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上限" sheetId="1" state="visible" r:id="rId1"/>
    <sheet xmlns:r="http://schemas.openxmlformats.org/officeDocument/2006/relationships" name="2_早見表" sheetId="2" state="visible" r:id="rId2"/>
    <sheet xmlns:r="http://schemas.openxmlformats.org/officeDocument/2006/relationships" name="3_1万円刻み" sheetId="3" state="visible" r:id="rId3"/>
    <sheet xmlns:r="http://schemas.openxmlformats.org/officeDocument/2006/relationships" name="4_総務省の目安と比べる" sheetId="4" state="visible" r:id="rId4"/>
    <sheet xmlns:r="http://schemas.openxmlformats.org/officeDocument/2006/relationships" name="5_使い方" sheetId="5" state="visible" r:id="rId5"/>
    <sheet xmlns:r="http://schemas.openxmlformats.org/officeDocument/2006/relationships" name="計算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%"/>
    <numFmt numFmtId="165" formatCode="+#,##0;-#,##0;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3" borderId="1" pivotButton="0" quotePrefix="0" xfId="0"/>
    <xf numFmtId="0" fontId="0" fillId="4" borderId="1" pivotButton="0" quotePrefix="0" xfId="0"/>
    <xf numFmtId="3" fontId="0" fillId="4" borderId="1" pivotButton="0" quotePrefix="0" xfId="0"/>
    <xf numFmtId="0" fontId="0" fillId="3" borderId="1" pivotButton="0" quotePrefix="0" xfId="0"/>
    <xf numFmtId="9" fontId="0" fillId="4" borderId="1" pivotButton="0" quotePrefix="0" xfId="0"/>
    <xf numFmtId="164" fontId="0" fillId="4" borderId="1" pivotButton="0" quotePrefix="0" xfId="0"/>
    <xf numFmtId="3" fontId="2" fillId="4" borderId="1" pivotButton="0" quotePrefix="0" xfId="0"/>
    <xf numFmtId="165" fontId="2" fillId="4" borderId="1" pivotButton="0" quotePrefix="0" xfId="0"/>
    <xf numFmtId="3" fontId="0" fillId="0" borderId="1" pivotButton="0" quotePrefix="0" xfId="0"/>
    <xf numFmtId="165" fontId="0" fillId="0" borderId="1" pivotButton="0" quotePrefix="0" xfId="0"/>
    <xf numFmtId="9" fontId="0" fillId="0" borderId="1" pivotButton="0" quotePrefix="0" xfId="0"/>
    <xf numFmtId="0" fontId="2" fillId="0" borderId="0" pivotButton="0" quotePrefix="0" xfId="0"/>
    <xf numFmtId="3" fontId="0" fillId="0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6F4EA"/>
          <bgColor rgb="00E6F4EA"/>
        </patternFill>
      </fill>
    </dxf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40" customWidth="1" min="3" max="3"/>
    <col width="32" customWidth="1" min="5" max="5"/>
    <col width="14" customWidth="1" min="6" max="6"/>
    <col width="14" customWidth="1" min="7" max="7"/>
    <col width="44" customWidth="1" min="8" max="8"/>
  </cols>
  <sheetData>
    <row r="1">
      <c r="A1" s="1" t="inlineStr">
        <is>
          <t>ふるさと納税の上限。黄色を埋める（2025年の寄附と2026年の寄附を同じ式で並べる）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>
        <is>
          <t>メモ</t>
        </is>
      </c>
      <c r="E2" s="2" t="inlineStr">
        <is>
          <t>計算</t>
        </is>
      </c>
      <c r="F2" s="2" t="inlineStr">
        <is>
          <t>2025年の寄附</t>
        </is>
      </c>
      <c r="G2" s="2" t="inlineStr">
        <is>
          <t>2026年の寄附</t>
        </is>
      </c>
      <c r="H2" s="2" t="inlineStr">
        <is>
          <t>メモ</t>
        </is>
      </c>
    </row>
    <row r="3">
      <c r="A3" s="3" t="inlineStr">
        <is>
          <t>給与の年収（税引き前の総支給）</t>
        </is>
      </c>
      <c r="B3" s="4" t="n">
        <v>5000000</v>
      </c>
      <c r="C3" s="3" t="inlineStr">
        <is>
          <t>源泉徴収票の支払金額。通勤手当は含まない</t>
        </is>
      </c>
      <c r="E3" s="3" t="inlineStr">
        <is>
          <t>寄附の年</t>
        </is>
      </c>
      <c r="F3" s="5" t="n">
        <v>2025</v>
      </c>
      <c r="G3" s="5" t="n">
        <v>2026</v>
      </c>
      <c r="H3" s="3" t="inlineStr">
        <is>
          <t>住民税は翌年度（令和8年度・令和9年度）から引かれる</t>
        </is>
      </c>
    </row>
    <row r="4">
      <c r="A4" s="3" t="inlineStr">
        <is>
          <t>社会保険料（空欄なら見積もり）</t>
        </is>
      </c>
      <c r="B4" s="4" t="n"/>
      <c r="C4" s="3" t="inlineStr">
        <is>
          <t>源泉徴収票の社会保険料等の金額を入れると正確</t>
        </is>
      </c>
      <c r="E4" s="3" t="inlineStr">
        <is>
          <t>給与所得</t>
        </is>
      </c>
      <c r="F4" s="6">
        <f>IF(F$3=2026,IF($B$3&lt;741000,0,IF($B$3&lt;2191000,$B$3-740000,IF($B$3&lt;2193000,1451000,IF($B$3&lt;2196000,1453000,IF($B$3&lt;2200000,1456000,IF($B$3&lt;3600000,ROUNDDOWN($B$3/4,-3)*2.8-80000,IF($B$3&lt;6600000,ROUNDDOWN($B$3/4,-3)*3.2-440000,IF($B$3&lt;8500000,ROUNDDOWN($B$3*0.9,0)-1100000,$B$3-1950000)))))))),IF($B$3&lt;651000,0,IF($B$3&lt;1900000,$B$3-650000,IF($B$3&lt;3600000,ROUNDDOWN($B$3/4,-3)*2.8-80000,IF($B$3&lt;6600000,ROUNDDOWN($B$3/4,-3)*3.2-440000,IF($B$3&lt;8500000,ROUNDDOWN($B$3*0.9,0)-1100000,$B$3-1950000))))))</f>
        <v/>
      </c>
      <c r="G4" s="6">
        <f>IF(G$3=2026,IF($B$3&lt;741000,0,IF($B$3&lt;2191000,$B$3-740000,IF($B$3&lt;2193000,1451000,IF($B$3&lt;2196000,1453000,IF($B$3&lt;2200000,1456000,IF($B$3&lt;3600000,ROUNDDOWN($B$3/4,-3)*2.8-80000,IF($B$3&lt;6600000,ROUNDDOWN($B$3/4,-3)*3.2-440000,IF($B$3&lt;8500000,ROUNDDOWN($B$3*0.9,0)-1100000,$B$3-1950000)))))))),IF($B$3&lt;651000,0,IF($B$3&lt;1900000,$B$3-650000,IF($B$3&lt;3600000,ROUNDDOWN($B$3/4,-3)*2.8-80000,IF($B$3&lt;6600000,ROUNDDOWN($B$3/4,-3)*3.2-440000,IF($B$3&lt;8500000,ROUNDDOWN($B$3*0.9,0)-1100000,$B$3-1950000))))))</f>
        <v/>
      </c>
      <c r="H4" s="3" t="inlineStr">
        <is>
          <t>年末調整等のための表の端数処理（4,000円刻み）を入れた</t>
        </is>
      </c>
    </row>
    <row r="5">
      <c r="A5" s="3" t="inlineStr">
        <is>
          <t>40歳から64歳か</t>
        </is>
      </c>
      <c r="B5" s="7" t="inlineStr">
        <is>
          <t>いいえ</t>
        </is>
      </c>
      <c r="C5" s="3" t="inlineStr">
        <is>
          <t>見積もりのときだけ使う。はいなら介護保険料を足す</t>
        </is>
      </c>
      <c r="E5" s="3" t="inlineStr">
        <is>
          <t>基礎控除（所得税）</t>
        </is>
      </c>
      <c r="F5" s="6">
        <f>IF(F4&gt;23500000,NA(),IF(F$3=2026,IF(F4&lt;=4890000,1040000,IF(F4&lt;=6550000,670000,620000)),IF(F4&lt;=1320000,950000,IF(F4&lt;=3360000,880000,IF(F4&lt;=4890000,680000,IF(F4&lt;=6550000,630000,580000))))))</f>
        <v/>
      </c>
      <c r="G5" s="6">
        <f>IF(G4&gt;23500000,NA(),IF(G$3=2026,IF(G4&lt;=4890000,1040000,IF(G4&lt;=6550000,670000,620000)),IF(G4&lt;=1320000,950000,IF(G4&lt;=3360000,880000,IF(G4&lt;=4890000,680000,IF(G4&lt;=6550000,630000,580000))))))</f>
        <v/>
      </c>
      <c r="H5" s="3" t="inlineStr">
        <is>
          <t>令和8年分は合計所得489万円以下で104万円</t>
        </is>
      </c>
    </row>
    <row r="6">
      <c r="A6" s="3" t="inlineStr">
        <is>
          <t>配偶者控除を受けるか</t>
        </is>
      </c>
      <c r="B6" s="7" t="inlineStr">
        <is>
          <t>なし</t>
        </is>
      </c>
      <c r="C6" s="3" t="inlineStr">
        <is>
          <t>配偶者の給与収入が136万円以下（2026年）</t>
        </is>
      </c>
      <c r="E6" s="3" t="inlineStr">
        <is>
          <t>配偶者控除（所得税）</t>
        </is>
      </c>
      <c r="F6" s="6">
        <f>IF((IF($B$6="あり",1,0))=1,IF(F4&lt;=9000000,380000,IF(F4&lt;=9500000,260000,IF(F4&lt;=10000000,130000,0))),0)</f>
        <v/>
      </c>
      <c r="G6" s="6">
        <f>IF((IF($B$6="あり",1,0))=1,IF(G4&lt;=9000000,380000,IF(G4&lt;=9500000,260000,IF(G4&lt;=10000000,130000,0))),0)</f>
        <v/>
      </c>
      <c r="H6" s="3" t="inlineStr">
        <is>
          <t>38万円。本人の合計所得900万円超で減る</t>
        </is>
      </c>
    </row>
    <row r="7">
      <c r="A7" s="3" t="inlineStr">
        <is>
          <t>16〜18歳と23〜69歳の扶養親族</t>
        </is>
      </c>
      <c r="B7" s="7" t="n">
        <v>0</v>
      </c>
      <c r="C7" s="3" t="inlineStr">
        <is>
          <t>高校生の子など。15歳以下は数えない</t>
        </is>
      </c>
      <c r="E7" s="3" t="inlineStr">
        <is>
          <t>配偶者控除（住民税）</t>
        </is>
      </c>
      <c r="F7" s="6">
        <f>IF((IF($B$6="あり",1,0))=1,IF(F4&lt;=9000000,330000,IF(F4&lt;=9500000,220000,IF(F4&lt;=10000000,110000,0))),0)</f>
        <v/>
      </c>
      <c r="G7" s="6">
        <f>IF((IF($B$6="あり",1,0))=1,IF(G4&lt;=9000000,330000,IF(G4&lt;=9500000,220000,IF(G4&lt;=10000000,110000,0))),0)</f>
        <v/>
      </c>
      <c r="H7" s="3" t="inlineStr">
        <is>
          <t>33万円</t>
        </is>
      </c>
    </row>
    <row r="8">
      <c r="A8" s="3" t="inlineStr">
        <is>
          <t>19〜22歳の扶養親族</t>
        </is>
      </c>
      <c r="B8" s="7" t="n">
        <v>0</v>
      </c>
      <c r="C8" s="3" t="inlineStr">
        <is>
          <t>大学生の子など（特定扶養親族）</t>
        </is>
      </c>
      <c r="E8" s="3" t="inlineStr">
        <is>
          <t>配偶者の人的控除差</t>
        </is>
      </c>
      <c r="F8" s="6">
        <f>IF((IF($B$6="あり",1,0))=1,IF(F4&lt;=9000000,50000,IF(F4&lt;=9500000,40000,IF(F4&lt;=10000000,20000,0))),0)</f>
        <v/>
      </c>
      <c r="G8" s="6">
        <f>IF((IF($B$6="あり",1,0))=1,IF(G4&lt;=9000000,50000,IF(G4&lt;=9500000,40000,IF(G4&lt;=10000000,20000,0))),0)</f>
        <v/>
      </c>
      <c r="H8" s="3" t="inlineStr">
        <is>
          <t>5万円（調整控除に使う）</t>
        </is>
      </c>
    </row>
    <row r="9">
      <c r="A9" s="3" t="inlineStr">
        <is>
          <t>iDeCoなど両方で同じ控除</t>
        </is>
      </c>
      <c r="B9" s="4" t="n">
        <v>0</v>
      </c>
      <c r="C9" s="3" t="inlineStr">
        <is>
          <t>iDeCoの掛金、医療費控除など</t>
        </is>
      </c>
      <c r="E9" s="3" t="inlineStr">
        <is>
          <t>所得税の課税所得</t>
        </is>
      </c>
      <c r="F9" s="6">
        <f>MAX(0,ROUNDDOWN(F4-$B$14-F5-F6-$B$7*380000-$B$8*630000-($B$9+$B$10),-3))</f>
        <v/>
      </c>
      <c r="G9" s="6">
        <f>MAX(0,ROUNDDOWN(G4-$B$14-G5-G6-$B$7*380000-$B$8*630000-($B$9+$B$10),-3))</f>
        <v/>
      </c>
      <c r="H9" s="3" t="inlineStr">
        <is>
          <t>千円未満を切り捨て</t>
        </is>
      </c>
    </row>
    <row r="10">
      <c r="A10" s="3" t="inlineStr">
        <is>
          <t>生命保険料控除（所得税）</t>
        </is>
      </c>
      <c r="B10" s="4" t="n">
        <v>0</v>
      </c>
      <c r="C10" s="3" t="inlineStr">
        <is>
          <t>所得税は最高12万円</t>
        </is>
      </c>
      <c r="E10" s="3" t="inlineStr">
        <is>
          <t>住民税の課税所得</t>
        </is>
      </c>
      <c r="F10" s="6">
        <f>MAX(0,ROUNDDOWN(F4-$B$14-430000-F7-$B$7*330000-$B$8*450000-($B$9+$B$11),-3))</f>
        <v/>
      </c>
      <c r="G10" s="6">
        <f>MAX(0,ROUNDDOWN(G4-$B$14-430000-G7-$B$7*330000-$B$8*450000-($B$9+$B$11),-3))</f>
        <v/>
      </c>
      <c r="H10" s="3" t="inlineStr">
        <is>
          <t>基礎控除は43万円のまま</t>
        </is>
      </c>
    </row>
    <row r="11">
      <c r="A11" s="3" t="inlineStr">
        <is>
          <t>生命保険料控除（住民税）</t>
        </is>
      </c>
      <c r="B11" s="4" t="n">
        <v>0</v>
      </c>
      <c r="C11" s="3" t="inlineStr">
        <is>
          <t>住民税の控除額。所得税とは別の表で決まる</t>
        </is>
      </c>
      <c r="E11" s="3" t="inlineStr">
        <is>
          <t>人的控除の差の合計</t>
        </is>
      </c>
      <c r="F11" s="6">
        <f>50000+F8+$B$7*50000+$B$8*180000</f>
        <v/>
      </c>
      <c r="G11" s="6">
        <f>50000+G8+$B$7*50000+$B$8*180000</f>
        <v/>
      </c>
      <c r="H11" s="3" t="inlineStr">
        <is>
          <t>地方税法第37条第1号イ</t>
        </is>
      </c>
    </row>
    <row r="12">
      <c r="A12" s="3" t="inlineStr">
        <is>
          <t>寄附する額（実質負担を見る）</t>
        </is>
      </c>
      <c r="B12" s="4" t="n">
        <v>61405</v>
      </c>
      <c r="C12" s="3" t="inlineStr">
        <is>
          <t>その年に寄附する合計。例は2025年の上限</t>
        </is>
      </c>
      <c r="E12" s="3" t="inlineStr">
        <is>
          <t>調整控除</t>
        </is>
      </c>
      <c r="F12" s="6">
        <f>IF(F10&lt;=2000000,MIN(F11,F10),MAX(F11-(F10-2000000),50000))*0.05</f>
        <v/>
      </c>
      <c r="G12" s="6">
        <f>IF(G10&lt;=2000000,MIN(G11,G10),MAX(G11-(G10-2000000),50000))*0.05</f>
        <v/>
      </c>
      <c r="H12" s="3" t="inlineStr">
        <is>
          <t>道府県民税2%と市町村民税3%の合計</t>
        </is>
      </c>
    </row>
    <row r="13">
      <c r="E13" s="3" t="inlineStr">
        <is>
          <t>住民税の所得割</t>
        </is>
      </c>
      <c r="F13" s="6">
        <f>MAX(0,F10*0.1-F12)</f>
        <v/>
      </c>
      <c r="G13" s="6">
        <f>MAX(0,G10*0.1-G12)</f>
        <v/>
      </c>
      <c r="H13" s="3" t="inlineStr">
        <is>
          <t>課税所得×10%−調整控除</t>
        </is>
      </c>
    </row>
    <row r="14">
      <c r="A14" s="3" t="inlineStr">
        <is>
          <t>社会保険料（計算に使う額）</t>
        </is>
      </c>
      <c r="B14" s="6">
        <f>IF(B4="",ROUND(MIN(B3/12,650000)*12*0.0915+MIN(B3/12,1390000)*12*(0.0504+IF(B5="はい",0.0081,0))+B3*0.005,0),B4)</f>
        <v/>
      </c>
      <c r="C14" s="3" t="inlineStr">
        <is>
          <t>見積もりは協会けんぽ東京支部・賞与なし</t>
        </is>
      </c>
      <c r="E14" s="3" t="inlineStr">
        <is>
          <t>人的控除差調整額</t>
        </is>
      </c>
      <c r="F14" s="6">
        <f>F11+MAX(0,F5-480000)</f>
        <v/>
      </c>
      <c r="G14" s="6">
        <f>G11+MAX(0,G5-480000)</f>
        <v/>
      </c>
      <c r="H14" s="3" t="inlineStr">
        <is>
          <t>上の合計に、所得税の基礎控除−48万円を足す</t>
        </is>
      </c>
    </row>
    <row r="15">
      <c r="E15" s="3" t="inlineStr">
        <is>
          <t>税率を決める額</t>
        </is>
      </c>
      <c r="F15" s="6">
        <f>F10-F14</f>
        <v/>
      </c>
      <c r="G15" s="6">
        <f>G10-G14</f>
        <v/>
      </c>
      <c r="H15" s="3" t="inlineStr">
        <is>
          <t>住民税の課税所得−人的控除差調整額</t>
        </is>
      </c>
    </row>
    <row r="16">
      <c r="E16" s="3" t="inlineStr">
        <is>
          <t>その額に当たる所得税率</t>
        </is>
      </c>
      <c r="F16" s="8">
        <f>IF(F15&lt;0,0,LOOKUP(F15,{0,1950001,3300001,6950001,9000001,18000001,40000001},{0.05,0.1,0.2,0.23,0.33,0.4,0.45}))</f>
        <v/>
      </c>
      <c r="G16" s="8">
        <f>IF(G15&lt;0,0,LOOKUP(G15,{0,1950001,3300001,6950001,9000001,18000001,40000001},{0.05,0.1,0.2,0.23,0.33,0.4,0.45}))</f>
        <v/>
      </c>
      <c r="H16" s="3" t="inlineStr">
        <is>
          <t>マイナスなら0%</t>
        </is>
      </c>
    </row>
    <row r="17">
      <c r="E17" s="3" t="inlineStr">
        <is>
          <t>特例分の割合</t>
        </is>
      </c>
      <c r="F17" s="9">
        <f>IF(F15&lt;0,0.9,0.9-F16*1.021)</f>
        <v/>
      </c>
      <c r="G17" s="9">
        <f>IF(G15&lt;0,0.9,0.9-G16*1.021)</f>
        <v/>
      </c>
      <c r="H17" s="3" t="inlineStr">
        <is>
          <t>90%−所得税率×1.021</t>
        </is>
      </c>
    </row>
    <row r="18">
      <c r="E18" s="3" t="inlineStr">
        <is>
          <t>上限（2,000円の負担で済む寄附額）</t>
        </is>
      </c>
      <c r="F18" s="10">
        <f>ROUNDDOWN(F13*0.2/F17+2000,0)</f>
        <v/>
      </c>
      <c r="G18" s="10">
        <f>ROUNDDOWN(G13*0.2/G17+2000,0)</f>
        <v/>
      </c>
      <c r="H18" s="3" t="inlineStr">
        <is>
          <t>所得割×20%÷特例分の割合＋2,000円</t>
        </is>
      </c>
    </row>
    <row r="19">
      <c r="E19" s="3" t="inlineStr">
        <is>
          <t>所得税の実際の税率</t>
        </is>
      </c>
      <c r="F19" s="8">
        <f>IF(F9&lt;=0,0,LOOKUP(F9,{0,1950001,3300001,6950001,9000001,18000001,40000001},{0.05,0.1,0.2,0.23,0.33,0.4,0.45}))</f>
        <v/>
      </c>
      <c r="G19" s="8">
        <f>IF(G9&lt;=0,0,LOOKUP(G9,{0,1950001,3300001,6950001,9000001,18000001,40000001},{0.05,0.1,0.2,0.23,0.33,0.4,0.45}))</f>
        <v/>
      </c>
      <c r="H19" s="3" t="inlineStr">
        <is>
          <t>所得税の課税所得から</t>
        </is>
      </c>
    </row>
    <row r="20">
      <c r="E20" s="3" t="inlineStr">
        <is>
          <t>上限の差（2026年−2025年）</t>
        </is>
      </c>
      <c r="G20" s="11">
        <f>G18-F18</f>
        <v/>
      </c>
    </row>
    <row r="22">
      <c r="E22" s="2" t="inlineStr">
        <is>
          <t>寄附した額の行方（確定申告）</t>
        </is>
      </c>
      <c r="F22" s="2" t="inlineStr">
        <is>
          <t>2025年の寄附</t>
        </is>
      </c>
      <c r="G22" s="2" t="inlineStr">
        <is>
          <t>2026年の寄附</t>
        </is>
      </c>
      <c r="H22" s="2" t="inlineStr">
        <is>
          <t>メモ</t>
        </is>
      </c>
    </row>
    <row r="23">
      <c r="E23" s="3" t="inlineStr">
        <is>
          <t>所得税から戻る額</t>
        </is>
      </c>
      <c r="F23" s="6">
        <f>MAX(0,$B$12-2000)*F19*1.021</f>
        <v/>
      </c>
      <c r="G23" s="6">
        <f>MAX(0,$B$12-2000)*G19*1.021</f>
        <v/>
      </c>
      <c r="H23" s="3" t="inlineStr">
        <is>
          <t>寄附−2,000円に実際の税率×1.021</t>
        </is>
      </c>
    </row>
    <row r="24">
      <c r="E24" s="3" t="inlineStr">
        <is>
          <t>住民税の基本分</t>
        </is>
      </c>
      <c r="F24" s="6">
        <f>MAX(0,$B$12-2000)*0.1</f>
        <v/>
      </c>
      <c r="G24" s="6">
        <f>MAX(0,$B$12-2000)*0.1</f>
        <v/>
      </c>
      <c r="H24" s="3" t="inlineStr">
        <is>
          <t>寄附−2,000円の10%</t>
        </is>
      </c>
    </row>
    <row r="25">
      <c r="E25" s="3" t="inlineStr">
        <is>
          <t>住民税の特例分</t>
        </is>
      </c>
      <c r="F25" s="6">
        <f>MIN(MAX(0,$B$12-2000)*F17,F13*0.2)</f>
        <v/>
      </c>
      <c r="G25" s="6">
        <f>MIN(MAX(0,$B$12-2000)*G17,G13*0.2)</f>
        <v/>
      </c>
      <c r="H25" s="3" t="inlineStr">
        <is>
          <t>所得割の20%で頭打ち</t>
        </is>
      </c>
    </row>
    <row r="26">
      <c r="E26" s="3" t="inlineStr">
        <is>
          <t>実質負担</t>
        </is>
      </c>
      <c r="F26" s="10">
        <f>ROUND($B$12-SUM(F23:F25),0)</f>
        <v/>
      </c>
      <c r="G26" s="10">
        <f>ROUND($B$12-SUM(G23:G25),0)</f>
        <v/>
      </c>
      <c r="H26" s="3" t="inlineStr">
        <is>
          <t>2,000円なら上限の内側</t>
        </is>
      </c>
    </row>
  </sheetData>
  <conditionalFormatting sqref="E18:G18">
    <cfRule type="expression" priority="1" dxfId="0">
      <formula>TRUE</formula>
    </cfRule>
  </conditionalFormatting>
  <conditionalFormatting sqref="G20">
    <cfRule type="expression" priority="2" dxfId="1">
      <formula>G20&lt;0</formula>
    </cfRule>
  </conditionalFormatting>
  <conditionalFormatting sqref="F26:G26">
    <cfRule type="expression" priority="3" dxfId="1">
      <formula>F26&gt;2000</formula>
    </cfRule>
  </conditionalFormatting>
  <dataValidations count="4">
    <dataValidation sqref="B5" showDropDown="0" showInputMessage="0" showErrorMessage="0" allowBlank="0" type="list">
      <formula1>"はい,いいえ"</formula1>
    </dataValidation>
    <dataValidation sqref="B6" showDropDown="0" showInputMessage="0" showErrorMessage="0" allowBlank="0" type="list">
      <formula1>"あり,なし"</formula1>
    </dataValidation>
    <dataValidation sqref="B7" showDropDown="0" showInputMessage="0" showErrorMessage="0" allowBlank="0" type="list">
      <formula1>"0,1,2,3,4,5"</formula1>
    </dataValidation>
    <dataValidation sqref="B8" showDropDown="0" showInputMessage="0" showErrorMessage="0" allowBlank="0" type="list">
      <formula1>"0,1,2,3,4,5"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2026年の寄附の上限（円）と、2025年の寄附の上限との差。社会保険料は年収から見積もり（40歳未満・協会けんぽ東京）</t>
        </is>
      </c>
    </row>
    <row r="2">
      <c r="A2" s="2" t="inlineStr">
        <is>
          <t>年収</t>
        </is>
      </c>
      <c r="B2" s="2" t="inlineStr">
        <is>
          <t>独身または共働き</t>
        </is>
      </c>
      <c r="C2" s="2" t="inlineStr">
        <is>
          <t>夫婦（配偶者控除あり）</t>
        </is>
      </c>
      <c r="D2" s="2" t="inlineStr">
        <is>
          <t>共働き＋高校生1人</t>
        </is>
      </c>
      <c r="E2" s="2" t="inlineStr">
        <is>
          <t>共働き＋大学生1人</t>
        </is>
      </c>
      <c r="F2" s="2" t="inlineStr">
        <is>
          <t>夫婦＋高校生1人</t>
        </is>
      </c>
      <c r="G2" s="2" t="inlineStr">
        <is>
          <t>共働き＋大学生と高校生</t>
        </is>
      </c>
      <c r="H2" s="2" t="inlineStr">
        <is>
          <t>夫婦＋大学生と高校生</t>
        </is>
      </c>
      <c r="I2" s="2" t="inlineStr">
        <is>
          <t>差：独身または共働き</t>
        </is>
      </c>
      <c r="J2" s="2" t="inlineStr">
        <is>
          <t>差：夫婦（配偶者控除あり）</t>
        </is>
      </c>
      <c r="K2" s="2" t="inlineStr">
        <is>
          <t>差：共働き＋高校生1人</t>
        </is>
      </c>
      <c r="L2" s="2" t="inlineStr">
        <is>
          <t>差：共働き＋大学生1人</t>
        </is>
      </c>
      <c r="M2" s="2" t="inlineStr">
        <is>
          <t>差：夫婦＋高校生1人</t>
        </is>
      </c>
      <c r="N2" s="2" t="inlineStr">
        <is>
          <t>差：共働き＋大学生と高校生</t>
        </is>
      </c>
      <c r="O2" s="2" t="inlineStr">
        <is>
          <t>差：夫婦＋大学生と高校生</t>
        </is>
      </c>
    </row>
    <row r="3">
      <c r="A3" s="12" t="n">
        <v>3000000</v>
      </c>
      <c r="B3" s="12">
        <f>計算!X4</f>
        <v/>
      </c>
      <c r="C3" s="12">
        <f>計算!X6</f>
        <v/>
      </c>
      <c r="D3" s="12">
        <f>計算!X8</f>
        <v/>
      </c>
      <c r="E3" s="12">
        <f>計算!X10</f>
        <v/>
      </c>
      <c r="F3" s="12">
        <f>計算!X12</f>
        <v/>
      </c>
      <c r="G3" s="12">
        <f>計算!X14</f>
        <v/>
      </c>
      <c r="H3" s="12">
        <f>計算!X16</f>
        <v/>
      </c>
      <c r="I3" s="13">
        <f>計算!X4-計算!X3</f>
        <v/>
      </c>
      <c r="J3" s="13">
        <f>計算!X6-計算!X5</f>
        <v/>
      </c>
      <c r="K3" s="13">
        <f>計算!X8-計算!X7</f>
        <v/>
      </c>
      <c r="L3" s="13">
        <f>計算!X10-計算!X9</f>
        <v/>
      </c>
      <c r="M3" s="13">
        <f>計算!X12-計算!X11</f>
        <v/>
      </c>
      <c r="N3" s="13">
        <f>計算!X14-計算!X13</f>
        <v/>
      </c>
      <c r="O3" s="13">
        <f>計算!X16-計算!X15</f>
        <v/>
      </c>
    </row>
    <row r="4">
      <c r="A4" s="12" t="n">
        <v>3500000</v>
      </c>
      <c r="B4" s="12">
        <f>計算!X18</f>
        <v/>
      </c>
      <c r="C4" s="12">
        <f>計算!X20</f>
        <v/>
      </c>
      <c r="D4" s="12">
        <f>計算!X22</f>
        <v/>
      </c>
      <c r="E4" s="12">
        <f>計算!X24</f>
        <v/>
      </c>
      <c r="F4" s="12">
        <f>計算!X26</f>
        <v/>
      </c>
      <c r="G4" s="12">
        <f>計算!X28</f>
        <v/>
      </c>
      <c r="H4" s="12">
        <f>計算!X30</f>
        <v/>
      </c>
      <c r="I4" s="13">
        <f>計算!X18-計算!X17</f>
        <v/>
      </c>
      <c r="J4" s="13">
        <f>計算!X20-計算!X19</f>
        <v/>
      </c>
      <c r="K4" s="13">
        <f>計算!X22-計算!X21</f>
        <v/>
      </c>
      <c r="L4" s="13">
        <f>計算!X24-計算!X23</f>
        <v/>
      </c>
      <c r="M4" s="13">
        <f>計算!X26-計算!X25</f>
        <v/>
      </c>
      <c r="N4" s="13">
        <f>計算!X28-計算!X27</f>
        <v/>
      </c>
      <c r="O4" s="13">
        <f>計算!X30-計算!X29</f>
        <v/>
      </c>
    </row>
    <row r="5">
      <c r="A5" s="12" t="n">
        <v>4000000</v>
      </c>
      <c r="B5" s="12">
        <f>計算!X32</f>
        <v/>
      </c>
      <c r="C5" s="12">
        <f>計算!X34</f>
        <v/>
      </c>
      <c r="D5" s="12">
        <f>計算!X36</f>
        <v/>
      </c>
      <c r="E5" s="12">
        <f>計算!X38</f>
        <v/>
      </c>
      <c r="F5" s="12">
        <f>計算!X40</f>
        <v/>
      </c>
      <c r="G5" s="12">
        <f>計算!X42</f>
        <v/>
      </c>
      <c r="H5" s="12">
        <f>計算!X44</f>
        <v/>
      </c>
      <c r="I5" s="13">
        <f>計算!X32-計算!X31</f>
        <v/>
      </c>
      <c r="J5" s="13">
        <f>計算!X34-計算!X33</f>
        <v/>
      </c>
      <c r="K5" s="13">
        <f>計算!X36-計算!X35</f>
        <v/>
      </c>
      <c r="L5" s="13">
        <f>計算!X38-計算!X37</f>
        <v/>
      </c>
      <c r="M5" s="13">
        <f>計算!X40-計算!X39</f>
        <v/>
      </c>
      <c r="N5" s="13">
        <f>計算!X42-計算!X41</f>
        <v/>
      </c>
      <c r="O5" s="13">
        <f>計算!X44-計算!X43</f>
        <v/>
      </c>
    </row>
    <row r="6">
      <c r="A6" s="12" t="n">
        <v>4500000</v>
      </c>
      <c r="B6" s="12">
        <f>計算!X46</f>
        <v/>
      </c>
      <c r="C6" s="12">
        <f>計算!X48</f>
        <v/>
      </c>
      <c r="D6" s="12">
        <f>計算!X50</f>
        <v/>
      </c>
      <c r="E6" s="12">
        <f>計算!X52</f>
        <v/>
      </c>
      <c r="F6" s="12">
        <f>計算!X54</f>
        <v/>
      </c>
      <c r="G6" s="12">
        <f>計算!X56</f>
        <v/>
      </c>
      <c r="H6" s="12">
        <f>計算!X58</f>
        <v/>
      </c>
      <c r="I6" s="13">
        <f>計算!X46-計算!X45</f>
        <v/>
      </c>
      <c r="J6" s="13">
        <f>計算!X48-計算!X47</f>
        <v/>
      </c>
      <c r="K6" s="13">
        <f>計算!X50-計算!X49</f>
        <v/>
      </c>
      <c r="L6" s="13">
        <f>計算!X52-計算!X51</f>
        <v/>
      </c>
      <c r="M6" s="13">
        <f>計算!X54-計算!X53</f>
        <v/>
      </c>
      <c r="N6" s="13">
        <f>計算!X56-計算!X55</f>
        <v/>
      </c>
      <c r="O6" s="13">
        <f>計算!X58-計算!X57</f>
        <v/>
      </c>
    </row>
    <row r="7">
      <c r="A7" s="12" t="n">
        <v>5000000</v>
      </c>
      <c r="B7" s="12">
        <f>計算!X60</f>
        <v/>
      </c>
      <c r="C7" s="12">
        <f>計算!X62</f>
        <v/>
      </c>
      <c r="D7" s="12">
        <f>計算!X64</f>
        <v/>
      </c>
      <c r="E7" s="12">
        <f>計算!X66</f>
        <v/>
      </c>
      <c r="F7" s="12">
        <f>計算!X68</f>
        <v/>
      </c>
      <c r="G7" s="12">
        <f>計算!X70</f>
        <v/>
      </c>
      <c r="H7" s="12">
        <f>計算!X72</f>
        <v/>
      </c>
      <c r="I7" s="13">
        <f>計算!X60-計算!X59</f>
        <v/>
      </c>
      <c r="J7" s="13">
        <f>計算!X62-計算!X61</f>
        <v/>
      </c>
      <c r="K7" s="13">
        <f>計算!X64-計算!X63</f>
        <v/>
      </c>
      <c r="L7" s="13">
        <f>計算!X66-計算!X65</f>
        <v/>
      </c>
      <c r="M7" s="13">
        <f>計算!X68-計算!X67</f>
        <v/>
      </c>
      <c r="N7" s="13">
        <f>計算!X70-計算!X69</f>
        <v/>
      </c>
      <c r="O7" s="13">
        <f>計算!X72-計算!X71</f>
        <v/>
      </c>
    </row>
    <row r="8">
      <c r="A8" s="12" t="n">
        <v>5500000</v>
      </c>
      <c r="B8" s="12">
        <f>計算!X74</f>
        <v/>
      </c>
      <c r="C8" s="12">
        <f>計算!X76</f>
        <v/>
      </c>
      <c r="D8" s="12">
        <f>計算!X78</f>
        <v/>
      </c>
      <c r="E8" s="12">
        <f>計算!X80</f>
        <v/>
      </c>
      <c r="F8" s="12">
        <f>計算!X82</f>
        <v/>
      </c>
      <c r="G8" s="12">
        <f>計算!X84</f>
        <v/>
      </c>
      <c r="H8" s="12">
        <f>計算!X86</f>
        <v/>
      </c>
      <c r="I8" s="13">
        <f>計算!X74-計算!X73</f>
        <v/>
      </c>
      <c r="J8" s="13">
        <f>計算!X76-計算!X75</f>
        <v/>
      </c>
      <c r="K8" s="13">
        <f>計算!X78-計算!X77</f>
        <v/>
      </c>
      <c r="L8" s="13">
        <f>計算!X80-計算!X79</f>
        <v/>
      </c>
      <c r="M8" s="13">
        <f>計算!X82-計算!X81</f>
        <v/>
      </c>
      <c r="N8" s="13">
        <f>計算!X84-計算!X83</f>
        <v/>
      </c>
      <c r="O8" s="13">
        <f>計算!X86-計算!X85</f>
        <v/>
      </c>
    </row>
    <row r="9">
      <c r="A9" s="12" t="n">
        <v>6000000</v>
      </c>
      <c r="B9" s="12">
        <f>計算!X88</f>
        <v/>
      </c>
      <c r="C9" s="12">
        <f>計算!X90</f>
        <v/>
      </c>
      <c r="D9" s="12">
        <f>計算!X92</f>
        <v/>
      </c>
      <c r="E9" s="12">
        <f>計算!X94</f>
        <v/>
      </c>
      <c r="F9" s="12">
        <f>計算!X96</f>
        <v/>
      </c>
      <c r="G9" s="12">
        <f>計算!X98</f>
        <v/>
      </c>
      <c r="H9" s="12">
        <f>計算!X100</f>
        <v/>
      </c>
      <c r="I9" s="13">
        <f>計算!X88-計算!X87</f>
        <v/>
      </c>
      <c r="J9" s="13">
        <f>計算!X90-計算!X89</f>
        <v/>
      </c>
      <c r="K9" s="13">
        <f>計算!X92-計算!X91</f>
        <v/>
      </c>
      <c r="L9" s="13">
        <f>計算!X94-計算!X93</f>
        <v/>
      </c>
      <c r="M9" s="13">
        <f>計算!X96-計算!X95</f>
        <v/>
      </c>
      <c r="N9" s="13">
        <f>計算!X98-計算!X97</f>
        <v/>
      </c>
      <c r="O9" s="13">
        <f>計算!X100-計算!X99</f>
        <v/>
      </c>
    </row>
    <row r="10">
      <c r="A10" s="12" t="n">
        <v>6500000</v>
      </c>
      <c r="B10" s="12">
        <f>計算!X102</f>
        <v/>
      </c>
      <c r="C10" s="12">
        <f>計算!X104</f>
        <v/>
      </c>
      <c r="D10" s="12">
        <f>計算!X106</f>
        <v/>
      </c>
      <c r="E10" s="12">
        <f>計算!X108</f>
        <v/>
      </c>
      <c r="F10" s="12">
        <f>計算!X110</f>
        <v/>
      </c>
      <c r="G10" s="12">
        <f>計算!X112</f>
        <v/>
      </c>
      <c r="H10" s="12">
        <f>計算!X114</f>
        <v/>
      </c>
      <c r="I10" s="13">
        <f>計算!X102-計算!X101</f>
        <v/>
      </c>
      <c r="J10" s="13">
        <f>計算!X104-計算!X103</f>
        <v/>
      </c>
      <c r="K10" s="13">
        <f>計算!X106-計算!X105</f>
        <v/>
      </c>
      <c r="L10" s="13">
        <f>計算!X108-計算!X107</f>
        <v/>
      </c>
      <c r="M10" s="13">
        <f>計算!X110-計算!X109</f>
        <v/>
      </c>
      <c r="N10" s="13">
        <f>計算!X112-計算!X111</f>
        <v/>
      </c>
      <c r="O10" s="13">
        <f>計算!X114-計算!X113</f>
        <v/>
      </c>
    </row>
    <row r="11">
      <c r="A11" s="12" t="n">
        <v>7000000</v>
      </c>
      <c r="B11" s="12">
        <f>計算!X116</f>
        <v/>
      </c>
      <c r="C11" s="12">
        <f>計算!X118</f>
        <v/>
      </c>
      <c r="D11" s="12">
        <f>計算!X120</f>
        <v/>
      </c>
      <c r="E11" s="12">
        <f>計算!X122</f>
        <v/>
      </c>
      <c r="F11" s="12">
        <f>計算!X124</f>
        <v/>
      </c>
      <c r="G11" s="12">
        <f>計算!X126</f>
        <v/>
      </c>
      <c r="H11" s="12">
        <f>計算!X128</f>
        <v/>
      </c>
      <c r="I11" s="13">
        <f>計算!X116-計算!X115</f>
        <v/>
      </c>
      <c r="J11" s="13">
        <f>計算!X118-計算!X117</f>
        <v/>
      </c>
      <c r="K11" s="13">
        <f>計算!X120-計算!X119</f>
        <v/>
      </c>
      <c r="L11" s="13">
        <f>計算!X122-計算!X121</f>
        <v/>
      </c>
      <c r="M11" s="13">
        <f>計算!X124-計算!X123</f>
        <v/>
      </c>
      <c r="N11" s="13">
        <f>計算!X126-計算!X125</f>
        <v/>
      </c>
      <c r="O11" s="13">
        <f>計算!X128-計算!X127</f>
        <v/>
      </c>
    </row>
    <row r="12">
      <c r="A12" s="12" t="n">
        <v>7500000</v>
      </c>
      <c r="B12" s="12">
        <f>計算!X130</f>
        <v/>
      </c>
      <c r="C12" s="12">
        <f>計算!X132</f>
        <v/>
      </c>
      <c r="D12" s="12">
        <f>計算!X134</f>
        <v/>
      </c>
      <c r="E12" s="12">
        <f>計算!X136</f>
        <v/>
      </c>
      <c r="F12" s="12">
        <f>計算!X138</f>
        <v/>
      </c>
      <c r="G12" s="12">
        <f>計算!X140</f>
        <v/>
      </c>
      <c r="H12" s="12">
        <f>計算!X142</f>
        <v/>
      </c>
      <c r="I12" s="13">
        <f>計算!X130-計算!X129</f>
        <v/>
      </c>
      <c r="J12" s="13">
        <f>計算!X132-計算!X131</f>
        <v/>
      </c>
      <c r="K12" s="13">
        <f>計算!X134-計算!X133</f>
        <v/>
      </c>
      <c r="L12" s="13">
        <f>計算!X136-計算!X135</f>
        <v/>
      </c>
      <c r="M12" s="13">
        <f>計算!X138-計算!X137</f>
        <v/>
      </c>
      <c r="N12" s="13">
        <f>計算!X140-計算!X139</f>
        <v/>
      </c>
      <c r="O12" s="13">
        <f>計算!X142-計算!X141</f>
        <v/>
      </c>
    </row>
    <row r="13">
      <c r="A13" s="12" t="n">
        <v>8000000</v>
      </c>
      <c r="B13" s="12">
        <f>計算!X144</f>
        <v/>
      </c>
      <c r="C13" s="12">
        <f>計算!X146</f>
        <v/>
      </c>
      <c r="D13" s="12">
        <f>計算!X148</f>
        <v/>
      </c>
      <c r="E13" s="12">
        <f>計算!X150</f>
        <v/>
      </c>
      <c r="F13" s="12">
        <f>計算!X152</f>
        <v/>
      </c>
      <c r="G13" s="12">
        <f>計算!X154</f>
        <v/>
      </c>
      <c r="H13" s="12">
        <f>計算!X156</f>
        <v/>
      </c>
      <c r="I13" s="13">
        <f>計算!X144-計算!X143</f>
        <v/>
      </c>
      <c r="J13" s="13">
        <f>計算!X146-計算!X145</f>
        <v/>
      </c>
      <c r="K13" s="13">
        <f>計算!X148-計算!X147</f>
        <v/>
      </c>
      <c r="L13" s="13">
        <f>計算!X150-計算!X149</f>
        <v/>
      </c>
      <c r="M13" s="13">
        <f>計算!X152-計算!X151</f>
        <v/>
      </c>
      <c r="N13" s="13">
        <f>計算!X154-計算!X153</f>
        <v/>
      </c>
      <c r="O13" s="13">
        <f>計算!X156-計算!X155</f>
        <v/>
      </c>
    </row>
    <row r="14">
      <c r="A14" s="12" t="n">
        <v>8500000</v>
      </c>
      <c r="B14" s="12">
        <f>計算!X158</f>
        <v/>
      </c>
      <c r="C14" s="12">
        <f>計算!X160</f>
        <v/>
      </c>
      <c r="D14" s="12">
        <f>計算!X162</f>
        <v/>
      </c>
      <c r="E14" s="12">
        <f>計算!X164</f>
        <v/>
      </c>
      <c r="F14" s="12">
        <f>計算!X166</f>
        <v/>
      </c>
      <c r="G14" s="12">
        <f>計算!X168</f>
        <v/>
      </c>
      <c r="H14" s="12">
        <f>計算!X170</f>
        <v/>
      </c>
      <c r="I14" s="13">
        <f>計算!X158-計算!X157</f>
        <v/>
      </c>
      <c r="J14" s="13">
        <f>計算!X160-計算!X159</f>
        <v/>
      </c>
      <c r="K14" s="13">
        <f>計算!X162-計算!X161</f>
        <v/>
      </c>
      <c r="L14" s="13">
        <f>計算!X164-計算!X163</f>
        <v/>
      </c>
      <c r="M14" s="13">
        <f>計算!X166-計算!X165</f>
        <v/>
      </c>
      <c r="N14" s="13">
        <f>計算!X168-計算!X167</f>
        <v/>
      </c>
      <c r="O14" s="13">
        <f>計算!X170-計算!X169</f>
        <v/>
      </c>
    </row>
    <row r="15">
      <c r="A15" s="12" t="n">
        <v>9000000</v>
      </c>
      <c r="B15" s="12">
        <f>計算!X172</f>
        <v/>
      </c>
      <c r="C15" s="12">
        <f>計算!X174</f>
        <v/>
      </c>
      <c r="D15" s="12">
        <f>計算!X176</f>
        <v/>
      </c>
      <c r="E15" s="12">
        <f>計算!X178</f>
        <v/>
      </c>
      <c r="F15" s="12">
        <f>計算!X180</f>
        <v/>
      </c>
      <c r="G15" s="12">
        <f>計算!X182</f>
        <v/>
      </c>
      <c r="H15" s="12">
        <f>計算!X184</f>
        <v/>
      </c>
      <c r="I15" s="13">
        <f>計算!X172-計算!X171</f>
        <v/>
      </c>
      <c r="J15" s="13">
        <f>計算!X174-計算!X173</f>
        <v/>
      </c>
      <c r="K15" s="13">
        <f>計算!X176-計算!X175</f>
        <v/>
      </c>
      <c r="L15" s="13">
        <f>計算!X178-計算!X177</f>
        <v/>
      </c>
      <c r="M15" s="13">
        <f>計算!X180-計算!X179</f>
        <v/>
      </c>
      <c r="N15" s="13">
        <f>計算!X182-計算!X181</f>
        <v/>
      </c>
      <c r="O15" s="13">
        <f>計算!X184-計算!X183</f>
        <v/>
      </c>
    </row>
    <row r="16">
      <c r="A16" s="12" t="n">
        <v>9500000</v>
      </c>
      <c r="B16" s="12">
        <f>計算!X186</f>
        <v/>
      </c>
      <c r="C16" s="12">
        <f>計算!X188</f>
        <v/>
      </c>
      <c r="D16" s="12">
        <f>計算!X190</f>
        <v/>
      </c>
      <c r="E16" s="12">
        <f>計算!X192</f>
        <v/>
      </c>
      <c r="F16" s="12">
        <f>計算!X194</f>
        <v/>
      </c>
      <c r="G16" s="12">
        <f>計算!X196</f>
        <v/>
      </c>
      <c r="H16" s="12">
        <f>計算!X198</f>
        <v/>
      </c>
      <c r="I16" s="13">
        <f>計算!X186-計算!X185</f>
        <v/>
      </c>
      <c r="J16" s="13">
        <f>計算!X188-計算!X187</f>
        <v/>
      </c>
      <c r="K16" s="13">
        <f>計算!X190-計算!X189</f>
        <v/>
      </c>
      <c r="L16" s="13">
        <f>計算!X192-計算!X191</f>
        <v/>
      </c>
      <c r="M16" s="13">
        <f>計算!X194-計算!X193</f>
        <v/>
      </c>
      <c r="N16" s="13">
        <f>計算!X196-計算!X195</f>
        <v/>
      </c>
      <c r="O16" s="13">
        <f>計算!X198-計算!X197</f>
        <v/>
      </c>
    </row>
    <row r="17">
      <c r="A17" s="12" t="n">
        <v>10000000</v>
      </c>
      <c r="B17" s="12">
        <f>計算!X200</f>
        <v/>
      </c>
      <c r="C17" s="12">
        <f>計算!X202</f>
        <v/>
      </c>
      <c r="D17" s="12">
        <f>計算!X204</f>
        <v/>
      </c>
      <c r="E17" s="12">
        <f>計算!X206</f>
        <v/>
      </c>
      <c r="F17" s="12">
        <f>計算!X208</f>
        <v/>
      </c>
      <c r="G17" s="12">
        <f>計算!X210</f>
        <v/>
      </c>
      <c r="H17" s="12">
        <f>計算!X212</f>
        <v/>
      </c>
      <c r="I17" s="13">
        <f>計算!X200-計算!X199</f>
        <v/>
      </c>
      <c r="J17" s="13">
        <f>計算!X202-計算!X201</f>
        <v/>
      </c>
      <c r="K17" s="13">
        <f>計算!X204-計算!X203</f>
        <v/>
      </c>
      <c r="L17" s="13">
        <f>計算!X206-計算!X205</f>
        <v/>
      </c>
      <c r="M17" s="13">
        <f>計算!X208-計算!X207</f>
        <v/>
      </c>
      <c r="N17" s="13">
        <f>計算!X210-計算!X209</f>
        <v/>
      </c>
      <c r="O17" s="13">
        <f>計算!X212-計算!X211</f>
        <v/>
      </c>
    </row>
    <row r="18">
      <c r="A18" s="12" t="n">
        <v>10500000</v>
      </c>
      <c r="B18" s="12">
        <f>計算!X214</f>
        <v/>
      </c>
      <c r="C18" s="12">
        <f>計算!X216</f>
        <v/>
      </c>
      <c r="D18" s="12">
        <f>計算!X218</f>
        <v/>
      </c>
      <c r="E18" s="12">
        <f>計算!X220</f>
        <v/>
      </c>
      <c r="F18" s="12">
        <f>計算!X222</f>
        <v/>
      </c>
      <c r="G18" s="12">
        <f>計算!X224</f>
        <v/>
      </c>
      <c r="H18" s="12">
        <f>計算!X226</f>
        <v/>
      </c>
      <c r="I18" s="13">
        <f>計算!X214-計算!X213</f>
        <v/>
      </c>
      <c r="J18" s="13">
        <f>計算!X216-計算!X215</f>
        <v/>
      </c>
      <c r="K18" s="13">
        <f>計算!X218-計算!X217</f>
        <v/>
      </c>
      <c r="L18" s="13">
        <f>計算!X220-計算!X219</f>
        <v/>
      </c>
      <c r="M18" s="13">
        <f>計算!X222-計算!X221</f>
        <v/>
      </c>
      <c r="N18" s="13">
        <f>計算!X224-計算!X223</f>
        <v/>
      </c>
      <c r="O18" s="13">
        <f>計算!X226-計算!X225</f>
        <v/>
      </c>
    </row>
    <row r="19">
      <c r="A19" s="12" t="n">
        <v>11000000</v>
      </c>
      <c r="B19" s="12">
        <f>計算!X228</f>
        <v/>
      </c>
      <c r="C19" s="12">
        <f>計算!X230</f>
        <v/>
      </c>
      <c r="D19" s="12">
        <f>計算!X232</f>
        <v/>
      </c>
      <c r="E19" s="12">
        <f>計算!X234</f>
        <v/>
      </c>
      <c r="F19" s="12">
        <f>計算!X236</f>
        <v/>
      </c>
      <c r="G19" s="12">
        <f>計算!X238</f>
        <v/>
      </c>
      <c r="H19" s="12">
        <f>計算!X240</f>
        <v/>
      </c>
      <c r="I19" s="13">
        <f>計算!X228-計算!X227</f>
        <v/>
      </c>
      <c r="J19" s="13">
        <f>計算!X230-計算!X229</f>
        <v/>
      </c>
      <c r="K19" s="13">
        <f>計算!X232-計算!X231</f>
        <v/>
      </c>
      <c r="L19" s="13">
        <f>計算!X234-計算!X233</f>
        <v/>
      </c>
      <c r="M19" s="13">
        <f>計算!X236-計算!X235</f>
        <v/>
      </c>
      <c r="N19" s="13">
        <f>計算!X238-計算!X237</f>
        <v/>
      </c>
      <c r="O19" s="13">
        <f>計算!X240-計算!X239</f>
        <v/>
      </c>
    </row>
    <row r="20">
      <c r="A20" s="12" t="n">
        <v>11500000</v>
      </c>
      <c r="B20" s="12">
        <f>計算!X242</f>
        <v/>
      </c>
      <c r="C20" s="12">
        <f>計算!X244</f>
        <v/>
      </c>
      <c r="D20" s="12">
        <f>計算!X246</f>
        <v/>
      </c>
      <c r="E20" s="12">
        <f>計算!X248</f>
        <v/>
      </c>
      <c r="F20" s="12">
        <f>計算!X250</f>
        <v/>
      </c>
      <c r="G20" s="12">
        <f>計算!X252</f>
        <v/>
      </c>
      <c r="H20" s="12">
        <f>計算!X254</f>
        <v/>
      </c>
      <c r="I20" s="13">
        <f>計算!X242-計算!X241</f>
        <v/>
      </c>
      <c r="J20" s="13">
        <f>計算!X244-計算!X243</f>
        <v/>
      </c>
      <c r="K20" s="13">
        <f>計算!X246-計算!X245</f>
        <v/>
      </c>
      <c r="L20" s="13">
        <f>計算!X248-計算!X247</f>
        <v/>
      </c>
      <c r="M20" s="13">
        <f>計算!X250-計算!X249</f>
        <v/>
      </c>
      <c r="N20" s="13">
        <f>計算!X252-計算!X251</f>
        <v/>
      </c>
      <c r="O20" s="13">
        <f>計算!X254-計算!X253</f>
        <v/>
      </c>
    </row>
    <row r="21">
      <c r="A21" s="12" t="n">
        <v>12000000</v>
      </c>
      <c r="B21" s="12">
        <f>計算!X256</f>
        <v/>
      </c>
      <c r="C21" s="12">
        <f>計算!X258</f>
        <v/>
      </c>
      <c r="D21" s="12">
        <f>計算!X260</f>
        <v/>
      </c>
      <c r="E21" s="12">
        <f>計算!X262</f>
        <v/>
      </c>
      <c r="F21" s="12">
        <f>計算!X264</f>
        <v/>
      </c>
      <c r="G21" s="12">
        <f>計算!X266</f>
        <v/>
      </c>
      <c r="H21" s="12">
        <f>計算!X268</f>
        <v/>
      </c>
      <c r="I21" s="13">
        <f>計算!X256-計算!X255</f>
        <v/>
      </c>
      <c r="J21" s="13">
        <f>計算!X258-計算!X257</f>
        <v/>
      </c>
      <c r="K21" s="13">
        <f>計算!X260-計算!X259</f>
        <v/>
      </c>
      <c r="L21" s="13">
        <f>計算!X262-計算!X261</f>
        <v/>
      </c>
      <c r="M21" s="13">
        <f>計算!X264-計算!X263</f>
        <v/>
      </c>
      <c r="N21" s="13">
        <f>計算!X266-計算!X265</f>
        <v/>
      </c>
      <c r="O21" s="13">
        <f>計算!X268-計算!X267</f>
        <v/>
      </c>
    </row>
    <row r="22">
      <c r="A22" s="12" t="n">
        <v>12500000</v>
      </c>
      <c r="B22" s="12">
        <f>計算!X270</f>
        <v/>
      </c>
      <c r="C22" s="12">
        <f>計算!X272</f>
        <v/>
      </c>
      <c r="D22" s="12">
        <f>計算!X274</f>
        <v/>
      </c>
      <c r="E22" s="12">
        <f>計算!X276</f>
        <v/>
      </c>
      <c r="F22" s="12">
        <f>計算!X278</f>
        <v/>
      </c>
      <c r="G22" s="12">
        <f>計算!X280</f>
        <v/>
      </c>
      <c r="H22" s="12">
        <f>計算!X282</f>
        <v/>
      </c>
      <c r="I22" s="13">
        <f>計算!X270-計算!X269</f>
        <v/>
      </c>
      <c r="J22" s="13">
        <f>計算!X272-計算!X271</f>
        <v/>
      </c>
      <c r="K22" s="13">
        <f>計算!X274-計算!X273</f>
        <v/>
      </c>
      <c r="L22" s="13">
        <f>計算!X276-計算!X275</f>
        <v/>
      </c>
      <c r="M22" s="13">
        <f>計算!X278-計算!X277</f>
        <v/>
      </c>
      <c r="N22" s="13">
        <f>計算!X280-計算!X279</f>
        <v/>
      </c>
      <c r="O22" s="13">
        <f>計算!X282-計算!X281</f>
        <v/>
      </c>
    </row>
    <row r="23">
      <c r="A23" s="12" t="n">
        <v>13000000</v>
      </c>
      <c r="B23" s="12">
        <f>計算!X284</f>
        <v/>
      </c>
      <c r="C23" s="12">
        <f>計算!X286</f>
        <v/>
      </c>
      <c r="D23" s="12">
        <f>計算!X288</f>
        <v/>
      </c>
      <c r="E23" s="12">
        <f>計算!X290</f>
        <v/>
      </c>
      <c r="F23" s="12">
        <f>計算!X292</f>
        <v/>
      </c>
      <c r="G23" s="12">
        <f>計算!X294</f>
        <v/>
      </c>
      <c r="H23" s="12">
        <f>計算!X296</f>
        <v/>
      </c>
      <c r="I23" s="13">
        <f>計算!X284-計算!X283</f>
        <v/>
      </c>
      <c r="J23" s="13">
        <f>計算!X286-計算!X285</f>
        <v/>
      </c>
      <c r="K23" s="13">
        <f>計算!X288-計算!X287</f>
        <v/>
      </c>
      <c r="L23" s="13">
        <f>計算!X290-計算!X289</f>
        <v/>
      </c>
      <c r="M23" s="13">
        <f>計算!X292-計算!X291</f>
        <v/>
      </c>
      <c r="N23" s="13">
        <f>計算!X294-計算!X293</f>
        <v/>
      </c>
      <c r="O23" s="13">
        <f>計算!X296-計算!X295</f>
        <v/>
      </c>
    </row>
    <row r="24">
      <c r="A24" s="12" t="n">
        <v>13500000</v>
      </c>
      <c r="B24" s="12">
        <f>計算!X298</f>
        <v/>
      </c>
      <c r="C24" s="12">
        <f>計算!X300</f>
        <v/>
      </c>
      <c r="D24" s="12">
        <f>計算!X302</f>
        <v/>
      </c>
      <c r="E24" s="12">
        <f>計算!X304</f>
        <v/>
      </c>
      <c r="F24" s="12">
        <f>計算!X306</f>
        <v/>
      </c>
      <c r="G24" s="12">
        <f>計算!X308</f>
        <v/>
      </c>
      <c r="H24" s="12">
        <f>計算!X310</f>
        <v/>
      </c>
      <c r="I24" s="13">
        <f>計算!X298-計算!X297</f>
        <v/>
      </c>
      <c r="J24" s="13">
        <f>計算!X300-計算!X299</f>
        <v/>
      </c>
      <c r="K24" s="13">
        <f>計算!X302-計算!X301</f>
        <v/>
      </c>
      <c r="L24" s="13">
        <f>計算!X304-計算!X303</f>
        <v/>
      </c>
      <c r="M24" s="13">
        <f>計算!X306-計算!X305</f>
        <v/>
      </c>
      <c r="N24" s="13">
        <f>計算!X308-計算!X307</f>
        <v/>
      </c>
      <c r="O24" s="13">
        <f>計算!X310-計算!X309</f>
        <v/>
      </c>
    </row>
    <row r="25">
      <c r="A25" s="12" t="n">
        <v>14000000</v>
      </c>
      <c r="B25" s="12">
        <f>計算!X312</f>
        <v/>
      </c>
      <c r="C25" s="12">
        <f>計算!X314</f>
        <v/>
      </c>
      <c r="D25" s="12">
        <f>計算!X316</f>
        <v/>
      </c>
      <c r="E25" s="12">
        <f>計算!X318</f>
        <v/>
      </c>
      <c r="F25" s="12">
        <f>計算!X320</f>
        <v/>
      </c>
      <c r="G25" s="12">
        <f>計算!X322</f>
        <v/>
      </c>
      <c r="H25" s="12">
        <f>計算!X324</f>
        <v/>
      </c>
      <c r="I25" s="13">
        <f>計算!X312-計算!X311</f>
        <v/>
      </c>
      <c r="J25" s="13">
        <f>計算!X314-計算!X313</f>
        <v/>
      </c>
      <c r="K25" s="13">
        <f>計算!X316-計算!X315</f>
        <v/>
      </c>
      <c r="L25" s="13">
        <f>計算!X318-計算!X317</f>
        <v/>
      </c>
      <c r="M25" s="13">
        <f>計算!X320-計算!X319</f>
        <v/>
      </c>
      <c r="N25" s="13">
        <f>計算!X322-計算!X321</f>
        <v/>
      </c>
      <c r="O25" s="13">
        <f>計算!X324-計算!X323</f>
        <v/>
      </c>
    </row>
    <row r="26">
      <c r="A26" s="12" t="n">
        <v>14500000</v>
      </c>
      <c r="B26" s="12">
        <f>計算!X326</f>
        <v/>
      </c>
      <c r="C26" s="12">
        <f>計算!X328</f>
        <v/>
      </c>
      <c r="D26" s="12">
        <f>計算!X330</f>
        <v/>
      </c>
      <c r="E26" s="12">
        <f>計算!X332</f>
        <v/>
      </c>
      <c r="F26" s="12">
        <f>計算!X334</f>
        <v/>
      </c>
      <c r="G26" s="12">
        <f>計算!X336</f>
        <v/>
      </c>
      <c r="H26" s="12">
        <f>計算!X338</f>
        <v/>
      </c>
      <c r="I26" s="13">
        <f>計算!X326-計算!X325</f>
        <v/>
      </c>
      <c r="J26" s="13">
        <f>計算!X328-計算!X327</f>
        <v/>
      </c>
      <c r="K26" s="13">
        <f>計算!X330-計算!X329</f>
        <v/>
      </c>
      <c r="L26" s="13">
        <f>計算!X332-計算!X331</f>
        <v/>
      </c>
      <c r="M26" s="13">
        <f>計算!X334-計算!X333</f>
        <v/>
      </c>
      <c r="N26" s="13">
        <f>計算!X336-計算!X335</f>
        <v/>
      </c>
      <c r="O26" s="13">
        <f>計算!X338-計算!X337</f>
        <v/>
      </c>
    </row>
    <row r="27">
      <c r="A27" s="12" t="n">
        <v>15000000</v>
      </c>
      <c r="B27" s="12">
        <f>計算!X340</f>
        <v/>
      </c>
      <c r="C27" s="12">
        <f>計算!X342</f>
        <v/>
      </c>
      <c r="D27" s="12">
        <f>計算!X344</f>
        <v/>
      </c>
      <c r="E27" s="12">
        <f>計算!X346</f>
        <v/>
      </c>
      <c r="F27" s="12">
        <f>計算!X348</f>
        <v/>
      </c>
      <c r="G27" s="12">
        <f>計算!X350</f>
        <v/>
      </c>
      <c r="H27" s="12">
        <f>計算!X352</f>
        <v/>
      </c>
      <c r="I27" s="13">
        <f>計算!X340-計算!X339</f>
        <v/>
      </c>
      <c r="J27" s="13">
        <f>計算!X342-計算!X341</f>
        <v/>
      </c>
      <c r="K27" s="13">
        <f>計算!X344-計算!X343</f>
        <v/>
      </c>
      <c r="L27" s="13">
        <f>計算!X346-計算!X345</f>
        <v/>
      </c>
      <c r="M27" s="13">
        <f>計算!X348-計算!X347</f>
        <v/>
      </c>
      <c r="N27" s="13">
        <f>計算!X350-計算!X349</f>
        <v/>
      </c>
      <c r="O27" s="13">
        <f>計算!X352-計算!X351</f>
        <v/>
      </c>
    </row>
    <row r="28">
      <c r="A28" s="12" t="n">
        <v>15500000</v>
      </c>
      <c r="B28" s="12">
        <f>計算!X354</f>
        <v/>
      </c>
      <c r="C28" s="12">
        <f>計算!X356</f>
        <v/>
      </c>
      <c r="D28" s="12">
        <f>計算!X358</f>
        <v/>
      </c>
      <c r="E28" s="12">
        <f>計算!X360</f>
        <v/>
      </c>
      <c r="F28" s="12">
        <f>計算!X362</f>
        <v/>
      </c>
      <c r="G28" s="12">
        <f>計算!X364</f>
        <v/>
      </c>
      <c r="H28" s="12">
        <f>計算!X366</f>
        <v/>
      </c>
      <c r="I28" s="13">
        <f>計算!X354-計算!X353</f>
        <v/>
      </c>
      <c r="J28" s="13">
        <f>計算!X356-計算!X355</f>
        <v/>
      </c>
      <c r="K28" s="13">
        <f>計算!X358-計算!X357</f>
        <v/>
      </c>
      <c r="L28" s="13">
        <f>計算!X360-計算!X359</f>
        <v/>
      </c>
      <c r="M28" s="13">
        <f>計算!X362-計算!X361</f>
        <v/>
      </c>
      <c r="N28" s="13">
        <f>計算!X364-計算!X363</f>
        <v/>
      </c>
      <c r="O28" s="13">
        <f>計算!X366-計算!X365</f>
        <v/>
      </c>
    </row>
    <row r="29">
      <c r="A29" s="12" t="n">
        <v>16000000</v>
      </c>
      <c r="B29" s="12">
        <f>計算!X368</f>
        <v/>
      </c>
      <c r="C29" s="12">
        <f>計算!X370</f>
        <v/>
      </c>
      <c r="D29" s="12">
        <f>計算!X372</f>
        <v/>
      </c>
      <c r="E29" s="12">
        <f>計算!X374</f>
        <v/>
      </c>
      <c r="F29" s="12">
        <f>計算!X376</f>
        <v/>
      </c>
      <c r="G29" s="12">
        <f>計算!X378</f>
        <v/>
      </c>
      <c r="H29" s="12">
        <f>計算!X380</f>
        <v/>
      </c>
      <c r="I29" s="13">
        <f>計算!X368-計算!X367</f>
        <v/>
      </c>
      <c r="J29" s="13">
        <f>計算!X370-計算!X369</f>
        <v/>
      </c>
      <c r="K29" s="13">
        <f>計算!X372-計算!X371</f>
        <v/>
      </c>
      <c r="L29" s="13">
        <f>計算!X374-計算!X373</f>
        <v/>
      </c>
      <c r="M29" s="13">
        <f>計算!X376-計算!X375</f>
        <v/>
      </c>
      <c r="N29" s="13">
        <f>計算!X378-計算!X377</f>
        <v/>
      </c>
      <c r="O29" s="13">
        <f>計算!X380-計算!X379</f>
        <v/>
      </c>
    </row>
    <row r="30">
      <c r="A30" s="12" t="n">
        <v>16500000</v>
      </c>
      <c r="B30" s="12">
        <f>計算!X382</f>
        <v/>
      </c>
      <c r="C30" s="12">
        <f>計算!X384</f>
        <v/>
      </c>
      <c r="D30" s="12">
        <f>計算!X386</f>
        <v/>
      </c>
      <c r="E30" s="12">
        <f>計算!X388</f>
        <v/>
      </c>
      <c r="F30" s="12">
        <f>計算!X390</f>
        <v/>
      </c>
      <c r="G30" s="12">
        <f>計算!X392</f>
        <v/>
      </c>
      <c r="H30" s="12">
        <f>計算!X394</f>
        <v/>
      </c>
      <c r="I30" s="13">
        <f>計算!X382-計算!X381</f>
        <v/>
      </c>
      <c r="J30" s="13">
        <f>計算!X384-計算!X383</f>
        <v/>
      </c>
      <c r="K30" s="13">
        <f>計算!X386-計算!X385</f>
        <v/>
      </c>
      <c r="L30" s="13">
        <f>計算!X388-計算!X387</f>
        <v/>
      </c>
      <c r="M30" s="13">
        <f>計算!X390-計算!X389</f>
        <v/>
      </c>
      <c r="N30" s="13">
        <f>計算!X392-計算!X391</f>
        <v/>
      </c>
      <c r="O30" s="13">
        <f>計算!X394-計算!X393</f>
        <v/>
      </c>
    </row>
    <row r="31">
      <c r="A31" s="12" t="n">
        <v>17000000</v>
      </c>
      <c r="B31" s="12">
        <f>計算!X396</f>
        <v/>
      </c>
      <c r="C31" s="12">
        <f>計算!X398</f>
        <v/>
      </c>
      <c r="D31" s="12">
        <f>計算!X400</f>
        <v/>
      </c>
      <c r="E31" s="12">
        <f>計算!X402</f>
        <v/>
      </c>
      <c r="F31" s="12">
        <f>計算!X404</f>
        <v/>
      </c>
      <c r="G31" s="12">
        <f>計算!X406</f>
        <v/>
      </c>
      <c r="H31" s="12">
        <f>計算!X408</f>
        <v/>
      </c>
      <c r="I31" s="13">
        <f>計算!X396-計算!X395</f>
        <v/>
      </c>
      <c r="J31" s="13">
        <f>計算!X398-計算!X397</f>
        <v/>
      </c>
      <c r="K31" s="13">
        <f>計算!X400-計算!X399</f>
        <v/>
      </c>
      <c r="L31" s="13">
        <f>計算!X402-計算!X401</f>
        <v/>
      </c>
      <c r="M31" s="13">
        <f>計算!X404-計算!X403</f>
        <v/>
      </c>
      <c r="N31" s="13">
        <f>計算!X406-計算!X405</f>
        <v/>
      </c>
      <c r="O31" s="13">
        <f>計算!X408-計算!X407</f>
        <v/>
      </c>
    </row>
    <row r="32">
      <c r="A32" s="12" t="n">
        <v>17500000</v>
      </c>
      <c r="B32" s="12">
        <f>計算!X410</f>
        <v/>
      </c>
      <c r="C32" s="12">
        <f>計算!X412</f>
        <v/>
      </c>
      <c r="D32" s="12">
        <f>計算!X414</f>
        <v/>
      </c>
      <c r="E32" s="12">
        <f>計算!X416</f>
        <v/>
      </c>
      <c r="F32" s="12">
        <f>計算!X418</f>
        <v/>
      </c>
      <c r="G32" s="12">
        <f>計算!X420</f>
        <v/>
      </c>
      <c r="H32" s="12">
        <f>計算!X422</f>
        <v/>
      </c>
      <c r="I32" s="13">
        <f>計算!X410-計算!X409</f>
        <v/>
      </c>
      <c r="J32" s="13">
        <f>計算!X412-計算!X411</f>
        <v/>
      </c>
      <c r="K32" s="13">
        <f>計算!X414-計算!X413</f>
        <v/>
      </c>
      <c r="L32" s="13">
        <f>計算!X416-計算!X415</f>
        <v/>
      </c>
      <c r="M32" s="13">
        <f>計算!X418-計算!X417</f>
        <v/>
      </c>
      <c r="N32" s="13">
        <f>計算!X420-計算!X419</f>
        <v/>
      </c>
      <c r="O32" s="13">
        <f>計算!X422-計算!X421</f>
        <v/>
      </c>
    </row>
    <row r="33">
      <c r="A33" s="12" t="n">
        <v>18000000</v>
      </c>
      <c r="B33" s="12">
        <f>計算!X424</f>
        <v/>
      </c>
      <c r="C33" s="12">
        <f>計算!X426</f>
        <v/>
      </c>
      <c r="D33" s="12">
        <f>計算!X428</f>
        <v/>
      </c>
      <c r="E33" s="12">
        <f>計算!X430</f>
        <v/>
      </c>
      <c r="F33" s="12">
        <f>計算!X432</f>
        <v/>
      </c>
      <c r="G33" s="12">
        <f>計算!X434</f>
        <v/>
      </c>
      <c r="H33" s="12">
        <f>計算!X436</f>
        <v/>
      </c>
      <c r="I33" s="13">
        <f>計算!X424-計算!X423</f>
        <v/>
      </c>
      <c r="J33" s="13">
        <f>計算!X426-計算!X425</f>
        <v/>
      </c>
      <c r="K33" s="13">
        <f>計算!X428-計算!X427</f>
        <v/>
      </c>
      <c r="L33" s="13">
        <f>計算!X430-計算!X429</f>
        <v/>
      </c>
      <c r="M33" s="13">
        <f>計算!X432-計算!X431</f>
        <v/>
      </c>
      <c r="N33" s="13">
        <f>計算!X434-計算!X433</f>
        <v/>
      </c>
      <c r="O33" s="13">
        <f>計算!X436-計算!X435</f>
        <v/>
      </c>
    </row>
    <row r="34">
      <c r="A34" s="12" t="n">
        <v>18500000</v>
      </c>
      <c r="B34" s="12">
        <f>計算!X438</f>
        <v/>
      </c>
      <c r="C34" s="12">
        <f>計算!X440</f>
        <v/>
      </c>
      <c r="D34" s="12">
        <f>計算!X442</f>
        <v/>
      </c>
      <c r="E34" s="12">
        <f>計算!X444</f>
        <v/>
      </c>
      <c r="F34" s="12">
        <f>計算!X446</f>
        <v/>
      </c>
      <c r="G34" s="12">
        <f>計算!X448</f>
        <v/>
      </c>
      <c r="H34" s="12">
        <f>計算!X450</f>
        <v/>
      </c>
      <c r="I34" s="13">
        <f>計算!X438-計算!X437</f>
        <v/>
      </c>
      <c r="J34" s="13">
        <f>計算!X440-計算!X439</f>
        <v/>
      </c>
      <c r="K34" s="13">
        <f>計算!X442-計算!X441</f>
        <v/>
      </c>
      <c r="L34" s="13">
        <f>計算!X444-計算!X443</f>
        <v/>
      </c>
      <c r="M34" s="13">
        <f>計算!X446-計算!X445</f>
        <v/>
      </c>
      <c r="N34" s="13">
        <f>計算!X448-計算!X447</f>
        <v/>
      </c>
      <c r="O34" s="13">
        <f>計算!X450-計算!X449</f>
        <v/>
      </c>
    </row>
    <row r="35">
      <c r="A35" s="12" t="n">
        <v>19000000</v>
      </c>
      <c r="B35" s="12">
        <f>計算!X452</f>
        <v/>
      </c>
      <c r="C35" s="12">
        <f>計算!X454</f>
        <v/>
      </c>
      <c r="D35" s="12">
        <f>計算!X456</f>
        <v/>
      </c>
      <c r="E35" s="12">
        <f>計算!X458</f>
        <v/>
      </c>
      <c r="F35" s="12">
        <f>計算!X460</f>
        <v/>
      </c>
      <c r="G35" s="12">
        <f>計算!X462</f>
        <v/>
      </c>
      <c r="H35" s="12">
        <f>計算!X464</f>
        <v/>
      </c>
      <c r="I35" s="13">
        <f>計算!X452-計算!X451</f>
        <v/>
      </c>
      <c r="J35" s="13">
        <f>計算!X454-計算!X453</f>
        <v/>
      </c>
      <c r="K35" s="13">
        <f>計算!X456-計算!X455</f>
        <v/>
      </c>
      <c r="L35" s="13">
        <f>計算!X458-計算!X457</f>
        <v/>
      </c>
      <c r="M35" s="13">
        <f>計算!X460-計算!X459</f>
        <v/>
      </c>
      <c r="N35" s="13">
        <f>計算!X462-計算!X461</f>
        <v/>
      </c>
      <c r="O35" s="13">
        <f>計算!X464-計算!X463</f>
        <v/>
      </c>
    </row>
    <row r="36">
      <c r="A36" s="12" t="n">
        <v>19500000</v>
      </c>
      <c r="B36" s="12">
        <f>計算!X466</f>
        <v/>
      </c>
      <c r="C36" s="12">
        <f>計算!X468</f>
        <v/>
      </c>
      <c r="D36" s="12">
        <f>計算!X470</f>
        <v/>
      </c>
      <c r="E36" s="12">
        <f>計算!X472</f>
        <v/>
      </c>
      <c r="F36" s="12">
        <f>計算!X474</f>
        <v/>
      </c>
      <c r="G36" s="12">
        <f>計算!X476</f>
        <v/>
      </c>
      <c r="H36" s="12">
        <f>計算!X478</f>
        <v/>
      </c>
      <c r="I36" s="13">
        <f>計算!X466-計算!X465</f>
        <v/>
      </c>
      <c r="J36" s="13">
        <f>計算!X468-計算!X467</f>
        <v/>
      </c>
      <c r="K36" s="13">
        <f>計算!X470-計算!X469</f>
        <v/>
      </c>
      <c r="L36" s="13">
        <f>計算!X472-計算!X471</f>
        <v/>
      </c>
      <c r="M36" s="13">
        <f>計算!X474-計算!X473</f>
        <v/>
      </c>
      <c r="N36" s="13">
        <f>計算!X476-計算!X475</f>
        <v/>
      </c>
      <c r="O36" s="13">
        <f>計算!X478-計算!X477</f>
        <v/>
      </c>
    </row>
    <row r="37">
      <c r="A37" s="12" t="n">
        <v>20000000</v>
      </c>
      <c r="B37" s="12">
        <f>計算!X480</f>
        <v/>
      </c>
      <c r="C37" s="12">
        <f>計算!X482</f>
        <v/>
      </c>
      <c r="D37" s="12">
        <f>計算!X484</f>
        <v/>
      </c>
      <c r="E37" s="12">
        <f>計算!X486</f>
        <v/>
      </c>
      <c r="F37" s="12">
        <f>計算!X488</f>
        <v/>
      </c>
      <c r="G37" s="12">
        <f>計算!X490</f>
        <v/>
      </c>
      <c r="H37" s="12">
        <f>計算!X492</f>
        <v/>
      </c>
      <c r="I37" s="13">
        <f>計算!X480-計算!X479</f>
        <v/>
      </c>
      <c r="J37" s="13">
        <f>計算!X482-計算!X481</f>
        <v/>
      </c>
      <c r="K37" s="13">
        <f>計算!X484-計算!X483</f>
        <v/>
      </c>
      <c r="L37" s="13">
        <f>計算!X486-計算!X485</f>
        <v/>
      </c>
      <c r="M37" s="13">
        <f>計算!X488-計算!X487</f>
        <v/>
      </c>
      <c r="N37" s="13">
        <f>計算!X490-計算!X489</f>
        <v/>
      </c>
      <c r="O37" s="13">
        <f>計算!X492-計算!X491</f>
        <v/>
      </c>
    </row>
  </sheetData>
  <conditionalFormatting sqref="I3:O37">
    <cfRule type="expression" priority="1" dxfId="1">
      <formula>I3&lt;0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0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8" customWidth="1" min="5" max="5"/>
    <col width="12" customWidth="1" min="6" max="6"/>
    <col width="12" customWidth="1" min="7" max="7"/>
    <col width="10" customWidth="1" min="8" max="8"/>
    <col width="8" customWidth="1" min="9" max="9"/>
  </cols>
  <sheetData>
    <row r="1">
      <c r="A1" s="1" t="inlineStr">
        <is>
          <t>年収を1万円ずつ動かしたときの上限。差がマイナスの行は、2026年の減税で上限が下がった年収</t>
        </is>
      </c>
    </row>
    <row r="2">
      <c r="A2" s="2" t="inlineStr">
        <is>
          <t>年収</t>
        </is>
      </c>
      <c r="B2" s="2" t="inlineStr">
        <is>
          <t>独身 2025年</t>
        </is>
      </c>
      <c r="C2" s="2" t="inlineStr">
        <is>
          <t>独身 2026年</t>
        </is>
      </c>
      <c r="D2" s="2" t="inlineStr">
        <is>
          <t>独身 差</t>
        </is>
      </c>
      <c r="E2" s="2" t="inlineStr">
        <is>
          <t>独身 税率</t>
        </is>
      </c>
      <c r="F2" s="2" t="inlineStr">
        <is>
          <t>夫婦 2025年</t>
        </is>
      </c>
      <c r="G2" s="2" t="inlineStr">
        <is>
          <t>夫婦 2026年</t>
        </is>
      </c>
      <c r="H2" s="2" t="inlineStr">
        <is>
          <t>夫婦 差</t>
        </is>
      </c>
      <c r="I2" s="2" t="inlineStr">
        <is>
          <t>夫婦 税率</t>
        </is>
      </c>
    </row>
    <row r="3">
      <c r="A3" s="12" t="n">
        <v>3000000</v>
      </c>
      <c r="B3" s="12">
        <f>計算!X493</f>
        <v/>
      </c>
      <c r="C3" s="12">
        <f>計算!X494</f>
        <v/>
      </c>
      <c r="D3" s="13">
        <f>C3-B3</f>
        <v/>
      </c>
      <c r="E3" s="14">
        <f>計算!V494</f>
        <v/>
      </c>
      <c r="F3" s="12">
        <f>計算!X495</f>
        <v/>
      </c>
      <c r="G3" s="12">
        <f>計算!X496</f>
        <v/>
      </c>
      <c r="H3" s="13">
        <f>G3-F3</f>
        <v/>
      </c>
      <c r="I3" s="14">
        <f>計算!V496</f>
        <v/>
      </c>
    </row>
    <row r="4">
      <c r="A4" s="12" t="n">
        <v>3010000</v>
      </c>
      <c r="B4" s="12">
        <f>計算!X497</f>
        <v/>
      </c>
      <c r="C4" s="12">
        <f>計算!X498</f>
        <v/>
      </c>
      <c r="D4" s="13">
        <f>C4-B4</f>
        <v/>
      </c>
      <c r="E4" s="14">
        <f>計算!V498</f>
        <v/>
      </c>
      <c r="F4" s="12">
        <f>計算!X499</f>
        <v/>
      </c>
      <c r="G4" s="12">
        <f>計算!X500</f>
        <v/>
      </c>
      <c r="H4" s="13">
        <f>G4-F4</f>
        <v/>
      </c>
      <c r="I4" s="14">
        <f>計算!V500</f>
        <v/>
      </c>
    </row>
    <row r="5">
      <c r="A5" s="12" t="n">
        <v>3020000</v>
      </c>
      <c r="B5" s="12">
        <f>計算!X501</f>
        <v/>
      </c>
      <c r="C5" s="12">
        <f>計算!X502</f>
        <v/>
      </c>
      <c r="D5" s="13">
        <f>C5-B5</f>
        <v/>
      </c>
      <c r="E5" s="14">
        <f>計算!V502</f>
        <v/>
      </c>
      <c r="F5" s="12">
        <f>計算!X503</f>
        <v/>
      </c>
      <c r="G5" s="12">
        <f>計算!X504</f>
        <v/>
      </c>
      <c r="H5" s="13">
        <f>G5-F5</f>
        <v/>
      </c>
      <c r="I5" s="14">
        <f>計算!V504</f>
        <v/>
      </c>
    </row>
    <row r="6">
      <c r="A6" s="12" t="n">
        <v>3030000</v>
      </c>
      <c r="B6" s="12">
        <f>計算!X505</f>
        <v/>
      </c>
      <c r="C6" s="12">
        <f>計算!X506</f>
        <v/>
      </c>
      <c r="D6" s="13">
        <f>C6-B6</f>
        <v/>
      </c>
      <c r="E6" s="14">
        <f>計算!V506</f>
        <v/>
      </c>
      <c r="F6" s="12">
        <f>計算!X507</f>
        <v/>
      </c>
      <c r="G6" s="12">
        <f>計算!X508</f>
        <v/>
      </c>
      <c r="H6" s="13">
        <f>G6-F6</f>
        <v/>
      </c>
      <c r="I6" s="14">
        <f>計算!V508</f>
        <v/>
      </c>
    </row>
    <row r="7">
      <c r="A7" s="12" t="n">
        <v>3040000</v>
      </c>
      <c r="B7" s="12">
        <f>計算!X509</f>
        <v/>
      </c>
      <c r="C7" s="12">
        <f>計算!X510</f>
        <v/>
      </c>
      <c r="D7" s="13">
        <f>C7-B7</f>
        <v/>
      </c>
      <c r="E7" s="14">
        <f>計算!V510</f>
        <v/>
      </c>
      <c r="F7" s="12">
        <f>計算!X511</f>
        <v/>
      </c>
      <c r="G7" s="12">
        <f>計算!X512</f>
        <v/>
      </c>
      <c r="H7" s="13">
        <f>G7-F7</f>
        <v/>
      </c>
      <c r="I7" s="14">
        <f>計算!V512</f>
        <v/>
      </c>
    </row>
    <row r="8">
      <c r="A8" s="12" t="n">
        <v>3050000</v>
      </c>
      <c r="B8" s="12">
        <f>計算!X513</f>
        <v/>
      </c>
      <c r="C8" s="12">
        <f>計算!X514</f>
        <v/>
      </c>
      <c r="D8" s="13">
        <f>C8-B8</f>
        <v/>
      </c>
      <c r="E8" s="14">
        <f>計算!V514</f>
        <v/>
      </c>
      <c r="F8" s="12">
        <f>計算!X515</f>
        <v/>
      </c>
      <c r="G8" s="12">
        <f>計算!X516</f>
        <v/>
      </c>
      <c r="H8" s="13">
        <f>G8-F8</f>
        <v/>
      </c>
      <c r="I8" s="14">
        <f>計算!V516</f>
        <v/>
      </c>
    </row>
    <row r="9">
      <c r="A9" s="12" t="n">
        <v>3060000</v>
      </c>
      <c r="B9" s="12">
        <f>計算!X517</f>
        <v/>
      </c>
      <c r="C9" s="12">
        <f>計算!X518</f>
        <v/>
      </c>
      <c r="D9" s="13">
        <f>C9-B9</f>
        <v/>
      </c>
      <c r="E9" s="14">
        <f>計算!V518</f>
        <v/>
      </c>
      <c r="F9" s="12">
        <f>計算!X519</f>
        <v/>
      </c>
      <c r="G9" s="12">
        <f>計算!X520</f>
        <v/>
      </c>
      <c r="H9" s="13">
        <f>G9-F9</f>
        <v/>
      </c>
      <c r="I9" s="14">
        <f>計算!V520</f>
        <v/>
      </c>
    </row>
    <row r="10">
      <c r="A10" s="12" t="n">
        <v>3070000</v>
      </c>
      <c r="B10" s="12">
        <f>計算!X521</f>
        <v/>
      </c>
      <c r="C10" s="12">
        <f>計算!X522</f>
        <v/>
      </c>
      <c r="D10" s="13">
        <f>C10-B10</f>
        <v/>
      </c>
      <c r="E10" s="14">
        <f>計算!V522</f>
        <v/>
      </c>
      <c r="F10" s="12">
        <f>計算!X523</f>
        <v/>
      </c>
      <c r="G10" s="12">
        <f>計算!X524</f>
        <v/>
      </c>
      <c r="H10" s="13">
        <f>G10-F10</f>
        <v/>
      </c>
      <c r="I10" s="14">
        <f>計算!V524</f>
        <v/>
      </c>
    </row>
    <row r="11">
      <c r="A11" s="12" t="n">
        <v>3080000</v>
      </c>
      <c r="B11" s="12">
        <f>計算!X525</f>
        <v/>
      </c>
      <c r="C11" s="12">
        <f>計算!X526</f>
        <v/>
      </c>
      <c r="D11" s="13">
        <f>C11-B11</f>
        <v/>
      </c>
      <c r="E11" s="14">
        <f>計算!V526</f>
        <v/>
      </c>
      <c r="F11" s="12">
        <f>計算!X527</f>
        <v/>
      </c>
      <c r="G11" s="12">
        <f>計算!X528</f>
        <v/>
      </c>
      <c r="H11" s="13">
        <f>G11-F11</f>
        <v/>
      </c>
      <c r="I11" s="14">
        <f>計算!V528</f>
        <v/>
      </c>
    </row>
    <row r="12">
      <c r="A12" s="12" t="n">
        <v>3090000</v>
      </c>
      <c r="B12" s="12">
        <f>計算!X529</f>
        <v/>
      </c>
      <c r="C12" s="12">
        <f>計算!X530</f>
        <v/>
      </c>
      <c r="D12" s="13">
        <f>C12-B12</f>
        <v/>
      </c>
      <c r="E12" s="14">
        <f>計算!V530</f>
        <v/>
      </c>
      <c r="F12" s="12">
        <f>計算!X531</f>
        <v/>
      </c>
      <c r="G12" s="12">
        <f>計算!X532</f>
        <v/>
      </c>
      <c r="H12" s="13">
        <f>G12-F12</f>
        <v/>
      </c>
      <c r="I12" s="14">
        <f>計算!V532</f>
        <v/>
      </c>
    </row>
    <row r="13">
      <c r="A13" s="12" t="n">
        <v>3100000</v>
      </c>
      <c r="B13" s="12">
        <f>計算!X533</f>
        <v/>
      </c>
      <c r="C13" s="12">
        <f>計算!X534</f>
        <v/>
      </c>
      <c r="D13" s="13">
        <f>C13-B13</f>
        <v/>
      </c>
      <c r="E13" s="14">
        <f>計算!V534</f>
        <v/>
      </c>
      <c r="F13" s="12">
        <f>計算!X535</f>
        <v/>
      </c>
      <c r="G13" s="12">
        <f>計算!X536</f>
        <v/>
      </c>
      <c r="H13" s="13">
        <f>G13-F13</f>
        <v/>
      </c>
      <c r="I13" s="14">
        <f>計算!V536</f>
        <v/>
      </c>
    </row>
    <row r="14">
      <c r="A14" s="12" t="n">
        <v>3110000</v>
      </c>
      <c r="B14" s="12">
        <f>計算!X537</f>
        <v/>
      </c>
      <c r="C14" s="12">
        <f>計算!X538</f>
        <v/>
      </c>
      <c r="D14" s="13">
        <f>C14-B14</f>
        <v/>
      </c>
      <c r="E14" s="14">
        <f>計算!V538</f>
        <v/>
      </c>
      <c r="F14" s="12">
        <f>計算!X539</f>
        <v/>
      </c>
      <c r="G14" s="12">
        <f>計算!X540</f>
        <v/>
      </c>
      <c r="H14" s="13">
        <f>G14-F14</f>
        <v/>
      </c>
      <c r="I14" s="14">
        <f>計算!V540</f>
        <v/>
      </c>
    </row>
    <row r="15">
      <c r="A15" s="12" t="n">
        <v>3120000</v>
      </c>
      <c r="B15" s="12">
        <f>計算!X541</f>
        <v/>
      </c>
      <c r="C15" s="12">
        <f>計算!X542</f>
        <v/>
      </c>
      <c r="D15" s="13">
        <f>C15-B15</f>
        <v/>
      </c>
      <c r="E15" s="14">
        <f>計算!V542</f>
        <v/>
      </c>
      <c r="F15" s="12">
        <f>計算!X543</f>
        <v/>
      </c>
      <c r="G15" s="12">
        <f>計算!X544</f>
        <v/>
      </c>
      <c r="H15" s="13">
        <f>G15-F15</f>
        <v/>
      </c>
      <c r="I15" s="14">
        <f>計算!V544</f>
        <v/>
      </c>
    </row>
    <row r="16">
      <c r="A16" s="12" t="n">
        <v>3130000</v>
      </c>
      <c r="B16" s="12">
        <f>計算!X545</f>
        <v/>
      </c>
      <c r="C16" s="12">
        <f>計算!X546</f>
        <v/>
      </c>
      <c r="D16" s="13">
        <f>C16-B16</f>
        <v/>
      </c>
      <c r="E16" s="14">
        <f>計算!V546</f>
        <v/>
      </c>
      <c r="F16" s="12">
        <f>計算!X547</f>
        <v/>
      </c>
      <c r="G16" s="12">
        <f>計算!X548</f>
        <v/>
      </c>
      <c r="H16" s="13">
        <f>G16-F16</f>
        <v/>
      </c>
      <c r="I16" s="14">
        <f>計算!V548</f>
        <v/>
      </c>
    </row>
    <row r="17">
      <c r="A17" s="12" t="n">
        <v>3140000</v>
      </c>
      <c r="B17" s="12">
        <f>計算!X549</f>
        <v/>
      </c>
      <c r="C17" s="12">
        <f>計算!X550</f>
        <v/>
      </c>
      <c r="D17" s="13">
        <f>C17-B17</f>
        <v/>
      </c>
      <c r="E17" s="14">
        <f>計算!V550</f>
        <v/>
      </c>
      <c r="F17" s="12">
        <f>計算!X551</f>
        <v/>
      </c>
      <c r="G17" s="12">
        <f>計算!X552</f>
        <v/>
      </c>
      <c r="H17" s="13">
        <f>G17-F17</f>
        <v/>
      </c>
      <c r="I17" s="14">
        <f>計算!V552</f>
        <v/>
      </c>
    </row>
    <row r="18">
      <c r="A18" s="12" t="n">
        <v>3150000</v>
      </c>
      <c r="B18" s="12">
        <f>計算!X553</f>
        <v/>
      </c>
      <c r="C18" s="12">
        <f>計算!X554</f>
        <v/>
      </c>
      <c r="D18" s="13">
        <f>C18-B18</f>
        <v/>
      </c>
      <c r="E18" s="14">
        <f>計算!V554</f>
        <v/>
      </c>
      <c r="F18" s="12">
        <f>計算!X555</f>
        <v/>
      </c>
      <c r="G18" s="12">
        <f>計算!X556</f>
        <v/>
      </c>
      <c r="H18" s="13">
        <f>G18-F18</f>
        <v/>
      </c>
      <c r="I18" s="14">
        <f>計算!V556</f>
        <v/>
      </c>
    </row>
    <row r="19">
      <c r="A19" s="12" t="n">
        <v>3160000</v>
      </c>
      <c r="B19" s="12">
        <f>計算!X557</f>
        <v/>
      </c>
      <c r="C19" s="12">
        <f>計算!X558</f>
        <v/>
      </c>
      <c r="D19" s="13">
        <f>C19-B19</f>
        <v/>
      </c>
      <c r="E19" s="14">
        <f>計算!V558</f>
        <v/>
      </c>
      <c r="F19" s="12">
        <f>計算!X559</f>
        <v/>
      </c>
      <c r="G19" s="12">
        <f>計算!X560</f>
        <v/>
      </c>
      <c r="H19" s="13">
        <f>G19-F19</f>
        <v/>
      </c>
      <c r="I19" s="14">
        <f>計算!V560</f>
        <v/>
      </c>
    </row>
    <row r="20">
      <c r="A20" s="12" t="n">
        <v>3170000</v>
      </c>
      <c r="B20" s="12">
        <f>計算!X561</f>
        <v/>
      </c>
      <c r="C20" s="12">
        <f>計算!X562</f>
        <v/>
      </c>
      <c r="D20" s="13">
        <f>C20-B20</f>
        <v/>
      </c>
      <c r="E20" s="14">
        <f>計算!V562</f>
        <v/>
      </c>
      <c r="F20" s="12">
        <f>計算!X563</f>
        <v/>
      </c>
      <c r="G20" s="12">
        <f>計算!X564</f>
        <v/>
      </c>
      <c r="H20" s="13">
        <f>G20-F20</f>
        <v/>
      </c>
      <c r="I20" s="14">
        <f>計算!V564</f>
        <v/>
      </c>
    </row>
    <row r="21">
      <c r="A21" s="12" t="n">
        <v>3180000</v>
      </c>
      <c r="B21" s="12">
        <f>計算!X565</f>
        <v/>
      </c>
      <c r="C21" s="12">
        <f>計算!X566</f>
        <v/>
      </c>
      <c r="D21" s="13">
        <f>C21-B21</f>
        <v/>
      </c>
      <c r="E21" s="14">
        <f>計算!V566</f>
        <v/>
      </c>
      <c r="F21" s="12">
        <f>計算!X567</f>
        <v/>
      </c>
      <c r="G21" s="12">
        <f>計算!X568</f>
        <v/>
      </c>
      <c r="H21" s="13">
        <f>G21-F21</f>
        <v/>
      </c>
      <c r="I21" s="14">
        <f>計算!V568</f>
        <v/>
      </c>
    </row>
    <row r="22">
      <c r="A22" s="12" t="n">
        <v>3190000</v>
      </c>
      <c r="B22" s="12">
        <f>計算!X569</f>
        <v/>
      </c>
      <c r="C22" s="12">
        <f>計算!X570</f>
        <v/>
      </c>
      <c r="D22" s="13">
        <f>C22-B22</f>
        <v/>
      </c>
      <c r="E22" s="14">
        <f>計算!V570</f>
        <v/>
      </c>
      <c r="F22" s="12">
        <f>計算!X571</f>
        <v/>
      </c>
      <c r="G22" s="12">
        <f>計算!X572</f>
        <v/>
      </c>
      <c r="H22" s="13">
        <f>G22-F22</f>
        <v/>
      </c>
      <c r="I22" s="14">
        <f>計算!V572</f>
        <v/>
      </c>
    </row>
    <row r="23">
      <c r="A23" s="12" t="n">
        <v>3200000</v>
      </c>
      <c r="B23" s="12">
        <f>計算!X573</f>
        <v/>
      </c>
      <c r="C23" s="12">
        <f>計算!X574</f>
        <v/>
      </c>
      <c r="D23" s="13">
        <f>C23-B23</f>
        <v/>
      </c>
      <c r="E23" s="14">
        <f>計算!V574</f>
        <v/>
      </c>
      <c r="F23" s="12">
        <f>計算!X575</f>
        <v/>
      </c>
      <c r="G23" s="12">
        <f>計算!X576</f>
        <v/>
      </c>
      <c r="H23" s="13">
        <f>G23-F23</f>
        <v/>
      </c>
      <c r="I23" s="14">
        <f>計算!V576</f>
        <v/>
      </c>
    </row>
    <row r="24">
      <c r="A24" s="12" t="n">
        <v>3210000</v>
      </c>
      <c r="B24" s="12">
        <f>計算!X577</f>
        <v/>
      </c>
      <c r="C24" s="12">
        <f>計算!X578</f>
        <v/>
      </c>
      <c r="D24" s="13">
        <f>C24-B24</f>
        <v/>
      </c>
      <c r="E24" s="14">
        <f>計算!V578</f>
        <v/>
      </c>
      <c r="F24" s="12">
        <f>計算!X579</f>
        <v/>
      </c>
      <c r="G24" s="12">
        <f>計算!X580</f>
        <v/>
      </c>
      <c r="H24" s="13">
        <f>G24-F24</f>
        <v/>
      </c>
      <c r="I24" s="14">
        <f>計算!V580</f>
        <v/>
      </c>
    </row>
    <row r="25">
      <c r="A25" s="12" t="n">
        <v>3220000</v>
      </c>
      <c r="B25" s="12">
        <f>計算!X581</f>
        <v/>
      </c>
      <c r="C25" s="12">
        <f>計算!X582</f>
        <v/>
      </c>
      <c r="D25" s="13">
        <f>C25-B25</f>
        <v/>
      </c>
      <c r="E25" s="14">
        <f>計算!V582</f>
        <v/>
      </c>
      <c r="F25" s="12">
        <f>計算!X583</f>
        <v/>
      </c>
      <c r="G25" s="12">
        <f>計算!X584</f>
        <v/>
      </c>
      <c r="H25" s="13">
        <f>G25-F25</f>
        <v/>
      </c>
      <c r="I25" s="14">
        <f>計算!V584</f>
        <v/>
      </c>
    </row>
    <row r="26">
      <c r="A26" s="12" t="n">
        <v>3230000</v>
      </c>
      <c r="B26" s="12">
        <f>計算!X585</f>
        <v/>
      </c>
      <c r="C26" s="12">
        <f>計算!X586</f>
        <v/>
      </c>
      <c r="D26" s="13">
        <f>C26-B26</f>
        <v/>
      </c>
      <c r="E26" s="14">
        <f>計算!V586</f>
        <v/>
      </c>
      <c r="F26" s="12">
        <f>計算!X587</f>
        <v/>
      </c>
      <c r="G26" s="12">
        <f>計算!X588</f>
        <v/>
      </c>
      <c r="H26" s="13">
        <f>G26-F26</f>
        <v/>
      </c>
      <c r="I26" s="14">
        <f>計算!V588</f>
        <v/>
      </c>
    </row>
    <row r="27">
      <c r="A27" s="12" t="n">
        <v>3240000</v>
      </c>
      <c r="B27" s="12">
        <f>計算!X589</f>
        <v/>
      </c>
      <c r="C27" s="12">
        <f>計算!X590</f>
        <v/>
      </c>
      <c r="D27" s="13">
        <f>C27-B27</f>
        <v/>
      </c>
      <c r="E27" s="14">
        <f>計算!V590</f>
        <v/>
      </c>
      <c r="F27" s="12">
        <f>計算!X591</f>
        <v/>
      </c>
      <c r="G27" s="12">
        <f>計算!X592</f>
        <v/>
      </c>
      <c r="H27" s="13">
        <f>G27-F27</f>
        <v/>
      </c>
      <c r="I27" s="14">
        <f>計算!V592</f>
        <v/>
      </c>
    </row>
    <row r="28">
      <c r="A28" s="12" t="n">
        <v>3250000</v>
      </c>
      <c r="B28" s="12">
        <f>計算!X593</f>
        <v/>
      </c>
      <c r="C28" s="12">
        <f>計算!X594</f>
        <v/>
      </c>
      <c r="D28" s="13">
        <f>C28-B28</f>
        <v/>
      </c>
      <c r="E28" s="14">
        <f>計算!V594</f>
        <v/>
      </c>
      <c r="F28" s="12">
        <f>計算!X595</f>
        <v/>
      </c>
      <c r="G28" s="12">
        <f>計算!X596</f>
        <v/>
      </c>
      <c r="H28" s="13">
        <f>G28-F28</f>
        <v/>
      </c>
      <c r="I28" s="14">
        <f>計算!V596</f>
        <v/>
      </c>
    </row>
    <row r="29">
      <c r="A29" s="12" t="n">
        <v>3260000</v>
      </c>
      <c r="B29" s="12">
        <f>計算!X597</f>
        <v/>
      </c>
      <c r="C29" s="12">
        <f>計算!X598</f>
        <v/>
      </c>
      <c r="D29" s="13">
        <f>C29-B29</f>
        <v/>
      </c>
      <c r="E29" s="14">
        <f>計算!V598</f>
        <v/>
      </c>
      <c r="F29" s="12">
        <f>計算!X599</f>
        <v/>
      </c>
      <c r="G29" s="12">
        <f>計算!X600</f>
        <v/>
      </c>
      <c r="H29" s="13">
        <f>G29-F29</f>
        <v/>
      </c>
      <c r="I29" s="14">
        <f>計算!V600</f>
        <v/>
      </c>
    </row>
    <row r="30">
      <c r="A30" s="12" t="n">
        <v>3270000</v>
      </c>
      <c r="B30" s="12">
        <f>計算!X601</f>
        <v/>
      </c>
      <c r="C30" s="12">
        <f>計算!X602</f>
        <v/>
      </c>
      <c r="D30" s="13">
        <f>C30-B30</f>
        <v/>
      </c>
      <c r="E30" s="14">
        <f>計算!V602</f>
        <v/>
      </c>
      <c r="F30" s="12">
        <f>計算!X603</f>
        <v/>
      </c>
      <c r="G30" s="12">
        <f>計算!X604</f>
        <v/>
      </c>
      <c r="H30" s="13">
        <f>G30-F30</f>
        <v/>
      </c>
      <c r="I30" s="14">
        <f>計算!V604</f>
        <v/>
      </c>
    </row>
    <row r="31">
      <c r="A31" s="12" t="n">
        <v>3280000</v>
      </c>
      <c r="B31" s="12">
        <f>計算!X605</f>
        <v/>
      </c>
      <c r="C31" s="12">
        <f>計算!X606</f>
        <v/>
      </c>
      <c r="D31" s="13">
        <f>C31-B31</f>
        <v/>
      </c>
      <c r="E31" s="14">
        <f>計算!V606</f>
        <v/>
      </c>
      <c r="F31" s="12">
        <f>計算!X607</f>
        <v/>
      </c>
      <c r="G31" s="12">
        <f>計算!X608</f>
        <v/>
      </c>
      <c r="H31" s="13">
        <f>G31-F31</f>
        <v/>
      </c>
      <c r="I31" s="14">
        <f>計算!V608</f>
        <v/>
      </c>
    </row>
    <row r="32">
      <c r="A32" s="12" t="n">
        <v>3290000</v>
      </c>
      <c r="B32" s="12">
        <f>計算!X609</f>
        <v/>
      </c>
      <c r="C32" s="12">
        <f>計算!X610</f>
        <v/>
      </c>
      <c r="D32" s="13">
        <f>C32-B32</f>
        <v/>
      </c>
      <c r="E32" s="14">
        <f>計算!V610</f>
        <v/>
      </c>
      <c r="F32" s="12">
        <f>計算!X611</f>
        <v/>
      </c>
      <c r="G32" s="12">
        <f>計算!X612</f>
        <v/>
      </c>
      <c r="H32" s="13">
        <f>G32-F32</f>
        <v/>
      </c>
      <c r="I32" s="14">
        <f>計算!V612</f>
        <v/>
      </c>
    </row>
    <row r="33">
      <c r="A33" s="12" t="n">
        <v>3300000</v>
      </c>
      <c r="B33" s="12">
        <f>計算!X613</f>
        <v/>
      </c>
      <c r="C33" s="12">
        <f>計算!X614</f>
        <v/>
      </c>
      <c r="D33" s="13">
        <f>C33-B33</f>
        <v/>
      </c>
      <c r="E33" s="14">
        <f>計算!V614</f>
        <v/>
      </c>
      <c r="F33" s="12">
        <f>計算!X615</f>
        <v/>
      </c>
      <c r="G33" s="12">
        <f>計算!X616</f>
        <v/>
      </c>
      <c r="H33" s="13">
        <f>G33-F33</f>
        <v/>
      </c>
      <c r="I33" s="14">
        <f>計算!V616</f>
        <v/>
      </c>
    </row>
    <row r="34">
      <c r="A34" s="12" t="n">
        <v>3310000</v>
      </c>
      <c r="B34" s="12">
        <f>計算!X617</f>
        <v/>
      </c>
      <c r="C34" s="12">
        <f>計算!X618</f>
        <v/>
      </c>
      <c r="D34" s="13">
        <f>C34-B34</f>
        <v/>
      </c>
      <c r="E34" s="14">
        <f>計算!V618</f>
        <v/>
      </c>
      <c r="F34" s="12">
        <f>計算!X619</f>
        <v/>
      </c>
      <c r="G34" s="12">
        <f>計算!X620</f>
        <v/>
      </c>
      <c r="H34" s="13">
        <f>G34-F34</f>
        <v/>
      </c>
      <c r="I34" s="14">
        <f>計算!V620</f>
        <v/>
      </c>
    </row>
    <row r="35">
      <c r="A35" s="12" t="n">
        <v>3320000</v>
      </c>
      <c r="B35" s="12">
        <f>計算!X621</f>
        <v/>
      </c>
      <c r="C35" s="12">
        <f>計算!X622</f>
        <v/>
      </c>
      <c r="D35" s="13">
        <f>C35-B35</f>
        <v/>
      </c>
      <c r="E35" s="14">
        <f>計算!V622</f>
        <v/>
      </c>
      <c r="F35" s="12">
        <f>計算!X623</f>
        <v/>
      </c>
      <c r="G35" s="12">
        <f>計算!X624</f>
        <v/>
      </c>
      <c r="H35" s="13">
        <f>G35-F35</f>
        <v/>
      </c>
      <c r="I35" s="14">
        <f>計算!V624</f>
        <v/>
      </c>
    </row>
    <row r="36">
      <c r="A36" s="12" t="n">
        <v>3330000</v>
      </c>
      <c r="B36" s="12">
        <f>計算!X625</f>
        <v/>
      </c>
      <c r="C36" s="12">
        <f>計算!X626</f>
        <v/>
      </c>
      <c r="D36" s="13">
        <f>C36-B36</f>
        <v/>
      </c>
      <c r="E36" s="14">
        <f>計算!V626</f>
        <v/>
      </c>
      <c r="F36" s="12">
        <f>計算!X627</f>
        <v/>
      </c>
      <c r="G36" s="12">
        <f>計算!X628</f>
        <v/>
      </c>
      <c r="H36" s="13">
        <f>G36-F36</f>
        <v/>
      </c>
      <c r="I36" s="14">
        <f>計算!V628</f>
        <v/>
      </c>
    </row>
    <row r="37">
      <c r="A37" s="12" t="n">
        <v>3340000</v>
      </c>
      <c r="B37" s="12">
        <f>計算!X629</f>
        <v/>
      </c>
      <c r="C37" s="12">
        <f>計算!X630</f>
        <v/>
      </c>
      <c r="D37" s="13">
        <f>C37-B37</f>
        <v/>
      </c>
      <c r="E37" s="14">
        <f>計算!V630</f>
        <v/>
      </c>
      <c r="F37" s="12">
        <f>計算!X631</f>
        <v/>
      </c>
      <c r="G37" s="12">
        <f>計算!X632</f>
        <v/>
      </c>
      <c r="H37" s="13">
        <f>G37-F37</f>
        <v/>
      </c>
      <c r="I37" s="14">
        <f>計算!V632</f>
        <v/>
      </c>
    </row>
    <row r="38">
      <c r="A38" s="12" t="n">
        <v>3350000</v>
      </c>
      <c r="B38" s="12">
        <f>計算!X633</f>
        <v/>
      </c>
      <c r="C38" s="12">
        <f>計算!X634</f>
        <v/>
      </c>
      <c r="D38" s="13">
        <f>C38-B38</f>
        <v/>
      </c>
      <c r="E38" s="14">
        <f>計算!V634</f>
        <v/>
      </c>
      <c r="F38" s="12">
        <f>計算!X635</f>
        <v/>
      </c>
      <c r="G38" s="12">
        <f>計算!X636</f>
        <v/>
      </c>
      <c r="H38" s="13">
        <f>G38-F38</f>
        <v/>
      </c>
      <c r="I38" s="14">
        <f>計算!V636</f>
        <v/>
      </c>
    </row>
    <row r="39">
      <c r="A39" s="12" t="n">
        <v>3360000</v>
      </c>
      <c r="B39" s="12">
        <f>計算!X637</f>
        <v/>
      </c>
      <c r="C39" s="12">
        <f>計算!X638</f>
        <v/>
      </c>
      <c r="D39" s="13">
        <f>C39-B39</f>
        <v/>
      </c>
      <c r="E39" s="14">
        <f>計算!V638</f>
        <v/>
      </c>
      <c r="F39" s="12">
        <f>計算!X639</f>
        <v/>
      </c>
      <c r="G39" s="12">
        <f>計算!X640</f>
        <v/>
      </c>
      <c r="H39" s="13">
        <f>G39-F39</f>
        <v/>
      </c>
      <c r="I39" s="14">
        <f>計算!V640</f>
        <v/>
      </c>
    </row>
    <row r="40">
      <c r="A40" s="12" t="n">
        <v>3370000</v>
      </c>
      <c r="B40" s="12">
        <f>計算!X641</f>
        <v/>
      </c>
      <c r="C40" s="12">
        <f>計算!X642</f>
        <v/>
      </c>
      <c r="D40" s="13">
        <f>C40-B40</f>
        <v/>
      </c>
      <c r="E40" s="14">
        <f>計算!V642</f>
        <v/>
      </c>
      <c r="F40" s="12">
        <f>計算!X643</f>
        <v/>
      </c>
      <c r="G40" s="12">
        <f>計算!X644</f>
        <v/>
      </c>
      <c r="H40" s="13">
        <f>G40-F40</f>
        <v/>
      </c>
      <c r="I40" s="14">
        <f>計算!V644</f>
        <v/>
      </c>
    </row>
    <row r="41">
      <c r="A41" s="12" t="n">
        <v>3380000</v>
      </c>
      <c r="B41" s="12">
        <f>計算!X645</f>
        <v/>
      </c>
      <c r="C41" s="12">
        <f>計算!X646</f>
        <v/>
      </c>
      <c r="D41" s="13">
        <f>C41-B41</f>
        <v/>
      </c>
      <c r="E41" s="14">
        <f>計算!V646</f>
        <v/>
      </c>
      <c r="F41" s="12">
        <f>計算!X647</f>
        <v/>
      </c>
      <c r="G41" s="12">
        <f>計算!X648</f>
        <v/>
      </c>
      <c r="H41" s="13">
        <f>G41-F41</f>
        <v/>
      </c>
      <c r="I41" s="14">
        <f>計算!V648</f>
        <v/>
      </c>
    </row>
    <row r="42">
      <c r="A42" s="12" t="n">
        <v>3390000</v>
      </c>
      <c r="B42" s="12">
        <f>計算!X649</f>
        <v/>
      </c>
      <c r="C42" s="12">
        <f>計算!X650</f>
        <v/>
      </c>
      <c r="D42" s="13">
        <f>C42-B42</f>
        <v/>
      </c>
      <c r="E42" s="14">
        <f>計算!V650</f>
        <v/>
      </c>
      <c r="F42" s="12">
        <f>計算!X651</f>
        <v/>
      </c>
      <c r="G42" s="12">
        <f>計算!X652</f>
        <v/>
      </c>
      <c r="H42" s="13">
        <f>G42-F42</f>
        <v/>
      </c>
      <c r="I42" s="14">
        <f>計算!V652</f>
        <v/>
      </c>
    </row>
    <row r="43">
      <c r="A43" s="12" t="n">
        <v>3400000</v>
      </c>
      <c r="B43" s="12">
        <f>計算!X653</f>
        <v/>
      </c>
      <c r="C43" s="12">
        <f>計算!X654</f>
        <v/>
      </c>
      <c r="D43" s="13">
        <f>C43-B43</f>
        <v/>
      </c>
      <c r="E43" s="14">
        <f>計算!V654</f>
        <v/>
      </c>
      <c r="F43" s="12">
        <f>計算!X655</f>
        <v/>
      </c>
      <c r="G43" s="12">
        <f>計算!X656</f>
        <v/>
      </c>
      <c r="H43" s="13">
        <f>G43-F43</f>
        <v/>
      </c>
      <c r="I43" s="14">
        <f>計算!V656</f>
        <v/>
      </c>
    </row>
    <row r="44">
      <c r="A44" s="12" t="n">
        <v>3410000</v>
      </c>
      <c r="B44" s="12">
        <f>計算!X657</f>
        <v/>
      </c>
      <c r="C44" s="12">
        <f>計算!X658</f>
        <v/>
      </c>
      <c r="D44" s="13">
        <f>C44-B44</f>
        <v/>
      </c>
      <c r="E44" s="14">
        <f>計算!V658</f>
        <v/>
      </c>
      <c r="F44" s="12">
        <f>計算!X659</f>
        <v/>
      </c>
      <c r="G44" s="12">
        <f>計算!X660</f>
        <v/>
      </c>
      <c r="H44" s="13">
        <f>G44-F44</f>
        <v/>
      </c>
      <c r="I44" s="14">
        <f>計算!V660</f>
        <v/>
      </c>
    </row>
    <row r="45">
      <c r="A45" s="12" t="n">
        <v>3420000</v>
      </c>
      <c r="B45" s="12">
        <f>計算!X661</f>
        <v/>
      </c>
      <c r="C45" s="12">
        <f>計算!X662</f>
        <v/>
      </c>
      <c r="D45" s="13">
        <f>C45-B45</f>
        <v/>
      </c>
      <c r="E45" s="14">
        <f>計算!V662</f>
        <v/>
      </c>
      <c r="F45" s="12">
        <f>計算!X663</f>
        <v/>
      </c>
      <c r="G45" s="12">
        <f>計算!X664</f>
        <v/>
      </c>
      <c r="H45" s="13">
        <f>G45-F45</f>
        <v/>
      </c>
      <c r="I45" s="14">
        <f>計算!V664</f>
        <v/>
      </c>
    </row>
    <row r="46">
      <c r="A46" s="12" t="n">
        <v>3430000</v>
      </c>
      <c r="B46" s="12">
        <f>計算!X665</f>
        <v/>
      </c>
      <c r="C46" s="12">
        <f>計算!X666</f>
        <v/>
      </c>
      <c r="D46" s="13">
        <f>C46-B46</f>
        <v/>
      </c>
      <c r="E46" s="14">
        <f>計算!V666</f>
        <v/>
      </c>
      <c r="F46" s="12">
        <f>計算!X667</f>
        <v/>
      </c>
      <c r="G46" s="12">
        <f>計算!X668</f>
        <v/>
      </c>
      <c r="H46" s="13">
        <f>G46-F46</f>
        <v/>
      </c>
      <c r="I46" s="14">
        <f>計算!V668</f>
        <v/>
      </c>
    </row>
    <row r="47">
      <c r="A47" s="12" t="n">
        <v>3440000</v>
      </c>
      <c r="B47" s="12">
        <f>計算!X669</f>
        <v/>
      </c>
      <c r="C47" s="12">
        <f>計算!X670</f>
        <v/>
      </c>
      <c r="D47" s="13">
        <f>C47-B47</f>
        <v/>
      </c>
      <c r="E47" s="14">
        <f>計算!V670</f>
        <v/>
      </c>
      <c r="F47" s="12">
        <f>計算!X671</f>
        <v/>
      </c>
      <c r="G47" s="12">
        <f>計算!X672</f>
        <v/>
      </c>
      <c r="H47" s="13">
        <f>G47-F47</f>
        <v/>
      </c>
      <c r="I47" s="14">
        <f>計算!V672</f>
        <v/>
      </c>
    </row>
    <row r="48">
      <c r="A48" s="12" t="n">
        <v>3450000</v>
      </c>
      <c r="B48" s="12">
        <f>計算!X673</f>
        <v/>
      </c>
      <c r="C48" s="12">
        <f>計算!X674</f>
        <v/>
      </c>
      <c r="D48" s="13">
        <f>C48-B48</f>
        <v/>
      </c>
      <c r="E48" s="14">
        <f>計算!V674</f>
        <v/>
      </c>
      <c r="F48" s="12">
        <f>計算!X675</f>
        <v/>
      </c>
      <c r="G48" s="12">
        <f>計算!X676</f>
        <v/>
      </c>
      <c r="H48" s="13">
        <f>G48-F48</f>
        <v/>
      </c>
      <c r="I48" s="14">
        <f>計算!V676</f>
        <v/>
      </c>
    </row>
    <row r="49">
      <c r="A49" s="12" t="n">
        <v>3460000</v>
      </c>
      <c r="B49" s="12">
        <f>計算!X677</f>
        <v/>
      </c>
      <c r="C49" s="12">
        <f>計算!X678</f>
        <v/>
      </c>
      <c r="D49" s="13">
        <f>C49-B49</f>
        <v/>
      </c>
      <c r="E49" s="14">
        <f>計算!V678</f>
        <v/>
      </c>
      <c r="F49" s="12">
        <f>計算!X679</f>
        <v/>
      </c>
      <c r="G49" s="12">
        <f>計算!X680</f>
        <v/>
      </c>
      <c r="H49" s="13">
        <f>G49-F49</f>
        <v/>
      </c>
      <c r="I49" s="14">
        <f>計算!V680</f>
        <v/>
      </c>
    </row>
    <row r="50">
      <c r="A50" s="12" t="n">
        <v>3470000</v>
      </c>
      <c r="B50" s="12">
        <f>計算!X681</f>
        <v/>
      </c>
      <c r="C50" s="12">
        <f>計算!X682</f>
        <v/>
      </c>
      <c r="D50" s="13">
        <f>C50-B50</f>
        <v/>
      </c>
      <c r="E50" s="14">
        <f>計算!V682</f>
        <v/>
      </c>
      <c r="F50" s="12">
        <f>計算!X683</f>
        <v/>
      </c>
      <c r="G50" s="12">
        <f>計算!X684</f>
        <v/>
      </c>
      <c r="H50" s="13">
        <f>G50-F50</f>
        <v/>
      </c>
      <c r="I50" s="14">
        <f>計算!V684</f>
        <v/>
      </c>
    </row>
    <row r="51">
      <c r="A51" s="12" t="n">
        <v>3480000</v>
      </c>
      <c r="B51" s="12">
        <f>計算!X685</f>
        <v/>
      </c>
      <c r="C51" s="12">
        <f>計算!X686</f>
        <v/>
      </c>
      <c r="D51" s="13">
        <f>C51-B51</f>
        <v/>
      </c>
      <c r="E51" s="14">
        <f>計算!V686</f>
        <v/>
      </c>
      <c r="F51" s="12">
        <f>計算!X687</f>
        <v/>
      </c>
      <c r="G51" s="12">
        <f>計算!X688</f>
        <v/>
      </c>
      <c r="H51" s="13">
        <f>G51-F51</f>
        <v/>
      </c>
      <c r="I51" s="14">
        <f>計算!V688</f>
        <v/>
      </c>
    </row>
    <row r="52">
      <c r="A52" s="12" t="n">
        <v>3490000</v>
      </c>
      <c r="B52" s="12">
        <f>計算!X689</f>
        <v/>
      </c>
      <c r="C52" s="12">
        <f>計算!X690</f>
        <v/>
      </c>
      <c r="D52" s="13">
        <f>C52-B52</f>
        <v/>
      </c>
      <c r="E52" s="14">
        <f>計算!V690</f>
        <v/>
      </c>
      <c r="F52" s="12">
        <f>計算!X691</f>
        <v/>
      </c>
      <c r="G52" s="12">
        <f>計算!X692</f>
        <v/>
      </c>
      <c r="H52" s="13">
        <f>G52-F52</f>
        <v/>
      </c>
      <c r="I52" s="14">
        <f>計算!V692</f>
        <v/>
      </c>
    </row>
    <row r="53">
      <c r="A53" s="12" t="n">
        <v>3500000</v>
      </c>
      <c r="B53" s="12">
        <f>計算!X693</f>
        <v/>
      </c>
      <c r="C53" s="12">
        <f>計算!X694</f>
        <v/>
      </c>
      <c r="D53" s="13">
        <f>C53-B53</f>
        <v/>
      </c>
      <c r="E53" s="14">
        <f>計算!V694</f>
        <v/>
      </c>
      <c r="F53" s="12">
        <f>計算!X695</f>
        <v/>
      </c>
      <c r="G53" s="12">
        <f>計算!X696</f>
        <v/>
      </c>
      <c r="H53" s="13">
        <f>G53-F53</f>
        <v/>
      </c>
      <c r="I53" s="14">
        <f>計算!V696</f>
        <v/>
      </c>
    </row>
    <row r="54">
      <c r="A54" s="12" t="n">
        <v>3510000</v>
      </c>
      <c r="B54" s="12">
        <f>計算!X697</f>
        <v/>
      </c>
      <c r="C54" s="12">
        <f>計算!X698</f>
        <v/>
      </c>
      <c r="D54" s="13">
        <f>C54-B54</f>
        <v/>
      </c>
      <c r="E54" s="14">
        <f>計算!V698</f>
        <v/>
      </c>
      <c r="F54" s="12">
        <f>計算!X699</f>
        <v/>
      </c>
      <c r="G54" s="12">
        <f>計算!X700</f>
        <v/>
      </c>
      <c r="H54" s="13">
        <f>G54-F54</f>
        <v/>
      </c>
      <c r="I54" s="14">
        <f>計算!V700</f>
        <v/>
      </c>
    </row>
    <row r="55">
      <c r="A55" s="12" t="n">
        <v>3520000</v>
      </c>
      <c r="B55" s="12">
        <f>計算!X701</f>
        <v/>
      </c>
      <c r="C55" s="12">
        <f>計算!X702</f>
        <v/>
      </c>
      <c r="D55" s="13">
        <f>C55-B55</f>
        <v/>
      </c>
      <c r="E55" s="14">
        <f>計算!V702</f>
        <v/>
      </c>
      <c r="F55" s="12">
        <f>計算!X703</f>
        <v/>
      </c>
      <c r="G55" s="12">
        <f>計算!X704</f>
        <v/>
      </c>
      <c r="H55" s="13">
        <f>G55-F55</f>
        <v/>
      </c>
      <c r="I55" s="14">
        <f>計算!V704</f>
        <v/>
      </c>
    </row>
    <row r="56">
      <c r="A56" s="12" t="n">
        <v>3530000</v>
      </c>
      <c r="B56" s="12">
        <f>計算!X705</f>
        <v/>
      </c>
      <c r="C56" s="12">
        <f>計算!X706</f>
        <v/>
      </c>
      <c r="D56" s="13">
        <f>C56-B56</f>
        <v/>
      </c>
      <c r="E56" s="14">
        <f>計算!V706</f>
        <v/>
      </c>
      <c r="F56" s="12">
        <f>計算!X707</f>
        <v/>
      </c>
      <c r="G56" s="12">
        <f>計算!X708</f>
        <v/>
      </c>
      <c r="H56" s="13">
        <f>G56-F56</f>
        <v/>
      </c>
      <c r="I56" s="14">
        <f>計算!V708</f>
        <v/>
      </c>
    </row>
    <row r="57">
      <c r="A57" s="12" t="n">
        <v>3540000</v>
      </c>
      <c r="B57" s="12">
        <f>計算!X709</f>
        <v/>
      </c>
      <c r="C57" s="12">
        <f>計算!X710</f>
        <v/>
      </c>
      <c r="D57" s="13">
        <f>C57-B57</f>
        <v/>
      </c>
      <c r="E57" s="14">
        <f>計算!V710</f>
        <v/>
      </c>
      <c r="F57" s="12">
        <f>計算!X711</f>
        <v/>
      </c>
      <c r="G57" s="12">
        <f>計算!X712</f>
        <v/>
      </c>
      <c r="H57" s="13">
        <f>G57-F57</f>
        <v/>
      </c>
      <c r="I57" s="14">
        <f>計算!V712</f>
        <v/>
      </c>
    </row>
    <row r="58">
      <c r="A58" s="12" t="n">
        <v>3550000</v>
      </c>
      <c r="B58" s="12">
        <f>計算!X713</f>
        <v/>
      </c>
      <c r="C58" s="12">
        <f>計算!X714</f>
        <v/>
      </c>
      <c r="D58" s="13">
        <f>C58-B58</f>
        <v/>
      </c>
      <c r="E58" s="14">
        <f>計算!V714</f>
        <v/>
      </c>
      <c r="F58" s="12">
        <f>計算!X715</f>
        <v/>
      </c>
      <c r="G58" s="12">
        <f>計算!X716</f>
        <v/>
      </c>
      <c r="H58" s="13">
        <f>G58-F58</f>
        <v/>
      </c>
      <c r="I58" s="14">
        <f>計算!V716</f>
        <v/>
      </c>
    </row>
    <row r="59">
      <c r="A59" s="12" t="n">
        <v>3560000</v>
      </c>
      <c r="B59" s="12">
        <f>計算!X717</f>
        <v/>
      </c>
      <c r="C59" s="12">
        <f>計算!X718</f>
        <v/>
      </c>
      <c r="D59" s="13">
        <f>C59-B59</f>
        <v/>
      </c>
      <c r="E59" s="14">
        <f>計算!V718</f>
        <v/>
      </c>
      <c r="F59" s="12">
        <f>計算!X719</f>
        <v/>
      </c>
      <c r="G59" s="12">
        <f>計算!X720</f>
        <v/>
      </c>
      <c r="H59" s="13">
        <f>G59-F59</f>
        <v/>
      </c>
      <c r="I59" s="14">
        <f>計算!V720</f>
        <v/>
      </c>
    </row>
    <row r="60">
      <c r="A60" s="12" t="n">
        <v>3570000</v>
      </c>
      <c r="B60" s="12">
        <f>計算!X721</f>
        <v/>
      </c>
      <c r="C60" s="12">
        <f>計算!X722</f>
        <v/>
      </c>
      <c r="D60" s="13">
        <f>C60-B60</f>
        <v/>
      </c>
      <c r="E60" s="14">
        <f>計算!V722</f>
        <v/>
      </c>
      <c r="F60" s="12">
        <f>計算!X723</f>
        <v/>
      </c>
      <c r="G60" s="12">
        <f>計算!X724</f>
        <v/>
      </c>
      <c r="H60" s="13">
        <f>G60-F60</f>
        <v/>
      </c>
      <c r="I60" s="14">
        <f>計算!V724</f>
        <v/>
      </c>
    </row>
    <row r="61">
      <c r="A61" s="12" t="n">
        <v>3580000</v>
      </c>
      <c r="B61" s="12">
        <f>計算!X725</f>
        <v/>
      </c>
      <c r="C61" s="12">
        <f>計算!X726</f>
        <v/>
      </c>
      <c r="D61" s="13">
        <f>C61-B61</f>
        <v/>
      </c>
      <c r="E61" s="14">
        <f>計算!V726</f>
        <v/>
      </c>
      <c r="F61" s="12">
        <f>計算!X727</f>
        <v/>
      </c>
      <c r="G61" s="12">
        <f>計算!X728</f>
        <v/>
      </c>
      <c r="H61" s="13">
        <f>G61-F61</f>
        <v/>
      </c>
      <c r="I61" s="14">
        <f>計算!V728</f>
        <v/>
      </c>
    </row>
    <row r="62">
      <c r="A62" s="12" t="n">
        <v>3590000</v>
      </c>
      <c r="B62" s="12">
        <f>計算!X729</f>
        <v/>
      </c>
      <c r="C62" s="12">
        <f>計算!X730</f>
        <v/>
      </c>
      <c r="D62" s="13">
        <f>C62-B62</f>
        <v/>
      </c>
      <c r="E62" s="14">
        <f>計算!V730</f>
        <v/>
      </c>
      <c r="F62" s="12">
        <f>計算!X731</f>
        <v/>
      </c>
      <c r="G62" s="12">
        <f>計算!X732</f>
        <v/>
      </c>
      <c r="H62" s="13">
        <f>G62-F62</f>
        <v/>
      </c>
      <c r="I62" s="14">
        <f>計算!V732</f>
        <v/>
      </c>
    </row>
    <row r="63">
      <c r="A63" s="12" t="n">
        <v>3600000</v>
      </c>
      <c r="B63" s="12">
        <f>計算!X733</f>
        <v/>
      </c>
      <c r="C63" s="12">
        <f>計算!X734</f>
        <v/>
      </c>
      <c r="D63" s="13">
        <f>C63-B63</f>
        <v/>
      </c>
      <c r="E63" s="14">
        <f>計算!V734</f>
        <v/>
      </c>
      <c r="F63" s="12">
        <f>計算!X735</f>
        <v/>
      </c>
      <c r="G63" s="12">
        <f>計算!X736</f>
        <v/>
      </c>
      <c r="H63" s="13">
        <f>G63-F63</f>
        <v/>
      </c>
      <c r="I63" s="14">
        <f>計算!V736</f>
        <v/>
      </c>
    </row>
    <row r="64">
      <c r="A64" s="12" t="n">
        <v>3610000</v>
      </c>
      <c r="B64" s="12">
        <f>計算!X737</f>
        <v/>
      </c>
      <c r="C64" s="12">
        <f>計算!X738</f>
        <v/>
      </c>
      <c r="D64" s="13">
        <f>C64-B64</f>
        <v/>
      </c>
      <c r="E64" s="14">
        <f>計算!V738</f>
        <v/>
      </c>
      <c r="F64" s="12">
        <f>計算!X739</f>
        <v/>
      </c>
      <c r="G64" s="12">
        <f>計算!X740</f>
        <v/>
      </c>
      <c r="H64" s="13">
        <f>G64-F64</f>
        <v/>
      </c>
      <c r="I64" s="14">
        <f>計算!V740</f>
        <v/>
      </c>
    </row>
    <row r="65">
      <c r="A65" s="12" t="n">
        <v>3620000</v>
      </c>
      <c r="B65" s="12">
        <f>計算!X741</f>
        <v/>
      </c>
      <c r="C65" s="12">
        <f>計算!X742</f>
        <v/>
      </c>
      <c r="D65" s="13">
        <f>C65-B65</f>
        <v/>
      </c>
      <c r="E65" s="14">
        <f>計算!V742</f>
        <v/>
      </c>
      <c r="F65" s="12">
        <f>計算!X743</f>
        <v/>
      </c>
      <c r="G65" s="12">
        <f>計算!X744</f>
        <v/>
      </c>
      <c r="H65" s="13">
        <f>G65-F65</f>
        <v/>
      </c>
      <c r="I65" s="14">
        <f>計算!V744</f>
        <v/>
      </c>
    </row>
    <row r="66">
      <c r="A66" s="12" t="n">
        <v>3630000</v>
      </c>
      <c r="B66" s="12">
        <f>計算!X745</f>
        <v/>
      </c>
      <c r="C66" s="12">
        <f>計算!X746</f>
        <v/>
      </c>
      <c r="D66" s="13">
        <f>C66-B66</f>
        <v/>
      </c>
      <c r="E66" s="14">
        <f>計算!V746</f>
        <v/>
      </c>
      <c r="F66" s="12">
        <f>計算!X747</f>
        <v/>
      </c>
      <c r="G66" s="12">
        <f>計算!X748</f>
        <v/>
      </c>
      <c r="H66" s="13">
        <f>G66-F66</f>
        <v/>
      </c>
      <c r="I66" s="14">
        <f>計算!V748</f>
        <v/>
      </c>
    </row>
    <row r="67">
      <c r="A67" s="12" t="n">
        <v>3640000</v>
      </c>
      <c r="B67" s="12">
        <f>計算!X749</f>
        <v/>
      </c>
      <c r="C67" s="12">
        <f>計算!X750</f>
        <v/>
      </c>
      <c r="D67" s="13">
        <f>C67-B67</f>
        <v/>
      </c>
      <c r="E67" s="14">
        <f>計算!V750</f>
        <v/>
      </c>
      <c r="F67" s="12">
        <f>計算!X751</f>
        <v/>
      </c>
      <c r="G67" s="12">
        <f>計算!X752</f>
        <v/>
      </c>
      <c r="H67" s="13">
        <f>G67-F67</f>
        <v/>
      </c>
      <c r="I67" s="14">
        <f>計算!V752</f>
        <v/>
      </c>
    </row>
    <row r="68">
      <c r="A68" s="12" t="n">
        <v>3650000</v>
      </c>
      <c r="B68" s="12">
        <f>計算!X753</f>
        <v/>
      </c>
      <c r="C68" s="12">
        <f>計算!X754</f>
        <v/>
      </c>
      <c r="D68" s="13">
        <f>C68-B68</f>
        <v/>
      </c>
      <c r="E68" s="14">
        <f>計算!V754</f>
        <v/>
      </c>
      <c r="F68" s="12">
        <f>計算!X755</f>
        <v/>
      </c>
      <c r="G68" s="12">
        <f>計算!X756</f>
        <v/>
      </c>
      <c r="H68" s="13">
        <f>G68-F68</f>
        <v/>
      </c>
      <c r="I68" s="14">
        <f>計算!V756</f>
        <v/>
      </c>
    </row>
    <row r="69">
      <c r="A69" s="12" t="n">
        <v>3660000</v>
      </c>
      <c r="B69" s="12">
        <f>計算!X757</f>
        <v/>
      </c>
      <c r="C69" s="12">
        <f>計算!X758</f>
        <v/>
      </c>
      <c r="D69" s="13">
        <f>C69-B69</f>
        <v/>
      </c>
      <c r="E69" s="14">
        <f>計算!V758</f>
        <v/>
      </c>
      <c r="F69" s="12">
        <f>計算!X759</f>
        <v/>
      </c>
      <c r="G69" s="12">
        <f>計算!X760</f>
        <v/>
      </c>
      <c r="H69" s="13">
        <f>G69-F69</f>
        <v/>
      </c>
      <c r="I69" s="14">
        <f>計算!V760</f>
        <v/>
      </c>
    </row>
    <row r="70">
      <c r="A70" s="12" t="n">
        <v>3670000</v>
      </c>
      <c r="B70" s="12">
        <f>計算!X761</f>
        <v/>
      </c>
      <c r="C70" s="12">
        <f>計算!X762</f>
        <v/>
      </c>
      <c r="D70" s="13">
        <f>C70-B70</f>
        <v/>
      </c>
      <c r="E70" s="14">
        <f>計算!V762</f>
        <v/>
      </c>
      <c r="F70" s="12">
        <f>計算!X763</f>
        <v/>
      </c>
      <c r="G70" s="12">
        <f>計算!X764</f>
        <v/>
      </c>
      <c r="H70" s="13">
        <f>G70-F70</f>
        <v/>
      </c>
      <c r="I70" s="14">
        <f>計算!V764</f>
        <v/>
      </c>
    </row>
    <row r="71">
      <c r="A71" s="12" t="n">
        <v>3680000</v>
      </c>
      <c r="B71" s="12">
        <f>計算!X765</f>
        <v/>
      </c>
      <c r="C71" s="12">
        <f>計算!X766</f>
        <v/>
      </c>
      <c r="D71" s="13">
        <f>C71-B71</f>
        <v/>
      </c>
      <c r="E71" s="14">
        <f>計算!V766</f>
        <v/>
      </c>
      <c r="F71" s="12">
        <f>計算!X767</f>
        <v/>
      </c>
      <c r="G71" s="12">
        <f>計算!X768</f>
        <v/>
      </c>
      <c r="H71" s="13">
        <f>G71-F71</f>
        <v/>
      </c>
      <c r="I71" s="14">
        <f>計算!V768</f>
        <v/>
      </c>
    </row>
    <row r="72">
      <c r="A72" s="12" t="n">
        <v>3690000</v>
      </c>
      <c r="B72" s="12">
        <f>計算!X769</f>
        <v/>
      </c>
      <c r="C72" s="12">
        <f>計算!X770</f>
        <v/>
      </c>
      <c r="D72" s="13">
        <f>C72-B72</f>
        <v/>
      </c>
      <c r="E72" s="14">
        <f>計算!V770</f>
        <v/>
      </c>
      <c r="F72" s="12">
        <f>計算!X771</f>
        <v/>
      </c>
      <c r="G72" s="12">
        <f>計算!X772</f>
        <v/>
      </c>
      <c r="H72" s="13">
        <f>G72-F72</f>
        <v/>
      </c>
      <c r="I72" s="14">
        <f>計算!V772</f>
        <v/>
      </c>
    </row>
    <row r="73">
      <c r="A73" s="12" t="n">
        <v>3700000</v>
      </c>
      <c r="B73" s="12">
        <f>計算!X773</f>
        <v/>
      </c>
      <c r="C73" s="12">
        <f>計算!X774</f>
        <v/>
      </c>
      <c r="D73" s="13">
        <f>C73-B73</f>
        <v/>
      </c>
      <c r="E73" s="14">
        <f>計算!V774</f>
        <v/>
      </c>
      <c r="F73" s="12">
        <f>計算!X775</f>
        <v/>
      </c>
      <c r="G73" s="12">
        <f>計算!X776</f>
        <v/>
      </c>
      <c r="H73" s="13">
        <f>G73-F73</f>
        <v/>
      </c>
      <c r="I73" s="14">
        <f>計算!V776</f>
        <v/>
      </c>
    </row>
    <row r="74">
      <c r="A74" s="12" t="n">
        <v>3710000</v>
      </c>
      <c r="B74" s="12">
        <f>計算!X777</f>
        <v/>
      </c>
      <c r="C74" s="12">
        <f>計算!X778</f>
        <v/>
      </c>
      <c r="D74" s="13">
        <f>C74-B74</f>
        <v/>
      </c>
      <c r="E74" s="14">
        <f>計算!V778</f>
        <v/>
      </c>
      <c r="F74" s="12">
        <f>計算!X779</f>
        <v/>
      </c>
      <c r="G74" s="12">
        <f>計算!X780</f>
        <v/>
      </c>
      <c r="H74" s="13">
        <f>G74-F74</f>
        <v/>
      </c>
      <c r="I74" s="14">
        <f>計算!V780</f>
        <v/>
      </c>
    </row>
    <row r="75">
      <c r="A75" s="12" t="n">
        <v>3720000</v>
      </c>
      <c r="B75" s="12">
        <f>計算!X781</f>
        <v/>
      </c>
      <c r="C75" s="12">
        <f>計算!X782</f>
        <v/>
      </c>
      <c r="D75" s="13">
        <f>C75-B75</f>
        <v/>
      </c>
      <c r="E75" s="14">
        <f>計算!V782</f>
        <v/>
      </c>
      <c r="F75" s="12">
        <f>計算!X783</f>
        <v/>
      </c>
      <c r="G75" s="12">
        <f>計算!X784</f>
        <v/>
      </c>
      <c r="H75" s="13">
        <f>G75-F75</f>
        <v/>
      </c>
      <c r="I75" s="14">
        <f>計算!V784</f>
        <v/>
      </c>
    </row>
    <row r="76">
      <c r="A76" s="12" t="n">
        <v>3730000</v>
      </c>
      <c r="B76" s="12">
        <f>計算!X785</f>
        <v/>
      </c>
      <c r="C76" s="12">
        <f>計算!X786</f>
        <v/>
      </c>
      <c r="D76" s="13">
        <f>C76-B76</f>
        <v/>
      </c>
      <c r="E76" s="14">
        <f>計算!V786</f>
        <v/>
      </c>
      <c r="F76" s="12">
        <f>計算!X787</f>
        <v/>
      </c>
      <c r="G76" s="12">
        <f>計算!X788</f>
        <v/>
      </c>
      <c r="H76" s="13">
        <f>G76-F76</f>
        <v/>
      </c>
      <c r="I76" s="14">
        <f>計算!V788</f>
        <v/>
      </c>
    </row>
    <row r="77">
      <c r="A77" s="12" t="n">
        <v>3740000</v>
      </c>
      <c r="B77" s="12">
        <f>計算!X789</f>
        <v/>
      </c>
      <c r="C77" s="12">
        <f>計算!X790</f>
        <v/>
      </c>
      <c r="D77" s="13">
        <f>C77-B77</f>
        <v/>
      </c>
      <c r="E77" s="14">
        <f>計算!V790</f>
        <v/>
      </c>
      <c r="F77" s="12">
        <f>計算!X791</f>
        <v/>
      </c>
      <c r="G77" s="12">
        <f>計算!X792</f>
        <v/>
      </c>
      <c r="H77" s="13">
        <f>G77-F77</f>
        <v/>
      </c>
      <c r="I77" s="14">
        <f>計算!V792</f>
        <v/>
      </c>
    </row>
    <row r="78">
      <c r="A78" s="12" t="n">
        <v>3750000</v>
      </c>
      <c r="B78" s="12">
        <f>計算!X793</f>
        <v/>
      </c>
      <c r="C78" s="12">
        <f>計算!X794</f>
        <v/>
      </c>
      <c r="D78" s="13">
        <f>C78-B78</f>
        <v/>
      </c>
      <c r="E78" s="14">
        <f>計算!V794</f>
        <v/>
      </c>
      <c r="F78" s="12">
        <f>計算!X795</f>
        <v/>
      </c>
      <c r="G78" s="12">
        <f>計算!X796</f>
        <v/>
      </c>
      <c r="H78" s="13">
        <f>G78-F78</f>
        <v/>
      </c>
      <c r="I78" s="14">
        <f>計算!V796</f>
        <v/>
      </c>
    </row>
    <row r="79">
      <c r="A79" s="12" t="n">
        <v>3760000</v>
      </c>
      <c r="B79" s="12">
        <f>計算!X797</f>
        <v/>
      </c>
      <c r="C79" s="12">
        <f>計算!X798</f>
        <v/>
      </c>
      <c r="D79" s="13">
        <f>C79-B79</f>
        <v/>
      </c>
      <c r="E79" s="14">
        <f>計算!V798</f>
        <v/>
      </c>
      <c r="F79" s="12">
        <f>計算!X799</f>
        <v/>
      </c>
      <c r="G79" s="12">
        <f>計算!X800</f>
        <v/>
      </c>
      <c r="H79" s="13">
        <f>G79-F79</f>
        <v/>
      </c>
      <c r="I79" s="14">
        <f>計算!V800</f>
        <v/>
      </c>
    </row>
    <row r="80">
      <c r="A80" s="12" t="n">
        <v>3770000</v>
      </c>
      <c r="B80" s="12">
        <f>計算!X801</f>
        <v/>
      </c>
      <c r="C80" s="12">
        <f>計算!X802</f>
        <v/>
      </c>
      <c r="D80" s="13">
        <f>C80-B80</f>
        <v/>
      </c>
      <c r="E80" s="14">
        <f>計算!V802</f>
        <v/>
      </c>
      <c r="F80" s="12">
        <f>計算!X803</f>
        <v/>
      </c>
      <c r="G80" s="12">
        <f>計算!X804</f>
        <v/>
      </c>
      <c r="H80" s="13">
        <f>G80-F80</f>
        <v/>
      </c>
      <c r="I80" s="14">
        <f>計算!V804</f>
        <v/>
      </c>
    </row>
    <row r="81">
      <c r="A81" s="12" t="n">
        <v>3780000</v>
      </c>
      <c r="B81" s="12">
        <f>計算!X805</f>
        <v/>
      </c>
      <c r="C81" s="12">
        <f>計算!X806</f>
        <v/>
      </c>
      <c r="D81" s="13">
        <f>C81-B81</f>
        <v/>
      </c>
      <c r="E81" s="14">
        <f>計算!V806</f>
        <v/>
      </c>
      <c r="F81" s="12">
        <f>計算!X807</f>
        <v/>
      </c>
      <c r="G81" s="12">
        <f>計算!X808</f>
        <v/>
      </c>
      <c r="H81" s="13">
        <f>G81-F81</f>
        <v/>
      </c>
      <c r="I81" s="14">
        <f>計算!V808</f>
        <v/>
      </c>
    </row>
    <row r="82">
      <c r="A82" s="12" t="n">
        <v>3790000</v>
      </c>
      <c r="B82" s="12">
        <f>計算!X809</f>
        <v/>
      </c>
      <c r="C82" s="12">
        <f>計算!X810</f>
        <v/>
      </c>
      <c r="D82" s="13">
        <f>C82-B82</f>
        <v/>
      </c>
      <c r="E82" s="14">
        <f>計算!V810</f>
        <v/>
      </c>
      <c r="F82" s="12">
        <f>計算!X811</f>
        <v/>
      </c>
      <c r="G82" s="12">
        <f>計算!X812</f>
        <v/>
      </c>
      <c r="H82" s="13">
        <f>G82-F82</f>
        <v/>
      </c>
      <c r="I82" s="14">
        <f>計算!V812</f>
        <v/>
      </c>
    </row>
    <row r="83">
      <c r="A83" s="12" t="n">
        <v>3800000</v>
      </c>
      <c r="B83" s="12">
        <f>計算!X813</f>
        <v/>
      </c>
      <c r="C83" s="12">
        <f>計算!X814</f>
        <v/>
      </c>
      <c r="D83" s="13">
        <f>C83-B83</f>
        <v/>
      </c>
      <c r="E83" s="14">
        <f>計算!V814</f>
        <v/>
      </c>
      <c r="F83" s="12">
        <f>計算!X815</f>
        <v/>
      </c>
      <c r="G83" s="12">
        <f>計算!X816</f>
        <v/>
      </c>
      <c r="H83" s="13">
        <f>G83-F83</f>
        <v/>
      </c>
      <c r="I83" s="14">
        <f>計算!V816</f>
        <v/>
      </c>
    </row>
    <row r="84">
      <c r="A84" s="12" t="n">
        <v>3810000</v>
      </c>
      <c r="B84" s="12">
        <f>計算!X817</f>
        <v/>
      </c>
      <c r="C84" s="12">
        <f>計算!X818</f>
        <v/>
      </c>
      <c r="D84" s="13">
        <f>C84-B84</f>
        <v/>
      </c>
      <c r="E84" s="14">
        <f>計算!V818</f>
        <v/>
      </c>
      <c r="F84" s="12">
        <f>計算!X819</f>
        <v/>
      </c>
      <c r="G84" s="12">
        <f>計算!X820</f>
        <v/>
      </c>
      <c r="H84" s="13">
        <f>G84-F84</f>
        <v/>
      </c>
      <c r="I84" s="14">
        <f>計算!V820</f>
        <v/>
      </c>
    </row>
    <row r="85">
      <c r="A85" s="12" t="n">
        <v>3820000</v>
      </c>
      <c r="B85" s="12">
        <f>計算!X821</f>
        <v/>
      </c>
      <c r="C85" s="12">
        <f>計算!X822</f>
        <v/>
      </c>
      <c r="D85" s="13">
        <f>C85-B85</f>
        <v/>
      </c>
      <c r="E85" s="14">
        <f>計算!V822</f>
        <v/>
      </c>
      <c r="F85" s="12">
        <f>計算!X823</f>
        <v/>
      </c>
      <c r="G85" s="12">
        <f>計算!X824</f>
        <v/>
      </c>
      <c r="H85" s="13">
        <f>G85-F85</f>
        <v/>
      </c>
      <c r="I85" s="14">
        <f>計算!V824</f>
        <v/>
      </c>
    </row>
    <row r="86">
      <c r="A86" s="12" t="n">
        <v>3830000</v>
      </c>
      <c r="B86" s="12">
        <f>計算!X825</f>
        <v/>
      </c>
      <c r="C86" s="12">
        <f>計算!X826</f>
        <v/>
      </c>
      <c r="D86" s="13">
        <f>C86-B86</f>
        <v/>
      </c>
      <c r="E86" s="14">
        <f>計算!V826</f>
        <v/>
      </c>
      <c r="F86" s="12">
        <f>計算!X827</f>
        <v/>
      </c>
      <c r="G86" s="12">
        <f>計算!X828</f>
        <v/>
      </c>
      <c r="H86" s="13">
        <f>G86-F86</f>
        <v/>
      </c>
      <c r="I86" s="14">
        <f>計算!V828</f>
        <v/>
      </c>
    </row>
    <row r="87">
      <c r="A87" s="12" t="n">
        <v>3840000</v>
      </c>
      <c r="B87" s="12">
        <f>計算!X829</f>
        <v/>
      </c>
      <c r="C87" s="12">
        <f>計算!X830</f>
        <v/>
      </c>
      <c r="D87" s="13">
        <f>C87-B87</f>
        <v/>
      </c>
      <c r="E87" s="14">
        <f>計算!V830</f>
        <v/>
      </c>
      <c r="F87" s="12">
        <f>計算!X831</f>
        <v/>
      </c>
      <c r="G87" s="12">
        <f>計算!X832</f>
        <v/>
      </c>
      <c r="H87" s="13">
        <f>G87-F87</f>
        <v/>
      </c>
      <c r="I87" s="14">
        <f>計算!V832</f>
        <v/>
      </c>
    </row>
    <row r="88">
      <c r="A88" s="12" t="n">
        <v>3850000</v>
      </c>
      <c r="B88" s="12">
        <f>計算!X833</f>
        <v/>
      </c>
      <c r="C88" s="12">
        <f>計算!X834</f>
        <v/>
      </c>
      <c r="D88" s="13">
        <f>C88-B88</f>
        <v/>
      </c>
      <c r="E88" s="14">
        <f>計算!V834</f>
        <v/>
      </c>
      <c r="F88" s="12">
        <f>計算!X835</f>
        <v/>
      </c>
      <c r="G88" s="12">
        <f>計算!X836</f>
        <v/>
      </c>
      <c r="H88" s="13">
        <f>G88-F88</f>
        <v/>
      </c>
      <c r="I88" s="14">
        <f>計算!V836</f>
        <v/>
      </c>
    </row>
    <row r="89">
      <c r="A89" s="12" t="n">
        <v>3860000</v>
      </c>
      <c r="B89" s="12">
        <f>計算!X837</f>
        <v/>
      </c>
      <c r="C89" s="12">
        <f>計算!X838</f>
        <v/>
      </c>
      <c r="D89" s="13">
        <f>C89-B89</f>
        <v/>
      </c>
      <c r="E89" s="14">
        <f>計算!V838</f>
        <v/>
      </c>
      <c r="F89" s="12">
        <f>計算!X839</f>
        <v/>
      </c>
      <c r="G89" s="12">
        <f>計算!X840</f>
        <v/>
      </c>
      <c r="H89" s="13">
        <f>G89-F89</f>
        <v/>
      </c>
      <c r="I89" s="14">
        <f>計算!V840</f>
        <v/>
      </c>
    </row>
    <row r="90">
      <c r="A90" s="12" t="n">
        <v>3870000</v>
      </c>
      <c r="B90" s="12">
        <f>計算!X841</f>
        <v/>
      </c>
      <c r="C90" s="12">
        <f>計算!X842</f>
        <v/>
      </c>
      <c r="D90" s="13">
        <f>C90-B90</f>
        <v/>
      </c>
      <c r="E90" s="14">
        <f>計算!V842</f>
        <v/>
      </c>
      <c r="F90" s="12">
        <f>計算!X843</f>
        <v/>
      </c>
      <c r="G90" s="12">
        <f>計算!X844</f>
        <v/>
      </c>
      <c r="H90" s="13">
        <f>G90-F90</f>
        <v/>
      </c>
      <c r="I90" s="14">
        <f>計算!V844</f>
        <v/>
      </c>
    </row>
    <row r="91">
      <c r="A91" s="12" t="n">
        <v>3880000</v>
      </c>
      <c r="B91" s="12">
        <f>計算!X845</f>
        <v/>
      </c>
      <c r="C91" s="12">
        <f>計算!X846</f>
        <v/>
      </c>
      <c r="D91" s="13">
        <f>C91-B91</f>
        <v/>
      </c>
      <c r="E91" s="14">
        <f>計算!V846</f>
        <v/>
      </c>
      <c r="F91" s="12">
        <f>計算!X847</f>
        <v/>
      </c>
      <c r="G91" s="12">
        <f>計算!X848</f>
        <v/>
      </c>
      <c r="H91" s="13">
        <f>G91-F91</f>
        <v/>
      </c>
      <c r="I91" s="14">
        <f>計算!V848</f>
        <v/>
      </c>
    </row>
    <row r="92">
      <c r="A92" s="12" t="n">
        <v>3890000</v>
      </c>
      <c r="B92" s="12">
        <f>計算!X849</f>
        <v/>
      </c>
      <c r="C92" s="12">
        <f>計算!X850</f>
        <v/>
      </c>
      <c r="D92" s="13">
        <f>C92-B92</f>
        <v/>
      </c>
      <c r="E92" s="14">
        <f>計算!V850</f>
        <v/>
      </c>
      <c r="F92" s="12">
        <f>計算!X851</f>
        <v/>
      </c>
      <c r="G92" s="12">
        <f>計算!X852</f>
        <v/>
      </c>
      <c r="H92" s="13">
        <f>G92-F92</f>
        <v/>
      </c>
      <c r="I92" s="14">
        <f>計算!V852</f>
        <v/>
      </c>
    </row>
    <row r="93">
      <c r="A93" s="12" t="n">
        <v>3900000</v>
      </c>
      <c r="B93" s="12">
        <f>計算!X853</f>
        <v/>
      </c>
      <c r="C93" s="12">
        <f>計算!X854</f>
        <v/>
      </c>
      <c r="D93" s="13">
        <f>C93-B93</f>
        <v/>
      </c>
      <c r="E93" s="14">
        <f>計算!V854</f>
        <v/>
      </c>
      <c r="F93" s="12">
        <f>計算!X855</f>
        <v/>
      </c>
      <c r="G93" s="12">
        <f>計算!X856</f>
        <v/>
      </c>
      <c r="H93" s="13">
        <f>G93-F93</f>
        <v/>
      </c>
      <c r="I93" s="14">
        <f>計算!V856</f>
        <v/>
      </c>
    </row>
    <row r="94">
      <c r="A94" s="12" t="n">
        <v>3910000</v>
      </c>
      <c r="B94" s="12">
        <f>計算!X857</f>
        <v/>
      </c>
      <c r="C94" s="12">
        <f>計算!X858</f>
        <v/>
      </c>
      <c r="D94" s="13">
        <f>C94-B94</f>
        <v/>
      </c>
      <c r="E94" s="14">
        <f>計算!V858</f>
        <v/>
      </c>
      <c r="F94" s="12">
        <f>計算!X859</f>
        <v/>
      </c>
      <c r="G94" s="12">
        <f>計算!X860</f>
        <v/>
      </c>
      <c r="H94" s="13">
        <f>G94-F94</f>
        <v/>
      </c>
      <c r="I94" s="14">
        <f>計算!V860</f>
        <v/>
      </c>
    </row>
    <row r="95">
      <c r="A95" s="12" t="n">
        <v>3920000</v>
      </c>
      <c r="B95" s="12">
        <f>計算!X861</f>
        <v/>
      </c>
      <c r="C95" s="12">
        <f>計算!X862</f>
        <v/>
      </c>
      <c r="D95" s="13">
        <f>C95-B95</f>
        <v/>
      </c>
      <c r="E95" s="14">
        <f>計算!V862</f>
        <v/>
      </c>
      <c r="F95" s="12">
        <f>計算!X863</f>
        <v/>
      </c>
      <c r="G95" s="12">
        <f>計算!X864</f>
        <v/>
      </c>
      <c r="H95" s="13">
        <f>G95-F95</f>
        <v/>
      </c>
      <c r="I95" s="14">
        <f>計算!V864</f>
        <v/>
      </c>
    </row>
    <row r="96">
      <c r="A96" s="12" t="n">
        <v>3930000</v>
      </c>
      <c r="B96" s="12">
        <f>計算!X865</f>
        <v/>
      </c>
      <c r="C96" s="12">
        <f>計算!X866</f>
        <v/>
      </c>
      <c r="D96" s="13">
        <f>C96-B96</f>
        <v/>
      </c>
      <c r="E96" s="14">
        <f>計算!V866</f>
        <v/>
      </c>
      <c r="F96" s="12">
        <f>計算!X867</f>
        <v/>
      </c>
      <c r="G96" s="12">
        <f>計算!X868</f>
        <v/>
      </c>
      <c r="H96" s="13">
        <f>G96-F96</f>
        <v/>
      </c>
      <c r="I96" s="14">
        <f>計算!V868</f>
        <v/>
      </c>
    </row>
    <row r="97">
      <c r="A97" s="12" t="n">
        <v>3940000</v>
      </c>
      <c r="B97" s="12">
        <f>計算!X869</f>
        <v/>
      </c>
      <c r="C97" s="12">
        <f>計算!X870</f>
        <v/>
      </c>
      <c r="D97" s="13">
        <f>C97-B97</f>
        <v/>
      </c>
      <c r="E97" s="14">
        <f>計算!V870</f>
        <v/>
      </c>
      <c r="F97" s="12">
        <f>計算!X871</f>
        <v/>
      </c>
      <c r="G97" s="12">
        <f>計算!X872</f>
        <v/>
      </c>
      <c r="H97" s="13">
        <f>G97-F97</f>
        <v/>
      </c>
      <c r="I97" s="14">
        <f>計算!V872</f>
        <v/>
      </c>
    </row>
    <row r="98">
      <c r="A98" s="12" t="n">
        <v>3950000</v>
      </c>
      <c r="B98" s="12">
        <f>計算!X873</f>
        <v/>
      </c>
      <c r="C98" s="12">
        <f>計算!X874</f>
        <v/>
      </c>
      <c r="D98" s="13">
        <f>C98-B98</f>
        <v/>
      </c>
      <c r="E98" s="14">
        <f>計算!V874</f>
        <v/>
      </c>
      <c r="F98" s="12">
        <f>計算!X875</f>
        <v/>
      </c>
      <c r="G98" s="12">
        <f>計算!X876</f>
        <v/>
      </c>
      <c r="H98" s="13">
        <f>G98-F98</f>
        <v/>
      </c>
      <c r="I98" s="14">
        <f>計算!V876</f>
        <v/>
      </c>
    </row>
    <row r="99">
      <c r="A99" s="12" t="n">
        <v>3960000</v>
      </c>
      <c r="B99" s="12">
        <f>計算!X877</f>
        <v/>
      </c>
      <c r="C99" s="12">
        <f>計算!X878</f>
        <v/>
      </c>
      <c r="D99" s="13">
        <f>C99-B99</f>
        <v/>
      </c>
      <c r="E99" s="14">
        <f>計算!V878</f>
        <v/>
      </c>
      <c r="F99" s="12">
        <f>計算!X879</f>
        <v/>
      </c>
      <c r="G99" s="12">
        <f>計算!X880</f>
        <v/>
      </c>
      <c r="H99" s="13">
        <f>G99-F99</f>
        <v/>
      </c>
      <c r="I99" s="14">
        <f>計算!V880</f>
        <v/>
      </c>
    </row>
    <row r="100">
      <c r="A100" s="12" t="n">
        <v>3970000</v>
      </c>
      <c r="B100" s="12">
        <f>計算!X881</f>
        <v/>
      </c>
      <c r="C100" s="12">
        <f>計算!X882</f>
        <v/>
      </c>
      <c r="D100" s="13">
        <f>C100-B100</f>
        <v/>
      </c>
      <c r="E100" s="14">
        <f>計算!V882</f>
        <v/>
      </c>
      <c r="F100" s="12">
        <f>計算!X883</f>
        <v/>
      </c>
      <c r="G100" s="12">
        <f>計算!X884</f>
        <v/>
      </c>
      <c r="H100" s="13">
        <f>G100-F100</f>
        <v/>
      </c>
      <c r="I100" s="14">
        <f>計算!V884</f>
        <v/>
      </c>
    </row>
    <row r="101">
      <c r="A101" s="12" t="n">
        <v>3980000</v>
      </c>
      <c r="B101" s="12">
        <f>計算!X885</f>
        <v/>
      </c>
      <c r="C101" s="12">
        <f>計算!X886</f>
        <v/>
      </c>
      <c r="D101" s="13">
        <f>C101-B101</f>
        <v/>
      </c>
      <c r="E101" s="14">
        <f>計算!V886</f>
        <v/>
      </c>
      <c r="F101" s="12">
        <f>計算!X887</f>
        <v/>
      </c>
      <c r="G101" s="12">
        <f>計算!X888</f>
        <v/>
      </c>
      <c r="H101" s="13">
        <f>G101-F101</f>
        <v/>
      </c>
      <c r="I101" s="14">
        <f>計算!V888</f>
        <v/>
      </c>
    </row>
    <row r="102">
      <c r="A102" s="12" t="n">
        <v>3990000</v>
      </c>
      <c r="B102" s="12">
        <f>計算!X889</f>
        <v/>
      </c>
      <c r="C102" s="12">
        <f>計算!X890</f>
        <v/>
      </c>
      <c r="D102" s="13">
        <f>C102-B102</f>
        <v/>
      </c>
      <c r="E102" s="14">
        <f>計算!V890</f>
        <v/>
      </c>
      <c r="F102" s="12">
        <f>計算!X891</f>
        <v/>
      </c>
      <c r="G102" s="12">
        <f>計算!X892</f>
        <v/>
      </c>
      <c r="H102" s="13">
        <f>G102-F102</f>
        <v/>
      </c>
      <c r="I102" s="14">
        <f>計算!V892</f>
        <v/>
      </c>
    </row>
    <row r="103">
      <c r="A103" s="12" t="n">
        <v>4000000</v>
      </c>
      <c r="B103" s="12">
        <f>計算!X893</f>
        <v/>
      </c>
      <c r="C103" s="12">
        <f>計算!X894</f>
        <v/>
      </c>
      <c r="D103" s="13">
        <f>C103-B103</f>
        <v/>
      </c>
      <c r="E103" s="14">
        <f>計算!V894</f>
        <v/>
      </c>
      <c r="F103" s="12">
        <f>計算!X895</f>
        <v/>
      </c>
      <c r="G103" s="12">
        <f>計算!X896</f>
        <v/>
      </c>
      <c r="H103" s="13">
        <f>G103-F103</f>
        <v/>
      </c>
      <c r="I103" s="14">
        <f>計算!V896</f>
        <v/>
      </c>
    </row>
    <row r="104">
      <c r="A104" s="12" t="n">
        <v>4010000</v>
      </c>
      <c r="B104" s="12">
        <f>計算!X897</f>
        <v/>
      </c>
      <c r="C104" s="12">
        <f>計算!X898</f>
        <v/>
      </c>
      <c r="D104" s="13">
        <f>C104-B104</f>
        <v/>
      </c>
      <c r="E104" s="14">
        <f>計算!V898</f>
        <v/>
      </c>
      <c r="F104" s="12">
        <f>計算!X899</f>
        <v/>
      </c>
      <c r="G104" s="12">
        <f>計算!X900</f>
        <v/>
      </c>
      <c r="H104" s="13">
        <f>G104-F104</f>
        <v/>
      </c>
      <c r="I104" s="14">
        <f>計算!V900</f>
        <v/>
      </c>
    </row>
    <row r="105">
      <c r="A105" s="12" t="n">
        <v>4020000</v>
      </c>
      <c r="B105" s="12">
        <f>計算!X901</f>
        <v/>
      </c>
      <c r="C105" s="12">
        <f>計算!X902</f>
        <v/>
      </c>
      <c r="D105" s="13">
        <f>C105-B105</f>
        <v/>
      </c>
      <c r="E105" s="14">
        <f>計算!V902</f>
        <v/>
      </c>
      <c r="F105" s="12">
        <f>計算!X903</f>
        <v/>
      </c>
      <c r="G105" s="12">
        <f>計算!X904</f>
        <v/>
      </c>
      <c r="H105" s="13">
        <f>G105-F105</f>
        <v/>
      </c>
      <c r="I105" s="14">
        <f>計算!V904</f>
        <v/>
      </c>
    </row>
    <row r="106">
      <c r="A106" s="12" t="n">
        <v>4030000</v>
      </c>
      <c r="B106" s="12">
        <f>計算!X905</f>
        <v/>
      </c>
      <c r="C106" s="12">
        <f>計算!X906</f>
        <v/>
      </c>
      <c r="D106" s="13">
        <f>C106-B106</f>
        <v/>
      </c>
      <c r="E106" s="14">
        <f>計算!V906</f>
        <v/>
      </c>
      <c r="F106" s="12">
        <f>計算!X907</f>
        <v/>
      </c>
      <c r="G106" s="12">
        <f>計算!X908</f>
        <v/>
      </c>
      <c r="H106" s="13">
        <f>G106-F106</f>
        <v/>
      </c>
      <c r="I106" s="14">
        <f>計算!V908</f>
        <v/>
      </c>
    </row>
    <row r="107">
      <c r="A107" s="12" t="n">
        <v>4040000</v>
      </c>
      <c r="B107" s="12">
        <f>計算!X909</f>
        <v/>
      </c>
      <c r="C107" s="12">
        <f>計算!X910</f>
        <v/>
      </c>
      <c r="D107" s="13">
        <f>C107-B107</f>
        <v/>
      </c>
      <c r="E107" s="14">
        <f>計算!V910</f>
        <v/>
      </c>
      <c r="F107" s="12">
        <f>計算!X911</f>
        <v/>
      </c>
      <c r="G107" s="12">
        <f>計算!X912</f>
        <v/>
      </c>
      <c r="H107" s="13">
        <f>G107-F107</f>
        <v/>
      </c>
      <c r="I107" s="14">
        <f>計算!V912</f>
        <v/>
      </c>
    </row>
    <row r="108">
      <c r="A108" s="12" t="n">
        <v>4050000</v>
      </c>
      <c r="B108" s="12">
        <f>計算!X913</f>
        <v/>
      </c>
      <c r="C108" s="12">
        <f>計算!X914</f>
        <v/>
      </c>
      <c r="D108" s="13">
        <f>C108-B108</f>
        <v/>
      </c>
      <c r="E108" s="14">
        <f>計算!V914</f>
        <v/>
      </c>
      <c r="F108" s="12">
        <f>計算!X915</f>
        <v/>
      </c>
      <c r="G108" s="12">
        <f>計算!X916</f>
        <v/>
      </c>
      <c r="H108" s="13">
        <f>G108-F108</f>
        <v/>
      </c>
      <c r="I108" s="14">
        <f>計算!V916</f>
        <v/>
      </c>
    </row>
    <row r="109">
      <c r="A109" s="12" t="n">
        <v>4060000</v>
      </c>
      <c r="B109" s="12">
        <f>計算!X917</f>
        <v/>
      </c>
      <c r="C109" s="12">
        <f>計算!X918</f>
        <v/>
      </c>
      <c r="D109" s="13">
        <f>C109-B109</f>
        <v/>
      </c>
      <c r="E109" s="14">
        <f>計算!V918</f>
        <v/>
      </c>
      <c r="F109" s="12">
        <f>計算!X919</f>
        <v/>
      </c>
      <c r="G109" s="12">
        <f>計算!X920</f>
        <v/>
      </c>
      <c r="H109" s="13">
        <f>G109-F109</f>
        <v/>
      </c>
      <c r="I109" s="14">
        <f>計算!V920</f>
        <v/>
      </c>
    </row>
    <row r="110">
      <c r="A110" s="12" t="n">
        <v>4070000</v>
      </c>
      <c r="B110" s="12">
        <f>計算!X921</f>
        <v/>
      </c>
      <c r="C110" s="12">
        <f>計算!X922</f>
        <v/>
      </c>
      <c r="D110" s="13">
        <f>C110-B110</f>
        <v/>
      </c>
      <c r="E110" s="14">
        <f>計算!V922</f>
        <v/>
      </c>
      <c r="F110" s="12">
        <f>計算!X923</f>
        <v/>
      </c>
      <c r="G110" s="12">
        <f>計算!X924</f>
        <v/>
      </c>
      <c r="H110" s="13">
        <f>G110-F110</f>
        <v/>
      </c>
      <c r="I110" s="14">
        <f>計算!V924</f>
        <v/>
      </c>
    </row>
    <row r="111">
      <c r="A111" s="12" t="n">
        <v>4080000</v>
      </c>
      <c r="B111" s="12">
        <f>計算!X925</f>
        <v/>
      </c>
      <c r="C111" s="12">
        <f>計算!X926</f>
        <v/>
      </c>
      <c r="D111" s="13">
        <f>C111-B111</f>
        <v/>
      </c>
      <c r="E111" s="14">
        <f>計算!V926</f>
        <v/>
      </c>
      <c r="F111" s="12">
        <f>計算!X927</f>
        <v/>
      </c>
      <c r="G111" s="12">
        <f>計算!X928</f>
        <v/>
      </c>
      <c r="H111" s="13">
        <f>G111-F111</f>
        <v/>
      </c>
      <c r="I111" s="14">
        <f>計算!V928</f>
        <v/>
      </c>
    </row>
    <row r="112">
      <c r="A112" s="12" t="n">
        <v>4090000</v>
      </c>
      <c r="B112" s="12">
        <f>計算!X929</f>
        <v/>
      </c>
      <c r="C112" s="12">
        <f>計算!X930</f>
        <v/>
      </c>
      <c r="D112" s="13">
        <f>C112-B112</f>
        <v/>
      </c>
      <c r="E112" s="14">
        <f>計算!V930</f>
        <v/>
      </c>
      <c r="F112" s="12">
        <f>計算!X931</f>
        <v/>
      </c>
      <c r="G112" s="12">
        <f>計算!X932</f>
        <v/>
      </c>
      <c r="H112" s="13">
        <f>G112-F112</f>
        <v/>
      </c>
      <c r="I112" s="14">
        <f>計算!V932</f>
        <v/>
      </c>
    </row>
    <row r="113">
      <c r="A113" s="12" t="n">
        <v>4100000</v>
      </c>
      <c r="B113" s="12">
        <f>計算!X933</f>
        <v/>
      </c>
      <c r="C113" s="12">
        <f>計算!X934</f>
        <v/>
      </c>
      <c r="D113" s="13">
        <f>C113-B113</f>
        <v/>
      </c>
      <c r="E113" s="14">
        <f>計算!V934</f>
        <v/>
      </c>
      <c r="F113" s="12">
        <f>計算!X935</f>
        <v/>
      </c>
      <c r="G113" s="12">
        <f>計算!X936</f>
        <v/>
      </c>
      <c r="H113" s="13">
        <f>G113-F113</f>
        <v/>
      </c>
      <c r="I113" s="14">
        <f>計算!V936</f>
        <v/>
      </c>
    </row>
    <row r="114">
      <c r="A114" s="12" t="n">
        <v>4110000</v>
      </c>
      <c r="B114" s="12">
        <f>計算!X937</f>
        <v/>
      </c>
      <c r="C114" s="12">
        <f>計算!X938</f>
        <v/>
      </c>
      <c r="D114" s="13">
        <f>C114-B114</f>
        <v/>
      </c>
      <c r="E114" s="14">
        <f>計算!V938</f>
        <v/>
      </c>
      <c r="F114" s="12">
        <f>計算!X939</f>
        <v/>
      </c>
      <c r="G114" s="12">
        <f>計算!X940</f>
        <v/>
      </c>
      <c r="H114" s="13">
        <f>G114-F114</f>
        <v/>
      </c>
      <c r="I114" s="14">
        <f>計算!V940</f>
        <v/>
      </c>
    </row>
    <row r="115">
      <c r="A115" s="12" t="n">
        <v>4120000</v>
      </c>
      <c r="B115" s="12">
        <f>計算!X941</f>
        <v/>
      </c>
      <c r="C115" s="12">
        <f>計算!X942</f>
        <v/>
      </c>
      <c r="D115" s="13">
        <f>C115-B115</f>
        <v/>
      </c>
      <c r="E115" s="14">
        <f>計算!V942</f>
        <v/>
      </c>
      <c r="F115" s="12">
        <f>計算!X943</f>
        <v/>
      </c>
      <c r="G115" s="12">
        <f>計算!X944</f>
        <v/>
      </c>
      <c r="H115" s="13">
        <f>G115-F115</f>
        <v/>
      </c>
      <c r="I115" s="14">
        <f>計算!V944</f>
        <v/>
      </c>
    </row>
    <row r="116">
      <c r="A116" s="12" t="n">
        <v>4130000</v>
      </c>
      <c r="B116" s="12">
        <f>計算!X945</f>
        <v/>
      </c>
      <c r="C116" s="12">
        <f>計算!X946</f>
        <v/>
      </c>
      <c r="D116" s="13">
        <f>C116-B116</f>
        <v/>
      </c>
      <c r="E116" s="14">
        <f>計算!V946</f>
        <v/>
      </c>
      <c r="F116" s="12">
        <f>計算!X947</f>
        <v/>
      </c>
      <c r="G116" s="12">
        <f>計算!X948</f>
        <v/>
      </c>
      <c r="H116" s="13">
        <f>G116-F116</f>
        <v/>
      </c>
      <c r="I116" s="14">
        <f>計算!V948</f>
        <v/>
      </c>
    </row>
    <row r="117">
      <c r="A117" s="12" t="n">
        <v>4140000</v>
      </c>
      <c r="B117" s="12">
        <f>計算!X949</f>
        <v/>
      </c>
      <c r="C117" s="12">
        <f>計算!X950</f>
        <v/>
      </c>
      <c r="D117" s="13">
        <f>C117-B117</f>
        <v/>
      </c>
      <c r="E117" s="14">
        <f>計算!V950</f>
        <v/>
      </c>
      <c r="F117" s="12">
        <f>計算!X951</f>
        <v/>
      </c>
      <c r="G117" s="12">
        <f>計算!X952</f>
        <v/>
      </c>
      <c r="H117" s="13">
        <f>G117-F117</f>
        <v/>
      </c>
      <c r="I117" s="14">
        <f>計算!V952</f>
        <v/>
      </c>
    </row>
    <row r="118">
      <c r="A118" s="12" t="n">
        <v>4150000</v>
      </c>
      <c r="B118" s="12">
        <f>計算!X953</f>
        <v/>
      </c>
      <c r="C118" s="12">
        <f>計算!X954</f>
        <v/>
      </c>
      <c r="D118" s="13">
        <f>C118-B118</f>
        <v/>
      </c>
      <c r="E118" s="14">
        <f>計算!V954</f>
        <v/>
      </c>
      <c r="F118" s="12">
        <f>計算!X955</f>
        <v/>
      </c>
      <c r="G118" s="12">
        <f>計算!X956</f>
        <v/>
      </c>
      <c r="H118" s="13">
        <f>G118-F118</f>
        <v/>
      </c>
      <c r="I118" s="14">
        <f>計算!V956</f>
        <v/>
      </c>
    </row>
    <row r="119">
      <c r="A119" s="12" t="n">
        <v>4160000</v>
      </c>
      <c r="B119" s="12">
        <f>計算!X957</f>
        <v/>
      </c>
      <c r="C119" s="12">
        <f>計算!X958</f>
        <v/>
      </c>
      <c r="D119" s="13">
        <f>C119-B119</f>
        <v/>
      </c>
      <c r="E119" s="14">
        <f>計算!V958</f>
        <v/>
      </c>
      <c r="F119" s="12">
        <f>計算!X959</f>
        <v/>
      </c>
      <c r="G119" s="12">
        <f>計算!X960</f>
        <v/>
      </c>
      <c r="H119" s="13">
        <f>G119-F119</f>
        <v/>
      </c>
      <c r="I119" s="14">
        <f>計算!V960</f>
        <v/>
      </c>
    </row>
    <row r="120">
      <c r="A120" s="12" t="n">
        <v>4170000</v>
      </c>
      <c r="B120" s="12">
        <f>計算!X961</f>
        <v/>
      </c>
      <c r="C120" s="12">
        <f>計算!X962</f>
        <v/>
      </c>
      <c r="D120" s="13">
        <f>C120-B120</f>
        <v/>
      </c>
      <c r="E120" s="14">
        <f>計算!V962</f>
        <v/>
      </c>
      <c r="F120" s="12">
        <f>計算!X963</f>
        <v/>
      </c>
      <c r="G120" s="12">
        <f>計算!X964</f>
        <v/>
      </c>
      <c r="H120" s="13">
        <f>G120-F120</f>
        <v/>
      </c>
      <c r="I120" s="14">
        <f>計算!V964</f>
        <v/>
      </c>
    </row>
    <row r="121">
      <c r="A121" s="12" t="n">
        <v>4180000</v>
      </c>
      <c r="B121" s="12">
        <f>計算!X965</f>
        <v/>
      </c>
      <c r="C121" s="12">
        <f>計算!X966</f>
        <v/>
      </c>
      <c r="D121" s="13">
        <f>C121-B121</f>
        <v/>
      </c>
      <c r="E121" s="14">
        <f>計算!V966</f>
        <v/>
      </c>
      <c r="F121" s="12">
        <f>計算!X967</f>
        <v/>
      </c>
      <c r="G121" s="12">
        <f>計算!X968</f>
        <v/>
      </c>
      <c r="H121" s="13">
        <f>G121-F121</f>
        <v/>
      </c>
      <c r="I121" s="14">
        <f>計算!V968</f>
        <v/>
      </c>
    </row>
    <row r="122">
      <c r="A122" s="12" t="n">
        <v>4190000</v>
      </c>
      <c r="B122" s="12">
        <f>計算!X969</f>
        <v/>
      </c>
      <c r="C122" s="12">
        <f>計算!X970</f>
        <v/>
      </c>
      <c r="D122" s="13">
        <f>C122-B122</f>
        <v/>
      </c>
      <c r="E122" s="14">
        <f>計算!V970</f>
        <v/>
      </c>
      <c r="F122" s="12">
        <f>計算!X971</f>
        <v/>
      </c>
      <c r="G122" s="12">
        <f>計算!X972</f>
        <v/>
      </c>
      <c r="H122" s="13">
        <f>G122-F122</f>
        <v/>
      </c>
      <c r="I122" s="14">
        <f>計算!V972</f>
        <v/>
      </c>
    </row>
    <row r="123">
      <c r="A123" s="12" t="n">
        <v>4200000</v>
      </c>
      <c r="B123" s="12">
        <f>計算!X973</f>
        <v/>
      </c>
      <c r="C123" s="12">
        <f>計算!X974</f>
        <v/>
      </c>
      <c r="D123" s="13">
        <f>C123-B123</f>
        <v/>
      </c>
      <c r="E123" s="14">
        <f>計算!V974</f>
        <v/>
      </c>
      <c r="F123" s="12">
        <f>計算!X975</f>
        <v/>
      </c>
      <c r="G123" s="12">
        <f>計算!X976</f>
        <v/>
      </c>
      <c r="H123" s="13">
        <f>G123-F123</f>
        <v/>
      </c>
      <c r="I123" s="14">
        <f>計算!V976</f>
        <v/>
      </c>
    </row>
    <row r="124">
      <c r="A124" s="12" t="n">
        <v>4210000</v>
      </c>
      <c r="B124" s="12">
        <f>計算!X977</f>
        <v/>
      </c>
      <c r="C124" s="12">
        <f>計算!X978</f>
        <v/>
      </c>
      <c r="D124" s="13">
        <f>C124-B124</f>
        <v/>
      </c>
      <c r="E124" s="14">
        <f>計算!V978</f>
        <v/>
      </c>
      <c r="F124" s="12">
        <f>計算!X979</f>
        <v/>
      </c>
      <c r="G124" s="12">
        <f>計算!X980</f>
        <v/>
      </c>
      <c r="H124" s="13">
        <f>G124-F124</f>
        <v/>
      </c>
      <c r="I124" s="14">
        <f>計算!V980</f>
        <v/>
      </c>
    </row>
    <row r="125">
      <c r="A125" s="12" t="n">
        <v>4220000</v>
      </c>
      <c r="B125" s="12">
        <f>計算!X981</f>
        <v/>
      </c>
      <c r="C125" s="12">
        <f>計算!X982</f>
        <v/>
      </c>
      <c r="D125" s="13">
        <f>C125-B125</f>
        <v/>
      </c>
      <c r="E125" s="14">
        <f>計算!V982</f>
        <v/>
      </c>
      <c r="F125" s="12">
        <f>計算!X983</f>
        <v/>
      </c>
      <c r="G125" s="12">
        <f>計算!X984</f>
        <v/>
      </c>
      <c r="H125" s="13">
        <f>G125-F125</f>
        <v/>
      </c>
      <c r="I125" s="14">
        <f>計算!V984</f>
        <v/>
      </c>
    </row>
    <row r="126">
      <c r="A126" s="12" t="n">
        <v>4230000</v>
      </c>
      <c r="B126" s="12">
        <f>計算!X985</f>
        <v/>
      </c>
      <c r="C126" s="12">
        <f>計算!X986</f>
        <v/>
      </c>
      <c r="D126" s="13">
        <f>C126-B126</f>
        <v/>
      </c>
      <c r="E126" s="14">
        <f>計算!V986</f>
        <v/>
      </c>
      <c r="F126" s="12">
        <f>計算!X987</f>
        <v/>
      </c>
      <c r="G126" s="12">
        <f>計算!X988</f>
        <v/>
      </c>
      <c r="H126" s="13">
        <f>G126-F126</f>
        <v/>
      </c>
      <c r="I126" s="14">
        <f>計算!V988</f>
        <v/>
      </c>
    </row>
    <row r="127">
      <c r="A127" s="12" t="n">
        <v>4240000</v>
      </c>
      <c r="B127" s="12">
        <f>計算!X989</f>
        <v/>
      </c>
      <c r="C127" s="12">
        <f>計算!X990</f>
        <v/>
      </c>
      <c r="D127" s="13">
        <f>C127-B127</f>
        <v/>
      </c>
      <c r="E127" s="14">
        <f>計算!V990</f>
        <v/>
      </c>
      <c r="F127" s="12">
        <f>計算!X991</f>
        <v/>
      </c>
      <c r="G127" s="12">
        <f>計算!X992</f>
        <v/>
      </c>
      <c r="H127" s="13">
        <f>G127-F127</f>
        <v/>
      </c>
      <c r="I127" s="14">
        <f>計算!V992</f>
        <v/>
      </c>
    </row>
    <row r="128">
      <c r="A128" s="12" t="n">
        <v>4250000</v>
      </c>
      <c r="B128" s="12">
        <f>計算!X993</f>
        <v/>
      </c>
      <c r="C128" s="12">
        <f>計算!X994</f>
        <v/>
      </c>
      <c r="D128" s="13">
        <f>C128-B128</f>
        <v/>
      </c>
      <c r="E128" s="14">
        <f>計算!V994</f>
        <v/>
      </c>
      <c r="F128" s="12">
        <f>計算!X995</f>
        <v/>
      </c>
      <c r="G128" s="12">
        <f>計算!X996</f>
        <v/>
      </c>
      <c r="H128" s="13">
        <f>G128-F128</f>
        <v/>
      </c>
      <c r="I128" s="14">
        <f>計算!V996</f>
        <v/>
      </c>
    </row>
    <row r="129">
      <c r="A129" s="12" t="n">
        <v>4260000</v>
      </c>
      <c r="B129" s="12">
        <f>計算!X997</f>
        <v/>
      </c>
      <c r="C129" s="12">
        <f>計算!X998</f>
        <v/>
      </c>
      <c r="D129" s="13">
        <f>C129-B129</f>
        <v/>
      </c>
      <c r="E129" s="14">
        <f>計算!V998</f>
        <v/>
      </c>
      <c r="F129" s="12">
        <f>計算!X999</f>
        <v/>
      </c>
      <c r="G129" s="12">
        <f>計算!X1000</f>
        <v/>
      </c>
      <c r="H129" s="13">
        <f>G129-F129</f>
        <v/>
      </c>
      <c r="I129" s="14">
        <f>計算!V1000</f>
        <v/>
      </c>
    </row>
    <row r="130">
      <c r="A130" s="12" t="n">
        <v>4270000</v>
      </c>
      <c r="B130" s="12">
        <f>計算!X1001</f>
        <v/>
      </c>
      <c r="C130" s="12">
        <f>計算!X1002</f>
        <v/>
      </c>
      <c r="D130" s="13">
        <f>C130-B130</f>
        <v/>
      </c>
      <c r="E130" s="14">
        <f>計算!V1002</f>
        <v/>
      </c>
      <c r="F130" s="12">
        <f>計算!X1003</f>
        <v/>
      </c>
      <c r="G130" s="12">
        <f>計算!X1004</f>
        <v/>
      </c>
      <c r="H130" s="13">
        <f>G130-F130</f>
        <v/>
      </c>
      <c r="I130" s="14">
        <f>計算!V1004</f>
        <v/>
      </c>
    </row>
    <row r="131">
      <c r="A131" s="12" t="n">
        <v>4280000</v>
      </c>
      <c r="B131" s="12">
        <f>計算!X1005</f>
        <v/>
      </c>
      <c r="C131" s="12">
        <f>計算!X1006</f>
        <v/>
      </c>
      <c r="D131" s="13">
        <f>C131-B131</f>
        <v/>
      </c>
      <c r="E131" s="14">
        <f>計算!V1006</f>
        <v/>
      </c>
      <c r="F131" s="12">
        <f>計算!X1007</f>
        <v/>
      </c>
      <c r="G131" s="12">
        <f>計算!X1008</f>
        <v/>
      </c>
      <c r="H131" s="13">
        <f>G131-F131</f>
        <v/>
      </c>
      <c r="I131" s="14">
        <f>計算!V1008</f>
        <v/>
      </c>
    </row>
    <row r="132">
      <c r="A132" s="12" t="n">
        <v>4290000</v>
      </c>
      <c r="B132" s="12">
        <f>計算!X1009</f>
        <v/>
      </c>
      <c r="C132" s="12">
        <f>計算!X1010</f>
        <v/>
      </c>
      <c r="D132" s="13">
        <f>C132-B132</f>
        <v/>
      </c>
      <c r="E132" s="14">
        <f>計算!V1010</f>
        <v/>
      </c>
      <c r="F132" s="12">
        <f>計算!X1011</f>
        <v/>
      </c>
      <c r="G132" s="12">
        <f>計算!X1012</f>
        <v/>
      </c>
      <c r="H132" s="13">
        <f>G132-F132</f>
        <v/>
      </c>
      <c r="I132" s="14">
        <f>計算!V1012</f>
        <v/>
      </c>
    </row>
    <row r="133">
      <c r="A133" s="12" t="n">
        <v>4300000</v>
      </c>
      <c r="B133" s="12">
        <f>計算!X1013</f>
        <v/>
      </c>
      <c r="C133" s="12">
        <f>計算!X1014</f>
        <v/>
      </c>
      <c r="D133" s="13">
        <f>C133-B133</f>
        <v/>
      </c>
      <c r="E133" s="14">
        <f>計算!V1014</f>
        <v/>
      </c>
      <c r="F133" s="12">
        <f>計算!X1015</f>
        <v/>
      </c>
      <c r="G133" s="12">
        <f>計算!X1016</f>
        <v/>
      </c>
      <c r="H133" s="13">
        <f>G133-F133</f>
        <v/>
      </c>
      <c r="I133" s="14">
        <f>計算!V1016</f>
        <v/>
      </c>
    </row>
    <row r="134">
      <c r="A134" s="12" t="n">
        <v>4310000</v>
      </c>
      <c r="B134" s="12">
        <f>計算!X1017</f>
        <v/>
      </c>
      <c r="C134" s="12">
        <f>計算!X1018</f>
        <v/>
      </c>
      <c r="D134" s="13">
        <f>C134-B134</f>
        <v/>
      </c>
      <c r="E134" s="14">
        <f>計算!V1018</f>
        <v/>
      </c>
      <c r="F134" s="12">
        <f>計算!X1019</f>
        <v/>
      </c>
      <c r="G134" s="12">
        <f>計算!X1020</f>
        <v/>
      </c>
      <c r="H134" s="13">
        <f>G134-F134</f>
        <v/>
      </c>
      <c r="I134" s="14">
        <f>計算!V1020</f>
        <v/>
      </c>
    </row>
    <row r="135">
      <c r="A135" s="12" t="n">
        <v>4320000</v>
      </c>
      <c r="B135" s="12">
        <f>計算!X1021</f>
        <v/>
      </c>
      <c r="C135" s="12">
        <f>計算!X1022</f>
        <v/>
      </c>
      <c r="D135" s="13">
        <f>C135-B135</f>
        <v/>
      </c>
      <c r="E135" s="14">
        <f>計算!V1022</f>
        <v/>
      </c>
      <c r="F135" s="12">
        <f>計算!X1023</f>
        <v/>
      </c>
      <c r="G135" s="12">
        <f>計算!X1024</f>
        <v/>
      </c>
      <c r="H135" s="13">
        <f>G135-F135</f>
        <v/>
      </c>
      <c r="I135" s="14">
        <f>計算!V1024</f>
        <v/>
      </c>
    </row>
    <row r="136">
      <c r="A136" s="12" t="n">
        <v>4330000</v>
      </c>
      <c r="B136" s="12">
        <f>計算!X1025</f>
        <v/>
      </c>
      <c r="C136" s="12">
        <f>計算!X1026</f>
        <v/>
      </c>
      <c r="D136" s="13">
        <f>C136-B136</f>
        <v/>
      </c>
      <c r="E136" s="14">
        <f>計算!V1026</f>
        <v/>
      </c>
      <c r="F136" s="12">
        <f>計算!X1027</f>
        <v/>
      </c>
      <c r="G136" s="12">
        <f>計算!X1028</f>
        <v/>
      </c>
      <c r="H136" s="13">
        <f>G136-F136</f>
        <v/>
      </c>
      <c r="I136" s="14">
        <f>計算!V1028</f>
        <v/>
      </c>
    </row>
    <row r="137">
      <c r="A137" s="12" t="n">
        <v>4340000</v>
      </c>
      <c r="B137" s="12">
        <f>計算!X1029</f>
        <v/>
      </c>
      <c r="C137" s="12">
        <f>計算!X1030</f>
        <v/>
      </c>
      <c r="D137" s="13">
        <f>C137-B137</f>
        <v/>
      </c>
      <c r="E137" s="14">
        <f>計算!V1030</f>
        <v/>
      </c>
      <c r="F137" s="12">
        <f>計算!X1031</f>
        <v/>
      </c>
      <c r="G137" s="12">
        <f>計算!X1032</f>
        <v/>
      </c>
      <c r="H137" s="13">
        <f>G137-F137</f>
        <v/>
      </c>
      <c r="I137" s="14">
        <f>計算!V1032</f>
        <v/>
      </c>
    </row>
    <row r="138">
      <c r="A138" s="12" t="n">
        <v>4350000</v>
      </c>
      <c r="B138" s="12">
        <f>計算!X1033</f>
        <v/>
      </c>
      <c r="C138" s="12">
        <f>計算!X1034</f>
        <v/>
      </c>
      <c r="D138" s="13">
        <f>C138-B138</f>
        <v/>
      </c>
      <c r="E138" s="14">
        <f>計算!V1034</f>
        <v/>
      </c>
      <c r="F138" s="12">
        <f>計算!X1035</f>
        <v/>
      </c>
      <c r="G138" s="12">
        <f>計算!X1036</f>
        <v/>
      </c>
      <c r="H138" s="13">
        <f>G138-F138</f>
        <v/>
      </c>
      <c r="I138" s="14">
        <f>計算!V1036</f>
        <v/>
      </c>
    </row>
    <row r="139">
      <c r="A139" s="12" t="n">
        <v>4360000</v>
      </c>
      <c r="B139" s="12">
        <f>計算!X1037</f>
        <v/>
      </c>
      <c r="C139" s="12">
        <f>計算!X1038</f>
        <v/>
      </c>
      <c r="D139" s="13">
        <f>C139-B139</f>
        <v/>
      </c>
      <c r="E139" s="14">
        <f>計算!V1038</f>
        <v/>
      </c>
      <c r="F139" s="12">
        <f>計算!X1039</f>
        <v/>
      </c>
      <c r="G139" s="12">
        <f>計算!X1040</f>
        <v/>
      </c>
      <c r="H139" s="13">
        <f>G139-F139</f>
        <v/>
      </c>
      <c r="I139" s="14">
        <f>計算!V1040</f>
        <v/>
      </c>
    </row>
    <row r="140">
      <c r="A140" s="12" t="n">
        <v>4370000</v>
      </c>
      <c r="B140" s="12">
        <f>計算!X1041</f>
        <v/>
      </c>
      <c r="C140" s="12">
        <f>計算!X1042</f>
        <v/>
      </c>
      <c r="D140" s="13">
        <f>C140-B140</f>
        <v/>
      </c>
      <c r="E140" s="14">
        <f>計算!V1042</f>
        <v/>
      </c>
      <c r="F140" s="12">
        <f>計算!X1043</f>
        <v/>
      </c>
      <c r="G140" s="12">
        <f>計算!X1044</f>
        <v/>
      </c>
      <c r="H140" s="13">
        <f>G140-F140</f>
        <v/>
      </c>
      <c r="I140" s="14">
        <f>計算!V1044</f>
        <v/>
      </c>
    </row>
    <row r="141">
      <c r="A141" s="12" t="n">
        <v>4380000</v>
      </c>
      <c r="B141" s="12">
        <f>計算!X1045</f>
        <v/>
      </c>
      <c r="C141" s="12">
        <f>計算!X1046</f>
        <v/>
      </c>
      <c r="D141" s="13">
        <f>C141-B141</f>
        <v/>
      </c>
      <c r="E141" s="14">
        <f>計算!V1046</f>
        <v/>
      </c>
      <c r="F141" s="12">
        <f>計算!X1047</f>
        <v/>
      </c>
      <c r="G141" s="12">
        <f>計算!X1048</f>
        <v/>
      </c>
      <c r="H141" s="13">
        <f>G141-F141</f>
        <v/>
      </c>
      <c r="I141" s="14">
        <f>計算!V1048</f>
        <v/>
      </c>
    </row>
    <row r="142">
      <c r="A142" s="12" t="n">
        <v>4390000</v>
      </c>
      <c r="B142" s="12">
        <f>計算!X1049</f>
        <v/>
      </c>
      <c r="C142" s="12">
        <f>計算!X1050</f>
        <v/>
      </c>
      <c r="D142" s="13">
        <f>C142-B142</f>
        <v/>
      </c>
      <c r="E142" s="14">
        <f>計算!V1050</f>
        <v/>
      </c>
      <c r="F142" s="12">
        <f>計算!X1051</f>
        <v/>
      </c>
      <c r="G142" s="12">
        <f>計算!X1052</f>
        <v/>
      </c>
      <c r="H142" s="13">
        <f>G142-F142</f>
        <v/>
      </c>
      <c r="I142" s="14">
        <f>計算!V1052</f>
        <v/>
      </c>
    </row>
    <row r="143">
      <c r="A143" s="12" t="n">
        <v>4400000</v>
      </c>
      <c r="B143" s="12">
        <f>計算!X1053</f>
        <v/>
      </c>
      <c r="C143" s="12">
        <f>計算!X1054</f>
        <v/>
      </c>
      <c r="D143" s="13">
        <f>C143-B143</f>
        <v/>
      </c>
      <c r="E143" s="14">
        <f>計算!V1054</f>
        <v/>
      </c>
      <c r="F143" s="12">
        <f>計算!X1055</f>
        <v/>
      </c>
      <c r="G143" s="12">
        <f>計算!X1056</f>
        <v/>
      </c>
      <c r="H143" s="13">
        <f>G143-F143</f>
        <v/>
      </c>
      <c r="I143" s="14">
        <f>計算!V1056</f>
        <v/>
      </c>
    </row>
    <row r="144">
      <c r="A144" s="12" t="n">
        <v>4410000</v>
      </c>
      <c r="B144" s="12">
        <f>計算!X1057</f>
        <v/>
      </c>
      <c r="C144" s="12">
        <f>計算!X1058</f>
        <v/>
      </c>
      <c r="D144" s="13">
        <f>C144-B144</f>
        <v/>
      </c>
      <c r="E144" s="14">
        <f>計算!V1058</f>
        <v/>
      </c>
      <c r="F144" s="12">
        <f>計算!X1059</f>
        <v/>
      </c>
      <c r="G144" s="12">
        <f>計算!X1060</f>
        <v/>
      </c>
      <c r="H144" s="13">
        <f>G144-F144</f>
        <v/>
      </c>
      <c r="I144" s="14">
        <f>計算!V1060</f>
        <v/>
      </c>
    </row>
    <row r="145">
      <c r="A145" s="12" t="n">
        <v>4420000</v>
      </c>
      <c r="B145" s="12">
        <f>計算!X1061</f>
        <v/>
      </c>
      <c r="C145" s="12">
        <f>計算!X1062</f>
        <v/>
      </c>
      <c r="D145" s="13">
        <f>C145-B145</f>
        <v/>
      </c>
      <c r="E145" s="14">
        <f>計算!V1062</f>
        <v/>
      </c>
      <c r="F145" s="12">
        <f>計算!X1063</f>
        <v/>
      </c>
      <c r="G145" s="12">
        <f>計算!X1064</f>
        <v/>
      </c>
      <c r="H145" s="13">
        <f>G145-F145</f>
        <v/>
      </c>
      <c r="I145" s="14">
        <f>計算!V1064</f>
        <v/>
      </c>
    </row>
    <row r="146">
      <c r="A146" s="12" t="n">
        <v>4430000</v>
      </c>
      <c r="B146" s="12">
        <f>計算!X1065</f>
        <v/>
      </c>
      <c r="C146" s="12">
        <f>計算!X1066</f>
        <v/>
      </c>
      <c r="D146" s="13">
        <f>C146-B146</f>
        <v/>
      </c>
      <c r="E146" s="14">
        <f>計算!V1066</f>
        <v/>
      </c>
      <c r="F146" s="12">
        <f>計算!X1067</f>
        <v/>
      </c>
      <c r="G146" s="12">
        <f>計算!X1068</f>
        <v/>
      </c>
      <c r="H146" s="13">
        <f>G146-F146</f>
        <v/>
      </c>
      <c r="I146" s="14">
        <f>計算!V1068</f>
        <v/>
      </c>
    </row>
    <row r="147">
      <c r="A147" s="12" t="n">
        <v>4440000</v>
      </c>
      <c r="B147" s="12">
        <f>計算!X1069</f>
        <v/>
      </c>
      <c r="C147" s="12">
        <f>計算!X1070</f>
        <v/>
      </c>
      <c r="D147" s="13">
        <f>C147-B147</f>
        <v/>
      </c>
      <c r="E147" s="14">
        <f>計算!V1070</f>
        <v/>
      </c>
      <c r="F147" s="12">
        <f>計算!X1071</f>
        <v/>
      </c>
      <c r="G147" s="12">
        <f>計算!X1072</f>
        <v/>
      </c>
      <c r="H147" s="13">
        <f>G147-F147</f>
        <v/>
      </c>
      <c r="I147" s="14">
        <f>計算!V1072</f>
        <v/>
      </c>
    </row>
    <row r="148">
      <c r="A148" s="12" t="n">
        <v>4450000</v>
      </c>
      <c r="B148" s="12">
        <f>計算!X1073</f>
        <v/>
      </c>
      <c r="C148" s="12">
        <f>計算!X1074</f>
        <v/>
      </c>
      <c r="D148" s="13">
        <f>C148-B148</f>
        <v/>
      </c>
      <c r="E148" s="14">
        <f>計算!V1074</f>
        <v/>
      </c>
      <c r="F148" s="12">
        <f>計算!X1075</f>
        <v/>
      </c>
      <c r="G148" s="12">
        <f>計算!X1076</f>
        <v/>
      </c>
      <c r="H148" s="13">
        <f>G148-F148</f>
        <v/>
      </c>
      <c r="I148" s="14">
        <f>計算!V1076</f>
        <v/>
      </c>
    </row>
    <row r="149">
      <c r="A149" s="12" t="n">
        <v>4460000</v>
      </c>
      <c r="B149" s="12">
        <f>計算!X1077</f>
        <v/>
      </c>
      <c r="C149" s="12">
        <f>計算!X1078</f>
        <v/>
      </c>
      <c r="D149" s="13">
        <f>C149-B149</f>
        <v/>
      </c>
      <c r="E149" s="14">
        <f>計算!V1078</f>
        <v/>
      </c>
      <c r="F149" s="12">
        <f>計算!X1079</f>
        <v/>
      </c>
      <c r="G149" s="12">
        <f>計算!X1080</f>
        <v/>
      </c>
      <c r="H149" s="13">
        <f>G149-F149</f>
        <v/>
      </c>
      <c r="I149" s="14">
        <f>計算!V1080</f>
        <v/>
      </c>
    </row>
    <row r="150">
      <c r="A150" s="12" t="n">
        <v>4470000</v>
      </c>
      <c r="B150" s="12">
        <f>計算!X1081</f>
        <v/>
      </c>
      <c r="C150" s="12">
        <f>計算!X1082</f>
        <v/>
      </c>
      <c r="D150" s="13">
        <f>C150-B150</f>
        <v/>
      </c>
      <c r="E150" s="14">
        <f>計算!V1082</f>
        <v/>
      </c>
      <c r="F150" s="12">
        <f>計算!X1083</f>
        <v/>
      </c>
      <c r="G150" s="12">
        <f>計算!X1084</f>
        <v/>
      </c>
      <c r="H150" s="13">
        <f>G150-F150</f>
        <v/>
      </c>
      <c r="I150" s="14">
        <f>計算!V1084</f>
        <v/>
      </c>
    </row>
    <row r="151">
      <c r="A151" s="12" t="n">
        <v>4480000</v>
      </c>
      <c r="B151" s="12">
        <f>計算!X1085</f>
        <v/>
      </c>
      <c r="C151" s="12">
        <f>計算!X1086</f>
        <v/>
      </c>
      <c r="D151" s="13">
        <f>C151-B151</f>
        <v/>
      </c>
      <c r="E151" s="14">
        <f>計算!V1086</f>
        <v/>
      </c>
      <c r="F151" s="12">
        <f>計算!X1087</f>
        <v/>
      </c>
      <c r="G151" s="12">
        <f>計算!X1088</f>
        <v/>
      </c>
      <c r="H151" s="13">
        <f>G151-F151</f>
        <v/>
      </c>
      <c r="I151" s="14">
        <f>計算!V1088</f>
        <v/>
      </c>
    </row>
    <row r="152">
      <c r="A152" s="12" t="n">
        <v>4490000</v>
      </c>
      <c r="B152" s="12">
        <f>計算!X1089</f>
        <v/>
      </c>
      <c r="C152" s="12">
        <f>計算!X1090</f>
        <v/>
      </c>
      <c r="D152" s="13">
        <f>C152-B152</f>
        <v/>
      </c>
      <c r="E152" s="14">
        <f>計算!V1090</f>
        <v/>
      </c>
      <c r="F152" s="12">
        <f>計算!X1091</f>
        <v/>
      </c>
      <c r="G152" s="12">
        <f>計算!X1092</f>
        <v/>
      </c>
      <c r="H152" s="13">
        <f>G152-F152</f>
        <v/>
      </c>
      <c r="I152" s="14">
        <f>計算!V1092</f>
        <v/>
      </c>
    </row>
    <row r="153">
      <c r="A153" s="12" t="n">
        <v>4500000</v>
      </c>
      <c r="B153" s="12">
        <f>計算!X1093</f>
        <v/>
      </c>
      <c r="C153" s="12">
        <f>計算!X1094</f>
        <v/>
      </c>
      <c r="D153" s="13">
        <f>C153-B153</f>
        <v/>
      </c>
      <c r="E153" s="14">
        <f>計算!V1094</f>
        <v/>
      </c>
      <c r="F153" s="12">
        <f>計算!X1095</f>
        <v/>
      </c>
      <c r="G153" s="12">
        <f>計算!X1096</f>
        <v/>
      </c>
      <c r="H153" s="13">
        <f>G153-F153</f>
        <v/>
      </c>
      <c r="I153" s="14">
        <f>計算!V1096</f>
        <v/>
      </c>
    </row>
    <row r="154">
      <c r="A154" s="12" t="n">
        <v>4510000</v>
      </c>
      <c r="B154" s="12">
        <f>計算!X1097</f>
        <v/>
      </c>
      <c r="C154" s="12">
        <f>計算!X1098</f>
        <v/>
      </c>
      <c r="D154" s="13">
        <f>C154-B154</f>
        <v/>
      </c>
      <c r="E154" s="14">
        <f>計算!V1098</f>
        <v/>
      </c>
      <c r="F154" s="12">
        <f>計算!X1099</f>
        <v/>
      </c>
      <c r="G154" s="12">
        <f>計算!X1100</f>
        <v/>
      </c>
      <c r="H154" s="13">
        <f>G154-F154</f>
        <v/>
      </c>
      <c r="I154" s="14">
        <f>計算!V1100</f>
        <v/>
      </c>
    </row>
    <row r="155">
      <c r="A155" s="12" t="n">
        <v>4520000</v>
      </c>
      <c r="B155" s="12">
        <f>計算!X1101</f>
        <v/>
      </c>
      <c r="C155" s="12">
        <f>計算!X1102</f>
        <v/>
      </c>
      <c r="D155" s="13">
        <f>C155-B155</f>
        <v/>
      </c>
      <c r="E155" s="14">
        <f>計算!V1102</f>
        <v/>
      </c>
      <c r="F155" s="12">
        <f>計算!X1103</f>
        <v/>
      </c>
      <c r="G155" s="12">
        <f>計算!X1104</f>
        <v/>
      </c>
      <c r="H155" s="13">
        <f>G155-F155</f>
        <v/>
      </c>
      <c r="I155" s="14">
        <f>計算!V1104</f>
        <v/>
      </c>
    </row>
    <row r="156">
      <c r="A156" s="12" t="n">
        <v>4530000</v>
      </c>
      <c r="B156" s="12">
        <f>計算!X1105</f>
        <v/>
      </c>
      <c r="C156" s="12">
        <f>計算!X1106</f>
        <v/>
      </c>
      <c r="D156" s="13">
        <f>C156-B156</f>
        <v/>
      </c>
      <c r="E156" s="14">
        <f>計算!V1106</f>
        <v/>
      </c>
      <c r="F156" s="12">
        <f>計算!X1107</f>
        <v/>
      </c>
      <c r="G156" s="12">
        <f>計算!X1108</f>
        <v/>
      </c>
      <c r="H156" s="13">
        <f>G156-F156</f>
        <v/>
      </c>
      <c r="I156" s="14">
        <f>計算!V1108</f>
        <v/>
      </c>
    </row>
    <row r="157">
      <c r="A157" s="12" t="n">
        <v>4540000</v>
      </c>
      <c r="B157" s="12">
        <f>計算!X1109</f>
        <v/>
      </c>
      <c r="C157" s="12">
        <f>計算!X1110</f>
        <v/>
      </c>
      <c r="D157" s="13">
        <f>C157-B157</f>
        <v/>
      </c>
      <c r="E157" s="14">
        <f>計算!V1110</f>
        <v/>
      </c>
      <c r="F157" s="12">
        <f>計算!X1111</f>
        <v/>
      </c>
      <c r="G157" s="12">
        <f>計算!X1112</f>
        <v/>
      </c>
      <c r="H157" s="13">
        <f>G157-F157</f>
        <v/>
      </c>
      <c r="I157" s="14">
        <f>計算!V1112</f>
        <v/>
      </c>
    </row>
    <row r="158">
      <c r="A158" s="12" t="n">
        <v>4550000</v>
      </c>
      <c r="B158" s="12">
        <f>計算!X1113</f>
        <v/>
      </c>
      <c r="C158" s="12">
        <f>計算!X1114</f>
        <v/>
      </c>
      <c r="D158" s="13">
        <f>C158-B158</f>
        <v/>
      </c>
      <c r="E158" s="14">
        <f>計算!V1114</f>
        <v/>
      </c>
      <c r="F158" s="12">
        <f>計算!X1115</f>
        <v/>
      </c>
      <c r="G158" s="12">
        <f>計算!X1116</f>
        <v/>
      </c>
      <c r="H158" s="13">
        <f>G158-F158</f>
        <v/>
      </c>
      <c r="I158" s="14">
        <f>計算!V1116</f>
        <v/>
      </c>
    </row>
    <row r="159">
      <c r="A159" s="12" t="n">
        <v>4560000</v>
      </c>
      <c r="B159" s="12">
        <f>計算!X1117</f>
        <v/>
      </c>
      <c r="C159" s="12">
        <f>計算!X1118</f>
        <v/>
      </c>
      <c r="D159" s="13">
        <f>C159-B159</f>
        <v/>
      </c>
      <c r="E159" s="14">
        <f>計算!V1118</f>
        <v/>
      </c>
      <c r="F159" s="12">
        <f>計算!X1119</f>
        <v/>
      </c>
      <c r="G159" s="12">
        <f>計算!X1120</f>
        <v/>
      </c>
      <c r="H159" s="13">
        <f>G159-F159</f>
        <v/>
      </c>
      <c r="I159" s="14">
        <f>計算!V1120</f>
        <v/>
      </c>
    </row>
    <row r="160">
      <c r="A160" s="12" t="n">
        <v>4570000</v>
      </c>
      <c r="B160" s="12">
        <f>計算!X1121</f>
        <v/>
      </c>
      <c r="C160" s="12">
        <f>計算!X1122</f>
        <v/>
      </c>
      <c r="D160" s="13">
        <f>C160-B160</f>
        <v/>
      </c>
      <c r="E160" s="14">
        <f>計算!V1122</f>
        <v/>
      </c>
      <c r="F160" s="12">
        <f>計算!X1123</f>
        <v/>
      </c>
      <c r="G160" s="12">
        <f>計算!X1124</f>
        <v/>
      </c>
      <c r="H160" s="13">
        <f>G160-F160</f>
        <v/>
      </c>
      <c r="I160" s="14">
        <f>計算!V1124</f>
        <v/>
      </c>
    </row>
    <row r="161">
      <c r="A161" s="12" t="n">
        <v>4580000</v>
      </c>
      <c r="B161" s="12">
        <f>計算!X1125</f>
        <v/>
      </c>
      <c r="C161" s="12">
        <f>計算!X1126</f>
        <v/>
      </c>
      <c r="D161" s="13">
        <f>C161-B161</f>
        <v/>
      </c>
      <c r="E161" s="14">
        <f>計算!V1126</f>
        <v/>
      </c>
      <c r="F161" s="12">
        <f>計算!X1127</f>
        <v/>
      </c>
      <c r="G161" s="12">
        <f>計算!X1128</f>
        <v/>
      </c>
      <c r="H161" s="13">
        <f>G161-F161</f>
        <v/>
      </c>
      <c r="I161" s="14">
        <f>計算!V1128</f>
        <v/>
      </c>
    </row>
    <row r="162">
      <c r="A162" s="12" t="n">
        <v>4590000</v>
      </c>
      <c r="B162" s="12">
        <f>計算!X1129</f>
        <v/>
      </c>
      <c r="C162" s="12">
        <f>計算!X1130</f>
        <v/>
      </c>
      <c r="D162" s="13">
        <f>C162-B162</f>
        <v/>
      </c>
      <c r="E162" s="14">
        <f>計算!V1130</f>
        <v/>
      </c>
      <c r="F162" s="12">
        <f>計算!X1131</f>
        <v/>
      </c>
      <c r="G162" s="12">
        <f>計算!X1132</f>
        <v/>
      </c>
      <c r="H162" s="13">
        <f>G162-F162</f>
        <v/>
      </c>
      <c r="I162" s="14">
        <f>計算!V1132</f>
        <v/>
      </c>
    </row>
    <row r="163">
      <c r="A163" s="12" t="n">
        <v>4600000</v>
      </c>
      <c r="B163" s="12">
        <f>計算!X1133</f>
        <v/>
      </c>
      <c r="C163" s="12">
        <f>計算!X1134</f>
        <v/>
      </c>
      <c r="D163" s="13">
        <f>C163-B163</f>
        <v/>
      </c>
      <c r="E163" s="14">
        <f>計算!V1134</f>
        <v/>
      </c>
      <c r="F163" s="12">
        <f>計算!X1135</f>
        <v/>
      </c>
      <c r="G163" s="12">
        <f>計算!X1136</f>
        <v/>
      </c>
      <c r="H163" s="13">
        <f>G163-F163</f>
        <v/>
      </c>
      <c r="I163" s="14">
        <f>計算!V1136</f>
        <v/>
      </c>
    </row>
    <row r="164">
      <c r="A164" s="12" t="n">
        <v>4610000</v>
      </c>
      <c r="B164" s="12">
        <f>計算!X1137</f>
        <v/>
      </c>
      <c r="C164" s="12">
        <f>計算!X1138</f>
        <v/>
      </c>
      <c r="D164" s="13">
        <f>C164-B164</f>
        <v/>
      </c>
      <c r="E164" s="14">
        <f>計算!V1138</f>
        <v/>
      </c>
      <c r="F164" s="12">
        <f>計算!X1139</f>
        <v/>
      </c>
      <c r="G164" s="12">
        <f>計算!X1140</f>
        <v/>
      </c>
      <c r="H164" s="13">
        <f>G164-F164</f>
        <v/>
      </c>
      <c r="I164" s="14">
        <f>計算!V1140</f>
        <v/>
      </c>
    </row>
    <row r="165">
      <c r="A165" s="12" t="n">
        <v>4620000</v>
      </c>
      <c r="B165" s="12">
        <f>計算!X1141</f>
        <v/>
      </c>
      <c r="C165" s="12">
        <f>計算!X1142</f>
        <v/>
      </c>
      <c r="D165" s="13">
        <f>C165-B165</f>
        <v/>
      </c>
      <c r="E165" s="14">
        <f>計算!V1142</f>
        <v/>
      </c>
      <c r="F165" s="12">
        <f>計算!X1143</f>
        <v/>
      </c>
      <c r="G165" s="12">
        <f>計算!X1144</f>
        <v/>
      </c>
      <c r="H165" s="13">
        <f>G165-F165</f>
        <v/>
      </c>
      <c r="I165" s="14">
        <f>計算!V1144</f>
        <v/>
      </c>
    </row>
    <row r="166">
      <c r="A166" s="12" t="n">
        <v>4630000</v>
      </c>
      <c r="B166" s="12">
        <f>計算!X1145</f>
        <v/>
      </c>
      <c r="C166" s="12">
        <f>計算!X1146</f>
        <v/>
      </c>
      <c r="D166" s="13">
        <f>C166-B166</f>
        <v/>
      </c>
      <c r="E166" s="14">
        <f>計算!V1146</f>
        <v/>
      </c>
      <c r="F166" s="12">
        <f>計算!X1147</f>
        <v/>
      </c>
      <c r="G166" s="12">
        <f>計算!X1148</f>
        <v/>
      </c>
      <c r="H166" s="13">
        <f>G166-F166</f>
        <v/>
      </c>
      <c r="I166" s="14">
        <f>計算!V1148</f>
        <v/>
      </c>
    </row>
    <row r="167">
      <c r="A167" s="12" t="n">
        <v>4640000</v>
      </c>
      <c r="B167" s="12">
        <f>計算!X1149</f>
        <v/>
      </c>
      <c r="C167" s="12">
        <f>計算!X1150</f>
        <v/>
      </c>
      <c r="D167" s="13">
        <f>C167-B167</f>
        <v/>
      </c>
      <c r="E167" s="14">
        <f>計算!V1150</f>
        <v/>
      </c>
      <c r="F167" s="12">
        <f>計算!X1151</f>
        <v/>
      </c>
      <c r="G167" s="12">
        <f>計算!X1152</f>
        <v/>
      </c>
      <c r="H167" s="13">
        <f>G167-F167</f>
        <v/>
      </c>
      <c r="I167" s="14">
        <f>計算!V1152</f>
        <v/>
      </c>
    </row>
    <row r="168">
      <c r="A168" s="12" t="n">
        <v>4650000</v>
      </c>
      <c r="B168" s="12">
        <f>計算!X1153</f>
        <v/>
      </c>
      <c r="C168" s="12">
        <f>計算!X1154</f>
        <v/>
      </c>
      <c r="D168" s="13">
        <f>C168-B168</f>
        <v/>
      </c>
      <c r="E168" s="14">
        <f>計算!V1154</f>
        <v/>
      </c>
      <c r="F168" s="12">
        <f>計算!X1155</f>
        <v/>
      </c>
      <c r="G168" s="12">
        <f>計算!X1156</f>
        <v/>
      </c>
      <c r="H168" s="13">
        <f>G168-F168</f>
        <v/>
      </c>
      <c r="I168" s="14">
        <f>計算!V1156</f>
        <v/>
      </c>
    </row>
    <row r="169">
      <c r="A169" s="12" t="n">
        <v>4660000</v>
      </c>
      <c r="B169" s="12">
        <f>計算!X1157</f>
        <v/>
      </c>
      <c r="C169" s="12">
        <f>計算!X1158</f>
        <v/>
      </c>
      <c r="D169" s="13">
        <f>C169-B169</f>
        <v/>
      </c>
      <c r="E169" s="14">
        <f>計算!V1158</f>
        <v/>
      </c>
      <c r="F169" s="12">
        <f>計算!X1159</f>
        <v/>
      </c>
      <c r="G169" s="12">
        <f>計算!X1160</f>
        <v/>
      </c>
      <c r="H169" s="13">
        <f>G169-F169</f>
        <v/>
      </c>
      <c r="I169" s="14">
        <f>計算!V1160</f>
        <v/>
      </c>
    </row>
    <row r="170">
      <c r="A170" s="12" t="n">
        <v>4670000</v>
      </c>
      <c r="B170" s="12">
        <f>計算!X1161</f>
        <v/>
      </c>
      <c r="C170" s="12">
        <f>計算!X1162</f>
        <v/>
      </c>
      <c r="D170" s="13">
        <f>C170-B170</f>
        <v/>
      </c>
      <c r="E170" s="14">
        <f>計算!V1162</f>
        <v/>
      </c>
      <c r="F170" s="12">
        <f>計算!X1163</f>
        <v/>
      </c>
      <c r="G170" s="12">
        <f>計算!X1164</f>
        <v/>
      </c>
      <c r="H170" s="13">
        <f>G170-F170</f>
        <v/>
      </c>
      <c r="I170" s="14">
        <f>計算!V1164</f>
        <v/>
      </c>
    </row>
    <row r="171">
      <c r="A171" s="12" t="n">
        <v>4680000</v>
      </c>
      <c r="B171" s="12">
        <f>計算!X1165</f>
        <v/>
      </c>
      <c r="C171" s="12">
        <f>計算!X1166</f>
        <v/>
      </c>
      <c r="D171" s="13">
        <f>C171-B171</f>
        <v/>
      </c>
      <c r="E171" s="14">
        <f>計算!V1166</f>
        <v/>
      </c>
      <c r="F171" s="12">
        <f>計算!X1167</f>
        <v/>
      </c>
      <c r="G171" s="12">
        <f>計算!X1168</f>
        <v/>
      </c>
      <c r="H171" s="13">
        <f>G171-F171</f>
        <v/>
      </c>
      <c r="I171" s="14">
        <f>計算!V1168</f>
        <v/>
      </c>
    </row>
    <row r="172">
      <c r="A172" s="12" t="n">
        <v>4690000</v>
      </c>
      <c r="B172" s="12">
        <f>計算!X1169</f>
        <v/>
      </c>
      <c r="C172" s="12">
        <f>計算!X1170</f>
        <v/>
      </c>
      <c r="D172" s="13">
        <f>C172-B172</f>
        <v/>
      </c>
      <c r="E172" s="14">
        <f>計算!V1170</f>
        <v/>
      </c>
      <c r="F172" s="12">
        <f>計算!X1171</f>
        <v/>
      </c>
      <c r="G172" s="12">
        <f>計算!X1172</f>
        <v/>
      </c>
      <c r="H172" s="13">
        <f>G172-F172</f>
        <v/>
      </c>
      <c r="I172" s="14">
        <f>計算!V1172</f>
        <v/>
      </c>
    </row>
    <row r="173">
      <c r="A173" s="12" t="n">
        <v>4700000</v>
      </c>
      <c r="B173" s="12">
        <f>計算!X1173</f>
        <v/>
      </c>
      <c r="C173" s="12">
        <f>計算!X1174</f>
        <v/>
      </c>
      <c r="D173" s="13">
        <f>C173-B173</f>
        <v/>
      </c>
      <c r="E173" s="14">
        <f>計算!V1174</f>
        <v/>
      </c>
      <c r="F173" s="12">
        <f>計算!X1175</f>
        <v/>
      </c>
      <c r="G173" s="12">
        <f>計算!X1176</f>
        <v/>
      </c>
      <c r="H173" s="13">
        <f>G173-F173</f>
        <v/>
      </c>
      <c r="I173" s="14">
        <f>計算!V1176</f>
        <v/>
      </c>
    </row>
    <row r="174">
      <c r="A174" s="12" t="n">
        <v>4710000</v>
      </c>
      <c r="B174" s="12">
        <f>計算!X1177</f>
        <v/>
      </c>
      <c r="C174" s="12">
        <f>計算!X1178</f>
        <v/>
      </c>
      <c r="D174" s="13">
        <f>C174-B174</f>
        <v/>
      </c>
      <c r="E174" s="14">
        <f>計算!V1178</f>
        <v/>
      </c>
      <c r="F174" s="12">
        <f>計算!X1179</f>
        <v/>
      </c>
      <c r="G174" s="12">
        <f>計算!X1180</f>
        <v/>
      </c>
      <c r="H174" s="13">
        <f>G174-F174</f>
        <v/>
      </c>
      <c r="I174" s="14">
        <f>計算!V1180</f>
        <v/>
      </c>
    </row>
    <row r="175">
      <c r="A175" s="12" t="n">
        <v>4720000</v>
      </c>
      <c r="B175" s="12">
        <f>計算!X1181</f>
        <v/>
      </c>
      <c r="C175" s="12">
        <f>計算!X1182</f>
        <v/>
      </c>
      <c r="D175" s="13">
        <f>C175-B175</f>
        <v/>
      </c>
      <c r="E175" s="14">
        <f>計算!V1182</f>
        <v/>
      </c>
      <c r="F175" s="12">
        <f>計算!X1183</f>
        <v/>
      </c>
      <c r="G175" s="12">
        <f>計算!X1184</f>
        <v/>
      </c>
      <c r="H175" s="13">
        <f>G175-F175</f>
        <v/>
      </c>
      <c r="I175" s="14">
        <f>計算!V1184</f>
        <v/>
      </c>
    </row>
    <row r="176">
      <c r="A176" s="12" t="n">
        <v>4730000</v>
      </c>
      <c r="B176" s="12">
        <f>計算!X1185</f>
        <v/>
      </c>
      <c r="C176" s="12">
        <f>計算!X1186</f>
        <v/>
      </c>
      <c r="D176" s="13">
        <f>C176-B176</f>
        <v/>
      </c>
      <c r="E176" s="14">
        <f>計算!V1186</f>
        <v/>
      </c>
      <c r="F176" s="12">
        <f>計算!X1187</f>
        <v/>
      </c>
      <c r="G176" s="12">
        <f>計算!X1188</f>
        <v/>
      </c>
      <c r="H176" s="13">
        <f>G176-F176</f>
        <v/>
      </c>
      <c r="I176" s="14">
        <f>計算!V1188</f>
        <v/>
      </c>
    </row>
    <row r="177">
      <c r="A177" s="12" t="n">
        <v>4740000</v>
      </c>
      <c r="B177" s="12">
        <f>計算!X1189</f>
        <v/>
      </c>
      <c r="C177" s="12">
        <f>計算!X1190</f>
        <v/>
      </c>
      <c r="D177" s="13">
        <f>C177-B177</f>
        <v/>
      </c>
      <c r="E177" s="14">
        <f>計算!V1190</f>
        <v/>
      </c>
      <c r="F177" s="12">
        <f>計算!X1191</f>
        <v/>
      </c>
      <c r="G177" s="12">
        <f>計算!X1192</f>
        <v/>
      </c>
      <c r="H177" s="13">
        <f>G177-F177</f>
        <v/>
      </c>
      <c r="I177" s="14">
        <f>計算!V1192</f>
        <v/>
      </c>
    </row>
    <row r="178">
      <c r="A178" s="12" t="n">
        <v>4750000</v>
      </c>
      <c r="B178" s="12">
        <f>計算!X1193</f>
        <v/>
      </c>
      <c r="C178" s="12">
        <f>計算!X1194</f>
        <v/>
      </c>
      <c r="D178" s="13">
        <f>C178-B178</f>
        <v/>
      </c>
      <c r="E178" s="14">
        <f>計算!V1194</f>
        <v/>
      </c>
      <c r="F178" s="12">
        <f>計算!X1195</f>
        <v/>
      </c>
      <c r="G178" s="12">
        <f>計算!X1196</f>
        <v/>
      </c>
      <c r="H178" s="13">
        <f>G178-F178</f>
        <v/>
      </c>
      <c r="I178" s="14">
        <f>計算!V1196</f>
        <v/>
      </c>
    </row>
    <row r="179">
      <c r="A179" s="12" t="n">
        <v>4760000</v>
      </c>
      <c r="B179" s="12">
        <f>計算!X1197</f>
        <v/>
      </c>
      <c r="C179" s="12">
        <f>計算!X1198</f>
        <v/>
      </c>
      <c r="D179" s="13">
        <f>C179-B179</f>
        <v/>
      </c>
      <c r="E179" s="14">
        <f>計算!V1198</f>
        <v/>
      </c>
      <c r="F179" s="12">
        <f>計算!X1199</f>
        <v/>
      </c>
      <c r="G179" s="12">
        <f>計算!X1200</f>
        <v/>
      </c>
      <c r="H179" s="13">
        <f>G179-F179</f>
        <v/>
      </c>
      <c r="I179" s="14">
        <f>計算!V1200</f>
        <v/>
      </c>
    </row>
    <row r="180">
      <c r="A180" s="12" t="n">
        <v>4770000</v>
      </c>
      <c r="B180" s="12">
        <f>計算!X1201</f>
        <v/>
      </c>
      <c r="C180" s="12">
        <f>計算!X1202</f>
        <v/>
      </c>
      <c r="D180" s="13">
        <f>C180-B180</f>
        <v/>
      </c>
      <c r="E180" s="14">
        <f>計算!V1202</f>
        <v/>
      </c>
      <c r="F180" s="12">
        <f>計算!X1203</f>
        <v/>
      </c>
      <c r="G180" s="12">
        <f>計算!X1204</f>
        <v/>
      </c>
      <c r="H180" s="13">
        <f>G180-F180</f>
        <v/>
      </c>
      <c r="I180" s="14">
        <f>計算!V1204</f>
        <v/>
      </c>
    </row>
    <row r="181">
      <c r="A181" s="12" t="n">
        <v>4780000</v>
      </c>
      <c r="B181" s="12">
        <f>計算!X1205</f>
        <v/>
      </c>
      <c r="C181" s="12">
        <f>計算!X1206</f>
        <v/>
      </c>
      <c r="D181" s="13">
        <f>C181-B181</f>
        <v/>
      </c>
      <c r="E181" s="14">
        <f>計算!V1206</f>
        <v/>
      </c>
      <c r="F181" s="12">
        <f>計算!X1207</f>
        <v/>
      </c>
      <c r="G181" s="12">
        <f>計算!X1208</f>
        <v/>
      </c>
      <c r="H181" s="13">
        <f>G181-F181</f>
        <v/>
      </c>
      <c r="I181" s="14">
        <f>計算!V1208</f>
        <v/>
      </c>
    </row>
    <row r="182">
      <c r="A182" s="12" t="n">
        <v>4790000</v>
      </c>
      <c r="B182" s="12">
        <f>計算!X1209</f>
        <v/>
      </c>
      <c r="C182" s="12">
        <f>計算!X1210</f>
        <v/>
      </c>
      <c r="D182" s="13">
        <f>C182-B182</f>
        <v/>
      </c>
      <c r="E182" s="14">
        <f>計算!V1210</f>
        <v/>
      </c>
      <c r="F182" s="12">
        <f>計算!X1211</f>
        <v/>
      </c>
      <c r="G182" s="12">
        <f>計算!X1212</f>
        <v/>
      </c>
      <c r="H182" s="13">
        <f>G182-F182</f>
        <v/>
      </c>
      <c r="I182" s="14">
        <f>計算!V1212</f>
        <v/>
      </c>
    </row>
    <row r="183">
      <c r="A183" s="12" t="n">
        <v>4800000</v>
      </c>
      <c r="B183" s="12">
        <f>計算!X1213</f>
        <v/>
      </c>
      <c r="C183" s="12">
        <f>計算!X1214</f>
        <v/>
      </c>
      <c r="D183" s="13">
        <f>C183-B183</f>
        <v/>
      </c>
      <c r="E183" s="14">
        <f>計算!V1214</f>
        <v/>
      </c>
      <c r="F183" s="12">
        <f>計算!X1215</f>
        <v/>
      </c>
      <c r="G183" s="12">
        <f>計算!X1216</f>
        <v/>
      </c>
      <c r="H183" s="13">
        <f>G183-F183</f>
        <v/>
      </c>
      <c r="I183" s="14">
        <f>計算!V1216</f>
        <v/>
      </c>
    </row>
    <row r="184">
      <c r="A184" s="12" t="n">
        <v>4810000</v>
      </c>
      <c r="B184" s="12">
        <f>計算!X1217</f>
        <v/>
      </c>
      <c r="C184" s="12">
        <f>計算!X1218</f>
        <v/>
      </c>
      <c r="D184" s="13">
        <f>C184-B184</f>
        <v/>
      </c>
      <c r="E184" s="14">
        <f>計算!V1218</f>
        <v/>
      </c>
      <c r="F184" s="12">
        <f>計算!X1219</f>
        <v/>
      </c>
      <c r="G184" s="12">
        <f>計算!X1220</f>
        <v/>
      </c>
      <c r="H184" s="13">
        <f>G184-F184</f>
        <v/>
      </c>
      <c r="I184" s="14">
        <f>計算!V1220</f>
        <v/>
      </c>
    </row>
    <row r="185">
      <c r="A185" s="12" t="n">
        <v>4820000</v>
      </c>
      <c r="B185" s="12">
        <f>計算!X1221</f>
        <v/>
      </c>
      <c r="C185" s="12">
        <f>計算!X1222</f>
        <v/>
      </c>
      <c r="D185" s="13">
        <f>C185-B185</f>
        <v/>
      </c>
      <c r="E185" s="14">
        <f>計算!V1222</f>
        <v/>
      </c>
      <c r="F185" s="12">
        <f>計算!X1223</f>
        <v/>
      </c>
      <c r="G185" s="12">
        <f>計算!X1224</f>
        <v/>
      </c>
      <c r="H185" s="13">
        <f>G185-F185</f>
        <v/>
      </c>
      <c r="I185" s="14">
        <f>計算!V1224</f>
        <v/>
      </c>
    </row>
    <row r="186">
      <c r="A186" s="12" t="n">
        <v>4830000</v>
      </c>
      <c r="B186" s="12">
        <f>計算!X1225</f>
        <v/>
      </c>
      <c r="C186" s="12">
        <f>計算!X1226</f>
        <v/>
      </c>
      <c r="D186" s="13">
        <f>C186-B186</f>
        <v/>
      </c>
      <c r="E186" s="14">
        <f>計算!V1226</f>
        <v/>
      </c>
      <c r="F186" s="12">
        <f>計算!X1227</f>
        <v/>
      </c>
      <c r="G186" s="12">
        <f>計算!X1228</f>
        <v/>
      </c>
      <c r="H186" s="13">
        <f>G186-F186</f>
        <v/>
      </c>
      <c r="I186" s="14">
        <f>計算!V1228</f>
        <v/>
      </c>
    </row>
    <row r="187">
      <c r="A187" s="12" t="n">
        <v>4840000</v>
      </c>
      <c r="B187" s="12">
        <f>計算!X1229</f>
        <v/>
      </c>
      <c r="C187" s="12">
        <f>計算!X1230</f>
        <v/>
      </c>
      <c r="D187" s="13">
        <f>C187-B187</f>
        <v/>
      </c>
      <c r="E187" s="14">
        <f>計算!V1230</f>
        <v/>
      </c>
      <c r="F187" s="12">
        <f>計算!X1231</f>
        <v/>
      </c>
      <c r="G187" s="12">
        <f>計算!X1232</f>
        <v/>
      </c>
      <c r="H187" s="13">
        <f>G187-F187</f>
        <v/>
      </c>
      <c r="I187" s="14">
        <f>計算!V1232</f>
        <v/>
      </c>
    </row>
    <row r="188">
      <c r="A188" s="12" t="n">
        <v>4850000</v>
      </c>
      <c r="B188" s="12">
        <f>計算!X1233</f>
        <v/>
      </c>
      <c r="C188" s="12">
        <f>計算!X1234</f>
        <v/>
      </c>
      <c r="D188" s="13">
        <f>C188-B188</f>
        <v/>
      </c>
      <c r="E188" s="14">
        <f>計算!V1234</f>
        <v/>
      </c>
      <c r="F188" s="12">
        <f>計算!X1235</f>
        <v/>
      </c>
      <c r="G188" s="12">
        <f>計算!X1236</f>
        <v/>
      </c>
      <c r="H188" s="13">
        <f>G188-F188</f>
        <v/>
      </c>
      <c r="I188" s="14">
        <f>計算!V1236</f>
        <v/>
      </c>
    </row>
    <row r="189">
      <c r="A189" s="12" t="n">
        <v>4860000</v>
      </c>
      <c r="B189" s="12">
        <f>計算!X1237</f>
        <v/>
      </c>
      <c r="C189" s="12">
        <f>計算!X1238</f>
        <v/>
      </c>
      <c r="D189" s="13">
        <f>C189-B189</f>
        <v/>
      </c>
      <c r="E189" s="14">
        <f>計算!V1238</f>
        <v/>
      </c>
      <c r="F189" s="12">
        <f>計算!X1239</f>
        <v/>
      </c>
      <c r="G189" s="12">
        <f>計算!X1240</f>
        <v/>
      </c>
      <c r="H189" s="13">
        <f>G189-F189</f>
        <v/>
      </c>
      <c r="I189" s="14">
        <f>計算!V1240</f>
        <v/>
      </c>
    </row>
    <row r="190">
      <c r="A190" s="12" t="n">
        <v>4870000</v>
      </c>
      <c r="B190" s="12">
        <f>計算!X1241</f>
        <v/>
      </c>
      <c r="C190" s="12">
        <f>計算!X1242</f>
        <v/>
      </c>
      <c r="D190" s="13">
        <f>C190-B190</f>
        <v/>
      </c>
      <c r="E190" s="14">
        <f>計算!V1242</f>
        <v/>
      </c>
      <c r="F190" s="12">
        <f>計算!X1243</f>
        <v/>
      </c>
      <c r="G190" s="12">
        <f>計算!X1244</f>
        <v/>
      </c>
      <c r="H190" s="13">
        <f>G190-F190</f>
        <v/>
      </c>
      <c r="I190" s="14">
        <f>計算!V1244</f>
        <v/>
      </c>
    </row>
    <row r="191">
      <c r="A191" s="12" t="n">
        <v>4880000</v>
      </c>
      <c r="B191" s="12">
        <f>計算!X1245</f>
        <v/>
      </c>
      <c r="C191" s="12">
        <f>計算!X1246</f>
        <v/>
      </c>
      <c r="D191" s="13">
        <f>C191-B191</f>
        <v/>
      </c>
      <c r="E191" s="14">
        <f>計算!V1246</f>
        <v/>
      </c>
      <c r="F191" s="12">
        <f>計算!X1247</f>
        <v/>
      </c>
      <c r="G191" s="12">
        <f>計算!X1248</f>
        <v/>
      </c>
      <c r="H191" s="13">
        <f>G191-F191</f>
        <v/>
      </c>
      <c r="I191" s="14">
        <f>計算!V1248</f>
        <v/>
      </c>
    </row>
    <row r="192">
      <c r="A192" s="12" t="n">
        <v>4890000</v>
      </c>
      <c r="B192" s="12">
        <f>計算!X1249</f>
        <v/>
      </c>
      <c r="C192" s="12">
        <f>計算!X1250</f>
        <v/>
      </c>
      <c r="D192" s="13">
        <f>C192-B192</f>
        <v/>
      </c>
      <c r="E192" s="14">
        <f>計算!V1250</f>
        <v/>
      </c>
      <c r="F192" s="12">
        <f>計算!X1251</f>
        <v/>
      </c>
      <c r="G192" s="12">
        <f>計算!X1252</f>
        <v/>
      </c>
      <c r="H192" s="13">
        <f>G192-F192</f>
        <v/>
      </c>
      <c r="I192" s="14">
        <f>計算!V1252</f>
        <v/>
      </c>
    </row>
    <row r="193">
      <c r="A193" s="12" t="n">
        <v>4900000</v>
      </c>
      <c r="B193" s="12">
        <f>計算!X1253</f>
        <v/>
      </c>
      <c r="C193" s="12">
        <f>計算!X1254</f>
        <v/>
      </c>
      <c r="D193" s="13">
        <f>C193-B193</f>
        <v/>
      </c>
      <c r="E193" s="14">
        <f>計算!V1254</f>
        <v/>
      </c>
      <c r="F193" s="12">
        <f>計算!X1255</f>
        <v/>
      </c>
      <c r="G193" s="12">
        <f>計算!X1256</f>
        <v/>
      </c>
      <c r="H193" s="13">
        <f>G193-F193</f>
        <v/>
      </c>
      <c r="I193" s="14">
        <f>計算!V1256</f>
        <v/>
      </c>
    </row>
    <row r="194">
      <c r="A194" s="12" t="n">
        <v>4910000</v>
      </c>
      <c r="B194" s="12">
        <f>計算!X1257</f>
        <v/>
      </c>
      <c r="C194" s="12">
        <f>計算!X1258</f>
        <v/>
      </c>
      <c r="D194" s="13">
        <f>C194-B194</f>
        <v/>
      </c>
      <c r="E194" s="14">
        <f>計算!V1258</f>
        <v/>
      </c>
      <c r="F194" s="12">
        <f>計算!X1259</f>
        <v/>
      </c>
      <c r="G194" s="12">
        <f>計算!X1260</f>
        <v/>
      </c>
      <c r="H194" s="13">
        <f>G194-F194</f>
        <v/>
      </c>
      <c r="I194" s="14">
        <f>計算!V1260</f>
        <v/>
      </c>
    </row>
    <row r="195">
      <c r="A195" s="12" t="n">
        <v>4920000</v>
      </c>
      <c r="B195" s="12">
        <f>計算!X1261</f>
        <v/>
      </c>
      <c r="C195" s="12">
        <f>計算!X1262</f>
        <v/>
      </c>
      <c r="D195" s="13">
        <f>C195-B195</f>
        <v/>
      </c>
      <c r="E195" s="14">
        <f>計算!V1262</f>
        <v/>
      </c>
      <c r="F195" s="12">
        <f>計算!X1263</f>
        <v/>
      </c>
      <c r="G195" s="12">
        <f>計算!X1264</f>
        <v/>
      </c>
      <c r="H195" s="13">
        <f>G195-F195</f>
        <v/>
      </c>
      <c r="I195" s="14">
        <f>計算!V1264</f>
        <v/>
      </c>
    </row>
    <row r="196">
      <c r="A196" s="12" t="n">
        <v>4930000</v>
      </c>
      <c r="B196" s="12">
        <f>計算!X1265</f>
        <v/>
      </c>
      <c r="C196" s="12">
        <f>計算!X1266</f>
        <v/>
      </c>
      <c r="D196" s="13">
        <f>C196-B196</f>
        <v/>
      </c>
      <c r="E196" s="14">
        <f>計算!V1266</f>
        <v/>
      </c>
      <c r="F196" s="12">
        <f>計算!X1267</f>
        <v/>
      </c>
      <c r="G196" s="12">
        <f>計算!X1268</f>
        <v/>
      </c>
      <c r="H196" s="13">
        <f>G196-F196</f>
        <v/>
      </c>
      <c r="I196" s="14">
        <f>計算!V1268</f>
        <v/>
      </c>
    </row>
    <row r="197">
      <c r="A197" s="12" t="n">
        <v>4940000</v>
      </c>
      <c r="B197" s="12">
        <f>計算!X1269</f>
        <v/>
      </c>
      <c r="C197" s="12">
        <f>計算!X1270</f>
        <v/>
      </c>
      <c r="D197" s="13">
        <f>C197-B197</f>
        <v/>
      </c>
      <c r="E197" s="14">
        <f>計算!V1270</f>
        <v/>
      </c>
      <c r="F197" s="12">
        <f>計算!X1271</f>
        <v/>
      </c>
      <c r="G197" s="12">
        <f>計算!X1272</f>
        <v/>
      </c>
      <c r="H197" s="13">
        <f>G197-F197</f>
        <v/>
      </c>
      <c r="I197" s="14">
        <f>計算!V1272</f>
        <v/>
      </c>
    </row>
    <row r="198">
      <c r="A198" s="12" t="n">
        <v>4950000</v>
      </c>
      <c r="B198" s="12">
        <f>計算!X1273</f>
        <v/>
      </c>
      <c r="C198" s="12">
        <f>計算!X1274</f>
        <v/>
      </c>
      <c r="D198" s="13">
        <f>C198-B198</f>
        <v/>
      </c>
      <c r="E198" s="14">
        <f>計算!V1274</f>
        <v/>
      </c>
      <c r="F198" s="12">
        <f>計算!X1275</f>
        <v/>
      </c>
      <c r="G198" s="12">
        <f>計算!X1276</f>
        <v/>
      </c>
      <c r="H198" s="13">
        <f>G198-F198</f>
        <v/>
      </c>
      <c r="I198" s="14">
        <f>計算!V1276</f>
        <v/>
      </c>
    </row>
    <row r="199">
      <c r="A199" s="12" t="n">
        <v>4960000</v>
      </c>
      <c r="B199" s="12">
        <f>計算!X1277</f>
        <v/>
      </c>
      <c r="C199" s="12">
        <f>計算!X1278</f>
        <v/>
      </c>
      <c r="D199" s="13">
        <f>C199-B199</f>
        <v/>
      </c>
      <c r="E199" s="14">
        <f>計算!V1278</f>
        <v/>
      </c>
      <c r="F199" s="12">
        <f>計算!X1279</f>
        <v/>
      </c>
      <c r="G199" s="12">
        <f>計算!X1280</f>
        <v/>
      </c>
      <c r="H199" s="13">
        <f>G199-F199</f>
        <v/>
      </c>
      <c r="I199" s="14">
        <f>計算!V1280</f>
        <v/>
      </c>
    </row>
    <row r="200">
      <c r="A200" s="12" t="n">
        <v>4970000</v>
      </c>
      <c r="B200" s="12">
        <f>計算!X1281</f>
        <v/>
      </c>
      <c r="C200" s="12">
        <f>計算!X1282</f>
        <v/>
      </c>
      <c r="D200" s="13">
        <f>C200-B200</f>
        <v/>
      </c>
      <c r="E200" s="14">
        <f>計算!V1282</f>
        <v/>
      </c>
      <c r="F200" s="12">
        <f>計算!X1283</f>
        <v/>
      </c>
      <c r="G200" s="12">
        <f>計算!X1284</f>
        <v/>
      </c>
      <c r="H200" s="13">
        <f>G200-F200</f>
        <v/>
      </c>
      <c r="I200" s="14">
        <f>計算!V1284</f>
        <v/>
      </c>
    </row>
    <row r="201">
      <c r="A201" s="12" t="n">
        <v>4980000</v>
      </c>
      <c r="B201" s="12">
        <f>計算!X1285</f>
        <v/>
      </c>
      <c r="C201" s="12">
        <f>計算!X1286</f>
        <v/>
      </c>
      <c r="D201" s="13">
        <f>C201-B201</f>
        <v/>
      </c>
      <c r="E201" s="14">
        <f>計算!V1286</f>
        <v/>
      </c>
      <c r="F201" s="12">
        <f>計算!X1287</f>
        <v/>
      </c>
      <c r="G201" s="12">
        <f>計算!X1288</f>
        <v/>
      </c>
      <c r="H201" s="13">
        <f>G201-F201</f>
        <v/>
      </c>
      <c r="I201" s="14">
        <f>計算!V1288</f>
        <v/>
      </c>
    </row>
    <row r="202">
      <c r="A202" s="12" t="n">
        <v>4990000</v>
      </c>
      <c r="B202" s="12">
        <f>計算!X1289</f>
        <v/>
      </c>
      <c r="C202" s="12">
        <f>計算!X1290</f>
        <v/>
      </c>
      <c r="D202" s="13">
        <f>C202-B202</f>
        <v/>
      </c>
      <c r="E202" s="14">
        <f>計算!V1290</f>
        <v/>
      </c>
      <c r="F202" s="12">
        <f>計算!X1291</f>
        <v/>
      </c>
      <c r="G202" s="12">
        <f>計算!X1292</f>
        <v/>
      </c>
      <c r="H202" s="13">
        <f>G202-F202</f>
        <v/>
      </c>
      <c r="I202" s="14">
        <f>計算!V1292</f>
        <v/>
      </c>
    </row>
    <row r="203">
      <c r="A203" s="12" t="n">
        <v>5000000</v>
      </c>
      <c r="B203" s="12">
        <f>計算!X1293</f>
        <v/>
      </c>
      <c r="C203" s="12">
        <f>計算!X1294</f>
        <v/>
      </c>
      <c r="D203" s="13">
        <f>C203-B203</f>
        <v/>
      </c>
      <c r="E203" s="14">
        <f>計算!V1294</f>
        <v/>
      </c>
      <c r="F203" s="12">
        <f>計算!X1295</f>
        <v/>
      </c>
      <c r="G203" s="12">
        <f>計算!X1296</f>
        <v/>
      </c>
      <c r="H203" s="13">
        <f>G203-F203</f>
        <v/>
      </c>
      <c r="I203" s="14">
        <f>計算!V1296</f>
        <v/>
      </c>
    </row>
    <row r="204">
      <c r="A204" s="12" t="n">
        <v>5010000</v>
      </c>
      <c r="B204" s="12">
        <f>計算!X1297</f>
        <v/>
      </c>
      <c r="C204" s="12">
        <f>計算!X1298</f>
        <v/>
      </c>
      <c r="D204" s="13">
        <f>C204-B204</f>
        <v/>
      </c>
      <c r="E204" s="14">
        <f>計算!V1298</f>
        <v/>
      </c>
      <c r="F204" s="12">
        <f>計算!X1299</f>
        <v/>
      </c>
      <c r="G204" s="12">
        <f>計算!X1300</f>
        <v/>
      </c>
      <c r="H204" s="13">
        <f>G204-F204</f>
        <v/>
      </c>
      <c r="I204" s="14">
        <f>計算!V1300</f>
        <v/>
      </c>
    </row>
    <row r="205">
      <c r="A205" s="12" t="n">
        <v>5020000</v>
      </c>
      <c r="B205" s="12">
        <f>計算!X1301</f>
        <v/>
      </c>
      <c r="C205" s="12">
        <f>計算!X1302</f>
        <v/>
      </c>
      <c r="D205" s="13">
        <f>C205-B205</f>
        <v/>
      </c>
      <c r="E205" s="14">
        <f>計算!V1302</f>
        <v/>
      </c>
      <c r="F205" s="12">
        <f>計算!X1303</f>
        <v/>
      </c>
      <c r="G205" s="12">
        <f>計算!X1304</f>
        <v/>
      </c>
      <c r="H205" s="13">
        <f>G205-F205</f>
        <v/>
      </c>
      <c r="I205" s="14">
        <f>計算!V1304</f>
        <v/>
      </c>
    </row>
    <row r="206">
      <c r="A206" s="12" t="n">
        <v>5030000</v>
      </c>
      <c r="B206" s="12">
        <f>計算!X1305</f>
        <v/>
      </c>
      <c r="C206" s="12">
        <f>計算!X1306</f>
        <v/>
      </c>
      <c r="D206" s="13">
        <f>C206-B206</f>
        <v/>
      </c>
      <c r="E206" s="14">
        <f>計算!V1306</f>
        <v/>
      </c>
      <c r="F206" s="12">
        <f>計算!X1307</f>
        <v/>
      </c>
      <c r="G206" s="12">
        <f>計算!X1308</f>
        <v/>
      </c>
      <c r="H206" s="13">
        <f>G206-F206</f>
        <v/>
      </c>
      <c r="I206" s="14">
        <f>計算!V1308</f>
        <v/>
      </c>
    </row>
    <row r="207">
      <c r="A207" s="12" t="n">
        <v>5040000</v>
      </c>
      <c r="B207" s="12">
        <f>計算!X1309</f>
        <v/>
      </c>
      <c r="C207" s="12">
        <f>計算!X1310</f>
        <v/>
      </c>
      <c r="D207" s="13">
        <f>C207-B207</f>
        <v/>
      </c>
      <c r="E207" s="14">
        <f>計算!V1310</f>
        <v/>
      </c>
      <c r="F207" s="12">
        <f>計算!X1311</f>
        <v/>
      </c>
      <c r="G207" s="12">
        <f>計算!X1312</f>
        <v/>
      </c>
      <c r="H207" s="13">
        <f>G207-F207</f>
        <v/>
      </c>
      <c r="I207" s="14">
        <f>計算!V1312</f>
        <v/>
      </c>
    </row>
    <row r="208">
      <c r="A208" s="12" t="n">
        <v>5050000</v>
      </c>
      <c r="B208" s="12">
        <f>計算!X1313</f>
        <v/>
      </c>
      <c r="C208" s="12">
        <f>計算!X1314</f>
        <v/>
      </c>
      <c r="D208" s="13">
        <f>C208-B208</f>
        <v/>
      </c>
      <c r="E208" s="14">
        <f>計算!V1314</f>
        <v/>
      </c>
      <c r="F208" s="12">
        <f>計算!X1315</f>
        <v/>
      </c>
      <c r="G208" s="12">
        <f>計算!X1316</f>
        <v/>
      </c>
      <c r="H208" s="13">
        <f>G208-F208</f>
        <v/>
      </c>
      <c r="I208" s="14">
        <f>計算!V1316</f>
        <v/>
      </c>
    </row>
    <row r="209">
      <c r="A209" s="12" t="n">
        <v>5060000</v>
      </c>
      <c r="B209" s="12">
        <f>計算!X1317</f>
        <v/>
      </c>
      <c r="C209" s="12">
        <f>計算!X1318</f>
        <v/>
      </c>
      <c r="D209" s="13">
        <f>C209-B209</f>
        <v/>
      </c>
      <c r="E209" s="14">
        <f>計算!V1318</f>
        <v/>
      </c>
      <c r="F209" s="12">
        <f>計算!X1319</f>
        <v/>
      </c>
      <c r="G209" s="12">
        <f>計算!X1320</f>
        <v/>
      </c>
      <c r="H209" s="13">
        <f>G209-F209</f>
        <v/>
      </c>
      <c r="I209" s="14">
        <f>計算!V1320</f>
        <v/>
      </c>
    </row>
    <row r="210">
      <c r="A210" s="12" t="n">
        <v>5070000</v>
      </c>
      <c r="B210" s="12">
        <f>計算!X1321</f>
        <v/>
      </c>
      <c r="C210" s="12">
        <f>計算!X1322</f>
        <v/>
      </c>
      <c r="D210" s="13">
        <f>C210-B210</f>
        <v/>
      </c>
      <c r="E210" s="14">
        <f>計算!V1322</f>
        <v/>
      </c>
      <c r="F210" s="12">
        <f>計算!X1323</f>
        <v/>
      </c>
      <c r="G210" s="12">
        <f>計算!X1324</f>
        <v/>
      </c>
      <c r="H210" s="13">
        <f>G210-F210</f>
        <v/>
      </c>
      <c r="I210" s="14">
        <f>計算!V1324</f>
        <v/>
      </c>
    </row>
    <row r="211">
      <c r="A211" s="12" t="n">
        <v>5080000</v>
      </c>
      <c r="B211" s="12">
        <f>計算!X1325</f>
        <v/>
      </c>
      <c r="C211" s="12">
        <f>計算!X1326</f>
        <v/>
      </c>
      <c r="D211" s="13">
        <f>C211-B211</f>
        <v/>
      </c>
      <c r="E211" s="14">
        <f>計算!V1326</f>
        <v/>
      </c>
      <c r="F211" s="12">
        <f>計算!X1327</f>
        <v/>
      </c>
      <c r="G211" s="12">
        <f>計算!X1328</f>
        <v/>
      </c>
      <c r="H211" s="13">
        <f>G211-F211</f>
        <v/>
      </c>
      <c r="I211" s="14">
        <f>計算!V1328</f>
        <v/>
      </c>
    </row>
    <row r="212">
      <c r="A212" s="12" t="n">
        <v>5090000</v>
      </c>
      <c r="B212" s="12">
        <f>計算!X1329</f>
        <v/>
      </c>
      <c r="C212" s="12">
        <f>計算!X1330</f>
        <v/>
      </c>
      <c r="D212" s="13">
        <f>C212-B212</f>
        <v/>
      </c>
      <c r="E212" s="14">
        <f>計算!V1330</f>
        <v/>
      </c>
      <c r="F212" s="12">
        <f>計算!X1331</f>
        <v/>
      </c>
      <c r="G212" s="12">
        <f>計算!X1332</f>
        <v/>
      </c>
      <c r="H212" s="13">
        <f>G212-F212</f>
        <v/>
      </c>
      <c r="I212" s="14">
        <f>計算!V1332</f>
        <v/>
      </c>
    </row>
    <row r="213">
      <c r="A213" s="12" t="n">
        <v>5100000</v>
      </c>
      <c r="B213" s="12">
        <f>計算!X1333</f>
        <v/>
      </c>
      <c r="C213" s="12">
        <f>計算!X1334</f>
        <v/>
      </c>
      <c r="D213" s="13">
        <f>C213-B213</f>
        <v/>
      </c>
      <c r="E213" s="14">
        <f>計算!V1334</f>
        <v/>
      </c>
      <c r="F213" s="12">
        <f>計算!X1335</f>
        <v/>
      </c>
      <c r="G213" s="12">
        <f>計算!X1336</f>
        <v/>
      </c>
      <c r="H213" s="13">
        <f>G213-F213</f>
        <v/>
      </c>
      <c r="I213" s="14">
        <f>計算!V1336</f>
        <v/>
      </c>
    </row>
    <row r="214">
      <c r="A214" s="12" t="n">
        <v>5110000</v>
      </c>
      <c r="B214" s="12">
        <f>計算!X1337</f>
        <v/>
      </c>
      <c r="C214" s="12">
        <f>計算!X1338</f>
        <v/>
      </c>
      <c r="D214" s="13">
        <f>C214-B214</f>
        <v/>
      </c>
      <c r="E214" s="14">
        <f>計算!V1338</f>
        <v/>
      </c>
      <c r="F214" s="12">
        <f>計算!X1339</f>
        <v/>
      </c>
      <c r="G214" s="12">
        <f>計算!X1340</f>
        <v/>
      </c>
      <c r="H214" s="13">
        <f>G214-F214</f>
        <v/>
      </c>
      <c r="I214" s="14">
        <f>計算!V1340</f>
        <v/>
      </c>
    </row>
    <row r="215">
      <c r="A215" s="12" t="n">
        <v>5120000</v>
      </c>
      <c r="B215" s="12">
        <f>計算!X1341</f>
        <v/>
      </c>
      <c r="C215" s="12">
        <f>計算!X1342</f>
        <v/>
      </c>
      <c r="D215" s="13">
        <f>C215-B215</f>
        <v/>
      </c>
      <c r="E215" s="14">
        <f>計算!V1342</f>
        <v/>
      </c>
      <c r="F215" s="12">
        <f>計算!X1343</f>
        <v/>
      </c>
      <c r="G215" s="12">
        <f>計算!X1344</f>
        <v/>
      </c>
      <c r="H215" s="13">
        <f>G215-F215</f>
        <v/>
      </c>
      <c r="I215" s="14">
        <f>計算!V1344</f>
        <v/>
      </c>
    </row>
    <row r="216">
      <c r="A216" s="12" t="n">
        <v>5130000</v>
      </c>
      <c r="B216" s="12">
        <f>計算!X1345</f>
        <v/>
      </c>
      <c r="C216" s="12">
        <f>計算!X1346</f>
        <v/>
      </c>
      <c r="D216" s="13">
        <f>C216-B216</f>
        <v/>
      </c>
      <c r="E216" s="14">
        <f>計算!V1346</f>
        <v/>
      </c>
      <c r="F216" s="12">
        <f>計算!X1347</f>
        <v/>
      </c>
      <c r="G216" s="12">
        <f>計算!X1348</f>
        <v/>
      </c>
      <c r="H216" s="13">
        <f>G216-F216</f>
        <v/>
      </c>
      <c r="I216" s="14">
        <f>計算!V1348</f>
        <v/>
      </c>
    </row>
    <row r="217">
      <c r="A217" s="12" t="n">
        <v>5140000</v>
      </c>
      <c r="B217" s="12">
        <f>計算!X1349</f>
        <v/>
      </c>
      <c r="C217" s="12">
        <f>計算!X1350</f>
        <v/>
      </c>
      <c r="D217" s="13">
        <f>C217-B217</f>
        <v/>
      </c>
      <c r="E217" s="14">
        <f>計算!V1350</f>
        <v/>
      </c>
      <c r="F217" s="12">
        <f>計算!X1351</f>
        <v/>
      </c>
      <c r="G217" s="12">
        <f>計算!X1352</f>
        <v/>
      </c>
      <c r="H217" s="13">
        <f>G217-F217</f>
        <v/>
      </c>
      <c r="I217" s="14">
        <f>計算!V1352</f>
        <v/>
      </c>
    </row>
    <row r="218">
      <c r="A218" s="12" t="n">
        <v>5150000</v>
      </c>
      <c r="B218" s="12">
        <f>計算!X1353</f>
        <v/>
      </c>
      <c r="C218" s="12">
        <f>計算!X1354</f>
        <v/>
      </c>
      <c r="D218" s="13">
        <f>C218-B218</f>
        <v/>
      </c>
      <c r="E218" s="14">
        <f>計算!V1354</f>
        <v/>
      </c>
      <c r="F218" s="12">
        <f>計算!X1355</f>
        <v/>
      </c>
      <c r="G218" s="12">
        <f>計算!X1356</f>
        <v/>
      </c>
      <c r="H218" s="13">
        <f>G218-F218</f>
        <v/>
      </c>
      <c r="I218" s="14">
        <f>計算!V1356</f>
        <v/>
      </c>
    </row>
    <row r="219">
      <c r="A219" s="12" t="n">
        <v>5160000</v>
      </c>
      <c r="B219" s="12">
        <f>計算!X1357</f>
        <v/>
      </c>
      <c r="C219" s="12">
        <f>計算!X1358</f>
        <v/>
      </c>
      <c r="D219" s="13">
        <f>C219-B219</f>
        <v/>
      </c>
      <c r="E219" s="14">
        <f>計算!V1358</f>
        <v/>
      </c>
      <c r="F219" s="12">
        <f>計算!X1359</f>
        <v/>
      </c>
      <c r="G219" s="12">
        <f>計算!X1360</f>
        <v/>
      </c>
      <c r="H219" s="13">
        <f>G219-F219</f>
        <v/>
      </c>
      <c r="I219" s="14">
        <f>計算!V1360</f>
        <v/>
      </c>
    </row>
    <row r="220">
      <c r="A220" s="12" t="n">
        <v>5170000</v>
      </c>
      <c r="B220" s="12">
        <f>計算!X1361</f>
        <v/>
      </c>
      <c r="C220" s="12">
        <f>計算!X1362</f>
        <v/>
      </c>
      <c r="D220" s="13">
        <f>C220-B220</f>
        <v/>
      </c>
      <c r="E220" s="14">
        <f>計算!V1362</f>
        <v/>
      </c>
      <c r="F220" s="12">
        <f>計算!X1363</f>
        <v/>
      </c>
      <c r="G220" s="12">
        <f>計算!X1364</f>
        <v/>
      </c>
      <c r="H220" s="13">
        <f>G220-F220</f>
        <v/>
      </c>
      <c r="I220" s="14">
        <f>計算!V1364</f>
        <v/>
      </c>
    </row>
    <row r="221">
      <c r="A221" s="12" t="n">
        <v>5180000</v>
      </c>
      <c r="B221" s="12">
        <f>計算!X1365</f>
        <v/>
      </c>
      <c r="C221" s="12">
        <f>計算!X1366</f>
        <v/>
      </c>
      <c r="D221" s="13">
        <f>C221-B221</f>
        <v/>
      </c>
      <c r="E221" s="14">
        <f>計算!V1366</f>
        <v/>
      </c>
      <c r="F221" s="12">
        <f>計算!X1367</f>
        <v/>
      </c>
      <c r="G221" s="12">
        <f>計算!X1368</f>
        <v/>
      </c>
      <c r="H221" s="13">
        <f>G221-F221</f>
        <v/>
      </c>
      <c r="I221" s="14">
        <f>計算!V1368</f>
        <v/>
      </c>
    </row>
    <row r="222">
      <c r="A222" s="12" t="n">
        <v>5190000</v>
      </c>
      <c r="B222" s="12">
        <f>計算!X1369</f>
        <v/>
      </c>
      <c r="C222" s="12">
        <f>計算!X1370</f>
        <v/>
      </c>
      <c r="D222" s="13">
        <f>C222-B222</f>
        <v/>
      </c>
      <c r="E222" s="14">
        <f>計算!V1370</f>
        <v/>
      </c>
      <c r="F222" s="12">
        <f>計算!X1371</f>
        <v/>
      </c>
      <c r="G222" s="12">
        <f>計算!X1372</f>
        <v/>
      </c>
      <c r="H222" s="13">
        <f>G222-F222</f>
        <v/>
      </c>
      <c r="I222" s="14">
        <f>計算!V1372</f>
        <v/>
      </c>
    </row>
    <row r="223">
      <c r="A223" s="12" t="n">
        <v>5200000</v>
      </c>
      <c r="B223" s="12">
        <f>計算!X1373</f>
        <v/>
      </c>
      <c r="C223" s="12">
        <f>計算!X1374</f>
        <v/>
      </c>
      <c r="D223" s="13">
        <f>C223-B223</f>
        <v/>
      </c>
      <c r="E223" s="14">
        <f>計算!V1374</f>
        <v/>
      </c>
      <c r="F223" s="12">
        <f>計算!X1375</f>
        <v/>
      </c>
      <c r="G223" s="12">
        <f>計算!X1376</f>
        <v/>
      </c>
      <c r="H223" s="13">
        <f>G223-F223</f>
        <v/>
      </c>
      <c r="I223" s="14">
        <f>計算!V1376</f>
        <v/>
      </c>
    </row>
    <row r="224">
      <c r="A224" s="12" t="n">
        <v>5210000</v>
      </c>
      <c r="B224" s="12">
        <f>計算!X1377</f>
        <v/>
      </c>
      <c r="C224" s="12">
        <f>計算!X1378</f>
        <v/>
      </c>
      <c r="D224" s="13">
        <f>C224-B224</f>
        <v/>
      </c>
      <c r="E224" s="14">
        <f>計算!V1378</f>
        <v/>
      </c>
      <c r="F224" s="12">
        <f>計算!X1379</f>
        <v/>
      </c>
      <c r="G224" s="12">
        <f>計算!X1380</f>
        <v/>
      </c>
      <c r="H224" s="13">
        <f>G224-F224</f>
        <v/>
      </c>
      <c r="I224" s="14">
        <f>計算!V1380</f>
        <v/>
      </c>
    </row>
    <row r="225">
      <c r="A225" s="12" t="n">
        <v>5220000</v>
      </c>
      <c r="B225" s="12">
        <f>計算!X1381</f>
        <v/>
      </c>
      <c r="C225" s="12">
        <f>計算!X1382</f>
        <v/>
      </c>
      <c r="D225" s="13">
        <f>C225-B225</f>
        <v/>
      </c>
      <c r="E225" s="14">
        <f>計算!V1382</f>
        <v/>
      </c>
      <c r="F225" s="12">
        <f>計算!X1383</f>
        <v/>
      </c>
      <c r="G225" s="12">
        <f>計算!X1384</f>
        <v/>
      </c>
      <c r="H225" s="13">
        <f>G225-F225</f>
        <v/>
      </c>
      <c r="I225" s="14">
        <f>計算!V1384</f>
        <v/>
      </c>
    </row>
    <row r="226">
      <c r="A226" s="12" t="n">
        <v>5230000</v>
      </c>
      <c r="B226" s="12">
        <f>計算!X1385</f>
        <v/>
      </c>
      <c r="C226" s="12">
        <f>計算!X1386</f>
        <v/>
      </c>
      <c r="D226" s="13">
        <f>C226-B226</f>
        <v/>
      </c>
      <c r="E226" s="14">
        <f>計算!V1386</f>
        <v/>
      </c>
      <c r="F226" s="12">
        <f>計算!X1387</f>
        <v/>
      </c>
      <c r="G226" s="12">
        <f>計算!X1388</f>
        <v/>
      </c>
      <c r="H226" s="13">
        <f>G226-F226</f>
        <v/>
      </c>
      <c r="I226" s="14">
        <f>計算!V1388</f>
        <v/>
      </c>
    </row>
    <row r="227">
      <c r="A227" s="12" t="n">
        <v>5240000</v>
      </c>
      <c r="B227" s="12">
        <f>計算!X1389</f>
        <v/>
      </c>
      <c r="C227" s="12">
        <f>計算!X1390</f>
        <v/>
      </c>
      <c r="D227" s="13">
        <f>C227-B227</f>
        <v/>
      </c>
      <c r="E227" s="14">
        <f>計算!V1390</f>
        <v/>
      </c>
      <c r="F227" s="12">
        <f>計算!X1391</f>
        <v/>
      </c>
      <c r="G227" s="12">
        <f>計算!X1392</f>
        <v/>
      </c>
      <c r="H227" s="13">
        <f>G227-F227</f>
        <v/>
      </c>
      <c r="I227" s="14">
        <f>計算!V1392</f>
        <v/>
      </c>
    </row>
    <row r="228">
      <c r="A228" s="12" t="n">
        <v>5250000</v>
      </c>
      <c r="B228" s="12">
        <f>計算!X1393</f>
        <v/>
      </c>
      <c r="C228" s="12">
        <f>計算!X1394</f>
        <v/>
      </c>
      <c r="D228" s="13">
        <f>C228-B228</f>
        <v/>
      </c>
      <c r="E228" s="14">
        <f>計算!V1394</f>
        <v/>
      </c>
      <c r="F228" s="12">
        <f>計算!X1395</f>
        <v/>
      </c>
      <c r="G228" s="12">
        <f>計算!X1396</f>
        <v/>
      </c>
      <c r="H228" s="13">
        <f>G228-F228</f>
        <v/>
      </c>
      <c r="I228" s="14">
        <f>計算!V1396</f>
        <v/>
      </c>
    </row>
    <row r="229">
      <c r="A229" s="12" t="n">
        <v>5260000</v>
      </c>
      <c r="B229" s="12">
        <f>計算!X1397</f>
        <v/>
      </c>
      <c r="C229" s="12">
        <f>計算!X1398</f>
        <v/>
      </c>
      <c r="D229" s="13">
        <f>C229-B229</f>
        <v/>
      </c>
      <c r="E229" s="14">
        <f>計算!V1398</f>
        <v/>
      </c>
      <c r="F229" s="12">
        <f>計算!X1399</f>
        <v/>
      </c>
      <c r="G229" s="12">
        <f>計算!X1400</f>
        <v/>
      </c>
      <c r="H229" s="13">
        <f>G229-F229</f>
        <v/>
      </c>
      <c r="I229" s="14">
        <f>計算!V1400</f>
        <v/>
      </c>
    </row>
    <row r="230">
      <c r="A230" s="12" t="n">
        <v>5270000</v>
      </c>
      <c r="B230" s="12">
        <f>計算!X1401</f>
        <v/>
      </c>
      <c r="C230" s="12">
        <f>計算!X1402</f>
        <v/>
      </c>
      <c r="D230" s="13">
        <f>C230-B230</f>
        <v/>
      </c>
      <c r="E230" s="14">
        <f>計算!V1402</f>
        <v/>
      </c>
      <c r="F230" s="12">
        <f>計算!X1403</f>
        <v/>
      </c>
      <c r="G230" s="12">
        <f>計算!X1404</f>
        <v/>
      </c>
      <c r="H230" s="13">
        <f>G230-F230</f>
        <v/>
      </c>
      <c r="I230" s="14">
        <f>計算!V1404</f>
        <v/>
      </c>
    </row>
    <row r="231">
      <c r="A231" s="12" t="n">
        <v>5280000</v>
      </c>
      <c r="B231" s="12">
        <f>計算!X1405</f>
        <v/>
      </c>
      <c r="C231" s="12">
        <f>計算!X1406</f>
        <v/>
      </c>
      <c r="D231" s="13">
        <f>C231-B231</f>
        <v/>
      </c>
      <c r="E231" s="14">
        <f>計算!V1406</f>
        <v/>
      </c>
      <c r="F231" s="12">
        <f>計算!X1407</f>
        <v/>
      </c>
      <c r="G231" s="12">
        <f>計算!X1408</f>
        <v/>
      </c>
      <c r="H231" s="13">
        <f>G231-F231</f>
        <v/>
      </c>
      <c r="I231" s="14">
        <f>計算!V1408</f>
        <v/>
      </c>
    </row>
    <row r="232">
      <c r="A232" s="12" t="n">
        <v>5290000</v>
      </c>
      <c r="B232" s="12">
        <f>計算!X1409</f>
        <v/>
      </c>
      <c r="C232" s="12">
        <f>計算!X1410</f>
        <v/>
      </c>
      <c r="D232" s="13">
        <f>C232-B232</f>
        <v/>
      </c>
      <c r="E232" s="14">
        <f>計算!V1410</f>
        <v/>
      </c>
      <c r="F232" s="12">
        <f>計算!X1411</f>
        <v/>
      </c>
      <c r="G232" s="12">
        <f>計算!X1412</f>
        <v/>
      </c>
      <c r="H232" s="13">
        <f>G232-F232</f>
        <v/>
      </c>
      <c r="I232" s="14">
        <f>計算!V1412</f>
        <v/>
      </c>
    </row>
    <row r="233">
      <c r="A233" s="12" t="n">
        <v>5300000</v>
      </c>
      <c r="B233" s="12">
        <f>計算!X1413</f>
        <v/>
      </c>
      <c r="C233" s="12">
        <f>計算!X1414</f>
        <v/>
      </c>
      <c r="D233" s="13">
        <f>C233-B233</f>
        <v/>
      </c>
      <c r="E233" s="14">
        <f>計算!V1414</f>
        <v/>
      </c>
      <c r="F233" s="12">
        <f>計算!X1415</f>
        <v/>
      </c>
      <c r="G233" s="12">
        <f>計算!X1416</f>
        <v/>
      </c>
      <c r="H233" s="13">
        <f>G233-F233</f>
        <v/>
      </c>
      <c r="I233" s="14">
        <f>計算!V1416</f>
        <v/>
      </c>
    </row>
    <row r="234">
      <c r="A234" s="12" t="n">
        <v>5310000</v>
      </c>
      <c r="B234" s="12">
        <f>計算!X1417</f>
        <v/>
      </c>
      <c r="C234" s="12">
        <f>計算!X1418</f>
        <v/>
      </c>
      <c r="D234" s="13">
        <f>C234-B234</f>
        <v/>
      </c>
      <c r="E234" s="14">
        <f>計算!V1418</f>
        <v/>
      </c>
      <c r="F234" s="12">
        <f>計算!X1419</f>
        <v/>
      </c>
      <c r="G234" s="12">
        <f>計算!X1420</f>
        <v/>
      </c>
      <c r="H234" s="13">
        <f>G234-F234</f>
        <v/>
      </c>
      <c r="I234" s="14">
        <f>計算!V1420</f>
        <v/>
      </c>
    </row>
    <row r="235">
      <c r="A235" s="12" t="n">
        <v>5320000</v>
      </c>
      <c r="B235" s="12">
        <f>計算!X1421</f>
        <v/>
      </c>
      <c r="C235" s="12">
        <f>計算!X1422</f>
        <v/>
      </c>
      <c r="D235" s="13">
        <f>C235-B235</f>
        <v/>
      </c>
      <c r="E235" s="14">
        <f>計算!V1422</f>
        <v/>
      </c>
      <c r="F235" s="12">
        <f>計算!X1423</f>
        <v/>
      </c>
      <c r="G235" s="12">
        <f>計算!X1424</f>
        <v/>
      </c>
      <c r="H235" s="13">
        <f>G235-F235</f>
        <v/>
      </c>
      <c r="I235" s="14">
        <f>計算!V1424</f>
        <v/>
      </c>
    </row>
    <row r="236">
      <c r="A236" s="12" t="n">
        <v>5330000</v>
      </c>
      <c r="B236" s="12">
        <f>計算!X1425</f>
        <v/>
      </c>
      <c r="C236" s="12">
        <f>計算!X1426</f>
        <v/>
      </c>
      <c r="D236" s="13">
        <f>C236-B236</f>
        <v/>
      </c>
      <c r="E236" s="14">
        <f>計算!V1426</f>
        <v/>
      </c>
      <c r="F236" s="12">
        <f>計算!X1427</f>
        <v/>
      </c>
      <c r="G236" s="12">
        <f>計算!X1428</f>
        <v/>
      </c>
      <c r="H236" s="13">
        <f>G236-F236</f>
        <v/>
      </c>
      <c r="I236" s="14">
        <f>計算!V1428</f>
        <v/>
      </c>
    </row>
    <row r="237">
      <c r="A237" s="12" t="n">
        <v>5340000</v>
      </c>
      <c r="B237" s="12">
        <f>計算!X1429</f>
        <v/>
      </c>
      <c r="C237" s="12">
        <f>計算!X1430</f>
        <v/>
      </c>
      <c r="D237" s="13">
        <f>C237-B237</f>
        <v/>
      </c>
      <c r="E237" s="14">
        <f>計算!V1430</f>
        <v/>
      </c>
      <c r="F237" s="12">
        <f>計算!X1431</f>
        <v/>
      </c>
      <c r="G237" s="12">
        <f>計算!X1432</f>
        <v/>
      </c>
      <c r="H237" s="13">
        <f>G237-F237</f>
        <v/>
      </c>
      <c r="I237" s="14">
        <f>計算!V1432</f>
        <v/>
      </c>
    </row>
    <row r="238">
      <c r="A238" s="12" t="n">
        <v>5350000</v>
      </c>
      <c r="B238" s="12">
        <f>計算!X1433</f>
        <v/>
      </c>
      <c r="C238" s="12">
        <f>計算!X1434</f>
        <v/>
      </c>
      <c r="D238" s="13">
        <f>C238-B238</f>
        <v/>
      </c>
      <c r="E238" s="14">
        <f>計算!V1434</f>
        <v/>
      </c>
      <c r="F238" s="12">
        <f>計算!X1435</f>
        <v/>
      </c>
      <c r="G238" s="12">
        <f>計算!X1436</f>
        <v/>
      </c>
      <c r="H238" s="13">
        <f>G238-F238</f>
        <v/>
      </c>
      <c r="I238" s="14">
        <f>計算!V1436</f>
        <v/>
      </c>
    </row>
    <row r="239">
      <c r="A239" s="12" t="n">
        <v>5360000</v>
      </c>
      <c r="B239" s="12">
        <f>計算!X1437</f>
        <v/>
      </c>
      <c r="C239" s="12">
        <f>計算!X1438</f>
        <v/>
      </c>
      <c r="D239" s="13">
        <f>C239-B239</f>
        <v/>
      </c>
      <c r="E239" s="14">
        <f>計算!V1438</f>
        <v/>
      </c>
      <c r="F239" s="12">
        <f>計算!X1439</f>
        <v/>
      </c>
      <c r="G239" s="12">
        <f>計算!X1440</f>
        <v/>
      </c>
      <c r="H239" s="13">
        <f>G239-F239</f>
        <v/>
      </c>
      <c r="I239" s="14">
        <f>計算!V1440</f>
        <v/>
      </c>
    </row>
    <row r="240">
      <c r="A240" s="12" t="n">
        <v>5370000</v>
      </c>
      <c r="B240" s="12">
        <f>計算!X1441</f>
        <v/>
      </c>
      <c r="C240" s="12">
        <f>計算!X1442</f>
        <v/>
      </c>
      <c r="D240" s="13">
        <f>C240-B240</f>
        <v/>
      </c>
      <c r="E240" s="14">
        <f>計算!V1442</f>
        <v/>
      </c>
      <c r="F240" s="12">
        <f>計算!X1443</f>
        <v/>
      </c>
      <c r="G240" s="12">
        <f>計算!X1444</f>
        <v/>
      </c>
      <c r="H240" s="13">
        <f>G240-F240</f>
        <v/>
      </c>
      <c r="I240" s="14">
        <f>計算!V1444</f>
        <v/>
      </c>
    </row>
    <row r="241">
      <c r="A241" s="12" t="n">
        <v>5380000</v>
      </c>
      <c r="B241" s="12">
        <f>計算!X1445</f>
        <v/>
      </c>
      <c r="C241" s="12">
        <f>計算!X1446</f>
        <v/>
      </c>
      <c r="D241" s="13">
        <f>C241-B241</f>
        <v/>
      </c>
      <c r="E241" s="14">
        <f>計算!V1446</f>
        <v/>
      </c>
      <c r="F241" s="12">
        <f>計算!X1447</f>
        <v/>
      </c>
      <c r="G241" s="12">
        <f>計算!X1448</f>
        <v/>
      </c>
      <c r="H241" s="13">
        <f>G241-F241</f>
        <v/>
      </c>
      <c r="I241" s="14">
        <f>計算!V1448</f>
        <v/>
      </c>
    </row>
    <row r="242">
      <c r="A242" s="12" t="n">
        <v>5390000</v>
      </c>
      <c r="B242" s="12">
        <f>計算!X1449</f>
        <v/>
      </c>
      <c r="C242" s="12">
        <f>計算!X1450</f>
        <v/>
      </c>
      <c r="D242" s="13">
        <f>C242-B242</f>
        <v/>
      </c>
      <c r="E242" s="14">
        <f>計算!V1450</f>
        <v/>
      </c>
      <c r="F242" s="12">
        <f>計算!X1451</f>
        <v/>
      </c>
      <c r="G242" s="12">
        <f>計算!X1452</f>
        <v/>
      </c>
      <c r="H242" s="13">
        <f>G242-F242</f>
        <v/>
      </c>
      <c r="I242" s="14">
        <f>計算!V1452</f>
        <v/>
      </c>
    </row>
    <row r="243">
      <c r="A243" s="12" t="n">
        <v>5400000</v>
      </c>
      <c r="B243" s="12">
        <f>計算!X1453</f>
        <v/>
      </c>
      <c r="C243" s="12">
        <f>計算!X1454</f>
        <v/>
      </c>
      <c r="D243" s="13">
        <f>C243-B243</f>
        <v/>
      </c>
      <c r="E243" s="14">
        <f>計算!V1454</f>
        <v/>
      </c>
      <c r="F243" s="12">
        <f>計算!X1455</f>
        <v/>
      </c>
      <c r="G243" s="12">
        <f>計算!X1456</f>
        <v/>
      </c>
      <c r="H243" s="13">
        <f>G243-F243</f>
        <v/>
      </c>
      <c r="I243" s="14">
        <f>計算!V1456</f>
        <v/>
      </c>
    </row>
    <row r="244">
      <c r="A244" s="12" t="n">
        <v>5410000</v>
      </c>
      <c r="B244" s="12">
        <f>計算!X1457</f>
        <v/>
      </c>
      <c r="C244" s="12">
        <f>計算!X1458</f>
        <v/>
      </c>
      <c r="D244" s="13">
        <f>C244-B244</f>
        <v/>
      </c>
      <c r="E244" s="14">
        <f>計算!V1458</f>
        <v/>
      </c>
      <c r="F244" s="12">
        <f>計算!X1459</f>
        <v/>
      </c>
      <c r="G244" s="12">
        <f>計算!X1460</f>
        <v/>
      </c>
      <c r="H244" s="13">
        <f>G244-F244</f>
        <v/>
      </c>
      <c r="I244" s="14">
        <f>計算!V1460</f>
        <v/>
      </c>
    </row>
    <row r="245">
      <c r="A245" s="12" t="n">
        <v>5420000</v>
      </c>
      <c r="B245" s="12">
        <f>計算!X1461</f>
        <v/>
      </c>
      <c r="C245" s="12">
        <f>計算!X1462</f>
        <v/>
      </c>
      <c r="D245" s="13">
        <f>C245-B245</f>
        <v/>
      </c>
      <c r="E245" s="14">
        <f>計算!V1462</f>
        <v/>
      </c>
      <c r="F245" s="12">
        <f>計算!X1463</f>
        <v/>
      </c>
      <c r="G245" s="12">
        <f>計算!X1464</f>
        <v/>
      </c>
      <c r="H245" s="13">
        <f>G245-F245</f>
        <v/>
      </c>
      <c r="I245" s="14">
        <f>計算!V1464</f>
        <v/>
      </c>
    </row>
    <row r="246">
      <c r="A246" s="12" t="n">
        <v>5430000</v>
      </c>
      <c r="B246" s="12">
        <f>計算!X1465</f>
        <v/>
      </c>
      <c r="C246" s="12">
        <f>計算!X1466</f>
        <v/>
      </c>
      <c r="D246" s="13">
        <f>C246-B246</f>
        <v/>
      </c>
      <c r="E246" s="14">
        <f>計算!V1466</f>
        <v/>
      </c>
      <c r="F246" s="12">
        <f>計算!X1467</f>
        <v/>
      </c>
      <c r="G246" s="12">
        <f>計算!X1468</f>
        <v/>
      </c>
      <c r="H246" s="13">
        <f>G246-F246</f>
        <v/>
      </c>
      <c r="I246" s="14">
        <f>計算!V1468</f>
        <v/>
      </c>
    </row>
    <row r="247">
      <c r="A247" s="12" t="n">
        <v>5440000</v>
      </c>
      <c r="B247" s="12">
        <f>計算!X1469</f>
        <v/>
      </c>
      <c r="C247" s="12">
        <f>計算!X1470</f>
        <v/>
      </c>
      <c r="D247" s="13">
        <f>C247-B247</f>
        <v/>
      </c>
      <c r="E247" s="14">
        <f>計算!V1470</f>
        <v/>
      </c>
      <c r="F247" s="12">
        <f>計算!X1471</f>
        <v/>
      </c>
      <c r="G247" s="12">
        <f>計算!X1472</f>
        <v/>
      </c>
      <c r="H247" s="13">
        <f>G247-F247</f>
        <v/>
      </c>
      <c r="I247" s="14">
        <f>計算!V1472</f>
        <v/>
      </c>
    </row>
    <row r="248">
      <c r="A248" s="12" t="n">
        <v>5450000</v>
      </c>
      <c r="B248" s="12">
        <f>計算!X1473</f>
        <v/>
      </c>
      <c r="C248" s="12">
        <f>計算!X1474</f>
        <v/>
      </c>
      <c r="D248" s="13">
        <f>C248-B248</f>
        <v/>
      </c>
      <c r="E248" s="14">
        <f>計算!V1474</f>
        <v/>
      </c>
      <c r="F248" s="12">
        <f>計算!X1475</f>
        <v/>
      </c>
      <c r="G248" s="12">
        <f>計算!X1476</f>
        <v/>
      </c>
      <c r="H248" s="13">
        <f>G248-F248</f>
        <v/>
      </c>
      <c r="I248" s="14">
        <f>計算!V1476</f>
        <v/>
      </c>
    </row>
    <row r="249">
      <c r="A249" s="12" t="n">
        <v>5460000</v>
      </c>
      <c r="B249" s="12">
        <f>計算!X1477</f>
        <v/>
      </c>
      <c r="C249" s="12">
        <f>計算!X1478</f>
        <v/>
      </c>
      <c r="D249" s="13">
        <f>C249-B249</f>
        <v/>
      </c>
      <c r="E249" s="14">
        <f>計算!V1478</f>
        <v/>
      </c>
      <c r="F249" s="12">
        <f>計算!X1479</f>
        <v/>
      </c>
      <c r="G249" s="12">
        <f>計算!X1480</f>
        <v/>
      </c>
      <c r="H249" s="13">
        <f>G249-F249</f>
        <v/>
      </c>
      <c r="I249" s="14">
        <f>計算!V1480</f>
        <v/>
      </c>
    </row>
    <row r="250">
      <c r="A250" s="12" t="n">
        <v>5470000</v>
      </c>
      <c r="B250" s="12">
        <f>計算!X1481</f>
        <v/>
      </c>
      <c r="C250" s="12">
        <f>計算!X1482</f>
        <v/>
      </c>
      <c r="D250" s="13">
        <f>C250-B250</f>
        <v/>
      </c>
      <c r="E250" s="14">
        <f>計算!V1482</f>
        <v/>
      </c>
      <c r="F250" s="12">
        <f>計算!X1483</f>
        <v/>
      </c>
      <c r="G250" s="12">
        <f>計算!X1484</f>
        <v/>
      </c>
      <c r="H250" s="13">
        <f>G250-F250</f>
        <v/>
      </c>
      <c r="I250" s="14">
        <f>計算!V1484</f>
        <v/>
      </c>
    </row>
    <row r="251">
      <c r="A251" s="12" t="n">
        <v>5480000</v>
      </c>
      <c r="B251" s="12">
        <f>計算!X1485</f>
        <v/>
      </c>
      <c r="C251" s="12">
        <f>計算!X1486</f>
        <v/>
      </c>
      <c r="D251" s="13">
        <f>C251-B251</f>
        <v/>
      </c>
      <c r="E251" s="14">
        <f>計算!V1486</f>
        <v/>
      </c>
      <c r="F251" s="12">
        <f>計算!X1487</f>
        <v/>
      </c>
      <c r="G251" s="12">
        <f>計算!X1488</f>
        <v/>
      </c>
      <c r="H251" s="13">
        <f>G251-F251</f>
        <v/>
      </c>
      <c r="I251" s="14">
        <f>計算!V1488</f>
        <v/>
      </c>
    </row>
    <row r="252">
      <c r="A252" s="12" t="n">
        <v>5490000</v>
      </c>
      <c r="B252" s="12">
        <f>計算!X1489</f>
        <v/>
      </c>
      <c r="C252" s="12">
        <f>計算!X1490</f>
        <v/>
      </c>
      <c r="D252" s="13">
        <f>C252-B252</f>
        <v/>
      </c>
      <c r="E252" s="14">
        <f>計算!V1490</f>
        <v/>
      </c>
      <c r="F252" s="12">
        <f>計算!X1491</f>
        <v/>
      </c>
      <c r="G252" s="12">
        <f>計算!X1492</f>
        <v/>
      </c>
      <c r="H252" s="13">
        <f>G252-F252</f>
        <v/>
      </c>
      <c r="I252" s="14">
        <f>計算!V1492</f>
        <v/>
      </c>
    </row>
    <row r="253">
      <c r="A253" s="12" t="n">
        <v>5500000</v>
      </c>
      <c r="B253" s="12">
        <f>計算!X1493</f>
        <v/>
      </c>
      <c r="C253" s="12">
        <f>計算!X1494</f>
        <v/>
      </c>
      <c r="D253" s="13">
        <f>C253-B253</f>
        <v/>
      </c>
      <c r="E253" s="14">
        <f>計算!V1494</f>
        <v/>
      </c>
      <c r="F253" s="12">
        <f>計算!X1495</f>
        <v/>
      </c>
      <c r="G253" s="12">
        <f>計算!X1496</f>
        <v/>
      </c>
      <c r="H253" s="13">
        <f>G253-F253</f>
        <v/>
      </c>
      <c r="I253" s="14">
        <f>計算!V1496</f>
        <v/>
      </c>
    </row>
    <row r="254">
      <c r="A254" s="12" t="n">
        <v>5510000</v>
      </c>
      <c r="B254" s="12">
        <f>計算!X1497</f>
        <v/>
      </c>
      <c r="C254" s="12">
        <f>計算!X1498</f>
        <v/>
      </c>
      <c r="D254" s="13">
        <f>C254-B254</f>
        <v/>
      </c>
      <c r="E254" s="14">
        <f>計算!V1498</f>
        <v/>
      </c>
      <c r="F254" s="12">
        <f>計算!X1499</f>
        <v/>
      </c>
      <c r="G254" s="12">
        <f>計算!X1500</f>
        <v/>
      </c>
      <c r="H254" s="13">
        <f>G254-F254</f>
        <v/>
      </c>
      <c r="I254" s="14">
        <f>計算!V1500</f>
        <v/>
      </c>
    </row>
    <row r="255">
      <c r="A255" s="12" t="n">
        <v>5520000</v>
      </c>
      <c r="B255" s="12">
        <f>計算!X1501</f>
        <v/>
      </c>
      <c r="C255" s="12">
        <f>計算!X1502</f>
        <v/>
      </c>
      <c r="D255" s="13">
        <f>C255-B255</f>
        <v/>
      </c>
      <c r="E255" s="14">
        <f>計算!V1502</f>
        <v/>
      </c>
      <c r="F255" s="12">
        <f>計算!X1503</f>
        <v/>
      </c>
      <c r="G255" s="12">
        <f>計算!X1504</f>
        <v/>
      </c>
      <c r="H255" s="13">
        <f>G255-F255</f>
        <v/>
      </c>
      <c r="I255" s="14">
        <f>計算!V1504</f>
        <v/>
      </c>
    </row>
    <row r="256">
      <c r="A256" s="12" t="n">
        <v>5530000</v>
      </c>
      <c r="B256" s="12">
        <f>計算!X1505</f>
        <v/>
      </c>
      <c r="C256" s="12">
        <f>計算!X1506</f>
        <v/>
      </c>
      <c r="D256" s="13">
        <f>C256-B256</f>
        <v/>
      </c>
      <c r="E256" s="14">
        <f>計算!V1506</f>
        <v/>
      </c>
      <c r="F256" s="12">
        <f>計算!X1507</f>
        <v/>
      </c>
      <c r="G256" s="12">
        <f>計算!X1508</f>
        <v/>
      </c>
      <c r="H256" s="13">
        <f>G256-F256</f>
        <v/>
      </c>
      <c r="I256" s="14">
        <f>計算!V1508</f>
        <v/>
      </c>
    </row>
    <row r="257">
      <c r="A257" s="12" t="n">
        <v>5540000</v>
      </c>
      <c r="B257" s="12">
        <f>計算!X1509</f>
        <v/>
      </c>
      <c r="C257" s="12">
        <f>計算!X1510</f>
        <v/>
      </c>
      <c r="D257" s="13">
        <f>C257-B257</f>
        <v/>
      </c>
      <c r="E257" s="14">
        <f>計算!V1510</f>
        <v/>
      </c>
      <c r="F257" s="12">
        <f>計算!X1511</f>
        <v/>
      </c>
      <c r="G257" s="12">
        <f>計算!X1512</f>
        <v/>
      </c>
      <c r="H257" s="13">
        <f>G257-F257</f>
        <v/>
      </c>
      <c r="I257" s="14">
        <f>計算!V1512</f>
        <v/>
      </c>
    </row>
    <row r="258">
      <c r="A258" s="12" t="n">
        <v>5550000</v>
      </c>
      <c r="B258" s="12">
        <f>計算!X1513</f>
        <v/>
      </c>
      <c r="C258" s="12">
        <f>計算!X1514</f>
        <v/>
      </c>
      <c r="D258" s="13">
        <f>C258-B258</f>
        <v/>
      </c>
      <c r="E258" s="14">
        <f>計算!V1514</f>
        <v/>
      </c>
      <c r="F258" s="12">
        <f>計算!X1515</f>
        <v/>
      </c>
      <c r="G258" s="12">
        <f>計算!X1516</f>
        <v/>
      </c>
      <c r="H258" s="13">
        <f>G258-F258</f>
        <v/>
      </c>
      <c r="I258" s="14">
        <f>計算!V1516</f>
        <v/>
      </c>
    </row>
    <row r="259">
      <c r="A259" s="12" t="n">
        <v>5560000</v>
      </c>
      <c r="B259" s="12">
        <f>計算!X1517</f>
        <v/>
      </c>
      <c r="C259" s="12">
        <f>計算!X1518</f>
        <v/>
      </c>
      <c r="D259" s="13">
        <f>C259-B259</f>
        <v/>
      </c>
      <c r="E259" s="14">
        <f>計算!V1518</f>
        <v/>
      </c>
      <c r="F259" s="12">
        <f>計算!X1519</f>
        <v/>
      </c>
      <c r="G259" s="12">
        <f>計算!X1520</f>
        <v/>
      </c>
      <c r="H259" s="13">
        <f>G259-F259</f>
        <v/>
      </c>
      <c r="I259" s="14">
        <f>計算!V1520</f>
        <v/>
      </c>
    </row>
    <row r="260">
      <c r="A260" s="12" t="n">
        <v>5570000</v>
      </c>
      <c r="B260" s="12">
        <f>計算!X1521</f>
        <v/>
      </c>
      <c r="C260" s="12">
        <f>計算!X1522</f>
        <v/>
      </c>
      <c r="D260" s="13">
        <f>C260-B260</f>
        <v/>
      </c>
      <c r="E260" s="14">
        <f>計算!V1522</f>
        <v/>
      </c>
      <c r="F260" s="12">
        <f>計算!X1523</f>
        <v/>
      </c>
      <c r="G260" s="12">
        <f>計算!X1524</f>
        <v/>
      </c>
      <c r="H260" s="13">
        <f>G260-F260</f>
        <v/>
      </c>
      <c r="I260" s="14">
        <f>計算!V1524</f>
        <v/>
      </c>
    </row>
    <row r="261">
      <c r="A261" s="12" t="n">
        <v>5580000</v>
      </c>
      <c r="B261" s="12">
        <f>計算!X1525</f>
        <v/>
      </c>
      <c r="C261" s="12">
        <f>計算!X1526</f>
        <v/>
      </c>
      <c r="D261" s="13">
        <f>C261-B261</f>
        <v/>
      </c>
      <c r="E261" s="14">
        <f>計算!V1526</f>
        <v/>
      </c>
      <c r="F261" s="12">
        <f>計算!X1527</f>
        <v/>
      </c>
      <c r="G261" s="12">
        <f>計算!X1528</f>
        <v/>
      </c>
      <c r="H261" s="13">
        <f>G261-F261</f>
        <v/>
      </c>
      <c r="I261" s="14">
        <f>計算!V1528</f>
        <v/>
      </c>
    </row>
    <row r="262">
      <c r="A262" s="12" t="n">
        <v>5590000</v>
      </c>
      <c r="B262" s="12">
        <f>計算!X1529</f>
        <v/>
      </c>
      <c r="C262" s="12">
        <f>計算!X1530</f>
        <v/>
      </c>
      <c r="D262" s="13">
        <f>C262-B262</f>
        <v/>
      </c>
      <c r="E262" s="14">
        <f>計算!V1530</f>
        <v/>
      </c>
      <c r="F262" s="12">
        <f>計算!X1531</f>
        <v/>
      </c>
      <c r="G262" s="12">
        <f>計算!X1532</f>
        <v/>
      </c>
      <c r="H262" s="13">
        <f>G262-F262</f>
        <v/>
      </c>
      <c r="I262" s="14">
        <f>計算!V1532</f>
        <v/>
      </c>
    </row>
    <row r="263">
      <c r="A263" s="12" t="n">
        <v>5600000</v>
      </c>
      <c r="B263" s="12">
        <f>計算!X1533</f>
        <v/>
      </c>
      <c r="C263" s="12">
        <f>計算!X1534</f>
        <v/>
      </c>
      <c r="D263" s="13">
        <f>C263-B263</f>
        <v/>
      </c>
      <c r="E263" s="14">
        <f>計算!V1534</f>
        <v/>
      </c>
      <c r="F263" s="12">
        <f>計算!X1535</f>
        <v/>
      </c>
      <c r="G263" s="12">
        <f>計算!X1536</f>
        <v/>
      </c>
      <c r="H263" s="13">
        <f>G263-F263</f>
        <v/>
      </c>
      <c r="I263" s="14">
        <f>計算!V1536</f>
        <v/>
      </c>
    </row>
    <row r="264">
      <c r="A264" s="12" t="n">
        <v>5610000</v>
      </c>
      <c r="B264" s="12">
        <f>計算!X1537</f>
        <v/>
      </c>
      <c r="C264" s="12">
        <f>計算!X1538</f>
        <v/>
      </c>
      <c r="D264" s="13">
        <f>C264-B264</f>
        <v/>
      </c>
      <c r="E264" s="14">
        <f>計算!V1538</f>
        <v/>
      </c>
      <c r="F264" s="12">
        <f>計算!X1539</f>
        <v/>
      </c>
      <c r="G264" s="12">
        <f>計算!X1540</f>
        <v/>
      </c>
      <c r="H264" s="13">
        <f>G264-F264</f>
        <v/>
      </c>
      <c r="I264" s="14">
        <f>計算!V1540</f>
        <v/>
      </c>
    </row>
    <row r="265">
      <c r="A265" s="12" t="n">
        <v>5620000</v>
      </c>
      <c r="B265" s="12">
        <f>計算!X1541</f>
        <v/>
      </c>
      <c r="C265" s="12">
        <f>計算!X1542</f>
        <v/>
      </c>
      <c r="D265" s="13">
        <f>C265-B265</f>
        <v/>
      </c>
      <c r="E265" s="14">
        <f>計算!V1542</f>
        <v/>
      </c>
      <c r="F265" s="12">
        <f>計算!X1543</f>
        <v/>
      </c>
      <c r="G265" s="12">
        <f>計算!X1544</f>
        <v/>
      </c>
      <c r="H265" s="13">
        <f>G265-F265</f>
        <v/>
      </c>
      <c r="I265" s="14">
        <f>計算!V1544</f>
        <v/>
      </c>
    </row>
    <row r="266">
      <c r="A266" s="12" t="n">
        <v>5630000</v>
      </c>
      <c r="B266" s="12">
        <f>計算!X1545</f>
        <v/>
      </c>
      <c r="C266" s="12">
        <f>計算!X1546</f>
        <v/>
      </c>
      <c r="D266" s="13">
        <f>C266-B266</f>
        <v/>
      </c>
      <c r="E266" s="14">
        <f>計算!V1546</f>
        <v/>
      </c>
      <c r="F266" s="12">
        <f>計算!X1547</f>
        <v/>
      </c>
      <c r="G266" s="12">
        <f>計算!X1548</f>
        <v/>
      </c>
      <c r="H266" s="13">
        <f>G266-F266</f>
        <v/>
      </c>
      <c r="I266" s="14">
        <f>計算!V1548</f>
        <v/>
      </c>
    </row>
    <row r="267">
      <c r="A267" s="12" t="n">
        <v>5640000</v>
      </c>
      <c r="B267" s="12">
        <f>計算!X1549</f>
        <v/>
      </c>
      <c r="C267" s="12">
        <f>計算!X1550</f>
        <v/>
      </c>
      <c r="D267" s="13">
        <f>C267-B267</f>
        <v/>
      </c>
      <c r="E267" s="14">
        <f>計算!V1550</f>
        <v/>
      </c>
      <c r="F267" s="12">
        <f>計算!X1551</f>
        <v/>
      </c>
      <c r="G267" s="12">
        <f>計算!X1552</f>
        <v/>
      </c>
      <c r="H267" s="13">
        <f>G267-F267</f>
        <v/>
      </c>
      <c r="I267" s="14">
        <f>計算!V1552</f>
        <v/>
      </c>
    </row>
    <row r="268">
      <c r="A268" s="12" t="n">
        <v>5650000</v>
      </c>
      <c r="B268" s="12">
        <f>計算!X1553</f>
        <v/>
      </c>
      <c r="C268" s="12">
        <f>計算!X1554</f>
        <v/>
      </c>
      <c r="D268" s="13">
        <f>C268-B268</f>
        <v/>
      </c>
      <c r="E268" s="14">
        <f>計算!V1554</f>
        <v/>
      </c>
      <c r="F268" s="12">
        <f>計算!X1555</f>
        <v/>
      </c>
      <c r="G268" s="12">
        <f>計算!X1556</f>
        <v/>
      </c>
      <c r="H268" s="13">
        <f>G268-F268</f>
        <v/>
      </c>
      <c r="I268" s="14">
        <f>計算!V1556</f>
        <v/>
      </c>
    </row>
    <row r="269">
      <c r="A269" s="12" t="n">
        <v>5660000</v>
      </c>
      <c r="B269" s="12">
        <f>計算!X1557</f>
        <v/>
      </c>
      <c r="C269" s="12">
        <f>計算!X1558</f>
        <v/>
      </c>
      <c r="D269" s="13">
        <f>C269-B269</f>
        <v/>
      </c>
      <c r="E269" s="14">
        <f>計算!V1558</f>
        <v/>
      </c>
      <c r="F269" s="12">
        <f>計算!X1559</f>
        <v/>
      </c>
      <c r="G269" s="12">
        <f>計算!X1560</f>
        <v/>
      </c>
      <c r="H269" s="13">
        <f>G269-F269</f>
        <v/>
      </c>
      <c r="I269" s="14">
        <f>計算!V1560</f>
        <v/>
      </c>
    </row>
    <row r="270">
      <c r="A270" s="12" t="n">
        <v>5670000</v>
      </c>
      <c r="B270" s="12">
        <f>計算!X1561</f>
        <v/>
      </c>
      <c r="C270" s="12">
        <f>計算!X1562</f>
        <v/>
      </c>
      <c r="D270" s="13">
        <f>C270-B270</f>
        <v/>
      </c>
      <c r="E270" s="14">
        <f>計算!V1562</f>
        <v/>
      </c>
      <c r="F270" s="12">
        <f>計算!X1563</f>
        <v/>
      </c>
      <c r="G270" s="12">
        <f>計算!X1564</f>
        <v/>
      </c>
      <c r="H270" s="13">
        <f>G270-F270</f>
        <v/>
      </c>
      <c r="I270" s="14">
        <f>計算!V1564</f>
        <v/>
      </c>
    </row>
    <row r="271">
      <c r="A271" s="12" t="n">
        <v>5680000</v>
      </c>
      <c r="B271" s="12">
        <f>計算!X1565</f>
        <v/>
      </c>
      <c r="C271" s="12">
        <f>計算!X1566</f>
        <v/>
      </c>
      <c r="D271" s="13">
        <f>C271-B271</f>
        <v/>
      </c>
      <c r="E271" s="14">
        <f>計算!V1566</f>
        <v/>
      </c>
      <c r="F271" s="12">
        <f>計算!X1567</f>
        <v/>
      </c>
      <c r="G271" s="12">
        <f>計算!X1568</f>
        <v/>
      </c>
      <c r="H271" s="13">
        <f>G271-F271</f>
        <v/>
      </c>
      <c r="I271" s="14">
        <f>計算!V1568</f>
        <v/>
      </c>
    </row>
    <row r="272">
      <c r="A272" s="12" t="n">
        <v>5690000</v>
      </c>
      <c r="B272" s="12">
        <f>計算!X1569</f>
        <v/>
      </c>
      <c r="C272" s="12">
        <f>計算!X1570</f>
        <v/>
      </c>
      <c r="D272" s="13">
        <f>C272-B272</f>
        <v/>
      </c>
      <c r="E272" s="14">
        <f>計算!V1570</f>
        <v/>
      </c>
      <c r="F272" s="12">
        <f>計算!X1571</f>
        <v/>
      </c>
      <c r="G272" s="12">
        <f>計算!X1572</f>
        <v/>
      </c>
      <c r="H272" s="13">
        <f>G272-F272</f>
        <v/>
      </c>
      <c r="I272" s="14">
        <f>計算!V1572</f>
        <v/>
      </c>
    </row>
    <row r="273">
      <c r="A273" s="12" t="n">
        <v>5700000</v>
      </c>
      <c r="B273" s="12">
        <f>計算!X1573</f>
        <v/>
      </c>
      <c r="C273" s="12">
        <f>計算!X1574</f>
        <v/>
      </c>
      <c r="D273" s="13">
        <f>C273-B273</f>
        <v/>
      </c>
      <c r="E273" s="14">
        <f>計算!V1574</f>
        <v/>
      </c>
      <c r="F273" s="12">
        <f>計算!X1575</f>
        <v/>
      </c>
      <c r="G273" s="12">
        <f>計算!X1576</f>
        <v/>
      </c>
      <c r="H273" s="13">
        <f>G273-F273</f>
        <v/>
      </c>
      <c r="I273" s="14">
        <f>計算!V1576</f>
        <v/>
      </c>
    </row>
    <row r="274">
      <c r="A274" s="12" t="n">
        <v>5710000</v>
      </c>
      <c r="B274" s="12">
        <f>計算!X1577</f>
        <v/>
      </c>
      <c r="C274" s="12">
        <f>計算!X1578</f>
        <v/>
      </c>
      <c r="D274" s="13">
        <f>C274-B274</f>
        <v/>
      </c>
      <c r="E274" s="14">
        <f>計算!V1578</f>
        <v/>
      </c>
      <c r="F274" s="12">
        <f>計算!X1579</f>
        <v/>
      </c>
      <c r="G274" s="12">
        <f>計算!X1580</f>
        <v/>
      </c>
      <c r="H274" s="13">
        <f>G274-F274</f>
        <v/>
      </c>
      <c r="I274" s="14">
        <f>計算!V1580</f>
        <v/>
      </c>
    </row>
    <row r="275">
      <c r="A275" s="12" t="n">
        <v>5720000</v>
      </c>
      <c r="B275" s="12">
        <f>計算!X1581</f>
        <v/>
      </c>
      <c r="C275" s="12">
        <f>計算!X1582</f>
        <v/>
      </c>
      <c r="D275" s="13">
        <f>C275-B275</f>
        <v/>
      </c>
      <c r="E275" s="14">
        <f>計算!V1582</f>
        <v/>
      </c>
      <c r="F275" s="12">
        <f>計算!X1583</f>
        <v/>
      </c>
      <c r="G275" s="12">
        <f>計算!X1584</f>
        <v/>
      </c>
      <c r="H275" s="13">
        <f>G275-F275</f>
        <v/>
      </c>
      <c r="I275" s="14">
        <f>計算!V1584</f>
        <v/>
      </c>
    </row>
    <row r="276">
      <c r="A276" s="12" t="n">
        <v>5730000</v>
      </c>
      <c r="B276" s="12">
        <f>計算!X1585</f>
        <v/>
      </c>
      <c r="C276" s="12">
        <f>計算!X1586</f>
        <v/>
      </c>
      <c r="D276" s="13">
        <f>C276-B276</f>
        <v/>
      </c>
      <c r="E276" s="14">
        <f>計算!V1586</f>
        <v/>
      </c>
      <c r="F276" s="12">
        <f>計算!X1587</f>
        <v/>
      </c>
      <c r="G276" s="12">
        <f>計算!X1588</f>
        <v/>
      </c>
      <c r="H276" s="13">
        <f>G276-F276</f>
        <v/>
      </c>
      <c r="I276" s="14">
        <f>計算!V1588</f>
        <v/>
      </c>
    </row>
    <row r="277">
      <c r="A277" s="12" t="n">
        <v>5740000</v>
      </c>
      <c r="B277" s="12">
        <f>計算!X1589</f>
        <v/>
      </c>
      <c r="C277" s="12">
        <f>計算!X1590</f>
        <v/>
      </c>
      <c r="D277" s="13">
        <f>C277-B277</f>
        <v/>
      </c>
      <c r="E277" s="14">
        <f>計算!V1590</f>
        <v/>
      </c>
      <c r="F277" s="12">
        <f>計算!X1591</f>
        <v/>
      </c>
      <c r="G277" s="12">
        <f>計算!X1592</f>
        <v/>
      </c>
      <c r="H277" s="13">
        <f>G277-F277</f>
        <v/>
      </c>
      <c r="I277" s="14">
        <f>計算!V1592</f>
        <v/>
      </c>
    </row>
    <row r="278">
      <c r="A278" s="12" t="n">
        <v>5750000</v>
      </c>
      <c r="B278" s="12">
        <f>計算!X1593</f>
        <v/>
      </c>
      <c r="C278" s="12">
        <f>計算!X1594</f>
        <v/>
      </c>
      <c r="D278" s="13">
        <f>C278-B278</f>
        <v/>
      </c>
      <c r="E278" s="14">
        <f>計算!V1594</f>
        <v/>
      </c>
      <c r="F278" s="12">
        <f>計算!X1595</f>
        <v/>
      </c>
      <c r="G278" s="12">
        <f>計算!X1596</f>
        <v/>
      </c>
      <c r="H278" s="13">
        <f>G278-F278</f>
        <v/>
      </c>
      <c r="I278" s="14">
        <f>計算!V1596</f>
        <v/>
      </c>
    </row>
    <row r="279">
      <c r="A279" s="12" t="n">
        <v>5760000</v>
      </c>
      <c r="B279" s="12">
        <f>計算!X1597</f>
        <v/>
      </c>
      <c r="C279" s="12">
        <f>計算!X1598</f>
        <v/>
      </c>
      <c r="D279" s="13">
        <f>C279-B279</f>
        <v/>
      </c>
      <c r="E279" s="14">
        <f>計算!V1598</f>
        <v/>
      </c>
      <c r="F279" s="12">
        <f>計算!X1599</f>
        <v/>
      </c>
      <c r="G279" s="12">
        <f>計算!X1600</f>
        <v/>
      </c>
      <c r="H279" s="13">
        <f>G279-F279</f>
        <v/>
      </c>
      <c r="I279" s="14">
        <f>計算!V1600</f>
        <v/>
      </c>
    </row>
    <row r="280">
      <c r="A280" s="12" t="n">
        <v>5770000</v>
      </c>
      <c r="B280" s="12">
        <f>計算!X1601</f>
        <v/>
      </c>
      <c r="C280" s="12">
        <f>計算!X1602</f>
        <v/>
      </c>
      <c r="D280" s="13">
        <f>C280-B280</f>
        <v/>
      </c>
      <c r="E280" s="14">
        <f>計算!V1602</f>
        <v/>
      </c>
      <c r="F280" s="12">
        <f>計算!X1603</f>
        <v/>
      </c>
      <c r="G280" s="12">
        <f>計算!X1604</f>
        <v/>
      </c>
      <c r="H280" s="13">
        <f>G280-F280</f>
        <v/>
      </c>
      <c r="I280" s="14">
        <f>計算!V1604</f>
        <v/>
      </c>
    </row>
    <row r="281">
      <c r="A281" s="12" t="n">
        <v>5780000</v>
      </c>
      <c r="B281" s="12">
        <f>計算!X1605</f>
        <v/>
      </c>
      <c r="C281" s="12">
        <f>計算!X1606</f>
        <v/>
      </c>
      <c r="D281" s="13">
        <f>C281-B281</f>
        <v/>
      </c>
      <c r="E281" s="14">
        <f>計算!V1606</f>
        <v/>
      </c>
      <c r="F281" s="12">
        <f>計算!X1607</f>
        <v/>
      </c>
      <c r="G281" s="12">
        <f>計算!X1608</f>
        <v/>
      </c>
      <c r="H281" s="13">
        <f>G281-F281</f>
        <v/>
      </c>
      <c r="I281" s="14">
        <f>計算!V1608</f>
        <v/>
      </c>
    </row>
    <row r="282">
      <c r="A282" s="12" t="n">
        <v>5790000</v>
      </c>
      <c r="B282" s="12">
        <f>計算!X1609</f>
        <v/>
      </c>
      <c r="C282" s="12">
        <f>計算!X1610</f>
        <v/>
      </c>
      <c r="D282" s="13">
        <f>C282-B282</f>
        <v/>
      </c>
      <c r="E282" s="14">
        <f>計算!V1610</f>
        <v/>
      </c>
      <c r="F282" s="12">
        <f>計算!X1611</f>
        <v/>
      </c>
      <c r="G282" s="12">
        <f>計算!X1612</f>
        <v/>
      </c>
      <c r="H282" s="13">
        <f>G282-F282</f>
        <v/>
      </c>
      <c r="I282" s="14">
        <f>計算!V1612</f>
        <v/>
      </c>
    </row>
    <row r="283">
      <c r="A283" s="12" t="n">
        <v>5800000</v>
      </c>
      <c r="B283" s="12">
        <f>計算!X1613</f>
        <v/>
      </c>
      <c r="C283" s="12">
        <f>計算!X1614</f>
        <v/>
      </c>
      <c r="D283" s="13">
        <f>C283-B283</f>
        <v/>
      </c>
      <c r="E283" s="14">
        <f>計算!V1614</f>
        <v/>
      </c>
      <c r="F283" s="12">
        <f>計算!X1615</f>
        <v/>
      </c>
      <c r="G283" s="12">
        <f>計算!X1616</f>
        <v/>
      </c>
      <c r="H283" s="13">
        <f>G283-F283</f>
        <v/>
      </c>
      <c r="I283" s="14">
        <f>計算!V1616</f>
        <v/>
      </c>
    </row>
    <row r="284">
      <c r="A284" s="12" t="n">
        <v>5810000</v>
      </c>
      <c r="B284" s="12">
        <f>計算!X1617</f>
        <v/>
      </c>
      <c r="C284" s="12">
        <f>計算!X1618</f>
        <v/>
      </c>
      <c r="D284" s="13">
        <f>C284-B284</f>
        <v/>
      </c>
      <c r="E284" s="14">
        <f>計算!V1618</f>
        <v/>
      </c>
      <c r="F284" s="12">
        <f>計算!X1619</f>
        <v/>
      </c>
      <c r="G284" s="12">
        <f>計算!X1620</f>
        <v/>
      </c>
      <c r="H284" s="13">
        <f>G284-F284</f>
        <v/>
      </c>
      <c r="I284" s="14">
        <f>計算!V1620</f>
        <v/>
      </c>
    </row>
    <row r="285">
      <c r="A285" s="12" t="n">
        <v>5820000</v>
      </c>
      <c r="B285" s="12">
        <f>計算!X1621</f>
        <v/>
      </c>
      <c r="C285" s="12">
        <f>計算!X1622</f>
        <v/>
      </c>
      <c r="D285" s="13">
        <f>C285-B285</f>
        <v/>
      </c>
      <c r="E285" s="14">
        <f>計算!V1622</f>
        <v/>
      </c>
      <c r="F285" s="12">
        <f>計算!X1623</f>
        <v/>
      </c>
      <c r="G285" s="12">
        <f>計算!X1624</f>
        <v/>
      </c>
      <c r="H285" s="13">
        <f>G285-F285</f>
        <v/>
      </c>
      <c r="I285" s="14">
        <f>計算!V1624</f>
        <v/>
      </c>
    </row>
    <row r="286">
      <c r="A286" s="12" t="n">
        <v>5830000</v>
      </c>
      <c r="B286" s="12">
        <f>計算!X1625</f>
        <v/>
      </c>
      <c r="C286" s="12">
        <f>計算!X1626</f>
        <v/>
      </c>
      <c r="D286" s="13">
        <f>C286-B286</f>
        <v/>
      </c>
      <c r="E286" s="14">
        <f>計算!V1626</f>
        <v/>
      </c>
      <c r="F286" s="12">
        <f>計算!X1627</f>
        <v/>
      </c>
      <c r="G286" s="12">
        <f>計算!X1628</f>
        <v/>
      </c>
      <c r="H286" s="13">
        <f>G286-F286</f>
        <v/>
      </c>
      <c r="I286" s="14">
        <f>計算!V1628</f>
        <v/>
      </c>
    </row>
    <row r="287">
      <c r="A287" s="12" t="n">
        <v>5840000</v>
      </c>
      <c r="B287" s="12">
        <f>計算!X1629</f>
        <v/>
      </c>
      <c r="C287" s="12">
        <f>計算!X1630</f>
        <v/>
      </c>
      <c r="D287" s="13">
        <f>C287-B287</f>
        <v/>
      </c>
      <c r="E287" s="14">
        <f>計算!V1630</f>
        <v/>
      </c>
      <c r="F287" s="12">
        <f>計算!X1631</f>
        <v/>
      </c>
      <c r="G287" s="12">
        <f>計算!X1632</f>
        <v/>
      </c>
      <c r="H287" s="13">
        <f>G287-F287</f>
        <v/>
      </c>
      <c r="I287" s="14">
        <f>計算!V1632</f>
        <v/>
      </c>
    </row>
    <row r="288">
      <c r="A288" s="12" t="n">
        <v>5850000</v>
      </c>
      <c r="B288" s="12">
        <f>計算!X1633</f>
        <v/>
      </c>
      <c r="C288" s="12">
        <f>計算!X1634</f>
        <v/>
      </c>
      <c r="D288" s="13">
        <f>C288-B288</f>
        <v/>
      </c>
      <c r="E288" s="14">
        <f>計算!V1634</f>
        <v/>
      </c>
      <c r="F288" s="12">
        <f>計算!X1635</f>
        <v/>
      </c>
      <c r="G288" s="12">
        <f>計算!X1636</f>
        <v/>
      </c>
      <c r="H288" s="13">
        <f>G288-F288</f>
        <v/>
      </c>
      <c r="I288" s="14">
        <f>計算!V1636</f>
        <v/>
      </c>
    </row>
    <row r="289">
      <c r="A289" s="12" t="n">
        <v>5860000</v>
      </c>
      <c r="B289" s="12">
        <f>計算!X1637</f>
        <v/>
      </c>
      <c r="C289" s="12">
        <f>計算!X1638</f>
        <v/>
      </c>
      <c r="D289" s="13">
        <f>C289-B289</f>
        <v/>
      </c>
      <c r="E289" s="14">
        <f>計算!V1638</f>
        <v/>
      </c>
      <c r="F289" s="12">
        <f>計算!X1639</f>
        <v/>
      </c>
      <c r="G289" s="12">
        <f>計算!X1640</f>
        <v/>
      </c>
      <c r="H289" s="13">
        <f>G289-F289</f>
        <v/>
      </c>
      <c r="I289" s="14">
        <f>計算!V1640</f>
        <v/>
      </c>
    </row>
    <row r="290">
      <c r="A290" s="12" t="n">
        <v>5870000</v>
      </c>
      <c r="B290" s="12">
        <f>計算!X1641</f>
        <v/>
      </c>
      <c r="C290" s="12">
        <f>計算!X1642</f>
        <v/>
      </c>
      <c r="D290" s="13">
        <f>C290-B290</f>
        <v/>
      </c>
      <c r="E290" s="14">
        <f>計算!V1642</f>
        <v/>
      </c>
      <c r="F290" s="12">
        <f>計算!X1643</f>
        <v/>
      </c>
      <c r="G290" s="12">
        <f>計算!X1644</f>
        <v/>
      </c>
      <c r="H290" s="13">
        <f>G290-F290</f>
        <v/>
      </c>
      <c r="I290" s="14">
        <f>計算!V1644</f>
        <v/>
      </c>
    </row>
    <row r="291">
      <c r="A291" s="12" t="n">
        <v>5880000</v>
      </c>
      <c r="B291" s="12">
        <f>計算!X1645</f>
        <v/>
      </c>
      <c r="C291" s="12">
        <f>計算!X1646</f>
        <v/>
      </c>
      <c r="D291" s="13">
        <f>C291-B291</f>
        <v/>
      </c>
      <c r="E291" s="14">
        <f>計算!V1646</f>
        <v/>
      </c>
      <c r="F291" s="12">
        <f>計算!X1647</f>
        <v/>
      </c>
      <c r="G291" s="12">
        <f>計算!X1648</f>
        <v/>
      </c>
      <c r="H291" s="13">
        <f>G291-F291</f>
        <v/>
      </c>
      <c r="I291" s="14">
        <f>計算!V1648</f>
        <v/>
      </c>
    </row>
    <row r="292">
      <c r="A292" s="12" t="n">
        <v>5890000</v>
      </c>
      <c r="B292" s="12">
        <f>計算!X1649</f>
        <v/>
      </c>
      <c r="C292" s="12">
        <f>計算!X1650</f>
        <v/>
      </c>
      <c r="D292" s="13">
        <f>C292-B292</f>
        <v/>
      </c>
      <c r="E292" s="14">
        <f>計算!V1650</f>
        <v/>
      </c>
      <c r="F292" s="12">
        <f>計算!X1651</f>
        <v/>
      </c>
      <c r="G292" s="12">
        <f>計算!X1652</f>
        <v/>
      </c>
      <c r="H292" s="13">
        <f>G292-F292</f>
        <v/>
      </c>
      <c r="I292" s="14">
        <f>計算!V1652</f>
        <v/>
      </c>
    </row>
    <row r="293">
      <c r="A293" s="12" t="n">
        <v>5900000</v>
      </c>
      <c r="B293" s="12">
        <f>計算!X1653</f>
        <v/>
      </c>
      <c r="C293" s="12">
        <f>計算!X1654</f>
        <v/>
      </c>
      <c r="D293" s="13">
        <f>C293-B293</f>
        <v/>
      </c>
      <c r="E293" s="14">
        <f>計算!V1654</f>
        <v/>
      </c>
      <c r="F293" s="12">
        <f>計算!X1655</f>
        <v/>
      </c>
      <c r="G293" s="12">
        <f>計算!X1656</f>
        <v/>
      </c>
      <c r="H293" s="13">
        <f>G293-F293</f>
        <v/>
      </c>
      <c r="I293" s="14">
        <f>計算!V1656</f>
        <v/>
      </c>
    </row>
    <row r="294">
      <c r="A294" s="12" t="n">
        <v>5910000</v>
      </c>
      <c r="B294" s="12">
        <f>計算!X1657</f>
        <v/>
      </c>
      <c r="C294" s="12">
        <f>計算!X1658</f>
        <v/>
      </c>
      <c r="D294" s="13">
        <f>C294-B294</f>
        <v/>
      </c>
      <c r="E294" s="14">
        <f>計算!V1658</f>
        <v/>
      </c>
      <c r="F294" s="12">
        <f>計算!X1659</f>
        <v/>
      </c>
      <c r="G294" s="12">
        <f>計算!X1660</f>
        <v/>
      </c>
      <c r="H294" s="13">
        <f>G294-F294</f>
        <v/>
      </c>
      <c r="I294" s="14">
        <f>計算!V1660</f>
        <v/>
      </c>
    </row>
    <row r="295">
      <c r="A295" s="12" t="n">
        <v>5920000</v>
      </c>
      <c r="B295" s="12">
        <f>計算!X1661</f>
        <v/>
      </c>
      <c r="C295" s="12">
        <f>計算!X1662</f>
        <v/>
      </c>
      <c r="D295" s="13">
        <f>C295-B295</f>
        <v/>
      </c>
      <c r="E295" s="14">
        <f>計算!V1662</f>
        <v/>
      </c>
      <c r="F295" s="12">
        <f>計算!X1663</f>
        <v/>
      </c>
      <c r="G295" s="12">
        <f>計算!X1664</f>
        <v/>
      </c>
      <c r="H295" s="13">
        <f>G295-F295</f>
        <v/>
      </c>
      <c r="I295" s="14">
        <f>計算!V1664</f>
        <v/>
      </c>
    </row>
    <row r="296">
      <c r="A296" s="12" t="n">
        <v>5930000</v>
      </c>
      <c r="B296" s="12">
        <f>計算!X1665</f>
        <v/>
      </c>
      <c r="C296" s="12">
        <f>計算!X1666</f>
        <v/>
      </c>
      <c r="D296" s="13">
        <f>C296-B296</f>
        <v/>
      </c>
      <c r="E296" s="14">
        <f>計算!V1666</f>
        <v/>
      </c>
      <c r="F296" s="12">
        <f>計算!X1667</f>
        <v/>
      </c>
      <c r="G296" s="12">
        <f>計算!X1668</f>
        <v/>
      </c>
      <c r="H296" s="13">
        <f>G296-F296</f>
        <v/>
      </c>
      <c r="I296" s="14">
        <f>計算!V1668</f>
        <v/>
      </c>
    </row>
    <row r="297">
      <c r="A297" s="12" t="n">
        <v>5940000</v>
      </c>
      <c r="B297" s="12">
        <f>計算!X1669</f>
        <v/>
      </c>
      <c r="C297" s="12">
        <f>計算!X1670</f>
        <v/>
      </c>
      <c r="D297" s="13">
        <f>C297-B297</f>
        <v/>
      </c>
      <c r="E297" s="14">
        <f>計算!V1670</f>
        <v/>
      </c>
      <c r="F297" s="12">
        <f>計算!X1671</f>
        <v/>
      </c>
      <c r="G297" s="12">
        <f>計算!X1672</f>
        <v/>
      </c>
      <c r="H297" s="13">
        <f>G297-F297</f>
        <v/>
      </c>
      <c r="I297" s="14">
        <f>計算!V1672</f>
        <v/>
      </c>
    </row>
    <row r="298">
      <c r="A298" s="12" t="n">
        <v>5950000</v>
      </c>
      <c r="B298" s="12">
        <f>計算!X1673</f>
        <v/>
      </c>
      <c r="C298" s="12">
        <f>計算!X1674</f>
        <v/>
      </c>
      <c r="D298" s="13">
        <f>C298-B298</f>
        <v/>
      </c>
      <c r="E298" s="14">
        <f>計算!V1674</f>
        <v/>
      </c>
      <c r="F298" s="12">
        <f>計算!X1675</f>
        <v/>
      </c>
      <c r="G298" s="12">
        <f>計算!X1676</f>
        <v/>
      </c>
      <c r="H298" s="13">
        <f>G298-F298</f>
        <v/>
      </c>
      <c r="I298" s="14">
        <f>計算!V1676</f>
        <v/>
      </c>
    </row>
    <row r="299">
      <c r="A299" s="12" t="n">
        <v>5960000</v>
      </c>
      <c r="B299" s="12">
        <f>計算!X1677</f>
        <v/>
      </c>
      <c r="C299" s="12">
        <f>計算!X1678</f>
        <v/>
      </c>
      <c r="D299" s="13">
        <f>C299-B299</f>
        <v/>
      </c>
      <c r="E299" s="14">
        <f>計算!V1678</f>
        <v/>
      </c>
      <c r="F299" s="12">
        <f>計算!X1679</f>
        <v/>
      </c>
      <c r="G299" s="12">
        <f>計算!X1680</f>
        <v/>
      </c>
      <c r="H299" s="13">
        <f>G299-F299</f>
        <v/>
      </c>
      <c r="I299" s="14">
        <f>計算!V1680</f>
        <v/>
      </c>
    </row>
    <row r="300">
      <c r="A300" s="12" t="n">
        <v>5970000</v>
      </c>
      <c r="B300" s="12">
        <f>計算!X1681</f>
        <v/>
      </c>
      <c r="C300" s="12">
        <f>計算!X1682</f>
        <v/>
      </c>
      <c r="D300" s="13">
        <f>C300-B300</f>
        <v/>
      </c>
      <c r="E300" s="14">
        <f>計算!V1682</f>
        <v/>
      </c>
      <c r="F300" s="12">
        <f>計算!X1683</f>
        <v/>
      </c>
      <c r="G300" s="12">
        <f>計算!X1684</f>
        <v/>
      </c>
      <c r="H300" s="13">
        <f>G300-F300</f>
        <v/>
      </c>
      <c r="I300" s="14">
        <f>計算!V1684</f>
        <v/>
      </c>
    </row>
    <row r="301">
      <c r="A301" s="12" t="n">
        <v>5980000</v>
      </c>
      <c r="B301" s="12">
        <f>計算!X1685</f>
        <v/>
      </c>
      <c r="C301" s="12">
        <f>計算!X1686</f>
        <v/>
      </c>
      <c r="D301" s="13">
        <f>C301-B301</f>
        <v/>
      </c>
      <c r="E301" s="14">
        <f>計算!V1686</f>
        <v/>
      </c>
      <c r="F301" s="12">
        <f>計算!X1687</f>
        <v/>
      </c>
      <c r="G301" s="12">
        <f>計算!X1688</f>
        <v/>
      </c>
      <c r="H301" s="13">
        <f>G301-F301</f>
        <v/>
      </c>
      <c r="I301" s="14">
        <f>計算!V1688</f>
        <v/>
      </c>
    </row>
    <row r="302">
      <c r="A302" s="12" t="n">
        <v>5990000</v>
      </c>
      <c r="B302" s="12">
        <f>計算!X1689</f>
        <v/>
      </c>
      <c r="C302" s="12">
        <f>計算!X1690</f>
        <v/>
      </c>
      <c r="D302" s="13">
        <f>C302-B302</f>
        <v/>
      </c>
      <c r="E302" s="14">
        <f>計算!V1690</f>
        <v/>
      </c>
      <c r="F302" s="12">
        <f>計算!X1691</f>
        <v/>
      </c>
      <c r="G302" s="12">
        <f>計算!X1692</f>
        <v/>
      </c>
      <c r="H302" s="13">
        <f>G302-F302</f>
        <v/>
      </c>
      <c r="I302" s="14">
        <f>計算!V1692</f>
        <v/>
      </c>
    </row>
    <row r="303">
      <c r="A303" s="12" t="n">
        <v>6000000</v>
      </c>
      <c r="B303" s="12">
        <f>計算!X1693</f>
        <v/>
      </c>
      <c r="C303" s="12">
        <f>計算!X1694</f>
        <v/>
      </c>
      <c r="D303" s="13">
        <f>C303-B303</f>
        <v/>
      </c>
      <c r="E303" s="14">
        <f>計算!V1694</f>
        <v/>
      </c>
      <c r="F303" s="12">
        <f>計算!X1695</f>
        <v/>
      </c>
      <c r="G303" s="12">
        <f>計算!X1696</f>
        <v/>
      </c>
      <c r="H303" s="13">
        <f>G303-F303</f>
        <v/>
      </c>
      <c r="I303" s="14">
        <f>計算!V1696</f>
        <v/>
      </c>
    </row>
    <row r="304">
      <c r="A304" s="12" t="n">
        <v>6010000</v>
      </c>
      <c r="B304" s="12">
        <f>計算!X1697</f>
        <v/>
      </c>
      <c r="C304" s="12">
        <f>計算!X1698</f>
        <v/>
      </c>
      <c r="D304" s="13">
        <f>C304-B304</f>
        <v/>
      </c>
      <c r="E304" s="14">
        <f>計算!V1698</f>
        <v/>
      </c>
      <c r="F304" s="12">
        <f>計算!X1699</f>
        <v/>
      </c>
      <c r="G304" s="12">
        <f>計算!X1700</f>
        <v/>
      </c>
      <c r="H304" s="13">
        <f>G304-F304</f>
        <v/>
      </c>
      <c r="I304" s="14">
        <f>計算!V1700</f>
        <v/>
      </c>
    </row>
    <row r="305">
      <c r="A305" s="12" t="n">
        <v>6020000</v>
      </c>
      <c r="B305" s="12">
        <f>計算!X1701</f>
        <v/>
      </c>
      <c r="C305" s="12">
        <f>計算!X1702</f>
        <v/>
      </c>
      <c r="D305" s="13">
        <f>C305-B305</f>
        <v/>
      </c>
      <c r="E305" s="14">
        <f>計算!V1702</f>
        <v/>
      </c>
      <c r="F305" s="12">
        <f>計算!X1703</f>
        <v/>
      </c>
      <c r="G305" s="12">
        <f>計算!X1704</f>
        <v/>
      </c>
      <c r="H305" s="13">
        <f>G305-F305</f>
        <v/>
      </c>
      <c r="I305" s="14">
        <f>計算!V1704</f>
        <v/>
      </c>
    </row>
    <row r="306">
      <c r="A306" s="12" t="n">
        <v>6030000</v>
      </c>
      <c r="B306" s="12">
        <f>計算!X1705</f>
        <v/>
      </c>
      <c r="C306" s="12">
        <f>計算!X1706</f>
        <v/>
      </c>
      <c r="D306" s="13">
        <f>C306-B306</f>
        <v/>
      </c>
      <c r="E306" s="14">
        <f>計算!V1706</f>
        <v/>
      </c>
      <c r="F306" s="12">
        <f>計算!X1707</f>
        <v/>
      </c>
      <c r="G306" s="12">
        <f>計算!X1708</f>
        <v/>
      </c>
      <c r="H306" s="13">
        <f>G306-F306</f>
        <v/>
      </c>
      <c r="I306" s="14">
        <f>計算!V1708</f>
        <v/>
      </c>
    </row>
    <row r="307">
      <c r="A307" s="12" t="n">
        <v>6040000</v>
      </c>
      <c r="B307" s="12">
        <f>計算!X1709</f>
        <v/>
      </c>
      <c r="C307" s="12">
        <f>計算!X1710</f>
        <v/>
      </c>
      <c r="D307" s="13">
        <f>C307-B307</f>
        <v/>
      </c>
      <c r="E307" s="14">
        <f>計算!V1710</f>
        <v/>
      </c>
      <c r="F307" s="12">
        <f>計算!X1711</f>
        <v/>
      </c>
      <c r="G307" s="12">
        <f>計算!X1712</f>
        <v/>
      </c>
      <c r="H307" s="13">
        <f>G307-F307</f>
        <v/>
      </c>
      <c r="I307" s="14">
        <f>計算!V1712</f>
        <v/>
      </c>
    </row>
    <row r="308">
      <c r="A308" s="12" t="n">
        <v>6050000</v>
      </c>
      <c r="B308" s="12">
        <f>計算!X1713</f>
        <v/>
      </c>
      <c r="C308" s="12">
        <f>計算!X1714</f>
        <v/>
      </c>
      <c r="D308" s="13">
        <f>C308-B308</f>
        <v/>
      </c>
      <c r="E308" s="14">
        <f>計算!V1714</f>
        <v/>
      </c>
      <c r="F308" s="12">
        <f>計算!X1715</f>
        <v/>
      </c>
      <c r="G308" s="12">
        <f>計算!X1716</f>
        <v/>
      </c>
      <c r="H308" s="13">
        <f>G308-F308</f>
        <v/>
      </c>
      <c r="I308" s="14">
        <f>計算!V1716</f>
        <v/>
      </c>
    </row>
    <row r="309">
      <c r="A309" s="12" t="n">
        <v>6060000</v>
      </c>
      <c r="B309" s="12">
        <f>計算!X1717</f>
        <v/>
      </c>
      <c r="C309" s="12">
        <f>計算!X1718</f>
        <v/>
      </c>
      <c r="D309" s="13">
        <f>C309-B309</f>
        <v/>
      </c>
      <c r="E309" s="14">
        <f>計算!V1718</f>
        <v/>
      </c>
      <c r="F309" s="12">
        <f>計算!X1719</f>
        <v/>
      </c>
      <c r="G309" s="12">
        <f>計算!X1720</f>
        <v/>
      </c>
      <c r="H309" s="13">
        <f>G309-F309</f>
        <v/>
      </c>
      <c r="I309" s="14">
        <f>計算!V1720</f>
        <v/>
      </c>
    </row>
    <row r="310">
      <c r="A310" s="12" t="n">
        <v>6070000</v>
      </c>
      <c r="B310" s="12">
        <f>計算!X1721</f>
        <v/>
      </c>
      <c r="C310" s="12">
        <f>計算!X1722</f>
        <v/>
      </c>
      <c r="D310" s="13">
        <f>C310-B310</f>
        <v/>
      </c>
      <c r="E310" s="14">
        <f>計算!V1722</f>
        <v/>
      </c>
      <c r="F310" s="12">
        <f>計算!X1723</f>
        <v/>
      </c>
      <c r="G310" s="12">
        <f>計算!X1724</f>
        <v/>
      </c>
      <c r="H310" s="13">
        <f>G310-F310</f>
        <v/>
      </c>
      <c r="I310" s="14">
        <f>計算!V1724</f>
        <v/>
      </c>
    </row>
    <row r="311">
      <c r="A311" s="12" t="n">
        <v>6080000</v>
      </c>
      <c r="B311" s="12">
        <f>計算!X1725</f>
        <v/>
      </c>
      <c r="C311" s="12">
        <f>計算!X1726</f>
        <v/>
      </c>
      <c r="D311" s="13">
        <f>C311-B311</f>
        <v/>
      </c>
      <c r="E311" s="14">
        <f>計算!V1726</f>
        <v/>
      </c>
      <c r="F311" s="12">
        <f>計算!X1727</f>
        <v/>
      </c>
      <c r="G311" s="12">
        <f>計算!X1728</f>
        <v/>
      </c>
      <c r="H311" s="13">
        <f>G311-F311</f>
        <v/>
      </c>
      <c r="I311" s="14">
        <f>計算!V1728</f>
        <v/>
      </c>
    </row>
    <row r="312">
      <c r="A312" s="12" t="n">
        <v>6090000</v>
      </c>
      <c r="B312" s="12">
        <f>計算!X1729</f>
        <v/>
      </c>
      <c r="C312" s="12">
        <f>計算!X1730</f>
        <v/>
      </c>
      <c r="D312" s="13">
        <f>C312-B312</f>
        <v/>
      </c>
      <c r="E312" s="14">
        <f>計算!V1730</f>
        <v/>
      </c>
      <c r="F312" s="12">
        <f>計算!X1731</f>
        <v/>
      </c>
      <c r="G312" s="12">
        <f>計算!X1732</f>
        <v/>
      </c>
      <c r="H312" s="13">
        <f>G312-F312</f>
        <v/>
      </c>
      <c r="I312" s="14">
        <f>計算!V1732</f>
        <v/>
      </c>
    </row>
    <row r="313">
      <c r="A313" s="12" t="n">
        <v>6100000</v>
      </c>
      <c r="B313" s="12">
        <f>計算!X1733</f>
        <v/>
      </c>
      <c r="C313" s="12">
        <f>計算!X1734</f>
        <v/>
      </c>
      <c r="D313" s="13">
        <f>C313-B313</f>
        <v/>
      </c>
      <c r="E313" s="14">
        <f>計算!V1734</f>
        <v/>
      </c>
      <c r="F313" s="12">
        <f>計算!X1735</f>
        <v/>
      </c>
      <c r="G313" s="12">
        <f>計算!X1736</f>
        <v/>
      </c>
      <c r="H313" s="13">
        <f>G313-F313</f>
        <v/>
      </c>
      <c r="I313" s="14">
        <f>計算!V1736</f>
        <v/>
      </c>
    </row>
    <row r="314">
      <c r="A314" s="12" t="n">
        <v>6110000</v>
      </c>
      <c r="B314" s="12">
        <f>計算!X1737</f>
        <v/>
      </c>
      <c r="C314" s="12">
        <f>計算!X1738</f>
        <v/>
      </c>
      <c r="D314" s="13">
        <f>C314-B314</f>
        <v/>
      </c>
      <c r="E314" s="14">
        <f>計算!V1738</f>
        <v/>
      </c>
      <c r="F314" s="12">
        <f>計算!X1739</f>
        <v/>
      </c>
      <c r="G314" s="12">
        <f>計算!X1740</f>
        <v/>
      </c>
      <c r="H314" s="13">
        <f>G314-F314</f>
        <v/>
      </c>
      <c r="I314" s="14">
        <f>計算!V1740</f>
        <v/>
      </c>
    </row>
    <row r="315">
      <c r="A315" s="12" t="n">
        <v>6120000</v>
      </c>
      <c r="B315" s="12">
        <f>計算!X1741</f>
        <v/>
      </c>
      <c r="C315" s="12">
        <f>計算!X1742</f>
        <v/>
      </c>
      <c r="D315" s="13">
        <f>C315-B315</f>
        <v/>
      </c>
      <c r="E315" s="14">
        <f>計算!V1742</f>
        <v/>
      </c>
      <c r="F315" s="12">
        <f>計算!X1743</f>
        <v/>
      </c>
      <c r="G315" s="12">
        <f>計算!X1744</f>
        <v/>
      </c>
      <c r="H315" s="13">
        <f>G315-F315</f>
        <v/>
      </c>
      <c r="I315" s="14">
        <f>計算!V1744</f>
        <v/>
      </c>
    </row>
    <row r="316">
      <c r="A316" s="12" t="n">
        <v>6130000</v>
      </c>
      <c r="B316" s="12">
        <f>計算!X1745</f>
        <v/>
      </c>
      <c r="C316" s="12">
        <f>計算!X1746</f>
        <v/>
      </c>
      <c r="D316" s="13">
        <f>C316-B316</f>
        <v/>
      </c>
      <c r="E316" s="14">
        <f>計算!V1746</f>
        <v/>
      </c>
      <c r="F316" s="12">
        <f>計算!X1747</f>
        <v/>
      </c>
      <c r="G316" s="12">
        <f>計算!X1748</f>
        <v/>
      </c>
      <c r="H316" s="13">
        <f>G316-F316</f>
        <v/>
      </c>
      <c r="I316" s="14">
        <f>計算!V1748</f>
        <v/>
      </c>
    </row>
    <row r="317">
      <c r="A317" s="12" t="n">
        <v>6140000</v>
      </c>
      <c r="B317" s="12">
        <f>計算!X1749</f>
        <v/>
      </c>
      <c r="C317" s="12">
        <f>計算!X1750</f>
        <v/>
      </c>
      <c r="D317" s="13">
        <f>C317-B317</f>
        <v/>
      </c>
      <c r="E317" s="14">
        <f>計算!V1750</f>
        <v/>
      </c>
      <c r="F317" s="12">
        <f>計算!X1751</f>
        <v/>
      </c>
      <c r="G317" s="12">
        <f>計算!X1752</f>
        <v/>
      </c>
      <c r="H317" s="13">
        <f>G317-F317</f>
        <v/>
      </c>
      <c r="I317" s="14">
        <f>計算!V1752</f>
        <v/>
      </c>
    </row>
    <row r="318">
      <c r="A318" s="12" t="n">
        <v>6150000</v>
      </c>
      <c r="B318" s="12">
        <f>計算!X1753</f>
        <v/>
      </c>
      <c r="C318" s="12">
        <f>計算!X1754</f>
        <v/>
      </c>
      <c r="D318" s="13">
        <f>C318-B318</f>
        <v/>
      </c>
      <c r="E318" s="14">
        <f>計算!V1754</f>
        <v/>
      </c>
      <c r="F318" s="12">
        <f>計算!X1755</f>
        <v/>
      </c>
      <c r="G318" s="12">
        <f>計算!X1756</f>
        <v/>
      </c>
      <c r="H318" s="13">
        <f>G318-F318</f>
        <v/>
      </c>
      <c r="I318" s="14">
        <f>計算!V1756</f>
        <v/>
      </c>
    </row>
    <row r="319">
      <c r="A319" s="12" t="n">
        <v>6160000</v>
      </c>
      <c r="B319" s="12">
        <f>計算!X1757</f>
        <v/>
      </c>
      <c r="C319" s="12">
        <f>計算!X1758</f>
        <v/>
      </c>
      <c r="D319" s="13">
        <f>C319-B319</f>
        <v/>
      </c>
      <c r="E319" s="14">
        <f>計算!V1758</f>
        <v/>
      </c>
      <c r="F319" s="12">
        <f>計算!X1759</f>
        <v/>
      </c>
      <c r="G319" s="12">
        <f>計算!X1760</f>
        <v/>
      </c>
      <c r="H319" s="13">
        <f>G319-F319</f>
        <v/>
      </c>
      <c r="I319" s="14">
        <f>計算!V1760</f>
        <v/>
      </c>
    </row>
    <row r="320">
      <c r="A320" s="12" t="n">
        <v>6170000</v>
      </c>
      <c r="B320" s="12">
        <f>計算!X1761</f>
        <v/>
      </c>
      <c r="C320" s="12">
        <f>計算!X1762</f>
        <v/>
      </c>
      <c r="D320" s="13">
        <f>C320-B320</f>
        <v/>
      </c>
      <c r="E320" s="14">
        <f>計算!V1762</f>
        <v/>
      </c>
      <c r="F320" s="12">
        <f>計算!X1763</f>
        <v/>
      </c>
      <c r="G320" s="12">
        <f>計算!X1764</f>
        <v/>
      </c>
      <c r="H320" s="13">
        <f>G320-F320</f>
        <v/>
      </c>
      <c r="I320" s="14">
        <f>計算!V1764</f>
        <v/>
      </c>
    </row>
    <row r="321">
      <c r="A321" s="12" t="n">
        <v>6180000</v>
      </c>
      <c r="B321" s="12">
        <f>計算!X1765</f>
        <v/>
      </c>
      <c r="C321" s="12">
        <f>計算!X1766</f>
        <v/>
      </c>
      <c r="D321" s="13">
        <f>C321-B321</f>
        <v/>
      </c>
      <c r="E321" s="14">
        <f>計算!V1766</f>
        <v/>
      </c>
      <c r="F321" s="12">
        <f>計算!X1767</f>
        <v/>
      </c>
      <c r="G321" s="12">
        <f>計算!X1768</f>
        <v/>
      </c>
      <c r="H321" s="13">
        <f>G321-F321</f>
        <v/>
      </c>
      <c r="I321" s="14">
        <f>計算!V1768</f>
        <v/>
      </c>
    </row>
    <row r="322">
      <c r="A322" s="12" t="n">
        <v>6190000</v>
      </c>
      <c r="B322" s="12">
        <f>計算!X1769</f>
        <v/>
      </c>
      <c r="C322" s="12">
        <f>計算!X1770</f>
        <v/>
      </c>
      <c r="D322" s="13">
        <f>C322-B322</f>
        <v/>
      </c>
      <c r="E322" s="14">
        <f>計算!V1770</f>
        <v/>
      </c>
      <c r="F322" s="12">
        <f>計算!X1771</f>
        <v/>
      </c>
      <c r="G322" s="12">
        <f>計算!X1772</f>
        <v/>
      </c>
      <c r="H322" s="13">
        <f>G322-F322</f>
        <v/>
      </c>
      <c r="I322" s="14">
        <f>計算!V1772</f>
        <v/>
      </c>
    </row>
    <row r="323">
      <c r="A323" s="12" t="n">
        <v>6200000</v>
      </c>
      <c r="B323" s="12">
        <f>計算!X1773</f>
        <v/>
      </c>
      <c r="C323" s="12">
        <f>計算!X1774</f>
        <v/>
      </c>
      <c r="D323" s="13">
        <f>C323-B323</f>
        <v/>
      </c>
      <c r="E323" s="14">
        <f>計算!V1774</f>
        <v/>
      </c>
      <c r="F323" s="12">
        <f>計算!X1775</f>
        <v/>
      </c>
      <c r="G323" s="12">
        <f>計算!X1776</f>
        <v/>
      </c>
      <c r="H323" s="13">
        <f>G323-F323</f>
        <v/>
      </c>
      <c r="I323" s="14">
        <f>計算!V1776</f>
        <v/>
      </c>
    </row>
    <row r="324">
      <c r="A324" s="12" t="n">
        <v>6210000</v>
      </c>
      <c r="B324" s="12">
        <f>計算!X1777</f>
        <v/>
      </c>
      <c r="C324" s="12">
        <f>計算!X1778</f>
        <v/>
      </c>
      <c r="D324" s="13">
        <f>C324-B324</f>
        <v/>
      </c>
      <c r="E324" s="14">
        <f>計算!V1778</f>
        <v/>
      </c>
      <c r="F324" s="12">
        <f>計算!X1779</f>
        <v/>
      </c>
      <c r="G324" s="12">
        <f>計算!X1780</f>
        <v/>
      </c>
      <c r="H324" s="13">
        <f>G324-F324</f>
        <v/>
      </c>
      <c r="I324" s="14">
        <f>計算!V1780</f>
        <v/>
      </c>
    </row>
    <row r="325">
      <c r="A325" s="12" t="n">
        <v>6220000</v>
      </c>
      <c r="B325" s="12">
        <f>計算!X1781</f>
        <v/>
      </c>
      <c r="C325" s="12">
        <f>計算!X1782</f>
        <v/>
      </c>
      <c r="D325" s="13">
        <f>C325-B325</f>
        <v/>
      </c>
      <c r="E325" s="14">
        <f>計算!V1782</f>
        <v/>
      </c>
      <c r="F325" s="12">
        <f>計算!X1783</f>
        <v/>
      </c>
      <c r="G325" s="12">
        <f>計算!X1784</f>
        <v/>
      </c>
      <c r="H325" s="13">
        <f>G325-F325</f>
        <v/>
      </c>
      <c r="I325" s="14">
        <f>計算!V1784</f>
        <v/>
      </c>
    </row>
    <row r="326">
      <c r="A326" s="12" t="n">
        <v>6230000</v>
      </c>
      <c r="B326" s="12">
        <f>計算!X1785</f>
        <v/>
      </c>
      <c r="C326" s="12">
        <f>計算!X1786</f>
        <v/>
      </c>
      <c r="D326" s="13">
        <f>C326-B326</f>
        <v/>
      </c>
      <c r="E326" s="14">
        <f>計算!V1786</f>
        <v/>
      </c>
      <c r="F326" s="12">
        <f>計算!X1787</f>
        <v/>
      </c>
      <c r="G326" s="12">
        <f>計算!X1788</f>
        <v/>
      </c>
      <c r="H326" s="13">
        <f>G326-F326</f>
        <v/>
      </c>
      <c r="I326" s="14">
        <f>計算!V1788</f>
        <v/>
      </c>
    </row>
    <row r="327">
      <c r="A327" s="12" t="n">
        <v>6240000</v>
      </c>
      <c r="B327" s="12">
        <f>計算!X1789</f>
        <v/>
      </c>
      <c r="C327" s="12">
        <f>計算!X1790</f>
        <v/>
      </c>
      <c r="D327" s="13">
        <f>C327-B327</f>
        <v/>
      </c>
      <c r="E327" s="14">
        <f>計算!V1790</f>
        <v/>
      </c>
      <c r="F327" s="12">
        <f>計算!X1791</f>
        <v/>
      </c>
      <c r="G327" s="12">
        <f>計算!X1792</f>
        <v/>
      </c>
      <c r="H327" s="13">
        <f>G327-F327</f>
        <v/>
      </c>
      <c r="I327" s="14">
        <f>計算!V1792</f>
        <v/>
      </c>
    </row>
    <row r="328">
      <c r="A328" s="12" t="n">
        <v>6250000</v>
      </c>
      <c r="B328" s="12">
        <f>計算!X1793</f>
        <v/>
      </c>
      <c r="C328" s="12">
        <f>計算!X1794</f>
        <v/>
      </c>
      <c r="D328" s="13">
        <f>C328-B328</f>
        <v/>
      </c>
      <c r="E328" s="14">
        <f>計算!V1794</f>
        <v/>
      </c>
      <c r="F328" s="12">
        <f>計算!X1795</f>
        <v/>
      </c>
      <c r="G328" s="12">
        <f>計算!X1796</f>
        <v/>
      </c>
      <c r="H328" s="13">
        <f>G328-F328</f>
        <v/>
      </c>
      <c r="I328" s="14">
        <f>計算!V1796</f>
        <v/>
      </c>
    </row>
    <row r="329">
      <c r="A329" s="12" t="n">
        <v>6260000</v>
      </c>
      <c r="B329" s="12">
        <f>計算!X1797</f>
        <v/>
      </c>
      <c r="C329" s="12">
        <f>計算!X1798</f>
        <v/>
      </c>
      <c r="D329" s="13">
        <f>C329-B329</f>
        <v/>
      </c>
      <c r="E329" s="14">
        <f>計算!V1798</f>
        <v/>
      </c>
      <c r="F329" s="12">
        <f>計算!X1799</f>
        <v/>
      </c>
      <c r="G329" s="12">
        <f>計算!X1800</f>
        <v/>
      </c>
      <c r="H329" s="13">
        <f>G329-F329</f>
        <v/>
      </c>
      <c r="I329" s="14">
        <f>計算!V1800</f>
        <v/>
      </c>
    </row>
    <row r="330">
      <c r="A330" s="12" t="n">
        <v>6270000</v>
      </c>
      <c r="B330" s="12">
        <f>計算!X1801</f>
        <v/>
      </c>
      <c r="C330" s="12">
        <f>計算!X1802</f>
        <v/>
      </c>
      <c r="D330" s="13">
        <f>C330-B330</f>
        <v/>
      </c>
      <c r="E330" s="14">
        <f>計算!V1802</f>
        <v/>
      </c>
      <c r="F330" s="12">
        <f>計算!X1803</f>
        <v/>
      </c>
      <c r="G330" s="12">
        <f>計算!X1804</f>
        <v/>
      </c>
      <c r="H330" s="13">
        <f>G330-F330</f>
        <v/>
      </c>
      <c r="I330" s="14">
        <f>計算!V1804</f>
        <v/>
      </c>
    </row>
    <row r="331">
      <c r="A331" s="12" t="n">
        <v>6280000</v>
      </c>
      <c r="B331" s="12">
        <f>計算!X1805</f>
        <v/>
      </c>
      <c r="C331" s="12">
        <f>計算!X1806</f>
        <v/>
      </c>
      <c r="D331" s="13">
        <f>C331-B331</f>
        <v/>
      </c>
      <c r="E331" s="14">
        <f>計算!V1806</f>
        <v/>
      </c>
      <c r="F331" s="12">
        <f>計算!X1807</f>
        <v/>
      </c>
      <c r="G331" s="12">
        <f>計算!X1808</f>
        <v/>
      </c>
      <c r="H331" s="13">
        <f>G331-F331</f>
        <v/>
      </c>
      <c r="I331" s="14">
        <f>計算!V1808</f>
        <v/>
      </c>
    </row>
    <row r="332">
      <c r="A332" s="12" t="n">
        <v>6290000</v>
      </c>
      <c r="B332" s="12">
        <f>計算!X1809</f>
        <v/>
      </c>
      <c r="C332" s="12">
        <f>計算!X1810</f>
        <v/>
      </c>
      <c r="D332" s="13">
        <f>C332-B332</f>
        <v/>
      </c>
      <c r="E332" s="14">
        <f>計算!V1810</f>
        <v/>
      </c>
      <c r="F332" s="12">
        <f>計算!X1811</f>
        <v/>
      </c>
      <c r="G332" s="12">
        <f>計算!X1812</f>
        <v/>
      </c>
      <c r="H332" s="13">
        <f>G332-F332</f>
        <v/>
      </c>
      <c r="I332" s="14">
        <f>計算!V1812</f>
        <v/>
      </c>
    </row>
    <row r="333">
      <c r="A333" s="12" t="n">
        <v>6300000</v>
      </c>
      <c r="B333" s="12">
        <f>計算!X1813</f>
        <v/>
      </c>
      <c r="C333" s="12">
        <f>計算!X1814</f>
        <v/>
      </c>
      <c r="D333" s="13">
        <f>C333-B333</f>
        <v/>
      </c>
      <c r="E333" s="14">
        <f>計算!V1814</f>
        <v/>
      </c>
      <c r="F333" s="12">
        <f>計算!X1815</f>
        <v/>
      </c>
      <c r="G333" s="12">
        <f>計算!X1816</f>
        <v/>
      </c>
      <c r="H333" s="13">
        <f>G333-F333</f>
        <v/>
      </c>
      <c r="I333" s="14">
        <f>計算!V1816</f>
        <v/>
      </c>
    </row>
    <row r="334">
      <c r="A334" s="12" t="n">
        <v>6310000</v>
      </c>
      <c r="B334" s="12">
        <f>計算!X1817</f>
        <v/>
      </c>
      <c r="C334" s="12">
        <f>計算!X1818</f>
        <v/>
      </c>
      <c r="D334" s="13">
        <f>C334-B334</f>
        <v/>
      </c>
      <c r="E334" s="14">
        <f>計算!V1818</f>
        <v/>
      </c>
      <c r="F334" s="12">
        <f>計算!X1819</f>
        <v/>
      </c>
      <c r="G334" s="12">
        <f>計算!X1820</f>
        <v/>
      </c>
      <c r="H334" s="13">
        <f>G334-F334</f>
        <v/>
      </c>
      <c r="I334" s="14">
        <f>計算!V1820</f>
        <v/>
      </c>
    </row>
    <row r="335">
      <c r="A335" s="12" t="n">
        <v>6320000</v>
      </c>
      <c r="B335" s="12">
        <f>計算!X1821</f>
        <v/>
      </c>
      <c r="C335" s="12">
        <f>計算!X1822</f>
        <v/>
      </c>
      <c r="D335" s="13">
        <f>C335-B335</f>
        <v/>
      </c>
      <c r="E335" s="14">
        <f>計算!V1822</f>
        <v/>
      </c>
      <c r="F335" s="12">
        <f>計算!X1823</f>
        <v/>
      </c>
      <c r="G335" s="12">
        <f>計算!X1824</f>
        <v/>
      </c>
      <c r="H335" s="13">
        <f>G335-F335</f>
        <v/>
      </c>
      <c r="I335" s="14">
        <f>計算!V1824</f>
        <v/>
      </c>
    </row>
    <row r="336">
      <c r="A336" s="12" t="n">
        <v>6330000</v>
      </c>
      <c r="B336" s="12">
        <f>計算!X1825</f>
        <v/>
      </c>
      <c r="C336" s="12">
        <f>計算!X1826</f>
        <v/>
      </c>
      <c r="D336" s="13">
        <f>C336-B336</f>
        <v/>
      </c>
      <c r="E336" s="14">
        <f>計算!V1826</f>
        <v/>
      </c>
      <c r="F336" s="12">
        <f>計算!X1827</f>
        <v/>
      </c>
      <c r="G336" s="12">
        <f>計算!X1828</f>
        <v/>
      </c>
      <c r="H336" s="13">
        <f>G336-F336</f>
        <v/>
      </c>
      <c r="I336" s="14">
        <f>計算!V1828</f>
        <v/>
      </c>
    </row>
    <row r="337">
      <c r="A337" s="12" t="n">
        <v>6340000</v>
      </c>
      <c r="B337" s="12">
        <f>計算!X1829</f>
        <v/>
      </c>
      <c r="C337" s="12">
        <f>計算!X1830</f>
        <v/>
      </c>
      <c r="D337" s="13">
        <f>C337-B337</f>
        <v/>
      </c>
      <c r="E337" s="14">
        <f>計算!V1830</f>
        <v/>
      </c>
      <c r="F337" s="12">
        <f>計算!X1831</f>
        <v/>
      </c>
      <c r="G337" s="12">
        <f>計算!X1832</f>
        <v/>
      </c>
      <c r="H337" s="13">
        <f>G337-F337</f>
        <v/>
      </c>
      <c r="I337" s="14">
        <f>計算!V1832</f>
        <v/>
      </c>
    </row>
    <row r="338">
      <c r="A338" s="12" t="n">
        <v>6350000</v>
      </c>
      <c r="B338" s="12">
        <f>計算!X1833</f>
        <v/>
      </c>
      <c r="C338" s="12">
        <f>計算!X1834</f>
        <v/>
      </c>
      <c r="D338" s="13">
        <f>C338-B338</f>
        <v/>
      </c>
      <c r="E338" s="14">
        <f>計算!V1834</f>
        <v/>
      </c>
      <c r="F338" s="12">
        <f>計算!X1835</f>
        <v/>
      </c>
      <c r="G338" s="12">
        <f>計算!X1836</f>
        <v/>
      </c>
      <c r="H338" s="13">
        <f>G338-F338</f>
        <v/>
      </c>
      <c r="I338" s="14">
        <f>計算!V1836</f>
        <v/>
      </c>
    </row>
    <row r="339">
      <c r="A339" s="12" t="n">
        <v>6360000</v>
      </c>
      <c r="B339" s="12">
        <f>計算!X1837</f>
        <v/>
      </c>
      <c r="C339" s="12">
        <f>計算!X1838</f>
        <v/>
      </c>
      <c r="D339" s="13">
        <f>C339-B339</f>
        <v/>
      </c>
      <c r="E339" s="14">
        <f>計算!V1838</f>
        <v/>
      </c>
      <c r="F339" s="12">
        <f>計算!X1839</f>
        <v/>
      </c>
      <c r="G339" s="12">
        <f>計算!X1840</f>
        <v/>
      </c>
      <c r="H339" s="13">
        <f>G339-F339</f>
        <v/>
      </c>
      <c r="I339" s="14">
        <f>計算!V1840</f>
        <v/>
      </c>
    </row>
    <row r="340">
      <c r="A340" s="12" t="n">
        <v>6370000</v>
      </c>
      <c r="B340" s="12">
        <f>計算!X1841</f>
        <v/>
      </c>
      <c r="C340" s="12">
        <f>計算!X1842</f>
        <v/>
      </c>
      <c r="D340" s="13">
        <f>C340-B340</f>
        <v/>
      </c>
      <c r="E340" s="14">
        <f>計算!V1842</f>
        <v/>
      </c>
      <c r="F340" s="12">
        <f>計算!X1843</f>
        <v/>
      </c>
      <c r="G340" s="12">
        <f>計算!X1844</f>
        <v/>
      </c>
      <c r="H340" s="13">
        <f>G340-F340</f>
        <v/>
      </c>
      <c r="I340" s="14">
        <f>計算!V1844</f>
        <v/>
      </c>
    </row>
    <row r="341">
      <c r="A341" s="12" t="n">
        <v>6380000</v>
      </c>
      <c r="B341" s="12">
        <f>計算!X1845</f>
        <v/>
      </c>
      <c r="C341" s="12">
        <f>計算!X1846</f>
        <v/>
      </c>
      <c r="D341" s="13">
        <f>C341-B341</f>
        <v/>
      </c>
      <c r="E341" s="14">
        <f>計算!V1846</f>
        <v/>
      </c>
      <c r="F341" s="12">
        <f>計算!X1847</f>
        <v/>
      </c>
      <c r="G341" s="12">
        <f>計算!X1848</f>
        <v/>
      </c>
      <c r="H341" s="13">
        <f>G341-F341</f>
        <v/>
      </c>
      <c r="I341" s="14">
        <f>計算!V1848</f>
        <v/>
      </c>
    </row>
    <row r="342">
      <c r="A342" s="12" t="n">
        <v>6390000</v>
      </c>
      <c r="B342" s="12">
        <f>計算!X1849</f>
        <v/>
      </c>
      <c r="C342" s="12">
        <f>計算!X1850</f>
        <v/>
      </c>
      <c r="D342" s="13">
        <f>C342-B342</f>
        <v/>
      </c>
      <c r="E342" s="14">
        <f>計算!V1850</f>
        <v/>
      </c>
      <c r="F342" s="12">
        <f>計算!X1851</f>
        <v/>
      </c>
      <c r="G342" s="12">
        <f>計算!X1852</f>
        <v/>
      </c>
      <c r="H342" s="13">
        <f>G342-F342</f>
        <v/>
      </c>
      <c r="I342" s="14">
        <f>計算!V1852</f>
        <v/>
      </c>
    </row>
    <row r="343">
      <c r="A343" s="12" t="n">
        <v>6400000</v>
      </c>
      <c r="B343" s="12">
        <f>計算!X1853</f>
        <v/>
      </c>
      <c r="C343" s="12">
        <f>計算!X1854</f>
        <v/>
      </c>
      <c r="D343" s="13">
        <f>C343-B343</f>
        <v/>
      </c>
      <c r="E343" s="14">
        <f>計算!V1854</f>
        <v/>
      </c>
      <c r="F343" s="12">
        <f>計算!X1855</f>
        <v/>
      </c>
      <c r="G343" s="12">
        <f>計算!X1856</f>
        <v/>
      </c>
      <c r="H343" s="13">
        <f>G343-F343</f>
        <v/>
      </c>
      <c r="I343" s="14">
        <f>計算!V1856</f>
        <v/>
      </c>
    </row>
    <row r="344">
      <c r="A344" s="12" t="n">
        <v>6410000</v>
      </c>
      <c r="B344" s="12">
        <f>計算!X1857</f>
        <v/>
      </c>
      <c r="C344" s="12">
        <f>計算!X1858</f>
        <v/>
      </c>
      <c r="D344" s="13">
        <f>C344-B344</f>
        <v/>
      </c>
      <c r="E344" s="14">
        <f>計算!V1858</f>
        <v/>
      </c>
      <c r="F344" s="12">
        <f>計算!X1859</f>
        <v/>
      </c>
      <c r="G344" s="12">
        <f>計算!X1860</f>
        <v/>
      </c>
      <c r="H344" s="13">
        <f>G344-F344</f>
        <v/>
      </c>
      <c r="I344" s="14">
        <f>計算!V1860</f>
        <v/>
      </c>
    </row>
    <row r="345">
      <c r="A345" s="12" t="n">
        <v>6420000</v>
      </c>
      <c r="B345" s="12">
        <f>計算!X1861</f>
        <v/>
      </c>
      <c r="C345" s="12">
        <f>計算!X1862</f>
        <v/>
      </c>
      <c r="D345" s="13">
        <f>C345-B345</f>
        <v/>
      </c>
      <c r="E345" s="14">
        <f>計算!V1862</f>
        <v/>
      </c>
      <c r="F345" s="12">
        <f>計算!X1863</f>
        <v/>
      </c>
      <c r="G345" s="12">
        <f>計算!X1864</f>
        <v/>
      </c>
      <c r="H345" s="13">
        <f>G345-F345</f>
        <v/>
      </c>
      <c r="I345" s="14">
        <f>計算!V1864</f>
        <v/>
      </c>
    </row>
    <row r="346">
      <c r="A346" s="12" t="n">
        <v>6430000</v>
      </c>
      <c r="B346" s="12">
        <f>計算!X1865</f>
        <v/>
      </c>
      <c r="C346" s="12">
        <f>計算!X1866</f>
        <v/>
      </c>
      <c r="D346" s="13">
        <f>C346-B346</f>
        <v/>
      </c>
      <c r="E346" s="14">
        <f>計算!V1866</f>
        <v/>
      </c>
      <c r="F346" s="12">
        <f>計算!X1867</f>
        <v/>
      </c>
      <c r="G346" s="12">
        <f>計算!X1868</f>
        <v/>
      </c>
      <c r="H346" s="13">
        <f>G346-F346</f>
        <v/>
      </c>
      <c r="I346" s="14">
        <f>計算!V1868</f>
        <v/>
      </c>
    </row>
    <row r="347">
      <c r="A347" s="12" t="n">
        <v>6440000</v>
      </c>
      <c r="B347" s="12">
        <f>計算!X1869</f>
        <v/>
      </c>
      <c r="C347" s="12">
        <f>計算!X1870</f>
        <v/>
      </c>
      <c r="D347" s="13">
        <f>C347-B347</f>
        <v/>
      </c>
      <c r="E347" s="14">
        <f>計算!V1870</f>
        <v/>
      </c>
      <c r="F347" s="12">
        <f>計算!X1871</f>
        <v/>
      </c>
      <c r="G347" s="12">
        <f>計算!X1872</f>
        <v/>
      </c>
      <c r="H347" s="13">
        <f>G347-F347</f>
        <v/>
      </c>
      <c r="I347" s="14">
        <f>計算!V1872</f>
        <v/>
      </c>
    </row>
    <row r="348">
      <c r="A348" s="12" t="n">
        <v>6450000</v>
      </c>
      <c r="B348" s="12">
        <f>計算!X1873</f>
        <v/>
      </c>
      <c r="C348" s="12">
        <f>計算!X1874</f>
        <v/>
      </c>
      <c r="D348" s="13">
        <f>C348-B348</f>
        <v/>
      </c>
      <c r="E348" s="14">
        <f>計算!V1874</f>
        <v/>
      </c>
      <c r="F348" s="12">
        <f>計算!X1875</f>
        <v/>
      </c>
      <c r="G348" s="12">
        <f>計算!X1876</f>
        <v/>
      </c>
      <c r="H348" s="13">
        <f>G348-F348</f>
        <v/>
      </c>
      <c r="I348" s="14">
        <f>計算!V1876</f>
        <v/>
      </c>
    </row>
    <row r="349">
      <c r="A349" s="12" t="n">
        <v>6460000</v>
      </c>
      <c r="B349" s="12">
        <f>計算!X1877</f>
        <v/>
      </c>
      <c r="C349" s="12">
        <f>計算!X1878</f>
        <v/>
      </c>
      <c r="D349" s="13">
        <f>C349-B349</f>
        <v/>
      </c>
      <c r="E349" s="14">
        <f>計算!V1878</f>
        <v/>
      </c>
      <c r="F349" s="12">
        <f>計算!X1879</f>
        <v/>
      </c>
      <c r="G349" s="12">
        <f>計算!X1880</f>
        <v/>
      </c>
      <c r="H349" s="13">
        <f>G349-F349</f>
        <v/>
      </c>
      <c r="I349" s="14">
        <f>計算!V1880</f>
        <v/>
      </c>
    </row>
    <row r="350">
      <c r="A350" s="12" t="n">
        <v>6470000</v>
      </c>
      <c r="B350" s="12">
        <f>計算!X1881</f>
        <v/>
      </c>
      <c r="C350" s="12">
        <f>計算!X1882</f>
        <v/>
      </c>
      <c r="D350" s="13">
        <f>C350-B350</f>
        <v/>
      </c>
      <c r="E350" s="14">
        <f>計算!V1882</f>
        <v/>
      </c>
      <c r="F350" s="12">
        <f>計算!X1883</f>
        <v/>
      </c>
      <c r="G350" s="12">
        <f>計算!X1884</f>
        <v/>
      </c>
      <c r="H350" s="13">
        <f>G350-F350</f>
        <v/>
      </c>
      <c r="I350" s="14">
        <f>計算!V1884</f>
        <v/>
      </c>
    </row>
    <row r="351">
      <c r="A351" s="12" t="n">
        <v>6480000</v>
      </c>
      <c r="B351" s="12">
        <f>計算!X1885</f>
        <v/>
      </c>
      <c r="C351" s="12">
        <f>計算!X1886</f>
        <v/>
      </c>
      <c r="D351" s="13">
        <f>C351-B351</f>
        <v/>
      </c>
      <c r="E351" s="14">
        <f>計算!V1886</f>
        <v/>
      </c>
      <c r="F351" s="12">
        <f>計算!X1887</f>
        <v/>
      </c>
      <c r="G351" s="12">
        <f>計算!X1888</f>
        <v/>
      </c>
      <c r="H351" s="13">
        <f>G351-F351</f>
        <v/>
      </c>
      <c r="I351" s="14">
        <f>計算!V1888</f>
        <v/>
      </c>
    </row>
    <row r="352">
      <c r="A352" s="12" t="n">
        <v>6490000</v>
      </c>
      <c r="B352" s="12">
        <f>計算!X1889</f>
        <v/>
      </c>
      <c r="C352" s="12">
        <f>計算!X1890</f>
        <v/>
      </c>
      <c r="D352" s="13">
        <f>C352-B352</f>
        <v/>
      </c>
      <c r="E352" s="14">
        <f>計算!V1890</f>
        <v/>
      </c>
      <c r="F352" s="12">
        <f>計算!X1891</f>
        <v/>
      </c>
      <c r="G352" s="12">
        <f>計算!X1892</f>
        <v/>
      </c>
      <c r="H352" s="13">
        <f>G352-F352</f>
        <v/>
      </c>
      <c r="I352" s="14">
        <f>計算!V1892</f>
        <v/>
      </c>
    </row>
    <row r="353">
      <c r="A353" s="12" t="n">
        <v>6500000</v>
      </c>
      <c r="B353" s="12">
        <f>計算!X1893</f>
        <v/>
      </c>
      <c r="C353" s="12">
        <f>計算!X1894</f>
        <v/>
      </c>
      <c r="D353" s="13">
        <f>C353-B353</f>
        <v/>
      </c>
      <c r="E353" s="14">
        <f>計算!V1894</f>
        <v/>
      </c>
      <c r="F353" s="12">
        <f>計算!X1895</f>
        <v/>
      </c>
      <c r="G353" s="12">
        <f>計算!X1896</f>
        <v/>
      </c>
      <c r="H353" s="13">
        <f>G353-F353</f>
        <v/>
      </c>
      <c r="I353" s="14">
        <f>計算!V1896</f>
        <v/>
      </c>
    </row>
    <row r="354">
      <c r="A354" s="12" t="n">
        <v>6510000</v>
      </c>
      <c r="B354" s="12">
        <f>計算!X1897</f>
        <v/>
      </c>
      <c r="C354" s="12">
        <f>計算!X1898</f>
        <v/>
      </c>
      <c r="D354" s="13">
        <f>C354-B354</f>
        <v/>
      </c>
      <c r="E354" s="14">
        <f>計算!V1898</f>
        <v/>
      </c>
      <c r="F354" s="12">
        <f>計算!X1899</f>
        <v/>
      </c>
      <c r="G354" s="12">
        <f>計算!X1900</f>
        <v/>
      </c>
      <c r="H354" s="13">
        <f>G354-F354</f>
        <v/>
      </c>
      <c r="I354" s="14">
        <f>計算!V1900</f>
        <v/>
      </c>
    </row>
    <row r="355">
      <c r="A355" s="12" t="n">
        <v>6520000</v>
      </c>
      <c r="B355" s="12">
        <f>計算!X1901</f>
        <v/>
      </c>
      <c r="C355" s="12">
        <f>計算!X1902</f>
        <v/>
      </c>
      <c r="D355" s="13">
        <f>C355-B355</f>
        <v/>
      </c>
      <c r="E355" s="14">
        <f>計算!V1902</f>
        <v/>
      </c>
      <c r="F355" s="12">
        <f>計算!X1903</f>
        <v/>
      </c>
      <c r="G355" s="12">
        <f>計算!X1904</f>
        <v/>
      </c>
      <c r="H355" s="13">
        <f>G355-F355</f>
        <v/>
      </c>
      <c r="I355" s="14">
        <f>計算!V1904</f>
        <v/>
      </c>
    </row>
    <row r="356">
      <c r="A356" s="12" t="n">
        <v>6530000</v>
      </c>
      <c r="B356" s="12">
        <f>計算!X1905</f>
        <v/>
      </c>
      <c r="C356" s="12">
        <f>計算!X1906</f>
        <v/>
      </c>
      <c r="D356" s="13">
        <f>C356-B356</f>
        <v/>
      </c>
      <c r="E356" s="14">
        <f>計算!V1906</f>
        <v/>
      </c>
      <c r="F356" s="12">
        <f>計算!X1907</f>
        <v/>
      </c>
      <c r="G356" s="12">
        <f>計算!X1908</f>
        <v/>
      </c>
      <c r="H356" s="13">
        <f>G356-F356</f>
        <v/>
      </c>
      <c r="I356" s="14">
        <f>計算!V1908</f>
        <v/>
      </c>
    </row>
    <row r="357">
      <c r="A357" s="12" t="n">
        <v>6540000</v>
      </c>
      <c r="B357" s="12">
        <f>計算!X1909</f>
        <v/>
      </c>
      <c r="C357" s="12">
        <f>計算!X1910</f>
        <v/>
      </c>
      <c r="D357" s="13">
        <f>C357-B357</f>
        <v/>
      </c>
      <c r="E357" s="14">
        <f>計算!V1910</f>
        <v/>
      </c>
      <c r="F357" s="12">
        <f>計算!X1911</f>
        <v/>
      </c>
      <c r="G357" s="12">
        <f>計算!X1912</f>
        <v/>
      </c>
      <c r="H357" s="13">
        <f>G357-F357</f>
        <v/>
      </c>
      <c r="I357" s="14">
        <f>計算!V1912</f>
        <v/>
      </c>
    </row>
    <row r="358">
      <c r="A358" s="12" t="n">
        <v>6550000</v>
      </c>
      <c r="B358" s="12">
        <f>計算!X1913</f>
        <v/>
      </c>
      <c r="C358" s="12">
        <f>計算!X1914</f>
        <v/>
      </c>
      <c r="D358" s="13">
        <f>C358-B358</f>
        <v/>
      </c>
      <c r="E358" s="14">
        <f>計算!V1914</f>
        <v/>
      </c>
      <c r="F358" s="12">
        <f>計算!X1915</f>
        <v/>
      </c>
      <c r="G358" s="12">
        <f>計算!X1916</f>
        <v/>
      </c>
      <c r="H358" s="13">
        <f>G358-F358</f>
        <v/>
      </c>
      <c r="I358" s="14">
        <f>計算!V1916</f>
        <v/>
      </c>
    </row>
    <row r="359">
      <c r="A359" s="12" t="n">
        <v>6560000</v>
      </c>
      <c r="B359" s="12">
        <f>計算!X1917</f>
        <v/>
      </c>
      <c r="C359" s="12">
        <f>計算!X1918</f>
        <v/>
      </c>
      <c r="D359" s="13">
        <f>C359-B359</f>
        <v/>
      </c>
      <c r="E359" s="14">
        <f>計算!V1918</f>
        <v/>
      </c>
      <c r="F359" s="12">
        <f>計算!X1919</f>
        <v/>
      </c>
      <c r="G359" s="12">
        <f>計算!X1920</f>
        <v/>
      </c>
      <c r="H359" s="13">
        <f>G359-F359</f>
        <v/>
      </c>
      <c r="I359" s="14">
        <f>計算!V1920</f>
        <v/>
      </c>
    </row>
    <row r="360">
      <c r="A360" s="12" t="n">
        <v>6570000</v>
      </c>
      <c r="B360" s="12">
        <f>計算!X1921</f>
        <v/>
      </c>
      <c r="C360" s="12">
        <f>計算!X1922</f>
        <v/>
      </c>
      <c r="D360" s="13">
        <f>C360-B360</f>
        <v/>
      </c>
      <c r="E360" s="14">
        <f>計算!V1922</f>
        <v/>
      </c>
      <c r="F360" s="12">
        <f>計算!X1923</f>
        <v/>
      </c>
      <c r="G360" s="12">
        <f>計算!X1924</f>
        <v/>
      </c>
      <c r="H360" s="13">
        <f>G360-F360</f>
        <v/>
      </c>
      <c r="I360" s="14">
        <f>計算!V1924</f>
        <v/>
      </c>
    </row>
    <row r="361">
      <c r="A361" s="12" t="n">
        <v>6580000</v>
      </c>
      <c r="B361" s="12">
        <f>計算!X1925</f>
        <v/>
      </c>
      <c r="C361" s="12">
        <f>計算!X1926</f>
        <v/>
      </c>
      <c r="D361" s="13">
        <f>C361-B361</f>
        <v/>
      </c>
      <c r="E361" s="14">
        <f>計算!V1926</f>
        <v/>
      </c>
      <c r="F361" s="12">
        <f>計算!X1927</f>
        <v/>
      </c>
      <c r="G361" s="12">
        <f>計算!X1928</f>
        <v/>
      </c>
      <c r="H361" s="13">
        <f>G361-F361</f>
        <v/>
      </c>
      <c r="I361" s="14">
        <f>計算!V1928</f>
        <v/>
      </c>
    </row>
    <row r="362">
      <c r="A362" s="12" t="n">
        <v>6590000</v>
      </c>
      <c r="B362" s="12">
        <f>計算!X1929</f>
        <v/>
      </c>
      <c r="C362" s="12">
        <f>計算!X1930</f>
        <v/>
      </c>
      <c r="D362" s="13">
        <f>C362-B362</f>
        <v/>
      </c>
      <c r="E362" s="14">
        <f>計算!V1930</f>
        <v/>
      </c>
      <c r="F362" s="12">
        <f>計算!X1931</f>
        <v/>
      </c>
      <c r="G362" s="12">
        <f>計算!X1932</f>
        <v/>
      </c>
      <c r="H362" s="13">
        <f>G362-F362</f>
        <v/>
      </c>
      <c r="I362" s="14">
        <f>計算!V1932</f>
        <v/>
      </c>
    </row>
    <row r="363">
      <c r="A363" s="12" t="n">
        <v>6600000</v>
      </c>
      <c r="B363" s="12">
        <f>計算!X1933</f>
        <v/>
      </c>
      <c r="C363" s="12">
        <f>計算!X1934</f>
        <v/>
      </c>
      <c r="D363" s="13">
        <f>C363-B363</f>
        <v/>
      </c>
      <c r="E363" s="14">
        <f>計算!V1934</f>
        <v/>
      </c>
      <c r="F363" s="12">
        <f>計算!X1935</f>
        <v/>
      </c>
      <c r="G363" s="12">
        <f>計算!X1936</f>
        <v/>
      </c>
      <c r="H363" s="13">
        <f>G363-F363</f>
        <v/>
      </c>
      <c r="I363" s="14">
        <f>計算!V1936</f>
        <v/>
      </c>
    </row>
    <row r="364">
      <c r="A364" s="12" t="n">
        <v>6610000</v>
      </c>
      <c r="B364" s="12">
        <f>計算!X1937</f>
        <v/>
      </c>
      <c r="C364" s="12">
        <f>計算!X1938</f>
        <v/>
      </c>
      <c r="D364" s="13">
        <f>C364-B364</f>
        <v/>
      </c>
      <c r="E364" s="14">
        <f>計算!V1938</f>
        <v/>
      </c>
      <c r="F364" s="12">
        <f>計算!X1939</f>
        <v/>
      </c>
      <c r="G364" s="12">
        <f>計算!X1940</f>
        <v/>
      </c>
      <c r="H364" s="13">
        <f>G364-F364</f>
        <v/>
      </c>
      <c r="I364" s="14">
        <f>計算!V1940</f>
        <v/>
      </c>
    </row>
    <row r="365">
      <c r="A365" s="12" t="n">
        <v>6620000</v>
      </c>
      <c r="B365" s="12">
        <f>計算!X1941</f>
        <v/>
      </c>
      <c r="C365" s="12">
        <f>計算!X1942</f>
        <v/>
      </c>
      <c r="D365" s="13">
        <f>C365-B365</f>
        <v/>
      </c>
      <c r="E365" s="14">
        <f>計算!V1942</f>
        <v/>
      </c>
      <c r="F365" s="12">
        <f>計算!X1943</f>
        <v/>
      </c>
      <c r="G365" s="12">
        <f>計算!X1944</f>
        <v/>
      </c>
      <c r="H365" s="13">
        <f>G365-F365</f>
        <v/>
      </c>
      <c r="I365" s="14">
        <f>計算!V1944</f>
        <v/>
      </c>
    </row>
    <row r="366">
      <c r="A366" s="12" t="n">
        <v>6630000</v>
      </c>
      <c r="B366" s="12">
        <f>計算!X1945</f>
        <v/>
      </c>
      <c r="C366" s="12">
        <f>計算!X1946</f>
        <v/>
      </c>
      <c r="D366" s="13">
        <f>C366-B366</f>
        <v/>
      </c>
      <c r="E366" s="14">
        <f>計算!V1946</f>
        <v/>
      </c>
      <c r="F366" s="12">
        <f>計算!X1947</f>
        <v/>
      </c>
      <c r="G366" s="12">
        <f>計算!X1948</f>
        <v/>
      </c>
      <c r="H366" s="13">
        <f>G366-F366</f>
        <v/>
      </c>
      <c r="I366" s="14">
        <f>計算!V1948</f>
        <v/>
      </c>
    </row>
    <row r="367">
      <c r="A367" s="12" t="n">
        <v>6640000</v>
      </c>
      <c r="B367" s="12">
        <f>計算!X1949</f>
        <v/>
      </c>
      <c r="C367" s="12">
        <f>計算!X1950</f>
        <v/>
      </c>
      <c r="D367" s="13">
        <f>C367-B367</f>
        <v/>
      </c>
      <c r="E367" s="14">
        <f>計算!V1950</f>
        <v/>
      </c>
      <c r="F367" s="12">
        <f>計算!X1951</f>
        <v/>
      </c>
      <c r="G367" s="12">
        <f>計算!X1952</f>
        <v/>
      </c>
      <c r="H367" s="13">
        <f>G367-F367</f>
        <v/>
      </c>
      <c r="I367" s="14">
        <f>計算!V1952</f>
        <v/>
      </c>
    </row>
    <row r="368">
      <c r="A368" s="12" t="n">
        <v>6650000</v>
      </c>
      <c r="B368" s="12">
        <f>計算!X1953</f>
        <v/>
      </c>
      <c r="C368" s="12">
        <f>計算!X1954</f>
        <v/>
      </c>
      <c r="D368" s="13">
        <f>C368-B368</f>
        <v/>
      </c>
      <c r="E368" s="14">
        <f>計算!V1954</f>
        <v/>
      </c>
      <c r="F368" s="12">
        <f>計算!X1955</f>
        <v/>
      </c>
      <c r="G368" s="12">
        <f>計算!X1956</f>
        <v/>
      </c>
      <c r="H368" s="13">
        <f>G368-F368</f>
        <v/>
      </c>
      <c r="I368" s="14">
        <f>計算!V1956</f>
        <v/>
      </c>
    </row>
    <row r="369">
      <c r="A369" s="12" t="n">
        <v>6660000</v>
      </c>
      <c r="B369" s="12">
        <f>計算!X1957</f>
        <v/>
      </c>
      <c r="C369" s="12">
        <f>計算!X1958</f>
        <v/>
      </c>
      <c r="D369" s="13">
        <f>C369-B369</f>
        <v/>
      </c>
      <c r="E369" s="14">
        <f>計算!V1958</f>
        <v/>
      </c>
      <c r="F369" s="12">
        <f>計算!X1959</f>
        <v/>
      </c>
      <c r="G369" s="12">
        <f>計算!X1960</f>
        <v/>
      </c>
      <c r="H369" s="13">
        <f>G369-F369</f>
        <v/>
      </c>
      <c r="I369" s="14">
        <f>計算!V1960</f>
        <v/>
      </c>
    </row>
    <row r="370">
      <c r="A370" s="12" t="n">
        <v>6670000</v>
      </c>
      <c r="B370" s="12">
        <f>計算!X1961</f>
        <v/>
      </c>
      <c r="C370" s="12">
        <f>計算!X1962</f>
        <v/>
      </c>
      <c r="D370" s="13">
        <f>C370-B370</f>
        <v/>
      </c>
      <c r="E370" s="14">
        <f>計算!V1962</f>
        <v/>
      </c>
      <c r="F370" s="12">
        <f>計算!X1963</f>
        <v/>
      </c>
      <c r="G370" s="12">
        <f>計算!X1964</f>
        <v/>
      </c>
      <c r="H370" s="13">
        <f>G370-F370</f>
        <v/>
      </c>
      <c r="I370" s="14">
        <f>計算!V1964</f>
        <v/>
      </c>
    </row>
    <row r="371">
      <c r="A371" s="12" t="n">
        <v>6680000</v>
      </c>
      <c r="B371" s="12">
        <f>計算!X1965</f>
        <v/>
      </c>
      <c r="C371" s="12">
        <f>計算!X1966</f>
        <v/>
      </c>
      <c r="D371" s="13">
        <f>C371-B371</f>
        <v/>
      </c>
      <c r="E371" s="14">
        <f>計算!V1966</f>
        <v/>
      </c>
      <c r="F371" s="12">
        <f>計算!X1967</f>
        <v/>
      </c>
      <c r="G371" s="12">
        <f>計算!X1968</f>
        <v/>
      </c>
      <c r="H371" s="13">
        <f>G371-F371</f>
        <v/>
      </c>
      <c r="I371" s="14">
        <f>計算!V1968</f>
        <v/>
      </c>
    </row>
    <row r="372">
      <c r="A372" s="12" t="n">
        <v>6690000</v>
      </c>
      <c r="B372" s="12">
        <f>計算!X1969</f>
        <v/>
      </c>
      <c r="C372" s="12">
        <f>計算!X1970</f>
        <v/>
      </c>
      <c r="D372" s="13">
        <f>C372-B372</f>
        <v/>
      </c>
      <c r="E372" s="14">
        <f>計算!V1970</f>
        <v/>
      </c>
      <c r="F372" s="12">
        <f>計算!X1971</f>
        <v/>
      </c>
      <c r="G372" s="12">
        <f>計算!X1972</f>
        <v/>
      </c>
      <c r="H372" s="13">
        <f>G372-F372</f>
        <v/>
      </c>
      <c r="I372" s="14">
        <f>計算!V1972</f>
        <v/>
      </c>
    </row>
    <row r="373">
      <c r="A373" s="12" t="n">
        <v>6700000</v>
      </c>
      <c r="B373" s="12">
        <f>計算!X1973</f>
        <v/>
      </c>
      <c r="C373" s="12">
        <f>計算!X1974</f>
        <v/>
      </c>
      <c r="D373" s="13">
        <f>C373-B373</f>
        <v/>
      </c>
      <c r="E373" s="14">
        <f>計算!V1974</f>
        <v/>
      </c>
      <c r="F373" s="12">
        <f>計算!X1975</f>
        <v/>
      </c>
      <c r="G373" s="12">
        <f>計算!X1976</f>
        <v/>
      </c>
      <c r="H373" s="13">
        <f>G373-F373</f>
        <v/>
      </c>
      <c r="I373" s="14">
        <f>計算!V1976</f>
        <v/>
      </c>
    </row>
    <row r="374">
      <c r="A374" s="12" t="n">
        <v>6710000</v>
      </c>
      <c r="B374" s="12">
        <f>計算!X1977</f>
        <v/>
      </c>
      <c r="C374" s="12">
        <f>計算!X1978</f>
        <v/>
      </c>
      <c r="D374" s="13">
        <f>C374-B374</f>
        <v/>
      </c>
      <c r="E374" s="14">
        <f>計算!V1978</f>
        <v/>
      </c>
      <c r="F374" s="12">
        <f>計算!X1979</f>
        <v/>
      </c>
      <c r="G374" s="12">
        <f>計算!X1980</f>
        <v/>
      </c>
      <c r="H374" s="13">
        <f>G374-F374</f>
        <v/>
      </c>
      <c r="I374" s="14">
        <f>計算!V1980</f>
        <v/>
      </c>
    </row>
    <row r="375">
      <c r="A375" s="12" t="n">
        <v>6720000</v>
      </c>
      <c r="B375" s="12">
        <f>計算!X1981</f>
        <v/>
      </c>
      <c r="C375" s="12">
        <f>計算!X1982</f>
        <v/>
      </c>
      <c r="D375" s="13">
        <f>C375-B375</f>
        <v/>
      </c>
      <c r="E375" s="14">
        <f>計算!V1982</f>
        <v/>
      </c>
      <c r="F375" s="12">
        <f>計算!X1983</f>
        <v/>
      </c>
      <c r="G375" s="12">
        <f>計算!X1984</f>
        <v/>
      </c>
      <c r="H375" s="13">
        <f>G375-F375</f>
        <v/>
      </c>
      <c r="I375" s="14">
        <f>計算!V1984</f>
        <v/>
      </c>
    </row>
    <row r="376">
      <c r="A376" s="12" t="n">
        <v>6730000</v>
      </c>
      <c r="B376" s="12">
        <f>計算!X1985</f>
        <v/>
      </c>
      <c r="C376" s="12">
        <f>計算!X1986</f>
        <v/>
      </c>
      <c r="D376" s="13">
        <f>C376-B376</f>
        <v/>
      </c>
      <c r="E376" s="14">
        <f>計算!V1986</f>
        <v/>
      </c>
      <c r="F376" s="12">
        <f>計算!X1987</f>
        <v/>
      </c>
      <c r="G376" s="12">
        <f>計算!X1988</f>
        <v/>
      </c>
      <c r="H376" s="13">
        <f>G376-F376</f>
        <v/>
      </c>
      <c r="I376" s="14">
        <f>計算!V1988</f>
        <v/>
      </c>
    </row>
    <row r="377">
      <c r="A377" s="12" t="n">
        <v>6740000</v>
      </c>
      <c r="B377" s="12">
        <f>計算!X1989</f>
        <v/>
      </c>
      <c r="C377" s="12">
        <f>計算!X1990</f>
        <v/>
      </c>
      <c r="D377" s="13">
        <f>C377-B377</f>
        <v/>
      </c>
      <c r="E377" s="14">
        <f>計算!V1990</f>
        <v/>
      </c>
      <c r="F377" s="12">
        <f>計算!X1991</f>
        <v/>
      </c>
      <c r="G377" s="12">
        <f>計算!X1992</f>
        <v/>
      </c>
      <c r="H377" s="13">
        <f>G377-F377</f>
        <v/>
      </c>
      <c r="I377" s="14">
        <f>計算!V1992</f>
        <v/>
      </c>
    </row>
    <row r="378">
      <c r="A378" s="12" t="n">
        <v>6750000</v>
      </c>
      <c r="B378" s="12">
        <f>計算!X1993</f>
        <v/>
      </c>
      <c r="C378" s="12">
        <f>計算!X1994</f>
        <v/>
      </c>
      <c r="D378" s="13">
        <f>C378-B378</f>
        <v/>
      </c>
      <c r="E378" s="14">
        <f>計算!V1994</f>
        <v/>
      </c>
      <c r="F378" s="12">
        <f>計算!X1995</f>
        <v/>
      </c>
      <c r="G378" s="12">
        <f>計算!X1996</f>
        <v/>
      </c>
      <c r="H378" s="13">
        <f>G378-F378</f>
        <v/>
      </c>
      <c r="I378" s="14">
        <f>計算!V1996</f>
        <v/>
      </c>
    </row>
    <row r="379">
      <c r="A379" s="12" t="n">
        <v>6760000</v>
      </c>
      <c r="B379" s="12">
        <f>計算!X1997</f>
        <v/>
      </c>
      <c r="C379" s="12">
        <f>計算!X1998</f>
        <v/>
      </c>
      <c r="D379" s="13">
        <f>C379-B379</f>
        <v/>
      </c>
      <c r="E379" s="14">
        <f>計算!V1998</f>
        <v/>
      </c>
      <c r="F379" s="12">
        <f>計算!X1999</f>
        <v/>
      </c>
      <c r="G379" s="12">
        <f>計算!X2000</f>
        <v/>
      </c>
      <c r="H379" s="13">
        <f>G379-F379</f>
        <v/>
      </c>
      <c r="I379" s="14">
        <f>計算!V2000</f>
        <v/>
      </c>
    </row>
    <row r="380">
      <c r="A380" s="12" t="n">
        <v>6770000</v>
      </c>
      <c r="B380" s="12">
        <f>計算!X2001</f>
        <v/>
      </c>
      <c r="C380" s="12">
        <f>計算!X2002</f>
        <v/>
      </c>
      <c r="D380" s="13">
        <f>C380-B380</f>
        <v/>
      </c>
      <c r="E380" s="14">
        <f>計算!V2002</f>
        <v/>
      </c>
      <c r="F380" s="12">
        <f>計算!X2003</f>
        <v/>
      </c>
      <c r="G380" s="12">
        <f>計算!X2004</f>
        <v/>
      </c>
      <c r="H380" s="13">
        <f>G380-F380</f>
        <v/>
      </c>
      <c r="I380" s="14">
        <f>計算!V2004</f>
        <v/>
      </c>
    </row>
    <row r="381">
      <c r="A381" s="12" t="n">
        <v>6780000</v>
      </c>
      <c r="B381" s="12">
        <f>計算!X2005</f>
        <v/>
      </c>
      <c r="C381" s="12">
        <f>計算!X2006</f>
        <v/>
      </c>
      <c r="D381" s="13">
        <f>C381-B381</f>
        <v/>
      </c>
      <c r="E381" s="14">
        <f>計算!V2006</f>
        <v/>
      </c>
      <c r="F381" s="12">
        <f>計算!X2007</f>
        <v/>
      </c>
      <c r="G381" s="12">
        <f>計算!X2008</f>
        <v/>
      </c>
      <c r="H381" s="13">
        <f>G381-F381</f>
        <v/>
      </c>
      <c r="I381" s="14">
        <f>計算!V2008</f>
        <v/>
      </c>
    </row>
    <row r="382">
      <c r="A382" s="12" t="n">
        <v>6790000</v>
      </c>
      <c r="B382" s="12">
        <f>計算!X2009</f>
        <v/>
      </c>
      <c r="C382" s="12">
        <f>計算!X2010</f>
        <v/>
      </c>
      <c r="D382" s="13">
        <f>C382-B382</f>
        <v/>
      </c>
      <c r="E382" s="14">
        <f>計算!V2010</f>
        <v/>
      </c>
      <c r="F382" s="12">
        <f>計算!X2011</f>
        <v/>
      </c>
      <c r="G382" s="12">
        <f>計算!X2012</f>
        <v/>
      </c>
      <c r="H382" s="13">
        <f>G382-F382</f>
        <v/>
      </c>
      <c r="I382" s="14">
        <f>計算!V2012</f>
        <v/>
      </c>
    </row>
    <row r="383">
      <c r="A383" s="12" t="n">
        <v>6800000</v>
      </c>
      <c r="B383" s="12">
        <f>計算!X2013</f>
        <v/>
      </c>
      <c r="C383" s="12">
        <f>計算!X2014</f>
        <v/>
      </c>
      <c r="D383" s="13">
        <f>C383-B383</f>
        <v/>
      </c>
      <c r="E383" s="14">
        <f>計算!V2014</f>
        <v/>
      </c>
      <c r="F383" s="12">
        <f>計算!X2015</f>
        <v/>
      </c>
      <c r="G383" s="12">
        <f>計算!X2016</f>
        <v/>
      </c>
      <c r="H383" s="13">
        <f>G383-F383</f>
        <v/>
      </c>
      <c r="I383" s="14">
        <f>計算!V2016</f>
        <v/>
      </c>
    </row>
    <row r="384">
      <c r="A384" s="12" t="n">
        <v>6810000</v>
      </c>
      <c r="B384" s="12">
        <f>計算!X2017</f>
        <v/>
      </c>
      <c r="C384" s="12">
        <f>計算!X2018</f>
        <v/>
      </c>
      <c r="D384" s="13">
        <f>C384-B384</f>
        <v/>
      </c>
      <c r="E384" s="14">
        <f>計算!V2018</f>
        <v/>
      </c>
      <c r="F384" s="12">
        <f>計算!X2019</f>
        <v/>
      </c>
      <c r="G384" s="12">
        <f>計算!X2020</f>
        <v/>
      </c>
      <c r="H384" s="13">
        <f>G384-F384</f>
        <v/>
      </c>
      <c r="I384" s="14">
        <f>計算!V2020</f>
        <v/>
      </c>
    </row>
    <row r="385">
      <c r="A385" s="12" t="n">
        <v>6820000</v>
      </c>
      <c r="B385" s="12">
        <f>計算!X2021</f>
        <v/>
      </c>
      <c r="C385" s="12">
        <f>計算!X2022</f>
        <v/>
      </c>
      <c r="D385" s="13">
        <f>C385-B385</f>
        <v/>
      </c>
      <c r="E385" s="14">
        <f>計算!V2022</f>
        <v/>
      </c>
      <c r="F385" s="12">
        <f>計算!X2023</f>
        <v/>
      </c>
      <c r="G385" s="12">
        <f>計算!X2024</f>
        <v/>
      </c>
      <c r="H385" s="13">
        <f>G385-F385</f>
        <v/>
      </c>
      <c r="I385" s="14">
        <f>計算!V2024</f>
        <v/>
      </c>
    </row>
    <row r="386">
      <c r="A386" s="12" t="n">
        <v>6830000</v>
      </c>
      <c r="B386" s="12">
        <f>計算!X2025</f>
        <v/>
      </c>
      <c r="C386" s="12">
        <f>計算!X2026</f>
        <v/>
      </c>
      <c r="D386" s="13">
        <f>C386-B386</f>
        <v/>
      </c>
      <c r="E386" s="14">
        <f>計算!V2026</f>
        <v/>
      </c>
      <c r="F386" s="12">
        <f>計算!X2027</f>
        <v/>
      </c>
      <c r="G386" s="12">
        <f>計算!X2028</f>
        <v/>
      </c>
      <c r="H386" s="13">
        <f>G386-F386</f>
        <v/>
      </c>
      <c r="I386" s="14">
        <f>計算!V2028</f>
        <v/>
      </c>
    </row>
    <row r="387">
      <c r="A387" s="12" t="n">
        <v>6840000</v>
      </c>
      <c r="B387" s="12">
        <f>計算!X2029</f>
        <v/>
      </c>
      <c r="C387" s="12">
        <f>計算!X2030</f>
        <v/>
      </c>
      <c r="D387" s="13">
        <f>C387-B387</f>
        <v/>
      </c>
      <c r="E387" s="14">
        <f>計算!V2030</f>
        <v/>
      </c>
      <c r="F387" s="12">
        <f>計算!X2031</f>
        <v/>
      </c>
      <c r="G387" s="12">
        <f>計算!X2032</f>
        <v/>
      </c>
      <c r="H387" s="13">
        <f>G387-F387</f>
        <v/>
      </c>
      <c r="I387" s="14">
        <f>計算!V2032</f>
        <v/>
      </c>
    </row>
    <row r="388">
      <c r="A388" s="12" t="n">
        <v>6850000</v>
      </c>
      <c r="B388" s="12">
        <f>計算!X2033</f>
        <v/>
      </c>
      <c r="C388" s="12">
        <f>計算!X2034</f>
        <v/>
      </c>
      <c r="D388" s="13">
        <f>C388-B388</f>
        <v/>
      </c>
      <c r="E388" s="14">
        <f>計算!V2034</f>
        <v/>
      </c>
      <c r="F388" s="12">
        <f>計算!X2035</f>
        <v/>
      </c>
      <c r="G388" s="12">
        <f>計算!X2036</f>
        <v/>
      </c>
      <c r="H388" s="13">
        <f>G388-F388</f>
        <v/>
      </c>
      <c r="I388" s="14">
        <f>計算!V2036</f>
        <v/>
      </c>
    </row>
    <row r="389">
      <c r="A389" s="12" t="n">
        <v>6860000</v>
      </c>
      <c r="B389" s="12">
        <f>計算!X2037</f>
        <v/>
      </c>
      <c r="C389" s="12">
        <f>計算!X2038</f>
        <v/>
      </c>
      <c r="D389" s="13">
        <f>C389-B389</f>
        <v/>
      </c>
      <c r="E389" s="14">
        <f>計算!V2038</f>
        <v/>
      </c>
      <c r="F389" s="12">
        <f>計算!X2039</f>
        <v/>
      </c>
      <c r="G389" s="12">
        <f>計算!X2040</f>
        <v/>
      </c>
      <c r="H389" s="13">
        <f>G389-F389</f>
        <v/>
      </c>
      <c r="I389" s="14">
        <f>計算!V2040</f>
        <v/>
      </c>
    </row>
    <row r="390">
      <c r="A390" s="12" t="n">
        <v>6870000</v>
      </c>
      <c r="B390" s="12">
        <f>計算!X2041</f>
        <v/>
      </c>
      <c r="C390" s="12">
        <f>計算!X2042</f>
        <v/>
      </c>
      <c r="D390" s="13">
        <f>C390-B390</f>
        <v/>
      </c>
      <c r="E390" s="14">
        <f>計算!V2042</f>
        <v/>
      </c>
      <c r="F390" s="12">
        <f>計算!X2043</f>
        <v/>
      </c>
      <c r="G390" s="12">
        <f>計算!X2044</f>
        <v/>
      </c>
      <c r="H390" s="13">
        <f>G390-F390</f>
        <v/>
      </c>
      <c r="I390" s="14">
        <f>計算!V2044</f>
        <v/>
      </c>
    </row>
    <row r="391">
      <c r="A391" s="12" t="n">
        <v>6880000</v>
      </c>
      <c r="B391" s="12">
        <f>計算!X2045</f>
        <v/>
      </c>
      <c r="C391" s="12">
        <f>計算!X2046</f>
        <v/>
      </c>
      <c r="D391" s="13">
        <f>C391-B391</f>
        <v/>
      </c>
      <c r="E391" s="14">
        <f>計算!V2046</f>
        <v/>
      </c>
      <c r="F391" s="12">
        <f>計算!X2047</f>
        <v/>
      </c>
      <c r="G391" s="12">
        <f>計算!X2048</f>
        <v/>
      </c>
      <c r="H391" s="13">
        <f>G391-F391</f>
        <v/>
      </c>
      <c r="I391" s="14">
        <f>計算!V2048</f>
        <v/>
      </c>
    </row>
    <row r="392">
      <c r="A392" s="12" t="n">
        <v>6890000</v>
      </c>
      <c r="B392" s="12">
        <f>計算!X2049</f>
        <v/>
      </c>
      <c r="C392" s="12">
        <f>計算!X2050</f>
        <v/>
      </c>
      <c r="D392" s="13">
        <f>C392-B392</f>
        <v/>
      </c>
      <c r="E392" s="14">
        <f>計算!V2050</f>
        <v/>
      </c>
      <c r="F392" s="12">
        <f>計算!X2051</f>
        <v/>
      </c>
      <c r="G392" s="12">
        <f>計算!X2052</f>
        <v/>
      </c>
      <c r="H392" s="13">
        <f>G392-F392</f>
        <v/>
      </c>
      <c r="I392" s="14">
        <f>計算!V2052</f>
        <v/>
      </c>
    </row>
    <row r="393">
      <c r="A393" s="12" t="n">
        <v>6900000</v>
      </c>
      <c r="B393" s="12">
        <f>計算!X2053</f>
        <v/>
      </c>
      <c r="C393" s="12">
        <f>計算!X2054</f>
        <v/>
      </c>
      <c r="D393" s="13">
        <f>C393-B393</f>
        <v/>
      </c>
      <c r="E393" s="14">
        <f>計算!V2054</f>
        <v/>
      </c>
      <c r="F393" s="12">
        <f>計算!X2055</f>
        <v/>
      </c>
      <c r="G393" s="12">
        <f>計算!X2056</f>
        <v/>
      </c>
      <c r="H393" s="13">
        <f>G393-F393</f>
        <v/>
      </c>
      <c r="I393" s="14">
        <f>計算!V2056</f>
        <v/>
      </c>
    </row>
    <row r="394">
      <c r="A394" s="12" t="n">
        <v>6910000</v>
      </c>
      <c r="B394" s="12">
        <f>計算!X2057</f>
        <v/>
      </c>
      <c r="C394" s="12">
        <f>計算!X2058</f>
        <v/>
      </c>
      <c r="D394" s="13">
        <f>C394-B394</f>
        <v/>
      </c>
      <c r="E394" s="14">
        <f>計算!V2058</f>
        <v/>
      </c>
      <c r="F394" s="12">
        <f>計算!X2059</f>
        <v/>
      </c>
      <c r="G394" s="12">
        <f>計算!X2060</f>
        <v/>
      </c>
      <c r="H394" s="13">
        <f>G394-F394</f>
        <v/>
      </c>
      <c r="I394" s="14">
        <f>計算!V2060</f>
        <v/>
      </c>
    </row>
    <row r="395">
      <c r="A395" s="12" t="n">
        <v>6920000</v>
      </c>
      <c r="B395" s="12">
        <f>計算!X2061</f>
        <v/>
      </c>
      <c r="C395" s="12">
        <f>計算!X2062</f>
        <v/>
      </c>
      <c r="D395" s="13">
        <f>C395-B395</f>
        <v/>
      </c>
      <c r="E395" s="14">
        <f>計算!V2062</f>
        <v/>
      </c>
      <c r="F395" s="12">
        <f>計算!X2063</f>
        <v/>
      </c>
      <c r="G395" s="12">
        <f>計算!X2064</f>
        <v/>
      </c>
      <c r="H395" s="13">
        <f>G395-F395</f>
        <v/>
      </c>
      <c r="I395" s="14">
        <f>計算!V2064</f>
        <v/>
      </c>
    </row>
    <row r="396">
      <c r="A396" s="12" t="n">
        <v>6930000</v>
      </c>
      <c r="B396" s="12">
        <f>計算!X2065</f>
        <v/>
      </c>
      <c r="C396" s="12">
        <f>計算!X2066</f>
        <v/>
      </c>
      <c r="D396" s="13">
        <f>C396-B396</f>
        <v/>
      </c>
      <c r="E396" s="14">
        <f>計算!V2066</f>
        <v/>
      </c>
      <c r="F396" s="12">
        <f>計算!X2067</f>
        <v/>
      </c>
      <c r="G396" s="12">
        <f>計算!X2068</f>
        <v/>
      </c>
      <c r="H396" s="13">
        <f>G396-F396</f>
        <v/>
      </c>
      <c r="I396" s="14">
        <f>計算!V2068</f>
        <v/>
      </c>
    </row>
    <row r="397">
      <c r="A397" s="12" t="n">
        <v>6940000</v>
      </c>
      <c r="B397" s="12">
        <f>計算!X2069</f>
        <v/>
      </c>
      <c r="C397" s="12">
        <f>計算!X2070</f>
        <v/>
      </c>
      <c r="D397" s="13">
        <f>C397-B397</f>
        <v/>
      </c>
      <c r="E397" s="14">
        <f>計算!V2070</f>
        <v/>
      </c>
      <c r="F397" s="12">
        <f>計算!X2071</f>
        <v/>
      </c>
      <c r="G397" s="12">
        <f>計算!X2072</f>
        <v/>
      </c>
      <c r="H397" s="13">
        <f>G397-F397</f>
        <v/>
      </c>
      <c r="I397" s="14">
        <f>計算!V2072</f>
        <v/>
      </c>
    </row>
    <row r="398">
      <c r="A398" s="12" t="n">
        <v>6950000</v>
      </c>
      <c r="B398" s="12">
        <f>計算!X2073</f>
        <v/>
      </c>
      <c r="C398" s="12">
        <f>計算!X2074</f>
        <v/>
      </c>
      <c r="D398" s="13">
        <f>C398-B398</f>
        <v/>
      </c>
      <c r="E398" s="14">
        <f>計算!V2074</f>
        <v/>
      </c>
      <c r="F398" s="12">
        <f>計算!X2075</f>
        <v/>
      </c>
      <c r="G398" s="12">
        <f>計算!X2076</f>
        <v/>
      </c>
      <c r="H398" s="13">
        <f>G398-F398</f>
        <v/>
      </c>
      <c r="I398" s="14">
        <f>計算!V2076</f>
        <v/>
      </c>
    </row>
    <row r="399">
      <c r="A399" s="12" t="n">
        <v>6960000</v>
      </c>
      <c r="B399" s="12">
        <f>計算!X2077</f>
        <v/>
      </c>
      <c r="C399" s="12">
        <f>計算!X2078</f>
        <v/>
      </c>
      <c r="D399" s="13">
        <f>C399-B399</f>
        <v/>
      </c>
      <c r="E399" s="14">
        <f>計算!V2078</f>
        <v/>
      </c>
      <c r="F399" s="12">
        <f>計算!X2079</f>
        <v/>
      </c>
      <c r="G399" s="12">
        <f>計算!X2080</f>
        <v/>
      </c>
      <c r="H399" s="13">
        <f>G399-F399</f>
        <v/>
      </c>
      <c r="I399" s="14">
        <f>計算!V2080</f>
        <v/>
      </c>
    </row>
    <row r="400">
      <c r="A400" s="12" t="n">
        <v>6970000</v>
      </c>
      <c r="B400" s="12">
        <f>計算!X2081</f>
        <v/>
      </c>
      <c r="C400" s="12">
        <f>計算!X2082</f>
        <v/>
      </c>
      <c r="D400" s="13">
        <f>C400-B400</f>
        <v/>
      </c>
      <c r="E400" s="14">
        <f>計算!V2082</f>
        <v/>
      </c>
      <c r="F400" s="12">
        <f>計算!X2083</f>
        <v/>
      </c>
      <c r="G400" s="12">
        <f>計算!X2084</f>
        <v/>
      </c>
      <c r="H400" s="13">
        <f>G400-F400</f>
        <v/>
      </c>
      <c r="I400" s="14">
        <f>計算!V2084</f>
        <v/>
      </c>
    </row>
    <row r="401">
      <c r="A401" s="12" t="n">
        <v>6980000</v>
      </c>
      <c r="B401" s="12">
        <f>計算!X2085</f>
        <v/>
      </c>
      <c r="C401" s="12">
        <f>計算!X2086</f>
        <v/>
      </c>
      <c r="D401" s="13">
        <f>C401-B401</f>
        <v/>
      </c>
      <c r="E401" s="14">
        <f>計算!V2086</f>
        <v/>
      </c>
      <c r="F401" s="12">
        <f>計算!X2087</f>
        <v/>
      </c>
      <c r="G401" s="12">
        <f>計算!X2088</f>
        <v/>
      </c>
      <c r="H401" s="13">
        <f>G401-F401</f>
        <v/>
      </c>
      <c r="I401" s="14">
        <f>計算!V2088</f>
        <v/>
      </c>
    </row>
    <row r="402">
      <c r="A402" s="12" t="n">
        <v>6990000</v>
      </c>
      <c r="B402" s="12">
        <f>計算!X2089</f>
        <v/>
      </c>
      <c r="C402" s="12">
        <f>計算!X2090</f>
        <v/>
      </c>
      <c r="D402" s="13">
        <f>C402-B402</f>
        <v/>
      </c>
      <c r="E402" s="14">
        <f>計算!V2090</f>
        <v/>
      </c>
      <c r="F402" s="12">
        <f>計算!X2091</f>
        <v/>
      </c>
      <c r="G402" s="12">
        <f>計算!X2092</f>
        <v/>
      </c>
      <c r="H402" s="13">
        <f>G402-F402</f>
        <v/>
      </c>
      <c r="I402" s="14">
        <f>計算!V2092</f>
        <v/>
      </c>
    </row>
    <row r="403">
      <c r="A403" s="12" t="n">
        <v>7000000</v>
      </c>
      <c r="B403" s="12">
        <f>計算!X2093</f>
        <v/>
      </c>
      <c r="C403" s="12">
        <f>計算!X2094</f>
        <v/>
      </c>
      <c r="D403" s="13">
        <f>C403-B403</f>
        <v/>
      </c>
      <c r="E403" s="14">
        <f>計算!V2094</f>
        <v/>
      </c>
      <c r="F403" s="12">
        <f>計算!X2095</f>
        <v/>
      </c>
      <c r="G403" s="12">
        <f>計算!X2096</f>
        <v/>
      </c>
      <c r="H403" s="13">
        <f>G403-F403</f>
        <v/>
      </c>
      <c r="I403" s="14">
        <f>計算!V2096</f>
        <v/>
      </c>
    </row>
    <row r="404">
      <c r="A404" s="12" t="n">
        <v>7010000</v>
      </c>
      <c r="B404" s="12">
        <f>計算!X2097</f>
        <v/>
      </c>
      <c r="C404" s="12">
        <f>計算!X2098</f>
        <v/>
      </c>
      <c r="D404" s="13">
        <f>C404-B404</f>
        <v/>
      </c>
      <c r="E404" s="14">
        <f>計算!V2098</f>
        <v/>
      </c>
      <c r="F404" s="12">
        <f>計算!X2099</f>
        <v/>
      </c>
      <c r="G404" s="12">
        <f>計算!X2100</f>
        <v/>
      </c>
      <c r="H404" s="13">
        <f>G404-F404</f>
        <v/>
      </c>
      <c r="I404" s="14">
        <f>計算!V2100</f>
        <v/>
      </c>
    </row>
    <row r="405">
      <c r="A405" s="12" t="n">
        <v>7020000</v>
      </c>
      <c r="B405" s="12">
        <f>計算!X2101</f>
        <v/>
      </c>
      <c r="C405" s="12">
        <f>計算!X2102</f>
        <v/>
      </c>
      <c r="D405" s="13">
        <f>C405-B405</f>
        <v/>
      </c>
      <c r="E405" s="14">
        <f>計算!V2102</f>
        <v/>
      </c>
      <c r="F405" s="12">
        <f>計算!X2103</f>
        <v/>
      </c>
      <c r="G405" s="12">
        <f>計算!X2104</f>
        <v/>
      </c>
      <c r="H405" s="13">
        <f>G405-F405</f>
        <v/>
      </c>
      <c r="I405" s="14">
        <f>計算!V2104</f>
        <v/>
      </c>
    </row>
    <row r="406">
      <c r="A406" s="12" t="n">
        <v>7030000</v>
      </c>
      <c r="B406" s="12">
        <f>計算!X2105</f>
        <v/>
      </c>
      <c r="C406" s="12">
        <f>計算!X2106</f>
        <v/>
      </c>
      <c r="D406" s="13">
        <f>C406-B406</f>
        <v/>
      </c>
      <c r="E406" s="14">
        <f>計算!V2106</f>
        <v/>
      </c>
      <c r="F406" s="12">
        <f>計算!X2107</f>
        <v/>
      </c>
      <c r="G406" s="12">
        <f>計算!X2108</f>
        <v/>
      </c>
      <c r="H406" s="13">
        <f>G406-F406</f>
        <v/>
      </c>
      <c r="I406" s="14">
        <f>計算!V2108</f>
        <v/>
      </c>
    </row>
    <row r="407">
      <c r="A407" s="12" t="n">
        <v>7040000</v>
      </c>
      <c r="B407" s="12">
        <f>計算!X2109</f>
        <v/>
      </c>
      <c r="C407" s="12">
        <f>計算!X2110</f>
        <v/>
      </c>
      <c r="D407" s="13">
        <f>C407-B407</f>
        <v/>
      </c>
      <c r="E407" s="14">
        <f>計算!V2110</f>
        <v/>
      </c>
      <c r="F407" s="12">
        <f>計算!X2111</f>
        <v/>
      </c>
      <c r="G407" s="12">
        <f>計算!X2112</f>
        <v/>
      </c>
      <c r="H407" s="13">
        <f>G407-F407</f>
        <v/>
      </c>
      <c r="I407" s="14">
        <f>計算!V2112</f>
        <v/>
      </c>
    </row>
    <row r="408">
      <c r="A408" s="12" t="n">
        <v>7050000</v>
      </c>
      <c r="B408" s="12">
        <f>計算!X2113</f>
        <v/>
      </c>
      <c r="C408" s="12">
        <f>計算!X2114</f>
        <v/>
      </c>
      <c r="D408" s="13">
        <f>C408-B408</f>
        <v/>
      </c>
      <c r="E408" s="14">
        <f>計算!V2114</f>
        <v/>
      </c>
      <c r="F408" s="12">
        <f>計算!X2115</f>
        <v/>
      </c>
      <c r="G408" s="12">
        <f>計算!X2116</f>
        <v/>
      </c>
      <c r="H408" s="13">
        <f>G408-F408</f>
        <v/>
      </c>
      <c r="I408" s="14">
        <f>計算!V2116</f>
        <v/>
      </c>
    </row>
    <row r="409">
      <c r="A409" s="12" t="n">
        <v>7060000</v>
      </c>
      <c r="B409" s="12">
        <f>計算!X2117</f>
        <v/>
      </c>
      <c r="C409" s="12">
        <f>計算!X2118</f>
        <v/>
      </c>
      <c r="D409" s="13">
        <f>C409-B409</f>
        <v/>
      </c>
      <c r="E409" s="14">
        <f>計算!V2118</f>
        <v/>
      </c>
      <c r="F409" s="12">
        <f>計算!X2119</f>
        <v/>
      </c>
      <c r="G409" s="12">
        <f>計算!X2120</f>
        <v/>
      </c>
      <c r="H409" s="13">
        <f>G409-F409</f>
        <v/>
      </c>
      <c r="I409" s="14">
        <f>計算!V2120</f>
        <v/>
      </c>
    </row>
    <row r="410">
      <c r="A410" s="12" t="n">
        <v>7070000</v>
      </c>
      <c r="B410" s="12">
        <f>計算!X2121</f>
        <v/>
      </c>
      <c r="C410" s="12">
        <f>計算!X2122</f>
        <v/>
      </c>
      <c r="D410" s="13">
        <f>C410-B410</f>
        <v/>
      </c>
      <c r="E410" s="14">
        <f>計算!V2122</f>
        <v/>
      </c>
      <c r="F410" s="12">
        <f>計算!X2123</f>
        <v/>
      </c>
      <c r="G410" s="12">
        <f>計算!X2124</f>
        <v/>
      </c>
      <c r="H410" s="13">
        <f>G410-F410</f>
        <v/>
      </c>
      <c r="I410" s="14">
        <f>計算!V2124</f>
        <v/>
      </c>
    </row>
    <row r="411">
      <c r="A411" s="12" t="n">
        <v>7080000</v>
      </c>
      <c r="B411" s="12">
        <f>計算!X2125</f>
        <v/>
      </c>
      <c r="C411" s="12">
        <f>計算!X2126</f>
        <v/>
      </c>
      <c r="D411" s="13">
        <f>C411-B411</f>
        <v/>
      </c>
      <c r="E411" s="14">
        <f>計算!V2126</f>
        <v/>
      </c>
      <c r="F411" s="12">
        <f>計算!X2127</f>
        <v/>
      </c>
      <c r="G411" s="12">
        <f>計算!X2128</f>
        <v/>
      </c>
      <c r="H411" s="13">
        <f>G411-F411</f>
        <v/>
      </c>
      <c r="I411" s="14">
        <f>計算!V2128</f>
        <v/>
      </c>
    </row>
    <row r="412">
      <c r="A412" s="12" t="n">
        <v>7090000</v>
      </c>
      <c r="B412" s="12">
        <f>計算!X2129</f>
        <v/>
      </c>
      <c r="C412" s="12">
        <f>計算!X2130</f>
        <v/>
      </c>
      <c r="D412" s="13">
        <f>C412-B412</f>
        <v/>
      </c>
      <c r="E412" s="14">
        <f>計算!V2130</f>
        <v/>
      </c>
      <c r="F412" s="12">
        <f>計算!X2131</f>
        <v/>
      </c>
      <c r="G412" s="12">
        <f>計算!X2132</f>
        <v/>
      </c>
      <c r="H412" s="13">
        <f>G412-F412</f>
        <v/>
      </c>
      <c r="I412" s="14">
        <f>計算!V2132</f>
        <v/>
      </c>
    </row>
    <row r="413">
      <c r="A413" s="12" t="n">
        <v>7100000</v>
      </c>
      <c r="B413" s="12">
        <f>計算!X2133</f>
        <v/>
      </c>
      <c r="C413" s="12">
        <f>計算!X2134</f>
        <v/>
      </c>
      <c r="D413" s="13">
        <f>C413-B413</f>
        <v/>
      </c>
      <c r="E413" s="14">
        <f>計算!V2134</f>
        <v/>
      </c>
      <c r="F413" s="12">
        <f>計算!X2135</f>
        <v/>
      </c>
      <c r="G413" s="12">
        <f>計算!X2136</f>
        <v/>
      </c>
      <c r="H413" s="13">
        <f>G413-F413</f>
        <v/>
      </c>
      <c r="I413" s="14">
        <f>計算!V2136</f>
        <v/>
      </c>
    </row>
    <row r="414">
      <c r="A414" s="12" t="n">
        <v>7110000</v>
      </c>
      <c r="B414" s="12">
        <f>計算!X2137</f>
        <v/>
      </c>
      <c r="C414" s="12">
        <f>計算!X2138</f>
        <v/>
      </c>
      <c r="D414" s="13">
        <f>C414-B414</f>
        <v/>
      </c>
      <c r="E414" s="14">
        <f>計算!V2138</f>
        <v/>
      </c>
      <c r="F414" s="12">
        <f>計算!X2139</f>
        <v/>
      </c>
      <c r="G414" s="12">
        <f>計算!X2140</f>
        <v/>
      </c>
      <c r="H414" s="13">
        <f>G414-F414</f>
        <v/>
      </c>
      <c r="I414" s="14">
        <f>計算!V2140</f>
        <v/>
      </c>
    </row>
    <row r="415">
      <c r="A415" s="12" t="n">
        <v>7120000</v>
      </c>
      <c r="B415" s="12">
        <f>計算!X2141</f>
        <v/>
      </c>
      <c r="C415" s="12">
        <f>計算!X2142</f>
        <v/>
      </c>
      <c r="D415" s="13">
        <f>C415-B415</f>
        <v/>
      </c>
      <c r="E415" s="14">
        <f>計算!V2142</f>
        <v/>
      </c>
      <c r="F415" s="12">
        <f>計算!X2143</f>
        <v/>
      </c>
      <c r="G415" s="12">
        <f>計算!X2144</f>
        <v/>
      </c>
      <c r="H415" s="13">
        <f>G415-F415</f>
        <v/>
      </c>
      <c r="I415" s="14">
        <f>計算!V2144</f>
        <v/>
      </c>
    </row>
    <row r="416">
      <c r="A416" s="12" t="n">
        <v>7130000</v>
      </c>
      <c r="B416" s="12">
        <f>計算!X2145</f>
        <v/>
      </c>
      <c r="C416" s="12">
        <f>計算!X2146</f>
        <v/>
      </c>
      <c r="D416" s="13">
        <f>C416-B416</f>
        <v/>
      </c>
      <c r="E416" s="14">
        <f>計算!V2146</f>
        <v/>
      </c>
      <c r="F416" s="12">
        <f>計算!X2147</f>
        <v/>
      </c>
      <c r="G416" s="12">
        <f>計算!X2148</f>
        <v/>
      </c>
      <c r="H416" s="13">
        <f>G416-F416</f>
        <v/>
      </c>
      <c r="I416" s="14">
        <f>計算!V2148</f>
        <v/>
      </c>
    </row>
    <row r="417">
      <c r="A417" s="12" t="n">
        <v>7140000</v>
      </c>
      <c r="B417" s="12">
        <f>計算!X2149</f>
        <v/>
      </c>
      <c r="C417" s="12">
        <f>計算!X2150</f>
        <v/>
      </c>
      <c r="D417" s="13">
        <f>C417-B417</f>
        <v/>
      </c>
      <c r="E417" s="14">
        <f>計算!V2150</f>
        <v/>
      </c>
      <c r="F417" s="12">
        <f>計算!X2151</f>
        <v/>
      </c>
      <c r="G417" s="12">
        <f>計算!X2152</f>
        <v/>
      </c>
      <c r="H417" s="13">
        <f>G417-F417</f>
        <v/>
      </c>
      <c r="I417" s="14">
        <f>計算!V2152</f>
        <v/>
      </c>
    </row>
    <row r="418">
      <c r="A418" s="12" t="n">
        <v>7150000</v>
      </c>
      <c r="B418" s="12">
        <f>計算!X2153</f>
        <v/>
      </c>
      <c r="C418" s="12">
        <f>計算!X2154</f>
        <v/>
      </c>
      <c r="D418" s="13">
        <f>C418-B418</f>
        <v/>
      </c>
      <c r="E418" s="14">
        <f>計算!V2154</f>
        <v/>
      </c>
      <c r="F418" s="12">
        <f>計算!X2155</f>
        <v/>
      </c>
      <c r="G418" s="12">
        <f>計算!X2156</f>
        <v/>
      </c>
      <c r="H418" s="13">
        <f>G418-F418</f>
        <v/>
      </c>
      <c r="I418" s="14">
        <f>計算!V2156</f>
        <v/>
      </c>
    </row>
    <row r="419">
      <c r="A419" s="12" t="n">
        <v>7160000</v>
      </c>
      <c r="B419" s="12">
        <f>計算!X2157</f>
        <v/>
      </c>
      <c r="C419" s="12">
        <f>計算!X2158</f>
        <v/>
      </c>
      <c r="D419" s="13">
        <f>C419-B419</f>
        <v/>
      </c>
      <c r="E419" s="14">
        <f>計算!V2158</f>
        <v/>
      </c>
      <c r="F419" s="12">
        <f>計算!X2159</f>
        <v/>
      </c>
      <c r="G419" s="12">
        <f>計算!X2160</f>
        <v/>
      </c>
      <c r="H419" s="13">
        <f>G419-F419</f>
        <v/>
      </c>
      <c r="I419" s="14">
        <f>計算!V2160</f>
        <v/>
      </c>
    </row>
    <row r="420">
      <c r="A420" s="12" t="n">
        <v>7170000</v>
      </c>
      <c r="B420" s="12">
        <f>計算!X2161</f>
        <v/>
      </c>
      <c r="C420" s="12">
        <f>計算!X2162</f>
        <v/>
      </c>
      <c r="D420" s="13">
        <f>C420-B420</f>
        <v/>
      </c>
      <c r="E420" s="14">
        <f>計算!V2162</f>
        <v/>
      </c>
      <c r="F420" s="12">
        <f>計算!X2163</f>
        <v/>
      </c>
      <c r="G420" s="12">
        <f>計算!X2164</f>
        <v/>
      </c>
      <c r="H420" s="13">
        <f>G420-F420</f>
        <v/>
      </c>
      <c r="I420" s="14">
        <f>計算!V2164</f>
        <v/>
      </c>
    </row>
    <row r="421">
      <c r="A421" s="12" t="n">
        <v>7180000</v>
      </c>
      <c r="B421" s="12">
        <f>計算!X2165</f>
        <v/>
      </c>
      <c r="C421" s="12">
        <f>計算!X2166</f>
        <v/>
      </c>
      <c r="D421" s="13">
        <f>C421-B421</f>
        <v/>
      </c>
      <c r="E421" s="14">
        <f>計算!V2166</f>
        <v/>
      </c>
      <c r="F421" s="12">
        <f>計算!X2167</f>
        <v/>
      </c>
      <c r="G421" s="12">
        <f>計算!X2168</f>
        <v/>
      </c>
      <c r="H421" s="13">
        <f>G421-F421</f>
        <v/>
      </c>
      <c r="I421" s="14">
        <f>計算!V2168</f>
        <v/>
      </c>
    </row>
    <row r="422">
      <c r="A422" s="12" t="n">
        <v>7190000</v>
      </c>
      <c r="B422" s="12">
        <f>計算!X2169</f>
        <v/>
      </c>
      <c r="C422" s="12">
        <f>計算!X2170</f>
        <v/>
      </c>
      <c r="D422" s="13">
        <f>C422-B422</f>
        <v/>
      </c>
      <c r="E422" s="14">
        <f>計算!V2170</f>
        <v/>
      </c>
      <c r="F422" s="12">
        <f>計算!X2171</f>
        <v/>
      </c>
      <c r="G422" s="12">
        <f>計算!X2172</f>
        <v/>
      </c>
      <c r="H422" s="13">
        <f>G422-F422</f>
        <v/>
      </c>
      <c r="I422" s="14">
        <f>計算!V2172</f>
        <v/>
      </c>
    </row>
    <row r="423">
      <c r="A423" s="12" t="n">
        <v>7200000</v>
      </c>
      <c r="B423" s="12">
        <f>計算!X2173</f>
        <v/>
      </c>
      <c r="C423" s="12">
        <f>計算!X2174</f>
        <v/>
      </c>
      <c r="D423" s="13">
        <f>C423-B423</f>
        <v/>
      </c>
      <c r="E423" s="14">
        <f>計算!V2174</f>
        <v/>
      </c>
      <c r="F423" s="12">
        <f>計算!X2175</f>
        <v/>
      </c>
      <c r="G423" s="12">
        <f>計算!X2176</f>
        <v/>
      </c>
      <c r="H423" s="13">
        <f>G423-F423</f>
        <v/>
      </c>
      <c r="I423" s="14">
        <f>計算!V2176</f>
        <v/>
      </c>
    </row>
    <row r="424">
      <c r="A424" s="12" t="n">
        <v>7210000</v>
      </c>
      <c r="B424" s="12">
        <f>計算!X2177</f>
        <v/>
      </c>
      <c r="C424" s="12">
        <f>計算!X2178</f>
        <v/>
      </c>
      <c r="D424" s="13">
        <f>C424-B424</f>
        <v/>
      </c>
      <c r="E424" s="14">
        <f>計算!V2178</f>
        <v/>
      </c>
      <c r="F424" s="12">
        <f>計算!X2179</f>
        <v/>
      </c>
      <c r="G424" s="12">
        <f>計算!X2180</f>
        <v/>
      </c>
      <c r="H424" s="13">
        <f>G424-F424</f>
        <v/>
      </c>
      <c r="I424" s="14">
        <f>計算!V2180</f>
        <v/>
      </c>
    </row>
    <row r="425">
      <c r="A425" s="12" t="n">
        <v>7220000</v>
      </c>
      <c r="B425" s="12">
        <f>計算!X2181</f>
        <v/>
      </c>
      <c r="C425" s="12">
        <f>計算!X2182</f>
        <v/>
      </c>
      <c r="D425" s="13">
        <f>C425-B425</f>
        <v/>
      </c>
      <c r="E425" s="14">
        <f>計算!V2182</f>
        <v/>
      </c>
      <c r="F425" s="12">
        <f>計算!X2183</f>
        <v/>
      </c>
      <c r="G425" s="12">
        <f>計算!X2184</f>
        <v/>
      </c>
      <c r="H425" s="13">
        <f>G425-F425</f>
        <v/>
      </c>
      <c r="I425" s="14">
        <f>計算!V2184</f>
        <v/>
      </c>
    </row>
    <row r="426">
      <c r="A426" s="12" t="n">
        <v>7230000</v>
      </c>
      <c r="B426" s="12">
        <f>計算!X2185</f>
        <v/>
      </c>
      <c r="C426" s="12">
        <f>計算!X2186</f>
        <v/>
      </c>
      <c r="D426" s="13">
        <f>C426-B426</f>
        <v/>
      </c>
      <c r="E426" s="14">
        <f>計算!V2186</f>
        <v/>
      </c>
      <c r="F426" s="12">
        <f>計算!X2187</f>
        <v/>
      </c>
      <c r="G426" s="12">
        <f>計算!X2188</f>
        <v/>
      </c>
      <c r="H426" s="13">
        <f>G426-F426</f>
        <v/>
      </c>
      <c r="I426" s="14">
        <f>計算!V2188</f>
        <v/>
      </c>
    </row>
    <row r="427">
      <c r="A427" s="12" t="n">
        <v>7240000</v>
      </c>
      <c r="B427" s="12">
        <f>計算!X2189</f>
        <v/>
      </c>
      <c r="C427" s="12">
        <f>計算!X2190</f>
        <v/>
      </c>
      <c r="D427" s="13">
        <f>C427-B427</f>
        <v/>
      </c>
      <c r="E427" s="14">
        <f>計算!V2190</f>
        <v/>
      </c>
      <c r="F427" s="12">
        <f>計算!X2191</f>
        <v/>
      </c>
      <c r="G427" s="12">
        <f>計算!X2192</f>
        <v/>
      </c>
      <c r="H427" s="13">
        <f>G427-F427</f>
        <v/>
      </c>
      <c r="I427" s="14">
        <f>計算!V2192</f>
        <v/>
      </c>
    </row>
    <row r="428">
      <c r="A428" s="12" t="n">
        <v>7250000</v>
      </c>
      <c r="B428" s="12">
        <f>計算!X2193</f>
        <v/>
      </c>
      <c r="C428" s="12">
        <f>計算!X2194</f>
        <v/>
      </c>
      <c r="D428" s="13">
        <f>C428-B428</f>
        <v/>
      </c>
      <c r="E428" s="14">
        <f>計算!V2194</f>
        <v/>
      </c>
      <c r="F428" s="12">
        <f>計算!X2195</f>
        <v/>
      </c>
      <c r="G428" s="12">
        <f>計算!X2196</f>
        <v/>
      </c>
      <c r="H428" s="13">
        <f>G428-F428</f>
        <v/>
      </c>
      <c r="I428" s="14">
        <f>計算!V2196</f>
        <v/>
      </c>
    </row>
    <row r="429">
      <c r="A429" s="12" t="n">
        <v>7260000</v>
      </c>
      <c r="B429" s="12">
        <f>計算!X2197</f>
        <v/>
      </c>
      <c r="C429" s="12">
        <f>計算!X2198</f>
        <v/>
      </c>
      <c r="D429" s="13">
        <f>C429-B429</f>
        <v/>
      </c>
      <c r="E429" s="14">
        <f>計算!V2198</f>
        <v/>
      </c>
      <c r="F429" s="12">
        <f>計算!X2199</f>
        <v/>
      </c>
      <c r="G429" s="12">
        <f>計算!X2200</f>
        <v/>
      </c>
      <c r="H429" s="13">
        <f>G429-F429</f>
        <v/>
      </c>
      <c r="I429" s="14">
        <f>計算!V2200</f>
        <v/>
      </c>
    </row>
    <row r="430">
      <c r="A430" s="12" t="n">
        <v>7270000</v>
      </c>
      <c r="B430" s="12">
        <f>計算!X2201</f>
        <v/>
      </c>
      <c r="C430" s="12">
        <f>計算!X2202</f>
        <v/>
      </c>
      <c r="D430" s="13">
        <f>C430-B430</f>
        <v/>
      </c>
      <c r="E430" s="14">
        <f>計算!V2202</f>
        <v/>
      </c>
      <c r="F430" s="12">
        <f>計算!X2203</f>
        <v/>
      </c>
      <c r="G430" s="12">
        <f>計算!X2204</f>
        <v/>
      </c>
      <c r="H430" s="13">
        <f>G430-F430</f>
        <v/>
      </c>
      <c r="I430" s="14">
        <f>計算!V2204</f>
        <v/>
      </c>
    </row>
    <row r="431">
      <c r="A431" s="12" t="n">
        <v>7280000</v>
      </c>
      <c r="B431" s="12">
        <f>計算!X2205</f>
        <v/>
      </c>
      <c r="C431" s="12">
        <f>計算!X2206</f>
        <v/>
      </c>
      <c r="D431" s="13">
        <f>C431-B431</f>
        <v/>
      </c>
      <c r="E431" s="14">
        <f>計算!V2206</f>
        <v/>
      </c>
      <c r="F431" s="12">
        <f>計算!X2207</f>
        <v/>
      </c>
      <c r="G431" s="12">
        <f>計算!X2208</f>
        <v/>
      </c>
      <c r="H431" s="13">
        <f>G431-F431</f>
        <v/>
      </c>
      <c r="I431" s="14">
        <f>計算!V2208</f>
        <v/>
      </c>
    </row>
    <row r="432">
      <c r="A432" s="12" t="n">
        <v>7290000</v>
      </c>
      <c r="B432" s="12">
        <f>計算!X2209</f>
        <v/>
      </c>
      <c r="C432" s="12">
        <f>計算!X2210</f>
        <v/>
      </c>
      <c r="D432" s="13">
        <f>C432-B432</f>
        <v/>
      </c>
      <c r="E432" s="14">
        <f>計算!V2210</f>
        <v/>
      </c>
      <c r="F432" s="12">
        <f>計算!X2211</f>
        <v/>
      </c>
      <c r="G432" s="12">
        <f>計算!X2212</f>
        <v/>
      </c>
      <c r="H432" s="13">
        <f>G432-F432</f>
        <v/>
      </c>
      <c r="I432" s="14">
        <f>計算!V2212</f>
        <v/>
      </c>
    </row>
    <row r="433">
      <c r="A433" s="12" t="n">
        <v>7300000</v>
      </c>
      <c r="B433" s="12">
        <f>計算!X2213</f>
        <v/>
      </c>
      <c r="C433" s="12">
        <f>計算!X2214</f>
        <v/>
      </c>
      <c r="D433" s="13">
        <f>C433-B433</f>
        <v/>
      </c>
      <c r="E433" s="14">
        <f>計算!V2214</f>
        <v/>
      </c>
      <c r="F433" s="12">
        <f>計算!X2215</f>
        <v/>
      </c>
      <c r="G433" s="12">
        <f>計算!X2216</f>
        <v/>
      </c>
      <c r="H433" s="13">
        <f>G433-F433</f>
        <v/>
      </c>
      <c r="I433" s="14">
        <f>計算!V2216</f>
        <v/>
      </c>
    </row>
    <row r="434">
      <c r="A434" s="12" t="n">
        <v>7310000</v>
      </c>
      <c r="B434" s="12">
        <f>計算!X2217</f>
        <v/>
      </c>
      <c r="C434" s="12">
        <f>計算!X2218</f>
        <v/>
      </c>
      <c r="D434" s="13">
        <f>C434-B434</f>
        <v/>
      </c>
      <c r="E434" s="14">
        <f>計算!V2218</f>
        <v/>
      </c>
      <c r="F434" s="12">
        <f>計算!X2219</f>
        <v/>
      </c>
      <c r="G434" s="12">
        <f>計算!X2220</f>
        <v/>
      </c>
      <c r="H434" s="13">
        <f>G434-F434</f>
        <v/>
      </c>
      <c r="I434" s="14">
        <f>計算!V2220</f>
        <v/>
      </c>
    </row>
    <row r="435">
      <c r="A435" s="12" t="n">
        <v>7320000</v>
      </c>
      <c r="B435" s="12">
        <f>計算!X2221</f>
        <v/>
      </c>
      <c r="C435" s="12">
        <f>計算!X2222</f>
        <v/>
      </c>
      <c r="D435" s="13">
        <f>C435-B435</f>
        <v/>
      </c>
      <c r="E435" s="14">
        <f>計算!V2222</f>
        <v/>
      </c>
      <c r="F435" s="12">
        <f>計算!X2223</f>
        <v/>
      </c>
      <c r="G435" s="12">
        <f>計算!X2224</f>
        <v/>
      </c>
      <c r="H435" s="13">
        <f>G435-F435</f>
        <v/>
      </c>
      <c r="I435" s="14">
        <f>計算!V2224</f>
        <v/>
      </c>
    </row>
    <row r="436">
      <c r="A436" s="12" t="n">
        <v>7330000</v>
      </c>
      <c r="B436" s="12">
        <f>計算!X2225</f>
        <v/>
      </c>
      <c r="C436" s="12">
        <f>計算!X2226</f>
        <v/>
      </c>
      <c r="D436" s="13">
        <f>C436-B436</f>
        <v/>
      </c>
      <c r="E436" s="14">
        <f>計算!V2226</f>
        <v/>
      </c>
      <c r="F436" s="12">
        <f>計算!X2227</f>
        <v/>
      </c>
      <c r="G436" s="12">
        <f>計算!X2228</f>
        <v/>
      </c>
      <c r="H436" s="13">
        <f>G436-F436</f>
        <v/>
      </c>
      <c r="I436" s="14">
        <f>計算!V2228</f>
        <v/>
      </c>
    </row>
    <row r="437">
      <c r="A437" s="12" t="n">
        <v>7340000</v>
      </c>
      <c r="B437" s="12">
        <f>計算!X2229</f>
        <v/>
      </c>
      <c r="C437" s="12">
        <f>計算!X2230</f>
        <v/>
      </c>
      <c r="D437" s="13">
        <f>C437-B437</f>
        <v/>
      </c>
      <c r="E437" s="14">
        <f>計算!V2230</f>
        <v/>
      </c>
      <c r="F437" s="12">
        <f>計算!X2231</f>
        <v/>
      </c>
      <c r="G437" s="12">
        <f>計算!X2232</f>
        <v/>
      </c>
      <c r="H437" s="13">
        <f>G437-F437</f>
        <v/>
      </c>
      <c r="I437" s="14">
        <f>計算!V2232</f>
        <v/>
      </c>
    </row>
    <row r="438">
      <c r="A438" s="12" t="n">
        <v>7350000</v>
      </c>
      <c r="B438" s="12">
        <f>計算!X2233</f>
        <v/>
      </c>
      <c r="C438" s="12">
        <f>計算!X2234</f>
        <v/>
      </c>
      <c r="D438" s="13">
        <f>C438-B438</f>
        <v/>
      </c>
      <c r="E438" s="14">
        <f>計算!V2234</f>
        <v/>
      </c>
      <c r="F438" s="12">
        <f>計算!X2235</f>
        <v/>
      </c>
      <c r="G438" s="12">
        <f>計算!X2236</f>
        <v/>
      </c>
      <c r="H438" s="13">
        <f>G438-F438</f>
        <v/>
      </c>
      <c r="I438" s="14">
        <f>計算!V2236</f>
        <v/>
      </c>
    </row>
    <row r="439">
      <c r="A439" s="12" t="n">
        <v>7360000</v>
      </c>
      <c r="B439" s="12">
        <f>計算!X2237</f>
        <v/>
      </c>
      <c r="C439" s="12">
        <f>計算!X2238</f>
        <v/>
      </c>
      <c r="D439" s="13">
        <f>C439-B439</f>
        <v/>
      </c>
      <c r="E439" s="14">
        <f>計算!V2238</f>
        <v/>
      </c>
      <c r="F439" s="12">
        <f>計算!X2239</f>
        <v/>
      </c>
      <c r="G439" s="12">
        <f>計算!X2240</f>
        <v/>
      </c>
      <c r="H439" s="13">
        <f>G439-F439</f>
        <v/>
      </c>
      <c r="I439" s="14">
        <f>計算!V2240</f>
        <v/>
      </c>
    </row>
    <row r="440">
      <c r="A440" s="12" t="n">
        <v>7370000</v>
      </c>
      <c r="B440" s="12">
        <f>計算!X2241</f>
        <v/>
      </c>
      <c r="C440" s="12">
        <f>計算!X2242</f>
        <v/>
      </c>
      <c r="D440" s="13">
        <f>C440-B440</f>
        <v/>
      </c>
      <c r="E440" s="14">
        <f>計算!V2242</f>
        <v/>
      </c>
      <c r="F440" s="12">
        <f>計算!X2243</f>
        <v/>
      </c>
      <c r="G440" s="12">
        <f>計算!X2244</f>
        <v/>
      </c>
      <c r="H440" s="13">
        <f>G440-F440</f>
        <v/>
      </c>
      <c r="I440" s="14">
        <f>計算!V2244</f>
        <v/>
      </c>
    </row>
    <row r="441">
      <c r="A441" s="12" t="n">
        <v>7380000</v>
      </c>
      <c r="B441" s="12">
        <f>計算!X2245</f>
        <v/>
      </c>
      <c r="C441" s="12">
        <f>計算!X2246</f>
        <v/>
      </c>
      <c r="D441" s="13">
        <f>C441-B441</f>
        <v/>
      </c>
      <c r="E441" s="14">
        <f>計算!V2246</f>
        <v/>
      </c>
      <c r="F441" s="12">
        <f>計算!X2247</f>
        <v/>
      </c>
      <c r="G441" s="12">
        <f>計算!X2248</f>
        <v/>
      </c>
      <c r="H441" s="13">
        <f>G441-F441</f>
        <v/>
      </c>
      <c r="I441" s="14">
        <f>計算!V2248</f>
        <v/>
      </c>
    </row>
    <row r="442">
      <c r="A442" s="12" t="n">
        <v>7390000</v>
      </c>
      <c r="B442" s="12">
        <f>計算!X2249</f>
        <v/>
      </c>
      <c r="C442" s="12">
        <f>計算!X2250</f>
        <v/>
      </c>
      <c r="D442" s="13">
        <f>C442-B442</f>
        <v/>
      </c>
      <c r="E442" s="14">
        <f>計算!V2250</f>
        <v/>
      </c>
      <c r="F442" s="12">
        <f>計算!X2251</f>
        <v/>
      </c>
      <c r="G442" s="12">
        <f>計算!X2252</f>
        <v/>
      </c>
      <c r="H442" s="13">
        <f>G442-F442</f>
        <v/>
      </c>
      <c r="I442" s="14">
        <f>計算!V2252</f>
        <v/>
      </c>
    </row>
    <row r="443">
      <c r="A443" s="12" t="n">
        <v>7400000</v>
      </c>
      <c r="B443" s="12">
        <f>計算!X2253</f>
        <v/>
      </c>
      <c r="C443" s="12">
        <f>計算!X2254</f>
        <v/>
      </c>
      <c r="D443" s="13">
        <f>C443-B443</f>
        <v/>
      </c>
      <c r="E443" s="14">
        <f>計算!V2254</f>
        <v/>
      </c>
      <c r="F443" s="12">
        <f>計算!X2255</f>
        <v/>
      </c>
      <c r="G443" s="12">
        <f>計算!X2256</f>
        <v/>
      </c>
      <c r="H443" s="13">
        <f>G443-F443</f>
        <v/>
      </c>
      <c r="I443" s="14">
        <f>計算!V2256</f>
        <v/>
      </c>
    </row>
    <row r="444">
      <c r="A444" s="12" t="n">
        <v>7410000</v>
      </c>
      <c r="B444" s="12">
        <f>計算!X2257</f>
        <v/>
      </c>
      <c r="C444" s="12">
        <f>計算!X2258</f>
        <v/>
      </c>
      <c r="D444" s="13">
        <f>C444-B444</f>
        <v/>
      </c>
      <c r="E444" s="14">
        <f>計算!V2258</f>
        <v/>
      </c>
      <c r="F444" s="12">
        <f>計算!X2259</f>
        <v/>
      </c>
      <c r="G444" s="12">
        <f>計算!X2260</f>
        <v/>
      </c>
      <c r="H444" s="13">
        <f>G444-F444</f>
        <v/>
      </c>
      <c r="I444" s="14">
        <f>計算!V2260</f>
        <v/>
      </c>
    </row>
    <row r="445">
      <c r="A445" s="12" t="n">
        <v>7420000</v>
      </c>
      <c r="B445" s="12">
        <f>計算!X2261</f>
        <v/>
      </c>
      <c r="C445" s="12">
        <f>計算!X2262</f>
        <v/>
      </c>
      <c r="D445" s="13">
        <f>C445-B445</f>
        <v/>
      </c>
      <c r="E445" s="14">
        <f>計算!V2262</f>
        <v/>
      </c>
      <c r="F445" s="12">
        <f>計算!X2263</f>
        <v/>
      </c>
      <c r="G445" s="12">
        <f>計算!X2264</f>
        <v/>
      </c>
      <c r="H445" s="13">
        <f>G445-F445</f>
        <v/>
      </c>
      <c r="I445" s="14">
        <f>計算!V2264</f>
        <v/>
      </c>
    </row>
    <row r="446">
      <c r="A446" s="12" t="n">
        <v>7430000</v>
      </c>
      <c r="B446" s="12">
        <f>計算!X2265</f>
        <v/>
      </c>
      <c r="C446" s="12">
        <f>計算!X2266</f>
        <v/>
      </c>
      <c r="D446" s="13">
        <f>C446-B446</f>
        <v/>
      </c>
      <c r="E446" s="14">
        <f>計算!V2266</f>
        <v/>
      </c>
      <c r="F446" s="12">
        <f>計算!X2267</f>
        <v/>
      </c>
      <c r="G446" s="12">
        <f>計算!X2268</f>
        <v/>
      </c>
      <c r="H446" s="13">
        <f>G446-F446</f>
        <v/>
      </c>
      <c r="I446" s="14">
        <f>計算!V2268</f>
        <v/>
      </c>
    </row>
    <row r="447">
      <c r="A447" s="12" t="n">
        <v>7440000</v>
      </c>
      <c r="B447" s="12">
        <f>計算!X2269</f>
        <v/>
      </c>
      <c r="C447" s="12">
        <f>計算!X2270</f>
        <v/>
      </c>
      <c r="D447" s="13">
        <f>C447-B447</f>
        <v/>
      </c>
      <c r="E447" s="14">
        <f>計算!V2270</f>
        <v/>
      </c>
      <c r="F447" s="12">
        <f>計算!X2271</f>
        <v/>
      </c>
      <c r="G447" s="12">
        <f>計算!X2272</f>
        <v/>
      </c>
      <c r="H447" s="13">
        <f>G447-F447</f>
        <v/>
      </c>
      <c r="I447" s="14">
        <f>計算!V2272</f>
        <v/>
      </c>
    </row>
    <row r="448">
      <c r="A448" s="12" t="n">
        <v>7450000</v>
      </c>
      <c r="B448" s="12">
        <f>計算!X2273</f>
        <v/>
      </c>
      <c r="C448" s="12">
        <f>計算!X2274</f>
        <v/>
      </c>
      <c r="D448" s="13">
        <f>C448-B448</f>
        <v/>
      </c>
      <c r="E448" s="14">
        <f>計算!V2274</f>
        <v/>
      </c>
      <c r="F448" s="12">
        <f>計算!X2275</f>
        <v/>
      </c>
      <c r="G448" s="12">
        <f>計算!X2276</f>
        <v/>
      </c>
      <c r="H448" s="13">
        <f>G448-F448</f>
        <v/>
      </c>
      <c r="I448" s="14">
        <f>計算!V2276</f>
        <v/>
      </c>
    </row>
    <row r="449">
      <c r="A449" s="12" t="n">
        <v>7460000</v>
      </c>
      <c r="B449" s="12">
        <f>計算!X2277</f>
        <v/>
      </c>
      <c r="C449" s="12">
        <f>計算!X2278</f>
        <v/>
      </c>
      <c r="D449" s="13">
        <f>C449-B449</f>
        <v/>
      </c>
      <c r="E449" s="14">
        <f>計算!V2278</f>
        <v/>
      </c>
      <c r="F449" s="12">
        <f>計算!X2279</f>
        <v/>
      </c>
      <c r="G449" s="12">
        <f>計算!X2280</f>
        <v/>
      </c>
      <c r="H449" s="13">
        <f>G449-F449</f>
        <v/>
      </c>
      <c r="I449" s="14">
        <f>計算!V2280</f>
        <v/>
      </c>
    </row>
    <row r="450">
      <c r="A450" s="12" t="n">
        <v>7470000</v>
      </c>
      <c r="B450" s="12">
        <f>計算!X2281</f>
        <v/>
      </c>
      <c r="C450" s="12">
        <f>計算!X2282</f>
        <v/>
      </c>
      <c r="D450" s="13">
        <f>C450-B450</f>
        <v/>
      </c>
      <c r="E450" s="14">
        <f>計算!V2282</f>
        <v/>
      </c>
      <c r="F450" s="12">
        <f>計算!X2283</f>
        <v/>
      </c>
      <c r="G450" s="12">
        <f>計算!X2284</f>
        <v/>
      </c>
      <c r="H450" s="13">
        <f>G450-F450</f>
        <v/>
      </c>
      <c r="I450" s="14">
        <f>計算!V2284</f>
        <v/>
      </c>
    </row>
    <row r="451">
      <c r="A451" s="12" t="n">
        <v>7480000</v>
      </c>
      <c r="B451" s="12">
        <f>計算!X2285</f>
        <v/>
      </c>
      <c r="C451" s="12">
        <f>計算!X2286</f>
        <v/>
      </c>
      <c r="D451" s="13">
        <f>C451-B451</f>
        <v/>
      </c>
      <c r="E451" s="14">
        <f>計算!V2286</f>
        <v/>
      </c>
      <c r="F451" s="12">
        <f>計算!X2287</f>
        <v/>
      </c>
      <c r="G451" s="12">
        <f>計算!X2288</f>
        <v/>
      </c>
      <c r="H451" s="13">
        <f>G451-F451</f>
        <v/>
      </c>
      <c r="I451" s="14">
        <f>計算!V2288</f>
        <v/>
      </c>
    </row>
    <row r="452">
      <c r="A452" s="12" t="n">
        <v>7490000</v>
      </c>
      <c r="B452" s="12">
        <f>計算!X2289</f>
        <v/>
      </c>
      <c r="C452" s="12">
        <f>計算!X2290</f>
        <v/>
      </c>
      <c r="D452" s="13">
        <f>C452-B452</f>
        <v/>
      </c>
      <c r="E452" s="14">
        <f>計算!V2290</f>
        <v/>
      </c>
      <c r="F452" s="12">
        <f>計算!X2291</f>
        <v/>
      </c>
      <c r="G452" s="12">
        <f>計算!X2292</f>
        <v/>
      </c>
      <c r="H452" s="13">
        <f>G452-F452</f>
        <v/>
      </c>
      <c r="I452" s="14">
        <f>計算!V2292</f>
        <v/>
      </c>
    </row>
    <row r="453">
      <c r="A453" s="12" t="n">
        <v>7500000</v>
      </c>
      <c r="B453" s="12">
        <f>計算!X2293</f>
        <v/>
      </c>
      <c r="C453" s="12">
        <f>計算!X2294</f>
        <v/>
      </c>
      <c r="D453" s="13">
        <f>C453-B453</f>
        <v/>
      </c>
      <c r="E453" s="14">
        <f>計算!V2294</f>
        <v/>
      </c>
      <c r="F453" s="12">
        <f>計算!X2295</f>
        <v/>
      </c>
      <c r="G453" s="12">
        <f>計算!X2296</f>
        <v/>
      </c>
      <c r="H453" s="13">
        <f>G453-F453</f>
        <v/>
      </c>
      <c r="I453" s="14">
        <f>計算!V2296</f>
        <v/>
      </c>
    </row>
    <row r="454">
      <c r="A454" s="12" t="n">
        <v>7510000</v>
      </c>
      <c r="B454" s="12">
        <f>計算!X2297</f>
        <v/>
      </c>
      <c r="C454" s="12">
        <f>計算!X2298</f>
        <v/>
      </c>
      <c r="D454" s="13">
        <f>C454-B454</f>
        <v/>
      </c>
      <c r="E454" s="14">
        <f>計算!V2298</f>
        <v/>
      </c>
      <c r="F454" s="12">
        <f>計算!X2299</f>
        <v/>
      </c>
      <c r="G454" s="12">
        <f>計算!X2300</f>
        <v/>
      </c>
      <c r="H454" s="13">
        <f>G454-F454</f>
        <v/>
      </c>
      <c r="I454" s="14">
        <f>計算!V2300</f>
        <v/>
      </c>
    </row>
    <row r="455">
      <c r="A455" s="12" t="n">
        <v>7520000</v>
      </c>
      <c r="B455" s="12">
        <f>計算!X2301</f>
        <v/>
      </c>
      <c r="C455" s="12">
        <f>計算!X2302</f>
        <v/>
      </c>
      <c r="D455" s="13">
        <f>C455-B455</f>
        <v/>
      </c>
      <c r="E455" s="14">
        <f>計算!V2302</f>
        <v/>
      </c>
      <c r="F455" s="12">
        <f>計算!X2303</f>
        <v/>
      </c>
      <c r="G455" s="12">
        <f>計算!X2304</f>
        <v/>
      </c>
      <c r="H455" s="13">
        <f>G455-F455</f>
        <v/>
      </c>
      <c r="I455" s="14">
        <f>計算!V2304</f>
        <v/>
      </c>
    </row>
    <row r="456">
      <c r="A456" s="12" t="n">
        <v>7530000</v>
      </c>
      <c r="B456" s="12">
        <f>計算!X2305</f>
        <v/>
      </c>
      <c r="C456" s="12">
        <f>計算!X2306</f>
        <v/>
      </c>
      <c r="D456" s="13">
        <f>C456-B456</f>
        <v/>
      </c>
      <c r="E456" s="14">
        <f>計算!V2306</f>
        <v/>
      </c>
      <c r="F456" s="12">
        <f>計算!X2307</f>
        <v/>
      </c>
      <c r="G456" s="12">
        <f>計算!X2308</f>
        <v/>
      </c>
      <c r="H456" s="13">
        <f>G456-F456</f>
        <v/>
      </c>
      <c r="I456" s="14">
        <f>計算!V2308</f>
        <v/>
      </c>
    </row>
    <row r="457">
      <c r="A457" s="12" t="n">
        <v>7540000</v>
      </c>
      <c r="B457" s="12">
        <f>計算!X2309</f>
        <v/>
      </c>
      <c r="C457" s="12">
        <f>計算!X2310</f>
        <v/>
      </c>
      <c r="D457" s="13">
        <f>C457-B457</f>
        <v/>
      </c>
      <c r="E457" s="14">
        <f>計算!V2310</f>
        <v/>
      </c>
      <c r="F457" s="12">
        <f>計算!X2311</f>
        <v/>
      </c>
      <c r="G457" s="12">
        <f>計算!X2312</f>
        <v/>
      </c>
      <c r="H457" s="13">
        <f>G457-F457</f>
        <v/>
      </c>
      <c r="I457" s="14">
        <f>計算!V2312</f>
        <v/>
      </c>
    </row>
    <row r="458">
      <c r="A458" s="12" t="n">
        <v>7550000</v>
      </c>
      <c r="B458" s="12">
        <f>計算!X2313</f>
        <v/>
      </c>
      <c r="C458" s="12">
        <f>計算!X2314</f>
        <v/>
      </c>
      <c r="D458" s="13">
        <f>C458-B458</f>
        <v/>
      </c>
      <c r="E458" s="14">
        <f>計算!V2314</f>
        <v/>
      </c>
      <c r="F458" s="12">
        <f>計算!X2315</f>
        <v/>
      </c>
      <c r="G458" s="12">
        <f>計算!X2316</f>
        <v/>
      </c>
      <c r="H458" s="13">
        <f>G458-F458</f>
        <v/>
      </c>
      <c r="I458" s="14">
        <f>計算!V2316</f>
        <v/>
      </c>
    </row>
    <row r="459">
      <c r="A459" s="12" t="n">
        <v>7560000</v>
      </c>
      <c r="B459" s="12">
        <f>計算!X2317</f>
        <v/>
      </c>
      <c r="C459" s="12">
        <f>計算!X2318</f>
        <v/>
      </c>
      <c r="D459" s="13">
        <f>C459-B459</f>
        <v/>
      </c>
      <c r="E459" s="14">
        <f>計算!V2318</f>
        <v/>
      </c>
      <c r="F459" s="12">
        <f>計算!X2319</f>
        <v/>
      </c>
      <c r="G459" s="12">
        <f>計算!X2320</f>
        <v/>
      </c>
      <c r="H459" s="13">
        <f>G459-F459</f>
        <v/>
      </c>
      <c r="I459" s="14">
        <f>計算!V2320</f>
        <v/>
      </c>
    </row>
    <row r="460">
      <c r="A460" s="12" t="n">
        <v>7570000</v>
      </c>
      <c r="B460" s="12">
        <f>計算!X2321</f>
        <v/>
      </c>
      <c r="C460" s="12">
        <f>計算!X2322</f>
        <v/>
      </c>
      <c r="D460" s="13">
        <f>C460-B460</f>
        <v/>
      </c>
      <c r="E460" s="14">
        <f>計算!V2322</f>
        <v/>
      </c>
      <c r="F460" s="12">
        <f>計算!X2323</f>
        <v/>
      </c>
      <c r="G460" s="12">
        <f>計算!X2324</f>
        <v/>
      </c>
      <c r="H460" s="13">
        <f>G460-F460</f>
        <v/>
      </c>
      <c r="I460" s="14">
        <f>計算!V2324</f>
        <v/>
      </c>
    </row>
    <row r="461">
      <c r="A461" s="12" t="n">
        <v>7580000</v>
      </c>
      <c r="B461" s="12">
        <f>計算!X2325</f>
        <v/>
      </c>
      <c r="C461" s="12">
        <f>計算!X2326</f>
        <v/>
      </c>
      <c r="D461" s="13">
        <f>C461-B461</f>
        <v/>
      </c>
      <c r="E461" s="14">
        <f>計算!V2326</f>
        <v/>
      </c>
      <c r="F461" s="12">
        <f>計算!X2327</f>
        <v/>
      </c>
      <c r="G461" s="12">
        <f>計算!X2328</f>
        <v/>
      </c>
      <c r="H461" s="13">
        <f>G461-F461</f>
        <v/>
      </c>
      <c r="I461" s="14">
        <f>計算!V2328</f>
        <v/>
      </c>
    </row>
    <row r="462">
      <c r="A462" s="12" t="n">
        <v>7590000</v>
      </c>
      <c r="B462" s="12">
        <f>計算!X2329</f>
        <v/>
      </c>
      <c r="C462" s="12">
        <f>計算!X2330</f>
        <v/>
      </c>
      <c r="D462" s="13">
        <f>C462-B462</f>
        <v/>
      </c>
      <c r="E462" s="14">
        <f>計算!V2330</f>
        <v/>
      </c>
      <c r="F462" s="12">
        <f>計算!X2331</f>
        <v/>
      </c>
      <c r="G462" s="12">
        <f>計算!X2332</f>
        <v/>
      </c>
      <c r="H462" s="13">
        <f>G462-F462</f>
        <v/>
      </c>
      <c r="I462" s="14">
        <f>計算!V2332</f>
        <v/>
      </c>
    </row>
    <row r="463">
      <c r="A463" s="12" t="n">
        <v>7600000</v>
      </c>
      <c r="B463" s="12">
        <f>計算!X2333</f>
        <v/>
      </c>
      <c r="C463" s="12">
        <f>計算!X2334</f>
        <v/>
      </c>
      <c r="D463" s="13">
        <f>C463-B463</f>
        <v/>
      </c>
      <c r="E463" s="14">
        <f>計算!V2334</f>
        <v/>
      </c>
      <c r="F463" s="12">
        <f>計算!X2335</f>
        <v/>
      </c>
      <c r="G463" s="12">
        <f>計算!X2336</f>
        <v/>
      </c>
      <c r="H463" s="13">
        <f>G463-F463</f>
        <v/>
      </c>
      <c r="I463" s="14">
        <f>計算!V2336</f>
        <v/>
      </c>
    </row>
    <row r="464">
      <c r="A464" s="12" t="n">
        <v>7610000</v>
      </c>
      <c r="B464" s="12">
        <f>計算!X2337</f>
        <v/>
      </c>
      <c r="C464" s="12">
        <f>計算!X2338</f>
        <v/>
      </c>
      <c r="D464" s="13">
        <f>C464-B464</f>
        <v/>
      </c>
      <c r="E464" s="14">
        <f>計算!V2338</f>
        <v/>
      </c>
      <c r="F464" s="12">
        <f>計算!X2339</f>
        <v/>
      </c>
      <c r="G464" s="12">
        <f>計算!X2340</f>
        <v/>
      </c>
      <c r="H464" s="13">
        <f>G464-F464</f>
        <v/>
      </c>
      <c r="I464" s="14">
        <f>計算!V2340</f>
        <v/>
      </c>
    </row>
    <row r="465">
      <c r="A465" s="12" t="n">
        <v>7620000</v>
      </c>
      <c r="B465" s="12">
        <f>計算!X2341</f>
        <v/>
      </c>
      <c r="C465" s="12">
        <f>計算!X2342</f>
        <v/>
      </c>
      <c r="D465" s="13">
        <f>C465-B465</f>
        <v/>
      </c>
      <c r="E465" s="14">
        <f>計算!V2342</f>
        <v/>
      </c>
      <c r="F465" s="12">
        <f>計算!X2343</f>
        <v/>
      </c>
      <c r="G465" s="12">
        <f>計算!X2344</f>
        <v/>
      </c>
      <c r="H465" s="13">
        <f>G465-F465</f>
        <v/>
      </c>
      <c r="I465" s="14">
        <f>計算!V2344</f>
        <v/>
      </c>
    </row>
    <row r="466">
      <c r="A466" s="12" t="n">
        <v>7630000</v>
      </c>
      <c r="B466" s="12">
        <f>計算!X2345</f>
        <v/>
      </c>
      <c r="C466" s="12">
        <f>計算!X2346</f>
        <v/>
      </c>
      <c r="D466" s="13">
        <f>C466-B466</f>
        <v/>
      </c>
      <c r="E466" s="14">
        <f>計算!V2346</f>
        <v/>
      </c>
      <c r="F466" s="12">
        <f>計算!X2347</f>
        <v/>
      </c>
      <c r="G466" s="12">
        <f>計算!X2348</f>
        <v/>
      </c>
      <c r="H466" s="13">
        <f>G466-F466</f>
        <v/>
      </c>
      <c r="I466" s="14">
        <f>計算!V2348</f>
        <v/>
      </c>
    </row>
    <row r="467">
      <c r="A467" s="12" t="n">
        <v>7640000</v>
      </c>
      <c r="B467" s="12">
        <f>計算!X2349</f>
        <v/>
      </c>
      <c r="C467" s="12">
        <f>計算!X2350</f>
        <v/>
      </c>
      <c r="D467" s="13">
        <f>C467-B467</f>
        <v/>
      </c>
      <c r="E467" s="14">
        <f>計算!V2350</f>
        <v/>
      </c>
      <c r="F467" s="12">
        <f>計算!X2351</f>
        <v/>
      </c>
      <c r="G467" s="12">
        <f>計算!X2352</f>
        <v/>
      </c>
      <c r="H467" s="13">
        <f>G467-F467</f>
        <v/>
      </c>
      <c r="I467" s="14">
        <f>計算!V2352</f>
        <v/>
      </c>
    </row>
    <row r="468">
      <c r="A468" s="12" t="n">
        <v>7650000</v>
      </c>
      <c r="B468" s="12">
        <f>計算!X2353</f>
        <v/>
      </c>
      <c r="C468" s="12">
        <f>計算!X2354</f>
        <v/>
      </c>
      <c r="D468" s="13">
        <f>C468-B468</f>
        <v/>
      </c>
      <c r="E468" s="14">
        <f>計算!V2354</f>
        <v/>
      </c>
      <c r="F468" s="12">
        <f>計算!X2355</f>
        <v/>
      </c>
      <c r="G468" s="12">
        <f>計算!X2356</f>
        <v/>
      </c>
      <c r="H468" s="13">
        <f>G468-F468</f>
        <v/>
      </c>
      <c r="I468" s="14">
        <f>計算!V2356</f>
        <v/>
      </c>
    </row>
    <row r="469">
      <c r="A469" s="12" t="n">
        <v>7660000</v>
      </c>
      <c r="B469" s="12">
        <f>計算!X2357</f>
        <v/>
      </c>
      <c r="C469" s="12">
        <f>計算!X2358</f>
        <v/>
      </c>
      <c r="D469" s="13">
        <f>C469-B469</f>
        <v/>
      </c>
      <c r="E469" s="14">
        <f>計算!V2358</f>
        <v/>
      </c>
      <c r="F469" s="12">
        <f>計算!X2359</f>
        <v/>
      </c>
      <c r="G469" s="12">
        <f>計算!X2360</f>
        <v/>
      </c>
      <c r="H469" s="13">
        <f>G469-F469</f>
        <v/>
      </c>
      <c r="I469" s="14">
        <f>計算!V2360</f>
        <v/>
      </c>
    </row>
    <row r="470">
      <c r="A470" s="12" t="n">
        <v>7670000</v>
      </c>
      <c r="B470" s="12">
        <f>計算!X2361</f>
        <v/>
      </c>
      <c r="C470" s="12">
        <f>計算!X2362</f>
        <v/>
      </c>
      <c r="D470" s="13">
        <f>C470-B470</f>
        <v/>
      </c>
      <c r="E470" s="14">
        <f>計算!V2362</f>
        <v/>
      </c>
      <c r="F470" s="12">
        <f>計算!X2363</f>
        <v/>
      </c>
      <c r="G470" s="12">
        <f>計算!X2364</f>
        <v/>
      </c>
      <c r="H470" s="13">
        <f>G470-F470</f>
        <v/>
      </c>
      <c r="I470" s="14">
        <f>計算!V2364</f>
        <v/>
      </c>
    </row>
    <row r="471">
      <c r="A471" s="12" t="n">
        <v>7680000</v>
      </c>
      <c r="B471" s="12">
        <f>計算!X2365</f>
        <v/>
      </c>
      <c r="C471" s="12">
        <f>計算!X2366</f>
        <v/>
      </c>
      <c r="D471" s="13">
        <f>C471-B471</f>
        <v/>
      </c>
      <c r="E471" s="14">
        <f>計算!V2366</f>
        <v/>
      </c>
      <c r="F471" s="12">
        <f>計算!X2367</f>
        <v/>
      </c>
      <c r="G471" s="12">
        <f>計算!X2368</f>
        <v/>
      </c>
      <c r="H471" s="13">
        <f>G471-F471</f>
        <v/>
      </c>
      <c r="I471" s="14">
        <f>計算!V2368</f>
        <v/>
      </c>
    </row>
    <row r="472">
      <c r="A472" s="12" t="n">
        <v>7690000</v>
      </c>
      <c r="B472" s="12">
        <f>計算!X2369</f>
        <v/>
      </c>
      <c r="C472" s="12">
        <f>計算!X2370</f>
        <v/>
      </c>
      <c r="D472" s="13">
        <f>C472-B472</f>
        <v/>
      </c>
      <c r="E472" s="14">
        <f>計算!V2370</f>
        <v/>
      </c>
      <c r="F472" s="12">
        <f>計算!X2371</f>
        <v/>
      </c>
      <c r="G472" s="12">
        <f>計算!X2372</f>
        <v/>
      </c>
      <c r="H472" s="13">
        <f>G472-F472</f>
        <v/>
      </c>
      <c r="I472" s="14">
        <f>計算!V2372</f>
        <v/>
      </c>
    </row>
    <row r="473">
      <c r="A473" s="12" t="n">
        <v>7700000</v>
      </c>
      <c r="B473" s="12">
        <f>計算!X2373</f>
        <v/>
      </c>
      <c r="C473" s="12">
        <f>計算!X2374</f>
        <v/>
      </c>
      <c r="D473" s="13">
        <f>C473-B473</f>
        <v/>
      </c>
      <c r="E473" s="14">
        <f>計算!V2374</f>
        <v/>
      </c>
      <c r="F473" s="12">
        <f>計算!X2375</f>
        <v/>
      </c>
      <c r="G473" s="12">
        <f>計算!X2376</f>
        <v/>
      </c>
      <c r="H473" s="13">
        <f>G473-F473</f>
        <v/>
      </c>
      <c r="I473" s="14">
        <f>計算!V2376</f>
        <v/>
      </c>
    </row>
    <row r="474">
      <c r="A474" s="12" t="n">
        <v>7710000</v>
      </c>
      <c r="B474" s="12">
        <f>計算!X2377</f>
        <v/>
      </c>
      <c r="C474" s="12">
        <f>計算!X2378</f>
        <v/>
      </c>
      <c r="D474" s="13">
        <f>C474-B474</f>
        <v/>
      </c>
      <c r="E474" s="14">
        <f>計算!V2378</f>
        <v/>
      </c>
      <c r="F474" s="12">
        <f>計算!X2379</f>
        <v/>
      </c>
      <c r="G474" s="12">
        <f>計算!X2380</f>
        <v/>
      </c>
      <c r="H474" s="13">
        <f>G474-F474</f>
        <v/>
      </c>
      <c r="I474" s="14">
        <f>計算!V2380</f>
        <v/>
      </c>
    </row>
    <row r="475">
      <c r="A475" s="12" t="n">
        <v>7720000</v>
      </c>
      <c r="B475" s="12">
        <f>計算!X2381</f>
        <v/>
      </c>
      <c r="C475" s="12">
        <f>計算!X2382</f>
        <v/>
      </c>
      <c r="D475" s="13">
        <f>C475-B475</f>
        <v/>
      </c>
      <c r="E475" s="14">
        <f>計算!V2382</f>
        <v/>
      </c>
      <c r="F475" s="12">
        <f>計算!X2383</f>
        <v/>
      </c>
      <c r="G475" s="12">
        <f>計算!X2384</f>
        <v/>
      </c>
      <c r="H475" s="13">
        <f>G475-F475</f>
        <v/>
      </c>
      <c r="I475" s="14">
        <f>計算!V2384</f>
        <v/>
      </c>
    </row>
    <row r="476">
      <c r="A476" s="12" t="n">
        <v>7730000</v>
      </c>
      <c r="B476" s="12">
        <f>計算!X2385</f>
        <v/>
      </c>
      <c r="C476" s="12">
        <f>計算!X2386</f>
        <v/>
      </c>
      <c r="D476" s="13">
        <f>C476-B476</f>
        <v/>
      </c>
      <c r="E476" s="14">
        <f>計算!V2386</f>
        <v/>
      </c>
      <c r="F476" s="12">
        <f>計算!X2387</f>
        <v/>
      </c>
      <c r="G476" s="12">
        <f>計算!X2388</f>
        <v/>
      </c>
      <c r="H476" s="13">
        <f>G476-F476</f>
        <v/>
      </c>
      <c r="I476" s="14">
        <f>計算!V2388</f>
        <v/>
      </c>
    </row>
    <row r="477">
      <c r="A477" s="12" t="n">
        <v>7740000</v>
      </c>
      <c r="B477" s="12">
        <f>計算!X2389</f>
        <v/>
      </c>
      <c r="C477" s="12">
        <f>計算!X2390</f>
        <v/>
      </c>
      <c r="D477" s="13">
        <f>C477-B477</f>
        <v/>
      </c>
      <c r="E477" s="14">
        <f>計算!V2390</f>
        <v/>
      </c>
      <c r="F477" s="12">
        <f>計算!X2391</f>
        <v/>
      </c>
      <c r="G477" s="12">
        <f>計算!X2392</f>
        <v/>
      </c>
      <c r="H477" s="13">
        <f>G477-F477</f>
        <v/>
      </c>
      <c r="I477" s="14">
        <f>計算!V2392</f>
        <v/>
      </c>
    </row>
    <row r="478">
      <c r="A478" s="12" t="n">
        <v>7750000</v>
      </c>
      <c r="B478" s="12">
        <f>計算!X2393</f>
        <v/>
      </c>
      <c r="C478" s="12">
        <f>計算!X2394</f>
        <v/>
      </c>
      <c r="D478" s="13">
        <f>C478-B478</f>
        <v/>
      </c>
      <c r="E478" s="14">
        <f>計算!V2394</f>
        <v/>
      </c>
      <c r="F478" s="12">
        <f>計算!X2395</f>
        <v/>
      </c>
      <c r="G478" s="12">
        <f>計算!X2396</f>
        <v/>
      </c>
      <c r="H478" s="13">
        <f>G478-F478</f>
        <v/>
      </c>
      <c r="I478" s="14">
        <f>計算!V2396</f>
        <v/>
      </c>
    </row>
    <row r="479">
      <c r="A479" s="12" t="n">
        <v>7760000</v>
      </c>
      <c r="B479" s="12">
        <f>計算!X2397</f>
        <v/>
      </c>
      <c r="C479" s="12">
        <f>計算!X2398</f>
        <v/>
      </c>
      <c r="D479" s="13">
        <f>C479-B479</f>
        <v/>
      </c>
      <c r="E479" s="14">
        <f>計算!V2398</f>
        <v/>
      </c>
      <c r="F479" s="12">
        <f>計算!X2399</f>
        <v/>
      </c>
      <c r="G479" s="12">
        <f>計算!X2400</f>
        <v/>
      </c>
      <c r="H479" s="13">
        <f>G479-F479</f>
        <v/>
      </c>
      <c r="I479" s="14">
        <f>計算!V2400</f>
        <v/>
      </c>
    </row>
    <row r="480">
      <c r="A480" s="12" t="n">
        <v>7770000</v>
      </c>
      <c r="B480" s="12">
        <f>計算!X2401</f>
        <v/>
      </c>
      <c r="C480" s="12">
        <f>計算!X2402</f>
        <v/>
      </c>
      <c r="D480" s="13">
        <f>C480-B480</f>
        <v/>
      </c>
      <c r="E480" s="14">
        <f>計算!V2402</f>
        <v/>
      </c>
      <c r="F480" s="12">
        <f>計算!X2403</f>
        <v/>
      </c>
      <c r="G480" s="12">
        <f>計算!X2404</f>
        <v/>
      </c>
      <c r="H480" s="13">
        <f>G480-F480</f>
        <v/>
      </c>
      <c r="I480" s="14">
        <f>計算!V2404</f>
        <v/>
      </c>
    </row>
    <row r="481">
      <c r="A481" s="12" t="n">
        <v>7780000</v>
      </c>
      <c r="B481" s="12">
        <f>計算!X2405</f>
        <v/>
      </c>
      <c r="C481" s="12">
        <f>計算!X2406</f>
        <v/>
      </c>
      <c r="D481" s="13">
        <f>C481-B481</f>
        <v/>
      </c>
      <c r="E481" s="14">
        <f>計算!V2406</f>
        <v/>
      </c>
      <c r="F481" s="12">
        <f>計算!X2407</f>
        <v/>
      </c>
      <c r="G481" s="12">
        <f>計算!X2408</f>
        <v/>
      </c>
      <c r="H481" s="13">
        <f>G481-F481</f>
        <v/>
      </c>
      <c r="I481" s="14">
        <f>計算!V2408</f>
        <v/>
      </c>
    </row>
    <row r="482">
      <c r="A482" s="12" t="n">
        <v>7790000</v>
      </c>
      <c r="B482" s="12">
        <f>計算!X2409</f>
        <v/>
      </c>
      <c r="C482" s="12">
        <f>計算!X2410</f>
        <v/>
      </c>
      <c r="D482" s="13">
        <f>C482-B482</f>
        <v/>
      </c>
      <c r="E482" s="14">
        <f>計算!V2410</f>
        <v/>
      </c>
      <c r="F482" s="12">
        <f>計算!X2411</f>
        <v/>
      </c>
      <c r="G482" s="12">
        <f>計算!X2412</f>
        <v/>
      </c>
      <c r="H482" s="13">
        <f>G482-F482</f>
        <v/>
      </c>
      <c r="I482" s="14">
        <f>計算!V2412</f>
        <v/>
      </c>
    </row>
    <row r="483">
      <c r="A483" s="12" t="n">
        <v>7800000</v>
      </c>
      <c r="B483" s="12">
        <f>計算!X2413</f>
        <v/>
      </c>
      <c r="C483" s="12">
        <f>計算!X2414</f>
        <v/>
      </c>
      <c r="D483" s="13">
        <f>C483-B483</f>
        <v/>
      </c>
      <c r="E483" s="14">
        <f>計算!V2414</f>
        <v/>
      </c>
      <c r="F483" s="12">
        <f>計算!X2415</f>
        <v/>
      </c>
      <c r="G483" s="12">
        <f>計算!X2416</f>
        <v/>
      </c>
      <c r="H483" s="13">
        <f>G483-F483</f>
        <v/>
      </c>
      <c r="I483" s="14">
        <f>計算!V2416</f>
        <v/>
      </c>
    </row>
    <row r="484">
      <c r="A484" s="12" t="n">
        <v>7810000</v>
      </c>
      <c r="B484" s="12">
        <f>計算!X2417</f>
        <v/>
      </c>
      <c r="C484" s="12">
        <f>計算!X2418</f>
        <v/>
      </c>
      <c r="D484" s="13">
        <f>C484-B484</f>
        <v/>
      </c>
      <c r="E484" s="14">
        <f>計算!V2418</f>
        <v/>
      </c>
      <c r="F484" s="12">
        <f>計算!X2419</f>
        <v/>
      </c>
      <c r="G484" s="12">
        <f>計算!X2420</f>
        <v/>
      </c>
      <c r="H484" s="13">
        <f>G484-F484</f>
        <v/>
      </c>
      <c r="I484" s="14">
        <f>計算!V2420</f>
        <v/>
      </c>
    </row>
    <row r="485">
      <c r="A485" s="12" t="n">
        <v>7820000</v>
      </c>
      <c r="B485" s="12">
        <f>計算!X2421</f>
        <v/>
      </c>
      <c r="C485" s="12">
        <f>計算!X2422</f>
        <v/>
      </c>
      <c r="D485" s="13">
        <f>C485-B485</f>
        <v/>
      </c>
      <c r="E485" s="14">
        <f>計算!V2422</f>
        <v/>
      </c>
      <c r="F485" s="12">
        <f>計算!X2423</f>
        <v/>
      </c>
      <c r="G485" s="12">
        <f>計算!X2424</f>
        <v/>
      </c>
      <c r="H485" s="13">
        <f>G485-F485</f>
        <v/>
      </c>
      <c r="I485" s="14">
        <f>計算!V2424</f>
        <v/>
      </c>
    </row>
    <row r="486">
      <c r="A486" s="12" t="n">
        <v>7830000</v>
      </c>
      <c r="B486" s="12">
        <f>計算!X2425</f>
        <v/>
      </c>
      <c r="C486" s="12">
        <f>計算!X2426</f>
        <v/>
      </c>
      <c r="D486" s="13">
        <f>C486-B486</f>
        <v/>
      </c>
      <c r="E486" s="14">
        <f>計算!V2426</f>
        <v/>
      </c>
      <c r="F486" s="12">
        <f>計算!X2427</f>
        <v/>
      </c>
      <c r="G486" s="12">
        <f>計算!X2428</f>
        <v/>
      </c>
      <c r="H486" s="13">
        <f>G486-F486</f>
        <v/>
      </c>
      <c r="I486" s="14">
        <f>計算!V2428</f>
        <v/>
      </c>
    </row>
    <row r="487">
      <c r="A487" s="12" t="n">
        <v>7840000</v>
      </c>
      <c r="B487" s="12">
        <f>計算!X2429</f>
        <v/>
      </c>
      <c r="C487" s="12">
        <f>計算!X2430</f>
        <v/>
      </c>
      <c r="D487" s="13">
        <f>C487-B487</f>
        <v/>
      </c>
      <c r="E487" s="14">
        <f>計算!V2430</f>
        <v/>
      </c>
      <c r="F487" s="12">
        <f>計算!X2431</f>
        <v/>
      </c>
      <c r="G487" s="12">
        <f>計算!X2432</f>
        <v/>
      </c>
      <c r="H487" s="13">
        <f>G487-F487</f>
        <v/>
      </c>
      <c r="I487" s="14">
        <f>計算!V2432</f>
        <v/>
      </c>
    </row>
    <row r="488">
      <c r="A488" s="12" t="n">
        <v>7850000</v>
      </c>
      <c r="B488" s="12">
        <f>計算!X2433</f>
        <v/>
      </c>
      <c r="C488" s="12">
        <f>計算!X2434</f>
        <v/>
      </c>
      <c r="D488" s="13">
        <f>C488-B488</f>
        <v/>
      </c>
      <c r="E488" s="14">
        <f>計算!V2434</f>
        <v/>
      </c>
      <c r="F488" s="12">
        <f>計算!X2435</f>
        <v/>
      </c>
      <c r="G488" s="12">
        <f>計算!X2436</f>
        <v/>
      </c>
      <c r="H488" s="13">
        <f>G488-F488</f>
        <v/>
      </c>
      <c r="I488" s="14">
        <f>計算!V2436</f>
        <v/>
      </c>
    </row>
    <row r="489">
      <c r="A489" s="12" t="n">
        <v>7860000</v>
      </c>
      <c r="B489" s="12">
        <f>計算!X2437</f>
        <v/>
      </c>
      <c r="C489" s="12">
        <f>計算!X2438</f>
        <v/>
      </c>
      <c r="D489" s="13">
        <f>C489-B489</f>
        <v/>
      </c>
      <c r="E489" s="14">
        <f>計算!V2438</f>
        <v/>
      </c>
      <c r="F489" s="12">
        <f>計算!X2439</f>
        <v/>
      </c>
      <c r="G489" s="12">
        <f>計算!X2440</f>
        <v/>
      </c>
      <c r="H489" s="13">
        <f>G489-F489</f>
        <v/>
      </c>
      <c r="I489" s="14">
        <f>計算!V2440</f>
        <v/>
      </c>
    </row>
    <row r="490">
      <c r="A490" s="12" t="n">
        <v>7870000</v>
      </c>
      <c r="B490" s="12">
        <f>計算!X2441</f>
        <v/>
      </c>
      <c r="C490" s="12">
        <f>計算!X2442</f>
        <v/>
      </c>
      <c r="D490" s="13">
        <f>C490-B490</f>
        <v/>
      </c>
      <c r="E490" s="14">
        <f>計算!V2442</f>
        <v/>
      </c>
      <c r="F490" s="12">
        <f>計算!X2443</f>
        <v/>
      </c>
      <c r="G490" s="12">
        <f>計算!X2444</f>
        <v/>
      </c>
      <c r="H490" s="13">
        <f>G490-F490</f>
        <v/>
      </c>
      <c r="I490" s="14">
        <f>計算!V2444</f>
        <v/>
      </c>
    </row>
    <row r="491">
      <c r="A491" s="12" t="n">
        <v>7880000</v>
      </c>
      <c r="B491" s="12">
        <f>計算!X2445</f>
        <v/>
      </c>
      <c r="C491" s="12">
        <f>計算!X2446</f>
        <v/>
      </c>
      <c r="D491" s="13">
        <f>C491-B491</f>
        <v/>
      </c>
      <c r="E491" s="14">
        <f>計算!V2446</f>
        <v/>
      </c>
      <c r="F491" s="12">
        <f>計算!X2447</f>
        <v/>
      </c>
      <c r="G491" s="12">
        <f>計算!X2448</f>
        <v/>
      </c>
      <c r="H491" s="13">
        <f>G491-F491</f>
        <v/>
      </c>
      <c r="I491" s="14">
        <f>計算!V2448</f>
        <v/>
      </c>
    </row>
    <row r="492">
      <c r="A492" s="12" t="n">
        <v>7890000</v>
      </c>
      <c r="B492" s="12">
        <f>計算!X2449</f>
        <v/>
      </c>
      <c r="C492" s="12">
        <f>計算!X2450</f>
        <v/>
      </c>
      <c r="D492" s="13">
        <f>C492-B492</f>
        <v/>
      </c>
      <c r="E492" s="14">
        <f>計算!V2450</f>
        <v/>
      </c>
      <c r="F492" s="12">
        <f>計算!X2451</f>
        <v/>
      </c>
      <c r="G492" s="12">
        <f>計算!X2452</f>
        <v/>
      </c>
      <c r="H492" s="13">
        <f>G492-F492</f>
        <v/>
      </c>
      <c r="I492" s="14">
        <f>計算!V2452</f>
        <v/>
      </c>
    </row>
    <row r="493">
      <c r="A493" s="12" t="n">
        <v>7900000</v>
      </c>
      <c r="B493" s="12">
        <f>計算!X2453</f>
        <v/>
      </c>
      <c r="C493" s="12">
        <f>計算!X2454</f>
        <v/>
      </c>
      <c r="D493" s="13">
        <f>C493-B493</f>
        <v/>
      </c>
      <c r="E493" s="14">
        <f>計算!V2454</f>
        <v/>
      </c>
      <c r="F493" s="12">
        <f>計算!X2455</f>
        <v/>
      </c>
      <c r="G493" s="12">
        <f>計算!X2456</f>
        <v/>
      </c>
      <c r="H493" s="13">
        <f>G493-F493</f>
        <v/>
      </c>
      <c r="I493" s="14">
        <f>計算!V2456</f>
        <v/>
      </c>
    </row>
    <row r="494">
      <c r="A494" s="12" t="n">
        <v>7910000</v>
      </c>
      <c r="B494" s="12">
        <f>計算!X2457</f>
        <v/>
      </c>
      <c r="C494" s="12">
        <f>計算!X2458</f>
        <v/>
      </c>
      <c r="D494" s="13">
        <f>C494-B494</f>
        <v/>
      </c>
      <c r="E494" s="14">
        <f>計算!V2458</f>
        <v/>
      </c>
      <c r="F494" s="12">
        <f>計算!X2459</f>
        <v/>
      </c>
      <c r="G494" s="12">
        <f>計算!X2460</f>
        <v/>
      </c>
      <c r="H494" s="13">
        <f>G494-F494</f>
        <v/>
      </c>
      <c r="I494" s="14">
        <f>計算!V2460</f>
        <v/>
      </c>
    </row>
    <row r="495">
      <c r="A495" s="12" t="n">
        <v>7920000</v>
      </c>
      <c r="B495" s="12">
        <f>計算!X2461</f>
        <v/>
      </c>
      <c r="C495" s="12">
        <f>計算!X2462</f>
        <v/>
      </c>
      <c r="D495" s="13">
        <f>C495-B495</f>
        <v/>
      </c>
      <c r="E495" s="14">
        <f>計算!V2462</f>
        <v/>
      </c>
      <c r="F495" s="12">
        <f>計算!X2463</f>
        <v/>
      </c>
      <c r="G495" s="12">
        <f>計算!X2464</f>
        <v/>
      </c>
      <c r="H495" s="13">
        <f>G495-F495</f>
        <v/>
      </c>
      <c r="I495" s="14">
        <f>計算!V2464</f>
        <v/>
      </c>
    </row>
    <row r="496">
      <c r="A496" s="12" t="n">
        <v>7930000</v>
      </c>
      <c r="B496" s="12">
        <f>計算!X2465</f>
        <v/>
      </c>
      <c r="C496" s="12">
        <f>計算!X2466</f>
        <v/>
      </c>
      <c r="D496" s="13">
        <f>C496-B496</f>
        <v/>
      </c>
      <c r="E496" s="14">
        <f>計算!V2466</f>
        <v/>
      </c>
      <c r="F496" s="12">
        <f>計算!X2467</f>
        <v/>
      </c>
      <c r="G496" s="12">
        <f>計算!X2468</f>
        <v/>
      </c>
      <c r="H496" s="13">
        <f>G496-F496</f>
        <v/>
      </c>
      <c r="I496" s="14">
        <f>計算!V2468</f>
        <v/>
      </c>
    </row>
    <row r="497">
      <c r="A497" s="12" t="n">
        <v>7940000</v>
      </c>
      <c r="B497" s="12">
        <f>計算!X2469</f>
        <v/>
      </c>
      <c r="C497" s="12">
        <f>計算!X2470</f>
        <v/>
      </c>
      <c r="D497" s="13">
        <f>C497-B497</f>
        <v/>
      </c>
      <c r="E497" s="14">
        <f>計算!V2470</f>
        <v/>
      </c>
      <c r="F497" s="12">
        <f>計算!X2471</f>
        <v/>
      </c>
      <c r="G497" s="12">
        <f>計算!X2472</f>
        <v/>
      </c>
      <c r="H497" s="13">
        <f>G497-F497</f>
        <v/>
      </c>
      <c r="I497" s="14">
        <f>計算!V2472</f>
        <v/>
      </c>
    </row>
    <row r="498">
      <c r="A498" s="12" t="n">
        <v>7950000</v>
      </c>
      <c r="B498" s="12">
        <f>計算!X2473</f>
        <v/>
      </c>
      <c r="C498" s="12">
        <f>計算!X2474</f>
        <v/>
      </c>
      <c r="D498" s="13">
        <f>C498-B498</f>
        <v/>
      </c>
      <c r="E498" s="14">
        <f>計算!V2474</f>
        <v/>
      </c>
      <c r="F498" s="12">
        <f>計算!X2475</f>
        <v/>
      </c>
      <c r="G498" s="12">
        <f>計算!X2476</f>
        <v/>
      </c>
      <c r="H498" s="13">
        <f>G498-F498</f>
        <v/>
      </c>
      <c r="I498" s="14">
        <f>計算!V2476</f>
        <v/>
      </c>
    </row>
    <row r="499">
      <c r="A499" s="12" t="n">
        <v>7960000</v>
      </c>
      <c r="B499" s="12">
        <f>計算!X2477</f>
        <v/>
      </c>
      <c r="C499" s="12">
        <f>計算!X2478</f>
        <v/>
      </c>
      <c r="D499" s="13">
        <f>C499-B499</f>
        <v/>
      </c>
      <c r="E499" s="14">
        <f>計算!V2478</f>
        <v/>
      </c>
      <c r="F499" s="12">
        <f>計算!X2479</f>
        <v/>
      </c>
      <c r="G499" s="12">
        <f>計算!X2480</f>
        <v/>
      </c>
      <c r="H499" s="13">
        <f>G499-F499</f>
        <v/>
      </c>
      <c r="I499" s="14">
        <f>計算!V2480</f>
        <v/>
      </c>
    </row>
    <row r="500">
      <c r="A500" s="12" t="n">
        <v>7970000</v>
      </c>
      <c r="B500" s="12">
        <f>計算!X2481</f>
        <v/>
      </c>
      <c r="C500" s="12">
        <f>計算!X2482</f>
        <v/>
      </c>
      <c r="D500" s="13">
        <f>C500-B500</f>
        <v/>
      </c>
      <c r="E500" s="14">
        <f>計算!V2482</f>
        <v/>
      </c>
      <c r="F500" s="12">
        <f>計算!X2483</f>
        <v/>
      </c>
      <c r="G500" s="12">
        <f>計算!X2484</f>
        <v/>
      </c>
      <c r="H500" s="13">
        <f>G500-F500</f>
        <v/>
      </c>
      <c r="I500" s="14">
        <f>計算!V2484</f>
        <v/>
      </c>
    </row>
    <row r="501">
      <c r="A501" s="12" t="n">
        <v>7980000</v>
      </c>
      <c r="B501" s="12">
        <f>計算!X2485</f>
        <v/>
      </c>
      <c r="C501" s="12">
        <f>計算!X2486</f>
        <v/>
      </c>
      <c r="D501" s="13">
        <f>C501-B501</f>
        <v/>
      </c>
      <c r="E501" s="14">
        <f>計算!V2486</f>
        <v/>
      </c>
      <c r="F501" s="12">
        <f>計算!X2487</f>
        <v/>
      </c>
      <c r="G501" s="12">
        <f>計算!X2488</f>
        <v/>
      </c>
      <c r="H501" s="13">
        <f>G501-F501</f>
        <v/>
      </c>
      <c r="I501" s="14">
        <f>計算!V2488</f>
        <v/>
      </c>
    </row>
    <row r="502">
      <c r="A502" s="12" t="n">
        <v>7990000</v>
      </c>
      <c r="B502" s="12">
        <f>計算!X2489</f>
        <v/>
      </c>
      <c r="C502" s="12">
        <f>計算!X2490</f>
        <v/>
      </c>
      <c r="D502" s="13">
        <f>C502-B502</f>
        <v/>
      </c>
      <c r="E502" s="14">
        <f>計算!V2490</f>
        <v/>
      </c>
      <c r="F502" s="12">
        <f>計算!X2491</f>
        <v/>
      </c>
      <c r="G502" s="12">
        <f>計算!X2492</f>
        <v/>
      </c>
      <c r="H502" s="13">
        <f>G502-F502</f>
        <v/>
      </c>
      <c r="I502" s="14">
        <f>計算!V2492</f>
        <v/>
      </c>
    </row>
    <row r="503">
      <c r="A503" s="12" t="n">
        <v>8000000</v>
      </c>
      <c r="B503" s="12">
        <f>計算!X2493</f>
        <v/>
      </c>
      <c r="C503" s="12">
        <f>計算!X2494</f>
        <v/>
      </c>
      <c r="D503" s="13">
        <f>C503-B503</f>
        <v/>
      </c>
      <c r="E503" s="14">
        <f>計算!V2494</f>
        <v/>
      </c>
      <c r="F503" s="12">
        <f>計算!X2495</f>
        <v/>
      </c>
      <c r="G503" s="12">
        <f>計算!X2496</f>
        <v/>
      </c>
      <c r="H503" s="13">
        <f>G503-F503</f>
        <v/>
      </c>
      <c r="I503" s="14">
        <f>計算!V2496</f>
        <v/>
      </c>
    </row>
    <row r="504">
      <c r="A504" s="12" t="n">
        <v>8010000</v>
      </c>
      <c r="B504" s="12">
        <f>計算!X2497</f>
        <v/>
      </c>
      <c r="C504" s="12">
        <f>計算!X2498</f>
        <v/>
      </c>
      <c r="D504" s="13">
        <f>C504-B504</f>
        <v/>
      </c>
      <c r="E504" s="14">
        <f>計算!V2498</f>
        <v/>
      </c>
      <c r="F504" s="12">
        <f>計算!X2499</f>
        <v/>
      </c>
      <c r="G504" s="12">
        <f>計算!X2500</f>
        <v/>
      </c>
      <c r="H504" s="13">
        <f>G504-F504</f>
        <v/>
      </c>
      <c r="I504" s="14">
        <f>計算!V2500</f>
        <v/>
      </c>
    </row>
    <row r="505">
      <c r="A505" s="12" t="n">
        <v>8020000</v>
      </c>
      <c r="B505" s="12">
        <f>計算!X2501</f>
        <v/>
      </c>
      <c r="C505" s="12">
        <f>計算!X2502</f>
        <v/>
      </c>
      <c r="D505" s="13">
        <f>C505-B505</f>
        <v/>
      </c>
      <c r="E505" s="14">
        <f>計算!V2502</f>
        <v/>
      </c>
      <c r="F505" s="12">
        <f>計算!X2503</f>
        <v/>
      </c>
      <c r="G505" s="12">
        <f>計算!X2504</f>
        <v/>
      </c>
      <c r="H505" s="13">
        <f>G505-F505</f>
        <v/>
      </c>
      <c r="I505" s="14">
        <f>計算!V2504</f>
        <v/>
      </c>
    </row>
    <row r="506">
      <c r="A506" s="12" t="n">
        <v>8030000</v>
      </c>
      <c r="B506" s="12">
        <f>計算!X2505</f>
        <v/>
      </c>
      <c r="C506" s="12">
        <f>計算!X2506</f>
        <v/>
      </c>
      <c r="D506" s="13">
        <f>C506-B506</f>
        <v/>
      </c>
      <c r="E506" s="14">
        <f>計算!V2506</f>
        <v/>
      </c>
      <c r="F506" s="12">
        <f>計算!X2507</f>
        <v/>
      </c>
      <c r="G506" s="12">
        <f>計算!X2508</f>
        <v/>
      </c>
      <c r="H506" s="13">
        <f>G506-F506</f>
        <v/>
      </c>
      <c r="I506" s="14">
        <f>計算!V2508</f>
        <v/>
      </c>
    </row>
    <row r="507">
      <c r="A507" s="12" t="n">
        <v>8040000</v>
      </c>
      <c r="B507" s="12">
        <f>計算!X2509</f>
        <v/>
      </c>
      <c r="C507" s="12">
        <f>計算!X2510</f>
        <v/>
      </c>
      <c r="D507" s="13">
        <f>C507-B507</f>
        <v/>
      </c>
      <c r="E507" s="14">
        <f>計算!V2510</f>
        <v/>
      </c>
      <c r="F507" s="12">
        <f>計算!X2511</f>
        <v/>
      </c>
      <c r="G507" s="12">
        <f>計算!X2512</f>
        <v/>
      </c>
      <c r="H507" s="13">
        <f>G507-F507</f>
        <v/>
      </c>
      <c r="I507" s="14">
        <f>計算!V2512</f>
        <v/>
      </c>
    </row>
    <row r="508">
      <c r="A508" s="12" t="n">
        <v>8050000</v>
      </c>
      <c r="B508" s="12">
        <f>計算!X2513</f>
        <v/>
      </c>
      <c r="C508" s="12">
        <f>計算!X2514</f>
        <v/>
      </c>
      <c r="D508" s="13">
        <f>C508-B508</f>
        <v/>
      </c>
      <c r="E508" s="14">
        <f>計算!V2514</f>
        <v/>
      </c>
      <c r="F508" s="12">
        <f>計算!X2515</f>
        <v/>
      </c>
      <c r="G508" s="12">
        <f>計算!X2516</f>
        <v/>
      </c>
      <c r="H508" s="13">
        <f>G508-F508</f>
        <v/>
      </c>
      <c r="I508" s="14">
        <f>計算!V2516</f>
        <v/>
      </c>
    </row>
    <row r="509">
      <c r="A509" s="12" t="n">
        <v>8060000</v>
      </c>
      <c r="B509" s="12">
        <f>計算!X2517</f>
        <v/>
      </c>
      <c r="C509" s="12">
        <f>計算!X2518</f>
        <v/>
      </c>
      <c r="D509" s="13">
        <f>C509-B509</f>
        <v/>
      </c>
      <c r="E509" s="14">
        <f>計算!V2518</f>
        <v/>
      </c>
      <c r="F509" s="12">
        <f>計算!X2519</f>
        <v/>
      </c>
      <c r="G509" s="12">
        <f>計算!X2520</f>
        <v/>
      </c>
      <c r="H509" s="13">
        <f>G509-F509</f>
        <v/>
      </c>
      <c r="I509" s="14">
        <f>計算!V2520</f>
        <v/>
      </c>
    </row>
    <row r="510">
      <c r="A510" s="12" t="n">
        <v>8070000</v>
      </c>
      <c r="B510" s="12">
        <f>計算!X2521</f>
        <v/>
      </c>
      <c r="C510" s="12">
        <f>計算!X2522</f>
        <v/>
      </c>
      <c r="D510" s="13">
        <f>C510-B510</f>
        <v/>
      </c>
      <c r="E510" s="14">
        <f>計算!V2522</f>
        <v/>
      </c>
      <c r="F510" s="12">
        <f>計算!X2523</f>
        <v/>
      </c>
      <c r="G510" s="12">
        <f>計算!X2524</f>
        <v/>
      </c>
      <c r="H510" s="13">
        <f>G510-F510</f>
        <v/>
      </c>
      <c r="I510" s="14">
        <f>計算!V2524</f>
        <v/>
      </c>
    </row>
    <row r="511">
      <c r="A511" s="12" t="n">
        <v>8080000</v>
      </c>
      <c r="B511" s="12">
        <f>計算!X2525</f>
        <v/>
      </c>
      <c r="C511" s="12">
        <f>計算!X2526</f>
        <v/>
      </c>
      <c r="D511" s="13">
        <f>C511-B511</f>
        <v/>
      </c>
      <c r="E511" s="14">
        <f>計算!V2526</f>
        <v/>
      </c>
      <c r="F511" s="12">
        <f>計算!X2527</f>
        <v/>
      </c>
      <c r="G511" s="12">
        <f>計算!X2528</f>
        <v/>
      </c>
      <c r="H511" s="13">
        <f>G511-F511</f>
        <v/>
      </c>
      <c r="I511" s="14">
        <f>計算!V2528</f>
        <v/>
      </c>
    </row>
    <row r="512">
      <c r="A512" s="12" t="n">
        <v>8090000</v>
      </c>
      <c r="B512" s="12">
        <f>計算!X2529</f>
        <v/>
      </c>
      <c r="C512" s="12">
        <f>計算!X2530</f>
        <v/>
      </c>
      <c r="D512" s="13">
        <f>C512-B512</f>
        <v/>
      </c>
      <c r="E512" s="14">
        <f>計算!V2530</f>
        <v/>
      </c>
      <c r="F512" s="12">
        <f>計算!X2531</f>
        <v/>
      </c>
      <c r="G512" s="12">
        <f>計算!X2532</f>
        <v/>
      </c>
      <c r="H512" s="13">
        <f>G512-F512</f>
        <v/>
      </c>
      <c r="I512" s="14">
        <f>計算!V2532</f>
        <v/>
      </c>
    </row>
    <row r="513">
      <c r="A513" s="12" t="n">
        <v>8100000</v>
      </c>
      <c r="B513" s="12">
        <f>計算!X2533</f>
        <v/>
      </c>
      <c r="C513" s="12">
        <f>計算!X2534</f>
        <v/>
      </c>
      <c r="D513" s="13">
        <f>C513-B513</f>
        <v/>
      </c>
      <c r="E513" s="14">
        <f>計算!V2534</f>
        <v/>
      </c>
      <c r="F513" s="12">
        <f>計算!X2535</f>
        <v/>
      </c>
      <c r="G513" s="12">
        <f>計算!X2536</f>
        <v/>
      </c>
      <c r="H513" s="13">
        <f>G513-F513</f>
        <v/>
      </c>
      <c r="I513" s="14">
        <f>計算!V2536</f>
        <v/>
      </c>
    </row>
    <row r="514">
      <c r="A514" s="12" t="n">
        <v>8110000</v>
      </c>
      <c r="B514" s="12">
        <f>計算!X2537</f>
        <v/>
      </c>
      <c r="C514" s="12">
        <f>計算!X2538</f>
        <v/>
      </c>
      <c r="D514" s="13">
        <f>C514-B514</f>
        <v/>
      </c>
      <c r="E514" s="14">
        <f>計算!V2538</f>
        <v/>
      </c>
      <c r="F514" s="12">
        <f>計算!X2539</f>
        <v/>
      </c>
      <c r="G514" s="12">
        <f>計算!X2540</f>
        <v/>
      </c>
      <c r="H514" s="13">
        <f>G514-F514</f>
        <v/>
      </c>
      <c r="I514" s="14">
        <f>計算!V2540</f>
        <v/>
      </c>
    </row>
    <row r="515">
      <c r="A515" s="12" t="n">
        <v>8120000</v>
      </c>
      <c r="B515" s="12">
        <f>計算!X2541</f>
        <v/>
      </c>
      <c r="C515" s="12">
        <f>計算!X2542</f>
        <v/>
      </c>
      <c r="D515" s="13">
        <f>C515-B515</f>
        <v/>
      </c>
      <c r="E515" s="14">
        <f>計算!V2542</f>
        <v/>
      </c>
      <c r="F515" s="12">
        <f>計算!X2543</f>
        <v/>
      </c>
      <c r="G515" s="12">
        <f>計算!X2544</f>
        <v/>
      </c>
      <c r="H515" s="13">
        <f>G515-F515</f>
        <v/>
      </c>
      <c r="I515" s="14">
        <f>計算!V2544</f>
        <v/>
      </c>
    </row>
    <row r="516">
      <c r="A516" s="12" t="n">
        <v>8130000</v>
      </c>
      <c r="B516" s="12">
        <f>計算!X2545</f>
        <v/>
      </c>
      <c r="C516" s="12">
        <f>計算!X2546</f>
        <v/>
      </c>
      <c r="D516" s="13">
        <f>C516-B516</f>
        <v/>
      </c>
      <c r="E516" s="14">
        <f>計算!V2546</f>
        <v/>
      </c>
      <c r="F516" s="12">
        <f>計算!X2547</f>
        <v/>
      </c>
      <c r="G516" s="12">
        <f>計算!X2548</f>
        <v/>
      </c>
      <c r="H516" s="13">
        <f>G516-F516</f>
        <v/>
      </c>
      <c r="I516" s="14">
        <f>計算!V2548</f>
        <v/>
      </c>
    </row>
    <row r="517">
      <c r="A517" s="12" t="n">
        <v>8140000</v>
      </c>
      <c r="B517" s="12">
        <f>計算!X2549</f>
        <v/>
      </c>
      <c r="C517" s="12">
        <f>計算!X2550</f>
        <v/>
      </c>
      <c r="D517" s="13">
        <f>C517-B517</f>
        <v/>
      </c>
      <c r="E517" s="14">
        <f>計算!V2550</f>
        <v/>
      </c>
      <c r="F517" s="12">
        <f>計算!X2551</f>
        <v/>
      </c>
      <c r="G517" s="12">
        <f>計算!X2552</f>
        <v/>
      </c>
      <c r="H517" s="13">
        <f>G517-F517</f>
        <v/>
      </c>
      <c r="I517" s="14">
        <f>計算!V2552</f>
        <v/>
      </c>
    </row>
    <row r="518">
      <c r="A518" s="12" t="n">
        <v>8150000</v>
      </c>
      <c r="B518" s="12">
        <f>計算!X2553</f>
        <v/>
      </c>
      <c r="C518" s="12">
        <f>計算!X2554</f>
        <v/>
      </c>
      <c r="D518" s="13">
        <f>C518-B518</f>
        <v/>
      </c>
      <c r="E518" s="14">
        <f>計算!V2554</f>
        <v/>
      </c>
      <c r="F518" s="12">
        <f>計算!X2555</f>
        <v/>
      </c>
      <c r="G518" s="12">
        <f>計算!X2556</f>
        <v/>
      </c>
      <c r="H518" s="13">
        <f>G518-F518</f>
        <v/>
      </c>
      <c r="I518" s="14">
        <f>計算!V2556</f>
        <v/>
      </c>
    </row>
    <row r="519">
      <c r="A519" s="12" t="n">
        <v>8160000</v>
      </c>
      <c r="B519" s="12">
        <f>計算!X2557</f>
        <v/>
      </c>
      <c r="C519" s="12">
        <f>計算!X2558</f>
        <v/>
      </c>
      <c r="D519" s="13">
        <f>C519-B519</f>
        <v/>
      </c>
      <c r="E519" s="14">
        <f>計算!V2558</f>
        <v/>
      </c>
      <c r="F519" s="12">
        <f>計算!X2559</f>
        <v/>
      </c>
      <c r="G519" s="12">
        <f>計算!X2560</f>
        <v/>
      </c>
      <c r="H519" s="13">
        <f>G519-F519</f>
        <v/>
      </c>
      <c r="I519" s="14">
        <f>計算!V2560</f>
        <v/>
      </c>
    </row>
    <row r="520">
      <c r="A520" s="12" t="n">
        <v>8170000</v>
      </c>
      <c r="B520" s="12">
        <f>計算!X2561</f>
        <v/>
      </c>
      <c r="C520" s="12">
        <f>計算!X2562</f>
        <v/>
      </c>
      <c r="D520" s="13">
        <f>C520-B520</f>
        <v/>
      </c>
      <c r="E520" s="14">
        <f>計算!V2562</f>
        <v/>
      </c>
      <c r="F520" s="12">
        <f>計算!X2563</f>
        <v/>
      </c>
      <c r="G520" s="12">
        <f>計算!X2564</f>
        <v/>
      </c>
      <c r="H520" s="13">
        <f>G520-F520</f>
        <v/>
      </c>
      <c r="I520" s="14">
        <f>計算!V2564</f>
        <v/>
      </c>
    </row>
    <row r="521">
      <c r="A521" s="12" t="n">
        <v>8180000</v>
      </c>
      <c r="B521" s="12">
        <f>計算!X2565</f>
        <v/>
      </c>
      <c r="C521" s="12">
        <f>計算!X2566</f>
        <v/>
      </c>
      <c r="D521" s="13">
        <f>C521-B521</f>
        <v/>
      </c>
      <c r="E521" s="14">
        <f>計算!V2566</f>
        <v/>
      </c>
      <c r="F521" s="12">
        <f>計算!X2567</f>
        <v/>
      </c>
      <c r="G521" s="12">
        <f>計算!X2568</f>
        <v/>
      </c>
      <c r="H521" s="13">
        <f>G521-F521</f>
        <v/>
      </c>
      <c r="I521" s="14">
        <f>計算!V2568</f>
        <v/>
      </c>
    </row>
    <row r="522">
      <c r="A522" s="12" t="n">
        <v>8190000</v>
      </c>
      <c r="B522" s="12">
        <f>計算!X2569</f>
        <v/>
      </c>
      <c r="C522" s="12">
        <f>計算!X2570</f>
        <v/>
      </c>
      <c r="D522" s="13">
        <f>C522-B522</f>
        <v/>
      </c>
      <c r="E522" s="14">
        <f>計算!V2570</f>
        <v/>
      </c>
      <c r="F522" s="12">
        <f>計算!X2571</f>
        <v/>
      </c>
      <c r="G522" s="12">
        <f>計算!X2572</f>
        <v/>
      </c>
      <c r="H522" s="13">
        <f>G522-F522</f>
        <v/>
      </c>
      <c r="I522" s="14">
        <f>計算!V2572</f>
        <v/>
      </c>
    </row>
    <row r="523">
      <c r="A523" s="12" t="n">
        <v>8200000</v>
      </c>
      <c r="B523" s="12">
        <f>計算!X2573</f>
        <v/>
      </c>
      <c r="C523" s="12">
        <f>計算!X2574</f>
        <v/>
      </c>
      <c r="D523" s="13">
        <f>C523-B523</f>
        <v/>
      </c>
      <c r="E523" s="14">
        <f>計算!V2574</f>
        <v/>
      </c>
      <c r="F523" s="12">
        <f>計算!X2575</f>
        <v/>
      </c>
      <c r="G523" s="12">
        <f>計算!X2576</f>
        <v/>
      </c>
      <c r="H523" s="13">
        <f>G523-F523</f>
        <v/>
      </c>
      <c r="I523" s="14">
        <f>計算!V2576</f>
        <v/>
      </c>
    </row>
    <row r="524">
      <c r="A524" s="12" t="n">
        <v>8210000</v>
      </c>
      <c r="B524" s="12">
        <f>計算!X2577</f>
        <v/>
      </c>
      <c r="C524" s="12">
        <f>計算!X2578</f>
        <v/>
      </c>
      <c r="D524" s="13">
        <f>C524-B524</f>
        <v/>
      </c>
      <c r="E524" s="14">
        <f>計算!V2578</f>
        <v/>
      </c>
      <c r="F524" s="12">
        <f>計算!X2579</f>
        <v/>
      </c>
      <c r="G524" s="12">
        <f>計算!X2580</f>
        <v/>
      </c>
      <c r="H524" s="13">
        <f>G524-F524</f>
        <v/>
      </c>
      <c r="I524" s="14">
        <f>計算!V2580</f>
        <v/>
      </c>
    </row>
    <row r="525">
      <c r="A525" s="12" t="n">
        <v>8220000</v>
      </c>
      <c r="B525" s="12">
        <f>計算!X2581</f>
        <v/>
      </c>
      <c r="C525" s="12">
        <f>計算!X2582</f>
        <v/>
      </c>
      <c r="D525" s="13">
        <f>C525-B525</f>
        <v/>
      </c>
      <c r="E525" s="14">
        <f>計算!V2582</f>
        <v/>
      </c>
      <c r="F525" s="12">
        <f>計算!X2583</f>
        <v/>
      </c>
      <c r="G525" s="12">
        <f>計算!X2584</f>
        <v/>
      </c>
      <c r="H525" s="13">
        <f>G525-F525</f>
        <v/>
      </c>
      <c r="I525" s="14">
        <f>計算!V2584</f>
        <v/>
      </c>
    </row>
    <row r="526">
      <c r="A526" s="12" t="n">
        <v>8230000</v>
      </c>
      <c r="B526" s="12">
        <f>計算!X2585</f>
        <v/>
      </c>
      <c r="C526" s="12">
        <f>計算!X2586</f>
        <v/>
      </c>
      <c r="D526" s="13">
        <f>C526-B526</f>
        <v/>
      </c>
      <c r="E526" s="14">
        <f>計算!V2586</f>
        <v/>
      </c>
      <c r="F526" s="12">
        <f>計算!X2587</f>
        <v/>
      </c>
      <c r="G526" s="12">
        <f>計算!X2588</f>
        <v/>
      </c>
      <c r="H526" s="13">
        <f>G526-F526</f>
        <v/>
      </c>
      <c r="I526" s="14">
        <f>計算!V2588</f>
        <v/>
      </c>
    </row>
    <row r="527">
      <c r="A527" s="12" t="n">
        <v>8240000</v>
      </c>
      <c r="B527" s="12">
        <f>計算!X2589</f>
        <v/>
      </c>
      <c r="C527" s="12">
        <f>計算!X2590</f>
        <v/>
      </c>
      <c r="D527" s="13">
        <f>C527-B527</f>
        <v/>
      </c>
      <c r="E527" s="14">
        <f>計算!V2590</f>
        <v/>
      </c>
      <c r="F527" s="12">
        <f>計算!X2591</f>
        <v/>
      </c>
      <c r="G527" s="12">
        <f>計算!X2592</f>
        <v/>
      </c>
      <c r="H527" s="13">
        <f>G527-F527</f>
        <v/>
      </c>
      <c r="I527" s="14">
        <f>計算!V2592</f>
        <v/>
      </c>
    </row>
    <row r="528">
      <c r="A528" s="12" t="n">
        <v>8250000</v>
      </c>
      <c r="B528" s="12">
        <f>計算!X2593</f>
        <v/>
      </c>
      <c r="C528" s="12">
        <f>計算!X2594</f>
        <v/>
      </c>
      <c r="D528" s="13">
        <f>C528-B528</f>
        <v/>
      </c>
      <c r="E528" s="14">
        <f>計算!V2594</f>
        <v/>
      </c>
      <c r="F528" s="12">
        <f>計算!X2595</f>
        <v/>
      </c>
      <c r="G528" s="12">
        <f>計算!X2596</f>
        <v/>
      </c>
      <c r="H528" s="13">
        <f>G528-F528</f>
        <v/>
      </c>
      <c r="I528" s="14">
        <f>計算!V2596</f>
        <v/>
      </c>
    </row>
    <row r="529">
      <c r="A529" s="12" t="n">
        <v>8260000</v>
      </c>
      <c r="B529" s="12">
        <f>計算!X2597</f>
        <v/>
      </c>
      <c r="C529" s="12">
        <f>計算!X2598</f>
        <v/>
      </c>
      <c r="D529" s="13">
        <f>C529-B529</f>
        <v/>
      </c>
      <c r="E529" s="14">
        <f>計算!V2598</f>
        <v/>
      </c>
      <c r="F529" s="12">
        <f>計算!X2599</f>
        <v/>
      </c>
      <c r="G529" s="12">
        <f>計算!X2600</f>
        <v/>
      </c>
      <c r="H529" s="13">
        <f>G529-F529</f>
        <v/>
      </c>
      <c r="I529" s="14">
        <f>計算!V2600</f>
        <v/>
      </c>
    </row>
    <row r="530">
      <c r="A530" s="12" t="n">
        <v>8270000</v>
      </c>
      <c r="B530" s="12">
        <f>計算!X2601</f>
        <v/>
      </c>
      <c r="C530" s="12">
        <f>計算!X2602</f>
        <v/>
      </c>
      <c r="D530" s="13">
        <f>C530-B530</f>
        <v/>
      </c>
      <c r="E530" s="14">
        <f>計算!V2602</f>
        <v/>
      </c>
      <c r="F530" s="12">
        <f>計算!X2603</f>
        <v/>
      </c>
      <c r="G530" s="12">
        <f>計算!X2604</f>
        <v/>
      </c>
      <c r="H530" s="13">
        <f>G530-F530</f>
        <v/>
      </c>
      <c r="I530" s="14">
        <f>計算!V2604</f>
        <v/>
      </c>
    </row>
    <row r="531">
      <c r="A531" s="12" t="n">
        <v>8280000</v>
      </c>
      <c r="B531" s="12">
        <f>計算!X2605</f>
        <v/>
      </c>
      <c r="C531" s="12">
        <f>計算!X2606</f>
        <v/>
      </c>
      <c r="D531" s="13">
        <f>C531-B531</f>
        <v/>
      </c>
      <c r="E531" s="14">
        <f>計算!V2606</f>
        <v/>
      </c>
      <c r="F531" s="12">
        <f>計算!X2607</f>
        <v/>
      </c>
      <c r="G531" s="12">
        <f>計算!X2608</f>
        <v/>
      </c>
      <c r="H531" s="13">
        <f>G531-F531</f>
        <v/>
      </c>
      <c r="I531" s="14">
        <f>計算!V2608</f>
        <v/>
      </c>
    </row>
    <row r="532">
      <c r="A532" s="12" t="n">
        <v>8290000</v>
      </c>
      <c r="B532" s="12">
        <f>計算!X2609</f>
        <v/>
      </c>
      <c r="C532" s="12">
        <f>計算!X2610</f>
        <v/>
      </c>
      <c r="D532" s="13">
        <f>C532-B532</f>
        <v/>
      </c>
      <c r="E532" s="14">
        <f>計算!V2610</f>
        <v/>
      </c>
      <c r="F532" s="12">
        <f>計算!X2611</f>
        <v/>
      </c>
      <c r="G532" s="12">
        <f>計算!X2612</f>
        <v/>
      </c>
      <c r="H532" s="13">
        <f>G532-F532</f>
        <v/>
      </c>
      <c r="I532" s="14">
        <f>計算!V2612</f>
        <v/>
      </c>
    </row>
    <row r="533">
      <c r="A533" s="12" t="n">
        <v>8300000</v>
      </c>
      <c r="B533" s="12">
        <f>計算!X2613</f>
        <v/>
      </c>
      <c r="C533" s="12">
        <f>計算!X2614</f>
        <v/>
      </c>
      <c r="D533" s="13">
        <f>C533-B533</f>
        <v/>
      </c>
      <c r="E533" s="14">
        <f>計算!V2614</f>
        <v/>
      </c>
      <c r="F533" s="12">
        <f>計算!X2615</f>
        <v/>
      </c>
      <c r="G533" s="12">
        <f>計算!X2616</f>
        <v/>
      </c>
      <c r="H533" s="13">
        <f>G533-F533</f>
        <v/>
      </c>
      <c r="I533" s="14">
        <f>計算!V2616</f>
        <v/>
      </c>
    </row>
    <row r="534">
      <c r="A534" s="12" t="n">
        <v>8310000</v>
      </c>
      <c r="B534" s="12">
        <f>計算!X2617</f>
        <v/>
      </c>
      <c r="C534" s="12">
        <f>計算!X2618</f>
        <v/>
      </c>
      <c r="D534" s="13">
        <f>C534-B534</f>
        <v/>
      </c>
      <c r="E534" s="14">
        <f>計算!V2618</f>
        <v/>
      </c>
      <c r="F534" s="12">
        <f>計算!X2619</f>
        <v/>
      </c>
      <c r="G534" s="12">
        <f>計算!X2620</f>
        <v/>
      </c>
      <c r="H534" s="13">
        <f>G534-F534</f>
        <v/>
      </c>
      <c r="I534" s="14">
        <f>計算!V2620</f>
        <v/>
      </c>
    </row>
    <row r="535">
      <c r="A535" s="12" t="n">
        <v>8320000</v>
      </c>
      <c r="B535" s="12">
        <f>計算!X2621</f>
        <v/>
      </c>
      <c r="C535" s="12">
        <f>計算!X2622</f>
        <v/>
      </c>
      <c r="D535" s="13">
        <f>C535-B535</f>
        <v/>
      </c>
      <c r="E535" s="14">
        <f>計算!V2622</f>
        <v/>
      </c>
      <c r="F535" s="12">
        <f>計算!X2623</f>
        <v/>
      </c>
      <c r="G535" s="12">
        <f>計算!X2624</f>
        <v/>
      </c>
      <c r="H535" s="13">
        <f>G535-F535</f>
        <v/>
      </c>
      <c r="I535" s="14">
        <f>計算!V2624</f>
        <v/>
      </c>
    </row>
    <row r="536">
      <c r="A536" s="12" t="n">
        <v>8330000</v>
      </c>
      <c r="B536" s="12">
        <f>計算!X2625</f>
        <v/>
      </c>
      <c r="C536" s="12">
        <f>計算!X2626</f>
        <v/>
      </c>
      <c r="D536" s="13">
        <f>C536-B536</f>
        <v/>
      </c>
      <c r="E536" s="14">
        <f>計算!V2626</f>
        <v/>
      </c>
      <c r="F536" s="12">
        <f>計算!X2627</f>
        <v/>
      </c>
      <c r="G536" s="12">
        <f>計算!X2628</f>
        <v/>
      </c>
      <c r="H536" s="13">
        <f>G536-F536</f>
        <v/>
      </c>
      <c r="I536" s="14">
        <f>計算!V2628</f>
        <v/>
      </c>
    </row>
    <row r="537">
      <c r="A537" s="12" t="n">
        <v>8340000</v>
      </c>
      <c r="B537" s="12">
        <f>計算!X2629</f>
        <v/>
      </c>
      <c r="C537" s="12">
        <f>計算!X2630</f>
        <v/>
      </c>
      <c r="D537" s="13">
        <f>C537-B537</f>
        <v/>
      </c>
      <c r="E537" s="14">
        <f>計算!V2630</f>
        <v/>
      </c>
      <c r="F537" s="12">
        <f>計算!X2631</f>
        <v/>
      </c>
      <c r="G537" s="12">
        <f>計算!X2632</f>
        <v/>
      </c>
      <c r="H537" s="13">
        <f>G537-F537</f>
        <v/>
      </c>
      <c r="I537" s="14">
        <f>計算!V2632</f>
        <v/>
      </c>
    </row>
    <row r="538">
      <c r="A538" s="12" t="n">
        <v>8350000</v>
      </c>
      <c r="B538" s="12">
        <f>計算!X2633</f>
        <v/>
      </c>
      <c r="C538" s="12">
        <f>計算!X2634</f>
        <v/>
      </c>
      <c r="D538" s="13">
        <f>C538-B538</f>
        <v/>
      </c>
      <c r="E538" s="14">
        <f>計算!V2634</f>
        <v/>
      </c>
      <c r="F538" s="12">
        <f>計算!X2635</f>
        <v/>
      </c>
      <c r="G538" s="12">
        <f>計算!X2636</f>
        <v/>
      </c>
      <c r="H538" s="13">
        <f>G538-F538</f>
        <v/>
      </c>
      <c r="I538" s="14">
        <f>計算!V2636</f>
        <v/>
      </c>
    </row>
    <row r="539">
      <c r="A539" s="12" t="n">
        <v>8360000</v>
      </c>
      <c r="B539" s="12">
        <f>計算!X2637</f>
        <v/>
      </c>
      <c r="C539" s="12">
        <f>計算!X2638</f>
        <v/>
      </c>
      <c r="D539" s="13">
        <f>C539-B539</f>
        <v/>
      </c>
      <c r="E539" s="14">
        <f>計算!V2638</f>
        <v/>
      </c>
      <c r="F539" s="12">
        <f>計算!X2639</f>
        <v/>
      </c>
      <c r="G539" s="12">
        <f>計算!X2640</f>
        <v/>
      </c>
      <c r="H539" s="13">
        <f>G539-F539</f>
        <v/>
      </c>
      <c r="I539" s="14">
        <f>計算!V2640</f>
        <v/>
      </c>
    </row>
    <row r="540">
      <c r="A540" s="12" t="n">
        <v>8370000</v>
      </c>
      <c r="B540" s="12">
        <f>計算!X2641</f>
        <v/>
      </c>
      <c r="C540" s="12">
        <f>計算!X2642</f>
        <v/>
      </c>
      <c r="D540" s="13">
        <f>C540-B540</f>
        <v/>
      </c>
      <c r="E540" s="14">
        <f>計算!V2642</f>
        <v/>
      </c>
      <c r="F540" s="12">
        <f>計算!X2643</f>
        <v/>
      </c>
      <c r="G540" s="12">
        <f>計算!X2644</f>
        <v/>
      </c>
      <c r="H540" s="13">
        <f>G540-F540</f>
        <v/>
      </c>
      <c r="I540" s="14">
        <f>計算!V2644</f>
        <v/>
      </c>
    </row>
    <row r="541">
      <c r="A541" s="12" t="n">
        <v>8380000</v>
      </c>
      <c r="B541" s="12">
        <f>計算!X2645</f>
        <v/>
      </c>
      <c r="C541" s="12">
        <f>計算!X2646</f>
        <v/>
      </c>
      <c r="D541" s="13">
        <f>C541-B541</f>
        <v/>
      </c>
      <c r="E541" s="14">
        <f>計算!V2646</f>
        <v/>
      </c>
      <c r="F541" s="12">
        <f>計算!X2647</f>
        <v/>
      </c>
      <c r="G541" s="12">
        <f>計算!X2648</f>
        <v/>
      </c>
      <c r="H541" s="13">
        <f>G541-F541</f>
        <v/>
      </c>
      <c r="I541" s="14">
        <f>計算!V2648</f>
        <v/>
      </c>
    </row>
    <row r="542">
      <c r="A542" s="12" t="n">
        <v>8390000</v>
      </c>
      <c r="B542" s="12">
        <f>計算!X2649</f>
        <v/>
      </c>
      <c r="C542" s="12">
        <f>計算!X2650</f>
        <v/>
      </c>
      <c r="D542" s="13">
        <f>C542-B542</f>
        <v/>
      </c>
      <c r="E542" s="14">
        <f>計算!V2650</f>
        <v/>
      </c>
      <c r="F542" s="12">
        <f>計算!X2651</f>
        <v/>
      </c>
      <c r="G542" s="12">
        <f>計算!X2652</f>
        <v/>
      </c>
      <c r="H542" s="13">
        <f>G542-F542</f>
        <v/>
      </c>
      <c r="I542" s="14">
        <f>計算!V2652</f>
        <v/>
      </c>
    </row>
    <row r="543">
      <c r="A543" s="12" t="n">
        <v>8400000</v>
      </c>
      <c r="B543" s="12">
        <f>計算!X2653</f>
        <v/>
      </c>
      <c r="C543" s="12">
        <f>計算!X2654</f>
        <v/>
      </c>
      <c r="D543" s="13">
        <f>C543-B543</f>
        <v/>
      </c>
      <c r="E543" s="14">
        <f>計算!V2654</f>
        <v/>
      </c>
      <c r="F543" s="12">
        <f>計算!X2655</f>
        <v/>
      </c>
      <c r="G543" s="12">
        <f>計算!X2656</f>
        <v/>
      </c>
      <c r="H543" s="13">
        <f>G543-F543</f>
        <v/>
      </c>
      <c r="I543" s="14">
        <f>計算!V2656</f>
        <v/>
      </c>
    </row>
    <row r="544">
      <c r="A544" s="12" t="n">
        <v>8410000</v>
      </c>
      <c r="B544" s="12">
        <f>計算!X2657</f>
        <v/>
      </c>
      <c r="C544" s="12">
        <f>計算!X2658</f>
        <v/>
      </c>
      <c r="D544" s="13">
        <f>C544-B544</f>
        <v/>
      </c>
      <c r="E544" s="14">
        <f>計算!V2658</f>
        <v/>
      </c>
      <c r="F544" s="12">
        <f>計算!X2659</f>
        <v/>
      </c>
      <c r="G544" s="12">
        <f>計算!X2660</f>
        <v/>
      </c>
      <c r="H544" s="13">
        <f>G544-F544</f>
        <v/>
      </c>
      <c r="I544" s="14">
        <f>計算!V2660</f>
        <v/>
      </c>
    </row>
    <row r="545">
      <c r="A545" s="12" t="n">
        <v>8420000</v>
      </c>
      <c r="B545" s="12">
        <f>計算!X2661</f>
        <v/>
      </c>
      <c r="C545" s="12">
        <f>計算!X2662</f>
        <v/>
      </c>
      <c r="D545" s="13">
        <f>C545-B545</f>
        <v/>
      </c>
      <c r="E545" s="14">
        <f>計算!V2662</f>
        <v/>
      </c>
      <c r="F545" s="12">
        <f>計算!X2663</f>
        <v/>
      </c>
      <c r="G545" s="12">
        <f>計算!X2664</f>
        <v/>
      </c>
      <c r="H545" s="13">
        <f>G545-F545</f>
        <v/>
      </c>
      <c r="I545" s="14">
        <f>計算!V2664</f>
        <v/>
      </c>
    </row>
    <row r="546">
      <c r="A546" s="12" t="n">
        <v>8430000</v>
      </c>
      <c r="B546" s="12">
        <f>計算!X2665</f>
        <v/>
      </c>
      <c r="C546" s="12">
        <f>計算!X2666</f>
        <v/>
      </c>
      <c r="D546" s="13">
        <f>C546-B546</f>
        <v/>
      </c>
      <c r="E546" s="14">
        <f>計算!V2666</f>
        <v/>
      </c>
      <c r="F546" s="12">
        <f>計算!X2667</f>
        <v/>
      </c>
      <c r="G546" s="12">
        <f>計算!X2668</f>
        <v/>
      </c>
      <c r="H546" s="13">
        <f>G546-F546</f>
        <v/>
      </c>
      <c r="I546" s="14">
        <f>計算!V2668</f>
        <v/>
      </c>
    </row>
    <row r="547">
      <c r="A547" s="12" t="n">
        <v>8440000</v>
      </c>
      <c r="B547" s="12">
        <f>計算!X2669</f>
        <v/>
      </c>
      <c r="C547" s="12">
        <f>計算!X2670</f>
        <v/>
      </c>
      <c r="D547" s="13">
        <f>C547-B547</f>
        <v/>
      </c>
      <c r="E547" s="14">
        <f>計算!V2670</f>
        <v/>
      </c>
      <c r="F547" s="12">
        <f>計算!X2671</f>
        <v/>
      </c>
      <c r="G547" s="12">
        <f>計算!X2672</f>
        <v/>
      </c>
      <c r="H547" s="13">
        <f>G547-F547</f>
        <v/>
      </c>
      <c r="I547" s="14">
        <f>計算!V2672</f>
        <v/>
      </c>
    </row>
    <row r="548">
      <c r="A548" s="12" t="n">
        <v>8450000</v>
      </c>
      <c r="B548" s="12">
        <f>計算!X2673</f>
        <v/>
      </c>
      <c r="C548" s="12">
        <f>計算!X2674</f>
        <v/>
      </c>
      <c r="D548" s="13">
        <f>C548-B548</f>
        <v/>
      </c>
      <c r="E548" s="14">
        <f>計算!V2674</f>
        <v/>
      </c>
      <c r="F548" s="12">
        <f>計算!X2675</f>
        <v/>
      </c>
      <c r="G548" s="12">
        <f>計算!X2676</f>
        <v/>
      </c>
      <c r="H548" s="13">
        <f>G548-F548</f>
        <v/>
      </c>
      <c r="I548" s="14">
        <f>計算!V2676</f>
        <v/>
      </c>
    </row>
    <row r="549">
      <c r="A549" s="12" t="n">
        <v>8460000</v>
      </c>
      <c r="B549" s="12">
        <f>計算!X2677</f>
        <v/>
      </c>
      <c r="C549" s="12">
        <f>計算!X2678</f>
        <v/>
      </c>
      <c r="D549" s="13">
        <f>C549-B549</f>
        <v/>
      </c>
      <c r="E549" s="14">
        <f>計算!V2678</f>
        <v/>
      </c>
      <c r="F549" s="12">
        <f>計算!X2679</f>
        <v/>
      </c>
      <c r="G549" s="12">
        <f>計算!X2680</f>
        <v/>
      </c>
      <c r="H549" s="13">
        <f>G549-F549</f>
        <v/>
      </c>
      <c r="I549" s="14">
        <f>計算!V2680</f>
        <v/>
      </c>
    </row>
    <row r="550">
      <c r="A550" s="12" t="n">
        <v>8470000</v>
      </c>
      <c r="B550" s="12">
        <f>計算!X2681</f>
        <v/>
      </c>
      <c r="C550" s="12">
        <f>計算!X2682</f>
        <v/>
      </c>
      <c r="D550" s="13">
        <f>C550-B550</f>
        <v/>
      </c>
      <c r="E550" s="14">
        <f>計算!V2682</f>
        <v/>
      </c>
      <c r="F550" s="12">
        <f>計算!X2683</f>
        <v/>
      </c>
      <c r="G550" s="12">
        <f>計算!X2684</f>
        <v/>
      </c>
      <c r="H550" s="13">
        <f>G550-F550</f>
        <v/>
      </c>
      <c r="I550" s="14">
        <f>計算!V2684</f>
        <v/>
      </c>
    </row>
    <row r="551">
      <c r="A551" s="12" t="n">
        <v>8480000</v>
      </c>
      <c r="B551" s="12">
        <f>計算!X2685</f>
        <v/>
      </c>
      <c r="C551" s="12">
        <f>計算!X2686</f>
        <v/>
      </c>
      <c r="D551" s="13">
        <f>C551-B551</f>
        <v/>
      </c>
      <c r="E551" s="14">
        <f>計算!V2686</f>
        <v/>
      </c>
      <c r="F551" s="12">
        <f>計算!X2687</f>
        <v/>
      </c>
      <c r="G551" s="12">
        <f>計算!X2688</f>
        <v/>
      </c>
      <c r="H551" s="13">
        <f>G551-F551</f>
        <v/>
      </c>
      <c r="I551" s="14">
        <f>計算!V2688</f>
        <v/>
      </c>
    </row>
    <row r="552">
      <c r="A552" s="12" t="n">
        <v>8490000</v>
      </c>
      <c r="B552" s="12">
        <f>計算!X2689</f>
        <v/>
      </c>
      <c r="C552" s="12">
        <f>計算!X2690</f>
        <v/>
      </c>
      <c r="D552" s="13">
        <f>C552-B552</f>
        <v/>
      </c>
      <c r="E552" s="14">
        <f>計算!V2690</f>
        <v/>
      </c>
      <c r="F552" s="12">
        <f>計算!X2691</f>
        <v/>
      </c>
      <c r="G552" s="12">
        <f>計算!X2692</f>
        <v/>
      </c>
      <c r="H552" s="13">
        <f>G552-F552</f>
        <v/>
      </c>
      <c r="I552" s="14">
        <f>計算!V2692</f>
        <v/>
      </c>
    </row>
    <row r="553">
      <c r="A553" s="12" t="n">
        <v>8500000</v>
      </c>
      <c r="B553" s="12">
        <f>計算!X2693</f>
        <v/>
      </c>
      <c r="C553" s="12">
        <f>計算!X2694</f>
        <v/>
      </c>
      <c r="D553" s="13">
        <f>C553-B553</f>
        <v/>
      </c>
      <c r="E553" s="14">
        <f>計算!V2694</f>
        <v/>
      </c>
      <c r="F553" s="12">
        <f>計算!X2695</f>
        <v/>
      </c>
      <c r="G553" s="12">
        <f>計算!X2696</f>
        <v/>
      </c>
      <c r="H553" s="13">
        <f>G553-F553</f>
        <v/>
      </c>
      <c r="I553" s="14">
        <f>計算!V2696</f>
        <v/>
      </c>
    </row>
    <row r="554">
      <c r="A554" s="12" t="n">
        <v>8510000</v>
      </c>
      <c r="B554" s="12">
        <f>計算!X2697</f>
        <v/>
      </c>
      <c r="C554" s="12">
        <f>計算!X2698</f>
        <v/>
      </c>
      <c r="D554" s="13">
        <f>C554-B554</f>
        <v/>
      </c>
      <c r="E554" s="14">
        <f>計算!V2698</f>
        <v/>
      </c>
      <c r="F554" s="12">
        <f>計算!X2699</f>
        <v/>
      </c>
      <c r="G554" s="12">
        <f>計算!X2700</f>
        <v/>
      </c>
      <c r="H554" s="13">
        <f>G554-F554</f>
        <v/>
      </c>
      <c r="I554" s="14">
        <f>計算!V2700</f>
        <v/>
      </c>
    </row>
    <row r="555">
      <c r="A555" s="12" t="n">
        <v>8520000</v>
      </c>
      <c r="B555" s="12">
        <f>計算!X2701</f>
        <v/>
      </c>
      <c r="C555" s="12">
        <f>計算!X2702</f>
        <v/>
      </c>
      <c r="D555" s="13">
        <f>C555-B555</f>
        <v/>
      </c>
      <c r="E555" s="14">
        <f>計算!V2702</f>
        <v/>
      </c>
      <c r="F555" s="12">
        <f>計算!X2703</f>
        <v/>
      </c>
      <c r="G555" s="12">
        <f>計算!X2704</f>
        <v/>
      </c>
      <c r="H555" s="13">
        <f>G555-F555</f>
        <v/>
      </c>
      <c r="I555" s="14">
        <f>計算!V2704</f>
        <v/>
      </c>
    </row>
    <row r="556">
      <c r="A556" s="12" t="n">
        <v>8530000</v>
      </c>
      <c r="B556" s="12">
        <f>計算!X2705</f>
        <v/>
      </c>
      <c r="C556" s="12">
        <f>計算!X2706</f>
        <v/>
      </c>
      <c r="D556" s="13">
        <f>C556-B556</f>
        <v/>
      </c>
      <c r="E556" s="14">
        <f>計算!V2706</f>
        <v/>
      </c>
      <c r="F556" s="12">
        <f>計算!X2707</f>
        <v/>
      </c>
      <c r="G556" s="12">
        <f>計算!X2708</f>
        <v/>
      </c>
      <c r="H556" s="13">
        <f>G556-F556</f>
        <v/>
      </c>
      <c r="I556" s="14">
        <f>計算!V2708</f>
        <v/>
      </c>
    </row>
    <row r="557">
      <c r="A557" s="12" t="n">
        <v>8540000</v>
      </c>
      <c r="B557" s="12">
        <f>計算!X2709</f>
        <v/>
      </c>
      <c r="C557" s="12">
        <f>計算!X2710</f>
        <v/>
      </c>
      <c r="D557" s="13">
        <f>C557-B557</f>
        <v/>
      </c>
      <c r="E557" s="14">
        <f>計算!V2710</f>
        <v/>
      </c>
      <c r="F557" s="12">
        <f>計算!X2711</f>
        <v/>
      </c>
      <c r="G557" s="12">
        <f>計算!X2712</f>
        <v/>
      </c>
      <c r="H557" s="13">
        <f>G557-F557</f>
        <v/>
      </c>
      <c r="I557" s="14">
        <f>計算!V2712</f>
        <v/>
      </c>
    </row>
    <row r="558">
      <c r="A558" s="12" t="n">
        <v>8550000</v>
      </c>
      <c r="B558" s="12">
        <f>計算!X2713</f>
        <v/>
      </c>
      <c r="C558" s="12">
        <f>計算!X2714</f>
        <v/>
      </c>
      <c r="D558" s="13">
        <f>C558-B558</f>
        <v/>
      </c>
      <c r="E558" s="14">
        <f>計算!V2714</f>
        <v/>
      </c>
      <c r="F558" s="12">
        <f>計算!X2715</f>
        <v/>
      </c>
      <c r="G558" s="12">
        <f>計算!X2716</f>
        <v/>
      </c>
      <c r="H558" s="13">
        <f>G558-F558</f>
        <v/>
      </c>
      <c r="I558" s="14">
        <f>計算!V2716</f>
        <v/>
      </c>
    </row>
    <row r="559">
      <c r="A559" s="12" t="n">
        <v>8560000</v>
      </c>
      <c r="B559" s="12">
        <f>計算!X2717</f>
        <v/>
      </c>
      <c r="C559" s="12">
        <f>計算!X2718</f>
        <v/>
      </c>
      <c r="D559" s="13">
        <f>C559-B559</f>
        <v/>
      </c>
      <c r="E559" s="14">
        <f>計算!V2718</f>
        <v/>
      </c>
      <c r="F559" s="12">
        <f>計算!X2719</f>
        <v/>
      </c>
      <c r="G559" s="12">
        <f>計算!X2720</f>
        <v/>
      </c>
      <c r="H559" s="13">
        <f>G559-F559</f>
        <v/>
      </c>
      <c r="I559" s="14">
        <f>計算!V2720</f>
        <v/>
      </c>
    </row>
    <row r="560">
      <c r="A560" s="12" t="n">
        <v>8570000</v>
      </c>
      <c r="B560" s="12">
        <f>計算!X2721</f>
        <v/>
      </c>
      <c r="C560" s="12">
        <f>計算!X2722</f>
        <v/>
      </c>
      <c r="D560" s="13">
        <f>C560-B560</f>
        <v/>
      </c>
      <c r="E560" s="14">
        <f>計算!V2722</f>
        <v/>
      </c>
      <c r="F560" s="12">
        <f>計算!X2723</f>
        <v/>
      </c>
      <c r="G560" s="12">
        <f>計算!X2724</f>
        <v/>
      </c>
      <c r="H560" s="13">
        <f>G560-F560</f>
        <v/>
      </c>
      <c r="I560" s="14">
        <f>計算!V2724</f>
        <v/>
      </c>
    </row>
    <row r="561">
      <c r="A561" s="12" t="n">
        <v>8580000</v>
      </c>
      <c r="B561" s="12">
        <f>計算!X2725</f>
        <v/>
      </c>
      <c r="C561" s="12">
        <f>計算!X2726</f>
        <v/>
      </c>
      <c r="D561" s="13">
        <f>C561-B561</f>
        <v/>
      </c>
      <c r="E561" s="14">
        <f>計算!V2726</f>
        <v/>
      </c>
      <c r="F561" s="12">
        <f>計算!X2727</f>
        <v/>
      </c>
      <c r="G561" s="12">
        <f>計算!X2728</f>
        <v/>
      </c>
      <c r="H561" s="13">
        <f>G561-F561</f>
        <v/>
      </c>
      <c r="I561" s="14">
        <f>計算!V2728</f>
        <v/>
      </c>
    </row>
    <row r="562">
      <c r="A562" s="12" t="n">
        <v>8590000</v>
      </c>
      <c r="B562" s="12">
        <f>計算!X2729</f>
        <v/>
      </c>
      <c r="C562" s="12">
        <f>計算!X2730</f>
        <v/>
      </c>
      <c r="D562" s="13">
        <f>C562-B562</f>
        <v/>
      </c>
      <c r="E562" s="14">
        <f>計算!V2730</f>
        <v/>
      </c>
      <c r="F562" s="12">
        <f>計算!X2731</f>
        <v/>
      </c>
      <c r="G562" s="12">
        <f>計算!X2732</f>
        <v/>
      </c>
      <c r="H562" s="13">
        <f>G562-F562</f>
        <v/>
      </c>
      <c r="I562" s="14">
        <f>計算!V2732</f>
        <v/>
      </c>
    </row>
    <row r="563">
      <c r="A563" s="12" t="n">
        <v>8600000</v>
      </c>
      <c r="B563" s="12">
        <f>計算!X2733</f>
        <v/>
      </c>
      <c r="C563" s="12">
        <f>計算!X2734</f>
        <v/>
      </c>
      <c r="D563" s="13">
        <f>C563-B563</f>
        <v/>
      </c>
      <c r="E563" s="14">
        <f>計算!V2734</f>
        <v/>
      </c>
      <c r="F563" s="12">
        <f>計算!X2735</f>
        <v/>
      </c>
      <c r="G563" s="12">
        <f>計算!X2736</f>
        <v/>
      </c>
      <c r="H563" s="13">
        <f>G563-F563</f>
        <v/>
      </c>
      <c r="I563" s="14">
        <f>計算!V2736</f>
        <v/>
      </c>
    </row>
    <row r="564">
      <c r="A564" s="12" t="n">
        <v>8610000</v>
      </c>
      <c r="B564" s="12">
        <f>計算!X2737</f>
        <v/>
      </c>
      <c r="C564" s="12">
        <f>計算!X2738</f>
        <v/>
      </c>
      <c r="D564" s="13">
        <f>C564-B564</f>
        <v/>
      </c>
      <c r="E564" s="14">
        <f>計算!V2738</f>
        <v/>
      </c>
      <c r="F564" s="12">
        <f>計算!X2739</f>
        <v/>
      </c>
      <c r="G564" s="12">
        <f>計算!X2740</f>
        <v/>
      </c>
      <c r="H564" s="13">
        <f>G564-F564</f>
        <v/>
      </c>
      <c r="I564" s="14">
        <f>計算!V2740</f>
        <v/>
      </c>
    </row>
    <row r="565">
      <c r="A565" s="12" t="n">
        <v>8620000</v>
      </c>
      <c r="B565" s="12">
        <f>計算!X2741</f>
        <v/>
      </c>
      <c r="C565" s="12">
        <f>計算!X2742</f>
        <v/>
      </c>
      <c r="D565" s="13">
        <f>C565-B565</f>
        <v/>
      </c>
      <c r="E565" s="14">
        <f>計算!V2742</f>
        <v/>
      </c>
      <c r="F565" s="12">
        <f>計算!X2743</f>
        <v/>
      </c>
      <c r="G565" s="12">
        <f>計算!X2744</f>
        <v/>
      </c>
      <c r="H565" s="13">
        <f>G565-F565</f>
        <v/>
      </c>
      <c r="I565" s="14">
        <f>計算!V2744</f>
        <v/>
      </c>
    </row>
    <row r="566">
      <c r="A566" s="12" t="n">
        <v>8630000</v>
      </c>
      <c r="B566" s="12">
        <f>計算!X2745</f>
        <v/>
      </c>
      <c r="C566" s="12">
        <f>計算!X2746</f>
        <v/>
      </c>
      <c r="D566" s="13">
        <f>C566-B566</f>
        <v/>
      </c>
      <c r="E566" s="14">
        <f>計算!V2746</f>
        <v/>
      </c>
      <c r="F566" s="12">
        <f>計算!X2747</f>
        <v/>
      </c>
      <c r="G566" s="12">
        <f>計算!X2748</f>
        <v/>
      </c>
      <c r="H566" s="13">
        <f>G566-F566</f>
        <v/>
      </c>
      <c r="I566" s="14">
        <f>計算!V2748</f>
        <v/>
      </c>
    </row>
    <row r="567">
      <c r="A567" s="12" t="n">
        <v>8640000</v>
      </c>
      <c r="B567" s="12">
        <f>計算!X2749</f>
        <v/>
      </c>
      <c r="C567" s="12">
        <f>計算!X2750</f>
        <v/>
      </c>
      <c r="D567" s="13">
        <f>C567-B567</f>
        <v/>
      </c>
      <c r="E567" s="14">
        <f>計算!V2750</f>
        <v/>
      </c>
      <c r="F567" s="12">
        <f>計算!X2751</f>
        <v/>
      </c>
      <c r="G567" s="12">
        <f>計算!X2752</f>
        <v/>
      </c>
      <c r="H567" s="13">
        <f>G567-F567</f>
        <v/>
      </c>
      <c r="I567" s="14">
        <f>計算!V2752</f>
        <v/>
      </c>
    </row>
    <row r="568">
      <c r="A568" s="12" t="n">
        <v>8650000</v>
      </c>
      <c r="B568" s="12">
        <f>計算!X2753</f>
        <v/>
      </c>
      <c r="C568" s="12">
        <f>計算!X2754</f>
        <v/>
      </c>
      <c r="D568" s="13">
        <f>C568-B568</f>
        <v/>
      </c>
      <c r="E568" s="14">
        <f>計算!V2754</f>
        <v/>
      </c>
      <c r="F568" s="12">
        <f>計算!X2755</f>
        <v/>
      </c>
      <c r="G568" s="12">
        <f>計算!X2756</f>
        <v/>
      </c>
      <c r="H568" s="13">
        <f>G568-F568</f>
        <v/>
      </c>
      <c r="I568" s="14">
        <f>計算!V2756</f>
        <v/>
      </c>
    </row>
    <row r="569">
      <c r="A569" s="12" t="n">
        <v>8660000</v>
      </c>
      <c r="B569" s="12">
        <f>計算!X2757</f>
        <v/>
      </c>
      <c r="C569" s="12">
        <f>計算!X2758</f>
        <v/>
      </c>
      <c r="D569" s="13">
        <f>C569-B569</f>
        <v/>
      </c>
      <c r="E569" s="14">
        <f>計算!V2758</f>
        <v/>
      </c>
      <c r="F569" s="12">
        <f>計算!X2759</f>
        <v/>
      </c>
      <c r="G569" s="12">
        <f>計算!X2760</f>
        <v/>
      </c>
      <c r="H569" s="13">
        <f>G569-F569</f>
        <v/>
      </c>
      <c r="I569" s="14">
        <f>計算!V2760</f>
        <v/>
      </c>
    </row>
    <row r="570">
      <c r="A570" s="12" t="n">
        <v>8670000</v>
      </c>
      <c r="B570" s="12">
        <f>計算!X2761</f>
        <v/>
      </c>
      <c r="C570" s="12">
        <f>計算!X2762</f>
        <v/>
      </c>
      <c r="D570" s="13">
        <f>C570-B570</f>
        <v/>
      </c>
      <c r="E570" s="14">
        <f>計算!V2762</f>
        <v/>
      </c>
      <c r="F570" s="12">
        <f>計算!X2763</f>
        <v/>
      </c>
      <c r="G570" s="12">
        <f>計算!X2764</f>
        <v/>
      </c>
      <c r="H570" s="13">
        <f>G570-F570</f>
        <v/>
      </c>
      <c r="I570" s="14">
        <f>計算!V2764</f>
        <v/>
      </c>
    </row>
    <row r="571">
      <c r="A571" s="12" t="n">
        <v>8680000</v>
      </c>
      <c r="B571" s="12">
        <f>計算!X2765</f>
        <v/>
      </c>
      <c r="C571" s="12">
        <f>計算!X2766</f>
        <v/>
      </c>
      <c r="D571" s="13">
        <f>C571-B571</f>
        <v/>
      </c>
      <c r="E571" s="14">
        <f>計算!V2766</f>
        <v/>
      </c>
      <c r="F571" s="12">
        <f>計算!X2767</f>
        <v/>
      </c>
      <c r="G571" s="12">
        <f>計算!X2768</f>
        <v/>
      </c>
      <c r="H571" s="13">
        <f>G571-F571</f>
        <v/>
      </c>
      <c r="I571" s="14">
        <f>計算!V2768</f>
        <v/>
      </c>
    </row>
    <row r="572">
      <c r="A572" s="12" t="n">
        <v>8690000</v>
      </c>
      <c r="B572" s="12">
        <f>計算!X2769</f>
        <v/>
      </c>
      <c r="C572" s="12">
        <f>計算!X2770</f>
        <v/>
      </c>
      <c r="D572" s="13">
        <f>C572-B572</f>
        <v/>
      </c>
      <c r="E572" s="14">
        <f>計算!V2770</f>
        <v/>
      </c>
      <c r="F572" s="12">
        <f>計算!X2771</f>
        <v/>
      </c>
      <c r="G572" s="12">
        <f>計算!X2772</f>
        <v/>
      </c>
      <c r="H572" s="13">
        <f>G572-F572</f>
        <v/>
      </c>
      <c r="I572" s="14">
        <f>計算!V2772</f>
        <v/>
      </c>
    </row>
    <row r="573">
      <c r="A573" s="12" t="n">
        <v>8700000</v>
      </c>
      <c r="B573" s="12">
        <f>計算!X2773</f>
        <v/>
      </c>
      <c r="C573" s="12">
        <f>計算!X2774</f>
        <v/>
      </c>
      <c r="D573" s="13">
        <f>C573-B573</f>
        <v/>
      </c>
      <c r="E573" s="14">
        <f>計算!V2774</f>
        <v/>
      </c>
      <c r="F573" s="12">
        <f>計算!X2775</f>
        <v/>
      </c>
      <c r="G573" s="12">
        <f>計算!X2776</f>
        <v/>
      </c>
      <c r="H573" s="13">
        <f>G573-F573</f>
        <v/>
      </c>
      <c r="I573" s="14">
        <f>計算!V2776</f>
        <v/>
      </c>
    </row>
    <row r="574">
      <c r="A574" s="12" t="n">
        <v>8710000</v>
      </c>
      <c r="B574" s="12">
        <f>計算!X2777</f>
        <v/>
      </c>
      <c r="C574" s="12">
        <f>計算!X2778</f>
        <v/>
      </c>
      <c r="D574" s="13">
        <f>C574-B574</f>
        <v/>
      </c>
      <c r="E574" s="14">
        <f>計算!V2778</f>
        <v/>
      </c>
      <c r="F574" s="12">
        <f>計算!X2779</f>
        <v/>
      </c>
      <c r="G574" s="12">
        <f>計算!X2780</f>
        <v/>
      </c>
      <c r="H574" s="13">
        <f>G574-F574</f>
        <v/>
      </c>
      <c r="I574" s="14">
        <f>計算!V2780</f>
        <v/>
      </c>
    </row>
    <row r="575">
      <c r="A575" s="12" t="n">
        <v>8720000</v>
      </c>
      <c r="B575" s="12">
        <f>計算!X2781</f>
        <v/>
      </c>
      <c r="C575" s="12">
        <f>計算!X2782</f>
        <v/>
      </c>
      <c r="D575" s="13">
        <f>C575-B575</f>
        <v/>
      </c>
      <c r="E575" s="14">
        <f>計算!V2782</f>
        <v/>
      </c>
      <c r="F575" s="12">
        <f>計算!X2783</f>
        <v/>
      </c>
      <c r="G575" s="12">
        <f>計算!X2784</f>
        <v/>
      </c>
      <c r="H575" s="13">
        <f>G575-F575</f>
        <v/>
      </c>
      <c r="I575" s="14">
        <f>計算!V2784</f>
        <v/>
      </c>
    </row>
    <row r="576">
      <c r="A576" s="12" t="n">
        <v>8730000</v>
      </c>
      <c r="B576" s="12">
        <f>計算!X2785</f>
        <v/>
      </c>
      <c r="C576" s="12">
        <f>計算!X2786</f>
        <v/>
      </c>
      <c r="D576" s="13">
        <f>C576-B576</f>
        <v/>
      </c>
      <c r="E576" s="14">
        <f>計算!V2786</f>
        <v/>
      </c>
      <c r="F576" s="12">
        <f>計算!X2787</f>
        <v/>
      </c>
      <c r="G576" s="12">
        <f>計算!X2788</f>
        <v/>
      </c>
      <c r="H576" s="13">
        <f>G576-F576</f>
        <v/>
      </c>
      <c r="I576" s="14">
        <f>計算!V2788</f>
        <v/>
      </c>
    </row>
    <row r="577">
      <c r="A577" s="12" t="n">
        <v>8740000</v>
      </c>
      <c r="B577" s="12">
        <f>計算!X2789</f>
        <v/>
      </c>
      <c r="C577" s="12">
        <f>計算!X2790</f>
        <v/>
      </c>
      <c r="D577" s="13">
        <f>C577-B577</f>
        <v/>
      </c>
      <c r="E577" s="14">
        <f>計算!V2790</f>
        <v/>
      </c>
      <c r="F577" s="12">
        <f>計算!X2791</f>
        <v/>
      </c>
      <c r="G577" s="12">
        <f>計算!X2792</f>
        <v/>
      </c>
      <c r="H577" s="13">
        <f>G577-F577</f>
        <v/>
      </c>
      <c r="I577" s="14">
        <f>計算!V2792</f>
        <v/>
      </c>
    </row>
    <row r="578">
      <c r="A578" s="12" t="n">
        <v>8750000</v>
      </c>
      <c r="B578" s="12">
        <f>計算!X2793</f>
        <v/>
      </c>
      <c r="C578" s="12">
        <f>計算!X2794</f>
        <v/>
      </c>
      <c r="D578" s="13">
        <f>C578-B578</f>
        <v/>
      </c>
      <c r="E578" s="14">
        <f>計算!V2794</f>
        <v/>
      </c>
      <c r="F578" s="12">
        <f>計算!X2795</f>
        <v/>
      </c>
      <c r="G578" s="12">
        <f>計算!X2796</f>
        <v/>
      </c>
      <c r="H578" s="13">
        <f>G578-F578</f>
        <v/>
      </c>
      <c r="I578" s="14">
        <f>計算!V2796</f>
        <v/>
      </c>
    </row>
    <row r="579">
      <c r="A579" s="12" t="n">
        <v>8760000</v>
      </c>
      <c r="B579" s="12">
        <f>計算!X2797</f>
        <v/>
      </c>
      <c r="C579" s="12">
        <f>計算!X2798</f>
        <v/>
      </c>
      <c r="D579" s="13">
        <f>C579-B579</f>
        <v/>
      </c>
      <c r="E579" s="14">
        <f>計算!V2798</f>
        <v/>
      </c>
      <c r="F579" s="12">
        <f>計算!X2799</f>
        <v/>
      </c>
      <c r="G579" s="12">
        <f>計算!X2800</f>
        <v/>
      </c>
      <c r="H579" s="13">
        <f>G579-F579</f>
        <v/>
      </c>
      <c r="I579" s="14">
        <f>計算!V2800</f>
        <v/>
      </c>
    </row>
    <row r="580">
      <c r="A580" s="12" t="n">
        <v>8770000</v>
      </c>
      <c r="B580" s="12">
        <f>計算!X2801</f>
        <v/>
      </c>
      <c r="C580" s="12">
        <f>計算!X2802</f>
        <v/>
      </c>
      <c r="D580" s="13">
        <f>C580-B580</f>
        <v/>
      </c>
      <c r="E580" s="14">
        <f>計算!V2802</f>
        <v/>
      </c>
      <c r="F580" s="12">
        <f>計算!X2803</f>
        <v/>
      </c>
      <c r="G580" s="12">
        <f>計算!X2804</f>
        <v/>
      </c>
      <c r="H580" s="13">
        <f>G580-F580</f>
        <v/>
      </c>
      <c r="I580" s="14">
        <f>計算!V2804</f>
        <v/>
      </c>
    </row>
    <row r="581">
      <c r="A581" s="12" t="n">
        <v>8780000</v>
      </c>
      <c r="B581" s="12">
        <f>計算!X2805</f>
        <v/>
      </c>
      <c r="C581" s="12">
        <f>計算!X2806</f>
        <v/>
      </c>
      <c r="D581" s="13">
        <f>C581-B581</f>
        <v/>
      </c>
      <c r="E581" s="14">
        <f>計算!V2806</f>
        <v/>
      </c>
      <c r="F581" s="12">
        <f>計算!X2807</f>
        <v/>
      </c>
      <c r="G581" s="12">
        <f>計算!X2808</f>
        <v/>
      </c>
      <c r="H581" s="13">
        <f>G581-F581</f>
        <v/>
      </c>
      <c r="I581" s="14">
        <f>計算!V2808</f>
        <v/>
      </c>
    </row>
    <row r="582">
      <c r="A582" s="12" t="n">
        <v>8790000</v>
      </c>
      <c r="B582" s="12">
        <f>計算!X2809</f>
        <v/>
      </c>
      <c r="C582" s="12">
        <f>計算!X2810</f>
        <v/>
      </c>
      <c r="D582" s="13">
        <f>C582-B582</f>
        <v/>
      </c>
      <c r="E582" s="14">
        <f>計算!V2810</f>
        <v/>
      </c>
      <c r="F582" s="12">
        <f>計算!X2811</f>
        <v/>
      </c>
      <c r="G582" s="12">
        <f>計算!X2812</f>
        <v/>
      </c>
      <c r="H582" s="13">
        <f>G582-F582</f>
        <v/>
      </c>
      <c r="I582" s="14">
        <f>計算!V2812</f>
        <v/>
      </c>
    </row>
    <row r="583">
      <c r="A583" s="12" t="n">
        <v>8800000</v>
      </c>
      <c r="B583" s="12">
        <f>計算!X2813</f>
        <v/>
      </c>
      <c r="C583" s="12">
        <f>計算!X2814</f>
        <v/>
      </c>
      <c r="D583" s="13">
        <f>C583-B583</f>
        <v/>
      </c>
      <c r="E583" s="14">
        <f>計算!V2814</f>
        <v/>
      </c>
      <c r="F583" s="12">
        <f>計算!X2815</f>
        <v/>
      </c>
      <c r="G583" s="12">
        <f>計算!X2816</f>
        <v/>
      </c>
      <c r="H583" s="13">
        <f>G583-F583</f>
        <v/>
      </c>
      <c r="I583" s="14">
        <f>計算!V2816</f>
        <v/>
      </c>
    </row>
    <row r="584">
      <c r="A584" s="12" t="n">
        <v>8810000</v>
      </c>
      <c r="B584" s="12">
        <f>計算!X2817</f>
        <v/>
      </c>
      <c r="C584" s="12">
        <f>計算!X2818</f>
        <v/>
      </c>
      <c r="D584" s="13">
        <f>C584-B584</f>
        <v/>
      </c>
      <c r="E584" s="14">
        <f>計算!V2818</f>
        <v/>
      </c>
      <c r="F584" s="12">
        <f>計算!X2819</f>
        <v/>
      </c>
      <c r="G584" s="12">
        <f>計算!X2820</f>
        <v/>
      </c>
      <c r="H584" s="13">
        <f>G584-F584</f>
        <v/>
      </c>
      <c r="I584" s="14">
        <f>計算!V2820</f>
        <v/>
      </c>
    </row>
    <row r="585">
      <c r="A585" s="12" t="n">
        <v>8820000</v>
      </c>
      <c r="B585" s="12">
        <f>計算!X2821</f>
        <v/>
      </c>
      <c r="C585" s="12">
        <f>計算!X2822</f>
        <v/>
      </c>
      <c r="D585" s="13">
        <f>C585-B585</f>
        <v/>
      </c>
      <c r="E585" s="14">
        <f>計算!V2822</f>
        <v/>
      </c>
      <c r="F585" s="12">
        <f>計算!X2823</f>
        <v/>
      </c>
      <c r="G585" s="12">
        <f>計算!X2824</f>
        <v/>
      </c>
      <c r="H585" s="13">
        <f>G585-F585</f>
        <v/>
      </c>
      <c r="I585" s="14">
        <f>計算!V2824</f>
        <v/>
      </c>
    </row>
    <row r="586">
      <c r="A586" s="12" t="n">
        <v>8830000</v>
      </c>
      <c r="B586" s="12">
        <f>計算!X2825</f>
        <v/>
      </c>
      <c r="C586" s="12">
        <f>計算!X2826</f>
        <v/>
      </c>
      <c r="D586" s="13">
        <f>C586-B586</f>
        <v/>
      </c>
      <c r="E586" s="14">
        <f>計算!V2826</f>
        <v/>
      </c>
      <c r="F586" s="12">
        <f>計算!X2827</f>
        <v/>
      </c>
      <c r="G586" s="12">
        <f>計算!X2828</f>
        <v/>
      </c>
      <c r="H586" s="13">
        <f>G586-F586</f>
        <v/>
      </c>
      <c r="I586" s="14">
        <f>計算!V2828</f>
        <v/>
      </c>
    </row>
    <row r="587">
      <c r="A587" s="12" t="n">
        <v>8840000</v>
      </c>
      <c r="B587" s="12">
        <f>計算!X2829</f>
        <v/>
      </c>
      <c r="C587" s="12">
        <f>計算!X2830</f>
        <v/>
      </c>
      <c r="D587" s="13">
        <f>C587-B587</f>
        <v/>
      </c>
      <c r="E587" s="14">
        <f>計算!V2830</f>
        <v/>
      </c>
      <c r="F587" s="12">
        <f>計算!X2831</f>
        <v/>
      </c>
      <c r="G587" s="12">
        <f>計算!X2832</f>
        <v/>
      </c>
      <c r="H587" s="13">
        <f>G587-F587</f>
        <v/>
      </c>
      <c r="I587" s="14">
        <f>計算!V2832</f>
        <v/>
      </c>
    </row>
    <row r="588">
      <c r="A588" s="12" t="n">
        <v>8850000</v>
      </c>
      <c r="B588" s="12">
        <f>計算!X2833</f>
        <v/>
      </c>
      <c r="C588" s="12">
        <f>計算!X2834</f>
        <v/>
      </c>
      <c r="D588" s="13">
        <f>C588-B588</f>
        <v/>
      </c>
      <c r="E588" s="14">
        <f>計算!V2834</f>
        <v/>
      </c>
      <c r="F588" s="12">
        <f>計算!X2835</f>
        <v/>
      </c>
      <c r="G588" s="12">
        <f>計算!X2836</f>
        <v/>
      </c>
      <c r="H588" s="13">
        <f>G588-F588</f>
        <v/>
      </c>
      <c r="I588" s="14">
        <f>計算!V2836</f>
        <v/>
      </c>
    </row>
    <row r="589">
      <c r="A589" s="12" t="n">
        <v>8860000</v>
      </c>
      <c r="B589" s="12">
        <f>計算!X2837</f>
        <v/>
      </c>
      <c r="C589" s="12">
        <f>計算!X2838</f>
        <v/>
      </c>
      <c r="D589" s="13">
        <f>C589-B589</f>
        <v/>
      </c>
      <c r="E589" s="14">
        <f>計算!V2838</f>
        <v/>
      </c>
      <c r="F589" s="12">
        <f>計算!X2839</f>
        <v/>
      </c>
      <c r="G589" s="12">
        <f>計算!X2840</f>
        <v/>
      </c>
      <c r="H589" s="13">
        <f>G589-F589</f>
        <v/>
      </c>
      <c r="I589" s="14">
        <f>計算!V2840</f>
        <v/>
      </c>
    </row>
    <row r="590">
      <c r="A590" s="12" t="n">
        <v>8870000</v>
      </c>
      <c r="B590" s="12">
        <f>計算!X2841</f>
        <v/>
      </c>
      <c r="C590" s="12">
        <f>計算!X2842</f>
        <v/>
      </c>
      <c r="D590" s="13">
        <f>C590-B590</f>
        <v/>
      </c>
      <c r="E590" s="14">
        <f>計算!V2842</f>
        <v/>
      </c>
      <c r="F590" s="12">
        <f>計算!X2843</f>
        <v/>
      </c>
      <c r="G590" s="12">
        <f>計算!X2844</f>
        <v/>
      </c>
      <c r="H590" s="13">
        <f>G590-F590</f>
        <v/>
      </c>
      <c r="I590" s="14">
        <f>計算!V2844</f>
        <v/>
      </c>
    </row>
    <row r="591">
      <c r="A591" s="12" t="n">
        <v>8880000</v>
      </c>
      <c r="B591" s="12">
        <f>計算!X2845</f>
        <v/>
      </c>
      <c r="C591" s="12">
        <f>計算!X2846</f>
        <v/>
      </c>
      <c r="D591" s="13">
        <f>C591-B591</f>
        <v/>
      </c>
      <c r="E591" s="14">
        <f>計算!V2846</f>
        <v/>
      </c>
      <c r="F591" s="12">
        <f>計算!X2847</f>
        <v/>
      </c>
      <c r="G591" s="12">
        <f>計算!X2848</f>
        <v/>
      </c>
      <c r="H591" s="13">
        <f>G591-F591</f>
        <v/>
      </c>
      <c r="I591" s="14">
        <f>計算!V2848</f>
        <v/>
      </c>
    </row>
    <row r="592">
      <c r="A592" s="12" t="n">
        <v>8890000</v>
      </c>
      <c r="B592" s="12">
        <f>計算!X2849</f>
        <v/>
      </c>
      <c r="C592" s="12">
        <f>計算!X2850</f>
        <v/>
      </c>
      <c r="D592" s="13">
        <f>C592-B592</f>
        <v/>
      </c>
      <c r="E592" s="14">
        <f>計算!V2850</f>
        <v/>
      </c>
      <c r="F592" s="12">
        <f>計算!X2851</f>
        <v/>
      </c>
      <c r="G592" s="12">
        <f>計算!X2852</f>
        <v/>
      </c>
      <c r="H592" s="13">
        <f>G592-F592</f>
        <v/>
      </c>
      <c r="I592" s="14">
        <f>計算!V2852</f>
        <v/>
      </c>
    </row>
    <row r="593">
      <c r="A593" s="12" t="n">
        <v>8900000</v>
      </c>
      <c r="B593" s="12">
        <f>計算!X2853</f>
        <v/>
      </c>
      <c r="C593" s="12">
        <f>計算!X2854</f>
        <v/>
      </c>
      <c r="D593" s="13">
        <f>C593-B593</f>
        <v/>
      </c>
      <c r="E593" s="14">
        <f>計算!V2854</f>
        <v/>
      </c>
      <c r="F593" s="12">
        <f>計算!X2855</f>
        <v/>
      </c>
      <c r="G593" s="12">
        <f>計算!X2856</f>
        <v/>
      </c>
      <c r="H593" s="13">
        <f>G593-F593</f>
        <v/>
      </c>
      <c r="I593" s="14">
        <f>計算!V2856</f>
        <v/>
      </c>
    </row>
    <row r="594">
      <c r="A594" s="12" t="n">
        <v>8910000</v>
      </c>
      <c r="B594" s="12">
        <f>計算!X2857</f>
        <v/>
      </c>
      <c r="C594" s="12">
        <f>計算!X2858</f>
        <v/>
      </c>
      <c r="D594" s="13">
        <f>C594-B594</f>
        <v/>
      </c>
      <c r="E594" s="14">
        <f>計算!V2858</f>
        <v/>
      </c>
      <c r="F594" s="12">
        <f>計算!X2859</f>
        <v/>
      </c>
      <c r="G594" s="12">
        <f>計算!X2860</f>
        <v/>
      </c>
      <c r="H594" s="13">
        <f>G594-F594</f>
        <v/>
      </c>
      <c r="I594" s="14">
        <f>計算!V2860</f>
        <v/>
      </c>
    </row>
    <row r="595">
      <c r="A595" s="12" t="n">
        <v>8920000</v>
      </c>
      <c r="B595" s="12">
        <f>計算!X2861</f>
        <v/>
      </c>
      <c r="C595" s="12">
        <f>計算!X2862</f>
        <v/>
      </c>
      <c r="D595" s="13">
        <f>C595-B595</f>
        <v/>
      </c>
      <c r="E595" s="14">
        <f>計算!V2862</f>
        <v/>
      </c>
      <c r="F595" s="12">
        <f>計算!X2863</f>
        <v/>
      </c>
      <c r="G595" s="12">
        <f>計算!X2864</f>
        <v/>
      </c>
      <c r="H595" s="13">
        <f>G595-F595</f>
        <v/>
      </c>
      <c r="I595" s="14">
        <f>計算!V2864</f>
        <v/>
      </c>
    </row>
    <row r="596">
      <c r="A596" s="12" t="n">
        <v>8930000</v>
      </c>
      <c r="B596" s="12">
        <f>計算!X2865</f>
        <v/>
      </c>
      <c r="C596" s="12">
        <f>計算!X2866</f>
        <v/>
      </c>
      <c r="D596" s="13">
        <f>C596-B596</f>
        <v/>
      </c>
      <c r="E596" s="14">
        <f>計算!V2866</f>
        <v/>
      </c>
      <c r="F596" s="12">
        <f>計算!X2867</f>
        <v/>
      </c>
      <c r="G596" s="12">
        <f>計算!X2868</f>
        <v/>
      </c>
      <c r="H596" s="13">
        <f>G596-F596</f>
        <v/>
      </c>
      <c r="I596" s="14">
        <f>計算!V2868</f>
        <v/>
      </c>
    </row>
    <row r="597">
      <c r="A597" s="12" t="n">
        <v>8940000</v>
      </c>
      <c r="B597" s="12">
        <f>計算!X2869</f>
        <v/>
      </c>
      <c r="C597" s="12">
        <f>計算!X2870</f>
        <v/>
      </c>
      <c r="D597" s="13">
        <f>C597-B597</f>
        <v/>
      </c>
      <c r="E597" s="14">
        <f>計算!V2870</f>
        <v/>
      </c>
      <c r="F597" s="12">
        <f>計算!X2871</f>
        <v/>
      </c>
      <c r="G597" s="12">
        <f>計算!X2872</f>
        <v/>
      </c>
      <c r="H597" s="13">
        <f>G597-F597</f>
        <v/>
      </c>
      <c r="I597" s="14">
        <f>計算!V2872</f>
        <v/>
      </c>
    </row>
    <row r="598">
      <c r="A598" s="12" t="n">
        <v>8950000</v>
      </c>
      <c r="B598" s="12">
        <f>計算!X2873</f>
        <v/>
      </c>
      <c r="C598" s="12">
        <f>計算!X2874</f>
        <v/>
      </c>
      <c r="D598" s="13">
        <f>C598-B598</f>
        <v/>
      </c>
      <c r="E598" s="14">
        <f>計算!V2874</f>
        <v/>
      </c>
      <c r="F598" s="12">
        <f>計算!X2875</f>
        <v/>
      </c>
      <c r="G598" s="12">
        <f>計算!X2876</f>
        <v/>
      </c>
      <c r="H598" s="13">
        <f>G598-F598</f>
        <v/>
      </c>
      <c r="I598" s="14">
        <f>計算!V2876</f>
        <v/>
      </c>
    </row>
    <row r="599">
      <c r="A599" s="12" t="n">
        <v>8960000</v>
      </c>
      <c r="B599" s="12">
        <f>計算!X2877</f>
        <v/>
      </c>
      <c r="C599" s="12">
        <f>計算!X2878</f>
        <v/>
      </c>
      <c r="D599" s="13">
        <f>C599-B599</f>
        <v/>
      </c>
      <c r="E599" s="14">
        <f>計算!V2878</f>
        <v/>
      </c>
      <c r="F599" s="12">
        <f>計算!X2879</f>
        <v/>
      </c>
      <c r="G599" s="12">
        <f>計算!X2880</f>
        <v/>
      </c>
      <c r="H599" s="13">
        <f>G599-F599</f>
        <v/>
      </c>
      <c r="I599" s="14">
        <f>計算!V2880</f>
        <v/>
      </c>
    </row>
    <row r="600">
      <c r="A600" s="12" t="n">
        <v>8970000</v>
      </c>
      <c r="B600" s="12">
        <f>計算!X2881</f>
        <v/>
      </c>
      <c r="C600" s="12">
        <f>計算!X2882</f>
        <v/>
      </c>
      <c r="D600" s="13">
        <f>C600-B600</f>
        <v/>
      </c>
      <c r="E600" s="14">
        <f>計算!V2882</f>
        <v/>
      </c>
      <c r="F600" s="12">
        <f>計算!X2883</f>
        <v/>
      </c>
      <c r="G600" s="12">
        <f>計算!X2884</f>
        <v/>
      </c>
      <c r="H600" s="13">
        <f>G600-F600</f>
        <v/>
      </c>
      <c r="I600" s="14">
        <f>計算!V2884</f>
        <v/>
      </c>
    </row>
    <row r="601">
      <c r="A601" s="12" t="n">
        <v>8980000</v>
      </c>
      <c r="B601" s="12">
        <f>計算!X2885</f>
        <v/>
      </c>
      <c r="C601" s="12">
        <f>計算!X2886</f>
        <v/>
      </c>
      <c r="D601" s="13">
        <f>C601-B601</f>
        <v/>
      </c>
      <c r="E601" s="14">
        <f>計算!V2886</f>
        <v/>
      </c>
      <c r="F601" s="12">
        <f>計算!X2887</f>
        <v/>
      </c>
      <c r="G601" s="12">
        <f>計算!X2888</f>
        <v/>
      </c>
      <c r="H601" s="13">
        <f>G601-F601</f>
        <v/>
      </c>
      <c r="I601" s="14">
        <f>計算!V2888</f>
        <v/>
      </c>
    </row>
    <row r="602">
      <c r="A602" s="12" t="n">
        <v>8990000</v>
      </c>
      <c r="B602" s="12">
        <f>計算!X2889</f>
        <v/>
      </c>
      <c r="C602" s="12">
        <f>計算!X2890</f>
        <v/>
      </c>
      <c r="D602" s="13">
        <f>C602-B602</f>
        <v/>
      </c>
      <c r="E602" s="14">
        <f>計算!V2890</f>
        <v/>
      </c>
      <c r="F602" s="12">
        <f>計算!X2891</f>
        <v/>
      </c>
      <c r="G602" s="12">
        <f>計算!X2892</f>
        <v/>
      </c>
      <c r="H602" s="13">
        <f>G602-F602</f>
        <v/>
      </c>
      <c r="I602" s="14">
        <f>計算!V2892</f>
        <v/>
      </c>
    </row>
    <row r="603">
      <c r="A603" s="12" t="n">
        <v>9000000</v>
      </c>
      <c r="B603" s="12">
        <f>計算!X2893</f>
        <v/>
      </c>
      <c r="C603" s="12">
        <f>計算!X2894</f>
        <v/>
      </c>
      <c r="D603" s="13">
        <f>C603-B603</f>
        <v/>
      </c>
      <c r="E603" s="14">
        <f>計算!V2894</f>
        <v/>
      </c>
      <c r="F603" s="12">
        <f>計算!X2895</f>
        <v/>
      </c>
      <c r="G603" s="12">
        <f>計算!X2896</f>
        <v/>
      </c>
      <c r="H603" s="13">
        <f>G603-F603</f>
        <v/>
      </c>
      <c r="I603" s="14">
        <f>計算!V2896</f>
        <v/>
      </c>
    </row>
    <row r="604">
      <c r="A604" s="12" t="n">
        <v>9010000</v>
      </c>
      <c r="B604" s="12">
        <f>計算!X2897</f>
        <v/>
      </c>
      <c r="C604" s="12">
        <f>計算!X2898</f>
        <v/>
      </c>
      <c r="D604" s="13">
        <f>C604-B604</f>
        <v/>
      </c>
      <c r="E604" s="14">
        <f>計算!V2898</f>
        <v/>
      </c>
      <c r="F604" s="12">
        <f>計算!X2899</f>
        <v/>
      </c>
      <c r="G604" s="12">
        <f>計算!X2900</f>
        <v/>
      </c>
      <c r="H604" s="13">
        <f>G604-F604</f>
        <v/>
      </c>
      <c r="I604" s="14">
        <f>計算!V2900</f>
        <v/>
      </c>
    </row>
    <row r="605">
      <c r="A605" s="12" t="n">
        <v>9020000</v>
      </c>
      <c r="B605" s="12">
        <f>計算!X2901</f>
        <v/>
      </c>
      <c r="C605" s="12">
        <f>計算!X2902</f>
        <v/>
      </c>
      <c r="D605" s="13">
        <f>C605-B605</f>
        <v/>
      </c>
      <c r="E605" s="14">
        <f>計算!V2902</f>
        <v/>
      </c>
      <c r="F605" s="12">
        <f>計算!X2903</f>
        <v/>
      </c>
      <c r="G605" s="12">
        <f>計算!X2904</f>
        <v/>
      </c>
      <c r="H605" s="13">
        <f>G605-F605</f>
        <v/>
      </c>
      <c r="I605" s="14">
        <f>計算!V2904</f>
        <v/>
      </c>
    </row>
    <row r="606">
      <c r="A606" s="12" t="n">
        <v>9030000</v>
      </c>
      <c r="B606" s="12">
        <f>計算!X2905</f>
        <v/>
      </c>
      <c r="C606" s="12">
        <f>計算!X2906</f>
        <v/>
      </c>
      <c r="D606" s="13">
        <f>C606-B606</f>
        <v/>
      </c>
      <c r="E606" s="14">
        <f>計算!V2906</f>
        <v/>
      </c>
      <c r="F606" s="12">
        <f>計算!X2907</f>
        <v/>
      </c>
      <c r="G606" s="12">
        <f>計算!X2908</f>
        <v/>
      </c>
      <c r="H606" s="13">
        <f>G606-F606</f>
        <v/>
      </c>
      <c r="I606" s="14">
        <f>計算!V2908</f>
        <v/>
      </c>
    </row>
    <row r="607">
      <c r="A607" s="12" t="n">
        <v>9040000</v>
      </c>
      <c r="B607" s="12">
        <f>計算!X2909</f>
        <v/>
      </c>
      <c r="C607" s="12">
        <f>計算!X2910</f>
        <v/>
      </c>
      <c r="D607" s="13">
        <f>C607-B607</f>
        <v/>
      </c>
      <c r="E607" s="14">
        <f>計算!V2910</f>
        <v/>
      </c>
      <c r="F607" s="12">
        <f>計算!X2911</f>
        <v/>
      </c>
      <c r="G607" s="12">
        <f>計算!X2912</f>
        <v/>
      </c>
      <c r="H607" s="13">
        <f>G607-F607</f>
        <v/>
      </c>
      <c r="I607" s="14">
        <f>計算!V2912</f>
        <v/>
      </c>
    </row>
    <row r="608">
      <c r="A608" s="12" t="n">
        <v>9050000</v>
      </c>
      <c r="B608" s="12">
        <f>計算!X2913</f>
        <v/>
      </c>
      <c r="C608" s="12">
        <f>計算!X2914</f>
        <v/>
      </c>
      <c r="D608" s="13">
        <f>C608-B608</f>
        <v/>
      </c>
      <c r="E608" s="14">
        <f>計算!V2914</f>
        <v/>
      </c>
      <c r="F608" s="12">
        <f>計算!X2915</f>
        <v/>
      </c>
      <c r="G608" s="12">
        <f>計算!X2916</f>
        <v/>
      </c>
      <c r="H608" s="13">
        <f>G608-F608</f>
        <v/>
      </c>
      <c r="I608" s="14">
        <f>計算!V2916</f>
        <v/>
      </c>
    </row>
    <row r="609">
      <c r="A609" s="12" t="n">
        <v>9060000</v>
      </c>
      <c r="B609" s="12">
        <f>計算!X2917</f>
        <v/>
      </c>
      <c r="C609" s="12">
        <f>計算!X2918</f>
        <v/>
      </c>
      <c r="D609" s="13">
        <f>C609-B609</f>
        <v/>
      </c>
      <c r="E609" s="14">
        <f>計算!V2918</f>
        <v/>
      </c>
      <c r="F609" s="12">
        <f>計算!X2919</f>
        <v/>
      </c>
      <c r="G609" s="12">
        <f>計算!X2920</f>
        <v/>
      </c>
      <c r="H609" s="13">
        <f>G609-F609</f>
        <v/>
      </c>
      <c r="I609" s="14">
        <f>計算!V2920</f>
        <v/>
      </c>
    </row>
    <row r="610">
      <c r="A610" s="12" t="n">
        <v>9070000</v>
      </c>
      <c r="B610" s="12">
        <f>計算!X2921</f>
        <v/>
      </c>
      <c r="C610" s="12">
        <f>計算!X2922</f>
        <v/>
      </c>
      <c r="D610" s="13">
        <f>C610-B610</f>
        <v/>
      </c>
      <c r="E610" s="14">
        <f>計算!V2922</f>
        <v/>
      </c>
      <c r="F610" s="12">
        <f>計算!X2923</f>
        <v/>
      </c>
      <c r="G610" s="12">
        <f>計算!X2924</f>
        <v/>
      </c>
      <c r="H610" s="13">
        <f>G610-F610</f>
        <v/>
      </c>
      <c r="I610" s="14">
        <f>計算!V2924</f>
        <v/>
      </c>
    </row>
    <row r="611">
      <c r="A611" s="12" t="n">
        <v>9080000</v>
      </c>
      <c r="B611" s="12">
        <f>計算!X2925</f>
        <v/>
      </c>
      <c r="C611" s="12">
        <f>計算!X2926</f>
        <v/>
      </c>
      <c r="D611" s="13">
        <f>C611-B611</f>
        <v/>
      </c>
      <c r="E611" s="14">
        <f>計算!V2926</f>
        <v/>
      </c>
      <c r="F611" s="12">
        <f>計算!X2927</f>
        <v/>
      </c>
      <c r="G611" s="12">
        <f>計算!X2928</f>
        <v/>
      </c>
      <c r="H611" s="13">
        <f>G611-F611</f>
        <v/>
      </c>
      <c r="I611" s="14">
        <f>計算!V2928</f>
        <v/>
      </c>
    </row>
    <row r="612">
      <c r="A612" s="12" t="n">
        <v>9090000</v>
      </c>
      <c r="B612" s="12">
        <f>計算!X2929</f>
        <v/>
      </c>
      <c r="C612" s="12">
        <f>計算!X2930</f>
        <v/>
      </c>
      <c r="D612" s="13">
        <f>C612-B612</f>
        <v/>
      </c>
      <c r="E612" s="14">
        <f>計算!V2930</f>
        <v/>
      </c>
      <c r="F612" s="12">
        <f>計算!X2931</f>
        <v/>
      </c>
      <c r="G612" s="12">
        <f>計算!X2932</f>
        <v/>
      </c>
      <c r="H612" s="13">
        <f>G612-F612</f>
        <v/>
      </c>
      <c r="I612" s="14">
        <f>計算!V2932</f>
        <v/>
      </c>
    </row>
    <row r="613">
      <c r="A613" s="12" t="n">
        <v>9100000</v>
      </c>
      <c r="B613" s="12">
        <f>計算!X2933</f>
        <v/>
      </c>
      <c r="C613" s="12">
        <f>計算!X2934</f>
        <v/>
      </c>
      <c r="D613" s="13">
        <f>C613-B613</f>
        <v/>
      </c>
      <c r="E613" s="14">
        <f>計算!V2934</f>
        <v/>
      </c>
      <c r="F613" s="12">
        <f>計算!X2935</f>
        <v/>
      </c>
      <c r="G613" s="12">
        <f>計算!X2936</f>
        <v/>
      </c>
      <c r="H613" s="13">
        <f>G613-F613</f>
        <v/>
      </c>
      <c r="I613" s="14">
        <f>計算!V2936</f>
        <v/>
      </c>
    </row>
    <row r="614">
      <c r="A614" s="12" t="n">
        <v>9110000</v>
      </c>
      <c r="B614" s="12">
        <f>計算!X2937</f>
        <v/>
      </c>
      <c r="C614" s="12">
        <f>計算!X2938</f>
        <v/>
      </c>
      <c r="D614" s="13">
        <f>C614-B614</f>
        <v/>
      </c>
      <c r="E614" s="14">
        <f>計算!V2938</f>
        <v/>
      </c>
      <c r="F614" s="12">
        <f>計算!X2939</f>
        <v/>
      </c>
      <c r="G614" s="12">
        <f>計算!X2940</f>
        <v/>
      </c>
      <c r="H614" s="13">
        <f>G614-F614</f>
        <v/>
      </c>
      <c r="I614" s="14">
        <f>計算!V2940</f>
        <v/>
      </c>
    </row>
    <row r="615">
      <c r="A615" s="12" t="n">
        <v>9120000</v>
      </c>
      <c r="B615" s="12">
        <f>計算!X2941</f>
        <v/>
      </c>
      <c r="C615" s="12">
        <f>計算!X2942</f>
        <v/>
      </c>
      <c r="D615" s="13">
        <f>C615-B615</f>
        <v/>
      </c>
      <c r="E615" s="14">
        <f>計算!V2942</f>
        <v/>
      </c>
      <c r="F615" s="12">
        <f>計算!X2943</f>
        <v/>
      </c>
      <c r="G615" s="12">
        <f>計算!X2944</f>
        <v/>
      </c>
      <c r="H615" s="13">
        <f>G615-F615</f>
        <v/>
      </c>
      <c r="I615" s="14">
        <f>計算!V2944</f>
        <v/>
      </c>
    </row>
    <row r="616">
      <c r="A616" s="12" t="n">
        <v>9130000</v>
      </c>
      <c r="B616" s="12">
        <f>計算!X2945</f>
        <v/>
      </c>
      <c r="C616" s="12">
        <f>計算!X2946</f>
        <v/>
      </c>
      <c r="D616" s="13">
        <f>C616-B616</f>
        <v/>
      </c>
      <c r="E616" s="14">
        <f>計算!V2946</f>
        <v/>
      </c>
      <c r="F616" s="12">
        <f>計算!X2947</f>
        <v/>
      </c>
      <c r="G616" s="12">
        <f>計算!X2948</f>
        <v/>
      </c>
      <c r="H616" s="13">
        <f>G616-F616</f>
        <v/>
      </c>
      <c r="I616" s="14">
        <f>計算!V2948</f>
        <v/>
      </c>
    </row>
    <row r="617">
      <c r="A617" s="12" t="n">
        <v>9140000</v>
      </c>
      <c r="B617" s="12">
        <f>計算!X2949</f>
        <v/>
      </c>
      <c r="C617" s="12">
        <f>計算!X2950</f>
        <v/>
      </c>
      <c r="D617" s="13">
        <f>C617-B617</f>
        <v/>
      </c>
      <c r="E617" s="14">
        <f>計算!V2950</f>
        <v/>
      </c>
      <c r="F617" s="12">
        <f>計算!X2951</f>
        <v/>
      </c>
      <c r="G617" s="12">
        <f>計算!X2952</f>
        <v/>
      </c>
      <c r="H617" s="13">
        <f>G617-F617</f>
        <v/>
      </c>
      <c r="I617" s="14">
        <f>計算!V2952</f>
        <v/>
      </c>
    </row>
    <row r="618">
      <c r="A618" s="12" t="n">
        <v>9150000</v>
      </c>
      <c r="B618" s="12">
        <f>計算!X2953</f>
        <v/>
      </c>
      <c r="C618" s="12">
        <f>計算!X2954</f>
        <v/>
      </c>
      <c r="D618" s="13">
        <f>C618-B618</f>
        <v/>
      </c>
      <c r="E618" s="14">
        <f>計算!V2954</f>
        <v/>
      </c>
      <c r="F618" s="12">
        <f>計算!X2955</f>
        <v/>
      </c>
      <c r="G618" s="12">
        <f>計算!X2956</f>
        <v/>
      </c>
      <c r="H618" s="13">
        <f>G618-F618</f>
        <v/>
      </c>
      <c r="I618" s="14">
        <f>計算!V2956</f>
        <v/>
      </c>
    </row>
    <row r="619">
      <c r="A619" s="12" t="n">
        <v>9160000</v>
      </c>
      <c r="B619" s="12">
        <f>計算!X2957</f>
        <v/>
      </c>
      <c r="C619" s="12">
        <f>計算!X2958</f>
        <v/>
      </c>
      <c r="D619" s="13">
        <f>C619-B619</f>
        <v/>
      </c>
      <c r="E619" s="14">
        <f>計算!V2958</f>
        <v/>
      </c>
      <c r="F619" s="12">
        <f>計算!X2959</f>
        <v/>
      </c>
      <c r="G619" s="12">
        <f>計算!X2960</f>
        <v/>
      </c>
      <c r="H619" s="13">
        <f>G619-F619</f>
        <v/>
      </c>
      <c r="I619" s="14">
        <f>計算!V2960</f>
        <v/>
      </c>
    </row>
    <row r="620">
      <c r="A620" s="12" t="n">
        <v>9170000</v>
      </c>
      <c r="B620" s="12">
        <f>計算!X2961</f>
        <v/>
      </c>
      <c r="C620" s="12">
        <f>計算!X2962</f>
        <v/>
      </c>
      <c r="D620" s="13">
        <f>C620-B620</f>
        <v/>
      </c>
      <c r="E620" s="14">
        <f>計算!V2962</f>
        <v/>
      </c>
      <c r="F620" s="12">
        <f>計算!X2963</f>
        <v/>
      </c>
      <c r="G620" s="12">
        <f>計算!X2964</f>
        <v/>
      </c>
      <c r="H620" s="13">
        <f>G620-F620</f>
        <v/>
      </c>
      <c r="I620" s="14">
        <f>計算!V2964</f>
        <v/>
      </c>
    </row>
    <row r="621">
      <c r="A621" s="12" t="n">
        <v>9180000</v>
      </c>
      <c r="B621" s="12">
        <f>計算!X2965</f>
        <v/>
      </c>
      <c r="C621" s="12">
        <f>計算!X2966</f>
        <v/>
      </c>
      <c r="D621" s="13">
        <f>C621-B621</f>
        <v/>
      </c>
      <c r="E621" s="14">
        <f>計算!V2966</f>
        <v/>
      </c>
      <c r="F621" s="12">
        <f>計算!X2967</f>
        <v/>
      </c>
      <c r="G621" s="12">
        <f>計算!X2968</f>
        <v/>
      </c>
      <c r="H621" s="13">
        <f>G621-F621</f>
        <v/>
      </c>
      <c r="I621" s="14">
        <f>計算!V2968</f>
        <v/>
      </c>
    </row>
    <row r="622">
      <c r="A622" s="12" t="n">
        <v>9190000</v>
      </c>
      <c r="B622" s="12">
        <f>計算!X2969</f>
        <v/>
      </c>
      <c r="C622" s="12">
        <f>計算!X2970</f>
        <v/>
      </c>
      <c r="D622" s="13">
        <f>C622-B622</f>
        <v/>
      </c>
      <c r="E622" s="14">
        <f>計算!V2970</f>
        <v/>
      </c>
      <c r="F622" s="12">
        <f>計算!X2971</f>
        <v/>
      </c>
      <c r="G622" s="12">
        <f>計算!X2972</f>
        <v/>
      </c>
      <c r="H622" s="13">
        <f>G622-F622</f>
        <v/>
      </c>
      <c r="I622" s="14">
        <f>計算!V2972</f>
        <v/>
      </c>
    </row>
    <row r="623">
      <c r="A623" s="12" t="n">
        <v>9200000</v>
      </c>
      <c r="B623" s="12">
        <f>計算!X2973</f>
        <v/>
      </c>
      <c r="C623" s="12">
        <f>計算!X2974</f>
        <v/>
      </c>
      <c r="D623" s="13">
        <f>C623-B623</f>
        <v/>
      </c>
      <c r="E623" s="14">
        <f>計算!V2974</f>
        <v/>
      </c>
      <c r="F623" s="12">
        <f>計算!X2975</f>
        <v/>
      </c>
      <c r="G623" s="12">
        <f>計算!X2976</f>
        <v/>
      </c>
      <c r="H623" s="13">
        <f>G623-F623</f>
        <v/>
      </c>
      <c r="I623" s="14">
        <f>計算!V2976</f>
        <v/>
      </c>
    </row>
    <row r="624">
      <c r="A624" s="12" t="n">
        <v>9210000</v>
      </c>
      <c r="B624" s="12">
        <f>計算!X2977</f>
        <v/>
      </c>
      <c r="C624" s="12">
        <f>計算!X2978</f>
        <v/>
      </c>
      <c r="D624" s="13">
        <f>C624-B624</f>
        <v/>
      </c>
      <c r="E624" s="14">
        <f>計算!V2978</f>
        <v/>
      </c>
      <c r="F624" s="12">
        <f>計算!X2979</f>
        <v/>
      </c>
      <c r="G624" s="12">
        <f>計算!X2980</f>
        <v/>
      </c>
      <c r="H624" s="13">
        <f>G624-F624</f>
        <v/>
      </c>
      <c r="I624" s="14">
        <f>計算!V2980</f>
        <v/>
      </c>
    </row>
    <row r="625">
      <c r="A625" s="12" t="n">
        <v>9220000</v>
      </c>
      <c r="B625" s="12">
        <f>計算!X2981</f>
        <v/>
      </c>
      <c r="C625" s="12">
        <f>計算!X2982</f>
        <v/>
      </c>
      <c r="D625" s="13">
        <f>C625-B625</f>
        <v/>
      </c>
      <c r="E625" s="14">
        <f>計算!V2982</f>
        <v/>
      </c>
      <c r="F625" s="12">
        <f>計算!X2983</f>
        <v/>
      </c>
      <c r="G625" s="12">
        <f>計算!X2984</f>
        <v/>
      </c>
      <c r="H625" s="13">
        <f>G625-F625</f>
        <v/>
      </c>
      <c r="I625" s="14">
        <f>計算!V2984</f>
        <v/>
      </c>
    </row>
    <row r="626">
      <c r="A626" s="12" t="n">
        <v>9230000</v>
      </c>
      <c r="B626" s="12">
        <f>計算!X2985</f>
        <v/>
      </c>
      <c r="C626" s="12">
        <f>計算!X2986</f>
        <v/>
      </c>
      <c r="D626" s="13">
        <f>C626-B626</f>
        <v/>
      </c>
      <c r="E626" s="14">
        <f>計算!V2986</f>
        <v/>
      </c>
      <c r="F626" s="12">
        <f>計算!X2987</f>
        <v/>
      </c>
      <c r="G626" s="12">
        <f>計算!X2988</f>
        <v/>
      </c>
      <c r="H626" s="13">
        <f>G626-F626</f>
        <v/>
      </c>
      <c r="I626" s="14">
        <f>計算!V2988</f>
        <v/>
      </c>
    </row>
    <row r="627">
      <c r="A627" s="12" t="n">
        <v>9240000</v>
      </c>
      <c r="B627" s="12">
        <f>計算!X2989</f>
        <v/>
      </c>
      <c r="C627" s="12">
        <f>計算!X2990</f>
        <v/>
      </c>
      <c r="D627" s="13">
        <f>C627-B627</f>
        <v/>
      </c>
      <c r="E627" s="14">
        <f>計算!V2990</f>
        <v/>
      </c>
      <c r="F627" s="12">
        <f>計算!X2991</f>
        <v/>
      </c>
      <c r="G627" s="12">
        <f>計算!X2992</f>
        <v/>
      </c>
      <c r="H627" s="13">
        <f>G627-F627</f>
        <v/>
      </c>
      <c r="I627" s="14">
        <f>計算!V2992</f>
        <v/>
      </c>
    </row>
    <row r="628">
      <c r="A628" s="12" t="n">
        <v>9250000</v>
      </c>
      <c r="B628" s="12">
        <f>計算!X2993</f>
        <v/>
      </c>
      <c r="C628" s="12">
        <f>計算!X2994</f>
        <v/>
      </c>
      <c r="D628" s="13">
        <f>C628-B628</f>
        <v/>
      </c>
      <c r="E628" s="14">
        <f>計算!V2994</f>
        <v/>
      </c>
      <c r="F628" s="12">
        <f>計算!X2995</f>
        <v/>
      </c>
      <c r="G628" s="12">
        <f>計算!X2996</f>
        <v/>
      </c>
      <c r="H628" s="13">
        <f>G628-F628</f>
        <v/>
      </c>
      <c r="I628" s="14">
        <f>計算!V2996</f>
        <v/>
      </c>
    </row>
    <row r="629">
      <c r="A629" s="12" t="n">
        <v>9260000</v>
      </c>
      <c r="B629" s="12">
        <f>計算!X2997</f>
        <v/>
      </c>
      <c r="C629" s="12">
        <f>計算!X2998</f>
        <v/>
      </c>
      <c r="D629" s="13">
        <f>C629-B629</f>
        <v/>
      </c>
      <c r="E629" s="14">
        <f>計算!V2998</f>
        <v/>
      </c>
      <c r="F629" s="12">
        <f>計算!X2999</f>
        <v/>
      </c>
      <c r="G629" s="12">
        <f>計算!X3000</f>
        <v/>
      </c>
      <c r="H629" s="13">
        <f>G629-F629</f>
        <v/>
      </c>
      <c r="I629" s="14">
        <f>計算!V3000</f>
        <v/>
      </c>
    </row>
    <row r="630">
      <c r="A630" s="12" t="n">
        <v>9270000</v>
      </c>
      <c r="B630" s="12">
        <f>計算!X3001</f>
        <v/>
      </c>
      <c r="C630" s="12">
        <f>計算!X3002</f>
        <v/>
      </c>
      <c r="D630" s="13">
        <f>C630-B630</f>
        <v/>
      </c>
      <c r="E630" s="14">
        <f>計算!V3002</f>
        <v/>
      </c>
      <c r="F630" s="12">
        <f>計算!X3003</f>
        <v/>
      </c>
      <c r="G630" s="12">
        <f>計算!X3004</f>
        <v/>
      </c>
      <c r="H630" s="13">
        <f>G630-F630</f>
        <v/>
      </c>
      <c r="I630" s="14">
        <f>計算!V3004</f>
        <v/>
      </c>
    </row>
    <row r="631">
      <c r="A631" s="12" t="n">
        <v>9280000</v>
      </c>
      <c r="B631" s="12">
        <f>計算!X3005</f>
        <v/>
      </c>
      <c r="C631" s="12">
        <f>計算!X3006</f>
        <v/>
      </c>
      <c r="D631" s="13">
        <f>C631-B631</f>
        <v/>
      </c>
      <c r="E631" s="14">
        <f>計算!V3006</f>
        <v/>
      </c>
      <c r="F631" s="12">
        <f>計算!X3007</f>
        <v/>
      </c>
      <c r="G631" s="12">
        <f>計算!X3008</f>
        <v/>
      </c>
      <c r="H631" s="13">
        <f>G631-F631</f>
        <v/>
      </c>
      <c r="I631" s="14">
        <f>計算!V3008</f>
        <v/>
      </c>
    </row>
    <row r="632">
      <c r="A632" s="12" t="n">
        <v>9290000</v>
      </c>
      <c r="B632" s="12">
        <f>計算!X3009</f>
        <v/>
      </c>
      <c r="C632" s="12">
        <f>計算!X3010</f>
        <v/>
      </c>
      <c r="D632" s="13">
        <f>C632-B632</f>
        <v/>
      </c>
      <c r="E632" s="14">
        <f>計算!V3010</f>
        <v/>
      </c>
      <c r="F632" s="12">
        <f>計算!X3011</f>
        <v/>
      </c>
      <c r="G632" s="12">
        <f>計算!X3012</f>
        <v/>
      </c>
      <c r="H632" s="13">
        <f>G632-F632</f>
        <v/>
      </c>
      <c r="I632" s="14">
        <f>計算!V3012</f>
        <v/>
      </c>
    </row>
    <row r="633">
      <c r="A633" s="12" t="n">
        <v>9300000</v>
      </c>
      <c r="B633" s="12">
        <f>計算!X3013</f>
        <v/>
      </c>
      <c r="C633" s="12">
        <f>計算!X3014</f>
        <v/>
      </c>
      <c r="D633" s="13">
        <f>C633-B633</f>
        <v/>
      </c>
      <c r="E633" s="14">
        <f>計算!V3014</f>
        <v/>
      </c>
      <c r="F633" s="12">
        <f>計算!X3015</f>
        <v/>
      </c>
      <c r="G633" s="12">
        <f>計算!X3016</f>
        <v/>
      </c>
      <c r="H633" s="13">
        <f>G633-F633</f>
        <v/>
      </c>
      <c r="I633" s="14">
        <f>計算!V3016</f>
        <v/>
      </c>
    </row>
    <row r="634">
      <c r="A634" s="12" t="n">
        <v>9310000</v>
      </c>
      <c r="B634" s="12">
        <f>計算!X3017</f>
        <v/>
      </c>
      <c r="C634" s="12">
        <f>計算!X3018</f>
        <v/>
      </c>
      <c r="D634" s="13">
        <f>C634-B634</f>
        <v/>
      </c>
      <c r="E634" s="14">
        <f>計算!V3018</f>
        <v/>
      </c>
      <c r="F634" s="12">
        <f>計算!X3019</f>
        <v/>
      </c>
      <c r="G634" s="12">
        <f>計算!X3020</f>
        <v/>
      </c>
      <c r="H634" s="13">
        <f>G634-F634</f>
        <v/>
      </c>
      <c r="I634" s="14">
        <f>計算!V3020</f>
        <v/>
      </c>
    </row>
    <row r="635">
      <c r="A635" s="12" t="n">
        <v>9320000</v>
      </c>
      <c r="B635" s="12">
        <f>計算!X3021</f>
        <v/>
      </c>
      <c r="C635" s="12">
        <f>計算!X3022</f>
        <v/>
      </c>
      <c r="D635" s="13">
        <f>C635-B635</f>
        <v/>
      </c>
      <c r="E635" s="14">
        <f>計算!V3022</f>
        <v/>
      </c>
      <c r="F635" s="12">
        <f>計算!X3023</f>
        <v/>
      </c>
      <c r="G635" s="12">
        <f>計算!X3024</f>
        <v/>
      </c>
      <c r="H635" s="13">
        <f>G635-F635</f>
        <v/>
      </c>
      <c r="I635" s="14">
        <f>計算!V3024</f>
        <v/>
      </c>
    </row>
    <row r="636">
      <c r="A636" s="12" t="n">
        <v>9330000</v>
      </c>
      <c r="B636" s="12">
        <f>計算!X3025</f>
        <v/>
      </c>
      <c r="C636" s="12">
        <f>計算!X3026</f>
        <v/>
      </c>
      <c r="D636" s="13">
        <f>C636-B636</f>
        <v/>
      </c>
      <c r="E636" s="14">
        <f>計算!V3026</f>
        <v/>
      </c>
      <c r="F636" s="12">
        <f>計算!X3027</f>
        <v/>
      </c>
      <c r="G636" s="12">
        <f>計算!X3028</f>
        <v/>
      </c>
      <c r="H636" s="13">
        <f>G636-F636</f>
        <v/>
      </c>
      <c r="I636" s="14">
        <f>計算!V3028</f>
        <v/>
      </c>
    </row>
    <row r="637">
      <c r="A637" s="12" t="n">
        <v>9340000</v>
      </c>
      <c r="B637" s="12">
        <f>計算!X3029</f>
        <v/>
      </c>
      <c r="C637" s="12">
        <f>計算!X3030</f>
        <v/>
      </c>
      <c r="D637" s="13">
        <f>C637-B637</f>
        <v/>
      </c>
      <c r="E637" s="14">
        <f>計算!V3030</f>
        <v/>
      </c>
      <c r="F637" s="12">
        <f>計算!X3031</f>
        <v/>
      </c>
      <c r="G637" s="12">
        <f>計算!X3032</f>
        <v/>
      </c>
      <c r="H637" s="13">
        <f>G637-F637</f>
        <v/>
      </c>
      <c r="I637" s="14">
        <f>計算!V3032</f>
        <v/>
      </c>
    </row>
    <row r="638">
      <c r="A638" s="12" t="n">
        <v>9350000</v>
      </c>
      <c r="B638" s="12">
        <f>計算!X3033</f>
        <v/>
      </c>
      <c r="C638" s="12">
        <f>計算!X3034</f>
        <v/>
      </c>
      <c r="D638" s="13">
        <f>C638-B638</f>
        <v/>
      </c>
      <c r="E638" s="14">
        <f>計算!V3034</f>
        <v/>
      </c>
      <c r="F638" s="12">
        <f>計算!X3035</f>
        <v/>
      </c>
      <c r="G638" s="12">
        <f>計算!X3036</f>
        <v/>
      </c>
      <c r="H638" s="13">
        <f>G638-F638</f>
        <v/>
      </c>
      <c r="I638" s="14">
        <f>計算!V3036</f>
        <v/>
      </c>
    </row>
    <row r="639">
      <c r="A639" s="12" t="n">
        <v>9360000</v>
      </c>
      <c r="B639" s="12">
        <f>計算!X3037</f>
        <v/>
      </c>
      <c r="C639" s="12">
        <f>計算!X3038</f>
        <v/>
      </c>
      <c r="D639" s="13">
        <f>C639-B639</f>
        <v/>
      </c>
      <c r="E639" s="14">
        <f>計算!V3038</f>
        <v/>
      </c>
      <c r="F639" s="12">
        <f>計算!X3039</f>
        <v/>
      </c>
      <c r="G639" s="12">
        <f>計算!X3040</f>
        <v/>
      </c>
      <c r="H639" s="13">
        <f>G639-F639</f>
        <v/>
      </c>
      <c r="I639" s="14">
        <f>計算!V3040</f>
        <v/>
      </c>
    </row>
    <row r="640">
      <c r="A640" s="12" t="n">
        <v>9370000</v>
      </c>
      <c r="B640" s="12">
        <f>計算!X3041</f>
        <v/>
      </c>
      <c r="C640" s="12">
        <f>計算!X3042</f>
        <v/>
      </c>
      <c r="D640" s="13">
        <f>C640-B640</f>
        <v/>
      </c>
      <c r="E640" s="14">
        <f>計算!V3042</f>
        <v/>
      </c>
      <c r="F640" s="12">
        <f>計算!X3043</f>
        <v/>
      </c>
      <c r="G640" s="12">
        <f>計算!X3044</f>
        <v/>
      </c>
      <c r="H640" s="13">
        <f>G640-F640</f>
        <v/>
      </c>
      <c r="I640" s="14">
        <f>計算!V3044</f>
        <v/>
      </c>
    </row>
    <row r="641">
      <c r="A641" s="12" t="n">
        <v>9380000</v>
      </c>
      <c r="B641" s="12">
        <f>計算!X3045</f>
        <v/>
      </c>
      <c r="C641" s="12">
        <f>計算!X3046</f>
        <v/>
      </c>
      <c r="D641" s="13">
        <f>C641-B641</f>
        <v/>
      </c>
      <c r="E641" s="14">
        <f>計算!V3046</f>
        <v/>
      </c>
      <c r="F641" s="12">
        <f>計算!X3047</f>
        <v/>
      </c>
      <c r="G641" s="12">
        <f>計算!X3048</f>
        <v/>
      </c>
      <c r="H641" s="13">
        <f>G641-F641</f>
        <v/>
      </c>
      <c r="I641" s="14">
        <f>計算!V3048</f>
        <v/>
      </c>
    </row>
    <row r="642">
      <c r="A642" s="12" t="n">
        <v>9390000</v>
      </c>
      <c r="B642" s="12">
        <f>計算!X3049</f>
        <v/>
      </c>
      <c r="C642" s="12">
        <f>計算!X3050</f>
        <v/>
      </c>
      <c r="D642" s="13">
        <f>C642-B642</f>
        <v/>
      </c>
      <c r="E642" s="14">
        <f>計算!V3050</f>
        <v/>
      </c>
      <c r="F642" s="12">
        <f>計算!X3051</f>
        <v/>
      </c>
      <c r="G642" s="12">
        <f>計算!X3052</f>
        <v/>
      </c>
      <c r="H642" s="13">
        <f>G642-F642</f>
        <v/>
      </c>
      <c r="I642" s="14">
        <f>計算!V3052</f>
        <v/>
      </c>
    </row>
    <row r="643">
      <c r="A643" s="12" t="n">
        <v>9400000</v>
      </c>
      <c r="B643" s="12">
        <f>計算!X3053</f>
        <v/>
      </c>
      <c r="C643" s="12">
        <f>計算!X3054</f>
        <v/>
      </c>
      <c r="D643" s="13">
        <f>C643-B643</f>
        <v/>
      </c>
      <c r="E643" s="14">
        <f>計算!V3054</f>
        <v/>
      </c>
      <c r="F643" s="12">
        <f>計算!X3055</f>
        <v/>
      </c>
      <c r="G643" s="12">
        <f>計算!X3056</f>
        <v/>
      </c>
      <c r="H643" s="13">
        <f>G643-F643</f>
        <v/>
      </c>
      <c r="I643" s="14">
        <f>計算!V3056</f>
        <v/>
      </c>
    </row>
    <row r="644">
      <c r="A644" s="12" t="n">
        <v>9410000</v>
      </c>
      <c r="B644" s="12">
        <f>計算!X3057</f>
        <v/>
      </c>
      <c r="C644" s="12">
        <f>計算!X3058</f>
        <v/>
      </c>
      <c r="D644" s="13">
        <f>C644-B644</f>
        <v/>
      </c>
      <c r="E644" s="14">
        <f>計算!V3058</f>
        <v/>
      </c>
      <c r="F644" s="12">
        <f>計算!X3059</f>
        <v/>
      </c>
      <c r="G644" s="12">
        <f>計算!X3060</f>
        <v/>
      </c>
      <c r="H644" s="13">
        <f>G644-F644</f>
        <v/>
      </c>
      <c r="I644" s="14">
        <f>計算!V3060</f>
        <v/>
      </c>
    </row>
    <row r="645">
      <c r="A645" s="12" t="n">
        <v>9420000</v>
      </c>
      <c r="B645" s="12">
        <f>計算!X3061</f>
        <v/>
      </c>
      <c r="C645" s="12">
        <f>計算!X3062</f>
        <v/>
      </c>
      <c r="D645" s="13">
        <f>C645-B645</f>
        <v/>
      </c>
      <c r="E645" s="14">
        <f>計算!V3062</f>
        <v/>
      </c>
      <c r="F645" s="12">
        <f>計算!X3063</f>
        <v/>
      </c>
      <c r="G645" s="12">
        <f>計算!X3064</f>
        <v/>
      </c>
      <c r="H645" s="13">
        <f>G645-F645</f>
        <v/>
      </c>
      <c r="I645" s="14">
        <f>計算!V3064</f>
        <v/>
      </c>
    </row>
    <row r="646">
      <c r="A646" s="12" t="n">
        <v>9430000</v>
      </c>
      <c r="B646" s="12">
        <f>計算!X3065</f>
        <v/>
      </c>
      <c r="C646" s="12">
        <f>計算!X3066</f>
        <v/>
      </c>
      <c r="D646" s="13">
        <f>C646-B646</f>
        <v/>
      </c>
      <c r="E646" s="14">
        <f>計算!V3066</f>
        <v/>
      </c>
      <c r="F646" s="12">
        <f>計算!X3067</f>
        <v/>
      </c>
      <c r="G646" s="12">
        <f>計算!X3068</f>
        <v/>
      </c>
      <c r="H646" s="13">
        <f>G646-F646</f>
        <v/>
      </c>
      <c r="I646" s="14">
        <f>計算!V3068</f>
        <v/>
      </c>
    </row>
    <row r="647">
      <c r="A647" s="12" t="n">
        <v>9440000</v>
      </c>
      <c r="B647" s="12">
        <f>計算!X3069</f>
        <v/>
      </c>
      <c r="C647" s="12">
        <f>計算!X3070</f>
        <v/>
      </c>
      <c r="D647" s="13">
        <f>C647-B647</f>
        <v/>
      </c>
      <c r="E647" s="14">
        <f>計算!V3070</f>
        <v/>
      </c>
      <c r="F647" s="12">
        <f>計算!X3071</f>
        <v/>
      </c>
      <c r="G647" s="12">
        <f>計算!X3072</f>
        <v/>
      </c>
      <c r="H647" s="13">
        <f>G647-F647</f>
        <v/>
      </c>
      <c r="I647" s="14">
        <f>計算!V3072</f>
        <v/>
      </c>
    </row>
    <row r="648">
      <c r="A648" s="12" t="n">
        <v>9450000</v>
      </c>
      <c r="B648" s="12">
        <f>計算!X3073</f>
        <v/>
      </c>
      <c r="C648" s="12">
        <f>計算!X3074</f>
        <v/>
      </c>
      <c r="D648" s="13">
        <f>C648-B648</f>
        <v/>
      </c>
      <c r="E648" s="14">
        <f>計算!V3074</f>
        <v/>
      </c>
      <c r="F648" s="12">
        <f>計算!X3075</f>
        <v/>
      </c>
      <c r="G648" s="12">
        <f>計算!X3076</f>
        <v/>
      </c>
      <c r="H648" s="13">
        <f>G648-F648</f>
        <v/>
      </c>
      <c r="I648" s="14">
        <f>計算!V3076</f>
        <v/>
      </c>
    </row>
    <row r="649">
      <c r="A649" s="12" t="n">
        <v>9460000</v>
      </c>
      <c r="B649" s="12">
        <f>計算!X3077</f>
        <v/>
      </c>
      <c r="C649" s="12">
        <f>計算!X3078</f>
        <v/>
      </c>
      <c r="D649" s="13">
        <f>C649-B649</f>
        <v/>
      </c>
      <c r="E649" s="14">
        <f>計算!V3078</f>
        <v/>
      </c>
      <c r="F649" s="12">
        <f>計算!X3079</f>
        <v/>
      </c>
      <c r="G649" s="12">
        <f>計算!X3080</f>
        <v/>
      </c>
      <c r="H649" s="13">
        <f>G649-F649</f>
        <v/>
      </c>
      <c r="I649" s="14">
        <f>計算!V3080</f>
        <v/>
      </c>
    </row>
    <row r="650">
      <c r="A650" s="12" t="n">
        <v>9470000</v>
      </c>
      <c r="B650" s="12">
        <f>計算!X3081</f>
        <v/>
      </c>
      <c r="C650" s="12">
        <f>計算!X3082</f>
        <v/>
      </c>
      <c r="D650" s="13">
        <f>C650-B650</f>
        <v/>
      </c>
      <c r="E650" s="14">
        <f>計算!V3082</f>
        <v/>
      </c>
      <c r="F650" s="12">
        <f>計算!X3083</f>
        <v/>
      </c>
      <c r="G650" s="12">
        <f>計算!X3084</f>
        <v/>
      </c>
      <c r="H650" s="13">
        <f>G650-F650</f>
        <v/>
      </c>
      <c r="I650" s="14">
        <f>計算!V3084</f>
        <v/>
      </c>
    </row>
    <row r="651">
      <c r="A651" s="12" t="n">
        <v>9480000</v>
      </c>
      <c r="B651" s="12">
        <f>計算!X3085</f>
        <v/>
      </c>
      <c r="C651" s="12">
        <f>計算!X3086</f>
        <v/>
      </c>
      <c r="D651" s="13">
        <f>C651-B651</f>
        <v/>
      </c>
      <c r="E651" s="14">
        <f>計算!V3086</f>
        <v/>
      </c>
      <c r="F651" s="12">
        <f>計算!X3087</f>
        <v/>
      </c>
      <c r="G651" s="12">
        <f>計算!X3088</f>
        <v/>
      </c>
      <c r="H651" s="13">
        <f>G651-F651</f>
        <v/>
      </c>
      <c r="I651" s="14">
        <f>計算!V3088</f>
        <v/>
      </c>
    </row>
    <row r="652">
      <c r="A652" s="12" t="n">
        <v>9490000</v>
      </c>
      <c r="B652" s="12">
        <f>計算!X3089</f>
        <v/>
      </c>
      <c r="C652" s="12">
        <f>計算!X3090</f>
        <v/>
      </c>
      <c r="D652" s="13">
        <f>C652-B652</f>
        <v/>
      </c>
      <c r="E652" s="14">
        <f>計算!V3090</f>
        <v/>
      </c>
      <c r="F652" s="12">
        <f>計算!X3091</f>
        <v/>
      </c>
      <c r="G652" s="12">
        <f>計算!X3092</f>
        <v/>
      </c>
      <c r="H652" s="13">
        <f>G652-F652</f>
        <v/>
      </c>
      <c r="I652" s="14">
        <f>計算!V3092</f>
        <v/>
      </c>
    </row>
    <row r="653">
      <c r="A653" s="12" t="n">
        <v>9500000</v>
      </c>
      <c r="B653" s="12">
        <f>計算!X3093</f>
        <v/>
      </c>
      <c r="C653" s="12">
        <f>計算!X3094</f>
        <v/>
      </c>
      <c r="D653" s="13">
        <f>C653-B653</f>
        <v/>
      </c>
      <c r="E653" s="14">
        <f>計算!V3094</f>
        <v/>
      </c>
      <c r="F653" s="12">
        <f>計算!X3095</f>
        <v/>
      </c>
      <c r="G653" s="12">
        <f>計算!X3096</f>
        <v/>
      </c>
      <c r="H653" s="13">
        <f>G653-F653</f>
        <v/>
      </c>
      <c r="I653" s="14">
        <f>計算!V3096</f>
        <v/>
      </c>
    </row>
    <row r="654">
      <c r="A654" s="12" t="n">
        <v>9510000</v>
      </c>
      <c r="B654" s="12">
        <f>計算!X3097</f>
        <v/>
      </c>
      <c r="C654" s="12">
        <f>計算!X3098</f>
        <v/>
      </c>
      <c r="D654" s="13">
        <f>C654-B654</f>
        <v/>
      </c>
      <c r="E654" s="14">
        <f>計算!V3098</f>
        <v/>
      </c>
      <c r="F654" s="12">
        <f>計算!X3099</f>
        <v/>
      </c>
      <c r="G654" s="12">
        <f>計算!X3100</f>
        <v/>
      </c>
      <c r="H654" s="13">
        <f>G654-F654</f>
        <v/>
      </c>
      <c r="I654" s="14">
        <f>計算!V3100</f>
        <v/>
      </c>
    </row>
    <row r="655">
      <c r="A655" s="12" t="n">
        <v>9520000</v>
      </c>
      <c r="B655" s="12">
        <f>計算!X3101</f>
        <v/>
      </c>
      <c r="C655" s="12">
        <f>計算!X3102</f>
        <v/>
      </c>
      <c r="D655" s="13">
        <f>C655-B655</f>
        <v/>
      </c>
      <c r="E655" s="14">
        <f>計算!V3102</f>
        <v/>
      </c>
      <c r="F655" s="12">
        <f>計算!X3103</f>
        <v/>
      </c>
      <c r="G655" s="12">
        <f>計算!X3104</f>
        <v/>
      </c>
      <c r="H655" s="13">
        <f>G655-F655</f>
        <v/>
      </c>
      <c r="I655" s="14">
        <f>計算!V3104</f>
        <v/>
      </c>
    </row>
    <row r="656">
      <c r="A656" s="12" t="n">
        <v>9530000</v>
      </c>
      <c r="B656" s="12">
        <f>計算!X3105</f>
        <v/>
      </c>
      <c r="C656" s="12">
        <f>計算!X3106</f>
        <v/>
      </c>
      <c r="D656" s="13">
        <f>C656-B656</f>
        <v/>
      </c>
      <c r="E656" s="14">
        <f>計算!V3106</f>
        <v/>
      </c>
      <c r="F656" s="12">
        <f>計算!X3107</f>
        <v/>
      </c>
      <c r="G656" s="12">
        <f>計算!X3108</f>
        <v/>
      </c>
      <c r="H656" s="13">
        <f>G656-F656</f>
        <v/>
      </c>
      <c r="I656" s="14">
        <f>計算!V3108</f>
        <v/>
      </c>
    </row>
    <row r="657">
      <c r="A657" s="12" t="n">
        <v>9540000</v>
      </c>
      <c r="B657" s="12">
        <f>計算!X3109</f>
        <v/>
      </c>
      <c r="C657" s="12">
        <f>計算!X3110</f>
        <v/>
      </c>
      <c r="D657" s="13">
        <f>C657-B657</f>
        <v/>
      </c>
      <c r="E657" s="14">
        <f>計算!V3110</f>
        <v/>
      </c>
      <c r="F657" s="12">
        <f>計算!X3111</f>
        <v/>
      </c>
      <c r="G657" s="12">
        <f>計算!X3112</f>
        <v/>
      </c>
      <c r="H657" s="13">
        <f>G657-F657</f>
        <v/>
      </c>
      <c r="I657" s="14">
        <f>計算!V3112</f>
        <v/>
      </c>
    </row>
    <row r="658">
      <c r="A658" s="12" t="n">
        <v>9550000</v>
      </c>
      <c r="B658" s="12">
        <f>計算!X3113</f>
        <v/>
      </c>
      <c r="C658" s="12">
        <f>計算!X3114</f>
        <v/>
      </c>
      <c r="D658" s="13">
        <f>C658-B658</f>
        <v/>
      </c>
      <c r="E658" s="14">
        <f>計算!V3114</f>
        <v/>
      </c>
      <c r="F658" s="12">
        <f>計算!X3115</f>
        <v/>
      </c>
      <c r="G658" s="12">
        <f>計算!X3116</f>
        <v/>
      </c>
      <c r="H658" s="13">
        <f>G658-F658</f>
        <v/>
      </c>
      <c r="I658" s="14">
        <f>計算!V3116</f>
        <v/>
      </c>
    </row>
    <row r="659">
      <c r="A659" s="12" t="n">
        <v>9560000</v>
      </c>
      <c r="B659" s="12">
        <f>計算!X3117</f>
        <v/>
      </c>
      <c r="C659" s="12">
        <f>計算!X3118</f>
        <v/>
      </c>
      <c r="D659" s="13">
        <f>C659-B659</f>
        <v/>
      </c>
      <c r="E659" s="14">
        <f>計算!V3118</f>
        <v/>
      </c>
      <c r="F659" s="12">
        <f>計算!X3119</f>
        <v/>
      </c>
      <c r="G659" s="12">
        <f>計算!X3120</f>
        <v/>
      </c>
      <c r="H659" s="13">
        <f>G659-F659</f>
        <v/>
      </c>
      <c r="I659" s="14">
        <f>計算!V3120</f>
        <v/>
      </c>
    </row>
    <row r="660">
      <c r="A660" s="12" t="n">
        <v>9570000</v>
      </c>
      <c r="B660" s="12">
        <f>計算!X3121</f>
        <v/>
      </c>
      <c r="C660" s="12">
        <f>計算!X3122</f>
        <v/>
      </c>
      <c r="D660" s="13">
        <f>C660-B660</f>
        <v/>
      </c>
      <c r="E660" s="14">
        <f>計算!V3122</f>
        <v/>
      </c>
      <c r="F660" s="12">
        <f>計算!X3123</f>
        <v/>
      </c>
      <c r="G660" s="12">
        <f>計算!X3124</f>
        <v/>
      </c>
      <c r="H660" s="13">
        <f>G660-F660</f>
        <v/>
      </c>
      <c r="I660" s="14">
        <f>計算!V3124</f>
        <v/>
      </c>
    </row>
    <row r="661">
      <c r="A661" s="12" t="n">
        <v>9580000</v>
      </c>
      <c r="B661" s="12">
        <f>計算!X3125</f>
        <v/>
      </c>
      <c r="C661" s="12">
        <f>計算!X3126</f>
        <v/>
      </c>
      <c r="D661" s="13">
        <f>C661-B661</f>
        <v/>
      </c>
      <c r="E661" s="14">
        <f>計算!V3126</f>
        <v/>
      </c>
      <c r="F661" s="12">
        <f>計算!X3127</f>
        <v/>
      </c>
      <c r="G661" s="12">
        <f>計算!X3128</f>
        <v/>
      </c>
      <c r="H661" s="13">
        <f>G661-F661</f>
        <v/>
      </c>
      <c r="I661" s="14">
        <f>計算!V3128</f>
        <v/>
      </c>
    </row>
    <row r="662">
      <c r="A662" s="12" t="n">
        <v>9590000</v>
      </c>
      <c r="B662" s="12">
        <f>計算!X3129</f>
        <v/>
      </c>
      <c r="C662" s="12">
        <f>計算!X3130</f>
        <v/>
      </c>
      <c r="D662" s="13">
        <f>C662-B662</f>
        <v/>
      </c>
      <c r="E662" s="14">
        <f>計算!V3130</f>
        <v/>
      </c>
      <c r="F662" s="12">
        <f>計算!X3131</f>
        <v/>
      </c>
      <c r="G662" s="12">
        <f>計算!X3132</f>
        <v/>
      </c>
      <c r="H662" s="13">
        <f>G662-F662</f>
        <v/>
      </c>
      <c r="I662" s="14">
        <f>計算!V3132</f>
        <v/>
      </c>
    </row>
    <row r="663">
      <c r="A663" s="12" t="n">
        <v>9600000</v>
      </c>
      <c r="B663" s="12">
        <f>計算!X3133</f>
        <v/>
      </c>
      <c r="C663" s="12">
        <f>計算!X3134</f>
        <v/>
      </c>
      <c r="D663" s="13">
        <f>C663-B663</f>
        <v/>
      </c>
      <c r="E663" s="14">
        <f>計算!V3134</f>
        <v/>
      </c>
      <c r="F663" s="12">
        <f>計算!X3135</f>
        <v/>
      </c>
      <c r="G663" s="12">
        <f>計算!X3136</f>
        <v/>
      </c>
      <c r="H663" s="13">
        <f>G663-F663</f>
        <v/>
      </c>
      <c r="I663" s="14">
        <f>計算!V3136</f>
        <v/>
      </c>
    </row>
    <row r="664">
      <c r="A664" s="12" t="n">
        <v>9610000</v>
      </c>
      <c r="B664" s="12">
        <f>計算!X3137</f>
        <v/>
      </c>
      <c r="C664" s="12">
        <f>計算!X3138</f>
        <v/>
      </c>
      <c r="D664" s="13">
        <f>C664-B664</f>
        <v/>
      </c>
      <c r="E664" s="14">
        <f>計算!V3138</f>
        <v/>
      </c>
      <c r="F664" s="12">
        <f>計算!X3139</f>
        <v/>
      </c>
      <c r="G664" s="12">
        <f>計算!X3140</f>
        <v/>
      </c>
      <c r="H664" s="13">
        <f>G664-F664</f>
        <v/>
      </c>
      <c r="I664" s="14">
        <f>計算!V3140</f>
        <v/>
      </c>
    </row>
    <row r="665">
      <c r="A665" s="12" t="n">
        <v>9620000</v>
      </c>
      <c r="B665" s="12">
        <f>計算!X3141</f>
        <v/>
      </c>
      <c r="C665" s="12">
        <f>計算!X3142</f>
        <v/>
      </c>
      <c r="D665" s="13">
        <f>C665-B665</f>
        <v/>
      </c>
      <c r="E665" s="14">
        <f>計算!V3142</f>
        <v/>
      </c>
      <c r="F665" s="12">
        <f>計算!X3143</f>
        <v/>
      </c>
      <c r="G665" s="12">
        <f>計算!X3144</f>
        <v/>
      </c>
      <c r="H665" s="13">
        <f>G665-F665</f>
        <v/>
      </c>
      <c r="I665" s="14">
        <f>計算!V3144</f>
        <v/>
      </c>
    </row>
    <row r="666">
      <c r="A666" s="12" t="n">
        <v>9630000</v>
      </c>
      <c r="B666" s="12">
        <f>計算!X3145</f>
        <v/>
      </c>
      <c r="C666" s="12">
        <f>計算!X3146</f>
        <v/>
      </c>
      <c r="D666" s="13">
        <f>C666-B666</f>
        <v/>
      </c>
      <c r="E666" s="14">
        <f>計算!V3146</f>
        <v/>
      </c>
      <c r="F666" s="12">
        <f>計算!X3147</f>
        <v/>
      </c>
      <c r="G666" s="12">
        <f>計算!X3148</f>
        <v/>
      </c>
      <c r="H666" s="13">
        <f>G666-F666</f>
        <v/>
      </c>
      <c r="I666" s="14">
        <f>計算!V3148</f>
        <v/>
      </c>
    </row>
    <row r="667">
      <c r="A667" s="12" t="n">
        <v>9640000</v>
      </c>
      <c r="B667" s="12">
        <f>計算!X3149</f>
        <v/>
      </c>
      <c r="C667" s="12">
        <f>計算!X3150</f>
        <v/>
      </c>
      <c r="D667" s="13">
        <f>C667-B667</f>
        <v/>
      </c>
      <c r="E667" s="14">
        <f>計算!V3150</f>
        <v/>
      </c>
      <c r="F667" s="12">
        <f>計算!X3151</f>
        <v/>
      </c>
      <c r="G667" s="12">
        <f>計算!X3152</f>
        <v/>
      </c>
      <c r="H667" s="13">
        <f>G667-F667</f>
        <v/>
      </c>
      <c r="I667" s="14">
        <f>計算!V3152</f>
        <v/>
      </c>
    </row>
    <row r="668">
      <c r="A668" s="12" t="n">
        <v>9650000</v>
      </c>
      <c r="B668" s="12">
        <f>計算!X3153</f>
        <v/>
      </c>
      <c r="C668" s="12">
        <f>計算!X3154</f>
        <v/>
      </c>
      <c r="D668" s="13">
        <f>C668-B668</f>
        <v/>
      </c>
      <c r="E668" s="14">
        <f>計算!V3154</f>
        <v/>
      </c>
      <c r="F668" s="12">
        <f>計算!X3155</f>
        <v/>
      </c>
      <c r="G668" s="12">
        <f>計算!X3156</f>
        <v/>
      </c>
      <c r="H668" s="13">
        <f>G668-F668</f>
        <v/>
      </c>
      <c r="I668" s="14">
        <f>計算!V3156</f>
        <v/>
      </c>
    </row>
    <row r="669">
      <c r="A669" s="12" t="n">
        <v>9660000</v>
      </c>
      <c r="B669" s="12">
        <f>計算!X3157</f>
        <v/>
      </c>
      <c r="C669" s="12">
        <f>計算!X3158</f>
        <v/>
      </c>
      <c r="D669" s="13">
        <f>C669-B669</f>
        <v/>
      </c>
      <c r="E669" s="14">
        <f>計算!V3158</f>
        <v/>
      </c>
      <c r="F669" s="12">
        <f>計算!X3159</f>
        <v/>
      </c>
      <c r="G669" s="12">
        <f>計算!X3160</f>
        <v/>
      </c>
      <c r="H669" s="13">
        <f>G669-F669</f>
        <v/>
      </c>
      <c r="I669" s="14">
        <f>計算!V3160</f>
        <v/>
      </c>
    </row>
    <row r="670">
      <c r="A670" s="12" t="n">
        <v>9670000</v>
      </c>
      <c r="B670" s="12">
        <f>計算!X3161</f>
        <v/>
      </c>
      <c r="C670" s="12">
        <f>計算!X3162</f>
        <v/>
      </c>
      <c r="D670" s="13">
        <f>C670-B670</f>
        <v/>
      </c>
      <c r="E670" s="14">
        <f>計算!V3162</f>
        <v/>
      </c>
      <c r="F670" s="12">
        <f>計算!X3163</f>
        <v/>
      </c>
      <c r="G670" s="12">
        <f>計算!X3164</f>
        <v/>
      </c>
      <c r="H670" s="13">
        <f>G670-F670</f>
        <v/>
      </c>
      <c r="I670" s="14">
        <f>計算!V3164</f>
        <v/>
      </c>
    </row>
    <row r="671">
      <c r="A671" s="12" t="n">
        <v>9680000</v>
      </c>
      <c r="B671" s="12">
        <f>計算!X3165</f>
        <v/>
      </c>
      <c r="C671" s="12">
        <f>計算!X3166</f>
        <v/>
      </c>
      <c r="D671" s="13">
        <f>C671-B671</f>
        <v/>
      </c>
      <c r="E671" s="14">
        <f>計算!V3166</f>
        <v/>
      </c>
      <c r="F671" s="12">
        <f>計算!X3167</f>
        <v/>
      </c>
      <c r="G671" s="12">
        <f>計算!X3168</f>
        <v/>
      </c>
      <c r="H671" s="13">
        <f>G671-F671</f>
        <v/>
      </c>
      <c r="I671" s="14">
        <f>計算!V3168</f>
        <v/>
      </c>
    </row>
    <row r="672">
      <c r="A672" s="12" t="n">
        <v>9690000</v>
      </c>
      <c r="B672" s="12">
        <f>計算!X3169</f>
        <v/>
      </c>
      <c r="C672" s="12">
        <f>計算!X3170</f>
        <v/>
      </c>
      <c r="D672" s="13">
        <f>C672-B672</f>
        <v/>
      </c>
      <c r="E672" s="14">
        <f>計算!V3170</f>
        <v/>
      </c>
      <c r="F672" s="12">
        <f>計算!X3171</f>
        <v/>
      </c>
      <c r="G672" s="12">
        <f>計算!X3172</f>
        <v/>
      </c>
      <c r="H672" s="13">
        <f>G672-F672</f>
        <v/>
      </c>
      <c r="I672" s="14">
        <f>計算!V3172</f>
        <v/>
      </c>
    </row>
    <row r="673">
      <c r="A673" s="12" t="n">
        <v>9700000</v>
      </c>
      <c r="B673" s="12">
        <f>計算!X3173</f>
        <v/>
      </c>
      <c r="C673" s="12">
        <f>計算!X3174</f>
        <v/>
      </c>
      <c r="D673" s="13">
        <f>C673-B673</f>
        <v/>
      </c>
      <c r="E673" s="14">
        <f>計算!V3174</f>
        <v/>
      </c>
      <c r="F673" s="12">
        <f>計算!X3175</f>
        <v/>
      </c>
      <c r="G673" s="12">
        <f>計算!X3176</f>
        <v/>
      </c>
      <c r="H673" s="13">
        <f>G673-F673</f>
        <v/>
      </c>
      <c r="I673" s="14">
        <f>計算!V3176</f>
        <v/>
      </c>
    </row>
    <row r="674">
      <c r="A674" s="12" t="n">
        <v>9710000</v>
      </c>
      <c r="B674" s="12">
        <f>計算!X3177</f>
        <v/>
      </c>
      <c r="C674" s="12">
        <f>計算!X3178</f>
        <v/>
      </c>
      <c r="D674" s="13">
        <f>C674-B674</f>
        <v/>
      </c>
      <c r="E674" s="14">
        <f>計算!V3178</f>
        <v/>
      </c>
      <c r="F674" s="12">
        <f>計算!X3179</f>
        <v/>
      </c>
      <c r="G674" s="12">
        <f>計算!X3180</f>
        <v/>
      </c>
      <c r="H674" s="13">
        <f>G674-F674</f>
        <v/>
      </c>
      <c r="I674" s="14">
        <f>計算!V3180</f>
        <v/>
      </c>
    </row>
    <row r="675">
      <c r="A675" s="12" t="n">
        <v>9720000</v>
      </c>
      <c r="B675" s="12">
        <f>計算!X3181</f>
        <v/>
      </c>
      <c r="C675" s="12">
        <f>計算!X3182</f>
        <v/>
      </c>
      <c r="D675" s="13">
        <f>C675-B675</f>
        <v/>
      </c>
      <c r="E675" s="14">
        <f>計算!V3182</f>
        <v/>
      </c>
      <c r="F675" s="12">
        <f>計算!X3183</f>
        <v/>
      </c>
      <c r="G675" s="12">
        <f>計算!X3184</f>
        <v/>
      </c>
      <c r="H675" s="13">
        <f>G675-F675</f>
        <v/>
      </c>
      <c r="I675" s="14">
        <f>計算!V3184</f>
        <v/>
      </c>
    </row>
    <row r="676">
      <c r="A676" s="12" t="n">
        <v>9730000</v>
      </c>
      <c r="B676" s="12">
        <f>計算!X3185</f>
        <v/>
      </c>
      <c r="C676" s="12">
        <f>計算!X3186</f>
        <v/>
      </c>
      <c r="D676" s="13">
        <f>C676-B676</f>
        <v/>
      </c>
      <c r="E676" s="14">
        <f>計算!V3186</f>
        <v/>
      </c>
      <c r="F676" s="12">
        <f>計算!X3187</f>
        <v/>
      </c>
      <c r="G676" s="12">
        <f>計算!X3188</f>
        <v/>
      </c>
      <c r="H676" s="13">
        <f>G676-F676</f>
        <v/>
      </c>
      <c r="I676" s="14">
        <f>計算!V3188</f>
        <v/>
      </c>
    </row>
    <row r="677">
      <c r="A677" s="12" t="n">
        <v>9740000</v>
      </c>
      <c r="B677" s="12">
        <f>計算!X3189</f>
        <v/>
      </c>
      <c r="C677" s="12">
        <f>計算!X3190</f>
        <v/>
      </c>
      <c r="D677" s="13">
        <f>C677-B677</f>
        <v/>
      </c>
      <c r="E677" s="14">
        <f>計算!V3190</f>
        <v/>
      </c>
      <c r="F677" s="12">
        <f>計算!X3191</f>
        <v/>
      </c>
      <c r="G677" s="12">
        <f>計算!X3192</f>
        <v/>
      </c>
      <c r="H677" s="13">
        <f>G677-F677</f>
        <v/>
      </c>
      <c r="I677" s="14">
        <f>計算!V3192</f>
        <v/>
      </c>
    </row>
    <row r="678">
      <c r="A678" s="12" t="n">
        <v>9750000</v>
      </c>
      <c r="B678" s="12">
        <f>計算!X3193</f>
        <v/>
      </c>
      <c r="C678" s="12">
        <f>計算!X3194</f>
        <v/>
      </c>
      <c r="D678" s="13">
        <f>C678-B678</f>
        <v/>
      </c>
      <c r="E678" s="14">
        <f>計算!V3194</f>
        <v/>
      </c>
      <c r="F678" s="12">
        <f>計算!X3195</f>
        <v/>
      </c>
      <c r="G678" s="12">
        <f>計算!X3196</f>
        <v/>
      </c>
      <c r="H678" s="13">
        <f>G678-F678</f>
        <v/>
      </c>
      <c r="I678" s="14">
        <f>計算!V3196</f>
        <v/>
      </c>
    </row>
    <row r="679">
      <c r="A679" s="12" t="n">
        <v>9760000</v>
      </c>
      <c r="B679" s="12">
        <f>計算!X3197</f>
        <v/>
      </c>
      <c r="C679" s="12">
        <f>計算!X3198</f>
        <v/>
      </c>
      <c r="D679" s="13">
        <f>C679-B679</f>
        <v/>
      </c>
      <c r="E679" s="14">
        <f>計算!V3198</f>
        <v/>
      </c>
      <c r="F679" s="12">
        <f>計算!X3199</f>
        <v/>
      </c>
      <c r="G679" s="12">
        <f>計算!X3200</f>
        <v/>
      </c>
      <c r="H679" s="13">
        <f>G679-F679</f>
        <v/>
      </c>
      <c r="I679" s="14">
        <f>計算!V3200</f>
        <v/>
      </c>
    </row>
    <row r="680">
      <c r="A680" s="12" t="n">
        <v>9770000</v>
      </c>
      <c r="B680" s="12">
        <f>計算!X3201</f>
        <v/>
      </c>
      <c r="C680" s="12">
        <f>計算!X3202</f>
        <v/>
      </c>
      <c r="D680" s="13">
        <f>C680-B680</f>
        <v/>
      </c>
      <c r="E680" s="14">
        <f>計算!V3202</f>
        <v/>
      </c>
      <c r="F680" s="12">
        <f>計算!X3203</f>
        <v/>
      </c>
      <c r="G680" s="12">
        <f>計算!X3204</f>
        <v/>
      </c>
      <c r="H680" s="13">
        <f>G680-F680</f>
        <v/>
      </c>
      <c r="I680" s="14">
        <f>計算!V3204</f>
        <v/>
      </c>
    </row>
    <row r="681">
      <c r="A681" s="12" t="n">
        <v>9780000</v>
      </c>
      <c r="B681" s="12">
        <f>計算!X3205</f>
        <v/>
      </c>
      <c r="C681" s="12">
        <f>計算!X3206</f>
        <v/>
      </c>
      <c r="D681" s="13">
        <f>C681-B681</f>
        <v/>
      </c>
      <c r="E681" s="14">
        <f>計算!V3206</f>
        <v/>
      </c>
      <c r="F681" s="12">
        <f>計算!X3207</f>
        <v/>
      </c>
      <c r="G681" s="12">
        <f>計算!X3208</f>
        <v/>
      </c>
      <c r="H681" s="13">
        <f>G681-F681</f>
        <v/>
      </c>
      <c r="I681" s="14">
        <f>計算!V3208</f>
        <v/>
      </c>
    </row>
    <row r="682">
      <c r="A682" s="12" t="n">
        <v>9790000</v>
      </c>
      <c r="B682" s="12">
        <f>計算!X3209</f>
        <v/>
      </c>
      <c r="C682" s="12">
        <f>計算!X3210</f>
        <v/>
      </c>
      <c r="D682" s="13">
        <f>C682-B682</f>
        <v/>
      </c>
      <c r="E682" s="14">
        <f>計算!V3210</f>
        <v/>
      </c>
      <c r="F682" s="12">
        <f>計算!X3211</f>
        <v/>
      </c>
      <c r="G682" s="12">
        <f>計算!X3212</f>
        <v/>
      </c>
      <c r="H682" s="13">
        <f>G682-F682</f>
        <v/>
      </c>
      <c r="I682" s="14">
        <f>計算!V3212</f>
        <v/>
      </c>
    </row>
    <row r="683">
      <c r="A683" s="12" t="n">
        <v>9800000</v>
      </c>
      <c r="B683" s="12">
        <f>計算!X3213</f>
        <v/>
      </c>
      <c r="C683" s="12">
        <f>計算!X3214</f>
        <v/>
      </c>
      <c r="D683" s="13">
        <f>C683-B683</f>
        <v/>
      </c>
      <c r="E683" s="14">
        <f>計算!V3214</f>
        <v/>
      </c>
      <c r="F683" s="12">
        <f>計算!X3215</f>
        <v/>
      </c>
      <c r="G683" s="12">
        <f>計算!X3216</f>
        <v/>
      </c>
      <c r="H683" s="13">
        <f>G683-F683</f>
        <v/>
      </c>
      <c r="I683" s="14">
        <f>計算!V3216</f>
        <v/>
      </c>
    </row>
    <row r="684">
      <c r="A684" s="12" t="n">
        <v>9810000</v>
      </c>
      <c r="B684" s="12">
        <f>計算!X3217</f>
        <v/>
      </c>
      <c r="C684" s="12">
        <f>計算!X3218</f>
        <v/>
      </c>
      <c r="D684" s="13">
        <f>C684-B684</f>
        <v/>
      </c>
      <c r="E684" s="14">
        <f>計算!V3218</f>
        <v/>
      </c>
      <c r="F684" s="12">
        <f>計算!X3219</f>
        <v/>
      </c>
      <c r="G684" s="12">
        <f>計算!X3220</f>
        <v/>
      </c>
      <c r="H684" s="13">
        <f>G684-F684</f>
        <v/>
      </c>
      <c r="I684" s="14">
        <f>計算!V3220</f>
        <v/>
      </c>
    </row>
    <row r="685">
      <c r="A685" s="12" t="n">
        <v>9820000</v>
      </c>
      <c r="B685" s="12">
        <f>計算!X3221</f>
        <v/>
      </c>
      <c r="C685" s="12">
        <f>計算!X3222</f>
        <v/>
      </c>
      <c r="D685" s="13">
        <f>C685-B685</f>
        <v/>
      </c>
      <c r="E685" s="14">
        <f>計算!V3222</f>
        <v/>
      </c>
      <c r="F685" s="12">
        <f>計算!X3223</f>
        <v/>
      </c>
      <c r="G685" s="12">
        <f>計算!X3224</f>
        <v/>
      </c>
      <c r="H685" s="13">
        <f>G685-F685</f>
        <v/>
      </c>
      <c r="I685" s="14">
        <f>計算!V3224</f>
        <v/>
      </c>
    </row>
    <row r="686">
      <c r="A686" s="12" t="n">
        <v>9830000</v>
      </c>
      <c r="B686" s="12">
        <f>計算!X3225</f>
        <v/>
      </c>
      <c r="C686" s="12">
        <f>計算!X3226</f>
        <v/>
      </c>
      <c r="D686" s="13">
        <f>C686-B686</f>
        <v/>
      </c>
      <c r="E686" s="14">
        <f>計算!V3226</f>
        <v/>
      </c>
      <c r="F686" s="12">
        <f>計算!X3227</f>
        <v/>
      </c>
      <c r="G686" s="12">
        <f>計算!X3228</f>
        <v/>
      </c>
      <c r="H686" s="13">
        <f>G686-F686</f>
        <v/>
      </c>
      <c r="I686" s="14">
        <f>計算!V3228</f>
        <v/>
      </c>
    </row>
    <row r="687">
      <c r="A687" s="12" t="n">
        <v>9840000</v>
      </c>
      <c r="B687" s="12">
        <f>計算!X3229</f>
        <v/>
      </c>
      <c r="C687" s="12">
        <f>計算!X3230</f>
        <v/>
      </c>
      <c r="D687" s="13">
        <f>C687-B687</f>
        <v/>
      </c>
      <c r="E687" s="14">
        <f>計算!V3230</f>
        <v/>
      </c>
      <c r="F687" s="12">
        <f>計算!X3231</f>
        <v/>
      </c>
      <c r="G687" s="12">
        <f>計算!X3232</f>
        <v/>
      </c>
      <c r="H687" s="13">
        <f>G687-F687</f>
        <v/>
      </c>
      <c r="I687" s="14">
        <f>計算!V3232</f>
        <v/>
      </c>
    </row>
    <row r="688">
      <c r="A688" s="12" t="n">
        <v>9850000</v>
      </c>
      <c r="B688" s="12">
        <f>計算!X3233</f>
        <v/>
      </c>
      <c r="C688" s="12">
        <f>計算!X3234</f>
        <v/>
      </c>
      <c r="D688" s="13">
        <f>C688-B688</f>
        <v/>
      </c>
      <c r="E688" s="14">
        <f>計算!V3234</f>
        <v/>
      </c>
      <c r="F688" s="12">
        <f>計算!X3235</f>
        <v/>
      </c>
      <c r="G688" s="12">
        <f>計算!X3236</f>
        <v/>
      </c>
      <c r="H688" s="13">
        <f>G688-F688</f>
        <v/>
      </c>
      <c r="I688" s="14">
        <f>計算!V3236</f>
        <v/>
      </c>
    </row>
    <row r="689">
      <c r="A689" s="12" t="n">
        <v>9860000</v>
      </c>
      <c r="B689" s="12">
        <f>計算!X3237</f>
        <v/>
      </c>
      <c r="C689" s="12">
        <f>計算!X3238</f>
        <v/>
      </c>
      <c r="D689" s="13">
        <f>C689-B689</f>
        <v/>
      </c>
      <c r="E689" s="14">
        <f>計算!V3238</f>
        <v/>
      </c>
      <c r="F689" s="12">
        <f>計算!X3239</f>
        <v/>
      </c>
      <c r="G689" s="12">
        <f>計算!X3240</f>
        <v/>
      </c>
      <c r="H689" s="13">
        <f>G689-F689</f>
        <v/>
      </c>
      <c r="I689" s="14">
        <f>計算!V3240</f>
        <v/>
      </c>
    </row>
    <row r="690">
      <c r="A690" s="12" t="n">
        <v>9870000</v>
      </c>
      <c r="B690" s="12">
        <f>計算!X3241</f>
        <v/>
      </c>
      <c r="C690" s="12">
        <f>計算!X3242</f>
        <v/>
      </c>
      <c r="D690" s="13">
        <f>C690-B690</f>
        <v/>
      </c>
      <c r="E690" s="14">
        <f>計算!V3242</f>
        <v/>
      </c>
      <c r="F690" s="12">
        <f>計算!X3243</f>
        <v/>
      </c>
      <c r="G690" s="12">
        <f>計算!X3244</f>
        <v/>
      </c>
      <c r="H690" s="13">
        <f>G690-F690</f>
        <v/>
      </c>
      <c r="I690" s="14">
        <f>計算!V3244</f>
        <v/>
      </c>
    </row>
    <row r="691">
      <c r="A691" s="12" t="n">
        <v>9880000</v>
      </c>
      <c r="B691" s="12">
        <f>計算!X3245</f>
        <v/>
      </c>
      <c r="C691" s="12">
        <f>計算!X3246</f>
        <v/>
      </c>
      <c r="D691" s="13">
        <f>C691-B691</f>
        <v/>
      </c>
      <c r="E691" s="14">
        <f>計算!V3246</f>
        <v/>
      </c>
      <c r="F691" s="12">
        <f>計算!X3247</f>
        <v/>
      </c>
      <c r="G691" s="12">
        <f>計算!X3248</f>
        <v/>
      </c>
      <c r="H691" s="13">
        <f>G691-F691</f>
        <v/>
      </c>
      <c r="I691" s="14">
        <f>計算!V3248</f>
        <v/>
      </c>
    </row>
    <row r="692">
      <c r="A692" s="12" t="n">
        <v>9890000</v>
      </c>
      <c r="B692" s="12">
        <f>計算!X3249</f>
        <v/>
      </c>
      <c r="C692" s="12">
        <f>計算!X3250</f>
        <v/>
      </c>
      <c r="D692" s="13">
        <f>C692-B692</f>
        <v/>
      </c>
      <c r="E692" s="14">
        <f>計算!V3250</f>
        <v/>
      </c>
      <c r="F692" s="12">
        <f>計算!X3251</f>
        <v/>
      </c>
      <c r="G692" s="12">
        <f>計算!X3252</f>
        <v/>
      </c>
      <c r="H692" s="13">
        <f>G692-F692</f>
        <v/>
      </c>
      <c r="I692" s="14">
        <f>計算!V3252</f>
        <v/>
      </c>
    </row>
    <row r="693">
      <c r="A693" s="12" t="n">
        <v>9900000</v>
      </c>
      <c r="B693" s="12">
        <f>計算!X3253</f>
        <v/>
      </c>
      <c r="C693" s="12">
        <f>計算!X3254</f>
        <v/>
      </c>
      <c r="D693" s="13">
        <f>C693-B693</f>
        <v/>
      </c>
      <c r="E693" s="14">
        <f>計算!V3254</f>
        <v/>
      </c>
      <c r="F693" s="12">
        <f>計算!X3255</f>
        <v/>
      </c>
      <c r="G693" s="12">
        <f>計算!X3256</f>
        <v/>
      </c>
      <c r="H693" s="13">
        <f>G693-F693</f>
        <v/>
      </c>
      <c r="I693" s="14">
        <f>計算!V3256</f>
        <v/>
      </c>
    </row>
    <row r="694">
      <c r="A694" s="12" t="n">
        <v>9910000</v>
      </c>
      <c r="B694" s="12">
        <f>計算!X3257</f>
        <v/>
      </c>
      <c r="C694" s="12">
        <f>計算!X3258</f>
        <v/>
      </c>
      <c r="D694" s="13">
        <f>C694-B694</f>
        <v/>
      </c>
      <c r="E694" s="14">
        <f>計算!V3258</f>
        <v/>
      </c>
      <c r="F694" s="12">
        <f>計算!X3259</f>
        <v/>
      </c>
      <c r="G694" s="12">
        <f>計算!X3260</f>
        <v/>
      </c>
      <c r="H694" s="13">
        <f>G694-F694</f>
        <v/>
      </c>
      <c r="I694" s="14">
        <f>計算!V3260</f>
        <v/>
      </c>
    </row>
    <row r="695">
      <c r="A695" s="12" t="n">
        <v>9920000</v>
      </c>
      <c r="B695" s="12">
        <f>計算!X3261</f>
        <v/>
      </c>
      <c r="C695" s="12">
        <f>計算!X3262</f>
        <v/>
      </c>
      <c r="D695" s="13">
        <f>C695-B695</f>
        <v/>
      </c>
      <c r="E695" s="14">
        <f>計算!V3262</f>
        <v/>
      </c>
      <c r="F695" s="12">
        <f>計算!X3263</f>
        <v/>
      </c>
      <c r="G695" s="12">
        <f>計算!X3264</f>
        <v/>
      </c>
      <c r="H695" s="13">
        <f>G695-F695</f>
        <v/>
      </c>
      <c r="I695" s="14">
        <f>計算!V3264</f>
        <v/>
      </c>
    </row>
    <row r="696">
      <c r="A696" s="12" t="n">
        <v>9930000</v>
      </c>
      <c r="B696" s="12">
        <f>計算!X3265</f>
        <v/>
      </c>
      <c r="C696" s="12">
        <f>計算!X3266</f>
        <v/>
      </c>
      <c r="D696" s="13">
        <f>C696-B696</f>
        <v/>
      </c>
      <c r="E696" s="14">
        <f>計算!V3266</f>
        <v/>
      </c>
      <c r="F696" s="12">
        <f>計算!X3267</f>
        <v/>
      </c>
      <c r="G696" s="12">
        <f>計算!X3268</f>
        <v/>
      </c>
      <c r="H696" s="13">
        <f>G696-F696</f>
        <v/>
      </c>
      <c r="I696" s="14">
        <f>計算!V3268</f>
        <v/>
      </c>
    </row>
    <row r="697">
      <c r="A697" s="12" t="n">
        <v>9940000</v>
      </c>
      <c r="B697" s="12">
        <f>計算!X3269</f>
        <v/>
      </c>
      <c r="C697" s="12">
        <f>計算!X3270</f>
        <v/>
      </c>
      <c r="D697" s="13">
        <f>C697-B697</f>
        <v/>
      </c>
      <c r="E697" s="14">
        <f>計算!V3270</f>
        <v/>
      </c>
      <c r="F697" s="12">
        <f>計算!X3271</f>
        <v/>
      </c>
      <c r="G697" s="12">
        <f>計算!X3272</f>
        <v/>
      </c>
      <c r="H697" s="13">
        <f>G697-F697</f>
        <v/>
      </c>
      <c r="I697" s="14">
        <f>計算!V3272</f>
        <v/>
      </c>
    </row>
    <row r="698">
      <c r="A698" s="12" t="n">
        <v>9950000</v>
      </c>
      <c r="B698" s="12">
        <f>計算!X3273</f>
        <v/>
      </c>
      <c r="C698" s="12">
        <f>計算!X3274</f>
        <v/>
      </c>
      <c r="D698" s="13">
        <f>C698-B698</f>
        <v/>
      </c>
      <c r="E698" s="14">
        <f>計算!V3274</f>
        <v/>
      </c>
      <c r="F698" s="12">
        <f>計算!X3275</f>
        <v/>
      </c>
      <c r="G698" s="12">
        <f>計算!X3276</f>
        <v/>
      </c>
      <c r="H698" s="13">
        <f>G698-F698</f>
        <v/>
      </c>
      <c r="I698" s="14">
        <f>計算!V3276</f>
        <v/>
      </c>
    </row>
    <row r="699">
      <c r="A699" s="12" t="n">
        <v>9960000</v>
      </c>
      <c r="B699" s="12">
        <f>計算!X3277</f>
        <v/>
      </c>
      <c r="C699" s="12">
        <f>計算!X3278</f>
        <v/>
      </c>
      <c r="D699" s="13">
        <f>C699-B699</f>
        <v/>
      </c>
      <c r="E699" s="14">
        <f>計算!V3278</f>
        <v/>
      </c>
      <c r="F699" s="12">
        <f>計算!X3279</f>
        <v/>
      </c>
      <c r="G699" s="12">
        <f>計算!X3280</f>
        <v/>
      </c>
      <c r="H699" s="13">
        <f>G699-F699</f>
        <v/>
      </c>
      <c r="I699" s="14">
        <f>計算!V3280</f>
        <v/>
      </c>
    </row>
    <row r="700">
      <c r="A700" s="12" t="n">
        <v>9970000</v>
      </c>
      <c r="B700" s="12">
        <f>計算!X3281</f>
        <v/>
      </c>
      <c r="C700" s="12">
        <f>計算!X3282</f>
        <v/>
      </c>
      <c r="D700" s="13">
        <f>C700-B700</f>
        <v/>
      </c>
      <c r="E700" s="14">
        <f>計算!V3282</f>
        <v/>
      </c>
      <c r="F700" s="12">
        <f>計算!X3283</f>
        <v/>
      </c>
      <c r="G700" s="12">
        <f>計算!X3284</f>
        <v/>
      </c>
      <c r="H700" s="13">
        <f>G700-F700</f>
        <v/>
      </c>
      <c r="I700" s="14">
        <f>計算!V3284</f>
        <v/>
      </c>
    </row>
    <row r="701">
      <c r="A701" s="12" t="n">
        <v>9980000</v>
      </c>
      <c r="B701" s="12">
        <f>計算!X3285</f>
        <v/>
      </c>
      <c r="C701" s="12">
        <f>計算!X3286</f>
        <v/>
      </c>
      <c r="D701" s="13">
        <f>C701-B701</f>
        <v/>
      </c>
      <c r="E701" s="14">
        <f>計算!V3286</f>
        <v/>
      </c>
      <c r="F701" s="12">
        <f>計算!X3287</f>
        <v/>
      </c>
      <c r="G701" s="12">
        <f>計算!X3288</f>
        <v/>
      </c>
      <c r="H701" s="13">
        <f>G701-F701</f>
        <v/>
      </c>
      <c r="I701" s="14">
        <f>計算!V3288</f>
        <v/>
      </c>
    </row>
    <row r="702">
      <c r="A702" s="12" t="n">
        <v>9990000</v>
      </c>
      <c r="B702" s="12">
        <f>計算!X3289</f>
        <v/>
      </c>
      <c r="C702" s="12">
        <f>計算!X3290</f>
        <v/>
      </c>
      <c r="D702" s="13">
        <f>C702-B702</f>
        <v/>
      </c>
      <c r="E702" s="14">
        <f>計算!V3290</f>
        <v/>
      </c>
      <c r="F702" s="12">
        <f>計算!X3291</f>
        <v/>
      </c>
      <c r="G702" s="12">
        <f>計算!X3292</f>
        <v/>
      </c>
      <c r="H702" s="13">
        <f>G702-F702</f>
        <v/>
      </c>
      <c r="I702" s="14">
        <f>計算!V3292</f>
        <v/>
      </c>
    </row>
    <row r="703">
      <c r="A703" s="12" t="n">
        <v>10000000</v>
      </c>
      <c r="B703" s="12">
        <f>計算!X3293</f>
        <v/>
      </c>
      <c r="C703" s="12">
        <f>計算!X3294</f>
        <v/>
      </c>
      <c r="D703" s="13">
        <f>C703-B703</f>
        <v/>
      </c>
      <c r="E703" s="14">
        <f>計算!V3294</f>
        <v/>
      </c>
      <c r="F703" s="12">
        <f>計算!X3295</f>
        <v/>
      </c>
      <c r="G703" s="12">
        <f>計算!X3296</f>
        <v/>
      </c>
      <c r="H703" s="13">
        <f>G703-F703</f>
        <v/>
      </c>
      <c r="I703" s="14">
        <f>計算!V3296</f>
        <v/>
      </c>
    </row>
    <row r="704">
      <c r="A704" s="12" t="n">
        <v>10010000</v>
      </c>
      <c r="B704" s="12">
        <f>計算!X3297</f>
        <v/>
      </c>
      <c r="C704" s="12">
        <f>計算!X3298</f>
        <v/>
      </c>
      <c r="D704" s="13">
        <f>C704-B704</f>
        <v/>
      </c>
      <c r="E704" s="14">
        <f>計算!V3298</f>
        <v/>
      </c>
      <c r="F704" s="12">
        <f>計算!X3299</f>
        <v/>
      </c>
      <c r="G704" s="12">
        <f>計算!X3300</f>
        <v/>
      </c>
      <c r="H704" s="13">
        <f>G704-F704</f>
        <v/>
      </c>
      <c r="I704" s="14">
        <f>計算!V3300</f>
        <v/>
      </c>
    </row>
    <row r="705">
      <c r="A705" s="12" t="n">
        <v>10020000</v>
      </c>
      <c r="B705" s="12">
        <f>計算!X3301</f>
        <v/>
      </c>
      <c r="C705" s="12">
        <f>計算!X3302</f>
        <v/>
      </c>
      <c r="D705" s="13">
        <f>C705-B705</f>
        <v/>
      </c>
      <c r="E705" s="14">
        <f>計算!V3302</f>
        <v/>
      </c>
      <c r="F705" s="12">
        <f>計算!X3303</f>
        <v/>
      </c>
      <c r="G705" s="12">
        <f>計算!X3304</f>
        <v/>
      </c>
      <c r="H705" s="13">
        <f>G705-F705</f>
        <v/>
      </c>
      <c r="I705" s="14">
        <f>計算!V3304</f>
        <v/>
      </c>
    </row>
    <row r="706">
      <c r="A706" s="12" t="n">
        <v>10030000</v>
      </c>
      <c r="B706" s="12">
        <f>計算!X3305</f>
        <v/>
      </c>
      <c r="C706" s="12">
        <f>計算!X3306</f>
        <v/>
      </c>
      <c r="D706" s="13">
        <f>C706-B706</f>
        <v/>
      </c>
      <c r="E706" s="14">
        <f>計算!V3306</f>
        <v/>
      </c>
      <c r="F706" s="12">
        <f>計算!X3307</f>
        <v/>
      </c>
      <c r="G706" s="12">
        <f>計算!X3308</f>
        <v/>
      </c>
      <c r="H706" s="13">
        <f>G706-F706</f>
        <v/>
      </c>
      <c r="I706" s="14">
        <f>計算!V3308</f>
        <v/>
      </c>
    </row>
    <row r="707">
      <c r="A707" s="12" t="n">
        <v>10040000</v>
      </c>
      <c r="B707" s="12">
        <f>計算!X3309</f>
        <v/>
      </c>
      <c r="C707" s="12">
        <f>計算!X3310</f>
        <v/>
      </c>
      <c r="D707" s="13">
        <f>C707-B707</f>
        <v/>
      </c>
      <c r="E707" s="14">
        <f>計算!V3310</f>
        <v/>
      </c>
      <c r="F707" s="12">
        <f>計算!X3311</f>
        <v/>
      </c>
      <c r="G707" s="12">
        <f>計算!X3312</f>
        <v/>
      </c>
      <c r="H707" s="13">
        <f>G707-F707</f>
        <v/>
      </c>
      <c r="I707" s="14">
        <f>計算!V3312</f>
        <v/>
      </c>
    </row>
    <row r="708">
      <c r="A708" s="12" t="n">
        <v>10050000</v>
      </c>
      <c r="B708" s="12">
        <f>計算!X3313</f>
        <v/>
      </c>
      <c r="C708" s="12">
        <f>計算!X3314</f>
        <v/>
      </c>
      <c r="D708" s="13">
        <f>C708-B708</f>
        <v/>
      </c>
      <c r="E708" s="14">
        <f>計算!V3314</f>
        <v/>
      </c>
      <c r="F708" s="12">
        <f>計算!X3315</f>
        <v/>
      </c>
      <c r="G708" s="12">
        <f>計算!X3316</f>
        <v/>
      </c>
      <c r="H708" s="13">
        <f>G708-F708</f>
        <v/>
      </c>
      <c r="I708" s="14">
        <f>計算!V3316</f>
        <v/>
      </c>
    </row>
    <row r="709">
      <c r="A709" s="12" t="n">
        <v>10060000</v>
      </c>
      <c r="B709" s="12">
        <f>計算!X3317</f>
        <v/>
      </c>
      <c r="C709" s="12">
        <f>計算!X3318</f>
        <v/>
      </c>
      <c r="D709" s="13">
        <f>C709-B709</f>
        <v/>
      </c>
      <c r="E709" s="14">
        <f>計算!V3318</f>
        <v/>
      </c>
      <c r="F709" s="12">
        <f>計算!X3319</f>
        <v/>
      </c>
      <c r="G709" s="12">
        <f>計算!X3320</f>
        <v/>
      </c>
      <c r="H709" s="13">
        <f>G709-F709</f>
        <v/>
      </c>
      <c r="I709" s="14">
        <f>計算!V3320</f>
        <v/>
      </c>
    </row>
    <row r="710">
      <c r="A710" s="12" t="n">
        <v>10070000</v>
      </c>
      <c r="B710" s="12">
        <f>計算!X3321</f>
        <v/>
      </c>
      <c r="C710" s="12">
        <f>計算!X3322</f>
        <v/>
      </c>
      <c r="D710" s="13">
        <f>C710-B710</f>
        <v/>
      </c>
      <c r="E710" s="14">
        <f>計算!V3322</f>
        <v/>
      </c>
      <c r="F710" s="12">
        <f>計算!X3323</f>
        <v/>
      </c>
      <c r="G710" s="12">
        <f>計算!X3324</f>
        <v/>
      </c>
      <c r="H710" s="13">
        <f>G710-F710</f>
        <v/>
      </c>
      <c r="I710" s="14">
        <f>計算!V3324</f>
        <v/>
      </c>
    </row>
    <row r="711">
      <c r="A711" s="12" t="n">
        <v>10080000</v>
      </c>
      <c r="B711" s="12">
        <f>計算!X3325</f>
        <v/>
      </c>
      <c r="C711" s="12">
        <f>計算!X3326</f>
        <v/>
      </c>
      <c r="D711" s="13">
        <f>C711-B711</f>
        <v/>
      </c>
      <c r="E711" s="14">
        <f>計算!V3326</f>
        <v/>
      </c>
      <c r="F711" s="12">
        <f>計算!X3327</f>
        <v/>
      </c>
      <c r="G711" s="12">
        <f>計算!X3328</f>
        <v/>
      </c>
      <c r="H711" s="13">
        <f>G711-F711</f>
        <v/>
      </c>
      <c r="I711" s="14">
        <f>計算!V3328</f>
        <v/>
      </c>
    </row>
    <row r="712">
      <c r="A712" s="12" t="n">
        <v>10090000</v>
      </c>
      <c r="B712" s="12">
        <f>計算!X3329</f>
        <v/>
      </c>
      <c r="C712" s="12">
        <f>計算!X3330</f>
        <v/>
      </c>
      <c r="D712" s="13">
        <f>C712-B712</f>
        <v/>
      </c>
      <c r="E712" s="14">
        <f>計算!V3330</f>
        <v/>
      </c>
      <c r="F712" s="12">
        <f>計算!X3331</f>
        <v/>
      </c>
      <c r="G712" s="12">
        <f>計算!X3332</f>
        <v/>
      </c>
      <c r="H712" s="13">
        <f>G712-F712</f>
        <v/>
      </c>
      <c r="I712" s="14">
        <f>計算!V3332</f>
        <v/>
      </c>
    </row>
    <row r="713">
      <c r="A713" s="12" t="n">
        <v>10100000</v>
      </c>
      <c r="B713" s="12">
        <f>計算!X3333</f>
        <v/>
      </c>
      <c r="C713" s="12">
        <f>計算!X3334</f>
        <v/>
      </c>
      <c r="D713" s="13">
        <f>C713-B713</f>
        <v/>
      </c>
      <c r="E713" s="14">
        <f>計算!V3334</f>
        <v/>
      </c>
      <c r="F713" s="12">
        <f>計算!X3335</f>
        <v/>
      </c>
      <c r="G713" s="12">
        <f>計算!X3336</f>
        <v/>
      </c>
      <c r="H713" s="13">
        <f>G713-F713</f>
        <v/>
      </c>
      <c r="I713" s="14">
        <f>計算!V3336</f>
        <v/>
      </c>
    </row>
    <row r="714">
      <c r="A714" s="12" t="n">
        <v>10110000</v>
      </c>
      <c r="B714" s="12">
        <f>計算!X3337</f>
        <v/>
      </c>
      <c r="C714" s="12">
        <f>計算!X3338</f>
        <v/>
      </c>
      <c r="D714" s="13">
        <f>C714-B714</f>
        <v/>
      </c>
      <c r="E714" s="14">
        <f>計算!V3338</f>
        <v/>
      </c>
      <c r="F714" s="12">
        <f>計算!X3339</f>
        <v/>
      </c>
      <c r="G714" s="12">
        <f>計算!X3340</f>
        <v/>
      </c>
      <c r="H714" s="13">
        <f>G714-F714</f>
        <v/>
      </c>
      <c r="I714" s="14">
        <f>計算!V3340</f>
        <v/>
      </c>
    </row>
    <row r="715">
      <c r="A715" s="12" t="n">
        <v>10120000</v>
      </c>
      <c r="B715" s="12">
        <f>計算!X3341</f>
        <v/>
      </c>
      <c r="C715" s="12">
        <f>計算!X3342</f>
        <v/>
      </c>
      <c r="D715" s="13">
        <f>C715-B715</f>
        <v/>
      </c>
      <c r="E715" s="14">
        <f>計算!V3342</f>
        <v/>
      </c>
      <c r="F715" s="12">
        <f>計算!X3343</f>
        <v/>
      </c>
      <c r="G715" s="12">
        <f>計算!X3344</f>
        <v/>
      </c>
      <c r="H715" s="13">
        <f>G715-F715</f>
        <v/>
      </c>
      <c r="I715" s="14">
        <f>計算!V3344</f>
        <v/>
      </c>
    </row>
    <row r="716">
      <c r="A716" s="12" t="n">
        <v>10130000</v>
      </c>
      <c r="B716" s="12">
        <f>計算!X3345</f>
        <v/>
      </c>
      <c r="C716" s="12">
        <f>計算!X3346</f>
        <v/>
      </c>
      <c r="D716" s="13">
        <f>C716-B716</f>
        <v/>
      </c>
      <c r="E716" s="14">
        <f>計算!V3346</f>
        <v/>
      </c>
      <c r="F716" s="12">
        <f>計算!X3347</f>
        <v/>
      </c>
      <c r="G716" s="12">
        <f>計算!X3348</f>
        <v/>
      </c>
      <c r="H716" s="13">
        <f>G716-F716</f>
        <v/>
      </c>
      <c r="I716" s="14">
        <f>計算!V3348</f>
        <v/>
      </c>
    </row>
    <row r="717">
      <c r="A717" s="12" t="n">
        <v>10140000</v>
      </c>
      <c r="B717" s="12">
        <f>計算!X3349</f>
        <v/>
      </c>
      <c r="C717" s="12">
        <f>計算!X3350</f>
        <v/>
      </c>
      <c r="D717" s="13">
        <f>C717-B717</f>
        <v/>
      </c>
      <c r="E717" s="14">
        <f>計算!V3350</f>
        <v/>
      </c>
      <c r="F717" s="12">
        <f>計算!X3351</f>
        <v/>
      </c>
      <c r="G717" s="12">
        <f>計算!X3352</f>
        <v/>
      </c>
      <c r="H717" s="13">
        <f>G717-F717</f>
        <v/>
      </c>
      <c r="I717" s="14">
        <f>計算!V3352</f>
        <v/>
      </c>
    </row>
    <row r="718">
      <c r="A718" s="12" t="n">
        <v>10150000</v>
      </c>
      <c r="B718" s="12">
        <f>計算!X3353</f>
        <v/>
      </c>
      <c r="C718" s="12">
        <f>計算!X3354</f>
        <v/>
      </c>
      <c r="D718" s="13">
        <f>C718-B718</f>
        <v/>
      </c>
      <c r="E718" s="14">
        <f>計算!V3354</f>
        <v/>
      </c>
      <c r="F718" s="12">
        <f>計算!X3355</f>
        <v/>
      </c>
      <c r="G718" s="12">
        <f>計算!X3356</f>
        <v/>
      </c>
      <c r="H718" s="13">
        <f>G718-F718</f>
        <v/>
      </c>
      <c r="I718" s="14">
        <f>計算!V3356</f>
        <v/>
      </c>
    </row>
    <row r="719">
      <c r="A719" s="12" t="n">
        <v>10160000</v>
      </c>
      <c r="B719" s="12">
        <f>計算!X3357</f>
        <v/>
      </c>
      <c r="C719" s="12">
        <f>計算!X3358</f>
        <v/>
      </c>
      <c r="D719" s="13">
        <f>C719-B719</f>
        <v/>
      </c>
      <c r="E719" s="14">
        <f>計算!V3358</f>
        <v/>
      </c>
      <c r="F719" s="12">
        <f>計算!X3359</f>
        <v/>
      </c>
      <c r="G719" s="12">
        <f>計算!X3360</f>
        <v/>
      </c>
      <c r="H719" s="13">
        <f>G719-F719</f>
        <v/>
      </c>
      <c r="I719" s="14">
        <f>計算!V3360</f>
        <v/>
      </c>
    </row>
    <row r="720">
      <c r="A720" s="12" t="n">
        <v>10170000</v>
      </c>
      <c r="B720" s="12">
        <f>計算!X3361</f>
        <v/>
      </c>
      <c r="C720" s="12">
        <f>計算!X3362</f>
        <v/>
      </c>
      <c r="D720" s="13">
        <f>C720-B720</f>
        <v/>
      </c>
      <c r="E720" s="14">
        <f>計算!V3362</f>
        <v/>
      </c>
      <c r="F720" s="12">
        <f>計算!X3363</f>
        <v/>
      </c>
      <c r="G720" s="12">
        <f>計算!X3364</f>
        <v/>
      </c>
      <c r="H720" s="13">
        <f>G720-F720</f>
        <v/>
      </c>
      <c r="I720" s="14">
        <f>計算!V3364</f>
        <v/>
      </c>
    </row>
    <row r="721">
      <c r="A721" s="12" t="n">
        <v>10180000</v>
      </c>
      <c r="B721" s="12">
        <f>計算!X3365</f>
        <v/>
      </c>
      <c r="C721" s="12">
        <f>計算!X3366</f>
        <v/>
      </c>
      <c r="D721" s="13">
        <f>C721-B721</f>
        <v/>
      </c>
      <c r="E721" s="14">
        <f>計算!V3366</f>
        <v/>
      </c>
      <c r="F721" s="12">
        <f>計算!X3367</f>
        <v/>
      </c>
      <c r="G721" s="12">
        <f>計算!X3368</f>
        <v/>
      </c>
      <c r="H721" s="13">
        <f>G721-F721</f>
        <v/>
      </c>
      <c r="I721" s="14">
        <f>計算!V3368</f>
        <v/>
      </c>
    </row>
    <row r="722">
      <c r="A722" s="12" t="n">
        <v>10190000</v>
      </c>
      <c r="B722" s="12">
        <f>計算!X3369</f>
        <v/>
      </c>
      <c r="C722" s="12">
        <f>計算!X3370</f>
        <v/>
      </c>
      <c r="D722" s="13">
        <f>C722-B722</f>
        <v/>
      </c>
      <c r="E722" s="14">
        <f>計算!V3370</f>
        <v/>
      </c>
      <c r="F722" s="12">
        <f>計算!X3371</f>
        <v/>
      </c>
      <c r="G722" s="12">
        <f>計算!X3372</f>
        <v/>
      </c>
      <c r="H722" s="13">
        <f>G722-F722</f>
        <v/>
      </c>
      <c r="I722" s="14">
        <f>計算!V3372</f>
        <v/>
      </c>
    </row>
    <row r="723">
      <c r="A723" s="12" t="n">
        <v>10200000</v>
      </c>
      <c r="B723" s="12">
        <f>計算!X3373</f>
        <v/>
      </c>
      <c r="C723" s="12">
        <f>計算!X3374</f>
        <v/>
      </c>
      <c r="D723" s="13">
        <f>C723-B723</f>
        <v/>
      </c>
      <c r="E723" s="14">
        <f>計算!V3374</f>
        <v/>
      </c>
      <c r="F723" s="12">
        <f>計算!X3375</f>
        <v/>
      </c>
      <c r="G723" s="12">
        <f>計算!X3376</f>
        <v/>
      </c>
      <c r="H723" s="13">
        <f>G723-F723</f>
        <v/>
      </c>
      <c r="I723" s="14">
        <f>計算!V3376</f>
        <v/>
      </c>
    </row>
    <row r="724">
      <c r="A724" s="12" t="n">
        <v>10210000</v>
      </c>
      <c r="B724" s="12">
        <f>計算!X3377</f>
        <v/>
      </c>
      <c r="C724" s="12">
        <f>計算!X3378</f>
        <v/>
      </c>
      <c r="D724" s="13">
        <f>C724-B724</f>
        <v/>
      </c>
      <c r="E724" s="14">
        <f>計算!V3378</f>
        <v/>
      </c>
      <c r="F724" s="12">
        <f>計算!X3379</f>
        <v/>
      </c>
      <c r="G724" s="12">
        <f>計算!X3380</f>
        <v/>
      </c>
      <c r="H724" s="13">
        <f>G724-F724</f>
        <v/>
      </c>
      <c r="I724" s="14">
        <f>計算!V3380</f>
        <v/>
      </c>
    </row>
    <row r="725">
      <c r="A725" s="12" t="n">
        <v>10220000</v>
      </c>
      <c r="B725" s="12">
        <f>計算!X3381</f>
        <v/>
      </c>
      <c r="C725" s="12">
        <f>計算!X3382</f>
        <v/>
      </c>
      <c r="D725" s="13">
        <f>C725-B725</f>
        <v/>
      </c>
      <c r="E725" s="14">
        <f>計算!V3382</f>
        <v/>
      </c>
      <c r="F725" s="12">
        <f>計算!X3383</f>
        <v/>
      </c>
      <c r="G725" s="12">
        <f>計算!X3384</f>
        <v/>
      </c>
      <c r="H725" s="13">
        <f>G725-F725</f>
        <v/>
      </c>
      <c r="I725" s="14">
        <f>計算!V3384</f>
        <v/>
      </c>
    </row>
    <row r="726">
      <c r="A726" s="12" t="n">
        <v>10230000</v>
      </c>
      <c r="B726" s="12">
        <f>計算!X3385</f>
        <v/>
      </c>
      <c r="C726" s="12">
        <f>計算!X3386</f>
        <v/>
      </c>
      <c r="D726" s="13">
        <f>C726-B726</f>
        <v/>
      </c>
      <c r="E726" s="14">
        <f>計算!V3386</f>
        <v/>
      </c>
      <c r="F726" s="12">
        <f>計算!X3387</f>
        <v/>
      </c>
      <c r="G726" s="12">
        <f>計算!X3388</f>
        <v/>
      </c>
      <c r="H726" s="13">
        <f>G726-F726</f>
        <v/>
      </c>
      <c r="I726" s="14">
        <f>計算!V3388</f>
        <v/>
      </c>
    </row>
    <row r="727">
      <c r="A727" s="12" t="n">
        <v>10240000</v>
      </c>
      <c r="B727" s="12">
        <f>計算!X3389</f>
        <v/>
      </c>
      <c r="C727" s="12">
        <f>計算!X3390</f>
        <v/>
      </c>
      <c r="D727" s="13">
        <f>C727-B727</f>
        <v/>
      </c>
      <c r="E727" s="14">
        <f>計算!V3390</f>
        <v/>
      </c>
      <c r="F727" s="12">
        <f>計算!X3391</f>
        <v/>
      </c>
      <c r="G727" s="12">
        <f>計算!X3392</f>
        <v/>
      </c>
      <c r="H727" s="13">
        <f>G727-F727</f>
        <v/>
      </c>
      <c r="I727" s="14">
        <f>計算!V3392</f>
        <v/>
      </c>
    </row>
    <row r="728">
      <c r="A728" s="12" t="n">
        <v>10250000</v>
      </c>
      <c r="B728" s="12">
        <f>計算!X3393</f>
        <v/>
      </c>
      <c r="C728" s="12">
        <f>計算!X3394</f>
        <v/>
      </c>
      <c r="D728" s="13">
        <f>C728-B728</f>
        <v/>
      </c>
      <c r="E728" s="14">
        <f>計算!V3394</f>
        <v/>
      </c>
      <c r="F728" s="12">
        <f>計算!X3395</f>
        <v/>
      </c>
      <c r="G728" s="12">
        <f>計算!X3396</f>
        <v/>
      </c>
      <c r="H728" s="13">
        <f>G728-F728</f>
        <v/>
      </c>
      <c r="I728" s="14">
        <f>計算!V3396</f>
        <v/>
      </c>
    </row>
    <row r="729">
      <c r="A729" s="12" t="n">
        <v>10260000</v>
      </c>
      <c r="B729" s="12">
        <f>計算!X3397</f>
        <v/>
      </c>
      <c r="C729" s="12">
        <f>計算!X3398</f>
        <v/>
      </c>
      <c r="D729" s="13">
        <f>C729-B729</f>
        <v/>
      </c>
      <c r="E729" s="14">
        <f>計算!V3398</f>
        <v/>
      </c>
      <c r="F729" s="12">
        <f>計算!X3399</f>
        <v/>
      </c>
      <c r="G729" s="12">
        <f>計算!X3400</f>
        <v/>
      </c>
      <c r="H729" s="13">
        <f>G729-F729</f>
        <v/>
      </c>
      <c r="I729" s="14">
        <f>計算!V3400</f>
        <v/>
      </c>
    </row>
    <row r="730">
      <c r="A730" s="12" t="n">
        <v>10270000</v>
      </c>
      <c r="B730" s="12">
        <f>計算!X3401</f>
        <v/>
      </c>
      <c r="C730" s="12">
        <f>計算!X3402</f>
        <v/>
      </c>
      <c r="D730" s="13">
        <f>C730-B730</f>
        <v/>
      </c>
      <c r="E730" s="14">
        <f>計算!V3402</f>
        <v/>
      </c>
      <c r="F730" s="12">
        <f>計算!X3403</f>
        <v/>
      </c>
      <c r="G730" s="12">
        <f>計算!X3404</f>
        <v/>
      </c>
      <c r="H730" s="13">
        <f>G730-F730</f>
        <v/>
      </c>
      <c r="I730" s="14">
        <f>計算!V3404</f>
        <v/>
      </c>
    </row>
    <row r="731">
      <c r="A731" s="12" t="n">
        <v>10280000</v>
      </c>
      <c r="B731" s="12">
        <f>計算!X3405</f>
        <v/>
      </c>
      <c r="C731" s="12">
        <f>計算!X3406</f>
        <v/>
      </c>
      <c r="D731" s="13">
        <f>C731-B731</f>
        <v/>
      </c>
      <c r="E731" s="14">
        <f>計算!V3406</f>
        <v/>
      </c>
      <c r="F731" s="12">
        <f>計算!X3407</f>
        <v/>
      </c>
      <c r="G731" s="12">
        <f>計算!X3408</f>
        <v/>
      </c>
      <c r="H731" s="13">
        <f>G731-F731</f>
        <v/>
      </c>
      <c r="I731" s="14">
        <f>計算!V3408</f>
        <v/>
      </c>
    </row>
    <row r="732">
      <c r="A732" s="12" t="n">
        <v>10290000</v>
      </c>
      <c r="B732" s="12">
        <f>計算!X3409</f>
        <v/>
      </c>
      <c r="C732" s="12">
        <f>計算!X3410</f>
        <v/>
      </c>
      <c r="D732" s="13">
        <f>C732-B732</f>
        <v/>
      </c>
      <c r="E732" s="14">
        <f>計算!V3410</f>
        <v/>
      </c>
      <c r="F732" s="12">
        <f>計算!X3411</f>
        <v/>
      </c>
      <c r="G732" s="12">
        <f>計算!X3412</f>
        <v/>
      </c>
      <c r="H732" s="13">
        <f>G732-F732</f>
        <v/>
      </c>
      <c r="I732" s="14">
        <f>計算!V3412</f>
        <v/>
      </c>
    </row>
    <row r="733">
      <c r="A733" s="12" t="n">
        <v>10300000</v>
      </c>
      <c r="B733" s="12">
        <f>計算!X3413</f>
        <v/>
      </c>
      <c r="C733" s="12">
        <f>計算!X3414</f>
        <v/>
      </c>
      <c r="D733" s="13">
        <f>C733-B733</f>
        <v/>
      </c>
      <c r="E733" s="14">
        <f>計算!V3414</f>
        <v/>
      </c>
      <c r="F733" s="12">
        <f>計算!X3415</f>
        <v/>
      </c>
      <c r="G733" s="12">
        <f>計算!X3416</f>
        <v/>
      </c>
      <c r="H733" s="13">
        <f>G733-F733</f>
        <v/>
      </c>
      <c r="I733" s="14">
        <f>計算!V3416</f>
        <v/>
      </c>
    </row>
    <row r="734">
      <c r="A734" s="12" t="n">
        <v>10310000</v>
      </c>
      <c r="B734" s="12">
        <f>計算!X3417</f>
        <v/>
      </c>
      <c r="C734" s="12">
        <f>計算!X3418</f>
        <v/>
      </c>
      <c r="D734" s="13">
        <f>C734-B734</f>
        <v/>
      </c>
      <c r="E734" s="14">
        <f>計算!V3418</f>
        <v/>
      </c>
      <c r="F734" s="12">
        <f>計算!X3419</f>
        <v/>
      </c>
      <c r="G734" s="12">
        <f>計算!X3420</f>
        <v/>
      </c>
      <c r="H734" s="13">
        <f>G734-F734</f>
        <v/>
      </c>
      <c r="I734" s="14">
        <f>計算!V3420</f>
        <v/>
      </c>
    </row>
    <row r="735">
      <c r="A735" s="12" t="n">
        <v>10320000</v>
      </c>
      <c r="B735" s="12">
        <f>計算!X3421</f>
        <v/>
      </c>
      <c r="C735" s="12">
        <f>計算!X3422</f>
        <v/>
      </c>
      <c r="D735" s="13">
        <f>C735-B735</f>
        <v/>
      </c>
      <c r="E735" s="14">
        <f>計算!V3422</f>
        <v/>
      </c>
      <c r="F735" s="12">
        <f>計算!X3423</f>
        <v/>
      </c>
      <c r="G735" s="12">
        <f>計算!X3424</f>
        <v/>
      </c>
      <c r="H735" s="13">
        <f>G735-F735</f>
        <v/>
      </c>
      <c r="I735" s="14">
        <f>計算!V3424</f>
        <v/>
      </c>
    </row>
    <row r="736">
      <c r="A736" s="12" t="n">
        <v>10330000</v>
      </c>
      <c r="B736" s="12">
        <f>計算!X3425</f>
        <v/>
      </c>
      <c r="C736" s="12">
        <f>計算!X3426</f>
        <v/>
      </c>
      <c r="D736" s="13">
        <f>C736-B736</f>
        <v/>
      </c>
      <c r="E736" s="14">
        <f>計算!V3426</f>
        <v/>
      </c>
      <c r="F736" s="12">
        <f>計算!X3427</f>
        <v/>
      </c>
      <c r="G736" s="12">
        <f>計算!X3428</f>
        <v/>
      </c>
      <c r="H736" s="13">
        <f>G736-F736</f>
        <v/>
      </c>
      <c r="I736" s="14">
        <f>計算!V3428</f>
        <v/>
      </c>
    </row>
    <row r="737">
      <c r="A737" s="12" t="n">
        <v>10340000</v>
      </c>
      <c r="B737" s="12">
        <f>計算!X3429</f>
        <v/>
      </c>
      <c r="C737" s="12">
        <f>計算!X3430</f>
        <v/>
      </c>
      <c r="D737" s="13">
        <f>C737-B737</f>
        <v/>
      </c>
      <c r="E737" s="14">
        <f>計算!V3430</f>
        <v/>
      </c>
      <c r="F737" s="12">
        <f>計算!X3431</f>
        <v/>
      </c>
      <c r="G737" s="12">
        <f>計算!X3432</f>
        <v/>
      </c>
      <c r="H737" s="13">
        <f>G737-F737</f>
        <v/>
      </c>
      <c r="I737" s="14">
        <f>計算!V3432</f>
        <v/>
      </c>
    </row>
    <row r="738">
      <c r="A738" s="12" t="n">
        <v>10350000</v>
      </c>
      <c r="B738" s="12">
        <f>計算!X3433</f>
        <v/>
      </c>
      <c r="C738" s="12">
        <f>計算!X3434</f>
        <v/>
      </c>
      <c r="D738" s="13">
        <f>C738-B738</f>
        <v/>
      </c>
      <c r="E738" s="14">
        <f>計算!V3434</f>
        <v/>
      </c>
      <c r="F738" s="12">
        <f>計算!X3435</f>
        <v/>
      </c>
      <c r="G738" s="12">
        <f>計算!X3436</f>
        <v/>
      </c>
      <c r="H738" s="13">
        <f>G738-F738</f>
        <v/>
      </c>
      <c r="I738" s="14">
        <f>計算!V3436</f>
        <v/>
      </c>
    </row>
    <row r="739">
      <c r="A739" s="12" t="n">
        <v>10360000</v>
      </c>
      <c r="B739" s="12">
        <f>計算!X3437</f>
        <v/>
      </c>
      <c r="C739" s="12">
        <f>計算!X3438</f>
        <v/>
      </c>
      <c r="D739" s="13">
        <f>C739-B739</f>
        <v/>
      </c>
      <c r="E739" s="14">
        <f>計算!V3438</f>
        <v/>
      </c>
      <c r="F739" s="12">
        <f>計算!X3439</f>
        <v/>
      </c>
      <c r="G739" s="12">
        <f>計算!X3440</f>
        <v/>
      </c>
      <c r="H739" s="13">
        <f>G739-F739</f>
        <v/>
      </c>
      <c r="I739" s="14">
        <f>計算!V3440</f>
        <v/>
      </c>
    </row>
    <row r="740">
      <c r="A740" s="12" t="n">
        <v>10370000</v>
      </c>
      <c r="B740" s="12">
        <f>計算!X3441</f>
        <v/>
      </c>
      <c r="C740" s="12">
        <f>計算!X3442</f>
        <v/>
      </c>
      <c r="D740" s="13">
        <f>C740-B740</f>
        <v/>
      </c>
      <c r="E740" s="14">
        <f>計算!V3442</f>
        <v/>
      </c>
      <c r="F740" s="12">
        <f>計算!X3443</f>
        <v/>
      </c>
      <c r="G740" s="12">
        <f>計算!X3444</f>
        <v/>
      </c>
      <c r="H740" s="13">
        <f>G740-F740</f>
        <v/>
      </c>
      <c r="I740" s="14">
        <f>計算!V3444</f>
        <v/>
      </c>
    </row>
    <row r="741">
      <c r="A741" s="12" t="n">
        <v>10380000</v>
      </c>
      <c r="B741" s="12">
        <f>計算!X3445</f>
        <v/>
      </c>
      <c r="C741" s="12">
        <f>計算!X3446</f>
        <v/>
      </c>
      <c r="D741" s="13">
        <f>C741-B741</f>
        <v/>
      </c>
      <c r="E741" s="14">
        <f>計算!V3446</f>
        <v/>
      </c>
      <c r="F741" s="12">
        <f>計算!X3447</f>
        <v/>
      </c>
      <c r="G741" s="12">
        <f>計算!X3448</f>
        <v/>
      </c>
      <c r="H741" s="13">
        <f>G741-F741</f>
        <v/>
      </c>
      <c r="I741" s="14">
        <f>計算!V3448</f>
        <v/>
      </c>
    </row>
    <row r="742">
      <c r="A742" s="12" t="n">
        <v>10390000</v>
      </c>
      <c r="B742" s="12">
        <f>計算!X3449</f>
        <v/>
      </c>
      <c r="C742" s="12">
        <f>計算!X3450</f>
        <v/>
      </c>
      <c r="D742" s="13">
        <f>C742-B742</f>
        <v/>
      </c>
      <c r="E742" s="14">
        <f>計算!V3450</f>
        <v/>
      </c>
      <c r="F742" s="12">
        <f>計算!X3451</f>
        <v/>
      </c>
      <c r="G742" s="12">
        <f>計算!X3452</f>
        <v/>
      </c>
      <c r="H742" s="13">
        <f>G742-F742</f>
        <v/>
      </c>
      <c r="I742" s="14">
        <f>計算!V3452</f>
        <v/>
      </c>
    </row>
    <row r="743">
      <c r="A743" s="12" t="n">
        <v>10400000</v>
      </c>
      <c r="B743" s="12">
        <f>計算!X3453</f>
        <v/>
      </c>
      <c r="C743" s="12">
        <f>計算!X3454</f>
        <v/>
      </c>
      <c r="D743" s="13">
        <f>C743-B743</f>
        <v/>
      </c>
      <c r="E743" s="14">
        <f>計算!V3454</f>
        <v/>
      </c>
      <c r="F743" s="12">
        <f>計算!X3455</f>
        <v/>
      </c>
      <c r="G743" s="12">
        <f>計算!X3456</f>
        <v/>
      </c>
      <c r="H743" s="13">
        <f>G743-F743</f>
        <v/>
      </c>
      <c r="I743" s="14">
        <f>計算!V3456</f>
        <v/>
      </c>
    </row>
    <row r="744">
      <c r="A744" s="12" t="n">
        <v>10410000</v>
      </c>
      <c r="B744" s="12">
        <f>計算!X3457</f>
        <v/>
      </c>
      <c r="C744" s="12">
        <f>計算!X3458</f>
        <v/>
      </c>
      <c r="D744" s="13">
        <f>C744-B744</f>
        <v/>
      </c>
      <c r="E744" s="14">
        <f>計算!V3458</f>
        <v/>
      </c>
      <c r="F744" s="12">
        <f>計算!X3459</f>
        <v/>
      </c>
      <c r="G744" s="12">
        <f>計算!X3460</f>
        <v/>
      </c>
      <c r="H744" s="13">
        <f>G744-F744</f>
        <v/>
      </c>
      <c r="I744" s="14">
        <f>計算!V3460</f>
        <v/>
      </c>
    </row>
    <row r="745">
      <c r="A745" s="12" t="n">
        <v>10420000</v>
      </c>
      <c r="B745" s="12">
        <f>計算!X3461</f>
        <v/>
      </c>
      <c r="C745" s="12">
        <f>計算!X3462</f>
        <v/>
      </c>
      <c r="D745" s="13">
        <f>C745-B745</f>
        <v/>
      </c>
      <c r="E745" s="14">
        <f>計算!V3462</f>
        <v/>
      </c>
      <c r="F745" s="12">
        <f>計算!X3463</f>
        <v/>
      </c>
      <c r="G745" s="12">
        <f>計算!X3464</f>
        <v/>
      </c>
      <c r="H745" s="13">
        <f>G745-F745</f>
        <v/>
      </c>
      <c r="I745" s="14">
        <f>計算!V3464</f>
        <v/>
      </c>
    </row>
    <row r="746">
      <c r="A746" s="12" t="n">
        <v>10430000</v>
      </c>
      <c r="B746" s="12">
        <f>計算!X3465</f>
        <v/>
      </c>
      <c r="C746" s="12">
        <f>計算!X3466</f>
        <v/>
      </c>
      <c r="D746" s="13">
        <f>C746-B746</f>
        <v/>
      </c>
      <c r="E746" s="14">
        <f>計算!V3466</f>
        <v/>
      </c>
      <c r="F746" s="12">
        <f>計算!X3467</f>
        <v/>
      </c>
      <c r="G746" s="12">
        <f>計算!X3468</f>
        <v/>
      </c>
      <c r="H746" s="13">
        <f>G746-F746</f>
        <v/>
      </c>
      <c r="I746" s="14">
        <f>計算!V3468</f>
        <v/>
      </c>
    </row>
    <row r="747">
      <c r="A747" s="12" t="n">
        <v>10440000</v>
      </c>
      <c r="B747" s="12">
        <f>計算!X3469</f>
        <v/>
      </c>
      <c r="C747" s="12">
        <f>計算!X3470</f>
        <v/>
      </c>
      <c r="D747" s="13">
        <f>C747-B747</f>
        <v/>
      </c>
      <c r="E747" s="14">
        <f>計算!V3470</f>
        <v/>
      </c>
      <c r="F747" s="12">
        <f>計算!X3471</f>
        <v/>
      </c>
      <c r="G747" s="12">
        <f>計算!X3472</f>
        <v/>
      </c>
      <c r="H747" s="13">
        <f>G747-F747</f>
        <v/>
      </c>
      <c r="I747" s="14">
        <f>計算!V3472</f>
        <v/>
      </c>
    </row>
    <row r="748">
      <c r="A748" s="12" t="n">
        <v>10450000</v>
      </c>
      <c r="B748" s="12">
        <f>計算!X3473</f>
        <v/>
      </c>
      <c r="C748" s="12">
        <f>計算!X3474</f>
        <v/>
      </c>
      <c r="D748" s="13">
        <f>C748-B748</f>
        <v/>
      </c>
      <c r="E748" s="14">
        <f>計算!V3474</f>
        <v/>
      </c>
      <c r="F748" s="12">
        <f>計算!X3475</f>
        <v/>
      </c>
      <c r="G748" s="12">
        <f>計算!X3476</f>
        <v/>
      </c>
      <c r="H748" s="13">
        <f>G748-F748</f>
        <v/>
      </c>
      <c r="I748" s="14">
        <f>計算!V3476</f>
        <v/>
      </c>
    </row>
    <row r="749">
      <c r="A749" s="12" t="n">
        <v>10460000</v>
      </c>
      <c r="B749" s="12">
        <f>計算!X3477</f>
        <v/>
      </c>
      <c r="C749" s="12">
        <f>計算!X3478</f>
        <v/>
      </c>
      <c r="D749" s="13">
        <f>C749-B749</f>
        <v/>
      </c>
      <c r="E749" s="14">
        <f>計算!V3478</f>
        <v/>
      </c>
      <c r="F749" s="12">
        <f>計算!X3479</f>
        <v/>
      </c>
      <c r="G749" s="12">
        <f>計算!X3480</f>
        <v/>
      </c>
      <c r="H749" s="13">
        <f>G749-F749</f>
        <v/>
      </c>
      <c r="I749" s="14">
        <f>計算!V3480</f>
        <v/>
      </c>
    </row>
    <row r="750">
      <c r="A750" s="12" t="n">
        <v>10470000</v>
      </c>
      <c r="B750" s="12">
        <f>計算!X3481</f>
        <v/>
      </c>
      <c r="C750" s="12">
        <f>計算!X3482</f>
        <v/>
      </c>
      <c r="D750" s="13">
        <f>C750-B750</f>
        <v/>
      </c>
      <c r="E750" s="14">
        <f>計算!V3482</f>
        <v/>
      </c>
      <c r="F750" s="12">
        <f>計算!X3483</f>
        <v/>
      </c>
      <c r="G750" s="12">
        <f>計算!X3484</f>
        <v/>
      </c>
      <c r="H750" s="13">
        <f>G750-F750</f>
        <v/>
      </c>
      <c r="I750" s="14">
        <f>計算!V3484</f>
        <v/>
      </c>
    </row>
    <row r="751">
      <c r="A751" s="12" t="n">
        <v>10480000</v>
      </c>
      <c r="B751" s="12">
        <f>計算!X3485</f>
        <v/>
      </c>
      <c r="C751" s="12">
        <f>計算!X3486</f>
        <v/>
      </c>
      <c r="D751" s="13">
        <f>C751-B751</f>
        <v/>
      </c>
      <c r="E751" s="14">
        <f>計算!V3486</f>
        <v/>
      </c>
      <c r="F751" s="12">
        <f>計算!X3487</f>
        <v/>
      </c>
      <c r="G751" s="12">
        <f>計算!X3488</f>
        <v/>
      </c>
      <c r="H751" s="13">
        <f>G751-F751</f>
        <v/>
      </c>
      <c r="I751" s="14">
        <f>計算!V3488</f>
        <v/>
      </c>
    </row>
    <row r="752">
      <c r="A752" s="12" t="n">
        <v>10490000</v>
      </c>
      <c r="B752" s="12">
        <f>計算!X3489</f>
        <v/>
      </c>
      <c r="C752" s="12">
        <f>計算!X3490</f>
        <v/>
      </c>
      <c r="D752" s="13">
        <f>C752-B752</f>
        <v/>
      </c>
      <c r="E752" s="14">
        <f>計算!V3490</f>
        <v/>
      </c>
      <c r="F752" s="12">
        <f>計算!X3491</f>
        <v/>
      </c>
      <c r="G752" s="12">
        <f>計算!X3492</f>
        <v/>
      </c>
      <c r="H752" s="13">
        <f>G752-F752</f>
        <v/>
      </c>
      <c r="I752" s="14">
        <f>計算!V3492</f>
        <v/>
      </c>
    </row>
    <row r="753">
      <c r="A753" s="12" t="n">
        <v>10500000</v>
      </c>
      <c r="B753" s="12">
        <f>計算!X3493</f>
        <v/>
      </c>
      <c r="C753" s="12">
        <f>計算!X3494</f>
        <v/>
      </c>
      <c r="D753" s="13">
        <f>C753-B753</f>
        <v/>
      </c>
      <c r="E753" s="14">
        <f>計算!V3494</f>
        <v/>
      </c>
      <c r="F753" s="12">
        <f>計算!X3495</f>
        <v/>
      </c>
      <c r="G753" s="12">
        <f>計算!X3496</f>
        <v/>
      </c>
      <c r="H753" s="13">
        <f>G753-F753</f>
        <v/>
      </c>
      <c r="I753" s="14">
        <f>計算!V3496</f>
        <v/>
      </c>
    </row>
    <row r="754">
      <c r="A754" s="12" t="n">
        <v>10510000</v>
      </c>
      <c r="B754" s="12">
        <f>計算!X3497</f>
        <v/>
      </c>
      <c r="C754" s="12">
        <f>計算!X3498</f>
        <v/>
      </c>
      <c r="D754" s="13">
        <f>C754-B754</f>
        <v/>
      </c>
      <c r="E754" s="14">
        <f>計算!V3498</f>
        <v/>
      </c>
      <c r="F754" s="12">
        <f>計算!X3499</f>
        <v/>
      </c>
      <c r="G754" s="12">
        <f>計算!X3500</f>
        <v/>
      </c>
      <c r="H754" s="13">
        <f>G754-F754</f>
        <v/>
      </c>
      <c r="I754" s="14">
        <f>計算!V3500</f>
        <v/>
      </c>
    </row>
    <row r="755">
      <c r="A755" s="12" t="n">
        <v>10520000</v>
      </c>
      <c r="B755" s="12">
        <f>計算!X3501</f>
        <v/>
      </c>
      <c r="C755" s="12">
        <f>計算!X3502</f>
        <v/>
      </c>
      <c r="D755" s="13">
        <f>C755-B755</f>
        <v/>
      </c>
      <c r="E755" s="14">
        <f>計算!V3502</f>
        <v/>
      </c>
      <c r="F755" s="12">
        <f>計算!X3503</f>
        <v/>
      </c>
      <c r="G755" s="12">
        <f>計算!X3504</f>
        <v/>
      </c>
      <c r="H755" s="13">
        <f>G755-F755</f>
        <v/>
      </c>
      <c r="I755" s="14">
        <f>計算!V3504</f>
        <v/>
      </c>
    </row>
    <row r="756">
      <c r="A756" s="12" t="n">
        <v>10530000</v>
      </c>
      <c r="B756" s="12">
        <f>計算!X3505</f>
        <v/>
      </c>
      <c r="C756" s="12">
        <f>計算!X3506</f>
        <v/>
      </c>
      <c r="D756" s="13">
        <f>C756-B756</f>
        <v/>
      </c>
      <c r="E756" s="14">
        <f>計算!V3506</f>
        <v/>
      </c>
      <c r="F756" s="12">
        <f>計算!X3507</f>
        <v/>
      </c>
      <c r="G756" s="12">
        <f>計算!X3508</f>
        <v/>
      </c>
      <c r="H756" s="13">
        <f>G756-F756</f>
        <v/>
      </c>
      <c r="I756" s="14">
        <f>計算!V3508</f>
        <v/>
      </c>
    </row>
    <row r="757">
      <c r="A757" s="12" t="n">
        <v>10540000</v>
      </c>
      <c r="B757" s="12">
        <f>計算!X3509</f>
        <v/>
      </c>
      <c r="C757" s="12">
        <f>計算!X3510</f>
        <v/>
      </c>
      <c r="D757" s="13">
        <f>C757-B757</f>
        <v/>
      </c>
      <c r="E757" s="14">
        <f>計算!V3510</f>
        <v/>
      </c>
      <c r="F757" s="12">
        <f>計算!X3511</f>
        <v/>
      </c>
      <c r="G757" s="12">
        <f>計算!X3512</f>
        <v/>
      </c>
      <c r="H757" s="13">
        <f>G757-F757</f>
        <v/>
      </c>
      <c r="I757" s="14">
        <f>計算!V3512</f>
        <v/>
      </c>
    </row>
    <row r="758">
      <c r="A758" s="12" t="n">
        <v>10550000</v>
      </c>
      <c r="B758" s="12">
        <f>計算!X3513</f>
        <v/>
      </c>
      <c r="C758" s="12">
        <f>計算!X3514</f>
        <v/>
      </c>
      <c r="D758" s="13">
        <f>C758-B758</f>
        <v/>
      </c>
      <c r="E758" s="14">
        <f>計算!V3514</f>
        <v/>
      </c>
      <c r="F758" s="12">
        <f>計算!X3515</f>
        <v/>
      </c>
      <c r="G758" s="12">
        <f>計算!X3516</f>
        <v/>
      </c>
      <c r="H758" s="13">
        <f>G758-F758</f>
        <v/>
      </c>
      <c r="I758" s="14">
        <f>計算!V3516</f>
        <v/>
      </c>
    </row>
    <row r="759">
      <c r="A759" s="12" t="n">
        <v>10560000</v>
      </c>
      <c r="B759" s="12">
        <f>計算!X3517</f>
        <v/>
      </c>
      <c r="C759" s="12">
        <f>計算!X3518</f>
        <v/>
      </c>
      <c r="D759" s="13">
        <f>C759-B759</f>
        <v/>
      </c>
      <c r="E759" s="14">
        <f>計算!V3518</f>
        <v/>
      </c>
      <c r="F759" s="12">
        <f>計算!X3519</f>
        <v/>
      </c>
      <c r="G759" s="12">
        <f>計算!X3520</f>
        <v/>
      </c>
      <c r="H759" s="13">
        <f>G759-F759</f>
        <v/>
      </c>
      <c r="I759" s="14">
        <f>計算!V3520</f>
        <v/>
      </c>
    </row>
    <row r="760">
      <c r="A760" s="12" t="n">
        <v>10570000</v>
      </c>
      <c r="B760" s="12">
        <f>計算!X3521</f>
        <v/>
      </c>
      <c r="C760" s="12">
        <f>計算!X3522</f>
        <v/>
      </c>
      <c r="D760" s="13">
        <f>C760-B760</f>
        <v/>
      </c>
      <c r="E760" s="14">
        <f>計算!V3522</f>
        <v/>
      </c>
      <c r="F760" s="12">
        <f>計算!X3523</f>
        <v/>
      </c>
      <c r="G760" s="12">
        <f>計算!X3524</f>
        <v/>
      </c>
      <c r="H760" s="13">
        <f>G760-F760</f>
        <v/>
      </c>
      <c r="I760" s="14">
        <f>計算!V3524</f>
        <v/>
      </c>
    </row>
    <row r="761">
      <c r="A761" s="12" t="n">
        <v>10580000</v>
      </c>
      <c r="B761" s="12">
        <f>計算!X3525</f>
        <v/>
      </c>
      <c r="C761" s="12">
        <f>計算!X3526</f>
        <v/>
      </c>
      <c r="D761" s="13">
        <f>C761-B761</f>
        <v/>
      </c>
      <c r="E761" s="14">
        <f>計算!V3526</f>
        <v/>
      </c>
      <c r="F761" s="12">
        <f>計算!X3527</f>
        <v/>
      </c>
      <c r="G761" s="12">
        <f>計算!X3528</f>
        <v/>
      </c>
      <c r="H761" s="13">
        <f>G761-F761</f>
        <v/>
      </c>
      <c r="I761" s="14">
        <f>計算!V3528</f>
        <v/>
      </c>
    </row>
    <row r="762">
      <c r="A762" s="12" t="n">
        <v>10590000</v>
      </c>
      <c r="B762" s="12">
        <f>計算!X3529</f>
        <v/>
      </c>
      <c r="C762" s="12">
        <f>計算!X3530</f>
        <v/>
      </c>
      <c r="D762" s="13">
        <f>C762-B762</f>
        <v/>
      </c>
      <c r="E762" s="14">
        <f>計算!V3530</f>
        <v/>
      </c>
      <c r="F762" s="12">
        <f>計算!X3531</f>
        <v/>
      </c>
      <c r="G762" s="12">
        <f>計算!X3532</f>
        <v/>
      </c>
      <c r="H762" s="13">
        <f>G762-F762</f>
        <v/>
      </c>
      <c r="I762" s="14">
        <f>計算!V3532</f>
        <v/>
      </c>
    </row>
    <row r="763">
      <c r="A763" s="12" t="n">
        <v>10600000</v>
      </c>
      <c r="B763" s="12">
        <f>計算!X3533</f>
        <v/>
      </c>
      <c r="C763" s="12">
        <f>計算!X3534</f>
        <v/>
      </c>
      <c r="D763" s="13">
        <f>C763-B763</f>
        <v/>
      </c>
      <c r="E763" s="14">
        <f>計算!V3534</f>
        <v/>
      </c>
      <c r="F763" s="12">
        <f>計算!X3535</f>
        <v/>
      </c>
      <c r="G763" s="12">
        <f>計算!X3536</f>
        <v/>
      </c>
      <c r="H763" s="13">
        <f>G763-F763</f>
        <v/>
      </c>
      <c r="I763" s="14">
        <f>計算!V3536</f>
        <v/>
      </c>
    </row>
    <row r="764">
      <c r="A764" s="12" t="n">
        <v>10610000</v>
      </c>
      <c r="B764" s="12">
        <f>計算!X3537</f>
        <v/>
      </c>
      <c r="C764" s="12">
        <f>計算!X3538</f>
        <v/>
      </c>
      <c r="D764" s="13">
        <f>C764-B764</f>
        <v/>
      </c>
      <c r="E764" s="14">
        <f>計算!V3538</f>
        <v/>
      </c>
      <c r="F764" s="12">
        <f>計算!X3539</f>
        <v/>
      </c>
      <c r="G764" s="12">
        <f>計算!X3540</f>
        <v/>
      </c>
      <c r="H764" s="13">
        <f>G764-F764</f>
        <v/>
      </c>
      <c r="I764" s="14">
        <f>計算!V3540</f>
        <v/>
      </c>
    </row>
    <row r="765">
      <c r="A765" s="12" t="n">
        <v>10620000</v>
      </c>
      <c r="B765" s="12">
        <f>計算!X3541</f>
        <v/>
      </c>
      <c r="C765" s="12">
        <f>計算!X3542</f>
        <v/>
      </c>
      <c r="D765" s="13">
        <f>C765-B765</f>
        <v/>
      </c>
      <c r="E765" s="14">
        <f>計算!V3542</f>
        <v/>
      </c>
      <c r="F765" s="12">
        <f>計算!X3543</f>
        <v/>
      </c>
      <c r="G765" s="12">
        <f>計算!X3544</f>
        <v/>
      </c>
      <c r="H765" s="13">
        <f>G765-F765</f>
        <v/>
      </c>
      <c r="I765" s="14">
        <f>計算!V3544</f>
        <v/>
      </c>
    </row>
    <row r="766">
      <c r="A766" s="12" t="n">
        <v>10630000</v>
      </c>
      <c r="B766" s="12">
        <f>計算!X3545</f>
        <v/>
      </c>
      <c r="C766" s="12">
        <f>計算!X3546</f>
        <v/>
      </c>
      <c r="D766" s="13">
        <f>C766-B766</f>
        <v/>
      </c>
      <c r="E766" s="14">
        <f>計算!V3546</f>
        <v/>
      </c>
      <c r="F766" s="12">
        <f>計算!X3547</f>
        <v/>
      </c>
      <c r="G766" s="12">
        <f>計算!X3548</f>
        <v/>
      </c>
      <c r="H766" s="13">
        <f>G766-F766</f>
        <v/>
      </c>
      <c r="I766" s="14">
        <f>計算!V3548</f>
        <v/>
      </c>
    </row>
    <row r="767">
      <c r="A767" s="12" t="n">
        <v>10640000</v>
      </c>
      <c r="B767" s="12">
        <f>計算!X3549</f>
        <v/>
      </c>
      <c r="C767" s="12">
        <f>計算!X3550</f>
        <v/>
      </c>
      <c r="D767" s="13">
        <f>C767-B767</f>
        <v/>
      </c>
      <c r="E767" s="14">
        <f>計算!V3550</f>
        <v/>
      </c>
      <c r="F767" s="12">
        <f>計算!X3551</f>
        <v/>
      </c>
      <c r="G767" s="12">
        <f>計算!X3552</f>
        <v/>
      </c>
      <c r="H767" s="13">
        <f>G767-F767</f>
        <v/>
      </c>
      <c r="I767" s="14">
        <f>計算!V3552</f>
        <v/>
      </c>
    </row>
    <row r="768">
      <c r="A768" s="12" t="n">
        <v>10650000</v>
      </c>
      <c r="B768" s="12">
        <f>計算!X3553</f>
        <v/>
      </c>
      <c r="C768" s="12">
        <f>計算!X3554</f>
        <v/>
      </c>
      <c r="D768" s="13">
        <f>C768-B768</f>
        <v/>
      </c>
      <c r="E768" s="14">
        <f>計算!V3554</f>
        <v/>
      </c>
      <c r="F768" s="12">
        <f>計算!X3555</f>
        <v/>
      </c>
      <c r="G768" s="12">
        <f>計算!X3556</f>
        <v/>
      </c>
      <c r="H768" s="13">
        <f>G768-F768</f>
        <v/>
      </c>
      <c r="I768" s="14">
        <f>計算!V3556</f>
        <v/>
      </c>
    </row>
    <row r="769">
      <c r="A769" s="12" t="n">
        <v>10660000</v>
      </c>
      <c r="B769" s="12">
        <f>計算!X3557</f>
        <v/>
      </c>
      <c r="C769" s="12">
        <f>計算!X3558</f>
        <v/>
      </c>
      <c r="D769" s="13">
        <f>C769-B769</f>
        <v/>
      </c>
      <c r="E769" s="14">
        <f>計算!V3558</f>
        <v/>
      </c>
      <c r="F769" s="12">
        <f>計算!X3559</f>
        <v/>
      </c>
      <c r="G769" s="12">
        <f>計算!X3560</f>
        <v/>
      </c>
      <c r="H769" s="13">
        <f>G769-F769</f>
        <v/>
      </c>
      <c r="I769" s="14">
        <f>計算!V3560</f>
        <v/>
      </c>
    </row>
    <row r="770">
      <c r="A770" s="12" t="n">
        <v>10670000</v>
      </c>
      <c r="B770" s="12">
        <f>計算!X3561</f>
        <v/>
      </c>
      <c r="C770" s="12">
        <f>計算!X3562</f>
        <v/>
      </c>
      <c r="D770" s="13">
        <f>C770-B770</f>
        <v/>
      </c>
      <c r="E770" s="14">
        <f>計算!V3562</f>
        <v/>
      </c>
      <c r="F770" s="12">
        <f>計算!X3563</f>
        <v/>
      </c>
      <c r="G770" s="12">
        <f>計算!X3564</f>
        <v/>
      </c>
      <c r="H770" s="13">
        <f>G770-F770</f>
        <v/>
      </c>
      <c r="I770" s="14">
        <f>計算!V3564</f>
        <v/>
      </c>
    </row>
    <row r="771">
      <c r="A771" s="12" t="n">
        <v>10680000</v>
      </c>
      <c r="B771" s="12">
        <f>計算!X3565</f>
        <v/>
      </c>
      <c r="C771" s="12">
        <f>計算!X3566</f>
        <v/>
      </c>
      <c r="D771" s="13">
        <f>C771-B771</f>
        <v/>
      </c>
      <c r="E771" s="14">
        <f>計算!V3566</f>
        <v/>
      </c>
      <c r="F771" s="12">
        <f>計算!X3567</f>
        <v/>
      </c>
      <c r="G771" s="12">
        <f>計算!X3568</f>
        <v/>
      </c>
      <c r="H771" s="13">
        <f>G771-F771</f>
        <v/>
      </c>
      <c r="I771" s="14">
        <f>計算!V3568</f>
        <v/>
      </c>
    </row>
    <row r="772">
      <c r="A772" s="12" t="n">
        <v>10690000</v>
      </c>
      <c r="B772" s="12">
        <f>計算!X3569</f>
        <v/>
      </c>
      <c r="C772" s="12">
        <f>計算!X3570</f>
        <v/>
      </c>
      <c r="D772" s="13">
        <f>C772-B772</f>
        <v/>
      </c>
      <c r="E772" s="14">
        <f>計算!V3570</f>
        <v/>
      </c>
      <c r="F772" s="12">
        <f>計算!X3571</f>
        <v/>
      </c>
      <c r="G772" s="12">
        <f>計算!X3572</f>
        <v/>
      </c>
      <c r="H772" s="13">
        <f>G772-F772</f>
        <v/>
      </c>
      <c r="I772" s="14">
        <f>計算!V3572</f>
        <v/>
      </c>
    </row>
    <row r="773">
      <c r="A773" s="12" t="n">
        <v>10700000</v>
      </c>
      <c r="B773" s="12">
        <f>計算!X3573</f>
        <v/>
      </c>
      <c r="C773" s="12">
        <f>計算!X3574</f>
        <v/>
      </c>
      <c r="D773" s="13">
        <f>C773-B773</f>
        <v/>
      </c>
      <c r="E773" s="14">
        <f>計算!V3574</f>
        <v/>
      </c>
      <c r="F773" s="12">
        <f>計算!X3575</f>
        <v/>
      </c>
      <c r="G773" s="12">
        <f>計算!X3576</f>
        <v/>
      </c>
      <c r="H773" s="13">
        <f>G773-F773</f>
        <v/>
      </c>
      <c r="I773" s="14">
        <f>計算!V3576</f>
        <v/>
      </c>
    </row>
    <row r="774">
      <c r="A774" s="12" t="n">
        <v>10710000</v>
      </c>
      <c r="B774" s="12">
        <f>計算!X3577</f>
        <v/>
      </c>
      <c r="C774" s="12">
        <f>計算!X3578</f>
        <v/>
      </c>
      <c r="D774" s="13">
        <f>C774-B774</f>
        <v/>
      </c>
      <c r="E774" s="14">
        <f>計算!V3578</f>
        <v/>
      </c>
      <c r="F774" s="12">
        <f>計算!X3579</f>
        <v/>
      </c>
      <c r="G774" s="12">
        <f>計算!X3580</f>
        <v/>
      </c>
      <c r="H774" s="13">
        <f>G774-F774</f>
        <v/>
      </c>
      <c r="I774" s="14">
        <f>計算!V3580</f>
        <v/>
      </c>
    </row>
    <row r="775">
      <c r="A775" s="12" t="n">
        <v>10720000</v>
      </c>
      <c r="B775" s="12">
        <f>計算!X3581</f>
        <v/>
      </c>
      <c r="C775" s="12">
        <f>計算!X3582</f>
        <v/>
      </c>
      <c r="D775" s="13">
        <f>C775-B775</f>
        <v/>
      </c>
      <c r="E775" s="14">
        <f>計算!V3582</f>
        <v/>
      </c>
      <c r="F775" s="12">
        <f>計算!X3583</f>
        <v/>
      </c>
      <c r="G775" s="12">
        <f>計算!X3584</f>
        <v/>
      </c>
      <c r="H775" s="13">
        <f>G775-F775</f>
        <v/>
      </c>
      <c r="I775" s="14">
        <f>計算!V3584</f>
        <v/>
      </c>
    </row>
    <row r="776">
      <c r="A776" s="12" t="n">
        <v>10730000</v>
      </c>
      <c r="B776" s="12">
        <f>計算!X3585</f>
        <v/>
      </c>
      <c r="C776" s="12">
        <f>計算!X3586</f>
        <v/>
      </c>
      <c r="D776" s="13">
        <f>C776-B776</f>
        <v/>
      </c>
      <c r="E776" s="14">
        <f>計算!V3586</f>
        <v/>
      </c>
      <c r="F776" s="12">
        <f>計算!X3587</f>
        <v/>
      </c>
      <c r="G776" s="12">
        <f>計算!X3588</f>
        <v/>
      </c>
      <c r="H776" s="13">
        <f>G776-F776</f>
        <v/>
      </c>
      <c r="I776" s="14">
        <f>計算!V3588</f>
        <v/>
      </c>
    </row>
    <row r="777">
      <c r="A777" s="12" t="n">
        <v>10740000</v>
      </c>
      <c r="B777" s="12">
        <f>計算!X3589</f>
        <v/>
      </c>
      <c r="C777" s="12">
        <f>計算!X3590</f>
        <v/>
      </c>
      <c r="D777" s="13">
        <f>C777-B777</f>
        <v/>
      </c>
      <c r="E777" s="14">
        <f>計算!V3590</f>
        <v/>
      </c>
      <c r="F777" s="12">
        <f>計算!X3591</f>
        <v/>
      </c>
      <c r="G777" s="12">
        <f>計算!X3592</f>
        <v/>
      </c>
      <c r="H777" s="13">
        <f>G777-F777</f>
        <v/>
      </c>
      <c r="I777" s="14">
        <f>計算!V3592</f>
        <v/>
      </c>
    </row>
    <row r="778">
      <c r="A778" s="12" t="n">
        <v>10750000</v>
      </c>
      <c r="B778" s="12">
        <f>計算!X3593</f>
        <v/>
      </c>
      <c r="C778" s="12">
        <f>計算!X3594</f>
        <v/>
      </c>
      <c r="D778" s="13">
        <f>C778-B778</f>
        <v/>
      </c>
      <c r="E778" s="14">
        <f>計算!V3594</f>
        <v/>
      </c>
      <c r="F778" s="12">
        <f>計算!X3595</f>
        <v/>
      </c>
      <c r="G778" s="12">
        <f>計算!X3596</f>
        <v/>
      </c>
      <c r="H778" s="13">
        <f>G778-F778</f>
        <v/>
      </c>
      <c r="I778" s="14">
        <f>計算!V3596</f>
        <v/>
      </c>
    </row>
    <row r="779">
      <c r="A779" s="12" t="n">
        <v>10760000</v>
      </c>
      <c r="B779" s="12">
        <f>計算!X3597</f>
        <v/>
      </c>
      <c r="C779" s="12">
        <f>計算!X3598</f>
        <v/>
      </c>
      <c r="D779" s="13">
        <f>C779-B779</f>
        <v/>
      </c>
      <c r="E779" s="14">
        <f>計算!V3598</f>
        <v/>
      </c>
      <c r="F779" s="12">
        <f>計算!X3599</f>
        <v/>
      </c>
      <c r="G779" s="12">
        <f>計算!X3600</f>
        <v/>
      </c>
      <c r="H779" s="13">
        <f>G779-F779</f>
        <v/>
      </c>
      <c r="I779" s="14">
        <f>計算!V3600</f>
        <v/>
      </c>
    </row>
    <row r="780">
      <c r="A780" s="12" t="n">
        <v>10770000</v>
      </c>
      <c r="B780" s="12">
        <f>計算!X3601</f>
        <v/>
      </c>
      <c r="C780" s="12">
        <f>計算!X3602</f>
        <v/>
      </c>
      <c r="D780" s="13">
        <f>C780-B780</f>
        <v/>
      </c>
      <c r="E780" s="14">
        <f>計算!V3602</f>
        <v/>
      </c>
      <c r="F780" s="12">
        <f>計算!X3603</f>
        <v/>
      </c>
      <c r="G780" s="12">
        <f>計算!X3604</f>
        <v/>
      </c>
      <c r="H780" s="13">
        <f>G780-F780</f>
        <v/>
      </c>
      <c r="I780" s="14">
        <f>計算!V3604</f>
        <v/>
      </c>
    </row>
    <row r="781">
      <c r="A781" s="12" t="n">
        <v>10780000</v>
      </c>
      <c r="B781" s="12">
        <f>計算!X3605</f>
        <v/>
      </c>
      <c r="C781" s="12">
        <f>計算!X3606</f>
        <v/>
      </c>
      <c r="D781" s="13">
        <f>C781-B781</f>
        <v/>
      </c>
      <c r="E781" s="14">
        <f>計算!V3606</f>
        <v/>
      </c>
      <c r="F781" s="12">
        <f>計算!X3607</f>
        <v/>
      </c>
      <c r="G781" s="12">
        <f>計算!X3608</f>
        <v/>
      </c>
      <c r="H781" s="13">
        <f>G781-F781</f>
        <v/>
      </c>
      <c r="I781" s="14">
        <f>計算!V3608</f>
        <v/>
      </c>
    </row>
    <row r="782">
      <c r="A782" s="12" t="n">
        <v>10790000</v>
      </c>
      <c r="B782" s="12">
        <f>計算!X3609</f>
        <v/>
      </c>
      <c r="C782" s="12">
        <f>計算!X3610</f>
        <v/>
      </c>
      <c r="D782" s="13">
        <f>C782-B782</f>
        <v/>
      </c>
      <c r="E782" s="14">
        <f>計算!V3610</f>
        <v/>
      </c>
      <c r="F782" s="12">
        <f>計算!X3611</f>
        <v/>
      </c>
      <c r="G782" s="12">
        <f>計算!X3612</f>
        <v/>
      </c>
      <c r="H782" s="13">
        <f>G782-F782</f>
        <v/>
      </c>
      <c r="I782" s="14">
        <f>計算!V3612</f>
        <v/>
      </c>
    </row>
    <row r="783">
      <c r="A783" s="12" t="n">
        <v>10800000</v>
      </c>
      <c r="B783" s="12">
        <f>計算!X3613</f>
        <v/>
      </c>
      <c r="C783" s="12">
        <f>計算!X3614</f>
        <v/>
      </c>
      <c r="D783" s="13">
        <f>C783-B783</f>
        <v/>
      </c>
      <c r="E783" s="14">
        <f>計算!V3614</f>
        <v/>
      </c>
      <c r="F783" s="12">
        <f>計算!X3615</f>
        <v/>
      </c>
      <c r="G783" s="12">
        <f>計算!X3616</f>
        <v/>
      </c>
      <c r="H783" s="13">
        <f>G783-F783</f>
        <v/>
      </c>
      <c r="I783" s="14">
        <f>計算!V3616</f>
        <v/>
      </c>
    </row>
    <row r="784">
      <c r="A784" s="12" t="n">
        <v>10810000</v>
      </c>
      <c r="B784" s="12">
        <f>計算!X3617</f>
        <v/>
      </c>
      <c r="C784" s="12">
        <f>計算!X3618</f>
        <v/>
      </c>
      <c r="D784" s="13">
        <f>C784-B784</f>
        <v/>
      </c>
      <c r="E784" s="14">
        <f>計算!V3618</f>
        <v/>
      </c>
      <c r="F784" s="12">
        <f>計算!X3619</f>
        <v/>
      </c>
      <c r="G784" s="12">
        <f>計算!X3620</f>
        <v/>
      </c>
      <c r="H784" s="13">
        <f>G784-F784</f>
        <v/>
      </c>
      <c r="I784" s="14">
        <f>計算!V3620</f>
        <v/>
      </c>
    </row>
    <row r="785">
      <c r="A785" s="12" t="n">
        <v>10820000</v>
      </c>
      <c r="B785" s="12">
        <f>計算!X3621</f>
        <v/>
      </c>
      <c r="C785" s="12">
        <f>計算!X3622</f>
        <v/>
      </c>
      <c r="D785" s="13">
        <f>C785-B785</f>
        <v/>
      </c>
      <c r="E785" s="14">
        <f>計算!V3622</f>
        <v/>
      </c>
      <c r="F785" s="12">
        <f>計算!X3623</f>
        <v/>
      </c>
      <c r="G785" s="12">
        <f>計算!X3624</f>
        <v/>
      </c>
      <c r="H785" s="13">
        <f>G785-F785</f>
        <v/>
      </c>
      <c r="I785" s="14">
        <f>計算!V3624</f>
        <v/>
      </c>
    </row>
    <row r="786">
      <c r="A786" s="12" t="n">
        <v>10830000</v>
      </c>
      <c r="B786" s="12">
        <f>計算!X3625</f>
        <v/>
      </c>
      <c r="C786" s="12">
        <f>計算!X3626</f>
        <v/>
      </c>
      <c r="D786" s="13">
        <f>C786-B786</f>
        <v/>
      </c>
      <c r="E786" s="14">
        <f>計算!V3626</f>
        <v/>
      </c>
      <c r="F786" s="12">
        <f>計算!X3627</f>
        <v/>
      </c>
      <c r="G786" s="12">
        <f>計算!X3628</f>
        <v/>
      </c>
      <c r="H786" s="13">
        <f>G786-F786</f>
        <v/>
      </c>
      <c r="I786" s="14">
        <f>計算!V3628</f>
        <v/>
      </c>
    </row>
    <row r="787">
      <c r="A787" s="12" t="n">
        <v>10840000</v>
      </c>
      <c r="B787" s="12">
        <f>計算!X3629</f>
        <v/>
      </c>
      <c r="C787" s="12">
        <f>計算!X3630</f>
        <v/>
      </c>
      <c r="D787" s="13">
        <f>C787-B787</f>
        <v/>
      </c>
      <c r="E787" s="14">
        <f>計算!V3630</f>
        <v/>
      </c>
      <c r="F787" s="12">
        <f>計算!X3631</f>
        <v/>
      </c>
      <c r="G787" s="12">
        <f>計算!X3632</f>
        <v/>
      </c>
      <c r="H787" s="13">
        <f>G787-F787</f>
        <v/>
      </c>
      <c r="I787" s="14">
        <f>計算!V3632</f>
        <v/>
      </c>
    </row>
    <row r="788">
      <c r="A788" s="12" t="n">
        <v>10850000</v>
      </c>
      <c r="B788" s="12">
        <f>計算!X3633</f>
        <v/>
      </c>
      <c r="C788" s="12">
        <f>計算!X3634</f>
        <v/>
      </c>
      <c r="D788" s="13">
        <f>C788-B788</f>
        <v/>
      </c>
      <c r="E788" s="14">
        <f>計算!V3634</f>
        <v/>
      </c>
      <c r="F788" s="12">
        <f>計算!X3635</f>
        <v/>
      </c>
      <c r="G788" s="12">
        <f>計算!X3636</f>
        <v/>
      </c>
      <c r="H788" s="13">
        <f>G788-F788</f>
        <v/>
      </c>
      <c r="I788" s="14">
        <f>計算!V3636</f>
        <v/>
      </c>
    </row>
    <row r="789">
      <c r="A789" s="12" t="n">
        <v>10860000</v>
      </c>
      <c r="B789" s="12">
        <f>計算!X3637</f>
        <v/>
      </c>
      <c r="C789" s="12">
        <f>計算!X3638</f>
        <v/>
      </c>
      <c r="D789" s="13">
        <f>C789-B789</f>
        <v/>
      </c>
      <c r="E789" s="14">
        <f>計算!V3638</f>
        <v/>
      </c>
      <c r="F789" s="12">
        <f>計算!X3639</f>
        <v/>
      </c>
      <c r="G789" s="12">
        <f>計算!X3640</f>
        <v/>
      </c>
      <c r="H789" s="13">
        <f>G789-F789</f>
        <v/>
      </c>
      <c r="I789" s="14">
        <f>計算!V3640</f>
        <v/>
      </c>
    </row>
    <row r="790">
      <c r="A790" s="12" t="n">
        <v>10870000</v>
      </c>
      <c r="B790" s="12">
        <f>計算!X3641</f>
        <v/>
      </c>
      <c r="C790" s="12">
        <f>計算!X3642</f>
        <v/>
      </c>
      <c r="D790" s="13">
        <f>C790-B790</f>
        <v/>
      </c>
      <c r="E790" s="14">
        <f>計算!V3642</f>
        <v/>
      </c>
      <c r="F790" s="12">
        <f>計算!X3643</f>
        <v/>
      </c>
      <c r="G790" s="12">
        <f>計算!X3644</f>
        <v/>
      </c>
      <c r="H790" s="13">
        <f>G790-F790</f>
        <v/>
      </c>
      <c r="I790" s="14">
        <f>計算!V3644</f>
        <v/>
      </c>
    </row>
    <row r="791">
      <c r="A791" s="12" t="n">
        <v>10880000</v>
      </c>
      <c r="B791" s="12">
        <f>計算!X3645</f>
        <v/>
      </c>
      <c r="C791" s="12">
        <f>計算!X3646</f>
        <v/>
      </c>
      <c r="D791" s="13">
        <f>C791-B791</f>
        <v/>
      </c>
      <c r="E791" s="14">
        <f>計算!V3646</f>
        <v/>
      </c>
      <c r="F791" s="12">
        <f>計算!X3647</f>
        <v/>
      </c>
      <c r="G791" s="12">
        <f>計算!X3648</f>
        <v/>
      </c>
      <c r="H791" s="13">
        <f>G791-F791</f>
        <v/>
      </c>
      <c r="I791" s="14">
        <f>計算!V3648</f>
        <v/>
      </c>
    </row>
    <row r="792">
      <c r="A792" s="12" t="n">
        <v>10890000</v>
      </c>
      <c r="B792" s="12">
        <f>計算!X3649</f>
        <v/>
      </c>
      <c r="C792" s="12">
        <f>計算!X3650</f>
        <v/>
      </c>
      <c r="D792" s="13">
        <f>C792-B792</f>
        <v/>
      </c>
      <c r="E792" s="14">
        <f>計算!V3650</f>
        <v/>
      </c>
      <c r="F792" s="12">
        <f>計算!X3651</f>
        <v/>
      </c>
      <c r="G792" s="12">
        <f>計算!X3652</f>
        <v/>
      </c>
      <c r="H792" s="13">
        <f>G792-F792</f>
        <v/>
      </c>
      <c r="I792" s="14">
        <f>計算!V3652</f>
        <v/>
      </c>
    </row>
    <row r="793">
      <c r="A793" s="12" t="n">
        <v>10900000</v>
      </c>
      <c r="B793" s="12">
        <f>計算!X3653</f>
        <v/>
      </c>
      <c r="C793" s="12">
        <f>計算!X3654</f>
        <v/>
      </c>
      <c r="D793" s="13">
        <f>C793-B793</f>
        <v/>
      </c>
      <c r="E793" s="14">
        <f>計算!V3654</f>
        <v/>
      </c>
      <c r="F793" s="12">
        <f>計算!X3655</f>
        <v/>
      </c>
      <c r="G793" s="12">
        <f>計算!X3656</f>
        <v/>
      </c>
      <c r="H793" s="13">
        <f>G793-F793</f>
        <v/>
      </c>
      <c r="I793" s="14">
        <f>計算!V3656</f>
        <v/>
      </c>
    </row>
    <row r="794">
      <c r="A794" s="12" t="n">
        <v>10910000</v>
      </c>
      <c r="B794" s="12">
        <f>計算!X3657</f>
        <v/>
      </c>
      <c r="C794" s="12">
        <f>計算!X3658</f>
        <v/>
      </c>
      <c r="D794" s="13">
        <f>C794-B794</f>
        <v/>
      </c>
      <c r="E794" s="14">
        <f>計算!V3658</f>
        <v/>
      </c>
      <c r="F794" s="12">
        <f>計算!X3659</f>
        <v/>
      </c>
      <c r="G794" s="12">
        <f>計算!X3660</f>
        <v/>
      </c>
      <c r="H794" s="13">
        <f>G794-F794</f>
        <v/>
      </c>
      <c r="I794" s="14">
        <f>計算!V3660</f>
        <v/>
      </c>
    </row>
    <row r="795">
      <c r="A795" s="12" t="n">
        <v>10920000</v>
      </c>
      <c r="B795" s="12">
        <f>計算!X3661</f>
        <v/>
      </c>
      <c r="C795" s="12">
        <f>計算!X3662</f>
        <v/>
      </c>
      <c r="D795" s="13">
        <f>C795-B795</f>
        <v/>
      </c>
      <c r="E795" s="14">
        <f>計算!V3662</f>
        <v/>
      </c>
      <c r="F795" s="12">
        <f>計算!X3663</f>
        <v/>
      </c>
      <c r="G795" s="12">
        <f>計算!X3664</f>
        <v/>
      </c>
      <c r="H795" s="13">
        <f>G795-F795</f>
        <v/>
      </c>
      <c r="I795" s="14">
        <f>計算!V3664</f>
        <v/>
      </c>
    </row>
    <row r="796">
      <c r="A796" s="12" t="n">
        <v>10930000</v>
      </c>
      <c r="B796" s="12">
        <f>計算!X3665</f>
        <v/>
      </c>
      <c r="C796" s="12">
        <f>計算!X3666</f>
        <v/>
      </c>
      <c r="D796" s="13">
        <f>C796-B796</f>
        <v/>
      </c>
      <c r="E796" s="14">
        <f>計算!V3666</f>
        <v/>
      </c>
      <c r="F796" s="12">
        <f>計算!X3667</f>
        <v/>
      </c>
      <c r="G796" s="12">
        <f>計算!X3668</f>
        <v/>
      </c>
      <c r="H796" s="13">
        <f>G796-F796</f>
        <v/>
      </c>
      <c r="I796" s="14">
        <f>計算!V3668</f>
        <v/>
      </c>
    </row>
    <row r="797">
      <c r="A797" s="12" t="n">
        <v>10940000</v>
      </c>
      <c r="B797" s="12">
        <f>計算!X3669</f>
        <v/>
      </c>
      <c r="C797" s="12">
        <f>計算!X3670</f>
        <v/>
      </c>
      <c r="D797" s="13">
        <f>C797-B797</f>
        <v/>
      </c>
      <c r="E797" s="14">
        <f>計算!V3670</f>
        <v/>
      </c>
      <c r="F797" s="12">
        <f>計算!X3671</f>
        <v/>
      </c>
      <c r="G797" s="12">
        <f>計算!X3672</f>
        <v/>
      </c>
      <c r="H797" s="13">
        <f>G797-F797</f>
        <v/>
      </c>
      <c r="I797" s="14">
        <f>計算!V3672</f>
        <v/>
      </c>
    </row>
    <row r="798">
      <c r="A798" s="12" t="n">
        <v>10950000</v>
      </c>
      <c r="B798" s="12">
        <f>計算!X3673</f>
        <v/>
      </c>
      <c r="C798" s="12">
        <f>計算!X3674</f>
        <v/>
      </c>
      <c r="D798" s="13">
        <f>C798-B798</f>
        <v/>
      </c>
      <c r="E798" s="14">
        <f>計算!V3674</f>
        <v/>
      </c>
      <c r="F798" s="12">
        <f>計算!X3675</f>
        <v/>
      </c>
      <c r="G798" s="12">
        <f>計算!X3676</f>
        <v/>
      </c>
      <c r="H798" s="13">
        <f>G798-F798</f>
        <v/>
      </c>
      <c r="I798" s="14">
        <f>計算!V3676</f>
        <v/>
      </c>
    </row>
    <row r="799">
      <c r="A799" s="12" t="n">
        <v>10960000</v>
      </c>
      <c r="B799" s="12">
        <f>計算!X3677</f>
        <v/>
      </c>
      <c r="C799" s="12">
        <f>計算!X3678</f>
        <v/>
      </c>
      <c r="D799" s="13">
        <f>C799-B799</f>
        <v/>
      </c>
      <c r="E799" s="14">
        <f>計算!V3678</f>
        <v/>
      </c>
      <c r="F799" s="12">
        <f>計算!X3679</f>
        <v/>
      </c>
      <c r="G799" s="12">
        <f>計算!X3680</f>
        <v/>
      </c>
      <c r="H799" s="13">
        <f>G799-F799</f>
        <v/>
      </c>
      <c r="I799" s="14">
        <f>計算!V3680</f>
        <v/>
      </c>
    </row>
    <row r="800">
      <c r="A800" s="12" t="n">
        <v>10970000</v>
      </c>
      <c r="B800" s="12">
        <f>計算!X3681</f>
        <v/>
      </c>
      <c r="C800" s="12">
        <f>計算!X3682</f>
        <v/>
      </c>
      <c r="D800" s="13">
        <f>C800-B800</f>
        <v/>
      </c>
      <c r="E800" s="14">
        <f>計算!V3682</f>
        <v/>
      </c>
      <c r="F800" s="12">
        <f>計算!X3683</f>
        <v/>
      </c>
      <c r="G800" s="12">
        <f>計算!X3684</f>
        <v/>
      </c>
      <c r="H800" s="13">
        <f>G800-F800</f>
        <v/>
      </c>
      <c r="I800" s="14">
        <f>計算!V3684</f>
        <v/>
      </c>
    </row>
    <row r="801">
      <c r="A801" s="12" t="n">
        <v>10980000</v>
      </c>
      <c r="B801" s="12">
        <f>計算!X3685</f>
        <v/>
      </c>
      <c r="C801" s="12">
        <f>計算!X3686</f>
        <v/>
      </c>
      <c r="D801" s="13">
        <f>C801-B801</f>
        <v/>
      </c>
      <c r="E801" s="14">
        <f>計算!V3686</f>
        <v/>
      </c>
      <c r="F801" s="12">
        <f>計算!X3687</f>
        <v/>
      </c>
      <c r="G801" s="12">
        <f>計算!X3688</f>
        <v/>
      </c>
      <c r="H801" s="13">
        <f>G801-F801</f>
        <v/>
      </c>
      <c r="I801" s="14">
        <f>計算!V3688</f>
        <v/>
      </c>
    </row>
    <row r="802">
      <c r="A802" s="12" t="n">
        <v>10990000</v>
      </c>
      <c r="B802" s="12">
        <f>計算!X3689</f>
        <v/>
      </c>
      <c r="C802" s="12">
        <f>計算!X3690</f>
        <v/>
      </c>
      <c r="D802" s="13">
        <f>C802-B802</f>
        <v/>
      </c>
      <c r="E802" s="14">
        <f>計算!V3690</f>
        <v/>
      </c>
      <c r="F802" s="12">
        <f>計算!X3691</f>
        <v/>
      </c>
      <c r="G802" s="12">
        <f>計算!X3692</f>
        <v/>
      </c>
      <c r="H802" s="13">
        <f>G802-F802</f>
        <v/>
      </c>
      <c r="I802" s="14">
        <f>計算!V3692</f>
        <v/>
      </c>
    </row>
    <row r="803">
      <c r="A803" s="12" t="n">
        <v>11000000</v>
      </c>
      <c r="B803" s="12">
        <f>計算!X3693</f>
        <v/>
      </c>
      <c r="C803" s="12">
        <f>計算!X3694</f>
        <v/>
      </c>
      <c r="D803" s="13">
        <f>C803-B803</f>
        <v/>
      </c>
      <c r="E803" s="14">
        <f>計算!V3694</f>
        <v/>
      </c>
      <c r="F803" s="12">
        <f>計算!X3695</f>
        <v/>
      </c>
      <c r="G803" s="12">
        <f>計算!X3696</f>
        <v/>
      </c>
      <c r="H803" s="13">
        <f>G803-F803</f>
        <v/>
      </c>
      <c r="I803" s="14">
        <f>計算!V3696</f>
        <v/>
      </c>
    </row>
    <row r="804">
      <c r="A804" s="12" t="n">
        <v>11010000</v>
      </c>
      <c r="B804" s="12">
        <f>計算!X3697</f>
        <v/>
      </c>
      <c r="C804" s="12">
        <f>計算!X3698</f>
        <v/>
      </c>
      <c r="D804" s="13">
        <f>C804-B804</f>
        <v/>
      </c>
      <c r="E804" s="14">
        <f>計算!V3698</f>
        <v/>
      </c>
      <c r="F804" s="12">
        <f>計算!X3699</f>
        <v/>
      </c>
      <c r="G804" s="12">
        <f>計算!X3700</f>
        <v/>
      </c>
      <c r="H804" s="13">
        <f>G804-F804</f>
        <v/>
      </c>
      <c r="I804" s="14">
        <f>計算!V3700</f>
        <v/>
      </c>
    </row>
    <row r="805">
      <c r="A805" s="12" t="n">
        <v>11020000</v>
      </c>
      <c r="B805" s="12">
        <f>計算!X3701</f>
        <v/>
      </c>
      <c r="C805" s="12">
        <f>計算!X3702</f>
        <v/>
      </c>
      <c r="D805" s="13">
        <f>C805-B805</f>
        <v/>
      </c>
      <c r="E805" s="14">
        <f>計算!V3702</f>
        <v/>
      </c>
      <c r="F805" s="12">
        <f>計算!X3703</f>
        <v/>
      </c>
      <c r="G805" s="12">
        <f>計算!X3704</f>
        <v/>
      </c>
      <c r="H805" s="13">
        <f>G805-F805</f>
        <v/>
      </c>
      <c r="I805" s="14">
        <f>計算!V3704</f>
        <v/>
      </c>
    </row>
    <row r="806">
      <c r="A806" s="12" t="n">
        <v>11030000</v>
      </c>
      <c r="B806" s="12">
        <f>計算!X3705</f>
        <v/>
      </c>
      <c r="C806" s="12">
        <f>計算!X3706</f>
        <v/>
      </c>
      <c r="D806" s="13">
        <f>C806-B806</f>
        <v/>
      </c>
      <c r="E806" s="14">
        <f>計算!V3706</f>
        <v/>
      </c>
      <c r="F806" s="12">
        <f>計算!X3707</f>
        <v/>
      </c>
      <c r="G806" s="12">
        <f>計算!X3708</f>
        <v/>
      </c>
      <c r="H806" s="13">
        <f>G806-F806</f>
        <v/>
      </c>
      <c r="I806" s="14">
        <f>計算!V3708</f>
        <v/>
      </c>
    </row>
    <row r="807">
      <c r="A807" s="12" t="n">
        <v>11040000</v>
      </c>
      <c r="B807" s="12">
        <f>計算!X3709</f>
        <v/>
      </c>
      <c r="C807" s="12">
        <f>計算!X3710</f>
        <v/>
      </c>
      <c r="D807" s="13">
        <f>C807-B807</f>
        <v/>
      </c>
      <c r="E807" s="14">
        <f>計算!V3710</f>
        <v/>
      </c>
      <c r="F807" s="12">
        <f>計算!X3711</f>
        <v/>
      </c>
      <c r="G807" s="12">
        <f>計算!X3712</f>
        <v/>
      </c>
      <c r="H807" s="13">
        <f>G807-F807</f>
        <v/>
      </c>
      <c r="I807" s="14">
        <f>計算!V3712</f>
        <v/>
      </c>
    </row>
    <row r="808">
      <c r="A808" s="12" t="n">
        <v>11050000</v>
      </c>
      <c r="B808" s="12">
        <f>計算!X3713</f>
        <v/>
      </c>
      <c r="C808" s="12">
        <f>計算!X3714</f>
        <v/>
      </c>
      <c r="D808" s="13">
        <f>C808-B808</f>
        <v/>
      </c>
      <c r="E808" s="14">
        <f>計算!V3714</f>
        <v/>
      </c>
      <c r="F808" s="12">
        <f>計算!X3715</f>
        <v/>
      </c>
      <c r="G808" s="12">
        <f>計算!X3716</f>
        <v/>
      </c>
      <c r="H808" s="13">
        <f>G808-F808</f>
        <v/>
      </c>
      <c r="I808" s="14">
        <f>計算!V3716</f>
        <v/>
      </c>
    </row>
    <row r="809">
      <c r="A809" s="12" t="n">
        <v>11060000</v>
      </c>
      <c r="B809" s="12">
        <f>計算!X3717</f>
        <v/>
      </c>
      <c r="C809" s="12">
        <f>計算!X3718</f>
        <v/>
      </c>
      <c r="D809" s="13">
        <f>C809-B809</f>
        <v/>
      </c>
      <c r="E809" s="14">
        <f>計算!V3718</f>
        <v/>
      </c>
      <c r="F809" s="12">
        <f>計算!X3719</f>
        <v/>
      </c>
      <c r="G809" s="12">
        <f>計算!X3720</f>
        <v/>
      </c>
      <c r="H809" s="13">
        <f>G809-F809</f>
        <v/>
      </c>
      <c r="I809" s="14">
        <f>計算!V3720</f>
        <v/>
      </c>
    </row>
    <row r="810">
      <c r="A810" s="12" t="n">
        <v>11070000</v>
      </c>
      <c r="B810" s="12">
        <f>計算!X3721</f>
        <v/>
      </c>
      <c r="C810" s="12">
        <f>計算!X3722</f>
        <v/>
      </c>
      <c r="D810" s="13">
        <f>C810-B810</f>
        <v/>
      </c>
      <c r="E810" s="14">
        <f>計算!V3722</f>
        <v/>
      </c>
      <c r="F810" s="12">
        <f>計算!X3723</f>
        <v/>
      </c>
      <c r="G810" s="12">
        <f>計算!X3724</f>
        <v/>
      </c>
      <c r="H810" s="13">
        <f>G810-F810</f>
        <v/>
      </c>
      <c r="I810" s="14">
        <f>計算!V3724</f>
        <v/>
      </c>
    </row>
    <row r="811">
      <c r="A811" s="12" t="n">
        <v>11080000</v>
      </c>
      <c r="B811" s="12">
        <f>計算!X3725</f>
        <v/>
      </c>
      <c r="C811" s="12">
        <f>計算!X3726</f>
        <v/>
      </c>
      <c r="D811" s="13">
        <f>C811-B811</f>
        <v/>
      </c>
      <c r="E811" s="14">
        <f>計算!V3726</f>
        <v/>
      </c>
      <c r="F811" s="12">
        <f>計算!X3727</f>
        <v/>
      </c>
      <c r="G811" s="12">
        <f>計算!X3728</f>
        <v/>
      </c>
      <c r="H811" s="13">
        <f>G811-F811</f>
        <v/>
      </c>
      <c r="I811" s="14">
        <f>計算!V3728</f>
        <v/>
      </c>
    </row>
    <row r="812">
      <c r="A812" s="12" t="n">
        <v>11090000</v>
      </c>
      <c r="B812" s="12">
        <f>計算!X3729</f>
        <v/>
      </c>
      <c r="C812" s="12">
        <f>計算!X3730</f>
        <v/>
      </c>
      <c r="D812" s="13">
        <f>C812-B812</f>
        <v/>
      </c>
      <c r="E812" s="14">
        <f>計算!V3730</f>
        <v/>
      </c>
      <c r="F812" s="12">
        <f>計算!X3731</f>
        <v/>
      </c>
      <c r="G812" s="12">
        <f>計算!X3732</f>
        <v/>
      </c>
      <c r="H812" s="13">
        <f>G812-F812</f>
        <v/>
      </c>
      <c r="I812" s="14">
        <f>計算!V3732</f>
        <v/>
      </c>
    </row>
    <row r="813">
      <c r="A813" s="12" t="n">
        <v>11100000</v>
      </c>
      <c r="B813" s="12">
        <f>計算!X3733</f>
        <v/>
      </c>
      <c r="C813" s="12">
        <f>計算!X3734</f>
        <v/>
      </c>
      <c r="D813" s="13">
        <f>C813-B813</f>
        <v/>
      </c>
      <c r="E813" s="14">
        <f>計算!V3734</f>
        <v/>
      </c>
      <c r="F813" s="12">
        <f>計算!X3735</f>
        <v/>
      </c>
      <c r="G813" s="12">
        <f>計算!X3736</f>
        <v/>
      </c>
      <c r="H813" s="13">
        <f>G813-F813</f>
        <v/>
      </c>
      <c r="I813" s="14">
        <f>計算!V3736</f>
        <v/>
      </c>
    </row>
    <row r="814">
      <c r="A814" s="12" t="n">
        <v>11110000</v>
      </c>
      <c r="B814" s="12">
        <f>計算!X3737</f>
        <v/>
      </c>
      <c r="C814" s="12">
        <f>計算!X3738</f>
        <v/>
      </c>
      <c r="D814" s="13">
        <f>C814-B814</f>
        <v/>
      </c>
      <c r="E814" s="14">
        <f>計算!V3738</f>
        <v/>
      </c>
      <c r="F814" s="12">
        <f>計算!X3739</f>
        <v/>
      </c>
      <c r="G814" s="12">
        <f>計算!X3740</f>
        <v/>
      </c>
      <c r="H814" s="13">
        <f>G814-F814</f>
        <v/>
      </c>
      <c r="I814" s="14">
        <f>計算!V3740</f>
        <v/>
      </c>
    </row>
    <row r="815">
      <c r="A815" s="12" t="n">
        <v>11120000</v>
      </c>
      <c r="B815" s="12">
        <f>計算!X3741</f>
        <v/>
      </c>
      <c r="C815" s="12">
        <f>計算!X3742</f>
        <v/>
      </c>
      <c r="D815" s="13">
        <f>C815-B815</f>
        <v/>
      </c>
      <c r="E815" s="14">
        <f>計算!V3742</f>
        <v/>
      </c>
      <c r="F815" s="12">
        <f>計算!X3743</f>
        <v/>
      </c>
      <c r="G815" s="12">
        <f>計算!X3744</f>
        <v/>
      </c>
      <c r="H815" s="13">
        <f>G815-F815</f>
        <v/>
      </c>
      <c r="I815" s="14">
        <f>計算!V3744</f>
        <v/>
      </c>
    </row>
    <row r="816">
      <c r="A816" s="12" t="n">
        <v>11130000</v>
      </c>
      <c r="B816" s="12">
        <f>計算!X3745</f>
        <v/>
      </c>
      <c r="C816" s="12">
        <f>計算!X3746</f>
        <v/>
      </c>
      <c r="D816" s="13">
        <f>C816-B816</f>
        <v/>
      </c>
      <c r="E816" s="14">
        <f>計算!V3746</f>
        <v/>
      </c>
      <c r="F816" s="12">
        <f>計算!X3747</f>
        <v/>
      </c>
      <c r="G816" s="12">
        <f>計算!X3748</f>
        <v/>
      </c>
      <c r="H816" s="13">
        <f>G816-F816</f>
        <v/>
      </c>
      <c r="I816" s="14">
        <f>計算!V3748</f>
        <v/>
      </c>
    </row>
    <row r="817">
      <c r="A817" s="12" t="n">
        <v>11140000</v>
      </c>
      <c r="B817" s="12">
        <f>計算!X3749</f>
        <v/>
      </c>
      <c r="C817" s="12">
        <f>計算!X3750</f>
        <v/>
      </c>
      <c r="D817" s="13">
        <f>C817-B817</f>
        <v/>
      </c>
      <c r="E817" s="14">
        <f>計算!V3750</f>
        <v/>
      </c>
      <c r="F817" s="12">
        <f>計算!X3751</f>
        <v/>
      </c>
      <c r="G817" s="12">
        <f>計算!X3752</f>
        <v/>
      </c>
      <c r="H817" s="13">
        <f>G817-F817</f>
        <v/>
      </c>
      <c r="I817" s="14">
        <f>計算!V3752</f>
        <v/>
      </c>
    </row>
    <row r="818">
      <c r="A818" s="12" t="n">
        <v>11150000</v>
      </c>
      <c r="B818" s="12">
        <f>計算!X3753</f>
        <v/>
      </c>
      <c r="C818" s="12">
        <f>計算!X3754</f>
        <v/>
      </c>
      <c r="D818" s="13">
        <f>C818-B818</f>
        <v/>
      </c>
      <c r="E818" s="14">
        <f>計算!V3754</f>
        <v/>
      </c>
      <c r="F818" s="12">
        <f>計算!X3755</f>
        <v/>
      </c>
      <c r="G818" s="12">
        <f>計算!X3756</f>
        <v/>
      </c>
      <c r="H818" s="13">
        <f>G818-F818</f>
        <v/>
      </c>
      <c r="I818" s="14">
        <f>計算!V3756</f>
        <v/>
      </c>
    </row>
    <row r="819">
      <c r="A819" s="12" t="n">
        <v>11160000</v>
      </c>
      <c r="B819" s="12">
        <f>計算!X3757</f>
        <v/>
      </c>
      <c r="C819" s="12">
        <f>計算!X3758</f>
        <v/>
      </c>
      <c r="D819" s="13">
        <f>C819-B819</f>
        <v/>
      </c>
      <c r="E819" s="14">
        <f>計算!V3758</f>
        <v/>
      </c>
      <c r="F819" s="12">
        <f>計算!X3759</f>
        <v/>
      </c>
      <c r="G819" s="12">
        <f>計算!X3760</f>
        <v/>
      </c>
      <c r="H819" s="13">
        <f>G819-F819</f>
        <v/>
      </c>
      <c r="I819" s="14">
        <f>計算!V3760</f>
        <v/>
      </c>
    </row>
    <row r="820">
      <c r="A820" s="12" t="n">
        <v>11170000</v>
      </c>
      <c r="B820" s="12">
        <f>計算!X3761</f>
        <v/>
      </c>
      <c r="C820" s="12">
        <f>計算!X3762</f>
        <v/>
      </c>
      <c r="D820" s="13">
        <f>C820-B820</f>
        <v/>
      </c>
      <c r="E820" s="14">
        <f>計算!V3762</f>
        <v/>
      </c>
      <c r="F820" s="12">
        <f>計算!X3763</f>
        <v/>
      </c>
      <c r="G820" s="12">
        <f>計算!X3764</f>
        <v/>
      </c>
      <c r="H820" s="13">
        <f>G820-F820</f>
        <v/>
      </c>
      <c r="I820" s="14">
        <f>計算!V3764</f>
        <v/>
      </c>
    </row>
    <row r="821">
      <c r="A821" s="12" t="n">
        <v>11180000</v>
      </c>
      <c r="B821" s="12">
        <f>計算!X3765</f>
        <v/>
      </c>
      <c r="C821" s="12">
        <f>計算!X3766</f>
        <v/>
      </c>
      <c r="D821" s="13">
        <f>C821-B821</f>
        <v/>
      </c>
      <c r="E821" s="14">
        <f>計算!V3766</f>
        <v/>
      </c>
      <c r="F821" s="12">
        <f>計算!X3767</f>
        <v/>
      </c>
      <c r="G821" s="12">
        <f>計算!X3768</f>
        <v/>
      </c>
      <c r="H821" s="13">
        <f>G821-F821</f>
        <v/>
      </c>
      <c r="I821" s="14">
        <f>計算!V3768</f>
        <v/>
      </c>
    </row>
    <row r="822">
      <c r="A822" s="12" t="n">
        <v>11190000</v>
      </c>
      <c r="B822" s="12">
        <f>計算!X3769</f>
        <v/>
      </c>
      <c r="C822" s="12">
        <f>計算!X3770</f>
        <v/>
      </c>
      <c r="D822" s="13">
        <f>C822-B822</f>
        <v/>
      </c>
      <c r="E822" s="14">
        <f>計算!V3770</f>
        <v/>
      </c>
      <c r="F822" s="12">
        <f>計算!X3771</f>
        <v/>
      </c>
      <c r="G822" s="12">
        <f>計算!X3772</f>
        <v/>
      </c>
      <c r="H822" s="13">
        <f>G822-F822</f>
        <v/>
      </c>
      <c r="I822" s="14">
        <f>計算!V3772</f>
        <v/>
      </c>
    </row>
    <row r="823">
      <c r="A823" s="12" t="n">
        <v>11200000</v>
      </c>
      <c r="B823" s="12">
        <f>計算!X3773</f>
        <v/>
      </c>
      <c r="C823" s="12">
        <f>計算!X3774</f>
        <v/>
      </c>
      <c r="D823" s="13">
        <f>C823-B823</f>
        <v/>
      </c>
      <c r="E823" s="14">
        <f>計算!V3774</f>
        <v/>
      </c>
      <c r="F823" s="12">
        <f>計算!X3775</f>
        <v/>
      </c>
      <c r="G823" s="12">
        <f>計算!X3776</f>
        <v/>
      </c>
      <c r="H823" s="13">
        <f>G823-F823</f>
        <v/>
      </c>
      <c r="I823" s="14">
        <f>計算!V3776</f>
        <v/>
      </c>
    </row>
    <row r="824">
      <c r="A824" s="12" t="n">
        <v>11210000</v>
      </c>
      <c r="B824" s="12">
        <f>計算!X3777</f>
        <v/>
      </c>
      <c r="C824" s="12">
        <f>計算!X3778</f>
        <v/>
      </c>
      <c r="D824" s="13">
        <f>C824-B824</f>
        <v/>
      </c>
      <c r="E824" s="14">
        <f>計算!V3778</f>
        <v/>
      </c>
      <c r="F824" s="12">
        <f>計算!X3779</f>
        <v/>
      </c>
      <c r="G824" s="12">
        <f>計算!X3780</f>
        <v/>
      </c>
      <c r="H824" s="13">
        <f>G824-F824</f>
        <v/>
      </c>
      <c r="I824" s="14">
        <f>計算!V3780</f>
        <v/>
      </c>
    </row>
    <row r="825">
      <c r="A825" s="12" t="n">
        <v>11220000</v>
      </c>
      <c r="B825" s="12">
        <f>計算!X3781</f>
        <v/>
      </c>
      <c r="C825" s="12">
        <f>計算!X3782</f>
        <v/>
      </c>
      <c r="D825" s="13">
        <f>C825-B825</f>
        <v/>
      </c>
      <c r="E825" s="14">
        <f>計算!V3782</f>
        <v/>
      </c>
      <c r="F825" s="12">
        <f>計算!X3783</f>
        <v/>
      </c>
      <c r="G825" s="12">
        <f>計算!X3784</f>
        <v/>
      </c>
      <c r="H825" s="13">
        <f>G825-F825</f>
        <v/>
      </c>
      <c r="I825" s="14">
        <f>計算!V3784</f>
        <v/>
      </c>
    </row>
    <row r="826">
      <c r="A826" s="12" t="n">
        <v>11230000</v>
      </c>
      <c r="B826" s="12">
        <f>計算!X3785</f>
        <v/>
      </c>
      <c r="C826" s="12">
        <f>計算!X3786</f>
        <v/>
      </c>
      <c r="D826" s="13">
        <f>C826-B826</f>
        <v/>
      </c>
      <c r="E826" s="14">
        <f>計算!V3786</f>
        <v/>
      </c>
      <c r="F826" s="12">
        <f>計算!X3787</f>
        <v/>
      </c>
      <c r="G826" s="12">
        <f>計算!X3788</f>
        <v/>
      </c>
      <c r="H826" s="13">
        <f>G826-F826</f>
        <v/>
      </c>
      <c r="I826" s="14">
        <f>計算!V3788</f>
        <v/>
      </c>
    </row>
    <row r="827">
      <c r="A827" s="12" t="n">
        <v>11240000</v>
      </c>
      <c r="B827" s="12">
        <f>計算!X3789</f>
        <v/>
      </c>
      <c r="C827" s="12">
        <f>計算!X3790</f>
        <v/>
      </c>
      <c r="D827" s="13">
        <f>C827-B827</f>
        <v/>
      </c>
      <c r="E827" s="14">
        <f>計算!V3790</f>
        <v/>
      </c>
      <c r="F827" s="12">
        <f>計算!X3791</f>
        <v/>
      </c>
      <c r="G827" s="12">
        <f>計算!X3792</f>
        <v/>
      </c>
      <c r="H827" s="13">
        <f>G827-F827</f>
        <v/>
      </c>
      <c r="I827" s="14">
        <f>計算!V3792</f>
        <v/>
      </c>
    </row>
    <row r="828">
      <c r="A828" s="12" t="n">
        <v>11250000</v>
      </c>
      <c r="B828" s="12">
        <f>計算!X3793</f>
        <v/>
      </c>
      <c r="C828" s="12">
        <f>計算!X3794</f>
        <v/>
      </c>
      <c r="D828" s="13">
        <f>C828-B828</f>
        <v/>
      </c>
      <c r="E828" s="14">
        <f>計算!V3794</f>
        <v/>
      </c>
      <c r="F828" s="12">
        <f>計算!X3795</f>
        <v/>
      </c>
      <c r="G828" s="12">
        <f>計算!X3796</f>
        <v/>
      </c>
      <c r="H828" s="13">
        <f>G828-F828</f>
        <v/>
      </c>
      <c r="I828" s="14">
        <f>計算!V3796</f>
        <v/>
      </c>
    </row>
    <row r="829">
      <c r="A829" s="12" t="n">
        <v>11260000</v>
      </c>
      <c r="B829" s="12">
        <f>計算!X3797</f>
        <v/>
      </c>
      <c r="C829" s="12">
        <f>計算!X3798</f>
        <v/>
      </c>
      <c r="D829" s="13">
        <f>C829-B829</f>
        <v/>
      </c>
      <c r="E829" s="14">
        <f>計算!V3798</f>
        <v/>
      </c>
      <c r="F829" s="12">
        <f>計算!X3799</f>
        <v/>
      </c>
      <c r="G829" s="12">
        <f>計算!X3800</f>
        <v/>
      </c>
      <c r="H829" s="13">
        <f>G829-F829</f>
        <v/>
      </c>
      <c r="I829" s="14">
        <f>計算!V3800</f>
        <v/>
      </c>
    </row>
    <row r="830">
      <c r="A830" s="12" t="n">
        <v>11270000</v>
      </c>
      <c r="B830" s="12">
        <f>計算!X3801</f>
        <v/>
      </c>
      <c r="C830" s="12">
        <f>計算!X3802</f>
        <v/>
      </c>
      <c r="D830" s="13">
        <f>C830-B830</f>
        <v/>
      </c>
      <c r="E830" s="14">
        <f>計算!V3802</f>
        <v/>
      </c>
      <c r="F830" s="12">
        <f>計算!X3803</f>
        <v/>
      </c>
      <c r="G830" s="12">
        <f>計算!X3804</f>
        <v/>
      </c>
      <c r="H830" s="13">
        <f>G830-F830</f>
        <v/>
      </c>
      <c r="I830" s="14">
        <f>計算!V3804</f>
        <v/>
      </c>
    </row>
    <row r="831">
      <c r="A831" s="12" t="n">
        <v>11280000</v>
      </c>
      <c r="B831" s="12">
        <f>計算!X3805</f>
        <v/>
      </c>
      <c r="C831" s="12">
        <f>計算!X3806</f>
        <v/>
      </c>
      <c r="D831" s="13">
        <f>C831-B831</f>
        <v/>
      </c>
      <c r="E831" s="14">
        <f>計算!V3806</f>
        <v/>
      </c>
      <c r="F831" s="12">
        <f>計算!X3807</f>
        <v/>
      </c>
      <c r="G831" s="12">
        <f>計算!X3808</f>
        <v/>
      </c>
      <c r="H831" s="13">
        <f>G831-F831</f>
        <v/>
      </c>
      <c r="I831" s="14">
        <f>計算!V3808</f>
        <v/>
      </c>
    </row>
    <row r="832">
      <c r="A832" s="12" t="n">
        <v>11290000</v>
      </c>
      <c r="B832" s="12">
        <f>計算!X3809</f>
        <v/>
      </c>
      <c r="C832" s="12">
        <f>計算!X3810</f>
        <v/>
      </c>
      <c r="D832" s="13">
        <f>C832-B832</f>
        <v/>
      </c>
      <c r="E832" s="14">
        <f>計算!V3810</f>
        <v/>
      </c>
      <c r="F832" s="12">
        <f>計算!X3811</f>
        <v/>
      </c>
      <c r="G832" s="12">
        <f>計算!X3812</f>
        <v/>
      </c>
      <c r="H832" s="13">
        <f>G832-F832</f>
        <v/>
      </c>
      <c r="I832" s="14">
        <f>計算!V3812</f>
        <v/>
      </c>
    </row>
    <row r="833">
      <c r="A833" s="12" t="n">
        <v>11300000</v>
      </c>
      <c r="B833" s="12">
        <f>計算!X3813</f>
        <v/>
      </c>
      <c r="C833" s="12">
        <f>計算!X3814</f>
        <v/>
      </c>
      <c r="D833" s="13">
        <f>C833-B833</f>
        <v/>
      </c>
      <c r="E833" s="14">
        <f>計算!V3814</f>
        <v/>
      </c>
      <c r="F833" s="12">
        <f>計算!X3815</f>
        <v/>
      </c>
      <c r="G833" s="12">
        <f>計算!X3816</f>
        <v/>
      </c>
      <c r="H833" s="13">
        <f>G833-F833</f>
        <v/>
      </c>
      <c r="I833" s="14">
        <f>計算!V3816</f>
        <v/>
      </c>
    </row>
    <row r="834">
      <c r="A834" s="12" t="n">
        <v>11310000</v>
      </c>
      <c r="B834" s="12">
        <f>計算!X3817</f>
        <v/>
      </c>
      <c r="C834" s="12">
        <f>計算!X3818</f>
        <v/>
      </c>
      <c r="D834" s="13">
        <f>C834-B834</f>
        <v/>
      </c>
      <c r="E834" s="14">
        <f>計算!V3818</f>
        <v/>
      </c>
      <c r="F834" s="12">
        <f>計算!X3819</f>
        <v/>
      </c>
      <c r="G834" s="12">
        <f>計算!X3820</f>
        <v/>
      </c>
      <c r="H834" s="13">
        <f>G834-F834</f>
        <v/>
      </c>
      <c r="I834" s="14">
        <f>計算!V3820</f>
        <v/>
      </c>
    </row>
    <row r="835">
      <c r="A835" s="12" t="n">
        <v>11320000</v>
      </c>
      <c r="B835" s="12">
        <f>計算!X3821</f>
        <v/>
      </c>
      <c r="C835" s="12">
        <f>計算!X3822</f>
        <v/>
      </c>
      <c r="D835" s="13">
        <f>C835-B835</f>
        <v/>
      </c>
      <c r="E835" s="14">
        <f>計算!V3822</f>
        <v/>
      </c>
      <c r="F835" s="12">
        <f>計算!X3823</f>
        <v/>
      </c>
      <c r="G835" s="12">
        <f>計算!X3824</f>
        <v/>
      </c>
      <c r="H835" s="13">
        <f>G835-F835</f>
        <v/>
      </c>
      <c r="I835" s="14">
        <f>計算!V3824</f>
        <v/>
      </c>
    </row>
    <row r="836">
      <c r="A836" s="12" t="n">
        <v>11330000</v>
      </c>
      <c r="B836" s="12">
        <f>計算!X3825</f>
        <v/>
      </c>
      <c r="C836" s="12">
        <f>計算!X3826</f>
        <v/>
      </c>
      <c r="D836" s="13">
        <f>C836-B836</f>
        <v/>
      </c>
      <c r="E836" s="14">
        <f>計算!V3826</f>
        <v/>
      </c>
      <c r="F836" s="12">
        <f>計算!X3827</f>
        <v/>
      </c>
      <c r="G836" s="12">
        <f>計算!X3828</f>
        <v/>
      </c>
      <c r="H836" s="13">
        <f>G836-F836</f>
        <v/>
      </c>
      <c r="I836" s="14">
        <f>計算!V3828</f>
        <v/>
      </c>
    </row>
    <row r="837">
      <c r="A837" s="12" t="n">
        <v>11340000</v>
      </c>
      <c r="B837" s="12">
        <f>計算!X3829</f>
        <v/>
      </c>
      <c r="C837" s="12">
        <f>計算!X3830</f>
        <v/>
      </c>
      <c r="D837" s="13">
        <f>C837-B837</f>
        <v/>
      </c>
      <c r="E837" s="14">
        <f>計算!V3830</f>
        <v/>
      </c>
      <c r="F837" s="12">
        <f>計算!X3831</f>
        <v/>
      </c>
      <c r="G837" s="12">
        <f>計算!X3832</f>
        <v/>
      </c>
      <c r="H837" s="13">
        <f>G837-F837</f>
        <v/>
      </c>
      <c r="I837" s="14">
        <f>計算!V3832</f>
        <v/>
      </c>
    </row>
    <row r="838">
      <c r="A838" s="12" t="n">
        <v>11350000</v>
      </c>
      <c r="B838" s="12">
        <f>計算!X3833</f>
        <v/>
      </c>
      <c r="C838" s="12">
        <f>計算!X3834</f>
        <v/>
      </c>
      <c r="D838" s="13">
        <f>C838-B838</f>
        <v/>
      </c>
      <c r="E838" s="14">
        <f>計算!V3834</f>
        <v/>
      </c>
      <c r="F838" s="12">
        <f>計算!X3835</f>
        <v/>
      </c>
      <c r="G838" s="12">
        <f>計算!X3836</f>
        <v/>
      </c>
      <c r="H838" s="13">
        <f>G838-F838</f>
        <v/>
      </c>
      <c r="I838" s="14">
        <f>計算!V3836</f>
        <v/>
      </c>
    </row>
    <row r="839">
      <c r="A839" s="12" t="n">
        <v>11360000</v>
      </c>
      <c r="B839" s="12">
        <f>計算!X3837</f>
        <v/>
      </c>
      <c r="C839" s="12">
        <f>計算!X3838</f>
        <v/>
      </c>
      <c r="D839" s="13">
        <f>C839-B839</f>
        <v/>
      </c>
      <c r="E839" s="14">
        <f>計算!V3838</f>
        <v/>
      </c>
      <c r="F839" s="12">
        <f>計算!X3839</f>
        <v/>
      </c>
      <c r="G839" s="12">
        <f>計算!X3840</f>
        <v/>
      </c>
      <c r="H839" s="13">
        <f>G839-F839</f>
        <v/>
      </c>
      <c r="I839" s="14">
        <f>計算!V3840</f>
        <v/>
      </c>
    </row>
    <row r="840">
      <c r="A840" s="12" t="n">
        <v>11370000</v>
      </c>
      <c r="B840" s="12">
        <f>計算!X3841</f>
        <v/>
      </c>
      <c r="C840" s="12">
        <f>計算!X3842</f>
        <v/>
      </c>
      <c r="D840" s="13">
        <f>C840-B840</f>
        <v/>
      </c>
      <c r="E840" s="14">
        <f>計算!V3842</f>
        <v/>
      </c>
      <c r="F840" s="12">
        <f>計算!X3843</f>
        <v/>
      </c>
      <c r="G840" s="12">
        <f>計算!X3844</f>
        <v/>
      </c>
      <c r="H840" s="13">
        <f>G840-F840</f>
        <v/>
      </c>
      <c r="I840" s="14">
        <f>計算!V3844</f>
        <v/>
      </c>
    </row>
    <row r="841">
      <c r="A841" s="12" t="n">
        <v>11380000</v>
      </c>
      <c r="B841" s="12">
        <f>計算!X3845</f>
        <v/>
      </c>
      <c r="C841" s="12">
        <f>計算!X3846</f>
        <v/>
      </c>
      <c r="D841" s="13">
        <f>C841-B841</f>
        <v/>
      </c>
      <c r="E841" s="14">
        <f>計算!V3846</f>
        <v/>
      </c>
      <c r="F841" s="12">
        <f>計算!X3847</f>
        <v/>
      </c>
      <c r="G841" s="12">
        <f>計算!X3848</f>
        <v/>
      </c>
      <c r="H841" s="13">
        <f>G841-F841</f>
        <v/>
      </c>
      <c r="I841" s="14">
        <f>計算!V3848</f>
        <v/>
      </c>
    </row>
    <row r="842">
      <c r="A842" s="12" t="n">
        <v>11390000</v>
      </c>
      <c r="B842" s="12">
        <f>計算!X3849</f>
        <v/>
      </c>
      <c r="C842" s="12">
        <f>計算!X3850</f>
        <v/>
      </c>
      <c r="D842" s="13">
        <f>C842-B842</f>
        <v/>
      </c>
      <c r="E842" s="14">
        <f>計算!V3850</f>
        <v/>
      </c>
      <c r="F842" s="12">
        <f>計算!X3851</f>
        <v/>
      </c>
      <c r="G842" s="12">
        <f>計算!X3852</f>
        <v/>
      </c>
      <c r="H842" s="13">
        <f>G842-F842</f>
        <v/>
      </c>
      <c r="I842" s="14">
        <f>計算!V3852</f>
        <v/>
      </c>
    </row>
    <row r="843">
      <c r="A843" s="12" t="n">
        <v>11400000</v>
      </c>
      <c r="B843" s="12">
        <f>計算!X3853</f>
        <v/>
      </c>
      <c r="C843" s="12">
        <f>計算!X3854</f>
        <v/>
      </c>
      <c r="D843" s="13">
        <f>C843-B843</f>
        <v/>
      </c>
      <c r="E843" s="14">
        <f>計算!V3854</f>
        <v/>
      </c>
      <c r="F843" s="12">
        <f>計算!X3855</f>
        <v/>
      </c>
      <c r="G843" s="12">
        <f>計算!X3856</f>
        <v/>
      </c>
      <c r="H843" s="13">
        <f>G843-F843</f>
        <v/>
      </c>
      <c r="I843" s="14">
        <f>計算!V3856</f>
        <v/>
      </c>
    </row>
    <row r="844">
      <c r="A844" s="12" t="n">
        <v>11410000</v>
      </c>
      <c r="B844" s="12">
        <f>計算!X3857</f>
        <v/>
      </c>
      <c r="C844" s="12">
        <f>計算!X3858</f>
        <v/>
      </c>
      <c r="D844" s="13">
        <f>C844-B844</f>
        <v/>
      </c>
      <c r="E844" s="14">
        <f>計算!V3858</f>
        <v/>
      </c>
      <c r="F844" s="12">
        <f>計算!X3859</f>
        <v/>
      </c>
      <c r="G844" s="12">
        <f>計算!X3860</f>
        <v/>
      </c>
      <c r="H844" s="13">
        <f>G844-F844</f>
        <v/>
      </c>
      <c r="I844" s="14">
        <f>計算!V3860</f>
        <v/>
      </c>
    </row>
    <row r="845">
      <c r="A845" s="12" t="n">
        <v>11420000</v>
      </c>
      <c r="B845" s="12">
        <f>計算!X3861</f>
        <v/>
      </c>
      <c r="C845" s="12">
        <f>計算!X3862</f>
        <v/>
      </c>
      <c r="D845" s="13">
        <f>C845-B845</f>
        <v/>
      </c>
      <c r="E845" s="14">
        <f>計算!V3862</f>
        <v/>
      </c>
      <c r="F845" s="12">
        <f>計算!X3863</f>
        <v/>
      </c>
      <c r="G845" s="12">
        <f>計算!X3864</f>
        <v/>
      </c>
      <c r="H845" s="13">
        <f>G845-F845</f>
        <v/>
      </c>
      <c r="I845" s="14">
        <f>計算!V3864</f>
        <v/>
      </c>
    </row>
    <row r="846">
      <c r="A846" s="12" t="n">
        <v>11430000</v>
      </c>
      <c r="B846" s="12">
        <f>計算!X3865</f>
        <v/>
      </c>
      <c r="C846" s="12">
        <f>計算!X3866</f>
        <v/>
      </c>
      <c r="D846" s="13">
        <f>C846-B846</f>
        <v/>
      </c>
      <c r="E846" s="14">
        <f>計算!V3866</f>
        <v/>
      </c>
      <c r="F846" s="12">
        <f>計算!X3867</f>
        <v/>
      </c>
      <c r="G846" s="12">
        <f>計算!X3868</f>
        <v/>
      </c>
      <c r="H846" s="13">
        <f>G846-F846</f>
        <v/>
      </c>
      <c r="I846" s="14">
        <f>計算!V3868</f>
        <v/>
      </c>
    </row>
    <row r="847">
      <c r="A847" s="12" t="n">
        <v>11440000</v>
      </c>
      <c r="B847" s="12">
        <f>計算!X3869</f>
        <v/>
      </c>
      <c r="C847" s="12">
        <f>計算!X3870</f>
        <v/>
      </c>
      <c r="D847" s="13">
        <f>C847-B847</f>
        <v/>
      </c>
      <c r="E847" s="14">
        <f>計算!V3870</f>
        <v/>
      </c>
      <c r="F847" s="12">
        <f>計算!X3871</f>
        <v/>
      </c>
      <c r="G847" s="12">
        <f>計算!X3872</f>
        <v/>
      </c>
      <c r="H847" s="13">
        <f>G847-F847</f>
        <v/>
      </c>
      <c r="I847" s="14">
        <f>計算!V3872</f>
        <v/>
      </c>
    </row>
    <row r="848">
      <c r="A848" s="12" t="n">
        <v>11450000</v>
      </c>
      <c r="B848" s="12">
        <f>計算!X3873</f>
        <v/>
      </c>
      <c r="C848" s="12">
        <f>計算!X3874</f>
        <v/>
      </c>
      <c r="D848" s="13">
        <f>C848-B848</f>
        <v/>
      </c>
      <c r="E848" s="14">
        <f>計算!V3874</f>
        <v/>
      </c>
      <c r="F848" s="12">
        <f>計算!X3875</f>
        <v/>
      </c>
      <c r="G848" s="12">
        <f>計算!X3876</f>
        <v/>
      </c>
      <c r="H848" s="13">
        <f>G848-F848</f>
        <v/>
      </c>
      <c r="I848" s="14">
        <f>計算!V3876</f>
        <v/>
      </c>
    </row>
    <row r="849">
      <c r="A849" s="12" t="n">
        <v>11460000</v>
      </c>
      <c r="B849" s="12">
        <f>計算!X3877</f>
        <v/>
      </c>
      <c r="C849" s="12">
        <f>計算!X3878</f>
        <v/>
      </c>
      <c r="D849" s="13">
        <f>C849-B849</f>
        <v/>
      </c>
      <c r="E849" s="14">
        <f>計算!V3878</f>
        <v/>
      </c>
      <c r="F849" s="12">
        <f>計算!X3879</f>
        <v/>
      </c>
      <c r="G849" s="12">
        <f>計算!X3880</f>
        <v/>
      </c>
      <c r="H849" s="13">
        <f>G849-F849</f>
        <v/>
      </c>
      <c r="I849" s="14">
        <f>計算!V3880</f>
        <v/>
      </c>
    </row>
    <row r="850">
      <c r="A850" s="12" t="n">
        <v>11470000</v>
      </c>
      <c r="B850" s="12">
        <f>計算!X3881</f>
        <v/>
      </c>
      <c r="C850" s="12">
        <f>計算!X3882</f>
        <v/>
      </c>
      <c r="D850" s="13">
        <f>C850-B850</f>
        <v/>
      </c>
      <c r="E850" s="14">
        <f>計算!V3882</f>
        <v/>
      </c>
      <c r="F850" s="12">
        <f>計算!X3883</f>
        <v/>
      </c>
      <c r="G850" s="12">
        <f>計算!X3884</f>
        <v/>
      </c>
      <c r="H850" s="13">
        <f>G850-F850</f>
        <v/>
      </c>
      <c r="I850" s="14">
        <f>計算!V3884</f>
        <v/>
      </c>
    </row>
    <row r="851">
      <c r="A851" s="12" t="n">
        <v>11480000</v>
      </c>
      <c r="B851" s="12">
        <f>計算!X3885</f>
        <v/>
      </c>
      <c r="C851" s="12">
        <f>計算!X3886</f>
        <v/>
      </c>
      <c r="D851" s="13">
        <f>C851-B851</f>
        <v/>
      </c>
      <c r="E851" s="14">
        <f>計算!V3886</f>
        <v/>
      </c>
      <c r="F851" s="12">
        <f>計算!X3887</f>
        <v/>
      </c>
      <c r="G851" s="12">
        <f>計算!X3888</f>
        <v/>
      </c>
      <c r="H851" s="13">
        <f>G851-F851</f>
        <v/>
      </c>
      <c r="I851" s="14">
        <f>計算!V3888</f>
        <v/>
      </c>
    </row>
    <row r="852">
      <c r="A852" s="12" t="n">
        <v>11490000</v>
      </c>
      <c r="B852" s="12">
        <f>計算!X3889</f>
        <v/>
      </c>
      <c r="C852" s="12">
        <f>計算!X3890</f>
        <v/>
      </c>
      <c r="D852" s="13">
        <f>C852-B852</f>
        <v/>
      </c>
      <c r="E852" s="14">
        <f>計算!V3890</f>
        <v/>
      </c>
      <c r="F852" s="12">
        <f>計算!X3891</f>
        <v/>
      </c>
      <c r="G852" s="12">
        <f>計算!X3892</f>
        <v/>
      </c>
      <c r="H852" s="13">
        <f>G852-F852</f>
        <v/>
      </c>
      <c r="I852" s="14">
        <f>計算!V3892</f>
        <v/>
      </c>
    </row>
    <row r="853">
      <c r="A853" s="12" t="n">
        <v>11500000</v>
      </c>
      <c r="B853" s="12">
        <f>計算!X3893</f>
        <v/>
      </c>
      <c r="C853" s="12">
        <f>計算!X3894</f>
        <v/>
      </c>
      <c r="D853" s="13">
        <f>C853-B853</f>
        <v/>
      </c>
      <c r="E853" s="14">
        <f>計算!V3894</f>
        <v/>
      </c>
      <c r="F853" s="12">
        <f>計算!X3895</f>
        <v/>
      </c>
      <c r="G853" s="12">
        <f>計算!X3896</f>
        <v/>
      </c>
      <c r="H853" s="13">
        <f>G853-F853</f>
        <v/>
      </c>
      <c r="I853" s="14">
        <f>計算!V3896</f>
        <v/>
      </c>
    </row>
    <row r="854">
      <c r="A854" s="12" t="n">
        <v>11510000</v>
      </c>
      <c r="B854" s="12">
        <f>計算!X3897</f>
        <v/>
      </c>
      <c r="C854" s="12">
        <f>計算!X3898</f>
        <v/>
      </c>
      <c r="D854" s="13">
        <f>C854-B854</f>
        <v/>
      </c>
      <c r="E854" s="14">
        <f>計算!V3898</f>
        <v/>
      </c>
      <c r="F854" s="12">
        <f>計算!X3899</f>
        <v/>
      </c>
      <c r="G854" s="12">
        <f>計算!X3900</f>
        <v/>
      </c>
      <c r="H854" s="13">
        <f>G854-F854</f>
        <v/>
      </c>
      <c r="I854" s="14">
        <f>計算!V3900</f>
        <v/>
      </c>
    </row>
    <row r="855">
      <c r="A855" s="12" t="n">
        <v>11520000</v>
      </c>
      <c r="B855" s="12">
        <f>計算!X3901</f>
        <v/>
      </c>
      <c r="C855" s="12">
        <f>計算!X3902</f>
        <v/>
      </c>
      <c r="D855" s="13">
        <f>C855-B855</f>
        <v/>
      </c>
      <c r="E855" s="14">
        <f>計算!V3902</f>
        <v/>
      </c>
      <c r="F855" s="12">
        <f>計算!X3903</f>
        <v/>
      </c>
      <c r="G855" s="12">
        <f>計算!X3904</f>
        <v/>
      </c>
      <c r="H855" s="13">
        <f>G855-F855</f>
        <v/>
      </c>
      <c r="I855" s="14">
        <f>計算!V3904</f>
        <v/>
      </c>
    </row>
    <row r="856">
      <c r="A856" s="12" t="n">
        <v>11530000</v>
      </c>
      <c r="B856" s="12">
        <f>計算!X3905</f>
        <v/>
      </c>
      <c r="C856" s="12">
        <f>計算!X3906</f>
        <v/>
      </c>
      <c r="D856" s="13">
        <f>C856-B856</f>
        <v/>
      </c>
      <c r="E856" s="14">
        <f>計算!V3906</f>
        <v/>
      </c>
      <c r="F856" s="12">
        <f>計算!X3907</f>
        <v/>
      </c>
      <c r="G856" s="12">
        <f>計算!X3908</f>
        <v/>
      </c>
      <c r="H856" s="13">
        <f>G856-F856</f>
        <v/>
      </c>
      <c r="I856" s="14">
        <f>計算!V3908</f>
        <v/>
      </c>
    </row>
    <row r="857">
      <c r="A857" s="12" t="n">
        <v>11540000</v>
      </c>
      <c r="B857" s="12">
        <f>計算!X3909</f>
        <v/>
      </c>
      <c r="C857" s="12">
        <f>計算!X3910</f>
        <v/>
      </c>
      <c r="D857" s="13">
        <f>C857-B857</f>
        <v/>
      </c>
      <c r="E857" s="14">
        <f>計算!V3910</f>
        <v/>
      </c>
      <c r="F857" s="12">
        <f>計算!X3911</f>
        <v/>
      </c>
      <c r="G857" s="12">
        <f>計算!X3912</f>
        <v/>
      </c>
      <c r="H857" s="13">
        <f>G857-F857</f>
        <v/>
      </c>
      <c r="I857" s="14">
        <f>計算!V3912</f>
        <v/>
      </c>
    </row>
    <row r="858">
      <c r="A858" s="12" t="n">
        <v>11550000</v>
      </c>
      <c r="B858" s="12">
        <f>計算!X3913</f>
        <v/>
      </c>
      <c r="C858" s="12">
        <f>計算!X3914</f>
        <v/>
      </c>
      <c r="D858" s="13">
        <f>C858-B858</f>
        <v/>
      </c>
      <c r="E858" s="14">
        <f>計算!V3914</f>
        <v/>
      </c>
      <c r="F858" s="12">
        <f>計算!X3915</f>
        <v/>
      </c>
      <c r="G858" s="12">
        <f>計算!X3916</f>
        <v/>
      </c>
      <c r="H858" s="13">
        <f>G858-F858</f>
        <v/>
      </c>
      <c r="I858" s="14">
        <f>計算!V3916</f>
        <v/>
      </c>
    </row>
    <row r="859">
      <c r="A859" s="12" t="n">
        <v>11560000</v>
      </c>
      <c r="B859" s="12">
        <f>計算!X3917</f>
        <v/>
      </c>
      <c r="C859" s="12">
        <f>計算!X3918</f>
        <v/>
      </c>
      <c r="D859" s="13">
        <f>C859-B859</f>
        <v/>
      </c>
      <c r="E859" s="14">
        <f>計算!V3918</f>
        <v/>
      </c>
      <c r="F859" s="12">
        <f>計算!X3919</f>
        <v/>
      </c>
      <c r="G859" s="12">
        <f>計算!X3920</f>
        <v/>
      </c>
      <c r="H859" s="13">
        <f>G859-F859</f>
        <v/>
      </c>
      <c r="I859" s="14">
        <f>計算!V3920</f>
        <v/>
      </c>
    </row>
    <row r="860">
      <c r="A860" s="12" t="n">
        <v>11570000</v>
      </c>
      <c r="B860" s="12">
        <f>計算!X3921</f>
        <v/>
      </c>
      <c r="C860" s="12">
        <f>計算!X3922</f>
        <v/>
      </c>
      <c r="D860" s="13">
        <f>C860-B860</f>
        <v/>
      </c>
      <c r="E860" s="14">
        <f>計算!V3922</f>
        <v/>
      </c>
      <c r="F860" s="12">
        <f>計算!X3923</f>
        <v/>
      </c>
      <c r="G860" s="12">
        <f>計算!X3924</f>
        <v/>
      </c>
      <c r="H860" s="13">
        <f>G860-F860</f>
        <v/>
      </c>
      <c r="I860" s="14">
        <f>計算!V3924</f>
        <v/>
      </c>
    </row>
    <row r="861">
      <c r="A861" s="12" t="n">
        <v>11580000</v>
      </c>
      <c r="B861" s="12">
        <f>計算!X3925</f>
        <v/>
      </c>
      <c r="C861" s="12">
        <f>計算!X3926</f>
        <v/>
      </c>
      <c r="D861" s="13">
        <f>C861-B861</f>
        <v/>
      </c>
      <c r="E861" s="14">
        <f>計算!V3926</f>
        <v/>
      </c>
      <c r="F861" s="12">
        <f>計算!X3927</f>
        <v/>
      </c>
      <c r="G861" s="12">
        <f>計算!X3928</f>
        <v/>
      </c>
      <c r="H861" s="13">
        <f>G861-F861</f>
        <v/>
      </c>
      <c r="I861" s="14">
        <f>計算!V3928</f>
        <v/>
      </c>
    </row>
    <row r="862">
      <c r="A862" s="12" t="n">
        <v>11590000</v>
      </c>
      <c r="B862" s="12">
        <f>計算!X3929</f>
        <v/>
      </c>
      <c r="C862" s="12">
        <f>計算!X3930</f>
        <v/>
      </c>
      <c r="D862" s="13">
        <f>C862-B862</f>
        <v/>
      </c>
      <c r="E862" s="14">
        <f>計算!V3930</f>
        <v/>
      </c>
      <c r="F862" s="12">
        <f>計算!X3931</f>
        <v/>
      </c>
      <c r="G862" s="12">
        <f>計算!X3932</f>
        <v/>
      </c>
      <c r="H862" s="13">
        <f>G862-F862</f>
        <v/>
      </c>
      <c r="I862" s="14">
        <f>計算!V3932</f>
        <v/>
      </c>
    </row>
    <row r="863">
      <c r="A863" s="12" t="n">
        <v>11600000</v>
      </c>
      <c r="B863" s="12">
        <f>計算!X3933</f>
        <v/>
      </c>
      <c r="C863" s="12">
        <f>計算!X3934</f>
        <v/>
      </c>
      <c r="D863" s="13">
        <f>C863-B863</f>
        <v/>
      </c>
      <c r="E863" s="14">
        <f>計算!V3934</f>
        <v/>
      </c>
      <c r="F863" s="12">
        <f>計算!X3935</f>
        <v/>
      </c>
      <c r="G863" s="12">
        <f>計算!X3936</f>
        <v/>
      </c>
      <c r="H863" s="13">
        <f>G863-F863</f>
        <v/>
      </c>
      <c r="I863" s="14">
        <f>計算!V3936</f>
        <v/>
      </c>
    </row>
    <row r="864">
      <c r="A864" s="12" t="n">
        <v>11610000</v>
      </c>
      <c r="B864" s="12">
        <f>計算!X3937</f>
        <v/>
      </c>
      <c r="C864" s="12">
        <f>計算!X3938</f>
        <v/>
      </c>
      <c r="D864" s="13">
        <f>C864-B864</f>
        <v/>
      </c>
      <c r="E864" s="14">
        <f>計算!V3938</f>
        <v/>
      </c>
      <c r="F864" s="12">
        <f>計算!X3939</f>
        <v/>
      </c>
      <c r="G864" s="12">
        <f>計算!X3940</f>
        <v/>
      </c>
      <c r="H864" s="13">
        <f>G864-F864</f>
        <v/>
      </c>
      <c r="I864" s="14">
        <f>計算!V3940</f>
        <v/>
      </c>
    </row>
    <row r="865">
      <c r="A865" s="12" t="n">
        <v>11620000</v>
      </c>
      <c r="B865" s="12">
        <f>計算!X3941</f>
        <v/>
      </c>
      <c r="C865" s="12">
        <f>計算!X3942</f>
        <v/>
      </c>
      <c r="D865" s="13">
        <f>C865-B865</f>
        <v/>
      </c>
      <c r="E865" s="14">
        <f>計算!V3942</f>
        <v/>
      </c>
      <c r="F865" s="12">
        <f>計算!X3943</f>
        <v/>
      </c>
      <c r="G865" s="12">
        <f>計算!X3944</f>
        <v/>
      </c>
      <c r="H865" s="13">
        <f>G865-F865</f>
        <v/>
      </c>
      <c r="I865" s="14">
        <f>計算!V3944</f>
        <v/>
      </c>
    </row>
    <row r="866">
      <c r="A866" s="12" t="n">
        <v>11630000</v>
      </c>
      <c r="B866" s="12">
        <f>計算!X3945</f>
        <v/>
      </c>
      <c r="C866" s="12">
        <f>計算!X3946</f>
        <v/>
      </c>
      <c r="D866" s="13">
        <f>C866-B866</f>
        <v/>
      </c>
      <c r="E866" s="14">
        <f>計算!V3946</f>
        <v/>
      </c>
      <c r="F866" s="12">
        <f>計算!X3947</f>
        <v/>
      </c>
      <c r="G866" s="12">
        <f>計算!X3948</f>
        <v/>
      </c>
      <c r="H866" s="13">
        <f>G866-F866</f>
        <v/>
      </c>
      <c r="I866" s="14">
        <f>計算!V3948</f>
        <v/>
      </c>
    </row>
    <row r="867">
      <c r="A867" s="12" t="n">
        <v>11640000</v>
      </c>
      <c r="B867" s="12">
        <f>計算!X3949</f>
        <v/>
      </c>
      <c r="C867" s="12">
        <f>計算!X3950</f>
        <v/>
      </c>
      <c r="D867" s="13">
        <f>C867-B867</f>
        <v/>
      </c>
      <c r="E867" s="14">
        <f>計算!V3950</f>
        <v/>
      </c>
      <c r="F867" s="12">
        <f>計算!X3951</f>
        <v/>
      </c>
      <c r="G867" s="12">
        <f>計算!X3952</f>
        <v/>
      </c>
      <c r="H867" s="13">
        <f>G867-F867</f>
        <v/>
      </c>
      <c r="I867" s="14">
        <f>計算!V3952</f>
        <v/>
      </c>
    </row>
    <row r="868">
      <c r="A868" s="12" t="n">
        <v>11650000</v>
      </c>
      <c r="B868" s="12">
        <f>計算!X3953</f>
        <v/>
      </c>
      <c r="C868" s="12">
        <f>計算!X3954</f>
        <v/>
      </c>
      <c r="D868" s="13">
        <f>C868-B868</f>
        <v/>
      </c>
      <c r="E868" s="14">
        <f>計算!V3954</f>
        <v/>
      </c>
      <c r="F868" s="12">
        <f>計算!X3955</f>
        <v/>
      </c>
      <c r="G868" s="12">
        <f>計算!X3956</f>
        <v/>
      </c>
      <c r="H868" s="13">
        <f>G868-F868</f>
        <v/>
      </c>
      <c r="I868" s="14">
        <f>計算!V3956</f>
        <v/>
      </c>
    </row>
    <row r="869">
      <c r="A869" s="12" t="n">
        <v>11660000</v>
      </c>
      <c r="B869" s="12">
        <f>計算!X3957</f>
        <v/>
      </c>
      <c r="C869" s="12">
        <f>計算!X3958</f>
        <v/>
      </c>
      <c r="D869" s="13">
        <f>C869-B869</f>
        <v/>
      </c>
      <c r="E869" s="14">
        <f>計算!V3958</f>
        <v/>
      </c>
      <c r="F869" s="12">
        <f>計算!X3959</f>
        <v/>
      </c>
      <c r="G869" s="12">
        <f>計算!X3960</f>
        <v/>
      </c>
      <c r="H869" s="13">
        <f>G869-F869</f>
        <v/>
      </c>
      <c r="I869" s="14">
        <f>計算!V3960</f>
        <v/>
      </c>
    </row>
    <row r="870">
      <c r="A870" s="12" t="n">
        <v>11670000</v>
      </c>
      <c r="B870" s="12">
        <f>計算!X3961</f>
        <v/>
      </c>
      <c r="C870" s="12">
        <f>計算!X3962</f>
        <v/>
      </c>
      <c r="D870" s="13">
        <f>C870-B870</f>
        <v/>
      </c>
      <c r="E870" s="14">
        <f>計算!V3962</f>
        <v/>
      </c>
      <c r="F870" s="12">
        <f>計算!X3963</f>
        <v/>
      </c>
      <c r="G870" s="12">
        <f>計算!X3964</f>
        <v/>
      </c>
      <c r="H870" s="13">
        <f>G870-F870</f>
        <v/>
      </c>
      <c r="I870" s="14">
        <f>計算!V3964</f>
        <v/>
      </c>
    </row>
    <row r="871">
      <c r="A871" s="12" t="n">
        <v>11680000</v>
      </c>
      <c r="B871" s="12">
        <f>計算!X3965</f>
        <v/>
      </c>
      <c r="C871" s="12">
        <f>計算!X3966</f>
        <v/>
      </c>
      <c r="D871" s="13">
        <f>C871-B871</f>
        <v/>
      </c>
      <c r="E871" s="14">
        <f>計算!V3966</f>
        <v/>
      </c>
      <c r="F871" s="12">
        <f>計算!X3967</f>
        <v/>
      </c>
      <c r="G871" s="12">
        <f>計算!X3968</f>
        <v/>
      </c>
      <c r="H871" s="13">
        <f>G871-F871</f>
        <v/>
      </c>
      <c r="I871" s="14">
        <f>計算!V3968</f>
        <v/>
      </c>
    </row>
    <row r="872">
      <c r="A872" s="12" t="n">
        <v>11690000</v>
      </c>
      <c r="B872" s="12">
        <f>計算!X3969</f>
        <v/>
      </c>
      <c r="C872" s="12">
        <f>計算!X3970</f>
        <v/>
      </c>
      <c r="D872" s="13">
        <f>C872-B872</f>
        <v/>
      </c>
      <c r="E872" s="14">
        <f>計算!V3970</f>
        <v/>
      </c>
      <c r="F872" s="12">
        <f>計算!X3971</f>
        <v/>
      </c>
      <c r="G872" s="12">
        <f>計算!X3972</f>
        <v/>
      </c>
      <c r="H872" s="13">
        <f>G872-F872</f>
        <v/>
      </c>
      <c r="I872" s="14">
        <f>計算!V3972</f>
        <v/>
      </c>
    </row>
    <row r="873">
      <c r="A873" s="12" t="n">
        <v>11700000</v>
      </c>
      <c r="B873" s="12">
        <f>計算!X3973</f>
        <v/>
      </c>
      <c r="C873" s="12">
        <f>計算!X3974</f>
        <v/>
      </c>
      <c r="D873" s="13">
        <f>C873-B873</f>
        <v/>
      </c>
      <c r="E873" s="14">
        <f>計算!V3974</f>
        <v/>
      </c>
      <c r="F873" s="12">
        <f>計算!X3975</f>
        <v/>
      </c>
      <c r="G873" s="12">
        <f>計算!X3976</f>
        <v/>
      </c>
      <c r="H873" s="13">
        <f>G873-F873</f>
        <v/>
      </c>
      <c r="I873" s="14">
        <f>計算!V3976</f>
        <v/>
      </c>
    </row>
    <row r="874">
      <c r="A874" s="12" t="n">
        <v>11710000</v>
      </c>
      <c r="B874" s="12">
        <f>計算!X3977</f>
        <v/>
      </c>
      <c r="C874" s="12">
        <f>計算!X3978</f>
        <v/>
      </c>
      <c r="D874" s="13">
        <f>C874-B874</f>
        <v/>
      </c>
      <c r="E874" s="14">
        <f>計算!V3978</f>
        <v/>
      </c>
      <c r="F874" s="12">
        <f>計算!X3979</f>
        <v/>
      </c>
      <c r="G874" s="12">
        <f>計算!X3980</f>
        <v/>
      </c>
      <c r="H874" s="13">
        <f>G874-F874</f>
        <v/>
      </c>
      <c r="I874" s="14">
        <f>計算!V3980</f>
        <v/>
      </c>
    </row>
    <row r="875">
      <c r="A875" s="12" t="n">
        <v>11720000</v>
      </c>
      <c r="B875" s="12">
        <f>計算!X3981</f>
        <v/>
      </c>
      <c r="C875" s="12">
        <f>計算!X3982</f>
        <v/>
      </c>
      <c r="D875" s="13">
        <f>C875-B875</f>
        <v/>
      </c>
      <c r="E875" s="14">
        <f>計算!V3982</f>
        <v/>
      </c>
      <c r="F875" s="12">
        <f>計算!X3983</f>
        <v/>
      </c>
      <c r="G875" s="12">
        <f>計算!X3984</f>
        <v/>
      </c>
      <c r="H875" s="13">
        <f>G875-F875</f>
        <v/>
      </c>
      <c r="I875" s="14">
        <f>計算!V3984</f>
        <v/>
      </c>
    </row>
    <row r="876">
      <c r="A876" s="12" t="n">
        <v>11730000</v>
      </c>
      <c r="B876" s="12">
        <f>計算!X3985</f>
        <v/>
      </c>
      <c r="C876" s="12">
        <f>計算!X3986</f>
        <v/>
      </c>
      <c r="D876" s="13">
        <f>C876-B876</f>
        <v/>
      </c>
      <c r="E876" s="14">
        <f>計算!V3986</f>
        <v/>
      </c>
      <c r="F876" s="12">
        <f>計算!X3987</f>
        <v/>
      </c>
      <c r="G876" s="12">
        <f>計算!X3988</f>
        <v/>
      </c>
      <c r="H876" s="13">
        <f>G876-F876</f>
        <v/>
      </c>
      <c r="I876" s="14">
        <f>計算!V3988</f>
        <v/>
      </c>
    </row>
    <row r="877">
      <c r="A877" s="12" t="n">
        <v>11740000</v>
      </c>
      <c r="B877" s="12">
        <f>計算!X3989</f>
        <v/>
      </c>
      <c r="C877" s="12">
        <f>計算!X3990</f>
        <v/>
      </c>
      <c r="D877" s="13">
        <f>C877-B877</f>
        <v/>
      </c>
      <c r="E877" s="14">
        <f>計算!V3990</f>
        <v/>
      </c>
      <c r="F877" s="12">
        <f>計算!X3991</f>
        <v/>
      </c>
      <c r="G877" s="12">
        <f>計算!X3992</f>
        <v/>
      </c>
      <c r="H877" s="13">
        <f>G877-F877</f>
        <v/>
      </c>
      <c r="I877" s="14">
        <f>計算!V3992</f>
        <v/>
      </c>
    </row>
    <row r="878">
      <c r="A878" s="12" t="n">
        <v>11750000</v>
      </c>
      <c r="B878" s="12">
        <f>計算!X3993</f>
        <v/>
      </c>
      <c r="C878" s="12">
        <f>計算!X3994</f>
        <v/>
      </c>
      <c r="D878" s="13">
        <f>C878-B878</f>
        <v/>
      </c>
      <c r="E878" s="14">
        <f>計算!V3994</f>
        <v/>
      </c>
      <c r="F878" s="12">
        <f>計算!X3995</f>
        <v/>
      </c>
      <c r="G878" s="12">
        <f>計算!X3996</f>
        <v/>
      </c>
      <c r="H878" s="13">
        <f>G878-F878</f>
        <v/>
      </c>
      <c r="I878" s="14">
        <f>計算!V3996</f>
        <v/>
      </c>
    </row>
    <row r="879">
      <c r="A879" s="12" t="n">
        <v>11760000</v>
      </c>
      <c r="B879" s="12">
        <f>計算!X3997</f>
        <v/>
      </c>
      <c r="C879" s="12">
        <f>計算!X3998</f>
        <v/>
      </c>
      <c r="D879" s="13">
        <f>C879-B879</f>
        <v/>
      </c>
      <c r="E879" s="14">
        <f>計算!V3998</f>
        <v/>
      </c>
      <c r="F879" s="12">
        <f>計算!X3999</f>
        <v/>
      </c>
      <c r="G879" s="12">
        <f>計算!X4000</f>
        <v/>
      </c>
      <c r="H879" s="13">
        <f>G879-F879</f>
        <v/>
      </c>
      <c r="I879" s="14">
        <f>計算!V4000</f>
        <v/>
      </c>
    </row>
    <row r="880">
      <c r="A880" s="12" t="n">
        <v>11770000</v>
      </c>
      <c r="B880" s="12">
        <f>計算!X4001</f>
        <v/>
      </c>
      <c r="C880" s="12">
        <f>計算!X4002</f>
        <v/>
      </c>
      <c r="D880" s="13">
        <f>C880-B880</f>
        <v/>
      </c>
      <c r="E880" s="14">
        <f>計算!V4002</f>
        <v/>
      </c>
      <c r="F880" s="12">
        <f>計算!X4003</f>
        <v/>
      </c>
      <c r="G880" s="12">
        <f>計算!X4004</f>
        <v/>
      </c>
      <c r="H880" s="13">
        <f>G880-F880</f>
        <v/>
      </c>
      <c r="I880" s="14">
        <f>計算!V4004</f>
        <v/>
      </c>
    </row>
    <row r="881">
      <c r="A881" s="12" t="n">
        <v>11780000</v>
      </c>
      <c r="B881" s="12">
        <f>計算!X4005</f>
        <v/>
      </c>
      <c r="C881" s="12">
        <f>計算!X4006</f>
        <v/>
      </c>
      <c r="D881" s="13">
        <f>C881-B881</f>
        <v/>
      </c>
      <c r="E881" s="14">
        <f>計算!V4006</f>
        <v/>
      </c>
      <c r="F881" s="12">
        <f>計算!X4007</f>
        <v/>
      </c>
      <c r="G881" s="12">
        <f>計算!X4008</f>
        <v/>
      </c>
      <c r="H881" s="13">
        <f>G881-F881</f>
        <v/>
      </c>
      <c r="I881" s="14">
        <f>計算!V4008</f>
        <v/>
      </c>
    </row>
    <row r="882">
      <c r="A882" s="12" t="n">
        <v>11790000</v>
      </c>
      <c r="B882" s="12">
        <f>計算!X4009</f>
        <v/>
      </c>
      <c r="C882" s="12">
        <f>計算!X4010</f>
        <v/>
      </c>
      <c r="D882" s="13">
        <f>C882-B882</f>
        <v/>
      </c>
      <c r="E882" s="14">
        <f>計算!V4010</f>
        <v/>
      </c>
      <c r="F882" s="12">
        <f>計算!X4011</f>
        <v/>
      </c>
      <c r="G882" s="12">
        <f>計算!X4012</f>
        <v/>
      </c>
      <c r="H882" s="13">
        <f>G882-F882</f>
        <v/>
      </c>
      <c r="I882" s="14">
        <f>計算!V4012</f>
        <v/>
      </c>
    </row>
    <row r="883">
      <c r="A883" s="12" t="n">
        <v>11800000</v>
      </c>
      <c r="B883" s="12">
        <f>計算!X4013</f>
        <v/>
      </c>
      <c r="C883" s="12">
        <f>計算!X4014</f>
        <v/>
      </c>
      <c r="D883" s="13">
        <f>C883-B883</f>
        <v/>
      </c>
      <c r="E883" s="14">
        <f>計算!V4014</f>
        <v/>
      </c>
      <c r="F883" s="12">
        <f>計算!X4015</f>
        <v/>
      </c>
      <c r="G883" s="12">
        <f>計算!X4016</f>
        <v/>
      </c>
      <c r="H883" s="13">
        <f>G883-F883</f>
        <v/>
      </c>
      <c r="I883" s="14">
        <f>計算!V4016</f>
        <v/>
      </c>
    </row>
    <row r="884">
      <c r="A884" s="12" t="n">
        <v>11810000</v>
      </c>
      <c r="B884" s="12">
        <f>計算!X4017</f>
        <v/>
      </c>
      <c r="C884" s="12">
        <f>計算!X4018</f>
        <v/>
      </c>
      <c r="D884" s="13">
        <f>C884-B884</f>
        <v/>
      </c>
      <c r="E884" s="14">
        <f>計算!V4018</f>
        <v/>
      </c>
      <c r="F884" s="12">
        <f>計算!X4019</f>
        <v/>
      </c>
      <c r="G884" s="12">
        <f>計算!X4020</f>
        <v/>
      </c>
      <c r="H884" s="13">
        <f>G884-F884</f>
        <v/>
      </c>
      <c r="I884" s="14">
        <f>計算!V4020</f>
        <v/>
      </c>
    </row>
    <row r="885">
      <c r="A885" s="12" t="n">
        <v>11820000</v>
      </c>
      <c r="B885" s="12">
        <f>計算!X4021</f>
        <v/>
      </c>
      <c r="C885" s="12">
        <f>計算!X4022</f>
        <v/>
      </c>
      <c r="D885" s="13">
        <f>C885-B885</f>
        <v/>
      </c>
      <c r="E885" s="14">
        <f>計算!V4022</f>
        <v/>
      </c>
      <c r="F885" s="12">
        <f>計算!X4023</f>
        <v/>
      </c>
      <c r="G885" s="12">
        <f>計算!X4024</f>
        <v/>
      </c>
      <c r="H885" s="13">
        <f>G885-F885</f>
        <v/>
      </c>
      <c r="I885" s="14">
        <f>計算!V4024</f>
        <v/>
      </c>
    </row>
    <row r="886">
      <c r="A886" s="12" t="n">
        <v>11830000</v>
      </c>
      <c r="B886" s="12">
        <f>計算!X4025</f>
        <v/>
      </c>
      <c r="C886" s="12">
        <f>計算!X4026</f>
        <v/>
      </c>
      <c r="D886" s="13">
        <f>C886-B886</f>
        <v/>
      </c>
      <c r="E886" s="14">
        <f>計算!V4026</f>
        <v/>
      </c>
      <c r="F886" s="12">
        <f>計算!X4027</f>
        <v/>
      </c>
      <c r="G886" s="12">
        <f>計算!X4028</f>
        <v/>
      </c>
      <c r="H886" s="13">
        <f>G886-F886</f>
        <v/>
      </c>
      <c r="I886" s="14">
        <f>計算!V4028</f>
        <v/>
      </c>
    </row>
    <row r="887">
      <c r="A887" s="12" t="n">
        <v>11840000</v>
      </c>
      <c r="B887" s="12">
        <f>計算!X4029</f>
        <v/>
      </c>
      <c r="C887" s="12">
        <f>計算!X4030</f>
        <v/>
      </c>
      <c r="D887" s="13">
        <f>C887-B887</f>
        <v/>
      </c>
      <c r="E887" s="14">
        <f>計算!V4030</f>
        <v/>
      </c>
      <c r="F887" s="12">
        <f>計算!X4031</f>
        <v/>
      </c>
      <c r="G887" s="12">
        <f>計算!X4032</f>
        <v/>
      </c>
      <c r="H887" s="13">
        <f>G887-F887</f>
        <v/>
      </c>
      <c r="I887" s="14">
        <f>計算!V4032</f>
        <v/>
      </c>
    </row>
    <row r="888">
      <c r="A888" s="12" t="n">
        <v>11850000</v>
      </c>
      <c r="B888" s="12">
        <f>計算!X4033</f>
        <v/>
      </c>
      <c r="C888" s="12">
        <f>計算!X4034</f>
        <v/>
      </c>
      <c r="D888" s="13">
        <f>C888-B888</f>
        <v/>
      </c>
      <c r="E888" s="14">
        <f>計算!V4034</f>
        <v/>
      </c>
      <c r="F888" s="12">
        <f>計算!X4035</f>
        <v/>
      </c>
      <c r="G888" s="12">
        <f>計算!X4036</f>
        <v/>
      </c>
      <c r="H888" s="13">
        <f>G888-F888</f>
        <v/>
      </c>
      <c r="I888" s="14">
        <f>計算!V4036</f>
        <v/>
      </c>
    </row>
    <row r="889">
      <c r="A889" s="12" t="n">
        <v>11860000</v>
      </c>
      <c r="B889" s="12">
        <f>計算!X4037</f>
        <v/>
      </c>
      <c r="C889" s="12">
        <f>計算!X4038</f>
        <v/>
      </c>
      <c r="D889" s="13">
        <f>C889-B889</f>
        <v/>
      </c>
      <c r="E889" s="14">
        <f>計算!V4038</f>
        <v/>
      </c>
      <c r="F889" s="12">
        <f>計算!X4039</f>
        <v/>
      </c>
      <c r="G889" s="12">
        <f>計算!X4040</f>
        <v/>
      </c>
      <c r="H889" s="13">
        <f>G889-F889</f>
        <v/>
      </c>
      <c r="I889" s="14">
        <f>計算!V4040</f>
        <v/>
      </c>
    </row>
    <row r="890">
      <c r="A890" s="12" t="n">
        <v>11870000</v>
      </c>
      <c r="B890" s="12">
        <f>計算!X4041</f>
        <v/>
      </c>
      <c r="C890" s="12">
        <f>計算!X4042</f>
        <v/>
      </c>
      <c r="D890" s="13">
        <f>C890-B890</f>
        <v/>
      </c>
      <c r="E890" s="14">
        <f>計算!V4042</f>
        <v/>
      </c>
      <c r="F890" s="12">
        <f>計算!X4043</f>
        <v/>
      </c>
      <c r="G890" s="12">
        <f>計算!X4044</f>
        <v/>
      </c>
      <c r="H890" s="13">
        <f>G890-F890</f>
        <v/>
      </c>
      <c r="I890" s="14">
        <f>計算!V4044</f>
        <v/>
      </c>
    </row>
    <row r="891">
      <c r="A891" s="12" t="n">
        <v>11880000</v>
      </c>
      <c r="B891" s="12">
        <f>計算!X4045</f>
        <v/>
      </c>
      <c r="C891" s="12">
        <f>計算!X4046</f>
        <v/>
      </c>
      <c r="D891" s="13">
        <f>C891-B891</f>
        <v/>
      </c>
      <c r="E891" s="14">
        <f>計算!V4046</f>
        <v/>
      </c>
      <c r="F891" s="12">
        <f>計算!X4047</f>
        <v/>
      </c>
      <c r="G891" s="12">
        <f>計算!X4048</f>
        <v/>
      </c>
      <c r="H891" s="13">
        <f>G891-F891</f>
        <v/>
      </c>
      <c r="I891" s="14">
        <f>計算!V4048</f>
        <v/>
      </c>
    </row>
    <row r="892">
      <c r="A892" s="12" t="n">
        <v>11890000</v>
      </c>
      <c r="B892" s="12">
        <f>計算!X4049</f>
        <v/>
      </c>
      <c r="C892" s="12">
        <f>計算!X4050</f>
        <v/>
      </c>
      <c r="D892" s="13">
        <f>C892-B892</f>
        <v/>
      </c>
      <c r="E892" s="14">
        <f>計算!V4050</f>
        <v/>
      </c>
      <c r="F892" s="12">
        <f>計算!X4051</f>
        <v/>
      </c>
      <c r="G892" s="12">
        <f>計算!X4052</f>
        <v/>
      </c>
      <c r="H892" s="13">
        <f>G892-F892</f>
        <v/>
      </c>
      <c r="I892" s="14">
        <f>計算!V4052</f>
        <v/>
      </c>
    </row>
    <row r="893">
      <c r="A893" s="12" t="n">
        <v>11900000</v>
      </c>
      <c r="B893" s="12">
        <f>計算!X4053</f>
        <v/>
      </c>
      <c r="C893" s="12">
        <f>計算!X4054</f>
        <v/>
      </c>
      <c r="D893" s="13">
        <f>C893-B893</f>
        <v/>
      </c>
      <c r="E893" s="14">
        <f>計算!V4054</f>
        <v/>
      </c>
      <c r="F893" s="12">
        <f>計算!X4055</f>
        <v/>
      </c>
      <c r="G893" s="12">
        <f>計算!X4056</f>
        <v/>
      </c>
      <c r="H893" s="13">
        <f>G893-F893</f>
        <v/>
      </c>
      <c r="I893" s="14">
        <f>計算!V4056</f>
        <v/>
      </c>
    </row>
    <row r="894">
      <c r="A894" s="12" t="n">
        <v>11910000</v>
      </c>
      <c r="B894" s="12">
        <f>計算!X4057</f>
        <v/>
      </c>
      <c r="C894" s="12">
        <f>計算!X4058</f>
        <v/>
      </c>
      <c r="D894" s="13">
        <f>C894-B894</f>
        <v/>
      </c>
      <c r="E894" s="14">
        <f>計算!V4058</f>
        <v/>
      </c>
      <c r="F894" s="12">
        <f>計算!X4059</f>
        <v/>
      </c>
      <c r="G894" s="12">
        <f>計算!X4060</f>
        <v/>
      </c>
      <c r="H894" s="13">
        <f>G894-F894</f>
        <v/>
      </c>
      <c r="I894" s="14">
        <f>計算!V4060</f>
        <v/>
      </c>
    </row>
    <row r="895">
      <c r="A895" s="12" t="n">
        <v>11920000</v>
      </c>
      <c r="B895" s="12">
        <f>計算!X4061</f>
        <v/>
      </c>
      <c r="C895" s="12">
        <f>計算!X4062</f>
        <v/>
      </c>
      <c r="D895" s="13">
        <f>C895-B895</f>
        <v/>
      </c>
      <c r="E895" s="14">
        <f>計算!V4062</f>
        <v/>
      </c>
      <c r="F895" s="12">
        <f>計算!X4063</f>
        <v/>
      </c>
      <c r="G895" s="12">
        <f>計算!X4064</f>
        <v/>
      </c>
      <c r="H895" s="13">
        <f>G895-F895</f>
        <v/>
      </c>
      <c r="I895" s="14">
        <f>計算!V4064</f>
        <v/>
      </c>
    </row>
    <row r="896">
      <c r="A896" s="12" t="n">
        <v>11930000</v>
      </c>
      <c r="B896" s="12">
        <f>計算!X4065</f>
        <v/>
      </c>
      <c r="C896" s="12">
        <f>計算!X4066</f>
        <v/>
      </c>
      <c r="D896" s="13">
        <f>C896-B896</f>
        <v/>
      </c>
      <c r="E896" s="14">
        <f>計算!V4066</f>
        <v/>
      </c>
      <c r="F896" s="12">
        <f>計算!X4067</f>
        <v/>
      </c>
      <c r="G896" s="12">
        <f>計算!X4068</f>
        <v/>
      </c>
      <c r="H896" s="13">
        <f>G896-F896</f>
        <v/>
      </c>
      <c r="I896" s="14">
        <f>計算!V4068</f>
        <v/>
      </c>
    </row>
    <row r="897">
      <c r="A897" s="12" t="n">
        <v>11940000</v>
      </c>
      <c r="B897" s="12">
        <f>計算!X4069</f>
        <v/>
      </c>
      <c r="C897" s="12">
        <f>計算!X4070</f>
        <v/>
      </c>
      <c r="D897" s="13">
        <f>C897-B897</f>
        <v/>
      </c>
      <c r="E897" s="14">
        <f>計算!V4070</f>
        <v/>
      </c>
      <c r="F897" s="12">
        <f>計算!X4071</f>
        <v/>
      </c>
      <c r="G897" s="12">
        <f>計算!X4072</f>
        <v/>
      </c>
      <c r="H897" s="13">
        <f>G897-F897</f>
        <v/>
      </c>
      <c r="I897" s="14">
        <f>計算!V4072</f>
        <v/>
      </c>
    </row>
    <row r="898">
      <c r="A898" s="12" t="n">
        <v>11950000</v>
      </c>
      <c r="B898" s="12">
        <f>計算!X4073</f>
        <v/>
      </c>
      <c r="C898" s="12">
        <f>計算!X4074</f>
        <v/>
      </c>
      <c r="D898" s="13">
        <f>C898-B898</f>
        <v/>
      </c>
      <c r="E898" s="14">
        <f>計算!V4074</f>
        <v/>
      </c>
      <c r="F898" s="12">
        <f>計算!X4075</f>
        <v/>
      </c>
      <c r="G898" s="12">
        <f>計算!X4076</f>
        <v/>
      </c>
      <c r="H898" s="13">
        <f>G898-F898</f>
        <v/>
      </c>
      <c r="I898" s="14">
        <f>計算!V4076</f>
        <v/>
      </c>
    </row>
    <row r="899">
      <c r="A899" s="12" t="n">
        <v>11960000</v>
      </c>
      <c r="B899" s="12">
        <f>計算!X4077</f>
        <v/>
      </c>
      <c r="C899" s="12">
        <f>計算!X4078</f>
        <v/>
      </c>
      <c r="D899" s="13">
        <f>C899-B899</f>
        <v/>
      </c>
      <c r="E899" s="14">
        <f>計算!V4078</f>
        <v/>
      </c>
      <c r="F899" s="12">
        <f>計算!X4079</f>
        <v/>
      </c>
      <c r="G899" s="12">
        <f>計算!X4080</f>
        <v/>
      </c>
      <c r="H899" s="13">
        <f>G899-F899</f>
        <v/>
      </c>
      <c r="I899" s="14">
        <f>計算!V4080</f>
        <v/>
      </c>
    </row>
    <row r="900">
      <c r="A900" s="12" t="n">
        <v>11970000</v>
      </c>
      <c r="B900" s="12">
        <f>計算!X4081</f>
        <v/>
      </c>
      <c r="C900" s="12">
        <f>計算!X4082</f>
        <v/>
      </c>
      <c r="D900" s="13">
        <f>C900-B900</f>
        <v/>
      </c>
      <c r="E900" s="14">
        <f>計算!V4082</f>
        <v/>
      </c>
      <c r="F900" s="12">
        <f>計算!X4083</f>
        <v/>
      </c>
      <c r="G900" s="12">
        <f>計算!X4084</f>
        <v/>
      </c>
      <c r="H900" s="13">
        <f>G900-F900</f>
        <v/>
      </c>
      <c r="I900" s="14">
        <f>計算!V4084</f>
        <v/>
      </c>
    </row>
    <row r="901">
      <c r="A901" s="12" t="n">
        <v>11980000</v>
      </c>
      <c r="B901" s="12">
        <f>計算!X4085</f>
        <v/>
      </c>
      <c r="C901" s="12">
        <f>計算!X4086</f>
        <v/>
      </c>
      <c r="D901" s="13">
        <f>C901-B901</f>
        <v/>
      </c>
      <c r="E901" s="14">
        <f>計算!V4086</f>
        <v/>
      </c>
      <c r="F901" s="12">
        <f>計算!X4087</f>
        <v/>
      </c>
      <c r="G901" s="12">
        <f>計算!X4088</f>
        <v/>
      </c>
      <c r="H901" s="13">
        <f>G901-F901</f>
        <v/>
      </c>
      <c r="I901" s="14">
        <f>計算!V4088</f>
        <v/>
      </c>
    </row>
    <row r="902">
      <c r="A902" s="12" t="n">
        <v>11990000</v>
      </c>
      <c r="B902" s="12">
        <f>計算!X4089</f>
        <v/>
      </c>
      <c r="C902" s="12">
        <f>計算!X4090</f>
        <v/>
      </c>
      <c r="D902" s="13">
        <f>C902-B902</f>
        <v/>
      </c>
      <c r="E902" s="14">
        <f>計算!V4090</f>
        <v/>
      </c>
      <c r="F902" s="12">
        <f>計算!X4091</f>
        <v/>
      </c>
      <c r="G902" s="12">
        <f>計算!X4092</f>
        <v/>
      </c>
      <c r="H902" s="13">
        <f>G902-F902</f>
        <v/>
      </c>
      <c r="I902" s="14">
        <f>計算!V4092</f>
        <v/>
      </c>
    </row>
    <row r="903">
      <c r="A903" s="12" t="n">
        <v>12000000</v>
      </c>
      <c r="B903" s="12">
        <f>計算!X4093</f>
        <v/>
      </c>
      <c r="C903" s="12">
        <f>計算!X4094</f>
        <v/>
      </c>
      <c r="D903" s="13">
        <f>C903-B903</f>
        <v/>
      </c>
      <c r="E903" s="14">
        <f>計算!V4094</f>
        <v/>
      </c>
      <c r="F903" s="12">
        <f>計算!X4095</f>
        <v/>
      </c>
      <c r="G903" s="12">
        <f>計算!X4096</f>
        <v/>
      </c>
      <c r="H903" s="13">
        <f>G903-F903</f>
        <v/>
      </c>
      <c r="I903" s="14">
        <f>計算!V4096</f>
        <v/>
      </c>
    </row>
    <row r="904">
      <c r="A904" s="12" t="n">
        <v>12010000</v>
      </c>
      <c r="B904" s="12">
        <f>計算!X4097</f>
        <v/>
      </c>
      <c r="C904" s="12">
        <f>計算!X4098</f>
        <v/>
      </c>
      <c r="D904" s="13">
        <f>C904-B904</f>
        <v/>
      </c>
      <c r="E904" s="14">
        <f>計算!V4098</f>
        <v/>
      </c>
      <c r="F904" s="12">
        <f>計算!X4099</f>
        <v/>
      </c>
      <c r="G904" s="12">
        <f>計算!X4100</f>
        <v/>
      </c>
      <c r="H904" s="13">
        <f>G904-F904</f>
        <v/>
      </c>
      <c r="I904" s="14">
        <f>計算!V4100</f>
        <v/>
      </c>
    </row>
    <row r="905">
      <c r="A905" s="12" t="n">
        <v>12020000</v>
      </c>
      <c r="B905" s="12">
        <f>計算!X4101</f>
        <v/>
      </c>
      <c r="C905" s="12">
        <f>計算!X4102</f>
        <v/>
      </c>
      <c r="D905" s="13">
        <f>C905-B905</f>
        <v/>
      </c>
      <c r="E905" s="14">
        <f>計算!V4102</f>
        <v/>
      </c>
      <c r="F905" s="12">
        <f>計算!X4103</f>
        <v/>
      </c>
      <c r="G905" s="12">
        <f>計算!X4104</f>
        <v/>
      </c>
      <c r="H905" s="13">
        <f>G905-F905</f>
        <v/>
      </c>
      <c r="I905" s="14">
        <f>計算!V4104</f>
        <v/>
      </c>
    </row>
    <row r="906">
      <c r="A906" s="12" t="n">
        <v>12030000</v>
      </c>
      <c r="B906" s="12">
        <f>計算!X4105</f>
        <v/>
      </c>
      <c r="C906" s="12">
        <f>計算!X4106</f>
        <v/>
      </c>
      <c r="D906" s="13">
        <f>C906-B906</f>
        <v/>
      </c>
      <c r="E906" s="14">
        <f>計算!V4106</f>
        <v/>
      </c>
      <c r="F906" s="12">
        <f>計算!X4107</f>
        <v/>
      </c>
      <c r="G906" s="12">
        <f>計算!X4108</f>
        <v/>
      </c>
      <c r="H906" s="13">
        <f>G906-F906</f>
        <v/>
      </c>
      <c r="I906" s="14">
        <f>計算!V4108</f>
        <v/>
      </c>
    </row>
    <row r="907">
      <c r="A907" s="12" t="n">
        <v>12040000</v>
      </c>
      <c r="B907" s="12">
        <f>計算!X4109</f>
        <v/>
      </c>
      <c r="C907" s="12">
        <f>計算!X4110</f>
        <v/>
      </c>
      <c r="D907" s="13">
        <f>C907-B907</f>
        <v/>
      </c>
      <c r="E907" s="14">
        <f>計算!V4110</f>
        <v/>
      </c>
      <c r="F907" s="12">
        <f>計算!X4111</f>
        <v/>
      </c>
      <c r="G907" s="12">
        <f>計算!X4112</f>
        <v/>
      </c>
      <c r="H907" s="13">
        <f>G907-F907</f>
        <v/>
      </c>
      <c r="I907" s="14">
        <f>計算!V4112</f>
        <v/>
      </c>
    </row>
    <row r="908">
      <c r="A908" s="12" t="n">
        <v>12050000</v>
      </c>
      <c r="B908" s="12">
        <f>計算!X4113</f>
        <v/>
      </c>
      <c r="C908" s="12">
        <f>計算!X4114</f>
        <v/>
      </c>
      <c r="D908" s="13">
        <f>C908-B908</f>
        <v/>
      </c>
      <c r="E908" s="14">
        <f>計算!V4114</f>
        <v/>
      </c>
      <c r="F908" s="12">
        <f>計算!X4115</f>
        <v/>
      </c>
      <c r="G908" s="12">
        <f>計算!X4116</f>
        <v/>
      </c>
      <c r="H908" s="13">
        <f>G908-F908</f>
        <v/>
      </c>
      <c r="I908" s="14">
        <f>計算!V4116</f>
        <v/>
      </c>
    </row>
    <row r="909">
      <c r="A909" s="12" t="n">
        <v>12060000</v>
      </c>
      <c r="B909" s="12">
        <f>計算!X4117</f>
        <v/>
      </c>
      <c r="C909" s="12">
        <f>計算!X4118</f>
        <v/>
      </c>
      <c r="D909" s="13">
        <f>C909-B909</f>
        <v/>
      </c>
      <c r="E909" s="14">
        <f>計算!V4118</f>
        <v/>
      </c>
      <c r="F909" s="12">
        <f>計算!X4119</f>
        <v/>
      </c>
      <c r="G909" s="12">
        <f>計算!X4120</f>
        <v/>
      </c>
      <c r="H909" s="13">
        <f>G909-F909</f>
        <v/>
      </c>
      <c r="I909" s="14">
        <f>計算!V4120</f>
        <v/>
      </c>
    </row>
    <row r="910">
      <c r="A910" s="12" t="n">
        <v>12070000</v>
      </c>
      <c r="B910" s="12">
        <f>計算!X4121</f>
        <v/>
      </c>
      <c r="C910" s="12">
        <f>計算!X4122</f>
        <v/>
      </c>
      <c r="D910" s="13">
        <f>C910-B910</f>
        <v/>
      </c>
      <c r="E910" s="14">
        <f>計算!V4122</f>
        <v/>
      </c>
      <c r="F910" s="12">
        <f>計算!X4123</f>
        <v/>
      </c>
      <c r="G910" s="12">
        <f>計算!X4124</f>
        <v/>
      </c>
      <c r="H910" s="13">
        <f>G910-F910</f>
        <v/>
      </c>
      <c r="I910" s="14">
        <f>計算!V4124</f>
        <v/>
      </c>
    </row>
    <row r="911">
      <c r="A911" s="12" t="n">
        <v>12080000</v>
      </c>
      <c r="B911" s="12">
        <f>計算!X4125</f>
        <v/>
      </c>
      <c r="C911" s="12">
        <f>計算!X4126</f>
        <v/>
      </c>
      <c r="D911" s="13">
        <f>C911-B911</f>
        <v/>
      </c>
      <c r="E911" s="14">
        <f>計算!V4126</f>
        <v/>
      </c>
      <c r="F911" s="12">
        <f>計算!X4127</f>
        <v/>
      </c>
      <c r="G911" s="12">
        <f>計算!X4128</f>
        <v/>
      </c>
      <c r="H911" s="13">
        <f>G911-F911</f>
        <v/>
      </c>
      <c r="I911" s="14">
        <f>計算!V4128</f>
        <v/>
      </c>
    </row>
    <row r="912">
      <c r="A912" s="12" t="n">
        <v>12090000</v>
      </c>
      <c r="B912" s="12">
        <f>計算!X4129</f>
        <v/>
      </c>
      <c r="C912" s="12">
        <f>計算!X4130</f>
        <v/>
      </c>
      <c r="D912" s="13">
        <f>C912-B912</f>
        <v/>
      </c>
      <c r="E912" s="14">
        <f>計算!V4130</f>
        <v/>
      </c>
      <c r="F912" s="12">
        <f>計算!X4131</f>
        <v/>
      </c>
      <c r="G912" s="12">
        <f>計算!X4132</f>
        <v/>
      </c>
      <c r="H912" s="13">
        <f>G912-F912</f>
        <v/>
      </c>
      <c r="I912" s="14">
        <f>計算!V4132</f>
        <v/>
      </c>
    </row>
    <row r="913">
      <c r="A913" s="12" t="n">
        <v>12100000</v>
      </c>
      <c r="B913" s="12">
        <f>計算!X4133</f>
        <v/>
      </c>
      <c r="C913" s="12">
        <f>計算!X4134</f>
        <v/>
      </c>
      <c r="D913" s="13">
        <f>C913-B913</f>
        <v/>
      </c>
      <c r="E913" s="14">
        <f>計算!V4134</f>
        <v/>
      </c>
      <c r="F913" s="12">
        <f>計算!X4135</f>
        <v/>
      </c>
      <c r="G913" s="12">
        <f>計算!X4136</f>
        <v/>
      </c>
      <c r="H913" s="13">
        <f>G913-F913</f>
        <v/>
      </c>
      <c r="I913" s="14">
        <f>計算!V4136</f>
        <v/>
      </c>
    </row>
    <row r="914">
      <c r="A914" s="12" t="n">
        <v>12110000</v>
      </c>
      <c r="B914" s="12">
        <f>計算!X4137</f>
        <v/>
      </c>
      <c r="C914" s="12">
        <f>計算!X4138</f>
        <v/>
      </c>
      <c r="D914" s="13">
        <f>C914-B914</f>
        <v/>
      </c>
      <c r="E914" s="14">
        <f>計算!V4138</f>
        <v/>
      </c>
      <c r="F914" s="12">
        <f>計算!X4139</f>
        <v/>
      </c>
      <c r="G914" s="12">
        <f>計算!X4140</f>
        <v/>
      </c>
      <c r="H914" s="13">
        <f>G914-F914</f>
        <v/>
      </c>
      <c r="I914" s="14">
        <f>計算!V4140</f>
        <v/>
      </c>
    </row>
    <row r="915">
      <c r="A915" s="12" t="n">
        <v>12120000</v>
      </c>
      <c r="B915" s="12">
        <f>計算!X4141</f>
        <v/>
      </c>
      <c r="C915" s="12">
        <f>計算!X4142</f>
        <v/>
      </c>
      <c r="D915" s="13">
        <f>C915-B915</f>
        <v/>
      </c>
      <c r="E915" s="14">
        <f>計算!V4142</f>
        <v/>
      </c>
      <c r="F915" s="12">
        <f>計算!X4143</f>
        <v/>
      </c>
      <c r="G915" s="12">
        <f>計算!X4144</f>
        <v/>
      </c>
      <c r="H915" s="13">
        <f>G915-F915</f>
        <v/>
      </c>
      <c r="I915" s="14">
        <f>計算!V4144</f>
        <v/>
      </c>
    </row>
    <row r="916">
      <c r="A916" s="12" t="n">
        <v>12130000</v>
      </c>
      <c r="B916" s="12">
        <f>計算!X4145</f>
        <v/>
      </c>
      <c r="C916" s="12">
        <f>計算!X4146</f>
        <v/>
      </c>
      <c r="D916" s="13">
        <f>C916-B916</f>
        <v/>
      </c>
      <c r="E916" s="14">
        <f>計算!V4146</f>
        <v/>
      </c>
      <c r="F916" s="12">
        <f>計算!X4147</f>
        <v/>
      </c>
      <c r="G916" s="12">
        <f>計算!X4148</f>
        <v/>
      </c>
      <c r="H916" s="13">
        <f>G916-F916</f>
        <v/>
      </c>
      <c r="I916" s="14">
        <f>計算!V4148</f>
        <v/>
      </c>
    </row>
    <row r="917">
      <c r="A917" s="12" t="n">
        <v>12140000</v>
      </c>
      <c r="B917" s="12">
        <f>計算!X4149</f>
        <v/>
      </c>
      <c r="C917" s="12">
        <f>計算!X4150</f>
        <v/>
      </c>
      <c r="D917" s="13">
        <f>C917-B917</f>
        <v/>
      </c>
      <c r="E917" s="14">
        <f>計算!V4150</f>
        <v/>
      </c>
      <c r="F917" s="12">
        <f>計算!X4151</f>
        <v/>
      </c>
      <c r="G917" s="12">
        <f>計算!X4152</f>
        <v/>
      </c>
      <c r="H917" s="13">
        <f>G917-F917</f>
        <v/>
      </c>
      <c r="I917" s="14">
        <f>計算!V4152</f>
        <v/>
      </c>
    </row>
    <row r="918">
      <c r="A918" s="12" t="n">
        <v>12150000</v>
      </c>
      <c r="B918" s="12">
        <f>計算!X4153</f>
        <v/>
      </c>
      <c r="C918" s="12">
        <f>計算!X4154</f>
        <v/>
      </c>
      <c r="D918" s="13">
        <f>C918-B918</f>
        <v/>
      </c>
      <c r="E918" s="14">
        <f>計算!V4154</f>
        <v/>
      </c>
      <c r="F918" s="12">
        <f>計算!X4155</f>
        <v/>
      </c>
      <c r="G918" s="12">
        <f>計算!X4156</f>
        <v/>
      </c>
      <c r="H918" s="13">
        <f>G918-F918</f>
        <v/>
      </c>
      <c r="I918" s="14">
        <f>計算!V4156</f>
        <v/>
      </c>
    </row>
    <row r="919">
      <c r="A919" s="12" t="n">
        <v>12160000</v>
      </c>
      <c r="B919" s="12">
        <f>計算!X4157</f>
        <v/>
      </c>
      <c r="C919" s="12">
        <f>計算!X4158</f>
        <v/>
      </c>
      <c r="D919" s="13">
        <f>C919-B919</f>
        <v/>
      </c>
      <c r="E919" s="14">
        <f>計算!V4158</f>
        <v/>
      </c>
      <c r="F919" s="12">
        <f>計算!X4159</f>
        <v/>
      </c>
      <c r="G919" s="12">
        <f>計算!X4160</f>
        <v/>
      </c>
      <c r="H919" s="13">
        <f>G919-F919</f>
        <v/>
      </c>
      <c r="I919" s="14">
        <f>計算!V4160</f>
        <v/>
      </c>
    </row>
    <row r="920">
      <c r="A920" s="12" t="n">
        <v>12170000</v>
      </c>
      <c r="B920" s="12">
        <f>計算!X4161</f>
        <v/>
      </c>
      <c r="C920" s="12">
        <f>計算!X4162</f>
        <v/>
      </c>
      <c r="D920" s="13">
        <f>C920-B920</f>
        <v/>
      </c>
      <c r="E920" s="14">
        <f>計算!V4162</f>
        <v/>
      </c>
      <c r="F920" s="12">
        <f>計算!X4163</f>
        <v/>
      </c>
      <c r="G920" s="12">
        <f>計算!X4164</f>
        <v/>
      </c>
      <c r="H920" s="13">
        <f>G920-F920</f>
        <v/>
      </c>
      <c r="I920" s="14">
        <f>計算!V4164</f>
        <v/>
      </c>
    </row>
    <row r="921">
      <c r="A921" s="12" t="n">
        <v>12180000</v>
      </c>
      <c r="B921" s="12">
        <f>計算!X4165</f>
        <v/>
      </c>
      <c r="C921" s="12">
        <f>計算!X4166</f>
        <v/>
      </c>
      <c r="D921" s="13">
        <f>C921-B921</f>
        <v/>
      </c>
      <c r="E921" s="14">
        <f>計算!V4166</f>
        <v/>
      </c>
      <c r="F921" s="12">
        <f>計算!X4167</f>
        <v/>
      </c>
      <c r="G921" s="12">
        <f>計算!X4168</f>
        <v/>
      </c>
      <c r="H921" s="13">
        <f>G921-F921</f>
        <v/>
      </c>
      <c r="I921" s="14">
        <f>計算!V4168</f>
        <v/>
      </c>
    </row>
    <row r="922">
      <c r="A922" s="12" t="n">
        <v>12190000</v>
      </c>
      <c r="B922" s="12">
        <f>計算!X4169</f>
        <v/>
      </c>
      <c r="C922" s="12">
        <f>計算!X4170</f>
        <v/>
      </c>
      <c r="D922" s="13">
        <f>C922-B922</f>
        <v/>
      </c>
      <c r="E922" s="14">
        <f>計算!V4170</f>
        <v/>
      </c>
      <c r="F922" s="12">
        <f>計算!X4171</f>
        <v/>
      </c>
      <c r="G922" s="12">
        <f>計算!X4172</f>
        <v/>
      </c>
      <c r="H922" s="13">
        <f>G922-F922</f>
        <v/>
      </c>
      <c r="I922" s="14">
        <f>計算!V4172</f>
        <v/>
      </c>
    </row>
    <row r="923">
      <c r="A923" s="12" t="n">
        <v>12200000</v>
      </c>
      <c r="B923" s="12">
        <f>計算!X4173</f>
        <v/>
      </c>
      <c r="C923" s="12">
        <f>計算!X4174</f>
        <v/>
      </c>
      <c r="D923" s="13">
        <f>C923-B923</f>
        <v/>
      </c>
      <c r="E923" s="14">
        <f>計算!V4174</f>
        <v/>
      </c>
      <c r="F923" s="12">
        <f>計算!X4175</f>
        <v/>
      </c>
      <c r="G923" s="12">
        <f>計算!X4176</f>
        <v/>
      </c>
      <c r="H923" s="13">
        <f>G923-F923</f>
        <v/>
      </c>
      <c r="I923" s="14">
        <f>計算!V4176</f>
        <v/>
      </c>
    </row>
    <row r="924">
      <c r="A924" s="12" t="n">
        <v>12210000</v>
      </c>
      <c r="B924" s="12">
        <f>計算!X4177</f>
        <v/>
      </c>
      <c r="C924" s="12">
        <f>計算!X4178</f>
        <v/>
      </c>
      <c r="D924" s="13">
        <f>C924-B924</f>
        <v/>
      </c>
      <c r="E924" s="14">
        <f>計算!V4178</f>
        <v/>
      </c>
      <c r="F924" s="12">
        <f>計算!X4179</f>
        <v/>
      </c>
      <c r="G924" s="12">
        <f>計算!X4180</f>
        <v/>
      </c>
      <c r="H924" s="13">
        <f>G924-F924</f>
        <v/>
      </c>
      <c r="I924" s="14">
        <f>計算!V4180</f>
        <v/>
      </c>
    </row>
    <row r="925">
      <c r="A925" s="12" t="n">
        <v>12220000</v>
      </c>
      <c r="B925" s="12">
        <f>計算!X4181</f>
        <v/>
      </c>
      <c r="C925" s="12">
        <f>計算!X4182</f>
        <v/>
      </c>
      <c r="D925" s="13">
        <f>C925-B925</f>
        <v/>
      </c>
      <c r="E925" s="14">
        <f>計算!V4182</f>
        <v/>
      </c>
      <c r="F925" s="12">
        <f>計算!X4183</f>
        <v/>
      </c>
      <c r="G925" s="12">
        <f>計算!X4184</f>
        <v/>
      </c>
      <c r="H925" s="13">
        <f>G925-F925</f>
        <v/>
      </c>
      <c r="I925" s="14">
        <f>計算!V4184</f>
        <v/>
      </c>
    </row>
    <row r="926">
      <c r="A926" s="12" t="n">
        <v>12230000</v>
      </c>
      <c r="B926" s="12">
        <f>計算!X4185</f>
        <v/>
      </c>
      <c r="C926" s="12">
        <f>計算!X4186</f>
        <v/>
      </c>
      <c r="D926" s="13">
        <f>C926-B926</f>
        <v/>
      </c>
      <c r="E926" s="14">
        <f>計算!V4186</f>
        <v/>
      </c>
      <c r="F926" s="12">
        <f>計算!X4187</f>
        <v/>
      </c>
      <c r="G926" s="12">
        <f>計算!X4188</f>
        <v/>
      </c>
      <c r="H926" s="13">
        <f>G926-F926</f>
        <v/>
      </c>
      <c r="I926" s="14">
        <f>計算!V4188</f>
        <v/>
      </c>
    </row>
    <row r="927">
      <c r="A927" s="12" t="n">
        <v>12240000</v>
      </c>
      <c r="B927" s="12">
        <f>計算!X4189</f>
        <v/>
      </c>
      <c r="C927" s="12">
        <f>計算!X4190</f>
        <v/>
      </c>
      <c r="D927" s="13">
        <f>C927-B927</f>
        <v/>
      </c>
      <c r="E927" s="14">
        <f>計算!V4190</f>
        <v/>
      </c>
      <c r="F927" s="12">
        <f>計算!X4191</f>
        <v/>
      </c>
      <c r="G927" s="12">
        <f>計算!X4192</f>
        <v/>
      </c>
      <c r="H927" s="13">
        <f>G927-F927</f>
        <v/>
      </c>
      <c r="I927" s="14">
        <f>計算!V4192</f>
        <v/>
      </c>
    </row>
    <row r="928">
      <c r="A928" s="12" t="n">
        <v>12250000</v>
      </c>
      <c r="B928" s="12">
        <f>計算!X4193</f>
        <v/>
      </c>
      <c r="C928" s="12">
        <f>計算!X4194</f>
        <v/>
      </c>
      <c r="D928" s="13">
        <f>C928-B928</f>
        <v/>
      </c>
      <c r="E928" s="14">
        <f>計算!V4194</f>
        <v/>
      </c>
      <c r="F928" s="12">
        <f>計算!X4195</f>
        <v/>
      </c>
      <c r="G928" s="12">
        <f>計算!X4196</f>
        <v/>
      </c>
      <c r="H928" s="13">
        <f>G928-F928</f>
        <v/>
      </c>
      <c r="I928" s="14">
        <f>計算!V4196</f>
        <v/>
      </c>
    </row>
    <row r="929">
      <c r="A929" s="12" t="n">
        <v>12260000</v>
      </c>
      <c r="B929" s="12">
        <f>計算!X4197</f>
        <v/>
      </c>
      <c r="C929" s="12">
        <f>計算!X4198</f>
        <v/>
      </c>
      <c r="D929" s="13">
        <f>C929-B929</f>
        <v/>
      </c>
      <c r="E929" s="14">
        <f>計算!V4198</f>
        <v/>
      </c>
      <c r="F929" s="12">
        <f>計算!X4199</f>
        <v/>
      </c>
      <c r="G929" s="12">
        <f>計算!X4200</f>
        <v/>
      </c>
      <c r="H929" s="13">
        <f>G929-F929</f>
        <v/>
      </c>
      <c r="I929" s="14">
        <f>計算!V4200</f>
        <v/>
      </c>
    </row>
    <row r="930">
      <c r="A930" s="12" t="n">
        <v>12270000</v>
      </c>
      <c r="B930" s="12">
        <f>計算!X4201</f>
        <v/>
      </c>
      <c r="C930" s="12">
        <f>計算!X4202</f>
        <v/>
      </c>
      <c r="D930" s="13">
        <f>C930-B930</f>
        <v/>
      </c>
      <c r="E930" s="14">
        <f>計算!V4202</f>
        <v/>
      </c>
      <c r="F930" s="12">
        <f>計算!X4203</f>
        <v/>
      </c>
      <c r="G930" s="12">
        <f>計算!X4204</f>
        <v/>
      </c>
      <c r="H930" s="13">
        <f>G930-F930</f>
        <v/>
      </c>
      <c r="I930" s="14">
        <f>計算!V4204</f>
        <v/>
      </c>
    </row>
    <row r="931">
      <c r="A931" s="12" t="n">
        <v>12280000</v>
      </c>
      <c r="B931" s="12">
        <f>計算!X4205</f>
        <v/>
      </c>
      <c r="C931" s="12">
        <f>計算!X4206</f>
        <v/>
      </c>
      <c r="D931" s="13">
        <f>C931-B931</f>
        <v/>
      </c>
      <c r="E931" s="14">
        <f>計算!V4206</f>
        <v/>
      </c>
      <c r="F931" s="12">
        <f>計算!X4207</f>
        <v/>
      </c>
      <c r="G931" s="12">
        <f>計算!X4208</f>
        <v/>
      </c>
      <c r="H931" s="13">
        <f>G931-F931</f>
        <v/>
      </c>
      <c r="I931" s="14">
        <f>計算!V4208</f>
        <v/>
      </c>
    </row>
    <row r="932">
      <c r="A932" s="12" t="n">
        <v>12290000</v>
      </c>
      <c r="B932" s="12">
        <f>計算!X4209</f>
        <v/>
      </c>
      <c r="C932" s="12">
        <f>計算!X4210</f>
        <v/>
      </c>
      <c r="D932" s="13">
        <f>C932-B932</f>
        <v/>
      </c>
      <c r="E932" s="14">
        <f>計算!V4210</f>
        <v/>
      </c>
      <c r="F932" s="12">
        <f>計算!X4211</f>
        <v/>
      </c>
      <c r="G932" s="12">
        <f>計算!X4212</f>
        <v/>
      </c>
      <c r="H932" s="13">
        <f>G932-F932</f>
        <v/>
      </c>
      <c r="I932" s="14">
        <f>計算!V4212</f>
        <v/>
      </c>
    </row>
    <row r="933">
      <c r="A933" s="12" t="n">
        <v>12300000</v>
      </c>
      <c r="B933" s="12">
        <f>計算!X4213</f>
        <v/>
      </c>
      <c r="C933" s="12">
        <f>計算!X4214</f>
        <v/>
      </c>
      <c r="D933" s="13">
        <f>C933-B933</f>
        <v/>
      </c>
      <c r="E933" s="14">
        <f>計算!V4214</f>
        <v/>
      </c>
      <c r="F933" s="12">
        <f>計算!X4215</f>
        <v/>
      </c>
      <c r="G933" s="12">
        <f>計算!X4216</f>
        <v/>
      </c>
      <c r="H933" s="13">
        <f>G933-F933</f>
        <v/>
      </c>
      <c r="I933" s="14">
        <f>計算!V4216</f>
        <v/>
      </c>
    </row>
    <row r="934">
      <c r="A934" s="12" t="n">
        <v>12310000</v>
      </c>
      <c r="B934" s="12">
        <f>計算!X4217</f>
        <v/>
      </c>
      <c r="C934" s="12">
        <f>計算!X4218</f>
        <v/>
      </c>
      <c r="D934" s="13">
        <f>C934-B934</f>
        <v/>
      </c>
      <c r="E934" s="14">
        <f>計算!V4218</f>
        <v/>
      </c>
      <c r="F934" s="12">
        <f>計算!X4219</f>
        <v/>
      </c>
      <c r="G934" s="12">
        <f>計算!X4220</f>
        <v/>
      </c>
      <c r="H934" s="13">
        <f>G934-F934</f>
        <v/>
      </c>
      <c r="I934" s="14">
        <f>計算!V4220</f>
        <v/>
      </c>
    </row>
    <row r="935">
      <c r="A935" s="12" t="n">
        <v>12320000</v>
      </c>
      <c r="B935" s="12">
        <f>計算!X4221</f>
        <v/>
      </c>
      <c r="C935" s="12">
        <f>計算!X4222</f>
        <v/>
      </c>
      <c r="D935" s="13">
        <f>C935-B935</f>
        <v/>
      </c>
      <c r="E935" s="14">
        <f>計算!V4222</f>
        <v/>
      </c>
      <c r="F935" s="12">
        <f>計算!X4223</f>
        <v/>
      </c>
      <c r="G935" s="12">
        <f>計算!X4224</f>
        <v/>
      </c>
      <c r="H935" s="13">
        <f>G935-F935</f>
        <v/>
      </c>
      <c r="I935" s="14">
        <f>計算!V4224</f>
        <v/>
      </c>
    </row>
    <row r="936">
      <c r="A936" s="12" t="n">
        <v>12330000</v>
      </c>
      <c r="B936" s="12">
        <f>計算!X4225</f>
        <v/>
      </c>
      <c r="C936" s="12">
        <f>計算!X4226</f>
        <v/>
      </c>
      <c r="D936" s="13">
        <f>C936-B936</f>
        <v/>
      </c>
      <c r="E936" s="14">
        <f>計算!V4226</f>
        <v/>
      </c>
      <c r="F936" s="12">
        <f>計算!X4227</f>
        <v/>
      </c>
      <c r="G936" s="12">
        <f>計算!X4228</f>
        <v/>
      </c>
      <c r="H936" s="13">
        <f>G936-F936</f>
        <v/>
      </c>
      <c r="I936" s="14">
        <f>計算!V4228</f>
        <v/>
      </c>
    </row>
    <row r="937">
      <c r="A937" s="12" t="n">
        <v>12340000</v>
      </c>
      <c r="B937" s="12">
        <f>計算!X4229</f>
        <v/>
      </c>
      <c r="C937" s="12">
        <f>計算!X4230</f>
        <v/>
      </c>
      <c r="D937" s="13">
        <f>C937-B937</f>
        <v/>
      </c>
      <c r="E937" s="14">
        <f>計算!V4230</f>
        <v/>
      </c>
      <c r="F937" s="12">
        <f>計算!X4231</f>
        <v/>
      </c>
      <c r="G937" s="12">
        <f>計算!X4232</f>
        <v/>
      </c>
      <c r="H937" s="13">
        <f>G937-F937</f>
        <v/>
      </c>
      <c r="I937" s="14">
        <f>計算!V4232</f>
        <v/>
      </c>
    </row>
    <row r="938">
      <c r="A938" s="12" t="n">
        <v>12350000</v>
      </c>
      <c r="B938" s="12">
        <f>計算!X4233</f>
        <v/>
      </c>
      <c r="C938" s="12">
        <f>計算!X4234</f>
        <v/>
      </c>
      <c r="D938" s="13">
        <f>C938-B938</f>
        <v/>
      </c>
      <c r="E938" s="14">
        <f>計算!V4234</f>
        <v/>
      </c>
      <c r="F938" s="12">
        <f>計算!X4235</f>
        <v/>
      </c>
      <c r="G938" s="12">
        <f>計算!X4236</f>
        <v/>
      </c>
      <c r="H938" s="13">
        <f>G938-F938</f>
        <v/>
      </c>
      <c r="I938" s="14">
        <f>計算!V4236</f>
        <v/>
      </c>
    </row>
    <row r="939">
      <c r="A939" s="12" t="n">
        <v>12360000</v>
      </c>
      <c r="B939" s="12">
        <f>計算!X4237</f>
        <v/>
      </c>
      <c r="C939" s="12">
        <f>計算!X4238</f>
        <v/>
      </c>
      <c r="D939" s="13">
        <f>C939-B939</f>
        <v/>
      </c>
      <c r="E939" s="14">
        <f>計算!V4238</f>
        <v/>
      </c>
      <c r="F939" s="12">
        <f>計算!X4239</f>
        <v/>
      </c>
      <c r="G939" s="12">
        <f>計算!X4240</f>
        <v/>
      </c>
      <c r="H939" s="13">
        <f>G939-F939</f>
        <v/>
      </c>
      <c r="I939" s="14">
        <f>計算!V4240</f>
        <v/>
      </c>
    </row>
    <row r="940">
      <c r="A940" s="12" t="n">
        <v>12370000</v>
      </c>
      <c r="B940" s="12">
        <f>計算!X4241</f>
        <v/>
      </c>
      <c r="C940" s="12">
        <f>計算!X4242</f>
        <v/>
      </c>
      <c r="D940" s="13">
        <f>C940-B940</f>
        <v/>
      </c>
      <c r="E940" s="14">
        <f>計算!V4242</f>
        <v/>
      </c>
      <c r="F940" s="12">
        <f>計算!X4243</f>
        <v/>
      </c>
      <c r="G940" s="12">
        <f>計算!X4244</f>
        <v/>
      </c>
      <c r="H940" s="13">
        <f>G940-F940</f>
        <v/>
      </c>
      <c r="I940" s="14">
        <f>計算!V4244</f>
        <v/>
      </c>
    </row>
    <row r="941">
      <c r="A941" s="12" t="n">
        <v>12380000</v>
      </c>
      <c r="B941" s="12">
        <f>計算!X4245</f>
        <v/>
      </c>
      <c r="C941" s="12">
        <f>計算!X4246</f>
        <v/>
      </c>
      <c r="D941" s="13">
        <f>C941-B941</f>
        <v/>
      </c>
      <c r="E941" s="14">
        <f>計算!V4246</f>
        <v/>
      </c>
      <c r="F941" s="12">
        <f>計算!X4247</f>
        <v/>
      </c>
      <c r="G941" s="12">
        <f>計算!X4248</f>
        <v/>
      </c>
      <c r="H941" s="13">
        <f>G941-F941</f>
        <v/>
      </c>
      <c r="I941" s="14">
        <f>計算!V4248</f>
        <v/>
      </c>
    </row>
    <row r="942">
      <c r="A942" s="12" t="n">
        <v>12390000</v>
      </c>
      <c r="B942" s="12">
        <f>計算!X4249</f>
        <v/>
      </c>
      <c r="C942" s="12">
        <f>計算!X4250</f>
        <v/>
      </c>
      <c r="D942" s="13">
        <f>C942-B942</f>
        <v/>
      </c>
      <c r="E942" s="14">
        <f>計算!V4250</f>
        <v/>
      </c>
      <c r="F942" s="12">
        <f>計算!X4251</f>
        <v/>
      </c>
      <c r="G942" s="12">
        <f>計算!X4252</f>
        <v/>
      </c>
      <c r="H942" s="13">
        <f>G942-F942</f>
        <v/>
      </c>
      <c r="I942" s="14">
        <f>計算!V4252</f>
        <v/>
      </c>
    </row>
    <row r="943">
      <c r="A943" s="12" t="n">
        <v>12400000</v>
      </c>
      <c r="B943" s="12">
        <f>計算!X4253</f>
        <v/>
      </c>
      <c r="C943" s="12">
        <f>計算!X4254</f>
        <v/>
      </c>
      <c r="D943" s="13">
        <f>C943-B943</f>
        <v/>
      </c>
      <c r="E943" s="14">
        <f>計算!V4254</f>
        <v/>
      </c>
      <c r="F943" s="12">
        <f>計算!X4255</f>
        <v/>
      </c>
      <c r="G943" s="12">
        <f>計算!X4256</f>
        <v/>
      </c>
      <c r="H943" s="13">
        <f>G943-F943</f>
        <v/>
      </c>
      <c r="I943" s="14">
        <f>計算!V4256</f>
        <v/>
      </c>
    </row>
    <row r="944">
      <c r="A944" s="12" t="n">
        <v>12410000</v>
      </c>
      <c r="B944" s="12">
        <f>計算!X4257</f>
        <v/>
      </c>
      <c r="C944" s="12">
        <f>計算!X4258</f>
        <v/>
      </c>
      <c r="D944" s="13">
        <f>C944-B944</f>
        <v/>
      </c>
      <c r="E944" s="14">
        <f>計算!V4258</f>
        <v/>
      </c>
      <c r="F944" s="12">
        <f>計算!X4259</f>
        <v/>
      </c>
      <c r="G944" s="12">
        <f>計算!X4260</f>
        <v/>
      </c>
      <c r="H944" s="13">
        <f>G944-F944</f>
        <v/>
      </c>
      <c r="I944" s="14">
        <f>計算!V4260</f>
        <v/>
      </c>
    </row>
    <row r="945">
      <c r="A945" s="12" t="n">
        <v>12420000</v>
      </c>
      <c r="B945" s="12">
        <f>計算!X4261</f>
        <v/>
      </c>
      <c r="C945" s="12">
        <f>計算!X4262</f>
        <v/>
      </c>
      <c r="D945" s="13">
        <f>C945-B945</f>
        <v/>
      </c>
      <c r="E945" s="14">
        <f>計算!V4262</f>
        <v/>
      </c>
      <c r="F945" s="12">
        <f>計算!X4263</f>
        <v/>
      </c>
      <c r="G945" s="12">
        <f>計算!X4264</f>
        <v/>
      </c>
      <c r="H945" s="13">
        <f>G945-F945</f>
        <v/>
      </c>
      <c r="I945" s="14">
        <f>計算!V4264</f>
        <v/>
      </c>
    </row>
    <row r="946">
      <c r="A946" s="12" t="n">
        <v>12430000</v>
      </c>
      <c r="B946" s="12">
        <f>計算!X4265</f>
        <v/>
      </c>
      <c r="C946" s="12">
        <f>計算!X4266</f>
        <v/>
      </c>
      <c r="D946" s="13">
        <f>C946-B946</f>
        <v/>
      </c>
      <c r="E946" s="14">
        <f>計算!V4266</f>
        <v/>
      </c>
      <c r="F946" s="12">
        <f>計算!X4267</f>
        <v/>
      </c>
      <c r="G946" s="12">
        <f>計算!X4268</f>
        <v/>
      </c>
      <c r="H946" s="13">
        <f>G946-F946</f>
        <v/>
      </c>
      <c r="I946" s="14">
        <f>計算!V4268</f>
        <v/>
      </c>
    </row>
    <row r="947">
      <c r="A947" s="12" t="n">
        <v>12440000</v>
      </c>
      <c r="B947" s="12">
        <f>計算!X4269</f>
        <v/>
      </c>
      <c r="C947" s="12">
        <f>計算!X4270</f>
        <v/>
      </c>
      <c r="D947" s="13">
        <f>C947-B947</f>
        <v/>
      </c>
      <c r="E947" s="14">
        <f>計算!V4270</f>
        <v/>
      </c>
      <c r="F947" s="12">
        <f>計算!X4271</f>
        <v/>
      </c>
      <c r="G947" s="12">
        <f>計算!X4272</f>
        <v/>
      </c>
      <c r="H947" s="13">
        <f>G947-F947</f>
        <v/>
      </c>
      <c r="I947" s="14">
        <f>計算!V4272</f>
        <v/>
      </c>
    </row>
    <row r="948">
      <c r="A948" s="12" t="n">
        <v>12450000</v>
      </c>
      <c r="B948" s="12">
        <f>計算!X4273</f>
        <v/>
      </c>
      <c r="C948" s="12">
        <f>計算!X4274</f>
        <v/>
      </c>
      <c r="D948" s="13">
        <f>C948-B948</f>
        <v/>
      </c>
      <c r="E948" s="14">
        <f>計算!V4274</f>
        <v/>
      </c>
      <c r="F948" s="12">
        <f>計算!X4275</f>
        <v/>
      </c>
      <c r="G948" s="12">
        <f>計算!X4276</f>
        <v/>
      </c>
      <c r="H948" s="13">
        <f>G948-F948</f>
        <v/>
      </c>
      <c r="I948" s="14">
        <f>計算!V4276</f>
        <v/>
      </c>
    </row>
    <row r="949">
      <c r="A949" s="12" t="n">
        <v>12460000</v>
      </c>
      <c r="B949" s="12">
        <f>計算!X4277</f>
        <v/>
      </c>
      <c r="C949" s="12">
        <f>計算!X4278</f>
        <v/>
      </c>
      <c r="D949" s="13">
        <f>C949-B949</f>
        <v/>
      </c>
      <c r="E949" s="14">
        <f>計算!V4278</f>
        <v/>
      </c>
      <c r="F949" s="12">
        <f>計算!X4279</f>
        <v/>
      </c>
      <c r="G949" s="12">
        <f>計算!X4280</f>
        <v/>
      </c>
      <c r="H949" s="13">
        <f>G949-F949</f>
        <v/>
      </c>
      <c r="I949" s="14">
        <f>計算!V4280</f>
        <v/>
      </c>
    </row>
    <row r="950">
      <c r="A950" s="12" t="n">
        <v>12470000</v>
      </c>
      <c r="B950" s="12">
        <f>計算!X4281</f>
        <v/>
      </c>
      <c r="C950" s="12">
        <f>計算!X4282</f>
        <v/>
      </c>
      <c r="D950" s="13">
        <f>C950-B950</f>
        <v/>
      </c>
      <c r="E950" s="14">
        <f>計算!V4282</f>
        <v/>
      </c>
      <c r="F950" s="12">
        <f>計算!X4283</f>
        <v/>
      </c>
      <c r="G950" s="12">
        <f>計算!X4284</f>
        <v/>
      </c>
      <c r="H950" s="13">
        <f>G950-F950</f>
        <v/>
      </c>
      <c r="I950" s="14">
        <f>計算!V4284</f>
        <v/>
      </c>
    </row>
    <row r="951">
      <c r="A951" s="12" t="n">
        <v>12480000</v>
      </c>
      <c r="B951" s="12">
        <f>計算!X4285</f>
        <v/>
      </c>
      <c r="C951" s="12">
        <f>計算!X4286</f>
        <v/>
      </c>
      <c r="D951" s="13">
        <f>C951-B951</f>
        <v/>
      </c>
      <c r="E951" s="14">
        <f>計算!V4286</f>
        <v/>
      </c>
      <c r="F951" s="12">
        <f>計算!X4287</f>
        <v/>
      </c>
      <c r="G951" s="12">
        <f>計算!X4288</f>
        <v/>
      </c>
      <c r="H951" s="13">
        <f>G951-F951</f>
        <v/>
      </c>
      <c r="I951" s="14">
        <f>計算!V4288</f>
        <v/>
      </c>
    </row>
    <row r="952">
      <c r="A952" s="12" t="n">
        <v>12490000</v>
      </c>
      <c r="B952" s="12">
        <f>計算!X4289</f>
        <v/>
      </c>
      <c r="C952" s="12">
        <f>計算!X4290</f>
        <v/>
      </c>
      <c r="D952" s="13">
        <f>C952-B952</f>
        <v/>
      </c>
      <c r="E952" s="14">
        <f>計算!V4290</f>
        <v/>
      </c>
      <c r="F952" s="12">
        <f>計算!X4291</f>
        <v/>
      </c>
      <c r="G952" s="12">
        <f>計算!X4292</f>
        <v/>
      </c>
      <c r="H952" s="13">
        <f>G952-F952</f>
        <v/>
      </c>
      <c r="I952" s="14">
        <f>計算!V4292</f>
        <v/>
      </c>
    </row>
    <row r="953">
      <c r="A953" s="12" t="n">
        <v>12500000</v>
      </c>
      <c r="B953" s="12">
        <f>計算!X4293</f>
        <v/>
      </c>
      <c r="C953" s="12">
        <f>計算!X4294</f>
        <v/>
      </c>
      <c r="D953" s="13">
        <f>C953-B953</f>
        <v/>
      </c>
      <c r="E953" s="14">
        <f>計算!V4294</f>
        <v/>
      </c>
      <c r="F953" s="12">
        <f>計算!X4295</f>
        <v/>
      </c>
      <c r="G953" s="12">
        <f>計算!X4296</f>
        <v/>
      </c>
      <c r="H953" s="13">
        <f>G953-F953</f>
        <v/>
      </c>
      <c r="I953" s="14">
        <f>計算!V4296</f>
        <v/>
      </c>
    </row>
    <row r="954">
      <c r="A954" s="12" t="n">
        <v>12510000</v>
      </c>
      <c r="B954" s="12">
        <f>計算!X4297</f>
        <v/>
      </c>
      <c r="C954" s="12">
        <f>計算!X4298</f>
        <v/>
      </c>
      <c r="D954" s="13">
        <f>C954-B954</f>
        <v/>
      </c>
      <c r="E954" s="14">
        <f>計算!V4298</f>
        <v/>
      </c>
      <c r="F954" s="12">
        <f>計算!X4299</f>
        <v/>
      </c>
      <c r="G954" s="12">
        <f>計算!X4300</f>
        <v/>
      </c>
      <c r="H954" s="13">
        <f>G954-F954</f>
        <v/>
      </c>
      <c r="I954" s="14">
        <f>計算!V4300</f>
        <v/>
      </c>
    </row>
    <row r="955">
      <c r="A955" s="12" t="n">
        <v>12520000</v>
      </c>
      <c r="B955" s="12">
        <f>計算!X4301</f>
        <v/>
      </c>
      <c r="C955" s="12">
        <f>計算!X4302</f>
        <v/>
      </c>
      <c r="D955" s="13">
        <f>C955-B955</f>
        <v/>
      </c>
      <c r="E955" s="14">
        <f>計算!V4302</f>
        <v/>
      </c>
      <c r="F955" s="12">
        <f>計算!X4303</f>
        <v/>
      </c>
      <c r="G955" s="12">
        <f>計算!X4304</f>
        <v/>
      </c>
      <c r="H955" s="13">
        <f>G955-F955</f>
        <v/>
      </c>
      <c r="I955" s="14">
        <f>計算!V4304</f>
        <v/>
      </c>
    </row>
    <row r="956">
      <c r="A956" s="12" t="n">
        <v>12530000</v>
      </c>
      <c r="B956" s="12">
        <f>計算!X4305</f>
        <v/>
      </c>
      <c r="C956" s="12">
        <f>計算!X4306</f>
        <v/>
      </c>
      <c r="D956" s="13">
        <f>C956-B956</f>
        <v/>
      </c>
      <c r="E956" s="14">
        <f>計算!V4306</f>
        <v/>
      </c>
      <c r="F956" s="12">
        <f>計算!X4307</f>
        <v/>
      </c>
      <c r="G956" s="12">
        <f>計算!X4308</f>
        <v/>
      </c>
      <c r="H956" s="13">
        <f>G956-F956</f>
        <v/>
      </c>
      <c r="I956" s="14">
        <f>計算!V4308</f>
        <v/>
      </c>
    </row>
    <row r="957">
      <c r="A957" s="12" t="n">
        <v>12540000</v>
      </c>
      <c r="B957" s="12">
        <f>計算!X4309</f>
        <v/>
      </c>
      <c r="C957" s="12">
        <f>計算!X4310</f>
        <v/>
      </c>
      <c r="D957" s="13">
        <f>C957-B957</f>
        <v/>
      </c>
      <c r="E957" s="14">
        <f>計算!V4310</f>
        <v/>
      </c>
      <c r="F957" s="12">
        <f>計算!X4311</f>
        <v/>
      </c>
      <c r="G957" s="12">
        <f>計算!X4312</f>
        <v/>
      </c>
      <c r="H957" s="13">
        <f>G957-F957</f>
        <v/>
      </c>
      <c r="I957" s="14">
        <f>計算!V4312</f>
        <v/>
      </c>
    </row>
    <row r="958">
      <c r="A958" s="12" t="n">
        <v>12550000</v>
      </c>
      <c r="B958" s="12">
        <f>計算!X4313</f>
        <v/>
      </c>
      <c r="C958" s="12">
        <f>計算!X4314</f>
        <v/>
      </c>
      <c r="D958" s="13">
        <f>C958-B958</f>
        <v/>
      </c>
      <c r="E958" s="14">
        <f>計算!V4314</f>
        <v/>
      </c>
      <c r="F958" s="12">
        <f>計算!X4315</f>
        <v/>
      </c>
      <c r="G958" s="12">
        <f>計算!X4316</f>
        <v/>
      </c>
      <c r="H958" s="13">
        <f>G958-F958</f>
        <v/>
      </c>
      <c r="I958" s="14">
        <f>計算!V4316</f>
        <v/>
      </c>
    </row>
    <row r="959">
      <c r="A959" s="12" t="n">
        <v>12560000</v>
      </c>
      <c r="B959" s="12">
        <f>計算!X4317</f>
        <v/>
      </c>
      <c r="C959" s="12">
        <f>計算!X4318</f>
        <v/>
      </c>
      <c r="D959" s="13">
        <f>C959-B959</f>
        <v/>
      </c>
      <c r="E959" s="14">
        <f>計算!V4318</f>
        <v/>
      </c>
      <c r="F959" s="12">
        <f>計算!X4319</f>
        <v/>
      </c>
      <c r="G959" s="12">
        <f>計算!X4320</f>
        <v/>
      </c>
      <c r="H959" s="13">
        <f>G959-F959</f>
        <v/>
      </c>
      <c r="I959" s="14">
        <f>計算!V4320</f>
        <v/>
      </c>
    </row>
    <row r="960">
      <c r="A960" s="12" t="n">
        <v>12570000</v>
      </c>
      <c r="B960" s="12">
        <f>計算!X4321</f>
        <v/>
      </c>
      <c r="C960" s="12">
        <f>計算!X4322</f>
        <v/>
      </c>
      <c r="D960" s="13">
        <f>C960-B960</f>
        <v/>
      </c>
      <c r="E960" s="14">
        <f>計算!V4322</f>
        <v/>
      </c>
      <c r="F960" s="12">
        <f>計算!X4323</f>
        <v/>
      </c>
      <c r="G960" s="12">
        <f>計算!X4324</f>
        <v/>
      </c>
      <c r="H960" s="13">
        <f>G960-F960</f>
        <v/>
      </c>
      <c r="I960" s="14">
        <f>計算!V4324</f>
        <v/>
      </c>
    </row>
    <row r="961">
      <c r="A961" s="12" t="n">
        <v>12580000</v>
      </c>
      <c r="B961" s="12">
        <f>計算!X4325</f>
        <v/>
      </c>
      <c r="C961" s="12">
        <f>計算!X4326</f>
        <v/>
      </c>
      <c r="D961" s="13">
        <f>C961-B961</f>
        <v/>
      </c>
      <c r="E961" s="14">
        <f>計算!V4326</f>
        <v/>
      </c>
      <c r="F961" s="12">
        <f>計算!X4327</f>
        <v/>
      </c>
      <c r="G961" s="12">
        <f>計算!X4328</f>
        <v/>
      </c>
      <c r="H961" s="13">
        <f>G961-F961</f>
        <v/>
      </c>
      <c r="I961" s="14">
        <f>計算!V4328</f>
        <v/>
      </c>
    </row>
    <row r="962">
      <c r="A962" s="12" t="n">
        <v>12590000</v>
      </c>
      <c r="B962" s="12">
        <f>計算!X4329</f>
        <v/>
      </c>
      <c r="C962" s="12">
        <f>計算!X4330</f>
        <v/>
      </c>
      <c r="D962" s="13">
        <f>C962-B962</f>
        <v/>
      </c>
      <c r="E962" s="14">
        <f>計算!V4330</f>
        <v/>
      </c>
      <c r="F962" s="12">
        <f>計算!X4331</f>
        <v/>
      </c>
      <c r="G962" s="12">
        <f>計算!X4332</f>
        <v/>
      </c>
      <c r="H962" s="13">
        <f>G962-F962</f>
        <v/>
      </c>
      <c r="I962" s="14">
        <f>計算!V4332</f>
        <v/>
      </c>
    </row>
    <row r="963">
      <c r="A963" s="12" t="n">
        <v>12600000</v>
      </c>
      <c r="B963" s="12">
        <f>計算!X4333</f>
        <v/>
      </c>
      <c r="C963" s="12">
        <f>計算!X4334</f>
        <v/>
      </c>
      <c r="D963" s="13">
        <f>C963-B963</f>
        <v/>
      </c>
      <c r="E963" s="14">
        <f>計算!V4334</f>
        <v/>
      </c>
      <c r="F963" s="12">
        <f>計算!X4335</f>
        <v/>
      </c>
      <c r="G963" s="12">
        <f>計算!X4336</f>
        <v/>
      </c>
      <c r="H963" s="13">
        <f>G963-F963</f>
        <v/>
      </c>
      <c r="I963" s="14">
        <f>計算!V4336</f>
        <v/>
      </c>
    </row>
    <row r="964">
      <c r="A964" s="12" t="n">
        <v>12610000</v>
      </c>
      <c r="B964" s="12">
        <f>計算!X4337</f>
        <v/>
      </c>
      <c r="C964" s="12">
        <f>計算!X4338</f>
        <v/>
      </c>
      <c r="D964" s="13">
        <f>C964-B964</f>
        <v/>
      </c>
      <c r="E964" s="14">
        <f>計算!V4338</f>
        <v/>
      </c>
      <c r="F964" s="12">
        <f>計算!X4339</f>
        <v/>
      </c>
      <c r="G964" s="12">
        <f>計算!X4340</f>
        <v/>
      </c>
      <c r="H964" s="13">
        <f>G964-F964</f>
        <v/>
      </c>
      <c r="I964" s="14">
        <f>計算!V4340</f>
        <v/>
      </c>
    </row>
    <row r="965">
      <c r="A965" s="12" t="n">
        <v>12620000</v>
      </c>
      <c r="B965" s="12">
        <f>計算!X4341</f>
        <v/>
      </c>
      <c r="C965" s="12">
        <f>計算!X4342</f>
        <v/>
      </c>
      <c r="D965" s="13">
        <f>C965-B965</f>
        <v/>
      </c>
      <c r="E965" s="14">
        <f>計算!V4342</f>
        <v/>
      </c>
      <c r="F965" s="12">
        <f>計算!X4343</f>
        <v/>
      </c>
      <c r="G965" s="12">
        <f>計算!X4344</f>
        <v/>
      </c>
      <c r="H965" s="13">
        <f>G965-F965</f>
        <v/>
      </c>
      <c r="I965" s="14">
        <f>計算!V4344</f>
        <v/>
      </c>
    </row>
    <row r="966">
      <c r="A966" s="12" t="n">
        <v>12630000</v>
      </c>
      <c r="B966" s="12">
        <f>計算!X4345</f>
        <v/>
      </c>
      <c r="C966" s="12">
        <f>計算!X4346</f>
        <v/>
      </c>
      <c r="D966" s="13">
        <f>C966-B966</f>
        <v/>
      </c>
      <c r="E966" s="14">
        <f>計算!V4346</f>
        <v/>
      </c>
      <c r="F966" s="12">
        <f>計算!X4347</f>
        <v/>
      </c>
      <c r="G966" s="12">
        <f>計算!X4348</f>
        <v/>
      </c>
      <c r="H966" s="13">
        <f>G966-F966</f>
        <v/>
      </c>
      <c r="I966" s="14">
        <f>計算!V4348</f>
        <v/>
      </c>
    </row>
    <row r="967">
      <c r="A967" s="12" t="n">
        <v>12640000</v>
      </c>
      <c r="B967" s="12">
        <f>計算!X4349</f>
        <v/>
      </c>
      <c r="C967" s="12">
        <f>計算!X4350</f>
        <v/>
      </c>
      <c r="D967" s="13">
        <f>C967-B967</f>
        <v/>
      </c>
      <c r="E967" s="14">
        <f>計算!V4350</f>
        <v/>
      </c>
      <c r="F967" s="12">
        <f>計算!X4351</f>
        <v/>
      </c>
      <c r="G967" s="12">
        <f>計算!X4352</f>
        <v/>
      </c>
      <c r="H967" s="13">
        <f>G967-F967</f>
        <v/>
      </c>
      <c r="I967" s="14">
        <f>計算!V4352</f>
        <v/>
      </c>
    </row>
    <row r="968">
      <c r="A968" s="12" t="n">
        <v>12650000</v>
      </c>
      <c r="B968" s="12">
        <f>計算!X4353</f>
        <v/>
      </c>
      <c r="C968" s="12">
        <f>計算!X4354</f>
        <v/>
      </c>
      <c r="D968" s="13">
        <f>C968-B968</f>
        <v/>
      </c>
      <c r="E968" s="14">
        <f>計算!V4354</f>
        <v/>
      </c>
      <c r="F968" s="12">
        <f>計算!X4355</f>
        <v/>
      </c>
      <c r="G968" s="12">
        <f>計算!X4356</f>
        <v/>
      </c>
      <c r="H968" s="13">
        <f>G968-F968</f>
        <v/>
      </c>
      <c r="I968" s="14">
        <f>計算!V4356</f>
        <v/>
      </c>
    </row>
    <row r="969">
      <c r="A969" s="12" t="n">
        <v>12660000</v>
      </c>
      <c r="B969" s="12">
        <f>計算!X4357</f>
        <v/>
      </c>
      <c r="C969" s="12">
        <f>計算!X4358</f>
        <v/>
      </c>
      <c r="D969" s="13">
        <f>C969-B969</f>
        <v/>
      </c>
      <c r="E969" s="14">
        <f>計算!V4358</f>
        <v/>
      </c>
      <c r="F969" s="12">
        <f>計算!X4359</f>
        <v/>
      </c>
      <c r="G969" s="12">
        <f>計算!X4360</f>
        <v/>
      </c>
      <c r="H969" s="13">
        <f>G969-F969</f>
        <v/>
      </c>
      <c r="I969" s="14">
        <f>計算!V4360</f>
        <v/>
      </c>
    </row>
    <row r="970">
      <c r="A970" s="12" t="n">
        <v>12670000</v>
      </c>
      <c r="B970" s="12">
        <f>計算!X4361</f>
        <v/>
      </c>
      <c r="C970" s="12">
        <f>計算!X4362</f>
        <v/>
      </c>
      <c r="D970" s="13">
        <f>C970-B970</f>
        <v/>
      </c>
      <c r="E970" s="14">
        <f>計算!V4362</f>
        <v/>
      </c>
      <c r="F970" s="12">
        <f>計算!X4363</f>
        <v/>
      </c>
      <c r="G970" s="12">
        <f>計算!X4364</f>
        <v/>
      </c>
      <c r="H970" s="13">
        <f>G970-F970</f>
        <v/>
      </c>
      <c r="I970" s="14">
        <f>計算!V4364</f>
        <v/>
      </c>
    </row>
    <row r="971">
      <c r="A971" s="12" t="n">
        <v>12680000</v>
      </c>
      <c r="B971" s="12">
        <f>計算!X4365</f>
        <v/>
      </c>
      <c r="C971" s="12">
        <f>計算!X4366</f>
        <v/>
      </c>
      <c r="D971" s="13">
        <f>C971-B971</f>
        <v/>
      </c>
      <c r="E971" s="14">
        <f>計算!V4366</f>
        <v/>
      </c>
      <c r="F971" s="12">
        <f>計算!X4367</f>
        <v/>
      </c>
      <c r="G971" s="12">
        <f>計算!X4368</f>
        <v/>
      </c>
      <c r="H971" s="13">
        <f>G971-F971</f>
        <v/>
      </c>
      <c r="I971" s="14">
        <f>計算!V4368</f>
        <v/>
      </c>
    </row>
    <row r="972">
      <c r="A972" s="12" t="n">
        <v>12690000</v>
      </c>
      <c r="B972" s="12">
        <f>計算!X4369</f>
        <v/>
      </c>
      <c r="C972" s="12">
        <f>計算!X4370</f>
        <v/>
      </c>
      <c r="D972" s="13">
        <f>C972-B972</f>
        <v/>
      </c>
      <c r="E972" s="14">
        <f>計算!V4370</f>
        <v/>
      </c>
      <c r="F972" s="12">
        <f>計算!X4371</f>
        <v/>
      </c>
      <c r="G972" s="12">
        <f>計算!X4372</f>
        <v/>
      </c>
      <c r="H972" s="13">
        <f>G972-F972</f>
        <v/>
      </c>
      <c r="I972" s="14">
        <f>計算!V4372</f>
        <v/>
      </c>
    </row>
    <row r="973">
      <c r="A973" s="12" t="n">
        <v>12700000</v>
      </c>
      <c r="B973" s="12">
        <f>計算!X4373</f>
        <v/>
      </c>
      <c r="C973" s="12">
        <f>計算!X4374</f>
        <v/>
      </c>
      <c r="D973" s="13">
        <f>C973-B973</f>
        <v/>
      </c>
      <c r="E973" s="14">
        <f>計算!V4374</f>
        <v/>
      </c>
      <c r="F973" s="12">
        <f>計算!X4375</f>
        <v/>
      </c>
      <c r="G973" s="12">
        <f>計算!X4376</f>
        <v/>
      </c>
      <c r="H973" s="13">
        <f>G973-F973</f>
        <v/>
      </c>
      <c r="I973" s="14">
        <f>計算!V4376</f>
        <v/>
      </c>
    </row>
    <row r="974">
      <c r="A974" s="12" t="n">
        <v>12710000</v>
      </c>
      <c r="B974" s="12">
        <f>計算!X4377</f>
        <v/>
      </c>
      <c r="C974" s="12">
        <f>計算!X4378</f>
        <v/>
      </c>
      <c r="D974" s="13">
        <f>C974-B974</f>
        <v/>
      </c>
      <c r="E974" s="14">
        <f>計算!V4378</f>
        <v/>
      </c>
      <c r="F974" s="12">
        <f>計算!X4379</f>
        <v/>
      </c>
      <c r="G974" s="12">
        <f>計算!X4380</f>
        <v/>
      </c>
      <c r="H974" s="13">
        <f>G974-F974</f>
        <v/>
      </c>
      <c r="I974" s="14">
        <f>計算!V4380</f>
        <v/>
      </c>
    </row>
    <row r="975">
      <c r="A975" s="12" t="n">
        <v>12720000</v>
      </c>
      <c r="B975" s="12">
        <f>計算!X4381</f>
        <v/>
      </c>
      <c r="C975" s="12">
        <f>計算!X4382</f>
        <v/>
      </c>
      <c r="D975" s="13">
        <f>C975-B975</f>
        <v/>
      </c>
      <c r="E975" s="14">
        <f>計算!V4382</f>
        <v/>
      </c>
      <c r="F975" s="12">
        <f>計算!X4383</f>
        <v/>
      </c>
      <c r="G975" s="12">
        <f>計算!X4384</f>
        <v/>
      </c>
      <c r="H975" s="13">
        <f>G975-F975</f>
        <v/>
      </c>
      <c r="I975" s="14">
        <f>計算!V4384</f>
        <v/>
      </c>
    </row>
    <row r="976">
      <c r="A976" s="12" t="n">
        <v>12730000</v>
      </c>
      <c r="B976" s="12">
        <f>計算!X4385</f>
        <v/>
      </c>
      <c r="C976" s="12">
        <f>計算!X4386</f>
        <v/>
      </c>
      <c r="D976" s="13">
        <f>C976-B976</f>
        <v/>
      </c>
      <c r="E976" s="14">
        <f>計算!V4386</f>
        <v/>
      </c>
      <c r="F976" s="12">
        <f>計算!X4387</f>
        <v/>
      </c>
      <c r="G976" s="12">
        <f>計算!X4388</f>
        <v/>
      </c>
      <c r="H976" s="13">
        <f>G976-F976</f>
        <v/>
      </c>
      <c r="I976" s="14">
        <f>計算!V4388</f>
        <v/>
      </c>
    </row>
    <row r="977">
      <c r="A977" s="12" t="n">
        <v>12740000</v>
      </c>
      <c r="B977" s="12">
        <f>計算!X4389</f>
        <v/>
      </c>
      <c r="C977" s="12">
        <f>計算!X4390</f>
        <v/>
      </c>
      <c r="D977" s="13">
        <f>C977-B977</f>
        <v/>
      </c>
      <c r="E977" s="14">
        <f>計算!V4390</f>
        <v/>
      </c>
      <c r="F977" s="12">
        <f>計算!X4391</f>
        <v/>
      </c>
      <c r="G977" s="12">
        <f>計算!X4392</f>
        <v/>
      </c>
      <c r="H977" s="13">
        <f>G977-F977</f>
        <v/>
      </c>
      <c r="I977" s="14">
        <f>計算!V4392</f>
        <v/>
      </c>
    </row>
    <row r="978">
      <c r="A978" s="12" t="n">
        <v>12750000</v>
      </c>
      <c r="B978" s="12">
        <f>計算!X4393</f>
        <v/>
      </c>
      <c r="C978" s="12">
        <f>計算!X4394</f>
        <v/>
      </c>
      <c r="D978" s="13">
        <f>C978-B978</f>
        <v/>
      </c>
      <c r="E978" s="14">
        <f>計算!V4394</f>
        <v/>
      </c>
      <c r="F978" s="12">
        <f>計算!X4395</f>
        <v/>
      </c>
      <c r="G978" s="12">
        <f>計算!X4396</f>
        <v/>
      </c>
      <c r="H978" s="13">
        <f>G978-F978</f>
        <v/>
      </c>
      <c r="I978" s="14">
        <f>計算!V4396</f>
        <v/>
      </c>
    </row>
    <row r="979">
      <c r="A979" s="12" t="n">
        <v>12760000</v>
      </c>
      <c r="B979" s="12">
        <f>計算!X4397</f>
        <v/>
      </c>
      <c r="C979" s="12">
        <f>計算!X4398</f>
        <v/>
      </c>
      <c r="D979" s="13">
        <f>C979-B979</f>
        <v/>
      </c>
      <c r="E979" s="14">
        <f>計算!V4398</f>
        <v/>
      </c>
      <c r="F979" s="12">
        <f>計算!X4399</f>
        <v/>
      </c>
      <c r="G979" s="12">
        <f>計算!X4400</f>
        <v/>
      </c>
      <c r="H979" s="13">
        <f>G979-F979</f>
        <v/>
      </c>
      <c r="I979" s="14">
        <f>計算!V4400</f>
        <v/>
      </c>
    </row>
    <row r="980">
      <c r="A980" s="12" t="n">
        <v>12770000</v>
      </c>
      <c r="B980" s="12">
        <f>計算!X4401</f>
        <v/>
      </c>
      <c r="C980" s="12">
        <f>計算!X4402</f>
        <v/>
      </c>
      <c r="D980" s="13">
        <f>C980-B980</f>
        <v/>
      </c>
      <c r="E980" s="14">
        <f>計算!V4402</f>
        <v/>
      </c>
      <c r="F980" s="12">
        <f>計算!X4403</f>
        <v/>
      </c>
      <c r="G980" s="12">
        <f>計算!X4404</f>
        <v/>
      </c>
      <c r="H980" s="13">
        <f>G980-F980</f>
        <v/>
      </c>
      <c r="I980" s="14">
        <f>計算!V4404</f>
        <v/>
      </c>
    </row>
    <row r="981">
      <c r="A981" s="12" t="n">
        <v>12780000</v>
      </c>
      <c r="B981" s="12">
        <f>計算!X4405</f>
        <v/>
      </c>
      <c r="C981" s="12">
        <f>計算!X4406</f>
        <v/>
      </c>
      <c r="D981" s="13">
        <f>C981-B981</f>
        <v/>
      </c>
      <c r="E981" s="14">
        <f>計算!V4406</f>
        <v/>
      </c>
      <c r="F981" s="12">
        <f>計算!X4407</f>
        <v/>
      </c>
      <c r="G981" s="12">
        <f>計算!X4408</f>
        <v/>
      </c>
      <c r="H981" s="13">
        <f>G981-F981</f>
        <v/>
      </c>
      <c r="I981" s="14">
        <f>計算!V4408</f>
        <v/>
      </c>
    </row>
    <row r="982">
      <c r="A982" s="12" t="n">
        <v>12790000</v>
      </c>
      <c r="B982" s="12">
        <f>計算!X4409</f>
        <v/>
      </c>
      <c r="C982" s="12">
        <f>計算!X4410</f>
        <v/>
      </c>
      <c r="D982" s="13">
        <f>C982-B982</f>
        <v/>
      </c>
      <c r="E982" s="14">
        <f>計算!V4410</f>
        <v/>
      </c>
      <c r="F982" s="12">
        <f>計算!X4411</f>
        <v/>
      </c>
      <c r="G982" s="12">
        <f>計算!X4412</f>
        <v/>
      </c>
      <c r="H982" s="13">
        <f>G982-F982</f>
        <v/>
      </c>
      <c r="I982" s="14">
        <f>計算!V4412</f>
        <v/>
      </c>
    </row>
    <row r="983">
      <c r="A983" s="12" t="n">
        <v>12800000</v>
      </c>
      <c r="B983" s="12">
        <f>計算!X4413</f>
        <v/>
      </c>
      <c r="C983" s="12">
        <f>計算!X4414</f>
        <v/>
      </c>
      <c r="D983" s="13">
        <f>C983-B983</f>
        <v/>
      </c>
      <c r="E983" s="14">
        <f>計算!V4414</f>
        <v/>
      </c>
      <c r="F983" s="12">
        <f>計算!X4415</f>
        <v/>
      </c>
      <c r="G983" s="12">
        <f>計算!X4416</f>
        <v/>
      </c>
      <c r="H983" s="13">
        <f>G983-F983</f>
        <v/>
      </c>
      <c r="I983" s="14">
        <f>計算!V4416</f>
        <v/>
      </c>
    </row>
    <row r="984">
      <c r="A984" s="12" t="n">
        <v>12810000</v>
      </c>
      <c r="B984" s="12">
        <f>計算!X4417</f>
        <v/>
      </c>
      <c r="C984" s="12">
        <f>計算!X4418</f>
        <v/>
      </c>
      <c r="D984" s="13">
        <f>C984-B984</f>
        <v/>
      </c>
      <c r="E984" s="14">
        <f>計算!V4418</f>
        <v/>
      </c>
      <c r="F984" s="12">
        <f>計算!X4419</f>
        <v/>
      </c>
      <c r="G984" s="12">
        <f>計算!X4420</f>
        <v/>
      </c>
      <c r="H984" s="13">
        <f>G984-F984</f>
        <v/>
      </c>
      <c r="I984" s="14">
        <f>計算!V4420</f>
        <v/>
      </c>
    </row>
    <row r="985">
      <c r="A985" s="12" t="n">
        <v>12820000</v>
      </c>
      <c r="B985" s="12">
        <f>計算!X4421</f>
        <v/>
      </c>
      <c r="C985" s="12">
        <f>計算!X4422</f>
        <v/>
      </c>
      <c r="D985" s="13">
        <f>C985-B985</f>
        <v/>
      </c>
      <c r="E985" s="14">
        <f>計算!V4422</f>
        <v/>
      </c>
      <c r="F985" s="12">
        <f>計算!X4423</f>
        <v/>
      </c>
      <c r="G985" s="12">
        <f>計算!X4424</f>
        <v/>
      </c>
      <c r="H985" s="13">
        <f>G985-F985</f>
        <v/>
      </c>
      <c r="I985" s="14">
        <f>計算!V4424</f>
        <v/>
      </c>
    </row>
    <row r="986">
      <c r="A986" s="12" t="n">
        <v>12830000</v>
      </c>
      <c r="B986" s="12">
        <f>計算!X4425</f>
        <v/>
      </c>
      <c r="C986" s="12">
        <f>計算!X4426</f>
        <v/>
      </c>
      <c r="D986" s="13">
        <f>C986-B986</f>
        <v/>
      </c>
      <c r="E986" s="14">
        <f>計算!V4426</f>
        <v/>
      </c>
      <c r="F986" s="12">
        <f>計算!X4427</f>
        <v/>
      </c>
      <c r="G986" s="12">
        <f>計算!X4428</f>
        <v/>
      </c>
      <c r="H986" s="13">
        <f>G986-F986</f>
        <v/>
      </c>
      <c r="I986" s="14">
        <f>計算!V4428</f>
        <v/>
      </c>
    </row>
    <row r="987">
      <c r="A987" s="12" t="n">
        <v>12840000</v>
      </c>
      <c r="B987" s="12">
        <f>計算!X4429</f>
        <v/>
      </c>
      <c r="C987" s="12">
        <f>計算!X4430</f>
        <v/>
      </c>
      <c r="D987" s="13">
        <f>C987-B987</f>
        <v/>
      </c>
      <c r="E987" s="14">
        <f>計算!V4430</f>
        <v/>
      </c>
      <c r="F987" s="12">
        <f>計算!X4431</f>
        <v/>
      </c>
      <c r="G987" s="12">
        <f>計算!X4432</f>
        <v/>
      </c>
      <c r="H987" s="13">
        <f>G987-F987</f>
        <v/>
      </c>
      <c r="I987" s="14">
        <f>計算!V4432</f>
        <v/>
      </c>
    </row>
    <row r="988">
      <c r="A988" s="12" t="n">
        <v>12850000</v>
      </c>
      <c r="B988" s="12">
        <f>計算!X4433</f>
        <v/>
      </c>
      <c r="C988" s="12">
        <f>計算!X4434</f>
        <v/>
      </c>
      <c r="D988" s="13">
        <f>C988-B988</f>
        <v/>
      </c>
      <c r="E988" s="14">
        <f>計算!V4434</f>
        <v/>
      </c>
      <c r="F988" s="12">
        <f>計算!X4435</f>
        <v/>
      </c>
      <c r="G988" s="12">
        <f>計算!X4436</f>
        <v/>
      </c>
      <c r="H988" s="13">
        <f>G988-F988</f>
        <v/>
      </c>
      <c r="I988" s="14">
        <f>計算!V4436</f>
        <v/>
      </c>
    </row>
    <row r="989">
      <c r="A989" s="12" t="n">
        <v>12860000</v>
      </c>
      <c r="B989" s="12">
        <f>計算!X4437</f>
        <v/>
      </c>
      <c r="C989" s="12">
        <f>計算!X4438</f>
        <v/>
      </c>
      <c r="D989" s="13">
        <f>C989-B989</f>
        <v/>
      </c>
      <c r="E989" s="14">
        <f>計算!V4438</f>
        <v/>
      </c>
      <c r="F989" s="12">
        <f>計算!X4439</f>
        <v/>
      </c>
      <c r="G989" s="12">
        <f>計算!X4440</f>
        <v/>
      </c>
      <c r="H989" s="13">
        <f>G989-F989</f>
        <v/>
      </c>
      <c r="I989" s="14">
        <f>計算!V4440</f>
        <v/>
      </c>
    </row>
    <row r="990">
      <c r="A990" s="12" t="n">
        <v>12870000</v>
      </c>
      <c r="B990" s="12">
        <f>計算!X4441</f>
        <v/>
      </c>
      <c r="C990" s="12">
        <f>計算!X4442</f>
        <v/>
      </c>
      <c r="D990" s="13">
        <f>C990-B990</f>
        <v/>
      </c>
      <c r="E990" s="14">
        <f>計算!V4442</f>
        <v/>
      </c>
      <c r="F990" s="12">
        <f>計算!X4443</f>
        <v/>
      </c>
      <c r="G990" s="12">
        <f>計算!X4444</f>
        <v/>
      </c>
      <c r="H990" s="13">
        <f>G990-F990</f>
        <v/>
      </c>
      <c r="I990" s="14">
        <f>計算!V4444</f>
        <v/>
      </c>
    </row>
    <row r="991">
      <c r="A991" s="12" t="n">
        <v>12880000</v>
      </c>
      <c r="B991" s="12">
        <f>計算!X4445</f>
        <v/>
      </c>
      <c r="C991" s="12">
        <f>計算!X4446</f>
        <v/>
      </c>
      <c r="D991" s="13">
        <f>C991-B991</f>
        <v/>
      </c>
      <c r="E991" s="14">
        <f>計算!V4446</f>
        <v/>
      </c>
      <c r="F991" s="12">
        <f>計算!X4447</f>
        <v/>
      </c>
      <c r="G991" s="12">
        <f>計算!X4448</f>
        <v/>
      </c>
      <c r="H991" s="13">
        <f>G991-F991</f>
        <v/>
      </c>
      <c r="I991" s="14">
        <f>計算!V4448</f>
        <v/>
      </c>
    </row>
    <row r="992">
      <c r="A992" s="12" t="n">
        <v>12890000</v>
      </c>
      <c r="B992" s="12">
        <f>計算!X4449</f>
        <v/>
      </c>
      <c r="C992" s="12">
        <f>計算!X4450</f>
        <v/>
      </c>
      <c r="D992" s="13">
        <f>C992-B992</f>
        <v/>
      </c>
      <c r="E992" s="14">
        <f>計算!V4450</f>
        <v/>
      </c>
      <c r="F992" s="12">
        <f>計算!X4451</f>
        <v/>
      </c>
      <c r="G992" s="12">
        <f>計算!X4452</f>
        <v/>
      </c>
      <c r="H992" s="13">
        <f>G992-F992</f>
        <v/>
      </c>
      <c r="I992" s="14">
        <f>計算!V4452</f>
        <v/>
      </c>
    </row>
    <row r="993">
      <c r="A993" s="12" t="n">
        <v>12900000</v>
      </c>
      <c r="B993" s="12">
        <f>計算!X4453</f>
        <v/>
      </c>
      <c r="C993" s="12">
        <f>計算!X4454</f>
        <v/>
      </c>
      <c r="D993" s="13">
        <f>C993-B993</f>
        <v/>
      </c>
      <c r="E993" s="14">
        <f>計算!V4454</f>
        <v/>
      </c>
      <c r="F993" s="12">
        <f>計算!X4455</f>
        <v/>
      </c>
      <c r="G993" s="12">
        <f>計算!X4456</f>
        <v/>
      </c>
      <c r="H993" s="13">
        <f>G993-F993</f>
        <v/>
      </c>
      <c r="I993" s="14">
        <f>計算!V4456</f>
        <v/>
      </c>
    </row>
    <row r="994">
      <c r="A994" s="12" t="n">
        <v>12910000</v>
      </c>
      <c r="B994" s="12">
        <f>計算!X4457</f>
        <v/>
      </c>
      <c r="C994" s="12">
        <f>計算!X4458</f>
        <v/>
      </c>
      <c r="D994" s="13">
        <f>C994-B994</f>
        <v/>
      </c>
      <c r="E994" s="14">
        <f>計算!V4458</f>
        <v/>
      </c>
      <c r="F994" s="12">
        <f>計算!X4459</f>
        <v/>
      </c>
      <c r="G994" s="12">
        <f>計算!X4460</f>
        <v/>
      </c>
      <c r="H994" s="13">
        <f>G994-F994</f>
        <v/>
      </c>
      <c r="I994" s="14">
        <f>計算!V4460</f>
        <v/>
      </c>
    </row>
    <row r="995">
      <c r="A995" s="12" t="n">
        <v>12920000</v>
      </c>
      <c r="B995" s="12">
        <f>計算!X4461</f>
        <v/>
      </c>
      <c r="C995" s="12">
        <f>計算!X4462</f>
        <v/>
      </c>
      <c r="D995" s="13">
        <f>C995-B995</f>
        <v/>
      </c>
      <c r="E995" s="14">
        <f>計算!V4462</f>
        <v/>
      </c>
      <c r="F995" s="12">
        <f>計算!X4463</f>
        <v/>
      </c>
      <c r="G995" s="12">
        <f>計算!X4464</f>
        <v/>
      </c>
      <c r="H995" s="13">
        <f>G995-F995</f>
        <v/>
      </c>
      <c r="I995" s="14">
        <f>計算!V4464</f>
        <v/>
      </c>
    </row>
    <row r="996">
      <c r="A996" s="12" t="n">
        <v>12930000</v>
      </c>
      <c r="B996" s="12">
        <f>計算!X4465</f>
        <v/>
      </c>
      <c r="C996" s="12">
        <f>計算!X4466</f>
        <v/>
      </c>
      <c r="D996" s="13">
        <f>C996-B996</f>
        <v/>
      </c>
      <c r="E996" s="14">
        <f>計算!V4466</f>
        <v/>
      </c>
      <c r="F996" s="12">
        <f>計算!X4467</f>
        <v/>
      </c>
      <c r="G996" s="12">
        <f>計算!X4468</f>
        <v/>
      </c>
      <c r="H996" s="13">
        <f>G996-F996</f>
        <v/>
      </c>
      <c r="I996" s="14">
        <f>計算!V4468</f>
        <v/>
      </c>
    </row>
    <row r="997">
      <c r="A997" s="12" t="n">
        <v>12940000</v>
      </c>
      <c r="B997" s="12">
        <f>計算!X4469</f>
        <v/>
      </c>
      <c r="C997" s="12">
        <f>計算!X4470</f>
        <v/>
      </c>
      <c r="D997" s="13">
        <f>C997-B997</f>
        <v/>
      </c>
      <c r="E997" s="14">
        <f>計算!V4470</f>
        <v/>
      </c>
      <c r="F997" s="12">
        <f>計算!X4471</f>
        <v/>
      </c>
      <c r="G997" s="12">
        <f>計算!X4472</f>
        <v/>
      </c>
      <c r="H997" s="13">
        <f>G997-F997</f>
        <v/>
      </c>
      <c r="I997" s="14">
        <f>計算!V4472</f>
        <v/>
      </c>
    </row>
    <row r="998">
      <c r="A998" s="12" t="n">
        <v>12950000</v>
      </c>
      <c r="B998" s="12">
        <f>計算!X4473</f>
        <v/>
      </c>
      <c r="C998" s="12">
        <f>計算!X4474</f>
        <v/>
      </c>
      <c r="D998" s="13">
        <f>C998-B998</f>
        <v/>
      </c>
      <c r="E998" s="14">
        <f>計算!V4474</f>
        <v/>
      </c>
      <c r="F998" s="12">
        <f>計算!X4475</f>
        <v/>
      </c>
      <c r="G998" s="12">
        <f>計算!X4476</f>
        <v/>
      </c>
      <c r="H998" s="13">
        <f>G998-F998</f>
        <v/>
      </c>
      <c r="I998" s="14">
        <f>計算!V4476</f>
        <v/>
      </c>
    </row>
    <row r="999">
      <c r="A999" s="12" t="n">
        <v>12960000</v>
      </c>
      <c r="B999" s="12">
        <f>計算!X4477</f>
        <v/>
      </c>
      <c r="C999" s="12">
        <f>計算!X4478</f>
        <v/>
      </c>
      <c r="D999" s="13">
        <f>C999-B999</f>
        <v/>
      </c>
      <c r="E999" s="14">
        <f>計算!V4478</f>
        <v/>
      </c>
      <c r="F999" s="12">
        <f>計算!X4479</f>
        <v/>
      </c>
      <c r="G999" s="12">
        <f>計算!X4480</f>
        <v/>
      </c>
      <c r="H999" s="13">
        <f>G999-F999</f>
        <v/>
      </c>
      <c r="I999" s="14">
        <f>計算!V4480</f>
        <v/>
      </c>
    </row>
    <row r="1000">
      <c r="A1000" s="12" t="n">
        <v>12970000</v>
      </c>
      <c r="B1000" s="12">
        <f>計算!X4481</f>
        <v/>
      </c>
      <c r="C1000" s="12">
        <f>計算!X4482</f>
        <v/>
      </c>
      <c r="D1000" s="13">
        <f>C1000-B1000</f>
        <v/>
      </c>
      <c r="E1000" s="14">
        <f>計算!V4482</f>
        <v/>
      </c>
      <c r="F1000" s="12">
        <f>計算!X4483</f>
        <v/>
      </c>
      <c r="G1000" s="12">
        <f>計算!X4484</f>
        <v/>
      </c>
      <c r="H1000" s="13">
        <f>G1000-F1000</f>
        <v/>
      </c>
      <c r="I1000" s="14">
        <f>計算!V4484</f>
        <v/>
      </c>
    </row>
    <row r="1001">
      <c r="A1001" s="12" t="n">
        <v>12980000</v>
      </c>
      <c r="B1001" s="12">
        <f>計算!X4485</f>
        <v/>
      </c>
      <c r="C1001" s="12">
        <f>計算!X4486</f>
        <v/>
      </c>
      <c r="D1001" s="13">
        <f>C1001-B1001</f>
        <v/>
      </c>
      <c r="E1001" s="14">
        <f>計算!V4486</f>
        <v/>
      </c>
      <c r="F1001" s="12">
        <f>計算!X4487</f>
        <v/>
      </c>
      <c r="G1001" s="12">
        <f>計算!X4488</f>
        <v/>
      </c>
      <c r="H1001" s="13">
        <f>G1001-F1001</f>
        <v/>
      </c>
      <c r="I1001" s="14">
        <f>計算!V4488</f>
        <v/>
      </c>
    </row>
    <row r="1002">
      <c r="A1002" s="12" t="n">
        <v>12990000</v>
      </c>
      <c r="B1002" s="12">
        <f>計算!X4489</f>
        <v/>
      </c>
      <c r="C1002" s="12">
        <f>計算!X4490</f>
        <v/>
      </c>
      <c r="D1002" s="13">
        <f>C1002-B1002</f>
        <v/>
      </c>
      <c r="E1002" s="14">
        <f>計算!V4490</f>
        <v/>
      </c>
      <c r="F1002" s="12">
        <f>計算!X4491</f>
        <v/>
      </c>
      <c r="G1002" s="12">
        <f>計算!X4492</f>
        <v/>
      </c>
      <c r="H1002" s="13">
        <f>G1002-F1002</f>
        <v/>
      </c>
      <c r="I1002" s="14">
        <f>計算!V4492</f>
        <v/>
      </c>
    </row>
    <row r="1003">
      <c r="A1003" s="12" t="n">
        <v>13000000</v>
      </c>
      <c r="B1003" s="12">
        <f>計算!X4493</f>
        <v/>
      </c>
      <c r="C1003" s="12">
        <f>計算!X4494</f>
        <v/>
      </c>
      <c r="D1003" s="13">
        <f>C1003-B1003</f>
        <v/>
      </c>
      <c r="E1003" s="14">
        <f>計算!V4494</f>
        <v/>
      </c>
      <c r="F1003" s="12">
        <f>計算!X4495</f>
        <v/>
      </c>
      <c r="G1003" s="12">
        <f>計算!X4496</f>
        <v/>
      </c>
      <c r="H1003" s="13">
        <f>G1003-F1003</f>
        <v/>
      </c>
      <c r="I1003" s="14">
        <f>計算!V4496</f>
        <v/>
      </c>
    </row>
    <row r="1004">
      <c r="A1004" s="12" t="n">
        <v>13010000</v>
      </c>
      <c r="B1004" s="12">
        <f>計算!X4497</f>
        <v/>
      </c>
      <c r="C1004" s="12">
        <f>計算!X4498</f>
        <v/>
      </c>
      <c r="D1004" s="13">
        <f>C1004-B1004</f>
        <v/>
      </c>
      <c r="E1004" s="14">
        <f>計算!V4498</f>
        <v/>
      </c>
      <c r="F1004" s="12">
        <f>計算!X4499</f>
        <v/>
      </c>
      <c r="G1004" s="12">
        <f>計算!X4500</f>
        <v/>
      </c>
      <c r="H1004" s="13">
        <f>G1004-F1004</f>
        <v/>
      </c>
      <c r="I1004" s="14">
        <f>計算!V4500</f>
        <v/>
      </c>
    </row>
    <row r="1005">
      <c r="A1005" s="12" t="n">
        <v>13020000</v>
      </c>
      <c r="B1005" s="12">
        <f>計算!X4501</f>
        <v/>
      </c>
      <c r="C1005" s="12">
        <f>計算!X4502</f>
        <v/>
      </c>
      <c r="D1005" s="13">
        <f>C1005-B1005</f>
        <v/>
      </c>
      <c r="E1005" s="14">
        <f>計算!V4502</f>
        <v/>
      </c>
      <c r="F1005" s="12">
        <f>計算!X4503</f>
        <v/>
      </c>
      <c r="G1005" s="12">
        <f>計算!X4504</f>
        <v/>
      </c>
      <c r="H1005" s="13">
        <f>G1005-F1005</f>
        <v/>
      </c>
      <c r="I1005" s="14">
        <f>計算!V4504</f>
        <v/>
      </c>
    </row>
    <row r="1006">
      <c r="A1006" s="12" t="n">
        <v>13030000</v>
      </c>
      <c r="B1006" s="12">
        <f>計算!X4505</f>
        <v/>
      </c>
      <c r="C1006" s="12">
        <f>計算!X4506</f>
        <v/>
      </c>
      <c r="D1006" s="13">
        <f>C1006-B1006</f>
        <v/>
      </c>
      <c r="E1006" s="14">
        <f>計算!V4506</f>
        <v/>
      </c>
      <c r="F1006" s="12">
        <f>計算!X4507</f>
        <v/>
      </c>
      <c r="G1006" s="12">
        <f>計算!X4508</f>
        <v/>
      </c>
      <c r="H1006" s="13">
        <f>G1006-F1006</f>
        <v/>
      </c>
      <c r="I1006" s="14">
        <f>計算!V4508</f>
        <v/>
      </c>
    </row>
    <row r="1007">
      <c r="A1007" s="12" t="n">
        <v>13040000</v>
      </c>
      <c r="B1007" s="12">
        <f>計算!X4509</f>
        <v/>
      </c>
      <c r="C1007" s="12">
        <f>計算!X4510</f>
        <v/>
      </c>
      <c r="D1007" s="13">
        <f>C1007-B1007</f>
        <v/>
      </c>
      <c r="E1007" s="14">
        <f>計算!V4510</f>
        <v/>
      </c>
      <c r="F1007" s="12">
        <f>計算!X4511</f>
        <v/>
      </c>
      <c r="G1007" s="12">
        <f>計算!X4512</f>
        <v/>
      </c>
      <c r="H1007" s="13">
        <f>G1007-F1007</f>
        <v/>
      </c>
      <c r="I1007" s="14">
        <f>計算!V4512</f>
        <v/>
      </c>
    </row>
    <row r="1008">
      <c r="A1008" s="12" t="n">
        <v>13050000</v>
      </c>
      <c r="B1008" s="12">
        <f>計算!X4513</f>
        <v/>
      </c>
      <c r="C1008" s="12">
        <f>計算!X4514</f>
        <v/>
      </c>
      <c r="D1008" s="13">
        <f>C1008-B1008</f>
        <v/>
      </c>
      <c r="E1008" s="14">
        <f>計算!V4514</f>
        <v/>
      </c>
      <c r="F1008" s="12">
        <f>計算!X4515</f>
        <v/>
      </c>
      <c r="G1008" s="12">
        <f>計算!X4516</f>
        <v/>
      </c>
      <c r="H1008" s="13">
        <f>G1008-F1008</f>
        <v/>
      </c>
      <c r="I1008" s="14">
        <f>計算!V4516</f>
        <v/>
      </c>
    </row>
    <row r="1009">
      <c r="A1009" s="12" t="n">
        <v>13060000</v>
      </c>
      <c r="B1009" s="12">
        <f>計算!X4517</f>
        <v/>
      </c>
      <c r="C1009" s="12">
        <f>計算!X4518</f>
        <v/>
      </c>
      <c r="D1009" s="13">
        <f>C1009-B1009</f>
        <v/>
      </c>
      <c r="E1009" s="14">
        <f>計算!V4518</f>
        <v/>
      </c>
      <c r="F1009" s="12">
        <f>計算!X4519</f>
        <v/>
      </c>
      <c r="G1009" s="12">
        <f>計算!X4520</f>
        <v/>
      </c>
      <c r="H1009" s="13">
        <f>G1009-F1009</f>
        <v/>
      </c>
      <c r="I1009" s="14">
        <f>計算!V4520</f>
        <v/>
      </c>
    </row>
    <row r="1010">
      <c r="A1010" s="12" t="n">
        <v>13070000</v>
      </c>
      <c r="B1010" s="12">
        <f>計算!X4521</f>
        <v/>
      </c>
      <c r="C1010" s="12">
        <f>計算!X4522</f>
        <v/>
      </c>
      <c r="D1010" s="13">
        <f>C1010-B1010</f>
        <v/>
      </c>
      <c r="E1010" s="14">
        <f>計算!V4522</f>
        <v/>
      </c>
      <c r="F1010" s="12">
        <f>計算!X4523</f>
        <v/>
      </c>
      <c r="G1010" s="12">
        <f>計算!X4524</f>
        <v/>
      </c>
      <c r="H1010" s="13">
        <f>G1010-F1010</f>
        <v/>
      </c>
      <c r="I1010" s="14">
        <f>計算!V4524</f>
        <v/>
      </c>
    </row>
    <row r="1011">
      <c r="A1011" s="12" t="n">
        <v>13080000</v>
      </c>
      <c r="B1011" s="12">
        <f>計算!X4525</f>
        <v/>
      </c>
      <c r="C1011" s="12">
        <f>計算!X4526</f>
        <v/>
      </c>
      <c r="D1011" s="13">
        <f>C1011-B1011</f>
        <v/>
      </c>
      <c r="E1011" s="14">
        <f>計算!V4526</f>
        <v/>
      </c>
      <c r="F1011" s="12">
        <f>計算!X4527</f>
        <v/>
      </c>
      <c r="G1011" s="12">
        <f>計算!X4528</f>
        <v/>
      </c>
      <c r="H1011" s="13">
        <f>G1011-F1011</f>
        <v/>
      </c>
      <c r="I1011" s="14">
        <f>計算!V4528</f>
        <v/>
      </c>
    </row>
    <row r="1012">
      <c r="A1012" s="12" t="n">
        <v>13090000</v>
      </c>
      <c r="B1012" s="12">
        <f>計算!X4529</f>
        <v/>
      </c>
      <c r="C1012" s="12">
        <f>計算!X4530</f>
        <v/>
      </c>
      <c r="D1012" s="13">
        <f>C1012-B1012</f>
        <v/>
      </c>
      <c r="E1012" s="14">
        <f>計算!V4530</f>
        <v/>
      </c>
      <c r="F1012" s="12">
        <f>計算!X4531</f>
        <v/>
      </c>
      <c r="G1012" s="12">
        <f>計算!X4532</f>
        <v/>
      </c>
      <c r="H1012" s="13">
        <f>G1012-F1012</f>
        <v/>
      </c>
      <c r="I1012" s="14">
        <f>計算!V4532</f>
        <v/>
      </c>
    </row>
    <row r="1013">
      <c r="A1013" s="12" t="n">
        <v>13100000</v>
      </c>
      <c r="B1013" s="12">
        <f>計算!X4533</f>
        <v/>
      </c>
      <c r="C1013" s="12">
        <f>計算!X4534</f>
        <v/>
      </c>
      <c r="D1013" s="13">
        <f>C1013-B1013</f>
        <v/>
      </c>
      <c r="E1013" s="14">
        <f>計算!V4534</f>
        <v/>
      </c>
      <c r="F1013" s="12">
        <f>計算!X4535</f>
        <v/>
      </c>
      <c r="G1013" s="12">
        <f>計算!X4536</f>
        <v/>
      </c>
      <c r="H1013" s="13">
        <f>G1013-F1013</f>
        <v/>
      </c>
      <c r="I1013" s="14">
        <f>計算!V4536</f>
        <v/>
      </c>
    </row>
    <row r="1014">
      <c r="A1014" s="12" t="n">
        <v>13110000</v>
      </c>
      <c r="B1014" s="12">
        <f>計算!X4537</f>
        <v/>
      </c>
      <c r="C1014" s="12">
        <f>計算!X4538</f>
        <v/>
      </c>
      <c r="D1014" s="13">
        <f>C1014-B1014</f>
        <v/>
      </c>
      <c r="E1014" s="14">
        <f>計算!V4538</f>
        <v/>
      </c>
      <c r="F1014" s="12">
        <f>計算!X4539</f>
        <v/>
      </c>
      <c r="G1014" s="12">
        <f>計算!X4540</f>
        <v/>
      </c>
      <c r="H1014" s="13">
        <f>G1014-F1014</f>
        <v/>
      </c>
      <c r="I1014" s="14">
        <f>計算!V4540</f>
        <v/>
      </c>
    </row>
    <row r="1015">
      <c r="A1015" s="12" t="n">
        <v>13120000</v>
      </c>
      <c r="B1015" s="12">
        <f>計算!X4541</f>
        <v/>
      </c>
      <c r="C1015" s="12">
        <f>計算!X4542</f>
        <v/>
      </c>
      <c r="D1015" s="13">
        <f>C1015-B1015</f>
        <v/>
      </c>
      <c r="E1015" s="14">
        <f>計算!V4542</f>
        <v/>
      </c>
      <c r="F1015" s="12">
        <f>計算!X4543</f>
        <v/>
      </c>
      <c r="G1015" s="12">
        <f>計算!X4544</f>
        <v/>
      </c>
      <c r="H1015" s="13">
        <f>G1015-F1015</f>
        <v/>
      </c>
      <c r="I1015" s="14">
        <f>計算!V4544</f>
        <v/>
      </c>
    </row>
    <row r="1016">
      <c r="A1016" s="12" t="n">
        <v>13130000</v>
      </c>
      <c r="B1016" s="12">
        <f>計算!X4545</f>
        <v/>
      </c>
      <c r="C1016" s="12">
        <f>計算!X4546</f>
        <v/>
      </c>
      <c r="D1016" s="13">
        <f>C1016-B1016</f>
        <v/>
      </c>
      <c r="E1016" s="14">
        <f>計算!V4546</f>
        <v/>
      </c>
      <c r="F1016" s="12">
        <f>計算!X4547</f>
        <v/>
      </c>
      <c r="G1016" s="12">
        <f>計算!X4548</f>
        <v/>
      </c>
      <c r="H1016" s="13">
        <f>G1016-F1016</f>
        <v/>
      </c>
      <c r="I1016" s="14">
        <f>計算!V4548</f>
        <v/>
      </c>
    </row>
    <row r="1017">
      <c r="A1017" s="12" t="n">
        <v>13140000</v>
      </c>
      <c r="B1017" s="12">
        <f>計算!X4549</f>
        <v/>
      </c>
      <c r="C1017" s="12">
        <f>計算!X4550</f>
        <v/>
      </c>
      <c r="D1017" s="13">
        <f>C1017-B1017</f>
        <v/>
      </c>
      <c r="E1017" s="14">
        <f>計算!V4550</f>
        <v/>
      </c>
      <c r="F1017" s="12">
        <f>計算!X4551</f>
        <v/>
      </c>
      <c r="G1017" s="12">
        <f>計算!X4552</f>
        <v/>
      </c>
      <c r="H1017" s="13">
        <f>G1017-F1017</f>
        <v/>
      </c>
      <c r="I1017" s="14">
        <f>計算!V4552</f>
        <v/>
      </c>
    </row>
    <row r="1018">
      <c r="A1018" s="12" t="n">
        <v>13150000</v>
      </c>
      <c r="B1018" s="12">
        <f>計算!X4553</f>
        <v/>
      </c>
      <c r="C1018" s="12">
        <f>計算!X4554</f>
        <v/>
      </c>
      <c r="D1018" s="13">
        <f>C1018-B1018</f>
        <v/>
      </c>
      <c r="E1018" s="14">
        <f>計算!V4554</f>
        <v/>
      </c>
      <c r="F1018" s="12">
        <f>計算!X4555</f>
        <v/>
      </c>
      <c r="G1018" s="12">
        <f>計算!X4556</f>
        <v/>
      </c>
      <c r="H1018" s="13">
        <f>G1018-F1018</f>
        <v/>
      </c>
      <c r="I1018" s="14">
        <f>計算!V4556</f>
        <v/>
      </c>
    </row>
    <row r="1019">
      <c r="A1019" s="12" t="n">
        <v>13160000</v>
      </c>
      <c r="B1019" s="12">
        <f>計算!X4557</f>
        <v/>
      </c>
      <c r="C1019" s="12">
        <f>計算!X4558</f>
        <v/>
      </c>
      <c r="D1019" s="13">
        <f>C1019-B1019</f>
        <v/>
      </c>
      <c r="E1019" s="14">
        <f>計算!V4558</f>
        <v/>
      </c>
      <c r="F1019" s="12">
        <f>計算!X4559</f>
        <v/>
      </c>
      <c r="G1019" s="12">
        <f>計算!X4560</f>
        <v/>
      </c>
      <c r="H1019" s="13">
        <f>G1019-F1019</f>
        <v/>
      </c>
      <c r="I1019" s="14">
        <f>計算!V4560</f>
        <v/>
      </c>
    </row>
    <row r="1020">
      <c r="A1020" s="12" t="n">
        <v>13170000</v>
      </c>
      <c r="B1020" s="12">
        <f>計算!X4561</f>
        <v/>
      </c>
      <c r="C1020" s="12">
        <f>計算!X4562</f>
        <v/>
      </c>
      <c r="D1020" s="13">
        <f>C1020-B1020</f>
        <v/>
      </c>
      <c r="E1020" s="14">
        <f>計算!V4562</f>
        <v/>
      </c>
      <c r="F1020" s="12">
        <f>計算!X4563</f>
        <v/>
      </c>
      <c r="G1020" s="12">
        <f>計算!X4564</f>
        <v/>
      </c>
      <c r="H1020" s="13">
        <f>G1020-F1020</f>
        <v/>
      </c>
      <c r="I1020" s="14">
        <f>計算!V4564</f>
        <v/>
      </c>
    </row>
    <row r="1021">
      <c r="A1021" s="12" t="n">
        <v>13180000</v>
      </c>
      <c r="B1021" s="12">
        <f>計算!X4565</f>
        <v/>
      </c>
      <c r="C1021" s="12">
        <f>計算!X4566</f>
        <v/>
      </c>
      <c r="D1021" s="13">
        <f>C1021-B1021</f>
        <v/>
      </c>
      <c r="E1021" s="14">
        <f>計算!V4566</f>
        <v/>
      </c>
      <c r="F1021" s="12">
        <f>計算!X4567</f>
        <v/>
      </c>
      <c r="G1021" s="12">
        <f>計算!X4568</f>
        <v/>
      </c>
      <c r="H1021" s="13">
        <f>G1021-F1021</f>
        <v/>
      </c>
      <c r="I1021" s="14">
        <f>計算!V4568</f>
        <v/>
      </c>
    </row>
    <row r="1022">
      <c r="A1022" s="12" t="n">
        <v>13190000</v>
      </c>
      <c r="B1022" s="12">
        <f>計算!X4569</f>
        <v/>
      </c>
      <c r="C1022" s="12">
        <f>計算!X4570</f>
        <v/>
      </c>
      <c r="D1022" s="13">
        <f>C1022-B1022</f>
        <v/>
      </c>
      <c r="E1022" s="14">
        <f>計算!V4570</f>
        <v/>
      </c>
      <c r="F1022" s="12">
        <f>計算!X4571</f>
        <v/>
      </c>
      <c r="G1022" s="12">
        <f>計算!X4572</f>
        <v/>
      </c>
      <c r="H1022" s="13">
        <f>G1022-F1022</f>
        <v/>
      </c>
      <c r="I1022" s="14">
        <f>計算!V4572</f>
        <v/>
      </c>
    </row>
    <row r="1023">
      <c r="A1023" s="12" t="n">
        <v>13200000</v>
      </c>
      <c r="B1023" s="12">
        <f>計算!X4573</f>
        <v/>
      </c>
      <c r="C1023" s="12">
        <f>計算!X4574</f>
        <v/>
      </c>
      <c r="D1023" s="13">
        <f>C1023-B1023</f>
        <v/>
      </c>
      <c r="E1023" s="14">
        <f>計算!V4574</f>
        <v/>
      </c>
      <c r="F1023" s="12">
        <f>計算!X4575</f>
        <v/>
      </c>
      <c r="G1023" s="12">
        <f>計算!X4576</f>
        <v/>
      </c>
      <c r="H1023" s="13">
        <f>G1023-F1023</f>
        <v/>
      </c>
      <c r="I1023" s="14">
        <f>計算!V4576</f>
        <v/>
      </c>
    </row>
    <row r="1024">
      <c r="A1024" s="12" t="n">
        <v>13210000</v>
      </c>
      <c r="B1024" s="12">
        <f>計算!X4577</f>
        <v/>
      </c>
      <c r="C1024" s="12">
        <f>計算!X4578</f>
        <v/>
      </c>
      <c r="D1024" s="13">
        <f>C1024-B1024</f>
        <v/>
      </c>
      <c r="E1024" s="14">
        <f>計算!V4578</f>
        <v/>
      </c>
      <c r="F1024" s="12">
        <f>計算!X4579</f>
        <v/>
      </c>
      <c r="G1024" s="12">
        <f>計算!X4580</f>
        <v/>
      </c>
      <c r="H1024" s="13">
        <f>G1024-F1024</f>
        <v/>
      </c>
      <c r="I1024" s="14">
        <f>計算!V4580</f>
        <v/>
      </c>
    </row>
    <row r="1025">
      <c r="A1025" s="12" t="n">
        <v>13220000</v>
      </c>
      <c r="B1025" s="12">
        <f>計算!X4581</f>
        <v/>
      </c>
      <c r="C1025" s="12">
        <f>計算!X4582</f>
        <v/>
      </c>
      <c r="D1025" s="13">
        <f>C1025-B1025</f>
        <v/>
      </c>
      <c r="E1025" s="14">
        <f>計算!V4582</f>
        <v/>
      </c>
      <c r="F1025" s="12">
        <f>計算!X4583</f>
        <v/>
      </c>
      <c r="G1025" s="12">
        <f>計算!X4584</f>
        <v/>
      </c>
      <c r="H1025" s="13">
        <f>G1025-F1025</f>
        <v/>
      </c>
      <c r="I1025" s="14">
        <f>計算!V4584</f>
        <v/>
      </c>
    </row>
    <row r="1026">
      <c r="A1026" s="12" t="n">
        <v>13230000</v>
      </c>
      <c r="B1026" s="12">
        <f>計算!X4585</f>
        <v/>
      </c>
      <c r="C1026" s="12">
        <f>計算!X4586</f>
        <v/>
      </c>
      <c r="D1026" s="13">
        <f>C1026-B1026</f>
        <v/>
      </c>
      <c r="E1026" s="14">
        <f>計算!V4586</f>
        <v/>
      </c>
      <c r="F1026" s="12">
        <f>計算!X4587</f>
        <v/>
      </c>
      <c r="G1026" s="12">
        <f>計算!X4588</f>
        <v/>
      </c>
      <c r="H1026" s="13">
        <f>G1026-F1026</f>
        <v/>
      </c>
      <c r="I1026" s="14">
        <f>計算!V4588</f>
        <v/>
      </c>
    </row>
    <row r="1027">
      <c r="A1027" s="12" t="n">
        <v>13240000</v>
      </c>
      <c r="B1027" s="12">
        <f>計算!X4589</f>
        <v/>
      </c>
      <c r="C1027" s="12">
        <f>計算!X4590</f>
        <v/>
      </c>
      <c r="D1027" s="13">
        <f>C1027-B1027</f>
        <v/>
      </c>
      <c r="E1027" s="14">
        <f>計算!V4590</f>
        <v/>
      </c>
      <c r="F1027" s="12">
        <f>計算!X4591</f>
        <v/>
      </c>
      <c r="G1027" s="12">
        <f>計算!X4592</f>
        <v/>
      </c>
      <c r="H1027" s="13">
        <f>G1027-F1027</f>
        <v/>
      </c>
      <c r="I1027" s="14">
        <f>計算!V4592</f>
        <v/>
      </c>
    </row>
    <row r="1028">
      <c r="A1028" s="12" t="n">
        <v>13250000</v>
      </c>
      <c r="B1028" s="12">
        <f>計算!X4593</f>
        <v/>
      </c>
      <c r="C1028" s="12">
        <f>計算!X4594</f>
        <v/>
      </c>
      <c r="D1028" s="13">
        <f>C1028-B1028</f>
        <v/>
      </c>
      <c r="E1028" s="14">
        <f>計算!V4594</f>
        <v/>
      </c>
      <c r="F1028" s="12">
        <f>計算!X4595</f>
        <v/>
      </c>
      <c r="G1028" s="12">
        <f>計算!X4596</f>
        <v/>
      </c>
      <c r="H1028" s="13">
        <f>G1028-F1028</f>
        <v/>
      </c>
      <c r="I1028" s="14">
        <f>計算!V4596</f>
        <v/>
      </c>
    </row>
    <row r="1029">
      <c r="A1029" s="12" t="n">
        <v>13260000</v>
      </c>
      <c r="B1029" s="12">
        <f>計算!X4597</f>
        <v/>
      </c>
      <c r="C1029" s="12">
        <f>計算!X4598</f>
        <v/>
      </c>
      <c r="D1029" s="13">
        <f>C1029-B1029</f>
        <v/>
      </c>
      <c r="E1029" s="14">
        <f>計算!V4598</f>
        <v/>
      </c>
      <c r="F1029" s="12">
        <f>計算!X4599</f>
        <v/>
      </c>
      <c r="G1029" s="12">
        <f>計算!X4600</f>
        <v/>
      </c>
      <c r="H1029" s="13">
        <f>G1029-F1029</f>
        <v/>
      </c>
      <c r="I1029" s="14">
        <f>計算!V4600</f>
        <v/>
      </c>
    </row>
    <row r="1030">
      <c r="A1030" s="12" t="n">
        <v>13270000</v>
      </c>
      <c r="B1030" s="12">
        <f>計算!X4601</f>
        <v/>
      </c>
      <c r="C1030" s="12">
        <f>計算!X4602</f>
        <v/>
      </c>
      <c r="D1030" s="13">
        <f>C1030-B1030</f>
        <v/>
      </c>
      <c r="E1030" s="14">
        <f>計算!V4602</f>
        <v/>
      </c>
      <c r="F1030" s="12">
        <f>計算!X4603</f>
        <v/>
      </c>
      <c r="G1030" s="12">
        <f>計算!X4604</f>
        <v/>
      </c>
      <c r="H1030" s="13">
        <f>G1030-F1030</f>
        <v/>
      </c>
      <c r="I1030" s="14">
        <f>計算!V4604</f>
        <v/>
      </c>
    </row>
    <row r="1031">
      <c r="A1031" s="12" t="n">
        <v>13280000</v>
      </c>
      <c r="B1031" s="12">
        <f>計算!X4605</f>
        <v/>
      </c>
      <c r="C1031" s="12">
        <f>計算!X4606</f>
        <v/>
      </c>
      <c r="D1031" s="13">
        <f>C1031-B1031</f>
        <v/>
      </c>
      <c r="E1031" s="14">
        <f>計算!V4606</f>
        <v/>
      </c>
      <c r="F1031" s="12">
        <f>計算!X4607</f>
        <v/>
      </c>
      <c r="G1031" s="12">
        <f>計算!X4608</f>
        <v/>
      </c>
      <c r="H1031" s="13">
        <f>G1031-F1031</f>
        <v/>
      </c>
      <c r="I1031" s="14">
        <f>計算!V4608</f>
        <v/>
      </c>
    </row>
    <row r="1032">
      <c r="A1032" s="12" t="n">
        <v>13290000</v>
      </c>
      <c r="B1032" s="12">
        <f>計算!X4609</f>
        <v/>
      </c>
      <c r="C1032" s="12">
        <f>計算!X4610</f>
        <v/>
      </c>
      <c r="D1032" s="13">
        <f>C1032-B1032</f>
        <v/>
      </c>
      <c r="E1032" s="14">
        <f>計算!V4610</f>
        <v/>
      </c>
      <c r="F1032" s="12">
        <f>計算!X4611</f>
        <v/>
      </c>
      <c r="G1032" s="12">
        <f>計算!X4612</f>
        <v/>
      </c>
      <c r="H1032" s="13">
        <f>G1032-F1032</f>
        <v/>
      </c>
      <c r="I1032" s="14">
        <f>計算!V4612</f>
        <v/>
      </c>
    </row>
    <row r="1033">
      <c r="A1033" s="12" t="n">
        <v>13300000</v>
      </c>
      <c r="B1033" s="12">
        <f>計算!X4613</f>
        <v/>
      </c>
      <c r="C1033" s="12">
        <f>計算!X4614</f>
        <v/>
      </c>
      <c r="D1033" s="13">
        <f>C1033-B1033</f>
        <v/>
      </c>
      <c r="E1033" s="14">
        <f>計算!V4614</f>
        <v/>
      </c>
      <c r="F1033" s="12">
        <f>計算!X4615</f>
        <v/>
      </c>
      <c r="G1033" s="12">
        <f>計算!X4616</f>
        <v/>
      </c>
      <c r="H1033" s="13">
        <f>G1033-F1033</f>
        <v/>
      </c>
      <c r="I1033" s="14">
        <f>計算!V4616</f>
        <v/>
      </c>
    </row>
    <row r="1034">
      <c r="A1034" s="12" t="n">
        <v>13310000</v>
      </c>
      <c r="B1034" s="12">
        <f>計算!X4617</f>
        <v/>
      </c>
      <c r="C1034" s="12">
        <f>計算!X4618</f>
        <v/>
      </c>
      <c r="D1034" s="13">
        <f>C1034-B1034</f>
        <v/>
      </c>
      <c r="E1034" s="14">
        <f>計算!V4618</f>
        <v/>
      </c>
      <c r="F1034" s="12">
        <f>計算!X4619</f>
        <v/>
      </c>
      <c r="G1034" s="12">
        <f>計算!X4620</f>
        <v/>
      </c>
      <c r="H1034" s="13">
        <f>G1034-F1034</f>
        <v/>
      </c>
      <c r="I1034" s="14">
        <f>計算!V4620</f>
        <v/>
      </c>
    </row>
    <row r="1035">
      <c r="A1035" s="12" t="n">
        <v>13320000</v>
      </c>
      <c r="B1035" s="12">
        <f>計算!X4621</f>
        <v/>
      </c>
      <c r="C1035" s="12">
        <f>計算!X4622</f>
        <v/>
      </c>
      <c r="D1035" s="13">
        <f>C1035-B1035</f>
        <v/>
      </c>
      <c r="E1035" s="14">
        <f>計算!V4622</f>
        <v/>
      </c>
      <c r="F1035" s="12">
        <f>計算!X4623</f>
        <v/>
      </c>
      <c r="G1035" s="12">
        <f>計算!X4624</f>
        <v/>
      </c>
      <c r="H1035" s="13">
        <f>G1035-F1035</f>
        <v/>
      </c>
      <c r="I1035" s="14">
        <f>計算!V4624</f>
        <v/>
      </c>
    </row>
    <row r="1036">
      <c r="A1036" s="12" t="n">
        <v>13330000</v>
      </c>
      <c r="B1036" s="12">
        <f>計算!X4625</f>
        <v/>
      </c>
      <c r="C1036" s="12">
        <f>計算!X4626</f>
        <v/>
      </c>
      <c r="D1036" s="13">
        <f>C1036-B1036</f>
        <v/>
      </c>
      <c r="E1036" s="14">
        <f>計算!V4626</f>
        <v/>
      </c>
      <c r="F1036" s="12">
        <f>計算!X4627</f>
        <v/>
      </c>
      <c r="G1036" s="12">
        <f>計算!X4628</f>
        <v/>
      </c>
      <c r="H1036" s="13">
        <f>G1036-F1036</f>
        <v/>
      </c>
      <c r="I1036" s="14">
        <f>計算!V4628</f>
        <v/>
      </c>
    </row>
    <row r="1037">
      <c r="A1037" s="12" t="n">
        <v>13340000</v>
      </c>
      <c r="B1037" s="12">
        <f>計算!X4629</f>
        <v/>
      </c>
      <c r="C1037" s="12">
        <f>計算!X4630</f>
        <v/>
      </c>
      <c r="D1037" s="13">
        <f>C1037-B1037</f>
        <v/>
      </c>
      <c r="E1037" s="14">
        <f>計算!V4630</f>
        <v/>
      </c>
      <c r="F1037" s="12">
        <f>計算!X4631</f>
        <v/>
      </c>
      <c r="G1037" s="12">
        <f>計算!X4632</f>
        <v/>
      </c>
      <c r="H1037" s="13">
        <f>G1037-F1037</f>
        <v/>
      </c>
      <c r="I1037" s="14">
        <f>計算!V4632</f>
        <v/>
      </c>
    </row>
    <row r="1038">
      <c r="A1038" s="12" t="n">
        <v>13350000</v>
      </c>
      <c r="B1038" s="12">
        <f>計算!X4633</f>
        <v/>
      </c>
      <c r="C1038" s="12">
        <f>計算!X4634</f>
        <v/>
      </c>
      <c r="D1038" s="13">
        <f>C1038-B1038</f>
        <v/>
      </c>
      <c r="E1038" s="14">
        <f>計算!V4634</f>
        <v/>
      </c>
      <c r="F1038" s="12">
        <f>計算!X4635</f>
        <v/>
      </c>
      <c r="G1038" s="12">
        <f>計算!X4636</f>
        <v/>
      </c>
      <c r="H1038" s="13">
        <f>G1038-F1038</f>
        <v/>
      </c>
      <c r="I1038" s="14">
        <f>計算!V4636</f>
        <v/>
      </c>
    </row>
    <row r="1039">
      <c r="A1039" s="12" t="n">
        <v>13360000</v>
      </c>
      <c r="B1039" s="12">
        <f>計算!X4637</f>
        <v/>
      </c>
      <c r="C1039" s="12">
        <f>計算!X4638</f>
        <v/>
      </c>
      <c r="D1039" s="13">
        <f>C1039-B1039</f>
        <v/>
      </c>
      <c r="E1039" s="14">
        <f>計算!V4638</f>
        <v/>
      </c>
      <c r="F1039" s="12">
        <f>計算!X4639</f>
        <v/>
      </c>
      <c r="G1039" s="12">
        <f>計算!X4640</f>
        <v/>
      </c>
      <c r="H1039" s="13">
        <f>G1039-F1039</f>
        <v/>
      </c>
      <c r="I1039" s="14">
        <f>計算!V4640</f>
        <v/>
      </c>
    </row>
    <row r="1040">
      <c r="A1040" s="12" t="n">
        <v>13370000</v>
      </c>
      <c r="B1040" s="12">
        <f>計算!X4641</f>
        <v/>
      </c>
      <c r="C1040" s="12">
        <f>計算!X4642</f>
        <v/>
      </c>
      <c r="D1040" s="13">
        <f>C1040-B1040</f>
        <v/>
      </c>
      <c r="E1040" s="14">
        <f>計算!V4642</f>
        <v/>
      </c>
      <c r="F1040" s="12">
        <f>計算!X4643</f>
        <v/>
      </c>
      <c r="G1040" s="12">
        <f>計算!X4644</f>
        <v/>
      </c>
      <c r="H1040" s="13">
        <f>G1040-F1040</f>
        <v/>
      </c>
      <c r="I1040" s="14">
        <f>計算!V4644</f>
        <v/>
      </c>
    </row>
    <row r="1041">
      <c r="A1041" s="12" t="n">
        <v>13380000</v>
      </c>
      <c r="B1041" s="12">
        <f>計算!X4645</f>
        <v/>
      </c>
      <c r="C1041" s="12">
        <f>計算!X4646</f>
        <v/>
      </c>
      <c r="D1041" s="13">
        <f>C1041-B1041</f>
        <v/>
      </c>
      <c r="E1041" s="14">
        <f>計算!V4646</f>
        <v/>
      </c>
      <c r="F1041" s="12">
        <f>計算!X4647</f>
        <v/>
      </c>
      <c r="G1041" s="12">
        <f>計算!X4648</f>
        <v/>
      </c>
      <c r="H1041" s="13">
        <f>G1041-F1041</f>
        <v/>
      </c>
      <c r="I1041" s="14">
        <f>計算!V4648</f>
        <v/>
      </c>
    </row>
    <row r="1042">
      <c r="A1042" s="12" t="n">
        <v>13390000</v>
      </c>
      <c r="B1042" s="12">
        <f>計算!X4649</f>
        <v/>
      </c>
      <c r="C1042" s="12">
        <f>計算!X4650</f>
        <v/>
      </c>
      <c r="D1042" s="13">
        <f>C1042-B1042</f>
        <v/>
      </c>
      <c r="E1042" s="14">
        <f>計算!V4650</f>
        <v/>
      </c>
      <c r="F1042" s="12">
        <f>計算!X4651</f>
        <v/>
      </c>
      <c r="G1042" s="12">
        <f>計算!X4652</f>
        <v/>
      </c>
      <c r="H1042" s="13">
        <f>G1042-F1042</f>
        <v/>
      </c>
      <c r="I1042" s="14">
        <f>計算!V4652</f>
        <v/>
      </c>
    </row>
    <row r="1043">
      <c r="A1043" s="12" t="n">
        <v>13400000</v>
      </c>
      <c r="B1043" s="12">
        <f>計算!X4653</f>
        <v/>
      </c>
      <c r="C1043" s="12">
        <f>計算!X4654</f>
        <v/>
      </c>
      <c r="D1043" s="13">
        <f>C1043-B1043</f>
        <v/>
      </c>
      <c r="E1043" s="14">
        <f>計算!V4654</f>
        <v/>
      </c>
      <c r="F1043" s="12">
        <f>計算!X4655</f>
        <v/>
      </c>
      <c r="G1043" s="12">
        <f>計算!X4656</f>
        <v/>
      </c>
      <c r="H1043" s="13">
        <f>G1043-F1043</f>
        <v/>
      </c>
      <c r="I1043" s="14">
        <f>計算!V4656</f>
        <v/>
      </c>
    </row>
    <row r="1044">
      <c r="A1044" s="12" t="n">
        <v>13410000</v>
      </c>
      <c r="B1044" s="12">
        <f>計算!X4657</f>
        <v/>
      </c>
      <c r="C1044" s="12">
        <f>計算!X4658</f>
        <v/>
      </c>
      <c r="D1044" s="13">
        <f>C1044-B1044</f>
        <v/>
      </c>
      <c r="E1044" s="14">
        <f>計算!V4658</f>
        <v/>
      </c>
      <c r="F1044" s="12">
        <f>計算!X4659</f>
        <v/>
      </c>
      <c r="G1044" s="12">
        <f>計算!X4660</f>
        <v/>
      </c>
      <c r="H1044" s="13">
        <f>G1044-F1044</f>
        <v/>
      </c>
      <c r="I1044" s="14">
        <f>計算!V4660</f>
        <v/>
      </c>
    </row>
    <row r="1045">
      <c r="A1045" s="12" t="n">
        <v>13420000</v>
      </c>
      <c r="B1045" s="12">
        <f>計算!X4661</f>
        <v/>
      </c>
      <c r="C1045" s="12">
        <f>計算!X4662</f>
        <v/>
      </c>
      <c r="D1045" s="13">
        <f>C1045-B1045</f>
        <v/>
      </c>
      <c r="E1045" s="14">
        <f>計算!V4662</f>
        <v/>
      </c>
      <c r="F1045" s="12">
        <f>計算!X4663</f>
        <v/>
      </c>
      <c r="G1045" s="12">
        <f>計算!X4664</f>
        <v/>
      </c>
      <c r="H1045" s="13">
        <f>G1045-F1045</f>
        <v/>
      </c>
      <c r="I1045" s="14">
        <f>計算!V4664</f>
        <v/>
      </c>
    </row>
    <row r="1046">
      <c r="A1046" s="12" t="n">
        <v>13430000</v>
      </c>
      <c r="B1046" s="12">
        <f>計算!X4665</f>
        <v/>
      </c>
      <c r="C1046" s="12">
        <f>計算!X4666</f>
        <v/>
      </c>
      <c r="D1046" s="13">
        <f>C1046-B1046</f>
        <v/>
      </c>
      <c r="E1046" s="14">
        <f>計算!V4666</f>
        <v/>
      </c>
      <c r="F1046" s="12">
        <f>計算!X4667</f>
        <v/>
      </c>
      <c r="G1046" s="12">
        <f>計算!X4668</f>
        <v/>
      </c>
      <c r="H1046" s="13">
        <f>G1046-F1046</f>
        <v/>
      </c>
      <c r="I1046" s="14">
        <f>計算!V4668</f>
        <v/>
      </c>
    </row>
    <row r="1047">
      <c r="A1047" s="12" t="n">
        <v>13440000</v>
      </c>
      <c r="B1047" s="12">
        <f>計算!X4669</f>
        <v/>
      </c>
      <c r="C1047" s="12">
        <f>計算!X4670</f>
        <v/>
      </c>
      <c r="D1047" s="13">
        <f>C1047-B1047</f>
        <v/>
      </c>
      <c r="E1047" s="14">
        <f>計算!V4670</f>
        <v/>
      </c>
      <c r="F1047" s="12">
        <f>計算!X4671</f>
        <v/>
      </c>
      <c r="G1047" s="12">
        <f>計算!X4672</f>
        <v/>
      </c>
      <c r="H1047" s="13">
        <f>G1047-F1047</f>
        <v/>
      </c>
      <c r="I1047" s="14">
        <f>計算!V4672</f>
        <v/>
      </c>
    </row>
    <row r="1048">
      <c r="A1048" s="12" t="n">
        <v>13450000</v>
      </c>
      <c r="B1048" s="12">
        <f>計算!X4673</f>
        <v/>
      </c>
      <c r="C1048" s="12">
        <f>計算!X4674</f>
        <v/>
      </c>
      <c r="D1048" s="13">
        <f>C1048-B1048</f>
        <v/>
      </c>
      <c r="E1048" s="14">
        <f>計算!V4674</f>
        <v/>
      </c>
      <c r="F1048" s="12">
        <f>計算!X4675</f>
        <v/>
      </c>
      <c r="G1048" s="12">
        <f>計算!X4676</f>
        <v/>
      </c>
      <c r="H1048" s="13">
        <f>G1048-F1048</f>
        <v/>
      </c>
      <c r="I1048" s="14">
        <f>計算!V4676</f>
        <v/>
      </c>
    </row>
    <row r="1049">
      <c r="A1049" s="12" t="n">
        <v>13460000</v>
      </c>
      <c r="B1049" s="12">
        <f>計算!X4677</f>
        <v/>
      </c>
      <c r="C1049" s="12">
        <f>計算!X4678</f>
        <v/>
      </c>
      <c r="D1049" s="13">
        <f>C1049-B1049</f>
        <v/>
      </c>
      <c r="E1049" s="14">
        <f>計算!V4678</f>
        <v/>
      </c>
      <c r="F1049" s="12">
        <f>計算!X4679</f>
        <v/>
      </c>
      <c r="G1049" s="12">
        <f>計算!X4680</f>
        <v/>
      </c>
      <c r="H1049" s="13">
        <f>G1049-F1049</f>
        <v/>
      </c>
      <c r="I1049" s="14">
        <f>計算!V4680</f>
        <v/>
      </c>
    </row>
    <row r="1050">
      <c r="A1050" s="12" t="n">
        <v>13470000</v>
      </c>
      <c r="B1050" s="12">
        <f>計算!X4681</f>
        <v/>
      </c>
      <c r="C1050" s="12">
        <f>計算!X4682</f>
        <v/>
      </c>
      <c r="D1050" s="13">
        <f>C1050-B1050</f>
        <v/>
      </c>
      <c r="E1050" s="14">
        <f>計算!V4682</f>
        <v/>
      </c>
      <c r="F1050" s="12">
        <f>計算!X4683</f>
        <v/>
      </c>
      <c r="G1050" s="12">
        <f>計算!X4684</f>
        <v/>
      </c>
      <c r="H1050" s="13">
        <f>G1050-F1050</f>
        <v/>
      </c>
      <c r="I1050" s="14">
        <f>計算!V4684</f>
        <v/>
      </c>
    </row>
    <row r="1051">
      <c r="A1051" s="12" t="n">
        <v>13480000</v>
      </c>
      <c r="B1051" s="12">
        <f>計算!X4685</f>
        <v/>
      </c>
      <c r="C1051" s="12">
        <f>計算!X4686</f>
        <v/>
      </c>
      <c r="D1051" s="13">
        <f>C1051-B1051</f>
        <v/>
      </c>
      <c r="E1051" s="14">
        <f>計算!V4686</f>
        <v/>
      </c>
      <c r="F1051" s="12">
        <f>計算!X4687</f>
        <v/>
      </c>
      <c r="G1051" s="12">
        <f>計算!X4688</f>
        <v/>
      </c>
      <c r="H1051" s="13">
        <f>G1051-F1051</f>
        <v/>
      </c>
      <c r="I1051" s="14">
        <f>計算!V4688</f>
        <v/>
      </c>
    </row>
    <row r="1052">
      <c r="A1052" s="12" t="n">
        <v>13490000</v>
      </c>
      <c r="B1052" s="12">
        <f>計算!X4689</f>
        <v/>
      </c>
      <c r="C1052" s="12">
        <f>計算!X4690</f>
        <v/>
      </c>
      <c r="D1052" s="13">
        <f>C1052-B1052</f>
        <v/>
      </c>
      <c r="E1052" s="14">
        <f>計算!V4690</f>
        <v/>
      </c>
      <c r="F1052" s="12">
        <f>計算!X4691</f>
        <v/>
      </c>
      <c r="G1052" s="12">
        <f>計算!X4692</f>
        <v/>
      </c>
      <c r="H1052" s="13">
        <f>G1052-F1052</f>
        <v/>
      </c>
      <c r="I1052" s="14">
        <f>計算!V4692</f>
        <v/>
      </c>
    </row>
    <row r="1053">
      <c r="A1053" s="12" t="n">
        <v>13500000</v>
      </c>
      <c r="B1053" s="12">
        <f>計算!X4693</f>
        <v/>
      </c>
      <c r="C1053" s="12">
        <f>計算!X4694</f>
        <v/>
      </c>
      <c r="D1053" s="13">
        <f>C1053-B1053</f>
        <v/>
      </c>
      <c r="E1053" s="14">
        <f>計算!V4694</f>
        <v/>
      </c>
      <c r="F1053" s="12">
        <f>計算!X4695</f>
        <v/>
      </c>
      <c r="G1053" s="12">
        <f>計算!X4696</f>
        <v/>
      </c>
      <c r="H1053" s="13">
        <f>G1053-F1053</f>
        <v/>
      </c>
      <c r="I1053" s="14">
        <f>計算!V4696</f>
        <v/>
      </c>
    </row>
    <row r="1054">
      <c r="A1054" s="12" t="n">
        <v>13510000</v>
      </c>
      <c r="B1054" s="12">
        <f>計算!X4697</f>
        <v/>
      </c>
      <c r="C1054" s="12">
        <f>計算!X4698</f>
        <v/>
      </c>
      <c r="D1054" s="13">
        <f>C1054-B1054</f>
        <v/>
      </c>
      <c r="E1054" s="14">
        <f>計算!V4698</f>
        <v/>
      </c>
      <c r="F1054" s="12">
        <f>計算!X4699</f>
        <v/>
      </c>
      <c r="G1054" s="12">
        <f>計算!X4700</f>
        <v/>
      </c>
      <c r="H1054" s="13">
        <f>G1054-F1054</f>
        <v/>
      </c>
      <c r="I1054" s="14">
        <f>計算!V4700</f>
        <v/>
      </c>
    </row>
    <row r="1055">
      <c r="A1055" s="12" t="n">
        <v>13520000</v>
      </c>
      <c r="B1055" s="12">
        <f>計算!X4701</f>
        <v/>
      </c>
      <c r="C1055" s="12">
        <f>計算!X4702</f>
        <v/>
      </c>
      <c r="D1055" s="13">
        <f>C1055-B1055</f>
        <v/>
      </c>
      <c r="E1055" s="14">
        <f>計算!V4702</f>
        <v/>
      </c>
      <c r="F1055" s="12">
        <f>計算!X4703</f>
        <v/>
      </c>
      <c r="G1055" s="12">
        <f>計算!X4704</f>
        <v/>
      </c>
      <c r="H1055" s="13">
        <f>G1055-F1055</f>
        <v/>
      </c>
      <c r="I1055" s="14">
        <f>計算!V4704</f>
        <v/>
      </c>
    </row>
    <row r="1056">
      <c r="A1056" s="12" t="n">
        <v>13530000</v>
      </c>
      <c r="B1056" s="12">
        <f>計算!X4705</f>
        <v/>
      </c>
      <c r="C1056" s="12">
        <f>計算!X4706</f>
        <v/>
      </c>
      <c r="D1056" s="13">
        <f>C1056-B1056</f>
        <v/>
      </c>
      <c r="E1056" s="14">
        <f>計算!V4706</f>
        <v/>
      </c>
      <c r="F1056" s="12">
        <f>計算!X4707</f>
        <v/>
      </c>
      <c r="G1056" s="12">
        <f>計算!X4708</f>
        <v/>
      </c>
      <c r="H1056" s="13">
        <f>G1056-F1056</f>
        <v/>
      </c>
      <c r="I1056" s="14">
        <f>計算!V4708</f>
        <v/>
      </c>
    </row>
    <row r="1057">
      <c r="A1057" s="12" t="n">
        <v>13540000</v>
      </c>
      <c r="B1057" s="12">
        <f>計算!X4709</f>
        <v/>
      </c>
      <c r="C1057" s="12">
        <f>計算!X4710</f>
        <v/>
      </c>
      <c r="D1057" s="13">
        <f>C1057-B1057</f>
        <v/>
      </c>
      <c r="E1057" s="14">
        <f>計算!V4710</f>
        <v/>
      </c>
      <c r="F1057" s="12">
        <f>計算!X4711</f>
        <v/>
      </c>
      <c r="G1057" s="12">
        <f>計算!X4712</f>
        <v/>
      </c>
      <c r="H1057" s="13">
        <f>G1057-F1057</f>
        <v/>
      </c>
      <c r="I1057" s="14">
        <f>計算!V4712</f>
        <v/>
      </c>
    </row>
    <row r="1058">
      <c r="A1058" s="12" t="n">
        <v>13550000</v>
      </c>
      <c r="B1058" s="12">
        <f>計算!X4713</f>
        <v/>
      </c>
      <c r="C1058" s="12">
        <f>計算!X4714</f>
        <v/>
      </c>
      <c r="D1058" s="13">
        <f>C1058-B1058</f>
        <v/>
      </c>
      <c r="E1058" s="14">
        <f>計算!V4714</f>
        <v/>
      </c>
      <c r="F1058" s="12">
        <f>計算!X4715</f>
        <v/>
      </c>
      <c r="G1058" s="12">
        <f>計算!X4716</f>
        <v/>
      </c>
      <c r="H1058" s="13">
        <f>G1058-F1058</f>
        <v/>
      </c>
      <c r="I1058" s="14">
        <f>計算!V4716</f>
        <v/>
      </c>
    </row>
    <row r="1059">
      <c r="A1059" s="12" t="n">
        <v>13560000</v>
      </c>
      <c r="B1059" s="12">
        <f>計算!X4717</f>
        <v/>
      </c>
      <c r="C1059" s="12">
        <f>計算!X4718</f>
        <v/>
      </c>
      <c r="D1059" s="13">
        <f>C1059-B1059</f>
        <v/>
      </c>
      <c r="E1059" s="14">
        <f>計算!V4718</f>
        <v/>
      </c>
      <c r="F1059" s="12">
        <f>計算!X4719</f>
        <v/>
      </c>
      <c r="G1059" s="12">
        <f>計算!X4720</f>
        <v/>
      </c>
      <c r="H1059" s="13">
        <f>G1059-F1059</f>
        <v/>
      </c>
      <c r="I1059" s="14">
        <f>計算!V4720</f>
        <v/>
      </c>
    </row>
    <row r="1060">
      <c r="A1060" s="12" t="n">
        <v>13570000</v>
      </c>
      <c r="B1060" s="12">
        <f>計算!X4721</f>
        <v/>
      </c>
      <c r="C1060" s="12">
        <f>計算!X4722</f>
        <v/>
      </c>
      <c r="D1060" s="13">
        <f>C1060-B1060</f>
        <v/>
      </c>
      <c r="E1060" s="14">
        <f>計算!V4722</f>
        <v/>
      </c>
      <c r="F1060" s="12">
        <f>計算!X4723</f>
        <v/>
      </c>
      <c r="G1060" s="12">
        <f>計算!X4724</f>
        <v/>
      </c>
      <c r="H1060" s="13">
        <f>G1060-F1060</f>
        <v/>
      </c>
      <c r="I1060" s="14">
        <f>計算!V4724</f>
        <v/>
      </c>
    </row>
    <row r="1061">
      <c r="A1061" s="12" t="n">
        <v>13580000</v>
      </c>
      <c r="B1061" s="12">
        <f>計算!X4725</f>
        <v/>
      </c>
      <c r="C1061" s="12">
        <f>計算!X4726</f>
        <v/>
      </c>
      <c r="D1061" s="13">
        <f>C1061-B1061</f>
        <v/>
      </c>
      <c r="E1061" s="14">
        <f>計算!V4726</f>
        <v/>
      </c>
      <c r="F1061" s="12">
        <f>計算!X4727</f>
        <v/>
      </c>
      <c r="G1061" s="12">
        <f>計算!X4728</f>
        <v/>
      </c>
      <c r="H1061" s="13">
        <f>G1061-F1061</f>
        <v/>
      </c>
      <c r="I1061" s="14">
        <f>計算!V4728</f>
        <v/>
      </c>
    </row>
    <row r="1062">
      <c r="A1062" s="12" t="n">
        <v>13590000</v>
      </c>
      <c r="B1062" s="12">
        <f>計算!X4729</f>
        <v/>
      </c>
      <c r="C1062" s="12">
        <f>計算!X4730</f>
        <v/>
      </c>
      <c r="D1062" s="13">
        <f>C1062-B1062</f>
        <v/>
      </c>
      <c r="E1062" s="14">
        <f>計算!V4730</f>
        <v/>
      </c>
      <c r="F1062" s="12">
        <f>計算!X4731</f>
        <v/>
      </c>
      <c r="G1062" s="12">
        <f>計算!X4732</f>
        <v/>
      </c>
      <c r="H1062" s="13">
        <f>G1062-F1062</f>
        <v/>
      </c>
      <c r="I1062" s="14">
        <f>計算!V4732</f>
        <v/>
      </c>
    </row>
    <row r="1063">
      <c r="A1063" s="12" t="n">
        <v>13600000</v>
      </c>
      <c r="B1063" s="12">
        <f>計算!X4733</f>
        <v/>
      </c>
      <c r="C1063" s="12">
        <f>計算!X4734</f>
        <v/>
      </c>
      <c r="D1063" s="13">
        <f>C1063-B1063</f>
        <v/>
      </c>
      <c r="E1063" s="14">
        <f>計算!V4734</f>
        <v/>
      </c>
      <c r="F1063" s="12">
        <f>計算!X4735</f>
        <v/>
      </c>
      <c r="G1063" s="12">
        <f>計算!X4736</f>
        <v/>
      </c>
      <c r="H1063" s="13">
        <f>G1063-F1063</f>
        <v/>
      </c>
      <c r="I1063" s="14">
        <f>計算!V4736</f>
        <v/>
      </c>
    </row>
    <row r="1064">
      <c r="A1064" s="12" t="n">
        <v>13610000</v>
      </c>
      <c r="B1064" s="12">
        <f>計算!X4737</f>
        <v/>
      </c>
      <c r="C1064" s="12">
        <f>計算!X4738</f>
        <v/>
      </c>
      <c r="D1064" s="13">
        <f>C1064-B1064</f>
        <v/>
      </c>
      <c r="E1064" s="14">
        <f>計算!V4738</f>
        <v/>
      </c>
      <c r="F1064" s="12">
        <f>計算!X4739</f>
        <v/>
      </c>
      <c r="G1064" s="12">
        <f>計算!X4740</f>
        <v/>
      </c>
      <c r="H1064" s="13">
        <f>G1064-F1064</f>
        <v/>
      </c>
      <c r="I1064" s="14">
        <f>計算!V4740</f>
        <v/>
      </c>
    </row>
    <row r="1065">
      <c r="A1065" s="12" t="n">
        <v>13620000</v>
      </c>
      <c r="B1065" s="12">
        <f>計算!X4741</f>
        <v/>
      </c>
      <c r="C1065" s="12">
        <f>計算!X4742</f>
        <v/>
      </c>
      <c r="D1065" s="13">
        <f>C1065-B1065</f>
        <v/>
      </c>
      <c r="E1065" s="14">
        <f>計算!V4742</f>
        <v/>
      </c>
      <c r="F1065" s="12">
        <f>計算!X4743</f>
        <v/>
      </c>
      <c r="G1065" s="12">
        <f>計算!X4744</f>
        <v/>
      </c>
      <c r="H1065" s="13">
        <f>G1065-F1065</f>
        <v/>
      </c>
      <c r="I1065" s="14">
        <f>計算!V4744</f>
        <v/>
      </c>
    </row>
    <row r="1066">
      <c r="A1066" s="12" t="n">
        <v>13630000</v>
      </c>
      <c r="B1066" s="12">
        <f>計算!X4745</f>
        <v/>
      </c>
      <c r="C1066" s="12">
        <f>計算!X4746</f>
        <v/>
      </c>
      <c r="D1066" s="13">
        <f>C1066-B1066</f>
        <v/>
      </c>
      <c r="E1066" s="14">
        <f>計算!V4746</f>
        <v/>
      </c>
      <c r="F1066" s="12">
        <f>計算!X4747</f>
        <v/>
      </c>
      <c r="G1066" s="12">
        <f>計算!X4748</f>
        <v/>
      </c>
      <c r="H1066" s="13">
        <f>G1066-F1066</f>
        <v/>
      </c>
      <c r="I1066" s="14">
        <f>計算!V4748</f>
        <v/>
      </c>
    </row>
    <row r="1067">
      <c r="A1067" s="12" t="n">
        <v>13640000</v>
      </c>
      <c r="B1067" s="12">
        <f>計算!X4749</f>
        <v/>
      </c>
      <c r="C1067" s="12">
        <f>計算!X4750</f>
        <v/>
      </c>
      <c r="D1067" s="13">
        <f>C1067-B1067</f>
        <v/>
      </c>
      <c r="E1067" s="14">
        <f>計算!V4750</f>
        <v/>
      </c>
      <c r="F1067" s="12">
        <f>計算!X4751</f>
        <v/>
      </c>
      <c r="G1067" s="12">
        <f>計算!X4752</f>
        <v/>
      </c>
      <c r="H1067" s="13">
        <f>G1067-F1067</f>
        <v/>
      </c>
      <c r="I1067" s="14">
        <f>計算!V4752</f>
        <v/>
      </c>
    </row>
    <row r="1068">
      <c r="A1068" s="12" t="n">
        <v>13650000</v>
      </c>
      <c r="B1068" s="12">
        <f>計算!X4753</f>
        <v/>
      </c>
      <c r="C1068" s="12">
        <f>計算!X4754</f>
        <v/>
      </c>
      <c r="D1068" s="13">
        <f>C1068-B1068</f>
        <v/>
      </c>
      <c r="E1068" s="14">
        <f>計算!V4754</f>
        <v/>
      </c>
      <c r="F1068" s="12">
        <f>計算!X4755</f>
        <v/>
      </c>
      <c r="G1068" s="12">
        <f>計算!X4756</f>
        <v/>
      </c>
      <c r="H1068" s="13">
        <f>G1068-F1068</f>
        <v/>
      </c>
      <c r="I1068" s="14">
        <f>計算!V4756</f>
        <v/>
      </c>
    </row>
    <row r="1069">
      <c r="A1069" s="12" t="n">
        <v>13660000</v>
      </c>
      <c r="B1069" s="12">
        <f>計算!X4757</f>
        <v/>
      </c>
      <c r="C1069" s="12">
        <f>計算!X4758</f>
        <v/>
      </c>
      <c r="D1069" s="13">
        <f>C1069-B1069</f>
        <v/>
      </c>
      <c r="E1069" s="14">
        <f>計算!V4758</f>
        <v/>
      </c>
      <c r="F1069" s="12">
        <f>計算!X4759</f>
        <v/>
      </c>
      <c r="G1069" s="12">
        <f>計算!X4760</f>
        <v/>
      </c>
      <c r="H1069" s="13">
        <f>G1069-F1069</f>
        <v/>
      </c>
      <c r="I1069" s="14">
        <f>計算!V4760</f>
        <v/>
      </c>
    </row>
    <row r="1070">
      <c r="A1070" s="12" t="n">
        <v>13670000</v>
      </c>
      <c r="B1070" s="12">
        <f>計算!X4761</f>
        <v/>
      </c>
      <c r="C1070" s="12">
        <f>計算!X4762</f>
        <v/>
      </c>
      <c r="D1070" s="13">
        <f>C1070-B1070</f>
        <v/>
      </c>
      <c r="E1070" s="14">
        <f>計算!V4762</f>
        <v/>
      </c>
      <c r="F1070" s="12">
        <f>計算!X4763</f>
        <v/>
      </c>
      <c r="G1070" s="12">
        <f>計算!X4764</f>
        <v/>
      </c>
      <c r="H1070" s="13">
        <f>G1070-F1070</f>
        <v/>
      </c>
      <c r="I1070" s="14">
        <f>計算!V4764</f>
        <v/>
      </c>
    </row>
    <row r="1071">
      <c r="A1071" s="12" t="n">
        <v>13680000</v>
      </c>
      <c r="B1071" s="12">
        <f>計算!X4765</f>
        <v/>
      </c>
      <c r="C1071" s="12">
        <f>計算!X4766</f>
        <v/>
      </c>
      <c r="D1071" s="13">
        <f>C1071-B1071</f>
        <v/>
      </c>
      <c r="E1071" s="14">
        <f>計算!V4766</f>
        <v/>
      </c>
      <c r="F1071" s="12">
        <f>計算!X4767</f>
        <v/>
      </c>
      <c r="G1071" s="12">
        <f>計算!X4768</f>
        <v/>
      </c>
      <c r="H1071" s="13">
        <f>G1071-F1071</f>
        <v/>
      </c>
      <c r="I1071" s="14">
        <f>計算!V4768</f>
        <v/>
      </c>
    </row>
    <row r="1072">
      <c r="A1072" s="12" t="n">
        <v>13690000</v>
      </c>
      <c r="B1072" s="12">
        <f>計算!X4769</f>
        <v/>
      </c>
      <c r="C1072" s="12">
        <f>計算!X4770</f>
        <v/>
      </c>
      <c r="D1072" s="13">
        <f>C1072-B1072</f>
        <v/>
      </c>
      <c r="E1072" s="14">
        <f>計算!V4770</f>
        <v/>
      </c>
      <c r="F1072" s="12">
        <f>計算!X4771</f>
        <v/>
      </c>
      <c r="G1072" s="12">
        <f>計算!X4772</f>
        <v/>
      </c>
      <c r="H1072" s="13">
        <f>G1072-F1072</f>
        <v/>
      </c>
      <c r="I1072" s="14">
        <f>計算!V4772</f>
        <v/>
      </c>
    </row>
    <row r="1073">
      <c r="A1073" s="12" t="n">
        <v>13700000</v>
      </c>
      <c r="B1073" s="12">
        <f>計算!X4773</f>
        <v/>
      </c>
      <c r="C1073" s="12">
        <f>計算!X4774</f>
        <v/>
      </c>
      <c r="D1073" s="13">
        <f>C1073-B1073</f>
        <v/>
      </c>
      <c r="E1073" s="14">
        <f>計算!V4774</f>
        <v/>
      </c>
      <c r="F1073" s="12">
        <f>計算!X4775</f>
        <v/>
      </c>
      <c r="G1073" s="12">
        <f>計算!X4776</f>
        <v/>
      </c>
      <c r="H1073" s="13">
        <f>G1073-F1073</f>
        <v/>
      </c>
      <c r="I1073" s="14">
        <f>計算!V4776</f>
        <v/>
      </c>
    </row>
    <row r="1074">
      <c r="A1074" s="12" t="n">
        <v>13710000</v>
      </c>
      <c r="B1074" s="12">
        <f>計算!X4777</f>
        <v/>
      </c>
      <c r="C1074" s="12">
        <f>計算!X4778</f>
        <v/>
      </c>
      <c r="D1074" s="13">
        <f>C1074-B1074</f>
        <v/>
      </c>
      <c r="E1074" s="14">
        <f>計算!V4778</f>
        <v/>
      </c>
      <c r="F1074" s="12">
        <f>計算!X4779</f>
        <v/>
      </c>
      <c r="G1074" s="12">
        <f>計算!X4780</f>
        <v/>
      </c>
      <c r="H1074" s="13">
        <f>G1074-F1074</f>
        <v/>
      </c>
      <c r="I1074" s="14">
        <f>計算!V4780</f>
        <v/>
      </c>
    </row>
    <row r="1075">
      <c r="A1075" s="12" t="n">
        <v>13720000</v>
      </c>
      <c r="B1075" s="12">
        <f>計算!X4781</f>
        <v/>
      </c>
      <c r="C1075" s="12">
        <f>計算!X4782</f>
        <v/>
      </c>
      <c r="D1075" s="13">
        <f>C1075-B1075</f>
        <v/>
      </c>
      <c r="E1075" s="14">
        <f>計算!V4782</f>
        <v/>
      </c>
      <c r="F1075" s="12">
        <f>計算!X4783</f>
        <v/>
      </c>
      <c r="G1075" s="12">
        <f>計算!X4784</f>
        <v/>
      </c>
      <c r="H1075" s="13">
        <f>G1075-F1075</f>
        <v/>
      </c>
      <c r="I1075" s="14">
        <f>計算!V4784</f>
        <v/>
      </c>
    </row>
    <row r="1076">
      <c r="A1076" s="12" t="n">
        <v>13730000</v>
      </c>
      <c r="B1076" s="12">
        <f>計算!X4785</f>
        <v/>
      </c>
      <c r="C1076" s="12">
        <f>計算!X4786</f>
        <v/>
      </c>
      <c r="D1076" s="13">
        <f>C1076-B1076</f>
        <v/>
      </c>
      <c r="E1076" s="14">
        <f>計算!V4786</f>
        <v/>
      </c>
      <c r="F1076" s="12">
        <f>計算!X4787</f>
        <v/>
      </c>
      <c r="G1076" s="12">
        <f>計算!X4788</f>
        <v/>
      </c>
      <c r="H1076" s="13">
        <f>G1076-F1076</f>
        <v/>
      </c>
      <c r="I1076" s="14">
        <f>計算!V4788</f>
        <v/>
      </c>
    </row>
    <row r="1077">
      <c r="A1077" s="12" t="n">
        <v>13740000</v>
      </c>
      <c r="B1077" s="12">
        <f>計算!X4789</f>
        <v/>
      </c>
      <c r="C1077" s="12">
        <f>計算!X4790</f>
        <v/>
      </c>
      <c r="D1077" s="13">
        <f>C1077-B1077</f>
        <v/>
      </c>
      <c r="E1077" s="14">
        <f>計算!V4790</f>
        <v/>
      </c>
      <c r="F1077" s="12">
        <f>計算!X4791</f>
        <v/>
      </c>
      <c r="G1077" s="12">
        <f>計算!X4792</f>
        <v/>
      </c>
      <c r="H1077" s="13">
        <f>G1077-F1077</f>
        <v/>
      </c>
      <c r="I1077" s="14">
        <f>計算!V4792</f>
        <v/>
      </c>
    </row>
    <row r="1078">
      <c r="A1078" s="12" t="n">
        <v>13750000</v>
      </c>
      <c r="B1078" s="12">
        <f>計算!X4793</f>
        <v/>
      </c>
      <c r="C1078" s="12">
        <f>計算!X4794</f>
        <v/>
      </c>
      <c r="D1078" s="13">
        <f>C1078-B1078</f>
        <v/>
      </c>
      <c r="E1078" s="14">
        <f>計算!V4794</f>
        <v/>
      </c>
      <c r="F1078" s="12">
        <f>計算!X4795</f>
        <v/>
      </c>
      <c r="G1078" s="12">
        <f>計算!X4796</f>
        <v/>
      </c>
      <c r="H1078" s="13">
        <f>G1078-F1078</f>
        <v/>
      </c>
      <c r="I1078" s="14">
        <f>計算!V4796</f>
        <v/>
      </c>
    </row>
    <row r="1079">
      <c r="A1079" s="12" t="n">
        <v>13760000</v>
      </c>
      <c r="B1079" s="12">
        <f>計算!X4797</f>
        <v/>
      </c>
      <c r="C1079" s="12">
        <f>計算!X4798</f>
        <v/>
      </c>
      <c r="D1079" s="13">
        <f>C1079-B1079</f>
        <v/>
      </c>
      <c r="E1079" s="14">
        <f>計算!V4798</f>
        <v/>
      </c>
      <c r="F1079" s="12">
        <f>計算!X4799</f>
        <v/>
      </c>
      <c r="G1079" s="12">
        <f>計算!X4800</f>
        <v/>
      </c>
      <c r="H1079" s="13">
        <f>G1079-F1079</f>
        <v/>
      </c>
      <c r="I1079" s="14">
        <f>計算!V4800</f>
        <v/>
      </c>
    </row>
    <row r="1080">
      <c r="A1080" s="12" t="n">
        <v>13770000</v>
      </c>
      <c r="B1080" s="12">
        <f>計算!X4801</f>
        <v/>
      </c>
      <c r="C1080" s="12">
        <f>計算!X4802</f>
        <v/>
      </c>
      <c r="D1080" s="13">
        <f>C1080-B1080</f>
        <v/>
      </c>
      <c r="E1080" s="14">
        <f>計算!V4802</f>
        <v/>
      </c>
      <c r="F1080" s="12">
        <f>計算!X4803</f>
        <v/>
      </c>
      <c r="G1080" s="12">
        <f>計算!X4804</f>
        <v/>
      </c>
      <c r="H1080" s="13">
        <f>G1080-F1080</f>
        <v/>
      </c>
      <c r="I1080" s="14">
        <f>計算!V4804</f>
        <v/>
      </c>
    </row>
    <row r="1081">
      <c r="A1081" s="12" t="n">
        <v>13780000</v>
      </c>
      <c r="B1081" s="12">
        <f>計算!X4805</f>
        <v/>
      </c>
      <c r="C1081" s="12">
        <f>計算!X4806</f>
        <v/>
      </c>
      <c r="D1081" s="13">
        <f>C1081-B1081</f>
        <v/>
      </c>
      <c r="E1081" s="14">
        <f>計算!V4806</f>
        <v/>
      </c>
      <c r="F1081" s="12">
        <f>計算!X4807</f>
        <v/>
      </c>
      <c r="G1081" s="12">
        <f>計算!X4808</f>
        <v/>
      </c>
      <c r="H1081" s="13">
        <f>G1081-F1081</f>
        <v/>
      </c>
      <c r="I1081" s="14">
        <f>計算!V4808</f>
        <v/>
      </c>
    </row>
    <row r="1082">
      <c r="A1082" s="12" t="n">
        <v>13790000</v>
      </c>
      <c r="B1082" s="12">
        <f>計算!X4809</f>
        <v/>
      </c>
      <c r="C1082" s="12">
        <f>計算!X4810</f>
        <v/>
      </c>
      <c r="D1082" s="13">
        <f>C1082-B1082</f>
        <v/>
      </c>
      <c r="E1082" s="14">
        <f>計算!V4810</f>
        <v/>
      </c>
      <c r="F1082" s="12">
        <f>計算!X4811</f>
        <v/>
      </c>
      <c r="G1082" s="12">
        <f>計算!X4812</f>
        <v/>
      </c>
      <c r="H1082" s="13">
        <f>G1082-F1082</f>
        <v/>
      </c>
      <c r="I1082" s="14">
        <f>計算!V4812</f>
        <v/>
      </c>
    </row>
    <row r="1083">
      <c r="A1083" s="12" t="n">
        <v>13800000</v>
      </c>
      <c r="B1083" s="12">
        <f>計算!X4813</f>
        <v/>
      </c>
      <c r="C1083" s="12">
        <f>計算!X4814</f>
        <v/>
      </c>
      <c r="D1083" s="13">
        <f>C1083-B1083</f>
        <v/>
      </c>
      <c r="E1083" s="14">
        <f>計算!V4814</f>
        <v/>
      </c>
      <c r="F1083" s="12">
        <f>計算!X4815</f>
        <v/>
      </c>
      <c r="G1083" s="12">
        <f>計算!X4816</f>
        <v/>
      </c>
      <c r="H1083" s="13">
        <f>G1083-F1083</f>
        <v/>
      </c>
      <c r="I1083" s="14">
        <f>計算!V4816</f>
        <v/>
      </c>
    </row>
    <row r="1084">
      <c r="A1084" s="12" t="n">
        <v>13810000</v>
      </c>
      <c r="B1084" s="12">
        <f>計算!X4817</f>
        <v/>
      </c>
      <c r="C1084" s="12">
        <f>計算!X4818</f>
        <v/>
      </c>
      <c r="D1084" s="13">
        <f>C1084-B1084</f>
        <v/>
      </c>
      <c r="E1084" s="14">
        <f>計算!V4818</f>
        <v/>
      </c>
      <c r="F1084" s="12">
        <f>計算!X4819</f>
        <v/>
      </c>
      <c r="G1084" s="12">
        <f>計算!X4820</f>
        <v/>
      </c>
      <c r="H1084" s="13">
        <f>G1084-F1084</f>
        <v/>
      </c>
      <c r="I1084" s="14">
        <f>計算!V4820</f>
        <v/>
      </c>
    </row>
    <row r="1085">
      <c r="A1085" s="12" t="n">
        <v>13820000</v>
      </c>
      <c r="B1085" s="12">
        <f>計算!X4821</f>
        <v/>
      </c>
      <c r="C1085" s="12">
        <f>計算!X4822</f>
        <v/>
      </c>
      <c r="D1085" s="13">
        <f>C1085-B1085</f>
        <v/>
      </c>
      <c r="E1085" s="14">
        <f>計算!V4822</f>
        <v/>
      </c>
      <c r="F1085" s="12">
        <f>計算!X4823</f>
        <v/>
      </c>
      <c r="G1085" s="12">
        <f>計算!X4824</f>
        <v/>
      </c>
      <c r="H1085" s="13">
        <f>G1085-F1085</f>
        <v/>
      </c>
      <c r="I1085" s="14">
        <f>計算!V4824</f>
        <v/>
      </c>
    </row>
    <row r="1086">
      <c r="A1086" s="12" t="n">
        <v>13830000</v>
      </c>
      <c r="B1086" s="12">
        <f>計算!X4825</f>
        <v/>
      </c>
      <c r="C1086" s="12">
        <f>計算!X4826</f>
        <v/>
      </c>
      <c r="D1086" s="13">
        <f>C1086-B1086</f>
        <v/>
      </c>
      <c r="E1086" s="14">
        <f>計算!V4826</f>
        <v/>
      </c>
      <c r="F1086" s="12">
        <f>計算!X4827</f>
        <v/>
      </c>
      <c r="G1086" s="12">
        <f>計算!X4828</f>
        <v/>
      </c>
      <c r="H1086" s="13">
        <f>G1086-F1086</f>
        <v/>
      </c>
      <c r="I1086" s="14">
        <f>計算!V4828</f>
        <v/>
      </c>
    </row>
    <row r="1087">
      <c r="A1087" s="12" t="n">
        <v>13840000</v>
      </c>
      <c r="B1087" s="12">
        <f>計算!X4829</f>
        <v/>
      </c>
      <c r="C1087" s="12">
        <f>計算!X4830</f>
        <v/>
      </c>
      <c r="D1087" s="13">
        <f>C1087-B1087</f>
        <v/>
      </c>
      <c r="E1087" s="14">
        <f>計算!V4830</f>
        <v/>
      </c>
      <c r="F1087" s="12">
        <f>計算!X4831</f>
        <v/>
      </c>
      <c r="G1087" s="12">
        <f>計算!X4832</f>
        <v/>
      </c>
      <c r="H1087" s="13">
        <f>G1087-F1087</f>
        <v/>
      </c>
      <c r="I1087" s="14">
        <f>計算!V4832</f>
        <v/>
      </c>
    </row>
    <row r="1088">
      <c r="A1088" s="12" t="n">
        <v>13850000</v>
      </c>
      <c r="B1088" s="12">
        <f>計算!X4833</f>
        <v/>
      </c>
      <c r="C1088" s="12">
        <f>計算!X4834</f>
        <v/>
      </c>
      <c r="D1088" s="13">
        <f>C1088-B1088</f>
        <v/>
      </c>
      <c r="E1088" s="14">
        <f>計算!V4834</f>
        <v/>
      </c>
      <c r="F1088" s="12">
        <f>計算!X4835</f>
        <v/>
      </c>
      <c r="G1088" s="12">
        <f>計算!X4836</f>
        <v/>
      </c>
      <c r="H1088" s="13">
        <f>G1088-F1088</f>
        <v/>
      </c>
      <c r="I1088" s="14">
        <f>計算!V4836</f>
        <v/>
      </c>
    </row>
    <row r="1089">
      <c r="A1089" s="12" t="n">
        <v>13860000</v>
      </c>
      <c r="B1089" s="12">
        <f>計算!X4837</f>
        <v/>
      </c>
      <c r="C1089" s="12">
        <f>計算!X4838</f>
        <v/>
      </c>
      <c r="D1089" s="13">
        <f>C1089-B1089</f>
        <v/>
      </c>
      <c r="E1089" s="14">
        <f>計算!V4838</f>
        <v/>
      </c>
      <c r="F1089" s="12">
        <f>計算!X4839</f>
        <v/>
      </c>
      <c r="G1089" s="12">
        <f>計算!X4840</f>
        <v/>
      </c>
      <c r="H1089" s="13">
        <f>G1089-F1089</f>
        <v/>
      </c>
      <c r="I1089" s="14">
        <f>計算!V4840</f>
        <v/>
      </c>
    </row>
    <row r="1090">
      <c r="A1090" s="12" t="n">
        <v>13870000</v>
      </c>
      <c r="B1090" s="12">
        <f>計算!X4841</f>
        <v/>
      </c>
      <c r="C1090" s="12">
        <f>計算!X4842</f>
        <v/>
      </c>
      <c r="D1090" s="13">
        <f>C1090-B1090</f>
        <v/>
      </c>
      <c r="E1090" s="14">
        <f>計算!V4842</f>
        <v/>
      </c>
      <c r="F1090" s="12">
        <f>計算!X4843</f>
        <v/>
      </c>
      <c r="G1090" s="12">
        <f>計算!X4844</f>
        <v/>
      </c>
      <c r="H1090" s="13">
        <f>G1090-F1090</f>
        <v/>
      </c>
      <c r="I1090" s="14">
        <f>計算!V4844</f>
        <v/>
      </c>
    </row>
    <row r="1091">
      <c r="A1091" s="12" t="n">
        <v>13880000</v>
      </c>
      <c r="B1091" s="12">
        <f>計算!X4845</f>
        <v/>
      </c>
      <c r="C1091" s="12">
        <f>計算!X4846</f>
        <v/>
      </c>
      <c r="D1091" s="13">
        <f>C1091-B1091</f>
        <v/>
      </c>
      <c r="E1091" s="14">
        <f>計算!V4846</f>
        <v/>
      </c>
      <c r="F1091" s="12">
        <f>計算!X4847</f>
        <v/>
      </c>
      <c r="G1091" s="12">
        <f>計算!X4848</f>
        <v/>
      </c>
      <c r="H1091" s="13">
        <f>G1091-F1091</f>
        <v/>
      </c>
      <c r="I1091" s="14">
        <f>計算!V4848</f>
        <v/>
      </c>
    </row>
    <row r="1092">
      <c r="A1092" s="12" t="n">
        <v>13890000</v>
      </c>
      <c r="B1092" s="12">
        <f>計算!X4849</f>
        <v/>
      </c>
      <c r="C1092" s="12">
        <f>計算!X4850</f>
        <v/>
      </c>
      <c r="D1092" s="13">
        <f>C1092-B1092</f>
        <v/>
      </c>
      <c r="E1092" s="14">
        <f>計算!V4850</f>
        <v/>
      </c>
      <c r="F1092" s="12">
        <f>計算!X4851</f>
        <v/>
      </c>
      <c r="G1092" s="12">
        <f>計算!X4852</f>
        <v/>
      </c>
      <c r="H1092" s="13">
        <f>G1092-F1092</f>
        <v/>
      </c>
      <c r="I1092" s="14">
        <f>計算!V4852</f>
        <v/>
      </c>
    </row>
    <row r="1093">
      <c r="A1093" s="12" t="n">
        <v>13900000</v>
      </c>
      <c r="B1093" s="12">
        <f>計算!X4853</f>
        <v/>
      </c>
      <c r="C1093" s="12">
        <f>計算!X4854</f>
        <v/>
      </c>
      <c r="D1093" s="13">
        <f>C1093-B1093</f>
        <v/>
      </c>
      <c r="E1093" s="14">
        <f>計算!V4854</f>
        <v/>
      </c>
      <c r="F1093" s="12">
        <f>計算!X4855</f>
        <v/>
      </c>
      <c r="G1093" s="12">
        <f>計算!X4856</f>
        <v/>
      </c>
      <c r="H1093" s="13">
        <f>G1093-F1093</f>
        <v/>
      </c>
      <c r="I1093" s="14">
        <f>計算!V4856</f>
        <v/>
      </c>
    </row>
    <row r="1094">
      <c r="A1094" s="12" t="n">
        <v>13910000</v>
      </c>
      <c r="B1094" s="12">
        <f>計算!X4857</f>
        <v/>
      </c>
      <c r="C1094" s="12">
        <f>計算!X4858</f>
        <v/>
      </c>
      <c r="D1094" s="13">
        <f>C1094-B1094</f>
        <v/>
      </c>
      <c r="E1094" s="14">
        <f>計算!V4858</f>
        <v/>
      </c>
      <c r="F1094" s="12">
        <f>計算!X4859</f>
        <v/>
      </c>
      <c r="G1094" s="12">
        <f>計算!X4860</f>
        <v/>
      </c>
      <c r="H1094" s="13">
        <f>G1094-F1094</f>
        <v/>
      </c>
      <c r="I1094" s="14">
        <f>計算!V4860</f>
        <v/>
      </c>
    </row>
    <row r="1095">
      <c r="A1095" s="12" t="n">
        <v>13920000</v>
      </c>
      <c r="B1095" s="12">
        <f>計算!X4861</f>
        <v/>
      </c>
      <c r="C1095" s="12">
        <f>計算!X4862</f>
        <v/>
      </c>
      <c r="D1095" s="13">
        <f>C1095-B1095</f>
        <v/>
      </c>
      <c r="E1095" s="14">
        <f>計算!V4862</f>
        <v/>
      </c>
      <c r="F1095" s="12">
        <f>計算!X4863</f>
        <v/>
      </c>
      <c r="G1095" s="12">
        <f>計算!X4864</f>
        <v/>
      </c>
      <c r="H1095" s="13">
        <f>G1095-F1095</f>
        <v/>
      </c>
      <c r="I1095" s="14">
        <f>計算!V4864</f>
        <v/>
      </c>
    </row>
    <row r="1096">
      <c r="A1096" s="12" t="n">
        <v>13930000</v>
      </c>
      <c r="B1096" s="12">
        <f>計算!X4865</f>
        <v/>
      </c>
      <c r="C1096" s="12">
        <f>計算!X4866</f>
        <v/>
      </c>
      <c r="D1096" s="13">
        <f>C1096-B1096</f>
        <v/>
      </c>
      <c r="E1096" s="14">
        <f>計算!V4866</f>
        <v/>
      </c>
      <c r="F1096" s="12">
        <f>計算!X4867</f>
        <v/>
      </c>
      <c r="G1096" s="12">
        <f>計算!X4868</f>
        <v/>
      </c>
      <c r="H1096" s="13">
        <f>G1096-F1096</f>
        <v/>
      </c>
      <c r="I1096" s="14">
        <f>計算!V4868</f>
        <v/>
      </c>
    </row>
    <row r="1097">
      <c r="A1097" s="12" t="n">
        <v>13940000</v>
      </c>
      <c r="B1097" s="12">
        <f>計算!X4869</f>
        <v/>
      </c>
      <c r="C1097" s="12">
        <f>計算!X4870</f>
        <v/>
      </c>
      <c r="D1097" s="13">
        <f>C1097-B1097</f>
        <v/>
      </c>
      <c r="E1097" s="14">
        <f>計算!V4870</f>
        <v/>
      </c>
      <c r="F1097" s="12">
        <f>計算!X4871</f>
        <v/>
      </c>
      <c r="G1097" s="12">
        <f>計算!X4872</f>
        <v/>
      </c>
      <c r="H1097" s="13">
        <f>G1097-F1097</f>
        <v/>
      </c>
      <c r="I1097" s="14">
        <f>計算!V4872</f>
        <v/>
      </c>
    </row>
    <row r="1098">
      <c r="A1098" s="12" t="n">
        <v>13950000</v>
      </c>
      <c r="B1098" s="12">
        <f>計算!X4873</f>
        <v/>
      </c>
      <c r="C1098" s="12">
        <f>計算!X4874</f>
        <v/>
      </c>
      <c r="D1098" s="13">
        <f>C1098-B1098</f>
        <v/>
      </c>
      <c r="E1098" s="14">
        <f>計算!V4874</f>
        <v/>
      </c>
      <c r="F1098" s="12">
        <f>計算!X4875</f>
        <v/>
      </c>
      <c r="G1098" s="12">
        <f>計算!X4876</f>
        <v/>
      </c>
      <c r="H1098" s="13">
        <f>G1098-F1098</f>
        <v/>
      </c>
      <c r="I1098" s="14">
        <f>計算!V4876</f>
        <v/>
      </c>
    </row>
    <row r="1099">
      <c r="A1099" s="12" t="n">
        <v>13960000</v>
      </c>
      <c r="B1099" s="12">
        <f>計算!X4877</f>
        <v/>
      </c>
      <c r="C1099" s="12">
        <f>計算!X4878</f>
        <v/>
      </c>
      <c r="D1099" s="13">
        <f>C1099-B1099</f>
        <v/>
      </c>
      <c r="E1099" s="14">
        <f>計算!V4878</f>
        <v/>
      </c>
      <c r="F1099" s="12">
        <f>計算!X4879</f>
        <v/>
      </c>
      <c r="G1099" s="12">
        <f>計算!X4880</f>
        <v/>
      </c>
      <c r="H1099" s="13">
        <f>G1099-F1099</f>
        <v/>
      </c>
      <c r="I1099" s="14">
        <f>計算!V4880</f>
        <v/>
      </c>
    </row>
    <row r="1100">
      <c r="A1100" s="12" t="n">
        <v>13970000</v>
      </c>
      <c r="B1100" s="12">
        <f>計算!X4881</f>
        <v/>
      </c>
      <c r="C1100" s="12">
        <f>計算!X4882</f>
        <v/>
      </c>
      <c r="D1100" s="13">
        <f>C1100-B1100</f>
        <v/>
      </c>
      <c r="E1100" s="14">
        <f>計算!V4882</f>
        <v/>
      </c>
      <c r="F1100" s="12">
        <f>計算!X4883</f>
        <v/>
      </c>
      <c r="G1100" s="12">
        <f>計算!X4884</f>
        <v/>
      </c>
      <c r="H1100" s="13">
        <f>G1100-F1100</f>
        <v/>
      </c>
      <c r="I1100" s="14">
        <f>計算!V4884</f>
        <v/>
      </c>
    </row>
    <row r="1101">
      <c r="A1101" s="12" t="n">
        <v>13980000</v>
      </c>
      <c r="B1101" s="12">
        <f>計算!X4885</f>
        <v/>
      </c>
      <c r="C1101" s="12">
        <f>計算!X4886</f>
        <v/>
      </c>
      <c r="D1101" s="13">
        <f>C1101-B1101</f>
        <v/>
      </c>
      <c r="E1101" s="14">
        <f>計算!V4886</f>
        <v/>
      </c>
      <c r="F1101" s="12">
        <f>計算!X4887</f>
        <v/>
      </c>
      <c r="G1101" s="12">
        <f>計算!X4888</f>
        <v/>
      </c>
      <c r="H1101" s="13">
        <f>G1101-F1101</f>
        <v/>
      </c>
      <c r="I1101" s="14">
        <f>計算!V4888</f>
        <v/>
      </c>
    </row>
    <row r="1102">
      <c r="A1102" s="12" t="n">
        <v>13990000</v>
      </c>
      <c r="B1102" s="12">
        <f>計算!X4889</f>
        <v/>
      </c>
      <c r="C1102" s="12">
        <f>計算!X4890</f>
        <v/>
      </c>
      <c r="D1102" s="13">
        <f>C1102-B1102</f>
        <v/>
      </c>
      <c r="E1102" s="14">
        <f>計算!V4890</f>
        <v/>
      </c>
      <c r="F1102" s="12">
        <f>計算!X4891</f>
        <v/>
      </c>
      <c r="G1102" s="12">
        <f>計算!X4892</f>
        <v/>
      </c>
      <c r="H1102" s="13">
        <f>G1102-F1102</f>
        <v/>
      </c>
      <c r="I1102" s="14">
        <f>計算!V4892</f>
        <v/>
      </c>
    </row>
    <row r="1103">
      <c r="A1103" s="12" t="n">
        <v>14000000</v>
      </c>
      <c r="B1103" s="12">
        <f>計算!X4893</f>
        <v/>
      </c>
      <c r="C1103" s="12">
        <f>計算!X4894</f>
        <v/>
      </c>
      <c r="D1103" s="13">
        <f>C1103-B1103</f>
        <v/>
      </c>
      <c r="E1103" s="14">
        <f>計算!V4894</f>
        <v/>
      </c>
      <c r="F1103" s="12">
        <f>計算!X4895</f>
        <v/>
      </c>
      <c r="G1103" s="12">
        <f>計算!X4896</f>
        <v/>
      </c>
      <c r="H1103" s="13">
        <f>G1103-F1103</f>
        <v/>
      </c>
      <c r="I1103" s="14">
        <f>計算!V4896</f>
        <v/>
      </c>
    </row>
    <row r="1104">
      <c r="A1104" s="12" t="n">
        <v>14010000</v>
      </c>
      <c r="B1104" s="12">
        <f>計算!X4897</f>
        <v/>
      </c>
      <c r="C1104" s="12">
        <f>計算!X4898</f>
        <v/>
      </c>
      <c r="D1104" s="13">
        <f>C1104-B1104</f>
        <v/>
      </c>
      <c r="E1104" s="14">
        <f>計算!V4898</f>
        <v/>
      </c>
      <c r="F1104" s="12">
        <f>計算!X4899</f>
        <v/>
      </c>
      <c r="G1104" s="12">
        <f>計算!X4900</f>
        <v/>
      </c>
      <c r="H1104" s="13">
        <f>G1104-F1104</f>
        <v/>
      </c>
      <c r="I1104" s="14">
        <f>計算!V4900</f>
        <v/>
      </c>
    </row>
    <row r="1105">
      <c r="A1105" s="12" t="n">
        <v>14020000</v>
      </c>
      <c r="B1105" s="12">
        <f>計算!X4901</f>
        <v/>
      </c>
      <c r="C1105" s="12">
        <f>計算!X4902</f>
        <v/>
      </c>
      <c r="D1105" s="13">
        <f>C1105-B1105</f>
        <v/>
      </c>
      <c r="E1105" s="14">
        <f>計算!V4902</f>
        <v/>
      </c>
      <c r="F1105" s="12">
        <f>計算!X4903</f>
        <v/>
      </c>
      <c r="G1105" s="12">
        <f>計算!X4904</f>
        <v/>
      </c>
      <c r="H1105" s="13">
        <f>G1105-F1105</f>
        <v/>
      </c>
      <c r="I1105" s="14">
        <f>計算!V4904</f>
        <v/>
      </c>
    </row>
    <row r="1106">
      <c r="A1106" s="12" t="n">
        <v>14030000</v>
      </c>
      <c r="B1106" s="12">
        <f>計算!X4905</f>
        <v/>
      </c>
      <c r="C1106" s="12">
        <f>計算!X4906</f>
        <v/>
      </c>
      <c r="D1106" s="13">
        <f>C1106-B1106</f>
        <v/>
      </c>
      <c r="E1106" s="14">
        <f>計算!V4906</f>
        <v/>
      </c>
      <c r="F1106" s="12">
        <f>計算!X4907</f>
        <v/>
      </c>
      <c r="G1106" s="12">
        <f>計算!X4908</f>
        <v/>
      </c>
      <c r="H1106" s="13">
        <f>G1106-F1106</f>
        <v/>
      </c>
      <c r="I1106" s="14">
        <f>計算!V4908</f>
        <v/>
      </c>
    </row>
    <row r="1107">
      <c r="A1107" s="12" t="n">
        <v>14040000</v>
      </c>
      <c r="B1107" s="12">
        <f>計算!X4909</f>
        <v/>
      </c>
      <c r="C1107" s="12">
        <f>計算!X4910</f>
        <v/>
      </c>
      <c r="D1107" s="13">
        <f>C1107-B1107</f>
        <v/>
      </c>
      <c r="E1107" s="14">
        <f>計算!V4910</f>
        <v/>
      </c>
      <c r="F1107" s="12">
        <f>計算!X4911</f>
        <v/>
      </c>
      <c r="G1107" s="12">
        <f>計算!X4912</f>
        <v/>
      </c>
      <c r="H1107" s="13">
        <f>G1107-F1107</f>
        <v/>
      </c>
      <c r="I1107" s="14">
        <f>計算!V4912</f>
        <v/>
      </c>
    </row>
    <row r="1108">
      <c r="A1108" s="12" t="n">
        <v>14050000</v>
      </c>
      <c r="B1108" s="12">
        <f>計算!X4913</f>
        <v/>
      </c>
      <c r="C1108" s="12">
        <f>計算!X4914</f>
        <v/>
      </c>
      <c r="D1108" s="13">
        <f>C1108-B1108</f>
        <v/>
      </c>
      <c r="E1108" s="14">
        <f>計算!V4914</f>
        <v/>
      </c>
      <c r="F1108" s="12">
        <f>計算!X4915</f>
        <v/>
      </c>
      <c r="G1108" s="12">
        <f>計算!X4916</f>
        <v/>
      </c>
      <c r="H1108" s="13">
        <f>G1108-F1108</f>
        <v/>
      </c>
      <c r="I1108" s="14">
        <f>計算!V4916</f>
        <v/>
      </c>
    </row>
    <row r="1109">
      <c r="A1109" s="12" t="n">
        <v>14060000</v>
      </c>
      <c r="B1109" s="12">
        <f>計算!X4917</f>
        <v/>
      </c>
      <c r="C1109" s="12">
        <f>計算!X4918</f>
        <v/>
      </c>
      <c r="D1109" s="13">
        <f>C1109-B1109</f>
        <v/>
      </c>
      <c r="E1109" s="14">
        <f>計算!V4918</f>
        <v/>
      </c>
      <c r="F1109" s="12">
        <f>計算!X4919</f>
        <v/>
      </c>
      <c r="G1109" s="12">
        <f>計算!X4920</f>
        <v/>
      </c>
      <c r="H1109" s="13">
        <f>G1109-F1109</f>
        <v/>
      </c>
      <c r="I1109" s="14">
        <f>計算!V4920</f>
        <v/>
      </c>
    </row>
    <row r="1110">
      <c r="A1110" s="12" t="n">
        <v>14070000</v>
      </c>
      <c r="B1110" s="12">
        <f>計算!X4921</f>
        <v/>
      </c>
      <c r="C1110" s="12">
        <f>計算!X4922</f>
        <v/>
      </c>
      <c r="D1110" s="13">
        <f>C1110-B1110</f>
        <v/>
      </c>
      <c r="E1110" s="14">
        <f>計算!V4922</f>
        <v/>
      </c>
      <c r="F1110" s="12">
        <f>計算!X4923</f>
        <v/>
      </c>
      <c r="G1110" s="12">
        <f>計算!X4924</f>
        <v/>
      </c>
      <c r="H1110" s="13">
        <f>G1110-F1110</f>
        <v/>
      </c>
      <c r="I1110" s="14">
        <f>計算!V4924</f>
        <v/>
      </c>
    </row>
    <row r="1111">
      <c r="A1111" s="12" t="n">
        <v>14080000</v>
      </c>
      <c r="B1111" s="12">
        <f>計算!X4925</f>
        <v/>
      </c>
      <c r="C1111" s="12">
        <f>計算!X4926</f>
        <v/>
      </c>
      <c r="D1111" s="13">
        <f>C1111-B1111</f>
        <v/>
      </c>
      <c r="E1111" s="14">
        <f>計算!V4926</f>
        <v/>
      </c>
      <c r="F1111" s="12">
        <f>計算!X4927</f>
        <v/>
      </c>
      <c r="G1111" s="12">
        <f>計算!X4928</f>
        <v/>
      </c>
      <c r="H1111" s="13">
        <f>G1111-F1111</f>
        <v/>
      </c>
      <c r="I1111" s="14">
        <f>計算!V4928</f>
        <v/>
      </c>
    </row>
    <row r="1112">
      <c r="A1112" s="12" t="n">
        <v>14090000</v>
      </c>
      <c r="B1112" s="12">
        <f>計算!X4929</f>
        <v/>
      </c>
      <c r="C1112" s="12">
        <f>計算!X4930</f>
        <v/>
      </c>
      <c r="D1112" s="13">
        <f>C1112-B1112</f>
        <v/>
      </c>
      <c r="E1112" s="14">
        <f>計算!V4930</f>
        <v/>
      </c>
      <c r="F1112" s="12">
        <f>計算!X4931</f>
        <v/>
      </c>
      <c r="G1112" s="12">
        <f>計算!X4932</f>
        <v/>
      </c>
      <c r="H1112" s="13">
        <f>G1112-F1112</f>
        <v/>
      </c>
      <c r="I1112" s="14">
        <f>計算!V4932</f>
        <v/>
      </c>
    </row>
    <row r="1113">
      <c r="A1113" s="12" t="n">
        <v>14100000</v>
      </c>
      <c r="B1113" s="12">
        <f>計算!X4933</f>
        <v/>
      </c>
      <c r="C1113" s="12">
        <f>計算!X4934</f>
        <v/>
      </c>
      <c r="D1113" s="13">
        <f>C1113-B1113</f>
        <v/>
      </c>
      <c r="E1113" s="14">
        <f>計算!V4934</f>
        <v/>
      </c>
      <c r="F1113" s="12">
        <f>計算!X4935</f>
        <v/>
      </c>
      <c r="G1113" s="12">
        <f>計算!X4936</f>
        <v/>
      </c>
      <c r="H1113" s="13">
        <f>G1113-F1113</f>
        <v/>
      </c>
      <c r="I1113" s="14">
        <f>計算!V4936</f>
        <v/>
      </c>
    </row>
    <row r="1114">
      <c r="A1114" s="12" t="n">
        <v>14110000</v>
      </c>
      <c r="B1114" s="12">
        <f>計算!X4937</f>
        <v/>
      </c>
      <c r="C1114" s="12">
        <f>計算!X4938</f>
        <v/>
      </c>
      <c r="D1114" s="13">
        <f>C1114-B1114</f>
        <v/>
      </c>
      <c r="E1114" s="14">
        <f>計算!V4938</f>
        <v/>
      </c>
      <c r="F1114" s="12">
        <f>計算!X4939</f>
        <v/>
      </c>
      <c r="G1114" s="12">
        <f>計算!X4940</f>
        <v/>
      </c>
      <c r="H1114" s="13">
        <f>G1114-F1114</f>
        <v/>
      </c>
      <c r="I1114" s="14">
        <f>計算!V4940</f>
        <v/>
      </c>
    </row>
    <row r="1115">
      <c r="A1115" s="12" t="n">
        <v>14120000</v>
      </c>
      <c r="B1115" s="12">
        <f>計算!X4941</f>
        <v/>
      </c>
      <c r="C1115" s="12">
        <f>計算!X4942</f>
        <v/>
      </c>
      <c r="D1115" s="13">
        <f>C1115-B1115</f>
        <v/>
      </c>
      <c r="E1115" s="14">
        <f>計算!V4942</f>
        <v/>
      </c>
      <c r="F1115" s="12">
        <f>計算!X4943</f>
        <v/>
      </c>
      <c r="G1115" s="12">
        <f>計算!X4944</f>
        <v/>
      </c>
      <c r="H1115" s="13">
        <f>G1115-F1115</f>
        <v/>
      </c>
      <c r="I1115" s="14">
        <f>計算!V4944</f>
        <v/>
      </c>
    </row>
    <row r="1116">
      <c r="A1116" s="12" t="n">
        <v>14130000</v>
      </c>
      <c r="B1116" s="12">
        <f>計算!X4945</f>
        <v/>
      </c>
      <c r="C1116" s="12">
        <f>計算!X4946</f>
        <v/>
      </c>
      <c r="D1116" s="13">
        <f>C1116-B1116</f>
        <v/>
      </c>
      <c r="E1116" s="14">
        <f>計算!V4946</f>
        <v/>
      </c>
      <c r="F1116" s="12">
        <f>計算!X4947</f>
        <v/>
      </c>
      <c r="G1116" s="12">
        <f>計算!X4948</f>
        <v/>
      </c>
      <c r="H1116" s="13">
        <f>G1116-F1116</f>
        <v/>
      </c>
      <c r="I1116" s="14">
        <f>計算!V4948</f>
        <v/>
      </c>
    </row>
    <row r="1117">
      <c r="A1117" s="12" t="n">
        <v>14140000</v>
      </c>
      <c r="B1117" s="12">
        <f>計算!X4949</f>
        <v/>
      </c>
      <c r="C1117" s="12">
        <f>計算!X4950</f>
        <v/>
      </c>
      <c r="D1117" s="13">
        <f>C1117-B1117</f>
        <v/>
      </c>
      <c r="E1117" s="14">
        <f>計算!V4950</f>
        <v/>
      </c>
      <c r="F1117" s="12">
        <f>計算!X4951</f>
        <v/>
      </c>
      <c r="G1117" s="12">
        <f>計算!X4952</f>
        <v/>
      </c>
      <c r="H1117" s="13">
        <f>G1117-F1117</f>
        <v/>
      </c>
      <c r="I1117" s="14">
        <f>計算!V4952</f>
        <v/>
      </c>
    </row>
    <row r="1118">
      <c r="A1118" s="12" t="n">
        <v>14150000</v>
      </c>
      <c r="B1118" s="12">
        <f>計算!X4953</f>
        <v/>
      </c>
      <c r="C1118" s="12">
        <f>計算!X4954</f>
        <v/>
      </c>
      <c r="D1118" s="13">
        <f>C1118-B1118</f>
        <v/>
      </c>
      <c r="E1118" s="14">
        <f>計算!V4954</f>
        <v/>
      </c>
      <c r="F1118" s="12">
        <f>計算!X4955</f>
        <v/>
      </c>
      <c r="G1118" s="12">
        <f>計算!X4956</f>
        <v/>
      </c>
      <c r="H1118" s="13">
        <f>G1118-F1118</f>
        <v/>
      </c>
      <c r="I1118" s="14">
        <f>計算!V4956</f>
        <v/>
      </c>
    </row>
    <row r="1119">
      <c r="A1119" s="12" t="n">
        <v>14160000</v>
      </c>
      <c r="B1119" s="12">
        <f>計算!X4957</f>
        <v/>
      </c>
      <c r="C1119" s="12">
        <f>計算!X4958</f>
        <v/>
      </c>
      <c r="D1119" s="13">
        <f>C1119-B1119</f>
        <v/>
      </c>
      <c r="E1119" s="14">
        <f>計算!V4958</f>
        <v/>
      </c>
      <c r="F1119" s="12">
        <f>計算!X4959</f>
        <v/>
      </c>
      <c r="G1119" s="12">
        <f>計算!X4960</f>
        <v/>
      </c>
      <c r="H1119" s="13">
        <f>G1119-F1119</f>
        <v/>
      </c>
      <c r="I1119" s="14">
        <f>計算!V4960</f>
        <v/>
      </c>
    </row>
    <row r="1120">
      <c r="A1120" s="12" t="n">
        <v>14170000</v>
      </c>
      <c r="B1120" s="12">
        <f>計算!X4961</f>
        <v/>
      </c>
      <c r="C1120" s="12">
        <f>計算!X4962</f>
        <v/>
      </c>
      <c r="D1120" s="13">
        <f>C1120-B1120</f>
        <v/>
      </c>
      <c r="E1120" s="14">
        <f>計算!V4962</f>
        <v/>
      </c>
      <c r="F1120" s="12">
        <f>計算!X4963</f>
        <v/>
      </c>
      <c r="G1120" s="12">
        <f>計算!X4964</f>
        <v/>
      </c>
      <c r="H1120" s="13">
        <f>G1120-F1120</f>
        <v/>
      </c>
      <c r="I1120" s="14">
        <f>計算!V4964</f>
        <v/>
      </c>
    </row>
    <row r="1121">
      <c r="A1121" s="12" t="n">
        <v>14180000</v>
      </c>
      <c r="B1121" s="12">
        <f>計算!X4965</f>
        <v/>
      </c>
      <c r="C1121" s="12">
        <f>計算!X4966</f>
        <v/>
      </c>
      <c r="D1121" s="13">
        <f>C1121-B1121</f>
        <v/>
      </c>
      <c r="E1121" s="14">
        <f>計算!V4966</f>
        <v/>
      </c>
      <c r="F1121" s="12">
        <f>計算!X4967</f>
        <v/>
      </c>
      <c r="G1121" s="12">
        <f>計算!X4968</f>
        <v/>
      </c>
      <c r="H1121" s="13">
        <f>G1121-F1121</f>
        <v/>
      </c>
      <c r="I1121" s="14">
        <f>計算!V4968</f>
        <v/>
      </c>
    </row>
    <row r="1122">
      <c r="A1122" s="12" t="n">
        <v>14190000</v>
      </c>
      <c r="B1122" s="12">
        <f>計算!X4969</f>
        <v/>
      </c>
      <c r="C1122" s="12">
        <f>計算!X4970</f>
        <v/>
      </c>
      <c r="D1122" s="13">
        <f>C1122-B1122</f>
        <v/>
      </c>
      <c r="E1122" s="14">
        <f>計算!V4970</f>
        <v/>
      </c>
      <c r="F1122" s="12">
        <f>計算!X4971</f>
        <v/>
      </c>
      <c r="G1122" s="12">
        <f>計算!X4972</f>
        <v/>
      </c>
      <c r="H1122" s="13">
        <f>G1122-F1122</f>
        <v/>
      </c>
      <c r="I1122" s="14">
        <f>計算!V4972</f>
        <v/>
      </c>
    </row>
    <row r="1123">
      <c r="A1123" s="12" t="n">
        <v>14200000</v>
      </c>
      <c r="B1123" s="12">
        <f>計算!X4973</f>
        <v/>
      </c>
      <c r="C1123" s="12">
        <f>計算!X4974</f>
        <v/>
      </c>
      <c r="D1123" s="13">
        <f>C1123-B1123</f>
        <v/>
      </c>
      <c r="E1123" s="14">
        <f>計算!V4974</f>
        <v/>
      </c>
      <c r="F1123" s="12">
        <f>計算!X4975</f>
        <v/>
      </c>
      <c r="G1123" s="12">
        <f>計算!X4976</f>
        <v/>
      </c>
      <c r="H1123" s="13">
        <f>G1123-F1123</f>
        <v/>
      </c>
      <c r="I1123" s="14">
        <f>計算!V4976</f>
        <v/>
      </c>
    </row>
    <row r="1124">
      <c r="A1124" s="12" t="n">
        <v>14210000</v>
      </c>
      <c r="B1124" s="12">
        <f>計算!X4977</f>
        <v/>
      </c>
      <c r="C1124" s="12">
        <f>計算!X4978</f>
        <v/>
      </c>
      <c r="D1124" s="13">
        <f>C1124-B1124</f>
        <v/>
      </c>
      <c r="E1124" s="14">
        <f>計算!V4978</f>
        <v/>
      </c>
      <c r="F1124" s="12">
        <f>計算!X4979</f>
        <v/>
      </c>
      <c r="G1124" s="12">
        <f>計算!X4980</f>
        <v/>
      </c>
      <c r="H1124" s="13">
        <f>G1124-F1124</f>
        <v/>
      </c>
      <c r="I1124" s="14">
        <f>計算!V4980</f>
        <v/>
      </c>
    </row>
    <row r="1125">
      <c r="A1125" s="12" t="n">
        <v>14220000</v>
      </c>
      <c r="B1125" s="12">
        <f>計算!X4981</f>
        <v/>
      </c>
      <c r="C1125" s="12">
        <f>計算!X4982</f>
        <v/>
      </c>
      <c r="D1125" s="13">
        <f>C1125-B1125</f>
        <v/>
      </c>
      <c r="E1125" s="14">
        <f>計算!V4982</f>
        <v/>
      </c>
      <c r="F1125" s="12">
        <f>計算!X4983</f>
        <v/>
      </c>
      <c r="G1125" s="12">
        <f>計算!X4984</f>
        <v/>
      </c>
      <c r="H1125" s="13">
        <f>G1125-F1125</f>
        <v/>
      </c>
      <c r="I1125" s="14">
        <f>計算!V4984</f>
        <v/>
      </c>
    </row>
    <row r="1126">
      <c r="A1126" s="12" t="n">
        <v>14230000</v>
      </c>
      <c r="B1126" s="12">
        <f>計算!X4985</f>
        <v/>
      </c>
      <c r="C1126" s="12">
        <f>計算!X4986</f>
        <v/>
      </c>
      <c r="D1126" s="13">
        <f>C1126-B1126</f>
        <v/>
      </c>
      <c r="E1126" s="14">
        <f>計算!V4986</f>
        <v/>
      </c>
      <c r="F1126" s="12">
        <f>計算!X4987</f>
        <v/>
      </c>
      <c r="G1126" s="12">
        <f>計算!X4988</f>
        <v/>
      </c>
      <c r="H1126" s="13">
        <f>G1126-F1126</f>
        <v/>
      </c>
      <c r="I1126" s="14">
        <f>計算!V4988</f>
        <v/>
      </c>
    </row>
    <row r="1127">
      <c r="A1127" s="12" t="n">
        <v>14240000</v>
      </c>
      <c r="B1127" s="12">
        <f>計算!X4989</f>
        <v/>
      </c>
      <c r="C1127" s="12">
        <f>計算!X4990</f>
        <v/>
      </c>
      <c r="D1127" s="13">
        <f>C1127-B1127</f>
        <v/>
      </c>
      <c r="E1127" s="14">
        <f>計算!V4990</f>
        <v/>
      </c>
      <c r="F1127" s="12">
        <f>計算!X4991</f>
        <v/>
      </c>
      <c r="G1127" s="12">
        <f>計算!X4992</f>
        <v/>
      </c>
      <c r="H1127" s="13">
        <f>G1127-F1127</f>
        <v/>
      </c>
      <c r="I1127" s="14">
        <f>計算!V4992</f>
        <v/>
      </c>
    </row>
    <row r="1128">
      <c r="A1128" s="12" t="n">
        <v>14250000</v>
      </c>
      <c r="B1128" s="12">
        <f>計算!X4993</f>
        <v/>
      </c>
      <c r="C1128" s="12">
        <f>計算!X4994</f>
        <v/>
      </c>
      <c r="D1128" s="13">
        <f>C1128-B1128</f>
        <v/>
      </c>
      <c r="E1128" s="14">
        <f>計算!V4994</f>
        <v/>
      </c>
      <c r="F1128" s="12">
        <f>計算!X4995</f>
        <v/>
      </c>
      <c r="G1128" s="12">
        <f>計算!X4996</f>
        <v/>
      </c>
      <c r="H1128" s="13">
        <f>G1128-F1128</f>
        <v/>
      </c>
      <c r="I1128" s="14">
        <f>計算!V4996</f>
        <v/>
      </c>
    </row>
    <row r="1129">
      <c r="A1129" s="12" t="n">
        <v>14260000</v>
      </c>
      <c r="B1129" s="12">
        <f>計算!X4997</f>
        <v/>
      </c>
      <c r="C1129" s="12">
        <f>計算!X4998</f>
        <v/>
      </c>
      <c r="D1129" s="13">
        <f>C1129-B1129</f>
        <v/>
      </c>
      <c r="E1129" s="14">
        <f>計算!V4998</f>
        <v/>
      </c>
      <c r="F1129" s="12">
        <f>計算!X4999</f>
        <v/>
      </c>
      <c r="G1129" s="12">
        <f>計算!X5000</f>
        <v/>
      </c>
      <c r="H1129" s="13">
        <f>G1129-F1129</f>
        <v/>
      </c>
      <c r="I1129" s="14">
        <f>計算!V5000</f>
        <v/>
      </c>
    </row>
    <row r="1130">
      <c r="A1130" s="12" t="n">
        <v>14270000</v>
      </c>
      <c r="B1130" s="12">
        <f>計算!X5001</f>
        <v/>
      </c>
      <c r="C1130" s="12">
        <f>計算!X5002</f>
        <v/>
      </c>
      <c r="D1130" s="13">
        <f>C1130-B1130</f>
        <v/>
      </c>
      <c r="E1130" s="14">
        <f>計算!V5002</f>
        <v/>
      </c>
      <c r="F1130" s="12">
        <f>計算!X5003</f>
        <v/>
      </c>
      <c r="G1130" s="12">
        <f>計算!X5004</f>
        <v/>
      </c>
      <c r="H1130" s="13">
        <f>G1130-F1130</f>
        <v/>
      </c>
      <c r="I1130" s="14">
        <f>計算!V5004</f>
        <v/>
      </c>
    </row>
    <row r="1131">
      <c r="A1131" s="12" t="n">
        <v>14280000</v>
      </c>
      <c r="B1131" s="12">
        <f>計算!X5005</f>
        <v/>
      </c>
      <c r="C1131" s="12">
        <f>計算!X5006</f>
        <v/>
      </c>
      <c r="D1131" s="13">
        <f>C1131-B1131</f>
        <v/>
      </c>
      <c r="E1131" s="14">
        <f>計算!V5006</f>
        <v/>
      </c>
      <c r="F1131" s="12">
        <f>計算!X5007</f>
        <v/>
      </c>
      <c r="G1131" s="12">
        <f>計算!X5008</f>
        <v/>
      </c>
      <c r="H1131" s="13">
        <f>G1131-F1131</f>
        <v/>
      </c>
      <c r="I1131" s="14">
        <f>計算!V5008</f>
        <v/>
      </c>
    </row>
    <row r="1132">
      <c r="A1132" s="12" t="n">
        <v>14290000</v>
      </c>
      <c r="B1132" s="12">
        <f>計算!X5009</f>
        <v/>
      </c>
      <c r="C1132" s="12">
        <f>計算!X5010</f>
        <v/>
      </c>
      <c r="D1132" s="13">
        <f>C1132-B1132</f>
        <v/>
      </c>
      <c r="E1132" s="14">
        <f>計算!V5010</f>
        <v/>
      </c>
      <c r="F1132" s="12">
        <f>計算!X5011</f>
        <v/>
      </c>
      <c r="G1132" s="12">
        <f>計算!X5012</f>
        <v/>
      </c>
      <c r="H1132" s="13">
        <f>G1132-F1132</f>
        <v/>
      </c>
      <c r="I1132" s="14">
        <f>計算!V5012</f>
        <v/>
      </c>
    </row>
    <row r="1133">
      <c r="A1133" s="12" t="n">
        <v>14300000</v>
      </c>
      <c r="B1133" s="12">
        <f>計算!X5013</f>
        <v/>
      </c>
      <c r="C1133" s="12">
        <f>計算!X5014</f>
        <v/>
      </c>
      <c r="D1133" s="13">
        <f>C1133-B1133</f>
        <v/>
      </c>
      <c r="E1133" s="14">
        <f>計算!V5014</f>
        <v/>
      </c>
      <c r="F1133" s="12">
        <f>計算!X5015</f>
        <v/>
      </c>
      <c r="G1133" s="12">
        <f>計算!X5016</f>
        <v/>
      </c>
      <c r="H1133" s="13">
        <f>G1133-F1133</f>
        <v/>
      </c>
      <c r="I1133" s="14">
        <f>計算!V5016</f>
        <v/>
      </c>
    </row>
    <row r="1134">
      <c r="A1134" s="12" t="n">
        <v>14310000</v>
      </c>
      <c r="B1134" s="12">
        <f>計算!X5017</f>
        <v/>
      </c>
      <c r="C1134" s="12">
        <f>計算!X5018</f>
        <v/>
      </c>
      <c r="D1134" s="13">
        <f>C1134-B1134</f>
        <v/>
      </c>
      <c r="E1134" s="14">
        <f>計算!V5018</f>
        <v/>
      </c>
      <c r="F1134" s="12">
        <f>計算!X5019</f>
        <v/>
      </c>
      <c r="G1134" s="12">
        <f>計算!X5020</f>
        <v/>
      </c>
      <c r="H1134" s="13">
        <f>G1134-F1134</f>
        <v/>
      </c>
      <c r="I1134" s="14">
        <f>計算!V5020</f>
        <v/>
      </c>
    </row>
    <row r="1135">
      <c r="A1135" s="12" t="n">
        <v>14320000</v>
      </c>
      <c r="B1135" s="12">
        <f>計算!X5021</f>
        <v/>
      </c>
      <c r="C1135" s="12">
        <f>計算!X5022</f>
        <v/>
      </c>
      <c r="D1135" s="13">
        <f>C1135-B1135</f>
        <v/>
      </c>
      <c r="E1135" s="14">
        <f>計算!V5022</f>
        <v/>
      </c>
      <c r="F1135" s="12">
        <f>計算!X5023</f>
        <v/>
      </c>
      <c r="G1135" s="12">
        <f>計算!X5024</f>
        <v/>
      </c>
      <c r="H1135" s="13">
        <f>G1135-F1135</f>
        <v/>
      </c>
      <c r="I1135" s="14">
        <f>計算!V5024</f>
        <v/>
      </c>
    </row>
    <row r="1136">
      <c r="A1136" s="12" t="n">
        <v>14330000</v>
      </c>
      <c r="B1136" s="12">
        <f>計算!X5025</f>
        <v/>
      </c>
      <c r="C1136" s="12">
        <f>計算!X5026</f>
        <v/>
      </c>
      <c r="D1136" s="13">
        <f>C1136-B1136</f>
        <v/>
      </c>
      <c r="E1136" s="14">
        <f>計算!V5026</f>
        <v/>
      </c>
      <c r="F1136" s="12">
        <f>計算!X5027</f>
        <v/>
      </c>
      <c r="G1136" s="12">
        <f>計算!X5028</f>
        <v/>
      </c>
      <c r="H1136" s="13">
        <f>G1136-F1136</f>
        <v/>
      </c>
      <c r="I1136" s="14">
        <f>計算!V5028</f>
        <v/>
      </c>
    </row>
    <row r="1137">
      <c r="A1137" s="12" t="n">
        <v>14340000</v>
      </c>
      <c r="B1137" s="12">
        <f>計算!X5029</f>
        <v/>
      </c>
      <c r="C1137" s="12">
        <f>計算!X5030</f>
        <v/>
      </c>
      <c r="D1137" s="13">
        <f>C1137-B1137</f>
        <v/>
      </c>
      <c r="E1137" s="14">
        <f>計算!V5030</f>
        <v/>
      </c>
      <c r="F1137" s="12">
        <f>計算!X5031</f>
        <v/>
      </c>
      <c r="G1137" s="12">
        <f>計算!X5032</f>
        <v/>
      </c>
      <c r="H1137" s="13">
        <f>G1137-F1137</f>
        <v/>
      </c>
      <c r="I1137" s="14">
        <f>計算!V5032</f>
        <v/>
      </c>
    </row>
    <row r="1138">
      <c r="A1138" s="12" t="n">
        <v>14350000</v>
      </c>
      <c r="B1138" s="12">
        <f>計算!X5033</f>
        <v/>
      </c>
      <c r="C1138" s="12">
        <f>計算!X5034</f>
        <v/>
      </c>
      <c r="D1138" s="13">
        <f>C1138-B1138</f>
        <v/>
      </c>
      <c r="E1138" s="14">
        <f>計算!V5034</f>
        <v/>
      </c>
      <c r="F1138" s="12">
        <f>計算!X5035</f>
        <v/>
      </c>
      <c r="G1138" s="12">
        <f>計算!X5036</f>
        <v/>
      </c>
      <c r="H1138" s="13">
        <f>G1138-F1138</f>
        <v/>
      </c>
      <c r="I1138" s="14">
        <f>計算!V5036</f>
        <v/>
      </c>
    </row>
    <row r="1139">
      <c r="A1139" s="12" t="n">
        <v>14360000</v>
      </c>
      <c r="B1139" s="12">
        <f>計算!X5037</f>
        <v/>
      </c>
      <c r="C1139" s="12">
        <f>計算!X5038</f>
        <v/>
      </c>
      <c r="D1139" s="13">
        <f>C1139-B1139</f>
        <v/>
      </c>
      <c r="E1139" s="14">
        <f>計算!V5038</f>
        <v/>
      </c>
      <c r="F1139" s="12">
        <f>計算!X5039</f>
        <v/>
      </c>
      <c r="G1139" s="12">
        <f>計算!X5040</f>
        <v/>
      </c>
      <c r="H1139" s="13">
        <f>G1139-F1139</f>
        <v/>
      </c>
      <c r="I1139" s="14">
        <f>計算!V5040</f>
        <v/>
      </c>
    </row>
    <row r="1140">
      <c r="A1140" s="12" t="n">
        <v>14370000</v>
      </c>
      <c r="B1140" s="12">
        <f>計算!X5041</f>
        <v/>
      </c>
      <c r="C1140" s="12">
        <f>計算!X5042</f>
        <v/>
      </c>
      <c r="D1140" s="13">
        <f>C1140-B1140</f>
        <v/>
      </c>
      <c r="E1140" s="14">
        <f>計算!V5042</f>
        <v/>
      </c>
      <c r="F1140" s="12">
        <f>計算!X5043</f>
        <v/>
      </c>
      <c r="G1140" s="12">
        <f>計算!X5044</f>
        <v/>
      </c>
      <c r="H1140" s="13">
        <f>G1140-F1140</f>
        <v/>
      </c>
      <c r="I1140" s="14">
        <f>計算!V5044</f>
        <v/>
      </c>
    </row>
    <row r="1141">
      <c r="A1141" s="12" t="n">
        <v>14380000</v>
      </c>
      <c r="B1141" s="12">
        <f>計算!X5045</f>
        <v/>
      </c>
      <c r="C1141" s="12">
        <f>計算!X5046</f>
        <v/>
      </c>
      <c r="D1141" s="13">
        <f>C1141-B1141</f>
        <v/>
      </c>
      <c r="E1141" s="14">
        <f>計算!V5046</f>
        <v/>
      </c>
      <c r="F1141" s="12">
        <f>計算!X5047</f>
        <v/>
      </c>
      <c r="G1141" s="12">
        <f>計算!X5048</f>
        <v/>
      </c>
      <c r="H1141" s="13">
        <f>G1141-F1141</f>
        <v/>
      </c>
      <c r="I1141" s="14">
        <f>計算!V5048</f>
        <v/>
      </c>
    </row>
    <row r="1142">
      <c r="A1142" s="12" t="n">
        <v>14390000</v>
      </c>
      <c r="B1142" s="12">
        <f>計算!X5049</f>
        <v/>
      </c>
      <c r="C1142" s="12">
        <f>計算!X5050</f>
        <v/>
      </c>
      <c r="D1142" s="13">
        <f>C1142-B1142</f>
        <v/>
      </c>
      <c r="E1142" s="14">
        <f>計算!V5050</f>
        <v/>
      </c>
      <c r="F1142" s="12">
        <f>計算!X5051</f>
        <v/>
      </c>
      <c r="G1142" s="12">
        <f>計算!X5052</f>
        <v/>
      </c>
      <c r="H1142" s="13">
        <f>G1142-F1142</f>
        <v/>
      </c>
      <c r="I1142" s="14">
        <f>計算!V5052</f>
        <v/>
      </c>
    </row>
    <row r="1143">
      <c r="A1143" s="12" t="n">
        <v>14400000</v>
      </c>
      <c r="B1143" s="12">
        <f>計算!X5053</f>
        <v/>
      </c>
      <c r="C1143" s="12">
        <f>計算!X5054</f>
        <v/>
      </c>
      <c r="D1143" s="13">
        <f>C1143-B1143</f>
        <v/>
      </c>
      <c r="E1143" s="14">
        <f>計算!V5054</f>
        <v/>
      </c>
      <c r="F1143" s="12">
        <f>計算!X5055</f>
        <v/>
      </c>
      <c r="G1143" s="12">
        <f>計算!X5056</f>
        <v/>
      </c>
      <c r="H1143" s="13">
        <f>G1143-F1143</f>
        <v/>
      </c>
      <c r="I1143" s="14">
        <f>計算!V5056</f>
        <v/>
      </c>
    </row>
    <row r="1144">
      <c r="A1144" s="12" t="n">
        <v>14410000</v>
      </c>
      <c r="B1144" s="12">
        <f>計算!X5057</f>
        <v/>
      </c>
      <c r="C1144" s="12">
        <f>計算!X5058</f>
        <v/>
      </c>
      <c r="D1144" s="13">
        <f>C1144-B1144</f>
        <v/>
      </c>
      <c r="E1144" s="14">
        <f>計算!V5058</f>
        <v/>
      </c>
      <c r="F1144" s="12">
        <f>計算!X5059</f>
        <v/>
      </c>
      <c r="G1144" s="12">
        <f>計算!X5060</f>
        <v/>
      </c>
      <c r="H1144" s="13">
        <f>G1144-F1144</f>
        <v/>
      </c>
      <c r="I1144" s="14">
        <f>計算!V5060</f>
        <v/>
      </c>
    </row>
    <row r="1145">
      <c r="A1145" s="12" t="n">
        <v>14420000</v>
      </c>
      <c r="B1145" s="12">
        <f>計算!X5061</f>
        <v/>
      </c>
      <c r="C1145" s="12">
        <f>計算!X5062</f>
        <v/>
      </c>
      <c r="D1145" s="13">
        <f>C1145-B1145</f>
        <v/>
      </c>
      <c r="E1145" s="14">
        <f>計算!V5062</f>
        <v/>
      </c>
      <c r="F1145" s="12">
        <f>計算!X5063</f>
        <v/>
      </c>
      <c r="G1145" s="12">
        <f>計算!X5064</f>
        <v/>
      </c>
      <c r="H1145" s="13">
        <f>G1145-F1145</f>
        <v/>
      </c>
      <c r="I1145" s="14">
        <f>計算!V5064</f>
        <v/>
      </c>
    </row>
    <row r="1146">
      <c r="A1146" s="12" t="n">
        <v>14430000</v>
      </c>
      <c r="B1146" s="12">
        <f>計算!X5065</f>
        <v/>
      </c>
      <c r="C1146" s="12">
        <f>計算!X5066</f>
        <v/>
      </c>
      <c r="D1146" s="13">
        <f>C1146-B1146</f>
        <v/>
      </c>
      <c r="E1146" s="14">
        <f>計算!V5066</f>
        <v/>
      </c>
      <c r="F1146" s="12">
        <f>計算!X5067</f>
        <v/>
      </c>
      <c r="G1146" s="12">
        <f>計算!X5068</f>
        <v/>
      </c>
      <c r="H1146" s="13">
        <f>G1146-F1146</f>
        <v/>
      </c>
      <c r="I1146" s="14">
        <f>計算!V5068</f>
        <v/>
      </c>
    </row>
    <row r="1147">
      <c r="A1147" s="12" t="n">
        <v>14440000</v>
      </c>
      <c r="B1147" s="12">
        <f>計算!X5069</f>
        <v/>
      </c>
      <c r="C1147" s="12">
        <f>計算!X5070</f>
        <v/>
      </c>
      <c r="D1147" s="13">
        <f>C1147-B1147</f>
        <v/>
      </c>
      <c r="E1147" s="14">
        <f>計算!V5070</f>
        <v/>
      </c>
      <c r="F1147" s="12">
        <f>計算!X5071</f>
        <v/>
      </c>
      <c r="G1147" s="12">
        <f>計算!X5072</f>
        <v/>
      </c>
      <c r="H1147" s="13">
        <f>G1147-F1147</f>
        <v/>
      </c>
      <c r="I1147" s="14">
        <f>計算!V5072</f>
        <v/>
      </c>
    </row>
    <row r="1148">
      <c r="A1148" s="12" t="n">
        <v>14450000</v>
      </c>
      <c r="B1148" s="12">
        <f>計算!X5073</f>
        <v/>
      </c>
      <c r="C1148" s="12">
        <f>計算!X5074</f>
        <v/>
      </c>
      <c r="D1148" s="13">
        <f>C1148-B1148</f>
        <v/>
      </c>
      <c r="E1148" s="14">
        <f>計算!V5074</f>
        <v/>
      </c>
      <c r="F1148" s="12">
        <f>計算!X5075</f>
        <v/>
      </c>
      <c r="G1148" s="12">
        <f>計算!X5076</f>
        <v/>
      </c>
      <c r="H1148" s="13">
        <f>G1148-F1148</f>
        <v/>
      </c>
      <c r="I1148" s="14">
        <f>計算!V5076</f>
        <v/>
      </c>
    </row>
    <row r="1149">
      <c r="A1149" s="12" t="n">
        <v>14460000</v>
      </c>
      <c r="B1149" s="12">
        <f>計算!X5077</f>
        <v/>
      </c>
      <c r="C1149" s="12">
        <f>計算!X5078</f>
        <v/>
      </c>
      <c r="D1149" s="13">
        <f>C1149-B1149</f>
        <v/>
      </c>
      <c r="E1149" s="14">
        <f>計算!V5078</f>
        <v/>
      </c>
      <c r="F1149" s="12">
        <f>計算!X5079</f>
        <v/>
      </c>
      <c r="G1149" s="12">
        <f>計算!X5080</f>
        <v/>
      </c>
      <c r="H1149" s="13">
        <f>G1149-F1149</f>
        <v/>
      </c>
      <c r="I1149" s="14">
        <f>計算!V5080</f>
        <v/>
      </c>
    </row>
    <row r="1150">
      <c r="A1150" s="12" t="n">
        <v>14470000</v>
      </c>
      <c r="B1150" s="12">
        <f>計算!X5081</f>
        <v/>
      </c>
      <c r="C1150" s="12">
        <f>計算!X5082</f>
        <v/>
      </c>
      <c r="D1150" s="13">
        <f>C1150-B1150</f>
        <v/>
      </c>
      <c r="E1150" s="14">
        <f>計算!V5082</f>
        <v/>
      </c>
      <c r="F1150" s="12">
        <f>計算!X5083</f>
        <v/>
      </c>
      <c r="G1150" s="12">
        <f>計算!X5084</f>
        <v/>
      </c>
      <c r="H1150" s="13">
        <f>G1150-F1150</f>
        <v/>
      </c>
      <c r="I1150" s="14">
        <f>計算!V5084</f>
        <v/>
      </c>
    </row>
    <row r="1151">
      <c r="A1151" s="12" t="n">
        <v>14480000</v>
      </c>
      <c r="B1151" s="12">
        <f>計算!X5085</f>
        <v/>
      </c>
      <c r="C1151" s="12">
        <f>計算!X5086</f>
        <v/>
      </c>
      <c r="D1151" s="13">
        <f>C1151-B1151</f>
        <v/>
      </c>
      <c r="E1151" s="14">
        <f>計算!V5086</f>
        <v/>
      </c>
      <c r="F1151" s="12">
        <f>計算!X5087</f>
        <v/>
      </c>
      <c r="G1151" s="12">
        <f>計算!X5088</f>
        <v/>
      </c>
      <c r="H1151" s="13">
        <f>G1151-F1151</f>
        <v/>
      </c>
      <c r="I1151" s="14">
        <f>計算!V5088</f>
        <v/>
      </c>
    </row>
    <row r="1152">
      <c r="A1152" s="12" t="n">
        <v>14490000</v>
      </c>
      <c r="B1152" s="12">
        <f>計算!X5089</f>
        <v/>
      </c>
      <c r="C1152" s="12">
        <f>計算!X5090</f>
        <v/>
      </c>
      <c r="D1152" s="13">
        <f>C1152-B1152</f>
        <v/>
      </c>
      <c r="E1152" s="14">
        <f>計算!V5090</f>
        <v/>
      </c>
      <c r="F1152" s="12">
        <f>計算!X5091</f>
        <v/>
      </c>
      <c r="G1152" s="12">
        <f>計算!X5092</f>
        <v/>
      </c>
      <c r="H1152" s="13">
        <f>G1152-F1152</f>
        <v/>
      </c>
      <c r="I1152" s="14">
        <f>計算!V5092</f>
        <v/>
      </c>
    </row>
    <row r="1153">
      <c r="A1153" s="12" t="n">
        <v>14500000</v>
      </c>
      <c r="B1153" s="12">
        <f>計算!X5093</f>
        <v/>
      </c>
      <c r="C1153" s="12">
        <f>計算!X5094</f>
        <v/>
      </c>
      <c r="D1153" s="13">
        <f>C1153-B1153</f>
        <v/>
      </c>
      <c r="E1153" s="14">
        <f>計算!V5094</f>
        <v/>
      </c>
      <c r="F1153" s="12">
        <f>計算!X5095</f>
        <v/>
      </c>
      <c r="G1153" s="12">
        <f>計算!X5096</f>
        <v/>
      </c>
      <c r="H1153" s="13">
        <f>G1153-F1153</f>
        <v/>
      </c>
      <c r="I1153" s="14">
        <f>計算!V5096</f>
        <v/>
      </c>
    </row>
    <row r="1154">
      <c r="A1154" s="12" t="n">
        <v>14510000</v>
      </c>
      <c r="B1154" s="12">
        <f>計算!X5097</f>
        <v/>
      </c>
      <c r="C1154" s="12">
        <f>計算!X5098</f>
        <v/>
      </c>
      <c r="D1154" s="13">
        <f>C1154-B1154</f>
        <v/>
      </c>
      <c r="E1154" s="14">
        <f>計算!V5098</f>
        <v/>
      </c>
      <c r="F1154" s="12">
        <f>計算!X5099</f>
        <v/>
      </c>
      <c r="G1154" s="12">
        <f>計算!X5100</f>
        <v/>
      </c>
      <c r="H1154" s="13">
        <f>G1154-F1154</f>
        <v/>
      </c>
      <c r="I1154" s="14">
        <f>計算!V5100</f>
        <v/>
      </c>
    </row>
    <row r="1155">
      <c r="A1155" s="12" t="n">
        <v>14520000</v>
      </c>
      <c r="B1155" s="12">
        <f>計算!X5101</f>
        <v/>
      </c>
      <c r="C1155" s="12">
        <f>計算!X5102</f>
        <v/>
      </c>
      <c r="D1155" s="13">
        <f>C1155-B1155</f>
        <v/>
      </c>
      <c r="E1155" s="14">
        <f>計算!V5102</f>
        <v/>
      </c>
      <c r="F1155" s="12">
        <f>計算!X5103</f>
        <v/>
      </c>
      <c r="G1155" s="12">
        <f>計算!X5104</f>
        <v/>
      </c>
      <c r="H1155" s="13">
        <f>G1155-F1155</f>
        <v/>
      </c>
      <c r="I1155" s="14">
        <f>計算!V5104</f>
        <v/>
      </c>
    </row>
    <row r="1156">
      <c r="A1156" s="12" t="n">
        <v>14530000</v>
      </c>
      <c r="B1156" s="12">
        <f>計算!X5105</f>
        <v/>
      </c>
      <c r="C1156" s="12">
        <f>計算!X5106</f>
        <v/>
      </c>
      <c r="D1156" s="13">
        <f>C1156-B1156</f>
        <v/>
      </c>
      <c r="E1156" s="14">
        <f>計算!V5106</f>
        <v/>
      </c>
      <c r="F1156" s="12">
        <f>計算!X5107</f>
        <v/>
      </c>
      <c r="G1156" s="12">
        <f>計算!X5108</f>
        <v/>
      </c>
      <c r="H1156" s="13">
        <f>G1156-F1156</f>
        <v/>
      </c>
      <c r="I1156" s="14">
        <f>計算!V5108</f>
        <v/>
      </c>
    </row>
    <row r="1157">
      <c r="A1157" s="12" t="n">
        <v>14540000</v>
      </c>
      <c r="B1157" s="12">
        <f>計算!X5109</f>
        <v/>
      </c>
      <c r="C1157" s="12">
        <f>計算!X5110</f>
        <v/>
      </c>
      <c r="D1157" s="13">
        <f>C1157-B1157</f>
        <v/>
      </c>
      <c r="E1157" s="14">
        <f>計算!V5110</f>
        <v/>
      </c>
      <c r="F1157" s="12">
        <f>計算!X5111</f>
        <v/>
      </c>
      <c r="G1157" s="12">
        <f>計算!X5112</f>
        <v/>
      </c>
      <c r="H1157" s="13">
        <f>G1157-F1157</f>
        <v/>
      </c>
      <c r="I1157" s="14">
        <f>計算!V5112</f>
        <v/>
      </c>
    </row>
    <row r="1158">
      <c r="A1158" s="12" t="n">
        <v>14550000</v>
      </c>
      <c r="B1158" s="12">
        <f>計算!X5113</f>
        <v/>
      </c>
      <c r="C1158" s="12">
        <f>計算!X5114</f>
        <v/>
      </c>
      <c r="D1158" s="13">
        <f>C1158-B1158</f>
        <v/>
      </c>
      <c r="E1158" s="14">
        <f>計算!V5114</f>
        <v/>
      </c>
      <c r="F1158" s="12">
        <f>計算!X5115</f>
        <v/>
      </c>
      <c r="G1158" s="12">
        <f>計算!X5116</f>
        <v/>
      </c>
      <c r="H1158" s="13">
        <f>G1158-F1158</f>
        <v/>
      </c>
      <c r="I1158" s="14">
        <f>計算!V5116</f>
        <v/>
      </c>
    </row>
    <row r="1159">
      <c r="A1159" s="12" t="n">
        <v>14560000</v>
      </c>
      <c r="B1159" s="12">
        <f>計算!X5117</f>
        <v/>
      </c>
      <c r="C1159" s="12">
        <f>計算!X5118</f>
        <v/>
      </c>
      <c r="D1159" s="13">
        <f>C1159-B1159</f>
        <v/>
      </c>
      <c r="E1159" s="14">
        <f>計算!V5118</f>
        <v/>
      </c>
      <c r="F1159" s="12">
        <f>計算!X5119</f>
        <v/>
      </c>
      <c r="G1159" s="12">
        <f>計算!X5120</f>
        <v/>
      </c>
      <c r="H1159" s="13">
        <f>G1159-F1159</f>
        <v/>
      </c>
      <c r="I1159" s="14">
        <f>計算!V5120</f>
        <v/>
      </c>
    </row>
    <row r="1160">
      <c r="A1160" s="12" t="n">
        <v>14570000</v>
      </c>
      <c r="B1160" s="12">
        <f>計算!X5121</f>
        <v/>
      </c>
      <c r="C1160" s="12">
        <f>計算!X5122</f>
        <v/>
      </c>
      <c r="D1160" s="13">
        <f>C1160-B1160</f>
        <v/>
      </c>
      <c r="E1160" s="14">
        <f>計算!V5122</f>
        <v/>
      </c>
      <c r="F1160" s="12">
        <f>計算!X5123</f>
        <v/>
      </c>
      <c r="G1160" s="12">
        <f>計算!X5124</f>
        <v/>
      </c>
      <c r="H1160" s="13">
        <f>G1160-F1160</f>
        <v/>
      </c>
      <c r="I1160" s="14">
        <f>計算!V5124</f>
        <v/>
      </c>
    </row>
    <row r="1161">
      <c r="A1161" s="12" t="n">
        <v>14580000</v>
      </c>
      <c r="B1161" s="12">
        <f>計算!X5125</f>
        <v/>
      </c>
      <c r="C1161" s="12">
        <f>計算!X5126</f>
        <v/>
      </c>
      <c r="D1161" s="13">
        <f>C1161-B1161</f>
        <v/>
      </c>
      <c r="E1161" s="14">
        <f>計算!V5126</f>
        <v/>
      </c>
      <c r="F1161" s="12">
        <f>計算!X5127</f>
        <v/>
      </c>
      <c r="G1161" s="12">
        <f>計算!X5128</f>
        <v/>
      </c>
      <c r="H1161" s="13">
        <f>G1161-F1161</f>
        <v/>
      </c>
      <c r="I1161" s="14">
        <f>計算!V5128</f>
        <v/>
      </c>
    </row>
    <row r="1162">
      <c r="A1162" s="12" t="n">
        <v>14590000</v>
      </c>
      <c r="B1162" s="12">
        <f>計算!X5129</f>
        <v/>
      </c>
      <c r="C1162" s="12">
        <f>計算!X5130</f>
        <v/>
      </c>
      <c r="D1162" s="13">
        <f>C1162-B1162</f>
        <v/>
      </c>
      <c r="E1162" s="14">
        <f>計算!V5130</f>
        <v/>
      </c>
      <c r="F1162" s="12">
        <f>計算!X5131</f>
        <v/>
      </c>
      <c r="G1162" s="12">
        <f>計算!X5132</f>
        <v/>
      </c>
      <c r="H1162" s="13">
        <f>G1162-F1162</f>
        <v/>
      </c>
      <c r="I1162" s="14">
        <f>計算!V5132</f>
        <v/>
      </c>
    </row>
    <row r="1163">
      <c r="A1163" s="12" t="n">
        <v>14600000</v>
      </c>
      <c r="B1163" s="12">
        <f>計算!X5133</f>
        <v/>
      </c>
      <c r="C1163" s="12">
        <f>計算!X5134</f>
        <v/>
      </c>
      <c r="D1163" s="13">
        <f>C1163-B1163</f>
        <v/>
      </c>
      <c r="E1163" s="14">
        <f>計算!V5134</f>
        <v/>
      </c>
      <c r="F1163" s="12">
        <f>計算!X5135</f>
        <v/>
      </c>
      <c r="G1163" s="12">
        <f>計算!X5136</f>
        <v/>
      </c>
      <c r="H1163" s="13">
        <f>G1163-F1163</f>
        <v/>
      </c>
      <c r="I1163" s="14">
        <f>計算!V5136</f>
        <v/>
      </c>
    </row>
    <row r="1164">
      <c r="A1164" s="12" t="n">
        <v>14610000</v>
      </c>
      <c r="B1164" s="12">
        <f>計算!X5137</f>
        <v/>
      </c>
      <c r="C1164" s="12">
        <f>計算!X5138</f>
        <v/>
      </c>
      <c r="D1164" s="13">
        <f>C1164-B1164</f>
        <v/>
      </c>
      <c r="E1164" s="14">
        <f>計算!V5138</f>
        <v/>
      </c>
      <c r="F1164" s="12">
        <f>計算!X5139</f>
        <v/>
      </c>
      <c r="G1164" s="12">
        <f>計算!X5140</f>
        <v/>
      </c>
      <c r="H1164" s="13">
        <f>G1164-F1164</f>
        <v/>
      </c>
      <c r="I1164" s="14">
        <f>計算!V5140</f>
        <v/>
      </c>
    </row>
    <row r="1165">
      <c r="A1165" s="12" t="n">
        <v>14620000</v>
      </c>
      <c r="B1165" s="12">
        <f>計算!X5141</f>
        <v/>
      </c>
      <c r="C1165" s="12">
        <f>計算!X5142</f>
        <v/>
      </c>
      <c r="D1165" s="13">
        <f>C1165-B1165</f>
        <v/>
      </c>
      <c r="E1165" s="14">
        <f>計算!V5142</f>
        <v/>
      </c>
      <c r="F1165" s="12">
        <f>計算!X5143</f>
        <v/>
      </c>
      <c r="G1165" s="12">
        <f>計算!X5144</f>
        <v/>
      </c>
      <c r="H1165" s="13">
        <f>G1165-F1165</f>
        <v/>
      </c>
      <c r="I1165" s="14">
        <f>計算!V5144</f>
        <v/>
      </c>
    </row>
    <row r="1166">
      <c r="A1166" s="12" t="n">
        <v>14630000</v>
      </c>
      <c r="B1166" s="12">
        <f>計算!X5145</f>
        <v/>
      </c>
      <c r="C1166" s="12">
        <f>計算!X5146</f>
        <v/>
      </c>
      <c r="D1166" s="13">
        <f>C1166-B1166</f>
        <v/>
      </c>
      <c r="E1166" s="14">
        <f>計算!V5146</f>
        <v/>
      </c>
      <c r="F1166" s="12">
        <f>計算!X5147</f>
        <v/>
      </c>
      <c r="G1166" s="12">
        <f>計算!X5148</f>
        <v/>
      </c>
      <c r="H1166" s="13">
        <f>G1166-F1166</f>
        <v/>
      </c>
      <c r="I1166" s="14">
        <f>計算!V5148</f>
        <v/>
      </c>
    </row>
    <row r="1167">
      <c r="A1167" s="12" t="n">
        <v>14640000</v>
      </c>
      <c r="B1167" s="12">
        <f>計算!X5149</f>
        <v/>
      </c>
      <c r="C1167" s="12">
        <f>計算!X5150</f>
        <v/>
      </c>
      <c r="D1167" s="13">
        <f>C1167-B1167</f>
        <v/>
      </c>
      <c r="E1167" s="14">
        <f>計算!V5150</f>
        <v/>
      </c>
      <c r="F1167" s="12">
        <f>計算!X5151</f>
        <v/>
      </c>
      <c r="G1167" s="12">
        <f>計算!X5152</f>
        <v/>
      </c>
      <c r="H1167" s="13">
        <f>G1167-F1167</f>
        <v/>
      </c>
      <c r="I1167" s="14">
        <f>計算!V5152</f>
        <v/>
      </c>
    </row>
    <row r="1168">
      <c r="A1168" s="12" t="n">
        <v>14650000</v>
      </c>
      <c r="B1168" s="12">
        <f>計算!X5153</f>
        <v/>
      </c>
      <c r="C1168" s="12">
        <f>計算!X5154</f>
        <v/>
      </c>
      <c r="D1168" s="13">
        <f>C1168-B1168</f>
        <v/>
      </c>
      <c r="E1168" s="14">
        <f>計算!V5154</f>
        <v/>
      </c>
      <c r="F1168" s="12">
        <f>計算!X5155</f>
        <v/>
      </c>
      <c r="G1168" s="12">
        <f>計算!X5156</f>
        <v/>
      </c>
      <c r="H1168" s="13">
        <f>G1168-F1168</f>
        <v/>
      </c>
      <c r="I1168" s="14">
        <f>計算!V5156</f>
        <v/>
      </c>
    </row>
    <row r="1169">
      <c r="A1169" s="12" t="n">
        <v>14660000</v>
      </c>
      <c r="B1169" s="12">
        <f>計算!X5157</f>
        <v/>
      </c>
      <c r="C1169" s="12">
        <f>計算!X5158</f>
        <v/>
      </c>
      <c r="D1169" s="13">
        <f>C1169-B1169</f>
        <v/>
      </c>
      <c r="E1169" s="14">
        <f>計算!V5158</f>
        <v/>
      </c>
      <c r="F1169" s="12">
        <f>計算!X5159</f>
        <v/>
      </c>
      <c r="G1169" s="12">
        <f>計算!X5160</f>
        <v/>
      </c>
      <c r="H1169" s="13">
        <f>G1169-F1169</f>
        <v/>
      </c>
      <c r="I1169" s="14">
        <f>計算!V5160</f>
        <v/>
      </c>
    </row>
    <row r="1170">
      <c r="A1170" s="12" t="n">
        <v>14670000</v>
      </c>
      <c r="B1170" s="12">
        <f>計算!X5161</f>
        <v/>
      </c>
      <c r="C1170" s="12">
        <f>計算!X5162</f>
        <v/>
      </c>
      <c r="D1170" s="13">
        <f>C1170-B1170</f>
        <v/>
      </c>
      <c r="E1170" s="14">
        <f>計算!V5162</f>
        <v/>
      </c>
      <c r="F1170" s="12">
        <f>計算!X5163</f>
        <v/>
      </c>
      <c r="G1170" s="12">
        <f>計算!X5164</f>
        <v/>
      </c>
      <c r="H1170" s="13">
        <f>G1170-F1170</f>
        <v/>
      </c>
      <c r="I1170" s="14">
        <f>計算!V5164</f>
        <v/>
      </c>
    </row>
    <row r="1171">
      <c r="A1171" s="12" t="n">
        <v>14680000</v>
      </c>
      <c r="B1171" s="12">
        <f>計算!X5165</f>
        <v/>
      </c>
      <c r="C1171" s="12">
        <f>計算!X5166</f>
        <v/>
      </c>
      <c r="D1171" s="13">
        <f>C1171-B1171</f>
        <v/>
      </c>
      <c r="E1171" s="14">
        <f>計算!V5166</f>
        <v/>
      </c>
      <c r="F1171" s="12">
        <f>計算!X5167</f>
        <v/>
      </c>
      <c r="G1171" s="12">
        <f>計算!X5168</f>
        <v/>
      </c>
      <c r="H1171" s="13">
        <f>G1171-F1171</f>
        <v/>
      </c>
      <c r="I1171" s="14">
        <f>計算!V5168</f>
        <v/>
      </c>
    </row>
    <row r="1172">
      <c r="A1172" s="12" t="n">
        <v>14690000</v>
      </c>
      <c r="B1172" s="12">
        <f>計算!X5169</f>
        <v/>
      </c>
      <c r="C1172" s="12">
        <f>計算!X5170</f>
        <v/>
      </c>
      <c r="D1172" s="13">
        <f>C1172-B1172</f>
        <v/>
      </c>
      <c r="E1172" s="14">
        <f>計算!V5170</f>
        <v/>
      </c>
      <c r="F1172" s="12">
        <f>計算!X5171</f>
        <v/>
      </c>
      <c r="G1172" s="12">
        <f>計算!X5172</f>
        <v/>
      </c>
      <c r="H1172" s="13">
        <f>G1172-F1172</f>
        <v/>
      </c>
      <c r="I1172" s="14">
        <f>計算!V5172</f>
        <v/>
      </c>
    </row>
    <row r="1173">
      <c r="A1173" s="12" t="n">
        <v>14700000</v>
      </c>
      <c r="B1173" s="12">
        <f>計算!X5173</f>
        <v/>
      </c>
      <c r="C1173" s="12">
        <f>計算!X5174</f>
        <v/>
      </c>
      <c r="D1173" s="13">
        <f>C1173-B1173</f>
        <v/>
      </c>
      <c r="E1173" s="14">
        <f>計算!V5174</f>
        <v/>
      </c>
      <c r="F1173" s="12">
        <f>計算!X5175</f>
        <v/>
      </c>
      <c r="G1173" s="12">
        <f>計算!X5176</f>
        <v/>
      </c>
      <c r="H1173" s="13">
        <f>G1173-F1173</f>
        <v/>
      </c>
      <c r="I1173" s="14">
        <f>計算!V5176</f>
        <v/>
      </c>
    </row>
    <row r="1174">
      <c r="A1174" s="12" t="n">
        <v>14710000</v>
      </c>
      <c r="B1174" s="12">
        <f>計算!X5177</f>
        <v/>
      </c>
      <c r="C1174" s="12">
        <f>計算!X5178</f>
        <v/>
      </c>
      <c r="D1174" s="13">
        <f>C1174-B1174</f>
        <v/>
      </c>
      <c r="E1174" s="14">
        <f>計算!V5178</f>
        <v/>
      </c>
      <c r="F1174" s="12">
        <f>計算!X5179</f>
        <v/>
      </c>
      <c r="G1174" s="12">
        <f>計算!X5180</f>
        <v/>
      </c>
      <c r="H1174" s="13">
        <f>G1174-F1174</f>
        <v/>
      </c>
      <c r="I1174" s="14">
        <f>計算!V5180</f>
        <v/>
      </c>
    </row>
    <row r="1175">
      <c r="A1175" s="12" t="n">
        <v>14720000</v>
      </c>
      <c r="B1175" s="12">
        <f>計算!X5181</f>
        <v/>
      </c>
      <c r="C1175" s="12">
        <f>計算!X5182</f>
        <v/>
      </c>
      <c r="D1175" s="13">
        <f>C1175-B1175</f>
        <v/>
      </c>
      <c r="E1175" s="14">
        <f>計算!V5182</f>
        <v/>
      </c>
      <c r="F1175" s="12">
        <f>計算!X5183</f>
        <v/>
      </c>
      <c r="G1175" s="12">
        <f>計算!X5184</f>
        <v/>
      </c>
      <c r="H1175" s="13">
        <f>G1175-F1175</f>
        <v/>
      </c>
      <c r="I1175" s="14">
        <f>計算!V5184</f>
        <v/>
      </c>
    </row>
    <row r="1176">
      <c r="A1176" s="12" t="n">
        <v>14730000</v>
      </c>
      <c r="B1176" s="12">
        <f>計算!X5185</f>
        <v/>
      </c>
      <c r="C1176" s="12">
        <f>計算!X5186</f>
        <v/>
      </c>
      <c r="D1176" s="13">
        <f>C1176-B1176</f>
        <v/>
      </c>
      <c r="E1176" s="14">
        <f>計算!V5186</f>
        <v/>
      </c>
      <c r="F1176" s="12">
        <f>計算!X5187</f>
        <v/>
      </c>
      <c r="G1176" s="12">
        <f>計算!X5188</f>
        <v/>
      </c>
      <c r="H1176" s="13">
        <f>G1176-F1176</f>
        <v/>
      </c>
      <c r="I1176" s="14">
        <f>計算!V5188</f>
        <v/>
      </c>
    </row>
    <row r="1177">
      <c r="A1177" s="12" t="n">
        <v>14740000</v>
      </c>
      <c r="B1177" s="12">
        <f>計算!X5189</f>
        <v/>
      </c>
      <c r="C1177" s="12">
        <f>計算!X5190</f>
        <v/>
      </c>
      <c r="D1177" s="13">
        <f>C1177-B1177</f>
        <v/>
      </c>
      <c r="E1177" s="14">
        <f>計算!V5190</f>
        <v/>
      </c>
      <c r="F1177" s="12">
        <f>計算!X5191</f>
        <v/>
      </c>
      <c r="G1177" s="12">
        <f>計算!X5192</f>
        <v/>
      </c>
      <c r="H1177" s="13">
        <f>G1177-F1177</f>
        <v/>
      </c>
      <c r="I1177" s="14">
        <f>計算!V5192</f>
        <v/>
      </c>
    </row>
    <row r="1178">
      <c r="A1178" s="12" t="n">
        <v>14750000</v>
      </c>
      <c r="B1178" s="12">
        <f>計算!X5193</f>
        <v/>
      </c>
      <c r="C1178" s="12">
        <f>計算!X5194</f>
        <v/>
      </c>
      <c r="D1178" s="13">
        <f>C1178-B1178</f>
        <v/>
      </c>
      <c r="E1178" s="14">
        <f>計算!V5194</f>
        <v/>
      </c>
      <c r="F1178" s="12">
        <f>計算!X5195</f>
        <v/>
      </c>
      <c r="G1178" s="12">
        <f>計算!X5196</f>
        <v/>
      </c>
      <c r="H1178" s="13">
        <f>G1178-F1178</f>
        <v/>
      </c>
      <c r="I1178" s="14">
        <f>計算!V5196</f>
        <v/>
      </c>
    </row>
    <row r="1179">
      <c r="A1179" s="12" t="n">
        <v>14760000</v>
      </c>
      <c r="B1179" s="12">
        <f>計算!X5197</f>
        <v/>
      </c>
      <c r="C1179" s="12">
        <f>計算!X5198</f>
        <v/>
      </c>
      <c r="D1179" s="13">
        <f>C1179-B1179</f>
        <v/>
      </c>
      <c r="E1179" s="14">
        <f>計算!V5198</f>
        <v/>
      </c>
      <c r="F1179" s="12">
        <f>計算!X5199</f>
        <v/>
      </c>
      <c r="G1179" s="12">
        <f>計算!X5200</f>
        <v/>
      </c>
      <c r="H1179" s="13">
        <f>G1179-F1179</f>
        <v/>
      </c>
      <c r="I1179" s="14">
        <f>計算!V5200</f>
        <v/>
      </c>
    </row>
    <row r="1180">
      <c r="A1180" s="12" t="n">
        <v>14770000</v>
      </c>
      <c r="B1180" s="12">
        <f>計算!X5201</f>
        <v/>
      </c>
      <c r="C1180" s="12">
        <f>計算!X5202</f>
        <v/>
      </c>
      <c r="D1180" s="13">
        <f>C1180-B1180</f>
        <v/>
      </c>
      <c r="E1180" s="14">
        <f>計算!V5202</f>
        <v/>
      </c>
      <c r="F1180" s="12">
        <f>計算!X5203</f>
        <v/>
      </c>
      <c r="G1180" s="12">
        <f>計算!X5204</f>
        <v/>
      </c>
      <c r="H1180" s="13">
        <f>G1180-F1180</f>
        <v/>
      </c>
      <c r="I1180" s="14">
        <f>計算!V5204</f>
        <v/>
      </c>
    </row>
    <row r="1181">
      <c r="A1181" s="12" t="n">
        <v>14780000</v>
      </c>
      <c r="B1181" s="12">
        <f>計算!X5205</f>
        <v/>
      </c>
      <c r="C1181" s="12">
        <f>計算!X5206</f>
        <v/>
      </c>
      <c r="D1181" s="13">
        <f>C1181-B1181</f>
        <v/>
      </c>
      <c r="E1181" s="14">
        <f>計算!V5206</f>
        <v/>
      </c>
      <c r="F1181" s="12">
        <f>計算!X5207</f>
        <v/>
      </c>
      <c r="G1181" s="12">
        <f>計算!X5208</f>
        <v/>
      </c>
      <c r="H1181" s="13">
        <f>G1181-F1181</f>
        <v/>
      </c>
      <c r="I1181" s="14">
        <f>計算!V5208</f>
        <v/>
      </c>
    </row>
    <row r="1182">
      <c r="A1182" s="12" t="n">
        <v>14790000</v>
      </c>
      <c r="B1182" s="12">
        <f>計算!X5209</f>
        <v/>
      </c>
      <c r="C1182" s="12">
        <f>計算!X5210</f>
        <v/>
      </c>
      <c r="D1182" s="13">
        <f>C1182-B1182</f>
        <v/>
      </c>
      <c r="E1182" s="14">
        <f>計算!V5210</f>
        <v/>
      </c>
      <c r="F1182" s="12">
        <f>計算!X5211</f>
        <v/>
      </c>
      <c r="G1182" s="12">
        <f>計算!X5212</f>
        <v/>
      </c>
      <c r="H1182" s="13">
        <f>G1182-F1182</f>
        <v/>
      </c>
      <c r="I1182" s="14">
        <f>計算!V5212</f>
        <v/>
      </c>
    </row>
    <row r="1183">
      <c r="A1183" s="12" t="n">
        <v>14800000</v>
      </c>
      <c r="B1183" s="12">
        <f>計算!X5213</f>
        <v/>
      </c>
      <c r="C1183" s="12">
        <f>計算!X5214</f>
        <v/>
      </c>
      <c r="D1183" s="13">
        <f>C1183-B1183</f>
        <v/>
      </c>
      <c r="E1183" s="14">
        <f>計算!V5214</f>
        <v/>
      </c>
      <c r="F1183" s="12">
        <f>計算!X5215</f>
        <v/>
      </c>
      <c r="G1183" s="12">
        <f>計算!X5216</f>
        <v/>
      </c>
      <c r="H1183" s="13">
        <f>G1183-F1183</f>
        <v/>
      </c>
      <c r="I1183" s="14">
        <f>計算!V5216</f>
        <v/>
      </c>
    </row>
    <row r="1184">
      <c r="A1184" s="12" t="n">
        <v>14810000</v>
      </c>
      <c r="B1184" s="12">
        <f>計算!X5217</f>
        <v/>
      </c>
      <c r="C1184" s="12">
        <f>計算!X5218</f>
        <v/>
      </c>
      <c r="D1184" s="13">
        <f>C1184-B1184</f>
        <v/>
      </c>
      <c r="E1184" s="14">
        <f>計算!V5218</f>
        <v/>
      </c>
      <c r="F1184" s="12">
        <f>計算!X5219</f>
        <v/>
      </c>
      <c r="G1184" s="12">
        <f>計算!X5220</f>
        <v/>
      </c>
      <c r="H1184" s="13">
        <f>G1184-F1184</f>
        <v/>
      </c>
      <c r="I1184" s="14">
        <f>計算!V5220</f>
        <v/>
      </c>
    </row>
    <row r="1185">
      <c r="A1185" s="12" t="n">
        <v>14820000</v>
      </c>
      <c r="B1185" s="12">
        <f>計算!X5221</f>
        <v/>
      </c>
      <c r="C1185" s="12">
        <f>計算!X5222</f>
        <v/>
      </c>
      <c r="D1185" s="13">
        <f>C1185-B1185</f>
        <v/>
      </c>
      <c r="E1185" s="14">
        <f>計算!V5222</f>
        <v/>
      </c>
      <c r="F1185" s="12">
        <f>計算!X5223</f>
        <v/>
      </c>
      <c r="G1185" s="12">
        <f>計算!X5224</f>
        <v/>
      </c>
      <c r="H1185" s="13">
        <f>G1185-F1185</f>
        <v/>
      </c>
      <c r="I1185" s="14">
        <f>計算!V5224</f>
        <v/>
      </c>
    </row>
    <row r="1186">
      <c r="A1186" s="12" t="n">
        <v>14830000</v>
      </c>
      <c r="B1186" s="12">
        <f>計算!X5225</f>
        <v/>
      </c>
      <c r="C1186" s="12">
        <f>計算!X5226</f>
        <v/>
      </c>
      <c r="D1186" s="13">
        <f>C1186-B1186</f>
        <v/>
      </c>
      <c r="E1186" s="14">
        <f>計算!V5226</f>
        <v/>
      </c>
      <c r="F1186" s="12">
        <f>計算!X5227</f>
        <v/>
      </c>
      <c r="G1186" s="12">
        <f>計算!X5228</f>
        <v/>
      </c>
      <c r="H1186" s="13">
        <f>G1186-F1186</f>
        <v/>
      </c>
      <c r="I1186" s="14">
        <f>計算!V5228</f>
        <v/>
      </c>
    </row>
    <row r="1187">
      <c r="A1187" s="12" t="n">
        <v>14840000</v>
      </c>
      <c r="B1187" s="12">
        <f>計算!X5229</f>
        <v/>
      </c>
      <c r="C1187" s="12">
        <f>計算!X5230</f>
        <v/>
      </c>
      <c r="D1187" s="13">
        <f>C1187-B1187</f>
        <v/>
      </c>
      <c r="E1187" s="14">
        <f>計算!V5230</f>
        <v/>
      </c>
      <c r="F1187" s="12">
        <f>計算!X5231</f>
        <v/>
      </c>
      <c r="G1187" s="12">
        <f>計算!X5232</f>
        <v/>
      </c>
      <c r="H1187" s="13">
        <f>G1187-F1187</f>
        <v/>
      </c>
      <c r="I1187" s="14">
        <f>計算!V5232</f>
        <v/>
      </c>
    </row>
    <row r="1188">
      <c r="A1188" s="12" t="n">
        <v>14850000</v>
      </c>
      <c r="B1188" s="12">
        <f>計算!X5233</f>
        <v/>
      </c>
      <c r="C1188" s="12">
        <f>計算!X5234</f>
        <v/>
      </c>
      <c r="D1188" s="13">
        <f>C1188-B1188</f>
        <v/>
      </c>
      <c r="E1188" s="14">
        <f>計算!V5234</f>
        <v/>
      </c>
      <c r="F1188" s="12">
        <f>計算!X5235</f>
        <v/>
      </c>
      <c r="G1188" s="12">
        <f>計算!X5236</f>
        <v/>
      </c>
      <c r="H1188" s="13">
        <f>G1188-F1188</f>
        <v/>
      </c>
      <c r="I1188" s="14">
        <f>計算!V5236</f>
        <v/>
      </c>
    </row>
    <row r="1189">
      <c r="A1189" s="12" t="n">
        <v>14860000</v>
      </c>
      <c r="B1189" s="12">
        <f>計算!X5237</f>
        <v/>
      </c>
      <c r="C1189" s="12">
        <f>計算!X5238</f>
        <v/>
      </c>
      <c r="D1189" s="13">
        <f>C1189-B1189</f>
        <v/>
      </c>
      <c r="E1189" s="14">
        <f>計算!V5238</f>
        <v/>
      </c>
      <c r="F1189" s="12">
        <f>計算!X5239</f>
        <v/>
      </c>
      <c r="G1189" s="12">
        <f>計算!X5240</f>
        <v/>
      </c>
      <c r="H1189" s="13">
        <f>G1189-F1189</f>
        <v/>
      </c>
      <c r="I1189" s="14">
        <f>計算!V5240</f>
        <v/>
      </c>
    </row>
    <row r="1190">
      <c r="A1190" s="12" t="n">
        <v>14870000</v>
      </c>
      <c r="B1190" s="12">
        <f>計算!X5241</f>
        <v/>
      </c>
      <c r="C1190" s="12">
        <f>計算!X5242</f>
        <v/>
      </c>
      <c r="D1190" s="13">
        <f>C1190-B1190</f>
        <v/>
      </c>
      <c r="E1190" s="14">
        <f>計算!V5242</f>
        <v/>
      </c>
      <c r="F1190" s="12">
        <f>計算!X5243</f>
        <v/>
      </c>
      <c r="G1190" s="12">
        <f>計算!X5244</f>
        <v/>
      </c>
      <c r="H1190" s="13">
        <f>G1190-F1190</f>
        <v/>
      </c>
      <c r="I1190" s="14">
        <f>計算!V5244</f>
        <v/>
      </c>
    </row>
    <row r="1191">
      <c r="A1191" s="12" t="n">
        <v>14880000</v>
      </c>
      <c r="B1191" s="12">
        <f>計算!X5245</f>
        <v/>
      </c>
      <c r="C1191" s="12">
        <f>計算!X5246</f>
        <v/>
      </c>
      <c r="D1191" s="13">
        <f>C1191-B1191</f>
        <v/>
      </c>
      <c r="E1191" s="14">
        <f>計算!V5246</f>
        <v/>
      </c>
      <c r="F1191" s="12">
        <f>計算!X5247</f>
        <v/>
      </c>
      <c r="G1191" s="12">
        <f>計算!X5248</f>
        <v/>
      </c>
      <c r="H1191" s="13">
        <f>G1191-F1191</f>
        <v/>
      </c>
      <c r="I1191" s="14">
        <f>計算!V5248</f>
        <v/>
      </c>
    </row>
    <row r="1192">
      <c r="A1192" s="12" t="n">
        <v>14890000</v>
      </c>
      <c r="B1192" s="12">
        <f>計算!X5249</f>
        <v/>
      </c>
      <c r="C1192" s="12">
        <f>計算!X5250</f>
        <v/>
      </c>
      <c r="D1192" s="13">
        <f>C1192-B1192</f>
        <v/>
      </c>
      <c r="E1192" s="14">
        <f>計算!V5250</f>
        <v/>
      </c>
      <c r="F1192" s="12">
        <f>計算!X5251</f>
        <v/>
      </c>
      <c r="G1192" s="12">
        <f>計算!X5252</f>
        <v/>
      </c>
      <c r="H1192" s="13">
        <f>G1192-F1192</f>
        <v/>
      </c>
      <c r="I1192" s="14">
        <f>計算!V5252</f>
        <v/>
      </c>
    </row>
    <row r="1193">
      <c r="A1193" s="12" t="n">
        <v>14900000</v>
      </c>
      <c r="B1193" s="12">
        <f>計算!X5253</f>
        <v/>
      </c>
      <c r="C1193" s="12">
        <f>計算!X5254</f>
        <v/>
      </c>
      <c r="D1193" s="13">
        <f>C1193-B1193</f>
        <v/>
      </c>
      <c r="E1193" s="14">
        <f>計算!V5254</f>
        <v/>
      </c>
      <c r="F1193" s="12">
        <f>計算!X5255</f>
        <v/>
      </c>
      <c r="G1193" s="12">
        <f>計算!X5256</f>
        <v/>
      </c>
      <c r="H1193" s="13">
        <f>G1193-F1193</f>
        <v/>
      </c>
      <c r="I1193" s="14">
        <f>計算!V5256</f>
        <v/>
      </c>
    </row>
    <row r="1194">
      <c r="A1194" s="12" t="n">
        <v>14910000</v>
      </c>
      <c r="B1194" s="12">
        <f>計算!X5257</f>
        <v/>
      </c>
      <c r="C1194" s="12">
        <f>計算!X5258</f>
        <v/>
      </c>
      <c r="D1194" s="13">
        <f>C1194-B1194</f>
        <v/>
      </c>
      <c r="E1194" s="14">
        <f>計算!V5258</f>
        <v/>
      </c>
      <c r="F1194" s="12">
        <f>計算!X5259</f>
        <v/>
      </c>
      <c r="G1194" s="12">
        <f>計算!X5260</f>
        <v/>
      </c>
      <c r="H1194" s="13">
        <f>G1194-F1194</f>
        <v/>
      </c>
      <c r="I1194" s="14">
        <f>計算!V5260</f>
        <v/>
      </c>
    </row>
    <row r="1195">
      <c r="A1195" s="12" t="n">
        <v>14920000</v>
      </c>
      <c r="B1195" s="12">
        <f>計算!X5261</f>
        <v/>
      </c>
      <c r="C1195" s="12">
        <f>計算!X5262</f>
        <v/>
      </c>
      <c r="D1195" s="13">
        <f>C1195-B1195</f>
        <v/>
      </c>
      <c r="E1195" s="14">
        <f>計算!V5262</f>
        <v/>
      </c>
      <c r="F1195" s="12">
        <f>計算!X5263</f>
        <v/>
      </c>
      <c r="G1195" s="12">
        <f>計算!X5264</f>
        <v/>
      </c>
      <c r="H1195" s="13">
        <f>G1195-F1195</f>
        <v/>
      </c>
      <c r="I1195" s="14">
        <f>計算!V5264</f>
        <v/>
      </c>
    </row>
    <row r="1196">
      <c r="A1196" s="12" t="n">
        <v>14930000</v>
      </c>
      <c r="B1196" s="12">
        <f>計算!X5265</f>
        <v/>
      </c>
      <c r="C1196" s="12">
        <f>計算!X5266</f>
        <v/>
      </c>
      <c r="D1196" s="13">
        <f>C1196-B1196</f>
        <v/>
      </c>
      <c r="E1196" s="14">
        <f>計算!V5266</f>
        <v/>
      </c>
      <c r="F1196" s="12">
        <f>計算!X5267</f>
        <v/>
      </c>
      <c r="G1196" s="12">
        <f>計算!X5268</f>
        <v/>
      </c>
      <c r="H1196" s="13">
        <f>G1196-F1196</f>
        <v/>
      </c>
      <c r="I1196" s="14">
        <f>計算!V5268</f>
        <v/>
      </c>
    </row>
    <row r="1197">
      <c r="A1197" s="12" t="n">
        <v>14940000</v>
      </c>
      <c r="B1197" s="12">
        <f>計算!X5269</f>
        <v/>
      </c>
      <c r="C1197" s="12">
        <f>計算!X5270</f>
        <v/>
      </c>
      <c r="D1197" s="13">
        <f>C1197-B1197</f>
        <v/>
      </c>
      <c r="E1197" s="14">
        <f>計算!V5270</f>
        <v/>
      </c>
      <c r="F1197" s="12">
        <f>計算!X5271</f>
        <v/>
      </c>
      <c r="G1197" s="12">
        <f>計算!X5272</f>
        <v/>
      </c>
      <c r="H1197" s="13">
        <f>G1197-F1197</f>
        <v/>
      </c>
      <c r="I1197" s="14">
        <f>計算!V5272</f>
        <v/>
      </c>
    </row>
    <row r="1198">
      <c r="A1198" s="12" t="n">
        <v>14950000</v>
      </c>
      <c r="B1198" s="12">
        <f>計算!X5273</f>
        <v/>
      </c>
      <c r="C1198" s="12">
        <f>計算!X5274</f>
        <v/>
      </c>
      <c r="D1198" s="13">
        <f>C1198-B1198</f>
        <v/>
      </c>
      <c r="E1198" s="14">
        <f>計算!V5274</f>
        <v/>
      </c>
      <c r="F1198" s="12">
        <f>計算!X5275</f>
        <v/>
      </c>
      <c r="G1198" s="12">
        <f>計算!X5276</f>
        <v/>
      </c>
      <c r="H1198" s="13">
        <f>G1198-F1198</f>
        <v/>
      </c>
      <c r="I1198" s="14">
        <f>計算!V5276</f>
        <v/>
      </c>
    </row>
    <row r="1199">
      <c r="A1199" s="12" t="n">
        <v>14960000</v>
      </c>
      <c r="B1199" s="12">
        <f>計算!X5277</f>
        <v/>
      </c>
      <c r="C1199" s="12">
        <f>計算!X5278</f>
        <v/>
      </c>
      <c r="D1199" s="13">
        <f>C1199-B1199</f>
        <v/>
      </c>
      <c r="E1199" s="14">
        <f>計算!V5278</f>
        <v/>
      </c>
      <c r="F1199" s="12">
        <f>計算!X5279</f>
        <v/>
      </c>
      <c r="G1199" s="12">
        <f>計算!X5280</f>
        <v/>
      </c>
      <c r="H1199" s="13">
        <f>G1199-F1199</f>
        <v/>
      </c>
      <c r="I1199" s="14">
        <f>計算!V5280</f>
        <v/>
      </c>
    </row>
    <row r="1200">
      <c r="A1200" s="12" t="n">
        <v>14970000</v>
      </c>
      <c r="B1200" s="12">
        <f>計算!X5281</f>
        <v/>
      </c>
      <c r="C1200" s="12">
        <f>計算!X5282</f>
        <v/>
      </c>
      <c r="D1200" s="13">
        <f>C1200-B1200</f>
        <v/>
      </c>
      <c r="E1200" s="14">
        <f>計算!V5282</f>
        <v/>
      </c>
      <c r="F1200" s="12">
        <f>計算!X5283</f>
        <v/>
      </c>
      <c r="G1200" s="12">
        <f>計算!X5284</f>
        <v/>
      </c>
      <c r="H1200" s="13">
        <f>G1200-F1200</f>
        <v/>
      </c>
      <c r="I1200" s="14">
        <f>計算!V5284</f>
        <v/>
      </c>
    </row>
    <row r="1201">
      <c r="A1201" s="12" t="n">
        <v>14980000</v>
      </c>
      <c r="B1201" s="12">
        <f>計算!X5285</f>
        <v/>
      </c>
      <c r="C1201" s="12">
        <f>計算!X5286</f>
        <v/>
      </c>
      <c r="D1201" s="13">
        <f>C1201-B1201</f>
        <v/>
      </c>
      <c r="E1201" s="14">
        <f>計算!V5286</f>
        <v/>
      </c>
      <c r="F1201" s="12">
        <f>計算!X5287</f>
        <v/>
      </c>
      <c r="G1201" s="12">
        <f>計算!X5288</f>
        <v/>
      </c>
      <c r="H1201" s="13">
        <f>G1201-F1201</f>
        <v/>
      </c>
      <c r="I1201" s="14">
        <f>計算!V5288</f>
        <v/>
      </c>
    </row>
    <row r="1202">
      <c r="A1202" s="12" t="n">
        <v>14990000</v>
      </c>
      <c r="B1202" s="12">
        <f>計算!X5289</f>
        <v/>
      </c>
      <c r="C1202" s="12">
        <f>計算!X5290</f>
        <v/>
      </c>
      <c r="D1202" s="13">
        <f>C1202-B1202</f>
        <v/>
      </c>
      <c r="E1202" s="14">
        <f>計算!V5290</f>
        <v/>
      </c>
      <c r="F1202" s="12">
        <f>計算!X5291</f>
        <v/>
      </c>
      <c r="G1202" s="12">
        <f>計算!X5292</f>
        <v/>
      </c>
      <c r="H1202" s="13">
        <f>G1202-F1202</f>
        <v/>
      </c>
      <c r="I1202" s="14">
        <f>計算!V5292</f>
        <v/>
      </c>
    </row>
    <row r="1203">
      <c r="A1203" s="12" t="n">
        <v>15000000</v>
      </c>
      <c r="B1203" s="12">
        <f>計算!X5293</f>
        <v/>
      </c>
      <c r="C1203" s="12">
        <f>計算!X5294</f>
        <v/>
      </c>
      <c r="D1203" s="13">
        <f>C1203-B1203</f>
        <v/>
      </c>
      <c r="E1203" s="14">
        <f>計算!V5294</f>
        <v/>
      </c>
      <c r="F1203" s="12">
        <f>計算!X5295</f>
        <v/>
      </c>
      <c r="G1203" s="12">
        <f>計算!X5296</f>
        <v/>
      </c>
      <c r="H1203" s="13">
        <f>G1203-F1203</f>
        <v/>
      </c>
      <c r="I1203" s="14">
        <f>計算!V5296</f>
        <v/>
      </c>
    </row>
  </sheetData>
  <conditionalFormatting sqref="D3:D1203">
    <cfRule type="expression" priority="1" dxfId="1">
      <formula>D3&lt;0</formula>
    </cfRule>
  </conditionalFormatting>
  <conditionalFormatting sqref="H3:H1203">
    <cfRule type="expression" priority="2" dxfId="1">
      <formula>H3&lt;0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14" customWidth="1" min="5" max="5"/>
    <col width="12" customWidth="1" min="6" max="6"/>
    <col width="10" customWidth="1" min="7" max="7"/>
    <col width="14" customWidth="1" min="8" max="8"/>
    <col width="12" customWidth="1" min="9" max="9"/>
    <col width="10" customWidth="1" min="10" max="10"/>
  </cols>
  <sheetData>
    <row r="1">
      <c r="A1" s="1" t="inlineStr">
        <is>
          <t>総務省の資料の目安（千円単位）と、この表の2025年の寄附の計算を並べる。子1人は高校生、子2人は大学生と高校生で計算</t>
        </is>
      </c>
    </row>
    <row r="2">
      <c r="A2" s="2" t="inlineStr">
        <is>
          <t>年収</t>
        </is>
      </c>
      <c r="B2" s="2" t="inlineStr">
        <is>
          <t>独身 総務省</t>
        </is>
      </c>
      <c r="C2" s="2" t="inlineStr">
        <is>
          <t>独身 この表</t>
        </is>
      </c>
      <c r="D2" s="2" t="inlineStr">
        <is>
          <t>差</t>
        </is>
      </c>
      <c r="E2" s="2" t="inlineStr">
        <is>
          <t>夫婦＋子1人 総務省</t>
        </is>
      </c>
      <c r="F2" s="2" t="inlineStr">
        <is>
          <t>この表</t>
        </is>
      </c>
      <c r="G2" s="2" t="inlineStr">
        <is>
          <t>差</t>
        </is>
      </c>
      <c r="H2" s="2" t="inlineStr">
        <is>
          <t>夫婦＋子2人 総務省</t>
        </is>
      </c>
      <c r="I2" s="2" t="inlineStr">
        <is>
          <t>この表</t>
        </is>
      </c>
      <c r="J2" s="2" t="inlineStr">
        <is>
          <t>差</t>
        </is>
      </c>
    </row>
    <row r="3">
      <c r="A3" s="12" t="n">
        <v>5000000</v>
      </c>
      <c r="B3" s="12" t="n">
        <v>61000</v>
      </c>
      <c r="C3" s="12">
        <f>計算!X5297</f>
        <v/>
      </c>
      <c r="D3" s="13">
        <f>C3-B3</f>
        <v/>
      </c>
      <c r="E3" s="12" t="n">
        <v>40000</v>
      </c>
      <c r="F3" s="12">
        <f>計算!X5298</f>
        <v/>
      </c>
      <c r="G3" s="13">
        <f>F3-E3</f>
        <v/>
      </c>
      <c r="H3" s="12" t="n">
        <v>28000</v>
      </c>
      <c r="I3" s="12">
        <f>計算!X5299</f>
        <v/>
      </c>
      <c r="J3" s="13">
        <f>I3-H3</f>
        <v/>
      </c>
    </row>
    <row r="4">
      <c r="A4" s="12" t="n">
        <v>7500000</v>
      </c>
      <c r="B4" s="12" t="n">
        <v>118000</v>
      </c>
      <c r="C4" s="12">
        <f>計算!X5300</f>
        <v/>
      </c>
      <c r="D4" s="13">
        <f>C4-B4</f>
        <v/>
      </c>
      <c r="E4" s="12" t="n">
        <v>87000</v>
      </c>
      <c r="F4" s="12">
        <f>計算!X5301</f>
        <v/>
      </c>
      <c r="G4" s="13">
        <f>F4-E4</f>
        <v/>
      </c>
      <c r="H4" s="12" t="n">
        <v>76000</v>
      </c>
      <c r="I4" s="12">
        <f>計算!X5302</f>
        <v/>
      </c>
      <c r="J4" s="13">
        <f>I4-H4</f>
        <v/>
      </c>
    </row>
    <row r="5">
      <c r="A5" s="12" t="n">
        <v>10000000</v>
      </c>
      <c r="B5" s="12" t="n">
        <v>180000</v>
      </c>
      <c r="C5" s="12">
        <f>計算!X5303</f>
        <v/>
      </c>
      <c r="D5" s="13">
        <f>C5-B5</f>
        <v/>
      </c>
      <c r="E5" s="12" t="n">
        <v>157000</v>
      </c>
      <c r="F5" s="12">
        <f>計算!X5304</f>
        <v/>
      </c>
      <c r="G5" s="13">
        <f>F5-E5</f>
        <v/>
      </c>
      <c r="H5" s="12" t="n">
        <v>144000</v>
      </c>
      <c r="I5" s="12">
        <f>計算!X5305</f>
        <v/>
      </c>
      <c r="J5" s="13">
        <f>I5-H5</f>
        <v/>
      </c>
    </row>
    <row r="6">
      <c r="A6" s="12" t="n">
        <v>20000000</v>
      </c>
      <c r="B6" s="12" t="n">
        <v>569000</v>
      </c>
      <c r="C6" s="12">
        <f>計算!X5306</f>
        <v/>
      </c>
      <c r="D6" s="13">
        <f>C6-B6</f>
        <v/>
      </c>
      <c r="E6" s="12" t="n">
        <v>552000</v>
      </c>
      <c r="F6" s="12">
        <f>計算!X5307</f>
        <v/>
      </c>
      <c r="G6" s="13">
        <f>F6-E6</f>
        <v/>
      </c>
      <c r="H6" s="12" t="n">
        <v>536000</v>
      </c>
      <c r="I6" s="12">
        <f>計算!X5308</f>
        <v/>
      </c>
      <c r="J6" s="13">
        <f>I6-H6</f>
        <v/>
      </c>
    </row>
    <row r="8">
      <c r="A8" t="inlineStr">
        <is>
          <t>総務省の目安は千円未満を切り捨てた形なので、差が0〜999円なら一致とみなす。総務省の資料には社会保険料の前提が書かれていない。</t>
        </is>
      </c>
    </row>
  </sheetData>
  <conditionalFormatting sqref="D3:D6 G3:G6 J3:J6">
    <cfRule type="expression" priority="1" dxfId="1">
      <formula>OR(D3&lt;0,D3&gt;=1000)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5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使い方</t>
        </is>
      </c>
    </row>
    <row r="3">
      <c r="A3" t="inlineStr">
        <is>
          <t>1_上限 の黄色いセルを埋める。B3に給与の年収、B4に社会保険料（源泉徴収票の額）を入れる。B4が空欄なら年収から見積もる。</t>
        </is>
      </c>
    </row>
    <row r="4">
      <c r="A4" t="inlineStr">
        <is>
          <t>G18に2026年に寄附したときの上限、F18に2025年の上限が出る。G20は2つの差。</t>
        </is>
      </c>
    </row>
    <row r="5">
      <c r="A5" t="inlineStr">
        <is>
          <t>B12に寄附する額を入れると、下の表に確定申告をしたときの実質負担が出る。2,000円を超えたら上限を超えている。</t>
        </is>
      </c>
    </row>
    <row r="6">
      <c r="A6" t="inlineStr"/>
    </row>
    <row r="7">
      <c r="A7" t="inlineStr">
        <is>
          <t>上限は住民税で決まる。住民税の特例分は所得割の20%までで、特例分の割合は90%−所得税率×1.021。</t>
        </is>
      </c>
    </row>
    <row r="8">
      <c r="A8" t="inlineStr">
        <is>
          <t>上限 = 所得割×20% ÷ 特例分の割合 ＋ 2,000円。所得税率は、住民税の課税所得から人的控除差調整額を引いた額で決める（地方税法第37条の2第11項）。</t>
        </is>
      </c>
    </row>
    <row r="9">
      <c r="A9" t="inlineStr">
        <is>
          <t>人的控除差調整額には、所得税の基礎控除から48万円を引いた額が入る。2026年は基礎控除が104万円なので56万円が入り、</t>
        </is>
      </c>
    </row>
    <row r="10">
      <c r="A10" t="inlineStr">
        <is>
          <t>税率を決める額は所得税の課税所得とほぼ同じになる。所得税の基礎控除が上がると税率が下がり、特例分の割合が上がって、上限は下がる。</t>
        </is>
      </c>
    </row>
    <row r="11">
      <c r="A11" t="inlineStr"/>
    </row>
    <row r="12">
      <c r="A12" t="inlineStr">
        <is>
          <t>2_早見表 は、年収と家族7通りの上限。右半分は2025年の寄附との差。社会保険料は年収から見積もった。</t>
        </is>
      </c>
    </row>
    <row r="13">
      <c r="A13" t="inlineStr">
        <is>
          <t>3_1万円刻み は、独身と夫婦（配偶者控除あり）で年収を1万円ずつ動かしたもの。差がマイナスの行が赤くなる。</t>
        </is>
      </c>
    </row>
    <row r="14">
      <c r="A14" t="inlineStr">
        <is>
          <t>4_総務省の目安と比べる は、総務省の資料の目安と、この表の2025年の計算を並べたもの。</t>
        </is>
      </c>
    </row>
    <row r="15">
      <c r="A15" t="inlineStr"/>
    </row>
    <row r="16">
      <c r="A16" t="inlineStr">
        <is>
          <t>社会保険料の見積もり: 40歳未満、協会けんぽ東京支部、賞与なしで毎月同じ給与。</t>
        </is>
      </c>
    </row>
    <row r="17">
      <c r="A17" t="inlineStr">
        <is>
          <t>厚生年金9.15%（標準報酬月額65万円まで）、健康保険4.925%と子ども・子育て支援金0.115%（139万円まで）、雇用保険0.5%。</t>
        </is>
      </c>
    </row>
    <row r="18">
      <c r="A18" t="inlineStr">
        <is>
          <t>標準報酬の等級の丸めは入れていない。源泉徴収票の額を入れたほうが正確。</t>
        </is>
      </c>
    </row>
    <row r="19">
      <c r="A19" t="inlineStr"/>
    </row>
    <row r="20">
      <c r="A20" t="inlineStr">
        <is>
          <t>この表で扱わないもの: 給与以外の所得、住宅ローン控除、ひとり親・寡婦・障害者控除、同居老親、配偶者特別控除、</t>
        </is>
      </c>
    </row>
    <row r="21">
      <c r="A21" t="inlineStr">
        <is>
          <t>合計所得2,350万円超（年収約2,545万円超）、住民税の100円未満の端数処理、指定都市の税率の配分。</t>
        </is>
      </c>
    </row>
    <row r="22">
      <c r="A22" t="inlineStr">
        <is>
          <t>寄附で所得税率の区分をまたぐ場合、所得税から戻る額は実際と合わない。ワンストップ特例の申告特例控除額は計算していない。</t>
        </is>
      </c>
    </row>
    <row r="23">
      <c r="A23" t="inlineStr">
        <is>
          <t>2027年の寄附から入る特例分の上限193万円（給与収入1億円相当）は入れていない。</t>
        </is>
      </c>
    </row>
    <row r="24">
      <c r="A24" t="inlineStr"/>
    </row>
    <row r="25">
      <c r="A25" t="inlineStr">
        <is>
          <t>出典（どれも2026年10月6日に確認）</t>
        </is>
      </c>
    </row>
    <row r="26">
      <c r="A26" t="inlineStr">
        <is>
          <t>総務省 ふるさと納税ポータル 税金の控除について https://www.soumu.go.jp/main_sosiki/jichi_zeisei/czaisei/czaisei_seido/furusato/mechanism/deduction.html</t>
        </is>
      </c>
    </row>
    <row r="27">
      <c r="A27" t="inlineStr">
        <is>
          <t>総務省 ふるさと納税制度とは（目安の表） https://www.soumu.go.jp/main_content/000816463.pdf</t>
        </is>
      </c>
    </row>
    <row r="28">
      <c r="A28" t="inlineStr">
        <is>
          <t>総務省 令和８年度地方税制改正(案)について https://www.soumu.go.jp/main_content/001047636.pdf</t>
        </is>
      </c>
    </row>
    <row r="29">
      <c r="A29" t="inlineStr">
        <is>
          <t>国税庁 令和８年４月 源泉所得税の改正のあらまし https://www.nta.go.jp/publication/pamph/gensen/2026kaisei.pdf</t>
        </is>
      </c>
    </row>
    <row r="30">
      <c r="A30" t="inlineStr">
        <is>
          <t>国税庁 令和７年分 年末調整のしかた 昨年と比べて変わった点 https://www.nta.go.jp/publication/pamph/gensen/nencho2025/pdf/102.pdf</t>
        </is>
      </c>
    </row>
    <row r="31">
      <c r="A31" t="inlineStr">
        <is>
          <t>地方税法 第37条・第37条の2 https://laws.e-gov.go.jp/law/325AC0000000226</t>
        </is>
      </c>
    </row>
    <row r="32">
      <c r="A32" t="inlineStr">
        <is>
          <t>大阪市 令和9年度から実施される市民税・府民税の税制改正について https://www.city.osaka.lg.jp/zaisei/page/0000678587.html</t>
        </is>
      </c>
    </row>
    <row r="33">
      <c r="A33" t="inlineStr">
        <is>
          <t>協会けんぽ 令和8年度の保険料率 https://www.kyoukaikenpo.or.jp/about/business/insurance_rate/rate_prefectures/r08/index.html</t>
        </is>
      </c>
    </row>
    <row r="34">
      <c r="A34" t="inlineStr"/>
    </row>
    <row r="35">
      <c r="A35" t="inlineStr">
        <is>
          <t>この表は目安を出すもの。実際の控除額は、寄附した翌年度の住民税の決定通知書で確かめる。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530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8" customWidth="1" min="3" max="3"/>
    <col width="8" customWidth="1" min="4" max="4"/>
    <col width="8" customWidth="1" min="5" max="5"/>
    <col width="8" customWidth="1" min="6" max="6"/>
    <col width="11" customWidth="1" min="7" max="7"/>
    <col width="9" customWidth="1" min="8" max="8"/>
    <col width="9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</cols>
  <sheetData>
    <row r="1">
      <c r="A1" s="15" t="inlineStr">
        <is>
          <t>1行で1人分を計算する。2_早見表、3_1万円刻み、4_総務省の目安と比べる はここを参照している</t>
        </is>
      </c>
    </row>
    <row r="2">
      <c r="A2" s="2" t="inlineStr">
        <is>
          <t>用途</t>
        </is>
      </c>
      <c r="B2" s="2" t="inlineStr">
        <is>
          <t>年収</t>
        </is>
      </c>
      <c r="C2" s="2" t="inlineStr">
        <is>
          <t>寄附の年</t>
        </is>
      </c>
      <c r="D2" s="2" t="inlineStr">
        <is>
          <t>配偶者控除</t>
        </is>
      </c>
      <c r="E2" s="2" t="inlineStr">
        <is>
          <t>高校生など</t>
        </is>
      </c>
      <c r="F2" s="2" t="inlineStr">
        <is>
          <t>大学生など</t>
        </is>
      </c>
      <c r="G2" s="2" t="inlineStr">
        <is>
          <t>社会保険料</t>
        </is>
      </c>
      <c r="H2" s="2" t="inlineStr">
        <is>
          <t>他の控除（所得税）</t>
        </is>
      </c>
      <c r="I2" s="2" t="inlineStr">
        <is>
          <t>他の控除（住民税）</t>
        </is>
      </c>
      <c r="J2" s="2" t="inlineStr">
        <is>
          <t>給与所得</t>
        </is>
      </c>
      <c r="K2" s="2" t="inlineStr">
        <is>
          <t>基礎控除（所得税）</t>
        </is>
      </c>
      <c r="L2" s="2" t="inlineStr">
        <is>
          <t>配偶者控除（所得税）</t>
        </is>
      </c>
      <c r="M2" s="2" t="inlineStr">
        <is>
          <t>配偶者控除（住民税）</t>
        </is>
      </c>
      <c r="N2" s="2" t="inlineStr">
        <is>
          <t>配偶者の人的控除差</t>
        </is>
      </c>
      <c r="O2" s="2" t="inlineStr">
        <is>
          <t>所得税の課税所得</t>
        </is>
      </c>
      <c r="P2" s="2" t="inlineStr">
        <is>
          <t>住民税の課税所得</t>
        </is>
      </c>
      <c r="Q2" s="2" t="inlineStr">
        <is>
          <t>人的控除の差の合計</t>
        </is>
      </c>
      <c r="R2" s="2" t="inlineStr">
        <is>
          <t>調整控除</t>
        </is>
      </c>
      <c r="S2" s="2" t="inlineStr">
        <is>
          <t>住民税の所得割</t>
        </is>
      </c>
      <c r="T2" s="2" t="inlineStr">
        <is>
          <t>人的控除差調整額</t>
        </is>
      </c>
      <c r="U2" s="2" t="inlineStr">
        <is>
          <t>税率を決める額</t>
        </is>
      </c>
      <c r="V2" s="2" t="inlineStr">
        <is>
          <t>その額に当たる所得税率</t>
        </is>
      </c>
      <c r="W2" s="2" t="inlineStr">
        <is>
          <t>特例分の割合</t>
        </is>
      </c>
      <c r="X2" s="2" t="inlineStr">
        <is>
          <t>上限（2,000円の負担で済む寄附額）</t>
        </is>
      </c>
      <c r="Y2" s="2" t="inlineStr">
        <is>
          <t>所得税の実際の税率</t>
        </is>
      </c>
    </row>
    <row r="3">
      <c r="A3" t="inlineStr">
        <is>
          <t>早見表 独身または共働き</t>
        </is>
      </c>
      <c r="B3" s="16">
        <f>'2_早見表'!$A$3</f>
        <v/>
      </c>
      <c r="C3" t="n">
        <v>2025</v>
      </c>
      <c r="D3" t="n">
        <v>0</v>
      </c>
      <c r="E3" t="n">
        <v>0</v>
      </c>
      <c r="F3" t="n">
        <v>0</v>
      </c>
      <c r="G3" s="16">
        <f>ROUND(MIN(B3/12,650000)*12*0.0915+MIN(B3/12,1390000)*12*(0.0504+0)+B3*0.005,0)</f>
        <v/>
      </c>
      <c r="H3" t="n">
        <v>0</v>
      </c>
      <c r="I3" t="n">
        <v>0</v>
      </c>
      <c r="J3" s="16">
        <f>IF(C3=2026,IF(B3&lt;741000,0,IF(B3&lt;2191000,B3-740000,IF(B3&lt;2193000,1451000,IF(B3&lt;2196000,1453000,IF(B3&lt;2200000,1456000,IF(B3&lt;3600000,ROUNDDOWN(B3/4,-3)*2.8-80000,IF(B3&lt;6600000,ROUNDDOWN(B3/4,-3)*3.2-440000,IF(B3&lt;8500000,ROUNDDOWN(B3*0.9,0)-1100000,B3-1950000)))))))),IF(B3&lt;651000,0,IF(B3&lt;1900000,B3-650000,IF(B3&lt;3600000,ROUNDDOWN(B3/4,-3)*2.8-80000,IF(B3&lt;6600000,ROUNDDOWN(B3/4,-3)*3.2-440000,IF(B3&lt;8500000,ROUNDDOWN(B3*0.9,0)-1100000,B3-1950000))))))</f>
        <v/>
      </c>
      <c r="K3" s="16">
        <f>IF(J3&gt;23500000,NA(),IF(C3=2026,IF(J3&lt;=4890000,1040000,IF(J3&lt;=6550000,670000,620000)),IF(J3&lt;=1320000,950000,IF(J3&lt;=3360000,880000,IF(J3&lt;=4890000,680000,IF(J3&lt;=6550000,630000,580000))))))</f>
        <v/>
      </c>
      <c r="L3" s="16">
        <f>IF(D3=1,IF(J3&lt;=9000000,380000,IF(J3&lt;=9500000,260000,IF(J3&lt;=10000000,130000,0))),0)</f>
        <v/>
      </c>
      <c r="M3" s="16">
        <f>IF(D3=1,IF(J3&lt;=9000000,330000,IF(J3&lt;=9500000,220000,IF(J3&lt;=10000000,110000,0))),0)</f>
        <v/>
      </c>
      <c r="N3" s="16">
        <f>IF(D3=1,IF(J3&lt;=9000000,50000,IF(J3&lt;=9500000,40000,IF(J3&lt;=10000000,20000,0))),0)</f>
        <v/>
      </c>
      <c r="O3" s="16">
        <f>MAX(0,ROUNDDOWN(J3-G3-K3-L3-E3*380000-F3*630000-H3,-3))</f>
        <v/>
      </c>
      <c r="P3" s="16">
        <f>MAX(0,ROUNDDOWN(J3-G3-430000-M3-E3*330000-F3*450000-I3,-3))</f>
        <v/>
      </c>
      <c r="Q3" s="16">
        <f>50000+N3+E3*50000+F3*180000</f>
        <v/>
      </c>
      <c r="R3" s="16">
        <f>IF(P3&lt;=2000000,MIN(Q3,P3),MAX(Q3-(P3-2000000),50000))*0.05</f>
        <v/>
      </c>
      <c r="S3" s="16">
        <f>MAX(0,P3*0.1-R3)</f>
        <v/>
      </c>
      <c r="T3" s="16">
        <f>Q3+MAX(0,K3-480000)</f>
        <v/>
      </c>
      <c r="U3" s="16">
        <f>P3-T3</f>
        <v/>
      </c>
      <c r="V3" s="17">
        <f>IF(U3&lt;0,0,LOOKUP(U3,{0,1950001,3300001,6950001,9000001,18000001,40000001},{0.05,0.1,0.2,0.23,0.33,0.4,0.45}))</f>
        <v/>
      </c>
      <c r="W3" s="18">
        <f>IF(U3&lt;0,0.9,0.9-V3*1.021)</f>
        <v/>
      </c>
      <c r="X3" s="16">
        <f>ROUNDDOWN(S3*0.2/W3+2000,0)</f>
        <v/>
      </c>
      <c r="Y3" s="17">
        <f>IF(O3&lt;=0,0,LOOKUP(O3,{0,1950001,3300001,6950001,9000001,18000001,40000001},{0.05,0.1,0.2,0.23,0.33,0.4,0.45}))</f>
        <v/>
      </c>
    </row>
    <row r="4">
      <c r="A4" t="inlineStr">
        <is>
          <t>早見表 独身または共働き</t>
        </is>
      </c>
      <c r="B4" s="16">
        <f>'2_早見表'!$A$3</f>
        <v/>
      </c>
      <c r="C4" t="n">
        <v>2026</v>
      </c>
      <c r="D4" t="n">
        <v>0</v>
      </c>
      <c r="E4" t="n">
        <v>0</v>
      </c>
      <c r="F4" t="n">
        <v>0</v>
      </c>
      <c r="G4" s="16">
        <f>ROUND(MIN(B4/12,650000)*12*0.0915+MIN(B4/12,1390000)*12*(0.0504+0)+B4*0.005,0)</f>
        <v/>
      </c>
      <c r="H4" t="n">
        <v>0</v>
      </c>
      <c r="I4" t="n">
        <v>0</v>
      </c>
      <c r="J4" s="16">
        <f>IF(C4=2026,IF(B4&lt;741000,0,IF(B4&lt;2191000,B4-740000,IF(B4&lt;2193000,1451000,IF(B4&lt;2196000,1453000,IF(B4&lt;2200000,1456000,IF(B4&lt;3600000,ROUNDDOWN(B4/4,-3)*2.8-80000,IF(B4&lt;6600000,ROUNDDOWN(B4/4,-3)*3.2-440000,IF(B4&lt;8500000,ROUNDDOWN(B4*0.9,0)-1100000,B4-1950000)))))))),IF(B4&lt;651000,0,IF(B4&lt;1900000,B4-650000,IF(B4&lt;3600000,ROUNDDOWN(B4/4,-3)*2.8-80000,IF(B4&lt;6600000,ROUNDDOWN(B4/4,-3)*3.2-440000,IF(B4&lt;8500000,ROUNDDOWN(B4*0.9,0)-1100000,B4-1950000))))))</f>
        <v/>
      </c>
      <c r="K4" s="16">
        <f>IF(J4&gt;23500000,NA(),IF(C4=2026,IF(J4&lt;=4890000,1040000,IF(J4&lt;=6550000,670000,620000)),IF(J4&lt;=1320000,950000,IF(J4&lt;=3360000,880000,IF(J4&lt;=4890000,680000,IF(J4&lt;=6550000,630000,580000))))))</f>
        <v/>
      </c>
      <c r="L4" s="16">
        <f>IF(D4=1,IF(J4&lt;=9000000,380000,IF(J4&lt;=9500000,260000,IF(J4&lt;=10000000,130000,0))),0)</f>
        <v/>
      </c>
      <c r="M4" s="16">
        <f>IF(D4=1,IF(J4&lt;=9000000,330000,IF(J4&lt;=9500000,220000,IF(J4&lt;=10000000,110000,0))),0)</f>
        <v/>
      </c>
      <c r="N4" s="16">
        <f>IF(D4=1,IF(J4&lt;=9000000,50000,IF(J4&lt;=9500000,40000,IF(J4&lt;=10000000,20000,0))),0)</f>
        <v/>
      </c>
      <c r="O4" s="16">
        <f>MAX(0,ROUNDDOWN(J4-G4-K4-L4-E4*380000-F4*630000-H4,-3))</f>
        <v/>
      </c>
      <c r="P4" s="16">
        <f>MAX(0,ROUNDDOWN(J4-G4-430000-M4-E4*330000-F4*450000-I4,-3))</f>
        <v/>
      </c>
      <c r="Q4" s="16">
        <f>50000+N4+E4*50000+F4*180000</f>
        <v/>
      </c>
      <c r="R4" s="16">
        <f>IF(P4&lt;=2000000,MIN(Q4,P4),MAX(Q4-(P4-2000000),50000))*0.05</f>
        <v/>
      </c>
      <c r="S4" s="16">
        <f>MAX(0,P4*0.1-R4)</f>
        <v/>
      </c>
      <c r="T4" s="16">
        <f>Q4+MAX(0,K4-480000)</f>
        <v/>
      </c>
      <c r="U4" s="16">
        <f>P4-T4</f>
        <v/>
      </c>
      <c r="V4" s="17">
        <f>IF(U4&lt;0,0,LOOKUP(U4,{0,1950001,3300001,6950001,9000001,18000001,40000001},{0.05,0.1,0.2,0.23,0.33,0.4,0.45}))</f>
        <v/>
      </c>
      <c r="W4" s="18">
        <f>IF(U4&lt;0,0.9,0.9-V4*1.021)</f>
        <v/>
      </c>
      <c r="X4" s="16">
        <f>ROUNDDOWN(S4*0.2/W4+2000,0)</f>
        <v/>
      </c>
      <c r="Y4" s="17">
        <f>IF(O4&lt;=0,0,LOOKUP(O4,{0,1950001,3300001,6950001,9000001,18000001,40000001},{0.05,0.1,0.2,0.23,0.33,0.4,0.45}))</f>
        <v/>
      </c>
    </row>
    <row r="5">
      <c r="A5" t="inlineStr">
        <is>
          <t>早見表 夫婦（配偶者控除あり）</t>
        </is>
      </c>
      <c r="B5" s="16">
        <f>'2_早見表'!$A$3</f>
        <v/>
      </c>
      <c r="C5" t="n">
        <v>2025</v>
      </c>
      <c r="D5" t="n">
        <v>1</v>
      </c>
      <c r="E5" t="n">
        <v>0</v>
      </c>
      <c r="F5" t="n">
        <v>0</v>
      </c>
      <c r="G5" s="16">
        <f>ROUND(MIN(B5/12,650000)*12*0.0915+MIN(B5/12,1390000)*12*(0.0504+0)+B5*0.005,0)</f>
        <v/>
      </c>
      <c r="H5" t="n">
        <v>0</v>
      </c>
      <c r="I5" t="n">
        <v>0</v>
      </c>
      <c r="J5" s="16">
        <f>IF(C5=2026,IF(B5&lt;741000,0,IF(B5&lt;2191000,B5-740000,IF(B5&lt;2193000,1451000,IF(B5&lt;2196000,1453000,IF(B5&lt;2200000,1456000,IF(B5&lt;3600000,ROUNDDOWN(B5/4,-3)*2.8-80000,IF(B5&lt;6600000,ROUNDDOWN(B5/4,-3)*3.2-440000,IF(B5&lt;8500000,ROUNDDOWN(B5*0.9,0)-1100000,B5-1950000)))))))),IF(B5&lt;651000,0,IF(B5&lt;1900000,B5-650000,IF(B5&lt;3600000,ROUNDDOWN(B5/4,-3)*2.8-80000,IF(B5&lt;6600000,ROUNDDOWN(B5/4,-3)*3.2-440000,IF(B5&lt;8500000,ROUNDDOWN(B5*0.9,0)-1100000,B5-1950000))))))</f>
        <v/>
      </c>
      <c r="K5" s="16">
        <f>IF(J5&gt;23500000,NA(),IF(C5=2026,IF(J5&lt;=4890000,1040000,IF(J5&lt;=6550000,670000,620000)),IF(J5&lt;=1320000,950000,IF(J5&lt;=3360000,880000,IF(J5&lt;=4890000,680000,IF(J5&lt;=6550000,630000,580000))))))</f>
        <v/>
      </c>
      <c r="L5" s="16">
        <f>IF(D5=1,IF(J5&lt;=9000000,380000,IF(J5&lt;=9500000,260000,IF(J5&lt;=10000000,130000,0))),0)</f>
        <v/>
      </c>
      <c r="M5" s="16">
        <f>IF(D5=1,IF(J5&lt;=9000000,330000,IF(J5&lt;=9500000,220000,IF(J5&lt;=10000000,110000,0))),0)</f>
        <v/>
      </c>
      <c r="N5" s="16">
        <f>IF(D5=1,IF(J5&lt;=9000000,50000,IF(J5&lt;=9500000,40000,IF(J5&lt;=10000000,20000,0))),0)</f>
        <v/>
      </c>
      <c r="O5" s="16">
        <f>MAX(0,ROUNDDOWN(J5-G5-K5-L5-E5*380000-F5*630000-H5,-3))</f>
        <v/>
      </c>
      <c r="P5" s="16">
        <f>MAX(0,ROUNDDOWN(J5-G5-430000-M5-E5*330000-F5*450000-I5,-3))</f>
        <v/>
      </c>
      <c r="Q5" s="16">
        <f>50000+N5+E5*50000+F5*180000</f>
        <v/>
      </c>
      <c r="R5" s="16">
        <f>IF(P5&lt;=2000000,MIN(Q5,P5),MAX(Q5-(P5-2000000),50000))*0.05</f>
        <v/>
      </c>
      <c r="S5" s="16">
        <f>MAX(0,P5*0.1-R5)</f>
        <v/>
      </c>
      <c r="T5" s="16">
        <f>Q5+MAX(0,K5-480000)</f>
        <v/>
      </c>
      <c r="U5" s="16">
        <f>P5-T5</f>
        <v/>
      </c>
      <c r="V5" s="17">
        <f>IF(U5&lt;0,0,LOOKUP(U5,{0,1950001,3300001,6950001,9000001,18000001,40000001},{0.05,0.1,0.2,0.23,0.33,0.4,0.45}))</f>
        <v/>
      </c>
      <c r="W5" s="18">
        <f>IF(U5&lt;0,0.9,0.9-V5*1.021)</f>
        <v/>
      </c>
      <c r="X5" s="16">
        <f>ROUNDDOWN(S5*0.2/W5+2000,0)</f>
        <v/>
      </c>
      <c r="Y5" s="17">
        <f>IF(O5&lt;=0,0,LOOKUP(O5,{0,1950001,3300001,6950001,9000001,18000001,40000001},{0.05,0.1,0.2,0.23,0.33,0.4,0.45}))</f>
        <v/>
      </c>
    </row>
    <row r="6">
      <c r="A6" t="inlineStr">
        <is>
          <t>早見表 夫婦（配偶者控除あり）</t>
        </is>
      </c>
      <c r="B6" s="16">
        <f>'2_早見表'!$A$3</f>
        <v/>
      </c>
      <c r="C6" t="n">
        <v>2026</v>
      </c>
      <c r="D6" t="n">
        <v>1</v>
      </c>
      <c r="E6" t="n">
        <v>0</v>
      </c>
      <c r="F6" t="n">
        <v>0</v>
      </c>
      <c r="G6" s="16">
        <f>ROUND(MIN(B6/12,650000)*12*0.0915+MIN(B6/12,1390000)*12*(0.0504+0)+B6*0.005,0)</f>
        <v/>
      </c>
      <c r="H6" t="n">
        <v>0</v>
      </c>
      <c r="I6" t="n">
        <v>0</v>
      </c>
      <c r="J6" s="16">
        <f>IF(C6=2026,IF(B6&lt;741000,0,IF(B6&lt;2191000,B6-740000,IF(B6&lt;2193000,1451000,IF(B6&lt;2196000,1453000,IF(B6&lt;2200000,1456000,IF(B6&lt;3600000,ROUNDDOWN(B6/4,-3)*2.8-80000,IF(B6&lt;6600000,ROUNDDOWN(B6/4,-3)*3.2-440000,IF(B6&lt;8500000,ROUNDDOWN(B6*0.9,0)-1100000,B6-1950000)))))))),IF(B6&lt;651000,0,IF(B6&lt;1900000,B6-650000,IF(B6&lt;3600000,ROUNDDOWN(B6/4,-3)*2.8-80000,IF(B6&lt;6600000,ROUNDDOWN(B6/4,-3)*3.2-440000,IF(B6&lt;8500000,ROUNDDOWN(B6*0.9,0)-1100000,B6-1950000))))))</f>
        <v/>
      </c>
      <c r="K6" s="16">
        <f>IF(J6&gt;23500000,NA(),IF(C6=2026,IF(J6&lt;=4890000,1040000,IF(J6&lt;=6550000,670000,620000)),IF(J6&lt;=1320000,950000,IF(J6&lt;=3360000,880000,IF(J6&lt;=4890000,680000,IF(J6&lt;=6550000,630000,580000))))))</f>
        <v/>
      </c>
      <c r="L6" s="16">
        <f>IF(D6=1,IF(J6&lt;=9000000,380000,IF(J6&lt;=9500000,260000,IF(J6&lt;=10000000,130000,0))),0)</f>
        <v/>
      </c>
      <c r="M6" s="16">
        <f>IF(D6=1,IF(J6&lt;=9000000,330000,IF(J6&lt;=9500000,220000,IF(J6&lt;=10000000,110000,0))),0)</f>
        <v/>
      </c>
      <c r="N6" s="16">
        <f>IF(D6=1,IF(J6&lt;=9000000,50000,IF(J6&lt;=9500000,40000,IF(J6&lt;=10000000,20000,0))),0)</f>
        <v/>
      </c>
      <c r="O6" s="16">
        <f>MAX(0,ROUNDDOWN(J6-G6-K6-L6-E6*380000-F6*630000-H6,-3))</f>
        <v/>
      </c>
      <c r="P6" s="16">
        <f>MAX(0,ROUNDDOWN(J6-G6-430000-M6-E6*330000-F6*450000-I6,-3))</f>
        <v/>
      </c>
      <c r="Q6" s="16">
        <f>50000+N6+E6*50000+F6*180000</f>
        <v/>
      </c>
      <c r="R6" s="16">
        <f>IF(P6&lt;=2000000,MIN(Q6,P6),MAX(Q6-(P6-2000000),50000))*0.05</f>
        <v/>
      </c>
      <c r="S6" s="16">
        <f>MAX(0,P6*0.1-R6)</f>
        <v/>
      </c>
      <c r="T6" s="16">
        <f>Q6+MAX(0,K6-480000)</f>
        <v/>
      </c>
      <c r="U6" s="16">
        <f>P6-T6</f>
        <v/>
      </c>
      <c r="V6" s="17">
        <f>IF(U6&lt;0,0,LOOKUP(U6,{0,1950001,3300001,6950001,9000001,18000001,40000001},{0.05,0.1,0.2,0.23,0.33,0.4,0.45}))</f>
        <v/>
      </c>
      <c r="W6" s="18">
        <f>IF(U6&lt;0,0.9,0.9-V6*1.021)</f>
        <v/>
      </c>
      <c r="X6" s="16">
        <f>ROUNDDOWN(S6*0.2/W6+2000,0)</f>
        <v/>
      </c>
      <c r="Y6" s="17">
        <f>IF(O6&lt;=0,0,LOOKUP(O6,{0,1950001,3300001,6950001,9000001,18000001,40000001},{0.05,0.1,0.2,0.23,0.33,0.4,0.45}))</f>
        <v/>
      </c>
    </row>
    <row r="7">
      <c r="A7" t="inlineStr">
        <is>
          <t>早見表 共働き＋高校生1人</t>
        </is>
      </c>
      <c r="B7" s="16">
        <f>'2_早見表'!$A$3</f>
        <v/>
      </c>
      <c r="C7" t="n">
        <v>2025</v>
      </c>
      <c r="D7" t="n">
        <v>0</v>
      </c>
      <c r="E7" t="n">
        <v>1</v>
      </c>
      <c r="F7" t="n">
        <v>0</v>
      </c>
      <c r="G7" s="16">
        <f>ROUND(MIN(B7/12,650000)*12*0.0915+MIN(B7/12,1390000)*12*(0.0504+0)+B7*0.005,0)</f>
        <v/>
      </c>
      <c r="H7" t="n">
        <v>0</v>
      </c>
      <c r="I7" t="n">
        <v>0</v>
      </c>
      <c r="J7" s="16">
        <f>IF(C7=2026,IF(B7&lt;741000,0,IF(B7&lt;2191000,B7-740000,IF(B7&lt;2193000,1451000,IF(B7&lt;2196000,1453000,IF(B7&lt;2200000,1456000,IF(B7&lt;3600000,ROUNDDOWN(B7/4,-3)*2.8-80000,IF(B7&lt;6600000,ROUNDDOWN(B7/4,-3)*3.2-440000,IF(B7&lt;8500000,ROUNDDOWN(B7*0.9,0)-1100000,B7-1950000)))))))),IF(B7&lt;651000,0,IF(B7&lt;1900000,B7-650000,IF(B7&lt;3600000,ROUNDDOWN(B7/4,-3)*2.8-80000,IF(B7&lt;6600000,ROUNDDOWN(B7/4,-3)*3.2-440000,IF(B7&lt;8500000,ROUNDDOWN(B7*0.9,0)-1100000,B7-1950000))))))</f>
        <v/>
      </c>
      <c r="K7" s="16">
        <f>IF(J7&gt;23500000,NA(),IF(C7=2026,IF(J7&lt;=4890000,1040000,IF(J7&lt;=6550000,670000,620000)),IF(J7&lt;=1320000,950000,IF(J7&lt;=3360000,880000,IF(J7&lt;=4890000,680000,IF(J7&lt;=6550000,630000,580000))))))</f>
        <v/>
      </c>
      <c r="L7" s="16">
        <f>IF(D7=1,IF(J7&lt;=9000000,380000,IF(J7&lt;=9500000,260000,IF(J7&lt;=10000000,130000,0))),0)</f>
        <v/>
      </c>
      <c r="M7" s="16">
        <f>IF(D7=1,IF(J7&lt;=9000000,330000,IF(J7&lt;=9500000,220000,IF(J7&lt;=10000000,110000,0))),0)</f>
        <v/>
      </c>
      <c r="N7" s="16">
        <f>IF(D7=1,IF(J7&lt;=9000000,50000,IF(J7&lt;=9500000,40000,IF(J7&lt;=10000000,20000,0))),0)</f>
        <v/>
      </c>
      <c r="O7" s="16">
        <f>MAX(0,ROUNDDOWN(J7-G7-K7-L7-E7*380000-F7*630000-H7,-3))</f>
        <v/>
      </c>
      <c r="P7" s="16">
        <f>MAX(0,ROUNDDOWN(J7-G7-430000-M7-E7*330000-F7*450000-I7,-3))</f>
        <v/>
      </c>
      <c r="Q7" s="16">
        <f>50000+N7+E7*50000+F7*180000</f>
        <v/>
      </c>
      <c r="R7" s="16">
        <f>IF(P7&lt;=2000000,MIN(Q7,P7),MAX(Q7-(P7-2000000),50000))*0.05</f>
        <v/>
      </c>
      <c r="S7" s="16">
        <f>MAX(0,P7*0.1-R7)</f>
        <v/>
      </c>
      <c r="T7" s="16">
        <f>Q7+MAX(0,K7-480000)</f>
        <v/>
      </c>
      <c r="U7" s="16">
        <f>P7-T7</f>
        <v/>
      </c>
      <c r="V7" s="17">
        <f>IF(U7&lt;0,0,LOOKUP(U7,{0,1950001,3300001,6950001,9000001,18000001,40000001},{0.05,0.1,0.2,0.23,0.33,0.4,0.45}))</f>
        <v/>
      </c>
      <c r="W7" s="18">
        <f>IF(U7&lt;0,0.9,0.9-V7*1.021)</f>
        <v/>
      </c>
      <c r="X7" s="16">
        <f>ROUNDDOWN(S7*0.2/W7+2000,0)</f>
        <v/>
      </c>
      <c r="Y7" s="17">
        <f>IF(O7&lt;=0,0,LOOKUP(O7,{0,1950001,3300001,6950001,9000001,18000001,40000001},{0.05,0.1,0.2,0.23,0.33,0.4,0.45}))</f>
        <v/>
      </c>
    </row>
    <row r="8">
      <c r="A8" t="inlineStr">
        <is>
          <t>早見表 共働き＋高校生1人</t>
        </is>
      </c>
      <c r="B8" s="16">
        <f>'2_早見表'!$A$3</f>
        <v/>
      </c>
      <c r="C8" t="n">
        <v>2026</v>
      </c>
      <c r="D8" t="n">
        <v>0</v>
      </c>
      <c r="E8" t="n">
        <v>1</v>
      </c>
      <c r="F8" t="n">
        <v>0</v>
      </c>
      <c r="G8" s="16">
        <f>ROUND(MIN(B8/12,650000)*12*0.0915+MIN(B8/12,1390000)*12*(0.0504+0)+B8*0.005,0)</f>
        <v/>
      </c>
      <c r="H8" t="n">
        <v>0</v>
      </c>
      <c r="I8" t="n">
        <v>0</v>
      </c>
      <c r="J8" s="16">
        <f>IF(C8=2026,IF(B8&lt;741000,0,IF(B8&lt;2191000,B8-740000,IF(B8&lt;2193000,1451000,IF(B8&lt;2196000,1453000,IF(B8&lt;2200000,1456000,IF(B8&lt;3600000,ROUNDDOWN(B8/4,-3)*2.8-80000,IF(B8&lt;6600000,ROUNDDOWN(B8/4,-3)*3.2-440000,IF(B8&lt;8500000,ROUNDDOWN(B8*0.9,0)-1100000,B8-1950000)))))))),IF(B8&lt;651000,0,IF(B8&lt;1900000,B8-650000,IF(B8&lt;3600000,ROUNDDOWN(B8/4,-3)*2.8-80000,IF(B8&lt;6600000,ROUNDDOWN(B8/4,-3)*3.2-440000,IF(B8&lt;8500000,ROUNDDOWN(B8*0.9,0)-1100000,B8-1950000))))))</f>
        <v/>
      </c>
      <c r="K8" s="16">
        <f>IF(J8&gt;23500000,NA(),IF(C8=2026,IF(J8&lt;=4890000,1040000,IF(J8&lt;=6550000,670000,620000)),IF(J8&lt;=1320000,950000,IF(J8&lt;=3360000,880000,IF(J8&lt;=4890000,680000,IF(J8&lt;=6550000,630000,580000))))))</f>
        <v/>
      </c>
      <c r="L8" s="16">
        <f>IF(D8=1,IF(J8&lt;=9000000,380000,IF(J8&lt;=9500000,260000,IF(J8&lt;=10000000,130000,0))),0)</f>
        <v/>
      </c>
      <c r="M8" s="16">
        <f>IF(D8=1,IF(J8&lt;=9000000,330000,IF(J8&lt;=9500000,220000,IF(J8&lt;=10000000,110000,0))),0)</f>
        <v/>
      </c>
      <c r="N8" s="16">
        <f>IF(D8=1,IF(J8&lt;=9000000,50000,IF(J8&lt;=9500000,40000,IF(J8&lt;=10000000,20000,0))),0)</f>
        <v/>
      </c>
      <c r="O8" s="16">
        <f>MAX(0,ROUNDDOWN(J8-G8-K8-L8-E8*380000-F8*630000-H8,-3))</f>
        <v/>
      </c>
      <c r="P8" s="16">
        <f>MAX(0,ROUNDDOWN(J8-G8-430000-M8-E8*330000-F8*450000-I8,-3))</f>
        <v/>
      </c>
      <c r="Q8" s="16">
        <f>50000+N8+E8*50000+F8*180000</f>
        <v/>
      </c>
      <c r="R8" s="16">
        <f>IF(P8&lt;=2000000,MIN(Q8,P8),MAX(Q8-(P8-2000000),50000))*0.05</f>
        <v/>
      </c>
      <c r="S8" s="16">
        <f>MAX(0,P8*0.1-R8)</f>
        <v/>
      </c>
      <c r="T8" s="16">
        <f>Q8+MAX(0,K8-480000)</f>
        <v/>
      </c>
      <c r="U8" s="16">
        <f>P8-T8</f>
        <v/>
      </c>
      <c r="V8" s="17">
        <f>IF(U8&lt;0,0,LOOKUP(U8,{0,1950001,3300001,6950001,9000001,18000001,40000001},{0.05,0.1,0.2,0.23,0.33,0.4,0.45}))</f>
        <v/>
      </c>
      <c r="W8" s="18">
        <f>IF(U8&lt;0,0.9,0.9-V8*1.021)</f>
        <v/>
      </c>
      <c r="X8" s="16">
        <f>ROUNDDOWN(S8*0.2/W8+2000,0)</f>
        <v/>
      </c>
      <c r="Y8" s="17">
        <f>IF(O8&lt;=0,0,LOOKUP(O8,{0,1950001,3300001,6950001,9000001,18000001,40000001},{0.05,0.1,0.2,0.23,0.33,0.4,0.45}))</f>
        <v/>
      </c>
    </row>
    <row r="9">
      <c r="A9" t="inlineStr">
        <is>
          <t>早見表 共働き＋大学生1人</t>
        </is>
      </c>
      <c r="B9" s="16">
        <f>'2_早見表'!$A$3</f>
        <v/>
      </c>
      <c r="C9" t="n">
        <v>2025</v>
      </c>
      <c r="D9" t="n">
        <v>0</v>
      </c>
      <c r="E9" t="n">
        <v>0</v>
      </c>
      <c r="F9" t="n">
        <v>1</v>
      </c>
      <c r="G9" s="16">
        <f>ROUND(MIN(B9/12,650000)*12*0.0915+MIN(B9/12,1390000)*12*(0.0504+0)+B9*0.005,0)</f>
        <v/>
      </c>
      <c r="H9" t="n">
        <v>0</v>
      </c>
      <c r="I9" t="n">
        <v>0</v>
      </c>
      <c r="J9" s="16">
        <f>IF(C9=2026,IF(B9&lt;741000,0,IF(B9&lt;2191000,B9-740000,IF(B9&lt;2193000,1451000,IF(B9&lt;2196000,1453000,IF(B9&lt;2200000,1456000,IF(B9&lt;3600000,ROUNDDOWN(B9/4,-3)*2.8-80000,IF(B9&lt;6600000,ROUNDDOWN(B9/4,-3)*3.2-440000,IF(B9&lt;8500000,ROUNDDOWN(B9*0.9,0)-1100000,B9-1950000)))))))),IF(B9&lt;651000,0,IF(B9&lt;1900000,B9-650000,IF(B9&lt;3600000,ROUNDDOWN(B9/4,-3)*2.8-80000,IF(B9&lt;6600000,ROUNDDOWN(B9/4,-3)*3.2-440000,IF(B9&lt;8500000,ROUNDDOWN(B9*0.9,0)-1100000,B9-1950000))))))</f>
        <v/>
      </c>
      <c r="K9" s="16">
        <f>IF(J9&gt;23500000,NA(),IF(C9=2026,IF(J9&lt;=4890000,1040000,IF(J9&lt;=6550000,670000,620000)),IF(J9&lt;=1320000,950000,IF(J9&lt;=3360000,880000,IF(J9&lt;=4890000,680000,IF(J9&lt;=6550000,630000,580000))))))</f>
        <v/>
      </c>
      <c r="L9" s="16">
        <f>IF(D9=1,IF(J9&lt;=9000000,380000,IF(J9&lt;=9500000,260000,IF(J9&lt;=10000000,130000,0))),0)</f>
        <v/>
      </c>
      <c r="M9" s="16">
        <f>IF(D9=1,IF(J9&lt;=9000000,330000,IF(J9&lt;=9500000,220000,IF(J9&lt;=10000000,110000,0))),0)</f>
        <v/>
      </c>
      <c r="N9" s="16">
        <f>IF(D9=1,IF(J9&lt;=9000000,50000,IF(J9&lt;=9500000,40000,IF(J9&lt;=10000000,20000,0))),0)</f>
        <v/>
      </c>
      <c r="O9" s="16">
        <f>MAX(0,ROUNDDOWN(J9-G9-K9-L9-E9*380000-F9*630000-H9,-3))</f>
        <v/>
      </c>
      <c r="P9" s="16">
        <f>MAX(0,ROUNDDOWN(J9-G9-430000-M9-E9*330000-F9*450000-I9,-3))</f>
        <v/>
      </c>
      <c r="Q9" s="16">
        <f>50000+N9+E9*50000+F9*180000</f>
        <v/>
      </c>
      <c r="R9" s="16">
        <f>IF(P9&lt;=2000000,MIN(Q9,P9),MAX(Q9-(P9-2000000),50000))*0.05</f>
        <v/>
      </c>
      <c r="S9" s="16">
        <f>MAX(0,P9*0.1-R9)</f>
        <v/>
      </c>
      <c r="T9" s="16">
        <f>Q9+MAX(0,K9-480000)</f>
        <v/>
      </c>
      <c r="U9" s="16">
        <f>P9-T9</f>
        <v/>
      </c>
      <c r="V9" s="17">
        <f>IF(U9&lt;0,0,LOOKUP(U9,{0,1950001,3300001,6950001,9000001,18000001,40000001},{0.05,0.1,0.2,0.23,0.33,0.4,0.45}))</f>
        <v/>
      </c>
      <c r="W9" s="18">
        <f>IF(U9&lt;0,0.9,0.9-V9*1.021)</f>
        <v/>
      </c>
      <c r="X9" s="16">
        <f>ROUNDDOWN(S9*0.2/W9+2000,0)</f>
        <v/>
      </c>
      <c r="Y9" s="17">
        <f>IF(O9&lt;=0,0,LOOKUP(O9,{0,1950001,3300001,6950001,9000001,18000001,40000001},{0.05,0.1,0.2,0.23,0.33,0.4,0.45}))</f>
        <v/>
      </c>
    </row>
    <row r="10">
      <c r="A10" t="inlineStr">
        <is>
          <t>早見表 共働き＋大学生1人</t>
        </is>
      </c>
      <c r="B10" s="16">
        <f>'2_早見表'!$A$3</f>
        <v/>
      </c>
      <c r="C10" t="n">
        <v>2026</v>
      </c>
      <c r="D10" t="n">
        <v>0</v>
      </c>
      <c r="E10" t="n">
        <v>0</v>
      </c>
      <c r="F10" t="n">
        <v>1</v>
      </c>
      <c r="G10" s="16">
        <f>ROUND(MIN(B10/12,650000)*12*0.0915+MIN(B10/12,1390000)*12*(0.0504+0)+B10*0.005,0)</f>
        <v/>
      </c>
      <c r="H10" t="n">
        <v>0</v>
      </c>
      <c r="I10" t="n">
        <v>0</v>
      </c>
      <c r="J10" s="16">
        <f>IF(C10=2026,IF(B10&lt;741000,0,IF(B10&lt;2191000,B10-740000,IF(B10&lt;2193000,1451000,IF(B10&lt;2196000,1453000,IF(B10&lt;2200000,1456000,IF(B10&lt;3600000,ROUNDDOWN(B10/4,-3)*2.8-80000,IF(B10&lt;6600000,ROUNDDOWN(B10/4,-3)*3.2-440000,IF(B10&lt;8500000,ROUNDDOWN(B10*0.9,0)-1100000,B10-1950000)))))))),IF(B10&lt;651000,0,IF(B10&lt;1900000,B10-650000,IF(B10&lt;3600000,ROUNDDOWN(B10/4,-3)*2.8-80000,IF(B10&lt;6600000,ROUNDDOWN(B10/4,-3)*3.2-440000,IF(B10&lt;8500000,ROUNDDOWN(B10*0.9,0)-1100000,B10-1950000))))))</f>
        <v/>
      </c>
      <c r="K10" s="16">
        <f>IF(J10&gt;23500000,NA(),IF(C10=2026,IF(J10&lt;=4890000,1040000,IF(J10&lt;=6550000,670000,620000)),IF(J10&lt;=1320000,950000,IF(J10&lt;=3360000,880000,IF(J10&lt;=4890000,680000,IF(J10&lt;=6550000,630000,580000))))))</f>
        <v/>
      </c>
      <c r="L10" s="16">
        <f>IF(D10=1,IF(J10&lt;=9000000,380000,IF(J10&lt;=9500000,260000,IF(J10&lt;=10000000,130000,0))),0)</f>
        <v/>
      </c>
      <c r="M10" s="16">
        <f>IF(D10=1,IF(J10&lt;=9000000,330000,IF(J10&lt;=9500000,220000,IF(J10&lt;=10000000,110000,0))),0)</f>
        <v/>
      </c>
      <c r="N10" s="16">
        <f>IF(D10=1,IF(J10&lt;=9000000,50000,IF(J10&lt;=9500000,40000,IF(J10&lt;=10000000,20000,0))),0)</f>
        <v/>
      </c>
      <c r="O10" s="16">
        <f>MAX(0,ROUNDDOWN(J10-G10-K10-L10-E10*380000-F10*630000-H10,-3))</f>
        <v/>
      </c>
      <c r="P10" s="16">
        <f>MAX(0,ROUNDDOWN(J10-G10-430000-M10-E10*330000-F10*450000-I10,-3))</f>
        <v/>
      </c>
      <c r="Q10" s="16">
        <f>50000+N10+E10*50000+F10*180000</f>
        <v/>
      </c>
      <c r="R10" s="16">
        <f>IF(P10&lt;=2000000,MIN(Q10,P10),MAX(Q10-(P10-2000000),50000))*0.05</f>
        <v/>
      </c>
      <c r="S10" s="16">
        <f>MAX(0,P10*0.1-R10)</f>
        <v/>
      </c>
      <c r="T10" s="16">
        <f>Q10+MAX(0,K10-480000)</f>
        <v/>
      </c>
      <c r="U10" s="16">
        <f>P10-T10</f>
        <v/>
      </c>
      <c r="V10" s="17">
        <f>IF(U10&lt;0,0,LOOKUP(U10,{0,1950001,3300001,6950001,9000001,18000001,40000001},{0.05,0.1,0.2,0.23,0.33,0.4,0.45}))</f>
        <v/>
      </c>
      <c r="W10" s="18">
        <f>IF(U10&lt;0,0.9,0.9-V10*1.021)</f>
        <v/>
      </c>
      <c r="X10" s="16">
        <f>ROUNDDOWN(S10*0.2/W10+2000,0)</f>
        <v/>
      </c>
      <c r="Y10" s="17">
        <f>IF(O10&lt;=0,0,LOOKUP(O10,{0,1950001,3300001,6950001,9000001,18000001,40000001},{0.05,0.1,0.2,0.23,0.33,0.4,0.45}))</f>
        <v/>
      </c>
    </row>
    <row r="11">
      <c r="A11" t="inlineStr">
        <is>
          <t>早見表 夫婦＋高校生1人</t>
        </is>
      </c>
      <c r="B11" s="16">
        <f>'2_早見表'!$A$3</f>
        <v/>
      </c>
      <c r="C11" t="n">
        <v>2025</v>
      </c>
      <c r="D11" t="n">
        <v>1</v>
      </c>
      <c r="E11" t="n">
        <v>1</v>
      </c>
      <c r="F11" t="n">
        <v>0</v>
      </c>
      <c r="G11" s="16">
        <f>ROUND(MIN(B11/12,650000)*12*0.0915+MIN(B11/12,1390000)*12*(0.0504+0)+B11*0.005,0)</f>
        <v/>
      </c>
      <c r="H11" t="n">
        <v>0</v>
      </c>
      <c r="I11" t="n">
        <v>0</v>
      </c>
      <c r="J11" s="16">
        <f>IF(C11=2026,IF(B11&lt;741000,0,IF(B11&lt;2191000,B11-740000,IF(B11&lt;2193000,1451000,IF(B11&lt;2196000,1453000,IF(B11&lt;2200000,1456000,IF(B11&lt;3600000,ROUNDDOWN(B11/4,-3)*2.8-80000,IF(B11&lt;6600000,ROUNDDOWN(B11/4,-3)*3.2-440000,IF(B11&lt;8500000,ROUNDDOWN(B11*0.9,0)-1100000,B11-1950000)))))))),IF(B11&lt;651000,0,IF(B11&lt;1900000,B11-650000,IF(B11&lt;3600000,ROUNDDOWN(B11/4,-3)*2.8-80000,IF(B11&lt;6600000,ROUNDDOWN(B11/4,-3)*3.2-440000,IF(B11&lt;8500000,ROUNDDOWN(B11*0.9,0)-1100000,B11-1950000))))))</f>
        <v/>
      </c>
      <c r="K11" s="16">
        <f>IF(J11&gt;23500000,NA(),IF(C11=2026,IF(J11&lt;=4890000,1040000,IF(J11&lt;=6550000,670000,620000)),IF(J11&lt;=1320000,950000,IF(J11&lt;=3360000,880000,IF(J11&lt;=4890000,680000,IF(J11&lt;=6550000,630000,580000))))))</f>
        <v/>
      </c>
      <c r="L11" s="16">
        <f>IF(D11=1,IF(J11&lt;=9000000,380000,IF(J11&lt;=9500000,260000,IF(J11&lt;=10000000,130000,0))),0)</f>
        <v/>
      </c>
      <c r="M11" s="16">
        <f>IF(D11=1,IF(J11&lt;=9000000,330000,IF(J11&lt;=9500000,220000,IF(J11&lt;=10000000,110000,0))),0)</f>
        <v/>
      </c>
      <c r="N11" s="16">
        <f>IF(D11=1,IF(J11&lt;=9000000,50000,IF(J11&lt;=9500000,40000,IF(J11&lt;=10000000,20000,0))),0)</f>
        <v/>
      </c>
      <c r="O11" s="16">
        <f>MAX(0,ROUNDDOWN(J11-G11-K11-L11-E11*380000-F11*630000-H11,-3))</f>
        <v/>
      </c>
      <c r="P11" s="16">
        <f>MAX(0,ROUNDDOWN(J11-G11-430000-M11-E11*330000-F11*450000-I11,-3))</f>
        <v/>
      </c>
      <c r="Q11" s="16">
        <f>50000+N11+E11*50000+F11*180000</f>
        <v/>
      </c>
      <c r="R11" s="16">
        <f>IF(P11&lt;=2000000,MIN(Q11,P11),MAX(Q11-(P11-2000000),50000))*0.05</f>
        <v/>
      </c>
      <c r="S11" s="16">
        <f>MAX(0,P11*0.1-R11)</f>
        <v/>
      </c>
      <c r="T11" s="16">
        <f>Q11+MAX(0,K11-480000)</f>
        <v/>
      </c>
      <c r="U11" s="16">
        <f>P11-T11</f>
        <v/>
      </c>
      <c r="V11" s="17">
        <f>IF(U11&lt;0,0,LOOKUP(U11,{0,1950001,3300001,6950001,9000001,18000001,40000001},{0.05,0.1,0.2,0.23,0.33,0.4,0.45}))</f>
        <v/>
      </c>
      <c r="W11" s="18">
        <f>IF(U11&lt;0,0.9,0.9-V11*1.021)</f>
        <v/>
      </c>
      <c r="X11" s="16">
        <f>ROUNDDOWN(S11*0.2/W11+2000,0)</f>
        <v/>
      </c>
      <c r="Y11" s="17">
        <f>IF(O11&lt;=0,0,LOOKUP(O11,{0,1950001,3300001,6950001,9000001,18000001,40000001},{0.05,0.1,0.2,0.23,0.33,0.4,0.45}))</f>
        <v/>
      </c>
    </row>
    <row r="12">
      <c r="A12" t="inlineStr">
        <is>
          <t>早見表 夫婦＋高校生1人</t>
        </is>
      </c>
      <c r="B12" s="16">
        <f>'2_早見表'!$A$3</f>
        <v/>
      </c>
      <c r="C12" t="n">
        <v>2026</v>
      </c>
      <c r="D12" t="n">
        <v>1</v>
      </c>
      <c r="E12" t="n">
        <v>1</v>
      </c>
      <c r="F12" t="n">
        <v>0</v>
      </c>
      <c r="G12" s="16">
        <f>ROUND(MIN(B12/12,650000)*12*0.0915+MIN(B12/12,1390000)*12*(0.0504+0)+B12*0.005,0)</f>
        <v/>
      </c>
      <c r="H12" t="n">
        <v>0</v>
      </c>
      <c r="I12" t="n">
        <v>0</v>
      </c>
      <c r="J12" s="16">
        <f>IF(C12=2026,IF(B12&lt;741000,0,IF(B12&lt;2191000,B12-740000,IF(B12&lt;2193000,1451000,IF(B12&lt;2196000,1453000,IF(B12&lt;2200000,1456000,IF(B12&lt;3600000,ROUNDDOWN(B12/4,-3)*2.8-80000,IF(B12&lt;6600000,ROUNDDOWN(B12/4,-3)*3.2-440000,IF(B12&lt;8500000,ROUNDDOWN(B12*0.9,0)-1100000,B12-1950000)))))))),IF(B12&lt;651000,0,IF(B12&lt;1900000,B12-650000,IF(B12&lt;3600000,ROUNDDOWN(B12/4,-3)*2.8-80000,IF(B12&lt;6600000,ROUNDDOWN(B12/4,-3)*3.2-440000,IF(B12&lt;8500000,ROUNDDOWN(B12*0.9,0)-1100000,B12-1950000))))))</f>
        <v/>
      </c>
      <c r="K12" s="16">
        <f>IF(J12&gt;23500000,NA(),IF(C12=2026,IF(J12&lt;=4890000,1040000,IF(J12&lt;=6550000,670000,620000)),IF(J12&lt;=1320000,950000,IF(J12&lt;=3360000,880000,IF(J12&lt;=4890000,680000,IF(J12&lt;=6550000,630000,580000))))))</f>
        <v/>
      </c>
      <c r="L12" s="16">
        <f>IF(D12=1,IF(J12&lt;=9000000,380000,IF(J12&lt;=9500000,260000,IF(J12&lt;=10000000,130000,0))),0)</f>
        <v/>
      </c>
      <c r="M12" s="16">
        <f>IF(D12=1,IF(J12&lt;=9000000,330000,IF(J12&lt;=9500000,220000,IF(J12&lt;=10000000,110000,0))),0)</f>
        <v/>
      </c>
      <c r="N12" s="16">
        <f>IF(D12=1,IF(J12&lt;=9000000,50000,IF(J12&lt;=9500000,40000,IF(J12&lt;=10000000,20000,0))),0)</f>
        <v/>
      </c>
      <c r="O12" s="16">
        <f>MAX(0,ROUNDDOWN(J12-G12-K12-L12-E12*380000-F12*630000-H12,-3))</f>
        <v/>
      </c>
      <c r="P12" s="16">
        <f>MAX(0,ROUNDDOWN(J12-G12-430000-M12-E12*330000-F12*450000-I12,-3))</f>
        <v/>
      </c>
      <c r="Q12" s="16">
        <f>50000+N12+E12*50000+F12*180000</f>
        <v/>
      </c>
      <c r="R12" s="16">
        <f>IF(P12&lt;=2000000,MIN(Q12,P12),MAX(Q12-(P12-2000000),50000))*0.05</f>
        <v/>
      </c>
      <c r="S12" s="16">
        <f>MAX(0,P12*0.1-R12)</f>
        <v/>
      </c>
      <c r="T12" s="16">
        <f>Q12+MAX(0,K12-480000)</f>
        <v/>
      </c>
      <c r="U12" s="16">
        <f>P12-T12</f>
        <v/>
      </c>
      <c r="V12" s="17">
        <f>IF(U12&lt;0,0,LOOKUP(U12,{0,1950001,3300001,6950001,9000001,18000001,40000001},{0.05,0.1,0.2,0.23,0.33,0.4,0.45}))</f>
        <v/>
      </c>
      <c r="W12" s="18">
        <f>IF(U12&lt;0,0.9,0.9-V12*1.021)</f>
        <v/>
      </c>
      <c r="X12" s="16">
        <f>ROUNDDOWN(S12*0.2/W12+2000,0)</f>
        <v/>
      </c>
      <c r="Y12" s="17">
        <f>IF(O12&lt;=0,0,LOOKUP(O12,{0,1950001,3300001,6950001,9000001,18000001,40000001},{0.05,0.1,0.2,0.23,0.33,0.4,0.45}))</f>
        <v/>
      </c>
    </row>
    <row r="13">
      <c r="A13" t="inlineStr">
        <is>
          <t>早見表 共働き＋大学生と高校生</t>
        </is>
      </c>
      <c r="B13" s="16">
        <f>'2_早見表'!$A$3</f>
        <v/>
      </c>
      <c r="C13" t="n">
        <v>2025</v>
      </c>
      <c r="D13" t="n">
        <v>0</v>
      </c>
      <c r="E13" t="n">
        <v>1</v>
      </c>
      <c r="F13" t="n">
        <v>1</v>
      </c>
      <c r="G13" s="16">
        <f>ROUND(MIN(B13/12,650000)*12*0.0915+MIN(B13/12,1390000)*12*(0.0504+0)+B13*0.005,0)</f>
        <v/>
      </c>
      <c r="H13" t="n">
        <v>0</v>
      </c>
      <c r="I13" t="n">
        <v>0</v>
      </c>
      <c r="J13" s="16">
        <f>IF(C13=2026,IF(B13&lt;741000,0,IF(B13&lt;2191000,B13-740000,IF(B13&lt;2193000,1451000,IF(B13&lt;2196000,1453000,IF(B13&lt;2200000,1456000,IF(B13&lt;3600000,ROUNDDOWN(B13/4,-3)*2.8-80000,IF(B13&lt;6600000,ROUNDDOWN(B13/4,-3)*3.2-440000,IF(B13&lt;8500000,ROUNDDOWN(B13*0.9,0)-1100000,B13-1950000)))))))),IF(B13&lt;651000,0,IF(B13&lt;1900000,B13-650000,IF(B13&lt;3600000,ROUNDDOWN(B13/4,-3)*2.8-80000,IF(B13&lt;6600000,ROUNDDOWN(B13/4,-3)*3.2-440000,IF(B13&lt;8500000,ROUNDDOWN(B13*0.9,0)-1100000,B13-1950000))))))</f>
        <v/>
      </c>
      <c r="K13" s="16">
        <f>IF(J13&gt;23500000,NA(),IF(C13=2026,IF(J13&lt;=4890000,1040000,IF(J13&lt;=6550000,670000,620000)),IF(J13&lt;=1320000,950000,IF(J13&lt;=3360000,880000,IF(J13&lt;=4890000,680000,IF(J13&lt;=6550000,630000,580000))))))</f>
        <v/>
      </c>
      <c r="L13" s="16">
        <f>IF(D13=1,IF(J13&lt;=9000000,380000,IF(J13&lt;=9500000,260000,IF(J13&lt;=10000000,130000,0))),0)</f>
        <v/>
      </c>
      <c r="M13" s="16">
        <f>IF(D13=1,IF(J13&lt;=9000000,330000,IF(J13&lt;=9500000,220000,IF(J13&lt;=10000000,110000,0))),0)</f>
        <v/>
      </c>
      <c r="N13" s="16">
        <f>IF(D13=1,IF(J13&lt;=9000000,50000,IF(J13&lt;=9500000,40000,IF(J13&lt;=10000000,20000,0))),0)</f>
        <v/>
      </c>
      <c r="O13" s="16">
        <f>MAX(0,ROUNDDOWN(J13-G13-K13-L13-E13*380000-F13*630000-H13,-3))</f>
        <v/>
      </c>
      <c r="P13" s="16">
        <f>MAX(0,ROUNDDOWN(J13-G13-430000-M13-E13*330000-F13*450000-I13,-3))</f>
        <v/>
      </c>
      <c r="Q13" s="16">
        <f>50000+N13+E13*50000+F13*180000</f>
        <v/>
      </c>
      <c r="R13" s="16">
        <f>IF(P13&lt;=2000000,MIN(Q13,P13),MAX(Q13-(P13-2000000),50000))*0.05</f>
        <v/>
      </c>
      <c r="S13" s="16">
        <f>MAX(0,P13*0.1-R13)</f>
        <v/>
      </c>
      <c r="T13" s="16">
        <f>Q13+MAX(0,K13-480000)</f>
        <v/>
      </c>
      <c r="U13" s="16">
        <f>P13-T13</f>
        <v/>
      </c>
      <c r="V13" s="17">
        <f>IF(U13&lt;0,0,LOOKUP(U13,{0,1950001,3300001,6950001,9000001,18000001,40000001},{0.05,0.1,0.2,0.23,0.33,0.4,0.45}))</f>
        <v/>
      </c>
      <c r="W13" s="18">
        <f>IF(U13&lt;0,0.9,0.9-V13*1.021)</f>
        <v/>
      </c>
      <c r="X13" s="16">
        <f>ROUNDDOWN(S13*0.2/W13+2000,0)</f>
        <v/>
      </c>
      <c r="Y13" s="17">
        <f>IF(O13&lt;=0,0,LOOKUP(O13,{0,1950001,3300001,6950001,9000001,18000001,40000001},{0.05,0.1,0.2,0.23,0.33,0.4,0.45}))</f>
        <v/>
      </c>
    </row>
    <row r="14">
      <c r="A14" t="inlineStr">
        <is>
          <t>早見表 共働き＋大学生と高校生</t>
        </is>
      </c>
      <c r="B14" s="16">
        <f>'2_早見表'!$A$3</f>
        <v/>
      </c>
      <c r="C14" t="n">
        <v>2026</v>
      </c>
      <c r="D14" t="n">
        <v>0</v>
      </c>
      <c r="E14" t="n">
        <v>1</v>
      </c>
      <c r="F14" t="n">
        <v>1</v>
      </c>
      <c r="G14" s="16">
        <f>ROUND(MIN(B14/12,650000)*12*0.0915+MIN(B14/12,1390000)*12*(0.0504+0)+B14*0.005,0)</f>
        <v/>
      </c>
      <c r="H14" t="n">
        <v>0</v>
      </c>
      <c r="I14" t="n">
        <v>0</v>
      </c>
      <c r="J14" s="16">
        <f>IF(C14=2026,IF(B14&lt;741000,0,IF(B14&lt;2191000,B14-740000,IF(B14&lt;2193000,1451000,IF(B14&lt;2196000,1453000,IF(B14&lt;2200000,1456000,IF(B14&lt;3600000,ROUNDDOWN(B14/4,-3)*2.8-80000,IF(B14&lt;6600000,ROUNDDOWN(B14/4,-3)*3.2-440000,IF(B14&lt;8500000,ROUNDDOWN(B14*0.9,0)-1100000,B14-1950000)))))))),IF(B14&lt;651000,0,IF(B14&lt;1900000,B14-650000,IF(B14&lt;3600000,ROUNDDOWN(B14/4,-3)*2.8-80000,IF(B14&lt;6600000,ROUNDDOWN(B14/4,-3)*3.2-440000,IF(B14&lt;8500000,ROUNDDOWN(B14*0.9,0)-1100000,B14-1950000))))))</f>
        <v/>
      </c>
      <c r="K14" s="16">
        <f>IF(J14&gt;23500000,NA(),IF(C14=2026,IF(J14&lt;=4890000,1040000,IF(J14&lt;=6550000,670000,620000)),IF(J14&lt;=1320000,950000,IF(J14&lt;=3360000,880000,IF(J14&lt;=4890000,680000,IF(J14&lt;=6550000,630000,580000))))))</f>
        <v/>
      </c>
      <c r="L14" s="16">
        <f>IF(D14=1,IF(J14&lt;=9000000,380000,IF(J14&lt;=9500000,260000,IF(J14&lt;=10000000,130000,0))),0)</f>
        <v/>
      </c>
      <c r="M14" s="16">
        <f>IF(D14=1,IF(J14&lt;=9000000,330000,IF(J14&lt;=9500000,220000,IF(J14&lt;=10000000,110000,0))),0)</f>
        <v/>
      </c>
      <c r="N14" s="16">
        <f>IF(D14=1,IF(J14&lt;=9000000,50000,IF(J14&lt;=9500000,40000,IF(J14&lt;=10000000,20000,0))),0)</f>
        <v/>
      </c>
      <c r="O14" s="16">
        <f>MAX(0,ROUNDDOWN(J14-G14-K14-L14-E14*380000-F14*630000-H14,-3))</f>
        <v/>
      </c>
      <c r="P14" s="16">
        <f>MAX(0,ROUNDDOWN(J14-G14-430000-M14-E14*330000-F14*450000-I14,-3))</f>
        <v/>
      </c>
      <c r="Q14" s="16">
        <f>50000+N14+E14*50000+F14*180000</f>
        <v/>
      </c>
      <c r="R14" s="16">
        <f>IF(P14&lt;=2000000,MIN(Q14,P14),MAX(Q14-(P14-2000000),50000))*0.05</f>
        <v/>
      </c>
      <c r="S14" s="16">
        <f>MAX(0,P14*0.1-R14)</f>
        <v/>
      </c>
      <c r="T14" s="16">
        <f>Q14+MAX(0,K14-480000)</f>
        <v/>
      </c>
      <c r="U14" s="16">
        <f>P14-T14</f>
        <v/>
      </c>
      <c r="V14" s="17">
        <f>IF(U14&lt;0,0,LOOKUP(U14,{0,1950001,3300001,6950001,9000001,18000001,40000001},{0.05,0.1,0.2,0.23,0.33,0.4,0.45}))</f>
        <v/>
      </c>
      <c r="W14" s="18">
        <f>IF(U14&lt;0,0.9,0.9-V14*1.021)</f>
        <v/>
      </c>
      <c r="X14" s="16">
        <f>ROUNDDOWN(S14*0.2/W14+2000,0)</f>
        <v/>
      </c>
      <c r="Y14" s="17">
        <f>IF(O14&lt;=0,0,LOOKUP(O14,{0,1950001,3300001,6950001,9000001,18000001,40000001},{0.05,0.1,0.2,0.23,0.33,0.4,0.45}))</f>
        <v/>
      </c>
    </row>
    <row r="15">
      <c r="A15" t="inlineStr">
        <is>
          <t>早見表 夫婦＋大学生と高校生</t>
        </is>
      </c>
      <c r="B15" s="16">
        <f>'2_早見表'!$A$3</f>
        <v/>
      </c>
      <c r="C15" t="n">
        <v>2025</v>
      </c>
      <c r="D15" t="n">
        <v>1</v>
      </c>
      <c r="E15" t="n">
        <v>1</v>
      </c>
      <c r="F15" t="n">
        <v>1</v>
      </c>
      <c r="G15" s="16">
        <f>ROUND(MIN(B15/12,650000)*12*0.0915+MIN(B15/12,1390000)*12*(0.0504+0)+B15*0.005,0)</f>
        <v/>
      </c>
      <c r="H15" t="n">
        <v>0</v>
      </c>
      <c r="I15" t="n">
        <v>0</v>
      </c>
      <c r="J15" s="16">
        <f>IF(C15=2026,IF(B15&lt;741000,0,IF(B15&lt;2191000,B15-740000,IF(B15&lt;2193000,1451000,IF(B15&lt;2196000,1453000,IF(B15&lt;2200000,1456000,IF(B15&lt;3600000,ROUNDDOWN(B15/4,-3)*2.8-80000,IF(B15&lt;6600000,ROUNDDOWN(B15/4,-3)*3.2-440000,IF(B15&lt;8500000,ROUNDDOWN(B15*0.9,0)-1100000,B15-1950000)))))))),IF(B15&lt;651000,0,IF(B15&lt;1900000,B15-650000,IF(B15&lt;3600000,ROUNDDOWN(B15/4,-3)*2.8-80000,IF(B15&lt;6600000,ROUNDDOWN(B15/4,-3)*3.2-440000,IF(B15&lt;8500000,ROUNDDOWN(B15*0.9,0)-1100000,B15-1950000))))))</f>
        <v/>
      </c>
      <c r="K15" s="16">
        <f>IF(J15&gt;23500000,NA(),IF(C15=2026,IF(J15&lt;=4890000,1040000,IF(J15&lt;=6550000,670000,620000)),IF(J15&lt;=1320000,950000,IF(J15&lt;=3360000,880000,IF(J15&lt;=4890000,680000,IF(J15&lt;=6550000,630000,580000))))))</f>
        <v/>
      </c>
      <c r="L15" s="16">
        <f>IF(D15=1,IF(J15&lt;=9000000,380000,IF(J15&lt;=9500000,260000,IF(J15&lt;=10000000,130000,0))),0)</f>
        <v/>
      </c>
      <c r="M15" s="16">
        <f>IF(D15=1,IF(J15&lt;=9000000,330000,IF(J15&lt;=9500000,220000,IF(J15&lt;=10000000,110000,0))),0)</f>
        <v/>
      </c>
      <c r="N15" s="16">
        <f>IF(D15=1,IF(J15&lt;=9000000,50000,IF(J15&lt;=9500000,40000,IF(J15&lt;=10000000,20000,0))),0)</f>
        <v/>
      </c>
      <c r="O15" s="16">
        <f>MAX(0,ROUNDDOWN(J15-G15-K15-L15-E15*380000-F15*630000-H15,-3))</f>
        <v/>
      </c>
      <c r="P15" s="16">
        <f>MAX(0,ROUNDDOWN(J15-G15-430000-M15-E15*330000-F15*450000-I15,-3))</f>
        <v/>
      </c>
      <c r="Q15" s="16">
        <f>50000+N15+E15*50000+F15*180000</f>
        <v/>
      </c>
      <c r="R15" s="16">
        <f>IF(P15&lt;=2000000,MIN(Q15,P15),MAX(Q15-(P15-2000000),50000))*0.05</f>
        <v/>
      </c>
      <c r="S15" s="16">
        <f>MAX(0,P15*0.1-R15)</f>
        <v/>
      </c>
      <c r="T15" s="16">
        <f>Q15+MAX(0,K15-480000)</f>
        <v/>
      </c>
      <c r="U15" s="16">
        <f>P15-T15</f>
        <v/>
      </c>
      <c r="V15" s="17">
        <f>IF(U15&lt;0,0,LOOKUP(U15,{0,1950001,3300001,6950001,9000001,18000001,40000001},{0.05,0.1,0.2,0.23,0.33,0.4,0.45}))</f>
        <v/>
      </c>
      <c r="W15" s="18">
        <f>IF(U15&lt;0,0.9,0.9-V15*1.021)</f>
        <v/>
      </c>
      <c r="X15" s="16">
        <f>ROUNDDOWN(S15*0.2/W15+2000,0)</f>
        <v/>
      </c>
      <c r="Y15" s="17">
        <f>IF(O15&lt;=0,0,LOOKUP(O15,{0,1950001,3300001,6950001,9000001,18000001,40000001},{0.05,0.1,0.2,0.23,0.33,0.4,0.45}))</f>
        <v/>
      </c>
    </row>
    <row r="16">
      <c r="A16" t="inlineStr">
        <is>
          <t>早見表 夫婦＋大学生と高校生</t>
        </is>
      </c>
      <c r="B16" s="16">
        <f>'2_早見表'!$A$3</f>
        <v/>
      </c>
      <c r="C16" t="n">
        <v>2026</v>
      </c>
      <c r="D16" t="n">
        <v>1</v>
      </c>
      <c r="E16" t="n">
        <v>1</v>
      </c>
      <c r="F16" t="n">
        <v>1</v>
      </c>
      <c r="G16" s="16">
        <f>ROUND(MIN(B16/12,650000)*12*0.0915+MIN(B16/12,1390000)*12*(0.0504+0)+B16*0.005,0)</f>
        <v/>
      </c>
      <c r="H16" t="n">
        <v>0</v>
      </c>
      <c r="I16" t="n">
        <v>0</v>
      </c>
      <c r="J16" s="16">
        <f>IF(C16=2026,IF(B16&lt;741000,0,IF(B16&lt;2191000,B16-740000,IF(B16&lt;2193000,1451000,IF(B16&lt;2196000,1453000,IF(B16&lt;2200000,1456000,IF(B16&lt;3600000,ROUNDDOWN(B16/4,-3)*2.8-80000,IF(B16&lt;6600000,ROUNDDOWN(B16/4,-3)*3.2-440000,IF(B16&lt;8500000,ROUNDDOWN(B16*0.9,0)-1100000,B16-1950000)))))))),IF(B16&lt;651000,0,IF(B16&lt;1900000,B16-650000,IF(B16&lt;3600000,ROUNDDOWN(B16/4,-3)*2.8-80000,IF(B16&lt;6600000,ROUNDDOWN(B16/4,-3)*3.2-440000,IF(B16&lt;8500000,ROUNDDOWN(B16*0.9,0)-1100000,B16-1950000))))))</f>
        <v/>
      </c>
      <c r="K16" s="16">
        <f>IF(J16&gt;23500000,NA(),IF(C16=2026,IF(J16&lt;=4890000,1040000,IF(J16&lt;=6550000,670000,620000)),IF(J16&lt;=1320000,950000,IF(J16&lt;=3360000,880000,IF(J16&lt;=4890000,680000,IF(J16&lt;=6550000,630000,580000))))))</f>
        <v/>
      </c>
      <c r="L16" s="16">
        <f>IF(D16=1,IF(J16&lt;=9000000,380000,IF(J16&lt;=9500000,260000,IF(J16&lt;=10000000,130000,0))),0)</f>
        <v/>
      </c>
      <c r="M16" s="16">
        <f>IF(D16=1,IF(J16&lt;=9000000,330000,IF(J16&lt;=9500000,220000,IF(J16&lt;=10000000,110000,0))),0)</f>
        <v/>
      </c>
      <c r="N16" s="16">
        <f>IF(D16=1,IF(J16&lt;=9000000,50000,IF(J16&lt;=9500000,40000,IF(J16&lt;=10000000,20000,0))),0)</f>
        <v/>
      </c>
      <c r="O16" s="16">
        <f>MAX(0,ROUNDDOWN(J16-G16-K16-L16-E16*380000-F16*630000-H16,-3))</f>
        <v/>
      </c>
      <c r="P16" s="16">
        <f>MAX(0,ROUNDDOWN(J16-G16-430000-M16-E16*330000-F16*450000-I16,-3))</f>
        <v/>
      </c>
      <c r="Q16" s="16">
        <f>50000+N16+E16*50000+F16*180000</f>
        <v/>
      </c>
      <c r="R16" s="16">
        <f>IF(P16&lt;=2000000,MIN(Q16,P16),MAX(Q16-(P16-2000000),50000))*0.05</f>
        <v/>
      </c>
      <c r="S16" s="16">
        <f>MAX(0,P16*0.1-R16)</f>
        <v/>
      </c>
      <c r="T16" s="16">
        <f>Q16+MAX(0,K16-480000)</f>
        <v/>
      </c>
      <c r="U16" s="16">
        <f>P16-T16</f>
        <v/>
      </c>
      <c r="V16" s="17">
        <f>IF(U16&lt;0,0,LOOKUP(U16,{0,1950001,3300001,6950001,9000001,18000001,40000001},{0.05,0.1,0.2,0.23,0.33,0.4,0.45}))</f>
        <v/>
      </c>
      <c r="W16" s="18">
        <f>IF(U16&lt;0,0.9,0.9-V16*1.021)</f>
        <v/>
      </c>
      <c r="X16" s="16">
        <f>ROUNDDOWN(S16*0.2/W16+2000,0)</f>
        <v/>
      </c>
      <c r="Y16" s="17">
        <f>IF(O16&lt;=0,0,LOOKUP(O16,{0,1950001,3300001,6950001,9000001,18000001,40000001},{0.05,0.1,0.2,0.23,0.33,0.4,0.45}))</f>
        <v/>
      </c>
    </row>
    <row r="17">
      <c r="A17" t="inlineStr">
        <is>
          <t>早見表 独身または共働き</t>
        </is>
      </c>
      <c r="B17" s="16">
        <f>'2_早見表'!$A$4</f>
        <v/>
      </c>
      <c r="C17" t="n">
        <v>2025</v>
      </c>
      <c r="D17" t="n">
        <v>0</v>
      </c>
      <c r="E17" t="n">
        <v>0</v>
      </c>
      <c r="F17" t="n">
        <v>0</v>
      </c>
      <c r="G17" s="16">
        <f>ROUND(MIN(B17/12,650000)*12*0.0915+MIN(B17/12,1390000)*12*(0.0504+0)+B17*0.005,0)</f>
        <v/>
      </c>
      <c r="H17" t="n">
        <v>0</v>
      </c>
      <c r="I17" t="n">
        <v>0</v>
      </c>
      <c r="J17" s="16">
        <f>IF(C17=2026,IF(B17&lt;741000,0,IF(B17&lt;2191000,B17-740000,IF(B17&lt;2193000,1451000,IF(B17&lt;2196000,1453000,IF(B17&lt;2200000,1456000,IF(B17&lt;3600000,ROUNDDOWN(B17/4,-3)*2.8-80000,IF(B17&lt;6600000,ROUNDDOWN(B17/4,-3)*3.2-440000,IF(B17&lt;8500000,ROUNDDOWN(B17*0.9,0)-1100000,B17-1950000)))))))),IF(B17&lt;651000,0,IF(B17&lt;1900000,B17-650000,IF(B17&lt;3600000,ROUNDDOWN(B17/4,-3)*2.8-80000,IF(B17&lt;6600000,ROUNDDOWN(B17/4,-3)*3.2-440000,IF(B17&lt;8500000,ROUNDDOWN(B17*0.9,0)-1100000,B17-1950000))))))</f>
        <v/>
      </c>
      <c r="K17" s="16">
        <f>IF(J17&gt;23500000,NA(),IF(C17=2026,IF(J17&lt;=4890000,1040000,IF(J17&lt;=6550000,670000,620000)),IF(J17&lt;=1320000,950000,IF(J17&lt;=3360000,880000,IF(J17&lt;=4890000,680000,IF(J17&lt;=6550000,630000,580000))))))</f>
        <v/>
      </c>
      <c r="L17" s="16">
        <f>IF(D17=1,IF(J17&lt;=9000000,380000,IF(J17&lt;=9500000,260000,IF(J17&lt;=10000000,130000,0))),0)</f>
        <v/>
      </c>
      <c r="M17" s="16">
        <f>IF(D17=1,IF(J17&lt;=9000000,330000,IF(J17&lt;=9500000,220000,IF(J17&lt;=10000000,110000,0))),0)</f>
        <v/>
      </c>
      <c r="N17" s="16">
        <f>IF(D17=1,IF(J17&lt;=9000000,50000,IF(J17&lt;=9500000,40000,IF(J17&lt;=10000000,20000,0))),0)</f>
        <v/>
      </c>
      <c r="O17" s="16">
        <f>MAX(0,ROUNDDOWN(J17-G17-K17-L17-E17*380000-F17*630000-H17,-3))</f>
        <v/>
      </c>
      <c r="P17" s="16">
        <f>MAX(0,ROUNDDOWN(J17-G17-430000-M17-E17*330000-F17*450000-I17,-3))</f>
        <v/>
      </c>
      <c r="Q17" s="16">
        <f>50000+N17+E17*50000+F17*180000</f>
        <v/>
      </c>
      <c r="R17" s="16">
        <f>IF(P17&lt;=2000000,MIN(Q17,P17),MAX(Q17-(P17-2000000),50000))*0.05</f>
        <v/>
      </c>
      <c r="S17" s="16">
        <f>MAX(0,P17*0.1-R17)</f>
        <v/>
      </c>
      <c r="T17" s="16">
        <f>Q17+MAX(0,K17-480000)</f>
        <v/>
      </c>
      <c r="U17" s="16">
        <f>P17-T17</f>
        <v/>
      </c>
      <c r="V17" s="17">
        <f>IF(U17&lt;0,0,LOOKUP(U17,{0,1950001,3300001,6950001,9000001,18000001,40000001},{0.05,0.1,0.2,0.23,0.33,0.4,0.45}))</f>
        <v/>
      </c>
      <c r="W17" s="18">
        <f>IF(U17&lt;0,0.9,0.9-V17*1.021)</f>
        <v/>
      </c>
      <c r="X17" s="16">
        <f>ROUNDDOWN(S17*0.2/W17+2000,0)</f>
        <v/>
      </c>
      <c r="Y17" s="17">
        <f>IF(O17&lt;=0,0,LOOKUP(O17,{0,1950001,3300001,6950001,9000001,18000001,40000001},{0.05,0.1,0.2,0.23,0.33,0.4,0.45}))</f>
        <v/>
      </c>
    </row>
    <row r="18">
      <c r="A18" t="inlineStr">
        <is>
          <t>早見表 独身または共働き</t>
        </is>
      </c>
      <c r="B18" s="16">
        <f>'2_早見表'!$A$4</f>
        <v/>
      </c>
      <c r="C18" t="n">
        <v>2026</v>
      </c>
      <c r="D18" t="n">
        <v>0</v>
      </c>
      <c r="E18" t="n">
        <v>0</v>
      </c>
      <c r="F18" t="n">
        <v>0</v>
      </c>
      <c r="G18" s="16">
        <f>ROUND(MIN(B18/12,650000)*12*0.0915+MIN(B18/12,1390000)*12*(0.0504+0)+B18*0.005,0)</f>
        <v/>
      </c>
      <c r="H18" t="n">
        <v>0</v>
      </c>
      <c r="I18" t="n">
        <v>0</v>
      </c>
      <c r="J18" s="16">
        <f>IF(C18=2026,IF(B18&lt;741000,0,IF(B18&lt;2191000,B18-740000,IF(B18&lt;2193000,1451000,IF(B18&lt;2196000,1453000,IF(B18&lt;2200000,1456000,IF(B18&lt;3600000,ROUNDDOWN(B18/4,-3)*2.8-80000,IF(B18&lt;6600000,ROUNDDOWN(B18/4,-3)*3.2-440000,IF(B18&lt;8500000,ROUNDDOWN(B18*0.9,0)-1100000,B18-1950000)))))))),IF(B18&lt;651000,0,IF(B18&lt;1900000,B18-650000,IF(B18&lt;3600000,ROUNDDOWN(B18/4,-3)*2.8-80000,IF(B18&lt;6600000,ROUNDDOWN(B18/4,-3)*3.2-440000,IF(B18&lt;8500000,ROUNDDOWN(B18*0.9,0)-1100000,B18-1950000))))))</f>
        <v/>
      </c>
      <c r="K18" s="16">
        <f>IF(J18&gt;23500000,NA(),IF(C18=2026,IF(J18&lt;=4890000,1040000,IF(J18&lt;=6550000,670000,620000)),IF(J18&lt;=1320000,950000,IF(J18&lt;=3360000,880000,IF(J18&lt;=4890000,680000,IF(J18&lt;=6550000,630000,580000))))))</f>
        <v/>
      </c>
      <c r="L18" s="16">
        <f>IF(D18=1,IF(J18&lt;=9000000,380000,IF(J18&lt;=9500000,260000,IF(J18&lt;=10000000,130000,0))),0)</f>
        <v/>
      </c>
      <c r="M18" s="16">
        <f>IF(D18=1,IF(J18&lt;=9000000,330000,IF(J18&lt;=9500000,220000,IF(J18&lt;=10000000,110000,0))),0)</f>
        <v/>
      </c>
      <c r="N18" s="16">
        <f>IF(D18=1,IF(J18&lt;=9000000,50000,IF(J18&lt;=9500000,40000,IF(J18&lt;=10000000,20000,0))),0)</f>
        <v/>
      </c>
      <c r="O18" s="16">
        <f>MAX(0,ROUNDDOWN(J18-G18-K18-L18-E18*380000-F18*630000-H18,-3))</f>
        <v/>
      </c>
      <c r="P18" s="16">
        <f>MAX(0,ROUNDDOWN(J18-G18-430000-M18-E18*330000-F18*450000-I18,-3))</f>
        <v/>
      </c>
      <c r="Q18" s="16">
        <f>50000+N18+E18*50000+F18*180000</f>
        <v/>
      </c>
      <c r="R18" s="16">
        <f>IF(P18&lt;=2000000,MIN(Q18,P18),MAX(Q18-(P18-2000000),50000))*0.05</f>
        <v/>
      </c>
      <c r="S18" s="16">
        <f>MAX(0,P18*0.1-R18)</f>
        <v/>
      </c>
      <c r="T18" s="16">
        <f>Q18+MAX(0,K18-480000)</f>
        <v/>
      </c>
      <c r="U18" s="16">
        <f>P18-T18</f>
        <v/>
      </c>
      <c r="V18" s="17">
        <f>IF(U18&lt;0,0,LOOKUP(U18,{0,1950001,3300001,6950001,9000001,18000001,40000001},{0.05,0.1,0.2,0.23,0.33,0.4,0.45}))</f>
        <v/>
      </c>
      <c r="W18" s="18">
        <f>IF(U18&lt;0,0.9,0.9-V18*1.021)</f>
        <v/>
      </c>
      <c r="X18" s="16">
        <f>ROUNDDOWN(S18*0.2/W18+2000,0)</f>
        <v/>
      </c>
      <c r="Y18" s="17">
        <f>IF(O18&lt;=0,0,LOOKUP(O18,{0,1950001,3300001,6950001,9000001,18000001,40000001},{0.05,0.1,0.2,0.23,0.33,0.4,0.45}))</f>
        <v/>
      </c>
    </row>
    <row r="19">
      <c r="A19" t="inlineStr">
        <is>
          <t>早見表 夫婦（配偶者控除あり）</t>
        </is>
      </c>
      <c r="B19" s="16">
        <f>'2_早見表'!$A$4</f>
        <v/>
      </c>
      <c r="C19" t="n">
        <v>2025</v>
      </c>
      <c r="D19" t="n">
        <v>1</v>
      </c>
      <c r="E19" t="n">
        <v>0</v>
      </c>
      <c r="F19" t="n">
        <v>0</v>
      </c>
      <c r="G19" s="16">
        <f>ROUND(MIN(B19/12,650000)*12*0.0915+MIN(B19/12,1390000)*12*(0.0504+0)+B19*0.005,0)</f>
        <v/>
      </c>
      <c r="H19" t="n">
        <v>0</v>
      </c>
      <c r="I19" t="n">
        <v>0</v>
      </c>
      <c r="J19" s="16">
        <f>IF(C19=2026,IF(B19&lt;741000,0,IF(B19&lt;2191000,B19-740000,IF(B19&lt;2193000,1451000,IF(B19&lt;2196000,1453000,IF(B19&lt;2200000,1456000,IF(B19&lt;3600000,ROUNDDOWN(B19/4,-3)*2.8-80000,IF(B19&lt;6600000,ROUNDDOWN(B19/4,-3)*3.2-440000,IF(B19&lt;8500000,ROUNDDOWN(B19*0.9,0)-1100000,B19-1950000)))))))),IF(B19&lt;651000,0,IF(B19&lt;1900000,B19-650000,IF(B19&lt;3600000,ROUNDDOWN(B19/4,-3)*2.8-80000,IF(B19&lt;6600000,ROUNDDOWN(B19/4,-3)*3.2-440000,IF(B19&lt;8500000,ROUNDDOWN(B19*0.9,0)-1100000,B19-1950000))))))</f>
        <v/>
      </c>
      <c r="K19" s="16">
        <f>IF(J19&gt;23500000,NA(),IF(C19=2026,IF(J19&lt;=4890000,1040000,IF(J19&lt;=6550000,670000,620000)),IF(J19&lt;=1320000,950000,IF(J19&lt;=3360000,880000,IF(J19&lt;=4890000,680000,IF(J19&lt;=6550000,630000,580000))))))</f>
        <v/>
      </c>
      <c r="L19" s="16">
        <f>IF(D19=1,IF(J19&lt;=9000000,380000,IF(J19&lt;=9500000,260000,IF(J19&lt;=10000000,130000,0))),0)</f>
        <v/>
      </c>
      <c r="M19" s="16">
        <f>IF(D19=1,IF(J19&lt;=9000000,330000,IF(J19&lt;=9500000,220000,IF(J19&lt;=10000000,110000,0))),0)</f>
        <v/>
      </c>
      <c r="N19" s="16">
        <f>IF(D19=1,IF(J19&lt;=9000000,50000,IF(J19&lt;=9500000,40000,IF(J19&lt;=10000000,20000,0))),0)</f>
        <v/>
      </c>
      <c r="O19" s="16">
        <f>MAX(0,ROUNDDOWN(J19-G19-K19-L19-E19*380000-F19*630000-H19,-3))</f>
        <v/>
      </c>
      <c r="P19" s="16">
        <f>MAX(0,ROUNDDOWN(J19-G19-430000-M19-E19*330000-F19*450000-I19,-3))</f>
        <v/>
      </c>
      <c r="Q19" s="16">
        <f>50000+N19+E19*50000+F19*180000</f>
        <v/>
      </c>
      <c r="R19" s="16">
        <f>IF(P19&lt;=2000000,MIN(Q19,P19),MAX(Q19-(P19-2000000),50000))*0.05</f>
        <v/>
      </c>
      <c r="S19" s="16">
        <f>MAX(0,P19*0.1-R19)</f>
        <v/>
      </c>
      <c r="T19" s="16">
        <f>Q19+MAX(0,K19-480000)</f>
        <v/>
      </c>
      <c r="U19" s="16">
        <f>P19-T19</f>
        <v/>
      </c>
      <c r="V19" s="17">
        <f>IF(U19&lt;0,0,LOOKUP(U19,{0,1950001,3300001,6950001,9000001,18000001,40000001},{0.05,0.1,0.2,0.23,0.33,0.4,0.45}))</f>
        <v/>
      </c>
      <c r="W19" s="18">
        <f>IF(U19&lt;0,0.9,0.9-V19*1.021)</f>
        <v/>
      </c>
      <c r="X19" s="16">
        <f>ROUNDDOWN(S19*0.2/W19+2000,0)</f>
        <v/>
      </c>
      <c r="Y19" s="17">
        <f>IF(O19&lt;=0,0,LOOKUP(O19,{0,1950001,3300001,6950001,9000001,18000001,40000001},{0.05,0.1,0.2,0.23,0.33,0.4,0.45}))</f>
        <v/>
      </c>
    </row>
    <row r="20">
      <c r="A20" t="inlineStr">
        <is>
          <t>早見表 夫婦（配偶者控除あり）</t>
        </is>
      </c>
      <c r="B20" s="16">
        <f>'2_早見表'!$A$4</f>
        <v/>
      </c>
      <c r="C20" t="n">
        <v>2026</v>
      </c>
      <c r="D20" t="n">
        <v>1</v>
      </c>
      <c r="E20" t="n">
        <v>0</v>
      </c>
      <c r="F20" t="n">
        <v>0</v>
      </c>
      <c r="G20" s="16">
        <f>ROUND(MIN(B20/12,650000)*12*0.0915+MIN(B20/12,1390000)*12*(0.0504+0)+B20*0.005,0)</f>
        <v/>
      </c>
      <c r="H20" t="n">
        <v>0</v>
      </c>
      <c r="I20" t="n">
        <v>0</v>
      </c>
      <c r="J20" s="16">
        <f>IF(C20=2026,IF(B20&lt;741000,0,IF(B20&lt;2191000,B20-740000,IF(B20&lt;2193000,1451000,IF(B20&lt;2196000,1453000,IF(B20&lt;2200000,1456000,IF(B20&lt;3600000,ROUNDDOWN(B20/4,-3)*2.8-80000,IF(B20&lt;6600000,ROUNDDOWN(B20/4,-3)*3.2-440000,IF(B20&lt;8500000,ROUNDDOWN(B20*0.9,0)-1100000,B20-1950000)))))))),IF(B20&lt;651000,0,IF(B20&lt;1900000,B20-650000,IF(B20&lt;3600000,ROUNDDOWN(B20/4,-3)*2.8-80000,IF(B20&lt;6600000,ROUNDDOWN(B20/4,-3)*3.2-440000,IF(B20&lt;8500000,ROUNDDOWN(B20*0.9,0)-1100000,B20-1950000))))))</f>
        <v/>
      </c>
      <c r="K20" s="16">
        <f>IF(J20&gt;23500000,NA(),IF(C20=2026,IF(J20&lt;=4890000,1040000,IF(J20&lt;=6550000,670000,620000)),IF(J20&lt;=1320000,950000,IF(J20&lt;=3360000,880000,IF(J20&lt;=4890000,680000,IF(J20&lt;=6550000,630000,580000))))))</f>
        <v/>
      </c>
      <c r="L20" s="16">
        <f>IF(D20=1,IF(J20&lt;=9000000,380000,IF(J20&lt;=9500000,260000,IF(J20&lt;=10000000,130000,0))),0)</f>
        <v/>
      </c>
      <c r="M20" s="16">
        <f>IF(D20=1,IF(J20&lt;=9000000,330000,IF(J20&lt;=9500000,220000,IF(J20&lt;=10000000,110000,0))),0)</f>
        <v/>
      </c>
      <c r="N20" s="16">
        <f>IF(D20=1,IF(J20&lt;=9000000,50000,IF(J20&lt;=9500000,40000,IF(J20&lt;=10000000,20000,0))),0)</f>
        <v/>
      </c>
      <c r="O20" s="16">
        <f>MAX(0,ROUNDDOWN(J20-G20-K20-L20-E20*380000-F20*630000-H20,-3))</f>
        <v/>
      </c>
      <c r="P20" s="16">
        <f>MAX(0,ROUNDDOWN(J20-G20-430000-M20-E20*330000-F20*450000-I20,-3))</f>
        <v/>
      </c>
      <c r="Q20" s="16">
        <f>50000+N20+E20*50000+F20*180000</f>
        <v/>
      </c>
      <c r="R20" s="16">
        <f>IF(P20&lt;=2000000,MIN(Q20,P20),MAX(Q20-(P20-2000000),50000))*0.05</f>
        <v/>
      </c>
      <c r="S20" s="16">
        <f>MAX(0,P20*0.1-R20)</f>
        <v/>
      </c>
      <c r="T20" s="16">
        <f>Q20+MAX(0,K20-480000)</f>
        <v/>
      </c>
      <c r="U20" s="16">
        <f>P20-T20</f>
        <v/>
      </c>
      <c r="V20" s="17">
        <f>IF(U20&lt;0,0,LOOKUP(U20,{0,1950001,3300001,6950001,9000001,18000001,40000001},{0.05,0.1,0.2,0.23,0.33,0.4,0.45}))</f>
        <v/>
      </c>
      <c r="W20" s="18">
        <f>IF(U20&lt;0,0.9,0.9-V20*1.021)</f>
        <v/>
      </c>
      <c r="X20" s="16">
        <f>ROUNDDOWN(S20*0.2/W20+2000,0)</f>
        <v/>
      </c>
      <c r="Y20" s="17">
        <f>IF(O20&lt;=0,0,LOOKUP(O20,{0,1950001,3300001,6950001,9000001,18000001,40000001},{0.05,0.1,0.2,0.23,0.33,0.4,0.45}))</f>
        <v/>
      </c>
    </row>
    <row r="21">
      <c r="A21" t="inlineStr">
        <is>
          <t>早見表 共働き＋高校生1人</t>
        </is>
      </c>
      <c r="B21" s="16">
        <f>'2_早見表'!$A$4</f>
        <v/>
      </c>
      <c r="C21" t="n">
        <v>2025</v>
      </c>
      <c r="D21" t="n">
        <v>0</v>
      </c>
      <c r="E21" t="n">
        <v>1</v>
      </c>
      <c r="F21" t="n">
        <v>0</v>
      </c>
      <c r="G21" s="16">
        <f>ROUND(MIN(B21/12,650000)*12*0.0915+MIN(B21/12,1390000)*12*(0.0504+0)+B21*0.005,0)</f>
        <v/>
      </c>
      <c r="H21" t="n">
        <v>0</v>
      </c>
      <c r="I21" t="n">
        <v>0</v>
      </c>
      <c r="J21" s="16">
        <f>IF(C21=2026,IF(B21&lt;741000,0,IF(B21&lt;2191000,B21-740000,IF(B21&lt;2193000,1451000,IF(B21&lt;2196000,1453000,IF(B21&lt;2200000,1456000,IF(B21&lt;3600000,ROUNDDOWN(B21/4,-3)*2.8-80000,IF(B21&lt;6600000,ROUNDDOWN(B21/4,-3)*3.2-440000,IF(B21&lt;8500000,ROUNDDOWN(B21*0.9,0)-1100000,B21-1950000)))))))),IF(B21&lt;651000,0,IF(B21&lt;1900000,B21-650000,IF(B21&lt;3600000,ROUNDDOWN(B21/4,-3)*2.8-80000,IF(B21&lt;6600000,ROUNDDOWN(B21/4,-3)*3.2-440000,IF(B21&lt;8500000,ROUNDDOWN(B21*0.9,0)-1100000,B21-1950000))))))</f>
        <v/>
      </c>
      <c r="K21" s="16">
        <f>IF(J21&gt;23500000,NA(),IF(C21=2026,IF(J21&lt;=4890000,1040000,IF(J21&lt;=6550000,670000,620000)),IF(J21&lt;=1320000,950000,IF(J21&lt;=3360000,880000,IF(J21&lt;=4890000,680000,IF(J21&lt;=6550000,630000,580000))))))</f>
        <v/>
      </c>
      <c r="L21" s="16">
        <f>IF(D21=1,IF(J21&lt;=9000000,380000,IF(J21&lt;=9500000,260000,IF(J21&lt;=10000000,130000,0))),0)</f>
        <v/>
      </c>
      <c r="M21" s="16">
        <f>IF(D21=1,IF(J21&lt;=9000000,330000,IF(J21&lt;=9500000,220000,IF(J21&lt;=10000000,110000,0))),0)</f>
        <v/>
      </c>
      <c r="N21" s="16">
        <f>IF(D21=1,IF(J21&lt;=9000000,50000,IF(J21&lt;=9500000,40000,IF(J21&lt;=10000000,20000,0))),0)</f>
        <v/>
      </c>
      <c r="O21" s="16">
        <f>MAX(0,ROUNDDOWN(J21-G21-K21-L21-E21*380000-F21*630000-H21,-3))</f>
        <v/>
      </c>
      <c r="P21" s="16">
        <f>MAX(0,ROUNDDOWN(J21-G21-430000-M21-E21*330000-F21*450000-I21,-3))</f>
        <v/>
      </c>
      <c r="Q21" s="16">
        <f>50000+N21+E21*50000+F21*180000</f>
        <v/>
      </c>
      <c r="R21" s="16">
        <f>IF(P21&lt;=2000000,MIN(Q21,P21),MAX(Q21-(P21-2000000),50000))*0.05</f>
        <v/>
      </c>
      <c r="S21" s="16">
        <f>MAX(0,P21*0.1-R21)</f>
        <v/>
      </c>
      <c r="T21" s="16">
        <f>Q21+MAX(0,K21-480000)</f>
        <v/>
      </c>
      <c r="U21" s="16">
        <f>P21-T21</f>
        <v/>
      </c>
      <c r="V21" s="17">
        <f>IF(U21&lt;0,0,LOOKUP(U21,{0,1950001,3300001,6950001,9000001,18000001,40000001},{0.05,0.1,0.2,0.23,0.33,0.4,0.45}))</f>
        <v/>
      </c>
      <c r="W21" s="18">
        <f>IF(U21&lt;0,0.9,0.9-V21*1.021)</f>
        <v/>
      </c>
      <c r="X21" s="16">
        <f>ROUNDDOWN(S21*0.2/W21+2000,0)</f>
        <v/>
      </c>
      <c r="Y21" s="17">
        <f>IF(O21&lt;=0,0,LOOKUP(O21,{0,1950001,3300001,6950001,9000001,18000001,40000001},{0.05,0.1,0.2,0.23,0.33,0.4,0.45}))</f>
        <v/>
      </c>
    </row>
    <row r="22">
      <c r="A22" t="inlineStr">
        <is>
          <t>早見表 共働き＋高校生1人</t>
        </is>
      </c>
      <c r="B22" s="16">
        <f>'2_早見表'!$A$4</f>
        <v/>
      </c>
      <c r="C22" t="n">
        <v>2026</v>
      </c>
      <c r="D22" t="n">
        <v>0</v>
      </c>
      <c r="E22" t="n">
        <v>1</v>
      </c>
      <c r="F22" t="n">
        <v>0</v>
      </c>
      <c r="G22" s="16">
        <f>ROUND(MIN(B22/12,650000)*12*0.0915+MIN(B22/12,1390000)*12*(0.0504+0)+B22*0.005,0)</f>
        <v/>
      </c>
      <c r="H22" t="n">
        <v>0</v>
      </c>
      <c r="I22" t="n">
        <v>0</v>
      </c>
      <c r="J22" s="16">
        <f>IF(C22=2026,IF(B22&lt;741000,0,IF(B22&lt;2191000,B22-740000,IF(B22&lt;2193000,1451000,IF(B22&lt;2196000,1453000,IF(B22&lt;2200000,1456000,IF(B22&lt;3600000,ROUNDDOWN(B22/4,-3)*2.8-80000,IF(B22&lt;6600000,ROUNDDOWN(B22/4,-3)*3.2-440000,IF(B22&lt;8500000,ROUNDDOWN(B22*0.9,0)-1100000,B22-1950000)))))))),IF(B22&lt;651000,0,IF(B22&lt;1900000,B22-650000,IF(B22&lt;3600000,ROUNDDOWN(B22/4,-3)*2.8-80000,IF(B22&lt;6600000,ROUNDDOWN(B22/4,-3)*3.2-440000,IF(B22&lt;8500000,ROUNDDOWN(B22*0.9,0)-1100000,B22-1950000))))))</f>
        <v/>
      </c>
      <c r="K22" s="16">
        <f>IF(J22&gt;23500000,NA(),IF(C22=2026,IF(J22&lt;=4890000,1040000,IF(J22&lt;=6550000,670000,620000)),IF(J22&lt;=1320000,950000,IF(J22&lt;=3360000,880000,IF(J22&lt;=4890000,680000,IF(J22&lt;=6550000,630000,580000))))))</f>
        <v/>
      </c>
      <c r="L22" s="16">
        <f>IF(D22=1,IF(J22&lt;=9000000,380000,IF(J22&lt;=9500000,260000,IF(J22&lt;=10000000,130000,0))),0)</f>
        <v/>
      </c>
      <c r="M22" s="16">
        <f>IF(D22=1,IF(J22&lt;=9000000,330000,IF(J22&lt;=9500000,220000,IF(J22&lt;=10000000,110000,0))),0)</f>
        <v/>
      </c>
      <c r="N22" s="16">
        <f>IF(D22=1,IF(J22&lt;=9000000,50000,IF(J22&lt;=9500000,40000,IF(J22&lt;=10000000,20000,0))),0)</f>
        <v/>
      </c>
      <c r="O22" s="16">
        <f>MAX(0,ROUNDDOWN(J22-G22-K22-L22-E22*380000-F22*630000-H22,-3))</f>
        <v/>
      </c>
      <c r="P22" s="16">
        <f>MAX(0,ROUNDDOWN(J22-G22-430000-M22-E22*330000-F22*450000-I22,-3))</f>
        <v/>
      </c>
      <c r="Q22" s="16">
        <f>50000+N22+E22*50000+F22*180000</f>
        <v/>
      </c>
      <c r="R22" s="16">
        <f>IF(P22&lt;=2000000,MIN(Q22,P22),MAX(Q22-(P22-2000000),50000))*0.05</f>
        <v/>
      </c>
      <c r="S22" s="16">
        <f>MAX(0,P22*0.1-R22)</f>
        <v/>
      </c>
      <c r="T22" s="16">
        <f>Q22+MAX(0,K22-480000)</f>
        <v/>
      </c>
      <c r="U22" s="16">
        <f>P22-T22</f>
        <v/>
      </c>
      <c r="V22" s="17">
        <f>IF(U22&lt;0,0,LOOKUP(U22,{0,1950001,3300001,6950001,9000001,18000001,40000001},{0.05,0.1,0.2,0.23,0.33,0.4,0.45}))</f>
        <v/>
      </c>
      <c r="W22" s="18">
        <f>IF(U22&lt;0,0.9,0.9-V22*1.021)</f>
        <v/>
      </c>
      <c r="X22" s="16">
        <f>ROUNDDOWN(S22*0.2/W22+2000,0)</f>
        <v/>
      </c>
      <c r="Y22" s="17">
        <f>IF(O22&lt;=0,0,LOOKUP(O22,{0,1950001,3300001,6950001,9000001,18000001,40000001},{0.05,0.1,0.2,0.23,0.33,0.4,0.45}))</f>
        <v/>
      </c>
    </row>
    <row r="23">
      <c r="A23" t="inlineStr">
        <is>
          <t>早見表 共働き＋大学生1人</t>
        </is>
      </c>
      <c r="B23" s="16">
        <f>'2_早見表'!$A$4</f>
        <v/>
      </c>
      <c r="C23" t="n">
        <v>2025</v>
      </c>
      <c r="D23" t="n">
        <v>0</v>
      </c>
      <c r="E23" t="n">
        <v>0</v>
      </c>
      <c r="F23" t="n">
        <v>1</v>
      </c>
      <c r="G23" s="16">
        <f>ROUND(MIN(B23/12,650000)*12*0.0915+MIN(B23/12,1390000)*12*(0.0504+0)+B23*0.005,0)</f>
        <v/>
      </c>
      <c r="H23" t="n">
        <v>0</v>
      </c>
      <c r="I23" t="n">
        <v>0</v>
      </c>
      <c r="J23" s="16">
        <f>IF(C23=2026,IF(B23&lt;741000,0,IF(B23&lt;2191000,B23-740000,IF(B23&lt;2193000,1451000,IF(B23&lt;2196000,1453000,IF(B23&lt;2200000,1456000,IF(B23&lt;3600000,ROUNDDOWN(B23/4,-3)*2.8-80000,IF(B23&lt;6600000,ROUNDDOWN(B23/4,-3)*3.2-440000,IF(B23&lt;8500000,ROUNDDOWN(B23*0.9,0)-1100000,B23-1950000)))))))),IF(B23&lt;651000,0,IF(B23&lt;1900000,B23-650000,IF(B23&lt;3600000,ROUNDDOWN(B23/4,-3)*2.8-80000,IF(B23&lt;6600000,ROUNDDOWN(B23/4,-3)*3.2-440000,IF(B23&lt;8500000,ROUNDDOWN(B23*0.9,0)-1100000,B23-1950000))))))</f>
        <v/>
      </c>
      <c r="K23" s="16">
        <f>IF(J23&gt;23500000,NA(),IF(C23=2026,IF(J23&lt;=4890000,1040000,IF(J23&lt;=6550000,670000,620000)),IF(J23&lt;=1320000,950000,IF(J23&lt;=3360000,880000,IF(J23&lt;=4890000,680000,IF(J23&lt;=6550000,630000,580000))))))</f>
        <v/>
      </c>
      <c r="L23" s="16">
        <f>IF(D23=1,IF(J23&lt;=9000000,380000,IF(J23&lt;=9500000,260000,IF(J23&lt;=10000000,130000,0))),0)</f>
        <v/>
      </c>
      <c r="M23" s="16">
        <f>IF(D23=1,IF(J23&lt;=9000000,330000,IF(J23&lt;=9500000,220000,IF(J23&lt;=10000000,110000,0))),0)</f>
        <v/>
      </c>
      <c r="N23" s="16">
        <f>IF(D23=1,IF(J23&lt;=9000000,50000,IF(J23&lt;=9500000,40000,IF(J23&lt;=10000000,20000,0))),0)</f>
        <v/>
      </c>
      <c r="O23" s="16">
        <f>MAX(0,ROUNDDOWN(J23-G23-K23-L23-E23*380000-F23*630000-H23,-3))</f>
        <v/>
      </c>
      <c r="P23" s="16">
        <f>MAX(0,ROUNDDOWN(J23-G23-430000-M23-E23*330000-F23*450000-I23,-3))</f>
        <v/>
      </c>
      <c r="Q23" s="16">
        <f>50000+N23+E23*50000+F23*180000</f>
        <v/>
      </c>
      <c r="R23" s="16">
        <f>IF(P23&lt;=2000000,MIN(Q23,P23),MAX(Q23-(P23-2000000),50000))*0.05</f>
        <v/>
      </c>
      <c r="S23" s="16">
        <f>MAX(0,P23*0.1-R23)</f>
        <v/>
      </c>
      <c r="T23" s="16">
        <f>Q23+MAX(0,K23-480000)</f>
        <v/>
      </c>
      <c r="U23" s="16">
        <f>P23-T23</f>
        <v/>
      </c>
      <c r="V23" s="17">
        <f>IF(U23&lt;0,0,LOOKUP(U23,{0,1950001,3300001,6950001,9000001,18000001,40000001},{0.05,0.1,0.2,0.23,0.33,0.4,0.45}))</f>
        <v/>
      </c>
      <c r="W23" s="18">
        <f>IF(U23&lt;0,0.9,0.9-V23*1.021)</f>
        <v/>
      </c>
      <c r="X23" s="16">
        <f>ROUNDDOWN(S23*0.2/W23+2000,0)</f>
        <v/>
      </c>
      <c r="Y23" s="17">
        <f>IF(O23&lt;=0,0,LOOKUP(O23,{0,1950001,3300001,6950001,9000001,18000001,40000001},{0.05,0.1,0.2,0.23,0.33,0.4,0.45}))</f>
        <v/>
      </c>
    </row>
    <row r="24">
      <c r="A24" t="inlineStr">
        <is>
          <t>早見表 共働き＋大学生1人</t>
        </is>
      </c>
      <c r="B24" s="16">
        <f>'2_早見表'!$A$4</f>
        <v/>
      </c>
      <c r="C24" t="n">
        <v>2026</v>
      </c>
      <c r="D24" t="n">
        <v>0</v>
      </c>
      <c r="E24" t="n">
        <v>0</v>
      </c>
      <c r="F24" t="n">
        <v>1</v>
      </c>
      <c r="G24" s="16">
        <f>ROUND(MIN(B24/12,650000)*12*0.0915+MIN(B24/12,1390000)*12*(0.0504+0)+B24*0.005,0)</f>
        <v/>
      </c>
      <c r="H24" t="n">
        <v>0</v>
      </c>
      <c r="I24" t="n">
        <v>0</v>
      </c>
      <c r="J24" s="16">
        <f>IF(C24=2026,IF(B24&lt;741000,0,IF(B24&lt;2191000,B24-740000,IF(B24&lt;2193000,1451000,IF(B24&lt;2196000,1453000,IF(B24&lt;2200000,1456000,IF(B24&lt;3600000,ROUNDDOWN(B24/4,-3)*2.8-80000,IF(B24&lt;6600000,ROUNDDOWN(B24/4,-3)*3.2-440000,IF(B24&lt;8500000,ROUNDDOWN(B24*0.9,0)-1100000,B24-1950000)))))))),IF(B24&lt;651000,0,IF(B24&lt;1900000,B24-650000,IF(B24&lt;3600000,ROUNDDOWN(B24/4,-3)*2.8-80000,IF(B24&lt;6600000,ROUNDDOWN(B24/4,-3)*3.2-440000,IF(B24&lt;8500000,ROUNDDOWN(B24*0.9,0)-1100000,B24-1950000))))))</f>
        <v/>
      </c>
      <c r="K24" s="16">
        <f>IF(J24&gt;23500000,NA(),IF(C24=2026,IF(J24&lt;=4890000,1040000,IF(J24&lt;=6550000,670000,620000)),IF(J24&lt;=1320000,950000,IF(J24&lt;=3360000,880000,IF(J24&lt;=4890000,680000,IF(J24&lt;=6550000,630000,580000))))))</f>
        <v/>
      </c>
      <c r="L24" s="16">
        <f>IF(D24=1,IF(J24&lt;=9000000,380000,IF(J24&lt;=9500000,260000,IF(J24&lt;=10000000,130000,0))),0)</f>
        <v/>
      </c>
      <c r="M24" s="16">
        <f>IF(D24=1,IF(J24&lt;=9000000,330000,IF(J24&lt;=9500000,220000,IF(J24&lt;=10000000,110000,0))),0)</f>
        <v/>
      </c>
      <c r="N24" s="16">
        <f>IF(D24=1,IF(J24&lt;=9000000,50000,IF(J24&lt;=9500000,40000,IF(J24&lt;=10000000,20000,0))),0)</f>
        <v/>
      </c>
      <c r="O24" s="16">
        <f>MAX(0,ROUNDDOWN(J24-G24-K24-L24-E24*380000-F24*630000-H24,-3))</f>
        <v/>
      </c>
      <c r="P24" s="16">
        <f>MAX(0,ROUNDDOWN(J24-G24-430000-M24-E24*330000-F24*450000-I24,-3))</f>
        <v/>
      </c>
      <c r="Q24" s="16">
        <f>50000+N24+E24*50000+F24*180000</f>
        <v/>
      </c>
      <c r="R24" s="16">
        <f>IF(P24&lt;=2000000,MIN(Q24,P24),MAX(Q24-(P24-2000000),50000))*0.05</f>
        <v/>
      </c>
      <c r="S24" s="16">
        <f>MAX(0,P24*0.1-R24)</f>
        <v/>
      </c>
      <c r="T24" s="16">
        <f>Q24+MAX(0,K24-480000)</f>
        <v/>
      </c>
      <c r="U24" s="16">
        <f>P24-T24</f>
        <v/>
      </c>
      <c r="V24" s="17">
        <f>IF(U24&lt;0,0,LOOKUP(U24,{0,1950001,3300001,6950001,9000001,18000001,40000001},{0.05,0.1,0.2,0.23,0.33,0.4,0.45}))</f>
        <v/>
      </c>
      <c r="W24" s="18">
        <f>IF(U24&lt;0,0.9,0.9-V24*1.021)</f>
        <v/>
      </c>
      <c r="X24" s="16">
        <f>ROUNDDOWN(S24*0.2/W24+2000,0)</f>
        <v/>
      </c>
      <c r="Y24" s="17">
        <f>IF(O24&lt;=0,0,LOOKUP(O24,{0,1950001,3300001,6950001,9000001,18000001,40000001},{0.05,0.1,0.2,0.23,0.33,0.4,0.45}))</f>
        <v/>
      </c>
    </row>
    <row r="25">
      <c r="A25" t="inlineStr">
        <is>
          <t>早見表 夫婦＋高校生1人</t>
        </is>
      </c>
      <c r="B25" s="16">
        <f>'2_早見表'!$A$4</f>
        <v/>
      </c>
      <c r="C25" t="n">
        <v>2025</v>
      </c>
      <c r="D25" t="n">
        <v>1</v>
      </c>
      <c r="E25" t="n">
        <v>1</v>
      </c>
      <c r="F25" t="n">
        <v>0</v>
      </c>
      <c r="G25" s="16">
        <f>ROUND(MIN(B25/12,650000)*12*0.0915+MIN(B25/12,1390000)*12*(0.0504+0)+B25*0.005,0)</f>
        <v/>
      </c>
      <c r="H25" t="n">
        <v>0</v>
      </c>
      <c r="I25" t="n">
        <v>0</v>
      </c>
      <c r="J25" s="16">
        <f>IF(C25=2026,IF(B25&lt;741000,0,IF(B25&lt;2191000,B25-740000,IF(B25&lt;2193000,1451000,IF(B25&lt;2196000,1453000,IF(B25&lt;2200000,1456000,IF(B25&lt;3600000,ROUNDDOWN(B25/4,-3)*2.8-80000,IF(B25&lt;6600000,ROUNDDOWN(B25/4,-3)*3.2-440000,IF(B25&lt;8500000,ROUNDDOWN(B25*0.9,0)-1100000,B25-1950000)))))))),IF(B25&lt;651000,0,IF(B25&lt;1900000,B25-650000,IF(B25&lt;3600000,ROUNDDOWN(B25/4,-3)*2.8-80000,IF(B25&lt;6600000,ROUNDDOWN(B25/4,-3)*3.2-440000,IF(B25&lt;8500000,ROUNDDOWN(B25*0.9,0)-1100000,B25-1950000))))))</f>
        <v/>
      </c>
      <c r="K25" s="16">
        <f>IF(J25&gt;23500000,NA(),IF(C25=2026,IF(J25&lt;=4890000,1040000,IF(J25&lt;=6550000,670000,620000)),IF(J25&lt;=1320000,950000,IF(J25&lt;=3360000,880000,IF(J25&lt;=4890000,680000,IF(J25&lt;=6550000,630000,580000))))))</f>
        <v/>
      </c>
      <c r="L25" s="16">
        <f>IF(D25=1,IF(J25&lt;=9000000,380000,IF(J25&lt;=9500000,260000,IF(J25&lt;=10000000,130000,0))),0)</f>
        <v/>
      </c>
      <c r="M25" s="16">
        <f>IF(D25=1,IF(J25&lt;=9000000,330000,IF(J25&lt;=9500000,220000,IF(J25&lt;=10000000,110000,0))),0)</f>
        <v/>
      </c>
      <c r="N25" s="16">
        <f>IF(D25=1,IF(J25&lt;=9000000,50000,IF(J25&lt;=9500000,40000,IF(J25&lt;=10000000,20000,0))),0)</f>
        <v/>
      </c>
      <c r="O25" s="16">
        <f>MAX(0,ROUNDDOWN(J25-G25-K25-L25-E25*380000-F25*630000-H25,-3))</f>
        <v/>
      </c>
      <c r="P25" s="16">
        <f>MAX(0,ROUNDDOWN(J25-G25-430000-M25-E25*330000-F25*450000-I25,-3))</f>
        <v/>
      </c>
      <c r="Q25" s="16">
        <f>50000+N25+E25*50000+F25*180000</f>
        <v/>
      </c>
      <c r="R25" s="16">
        <f>IF(P25&lt;=2000000,MIN(Q25,P25),MAX(Q25-(P25-2000000),50000))*0.05</f>
        <v/>
      </c>
      <c r="S25" s="16">
        <f>MAX(0,P25*0.1-R25)</f>
        <v/>
      </c>
      <c r="T25" s="16">
        <f>Q25+MAX(0,K25-480000)</f>
        <v/>
      </c>
      <c r="U25" s="16">
        <f>P25-T25</f>
        <v/>
      </c>
      <c r="V25" s="17">
        <f>IF(U25&lt;0,0,LOOKUP(U25,{0,1950001,3300001,6950001,9000001,18000001,40000001},{0.05,0.1,0.2,0.23,0.33,0.4,0.45}))</f>
        <v/>
      </c>
      <c r="W25" s="18">
        <f>IF(U25&lt;0,0.9,0.9-V25*1.021)</f>
        <v/>
      </c>
      <c r="X25" s="16">
        <f>ROUNDDOWN(S25*0.2/W25+2000,0)</f>
        <v/>
      </c>
      <c r="Y25" s="17">
        <f>IF(O25&lt;=0,0,LOOKUP(O25,{0,1950001,3300001,6950001,9000001,18000001,40000001},{0.05,0.1,0.2,0.23,0.33,0.4,0.45}))</f>
        <v/>
      </c>
    </row>
    <row r="26">
      <c r="A26" t="inlineStr">
        <is>
          <t>早見表 夫婦＋高校生1人</t>
        </is>
      </c>
      <c r="B26" s="16">
        <f>'2_早見表'!$A$4</f>
        <v/>
      </c>
      <c r="C26" t="n">
        <v>2026</v>
      </c>
      <c r="D26" t="n">
        <v>1</v>
      </c>
      <c r="E26" t="n">
        <v>1</v>
      </c>
      <c r="F26" t="n">
        <v>0</v>
      </c>
      <c r="G26" s="16">
        <f>ROUND(MIN(B26/12,650000)*12*0.0915+MIN(B26/12,1390000)*12*(0.0504+0)+B26*0.005,0)</f>
        <v/>
      </c>
      <c r="H26" t="n">
        <v>0</v>
      </c>
      <c r="I26" t="n">
        <v>0</v>
      </c>
      <c r="J26" s="16">
        <f>IF(C26=2026,IF(B26&lt;741000,0,IF(B26&lt;2191000,B26-740000,IF(B26&lt;2193000,1451000,IF(B26&lt;2196000,1453000,IF(B26&lt;2200000,1456000,IF(B26&lt;3600000,ROUNDDOWN(B26/4,-3)*2.8-80000,IF(B26&lt;6600000,ROUNDDOWN(B26/4,-3)*3.2-440000,IF(B26&lt;8500000,ROUNDDOWN(B26*0.9,0)-1100000,B26-1950000)))))))),IF(B26&lt;651000,0,IF(B26&lt;1900000,B26-650000,IF(B26&lt;3600000,ROUNDDOWN(B26/4,-3)*2.8-80000,IF(B26&lt;6600000,ROUNDDOWN(B26/4,-3)*3.2-440000,IF(B26&lt;8500000,ROUNDDOWN(B26*0.9,0)-1100000,B26-1950000))))))</f>
        <v/>
      </c>
      <c r="K26" s="16">
        <f>IF(J26&gt;23500000,NA(),IF(C26=2026,IF(J26&lt;=4890000,1040000,IF(J26&lt;=6550000,670000,620000)),IF(J26&lt;=1320000,950000,IF(J26&lt;=3360000,880000,IF(J26&lt;=4890000,680000,IF(J26&lt;=6550000,630000,580000))))))</f>
        <v/>
      </c>
      <c r="L26" s="16">
        <f>IF(D26=1,IF(J26&lt;=9000000,380000,IF(J26&lt;=9500000,260000,IF(J26&lt;=10000000,130000,0))),0)</f>
        <v/>
      </c>
      <c r="M26" s="16">
        <f>IF(D26=1,IF(J26&lt;=9000000,330000,IF(J26&lt;=9500000,220000,IF(J26&lt;=10000000,110000,0))),0)</f>
        <v/>
      </c>
      <c r="N26" s="16">
        <f>IF(D26=1,IF(J26&lt;=9000000,50000,IF(J26&lt;=9500000,40000,IF(J26&lt;=10000000,20000,0))),0)</f>
        <v/>
      </c>
      <c r="O26" s="16">
        <f>MAX(0,ROUNDDOWN(J26-G26-K26-L26-E26*380000-F26*630000-H26,-3))</f>
        <v/>
      </c>
      <c r="P26" s="16">
        <f>MAX(0,ROUNDDOWN(J26-G26-430000-M26-E26*330000-F26*450000-I26,-3))</f>
        <v/>
      </c>
      <c r="Q26" s="16">
        <f>50000+N26+E26*50000+F26*180000</f>
        <v/>
      </c>
      <c r="R26" s="16">
        <f>IF(P26&lt;=2000000,MIN(Q26,P26),MAX(Q26-(P26-2000000),50000))*0.05</f>
        <v/>
      </c>
      <c r="S26" s="16">
        <f>MAX(0,P26*0.1-R26)</f>
        <v/>
      </c>
      <c r="T26" s="16">
        <f>Q26+MAX(0,K26-480000)</f>
        <v/>
      </c>
      <c r="U26" s="16">
        <f>P26-T26</f>
        <v/>
      </c>
      <c r="V26" s="17">
        <f>IF(U26&lt;0,0,LOOKUP(U26,{0,1950001,3300001,6950001,9000001,18000001,40000001},{0.05,0.1,0.2,0.23,0.33,0.4,0.45}))</f>
        <v/>
      </c>
      <c r="W26" s="18">
        <f>IF(U26&lt;0,0.9,0.9-V26*1.021)</f>
        <v/>
      </c>
      <c r="X26" s="16">
        <f>ROUNDDOWN(S26*0.2/W26+2000,0)</f>
        <v/>
      </c>
      <c r="Y26" s="17">
        <f>IF(O26&lt;=0,0,LOOKUP(O26,{0,1950001,3300001,6950001,9000001,18000001,40000001},{0.05,0.1,0.2,0.23,0.33,0.4,0.45}))</f>
        <v/>
      </c>
    </row>
    <row r="27">
      <c r="A27" t="inlineStr">
        <is>
          <t>早見表 共働き＋大学生と高校生</t>
        </is>
      </c>
      <c r="B27" s="16">
        <f>'2_早見表'!$A$4</f>
        <v/>
      </c>
      <c r="C27" t="n">
        <v>2025</v>
      </c>
      <c r="D27" t="n">
        <v>0</v>
      </c>
      <c r="E27" t="n">
        <v>1</v>
      </c>
      <c r="F27" t="n">
        <v>1</v>
      </c>
      <c r="G27" s="16">
        <f>ROUND(MIN(B27/12,650000)*12*0.0915+MIN(B27/12,1390000)*12*(0.0504+0)+B27*0.005,0)</f>
        <v/>
      </c>
      <c r="H27" t="n">
        <v>0</v>
      </c>
      <c r="I27" t="n">
        <v>0</v>
      </c>
      <c r="J27" s="16">
        <f>IF(C27=2026,IF(B27&lt;741000,0,IF(B27&lt;2191000,B27-740000,IF(B27&lt;2193000,1451000,IF(B27&lt;2196000,1453000,IF(B27&lt;2200000,1456000,IF(B27&lt;3600000,ROUNDDOWN(B27/4,-3)*2.8-80000,IF(B27&lt;6600000,ROUNDDOWN(B27/4,-3)*3.2-440000,IF(B27&lt;8500000,ROUNDDOWN(B27*0.9,0)-1100000,B27-1950000)))))))),IF(B27&lt;651000,0,IF(B27&lt;1900000,B27-650000,IF(B27&lt;3600000,ROUNDDOWN(B27/4,-3)*2.8-80000,IF(B27&lt;6600000,ROUNDDOWN(B27/4,-3)*3.2-440000,IF(B27&lt;8500000,ROUNDDOWN(B27*0.9,0)-1100000,B27-1950000))))))</f>
        <v/>
      </c>
      <c r="K27" s="16">
        <f>IF(J27&gt;23500000,NA(),IF(C27=2026,IF(J27&lt;=4890000,1040000,IF(J27&lt;=6550000,670000,620000)),IF(J27&lt;=1320000,950000,IF(J27&lt;=3360000,880000,IF(J27&lt;=4890000,680000,IF(J27&lt;=6550000,630000,580000))))))</f>
        <v/>
      </c>
      <c r="L27" s="16">
        <f>IF(D27=1,IF(J27&lt;=9000000,380000,IF(J27&lt;=9500000,260000,IF(J27&lt;=10000000,130000,0))),0)</f>
        <v/>
      </c>
      <c r="M27" s="16">
        <f>IF(D27=1,IF(J27&lt;=9000000,330000,IF(J27&lt;=9500000,220000,IF(J27&lt;=10000000,110000,0))),0)</f>
        <v/>
      </c>
      <c r="N27" s="16">
        <f>IF(D27=1,IF(J27&lt;=9000000,50000,IF(J27&lt;=9500000,40000,IF(J27&lt;=10000000,20000,0))),0)</f>
        <v/>
      </c>
      <c r="O27" s="16">
        <f>MAX(0,ROUNDDOWN(J27-G27-K27-L27-E27*380000-F27*630000-H27,-3))</f>
        <v/>
      </c>
      <c r="P27" s="16">
        <f>MAX(0,ROUNDDOWN(J27-G27-430000-M27-E27*330000-F27*450000-I27,-3))</f>
        <v/>
      </c>
      <c r="Q27" s="16">
        <f>50000+N27+E27*50000+F27*180000</f>
        <v/>
      </c>
      <c r="R27" s="16">
        <f>IF(P27&lt;=2000000,MIN(Q27,P27),MAX(Q27-(P27-2000000),50000))*0.05</f>
        <v/>
      </c>
      <c r="S27" s="16">
        <f>MAX(0,P27*0.1-R27)</f>
        <v/>
      </c>
      <c r="T27" s="16">
        <f>Q27+MAX(0,K27-480000)</f>
        <v/>
      </c>
      <c r="U27" s="16">
        <f>P27-T27</f>
        <v/>
      </c>
      <c r="V27" s="17">
        <f>IF(U27&lt;0,0,LOOKUP(U27,{0,1950001,3300001,6950001,9000001,18000001,40000001},{0.05,0.1,0.2,0.23,0.33,0.4,0.45}))</f>
        <v/>
      </c>
      <c r="W27" s="18">
        <f>IF(U27&lt;0,0.9,0.9-V27*1.021)</f>
        <v/>
      </c>
      <c r="X27" s="16">
        <f>ROUNDDOWN(S27*0.2/W27+2000,0)</f>
        <v/>
      </c>
      <c r="Y27" s="17">
        <f>IF(O27&lt;=0,0,LOOKUP(O27,{0,1950001,3300001,6950001,9000001,18000001,40000001},{0.05,0.1,0.2,0.23,0.33,0.4,0.45}))</f>
        <v/>
      </c>
    </row>
    <row r="28">
      <c r="A28" t="inlineStr">
        <is>
          <t>早見表 共働き＋大学生と高校生</t>
        </is>
      </c>
      <c r="B28" s="16">
        <f>'2_早見表'!$A$4</f>
        <v/>
      </c>
      <c r="C28" t="n">
        <v>2026</v>
      </c>
      <c r="D28" t="n">
        <v>0</v>
      </c>
      <c r="E28" t="n">
        <v>1</v>
      </c>
      <c r="F28" t="n">
        <v>1</v>
      </c>
      <c r="G28" s="16">
        <f>ROUND(MIN(B28/12,650000)*12*0.0915+MIN(B28/12,1390000)*12*(0.0504+0)+B28*0.005,0)</f>
        <v/>
      </c>
      <c r="H28" t="n">
        <v>0</v>
      </c>
      <c r="I28" t="n">
        <v>0</v>
      </c>
      <c r="J28" s="16">
        <f>IF(C28=2026,IF(B28&lt;741000,0,IF(B28&lt;2191000,B28-740000,IF(B28&lt;2193000,1451000,IF(B28&lt;2196000,1453000,IF(B28&lt;2200000,1456000,IF(B28&lt;3600000,ROUNDDOWN(B28/4,-3)*2.8-80000,IF(B28&lt;6600000,ROUNDDOWN(B28/4,-3)*3.2-440000,IF(B28&lt;8500000,ROUNDDOWN(B28*0.9,0)-1100000,B28-1950000)))))))),IF(B28&lt;651000,0,IF(B28&lt;1900000,B28-650000,IF(B28&lt;3600000,ROUNDDOWN(B28/4,-3)*2.8-80000,IF(B28&lt;6600000,ROUNDDOWN(B28/4,-3)*3.2-440000,IF(B28&lt;8500000,ROUNDDOWN(B28*0.9,0)-1100000,B28-1950000))))))</f>
        <v/>
      </c>
      <c r="K28" s="16">
        <f>IF(J28&gt;23500000,NA(),IF(C28=2026,IF(J28&lt;=4890000,1040000,IF(J28&lt;=6550000,670000,620000)),IF(J28&lt;=1320000,950000,IF(J28&lt;=3360000,880000,IF(J28&lt;=4890000,680000,IF(J28&lt;=6550000,630000,580000))))))</f>
        <v/>
      </c>
      <c r="L28" s="16">
        <f>IF(D28=1,IF(J28&lt;=9000000,380000,IF(J28&lt;=9500000,260000,IF(J28&lt;=10000000,130000,0))),0)</f>
        <v/>
      </c>
      <c r="M28" s="16">
        <f>IF(D28=1,IF(J28&lt;=9000000,330000,IF(J28&lt;=9500000,220000,IF(J28&lt;=10000000,110000,0))),0)</f>
        <v/>
      </c>
      <c r="N28" s="16">
        <f>IF(D28=1,IF(J28&lt;=9000000,50000,IF(J28&lt;=9500000,40000,IF(J28&lt;=10000000,20000,0))),0)</f>
        <v/>
      </c>
      <c r="O28" s="16">
        <f>MAX(0,ROUNDDOWN(J28-G28-K28-L28-E28*380000-F28*630000-H28,-3))</f>
        <v/>
      </c>
      <c r="P28" s="16">
        <f>MAX(0,ROUNDDOWN(J28-G28-430000-M28-E28*330000-F28*450000-I28,-3))</f>
        <v/>
      </c>
      <c r="Q28" s="16">
        <f>50000+N28+E28*50000+F28*180000</f>
        <v/>
      </c>
      <c r="R28" s="16">
        <f>IF(P28&lt;=2000000,MIN(Q28,P28),MAX(Q28-(P28-2000000),50000))*0.05</f>
        <v/>
      </c>
      <c r="S28" s="16">
        <f>MAX(0,P28*0.1-R28)</f>
        <v/>
      </c>
      <c r="T28" s="16">
        <f>Q28+MAX(0,K28-480000)</f>
        <v/>
      </c>
      <c r="U28" s="16">
        <f>P28-T28</f>
        <v/>
      </c>
      <c r="V28" s="17">
        <f>IF(U28&lt;0,0,LOOKUP(U28,{0,1950001,3300001,6950001,9000001,18000001,40000001},{0.05,0.1,0.2,0.23,0.33,0.4,0.45}))</f>
        <v/>
      </c>
      <c r="W28" s="18">
        <f>IF(U28&lt;0,0.9,0.9-V28*1.021)</f>
        <v/>
      </c>
      <c r="X28" s="16">
        <f>ROUNDDOWN(S28*0.2/W28+2000,0)</f>
        <v/>
      </c>
      <c r="Y28" s="17">
        <f>IF(O28&lt;=0,0,LOOKUP(O28,{0,1950001,3300001,6950001,9000001,18000001,40000001},{0.05,0.1,0.2,0.23,0.33,0.4,0.45}))</f>
        <v/>
      </c>
    </row>
    <row r="29">
      <c r="A29" t="inlineStr">
        <is>
          <t>早見表 夫婦＋大学生と高校生</t>
        </is>
      </c>
      <c r="B29" s="16">
        <f>'2_早見表'!$A$4</f>
        <v/>
      </c>
      <c r="C29" t="n">
        <v>2025</v>
      </c>
      <c r="D29" t="n">
        <v>1</v>
      </c>
      <c r="E29" t="n">
        <v>1</v>
      </c>
      <c r="F29" t="n">
        <v>1</v>
      </c>
      <c r="G29" s="16">
        <f>ROUND(MIN(B29/12,650000)*12*0.0915+MIN(B29/12,1390000)*12*(0.0504+0)+B29*0.005,0)</f>
        <v/>
      </c>
      <c r="H29" t="n">
        <v>0</v>
      </c>
      <c r="I29" t="n">
        <v>0</v>
      </c>
      <c r="J29" s="16">
        <f>IF(C29=2026,IF(B29&lt;741000,0,IF(B29&lt;2191000,B29-740000,IF(B29&lt;2193000,1451000,IF(B29&lt;2196000,1453000,IF(B29&lt;2200000,1456000,IF(B29&lt;3600000,ROUNDDOWN(B29/4,-3)*2.8-80000,IF(B29&lt;6600000,ROUNDDOWN(B29/4,-3)*3.2-440000,IF(B29&lt;8500000,ROUNDDOWN(B29*0.9,0)-1100000,B29-1950000)))))))),IF(B29&lt;651000,0,IF(B29&lt;1900000,B29-650000,IF(B29&lt;3600000,ROUNDDOWN(B29/4,-3)*2.8-80000,IF(B29&lt;6600000,ROUNDDOWN(B29/4,-3)*3.2-440000,IF(B29&lt;8500000,ROUNDDOWN(B29*0.9,0)-1100000,B29-1950000))))))</f>
        <v/>
      </c>
      <c r="K29" s="16">
        <f>IF(J29&gt;23500000,NA(),IF(C29=2026,IF(J29&lt;=4890000,1040000,IF(J29&lt;=6550000,670000,620000)),IF(J29&lt;=1320000,950000,IF(J29&lt;=3360000,880000,IF(J29&lt;=4890000,680000,IF(J29&lt;=6550000,630000,580000))))))</f>
        <v/>
      </c>
      <c r="L29" s="16">
        <f>IF(D29=1,IF(J29&lt;=9000000,380000,IF(J29&lt;=9500000,260000,IF(J29&lt;=10000000,130000,0))),0)</f>
        <v/>
      </c>
      <c r="M29" s="16">
        <f>IF(D29=1,IF(J29&lt;=9000000,330000,IF(J29&lt;=9500000,220000,IF(J29&lt;=10000000,110000,0))),0)</f>
        <v/>
      </c>
      <c r="N29" s="16">
        <f>IF(D29=1,IF(J29&lt;=9000000,50000,IF(J29&lt;=9500000,40000,IF(J29&lt;=10000000,20000,0))),0)</f>
        <v/>
      </c>
      <c r="O29" s="16">
        <f>MAX(0,ROUNDDOWN(J29-G29-K29-L29-E29*380000-F29*630000-H29,-3))</f>
        <v/>
      </c>
      <c r="P29" s="16">
        <f>MAX(0,ROUNDDOWN(J29-G29-430000-M29-E29*330000-F29*450000-I29,-3))</f>
        <v/>
      </c>
      <c r="Q29" s="16">
        <f>50000+N29+E29*50000+F29*180000</f>
        <v/>
      </c>
      <c r="R29" s="16">
        <f>IF(P29&lt;=2000000,MIN(Q29,P29),MAX(Q29-(P29-2000000),50000))*0.05</f>
        <v/>
      </c>
      <c r="S29" s="16">
        <f>MAX(0,P29*0.1-R29)</f>
        <v/>
      </c>
      <c r="T29" s="16">
        <f>Q29+MAX(0,K29-480000)</f>
        <v/>
      </c>
      <c r="U29" s="16">
        <f>P29-T29</f>
        <v/>
      </c>
      <c r="V29" s="17">
        <f>IF(U29&lt;0,0,LOOKUP(U29,{0,1950001,3300001,6950001,9000001,18000001,40000001},{0.05,0.1,0.2,0.23,0.33,0.4,0.45}))</f>
        <v/>
      </c>
      <c r="W29" s="18">
        <f>IF(U29&lt;0,0.9,0.9-V29*1.021)</f>
        <v/>
      </c>
      <c r="X29" s="16">
        <f>ROUNDDOWN(S29*0.2/W29+2000,0)</f>
        <v/>
      </c>
      <c r="Y29" s="17">
        <f>IF(O29&lt;=0,0,LOOKUP(O29,{0,1950001,3300001,6950001,9000001,18000001,40000001},{0.05,0.1,0.2,0.23,0.33,0.4,0.45}))</f>
        <v/>
      </c>
    </row>
    <row r="30">
      <c r="A30" t="inlineStr">
        <is>
          <t>早見表 夫婦＋大学生と高校生</t>
        </is>
      </c>
      <c r="B30" s="16">
        <f>'2_早見表'!$A$4</f>
        <v/>
      </c>
      <c r="C30" t="n">
        <v>2026</v>
      </c>
      <c r="D30" t="n">
        <v>1</v>
      </c>
      <c r="E30" t="n">
        <v>1</v>
      </c>
      <c r="F30" t="n">
        <v>1</v>
      </c>
      <c r="G30" s="16">
        <f>ROUND(MIN(B30/12,650000)*12*0.0915+MIN(B30/12,1390000)*12*(0.0504+0)+B30*0.005,0)</f>
        <v/>
      </c>
      <c r="H30" t="n">
        <v>0</v>
      </c>
      <c r="I30" t="n">
        <v>0</v>
      </c>
      <c r="J30" s="16">
        <f>IF(C30=2026,IF(B30&lt;741000,0,IF(B30&lt;2191000,B30-740000,IF(B30&lt;2193000,1451000,IF(B30&lt;2196000,1453000,IF(B30&lt;2200000,1456000,IF(B30&lt;3600000,ROUNDDOWN(B30/4,-3)*2.8-80000,IF(B30&lt;6600000,ROUNDDOWN(B30/4,-3)*3.2-440000,IF(B30&lt;8500000,ROUNDDOWN(B30*0.9,0)-1100000,B30-1950000)))))))),IF(B30&lt;651000,0,IF(B30&lt;1900000,B30-650000,IF(B30&lt;3600000,ROUNDDOWN(B30/4,-3)*2.8-80000,IF(B30&lt;6600000,ROUNDDOWN(B30/4,-3)*3.2-440000,IF(B30&lt;8500000,ROUNDDOWN(B30*0.9,0)-1100000,B30-1950000))))))</f>
        <v/>
      </c>
      <c r="K30" s="16">
        <f>IF(J30&gt;23500000,NA(),IF(C30=2026,IF(J30&lt;=4890000,1040000,IF(J30&lt;=6550000,670000,620000)),IF(J30&lt;=1320000,950000,IF(J30&lt;=3360000,880000,IF(J30&lt;=4890000,680000,IF(J30&lt;=6550000,630000,580000))))))</f>
        <v/>
      </c>
      <c r="L30" s="16">
        <f>IF(D30=1,IF(J30&lt;=9000000,380000,IF(J30&lt;=9500000,260000,IF(J30&lt;=10000000,130000,0))),0)</f>
        <v/>
      </c>
      <c r="M30" s="16">
        <f>IF(D30=1,IF(J30&lt;=9000000,330000,IF(J30&lt;=9500000,220000,IF(J30&lt;=10000000,110000,0))),0)</f>
        <v/>
      </c>
      <c r="N30" s="16">
        <f>IF(D30=1,IF(J30&lt;=9000000,50000,IF(J30&lt;=9500000,40000,IF(J30&lt;=10000000,20000,0))),0)</f>
        <v/>
      </c>
      <c r="O30" s="16">
        <f>MAX(0,ROUNDDOWN(J30-G30-K30-L30-E30*380000-F30*630000-H30,-3))</f>
        <v/>
      </c>
      <c r="P30" s="16">
        <f>MAX(0,ROUNDDOWN(J30-G30-430000-M30-E30*330000-F30*450000-I30,-3))</f>
        <v/>
      </c>
      <c r="Q30" s="16">
        <f>50000+N30+E30*50000+F30*180000</f>
        <v/>
      </c>
      <c r="R30" s="16">
        <f>IF(P30&lt;=2000000,MIN(Q30,P30),MAX(Q30-(P30-2000000),50000))*0.05</f>
        <v/>
      </c>
      <c r="S30" s="16">
        <f>MAX(0,P30*0.1-R30)</f>
        <v/>
      </c>
      <c r="T30" s="16">
        <f>Q30+MAX(0,K30-480000)</f>
        <v/>
      </c>
      <c r="U30" s="16">
        <f>P30-T30</f>
        <v/>
      </c>
      <c r="V30" s="17">
        <f>IF(U30&lt;0,0,LOOKUP(U30,{0,1950001,3300001,6950001,9000001,18000001,40000001},{0.05,0.1,0.2,0.23,0.33,0.4,0.45}))</f>
        <v/>
      </c>
      <c r="W30" s="18">
        <f>IF(U30&lt;0,0.9,0.9-V30*1.021)</f>
        <v/>
      </c>
      <c r="X30" s="16">
        <f>ROUNDDOWN(S30*0.2/W30+2000,0)</f>
        <v/>
      </c>
      <c r="Y30" s="17">
        <f>IF(O30&lt;=0,0,LOOKUP(O30,{0,1950001,3300001,6950001,9000001,18000001,40000001},{0.05,0.1,0.2,0.23,0.33,0.4,0.45}))</f>
        <v/>
      </c>
    </row>
    <row r="31">
      <c r="A31" t="inlineStr">
        <is>
          <t>早見表 独身または共働き</t>
        </is>
      </c>
      <c r="B31" s="16">
        <f>'2_早見表'!$A$5</f>
        <v/>
      </c>
      <c r="C31" t="n">
        <v>2025</v>
      </c>
      <c r="D31" t="n">
        <v>0</v>
      </c>
      <c r="E31" t="n">
        <v>0</v>
      </c>
      <c r="F31" t="n">
        <v>0</v>
      </c>
      <c r="G31" s="16">
        <f>ROUND(MIN(B31/12,650000)*12*0.0915+MIN(B31/12,1390000)*12*(0.0504+0)+B31*0.005,0)</f>
        <v/>
      </c>
      <c r="H31" t="n">
        <v>0</v>
      </c>
      <c r="I31" t="n">
        <v>0</v>
      </c>
      <c r="J31" s="16">
        <f>IF(C31=2026,IF(B31&lt;741000,0,IF(B31&lt;2191000,B31-740000,IF(B31&lt;2193000,1451000,IF(B31&lt;2196000,1453000,IF(B31&lt;2200000,1456000,IF(B31&lt;3600000,ROUNDDOWN(B31/4,-3)*2.8-80000,IF(B31&lt;6600000,ROUNDDOWN(B31/4,-3)*3.2-440000,IF(B31&lt;8500000,ROUNDDOWN(B31*0.9,0)-1100000,B31-1950000)))))))),IF(B31&lt;651000,0,IF(B31&lt;1900000,B31-650000,IF(B31&lt;3600000,ROUNDDOWN(B31/4,-3)*2.8-80000,IF(B31&lt;6600000,ROUNDDOWN(B31/4,-3)*3.2-440000,IF(B31&lt;8500000,ROUNDDOWN(B31*0.9,0)-1100000,B31-1950000))))))</f>
        <v/>
      </c>
      <c r="K31" s="16">
        <f>IF(J31&gt;23500000,NA(),IF(C31=2026,IF(J31&lt;=4890000,1040000,IF(J31&lt;=6550000,670000,620000)),IF(J31&lt;=1320000,950000,IF(J31&lt;=3360000,880000,IF(J31&lt;=4890000,680000,IF(J31&lt;=6550000,630000,580000))))))</f>
        <v/>
      </c>
      <c r="L31" s="16">
        <f>IF(D31=1,IF(J31&lt;=9000000,380000,IF(J31&lt;=9500000,260000,IF(J31&lt;=10000000,130000,0))),0)</f>
        <v/>
      </c>
      <c r="M31" s="16">
        <f>IF(D31=1,IF(J31&lt;=9000000,330000,IF(J31&lt;=9500000,220000,IF(J31&lt;=10000000,110000,0))),0)</f>
        <v/>
      </c>
      <c r="N31" s="16">
        <f>IF(D31=1,IF(J31&lt;=9000000,50000,IF(J31&lt;=9500000,40000,IF(J31&lt;=10000000,20000,0))),0)</f>
        <v/>
      </c>
      <c r="O31" s="16">
        <f>MAX(0,ROUNDDOWN(J31-G31-K31-L31-E31*380000-F31*630000-H31,-3))</f>
        <v/>
      </c>
      <c r="P31" s="16">
        <f>MAX(0,ROUNDDOWN(J31-G31-430000-M31-E31*330000-F31*450000-I31,-3))</f>
        <v/>
      </c>
      <c r="Q31" s="16">
        <f>50000+N31+E31*50000+F31*180000</f>
        <v/>
      </c>
      <c r="R31" s="16">
        <f>IF(P31&lt;=2000000,MIN(Q31,P31),MAX(Q31-(P31-2000000),50000))*0.05</f>
        <v/>
      </c>
      <c r="S31" s="16">
        <f>MAX(0,P31*0.1-R31)</f>
        <v/>
      </c>
      <c r="T31" s="16">
        <f>Q31+MAX(0,K31-480000)</f>
        <v/>
      </c>
      <c r="U31" s="16">
        <f>P31-T31</f>
        <v/>
      </c>
      <c r="V31" s="17">
        <f>IF(U31&lt;0,0,LOOKUP(U31,{0,1950001,3300001,6950001,9000001,18000001,40000001},{0.05,0.1,0.2,0.23,0.33,0.4,0.45}))</f>
        <v/>
      </c>
      <c r="W31" s="18">
        <f>IF(U31&lt;0,0.9,0.9-V31*1.021)</f>
        <v/>
      </c>
      <c r="X31" s="16">
        <f>ROUNDDOWN(S31*0.2/W31+2000,0)</f>
        <v/>
      </c>
      <c r="Y31" s="17">
        <f>IF(O31&lt;=0,0,LOOKUP(O31,{0,1950001,3300001,6950001,9000001,18000001,40000001},{0.05,0.1,0.2,0.23,0.33,0.4,0.45}))</f>
        <v/>
      </c>
    </row>
    <row r="32">
      <c r="A32" t="inlineStr">
        <is>
          <t>早見表 独身または共働き</t>
        </is>
      </c>
      <c r="B32" s="16">
        <f>'2_早見表'!$A$5</f>
        <v/>
      </c>
      <c r="C32" t="n">
        <v>2026</v>
      </c>
      <c r="D32" t="n">
        <v>0</v>
      </c>
      <c r="E32" t="n">
        <v>0</v>
      </c>
      <c r="F32" t="n">
        <v>0</v>
      </c>
      <c r="G32" s="16">
        <f>ROUND(MIN(B32/12,650000)*12*0.0915+MIN(B32/12,1390000)*12*(0.0504+0)+B32*0.005,0)</f>
        <v/>
      </c>
      <c r="H32" t="n">
        <v>0</v>
      </c>
      <c r="I32" t="n">
        <v>0</v>
      </c>
      <c r="J32" s="16">
        <f>IF(C32=2026,IF(B32&lt;741000,0,IF(B32&lt;2191000,B32-740000,IF(B32&lt;2193000,1451000,IF(B32&lt;2196000,1453000,IF(B32&lt;2200000,1456000,IF(B32&lt;3600000,ROUNDDOWN(B32/4,-3)*2.8-80000,IF(B32&lt;6600000,ROUNDDOWN(B32/4,-3)*3.2-440000,IF(B32&lt;8500000,ROUNDDOWN(B32*0.9,0)-1100000,B32-1950000)))))))),IF(B32&lt;651000,0,IF(B32&lt;1900000,B32-650000,IF(B32&lt;3600000,ROUNDDOWN(B32/4,-3)*2.8-80000,IF(B32&lt;6600000,ROUNDDOWN(B32/4,-3)*3.2-440000,IF(B32&lt;8500000,ROUNDDOWN(B32*0.9,0)-1100000,B32-1950000))))))</f>
        <v/>
      </c>
      <c r="K32" s="16">
        <f>IF(J32&gt;23500000,NA(),IF(C32=2026,IF(J32&lt;=4890000,1040000,IF(J32&lt;=6550000,670000,620000)),IF(J32&lt;=1320000,950000,IF(J32&lt;=3360000,880000,IF(J32&lt;=4890000,680000,IF(J32&lt;=6550000,630000,580000))))))</f>
        <v/>
      </c>
      <c r="L32" s="16">
        <f>IF(D32=1,IF(J32&lt;=9000000,380000,IF(J32&lt;=9500000,260000,IF(J32&lt;=10000000,130000,0))),0)</f>
        <v/>
      </c>
      <c r="M32" s="16">
        <f>IF(D32=1,IF(J32&lt;=9000000,330000,IF(J32&lt;=9500000,220000,IF(J32&lt;=10000000,110000,0))),0)</f>
        <v/>
      </c>
      <c r="N32" s="16">
        <f>IF(D32=1,IF(J32&lt;=9000000,50000,IF(J32&lt;=9500000,40000,IF(J32&lt;=10000000,20000,0))),0)</f>
        <v/>
      </c>
      <c r="O32" s="16">
        <f>MAX(0,ROUNDDOWN(J32-G32-K32-L32-E32*380000-F32*630000-H32,-3))</f>
        <v/>
      </c>
      <c r="P32" s="16">
        <f>MAX(0,ROUNDDOWN(J32-G32-430000-M32-E32*330000-F32*450000-I32,-3))</f>
        <v/>
      </c>
      <c r="Q32" s="16">
        <f>50000+N32+E32*50000+F32*180000</f>
        <v/>
      </c>
      <c r="R32" s="16">
        <f>IF(P32&lt;=2000000,MIN(Q32,P32),MAX(Q32-(P32-2000000),50000))*0.05</f>
        <v/>
      </c>
      <c r="S32" s="16">
        <f>MAX(0,P32*0.1-R32)</f>
        <v/>
      </c>
      <c r="T32" s="16">
        <f>Q32+MAX(0,K32-480000)</f>
        <v/>
      </c>
      <c r="U32" s="16">
        <f>P32-T32</f>
        <v/>
      </c>
      <c r="V32" s="17">
        <f>IF(U32&lt;0,0,LOOKUP(U32,{0,1950001,3300001,6950001,9000001,18000001,40000001},{0.05,0.1,0.2,0.23,0.33,0.4,0.45}))</f>
        <v/>
      </c>
      <c r="W32" s="18">
        <f>IF(U32&lt;0,0.9,0.9-V32*1.021)</f>
        <v/>
      </c>
      <c r="X32" s="16">
        <f>ROUNDDOWN(S32*0.2/W32+2000,0)</f>
        <v/>
      </c>
      <c r="Y32" s="17">
        <f>IF(O32&lt;=0,0,LOOKUP(O32,{0,1950001,3300001,6950001,9000001,18000001,40000001},{0.05,0.1,0.2,0.23,0.33,0.4,0.45}))</f>
        <v/>
      </c>
    </row>
    <row r="33">
      <c r="A33" t="inlineStr">
        <is>
          <t>早見表 夫婦（配偶者控除あり）</t>
        </is>
      </c>
      <c r="B33" s="16">
        <f>'2_早見表'!$A$5</f>
        <v/>
      </c>
      <c r="C33" t="n">
        <v>2025</v>
      </c>
      <c r="D33" t="n">
        <v>1</v>
      </c>
      <c r="E33" t="n">
        <v>0</v>
      </c>
      <c r="F33" t="n">
        <v>0</v>
      </c>
      <c r="G33" s="16">
        <f>ROUND(MIN(B33/12,650000)*12*0.0915+MIN(B33/12,1390000)*12*(0.0504+0)+B33*0.005,0)</f>
        <v/>
      </c>
      <c r="H33" t="n">
        <v>0</v>
      </c>
      <c r="I33" t="n">
        <v>0</v>
      </c>
      <c r="J33" s="16">
        <f>IF(C33=2026,IF(B33&lt;741000,0,IF(B33&lt;2191000,B33-740000,IF(B33&lt;2193000,1451000,IF(B33&lt;2196000,1453000,IF(B33&lt;2200000,1456000,IF(B33&lt;3600000,ROUNDDOWN(B33/4,-3)*2.8-80000,IF(B33&lt;6600000,ROUNDDOWN(B33/4,-3)*3.2-440000,IF(B33&lt;8500000,ROUNDDOWN(B33*0.9,0)-1100000,B33-1950000)))))))),IF(B33&lt;651000,0,IF(B33&lt;1900000,B33-650000,IF(B33&lt;3600000,ROUNDDOWN(B33/4,-3)*2.8-80000,IF(B33&lt;6600000,ROUNDDOWN(B33/4,-3)*3.2-440000,IF(B33&lt;8500000,ROUNDDOWN(B33*0.9,0)-1100000,B33-1950000))))))</f>
        <v/>
      </c>
      <c r="K33" s="16">
        <f>IF(J33&gt;23500000,NA(),IF(C33=2026,IF(J33&lt;=4890000,1040000,IF(J33&lt;=6550000,670000,620000)),IF(J33&lt;=1320000,950000,IF(J33&lt;=3360000,880000,IF(J33&lt;=4890000,680000,IF(J33&lt;=6550000,630000,580000))))))</f>
        <v/>
      </c>
      <c r="L33" s="16">
        <f>IF(D33=1,IF(J33&lt;=9000000,380000,IF(J33&lt;=9500000,260000,IF(J33&lt;=10000000,130000,0))),0)</f>
        <v/>
      </c>
      <c r="M33" s="16">
        <f>IF(D33=1,IF(J33&lt;=9000000,330000,IF(J33&lt;=9500000,220000,IF(J33&lt;=10000000,110000,0))),0)</f>
        <v/>
      </c>
      <c r="N33" s="16">
        <f>IF(D33=1,IF(J33&lt;=9000000,50000,IF(J33&lt;=9500000,40000,IF(J33&lt;=10000000,20000,0))),0)</f>
        <v/>
      </c>
      <c r="O33" s="16">
        <f>MAX(0,ROUNDDOWN(J33-G33-K33-L33-E33*380000-F33*630000-H33,-3))</f>
        <v/>
      </c>
      <c r="P33" s="16">
        <f>MAX(0,ROUNDDOWN(J33-G33-430000-M33-E33*330000-F33*450000-I33,-3))</f>
        <v/>
      </c>
      <c r="Q33" s="16">
        <f>50000+N33+E33*50000+F33*180000</f>
        <v/>
      </c>
      <c r="R33" s="16">
        <f>IF(P33&lt;=2000000,MIN(Q33,P33),MAX(Q33-(P33-2000000),50000))*0.05</f>
        <v/>
      </c>
      <c r="S33" s="16">
        <f>MAX(0,P33*0.1-R33)</f>
        <v/>
      </c>
      <c r="T33" s="16">
        <f>Q33+MAX(0,K33-480000)</f>
        <v/>
      </c>
      <c r="U33" s="16">
        <f>P33-T33</f>
        <v/>
      </c>
      <c r="V33" s="17">
        <f>IF(U33&lt;0,0,LOOKUP(U33,{0,1950001,3300001,6950001,9000001,18000001,40000001},{0.05,0.1,0.2,0.23,0.33,0.4,0.45}))</f>
        <v/>
      </c>
      <c r="W33" s="18">
        <f>IF(U33&lt;0,0.9,0.9-V33*1.021)</f>
        <v/>
      </c>
      <c r="X33" s="16">
        <f>ROUNDDOWN(S33*0.2/W33+2000,0)</f>
        <v/>
      </c>
      <c r="Y33" s="17">
        <f>IF(O33&lt;=0,0,LOOKUP(O33,{0,1950001,3300001,6950001,9000001,18000001,40000001},{0.05,0.1,0.2,0.23,0.33,0.4,0.45}))</f>
        <v/>
      </c>
    </row>
    <row r="34">
      <c r="A34" t="inlineStr">
        <is>
          <t>早見表 夫婦（配偶者控除あり）</t>
        </is>
      </c>
      <c r="B34" s="16">
        <f>'2_早見表'!$A$5</f>
        <v/>
      </c>
      <c r="C34" t="n">
        <v>2026</v>
      </c>
      <c r="D34" t="n">
        <v>1</v>
      </c>
      <c r="E34" t="n">
        <v>0</v>
      </c>
      <c r="F34" t="n">
        <v>0</v>
      </c>
      <c r="G34" s="16">
        <f>ROUND(MIN(B34/12,650000)*12*0.0915+MIN(B34/12,1390000)*12*(0.0504+0)+B34*0.005,0)</f>
        <v/>
      </c>
      <c r="H34" t="n">
        <v>0</v>
      </c>
      <c r="I34" t="n">
        <v>0</v>
      </c>
      <c r="J34" s="16">
        <f>IF(C34=2026,IF(B34&lt;741000,0,IF(B34&lt;2191000,B34-740000,IF(B34&lt;2193000,1451000,IF(B34&lt;2196000,1453000,IF(B34&lt;2200000,1456000,IF(B34&lt;3600000,ROUNDDOWN(B34/4,-3)*2.8-80000,IF(B34&lt;6600000,ROUNDDOWN(B34/4,-3)*3.2-440000,IF(B34&lt;8500000,ROUNDDOWN(B34*0.9,0)-1100000,B34-1950000)))))))),IF(B34&lt;651000,0,IF(B34&lt;1900000,B34-650000,IF(B34&lt;3600000,ROUNDDOWN(B34/4,-3)*2.8-80000,IF(B34&lt;6600000,ROUNDDOWN(B34/4,-3)*3.2-440000,IF(B34&lt;8500000,ROUNDDOWN(B34*0.9,0)-1100000,B34-1950000))))))</f>
        <v/>
      </c>
      <c r="K34" s="16">
        <f>IF(J34&gt;23500000,NA(),IF(C34=2026,IF(J34&lt;=4890000,1040000,IF(J34&lt;=6550000,670000,620000)),IF(J34&lt;=1320000,950000,IF(J34&lt;=3360000,880000,IF(J34&lt;=4890000,680000,IF(J34&lt;=6550000,630000,580000))))))</f>
        <v/>
      </c>
      <c r="L34" s="16">
        <f>IF(D34=1,IF(J34&lt;=9000000,380000,IF(J34&lt;=9500000,260000,IF(J34&lt;=10000000,130000,0))),0)</f>
        <v/>
      </c>
      <c r="M34" s="16">
        <f>IF(D34=1,IF(J34&lt;=9000000,330000,IF(J34&lt;=9500000,220000,IF(J34&lt;=10000000,110000,0))),0)</f>
        <v/>
      </c>
      <c r="N34" s="16">
        <f>IF(D34=1,IF(J34&lt;=9000000,50000,IF(J34&lt;=9500000,40000,IF(J34&lt;=10000000,20000,0))),0)</f>
        <v/>
      </c>
      <c r="O34" s="16">
        <f>MAX(0,ROUNDDOWN(J34-G34-K34-L34-E34*380000-F34*630000-H34,-3))</f>
        <v/>
      </c>
      <c r="P34" s="16">
        <f>MAX(0,ROUNDDOWN(J34-G34-430000-M34-E34*330000-F34*450000-I34,-3))</f>
        <v/>
      </c>
      <c r="Q34" s="16">
        <f>50000+N34+E34*50000+F34*180000</f>
        <v/>
      </c>
      <c r="R34" s="16">
        <f>IF(P34&lt;=2000000,MIN(Q34,P34),MAX(Q34-(P34-2000000),50000))*0.05</f>
        <v/>
      </c>
      <c r="S34" s="16">
        <f>MAX(0,P34*0.1-R34)</f>
        <v/>
      </c>
      <c r="T34" s="16">
        <f>Q34+MAX(0,K34-480000)</f>
        <v/>
      </c>
      <c r="U34" s="16">
        <f>P34-T34</f>
        <v/>
      </c>
      <c r="V34" s="17">
        <f>IF(U34&lt;0,0,LOOKUP(U34,{0,1950001,3300001,6950001,9000001,18000001,40000001},{0.05,0.1,0.2,0.23,0.33,0.4,0.45}))</f>
        <v/>
      </c>
      <c r="W34" s="18">
        <f>IF(U34&lt;0,0.9,0.9-V34*1.021)</f>
        <v/>
      </c>
      <c r="X34" s="16">
        <f>ROUNDDOWN(S34*0.2/W34+2000,0)</f>
        <v/>
      </c>
      <c r="Y34" s="17">
        <f>IF(O34&lt;=0,0,LOOKUP(O34,{0,1950001,3300001,6950001,9000001,18000001,40000001},{0.05,0.1,0.2,0.23,0.33,0.4,0.45}))</f>
        <v/>
      </c>
    </row>
    <row r="35">
      <c r="A35" t="inlineStr">
        <is>
          <t>早見表 共働き＋高校生1人</t>
        </is>
      </c>
      <c r="B35" s="16">
        <f>'2_早見表'!$A$5</f>
        <v/>
      </c>
      <c r="C35" t="n">
        <v>2025</v>
      </c>
      <c r="D35" t="n">
        <v>0</v>
      </c>
      <c r="E35" t="n">
        <v>1</v>
      </c>
      <c r="F35" t="n">
        <v>0</v>
      </c>
      <c r="G35" s="16">
        <f>ROUND(MIN(B35/12,650000)*12*0.0915+MIN(B35/12,1390000)*12*(0.0504+0)+B35*0.005,0)</f>
        <v/>
      </c>
      <c r="H35" t="n">
        <v>0</v>
      </c>
      <c r="I35" t="n">
        <v>0</v>
      </c>
      <c r="J35" s="16">
        <f>IF(C35=2026,IF(B35&lt;741000,0,IF(B35&lt;2191000,B35-740000,IF(B35&lt;2193000,1451000,IF(B35&lt;2196000,1453000,IF(B35&lt;2200000,1456000,IF(B35&lt;3600000,ROUNDDOWN(B35/4,-3)*2.8-80000,IF(B35&lt;6600000,ROUNDDOWN(B35/4,-3)*3.2-440000,IF(B35&lt;8500000,ROUNDDOWN(B35*0.9,0)-1100000,B35-1950000)))))))),IF(B35&lt;651000,0,IF(B35&lt;1900000,B35-650000,IF(B35&lt;3600000,ROUNDDOWN(B35/4,-3)*2.8-80000,IF(B35&lt;6600000,ROUNDDOWN(B35/4,-3)*3.2-440000,IF(B35&lt;8500000,ROUNDDOWN(B35*0.9,0)-1100000,B35-1950000))))))</f>
        <v/>
      </c>
      <c r="K35" s="16">
        <f>IF(J35&gt;23500000,NA(),IF(C35=2026,IF(J35&lt;=4890000,1040000,IF(J35&lt;=6550000,670000,620000)),IF(J35&lt;=1320000,950000,IF(J35&lt;=3360000,880000,IF(J35&lt;=4890000,680000,IF(J35&lt;=6550000,630000,580000))))))</f>
        <v/>
      </c>
      <c r="L35" s="16">
        <f>IF(D35=1,IF(J35&lt;=9000000,380000,IF(J35&lt;=9500000,260000,IF(J35&lt;=10000000,130000,0))),0)</f>
        <v/>
      </c>
      <c r="M35" s="16">
        <f>IF(D35=1,IF(J35&lt;=9000000,330000,IF(J35&lt;=9500000,220000,IF(J35&lt;=10000000,110000,0))),0)</f>
        <v/>
      </c>
      <c r="N35" s="16">
        <f>IF(D35=1,IF(J35&lt;=9000000,50000,IF(J35&lt;=9500000,40000,IF(J35&lt;=10000000,20000,0))),0)</f>
        <v/>
      </c>
      <c r="O35" s="16">
        <f>MAX(0,ROUNDDOWN(J35-G35-K35-L35-E35*380000-F35*630000-H35,-3))</f>
        <v/>
      </c>
      <c r="P35" s="16">
        <f>MAX(0,ROUNDDOWN(J35-G35-430000-M35-E35*330000-F35*450000-I35,-3))</f>
        <v/>
      </c>
      <c r="Q35" s="16">
        <f>50000+N35+E35*50000+F35*180000</f>
        <v/>
      </c>
      <c r="R35" s="16">
        <f>IF(P35&lt;=2000000,MIN(Q35,P35),MAX(Q35-(P35-2000000),50000))*0.05</f>
        <v/>
      </c>
      <c r="S35" s="16">
        <f>MAX(0,P35*0.1-R35)</f>
        <v/>
      </c>
      <c r="T35" s="16">
        <f>Q35+MAX(0,K35-480000)</f>
        <v/>
      </c>
      <c r="U35" s="16">
        <f>P35-T35</f>
        <v/>
      </c>
      <c r="V35" s="17">
        <f>IF(U35&lt;0,0,LOOKUP(U35,{0,1950001,3300001,6950001,9000001,18000001,40000001},{0.05,0.1,0.2,0.23,0.33,0.4,0.45}))</f>
        <v/>
      </c>
      <c r="W35" s="18">
        <f>IF(U35&lt;0,0.9,0.9-V35*1.021)</f>
        <v/>
      </c>
      <c r="X35" s="16">
        <f>ROUNDDOWN(S35*0.2/W35+2000,0)</f>
        <v/>
      </c>
      <c r="Y35" s="17">
        <f>IF(O35&lt;=0,0,LOOKUP(O35,{0,1950001,3300001,6950001,9000001,18000001,40000001},{0.05,0.1,0.2,0.23,0.33,0.4,0.45}))</f>
        <v/>
      </c>
    </row>
    <row r="36">
      <c r="A36" t="inlineStr">
        <is>
          <t>早見表 共働き＋高校生1人</t>
        </is>
      </c>
      <c r="B36" s="16">
        <f>'2_早見表'!$A$5</f>
        <v/>
      </c>
      <c r="C36" t="n">
        <v>2026</v>
      </c>
      <c r="D36" t="n">
        <v>0</v>
      </c>
      <c r="E36" t="n">
        <v>1</v>
      </c>
      <c r="F36" t="n">
        <v>0</v>
      </c>
      <c r="G36" s="16">
        <f>ROUND(MIN(B36/12,650000)*12*0.0915+MIN(B36/12,1390000)*12*(0.0504+0)+B36*0.005,0)</f>
        <v/>
      </c>
      <c r="H36" t="n">
        <v>0</v>
      </c>
      <c r="I36" t="n">
        <v>0</v>
      </c>
      <c r="J36" s="16">
        <f>IF(C36=2026,IF(B36&lt;741000,0,IF(B36&lt;2191000,B36-740000,IF(B36&lt;2193000,1451000,IF(B36&lt;2196000,1453000,IF(B36&lt;2200000,1456000,IF(B36&lt;3600000,ROUNDDOWN(B36/4,-3)*2.8-80000,IF(B36&lt;6600000,ROUNDDOWN(B36/4,-3)*3.2-440000,IF(B36&lt;8500000,ROUNDDOWN(B36*0.9,0)-1100000,B36-1950000)))))))),IF(B36&lt;651000,0,IF(B36&lt;1900000,B36-650000,IF(B36&lt;3600000,ROUNDDOWN(B36/4,-3)*2.8-80000,IF(B36&lt;6600000,ROUNDDOWN(B36/4,-3)*3.2-440000,IF(B36&lt;8500000,ROUNDDOWN(B36*0.9,0)-1100000,B36-1950000))))))</f>
        <v/>
      </c>
      <c r="K36" s="16">
        <f>IF(J36&gt;23500000,NA(),IF(C36=2026,IF(J36&lt;=4890000,1040000,IF(J36&lt;=6550000,670000,620000)),IF(J36&lt;=1320000,950000,IF(J36&lt;=3360000,880000,IF(J36&lt;=4890000,680000,IF(J36&lt;=6550000,630000,580000))))))</f>
        <v/>
      </c>
      <c r="L36" s="16">
        <f>IF(D36=1,IF(J36&lt;=9000000,380000,IF(J36&lt;=9500000,260000,IF(J36&lt;=10000000,130000,0))),0)</f>
        <v/>
      </c>
      <c r="M36" s="16">
        <f>IF(D36=1,IF(J36&lt;=9000000,330000,IF(J36&lt;=9500000,220000,IF(J36&lt;=10000000,110000,0))),0)</f>
        <v/>
      </c>
      <c r="N36" s="16">
        <f>IF(D36=1,IF(J36&lt;=9000000,50000,IF(J36&lt;=9500000,40000,IF(J36&lt;=10000000,20000,0))),0)</f>
        <v/>
      </c>
      <c r="O36" s="16">
        <f>MAX(0,ROUNDDOWN(J36-G36-K36-L36-E36*380000-F36*630000-H36,-3))</f>
        <v/>
      </c>
      <c r="P36" s="16">
        <f>MAX(0,ROUNDDOWN(J36-G36-430000-M36-E36*330000-F36*450000-I36,-3))</f>
        <v/>
      </c>
      <c r="Q36" s="16">
        <f>50000+N36+E36*50000+F36*180000</f>
        <v/>
      </c>
      <c r="R36" s="16">
        <f>IF(P36&lt;=2000000,MIN(Q36,P36),MAX(Q36-(P36-2000000),50000))*0.05</f>
        <v/>
      </c>
      <c r="S36" s="16">
        <f>MAX(0,P36*0.1-R36)</f>
        <v/>
      </c>
      <c r="T36" s="16">
        <f>Q36+MAX(0,K36-480000)</f>
        <v/>
      </c>
      <c r="U36" s="16">
        <f>P36-T36</f>
        <v/>
      </c>
      <c r="V36" s="17">
        <f>IF(U36&lt;0,0,LOOKUP(U36,{0,1950001,3300001,6950001,9000001,18000001,40000001},{0.05,0.1,0.2,0.23,0.33,0.4,0.45}))</f>
        <v/>
      </c>
      <c r="W36" s="18">
        <f>IF(U36&lt;0,0.9,0.9-V36*1.021)</f>
        <v/>
      </c>
      <c r="X36" s="16">
        <f>ROUNDDOWN(S36*0.2/W36+2000,0)</f>
        <v/>
      </c>
      <c r="Y36" s="17">
        <f>IF(O36&lt;=0,0,LOOKUP(O36,{0,1950001,3300001,6950001,9000001,18000001,40000001},{0.05,0.1,0.2,0.23,0.33,0.4,0.45}))</f>
        <v/>
      </c>
    </row>
    <row r="37">
      <c r="A37" t="inlineStr">
        <is>
          <t>早見表 共働き＋大学生1人</t>
        </is>
      </c>
      <c r="B37" s="16">
        <f>'2_早見表'!$A$5</f>
        <v/>
      </c>
      <c r="C37" t="n">
        <v>2025</v>
      </c>
      <c r="D37" t="n">
        <v>0</v>
      </c>
      <c r="E37" t="n">
        <v>0</v>
      </c>
      <c r="F37" t="n">
        <v>1</v>
      </c>
      <c r="G37" s="16">
        <f>ROUND(MIN(B37/12,650000)*12*0.0915+MIN(B37/12,1390000)*12*(0.0504+0)+B37*0.005,0)</f>
        <v/>
      </c>
      <c r="H37" t="n">
        <v>0</v>
      </c>
      <c r="I37" t="n">
        <v>0</v>
      </c>
      <c r="J37" s="16">
        <f>IF(C37=2026,IF(B37&lt;741000,0,IF(B37&lt;2191000,B37-740000,IF(B37&lt;2193000,1451000,IF(B37&lt;2196000,1453000,IF(B37&lt;2200000,1456000,IF(B37&lt;3600000,ROUNDDOWN(B37/4,-3)*2.8-80000,IF(B37&lt;6600000,ROUNDDOWN(B37/4,-3)*3.2-440000,IF(B37&lt;8500000,ROUNDDOWN(B37*0.9,0)-1100000,B37-1950000)))))))),IF(B37&lt;651000,0,IF(B37&lt;1900000,B37-650000,IF(B37&lt;3600000,ROUNDDOWN(B37/4,-3)*2.8-80000,IF(B37&lt;6600000,ROUNDDOWN(B37/4,-3)*3.2-440000,IF(B37&lt;8500000,ROUNDDOWN(B37*0.9,0)-1100000,B37-1950000))))))</f>
        <v/>
      </c>
      <c r="K37" s="16">
        <f>IF(J37&gt;23500000,NA(),IF(C37=2026,IF(J37&lt;=4890000,1040000,IF(J37&lt;=6550000,670000,620000)),IF(J37&lt;=1320000,950000,IF(J37&lt;=3360000,880000,IF(J37&lt;=4890000,680000,IF(J37&lt;=6550000,630000,580000))))))</f>
        <v/>
      </c>
      <c r="L37" s="16">
        <f>IF(D37=1,IF(J37&lt;=9000000,380000,IF(J37&lt;=9500000,260000,IF(J37&lt;=10000000,130000,0))),0)</f>
        <v/>
      </c>
      <c r="M37" s="16">
        <f>IF(D37=1,IF(J37&lt;=9000000,330000,IF(J37&lt;=9500000,220000,IF(J37&lt;=10000000,110000,0))),0)</f>
        <v/>
      </c>
      <c r="N37" s="16">
        <f>IF(D37=1,IF(J37&lt;=9000000,50000,IF(J37&lt;=9500000,40000,IF(J37&lt;=10000000,20000,0))),0)</f>
        <v/>
      </c>
      <c r="O37" s="16">
        <f>MAX(0,ROUNDDOWN(J37-G37-K37-L37-E37*380000-F37*630000-H37,-3))</f>
        <v/>
      </c>
      <c r="P37" s="16">
        <f>MAX(0,ROUNDDOWN(J37-G37-430000-M37-E37*330000-F37*450000-I37,-3))</f>
        <v/>
      </c>
      <c r="Q37" s="16">
        <f>50000+N37+E37*50000+F37*180000</f>
        <v/>
      </c>
      <c r="R37" s="16">
        <f>IF(P37&lt;=2000000,MIN(Q37,P37),MAX(Q37-(P37-2000000),50000))*0.05</f>
        <v/>
      </c>
      <c r="S37" s="16">
        <f>MAX(0,P37*0.1-R37)</f>
        <v/>
      </c>
      <c r="T37" s="16">
        <f>Q37+MAX(0,K37-480000)</f>
        <v/>
      </c>
      <c r="U37" s="16">
        <f>P37-T37</f>
        <v/>
      </c>
      <c r="V37" s="17">
        <f>IF(U37&lt;0,0,LOOKUP(U37,{0,1950001,3300001,6950001,9000001,18000001,40000001},{0.05,0.1,0.2,0.23,0.33,0.4,0.45}))</f>
        <v/>
      </c>
      <c r="W37" s="18">
        <f>IF(U37&lt;0,0.9,0.9-V37*1.021)</f>
        <v/>
      </c>
      <c r="X37" s="16">
        <f>ROUNDDOWN(S37*0.2/W37+2000,0)</f>
        <v/>
      </c>
      <c r="Y37" s="17">
        <f>IF(O37&lt;=0,0,LOOKUP(O37,{0,1950001,3300001,6950001,9000001,18000001,40000001},{0.05,0.1,0.2,0.23,0.33,0.4,0.45}))</f>
        <v/>
      </c>
    </row>
    <row r="38">
      <c r="A38" t="inlineStr">
        <is>
          <t>早見表 共働き＋大学生1人</t>
        </is>
      </c>
      <c r="B38" s="16">
        <f>'2_早見表'!$A$5</f>
        <v/>
      </c>
      <c r="C38" t="n">
        <v>2026</v>
      </c>
      <c r="D38" t="n">
        <v>0</v>
      </c>
      <c r="E38" t="n">
        <v>0</v>
      </c>
      <c r="F38" t="n">
        <v>1</v>
      </c>
      <c r="G38" s="16">
        <f>ROUND(MIN(B38/12,650000)*12*0.0915+MIN(B38/12,1390000)*12*(0.0504+0)+B38*0.005,0)</f>
        <v/>
      </c>
      <c r="H38" t="n">
        <v>0</v>
      </c>
      <c r="I38" t="n">
        <v>0</v>
      </c>
      <c r="J38" s="16">
        <f>IF(C38=2026,IF(B38&lt;741000,0,IF(B38&lt;2191000,B38-740000,IF(B38&lt;2193000,1451000,IF(B38&lt;2196000,1453000,IF(B38&lt;2200000,1456000,IF(B38&lt;3600000,ROUNDDOWN(B38/4,-3)*2.8-80000,IF(B38&lt;6600000,ROUNDDOWN(B38/4,-3)*3.2-440000,IF(B38&lt;8500000,ROUNDDOWN(B38*0.9,0)-1100000,B38-1950000)))))))),IF(B38&lt;651000,0,IF(B38&lt;1900000,B38-650000,IF(B38&lt;3600000,ROUNDDOWN(B38/4,-3)*2.8-80000,IF(B38&lt;6600000,ROUNDDOWN(B38/4,-3)*3.2-440000,IF(B38&lt;8500000,ROUNDDOWN(B38*0.9,0)-1100000,B38-1950000))))))</f>
        <v/>
      </c>
      <c r="K38" s="16">
        <f>IF(J38&gt;23500000,NA(),IF(C38=2026,IF(J38&lt;=4890000,1040000,IF(J38&lt;=6550000,670000,620000)),IF(J38&lt;=1320000,950000,IF(J38&lt;=3360000,880000,IF(J38&lt;=4890000,680000,IF(J38&lt;=6550000,630000,580000))))))</f>
        <v/>
      </c>
      <c r="L38" s="16">
        <f>IF(D38=1,IF(J38&lt;=9000000,380000,IF(J38&lt;=9500000,260000,IF(J38&lt;=10000000,130000,0))),0)</f>
        <v/>
      </c>
      <c r="M38" s="16">
        <f>IF(D38=1,IF(J38&lt;=9000000,330000,IF(J38&lt;=9500000,220000,IF(J38&lt;=10000000,110000,0))),0)</f>
        <v/>
      </c>
      <c r="N38" s="16">
        <f>IF(D38=1,IF(J38&lt;=9000000,50000,IF(J38&lt;=9500000,40000,IF(J38&lt;=10000000,20000,0))),0)</f>
        <v/>
      </c>
      <c r="O38" s="16">
        <f>MAX(0,ROUNDDOWN(J38-G38-K38-L38-E38*380000-F38*630000-H38,-3))</f>
        <v/>
      </c>
      <c r="P38" s="16">
        <f>MAX(0,ROUNDDOWN(J38-G38-430000-M38-E38*330000-F38*450000-I38,-3))</f>
        <v/>
      </c>
      <c r="Q38" s="16">
        <f>50000+N38+E38*50000+F38*180000</f>
        <v/>
      </c>
      <c r="R38" s="16">
        <f>IF(P38&lt;=2000000,MIN(Q38,P38),MAX(Q38-(P38-2000000),50000))*0.05</f>
        <v/>
      </c>
      <c r="S38" s="16">
        <f>MAX(0,P38*0.1-R38)</f>
        <v/>
      </c>
      <c r="T38" s="16">
        <f>Q38+MAX(0,K38-480000)</f>
        <v/>
      </c>
      <c r="U38" s="16">
        <f>P38-T38</f>
        <v/>
      </c>
      <c r="V38" s="17">
        <f>IF(U38&lt;0,0,LOOKUP(U38,{0,1950001,3300001,6950001,9000001,18000001,40000001},{0.05,0.1,0.2,0.23,0.33,0.4,0.45}))</f>
        <v/>
      </c>
      <c r="W38" s="18">
        <f>IF(U38&lt;0,0.9,0.9-V38*1.021)</f>
        <v/>
      </c>
      <c r="X38" s="16">
        <f>ROUNDDOWN(S38*0.2/W38+2000,0)</f>
        <v/>
      </c>
      <c r="Y38" s="17">
        <f>IF(O38&lt;=0,0,LOOKUP(O38,{0,1950001,3300001,6950001,9000001,18000001,40000001},{0.05,0.1,0.2,0.23,0.33,0.4,0.45}))</f>
        <v/>
      </c>
    </row>
    <row r="39">
      <c r="A39" t="inlineStr">
        <is>
          <t>早見表 夫婦＋高校生1人</t>
        </is>
      </c>
      <c r="B39" s="16">
        <f>'2_早見表'!$A$5</f>
        <v/>
      </c>
      <c r="C39" t="n">
        <v>2025</v>
      </c>
      <c r="D39" t="n">
        <v>1</v>
      </c>
      <c r="E39" t="n">
        <v>1</v>
      </c>
      <c r="F39" t="n">
        <v>0</v>
      </c>
      <c r="G39" s="16">
        <f>ROUND(MIN(B39/12,650000)*12*0.0915+MIN(B39/12,1390000)*12*(0.0504+0)+B39*0.005,0)</f>
        <v/>
      </c>
      <c r="H39" t="n">
        <v>0</v>
      </c>
      <c r="I39" t="n">
        <v>0</v>
      </c>
      <c r="J39" s="16">
        <f>IF(C39=2026,IF(B39&lt;741000,0,IF(B39&lt;2191000,B39-740000,IF(B39&lt;2193000,1451000,IF(B39&lt;2196000,1453000,IF(B39&lt;2200000,1456000,IF(B39&lt;3600000,ROUNDDOWN(B39/4,-3)*2.8-80000,IF(B39&lt;6600000,ROUNDDOWN(B39/4,-3)*3.2-440000,IF(B39&lt;8500000,ROUNDDOWN(B39*0.9,0)-1100000,B39-1950000)))))))),IF(B39&lt;651000,0,IF(B39&lt;1900000,B39-650000,IF(B39&lt;3600000,ROUNDDOWN(B39/4,-3)*2.8-80000,IF(B39&lt;6600000,ROUNDDOWN(B39/4,-3)*3.2-440000,IF(B39&lt;8500000,ROUNDDOWN(B39*0.9,0)-1100000,B39-1950000))))))</f>
        <v/>
      </c>
      <c r="K39" s="16">
        <f>IF(J39&gt;23500000,NA(),IF(C39=2026,IF(J39&lt;=4890000,1040000,IF(J39&lt;=6550000,670000,620000)),IF(J39&lt;=1320000,950000,IF(J39&lt;=3360000,880000,IF(J39&lt;=4890000,680000,IF(J39&lt;=6550000,630000,580000))))))</f>
        <v/>
      </c>
      <c r="L39" s="16">
        <f>IF(D39=1,IF(J39&lt;=9000000,380000,IF(J39&lt;=9500000,260000,IF(J39&lt;=10000000,130000,0))),0)</f>
        <v/>
      </c>
      <c r="M39" s="16">
        <f>IF(D39=1,IF(J39&lt;=9000000,330000,IF(J39&lt;=9500000,220000,IF(J39&lt;=10000000,110000,0))),0)</f>
        <v/>
      </c>
      <c r="N39" s="16">
        <f>IF(D39=1,IF(J39&lt;=9000000,50000,IF(J39&lt;=9500000,40000,IF(J39&lt;=10000000,20000,0))),0)</f>
        <v/>
      </c>
      <c r="O39" s="16">
        <f>MAX(0,ROUNDDOWN(J39-G39-K39-L39-E39*380000-F39*630000-H39,-3))</f>
        <v/>
      </c>
      <c r="P39" s="16">
        <f>MAX(0,ROUNDDOWN(J39-G39-430000-M39-E39*330000-F39*450000-I39,-3))</f>
        <v/>
      </c>
      <c r="Q39" s="16">
        <f>50000+N39+E39*50000+F39*180000</f>
        <v/>
      </c>
      <c r="R39" s="16">
        <f>IF(P39&lt;=2000000,MIN(Q39,P39),MAX(Q39-(P39-2000000),50000))*0.05</f>
        <v/>
      </c>
      <c r="S39" s="16">
        <f>MAX(0,P39*0.1-R39)</f>
        <v/>
      </c>
      <c r="T39" s="16">
        <f>Q39+MAX(0,K39-480000)</f>
        <v/>
      </c>
      <c r="U39" s="16">
        <f>P39-T39</f>
        <v/>
      </c>
      <c r="V39" s="17">
        <f>IF(U39&lt;0,0,LOOKUP(U39,{0,1950001,3300001,6950001,9000001,18000001,40000001},{0.05,0.1,0.2,0.23,0.33,0.4,0.45}))</f>
        <v/>
      </c>
      <c r="W39" s="18">
        <f>IF(U39&lt;0,0.9,0.9-V39*1.021)</f>
        <v/>
      </c>
      <c r="X39" s="16">
        <f>ROUNDDOWN(S39*0.2/W39+2000,0)</f>
        <v/>
      </c>
      <c r="Y39" s="17">
        <f>IF(O39&lt;=0,0,LOOKUP(O39,{0,1950001,3300001,6950001,9000001,18000001,40000001},{0.05,0.1,0.2,0.23,0.33,0.4,0.45}))</f>
        <v/>
      </c>
    </row>
    <row r="40">
      <c r="A40" t="inlineStr">
        <is>
          <t>早見表 夫婦＋高校生1人</t>
        </is>
      </c>
      <c r="B40" s="16">
        <f>'2_早見表'!$A$5</f>
        <v/>
      </c>
      <c r="C40" t="n">
        <v>2026</v>
      </c>
      <c r="D40" t="n">
        <v>1</v>
      </c>
      <c r="E40" t="n">
        <v>1</v>
      </c>
      <c r="F40" t="n">
        <v>0</v>
      </c>
      <c r="G40" s="16">
        <f>ROUND(MIN(B40/12,650000)*12*0.0915+MIN(B40/12,1390000)*12*(0.0504+0)+B40*0.005,0)</f>
        <v/>
      </c>
      <c r="H40" t="n">
        <v>0</v>
      </c>
      <c r="I40" t="n">
        <v>0</v>
      </c>
      <c r="J40" s="16">
        <f>IF(C40=2026,IF(B40&lt;741000,0,IF(B40&lt;2191000,B40-740000,IF(B40&lt;2193000,1451000,IF(B40&lt;2196000,1453000,IF(B40&lt;2200000,1456000,IF(B40&lt;3600000,ROUNDDOWN(B40/4,-3)*2.8-80000,IF(B40&lt;6600000,ROUNDDOWN(B40/4,-3)*3.2-440000,IF(B40&lt;8500000,ROUNDDOWN(B40*0.9,0)-1100000,B40-1950000)))))))),IF(B40&lt;651000,0,IF(B40&lt;1900000,B40-650000,IF(B40&lt;3600000,ROUNDDOWN(B40/4,-3)*2.8-80000,IF(B40&lt;6600000,ROUNDDOWN(B40/4,-3)*3.2-440000,IF(B40&lt;8500000,ROUNDDOWN(B40*0.9,0)-1100000,B40-1950000))))))</f>
        <v/>
      </c>
      <c r="K40" s="16">
        <f>IF(J40&gt;23500000,NA(),IF(C40=2026,IF(J40&lt;=4890000,1040000,IF(J40&lt;=6550000,670000,620000)),IF(J40&lt;=1320000,950000,IF(J40&lt;=3360000,880000,IF(J40&lt;=4890000,680000,IF(J40&lt;=6550000,630000,580000))))))</f>
        <v/>
      </c>
      <c r="L40" s="16">
        <f>IF(D40=1,IF(J40&lt;=9000000,380000,IF(J40&lt;=9500000,260000,IF(J40&lt;=10000000,130000,0))),0)</f>
        <v/>
      </c>
      <c r="M40" s="16">
        <f>IF(D40=1,IF(J40&lt;=9000000,330000,IF(J40&lt;=9500000,220000,IF(J40&lt;=10000000,110000,0))),0)</f>
        <v/>
      </c>
      <c r="N40" s="16">
        <f>IF(D40=1,IF(J40&lt;=9000000,50000,IF(J40&lt;=9500000,40000,IF(J40&lt;=10000000,20000,0))),0)</f>
        <v/>
      </c>
      <c r="O40" s="16">
        <f>MAX(0,ROUNDDOWN(J40-G40-K40-L40-E40*380000-F40*630000-H40,-3))</f>
        <v/>
      </c>
      <c r="P40" s="16">
        <f>MAX(0,ROUNDDOWN(J40-G40-430000-M40-E40*330000-F40*450000-I40,-3))</f>
        <v/>
      </c>
      <c r="Q40" s="16">
        <f>50000+N40+E40*50000+F40*180000</f>
        <v/>
      </c>
      <c r="R40" s="16">
        <f>IF(P40&lt;=2000000,MIN(Q40,P40),MAX(Q40-(P40-2000000),50000))*0.05</f>
        <v/>
      </c>
      <c r="S40" s="16">
        <f>MAX(0,P40*0.1-R40)</f>
        <v/>
      </c>
      <c r="T40" s="16">
        <f>Q40+MAX(0,K40-480000)</f>
        <v/>
      </c>
      <c r="U40" s="16">
        <f>P40-T40</f>
        <v/>
      </c>
      <c r="V40" s="17">
        <f>IF(U40&lt;0,0,LOOKUP(U40,{0,1950001,3300001,6950001,9000001,18000001,40000001},{0.05,0.1,0.2,0.23,0.33,0.4,0.45}))</f>
        <v/>
      </c>
      <c r="W40" s="18">
        <f>IF(U40&lt;0,0.9,0.9-V40*1.021)</f>
        <v/>
      </c>
      <c r="X40" s="16">
        <f>ROUNDDOWN(S40*0.2/W40+2000,0)</f>
        <v/>
      </c>
      <c r="Y40" s="17">
        <f>IF(O40&lt;=0,0,LOOKUP(O40,{0,1950001,3300001,6950001,9000001,18000001,40000001},{0.05,0.1,0.2,0.23,0.33,0.4,0.45}))</f>
        <v/>
      </c>
    </row>
    <row r="41">
      <c r="A41" t="inlineStr">
        <is>
          <t>早見表 共働き＋大学生と高校生</t>
        </is>
      </c>
      <c r="B41" s="16">
        <f>'2_早見表'!$A$5</f>
        <v/>
      </c>
      <c r="C41" t="n">
        <v>2025</v>
      </c>
      <c r="D41" t="n">
        <v>0</v>
      </c>
      <c r="E41" t="n">
        <v>1</v>
      </c>
      <c r="F41" t="n">
        <v>1</v>
      </c>
      <c r="G41" s="16">
        <f>ROUND(MIN(B41/12,650000)*12*0.0915+MIN(B41/12,1390000)*12*(0.0504+0)+B41*0.005,0)</f>
        <v/>
      </c>
      <c r="H41" t="n">
        <v>0</v>
      </c>
      <c r="I41" t="n">
        <v>0</v>
      </c>
      <c r="J41" s="16">
        <f>IF(C41=2026,IF(B41&lt;741000,0,IF(B41&lt;2191000,B41-740000,IF(B41&lt;2193000,1451000,IF(B41&lt;2196000,1453000,IF(B41&lt;2200000,1456000,IF(B41&lt;3600000,ROUNDDOWN(B41/4,-3)*2.8-80000,IF(B41&lt;6600000,ROUNDDOWN(B41/4,-3)*3.2-440000,IF(B41&lt;8500000,ROUNDDOWN(B41*0.9,0)-1100000,B41-1950000)))))))),IF(B41&lt;651000,0,IF(B41&lt;1900000,B41-650000,IF(B41&lt;3600000,ROUNDDOWN(B41/4,-3)*2.8-80000,IF(B41&lt;6600000,ROUNDDOWN(B41/4,-3)*3.2-440000,IF(B41&lt;8500000,ROUNDDOWN(B41*0.9,0)-1100000,B41-1950000))))))</f>
        <v/>
      </c>
      <c r="K41" s="16">
        <f>IF(J41&gt;23500000,NA(),IF(C41=2026,IF(J41&lt;=4890000,1040000,IF(J41&lt;=6550000,670000,620000)),IF(J41&lt;=1320000,950000,IF(J41&lt;=3360000,880000,IF(J41&lt;=4890000,680000,IF(J41&lt;=6550000,630000,580000))))))</f>
        <v/>
      </c>
      <c r="L41" s="16">
        <f>IF(D41=1,IF(J41&lt;=9000000,380000,IF(J41&lt;=9500000,260000,IF(J41&lt;=10000000,130000,0))),0)</f>
        <v/>
      </c>
      <c r="M41" s="16">
        <f>IF(D41=1,IF(J41&lt;=9000000,330000,IF(J41&lt;=9500000,220000,IF(J41&lt;=10000000,110000,0))),0)</f>
        <v/>
      </c>
      <c r="N41" s="16">
        <f>IF(D41=1,IF(J41&lt;=9000000,50000,IF(J41&lt;=9500000,40000,IF(J41&lt;=10000000,20000,0))),0)</f>
        <v/>
      </c>
      <c r="O41" s="16">
        <f>MAX(0,ROUNDDOWN(J41-G41-K41-L41-E41*380000-F41*630000-H41,-3))</f>
        <v/>
      </c>
      <c r="P41" s="16">
        <f>MAX(0,ROUNDDOWN(J41-G41-430000-M41-E41*330000-F41*450000-I41,-3))</f>
        <v/>
      </c>
      <c r="Q41" s="16">
        <f>50000+N41+E41*50000+F41*180000</f>
        <v/>
      </c>
      <c r="R41" s="16">
        <f>IF(P41&lt;=2000000,MIN(Q41,P41),MAX(Q41-(P41-2000000),50000))*0.05</f>
        <v/>
      </c>
      <c r="S41" s="16">
        <f>MAX(0,P41*0.1-R41)</f>
        <v/>
      </c>
      <c r="T41" s="16">
        <f>Q41+MAX(0,K41-480000)</f>
        <v/>
      </c>
      <c r="U41" s="16">
        <f>P41-T41</f>
        <v/>
      </c>
      <c r="V41" s="17">
        <f>IF(U41&lt;0,0,LOOKUP(U41,{0,1950001,3300001,6950001,9000001,18000001,40000001},{0.05,0.1,0.2,0.23,0.33,0.4,0.45}))</f>
        <v/>
      </c>
      <c r="W41" s="18">
        <f>IF(U41&lt;0,0.9,0.9-V41*1.021)</f>
        <v/>
      </c>
      <c r="X41" s="16">
        <f>ROUNDDOWN(S41*0.2/W41+2000,0)</f>
        <v/>
      </c>
      <c r="Y41" s="17">
        <f>IF(O41&lt;=0,0,LOOKUP(O41,{0,1950001,3300001,6950001,9000001,18000001,40000001},{0.05,0.1,0.2,0.23,0.33,0.4,0.45}))</f>
        <v/>
      </c>
    </row>
    <row r="42">
      <c r="A42" t="inlineStr">
        <is>
          <t>早見表 共働き＋大学生と高校生</t>
        </is>
      </c>
      <c r="B42" s="16">
        <f>'2_早見表'!$A$5</f>
        <v/>
      </c>
      <c r="C42" t="n">
        <v>2026</v>
      </c>
      <c r="D42" t="n">
        <v>0</v>
      </c>
      <c r="E42" t="n">
        <v>1</v>
      </c>
      <c r="F42" t="n">
        <v>1</v>
      </c>
      <c r="G42" s="16">
        <f>ROUND(MIN(B42/12,650000)*12*0.0915+MIN(B42/12,1390000)*12*(0.0504+0)+B42*0.005,0)</f>
        <v/>
      </c>
      <c r="H42" t="n">
        <v>0</v>
      </c>
      <c r="I42" t="n">
        <v>0</v>
      </c>
      <c r="J42" s="16">
        <f>IF(C42=2026,IF(B42&lt;741000,0,IF(B42&lt;2191000,B42-740000,IF(B42&lt;2193000,1451000,IF(B42&lt;2196000,1453000,IF(B42&lt;2200000,1456000,IF(B42&lt;3600000,ROUNDDOWN(B42/4,-3)*2.8-80000,IF(B42&lt;6600000,ROUNDDOWN(B42/4,-3)*3.2-440000,IF(B42&lt;8500000,ROUNDDOWN(B42*0.9,0)-1100000,B42-1950000)))))))),IF(B42&lt;651000,0,IF(B42&lt;1900000,B42-650000,IF(B42&lt;3600000,ROUNDDOWN(B42/4,-3)*2.8-80000,IF(B42&lt;6600000,ROUNDDOWN(B42/4,-3)*3.2-440000,IF(B42&lt;8500000,ROUNDDOWN(B42*0.9,0)-1100000,B42-1950000))))))</f>
        <v/>
      </c>
      <c r="K42" s="16">
        <f>IF(J42&gt;23500000,NA(),IF(C42=2026,IF(J42&lt;=4890000,1040000,IF(J42&lt;=6550000,670000,620000)),IF(J42&lt;=1320000,950000,IF(J42&lt;=3360000,880000,IF(J42&lt;=4890000,680000,IF(J42&lt;=6550000,630000,580000))))))</f>
        <v/>
      </c>
      <c r="L42" s="16">
        <f>IF(D42=1,IF(J42&lt;=9000000,380000,IF(J42&lt;=9500000,260000,IF(J42&lt;=10000000,130000,0))),0)</f>
        <v/>
      </c>
      <c r="M42" s="16">
        <f>IF(D42=1,IF(J42&lt;=9000000,330000,IF(J42&lt;=9500000,220000,IF(J42&lt;=10000000,110000,0))),0)</f>
        <v/>
      </c>
      <c r="N42" s="16">
        <f>IF(D42=1,IF(J42&lt;=9000000,50000,IF(J42&lt;=9500000,40000,IF(J42&lt;=10000000,20000,0))),0)</f>
        <v/>
      </c>
      <c r="O42" s="16">
        <f>MAX(0,ROUNDDOWN(J42-G42-K42-L42-E42*380000-F42*630000-H42,-3))</f>
        <v/>
      </c>
      <c r="P42" s="16">
        <f>MAX(0,ROUNDDOWN(J42-G42-430000-M42-E42*330000-F42*450000-I42,-3))</f>
        <v/>
      </c>
      <c r="Q42" s="16">
        <f>50000+N42+E42*50000+F42*180000</f>
        <v/>
      </c>
      <c r="R42" s="16">
        <f>IF(P42&lt;=2000000,MIN(Q42,P42),MAX(Q42-(P42-2000000),50000))*0.05</f>
        <v/>
      </c>
      <c r="S42" s="16">
        <f>MAX(0,P42*0.1-R42)</f>
        <v/>
      </c>
      <c r="T42" s="16">
        <f>Q42+MAX(0,K42-480000)</f>
        <v/>
      </c>
      <c r="U42" s="16">
        <f>P42-T42</f>
        <v/>
      </c>
      <c r="V42" s="17">
        <f>IF(U42&lt;0,0,LOOKUP(U42,{0,1950001,3300001,6950001,9000001,18000001,40000001},{0.05,0.1,0.2,0.23,0.33,0.4,0.45}))</f>
        <v/>
      </c>
      <c r="W42" s="18">
        <f>IF(U42&lt;0,0.9,0.9-V42*1.021)</f>
        <v/>
      </c>
      <c r="X42" s="16">
        <f>ROUNDDOWN(S42*0.2/W42+2000,0)</f>
        <v/>
      </c>
      <c r="Y42" s="17">
        <f>IF(O42&lt;=0,0,LOOKUP(O42,{0,1950001,3300001,6950001,9000001,18000001,40000001},{0.05,0.1,0.2,0.23,0.33,0.4,0.45}))</f>
        <v/>
      </c>
    </row>
    <row r="43">
      <c r="A43" t="inlineStr">
        <is>
          <t>早見表 夫婦＋大学生と高校生</t>
        </is>
      </c>
      <c r="B43" s="16">
        <f>'2_早見表'!$A$5</f>
        <v/>
      </c>
      <c r="C43" t="n">
        <v>2025</v>
      </c>
      <c r="D43" t="n">
        <v>1</v>
      </c>
      <c r="E43" t="n">
        <v>1</v>
      </c>
      <c r="F43" t="n">
        <v>1</v>
      </c>
      <c r="G43" s="16">
        <f>ROUND(MIN(B43/12,650000)*12*0.0915+MIN(B43/12,1390000)*12*(0.0504+0)+B43*0.005,0)</f>
        <v/>
      </c>
      <c r="H43" t="n">
        <v>0</v>
      </c>
      <c r="I43" t="n">
        <v>0</v>
      </c>
      <c r="J43" s="16">
        <f>IF(C43=2026,IF(B43&lt;741000,0,IF(B43&lt;2191000,B43-740000,IF(B43&lt;2193000,1451000,IF(B43&lt;2196000,1453000,IF(B43&lt;2200000,1456000,IF(B43&lt;3600000,ROUNDDOWN(B43/4,-3)*2.8-80000,IF(B43&lt;6600000,ROUNDDOWN(B43/4,-3)*3.2-440000,IF(B43&lt;8500000,ROUNDDOWN(B43*0.9,0)-1100000,B43-1950000)))))))),IF(B43&lt;651000,0,IF(B43&lt;1900000,B43-650000,IF(B43&lt;3600000,ROUNDDOWN(B43/4,-3)*2.8-80000,IF(B43&lt;6600000,ROUNDDOWN(B43/4,-3)*3.2-440000,IF(B43&lt;8500000,ROUNDDOWN(B43*0.9,0)-1100000,B43-1950000))))))</f>
        <v/>
      </c>
      <c r="K43" s="16">
        <f>IF(J43&gt;23500000,NA(),IF(C43=2026,IF(J43&lt;=4890000,1040000,IF(J43&lt;=6550000,670000,620000)),IF(J43&lt;=1320000,950000,IF(J43&lt;=3360000,880000,IF(J43&lt;=4890000,680000,IF(J43&lt;=6550000,630000,580000))))))</f>
        <v/>
      </c>
      <c r="L43" s="16">
        <f>IF(D43=1,IF(J43&lt;=9000000,380000,IF(J43&lt;=9500000,260000,IF(J43&lt;=10000000,130000,0))),0)</f>
        <v/>
      </c>
      <c r="M43" s="16">
        <f>IF(D43=1,IF(J43&lt;=9000000,330000,IF(J43&lt;=9500000,220000,IF(J43&lt;=10000000,110000,0))),0)</f>
        <v/>
      </c>
      <c r="N43" s="16">
        <f>IF(D43=1,IF(J43&lt;=9000000,50000,IF(J43&lt;=9500000,40000,IF(J43&lt;=10000000,20000,0))),0)</f>
        <v/>
      </c>
      <c r="O43" s="16">
        <f>MAX(0,ROUNDDOWN(J43-G43-K43-L43-E43*380000-F43*630000-H43,-3))</f>
        <v/>
      </c>
      <c r="P43" s="16">
        <f>MAX(0,ROUNDDOWN(J43-G43-430000-M43-E43*330000-F43*450000-I43,-3))</f>
        <v/>
      </c>
      <c r="Q43" s="16">
        <f>50000+N43+E43*50000+F43*180000</f>
        <v/>
      </c>
      <c r="R43" s="16">
        <f>IF(P43&lt;=2000000,MIN(Q43,P43),MAX(Q43-(P43-2000000),50000))*0.05</f>
        <v/>
      </c>
      <c r="S43" s="16">
        <f>MAX(0,P43*0.1-R43)</f>
        <v/>
      </c>
      <c r="T43" s="16">
        <f>Q43+MAX(0,K43-480000)</f>
        <v/>
      </c>
      <c r="U43" s="16">
        <f>P43-T43</f>
        <v/>
      </c>
      <c r="V43" s="17">
        <f>IF(U43&lt;0,0,LOOKUP(U43,{0,1950001,3300001,6950001,9000001,18000001,40000001},{0.05,0.1,0.2,0.23,0.33,0.4,0.45}))</f>
        <v/>
      </c>
      <c r="W43" s="18">
        <f>IF(U43&lt;0,0.9,0.9-V43*1.021)</f>
        <v/>
      </c>
      <c r="X43" s="16">
        <f>ROUNDDOWN(S43*0.2/W43+2000,0)</f>
        <v/>
      </c>
      <c r="Y43" s="17">
        <f>IF(O43&lt;=0,0,LOOKUP(O43,{0,1950001,3300001,6950001,9000001,18000001,40000001},{0.05,0.1,0.2,0.23,0.33,0.4,0.45}))</f>
        <v/>
      </c>
    </row>
    <row r="44">
      <c r="A44" t="inlineStr">
        <is>
          <t>早見表 夫婦＋大学生と高校生</t>
        </is>
      </c>
      <c r="B44" s="16">
        <f>'2_早見表'!$A$5</f>
        <v/>
      </c>
      <c r="C44" t="n">
        <v>2026</v>
      </c>
      <c r="D44" t="n">
        <v>1</v>
      </c>
      <c r="E44" t="n">
        <v>1</v>
      </c>
      <c r="F44" t="n">
        <v>1</v>
      </c>
      <c r="G44" s="16">
        <f>ROUND(MIN(B44/12,650000)*12*0.0915+MIN(B44/12,1390000)*12*(0.0504+0)+B44*0.005,0)</f>
        <v/>
      </c>
      <c r="H44" t="n">
        <v>0</v>
      </c>
      <c r="I44" t="n">
        <v>0</v>
      </c>
      <c r="J44" s="16">
        <f>IF(C44=2026,IF(B44&lt;741000,0,IF(B44&lt;2191000,B44-740000,IF(B44&lt;2193000,1451000,IF(B44&lt;2196000,1453000,IF(B44&lt;2200000,1456000,IF(B44&lt;3600000,ROUNDDOWN(B44/4,-3)*2.8-80000,IF(B44&lt;6600000,ROUNDDOWN(B44/4,-3)*3.2-440000,IF(B44&lt;8500000,ROUNDDOWN(B44*0.9,0)-1100000,B44-1950000)))))))),IF(B44&lt;651000,0,IF(B44&lt;1900000,B44-650000,IF(B44&lt;3600000,ROUNDDOWN(B44/4,-3)*2.8-80000,IF(B44&lt;6600000,ROUNDDOWN(B44/4,-3)*3.2-440000,IF(B44&lt;8500000,ROUNDDOWN(B44*0.9,0)-1100000,B44-1950000))))))</f>
        <v/>
      </c>
      <c r="K44" s="16">
        <f>IF(J44&gt;23500000,NA(),IF(C44=2026,IF(J44&lt;=4890000,1040000,IF(J44&lt;=6550000,670000,620000)),IF(J44&lt;=1320000,950000,IF(J44&lt;=3360000,880000,IF(J44&lt;=4890000,680000,IF(J44&lt;=6550000,630000,580000))))))</f>
        <v/>
      </c>
      <c r="L44" s="16">
        <f>IF(D44=1,IF(J44&lt;=9000000,380000,IF(J44&lt;=9500000,260000,IF(J44&lt;=10000000,130000,0))),0)</f>
        <v/>
      </c>
      <c r="M44" s="16">
        <f>IF(D44=1,IF(J44&lt;=9000000,330000,IF(J44&lt;=9500000,220000,IF(J44&lt;=10000000,110000,0))),0)</f>
        <v/>
      </c>
      <c r="N44" s="16">
        <f>IF(D44=1,IF(J44&lt;=9000000,50000,IF(J44&lt;=9500000,40000,IF(J44&lt;=10000000,20000,0))),0)</f>
        <v/>
      </c>
      <c r="O44" s="16">
        <f>MAX(0,ROUNDDOWN(J44-G44-K44-L44-E44*380000-F44*630000-H44,-3))</f>
        <v/>
      </c>
      <c r="P44" s="16">
        <f>MAX(0,ROUNDDOWN(J44-G44-430000-M44-E44*330000-F44*450000-I44,-3))</f>
        <v/>
      </c>
      <c r="Q44" s="16">
        <f>50000+N44+E44*50000+F44*180000</f>
        <v/>
      </c>
      <c r="R44" s="16">
        <f>IF(P44&lt;=2000000,MIN(Q44,P44),MAX(Q44-(P44-2000000),50000))*0.05</f>
        <v/>
      </c>
      <c r="S44" s="16">
        <f>MAX(0,P44*0.1-R44)</f>
        <v/>
      </c>
      <c r="T44" s="16">
        <f>Q44+MAX(0,K44-480000)</f>
        <v/>
      </c>
      <c r="U44" s="16">
        <f>P44-T44</f>
        <v/>
      </c>
      <c r="V44" s="17">
        <f>IF(U44&lt;0,0,LOOKUP(U44,{0,1950001,3300001,6950001,9000001,18000001,40000001},{0.05,0.1,0.2,0.23,0.33,0.4,0.45}))</f>
        <v/>
      </c>
      <c r="W44" s="18">
        <f>IF(U44&lt;0,0.9,0.9-V44*1.021)</f>
        <v/>
      </c>
      <c r="X44" s="16">
        <f>ROUNDDOWN(S44*0.2/W44+2000,0)</f>
        <v/>
      </c>
      <c r="Y44" s="17">
        <f>IF(O44&lt;=0,0,LOOKUP(O44,{0,1950001,3300001,6950001,9000001,18000001,40000001},{0.05,0.1,0.2,0.23,0.33,0.4,0.45}))</f>
        <v/>
      </c>
    </row>
    <row r="45">
      <c r="A45" t="inlineStr">
        <is>
          <t>早見表 独身または共働き</t>
        </is>
      </c>
      <c r="B45" s="16">
        <f>'2_早見表'!$A$6</f>
        <v/>
      </c>
      <c r="C45" t="n">
        <v>2025</v>
      </c>
      <c r="D45" t="n">
        <v>0</v>
      </c>
      <c r="E45" t="n">
        <v>0</v>
      </c>
      <c r="F45" t="n">
        <v>0</v>
      </c>
      <c r="G45" s="16">
        <f>ROUND(MIN(B45/12,650000)*12*0.0915+MIN(B45/12,1390000)*12*(0.0504+0)+B45*0.005,0)</f>
        <v/>
      </c>
      <c r="H45" t="n">
        <v>0</v>
      </c>
      <c r="I45" t="n">
        <v>0</v>
      </c>
      <c r="J45" s="16">
        <f>IF(C45=2026,IF(B45&lt;741000,0,IF(B45&lt;2191000,B45-740000,IF(B45&lt;2193000,1451000,IF(B45&lt;2196000,1453000,IF(B45&lt;2200000,1456000,IF(B45&lt;3600000,ROUNDDOWN(B45/4,-3)*2.8-80000,IF(B45&lt;6600000,ROUNDDOWN(B45/4,-3)*3.2-440000,IF(B45&lt;8500000,ROUNDDOWN(B45*0.9,0)-1100000,B45-1950000)))))))),IF(B45&lt;651000,0,IF(B45&lt;1900000,B45-650000,IF(B45&lt;3600000,ROUNDDOWN(B45/4,-3)*2.8-80000,IF(B45&lt;6600000,ROUNDDOWN(B45/4,-3)*3.2-440000,IF(B45&lt;8500000,ROUNDDOWN(B45*0.9,0)-1100000,B45-1950000))))))</f>
        <v/>
      </c>
      <c r="K45" s="16">
        <f>IF(J45&gt;23500000,NA(),IF(C45=2026,IF(J45&lt;=4890000,1040000,IF(J45&lt;=6550000,670000,620000)),IF(J45&lt;=1320000,950000,IF(J45&lt;=3360000,880000,IF(J45&lt;=4890000,680000,IF(J45&lt;=6550000,630000,580000))))))</f>
        <v/>
      </c>
      <c r="L45" s="16">
        <f>IF(D45=1,IF(J45&lt;=9000000,380000,IF(J45&lt;=9500000,260000,IF(J45&lt;=10000000,130000,0))),0)</f>
        <v/>
      </c>
      <c r="M45" s="16">
        <f>IF(D45=1,IF(J45&lt;=9000000,330000,IF(J45&lt;=9500000,220000,IF(J45&lt;=10000000,110000,0))),0)</f>
        <v/>
      </c>
      <c r="N45" s="16">
        <f>IF(D45=1,IF(J45&lt;=9000000,50000,IF(J45&lt;=9500000,40000,IF(J45&lt;=10000000,20000,0))),0)</f>
        <v/>
      </c>
      <c r="O45" s="16">
        <f>MAX(0,ROUNDDOWN(J45-G45-K45-L45-E45*380000-F45*630000-H45,-3))</f>
        <v/>
      </c>
      <c r="P45" s="16">
        <f>MAX(0,ROUNDDOWN(J45-G45-430000-M45-E45*330000-F45*450000-I45,-3))</f>
        <v/>
      </c>
      <c r="Q45" s="16">
        <f>50000+N45+E45*50000+F45*180000</f>
        <v/>
      </c>
      <c r="R45" s="16">
        <f>IF(P45&lt;=2000000,MIN(Q45,P45),MAX(Q45-(P45-2000000),50000))*0.05</f>
        <v/>
      </c>
      <c r="S45" s="16">
        <f>MAX(0,P45*0.1-R45)</f>
        <v/>
      </c>
      <c r="T45" s="16">
        <f>Q45+MAX(0,K45-480000)</f>
        <v/>
      </c>
      <c r="U45" s="16">
        <f>P45-T45</f>
        <v/>
      </c>
      <c r="V45" s="17">
        <f>IF(U45&lt;0,0,LOOKUP(U45,{0,1950001,3300001,6950001,9000001,18000001,40000001},{0.05,0.1,0.2,0.23,0.33,0.4,0.45}))</f>
        <v/>
      </c>
      <c r="W45" s="18">
        <f>IF(U45&lt;0,0.9,0.9-V45*1.021)</f>
        <v/>
      </c>
      <c r="X45" s="16">
        <f>ROUNDDOWN(S45*0.2/W45+2000,0)</f>
        <v/>
      </c>
      <c r="Y45" s="17">
        <f>IF(O45&lt;=0,0,LOOKUP(O45,{0,1950001,3300001,6950001,9000001,18000001,40000001},{0.05,0.1,0.2,0.23,0.33,0.4,0.45}))</f>
        <v/>
      </c>
    </row>
    <row r="46">
      <c r="A46" t="inlineStr">
        <is>
          <t>早見表 独身または共働き</t>
        </is>
      </c>
      <c r="B46" s="16">
        <f>'2_早見表'!$A$6</f>
        <v/>
      </c>
      <c r="C46" t="n">
        <v>2026</v>
      </c>
      <c r="D46" t="n">
        <v>0</v>
      </c>
      <c r="E46" t="n">
        <v>0</v>
      </c>
      <c r="F46" t="n">
        <v>0</v>
      </c>
      <c r="G46" s="16">
        <f>ROUND(MIN(B46/12,650000)*12*0.0915+MIN(B46/12,1390000)*12*(0.0504+0)+B46*0.005,0)</f>
        <v/>
      </c>
      <c r="H46" t="n">
        <v>0</v>
      </c>
      <c r="I46" t="n">
        <v>0</v>
      </c>
      <c r="J46" s="16">
        <f>IF(C46=2026,IF(B46&lt;741000,0,IF(B46&lt;2191000,B46-740000,IF(B46&lt;2193000,1451000,IF(B46&lt;2196000,1453000,IF(B46&lt;2200000,1456000,IF(B46&lt;3600000,ROUNDDOWN(B46/4,-3)*2.8-80000,IF(B46&lt;6600000,ROUNDDOWN(B46/4,-3)*3.2-440000,IF(B46&lt;8500000,ROUNDDOWN(B46*0.9,0)-1100000,B46-1950000)))))))),IF(B46&lt;651000,0,IF(B46&lt;1900000,B46-650000,IF(B46&lt;3600000,ROUNDDOWN(B46/4,-3)*2.8-80000,IF(B46&lt;6600000,ROUNDDOWN(B46/4,-3)*3.2-440000,IF(B46&lt;8500000,ROUNDDOWN(B46*0.9,0)-1100000,B46-1950000))))))</f>
        <v/>
      </c>
      <c r="K46" s="16">
        <f>IF(J46&gt;23500000,NA(),IF(C46=2026,IF(J46&lt;=4890000,1040000,IF(J46&lt;=6550000,670000,620000)),IF(J46&lt;=1320000,950000,IF(J46&lt;=3360000,880000,IF(J46&lt;=4890000,680000,IF(J46&lt;=6550000,630000,580000))))))</f>
        <v/>
      </c>
      <c r="L46" s="16">
        <f>IF(D46=1,IF(J46&lt;=9000000,380000,IF(J46&lt;=9500000,260000,IF(J46&lt;=10000000,130000,0))),0)</f>
        <v/>
      </c>
      <c r="M46" s="16">
        <f>IF(D46=1,IF(J46&lt;=9000000,330000,IF(J46&lt;=9500000,220000,IF(J46&lt;=10000000,110000,0))),0)</f>
        <v/>
      </c>
      <c r="N46" s="16">
        <f>IF(D46=1,IF(J46&lt;=9000000,50000,IF(J46&lt;=9500000,40000,IF(J46&lt;=10000000,20000,0))),0)</f>
        <v/>
      </c>
      <c r="O46" s="16">
        <f>MAX(0,ROUNDDOWN(J46-G46-K46-L46-E46*380000-F46*630000-H46,-3))</f>
        <v/>
      </c>
      <c r="P46" s="16">
        <f>MAX(0,ROUNDDOWN(J46-G46-430000-M46-E46*330000-F46*450000-I46,-3))</f>
        <v/>
      </c>
      <c r="Q46" s="16">
        <f>50000+N46+E46*50000+F46*180000</f>
        <v/>
      </c>
      <c r="R46" s="16">
        <f>IF(P46&lt;=2000000,MIN(Q46,P46),MAX(Q46-(P46-2000000),50000))*0.05</f>
        <v/>
      </c>
      <c r="S46" s="16">
        <f>MAX(0,P46*0.1-R46)</f>
        <v/>
      </c>
      <c r="T46" s="16">
        <f>Q46+MAX(0,K46-480000)</f>
        <v/>
      </c>
      <c r="U46" s="16">
        <f>P46-T46</f>
        <v/>
      </c>
      <c r="V46" s="17">
        <f>IF(U46&lt;0,0,LOOKUP(U46,{0,1950001,3300001,6950001,9000001,18000001,40000001},{0.05,0.1,0.2,0.23,0.33,0.4,0.45}))</f>
        <v/>
      </c>
      <c r="W46" s="18">
        <f>IF(U46&lt;0,0.9,0.9-V46*1.021)</f>
        <v/>
      </c>
      <c r="X46" s="16">
        <f>ROUNDDOWN(S46*0.2/W46+2000,0)</f>
        <v/>
      </c>
      <c r="Y46" s="17">
        <f>IF(O46&lt;=0,0,LOOKUP(O46,{0,1950001,3300001,6950001,9000001,18000001,40000001},{0.05,0.1,0.2,0.23,0.33,0.4,0.45}))</f>
        <v/>
      </c>
    </row>
    <row r="47">
      <c r="A47" t="inlineStr">
        <is>
          <t>早見表 夫婦（配偶者控除あり）</t>
        </is>
      </c>
      <c r="B47" s="16">
        <f>'2_早見表'!$A$6</f>
        <v/>
      </c>
      <c r="C47" t="n">
        <v>2025</v>
      </c>
      <c r="D47" t="n">
        <v>1</v>
      </c>
      <c r="E47" t="n">
        <v>0</v>
      </c>
      <c r="F47" t="n">
        <v>0</v>
      </c>
      <c r="G47" s="16">
        <f>ROUND(MIN(B47/12,650000)*12*0.0915+MIN(B47/12,1390000)*12*(0.0504+0)+B47*0.005,0)</f>
        <v/>
      </c>
      <c r="H47" t="n">
        <v>0</v>
      </c>
      <c r="I47" t="n">
        <v>0</v>
      </c>
      <c r="J47" s="16">
        <f>IF(C47=2026,IF(B47&lt;741000,0,IF(B47&lt;2191000,B47-740000,IF(B47&lt;2193000,1451000,IF(B47&lt;2196000,1453000,IF(B47&lt;2200000,1456000,IF(B47&lt;3600000,ROUNDDOWN(B47/4,-3)*2.8-80000,IF(B47&lt;6600000,ROUNDDOWN(B47/4,-3)*3.2-440000,IF(B47&lt;8500000,ROUNDDOWN(B47*0.9,0)-1100000,B47-1950000)))))))),IF(B47&lt;651000,0,IF(B47&lt;1900000,B47-650000,IF(B47&lt;3600000,ROUNDDOWN(B47/4,-3)*2.8-80000,IF(B47&lt;6600000,ROUNDDOWN(B47/4,-3)*3.2-440000,IF(B47&lt;8500000,ROUNDDOWN(B47*0.9,0)-1100000,B47-1950000))))))</f>
        <v/>
      </c>
      <c r="K47" s="16">
        <f>IF(J47&gt;23500000,NA(),IF(C47=2026,IF(J47&lt;=4890000,1040000,IF(J47&lt;=6550000,670000,620000)),IF(J47&lt;=1320000,950000,IF(J47&lt;=3360000,880000,IF(J47&lt;=4890000,680000,IF(J47&lt;=6550000,630000,580000))))))</f>
        <v/>
      </c>
      <c r="L47" s="16">
        <f>IF(D47=1,IF(J47&lt;=9000000,380000,IF(J47&lt;=9500000,260000,IF(J47&lt;=10000000,130000,0))),0)</f>
        <v/>
      </c>
      <c r="M47" s="16">
        <f>IF(D47=1,IF(J47&lt;=9000000,330000,IF(J47&lt;=9500000,220000,IF(J47&lt;=10000000,110000,0))),0)</f>
        <v/>
      </c>
      <c r="N47" s="16">
        <f>IF(D47=1,IF(J47&lt;=9000000,50000,IF(J47&lt;=9500000,40000,IF(J47&lt;=10000000,20000,0))),0)</f>
        <v/>
      </c>
      <c r="O47" s="16">
        <f>MAX(0,ROUNDDOWN(J47-G47-K47-L47-E47*380000-F47*630000-H47,-3))</f>
        <v/>
      </c>
      <c r="P47" s="16">
        <f>MAX(0,ROUNDDOWN(J47-G47-430000-M47-E47*330000-F47*450000-I47,-3))</f>
        <v/>
      </c>
      <c r="Q47" s="16">
        <f>50000+N47+E47*50000+F47*180000</f>
        <v/>
      </c>
      <c r="R47" s="16">
        <f>IF(P47&lt;=2000000,MIN(Q47,P47),MAX(Q47-(P47-2000000),50000))*0.05</f>
        <v/>
      </c>
      <c r="S47" s="16">
        <f>MAX(0,P47*0.1-R47)</f>
        <v/>
      </c>
      <c r="T47" s="16">
        <f>Q47+MAX(0,K47-480000)</f>
        <v/>
      </c>
      <c r="U47" s="16">
        <f>P47-T47</f>
        <v/>
      </c>
      <c r="V47" s="17">
        <f>IF(U47&lt;0,0,LOOKUP(U47,{0,1950001,3300001,6950001,9000001,18000001,40000001},{0.05,0.1,0.2,0.23,0.33,0.4,0.45}))</f>
        <v/>
      </c>
      <c r="W47" s="18">
        <f>IF(U47&lt;0,0.9,0.9-V47*1.021)</f>
        <v/>
      </c>
      <c r="X47" s="16">
        <f>ROUNDDOWN(S47*0.2/W47+2000,0)</f>
        <v/>
      </c>
      <c r="Y47" s="17">
        <f>IF(O47&lt;=0,0,LOOKUP(O47,{0,1950001,3300001,6950001,9000001,18000001,40000001},{0.05,0.1,0.2,0.23,0.33,0.4,0.45}))</f>
        <v/>
      </c>
    </row>
    <row r="48">
      <c r="A48" t="inlineStr">
        <is>
          <t>早見表 夫婦（配偶者控除あり）</t>
        </is>
      </c>
      <c r="B48" s="16">
        <f>'2_早見表'!$A$6</f>
        <v/>
      </c>
      <c r="C48" t="n">
        <v>2026</v>
      </c>
      <c r="D48" t="n">
        <v>1</v>
      </c>
      <c r="E48" t="n">
        <v>0</v>
      </c>
      <c r="F48" t="n">
        <v>0</v>
      </c>
      <c r="G48" s="16">
        <f>ROUND(MIN(B48/12,650000)*12*0.0915+MIN(B48/12,1390000)*12*(0.0504+0)+B48*0.005,0)</f>
        <v/>
      </c>
      <c r="H48" t="n">
        <v>0</v>
      </c>
      <c r="I48" t="n">
        <v>0</v>
      </c>
      <c r="J48" s="16">
        <f>IF(C48=2026,IF(B48&lt;741000,0,IF(B48&lt;2191000,B48-740000,IF(B48&lt;2193000,1451000,IF(B48&lt;2196000,1453000,IF(B48&lt;2200000,1456000,IF(B48&lt;3600000,ROUNDDOWN(B48/4,-3)*2.8-80000,IF(B48&lt;6600000,ROUNDDOWN(B48/4,-3)*3.2-440000,IF(B48&lt;8500000,ROUNDDOWN(B48*0.9,0)-1100000,B48-1950000)))))))),IF(B48&lt;651000,0,IF(B48&lt;1900000,B48-650000,IF(B48&lt;3600000,ROUNDDOWN(B48/4,-3)*2.8-80000,IF(B48&lt;6600000,ROUNDDOWN(B48/4,-3)*3.2-440000,IF(B48&lt;8500000,ROUNDDOWN(B48*0.9,0)-1100000,B48-1950000))))))</f>
        <v/>
      </c>
      <c r="K48" s="16">
        <f>IF(J48&gt;23500000,NA(),IF(C48=2026,IF(J48&lt;=4890000,1040000,IF(J48&lt;=6550000,670000,620000)),IF(J48&lt;=1320000,950000,IF(J48&lt;=3360000,880000,IF(J48&lt;=4890000,680000,IF(J48&lt;=6550000,630000,580000))))))</f>
        <v/>
      </c>
      <c r="L48" s="16">
        <f>IF(D48=1,IF(J48&lt;=9000000,380000,IF(J48&lt;=9500000,260000,IF(J48&lt;=10000000,130000,0))),0)</f>
        <v/>
      </c>
      <c r="M48" s="16">
        <f>IF(D48=1,IF(J48&lt;=9000000,330000,IF(J48&lt;=9500000,220000,IF(J48&lt;=10000000,110000,0))),0)</f>
        <v/>
      </c>
      <c r="N48" s="16">
        <f>IF(D48=1,IF(J48&lt;=9000000,50000,IF(J48&lt;=9500000,40000,IF(J48&lt;=10000000,20000,0))),0)</f>
        <v/>
      </c>
      <c r="O48" s="16">
        <f>MAX(0,ROUNDDOWN(J48-G48-K48-L48-E48*380000-F48*630000-H48,-3))</f>
        <v/>
      </c>
      <c r="P48" s="16">
        <f>MAX(0,ROUNDDOWN(J48-G48-430000-M48-E48*330000-F48*450000-I48,-3))</f>
        <v/>
      </c>
      <c r="Q48" s="16">
        <f>50000+N48+E48*50000+F48*180000</f>
        <v/>
      </c>
      <c r="R48" s="16">
        <f>IF(P48&lt;=2000000,MIN(Q48,P48),MAX(Q48-(P48-2000000),50000))*0.05</f>
        <v/>
      </c>
      <c r="S48" s="16">
        <f>MAX(0,P48*0.1-R48)</f>
        <v/>
      </c>
      <c r="T48" s="16">
        <f>Q48+MAX(0,K48-480000)</f>
        <v/>
      </c>
      <c r="U48" s="16">
        <f>P48-T48</f>
        <v/>
      </c>
      <c r="V48" s="17">
        <f>IF(U48&lt;0,0,LOOKUP(U48,{0,1950001,3300001,6950001,9000001,18000001,40000001},{0.05,0.1,0.2,0.23,0.33,0.4,0.45}))</f>
        <v/>
      </c>
      <c r="W48" s="18">
        <f>IF(U48&lt;0,0.9,0.9-V48*1.021)</f>
        <v/>
      </c>
      <c r="X48" s="16">
        <f>ROUNDDOWN(S48*0.2/W48+2000,0)</f>
        <v/>
      </c>
      <c r="Y48" s="17">
        <f>IF(O48&lt;=0,0,LOOKUP(O48,{0,1950001,3300001,6950001,9000001,18000001,40000001},{0.05,0.1,0.2,0.23,0.33,0.4,0.45}))</f>
        <v/>
      </c>
    </row>
    <row r="49">
      <c r="A49" t="inlineStr">
        <is>
          <t>早見表 共働き＋高校生1人</t>
        </is>
      </c>
      <c r="B49" s="16">
        <f>'2_早見表'!$A$6</f>
        <v/>
      </c>
      <c r="C49" t="n">
        <v>2025</v>
      </c>
      <c r="D49" t="n">
        <v>0</v>
      </c>
      <c r="E49" t="n">
        <v>1</v>
      </c>
      <c r="F49" t="n">
        <v>0</v>
      </c>
      <c r="G49" s="16">
        <f>ROUND(MIN(B49/12,650000)*12*0.0915+MIN(B49/12,1390000)*12*(0.0504+0)+B49*0.005,0)</f>
        <v/>
      </c>
      <c r="H49" t="n">
        <v>0</v>
      </c>
      <c r="I49" t="n">
        <v>0</v>
      </c>
      <c r="J49" s="16">
        <f>IF(C49=2026,IF(B49&lt;741000,0,IF(B49&lt;2191000,B49-740000,IF(B49&lt;2193000,1451000,IF(B49&lt;2196000,1453000,IF(B49&lt;2200000,1456000,IF(B49&lt;3600000,ROUNDDOWN(B49/4,-3)*2.8-80000,IF(B49&lt;6600000,ROUNDDOWN(B49/4,-3)*3.2-440000,IF(B49&lt;8500000,ROUNDDOWN(B49*0.9,0)-1100000,B49-1950000)))))))),IF(B49&lt;651000,0,IF(B49&lt;1900000,B49-650000,IF(B49&lt;3600000,ROUNDDOWN(B49/4,-3)*2.8-80000,IF(B49&lt;6600000,ROUNDDOWN(B49/4,-3)*3.2-440000,IF(B49&lt;8500000,ROUNDDOWN(B49*0.9,0)-1100000,B49-1950000))))))</f>
        <v/>
      </c>
      <c r="K49" s="16">
        <f>IF(J49&gt;23500000,NA(),IF(C49=2026,IF(J49&lt;=4890000,1040000,IF(J49&lt;=6550000,670000,620000)),IF(J49&lt;=1320000,950000,IF(J49&lt;=3360000,880000,IF(J49&lt;=4890000,680000,IF(J49&lt;=6550000,630000,580000))))))</f>
        <v/>
      </c>
      <c r="L49" s="16">
        <f>IF(D49=1,IF(J49&lt;=9000000,380000,IF(J49&lt;=9500000,260000,IF(J49&lt;=10000000,130000,0))),0)</f>
        <v/>
      </c>
      <c r="M49" s="16">
        <f>IF(D49=1,IF(J49&lt;=9000000,330000,IF(J49&lt;=9500000,220000,IF(J49&lt;=10000000,110000,0))),0)</f>
        <v/>
      </c>
      <c r="N49" s="16">
        <f>IF(D49=1,IF(J49&lt;=9000000,50000,IF(J49&lt;=9500000,40000,IF(J49&lt;=10000000,20000,0))),0)</f>
        <v/>
      </c>
      <c r="O49" s="16">
        <f>MAX(0,ROUNDDOWN(J49-G49-K49-L49-E49*380000-F49*630000-H49,-3))</f>
        <v/>
      </c>
      <c r="P49" s="16">
        <f>MAX(0,ROUNDDOWN(J49-G49-430000-M49-E49*330000-F49*450000-I49,-3))</f>
        <v/>
      </c>
      <c r="Q49" s="16">
        <f>50000+N49+E49*50000+F49*180000</f>
        <v/>
      </c>
      <c r="R49" s="16">
        <f>IF(P49&lt;=2000000,MIN(Q49,P49),MAX(Q49-(P49-2000000),50000))*0.05</f>
        <v/>
      </c>
      <c r="S49" s="16">
        <f>MAX(0,P49*0.1-R49)</f>
        <v/>
      </c>
      <c r="T49" s="16">
        <f>Q49+MAX(0,K49-480000)</f>
        <v/>
      </c>
      <c r="U49" s="16">
        <f>P49-T49</f>
        <v/>
      </c>
      <c r="V49" s="17">
        <f>IF(U49&lt;0,0,LOOKUP(U49,{0,1950001,3300001,6950001,9000001,18000001,40000001},{0.05,0.1,0.2,0.23,0.33,0.4,0.45}))</f>
        <v/>
      </c>
      <c r="W49" s="18">
        <f>IF(U49&lt;0,0.9,0.9-V49*1.021)</f>
        <v/>
      </c>
      <c r="X49" s="16">
        <f>ROUNDDOWN(S49*0.2/W49+2000,0)</f>
        <v/>
      </c>
      <c r="Y49" s="17">
        <f>IF(O49&lt;=0,0,LOOKUP(O49,{0,1950001,3300001,6950001,9000001,18000001,40000001},{0.05,0.1,0.2,0.23,0.33,0.4,0.45}))</f>
        <v/>
      </c>
    </row>
    <row r="50">
      <c r="A50" t="inlineStr">
        <is>
          <t>早見表 共働き＋高校生1人</t>
        </is>
      </c>
      <c r="B50" s="16">
        <f>'2_早見表'!$A$6</f>
        <v/>
      </c>
      <c r="C50" t="n">
        <v>2026</v>
      </c>
      <c r="D50" t="n">
        <v>0</v>
      </c>
      <c r="E50" t="n">
        <v>1</v>
      </c>
      <c r="F50" t="n">
        <v>0</v>
      </c>
      <c r="G50" s="16">
        <f>ROUND(MIN(B50/12,650000)*12*0.0915+MIN(B50/12,1390000)*12*(0.0504+0)+B50*0.005,0)</f>
        <v/>
      </c>
      <c r="H50" t="n">
        <v>0</v>
      </c>
      <c r="I50" t="n">
        <v>0</v>
      </c>
      <c r="J50" s="16">
        <f>IF(C50=2026,IF(B50&lt;741000,0,IF(B50&lt;2191000,B50-740000,IF(B50&lt;2193000,1451000,IF(B50&lt;2196000,1453000,IF(B50&lt;2200000,1456000,IF(B50&lt;3600000,ROUNDDOWN(B50/4,-3)*2.8-80000,IF(B50&lt;6600000,ROUNDDOWN(B50/4,-3)*3.2-440000,IF(B50&lt;8500000,ROUNDDOWN(B50*0.9,0)-1100000,B50-1950000)))))))),IF(B50&lt;651000,0,IF(B50&lt;1900000,B50-650000,IF(B50&lt;3600000,ROUNDDOWN(B50/4,-3)*2.8-80000,IF(B50&lt;6600000,ROUNDDOWN(B50/4,-3)*3.2-440000,IF(B50&lt;8500000,ROUNDDOWN(B50*0.9,0)-1100000,B50-1950000))))))</f>
        <v/>
      </c>
      <c r="K50" s="16">
        <f>IF(J50&gt;23500000,NA(),IF(C50=2026,IF(J50&lt;=4890000,1040000,IF(J50&lt;=6550000,670000,620000)),IF(J50&lt;=1320000,950000,IF(J50&lt;=3360000,880000,IF(J50&lt;=4890000,680000,IF(J50&lt;=6550000,630000,580000))))))</f>
        <v/>
      </c>
      <c r="L50" s="16">
        <f>IF(D50=1,IF(J50&lt;=9000000,380000,IF(J50&lt;=9500000,260000,IF(J50&lt;=10000000,130000,0))),0)</f>
        <v/>
      </c>
      <c r="M50" s="16">
        <f>IF(D50=1,IF(J50&lt;=9000000,330000,IF(J50&lt;=9500000,220000,IF(J50&lt;=10000000,110000,0))),0)</f>
        <v/>
      </c>
      <c r="N50" s="16">
        <f>IF(D50=1,IF(J50&lt;=9000000,50000,IF(J50&lt;=9500000,40000,IF(J50&lt;=10000000,20000,0))),0)</f>
        <v/>
      </c>
      <c r="O50" s="16">
        <f>MAX(0,ROUNDDOWN(J50-G50-K50-L50-E50*380000-F50*630000-H50,-3))</f>
        <v/>
      </c>
      <c r="P50" s="16">
        <f>MAX(0,ROUNDDOWN(J50-G50-430000-M50-E50*330000-F50*450000-I50,-3))</f>
        <v/>
      </c>
      <c r="Q50" s="16">
        <f>50000+N50+E50*50000+F50*180000</f>
        <v/>
      </c>
      <c r="R50" s="16">
        <f>IF(P50&lt;=2000000,MIN(Q50,P50),MAX(Q50-(P50-2000000),50000))*0.05</f>
        <v/>
      </c>
      <c r="S50" s="16">
        <f>MAX(0,P50*0.1-R50)</f>
        <v/>
      </c>
      <c r="T50" s="16">
        <f>Q50+MAX(0,K50-480000)</f>
        <v/>
      </c>
      <c r="U50" s="16">
        <f>P50-T50</f>
        <v/>
      </c>
      <c r="V50" s="17">
        <f>IF(U50&lt;0,0,LOOKUP(U50,{0,1950001,3300001,6950001,9000001,18000001,40000001},{0.05,0.1,0.2,0.23,0.33,0.4,0.45}))</f>
        <v/>
      </c>
      <c r="W50" s="18">
        <f>IF(U50&lt;0,0.9,0.9-V50*1.021)</f>
        <v/>
      </c>
      <c r="X50" s="16">
        <f>ROUNDDOWN(S50*0.2/W50+2000,0)</f>
        <v/>
      </c>
      <c r="Y50" s="17">
        <f>IF(O50&lt;=0,0,LOOKUP(O50,{0,1950001,3300001,6950001,9000001,18000001,40000001},{0.05,0.1,0.2,0.23,0.33,0.4,0.45}))</f>
        <v/>
      </c>
    </row>
    <row r="51">
      <c r="A51" t="inlineStr">
        <is>
          <t>早見表 共働き＋大学生1人</t>
        </is>
      </c>
      <c r="B51" s="16">
        <f>'2_早見表'!$A$6</f>
        <v/>
      </c>
      <c r="C51" t="n">
        <v>2025</v>
      </c>
      <c r="D51" t="n">
        <v>0</v>
      </c>
      <c r="E51" t="n">
        <v>0</v>
      </c>
      <c r="F51" t="n">
        <v>1</v>
      </c>
      <c r="G51" s="16">
        <f>ROUND(MIN(B51/12,650000)*12*0.0915+MIN(B51/12,1390000)*12*(0.0504+0)+B51*0.005,0)</f>
        <v/>
      </c>
      <c r="H51" t="n">
        <v>0</v>
      </c>
      <c r="I51" t="n">
        <v>0</v>
      </c>
      <c r="J51" s="16">
        <f>IF(C51=2026,IF(B51&lt;741000,0,IF(B51&lt;2191000,B51-740000,IF(B51&lt;2193000,1451000,IF(B51&lt;2196000,1453000,IF(B51&lt;2200000,1456000,IF(B51&lt;3600000,ROUNDDOWN(B51/4,-3)*2.8-80000,IF(B51&lt;6600000,ROUNDDOWN(B51/4,-3)*3.2-440000,IF(B51&lt;8500000,ROUNDDOWN(B51*0.9,0)-1100000,B51-1950000)))))))),IF(B51&lt;651000,0,IF(B51&lt;1900000,B51-650000,IF(B51&lt;3600000,ROUNDDOWN(B51/4,-3)*2.8-80000,IF(B51&lt;6600000,ROUNDDOWN(B51/4,-3)*3.2-440000,IF(B51&lt;8500000,ROUNDDOWN(B51*0.9,0)-1100000,B51-1950000))))))</f>
        <v/>
      </c>
      <c r="K51" s="16">
        <f>IF(J51&gt;23500000,NA(),IF(C51=2026,IF(J51&lt;=4890000,1040000,IF(J51&lt;=6550000,670000,620000)),IF(J51&lt;=1320000,950000,IF(J51&lt;=3360000,880000,IF(J51&lt;=4890000,680000,IF(J51&lt;=6550000,630000,580000))))))</f>
        <v/>
      </c>
      <c r="L51" s="16">
        <f>IF(D51=1,IF(J51&lt;=9000000,380000,IF(J51&lt;=9500000,260000,IF(J51&lt;=10000000,130000,0))),0)</f>
        <v/>
      </c>
      <c r="M51" s="16">
        <f>IF(D51=1,IF(J51&lt;=9000000,330000,IF(J51&lt;=9500000,220000,IF(J51&lt;=10000000,110000,0))),0)</f>
        <v/>
      </c>
      <c r="N51" s="16">
        <f>IF(D51=1,IF(J51&lt;=9000000,50000,IF(J51&lt;=9500000,40000,IF(J51&lt;=10000000,20000,0))),0)</f>
        <v/>
      </c>
      <c r="O51" s="16">
        <f>MAX(0,ROUNDDOWN(J51-G51-K51-L51-E51*380000-F51*630000-H51,-3))</f>
        <v/>
      </c>
      <c r="P51" s="16">
        <f>MAX(0,ROUNDDOWN(J51-G51-430000-M51-E51*330000-F51*450000-I51,-3))</f>
        <v/>
      </c>
      <c r="Q51" s="16">
        <f>50000+N51+E51*50000+F51*180000</f>
        <v/>
      </c>
      <c r="R51" s="16">
        <f>IF(P51&lt;=2000000,MIN(Q51,P51),MAX(Q51-(P51-2000000),50000))*0.05</f>
        <v/>
      </c>
      <c r="S51" s="16">
        <f>MAX(0,P51*0.1-R51)</f>
        <v/>
      </c>
      <c r="T51" s="16">
        <f>Q51+MAX(0,K51-480000)</f>
        <v/>
      </c>
      <c r="U51" s="16">
        <f>P51-T51</f>
        <v/>
      </c>
      <c r="V51" s="17">
        <f>IF(U51&lt;0,0,LOOKUP(U51,{0,1950001,3300001,6950001,9000001,18000001,40000001},{0.05,0.1,0.2,0.23,0.33,0.4,0.45}))</f>
        <v/>
      </c>
      <c r="W51" s="18">
        <f>IF(U51&lt;0,0.9,0.9-V51*1.021)</f>
        <v/>
      </c>
      <c r="X51" s="16">
        <f>ROUNDDOWN(S51*0.2/W51+2000,0)</f>
        <v/>
      </c>
      <c r="Y51" s="17">
        <f>IF(O51&lt;=0,0,LOOKUP(O51,{0,1950001,3300001,6950001,9000001,18000001,40000001},{0.05,0.1,0.2,0.23,0.33,0.4,0.45}))</f>
        <v/>
      </c>
    </row>
    <row r="52">
      <c r="A52" t="inlineStr">
        <is>
          <t>早見表 共働き＋大学生1人</t>
        </is>
      </c>
      <c r="B52" s="16">
        <f>'2_早見表'!$A$6</f>
        <v/>
      </c>
      <c r="C52" t="n">
        <v>2026</v>
      </c>
      <c r="D52" t="n">
        <v>0</v>
      </c>
      <c r="E52" t="n">
        <v>0</v>
      </c>
      <c r="F52" t="n">
        <v>1</v>
      </c>
      <c r="G52" s="16">
        <f>ROUND(MIN(B52/12,650000)*12*0.0915+MIN(B52/12,1390000)*12*(0.0504+0)+B52*0.005,0)</f>
        <v/>
      </c>
      <c r="H52" t="n">
        <v>0</v>
      </c>
      <c r="I52" t="n">
        <v>0</v>
      </c>
      <c r="J52" s="16">
        <f>IF(C52=2026,IF(B52&lt;741000,0,IF(B52&lt;2191000,B52-740000,IF(B52&lt;2193000,1451000,IF(B52&lt;2196000,1453000,IF(B52&lt;2200000,1456000,IF(B52&lt;3600000,ROUNDDOWN(B52/4,-3)*2.8-80000,IF(B52&lt;6600000,ROUNDDOWN(B52/4,-3)*3.2-440000,IF(B52&lt;8500000,ROUNDDOWN(B52*0.9,0)-1100000,B52-1950000)))))))),IF(B52&lt;651000,0,IF(B52&lt;1900000,B52-650000,IF(B52&lt;3600000,ROUNDDOWN(B52/4,-3)*2.8-80000,IF(B52&lt;6600000,ROUNDDOWN(B52/4,-3)*3.2-440000,IF(B52&lt;8500000,ROUNDDOWN(B52*0.9,0)-1100000,B52-1950000))))))</f>
        <v/>
      </c>
      <c r="K52" s="16">
        <f>IF(J52&gt;23500000,NA(),IF(C52=2026,IF(J52&lt;=4890000,1040000,IF(J52&lt;=6550000,670000,620000)),IF(J52&lt;=1320000,950000,IF(J52&lt;=3360000,880000,IF(J52&lt;=4890000,680000,IF(J52&lt;=6550000,630000,580000))))))</f>
        <v/>
      </c>
      <c r="L52" s="16">
        <f>IF(D52=1,IF(J52&lt;=9000000,380000,IF(J52&lt;=9500000,260000,IF(J52&lt;=10000000,130000,0))),0)</f>
        <v/>
      </c>
      <c r="M52" s="16">
        <f>IF(D52=1,IF(J52&lt;=9000000,330000,IF(J52&lt;=9500000,220000,IF(J52&lt;=10000000,110000,0))),0)</f>
        <v/>
      </c>
      <c r="N52" s="16">
        <f>IF(D52=1,IF(J52&lt;=9000000,50000,IF(J52&lt;=9500000,40000,IF(J52&lt;=10000000,20000,0))),0)</f>
        <v/>
      </c>
      <c r="O52" s="16">
        <f>MAX(0,ROUNDDOWN(J52-G52-K52-L52-E52*380000-F52*630000-H52,-3))</f>
        <v/>
      </c>
      <c r="P52" s="16">
        <f>MAX(0,ROUNDDOWN(J52-G52-430000-M52-E52*330000-F52*450000-I52,-3))</f>
        <v/>
      </c>
      <c r="Q52" s="16">
        <f>50000+N52+E52*50000+F52*180000</f>
        <v/>
      </c>
      <c r="R52" s="16">
        <f>IF(P52&lt;=2000000,MIN(Q52,P52),MAX(Q52-(P52-2000000),50000))*0.05</f>
        <v/>
      </c>
      <c r="S52" s="16">
        <f>MAX(0,P52*0.1-R52)</f>
        <v/>
      </c>
      <c r="T52" s="16">
        <f>Q52+MAX(0,K52-480000)</f>
        <v/>
      </c>
      <c r="U52" s="16">
        <f>P52-T52</f>
        <v/>
      </c>
      <c r="V52" s="17">
        <f>IF(U52&lt;0,0,LOOKUP(U52,{0,1950001,3300001,6950001,9000001,18000001,40000001},{0.05,0.1,0.2,0.23,0.33,0.4,0.45}))</f>
        <v/>
      </c>
      <c r="W52" s="18">
        <f>IF(U52&lt;0,0.9,0.9-V52*1.021)</f>
        <v/>
      </c>
      <c r="X52" s="16">
        <f>ROUNDDOWN(S52*0.2/W52+2000,0)</f>
        <v/>
      </c>
      <c r="Y52" s="17">
        <f>IF(O52&lt;=0,0,LOOKUP(O52,{0,1950001,3300001,6950001,9000001,18000001,40000001},{0.05,0.1,0.2,0.23,0.33,0.4,0.45}))</f>
        <v/>
      </c>
    </row>
    <row r="53">
      <c r="A53" t="inlineStr">
        <is>
          <t>早見表 夫婦＋高校生1人</t>
        </is>
      </c>
      <c r="B53" s="16">
        <f>'2_早見表'!$A$6</f>
        <v/>
      </c>
      <c r="C53" t="n">
        <v>2025</v>
      </c>
      <c r="D53" t="n">
        <v>1</v>
      </c>
      <c r="E53" t="n">
        <v>1</v>
      </c>
      <c r="F53" t="n">
        <v>0</v>
      </c>
      <c r="G53" s="16">
        <f>ROUND(MIN(B53/12,650000)*12*0.0915+MIN(B53/12,1390000)*12*(0.0504+0)+B53*0.005,0)</f>
        <v/>
      </c>
      <c r="H53" t="n">
        <v>0</v>
      </c>
      <c r="I53" t="n">
        <v>0</v>
      </c>
      <c r="J53" s="16">
        <f>IF(C53=2026,IF(B53&lt;741000,0,IF(B53&lt;2191000,B53-740000,IF(B53&lt;2193000,1451000,IF(B53&lt;2196000,1453000,IF(B53&lt;2200000,1456000,IF(B53&lt;3600000,ROUNDDOWN(B53/4,-3)*2.8-80000,IF(B53&lt;6600000,ROUNDDOWN(B53/4,-3)*3.2-440000,IF(B53&lt;8500000,ROUNDDOWN(B53*0.9,0)-1100000,B53-1950000)))))))),IF(B53&lt;651000,0,IF(B53&lt;1900000,B53-650000,IF(B53&lt;3600000,ROUNDDOWN(B53/4,-3)*2.8-80000,IF(B53&lt;6600000,ROUNDDOWN(B53/4,-3)*3.2-440000,IF(B53&lt;8500000,ROUNDDOWN(B53*0.9,0)-1100000,B53-1950000))))))</f>
        <v/>
      </c>
      <c r="K53" s="16">
        <f>IF(J53&gt;23500000,NA(),IF(C53=2026,IF(J53&lt;=4890000,1040000,IF(J53&lt;=6550000,670000,620000)),IF(J53&lt;=1320000,950000,IF(J53&lt;=3360000,880000,IF(J53&lt;=4890000,680000,IF(J53&lt;=6550000,630000,580000))))))</f>
        <v/>
      </c>
      <c r="L53" s="16">
        <f>IF(D53=1,IF(J53&lt;=9000000,380000,IF(J53&lt;=9500000,260000,IF(J53&lt;=10000000,130000,0))),0)</f>
        <v/>
      </c>
      <c r="M53" s="16">
        <f>IF(D53=1,IF(J53&lt;=9000000,330000,IF(J53&lt;=9500000,220000,IF(J53&lt;=10000000,110000,0))),0)</f>
        <v/>
      </c>
      <c r="N53" s="16">
        <f>IF(D53=1,IF(J53&lt;=9000000,50000,IF(J53&lt;=9500000,40000,IF(J53&lt;=10000000,20000,0))),0)</f>
        <v/>
      </c>
      <c r="O53" s="16">
        <f>MAX(0,ROUNDDOWN(J53-G53-K53-L53-E53*380000-F53*630000-H53,-3))</f>
        <v/>
      </c>
      <c r="P53" s="16">
        <f>MAX(0,ROUNDDOWN(J53-G53-430000-M53-E53*330000-F53*450000-I53,-3))</f>
        <v/>
      </c>
      <c r="Q53" s="16">
        <f>50000+N53+E53*50000+F53*180000</f>
        <v/>
      </c>
      <c r="R53" s="16">
        <f>IF(P53&lt;=2000000,MIN(Q53,P53),MAX(Q53-(P53-2000000),50000))*0.05</f>
        <v/>
      </c>
      <c r="S53" s="16">
        <f>MAX(0,P53*0.1-R53)</f>
        <v/>
      </c>
      <c r="T53" s="16">
        <f>Q53+MAX(0,K53-480000)</f>
        <v/>
      </c>
      <c r="U53" s="16">
        <f>P53-T53</f>
        <v/>
      </c>
      <c r="V53" s="17">
        <f>IF(U53&lt;0,0,LOOKUP(U53,{0,1950001,3300001,6950001,9000001,18000001,40000001},{0.05,0.1,0.2,0.23,0.33,0.4,0.45}))</f>
        <v/>
      </c>
      <c r="W53" s="18">
        <f>IF(U53&lt;0,0.9,0.9-V53*1.021)</f>
        <v/>
      </c>
      <c r="X53" s="16">
        <f>ROUNDDOWN(S53*0.2/W53+2000,0)</f>
        <v/>
      </c>
      <c r="Y53" s="17">
        <f>IF(O53&lt;=0,0,LOOKUP(O53,{0,1950001,3300001,6950001,9000001,18000001,40000001},{0.05,0.1,0.2,0.23,0.33,0.4,0.45}))</f>
        <v/>
      </c>
    </row>
    <row r="54">
      <c r="A54" t="inlineStr">
        <is>
          <t>早見表 夫婦＋高校生1人</t>
        </is>
      </c>
      <c r="B54" s="16">
        <f>'2_早見表'!$A$6</f>
        <v/>
      </c>
      <c r="C54" t="n">
        <v>2026</v>
      </c>
      <c r="D54" t="n">
        <v>1</v>
      </c>
      <c r="E54" t="n">
        <v>1</v>
      </c>
      <c r="F54" t="n">
        <v>0</v>
      </c>
      <c r="G54" s="16">
        <f>ROUND(MIN(B54/12,650000)*12*0.0915+MIN(B54/12,1390000)*12*(0.0504+0)+B54*0.005,0)</f>
        <v/>
      </c>
      <c r="H54" t="n">
        <v>0</v>
      </c>
      <c r="I54" t="n">
        <v>0</v>
      </c>
      <c r="J54" s="16">
        <f>IF(C54=2026,IF(B54&lt;741000,0,IF(B54&lt;2191000,B54-740000,IF(B54&lt;2193000,1451000,IF(B54&lt;2196000,1453000,IF(B54&lt;2200000,1456000,IF(B54&lt;3600000,ROUNDDOWN(B54/4,-3)*2.8-80000,IF(B54&lt;6600000,ROUNDDOWN(B54/4,-3)*3.2-440000,IF(B54&lt;8500000,ROUNDDOWN(B54*0.9,0)-1100000,B54-1950000)))))))),IF(B54&lt;651000,0,IF(B54&lt;1900000,B54-650000,IF(B54&lt;3600000,ROUNDDOWN(B54/4,-3)*2.8-80000,IF(B54&lt;6600000,ROUNDDOWN(B54/4,-3)*3.2-440000,IF(B54&lt;8500000,ROUNDDOWN(B54*0.9,0)-1100000,B54-1950000))))))</f>
        <v/>
      </c>
      <c r="K54" s="16">
        <f>IF(J54&gt;23500000,NA(),IF(C54=2026,IF(J54&lt;=4890000,1040000,IF(J54&lt;=6550000,670000,620000)),IF(J54&lt;=1320000,950000,IF(J54&lt;=3360000,880000,IF(J54&lt;=4890000,680000,IF(J54&lt;=6550000,630000,580000))))))</f>
        <v/>
      </c>
      <c r="L54" s="16">
        <f>IF(D54=1,IF(J54&lt;=9000000,380000,IF(J54&lt;=9500000,260000,IF(J54&lt;=10000000,130000,0))),0)</f>
        <v/>
      </c>
      <c r="M54" s="16">
        <f>IF(D54=1,IF(J54&lt;=9000000,330000,IF(J54&lt;=9500000,220000,IF(J54&lt;=10000000,110000,0))),0)</f>
        <v/>
      </c>
      <c r="N54" s="16">
        <f>IF(D54=1,IF(J54&lt;=9000000,50000,IF(J54&lt;=9500000,40000,IF(J54&lt;=10000000,20000,0))),0)</f>
        <v/>
      </c>
      <c r="O54" s="16">
        <f>MAX(0,ROUNDDOWN(J54-G54-K54-L54-E54*380000-F54*630000-H54,-3))</f>
        <v/>
      </c>
      <c r="P54" s="16">
        <f>MAX(0,ROUNDDOWN(J54-G54-430000-M54-E54*330000-F54*450000-I54,-3))</f>
        <v/>
      </c>
      <c r="Q54" s="16">
        <f>50000+N54+E54*50000+F54*180000</f>
        <v/>
      </c>
      <c r="R54" s="16">
        <f>IF(P54&lt;=2000000,MIN(Q54,P54),MAX(Q54-(P54-2000000),50000))*0.05</f>
        <v/>
      </c>
      <c r="S54" s="16">
        <f>MAX(0,P54*0.1-R54)</f>
        <v/>
      </c>
      <c r="T54" s="16">
        <f>Q54+MAX(0,K54-480000)</f>
        <v/>
      </c>
      <c r="U54" s="16">
        <f>P54-T54</f>
        <v/>
      </c>
      <c r="V54" s="17">
        <f>IF(U54&lt;0,0,LOOKUP(U54,{0,1950001,3300001,6950001,9000001,18000001,40000001},{0.05,0.1,0.2,0.23,0.33,0.4,0.45}))</f>
        <v/>
      </c>
      <c r="W54" s="18">
        <f>IF(U54&lt;0,0.9,0.9-V54*1.021)</f>
        <v/>
      </c>
      <c r="X54" s="16">
        <f>ROUNDDOWN(S54*0.2/W54+2000,0)</f>
        <v/>
      </c>
      <c r="Y54" s="17">
        <f>IF(O54&lt;=0,0,LOOKUP(O54,{0,1950001,3300001,6950001,9000001,18000001,40000001},{0.05,0.1,0.2,0.23,0.33,0.4,0.45}))</f>
        <v/>
      </c>
    </row>
    <row r="55">
      <c r="A55" t="inlineStr">
        <is>
          <t>早見表 共働き＋大学生と高校生</t>
        </is>
      </c>
      <c r="B55" s="16">
        <f>'2_早見表'!$A$6</f>
        <v/>
      </c>
      <c r="C55" t="n">
        <v>2025</v>
      </c>
      <c r="D55" t="n">
        <v>0</v>
      </c>
      <c r="E55" t="n">
        <v>1</v>
      </c>
      <c r="F55" t="n">
        <v>1</v>
      </c>
      <c r="G55" s="16">
        <f>ROUND(MIN(B55/12,650000)*12*0.0915+MIN(B55/12,1390000)*12*(0.0504+0)+B55*0.005,0)</f>
        <v/>
      </c>
      <c r="H55" t="n">
        <v>0</v>
      </c>
      <c r="I55" t="n">
        <v>0</v>
      </c>
      <c r="J55" s="16">
        <f>IF(C55=2026,IF(B55&lt;741000,0,IF(B55&lt;2191000,B55-740000,IF(B55&lt;2193000,1451000,IF(B55&lt;2196000,1453000,IF(B55&lt;2200000,1456000,IF(B55&lt;3600000,ROUNDDOWN(B55/4,-3)*2.8-80000,IF(B55&lt;6600000,ROUNDDOWN(B55/4,-3)*3.2-440000,IF(B55&lt;8500000,ROUNDDOWN(B55*0.9,0)-1100000,B55-1950000)))))))),IF(B55&lt;651000,0,IF(B55&lt;1900000,B55-650000,IF(B55&lt;3600000,ROUNDDOWN(B55/4,-3)*2.8-80000,IF(B55&lt;6600000,ROUNDDOWN(B55/4,-3)*3.2-440000,IF(B55&lt;8500000,ROUNDDOWN(B55*0.9,0)-1100000,B55-1950000))))))</f>
        <v/>
      </c>
      <c r="K55" s="16">
        <f>IF(J55&gt;23500000,NA(),IF(C55=2026,IF(J55&lt;=4890000,1040000,IF(J55&lt;=6550000,670000,620000)),IF(J55&lt;=1320000,950000,IF(J55&lt;=3360000,880000,IF(J55&lt;=4890000,680000,IF(J55&lt;=6550000,630000,580000))))))</f>
        <v/>
      </c>
      <c r="L55" s="16">
        <f>IF(D55=1,IF(J55&lt;=9000000,380000,IF(J55&lt;=9500000,260000,IF(J55&lt;=10000000,130000,0))),0)</f>
        <v/>
      </c>
      <c r="M55" s="16">
        <f>IF(D55=1,IF(J55&lt;=9000000,330000,IF(J55&lt;=9500000,220000,IF(J55&lt;=10000000,110000,0))),0)</f>
        <v/>
      </c>
      <c r="N55" s="16">
        <f>IF(D55=1,IF(J55&lt;=9000000,50000,IF(J55&lt;=9500000,40000,IF(J55&lt;=10000000,20000,0))),0)</f>
        <v/>
      </c>
      <c r="O55" s="16">
        <f>MAX(0,ROUNDDOWN(J55-G55-K55-L55-E55*380000-F55*630000-H55,-3))</f>
        <v/>
      </c>
      <c r="P55" s="16">
        <f>MAX(0,ROUNDDOWN(J55-G55-430000-M55-E55*330000-F55*450000-I55,-3))</f>
        <v/>
      </c>
      <c r="Q55" s="16">
        <f>50000+N55+E55*50000+F55*180000</f>
        <v/>
      </c>
      <c r="R55" s="16">
        <f>IF(P55&lt;=2000000,MIN(Q55,P55),MAX(Q55-(P55-2000000),50000))*0.05</f>
        <v/>
      </c>
      <c r="S55" s="16">
        <f>MAX(0,P55*0.1-R55)</f>
        <v/>
      </c>
      <c r="T55" s="16">
        <f>Q55+MAX(0,K55-480000)</f>
        <v/>
      </c>
      <c r="U55" s="16">
        <f>P55-T55</f>
        <v/>
      </c>
      <c r="V55" s="17">
        <f>IF(U55&lt;0,0,LOOKUP(U55,{0,1950001,3300001,6950001,9000001,18000001,40000001},{0.05,0.1,0.2,0.23,0.33,0.4,0.45}))</f>
        <v/>
      </c>
      <c r="W55" s="18">
        <f>IF(U55&lt;0,0.9,0.9-V55*1.021)</f>
        <v/>
      </c>
      <c r="X55" s="16">
        <f>ROUNDDOWN(S55*0.2/W55+2000,0)</f>
        <v/>
      </c>
      <c r="Y55" s="17">
        <f>IF(O55&lt;=0,0,LOOKUP(O55,{0,1950001,3300001,6950001,9000001,18000001,40000001},{0.05,0.1,0.2,0.23,0.33,0.4,0.45}))</f>
        <v/>
      </c>
    </row>
    <row r="56">
      <c r="A56" t="inlineStr">
        <is>
          <t>早見表 共働き＋大学生と高校生</t>
        </is>
      </c>
      <c r="B56" s="16">
        <f>'2_早見表'!$A$6</f>
        <v/>
      </c>
      <c r="C56" t="n">
        <v>2026</v>
      </c>
      <c r="D56" t="n">
        <v>0</v>
      </c>
      <c r="E56" t="n">
        <v>1</v>
      </c>
      <c r="F56" t="n">
        <v>1</v>
      </c>
      <c r="G56" s="16">
        <f>ROUND(MIN(B56/12,650000)*12*0.0915+MIN(B56/12,1390000)*12*(0.0504+0)+B56*0.005,0)</f>
        <v/>
      </c>
      <c r="H56" t="n">
        <v>0</v>
      </c>
      <c r="I56" t="n">
        <v>0</v>
      </c>
      <c r="J56" s="16">
        <f>IF(C56=2026,IF(B56&lt;741000,0,IF(B56&lt;2191000,B56-740000,IF(B56&lt;2193000,1451000,IF(B56&lt;2196000,1453000,IF(B56&lt;2200000,1456000,IF(B56&lt;3600000,ROUNDDOWN(B56/4,-3)*2.8-80000,IF(B56&lt;6600000,ROUNDDOWN(B56/4,-3)*3.2-440000,IF(B56&lt;8500000,ROUNDDOWN(B56*0.9,0)-1100000,B56-1950000)))))))),IF(B56&lt;651000,0,IF(B56&lt;1900000,B56-650000,IF(B56&lt;3600000,ROUNDDOWN(B56/4,-3)*2.8-80000,IF(B56&lt;6600000,ROUNDDOWN(B56/4,-3)*3.2-440000,IF(B56&lt;8500000,ROUNDDOWN(B56*0.9,0)-1100000,B56-1950000))))))</f>
        <v/>
      </c>
      <c r="K56" s="16">
        <f>IF(J56&gt;23500000,NA(),IF(C56=2026,IF(J56&lt;=4890000,1040000,IF(J56&lt;=6550000,670000,620000)),IF(J56&lt;=1320000,950000,IF(J56&lt;=3360000,880000,IF(J56&lt;=4890000,680000,IF(J56&lt;=6550000,630000,580000))))))</f>
        <v/>
      </c>
      <c r="L56" s="16">
        <f>IF(D56=1,IF(J56&lt;=9000000,380000,IF(J56&lt;=9500000,260000,IF(J56&lt;=10000000,130000,0))),0)</f>
        <v/>
      </c>
      <c r="M56" s="16">
        <f>IF(D56=1,IF(J56&lt;=9000000,330000,IF(J56&lt;=9500000,220000,IF(J56&lt;=10000000,110000,0))),0)</f>
        <v/>
      </c>
      <c r="N56" s="16">
        <f>IF(D56=1,IF(J56&lt;=9000000,50000,IF(J56&lt;=9500000,40000,IF(J56&lt;=10000000,20000,0))),0)</f>
        <v/>
      </c>
      <c r="O56" s="16">
        <f>MAX(0,ROUNDDOWN(J56-G56-K56-L56-E56*380000-F56*630000-H56,-3))</f>
        <v/>
      </c>
      <c r="P56" s="16">
        <f>MAX(0,ROUNDDOWN(J56-G56-430000-M56-E56*330000-F56*450000-I56,-3))</f>
        <v/>
      </c>
      <c r="Q56" s="16">
        <f>50000+N56+E56*50000+F56*180000</f>
        <v/>
      </c>
      <c r="R56" s="16">
        <f>IF(P56&lt;=2000000,MIN(Q56,P56),MAX(Q56-(P56-2000000),50000))*0.05</f>
        <v/>
      </c>
      <c r="S56" s="16">
        <f>MAX(0,P56*0.1-R56)</f>
        <v/>
      </c>
      <c r="T56" s="16">
        <f>Q56+MAX(0,K56-480000)</f>
        <v/>
      </c>
      <c r="U56" s="16">
        <f>P56-T56</f>
        <v/>
      </c>
      <c r="V56" s="17">
        <f>IF(U56&lt;0,0,LOOKUP(U56,{0,1950001,3300001,6950001,9000001,18000001,40000001},{0.05,0.1,0.2,0.23,0.33,0.4,0.45}))</f>
        <v/>
      </c>
      <c r="W56" s="18">
        <f>IF(U56&lt;0,0.9,0.9-V56*1.021)</f>
        <v/>
      </c>
      <c r="X56" s="16">
        <f>ROUNDDOWN(S56*0.2/W56+2000,0)</f>
        <v/>
      </c>
      <c r="Y56" s="17">
        <f>IF(O56&lt;=0,0,LOOKUP(O56,{0,1950001,3300001,6950001,9000001,18000001,40000001},{0.05,0.1,0.2,0.23,0.33,0.4,0.45}))</f>
        <v/>
      </c>
    </row>
    <row r="57">
      <c r="A57" t="inlineStr">
        <is>
          <t>早見表 夫婦＋大学生と高校生</t>
        </is>
      </c>
      <c r="B57" s="16">
        <f>'2_早見表'!$A$6</f>
        <v/>
      </c>
      <c r="C57" t="n">
        <v>2025</v>
      </c>
      <c r="D57" t="n">
        <v>1</v>
      </c>
      <c r="E57" t="n">
        <v>1</v>
      </c>
      <c r="F57" t="n">
        <v>1</v>
      </c>
      <c r="G57" s="16">
        <f>ROUND(MIN(B57/12,650000)*12*0.0915+MIN(B57/12,1390000)*12*(0.0504+0)+B57*0.005,0)</f>
        <v/>
      </c>
      <c r="H57" t="n">
        <v>0</v>
      </c>
      <c r="I57" t="n">
        <v>0</v>
      </c>
      <c r="J57" s="16">
        <f>IF(C57=2026,IF(B57&lt;741000,0,IF(B57&lt;2191000,B57-740000,IF(B57&lt;2193000,1451000,IF(B57&lt;2196000,1453000,IF(B57&lt;2200000,1456000,IF(B57&lt;3600000,ROUNDDOWN(B57/4,-3)*2.8-80000,IF(B57&lt;6600000,ROUNDDOWN(B57/4,-3)*3.2-440000,IF(B57&lt;8500000,ROUNDDOWN(B57*0.9,0)-1100000,B57-1950000)))))))),IF(B57&lt;651000,0,IF(B57&lt;1900000,B57-650000,IF(B57&lt;3600000,ROUNDDOWN(B57/4,-3)*2.8-80000,IF(B57&lt;6600000,ROUNDDOWN(B57/4,-3)*3.2-440000,IF(B57&lt;8500000,ROUNDDOWN(B57*0.9,0)-1100000,B57-1950000))))))</f>
        <v/>
      </c>
      <c r="K57" s="16">
        <f>IF(J57&gt;23500000,NA(),IF(C57=2026,IF(J57&lt;=4890000,1040000,IF(J57&lt;=6550000,670000,620000)),IF(J57&lt;=1320000,950000,IF(J57&lt;=3360000,880000,IF(J57&lt;=4890000,680000,IF(J57&lt;=6550000,630000,580000))))))</f>
        <v/>
      </c>
      <c r="L57" s="16">
        <f>IF(D57=1,IF(J57&lt;=9000000,380000,IF(J57&lt;=9500000,260000,IF(J57&lt;=10000000,130000,0))),0)</f>
        <v/>
      </c>
      <c r="M57" s="16">
        <f>IF(D57=1,IF(J57&lt;=9000000,330000,IF(J57&lt;=9500000,220000,IF(J57&lt;=10000000,110000,0))),0)</f>
        <v/>
      </c>
      <c r="N57" s="16">
        <f>IF(D57=1,IF(J57&lt;=9000000,50000,IF(J57&lt;=9500000,40000,IF(J57&lt;=10000000,20000,0))),0)</f>
        <v/>
      </c>
      <c r="O57" s="16">
        <f>MAX(0,ROUNDDOWN(J57-G57-K57-L57-E57*380000-F57*630000-H57,-3))</f>
        <v/>
      </c>
      <c r="P57" s="16">
        <f>MAX(0,ROUNDDOWN(J57-G57-430000-M57-E57*330000-F57*450000-I57,-3))</f>
        <v/>
      </c>
      <c r="Q57" s="16">
        <f>50000+N57+E57*50000+F57*180000</f>
        <v/>
      </c>
      <c r="R57" s="16">
        <f>IF(P57&lt;=2000000,MIN(Q57,P57),MAX(Q57-(P57-2000000),50000))*0.05</f>
        <v/>
      </c>
      <c r="S57" s="16">
        <f>MAX(0,P57*0.1-R57)</f>
        <v/>
      </c>
      <c r="T57" s="16">
        <f>Q57+MAX(0,K57-480000)</f>
        <v/>
      </c>
      <c r="U57" s="16">
        <f>P57-T57</f>
        <v/>
      </c>
      <c r="V57" s="17">
        <f>IF(U57&lt;0,0,LOOKUP(U57,{0,1950001,3300001,6950001,9000001,18000001,40000001},{0.05,0.1,0.2,0.23,0.33,0.4,0.45}))</f>
        <v/>
      </c>
      <c r="W57" s="18">
        <f>IF(U57&lt;0,0.9,0.9-V57*1.021)</f>
        <v/>
      </c>
      <c r="X57" s="16">
        <f>ROUNDDOWN(S57*0.2/W57+2000,0)</f>
        <v/>
      </c>
      <c r="Y57" s="17">
        <f>IF(O57&lt;=0,0,LOOKUP(O57,{0,1950001,3300001,6950001,9000001,18000001,40000001},{0.05,0.1,0.2,0.23,0.33,0.4,0.45}))</f>
        <v/>
      </c>
    </row>
    <row r="58">
      <c r="A58" t="inlineStr">
        <is>
          <t>早見表 夫婦＋大学生と高校生</t>
        </is>
      </c>
      <c r="B58" s="16">
        <f>'2_早見表'!$A$6</f>
        <v/>
      </c>
      <c r="C58" t="n">
        <v>2026</v>
      </c>
      <c r="D58" t="n">
        <v>1</v>
      </c>
      <c r="E58" t="n">
        <v>1</v>
      </c>
      <c r="F58" t="n">
        <v>1</v>
      </c>
      <c r="G58" s="16">
        <f>ROUND(MIN(B58/12,650000)*12*0.0915+MIN(B58/12,1390000)*12*(0.0504+0)+B58*0.005,0)</f>
        <v/>
      </c>
      <c r="H58" t="n">
        <v>0</v>
      </c>
      <c r="I58" t="n">
        <v>0</v>
      </c>
      <c r="J58" s="16">
        <f>IF(C58=2026,IF(B58&lt;741000,0,IF(B58&lt;2191000,B58-740000,IF(B58&lt;2193000,1451000,IF(B58&lt;2196000,1453000,IF(B58&lt;2200000,1456000,IF(B58&lt;3600000,ROUNDDOWN(B58/4,-3)*2.8-80000,IF(B58&lt;6600000,ROUNDDOWN(B58/4,-3)*3.2-440000,IF(B58&lt;8500000,ROUNDDOWN(B58*0.9,0)-1100000,B58-1950000)))))))),IF(B58&lt;651000,0,IF(B58&lt;1900000,B58-650000,IF(B58&lt;3600000,ROUNDDOWN(B58/4,-3)*2.8-80000,IF(B58&lt;6600000,ROUNDDOWN(B58/4,-3)*3.2-440000,IF(B58&lt;8500000,ROUNDDOWN(B58*0.9,0)-1100000,B58-1950000))))))</f>
        <v/>
      </c>
      <c r="K58" s="16">
        <f>IF(J58&gt;23500000,NA(),IF(C58=2026,IF(J58&lt;=4890000,1040000,IF(J58&lt;=6550000,670000,620000)),IF(J58&lt;=1320000,950000,IF(J58&lt;=3360000,880000,IF(J58&lt;=4890000,680000,IF(J58&lt;=6550000,630000,580000))))))</f>
        <v/>
      </c>
      <c r="L58" s="16">
        <f>IF(D58=1,IF(J58&lt;=9000000,380000,IF(J58&lt;=9500000,260000,IF(J58&lt;=10000000,130000,0))),0)</f>
        <v/>
      </c>
      <c r="M58" s="16">
        <f>IF(D58=1,IF(J58&lt;=9000000,330000,IF(J58&lt;=9500000,220000,IF(J58&lt;=10000000,110000,0))),0)</f>
        <v/>
      </c>
      <c r="N58" s="16">
        <f>IF(D58=1,IF(J58&lt;=9000000,50000,IF(J58&lt;=9500000,40000,IF(J58&lt;=10000000,20000,0))),0)</f>
        <v/>
      </c>
      <c r="O58" s="16">
        <f>MAX(0,ROUNDDOWN(J58-G58-K58-L58-E58*380000-F58*630000-H58,-3))</f>
        <v/>
      </c>
      <c r="P58" s="16">
        <f>MAX(0,ROUNDDOWN(J58-G58-430000-M58-E58*330000-F58*450000-I58,-3))</f>
        <v/>
      </c>
      <c r="Q58" s="16">
        <f>50000+N58+E58*50000+F58*180000</f>
        <v/>
      </c>
      <c r="R58" s="16">
        <f>IF(P58&lt;=2000000,MIN(Q58,P58),MAX(Q58-(P58-2000000),50000))*0.05</f>
        <v/>
      </c>
      <c r="S58" s="16">
        <f>MAX(0,P58*0.1-R58)</f>
        <v/>
      </c>
      <c r="T58" s="16">
        <f>Q58+MAX(0,K58-480000)</f>
        <v/>
      </c>
      <c r="U58" s="16">
        <f>P58-T58</f>
        <v/>
      </c>
      <c r="V58" s="17">
        <f>IF(U58&lt;0,0,LOOKUP(U58,{0,1950001,3300001,6950001,9000001,18000001,40000001},{0.05,0.1,0.2,0.23,0.33,0.4,0.45}))</f>
        <v/>
      </c>
      <c r="W58" s="18">
        <f>IF(U58&lt;0,0.9,0.9-V58*1.021)</f>
        <v/>
      </c>
      <c r="X58" s="16">
        <f>ROUNDDOWN(S58*0.2/W58+2000,0)</f>
        <v/>
      </c>
      <c r="Y58" s="17">
        <f>IF(O58&lt;=0,0,LOOKUP(O58,{0,1950001,3300001,6950001,9000001,18000001,40000001},{0.05,0.1,0.2,0.23,0.33,0.4,0.45}))</f>
        <v/>
      </c>
    </row>
    <row r="59">
      <c r="A59" t="inlineStr">
        <is>
          <t>早見表 独身または共働き</t>
        </is>
      </c>
      <c r="B59" s="16">
        <f>'2_早見表'!$A$7</f>
        <v/>
      </c>
      <c r="C59" t="n">
        <v>2025</v>
      </c>
      <c r="D59" t="n">
        <v>0</v>
      </c>
      <c r="E59" t="n">
        <v>0</v>
      </c>
      <c r="F59" t="n">
        <v>0</v>
      </c>
      <c r="G59" s="16">
        <f>ROUND(MIN(B59/12,650000)*12*0.0915+MIN(B59/12,1390000)*12*(0.0504+0)+B59*0.005,0)</f>
        <v/>
      </c>
      <c r="H59" t="n">
        <v>0</v>
      </c>
      <c r="I59" t="n">
        <v>0</v>
      </c>
      <c r="J59" s="16">
        <f>IF(C59=2026,IF(B59&lt;741000,0,IF(B59&lt;2191000,B59-740000,IF(B59&lt;2193000,1451000,IF(B59&lt;2196000,1453000,IF(B59&lt;2200000,1456000,IF(B59&lt;3600000,ROUNDDOWN(B59/4,-3)*2.8-80000,IF(B59&lt;6600000,ROUNDDOWN(B59/4,-3)*3.2-440000,IF(B59&lt;8500000,ROUNDDOWN(B59*0.9,0)-1100000,B59-1950000)))))))),IF(B59&lt;651000,0,IF(B59&lt;1900000,B59-650000,IF(B59&lt;3600000,ROUNDDOWN(B59/4,-3)*2.8-80000,IF(B59&lt;6600000,ROUNDDOWN(B59/4,-3)*3.2-440000,IF(B59&lt;8500000,ROUNDDOWN(B59*0.9,0)-1100000,B59-1950000))))))</f>
        <v/>
      </c>
      <c r="K59" s="16">
        <f>IF(J59&gt;23500000,NA(),IF(C59=2026,IF(J59&lt;=4890000,1040000,IF(J59&lt;=6550000,670000,620000)),IF(J59&lt;=1320000,950000,IF(J59&lt;=3360000,880000,IF(J59&lt;=4890000,680000,IF(J59&lt;=6550000,630000,580000))))))</f>
        <v/>
      </c>
      <c r="L59" s="16">
        <f>IF(D59=1,IF(J59&lt;=9000000,380000,IF(J59&lt;=9500000,260000,IF(J59&lt;=10000000,130000,0))),0)</f>
        <v/>
      </c>
      <c r="M59" s="16">
        <f>IF(D59=1,IF(J59&lt;=9000000,330000,IF(J59&lt;=9500000,220000,IF(J59&lt;=10000000,110000,0))),0)</f>
        <v/>
      </c>
      <c r="N59" s="16">
        <f>IF(D59=1,IF(J59&lt;=9000000,50000,IF(J59&lt;=9500000,40000,IF(J59&lt;=10000000,20000,0))),0)</f>
        <v/>
      </c>
      <c r="O59" s="16">
        <f>MAX(0,ROUNDDOWN(J59-G59-K59-L59-E59*380000-F59*630000-H59,-3))</f>
        <v/>
      </c>
      <c r="P59" s="16">
        <f>MAX(0,ROUNDDOWN(J59-G59-430000-M59-E59*330000-F59*450000-I59,-3))</f>
        <v/>
      </c>
      <c r="Q59" s="16">
        <f>50000+N59+E59*50000+F59*180000</f>
        <v/>
      </c>
      <c r="R59" s="16">
        <f>IF(P59&lt;=2000000,MIN(Q59,P59),MAX(Q59-(P59-2000000),50000))*0.05</f>
        <v/>
      </c>
      <c r="S59" s="16">
        <f>MAX(0,P59*0.1-R59)</f>
        <v/>
      </c>
      <c r="T59" s="16">
        <f>Q59+MAX(0,K59-480000)</f>
        <v/>
      </c>
      <c r="U59" s="16">
        <f>P59-T59</f>
        <v/>
      </c>
      <c r="V59" s="17">
        <f>IF(U59&lt;0,0,LOOKUP(U59,{0,1950001,3300001,6950001,9000001,18000001,40000001},{0.05,0.1,0.2,0.23,0.33,0.4,0.45}))</f>
        <v/>
      </c>
      <c r="W59" s="18">
        <f>IF(U59&lt;0,0.9,0.9-V59*1.021)</f>
        <v/>
      </c>
      <c r="X59" s="16">
        <f>ROUNDDOWN(S59*0.2/W59+2000,0)</f>
        <v/>
      </c>
      <c r="Y59" s="17">
        <f>IF(O59&lt;=0,0,LOOKUP(O59,{0,1950001,3300001,6950001,9000001,18000001,40000001},{0.05,0.1,0.2,0.23,0.33,0.4,0.45}))</f>
        <v/>
      </c>
    </row>
    <row r="60">
      <c r="A60" t="inlineStr">
        <is>
          <t>早見表 独身または共働き</t>
        </is>
      </c>
      <c r="B60" s="16">
        <f>'2_早見表'!$A$7</f>
        <v/>
      </c>
      <c r="C60" t="n">
        <v>2026</v>
      </c>
      <c r="D60" t="n">
        <v>0</v>
      </c>
      <c r="E60" t="n">
        <v>0</v>
      </c>
      <c r="F60" t="n">
        <v>0</v>
      </c>
      <c r="G60" s="16">
        <f>ROUND(MIN(B60/12,650000)*12*0.0915+MIN(B60/12,1390000)*12*(0.0504+0)+B60*0.005,0)</f>
        <v/>
      </c>
      <c r="H60" t="n">
        <v>0</v>
      </c>
      <c r="I60" t="n">
        <v>0</v>
      </c>
      <c r="J60" s="16">
        <f>IF(C60=2026,IF(B60&lt;741000,0,IF(B60&lt;2191000,B60-740000,IF(B60&lt;2193000,1451000,IF(B60&lt;2196000,1453000,IF(B60&lt;2200000,1456000,IF(B60&lt;3600000,ROUNDDOWN(B60/4,-3)*2.8-80000,IF(B60&lt;6600000,ROUNDDOWN(B60/4,-3)*3.2-440000,IF(B60&lt;8500000,ROUNDDOWN(B60*0.9,0)-1100000,B60-1950000)))))))),IF(B60&lt;651000,0,IF(B60&lt;1900000,B60-650000,IF(B60&lt;3600000,ROUNDDOWN(B60/4,-3)*2.8-80000,IF(B60&lt;6600000,ROUNDDOWN(B60/4,-3)*3.2-440000,IF(B60&lt;8500000,ROUNDDOWN(B60*0.9,0)-1100000,B60-1950000))))))</f>
        <v/>
      </c>
      <c r="K60" s="16">
        <f>IF(J60&gt;23500000,NA(),IF(C60=2026,IF(J60&lt;=4890000,1040000,IF(J60&lt;=6550000,670000,620000)),IF(J60&lt;=1320000,950000,IF(J60&lt;=3360000,880000,IF(J60&lt;=4890000,680000,IF(J60&lt;=6550000,630000,580000))))))</f>
        <v/>
      </c>
      <c r="L60" s="16">
        <f>IF(D60=1,IF(J60&lt;=9000000,380000,IF(J60&lt;=9500000,260000,IF(J60&lt;=10000000,130000,0))),0)</f>
        <v/>
      </c>
      <c r="M60" s="16">
        <f>IF(D60=1,IF(J60&lt;=9000000,330000,IF(J60&lt;=9500000,220000,IF(J60&lt;=10000000,110000,0))),0)</f>
        <v/>
      </c>
      <c r="N60" s="16">
        <f>IF(D60=1,IF(J60&lt;=9000000,50000,IF(J60&lt;=9500000,40000,IF(J60&lt;=10000000,20000,0))),0)</f>
        <v/>
      </c>
      <c r="O60" s="16">
        <f>MAX(0,ROUNDDOWN(J60-G60-K60-L60-E60*380000-F60*630000-H60,-3))</f>
        <v/>
      </c>
      <c r="P60" s="16">
        <f>MAX(0,ROUNDDOWN(J60-G60-430000-M60-E60*330000-F60*450000-I60,-3))</f>
        <v/>
      </c>
      <c r="Q60" s="16">
        <f>50000+N60+E60*50000+F60*180000</f>
        <v/>
      </c>
      <c r="R60" s="16">
        <f>IF(P60&lt;=2000000,MIN(Q60,P60),MAX(Q60-(P60-2000000),50000))*0.05</f>
        <v/>
      </c>
      <c r="S60" s="16">
        <f>MAX(0,P60*0.1-R60)</f>
        <v/>
      </c>
      <c r="T60" s="16">
        <f>Q60+MAX(0,K60-480000)</f>
        <v/>
      </c>
      <c r="U60" s="16">
        <f>P60-T60</f>
        <v/>
      </c>
      <c r="V60" s="17">
        <f>IF(U60&lt;0,0,LOOKUP(U60,{0,1950001,3300001,6950001,9000001,18000001,40000001},{0.05,0.1,0.2,0.23,0.33,0.4,0.45}))</f>
        <v/>
      </c>
      <c r="W60" s="18">
        <f>IF(U60&lt;0,0.9,0.9-V60*1.021)</f>
        <v/>
      </c>
      <c r="X60" s="16">
        <f>ROUNDDOWN(S60*0.2/W60+2000,0)</f>
        <v/>
      </c>
      <c r="Y60" s="17">
        <f>IF(O60&lt;=0,0,LOOKUP(O60,{0,1950001,3300001,6950001,9000001,18000001,40000001},{0.05,0.1,0.2,0.23,0.33,0.4,0.45}))</f>
        <v/>
      </c>
    </row>
    <row r="61">
      <c r="A61" t="inlineStr">
        <is>
          <t>早見表 夫婦（配偶者控除あり）</t>
        </is>
      </c>
      <c r="B61" s="16">
        <f>'2_早見表'!$A$7</f>
        <v/>
      </c>
      <c r="C61" t="n">
        <v>2025</v>
      </c>
      <c r="D61" t="n">
        <v>1</v>
      </c>
      <c r="E61" t="n">
        <v>0</v>
      </c>
      <c r="F61" t="n">
        <v>0</v>
      </c>
      <c r="G61" s="16">
        <f>ROUND(MIN(B61/12,650000)*12*0.0915+MIN(B61/12,1390000)*12*(0.0504+0)+B61*0.005,0)</f>
        <v/>
      </c>
      <c r="H61" t="n">
        <v>0</v>
      </c>
      <c r="I61" t="n">
        <v>0</v>
      </c>
      <c r="J61" s="16">
        <f>IF(C61=2026,IF(B61&lt;741000,0,IF(B61&lt;2191000,B61-740000,IF(B61&lt;2193000,1451000,IF(B61&lt;2196000,1453000,IF(B61&lt;2200000,1456000,IF(B61&lt;3600000,ROUNDDOWN(B61/4,-3)*2.8-80000,IF(B61&lt;6600000,ROUNDDOWN(B61/4,-3)*3.2-440000,IF(B61&lt;8500000,ROUNDDOWN(B61*0.9,0)-1100000,B61-1950000)))))))),IF(B61&lt;651000,0,IF(B61&lt;1900000,B61-650000,IF(B61&lt;3600000,ROUNDDOWN(B61/4,-3)*2.8-80000,IF(B61&lt;6600000,ROUNDDOWN(B61/4,-3)*3.2-440000,IF(B61&lt;8500000,ROUNDDOWN(B61*0.9,0)-1100000,B61-1950000))))))</f>
        <v/>
      </c>
      <c r="K61" s="16">
        <f>IF(J61&gt;23500000,NA(),IF(C61=2026,IF(J61&lt;=4890000,1040000,IF(J61&lt;=6550000,670000,620000)),IF(J61&lt;=1320000,950000,IF(J61&lt;=3360000,880000,IF(J61&lt;=4890000,680000,IF(J61&lt;=6550000,630000,580000))))))</f>
        <v/>
      </c>
      <c r="L61" s="16">
        <f>IF(D61=1,IF(J61&lt;=9000000,380000,IF(J61&lt;=9500000,260000,IF(J61&lt;=10000000,130000,0))),0)</f>
        <v/>
      </c>
      <c r="M61" s="16">
        <f>IF(D61=1,IF(J61&lt;=9000000,330000,IF(J61&lt;=9500000,220000,IF(J61&lt;=10000000,110000,0))),0)</f>
        <v/>
      </c>
      <c r="N61" s="16">
        <f>IF(D61=1,IF(J61&lt;=9000000,50000,IF(J61&lt;=9500000,40000,IF(J61&lt;=10000000,20000,0))),0)</f>
        <v/>
      </c>
      <c r="O61" s="16">
        <f>MAX(0,ROUNDDOWN(J61-G61-K61-L61-E61*380000-F61*630000-H61,-3))</f>
        <v/>
      </c>
      <c r="P61" s="16">
        <f>MAX(0,ROUNDDOWN(J61-G61-430000-M61-E61*330000-F61*450000-I61,-3))</f>
        <v/>
      </c>
      <c r="Q61" s="16">
        <f>50000+N61+E61*50000+F61*180000</f>
        <v/>
      </c>
      <c r="R61" s="16">
        <f>IF(P61&lt;=2000000,MIN(Q61,P61),MAX(Q61-(P61-2000000),50000))*0.05</f>
        <v/>
      </c>
      <c r="S61" s="16">
        <f>MAX(0,P61*0.1-R61)</f>
        <v/>
      </c>
      <c r="T61" s="16">
        <f>Q61+MAX(0,K61-480000)</f>
        <v/>
      </c>
      <c r="U61" s="16">
        <f>P61-T61</f>
        <v/>
      </c>
      <c r="V61" s="17">
        <f>IF(U61&lt;0,0,LOOKUP(U61,{0,1950001,3300001,6950001,9000001,18000001,40000001},{0.05,0.1,0.2,0.23,0.33,0.4,0.45}))</f>
        <v/>
      </c>
      <c r="W61" s="18">
        <f>IF(U61&lt;0,0.9,0.9-V61*1.021)</f>
        <v/>
      </c>
      <c r="X61" s="16">
        <f>ROUNDDOWN(S61*0.2/W61+2000,0)</f>
        <v/>
      </c>
      <c r="Y61" s="17">
        <f>IF(O61&lt;=0,0,LOOKUP(O61,{0,1950001,3300001,6950001,9000001,18000001,40000001},{0.05,0.1,0.2,0.23,0.33,0.4,0.45}))</f>
        <v/>
      </c>
    </row>
    <row r="62">
      <c r="A62" t="inlineStr">
        <is>
          <t>早見表 夫婦（配偶者控除あり）</t>
        </is>
      </c>
      <c r="B62" s="16">
        <f>'2_早見表'!$A$7</f>
        <v/>
      </c>
      <c r="C62" t="n">
        <v>2026</v>
      </c>
      <c r="D62" t="n">
        <v>1</v>
      </c>
      <c r="E62" t="n">
        <v>0</v>
      </c>
      <c r="F62" t="n">
        <v>0</v>
      </c>
      <c r="G62" s="16">
        <f>ROUND(MIN(B62/12,650000)*12*0.0915+MIN(B62/12,1390000)*12*(0.0504+0)+B62*0.005,0)</f>
        <v/>
      </c>
      <c r="H62" t="n">
        <v>0</v>
      </c>
      <c r="I62" t="n">
        <v>0</v>
      </c>
      <c r="J62" s="16">
        <f>IF(C62=2026,IF(B62&lt;741000,0,IF(B62&lt;2191000,B62-740000,IF(B62&lt;2193000,1451000,IF(B62&lt;2196000,1453000,IF(B62&lt;2200000,1456000,IF(B62&lt;3600000,ROUNDDOWN(B62/4,-3)*2.8-80000,IF(B62&lt;6600000,ROUNDDOWN(B62/4,-3)*3.2-440000,IF(B62&lt;8500000,ROUNDDOWN(B62*0.9,0)-1100000,B62-1950000)))))))),IF(B62&lt;651000,0,IF(B62&lt;1900000,B62-650000,IF(B62&lt;3600000,ROUNDDOWN(B62/4,-3)*2.8-80000,IF(B62&lt;6600000,ROUNDDOWN(B62/4,-3)*3.2-440000,IF(B62&lt;8500000,ROUNDDOWN(B62*0.9,0)-1100000,B62-1950000))))))</f>
        <v/>
      </c>
      <c r="K62" s="16">
        <f>IF(J62&gt;23500000,NA(),IF(C62=2026,IF(J62&lt;=4890000,1040000,IF(J62&lt;=6550000,670000,620000)),IF(J62&lt;=1320000,950000,IF(J62&lt;=3360000,880000,IF(J62&lt;=4890000,680000,IF(J62&lt;=6550000,630000,580000))))))</f>
        <v/>
      </c>
      <c r="L62" s="16">
        <f>IF(D62=1,IF(J62&lt;=9000000,380000,IF(J62&lt;=9500000,260000,IF(J62&lt;=10000000,130000,0))),0)</f>
        <v/>
      </c>
      <c r="M62" s="16">
        <f>IF(D62=1,IF(J62&lt;=9000000,330000,IF(J62&lt;=9500000,220000,IF(J62&lt;=10000000,110000,0))),0)</f>
        <v/>
      </c>
      <c r="N62" s="16">
        <f>IF(D62=1,IF(J62&lt;=9000000,50000,IF(J62&lt;=9500000,40000,IF(J62&lt;=10000000,20000,0))),0)</f>
        <v/>
      </c>
      <c r="O62" s="16">
        <f>MAX(0,ROUNDDOWN(J62-G62-K62-L62-E62*380000-F62*630000-H62,-3))</f>
        <v/>
      </c>
      <c r="P62" s="16">
        <f>MAX(0,ROUNDDOWN(J62-G62-430000-M62-E62*330000-F62*450000-I62,-3))</f>
        <v/>
      </c>
      <c r="Q62" s="16">
        <f>50000+N62+E62*50000+F62*180000</f>
        <v/>
      </c>
      <c r="R62" s="16">
        <f>IF(P62&lt;=2000000,MIN(Q62,P62),MAX(Q62-(P62-2000000),50000))*0.05</f>
        <v/>
      </c>
      <c r="S62" s="16">
        <f>MAX(0,P62*0.1-R62)</f>
        <v/>
      </c>
      <c r="T62" s="16">
        <f>Q62+MAX(0,K62-480000)</f>
        <v/>
      </c>
      <c r="U62" s="16">
        <f>P62-T62</f>
        <v/>
      </c>
      <c r="V62" s="17">
        <f>IF(U62&lt;0,0,LOOKUP(U62,{0,1950001,3300001,6950001,9000001,18000001,40000001},{0.05,0.1,0.2,0.23,0.33,0.4,0.45}))</f>
        <v/>
      </c>
      <c r="W62" s="18">
        <f>IF(U62&lt;0,0.9,0.9-V62*1.021)</f>
        <v/>
      </c>
      <c r="X62" s="16">
        <f>ROUNDDOWN(S62*0.2/W62+2000,0)</f>
        <v/>
      </c>
      <c r="Y62" s="17">
        <f>IF(O62&lt;=0,0,LOOKUP(O62,{0,1950001,3300001,6950001,9000001,18000001,40000001},{0.05,0.1,0.2,0.23,0.33,0.4,0.45}))</f>
        <v/>
      </c>
    </row>
    <row r="63">
      <c r="A63" t="inlineStr">
        <is>
          <t>早見表 共働き＋高校生1人</t>
        </is>
      </c>
      <c r="B63" s="16">
        <f>'2_早見表'!$A$7</f>
        <v/>
      </c>
      <c r="C63" t="n">
        <v>2025</v>
      </c>
      <c r="D63" t="n">
        <v>0</v>
      </c>
      <c r="E63" t="n">
        <v>1</v>
      </c>
      <c r="F63" t="n">
        <v>0</v>
      </c>
      <c r="G63" s="16">
        <f>ROUND(MIN(B63/12,650000)*12*0.0915+MIN(B63/12,1390000)*12*(0.0504+0)+B63*0.005,0)</f>
        <v/>
      </c>
      <c r="H63" t="n">
        <v>0</v>
      </c>
      <c r="I63" t="n">
        <v>0</v>
      </c>
      <c r="J63" s="16">
        <f>IF(C63=2026,IF(B63&lt;741000,0,IF(B63&lt;2191000,B63-740000,IF(B63&lt;2193000,1451000,IF(B63&lt;2196000,1453000,IF(B63&lt;2200000,1456000,IF(B63&lt;3600000,ROUNDDOWN(B63/4,-3)*2.8-80000,IF(B63&lt;6600000,ROUNDDOWN(B63/4,-3)*3.2-440000,IF(B63&lt;8500000,ROUNDDOWN(B63*0.9,0)-1100000,B63-1950000)))))))),IF(B63&lt;651000,0,IF(B63&lt;1900000,B63-650000,IF(B63&lt;3600000,ROUNDDOWN(B63/4,-3)*2.8-80000,IF(B63&lt;6600000,ROUNDDOWN(B63/4,-3)*3.2-440000,IF(B63&lt;8500000,ROUNDDOWN(B63*0.9,0)-1100000,B63-1950000))))))</f>
        <v/>
      </c>
      <c r="K63" s="16">
        <f>IF(J63&gt;23500000,NA(),IF(C63=2026,IF(J63&lt;=4890000,1040000,IF(J63&lt;=6550000,670000,620000)),IF(J63&lt;=1320000,950000,IF(J63&lt;=3360000,880000,IF(J63&lt;=4890000,680000,IF(J63&lt;=6550000,630000,580000))))))</f>
        <v/>
      </c>
      <c r="L63" s="16">
        <f>IF(D63=1,IF(J63&lt;=9000000,380000,IF(J63&lt;=9500000,260000,IF(J63&lt;=10000000,130000,0))),0)</f>
        <v/>
      </c>
      <c r="M63" s="16">
        <f>IF(D63=1,IF(J63&lt;=9000000,330000,IF(J63&lt;=9500000,220000,IF(J63&lt;=10000000,110000,0))),0)</f>
        <v/>
      </c>
      <c r="N63" s="16">
        <f>IF(D63=1,IF(J63&lt;=9000000,50000,IF(J63&lt;=9500000,40000,IF(J63&lt;=10000000,20000,0))),0)</f>
        <v/>
      </c>
      <c r="O63" s="16">
        <f>MAX(0,ROUNDDOWN(J63-G63-K63-L63-E63*380000-F63*630000-H63,-3))</f>
        <v/>
      </c>
      <c r="P63" s="16">
        <f>MAX(0,ROUNDDOWN(J63-G63-430000-M63-E63*330000-F63*450000-I63,-3))</f>
        <v/>
      </c>
      <c r="Q63" s="16">
        <f>50000+N63+E63*50000+F63*180000</f>
        <v/>
      </c>
      <c r="R63" s="16">
        <f>IF(P63&lt;=2000000,MIN(Q63,P63),MAX(Q63-(P63-2000000),50000))*0.05</f>
        <v/>
      </c>
      <c r="S63" s="16">
        <f>MAX(0,P63*0.1-R63)</f>
        <v/>
      </c>
      <c r="T63" s="16">
        <f>Q63+MAX(0,K63-480000)</f>
        <v/>
      </c>
      <c r="U63" s="16">
        <f>P63-T63</f>
        <v/>
      </c>
      <c r="V63" s="17">
        <f>IF(U63&lt;0,0,LOOKUP(U63,{0,1950001,3300001,6950001,9000001,18000001,40000001},{0.05,0.1,0.2,0.23,0.33,0.4,0.45}))</f>
        <v/>
      </c>
      <c r="W63" s="18">
        <f>IF(U63&lt;0,0.9,0.9-V63*1.021)</f>
        <v/>
      </c>
      <c r="X63" s="16">
        <f>ROUNDDOWN(S63*0.2/W63+2000,0)</f>
        <v/>
      </c>
      <c r="Y63" s="17">
        <f>IF(O63&lt;=0,0,LOOKUP(O63,{0,1950001,3300001,6950001,9000001,18000001,40000001},{0.05,0.1,0.2,0.23,0.33,0.4,0.45}))</f>
        <v/>
      </c>
    </row>
    <row r="64">
      <c r="A64" t="inlineStr">
        <is>
          <t>早見表 共働き＋高校生1人</t>
        </is>
      </c>
      <c r="B64" s="16">
        <f>'2_早見表'!$A$7</f>
        <v/>
      </c>
      <c r="C64" t="n">
        <v>2026</v>
      </c>
      <c r="D64" t="n">
        <v>0</v>
      </c>
      <c r="E64" t="n">
        <v>1</v>
      </c>
      <c r="F64" t="n">
        <v>0</v>
      </c>
      <c r="G64" s="16">
        <f>ROUND(MIN(B64/12,650000)*12*0.0915+MIN(B64/12,1390000)*12*(0.0504+0)+B64*0.005,0)</f>
        <v/>
      </c>
      <c r="H64" t="n">
        <v>0</v>
      </c>
      <c r="I64" t="n">
        <v>0</v>
      </c>
      <c r="J64" s="16">
        <f>IF(C64=2026,IF(B64&lt;741000,0,IF(B64&lt;2191000,B64-740000,IF(B64&lt;2193000,1451000,IF(B64&lt;2196000,1453000,IF(B64&lt;2200000,1456000,IF(B64&lt;3600000,ROUNDDOWN(B64/4,-3)*2.8-80000,IF(B64&lt;6600000,ROUNDDOWN(B64/4,-3)*3.2-440000,IF(B64&lt;8500000,ROUNDDOWN(B64*0.9,0)-1100000,B64-1950000)))))))),IF(B64&lt;651000,0,IF(B64&lt;1900000,B64-650000,IF(B64&lt;3600000,ROUNDDOWN(B64/4,-3)*2.8-80000,IF(B64&lt;6600000,ROUNDDOWN(B64/4,-3)*3.2-440000,IF(B64&lt;8500000,ROUNDDOWN(B64*0.9,0)-1100000,B64-1950000))))))</f>
        <v/>
      </c>
      <c r="K64" s="16">
        <f>IF(J64&gt;23500000,NA(),IF(C64=2026,IF(J64&lt;=4890000,1040000,IF(J64&lt;=6550000,670000,620000)),IF(J64&lt;=1320000,950000,IF(J64&lt;=3360000,880000,IF(J64&lt;=4890000,680000,IF(J64&lt;=6550000,630000,580000))))))</f>
        <v/>
      </c>
      <c r="L64" s="16">
        <f>IF(D64=1,IF(J64&lt;=9000000,380000,IF(J64&lt;=9500000,260000,IF(J64&lt;=10000000,130000,0))),0)</f>
        <v/>
      </c>
      <c r="M64" s="16">
        <f>IF(D64=1,IF(J64&lt;=9000000,330000,IF(J64&lt;=9500000,220000,IF(J64&lt;=10000000,110000,0))),0)</f>
        <v/>
      </c>
      <c r="N64" s="16">
        <f>IF(D64=1,IF(J64&lt;=9000000,50000,IF(J64&lt;=9500000,40000,IF(J64&lt;=10000000,20000,0))),0)</f>
        <v/>
      </c>
      <c r="O64" s="16">
        <f>MAX(0,ROUNDDOWN(J64-G64-K64-L64-E64*380000-F64*630000-H64,-3))</f>
        <v/>
      </c>
      <c r="P64" s="16">
        <f>MAX(0,ROUNDDOWN(J64-G64-430000-M64-E64*330000-F64*450000-I64,-3))</f>
        <v/>
      </c>
      <c r="Q64" s="16">
        <f>50000+N64+E64*50000+F64*180000</f>
        <v/>
      </c>
      <c r="R64" s="16">
        <f>IF(P64&lt;=2000000,MIN(Q64,P64),MAX(Q64-(P64-2000000),50000))*0.05</f>
        <v/>
      </c>
      <c r="S64" s="16">
        <f>MAX(0,P64*0.1-R64)</f>
        <v/>
      </c>
      <c r="T64" s="16">
        <f>Q64+MAX(0,K64-480000)</f>
        <v/>
      </c>
      <c r="U64" s="16">
        <f>P64-T64</f>
        <v/>
      </c>
      <c r="V64" s="17">
        <f>IF(U64&lt;0,0,LOOKUP(U64,{0,1950001,3300001,6950001,9000001,18000001,40000001},{0.05,0.1,0.2,0.23,0.33,0.4,0.45}))</f>
        <v/>
      </c>
      <c r="W64" s="18">
        <f>IF(U64&lt;0,0.9,0.9-V64*1.021)</f>
        <v/>
      </c>
      <c r="X64" s="16">
        <f>ROUNDDOWN(S64*0.2/W64+2000,0)</f>
        <v/>
      </c>
      <c r="Y64" s="17">
        <f>IF(O64&lt;=0,0,LOOKUP(O64,{0,1950001,3300001,6950001,9000001,18000001,40000001},{0.05,0.1,0.2,0.23,0.33,0.4,0.45}))</f>
        <v/>
      </c>
    </row>
    <row r="65">
      <c r="A65" t="inlineStr">
        <is>
          <t>早見表 共働き＋大学生1人</t>
        </is>
      </c>
      <c r="B65" s="16">
        <f>'2_早見表'!$A$7</f>
        <v/>
      </c>
      <c r="C65" t="n">
        <v>2025</v>
      </c>
      <c r="D65" t="n">
        <v>0</v>
      </c>
      <c r="E65" t="n">
        <v>0</v>
      </c>
      <c r="F65" t="n">
        <v>1</v>
      </c>
      <c r="G65" s="16">
        <f>ROUND(MIN(B65/12,650000)*12*0.0915+MIN(B65/12,1390000)*12*(0.0504+0)+B65*0.005,0)</f>
        <v/>
      </c>
      <c r="H65" t="n">
        <v>0</v>
      </c>
      <c r="I65" t="n">
        <v>0</v>
      </c>
      <c r="J65" s="16">
        <f>IF(C65=2026,IF(B65&lt;741000,0,IF(B65&lt;2191000,B65-740000,IF(B65&lt;2193000,1451000,IF(B65&lt;2196000,1453000,IF(B65&lt;2200000,1456000,IF(B65&lt;3600000,ROUNDDOWN(B65/4,-3)*2.8-80000,IF(B65&lt;6600000,ROUNDDOWN(B65/4,-3)*3.2-440000,IF(B65&lt;8500000,ROUNDDOWN(B65*0.9,0)-1100000,B65-1950000)))))))),IF(B65&lt;651000,0,IF(B65&lt;1900000,B65-650000,IF(B65&lt;3600000,ROUNDDOWN(B65/4,-3)*2.8-80000,IF(B65&lt;6600000,ROUNDDOWN(B65/4,-3)*3.2-440000,IF(B65&lt;8500000,ROUNDDOWN(B65*0.9,0)-1100000,B65-1950000))))))</f>
        <v/>
      </c>
      <c r="K65" s="16">
        <f>IF(J65&gt;23500000,NA(),IF(C65=2026,IF(J65&lt;=4890000,1040000,IF(J65&lt;=6550000,670000,620000)),IF(J65&lt;=1320000,950000,IF(J65&lt;=3360000,880000,IF(J65&lt;=4890000,680000,IF(J65&lt;=6550000,630000,580000))))))</f>
        <v/>
      </c>
      <c r="L65" s="16">
        <f>IF(D65=1,IF(J65&lt;=9000000,380000,IF(J65&lt;=9500000,260000,IF(J65&lt;=10000000,130000,0))),0)</f>
        <v/>
      </c>
      <c r="M65" s="16">
        <f>IF(D65=1,IF(J65&lt;=9000000,330000,IF(J65&lt;=9500000,220000,IF(J65&lt;=10000000,110000,0))),0)</f>
        <v/>
      </c>
      <c r="N65" s="16">
        <f>IF(D65=1,IF(J65&lt;=9000000,50000,IF(J65&lt;=9500000,40000,IF(J65&lt;=10000000,20000,0))),0)</f>
        <v/>
      </c>
      <c r="O65" s="16">
        <f>MAX(0,ROUNDDOWN(J65-G65-K65-L65-E65*380000-F65*630000-H65,-3))</f>
        <v/>
      </c>
      <c r="P65" s="16">
        <f>MAX(0,ROUNDDOWN(J65-G65-430000-M65-E65*330000-F65*450000-I65,-3))</f>
        <v/>
      </c>
      <c r="Q65" s="16">
        <f>50000+N65+E65*50000+F65*180000</f>
        <v/>
      </c>
      <c r="R65" s="16">
        <f>IF(P65&lt;=2000000,MIN(Q65,P65),MAX(Q65-(P65-2000000),50000))*0.05</f>
        <v/>
      </c>
      <c r="S65" s="16">
        <f>MAX(0,P65*0.1-R65)</f>
        <v/>
      </c>
      <c r="T65" s="16">
        <f>Q65+MAX(0,K65-480000)</f>
        <v/>
      </c>
      <c r="U65" s="16">
        <f>P65-T65</f>
        <v/>
      </c>
      <c r="V65" s="17">
        <f>IF(U65&lt;0,0,LOOKUP(U65,{0,1950001,3300001,6950001,9000001,18000001,40000001},{0.05,0.1,0.2,0.23,0.33,0.4,0.45}))</f>
        <v/>
      </c>
      <c r="W65" s="18">
        <f>IF(U65&lt;0,0.9,0.9-V65*1.021)</f>
        <v/>
      </c>
      <c r="X65" s="16">
        <f>ROUNDDOWN(S65*0.2/W65+2000,0)</f>
        <v/>
      </c>
      <c r="Y65" s="17">
        <f>IF(O65&lt;=0,0,LOOKUP(O65,{0,1950001,3300001,6950001,9000001,18000001,40000001},{0.05,0.1,0.2,0.23,0.33,0.4,0.45}))</f>
        <v/>
      </c>
    </row>
    <row r="66">
      <c r="A66" t="inlineStr">
        <is>
          <t>早見表 共働き＋大学生1人</t>
        </is>
      </c>
      <c r="B66" s="16">
        <f>'2_早見表'!$A$7</f>
        <v/>
      </c>
      <c r="C66" t="n">
        <v>2026</v>
      </c>
      <c r="D66" t="n">
        <v>0</v>
      </c>
      <c r="E66" t="n">
        <v>0</v>
      </c>
      <c r="F66" t="n">
        <v>1</v>
      </c>
      <c r="G66" s="16">
        <f>ROUND(MIN(B66/12,650000)*12*0.0915+MIN(B66/12,1390000)*12*(0.0504+0)+B66*0.005,0)</f>
        <v/>
      </c>
      <c r="H66" t="n">
        <v>0</v>
      </c>
      <c r="I66" t="n">
        <v>0</v>
      </c>
      <c r="J66" s="16">
        <f>IF(C66=2026,IF(B66&lt;741000,0,IF(B66&lt;2191000,B66-740000,IF(B66&lt;2193000,1451000,IF(B66&lt;2196000,1453000,IF(B66&lt;2200000,1456000,IF(B66&lt;3600000,ROUNDDOWN(B66/4,-3)*2.8-80000,IF(B66&lt;6600000,ROUNDDOWN(B66/4,-3)*3.2-440000,IF(B66&lt;8500000,ROUNDDOWN(B66*0.9,0)-1100000,B66-1950000)))))))),IF(B66&lt;651000,0,IF(B66&lt;1900000,B66-650000,IF(B66&lt;3600000,ROUNDDOWN(B66/4,-3)*2.8-80000,IF(B66&lt;6600000,ROUNDDOWN(B66/4,-3)*3.2-440000,IF(B66&lt;8500000,ROUNDDOWN(B66*0.9,0)-1100000,B66-1950000))))))</f>
        <v/>
      </c>
      <c r="K66" s="16">
        <f>IF(J66&gt;23500000,NA(),IF(C66=2026,IF(J66&lt;=4890000,1040000,IF(J66&lt;=6550000,670000,620000)),IF(J66&lt;=1320000,950000,IF(J66&lt;=3360000,880000,IF(J66&lt;=4890000,680000,IF(J66&lt;=6550000,630000,580000))))))</f>
        <v/>
      </c>
      <c r="L66" s="16">
        <f>IF(D66=1,IF(J66&lt;=9000000,380000,IF(J66&lt;=9500000,260000,IF(J66&lt;=10000000,130000,0))),0)</f>
        <v/>
      </c>
      <c r="M66" s="16">
        <f>IF(D66=1,IF(J66&lt;=9000000,330000,IF(J66&lt;=9500000,220000,IF(J66&lt;=10000000,110000,0))),0)</f>
        <v/>
      </c>
      <c r="N66" s="16">
        <f>IF(D66=1,IF(J66&lt;=9000000,50000,IF(J66&lt;=9500000,40000,IF(J66&lt;=10000000,20000,0))),0)</f>
        <v/>
      </c>
      <c r="O66" s="16">
        <f>MAX(0,ROUNDDOWN(J66-G66-K66-L66-E66*380000-F66*630000-H66,-3))</f>
        <v/>
      </c>
      <c r="P66" s="16">
        <f>MAX(0,ROUNDDOWN(J66-G66-430000-M66-E66*330000-F66*450000-I66,-3))</f>
        <v/>
      </c>
      <c r="Q66" s="16">
        <f>50000+N66+E66*50000+F66*180000</f>
        <v/>
      </c>
      <c r="R66" s="16">
        <f>IF(P66&lt;=2000000,MIN(Q66,P66),MAX(Q66-(P66-2000000),50000))*0.05</f>
        <v/>
      </c>
      <c r="S66" s="16">
        <f>MAX(0,P66*0.1-R66)</f>
        <v/>
      </c>
      <c r="T66" s="16">
        <f>Q66+MAX(0,K66-480000)</f>
        <v/>
      </c>
      <c r="U66" s="16">
        <f>P66-T66</f>
        <v/>
      </c>
      <c r="V66" s="17">
        <f>IF(U66&lt;0,0,LOOKUP(U66,{0,1950001,3300001,6950001,9000001,18000001,40000001},{0.05,0.1,0.2,0.23,0.33,0.4,0.45}))</f>
        <v/>
      </c>
      <c r="W66" s="18">
        <f>IF(U66&lt;0,0.9,0.9-V66*1.021)</f>
        <v/>
      </c>
      <c r="X66" s="16">
        <f>ROUNDDOWN(S66*0.2/W66+2000,0)</f>
        <v/>
      </c>
      <c r="Y66" s="17">
        <f>IF(O66&lt;=0,0,LOOKUP(O66,{0,1950001,3300001,6950001,9000001,18000001,40000001},{0.05,0.1,0.2,0.23,0.33,0.4,0.45}))</f>
        <v/>
      </c>
    </row>
    <row r="67">
      <c r="A67" t="inlineStr">
        <is>
          <t>早見表 夫婦＋高校生1人</t>
        </is>
      </c>
      <c r="B67" s="16">
        <f>'2_早見表'!$A$7</f>
        <v/>
      </c>
      <c r="C67" t="n">
        <v>2025</v>
      </c>
      <c r="D67" t="n">
        <v>1</v>
      </c>
      <c r="E67" t="n">
        <v>1</v>
      </c>
      <c r="F67" t="n">
        <v>0</v>
      </c>
      <c r="G67" s="16">
        <f>ROUND(MIN(B67/12,650000)*12*0.0915+MIN(B67/12,1390000)*12*(0.0504+0)+B67*0.005,0)</f>
        <v/>
      </c>
      <c r="H67" t="n">
        <v>0</v>
      </c>
      <c r="I67" t="n">
        <v>0</v>
      </c>
      <c r="J67" s="16">
        <f>IF(C67=2026,IF(B67&lt;741000,0,IF(B67&lt;2191000,B67-740000,IF(B67&lt;2193000,1451000,IF(B67&lt;2196000,1453000,IF(B67&lt;2200000,1456000,IF(B67&lt;3600000,ROUNDDOWN(B67/4,-3)*2.8-80000,IF(B67&lt;6600000,ROUNDDOWN(B67/4,-3)*3.2-440000,IF(B67&lt;8500000,ROUNDDOWN(B67*0.9,0)-1100000,B67-1950000)))))))),IF(B67&lt;651000,0,IF(B67&lt;1900000,B67-650000,IF(B67&lt;3600000,ROUNDDOWN(B67/4,-3)*2.8-80000,IF(B67&lt;6600000,ROUNDDOWN(B67/4,-3)*3.2-440000,IF(B67&lt;8500000,ROUNDDOWN(B67*0.9,0)-1100000,B67-1950000))))))</f>
        <v/>
      </c>
      <c r="K67" s="16">
        <f>IF(J67&gt;23500000,NA(),IF(C67=2026,IF(J67&lt;=4890000,1040000,IF(J67&lt;=6550000,670000,620000)),IF(J67&lt;=1320000,950000,IF(J67&lt;=3360000,880000,IF(J67&lt;=4890000,680000,IF(J67&lt;=6550000,630000,580000))))))</f>
        <v/>
      </c>
      <c r="L67" s="16">
        <f>IF(D67=1,IF(J67&lt;=9000000,380000,IF(J67&lt;=9500000,260000,IF(J67&lt;=10000000,130000,0))),0)</f>
        <v/>
      </c>
      <c r="M67" s="16">
        <f>IF(D67=1,IF(J67&lt;=9000000,330000,IF(J67&lt;=9500000,220000,IF(J67&lt;=10000000,110000,0))),0)</f>
        <v/>
      </c>
      <c r="N67" s="16">
        <f>IF(D67=1,IF(J67&lt;=9000000,50000,IF(J67&lt;=9500000,40000,IF(J67&lt;=10000000,20000,0))),0)</f>
        <v/>
      </c>
      <c r="O67" s="16">
        <f>MAX(0,ROUNDDOWN(J67-G67-K67-L67-E67*380000-F67*630000-H67,-3))</f>
        <v/>
      </c>
      <c r="P67" s="16">
        <f>MAX(0,ROUNDDOWN(J67-G67-430000-M67-E67*330000-F67*450000-I67,-3))</f>
        <v/>
      </c>
      <c r="Q67" s="16">
        <f>50000+N67+E67*50000+F67*180000</f>
        <v/>
      </c>
      <c r="R67" s="16">
        <f>IF(P67&lt;=2000000,MIN(Q67,P67),MAX(Q67-(P67-2000000),50000))*0.05</f>
        <v/>
      </c>
      <c r="S67" s="16">
        <f>MAX(0,P67*0.1-R67)</f>
        <v/>
      </c>
      <c r="T67" s="16">
        <f>Q67+MAX(0,K67-480000)</f>
        <v/>
      </c>
      <c r="U67" s="16">
        <f>P67-T67</f>
        <v/>
      </c>
      <c r="V67" s="17">
        <f>IF(U67&lt;0,0,LOOKUP(U67,{0,1950001,3300001,6950001,9000001,18000001,40000001},{0.05,0.1,0.2,0.23,0.33,0.4,0.45}))</f>
        <v/>
      </c>
      <c r="W67" s="18">
        <f>IF(U67&lt;0,0.9,0.9-V67*1.021)</f>
        <v/>
      </c>
      <c r="X67" s="16">
        <f>ROUNDDOWN(S67*0.2/W67+2000,0)</f>
        <v/>
      </c>
      <c r="Y67" s="17">
        <f>IF(O67&lt;=0,0,LOOKUP(O67,{0,1950001,3300001,6950001,9000001,18000001,40000001},{0.05,0.1,0.2,0.23,0.33,0.4,0.45}))</f>
        <v/>
      </c>
    </row>
    <row r="68">
      <c r="A68" t="inlineStr">
        <is>
          <t>早見表 夫婦＋高校生1人</t>
        </is>
      </c>
      <c r="B68" s="16">
        <f>'2_早見表'!$A$7</f>
        <v/>
      </c>
      <c r="C68" t="n">
        <v>2026</v>
      </c>
      <c r="D68" t="n">
        <v>1</v>
      </c>
      <c r="E68" t="n">
        <v>1</v>
      </c>
      <c r="F68" t="n">
        <v>0</v>
      </c>
      <c r="G68" s="16">
        <f>ROUND(MIN(B68/12,650000)*12*0.0915+MIN(B68/12,1390000)*12*(0.0504+0)+B68*0.005,0)</f>
        <v/>
      </c>
      <c r="H68" t="n">
        <v>0</v>
      </c>
      <c r="I68" t="n">
        <v>0</v>
      </c>
      <c r="J68" s="16">
        <f>IF(C68=2026,IF(B68&lt;741000,0,IF(B68&lt;2191000,B68-740000,IF(B68&lt;2193000,1451000,IF(B68&lt;2196000,1453000,IF(B68&lt;2200000,1456000,IF(B68&lt;3600000,ROUNDDOWN(B68/4,-3)*2.8-80000,IF(B68&lt;6600000,ROUNDDOWN(B68/4,-3)*3.2-440000,IF(B68&lt;8500000,ROUNDDOWN(B68*0.9,0)-1100000,B68-1950000)))))))),IF(B68&lt;651000,0,IF(B68&lt;1900000,B68-650000,IF(B68&lt;3600000,ROUNDDOWN(B68/4,-3)*2.8-80000,IF(B68&lt;6600000,ROUNDDOWN(B68/4,-3)*3.2-440000,IF(B68&lt;8500000,ROUNDDOWN(B68*0.9,0)-1100000,B68-1950000))))))</f>
        <v/>
      </c>
      <c r="K68" s="16">
        <f>IF(J68&gt;23500000,NA(),IF(C68=2026,IF(J68&lt;=4890000,1040000,IF(J68&lt;=6550000,670000,620000)),IF(J68&lt;=1320000,950000,IF(J68&lt;=3360000,880000,IF(J68&lt;=4890000,680000,IF(J68&lt;=6550000,630000,580000))))))</f>
        <v/>
      </c>
      <c r="L68" s="16">
        <f>IF(D68=1,IF(J68&lt;=9000000,380000,IF(J68&lt;=9500000,260000,IF(J68&lt;=10000000,130000,0))),0)</f>
        <v/>
      </c>
      <c r="M68" s="16">
        <f>IF(D68=1,IF(J68&lt;=9000000,330000,IF(J68&lt;=9500000,220000,IF(J68&lt;=10000000,110000,0))),0)</f>
        <v/>
      </c>
      <c r="N68" s="16">
        <f>IF(D68=1,IF(J68&lt;=9000000,50000,IF(J68&lt;=9500000,40000,IF(J68&lt;=10000000,20000,0))),0)</f>
        <v/>
      </c>
      <c r="O68" s="16">
        <f>MAX(0,ROUNDDOWN(J68-G68-K68-L68-E68*380000-F68*630000-H68,-3))</f>
        <v/>
      </c>
      <c r="P68" s="16">
        <f>MAX(0,ROUNDDOWN(J68-G68-430000-M68-E68*330000-F68*450000-I68,-3))</f>
        <v/>
      </c>
      <c r="Q68" s="16">
        <f>50000+N68+E68*50000+F68*180000</f>
        <v/>
      </c>
      <c r="R68" s="16">
        <f>IF(P68&lt;=2000000,MIN(Q68,P68),MAX(Q68-(P68-2000000),50000))*0.05</f>
        <v/>
      </c>
      <c r="S68" s="16">
        <f>MAX(0,P68*0.1-R68)</f>
        <v/>
      </c>
      <c r="T68" s="16">
        <f>Q68+MAX(0,K68-480000)</f>
        <v/>
      </c>
      <c r="U68" s="16">
        <f>P68-T68</f>
        <v/>
      </c>
      <c r="V68" s="17">
        <f>IF(U68&lt;0,0,LOOKUP(U68,{0,1950001,3300001,6950001,9000001,18000001,40000001},{0.05,0.1,0.2,0.23,0.33,0.4,0.45}))</f>
        <v/>
      </c>
      <c r="W68" s="18">
        <f>IF(U68&lt;0,0.9,0.9-V68*1.021)</f>
        <v/>
      </c>
      <c r="X68" s="16">
        <f>ROUNDDOWN(S68*0.2/W68+2000,0)</f>
        <v/>
      </c>
      <c r="Y68" s="17">
        <f>IF(O68&lt;=0,0,LOOKUP(O68,{0,1950001,3300001,6950001,9000001,18000001,40000001},{0.05,0.1,0.2,0.23,0.33,0.4,0.45}))</f>
        <v/>
      </c>
    </row>
    <row r="69">
      <c r="A69" t="inlineStr">
        <is>
          <t>早見表 共働き＋大学生と高校生</t>
        </is>
      </c>
      <c r="B69" s="16">
        <f>'2_早見表'!$A$7</f>
        <v/>
      </c>
      <c r="C69" t="n">
        <v>2025</v>
      </c>
      <c r="D69" t="n">
        <v>0</v>
      </c>
      <c r="E69" t="n">
        <v>1</v>
      </c>
      <c r="F69" t="n">
        <v>1</v>
      </c>
      <c r="G69" s="16">
        <f>ROUND(MIN(B69/12,650000)*12*0.0915+MIN(B69/12,1390000)*12*(0.0504+0)+B69*0.005,0)</f>
        <v/>
      </c>
      <c r="H69" t="n">
        <v>0</v>
      </c>
      <c r="I69" t="n">
        <v>0</v>
      </c>
      <c r="J69" s="16">
        <f>IF(C69=2026,IF(B69&lt;741000,0,IF(B69&lt;2191000,B69-740000,IF(B69&lt;2193000,1451000,IF(B69&lt;2196000,1453000,IF(B69&lt;2200000,1456000,IF(B69&lt;3600000,ROUNDDOWN(B69/4,-3)*2.8-80000,IF(B69&lt;6600000,ROUNDDOWN(B69/4,-3)*3.2-440000,IF(B69&lt;8500000,ROUNDDOWN(B69*0.9,0)-1100000,B69-1950000)))))))),IF(B69&lt;651000,0,IF(B69&lt;1900000,B69-650000,IF(B69&lt;3600000,ROUNDDOWN(B69/4,-3)*2.8-80000,IF(B69&lt;6600000,ROUNDDOWN(B69/4,-3)*3.2-440000,IF(B69&lt;8500000,ROUNDDOWN(B69*0.9,0)-1100000,B69-1950000))))))</f>
        <v/>
      </c>
      <c r="K69" s="16">
        <f>IF(J69&gt;23500000,NA(),IF(C69=2026,IF(J69&lt;=4890000,1040000,IF(J69&lt;=6550000,670000,620000)),IF(J69&lt;=1320000,950000,IF(J69&lt;=3360000,880000,IF(J69&lt;=4890000,680000,IF(J69&lt;=6550000,630000,580000))))))</f>
        <v/>
      </c>
      <c r="L69" s="16">
        <f>IF(D69=1,IF(J69&lt;=9000000,380000,IF(J69&lt;=9500000,260000,IF(J69&lt;=10000000,130000,0))),0)</f>
        <v/>
      </c>
      <c r="M69" s="16">
        <f>IF(D69=1,IF(J69&lt;=9000000,330000,IF(J69&lt;=9500000,220000,IF(J69&lt;=10000000,110000,0))),0)</f>
        <v/>
      </c>
      <c r="N69" s="16">
        <f>IF(D69=1,IF(J69&lt;=9000000,50000,IF(J69&lt;=9500000,40000,IF(J69&lt;=10000000,20000,0))),0)</f>
        <v/>
      </c>
      <c r="O69" s="16">
        <f>MAX(0,ROUNDDOWN(J69-G69-K69-L69-E69*380000-F69*630000-H69,-3))</f>
        <v/>
      </c>
      <c r="P69" s="16">
        <f>MAX(0,ROUNDDOWN(J69-G69-430000-M69-E69*330000-F69*450000-I69,-3))</f>
        <v/>
      </c>
      <c r="Q69" s="16">
        <f>50000+N69+E69*50000+F69*180000</f>
        <v/>
      </c>
      <c r="R69" s="16">
        <f>IF(P69&lt;=2000000,MIN(Q69,P69),MAX(Q69-(P69-2000000),50000))*0.05</f>
        <v/>
      </c>
      <c r="S69" s="16">
        <f>MAX(0,P69*0.1-R69)</f>
        <v/>
      </c>
      <c r="T69" s="16">
        <f>Q69+MAX(0,K69-480000)</f>
        <v/>
      </c>
      <c r="U69" s="16">
        <f>P69-T69</f>
        <v/>
      </c>
      <c r="V69" s="17">
        <f>IF(U69&lt;0,0,LOOKUP(U69,{0,1950001,3300001,6950001,9000001,18000001,40000001},{0.05,0.1,0.2,0.23,0.33,0.4,0.45}))</f>
        <v/>
      </c>
      <c r="W69" s="18">
        <f>IF(U69&lt;0,0.9,0.9-V69*1.021)</f>
        <v/>
      </c>
      <c r="X69" s="16">
        <f>ROUNDDOWN(S69*0.2/W69+2000,0)</f>
        <v/>
      </c>
      <c r="Y69" s="17">
        <f>IF(O69&lt;=0,0,LOOKUP(O69,{0,1950001,3300001,6950001,9000001,18000001,40000001},{0.05,0.1,0.2,0.23,0.33,0.4,0.45}))</f>
        <v/>
      </c>
    </row>
    <row r="70">
      <c r="A70" t="inlineStr">
        <is>
          <t>早見表 共働き＋大学生と高校生</t>
        </is>
      </c>
      <c r="B70" s="16">
        <f>'2_早見表'!$A$7</f>
        <v/>
      </c>
      <c r="C70" t="n">
        <v>2026</v>
      </c>
      <c r="D70" t="n">
        <v>0</v>
      </c>
      <c r="E70" t="n">
        <v>1</v>
      </c>
      <c r="F70" t="n">
        <v>1</v>
      </c>
      <c r="G70" s="16">
        <f>ROUND(MIN(B70/12,650000)*12*0.0915+MIN(B70/12,1390000)*12*(0.0504+0)+B70*0.005,0)</f>
        <v/>
      </c>
      <c r="H70" t="n">
        <v>0</v>
      </c>
      <c r="I70" t="n">
        <v>0</v>
      </c>
      <c r="J70" s="16">
        <f>IF(C70=2026,IF(B70&lt;741000,0,IF(B70&lt;2191000,B70-740000,IF(B70&lt;2193000,1451000,IF(B70&lt;2196000,1453000,IF(B70&lt;2200000,1456000,IF(B70&lt;3600000,ROUNDDOWN(B70/4,-3)*2.8-80000,IF(B70&lt;6600000,ROUNDDOWN(B70/4,-3)*3.2-440000,IF(B70&lt;8500000,ROUNDDOWN(B70*0.9,0)-1100000,B70-1950000)))))))),IF(B70&lt;651000,0,IF(B70&lt;1900000,B70-650000,IF(B70&lt;3600000,ROUNDDOWN(B70/4,-3)*2.8-80000,IF(B70&lt;6600000,ROUNDDOWN(B70/4,-3)*3.2-440000,IF(B70&lt;8500000,ROUNDDOWN(B70*0.9,0)-1100000,B70-1950000))))))</f>
        <v/>
      </c>
      <c r="K70" s="16">
        <f>IF(J70&gt;23500000,NA(),IF(C70=2026,IF(J70&lt;=4890000,1040000,IF(J70&lt;=6550000,670000,620000)),IF(J70&lt;=1320000,950000,IF(J70&lt;=3360000,880000,IF(J70&lt;=4890000,680000,IF(J70&lt;=6550000,630000,580000))))))</f>
        <v/>
      </c>
      <c r="L70" s="16">
        <f>IF(D70=1,IF(J70&lt;=9000000,380000,IF(J70&lt;=9500000,260000,IF(J70&lt;=10000000,130000,0))),0)</f>
        <v/>
      </c>
      <c r="M70" s="16">
        <f>IF(D70=1,IF(J70&lt;=9000000,330000,IF(J70&lt;=9500000,220000,IF(J70&lt;=10000000,110000,0))),0)</f>
        <v/>
      </c>
      <c r="N70" s="16">
        <f>IF(D70=1,IF(J70&lt;=9000000,50000,IF(J70&lt;=9500000,40000,IF(J70&lt;=10000000,20000,0))),0)</f>
        <v/>
      </c>
      <c r="O70" s="16">
        <f>MAX(0,ROUNDDOWN(J70-G70-K70-L70-E70*380000-F70*630000-H70,-3))</f>
        <v/>
      </c>
      <c r="P70" s="16">
        <f>MAX(0,ROUNDDOWN(J70-G70-430000-M70-E70*330000-F70*450000-I70,-3))</f>
        <v/>
      </c>
      <c r="Q70" s="16">
        <f>50000+N70+E70*50000+F70*180000</f>
        <v/>
      </c>
      <c r="R70" s="16">
        <f>IF(P70&lt;=2000000,MIN(Q70,P70),MAX(Q70-(P70-2000000),50000))*0.05</f>
        <v/>
      </c>
      <c r="S70" s="16">
        <f>MAX(0,P70*0.1-R70)</f>
        <v/>
      </c>
      <c r="T70" s="16">
        <f>Q70+MAX(0,K70-480000)</f>
        <v/>
      </c>
      <c r="U70" s="16">
        <f>P70-T70</f>
        <v/>
      </c>
      <c r="V70" s="17">
        <f>IF(U70&lt;0,0,LOOKUP(U70,{0,1950001,3300001,6950001,9000001,18000001,40000001},{0.05,0.1,0.2,0.23,0.33,0.4,0.45}))</f>
        <v/>
      </c>
      <c r="W70" s="18">
        <f>IF(U70&lt;0,0.9,0.9-V70*1.021)</f>
        <v/>
      </c>
      <c r="X70" s="16">
        <f>ROUNDDOWN(S70*0.2/W70+2000,0)</f>
        <v/>
      </c>
      <c r="Y70" s="17">
        <f>IF(O70&lt;=0,0,LOOKUP(O70,{0,1950001,3300001,6950001,9000001,18000001,40000001},{0.05,0.1,0.2,0.23,0.33,0.4,0.45}))</f>
        <v/>
      </c>
    </row>
    <row r="71">
      <c r="A71" t="inlineStr">
        <is>
          <t>早見表 夫婦＋大学生と高校生</t>
        </is>
      </c>
      <c r="B71" s="16">
        <f>'2_早見表'!$A$7</f>
        <v/>
      </c>
      <c r="C71" t="n">
        <v>2025</v>
      </c>
      <c r="D71" t="n">
        <v>1</v>
      </c>
      <c r="E71" t="n">
        <v>1</v>
      </c>
      <c r="F71" t="n">
        <v>1</v>
      </c>
      <c r="G71" s="16">
        <f>ROUND(MIN(B71/12,650000)*12*0.0915+MIN(B71/12,1390000)*12*(0.0504+0)+B71*0.005,0)</f>
        <v/>
      </c>
      <c r="H71" t="n">
        <v>0</v>
      </c>
      <c r="I71" t="n">
        <v>0</v>
      </c>
      <c r="J71" s="16">
        <f>IF(C71=2026,IF(B71&lt;741000,0,IF(B71&lt;2191000,B71-740000,IF(B71&lt;2193000,1451000,IF(B71&lt;2196000,1453000,IF(B71&lt;2200000,1456000,IF(B71&lt;3600000,ROUNDDOWN(B71/4,-3)*2.8-80000,IF(B71&lt;6600000,ROUNDDOWN(B71/4,-3)*3.2-440000,IF(B71&lt;8500000,ROUNDDOWN(B71*0.9,0)-1100000,B71-1950000)))))))),IF(B71&lt;651000,0,IF(B71&lt;1900000,B71-650000,IF(B71&lt;3600000,ROUNDDOWN(B71/4,-3)*2.8-80000,IF(B71&lt;6600000,ROUNDDOWN(B71/4,-3)*3.2-440000,IF(B71&lt;8500000,ROUNDDOWN(B71*0.9,0)-1100000,B71-1950000))))))</f>
        <v/>
      </c>
      <c r="K71" s="16">
        <f>IF(J71&gt;23500000,NA(),IF(C71=2026,IF(J71&lt;=4890000,1040000,IF(J71&lt;=6550000,670000,620000)),IF(J71&lt;=1320000,950000,IF(J71&lt;=3360000,880000,IF(J71&lt;=4890000,680000,IF(J71&lt;=6550000,630000,580000))))))</f>
        <v/>
      </c>
      <c r="L71" s="16">
        <f>IF(D71=1,IF(J71&lt;=9000000,380000,IF(J71&lt;=9500000,260000,IF(J71&lt;=10000000,130000,0))),0)</f>
        <v/>
      </c>
      <c r="M71" s="16">
        <f>IF(D71=1,IF(J71&lt;=9000000,330000,IF(J71&lt;=9500000,220000,IF(J71&lt;=10000000,110000,0))),0)</f>
        <v/>
      </c>
      <c r="N71" s="16">
        <f>IF(D71=1,IF(J71&lt;=9000000,50000,IF(J71&lt;=9500000,40000,IF(J71&lt;=10000000,20000,0))),0)</f>
        <v/>
      </c>
      <c r="O71" s="16">
        <f>MAX(0,ROUNDDOWN(J71-G71-K71-L71-E71*380000-F71*630000-H71,-3))</f>
        <v/>
      </c>
      <c r="P71" s="16">
        <f>MAX(0,ROUNDDOWN(J71-G71-430000-M71-E71*330000-F71*450000-I71,-3))</f>
        <v/>
      </c>
      <c r="Q71" s="16">
        <f>50000+N71+E71*50000+F71*180000</f>
        <v/>
      </c>
      <c r="R71" s="16">
        <f>IF(P71&lt;=2000000,MIN(Q71,P71),MAX(Q71-(P71-2000000),50000))*0.05</f>
        <v/>
      </c>
      <c r="S71" s="16">
        <f>MAX(0,P71*0.1-R71)</f>
        <v/>
      </c>
      <c r="T71" s="16">
        <f>Q71+MAX(0,K71-480000)</f>
        <v/>
      </c>
      <c r="U71" s="16">
        <f>P71-T71</f>
        <v/>
      </c>
      <c r="V71" s="17">
        <f>IF(U71&lt;0,0,LOOKUP(U71,{0,1950001,3300001,6950001,9000001,18000001,40000001},{0.05,0.1,0.2,0.23,0.33,0.4,0.45}))</f>
        <v/>
      </c>
      <c r="W71" s="18">
        <f>IF(U71&lt;0,0.9,0.9-V71*1.021)</f>
        <v/>
      </c>
      <c r="X71" s="16">
        <f>ROUNDDOWN(S71*0.2/W71+2000,0)</f>
        <v/>
      </c>
      <c r="Y71" s="17">
        <f>IF(O71&lt;=0,0,LOOKUP(O71,{0,1950001,3300001,6950001,9000001,18000001,40000001},{0.05,0.1,0.2,0.23,0.33,0.4,0.45}))</f>
        <v/>
      </c>
    </row>
    <row r="72">
      <c r="A72" t="inlineStr">
        <is>
          <t>早見表 夫婦＋大学生と高校生</t>
        </is>
      </c>
      <c r="B72" s="16">
        <f>'2_早見表'!$A$7</f>
        <v/>
      </c>
      <c r="C72" t="n">
        <v>2026</v>
      </c>
      <c r="D72" t="n">
        <v>1</v>
      </c>
      <c r="E72" t="n">
        <v>1</v>
      </c>
      <c r="F72" t="n">
        <v>1</v>
      </c>
      <c r="G72" s="16">
        <f>ROUND(MIN(B72/12,650000)*12*0.0915+MIN(B72/12,1390000)*12*(0.0504+0)+B72*0.005,0)</f>
        <v/>
      </c>
      <c r="H72" t="n">
        <v>0</v>
      </c>
      <c r="I72" t="n">
        <v>0</v>
      </c>
      <c r="J72" s="16">
        <f>IF(C72=2026,IF(B72&lt;741000,0,IF(B72&lt;2191000,B72-740000,IF(B72&lt;2193000,1451000,IF(B72&lt;2196000,1453000,IF(B72&lt;2200000,1456000,IF(B72&lt;3600000,ROUNDDOWN(B72/4,-3)*2.8-80000,IF(B72&lt;6600000,ROUNDDOWN(B72/4,-3)*3.2-440000,IF(B72&lt;8500000,ROUNDDOWN(B72*0.9,0)-1100000,B72-1950000)))))))),IF(B72&lt;651000,0,IF(B72&lt;1900000,B72-650000,IF(B72&lt;3600000,ROUNDDOWN(B72/4,-3)*2.8-80000,IF(B72&lt;6600000,ROUNDDOWN(B72/4,-3)*3.2-440000,IF(B72&lt;8500000,ROUNDDOWN(B72*0.9,0)-1100000,B72-1950000))))))</f>
        <v/>
      </c>
      <c r="K72" s="16">
        <f>IF(J72&gt;23500000,NA(),IF(C72=2026,IF(J72&lt;=4890000,1040000,IF(J72&lt;=6550000,670000,620000)),IF(J72&lt;=1320000,950000,IF(J72&lt;=3360000,880000,IF(J72&lt;=4890000,680000,IF(J72&lt;=6550000,630000,580000))))))</f>
        <v/>
      </c>
      <c r="L72" s="16">
        <f>IF(D72=1,IF(J72&lt;=9000000,380000,IF(J72&lt;=9500000,260000,IF(J72&lt;=10000000,130000,0))),0)</f>
        <v/>
      </c>
      <c r="M72" s="16">
        <f>IF(D72=1,IF(J72&lt;=9000000,330000,IF(J72&lt;=9500000,220000,IF(J72&lt;=10000000,110000,0))),0)</f>
        <v/>
      </c>
      <c r="N72" s="16">
        <f>IF(D72=1,IF(J72&lt;=9000000,50000,IF(J72&lt;=9500000,40000,IF(J72&lt;=10000000,20000,0))),0)</f>
        <v/>
      </c>
      <c r="O72" s="16">
        <f>MAX(0,ROUNDDOWN(J72-G72-K72-L72-E72*380000-F72*630000-H72,-3))</f>
        <v/>
      </c>
      <c r="P72" s="16">
        <f>MAX(0,ROUNDDOWN(J72-G72-430000-M72-E72*330000-F72*450000-I72,-3))</f>
        <v/>
      </c>
      <c r="Q72" s="16">
        <f>50000+N72+E72*50000+F72*180000</f>
        <v/>
      </c>
      <c r="R72" s="16">
        <f>IF(P72&lt;=2000000,MIN(Q72,P72),MAX(Q72-(P72-2000000),50000))*0.05</f>
        <v/>
      </c>
      <c r="S72" s="16">
        <f>MAX(0,P72*0.1-R72)</f>
        <v/>
      </c>
      <c r="T72" s="16">
        <f>Q72+MAX(0,K72-480000)</f>
        <v/>
      </c>
      <c r="U72" s="16">
        <f>P72-T72</f>
        <v/>
      </c>
      <c r="V72" s="17">
        <f>IF(U72&lt;0,0,LOOKUP(U72,{0,1950001,3300001,6950001,9000001,18000001,40000001},{0.05,0.1,0.2,0.23,0.33,0.4,0.45}))</f>
        <v/>
      </c>
      <c r="W72" s="18">
        <f>IF(U72&lt;0,0.9,0.9-V72*1.021)</f>
        <v/>
      </c>
      <c r="X72" s="16">
        <f>ROUNDDOWN(S72*0.2/W72+2000,0)</f>
        <v/>
      </c>
      <c r="Y72" s="17">
        <f>IF(O72&lt;=0,0,LOOKUP(O72,{0,1950001,3300001,6950001,9000001,18000001,40000001},{0.05,0.1,0.2,0.23,0.33,0.4,0.45}))</f>
        <v/>
      </c>
    </row>
    <row r="73">
      <c r="A73" t="inlineStr">
        <is>
          <t>早見表 独身または共働き</t>
        </is>
      </c>
      <c r="B73" s="16">
        <f>'2_早見表'!$A$8</f>
        <v/>
      </c>
      <c r="C73" t="n">
        <v>2025</v>
      </c>
      <c r="D73" t="n">
        <v>0</v>
      </c>
      <c r="E73" t="n">
        <v>0</v>
      </c>
      <c r="F73" t="n">
        <v>0</v>
      </c>
      <c r="G73" s="16">
        <f>ROUND(MIN(B73/12,650000)*12*0.0915+MIN(B73/12,1390000)*12*(0.0504+0)+B73*0.005,0)</f>
        <v/>
      </c>
      <c r="H73" t="n">
        <v>0</v>
      </c>
      <c r="I73" t="n">
        <v>0</v>
      </c>
      <c r="J73" s="16">
        <f>IF(C73=2026,IF(B73&lt;741000,0,IF(B73&lt;2191000,B73-740000,IF(B73&lt;2193000,1451000,IF(B73&lt;2196000,1453000,IF(B73&lt;2200000,1456000,IF(B73&lt;3600000,ROUNDDOWN(B73/4,-3)*2.8-80000,IF(B73&lt;6600000,ROUNDDOWN(B73/4,-3)*3.2-440000,IF(B73&lt;8500000,ROUNDDOWN(B73*0.9,0)-1100000,B73-1950000)))))))),IF(B73&lt;651000,0,IF(B73&lt;1900000,B73-650000,IF(B73&lt;3600000,ROUNDDOWN(B73/4,-3)*2.8-80000,IF(B73&lt;6600000,ROUNDDOWN(B73/4,-3)*3.2-440000,IF(B73&lt;8500000,ROUNDDOWN(B73*0.9,0)-1100000,B73-1950000))))))</f>
        <v/>
      </c>
      <c r="K73" s="16">
        <f>IF(J73&gt;23500000,NA(),IF(C73=2026,IF(J73&lt;=4890000,1040000,IF(J73&lt;=6550000,670000,620000)),IF(J73&lt;=1320000,950000,IF(J73&lt;=3360000,880000,IF(J73&lt;=4890000,680000,IF(J73&lt;=6550000,630000,580000))))))</f>
        <v/>
      </c>
      <c r="L73" s="16">
        <f>IF(D73=1,IF(J73&lt;=9000000,380000,IF(J73&lt;=9500000,260000,IF(J73&lt;=10000000,130000,0))),0)</f>
        <v/>
      </c>
      <c r="M73" s="16">
        <f>IF(D73=1,IF(J73&lt;=9000000,330000,IF(J73&lt;=9500000,220000,IF(J73&lt;=10000000,110000,0))),0)</f>
        <v/>
      </c>
      <c r="N73" s="16">
        <f>IF(D73=1,IF(J73&lt;=9000000,50000,IF(J73&lt;=9500000,40000,IF(J73&lt;=10000000,20000,0))),0)</f>
        <v/>
      </c>
      <c r="O73" s="16">
        <f>MAX(0,ROUNDDOWN(J73-G73-K73-L73-E73*380000-F73*630000-H73,-3))</f>
        <v/>
      </c>
      <c r="P73" s="16">
        <f>MAX(0,ROUNDDOWN(J73-G73-430000-M73-E73*330000-F73*450000-I73,-3))</f>
        <v/>
      </c>
      <c r="Q73" s="16">
        <f>50000+N73+E73*50000+F73*180000</f>
        <v/>
      </c>
      <c r="R73" s="16">
        <f>IF(P73&lt;=2000000,MIN(Q73,P73),MAX(Q73-(P73-2000000),50000))*0.05</f>
        <v/>
      </c>
      <c r="S73" s="16">
        <f>MAX(0,P73*0.1-R73)</f>
        <v/>
      </c>
      <c r="T73" s="16">
        <f>Q73+MAX(0,K73-480000)</f>
        <v/>
      </c>
      <c r="U73" s="16">
        <f>P73-T73</f>
        <v/>
      </c>
      <c r="V73" s="17">
        <f>IF(U73&lt;0,0,LOOKUP(U73,{0,1950001,3300001,6950001,9000001,18000001,40000001},{0.05,0.1,0.2,0.23,0.33,0.4,0.45}))</f>
        <v/>
      </c>
      <c r="W73" s="18">
        <f>IF(U73&lt;0,0.9,0.9-V73*1.021)</f>
        <v/>
      </c>
      <c r="X73" s="16">
        <f>ROUNDDOWN(S73*0.2/W73+2000,0)</f>
        <v/>
      </c>
      <c r="Y73" s="17">
        <f>IF(O73&lt;=0,0,LOOKUP(O73,{0,1950001,3300001,6950001,9000001,18000001,40000001},{0.05,0.1,0.2,0.23,0.33,0.4,0.45}))</f>
        <v/>
      </c>
    </row>
    <row r="74">
      <c r="A74" t="inlineStr">
        <is>
          <t>早見表 独身または共働き</t>
        </is>
      </c>
      <c r="B74" s="16">
        <f>'2_早見表'!$A$8</f>
        <v/>
      </c>
      <c r="C74" t="n">
        <v>2026</v>
      </c>
      <c r="D74" t="n">
        <v>0</v>
      </c>
      <c r="E74" t="n">
        <v>0</v>
      </c>
      <c r="F74" t="n">
        <v>0</v>
      </c>
      <c r="G74" s="16">
        <f>ROUND(MIN(B74/12,650000)*12*0.0915+MIN(B74/12,1390000)*12*(0.0504+0)+B74*0.005,0)</f>
        <v/>
      </c>
      <c r="H74" t="n">
        <v>0</v>
      </c>
      <c r="I74" t="n">
        <v>0</v>
      </c>
      <c r="J74" s="16">
        <f>IF(C74=2026,IF(B74&lt;741000,0,IF(B74&lt;2191000,B74-740000,IF(B74&lt;2193000,1451000,IF(B74&lt;2196000,1453000,IF(B74&lt;2200000,1456000,IF(B74&lt;3600000,ROUNDDOWN(B74/4,-3)*2.8-80000,IF(B74&lt;6600000,ROUNDDOWN(B74/4,-3)*3.2-440000,IF(B74&lt;8500000,ROUNDDOWN(B74*0.9,0)-1100000,B74-1950000)))))))),IF(B74&lt;651000,0,IF(B74&lt;1900000,B74-650000,IF(B74&lt;3600000,ROUNDDOWN(B74/4,-3)*2.8-80000,IF(B74&lt;6600000,ROUNDDOWN(B74/4,-3)*3.2-440000,IF(B74&lt;8500000,ROUNDDOWN(B74*0.9,0)-1100000,B74-1950000))))))</f>
        <v/>
      </c>
      <c r="K74" s="16">
        <f>IF(J74&gt;23500000,NA(),IF(C74=2026,IF(J74&lt;=4890000,1040000,IF(J74&lt;=6550000,670000,620000)),IF(J74&lt;=1320000,950000,IF(J74&lt;=3360000,880000,IF(J74&lt;=4890000,680000,IF(J74&lt;=6550000,630000,580000))))))</f>
        <v/>
      </c>
      <c r="L74" s="16">
        <f>IF(D74=1,IF(J74&lt;=9000000,380000,IF(J74&lt;=9500000,260000,IF(J74&lt;=10000000,130000,0))),0)</f>
        <v/>
      </c>
      <c r="M74" s="16">
        <f>IF(D74=1,IF(J74&lt;=9000000,330000,IF(J74&lt;=9500000,220000,IF(J74&lt;=10000000,110000,0))),0)</f>
        <v/>
      </c>
      <c r="N74" s="16">
        <f>IF(D74=1,IF(J74&lt;=9000000,50000,IF(J74&lt;=9500000,40000,IF(J74&lt;=10000000,20000,0))),0)</f>
        <v/>
      </c>
      <c r="O74" s="16">
        <f>MAX(0,ROUNDDOWN(J74-G74-K74-L74-E74*380000-F74*630000-H74,-3))</f>
        <v/>
      </c>
      <c r="P74" s="16">
        <f>MAX(0,ROUNDDOWN(J74-G74-430000-M74-E74*330000-F74*450000-I74,-3))</f>
        <v/>
      </c>
      <c r="Q74" s="16">
        <f>50000+N74+E74*50000+F74*180000</f>
        <v/>
      </c>
      <c r="R74" s="16">
        <f>IF(P74&lt;=2000000,MIN(Q74,P74),MAX(Q74-(P74-2000000),50000))*0.05</f>
        <v/>
      </c>
      <c r="S74" s="16">
        <f>MAX(0,P74*0.1-R74)</f>
        <v/>
      </c>
      <c r="T74" s="16">
        <f>Q74+MAX(0,K74-480000)</f>
        <v/>
      </c>
      <c r="U74" s="16">
        <f>P74-T74</f>
        <v/>
      </c>
      <c r="V74" s="17">
        <f>IF(U74&lt;0,0,LOOKUP(U74,{0,1950001,3300001,6950001,9000001,18000001,40000001},{0.05,0.1,0.2,0.23,0.33,0.4,0.45}))</f>
        <v/>
      </c>
      <c r="W74" s="18">
        <f>IF(U74&lt;0,0.9,0.9-V74*1.021)</f>
        <v/>
      </c>
      <c r="X74" s="16">
        <f>ROUNDDOWN(S74*0.2/W74+2000,0)</f>
        <v/>
      </c>
      <c r="Y74" s="17">
        <f>IF(O74&lt;=0,0,LOOKUP(O74,{0,1950001,3300001,6950001,9000001,18000001,40000001},{0.05,0.1,0.2,0.23,0.33,0.4,0.45}))</f>
        <v/>
      </c>
    </row>
    <row r="75">
      <c r="A75" t="inlineStr">
        <is>
          <t>早見表 夫婦（配偶者控除あり）</t>
        </is>
      </c>
      <c r="B75" s="16">
        <f>'2_早見表'!$A$8</f>
        <v/>
      </c>
      <c r="C75" t="n">
        <v>2025</v>
      </c>
      <c r="D75" t="n">
        <v>1</v>
      </c>
      <c r="E75" t="n">
        <v>0</v>
      </c>
      <c r="F75" t="n">
        <v>0</v>
      </c>
      <c r="G75" s="16">
        <f>ROUND(MIN(B75/12,650000)*12*0.0915+MIN(B75/12,1390000)*12*(0.0504+0)+B75*0.005,0)</f>
        <v/>
      </c>
      <c r="H75" t="n">
        <v>0</v>
      </c>
      <c r="I75" t="n">
        <v>0</v>
      </c>
      <c r="J75" s="16">
        <f>IF(C75=2026,IF(B75&lt;741000,0,IF(B75&lt;2191000,B75-740000,IF(B75&lt;2193000,1451000,IF(B75&lt;2196000,1453000,IF(B75&lt;2200000,1456000,IF(B75&lt;3600000,ROUNDDOWN(B75/4,-3)*2.8-80000,IF(B75&lt;6600000,ROUNDDOWN(B75/4,-3)*3.2-440000,IF(B75&lt;8500000,ROUNDDOWN(B75*0.9,0)-1100000,B75-1950000)))))))),IF(B75&lt;651000,0,IF(B75&lt;1900000,B75-650000,IF(B75&lt;3600000,ROUNDDOWN(B75/4,-3)*2.8-80000,IF(B75&lt;6600000,ROUNDDOWN(B75/4,-3)*3.2-440000,IF(B75&lt;8500000,ROUNDDOWN(B75*0.9,0)-1100000,B75-1950000))))))</f>
        <v/>
      </c>
      <c r="K75" s="16">
        <f>IF(J75&gt;23500000,NA(),IF(C75=2026,IF(J75&lt;=4890000,1040000,IF(J75&lt;=6550000,670000,620000)),IF(J75&lt;=1320000,950000,IF(J75&lt;=3360000,880000,IF(J75&lt;=4890000,680000,IF(J75&lt;=6550000,630000,580000))))))</f>
        <v/>
      </c>
      <c r="L75" s="16">
        <f>IF(D75=1,IF(J75&lt;=9000000,380000,IF(J75&lt;=9500000,260000,IF(J75&lt;=10000000,130000,0))),0)</f>
        <v/>
      </c>
      <c r="M75" s="16">
        <f>IF(D75=1,IF(J75&lt;=9000000,330000,IF(J75&lt;=9500000,220000,IF(J75&lt;=10000000,110000,0))),0)</f>
        <v/>
      </c>
      <c r="N75" s="16">
        <f>IF(D75=1,IF(J75&lt;=9000000,50000,IF(J75&lt;=9500000,40000,IF(J75&lt;=10000000,20000,0))),0)</f>
        <v/>
      </c>
      <c r="O75" s="16">
        <f>MAX(0,ROUNDDOWN(J75-G75-K75-L75-E75*380000-F75*630000-H75,-3))</f>
        <v/>
      </c>
      <c r="P75" s="16">
        <f>MAX(0,ROUNDDOWN(J75-G75-430000-M75-E75*330000-F75*450000-I75,-3))</f>
        <v/>
      </c>
      <c r="Q75" s="16">
        <f>50000+N75+E75*50000+F75*180000</f>
        <v/>
      </c>
      <c r="R75" s="16">
        <f>IF(P75&lt;=2000000,MIN(Q75,P75),MAX(Q75-(P75-2000000),50000))*0.05</f>
        <v/>
      </c>
      <c r="S75" s="16">
        <f>MAX(0,P75*0.1-R75)</f>
        <v/>
      </c>
      <c r="T75" s="16">
        <f>Q75+MAX(0,K75-480000)</f>
        <v/>
      </c>
      <c r="U75" s="16">
        <f>P75-T75</f>
        <v/>
      </c>
      <c r="V75" s="17">
        <f>IF(U75&lt;0,0,LOOKUP(U75,{0,1950001,3300001,6950001,9000001,18000001,40000001},{0.05,0.1,0.2,0.23,0.33,0.4,0.45}))</f>
        <v/>
      </c>
      <c r="W75" s="18">
        <f>IF(U75&lt;0,0.9,0.9-V75*1.021)</f>
        <v/>
      </c>
      <c r="X75" s="16">
        <f>ROUNDDOWN(S75*0.2/W75+2000,0)</f>
        <v/>
      </c>
      <c r="Y75" s="17">
        <f>IF(O75&lt;=0,0,LOOKUP(O75,{0,1950001,3300001,6950001,9000001,18000001,40000001},{0.05,0.1,0.2,0.23,0.33,0.4,0.45}))</f>
        <v/>
      </c>
    </row>
    <row r="76">
      <c r="A76" t="inlineStr">
        <is>
          <t>早見表 夫婦（配偶者控除あり）</t>
        </is>
      </c>
      <c r="B76" s="16">
        <f>'2_早見表'!$A$8</f>
        <v/>
      </c>
      <c r="C76" t="n">
        <v>2026</v>
      </c>
      <c r="D76" t="n">
        <v>1</v>
      </c>
      <c r="E76" t="n">
        <v>0</v>
      </c>
      <c r="F76" t="n">
        <v>0</v>
      </c>
      <c r="G76" s="16">
        <f>ROUND(MIN(B76/12,650000)*12*0.0915+MIN(B76/12,1390000)*12*(0.0504+0)+B76*0.005,0)</f>
        <v/>
      </c>
      <c r="H76" t="n">
        <v>0</v>
      </c>
      <c r="I76" t="n">
        <v>0</v>
      </c>
      <c r="J76" s="16">
        <f>IF(C76=2026,IF(B76&lt;741000,0,IF(B76&lt;2191000,B76-740000,IF(B76&lt;2193000,1451000,IF(B76&lt;2196000,1453000,IF(B76&lt;2200000,1456000,IF(B76&lt;3600000,ROUNDDOWN(B76/4,-3)*2.8-80000,IF(B76&lt;6600000,ROUNDDOWN(B76/4,-3)*3.2-440000,IF(B76&lt;8500000,ROUNDDOWN(B76*0.9,0)-1100000,B76-1950000)))))))),IF(B76&lt;651000,0,IF(B76&lt;1900000,B76-650000,IF(B76&lt;3600000,ROUNDDOWN(B76/4,-3)*2.8-80000,IF(B76&lt;6600000,ROUNDDOWN(B76/4,-3)*3.2-440000,IF(B76&lt;8500000,ROUNDDOWN(B76*0.9,0)-1100000,B76-1950000))))))</f>
        <v/>
      </c>
      <c r="K76" s="16">
        <f>IF(J76&gt;23500000,NA(),IF(C76=2026,IF(J76&lt;=4890000,1040000,IF(J76&lt;=6550000,670000,620000)),IF(J76&lt;=1320000,950000,IF(J76&lt;=3360000,880000,IF(J76&lt;=4890000,680000,IF(J76&lt;=6550000,630000,580000))))))</f>
        <v/>
      </c>
      <c r="L76" s="16">
        <f>IF(D76=1,IF(J76&lt;=9000000,380000,IF(J76&lt;=9500000,260000,IF(J76&lt;=10000000,130000,0))),0)</f>
        <v/>
      </c>
      <c r="M76" s="16">
        <f>IF(D76=1,IF(J76&lt;=9000000,330000,IF(J76&lt;=9500000,220000,IF(J76&lt;=10000000,110000,0))),0)</f>
        <v/>
      </c>
      <c r="N76" s="16">
        <f>IF(D76=1,IF(J76&lt;=9000000,50000,IF(J76&lt;=9500000,40000,IF(J76&lt;=10000000,20000,0))),0)</f>
        <v/>
      </c>
      <c r="O76" s="16">
        <f>MAX(0,ROUNDDOWN(J76-G76-K76-L76-E76*380000-F76*630000-H76,-3))</f>
        <v/>
      </c>
      <c r="P76" s="16">
        <f>MAX(0,ROUNDDOWN(J76-G76-430000-M76-E76*330000-F76*450000-I76,-3))</f>
        <v/>
      </c>
      <c r="Q76" s="16">
        <f>50000+N76+E76*50000+F76*180000</f>
        <v/>
      </c>
      <c r="R76" s="16">
        <f>IF(P76&lt;=2000000,MIN(Q76,P76),MAX(Q76-(P76-2000000),50000))*0.05</f>
        <v/>
      </c>
      <c r="S76" s="16">
        <f>MAX(0,P76*0.1-R76)</f>
        <v/>
      </c>
      <c r="T76" s="16">
        <f>Q76+MAX(0,K76-480000)</f>
        <v/>
      </c>
      <c r="U76" s="16">
        <f>P76-T76</f>
        <v/>
      </c>
      <c r="V76" s="17">
        <f>IF(U76&lt;0,0,LOOKUP(U76,{0,1950001,3300001,6950001,9000001,18000001,40000001},{0.05,0.1,0.2,0.23,0.33,0.4,0.45}))</f>
        <v/>
      </c>
      <c r="W76" s="18">
        <f>IF(U76&lt;0,0.9,0.9-V76*1.021)</f>
        <v/>
      </c>
      <c r="X76" s="16">
        <f>ROUNDDOWN(S76*0.2/W76+2000,0)</f>
        <v/>
      </c>
      <c r="Y76" s="17">
        <f>IF(O76&lt;=0,0,LOOKUP(O76,{0,1950001,3300001,6950001,9000001,18000001,40000001},{0.05,0.1,0.2,0.23,0.33,0.4,0.45}))</f>
        <v/>
      </c>
    </row>
    <row r="77">
      <c r="A77" t="inlineStr">
        <is>
          <t>早見表 共働き＋高校生1人</t>
        </is>
      </c>
      <c r="B77" s="16">
        <f>'2_早見表'!$A$8</f>
        <v/>
      </c>
      <c r="C77" t="n">
        <v>2025</v>
      </c>
      <c r="D77" t="n">
        <v>0</v>
      </c>
      <c r="E77" t="n">
        <v>1</v>
      </c>
      <c r="F77" t="n">
        <v>0</v>
      </c>
      <c r="G77" s="16">
        <f>ROUND(MIN(B77/12,650000)*12*0.0915+MIN(B77/12,1390000)*12*(0.0504+0)+B77*0.005,0)</f>
        <v/>
      </c>
      <c r="H77" t="n">
        <v>0</v>
      </c>
      <c r="I77" t="n">
        <v>0</v>
      </c>
      <c r="J77" s="16">
        <f>IF(C77=2026,IF(B77&lt;741000,0,IF(B77&lt;2191000,B77-740000,IF(B77&lt;2193000,1451000,IF(B77&lt;2196000,1453000,IF(B77&lt;2200000,1456000,IF(B77&lt;3600000,ROUNDDOWN(B77/4,-3)*2.8-80000,IF(B77&lt;6600000,ROUNDDOWN(B77/4,-3)*3.2-440000,IF(B77&lt;8500000,ROUNDDOWN(B77*0.9,0)-1100000,B77-1950000)))))))),IF(B77&lt;651000,0,IF(B77&lt;1900000,B77-650000,IF(B77&lt;3600000,ROUNDDOWN(B77/4,-3)*2.8-80000,IF(B77&lt;6600000,ROUNDDOWN(B77/4,-3)*3.2-440000,IF(B77&lt;8500000,ROUNDDOWN(B77*0.9,0)-1100000,B77-1950000))))))</f>
        <v/>
      </c>
      <c r="K77" s="16">
        <f>IF(J77&gt;23500000,NA(),IF(C77=2026,IF(J77&lt;=4890000,1040000,IF(J77&lt;=6550000,670000,620000)),IF(J77&lt;=1320000,950000,IF(J77&lt;=3360000,880000,IF(J77&lt;=4890000,680000,IF(J77&lt;=6550000,630000,580000))))))</f>
        <v/>
      </c>
      <c r="L77" s="16">
        <f>IF(D77=1,IF(J77&lt;=9000000,380000,IF(J77&lt;=9500000,260000,IF(J77&lt;=10000000,130000,0))),0)</f>
        <v/>
      </c>
      <c r="M77" s="16">
        <f>IF(D77=1,IF(J77&lt;=9000000,330000,IF(J77&lt;=9500000,220000,IF(J77&lt;=10000000,110000,0))),0)</f>
        <v/>
      </c>
      <c r="N77" s="16">
        <f>IF(D77=1,IF(J77&lt;=9000000,50000,IF(J77&lt;=9500000,40000,IF(J77&lt;=10000000,20000,0))),0)</f>
        <v/>
      </c>
      <c r="O77" s="16">
        <f>MAX(0,ROUNDDOWN(J77-G77-K77-L77-E77*380000-F77*630000-H77,-3))</f>
        <v/>
      </c>
      <c r="P77" s="16">
        <f>MAX(0,ROUNDDOWN(J77-G77-430000-M77-E77*330000-F77*450000-I77,-3))</f>
        <v/>
      </c>
      <c r="Q77" s="16">
        <f>50000+N77+E77*50000+F77*180000</f>
        <v/>
      </c>
      <c r="R77" s="16">
        <f>IF(P77&lt;=2000000,MIN(Q77,P77),MAX(Q77-(P77-2000000),50000))*0.05</f>
        <v/>
      </c>
      <c r="S77" s="16">
        <f>MAX(0,P77*0.1-R77)</f>
        <v/>
      </c>
      <c r="T77" s="16">
        <f>Q77+MAX(0,K77-480000)</f>
        <v/>
      </c>
      <c r="U77" s="16">
        <f>P77-T77</f>
        <v/>
      </c>
      <c r="V77" s="17">
        <f>IF(U77&lt;0,0,LOOKUP(U77,{0,1950001,3300001,6950001,9000001,18000001,40000001},{0.05,0.1,0.2,0.23,0.33,0.4,0.45}))</f>
        <v/>
      </c>
      <c r="W77" s="18">
        <f>IF(U77&lt;0,0.9,0.9-V77*1.021)</f>
        <v/>
      </c>
      <c r="X77" s="16">
        <f>ROUNDDOWN(S77*0.2/W77+2000,0)</f>
        <v/>
      </c>
      <c r="Y77" s="17">
        <f>IF(O77&lt;=0,0,LOOKUP(O77,{0,1950001,3300001,6950001,9000001,18000001,40000001},{0.05,0.1,0.2,0.23,0.33,0.4,0.45}))</f>
        <v/>
      </c>
    </row>
    <row r="78">
      <c r="A78" t="inlineStr">
        <is>
          <t>早見表 共働き＋高校生1人</t>
        </is>
      </c>
      <c r="B78" s="16">
        <f>'2_早見表'!$A$8</f>
        <v/>
      </c>
      <c r="C78" t="n">
        <v>2026</v>
      </c>
      <c r="D78" t="n">
        <v>0</v>
      </c>
      <c r="E78" t="n">
        <v>1</v>
      </c>
      <c r="F78" t="n">
        <v>0</v>
      </c>
      <c r="G78" s="16">
        <f>ROUND(MIN(B78/12,650000)*12*0.0915+MIN(B78/12,1390000)*12*(0.0504+0)+B78*0.005,0)</f>
        <v/>
      </c>
      <c r="H78" t="n">
        <v>0</v>
      </c>
      <c r="I78" t="n">
        <v>0</v>
      </c>
      <c r="J78" s="16">
        <f>IF(C78=2026,IF(B78&lt;741000,0,IF(B78&lt;2191000,B78-740000,IF(B78&lt;2193000,1451000,IF(B78&lt;2196000,1453000,IF(B78&lt;2200000,1456000,IF(B78&lt;3600000,ROUNDDOWN(B78/4,-3)*2.8-80000,IF(B78&lt;6600000,ROUNDDOWN(B78/4,-3)*3.2-440000,IF(B78&lt;8500000,ROUNDDOWN(B78*0.9,0)-1100000,B78-1950000)))))))),IF(B78&lt;651000,0,IF(B78&lt;1900000,B78-650000,IF(B78&lt;3600000,ROUNDDOWN(B78/4,-3)*2.8-80000,IF(B78&lt;6600000,ROUNDDOWN(B78/4,-3)*3.2-440000,IF(B78&lt;8500000,ROUNDDOWN(B78*0.9,0)-1100000,B78-1950000))))))</f>
        <v/>
      </c>
      <c r="K78" s="16">
        <f>IF(J78&gt;23500000,NA(),IF(C78=2026,IF(J78&lt;=4890000,1040000,IF(J78&lt;=6550000,670000,620000)),IF(J78&lt;=1320000,950000,IF(J78&lt;=3360000,880000,IF(J78&lt;=4890000,680000,IF(J78&lt;=6550000,630000,580000))))))</f>
        <v/>
      </c>
      <c r="L78" s="16">
        <f>IF(D78=1,IF(J78&lt;=9000000,380000,IF(J78&lt;=9500000,260000,IF(J78&lt;=10000000,130000,0))),0)</f>
        <v/>
      </c>
      <c r="M78" s="16">
        <f>IF(D78=1,IF(J78&lt;=9000000,330000,IF(J78&lt;=9500000,220000,IF(J78&lt;=10000000,110000,0))),0)</f>
        <v/>
      </c>
      <c r="N78" s="16">
        <f>IF(D78=1,IF(J78&lt;=9000000,50000,IF(J78&lt;=9500000,40000,IF(J78&lt;=10000000,20000,0))),0)</f>
        <v/>
      </c>
      <c r="O78" s="16">
        <f>MAX(0,ROUNDDOWN(J78-G78-K78-L78-E78*380000-F78*630000-H78,-3))</f>
        <v/>
      </c>
      <c r="P78" s="16">
        <f>MAX(0,ROUNDDOWN(J78-G78-430000-M78-E78*330000-F78*450000-I78,-3))</f>
        <v/>
      </c>
      <c r="Q78" s="16">
        <f>50000+N78+E78*50000+F78*180000</f>
        <v/>
      </c>
      <c r="R78" s="16">
        <f>IF(P78&lt;=2000000,MIN(Q78,P78),MAX(Q78-(P78-2000000),50000))*0.05</f>
        <v/>
      </c>
      <c r="S78" s="16">
        <f>MAX(0,P78*0.1-R78)</f>
        <v/>
      </c>
      <c r="T78" s="16">
        <f>Q78+MAX(0,K78-480000)</f>
        <v/>
      </c>
      <c r="U78" s="16">
        <f>P78-T78</f>
        <v/>
      </c>
      <c r="V78" s="17">
        <f>IF(U78&lt;0,0,LOOKUP(U78,{0,1950001,3300001,6950001,9000001,18000001,40000001},{0.05,0.1,0.2,0.23,0.33,0.4,0.45}))</f>
        <v/>
      </c>
      <c r="W78" s="18">
        <f>IF(U78&lt;0,0.9,0.9-V78*1.021)</f>
        <v/>
      </c>
      <c r="X78" s="16">
        <f>ROUNDDOWN(S78*0.2/W78+2000,0)</f>
        <v/>
      </c>
      <c r="Y78" s="17">
        <f>IF(O78&lt;=0,0,LOOKUP(O78,{0,1950001,3300001,6950001,9000001,18000001,40000001},{0.05,0.1,0.2,0.23,0.33,0.4,0.45}))</f>
        <v/>
      </c>
    </row>
    <row r="79">
      <c r="A79" t="inlineStr">
        <is>
          <t>早見表 共働き＋大学生1人</t>
        </is>
      </c>
      <c r="B79" s="16">
        <f>'2_早見表'!$A$8</f>
        <v/>
      </c>
      <c r="C79" t="n">
        <v>2025</v>
      </c>
      <c r="D79" t="n">
        <v>0</v>
      </c>
      <c r="E79" t="n">
        <v>0</v>
      </c>
      <c r="F79" t="n">
        <v>1</v>
      </c>
      <c r="G79" s="16">
        <f>ROUND(MIN(B79/12,650000)*12*0.0915+MIN(B79/12,1390000)*12*(0.0504+0)+B79*0.005,0)</f>
        <v/>
      </c>
      <c r="H79" t="n">
        <v>0</v>
      </c>
      <c r="I79" t="n">
        <v>0</v>
      </c>
      <c r="J79" s="16">
        <f>IF(C79=2026,IF(B79&lt;741000,0,IF(B79&lt;2191000,B79-740000,IF(B79&lt;2193000,1451000,IF(B79&lt;2196000,1453000,IF(B79&lt;2200000,1456000,IF(B79&lt;3600000,ROUNDDOWN(B79/4,-3)*2.8-80000,IF(B79&lt;6600000,ROUNDDOWN(B79/4,-3)*3.2-440000,IF(B79&lt;8500000,ROUNDDOWN(B79*0.9,0)-1100000,B79-1950000)))))))),IF(B79&lt;651000,0,IF(B79&lt;1900000,B79-650000,IF(B79&lt;3600000,ROUNDDOWN(B79/4,-3)*2.8-80000,IF(B79&lt;6600000,ROUNDDOWN(B79/4,-3)*3.2-440000,IF(B79&lt;8500000,ROUNDDOWN(B79*0.9,0)-1100000,B79-1950000))))))</f>
        <v/>
      </c>
      <c r="K79" s="16">
        <f>IF(J79&gt;23500000,NA(),IF(C79=2026,IF(J79&lt;=4890000,1040000,IF(J79&lt;=6550000,670000,620000)),IF(J79&lt;=1320000,950000,IF(J79&lt;=3360000,880000,IF(J79&lt;=4890000,680000,IF(J79&lt;=6550000,630000,580000))))))</f>
        <v/>
      </c>
      <c r="L79" s="16">
        <f>IF(D79=1,IF(J79&lt;=9000000,380000,IF(J79&lt;=9500000,260000,IF(J79&lt;=10000000,130000,0))),0)</f>
        <v/>
      </c>
      <c r="M79" s="16">
        <f>IF(D79=1,IF(J79&lt;=9000000,330000,IF(J79&lt;=9500000,220000,IF(J79&lt;=10000000,110000,0))),0)</f>
        <v/>
      </c>
      <c r="N79" s="16">
        <f>IF(D79=1,IF(J79&lt;=9000000,50000,IF(J79&lt;=9500000,40000,IF(J79&lt;=10000000,20000,0))),0)</f>
        <v/>
      </c>
      <c r="O79" s="16">
        <f>MAX(0,ROUNDDOWN(J79-G79-K79-L79-E79*380000-F79*630000-H79,-3))</f>
        <v/>
      </c>
      <c r="P79" s="16">
        <f>MAX(0,ROUNDDOWN(J79-G79-430000-M79-E79*330000-F79*450000-I79,-3))</f>
        <v/>
      </c>
      <c r="Q79" s="16">
        <f>50000+N79+E79*50000+F79*180000</f>
        <v/>
      </c>
      <c r="R79" s="16">
        <f>IF(P79&lt;=2000000,MIN(Q79,P79),MAX(Q79-(P79-2000000),50000))*0.05</f>
        <v/>
      </c>
      <c r="S79" s="16">
        <f>MAX(0,P79*0.1-R79)</f>
        <v/>
      </c>
      <c r="T79" s="16">
        <f>Q79+MAX(0,K79-480000)</f>
        <v/>
      </c>
      <c r="U79" s="16">
        <f>P79-T79</f>
        <v/>
      </c>
      <c r="V79" s="17">
        <f>IF(U79&lt;0,0,LOOKUP(U79,{0,1950001,3300001,6950001,9000001,18000001,40000001},{0.05,0.1,0.2,0.23,0.33,0.4,0.45}))</f>
        <v/>
      </c>
      <c r="W79" s="18">
        <f>IF(U79&lt;0,0.9,0.9-V79*1.021)</f>
        <v/>
      </c>
      <c r="X79" s="16">
        <f>ROUNDDOWN(S79*0.2/W79+2000,0)</f>
        <v/>
      </c>
      <c r="Y79" s="17">
        <f>IF(O79&lt;=0,0,LOOKUP(O79,{0,1950001,3300001,6950001,9000001,18000001,40000001},{0.05,0.1,0.2,0.23,0.33,0.4,0.45}))</f>
        <v/>
      </c>
    </row>
    <row r="80">
      <c r="A80" t="inlineStr">
        <is>
          <t>早見表 共働き＋大学生1人</t>
        </is>
      </c>
      <c r="B80" s="16">
        <f>'2_早見表'!$A$8</f>
        <v/>
      </c>
      <c r="C80" t="n">
        <v>2026</v>
      </c>
      <c r="D80" t="n">
        <v>0</v>
      </c>
      <c r="E80" t="n">
        <v>0</v>
      </c>
      <c r="F80" t="n">
        <v>1</v>
      </c>
      <c r="G80" s="16">
        <f>ROUND(MIN(B80/12,650000)*12*0.0915+MIN(B80/12,1390000)*12*(0.0504+0)+B80*0.005,0)</f>
        <v/>
      </c>
      <c r="H80" t="n">
        <v>0</v>
      </c>
      <c r="I80" t="n">
        <v>0</v>
      </c>
      <c r="J80" s="16">
        <f>IF(C80=2026,IF(B80&lt;741000,0,IF(B80&lt;2191000,B80-740000,IF(B80&lt;2193000,1451000,IF(B80&lt;2196000,1453000,IF(B80&lt;2200000,1456000,IF(B80&lt;3600000,ROUNDDOWN(B80/4,-3)*2.8-80000,IF(B80&lt;6600000,ROUNDDOWN(B80/4,-3)*3.2-440000,IF(B80&lt;8500000,ROUNDDOWN(B80*0.9,0)-1100000,B80-1950000)))))))),IF(B80&lt;651000,0,IF(B80&lt;1900000,B80-650000,IF(B80&lt;3600000,ROUNDDOWN(B80/4,-3)*2.8-80000,IF(B80&lt;6600000,ROUNDDOWN(B80/4,-3)*3.2-440000,IF(B80&lt;8500000,ROUNDDOWN(B80*0.9,0)-1100000,B80-1950000))))))</f>
        <v/>
      </c>
      <c r="K80" s="16">
        <f>IF(J80&gt;23500000,NA(),IF(C80=2026,IF(J80&lt;=4890000,1040000,IF(J80&lt;=6550000,670000,620000)),IF(J80&lt;=1320000,950000,IF(J80&lt;=3360000,880000,IF(J80&lt;=4890000,680000,IF(J80&lt;=6550000,630000,580000))))))</f>
        <v/>
      </c>
      <c r="L80" s="16">
        <f>IF(D80=1,IF(J80&lt;=9000000,380000,IF(J80&lt;=9500000,260000,IF(J80&lt;=10000000,130000,0))),0)</f>
        <v/>
      </c>
      <c r="M80" s="16">
        <f>IF(D80=1,IF(J80&lt;=9000000,330000,IF(J80&lt;=9500000,220000,IF(J80&lt;=10000000,110000,0))),0)</f>
        <v/>
      </c>
      <c r="N80" s="16">
        <f>IF(D80=1,IF(J80&lt;=9000000,50000,IF(J80&lt;=9500000,40000,IF(J80&lt;=10000000,20000,0))),0)</f>
        <v/>
      </c>
      <c r="O80" s="16">
        <f>MAX(0,ROUNDDOWN(J80-G80-K80-L80-E80*380000-F80*630000-H80,-3))</f>
        <v/>
      </c>
      <c r="P80" s="16">
        <f>MAX(0,ROUNDDOWN(J80-G80-430000-M80-E80*330000-F80*450000-I80,-3))</f>
        <v/>
      </c>
      <c r="Q80" s="16">
        <f>50000+N80+E80*50000+F80*180000</f>
        <v/>
      </c>
      <c r="R80" s="16">
        <f>IF(P80&lt;=2000000,MIN(Q80,P80),MAX(Q80-(P80-2000000),50000))*0.05</f>
        <v/>
      </c>
      <c r="S80" s="16">
        <f>MAX(0,P80*0.1-R80)</f>
        <v/>
      </c>
      <c r="T80" s="16">
        <f>Q80+MAX(0,K80-480000)</f>
        <v/>
      </c>
      <c r="U80" s="16">
        <f>P80-T80</f>
        <v/>
      </c>
      <c r="V80" s="17">
        <f>IF(U80&lt;0,0,LOOKUP(U80,{0,1950001,3300001,6950001,9000001,18000001,40000001},{0.05,0.1,0.2,0.23,0.33,0.4,0.45}))</f>
        <v/>
      </c>
      <c r="W80" s="18">
        <f>IF(U80&lt;0,0.9,0.9-V80*1.021)</f>
        <v/>
      </c>
      <c r="X80" s="16">
        <f>ROUNDDOWN(S80*0.2/W80+2000,0)</f>
        <v/>
      </c>
      <c r="Y80" s="17">
        <f>IF(O80&lt;=0,0,LOOKUP(O80,{0,1950001,3300001,6950001,9000001,18000001,40000001},{0.05,0.1,0.2,0.23,0.33,0.4,0.45}))</f>
        <v/>
      </c>
    </row>
    <row r="81">
      <c r="A81" t="inlineStr">
        <is>
          <t>早見表 夫婦＋高校生1人</t>
        </is>
      </c>
      <c r="B81" s="16">
        <f>'2_早見表'!$A$8</f>
        <v/>
      </c>
      <c r="C81" t="n">
        <v>2025</v>
      </c>
      <c r="D81" t="n">
        <v>1</v>
      </c>
      <c r="E81" t="n">
        <v>1</v>
      </c>
      <c r="F81" t="n">
        <v>0</v>
      </c>
      <c r="G81" s="16">
        <f>ROUND(MIN(B81/12,650000)*12*0.0915+MIN(B81/12,1390000)*12*(0.0504+0)+B81*0.005,0)</f>
        <v/>
      </c>
      <c r="H81" t="n">
        <v>0</v>
      </c>
      <c r="I81" t="n">
        <v>0</v>
      </c>
      <c r="J81" s="16">
        <f>IF(C81=2026,IF(B81&lt;741000,0,IF(B81&lt;2191000,B81-740000,IF(B81&lt;2193000,1451000,IF(B81&lt;2196000,1453000,IF(B81&lt;2200000,1456000,IF(B81&lt;3600000,ROUNDDOWN(B81/4,-3)*2.8-80000,IF(B81&lt;6600000,ROUNDDOWN(B81/4,-3)*3.2-440000,IF(B81&lt;8500000,ROUNDDOWN(B81*0.9,0)-1100000,B81-1950000)))))))),IF(B81&lt;651000,0,IF(B81&lt;1900000,B81-650000,IF(B81&lt;3600000,ROUNDDOWN(B81/4,-3)*2.8-80000,IF(B81&lt;6600000,ROUNDDOWN(B81/4,-3)*3.2-440000,IF(B81&lt;8500000,ROUNDDOWN(B81*0.9,0)-1100000,B81-1950000))))))</f>
        <v/>
      </c>
      <c r="K81" s="16">
        <f>IF(J81&gt;23500000,NA(),IF(C81=2026,IF(J81&lt;=4890000,1040000,IF(J81&lt;=6550000,670000,620000)),IF(J81&lt;=1320000,950000,IF(J81&lt;=3360000,880000,IF(J81&lt;=4890000,680000,IF(J81&lt;=6550000,630000,580000))))))</f>
        <v/>
      </c>
      <c r="L81" s="16">
        <f>IF(D81=1,IF(J81&lt;=9000000,380000,IF(J81&lt;=9500000,260000,IF(J81&lt;=10000000,130000,0))),0)</f>
        <v/>
      </c>
      <c r="M81" s="16">
        <f>IF(D81=1,IF(J81&lt;=9000000,330000,IF(J81&lt;=9500000,220000,IF(J81&lt;=10000000,110000,0))),0)</f>
        <v/>
      </c>
      <c r="N81" s="16">
        <f>IF(D81=1,IF(J81&lt;=9000000,50000,IF(J81&lt;=9500000,40000,IF(J81&lt;=10000000,20000,0))),0)</f>
        <v/>
      </c>
      <c r="O81" s="16">
        <f>MAX(0,ROUNDDOWN(J81-G81-K81-L81-E81*380000-F81*630000-H81,-3))</f>
        <v/>
      </c>
      <c r="P81" s="16">
        <f>MAX(0,ROUNDDOWN(J81-G81-430000-M81-E81*330000-F81*450000-I81,-3))</f>
        <v/>
      </c>
      <c r="Q81" s="16">
        <f>50000+N81+E81*50000+F81*180000</f>
        <v/>
      </c>
      <c r="R81" s="16">
        <f>IF(P81&lt;=2000000,MIN(Q81,P81),MAX(Q81-(P81-2000000),50000))*0.05</f>
        <v/>
      </c>
      <c r="S81" s="16">
        <f>MAX(0,P81*0.1-R81)</f>
        <v/>
      </c>
      <c r="T81" s="16">
        <f>Q81+MAX(0,K81-480000)</f>
        <v/>
      </c>
      <c r="U81" s="16">
        <f>P81-T81</f>
        <v/>
      </c>
      <c r="V81" s="17">
        <f>IF(U81&lt;0,0,LOOKUP(U81,{0,1950001,3300001,6950001,9000001,18000001,40000001},{0.05,0.1,0.2,0.23,0.33,0.4,0.45}))</f>
        <v/>
      </c>
      <c r="W81" s="18">
        <f>IF(U81&lt;0,0.9,0.9-V81*1.021)</f>
        <v/>
      </c>
      <c r="X81" s="16">
        <f>ROUNDDOWN(S81*0.2/W81+2000,0)</f>
        <v/>
      </c>
      <c r="Y81" s="17">
        <f>IF(O81&lt;=0,0,LOOKUP(O81,{0,1950001,3300001,6950001,9000001,18000001,40000001},{0.05,0.1,0.2,0.23,0.33,0.4,0.45}))</f>
        <v/>
      </c>
    </row>
    <row r="82">
      <c r="A82" t="inlineStr">
        <is>
          <t>早見表 夫婦＋高校生1人</t>
        </is>
      </c>
      <c r="B82" s="16">
        <f>'2_早見表'!$A$8</f>
        <v/>
      </c>
      <c r="C82" t="n">
        <v>2026</v>
      </c>
      <c r="D82" t="n">
        <v>1</v>
      </c>
      <c r="E82" t="n">
        <v>1</v>
      </c>
      <c r="F82" t="n">
        <v>0</v>
      </c>
      <c r="G82" s="16">
        <f>ROUND(MIN(B82/12,650000)*12*0.0915+MIN(B82/12,1390000)*12*(0.0504+0)+B82*0.005,0)</f>
        <v/>
      </c>
      <c r="H82" t="n">
        <v>0</v>
      </c>
      <c r="I82" t="n">
        <v>0</v>
      </c>
      <c r="J82" s="16">
        <f>IF(C82=2026,IF(B82&lt;741000,0,IF(B82&lt;2191000,B82-740000,IF(B82&lt;2193000,1451000,IF(B82&lt;2196000,1453000,IF(B82&lt;2200000,1456000,IF(B82&lt;3600000,ROUNDDOWN(B82/4,-3)*2.8-80000,IF(B82&lt;6600000,ROUNDDOWN(B82/4,-3)*3.2-440000,IF(B82&lt;8500000,ROUNDDOWN(B82*0.9,0)-1100000,B82-1950000)))))))),IF(B82&lt;651000,0,IF(B82&lt;1900000,B82-650000,IF(B82&lt;3600000,ROUNDDOWN(B82/4,-3)*2.8-80000,IF(B82&lt;6600000,ROUNDDOWN(B82/4,-3)*3.2-440000,IF(B82&lt;8500000,ROUNDDOWN(B82*0.9,0)-1100000,B82-1950000))))))</f>
        <v/>
      </c>
      <c r="K82" s="16">
        <f>IF(J82&gt;23500000,NA(),IF(C82=2026,IF(J82&lt;=4890000,1040000,IF(J82&lt;=6550000,670000,620000)),IF(J82&lt;=1320000,950000,IF(J82&lt;=3360000,880000,IF(J82&lt;=4890000,680000,IF(J82&lt;=6550000,630000,580000))))))</f>
        <v/>
      </c>
      <c r="L82" s="16">
        <f>IF(D82=1,IF(J82&lt;=9000000,380000,IF(J82&lt;=9500000,260000,IF(J82&lt;=10000000,130000,0))),0)</f>
        <v/>
      </c>
      <c r="M82" s="16">
        <f>IF(D82=1,IF(J82&lt;=9000000,330000,IF(J82&lt;=9500000,220000,IF(J82&lt;=10000000,110000,0))),0)</f>
        <v/>
      </c>
      <c r="N82" s="16">
        <f>IF(D82=1,IF(J82&lt;=9000000,50000,IF(J82&lt;=9500000,40000,IF(J82&lt;=10000000,20000,0))),0)</f>
        <v/>
      </c>
      <c r="O82" s="16">
        <f>MAX(0,ROUNDDOWN(J82-G82-K82-L82-E82*380000-F82*630000-H82,-3))</f>
        <v/>
      </c>
      <c r="P82" s="16">
        <f>MAX(0,ROUNDDOWN(J82-G82-430000-M82-E82*330000-F82*450000-I82,-3))</f>
        <v/>
      </c>
      <c r="Q82" s="16">
        <f>50000+N82+E82*50000+F82*180000</f>
        <v/>
      </c>
      <c r="R82" s="16">
        <f>IF(P82&lt;=2000000,MIN(Q82,P82),MAX(Q82-(P82-2000000),50000))*0.05</f>
        <v/>
      </c>
      <c r="S82" s="16">
        <f>MAX(0,P82*0.1-R82)</f>
        <v/>
      </c>
      <c r="T82" s="16">
        <f>Q82+MAX(0,K82-480000)</f>
        <v/>
      </c>
      <c r="U82" s="16">
        <f>P82-T82</f>
        <v/>
      </c>
      <c r="V82" s="17">
        <f>IF(U82&lt;0,0,LOOKUP(U82,{0,1950001,3300001,6950001,9000001,18000001,40000001},{0.05,0.1,0.2,0.23,0.33,0.4,0.45}))</f>
        <v/>
      </c>
      <c r="W82" s="18">
        <f>IF(U82&lt;0,0.9,0.9-V82*1.021)</f>
        <v/>
      </c>
      <c r="X82" s="16">
        <f>ROUNDDOWN(S82*0.2/W82+2000,0)</f>
        <v/>
      </c>
      <c r="Y82" s="17">
        <f>IF(O82&lt;=0,0,LOOKUP(O82,{0,1950001,3300001,6950001,9000001,18000001,40000001},{0.05,0.1,0.2,0.23,0.33,0.4,0.45}))</f>
        <v/>
      </c>
    </row>
    <row r="83">
      <c r="A83" t="inlineStr">
        <is>
          <t>早見表 共働き＋大学生と高校生</t>
        </is>
      </c>
      <c r="B83" s="16">
        <f>'2_早見表'!$A$8</f>
        <v/>
      </c>
      <c r="C83" t="n">
        <v>2025</v>
      </c>
      <c r="D83" t="n">
        <v>0</v>
      </c>
      <c r="E83" t="n">
        <v>1</v>
      </c>
      <c r="F83" t="n">
        <v>1</v>
      </c>
      <c r="G83" s="16">
        <f>ROUND(MIN(B83/12,650000)*12*0.0915+MIN(B83/12,1390000)*12*(0.0504+0)+B83*0.005,0)</f>
        <v/>
      </c>
      <c r="H83" t="n">
        <v>0</v>
      </c>
      <c r="I83" t="n">
        <v>0</v>
      </c>
      <c r="J83" s="16">
        <f>IF(C83=2026,IF(B83&lt;741000,0,IF(B83&lt;2191000,B83-740000,IF(B83&lt;2193000,1451000,IF(B83&lt;2196000,1453000,IF(B83&lt;2200000,1456000,IF(B83&lt;3600000,ROUNDDOWN(B83/4,-3)*2.8-80000,IF(B83&lt;6600000,ROUNDDOWN(B83/4,-3)*3.2-440000,IF(B83&lt;8500000,ROUNDDOWN(B83*0.9,0)-1100000,B83-1950000)))))))),IF(B83&lt;651000,0,IF(B83&lt;1900000,B83-650000,IF(B83&lt;3600000,ROUNDDOWN(B83/4,-3)*2.8-80000,IF(B83&lt;6600000,ROUNDDOWN(B83/4,-3)*3.2-440000,IF(B83&lt;8500000,ROUNDDOWN(B83*0.9,0)-1100000,B83-1950000))))))</f>
        <v/>
      </c>
      <c r="K83" s="16">
        <f>IF(J83&gt;23500000,NA(),IF(C83=2026,IF(J83&lt;=4890000,1040000,IF(J83&lt;=6550000,670000,620000)),IF(J83&lt;=1320000,950000,IF(J83&lt;=3360000,880000,IF(J83&lt;=4890000,680000,IF(J83&lt;=6550000,630000,580000))))))</f>
        <v/>
      </c>
      <c r="L83" s="16">
        <f>IF(D83=1,IF(J83&lt;=9000000,380000,IF(J83&lt;=9500000,260000,IF(J83&lt;=10000000,130000,0))),0)</f>
        <v/>
      </c>
      <c r="M83" s="16">
        <f>IF(D83=1,IF(J83&lt;=9000000,330000,IF(J83&lt;=9500000,220000,IF(J83&lt;=10000000,110000,0))),0)</f>
        <v/>
      </c>
      <c r="N83" s="16">
        <f>IF(D83=1,IF(J83&lt;=9000000,50000,IF(J83&lt;=9500000,40000,IF(J83&lt;=10000000,20000,0))),0)</f>
        <v/>
      </c>
      <c r="O83" s="16">
        <f>MAX(0,ROUNDDOWN(J83-G83-K83-L83-E83*380000-F83*630000-H83,-3))</f>
        <v/>
      </c>
      <c r="P83" s="16">
        <f>MAX(0,ROUNDDOWN(J83-G83-430000-M83-E83*330000-F83*450000-I83,-3))</f>
        <v/>
      </c>
      <c r="Q83" s="16">
        <f>50000+N83+E83*50000+F83*180000</f>
        <v/>
      </c>
      <c r="R83" s="16">
        <f>IF(P83&lt;=2000000,MIN(Q83,P83),MAX(Q83-(P83-2000000),50000))*0.05</f>
        <v/>
      </c>
      <c r="S83" s="16">
        <f>MAX(0,P83*0.1-R83)</f>
        <v/>
      </c>
      <c r="T83" s="16">
        <f>Q83+MAX(0,K83-480000)</f>
        <v/>
      </c>
      <c r="U83" s="16">
        <f>P83-T83</f>
        <v/>
      </c>
      <c r="V83" s="17">
        <f>IF(U83&lt;0,0,LOOKUP(U83,{0,1950001,3300001,6950001,9000001,18000001,40000001},{0.05,0.1,0.2,0.23,0.33,0.4,0.45}))</f>
        <v/>
      </c>
      <c r="W83" s="18">
        <f>IF(U83&lt;0,0.9,0.9-V83*1.021)</f>
        <v/>
      </c>
      <c r="X83" s="16">
        <f>ROUNDDOWN(S83*0.2/W83+2000,0)</f>
        <v/>
      </c>
      <c r="Y83" s="17">
        <f>IF(O83&lt;=0,0,LOOKUP(O83,{0,1950001,3300001,6950001,9000001,18000001,40000001},{0.05,0.1,0.2,0.23,0.33,0.4,0.45}))</f>
        <v/>
      </c>
    </row>
    <row r="84">
      <c r="A84" t="inlineStr">
        <is>
          <t>早見表 共働き＋大学生と高校生</t>
        </is>
      </c>
      <c r="B84" s="16">
        <f>'2_早見表'!$A$8</f>
        <v/>
      </c>
      <c r="C84" t="n">
        <v>2026</v>
      </c>
      <c r="D84" t="n">
        <v>0</v>
      </c>
      <c r="E84" t="n">
        <v>1</v>
      </c>
      <c r="F84" t="n">
        <v>1</v>
      </c>
      <c r="G84" s="16">
        <f>ROUND(MIN(B84/12,650000)*12*0.0915+MIN(B84/12,1390000)*12*(0.0504+0)+B84*0.005,0)</f>
        <v/>
      </c>
      <c r="H84" t="n">
        <v>0</v>
      </c>
      <c r="I84" t="n">
        <v>0</v>
      </c>
      <c r="J84" s="16">
        <f>IF(C84=2026,IF(B84&lt;741000,0,IF(B84&lt;2191000,B84-740000,IF(B84&lt;2193000,1451000,IF(B84&lt;2196000,1453000,IF(B84&lt;2200000,1456000,IF(B84&lt;3600000,ROUNDDOWN(B84/4,-3)*2.8-80000,IF(B84&lt;6600000,ROUNDDOWN(B84/4,-3)*3.2-440000,IF(B84&lt;8500000,ROUNDDOWN(B84*0.9,0)-1100000,B84-1950000)))))))),IF(B84&lt;651000,0,IF(B84&lt;1900000,B84-650000,IF(B84&lt;3600000,ROUNDDOWN(B84/4,-3)*2.8-80000,IF(B84&lt;6600000,ROUNDDOWN(B84/4,-3)*3.2-440000,IF(B84&lt;8500000,ROUNDDOWN(B84*0.9,0)-1100000,B84-1950000))))))</f>
        <v/>
      </c>
      <c r="K84" s="16">
        <f>IF(J84&gt;23500000,NA(),IF(C84=2026,IF(J84&lt;=4890000,1040000,IF(J84&lt;=6550000,670000,620000)),IF(J84&lt;=1320000,950000,IF(J84&lt;=3360000,880000,IF(J84&lt;=4890000,680000,IF(J84&lt;=6550000,630000,580000))))))</f>
        <v/>
      </c>
      <c r="L84" s="16">
        <f>IF(D84=1,IF(J84&lt;=9000000,380000,IF(J84&lt;=9500000,260000,IF(J84&lt;=10000000,130000,0))),0)</f>
        <v/>
      </c>
      <c r="M84" s="16">
        <f>IF(D84=1,IF(J84&lt;=9000000,330000,IF(J84&lt;=9500000,220000,IF(J84&lt;=10000000,110000,0))),0)</f>
        <v/>
      </c>
      <c r="N84" s="16">
        <f>IF(D84=1,IF(J84&lt;=9000000,50000,IF(J84&lt;=9500000,40000,IF(J84&lt;=10000000,20000,0))),0)</f>
        <v/>
      </c>
      <c r="O84" s="16">
        <f>MAX(0,ROUNDDOWN(J84-G84-K84-L84-E84*380000-F84*630000-H84,-3))</f>
        <v/>
      </c>
      <c r="P84" s="16">
        <f>MAX(0,ROUNDDOWN(J84-G84-430000-M84-E84*330000-F84*450000-I84,-3))</f>
        <v/>
      </c>
      <c r="Q84" s="16">
        <f>50000+N84+E84*50000+F84*180000</f>
        <v/>
      </c>
      <c r="R84" s="16">
        <f>IF(P84&lt;=2000000,MIN(Q84,P84),MAX(Q84-(P84-2000000),50000))*0.05</f>
        <v/>
      </c>
      <c r="S84" s="16">
        <f>MAX(0,P84*0.1-R84)</f>
        <v/>
      </c>
      <c r="T84" s="16">
        <f>Q84+MAX(0,K84-480000)</f>
        <v/>
      </c>
      <c r="U84" s="16">
        <f>P84-T84</f>
        <v/>
      </c>
      <c r="V84" s="17">
        <f>IF(U84&lt;0,0,LOOKUP(U84,{0,1950001,3300001,6950001,9000001,18000001,40000001},{0.05,0.1,0.2,0.23,0.33,0.4,0.45}))</f>
        <v/>
      </c>
      <c r="W84" s="18">
        <f>IF(U84&lt;0,0.9,0.9-V84*1.021)</f>
        <v/>
      </c>
      <c r="X84" s="16">
        <f>ROUNDDOWN(S84*0.2/W84+2000,0)</f>
        <v/>
      </c>
      <c r="Y84" s="17">
        <f>IF(O84&lt;=0,0,LOOKUP(O84,{0,1950001,3300001,6950001,9000001,18000001,40000001},{0.05,0.1,0.2,0.23,0.33,0.4,0.45}))</f>
        <v/>
      </c>
    </row>
    <row r="85">
      <c r="A85" t="inlineStr">
        <is>
          <t>早見表 夫婦＋大学生と高校生</t>
        </is>
      </c>
      <c r="B85" s="16">
        <f>'2_早見表'!$A$8</f>
        <v/>
      </c>
      <c r="C85" t="n">
        <v>2025</v>
      </c>
      <c r="D85" t="n">
        <v>1</v>
      </c>
      <c r="E85" t="n">
        <v>1</v>
      </c>
      <c r="F85" t="n">
        <v>1</v>
      </c>
      <c r="G85" s="16">
        <f>ROUND(MIN(B85/12,650000)*12*0.0915+MIN(B85/12,1390000)*12*(0.0504+0)+B85*0.005,0)</f>
        <v/>
      </c>
      <c r="H85" t="n">
        <v>0</v>
      </c>
      <c r="I85" t="n">
        <v>0</v>
      </c>
      <c r="J85" s="16">
        <f>IF(C85=2026,IF(B85&lt;741000,0,IF(B85&lt;2191000,B85-740000,IF(B85&lt;2193000,1451000,IF(B85&lt;2196000,1453000,IF(B85&lt;2200000,1456000,IF(B85&lt;3600000,ROUNDDOWN(B85/4,-3)*2.8-80000,IF(B85&lt;6600000,ROUNDDOWN(B85/4,-3)*3.2-440000,IF(B85&lt;8500000,ROUNDDOWN(B85*0.9,0)-1100000,B85-1950000)))))))),IF(B85&lt;651000,0,IF(B85&lt;1900000,B85-650000,IF(B85&lt;3600000,ROUNDDOWN(B85/4,-3)*2.8-80000,IF(B85&lt;6600000,ROUNDDOWN(B85/4,-3)*3.2-440000,IF(B85&lt;8500000,ROUNDDOWN(B85*0.9,0)-1100000,B85-1950000))))))</f>
        <v/>
      </c>
      <c r="K85" s="16">
        <f>IF(J85&gt;23500000,NA(),IF(C85=2026,IF(J85&lt;=4890000,1040000,IF(J85&lt;=6550000,670000,620000)),IF(J85&lt;=1320000,950000,IF(J85&lt;=3360000,880000,IF(J85&lt;=4890000,680000,IF(J85&lt;=6550000,630000,580000))))))</f>
        <v/>
      </c>
      <c r="L85" s="16">
        <f>IF(D85=1,IF(J85&lt;=9000000,380000,IF(J85&lt;=9500000,260000,IF(J85&lt;=10000000,130000,0))),0)</f>
        <v/>
      </c>
      <c r="M85" s="16">
        <f>IF(D85=1,IF(J85&lt;=9000000,330000,IF(J85&lt;=9500000,220000,IF(J85&lt;=10000000,110000,0))),0)</f>
        <v/>
      </c>
      <c r="N85" s="16">
        <f>IF(D85=1,IF(J85&lt;=9000000,50000,IF(J85&lt;=9500000,40000,IF(J85&lt;=10000000,20000,0))),0)</f>
        <v/>
      </c>
      <c r="O85" s="16">
        <f>MAX(0,ROUNDDOWN(J85-G85-K85-L85-E85*380000-F85*630000-H85,-3))</f>
        <v/>
      </c>
      <c r="P85" s="16">
        <f>MAX(0,ROUNDDOWN(J85-G85-430000-M85-E85*330000-F85*450000-I85,-3))</f>
        <v/>
      </c>
      <c r="Q85" s="16">
        <f>50000+N85+E85*50000+F85*180000</f>
        <v/>
      </c>
      <c r="R85" s="16">
        <f>IF(P85&lt;=2000000,MIN(Q85,P85),MAX(Q85-(P85-2000000),50000))*0.05</f>
        <v/>
      </c>
      <c r="S85" s="16">
        <f>MAX(0,P85*0.1-R85)</f>
        <v/>
      </c>
      <c r="T85" s="16">
        <f>Q85+MAX(0,K85-480000)</f>
        <v/>
      </c>
      <c r="U85" s="16">
        <f>P85-T85</f>
        <v/>
      </c>
      <c r="V85" s="17">
        <f>IF(U85&lt;0,0,LOOKUP(U85,{0,1950001,3300001,6950001,9000001,18000001,40000001},{0.05,0.1,0.2,0.23,0.33,0.4,0.45}))</f>
        <v/>
      </c>
      <c r="W85" s="18">
        <f>IF(U85&lt;0,0.9,0.9-V85*1.021)</f>
        <v/>
      </c>
      <c r="X85" s="16">
        <f>ROUNDDOWN(S85*0.2/W85+2000,0)</f>
        <v/>
      </c>
      <c r="Y85" s="17">
        <f>IF(O85&lt;=0,0,LOOKUP(O85,{0,1950001,3300001,6950001,9000001,18000001,40000001},{0.05,0.1,0.2,0.23,0.33,0.4,0.45}))</f>
        <v/>
      </c>
    </row>
    <row r="86">
      <c r="A86" t="inlineStr">
        <is>
          <t>早見表 夫婦＋大学生と高校生</t>
        </is>
      </c>
      <c r="B86" s="16">
        <f>'2_早見表'!$A$8</f>
        <v/>
      </c>
      <c r="C86" t="n">
        <v>2026</v>
      </c>
      <c r="D86" t="n">
        <v>1</v>
      </c>
      <c r="E86" t="n">
        <v>1</v>
      </c>
      <c r="F86" t="n">
        <v>1</v>
      </c>
      <c r="G86" s="16">
        <f>ROUND(MIN(B86/12,650000)*12*0.0915+MIN(B86/12,1390000)*12*(0.0504+0)+B86*0.005,0)</f>
        <v/>
      </c>
      <c r="H86" t="n">
        <v>0</v>
      </c>
      <c r="I86" t="n">
        <v>0</v>
      </c>
      <c r="J86" s="16">
        <f>IF(C86=2026,IF(B86&lt;741000,0,IF(B86&lt;2191000,B86-740000,IF(B86&lt;2193000,1451000,IF(B86&lt;2196000,1453000,IF(B86&lt;2200000,1456000,IF(B86&lt;3600000,ROUNDDOWN(B86/4,-3)*2.8-80000,IF(B86&lt;6600000,ROUNDDOWN(B86/4,-3)*3.2-440000,IF(B86&lt;8500000,ROUNDDOWN(B86*0.9,0)-1100000,B86-1950000)))))))),IF(B86&lt;651000,0,IF(B86&lt;1900000,B86-650000,IF(B86&lt;3600000,ROUNDDOWN(B86/4,-3)*2.8-80000,IF(B86&lt;6600000,ROUNDDOWN(B86/4,-3)*3.2-440000,IF(B86&lt;8500000,ROUNDDOWN(B86*0.9,0)-1100000,B86-1950000))))))</f>
        <v/>
      </c>
      <c r="K86" s="16">
        <f>IF(J86&gt;23500000,NA(),IF(C86=2026,IF(J86&lt;=4890000,1040000,IF(J86&lt;=6550000,670000,620000)),IF(J86&lt;=1320000,950000,IF(J86&lt;=3360000,880000,IF(J86&lt;=4890000,680000,IF(J86&lt;=6550000,630000,580000))))))</f>
        <v/>
      </c>
      <c r="L86" s="16">
        <f>IF(D86=1,IF(J86&lt;=9000000,380000,IF(J86&lt;=9500000,260000,IF(J86&lt;=10000000,130000,0))),0)</f>
        <v/>
      </c>
      <c r="M86" s="16">
        <f>IF(D86=1,IF(J86&lt;=9000000,330000,IF(J86&lt;=9500000,220000,IF(J86&lt;=10000000,110000,0))),0)</f>
        <v/>
      </c>
      <c r="N86" s="16">
        <f>IF(D86=1,IF(J86&lt;=9000000,50000,IF(J86&lt;=9500000,40000,IF(J86&lt;=10000000,20000,0))),0)</f>
        <v/>
      </c>
      <c r="O86" s="16">
        <f>MAX(0,ROUNDDOWN(J86-G86-K86-L86-E86*380000-F86*630000-H86,-3))</f>
        <v/>
      </c>
      <c r="P86" s="16">
        <f>MAX(0,ROUNDDOWN(J86-G86-430000-M86-E86*330000-F86*450000-I86,-3))</f>
        <v/>
      </c>
      <c r="Q86" s="16">
        <f>50000+N86+E86*50000+F86*180000</f>
        <v/>
      </c>
      <c r="R86" s="16">
        <f>IF(P86&lt;=2000000,MIN(Q86,P86),MAX(Q86-(P86-2000000),50000))*0.05</f>
        <v/>
      </c>
      <c r="S86" s="16">
        <f>MAX(0,P86*0.1-R86)</f>
        <v/>
      </c>
      <c r="T86" s="16">
        <f>Q86+MAX(0,K86-480000)</f>
        <v/>
      </c>
      <c r="U86" s="16">
        <f>P86-T86</f>
        <v/>
      </c>
      <c r="V86" s="17">
        <f>IF(U86&lt;0,0,LOOKUP(U86,{0,1950001,3300001,6950001,9000001,18000001,40000001},{0.05,0.1,0.2,0.23,0.33,0.4,0.45}))</f>
        <v/>
      </c>
      <c r="W86" s="18">
        <f>IF(U86&lt;0,0.9,0.9-V86*1.021)</f>
        <v/>
      </c>
      <c r="X86" s="16">
        <f>ROUNDDOWN(S86*0.2/W86+2000,0)</f>
        <v/>
      </c>
      <c r="Y86" s="17">
        <f>IF(O86&lt;=0,0,LOOKUP(O86,{0,1950001,3300001,6950001,9000001,18000001,40000001},{0.05,0.1,0.2,0.23,0.33,0.4,0.45}))</f>
        <v/>
      </c>
    </row>
    <row r="87">
      <c r="A87" t="inlineStr">
        <is>
          <t>早見表 独身または共働き</t>
        </is>
      </c>
      <c r="B87" s="16">
        <f>'2_早見表'!$A$9</f>
        <v/>
      </c>
      <c r="C87" t="n">
        <v>2025</v>
      </c>
      <c r="D87" t="n">
        <v>0</v>
      </c>
      <c r="E87" t="n">
        <v>0</v>
      </c>
      <c r="F87" t="n">
        <v>0</v>
      </c>
      <c r="G87" s="16">
        <f>ROUND(MIN(B87/12,650000)*12*0.0915+MIN(B87/12,1390000)*12*(0.0504+0)+B87*0.005,0)</f>
        <v/>
      </c>
      <c r="H87" t="n">
        <v>0</v>
      </c>
      <c r="I87" t="n">
        <v>0</v>
      </c>
      <c r="J87" s="16">
        <f>IF(C87=2026,IF(B87&lt;741000,0,IF(B87&lt;2191000,B87-740000,IF(B87&lt;2193000,1451000,IF(B87&lt;2196000,1453000,IF(B87&lt;2200000,1456000,IF(B87&lt;3600000,ROUNDDOWN(B87/4,-3)*2.8-80000,IF(B87&lt;6600000,ROUNDDOWN(B87/4,-3)*3.2-440000,IF(B87&lt;8500000,ROUNDDOWN(B87*0.9,0)-1100000,B87-1950000)))))))),IF(B87&lt;651000,0,IF(B87&lt;1900000,B87-650000,IF(B87&lt;3600000,ROUNDDOWN(B87/4,-3)*2.8-80000,IF(B87&lt;6600000,ROUNDDOWN(B87/4,-3)*3.2-440000,IF(B87&lt;8500000,ROUNDDOWN(B87*0.9,0)-1100000,B87-1950000))))))</f>
        <v/>
      </c>
      <c r="K87" s="16">
        <f>IF(J87&gt;23500000,NA(),IF(C87=2026,IF(J87&lt;=4890000,1040000,IF(J87&lt;=6550000,670000,620000)),IF(J87&lt;=1320000,950000,IF(J87&lt;=3360000,880000,IF(J87&lt;=4890000,680000,IF(J87&lt;=6550000,630000,580000))))))</f>
        <v/>
      </c>
      <c r="L87" s="16">
        <f>IF(D87=1,IF(J87&lt;=9000000,380000,IF(J87&lt;=9500000,260000,IF(J87&lt;=10000000,130000,0))),0)</f>
        <v/>
      </c>
      <c r="M87" s="16">
        <f>IF(D87=1,IF(J87&lt;=9000000,330000,IF(J87&lt;=9500000,220000,IF(J87&lt;=10000000,110000,0))),0)</f>
        <v/>
      </c>
      <c r="N87" s="16">
        <f>IF(D87=1,IF(J87&lt;=9000000,50000,IF(J87&lt;=9500000,40000,IF(J87&lt;=10000000,20000,0))),0)</f>
        <v/>
      </c>
      <c r="O87" s="16">
        <f>MAX(0,ROUNDDOWN(J87-G87-K87-L87-E87*380000-F87*630000-H87,-3))</f>
        <v/>
      </c>
      <c r="P87" s="16">
        <f>MAX(0,ROUNDDOWN(J87-G87-430000-M87-E87*330000-F87*450000-I87,-3))</f>
        <v/>
      </c>
      <c r="Q87" s="16">
        <f>50000+N87+E87*50000+F87*180000</f>
        <v/>
      </c>
      <c r="R87" s="16">
        <f>IF(P87&lt;=2000000,MIN(Q87,P87),MAX(Q87-(P87-2000000),50000))*0.05</f>
        <v/>
      </c>
      <c r="S87" s="16">
        <f>MAX(0,P87*0.1-R87)</f>
        <v/>
      </c>
      <c r="T87" s="16">
        <f>Q87+MAX(0,K87-480000)</f>
        <v/>
      </c>
      <c r="U87" s="16">
        <f>P87-T87</f>
        <v/>
      </c>
      <c r="V87" s="17">
        <f>IF(U87&lt;0,0,LOOKUP(U87,{0,1950001,3300001,6950001,9000001,18000001,40000001},{0.05,0.1,0.2,0.23,0.33,0.4,0.45}))</f>
        <v/>
      </c>
      <c r="W87" s="18">
        <f>IF(U87&lt;0,0.9,0.9-V87*1.021)</f>
        <v/>
      </c>
      <c r="X87" s="16">
        <f>ROUNDDOWN(S87*0.2/W87+2000,0)</f>
        <v/>
      </c>
      <c r="Y87" s="17">
        <f>IF(O87&lt;=0,0,LOOKUP(O87,{0,1950001,3300001,6950001,9000001,18000001,40000001},{0.05,0.1,0.2,0.23,0.33,0.4,0.45}))</f>
        <v/>
      </c>
    </row>
    <row r="88">
      <c r="A88" t="inlineStr">
        <is>
          <t>早見表 独身または共働き</t>
        </is>
      </c>
      <c r="B88" s="16">
        <f>'2_早見表'!$A$9</f>
        <v/>
      </c>
      <c r="C88" t="n">
        <v>2026</v>
      </c>
      <c r="D88" t="n">
        <v>0</v>
      </c>
      <c r="E88" t="n">
        <v>0</v>
      </c>
      <c r="F88" t="n">
        <v>0</v>
      </c>
      <c r="G88" s="16">
        <f>ROUND(MIN(B88/12,650000)*12*0.0915+MIN(B88/12,1390000)*12*(0.0504+0)+B88*0.005,0)</f>
        <v/>
      </c>
      <c r="H88" t="n">
        <v>0</v>
      </c>
      <c r="I88" t="n">
        <v>0</v>
      </c>
      <c r="J88" s="16">
        <f>IF(C88=2026,IF(B88&lt;741000,0,IF(B88&lt;2191000,B88-740000,IF(B88&lt;2193000,1451000,IF(B88&lt;2196000,1453000,IF(B88&lt;2200000,1456000,IF(B88&lt;3600000,ROUNDDOWN(B88/4,-3)*2.8-80000,IF(B88&lt;6600000,ROUNDDOWN(B88/4,-3)*3.2-440000,IF(B88&lt;8500000,ROUNDDOWN(B88*0.9,0)-1100000,B88-1950000)))))))),IF(B88&lt;651000,0,IF(B88&lt;1900000,B88-650000,IF(B88&lt;3600000,ROUNDDOWN(B88/4,-3)*2.8-80000,IF(B88&lt;6600000,ROUNDDOWN(B88/4,-3)*3.2-440000,IF(B88&lt;8500000,ROUNDDOWN(B88*0.9,0)-1100000,B88-1950000))))))</f>
        <v/>
      </c>
      <c r="K88" s="16">
        <f>IF(J88&gt;23500000,NA(),IF(C88=2026,IF(J88&lt;=4890000,1040000,IF(J88&lt;=6550000,670000,620000)),IF(J88&lt;=1320000,950000,IF(J88&lt;=3360000,880000,IF(J88&lt;=4890000,680000,IF(J88&lt;=6550000,630000,580000))))))</f>
        <v/>
      </c>
      <c r="L88" s="16">
        <f>IF(D88=1,IF(J88&lt;=9000000,380000,IF(J88&lt;=9500000,260000,IF(J88&lt;=10000000,130000,0))),0)</f>
        <v/>
      </c>
      <c r="M88" s="16">
        <f>IF(D88=1,IF(J88&lt;=9000000,330000,IF(J88&lt;=9500000,220000,IF(J88&lt;=10000000,110000,0))),0)</f>
        <v/>
      </c>
      <c r="N88" s="16">
        <f>IF(D88=1,IF(J88&lt;=9000000,50000,IF(J88&lt;=9500000,40000,IF(J88&lt;=10000000,20000,0))),0)</f>
        <v/>
      </c>
      <c r="O88" s="16">
        <f>MAX(0,ROUNDDOWN(J88-G88-K88-L88-E88*380000-F88*630000-H88,-3))</f>
        <v/>
      </c>
      <c r="P88" s="16">
        <f>MAX(0,ROUNDDOWN(J88-G88-430000-M88-E88*330000-F88*450000-I88,-3))</f>
        <v/>
      </c>
      <c r="Q88" s="16">
        <f>50000+N88+E88*50000+F88*180000</f>
        <v/>
      </c>
      <c r="R88" s="16">
        <f>IF(P88&lt;=2000000,MIN(Q88,P88),MAX(Q88-(P88-2000000),50000))*0.05</f>
        <v/>
      </c>
      <c r="S88" s="16">
        <f>MAX(0,P88*0.1-R88)</f>
        <v/>
      </c>
      <c r="T88" s="16">
        <f>Q88+MAX(0,K88-480000)</f>
        <v/>
      </c>
      <c r="U88" s="16">
        <f>P88-T88</f>
        <v/>
      </c>
      <c r="V88" s="17">
        <f>IF(U88&lt;0,0,LOOKUP(U88,{0,1950001,3300001,6950001,9000001,18000001,40000001},{0.05,0.1,0.2,0.23,0.33,0.4,0.45}))</f>
        <v/>
      </c>
      <c r="W88" s="18">
        <f>IF(U88&lt;0,0.9,0.9-V88*1.021)</f>
        <v/>
      </c>
      <c r="X88" s="16">
        <f>ROUNDDOWN(S88*0.2/W88+2000,0)</f>
        <v/>
      </c>
      <c r="Y88" s="17">
        <f>IF(O88&lt;=0,0,LOOKUP(O88,{0,1950001,3300001,6950001,9000001,18000001,40000001},{0.05,0.1,0.2,0.23,0.33,0.4,0.45}))</f>
        <v/>
      </c>
    </row>
    <row r="89">
      <c r="A89" t="inlineStr">
        <is>
          <t>早見表 夫婦（配偶者控除あり）</t>
        </is>
      </c>
      <c r="B89" s="16">
        <f>'2_早見表'!$A$9</f>
        <v/>
      </c>
      <c r="C89" t="n">
        <v>2025</v>
      </c>
      <c r="D89" t="n">
        <v>1</v>
      </c>
      <c r="E89" t="n">
        <v>0</v>
      </c>
      <c r="F89" t="n">
        <v>0</v>
      </c>
      <c r="G89" s="16">
        <f>ROUND(MIN(B89/12,650000)*12*0.0915+MIN(B89/12,1390000)*12*(0.0504+0)+B89*0.005,0)</f>
        <v/>
      </c>
      <c r="H89" t="n">
        <v>0</v>
      </c>
      <c r="I89" t="n">
        <v>0</v>
      </c>
      <c r="J89" s="16">
        <f>IF(C89=2026,IF(B89&lt;741000,0,IF(B89&lt;2191000,B89-740000,IF(B89&lt;2193000,1451000,IF(B89&lt;2196000,1453000,IF(B89&lt;2200000,1456000,IF(B89&lt;3600000,ROUNDDOWN(B89/4,-3)*2.8-80000,IF(B89&lt;6600000,ROUNDDOWN(B89/4,-3)*3.2-440000,IF(B89&lt;8500000,ROUNDDOWN(B89*0.9,0)-1100000,B89-1950000)))))))),IF(B89&lt;651000,0,IF(B89&lt;1900000,B89-650000,IF(B89&lt;3600000,ROUNDDOWN(B89/4,-3)*2.8-80000,IF(B89&lt;6600000,ROUNDDOWN(B89/4,-3)*3.2-440000,IF(B89&lt;8500000,ROUNDDOWN(B89*0.9,0)-1100000,B89-1950000))))))</f>
        <v/>
      </c>
      <c r="K89" s="16">
        <f>IF(J89&gt;23500000,NA(),IF(C89=2026,IF(J89&lt;=4890000,1040000,IF(J89&lt;=6550000,670000,620000)),IF(J89&lt;=1320000,950000,IF(J89&lt;=3360000,880000,IF(J89&lt;=4890000,680000,IF(J89&lt;=6550000,630000,580000))))))</f>
        <v/>
      </c>
      <c r="L89" s="16">
        <f>IF(D89=1,IF(J89&lt;=9000000,380000,IF(J89&lt;=9500000,260000,IF(J89&lt;=10000000,130000,0))),0)</f>
        <v/>
      </c>
      <c r="M89" s="16">
        <f>IF(D89=1,IF(J89&lt;=9000000,330000,IF(J89&lt;=9500000,220000,IF(J89&lt;=10000000,110000,0))),0)</f>
        <v/>
      </c>
      <c r="N89" s="16">
        <f>IF(D89=1,IF(J89&lt;=9000000,50000,IF(J89&lt;=9500000,40000,IF(J89&lt;=10000000,20000,0))),0)</f>
        <v/>
      </c>
      <c r="O89" s="16">
        <f>MAX(0,ROUNDDOWN(J89-G89-K89-L89-E89*380000-F89*630000-H89,-3))</f>
        <v/>
      </c>
      <c r="P89" s="16">
        <f>MAX(0,ROUNDDOWN(J89-G89-430000-M89-E89*330000-F89*450000-I89,-3))</f>
        <v/>
      </c>
      <c r="Q89" s="16">
        <f>50000+N89+E89*50000+F89*180000</f>
        <v/>
      </c>
      <c r="R89" s="16">
        <f>IF(P89&lt;=2000000,MIN(Q89,P89),MAX(Q89-(P89-2000000),50000))*0.05</f>
        <v/>
      </c>
      <c r="S89" s="16">
        <f>MAX(0,P89*0.1-R89)</f>
        <v/>
      </c>
      <c r="T89" s="16">
        <f>Q89+MAX(0,K89-480000)</f>
        <v/>
      </c>
      <c r="U89" s="16">
        <f>P89-T89</f>
        <v/>
      </c>
      <c r="V89" s="17">
        <f>IF(U89&lt;0,0,LOOKUP(U89,{0,1950001,3300001,6950001,9000001,18000001,40000001},{0.05,0.1,0.2,0.23,0.33,0.4,0.45}))</f>
        <v/>
      </c>
      <c r="W89" s="18">
        <f>IF(U89&lt;0,0.9,0.9-V89*1.021)</f>
        <v/>
      </c>
      <c r="X89" s="16">
        <f>ROUNDDOWN(S89*0.2/W89+2000,0)</f>
        <v/>
      </c>
      <c r="Y89" s="17">
        <f>IF(O89&lt;=0,0,LOOKUP(O89,{0,1950001,3300001,6950001,9000001,18000001,40000001},{0.05,0.1,0.2,0.23,0.33,0.4,0.45}))</f>
        <v/>
      </c>
    </row>
    <row r="90">
      <c r="A90" t="inlineStr">
        <is>
          <t>早見表 夫婦（配偶者控除あり）</t>
        </is>
      </c>
      <c r="B90" s="16">
        <f>'2_早見表'!$A$9</f>
        <v/>
      </c>
      <c r="C90" t="n">
        <v>2026</v>
      </c>
      <c r="D90" t="n">
        <v>1</v>
      </c>
      <c r="E90" t="n">
        <v>0</v>
      </c>
      <c r="F90" t="n">
        <v>0</v>
      </c>
      <c r="G90" s="16">
        <f>ROUND(MIN(B90/12,650000)*12*0.0915+MIN(B90/12,1390000)*12*(0.0504+0)+B90*0.005,0)</f>
        <v/>
      </c>
      <c r="H90" t="n">
        <v>0</v>
      </c>
      <c r="I90" t="n">
        <v>0</v>
      </c>
      <c r="J90" s="16">
        <f>IF(C90=2026,IF(B90&lt;741000,0,IF(B90&lt;2191000,B90-740000,IF(B90&lt;2193000,1451000,IF(B90&lt;2196000,1453000,IF(B90&lt;2200000,1456000,IF(B90&lt;3600000,ROUNDDOWN(B90/4,-3)*2.8-80000,IF(B90&lt;6600000,ROUNDDOWN(B90/4,-3)*3.2-440000,IF(B90&lt;8500000,ROUNDDOWN(B90*0.9,0)-1100000,B90-1950000)))))))),IF(B90&lt;651000,0,IF(B90&lt;1900000,B90-650000,IF(B90&lt;3600000,ROUNDDOWN(B90/4,-3)*2.8-80000,IF(B90&lt;6600000,ROUNDDOWN(B90/4,-3)*3.2-440000,IF(B90&lt;8500000,ROUNDDOWN(B90*0.9,0)-1100000,B90-1950000))))))</f>
        <v/>
      </c>
      <c r="K90" s="16">
        <f>IF(J90&gt;23500000,NA(),IF(C90=2026,IF(J90&lt;=4890000,1040000,IF(J90&lt;=6550000,670000,620000)),IF(J90&lt;=1320000,950000,IF(J90&lt;=3360000,880000,IF(J90&lt;=4890000,680000,IF(J90&lt;=6550000,630000,580000))))))</f>
        <v/>
      </c>
      <c r="L90" s="16">
        <f>IF(D90=1,IF(J90&lt;=9000000,380000,IF(J90&lt;=9500000,260000,IF(J90&lt;=10000000,130000,0))),0)</f>
        <v/>
      </c>
      <c r="M90" s="16">
        <f>IF(D90=1,IF(J90&lt;=9000000,330000,IF(J90&lt;=9500000,220000,IF(J90&lt;=10000000,110000,0))),0)</f>
        <v/>
      </c>
      <c r="N90" s="16">
        <f>IF(D90=1,IF(J90&lt;=9000000,50000,IF(J90&lt;=9500000,40000,IF(J90&lt;=10000000,20000,0))),0)</f>
        <v/>
      </c>
      <c r="O90" s="16">
        <f>MAX(0,ROUNDDOWN(J90-G90-K90-L90-E90*380000-F90*630000-H90,-3))</f>
        <v/>
      </c>
      <c r="P90" s="16">
        <f>MAX(0,ROUNDDOWN(J90-G90-430000-M90-E90*330000-F90*450000-I90,-3))</f>
        <v/>
      </c>
      <c r="Q90" s="16">
        <f>50000+N90+E90*50000+F90*180000</f>
        <v/>
      </c>
      <c r="R90" s="16">
        <f>IF(P90&lt;=2000000,MIN(Q90,P90),MAX(Q90-(P90-2000000),50000))*0.05</f>
        <v/>
      </c>
      <c r="S90" s="16">
        <f>MAX(0,P90*0.1-R90)</f>
        <v/>
      </c>
      <c r="T90" s="16">
        <f>Q90+MAX(0,K90-480000)</f>
        <v/>
      </c>
      <c r="U90" s="16">
        <f>P90-T90</f>
        <v/>
      </c>
      <c r="V90" s="17">
        <f>IF(U90&lt;0,0,LOOKUP(U90,{0,1950001,3300001,6950001,9000001,18000001,40000001},{0.05,0.1,0.2,0.23,0.33,0.4,0.45}))</f>
        <v/>
      </c>
      <c r="W90" s="18">
        <f>IF(U90&lt;0,0.9,0.9-V90*1.021)</f>
        <v/>
      </c>
      <c r="X90" s="16">
        <f>ROUNDDOWN(S90*0.2/W90+2000,0)</f>
        <v/>
      </c>
      <c r="Y90" s="17">
        <f>IF(O90&lt;=0,0,LOOKUP(O90,{0,1950001,3300001,6950001,9000001,18000001,40000001},{0.05,0.1,0.2,0.23,0.33,0.4,0.45}))</f>
        <v/>
      </c>
    </row>
    <row r="91">
      <c r="A91" t="inlineStr">
        <is>
          <t>早見表 共働き＋高校生1人</t>
        </is>
      </c>
      <c r="B91" s="16">
        <f>'2_早見表'!$A$9</f>
        <v/>
      </c>
      <c r="C91" t="n">
        <v>2025</v>
      </c>
      <c r="D91" t="n">
        <v>0</v>
      </c>
      <c r="E91" t="n">
        <v>1</v>
      </c>
      <c r="F91" t="n">
        <v>0</v>
      </c>
      <c r="G91" s="16">
        <f>ROUND(MIN(B91/12,650000)*12*0.0915+MIN(B91/12,1390000)*12*(0.0504+0)+B91*0.005,0)</f>
        <v/>
      </c>
      <c r="H91" t="n">
        <v>0</v>
      </c>
      <c r="I91" t="n">
        <v>0</v>
      </c>
      <c r="J91" s="16">
        <f>IF(C91=2026,IF(B91&lt;741000,0,IF(B91&lt;2191000,B91-740000,IF(B91&lt;2193000,1451000,IF(B91&lt;2196000,1453000,IF(B91&lt;2200000,1456000,IF(B91&lt;3600000,ROUNDDOWN(B91/4,-3)*2.8-80000,IF(B91&lt;6600000,ROUNDDOWN(B91/4,-3)*3.2-440000,IF(B91&lt;8500000,ROUNDDOWN(B91*0.9,0)-1100000,B91-1950000)))))))),IF(B91&lt;651000,0,IF(B91&lt;1900000,B91-650000,IF(B91&lt;3600000,ROUNDDOWN(B91/4,-3)*2.8-80000,IF(B91&lt;6600000,ROUNDDOWN(B91/4,-3)*3.2-440000,IF(B91&lt;8500000,ROUNDDOWN(B91*0.9,0)-1100000,B91-1950000))))))</f>
        <v/>
      </c>
      <c r="K91" s="16">
        <f>IF(J91&gt;23500000,NA(),IF(C91=2026,IF(J91&lt;=4890000,1040000,IF(J91&lt;=6550000,670000,620000)),IF(J91&lt;=1320000,950000,IF(J91&lt;=3360000,880000,IF(J91&lt;=4890000,680000,IF(J91&lt;=6550000,630000,580000))))))</f>
        <v/>
      </c>
      <c r="L91" s="16">
        <f>IF(D91=1,IF(J91&lt;=9000000,380000,IF(J91&lt;=9500000,260000,IF(J91&lt;=10000000,130000,0))),0)</f>
        <v/>
      </c>
      <c r="M91" s="16">
        <f>IF(D91=1,IF(J91&lt;=9000000,330000,IF(J91&lt;=9500000,220000,IF(J91&lt;=10000000,110000,0))),0)</f>
        <v/>
      </c>
      <c r="N91" s="16">
        <f>IF(D91=1,IF(J91&lt;=9000000,50000,IF(J91&lt;=9500000,40000,IF(J91&lt;=10000000,20000,0))),0)</f>
        <v/>
      </c>
      <c r="O91" s="16">
        <f>MAX(0,ROUNDDOWN(J91-G91-K91-L91-E91*380000-F91*630000-H91,-3))</f>
        <v/>
      </c>
      <c r="P91" s="16">
        <f>MAX(0,ROUNDDOWN(J91-G91-430000-M91-E91*330000-F91*450000-I91,-3))</f>
        <v/>
      </c>
      <c r="Q91" s="16">
        <f>50000+N91+E91*50000+F91*180000</f>
        <v/>
      </c>
      <c r="R91" s="16">
        <f>IF(P91&lt;=2000000,MIN(Q91,P91),MAX(Q91-(P91-2000000),50000))*0.05</f>
        <v/>
      </c>
      <c r="S91" s="16">
        <f>MAX(0,P91*0.1-R91)</f>
        <v/>
      </c>
      <c r="T91" s="16">
        <f>Q91+MAX(0,K91-480000)</f>
        <v/>
      </c>
      <c r="U91" s="16">
        <f>P91-T91</f>
        <v/>
      </c>
      <c r="V91" s="17">
        <f>IF(U91&lt;0,0,LOOKUP(U91,{0,1950001,3300001,6950001,9000001,18000001,40000001},{0.05,0.1,0.2,0.23,0.33,0.4,0.45}))</f>
        <v/>
      </c>
      <c r="W91" s="18">
        <f>IF(U91&lt;0,0.9,0.9-V91*1.021)</f>
        <v/>
      </c>
      <c r="X91" s="16">
        <f>ROUNDDOWN(S91*0.2/W91+2000,0)</f>
        <v/>
      </c>
      <c r="Y91" s="17">
        <f>IF(O91&lt;=0,0,LOOKUP(O91,{0,1950001,3300001,6950001,9000001,18000001,40000001},{0.05,0.1,0.2,0.23,0.33,0.4,0.45}))</f>
        <v/>
      </c>
    </row>
    <row r="92">
      <c r="A92" t="inlineStr">
        <is>
          <t>早見表 共働き＋高校生1人</t>
        </is>
      </c>
      <c r="B92" s="16">
        <f>'2_早見表'!$A$9</f>
        <v/>
      </c>
      <c r="C92" t="n">
        <v>2026</v>
      </c>
      <c r="D92" t="n">
        <v>0</v>
      </c>
      <c r="E92" t="n">
        <v>1</v>
      </c>
      <c r="F92" t="n">
        <v>0</v>
      </c>
      <c r="G92" s="16">
        <f>ROUND(MIN(B92/12,650000)*12*0.0915+MIN(B92/12,1390000)*12*(0.0504+0)+B92*0.005,0)</f>
        <v/>
      </c>
      <c r="H92" t="n">
        <v>0</v>
      </c>
      <c r="I92" t="n">
        <v>0</v>
      </c>
      <c r="J92" s="16">
        <f>IF(C92=2026,IF(B92&lt;741000,0,IF(B92&lt;2191000,B92-740000,IF(B92&lt;2193000,1451000,IF(B92&lt;2196000,1453000,IF(B92&lt;2200000,1456000,IF(B92&lt;3600000,ROUNDDOWN(B92/4,-3)*2.8-80000,IF(B92&lt;6600000,ROUNDDOWN(B92/4,-3)*3.2-440000,IF(B92&lt;8500000,ROUNDDOWN(B92*0.9,0)-1100000,B92-1950000)))))))),IF(B92&lt;651000,0,IF(B92&lt;1900000,B92-650000,IF(B92&lt;3600000,ROUNDDOWN(B92/4,-3)*2.8-80000,IF(B92&lt;6600000,ROUNDDOWN(B92/4,-3)*3.2-440000,IF(B92&lt;8500000,ROUNDDOWN(B92*0.9,0)-1100000,B92-1950000))))))</f>
        <v/>
      </c>
      <c r="K92" s="16">
        <f>IF(J92&gt;23500000,NA(),IF(C92=2026,IF(J92&lt;=4890000,1040000,IF(J92&lt;=6550000,670000,620000)),IF(J92&lt;=1320000,950000,IF(J92&lt;=3360000,880000,IF(J92&lt;=4890000,680000,IF(J92&lt;=6550000,630000,580000))))))</f>
        <v/>
      </c>
      <c r="L92" s="16">
        <f>IF(D92=1,IF(J92&lt;=9000000,380000,IF(J92&lt;=9500000,260000,IF(J92&lt;=10000000,130000,0))),0)</f>
        <v/>
      </c>
      <c r="M92" s="16">
        <f>IF(D92=1,IF(J92&lt;=9000000,330000,IF(J92&lt;=9500000,220000,IF(J92&lt;=10000000,110000,0))),0)</f>
        <v/>
      </c>
      <c r="N92" s="16">
        <f>IF(D92=1,IF(J92&lt;=9000000,50000,IF(J92&lt;=9500000,40000,IF(J92&lt;=10000000,20000,0))),0)</f>
        <v/>
      </c>
      <c r="O92" s="16">
        <f>MAX(0,ROUNDDOWN(J92-G92-K92-L92-E92*380000-F92*630000-H92,-3))</f>
        <v/>
      </c>
      <c r="P92" s="16">
        <f>MAX(0,ROUNDDOWN(J92-G92-430000-M92-E92*330000-F92*450000-I92,-3))</f>
        <v/>
      </c>
      <c r="Q92" s="16">
        <f>50000+N92+E92*50000+F92*180000</f>
        <v/>
      </c>
      <c r="R92" s="16">
        <f>IF(P92&lt;=2000000,MIN(Q92,P92),MAX(Q92-(P92-2000000),50000))*0.05</f>
        <v/>
      </c>
      <c r="S92" s="16">
        <f>MAX(0,P92*0.1-R92)</f>
        <v/>
      </c>
      <c r="T92" s="16">
        <f>Q92+MAX(0,K92-480000)</f>
        <v/>
      </c>
      <c r="U92" s="16">
        <f>P92-T92</f>
        <v/>
      </c>
      <c r="V92" s="17">
        <f>IF(U92&lt;0,0,LOOKUP(U92,{0,1950001,3300001,6950001,9000001,18000001,40000001},{0.05,0.1,0.2,0.23,0.33,0.4,0.45}))</f>
        <v/>
      </c>
      <c r="W92" s="18">
        <f>IF(U92&lt;0,0.9,0.9-V92*1.021)</f>
        <v/>
      </c>
      <c r="X92" s="16">
        <f>ROUNDDOWN(S92*0.2/W92+2000,0)</f>
        <v/>
      </c>
      <c r="Y92" s="17">
        <f>IF(O92&lt;=0,0,LOOKUP(O92,{0,1950001,3300001,6950001,9000001,18000001,40000001},{0.05,0.1,0.2,0.23,0.33,0.4,0.45}))</f>
        <v/>
      </c>
    </row>
    <row r="93">
      <c r="A93" t="inlineStr">
        <is>
          <t>早見表 共働き＋大学生1人</t>
        </is>
      </c>
      <c r="B93" s="16">
        <f>'2_早見表'!$A$9</f>
        <v/>
      </c>
      <c r="C93" t="n">
        <v>2025</v>
      </c>
      <c r="D93" t="n">
        <v>0</v>
      </c>
      <c r="E93" t="n">
        <v>0</v>
      </c>
      <c r="F93" t="n">
        <v>1</v>
      </c>
      <c r="G93" s="16">
        <f>ROUND(MIN(B93/12,650000)*12*0.0915+MIN(B93/12,1390000)*12*(0.0504+0)+B93*0.005,0)</f>
        <v/>
      </c>
      <c r="H93" t="n">
        <v>0</v>
      </c>
      <c r="I93" t="n">
        <v>0</v>
      </c>
      <c r="J93" s="16">
        <f>IF(C93=2026,IF(B93&lt;741000,0,IF(B93&lt;2191000,B93-740000,IF(B93&lt;2193000,1451000,IF(B93&lt;2196000,1453000,IF(B93&lt;2200000,1456000,IF(B93&lt;3600000,ROUNDDOWN(B93/4,-3)*2.8-80000,IF(B93&lt;6600000,ROUNDDOWN(B93/4,-3)*3.2-440000,IF(B93&lt;8500000,ROUNDDOWN(B93*0.9,0)-1100000,B93-1950000)))))))),IF(B93&lt;651000,0,IF(B93&lt;1900000,B93-650000,IF(B93&lt;3600000,ROUNDDOWN(B93/4,-3)*2.8-80000,IF(B93&lt;6600000,ROUNDDOWN(B93/4,-3)*3.2-440000,IF(B93&lt;8500000,ROUNDDOWN(B93*0.9,0)-1100000,B93-1950000))))))</f>
        <v/>
      </c>
      <c r="K93" s="16">
        <f>IF(J93&gt;23500000,NA(),IF(C93=2026,IF(J93&lt;=4890000,1040000,IF(J93&lt;=6550000,670000,620000)),IF(J93&lt;=1320000,950000,IF(J93&lt;=3360000,880000,IF(J93&lt;=4890000,680000,IF(J93&lt;=6550000,630000,580000))))))</f>
        <v/>
      </c>
      <c r="L93" s="16">
        <f>IF(D93=1,IF(J93&lt;=9000000,380000,IF(J93&lt;=9500000,260000,IF(J93&lt;=10000000,130000,0))),0)</f>
        <v/>
      </c>
      <c r="M93" s="16">
        <f>IF(D93=1,IF(J93&lt;=9000000,330000,IF(J93&lt;=9500000,220000,IF(J93&lt;=10000000,110000,0))),0)</f>
        <v/>
      </c>
      <c r="N93" s="16">
        <f>IF(D93=1,IF(J93&lt;=9000000,50000,IF(J93&lt;=9500000,40000,IF(J93&lt;=10000000,20000,0))),0)</f>
        <v/>
      </c>
      <c r="O93" s="16">
        <f>MAX(0,ROUNDDOWN(J93-G93-K93-L93-E93*380000-F93*630000-H93,-3))</f>
        <v/>
      </c>
      <c r="P93" s="16">
        <f>MAX(0,ROUNDDOWN(J93-G93-430000-M93-E93*330000-F93*450000-I93,-3))</f>
        <v/>
      </c>
      <c r="Q93" s="16">
        <f>50000+N93+E93*50000+F93*180000</f>
        <v/>
      </c>
      <c r="R93" s="16">
        <f>IF(P93&lt;=2000000,MIN(Q93,P93),MAX(Q93-(P93-2000000),50000))*0.05</f>
        <v/>
      </c>
      <c r="S93" s="16">
        <f>MAX(0,P93*0.1-R93)</f>
        <v/>
      </c>
      <c r="T93" s="16">
        <f>Q93+MAX(0,K93-480000)</f>
        <v/>
      </c>
      <c r="U93" s="16">
        <f>P93-T93</f>
        <v/>
      </c>
      <c r="V93" s="17">
        <f>IF(U93&lt;0,0,LOOKUP(U93,{0,1950001,3300001,6950001,9000001,18000001,40000001},{0.05,0.1,0.2,0.23,0.33,0.4,0.45}))</f>
        <v/>
      </c>
      <c r="W93" s="18">
        <f>IF(U93&lt;0,0.9,0.9-V93*1.021)</f>
        <v/>
      </c>
      <c r="X93" s="16">
        <f>ROUNDDOWN(S93*0.2/W93+2000,0)</f>
        <v/>
      </c>
      <c r="Y93" s="17">
        <f>IF(O93&lt;=0,0,LOOKUP(O93,{0,1950001,3300001,6950001,9000001,18000001,40000001},{0.05,0.1,0.2,0.23,0.33,0.4,0.45}))</f>
        <v/>
      </c>
    </row>
    <row r="94">
      <c r="A94" t="inlineStr">
        <is>
          <t>早見表 共働き＋大学生1人</t>
        </is>
      </c>
      <c r="B94" s="16">
        <f>'2_早見表'!$A$9</f>
        <v/>
      </c>
      <c r="C94" t="n">
        <v>2026</v>
      </c>
      <c r="D94" t="n">
        <v>0</v>
      </c>
      <c r="E94" t="n">
        <v>0</v>
      </c>
      <c r="F94" t="n">
        <v>1</v>
      </c>
      <c r="G94" s="16">
        <f>ROUND(MIN(B94/12,650000)*12*0.0915+MIN(B94/12,1390000)*12*(0.0504+0)+B94*0.005,0)</f>
        <v/>
      </c>
      <c r="H94" t="n">
        <v>0</v>
      </c>
      <c r="I94" t="n">
        <v>0</v>
      </c>
      <c r="J94" s="16">
        <f>IF(C94=2026,IF(B94&lt;741000,0,IF(B94&lt;2191000,B94-740000,IF(B94&lt;2193000,1451000,IF(B94&lt;2196000,1453000,IF(B94&lt;2200000,1456000,IF(B94&lt;3600000,ROUNDDOWN(B94/4,-3)*2.8-80000,IF(B94&lt;6600000,ROUNDDOWN(B94/4,-3)*3.2-440000,IF(B94&lt;8500000,ROUNDDOWN(B94*0.9,0)-1100000,B94-1950000)))))))),IF(B94&lt;651000,0,IF(B94&lt;1900000,B94-650000,IF(B94&lt;3600000,ROUNDDOWN(B94/4,-3)*2.8-80000,IF(B94&lt;6600000,ROUNDDOWN(B94/4,-3)*3.2-440000,IF(B94&lt;8500000,ROUNDDOWN(B94*0.9,0)-1100000,B94-1950000))))))</f>
        <v/>
      </c>
      <c r="K94" s="16">
        <f>IF(J94&gt;23500000,NA(),IF(C94=2026,IF(J94&lt;=4890000,1040000,IF(J94&lt;=6550000,670000,620000)),IF(J94&lt;=1320000,950000,IF(J94&lt;=3360000,880000,IF(J94&lt;=4890000,680000,IF(J94&lt;=6550000,630000,580000))))))</f>
        <v/>
      </c>
      <c r="L94" s="16">
        <f>IF(D94=1,IF(J94&lt;=9000000,380000,IF(J94&lt;=9500000,260000,IF(J94&lt;=10000000,130000,0))),0)</f>
        <v/>
      </c>
      <c r="M94" s="16">
        <f>IF(D94=1,IF(J94&lt;=9000000,330000,IF(J94&lt;=9500000,220000,IF(J94&lt;=10000000,110000,0))),0)</f>
        <v/>
      </c>
      <c r="N94" s="16">
        <f>IF(D94=1,IF(J94&lt;=9000000,50000,IF(J94&lt;=9500000,40000,IF(J94&lt;=10000000,20000,0))),0)</f>
        <v/>
      </c>
      <c r="O94" s="16">
        <f>MAX(0,ROUNDDOWN(J94-G94-K94-L94-E94*380000-F94*630000-H94,-3))</f>
        <v/>
      </c>
      <c r="P94" s="16">
        <f>MAX(0,ROUNDDOWN(J94-G94-430000-M94-E94*330000-F94*450000-I94,-3))</f>
        <v/>
      </c>
      <c r="Q94" s="16">
        <f>50000+N94+E94*50000+F94*180000</f>
        <v/>
      </c>
      <c r="R94" s="16">
        <f>IF(P94&lt;=2000000,MIN(Q94,P94),MAX(Q94-(P94-2000000),50000))*0.05</f>
        <v/>
      </c>
      <c r="S94" s="16">
        <f>MAX(0,P94*0.1-R94)</f>
        <v/>
      </c>
      <c r="T94" s="16">
        <f>Q94+MAX(0,K94-480000)</f>
        <v/>
      </c>
      <c r="U94" s="16">
        <f>P94-T94</f>
        <v/>
      </c>
      <c r="V94" s="17">
        <f>IF(U94&lt;0,0,LOOKUP(U94,{0,1950001,3300001,6950001,9000001,18000001,40000001},{0.05,0.1,0.2,0.23,0.33,0.4,0.45}))</f>
        <v/>
      </c>
      <c r="W94" s="18">
        <f>IF(U94&lt;0,0.9,0.9-V94*1.021)</f>
        <v/>
      </c>
      <c r="X94" s="16">
        <f>ROUNDDOWN(S94*0.2/W94+2000,0)</f>
        <v/>
      </c>
      <c r="Y94" s="17">
        <f>IF(O94&lt;=0,0,LOOKUP(O94,{0,1950001,3300001,6950001,9000001,18000001,40000001},{0.05,0.1,0.2,0.23,0.33,0.4,0.45}))</f>
        <v/>
      </c>
    </row>
    <row r="95">
      <c r="A95" t="inlineStr">
        <is>
          <t>早見表 夫婦＋高校生1人</t>
        </is>
      </c>
      <c r="B95" s="16">
        <f>'2_早見表'!$A$9</f>
        <v/>
      </c>
      <c r="C95" t="n">
        <v>2025</v>
      </c>
      <c r="D95" t="n">
        <v>1</v>
      </c>
      <c r="E95" t="n">
        <v>1</v>
      </c>
      <c r="F95" t="n">
        <v>0</v>
      </c>
      <c r="G95" s="16">
        <f>ROUND(MIN(B95/12,650000)*12*0.0915+MIN(B95/12,1390000)*12*(0.0504+0)+B95*0.005,0)</f>
        <v/>
      </c>
      <c r="H95" t="n">
        <v>0</v>
      </c>
      <c r="I95" t="n">
        <v>0</v>
      </c>
      <c r="J95" s="16">
        <f>IF(C95=2026,IF(B95&lt;741000,0,IF(B95&lt;2191000,B95-740000,IF(B95&lt;2193000,1451000,IF(B95&lt;2196000,1453000,IF(B95&lt;2200000,1456000,IF(B95&lt;3600000,ROUNDDOWN(B95/4,-3)*2.8-80000,IF(B95&lt;6600000,ROUNDDOWN(B95/4,-3)*3.2-440000,IF(B95&lt;8500000,ROUNDDOWN(B95*0.9,0)-1100000,B95-1950000)))))))),IF(B95&lt;651000,0,IF(B95&lt;1900000,B95-650000,IF(B95&lt;3600000,ROUNDDOWN(B95/4,-3)*2.8-80000,IF(B95&lt;6600000,ROUNDDOWN(B95/4,-3)*3.2-440000,IF(B95&lt;8500000,ROUNDDOWN(B95*0.9,0)-1100000,B95-1950000))))))</f>
        <v/>
      </c>
      <c r="K95" s="16">
        <f>IF(J95&gt;23500000,NA(),IF(C95=2026,IF(J95&lt;=4890000,1040000,IF(J95&lt;=6550000,670000,620000)),IF(J95&lt;=1320000,950000,IF(J95&lt;=3360000,880000,IF(J95&lt;=4890000,680000,IF(J95&lt;=6550000,630000,580000))))))</f>
        <v/>
      </c>
      <c r="L95" s="16">
        <f>IF(D95=1,IF(J95&lt;=9000000,380000,IF(J95&lt;=9500000,260000,IF(J95&lt;=10000000,130000,0))),0)</f>
        <v/>
      </c>
      <c r="M95" s="16">
        <f>IF(D95=1,IF(J95&lt;=9000000,330000,IF(J95&lt;=9500000,220000,IF(J95&lt;=10000000,110000,0))),0)</f>
        <v/>
      </c>
      <c r="N95" s="16">
        <f>IF(D95=1,IF(J95&lt;=9000000,50000,IF(J95&lt;=9500000,40000,IF(J95&lt;=10000000,20000,0))),0)</f>
        <v/>
      </c>
      <c r="O95" s="16">
        <f>MAX(0,ROUNDDOWN(J95-G95-K95-L95-E95*380000-F95*630000-H95,-3))</f>
        <v/>
      </c>
      <c r="P95" s="16">
        <f>MAX(0,ROUNDDOWN(J95-G95-430000-M95-E95*330000-F95*450000-I95,-3))</f>
        <v/>
      </c>
      <c r="Q95" s="16">
        <f>50000+N95+E95*50000+F95*180000</f>
        <v/>
      </c>
      <c r="R95" s="16">
        <f>IF(P95&lt;=2000000,MIN(Q95,P95),MAX(Q95-(P95-2000000),50000))*0.05</f>
        <v/>
      </c>
      <c r="S95" s="16">
        <f>MAX(0,P95*0.1-R95)</f>
        <v/>
      </c>
      <c r="T95" s="16">
        <f>Q95+MAX(0,K95-480000)</f>
        <v/>
      </c>
      <c r="U95" s="16">
        <f>P95-T95</f>
        <v/>
      </c>
      <c r="V95" s="17">
        <f>IF(U95&lt;0,0,LOOKUP(U95,{0,1950001,3300001,6950001,9000001,18000001,40000001},{0.05,0.1,0.2,0.23,0.33,0.4,0.45}))</f>
        <v/>
      </c>
      <c r="W95" s="18">
        <f>IF(U95&lt;0,0.9,0.9-V95*1.021)</f>
        <v/>
      </c>
      <c r="X95" s="16">
        <f>ROUNDDOWN(S95*0.2/W95+2000,0)</f>
        <v/>
      </c>
      <c r="Y95" s="17">
        <f>IF(O95&lt;=0,0,LOOKUP(O95,{0,1950001,3300001,6950001,9000001,18000001,40000001},{0.05,0.1,0.2,0.23,0.33,0.4,0.45}))</f>
        <v/>
      </c>
    </row>
    <row r="96">
      <c r="A96" t="inlineStr">
        <is>
          <t>早見表 夫婦＋高校生1人</t>
        </is>
      </c>
      <c r="B96" s="16">
        <f>'2_早見表'!$A$9</f>
        <v/>
      </c>
      <c r="C96" t="n">
        <v>2026</v>
      </c>
      <c r="D96" t="n">
        <v>1</v>
      </c>
      <c r="E96" t="n">
        <v>1</v>
      </c>
      <c r="F96" t="n">
        <v>0</v>
      </c>
      <c r="G96" s="16">
        <f>ROUND(MIN(B96/12,650000)*12*0.0915+MIN(B96/12,1390000)*12*(0.0504+0)+B96*0.005,0)</f>
        <v/>
      </c>
      <c r="H96" t="n">
        <v>0</v>
      </c>
      <c r="I96" t="n">
        <v>0</v>
      </c>
      <c r="J96" s="16">
        <f>IF(C96=2026,IF(B96&lt;741000,0,IF(B96&lt;2191000,B96-740000,IF(B96&lt;2193000,1451000,IF(B96&lt;2196000,1453000,IF(B96&lt;2200000,1456000,IF(B96&lt;3600000,ROUNDDOWN(B96/4,-3)*2.8-80000,IF(B96&lt;6600000,ROUNDDOWN(B96/4,-3)*3.2-440000,IF(B96&lt;8500000,ROUNDDOWN(B96*0.9,0)-1100000,B96-1950000)))))))),IF(B96&lt;651000,0,IF(B96&lt;1900000,B96-650000,IF(B96&lt;3600000,ROUNDDOWN(B96/4,-3)*2.8-80000,IF(B96&lt;6600000,ROUNDDOWN(B96/4,-3)*3.2-440000,IF(B96&lt;8500000,ROUNDDOWN(B96*0.9,0)-1100000,B96-1950000))))))</f>
        <v/>
      </c>
      <c r="K96" s="16">
        <f>IF(J96&gt;23500000,NA(),IF(C96=2026,IF(J96&lt;=4890000,1040000,IF(J96&lt;=6550000,670000,620000)),IF(J96&lt;=1320000,950000,IF(J96&lt;=3360000,880000,IF(J96&lt;=4890000,680000,IF(J96&lt;=6550000,630000,580000))))))</f>
        <v/>
      </c>
      <c r="L96" s="16">
        <f>IF(D96=1,IF(J96&lt;=9000000,380000,IF(J96&lt;=9500000,260000,IF(J96&lt;=10000000,130000,0))),0)</f>
        <v/>
      </c>
      <c r="M96" s="16">
        <f>IF(D96=1,IF(J96&lt;=9000000,330000,IF(J96&lt;=9500000,220000,IF(J96&lt;=10000000,110000,0))),0)</f>
        <v/>
      </c>
      <c r="N96" s="16">
        <f>IF(D96=1,IF(J96&lt;=9000000,50000,IF(J96&lt;=9500000,40000,IF(J96&lt;=10000000,20000,0))),0)</f>
        <v/>
      </c>
      <c r="O96" s="16">
        <f>MAX(0,ROUNDDOWN(J96-G96-K96-L96-E96*380000-F96*630000-H96,-3))</f>
        <v/>
      </c>
      <c r="P96" s="16">
        <f>MAX(0,ROUNDDOWN(J96-G96-430000-M96-E96*330000-F96*450000-I96,-3))</f>
        <v/>
      </c>
      <c r="Q96" s="16">
        <f>50000+N96+E96*50000+F96*180000</f>
        <v/>
      </c>
      <c r="R96" s="16">
        <f>IF(P96&lt;=2000000,MIN(Q96,P96),MAX(Q96-(P96-2000000),50000))*0.05</f>
        <v/>
      </c>
      <c r="S96" s="16">
        <f>MAX(0,P96*0.1-R96)</f>
        <v/>
      </c>
      <c r="T96" s="16">
        <f>Q96+MAX(0,K96-480000)</f>
        <v/>
      </c>
      <c r="U96" s="16">
        <f>P96-T96</f>
        <v/>
      </c>
      <c r="V96" s="17">
        <f>IF(U96&lt;0,0,LOOKUP(U96,{0,1950001,3300001,6950001,9000001,18000001,40000001},{0.05,0.1,0.2,0.23,0.33,0.4,0.45}))</f>
        <v/>
      </c>
      <c r="W96" s="18">
        <f>IF(U96&lt;0,0.9,0.9-V96*1.021)</f>
        <v/>
      </c>
      <c r="X96" s="16">
        <f>ROUNDDOWN(S96*0.2/W96+2000,0)</f>
        <v/>
      </c>
      <c r="Y96" s="17">
        <f>IF(O96&lt;=0,0,LOOKUP(O96,{0,1950001,3300001,6950001,9000001,18000001,40000001},{0.05,0.1,0.2,0.23,0.33,0.4,0.45}))</f>
        <v/>
      </c>
    </row>
    <row r="97">
      <c r="A97" t="inlineStr">
        <is>
          <t>早見表 共働き＋大学生と高校生</t>
        </is>
      </c>
      <c r="B97" s="16">
        <f>'2_早見表'!$A$9</f>
        <v/>
      </c>
      <c r="C97" t="n">
        <v>2025</v>
      </c>
      <c r="D97" t="n">
        <v>0</v>
      </c>
      <c r="E97" t="n">
        <v>1</v>
      </c>
      <c r="F97" t="n">
        <v>1</v>
      </c>
      <c r="G97" s="16">
        <f>ROUND(MIN(B97/12,650000)*12*0.0915+MIN(B97/12,1390000)*12*(0.0504+0)+B97*0.005,0)</f>
        <v/>
      </c>
      <c r="H97" t="n">
        <v>0</v>
      </c>
      <c r="I97" t="n">
        <v>0</v>
      </c>
      <c r="J97" s="16">
        <f>IF(C97=2026,IF(B97&lt;741000,0,IF(B97&lt;2191000,B97-740000,IF(B97&lt;2193000,1451000,IF(B97&lt;2196000,1453000,IF(B97&lt;2200000,1456000,IF(B97&lt;3600000,ROUNDDOWN(B97/4,-3)*2.8-80000,IF(B97&lt;6600000,ROUNDDOWN(B97/4,-3)*3.2-440000,IF(B97&lt;8500000,ROUNDDOWN(B97*0.9,0)-1100000,B97-1950000)))))))),IF(B97&lt;651000,0,IF(B97&lt;1900000,B97-650000,IF(B97&lt;3600000,ROUNDDOWN(B97/4,-3)*2.8-80000,IF(B97&lt;6600000,ROUNDDOWN(B97/4,-3)*3.2-440000,IF(B97&lt;8500000,ROUNDDOWN(B97*0.9,0)-1100000,B97-1950000))))))</f>
        <v/>
      </c>
      <c r="K97" s="16">
        <f>IF(J97&gt;23500000,NA(),IF(C97=2026,IF(J97&lt;=4890000,1040000,IF(J97&lt;=6550000,670000,620000)),IF(J97&lt;=1320000,950000,IF(J97&lt;=3360000,880000,IF(J97&lt;=4890000,680000,IF(J97&lt;=6550000,630000,580000))))))</f>
        <v/>
      </c>
      <c r="L97" s="16">
        <f>IF(D97=1,IF(J97&lt;=9000000,380000,IF(J97&lt;=9500000,260000,IF(J97&lt;=10000000,130000,0))),0)</f>
        <v/>
      </c>
      <c r="M97" s="16">
        <f>IF(D97=1,IF(J97&lt;=9000000,330000,IF(J97&lt;=9500000,220000,IF(J97&lt;=10000000,110000,0))),0)</f>
        <v/>
      </c>
      <c r="N97" s="16">
        <f>IF(D97=1,IF(J97&lt;=9000000,50000,IF(J97&lt;=9500000,40000,IF(J97&lt;=10000000,20000,0))),0)</f>
        <v/>
      </c>
      <c r="O97" s="16">
        <f>MAX(0,ROUNDDOWN(J97-G97-K97-L97-E97*380000-F97*630000-H97,-3))</f>
        <v/>
      </c>
      <c r="P97" s="16">
        <f>MAX(0,ROUNDDOWN(J97-G97-430000-M97-E97*330000-F97*450000-I97,-3))</f>
        <v/>
      </c>
      <c r="Q97" s="16">
        <f>50000+N97+E97*50000+F97*180000</f>
        <v/>
      </c>
      <c r="R97" s="16">
        <f>IF(P97&lt;=2000000,MIN(Q97,P97),MAX(Q97-(P97-2000000),50000))*0.05</f>
        <v/>
      </c>
      <c r="S97" s="16">
        <f>MAX(0,P97*0.1-R97)</f>
        <v/>
      </c>
      <c r="T97" s="16">
        <f>Q97+MAX(0,K97-480000)</f>
        <v/>
      </c>
      <c r="U97" s="16">
        <f>P97-T97</f>
        <v/>
      </c>
      <c r="V97" s="17">
        <f>IF(U97&lt;0,0,LOOKUP(U97,{0,1950001,3300001,6950001,9000001,18000001,40000001},{0.05,0.1,0.2,0.23,0.33,0.4,0.45}))</f>
        <v/>
      </c>
      <c r="W97" s="18">
        <f>IF(U97&lt;0,0.9,0.9-V97*1.021)</f>
        <v/>
      </c>
      <c r="X97" s="16">
        <f>ROUNDDOWN(S97*0.2/W97+2000,0)</f>
        <v/>
      </c>
      <c r="Y97" s="17">
        <f>IF(O97&lt;=0,0,LOOKUP(O97,{0,1950001,3300001,6950001,9000001,18000001,40000001},{0.05,0.1,0.2,0.23,0.33,0.4,0.45}))</f>
        <v/>
      </c>
    </row>
    <row r="98">
      <c r="A98" t="inlineStr">
        <is>
          <t>早見表 共働き＋大学生と高校生</t>
        </is>
      </c>
      <c r="B98" s="16">
        <f>'2_早見表'!$A$9</f>
        <v/>
      </c>
      <c r="C98" t="n">
        <v>2026</v>
      </c>
      <c r="D98" t="n">
        <v>0</v>
      </c>
      <c r="E98" t="n">
        <v>1</v>
      </c>
      <c r="F98" t="n">
        <v>1</v>
      </c>
      <c r="G98" s="16">
        <f>ROUND(MIN(B98/12,650000)*12*0.0915+MIN(B98/12,1390000)*12*(0.0504+0)+B98*0.005,0)</f>
        <v/>
      </c>
      <c r="H98" t="n">
        <v>0</v>
      </c>
      <c r="I98" t="n">
        <v>0</v>
      </c>
      <c r="J98" s="16">
        <f>IF(C98=2026,IF(B98&lt;741000,0,IF(B98&lt;2191000,B98-740000,IF(B98&lt;2193000,1451000,IF(B98&lt;2196000,1453000,IF(B98&lt;2200000,1456000,IF(B98&lt;3600000,ROUNDDOWN(B98/4,-3)*2.8-80000,IF(B98&lt;6600000,ROUNDDOWN(B98/4,-3)*3.2-440000,IF(B98&lt;8500000,ROUNDDOWN(B98*0.9,0)-1100000,B98-1950000)))))))),IF(B98&lt;651000,0,IF(B98&lt;1900000,B98-650000,IF(B98&lt;3600000,ROUNDDOWN(B98/4,-3)*2.8-80000,IF(B98&lt;6600000,ROUNDDOWN(B98/4,-3)*3.2-440000,IF(B98&lt;8500000,ROUNDDOWN(B98*0.9,0)-1100000,B98-1950000))))))</f>
        <v/>
      </c>
      <c r="K98" s="16">
        <f>IF(J98&gt;23500000,NA(),IF(C98=2026,IF(J98&lt;=4890000,1040000,IF(J98&lt;=6550000,670000,620000)),IF(J98&lt;=1320000,950000,IF(J98&lt;=3360000,880000,IF(J98&lt;=4890000,680000,IF(J98&lt;=6550000,630000,580000))))))</f>
        <v/>
      </c>
      <c r="L98" s="16">
        <f>IF(D98=1,IF(J98&lt;=9000000,380000,IF(J98&lt;=9500000,260000,IF(J98&lt;=10000000,130000,0))),0)</f>
        <v/>
      </c>
      <c r="M98" s="16">
        <f>IF(D98=1,IF(J98&lt;=9000000,330000,IF(J98&lt;=9500000,220000,IF(J98&lt;=10000000,110000,0))),0)</f>
        <v/>
      </c>
      <c r="N98" s="16">
        <f>IF(D98=1,IF(J98&lt;=9000000,50000,IF(J98&lt;=9500000,40000,IF(J98&lt;=10000000,20000,0))),0)</f>
        <v/>
      </c>
      <c r="O98" s="16">
        <f>MAX(0,ROUNDDOWN(J98-G98-K98-L98-E98*380000-F98*630000-H98,-3))</f>
        <v/>
      </c>
      <c r="P98" s="16">
        <f>MAX(0,ROUNDDOWN(J98-G98-430000-M98-E98*330000-F98*450000-I98,-3))</f>
        <v/>
      </c>
      <c r="Q98" s="16">
        <f>50000+N98+E98*50000+F98*180000</f>
        <v/>
      </c>
      <c r="R98" s="16">
        <f>IF(P98&lt;=2000000,MIN(Q98,P98),MAX(Q98-(P98-2000000),50000))*0.05</f>
        <v/>
      </c>
      <c r="S98" s="16">
        <f>MAX(0,P98*0.1-R98)</f>
        <v/>
      </c>
      <c r="T98" s="16">
        <f>Q98+MAX(0,K98-480000)</f>
        <v/>
      </c>
      <c r="U98" s="16">
        <f>P98-T98</f>
        <v/>
      </c>
      <c r="V98" s="17">
        <f>IF(U98&lt;0,0,LOOKUP(U98,{0,1950001,3300001,6950001,9000001,18000001,40000001},{0.05,0.1,0.2,0.23,0.33,0.4,0.45}))</f>
        <v/>
      </c>
      <c r="W98" s="18">
        <f>IF(U98&lt;0,0.9,0.9-V98*1.021)</f>
        <v/>
      </c>
      <c r="X98" s="16">
        <f>ROUNDDOWN(S98*0.2/W98+2000,0)</f>
        <v/>
      </c>
      <c r="Y98" s="17">
        <f>IF(O98&lt;=0,0,LOOKUP(O98,{0,1950001,3300001,6950001,9000001,18000001,40000001},{0.05,0.1,0.2,0.23,0.33,0.4,0.45}))</f>
        <v/>
      </c>
    </row>
    <row r="99">
      <c r="A99" t="inlineStr">
        <is>
          <t>早見表 夫婦＋大学生と高校生</t>
        </is>
      </c>
      <c r="B99" s="16">
        <f>'2_早見表'!$A$9</f>
        <v/>
      </c>
      <c r="C99" t="n">
        <v>2025</v>
      </c>
      <c r="D99" t="n">
        <v>1</v>
      </c>
      <c r="E99" t="n">
        <v>1</v>
      </c>
      <c r="F99" t="n">
        <v>1</v>
      </c>
      <c r="G99" s="16">
        <f>ROUND(MIN(B99/12,650000)*12*0.0915+MIN(B99/12,1390000)*12*(0.0504+0)+B99*0.005,0)</f>
        <v/>
      </c>
      <c r="H99" t="n">
        <v>0</v>
      </c>
      <c r="I99" t="n">
        <v>0</v>
      </c>
      <c r="J99" s="16">
        <f>IF(C99=2026,IF(B99&lt;741000,0,IF(B99&lt;2191000,B99-740000,IF(B99&lt;2193000,1451000,IF(B99&lt;2196000,1453000,IF(B99&lt;2200000,1456000,IF(B99&lt;3600000,ROUNDDOWN(B99/4,-3)*2.8-80000,IF(B99&lt;6600000,ROUNDDOWN(B99/4,-3)*3.2-440000,IF(B99&lt;8500000,ROUNDDOWN(B99*0.9,0)-1100000,B99-1950000)))))))),IF(B99&lt;651000,0,IF(B99&lt;1900000,B99-650000,IF(B99&lt;3600000,ROUNDDOWN(B99/4,-3)*2.8-80000,IF(B99&lt;6600000,ROUNDDOWN(B99/4,-3)*3.2-440000,IF(B99&lt;8500000,ROUNDDOWN(B99*0.9,0)-1100000,B99-1950000))))))</f>
        <v/>
      </c>
      <c r="K99" s="16">
        <f>IF(J99&gt;23500000,NA(),IF(C99=2026,IF(J99&lt;=4890000,1040000,IF(J99&lt;=6550000,670000,620000)),IF(J99&lt;=1320000,950000,IF(J99&lt;=3360000,880000,IF(J99&lt;=4890000,680000,IF(J99&lt;=6550000,630000,580000))))))</f>
        <v/>
      </c>
      <c r="L99" s="16">
        <f>IF(D99=1,IF(J99&lt;=9000000,380000,IF(J99&lt;=9500000,260000,IF(J99&lt;=10000000,130000,0))),0)</f>
        <v/>
      </c>
      <c r="M99" s="16">
        <f>IF(D99=1,IF(J99&lt;=9000000,330000,IF(J99&lt;=9500000,220000,IF(J99&lt;=10000000,110000,0))),0)</f>
        <v/>
      </c>
      <c r="N99" s="16">
        <f>IF(D99=1,IF(J99&lt;=9000000,50000,IF(J99&lt;=9500000,40000,IF(J99&lt;=10000000,20000,0))),0)</f>
        <v/>
      </c>
      <c r="O99" s="16">
        <f>MAX(0,ROUNDDOWN(J99-G99-K99-L99-E99*380000-F99*630000-H99,-3))</f>
        <v/>
      </c>
      <c r="P99" s="16">
        <f>MAX(0,ROUNDDOWN(J99-G99-430000-M99-E99*330000-F99*450000-I99,-3))</f>
        <v/>
      </c>
      <c r="Q99" s="16">
        <f>50000+N99+E99*50000+F99*180000</f>
        <v/>
      </c>
      <c r="R99" s="16">
        <f>IF(P99&lt;=2000000,MIN(Q99,P99),MAX(Q99-(P99-2000000),50000))*0.05</f>
        <v/>
      </c>
      <c r="S99" s="16">
        <f>MAX(0,P99*0.1-R99)</f>
        <v/>
      </c>
      <c r="T99" s="16">
        <f>Q99+MAX(0,K99-480000)</f>
        <v/>
      </c>
      <c r="U99" s="16">
        <f>P99-T99</f>
        <v/>
      </c>
      <c r="V99" s="17">
        <f>IF(U99&lt;0,0,LOOKUP(U99,{0,1950001,3300001,6950001,9000001,18000001,40000001},{0.05,0.1,0.2,0.23,0.33,0.4,0.45}))</f>
        <v/>
      </c>
      <c r="W99" s="18">
        <f>IF(U99&lt;0,0.9,0.9-V99*1.021)</f>
        <v/>
      </c>
      <c r="X99" s="16">
        <f>ROUNDDOWN(S99*0.2/W99+2000,0)</f>
        <v/>
      </c>
      <c r="Y99" s="17">
        <f>IF(O99&lt;=0,0,LOOKUP(O99,{0,1950001,3300001,6950001,9000001,18000001,40000001},{0.05,0.1,0.2,0.23,0.33,0.4,0.45}))</f>
        <v/>
      </c>
    </row>
    <row r="100">
      <c r="A100" t="inlineStr">
        <is>
          <t>早見表 夫婦＋大学生と高校生</t>
        </is>
      </c>
      <c r="B100" s="16">
        <f>'2_早見表'!$A$9</f>
        <v/>
      </c>
      <c r="C100" t="n">
        <v>2026</v>
      </c>
      <c r="D100" t="n">
        <v>1</v>
      </c>
      <c r="E100" t="n">
        <v>1</v>
      </c>
      <c r="F100" t="n">
        <v>1</v>
      </c>
      <c r="G100" s="16">
        <f>ROUND(MIN(B100/12,650000)*12*0.0915+MIN(B100/12,1390000)*12*(0.0504+0)+B100*0.005,0)</f>
        <v/>
      </c>
      <c r="H100" t="n">
        <v>0</v>
      </c>
      <c r="I100" t="n">
        <v>0</v>
      </c>
      <c r="J100" s="16">
        <f>IF(C100=2026,IF(B100&lt;741000,0,IF(B100&lt;2191000,B100-740000,IF(B100&lt;2193000,1451000,IF(B100&lt;2196000,1453000,IF(B100&lt;2200000,1456000,IF(B100&lt;3600000,ROUNDDOWN(B100/4,-3)*2.8-80000,IF(B100&lt;6600000,ROUNDDOWN(B100/4,-3)*3.2-440000,IF(B100&lt;8500000,ROUNDDOWN(B100*0.9,0)-1100000,B100-1950000)))))))),IF(B100&lt;651000,0,IF(B100&lt;1900000,B100-650000,IF(B100&lt;3600000,ROUNDDOWN(B100/4,-3)*2.8-80000,IF(B100&lt;6600000,ROUNDDOWN(B100/4,-3)*3.2-440000,IF(B100&lt;8500000,ROUNDDOWN(B100*0.9,0)-1100000,B100-1950000))))))</f>
        <v/>
      </c>
      <c r="K100" s="16">
        <f>IF(J100&gt;23500000,NA(),IF(C100=2026,IF(J100&lt;=4890000,1040000,IF(J100&lt;=6550000,670000,620000)),IF(J100&lt;=1320000,950000,IF(J100&lt;=3360000,880000,IF(J100&lt;=4890000,680000,IF(J100&lt;=6550000,630000,580000))))))</f>
        <v/>
      </c>
      <c r="L100" s="16">
        <f>IF(D100=1,IF(J100&lt;=9000000,380000,IF(J100&lt;=9500000,260000,IF(J100&lt;=10000000,130000,0))),0)</f>
        <v/>
      </c>
      <c r="M100" s="16">
        <f>IF(D100=1,IF(J100&lt;=9000000,330000,IF(J100&lt;=9500000,220000,IF(J100&lt;=10000000,110000,0))),0)</f>
        <v/>
      </c>
      <c r="N100" s="16">
        <f>IF(D100=1,IF(J100&lt;=9000000,50000,IF(J100&lt;=9500000,40000,IF(J100&lt;=10000000,20000,0))),0)</f>
        <v/>
      </c>
      <c r="O100" s="16">
        <f>MAX(0,ROUNDDOWN(J100-G100-K100-L100-E100*380000-F100*630000-H100,-3))</f>
        <v/>
      </c>
      <c r="P100" s="16">
        <f>MAX(0,ROUNDDOWN(J100-G100-430000-M100-E100*330000-F100*450000-I100,-3))</f>
        <v/>
      </c>
      <c r="Q100" s="16">
        <f>50000+N100+E100*50000+F100*180000</f>
        <v/>
      </c>
      <c r="R100" s="16">
        <f>IF(P100&lt;=2000000,MIN(Q100,P100),MAX(Q100-(P100-2000000),50000))*0.05</f>
        <v/>
      </c>
      <c r="S100" s="16">
        <f>MAX(0,P100*0.1-R100)</f>
        <v/>
      </c>
      <c r="T100" s="16">
        <f>Q100+MAX(0,K100-480000)</f>
        <v/>
      </c>
      <c r="U100" s="16">
        <f>P100-T100</f>
        <v/>
      </c>
      <c r="V100" s="17">
        <f>IF(U100&lt;0,0,LOOKUP(U100,{0,1950001,3300001,6950001,9000001,18000001,40000001},{0.05,0.1,0.2,0.23,0.33,0.4,0.45}))</f>
        <v/>
      </c>
      <c r="W100" s="18">
        <f>IF(U100&lt;0,0.9,0.9-V100*1.021)</f>
        <v/>
      </c>
      <c r="X100" s="16">
        <f>ROUNDDOWN(S100*0.2/W100+2000,0)</f>
        <v/>
      </c>
      <c r="Y100" s="17">
        <f>IF(O100&lt;=0,0,LOOKUP(O100,{0,1950001,3300001,6950001,9000001,18000001,40000001},{0.05,0.1,0.2,0.23,0.33,0.4,0.45}))</f>
        <v/>
      </c>
    </row>
    <row r="101">
      <c r="A101" t="inlineStr">
        <is>
          <t>早見表 独身または共働き</t>
        </is>
      </c>
      <c r="B101" s="16">
        <f>'2_早見表'!$A$10</f>
        <v/>
      </c>
      <c r="C101" t="n">
        <v>2025</v>
      </c>
      <c r="D101" t="n">
        <v>0</v>
      </c>
      <c r="E101" t="n">
        <v>0</v>
      </c>
      <c r="F101" t="n">
        <v>0</v>
      </c>
      <c r="G101" s="16">
        <f>ROUND(MIN(B101/12,650000)*12*0.0915+MIN(B101/12,1390000)*12*(0.0504+0)+B101*0.005,0)</f>
        <v/>
      </c>
      <c r="H101" t="n">
        <v>0</v>
      </c>
      <c r="I101" t="n">
        <v>0</v>
      </c>
      <c r="J101" s="16">
        <f>IF(C101=2026,IF(B101&lt;741000,0,IF(B101&lt;2191000,B101-740000,IF(B101&lt;2193000,1451000,IF(B101&lt;2196000,1453000,IF(B101&lt;2200000,1456000,IF(B101&lt;3600000,ROUNDDOWN(B101/4,-3)*2.8-80000,IF(B101&lt;6600000,ROUNDDOWN(B101/4,-3)*3.2-440000,IF(B101&lt;8500000,ROUNDDOWN(B101*0.9,0)-1100000,B101-1950000)))))))),IF(B101&lt;651000,0,IF(B101&lt;1900000,B101-650000,IF(B101&lt;3600000,ROUNDDOWN(B101/4,-3)*2.8-80000,IF(B101&lt;6600000,ROUNDDOWN(B101/4,-3)*3.2-440000,IF(B101&lt;8500000,ROUNDDOWN(B101*0.9,0)-1100000,B101-1950000))))))</f>
        <v/>
      </c>
      <c r="K101" s="16">
        <f>IF(J101&gt;23500000,NA(),IF(C101=2026,IF(J101&lt;=4890000,1040000,IF(J101&lt;=6550000,670000,620000)),IF(J101&lt;=1320000,950000,IF(J101&lt;=3360000,880000,IF(J101&lt;=4890000,680000,IF(J101&lt;=6550000,630000,580000))))))</f>
        <v/>
      </c>
      <c r="L101" s="16">
        <f>IF(D101=1,IF(J101&lt;=9000000,380000,IF(J101&lt;=9500000,260000,IF(J101&lt;=10000000,130000,0))),0)</f>
        <v/>
      </c>
      <c r="M101" s="16">
        <f>IF(D101=1,IF(J101&lt;=9000000,330000,IF(J101&lt;=9500000,220000,IF(J101&lt;=10000000,110000,0))),0)</f>
        <v/>
      </c>
      <c r="N101" s="16">
        <f>IF(D101=1,IF(J101&lt;=9000000,50000,IF(J101&lt;=9500000,40000,IF(J101&lt;=10000000,20000,0))),0)</f>
        <v/>
      </c>
      <c r="O101" s="16">
        <f>MAX(0,ROUNDDOWN(J101-G101-K101-L101-E101*380000-F101*630000-H101,-3))</f>
        <v/>
      </c>
      <c r="P101" s="16">
        <f>MAX(0,ROUNDDOWN(J101-G101-430000-M101-E101*330000-F101*450000-I101,-3))</f>
        <v/>
      </c>
      <c r="Q101" s="16">
        <f>50000+N101+E101*50000+F101*180000</f>
        <v/>
      </c>
      <c r="R101" s="16">
        <f>IF(P101&lt;=2000000,MIN(Q101,P101),MAX(Q101-(P101-2000000),50000))*0.05</f>
        <v/>
      </c>
      <c r="S101" s="16">
        <f>MAX(0,P101*0.1-R101)</f>
        <v/>
      </c>
      <c r="T101" s="16">
        <f>Q101+MAX(0,K101-480000)</f>
        <v/>
      </c>
      <c r="U101" s="16">
        <f>P101-T101</f>
        <v/>
      </c>
      <c r="V101" s="17">
        <f>IF(U101&lt;0,0,LOOKUP(U101,{0,1950001,3300001,6950001,9000001,18000001,40000001},{0.05,0.1,0.2,0.23,0.33,0.4,0.45}))</f>
        <v/>
      </c>
      <c r="W101" s="18">
        <f>IF(U101&lt;0,0.9,0.9-V101*1.021)</f>
        <v/>
      </c>
      <c r="X101" s="16">
        <f>ROUNDDOWN(S101*0.2/W101+2000,0)</f>
        <v/>
      </c>
      <c r="Y101" s="17">
        <f>IF(O101&lt;=0,0,LOOKUP(O101,{0,1950001,3300001,6950001,9000001,18000001,40000001},{0.05,0.1,0.2,0.23,0.33,0.4,0.45}))</f>
        <v/>
      </c>
    </row>
    <row r="102">
      <c r="A102" t="inlineStr">
        <is>
          <t>早見表 独身または共働き</t>
        </is>
      </c>
      <c r="B102" s="16">
        <f>'2_早見表'!$A$10</f>
        <v/>
      </c>
      <c r="C102" t="n">
        <v>2026</v>
      </c>
      <c r="D102" t="n">
        <v>0</v>
      </c>
      <c r="E102" t="n">
        <v>0</v>
      </c>
      <c r="F102" t="n">
        <v>0</v>
      </c>
      <c r="G102" s="16">
        <f>ROUND(MIN(B102/12,650000)*12*0.0915+MIN(B102/12,1390000)*12*(0.0504+0)+B102*0.005,0)</f>
        <v/>
      </c>
      <c r="H102" t="n">
        <v>0</v>
      </c>
      <c r="I102" t="n">
        <v>0</v>
      </c>
      <c r="J102" s="16">
        <f>IF(C102=2026,IF(B102&lt;741000,0,IF(B102&lt;2191000,B102-740000,IF(B102&lt;2193000,1451000,IF(B102&lt;2196000,1453000,IF(B102&lt;2200000,1456000,IF(B102&lt;3600000,ROUNDDOWN(B102/4,-3)*2.8-80000,IF(B102&lt;6600000,ROUNDDOWN(B102/4,-3)*3.2-440000,IF(B102&lt;8500000,ROUNDDOWN(B102*0.9,0)-1100000,B102-1950000)))))))),IF(B102&lt;651000,0,IF(B102&lt;1900000,B102-650000,IF(B102&lt;3600000,ROUNDDOWN(B102/4,-3)*2.8-80000,IF(B102&lt;6600000,ROUNDDOWN(B102/4,-3)*3.2-440000,IF(B102&lt;8500000,ROUNDDOWN(B102*0.9,0)-1100000,B102-1950000))))))</f>
        <v/>
      </c>
      <c r="K102" s="16">
        <f>IF(J102&gt;23500000,NA(),IF(C102=2026,IF(J102&lt;=4890000,1040000,IF(J102&lt;=6550000,670000,620000)),IF(J102&lt;=1320000,950000,IF(J102&lt;=3360000,880000,IF(J102&lt;=4890000,680000,IF(J102&lt;=6550000,630000,580000))))))</f>
        <v/>
      </c>
      <c r="L102" s="16">
        <f>IF(D102=1,IF(J102&lt;=9000000,380000,IF(J102&lt;=9500000,260000,IF(J102&lt;=10000000,130000,0))),0)</f>
        <v/>
      </c>
      <c r="M102" s="16">
        <f>IF(D102=1,IF(J102&lt;=9000000,330000,IF(J102&lt;=9500000,220000,IF(J102&lt;=10000000,110000,0))),0)</f>
        <v/>
      </c>
      <c r="N102" s="16">
        <f>IF(D102=1,IF(J102&lt;=9000000,50000,IF(J102&lt;=9500000,40000,IF(J102&lt;=10000000,20000,0))),0)</f>
        <v/>
      </c>
      <c r="O102" s="16">
        <f>MAX(0,ROUNDDOWN(J102-G102-K102-L102-E102*380000-F102*630000-H102,-3))</f>
        <v/>
      </c>
      <c r="P102" s="16">
        <f>MAX(0,ROUNDDOWN(J102-G102-430000-M102-E102*330000-F102*450000-I102,-3))</f>
        <v/>
      </c>
      <c r="Q102" s="16">
        <f>50000+N102+E102*50000+F102*180000</f>
        <v/>
      </c>
      <c r="R102" s="16">
        <f>IF(P102&lt;=2000000,MIN(Q102,P102),MAX(Q102-(P102-2000000),50000))*0.05</f>
        <v/>
      </c>
      <c r="S102" s="16">
        <f>MAX(0,P102*0.1-R102)</f>
        <v/>
      </c>
      <c r="T102" s="16">
        <f>Q102+MAX(0,K102-480000)</f>
        <v/>
      </c>
      <c r="U102" s="16">
        <f>P102-T102</f>
        <v/>
      </c>
      <c r="V102" s="17">
        <f>IF(U102&lt;0,0,LOOKUP(U102,{0,1950001,3300001,6950001,9000001,18000001,40000001},{0.05,0.1,0.2,0.23,0.33,0.4,0.45}))</f>
        <v/>
      </c>
      <c r="W102" s="18">
        <f>IF(U102&lt;0,0.9,0.9-V102*1.021)</f>
        <v/>
      </c>
      <c r="X102" s="16">
        <f>ROUNDDOWN(S102*0.2/W102+2000,0)</f>
        <v/>
      </c>
      <c r="Y102" s="17">
        <f>IF(O102&lt;=0,0,LOOKUP(O102,{0,1950001,3300001,6950001,9000001,18000001,40000001},{0.05,0.1,0.2,0.23,0.33,0.4,0.45}))</f>
        <v/>
      </c>
    </row>
    <row r="103">
      <c r="A103" t="inlineStr">
        <is>
          <t>早見表 夫婦（配偶者控除あり）</t>
        </is>
      </c>
      <c r="B103" s="16">
        <f>'2_早見表'!$A$10</f>
        <v/>
      </c>
      <c r="C103" t="n">
        <v>2025</v>
      </c>
      <c r="D103" t="n">
        <v>1</v>
      </c>
      <c r="E103" t="n">
        <v>0</v>
      </c>
      <c r="F103" t="n">
        <v>0</v>
      </c>
      <c r="G103" s="16">
        <f>ROUND(MIN(B103/12,650000)*12*0.0915+MIN(B103/12,1390000)*12*(0.0504+0)+B103*0.005,0)</f>
        <v/>
      </c>
      <c r="H103" t="n">
        <v>0</v>
      </c>
      <c r="I103" t="n">
        <v>0</v>
      </c>
      <c r="J103" s="16">
        <f>IF(C103=2026,IF(B103&lt;741000,0,IF(B103&lt;2191000,B103-740000,IF(B103&lt;2193000,1451000,IF(B103&lt;2196000,1453000,IF(B103&lt;2200000,1456000,IF(B103&lt;3600000,ROUNDDOWN(B103/4,-3)*2.8-80000,IF(B103&lt;6600000,ROUNDDOWN(B103/4,-3)*3.2-440000,IF(B103&lt;8500000,ROUNDDOWN(B103*0.9,0)-1100000,B103-1950000)))))))),IF(B103&lt;651000,0,IF(B103&lt;1900000,B103-650000,IF(B103&lt;3600000,ROUNDDOWN(B103/4,-3)*2.8-80000,IF(B103&lt;6600000,ROUNDDOWN(B103/4,-3)*3.2-440000,IF(B103&lt;8500000,ROUNDDOWN(B103*0.9,0)-1100000,B103-1950000))))))</f>
        <v/>
      </c>
      <c r="K103" s="16">
        <f>IF(J103&gt;23500000,NA(),IF(C103=2026,IF(J103&lt;=4890000,1040000,IF(J103&lt;=6550000,670000,620000)),IF(J103&lt;=1320000,950000,IF(J103&lt;=3360000,880000,IF(J103&lt;=4890000,680000,IF(J103&lt;=6550000,630000,580000))))))</f>
        <v/>
      </c>
      <c r="L103" s="16">
        <f>IF(D103=1,IF(J103&lt;=9000000,380000,IF(J103&lt;=9500000,260000,IF(J103&lt;=10000000,130000,0))),0)</f>
        <v/>
      </c>
      <c r="M103" s="16">
        <f>IF(D103=1,IF(J103&lt;=9000000,330000,IF(J103&lt;=9500000,220000,IF(J103&lt;=10000000,110000,0))),0)</f>
        <v/>
      </c>
      <c r="N103" s="16">
        <f>IF(D103=1,IF(J103&lt;=9000000,50000,IF(J103&lt;=9500000,40000,IF(J103&lt;=10000000,20000,0))),0)</f>
        <v/>
      </c>
      <c r="O103" s="16">
        <f>MAX(0,ROUNDDOWN(J103-G103-K103-L103-E103*380000-F103*630000-H103,-3))</f>
        <v/>
      </c>
      <c r="P103" s="16">
        <f>MAX(0,ROUNDDOWN(J103-G103-430000-M103-E103*330000-F103*450000-I103,-3))</f>
        <v/>
      </c>
      <c r="Q103" s="16">
        <f>50000+N103+E103*50000+F103*180000</f>
        <v/>
      </c>
      <c r="R103" s="16">
        <f>IF(P103&lt;=2000000,MIN(Q103,P103),MAX(Q103-(P103-2000000),50000))*0.05</f>
        <v/>
      </c>
      <c r="S103" s="16">
        <f>MAX(0,P103*0.1-R103)</f>
        <v/>
      </c>
      <c r="T103" s="16">
        <f>Q103+MAX(0,K103-480000)</f>
        <v/>
      </c>
      <c r="U103" s="16">
        <f>P103-T103</f>
        <v/>
      </c>
      <c r="V103" s="17">
        <f>IF(U103&lt;0,0,LOOKUP(U103,{0,1950001,3300001,6950001,9000001,18000001,40000001},{0.05,0.1,0.2,0.23,0.33,0.4,0.45}))</f>
        <v/>
      </c>
      <c r="W103" s="18">
        <f>IF(U103&lt;0,0.9,0.9-V103*1.021)</f>
        <v/>
      </c>
      <c r="X103" s="16">
        <f>ROUNDDOWN(S103*0.2/W103+2000,0)</f>
        <v/>
      </c>
      <c r="Y103" s="17">
        <f>IF(O103&lt;=0,0,LOOKUP(O103,{0,1950001,3300001,6950001,9000001,18000001,40000001},{0.05,0.1,0.2,0.23,0.33,0.4,0.45}))</f>
        <v/>
      </c>
    </row>
    <row r="104">
      <c r="A104" t="inlineStr">
        <is>
          <t>早見表 夫婦（配偶者控除あり）</t>
        </is>
      </c>
      <c r="B104" s="16">
        <f>'2_早見表'!$A$10</f>
        <v/>
      </c>
      <c r="C104" t="n">
        <v>2026</v>
      </c>
      <c r="D104" t="n">
        <v>1</v>
      </c>
      <c r="E104" t="n">
        <v>0</v>
      </c>
      <c r="F104" t="n">
        <v>0</v>
      </c>
      <c r="G104" s="16">
        <f>ROUND(MIN(B104/12,650000)*12*0.0915+MIN(B104/12,1390000)*12*(0.0504+0)+B104*0.005,0)</f>
        <v/>
      </c>
      <c r="H104" t="n">
        <v>0</v>
      </c>
      <c r="I104" t="n">
        <v>0</v>
      </c>
      <c r="J104" s="16">
        <f>IF(C104=2026,IF(B104&lt;741000,0,IF(B104&lt;2191000,B104-740000,IF(B104&lt;2193000,1451000,IF(B104&lt;2196000,1453000,IF(B104&lt;2200000,1456000,IF(B104&lt;3600000,ROUNDDOWN(B104/4,-3)*2.8-80000,IF(B104&lt;6600000,ROUNDDOWN(B104/4,-3)*3.2-440000,IF(B104&lt;8500000,ROUNDDOWN(B104*0.9,0)-1100000,B104-1950000)))))))),IF(B104&lt;651000,0,IF(B104&lt;1900000,B104-650000,IF(B104&lt;3600000,ROUNDDOWN(B104/4,-3)*2.8-80000,IF(B104&lt;6600000,ROUNDDOWN(B104/4,-3)*3.2-440000,IF(B104&lt;8500000,ROUNDDOWN(B104*0.9,0)-1100000,B104-1950000))))))</f>
        <v/>
      </c>
      <c r="K104" s="16">
        <f>IF(J104&gt;23500000,NA(),IF(C104=2026,IF(J104&lt;=4890000,1040000,IF(J104&lt;=6550000,670000,620000)),IF(J104&lt;=1320000,950000,IF(J104&lt;=3360000,880000,IF(J104&lt;=4890000,680000,IF(J104&lt;=6550000,630000,580000))))))</f>
        <v/>
      </c>
      <c r="L104" s="16">
        <f>IF(D104=1,IF(J104&lt;=9000000,380000,IF(J104&lt;=9500000,260000,IF(J104&lt;=10000000,130000,0))),0)</f>
        <v/>
      </c>
      <c r="M104" s="16">
        <f>IF(D104=1,IF(J104&lt;=9000000,330000,IF(J104&lt;=9500000,220000,IF(J104&lt;=10000000,110000,0))),0)</f>
        <v/>
      </c>
      <c r="N104" s="16">
        <f>IF(D104=1,IF(J104&lt;=9000000,50000,IF(J104&lt;=9500000,40000,IF(J104&lt;=10000000,20000,0))),0)</f>
        <v/>
      </c>
      <c r="O104" s="16">
        <f>MAX(0,ROUNDDOWN(J104-G104-K104-L104-E104*380000-F104*630000-H104,-3))</f>
        <v/>
      </c>
      <c r="P104" s="16">
        <f>MAX(0,ROUNDDOWN(J104-G104-430000-M104-E104*330000-F104*450000-I104,-3))</f>
        <v/>
      </c>
      <c r="Q104" s="16">
        <f>50000+N104+E104*50000+F104*180000</f>
        <v/>
      </c>
      <c r="R104" s="16">
        <f>IF(P104&lt;=2000000,MIN(Q104,P104),MAX(Q104-(P104-2000000),50000))*0.05</f>
        <v/>
      </c>
      <c r="S104" s="16">
        <f>MAX(0,P104*0.1-R104)</f>
        <v/>
      </c>
      <c r="T104" s="16">
        <f>Q104+MAX(0,K104-480000)</f>
        <v/>
      </c>
      <c r="U104" s="16">
        <f>P104-T104</f>
        <v/>
      </c>
      <c r="V104" s="17">
        <f>IF(U104&lt;0,0,LOOKUP(U104,{0,1950001,3300001,6950001,9000001,18000001,40000001},{0.05,0.1,0.2,0.23,0.33,0.4,0.45}))</f>
        <v/>
      </c>
      <c r="W104" s="18">
        <f>IF(U104&lt;0,0.9,0.9-V104*1.021)</f>
        <v/>
      </c>
      <c r="X104" s="16">
        <f>ROUNDDOWN(S104*0.2/W104+2000,0)</f>
        <v/>
      </c>
      <c r="Y104" s="17">
        <f>IF(O104&lt;=0,0,LOOKUP(O104,{0,1950001,3300001,6950001,9000001,18000001,40000001},{0.05,0.1,0.2,0.23,0.33,0.4,0.45}))</f>
        <v/>
      </c>
    </row>
    <row r="105">
      <c r="A105" t="inlineStr">
        <is>
          <t>早見表 共働き＋高校生1人</t>
        </is>
      </c>
      <c r="B105" s="16">
        <f>'2_早見表'!$A$10</f>
        <v/>
      </c>
      <c r="C105" t="n">
        <v>2025</v>
      </c>
      <c r="D105" t="n">
        <v>0</v>
      </c>
      <c r="E105" t="n">
        <v>1</v>
      </c>
      <c r="F105" t="n">
        <v>0</v>
      </c>
      <c r="G105" s="16">
        <f>ROUND(MIN(B105/12,650000)*12*0.0915+MIN(B105/12,1390000)*12*(0.0504+0)+B105*0.005,0)</f>
        <v/>
      </c>
      <c r="H105" t="n">
        <v>0</v>
      </c>
      <c r="I105" t="n">
        <v>0</v>
      </c>
      <c r="J105" s="16">
        <f>IF(C105=2026,IF(B105&lt;741000,0,IF(B105&lt;2191000,B105-740000,IF(B105&lt;2193000,1451000,IF(B105&lt;2196000,1453000,IF(B105&lt;2200000,1456000,IF(B105&lt;3600000,ROUNDDOWN(B105/4,-3)*2.8-80000,IF(B105&lt;6600000,ROUNDDOWN(B105/4,-3)*3.2-440000,IF(B105&lt;8500000,ROUNDDOWN(B105*0.9,0)-1100000,B105-1950000)))))))),IF(B105&lt;651000,0,IF(B105&lt;1900000,B105-650000,IF(B105&lt;3600000,ROUNDDOWN(B105/4,-3)*2.8-80000,IF(B105&lt;6600000,ROUNDDOWN(B105/4,-3)*3.2-440000,IF(B105&lt;8500000,ROUNDDOWN(B105*0.9,0)-1100000,B105-1950000))))))</f>
        <v/>
      </c>
      <c r="K105" s="16">
        <f>IF(J105&gt;23500000,NA(),IF(C105=2026,IF(J105&lt;=4890000,1040000,IF(J105&lt;=6550000,670000,620000)),IF(J105&lt;=1320000,950000,IF(J105&lt;=3360000,880000,IF(J105&lt;=4890000,680000,IF(J105&lt;=6550000,630000,580000))))))</f>
        <v/>
      </c>
      <c r="L105" s="16">
        <f>IF(D105=1,IF(J105&lt;=9000000,380000,IF(J105&lt;=9500000,260000,IF(J105&lt;=10000000,130000,0))),0)</f>
        <v/>
      </c>
      <c r="M105" s="16">
        <f>IF(D105=1,IF(J105&lt;=9000000,330000,IF(J105&lt;=9500000,220000,IF(J105&lt;=10000000,110000,0))),0)</f>
        <v/>
      </c>
      <c r="N105" s="16">
        <f>IF(D105=1,IF(J105&lt;=9000000,50000,IF(J105&lt;=9500000,40000,IF(J105&lt;=10000000,20000,0))),0)</f>
        <v/>
      </c>
      <c r="O105" s="16">
        <f>MAX(0,ROUNDDOWN(J105-G105-K105-L105-E105*380000-F105*630000-H105,-3))</f>
        <v/>
      </c>
      <c r="P105" s="16">
        <f>MAX(0,ROUNDDOWN(J105-G105-430000-M105-E105*330000-F105*450000-I105,-3))</f>
        <v/>
      </c>
      <c r="Q105" s="16">
        <f>50000+N105+E105*50000+F105*180000</f>
        <v/>
      </c>
      <c r="R105" s="16">
        <f>IF(P105&lt;=2000000,MIN(Q105,P105),MAX(Q105-(P105-2000000),50000))*0.05</f>
        <v/>
      </c>
      <c r="S105" s="16">
        <f>MAX(0,P105*0.1-R105)</f>
        <v/>
      </c>
      <c r="T105" s="16">
        <f>Q105+MAX(0,K105-480000)</f>
        <v/>
      </c>
      <c r="U105" s="16">
        <f>P105-T105</f>
        <v/>
      </c>
      <c r="V105" s="17">
        <f>IF(U105&lt;0,0,LOOKUP(U105,{0,1950001,3300001,6950001,9000001,18000001,40000001},{0.05,0.1,0.2,0.23,0.33,0.4,0.45}))</f>
        <v/>
      </c>
      <c r="W105" s="18">
        <f>IF(U105&lt;0,0.9,0.9-V105*1.021)</f>
        <v/>
      </c>
      <c r="X105" s="16">
        <f>ROUNDDOWN(S105*0.2/W105+2000,0)</f>
        <v/>
      </c>
      <c r="Y105" s="17">
        <f>IF(O105&lt;=0,0,LOOKUP(O105,{0,1950001,3300001,6950001,9000001,18000001,40000001},{0.05,0.1,0.2,0.23,0.33,0.4,0.45}))</f>
        <v/>
      </c>
    </row>
    <row r="106">
      <c r="A106" t="inlineStr">
        <is>
          <t>早見表 共働き＋高校生1人</t>
        </is>
      </c>
      <c r="B106" s="16">
        <f>'2_早見表'!$A$10</f>
        <v/>
      </c>
      <c r="C106" t="n">
        <v>2026</v>
      </c>
      <c r="D106" t="n">
        <v>0</v>
      </c>
      <c r="E106" t="n">
        <v>1</v>
      </c>
      <c r="F106" t="n">
        <v>0</v>
      </c>
      <c r="G106" s="16">
        <f>ROUND(MIN(B106/12,650000)*12*0.0915+MIN(B106/12,1390000)*12*(0.0504+0)+B106*0.005,0)</f>
        <v/>
      </c>
      <c r="H106" t="n">
        <v>0</v>
      </c>
      <c r="I106" t="n">
        <v>0</v>
      </c>
      <c r="J106" s="16">
        <f>IF(C106=2026,IF(B106&lt;741000,0,IF(B106&lt;2191000,B106-740000,IF(B106&lt;2193000,1451000,IF(B106&lt;2196000,1453000,IF(B106&lt;2200000,1456000,IF(B106&lt;3600000,ROUNDDOWN(B106/4,-3)*2.8-80000,IF(B106&lt;6600000,ROUNDDOWN(B106/4,-3)*3.2-440000,IF(B106&lt;8500000,ROUNDDOWN(B106*0.9,0)-1100000,B106-1950000)))))))),IF(B106&lt;651000,0,IF(B106&lt;1900000,B106-650000,IF(B106&lt;3600000,ROUNDDOWN(B106/4,-3)*2.8-80000,IF(B106&lt;6600000,ROUNDDOWN(B106/4,-3)*3.2-440000,IF(B106&lt;8500000,ROUNDDOWN(B106*0.9,0)-1100000,B106-1950000))))))</f>
        <v/>
      </c>
      <c r="K106" s="16">
        <f>IF(J106&gt;23500000,NA(),IF(C106=2026,IF(J106&lt;=4890000,1040000,IF(J106&lt;=6550000,670000,620000)),IF(J106&lt;=1320000,950000,IF(J106&lt;=3360000,880000,IF(J106&lt;=4890000,680000,IF(J106&lt;=6550000,630000,580000))))))</f>
        <v/>
      </c>
      <c r="L106" s="16">
        <f>IF(D106=1,IF(J106&lt;=9000000,380000,IF(J106&lt;=9500000,260000,IF(J106&lt;=10000000,130000,0))),0)</f>
        <v/>
      </c>
      <c r="M106" s="16">
        <f>IF(D106=1,IF(J106&lt;=9000000,330000,IF(J106&lt;=9500000,220000,IF(J106&lt;=10000000,110000,0))),0)</f>
        <v/>
      </c>
      <c r="N106" s="16">
        <f>IF(D106=1,IF(J106&lt;=9000000,50000,IF(J106&lt;=9500000,40000,IF(J106&lt;=10000000,20000,0))),0)</f>
        <v/>
      </c>
      <c r="O106" s="16">
        <f>MAX(0,ROUNDDOWN(J106-G106-K106-L106-E106*380000-F106*630000-H106,-3))</f>
        <v/>
      </c>
      <c r="P106" s="16">
        <f>MAX(0,ROUNDDOWN(J106-G106-430000-M106-E106*330000-F106*450000-I106,-3))</f>
        <v/>
      </c>
      <c r="Q106" s="16">
        <f>50000+N106+E106*50000+F106*180000</f>
        <v/>
      </c>
      <c r="R106" s="16">
        <f>IF(P106&lt;=2000000,MIN(Q106,P106),MAX(Q106-(P106-2000000),50000))*0.05</f>
        <v/>
      </c>
      <c r="S106" s="16">
        <f>MAX(0,P106*0.1-R106)</f>
        <v/>
      </c>
      <c r="T106" s="16">
        <f>Q106+MAX(0,K106-480000)</f>
        <v/>
      </c>
      <c r="U106" s="16">
        <f>P106-T106</f>
        <v/>
      </c>
      <c r="V106" s="17">
        <f>IF(U106&lt;0,0,LOOKUP(U106,{0,1950001,3300001,6950001,9000001,18000001,40000001},{0.05,0.1,0.2,0.23,0.33,0.4,0.45}))</f>
        <v/>
      </c>
      <c r="W106" s="18">
        <f>IF(U106&lt;0,0.9,0.9-V106*1.021)</f>
        <v/>
      </c>
      <c r="X106" s="16">
        <f>ROUNDDOWN(S106*0.2/W106+2000,0)</f>
        <v/>
      </c>
      <c r="Y106" s="17">
        <f>IF(O106&lt;=0,0,LOOKUP(O106,{0,1950001,3300001,6950001,9000001,18000001,40000001},{0.05,0.1,0.2,0.23,0.33,0.4,0.45}))</f>
        <v/>
      </c>
    </row>
    <row r="107">
      <c r="A107" t="inlineStr">
        <is>
          <t>早見表 共働き＋大学生1人</t>
        </is>
      </c>
      <c r="B107" s="16">
        <f>'2_早見表'!$A$10</f>
        <v/>
      </c>
      <c r="C107" t="n">
        <v>2025</v>
      </c>
      <c r="D107" t="n">
        <v>0</v>
      </c>
      <c r="E107" t="n">
        <v>0</v>
      </c>
      <c r="F107" t="n">
        <v>1</v>
      </c>
      <c r="G107" s="16">
        <f>ROUND(MIN(B107/12,650000)*12*0.0915+MIN(B107/12,1390000)*12*(0.0504+0)+B107*0.005,0)</f>
        <v/>
      </c>
      <c r="H107" t="n">
        <v>0</v>
      </c>
      <c r="I107" t="n">
        <v>0</v>
      </c>
      <c r="J107" s="16">
        <f>IF(C107=2026,IF(B107&lt;741000,0,IF(B107&lt;2191000,B107-740000,IF(B107&lt;2193000,1451000,IF(B107&lt;2196000,1453000,IF(B107&lt;2200000,1456000,IF(B107&lt;3600000,ROUNDDOWN(B107/4,-3)*2.8-80000,IF(B107&lt;6600000,ROUNDDOWN(B107/4,-3)*3.2-440000,IF(B107&lt;8500000,ROUNDDOWN(B107*0.9,0)-1100000,B107-1950000)))))))),IF(B107&lt;651000,0,IF(B107&lt;1900000,B107-650000,IF(B107&lt;3600000,ROUNDDOWN(B107/4,-3)*2.8-80000,IF(B107&lt;6600000,ROUNDDOWN(B107/4,-3)*3.2-440000,IF(B107&lt;8500000,ROUNDDOWN(B107*0.9,0)-1100000,B107-1950000))))))</f>
        <v/>
      </c>
      <c r="K107" s="16">
        <f>IF(J107&gt;23500000,NA(),IF(C107=2026,IF(J107&lt;=4890000,1040000,IF(J107&lt;=6550000,670000,620000)),IF(J107&lt;=1320000,950000,IF(J107&lt;=3360000,880000,IF(J107&lt;=4890000,680000,IF(J107&lt;=6550000,630000,580000))))))</f>
        <v/>
      </c>
      <c r="L107" s="16">
        <f>IF(D107=1,IF(J107&lt;=9000000,380000,IF(J107&lt;=9500000,260000,IF(J107&lt;=10000000,130000,0))),0)</f>
        <v/>
      </c>
      <c r="M107" s="16">
        <f>IF(D107=1,IF(J107&lt;=9000000,330000,IF(J107&lt;=9500000,220000,IF(J107&lt;=10000000,110000,0))),0)</f>
        <v/>
      </c>
      <c r="N107" s="16">
        <f>IF(D107=1,IF(J107&lt;=9000000,50000,IF(J107&lt;=9500000,40000,IF(J107&lt;=10000000,20000,0))),0)</f>
        <v/>
      </c>
      <c r="O107" s="16">
        <f>MAX(0,ROUNDDOWN(J107-G107-K107-L107-E107*380000-F107*630000-H107,-3))</f>
        <v/>
      </c>
      <c r="P107" s="16">
        <f>MAX(0,ROUNDDOWN(J107-G107-430000-M107-E107*330000-F107*450000-I107,-3))</f>
        <v/>
      </c>
      <c r="Q107" s="16">
        <f>50000+N107+E107*50000+F107*180000</f>
        <v/>
      </c>
      <c r="R107" s="16">
        <f>IF(P107&lt;=2000000,MIN(Q107,P107),MAX(Q107-(P107-2000000),50000))*0.05</f>
        <v/>
      </c>
      <c r="S107" s="16">
        <f>MAX(0,P107*0.1-R107)</f>
        <v/>
      </c>
      <c r="T107" s="16">
        <f>Q107+MAX(0,K107-480000)</f>
        <v/>
      </c>
      <c r="U107" s="16">
        <f>P107-T107</f>
        <v/>
      </c>
      <c r="V107" s="17">
        <f>IF(U107&lt;0,0,LOOKUP(U107,{0,1950001,3300001,6950001,9000001,18000001,40000001},{0.05,0.1,0.2,0.23,0.33,0.4,0.45}))</f>
        <v/>
      </c>
      <c r="W107" s="18">
        <f>IF(U107&lt;0,0.9,0.9-V107*1.021)</f>
        <v/>
      </c>
      <c r="X107" s="16">
        <f>ROUNDDOWN(S107*0.2/W107+2000,0)</f>
        <v/>
      </c>
      <c r="Y107" s="17">
        <f>IF(O107&lt;=0,0,LOOKUP(O107,{0,1950001,3300001,6950001,9000001,18000001,40000001},{0.05,0.1,0.2,0.23,0.33,0.4,0.45}))</f>
        <v/>
      </c>
    </row>
    <row r="108">
      <c r="A108" t="inlineStr">
        <is>
          <t>早見表 共働き＋大学生1人</t>
        </is>
      </c>
      <c r="B108" s="16">
        <f>'2_早見表'!$A$10</f>
        <v/>
      </c>
      <c r="C108" t="n">
        <v>2026</v>
      </c>
      <c r="D108" t="n">
        <v>0</v>
      </c>
      <c r="E108" t="n">
        <v>0</v>
      </c>
      <c r="F108" t="n">
        <v>1</v>
      </c>
      <c r="G108" s="16">
        <f>ROUND(MIN(B108/12,650000)*12*0.0915+MIN(B108/12,1390000)*12*(0.0504+0)+B108*0.005,0)</f>
        <v/>
      </c>
      <c r="H108" t="n">
        <v>0</v>
      </c>
      <c r="I108" t="n">
        <v>0</v>
      </c>
      <c r="J108" s="16">
        <f>IF(C108=2026,IF(B108&lt;741000,0,IF(B108&lt;2191000,B108-740000,IF(B108&lt;2193000,1451000,IF(B108&lt;2196000,1453000,IF(B108&lt;2200000,1456000,IF(B108&lt;3600000,ROUNDDOWN(B108/4,-3)*2.8-80000,IF(B108&lt;6600000,ROUNDDOWN(B108/4,-3)*3.2-440000,IF(B108&lt;8500000,ROUNDDOWN(B108*0.9,0)-1100000,B108-1950000)))))))),IF(B108&lt;651000,0,IF(B108&lt;1900000,B108-650000,IF(B108&lt;3600000,ROUNDDOWN(B108/4,-3)*2.8-80000,IF(B108&lt;6600000,ROUNDDOWN(B108/4,-3)*3.2-440000,IF(B108&lt;8500000,ROUNDDOWN(B108*0.9,0)-1100000,B108-1950000))))))</f>
        <v/>
      </c>
      <c r="K108" s="16">
        <f>IF(J108&gt;23500000,NA(),IF(C108=2026,IF(J108&lt;=4890000,1040000,IF(J108&lt;=6550000,670000,620000)),IF(J108&lt;=1320000,950000,IF(J108&lt;=3360000,880000,IF(J108&lt;=4890000,680000,IF(J108&lt;=6550000,630000,580000))))))</f>
        <v/>
      </c>
      <c r="L108" s="16">
        <f>IF(D108=1,IF(J108&lt;=9000000,380000,IF(J108&lt;=9500000,260000,IF(J108&lt;=10000000,130000,0))),0)</f>
        <v/>
      </c>
      <c r="M108" s="16">
        <f>IF(D108=1,IF(J108&lt;=9000000,330000,IF(J108&lt;=9500000,220000,IF(J108&lt;=10000000,110000,0))),0)</f>
        <v/>
      </c>
      <c r="N108" s="16">
        <f>IF(D108=1,IF(J108&lt;=9000000,50000,IF(J108&lt;=9500000,40000,IF(J108&lt;=10000000,20000,0))),0)</f>
        <v/>
      </c>
      <c r="O108" s="16">
        <f>MAX(0,ROUNDDOWN(J108-G108-K108-L108-E108*380000-F108*630000-H108,-3))</f>
        <v/>
      </c>
      <c r="P108" s="16">
        <f>MAX(0,ROUNDDOWN(J108-G108-430000-M108-E108*330000-F108*450000-I108,-3))</f>
        <v/>
      </c>
      <c r="Q108" s="16">
        <f>50000+N108+E108*50000+F108*180000</f>
        <v/>
      </c>
      <c r="R108" s="16">
        <f>IF(P108&lt;=2000000,MIN(Q108,P108),MAX(Q108-(P108-2000000),50000))*0.05</f>
        <v/>
      </c>
      <c r="S108" s="16">
        <f>MAX(0,P108*0.1-R108)</f>
        <v/>
      </c>
      <c r="T108" s="16">
        <f>Q108+MAX(0,K108-480000)</f>
        <v/>
      </c>
      <c r="U108" s="16">
        <f>P108-T108</f>
        <v/>
      </c>
      <c r="V108" s="17">
        <f>IF(U108&lt;0,0,LOOKUP(U108,{0,1950001,3300001,6950001,9000001,18000001,40000001},{0.05,0.1,0.2,0.23,0.33,0.4,0.45}))</f>
        <v/>
      </c>
      <c r="W108" s="18">
        <f>IF(U108&lt;0,0.9,0.9-V108*1.021)</f>
        <v/>
      </c>
      <c r="X108" s="16">
        <f>ROUNDDOWN(S108*0.2/W108+2000,0)</f>
        <v/>
      </c>
      <c r="Y108" s="17">
        <f>IF(O108&lt;=0,0,LOOKUP(O108,{0,1950001,3300001,6950001,9000001,18000001,40000001},{0.05,0.1,0.2,0.23,0.33,0.4,0.45}))</f>
        <v/>
      </c>
    </row>
    <row r="109">
      <c r="A109" t="inlineStr">
        <is>
          <t>早見表 夫婦＋高校生1人</t>
        </is>
      </c>
      <c r="B109" s="16">
        <f>'2_早見表'!$A$10</f>
        <v/>
      </c>
      <c r="C109" t="n">
        <v>2025</v>
      </c>
      <c r="D109" t="n">
        <v>1</v>
      </c>
      <c r="E109" t="n">
        <v>1</v>
      </c>
      <c r="F109" t="n">
        <v>0</v>
      </c>
      <c r="G109" s="16">
        <f>ROUND(MIN(B109/12,650000)*12*0.0915+MIN(B109/12,1390000)*12*(0.0504+0)+B109*0.005,0)</f>
        <v/>
      </c>
      <c r="H109" t="n">
        <v>0</v>
      </c>
      <c r="I109" t="n">
        <v>0</v>
      </c>
      <c r="J109" s="16">
        <f>IF(C109=2026,IF(B109&lt;741000,0,IF(B109&lt;2191000,B109-740000,IF(B109&lt;2193000,1451000,IF(B109&lt;2196000,1453000,IF(B109&lt;2200000,1456000,IF(B109&lt;3600000,ROUNDDOWN(B109/4,-3)*2.8-80000,IF(B109&lt;6600000,ROUNDDOWN(B109/4,-3)*3.2-440000,IF(B109&lt;8500000,ROUNDDOWN(B109*0.9,0)-1100000,B109-1950000)))))))),IF(B109&lt;651000,0,IF(B109&lt;1900000,B109-650000,IF(B109&lt;3600000,ROUNDDOWN(B109/4,-3)*2.8-80000,IF(B109&lt;6600000,ROUNDDOWN(B109/4,-3)*3.2-440000,IF(B109&lt;8500000,ROUNDDOWN(B109*0.9,0)-1100000,B109-1950000))))))</f>
        <v/>
      </c>
      <c r="K109" s="16">
        <f>IF(J109&gt;23500000,NA(),IF(C109=2026,IF(J109&lt;=4890000,1040000,IF(J109&lt;=6550000,670000,620000)),IF(J109&lt;=1320000,950000,IF(J109&lt;=3360000,880000,IF(J109&lt;=4890000,680000,IF(J109&lt;=6550000,630000,580000))))))</f>
        <v/>
      </c>
      <c r="L109" s="16">
        <f>IF(D109=1,IF(J109&lt;=9000000,380000,IF(J109&lt;=9500000,260000,IF(J109&lt;=10000000,130000,0))),0)</f>
        <v/>
      </c>
      <c r="M109" s="16">
        <f>IF(D109=1,IF(J109&lt;=9000000,330000,IF(J109&lt;=9500000,220000,IF(J109&lt;=10000000,110000,0))),0)</f>
        <v/>
      </c>
      <c r="N109" s="16">
        <f>IF(D109=1,IF(J109&lt;=9000000,50000,IF(J109&lt;=9500000,40000,IF(J109&lt;=10000000,20000,0))),0)</f>
        <v/>
      </c>
      <c r="O109" s="16">
        <f>MAX(0,ROUNDDOWN(J109-G109-K109-L109-E109*380000-F109*630000-H109,-3))</f>
        <v/>
      </c>
      <c r="P109" s="16">
        <f>MAX(0,ROUNDDOWN(J109-G109-430000-M109-E109*330000-F109*450000-I109,-3))</f>
        <v/>
      </c>
      <c r="Q109" s="16">
        <f>50000+N109+E109*50000+F109*180000</f>
        <v/>
      </c>
      <c r="R109" s="16">
        <f>IF(P109&lt;=2000000,MIN(Q109,P109),MAX(Q109-(P109-2000000),50000))*0.05</f>
        <v/>
      </c>
      <c r="S109" s="16">
        <f>MAX(0,P109*0.1-R109)</f>
        <v/>
      </c>
      <c r="T109" s="16">
        <f>Q109+MAX(0,K109-480000)</f>
        <v/>
      </c>
      <c r="U109" s="16">
        <f>P109-T109</f>
        <v/>
      </c>
      <c r="V109" s="17">
        <f>IF(U109&lt;0,0,LOOKUP(U109,{0,1950001,3300001,6950001,9000001,18000001,40000001},{0.05,0.1,0.2,0.23,0.33,0.4,0.45}))</f>
        <v/>
      </c>
      <c r="W109" s="18">
        <f>IF(U109&lt;0,0.9,0.9-V109*1.021)</f>
        <v/>
      </c>
      <c r="X109" s="16">
        <f>ROUNDDOWN(S109*0.2/W109+2000,0)</f>
        <v/>
      </c>
      <c r="Y109" s="17">
        <f>IF(O109&lt;=0,0,LOOKUP(O109,{0,1950001,3300001,6950001,9000001,18000001,40000001},{0.05,0.1,0.2,0.23,0.33,0.4,0.45}))</f>
        <v/>
      </c>
    </row>
    <row r="110">
      <c r="A110" t="inlineStr">
        <is>
          <t>早見表 夫婦＋高校生1人</t>
        </is>
      </c>
      <c r="B110" s="16">
        <f>'2_早見表'!$A$10</f>
        <v/>
      </c>
      <c r="C110" t="n">
        <v>2026</v>
      </c>
      <c r="D110" t="n">
        <v>1</v>
      </c>
      <c r="E110" t="n">
        <v>1</v>
      </c>
      <c r="F110" t="n">
        <v>0</v>
      </c>
      <c r="G110" s="16">
        <f>ROUND(MIN(B110/12,650000)*12*0.0915+MIN(B110/12,1390000)*12*(0.0504+0)+B110*0.005,0)</f>
        <v/>
      </c>
      <c r="H110" t="n">
        <v>0</v>
      </c>
      <c r="I110" t="n">
        <v>0</v>
      </c>
      <c r="J110" s="16">
        <f>IF(C110=2026,IF(B110&lt;741000,0,IF(B110&lt;2191000,B110-740000,IF(B110&lt;2193000,1451000,IF(B110&lt;2196000,1453000,IF(B110&lt;2200000,1456000,IF(B110&lt;3600000,ROUNDDOWN(B110/4,-3)*2.8-80000,IF(B110&lt;6600000,ROUNDDOWN(B110/4,-3)*3.2-440000,IF(B110&lt;8500000,ROUNDDOWN(B110*0.9,0)-1100000,B110-1950000)))))))),IF(B110&lt;651000,0,IF(B110&lt;1900000,B110-650000,IF(B110&lt;3600000,ROUNDDOWN(B110/4,-3)*2.8-80000,IF(B110&lt;6600000,ROUNDDOWN(B110/4,-3)*3.2-440000,IF(B110&lt;8500000,ROUNDDOWN(B110*0.9,0)-1100000,B110-1950000))))))</f>
        <v/>
      </c>
      <c r="K110" s="16">
        <f>IF(J110&gt;23500000,NA(),IF(C110=2026,IF(J110&lt;=4890000,1040000,IF(J110&lt;=6550000,670000,620000)),IF(J110&lt;=1320000,950000,IF(J110&lt;=3360000,880000,IF(J110&lt;=4890000,680000,IF(J110&lt;=6550000,630000,580000))))))</f>
        <v/>
      </c>
      <c r="L110" s="16">
        <f>IF(D110=1,IF(J110&lt;=9000000,380000,IF(J110&lt;=9500000,260000,IF(J110&lt;=10000000,130000,0))),0)</f>
        <v/>
      </c>
      <c r="M110" s="16">
        <f>IF(D110=1,IF(J110&lt;=9000000,330000,IF(J110&lt;=9500000,220000,IF(J110&lt;=10000000,110000,0))),0)</f>
        <v/>
      </c>
      <c r="N110" s="16">
        <f>IF(D110=1,IF(J110&lt;=9000000,50000,IF(J110&lt;=9500000,40000,IF(J110&lt;=10000000,20000,0))),0)</f>
        <v/>
      </c>
      <c r="O110" s="16">
        <f>MAX(0,ROUNDDOWN(J110-G110-K110-L110-E110*380000-F110*630000-H110,-3))</f>
        <v/>
      </c>
      <c r="P110" s="16">
        <f>MAX(0,ROUNDDOWN(J110-G110-430000-M110-E110*330000-F110*450000-I110,-3))</f>
        <v/>
      </c>
      <c r="Q110" s="16">
        <f>50000+N110+E110*50000+F110*180000</f>
        <v/>
      </c>
      <c r="R110" s="16">
        <f>IF(P110&lt;=2000000,MIN(Q110,P110),MAX(Q110-(P110-2000000),50000))*0.05</f>
        <v/>
      </c>
      <c r="S110" s="16">
        <f>MAX(0,P110*0.1-R110)</f>
        <v/>
      </c>
      <c r="T110" s="16">
        <f>Q110+MAX(0,K110-480000)</f>
        <v/>
      </c>
      <c r="U110" s="16">
        <f>P110-T110</f>
        <v/>
      </c>
      <c r="V110" s="17">
        <f>IF(U110&lt;0,0,LOOKUP(U110,{0,1950001,3300001,6950001,9000001,18000001,40000001},{0.05,0.1,0.2,0.23,0.33,0.4,0.45}))</f>
        <v/>
      </c>
      <c r="W110" s="18">
        <f>IF(U110&lt;0,0.9,0.9-V110*1.021)</f>
        <v/>
      </c>
      <c r="X110" s="16">
        <f>ROUNDDOWN(S110*0.2/W110+2000,0)</f>
        <v/>
      </c>
      <c r="Y110" s="17">
        <f>IF(O110&lt;=0,0,LOOKUP(O110,{0,1950001,3300001,6950001,9000001,18000001,40000001},{0.05,0.1,0.2,0.23,0.33,0.4,0.45}))</f>
        <v/>
      </c>
    </row>
    <row r="111">
      <c r="A111" t="inlineStr">
        <is>
          <t>早見表 共働き＋大学生と高校生</t>
        </is>
      </c>
      <c r="B111" s="16">
        <f>'2_早見表'!$A$10</f>
        <v/>
      </c>
      <c r="C111" t="n">
        <v>2025</v>
      </c>
      <c r="D111" t="n">
        <v>0</v>
      </c>
      <c r="E111" t="n">
        <v>1</v>
      </c>
      <c r="F111" t="n">
        <v>1</v>
      </c>
      <c r="G111" s="16">
        <f>ROUND(MIN(B111/12,650000)*12*0.0915+MIN(B111/12,1390000)*12*(0.0504+0)+B111*0.005,0)</f>
        <v/>
      </c>
      <c r="H111" t="n">
        <v>0</v>
      </c>
      <c r="I111" t="n">
        <v>0</v>
      </c>
      <c r="J111" s="16">
        <f>IF(C111=2026,IF(B111&lt;741000,0,IF(B111&lt;2191000,B111-740000,IF(B111&lt;2193000,1451000,IF(B111&lt;2196000,1453000,IF(B111&lt;2200000,1456000,IF(B111&lt;3600000,ROUNDDOWN(B111/4,-3)*2.8-80000,IF(B111&lt;6600000,ROUNDDOWN(B111/4,-3)*3.2-440000,IF(B111&lt;8500000,ROUNDDOWN(B111*0.9,0)-1100000,B111-1950000)))))))),IF(B111&lt;651000,0,IF(B111&lt;1900000,B111-650000,IF(B111&lt;3600000,ROUNDDOWN(B111/4,-3)*2.8-80000,IF(B111&lt;6600000,ROUNDDOWN(B111/4,-3)*3.2-440000,IF(B111&lt;8500000,ROUNDDOWN(B111*0.9,0)-1100000,B111-1950000))))))</f>
        <v/>
      </c>
      <c r="K111" s="16">
        <f>IF(J111&gt;23500000,NA(),IF(C111=2026,IF(J111&lt;=4890000,1040000,IF(J111&lt;=6550000,670000,620000)),IF(J111&lt;=1320000,950000,IF(J111&lt;=3360000,880000,IF(J111&lt;=4890000,680000,IF(J111&lt;=6550000,630000,580000))))))</f>
        <v/>
      </c>
      <c r="L111" s="16">
        <f>IF(D111=1,IF(J111&lt;=9000000,380000,IF(J111&lt;=9500000,260000,IF(J111&lt;=10000000,130000,0))),0)</f>
        <v/>
      </c>
      <c r="M111" s="16">
        <f>IF(D111=1,IF(J111&lt;=9000000,330000,IF(J111&lt;=9500000,220000,IF(J111&lt;=10000000,110000,0))),0)</f>
        <v/>
      </c>
      <c r="N111" s="16">
        <f>IF(D111=1,IF(J111&lt;=9000000,50000,IF(J111&lt;=9500000,40000,IF(J111&lt;=10000000,20000,0))),0)</f>
        <v/>
      </c>
      <c r="O111" s="16">
        <f>MAX(0,ROUNDDOWN(J111-G111-K111-L111-E111*380000-F111*630000-H111,-3))</f>
        <v/>
      </c>
      <c r="P111" s="16">
        <f>MAX(0,ROUNDDOWN(J111-G111-430000-M111-E111*330000-F111*450000-I111,-3))</f>
        <v/>
      </c>
      <c r="Q111" s="16">
        <f>50000+N111+E111*50000+F111*180000</f>
        <v/>
      </c>
      <c r="R111" s="16">
        <f>IF(P111&lt;=2000000,MIN(Q111,P111),MAX(Q111-(P111-2000000),50000))*0.05</f>
        <v/>
      </c>
      <c r="S111" s="16">
        <f>MAX(0,P111*0.1-R111)</f>
        <v/>
      </c>
      <c r="T111" s="16">
        <f>Q111+MAX(0,K111-480000)</f>
        <v/>
      </c>
      <c r="U111" s="16">
        <f>P111-T111</f>
        <v/>
      </c>
      <c r="V111" s="17">
        <f>IF(U111&lt;0,0,LOOKUP(U111,{0,1950001,3300001,6950001,9000001,18000001,40000001},{0.05,0.1,0.2,0.23,0.33,0.4,0.45}))</f>
        <v/>
      </c>
      <c r="W111" s="18">
        <f>IF(U111&lt;0,0.9,0.9-V111*1.021)</f>
        <v/>
      </c>
      <c r="X111" s="16">
        <f>ROUNDDOWN(S111*0.2/W111+2000,0)</f>
        <v/>
      </c>
      <c r="Y111" s="17">
        <f>IF(O111&lt;=0,0,LOOKUP(O111,{0,1950001,3300001,6950001,9000001,18000001,40000001},{0.05,0.1,0.2,0.23,0.33,0.4,0.45}))</f>
        <v/>
      </c>
    </row>
    <row r="112">
      <c r="A112" t="inlineStr">
        <is>
          <t>早見表 共働き＋大学生と高校生</t>
        </is>
      </c>
      <c r="B112" s="16">
        <f>'2_早見表'!$A$10</f>
        <v/>
      </c>
      <c r="C112" t="n">
        <v>2026</v>
      </c>
      <c r="D112" t="n">
        <v>0</v>
      </c>
      <c r="E112" t="n">
        <v>1</v>
      </c>
      <c r="F112" t="n">
        <v>1</v>
      </c>
      <c r="G112" s="16">
        <f>ROUND(MIN(B112/12,650000)*12*0.0915+MIN(B112/12,1390000)*12*(0.0504+0)+B112*0.005,0)</f>
        <v/>
      </c>
      <c r="H112" t="n">
        <v>0</v>
      </c>
      <c r="I112" t="n">
        <v>0</v>
      </c>
      <c r="J112" s="16">
        <f>IF(C112=2026,IF(B112&lt;741000,0,IF(B112&lt;2191000,B112-740000,IF(B112&lt;2193000,1451000,IF(B112&lt;2196000,1453000,IF(B112&lt;2200000,1456000,IF(B112&lt;3600000,ROUNDDOWN(B112/4,-3)*2.8-80000,IF(B112&lt;6600000,ROUNDDOWN(B112/4,-3)*3.2-440000,IF(B112&lt;8500000,ROUNDDOWN(B112*0.9,0)-1100000,B112-1950000)))))))),IF(B112&lt;651000,0,IF(B112&lt;1900000,B112-650000,IF(B112&lt;3600000,ROUNDDOWN(B112/4,-3)*2.8-80000,IF(B112&lt;6600000,ROUNDDOWN(B112/4,-3)*3.2-440000,IF(B112&lt;8500000,ROUNDDOWN(B112*0.9,0)-1100000,B112-1950000))))))</f>
        <v/>
      </c>
      <c r="K112" s="16">
        <f>IF(J112&gt;23500000,NA(),IF(C112=2026,IF(J112&lt;=4890000,1040000,IF(J112&lt;=6550000,670000,620000)),IF(J112&lt;=1320000,950000,IF(J112&lt;=3360000,880000,IF(J112&lt;=4890000,680000,IF(J112&lt;=6550000,630000,580000))))))</f>
        <v/>
      </c>
      <c r="L112" s="16">
        <f>IF(D112=1,IF(J112&lt;=9000000,380000,IF(J112&lt;=9500000,260000,IF(J112&lt;=10000000,130000,0))),0)</f>
        <v/>
      </c>
      <c r="M112" s="16">
        <f>IF(D112=1,IF(J112&lt;=9000000,330000,IF(J112&lt;=9500000,220000,IF(J112&lt;=10000000,110000,0))),0)</f>
        <v/>
      </c>
      <c r="N112" s="16">
        <f>IF(D112=1,IF(J112&lt;=9000000,50000,IF(J112&lt;=9500000,40000,IF(J112&lt;=10000000,20000,0))),0)</f>
        <v/>
      </c>
      <c r="O112" s="16">
        <f>MAX(0,ROUNDDOWN(J112-G112-K112-L112-E112*380000-F112*630000-H112,-3))</f>
        <v/>
      </c>
      <c r="P112" s="16">
        <f>MAX(0,ROUNDDOWN(J112-G112-430000-M112-E112*330000-F112*450000-I112,-3))</f>
        <v/>
      </c>
      <c r="Q112" s="16">
        <f>50000+N112+E112*50000+F112*180000</f>
        <v/>
      </c>
      <c r="R112" s="16">
        <f>IF(P112&lt;=2000000,MIN(Q112,P112),MAX(Q112-(P112-2000000),50000))*0.05</f>
        <v/>
      </c>
      <c r="S112" s="16">
        <f>MAX(0,P112*0.1-R112)</f>
        <v/>
      </c>
      <c r="T112" s="16">
        <f>Q112+MAX(0,K112-480000)</f>
        <v/>
      </c>
      <c r="U112" s="16">
        <f>P112-T112</f>
        <v/>
      </c>
      <c r="V112" s="17">
        <f>IF(U112&lt;0,0,LOOKUP(U112,{0,1950001,3300001,6950001,9000001,18000001,40000001},{0.05,0.1,0.2,0.23,0.33,0.4,0.45}))</f>
        <v/>
      </c>
      <c r="W112" s="18">
        <f>IF(U112&lt;0,0.9,0.9-V112*1.021)</f>
        <v/>
      </c>
      <c r="X112" s="16">
        <f>ROUNDDOWN(S112*0.2/W112+2000,0)</f>
        <v/>
      </c>
      <c r="Y112" s="17">
        <f>IF(O112&lt;=0,0,LOOKUP(O112,{0,1950001,3300001,6950001,9000001,18000001,40000001},{0.05,0.1,0.2,0.23,0.33,0.4,0.45}))</f>
        <v/>
      </c>
    </row>
    <row r="113">
      <c r="A113" t="inlineStr">
        <is>
          <t>早見表 夫婦＋大学生と高校生</t>
        </is>
      </c>
      <c r="B113" s="16">
        <f>'2_早見表'!$A$10</f>
        <v/>
      </c>
      <c r="C113" t="n">
        <v>2025</v>
      </c>
      <c r="D113" t="n">
        <v>1</v>
      </c>
      <c r="E113" t="n">
        <v>1</v>
      </c>
      <c r="F113" t="n">
        <v>1</v>
      </c>
      <c r="G113" s="16">
        <f>ROUND(MIN(B113/12,650000)*12*0.0915+MIN(B113/12,1390000)*12*(0.0504+0)+B113*0.005,0)</f>
        <v/>
      </c>
      <c r="H113" t="n">
        <v>0</v>
      </c>
      <c r="I113" t="n">
        <v>0</v>
      </c>
      <c r="J113" s="16">
        <f>IF(C113=2026,IF(B113&lt;741000,0,IF(B113&lt;2191000,B113-740000,IF(B113&lt;2193000,1451000,IF(B113&lt;2196000,1453000,IF(B113&lt;2200000,1456000,IF(B113&lt;3600000,ROUNDDOWN(B113/4,-3)*2.8-80000,IF(B113&lt;6600000,ROUNDDOWN(B113/4,-3)*3.2-440000,IF(B113&lt;8500000,ROUNDDOWN(B113*0.9,0)-1100000,B113-1950000)))))))),IF(B113&lt;651000,0,IF(B113&lt;1900000,B113-650000,IF(B113&lt;3600000,ROUNDDOWN(B113/4,-3)*2.8-80000,IF(B113&lt;6600000,ROUNDDOWN(B113/4,-3)*3.2-440000,IF(B113&lt;8500000,ROUNDDOWN(B113*0.9,0)-1100000,B113-1950000))))))</f>
        <v/>
      </c>
      <c r="K113" s="16">
        <f>IF(J113&gt;23500000,NA(),IF(C113=2026,IF(J113&lt;=4890000,1040000,IF(J113&lt;=6550000,670000,620000)),IF(J113&lt;=1320000,950000,IF(J113&lt;=3360000,880000,IF(J113&lt;=4890000,680000,IF(J113&lt;=6550000,630000,580000))))))</f>
        <v/>
      </c>
      <c r="L113" s="16">
        <f>IF(D113=1,IF(J113&lt;=9000000,380000,IF(J113&lt;=9500000,260000,IF(J113&lt;=10000000,130000,0))),0)</f>
        <v/>
      </c>
      <c r="M113" s="16">
        <f>IF(D113=1,IF(J113&lt;=9000000,330000,IF(J113&lt;=9500000,220000,IF(J113&lt;=10000000,110000,0))),0)</f>
        <v/>
      </c>
      <c r="N113" s="16">
        <f>IF(D113=1,IF(J113&lt;=9000000,50000,IF(J113&lt;=9500000,40000,IF(J113&lt;=10000000,20000,0))),0)</f>
        <v/>
      </c>
      <c r="O113" s="16">
        <f>MAX(0,ROUNDDOWN(J113-G113-K113-L113-E113*380000-F113*630000-H113,-3))</f>
        <v/>
      </c>
      <c r="P113" s="16">
        <f>MAX(0,ROUNDDOWN(J113-G113-430000-M113-E113*330000-F113*450000-I113,-3))</f>
        <v/>
      </c>
      <c r="Q113" s="16">
        <f>50000+N113+E113*50000+F113*180000</f>
        <v/>
      </c>
      <c r="R113" s="16">
        <f>IF(P113&lt;=2000000,MIN(Q113,P113),MAX(Q113-(P113-2000000),50000))*0.05</f>
        <v/>
      </c>
      <c r="S113" s="16">
        <f>MAX(0,P113*0.1-R113)</f>
        <v/>
      </c>
      <c r="T113" s="16">
        <f>Q113+MAX(0,K113-480000)</f>
        <v/>
      </c>
      <c r="U113" s="16">
        <f>P113-T113</f>
        <v/>
      </c>
      <c r="V113" s="17">
        <f>IF(U113&lt;0,0,LOOKUP(U113,{0,1950001,3300001,6950001,9000001,18000001,40000001},{0.05,0.1,0.2,0.23,0.33,0.4,0.45}))</f>
        <v/>
      </c>
      <c r="W113" s="18">
        <f>IF(U113&lt;0,0.9,0.9-V113*1.021)</f>
        <v/>
      </c>
      <c r="X113" s="16">
        <f>ROUNDDOWN(S113*0.2/W113+2000,0)</f>
        <v/>
      </c>
      <c r="Y113" s="17">
        <f>IF(O113&lt;=0,0,LOOKUP(O113,{0,1950001,3300001,6950001,9000001,18000001,40000001},{0.05,0.1,0.2,0.23,0.33,0.4,0.45}))</f>
        <v/>
      </c>
    </row>
    <row r="114">
      <c r="A114" t="inlineStr">
        <is>
          <t>早見表 夫婦＋大学生と高校生</t>
        </is>
      </c>
      <c r="B114" s="16">
        <f>'2_早見表'!$A$10</f>
        <v/>
      </c>
      <c r="C114" t="n">
        <v>2026</v>
      </c>
      <c r="D114" t="n">
        <v>1</v>
      </c>
      <c r="E114" t="n">
        <v>1</v>
      </c>
      <c r="F114" t="n">
        <v>1</v>
      </c>
      <c r="G114" s="16">
        <f>ROUND(MIN(B114/12,650000)*12*0.0915+MIN(B114/12,1390000)*12*(0.0504+0)+B114*0.005,0)</f>
        <v/>
      </c>
      <c r="H114" t="n">
        <v>0</v>
      </c>
      <c r="I114" t="n">
        <v>0</v>
      </c>
      <c r="J114" s="16">
        <f>IF(C114=2026,IF(B114&lt;741000,0,IF(B114&lt;2191000,B114-740000,IF(B114&lt;2193000,1451000,IF(B114&lt;2196000,1453000,IF(B114&lt;2200000,1456000,IF(B114&lt;3600000,ROUNDDOWN(B114/4,-3)*2.8-80000,IF(B114&lt;6600000,ROUNDDOWN(B114/4,-3)*3.2-440000,IF(B114&lt;8500000,ROUNDDOWN(B114*0.9,0)-1100000,B114-1950000)))))))),IF(B114&lt;651000,0,IF(B114&lt;1900000,B114-650000,IF(B114&lt;3600000,ROUNDDOWN(B114/4,-3)*2.8-80000,IF(B114&lt;6600000,ROUNDDOWN(B114/4,-3)*3.2-440000,IF(B114&lt;8500000,ROUNDDOWN(B114*0.9,0)-1100000,B114-1950000))))))</f>
        <v/>
      </c>
      <c r="K114" s="16">
        <f>IF(J114&gt;23500000,NA(),IF(C114=2026,IF(J114&lt;=4890000,1040000,IF(J114&lt;=6550000,670000,620000)),IF(J114&lt;=1320000,950000,IF(J114&lt;=3360000,880000,IF(J114&lt;=4890000,680000,IF(J114&lt;=6550000,630000,580000))))))</f>
        <v/>
      </c>
      <c r="L114" s="16">
        <f>IF(D114=1,IF(J114&lt;=9000000,380000,IF(J114&lt;=9500000,260000,IF(J114&lt;=10000000,130000,0))),0)</f>
        <v/>
      </c>
      <c r="M114" s="16">
        <f>IF(D114=1,IF(J114&lt;=9000000,330000,IF(J114&lt;=9500000,220000,IF(J114&lt;=10000000,110000,0))),0)</f>
        <v/>
      </c>
      <c r="N114" s="16">
        <f>IF(D114=1,IF(J114&lt;=9000000,50000,IF(J114&lt;=9500000,40000,IF(J114&lt;=10000000,20000,0))),0)</f>
        <v/>
      </c>
      <c r="O114" s="16">
        <f>MAX(0,ROUNDDOWN(J114-G114-K114-L114-E114*380000-F114*630000-H114,-3))</f>
        <v/>
      </c>
      <c r="P114" s="16">
        <f>MAX(0,ROUNDDOWN(J114-G114-430000-M114-E114*330000-F114*450000-I114,-3))</f>
        <v/>
      </c>
      <c r="Q114" s="16">
        <f>50000+N114+E114*50000+F114*180000</f>
        <v/>
      </c>
      <c r="R114" s="16">
        <f>IF(P114&lt;=2000000,MIN(Q114,P114),MAX(Q114-(P114-2000000),50000))*0.05</f>
        <v/>
      </c>
      <c r="S114" s="16">
        <f>MAX(0,P114*0.1-R114)</f>
        <v/>
      </c>
      <c r="T114" s="16">
        <f>Q114+MAX(0,K114-480000)</f>
        <v/>
      </c>
      <c r="U114" s="16">
        <f>P114-T114</f>
        <v/>
      </c>
      <c r="V114" s="17">
        <f>IF(U114&lt;0,0,LOOKUP(U114,{0,1950001,3300001,6950001,9000001,18000001,40000001},{0.05,0.1,0.2,0.23,0.33,0.4,0.45}))</f>
        <v/>
      </c>
      <c r="W114" s="18">
        <f>IF(U114&lt;0,0.9,0.9-V114*1.021)</f>
        <v/>
      </c>
      <c r="X114" s="16">
        <f>ROUNDDOWN(S114*0.2/W114+2000,0)</f>
        <v/>
      </c>
      <c r="Y114" s="17">
        <f>IF(O114&lt;=0,0,LOOKUP(O114,{0,1950001,3300001,6950001,9000001,18000001,40000001},{0.05,0.1,0.2,0.23,0.33,0.4,0.45}))</f>
        <v/>
      </c>
    </row>
    <row r="115">
      <c r="A115" t="inlineStr">
        <is>
          <t>早見表 独身または共働き</t>
        </is>
      </c>
      <c r="B115" s="16">
        <f>'2_早見表'!$A$11</f>
        <v/>
      </c>
      <c r="C115" t="n">
        <v>2025</v>
      </c>
      <c r="D115" t="n">
        <v>0</v>
      </c>
      <c r="E115" t="n">
        <v>0</v>
      </c>
      <c r="F115" t="n">
        <v>0</v>
      </c>
      <c r="G115" s="16">
        <f>ROUND(MIN(B115/12,650000)*12*0.0915+MIN(B115/12,1390000)*12*(0.0504+0)+B115*0.005,0)</f>
        <v/>
      </c>
      <c r="H115" t="n">
        <v>0</v>
      </c>
      <c r="I115" t="n">
        <v>0</v>
      </c>
      <c r="J115" s="16">
        <f>IF(C115=2026,IF(B115&lt;741000,0,IF(B115&lt;2191000,B115-740000,IF(B115&lt;2193000,1451000,IF(B115&lt;2196000,1453000,IF(B115&lt;2200000,1456000,IF(B115&lt;3600000,ROUNDDOWN(B115/4,-3)*2.8-80000,IF(B115&lt;6600000,ROUNDDOWN(B115/4,-3)*3.2-440000,IF(B115&lt;8500000,ROUNDDOWN(B115*0.9,0)-1100000,B115-1950000)))))))),IF(B115&lt;651000,0,IF(B115&lt;1900000,B115-650000,IF(B115&lt;3600000,ROUNDDOWN(B115/4,-3)*2.8-80000,IF(B115&lt;6600000,ROUNDDOWN(B115/4,-3)*3.2-440000,IF(B115&lt;8500000,ROUNDDOWN(B115*0.9,0)-1100000,B115-1950000))))))</f>
        <v/>
      </c>
      <c r="K115" s="16">
        <f>IF(J115&gt;23500000,NA(),IF(C115=2026,IF(J115&lt;=4890000,1040000,IF(J115&lt;=6550000,670000,620000)),IF(J115&lt;=1320000,950000,IF(J115&lt;=3360000,880000,IF(J115&lt;=4890000,680000,IF(J115&lt;=6550000,630000,580000))))))</f>
        <v/>
      </c>
      <c r="L115" s="16">
        <f>IF(D115=1,IF(J115&lt;=9000000,380000,IF(J115&lt;=9500000,260000,IF(J115&lt;=10000000,130000,0))),0)</f>
        <v/>
      </c>
      <c r="M115" s="16">
        <f>IF(D115=1,IF(J115&lt;=9000000,330000,IF(J115&lt;=9500000,220000,IF(J115&lt;=10000000,110000,0))),0)</f>
        <v/>
      </c>
      <c r="N115" s="16">
        <f>IF(D115=1,IF(J115&lt;=9000000,50000,IF(J115&lt;=9500000,40000,IF(J115&lt;=10000000,20000,0))),0)</f>
        <v/>
      </c>
      <c r="O115" s="16">
        <f>MAX(0,ROUNDDOWN(J115-G115-K115-L115-E115*380000-F115*630000-H115,-3))</f>
        <v/>
      </c>
      <c r="P115" s="16">
        <f>MAX(0,ROUNDDOWN(J115-G115-430000-M115-E115*330000-F115*450000-I115,-3))</f>
        <v/>
      </c>
      <c r="Q115" s="16">
        <f>50000+N115+E115*50000+F115*180000</f>
        <v/>
      </c>
      <c r="R115" s="16">
        <f>IF(P115&lt;=2000000,MIN(Q115,P115),MAX(Q115-(P115-2000000),50000))*0.05</f>
        <v/>
      </c>
      <c r="S115" s="16">
        <f>MAX(0,P115*0.1-R115)</f>
        <v/>
      </c>
      <c r="T115" s="16">
        <f>Q115+MAX(0,K115-480000)</f>
        <v/>
      </c>
      <c r="U115" s="16">
        <f>P115-T115</f>
        <v/>
      </c>
      <c r="V115" s="17">
        <f>IF(U115&lt;0,0,LOOKUP(U115,{0,1950001,3300001,6950001,9000001,18000001,40000001},{0.05,0.1,0.2,0.23,0.33,0.4,0.45}))</f>
        <v/>
      </c>
      <c r="W115" s="18">
        <f>IF(U115&lt;0,0.9,0.9-V115*1.021)</f>
        <v/>
      </c>
      <c r="X115" s="16">
        <f>ROUNDDOWN(S115*0.2/W115+2000,0)</f>
        <v/>
      </c>
      <c r="Y115" s="17">
        <f>IF(O115&lt;=0,0,LOOKUP(O115,{0,1950001,3300001,6950001,9000001,18000001,40000001},{0.05,0.1,0.2,0.23,0.33,0.4,0.45}))</f>
        <v/>
      </c>
    </row>
    <row r="116">
      <c r="A116" t="inlineStr">
        <is>
          <t>早見表 独身または共働き</t>
        </is>
      </c>
      <c r="B116" s="16">
        <f>'2_早見表'!$A$11</f>
        <v/>
      </c>
      <c r="C116" t="n">
        <v>2026</v>
      </c>
      <c r="D116" t="n">
        <v>0</v>
      </c>
      <c r="E116" t="n">
        <v>0</v>
      </c>
      <c r="F116" t="n">
        <v>0</v>
      </c>
      <c r="G116" s="16">
        <f>ROUND(MIN(B116/12,650000)*12*0.0915+MIN(B116/12,1390000)*12*(0.0504+0)+B116*0.005,0)</f>
        <v/>
      </c>
      <c r="H116" t="n">
        <v>0</v>
      </c>
      <c r="I116" t="n">
        <v>0</v>
      </c>
      <c r="J116" s="16">
        <f>IF(C116=2026,IF(B116&lt;741000,0,IF(B116&lt;2191000,B116-740000,IF(B116&lt;2193000,1451000,IF(B116&lt;2196000,1453000,IF(B116&lt;2200000,1456000,IF(B116&lt;3600000,ROUNDDOWN(B116/4,-3)*2.8-80000,IF(B116&lt;6600000,ROUNDDOWN(B116/4,-3)*3.2-440000,IF(B116&lt;8500000,ROUNDDOWN(B116*0.9,0)-1100000,B116-1950000)))))))),IF(B116&lt;651000,0,IF(B116&lt;1900000,B116-650000,IF(B116&lt;3600000,ROUNDDOWN(B116/4,-3)*2.8-80000,IF(B116&lt;6600000,ROUNDDOWN(B116/4,-3)*3.2-440000,IF(B116&lt;8500000,ROUNDDOWN(B116*0.9,0)-1100000,B116-1950000))))))</f>
        <v/>
      </c>
      <c r="K116" s="16">
        <f>IF(J116&gt;23500000,NA(),IF(C116=2026,IF(J116&lt;=4890000,1040000,IF(J116&lt;=6550000,670000,620000)),IF(J116&lt;=1320000,950000,IF(J116&lt;=3360000,880000,IF(J116&lt;=4890000,680000,IF(J116&lt;=6550000,630000,580000))))))</f>
        <v/>
      </c>
      <c r="L116" s="16">
        <f>IF(D116=1,IF(J116&lt;=9000000,380000,IF(J116&lt;=9500000,260000,IF(J116&lt;=10000000,130000,0))),0)</f>
        <v/>
      </c>
      <c r="M116" s="16">
        <f>IF(D116=1,IF(J116&lt;=9000000,330000,IF(J116&lt;=9500000,220000,IF(J116&lt;=10000000,110000,0))),0)</f>
        <v/>
      </c>
      <c r="N116" s="16">
        <f>IF(D116=1,IF(J116&lt;=9000000,50000,IF(J116&lt;=9500000,40000,IF(J116&lt;=10000000,20000,0))),0)</f>
        <v/>
      </c>
      <c r="O116" s="16">
        <f>MAX(0,ROUNDDOWN(J116-G116-K116-L116-E116*380000-F116*630000-H116,-3))</f>
        <v/>
      </c>
      <c r="P116" s="16">
        <f>MAX(0,ROUNDDOWN(J116-G116-430000-M116-E116*330000-F116*450000-I116,-3))</f>
        <v/>
      </c>
      <c r="Q116" s="16">
        <f>50000+N116+E116*50000+F116*180000</f>
        <v/>
      </c>
      <c r="R116" s="16">
        <f>IF(P116&lt;=2000000,MIN(Q116,P116),MAX(Q116-(P116-2000000),50000))*0.05</f>
        <v/>
      </c>
      <c r="S116" s="16">
        <f>MAX(0,P116*0.1-R116)</f>
        <v/>
      </c>
      <c r="T116" s="16">
        <f>Q116+MAX(0,K116-480000)</f>
        <v/>
      </c>
      <c r="U116" s="16">
        <f>P116-T116</f>
        <v/>
      </c>
      <c r="V116" s="17">
        <f>IF(U116&lt;0,0,LOOKUP(U116,{0,1950001,3300001,6950001,9000001,18000001,40000001},{0.05,0.1,0.2,0.23,0.33,0.4,0.45}))</f>
        <v/>
      </c>
      <c r="W116" s="18">
        <f>IF(U116&lt;0,0.9,0.9-V116*1.021)</f>
        <v/>
      </c>
      <c r="X116" s="16">
        <f>ROUNDDOWN(S116*0.2/W116+2000,0)</f>
        <v/>
      </c>
      <c r="Y116" s="17">
        <f>IF(O116&lt;=0,0,LOOKUP(O116,{0,1950001,3300001,6950001,9000001,18000001,40000001},{0.05,0.1,0.2,0.23,0.33,0.4,0.45}))</f>
        <v/>
      </c>
    </row>
    <row r="117">
      <c r="A117" t="inlineStr">
        <is>
          <t>早見表 夫婦（配偶者控除あり）</t>
        </is>
      </c>
      <c r="B117" s="16">
        <f>'2_早見表'!$A$11</f>
        <v/>
      </c>
      <c r="C117" t="n">
        <v>2025</v>
      </c>
      <c r="D117" t="n">
        <v>1</v>
      </c>
      <c r="E117" t="n">
        <v>0</v>
      </c>
      <c r="F117" t="n">
        <v>0</v>
      </c>
      <c r="G117" s="16">
        <f>ROUND(MIN(B117/12,650000)*12*0.0915+MIN(B117/12,1390000)*12*(0.0504+0)+B117*0.005,0)</f>
        <v/>
      </c>
      <c r="H117" t="n">
        <v>0</v>
      </c>
      <c r="I117" t="n">
        <v>0</v>
      </c>
      <c r="J117" s="16">
        <f>IF(C117=2026,IF(B117&lt;741000,0,IF(B117&lt;2191000,B117-740000,IF(B117&lt;2193000,1451000,IF(B117&lt;2196000,1453000,IF(B117&lt;2200000,1456000,IF(B117&lt;3600000,ROUNDDOWN(B117/4,-3)*2.8-80000,IF(B117&lt;6600000,ROUNDDOWN(B117/4,-3)*3.2-440000,IF(B117&lt;8500000,ROUNDDOWN(B117*0.9,0)-1100000,B117-1950000)))))))),IF(B117&lt;651000,0,IF(B117&lt;1900000,B117-650000,IF(B117&lt;3600000,ROUNDDOWN(B117/4,-3)*2.8-80000,IF(B117&lt;6600000,ROUNDDOWN(B117/4,-3)*3.2-440000,IF(B117&lt;8500000,ROUNDDOWN(B117*0.9,0)-1100000,B117-1950000))))))</f>
        <v/>
      </c>
      <c r="K117" s="16">
        <f>IF(J117&gt;23500000,NA(),IF(C117=2026,IF(J117&lt;=4890000,1040000,IF(J117&lt;=6550000,670000,620000)),IF(J117&lt;=1320000,950000,IF(J117&lt;=3360000,880000,IF(J117&lt;=4890000,680000,IF(J117&lt;=6550000,630000,580000))))))</f>
        <v/>
      </c>
      <c r="L117" s="16">
        <f>IF(D117=1,IF(J117&lt;=9000000,380000,IF(J117&lt;=9500000,260000,IF(J117&lt;=10000000,130000,0))),0)</f>
        <v/>
      </c>
      <c r="M117" s="16">
        <f>IF(D117=1,IF(J117&lt;=9000000,330000,IF(J117&lt;=9500000,220000,IF(J117&lt;=10000000,110000,0))),0)</f>
        <v/>
      </c>
      <c r="N117" s="16">
        <f>IF(D117=1,IF(J117&lt;=9000000,50000,IF(J117&lt;=9500000,40000,IF(J117&lt;=10000000,20000,0))),0)</f>
        <v/>
      </c>
      <c r="O117" s="16">
        <f>MAX(0,ROUNDDOWN(J117-G117-K117-L117-E117*380000-F117*630000-H117,-3))</f>
        <v/>
      </c>
      <c r="P117" s="16">
        <f>MAX(0,ROUNDDOWN(J117-G117-430000-M117-E117*330000-F117*450000-I117,-3))</f>
        <v/>
      </c>
      <c r="Q117" s="16">
        <f>50000+N117+E117*50000+F117*180000</f>
        <v/>
      </c>
      <c r="R117" s="16">
        <f>IF(P117&lt;=2000000,MIN(Q117,P117),MAX(Q117-(P117-2000000),50000))*0.05</f>
        <v/>
      </c>
      <c r="S117" s="16">
        <f>MAX(0,P117*0.1-R117)</f>
        <v/>
      </c>
      <c r="T117" s="16">
        <f>Q117+MAX(0,K117-480000)</f>
        <v/>
      </c>
      <c r="U117" s="16">
        <f>P117-T117</f>
        <v/>
      </c>
      <c r="V117" s="17">
        <f>IF(U117&lt;0,0,LOOKUP(U117,{0,1950001,3300001,6950001,9000001,18000001,40000001},{0.05,0.1,0.2,0.23,0.33,0.4,0.45}))</f>
        <v/>
      </c>
      <c r="W117" s="18">
        <f>IF(U117&lt;0,0.9,0.9-V117*1.021)</f>
        <v/>
      </c>
      <c r="X117" s="16">
        <f>ROUNDDOWN(S117*0.2/W117+2000,0)</f>
        <v/>
      </c>
      <c r="Y117" s="17">
        <f>IF(O117&lt;=0,0,LOOKUP(O117,{0,1950001,3300001,6950001,9000001,18000001,40000001},{0.05,0.1,0.2,0.23,0.33,0.4,0.45}))</f>
        <v/>
      </c>
    </row>
    <row r="118">
      <c r="A118" t="inlineStr">
        <is>
          <t>早見表 夫婦（配偶者控除あり）</t>
        </is>
      </c>
      <c r="B118" s="16">
        <f>'2_早見表'!$A$11</f>
        <v/>
      </c>
      <c r="C118" t="n">
        <v>2026</v>
      </c>
      <c r="D118" t="n">
        <v>1</v>
      </c>
      <c r="E118" t="n">
        <v>0</v>
      </c>
      <c r="F118" t="n">
        <v>0</v>
      </c>
      <c r="G118" s="16">
        <f>ROUND(MIN(B118/12,650000)*12*0.0915+MIN(B118/12,1390000)*12*(0.0504+0)+B118*0.005,0)</f>
        <v/>
      </c>
      <c r="H118" t="n">
        <v>0</v>
      </c>
      <c r="I118" t="n">
        <v>0</v>
      </c>
      <c r="J118" s="16">
        <f>IF(C118=2026,IF(B118&lt;741000,0,IF(B118&lt;2191000,B118-740000,IF(B118&lt;2193000,1451000,IF(B118&lt;2196000,1453000,IF(B118&lt;2200000,1456000,IF(B118&lt;3600000,ROUNDDOWN(B118/4,-3)*2.8-80000,IF(B118&lt;6600000,ROUNDDOWN(B118/4,-3)*3.2-440000,IF(B118&lt;8500000,ROUNDDOWN(B118*0.9,0)-1100000,B118-1950000)))))))),IF(B118&lt;651000,0,IF(B118&lt;1900000,B118-650000,IF(B118&lt;3600000,ROUNDDOWN(B118/4,-3)*2.8-80000,IF(B118&lt;6600000,ROUNDDOWN(B118/4,-3)*3.2-440000,IF(B118&lt;8500000,ROUNDDOWN(B118*0.9,0)-1100000,B118-1950000))))))</f>
        <v/>
      </c>
      <c r="K118" s="16">
        <f>IF(J118&gt;23500000,NA(),IF(C118=2026,IF(J118&lt;=4890000,1040000,IF(J118&lt;=6550000,670000,620000)),IF(J118&lt;=1320000,950000,IF(J118&lt;=3360000,880000,IF(J118&lt;=4890000,680000,IF(J118&lt;=6550000,630000,580000))))))</f>
        <v/>
      </c>
      <c r="L118" s="16">
        <f>IF(D118=1,IF(J118&lt;=9000000,380000,IF(J118&lt;=9500000,260000,IF(J118&lt;=10000000,130000,0))),0)</f>
        <v/>
      </c>
      <c r="M118" s="16">
        <f>IF(D118=1,IF(J118&lt;=9000000,330000,IF(J118&lt;=9500000,220000,IF(J118&lt;=10000000,110000,0))),0)</f>
        <v/>
      </c>
      <c r="N118" s="16">
        <f>IF(D118=1,IF(J118&lt;=9000000,50000,IF(J118&lt;=9500000,40000,IF(J118&lt;=10000000,20000,0))),0)</f>
        <v/>
      </c>
      <c r="O118" s="16">
        <f>MAX(0,ROUNDDOWN(J118-G118-K118-L118-E118*380000-F118*630000-H118,-3))</f>
        <v/>
      </c>
      <c r="P118" s="16">
        <f>MAX(0,ROUNDDOWN(J118-G118-430000-M118-E118*330000-F118*450000-I118,-3))</f>
        <v/>
      </c>
      <c r="Q118" s="16">
        <f>50000+N118+E118*50000+F118*180000</f>
        <v/>
      </c>
      <c r="R118" s="16">
        <f>IF(P118&lt;=2000000,MIN(Q118,P118),MAX(Q118-(P118-2000000),50000))*0.05</f>
        <v/>
      </c>
      <c r="S118" s="16">
        <f>MAX(0,P118*0.1-R118)</f>
        <v/>
      </c>
      <c r="T118" s="16">
        <f>Q118+MAX(0,K118-480000)</f>
        <v/>
      </c>
      <c r="U118" s="16">
        <f>P118-T118</f>
        <v/>
      </c>
      <c r="V118" s="17">
        <f>IF(U118&lt;0,0,LOOKUP(U118,{0,1950001,3300001,6950001,9000001,18000001,40000001},{0.05,0.1,0.2,0.23,0.33,0.4,0.45}))</f>
        <v/>
      </c>
      <c r="W118" s="18">
        <f>IF(U118&lt;0,0.9,0.9-V118*1.021)</f>
        <v/>
      </c>
      <c r="X118" s="16">
        <f>ROUNDDOWN(S118*0.2/W118+2000,0)</f>
        <v/>
      </c>
      <c r="Y118" s="17">
        <f>IF(O118&lt;=0,0,LOOKUP(O118,{0,1950001,3300001,6950001,9000001,18000001,40000001},{0.05,0.1,0.2,0.23,0.33,0.4,0.45}))</f>
        <v/>
      </c>
    </row>
    <row r="119">
      <c r="A119" t="inlineStr">
        <is>
          <t>早見表 共働き＋高校生1人</t>
        </is>
      </c>
      <c r="B119" s="16">
        <f>'2_早見表'!$A$11</f>
        <v/>
      </c>
      <c r="C119" t="n">
        <v>2025</v>
      </c>
      <c r="D119" t="n">
        <v>0</v>
      </c>
      <c r="E119" t="n">
        <v>1</v>
      </c>
      <c r="F119" t="n">
        <v>0</v>
      </c>
      <c r="G119" s="16">
        <f>ROUND(MIN(B119/12,650000)*12*0.0915+MIN(B119/12,1390000)*12*(0.0504+0)+B119*0.005,0)</f>
        <v/>
      </c>
      <c r="H119" t="n">
        <v>0</v>
      </c>
      <c r="I119" t="n">
        <v>0</v>
      </c>
      <c r="J119" s="16">
        <f>IF(C119=2026,IF(B119&lt;741000,0,IF(B119&lt;2191000,B119-740000,IF(B119&lt;2193000,1451000,IF(B119&lt;2196000,1453000,IF(B119&lt;2200000,1456000,IF(B119&lt;3600000,ROUNDDOWN(B119/4,-3)*2.8-80000,IF(B119&lt;6600000,ROUNDDOWN(B119/4,-3)*3.2-440000,IF(B119&lt;8500000,ROUNDDOWN(B119*0.9,0)-1100000,B119-1950000)))))))),IF(B119&lt;651000,0,IF(B119&lt;1900000,B119-650000,IF(B119&lt;3600000,ROUNDDOWN(B119/4,-3)*2.8-80000,IF(B119&lt;6600000,ROUNDDOWN(B119/4,-3)*3.2-440000,IF(B119&lt;8500000,ROUNDDOWN(B119*0.9,0)-1100000,B119-1950000))))))</f>
        <v/>
      </c>
      <c r="K119" s="16">
        <f>IF(J119&gt;23500000,NA(),IF(C119=2026,IF(J119&lt;=4890000,1040000,IF(J119&lt;=6550000,670000,620000)),IF(J119&lt;=1320000,950000,IF(J119&lt;=3360000,880000,IF(J119&lt;=4890000,680000,IF(J119&lt;=6550000,630000,580000))))))</f>
        <v/>
      </c>
      <c r="L119" s="16">
        <f>IF(D119=1,IF(J119&lt;=9000000,380000,IF(J119&lt;=9500000,260000,IF(J119&lt;=10000000,130000,0))),0)</f>
        <v/>
      </c>
      <c r="M119" s="16">
        <f>IF(D119=1,IF(J119&lt;=9000000,330000,IF(J119&lt;=9500000,220000,IF(J119&lt;=10000000,110000,0))),0)</f>
        <v/>
      </c>
      <c r="N119" s="16">
        <f>IF(D119=1,IF(J119&lt;=9000000,50000,IF(J119&lt;=9500000,40000,IF(J119&lt;=10000000,20000,0))),0)</f>
        <v/>
      </c>
      <c r="O119" s="16">
        <f>MAX(0,ROUNDDOWN(J119-G119-K119-L119-E119*380000-F119*630000-H119,-3))</f>
        <v/>
      </c>
      <c r="P119" s="16">
        <f>MAX(0,ROUNDDOWN(J119-G119-430000-M119-E119*330000-F119*450000-I119,-3))</f>
        <v/>
      </c>
      <c r="Q119" s="16">
        <f>50000+N119+E119*50000+F119*180000</f>
        <v/>
      </c>
      <c r="R119" s="16">
        <f>IF(P119&lt;=2000000,MIN(Q119,P119),MAX(Q119-(P119-2000000),50000))*0.05</f>
        <v/>
      </c>
      <c r="S119" s="16">
        <f>MAX(0,P119*0.1-R119)</f>
        <v/>
      </c>
      <c r="T119" s="16">
        <f>Q119+MAX(0,K119-480000)</f>
        <v/>
      </c>
      <c r="U119" s="16">
        <f>P119-T119</f>
        <v/>
      </c>
      <c r="V119" s="17">
        <f>IF(U119&lt;0,0,LOOKUP(U119,{0,1950001,3300001,6950001,9000001,18000001,40000001},{0.05,0.1,0.2,0.23,0.33,0.4,0.45}))</f>
        <v/>
      </c>
      <c r="W119" s="18">
        <f>IF(U119&lt;0,0.9,0.9-V119*1.021)</f>
        <v/>
      </c>
      <c r="X119" s="16">
        <f>ROUNDDOWN(S119*0.2/W119+2000,0)</f>
        <v/>
      </c>
      <c r="Y119" s="17">
        <f>IF(O119&lt;=0,0,LOOKUP(O119,{0,1950001,3300001,6950001,9000001,18000001,40000001},{0.05,0.1,0.2,0.23,0.33,0.4,0.45}))</f>
        <v/>
      </c>
    </row>
    <row r="120">
      <c r="A120" t="inlineStr">
        <is>
          <t>早見表 共働き＋高校生1人</t>
        </is>
      </c>
      <c r="B120" s="16">
        <f>'2_早見表'!$A$11</f>
        <v/>
      </c>
      <c r="C120" t="n">
        <v>2026</v>
      </c>
      <c r="D120" t="n">
        <v>0</v>
      </c>
      <c r="E120" t="n">
        <v>1</v>
      </c>
      <c r="F120" t="n">
        <v>0</v>
      </c>
      <c r="G120" s="16">
        <f>ROUND(MIN(B120/12,650000)*12*0.0915+MIN(B120/12,1390000)*12*(0.0504+0)+B120*0.005,0)</f>
        <v/>
      </c>
      <c r="H120" t="n">
        <v>0</v>
      </c>
      <c r="I120" t="n">
        <v>0</v>
      </c>
      <c r="J120" s="16">
        <f>IF(C120=2026,IF(B120&lt;741000,0,IF(B120&lt;2191000,B120-740000,IF(B120&lt;2193000,1451000,IF(B120&lt;2196000,1453000,IF(B120&lt;2200000,1456000,IF(B120&lt;3600000,ROUNDDOWN(B120/4,-3)*2.8-80000,IF(B120&lt;6600000,ROUNDDOWN(B120/4,-3)*3.2-440000,IF(B120&lt;8500000,ROUNDDOWN(B120*0.9,0)-1100000,B120-1950000)))))))),IF(B120&lt;651000,0,IF(B120&lt;1900000,B120-650000,IF(B120&lt;3600000,ROUNDDOWN(B120/4,-3)*2.8-80000,IF(B120&lt;6600000,ROUNDDOWN(B120/4,-3)*3.2-440000,IF(B120&lt;8500000,ROUNDDOWN(B120*0.9,0)-1100000,B120-1950000))))))</f>
        <v/>
      </c>
      <c r="K120" s="16">
        <f>IF(J120&gt;23500000,NA(),IF(C120=2026,IF(J120&lt;=4890000,1040000,IF(J120&lt;=6550000,670000,620000)),IF(J120&lt;=1320000,950000,IF(J120&lt;=3360000,880000,IF(J120&lt;=4890000,680000,IF(J120&lt;=6550000,630000,580000))))))</f>
        <v/>
      </c>
      <c r="L120" s="16">
        <f>IF(D120=1,IF(J120&lt;=9000000,380000,IF(J120&lt;=9500000,260000,IF(J120&lt;=10000000,130000,0))),0)</f>
        <v/>
      </c>
      <c r="M120" s="16">
        <f>IF(D120=1,IF(J120&lt;=9000000,330000,IF(J120&lt;=9500000,220000,IF(J120&lt;=10000000,110000,0))),0)</f>
        <v/>
      </c>
      <c r="N120" s="16">
        <f>IF(D120=1,IF(J120&lt;=9000000,50000,IF(J120&lt;=9500000,40000,IF(J120&lt;=10000000,20000,0))),0)</f>
        <v/>
      </c>
      <c r="O120" s="16">
        <f>MAX(0,ROUNDDOWN(J120-G120-K120-L120-E120*380000-F120*630000-H120,-3))</f>
        <v/>
      </c>
      <c r="P120" s="16">
        <f>MAX(0,ROUNDDOWN(J120-G120-430000-M120-E120*330000-F120*450000-I120,-3))</f>
        <v/>
      </c>
      <c r="Q120" s="16">
        <f>50000+N120+E120*50000+F120*180000</f>
        <v/>
      </c>
      <c r="R120" s="16">
        <f>IF(P120&lt;=2000000,MIN(Q120,P120),MAX(Q120-(P120-2000000),50000))*0.05</f>
        <v/>
      </c>
      <c r="S120" s="16">
        <f>MAX(0,P120*0.1-R120)</f>
        <v/>
      </c>
      <c r="T120" s="16">
        <f>Q120+MAX(0,K120-480000)</f>
        <v/>
      </c>
      <c r="U120" s="16">
        <f>P120-T120</f>
        <v/>
      </c>
      <c r="V120" s="17">
        <f>IF(U120&lt;0,0,LOOKUP(U120,{0,1950001,3300001,6950001,9000001,18000001,40000001},{0.05,0.1,0.2,0.23,0.33,0.4,0.45}))</f>
        <v/>
      </c>
      <c r="W120" s="18">
        <f>IF(U120&lt;0,0.9,0.9-V120*1.021)</f>
        <v/>
      </c>
      <c r="X120" s="16">
        <f>ROUNDDOWN(S120*0.2/W120+2000,0)</f>
        <v/>
      </c>
      <c r="Y120" s="17">
        <f>IF(O120&lt;=0,0,LOOKUP(O120,{0,1950001,3300001,6950001,9000001,18000001,40000001},{0.05,0.1,0.2,0.23,0.33,0.4,0.45}))</f>
        <v/>
      </c>
    </row>
    <row r="121">
      <c r="A121" t="inlineStr">
        <is>
          <t>早見表 共働き＋大学生1人</t>
        </is>
      </c>
      <c r="B121" s="16">
        <f>'2_早見表'!$A$11</f>
        <v/>
      </c>
      <c r="C121" t="n">
        <v>2025</v>
      </c>
      <c r="D121" t="n">
        <v>0</v>
      </c>
      <c r="E121" t="n">
        <v>0</v>
      </c>
      <c r="F121" t="n">
        <v>1</v>
      </c>
      <c r="G121" s="16">
        <f>ROUND(MIN(B121/12,650000)*12*0.0915+MIN(B121/12,1390000)*12*(0.0504+0)+B121*0.005,0)</f>
        <v/>
      </c>
      <c r="H121" t="n">
        <v>0</v>
      </c>
      <c r="I121" t="n">
        <v>0</v>
      </c>
      <c r="J121" s="16">
        <f>IF(C121=2026,IF(B121&lt;741000,0,IF(B121&lt;2191000,B121-740000,IF(B121&lt;2193000,1451000,IF(B121&lt;2196000,1453000,IF(B121&lt;2200000,1456000,IF(B121&lt;3600000,ROUNDDOWN(B121/4,-3)*2.8-80000,IF(B121&lt;6600000,ROUNDDOWN(B121/4,-3)*3.2-440000,IF(B121&lt;8500000,ROUNDDOWN(B121*0.9,0)-1100000,B121-1950000)))))))),IF(B121&lt;651000,0,IF(B121&lt;1900000,B121-650000,IF(B121&lt;3600000,ROUNDDOWN(B121/4,-3)*2.8-80000,IF(B121&lt;6600000,ROUNDDOWN(B121/4,-3)*3.2-440000,IF(B121&lt;8500000,ROUNDDOWN(B121*0.9,0)-1100000,B121-1950000))))))</f>
        <v/>
      </c>
      <c r="K121" s="16">
        <f>IF(J121&gt;23500000,NA(),IF(C121=2026,IF(J121&lt;=4890000,1040000,IF(J121&lt;=6550000,670000,620000)),IF(J121&lt;=1320000,950000,IF(J121&lt;=3360000,880000,IF(J121&lt;=4890000,680000,IF(J121&lt;=6550000,630000,580000))))))</f>
        <v/>
      </c>
      <c r="L121" s="16">
        <f>IF(D121=1,IF(J121&lt;=9000000,380000,IF(J121&lt;=9500000,260000,IF(J121&lt;=10000000,130000,0))),0)</f>
        <v/>
      </c>
      <c r="M121" s="16">
        <f>IF(D121=1,IF(J121&lt;=9000000,330000,IF(J121&lt;=9500000,220000,IF(J121&lt;=10000000,110000,0))),0)</f>
        <v/>
      </c>
      <c r="N121" s="16">
        <f>IF(D121=1,IF(J121&lt;=9000000,50000,IF(J121&lt;=9500000,40000,IF(J121&lt;=10000000,20000,0))),0)</f>
        <v/>
      </c>
      <c r="O121" s="16">
        <f>MAX(0,ROUNDDOWN(J121-G121-K121-L121-E121*380000-F121*630000-H121,-3))</f>
        <v/>
      </c>
      <c r="P121" s="16">
        <f>MAX(0,ROUNDDOWN(J121-G121-430000-M121-E121*330000-F121*450000-I121,-3))</f>
        <v/>
      </c>
      <c r="Q121" s="16">
        <f>50000+N121+E121*50000+F121*180000</f>
        <v/>
      </c>
      <c r="R121" s="16">
        <f>IF(P121&lt;=2000000,MIN(Q121,P121),MAX(Q121-(P121-2000000),50000))*0.05</f>
        <v/>
      </c>
      <c r="S121" s="16">
        <f>MAX(0,P121*0.1-R121)</f>
        <v/>
      </c>
      <c r="T121" s="16">
        <f>Q121+MAX(0,K121-480000)</f>
        <v/>
      </c>
      <c r="U121" s="16">
        <f>P121-T121</f>
        <v/>
      </c>
      <c r="V121" s="17">
        <f>IF(U121&lt;0,0,LOOKUP(U121,{0,1950001,3300001,6950001,9000001,18000001,40000001},{0.05,0.1,0.2,0.23,0.33,0.4,0.45}))</f>
        <v/>
      </c>
      <c r="W121" s="18">
        <f>IF(U121&lt;0,0.9,0.9-V121*1.021)</f>
        <v/>
      </c>
      <c r="X121" s="16">
        <f>ROUNDDOWN(S121*0.2/W121+2000,0)</f>
        <v/>
      </c>
      <c r="Y121" s="17">
        <f>IF(O121&lt;=0,0,LOOKUP(O121,{0,1950001,3300001,6950001,9000001,18000001,40000001},{0.05,0.1,0.2,0.23,0.33,0.4,0.45}))</f>
        <v/>
      </c>
    </row>
    <row r="122">
      <c r="A122" t="inlineStr">
        <is>
          <t>早見表 共働き＋大学生1人</t>
        </is>
      </c>
      <c r="B122" s="16">
        <f>'2_早見表'!$A$11</f>
        <v/>
      </c>
      <c r="C122" t="n">
        <v>2026</v>
      </c>
      <c r="D122" t="n">
        <v>0</v>
      </c>
      <c r="E122" t="n">
        <v>0</v>
      </c>
      <c r="F122" t="n">
        <v>1</v>
      </c>
      <c r="G122" s="16">
        <f>ROUND(MIN(B122/12,650000)*12*0.0915+MIN(B122/12,1390000)*12*(0.0504+0)+B122*0.005,0)</f>
        <v/>
      </c>
      <c r="H122" t="n">
        <v>0</v>
      </c>
      <c r="I122" t="n">
        <v>0</v>
      </c>
      <c r="J122" s="16">
        <f>IF(C122=2026,IF(B122&lt;741000,0,IF(B122&lt;2191000,B122-740000,IF(B122&lt;2193000,1451000,IF(B122&lt;2196000,1453000,IF(B122&lt;2200000,1456000,IF(B122&lt;3600000,ROUNDDOWN(B122/4,-3)*2.8-80000,IF(B122&lt;6600000,ROUNDDOWN(B122/4,-3)*3.2-440000,IF(B122&lt;8500000,ROUNDDOWN(B122*0.9,0)-1100000,B122-1950000)))))))),IF(B122&lt;651000,0,IF(B122&lt;1900000,B122-650000,IF(B122&lt;3600000,ROUNDDOWN(B122/4,-3)*2.8-80000,IF(B122&lt;6600000,ROUNDDOWN(B122/4,-3)*3.2-440000,IF(B122&lt;8500000,ROUNDDOWN(B122*0.9,0)-1100000,B122-1950000))))))</f>
        <v/>
      </c>
      <c r="K122" s="16">
        <f>IF(J122&gt;23500000,NA(),IF(C122=2026,IF(J122&lt;=4890000,1040000,IF(J122&lt;=6550000,670000,620000)),IF(J122&lt;=1320000,950000,IF(J122&lt;=3360000,880000,IF(J122&lt;=4890000,680000,IF(J122&lt;=6550000,630000,580000))))))</f>
        <v/>
      </c>
      <c r="L122" s="16">
        <f>IF(D122=1,IF(J122&lt;=9000000,380000,IF(J122&lt;=9500000,260000,IF(J122&lt;=10000000,130000,0))),0)</f>
        <v/>
      </c>
      <c r="M122" s="16">
        <f>IF(D122=1,IF(J122&lt;=9000000,330000,IF(J122&lt;=9500000,220000,IF(J122&lt;=10000000,110000,0))),0)</f>
        <v/>
      </c>
      <c r="N122" s="16">
        <f>IF(D122=1,IF(J122&lt;=9000000,50000,IF(J122&lt;=9500000,40000,IF(J122&lt;=10000000,20000,0))),0)</f>
        <v/>
      </c>
      <c r="O122" s="16">
        <f>MAX(0,ROUNDDOWN(J122-G122-K122-L122-E122*380000-F122*630000-H122,-3))</f>
        <v/>
      </c>
      <c r="P122" s="16">
        <f>MAX(0,ROUNDDOWN(J122-G122-430000-M122-E122*330000-F122*450000-I122,-3))</f>
        <v/>
      </c>
      <c r="Q122" s="16">
        <f>50000+N122+E122*50000+F122*180000</f>
        <v/>
      </c>
      <c r="R122" s="16">
        <f>IF(P122&lt;=2000000,MIN(Q122,P122),MAX(Q122-(P122-2000000),50000))*0.05</f>
        <v/>
      </c>
      <c r="S122" s="16">
        <f>MAX(0,P122*0.1-R122)</f>
        <v/>
      </c>
      <c r="T122" s="16">
        <f>Q122+MAX(0,K122-480000)</f>
        <v/>
      </c>
      <c r="U122" s="16">
        <f>P122-T122</f>
        <v/>
      </c>
      <c r="V122" s="17">
        <f>IF(U122&lt;0,0,LOOKUP(U122,{0,1950001,3300001,6950001,9000001,18000001,40000001},{0.05,0.1,0.2,0.23,0.33,0.4,0.45}))</f>
        <v/>
      </c>
      <c r="W122" s="18">
        <f>IF(U122&lt;0,0.9,0.9-V122*1.021)</f>
        <v/>
      </c>
      <c r="X122" s="16">
        <f>ROUNDDOWN(S122*0.2/W122+2000,0)</f>
        <v/>
      </c>
      <c r="Y122" s="17">
        <f>IF(O122&lt;=0,0,LOOKUP(O122,{0,1950001,3300001,6950001,9000001,18000001,40000001},{0.05,0.1,0.2,0.23,0.33,0.4,0.45}))</f>
        <v/>
      </c>
    </row>
    <row r="123">
      <c r="A123" t="inlineStr">
        <is>
          <t>早見表 夫婦＋高校生1人</t>
        </is>
      </c>
      <c r="B123" s="16">
        <f>'2_早見表'!$A$11</f>
        <v/>
      </c>
      <c r="C123" t="n">
        <v>2025</v>
      </c>
      <c r="D123" t="n">
        <v>1</v>
      </c>
      <c r="E123" t="n">
        <v>1</v>
      </c>
      <c r="F123" t="n">
        <v>0</v>
      </c>
      <c r="G123" s="16">
        <f>ROUND(MIN(B123/12,650000)*12*0.0915+MIN(B123/12,1390000)*12*(0.0504+0)+B123*0.005,0)</f>
        <v/>
      </c>
      <c r="H123" t="n">
        <v>0</v>
      </c>
      <c r="I123" t="n">
        <v>0</v>
      </c>
      <c r="J123" s="16">
        <f>IF(C123=2026,IF(B123&lt;741000,0,IF(B123&lt;2191000,B123-740000,IF(B123&lt;2193000,1451000,IF(B123&lt;2196000,1453000,IF(B123&lt;2200000,1456000,IF(B123&lt;3600000,ROUNDDOWN(B123/4,-3)*2.8-80000,IF(B123&lt;6600000,ROUNDDOWN(B123/4,-3)*3.2-440000,IF(B123&lt;8500000,ROUNDDOWN(B123*0.9,0)-1100000,B123-1950000)))))))),IF(B123&lt;651000,0,IF(B123&lt;1900000,B123-650000,IF(B123&lt;3600000,ROUNDDOWN(B123/4,-3)*2.8-80000,IF(B123&lt;6600000,ROUNDDOWN(B123/4,-3)*3.2-440000,IF(B123&lt;8500000,ROUNDDOWN(B123*0.9,0)-1100000,B123-1950000))))))</f>
        <v/>
      </c>
      <c r="K123" s="16">
        <f>IF(J123&gt;23500000,NA(),IF(C123=2026,IF(J123&lt;=4890000,1040000,IF(J123&lt;=6550000,670000,620000)),IF(J123&lt;=1320000,950000,IF(J123&lt;=3360000,880000,IF(J123&lt;=4890000,680000,IF(J123&lt;=6550000,630000,580000))))))</f>
        <v/>
      </c>
      <c r="L123" s="16">
        <f>IF(D123=1,IF(J123&lt;=9000000,380000,IF(J123&lt;=9500000,260000,IF(J123&lt;=10000000,130000,0))),0)</f>
        <v/>
      </c>
      <c r="M123" s="16">
        <f>IF(D123=1,IF(J123&lt;=9000000,330000,IF(J123&lt;=9500000,220000,IF(J123&lt;=10000000,110000,0))),0)</f>
        <v/>
      </c>
      <c r="N123" s="16">
        <f>IF(D123=1,IF(J123&lt;=9000000,50000,IF(J123&lt;=9500000,40000,IF(J123&lt;=10000000,20000,0))),0)</f>
        <v/>
      </c>
      <c r="O123" s="16">
        <f>MAX(0,ROUNDDOWN(J123-G123-K123-L123-E123*380000-F123*630000-H123,-3))</f>
        <v/>
      </c>
      <c r="P123" s="16">
        <f>MAX(0,ROUNDDOWN(J123-G123-430000-M123-E123*330000-F123*450000-I123,-3))</f>
        <v/>
      </c>
      <c r="Q123" s="16">
        <f>50000+N123+E123*50000+F123*180000</f>
        <v/>
      </c>
      <c r="R123" s="16">
        <f>IF(P123&lt;=2000000,MIN(Q123,P123),MAX(Q123-(P123-2000000),50000))*0.05</f>
        <v/>
      </c>
      <c r="S123" s="16">
        <f>MAX(0,P123*0.1-R123)</f>
        <v/>
      </c>
      <c r="T123" s="16">
        <f>Q123+MAX(0,K123-480000)</f>
        <v/>
      </c>
      <c r="U123" s="16">
        <f>P123-T123</f>
        <v/>
      </c>
      <c r="V123" s="17">
        <f>IF(U123&lt;0,0,LOOKUP(U123,{0,1950001,3300001,6950001,9000001,18000001,40000001},{0.05,0.1,0.2,0.23,0.33,0.4,0.45}))</f>
        <v/>
      </c>
      <c r="W123" s="18">
        <f>IF(U123&lt;0,0.9,0.9-V123*1.021)</f>
        <v/>
      </c>
      <c r="X123" s="16">
        <f>ROUNDDOWN(S123*0.2/W123+2000,0)</f>
        <v/>
      </c>
      <c r="Y123" s="17">
        <f>IF(O123&lt;=0,0,LOOKUP(O123,{0,1950001,3300001,6950001,9000001,18000001,40000001},{0.05,0.1,0.2,0.23,0.33,0.4,0.45}))</f>
        <v/>
      </c>
    </row>
    <row r="124">
      <c r="A124" t="inlineStr">
        <is>
          <t>早見表 夫婦＋高校生1人</t>
        </is>
      </c>
      <c r="B124" s="16">
        <f>'2_早見表'!$A$11</f>
        <v/>
      </c>
      <c r="C124" t="n">
        <v>2026</v>
      </c>
      <c r="D124" t="n">
        <v>1</v>
      </c>
      <c r="E124" t="n">
        <v>1</v>
      </c>
      <c r="F124" t="n">
        <v>0</v>
      </c>
      <c r="G124" s="16">
        <f>ROUND(MIN(B124/12,650000)*12*0.0915+MIN(B124/12,1390000)*12*(0.0504+0)+B124*0.005,0)</f>
        <v/>
      </c>
      <c r="H124" t="n">
        <v>0</v>
      </c>
      <c r="I124" t="n">
        <v>0</v>
      </c>
      <c r="J124" s="16">
        <f>IF(C124=2026,IF(B124&lt;741000,0,IF(B124&lt;2191000,B124-740000,IF(B124&lt;2193000,1451000,IF(B124&lt;2196000,1453000,IF(B124&lt;2200000,1456000,IF(B124&lt;3600000,ROUNDDOWN(B124/4,-3)*2.8-80000,IF(B124&lt;6600000,ROUNDDOWN(B124/4,-3)*3.2-440000,IF(B124&lt;8500000,ROUNDDOWN(B124*0.9,0)-1100000,B124-1950000)))))))),IF(B124&lt;651000,0,IF(B124&lt;1900000,B124-650000,IF(B124&lt;3600000,ROUNDDOWN(B124/4,-3)*2.8-80000,IF(B124&lt;6600000,ROUNDDOWN(B124/4,-3)*3.2-440000,IF(B124&lt;8500000,ROUNDDOWN(B124*0.9,0)-1100000,B124-1950000))))))</f>
        <v/>
      </c>
      <c r="K124" s="16">
        <f>IF(J124&gt;23500000,NA(),IF(C124=2026,IF(J124&lt;=4890000,1040000,IF(J124&lt;=6550000,670000,620000)),IF(J124&lt;=1320000,950000,IF(J124&lt;=3360000,880000,IF(J124&lt;=4890000,680000,IF(J124&lt;=6550000,630000,580000))))))</f>
        <v/>
      </c>
      <c r="L124" s="16">
        <f>IF(D124=1,IF(J124&lt;=9000000,380000,IF(J124&lt;=9500000,260000,IF(J124&lt;=10000000,130000,0))),0)</f>
        <v/>
      </c>
      <c r="M124" s="16">
        <f>IF(D124=1,IF(J124&lt;=9000000,330000,IF(J124&lt;=9500000,220000,IF(J124&lt;=10000000,110000,0))),0)</f>
        <v/>
      </c>
      <c r="N124" s="16">
        <f>IF(D124=1,IF(J124&lt;=9000000,50000,IF(J124&lt;=9500000,40000,IF(J124&lt;=10000000,20000,0))),0)</f>
        <v/>
      </c>
      <c r="O124" s="16">
        <f>MAX(0,ROUNDDOWN(J124-G124-K124-L124-E124*380000-F124*630000-H124,-3))</f>
        <v/>
      </c>
      <c r="P124" s="16">
        <f>MAX(0,ROUNDDOWN(J124-G124-430000-M124-E124*330000-F124*450000-I124,-3))</f>
        <v/>
      </c>
      <c r="Q124" s="16">
        <f>50000+N124+E124*50000+F124*180000</f>
        <v/>
      </c>
      <c r="R124" s="16">
        <f>IF(P124&lt;=2000000,MIN(Q124,P124),MAX(Q124-(P124-2000000),50000))*0.05</f>
        <v/>
      </c>
      <c r="S124" s="16">
        <f>MAX(0,P124*0.1-R124)</f>
        <v/>
      </c>
      <c r="T124" s="16">
        <f>Q124+MAX(0,K124-480000)</f>
        <v/>
      </c>
      <c r="U124" s="16">
        <f>P124-T124</f>
        <v/>
      </c>
      <c r="V124" s="17">
        <f>IF(U124&lt;0,0,LOOKUP(U124,{0,1950001,3300001,6950001,9000001,18000001,40000001},{0.05,0.1,0.2,0.23,0.33,0.4,0.45}))</f>
        <v/>
      </c>
      <c r="W124" s="18">
        <f>IF(U124&lt;0,0.9,0.9-V124*1.021)</f>
        <v/>
      </c>
      <c r="X124" s="16">
        <f>ROUNDDOWN(S124*0.2/W124+2000,0)</f>
        <v/>
      </c>
      <c r="Y124" s="17">
        <f>IF(O124&lt;=0,0,LOOKUP(O124,{0,1950001,3300001,6950001,9000001,18000001,40000001},{0.05,0.1,0.2,0.23,0.33,0.4,0.45}))</f>
        <v/>
      </c>
    </row>
    <row r="125">
      <c r="A125" t="inlineStr">
        <is>
          <t>早見表 共働き＋大学生と高校生</t>
        </is>
      </c>
      <c r="B125" s="16">
        <f>'2_早見表'!$A$11</f>
        <v/>
      </c>
      <c r="C125" t="n">
        <v>2025</v>
      </c>
      <c r="D125" t="n">
        <v>0</v>
      </c>
      <c r="E125" t="n">
        <v>1</v>
      </c>
      <c r="F125" t="n">
        <v>1</v>
      </c>
      <c r="G125" s="16">
        <f>ROUND(MIN(B125/12,650000)*12*0.0915+MIN(B125/12,1390000)*12*(0.0504+0)+B125*0.005,0)</f>
        <v/>
      </c>
      <c r="H125" t="n">
        <v>0</v>
      </c>
      <c r="I125" t="n">
        <v>0</v>
      </c>
      <c r="J125" s="16">
        <f>IF(C125=2026,IF(B125&lt;741000,0,IF(B125&lt;2191000,B125-740000,IF(B125&lt;2193000,1451000,IF(B125&lt;2196000,1453000,IF(B125&lt;2200000,1456000,IF(B125&lt;3600000,ROUNDDOWN(B125/4,-3)*2.8-80000,IF(B125&lt;6600000,ROUNDDOWN(B125/4,-3)*3.2-440000,IF(B125&lt;8500000,ROUNDDOWN(B125*0.9,0)-1100000,B125-1950000)))))))),IF(B125&lt;651000,0,IF(B125&lt;1900000,B125-650000,IF(B125&lt;3600000,ROUNDDOWN(B125/4,-3)*2.8-80000,IF(B125&lt;6600000,ROUNDDOWN(B125/4,-3)*3.2-440000,IF(B125&lt;8500000,ROUNDDOWN(B125*0.9,0)-1100000,B125-1950000))))))</f>
        <v/>
      </c>
      <c r="K125" s="16">
        <f>IF(J125&gt;23500000,NA(),IF(C125=2026,IF(J125&lt;=4890000,1040000,IF(J125&lt;=6550000,670000,620000)),IF(J125&lt;=1320000,950000,IF(J125&lt;=3360000,880000,IF(J125&lt;=4890000,680000,IF(J125&lt;=6550000,630000,580000))))))</f>
        <v/>
      </c>
      <c r="L125" s="16">
        <f>IF(D125=1,IF(J125&lt;=9000000,380000,IF(J125&lt;=9500000,260000,IF(J125&lt;=10000000,130000,0))),0)</f>
        <v/>
      </c>
      <c r="M125" s="16">
        <f>IF(D125=1,IF(J125&lt;=9000000,330000,IF(J125&lt;=9500000,220000,IF(J125&lt;=10000000,110000,0))),0)</f>
        <v/>
      </c>
      <c r="N125" s="16">
        <f>IF(D125=1,IF(J125&lt;=9000000,50000,IF(J125&lt;=9500000,40000,IF(J125&lt;=10000000,20000,0))),0)</f>
        <v/>
      </c>
      <c r="O125" s="16">
        <f>MAX(0,ROUNDDOWN(J125-G125-K125-L125-E125*380000-F125*630000-H125,-3))</f>
        <v/>
      </c>
      <c r="P125" s="16">
        <f>MAX(0,ROUNDDOWN(J125-G125-430000-M125-E125*330000-F125*450000-I125,-3))</f>
        <v/>
      </c>
      <c r="Q125" s="16">
        <f>50000+N125+E125*50000+F125*180000</f>
        <v/>
      </c>
      <c r="R125" s="16">
        <f>IF(P125&lt;=2000000,MIN(Q125,P125),MAX(Q125-(P125-2000000),50000))*0.05</f>
        <v/>
      </c>
      <c r="S125" s="16">
        <f>MAX(0,P125*0.1-R125)</f>
        <v/>
      </c>
      <c r="T125" s="16">
        <f>Q125+MAX(0,K125-480000)</f>
        <v/>
      </c>
      <c r="U125" s="16">
        <f>P125-T125</f>
        <v/>
      </c>
      <c r="V125" s="17">
        <f>IF(U125&lt;0,0,LOOKUP(U125,{0,1950001,3300001,6950001,9000001,18000001,40000001},{0.05,0.1,0.2,0.23,0.33,0.4,0.45}))</f>
        <v/>
      </c>
      <c r="W125" s="18">
        <f>IF(U125&lt;0,0.9,0.9-V125*1.021)</f>
        <v/>
      </c>
      <c r="X125" s="16">
        <f>ROUNDDOWN(S125*0.2/W125+2000,0)</f>
        <v/>
      </c>
      <c r="Y125" s="17">
        <f>IF(O125&lt;=0,0,LOOKUP(O125,{0,1950001,3300001,6950001,9000001,18000001,40000001},{0.05,0.1,0.2,0.23,0.33,0.4,0.45}))</f>
        <v/>
      </c>
    </row>
    <row r="126">
      <c r="A126" t="inlineStr">
        <is>
          <t>早見表 共働き＋大学生と高校生</t>
        </is>
      </c>
      <c r="B126" s="16">
        <f>'2_早見表'!$A$11</f>
        <v/>
      </c>
      <c r="C126" t="n">
        <v>2026</v>
      </c>
      <c r="D126" t="n">
        <v>0</v>
      </c>
      <c r="E126" t="n">
        <v>1</v>
      </c>
      <c r="F126" t="n">
        <v>1</v>
      </c>
      <c r="G126" s="16">
        <f>ROUND(MIN(B126/12,650000)*12*0.0915+MIN(B126/12,1390000)*12*(0.0504+0)+B126*0.005,0)</f>
        <v/>
      </c>
      <c r="H126" t="n">
        <v>0</v>
      </c>
      <c r="I126" t="n">
        <v>0</v>
      </c>
      <c r="J126" s="16">
        <f>IF(C126=2026,IF(B126&lt;741000,0,IF(B126&lt;2191000,B126-740000,IF(B126&lt;2193000,1451000,IF(B126&lt;2196000,1453000,IF(B126&lt;2200000,1456000,IF(B126&lt;3600000,ROUNDDOWN(B126/4,-3)*2.8-80000,IF(B126&lt;6600000,ROUNDDOWN(B126/4,-3)*3.2-440000,IF(B126&lt;8500000,ROUNDDOWN(B126*0.9,0)-1100000,B126-1950000)))))))),IF(B126&lt;651000,0,IF(B126&lt;1900000,B126-650000,IF(B126&lt;3600000,ROUNDDOWN(B126/4,-3)*2.8-80000,IF(B126&lt;6600000,ROUNDDOWN(B126/4,-3)*3.2-440000,IF(B126&lt;8500000,ROUNDDOWN(B126*0.9,0)-1100000,B126-1950000))))))</f>
        <v/>
      </c>
      <c r="K126" s="16">
        <f>IF(J126&gt;23500000,NA(),IF(C126=2026,IF(J126&lt;=4890000,1040000,IF(J126&lt;=6550000,670000,620000)),IF(J126&lt;=1320000,950000,IF(J126&lt;=3360000,880000,IF(J126&lt;=4890000,680000,IF(J126&lt;=6550000,630000,580000))))))</f>
        <v/>
      </c>
      <c r="L126" s="16">
        <f>IF(D126=1,IF(J126&lt;=9000000,380000,IF(J126&lt;=9500000,260000,IF(J126&lt;=10000000,130000,0))),0)</f>
        <v/>
      </c>
      <c r="M126" s="16">
        <f>IF(D126=1,IF(J126&lt;=9000000,330000,IF(J126&lt;=9500000,220000,IF(J126&lt;=10000000,110000,0))),0)</f>
        <v/>
      </c>
      <c r="N126" s="16">
        <f>IF(D126=1,IF(J126&lt;=9000000,50000,IF(J126&lt;=9500000,40000,IF(J126&lt;=10000000,20000,0))),0)</f>
        <v/>
      </c>
      <c r="O126" s="16">
        <f>MAX(0,ROUNDDOWN(J126-G126-K126-L126-E126*380000-F126*630000-H126,-3))</f>
        <v/>
      </c>
      <c r="P126" s="16">
        <f>MAX(0,ROUNDDOWN(J126-G126-430000-M126-E126*330000-F126*450000-I126,-3))</f>
        <v/>
      </c>
      <c r="Q126" s="16">
        <f>50000+N126+E126*50000+F126*180000</f>
        <v/>
      </c>
      <c r="R126" s="16">
        <f>IF(P126&lt;=2000000,MIN(Q126,P126),MAX(Q126-(P126-2000000),50000))*0.05</f>
        <v/>
      </c>
      <c r="S126" s="16">
        <f>MAX(0,P126*0.1-R126)</f>
        <v/>
      </c>
      <c r="T126" s="16">
        <f>Q126+MAX(0,K126-480000)</f>
        <v/>
      </c>
      <c r="U126" s="16">
        <f>P126-T126</f>
        <v/>
      </c>
      <c r="V126" s="17">
        <f>IF(U126&lt;0,0,LOOKUP(U126,{0,1950001,3300001,6950001,9000001,18000001,40000001},{0.05,0.1,0.2,0.23,0.33,0.4,0.45}))</f>
        <v/>
      </c>
      <c r="W126" s="18">
        <f>IF(U126&lt;0,0.9,0.9-V126*1.021)</f>
        <v/>
      </c>
      <c r="X126" s="16">
        <f>ROUNDDOWN(S126*0.2/W126+2000,0)</f>
        <v/>
      </c>
      <c r="Y126" s="17">
        <f>IF(O126&lt;=0,0,LOOKUP(O126,{0,1950001,3300001,6950001,9000001,18000001,40000001},{0.05,0.1,0.2,0.23,0.33,0.4,0.45}))</f>
        <v/>
      </c>
    </row>
    <row r="127">
      <c r="A127" t="inlineStr">
        <is>
          <t>早見表 夫婦＋大学生と高校生</t>
        </is>
      </c>
      <c r="B127" s="16">
        <f>'2_早見表'!$A$11</f>
        <v/>
      </c>
      <c r="C127" t="n">
        <v>2025</v>
      </c>
      <c r="D127" t="n">
        <v>1</v>
      </c>
      <c r="E127" t="n">
        <v>1</v>
      </c>
      <c r="F127" t="n">
        <v>1</v>
      </c>
      <c r="G127" s="16">
        <f>ROUND(MIN(B127/12,650000)*12*0.0915+MIN(B127/12,1390000)*12*(0.0504+0)+B127*0.005,0)</f>
        <v/>
      </c>
      <c r="H127" t="n">
        <v>0</v>
      </c>
      <c r="I127" t="n">
        <v>0</v>
      </c>
      <c r="J127" s="16">
        <f>IF(C127=2026,IF(B127&lt;741000,0,IF(B127&lt;2191000,B127-740000,IF(B127&lt;2193000,1451000,IF(B127&lt;2196000,1453000,IF(B127&lt;2200000,1456000,IF(B127&lt;3600000,ROUNDDOWN(B127/4,-3)*2.8-80000,IF(B127&lt;6600000,ROUNDDOWN(B127/4,-3)*3.2-440000,IF(B127&lt;8500000,ROUNDDOWN(B127*0.9,0)-1100000,B127-1950000)))))))),IF(B127&lt;651000,0,IF(B127&lt;1900000,B127-650000,IF(B127&lt;3600000,ROUNDDOWN(B127/4,-3)*2.8-80000,IF(B127&lt;6600000,ROUNDDOWN(B127/4,-3)*3.2-440000,IF(B127&lt;8500000,ROUNDDOWN(B127*0.9,0)-1100000,B127-1950000))))))</f>
        <v/>
      </c>
      <c r="K127" s="16">
        <f>IF(J127&gt;23500000,NA(),IF(C127=2026,IF(J127&lt;=4890000,1040000,IF(J127&lt;=6550000,670000,620000)),IF(J127&lt;=1320000,950000,IF(J127&lt;=3360000,880000,IF(J127&lt;=4890000,680000,IF(J127&lt;=6550000,630000,580000))))))</f>
        <v/>
      </c>
      <c r="L127" s="16">
        <f>IF(D127=1,IF(J127&lt;=9000000,380000,IF(J127&lt;=9500000,260000,IF(J127&lt;=10000000,130000,0))),0)</f>
        <v/>
      </c>
      <c r="M127" s="16">
        <f>IF(D127=1,IF(J127&lt;=9000000,330000,IF(J127&lt;=9500000,220000,IF(J127&lt;=10000000,110000,0))),0)</f>
        <v/>
      </c>
      <c r="N127" s="16">
        <f>IF(D127=1,IF(J127&lt;=9000000,50000,IF(J127&lt;=9500000,40000,IF(J127&lt;=10000000,20000,0))),0)</f>
        <v/>
      </c>
      <c r="O127" s="16">
        <f>MAX(0,ROUNDDOWN(J127-G127-K127-L127-E127*380000-F127*630000-H127,-3))</f>
        <v/>
      </c>
      <c r="P127" s="16">
        <f>MAX(0,ROUNDDOWN(J127-G127-430000-M127-E127*330000-F127*450000-I127,-3))</f>
        <v/>
      </c>
      <c r="Q127" s="16">
        <f>50000+N127+E127*50000+F127*180000</f>
        <v/>
      </c>
      <c r="R127" s="16">
        <f>IF(P127&lt;=2000000,MIN(Q127,P127),MAX(Q127-(P127-2000000),50000))*0.05</f>
        <v/>
      </c>
      <c r="S127" s="16">
        <f>MAX(0,P127*0.1-R127)</f>
        <v/>
      </c>
      <c r="T127" s="16">
        <f>Q127+MAX(0,K127-480000)</f>
        <v/>
      </c>
      <c r="U127" s="16">
        <f>P127-T127</f>
        <v/>
      </c>
      <c r="V127" s="17">
        <f>IF(U127&lt;0,0,LOOKUP(U127,{0,1950001,3300001,6950001,9000001,18000001,40000001},{0.05,0.1,0.2,0.23,0.33,0.4,0.45}))</f>
        <v/>
      </c>
      <c r="W127" s="18">
        <f>IF(U127&lt;0,0.9,0.9-V127*1.021)</f>
        <v/>
      </c>
      <c r="X127" s="16">
        <f>ROUNDDOWN(S127*0.2/W127+2000,0)</f>
        <v/>
      </c>
      <c r="Y127" s="17">
        <f>IF(O127&lt;=0,0,LOOKUP(O127,{0,1950001,3300001,6950001,9000001,18000001,40000001},{0.05,0.1,0.2,0.23,0.33,0.4,0.45}))</f>
        <v/>
      </c>
    </row>
    <row r="128">
      <c r="A128" t="inlineStr">
        <is>
          <t>早見表 夫婦＋大学生と高校生</t>
        </is>
      </c>
      <c r="B128" s="16">
        <f>'2_早見表'!$A$11</f>
        <v/>
      </c>
      <c r="C128" t="n">
        <v>2026</v>
      </c>
      <c r="D128" t="n">
        <v>1</v>
      </c>
      <c r="E128" t="n">
        <v>1</v>
      </c>
      <c r="F128" t="n">
        <v>1</v>
      </c>
      <c r="G128" s="16">
        <f>ROUND(MIN(B128/12,650000)*12*0.0915+MIN(B128/12,1390000)*12*(0.0504+0)+B128*0.005,0)</f>
        <v/>
      </c>
      <c r="H128" t="n">
        <v>0</v>
      </c>
      <c r="I128" t="n">
        <v>0</v>
      </c>
      <c r="J128" s="16">
        <f>IF(C128=2026,IF(B128&lt;741000,0,IF(B128&lt;2191000,B128-740000,IF(B128&lt;2193000,1451000,IF(B128&lt;2196000,1453000,IF(B128&lt;2200000,1456000,IF(B128&lt;3600000,ROUNDDOWN(B128/4,-3)*2.8-80000,IF(B128&lt;6600000,ROUNDDOWN(B128/4,-3)*3.2-440000,IF(B128&lt;8500000,ROUNDDOWN(B128*0.9,0)-1100000,B128-1950000)))))))),IF(B128&lt;651000,0,IF(B128&lt;1900000,B128-650000,IF(B128&lt;3600000,ROUNDDOWN(B128/4,-3)*2.8-80000,IF(B128&lt;6600000,ROUNDDOWN(B128/4,-3)*3.2-440000,IF(B128&lt;8500000,ROUNDDOWN(B128*0.9,0)-1100000,B128-1950000))))))</f>
        <v/>
      </c>
      <c r="K128" s="16">
        <f>IF(J128&gt;23500000,NA(),IF(C128=2026,IF(J128&lt;=4890000,1040000,IF(J128&lt;=6550000,670000,620000)),IF(J128&lt;=1320000,950000,IF(J128&lt;=3360000,880000,IF(J128&lt;=4890000,680000,IF(J128&lt;=6550000,630000,580000))))))</f>
        <v/>
      </c>
      <c r="L128" s="16">
        <f>IF(D128=1,IF(J128&lt;=9000000,380000,IF(J128&lt;=9500000,260000,IF(J128&lt;=10000000,130000,0))),0)</f>
        <v/>
      </c>
      <c r="M128" s="16">
        <f>IF(D128=1,IF(J128&lt;=9000000,330000,IF(J128&lt;=9500000,220000,IF(J128&lt;=10000000,110000,0))),0)</f>
        <v/>
      </c>
      <c r="N128" s="16">
        <f>IF(D128=1,IF(J128&lt;=9000000,50000,IF(J128&lt;=9500000,40000,IF(J128&lt;=10000000,20000,0))),0)</f>
        <v/>
      </c>
      <c r="O128" s="16">
        <f>MAX(0,ROUNDDOWN(J128-G128-K128-L128-E128*380000-F128*630000-H128,-3))</f>
        <v/>
      </c>
      <c r="P128" s="16">
        <f>MAX(0,ROUNDDOWN(J128-G128-430000-M128-E128*330000-F128*450000-I128,-3))</f>
        <v/>
      </c>
      <c r="Q128" s="16">
        <f>50000+N128+E128*50000+F128*180000</f>
        <v/>
      </c>
      <c r="R128" s="16">
        <f>IF(P128&lt;=2000000,MIN(Q128,P128),MAX(Q128-(P128-2000000),50000))*0.05</f>
        <v/>
      </c>
      <c r="S128" s="16">
        <f>MAX(0,P128*0.1-R128)</f>
        <v/>
      </c>
      <c r="T128" s="16">
        <f>Q128+MAX(0,K128-480000)</f>
        <v/>
      </c>
      <c r="U128" s="16">
        <f>P128-T128</f>
        <v/>
      </c>
      <c r="V128" s="17">
        <f>IF(U128&lt;0,0,LOOKUP(U128,{0,1950001,3300001,6950001,9000001,18000001,40000001},{0.05,0.1,0.2,0.23,0.33,0.4,0.45}))</f>
        <v/>
      </c>
      <c r="W128" s="18">
        <f>IF(U128&lt;0,0.9,0.9-V128*1.021)</f>
        <v/>
      </c>
      <c r="X128" s="16">
        <f>ROUNDDOWN(S128*0.2/W128+2000,0)</f>
        <v/>
      </c>
      <c r="Y128" s="17">
        <f>IF(O128&lt;=0,0,LOOKUP(O128,{0,1950001,3300001,6950001,9000001,18000001,40000001},{0.05,0.1,0.2,0.23,0.33,0.4,0.45}))</f>
        <v/>
      </c>
    </row>
    <row r="129">
      <c r="A129" t="inlineStr">
        <is>
          <t>早見表 独身または共働き</t>
        </is>
      </c>
      <c r="B129" s="16">
        <f>'2_早見表'!$A$12</f>
        <v/>
      </c>
      <c r="C129" t="n">
        <v>2025</v>
      </c>
      <c r="D129" t="n">
        <v>0</v>
      </c>
      <c r="E129" t="n">
        <v>0</v>
      </c>
      <c r="F129" t="n">
        <v>0</v>
      </c>
      <c r="G129" s="16">
        <f>ROUND(MIN(B129/12,650000)*12*0.0915+MIN(B129/12,1390000)*12*(0.0504+0)+B129*0.005,0)</f>
        <v/>
      </c>
      <c r="H129" t="n">
        <v>0</v>
      </c>
      <c r="I129" t="n">
        <v>0</v>
      </c>
      <c r="J129" s="16">
        <f>IF(C129=2026,IF(B129&lt;741000,0,IF(B129&lt;2191000,B129-740000,IF(B129&lt;2193000,1451000,IF(B129&lt;2196000,1453000,IF(B129&lt;2200000,1456000,IF(B129&lt;3600000,ROUNDDOWN(B129/4,-3)*2.8-80000,IF(B129&lt;6600000,ROUNDDOWN(B129/4,-3)*3.2-440000,IF(B129&lt;8500000,ROUNDDOWN(B129*0.9,0)-1100000,B129-1950000)))))))),IF(B129&lt;651000,0,IF(B129&lt;1900000,B129-650000,IF(B129&lt;3600000,ROUNDDOWN(B129/4,-3)*2.8-80000,IF(B129&lt;6600000,ROUNDDOWN(B129/4,-3)*3.2-440000,IF(B129&lt;8500000,ROUNDDOWN(B129*0.9,0)-1100000,B129-1950000))))))</f>
        <v/>
      </c>
      <c r="K129" s="16">
        <f>IF(J129&gt;23500000,NA(),IF(C129=2026,IF(J129&lt;=4890000,1040000,IF(J129&lt;=6550000,670000,620000)),IF(J129&lt;=1320000,950000,IF(J129&lt;=3360000,880000,IF(J129&lt;=4890000,680000,IF(J129&lt;=6550000,630000,580000))))))</f>
        <v/>
      </c>
      <c r="L129" s="16">
        <f>IF(D129=1,IF(J129&lt;=9000000,380000,IF(J129&lt;=9500000,260000,IF(J129&lt;=10000000,130000,0))),0)</f>
        <v/>
      </c>
      <c r="M129" s="16">
        <f>IF(D129=1,IF(J129&lt;=9000000,330000,IF(J129&lt;=9500000,220000,IF(J129&lt;=10000000,110000,0))),0)</f>
        <v/>
      </c>
      <c r="N129" s="16">
        <f>IF(D129=1,IF(J129&lt;=9000000,50000,IF(J129&lt;=9500000,40000,IF(J129&lt;=10000000,20000,0))),0)</f>
        <v/>
      </c>
      <c r="O129" s="16">
        <f>MAX(0,ROUNDDOWN(J129-G129-K129-L129-E129*380000-F129*630000-H129,-3))</f>
        <v/>
      </c>
      <c r="P129" s="16">
        <f>MAX(0,ROUNDDOWN(J129-G129-430000-M129-E129*330000-F129*450000-I129,-3))</f>
        <v/>
      </c>
      <c r="Q129" s="16">
        <f>50000+N129+E129*50000+F129*180000</f>
        <v/>
      </c>
      <c r="R129" s="16">
        <f>IF(P129&lt;=2000000,MIN(Q129,P129),MAX(Q129-(P129-2000000),50000))*0.05</f>
        <v/>
      </c>
      <c r="S129" s="16">
        <f>MAX(0,P129*0.1-R129)</f>
        <v/>
      </c>
      <c r="T129" s="16">
        <f>Q129+MAX(0,K129-480000)</f>
        <v/>
      </c>
      <c r="U129" s="16">
        <f>P129-T129</f>
        <v/>
      </c>
      <c r="V129" s="17">
        <f>IF(U129&lt;0,0,LOOKUP(U129,{0,1950001,3300001,6950001,9000001,18000001,40000001},{0.05,0.1,0.2,0.23,0.33,0.4,0.45}))</f>
        <v/>
      </c>
      <c r="W129" s="18">
        <f>IF(U129&lt;0,0.9,0.9-V129*1.021)</f>
        <v/>
      </c>
      <c r="X129" s="16">
        <f>ROUNDDOWN(S129*0.2/W129+2000,0)</f>
        <v/>
      </c>
      <c r="Y129" s="17">
        <f>IF(O129&lt;=0,0,LOOKUP(O129,{0,1950001,3300001,6950001,9000001,18000001,40000001},{0.05,0.1,0.2,0.23,0.33,0.4,0.45}))</f>
        <v/>
      </c>
    </row>
    <row r="130">
      <c r="A130" t="inlineStr">
        <is>
          <t>早見表 独身または共働き</t>
        </is>
      </c>
      <c r="B130" s="16">
        <f>'2_早見表'!$A$12</f>
        <v/>
      </c>
      <c r="C130" t="n">
        <v>2026</v>
      </c>
      <c r="D130" t="n">
        <v>0</v>
      </c>
      <c r="E130" t="n">
        <v>0</v>
      </c>
      <c r="F130" t="n">
        <v>0</v>
      </c>
      <c r="G130" s="16">
        <f>ROUND(MIN(B130/12,650000)*12*0.0915+MIN(B130/12,1390000)*12*(0.0504+0)+B130*0.005,0)</f>
        <v/>
      </c>
      <c r="H130" t="n">
        <v>0</v>
      </c>
      <c r="I130" t="n">
        <v>0</v>
      </c>
      <c r="J130" s="16">
        <f>IF(C130=2026,IF(B130&lt;741000,0,IF(B130&lt;2191000,B130-740000,IF(B130&lt;2193000,1451000,IF(B130&lt;2196000,1453000,IF(B130&lt;2200000,1456000,IF(B130&lt;3600000,ROUNDDOWN(B130/4,-3)*2.8-80000,IF(B130&lt;6600000,ROUNDDOWN(B130/4,-3)*3.2-440000,IF(B130&lt;8500000,ROUNDDOWN(B130*0.9,0)-1100000,B130-1950000)))))))),IF(B130&lt;651000,0,IF(B130&lt;1900000,B130-650000,IF(B130&lt;3600000,ROUNDDOWN(B130/4,-3)*2.8-80000,IF(B130&lt;6600000,ROUNDDOWN(B130/4,-3)*3.2-440000,IF(B130&lt;8500000,ROUNDDOWN(B130*0.9,0)-1100000,B130-1950000))))))</f>
        <v/>
      </c>
      <c r="K130" s="16">
        <f>IF(J130&gt;23500000,NA(),IF(C130=2026,IF(J130&lt;=4890000,1040000,IF(J130&lt;=6550000,670000,620000)),IF(J130&lt;=1320000,950000,IF(J130&lt;=3360000,880000,IF(J130&lt;=4890000,680000,IF(J130&lt;=6550000,630000,580000))))))</f>
        <v/>
      </c>
      <c r="L130" s="16">
        <f>IF(D130=1,IF(J130&lt;=9000000,380000,IF(J130&lt;=9500000,260000,IF(J130&lt;=10000000,130000,0))),0)</f>
        <v/>
      </c>
      <c r="M130" s="16">
        <f>IF(D130=1,IF(J130&lt;=9000000,330000,IF(J130&lt;=9500000,220000,IF(J130&lt;=10000000,110000,0))),0)</f>
        <v/>
      </c>
      <c r="N130" s="16">
        <f>IF(D130=1,IF(J130&lt;=9000000,50000,IF(J130&lt;=9500000,40000,IF(J130&lt;=10000000,20000,0))),0)</f>
        <v/>
      </c>
      <c r="O130" s="16">
        <f>MAX(0,ROUNDDOWN(J130-G130-K130-L130-E130*380000-F130*630000-H130,-3))</f>
        <v/>
      </c>
      <c r="P130" s="16">
        <f>MAX(0,ROUNDDOWN(J130-G130-430000-M130-E130*330000-F130*450000-I130,-3))</f>
        <v/>
      </c>
      <c r="Q130" s="16">
        <f>50000+N130+E130*50000+F130*180000</f>
        <v/>
      </c>
      <c r="R130" s="16">
        <f>IF(P130&lt;=2000000,MIN(Q130,P130),MAX(Q130-(P130-2000000),50000))*0.05</f>
        <v/>
      </c>
      <c r="S130" s="16">
        <f>MAX(0,P130*0.1-R130)</f>
        <v/>
      </c>
      <c r="T130" s="16">
        <f>Q130+MAX(0,K130-480000)</f>
        <v/>
      </c>
      <c r="U130" s="16">
        <f>P130-T130</f>
        <v/>
      </c>
      <c r="V130" s="17">
        <f>IF(U130&lt;0,0,LOOKUP(U130,{0,1950001,3300001,6950001,9000001,18000001,40000001},{0.05,0.1,0.2,0.23,0.33,0.4,0.45}))</f>
        <v/>
      </c>
      <c r="W130" s="18">
        <f>IF(U130&lt;0,0.9,0.9-V130*1.021)</f>
        <v/>
      </c>
      <c r="X130" s="16">
        <f>ROUNDDOWN(S130*0.2/W130+2000,0)</f>
        <v/>
      </c>
      <c r="Y130" s="17">
        <f>IF(O130&lt;=0,0,LOOKUP(O130,{0,1950001,3300001,6950001,9000001,18000001,40000001},{0.05,0.1,0.2,0.23,0.33,0.4,0.45}))</f>
        <v/>
      </c>
    </row>
    <row r="131">
      <c r="A131" t="inlineStr">
        <is>
          <t>早見表 夫婦（配偶者控除あり）</t>
        </is>
      </c>
      <c r="B131" s="16">
        <f>'2_早見表'!$A$12</f>
        <v/>
      </c>
      <c r="C131" t="n">
        <v>2025</v>
      </c>
      <c r="D131" t="n">
        <v>1</v>
      </c>
      <c r="E131" t="n">
        <v>0</v>
      </c>
      <c r="F131" t="n">
        <v>0</v>
      </c>
      <c r="G131" s="16">
        <f>ROUND(MIN(B131/12,650000)*12*0.0915+MIN(B131/12,1390000)*12*(0.0504+0)+B131*0.005,0)</f>
        <v/>
      </c>
      <c r="H131" t="n">
        <v>0</v>
      </c>
      <c r="I131" t="n">
        <v>0</v>
      </c>
      <c r="J131" s="16">
        <f>IF(C131=2026,IF(B131&lt;741000,0,IF(B131&lt;2191000,B131-740000,IF(B131&lt;2193000,1451000,IF(B131&lt;2196000,1453000,IF(B131&lt;2200000,1456000,IF(B131&lt;3600000,ROUNDDOWN(B131/4,-3)*2.8-80000,IF(B131&lt;6600000,ROUNDDOWN(B131/4,-3)*3.2-440000,IF(B131&lt;8500000,ROUNDDOWN(B131*0.9,0)-1100000,B131-1950000)))))))),IF(B131&lt;651000,0,IF(B131&lt;1900000,B131-650000,IF(B131&lt;3600000,ROUNDDOWN(B131/4,-3)*2.8-80000,IF(B131&lt;6600000,ROUNDDOWN(B131/4,-3)*3.2-440000,IF(B131&lt;8500000,ROUNDDOWN(B131*0.9,0)-1100000,B131-1950000))))))</f>
        <v/>
      </c>
      <c r="K131" s="16">
        <f>IF(J131&gt;23500000,NA(),IF(C131=2026,IF(J131&lt;=4890000,1040000,IF(J131&lt;=6550000,670000,620000)),IF(J131&lt;=1320000,950000,IF(J131&lt;=3360000,880000,IF(J131&lt;=4890000,680000,IF(J131&lt;=6550000,630000,580000))))))</f>
        <v/>
      </c>
      <c r="L131" s="16">
        <f>IF(D131=1,IF(J131&lt;=9000000,380000,IF(J131&lt;=9500000,260000,IF(J131&lt;=10000000,130000,0))),0)</f>
        <v/>
      </c>
      <c r="M131" s="16">
        <f>IF(D131=1,IF(J131&lt;=9000000,330000,IF(J131&lt;=9500000,220000,IF(J131&lt;=10000000,110000,0))),0)</f>
        <v/>
      </c>
      <c r="N131" s="16">
        <f>IF(D131=1,IF(J131&lt;=9000000,50000,IF(J131&lt;=9500000,40000,IF(J131&lt;=10000000,20000,0))),0)</f>
        <v/>
      </c>
      <c r="O131" s="16">
        <f>MAX(0,ROUNDDOWN(J131-G131-K131-L131-E131*380000-F131*630000-H131,-3))</f>
        <v/>
      </c>
      <c r="P131" s="16">
        <f>MAX(0,ROUNDDOWN(J131-G131-430000-M131-E131*330000-F131*450000-I131,-3))</f>
        <v/>
      </c>
      <c r="Q131" s="16">
        <f>50000+N131+E131*50000+F131*180000</f>
        <v/>
      </c>
      <c r="R131" s="16">
        <f>IF(P131&lt;=2000000,MIN(Q131,P131),MAX(Q131-(P131-2000000),50000))*0.05</f>
        <v/>
      </c>
      <c r="S131" s="16">
        <f>MAX(0,P131*0.1-R131)</f>
        <v/>
      </c>
      <c r="T131" s="16">
        <f>Q131+MAX(0,K131-480000)</f>
        <v/>
      </c>
      <c r="U131" s="16">
        <f>P131-T131</f>
        <v/>
      </c>
      <c r="V131" s="17">
        <f>IF(U131&lt;0,0,LOOKUP(U131,{0,1950001,3300001,6950001,9000001,18000001,40000001},{0.05,0.1,0.2,0.23,0.33,0.4,0.45}))</f>
        <v/>
      </c>
      <c r="W131" s="18">
        <f>IF(U131&lt;0,0.9,0.9-V131*1.021)</f>
        <v/>
      </c>
      <c r="X131" s="16">
        <f>ROUNDDOWN(S131*0.2/W131+2000,0)</f>
        <v/>
      </c>
      <c r="Y131" s="17">
        <f>IF(O131&lt;=0,0,LOOKUP(O131,{0,1950001,3300001,6950001,9000001,18000001,40000001},{0.05,0.1,0.2,0.23,0.33,0.4,0.45}))</f>
        <v/>
      </c>
    </row>
    <row r="132">
      <c r="A132" t="inlineStr">
        <is>
          <t>早見表 夫婦（配偶者控除あり）</t>
        </is>
      </c>
      <c r="B132" s="16">
        <f>'2_早見表'!$A$12</f>
        <v/>
      </c>
      <c r="C132" t="n">
        <v>2026</v>
      </c>
      <c r="D132" t="n">
        <v>1</v>
      </c>
      <c r="E132" t="n">
        <v>0</v>
      </c>
      <c r="F132" t="n">
        <v>0</v>
      </c>
      <c r="G132" s="16">
        <f>ROUND(MIN(B132/12,650000)*12*0.0915+MIN(B132/12,1390000)*12*(0.0504+0)+B132*0.005,0)</f>
        <v/>
      </c>
      <c r="H132" t="n">
        <v>0</v>
      </c>
      <c r="I132" t="n">
        <v>0</v>
      </c>
      <c r="J132" s="16">
        <f>IF(C132=2026,IF(B132&lt;741000,0,IF(B132&lt;2191000,B132-740000,IF(B132&lt;2193000,1451000,IF(B132&lt;2196000,1453000,IF(B132&lt;2200000,1456000,IF(B132&lt;3600000,ROUNDDOWN(B132/4,-3)*2.8-80000,IF(B132&lt;6600000,ROUNDDOWN(B132/4,-3)*3.2-440000,IF(B132&lt;8500000,ROUNDDOWN(B132*0.9,0)-1100000,B132-1950000)))))))),IF(B132&lt;651000,0,IF(B132&lt;1900000,B132-650000,IF(B132&lt;3600000,ROUNDDOWN(B132/4,-3)*2.8-80000,IF(B132&lt;6600000,ROUNDDOWN(B132/4,-3)*3.2-440000,IF(B132&lt;8500000,ROUNDDOWN(B132*0.9,0)-1100000,B132-1950000))))))</f>
        <v/>
      </c>
      <c r="K132" s="16">
        <f>IF(J132&gt;23500000,NA(),IF(C132=2026,IF(J132&lt;=4890000,1040000,IF(J132&lt;=6550000,670000,620000)),IF(J132&lt;=1320000,950000,IF(J132&lt;=3360000,880000,IF(J132&lt;=4890000,680000,IF(J132&lt;=6550000,630000,580000))))))</f>
        <v/>
      </c>
      <c r="L132" s="16">
        <f>IF(D132=1,IF(J132&lt;=9000000,380000,IF(J132&lt;=9500000,260000,IF(J132&lt;=10000000,130000,0))),0)</f>
        <v/>
      </c>
      <c r="M132" s="16">
        <f>IF(D132=1,IF(J132&lt;=9000000,330000,IF(J132&lt;=9500000,220000,IF(J132&lt;=10000000,110000,0))),0)</f>
        <v/>
      </c>
      <c r="N132" s="16">
        <f>IF(D132=1,IF(J132&lt;=9000000,50000,IF(J132&lt;=9500000,40000,IF(J132&lt;=10000000,20000,0))),0)</f>
        <v/>
      </c>
      <c r="O132" s="16">
        <f>MAX(0,ROUNDDOWN(J132-G132-K132-L132-E132*380000-F132*630000-H132,-3))</f>
        <v/>
      </c>
      <c r="P132" s="16">
        <f>MAX(0,ROUNDDOWN(J132-G132-430000-M132-E132*330000-F132*450000-I132,-3))</f>
        <v/>
      </c>
      <c r="Q132" s="16">
        <f>50000+N132+E132*50000+F132*180000</f>
        <v/>
      </c>
      <c r="R132" s="16">
        <f>IF(P132&lt;=2000000,MIN(Q132,P132),MAX(Q132-(P132-2000000),50000))*0.05</f>
        <v/>
      </c>
      <c r="S132" s="16">
        <f>MAX(0,P132*0.1-R132)</f>
        <v/>
      </c>
      <c r="T132" s="16">
        <f>Q132+MAX(0,K132-480000)</f>
        <v/>
      </c>
      <c r="U132" s="16">
        <f>P132-T132</f>
        <v/>
      </c>
      <c r="V132" s="17">
        <f>IF(U132&lt;0,0,LOOKUP(U132,{0,1950001,3300001,6950001,9000001,18000001,40000001},{0.05,0.1,0.2,0.23,0.33,0.4,0.45}))</f>
        <v/>
      </c>
      <c r="W132" s="18">
        <f>IF(U132&lt;0,0.9,0.9-V132*1.021)</f>
        <v/>
      </c>
      <c r="X132" s="16">
        <f>ROUNDDOWN(S132*0.2/W132+2000,0)</f>
        <v/>
      </c>
      <c r="Y132" s="17">
        <f>IF(O132&lt;=0,0,LOOKUP(O132,{0,1950001,3300001,6950001,9000001,18000001,40000001},{0.05,0.1,0.2,0.23,0.33,0.4,0.45}))</f>
        <v/>
      </c>
    </row>
    <row r="133">
      <c r="A133" t="inlineStr">
        <is>
          <t>早見表 共働き＋高校生1人</t>
        </is>
      </c>
      <c r="B133" s="16">
        <f>'2_早見表'!$A$12</f>
        <v/>
      </c>
      <c r="C133" t="n">
        <v>2025</v>
      </c>
      <c r="D133" t="n">
        <v>0</v>
      </c>
      <c r="E133" t="n">
        <v>1</v>
      </c>
      <c r="F133" t="n">
        <v>0</v>
      </c>
      <c r="G133" s="16">
        <f>ROUND(MIN(B133/12,650000)*12*0.0915+MIN(B133/12,1390000)*12*(0.0504+0)+B133*0.005,0)</f>
        <v/>
      </c>
      <c r="H133" t="n">
        <v>0</v>
      </c>
      <c r="I133" t="n">
        <v>0</v>
      </c>
      <c r="J133" s="16">
        <f>IF(C133=2026,IF(B133&lt;741000,0,IF(B133&lt;2191000,B133-740000,IF(B133&lt;2193000,1451000,IF(B133&lt;2196000,1453000,IF(B133&lt;2200000,1456000,IF(B133&lt;3600000,ROUNDDOWN(B133/4,-3)*2.8-80000,IF(B133&lt;6600000,ROUNDDOWN(B133/4,-3)*3.2-440000,IF(B133&lt;8500000,ROUNDDOWN(B133*0.9,0)-1100000,B133-1950000)))))))),IF(B133&lt;651000,0,IF(B133&lt;1900000,B133-650000,IF(B133&lt;3600000,ROUNDDOWN(B133/4,-3)*2.8-80000,IF(B133&lt;6600000,ROUNDDOWN(B133/4,-3)*3.2-440000,IF(B133&lt;8500000,ROUNDDOWN(B133*0.9,0)-1100000,B133-1950000))))))</f>
        <v/>
      </c>
      <c r="K133" s="16">
        <f>IF(J133&gt;23500000,NA(),IF(C133=2026,IF(J133&lt;=4890000,1040000,IF(J133&lt;=6550000,670000,620000)),IF(J133&lt;=1320000,950000,IF(J133&lt;=3360000,880000,IF(J133&lt;=4890000,680000,IF(J133&lt;=6550000,630000,580000))))))</f>
        <v/>
      </c>
      <c r="L133" s="16">
        <f>IF(D133=1,IF(J133&lt;=9000000,380000,IF(J133&lt;=9500000,260000,IF(J133&lt;=10000000,130000,0))),0)</f>
        <v/>
      </c>
      <c r="M133" s="16">
        <f>IF(D133=1,IF(J133&lt;=9000000,330000,IF(J133&lt;=9500000,220000,IF(J133&lt;=10000000,110000,0))),0)</f>
        <v/>
      </c>
      <c r="N133" s="16">
        <f>IF(D133=1,IF(J133&lt;=9000000,50000,IF(J133&lt;=9500000,40000,IF(J133&lt;=10000000,20000,0))),0)</f>
        <v/>
      </c>
      <c r="O133" s="16">
        <f>MAX(0,ROUNDDOWN(J133-G133-K133-L133-E133*380000-F133*630000-H133,-3))</f>
        <v/>
      </c>
      <c r="P133" s="16">
        <f>MAX(0,ROUNDDOWN(J133-G133-430000-M133-E133*330000-F133*450000-I133,-3))</f>
        <v/>
      </c>
      <c r="Q133" s="16">
        <f>50000+N133+E133*50000+F133*180000</f>
        <v/>
      </c>
      <c r="R133" s="16">
        <f>IF(P133&lt;=2000000,MIN(Q133,P133),MAX(Q133-(P133-2000000),50000))*0.05</f>
        <v/>
      </c>
      <c r="S133" s="16">
        <f>MAX(0,P133*0.1-R133)</f>
        <v/>
      </c>
      <c r="T133" s="16">
        <f>Q133+MAX(0,K133-480000)</f>
        <v/>
      </c>
      <c r="U133" s="16">
        <f>P133-T133</f>
        <v/>
      </c>
      <c r="V133" s="17">
        <f>IF(U133&lt;0,0,LOOKUP(U133,{0,1950001,3300001,6950001,9000001,18000001,40000001},{0.05,0.1,0.2,0.23,0.33,0.4,0.45}))</f>
        <v/>
      </c>
      <c r="W133" s="18">
        <f>IF(U133&lt;0,0.9,0.9-V133*1.021)</f>
        <v/>
      </c>
      <c r="X133" s="16">
        <f>ROUNDDOWN(S133*0.2/W133+2000,0)</f>
        <v/>
      </c>
      <c r="Y133" s="17">
        <f>IF(O133&lt;=0,0,LOOKUP(O133,{0,1950001,3300001,6950001,9000001,18000001,40000001},{0.05,0.1,0.2,0.23,0.33,0.4,0.45}))</f>
        <v/>
      </c>
    </row>
    <row r="134">
      <c r="A134" t="inlineStr">
        <is>
          <t>早見表 共働き＋高校生1人</t>
        </is>
      </c>
      <c r="B134" s="16">
        <f>'2_早見表'!$A$12</f>
        <v/>
      </c>
      <c r="C134" t="n">
        <v>2026</v>
      </c>
      <c r="D134" t="n">
        <v>0</v>
      </c>
      <c r="E134" t="n">
        <v>1</v>
      </c>
      <c r="F134" t="n">
        <v>0</v>
      </c>
      <c r="G134" s="16">
        <f>ROUND(MIN(B134/12,650000)*12*0.0915+MIN(B134/12,1390000)*12*(0.0504+0)+B134*0.005,0)</f>
        <v/>
      </c>
      <c r="H134" t="n">
        <v>0</v>
      </c>
      <c r="I134" t="n">
        <v>0</v>
      </c>
      <c r="J134" s="16">
        <f>IF(C134=2026,IF(B134&lt;741000,0,IF(B134&lt;2191000,B134-740000,IF(B134&lt;2193000,1451000,IF(B134&lt;2196000,1453000,IF(B134&lt;2200000,1456000,IF(B134&lt;3600000,ROUNDDOWN(B134/4,-3)*2.8-80000,IF(B134&lt;6600000,ROUNDDOWN(B134/4,-3)*3.2-440000,IF(B134&lt;8500000,ROUNDDOWN(B134*0.9,0)-1100000,B134-1950000)))))))),IF(B134&lt;651000,0,IF(B134&lt;1900000,B134-650000,IF(B134&lt;3600000,ROUNDDOWN(B134/4,-3)*2.8-80000,IF(B134&lt;6600000,ROUNDDOWN(B134/4,-3)*3.2-440000,IF(B134&lt;8500000,ROUNDDOWN(B134*0.9,0)-1100000,B134-1950000))))))</f>
        <v/>
      </c>
      <c r="K134" s="16">
        <f>IF(J134&gt;23500000,NA(),IF(C134=2026,IF(J134&lt;=4890000,1040000,IF(J134&lt;=6550000,670000,620000)),IF(J134&lt;=1320000,950000,IF(J134&lt;=3360000,880000,IF(J134&lt;=4890000,680000,IF(J134&lt;=6550000,630000,580000))))))</f>
        <v/>
      </c>
      <c r="L134" s="16">
        <f>IF(D134=1,IF(J134&lt;=9000000,380000,IF(J134&lt;=9500000,260000,IF(J134&lt;=10000000,130000,0))),0)</f>
        <v/>
      </c>
      <c r="M134" s="16">
        <f>IF(D134=1,IF(J134&lt;=9000000,330000,IF(J134&lt;=9500000,220000,IF(J134&lt;=10000000,110000,0))),0)</f>
        <v/>
      </c>
      <c r="N134" s="16">
        <f>IF(D134=1,IF(J134&lt;=9000000,50000,IF(J134&lt;=9500000,40000,IF(J134&lt;=10000000,20000,0))),0)</f>
        <v/>
      </c>
      <c r="O134" s="16">
        <f>MAX(0,ROUNDDOWN(J134-G134-K134-L134-E134*380000-F134*630000-H134,-3))</f>
        <v/>
      </c>
      <c r="P134" s="16">
        <f>MAX(0,ROUNDDOWN(J134-G134-430000-M134-E134*330000-F134*450000-I134,-3))</f>
        <v/>
      </c>
      <c r="Q134" s="16">
        <f>50000+N134+E134*50000+F134*180000</f>
        <v/>
      </c>
      <c r="R134" s="16">
        <f>IF(P134&lt;=2000000,MIN(Q134,P134),MAX(Q134-(P134-2000000),50000))*0.05</f>
        <v/>
      </c>
      <c r="S134" s="16">
        <f>MAX(0,P134*0.1-R134)</f>
        <v/>
      </c>
      <c r="T134" s="16">
        <f>Q134+MAX(0,K134-480000)</f>
        <v/>
      </c>
      <c r="U134" s="16">
        <f>P134-T134</f>
        <v/>
      </c>
      <c r="V134" s="17">
        <f>IF(U134&lt;0,0,LOOKUP(U134,{0,1950001,3300001,6950001,9000001,18000001,40000001},{0.05,0.1,0.2,0.23,0.33,0.4,0.45}))</f>
        <v/>
      </c>
      <c r="W134" s="18">
        <f>IF(U134&lt;0,0.9,0.9-V134*1.021)</f>
        <v/>
      </c>
      <c r="X134" s="16">
        <f>ROUNDDOWN(S134*0.2/W134+2000,0)</f>
        <v/>
      </c>
      <c r="Y134" s="17">
        <f>IF(O134&lt;=0,0,LOOKUP(O134,{0,1950001,3300001,6950001,9000001,18000001,40000001},{0.05,0.1,0.2,0.23,0.33,0.4,0.45}))</f>
        <v/>
      </c>
    </row>
    <row r="135">
      <c r="A135" t="inlineStr">
        <is>
          <t>早見表 共働き＋大学生1人</t>
        </is>
      </c>
      <c r="B135" s="16">
        <f>'2_早見表'!$A$12</f>
        <v/>
      </c>
      <c r="C135" t="n">
        <v>2025</v>
      </c>
      <c r="D135" t="n">
        <v>0</v>
      </c>
      <c r="E135" t="n">
        <v>0</v>
      </c>
      <c r="F135" t="n">
        <v>1</v>
      </c>
      <c r="G135" s="16">
        <f>ROUND(MIN(B135/12,650000)*12*0.0915+MIN(B135/12,1390000)*12*(0.0504+0)+B135*0.005,0)</f>
        <v/>
      </c>
      <c r="H135" t="n">
        <v>0</v>
      </c>
      <c r="I135" t="n">
        <v>0</v>
      </c>
      <c r="J135" s="16">
        <f>IF(C135=2026,IF(B135&lt;741000,0,IF(B135&lt;2191000,B135-740000,IF(B135&lt;2193000,1451000,IF(B135&lt;2196000,1453000,IF(B135&lt;2200000,1456000,IF(B135&lt;3600000,ROUNDDOWN(B135/4,-3)*2.8-80000,IF(B135&lt;6600000,ROUNDDOWN(B135/4,-3)*3.2-440000,IF(B135&lt;8500000,ROUNDDOWN(B135*0.9,0)-1100000,B135-1950000)))))))),IF(B135&lt;651000,0,IF(B135&lt;1900000,B135-650000,IF(B135&lt;3600000,ROUNDDOWN(B135/4,-3)*2.8-80000,IF(B135&lt;6600000,ROUNDDOWN(B135/4,-3)*3.2-440000,IF(B135&lt;8500000,ROUNDDOWN(B135*0.9,0)-1100000,B135-1950000))))))</f>
        <v/>
      </c>
      <c r="K135" s="16">
        <f>IF(J135&gt;23500000,NA(),IF(C135=2026,IF(J135&lt;=4890000,1040000,IF(J135&lt;=6550000,670000,620000)),IF(J135&lt;=1320000,950000,IF(J135&lt;=3360000,880000,IF(J135&lt;=4890000,680000,IF(J135&lt;=6550000,630000,580000))))))</f>
        <v/>
      </c>
      <c r="L135" s="16">
        <f>IF(D135=1,IF(J135&lt;=9000000,380000,IF(J135&lt;=9500000,260000,IF(J135&lt;=10000000,130000,0))),0)</f>
        <v/>
      </c>
      <c r="M135" s="16">
        <f>IF(D135=1,IF(J135&lt;=9000000,330000,IF(J135&lt;=9500000,220000,IF(J135&lt;=10000000,110000,0))),0)</f>
        <v/>
      </c>
      <c r="N135" s="16">
        <f>IF(D135=1,IF(J135&lt;=9000000,50000,IF(J135&lt;=9500000,40000,IF(J135&lt;=10000000,20000,0))),0)</f>
        <v/>
      </c>
      <c r="O135" s="16">
        <f>MAX(0,ROUNDDOWN(J135-G135-K135-L135-E135*380000-F135*630000-H135,-3))</f>
        <v/>
      </c>
      <c r="P135" s="16">
        <f>MAX(0,ROUNDDOWN(J135-G135-430000-M135-E135*330000-F135*450000-I135,-3))</f>
        <v/>
      </c>
      <c r="Q135" s="16">
        <f>50000+N135+E135*50000+F135*180000</f>
        <v/>
      </c>
      <c r="R135" s="16">
        <f>IF(P135&lt;=2000000,MIN(Q135,P135),MAX(Q135-(P135-2000000),50000))*0.05</f>
        <v/>
      </c>
      <c r="S135" s="16">
        <f>MAX(0,P135*0.1-R135)</f>
        <v/>
      </c>
      <c r="T135" s="16">
        <f>Q135+MAX(0,K135-480000)</f>
        <v/>
      </c>
      <c r="U135" s="16">
        <f>P135-T135</f>
        <v/>
      </c>
      <c r="V135" s="17">
        <f>IF(U135&lt;0,0,LOOKUP(U135,{0,1950001,3300001,6950001,9000001,18000001,40000001},{0.05,0.1,0.2,0.23,0.33,0.4,0.45}))</f>
        <v/>
      </c>
      <c r="W135" s="18">
        <f>IF(U135&lt;0,0.9,0.9-V135*1.021)</f>
        <v/>
      </c>
      <c r="X135" s="16">
        <f>ROUNDDOWN(S135*0.2/W135+2000,0)</f>
        <v/>
      </c>
      <c r="Y135" s="17">
        <f>IF(O135&lt;=0,0,LOOKUP(O135,{0,1950001,3300001,6950001,9000001,18000001,40000001},{0.05,0.1,0.2,0.23,0.33,0.4,0.45}))</f>
        <v/>
      </c>
    </row>
    <row r="136">
      <c r="A136" t="inlineStr">
        <is>
          <t>早見表 共働き＋大学生1人</t>
        </is>
      </c>
      <c r="B136" s="16">
        <f>'2_早見表'!$A$12</f>
        <v/>
      </c>
      <c r="C136" t="n">
        <v>2026</v>
      </c>
      <c r="D136" t="n">
        <v>0</v>
      </c>
      <c r="E136" t="n">
        <v>0</v>
      </c>
      <c r="F136" t="n">
        <v>1</v>
      </c>
      <c r="G136" s="16">
        <f>ROUND(MIN(B136/12,650000)*12*0.0915+MIN(B136/12,1390000)*12*(0.0504+0)+B136*0.005,0)</f>
        <v/>
      </c>
      <c r="H136" t="n">
        <v>0</v>
      </c>
      <c r="I136" t="n">
        <v>0</v>
      </c>
      <c r="J136" s="16">
        <f>IF(C136=2026,IF(B136&lt;741000,0,IF(B136&lt;2191000,B136-740000,IF(B136&lt;2193000,1451000,IF(B136&lt;2196000,1453000,IF(B136&lt;2200000,1456000,IF(B136&lt;3600000,ROUNDDOWN(B136/4,-3)*2.8-80000,IF(B136&lt;6600000,ROUNDDOWN(B136/4,-3)*3.2-440000,IF(B136&lt;8500000,ROUNDDOWN(B136*0.9,0)-1100000,B136-1950000)))))))),IF(B136&lt;651000,0,IF(B136&lt;1900000,B136-650000,IF(B136&lt;3600000,ROUNDDOWN(B136/4,-3)*2.8-80000,IF(B136&lt;6600000,ROUNDDOWN(B136/4,-3)*3.2-440000,IF(B136&lt;8500000,ROUNDDOWN(B136*0.9,0)-1100000,B136-1950000))))))</f>
        <v/>
      </c>
      <c r="K136" s="16">
        <f>IF(J136&gt;23500000,NA(),IF(C136=2026,IF(J136&lt;=4890000,1040000,IF(J136&lt;=6550000,670000,620000)),IF(J136&lt;=1320000,950000,IF(J136&lt;=3360000,880000,IF(J136&lt;=4890000,680000,IF(J136&lt;=6550000,630000,580000))))))</f>
        <v/>
      </c>
      <c r="L136" s="16">
        <f>IF(D136=1,IF(J136&lt;=9000000,380000,IF(J136&lt;=9500000,260000,IF(J136&lt;=10000000,130000,0))),0)</f>
        <v/>
      </c>
      <c r="M136" s="16">
        <f>IF(D136=1,IF(J136&lt;=9000000,330000,IF(J136&lt;=9500000,220000,IF(J136&lt;=10000000,110000,0))),0)</f>
        <v/>
      </c>
      <c r="N136" s="16">
        <f>IF(D136=1,IF(J136&lt;=9000000,50000,IF(J136&lt;=9500000,40000,IF(J136&lt;=10000000,20000,0))),0)</f>
        <v/>
      </c>
      <c r="O136" s="16">
        <f>MAX(0,ROUNDDOWN(J136-G136-K136-L136-E136*380000-F136*630000-H136,-3))</f>
        <v/>
      </c>
      <c r="P136" s="16">
        <f>MAX(0,ROUNDDOWN(J136-G136-430000-M136-E136*330000-F136*450000-I136,-3))</f>
        <v/>
      </c>
      <c r="Q136" s="16">
        <f>50000+N136+E136*50000+F136*180000</f>
        <v/>
      </c>
      <c r="R136" s="16">
        <f>IF(P136&lt;=2000000,MIN(Q136,P136),MAX(Q136-(P136-2000000),50000))*0.05</f>
        <v/>
      </c>
      <c r="S136" s="16">
        <f>MAX(0,P136*0.1-R136)</f>
        <v/>
      </c>
      <c r="T136" s="16">
        <f>Q136+MAX(0,K136-480000)</f>
        <v/>
      </c>
      <c r="U136" s="16">
        <f>P136-T136</f>
        <v/>
      </c>
      <c r="V136" s="17">
        <f>IF(U136&lt;0,0,LOOKUP(U136,{0,1950001,3300001,6950001,9000001,18000001,40000001},{0.05,0.1,0.2,0.23,0.33,0.4,0.45}))</f>
        <v/>
      </c>
      <c r="W136" s="18">
        <f>IF(U136&lt;0,0.9,0.9-V136*1.021)</f>
        <v/>
      </c>
      <c r="X136" s="16">
        <f>ROUNDDOWN(S136*0.2/W136+2000,0)</f>
        <v/>
      </c>
      <c r="Y136" s="17">
        <f>IF(O136&lt;=0,0,LOOKUP(O136,{0,1950001,3300001,6950001,9000001,18000001,40000001},{0.05,0.1,0.2,0.23,0.33,0.4,0.45}))</f>
        <v/>
      </c>
    </row>
    <row r="137">
      <c r="A137" t="inlineStr">
        <is>
          <t>早見表 夫婦＋高校生1人</t>
        </is>
      </c>
      <c r="B137" s="16">
        <f>'2_早見表'!$A$12</f>
        <v/>
      </c>
      <c r="C137" t="n">
        <v>2025</v>
      </c>
      <c r="D137" t="n">
        <v>1</v>
      </c>
      <c r="E137" t="n">
        <v>1</v>
      </c>
      <c r="F137" t="n">
        <v>0</v>
      </c>
      <c r="G137" s="16">
        <f>ROUND(MIN(B137/12,650000)*12*0.0915+MIN(B137/12,1390000)*12*(0.0504+0)+B137*0.005,0)</f>
        <v/>
      </c>
      <c r="H137" t="n">
        <v>0</v>
      </c>
      <c r="I137" t="n">
        <v>0</v>
      </c>
      <c r="J137" s="16">
        <f>IF(C137=2026,IF(B137&lt;741000,0,IF(B137&lt;2191000,B137-740000,IF(B137&lt;2193000,1451000,IF(B137&lt;2196000,1453000,IF(B137&lt;2200000,1456000,IF(B137&lt;3600000,ROUNDDOWN(B137/4,-3)*2.8-80000,IF(B137&lt;6600000,ROUNDDOWN(B137/4,-3)*3.2-440000,IF(B137&lt;8500000,ROUNDDOWN(B137*0.9,0)-1100000,B137-1950000)))))))),IF(B137&lt;651000,0,IF(B137&lt;1900000,B137-650000,IF(B137&lt;3600000,ROUNDDOWN(B137/4,-3)*2.8-80000,IF(B137&lt;6600000,ROUNDDOWN(B137/4,-3)*3.2-440000,IF(B137&lt;8500000,ROUNDDOWN(B137*0.9,0)-1100000,B137-1950000))))))</f>
        <v/>
      </c>
      <c r="K137" s="16">
        <f>IF(J137&gt;23500000,NA(),IF(C137=2026,IF(J137&lt;=4890000,1040000,IF(J137&lt;=6550000,670000,620000)),IF(J137&lt;=1320000,950000,IF(J137&lt;=3360000,880000,IF(J137&lt;=4890000,680000,IF(J137&lt;=6550000,630000,580000))))))</f>
        <v/>
      </c>
      <c r="L137" s="16">
        <f>IF(D137=1,IF(J137&lt;=9000000,380000,IF(J137&lt;=9500000,260000,IF(J137&lt;=10000000,130000,0))),0)</f>
        <v/>
      </c>
      <c r="M137" s="16">
        <f>IF(D137=1,IF(J137&lt;=9000000,330000,IF(J137&lt;=9500000,220000,IF(J137&lt;=10000000,110000,0))),0)</f>
        <v/>
      </c>
      <c r="N137" s="16">
        <f>IF(D137=1,IF(J137&lt;=9000000,50000,IF(J137&lt;=9500000,40000,IF(J137&lt;=10000000,20000,0))),0)</f>
        <v/>
      </c>
      <c r="O137" s="16">
        <f>MAX(0,ROUNDDOWN(J137-G137-K137-L137-E137*380000-F137*630000-H137,-3))</f>
        <v/>
      </c>
      <c r="P137" s="16">
        <f>MAX(0,ROUNDDOWN(J137-G137-430000-M137-E137*330000-F137*450000-I137,-3))</f>
        <v/>
      </c>
      <c r="Q137" s="16">
        <f>50000+N137+E137*50000+F137*180000</f>
        <v/>
      </c>
      <c r="R137" s="16">
        <f>IF(P137&lt;=2000000,MIN(Q137,P137),MAX(Q137-(P137-2000000),50000))*0.05</f>
        <v/>
      </c>
      <c r="S137" s="16">
        <f>MAX(0,P137*0.1-R137)</f>
        <v/>
      </c>
      <c r="T137" s="16">
        <f>Q137+MAX(0,K137-480000)</f>
        <v/>
      </c>
      <c r="U137" s="16">
        <f>P137-T137</f>
        <v/>
      </c>
      <c r="V137" s="17">
        <f>IF(U137&lt;0,0,LOOKUP(U137,{0,1950001,3300001,6950001,9000001,18000001,40000001},{0.05,0.1,0.2,0.23,0.33,0.4,0.45}))</f>
        <v/>
      </c>
      <c r="W137" s="18">
        <f>IF(U137&lt;0,0.9,0.9-V137*1.021)</f>
        <v/>
      </c>
      <c r="X137" s="16">
        <f>ROUNDDOWN(S137*0.2/W137+2000,0)</f>
        <v/>
      </c>
      <c r="Y137" s="17">
        <f>IF(O137&lt;=0,0,LOOKUP(O137,{0,1950001,3300001,6950001,9000001,18000001,40000001},{0.05,0.1,0.2,0.23,0.33,0.4,0.45}))</f>
        <v/>
      </c>
    </row>
    <row r="138">
      <c r="A138" t="inlineStr">
        <is>
          <t>早見表 夫婦＋高校生1人</t>
        </is>
      </c>
      <c r="B138" s="16">
        <f>'2_早見表'!$A$12</f>
        <v/>
      </c>
      <c r="C138" t="n">
        <v>2026</v>
      </c>
      <c r="D138" t="n">
        <v>1</v>
      </c>
      <c r="E138" t="n">
        <v>1</v>
      </c>
      <c r="F138" t="n">
        <v>0</v>
      </c>
      <c r="G138" s="16">
        <f>ROUND(MIN(B138/12,650000)*12*0.0915+MIN(B138/12,1390000)*12*(0.0504+0)+B138*0.005,0)</f>
        <v/>
      </c>
      <c r="H138" t="n">
        <v>0</v>
      </c>
      <c r="I138" t="n">
        <v>0</v>
      </c>
      <c r="J138" s="16">
        <f>IF(C138=2026,IF(B138&lt;741000,0,IF(B138&lt;2191000,B138-740000,IF(B138&lt;2193000,1451000,IF(B138&lt;2196000,1453000,IF(B138&lt;2200000,1456000,IF(B138&lt;3600000,ROUNDDOWN(B138/4,-3)*2.8-80000,IF(B138&lt;6600000,ROUNDDOWN(B138/4,-3)*3.2-440000,IF(B138&lt;8500000,ROUNDDOWN(B138*0.9,0)-1100000,B138-1950000)))))))),IF(B138&lt;651000,0,IF(B138&lt;1900000,B138-650000,IF(B138&lt;3600000,ROUNDDOWN(B138/4,-3)*2.8-80000,IF(B138&lt;6600000,ROUNDDOWN(B138/4,-3)*3.2-440000,IF(B138&lt;8500000,ROUNDDOWN(B138*0.9,0)-1100000,B138-1950000))))))</f>
        <v/>
      </c>
      <c r="K138" s="16">
        <f>IF(J138&gt;23500000,NA(),IF(C138=2026,IF(J138&lt;=4890000,1040000,IF(J138&lt;=6550000,670000,620000)),IF(J138&lt;=1320000,950000,IF(J138&lt;=3360000,880000,IF(J138&lt;=4890000,680000,IF(J138&lt;=6550000,630000,580000))))))</f>
        <v/>
      </c>
      <c r="L138" s="16">
        <f>IF(D138=1,IF(J138&lt;=9000000,380000,IF(J138&lt;=9500000,260000,IF(J138&lt;=10000000,130000,0))),0)</f>
        <v/>
      </c>
      <c r="M138" s="16">
        <f>IF(D138=1,IF(J138&lt;=9000000,330000,IF(J138&lt;=9500000,220000,IF(J138&lt;=10000000,110000,0))),0)</f>
        <v/>
      </c>
      <c r="N138" s="16">
        <f>IF(D138=1,IF(J138&lt;=9000000,50000,IF(J138&lt;=9500000,40000,IF(J138&lt;=10000000,20000,0))),0)</f>
        <v/>
      </c>
      <c r="O138" s="16">
        <f>MAX(0,ROUNDDOWN(J138-G138-K138-L138-E138*380000-F138*630000-H138,-3))</f>
        <v/>
      </c>
      <c r="P138" s="16">
        <f>MAX(0,ROUNDDOWN(J138-G138-430000-M138-E138*330000-F138*450000-I138,-3))</f>
        <v/>
      </c>
      <c r="Q138" s="16">
        <f>50000+N138+E138*50000+F138*180000</f>
        <v/>
      </c>
      <c r="R138" s="16">
        <f>IF(P138&lt;=2000000,MIN(Q138,P138),MAX(Q138-(P138-2000000),50000))*0.05</f>
        <v/>
      </c>
      <c r="S138" s="16">
        <f>MAX(0,P138*0.1-R138)</f>
        <v/>
      </c>
      <c r="T138" s="16">
        <f>Q138+MAX(0,K138-480000)</f>
        <v/>
      </c>
      <c r="U138" s="16">
        <f>P138-T138</f>
        <v/>
      </c>
      <c r="V138" s="17">
        <f>IF(U138&lt;0,0,LOOKUP(U138,{0,1950001,3300001,6950001,9000001,18000001,40000001},{0.05,0.1,0.2,0.23,0.33,0.4,0.45}))</f>
        <v/>
      </c>
      <c r="W138" s="18">
        <f>IF(U138&lt;0,0.9,0.9-V138*1.021)</f>
        <v/>
      </c>
      <c r="X138" s="16">
        <f>ROUNDDOWN(S138*0.2/W138+2000,0)</f>
        <v/>
      </c>
      <c r="Y138" s="17">
        <f>IF(O138&lt;=0,0,LOOKUP(O138,{0,1950001,3300001,6950001,9000001,18000001,40000001},{0.05,0.1,0.2,0.23,0.33,0.4,0.45}))</f>
        <v/>
      </c>
    </row>
    <row r="139">
      <c r="A139" t="inlineStr">
        <is>
          <t>早見表 共働き＋大学生と高校生</t>
        </is>
      </c>
      <c r="B139" s="16">
        <f>'2_早見表'!$A$12</f>
        <v/>
      </c>
      <c r="C139" t="n">
        <v>2025</v>
      </c>
      <c r="D139" t="n">
        <v>0</v>
      </c>
      <c r="E139" t="n">
        <v>1</v>
      </c>
      <c r="F139" t="n">
        <v>1</v>
      </c>
      <c r="G139" s="16">
        <f>ROUND(MIN(B139/12,650000)*12*0.0915+MIN(B139/12,1390000)*12*(0.0504+0)+B139*0.005,0)</f>
        <v/>
      </c>
      <c r="H139" t="n">
        <v>0</v>
      </c>
      <c r="I139" t="n">
        <v>0</v>
      </c>
      <c r="J139" s="16">
        <f>IF(C139=2026,IF(B139&lt;741000,0,IF(B139&lt;2191000,B139-740000,IF(B139&lt;2193000,1451000,IF(B139&lt;2196000,1453000,IF(B139&lt;2200000,1456000,IF(B139&lt;3600000,ROUNDDOWN(B139/4,-3)*2.8-80000,IF(B139&lt;6600000,ROUNDDOWN(B139/4,-3)*3.2-440000,IF(B139&lt;8500000,ROUNDDOWN(B139*0.9,0)-1100000,B139-1950000)))))))),IF(B139&lt;651000,0,IF(B139&lt;1900000,B139-650000,IF(B139&lt;3600000,ROUNDDOWN(B139/4,-3)*2.8-80000,IF(B139&lt;6600000,ROUNDDOWN(B139/4,-3)*3.2-440000,IF(B139&lt;8500000,ROUNDDOWN(B139*0.9,0)-1100000,B139-1950000))))))</f>
        <v/>
      </c>
      <c r="K139" s="16">
        <f>IF(J139&gt;23500000,NA(),IF(C139=2026,IF(J139&lt;=4890000,1040000,IF(J139&lt;=6550000,670000,620000)),IF(J139&lt;=1320000,950000,IF(J139&lt;=3360000,880000,IF(J139&lt;=4890000,680000,IF(J139&lt;=6550000,630000,580000))))))</f>
        <v/>
      </c>
      <c r="L139" s="16">
        <f>IF(D139=1,IF(J139&lt;=9000000,380000,IF(J139&lt;=9500000,260000,IF(J139&lt;=10000000,130000,0))),0)</f>
        <v/>
      </c>
      <c r="M139" s="16">
        <f>IF(D139=1,IF(J139&lt;=9000000,330000,IF(J139&lt;=9500000,220000,IF(J139&lt;=10000000,110000,0))),0)</f>
        <v/>
      </c>
      <c r="N139" s="16">
        <f>IF(D139=1,IF(J139&lt;=9000000,50000,IF(J139&lt;=9500000,40000,IF(J139&lt;=10000000,20000,0))),0)</f>
        <v/>
      </c>
      <c r="O139" s="16">
        <f>MAX(0,ROUNDDOWN(J139-G139-K139-L139-E139*380000-F139*630000-H139,-3))</f>
        <v/>
      </c>
      <c r="P139" s="16">
        <f>MAX(0,ROUNDDOWN(J139-G139-430000-M139-E139*330000-F139*450000-I139,-3))</f>
        <v/>
      </c>
      <c r="Q139" s="16">
        <f>50000+N139+E139*50000+F139*180000</f>
        <v/>
      </c>
      <c r="R139" s="16">
        <f>IF(P139&lt;=2000000,MIN(Q139,P139),MAX(Q139-(P139-2000000),50000))*0.05</f>
        <v/>
      </c>
      <c r="S139" s="16">
        <f>MAX(0,P139*0.1-R139)</f>
        <v/>
      </c>
      <c r="T139" s="16">
        <f>Q139+MAX(0,K139-480000)</f>
        <v/>
      </c>
      <c r="U139" s="16">
        <f>P139-T139</f>
        <v/>
      </c>
      <c r="V139" s="17">
        <f>IF(U139&lt;0,0,LOOKUP(U139,{0,1950001,3300001,6950001,9000001,18000001,40000001},{0.05,0.1,0.2,0.23,0.33,0.4,0.45}))</f>
        <v/>
      </c>
      <c r="W139" s="18">
        <f>IF(U139&lt;0,0.9,0.9-V139*1.021)</f>
        <v/>
      </c>
      <c r="X139" s="16">
        <f>ROUNDDOWN(S139*0.2/W139+2000,0)</f>
        <v/>
      </c>
      <c r="Y139" s="17">
        <f>IF(O139&lt;=0,0,LOOKUP(O139,{0,1950001,3300001,6950001,9000001,18000001,40000001},{0.05,0.1,0.2,0.23,0.33,0.4,0.45}))</f>
        <v/>
      </c>
    </row>
    <row r="140">
      <c r="A140" t="inlineStr">
        <is>
          <t>早見表 共働き＋大学生と高校生</t>
        </is>
      </c>
      <c r="B140" s="16">
        <f>'2_早見表'!$A$12</f>
        <v/>
      </c>
      <c r="C140" t="n">
        <v>2026</v>
      </c>
      <c r="D140" t="n">
        <v>0</v>
      </c>
      <c r="E140" t="n">
        <v>1</v>
      </c>
      <c r="F140" t="n">
        <v>1</v>
      </c>
      <c r="G140" s="16">
        <f>ROUND(MIN(B140/12,650000)*12*0.0915+MIN(B140/12,1390000)*12*(0.0504+0)+B140*0.005,0)</f>
        <v/>
      </c>
      <c r="H140" t="n">
        <v>0</v>
      </c>
      <c r="I140" t="n">
        <v>0</v>
      </c>
      <c r="J140" s="16">
        <f>IF(C140=2026,IF(B140&lt;741000,0,IF(B140&lt;2191000,B140-740000,IF(B140&lt;2193000,1451000,IF(B140&lt;2196000,1453000,IF(B140&lt;2200000,1456000,IF(B140&lt;3600000,ROUNDDOWN(B140/4,-3)*2.8-80000,IF(B140&lt;6600000,ROUNDDOWN(B140/4,-3)*3.2-440000,IF(B140&lt;8500000,ROUNDDOWN(B140*0.9,0)-1100000,B140-1950000)))))))),IF(B140&lt;651000,0,IF(B140&lt;1900000,B140-650000,IF(B140&lt;3600000,ROUNDDOWN(B140/4,-3)*2.8-80000,IF(B140&lt;6600000,ROUNDDOWN(B140/4,-3)*3.2-440000,IF(B140&lt;8500000,ROUNDDOWN(B140*0.9,0)-1100000,B140-1950000))))))</f>
        <v/>
      </c>
      <c r="K140" s="16">
        <f>IF(J140&gt;23500000,NA(),IF(C140=2026,IF(J140&lt;=4890000,1040000,IF(J140&lt;=6550000,670000,620000)),IF(J140&lt;=1320000,950000,IF(J140&lt;=3360000,880000,IF(J140&lt;=4890000,680000,IF(J140&lt;=6550000,630000,580000))))))</f>
        <v/>
      </c>
      <c r="L140" s="16">
        <f>IF(D140=1,IF(J140&lt;=9000000,380000,IF(J140&lt;=9500000,260000,IF(J140&lt;=10000000,130000,0))),0)</f>
        <v/>
      </c>
      <c r="M140" s="16">
        <f>IF(D140=1,IF(J140&lt;=9000000,330000,IF(J140&lt;=9500000,220000,IF(J140&lt;=10000000,110000,0))),0)</f>
        <v/>
      </c>
      <c r="N140" s="16">
        <f>IF(D140=1,IF(J140&lt;=9000000,50000,IF(J140&lt;=9500000,40000,IF(J140&lt;=10000000,20000,0))),0)</f>
        <v/>
      </c>
      <c r="O140" s="16">
        <f>MAX(0,ROUNDDOWN(J140-G140-K140-L140-E140*380000-F140*630000-H140,-3))</f>
        <v/>
      </c>
      <c r="P140" s="16">
        <f>MAX(0,ROUNDDOWN(J140-G140-430000-M140-E140*330000-F140*450000-I140,-3))</f>
        <v/>
      </c>
      <c r="Q140" s="16">
        <f>50000+N140+E140*50000+F140*180000</f>
        <v/>
      </c>
      <c r="R140" s="16">
        <f>IF(P140&lt;=2000000,MIN(Q140,P140),MAX(Q140-(P140-2000000),50000))*0.05</f>
        <v/>
      </c>
      <c r="S140" s="16">
        <f>MAX(0,P140*0.1-R140)</f>
        <v/>
      </c>
      <c r="T140" s="16">
        <f>Q140+MAX(0,K140-480000)</f>
        <v/>
      </c>
      <c r="U140" s="16">
        <f>P140-T140</f>
        <v/>
      </c>
      <c r="V140" s="17">
        <f>IF(U140&lt;0,0,LOOKUP(U140,{0,1950001,3300001,6950001,9000001,18000001,40000001},{0.05,0.1,0.2,0.23,0.33,0.4,0.45}))</f>
        <v/>
      </c>
      <c r="W140" s="18">
        <f>IF(U140&lt;0,0.9,0.9-V140*1.021)</f>
        <v/>
      </c>
      <c r="X140" s="16">
        <f>ROUNDDOWN(S140*0.2/W140+2000,0)</f>
        <v/>
      </c>
      <c r="Y140" s="17">
        <f>IF(O140&lt;=0,0,LOOKUP(O140,{0,1950001,3300001,6950001,9000001,18000001,40000001},{0.05,0.1,0.2,0.23,0.33,0.4,0.45}))</f>
        <v/>
      </c>
    </row>
    <row r="141">
      <c r="A141" t="inlineStr">
        <is>
          <t>早見表 夫婦＋大学生と高校生</t>
        </is>
      </c>
      <c r="B141" s="16">
        <f>'2_早見表'!$A$12</f>
        <v/>
      </c>
      <c r="C141" t="n">
        <v>2025</v>
      </c>
      <c r="D141" t="n">
        <v>1</v>
      </c>
      <c r="E141" t="n">
        <v>1</v>
      </c>
      <c r="F141" t="n">
        <v>1</v>
      </c>
      <c r="G141" s="16">
        <f>ROUND(MIN(B141/12,650000)*12*0.0915+MIN(B141/12,1390000)*12*(0.0504+0)+B141*0.005,0)</f>
        <v/>
      </c>
      <c r="H141" t="n">
        <v>0</v>
      </c>
      <c r="I141" t="n">
        <v>0</v>
      </c>
      <c r="J141" s="16">
        <f>IF(C141=2026,IF(B141&lt;741000,0,IF(B141&lt;2191000,B141-740000,IF(B141&lt;2193000,1451000,IF(B141&lt;2196000,1453000,IF(B141&lt;2200000,1456000,IF(B141&lt;3600000,ROUNDDOWN(B141/4,-3)*2.8-80000,IF(B141&lt;6600000,ROUNDDOWN(B141/4,-3)*3.2-440000,IF(B141&lt;8500000,ROUNDDOWN(B141*0.9,0)-1100000,B141-1950000)))))))),IF(B141&lt;651000,0,IF(B141&lt;1900000,B141-650000,IF(B141&lt;3600000,ROUNDDOWN(B141/4,-3)*2.8-80000,IF(B141&lt;6600000,ROUNDDOWN(B141/4,-3)*3.2-440000,IF(B141&lt;8500000,ROUNDDOWN(B141*0.9,0)-1100000,B141-1950000))))))</f>
        <v/>
      </c>
      <c r="K141" s="16">
        <f>IF(J141&gt;23500000,NA(),IF(C141=2026,IF(J141&lt;=4890000,1040000,IF(J141&lt;=6550000,670000,620000)),IF(J141&lt;=1320000,950000,IF(J141&lt;=3360000,880000,IF(J141&lt;=4890000,680000,IF(J141&lt;=6550000,630000,580000))))))</f>
        <v/>
      </c>
      <c r="L141" s="16">
        <f>IF(D141=1,IF(J141&lt;=9000000,380000,IF(J141&lt;=9500000,260000,IF(J141&lt;=10000000,130000,0))),0)</f>
        <v/>
      </c>
      <c r="M141" s="16">
        <f>IF(D141=1,IF(J141&lt;=9000000,330000,IF(J141&lt;=9500000,220000,IF(J141&lt;=10000000,110000,0))),0)</f>
        <v/>
      </c>
      <c r="N141" s="16">
        <f>IF(D141=1,IF(J141&lt;=9000000,50000,IF(J141&lt;=9500000,40000,IF(J141&lt;=10000000,20000,0))),0)</f>
        <v/>
      </c>
      <c r="O141" s="16">
        <f>MAX(0,ROUNDDOWN(J141-G141-K141-L141-E141*380000-F141*630000-H141,-3))</f>
        <v/>
      </c>
      <c r="P141" s="16">
        <f>MAX(0,ROUNDDOWN(J141-G141-430000-M141-E141*330000-F141*450000-I141,-3))</f>
        <v/>
      </c>
      <c r="Q141" s="16">
        <f>50000+N141+E141*50000+F141*180000</f>
        <v/>
      </c>
      <c r="R141" s="16">
        <f>IF(P141&lt;=2000000,MIN(Q141,P141),MAX(Q141-(P141-2000000),50000))*0.05</f>
        <v/>
      </c>
      <c r="S141" s="16">
        <f>MAX(0,P141*0.1-R141)</f>
        <v/>
      </c>
      <c r="T141" s="16">
        <f>Q141+MAX(0,K141-480000)</f>
        <v/>
      </c>
      <c r="U141" s="16">
        <f>P141-T141</f>
        <v/>
      </c>
      <c r="V141" s="17">
        <f>IF(U141&lt;0,0,LOOKUP(U141,{0,1950001,3300001,6950001,9000001,18000001,40000001},{0.05,0.1,0.2,0.23,0.33,0.4,0.45}))</f>
        <v/>
      </c>
      <c r="W141" s="18">
        <f>IF(U141&lt;0,0.9,0.9-V141*1.021)</f>
        <v/>
      </c>
      <c r="X141" s="16">
        <f>ROUNDDOWN(S141*0.2/W141+2000,0)</f>
        <v/>
      </c>
      <c r="Y141" s="17">
        <f>IF(O141&lt;=0,0,LOOKUP(O141,{0,1950001,3300001,6950001,9000001,18000001,40000001},{0.05,0.1,0.2,0.23,0.33,0.4,0.45}))</f>
        <v/>
      </c>
    </row>
    <row r="142">
      <c r="A142" t="inlineStr">
        <is>
          <t>早見表 夫婦＋大学生と高校生</t>
        </is>
      </c>
      <c r="B142" s="16">
        <f>'2_早見表'!$A$12</f>
        <v/>
      </c>
      <c r="C142" t="n">
        <v>2026</v>
      </c>
      <c r="D142" t="n">
        <v>1</v>
      </c>
      <c r="E142" t="n">
        <v>1</v>
      </c>
      <c r="F142" t="n">
        <v>1</v>
      </c>
      <c r="G142" s="16">
        <f>ROUND(MIN(B142/12,650000)*12*0.0915+MIN(B142/12,1390000)*12*(0.0504+0)+B142*0.005,0)</f>
        <v/>
      </c>
      <c r="H142" t="n">
        <v>0</v>
      </c>
      <c r="I142" t="n">
        <v>0</v>
      </c>
      <c r="J142" s="16">
        <f>IF(C142=2026,IF(B142&lt;741000,0,IF(B142&lt;2191000,B142-740000,IF(B142&lt;2193000,1451000,IF(B142&lt;2196000,1453000,IF(B142&lt;2200000,1456000,IF(B142&lt;3600000,ROUNDDOWN(B142/4,-3)*2.8-80000,IF(B142&lt;6600000,ROUNDDOWN(B142/4,-3)*3.2-440000,IF(B142&lt;8500000,ROUNDDOWN(B142*0.9,0)-1100000,B142-1950000)))))))),IF(B142&lt;651000,0,IF(B142&lt;1900000,B142-650000,IF(B142&lt;3600000,ROUNDDOWN(B142/4,-3)*2.8-80000,IF(B142&lt;6600000,ROUNDDOWN(B142/4,-3)*3.2-440000,IF(B142&lt;8500000,ROUNDDOWN(B142*0.9,0)-1100000,B142-1950000))))))</f>
        <v/>
      </c>
      <c r="K142" s="16">
        <f>IF(J142&gt;23500000,NA(),IF(C142=2026,IF(J142&lt;=4890000,1040000,IF(J142&lt;=6550000,670000,620000)),IF(J142&lt;=1320000,950000,IF(J142&lt;=3360000,880000,IF(J142&lt;=4890000,680000,IF(J142&lt;=6550000,630000,580000))))))</f>
        <v/>
      </c>
      <c r="L142" s="16">
        <f>IF(D142=1,IF(J142&lt;=9000000,380000,IF(J142&lt;=9500000,260000,IF(J142&lt;=10000000,130000,0))),0)</f>
        <v/>
      </c>
      <c r="M142" s="16">
        <f>IF(D142=1,IF(J142&lt;=9000000,330000,IF(J142&lt;=9500000,220000,IF(J142&lt;=10000000,110000,0))),0)</f>
        <v/>
      </c>
      <c r="N142" s="16">
        <f>IF(D142=1,IF(J142&lt;=9000000,50000,IF(J142&lt;=9500000,40000,IF(J142&lt;=10000000,20000,0))),0)</f>
        <v/>
      </c>
      <c r="O142" s="16">
        <f>MAX(0,ROUNDDOWN(J142-G142-K142-L142-E142*380000-F142*630000-H142,-3))</f>
        <v/>
      </c>
      <c r="P142" s="16">
        <f>MAX(0,ROUNDDOWN(J142-G142-430000-M142-E142*330000-F142*450000-I142,-3))</f>
        <v/>
      </c>
      <c r="Q142" s="16">
        <f>50000+N142+E142*50000+F142*180000</f>
        <v/>
      </c>
      <c r="R142" s="16">
        <f>IF(P142&lt;=2000000,MIN(Q142,P142),MAX(Q142-(P142-2000000),50000))*0.05</f>
        <v/>
      </c>
      <c r="S142" s="16">
        <f>MAX(0,P142*0.1-R142)</f>
        <v/>
      </c>
      <c r="T142" s="16">
        <f>Q142+MAX(0,K142-480000)</f>
        <v/>
      </c>
      <c r="U142" s="16">
        <f>P142-T142</f>
        <v/>
      </c>
      <c r="V142" s="17">
        <f>IF(U142&lt;0,0,LOOKUP(U142,{0,1950001,3300001,6950001,9000001,18000001,40000001},{0.05,0.1,0.2,0.23,0.33,0.4,0.45}))</f>
        <v/>
      </c>
      <c r="W142" s="18">
        <f>IF(U142&lt;0,0.9,0.9-V142*1.021)</f>
        <v/>
      </c>
      <c r="X142" s="16">
        <f>ROUNDDOWN(S142*0.2/W142+2000,0)</f>
        <v/>
      </c>
      <c r="Y142" s="17">
        <f>IF(O142&lt;=0,0,LOOKUP(O142,{0,1950001,3300001,6950001,9000001,18000001,40000001},{0.05,0.1,0.2,0.23,0.33,0.4,0.45}))</f>
        <v/>
      </c>
    </row>
    <row r="143">
      <c r="A143" t="inlineStr">
        <is>
          <t>早見表 独身または共働き</t>
        </is>
      </c>
      <c r="B143" s="16">
        <f>'2_早見表'!$A$13</f>
        <v/>
      </c>
      <c r="C143" t="n">
        <v>2025</v>
      </c>
      <c r="D143" t="n">
        <v>0</v>
      </c>
      <c r="E143" t="n">
        <v>0</v>
      </c>
      <c r="F143" t="n">
        <v>0</v>
      </c>
      <c r="G143" s="16">
        <f>ROUND(MIN(B143/12,650000)*12*0.0915+MIN(B143/12,1390000)*12*(0.0504+0)+B143*0.005,0)</f>
        <v/>
      </c>
      <c r="H143" t="n">
        <v>0</v>
      </c>
      <c r="I143" t="n">
        <v>0</v>
      </c>
      <c r="J143" s="16">
        <f>IF(C143=2026,IF(B143&lt;741000,0,IF(B143&lt;2191000,B143-740000,IF(B143&lt;2193000,1451000,IF(B143&lt;2196000,1453000,IF(B143&lt;2200000,1456000,IF(B143&lt;3600000,ROUNDDOWN(B143/4,-3)*2.8-80000,IF(B143&lt;6600000,ROUNDDOWN(B143/4,-3)*3.2-440000,IF(B143&lt;8500000,ROUNDDOWN(B143*0.9,0)-1100000,B143-1950000)))))))),IF(B143&lt;651000,0,IF(B143&lt;1900000,B143-650000,IF(B143&lt;3600000,ROUNDDOWN(B143/4,-3)*2.8-80000,IF(B143&lt;6600000,ROUNDDOWN(B143/4,-3)*3.2-440000,IF(B143&lt;8500000,ROUNDDOWN(B143*0.9,0)-1100000,B143-1950000))))))</f>
        <v/>
      </c>
      <c r="K143" s="16">
        <f>IF(J143&gt;23500000,NA(),IF(C143=2026,IF(J143&lt;=4890000,1040000,IF(J143&lt;=6550000,670000,620000)),IF(J143&lt;=1320000,950000,IF(J143&lt;=3360000,880000,IF(J143&lt;=4890000,680000,IF(J143&lt;=6550000,630000,580000))))))</f>
        <v/>
      </c>
      <c r="L143" s="16">
        <f>IF(D143=1,IF(J143&lt;=9000000,380000,IF(J143&lt;=9500000,260000,IF(J143&lt;=10000000,130000,0))),0)</f>
        <v/>
      </c>
      <c r="M143" s="16">
        <f>IF(D143=1,IF(J143&lt;=9000000,330000,IF(J143&lt;=9500000,220000,IF(J143&lt;=10000000,110000,0))),0)</f>
        <v/>
      </c>
      <c r="N143" s="16">
        <f>IF(D143=1,IF(J143&lt;=9000000,50000,IF(J143&lt;=9500000,40000,IF(J143&lt;=10000000,20000,0))),0)</f>
        <v/>
      </c>
      <c r="O143" s="16">
        <f>MAX(0,ROUNDDOWN(J143-G143-K143-L143-E143*380000-F143*630000-H143,-3))</f>
        <v/>
      </c>
      <c r="P143" s="16">
        <f>MAX(0,ROUNDDOWN(J143-G143-430000-M143-E143*330000-F143*450000-I143,-3))</f>
        <v/>
      </c>
      <c r="Q143" s="16">
        <f>50000+N143+E143*50000+F143*180000</f>
        <v/>
      </c>
      <c r="R143" s="16">
        <f>IF(P143&lt;=2000000,MIN(Q143,P143),MAX(Q143-(P143-2000000),50000))*0.05</f>
        <v/>
      </c>
      <c r="S143" s="16">
        <f>MAX(0,P143*0.1-R143)</f>
        <v/>
      </c>
      <c r="T143" s="16">
        <f>Q143+MAX(0,K143-480000)</f>
        <v/>
      </c>
      <c r="U143" s="16">
        <f>P143-T143</f>
        <v/>
      </c>
      <c r="V143" s="17">
        <f>IF(U143&lt;0,0,LOOKUP(U143,{0,1950001,3300001,6950001,9000001,18000001,40000001},{0.05,0.1,0.2,0.23,0.33,0.4,0.45}))</f>
        <v/>
      </c>
      <c r="W143" s="18">
        <f>IF(U143&lt;0,0.9,0.9-V143*1.021)</f>
        <v/>
      </c>
      <c r="X143" s="16">
        <f>ROUNDDOWN(S143*0.2/W143+2000,0)</f>
        <v/>
      </c>
      <c r="Y143" s="17">
        <f>IF(O143&lt;=0,0,LOOKUP(O143,{0,1950001,3300001,6950001,9000001,18000001,40000001},{0.05,0.1,0.2,0.23,0.33,0.4,0.45}))</f>
        <v/>
      </c>
    </row>
    <row r="144">
      <c r="A144" t="inlineStr">
        <is>
          <t>早見表 独身または共働き</t>
        </is>
      </c>
      <c r="B144" s="16">
        <f>'2_早見表'!$A$13</f>
        <v/>
      </c>
      <c r="C144" t="n">
        <v>2026</v>
      </c>
      <c r="D144" t="n">
        <v>0</v>
      </c>
      <c r="E144" t="n">
        <v>0</v>
      </c>
      <c r="F144" t="n">
        <v>0</v>
      </c>
      <c r="G144" s="16">
        <f>ROUND(MIN(B144/12,650000)*12*0.0915+MIN(B144/12,1390000)*12*(0.0504+0)+B144*0.005,0)</f>
        <v/>
      </c>
      <c r="H144" t="n">
        <v>0</v>
      </c>
      <c r="I144" t="n">
        <v>0</v>
      </c>
      <c r="J144" s="16">
        <f>IF(C144=2026,IF(B144&lt;741000,0,IF(B144&lt;2191000,B144-740000,IF(B144&lt;2193000,1451000,IF(B144&lt;2196000,1453000,IF(B144&lt;2200000,1456000,IF(B144&lt;3600000,ROUNDDOWN(B144/4,-3)*2.8-80000,IF(B144&lt;6600000,ROUNDDOWN(B144/4,-3)*3.2-440000,IF(B144&lt;8500000,ROUNDDOWN(B144*0.9,0)-1100000,B144-1950000)))))))),IF(B144&lt;651000,0,IF(B144&lt;1900000,B144-650000,IF(B144&lt;3600000,ROUNDDOWN(B144/4,-3)*2.8-80000,IF(B144&lt;6600000,ROUNDDOWN(B144/4,-3)*3.2-440000,IF(B144&lt;8500000,ROUNDDOWN(B144*0.9,0)-1100000,B144-1950000))))))</f>
        <v/>
      </c>
      <c r="K144" s="16">
        <f>IF(J144&gt;23500000,NA(),IF(C144=2026,IF(J144&lt;=4890000,1040000,IF(J144&lt;=6550000,670000,620000)),IF(J144&lt;=1320000,950000,IF(J144&lt;=3360000,880000,IF(J144&lt;=4890000,680000,IF(J144&lt;=6550000,630000,580000))))))</f>
        <v/>
      </c>
      <c r="L144" s="16">
        <f>IF(D144=1,IF(J144&lt;=9000000,380000,IF(J144&lt;=9500000,260000,IF(J144&lt;=10000000,130000,0))),0)</f>
        <v/>
      </c>
      <c r="M144" s="16">
        <f>IF(D144=1,IF(J144&lt;=9000000,330000,IF(J144&lt;=9500000,220000,IF(J144&lt;=10000000,110000,0))),0)</f>
        <v/>
      </c>
      <c r="N144" s="16">
        <f>IF(D144=1,IF(J144&lt;=9000000,50000,IF(J144&lt;=9500000,40000,IF(J144&lt;=10000000,20000,0))),0)</f>
        <v/>
      </c>
      <c r="O144" s="16">
        <f>MAX(0,ROUNDDOWN(J144-G144-K144-L144-E144*380000-F144*630000-H144,-3))</f>
        <v/>
      </c>
      <c r="P144" s="16">
        <f>MAX(0,ROUNDDOWN(J144-G144-430000-M144-E144*330000-F144*450000-I144,-3))</f>
        <v/>
      </c>
      <c r="Q144" s="16">
        <f>50000+N144+E144*50000+F144*180000</f>
        <v/>
      </c>
      <c r="R144" s="16">
        <f>IF(P144&lt;=2000000,MIN(Q144,P144),MAX(Q144-(P144-2000000),50000))*0.05</f>
        <v/>
      </c>
      <c r="S144" s="16">
        <f>MAX(0,P144*0.1-R144)</f>
        <v/>
      </c>
      <c r="T144" s="16">
        <f>Q144+MAX(0,K144-480000)</f>
        <v/>
      </c>
      <c r="U144" s="16">
        <f>P144-T144</f>
        <v/>
      </c>
      <c r="V144" s="17">
        <f>IF(U144&lt;0,0,LOOKUP(U144,{0,1950001,3300001,6950001,9000001,18000001,40000001},{0.05,0.1,0.2,0.23,0.33,0.4,0.45}))</f>
        <v/>
      </c>
      <c r="W144" s="18">
        <f>IF(U144&lt;0,0.9,0.9-V144*1.021)</f>
        <v/>
      </c>
      <c r="X144" s="16">
        <f>ROUNDDOWN(S144*0.2/W144+2000,0)</f>
        <v/>
      </c>
      <c r="Y144" s="17">
        <f>IF(O144&lt;=0,0,LOOKUP(O144,{0,1950001,3300001,6950001,9000001,18000001,40000001},{0.05,0.1,0.2,0.23,0.33,0.4,0.45}))</f>
        <v/>
      </c>
    </row>
    <row r="145">
      <c r="A145" t="inlineStr">
        <is>
          <t>早見表 夫婦（配偶者控除あり）</t>
        </is>
      </c>
      <c r="B145" s="16">
        <f>'2_早見表'!$A$13</f>
        <v/>
      </c>
      <c r="C145" t="n">
        <v>2025</v>
      </c>
      <c r="D145" t="n">
        <v>1</v>
      </c>
      <c r="E145" t="n">
        <v>0</v>
      </c>
      <c r="F145" t="n">
        <v>0</v>
      </c>
      <c r="G145" s="16">
        <f>ROUND(MIN(B145/12,650000)*12*0.0915+MIN(B145/12,1390000)*12*(0.0504+0)+B145*0.005,0)</f>
        <v/>
      </c>
      <c r="H145" t="n">
        <v>0</v>
      </c>
      <c r="I145" t="n">
        <v>0</v>
      </c>
      <c r="J145" s="16">
        <f>IF(C145=2026,IF(B145&lt;741000,0,IF(B145&lt;2191000,B145-740000,IF(B145&lt;2193000,1451000,IF(B145&lt;2196000,1453000,IF(B145&lt;2200000,1456000,IF(B145&lt;3600000,ROUNDDOWN(B145/4,-3)*2.8-80000,IF(B145&lt;6600000,ROUNDDOWN(B145/4,-3)*3.2-440000,IF(B145&lt;8500000,ROUNDDOWN(B145*0.9,0)-1100000,B145-1950000)))))))),IF(B145&lt;651000,0,IF(B145&lt;1900000,B145-650000,IF(B145&lt;3600000,ROUNDDOWN(B145/4,-3)*2.8-80000,IF(B145&lt;6600000,ROUNDDOWN(B145/4,-3)*3.2-440000,IF(B145&lt;8500000,ROUNDDOWN(B145*0.9,0)-1100000,B145-1950000))))))</f>
        <v/>
      </c>
      <c r="K145" s="16">
        <f>IF(J145&gt;23500000,NA(),IF(C145=2026,IF(J145&lt;=4890000,1040000,IF(J145&lt;=6550000,670000,620000)),IF(J145&lt;=1320000,950000,IF(J145&lt;=3360000,880000,IF(J145&lt;=4890000,680000,IF(J145&lt;=6550000,630000,580000))))))</f>
        <v/>
      </c>
      <c r="L145" s="16">
        <f>IF(D145=1,IF(J145&lt;=9000000,380000,IF(J145&lt;=9500000,260000,IF(J145&lt;=10000000,130000,0))),0)</f>
        <v/>
      </c>
      <c r="M145" s="16">
        <f>IF(D145=1,IF(J145&lt;=9000000,330000,IF(J145&lt;=9500000,220000,IF(J145&lt;=10000000,110000,0))),0)</f>
        <v/>
      </c>
      <c r="N145" s="16">
        <f>IF(D145=1,IF(J145&lt;=9000000,50000,IF(J145&lt;=9500000,40000,IF(J145&lt;=10000000,20000,0))),0)</f>
        <v/>
      </c>
      <c r="O145" s="16">
        <f>MAX(0,ROUNDDOWN(J145-G145-K145-L145-E145*380000-F145*630000-H145,-3))</f>
        <v/>
      </c>
      <c r="P145" s="16">
        <f>MAX(0,ROUNDDOWN(J145-G145-430000-M145-E145*330000-F145*450000-I145,-3))</f>
        <v/>
      </c>
      <c r="Q145" s="16">
        <f>50000+N145+E145*50000+F145*180000</f>
        <v/>
      </c>
      <c r="R145" s="16">
        <f>IF(P145&lt;=2000000,MIN(Q145,P145),MAX(Q145-(P145-2000000),50000))*0.05</f>
        <v/>
      </c>
      <c r="S145" s="16">
        <f>MAX(0,P145*0.1-R145)</f>
        <v/>
      </c>
      <c r="T145" s="16">
        <f>Q145+MAX(0,K145-480000)</f>
        <v/>
      </c>
      <c r="U145" s="16">
        <f>P145-T145</f>
        <v/>
      </c>
      <c r="V145" s="17">
        <f>IF(U145&lt;0,0,LOOKUP(U145,{0,1950001,3300001,6950001,9000001,18000001,40000001},{0.05,0.1,0.2,0.23,0.33,0.4,0.45}))</f>
        <v/>
      </c>
      <c r="W145" s="18">
        <f>IF(U145&lt;0,0.9,0.9-V145*1.021)</f>
        <v/>
      </c>
      <c r="X145" s="16">
        <f>ROUNDDOWN(S145*0.2/W145+2000,0)</f>
        <v/>
      </c>
      <c r="Y145" s="17">
        <f>IF(O145&lt;=0,0,LOOKUP(O145,{0,1950001,3300001,6950001,9000001,18000001,40000001},{0.05,0.1,0.2,0.23,0.33,0.4,0.45}))</f>
        <v/>
      </c>
    </row>
    <row r="146">
      <c r="A146" t="inlineStr">
        <is>
          <t>早見表 夫婦（配偶者控除あり）</t>
        </is>
      </c>
      <c r="B146" s="16">
        <f>'2_早見表'!$A$13</f>
        <v/>
      </c>
      <c r="C146" t="n">
        <v>2026</v>
      </c>
      <c r="D146" t="n">
        <v>1</v>
      </c>
      <c r="E146" t="n">
        <v>0</v>
      </c>
      <c r="F146" t="n">
        <v>0</v>
      </c>
      <c r="G146" s="16">
        <f>ROUND(MIN(B146/12,650000)*12*0.0915+MIN(B146/12,1390000)*12*(0.0504+0)+B146*0.005,0)</f>
        <v/>
      </c>
      <c r="H146" t="n">
        <v>0</v>
      </c>
      <c r="I146" t="n">
        <v>0</v>
      </c>
      <c r="J146" s="16">
        <f>IF(C146=2026,IF(B146&lt;741000,0,IF(B146&lt;2191000,B146-740000,IF(B146&lt;2193000,1451000,IF(B146&lt;2196000,1453000,IF(B146&lt;2200000,1456000,IF(B146&lt;3600000,ROUNDDOWN(B146/4,-3)*2.8-80000,IF(B146&lt;6600000,ROUNDDOWN(B146/4,-3)*3.2-440000,IF(B146&lt;8500000,ROUNDDOWN(B146*0.9,0)-1100000,B146-1950000)))))))),IF(B146&lt;651000,0,IF(B146&lt;1900000,B146-650000,IF(B146&lt;3600000,ROUNDDOWN(B146/4,-3)*2.8-80000,IF(B146&lt;6600000,ROUNDDOWN(B146/4,-3)*3.2-440000,IF(B146&lt;8500000,ROUNDDOWN(B146*0.9,0)-1100000,B146-1950000))))))</f>
        <v/>
      </c>
      <c r="K146" s="16">
        <f>IF(J146&gt;23500000,NA(),IF(C146=2026,IF(J146&lt;=4890000,1040000,IF(J146&lt;=6550000,670000,620000)),IF(J146&lt;=1320000,950000,IF(J146&lt;=3360000,880000,IF(J146&lt;=4890000,680000,IF(J146&lt;=6550000,630000,580000))))))</f>
        <v/>
      </c>
      <c r="L146" s="16">
        <f>IF(D146=1,IF(J146&lt;=9000000,380000,IF(J146&lt;=9500000,260000,IF(J146&lt;=10000000,130000,0))),0)</f>
        <v/>
      </c>
      <c r="M146" s="16">
        <f>IF(D146=1,IF(J146&lt;=9000000,330000,IF(J146&lt;=9500000,220000,IF(J146&lt;=10000000,110000,0))),0)</f>
        <v/>
      </c>
      <c r="N146" s="16">
        <f>IF(D146=1,IF(J146&lt;=9000000,50000,IF(J146&lt;=9500000,40000,IF(J146&lt;=10000000,20000,0))),0)</f>
        <v/>
      </c>
      <c r="O146" s="16">
        <f>MAX(0,ROUNDDOWN(J146-G146-K146-L146-E146*380000-F146*630000-H146,-3))</f>
        <v/>
      </c>
      <c r="P146" s="16">
        <f>MAX(0,ROUNDDOWN(J146-G146-430000-M146-E146*330000-F146*450000-I146,-3))</f>
        <v/>
      </c>
      <c r="Q146" s="16">
        <f>50000+N146+E146*50000+F146*180000</f>
        <v/>
      </c>
      <c r="R146" s="16">
        <f>IF(P146&lt;=2000000,MIN(Q146,P146),MAX(Q146-(P146-2000000),50000))*0.05</f>
        <v/>
      </c>
      <c r="S146" s="16">
        <f>MAX(0,P146*0.1-R146)</f>
        <v/>
      </c>
      <c r="T146" s="16">
        <f>Q146+MAX(0,K146-480000)</f>
        <v/>
      </c>
      <c r="U146" s="16">
        <f>P146-T146</f>
        <v/>
      </c>
      <c r="V146" s="17">
        <f>IF(U146&lt;0,0,LOOKUP(U146,{0,1950001,3300001,6950001,9000001,18000001,40000001},{0.05,0.1,0.2,0.23,0.33,0.4,0.45}))</f>
        <v/>
      </c>
      <c r="W146" s="18">
        <f>IF(U146&lt;0,0.9,0.9-V146*1.021)</f>
        <v/>
      </c>
      <c r="X146" s="16">
        <f>ROUNDDOWN(S146*0.2/W146+2000,0)</f>
        <v/>
      </c>
      <c r="Y146" s="17">
        <f>IF(O146&lt;=0,0,LOOKUP(O146,{0,1950001,3300001,6950001,9000001,18000001,40000001},{0.05,0.1,0.2,0.23,0.33,0.4,0.45}))</f>
        <v/>
      </c>
    </row>
    <row r="147">
      <c r="A147" t="inlineStr">
        <is>
          <t>早見表 共働き＋高校生1人</t>
        </is>
      </c>
      <c r="B147" s="16">
        <f>'2_早見表'!$A$13</f>
        <v/>
      </c>
      <c r="C147" t="n">
        <v>2025</v>
      </c>
      <c r="D147" t="n">
        <v>0</v>
      </c>
      <c r="E147" t="n">
        <v>1</v>
      </c>
      <c r="F147" t="n">
        <v>0</v>
      </c>
      <c r="G147" s="16">
        <f>ROUND(MIN(B147/12,650000)*12*0.0915+MIN(B147/12,1390000)*12*(0.0504+0)+B147*0.005,0)</f>
        <v/>
      </c>
      <c r="H147" t="n">
        <v>0</v>
      </c>
      <c r="I147" t="n">
        <v>0</v>
      </c>
      <c r="J147" s="16">
        <f>IF(C147=2026,IF(B147&lt;741000,0,IF(B147&lt;2191000,B147-740000,IF(B147&lt;2193000,1451000,IF(B147&lt;2196000,1453000,IF(B147&lt;2200000,1456000,IF(B147&lt;3600000,ROUNDDOWN(B147/4,-3)*2.8-80000,IF(B147&lt;6600000,ROUNDDOWN(B147/4,-3)*3.2-440000,IF(B147&lt;8500000,ROUNDDOWN(B147*0.9,0)-1100000,B147-1950000)))))))),IF(B147&lt;651000,0,IF(B147&lt;1900000,B147-650000,IF(B147&lt;3600000,ROUNDDOWN(B147/4,-3)*2.8-80000,IF(B147&lt;6600000,ROUNDDOWN(B147/4,-3)*3.2-440000,IF(B147&lt;8500000,ROUNDDOWN(B147*0.9,0)-1100000,B147-1950000))))))</f>
        <v/>
      </c>
      <c r="K147" s="16">
        <f>IF(J147&gt;23500000,NA(),IF(C147=2026,IF(J147&lt;=4890000,1040000,IF(J147&lt;=6550000,670000,620000)),IF(J147&lt;=1320000,950000,IF(J147&lt;=3360000,880000,IF(J147&lt;=4890000,680000,IF(J147&lt;=6550000,630000,580000))))))</f>
        <v/>
      </c>
      <c r="L147" s="16">
        <f>IF(D147=1,IF(J147&lt;=9000000,380000,IF(J147&lt;=9500000,260000,IF(J147&lt;=10000000,130000,0))),0)</f>
        <v/>
      </c>
      <c r="M147" s="16">
        <f>IF(D147=1,IF(J147&lt;=9000000,330000,IF(J147&lt;=9500000,220000,IF(J147&lt;=10000000,110000,0))),0)</f>
        <v/>
      </c>
      <c r="N147" s="16">
        <f>IF(D147=1,IF(J147&lt;=9000000,50000,IF(J147&lt;=9500000,40000,IF(J147&lt;=10000000,20000,0))),0)</f>
        <v/>
      </c>
      <c r="O147" s="16">
        <f>MAX(0,ROUNDDOWN(J147-G147-K147-L147-E147*380000-F147*630000-H147,-3))</f>
        <v/>
      </c>
      <c r="P147" s="16">
        <f>MAX(0,ROUNDDOWN(J147-G147-430000-M147-E147*330000-F147*450000-I147,-3))</f>
        <v/>
      </c>
      <c r="Q147" s="16">
        <f>50000+N147+E147*50000+F147*180000</f>
        <v/>
      </c>
      <c r="R147" s="16">
        <f>IF(P147&lt;=2000000,MIN(Q147,P147),MAX(Q147-(P147-2000000),50000))*0.05</f>
        <v/>
      </c>
      <c r="S147" s="16">
        <f>MAX(0,P147*0.1-R147)</f>
        <v/>
      </c>
      <c r="T147" s="16">
        <f>Q147+MAX(0,K147-480000)</f>
        <v/>
      </c>
      <c r="U147" s="16">
        <f>P147-T147</f>
        <v/>
      </c>
      <c r="V147" s="17">
        <f>IF(U147&lt;0,0,LOOKUP(U147,{0,1950001,3300001,6950001,9000001,18000001,40000001},{0.05,0.1,0.2,0.23,0.33,0.4,0.45}))</f>
        <v/>
      </c>
      <c r="W147" s="18">
        <f>IF(U147&lt;0,0.9,0.9-V147*1.021)</f>
        <v/>
      </c>
      <c r="X147" s="16">
        <f>ROUNDDOWN(S147*0.2/W147+2000,0)</f>
        <v/>
      </c>
      <c r="Y147" s="17">
        <f>IF(O147&lt;=0,0,LOOKUP(O147,{0,1950001,3300001,6950001,9000001,18000001,40000001},{0.05,0.1,0.2,0.23,0.33,0.4,0.45}))</f>
        <v/>
      </c>
    </row>
    <row r="148">
      <c r="A148" t="inlineStr">
        <is>
          <t>早見表 共働き＋高校生1人</t>
        </is>
      </c>
      <c r="B148" s="16">
        <f>'2_早見表'!$A$13</f>
        <v/>
      </c>
      <c r="C148" t="n">
        <v>2026</v>
      </c>
      <c r="D148" t="n">
        <v>0</v>
      </c>
      <c r="E148" t="n">
        <v>1</v>
      </c>
      <c r="F148" t="n">
        <v>0</v>
      </c>
      <c r="G148" s="16">
        <f>ROUND(MIN(B148/12,650000)*12*0.0915+MIN(B148/12,1390000)*12*(0.0504+0)+B148*0.005,0)</f>
        <v/>
      </c>
      <c r="H148" t="n">
        <v>0</v>
      </c>
      <c r="I148" t="n">
        <v>0</v>
      </c>
      <c r="J148" s="16">
        <f>IF(C148=2026,IF(B148&lt;741000,0,IF(B148&lt;2191000,B148-740000,IF(B148&lt;2193000,1451000,IF(B148&lt;2196000,1453000,IF(B148&lt;2200000,1456000,IF(B148&lt;3600000,ROUNDDOWN(B148/4,-3)*2.8-80000,IF(B148&lt;6600000,ROUNDDOWN(B148/4,-3)*3.2-440000,IF(B148&lt;8500000,ROUNDDOWN(B148*0.9,0)-1100000,B148-1950000)))))))),IF(B148&lt;651000,0,IF(B148&lt;1900000,B148-650000,IF(B148&lt;3600000,ROUNDDOWN(B148/4,-3)*2.8-80000,IF(B148&lt;6600000,ROUNDDOWN(B148/4,-3)*3.2-440000,IF(B148&lt;8500000,ROUNDDOWN(B148*0.9,0)-1100000,B148-1950000))))))</f>
        <v/>
      </c>
      <c r="K148" s="16">
        <f>IF(J148&gt;23500000,NA(),IF(C148=2026,IF(J148&lt;=4890000,1040000,IF(J148&lt;=6550000,670000,620000)),IF(J148&lt;=1320000,950000,IF(J148&lt;=3360000,880000,IF(J148&lt;=4890000,680000,IF(J148&lt;=6550000,630000,580000))))))</f>
        <v/>
      </c>
      <c r="L148" s="16">
        <f>IF(D148=1,IF(J148&lt;=9000000,380000,IF(J148&lt;=9500000,260000,IF(J148&lt;=10000000,130000,0))),0)</f>
        <v/>
      </c>
      <c r="M148" s="16">
        <f>IF(D148=1,IF(J148&lt;=9000000,330000,IF(J148&lt;=9500000,220000,IF(J148&lt;=10000000,110000,0))),0)</f>
        <v/>
      </c>
      <c r="N148" s="16">
        <f>IF(D148=1,IF(J148&lt;=9000000,50000,IF(J148&lt;=9500000,40000,IF(J148&lt;=10000000,20000,0))),0)</f>
        <v/>
      </c>
      <c r="O148" s="16">
        <f>MAX(0,ROUNDDOWN(J148-G148-K148-L148-E148*380000-F148*630000-H148,-3))</f>
        <v/>
      </c>
      <c r="P148" s="16">
        <f>MAX(0,ROUNDDOWN(J148-G148-430000-M148-E148*330000-F148*450000-I148,-3))</f>
        <v/>
      </c>
      <c r="Q148" s="16">
        <f>50000+N148+E148*50000+F148*180000</f>
        <v/>
      </c>
      <c r="R148" s="16">
        <f>IF(P148&lt;=2000000,MIN(Q148,P148),MAX(Q148-(P148-2000000),50000))*0.05</f>
        <v/>
      </c>
      <c r="S148" s="16">
        <f>MAX(0,P148*0.1-R148)</f>
        <v/>
      </c>
      <c r="T148" s="16">
        <f>Q148+MAX(0,K148-480000)</f>
        <v/>
      </c>
      <c r="U148" s="16">
        <f>P148-T148</f>
        <v/>
      </c>
      <c r="V148" s="17">
        <f>IF(U148&lt;0,0,LOOKUP(U148,{0,1950001,3300001,6950001,9000001,18000001,40000001},{0.05,0.1,0.2,0.23,0.33,0.4,0.45}))</f>
        <v/>
      </c>
      <c r="W148" s="18">
        <f>IF(U148&lt;0,0.9,0.9-V148*1.021)</f>
        <v/>
      </c>
      <c r="X148" s="16">
        <f>ROUNDDOWN(S148*0.2/W148+2000,0)</f>
        <v/>
      </c>
      <c r="Y148" s="17">
        <f>IF(O148&lt;=0,0,LOOKUP(O148,{0,1950001,3300001,6950001,9000001,18000001,40000001},{0.05,0.1,0.2,0.23,0.33,0.4,0.45}))</f>
        <v/>
      </c>
    </row>
    <row r="149">
      <c r="A149" t="inlineStr">
        <is>
          <t>早見表 共働き＋大学生1人</t>
        </is>
      </c>
      <c r="B149" s="16">
        <f>'2_早見表'!$A$13</f>
        <v/>
      </c>
      <c r="C149" t="n">
        <v>2025</v>
      </c>
      <c r="D149" t="n">
        <v>0</v>
      </c>
      <c r="E149" t="n">
        <v>0</v>
      </c>
      <c r="F149" t="n">
        <v>1</v>
      </c>
      <c r="G149" s="16">
        <f>ROUND(MIN(B149/12,650000)*12*0.0915+MIN(B149/12,1390000)*12*(0.0504+0)+B149*0.005,0)</f>
        <v/>
      </c>
      <c r="H149" t="n">
        <v>0</v>
      </c>
      <c r="I149" t="n">
        <v>0</v>
      </c>
      <c r="J149" s="16">
        <f>IF(C149=2026,IF(B149&lt;741000,0,IF(B149&lt;2191000,B149-740000,IF(B149&lt;2193000,1451000,IF(B149&lt;2196000,1453000,IF(B149&lt;2200000,1456000,IF(B149&lt;3600000,ROUNDDOWN(B149/4,-3)*2.8-80000,IF(B149&lt;6600000,ROUNDDOWN(B149/4,-3)*3.2-440000,IF(B149&lt;8500000,ROUNDDOWN(B149*0.9,0)-1100000,B149-1950000)))))))),IF(B149&lt;651000,0,IF(B149&lt;1900000,B149-650000,IF(B149&lt;3600000,ROUNDDOWN(B149/4,-3)*2.8-80000,IF(B149&lt;6600000,ROUNDDOWN(B149/4,-3)*3.2-440000,IF(B149&lt;8500000,ROUNDDOWN(B149*0.9,0)-1100000,B149-1950000))))))</f>
        <v/>
      </c>
      <c r="K149" s="16">
        <f>IF(J149&gt;23500000,NA(),IF(C149=2026,IF(J149&lt;=4890000,1040000,IF(J149&lt;=6550000,670000,620000)),IF(J149&lt;=1320000,950000,IF(J149&lt;=3360000,880000,IF(J149&lt;=4890000,680000,IF(J149&lt;=6550000,630000,580000))))))</f>
        <v/>
      </c>
      <c r="L149" s="16">
        <f>IF(D149=1,IF(J149&lt;=9000000,380000,IF(J149&lt;=9500000,260000,IF(J149&lt;=10000000,130000,0))),0)</f>
        <v/>
      </c>
      <c r="M149" s="16">
        <f>IF(D149=1,IF(J149&lt;=9000000,330000,IF(J149&lt;=9500000,220000,IF(J149&lt;=10000000,110000,0))),0)</f>
        <v/>
      </c>
      <c r="N149" s="16">
        <f>IF(D149=1,IF(J149&lt;=9000000,50000,IF(J149&lt;=9500000,40000,IF(J149&lt;=10000000,20000,0))),0)</f>
        <v/>
      </c>
      <c r="O149" s="16">
        <f>MAX(0,ROUNDDOWN(J149-G149-K149-L149-E149*380000-F149*630000-H149,-3))</f>
        <v/>
      </c>
      <c r="P149" s="16">
        <f>MAX(0,ROUNDDOWN(J149-G149-430000-M149-E149*330000-F149*450000-I149,-3))</f>
        <v/>
      </c>
      <c r="Q149" s="16">
        <f>50000+N149+E149*50000+F149*180000</f>
        <v/>
      </c>
      <c r="R149" s="16">
        <f>IF(P149&lt;=2000000,MIN(Q149,P149),MAX(Q149-(P149-2000000),50000))*0.05</f>
        <v/>
      </c>
      <c r="S149" s="16">
        <f>MAX(0,P149*0.1-R149)</f>
        <v/>
      </c>
      <c r="T149" s="16">
        <f>Q149+MAX(0,K149-480000)</f>
        <v/>
      </c>
      <c r="U149" s="16">
        <f>P149-T149</f>
        <v/>
      </c>
      <c r="V149" s="17">
        <f>IF(U149&lt;0,0,LOOKUP(U149,{0,1950001,3300001,6950001,9000001,18000001,40000001},{0.05,0.1,0.2,0.23,0.33,0.4,0.45}))</f>
        <v/>
      </c>
      <c r="W149" s="18">
        <f>IF(U149&lt;0,0.9,0.9-V149*1.021)</f>
        <v/>
      </c>
      <c r="X149" s="16">
        <f>ROUNDDOWN(S149*0.2/W149+2000,0)</f>
        <v/>
      </c>
      <c r="Y149" s="17">
        <f>IF(O149&lt;=0,0,LOOKUP(O149,{0,1950001,3300001,6950001,9000001,18000001,40000001},{0.05,0.1,0.2,0.23,0.33,0.4,0.45}))</f>
        <v/>
      </c>
    </row>
    <row r="150">
      <c r="A150" t="inlineStr">
        <is>
          <t>早見表 共働き＋大学生1人</t>
        </is>
      </c>
      <c r="B150" s="16">
        <f>'2_早見表'!$A$13</f>
        <v/>
      </c>
      <c r="C150" t="n">
        <v>2026</v>
      </c>
      <c r="D150" t="n">
        <v>0</v>
      </c>
      <c r="E150" t="n">
        <v>0</v>
      </c>
      <c r="F150" t="n">
        <v>1</v>
      </c>
      <c r="G150" s="16">
        <f>ROUND(MIN(B150/12,650000)*12*0.0915+MIN(B150/12,1390000)*12*(0.0504+0)+B150*0.005,0)</f>
        <v/>
      </c>
      <c r="H150" t="n">
        <v>0</v>
      </c>
      <c r="I150" t="n">
        <v>0</v>
      </c>
      <c r="J150" s="16">
        <f>IF(C150=2026,IF(B150&lt;741000,0,IF(B150&lt;2191000,B150-740000,IF(B150&lt;2193000,1451000,IF(B150&lt;2196000,1453000,IF(B150&lt;2200000,1456000,IF(B150&lt;3600000,ROUNDDOWN(B150/4,-3)*2.8-80000,IF(B150&lt;6600000,ROUNDDOWN(B150/4,-3)*3.2-440000,IF(B150&lt;8500000,ROUNDDOWN(B150*0.9,0)-1100000,B150-1950000)))))))),IF(B150&lt;651000,0,IF(B150&lt;1900000,B150-650000,IF(B150&lt;3600000,ROUNDDOWN(B150/4,-3)*2.8-80000,IF(B150&lt;6600000,ROUNDDOWN(B150/4,-3)*3.2-440000,IF(B150&lt;8500000,ROUNDDOWN(B150*0.9,0)-1100000,B150-1950000))))))</f>
        <v/>
      </c>
      <c r="K150" s="16">
        <f>IF(J150&gt;23500000,NA(),IF(C150=2026,IF(J150&lt;=4890000,1040000,IF(J150&lt;=6550000,670000,620000)),IF(J150&lt;=1320000,950000,IF(J150&lt;=3360000,880000,IF(J150&lt;=4890000,680000,IF(J150&lt;=6550000,630000,580000))))))</f>
        <v/>
      </c>
      <c r="L150" s="16">
        <f>IF(D150=1,IF(J150&lt;=9000000,380000,IF(J150&lt;=9500000,260000,IF(J150&lt;=10000000,130000,0))),0)</f>
        <v/>
      </c>
      <c r="M150" s="16">
        <f>IF(D150=1,IF(J150&lt;=9000000,330000,IF(J150&lt;=9500000,220000,IF(J150&lt;=10000000,110000,0))),0)</f>
        <v/>
      </c>
      <c r="N150" s="16">
        <f>IF(D150=1,IF(J150&lt;=9000000,50000,IF(J150&lt;=9500000,40000,IF(J150&lt;=10000000,20000,0))),0)</f>
        <v/>
      </c>
      <c r="O150" s="16">
        <f>MAX(0,ROUNDDOWN(J150-G150-K150-L150-E150*380000-F150*630000-H150,-3))</f>
        <v/>
      </c>
      <c r="P150" s="16">
        <f>MAX(0,ROUNDDOWN(J150-G150-430000-M150-E150*330000-F150*450000-I150,-3))</f>
        <v/>
      </c>
      <c r="Q150" s="16">
        <f>50000+N150+E150*50000+F150*180000</f>
        <v/>
      </c>
      <c r="R150" s="16">
        <f>IF(P150&lt;=2000000,MIN(Q150,P150),MAX(Q150-(P150-2000000),50000))*0.05</f>
        <v/>
      </c>
      <c r="S150" s="16">
        <f>MAX(0,P150*0.1-R150)</f>
        <v/>
      </c>
      <c r="T150" s="16">
        <f>Q150+MAX(0,K150-480000)</f>
        <v/>
      </c>
      <c r="U150" s="16">
        <f>P150-T150</f>
        <v/>
      </c>
      <c r="V150" s="17">
        <f>IF(U150&lt;0,0,LOOKUP(U150,{0,1950001,3300001,6950001,9000001,18000001,40000001},{0.05,0.1,0.2,0.23,0.33,0.4,0.45}))</f>
        <v/>
      </c>
      <c r="W150" s="18">
        <f>IF(U150&lt;0,0.9,0.9-V150*1.021)</f>
        <v/>
      </c>
      <c r="X150" s="16">
        <f>ROUNDDOWN(S150*0.2/W150+2000,0)</f>
        <v/>
      </c>
      <c r="Y150" s="17">
        <f>IF(O150&lt;=0,0,LOOKUP(O150,{0,1950001,3300001,6950001,9000001,18000001,40000001},{0.05,0.1,0.2,0.23,0.33,0.4,0.45}))</f>
        <v/>
      </c>
    </row>
    <row r="151">
      <c r="A151" t="inlineStr">
        <is>
          <t>早見表 夫婦＋高校生1人</t>
        </is>
      </c>
      <c r="B151" s="16">
        <f>'2_早見表'!$A$13</f>
        <v/>
      </c>
      <c r="C151" t="n">
        <v>2025</v>
      </c>
      <c r="D151" t="n">
        <v>1</v>
      </c>
      <c r="E151" t="n">
        <v>1</v>
      </c>
      <c r="F151" t="n">
        <v>0</v>
      </c>
      <c r="G151" s="16">
        <f>ROUND(MIN(B151/12,650000)*12*0.0915+MIN(B151/12,1390000)*12*(0.0504+0)+B151*0.005,0)</f>
        <v/>
      </c>
      <c r="H151" t="n">
        <v>0</v>
      </c>
      <c r="I151" t="n">
        <v>0</v>
      </c>
      <c r="J151" s="16">
        <f>IF(C151=2026,IF(B151&lt;741000,0,IF(B151&lt;2191000,B151-740000,IF(B151&lt;2193000,1451000,IF(B151&lt;2196000,1453000,IF(B151&lt;2200000,1456000,IF(B151&lt;3600000,ROUNDDOWN(B151/4,-3)*2.8-80000,IF(B151&lt;6600000,ROUNDDOWN(B151/4,-3)*3.2-440000,IF(B151&lt;8500000,ROUNDDOWN(B151*0.9,0)-1100000,B151-1950000)))))))),IF(B151&lt;651000,0,IF(B151&lt;1900000,B151-650000,IF(B151&lt;3600000,ROUNDDOWN(B151/4,-3)*2.8-80000,IF(B151&lt;6600000,ROUNDDOWN(B151/4,-3)*3.2-440000,IF(B151&lt;8500000,ROUNDDOWN(B151*0.9,0)-1100000,B151-1950000))))))</f>
        <v/>
      </c>
      <c r="K151" s="16">
        <f>IF(J151&gt;23500000,NA(),IF(C151=2026,IF(J151&lt;=4890000,1040000,IF(J151&lt;=6550000,670000,620000)),IF(J151&lt;=1320000,950000,IF(J151&lt;=3360000,880000,IF(J151&lt;=4890000,680000,IF(J151&lt;=6550000,630000,580000))))))</f>
        <v/>
      </c>
      <c r="L151" s="16">
        <f>IF(D151=1,IF(J151&lt;=9000000,380000,IF(J151&lt;=9500000,260000,IF(J151&lt;=10000000,130000,0))),0)</f>
        <v/>
      </c>
      <c r="M151" s="16">
        <f>IF(D151=1,IF(J151&lt;=9000000,330000,IF(J151&lt;=9500000,220000,IF(J151&lt;=10000000,110000,0))),0)</f>
        <v/>
      </c>
      <c r="N151" s="16">
        <f>IF(D151=1,IF(J151&lt;=9000000,50000,IF(J151&lt;=9500000,40000,IF(J151&lt;=10000000,20000,0))),0)</f>
        <v/>
      </c>
      <c r="O151" s="16">
        <f>MAX(0,ROUNDDOWN(J151-G151-K151-L151-E151*380000-F151*630000-H151,-3))</f>
        <v/>
      </c>
      <c r="P151" s="16">
        <f>MAX(0,ROUNDDOWN(J151-G151-430000-M151-E151*330000-F151*450000-I151,-3))</f>
        <v/>
      </c>
      <c r="Q151" s="16">
        <f>50000+N151+E151*50000+F151*180000</f>
        <v/>
      </c>
      <c r="R151" s="16">
        <f>IF(P151&lt;=2000000,MIN(Q151,P151),MAX(Q151-(P151-2000000),50000))*0.05</f>
        <v/>
      </c>
      <c r="S151" s="16">
        <f>MAX(0,P151*0.1-R151)</f>
        <v/>
      </c>
      <c r="T151" s="16">
        <f>Q151+MAX(0,K151-480000)</f>
        <v/>
      </c>
      <c r="U151" s="16">
        <f>P151-T151</f>
        <v/>
      </c>
      <c r="V151" s="17">
        <f>IF(U151&lt;0,0,LOOKUP(U151,{0,1950001,3300001,6950001,9000001,18000001,40000001},{0.05,0.1,0.2,0.23,0.33,0.4,0.45}))</f>
        <v/>
      </c>
      <c r="W151" s="18">
        <f>IF(U151&lt;0,0.9,0.9-V151*1.021)</f>
        <v/>
      </c>
      <c r="X151" s="16">
        <f>ROUNDDOWN(S151*0.2/W151+2000,0)</f>
        <v/>
      </c>
      <c r="Y151" s="17">
        <f>IF(O151&lt;=0,0,LOOKUP(O151,{0,1950001,3300001,6950001,9000001,18000001,40000001},{0.05,0.1,0.2,0.23,0.33,0.4,0.45}))</f>
        <v/>
      </c>
    </row>
    <row r="152">
      <c r="A152" t="inlineStr">
        <is>
          <t>早見表 夫婦＋高校生1人</t>
        </is>
      </c>
      <c r="B152" s="16">
        <f>'2_早見表'!$A$13</f>
        <v/>
      </c>
      <c r="C152" t="n">
        <v>2026</v>
      </c>
      <c r="D152" t="n">
        <v>1</v>
      </c>
      <c r="E152" t="n">
        <v>1</v>
      </c>
      <c r="F152" t="n">
        <v>0</v>
      </c>
      <c r="G152" s="16">
        <f>ROUND(MIN(B152/12,650000)*12*0.0915+MIN(B152/12,1390000)*12*(0.0504+0)+B152*0.005,0)</f>
        <v/>
      </c>
      <c r="H152" t="n">
        <v>0</v>
      </c>
      <c r="I152" t="n">
        <v>0</v>
      </c>
      <c r="J152" s="16">
        <f>IF(C152=2026,IF(B152&lt;741000,0,IF(B152&lt;2191000,B152-740000,IF(B152&lt;2193000,1451000,IF(B152&lt;2196000,1453000,IF(B152&lt;2200000,1456000,IF(B152&lt;3600000,ROUNDDOWN(B152/4,-3)*2.8-80000,IF(B152&lt;6600000,ROUNDDOWN(B152/4,-3)*3.2-440000,IF(B152&lt;8500000,ROUNDDOWN(B152*0.9,0)-1100000,B152-1950000)))))))),IF(B152&lt;651000,0,IF(B152&lt;1900000,B152-650000,IF(B152&lt;3600000,ROUNDDOWN(B152/4,-3)*2.8-80000,IF(B152&lt;6600000,ROUNDDOWN(B152/4,-3)*3.2-440000,IF(B152&lt;8500000,ROUNDDOWN(B152*0.9,0)-1100000,B152-1950000))))))</f>
        <v/>
      </c>
      <c r="K152" s="16">
        <f>IF(J152&gt;23500000,NA(),IF(C152=2026,IF(J152&lt;=4890000,1040000,IF(J152&lt;=6550000,670000,620000)),IF(J152&lt;=1320000,950000,IF(J152&lt;=3360000,880000,IF(J152&lt;=4890000,680000,IF(J152&lt;=6550000,630000,580000))))))</f>
        <v/>
      </c>
      <c r="L152" s="16">
        <f>IF(D152=1,IF(J152&lt;=9000000,380000,IF(J152&lt;=9500000,260000,IF(J152&lt;=10000000,130000,0))),0)</f>
        <v/>
      </c>
      <c r="M152" s="16">
        <f>IF(D152=1,IF(J152&lt;=9000000,330000,IF(J152&lt;=9500000,220000,IF(J152&lt;=10000000,110000,0))),0)</f>
        <v/>
      </c>
      <c r="N152" s="16">
        <f>IF(D152=1,IF(J152&lt;=9000000,50000,IF(J152&lt;=9500000,40000,IF(J152&lt;=10000000,20000,0))),0)</f>
        <v/>
      </c>
      <c r="O152" s="16">
        <f>MAX(0,ROUNDDOWN(J152-G152-K152-L152-E152*380000-F152*630000-H152,-3))</f>
        <v/>
      </c>
      <c r="P152" s="16">
        <f>MAX(0,ROUNDDOWN(J152-G152-430000-M152-E152*330000-F152*450000-I152,-3))</f>
        <v/>
      </c>
      <c r="Q152" s="16">
        <f>50000+N152+E152*50000+F152*180000</f>
        <v/>
      </c>
      <c r="R152" s="16">
        <f>IF(P152&lt;=2000000,MIN(Q152,P152),MAX(Q152-(P152-2000000),50000))*0.05</f>
        <v/>
      </c>
      <c r="S152" s="16">
        <f>MAX(0,P152*0.1-R152)</f>
        <v/>
      </c>
      <c r="T152" s="16">
        <f>Q152+MAX(0,K152-480000)</f>
        <v/>
      </c>
      <c r="U152" s="16">
        <f>P152-T152</f>
        <v/>
      </c>
      <c r="V152" s="17">
        <f>IF(U152&lt;0,0,LOOKUP(U152,{0,1950001,3300001,6950001,9000001,18000001,40000001},{0.05,0.1,0.2,0.23,0.33,0.4,0.45}))</f>
        <v/>
      </c>
      <c r="W152" s="18">
        <f>IF(U152&lt;0,0.9,0.9-V152*1.021)</f>
        <v/>
      </c>
      <c r="X152" s="16">
        <f>ROUNDDOWN(S152*0.2/W152+2000,0)</f>
        <v/>
      </c>
      <c r="Y152" s="17">
        <f>IF(O152&lt;=0,0,LOOKUP(O152,{0,1950001,3300001,6950001,9000001,18000001,40000001},{0.05,0.1,0.2,0.23,0.33,0.4,0.45}))</f>
        <v/>
      </c>
    </row>
    <row r="153">
      <c r="A153" t="inlineStr">
        <is>
          <t>早見表 共働き＋大学生と高校生</t>
        </is>
      </c>
      <c r="B153" s="16">
        <f>'2_早見表'!$A$13</f>
        <v/>
      </c>
      <c r="C153" t="n">
        <v>2025</v>
      </c>
      <c r="D153" t="n">
        <v>0</v>
      </c>
      <c r="E153" t="n">
        <v>1</v>
      </c>
      <c r="F153" t="n">
        <v>1</v>
      </c>
      <c r="G153" s="16">
        <f>ROUND(MIN(B153/12,650000)*12*0.0915+MIN(B153/12,1390000)*12*(0.0504+0)+B153*0.005,0)</f>
        <v/>
      </c>
      <c r="H153" t="n">
        <v>0</v>
      </c>
      <c r="I153" t="n">
        <v>0</v>
      </c>
      <c r="J153" s="16">
        <f>IF(C153=2026,IF(B153&lt;741000,0,IF(B153&lt;2191000,B153-740000,IF(B153&lt;2193000,1451000,IF(B153&lt;2196000,1453000,IF(B153&lt;2200000,1456000,IF(B153&lt;3600000,ROUNDDOWN(B153/4,-3)*2.8-80000,IF(B153&lt;6600000,ROUNDDOWN(B153/4,-3)*3.2-440000,IF(B153&lt;8500000,ROUNDDOWN(B153*0.9,0)-1100000,B153-1950000)))))))),IF(B153&lt;651000,0,IF(B153&lt;1900000,B153-650000,IF(B153&lt;3600000,ROUNDDOWN(B153/4,-3)*2.8-80000,IF(B153&lt;6600000,ROUNDDOWN(B153/4,-3)*3.2-440000,IF(B153&lt;8500000,ROUNDDOWN(B153*0.9,0)-1100000,B153-1950000))))))</f>
        <v/>
      </c>
      <c r="K153" s="16">
        <f>IF(J153&gt;23500000,NA(),IF(C153=2026,IF(J153&lt;=4890000,1040000,IF(J153&lt;=6550000,670000,620000)),IF(J153&lt;=1320000,950000,IF(J153&lt;=3360000,880000,IF(J153&lt;=4890000,680000,IF(J153&lt;=6550000,630000,580000))))))</f>
        <v/>
      </c>
      <c r="L153" s="16">
        <f>IF(D153=1,IF(J153&lt;=9000000,380000,IF(J153&lt;=9500000,260000,IF(J153&lt;=10000000,130000,0))),0)</f>
        <v/>
      </c>
      <c r="M153" s="16">
        <f>IF(D153=1,IF(J153&lt;=9000000,330000,IF(J153&lt;=9500000,220000,IF(J153&lt;=10000000,110000,0))),0)</f>
        <v/>
      </c>
      <c r="N153" s="16">
        <f>IF(D153=1,IF(J153&lt;=9000000,50000,IF(J153&lt;=9500000,40000,IF(J153&lt;=10000000,20000,0))),0)</f>
        <v/>
      </c>
      <c r="O153" s="16">
        <f>MAX(0,ROUNDDOWN(J153-G153-K153-L153-E153*380000-F153*630000-H153,-3))</f>
        <v/>
      </c>
      <c r="P153" s="16">
        <f>MAX(0,ROUNDDOWN(J153-G153-430000-M153-E153*330000-F153*450000-I153,-3))</f>
        <v/>
      </c>
      <c r="Q153" s="16">
        <f>50000+N153+E153*50000+F153*180000</f>
        <v/>
      </c>
      <c r="R153" s="16">
        <f>IF(P153&lt;=2000000,MIN(Q153,P153),MAX(Q153-(P153-2000000),50000))*0.05</f>
        <v/>
      </c>
      <c r="S153" s="16">
        <f>MAX(0,P153*0.1-R153)</f>
        <v/>
      </c>
      <c r="T153" s="16">
        <f>Q153+MAX(0,K153-480000)</f>
        <v/>
      </c>
      <c r="U153" s="16">
        <f>P153-T153</f>
        <v/>
      </c>
      <c r="V153" s="17">
        <f>IF(U153&lt;0,0,LOOKUP(U153,{0,1950001,3300001,6950001,9000001,18000001,40000001},{0.05,0.1,0.2,0.23,0.33,0.4,0.45}))</f>
        <v/>
      </c>
      <c r="W153" s="18">
        <f>IF(U153&lt;0,0.9,0.9-V153*1.021)</f>
        <v/>
      </c>
      <c r="X153" s="16">
        <f>ROUNDDOWN(S153*0.2/W153+2000,0)</f>
        <v/>
      </c>
      <c r="Y153" s="17">
        <f>IF(O153&lt;=0,0,LOOKUP(O153,{0,1950001,3300001,6950001,9000001,18000001,40000001},{0.05,0.1,0.2,0.23,0.33,0.4,0.45}))</f>
        <v/>
      </c>
    </row>
    <row r="154">
      <c r="A154" t="inlineStr">
        <is>
          <t>早見表 共働き＋大学生と高校生</t>
        </is>
      </c>
      <c r="B154" s="16">
        <f>'2_早見表'!$A$13</f>
        <v/>
      </c>
      <c r="C154" t="n">
        <v>2026</v>
      </c>
      <c r="D154" t="n">
        <v>0</v>
      </c>
      <c r="E154" t="n">
        <v>1</v>
      </c>
      <c r="F154" t="n">
        <v>1</v>
      </c>
      <c r="G154" s="16">
        <f>ROUND(MIN(B154/12,650000)*12*0.0915+MIN(B154/12,1390000)*12*(0.0504+0)+B154*0.005,0)</f>
        <v/>
      </c>
      <c r="H154" t="n">
        <v>0</v>
      </c>
      <c r="I154" t="n">
        <v>0</v>
      </c>
      <c r="J154" s="16">
        <f>IF(C154=2026,IF(B154&lt;741000,0,IF(B154&lt;2191000,B154-740000,IF(B154&lt;2193000,1451000,IF(B154&lt;2196000,1453000,IF(B154&lt;2200000,1456000,IF(B154&lt;3600000,ROUNDDOWN(B154/4,-3)*2.8-80000,IF(B154&lt;6600000,ROUNDDOWN(B154/4,-3)*3.2-440000,IF(B154&lt;8500000,ROUNDDOWN(B154*0.9,0)-1100000,B154-1950000)))))))),IF(B154&lt;651000,0,IF(B154&lt;1900000,B154-650000,IF(B154&lt;3600000,ROUNDDOWN(B154/4,-3)*2.8-80000,IF(B154&lt;6600000,ROUNDDOWN(B154/4,-3)*3.2-440000,IF(B154&lt;8500000,ROUNDDOWN(B154*0.9,0)-1100000,B154-1950000))))))</f>
        <v/>
      </c>
      <c r="K154" s="16">
        <f>IF(J154&gt;23500000,NA(),IF(C154=2026,IF(J154&lt;=4890000,1040000,IF(J154&lt;=6550000,670000,620000)),IF(J154&lt;=1320000,950000,IF(J154&lt;=3360000,880000,IF(J154&lt;=4890000,680000,IF(J154&lt;=6550000,630000,580000))))))</f>
        <v/>
      </c>
      <c r="L154" s="16">
        <f>IF(D154=1,IF(J154&lt;=9000000,380000,IF(J154&lt;=9500000,260000,IF(J154&lt;=10000000,130000,0))),0)</f>
        <v/>
      </c>
      <c r="M154" s="16">
        <f>IF(D154=1,IF(J154&lt;=9000000,330000,IF(J154&lt;=9500000,220000,IF(J154&lt;=10000000,110000,0))),0)</f>
        <v/>
      </c>
      <c r="N154" s="16">
        <f>IF(D154=1,IF(J154&lt;=9000000,50000,IF(J154&lt;=9500000,40000,IF(J154&lt;=10000000,20000,0))),0)</f>
        <v/>
      </c>
      <c r="O154" s="16">
        <f>MAX(0,ROUNDDOWN(J154-G154-K154-L154-E154*380000-F154*630000-H154,-3))</f>
        <v/>
      </c>
      <c r="P154" s="16">
        <f>MAX(0,ROUNDDOWN(J154-G154-430000-M154-E154*330000-F154*450000-I154,-3))</f>
        <v/>
      </c>
      <c r="Q154" s="16">
        <f>50000+N154+E154*50000+F154*180000</f>
        <v/>
      </c>
      <c r="R154" s="16">
        <f>IF(P154&lt;=2000000,MIN(Q154,P154),MAX(Q154-(P154-2000000),50000))*0.05</f>
        <v/>
      </c>
      <c r="S154" s="16">
        <f>MAX(0,P154*0.1-R154)</f>
        <v/>
      </c>
      <c r="T154" s="16">
        <f>Q154+MAX(0,K154-480000)</f>
        <v/>
      </c>
      <c r="U154" s="16">
        <f>P154-T154</f>
        <v/>
      </c>
      <c r="V154" s="17">
        <f>IF(U154&lt;0,0,LOOKUP(U154,{0,1950001,3300001,6950001,9000001,18000001,40000001},{0.05,0.1,0.2,0.23,0.33,0.4,0.45}))</f>
        <v/>
      </c>
      <c r="W154" s="18">
        <f>IF(U154&lt;0,0.9,0.9-V154*1.021)</f>
        <v/>
      </c>
      <c r="X154" s="16">
        <f>ROUNDDOWN(S154*0.2/W154+2000,0)</f>
        <v/>
      </c>
      <c r="Y154" s="17">
        <f>IF(O154&lt;=0,0,LOOKUP(O154,{0,1950001,3300001,6950001,9000001,18000001,40000001},{0.05,0.1,0.2,0.23,0.33,0.4,0.45}))</f>
        <v/>
      </c>
    </row>
    <row r="155">
      <c r="A155" t="inlineStr">
        <is>
          <t>早見表 夫婦＋大学生と高校生</t>
        </is>
      </c>
      <c r="B155" s="16">
        <f>'2_早見表'!$A$13</f>
        <v/>
      </c>
      <c r="C155" t="n">
        <v>2025</v>
      </c>
      <c r="D155" t="n">
        <v>1</v>
      </c>
      <c r="E155" t="n">
        <v>1</v>
      </c>
      <c r="F155" t="n">
        <v>1</v>
      </c>
      <c r="G155" s="16">
        <f>ROUND(MIN(B155/12,650000)*12*0.0915+MIN(B155/12,1390000)*12*(0.0504+0)+B155*0.005,0)</f>
        <v/>
      </c>
      <c r="H155" t="n">
        <v>0</v>
      </c>
      <c r="I155" t="n">
        <v>0</v>
      </c>
      <c r="J155" s="16">
        <f>IF(C155=2026,IF(B155&lt;741000,0,IF(B155&lt;2191000,B155-740000,IF(B155&lt;2193000,1451000,IF(B155&lt;2196000,1453000,IF(B155&lt;2200000,1456000,IF(B155&lt;3600000,ROUNDDOWN(B155/4,-3)*2.8-80000,IF(B155&lt;6600000,ROUNDDOWN(B155/4,-3)*3.2-440000,IF(B155&lt;8500000,ROUNDDOWN(B155*0.9,0)-1100000,B155-1950000)))))))),IF(B155&lt;651000,0,IF(B155&lt;1900000,B155-650000,IF(B155&lt;3600000,ROUNDDOWN(B155/4,-3)*2.8-80000,IF(B155&lt;6600000,ROUNDDOWN(B155/4,-3)*3.2-440000,IF(B155&lt;8500000,ROUNDDOWN(B155*0.9,0)-1100000,B155-1950000))))))</f>
        <v/>
      </c>
      <c r="K155" s="16">
        <f>IF(J155&gt;23500000,NA(),IF(C155=2026,IF(J155&lt;=4890000,1040000,IF(J155&lt;=6550000,670000,620000)),IF(J155&lt;=1320000,950000,IF(J155&lt;=3360000,880000,IF(J155&lt;=4890000,680000,IF(J155&lt;=6550000,630000,580000))))))</f>
        <v/>
      </c>
      <c r="L155" s="16">
        <f>IF(D155=1,IF(J155&lt;=9000000,380000,IF(J155&lt;=9500000,260000,IF(J155&lt;=10000000,130000,0))),0)</f>
        <v/>
      </c>
      <c r="M155" s="16">
        <f>IF(D155=1,IF(J155&lt;=9000000,330000,IF(J155&lt;=9500000,220000,IF(J155&lt;=10000000,110000,0))),0)</f>
        <v/>
      </c>
      <c r="N155" s="16">
        <f>IF(D155=1,IF(J155&lt;=9000000,50000,IF(J155&lt;=9500000,40000,IF(J155&lt;=10000000,20000,0))),0)</f>
        <v/>
      </c>
      <c r="O155" s="16">
        <f>MAX(0,ROUNDDOWN(J155-G155-K155-L155-E155*380000-F155*630000-H155,-3))</f>
        <v/>
      </c>
      <c r="P155" s="16">
        <f>MAX(0,ROUNDDOWN(J155-G155-430000-M155-E155*330000-F155*450000-I155,-3))</f>
        <v/>
      </c>
      <c r="Q155" s="16">
        <f>50000+N155+E155*50000+F155*180000</f>
        <v/>
      </c>
      <c r="R155" s="16">
        <f>IF(P155&lt;=2000000,MIN(Q155,P155),MAX(Q155-(P155-2000000),50000))*0.05</f>
        <v/>
      </c>
      <c r="S155" s="16">
        <f>MAX(0,P155*0.1-R155)</f>
        <v/>
      </c>
      <c r="T155" s="16">
        <f>Q155+MAX(0,K155-480000)</f>
        <v/>
      </c>
      <c r="U155" s="16">
        <f>P155-T155</f>
        <v/>
      </c>
      <c r="V155" s="17">
        <f>IF(U155&lt;0,0,LOOKUP(U155,{0,1950001,3300001,6950001,9000001,18000001,40000001},{0.05,0.1,0.2,0.23,0.33,0.4,0.45}))</f>
        <v/>
      </c>
      <c r="W155" s="18">
        <f>IF(U155&lt;0,0.9,0.9-V155*1.021)</f>
        <v/>
      </c>
      <c r="X155" s="16">
        <f>ROUNDDOWN(S155*0.2/W155+2000,0)</f>
        <v/>
      </c>
      <c r="Y155" s="17">
        <f>IF(O155&lt;=0,0,LOOKUP(O155,{0,1950001,3300001,6950001,9000001,18000001,40000001},{0.05,0.1,0.2,0.23,0.33,0.4,0.45}))</f>
        <v/>
      </c>
    </row>
    <row r="156">
      <c r="A156" t="inlineStr">
        <is>
          <t>早見表 夫婦＋大学生と高校生</t>
        </is>
      </c>
      <c r="B156" s="16">
        <f>'2_早見表'!$A$13</f>
        <v/>
      </c>
      <c r="C156" t="n">
        <v>2026</v>
      </c>
      <c r="D156" t="n">
        <v>1</v>
      </c>
      <c r="E156" t="n">
        <v>1</v>
      </c>
      <c r="F156" t="n">
        <v>1</v>
      </c>
      <c r="G156" s="16">
        <f>ROUND(MIN(B156/12,650000)*12*0.0915+MIN(B156/12,1390000)*12*(0.0504+0)+B156*0.005,0)</f>
        <v/>
      </c>
      <c r="H156" t="n">
        <v>0</v>
      </c>
      <c r="I156" t="n">
        <v>0</v>
      </c>
      <c r="J156" s="16">
        <f>IF(C156=2026,IF(B156&lt;741000,0,IF(B156&lt;2191000,B156-740000,IF(B156&lt;2193000,1451000,IF(B156&lt;2196000,1453000,IF(B156&lt;2200000,1456000,IF(B156&lt;3600000,ROUNDDOWN(B156/4,-3)*2.8-80000,IF(B156&lt;6600000,ROUNDDOWN(B156/4,-3)*3.2-440000,IF(B156&lt;8500000,ROUNDDOWN(B156*0.9,0)-1100000,B156-1950000)))))))),IF(B156&lt;651000,0,IF(B156&lt;1900000,B156-650000,IF(B156&lt;3600000,ROUNDDOWN(B156/4,-3)*2.8-80000,IF(B156&lt;6600000,ROUNDDOWN(B156/4,-3)*3.2-440000,IF(B156&lt;8500000,ROUNDDOWN(B156*0.9,0)-1100000,B156-1950000))))))</f>
        <v/>
      </c>
      <c r="K156" s="16">
        <f>IF(J156&gt;23500000,NA(),IF(C156=2026,IF(J156&lt;=4890000,1040000,IF(J156&lt;=6550000,670000,620000)),IF(J156&lt;=1320000,950000,IF(J156&lt;=3360000,880000,IF(J156&lt;=4890000,680000,IF(J156&lt;=6550000,630000,580000))))))</f>
        <v/>
      </c>
      <c r="L156" s="16">
        <f>IF(D156=1,IF(J156&lt;=9000000,380000,IF(J156&lt;=9500000,260000,IF(J156&lt;=10000000,130000,0))),0)</f>
        <v/>
      </c>
      <c r="M156" s="16">
        <f>IF(D156=1,IF(J156&lt;=9000000,330000,IF(J156&lt;=9500000,220000,IF(J156&lt;=10000000,110000,0))),0)</f>
        <v/>
      </c>
      <c r="N156" s="16">
        <f>IF(D156=1,IF(J156&lt;=9000000,50000,IF(J156&lt;=9500000,40000,IF(J156&lt;=10000000,20000,0))),0)</f>
        <v/>
      </c>
      <c r="O156" s="16">
        <f>MAX(0,ROUNDDOWN(J156-G156-K156-L156-E156*380000-F156*630000-H156,-3))</f>
        <v/>
      </c>
      <c r="P156" s="16">
        <f>MAX(0,ROUNDDOWN(J156-G156-430000-M156-E156*330000-F156*450000-I156,-3))</f>
        <v/>
      </c>
      <c r="Q156" s="16">
        <f>50000+N156+E156*50000+F156*180000</f>
        <v/>
      </c>
      <c r="R156" s="16">
        <f>IF(P156&lt;=2000000,MIN(Q156,P156),MAX(Q156-(P156-2000000),50000))*0.05</f>
        <v/>
      </c>
      <c r="S156" s="16">
        <f>MAX(0,P156*0.1-R156)</f>
        <v/>
      </c>
      <c r="T156" s="16">
        <f>Q156+MAX(0,K156-480000)</f>
        <v/>
      </c>
      <c r="U156" s="16">
        <f>P156-T156</f>
        <v/>
      </c>
      <c r="V156" s="17">
        <f>IF(U156&lt;0,0,LOOKUP(U156,{0,1950001,3300001,6950001,9000001,18000001,40000001},{0.05,0.1,0.2,0.23,0.33,0.4,0.45}))</f>
        <v/>
      </c>
      <c r="W156" s="18">
        <f>IF(U156&lt;0,0.9,0.9-V156*1.021)</f>
        <v/>
      </c>
      <c r="X156" s="16">
        <f>ROUNDDOWN(S156*0.2/W156+2000,0)</f>
        <v/>
      </c>
      <c r="Y156" s="17">
        <f>IF(O156&lt;=0,0,LOOKUP(O156,{0,1950001,3300001,6950001,9000001,18000001,40000001},{0.05,0.1,0.2,0.23,0.33,0.4,0.45}))</f>
        <v/>
      </c>
    </row>
    <row r="157">
      <c r="A157" t="inlineStr">
        <is>
          <t>早見表 独身または共働き</t>
        </is>
      </c>
      <c r="B157" s="16">
        <f>'2_早見表'!$A$14</f>
        <v/>
      </c>
      <c r="C157" t="n">
        <v>2025</v>
      </c>
      <c r="D157" t="n">
        <v>0</v>
      </c>
      <c r="E157" t="n">
        <v>0</v>
      </c>
      <c r="F157" t="n">
        <v>0</v>
      </c>
      <c r="G157" s="16">
        <f>ROUND(MIN(B157/12,650000)*12*0.0915+MIN(B157/12,1390000)*12*(0.0504+0)+B157*0.005,0)</f>
        <v/>
      </c>
      <c r="H157" t="n">
        <v>0</v>
      </c>
      <c r="I157" t="n">
        <v>0</v>
      </c>
      <c r="J157" s="16">
        <f>IF(C157=2026,IF(B157&lt;741000,0,IF(B157&lt;2191000,B157-740000,IF(B157&lt;2193000,1451000,IF(B157&lt;2196000,1453000,IF(B157&lt;2200000,1456000,IF(B157&lt;3600000,ROUNDDOWN(B157/4,-3)*2.8-80000,IF(B157&lt;6600000,ROUNDDOWN(B157/4,-3)*3.2-440000,IF(B157&lt;8500000,ROUNDDOWN(B157*0.9,0)-1100000,B157-1950000)))))))),IF(B157&lt;651000,0,IF(B157&lt;1900000,B157-650000,IF(B157&lt;3600000,ROUNDDOWN(B157/4,-3)*2.8-80000,IF(B157&lt;6600000,ROUNDDOWN(B157/4,-3)*3.2-440000,IF(B157&lt;8500000,ROUNDDOWN(B157*0.9,0)-1100000,B157-1950000))))))</f>
        <v/>
      </c>
      <c r="K157" s="16">
        <f>IF(J157&gt;23500000,NA(),IF(C157=2026,IF(J157&lt;=4890000,1040000,IF(J157&lt;=6550000,670000,620000)),IF(J157&lt;=1320000,950000,IF(J157&lt;=3360000,880000,IF(J157&lt;=4890000,680000,IF(J157&lt;=6550000,630000,580000))))))</f>
        <v/>
      </c>
      <c r="L157" s="16">
        <f>IF(D157=1,IF(J157&lt;=9000000,380000,IF(J157&lt;=9500000,260000,IF(J157&lt;=10000000,130000,0))),0)</f>
        <v/>
      </c>
      <c r="M157" s="16">
        <f>IF(D157=1,IF(J157&lt;=9000000,330000,IF(J157&lt;=9500000,220000,IF(J157&lt;=10000000,110000,0))),0)</f>
        <v/>
      </c>
      <c r="N157" s="16">
        <f>IF(D157=1,IF(J157&lt;=9000000,50000,IF(J157&lt;=9500000,40000,IF(J157&lt;=10000000,20000,0))),0)</f>
        <v/>
      </c>
      <c r="O157" s="16">
        <f>MAX(0,ROUNDDOWN(J157-G157-K157-L157-E157*380000-F157*630000-H157,-3))</f>
        <v/>
      </c>
      <c r="P157" s="16">
        <f>MAX(0,ROUNDDOWN(J157-G157-430000-M157-E157*330000-F157*450000-I157,-3))</f>
        <v/>
      </c>
      <c r="Q157" s="16">
        <f>50000+N157+E157*50000+F157*180000</f>
        <v/>
      </c>
      <c r="R157" s="16">
        <f>IF(P157&lt;=2000000,MIN(Q157,P157),MAX(Q157-(P157-2000000),50000))*0.05</f>
        <v/>
      </c>
      <c r="S157" s="16">
        <f>MAX(0,P157*0.1-R157)</f>
        <v/>
      </c>
      <c r="T157" s="16">
        <f>Q157+MAX(0,K157-480000)</f>
        <v/>
      </c>
      <c r="U157" s="16">
        <f>P157-T157</f>
        <v/>
      </c>
      <c r="V157" s="17">
        <f>IF(U157&lt;0,0,LOOKUP(U157,{0,1950001,3300001,6950001,9000001,18000001,40000001},{0.05,0.1,0.2,0.23,0.33,0.4,0.45}))</f>
        <v/>
      </c>
      <c r="W157" s="18">
        <f>IF(U157&lt;0,0.9,0.9-V157*1.021)</f>
        <v/>
      </c>
      <c r="X157" s="16">
        <f>ROUNDDOWN(S157*0.2/W157+2000,0)</f>
        <v/>
      </c>
      <c r="Y157" s="17">
        <f>IF(O157&lt;=0,0,LOOKUP(O157,{0,1950001,3300001,6950001,9000001,18000001,40000001},{0.05,0.1,0.2,0.23,0.33,0.4,0.45}))</f>
        <v/>
      </c>
    </row>
    <row r="158">
      <c r="A158" t="inlineStr">
        <is>
          <t>早見表 独身または共働き</t>
        </is>
      </c>
      <c r="B158" s="16">
        <f>'2_早見表'!$A$14</f>
        <v/>
      </c>
      <c r="C158" t="n">
        <v>2026</v>
      </c>
      <c r="D158" t="n">
        <v>0</v>
      </c>
      <c r="E158" t="n">
        <v>0</v>
      </c>
      <c r="F158" t="n">
        <v>0</v>
      </c>
      <c r="G158" s="16">
        <f>ROUND(MIN(B158/12,650000)*12*0.0915+MIN(B158/12,1390000)*12*(0.0504+0)+B158*0.005,0)</f>
        <v/>
      </c>
      <c r="H158" t="n">
        <v>0</v>
      </c>
      <c r="I158" t="n">
        <v>0</v>
      </c>
      <c r="J158" s="16">
        <f>IF(C158=2026,IF(B158&lt;741000,0,IF(B158&lt;2191000,B158-740000,IF(B158&lt;2193000,1451000,IF(B158&lt;2196000,1453000,IF(B158&lt;2200000,1456000,IF(B158&lt;3600000,ROUNDDOWN(B158/4,-3)*2.8-80000,IF(B158&lt;6600000,ROUNDDOWN(B158/4,-3)*3.2-440000,IF(B158&lt;8500000,ROUNDDOWN(B158*0.9,0)-1100000,B158-1950000)))))))),IF(B158&lt;651000,0,IF(B158&lt;1900000,B158-650000,IF(B158&lt;3600000,ROUNDDOWN(B158/4,-3)*2.8-80000,IF(B158&lt;6600000,ROUNDDOWN(B158/4,-3)*3.2-440000,IF(B158&lt;8500000,ROUNDDOWN(B158*0.9,0)-1100000,B158-1950000))))))</f>
        <v/>
      </c>
      <c r="K158" s="16">
        <f>IF(J158&gt;23500000,NA(),IF(C158=2026,IF(J158&lt;=4890000,1040000,IF(J158&lt;=6550000,670000,620000)),IF(J158&lt;=1320000,950000,IF(J158&lt;=3360000,880000,IF(J158&lt;=4890000,680000,IF(J158&lt;=6550000,630000,580000))))))</f>
        <v/>
      </c>
      <c r="L158" s="16">
        <f>IF(D158=1,IF(J158&lt;=9000000,380000,IF(J158&lt;=9500000,260000,IF(J158&lt;=10000000,130000,0))),0)</f>
        <v/>
      </c>
      <c r="M158" s="16">
        <f>IF(D158=1,IF(J158&lt;=9000000,330000,IF(J158&lt;=9500000,220000,IF(J158&lt;=10000000,110000,0))),0)</f>
        <v/>
      </c>
      <c r="N158" s="16">
        <f>IF(D158=1,IF(J158&lt;=9000000,50000,IF(J158&lt;=9500000,40000,IF(J158&lt;=10000000,20000,0))),0)</f>
        <v/>
      </c>
      <c r="O158" s="16">
        <f>MAX(0,ROUNDDOWN(J158-G158-K158-L158-E158*380000-F158*630000-H158,-3))</f>
        <v/>
      </c>
      <c r="P158" s="16">
        <f>MAX(0,ROUNDDOWN(J158-G158-430000-M158-E158*330000-F158*450000-I158,-3))</f>
        <v/>
      </c>
      <c r="Q158" s="16">
        <f>50000+N158+E158*50000+F158*180000</f>
        <v/>
      </c>
      <c r="R158" s="16">
        <f>IF(P158&lt;=2000000,MIN(Q158,P158),MAX(Q158-(P158-2000000),50000))*0.05</f>
        <v/>
      </c>
      <c r="S158" s="16">
        <f>MAX(0,P158*0.1-R158)</f>
        <v/>
      </c>
      <c r="T158" s="16">
        <f>Q158+MAX(0,K158-480000)</f>
        <v/>
      </c>
      <c r="U158" s="16">
        <f>P158-T158</f>
        <v/>
      </c>
      <c r="V158" s="17">
        <f>IF(U158&lt;0,0,LOOKUP(U158,{0,1950001,3300001,6950001,9000001,18000001,40000001},{0.05,0.1,0.2,0.23,0.33,0.4,0.45}))</f>
        <v/>
      </c>
      <c r="W158" s="18">
        <f>IF(U158&lt;0,0.9,0.9-V158*1.021)</f>
        <v/>
      </c>
      <c r="X158" s="16">
        <f>ROUNDDOWN(S158*0.2/W158+2000,0)</f>
        <v/>
      </c>
      <c r="Y158" s="17">
        <f>IF(O158&lt;=0,0,LOOKUP(O158,{0,1950001,3300001,6950001,9000001,18000001,40000001},{0.05,0.1,0.2,0.23,0.33,0.4,0.45}))</f>
        <v/>
      </c>
    </row>
    <row r="159">
      <c r="A159" t="inlineStr">
        <is>
          <t>早見表 夫婦（配偶者控除あり）</t>
        </is>
      </c>
      <c r="B159" s="16">
        <f>'2_早見表'!$A$14</f>
        <v/>
      </c>
      <c r="C159" t="n">
        <v>2025</v>
      </c>
      <c r="D159" t="n">
        <v>1</v>
      </c>
      <c r="E159" t="n">
        <v>0</v>
      </c>
      <c r="F159" t="n">
        <v>0</v>
      </c>
      <c r="G159" s="16">
        <f>ROUND(MIN(B159/12,650000)*12*0.0915+MIN(B159/12,1390000)*12*(0.0504+0)+B159*0.005,0)</f>
        <v/>
      </c>
      <c r="H159" t="n">
        <v>0</v>
      </c>
      <c r="I159" t="n">
        <v>0</v>
      </c>
      <c r="J159" s="16">
        <f>IF(C159=2026,IF(B159&lt;741000,0,IF(B159&lt;2191000,B159-740000,IF(B159&lt;2193000,1451000,IF(B159&lt;2196000,1453000,IF(B159&lt;2200000,1456000,IF(B159&lt;3600000,ROUNDDOWN(B159/4,-3)*2.8-80000,IF(B159&lt;6600000,ROUNDDOWN(B159/4,-3)*3.2-440000,IF(B159&lt;8500000,ROUNDDOWN(B159*0.9,0)-1100000,B159-1950000)))))))),IF(B159&lt;651000,0,IF(B159&lt;1900000,B159-650000,IF(B159&lt;3600000,ROUNDDOWN(B159/4,-3)*2.8-80000,IF(B159&lt;6600000,ROUNDDOWN(B159/4,-3)*3.2-440000,IF(B159&lt;8500000,ROUNDDOWN(B159*0.9,0)-1100000,B159-1950000))))))</f>
        <v/>
      </c>
      <c r="K159" s="16">
        <f>IF(J159&gt;23500000,NA(),IF(C159=2026,IF(J159&lt;=4890000,1040000,IF(J159&lt;=6550000,670000,620000)),IF(J159&lt;=1320000,950000,IF(J159&lt;=3360000,880000,IF(J159&lt;=4890000,680000,IF(J159&lt;=6550000,630000,580000))))))</f>
        <v/>
      </c>
      <c r="L159" s="16">
        <f>IF(D159=1,IF(J159&lt;=9000000,380000,IF(J159&lt;=9500000,260000,IF(J159&lt;=10000000,130000,0))),0)</f>
        <v/>
      </c>
      <c r="M159" s="16">
        <f>IF(D159=1,IF(J159&lt;=9000000,330000,IF(J159&lt;=9500000,220000,IF(J159&lt;=10000000,110000,0))),0)</f>
        <v/>
      </c>
      <c r="N159" s="16">
        <f>IF(D159=1,IF(J159&lt;=9000000,50000,IF(J159&lt;=9500000,40000,IF(J159&lt;=10000000,20000,0))),0)</f>
        <v/>
      </c>
      <c r="O159" s="16">
        <f>MAX(0,ROUNDDOWN(J159-G159-K159-L159-E159*380000-F159*630000-H159,-3))</f>
        <v/>
      </c>
      <c r="P159" s="16">
        <f>MAX(0,ROUNDDOWN(J159-G159-430000-M159-E159*330000-F159*450000-I159,-3))</f>
        <v/>
      </c>
      <c r="Q159" s="16">
        <f>50000+N159+E159*50000+F159*180000</f>
        <v/>
      </c>
      <c r="R159" s="16">
        <f>IF(P159&lt;=2000000,MIN(Q159,P159),MAX(Q159-(P159-2000000),50000))*0.05</f>
        <v/>
      </c>
      <c r="S159" s="16">
        <f>MAX(0,P159*0.1-R159)</f>
        <v/>
      </c>
      <c r="T159" s="16">
        <f>Q159+MAX(0,K159-480000)</f>
        <v/>
      </c>
      <c r="U159" s="16">
        <f>P159-T159</f>
        <v/>
      </c>
      <c r="V159" s="17">
        <f>IF(U159&lt;0,0,LOOKUP(U159,{0,1950001,3300001,6950001,9000001,18000001,40000001},{0.05,0.1,0.2,0.23,0.33,0.4,0.45}))</f>
        <v/>
      </c>
      <c r="W159" s="18">
        <f>IF(U159&lt;0,0.9,0.9-V159*1.021)</f>
        <v/>
      </c>
      <c r="X159" s="16">
        <f>ROUNDDOWN(S159*0.2/W159+2000,0)</f>
        <v/>
      </c>
      <c r="Y159" s="17">
        <f>IF(O159&lt;=0,0,LOOKUP(O159,{0,1950001,3300001,6950001,9000001,18000001,40000001},{0.05,0.1,0.2,0.23,0.33,0.4,0.45}))</f>
        <v/>
      </c>
    </row>
    <row r="160">
      <c r="A160" t="inlineStr">
        <is>
          <t>早見表 夫婦（配偶者控除あり）</t>
        </is>
      </c>
      <c r="B160" s="16">
        <f>'2_早見表'!$A$14</f>
        <v/>
      </c>
      <c r="C160" t="n">
        <v>2026</v>
      </c>
      <c r="D160" t="n">
        <v>1</v>
      </c>
      <c r="E160" t="n">
        <v>0</v>
      </c>
      <c r="F160" t="n">
        <v>0</v>
      </c>
      <c r="G160" s="16">
        <f>ROUND(MIN(B160/12,650000)*12*0.0915+MIN(B160/12,1390000)*12*(0.0504+0)+B160*0.005,0)</f>
        <v/>
      </c>
      <c r="H160" t="n">
        <v>0</v>
      </c>
      <c r="I160" t="n">
        <v>0</v>
      </c>
      <c r="J160" s="16">
        <f>IF(C160=2026,IF(B160&lt;741000,0,IF(B160&lt;2191000,B160-740000,IF(B160&lt;2193000,1451000,IF(B160&lt;2196000,1453000,IF(B160&lt;2200000,1456000,IF(B160&lt;3600000,ROUNDDOWN(B160/4,-3)*2.8-80000,IF(B160&lt;6600000,ROUNDDOWN(B160/4,-3)*3.2-440000,IF(B160&lt;8500000,ROUNDDOWN(B160*0.9,0)-1100000,B160-1950000)))))))),IF(B160&lt;651000,0,IF(B160&lt;1900000,B160-650000,IF(B160&lt;3600000,ROUNDDOWN(B160/4,-3)*2.8-80000,IF(B160&lt;6600000,ROUNDDOWN(B160/4,-3)*3.2-440000,IF(B160&lt;8500000,ROUNDDOWN(B160*0.9,0)-1100000,B160-1950000))))))</f>
        <v/>
      </c>
      <c r="K160" s="16">
        <f>IF(J160&gt;23500000,NA(),IF(C160=2026,IF(J160&lt;=4890000,1040000,IF(J160&lt;=6550000,670000,620000)),IF(J160&lt;=1320000,950000,IF(J160&lt;=3360000,880000,IF(J160&lt;=4890000,680000,IF(J160&lt;=6550000,630000,580000))))))</f>
        <v/>
      </c>
      <c r="L160" s="16">
        <f>IF(D160=1,IF(J160&lt;=9000000,380000,IF(J160&lt;=9500000,260000,IF(J160&lt;=10000000,130000,0))),0)</f>
        <v/>
      </c>
      <c r="M160" s="16">
        <f>IF(D160=1,IF(J160&lt;=9000000,330000,IF(J160&lt;=9500000,220000,IF(J160&lt;=10000000,110000,0))),0)</f>
        <v/>
      </c>
      <c r="N160" s="16">
        <f>IF(D160=1,IF(J160&lt;=9000000,50000,IF(J160&lt;=9500000,40000,IF(J160&lt;=10000000,20000,0))),0)</f>
        <v/>
      </c>
      <c r="O160" s="16">
        <f>MAX(0,ROUNDDOWN(J160-G160-K160-L160-E160*380000-F160*630000-H160,-3))</f>
        <v/>
      </c>
      <c r="P160" s="16">
        <f>MAX(0,ROUNDDOWN(J160-G160-430000-M160-E160*330000-F160*450000-I160,-3))</f>
        <v/>
      </c>
      <c r="Q160" s="16">
        <f>50000+N160+E160*50000+F160*180000</f>
        <v/>
      </c>
      <c r="R160" s="16">
        <f>IF(P160&lt;=2000000,MIN(Q160,P160),MAX(Q160-(P160-2000000),50000))*0.05</f>
        <v/>
      </c>
      <c r="S160" s="16">
        <f>MAX(0,P160*0.1-R160)</f>
        <v/>
      </c>
      <c r="T160" s="16">
        <f>Q160+MAX(0,K160-480000)</f>
        <v/>
      </c>
      <c r="U160" s="16">
        <f>P160-T160</f>
        <v/>
      </c>
      <c r="V160" s="17">
        <f>IF(U160&lt;0,0,LOOKUP(U160,{0,1950001,3300001,6950001,9000001,18000001,40000001},{0.05,0.1,0.2,0.23,0.33,0.4,0.45}))</f>
        <v/>
      </c>
      <c r="W160" s="18">
        <f>IF(U160&lt;0,0.9,0.9-V160*1.021)</f>
        <v/>
      </c>
      <c r="X160" s="16">
        <f>ROUNDDOWN(S160*0.2/W160+2000,0)</f>
        <v/>
      </c>
      <c r="Y160" s="17">
        <f>IF(O160&lt;=0,0,LOOKUP(O160,{0,1950001,3300001,6950001,9000001,18000001,40000001},{0.05,0.1,0.2,0.23,0.33,0.4,0.45}))</f>
        <v/>
      </c>
    </row>
    <row r="161">
      <c r="A161" t="inlineStr">
        <is>
          <t>早見表 共働き＋高校生1人</t>
        </is>
      </c>
      <c r="B161" s="16">
        <f>'2_早見表'!$A$14</f>
        <v/>
      </c>
      <c r="C161" t="n">
        <v>2025</v>
      </c>
      <c r="D161" t="n">
        <v>0</v>
      </c>
      <c r="E161" t="n">
        <v>1</v>
      </c>
      <c r="F161" t="n">
        <v>0</v>
      </c>
      <c r="G161" s="16">
        <f>ROUND(MIN(B161/12,650000)*12*0.0915+MIN(B161/12,1390000)*12*(0.0504+0)+B161*0.005,0)</f>
        <v/>
      </c>
      <c r="H161" t="n">
        <v>0</v>
      </c>
      <c r="I161" t="n">
        <v>0</v>
      </c>
      <c r="J161" s="16">
        <f>IF(C161=2026,IF(B161&lt;741000,0,IF(B161&lt;2191000,B161-740000,IF(B161&lt;2193000,1451000,IF(B161&lt;2196000,1453000,IF(B161&lt;2200000,1456000,IF(B161&lt;3600000,ROUNDDOWN(B161/4,-3)*2.8-80000,IF(B161&lt;6600000,ROUNDDOWN(B161/4,-3)*3.2-440000,IF(B161&lt;8500000,ROUNDDOWN(B161*0.9,0)-1100000,B161-1950000)))))))),IF(B161&lt;651000,0,IF(B161&lt;1900000,B161-650000,IF(B161&lt;3600000,ROUNDDOWN(B161/4,-3)*2.8-80000,IF(B161&lt;6600000,ROUNDDOWN(B161/4,-3)*3.2-440000,IF(B161&lt;8500000,ROUNDDOWN(B161*0.9,0)-1100000,B161-1950000))))))</f>
        <v/>
      </c>
      <c r="K161" s="16">
        <f>IF(J161&gt;23500000,NA(),IF(C161=2026,IF(J161&lt;=4890000,1040000,IF(J161&lt;=6550000,670000,620000)),IF(J161&lt;=1320000,950000,IF(J161&lt;=3360000,880000,IF(J161&lt;=4890000,680000,IF(J161&lt;=6550000,630000,580000))))))</f>
        <v/>
      </c>
      <c r="L161" s="16">
        <f>IF(D161=1,IF(J161&lt;=9000000,380000,IF(J161&lt;=9500000,260000,IF(J161&lt;=10000000,130000,0))),0)</f>
        <v/>
      </c>
      <c r="M161" s="16">
        <f>IF(D161=1,IF(J161&lt;=9000000,330000,IF(J161&lt;=9500000,220000,IF(J161&lt;=10000000,110000,0))),0)</f>
        <v/>
      </c>
      <c r="N161" s="16">
        <f>IF(D161=1,IF(J161&lt;=9000000,50000,IF(J161&lt;=9500000,40000,IF(J161&lt;=10000000,20000,0))),0)</f>
        <v/>
      </c>
      <c r="O161" s="16">
        <f>MAX(0,ROUNDDOWN(J161-G161-K161-L161-E161*380000-F161*630000-H161,-3))</f>
        <v/>
      </c>
      <c r="P161" s="16">
        <f>MAX(0,ROUNDDOWN(J161-G161-430000-M161-E161*330000-F161*450000-I161,-3))</f>
        <v/>
      </c>
      <c r="Q161" s="16">
        <f>50000+N161+E161*50000+F161*180000</f>
        <v/>
      </c>
      <c r="R161" s="16">
        <f>IF(P161&lt;=2000000,MIN(Q161,P161),MAX(Q161-(P161-2000000),50000))*0.05</f>
        <v/>
      </c>
      <c r="S161" s="16">
        <f>MAX(0,P161*0.1-R161)</f>
        <v/>
      </c>
      <c r="T161" s="16">
        <f>Q161+MAX(0,K161-480000)</f>
        <v/>
      </c>
      <c r="U161" s="16">
        <f>P161-T161</f>
        <v/>
      </c>
      <c r="V161" s="17">
        <f>IF(U161&lt;0,0,LOOKUP(U161,{0,1950001,3300001,6950001,9000001,18000001,40000001},{0.05,0.1,0.2,0.23,0.33,0.4,0.45}))</f>
        <v/>
      </c>
      <c r="W161" s="18">
        <f>IF(U161&lt;0,0.9,0.9-V161*1.021)</f>
        <v/>
      </c>
      <c r="X161" s="16">
        <f>ROUNDDOWN(S161*0.2/W161+2000,0)</f>
        <v/>
      </c>
      <c r="Y161" s="17">
        <f>IF(O161&lt;=0,0,LOOKUP(O161,{0,1950001,3300001,6950001,9000001,18000001,40000001},{0.05,0.1,0.2,0.23,0.33,0.4,0.45}))</f>
        <v/>
      </c>
    </row>
    <row r="162">
      <c r="A162" t="inlineStr">
        <is>
          <t>早見表 共働き＋高校生1人</t>
        </is>
      </c>
      <c r="B162" s="16">
        <f>'2_早見表'!$A$14</f>
        <v/>
      </c>
      <c r="C162" t="n">
        <v>2026</v>
      </c>
      <c r="D162" t="n">
        <v>0</v>
      </c>
      <c r="E162" t="n">
        <v>1</v>
      </c>
      <c r="F162" t="n">
        <v>0</v>
      </c>
      <c r="G162" s="16">
        <f>ROUND(MIN(B162/12,650000)*12*0.0915+MIN(B162/12,1390000)*12*(0.0504+0)+B162*0.005,0)</f>
        <v/>
      </c>
      <c r="H162" t="n">
        <v>0</v>
      </c>
      <c r="I162" t="n">
        <v>0</v>
      </c>
      <c r="J162" s="16">
        <f>IF(C162=2026,IF(B162&lt;741000,0,IF(B162&lt;2191000,B162-740000,IF(B162&lt;2193000,1451000,IF(B162&lt;2196000,1453000,IF(B162&lt;2200000,1456000,IF(B162&lt;3600000,ROUNDDOWN(B162/4,-3)*2.8-80000,IF(B162&lt;6600000,ROUNDDOWN(B162/4,-3)*3.2-440000,IF(B162&lt;8500000,ROUNDDOWN(B162*0.9,0)-1100000,B162-1950000)))))))),IF(B162&lt;651000,0,IF(B162&lt;1900000,B162-650000,IF(B162&lt;3600000,ROUNDDOWN(B162/4,-3)*2.8-80000,IF(B162&lt;6600000,ROUNDDOWN(B162/4,-3)*3.2-440000,IF(B162&lt;8500000,ROUNDDOWN(B162*0.9,0)-1100000,B162-1950000))))))</f>
        <v/>
      </c>
      <c r="K162" s="16">
        <f>IF(J162&gt;23500000,NA(),IF(C162=2026,IF(J162&lt;=4890000,1040000,IF(J162&lt;=6550000,670000,620000)),IF(J162&lt;=1320000,950000,IF(J162&lt;=3360000,880000,IF(J162&lt;=4890000,680000,IF(J162&lt;=6550000,630000,580000))))))</f>
        <v/>
      </c>
      <c r="L162" s="16">
        <f>IF(D162=1,IF(J162&lt;=9000000,380000,IF(J162&lt;=9500000,260000,IF(J162&lt;=10000000,130000,0))),0)</f>
        <v/>
      </c>
      <c r="M162" s="16">
        <f>IF(D162=1,IF(J162&lt;=9000000,330000,IF(J162&lt;=9500000,220000,IF(J162&lt;=10000000,110000,0))),0)</f>
        <v/>
      </c>
      <c r="N162" s="16">
        <f>IF(D162=1,IF(J162&lt;=9000000,50000,IF(J162&lt;=9500000,40000,IF(J162&lt;=10000000,20000,0))),0)</f>
        <v/>
      </c>
      <c r="O162" s="16">
        <f>MAX(0,ROUNDDOWN(J162-G162-K162-L162-E162*380000-F162*630000-H162,-3))</f>
        <v/>
      </c>
      <c r="P162" s="16">
        <f>MAX(0,ROUNDDOWN(J162-G162-430000-M162-E162*330000-F162*450000-I162,-3))</f>
        <v/>
      </c>
      <c r="Q162" s="16">
        <f>50000+N162+E162*50000+F162*180000</f>
        <v/>
      </c>
      <c r="R162" s="16">
        <f>IF(P162&lt;=2000000,MIN(Q162,P162),MAX(Q162-(P162-2000000),50000))*0.05</f>
        <v/>
      </c>
      <c r="S162" s="16">
        <f>MAX(0,P162*0.1-R162)</f>
        <v/>
      </c>
      <c r="T162" s="16">
        <f>Q162+MAX(0,K162-480000)</f>
        <v/>
      </c>
      <c r="U162" s="16">
        <f>P162-T162</f>
        <v/>
      </c>
      <c r="V162" s="17">
        <f>IF(U162&lt;0,0,LOOKUP(U162,{0,1950001,3300001,6950001,9000001,18000001,40000001},{0.05,0.1,0.2,0.23,0.33,0.4,0.45}))</f>
        <v/>
      </c>
      <c r="W162" s="18">
        <f>IF(U162&lt;0,0.9,0.9-V162*1.021)</f>
        <v/>
      </c>
      <c r="X162" s="16">
        <f>ROUNDDOWN(S162*0.2/W162+2000,0)</f>
        <v/>
      </c>
      <c r="Y162" s="17">
        <f>IF(O162&lt;=0,0,LOOKUP(O162,{0,1950001,3300001,6950001,9000001,18000001,40000001},{0.05,0.1,0.2,0.23,0.33,0.4,0.45}))</f>
        <v/>
      </c>
    </row>
    <row r="163">
      <c r="A163" t="inlineStr">
        <is>
          <t>早見表 共働き＋大学生1人</t>
        </is>
      </c>
      <c r="B163" s="16">
        <f>'2_早見表'!$A$14</f>
        <v/>
      </c>
      <c r="C163" t="n">
        <v>2025</v>
      </c>
      <c r="D163" t="n">
        <v>0</v>
      </c>
      <c r="E163" t="n">
        <v>0</v>
      </c>
      <c r="F163" t="n">
        <v>1</v>
      </c>
      <c r="G163" s="16">
        <f>ROUND(MIN(B163/12,650000)*12*0.0915+MIN(B163/12,1390000)*12*(0.0504+0)+B163*0.005,0)</f>
        <v/>
      </c>
      <c r="H163" t="n">
        <v>0</v>
      </c>
      <c r="I163" t="n">
        <v>0</v>
      </c>
      <c r="J163" s="16">
        <f>IF(C163=2026,IF(B163&lt;741000,0,IF(B163&lt;2191000,B163-740000,IF(B163&lt;2193000,1451000,IF(B163&lt;2196000,1453000,IF(B163&lt;2200000,1456000,IF(B163&lt;3600000,ROUNDDOWN(B163/4,-3)*2.8-80000,IF(B163&lt;6600000,ROUNDDOWN(B163/4,-3)*3.2-440000,IF(B163&lt;8500000,ROUNDDOWN(B163*0.9,0)-1100000,B163-1950000)))))))),IF(B163&lt;651000,0,IF(B163&lt;1900000,B163-650000,IF(B163&lt;3600000,ROUNDDOWN(B163/4,-3)*2.8-80000,IF(B163&lt;6600000,ROUNDDOWN(B163/4,-3)*3.2-440000,IF(B163&lt;8500000,ROUNDDOWN(B163*0.9,0)-1100000,B163-1950000))))))</f>
        <v/>
      </c>
      <c r="K163" s="16">
        <f>IF(J163&gt;23500000,NA(),IF(C163=2026,IF(J163&lt;=4890000,1040000,IF(J163&lt;=6550000,670000,620000)),IF(J163&lt;=1320000,950000,IF(J163&lt;=3360000,880000,IF(J163&lt;=4890000,680000,IF(J163&lt;=6550000,630000,580000))))))</f>
        <v/>
      </c>
      <c r="L163" s="16">
        <f>IF(D163=1,IF(J163&lt;=9000000,380000,IF(J163&lt;=9500000,260000,IF(J163&lt;=10000000,130000,0))),0)</f>
        <v/>
      </c>
      <c r="M163" s="16">
        <f>IF(D163=1,IF(J163&lt;=9000000,330000,IF(J163&lt;=9500000,220000,IF(J163&lt;=10000000,110000,0))),0)</f>
        <v/>
      </c>
      <c r="N163" s="16">
        <f>IF(D163=1,IF(J163&lt;=9000000,50000,IF(J163&lt;=9500000,40000,IF(J163&lt;=10000000,20000,0))),0)</f>
        <v/>
      </c>
      <c r="O163" s="16">
        <f>MAX(0,ROUNDDOWN(J163-G163-K163-L163-E163*380000-F163*630000-H163,-3))</f>
        <v/>
      </c>
      <c r="P163" s="16">
        <f>MAX(0,ROUNDDOWN(J163-G163-430000-M163-E163*330000-F163*450000-I163,-3))</f>
        <v/>
      </c>
      <c r="Q163" s="16">
        <f>50000+N163+E163*50000+F163*180000</f>
        <v/>
      </c>
      <c r="R163" s="16">
        <f>IF(P163&lt;=2000000,MIN(Q163,P163),MAX(Q163-(P163-2000000),50000))*0.05</f>
        <v/>
      </c>
      <c r="S163" s="16">
        <f>MAX(0,P163*0.1-R163)</f>
        <v/>
      </c>
      <c r="T163" s="16">
        <f>Q163+MAX(0,K163-480000)</f>
        <v/>
      </c>
      <c r="U163" s="16">
        <f>P163-T163</f>
        <v/>
      </c>
      <c r="V163" s="17">
        <f>IF(U163&lt;0,0,LOOKUP(U163,{0,1950001,3300001,6950001,9000001,18000001,40000001},{0.05,0.1,0.2,0.23,0.33,0.4,0.45}))</f>
        <v/>
      </c>
      <c r="W163" s="18">
        <f>IF(U163&lt;0,0.9,0.9-V163*1.021)</f>
        <v/>
      </c>
      <c r="X163" s="16">
        <f>ROUNDDOWN(S163*0.2/W163+2000,0)</f>
        <v/>
      </c>
      <c r="Y163" s="17">
        <f>IF(O163&lt;=0,0,LOOKUP(O163,{0,1950001,3300001,6950001,9000001,18000001,40000001},{0.05,0.1,0.2,0.23,0.33,0.4,0.45}))</f>
        <v/>
      </c>
    </row>
    <row r="164">
      <c r="A164" t="inlineStr">
        <is>
          <t>早見表 共働き＋大学生1人</t>
        </is>
      </c>
      <c r="B164" s="16">
        <f>'2_早見表'!$A$14</f>
        <v/>
      </c>
      <c r="C164" t="n">
        <v>2026</v>
      </c>
      <c r="D164" t="n">
        <v>0</v>
      </c>
      <c r="E164" t="n">
        <v>0</v>
      </c>
      <c r="F164" t="n">
        <v>1</v>
      </c>
      <c r="G164" s="16">
        <f>ROUND(MIN(B164/12,650000)*12*0.0915+MIN(B164/12,1390000)*12*(0.0504+0)+B164*0.005,0)</f>
        <v/>
      </c>
      <c r="H164" t="n">
        <v>0</v>
      </c>
      <c r="I164" t="n">
        <v>0</v>
      </c>
      <c r="J164" s="16">
        <f>IF(C164=2026,IF(B164&lt;741000,0,IF(B164&lt;2191000,B164-740000,IF(B164&lt;2193000,1451000,IF(B164&lt;2196000,1453000,IF(B164&lt;2200000,1456000,IF(B164&lt;3600000,ROUNDDOWN(B164/4,-3)*2.8-80000,IF(B164&lt;6600000,ROUNDDOWN(B164/4,-3)*3.2-440000,IF(B164&lt;8500000,ROUNDDOWN(B164*0.9,0)-1100000,B164-1950000)))))))),IF(B164&lt;651000,0,IF(B164&lt;1900000,B164-650000,IF(B164&lt;3600000,ROUNDDOWN(B164/4,-3)*2.8-80000,IF(B164&lt;6600000,ROUNDDOWN(B164/4,-3)*3.2-440000,IF(B164&lt;8500000,ROUNDDOWN(B164*0.9,0)-1100000,B164-1950000))))))</f>
        <v/>
      </c>
      <c r="K164" s="16">
        <f>IF(J164&gt;23500000,NA(),IF(C164=2026,IF(J164&lt;=4890000,1040000,IF(J164&lt;=6550000,670000,620000)),IF(J164&lt;=1320000,950000,IF(J164&lt;=3360000,880000,IF(J164&lt;=4890000,680000,IF(J164&lt;=6550000,630000,580000))))))</f>
        <v/>
      </c>
      <c r="L164" s="16">
        <f>IF(D164=1,IF(J164&lt;=9000000,380000,IF(J164&lt;=9500000,260000,IF(J164&lt;=10000000,130000,0))),0)</f>
        <v/>
      </c>
      <c r="M164" s="16">
        <f>IF(D164=1,IF(J164&lt;=9000000,330000,IF(J164&lt;=9500000,220000,IF(J164&lt;=10000000,110000,0))),0)</f>
        <v/>
      </c>
      <c r="N164" s="16">
        <f>IF(D164=1,IF(J164&lt;=9000000,50000,IF(J164&lt;=9500000,40000,IF(J164&lt;=10000000,20000,0))),0)</f>
        <v/>
      </c>
      <c r="O164" s="16">
        <f>MAX(0,ROUNDDOWN(J164-G164-K164-L164-E164*380000-F164*630000-H164,-3))</f>
        <v/>
      </c>
      <c r="P164" s="16">
        <f>MAX(0,ROUNDDOWN(J164-G164-430000-M164-E164*330000-F164*450000-I164,-3))</f>
        <v/>
      </c>
      <c r="Q164" s="16">
        <f>50000+N164+E164*50000+F164*180000</f>
        <v/>
      </c>
      <c r="R164" s="16">
        <f>IF(P164&lt;=2000000,MIN(Q164,P164),MAX(Q164-(P164-2000000),50000))*0.05</f>
        <v/>
      </c>
      <c r="S164" s="16">
        <f>MAX(0,P164*0.1-R164)</f>
        <v/>
      </c>
      <c r="T164" s="16">
        <f>Q164+MAX(0,K164-480000)</f>
        <v/>
      </c>
      <c r="U164" s="16">
        <f>P164-T164</f>
        <v/>
      </c>
      <c r="V164" s="17">
        <f>IF(U164&lt;0,0,LOOKUP(U164,{0,1950001,3300001,6950001,9000001,18000001,40000001},{0.05,0.1,0.2,0.23,0.33,0.4,0.45}))</f>
        <v/>
      </c>
      <c r="W164" s="18">
        <f>IF(U164&lt;0,0.9,0.9-V164*1.021)</f>
        <v/>
      </c>
      <c r="X164" s="16">
        <f>ROUNDDOWN(S164*0.2/W164+2000,0)</f>
        <v/>
      </c>
      <c r="Y164" s="17">
        <f>IF(O164&lt;=0,0,LOOKUP(O164,{0,1950001,3300001,6950001,9000001,18000001,40000001},{0.05,0.1,0.2,0.23,0.33,0.4,0.45}))</f>
        <v/>
      </c>
    </row>
    <row r="165">
      <c r="A165" t="inlineStr">
        <is>
          <t>早見表 夫婦＋高校生1人</t>
        </is>
      </c>
      <c r="B165" s="16">
        <f>'2_早見表'!$A$14</f>
        <v/>
      </c>
      <c r="C165" t="n">
        <v>2025</v>
      </c>
      <c r="D165" t="n">
        <v>1</v>
      </c>
      <c r="E165" t="n">
        <v>1</v>
      </c>
      <c r="F165" t="n">
        <v>0</v>
      </c>
      <c r="G165" s="16">
        <f>ROUND(MIN(B165/12,650000)*12*0.0915+MIN(B165/12,1390000)*12*(0.0504+0)+B165*0.005,0)</f>
        <v/>
      </c>
      <c r="H165" t="n">
        <v>0</v>
      </c>
      <c r="I165" t="n">
        <v>0</v>
      </c>
      <c r="J165" s="16">
        <f>IF(C165=2026,IF(B165&lt;741000,0,IF(B165&lt;2191000,B165-740000,IF(B165&lt;2193000,1451000,IF(B165&lt;2196000,1453000,IF(B165&lt;2200000,1456000,IF(B165&lt;3600000,ROUNDDOWN(B165/4,-3)*2.8-80000,IF(B165&lt;6600000,ROUNDDOWN(B165/4,-3)*3.2-440000,IF(B165&lt;8500000,ROUNDDOWN(B165*0.9,0)-1100000,B165-1950000)))))))),IF(B165&lt;651000,0,IF(B165&lt;1900000,B165-650000,IF(B165&lt;3600000,ROUNDDOWN(B165/4,-3)*2.8-80000,IF(B165&lt;6600000,ROUNDDOWN(B165/4,-3)*3.2-440000,IF(B165&lt;8500000,ROUNDDOWN(B165*0.9,0)-1100000,B165-1950000))))))</f>
        <v/>
      </c>
      <c r="K165" s="16">
        <f>IF(J165&gt;23500000,NA(),IF(C165=2026,IF(J165&lt;=4890000,1040000,IF(J165&lt;=6550000,670000,620000)),IF(J165&lt;=1320000,950000,IF(J165&lt;=3360000,880000,IF(J165&lt;=4890000,680000,IF(J165&lt;=6550000,630000,580000))))))</f>
        <v/>
      </c>
      <c r="L165" s="16">
        <f>IF(D165=1,IF(J165&lt;=9000000,380000,IF(J165&lt;=9500000,260000,IF(J165&lt;=10000000,130000,0))),0)</f>
        <v/>
      </c>
      <c r="M165" s="16">
        <f>IF(D165=1,IF(J165&lt;=9000000,330000,IF(J165&lt;=9500000,220000,IF(J165&lt;=10000000,110000,0))),0)</f>
        <v/>
      </c>
      <c r="N165" s="16">
        <f>IF(D165=1,IF(J165&lt;=9000000,50000,IF(J165&lt;=9500000,40000,IF(J165&lt;=10000000,20000,0))),0)</f>
        <v/>
      </c>
      <c r="O165" s="16">
        <f>MAX(0,ROUNDDOWN(J165-G165-K165-L165-E165*380000-F165*630000-H165,-3))</f>
        <v/>
      </c>
      <c r="P165" s="16">
        <f>MAX(0,ROUNDDOWN(J165-G165-430000-M165-E165*330000-F165*450000-I165,-3))</f>
        <v/>
      </c>
      <c r="Q165" s="16">
        <f>50000+N165+E165*50000+F165*180000</f>
        <v/>
      </c>
      <c r="R165" s="16">
        <f>IF(P165&lt;=2000000,MIN(Q165,P165),MAX(Q165-(P165-2000000),50000))*0.05</f>
        <v/>
      </c>
      <c r="S165" s="16">
        <f>MAX(0,P165*0.1-R165)</f>
        <v/>
      </c>
      <c r="T165" s="16">
        <f>Q165+MAX(0,K165-480000)</f>
        <v/>
      </c>
      <c r="U165" s="16">
        <f>P165-T165</f>
        <v/>
      </c>
      <c r="V165" s="17">
        <f>IF(U165&lt;0,0,LOOKUP(U165,{0,1950001,3300001,6950001,9000001,18000001,40000001},{0.05,0.1,0.2,0.23,0.33,0.4,0.45}))</f>
        <v/>
      </c>
      <c r="W165" s="18">
        <f>IF(U165&lt;0,0.9,0.9-V165*1.021)</f>
        <v/>
      </c>
      <c r="X165" s="16">
        <f>ROUNDDOWN(S165*0.2/W165+2000,0)</f>
        <v/>
      </c>
      <c r="Y165" s="17">
        <f>IF(O165&lt;=0,0,LOOKUP(O165,{0,1950001,3300001,6950001,9000001,18000001,40000001},{0.05,0.1,0.2,0.23,0.33,0.4,0.45}))</f>
        <v/>
      </c>
    </row>
    <row r="166">
      <c r="A166" t="inlineStr">
        <is>
          <t>早見表 夫婦＋高校生1人</t>
        </is>
      </c>
      <c r="B166" s="16">
        <f>'2_早見表'!$A$14</f>
        <v/>
      </c>
      <c r="C166" t="n">
        <v>2026</v>
      </c>
      <c r="D166" t="n">
        <v>1</v>
      </c>
      <c r="E166" t="n">
        <v>1</v>
      </c>
      <c r="F166" t="n">
        <v>0</v>
      </c>
      <c r="G166" s="16">
        <f>ROUND(MIN(B166/12,650000)*12*0.0915+MIN(B166/12,1390000)*12*(0.0504+0)+B166*0.005,0)</f>
        <v/>
      </c>
      <c r="H166" t="n">
        <v>0</v>
      </c>
      <c r="I166" t="n">
        <v>0</v>
      </c>
      <c r="J166" s="16">
        <f>IF(C166=2026,IF(B166&lt;741000,0,IF(B166&lt;2191000,B166-740000,IF(B166&lt;2193000,1451000,IF(B166&lt;2196000,1453000,IF(B166&lt;2200000,1456000,IF(B166&lt;3600000,ROUNDDOWN(B166/4,-3)*2.8-80000,IF(B166&lt;6600000,ROUNDDOWN(B166/4,-3)*3.2-440000,IF(B166&lt;8500000,ROUNDDOWN(B166*0.9,0)-1100000,B166-1950000)))))))),IF(B166&lt;651000,0,IF(B166&lt;1900000,B166-650000,IF(B166&lt;3600000,ROUNDDOWN(B166/4,-3)*2.8-80000,IF(B166&lt;6600000,ROUNDDOWN(B166/4,-3)*3.2-440000,IF(B166&lt;8500000,ROUNDDOWN(B166*0.9,0)-1100000,B166-1950000))))))</f>
        <v/>
      </c>
      <c r="K166" s="16">
        <f>IF(J166&gt;23500000,NA(),IF(C166=2026,IF(J166&lt;=4890000,1040000,IF(J166&lt;=6550000,670000,620000)),IF(J166&lt;=1320000,950000,IF(J166&lt;=3360000,880000,IF(J166&lt;=4890000,680000,IF(J166&lt;=6550000,630000,580000))))))</f>
        <v/>
      </c>
      <c r="L166" s="16">
        <f>IF(D166=1,IF(J166&lt;=9000000,380000,IF(J166&lt;=9500000,260000,IF(J166&lt;=10000000,130000,0))),0)</f>
        <v/>
      </c>
      <c r="M166" s="16">
        <f>IF(D166=1,IF(J166&lt;=9000000,330000,IF(J166&lt;=9500000,220000,IF(J166&lt;=10000000,110000,0))),0)</f>
        <v/>
      </c>
      <c r="N166" s="16">
        <f>IF(D166=1,IF(J166&lt;=9000000,50000,IF(J166&lt;=9500000,40000,IF(J166&lt;=10000000,20000,0))),0)</f>
        <v/>
      </c>
      <c r="O166" s="16">
        <f>MAX(0,ROUNDDOWN(J166-G166-K166-L166-E166*380000-F166*630000-H166,-3))</f>
        <v/>
      </c>
      <c r="P166" s="16">
        <f>MAX(0,ROUNDDOWN(J166-G166-430000-M166-E166*330000-F166*450000-I166,-3))</f>
        <v/>
      </c>
      <c r="Q166" s="16">
        <f>50000+N166+E166*50000+F166*180000</f>
        <v/>
      </c>
      <c r="R166" s="16">
        <f>IF(P166&lt;=2000000,MIN(Q166,P166),MAX(Q166-(P166-2000000),50000))*0.05</f>
        <v/>
      </c>
      <c r="S166" s="16">
        <f>MAX(0,P166*0.1-R166)</f>
        <v/>
      </c>
      <c r="T166" s="16">
        <f>Q166+MAX(0,K166-480000)</f>
        <v/>
      </c>
      <c r="U166" s="16">
        <f>P166-T166</f>
        <v/>
      </c>
      <c r="V166" s="17">
        <f>IF(U166&lt;0,0,LOOKUP(U166,{0,1950001,3300001,6950001,9000001,18000001,40000001},{0.05,0.1,0.2,0.23,0.33,0.4,0.45}))</f>
        <v/>
      </c>
      <c r="W166" s="18">
        <f>IF(U166&lt;0,0.9,0.9-V166*1.021)</f>
        <v/>
      </c>
      <c r="X166" s="16">
        <f>ROUNDDOWN(S166*0.2/W166+2000,0)</f>
        <v/>
      </c>
      <c r="Y166" s="17">
        <f>IF(O166&lt;=0,0,LOOKUP(O166,{0,1950001,3300001,6950001,9000001,18000001,40000001},{0.05,0.1,0.2,0.23,0.33,0.4,0.45}))</f>
        <v/>
      </c>
    </row>
    <row r="167">
      <c r="A167" t="inlineStr">
        <is>
          <t>早見表 共働き＋大学生と高校生</t>
        </is>
      </c>
      <c r="B167" s="16">
        <f>'2_早見表'!$A$14</f>
        <v/>
      </c>
      <c r="C167" t="n">
        <v>2025</v>
      </c>
      <c r="D167" t="n">
        <v>0</v>
      </c>
      <c r="E167" t="n">
        <v>1</v>
      </c>
      <c r="F167" t="n">
        <v>1</v>
      </c>
      <c r="G167" s="16">
        <f>ROUND(MIN(B167/12,650000)*12*0.0915+MIN(B167/12,1390000)*12*(0.0504+0)+B167*0.005,0)</f>
        <v/>
      </c>
      <c r="H167" t="n">
        <v>0</v>
      </c>
      <c r="I167" t="n">
        <v>0</v>
      </c>
      <c r="J167" s="16">
        <f>IF(C167=2026,IF(B167&lt;741000,0,IF(B167&lt;2191000,B167-740000,IF(B167&lt;2193000,1451000,IF(B167&lt;2196000,1453000,IF(B167&lt;2200000,1456000,IF(B167&lt;3600000,ROUNDDOWN(B167/4,-3)*2.8-80000,IF(B167&lt;6600000,ROUNDDOWN(B167/4,-3)*3.2-440000,IF(B167&lt;8500000,ROUNDDOWN(B167*0.9,0)-1100000,B167-1950000)))))))),IF(B167&lt;651000,0,IF(B167&lt;1900000,B167-650000,IF(B167&lt;3600000,ROUNDDOWN(B167/4,-3)*2.8-80000,IF(B167&lt;6600000,ROUNDDOWN(B167/4,-3)*3.2-440000,IF(B167&lt;8500000,ROUNDDOWN(B167*0.9,0)-1100000,B167-1950000))))))</f>
        <v/>
      </c>
      <c r="K167" s="16">
        <f>IF(J167&gt;23500000,NA(),IF(C167=2026,IF(J167&lt;=4890000,1040000,IF(J167&lt;=6550000,670000,620000)),IF(J167&lt;=1320000,950000,IF(J167&lt;=3360000,880000,IF(J167&lt;=4890000,680000,IF(J167&lt;=6550000,630000,580000))))))</f>
        <v/>
      </c>
      <c r="L167" s="16">
        <f>IF(D167=1,IF(J167&lt;=9000000,380000,IF(J167&lt;=9500000,260000,IF(J167&lt;=10000000,130000,0))),0)</f>
        <v/>
      </c>
      <c r="M167" s="16">
        <f>IF(D167=1,IF(J167&lt;=9000000,330000,IF(J167&lt;=9500000,220000,IF(J167&lt;=10000000,110000,0))),0)</f>
        <v/>
      </c>
      <c r="N167" s="16">
        <f>IF(D167=1,IF(J167&lt;=9000000,50000,IF(J167&lt;=9500000,40000,IF(J167&lt;=10000000,20000,0))),0)</f>
        <v/>
      </c>
      <c r="O167" s="16">
        <f>MAX(0,ROUNDDOWN(J167-G167-K167-L167-E167*380000-F167*630000-H167,-3))</f>
        <v/>
      </c>
      <c r="P167" s="16">
        <f>MAX(0,ROUNDDOWN(J167-G167-430000-M167-E167*330000-F167*450000-I167,-3))</f>
        <v/>
      </c>
      <c r="Q167" s="16">
        <f>50000+N167+E167*50000+F167*180000</f>
        <v/>
      </c>
      <c r="R167" s="16">
        <f>IF(P167&lt;=2000000,MIN(Q167,P167),MAX(Q167-(P167-2000000),50000))*0.05</f>
        <v/>
      </c>
      <c r="S167" s="16">
        <f>MAX(0,P167*0.1-R167)</f>
        <v/>
      </c>
      <c r="T167" s="16">
        <f>Q167+MAX(0,K167-480000)</f>
        <v/>
      </c>
      <c r="U167" s="16">
        <f>P167-T167</f>
        <v/>
      </c>
      <c r="V167" s="17">
        <f>IF(U167&lt;0,0,LOOKUP(U167,{0,1950001,3300001,6950001,9000001,18000001,40000001},{0.05,0.1,0.2,0.23,0.33,0.4,0.45}))</f>
        <v/>
      </c>
      <c r="W167" s="18">
        <f>IF(U167&lt;0,0.9,0.9-V167*1.021)</f>
        <v/>
      </c>
      <c r="X167" s="16">
        <f>ROUNDDOWN(S167*0.2/W167+2000,0)</f>
        <v/>
      </c>
      <c r="Y167" s="17">
        <f>IF(O167&lt;=0,0,LOOKUP(O167,{0,1950001,3300001,6950001,9000001,18000001,40000001},{0.05,0.1,0.2,0.23,0.33,0.4,0.45}))</f>
        <v/>
      </c>
    </row>
    <row r="168">
      <c r="A168" t="inlineStr">
        <is>
          <t>早見表 共働き＋大学生と高校生</t>
        </is>
      </c>
      <c r="B168" s="16">
        <f>'2_早見表'!$A$14</f>
        <v/>
      </c>
      <c r="C168" t="n">
        <v>2026</v>
      </c>
      <c r="D168" t="n">
        <v>0</v>
      </c>
      <c r="E168" t="n">
        <v>1</v>
      </c>
      <c r="F168" t="n">
        <v>1</v>
      </c>
      <c r="G168" s="16">
        <f>ROUND(MIN(B168/12,650000)*12*0.0915+MIN(B168/12,1390000)*12*(0.0504+0)+B168*0.005,0)</f>
        <v/>
      </c>
      <c r="H168" t="n">
        <v>0</v>
      </c>
      <c r="I168" t="n">
        <v>0</v>
      </c>
      <c r="J168" s="16">
        <f>IF(C168=2026,IF(B168&lt;741000,0,IF(B168&lt;2191000,B168-740000,IF(B168&lt;2193000,1451000,IF(B168&lt;2196000,1453000,IF(B168&lt;2200000,1456000,IF(B168&lt;3600000,ROUNDDOWN(B168/4,-3)*2.8-80000,IF(B168&lt;6600000,ROUNDDOWN(B168/4,-3)*3.2-440000,IF(B168&lt;8500000,ROUNDDOWN(B168*0.9,0)-1100000,B168-1950000)))))))),IF(B168&lt;651000,0,IF(B168&lt;1900000,B168-650000,IF(B168&lt;3600000,ROUNDDOWN(B168/4,-3)*2.8-80000,IF(B168&lt;6600000,ROUNDDOWN(B168/4,-3)*3.2-440000,IF(B168&lt;8500000,ROUNDDOWN(B168*0.9,0)-1100000,B168-1950000))))))</f>
        <v/>
      </c>
      <c r="K168" s="16">
        <f>IF(J168&gt;23500000,NA(),IF(C168=2026,IF(J168&lt;=4890000,1040000,IF(J168&lt;=6550000,670000,620000)),IF(J168&lt;=1320000,950000,IF(J168&lt;=3360000,880000,IF(J168&lt;=4890000,680000,IF(J168&lt;=6550000,630000,580000))))))</f>
        <v/>
      </c>
      <c r="L168" s="16">
        <f>IF(D168=1,IF(J168&lt;=9000000,380000,IF(J168&lt;=9500000,260000,IF(J168&lt;=10000000,130000,0))),0)</f>
        <v/>
      </c>
      <c r="M168" s="16">
        <f>IF(D168=1,IF(J168&lt;=9000000,330000,IF(J168&lt;=9500000,220000,IF(J168&lt;=10000000,110000,0))),0)</f>
        <v/>
      </c>
      <c r="N168" s="16">
        <f>IF(D168=1,IF(J168&lt;=9000000,50000,IF(J168&lt;=9500000,40000,IF(J168&lt;=10000000,20000,0))),0)</f>
        <v/>
      </c>
      <c r="O168" s="16">
        <f>MAX(0,ROUNDDOWN(J168-G168-K168-L168-E168*380000-F168*630000-H168,-3))</f>
        <v/>
      </c>
      <c r="P168" s="16">
        <f>MAX(0,ROUNDDOWN(J168-G168-430000-M168-E168*330000-F168*450000-I168,-3))</f>
        <v/>
      </c>
      <c r="Q168" s="16">
        <f>50000+N168+E168*50000+F168*180000</f>
        <v/>
      </c>
      <c r="R168" s="16">
        <f>IF(P168&lt;=2000000,MIN(Q168,P168),MAX(Q168-(P168-2000000),50000))*0.05</f>
        <v/>
      </c>
      <c r="S168" s="16">
        <f>MAX(0,P168*0.1-R168)</f>
        <v/>
      </c>
      <c r="T168" s="16">
        <f>Q168+MAX(0,K168-480000)</f>
        <v/>
      </c>
      <c r="U168" s="16">
        <f>P168-T168</f>
        <v/>
      </c>
      <c r="V168" s="17">
        <f>IF(U168&lt;0,0,LOOKUP(U168,{0,1950001,3300001,6950001,9000001,18000001,40000001},{0.05,0.1,0.2,0.23,0.33,0.4,0.45}))</f>
        <v/>
      </c>
      <c r="W168" s="18">
        <f>IF(U168&lt;0,0.9,0.9-V168*1.021)</f>
        <v/>
      </c>
      <c r="X168" s="16">
        <f>ROUNDDOWN(S168*0.2/W168+2000,0)</f>
        <v/>
      </c>
      <c r="Y168" s="17">
        <f>IF(O168&lt;=0,0,LOOKUP(O168,{0,1950001,3300001,6950001,9000001,18000001,40000001},{0.05,0.1,0.2,0.23,0.33,0.4,0.45}))</f>
        <v/>
      </c>
    </row>
    <row r="169">
      <c r="A169" t="inlineStr">
        <is>
          <t>早見表 夫婦＋大学生と高校生</t>
        </is>
      </c>
      <c r="B169" s="16">
        <f>'2_早見表'!$A$14</f>
        <v/>
      </c>
      <c r="C169" t="n">
        <v>2025</v>
      </c>
      <c r="D169" t="n">
        <v>1</v>
      </c>
      <c r="E169" t="n">
        <v>1</v>
      </c>
      <c r="F169" t="n">
        <v>1</v>
      </c>
      <c r="G169" s="16">
        <f>ROUND(MIN(B169/12,650000)*12*0.0915+MIN(B169/12,1390000)*12*(0.0504+0)+B169*0.005,0)</f>
        <v/>
      </c>
      <c r="H169" t="n">
        <v>0</v>
      </c>
      <c r="I169" t="n">
        <v>0</v>
      </c>
      <c r="J169" s="16">
        <f>IF(C169=2026,IF(B169&lt;741000,0,IF(B169&lt;2191000,B169-740000,IF(B169&lt;2193000,1451000,IF(B169&lt;2196000,1453000,IF(B169&lt;2200000,1456000,IF(B169&lt;3600000,ROUNDDOWN(B169/4,-3)*2.8-80000,IF(B169&lt;6600000,ROUNDDOWN(B169/4,-3)*3.2-440000,IF(B169&lt;8500000,ROUNDDOWN(B169*0.9,0)-1100000,B169-1950000)))))))),IF(B169&lt;651000,0,IF(B169&lt;1900000,B169-650000,IF(B169&lt;3600000,ROUNDDOWN(B169/4,-3)*2.8-80000,IF(B169&lt;6600000,ROUNDDOWN(B169/4,-3)*3.2-440000,IF(B169&lt;8500000,ROUNDDOWN(B169*0.9,0)-1100000,B169-1950000))))))</f>
        <v/>
      </c>
      <c r="K169" s="16">
        <f>IF(J169&gt;23500000,NA(),IF(C169=2026,IF(J169&lt;=4890000,1040000,IF(J169&lt;=6550000,670000,620000)),IF(J169&lt;=1320000,950000,IF(J169&lt;=3360000,880000,IF(J169&lt;=4890000,680000,IF(J169&lt;=6550000,630000,580000))))))</f>
        <v/>
      </c>
      <c r="L169" s="16">
        <f>IF(D169=1,IF(J169&lt;=9000000,380000,IF(J169&lt;=9500000,260000,IF(J169&lt;=10000000,130000,0))),0)</f>
        <v/>
      </c>
      <c r="M169" s="16">
        <f>IF(D169=1,IF(J169&lt;=9000000,330000,IF(J169&lt;=9500000,220000,IF(J169&lt;=10000000,110000,0))),0)</f>
        <v/>
      </c>
      <c r="N169" s="16">
        <f>IF(D169=1,IF(J169&lt;=9000000,50000,IF(J169&lt;=9500000,40000,IF(J169&lt;=10000000,20000,0))),0)</f>
        <v/>
      </c>
      <c r="O169" s="16">
        <f>MAX(0,ROUNDDOWN(J169-G169-K169-L169-E169*380000-F169*630000-H169,-3))</f>
        <v/>
      </c>
      <c r="P169" s="16">
        <f>MAX(0,ROUNDDOWN(J169-G169-430000-M169-E169*330000-F169*450000-I169,-3))</f>
        <v/>
      </c>
      <c r="Q169" s="16">
        <f>50000+N169+E169*50000+F169*180000</f>
        <v/>
      </c>
      <c r="R169" s="16">
        <f>IF(P169&lt;=2000000,MIN(Q169,P169),MAX(Q169-(P169-2000000),50000))*0.05</f>
        <v/>
      </c>
      <c r="S169" s="16">
        <f>MAX(0,P169*0.1-R169)</f>
        <v/>
      </c>
      <c r="T169" s="16">
        <f>Q169+MAX(0,K169-480000)</f>
        <v/>
      </c>
      <c r="U169" s="16">
        <f>P169-T169</f>
        <v/>
      </c>
      <c r="V169" s="17">
        <f>IF(U169&lt;0,0,LOOKUP(U169,{0,1950001,3300001,6950001,9000001,18000001,40000001},{0.05,0.1,0.2,0.23,0.33,0.4,0.45}))</f>
        <v/>
      </c>
      <c r="W169" s="18">
        <f>IF(U169&lt;0,0.9,0.9-V169*1.021)</f>
        <v/>
      </c>
      <c r="X169" s="16">
        <f>ROUNDDOWN(S169*0.2/W169+2000,0)</f>
        <v/>
      </c>
      <c r="Y169" s="17">
        <f>IF(O169&lt;=0,0,LOOKUP(O169,{0,1950001,3300001,6950001,9000001,18000001,40000001},{0.05,0.1,0.2,0.23,0.33,0.4,0.45}))</f>
        <v/>
      </c>
    </row>
    <row r="170">
      <c r="A170" t="inlineStr">
        <is>
          <t>早見表 夫婦＋大学生と高校生</t>
        </is>
      </c>
      <c r="B170" s="16">
        <f>'2_早見表'!$A$14</f>
        <v/>
      </c>
      <c r="C170" t="n">
        <v>2026</v>
      </c>
      <c r="D170" t="n">
        <v>1</v>
      </c>
      <c r="E170" t="n">
        <v>1</v>
      </c>
      <c r="F170" t="n">
        <v>1</v>
      </c>
      <c r="G170" s="16">
        <f>ROUND(MIN(B170/12,650000)*12*0.0915+MIN(B170/12,1390000)*12*(0.0504+0)+B170*0.005,0)</f>
        <v/>
      </c>
      <c r="H170" t="n">
        <v>0</v>
      </c>
      <c r="I170" t="n">
        <v>0</v>
      </c>
      <c r="J170" s="16">
        <f>IF(C170=2026,IF(B170&lt;741000,0,IF(B170&lt;2191000,B170-740000,IF(B170&lt;2193000,1451000,IF(B170&lt;2196000,1453000,IF(B170&lt;2200000,1456000,IF(B170&lt;3600000,ROUNDDOWN(B170/4,-3)*2.8-80000,IF(B170&lt;6600000,ROUNDDOWN(B170/4,-3)*3.2-440000,IF(B170&lt;8500000,ROUNDDOWN(B170*0.9,0)-1100000,B170-1950000)))))))),IF(B170&lt;651000,0,IF(B170&lt;1900000,B170-650000,IF(B170&lt;3600000,ROUNDDOWN(B170/4,-3)*2.8-80000,IF(B170&lt;6600000,ROUNDDOWN(B170/4,-3)*3.2-440000,IF(B170&lt;8500000,ROUNDDOWN(B170*0.9,0)-1100000,B170-1950000))))))</f>
        <v/>
      </c>
      <c r="K170" s="16">
        <f>IF(J170&gt;23500000,NA(),IF(C170=2026,IF(J170&lt;=4890000,1040000,IF(J170&lt;=6550000,670000,620000)),IF(J170&lt;=1320000,950000,IF(J170&lt;=3360000,880000,IF(J170&lt;=4890000,680000,IF(J170&lt;=6550000,630000,580000))))))</f>
        <v/>
      </c>
      <c r="L170" s="16">
        <f>IF(D170=1,IF(J170&lt;=9000000,380000,IF(J170&lt;=9500000,260000,IF(J170&lt;=10000000,130000,0))),0)</f>
        <v/>
      </c>
      <c r="M170" s="16">
        <f>IF(D170=1,IF(J170&lt;=9000000,330000,IF(J170&lt;=9500000,220000,IF(J170&lt;=10000000,110000,0))),0)</f>
        <v/>
      </c>
      <c r="N170" s="16">
        <f>IF(D170=1,IF(J170&lt;=9000000,50000,IF(J170&lt;=9500000,40000,IF(J170&lt;=10000000,20000,0))),0)</f>
        <v/>
      </c>
      <c r="O170" s="16">
        <f>MAX(0,ROUNDDOWN(J170-G170-K170-L170-E170*380000-F170*630000-H170,-3))</f>
        <v/>
      </c>
      <c r="P170" s="16">
        <f>MAX(0,ROUNDDOWN(J170-G170-430000-M170-E170*330000-F170*450000-I170,-3))</f>
        <v/>
      </c>
      <c r="Q170" s="16">
        <f>50000+N170+E170*50000+F170*180000</f>
        <v/>
      </c>
      <c r="R170" s="16">
        <f>IF(P170&lt;=2000000,MIN(Q170,P170),MAX(Q170-(P170-2000000),50000))*0.05</f>
        <v/>
      </c>
      <c r="S170" s="16">
        <f>MAX(0,P170*0.1-R170)</f>
        <v/>
      </c>
      <c r="T170" s="16">
        <f>Q170+MAX(0,K170-480000)</f>
        <v/>
      </c>
      <c r="U170" s="16">
        <f>P170-T170</f>
        <v/>
      </c>
      <c r="V170" s="17">
        <f>IF(U170&lt;0,0,LOOKUP(U170,{0,1950001,3300001,6950001,9000001,18000001,40000001},{0.05,0.1,0.2,0.23,0.33,0.4,0.45}))</f>
        <v/>
      </c>
      <c r="W170" s="18">
        <f>IF(U170&lt;0,0.9,0.9-V170*1.021)</f>
        <v/>
      </c>
      <c r="X170" s="16">
        <f>ROUNDDOWN(S170*0.2/W170+2000,0)</f>
        <v/>
      </c>
      <c r="Y170" s="17">
        <f>IF(O170&lt;=0,0,LOOKUP(O170,{0,1950001,3300001,6950001,9000001,18000001,40000001},{0.05,0.1,0.2,0.23,0.33,0.4,0.45}))</f>
        <v/>
      </c>
    </row>
    <row r="171">
      <c r="A171" t="inlineStr">
        <is>
          <t>早見表 独身または共働き</t>
        </is>
      </c>
      <c r="B171" s="16">
        <f>'2_早見表'!$A$15</f>
        <v/>
      </c>
      <c r="C171" t="n">
        <v>2025</v>
      </c>
      <c r="D171" t="n">
        <v>0</v>
      </c>
      <c r="E171" t="n">
        <v>0</v>
      </c>
      <c r="F171" t="n">
        <v>0</v>
      </c>
      <c r="G171" s="16">
        <f>ROUND(MIN(B171/12,650000)*12*0.0915+MIN(B171/12,1390000)*12*(0.0504+0)+B171*0.005,0)</f>
        <v/>
      </c>
      <c r="H171" t="n">
        <v>0</v>
      </c>
      <c r="I171" t="n">
        <v>0</v>
      </c>
      <c r="J171" s="16">
        <f>IF(C171=2026,IF(B171&lt;741000,0,IF(B171&lt;2191000,B171-740000,IF(B171&lt;2193000,1451000,IF(B171&lt;2196000,1453000,IF(B171&lt;2200000,1456000,IF(B171&lt;3600000,ROUNDDOWN(B171/4,-3)*2.8-80000,IF(B171&lt;6600000,ROUNDDOWN(B171/4,-3)*3.2-440000,IF(B171&lt;8500000,ROUNDDOWN(B171*0.9,0)-1100000,B171-1950000)))))))),IF(B171&lt;651000,0,IF(B171&lt;1900000,B171-650000,IF(B171&lt;3600000,ROUNDDOWN(B171/4,-3)*2.8-80000,IF(B171&lt;6600000,ROUNDDOWN(B171/4,-3)*3.2-440000,IF(B171&lt;8500000,ROUNDDOWN(B171*0.9,0)-1100000,B171-1950000))))))</f>
        <v/>
      </c>
      <c r="K171" s="16">
        <f>IF(J171&gt;23500000,NA(),IF(C171=2026,IF(J171&lt;=4890000,1040000,IF(J171&lt;=6550000,670000,620000)),IF(J171&lt;=1320000,950000,IF(J171&lt;=3360000,880000,IF(J171&lt;=4890000,680000,IF(J171&lt;=6550000,630000,580000))))))</f>
        <v/>
      </c>
      <c r="L171" s="16">
        <f>IF(D171=1,IF(J171&lt;=9000000,380000,IF(J171&lt;=9500000,260000,IF(J171&lt;=10000000,130000,0))),0)</f>
        <v/>
      </c>
      <c r="M171" s="16">
        <f>IF(D171=1,IF(J171&lt;=9000000,330000,IF(J171&lt;=9500000,220000,IF(J171&lt;=10000000,110000,0))),0)</f>
        <v/>
      </c>
      <c r="N171" s="16">
        <f>IF(D171=1,IF(J171&lt;=9000000,50000,IF(J171&lt;=9500000,40000,IF(J171&lt;=10000000,20000,0))),0)</f>
        <v/>
      </c>
      <c r="O171" s="16">
        <f>MAX(0,ROUNDDOWN(J171-G171-K171-L171-E171*380000-F171*630000-H171,-3))</f>
        <v/>
      </c>
      <c r="P171" s="16">
        <f>MAX(0,ROUNDDOWN(J171-G171-430000-M171-E171*330000-F171*450000-I171,-3))</f>
        <v/>
      </c>
      <c r="Q171" s="16">
        <f>50000+N171+E171*50000+F171*180000</f>
        <v/>
      </c>
      <c r="R171" s="16">
        <f>IF(P171&lt;=2000000,MIN(Q171,P171),MAX(Q171-(P171-2000000),50000))*0.05</f>
        <v/>
      </c>
      <c r="S171" s="16">
        <f>MAX(0,P171*0.1-R171)</f>
        <v/>
      </c>
      <c r="T171" s="16">
        <f>Q171+MAX(0,K171-480000)</f>
        <v/>
      </c>
      <c r="U171" s="16">
        <f>P171-T171</f>
        <v/>
      </c>
      <c r="V171" s="17">
        <f>IF(U171&lt;0,0,LOOKUP(U171,{0,1950001,3300001,6950001,9000001,18000001,40000001},{0.05,0.1,0.2,0.23,0.33,0.4,0.45}))</f>
        <v/>
      </c>
      <c r="W171" s="18">
        <f>IF(U171&lt;0,0.9,0.9-V171*1.021)</f>
        <v/>
      </c>
      <c r="X171" s="16">
        <f>ROUNDDOWN(S171*0.2/W171+2000,0)</f>
        <v/>
      </c>
      <c r="Y171" s="17">
        <f>IF(O171&lt;=0,0,LOOKUP(O171,{0,1950001,3300001,6950001,9000001,18000001,40000001},{0.05,0.1,0.2,0.23,0.33,0.4,0.45}))</f>
        <v/>
      </c>
    </row>
    <row r="172">
      <c r="A172" t="inlineStr">
        <is>
          <t>早見表 独身または共働き</t>
        </is>
      </c>
      <c r="B172" s="16">
        <f>'2_早見表'!$A$15</f>
        <v/>
      </c>
      <c r="C172" t="n">
        <v>2026</v>
      </c>
      <c r="D172" t="n">
        <v>0</v>
      </c>
      <c r="E172" t="n">
        <v>0</v>
      </c>
      <c r="F172" t="n">
        <v>0</v>
      </c>
      <c r="G172" s="16">
        <f>ROUND(MIN(B172/12,650000)*12*0.0915+MIN(B172/12,1390000)*12*(0.0504+0)+B172*0.005,0)</f>
        <v/>
      </c>
      <c r="H172" t="n">
        <v>0</v>
      </c>
      <c r="I172" t="n">
        <v>0</v>
      </c>
      <c r="J172" s="16">
        <f>IF(C172=2026,IF(B172&lt;741000,0,IF(B172&lt;2191000,B172-740000,IF(B172&lt;2193000,1451000,IF(B172&lt;2196000,1453000,IF(B172&lt;2200000,1456000,IF(B172&lt;3600000,ROUNDDOWN(B172/4,-3)*2.8-80000,IF(B172&lt;6600000,ROUNDDOWN(B172/4,-3)*3.2-440000,IF(B172&lt;8500000,ROUNDDOWN(B172*0.9,0)-1100000,B172-1950000)))))))),IF(B172&lt;651000,0,IF(B172&lt;1900000,B172-650000,IF(B172&lt;3600000,ROUNDDOWN(B172/4,-3)*2.8-80000,IF(B172&lt;6600000,ROUNDDOWN(B172/4,-3)*3.2-440000,IF(B172&lt;8500000,ROUNDDOWN(B172*0.9,0)-1100000,B172-1950000))))))</f>
        <v/>
      </c>
      <c r="K172" s="16">
        <f>IF(J172&gt;23500000,NA(),IF(C172=2026,IF(J172&lt;=4890000,1040000,IF(J172&lt;=6550000,670000,620000)),IF(J172&lt;=1320000,950000,IF(J172&lt;=3360000,880000,IF(J172&lt;=4890000,680000,IF(J172&lt;=6550000,630000,580000))))))</f>
        <v/>
      </c>
      <c r="L172" s="16">
        <f>IF(D172=1,IF(J172&lt;=9000000,380000,IF(J172&lt;=9500000,260000,IF(J172&lt;=10000000,130000,0))),0)</f>
        <v/>
      </c>
      <c r="M172" s="16">
        <f>IF(D172=1,IF(J172&lt;=9000000,330000,IF(J172&lt;=9500000,220000,IF(J172&lt;=10000000,110000,0))),0)</f>
        <v/>
      </c>
      <c r="N172" s="16">
        <f>IF(D172=1,IF(J172&lt;=9000000,50000,IF(J172&lt;=9500000,40000,IF(J172&lt;=10000000,20000,0))),0)</f>
        <v/>
      </c>
      <c r="O172" s="16">
        <f>MAX(0,ROUNDDOWN(J172-G172-K172-L172-E172*380000-F172*630000-H172,-3))</f>
        <v/>
      </c>
      <c r="P172" s="16">
        <f>MAX(0,ROUNDDOWN(J172-G172-430000-M172-E172*330000-F172*450000-I172,-3))</f>
        <v/>
      </c>
      <c r="Q172" s="16">
        <f>50000+N172+E172*50000+F172*180000</f>
        <v/>
      </c>
      <c r="R172" s="16">
        <f>IF(P172&lt;=2000000,MIN(Q172,P172),MAX(Q172-(P172-2000000),50000))*0.05</f>
        <v/>
      </c>
      <c r="S172" s="16">
        <f>MAX(0,P172*0.1-R172)</f>
        <v/>
      </c>
      <c r="T172" s="16">
        <f>Q172+MAX(0,K172-480000)</f>
        <v/>
      </c>
      <c r="U172" s="16">
        <f>P172-T172</f>
        <v/>
      </c>
      <c r="V172" s="17">
        <f>IF(U172&lt;0,0,LOOKUP(U172,{0,1950001,3300001,6950001,9000001,18000001,40000001},{0.05,0.1,0.2,0.23,0.33,0.4,0.45}))</f>
        <v/>
      </c>
      <c r="W172" s="18">
        <f>IF(U172&lt;0,0.9,0.9-V172*1.021)</f>
        <v/>
      </c>
      <c r="X172" s="16">
        <f>ROUNDDOWN(S172*0.2/W172+2000,0)</f>
        <v/>
      </c>
      <c r="Y172" s="17">
        <f>IF(O172&lt;=0,0,LOOKUP(O172,{0,1950001,3300001,6950001,9000001,18000001,40000001},{0.05,0.1,0.2,0.23,0.33,0.4,0.45}))</f>
        <v/>
      </c>
    </row>
    <row r="173">
      <c r="A173" t="inlineStr">
        <is>
          <t>早見表 夫婦（配偶者控除あり）</t>
        </is>
      </c>
      <c r="B173" s="16">
        <f>'2_早見表'!$A$15</f>
        <v/>
      </c>
      <c r="C173" t="n">
        <v>2025</v>
      </c>
      <c r="D173" t="n">
        <v>1</v>
      </c>
      <c r="E173" t="n">
        <v>0</v>
      </c>
      <c r="F173" t="n">
        <v>0</v>
      </c>
      <c r="G173" s="16">
        <f>ROUND(MIN(B173/12,650000)*12*0.0915+MIN(B173/12,1390000)*12*(0.0504+0)+B173*0.005,0)</f>
        <v/>
      </c>
      <c r="H173" t="n">
        <v>0</v>
      </c>
      <c r="I173" t="n">
        <v>0</v>
      </c>
      <c r="J173" s="16">
        <f>IF(C173=2026,IF(B173&lt;741000,0,IF(B173&lt;2191000,B173-740000,IF(B173&lt;2193000,1451000,IF(B173&lt;2196000,1453000,IF(B173&lt;2200000,1456000,IF(B173&lt;3600000,ROUNDDOWN(B173/4,-3)*2.8-80000,IF(B173&lt;6600000,ROUNDDOWN(B173/4,-3)*3.2-440000,IF(B173&lt;8500000,ROUNDDOWN(B173*0.9,0)-1100000,B173-1950000)))))))),IF(B173&lt;651000,0,IF(B173&lt;1900000,B173-650000,IF(B173&lt;3600000,ROUNDDOWN(B173/4,-3)*2.8-80000,IF(B173&lt;6600000,ROUNDDOWN(B173/4,-3)*3.2-440000,IF(B173&lt;8500000,ROUNDDOWN(B173*0.9,0)-1100000,B173-1950000))))))</f>
        <v/>
      </c>
      <c r="K173" s="16">
        <f>IF(J173&gt;23500000,NA(),IF(C173=2026,IF(J173&lt;=4890000,1040000,IF(J173&lt;=6550000,670000,620000)),IF(J173&lt;=1320000,950000,IF(J173&lt;=3360000,880000,IF(J173&lt;=4890000,680000,IF(J173&lt;=6550000,630000,580000))))))</f>
        <v/>
      </c>
      <c r="L173" s="16">
        <f>IF(D173=1,IF(J173&lt;=9000000,380000,IF(J173&lt;=9500000,260000,IF(J173&lt;=10000000,130000,0))),0)</f>
        <v/>
      </c>
      <c r="M173" s="16">
        <f>IF(D173=1,IF(J173&lt;=9000000,330000,IF(J173&lt;=9500000,220000,IF(J173&lt;=10000000,110000,0))),0)</f>
        <v/>
      </c>
      <c r="N173" s="16">
        <f>IF(D173=1,IF(J173&lt;=9000000,50000,IF(J173&lt;=9500000,40000,IF(J173&lt;=10000000,20000,0))),0)</f>
        <v/>
      </c>
      <c r="O173" s="16">
        <f>MAX(0,ROUNDDOWN(J173-G173-K173-L173-E173*380000-F173*630000-H173,-3))</f>
        <v/>
      </c>
      <c r="P173" s="16">
        <f>MAX(0,ROUNDDOWN(J173-G173-430000-M173-E173*330000-F173*450000-I173,-3))</f>
        <v/>
      </c>
      <c r="Q173" s="16">
        <f>50000+N173+E173*50000+F173*180000</f>
        <v/>
      </c>
      <c r="R173" s="16">
        <f>IF(P173&lt;=2000000,MIN(Q173,P173),MAX(Q173-(P173-2000000),50000))*0.05</f>
        <v/>
      </c>
      <c r="S173" s="16">
        <f>MAX(0,P173*0.1-R173)</f>
        <v/>
      </c>
      <c r="T173" s="16">
        <f>Q173+MAX(0,K173-480000)</f>
        <v/>
      </c>
      <c r="U173" s="16">
        <f>P173-T173</f>
        <v/>
      </c>
      <c r="V173" s="17">
        <f>IF(U173&lt;0,0,LOOKUP(U173,{0,1950001,3300001,6950001,9000001,18000001,40000001},{0.05,0.1,0.2,0.23,0.33,0.4,0.45}))</f>
        <v/>
      </c>
      <c r="W173" s="18">
        <f>IF(U173&lt;0,0.9,0.9-V173*1.021)</f>
        <v/>
      </c>
      <c r="X173" s="16">
        <f>ROUNDDOWN(S173*0.2/W173+2000,0)</f>
        <v/>
      </c>
      <c r="Y173" s="17">
        <f>IF(O173&lt;=0,0,LOOKUP(O173,{0,1950001,3300001,6950001,9000001,18000001,40000001},{0.05,0.1,0.2,0.23,0.33,0.4,0.45}))</f>
        <v/>
      </c>
    </row>
    <row r="174">
      <c r="A174" t="inlineStr">
        <is>
          <t>早見表 夫婦（配偶者控除あり）</t>
        </is>
      </c>
      <c r="B174" s="16">
        <f>'2_早見表'!$A$15</f>
        <v/>
      </c>
      <c r="C174" t="n">
        <v>2026</v>
      </c>
      <c r="D174" t="n">
        <v>1</v>
      </c>
      <c r="E174" t="n">
        <v>0</v>
      </c>
      <c r="F174" t="n">
        <v>0</v>
      </c>
      <c r="G174" s="16">
        <f>ROUND(MIN(B174/12,650000)*12*0.0915+MIN(B174/12,1390000)*12*(0.0504+0)+B174*0.005,0)</f>
        <v/>
      </c>
      <c r="H174" t="n">
        <v>0</v>
      </c>
      <c r="I174" t="n">
        <v>0</v>
      </c>
      <c r="J174" s="16">
        <f>IF(C174=2026,IF(B174&lt;741000,0,IF(B174&lt;2191000,B174-740000,IF(B174&lt;2193000,1451000,IF(B174&lt;2196000,1453000,IF(B174&lt;2200000,1456000,IF(B174&lt;3600000,ROUNDDOWN(B174/4,-3)*2.8-80000,IF(B174&lt;6600000,ROUNDDOWN(B174/4,-3)*3.2-440000,IF(B174&lt;8500000,ROUNDDOWN(B174*0.9,0)-1100000,B174-1950000)))))))),IF(B174&lt;651000,0,IF(B174&lt;1900000,B174-650000,IF(B174&lt;3600000,ROUNDDOWN(B174/4,-3)*2.8-80000,IF(B174&lt;6600000,ROUNDDOWN(B174/4,-3)*3.2-440000,IF(B174&lt;8500000,ROUNDDOWN(B174*0.9,0)-1100000,B174-1950000))))))</f>
        <v/>
      </c>
      <c r="K174" s="16">
        <f>IF(J174&gt;23500000,NA(),IF(C174=2026,IF(J174&lt;=4890000,1040000,IF(J174&lt;=6550000,670000,620000)),IF(J174&lt;=1320000,950000,IF(J174&lt;=3360000,880000,IF(J174&lt;=4890000,680000,IF(J174&lt;=6550000,630000,580000))))))</f>
        <v/>
      </c>
      <c r="L174" s="16">
        <f>IF(D174=1,IF(J174&lt;=9000000,380000,IF(J174&lt;=9500000,260000,IF(J174&lt;=10000000,130000,0))),0)</f>
        <v/>
      </c>
      <c r="M174" s="16">
        <f>IF(D174=1,IF(J174&lt;=9000000,330000,IF(J174&lt;=9500000,220000,IF(J174&lt;=10000000,110000,0))),0)</f>
        <v/>
      </c>
      <c r="N174" s="16">
        <f>IF(D174=1,IF(J174&lt;=9000000,50000,IF(J174&lt;=9500000,40000,IF(J174&lt;=10000000,20000,0))),0)</f>
        <v/>
      </c>
      <c r="O174" s="16">
        <f>MAX(0,ROUNDDOWN(J174-G174-K174-L174-E174*380000-F174*630000-H174,-3))</f>
        <v/>
      </c>
      <c r="P174" s="16">
        <f>MAX(0,ROUNDDOWN(J174-G174-430000-M174-E174*330000-F174*450000-I174,-3))</f>
        <v/>
      </c>
      <c r="Q174" s="16">
        <f>50000+N174+E174*50000+F174*180000</f>
        <v/>
      </c>
      <c r="R174" s="16">
        <f>IF(P174&lt;=2000000,MIN(Q174,P174),MAX(Q174-(P174-2000000),50000))*0.05</f>
        <v/>
      </c>
      <c r="S174" s="16">
        <f>MAX(0,P174*0.1-R174)</f>
        <v/>
      </c>
      <c r="T174" s="16">
        <f>Q174+MAX(0,K174-480000)</f>
        <v/>
      </c>
      <c r="U174" s="16">
        <f>P174-T174</f>
        <v/>
      </c>
      <c r="V174" s="17">
        <f>IF(U174&lt;0,0,LOOKUP(U174,{0,1950001,3300001,6950001,9000001,18000001,40000001},{0.05,0.1,0.2,0.23,0.33,0.4,0.45}))</f>
        <v/>
      </c>
      <c r="W174" s="18">
        <f>IF(U174&lt;0,0.9,0.9-V174*1.021)</f>
        <v/>
      </c>
      <c r="X174" s="16">
        <f>ROUNDDOWN(S174*0.2/W174+2000,0)</f>
        <v/>
      </c>
      <c r="Y174" s="17">
        <f>IF(O174&lt;=0,0,LOOKUP(O174,{0,1950001,3300001,6950001,9000001,18000001,40000001},{0.05,0.1,0.2,0.23,0.33,0.4,0.45}))</f>
        <v/>
      </c>
    </row>
    <row r="175">
      <c r="A175" t="inlineStr">
        <is>
          <t>早見表 共働き＋高校生1人</t>
        </is>
      </c>
      <c r="B175" s="16">
        <f>'2_早見表'!$A$15</f>
        <v/>
      </c>
      <c r="C175" t="n">
        <v>2025</v>
      </c>
      <c r="D175" t="n">
        <v>0</v>
      </c>
      <c r="E175" t="n">
        <v>1</v>
      </c>
      <c r="F175" t="n">
        <v>0</v>
      </c>
      <c r="G175" s="16">
        <f>ROUND(MIN(B175/12,650000)*12*0.0915+MIN(B175/12,1390000)*12*(0.0504+0)+B175*0.005,0)</f>
        <v/>
      </c>
      <c r="H175" t="n">
        <v>0</v>
      </c>
      <c r="I175" t="n">
        <v>0</v>
      </c>
      <c r="J175" s="16">
        <f>IF(C175=2026,IF(B175&lt;741000,0,IF(B175&lt;2191000,B175-740000,IF(B175&lt;2193000,1451000,IF(B175&lt;2196000,1453000,IF(B175&lt;2200000,1456000,IF(B175&lt;3600000,ROUNDDOWN(B175/4,-3)*2.8-80000,IF(B175&lt;6600000,ROUNDDOWN(B175/4,-3)*3.2-440000,IF(B175&lt;8500000,ROUNDDOWN(B175*0.9,0)-1100000,B175-1950000)))))))),IF(B175&lt;651000,0,IF(B175&lt;1900000,B175-650000,IF(B175&lt;3600000,ROUNDDOWN(B175/4,-3)*2.8-80000,IF(B175&lt;6600000,ROUNDDOWN(B175/4,-3)*3.2-440000,IF(B175&lt;8500000,ROUNDDOWN(B175*0.9,0)-1100000,B175-1950000))))))</f>
        <v/>
      </c>
      <c r="K175" s="16">
        <f>IF(J175&gt;23500000,NA(),IF(C175=2026,IF(J175&lt;=4890000,1040000,IF(J175&lt;=6550000,670000,620000)),IF(J175&lt;=1320000,950000,IF(J175&lt;=3360000,880000,IF(J175&lt;=4890000,680000,IF(J175&lt;=6550000,630000,580000))))))</f>
        <v/>
      </c>
      <c r="L175" s="16">
        <f>IF(D175=1,IF(J175&lt;=9000000,380000,IF(J175&lt;=9500000,260000,IF(J175&lt;=10000000,130000,0))),0)</f>
        <v/>
      </c>
      <c r="M175" s="16">
        <f>IF(D175=1,IF(J175&lt;=9000000,330000,IF(J175&lt;=9500000,220000,IF(J175&lt;=10000000,110000,0))),0)</f>
        <v/>
      </c>
      <c r="N175" s="16">
        <f>IF(D175=1,IF(J175&lt;=9000000,50000,IF(J175&lt;=9500000,40000,IF(J175&lt;=10000000,20000,0))),0)</f>
        <v/>
      </c>
      <c r="O175" s="16">
        <f>MAX(0,ROUNDDOWN(J175-G175-K175-L175-E175*380000-F175*630000-H175,-3))</f>
        <v/>
      </c>
      <c r="P175" s="16">
        <f>MAX(0,ROUNDDOWN(J175-G175-430000-M175-E175*330000-F175*450000-I175,-3))</f>
        <v/>
      </c>
      <c r="Q175" s="16">
        <f>50000+N175+E175*50000+F175*180000</f>
        <v/>
      </c>
      <c r="R175" s="16">
        <f>IF(P175&lt;=2000000,MIN(Q175,P175),MAX(Q175-(P175-2000000),50000))*0.05</f>
        <v/>
      </c>
      <c r="S175" s="16">
        <f>MAX(0,P175*0.1-R175)</f>
        <v/>
      </c>
      <c r="T175" s="16">
        <f>Q175+MAX(0,K175-480000)</f>
        <v/>
      </c>
      <c r="U175" s="16">
        <f>P175-T175</f>
        <v/>
      </c>
      <c r="V175" s="17">
        <f>IF(U175&lt;0,0,LOOKUP(U175,{0,1950001,3300001,6950001,9000001,18000001,40000001},{0.05,0.1,0.2,0.23,0.33,0.4,0.45}))</f>
        <v/>
      </c>
      <c r="W175" s="18">
        <f>IF(U175&lt;0,0.9,0.9-V175*1.021)</f>
        <v/>
      </c>
      <c r="X175" s="16">
        <f>ROUNDDOWN(S175*0.2/W175+2000,0)</f>
        <v/>
      </c>
      <c r="Y175" s="17">
        <f>IF(O175&lt;=0,0,LOOKUP(O175,{0,1950001,3300001,6950001,9000001,18000001,40000001},{0.05,0.1,0.2,0.23,0.33,0.4,0.45}))</f>
        <v/>
      </c>
    </row>
    <row r="176">
      <c r="A176" t="inlineStr">
        <is>
          <t>早見表 共働き＋高校生1人</t>
        </is>
      </c>
      <c r="B176" s="16">
        <f>'2_早見表'!$A$15</f>
        <v/>
      </c>
      <c r="C176" t="n">
        <v>2026</v>
      </c>
      <c r="D176" t="n">
        <v>0</v>
      </c>
      <c r="E176" t="n">
        <v>1</v>
      </c>
      <c r="F176" t="n">
        <v>0</v>
      </c>
      <c r="G176" s="16">
        <f>ROUND(MIN(B176/12,650000)*12*0.0915+MIN(B176/12,1390000)*12*(0.0504+0)+B176*0.005,0)</f>
        <v/>
      </c>
      <c r="H176" t="n">
        <v>0</v>
      </c>
      <c r="I176" t="n">
        <v>0</v>
      </c>
      <c r="J176" s="16">
        <f>IF(C176=2026,IF(B176&lt;741000,0,IF(B176&lt;2191000,B176-740000,IF(B176&lt;2193000,1451000,IF(B176&lt;2196000,1453000,IF(B176&lt;2200000,1456000,IF(B176&lt;3600000,ROUNDDOWN(B176/4,-3)*2.8-80000,IF(B176&lt;6600000,ROUNDDOWN(B176/4,-3)*3.2-440000,IF(B176&lt;8500000,ROUNDDOWN(B176*0.9,0)-1100000,B176-1950000)))))))),IF(B176&lt;651000,0,IF(B176&lt;1900000,B176-650000,IF(B176&lt;3600000,ROUNDDOWN(B176/4,-3)*2.8-80000,IF(B176&lt;6600000,ROUNDDOWN(B176/4,-3)*3.2-440000,IF(B176&lt;8500000,ROUNDDOWN(B176*0.9,0)-1100000,B176-1950000))))))</f>
        <v/>
      </c>
      <c r="K176" s="16">
        <f>IF(J176&gt;23500000,NA(),IF(C176=2026,IF(J176&lt;=4890000,1040000,IF(J176&lt;=6550000,670000,620000)),IF(J176&lt;=1320000,950000,IF(J176&lt;=3360000,880000,IF(J176&lt;=4890000,680000,IF(J176&lt;=6550000,630000,580000))))))</f>
        <v/>
      </c>
      <c r="L176" s="16">
        <f>IF(D176=1,IF(J176&lt;=9000000,380000,IF(J176&lt;=9500000,260000,IF(J176&lt;=10000000,130000,0))),0)</f>
        <v/>
      </c>
      <c r="M176" s="16">
        <f>IF(D176=1,IF(J176&lt;=9000000,330000,IF(J176&lt;=9500000,220000,IF(J176&lt;=10000000,110000,0))),0)</f>
        <v/>
      </c>
      <c r="N176" s="16">
        <f>IF(D176=1,IF(J176&lt;=9000000,50000,IF(J176&lt;=9500000,40000,IF(J176&lt;=10000000,20000,0))),0)</f>
        <v/>
      </c>
      <c r="O176" s="16">
        <f>MAX(0,ROUNDDOWN(J176-G176-K176-L176-E176*380000-F176*630000-H176,-3))</f>
        <v/>
      </c>
      <c r="P176" s="16">
        <f>MAX(0,ROUNDDOWN(J176-G176-430000-M176-E176*330000-F176*450000-I176,-3))</f>
        <v/>
      </c>
      <c r="Q176" s="16">
        <f>50000+N176+E176*50000+F176*180000</f>
        <v/>
      </c>
      <c r="R176" s="16">
        <f>IF(P176&lt;=2000000,MIN(Q176,P176),MAX(Q176-(P176-2000000),50000))*0.05</f>
        <v/>
      </c>
      <c r="S176" s="16">
        <f>MAX(0,P176*0.1-R176)</f>
        <v/>
      </c>
      <c r="T176" s="16">
        <f>Q176+MAX(0,K176-480000)</f>
        <v/>
      </c>
      <c r="U176" s="16">
        <f>P176-T176</f>
        <v/>
      </c>
      <c r="V176" s="17">
        <f>IF(U176&lt;0,0,LOOKUP(U176,{0,1950001,3300001,6950001,9000001,18000001,40000001},{0.05,0.1,0.2,0.23,0.33,0.4,0.45}))</f>
        <v/>
      </c>
      <c r="W176" s="18">
        <f>IF(U176&lt;0,0.9,0.9-V176*1.021)</f>
        <v/>
      </c>
      <c r="X176" s="16">
        <f>ROUNDDOWN(S176*0.2/W176+2000,0)</f>
        <v/>
      </c>
      <c r="Y176" s="17">
        <f>IF(O176&lt;=0,0,LOOKUP(O176,{0,1950001,3300001,6950001,9000001,18000001,40000001},{0.05,0.1,0.2,0.23,0.33,0.4,0.45}))</f>
        <v/>
      </c>
    </row>
    <row r="177">
      <c r="A177" t="inlineStr">
        <is>
          <t>早見表 共働き＋大学生1人</t>
        </is>
      </c>
      <c r="B177" s="16">
        <f>'2_早見表'!$A$15</f>
        <v/>
      </c>
      <c r="C177" t="n">
        <v>2025</v>
      </c>
      <c r="D177" t="n">
        <v>0</v>
      </c>
      <c r="E177" t="n">
        <v>0</v>
      </c>
      <c r="F177" t="n">
        <v>1</v>
      </c>
      <c r="G177" s="16">
        <f>ROUND(MIN(B177/12,650000)*12*0.0915+MIN(B177/12,1390000)*12*(0.0504+0)+B177*0.005,0)</f>
        <v/>
      </c>
      <c r="H177" t="n">
        <v>0</v>
      </c>
      <c r="I177" t="n">
        <v>0</v>
      </c>
      <c r="J177" s="16">
        <f>IF(C177=2026,IF(B177&lt;741000,0,IF(B177&lt;2191000,B177-740000,IF(B177&lt;2193000,1451000,IF(B177&lt;2196000,1453000,IF(B177&lt;2200000,1456000,IF(B177&lt;3600000,ROUNDDOWN(B177/4,-3)*2.8-80000,IF(B177&lt;6600000,ROUNDDOWN(B177/4,-3)*3.2-440000,IF(B177&lt;8500000,ROUNDDOWN(B177*0.9,0)-1100000,B177-1950000)))))))),IF(B177&lt;651000,0,IF(B177&lt;1900000,B177-650000,IF(B177&lt;3600000,ROUNDDOWN(B177/4,-3)*2.8-80000,IF(B177&lt;6600000,ROUNDDOWN(B177/4,-3)*3.2-440000,IF(B177&lt;8500000,ROUNDDOWN(B177*0.9,0)-1100000,B177-1950000))))))</f>
        <v/>
      </c>
      <c r="K177" s="16">
        <f>IF(J177&gt;23500000,NA(),IF(C177=2026,IF(J177&lt;=4890000,1040000,IF(J177&lt;=6550000,670000,620000)),IF(J177&lt;=1320000,950000,IF(J177&lt;=3360000,880000,IF(J177&lt;=4890000,680000,IF(J177&lt;=6550000,630000,580000))))))</f>
        <v/>
      </c>
      <c r="L177" s="16">
        <f>IF(D177=1,IF(J177&lt;=9000000,380000,IF(J177&lt;=9500000,260000,IF(J177&lt;=10000000,130000,0))),0)</f>
        <v/>
      </c>
      <c r="M177" s="16">
        <f>IF(D177=1,IF(J177&lt;=9000000,330000,IF(J177&lt;=9500000,220000,IF(J177&lt;=10000000,110000,0))),0)</f>
        <v/>
      </c>
      <c r="N177" s="16">
        <f>IF(D177=1,IF(J177&lt;=9000000,50000,IF(J177&lt;=9500000,40000,IF(J177&lt;=10000000,20000,0))),0)</f>
        <v/>
      </c>
      <c r="O177" s="16">
        <f>MAX(0,ROUNDDOWN(J177-G177-K177-L177-E177*380000-F177*630000-H177,-3))</f>
        <v/>
      </c>
      <c r="P177" s="16">
        <f>MAX(0,ROUNDDOWN(J177-G177-430000-M177-E177*330000-F177*450000-I177,-3))</f>
        <v/>
      </c>
      <c r="Q177" s="16">
        <f>50000+N177+E177*50000+F177*180000</f>
        <v/>
      </c>
      <c r="R177" s="16">
        <f>IF(P177&lt;=2000000,MIN(Q177,P177),MAX(Q177-(P177-2000000),50000))*0.05</f>
        <v/>
      </c>
      <c r="S177" s="16">
        <f>MAX(0,P177*0.1-R177)</f>
        <v/>
      </c>
      <c r="T177" s="16">
        <f>Q177+MAX(0,K177-480000)</f>
        <v/>
      </c>
      <c r="U177" s="16">
        <f>P177-T177</f>
        <v/>
      </c>
      <c r="V177" s="17">
        <f>IF(U177&lt;0,0,LOOKUP(U177,{0,1950001,3300001,6950001,9000001,18000001,40000001},{0.05,0.1,0.2,0.23,0.33,0.4,0.45}))</f>
        <v/>
      </c>
      <c r="W177" s="18">
        <f>IF(U177&lt;0,0.9,0.9-V177*1.021)</f>
        <v/>
      </c>
      <c r="X177" s="16">
        <f>ROUNDDOWN(S177*0.2/W177+2000,0)</f>
        <v/>
      </c>
      <c r="Y177" s="17">
        <f>IF(O177&lt;=0,0,LOOKUP(O177,{0,1950001,3300001,6950001,9000001,18000001,40000001},{0.05,0.1,0.2,0.23,0.33,0.4,0.45}))</f>
        <v/>
      </c>
    </row>
    <row r="178">
      <c r="A178" t="inlineStr">
        <is>
          <t>早見表 共働き＋大学生1人</t>
        </is>
      </c>
      <c r="B178" s="16">
        <f>'2_早見表'!$A$15</f>
        <v/>
      </c>
      <c r="C178" t="n">
        <v>2026</v>
      </c>
      <c r="D178" t="n">
        <v>0</v>
      </c>
      <c r="E178" t="n">
        <v>0</v>
      </c>
      <c r="F178" t="n">
        <v>1</v>
      </c>
      <c r="G178" s="16">
        <f>ROUND(MIN(B178/12,650000)*12*0.0915+MIN(B178/12,1390000)*12*(0.0504+0)+B178*0.005,0)</f>
        <v/>
      </c>
      <c r="H178" t="n">
        <v>0</v>
      </c>
      <c r="I178" t="n">
        <v>0</v>
      </c>
      <c r="J178" s="16">
        <f>IF(C178=2026,IF(B178&lt;741000,0,IF(B178&lt;2191000,B178-740000,IF(B178&lt;2193000,1451000,IF(B178&lt;2196000,1453000,IF(B178&lt;2200000,1456000,IF(B178&lt;3600000,ROUNDDOWN(B178/4,-3)*2.8-80000,IF(B178&lt;6600000,ROUNDDOWN(B178/4,-3)*3.2-440000,IF(B178&lt;8500000,ROUNDDOWN(B178*0.9,0)-1100000,B178-1950000)))))))),IF(B178&lt;651000,0,IF(B178&lt;1900000,B178-650000,IF(B178&lt;3600000,ROUNDDOWN(B178/4,-3)*2.8-80000,IF(B178&lt;6600000,ROUNDDOWN(B178/4,-3)*3.2-440000,IF(B178&lt;8500000,ROUNDDOWN(B178*0.9,0)-1100000,B178-1950000))))))</f>
        <v/>
      </c>
      <c r="K178" s="16">
        <f>IF(J178&gt;23500000,NA(),IF(C178=2026,IF(J178&lt;=4890000,1040000,IF(J178&lt;=6550000,670000,620000)),IF(J178&lt;=1320000,950000,IF(J178&lt;=3360000,880000,IF(J178&lt;=4890000,680000,IF(J178&lt;=6550000,630000,580000))))))</f>
        <v/>
      </c>
      <c r="L178" s="16">
        <f>IF(D178=1,IF(J178&lt;=9000000,380000,IF(J178&lt;=9500000,260000,IF(J178&lt;=10000000,130000,0))),0)</f>
        <v/>
      </c>
      <c r="M178" s="16">
        <f>IF(D178=1,IF(J178&lt;=9000000,330000,IF(J178&lt;=9500000,220000,IF(J178&lt;=10000000,110000,0))),0)</f>
        <v/>
      </c>
      <c r="N178" s="16">
        <f>IF(D178=1,IF(J178&lt;=9000000,50000,IF(J178&lt;=9500000,40000,IF(J178&lt;=10000000,20000,0))),0)</f>
        <v/>
      </c>
      <c r="O178" s="16">
        <f>MAX(0,ROUNDDOWN(J178-G178-K178-L178-E178*380000-F178*630000-H178,-3))</f>
        <v/>
      </c>
      <c r="P178" s="16">
        <f>MAX(0,ROUNDDOWN(J178-G178-430000-M178-E178*330000-F178*450000-I178,-3))</f>
        <v/>
      </c>
      <c r="Q178" s="16">
        <f>50000+N178+E178*50000+F178*180000</f>
        <v/>
      </c>
      <c r="R178" s="16">
        <f>IF(P178&lt;=2000000,MIN(Q178,P178),MAX(Q178-(P178-2000000),50000))*0.05</f>
        <v/>
      </c>
      <c r="S178" s="16">
        <f>MAX(0,P178*0.1-R178)</f>
        <v/>
      </c>
      <c r="T178" s="16">
        <f>Q178+MAX(0,K178-480000)</f>
        <v/>
      </c>
      <c r="U178" s="16">
        <f>P178-T178</f>
        <v/>
      </c>
      <c r="V178" s="17">
        <f>IF(U178&lt;0,0,LOOKUP(U178,{0,1950001,3300001,6950001,9000001,18000001,40000001},{0.05,0.1,0.2,0.23,0.33,0.4,0.45}))</f>
        <v/>
      </c>
      <c r="W178" s="18">
        <f>IF(U178&lt;0,0.9,0.9-V178*1.021)</f>
        <v/>
      </c>
      <c r="X178" s="16">
        <f>ROUNDDOWN(S178*0.2/W178+2000,0)</f>
        <v/>
      </c>
      <c r="Y178" s="17">
        <f>IF(O178&lt;=0,0,LOOKUP(O178,{0,1950001,3300001,6950001,9000001,18000001,40000001},{0.05,0.1,0.2,0.23,0.33,0.4,0.45}))</f>
        <v/>
      </c>
    </row>
    <row r="179">
      <c r="A179" t="inlineStr">
        <is>
          <t>早見表 夫婦＋高校生1人</t>
        </is>
      </c>
      <c r="B179" s="16">
        <f>'2_早見表'!$A$15</f>
        <v/>
      </c>
      <c r="C179" t="n">
        <v>2025</v>
      </c>
      <c r="D179" t="n">
        <v>1</v>
      </c>
      <c r="E179" t="n">
        <v>1</v>
      </c>
      <c r="F179" t="n">
        <v>0</v>
      </c>
      <c r="G179" s="16">
        <f>ROUND(MIN(B179/12,650000)*12*0.0915+MIN(B179/12,1390000)*12*(0.0504+0)+B179*0.005,0)</f>
        <v/>
      </c>
      <c r="H179" t="n">
        <v>0</v>
      </c>
      <c r="I179" t="n">
        <v>0</v>
      </c>
      <c r="J179" s="16">
        <f>IF(C179=2026,IF(B179&lt;741000,0,IF(B179&lt;2191000,B179-740000,IF(B179&lt;2193000,1451000,IF(B179&lt;2196000,1453000,IF(B179&lt;2200000,1456000,IF(B179&lt;3600000,ROUNDDOWN(B179/4,-3)*2.8-80000,IF(B179&lt;6600000,ROUNDDOWN(B179/4,-3)*3.2-440000,IF(B179&lt;8500000,ROUNDDOWN(B179*0.9,0)-1100000,B179-1950000)))))))),IF(B179&lt;651000,0,IF(B179&lt;1900000,B179-650000,IF(B179&lt;3600000,ROUNDDOWN(B179/4,-3)*2.8-80000,IF(B179&lt;6600000,ROUNDDOWN(B179/4,-3)*3.2-440000,IF(B179&lt;8500000,ROUNDDOWN(B179*0.9,0)-1100000,B179-1950000))))))</f>
        <v/>
      </c>
      <c r="K179" s="16">
        <f>IF(J179&gt;23500000,NA(),IF(C179=2026,IF(J179&lt;=4890000,1040000,IF(J179&lt;=6550000,670000,620000)),IF(J179&lt;=1320000,950000,IF(J179&lt;=3360000,880000,IF(J179&lt;=4890000,680000,IF(J179&lt;=6550000,630000,580000))))))</f>
        <v/>
      </c>
      <c r="L179" s="16">
        <f>IF(D179=1,IF(J179&lt;=9000000,380000,IF(J179&lt;=9500000,260000,IF(J179&lt;=10000000,130000,0))),0)</f>
        <v/>
      </c>
      <c r="M179" s="16">
        <f>IF(D179=1,IF(J179&lt;=9000000,330000,IF(J179&lt;=9500000,220000,IF(J179&lt;=10000000,110000,0))),0)</f>
        <v/>
      </c>
      <c r="N179" s="16">
        <f>IF(D179=1,IF(J179&lt;=9000000,50000,IF(J179&lt;=9500000,40000,IF(J179&lt;=10000000,20000,0))),0)</f>
        <v/>
      </c>
      <c r="O179" s="16">
        <f>MAX(0,ROUNDDOWN(J179-G179-K179-L179-E179*380000-F179*630000-H179,-3))</f>
        <v/>
      </c>
      <c r="P179" s="16">
        <f>MAX(0,ROUNDDOWN(J179-G179-430000-M179-E179*330000-F179*450000-I179,-3))</f>
        <v/>
      </c>
      <c r="Q179" s="16">
        <f>50000+N179+E179*50000+F179*180000</f>
        <v/>
      </c>
      <c r="R179" s="16">
        <f>IF(P179&lt;=2000000,MIN(Q179,P179),MAX(Q179-(P179-2000000),50000))*0.05</f>
        <v/>
      </c>
      <c r="S179" s="16">
        <f>MAX(0,P179*0.1-R179)</f>
        <v/>
      </c>
      <c r="T179" s="16">
        <f>Q179+MAX(0,K179-480000)</f>
        <v/>
      </c>
      <c r="U179" s="16">
        <f>P179-T179</f>
        <v/>
      </c>
      <c r="V179" s="17">
        <f>IF(U179&lt;0,0,LOOKUP(U179,{0,1950001,3300001,6950001,9000001,18000001,40000001},{0.05,0.1,0.2,0.23,0.33,0.4,0.45}))</f>
        <v/>
      </c>
      <c r="W179" s="18">
        <f>IF(U179&lt;0,0.9,0.9-V179*1.021)</f>
        <v/>
      </c>
      <c r="X179" s="16">
        <f>ROUNDDOWN(S179*0.2/W179+2000,0)</f>
        <v/>
      </c>
      <c r="Y179" s="17">
        <f>IF(O179&lt;=0,0,LOOKUP(O179,{0,1950001,3300001,6950001,9000001,18000001,40000001},{0.05,0.1,0.2,0.23,0.33,0.4,0.45}))</f>
        <v/>
      </c>
    </row>
    <row r="180">
      <c r="A180" t="inlineStr">
        <is>
          <t>早見表 夫婦＋高校生1人</t>
        </is>
      </c>
      <c r="B180" s="16">
        <f>'2_早見表'!$A$15</f>
        <v/>
      </c>
      <c r="C180" t="n">
        <v>2026</v>
      </c>
      <c r="D180" t="n">
        <v>1</v>
      </c>
      <c r="E180" t="n">
        <v>1</v>
      </c>
      <c r="F180" t="n">
        <v>0</v>
      </c>
      <c r="G180" s="16">
        <f>ROUND(MIN(B180/12,650000)*12*0.0915+MIN(B180/12,1390000)*12*(0.0504+0)+B180*0.005,0)</f>
        <v/>
      </c>
      <c r="H180" t="n">
        <v>0</v>
      </c>
      <c r="I180" t="n">
        <v>0</v>
      </c>
      <c r="J180" s="16">
        <f>IF(C180=2026,IF(B180&lt;741000,0,IF(B180&lt;2191000,B180-740000,IF(B180&lt;2193000,1451000,IF(B180&lt;2196000,1453000,IF(B180&lt;2200000,1456000,IF(B180&lt;3600000,ROUNDDOWN(B180/4,-3)*2.8-80000,IF(B180&lt;6600000,ROUNDDOWN(B180/4,-3)*3.2-440000,IF(B180&lt;8500000,ROUNDDOWN(B180*0.9,0)-1100000,B180-1950000)))))))),IF(B180&lt;651000,0,IF(B180&lt;1900000,B180-650000,IF(B180&lt;3600000,ROUNDDOWN(B180/4,-3)*2.8-80000,IF(B180&lt;6600000,ROUNDDOWN(B180/4,-3)*3.2-440000,IF(B180&lt;8500000,ROUNDDOWN(B180*0.9,0)-1100000,B180-1950000))))))</f>
        <v/>
      </c>
      <c r="K180" s="16">
        <f>IF(J180&gt;23500000,NA(),IF(C180=2026,IF(J180&lt;=4890000,1040000,IF(J180&lt;=6550000,670000,620000)),IF(J180&lt;=1320000,950000,IF(J180&lt;=3360000,880000,IF(J180&lt;=4890000,680000,IF(J180&lt;=6550000,630000,580000))))))</f>
        <v/>
      </c>
      <c r="L180" s="16">
        <f>IF(D180=1,IF(J180&lt;=9000000,380000,IF(J180&lt;=9500000,260000,IF(J180&lt;=10000000,130000,0))),0)</f>
        <v/>
      </c>
      <c r="M180" s="16">
        <f>IF(D180=1,IF(J180&lt;=9000000,330000,IF(J180&lt;=9500000,220000,IF(J180&lt;=10000000,110000,0))),0)</f>
        <v/>
      </c>
      <c r="N180" s="16">
        <f>IF(D180=1,IF(J180&lt;=9000000,50000,IF(J180&lt;=9500000,40000,IF(J180&lt;=10000000,20000,0))),0)</f>
        <v/>
      </c>
      <c r="O180" s="16">
        <f>MAX(0,ROUNDDOWN(J180-G180-K180-L180-E180*380000-F180*630000-H180,-3))</f>
        <v/>
      </c>
      <c r="P180" s="16">
        <f>MAX(0,ROUNDDOWN(J180-G180-430000-M180-E180*330000-F180*450000-I180,-3))</f>
        <v/>
      </c>
      <c r="Q180" s="16">
        <f>50000+N180+E180*50000+F180*180000</f>
        <v/>
      </c>
      <c r="R180" s="16">
        <f>IF(P180&lt;=2000000,MIN(Q180,P180),MAX(Q180-(P180-2000000),50000))*0.05</f>
        <v/>
      </c>
      <c r="S180" s="16">
        <f>MAX(0,P180*0.1-R180)</f>
        <v/>
      </c>
      <c r="T180" s="16">
        <f>Q180+MAX(0,K180-480000)</f>
        <v/>
      </c>
      <c r="U180" s="16">
        <f>P180-T180</f>
        <v/>
      </c>
      <c r="V180" s="17">
        <f>IF(U180&lt;0,0,LOOKUP(U180,{0,1950001,3300001,6950001,9000001,18000001,40000001},{0.05,0.1,0.2,0.23,0.33,0.4,0.45}))</f>
        <v/>
      </c>
      <c r="W180" s="18">
        <f>IF(U180&lt;0,0.9,0.9-V180*1.021)</f>
        <v/>
      </c>
      <c r="X180" s="16">
        <f>ROUNDDOWN(S180*0.2/W180+2000,0)</f>
        <v/>
      </c>
      <c r="Y180" s="17">
        <f>IF(O180&lt;=0,0,LOOKUP(O180,{0,1950001,3300001,6950001,9000001,18000001,40000001},{0.05,0.1,0.2,0.23,0.33,0.4,0.45}))</f>
        <v/>
      </c>
    </row>
    <row r="181">
      <c r="A181" t="inlineStr">
        <is>
          <t>早見表 共働き＋大学生と高校生</t>
        </is>
      </c>
      <c r="B181" s="16">
        <f>'2_早見表'!$A$15</f>
        <v/>
      </c>
      <c r="C181" t="n">
        <v>2025</v>
      </c>
      <c r="D181" t="n">
        <v>0</v>
      </c>
      <c r="E181" t="n">
        <v>1</v>
      </c>
      <c r="F181" t="n">
        <v>1</v>
      </c>
      <c r="G181" s="16">
        <f>ROUND(MIN(B181/12,650000)*12*0.0915+MIN(B181/12,1390000)*12*(0.0504+0)+B181*0.005,0)</f>
        <v/>
      </c>
      <c r="H181" t="n">
        <v>0</v>
      </c>
      <c r="I181" t="n">
        <v>0</v>
      </c>
      <c r="J181" s="16">
        <f>IF(C181=2026,IF(B181&lt;741000,0,IF(B181&lt;2191000,B181-740000,IF(B181&lt;2193000,1451000,IF(B181&lt;2196000,1453000,IF(B181&lt;2200000,1456000,IF(B181&lt;3600000,ROUNDDOWN(B181/4,-3)*2.8-80000,IF(B181&lt;6600000,ROUNDDOWN(B181/4,-3)*3.2-440000,IF(B181&lt;8500000,ROUNDDOWN(B181*0.9,0)-1100000,B181-1950000)))))))),IF(B181&lt;651000,0,IF(B181&lt;1900000,B181-650000,IF(B181&lt;3600000,ROUNDDOWN(B181/4,-3)*2.8-80000,IF(B181&lt;6600000,ROUNDDOWN(B181/4,-3)*3.2-440000,IF(B181&lt;8500000,ROUNDDOWN(B181*0.9,0)-1100000,B181-1950000))))))</f>
        <v/>
      </c>
      <c r="K181" s="16">
        <f>IF(J181&gt;23500000,NA(),IF(C181=2026,IF(J181&lt;=4890000,1040000,IF(J181&lt;=6550000,670000,620000)),IF(J181&lt;=1320000,950000,IF(J181&lt;=3360000,880000,IF(J181&lt;=4890000,680000,IF(J181&lt;=6550000,630000,580000))))))</f>
        <v/>
      </c>
      <c r="L181" s="16">
        <f>IF(D181=1,IF(J181&lt;=9000000,380000,IF(J181&lt;=9500000,260000,IF(J181&lt;=10000000,130000,0))),0)</f>
        <v/>
      </c>
      <c r="M181" s="16">
        <f>IF(D181=1,IF(J181&lt;=9000000,330000,IF(J181&lt;=9500000,220000,IF(J181&lt;=10000000,110000,0))),0)</f>
        <v/>
      </c>
      <c r="N181" s="16">
        <f>IF(D181=1,IF(J181&lt;=9000000,50000,IF(J181&lt;=9500000,40000,IF(J181&lt;=10000000,20000,0))),0)</f>
        <v/>
      </c>
      <c r="O181" s="16">
        <f>MAX(0,ROUNDDOWN(J181-G181-K181-L181-E181*380000-F181*630000-H181,-3))</f>
        <v/>
      </c>
      <c r="P181" s="16">
        <f>MAX(0,ROUNDDOWN(J181-G181-430000-M181-E181*330000-F181*450000-I181,-3))</f>
        <v/>
      </c>
      <c r="Q181" s="16">
        <f>50000+N181+E181*50000+F181*180000</f>
        <v/>
      </c>
      <c r="R181" s="16">
        <f>IF(P181&lt;=2000000,MIN(Q181,P181),MAX(Q181-(P181-2000000),50000))*0.05</f>
        <v/>
      </c>
      <c r="S181" s="16">
        <f>MAX(0,P181*0.1-R181)</f>
        <v/>
      </c>
      <c r="T181" s="16">
        <f>Q181+MAX(0,K181-480000)</f>
        <v/>
      </c>
      <c r="U181" s="16">
        <f>P181-T181</f>
        <v/>
      </c>
      <c r="V181" s="17">
        <f>IF(U181&lt;0,0,LOOKUP(U181,{0,1950001,3300001,6950001,9000001,18000001,40000001},{0.05,0.1,0.2,0.23,0.33,0.4,0.45}))</f>
        <v/>
      </c>
      <c r="W181" s="18">
        <f>IF(U181&lt;0,0.9,0.9-V181*1.021)</f>
        <v/>
      </c>
      <c r="X181" s="16">
        <f>ROUNDDOWN(S181*0.2/W181+2000,0)</f>
        <v/>
      </c>
      <c r="Y181" s="17">
        <f>IF(O181&lt;=0,0,LOOKUP(O181,{0,1950001,3300001,6950001,9000001,18000001,40000001},{0.05,0.1,0.2,0.23,0.33,0.4,0.45}))</f>
        <v/>
      </c>
    </row>
    <row r="182">
      <c r="A182" t="inlineStr">
        <is>
          <t>早見表 共働き＋大学生と高校生</t>
        </is>
      </c>
      <c r="B182" s="16">
        <f>'2_早見表'!$A$15</f>
        <v/>
      </c>
      <c r="C182" t="n">
        <v>2026</v>
      </c>
      <c r="D182" t="n">
        <v>0</v>
      </c>
      <c r="E182" t="n">
        <v>1</v>
      </c>
      <c r="F182" t="n">
        <v>1</v>
      </c>
      <c r="G182" s="16">
        <f>ROUND(MIN(B182/12,650000)*12*0.0915+MIN(B182/12,1390000)*12*(0.0504+0)+B182*0.005,0)</f>
        <v/>
      </c>
      <c r="H182" t="n">
        <v>0</v>
      </c>
      <c r="I182" t="n">
        <v>0</v>
      </c>
      <c r="J182" s="16">
        <f>IF(C182=2026,IF(B182&lt;741000,0,IF(B182&lt;2191000,B182-740000,IF(B182&lt;2193000,1451000,IF(B182&lt;2196000,1453000,IF(B182&lt;2200000,1456000,IF(B182&lt;3600000,ROUNDDOWN(B182/4,-3)*2.8-80000,IF(B182&lt;6600000,ROUNDDOWN(B182/4,-3)*3.2-440000,IF(B182&lt;8500000,ROUNDDOWN(B182*0.9,0)-1100000,B182-1950000)))))))),IF(B182&lt;651000,0,IF(B182&lt;1900000,B182-650000,IF(B182&lt;3600000,ROUNDDOWN(B182/4,-3)*2.8-80000,IF(B182&lt;6600000,ROUNDDOWN(B182/4,-3)*3.2-440000,IF(B182&lt;8500000,ROUNDDOWN(B182*0.9,0)-1100000,B182-1950000))))))</f>
        <v/>
      </c>
      <c r="K182" s="16">
        <f>IF(J182&gt;23500000,NA(),IF(C182=2026,IF(J182&lt;=4890000,1040000,IF(J182&lt;=6550000,670000,620000)),IF(J182&lt;=1320000,950000,IF(J182&lt;=3360000,880000,IF(J182&lt;=4890000,680000,IF(J182&lt;=6550000,630000,580000))))))</f>
        <v/>
      </c>
      <c r="L182" s="16">
        <f>IF(D182=1,IF(J182&lt;=9000000,380000,IF(J182&lt;=9500000,260000,IF(J182&lt;=10000000,130000,0))),0)</f>
        <v/>
      </c>
      <c r="M182" s="16">
        <f>IF(D182=1,IF(J182&lt;=9000000,330000,IF(J182&lt;=9500000,220000,IF(J182&lt;=10000000,110000,0))),0)</f>
        <v/>
      </c>
      <c r="N182" s="16">
        <f>IF(D182=1,IF(J182&lt;=9000000,50000,IF(J182&lt;=9500000,40000,IF(J182&lt;=10000000,20000,0))),0)</f>
        <v/>
      </c>
      <c r="O182" s="16">
        <f>MAX(0,ROUNDDOWN(J182-G182-K182-L182-E182*380000-F182*630000-H182,-3))</f>
        <v/>
      </c>
      <c r="P182" s="16">
        <f>MAX(0,ROUNDDOWN(J182-G182-430000-M182-E182*330000-F182*450000-I182,-3))</f>
        <v/>
      </c>
      <c r="Q182" s="16">
        <f>50000+N182+E182*50000+F182*180000</f>
        <v/>
      </c>
      <c r="R182" s="16">
        <f>IF(P182&lt;=2000000,MIN(Q182,P182),MAX(Q182-(P182-2000000),50000))*0.05</f>
        <v/>
      </c>
      <c r="S182" s="16">
        <f>MAX(0,P182*0.1-R182)</f>
        <v/>
      </c>
      <c r="T182" s="16">
        <f>Q182+MAX(0,K182-480000)</f>
        <v/>
      </c>
      <c r="U182" s="16">
        <f>P182-T182</f>
        <v/>
      </c>
      <c r="V182" s="17">
        <f>IF(U182&lt;0,0,LOOKUP(U182,{0,1950001,3300001,6950001,9000001,18000001,40000001},{0.05,0.1,0.2,0.23,0.33,0.4,0.45}))</f>
        <v/>
      </c>
      <c r="W182" s="18">
        <f>IF(U182&lt;0,0.9,0.9-V182*1.021)</f>
        <v/>
      </c>
      <c r="X182" s="16">
        <f>ROUNDDOWN(S182*0.2/W182+2000,0)</f>
        <v/>
      </c>
      <c r="Y182" s="17">
        <f>IF(O182&lt;=0,0,LOOKUP(O182,{0,1950001,3300001,6950001,9000001,18000001,40000001},{0.05,0.1,0.2,0.23,0.33,0.4,0.45}))</f>
        <v/>
      </c>
    </row>
    <row r="183">
      <c r="A183" t="inlineStr">
        <is>
          <t>早見表 夫婦＋大学生と高校生</t>
        </is>
      </c>
      <c r="B183" s="16">
        <f>'2_早見表'!$A$15</f>
        <v/>
      </c>
      <c r="C183" t="n">
        <v>2025</v>
      </c>
      <c r="D183" t="n">
        <v>1</v>
      </c>
      <c r="E183" t="n">
        <v>1</v>
      </c>
      <c r="F183" t="n">
        <v>1</v>
      </c>
      <c r="G183" s="16">
        <f>ROUND(MIN(B183/12,650000)*12*0.0915+MIN(B183/12,1390000)*12*(0.0504+0)+B183*0.005,0)</f>
        <v/>
      </c>
      <c r="H183" t="n">
        <v>0</v>
      </c>
      <c r="I183" t="n">
        <v>0</v>
      </c>
      <c r="J183" s="16">
        <f>IF(C183=2026,IF(B183&lt;741000,0,IF(B183&lt;2191000,B183-740000,IF(B183&lt;2193000,1451000,IF(B183&lt;2196000,1453000,IF(B183&lt;2200000,1456000,IF(B183&lt;3600000,ROUNDDOWN(B183/4,-3)*2.8-80000,IF(B183&lt;6600000,ROUNDDOWN(B183/4,-3)*3.2-440000,IF(B183&lt;8500000,ROUNDDOWN(B183*0.9,0)-1100000,B183-1950000)))))))),IF(B183&lt;651000,0,IF(B183&lt;1900000,B183-650000,IF(B183&lt;3600000,ROUNDDOWN(B183/4,-3)*2.8-80000,IF(B183&lt;6600000,ROUNDDOWN(B183/4,-3)*3.2-440000,IF(B183&lt;8500000,ROUNDDOWN(B183*0.9,0)-1100000,B183-1950000))))))</f>
        <v/>
      </c>
      <c r="K183" s="16">
        <f>IF(J183&gt;23500000,NA(),IF(C183=2026,IF(J183&lt;=4890000,1040000,IF(J183&lt;=6550000,670000,620000)),IF(J183&lt;=1320000,950000,IF(J183&lt;=3360000,880000,IF(J183&lt;=4890000,680000,IF(J183&lt;=6550000,630000,580000))))))</f>
        <v/>
      </c>
      <c r="L183" s="16">
        <f>IF(D183=1,IF(J183&lt;=9000000,380000,IF(J183&lt;=9500000,260000,IF(J183&lt;=10000000,130000,0))),0)</f>
        <v/>
      </c>
      <c r="M183" s="16">
        <f>IF(D183=1,IF(J183&lt;=9000000,330000,IF(J183&lt;=9500000,220000,IF(J183&lt;=10000000,110000,0))),0)</f>
        <v/>
      </c>
      <c r="N183" s="16">
        <f>IF(D183=1,IF(J183&lt;=9000000,50000,IF(J183&lt;=9500000,40000,IF(J183&lt;=10000000,20000,0))),0)</f>
        <v/>
      </c>
      <c r="O183" s="16">
        <f>MAX(0,ROUNDDOWN(J183-G183-K183-L183-E183*380000-F183*630000-H183,-3))</f>
        <v/>
      </c>
      <c r="P183" s="16">
        <f>MAX(0,ROUNDDOWN(J183-G183-430000-M183-E183*330000-F183*450000-I183,-3))</f>
        <v/>
      </c>
      <c r="Q183" s="16">
        <f>50000+N183+E183*50000+F183*180000</f>
        <v/>
      </c>
      <c r="R183" s="16">
        <f>IF(P183&lt;=2000000,MIN(Q183,P183),MAX(Q183-(P183-2000000),50000))*0.05</f>
        <v/>
      </c>
      <c r="S183" s="16">
        <f>MAX(0,P183*0.1-R183)</f>
        <v/>
      </c>
      <c r="T183" s="16">
        <f>Q183+MAX(0,K183-480000)</f>
        <v/>
      </c>
      <c r="U183" s="16">
        <f>P183-T183</f>
        <v/>
      </c>
      <c r="V183" s="17">
        <f>IF(U183&lt;0,0,LOOKUP(U183,{0,1950001,3300001,6950001,9000001,18000001,40000001},{0.05,0.1,0.2,0.23,0.33,0.4,0.45}))</f>
        <v/>
      </c>
      <c r="W183" s="18">
        <f>IF(U183&lt;0,0.9,0.9-V183*1.021)</f>
        <v/>
      </c>
      <c r="X183" s="16">
        <f>ROUNDDOWN(S183*0.2/W183+2000,0)</f>
        <v/>
      </c>
      <c r="Y183" s="17">
        <f>IF(O183&lt;=0,0,LOOKUP(O183,{0,1950001,3300001,6950001,9000001,18000001,40000001},{0.05,0.1,0.2,0.23,0.33,0.4,0.45}))</f>
        <v/>
      </c>
    </row>
    <row r="184">
      <c r="A184" t="inlineStr">
        <is>
          <t>早見表 夫婦＋大学生と高校生</t>
        </is>
      </c>
      <c r="B184" s="16">
        <f>'2_早見表'!$A$15</f>
        <v/>
      </c>
      <c r="C184" t="n">
        <v>2026</v>
      </c>
      <c r="D184" t="n">
        <v>1</v>
      </c>
      <c r="E184" t="n">
        <v>1</v>
      </c>
      <c r="F184" t="n">
        <v>1</v>
      </c>
      <c r="G184" s="16">
        <f>ROUND(MIN(B184/12,650000)*12*0.0915+MIN(B184/12,1390000)*12*(0.0504+0)+B184*0.005,0)</f>
        <v/>
      </c>
      <c r="H184" t="n">
        <v>0</v>
      </c>
      <c r="I184" t="n">
        <v>0</v>
      </c>
      <c r="J184" s="16">
        <f>IF(C184=2026,IF(B184&lt;741000,0,IF(B184&lt;2191000,B184-740000,IF(B184&lt;2193000,1451000,IF(B184&lt;2196000,1453000,IF(B184&lt;2200000,1456000,IF(B184&lt;3600000,ROUNDDOWN(B184/4,-3)*2.8-80000,IF(B184&lt;6600000,ROUNDDOWN(B184/4,-3)*3.2-440000,IF(B184&lt;8500000,ROUNDDOWN(B184*0.9,0)-1100000,B184-1950000)))))))),IF(B184&lt;651000,0,IF(B184&lt;1900000,B184-650000,IF(B184&lt;3600000,ROUNDDOWN(B184/4,-3)*2.8-80000,IF(B184&lt;6600000,ROUNDDOWN(B184/4,-3)*3.2-440000,IF(B184&lt;8500000,ROUNDDOWN(B184*0.9,0)-1100000,B184-1950000))))))</f>
        <v/>
      </c>
      <c r="K184" s="16">
        <f>IF(J184&gt;23500000,NA(),IF(C184=2026,IF(J184&lt;=4890000,1040000,IF(J184&lt;=6550000,670000,620000)),IF(J184&lt;=1320000,950000,IF(J184&lt;=3360000,880000,IF(J184&lt;=4890000,680000,IF(J184&lt;=6550000,630000,580000))))))</f>
        <v/>
      </c>
      <c r="L184" s="16">
        <f>IF(D184=1,IF(J184&lt;=9000000,380000,IF(J184&lt;=9500000,260000,IF(J184&lt;=10000000,130000,0))),0)</f>
        <v/>
      </c>
      <c r="M184" s="16">
        <f>IF(D184=1,IF(J184&lt;=9000000,330000,IF(J184&lt;=9500000,220000,IF(J184&lt;=10000000,110000,0))),0)</f>
        <v/>
      </c>
      <c r="N184" s="16">
        <f>IF(D184=1,IF(J184&lt;=9000000,50000,IF(J184&lt;=9500000,40000,IF(J184&lt;=10000000,20000,0))),0)</f>
        <v/>
      </c>
      <c r="O184" s="16">
        <f>MAX(0,ROUNDDOWN(J184-G184-K184-L184-E184*380000-F184*630000-H184,-3))</f>
        <v/>
      </c>
      <c r="P184" s="16">
        <f>MAX(0,ROUNDDOWN(J184-G184-430000-M184-E184*330000-F184*450000-I184,-3))</f>
        <v/>
      </c>
      <c r="Q184" s="16">
        <f>50000+N184+E184*50000+F184*180000</f>
        <v/>
      </c>
      <c r="R184" s="16">
        <f>IF(P184&lt;=2000000,MIN(Q184,P184),MAX(Q184-(P184-2000000),50000))*0.05</f>
        <v/>
      </c>
      <c r="S184" s="16">
        <f>MAX(0,P184*0.1-R184)</f>
        <v/>
      </c>
      <c r="T184" s="16">
        <f>Q184+MAX(0,K184-480000)</f>
        <v/>
      </c>
      <c r="U184" s="16">
        <f>P184-T184</f>
        <v/>
      </c>
      <c r="V184" s="17">
        <f>IF(U184&lt;0,0,LOOKUP(U184,{0,1950001,3300001,6950001,9000001,18000001,40000001},{0.05,0.1,0.2,0.23,0.33,0.4,0.45}))</f>
        <v/>
      </c>
      <c r="W184" s="18">
        <f>IF(U184&lt;0,0.9,0.9-V184*1.021)</f>
        <v/>
      </c>
      <c r="X184" s="16">
        <f>ROUNDDOWN(S184*0.2/W184+2000,0)</f>
        <v/>
      </c>
      <c r="Y184" s="17">
        <f>IF(O184&lt;=0,0,LOOKUP(O184,{0,1950001,3300001,6950001,9000001,18000001,40000001},{0.05,0.1,0.2,0.23,0.33,0.4,0.45}))</f>
        <v/>
      </c>
    </row>
    <row r="185">
      <c r="A185" t="inlineStr">
        <is>
          <t>早見表 独身または共働き</t>
        </is>
      </c>
      <c r="B185" s="16">
        <f>'2_早見表'!$A$16</f>
        <v/>
      </c>
      <c r="C185" t="n">
        <v>2025</v>
      </c>
      <c r="D185" t="n">
        <v>0</v>
      </c>
      <c r="E185" t="n">
        <v>0</v>
      </c>
      <c r="F185" t="n">
        <v>0</v>
      </c>
      <c r="G185" s="16">
        <f>ROUND(MIN(B185/12,650000)*12*0.0915+MIN(B185/12,1390000)*12*(0.0504+0)+B185*0.005,0)</f>
        <v/>
      </c>
      <c r="H185" t="n">
        <v>0</v>
      </c>
      <c r="I185" t="n">
        <v>0</v>
      </c>
      <c r="J185" s="16">
        <f>IF(C185=2026,IF(B185&lt;741000,0,IF(B185&lt;2191000,B185-740000,IF(B185&lt;2193000,1451000,IF(B185&lt;2196000,1453000,IF(B185&lt;2200000,1456000,IF(B185&lt;3600000,ROUNDDOWN(B185/4,-3)*2.8-80000,IF(B185&lt;6600000,ROUNDDOWN(B185/4,-3)*3.2-440000,IF(B185&lt;8500000,ROUNDDOWN(B185*0.9,0)-1100000,B185-1950000)))))))),IF(B185&lt;651000,0,IF(B185&lt;1900000,B185-650000,IF(B185&lt;3600000,ROUNDDOWN(B185/4,-3)*2.8-80000,IF(B185&lt;6600000,ROUNDDOWN(B185/4,-3)*3.2-440000,IF(B185&lt;8500000,ROUNDDOWN(B185*0.9,0)-1100000,B185-1950000))))))</f>
        <v/>
      </c>
      <c r="K185" s="16">
        <f>IF(J185&gt;23500000,NA(),IF(C185=2026,IF(J185&lt;=4890000,1040000,IF(J185&lt;=6550000,670000,620000)),IF(J185&lt;=1320000,950000,IF(J185&lt;=3360000,880000,IF(J185&lt;=4890000,680000,IF(J185&lt;=6550000,630000,580000))))))</f>
        <v/>
      </c>
      <c r="L185" s="16">
        <f>IF(D185=1,IF(J185&lt;=9000000,380000,IF(J185&lt;=9500000,260000,IF(J185&lt;=10000000,130000,0))),0)</f>
        <v/>
      </c>
      <c r="M185" s="16">
        <f>IF(D185=1,IF(J185&lt;=9000000,330000,IF(J185&lt;=9500000,220000,IF(J185&lt;=10000000,110000,0))),0)</f>
        <v/>
      </c>
      <c r="N185" s="16">
        <f>IF(D185=1,IF(J185&lt;=9000000,50000,IF(J185&lt;=9500000,40000,IF(J185&lt;=10000000,20000,0))),0)</f>
        <v/>
      </c>
      <c r="O185" s="16">
        <f>MAX(0,ROUNDDOWN(J185-G185-K185-L185-E185*380000-F185*630000-H185,-3))</f>
        <v/>
      </c>
      <c r="P185" s="16">
        <f>MAX(0,ROUNDDOWN(J185-G185-430000-M185-E185*330000-F185*450000-I185,-3))</f>
        <v/>
      </c>
      <c r="Q185" s="16">
        <f>50000+N185+E185*50000+F185*180000</f>
        <v/>
      </c>
      <c r="R185" s="16">
        <f>IF(P185&lt;=2000000,MIN(Q185,P185),MAX(Q185-(P185-2000000),50000))*0.05</f>
        <v/>
      </c>
      <c r="S185" s="16">
        <f>MAX(0,P185*0.1-R185)</f>
        <v/>
      </c>
      <c r="T185" s="16">
        <f>Q185+MAX(0,K185-480000)</f>
        <v/>
      </c>
      <c r="U185" s="16">
        <f>P185-T185</f>
        <v/>
      </c>
      <c r="V185" s="17">
        <f>IF(U185&lt;0,0,LOOKUP(U185,{0,1950001,3300001,6950001,9000001,18000001,40000001},{0.05,0.1,0.2,0.23,0.33,0.4,0.45}))</f>
        <v/>
      </c>
      <c r="W185" s="18">
        <f>IF(U185&lt;0,0.9,0.9-V185*1.021)</f>
        <v/>
      </c>
      <c r="X185" s="16">
        <f>ROUNDDOWN(S185*0.2/W185+2000,0)</f>
        <v/>
      </c>
      <c r="Y185" s="17">
        <f>IF(O185&lt;=0,0,LOOKUP(O185,{0,1950001,3300001,6950001,9000001,18000001,40000001},{0.05,0.1,0.2,0.23,0.33,0.4,0.45}))</f>
        <v/>
      </c>
    </row>
    <row r="186">
      <c r="A186" t="inlineStr">
        <is>
          <t>早見表 独身または共働き</t>
        </is>
      </c>
      <c r="B186" s="16">
        <f>'2_早見表'!$A$16</f>
        <v/>
      </c>
      <c r="C186" t="n">
        <v>2026</v>
      </c>
      <c r="D186" t="n">
        <v>0</v>
      </c>
      <c r="E186" t="n">
        <v>0</v>
      </c>
      <c r="F186" t="n">
        <v>0</v>
      </c>
      <c r="G186" s="16">
        <f>ROUND(MIN(B186/12,650000)*12*0.0915+MIN(B186/12,1390000)*12*(0.0504+0)+B186*0.005,0)</f>
        <v/>
      </c>
      <c r="H186" t="n">
        <v>0</v>
      </c>
      <c r="I186" t="n">
        <v>0</v>
      </c>
      <c r="J186" s="16">
        <f>IF(C186=2026,IF(B186&lt;741000,0,IF(B186&lt;2191000,B186-740000,IF(B186&lt;2193000,1451000,IF(B186&lt;2196000,1453000,IF(B186&lt;2200000,1456000,IF(B186&lt;3600000,ROUNDDOWN(B186/4,-3)*2.8-80000,IF(B186&lt;6600000,ROUNDDOWN(B186/4,-3)*3.2-440000,IF(B186&lt;8500000,ROUNDDOWN(B186*0.9,0)-1100000,B186-1950000)))))))),IF(B186&lt;651000,0,IF(B186&lt;1900000,B186-650000,IF(B186&lt;3600000,ROUNDDOWN(B186/4,-3)*2.8-80000,IF(B186&lt;6600000,ROUNDDOWN(B186/4,-3)*3.2-440000,IF(B186&lt;8500000,ROUNDDOWN(B186*0.9,0)-1100000,B186-1950000))))))</f>
        <v/>
      </c>
      <c r="K186" s="16">
        <f>IF(J186&gt;23500000,NA(),IF(C186=2026,IF(J186&lt;=4890000,1040000,IF(J186&lt;=6550000,670000,620000)),IF(J186&lt;=1320000,950000,IF(J186&lt;=3360000,880000,IF(J186&lt;=4890000,680000,IF(J186&lt;=6550000,630000,580000))))))</f>
        <v/>
      </c>
      <c r="L186" s="16">
        <f>IF(D186=1,IF(J186&lt;=9000000,380000,IF(J186&lt;=9500000,260000,IF(J186&lt;=10000000,130000,0))),0)</f>
        <v/>
      </c>
      <c r="M186" s="16">
        <f>IF(D186=1,IF(J186&lt;=9000000,330000,IF(J186&lt;=9500000,220000,IF(J186&lt;=10000000,110000,0))),0)</f>
        <v/>
      </c>
      <c r="N186" s="16">
        <f>IF(D186=1,IF(J186&lt;=9000000,50000,IF(J186&lt;=9500000,40000,IF(J186&lt;=10000000,20000,0))),0)</f>
        <v/>
      </c>
      <c r="O186" s="16">
        <f>MAX(0,ROUNDDOWN(J186-G186-K186-L186-E186*380000-F186*630000-H186,-3))</f>
        <v/>
      </c>
      <c r="P186" s="16">
        <f>MAX(0,ROUNDDOWN(J186-G186-430000-M186-E186*330000-F186*450000-I186,-3))</f>
        <v/>
      </c>
      <c r="Q186" s="16">
        <f>50000+N186+E186*50000+F186*180000</f>
        <v/>
      </c>
      <c r="R186" s="16">
        <f>IF(P186&lt;=2000000,MIN(Q186,P186),MAX(Q186-(P186-2000000),50000))*0.05</f>
        <v/>
      </c>
      <c r="S186" s="16">
        <f>MAX(0,P186*0.1-R186)</f>
        <v/>
      </c>
      <c r="T186" s="16">
        <f>Q186+MAX(0,K186-480000)</f>
        <v/>
      </c>
      <c r="U186" s="16">
        <f>P186-T186</f>
        <v/>
      </c>
      <c r="V186" s="17">
        <f>IF(U186&lt;0,0,LOOKUP(U186,{0,1950001,3300001,6950001,9000001,18000001,40000001},{0.05,0.1,0.2,0.23,0.33,0.4,0.45}))</f>
        <v/>
      </c>
      <c r="W186" s="18">
        <f>IF(U186&lt;0,0.9,0.9-V186*1.021)</f>
        <v/>
      </c>
      <c r="X186" s="16">
        <f>ROUNDDOWN(S186*0.2/W186+2000,0)</f>
        <v/>
      </c>
      <c r="Y186" s="17">
        <f>IF(O186&lt;=0,0,LOOKUP(O186,{0,1950001,3300001,6950001,9000001,18000001,40000001},{0.05,0.1,0.2,0.23,0.33,0.4,0.45}))</f>
        <v/>
      </c>
    </row>
    <row r="187">
      <c r="A187" t="inlineStr">
        <is>
          <t>早見表 夫婦（配偶者控除あり）</t>
        </is>
      </c>
      <c r="B187" s="16">
        <f>'2_早見表'!$A$16</f>
        <v/>
      </c>
      <c r="C187" t="n">
        <v>2025</v>
      </c>
      <c r="D187" t="n">
        <v>1</v>
      </c>
      <c r="E187" t="n">
        <v>0</v>
      </c>
      <c r="F187" t="n">
        <v>0</v>
      </c>
      <c r="G187" s="16">
        <f>ROUND(MIN(B187/12,650000)*12*0.0915+MIN(B187/12,1390000)*12*(0.0504+0)+B187*0.005,0)</f>
        <v/>
      </c>
      <c r="H187" t="n">
        <v>0</v>
      </c>
      <c r="I187" t="n">
        <v>0</v>
      </c>
      <c r="J187" s="16">
        <f>IF(C187=2026,IF(B187&lt;741000,0,IF(B187&lt;2191000,B187-740000,IF(B187&lt;2193000,1451000,IF(B187&lt;2196000,1453000,IF(B187&lt;2200000,1456000,IF(B187&lt;3600000,ROUNDDOWN(B187/4,-3)*2.8-80000,IF(B187&lt;6600000,ROUNDDOWN(B187/4,-3)*3.2-440000,IF(B187&lt;8500000,ROUNDDOWN(B187*0.9,0)-1100000,B187-1950000)))))))),IF(B187&lt;651000,0,IF(B187&lt;1900000,B187-650000,IF(B187&lt;3600000,ROUNDDOWN(B187/4,-3)*2.8-80000,IF(B187&lt;6600000,ROUNDDOWN(B187/4,-3)*3.2-440000,IF(B187&lt;8500000,ROUNDDOWN(B187*0.9,0)-1100000,B187-1950000))))))</f>
        <v/>
      </c>
      <c r="K187" s="16">
        <f>IF(J187&gt;23500000,NA(),IF(C187=2026,IF(J187&lt;=4890000,1040000,IF(J187&lt;=6550000,670000,620000)),IF(J187&lt;=1320000,950000,IF(J187&lt;=3360000,880000,IF(J187&lt;=4890000,680000,IF(J187&lt;=6550000,630000,580000))))))</f>
        <v/>
      </c>
      <c r="L187" s="16">
        <f>IF(D187=1,IF(J187&lt;=9000000,380000,IF(J187&lt;=9500000,260000,IF(J187&lt;=10000000,130000,0))),0)</f>
        <v/>
      </c>
      <c r="M187" s="16">
        <f>IF(D187=1,IF(J187&lt;=9000000,330000,IF(J187&lt;=9500000,220000,IF(J187&lt;=10000000,110000,0))),0)</f>
        <v/>
      </c>
      <c r="N187" s="16">
        <f>IF(D187=1,IF(J187&lt;=9000000,50000,IF(J187&lt;=9500000,40000,IF(J187&lt;=10000000,20000,0))),0)</f>
        <v/>
      </c>
      <c r="O187" s="16">
        <f>MAX(0,ROUNDDOWN(J187-G187-K187-L187-E187*380000-F187*630000-H187,-3))</f>
        <v/>
      </c>
      <c r="P187" s="16">
        <f>MAX(0,ROUNDDOWN(J187-G187-430000-M187-E187*330000-F187*450000-I187,-3))</f>
        <v/>
      </c>
      <c r="Q187" s="16">
        <f>50000+N187+E187*50000+F187*180000</f>
        <v/>
      </c>
      <c r="R187" s="16">
        <f>IF(P187&lt;=2000000,MIN(Q187,P187),MAX(Q187-(P187-2000000),50000))*0.05</f>
        <v/>
      </c>
      <c r="S187" s="16">
        <f>MAX(0,P187*0.1-R187)</f>
        <v/>
      </c>
      <c r="T187" s="16">
        <f>Q187+MAX(0,K187-480000)</f>
        <v/>
      </c>
      <c r="U187" s="16">
        <f>P187-T187</f>
        <v/>
      </c>
      <c r="V187" s="17">
        <f>IF(U187&lt;0,0,LOOKUP(U187,{0,1950001,3300001,6950001,9000001,18000001,40000001},{0.05,0.1,0.2,0.23,0.33,0.4,0.45}))</f>
        <v/>
      </c>
      <c r="W187" s="18">
        <f>IF(U187&lt;0,0.9,0.9-V187*1.021)</f>
        <v/>
      </c>
      <c r="X187" s="16">
        <f>ROUNDDOWN(S187*0.2/W187+2000,0)</f>
        <v/>
      </c>
      <c r="Y187" s="17">
        <f>IF(O187&lt;=0,0,LOOKUP(O187,{0,1950001,3300001,6950001,9000001,18000001,40000001},{0.05,0.1,0.2,0.23,0.33,0.4,0.45}))</f>
        <v/>
      </c>
    </row>
    <row r="188">
      <c r="A188" t="inlineStr">
        <is>
          <t>早見表 夫婦（配偶者控除あり）</t>
        </is>
      </c>
      <c r="B188" s="16">
        <f>'2_早見表'!$A$16</f>
        <v/>
      </c>
      <c r="C188" t="n">
        <v>2026</v>
      </c>
      <c r="D188" t="n">
        <v>1</v>
      </c>
      <c r="E188" t="n">
        <v>0</v>
      </c>
      <c r="F188" t="n">
        <v>0</v>
      </c>
      <c r="G188" s="16">
        <f>ROUND(MIN(B188/12,650000)*12*0.0915+MIN(B188/12,1390000)*12*(0.0504+0)+B188*0.005,0)</f>
        <v/>
      </c>
      <c r="H188" t="n">
        <v>0</v>
      </c>
      <c r="I188" t="n">
        <v>0</v>
      </c>
      <c r="J188" s="16">
        <f>IF(C188=2026,IF(B188&lt;741000,0,IF(B188&lt;2191000,B188-740000,IF(B188&lt;2193000,1451000,IF(B188&lt;2196000,1453000,IF(B188&lt;2200000,1456000,IF(B188&lt;3600000,ROUNDDOWN(B188/4,-3)*2.8-80000,IF(B188&lt;6600000,ROUNDDOWN(B188/4,-3)*3.2-440000,IF(B188&lt;8500000,ROUNDDOWN(B188*0.9,0)-1100000,B188-1950000)))))))),IF(B188&lt;651000,0,IF(B188&lt;1900000,B188-650000,IF(B188&lt;3600000,ROUNDDOWN(B188/4,-3)*2.8-80000,IF(B188&lt;6600000,ROUNDDOWN(B188/4,-3)*3.2-440000,IF(B188&lt;8500000,ROUNDDOWN(B188*0.9,0)-1100000,B188-1950000))))))</f>
        <v/>
      </c>
      <c r="K188" s="16">
        <f>IF(J188&gt;23500000,NA(),IF(C188=2026,IF(J188&lt;=4890000,1040000,IF(J188&lt;=6550000,670000,620000)),IF(J188&lt;=1320000,950000,IF(J188&lt;=3360000,880000,IF(J188&lt;=4890000,680000,IF(J188&lt;=6550000,630000,580000))))))</f>
        <v/>
      </c>
      <c r="L188" s="16">
        <f>IF(D188=1,IF(J188&lt;=9000000,380000,IF(J188&lt;=9500000,260000,IF(J188&lt;=10000000,130000,0))),0)</f>
        <v/>
      </c>
      <c r="M188" s="16">
        <f>IF(D188=1,IF(J188&lt;=9000000,330000,IF(J188&lt;=9500000,220000,IF(J188&lt;=10000000,110000,0))),0)</f>
        <v/>
      </c>
      <c r="N188" s="16">
        <f>IF(D188=1,IF(J188&lt;=9000000,50000,IF(J188&lt;=9500000,40000,IF(J188&lt;=10000000,20000,0))),0)</f>
        <v/>
      </c>
      <c r="O188" s="16">
        <f>MAX(0,ROUNDDOWN(J188-G188-K188-L188-E188*380000-F188*630000-H188,-3))</f>
        <v/>
      </c>
      <c r="P188" s="16">
        <f>MAX(0,ROUNDDOWN(J188-G188-430000-M188-E188*330000-F188*450000-I188,-3))</f>
        <v/>
      </c>
      <c r="Q188" s="16">
        <f>50000+N188+E188*50000+F188*180000</f>
        <v/>
      </c>
      <c r="R188" s="16">
        <f>IF(P188&lt;=2000000,MIN(Q188,P188),MAX(Q188-(P188-2000000),50000))*0.05</f>
        <v/>
      </c>
      <c r="S188" s="16">
        <f>MAX(0,P188*0.1-R188)</f>
        <v/>
      </c>
      <c r="T188" s="16">
        <f>Q188+MAX(0,K188-480000)</f>
        <v/>
      </c>
      <c r="U188" s="16">
        <f>P188-T188</f>
        <v/>
      </c>
      <c r="V188" s="17">
        <f>IF(U188&lt;0,0,LOOKUP(U188,{0,1950001,3300001,6950001,9000001,18000001,40000001},{0.05,0.1,0.2,0.23,0.33,0.4,0.45}))</f>
        <v/>
      </c>
      <c r="W188" s="18">
        <f>IF(U188&lt;0,0.9,0.9-V188*1.021)</f>
        <v/>
      </c>
      <c r="X188" s="16">
        <f>ROUNDDOWN(S188*0.2/W188+2000,0)</f>
        <v/>
      </c>
      <c r="Y188" s="17">
        <f>IF(O188&lt;=0,0,LOOKUP(O188,{0,1950001,3300001,6950001,9000001,18000001,40000001},{0.05,0.1,0.2,0.23,0.33,0.4,0.45}))</f>
        <v/>
      </c>
    </row>
    <row r="189">
      <c r="A189" t="inlineStr">
        <is>
          <t>早見表 共働き＋高校生1人</t>
        </is>
      </c>
      <c r="B189" s="16">
        <f>'2_早見表'!$A$16</f>
        <v/>
      </c>
      <c r="C189" t="n">
        <v>2025</v>
      </c>
      <c r="D189" t="n">
        <v>0</v>
      </c>
      <c r="E189" t="n">
        <v>1</v>
      </c>
      <c r="F189" t="n">
        <v>0</v>
      </c>
      <c r="G189" s="16">
        <f>ROUND(MIN(B189/12,650000)*12*0.0915+MIN(B189/12,1390000)*12*(0.0504+0)+B189*0.005,0)</f>
        <v/>
      </c>
      <c r="H189" t="n">
        <v>0</v>
      </c>
      <c r="I189" t="n">
        <v>0</v>
      </c>
      <c r="J189" s="16">
        <f>IF(C189=2026,IF(B189&lt;741000,0,IF(B189&lt;2191000,B189-740000,IF(B189&lt;2193000,1451000,IF(B189&lt;2196000,1453000,IF(B189&lt;2200000,1456000,IF(B189&lt;3600000,ROUNDDOWN(B189/4,-3)*2.8-80000,IF(B189&lt;6600000,ROUNDDOWN(B189/4,-3)*3.2-440000,IF(B189&lt;8500000,ROUNDDOWN(B189*0.9,0)-1100000,B189-1950000)))))))),IF(B189&lt;651000,0,IF(B189&lt;1900000,B189-650000,IF(B189&lt;3600000,ROUNDDOWN(B189/4,-3)*2.8-80000,IF(B189&lt;6600000,ROUNDDOWN(B189/4,-3)*3.2-440000,IF(B189&lt;8500000,ROUNDDOWN(B189*0.9,0)-1100000,B189-1950000))))))</f>
        <v/>
      </c>
      <c r="K189" s="16">
        <f>IF(J189&gt;23500000,NA(),IF(C189=2026,IF(J189&lt;=4890000,1040000,IF(J189&lt;=6550000,670000,620000)),IF(J189&lt;=1320000,950000,IF(J189&lt;=3360000,880000,IF(J189&lt;=4890000,680000,IF(J189&lt;=6550000,630000,580000))))))</f>
        <v/>
      </c>
      <c r="L189" s="16">
        <f>IF(D189=1,IF(J189&lt;=9000000,380000,IF(J189&lt;=9500000,260000,IF(J189&lt;=10000000,130000,0))),0)</f>
        <v/>
      </c>
      <c r="M189" s="16">
        <f>IF(D189=1,IF(J189&lt;=9000000,330000,IF(J189&lt;=9500000,220000,IF(J189&lt;=10000000,110000,0))),0)</f>
        <v/>
      </c>
      <c r="N189" s="16">
        <f>IF(D189=1,IF(J189&lt;=9000000,50000,IF(J189&lt;=9500000,40000,IF(J189&lt;=10000000,20000,0))),0)</f>
        <v/>
      </c>
      <c r="O189" s="16">
        <f>MAX(0,ROUNDDOWN(J189-G189-K189-L189-E189*380000-F189*630000-H189,-3))</f>
        <v/>
      </c>
      <c r="P189" s="16">
        <f>MAX(0,ROUNDDOWN(J189-G189-430000-M189-E189*330000-F189*450000-I189,-3))</f>
        <v/>
      </c>
      <c r="Q189" s="16">
        <f>50000+N189+E189*50000+F189*180000</f>
        <v/>
      </c>
      <c r="R189" s="16">
        <f>IF(P189&lt;=2000000,MIN(Q189,P189),MAX(Q189-(P189-2000000),50000))*0.05</f>
        <v/>
      </c>
      <c r="S189" s="16">
        <f>MAX(0,P189*0.1-R189)</f>
        <v/>
      </c>
      <c r="T189" s="16">
        <f>Q189+MAX(0,K189-480000)</f>
        <v/>
      </c>
      <c r="U189" s="16">
        <f>P189-T189</f>
        <v/>
      </c>
      <c r="V189" s="17">
        <f>IF(U189&lt;0,0,LOOKUP(U189,{0,1950001,3300001,6950001,9000001,18000001,40000001},{0.05,0.1,0.2,0.23,0.33,0.4,0.45}))</f>
        <v/>
      </c>
      <c r="W189" s="18">
        <f>IF(U189&lt;0,0.9,0.9-V189*1.021)</f>
        <v/>
      </c>
      <c r="X189" s="16">
        <f>ROUNDDOWN(S189*0.2/W189+2000,0)</f>
        <v/>
      </c>
      <c r="Y189" s="17">
        <f>IF(O189&lt;=0,0,LOOKUP(O189,{0,1950001,3300001,6950001,9000001,18000001,40000001},{0.05,0.1,0.2,0.23,0.33,0.4,0.45}))</f>
        <v/>
      </c>
    </row>
    <row r="190">
      <c r="A190" t="inlineStr">
        <is>
          <t>早見表 共働き＋高校生1人</t>
        </is>
      </c>
      <c r="B190" s="16">
        <f>'2_早見表'!$A$16</f>
        <v/>
      </c>
      <c r="C190" t="n">
        <v>2026</v>
      </c>
      <c r="D190" t="n">
        <v>0</v>
      </c>
      <c r="E190" t="n">
        <v>1</v>
      </c>
      <c r="F190" t="n">
        <v>0</v>
      </c>
      <c r="G190" s="16">
        <f>ROUND(MIN(B190/12,650000)*12*0.0915+MIN(B190/12,1390000)*12*(0.0504+0)+B190*0.005,0)</f>
        <v/>
      </c>
      <c r="H190" t="n">
        <v>0</v>
      </c>
      <c r="I190" t="n">
        <v>0</v>
      </c>
      <c r="J190" s="16">
        <f>IF(C190=2026,IF(B190&lt;741000,0,IF(B190&lt;2191000,B190-740000,IF(B190&lt;2193000,1451000,IF(B190&lt;2196000,1453000,IF(B190&lt;2200000,1456000,IF(B190&lt;3600000,ROUNDDOWN(B190/4,-3)*2.8-80000,IF(B190&lt;6600000,ROUNDDOWN(B190/4,-3)*3.2-440000,IF(B190&lt;8500000,ROUNDDOWN(B190*0.9,0)-1100000,B190-1950000)))))))),IF(B190&lt;651000,0,IF(B190&lt;1900000,B190-650000,IF(B190&lt;3600000,ROUNDDOWN(B190/4,-3)*2.8-80000,IF(B190&lt;6600000,ROUNDDOWN(B190/4,-3)*3.2-440000,IF(B190&lt;8500000,ROUNDDOWN(B190*0.9,0)-1100000,B190-1950000))))))</f>
        <v/>
      </c>
      <c r="K190" s="16">
        <f>IF(J190&gt;23500000,NA(),IF(C190=2026,IF(J190&lt;=4890000,1040000,IF(J190&lt;=6550000,670000,620000)),IF(J190&lt;=1320000,950000,IF(J190&lt;=3360000,880000,IF(J190&lt;=4890000,680000,IF(J190&lt;=6550000,630000,580000))))))</f>
        <v/>
      </c>
      <c r="L190" s="16">
        <f>IF(D190=1,IF(J190&lt;=9000000,380000,IF(J190&lt;=9500000,260000,IF(J190&lt;=10000000,130000,0))),0)</f>
        <v/>
      </c>
      <c r="M190" s="16">
        <f>IF(D190=1,IF(J190&lt;=9000000,330000,IF(J190&lt;=9500000,220000,IF(J190&lt;=10000000,110000,0))),0)</f>
        <v/>
      </c>
      <c r="N190" s="16">
        <f>IF(D190=1,IF(J190&lt;=9000000,50000,IF(J190&lt;=9500000,40000,IF(J190&lt;=10000000,20000,0))),0)</f>
        <v/>
      </c>
      <c r="O190" s="16">
        <f>MAX(0,ROUNDDOWN(J190-G190-K190-L190-E190*380000-F190*630000-H190,-3))</f>
        <v/>
      </c>
      <c r="P190" s="16">
        <f>MAX(0,ROUNDDOWN(J190-G190-430000-M190-E190*330000-F190*450000-I190,-3))</f>
        <v/>
      </c>
      <c r="Q190" s="16">
        <f>50000+N190+E190*50000+F190*180000</f>
        <v/>
      </c>
      <c r="R190" s="16">
        <f>IF(P190&lt;=2000000,MIN(Q190,P190),MAX(Q190-(P190-2000000),50000))*0.05</f>
        <v/>
      </c>
      <c r="S190" s="16">
        <f>MAX(0,P190*0.1-R190)</f>
        <v/>
      </c>
      <c r="T190" s="16">
        <f>Q190+MAX(0,K190-480000)</f>
        <v/>
      </c>
      <c r="U190" s="16">
        <f>P190-T190</f>
        <v/>
      </c>
      <c r="V190" s="17">
        <f>IF(U190&lt;0,0,LOOKUP(U190,{0,1950001,3300001,6950001,9000001,18000001,40000001},{0.05,0.1,0.2,0.23,0.33,0.4,0.45}))</f>
        <v/>
      </c>
      <c r="W190" s="18">
        <f>IF(U190&lt;0,0.9,0.9-V190*1.021)</f>
        <v/>
      </c>
      <c r="X190" s="16">
        <f>ROUNDDOWN(S190*0.2/W190+2000,0)</f>
        <v/>
      </c>
      <c r="Y190" s="17">
        <f>IF(O190&lt;=0,0,LOOKUP(O190,{0,1950001,3300001,6950001,9000001,18000001,40000001},{0.05,0.1,0.2,0.23,0.33,0.4,0.45}))</f>
        <v/>
      </c>
    </row>
    <row r="191">
      <c r="A191" t="inlineStr">
        <is>
          <t>早見表 共働き＋大学生1人</t>
        </is>
      </c>
      <c r="B191" s="16">
        <f>'2_早見表'!$A$16</f>
        <v/>
      </c>
      <c r="C191" t="n">
        <v>2025</v>
      </c>
      <c r="D191" t="n">
        <v>0</v>
      </c>
      <c r="E191" t="n">
        <v>0</v>
      </c>
      <c r="F191" t="n">
        <v>1</v>
      </c>
      <c r="G191" s="16">
        <f>ROUND(MIN(B191/12,650000)*12*0.0915+MIN(B191/12,1390000)*12*(0.0504+0)+B191*0.005,0)</f>
        <v/>
      </c>
      <c r="H191" t="n">
        <v>0</v>
      </c>
      <c r="I191" t="n">
        <v>0</v>
      </c>
      <c r="J191" s="16">
        <f>IF(C191=2026,IF(B191&lt;741000,0,IF(B191&lt;2191000,B191-740000,IF(B191&lt;2193000,1451000,IF(B191&lt;2196000,1453000,IF(B191&lt;2200000,1456000,IF(B191&lt;3600000,ROUNDDOWN(B191/4,-3)*2.8-80000,IF(B191&lt;6600000,ROUNDDOWN(B191/4,-3)*3.2-440000,IF(B191&lt;8500000,ROUNDDOWN(B191*0.9,0)-1100000,B191-1950000)))))))),IF(B191&lt;651000,0,IF(B191&lt;1900000,B191-650000,IF(B191&lt;3600000,ROUNDDOWN(B191/4,-3)*2.8-80000,IF(B191&lt;6600000,ROUNDDOWN(B191/4,-3)*3.2-440000,IF(B191&lt;8500000,ROUNDDOWN(B191*0.9,0)-1100000,B191-1950000))))))</f>
        <v/>
      </c>
      <c r="K191" s="16">
        <f>IF(J191&gt;23500000,NA(),IF(C191=2026,IF(J191&lt;=4890000,1040000,IF(J191&lt;=6550000,670000,620000)),IF(J191&lt;=1320000,950000,IF(J191&lt;=3360000,880000,IF(J191&lt;=4890000,680000,IF(J191&lt;=6550000,630000,580000))))))</f>
        <v/>
      </c>
      <c r="L191" s="16">
        <f>IF(D191=1,IF(J191&lt;=9000000,380000,IF(J191&lt;=9500000,260000,IF(J191&lt;=10000000,130000,0))),0)</f>
        <v/>
      </c>
      <c r="M191" s="16">
        <f>IF(D191=1,IF(J191&lt;=9000000,330000,IF(J191&lt;=9500000,220000,IF(J191&lt;=10000000,110000,0))),0)</f>
        <v/>
      </c>
      <c r="N191" s="16">
        <f>IF(D191=1,IF(J191&lt;=9000000,50000,IF(J191&lt;=9500000,40000,IF(J191&lt;=10000000,20000,0))),0)</f>
        <v/>
      </c>
      <c r="O191" s="16">
        <f>MAX(0,ROUNDDOWN(J191-G191-K191-L191-E191*380000-F191*630000-H191,-3))</f>
        <v/>
      </c>
      <c r="P191" s="16">
        <f>MAX(0,ROUNDDOWN(J191-G191-430000-M191-E191*330000-F191*450000-I191,-3))</f>
        <v/>
      </c>
      <c r="Q191" s="16">
        <f>50000+N191+E191*50000+F191*180000</f>
        <v/>
      </c>
      <c r="R191" s="16">
        <f>IF(P191&lt;=2000000,MIN(Q191,P191),MAX(Q191-(P191-2000000),50000))*0.05</f>
        <v/>
      </c>
      <c r="S191" s="16">
        <f>MAX(0,P191*0.1-R191)</f>
        <v/>
      </c>
      <c r="T191" s="16">
        <f>Q191+MAX(0,K191-480000)</f>
        <v/>
      </c>
      <c r="U191" s="16">
        <f>P191-T191</f>
        <v/>
      </c>
      <c r="V191" s="17">
        <f>IF(U191&lt;0,0,LOOKUP(U191,{0,1950001,3300001,6950001,9000001,18000001,40000001},{0.05,0.1,0.2,0.23,0.33,0.4,0.45}))</f>
        <v/>
      </c>
      <c r="W191" s="18">
        <f>IF(U191&lt;0,0.9,0.9-V191*1.021)</f>
        <v/>
      </c>
      <c r="X191" s="16">
        <f>ROUNDDOWN(S191*0.2/W191+2000,0)</f>
        <v/>
      </c>
      <c r="Y191" s="17">
        <f>IF(O191&lt;=0,0,LOOKUP(O191,{0,1950001,3300001,6950001,9000001,18000001,40000001},{0.05,0.1,0.2,0.23,0.33,0.4,0.45}))</f>
        <v/>
      </c>
    </row>
    <row r="192">
      <c r="A192" t="inlineStr">
        <is>
          <t>早見表 共働き＋大学生1人</t>
        </is>
      </c>
      <c r="B192" s="16">
        <f>'2_早見表'!$A$16</f>
        <v/>
      </c>
      <c r="C192" t="n">
        <v>2026</v>
      </c>
      <c r="D192" t="n">
        <v>0</v>
      </c>
      <c r="E192" t="n">
        <v>0</v>
      </c>
      <c r="F192" t="n">
        <v>1</v>
      </c>
      <c r="G192" s="16">
        <f>ROUND(MIN(B192/12,650000)*12*0.0915+MIN(B192/12,1390000)*12*(0.0504+0)+B192*0.005,0)</f>
        <v/>
      </c>
      <c r="H192" t="n">
        <v>0</v>
      </c>
      <c r="I192" t="n">
        <v>0</v>
      </c>
      <c r="J192" s="16">
        <f>IF(C192=2026,IF(B192&lt;741000,0,IF(B192&lt;2191000,B192-740000,IF(B192&lt;2193000,1451000,IF(B192&lt;2196000,1453000,IF(B192&lt;2200000,1456000,IF(B192&lt;3600000,ROUNDDOWN(B192/4,-3)*2.8-80000,IF(B192&lt;6600000,ROUNDDOWN(B192/4,-3)*3.2-440000,IF(B192&lt;8500000,ROUNDDOWN(B192*0.9,0)-1100000,B192-1950000)))))))),IF(B192&lt;651000,0,IF(B192&lt;1900000,B192-650000,IF(B192&lt;3600000,ROUNDDOWN(B192/4,-3)*2.8-80000,IF(B192&lt;6600000,ROUNDDOWN(B192/4,-3)*3.2-440000,IF(B192&lt;8500000,ROUNDDOWN(B192*0.9,0)-1100000,B192-1950000))))))</f>
        <v/>
      </c>
      <c r="K192" s="16">
        <f>IF(J192&gt;23500000,NA(),IF(C192=2026,IF(J192&lt;=4890000,1040000,IF(J192&lt;=6550000,670000,620000)),IF(J192&lt;=1320000,950000,IF(J192&lt;=3360000,880000,IF(J192&lt;=4890000,680000,IF(J192&lt;=6550000,630000,580000))))))</f>
        <v/>
      </c>
      <c r="L192" s="16">
        <f>IF(D192=1,IF(J192&lt;=9000000,380000,IF(J192&lt;=9500000,260000,IF(J192&lt;=10000000,130000,0))),0)</f>
        <v/>
      </c>
      <c r="M192" s="16">
        <f>IF(D192=1,IF(J192&lt;=9000000,330000,IF(J192&lt;=9500000,220000,IF(J192&lt;=10000000,110000,0))),0)</f>
        <v/>
      </c>
      <c r="N192" s="16">
        <f>IF(D192=1,IF(J192&lt;=9000000,50000,IF(J192&lt;=9500000,40000,IF(J192&lt;=10000000,20000,0))),0)</f>
        <v/>
      </c>
      <c r="O192" s="16">
        <f>MAX(0,ROUNDDOWN(J192-G192-K192-L192-E192*380000-F192*630000-H192,-3))</f>
        <v/>
      </c>
      <c r="P192" s="16">
        <f>MAX(0,ROUNDDOWN(J192-G192-430000-M192-E192*330000-F192*450000-I192,-3))</f>
        <v/>
      </c>
      <c r="Q192" s="16">
        <f>50000+N192+E192*50000+F192*180000</f>
        <v/>
      </c>
      <c r="R192" s="16">
        <f>IF(P192&lt;=2000000,MIN(Q192,P192),MAX(Q192-(P192-2000000),50000))*0.05</f>
        <v/>
      </c>
      <c r="S192" s="16">
        <f>MAX(0,P192*0.1-R192)</f>
        <v/>
      </c>
      <c r="T192" s="16">
        <f>Q192+MAX(0,K192-480000)</f>
        <v/>
      </c>
      <c r="U192" s="16">
        <f>P192-T192</f>
        <v/>
      </c>
      <c r="V192" s="17">
        <f>IF(U192&lt;0,0,LOOKUP(U192,{0,1950001,3300001,6950001,9000001,18000001,40000001},{0.05,0.1,0.2,0.23,0.33,0.4,0.45}))</f>
        <v/>
      </c>
      <c r="W192" s="18">
        <f>IF(U192&lt;0,0.9,0.9-V192*1.021)</f>
        <v/>
      </c>
      <c r="X192" s="16">
        <f>ROUNDDOWN(S192*0.2/W192+2000,0)</f>
        <v/>
      </c>
      <c r="Y192" s="17">
        <f>IF(O192&lt;=0,0,LOOKUP(O192,{0,1950001,3300001,6950001,9000001,18000001,40000001},{0.05,0.1,0.2,0.23,0.33,0.4,0.45}))</f>
        <v/>
      </c>
    </row>
    <row r="193">
      <c r="A193" t="inlineStr">
        <is>
          <t>早見表 夫婦＋高校生1人</t>
        </is>
      </c>
      <c r="B193" s="16">
        <f>'2_早見表'!$A$16</f>
        <v/>
      </c>
      <c r="C193" t="n">
        <v>2025</v>
      </c>
      <c r="D193" t="n">
        <v>1</v>
      </c>
      <c r="E193" t="n">
        <v>1</v>
      </c>
      <c r="F193" t="n">
        <v>0</v>
      </c>
      <c r="G193" s="16">
        <f>ROUND(MIN(B193/12,650000)*12*0.0915+MIN(B193/12,1390000)*12*(0.0504+0)+B193*0.005,0)</f>
        <v/>
      </c>
      <c r="H193" t="n">
        <v>0</v>
      </c>
      <c r="I193" t="n">
        <v>0</v>
      </c>
      <c r="J193" s="16">
        <f>IF(C193=2026,IF(B193&lt;741000,0,IF(B193&lt;2191000,B193-740000,IF(B193&lt;2193000,1451000,IF(B193&lt;2196000,1453000,IF(B193&lt;2200000,1456000,IF(B193&lt;3600000,ROUNDDOWN(B193/4,-3)*2.8-80000,IF(B193&lt;6600000,ROUNDDOWN(B193/4,-3)*3.2-440000,IF(B193&lt;8500000,ROUNDDOWN(B193*0.9,0)-1100000,B193-1950000)))))))),IF(B193&lt;651000,0,IF(B193&lt;1900000,B193-650000,IF(B193&lt;3600000,ROUNDDOWN(B193/4,-3)*2.8-80000,IF(B193&lt;6600000,ROUNDDOWN(B193/4,-3)*3.2-440000,IF(B193&lt;8500000,ROUNDDOWN(B193*0.9,0)-1100000,B193-1950000))))))</f>
        <v/>
      </c>
      <c r="K193" s="16">
        <f>IF(J193&gt;23500000,NA(),IF(C193=2026,IF(J193&lt;=4890000,1040000,IF(J193&lt;=6550000,670000,620000)),IF(J193&lt;=1320000,950000,IF(J193&lt;=3360000,880000,IF(J193&lt;=4890000,680000,IF(J193&lt;=6550000,630000,580000))))))</f>
        <v/>
      </c>
      <c r="L193" s="16">
        <f>IF(D193=1,IF(J193&lt;=9000000,380000,IF(J193&lt;=9500000,260000,IF(J193&lt;=10000000,130000,0))),0)</f>
        <v/>
      </c>
      <c r="M193" s="16">
        <f>IF(D193=1,IF(J193&lt;=9000000,330000,IF(J193&lt;=9500000,220000,IF(J193&lt;=10000000,110000,0))),0)</f>
        <v/>
      </c>
      <c r="N193" s="16">
        <f>IF(D193=1,IF(J193&lt;=9000000,50000,IF(J193&lt;=9500000,40000,IF(J193&lt;=10000000,20000,0))),0)</f>
        <v/>
      </c>
      <c r="O193" s="16">
        <f>MAX(0,ROUNDDOWN(J193-G193-K193-L193-E193*380000-F193*630000-H193,-3))</f>
        <v/>
      </c>
      <c r="P193" s="16">
        <f>MAX(0,ROUNDDOWN(J193-G193-430000-M193-E193*330000-F193*450000-I193,-3))</f>
        <v/>
      </c>
      <c r="Q193" s="16">
        <f>50000+N193+E193*50000+F193*180000</f>
        <v/>
      </c>
      <c r="R193" s="16">
        <f>IF(P193&lt;=2000000,MIN(Q193,P193),MAX(Q193-(P193-2000000),50000))*0.05</f>
        <v/>
      </c>
      <c r="S193" s="16">
        <f>MAX(0,P193*0.1-R193)</f>
        <v/>
      </c>
      <c r="T193" s="16">
        <f>Q193+MAX(0,K193-480000)</f>
        <v/>
      </c>
      <c r="U193" s="16">
        <f>P193-T193</f>
        <v/>
      </c>
      <c r="V193" s="17">
        <f>IF(U193&lt;0,0,LOOKUP(U193,{0,1950001,3300001,6950001,9000001,18000001,40000001},{0.05,0.1,0.2,0.23,0.33,0.4,0.45}))</f>
        <v/>
      </c>
      <c r="W193" s="18">
        <f>IF(U193&lt;0,0.9,0.9-V193*1.021)</f>
        <v/>
      </c>
      <c r="X193" s="16">
        <f>ROUNDDOWN(S193*0.2/W193+2000,0)</f>
        <v/>
      </c>
      <c r="Y193" s="17">
        <f>IF(O193&lt;=0,0,LOOKUP(O193,{0,1950001,3300001,6950001,9000001,18000001,40000001},{0.05,0.1,0.2,0.23,0.33,0.4,0.45}))</f>
        <v/>
      </c>
    </row>
    <row r="194">
      <c r="A194" t="inlineStr">
        <is>
          <t>早見表 夫婦＋高校生1人</t>
        </is>
      </c>
      <c r="B194" s="16">
        <f>'2_早見表'!$A$16</f>
        <v/>
      </c>
      <c r="C194" t="n">
        <v>2026</v>
      </c>
      <c r="D194" t="n">
        <v>1</v>
      </c>
      <c r="E194" t="n">
        <v>1</v>
      </c>
      <c r="F194" t="n">
        <v>0</v>
      </c>
      <c r="G194" s="16">
        <f>ROUND(MIN(B194/12,650000)*12*0.0915+MIN(B194/12,1390000)*12*(0.0504+0)+B194*0.005,0)</f>
        <v/>
      </c>
      <c r="H194" t="n">
        <v>0</v>
      </c>
      <c r="I194" t="n">
        <v>0</v>
      </c>
      <c r="J194" s="16">
        <f>IF(C194=2026,IF(B194&lt;741000,0,IF(B194&lt;2191000,B194-740000,IF(B194&lt;2193000,1451000,IF(B194&lt;2196000,1453000,IF(B194&lt;2200000,1456000,IF(B194&lt;3600000,ROUNDDOWN(B194/4,-3)*2.8-80000,IF(B194&lt;6600000,ROUNDDOWN(B194/4,-3)*3.2-440000,IF(B194&lt;8500000,ROUNDDOWN(B194*0.9,0)-1100000,B194-1950000)))))))),IF(B194&lt;651000,0,IF(B194&lt;1900000,B194-650000,IF(B194&lt;3600000,ROUNDDOWN(B194/4,-3)*2.8-80000,IF(B194&lt;6600000,ROUNDDOWN(B194/4,-3)*3.2-440000,IF(B194&lt;8500000,ROUNDDOWN(B194*0.9,0)-1100000,B194-1950000))))))</f>
        <v/>
      </c>
      <c r="K194" s="16">
        <f>IF(J194&gt;23500000,NA(),IF(C194=2026,IF(J194&lt;=4890000,1040000,IF(J194&lt;=6550000,670000,620000)),IF(J194&lt;=1320000,950000,IF(J194&lt;=3360000,880000,IF(J194&lt;=4890000,680000,IF(J194&lt;=6550000,630000,580000))))))</f>
        <v/>
      </c>
      <c r="L194" s="16">
        <f>IF(D194=1,IF(J194&lt;=9000000,380000,IF(J194&lt;=9500000,260000,IF(J194&lt;=10000000,130000,0))),0)</f>
        <v/>
      </c>
      <c r="M194" s="16">
        <f>IF(D194=1,IF(J194&lt;=9000000,330000,IF(J194&lt;=9500000,220000,IF(J194&lt;=10000000,110000,0))),0)</f>
        <v/>
      </c>
      <c r="N194" s="16">
        <f>IF(D194=1,IF(J194&lt;=9000000,50000,IF(J194&lt;=9500000,40000,IF(J194&lt;=10000000,20000,0))),0)</f>
        <v/>
      </c>
      <c r="O194" s="16">
        <f>MAX(0,ROUNDDOWN(J194-G194-K194-L194-E194*380000-F194*630000-H194,-3))</f>
        <v/>
      </c>
      <c r="P194" s="16">
        <f>MAX(0,ROUNDDOWN(J194-G194-430000-M194-E194*330000-F194*450000-I194,-3))</f>
        <v/>
      </c>
      <c r="Q194" s="16">
        <f>50000+N194+E194*50000+F194*180000</f>
        <v/>
      </c>
      <c r="R194" s="16">
        <f>IF(P194&lt;=2000000,MIN(Q194,P194),MAX(Q194-(P194-2000000),50000))*0.05</f>
        <v/>
      </c>
      <c r="S194" s="16">
        <f>MAX(0,P194*0.1-R194)</f>
        <v/>
      </c>
      <c r="T194" s="16">
        <f>Q194+MAX(0,K194-480000)</f>
        <v/>
      </c>
      <c r="U194" s="16">
        <f>P194-T194</f>
        <v/>
      </c>
      <c r="V194" s="17">
        <f>IF(U194&lt;0,0,LOOKUP(U194,{0,1950001,3300001,6950001,9000001,18000001,40000001},{0.05,0.1,0.2,0.23,0.33,0.4,0.45}))</f>
        <v/>
      </c>
      <c r="W194" s="18">
        <f>IF(U194&lt;0,0.9,0.9-V194*1.021)</f>
        <v/>
      </c>
      <c r="X194" s="16">
        <f>ROUNDDOWN(S194*0.2/W194+2000,0)</f>
        <v/>
      </c>
      <c r="Y194" s="17">
        <f>IF(O194&lt;=0,0,LOOKUP(O194,{0,1950001,3300001,6950001,9000001,18000001,40000001},{0.05,0.1,0.2,0.23,0.33,0.4,0.45}))</f>
        <v/>
      </c>
    </row>
    <row r="195">
      <c r="A195" t="inlineStr">
        <is>
          <t>早見表 共働き＋大学生と高校生</t>
        </is>
      </c>
      <c r="B195" s="16">
        <f>'2_早見表'!$A$16</f>
        <v/>
      </c>
      <c r="C195" t="n">
        <v>2025</v>
      </c>
      <c r="D195" t="n">
        <v>0</v>
      </c>
      <c r="E195" t="n">
        <v>1</v>
      </c>
      <c r="F195" t="n">
        <v>1</v>
      </c>
      <c r="G195" s="16">
        <f>ROUND(MIN(B195/12,650000)*12*0.0915+MIN(B195/12,1390000)*12*(0.0504+0)+B195*0.005,0)</f>
        <v/>
      </c>
      <c r="H195" t="n">
        <v>0</v>
      </c>
      <c r="I195" t="n">
        <v>0</v>
      </c>
      <c r="J195" s="16">
        <f>IF(C195=2026,IF(B195&lt;741000,0,IF(B195&lt;2191000,B195-740000,IF(B195&lt;2193000,1451000,IF(B195&lt;2196000,1453000,IF(B195&lt;2200000,1456000,IF(B195&lt;3600000,ROUNDDOWN(B195/4,-3)*2.8-80000,IF(B195&lt;6600000,ROUNDDOWN(B195/4,-3)*3.2-440000,IF(B195&lt;8500000,ROUNDDOWN(B195*0.9,0)-1100000,B195-1950000)))))))),IF(B195&lt;651000,0,IF(B195&lt;1900000,B195-650000,IF(B195&lt;3600000,ROUNDDOWN(B195/4,-3)*2.8-80000,IF(B195&lt;6600000,ROUNDDOWN(B195/4,-3)*3.2-440000,IF(B195&lt;8500000,ROUNDDOWN(B195*0.9,0)-1100000,B195-1950000))))))</f>
        <v/>
      </c>
      <c r="K195" s="16">
        <f>IF(J195&gt;23500000,NA(),IF(C195=2026,IF(J195&lt;=4890000,1040000,IF(J195&lt;=6550000,670000,620000)),IF(J195&lt;=1320000,950000,IF(J195&lt;=3360000,880000,IF(J195&lt;=4890000,680000,IF(J195&lt;=6550000,630000,580000))))))</f>
        <v/>
      </c>
      <c r="L195" s="16">
        <f>IF(D195=1,IF(J195&lt;=9000000,380000,IF(J195&lt;=9500000,260000,IF(J195&lt;=10000000,130000,0))),0)</f>
        <v/>
      </c>
      <c r="M195" s="16">
        <f>IF(D195=1,IF(J195&lt;=9000000,330000,IF(J195&lt;=9500000,220000,IF(J195&lt;=10000000,110000,0))),0)</f>
        <v/>
      </c>
      <c r="N195" s="16">
        <f>IF(D195=1,IF(J195&lt;=9000000,50000,IF(J195&lt;=9500000,40000,IF(J195&lt;=10000000,20000,0))),0)</f>
        <v/>
      </c>
      <c r="O195" s="16">
        <f>MAX(0,ROUNDDOWN(J195-G195-K195-L195-E195*380000-F195*630000-H195,-3))</f>
        <v/>
      </c>
      <c r="P195" s="16">
        <f>MAX(0,ROUNDDOWN(J195-G195-430000-M195-E195*330000-F195*450000-I195,-3))</f>
        <v/>
      </c>
      <c r="Q195" s="16">
        <f>50000+N195+E195*50000+F195*180000</f>
        <v/>
      </c>
      <c r="R195" s="16">
        <f>IF(P195&lt;=2000000,MIN(Q195,P195),MAX(Q195-(P195-2000000),50000))*0.05</f>
        <v/>
      </c>
      <c r="S195" s="16">
        <f>MAX(0,P195*0.1-R195)</f>
        <v/>
      </c>
      <c r="T195" s="16">
        <f>Q195+MAX(0,K195-480000)</f>
        <v/>
      </c>
      <c r="U195" s="16">
        <f>P195-T195</f>
        <v/>
      </c>
      <c r="V195" s="17">
        <f>IF(U195&lt;0,0,LOOKUP(U195,{0,1950001,3300001,6950001,9000001,18000001,40000001},{0.05,0.1,0.2,0.23,0.33,0.4,0.45}))</f>
        <v/>
      </c>
      <c r="W195" s="18">
        <f>IF(U195&lt;0,0.9,0.9-V195*1.021)</f>
        <v/>
      </c>
      <c r="X195" s="16">
        <f>ROUNDDOWN(S195*0.2/W195+2000,0)</f>
        <v/>
      </c>
      <c r="Y195" s="17">
        <f>IF(O195&lt;=0,0,LOOKUP(O195,{0,1950001,3300001,6950001,9000001,18000001,40000001},{0.05,0.1,0.2,0.23,0.33,0.4,0.45}))</f>
        <v/>
      </c>
    </row>
    <row r="196">
      <c r="A196" t="inlineStr">
        <is>
          <t>早見表 共働き＋大学生と高校生</t>
        </is>
      </c>
      <c r="B196" s="16">
        <f>'2_早見表'!$A$16</f>
        <v/>
      </c>
      <c r="C196" t="n">
        <v>2026</v>
      </c>
      <c r="D196" t="n">
        <v>0</v>
      </c>
      <c r="E196" t="n">
        <v>1</v>
      </c>
      <c r="F196" t="n">
        <v>1</v>
      </c>
      <c r="G196" s="16">
        <f>ROUND(MIN(B196/12,650000)*12*0.0915+MIN(B196/12,1390000)*12*(0.0504+0)+B196*0.005,0)</f>
        <v/>
      </c>
      <c r="H196" t="n">
        <v>0</v>
      </c>
      <c r="I196" t="n">
        <v>0</v>
      </c>
      <c r="J196" s="16">
        <f>IF(C196=2026,IF(B196&lt;741000,0,IF(B196&lt;2191000,B196-740000,IF(B196&lt;2193000,1451000,IF(B196&lt;2196000,1453000,IF(B196&lt;2200000,1456000,IF(B196&lt;3600000,ROUNDDOWN(B196/4,-3)*2.8-80000,IF(B196&lt;6600000,ROUNDDOWN(B196/4,-3)*3.2-440000,IF(B196&lt;8500000,ROUNDDOWN(B196*0.9,0)-1100000,B196-1950000)))))))),IF(B196&lt;651000,0,IF(B196&lt;1900000,B196-650000,IF(B196&lt;3600000,ROUNDDOWN(B196/4,-3)*2.8-80000,IF(B196&lt;6600000,ROUNDDOWN(B196/4,-3)*3.2-440000,IF(B196&lt;8500000,ROUNDDOWN(B196*0.9,0)-1100000,B196-1950000))))))</f>
        <v/>
      </c>
      <c r="K196" s="16">
        <f>IF(J196&gt;23500000,NA(),IF(C196=2026,IF(J196&lt;=4890000,1040000,IF(J196&lt;=6550000,670000,620000)),IF(J196&lt;=1320000,950000,IF(J196&lt;=3360000,880000,IF(J196&lt;=4890000,680000,IF(J196&lt;=6550000,630000,580000))))))</f>
        <v/>
      </c>
      <c r="L196" s="16">
        <f>IF(D196=1,IF(J196&lt;=9000000,380000,IF(J196&lt;=9500000,260000,IF(J196&lt;=10000000,130000,0))),0)</f>
        <v/>
      </c>
      <c r="M196" s="16">
        <f>IF(D196=1,IF(J196&lt;=9000000,330000,IF(J196&lt;=9500000,220000,IF(J196&lt;=10000000,110000,0))),0)</f>
        <v/>
      </c>
      <c r="N196" s="16">
        <f>IF(D196=1,IF(J196&lt;=9000000,50000,IF(J196&lt;=9500000,40000,IF(J196&lt;=10000000,20000,0))),0)</f>
        <v/>
      </c>
      <c r="O196" s="16">
        <f>MAX(0,ROUNDDOWN(J196-G196-K196-L196-E196*380000-F196*630000-H196,-3))</f>
        <v/>
      </c>
      <c r="P196" s="16">
        <f>MAX(0,ROUNDDOWN(J196-G196-430000-M196-E196*330000-F196*450000-I196,-3))</f>
        <v/>
      </c>
      <c r="Q196" s="16">
        <f>50000+N196+E196*50000+F196*180000</f>
        <v/>
      </c>
      <c r="R196" s="16">
        <f>IF(P196&lt;=2000000,MIN(Q196,P196),MAX(Q196-(P196-2000000),50000))*0.05</f>
        <v/>
      </c>
      <c r="S196" s="16">
        <f>MAX(0,P196*0.1-R196)</f>
        <v/>
      </c>
      <c r="T196" s="16">
        <f>Q196+MAX(0,K196-480000)</f>
        <v/>
      </c>
      <c r="U196" s="16">
        <f>P196-T196</f>
        <v/>
      </c>
      <c r="V196" s="17">
        <f>IF(U196&lt;0,0,LOOKUP(U196,{0,1950001,3300001,6950001,9000001,18000001,40000001},{0.05,0.1,0.2,0.23,0.33,0.4,0.45}))</f>
        <v/>
      </c>
      <c r="W196" s="18">
        <f>IF(U196&lt;0,0.9,0.9-V196*1.021)</f>
        <v/>
      </c>
      <c r="X196" s="16">
        <f>ROUNDDOWN(S196*0.2/W196+2000,0)</f>
        <v/>
      </c>
      <c r="Y196" s="17">
        <f>IF(O196&lt;=0,0,LOOKUP(O196,{0,1950001,3300001,6950001,9000001,18000001,40000001},{0.05,0.1,0.2,0.23,0.33,0.4,0.45}))</f>
        <v/>
      </c>
    </row>
    <row r="197">
      <c r="A197" t="inlineStr">
        <is>
          <t>早見表 夫婦＋大学生と高校生</t>
        </is>
      </c>
      <c r="B197" s="16">
        <f>'2_早見表'!$A$16</f>
        <v/>
      </c>
      <c r="C197" t="n">
        <v>2025</v>
      </c>
      <c r="D197" t="n">
        <v>1</v>
      </c>
      <c r="E197" t="n">
        <v>1</v>
      </c>
      <c r="F197" t="n">
        <v>1</v>
      </c>
      <c r="G197" s="16">
        <f>ROUND(MIN(B197/12,650000)*12*0.0915+MIN(B197/12,1390000)*12*(0.0504+0)+B197*0.005,0)</f>
        <v/>
      </c>
      <c r="H197" t="n">
        <v>0</v>
      </c>
      <c r="I197" t="n">
        <v>0</v>
      </c>
      <c r="J197" s="16">
        <f>IF(C197=2026,IF(B197&lt;741000,0,IF(B197&lt;2191000,B197-740000,IF(B197&lt;2193000,1451000,IF(B197&lt;2196000,1453000,IF(B197&lt;2200000,1456000,IF(B197&lt;3600000,ROUNDDOWN(B197/4,-3)*2.8-80000,IF(B197&lt;6600000,ROUNDDOWN(B197/4,-3)*3.2-440000,IF(B197&lt;8500000,ROUNDDOWN(B197*0.9,0)-1100000,B197-1950000)))))))),IF(B197&lt;651000,0,IF(B197&lt;1900000,B197-650000,IF(B197&lt;3600000,ROUNDDOWN(B197/4,-3)*2.8-80000,IF(B197&lt;6600000,ROUNDDOWN(B197/4,-3)*3.2-440000,IF(B197&lt;8500000,ROUNDDOWN(B197*0.9,0)-1100000,B197-1950000))))))</f>
        <v/>
      </c>
      <c r="K197" s="16">
        <f>IF(J197&gt;23500000,NA(),IF(C197=2026,IF(J197&lt;=4890000,1040000,IF(J197&lt;=6550000,670000,620000)),IF(J197&lt;=1320000,950000,IF(J197&lt;=3360000,880000,IF(J197&lt;=4890000,680000,IF(J197&lt;=6550000,630000,580000))))))</f>
        <v/>
      </c>
      <c r="L197" s="16">
        <f>IF(D197=1,IF(J197&lt;=9000000,380000,IF(J197&lt;=9500000,260000,IF(J197&lt;=10000000,130000,0))),0)</f>
        <v/>
      </c>
      <c r="M197" s="16">
        <f>IF(D197=1,IF(J197&lt;=9000000,330000,IF(J197&lt;=9500000,220000,IF(J197&lt;=10000000,110000,0))),0)</f>
        <v/>
      </c>
      <c r="N197" s="16">
        <f>IF(D197=1,IF(J197&lt;=9000000,50000,IF(J197&lt;=9500000,40000,IF(J197&lt;=10000000,20000,0))),0)</f>
        <v/>
      </c>
      <c r="O197" s="16">
        <f>MAX(0,ROUNDDOWN(J197-G197-K197-L197-E197*380000-F197*630000-H197,-3))</f>
        <v/>
      </c>
      <c r="P197" s="16">
        <f>MAX(0,ROUNDDOWN(J197-G197-430000-M197-E197*330000-F197*450000-I197,-3))</f>
        <v/>
      </c>
      <c r="Q197" s="16">
        <f>50000+N197+E197*50000+F197*180000</f>
        <v/>
      </c>
      <c r="R197" s="16">
        <f>IF(P197&lt;=2000000,MIN(Q197,P197),MAX(Q197-(P197-2000000),50000))*0.05</f>
        <v/>
      </c>
      <c r="S197" s="16">
        <f>MAX(0,P197*0.1-R197)</f>
        <v/>
      </c>
      <c r="T197" s="16">
        <f>Q197+MAX(0,K197-480000)</f>
        <v/>
      </c>
      <c r="U197" s="16">
        <f>P197-T197</f>
        <v/>
      </c>
      <c r="V197" s="17">
        <f>IF(U197&lt;0,0,LOOKUP(U197,{0,1950001,3300001,6950001,9000001,18000001,40000001},{0.05,0.1,0.2,0.23,0.33,0.4,0.45}))</f>
        <v/>
      </c>
      <c r="W197" s="18">
        <f>IF(U197&lt;0,0.9,0.9-V197*1.021)</f>
        <v/>
      </c>
      <c r="X197" s="16">
        <f>ROUNDDOWN(S197*0.2/W197+2000,0)</f>
        <v/>
      </c>
      <c r="Y197" s="17">
        <f>IF(O197&lt;=0,0,LOOKUP(O197,{0,1950001,3300001,6950001,9000001,18000001,40000001},{0.05,0.1,0.2,0.23,0.33,0.4,0.45}))</f>
        <v/>
      </c>
    </row>
    <row r="198">
      <c r="A198" t="inlineStr">
        <is>
          <t>早見表 夫婦＋大学生と高校生</t>
        </is>
      </c>
      <c r="B198" s="16">
        <f>'2_早見表'!$A$16</f>
        <v/>
      </c>
      <c r="C198" t="n">
        <v>2026</v>
      </c>
      <c r="D198" t="n">
        <v>1</v>
      </c>
      <c r="E198" t="n">
        <v>1</v>
      </c>
      <c r="F198" t="n">
        <v>1</v>
      </c>
      <c r="G198" s="16">
        <f>ROUND(MIN(B198/12,650000)*12*0.0915+MIN(B198/12,1390000)*12*(0.0504+0)+B198*0.005,0)</f>
        <v/>
      </c>
      <c r="H198" t="n">
        <v>0</v>
      </c>
      <c r="I198" t="n">
        <v>0</v>
      </c>
      <c r="J198" s="16">
        <f>IF(C198=2026,IF(B198&lt;741000,0,IF(B198&lt;2191000,B198-740000,IF(B198&lt;2193000,1451000,IF(B198&lt;2196000,1453000,IF(B198&lt;2200000,1456000,IF(B198&lt;3600000,ROUNDDOWN(B198/4,-3)*2.8-80000,IF(B198&lt;6600000,ROUNDDOWN(B198/4,-3)*3.2-440000,IF(B198&lt;8500000,ROUNDDOWN(B198*0.9,0)-1100000,B198-1950000)))))))),IF(B198&lt;651000,0,IF(B198&lt;1900000,B198-650000,IF(B198&lt;3600000,ROUNDDOWN(B198/4,-3)*2.8-80000,IF(B198&lt;6600000,ROUNDDOWN(B198/4,-3)*3.2-440000,IF(B198&lt;8500000,ROUNDDOWN(B198*0.9,0)-1100000,B198-1950000))))))</f>
        <v/>
      </c>
      <c r="K198" s="16">
        <f>IF(J198&gt;23500000,NA(),IF(C198=2026,IF(J198&lt;=4890000,1040000,IF(J198&lt;=6550000,670000,620000)),IF(J198&lt;=1320000,950000,IF(J198&lt;=3360000,880000,IF(J198&lt;=4890000,680000,IF(J198&lt;=6550000,630000,580000))))))</f>
        <v/>
      </c>
      <c r="L198" s="16">
        <f>IF(D198=1,IF(J198&lt;=9000000,380000,IF(J198&lt;=9500000,260000,IF(J198&lt;=10000000,130000,0))),0)</f>
        <v/>
      </c>
      <c r="M198" s="16">
        <f>IF(D198=1,IF(J198&lt;=9000000,330000,IF(J198&lt;=9500000,220000,IF(J198&lt;=10000000,110000,0))),0)</f>
        <v/>
      </c>
      <c r="N198" s="16">
        <f>IF(D198=1,IF(J198&lt;=9000000,50000,IF(J198&lt;=9500000,40000,IF(J198&lt;=10000000,20000,0))),0)</f>
        <v/>
      </c>
      <c r="O198" s="16">
        <f>MAX(0,ROUNDDOWN(J198-G198-K198-L198-E198*380000-F198*630000-H198,-3))</f>
        <v/>
      </c>
      <c r="P198" s="16">
        <f>MAX(0,ROUNDDOWN(J198-G198-430000-M198-E198*330000-F198*450000-I198,-3))</f>
        <v/>
      </c>
      <c r="Q198" s="16">
        <f>50000+N198+E198*50000+F198*180000</f>
        <v/>
      </c>
      <c r="R198" s="16">
        <f>IF(P198&lt;=2000000,MIN(Q198,P198),MAX(Q198-(P198-2000000),50000))*0.05</f>
        <v/>
      </c>
      <c r="S198" s="16">
        <f>MAX(0,P198*0.1-R198)</f>
        <v/>
      </c>
      <c r="T198" s="16">
        <f>Q198+MAX(0,K198-480000)</f>
        <v/>
      </c>
      <c r="U198" s="16">
        <f>P198-T198</f>
        <v/>
      </c>
      <c r="V198" s="17">
        <f>IF(U198&lt;0,0,LOOKUP(U198,{0,1950001,3300001,6950001,9000001,18000001,40000001},{0.05,0.1,0.2,0.23,0.33,0.4,0.45}))</f>
        <v/>
      </c>
      <c r="W198" s="18">
        <f>IF(U198&lt;0,0.9,0.9-V198*1.021)</f>
        <v/>
      </c>
      <c r="X198" s="16">
        <f>ROUNDDOWN(S198*0.2/W198+2000,0)</f>
        <v/>
      </c>
      <c r="Y198" s="17">
        <f>IF(O198&lt;=0,0,LOOKUP(O198,{0,1950001,3300001,6950001,9000001,18000001,40000001},{0.05,0.1,0.2,0.23,0.33,0.4,0.45}))</f>
        <v/>
      </c>
    </row>
    <row r="199">
      <c r="A199" t="inlineStr">
        <is>
          <t>早見表 独身または共働き</t>
        </is>
      </c>
      <c r="B199" s="16">
        <f>'2_早見表'!$A$17</f>
        <v/>
      </c>
      <c r="C199" t="n">
        <v>2025</v>
      </c>
      <c r="D199" t="n">
        <v>0</v>
      </c>
      <c r="E199" t="n">
        <v>0</v>
      </c>
      <c r="F199" t="n">
        <v>0</v>
      </c>
      <c r="G199" s="16">
        <f>ROUND(MIN(B199/12,650000)*12*0.0915+MIN(B199/12,1390000)*12*(0.0504+0)+B199*0.005,0)</f>
        <v/>
      </c>
      <c r="H199" t="n">
        <v>0</v>
      </c>
      <c r="I199" t="n">
        <v>0</v>
      </c>
      <c r="J199" s="16">
        <f>IF(C199=2026,IF(B199&lt;741000,0,IF(B199&lt;2191000,B199-740000,IF(B199&lt;2193000,1451000,IF(B199&lt;2196000,1453000,IF(B199&lt;2200000,1456000,IF(B199&lt;3600000,ROUNDDOWN(B199/4,-3)*2.8-80000,IF(B199&lt;6600000,ROUNDDOWN(B199/4,-3)*3.2-440000,IF(B199&lt;8500000,ROUNDDOWN(B199*0.9,0)-1100000,B199-1950000)))))))),IF(B199&lt;651000,0,IF(B199&lt;1900000,B199-650000,IF(B199&lt;3600000,ROUNDDOWN(B199/4,-3)*2.8-80000,IF(B199&lt;6600000,ROUNDDOWN(B199/4,-3)*3.2-440000,IF(B199&lt;8500000,ROUNDDOWN(B199*0.9,0)-1100000,B199-1950000))))))</f>
        <v/>
      </c>
      <c r="K199" s="16">
        <f>IF(J199&gt;23500000,NA(),IF(C199=2026,IF(J199&lt;=4890000,1040000,IF(J199&lt;=6550000,670000,620000)),IF(J199&lt;=1320000,950000,IF(J199&lt;=3360000,880000,IF(J199&lt;=4890000,680000,IF(J199&lt;=6550000,630000,580000))))))</f>
        <v/>
      </c>
      <c r="L199" s="16">
        <f>IF(D199=1,IF(J199&lt;=9000000,380000,IF(J199&lt;=9500000,260000,IF(J199&lt;=10000000,130000,0))),0)</f>
        <v/>
      </c>
      <c r="M199" s="16">
        <f>IF(D199=1,IF(J199&lt;=9000000,330000,IF(J199&lt;=9500000,220000,IF(J199&lt;=10000000,110000,0))),0)</f>
        <v/>
      </c>
      <c r="N199" s="16">
        <f>IF(D199=1,IF(J199&lt;=9000000,50000,IF(J199&lt;=9500000,40000,IF(J199&lt;=10000000,20000,0))),0)</f>
        <v/>
      </c>
      <c r="O199" s="16">
        <f>MAX(0,ROUNDDOWN(J199-G199-K199-L199-E199*380000-F199*630000-H199,-3))</f>
        <v/>
      </c>
      <c r="P199" s="16">
        <f>MAX(0,ROUNDDOWN(J199-G199-430000-M199-E199*330000-F199*450000-I199,-3))</f>
        <v/>
      </c>
      <c r="Q199" s="16">
        <f>50000+N199+E199*50000+F199*180000</f>
        <v/>
      </c>
      <c r="R199" s="16">
        <f>IF(P199&lt;=2000000,MIN(Q199,P199),MAX(Q199-(P199-2000000),50000))*0.05</f>
        <v/>
      </c>
      <c r="S199" s="16">
        <f>MAX(0,P199*0.1-R199)</f>
        <v/>
      </c>
      <c r="T199" s="16">
        <f>Q199+MAX(0,K199-480000)</f>
        <v/>
      </c>
      <c r="U199" s="16">
        <f>P199-T199</f>
        <v/>
      </c>
      <c r="V199" s="17">
        <f>IF(U199&lt;0,0,LOOKUP(U199,{0,1950001,3300001,6950001,9000001,18000001,40000001},{0.05,0.1,0.2,0.23,0.33,0.4,0.45}))</f>
        <v/>
      </c>
      <c r="W199" s="18">
        <f>IF(U199&lt;0,0.9,0.9-V199*1.021)</f>
        <v/>
      </c>
      <c r="X199" s="16">
        <f>ROUNDDOWN(S199*0.2/W199+2000,0)</f>
        <v/>
      </c>
      <c r="Y199" s="17">
        <f>IF(O199&lt;=0,0,LOOKUP(O199,{0,1950001,3300001,6950001,9000001,18000001,40000001},{0.05,0.1,0.2,0.23,0.33,0.4,0.45}))</f>
        <v/>
      </c>
    </row>
    <row r="200">
      <c r="A200" t="inlineStr">
        <is>
          <t>早見表 独身または共働き</t>
        </is>
      </c>
      <c r="B200" s="16">
        <f>'2_早見表'!$A$17</f>
        <v/>
      </c>
      <c r="C200" t="n">
        <v>2026</v>
      </c>
      <c r="D200" t="n">
        <v>0</v>
      </c>
      <c r="E200" t="n">
        <v>0</v>
      </c>
      <c r="F200" t="n">
        <v>0</v>
      </c>
      <c r="G200" s="16">
        <f>ROUND(MIN(B200/12,650000)*12*0.0915+MIN(B200/12,1390000)*12*(0.0504+0)+B200*0.005,0)</f>
        <v/>
      </c>
      <c r="H200" t="n">
        <v>0</v>
      </c>
      <c r="I200" t="n">
        <v>0</v>
      </c>
      <c r="J200" s="16">
        <f>IF(C200=2026,IF(B200&lt;741000,0,IF(B200&lt;2191000,B200-740000,IF(B200&lt;2193000,1451000,IF(B200&lt;2196000,1453000,IF(B200&lt;2200000,1456000,IF(B200&lt;3600000,ROUNDDOWN(B200/4,-3)*2.8-80000,IF(B200&lt;6600000,ROUNDDOWN(B200/4,-3)*3.2-440000,IF(B200&lt;8500000,ROUNDDOWN(B200*0.9,0)-1100000,B200-1950000)))))))),IF(B200&lt;651000,0,IF(B200&lt;1900000,B200-650000,IF(B200&lt;3600000,ROUNDDOWN(B200/4,-3)*2.8-80000,IF(B200&lt;6600000,ROUNDDOWN(B200/4,-3)*3.2-440000,IF(B200&lt;8500000,ROUNDDOWN(B200*0.9,0)-1100000,B200-1950000))))))</f>
        <v/>
      </c>
      <c r="K200" s="16">
        <f>IF(J200&gt;23500000,NA(),IF(C200=2026,IF(J200&lt;=4890000,1040000,IF(J200&lt;=6550000,670000,620000)),IF(J200&lt;=1320000,950000,IF(J200&lt;=3360000,880000,IF(J200&lt;=4890000,680000,IF(J200&lt;=6550000,630000,580000))))))</f>
        <v/>
      </c>
      <c r="L200" s="16">
        <f>IF(D200=1,IF(J200&lt;=9000000,380000,IF(J200&lt;=9500000,260000,IF(J200&lt;=10000000,130000,0))),0)</f>
        <v/>
      </c>
      <c r="M200" s="16">
        <f>IF(D200=1,IF(J200&lt;=9000000,330000,IF(J200&lt;=9500000,220000,IF(J200&lt;=10000000,110000,0))),0)</f>
        <v/>
      </c>
      <c r="N200" s="16">
        <f>IF(D200=1,IF(J200&lt;=9000000,50000,IF(J200&lt;=9500000,40000,IF(J200&lt;=10000000,20000,0))),0)</f>
        <v/>
      </c>
      <c r="O200" s="16">
        <f>MAX(0,ROUNDDOWN(J200-G200-K200-L200-E200*380000-F200*630000-H200,-3))</f>
        <v/>
      </c>
      <c r="P200" s="16">
        <f>MAX(0,ROUNDDOWN(J200-G200-430000-M200-E200*330000-F200*450000-I200,-3))</f>
        <v/>
      </c>
      <c r="Q200" s="16">
        <f>50000+N200+E200*50000+F200*180000</f>
        <v/>
      </c>
      <c r="R200" s="16">
        <f>IF(P200&lt;=2000000,MIN(Q200,P200),MAX(Q200-(P200-2000000),50000))*0.05</f>
        <v/>
      </c>
      <c r="S200" s="16">
        <f>MAX(0,P200*0.1-R200)</f>
        <v/>
      </c>
      <c r="T200" s="16">
        <f>Q200+MAX(0,K200-480000)</f>
        <v/>
      </c>
      <c r="U200" s="16">
        <f>P200-T200</f>
        <v/>
      </c>
      <c r="V200" s="17">
        <f>IF(U200&lt;0,0,LOOKUP(U200,{0,1950001,3300001,6950001,9000001,18000001,40000001},{0.05,0.1,0.2,0.23,0.33,0.4,0.45}))</f>
        <v/>
      </c>
      <c r="W200" s="18">
        <f>IF(U200&lt;0,0.9,0.9-V200*1.021)</f>
        <v/>
      </c>
      <c r="X200" s="16">
        <f>ROUNDDOWN(S200*0.2/W200+2000,0)</f>
        <v/>
      </c>
      <c r="Y200" s="17">
        <f>IF(O200&lt;=0,0,LOOKUP(O200,{0,1950001,3300001,6950001,9000001,18000001,40000001},{0.05,0.1,0.2,0.23,0.33,0.4,0.45}))</f>
        <v/>
      </c>
    </row>
    <row r="201">
      <c r="A201" t="inlineStr">
        <is>
          <t>早見表 夫婦（配偶者控除あり）</t>
        </is>
      </c>
      <c r="B201" s="16">
        <f>'2_早見表'!$A$17</f>
        <v/>
      </c>
      <c r="C201" t="n">
        <v>2025</v>
      </c>
      <c r="D201" t="n">
        <v>1</v>
      </c>
      <c r="E201" t="n">
        <v>0</v>
      </c>
      <c r="F201" t="n">
        <v>0</v>
      </c>
      <c r="G201" s="16">
        <f>ROUND(MIN(B201/12,650000)*12*0.0915+MIN(B201/12,1390000)*12*(0.0504+0)+B201*0.005,0)</f>
        <v/>
      </c>
      <c r="H201" t="n">
        <v>0</v>
      </c>
      <c r="I201" t="n">
        <v>0</v>
      </c>
      <c r="J201" s="16">
        <f>IF(C201=2026,IF(B201&lt;741000,0,IF(B201&lt;2191000,B201-740000,IF(B201&lt;2193000,1451000,IF(B201&lt;2196000,1453000,IF(B201&lt;2200000,1456000,IF(B201&lt;3600000,ROUNDDOWN(B201/4,-3)*2.8-80000,IF(B201&lt;6600000,ROUNDDOWN(B201/4,-3)*3.2-440000,IF(B201&lt;8500000,ROUNDDOWN(B201*0.9,0)-1100000,B201-1950000)))))))),IF(B201&lt;651000,0,IF(B201&lt;1900000,B201-650000,IF(B201&lt;3600000,ROUNDDOWN(B201/4,-3)*2.8-80000,IF(B201&lt;6600000,ROUNDDOWN(B201/4,-3)*3.2-440000,IF(B201&lt;8500000,ROUNDDOWN(B201*0.9,0)-1100000,B201-1950000))))))</f>
        <v/>
      </c>
      <c r="K201" s="16">
        <f>IF(J201&gt;23500000,NA(),IF(C201=2026,IF(J201&lt;=4890000,1040000,IF(J201&lt;=6550000,670000,620000)),IF(J201&lt;=1320000,950000,IF(J201&lt;=3360000,880000,IF(J201&lt;=4890000,680000,IF(J201&lt;=6550000,630000,580000))))))</f>
        <v/>
      </c>
      <c r="L201" s="16">
        <f>IF(D201=1,IF(J201&lt;=9000000,380000,IF(J201&lt;=9500000,260000,IF(J201&lt;=10000000,130000,0))),0)</f>
        <v/>
      </c>
      <c r="M201" s="16">
        <f>IF(D201=1,IF(J201&lt;=9000000,330000,IF(J201&lt;=9500000,220000,IF(J201&lt;=10000000,110000,0))),0)</f>
        <v/>
      </c>
      <c r="N201" s="16">
        <f>IF(D201=1,IF(J201&lt;=9000000,50000,IF(J201&lt;=9500000,40000,IF(J201&lt;=10000000,20000,0))),0)</f>
        <v/>
      </c>
      <c r="O201" s="16">
        <f>MAX(0,ROUNDDOWN(J201-G201-K201-L201-E201*380000-F201*630000-H201,-3))</f>
        <v/>
      </c>
      <c r="P201" s="16">
        <f>MAX(0,ROUNDDOWN(J201-G201-430000-M201-E201*330000-F201*450000-I201,-3))</f>
        <v/>
      </c>
      <c r="Q201" s="16">
        <f>50000+N201+E201*50000+F201*180000</f>
        <v/>
      </c>
      <c r="R201" s="16">
        <f>IF(P201&lt;=2000000,MIN(Q201,P201),MAX(Q201-(P201-2000000),50000))*0.05</f>
        <v/>
      </c>
      <c r="S201" s="16">
        <f>MAX(0,P201*0.1-R201)</f>
        <v/>
      </c>
      <c r="T201" s="16">
        <f>Q201+MAX(0,K201-480000)</f>
        <v/>
      </c>
      <c r="U201" s="16">
        <f>P201-T201</f>
        <v/>
      </c>
      <c r="V201" s="17">
        <f>IF(U201&lt;0,0,LOOKUP(U201,{0,1950001,3300001,6950001,9000001,18000001,40000001},{0.05,0.1,0.2,0.23,0.33,0.4,0.45}))</f>
        <v/>
      </c>
      <c r="W201" s="18">
        <f>IF(U201&lt;0,0.9,0.9-V201*1.021)</f>
        <v/>
      </c>
      <c r="X201" s="16">
        <f>ROUNDDOWN(S201*0.2/W201+2000,0)</f>
        <v/>
      </c>
      <c r="Y201" s="17">
        <f>IF(O201&lt;=0,0,LOOKUP(O201,{0,1950001,3300001,6950001,9000001,18000001,40000001},{0.05,0.1,0.2,0.23,0.33,0.4,0.45}))</f>
        <v/>
      </c>
    </row>
    <row r="202">
      <c r="A202" t="inlineStr">
        <is>
          <t>早見表 夫婦（配偶者控除あり）</t>
        </is>
      </c>
      <c r="B202" s="16">
        <f>'2_早見表'!$A$17</f>
        <v/>
      </c>
      <c r="C202" t="n">
        <v>2026</v>
      </c>
      <c r="D202" t="n">
        <v>1</v>
      </c>
      <c r="E202" t="n">
        <v>0</v>
      </c>
      <c r="F202" t="n">
        <v>0</v>
      </c>
      <c r="G202" s="16">
        <f>ROUND(MIN(B202/12,650000)*12*0.0915+MIN(B202/12,1390000)*12*(0.0504+0)+B202*0.005,0)</f>
        <v/>
      </c>
      <c r="H202" t="n">
        <v>0</v>
      </c>
      <c r="I202" t="n">
        <v>0</v>
      </c>
      <c r="J202" s="16">
        <f>IF(C202=2026,IF(B202&lt;741000,0,IF(B202&lt;2191000,B202-740000,IF(B202&lt;2193000,1451000,IF(B202&lt;2196000,1453000,IF(B202&lt;2200000,1456000,IF(B202&lt;3600000,ROUNDDOWN(B202/4,-3)*2.8-80000,IF(B202&lt;6600000,ROUNDDOWN(B202/4,-3)*3.2-440000,IF(B202&lt;8500000,ROUNDDOWN(B202*0.9,0)-1100000,B202-1950000)))))))),IF(B202&lt;651000,0,IF(B202&lt;1900000,B202-650000,IF(B202&lt;3600000,ROUNDDOWN(B202/4,-3)*2.8-80000,IF(B202&lt;6600000,ROUNDDOWN(B202/4,-3)*3.2-440000,IF(B202&lt;8500000,ROUNDDOWN(B202*0.9,0)-1100000,B202-1950000))))))</f>
        <v/>
      </c>
      <c r="K202" s="16">
        <f>IF(J202&gt;23500000,NA(),IF(C202=2026,IF(J202&lt;=4890000,1040000,IF(J202&lt;=6550000,670000,620000)),IF(J202&lt;=1320000,950000,IF(J202&lt;=3360000,880000,IF(J202&lt;=4890000,680000,IF(J202&lt;=6550000,630000,580000))))))</f>
        <v/>
      </c>
      <c r="L202" s="16">
        <f>IF(D202=1,IF(J202&lt;=9000000,380000,IF(J202&lt;=9500000,260000,IF(J202&lt;=10000000,130000,0))),0)</f>
        <v/>
      </c>
      <c r="M202" s="16">
        <f>IF(D202=1,IF(J202&lt;=9000000,330000,IF(J202&lt;=9500000,220000,IF(J202&lt;=10000000,110000,0))),0)</f>
        <v/>
      </c>
      <c r="N202" s="16">
        <f>IF(D202=1,IF(J202&lt;=9000000,50000,IF(J202&lt;=9500000,40000,IF(J202&lt;=10000000,20000,0))),0)</f>
        <v/>
      </c>
      <c r="O202" s="16">
        <f>MAX(0,ROUNDDOWN(J202-G202-K202-L202-E202*380000-F202*630000-H202,-3))</f>
        <v/>
      </c>
      <c r="P202" s="16">
        <f>MAX(0,ROUNDDOWN(J202-G202-430000-M202-E202*330000-F202*450000-I202,-3))</f>
        <v/>
      </c>
      <c r="Q202" s="16">
        <f>50000+N202+E202*50000+F202*180000</f>
        <v/>
      </c>
      <c r="R202" s="16">
        <f>IF(P202&lt;=2000000,MIN(Q202,P202),MAX(Q202-(P202-2000000),50000))*0.05</f>
        <v/>
      </c>
      <c r="S202" s="16">
        <f>MAX(0,P202*0.1-R202)</f>
        <v/>
      </c>
      <c r="T202" s="16">
        <f>Q202+MAX(0,K202-480000)</f>
        <v/>
      </c>
      <c r="U202" s="16">
        <f>P202-T202</f>
        <v/>
      </c>
      <c r="V202" s="17">
        <f>IF(U202&lt;0,0,LOOKUP(U202,{0,1950001,3300001,6950001,9000001,18000001,40000001},{0.05,0.1,0.2,0.23,0.33,0.4,0.45}))</f>
        <v/>
      </c>
      <c r="W202" s="18">
        <f>IF(U202&lt;0,0.9,0.9-V202*1.021)</f>
        <v/>
      </c>
      <c r="X202" s="16">
        <f>ROUNDDOWN(S202*0.2/W202+2000,0)</f>
        <v/>
      </c>
      <c r="Y202" s="17">
        <f>IF(O202&lt;=0,0,LOOKUP(O202,{0,1950001,3300001,6950001,9000001,18000001,40000001},{0.05,0.1,0.2,0.23,0.33,0.4,0.45}))</f>
        <v/>
      </c>
    </row>
    <row r="203">
      <c r="A203" t="inlineStr">
        <is>
          <t>早見表 共働き＋高校生1人</t>
        </is>
      </c>
      <c r="B203" s="16">
        <f>'2_早見表'!$A$17</f>
        <v/>
      </c>
      <c r="C203" t="n">
        <v>2025</v>
      </c>
      <c r="D203" t="n">
        <v>0</v>
      </c>
      <c r="E203" t="n">
        <v>1</v>
      </c>
      <c r="F203" t="n">
        <v>0</v>
      </c>
      <c r="G203" s="16">
        <f>ROUND(MIN(B203/12,650000)*12*0.0915+MIN(B203/12,1390000)*12*(0.0504+0)+B203*0.005,0)</f>
        <v/>
      </c>
      <c r="H203" t="n">
        <v>0</v>
      </c>
      <c r="I203" t="n">
        <v>0</v>
      </c>
      <c r="J203" s="16">
        <f>IF(C203=2026,IF(B203&lt;741000,0,IF(B203&lt;2191000,B203-740000,IF(B203&lt;2193000,1451000,IF(B203&lt;2196000,1453000,IF(B203&lt;2200000,1456000,IF(B203&lt;3600000,ROUNDDOWN(B203/4,-3)*2.8-80000,IF(B203&lt;6600000,ROUNDDOWN(B203/4,-3)*3.2-440000,IF(B203&lt;8500000,ROUNDDOWN(B203*0.9,0)-1100000,B203-1950000)))))))),IF(B203&lt;651000,0,IF(B203&lt;1900000,B203-650000,IF(B203&lt;3600000,ROUNDDOWN(B203/4,-3)*2.8-80000,IF(B203&lt;6600000,ROUNDDOWN(B203/4,-3)*3.2-440000,IF(B203&lt;8500000,ROUNDDOWN(B203*0.9,0)-1100000,B203-1950000))))))</f>
        <v/>
      </c>
      <c r="K203" s="16">
        <f>IF(J203&gt;23500000,NA(),IF(C203=2026,IF(J203&lt;=4890000,1040000,IF(J203&lt;=6550000,670000,620000)),IF(J203&lt;=1320000,950000,IF(J203&lt;=3360000,880000,IF(J203&lt;=4890000,680000,IF(J203&lt;=6550000,630000,580000))))))</f>
        <v/>
      </c>
      <c r="L203" s="16">
        <f>IF(D203=1,IF(J203&lt;=9000000,380000,IF(J203&lt;=9500000,260000,IF(J203&lt;=10000000,130000,0))),0)</f>
        <v/>
      </c>
      <c r="M203" s="16">
        <f>IF(D203=1,IF(J203&lt;=9000000,330000,IF(J203&lt;=9500000,220000,IF(J203&lt;=10000000,110000,0))),0)</f>
        <v/>
      </c>
      <c r="N203" s="16">
        <f>IF(D203=1,IF(J203&lt;=9000000,50000,IF(J203&lt;=9500000,40000,IF(J203&lt;=10000000,20000,0))),0)</f>
        <v/>
      </c>
      <c r="O203" s="16">
        <f>MAX(0,ROUNDDOWN(J203-G203-K203-L203-E203*380000-F203*630000-H203,-3))</f>
        <v/>
      </c>
      <c r="P203" s="16">
        <f>MAX(0,ROUNDDOWN(J203-G203-430000-M203-E203*330000-F203*450000-I203,-3))</f>
        <v/>
      </c>
      <c r="Q203" s="16">
        <f>50000+N203+E203*50000+F203*180000</f>
        <v/>
      </c>
      <c r="R203" s="16">
        <f>IF(P203&lt;=2000000,MIN(Q203,P203),MAX(Q203-(P203-2000000),50000))*0.05</f>
        <v/>
      </c>
      <c r="S203" s="16">
        <f>MAX(0,P203*0.1-R203)</f>
        <v/>
      </c>
      <c r="T203" s="16">
        <f>Q203+MAX(0,K203-480000)</f>
        <v/>
      </c>
      <c r="U203" s="16">
        <f>P203-T203</f>
        <v/>
      </c>
      <c r="V203" s="17">
        <f>IF(U203&lt;0,0,LOOKUP(U203,{0,1950001,3300001,6950001,9000001,18000001,40000001},{0.05,0.1,0.2,0.23,0.33,0.4,0.45}))</f>
        <v/>
      </c>
      <c r="W203" s="18">
        <f>IF(U203&lt;0,0.9,0.9-V203*1.021)</f>
        <v/>
      </c>
      <c r="X203" s="16">
        <f>ROUNDDOWN(S203*0.2/W203+2000,0)</f>
        <v/>
      </c>
      <c r="Y203" s="17">
        <f>IF(O203&lt;=0,0,LOOKUP(O203,{0,1950001,3300001,6950001,9000001,18000001,40000001},{0.05,0.1,0.2,0.23,0.33,0.4,0.45}))</f>
        <v/>
      </c>
    </row>
    <row r="204">
      <c r="A204" t="inlineStr">
        <is>
          <t>早見表 共働き＋高校生1人</t>
        </is>
      </c>
      <c r="B204" s="16">
        <f>'2_早見表'!$A$17</f>
        <v/>
      </c>
      <c r="C204" t="n">
        <v>2026</v>
      </c>
      <c r="D204" t="n">
        <v>0</v>
      </c>
      <c r="E204" t="n">
        <v>1</v>
      </c>
      <c r="F204" t="n">
        <v>0</v>
      </c>
      <c r="G204" s="16">
        <f>ROUND(MIN(B204/12,650000)*12*0.0915+MIN(B204/12,1390000)*12*(0.0504+0)+B204*0.005,0)</f>
        <v/>
      </c>
      <c r="H204" t="n">
        <v>0</v>
      </c>
      <c r="I204" t="n">
        <v>0</v>
      </c>
      <c r="J204" s="16">
        <f>IF(C204=2026,IF(B204&lt;741000,0,IF(B204&lt;2191000,B204-740000,IF(B204&lt;2193000,1451000,IF(B204&lt;2196000,1453000,IF(B204&lt;2200000,1456000,IF(B204&lt;3600000,ROUNDDOWN(B204/4,-3)*2.8-80000,IF(B204&lt;6600000,ROUNDDOWN(B204/4,-3)*3.2-440000,IF(B204&lt;8500000,ROUNDDOWN(B204*0.9,0)-1100000,B204-1950000)))))))),IF(B204&lt;651000,0,IF(B204&lt;1900000,B204-650000,IF(B204&lt;3600000,ROUNDDOWN(B204/4,-3)*2.8-80000,IF(B204&lt;6600000,ROUNDDOWN(B204/4,-3)*3.2-440000,IF(B204&lt;8500000,ROUNDDOWN(B204*0.9,0)-1100000,B204-1950000))))))</f>
        <v/>
      </c>
      <c r="K204" s="16">
        <f>IF(J204&gt;23500000,NA(),IF(C204=2026,IF(J204&lt;=4890000,1040000,IF(J204&lt;=6550000,670000,620000)),IF(J204&lt;=1320000,950000,IF(J204&lt;=3360000,880000,IF(J204&lt;=4890000,680000,IF(J204&lt;=6550000,630000,580000))))))</f>
        <v/>
      </c>
      <c r="L204" s="16">
        <f>IF(D204=1,IF(J204&lt;=9000000,380000,IF(J204&lt;=9500000,260000,IF(J204&lt;=10000000,130000,0))),0)</f>
        <v/>
      </c>
      <c r="M204" s="16">
        <f>IF(D204=1,IF(J204&lt;=9000000,330000,IF(J204&lt;=9500000,220000,IF(J204&lt;=10000000,110000,0))),0)</f>
        <v/>
      </c>
      <c r="N204" s="16">
        <f>IF(D204=1,IF(J204&lt;=9000000,50000,IF(J204&lt;=9500000,40000,IF(J204&lt;=10000000,20000,0))),0)</f>
        <v/>
      </c>
      <c r="O204" s="16">
        <f>MAX(0,ROUNDDOWN(J204-G204-K204-L204-E204*380000-F204*630000-H204,-3))</f>
        <v/>
      </c>
      <c r="P204" s="16">
        <f>MAX(0,ROUNDDOWN(J204-G204-430000-M204-E204*330000-F204*450000-I204,-3))</f>
        <v/>
      </c>
      <c r="Q204" s="16">
        <f>50000+N204+E204*50000+F204*180000</f>
        <v/>
      </c>
      <c r="R204" s="16">
        <f>IF(P204&lt;=2000000,MIN(Q204,P204),MAX(Q204-(P204-2000000),50000))*0.05</f>
        <v/>
      </c>
      <c r="S204" s="16">
        <f>MAX(0,P204*0.1-R204)</f>
        <v/>
      </c>
      <c r="T204" s="16">
        <f>Q204+MAX(0,K204-480000)</f>
        <v/>
      </c>
      <c r="U204" s="16">
        <f>P204-T204</f>
        <v/>
      </c>
      <c r="V204" s="17">
        <f>IF(U204&lt;0,0,LOOKUP(U204,{0,1950001,3300001,6950001,9000001,18000001,40000001},{0.05,0.1,0.2,0.23,0.33,0.4,0.45}))</f>
        <v/>
      </c>
      <c r="W204" s="18">
        <f>IF(U204&lt;0,0.9,0.9-V204*1.021)</f>
        <v/>
      </c>
      <c r="X204" s="16">
        <f>ROUNDDOWN(S204*0.2/W204+2000,0)</f>
        <v/>
      </c>
      <c r="Y204" s="17">
        <f>IF(O204&lt;=0,0,LOOKUP(O204,{0,1950001,3300001,6950001,9000001,18000001,40000001},{0.05,0.1,0.2,0.23,0.33,0.4,0.45}))</f>
        <v/>
      </c>
    </row>
    <row r="205">
      <c r="A205" t="inlineStr">
        <is>
          <t>早見表 共働き＋大学生1人</t>
        </is>
      </c>
      <c r="B205" s="16">
        <f>'2_早見表'!$A$17</f>
        <v/>
      </c>
      <c r="C205" t="n">
        <v>2025</v>
      </c>
      <c r="D205" t="n">
        <v>0</v>
      </c>
      <c r="E205" t="n">
        <v>0</v>
      </c>
      <c r="F205" t="n">
        <v>1</v>
      </c>
      <c r="G205" s="16">
        <f>ROUND(MIN(B205/12,650000)*12*0.0915+MIN(B205/12,1390000)*12*(0.0504+0)+B205*0.005,0)</f>
        <v/>
      </c>
      <c r="H205" t="n">
        <v>0</v>
      </c>
      <c r="I205" t="n">
        <v>0</v>
      </c>
      <c r="J205" s="16">
        <f>IF(C205=2026,IF(B205&lt;741000,0,IF(B205&lt;2191000,B205-740000,IF(B205&lt;2193000,1451000,IF(B205&lt;2196000,1453000,IF(B205&lt;2200000,1456000,IF(B205&lt;3600000,ROUNDDOWN(B205/4,-3)*2.8-80000,IF(B205&lt;6600000,ROUNDDOWN(B205/4,-3)*3.2-440000,IF(B205&lt;8500000,ROUNDDOWN(B205*0.9,0)-1100000,B205-1950000)))))))),IF(B205&lt;651000,0,IF(B205&lt;1900000,B205-650000,IF(B205&lt;3600000,ROUNDDOWN(B205/4,-3)*2.8-80000,IF(B205&lt;6600000,ROUNDDOWN(B205/4,-3)*3.2-440000,IF(B205&lt;8500000,ROUNDDOWN(B205*0.9,0)-1100000,B205-1950000))))))</f>
        <v/>
      </c>
      <c r="K205" s="16">
        <f>IF(J205&gt;23500000,NA(),IF(C205=2026,IF(J205&lt;=4890000,1040000,IF(J205&lt;=6550000,670000,620000)),IF(J205&lt;=1320000,950000,IF(J205&lt;=3360000,880000,IF(J205&lt;=4890000,680000,IF(J205&lt;=6550000,630000,580000))))))</f>
        <v/>
      </c>
      <c r="L205" s="16">
        <f>IF(D205=1,IF(J205&lt;=9000000,380000,IF(J205&lt;=9500000,260000,IF(J205&lt;=10000000,130000,0))),0)</f>
        <v/>
      </c>
      <c r="M205" s="16">
        <f>IF(D205=1,IF(J205&lt;=9000000,330000,IF(J205&lt;=9500000,220000,IF(J205&lt;=10000000,110000,0))),0)</f>
        <v/>
      </c>
      <c r="N205" s="16">
        <f>IF(D205=1,IF(J205&lt;=9000000,50000,IF(J205&lt;=9500000,40000,IF(J205&lt;=10000000,20000,0))),0)</f>
        <v/>
      </c>
      <c r="O205" s="16">
        <f>MAX(0,ROUNDDOWN(J205-G205-K205-L205-E205*380000-F205*630000-H205,-3))</f>
        <v/>
      </c>
      <c r="P205" s="16">
        <f>MAX(0,ROUNDDOWN(J205-G205-430000-M205-E205*330000-F205*450000-I205,-3))</f>
        <v/>
      </c>
      <c r="Q205" s="16">
        <f>50000+N205+E205*50000+F205*180000</f>
        <v/>
      </c>
      <c r="R205" s="16">
        <f>IF(P205&lt;=2000000,MIN(Q205,P205),MAX(Q205-(P205-2000000),50000))*0.05</f>
        <v/>
      </c>
      <c r="S205" s="16">
        <f>MAX(0,P205*0.1-R205)</f>
        <v/>
      </c>
      <c r="T205" s="16">
        <f>Q205+MAX(0,K205-480000)</f>
        <v/>
      </c>
      <c r="U205" s="16">
        <f>P205-T205</f>
        <v/>
      </c>
      <c r="V205" s="17">
        <f>IF(U205&lt;0,0,LOOKUP(U205,{0,1950001,3300001,6950001,9000001,18000001,40000001},{0.05,0.1,0.2,0.23,0.33,0.4,0.45}))</f>
        <v/>
      </c>
      <c r="W205" s="18">
        <f>IF(U205&lt;0,0.9,0.9-V205*1.021)</f>
        <v/>
      </c>
      <c r="X205" s="16">
        <f>ROUNDDOWN(S205*0.2/W205+2000,0)</f>
        <v/>
      </c>
      <c r="Y205" s="17">
        <f>IF(O205&lt;=0,0,LOOKUP(O205,{0,1950001,3300001,6950001,9000001,18000001,40000001},{0.05,0.1,0.2,0.23,0.33,0.4,0.45}))</f>
        <v/>
      </c>
    </row>
    <row r="206">
      <c r="A206" t="inlineStr">
        <is>
          <t>早見表 共働き＋大学生1人</t>
        </is>
      </c>
      <c r="B206" s="16">
        <f>'2_早見表'!$A$17</f>
        <v/>
      </c>
      <c r="C206" t="n">
        <v>2026</v>
      </c>
      <c r="D206" t="n">
        <v>0</v>
      </c>
      <c r="E206" t="n">
        <v>0</v>
      </c>
      <c r="F206" t="n">
        <v>1</v>
      </c>
      <c r="G206" s="16">
        <f>ROUND(MIN(B206/12,650000)*12*0.0915+MIN(B206/12,1390000)*12*(0.0504+0)+B206*0.005,0)</f>
        <v/>
      </c>
      <c r="H206" t="n">
        <v>0</v>
      </c>
      <c r="I206" t="n">
        <v>0</v>
      </c>
      <c r="J206" s="16">
        <f>IF(C206=2026,IF(B206&lt;741000,0,IF(B206&lt;2191000,B206-740000,IF(B206&lt;2193000,1451000,IF(B206&lt;2196000,1453000,IF(B206&lt;2200000,1456000,IF(B206&lt;3600000,ROUNDDOWN(B206/4,-3)*2.8-80000,IF(B206&lt;6600000,ROUNDDOWN(B206/4,-3)*3.2-440000,IF(B206&lt;8500000,ROUNDDOWN(B206*0.9,0)-1100000,B206-1950000)))))))),IF(B206&lt;651000,0,IF(B206&lt;1900000,B206-650000,IF(B206&lt;3600000,ROUNDDOWN(B206/4,-3)*2.8-80000,IF(B206&lt;6600000,ROUNDDOWN(B206/4,-3)*3.2-440000,IF(B206&lt;8500000,ROUNDDOWN(B206*0.9,0)-1100000,B206-1950000))))))</f>
        <v/>
      </c>
      <c r="K206" s="16">
        <f>IF(J206&gt;23500000,NA(),IF(C206=2026,IF(J206&lt;=4890000,1040000,IF(J206&lt;=6550000,670000,620000)),IF(J206&lt;=1320000,950000,IF(J206&lt;=3360000,880000,IF(J206&lt;=4890000,680000,IF(J206&lt;=6550000,630000,580000))))))</f>
        <v/>
      </c>
      <c r="L206" s="16">
        <f>IF(D206=1,IF(J206&lt;=9000000,380000,IF(J206&lt;=9500000,260000,IF(J206&lt;=10000000,130000,0))),0)</f>
        <v/>
      </c>
      <c r="M206" s="16">
        <f>IF(D206=1,IF(J206&lt;=9000000,330000,IF(J206&lt;=9500000,220000,IF(J206&lt;=10000000,110000,0))),0)</f>
        <v/>
      </c>
      <c r="N206" s="16">
        <f>IF(D206=1,IF(J206&lt;=9000000,50000,IF(J206&lt;=9500000,40000,IF(J206&lt;=10000000,20000,0))),0)</f>
        <v/>
      </c>
      <c r="O206" s="16">
        <f>MAX(0,ROUNDDOWN(J206-G206-K206-L206-E206*380000-F206*630000-H206,-3))</f>
        <v/>
      </c>
      <c r="P206" s="16">
        <f>MAX(0,ROUNDDOWN(J206-G206-430000-M206-E206*330000-F206*450000-I206,-3))</f>
        <v/>
      </c>
      <c r="Q206" s="16">
        <f>50000+N206+E206*50000+F206*180000</f>
        <v/>
      </c>
      <c r="R206" s="16">
        <f>IF(P206&lt;=2000000,MIN(Q206,P206),MAX(Q206-(P206-2000000),50000))*0.05</f>
        <v/>
      </c>
      <c r="S206" s="16">
        <f>MAX(0,P206*0.1-R206)</f>
        <v/>
      </c>
      <c r="T206" s="16">
        <f>Q206+MAX(0,K206-480000)</f>
        <v/>
      </c>
      <c r="U206" s="16">
        <f>P206-T206</f>
        <v/>
      </c>
      <c r="V206" s="17">
        <f>IF(U206&lt;0,0,LOOKUP(U206,{0,1950001,3300001,6950001,9000001,18000001,40000001},{0.05,0.1,0.2,0.23,0.33,0.4,0.45}))</f>
        <v/>
      </c>
      <c r="W206" s="18">
        <f>IF(U206&lt;0,0.9,0.9-V206*1.021)</f>
        <v/>
      </c>
      <c r="X206" s="16">
        <f>ROUNDDOWN(S206*0.2/W206+2000,0)</f>
        <v/>
      </c>
      <c r="Y206" s="17">
        <f>IF(O206&lt;=0,0,LOOKUP(O206,{0,1950001,3300001,6950001,9000001,18000001,40000001},{0.05,0.1,0.2,0.23,0.33,0.4,0.45}))</f>
        <v/>
      </c>
    </row>
    <row r="207">
      <c r="A207" t="inlineStr">
        <is>
          <t>早見表 夫婦＋高校生1人</t>
        </is>
      </c>
      <c r="B207" s="16">
        <f>'2_早見表'!$A$17</f>
        <v/>
      </c>
      <c r="C207" t="n">
        <v>2025</v>
      </c>
      <c r="D207" t="n">
        <v>1</v>
      </c>
      <c r="E207" t="n">
        <v>1</v>
      </c>
      <c r="F207" t="n">
        <v>0</v>
      </c>
      <c r="G207" s="16">
        <f>ROUND(MIN(B207/12,650000)*12*0.0915+MIN(B207/12,1390000)*12*(0.0504+0)+B207*0.005,0)</f>
        <v/>
      </c>
      <c r="H207" t="n">
        <v>0</v>
      </c>
      <c r="I207" t="n">
        <v>0</v>
      </c>
      <c r="J207" s="16">
        <f>IF(C207=2026,IF(B207&lt;741000,0,IF(B207&lt;2191000,B207-740000,IF(B207&lt;2193000,1451000,IF(B207&lt;2196000,1453000,IF(B207&lt;2200000,1456000,IF(B207&lt;3600000,ROUNDDOWN(B207/4,-3)*2.8-80000,IF(B207&lt;6600000,ROUNDDOWN(B207/4,-3)*3.2-440000,IF(B207&lt;8500000,ROUNDDOWN(B207*0.9,0)-1100000,B207-1950000)))))))),IF(B207&lt;651000,0,IF(B207&lt;1900000,B207-650000,IF(B207&lt;3600000,ROUNDDOWN(B207/4,-3)*2.8-80000,IF(B207&lt;6600000,ROUNDDOWN(B207/4,-3)*3.2-440000,IF(B207&lt;8500000,ROUNDDOWN(B207*0.9,0)-1100000,B207-1950000))))))</f>
        <v/>
      </c>
      <c r="K207" s="16">
        <f>IF(J207&gt;23500000,NA(),IF(C207=2026,IF(J207&lt;=4890000,1040000,IF(J207&lt;=6550000,670000,620000)),IF(J207&lt;=1320000,950000,IF(J207&lt;=3360000,880000,IF(J207&lt;=4890000,680000,IF(J207&lt;=6550000,630000,580000))))))</f>
        <v/>
      </c>
      <c r="L207" s="16">
        <f>IF(D207=1,IF(J207&lt;=9000000,380000,IF(J207&lt;=9500000,260000,IF(J207&lt;=10000000,130000,0))),0)</f>
        <v/>
      </c>
      <c r="M207" s="16">
        <f>IF(D207=1,IF(J207&lt;=9000000,330000,IF(J207&lt;=9500000,220000,IF(J207&lt;=10000000,110000,0))),0)</f>
        <v/>
      </c>
      <c r="N207" s="16">
        <f>IF(D207=1,IF(J207&lt;=9000000,50000,IF(J207&lt;=9500000,40000,IF(J207&lt;=10000000,20000,0))),0)</f>
        <v/>
      </c>
      <c r="O207" s="16">
        <f>MAX(0,ROUNDDOWN(J207-G207-K207-L207-E207*380000-F207*630000-H207,-3))</f>
        <v/>
      </c>
      <c r="P207" s="16">
        <f>MAX(0,ROUNDDOWN(J207-G207-430000-M207-E207*330000-F207*450000-I207,-3))</f>
        <v/>
      </c>
      <c r="Q207" s="16">
        <f>50000+N207+E207*50000+F207*180000</f>
        <v/>
      </c>
      <c r="R207" s="16">
        <f>IF(P207&lt;=2000000,MIN(Q207,P207),MAX(Q207-(P207-2000000),50000))*0.05</f>
        <v/>
      </c>
      <c r="S207" s="16">
        <f>MAX(0,P207*0.1-R207)</f>
        <v/>
      </c>
      <c r="T207" s="16">
        <f>Q207+MAX(0,K207-480000)</f>
        <v/>
      </c>
      <c r="U207" s="16">
        <f>P207-T207</f>
        <v/>
      </c>
      <c r="V207" s="17">
        <f>IF(U207&lt;0,0,LOOKUP(U207,{0,1950001,3300001,6950001,9000001,18000001,40000001},{0.05,0.1,0.2,0.23,0.33,0.4,0.45}))</f>
        <v/>
      </c>
      <c r="W207" s="18">
        <f>IF(U207&lt;0,0.9,0.9-V207*1.021)</f>
        <v/>
      </c>
      <c r="X207" s="16">
        <f>ROUNDDOWN(S207*0.2/W207+2000,0)</f>
        <v/>
      </c>
      <c r="Y207" s="17">
        <f>IF(O207&lt;=0,0,LOOKUP(O207,{0,1950001,3300001,6950001,9000001,18000001,40000001},{0.05,0.1,0.2,0.23,0.33,0.4,0.45}))</f>
        <v/>
      </c>
    </row>
    <row r="208">
      <c r="A208" t="inlineStr">
        <is>
          <t>早見表 夫婦＋高校生1人</t>
        </is>
      </c>
      <c r="B208" s="16">
        <f>'2_早見表'!$A$17</f>
        <v/>
      </c>
      <c r="C208" t="n">
        <v>2026</v>
      </c>
      <c r="D208" t="n">
        <v>1</v>
      </c>
      <c r="E208" t="n">
        <v>1</v>
      </c>
      <c r="F208" t="n">
        <v>0</v>
      </c>
      <c r="G208" s="16">
        <f>ROUND(MIN(B208/12,650000)*12*0.0915+MIN(B208/12,1390000)*12*(0.0504+0)+B208*0.005,0)</f>
        <v/>
      </c>
      <c r="H208" t="n">
        <v>0</v>
      </c>
      <c r="I208" t="n">
        <v>0</v>
      </c>
      <c r="J208" s="16">
        <f>IF(C208=2026,IF(B208&lt;741000,0,IF(B208&lt;2191000,B208-740000,IF(B208&lt;2193000,1451000,IF(B208&lt;2196000,1453000,IF(B208&lt;2200000,1456000,IF(B208&lt;3600000,ROUNDDOWN(B208/4,-3)*2.8-80000,IF(B208&lt;6600000,ROUNDDOWN(B208/4,-3)*3.2-440000,IF(B208&lt;8500000,ROUNDDOWN(B208*0.9,0)-1100000,B208-1950000)))))))),IF(B208&lt;651000,0,IF(B208&lt;1900000,B208-650000,IF(B208&lt;3600000,ROUNDDOWN(B208/4,-3)*2.8-80000,IF(B208&lt;6600000,ROUNDDOWN(B208/4,-3)*3.2-440000,IF(B208&lt;8500000,ROUNDDOWN(B208*0.9,0)-1100000,B208-1950000))))))</f>
        <v/>
      </c>
      <c r="K208" s="16">
        <f>IF(J208&gt;23500000,NA(),IF(C208=2026,IF(J208&lt;=4890000,1040000,IF(J208&lt;=6550000,670000,620000)),IF(J208&lt;=1320000,950000,IF(J208&lt;=3360000,880000,IF(J208&lt;=4890000,680000,IF(J208&lt;=6550000,630000,580000))))))</f>
        <v/>
      </c>
      <c r="L208" s="16">
        <f>IF(D208=1,IF(J208&lt;=9000000,380000,IF(J208&lt;=9500000,260000,IF(J208&lt;=10000000,130000,0))),0)</f>
        <v/>
      </c>
      <c r="M208" s="16">
        <f>IF(D208=1,IF(J208&lt;=9000000,330000,IF(J208&lt;=9500000,220000,IF(J208&lt;=10000000,110000,0))),0)</f>
        <v/>
      </c>
      <c r="N208" s="16">
        <f>IF(D208=1,IF(J208&lt;=9000000,50000,IF(J208&lt;=9500000,40000,IF(J208&lt;=10000000,20000,0))),0)</f>
        <v/>
      </c>
      <c r="O208" s="16">
        <f>MAX(0,ROUNDDOWN(J208-G208-K208-L208-E208*380000-F208*630000-H208,-3))</f>
        <v/>
      </c>
      <c r="P208" s="16">
        <f>MAX(0,ROUNDDOWN(J208-G208-430000-M208-E208*330000-F208*450000-I208,-3))</f>
        <v/>
      </c>
      <c r="Q208" s="16">
        <f>50000+N208+E208*50000+F208*180000</f>
        <v/>
      </c>
      <c r="R208" s="16">
        <f>IF(P208&lt;=2000000,MIN(Q208,P208),MAX(Q208-(P208-2000000),50000))*0.05</f>
        <v/>
      </c>
      <c r="S208" s="16">
        <f>MAX(0,P208*0.1-R208)</f>
        <v/>
      </c>
      <c r="T208" s="16">
        <f>Q208+MAX(0,K208-480000)</f>
        <v/>
      </c>
      <c r="U208" s="16">
        <f>P208-T208</f>
        <v/>
      </c>
      <c r="V208" s="17">
        <f>IF(U208&lt;0,0,LOOKUP(U208,{0,1950001,3300001,6950001,9000001,18000001,40000001},{0.05,0.1,0.2,0.23,0.33,0.4,0.45}))</f>
        <v/>
      </c>
      <c r="W208" s="18">
        <f>IF(U208&lt;0,0.9,0.9-V208*1.021)</f>
        <v/>
      </c>
      <c r="X208" s="16">
        <f>ROUNDDOWN(S208*0.2/W208+2000,0)</f>
        <v/>
      </c>
      <c r="Y208" s="17">
        <f>IF(O208&lt;=0,0,LOOKUP(O208,{0,1950001,3300001,6950001,9000001,18000001,40000001},{0.05,0.1,0.2,0.23,0.33,0.4,0.45}))</f>
        <v/>
      </c>
    </row>
    <row r="209">
      <c r="A209" t="inlineStr">
        <is>
          <t>早見表 共働き＋大学生と高校生</t>
        </is>
      </c>
      <c r="B209" s="16">
        <f>'2_早見表'!$A$17</f>
        <v/>
      </c>
      <c r="C209" t="n">
        <v>2025</v>
      </c>
      <c r="D209" t="n">
        <v>0</v>
      </c>
      <c r="E209" t="n">
        <v>1</v>
      </c>
      <c r="F209" t="n">
        <v>1</v>
      </c>
      <c r="G209" s="16">
        <f>ROUND(MIN(B209/12,650000)*12*0.0915+MIN(B209/12,1390000)*12*(0.0504+0)+B209*0.005,0)</f>
        <v/>
      </c>
      <c r="H209" t="n">
        <v>0</v>
      </c>
      <c r="I209" t="n">
        <v>0</v>
      </c>
      <c r="J209" s="16">
        <f>IF(C209=2026,IF(B209&lt;741000,0,IF(B209&lt;2191000,B209-740000,IF(B209&lt;2193000,1451000,IF(B209&lt;2196000,1453000,IF(B209&lt;2200000,1456000,IF(B209&lt;3600000,ROUNDDOWN(B209/4,-3)*2.8-80000,IF(B209&lt;6600000,ROUNDDOWN(B209/4,-3)*3.2-440000,IF(B209&lt;8500000,ROUNDDOWN(B209*0.9,0)-1100000,B209-1950000)))))))),IF(B209&lt;651000,0,IF(B209&lt;1900000,B209-650000,IF(B209&lt;3600000,ROUNDDOWN(B209/4,-3)*2.8-80000,IF(B209&lt;6600000,ROUNDDOWN(B209/4,-3)*3.2-440000,IF(B209&lt;8500000,ROUNDDOWN(B209*0.9,0)-1100000,B209-1950000))))))</f>
        <v/>
      </c>
      <c r="K209" s="16">
        <f>IF(J209&gt;23500000,NA(),IF(C209=2026,IF(J209&lt;=4890000,1040000,IF(J209&lt;=6550000,670000,620000)),IF(J209&lt;=1320000,950000,IF(J209&lt;=3360000,880000,IF(J209&lt;=4890000,680000,IF(J209&lt;=6550000,630000,580000))))))</f>
        <v/>
      </c>
      <c r="L209" s="16">
        <f>IF(D209=1,IF(J209&lt;=9000000,380000,IF(J209&lt;=9500000,260000,IF(J209&lt;=10000000,130000,0))),0)</f>
        <v/>
      </c>
      <c r="M209" s="16">
        <f>IF(D209=1,IF(J209&lt;=9000000,330000,IF(J209&lt;=9500000,220000,IF(J209&lt;=10000000,110000,0))),0)</f>
        <v/>
      </c>
      <c r="N209" s="16">
        <f>IF(D209=1,IF(J209&lt;=9000000,50000,IF(J209&lt;=9500000,40000,IF(J209&lt;=10000000,20000,0))),0)</f>
        <v/>
      </c>
      <c r="O209" s="16">
        <f>MAX(0,ROUNDDOWN(J209-G209-K209-L209-E209*380000-F209*630000-H209,-3))</f>
        <v/>
      </c>
      <c r="P209" s="16">
        <f>MAX(0,ROUNDDOWN(J209-G209-430000-M209-E209*330000-F209*450000-I209,-3))</f>
        <v/>
      </c>
      <c r="Q209" s="16">
        <f>50000+N209+E209*50000+F209*180000</f>
        <v/>
      </c>
      <c r="R209" s="16">
        <f>IF(P209&lt;=2000000,MIN(Q209,P209),MAX(Q209-(P209-2000000),50000))*0.05</f>
        <v/>
      </c>
      <c r="S209" s="16">
        <f>MAX(0,P209*0.1-R209)</f>
        <v/>
      </c>
      <c r="T209" s="16">
        <f>Q209+MAX(0,K209-480000)</f>
        <v/>
      </c>
      <c r="U209" s="16">
        <f>P209-T209</f>
        <v/>
      </c>
      <c r="V209" s="17">
        <f>IF(U209&lt;0,0,LOOKUP(U209,{0,1950001,3300001,6950001,9000001,18000001,40000001},{0.05,0.1,0.2,0.23,0.33,0.4,0.45}))</f>
        <v/>
      </c>
      <c r="W209" s="18">
        <f>IF(U209&lt;0,0.9,0.9-V209*1.021)</f>
        <v/>
      </c>
      <c r="X209" s="16">
        <f>ROUNDDOWN(S209*0.2/W209+2000,0)</f>
        <v/>
      </c>
      <c r="Y209" s="17">
        <f>IF(O209&lt;=0,0,LOOKUP(O209,{0,1950001,3300001,6950001,9000001,18000001,40000001},{0.05,0.1,0.2,0.23,0.33,0.4,0.45}))</f>
        <v/>
      </c>
    </row>
    <row r="210">
      <c r="A210" t="inlineStr">
        <is>
          <t>早見表 共働き＋大学生と高校生</t>
        </is>
      </c>
      <c r="B210" s="16">
        <f>'2_早見表'!$A$17</f>
        <v/>
      </c>
      <c r="C210" t="n">
        <v>2026</v>
      </c>
      <c r="D210" t="n">
        <v>0</v>
      </c>
      <c r="E210" t="n">
        <v>1</v>
      </c>
      <c r="F210" t="n">
        <v>1</v>
      </c>
      <c r="G210" s="16">
        <f>ROUND(MIN(B210/12,650000)*12*0.0915+MIN(B210/12,1390000)*12*(0.0504+0)+B210*0.005,0)</f>
        <v/>
      </c>
      <c r="H210" t="n">
        <v>0</v>
      </c>
      <c r="I210" t="n">
        <v>0</v>
      </c>
      <c r="J210" s="16">
        <f>IF(C210=2026,IF(B210&lt;741000,0,IF(B210&lt;2191000,B210-740000,IF(B210&lt;2193000,1451000,IF(B210&lt;2196000,1453000,IF(B210&lt;2200000,1456000,IF(B210&lt;3600000,ROUNDDOWN(B210/4,-3)*2.8-80000,IF(B210&lt;6600000,ROUNDDOWN(B210/4,-3)*3.2-440000,IF(B210&lt;8500000,ROUNDDOWN(B210*0.9,0)-1100000,B210-1950000)))))))),IF(B210&lt;651000,0,IF(B210&lt;1900000,B210-650000,IF(B210&lt;3600000,ROUNDDOWN(B210/4,-3)*2.8-80000,IF(B210&lt;6600000,ROUNDDOWN(B210/4,-3)*3.2-440000,IF(B210&lt;8500000,ROUNDDOWN(B210*0.9,0)-1100000,B210-1950000))))))</f>
        <v/>
      </c>
      <c r="K210" s="16">
        <f>IF(J210&gt;23500000,NA(),IF(C210=2026,IF(J210&lt;=4890000,1040000,IF(J210&lt;=6550000,670000,620000)),IF(J210&lt;=1320000,950000,IF(J210&lt;=3360000,880000,IF(J210&lt;=4890000,680000,IF(J210&lt;=6550000,630000,580000))))))</f>
        <v/>
      </c>
      <c r="L210" s="16">
        <f>IF(D210=1,IF(J210&lt;=9000000,380000,IF(J210&lt;=9500000,260000,IF(J210&lt;=10000000,130000,0))),0)</f>
        <v/>
      </c>
      <c r="M210" s="16">
        <f>IF(D210=1,IF(J210&lt;=9000000,330000,IF(J210&lt;=9500000,220000,IF(J210&lt;=10000000,110000,0))),0)</f>
        <v/>
      </c>
      <c r="N210" s="16">
        <f>IF(D210=1,IF(J210&lt;=9000000,50000,IF(J210&lt;=9500000,40000,IF(J210&lt;=10000000,20000,0))),0)</f>
        <v/>
      </c>
      <c r="O210" s="16">
        <f>MAX(0,ROUNDDOWN(J210-G210-K210-L210-E210*380000-F210*630000-H210,-3))</f>
        <v/>
      </c>
      <c r="P210" s="16">
        <f>MAX(0,ROUNDDOWN(J210-G210-430000-M210-E210*330000-F210*450000-I210,-3))</f>
        <v/>
      </c>
      <c r="Q210" s="16">
        <f>50000+N210+E210*50000+F210*180000</f>
        <v/>
      </c>
      <c r="R210" s="16">
        <f>IF(P210&lt;=2000000,MIN(Q210,P210),MAX(Q210-(P210-2000000),50000))*0.05</f>
        <v/>
      </c>
      <c r="S210" s="16">
        <f>MAX(0,P210*0.1-R210)</f>
        <v/>
      </c>
      <c r="T210" s="16">
        <f>Q210+MAX(0,K210-480000)</f>
        <v/>
      </c>
      <c r="U210" s="16">
        <f>P210-T210</f>
        <v/>
      </c>
      <c r="V210" s="17">
        <f>IF(U210&lt;0,0,LOOKUP(U210,{0,1950001,3300001,6950001,9000001,18000001,40000001},{0.05,0.1,0.2,0.23,0.33,0.4,0.45}))</f>
        <v/>
      </c>
      <c r="W210" s="18">
        <f>IF(U210&lt;0,0.9,0.9-V210*1.021)</f>
        <v/>
      </c>
      <c r="X210" s="16">
        <f>ROUNDDOWN(S210*0.2/W210+2000,0)</f>
        <v/>
      </c>
      <c r="Y210" s="17">
        <f>IF(O210&lt;=0,0,LOOKUP(O210,{0,1950001,3300001,6950001,9000001,18000001,40000001},{0.05,0.1,0.2,0.23,0.33,0.4,0.45}))</f>
        <v/>
      </c>
    </row>
    <row r="211">
      <c r="A211" t="inlineStr">
        <is>
          <t>早見表 夫婦＋大学生と高校生</t>
        </is>
      </c>
      <c r="B211" s="16">
        <f>'2_早見表'!$A$17</f>
        <v/>
      </c>
      <c r="C211" t="n">
        <v>2025</v>
      </c>
      <c r="D211" t="n">
        <v>1</v>
      </c>
      <c r="E211" t="n">
        <v>1</v>
      </c>
      <c r="F211" t="n">
        <v>1</v>
      </c>
      <c r="G211" s="16">
        <f>ROUND(MIN(B211/12,650000)*12*0.0915+MIN(B211/12,1390000)*12*(0.0504+0)+B211*0.005,0)</f>
        <v/>
      </c>
      <c r="H211" t="n">
        <v>0</v>
      </c>
      <c r="I211" t="n">
        <v>0</v>
      </c>
      <c r="J211" s="16">
        <f>IF(C211=2026,IF(B211&lt;741000,0,IF(B211&lt;2191000,B211-740000,IF(B211&lt;2193000,1451000,IF(B211&lt;2196000,1453000,IF(B211&lt;2200000,1456000,IF(B211&lt;3600000,ROUNDDOWN(B211/4,-3)*2.8-80000,IF(B211&lt;6600000,ROUNDDOWN(B211/4,-3)*3.2-440000,IF(B211&lt;8500000,ROUNDDOWN(B211*0.9,0)-1100000,B211-1950000)))))))),IF(B211&lt;651000,0,IF(B211&lt;1900000,B211-650000,IF(B211&lt;3600000,ROUNDDOWN(B211/4,-3)*2.8-80000,IF(B211&lt;6600000,ROUNDDOWN(B211/4,-3)*3.2-440000,IF(B211&lt;8500000,ROUNDDOWN(B211*0.9,0)-1100000,B211-1950000))))))</f>
        <v/>
      </c>
      <c r="K211" s="16">
        <f>IF(J211&gt;23500000,NA(),IF(C211=2026,IF(J211&lt;=4890000,1040000,IF(J211&lt;=6550000,670000,620000)),IF(J211&lt;=1320000,950000,IF(J211&lt;=3360000,880000,IF(J211&lt;=4890000,680000,IF(J211&lt;=6550000,630000,580000))))))</f>
        <v/>
      </c>
      <c r="L211" s="16">
        <f>IF(D211=1,IF(J211&lt;=9000000,380000,IF(J211&lt;=9500000,260000,IF(J211&lt;=10000000,130000,0))),0)</f>
        <v/>
      </c>
      <c r="M211" s="16">
        <f>IF(D211=1,IF(J211&lt;=9000000,330000,IF(J211&lt;=9500000,220000,IF(J211&lt;=10000000,110000,0))),0)</f>
        <v/>
      </c>
      <c r="N211" s="16">
        <f>IF(D211=1,IF(J211&lt;=9000000,50000,IF(J211&lt;=9500000,40000,IF(J211&lt;=10000000,20000,0))),0)</f>
        <v/>
      </c>
      <c r="O211" s="16">
        <f>MAX(0,ROUNDDOWN(J211-G211-K211-L211-E211*380000-F211*630000-H211,-3))</f>
        <v/>
      </c>
      <c r="P211" s="16">
        <f>MAX(0,ROUNDDOWN(J211-G211-430000-M211-E211*330000-F211*450000-I211,-3))</f>
        <v/>
      </c>
      <c r="Q211" s="16">
        <f>50000+N211+E211*50000+F211*180000</f>
        <v/>
      </c>
      <c r="R211" s="16">
        <f>IF(P211&lt;=2000000,MIN(Q211,P211),MAX(Q211-(P211-2000000),50000))*0.05</f>
        <v/>
      </c>
      <c r="S211" s="16">
        <f>MAX(0,P211*0.1-R211)</f>
        <v/>
      </c>
      <c r="T211" s="16">
        <f>Q211+MAX(0,K211-480000)</f>
        <v/>
      </c>
      <c r="U211" s="16">
        <f>P211-T211</f>
        <v/>
      </c>
      <c r="V211" s="17">
        <f>IF(U211&lt;0,0,LOOKUP(U211,{0,1950001,3300001,6950001,9000001,18000001,40000001},{0.05,0.1,0.2,0.23,0.33,0.4,0.45}))</f>
        <v/>
      </c>
      <c r="W211" s="18">
        <f>IF(U211&lt;0,0.9,0.9-V211*1.021)</f>
        <v/>
      </c>
      <c r="X211" s="16">
        <f>ROUNDDOWN(S211*0.2/W211+2000,0)</f>
        <v/>
      </c>
      <c r="Y211" s="17">
        <f>IF(O211&lt;=0,0,LOOKUP(O211,{0,1950001,3300001,6950001,9000001,18000001,40000001},{0.05,0.1,0.2,0.23,0.33,0.4,0.45}))</f>
        <v/>
      </c>
    </row>
    <row r="212">
      <c r="A212" t="inlineStr">
        <is>
          <t>早見表 夫婦＋大学生と高校生</t>
        </is>
      </c>
      <c r="B212" s="16">
        <f>'2_早見表'!$A$17</f>
        <v/>
      </c>
      <c r="C212" t="n">
        <v>2026</v>
      </c>
      <c r="D212" t="n">
        <v>1</v>
      </c>
      <c r="E212" t="n">
        <v>1</v>
      </c>
      <c r="F212" t="n">
        <v>1</v>
      </c>
      <c r="G212" s="16">
        <f>ROUND(MIN(B212/12,650000)*12*0.0915+MIN(B212/12,1390000)*12*(0.0504+0)+B212*0.005,0)</f>
        <v/>
      </c>
      <c r="H212" t="n">
        <v>0</v>
      </c>
      <c r="I212" t="n">
        <v>0</v>
      </c>
      <c r="J212" s="16">
        <f>IF(C212=2026,IF(B212&lt;741000,0,IF(B212&lt;2191000,B212-740000,IF(B212&lt;2193000,1451000,IF(B212&lt;2196000,1453000,IF(B212&lt;2200000,1456000,IF(B212&lt;3600000,ROUNDDOWN(B212/4,-3)*2.8-80000,IF(B212&lt;6600000,ROUNDDOWN(B212/4,-3)*3.2-440000,IF(B212&lt;8500000,ROUNDDOWN(B212*0.9,0)-1100000,B212-1950000)))))))),IF(B212&lt;651000,0,IF(B212&lt;1900000,B212-650000,IF(B212&lt;3600000,ROUNDDOWN(B212/4,-3)*2.8-80000,IF(B212&lt;6600000,ROUNDDOWN(B212/4,-3)*3.2-440000,IF(B212&lt;8500000,ROUNDDOWN(B212*0.9,0)-1100000,B212-1950000))))))</f>
        <v/>
      </c>
      <c r="K212" s="16">
        <f>IF(J212&gt;23500000,NA(),IF(C212=2026,IF(J212&lt;=4890000,1040000,IF(J212&lt;=6550000,670000,620000)),IF(J212&lt;=1320000,950000,IF(J212&lt;=3360000,880000,IF(J212&lt;=4890000,680000,IF(J212&lt;=6550000,630000,580000))))))</f>
        <v/>
      </c>
      <c r="L212" s="16">
        <f>IF(D212=1,IF(J212&lt;=9000000,380000,IF(J212&lt;=9500000,260000,IF(J212&lt;=10000000,130000,0))),0)</f>
        <v/>
      </c>
      <c r="M212" s="16">
        <f>IF(D212=1,IF(J212&lt;=9000000,330000,IF(J212&lt;=9500000,220000,IF(J212&lt;=10000000,110000,0))),0)</f>
        <v/>
      </c>
      <c r="N212" s="16">
        <f>IF(D212=1,IF(J212&lt;=9000000,50000,IF(J212&lt;=9500000,40000,IF(J212&lt;=10000000,20000,0))),0)</f>
        <v/>
      </c>
      <c r="O212" s="16">
        <f>MAX(0,ROUNDDOWN(J212-G212-K212-L212-E212*380000-F212*630000-H212,-3))</f>
        <v/>
      </c>
      <c r="P212" s="16">
        <f>MAX(0,ROUNDDOWN(J212-G212-430000-M212-E212*330000-F212*450000-I212,-3))</f>
        <v/>
      </c>
      <c r="Q212" s="16">
        <f>50000+N212+E212*50000+F212*180000</f>
        <v/>
      </c>
      <c r="R212" s="16">
        <f>IF(P212&lt;=2000000,MIN(Q212,P212),MAX(Q212-(P212-2000000),50000))*0.05</f>
        <v/>
      </c>
      <c r="S212" s="16">
        <f>MAX(0,P212*0.1-R212)</f>
        <v/>
      </c>
      <c r="T212" s="16">
        <f>Q212+MAX(0,K212-480000)</f>
        <v/>
      </c>
      <c r="U212" s="16">
        <f>P212-T212</f>
        <v/>
      </c>
      <c r="V212" s="17">
        <f>IF(U212&lt;0,0,LOOKUP(U212,{0,1950001,3300001,6950001,9000001,18000001,40000001},{0.05,0.1,0.2,0.23,0.33,0.4,0.45}))</f>
        <v/>
      </c>
      <c r="W212" s="18">
        <f>IF(U212&lt;0,0.9,0.9-V212*1.021)</f>
        <v/>
      </c>
      <c r="X212" s="16">
        <f>ROUNDDOWN(S212*0.2/W212+2000,0)</f>
        <v/>
      </c>
      <c r="Y212" s="17">
        <f>IF(O212&lt;=0,0,LOOKUP(O212,{0,1950001,3300001,6950001,9000001,18000001,40000001},{0.05,0.1,0.2,0.23,0.33,0.4,0.45}))</f>
        <v/>
      </c>
    </row>
    <row r="213">
      <c r="A213" t="inlineStr">
        <is>
          <t>早見表 独身または共働き</t>
        </is>
      </c>
      <c r="B213" s="16">
        <f>'2_早見表'!$A$18</f>
        <v/>
      </c>
      <c r="C213" t="n">
        <v>2025</v>
      </c>
      <c r="D213" t="n">
        <v>0</v>
      </c>
      <c r="E213" t="n">
        <v>0</v>
      </c>
      <c r="F213" t="n">
        <v>0</v>
      </c>
      <c r="G213" s="16">
        <f>ROUND(MIN(B213/12,650000)*12*0.0915+MIN(B213/12,1390000)*12*(0.0504+0)+B213*0.005,0)</f>
        <v/>
      </c>
      <c r="H213" t="n">
        <v>0</v>
      </c>
      <c r="I213" t="n">
        <v>0</v>
      </c>
      <c r="J213" s="16">
        <f>IF(C213=2026,IF(B213&lt;741000,0,IF(B213&lt;2191000,B213-740000,IF(B213&lt;2193000,1451000,IF(B213&lt;2196000,1453000,IF(B213&lt;2200000,1456000,IF(B213&lt;3600000,ROUNDDOWN(B213/4,-3)*2.8-80000,IF(B213&lt;6600000,ROUNDDOWN(B213/4,-3)*3.2-440000,IF(B213&lt;8500000,ROUNDDOWN(B213*0.9,0)-1100000,B213-1950000)))))))),IF(B213&lt;651000,0,IF(B213&lt;1900000,B213-650000,IF(B213&lt;3600000,ROUNDDOWN(B213/4,-3)*2.8-80000,IF(B213&lt;6600000,ROUNDDOWN(B213/4,-3)*3.2-440000,IF(B213&lt;8500000,ROUNDDOWN(B213*0.9,0)-1100000,B213-1950000))))))</f>
        <v/>
      </c>
      <c r="K213" s="16">
        <f>IF(J213&gt;23500000,NA(),IF(C213=2026,IF(J213&lt;=4890000,1040000,IF(J213&lt;=6550000,670000,620000)),IF(J213&lt;=1320000,950000,IF(J213&lt;=3360000,880000,IF(J213&lt;=4890000,680000,IF(J213&lt;=6550000,630000,580000))))))</f>
        <v/>
      </c>
      <c r="L213" s="16">
        <f>IF(D213=1,IF(J213&lt;=9000000,380000,IF(J213&lt;=9500000,260000,IF(J213&lt;=10000000,130000,0))),0)</f>
        <v/>
      </c>
      <c r="M213" s="16">
        <f>IF(D213=1,IF(J213&lt;=9000000,330000,IF(J213&lt;=9500000,220000,IF(J213&lt;=10000000,110000,0))),0)</f>
        <v/>
      </c>
      <c r="N213" s="16">
        <f>IF(D213=1,IF(J213&lt;=9000000,50000,IF(J213&lt;=9500000,40000,IF(J213&lt;=10000000,20000,0))),0)</f>
        <v/>
      </c>
      <c r="O213" s="16">
        <f>MAX(0,ROUNDDOWN(J213-G213-K213-L213-E213*380000-F213*630000-H213,-3))</f>
        <v/>
      </c>
      <c r="P213" s="16">
        <f>MAX(0,ROUNDDOWN(J213-G213-430000-M213-E213*330000-F213*450000-I213,-3))</f>
        <v/>
      </c>
      <c r="Q213" s="16">
        <f>50000+N213+E213*50000+F213*180000</f>
        <v/>
      </c>
      <c r="R213" s="16">
        <f>IF(P213&lt;=2000000,MIN(Q213,P213),MAX(Q213-(P213-2000000),50000))*0.05</f>
        <v/>
      </c>
      <c r="S213" s="16">
        <f>MAX(0,P213*0.1-R213)</f>
        <v/>
      </c>
      <c r="T213" s="16">
        <f>Q213+MAX(0,K213-480000)</f>
        <v/>
      </c>
      <c r="U213" s="16">
        <f>P213-T213</f>
        <v/>
      </c>
      <c r="V213" s="17">
        <f>IF(U213&lt;0,0,LOOKUP(U213,{0,1950001,3300001,6950001,9000001,18000001,40000001},{0.05,0.1,0.2,0.23,0.33,0.4,0.45}))</f>
        <v/>
      </c>
      <c r="W213" s="18">
        <f>IF(U213&lt;0,0.9,0.9-V213*1.021)</f>
        <v/>
      </c>
      <c r="X213" s="16">
        <f>ROUNDDOWN(S213*0.2/W213+2000,0)</f>
        <v/>
      </c>
      <c r="Y213" s="17">
        <f>IF(O213&lt;=0,0,LOOKUP(O213,{0,1950001,3300001,6950001,9000001,18000001,40000001},{0.05,0.1,0.2,0.23,0.33,0.4,0.45}))</f>
        <v/>
      </c>
    </row>
    <row r="214">
      <c r="A214" t="inlineStr">
        <is>
          <t>早見表 独身または共働き</t>
        </is>
      </c>
      <c r="B214" s="16">
        <f>'2_早見表'!$A$18</f>
        <v/>
      </c>
      <c r="C214" t="n">
        <v>2026</v>
      </c>
      <c r="D214" t="n">
        <v>0</v>
      </c>
      <c r="E214" t="n">
        <v>0</v>
      </c>
      <c r="F214" t="n">
        <v>0</v>
      </c>
      <c r="G214" s="16">
        <f>ROUND(MIN(B214/12,650000)*12*0.0915+MIN(B214/12,1390000)*12*(0.0504+0)+B214*0.005,0)</f>
        <v/>
      </c>
      <c r="H214" t="n">
        <v>0</v>
      </c>
      <c r="I214" t="n">
        <v>0</v>
      </c>
      <c r="J214" s="16">
        <f>IF(C214=2026,IF(B214&lt;741000,0,IF(B214&lt;2191000,B214-740000,IF(B214&lt;2193000,1451000,IF(B214&lt;2196000,1453000,IF(B214&lt;2200000,1456000,IF(B214&lt;3600000,ROUNDDOWN(B214/4,-3)*2.8-80000,IF(B214&lt;6600000,ROUNDDOWN(B214/4,-3)*3.2-440000,IF(B214&lt;8500000,ROUNDDOWN(B214*0.9,0)-1100000,B214-1950000)))))))),IF(B214&lt;651000,0,IF(B214&lt;1900000,B214-650000,IF(B214&lt;3600000,ROUNDDOWN(B214/4,-3)*2.8-80000,IF(B214&lt;6600000,ROUNDDOWN(B214/4,-3)*3.2-440000,IF(B214&lt;8500000,ROUNDDOWN(B214*0.9,0)-1100000,B214-1950000))))))</f>
        <v/>
      </c>
      <c r="K214" s="16">
        <f>IF(J214&gt;23500000,NA(),IF(C214=2026,IF(J214&lt;=4890000,1040000,IF(J214&lt;=6550000,670000,620000)),IF(J214&lt;=1320000,950000,IF(J214&lt;=3360000,880000,IF(J214&lt;=4890000,680000,IF(J214&lt;=6550000,630000,580000))))))</f>
        <v/>
      </c>
      <c r="L214" s="16">
        <f>IF(D214=1,IF(J214&lt;=9000000,380000,IF(J214&lt;=9500000,260000,IF(J214&lt;=10000000,130000,0))),0)</f>
        <v/>
      </c>
      <c r="M214" s="16">
        <f>IF(D214=1,IF(J214&lt;=9000000,330000,IF(J214&lt;=9500000,220000,IF(J214&lt;=10000000,110000,0))),0)</f>
        <v/>
      </c>
      <c r="N214" s="16">
        <f>IF(D214=1,IF(J214&lt;=9000000,50000,IF(J214&lt;=9500000,40000,IF(J214&lt;=10000000,20000,0))),0)</f>
        <v/>
      </c>
      <c r="O214" s="16">
        <f>MAX(0,ROUNDDOWN(J214-G214-K214-L214-E214*380000-F214*630000-H214,-3))</f>
        <v/>
      </c>
      <c r="P214" s="16">
        <f>MAX(0,ROUNDDOWN(J214-G214-430000-M214-E214*330000-F214*450000-I214,-3))</f>
        <v/>
      </c>
      <c r="Q214" s="16">
        <f>50000+N214+E214*50000+F214*180000</f>
        <v/>
      </c>
      <c r="R214" s="16">
        <f>IF(P214&lt;=2000000,MIN(Q214,P214),MAX(Q214-(P214-2000000),50000))*0.05</f>
        <v/>
      </c>
      <c r="S214" s="16">
        <f>MAX(0,P214*0.1-R214)</f>
        <v/>
      </c>
      <c r="T214" s="16">
        <f>Q214+MAX(0,K214-480000)</f>
        <v/>
      </c>
      <c r="U214" s="16">
        <f>P214-T214</f>
        <v/>
      </c>
      <c r="V214" s="17">
        <f>IF(U214&lt;0,0,LOOKUP(U214,{0,1950001,3300001,6950001,9000001,18000001,40000001},{0.05,0.1,0.2,0.23,0.33,0.4,0.45}))</f>
        <v/>
      </c>
      <c r="W214" s="18">
        <f>IF(U214&lt;0,0.9,0.9-V214*1.021)</f>
        <v/>
      </c>
      <c r="X214" s="16">
        <f>ROUNDDOWN(S214*0.2/W214+2000,0)</f>
        <v/>
      </c>
      <c r="Y214" s="17">
        <f>IF(O214&lt;=0,0,LOOKUP(O214,{0,1950001,3300001,6950001,9000001,18000001,40000001},{0.05,0.1,0.2,0.23,0.33,0.4,0.45}))</f>
        <v/>
      </c>
    </row>
    <row r="215">
      <c r="A215" t="inlineStr">
        <is>
          <t>早見表 夫婦（配偶者控除あり）</t>
        </is>
      </c>
      <c r="B215" s="16">
        <f>'2_早見表'!$A$18</f>
        <v/>
      </c>
      <c r="C215" t="n">
        <v>2025</v>
      </c>
      <c r="D215" t="n">
        <v>1</v>
      </c>
      <c r="E215" t="n">
        <v>0</v>
      </c>
      <c r="F215" t="n">
        <v>0</v>
      </c>
      <c r="G215" s="16">
        <f>ROUND(MIN(B215/12,650000)*12*0.0915+MIN(B215/12,1390000)*12*(0.0504+0)+B215*0.005,0)</f>
        <v/>
      </c>
      <c r="H215" t="n">
        <v>0</v>
      </c>
      <c r="I215" t="n">
        <v>0</v>
      </c>
      <c r="J215" s="16">
        <f>IF(C215=2026,IF(B215&lt;741000,0,IF(B215&lt;2191000,B215-740000,IF(B215&lt;2193000,1451000,IF(B215&lt;2196000,1453000,IF(B215&lt;2200000,1456000,IF(B215&lt;3600000,ROUNDDOWN(B215/4,-3)*2.8-80000,IF(B215&lt;6600000,ROUNDDOWN(B215/4,-3)*3.2-440000,IF(B215&lt;8500000,ROUNDDOWN(B215*0.9,0)-1100000,B215-1950000)))))))),IF(B215&lt;651000,0,IF(B215&lt;1900000,B215-650000,IF(B215&lt;3600000,ROUNDDOWN(B215/4,-3)*2.8-80000,IF(B215&lt;6600000,ROUNDDOWN(B215/4,-3)*3.2-440000,IF(B215&lt;8500000,ROUNDDOWN(B215*0.9,0)-1100000,B215-1950000))))))</f>
        <v/>
      </c>
      <c r="K215" s="16">
        <f>IF(J215&gt;23500000,NA(),IF(C215=2026,IF(J215&lt;=4890000,1040000,IF(J215&lt;=6550000,670000,620000)),IF(J215&lt;=1320000,950000,IF(J215&lt;=3360000,880000,IF(J215&lt;=4890000,680000,IF(J215&lt;=6550000,630000,580000))))))</f>
        <v/>
      </c>
      <c r="L215" s="16">
        <f>IF(D215=1,IF(J215&lt;=9000000,380000,IF(J215&lt;=9500000,260000,IF(J215&lt;=10000000,130000,0))),0)</f>
        <v/>
      </c>
      <c r="M215" s="16">
        <f>IF(D215=1,IF(J215&lt;=9000000,330000,IF(J215&lt;=9500000,220000,IF(J215&lt;=10000000,110000,0))),0)</f>
        <v/>
      </c>
      <c r="N215" s="16">
        <f>IF(D215=1,IF(J215&lt;=9000000,50000,IF(J215&lt;=9500000,40000,IF(J215&lt;=10000000,20000,0))),0)</f>
        <v/>
      </c>
      <c r="O215" s="16">
        <f>MAX(0,ROUNDDOWN(J215-G215-K215-L215-E215*380000-F215*630000-H215,-3))</f>
        <v/>
      </c>
      <c r="P215" s="16">
        <f>MAX(0,ROUNDDOWN(J215-G215-430000-M215-E215*330000-F215*450000-I215,-3))</f>
        <v/>
      </c>
      <c r="Q215" s="16">
        <f>50000+N215+E215*50000+F215*180000</f>
        <v/>
      </c>
      <c r="R215" s="16">
        <f>IF(P215&lt;=2000000,MIN(Q215,P215),MAX(Q215-(P215-2000000),50000))*0.05</f>
        <v/>
      </c>
      <c r="S215" s="16">
        <f>MAX(0,P215*0.1-R215)</f>
        <v/>
      </c>
      <c r="T215" s="16">
        <f>Q215+MAX(0,K215-480000)</f>
        <v/>
      </c>
      <c r="U215" s="16">
        <f>P215-T215</f>
        <v/>
      </c>
      <c r="V215" s="17">
        <f>IF(U215&lt;0,0,LOOKUP(U215,{0,1950001,3300001,6950001,9000001,18000001,40000001},{0.05,0.1,0.2,0.23,0.33,0.4,0.45}))</f>
        <v/>
      </c>
      <c r="W215" s="18">
        <f>IF(U215&lt;0,0.9,0.9-V215*1.021)</f>
        <v/>
      </c>
      <c r="X215" s="16">
        <f>ROUNDDOWN(S215*0.2/W215+2000,0)</f>
        <v/>
      </c>
      <c r="Y215" s="17">
        <f>IF(O215&lt;=0,0,LOOKUP(O215,{0,1950001,3300001,6950001,9000001,18000001,40000001},{0.05,0.1,0.2,0.23,0.33,0.4,0.45}))</f>
        <v/>
      </c>
    </row>
    <row r="216">
      <c r="A216" t="inlineStr">
        <is>
          <t>早見表 夫婦（配偶者控除あり）</t>
        </is>
      </c>
      <c r="B216" s="16">
        <f>'2_早見表'!$A$18</f>
        <v/>
      </c>
      <c r="C216" t="n">
        <v>2026</v>
      </c>
      <c r="D216" t="n">
        <v>1</v>
      </c>
      <c r="E216" t="n">
        <v>0</v>
      </c>
      <c r="F216" t="n">
        <v>0</v>
      </c>
      <c r="G216" s="16">
        <f>ROUND(MIN(B216/12,650000)*12*0.0915+MIN(B216/12,1390000)*12*(0.0504+0)+B216*0.005,0)</f>
        <v/>
      </c>
      <c r="H216" t="n">
        <v>0</v>
      </c>
      <c r="I216" t="n">
        <v>0</v>
      </c>
      <c r="J216" s="16">
        <f>IF(C216=2026,IF(B216&lt;741000,0,IF(B216&lt;2191000,B216-740000,IF(B216&lt;2193000,1451000,IF(B216&lt;2196000,1453000,IF(B216&lt;2200000,1456000,IF(B216&lt;3600000,ROUNDDOWN(B216/4,-3)*2.8-80000,IF(B216&lt;6600000,ROUNDDOWN(B216/4,-3)*3.2-440000,IF(B216&lt;8500000,ROUNDDOWN(B216*0.9,0)-1100000,B216-1950000)))))))),IF(B216&lt;651000,0,IF(B216&lt;1900000,B216-650000,IF(B216&lt;3600000,ROUNDDOWN(B216/4,-3)*2.8-80000,IF(B216&lt;6600000,ROUNDDOWN(B216/4,-3)*3.2-440000,IF(B216&lt;8500000,ROUNDDOWN(B216*0.9,0)-1100000,B216-1950000))))))</f>
        <v/>
      </c>
      <c r="K216" s="16">
        <f>IF(J216&gt;23500000,NA(),IF(C216=2026,IF(J216&lt;=4890000,1040000,IF(J216&lt;=6550000,670000,620000)),IF(J216&lt;=1320000,950000,IF(J216&lt;=3360000,880000,IF(J216&lt;=4890000,680000,IF(J216&lt;=6550000,630000,580000))))))</f>
        <v/>
      </c>
      <c r="L216" s="16">
        <f>IF(D216=1,IF(J216&lt;=9000000,380000,IF(J216&lt;=9500000,260000,IF(J216&lt;=10000000,130000,0))),0)</f>
        <v/>
      </c>
      <c r="M216" s="16">
        <f>IF(D216=1,IF(J216&lt;=9000000,330000,IF(J216&lt;=9500000,220000,IF(J216&lt;=10000000,110000,0))),0)</f>
        <v/>
      </c>
      <c r="N216" s="16">
        <f>IF(D216=1,IF(J216&lt;=9000000,50000,IF(J216&lt;=9500000,40000,IF(J216&lt;=10000000,20000,0))),0)</f>
        <v/>
      </c>
      <c r="O216" s="16">
        <f>MAX(0,ROUNDDOWN(J216-G216-K216-L216-E216*380000-F216*630000-H216,-3))</f>
        <v/>
      </c>
      <c r="P216" s="16">
        <f>MAX(0,ROUNDDOWN(J216-G216-430000-M216-E216*330000-F216*450000-I216,-3))</f>
        <v/>
      </c>
      <c r="Q216" s="16">
        <f>50000+N216+E216*50000+F216*180000</f>
        <v/>
      </c>
      <c r="R216" s="16">
        <f>IF(P216&lt;=2000000,MIN(Q216,P216),MAX(Q216-(P216-2000000),50000))*0.05</f>
        <v/>
      </c>
      <c r="S216" s="16">
        <f>MAX(0,P216*0.1-R216)</f>
        <v/>
      </c>
      <c r="T216" s="16">
        <f>Q216+MAX(0,K216-480000)</f>
        <v/>
      </c>
      <c r="U216" s="16">
        <f>P216-T216</f>
        <v/>
      </c>
      <c r="V216" s="17">
        <f>IF(U216&lt;0,0,LOOKUP(U216,{0,1950001,3300001,6950001,9000001,18000001,40000001},{0.05,0.1,0.2,0.23,0.33,0.4,0.45}))</f>
        <v/>
      </c>
      <c r="W216" s="18">
        <f>IF(U216&lt;0,0.9,0.9-V216*1.021)</f>
        <v/>
      </c>
      <c r="X216" s="16">
        <f>ROUNDDOWN(S216*0.2/W216+2000,0)</f>
        <v/>
      </c>
      <c r="Y216" s="17">
        <f>IF(O216&lt;=0,0,LOOKUP(O216,{0,1950001,3300001,6950001,9000001,18000001,40000001},{0.05,0.1,0.2,0.23,0.33,0.4,0.45}))</f>
        <v/>
      </c>
    </row>
    <row r="217">
      <c r="A217" t="inlineStr">
        <is>
          <t>早見表 共働き＋高校生1人</t>
        </is>
      </c>
      <c r="B217" s="16">
        <f>'2_早見表'!$A$18</f>
        <v/>
      </c>
      <c r="C217" t="n">
        <v>2025</v>
      </c>
      <c r="D217" t="n">
        <v>0</v>
      </c>
      <c r="E217" t="n">
        <v>1</v>
      </c>
      <c r="F217" t="n">
        <v>0</v>
      </c>
      <c r="G217" s="16">
        <f>ROUND(MIN(B217/12,650000)*12*0.0915+MIN(B217/12,1390000)*12*(0.0504+0)+B217*0.005,0)</f>
        <v/>
      </c>
      <c r="H217" t="n">
        <v>0</v>
      </c>
      <c r="I217" t="n">
        <v>0</v>
      </c>
      <c r="J217" s="16">
        <f>IF(C217=2026,IF(B217&lt;741000,0,IF(B217&lt;2191000,B217-740000,IF(B217&lt;2193000,1451000,IF(B217&lt;2196000,1453000,IF(B217&lt;2200000,1456000,IF(B217&lt;3600000,ROUNDDOWN(B217/4,-3)*2.8-80000,IF(B217&lt;6600000,ROUNDDOWN(B217/4,-3)*3.2-440000,IF(B217&lt;8500000,ROUNDDOWN(B217*0.9,0)-1100000,B217-1950000)))))))),IF(B217&lt;651000,0,IF(B217&lt;1900000,B217-650000,IF(B217&lt;3600000,ROUNDDOWN(B217/4,-3)*2.8-80000,IF(B217&lt;6600000,ROUNDDOWN(B217/4,-3)*3.2-440000,IF(B217&lt;8500000,ROUNDDOWN(B217*0.9,0)-1100000,B217-1950000))))))</f>
        <v/>
      </c>
      <c r="K217" s="16">
        <f>IF(J217&gt;23500000,NA(),IF(C217=2026,IF(J217&lt;=4890000,1040000,IF(J217&lt;=6550000,670000,620000)),IF(J217&lt;=1320000,950000,IF(J217&lt;=3360000,880000,IF(J217&lt;=4890000,680000,IF(J217&lt;=6550000,630000,580000))))))</f>
        <v/>
      </c>
      <c r="L217" s="16">
        <f>IF(D217=1,IF(J217&lt;=9000000,380000,IF(J217&lt;=9500000,260000,IF(J217&lt;=10000000,130000,0))),0)</f>
        <v/>
      </c>
      <c r="M217" s="16">
        <f>IF(D217=1,IF(J217&lt;=9000000,330000,IF(J217&lt;=9500000,220000,IF(J217&lt;=10000000,110000,0))),0)</f>
        <v/>
      </c>
      <c r="N217" s="16">
        <f>IF(D217=1,IF(J217&lt;=9000000,50000,IF(J217&lt;=9500000,40000,IF(J217&lt;=10000000,20000,0))),0)</f>
        <v/>
      </c>
      <c r="O217" s="16">
        <f>MAX(0,ROUNDDOWN(J217-G217-K217-L217-E217*380000-F217*630000-H217,-3))</f>
        <v/>
      </c>
      <c r="P217" s="16">
        <f>MAX(0,ROUNDDOWN(J217-G217-430000-M217-E217*330000-F217*450000-I217,-3))</f>
        <v/>
      </c>
      <c r="Q217" s="16">
        <f>50000+N217+E217*50000+F217*180000</f>
        <v/>
      </c>
      <c r="R217" s="16">
        <f>IF(P217&lt;=2000000,MIN(Q217,P217),MAX(Q217-(P217-2000000),50000))*0.05</f>
        <v/>
      </c>
      <c r="S217" s="16">
        <f>MAX(0,P217*0.1-R217)</f>
        <v/>
      </c>
      <c r="T217" s="16">
        <f>Q217+MAX(0,K217-480000)</f>
        <v/>
      </c>
      <c r="U217" s="16">
        <f>P217-T217</f>
        <v/>
      </c>
      <c r="V217" s="17">
        <f>IF(U217&lt;0,0,LOOKUP(U217,{0,1950001,3300001,6950001,9000001,18000001,40000001},{0.05,0.1,0.2,0.23,0.33,0.4,0.45}))</f>
        <v/>
      </c>
      <c r="W217" s="18">
        <f>IF(U217&lt;0,0.9,0.9-V217*1.021)</f>
        <v/>
      </c>
      <c r="X217" s="16">
        <f>ROUNDDOWN(S217*0.2/W217+2000,0)</f>
        <v/>
      </c>
      <c r="Y217" s="17">
        <f>IF(O217&lt;=0,0,LOOKUP(O217,{0,1950001,3300001,6950001,9000001,18000001,40000001},{0.05,0.1,0.2,0.23,0.33,0.4,0.45}))</f>
        <v/>
      </c>
    </row>
    <row r="218">
      <c r="A218" t="inlineStr">
        <is>
          <t>早見表 共働き＋高校生1人</t>
        </is>
      </c>
      <c r="B218" s="16">
        <f>'2_早見表'!$A$18</f>
        <v/>
      </c>
      <c r="C218" t="n">
        <v>2026</v>
      </c>
      <c r="D218" t="n">
        <v>0</v>
      </c>
      <c r="E218" t="n">
        <v>1</v>
      </c>
      <c r="F218" t="n">
        <v>0</v>
      </c>
      <c r="G218" s="16">
        <f>ROUND(MIN(B218/12,650000)*12*0.0915+MIN(B218/12,1390000)*12*(0.0504+0)+B218*0.005,0)</f>
        <v/>
      </c>
      <c r="H218" t="n">
        <v>0</v>
      </c>
      <c r="I218" t="n">
        <v>0</v>
      </c>
      <c r="J218" s="16">
        <f>IF(C218=2026,IF(B218&lt;741000,0,IF(B218&lt;2191000,B218-740000,IF(B218&lt;2193000,1451000,IF(B218&lt;2196000,1453000,IF(B218&lt;2200000,1456000,IF(B218&lt;3600000,ROUNDDOWN(B218/4,-3)*2.8-80000,IF(B218&lt;6600000,ROUNDDOWN(B218/4,-3)*3.2-440000,IF(B218&lt;8500000,ROUNDDOWN(B218*0.9,0)-1100000,B218-1950000)))))))),IF(B218&lt;651000,0,IF(B218&lt;1900000,B218-650000,IF(B218&lt;3600000,ROUNDDOWN(B218/4,-3)*2.8-80000,IF(B218&lt;6600000,ROUNDDOWN(B218/4,-3)*3.2-440000,IF(B218&lt;8500000,ROUNDDOWN(B218*0.9,0)-1100000,B218-1950000))))))</f>
        <v/>
      </c>
      <c r="K218" s="16">
        <f>IF(J218&gt;23500000,NA(),IF(C218=2026,IF(J218&lt;=4890000,1040000,IF(J218&lt;=6550000,670000,620000)),IF(J218&lt;=1320000,950000,IF(J218&lt;=3360000,880000,IF(J218&lt;=4890000,680000,IF(J218&lt;=6550000,630000,580000))))))</f>
        <v/>
      </c>
      <c r="L218" s="16">
        <f>IF(D218=1,IF(J218&lt;=9000000,380000,IF(J218&lt;=9500000,260000,IF(J218&lt;=10000000,130000,0))),0)</f>
        <v/>
      </c>
      <c r="M218" s="16">
        <f>IF(D218=1,IF(J218&lt;=9000000,330000,IF(J218&lt;=9500000,220000,IF(J218&lt;=10000000,110000,0))),0)</f>
        <v/>
      </c>
      <c r="N218" s="16">
        <f>IF(D218=1,IF(J218&lt;=9000000,50000,IF(J218&lt;=9500000,40000,IF(J218&lt;=10000000,20000,0))),0)</f>
        <v/>
      </c>
      <c r="O218" s="16">
        <f>MAX(0,ROUNDDOWN(J218-G218-K218-L218-E218*380000-F218*630000-H218,-3))</f>
        <v/>
      </c>
      <c r="P218" s="16">
        <f>MAX(0,ROUNDDOWN(J218-G218-430000-M218-E218*330000-F218*450000-I218,-3))</f>
        <v/>
      </c>
      <c r="Q218" s="16">
        <f>50000+N218+E218*50000+F218*180000</f>
        <v/>
      </c>
      <c r="R218" s="16">
        <f>IF(P218&lt;=2000000,MIN(Q218,P218),MAX(Q218-(P218-2000000),50000))*0.05</f>
        <v/>
      </c>
      <c r="S218" s="16">
        <f>MAX(0,P218*0.1-R218)</f>
        <v/>
      </c>
      <c r="T218" s="16">
        <f>Q218+MAX(0,K218-480000)</f>
        <v/>
      </c>
      <c r="U218" s="16">
        <f>P218-T218</f>
        <v/>
      </c>
      <c r="V218" s="17">
        <f>IF(U218&lt;0,0,LOOKUP(U218,{0,1950001,3300001,6950001,9000001,18000001,40000001},{0.05,0.1,0.2,0.23,0.33,0.4,0.45}))</f>
        <v/>
      </c>
      <c r="W218" s="18">
        <f>IF(U218&lt;0,0.9,0.9-V218*1.021)</f>
        <v/>
      </c>
      <c r="X218" s="16">
        <f>ROUNDDOWN(S218*0.2/W218+2000,0)</f>
        <v/>
      </c>
      <c r="Y218" s="17">
        <f>IF(O218&lt;=0,0,LOOKUP(O218,{0,1950001,3300001,6950001,9000001,18000001,40000001},{0.05,0.1,0.2,0.23,0.33,0.4,0.45}))</f>
        <v/>
      </c>
    </row>
    <row r="219">
      <c r="A219" t="inlineStr">
        <is>
          <t>早見表 共働き＋大学生1人</t>
        </is>
      </c>
      <c r="B219" s="16">
        <f>'2_早見表'!$A$18</f>
        <v/>
      </c>
      <c r="C219" t="n">
        <v>2025</v>
      </c>
      <c r="D219" t="n">
        <v>0</v>
      </c>
      <c r="E219" t="n">
        <v>0</v>
      </c>
      <c r="F219" t="n">
        <v>1</v>
      </c>
      <c r="G219" s="16">
        <f>ROUND(MIN(B219/12,650000)*12*0.0915+MIN(B219/12,1390000)*12*(0.0504+0)+B219*0.005,0)</f>
        <v/>
      </c>
      <c r="H219" t="n">
        <v>0</v>
      </c>
      <c r="I219" t="n">
        <v>0</v>
      </c>
      <c r="J219" s="16">
        <f>IF(C219=2026,IF(B219&lt;741000,0,IF(B219&lt;2191000,B219-740000,IF(B219&lt;2193000,1451000,IF(B219&lt;2196000,1453000,IF(B219&lt;2200000,1456000,IF(B219&lt;3600000,ROUNDDOWN(B219/4,-3)*2.8-80000,IF(B219&lt;6600000,ROUNDDOWN(B219/4,-3)*3.2-440000,IF(B219&lt;8500000,ROUNDDOWN(B219*0.9,0)-1100000,B219-1950000)))))))),IF(B219&lt;651000,0,IF(B219&lt;1900000,B219-650000,IF(B219&lt;3600000,ROUNDDOWN(B219/4,-3)*2.8-80000,IF(B219&lt;6600000,ROUNDDOWN(B219/4,-3)*3.2-440000,IF(B219&lt;8500000,ROUNDDOWN(B219*0.9,0)-1100000,B219-1950000))))))</f>
        <v/>
      </c>
      <c r="K219" s="16">
        <f>IF(J219&gt;23500000,NA(),IF(C219=2026,IF(J219&lt;=4890000,1040000,IF(J219&lt;=6550000,670000,620000)),IF(J219&lt;=1320000,950000,IF(J219&lt;=3360000,880000,IF(J219&lt;=4890000,680000,IF(J219&lt;=6550000,630000,580000))))))</f>
        <v/>
      </c>
      <c r="L219" s="16">
        <f>IF(D219=1,IF(J219&lt;=9000000,380000,IF(J219&lt;=9500000,260000,IF(J219&lt;=10000000,130000,0))),0)</f>
        <v/>
      </c>
      <c r="M219" s="16">
        <f>IF(D219=1,IF(J219&lt;=9000000,330000,IF(J219&lt;=9500000,220000,IF(J219&lt;=10000000,110000,0))),0)</f>
        <v/>
      </c>
      <c r="N219" s="16">
        <f>IF(D219=1,IF(J219&lt;=9000000,50000,IF(J219&lt;=9500000,40000,IF(J219&lt;=10000000,20000,0))),0)</f>
        <v/>
      </c>
      <c r="O219" s="16">
        <f>MAX(0,ROUNDDOWN(J219-G219-K219-L219-E219*380000-F219*630000-H219,-3))</f>
        <v/>
      </c>
      <c r="P219" s="16">
        <f>MAX(0,ROUNDDOWN(J219-G219-430000-M219-E219*330000-F219*450000-I219,-3))</f>
        <v/>
      </c>
      <c r="Q219" s="16">
        <f>50000+N219+E219*50000+F219*180000</f>
        <v/>
      </c>
      <c r="R219" s="16">
        <f>IF(P219&lt;=2000000,MIN(Q219,P219),MAX(Q219-(P219-2000000),50000))*0.05</f>
        <v/>
      </c>
      <c r="S219" s="16">
        <f>MAX(0,P219*0.1-R219)</f>
        <v/>
      </c>
      <c r="T219" s="16">
        <f>Q219+MAX(0,K219-480000)</f>
        <v/>
      </c>
      <c r="U219" s="16">
        <f>P219-T219</f>
        <v/>
      </c>
      <c r="V219" s="17">
        <f>IF(U219&lt;0,0,LOOKUP(U219,{0,1950001,3300001,6950001,9000001,18000001,40000001},{0.05,0.1,0.2,0.23,0.33,0.4,0.45}))</f>
        <v/>
      </c>
      <c r="W219" s="18">
        <f>IF(U219&lt;0,0.9,0.9-V219*1.021)</f>
        <v/>
      </c>
      <c r="X219" s="16">
        <f>ROUNDDOWN(S219*0.2/W219+2000,0)</f>
        <v/>
      </c>
      <c r="Y219" s="17">
        <f>IF(O219&lt;=0,0,LOOKUP(O219,{0,1950001,3300001,6950001,9000001,18000001,40000001},{0.05,0.1,0.2,0.23,0.33,0.4,0.45}))</f>
        <v/>
      </c>
    </row>
    <row r="220">
      <c r="A220" t="inlineStr">
        <is>
          <t>早見表 共働き＋大学生1人</t>
        </is>
      </c>
      <c r="B220" s="16">
        <f>'2_早見表'!$A$18</f>
        <v/>
      </c>
      <c r="C220" t="n">
        <v>2026</v>
      </c>
      <c r="D220" t="n">
        <v>0</v>
      </c>
      <c r="E220" t="n">
        <v>0</v>
      </c>
      <c r="F220" t="n">
        <v>1</v>
      </c>
      <c r="G220" s="16">
        <f>ROUND(MIN(B220/12,650000)*12*0.0915+MIN(B220/12,1390000)*12*(0.0504+0)+B220*0.005,0)</f>
        <v/>
      </c>
      <c r="H220" t="n">
        <v>0</v>
      </c>
      <c r="I220" t="n">
        <v>0</v>
      </c>
      <c r="J220" s="16">
        <f>IF(C220=2026,IF(B220&lt;741000,0,IF(B220&lt;2191000,B220-740000,IF(B220&lt;2193000,1451000,IF(B220&lt;2196000,1453000,IF(B220&lt;2200000,1456000,IF(B220&lt;3600000,ROUNDDOWN(B220/4,-3)*2.8-80000,IF(B220&lt;6600000,ROUNDDOWN(B220/4,-3)*3.2-440000,IF(B220&lt;8500000,ROUNDDOWN(B220*0.9,0)-1100000,B220-1950000)))))))),IF(B220&lt;651000,0,IF(B220&lt;1900000,B220-650000,IF(B220&lt;3600000,ROUNDDOWN(B220/4,-3)*2.8-80000,IF(B220&lt;6600000,ROUNDDOWN(B220/4,-3)*3.2-440000,IF(B220&lt;8500000,ROUNDDOWN(B220*0.9,0)-1100000,B220-1950000))))))</f>
        <v/>
      </c>
      <c r="K220" s="16">
        <f>IF(J220&gt;23500000,NA(),IF(C220=2026,IF(J220&lt;=4890000,1040000,IF(J220&lt;=6550000,670000,620000)),IF(J220&lt;=1320000,950000,IF(J220&lt;=3360000,880000,IF(J220&lt;=4890000,680000,IF(J220&lt;=6550000,630000,580000))))))</f>
        <v/>
      </c>
      <c r="L220" s="16">
        <f>IF(D220=1,IF(J220&lt;=9000000,380000,IF(J220&lt;=9500000,260000,IF(J220&lt;=10000000,130000,0))),0)</f>
        <v/>
      </c>
      <c r="M220" s="16">
        <f>IF(D220=1,IF(J220&lt;=9000000,330000,IF(J220&lt;=9500000,220000,IF(J220&lt;=10000000,110000,0))),0)</f>
        <v/>
      </c>
      <c r="N220" s="16">
        <f>IF(D220=1,IF(J220&lt;=9000000,50000,IF(J220&lt;=9500000,40000,IF(J220&lt;=10000000,20000,0))),0)</f>
        <v/>
      </c>
      <c r="O220" s="16">
        <f>MAX(0,ROUNDDOWN(J220-G220-K220-L220-E220*380000-F220*630000-H220,-3))</f>
        <v/>
      </c>
      <c r="P220" s="16">
        <f>MAX(0,ROUNDDOWN(J220-G220-430000-M220-E220*330000-F220*450000-I220,-3))</f>
        <v/>
      </c>
      <c r="Q220" s="16">
        <f>50000+N220+E220*50000+F220*180000</f>
        <v/>
      </c>
      <c r="R220" s="16">
        <f>IF(P220&lt;=2000000,MIN(Q220,P220),MAX(Q220-(P220-2000000),50000))*0.05</f>
        <v/>
      </c>
      <c r="S220" s="16">
        <f>MAX(0,P220*0.1-R220)</f>
        <v/>
      </c>
      <c r="T220" s="16">
        <f>Q220+MAX(0,K220-480000)</f>
        <v/>
      </c>
      <c r="U220" s="16">
        <f>P220-T220</f>
        <v/>
      </c>
      <c r="V220" s="17">
        <f>IF(U220&lt;0,0,LOOKUP(U220,{0,1950001,3300001,6950001,9000001,18000001,40000001},{0.05,0.1,0.2,0.23,0.33,0.4,0.45}))</f>
        <v/>
      </c>
      <c r="W220" s="18">
        <f>IF(U220&lt;0,0.9,0.9-V220*1.021)</f>
        <v/>
      </c>
      <c r="X220" s="16">
        <f>ROUNDDOWN(S220*0.2/W220+2000,0)</f>
        <v/>
      </c>
      <c r="Y220" s="17">
        <f>IF(O220&lt;=0,0,LOOKUP(O220,{0,1950001,3300001,6950001,9000001,18000001,40000001},{0.05,0.1,0.2,0.23,0.33,0.4,0.45}))</f>
        <v/>
      </c>
    </row>
    <row r="221">
      <c r="A221" t="inlineStr">
        <is>
          <t>早見表 夫婦＋高校生1人</t>
        </is>
      </c>
      <c r="B221" s="16">
        <f>'2_早見表'!$A$18</f>
        <v/>
      </c>
      <c r="C221" t="n">
        <v>2025</v>
      </c>
      <c r="D221" t="n">
        <v>1</v>
      </c>
      <c r="E221" t="n">
        <v>1</v>
      </c>
      <c r="F221" t="n">
        <v>0</v>
      </c>
      <c r="G221" s="16">
        <f>ROUND(MIN(B221/12,650000)*12*0.0915+MIN(B221/12,1390000)*12*(0.0504+0)+B221*0.005,0)</f>
        <v/>
      </c>
      <c r="H221" t="n">
        <v>0</v>
      </c>
      <c r="I221" t="n">
        <v>0</v>
      </c>
      <c r="J221" s="16">
        <f>IF(C221=2026,IF(B221&lt;741000,0,IF(B221&lt;2191000,B221-740000,IF(B221&lt;2193000,1451000,IF(B221&lt;2196000,1453000,IF(B221&lt;2200000,1456000,IF(B221&lt;3600000,ROUNDDOWN(B221/4,-3)*2.8-80000,IF(B221&lt;6600000,ROUNDDOWN(B221/4,-3)*3.2-440000,IF(B221&lt;8500000,ROUNDDOWN(B221*0.9,0)-1100000,B221-1950000)))))))),IF(B221&lt;651000,0,IF(B221&lt;1900000,B221-650000,IF(B221&lt;3600000,ROUNDDOWN(B221/4,-3)*2.8-80000,IF(B221&lt;6600000,ROUNDDOWN(B221/4,-3)*3.2-440000,IF(B221&lt;8500000,ROUNDDOWN(B221*0.9,0)-1100000,B221-1950000))))))</f>
        <v/>
      </c>
      <c r="K221" s="16">
        <f>IF(J221&gt;23500000,NA(),IF(C221=2026,IF(J221&lt;=4890000,1040000,IF(J221&lt;=6550000,670000,620000)),IF(J221&lt;=1320000,950000,IF(J221&lt;=3360000,880000,IF(J221&lt;=4890000,680000,IF(J221&lt;=6550000,630000,580000))))))</f>
        <v/>
      </c>
      <c r="L221" s="16">
        <f>IF(D221=1,IF(J221&lt;=9000000,380000,IF(J221&lt;=9500000,260000,IF(J221&lt;=10000000,130000,0))),0)</f>
        <v/>
      </c>
      <c r="M221" s="16">
        <f>IF(D221=1,IF(J221&lt;=9000000,330000,IF(J221&lt;=9500000,220000,IF(J221&lt;=10000000,110000,0))),0)</f>
        <v/>
      </c>
      <c r="N221" s="16">
        <f>IF(D221=1,IF(J221&lt;=9000000,50000,IF(J221&lt;=9500000,40000,IF(J221&lt;=10000000,20000,0))),0)</f>
        <v/>
      </c>
      <c r="O221" s="16">
        <f>MAX(0,ROUNDDOWN(J221-G221-K221-L221-E221*380000-F221*630000-H221,-3))</f>
        <v/>
      </c>
      <c r="P221" s="16">
        <f>MAX(0,ROUNDDOWN(J221-G221-430000-M221-E221*330000-F221*450000-I221,-3))</f>
        <v/>
      </c>
      <c r="Q221" s="16">
        <f>50000+N221+E221*50000+F221*180000</f>
        <v/>
      </c>
      <c r="R221" s="16">
        <f>IF(P221&lt;=2000000,MIN(Q221,P221),MAX(Q221-(P221-2000000),50000))*0.05</f>
        <v/>
      </c>
      <c r="S221" s="16">
        <f>MAX(0,P221*0.1-R221)</f>
        <v/>
      </c>
      <c r="T221" s="16">
        <f>Q221+MAX(0,K221-480000)</f>
        <v/>
      </c>
      <c r="U221" s="16">
        <f>P221-T221</f>
        <v/>
      </c>
      <c r="V221" s="17">
        <f>IF(U221&lt;0,0,LOOKUP(U221,{0,1950001,3300001,6950001,9000001,18000001,40000001},{0.05,0.1,0.2,0.23,0.33,0.4,0.45}))</f>
        <v/>
      </c>
      <c r="W221" s="18">
        <f>IF(U221&lt;0,0.9,0.9-V221*1.021)</f>
        <v/>
      </c>
      <c r="X221" s="16">
        <f>ROUNDDOWN(S221*0.2/W221+2000,0)</f>
        <v/>
      </c>
      <c r="Y221" s="17">
        <f>IF(O221&lt;=0,0,LOOKUP(O221,{0,1950001,3300001,6950001,9000001,18000001,40000001},{0.05,0.1,0.2,0.23,0.33,0.4,0.45}))</f>
        <v/>
      </c>
    </row>
    <row r="222">
      <c r="A222" t="inlineStr">
        <is>
          <t>早見表 夫婦＋高校生1人</t>
        </is>
      </c>
      <c r="B222" s="16">
        <f>'2_早見表'!$A$18</f>
        <v/>
      </c>
      <c r="C222" t="n">
        <v>2026</v>
      </c>
      <c r="D222" t="n">
        <v>1</v>
      </c>
      <c r="E222" t="n">
        <v>1</v>
      </c>
      <c r="F222" t="n">
        <v>0</v>
      </c>
      <c r="G222" s="16">
        <f>ROUND(MIN(B222/12,650000)*12*0.0915+MIN(B222/12,1390000)*12*(0.0504+0)+B222*0.005,0)</f>
        <v/>
      </c>
      <c r="H222" t="n">
        <v>0</v>
      </c>
      <c r="I222" t="n">
        <v>0</v>
      </c>
      <c r="J222" s="16">
        <f>IF(C222=2026,IF(B222&lt;741000,0,IF(B222&lt;2191000,B222-740000,IF(B222&lt;2193000,1451000,IF(B222&lt;2196000,1453000,IF(B222&lt;2200000,1456000,IF(B222&lt;3600000,ROUNDDOWN(B222/4,-3)*2.8-80000,IF(B222&lt;6600000,ROUNDDOWN(B222/4,-3)*3.2-440000,IF(B222&lt;8500000,ROUNDDOWN(B222*0.9,0)-1100000,B222-1950000)))))))),IF(B222&lt;651000,0,IF(B222&lt;1900000,B222-650000,IF(B222&lt;3600000,ROUNDDOWN(B222/4,-3)*2.8-80000,IF(B222&lt;6600000,ROUNDDOWN(B222/4,-3)*3.2-440000,IF(B222&lt;8500000,ROUNDDOWN(B222*0.9,0)-1100000,B222-1950000))))))</f>
        <v/>
      </c>
      <c r="K222" s="16">
        <f>IF(J222&gt;23500000,NA(),IF(C222=2026,IF(J222&lt;=4890000,1040000,IF(J222&lt;=6550000,670000,620000)),IF(J222&lt;=1320000,950000,IF(J222&lt;=3360000,880000,IF(J222&lt;=4890000,680000,IF(J222&lt;=6550000,630000,580000))))))</f>
        <v/>
      </c>
      <c r="L222" s="16">
        <f>IF(D222=1,IF(J222&lt;=9000000,380000,IF(J222&lt;=9500000,260000,IF(J222&lt;=10000000,130000,0))),0)</f>
        <v/>
      </c>
      <c r="M222" s="16">
        <f>IF(D222=1,IF(J222&lt;=9000000,330000,IF(J222&lt;=9500000,220000,IF(J222&lt;=10000000,110000,0))),0)</f>
        <v/>
      </c>
      <c r="N222" s="16">
        <f>IF(D222=1,IF(J222&lt;=9000000,50000,IF(J222&lt;=9500000,40000,IF(J222&lt;=10000000,20000,0))),0)</f>
        <v/>
      </c>
      <c r="O222" s="16">
        <f>MAX(0,ROUNDDOWN(J222-G222-K222-L222-E222*380000-F222*630000-H222,-3))</f>
        <v/>
      </c>
      <c r="P222" s="16">
        <f>MAX(0,ROUNDDOWN(J222-G222-430000-M222-E222*330000-F222*450000-I222,-3))</f>
        <v/>
      </c>
      <c r="Q222" s="16">
        <f>50000+N222+E222*50000+F222*180000</f>
        <v/>
      </c>
      <c r="R222" s="16">
        <f>IF(P222&lt;=2000000,MIN(Q222,P222),MAX(Q222-(P222-2000000),50000))*0.05</f>
        <v/>
      </c>
      <c r="S222" s="16">
        <f>MAX(0,P222*0.1-R222)</f>
        <v/>
      </c>
      <c r="T222" s="16">
        <f>Q222+MAX(0,K222-480000)</f>
        <v/>
      </c>
      <c r="U222" s="16">
        <f>P222-T222</f>
        <v/>
      </c>
      <c r="V222" s="17">
        <f>IF(U222&lt;0,0,LOOKUP(U222,{0,1950001,3300001,6950001,9000001,18000001,40000001},{0.05,0.1,0.2,0.23,0.33,0.4,0.45}))</f>
        <v/>
      </c>
      <c r="W222" s="18">
        <f>IF(U222&lt;0,0.9,0.9-V222*1.021)</f>
        <v/>
      </c>
      <c r="X222" s="16">
        <f>ROUNDDOWN(S222*0.2/W222+2000,0)</f>
        <v/>
      </c>
      <c r="Y222" s="17">
        <f>IF(O222&lt;=0,0,LOOKUP(O222,{0,1950001,3300001,6950001,9000001,18000001,40000001},{0.05,0.1,0.2,0.23,0.33,0.4,0.45}))</f>
        <v/>
      </c>
    </row>
    <row r="223">
      <c r="A223" t="inlineStr">
        <is>
          <t>早見表 共働き＋大学生と高校生</t>
        </is>
      </c>
      <c r="B223" s="16">
        <f>'2_早見表'!$A$18</f>
        <v/>
      </c>
      <c r="C223" t="n">
        <v>2025</v>
      </c>
      <c r="D223" t="n">
        <v>0</v>
      </c>
      <c r="E223" t="n">
        <v>1</v>
      </c>
      <c r="F223" t="n">
        <v>1</v>
      </c>
      <c r="G223" s="16">
        <f>ROUND(MIN(B223/12,650000)*12*0.0915+MIN(B223/12,1390000)*12*(0.0504+0)+B223*0.005,0)</f>
        <v/>
      </c>
      <c r="H223" t="n">
        <v>0</v>
      </c>
      <c r="I223" t="n">
        <v>0</v>
      </c>
      <c r="J223" s="16">
        <f>IF(C223=2026,IF(B223&lt;741000,0,IF(B223&lt;2191000,B223-740000,IF(B223&lt;2193000,1451000,IF(B223&lt;2196000,1453000,IF(B223&lt;2200000,1456000,IF(B223&lt;3600000,ROUNDDOWN(B223/4,-3)*2.8-80000,IF(B223&lt;6600000,ROUNDDOWN(B223/4,-3)*3.2-440000,IF(B223&lt;8500000,ROUNDDOWN(B223*0.9,0)-1100000,B223-1950000)))))))),IF(B223&lt;651000,0,IF(B223&lt;1900000,B223-650000,IF(B223&lt;3600000,ROUNDDOWN(B223/4,-3)*2.8-80000,IF(B223&lt;6600000,ROUNDDOWN(B223/4,-3)*3.2-440000,IF(B223&lt;8500000,ROUNDDOWN(B223*0.9,0)-1100000,B223-1950000))))))</f>
        <v/>
      </c>
      <c r="K223" s="16">
        <f>IF(J223&gt;23500000,NA(),IF(C223=2026,IF(J223&lt;=4890000,1040000,IF(J223&lt;=6550000,670000,620000)),IF(J223&lt;=1320000,950000,IF(J223&lt;=3360000,880000,IF(J223&lt;=4890000,680000,IF(J223&lt;=6550000,630000,580000))))))</f>
        <v/>
      </c>
      <c r="L223" s="16">
        <f>IF(D223=1,IF(J223&lt;=9000000,380000,IF(J223&lt;=9500000,260000,IF(J223&lt;=10000000,130000,0))),0)</f>
        <v/>
      </c>
      <c r="M223" s="16">
        <f>IF(D223=1,IF(J223&lt;=9000000,330000,IF(J223&lt;=9500000,220000,IF(J223&lt;=10000000,110000,0))),0)</f>
        <v/>
      </c>
      <c r="N223" s="16">
        <f>IF(D223=1,IF(J223&lt;=9000000,50000,IF(J223&lt;=9500000,40000,IF(J223&lt;=10000000,20000,0))),0)</f>
        <v/>
      </c>
      <c r="O223" s="16">
        <f>MAX(0,ROUNDDOWN(J223-G223-K223-L223-E223*380000-F223*630000-H223,-3))</f>
        <v/>
      </c>
      <c r="P223" s="16">
        <f>MAX(0,ROUNDDOWN(J223-G223-430000-M223-E223*330000-F223*450000-I223,-3))</f>
        <v/>
      </c>
      <c r="Q223" s="16">
        <f>50000+N223+E223*50000+F223*180000</f>
        <v/>
      </c>
      <c r="R223" s="16">
        <f>IF(P223&lt;=2000000,MIN(Q223,P223),MAX(Q223-(P223-2000000),50000))*0.05</f>
        <v/>
      </c>
      <c r="S223" s="16">
        <f>MAX(0,P223*0.1-R223)</f>
        <v/>
      </c>
      <c r="T223" s="16">
        <f>Q223+MAX(0,K223-480000)</f>
        <v/>
      </c>
      <c r="U223" s="16">
        <f>P223-T223</f>
        <v/>
      </c>
      <c r="V223" s="17">
        <f>IF(U223&lt;0,0,LOOKUP(U223,{0,1950001,3300001,6950001,9000001,18000001,40000001},{0.05,0.1,0.2,0.23,0.33,0.4,0.45}))</f>
        <v/>
      </c>
      <c r="W223" s="18">
        <f>IF(U223&lt;0,0.9,0.9-V223*1.021)</f>
        <v/>
      </c>
      <c r="X223" s="16">
        <f>ROUNDDOWN(S223*0.2/W223+2000,0)</f>
        <v/>
      </c>
      <c r="Y223" s="17">
        <f>IF(O223&lt;=0,0,LOOKUP(O223,{0,1950001,3300001,6950001,9000001,18000001,40000001},{0.05,0.1,0.2,0.23,0.33,0.4,0.45}))</f>
        <v/>
      </c>
    </row>
    <row r="224">
      <c r="A224" t="inlineStr">
        <is>
          <t>早見表 共働き＋大学生と高校生</t>
        </is>
      </c>
      <c r="B224" s="16">
        <f>'2_早見表'!$A$18</f>
        <v/>
      </c>
      <c r="C224" t="n">
        <v>2026</v>
      </c>
      <c r="D224" t="n">
        <v>0</v>
      </c>
      <c r="E224" t="n">
        <v>1</v>
      </c>
      <c r="F224" t="n">
        <v>1</v>
      </c>
      <c r="G224" s="16">
        <f>ROUND(MIN(B224/12,650000)*12*0.0915+MIN(B224/12,1390000)*12*(0.0504+0)+B224*0.005,0)</f>
        <v/>
      </c>
      <c r="H224" t="n">
        <v>0</v>
      </c>
      <c r="I224" t="n">
        <v>0</v>
      </c>
      <c r="J224" s="16">
        <f>IF(C224=2026,IF(B224&lt;741000,0,IF(B224&lt;2191000,B224-740000,IF(B224&lt;2193000,1451000,IF(B224&lt;2196000,1453000,IF(B224&lt;2200000,1456000,IF(B224&lt;3600000,ROUNDDOWN(B224/4,-3)*2.8-80000,IF(B224&lt;6600000,ROUNDDOWN(B224/4,-3)*3.2-440000,IF(B224&lt;8500000,ROUNDDOWN(B224*0.9,0)-1100000,B224-1950000)))))))),IF(B224&lt;651000,0,IF(B224&lt;1900000,B224-650000,IF(B224&lt;3600000,ROUNDDOWN(B224/4,-3)*2.8-80000,IF(B224&lt;6600000,ROUNDDOWN(B224/4,-3)*3.2-440000,IF(B224&lt;8500000,ROUNDDOWN(B224*0.9,0)-1100000,B224-1950000))))))</f>
        <v/>
      </c>
      <c r="K224" s="16">
        <f>IF(J224&gt;23500000,NA(),IF(C224=2026,IF(J224&lt;=4890000,1040000,IF(J224&lt;=6550000,670000,620000)),IF(J224&lt;=1320000,950000,IF(J224&lt;=3360000,880000,IF(J224&lt;=4890000,680000,IF(J224&lt;=6550000,630000,580000))))))</f>
        <v/>
      </c>
      <c r="L224" s="16">
        <f>IF(D224=1,IF(J224&lt;=9000000,380000,IF(J224&lt;=9500000,260000,IF(J224&lt;=10000000,130000,0))),0)</f>
        <v/>
      </c>
      <c r="M224" s="16">
        <f>IF(D224=1,IF(J224&lt;=9000000,330000,IF(J224&lt;=9500000,220000,IF(J224&lt;=10000000,110000,0))),0)</f>
        <v/>
      </c>
      <c r="N224" s="16">
        <f>IF(D224=1,IF(J224&lt;=9000000,50000,IF(J224&lt;=9500000,40000,IF(J224&lt;=10000000,20000,0))),0)</f>
        <v/>
      </c>
      <c r="O224" s="16">
        <f>MAX(0,ROUNDDOWN(J224-G224-K224-L224-E224*380000-F224*630000-H224,-3))</f>
        <v/>
      </c>
      <c r="P224" s="16">
        <f>MAX(0,ROUNDDOWN(J224-G224-430000-M224-E224*330000-F224*450000-I224,-3))</f>
        <v/>
      </c>
      <c r="Q224" s="16">
        <f>50000+N224+E224*50000+F224*180000</f>
        <v/>
      </c>
      <c r="R224" s="16">
        <f>IF(P224&lt;=2000000,MIN(Q224,P224),MAX(Q224-(P224-2000000),50000))*0.05</f>
        <v/>
      </c>
      <c r="S224" s="16">
        <f>MAX(0,P224*0.1-R224)</f>
        <v/>
      </c>
      <c r="T224" s="16">
        <f>Q224+MAX(0,K224-480000)</f>
        <v/>
      </c>
      <c r="U224" s="16">
        <f>P224-T224</f>
        <v/>
      </c>
      <c r="V224" s="17">
        <f>IF(U224&lt;0,0,LOOKUP(U224,{0,1950001,3300001,6950001,9000001,18000001,40000001},{0.05,0.1,0.2,0.23,0.33,0.4,0.45}))</f>
        <v/>
      </c>
      <c r="W224" s="18">
        <f>IF(U224&lt;0,0.9,0.9-V224*1.021)</f>
        <v/>
      </c>
      <c r="X224" s="16">
        <f>ROUNDDOWN(S224*0.2/W224+2000,0)</f>
        <v/>
      </c>
      <c r="Y224" s="17">
        <f>IF(O224&lt;=0,0,LOOKUP(O224,{0,1950001,3300001,6950001,9000001,18000001,40000001},{0.05,0.1,0.2,0.23,0.33,0.4,0.45}))</f>
        <v/>
      </c>
    </row>
    <row r="225">
      <c r="A225" t="inlineStr">
        <is>
          <t>早見表 夫婦＋大学生と高校生</t>
        </is>
      </c>
      <c r="B225" s="16">
        <f>'2_早見表'!$A$18</f>
        <v/>
      </c>
      <c r="C225" t="n">
        <v>2025</v>
      </c>
      <c r="D225" t="n">
        <v>1</v>
      </c>
      <c r="E225" t="n">
        <v>1</v>
      </c>
      <c r="F225" t="n">
        <v>1</v>
      </c>
      <c r="G225" s="16">
        <f>ROUND(MIN(B225/12,650000)*12*0.0915+MIN(B225/12,1390000)*12*(0.0504+0)+B225*0.005,0)</f>
        <v/>
      </c>
      <c r="H225" t="n">
        <v>0</v>
      </c>
      <c r="I225" t="n">
        <v>0</v>
      </c>
      <c r="J225" s="16">
        <f>IF(C225=2026,IF(B225&lt;741000,0,IF(B225&lt;2191000,B225-740000,IF(B225&lt;2193000,1451000,IF(B225&lt;2196000,1453000,IF(B225&lt;2200000,1456000,IF(B225&lt;3600000,ROUNDDOWN(B225/4,-3)*2.8-80000,IF(B225&lt;6600000,ROUNDDOWN(B225/4,-3)*3.2-440000,IF(B225&lt;8500000,ROUNDDOWN(B225*0.9,0)-1100000,B225-1950000)))))))),IF(B225&lt;651000,0,IF(B225&lt;1900000,B225-650000,IF(B225&lt;3600000,ROUNDDOWN(B225/4,-3)*2.8-80000,IF(B225&lt;6600000,ROUNDDOWN(B225/4,-3)*3.2-440000,IF(B225&lt;8500000,ROUNDDOWN(B225*0.9,0)-1100000,B225-1950000))))))</f>
        <v/>
      </c>
      <c r="K225" s="16">
        <f>IF(J225&gt;23500000,NA(),IF(C225=2026,IF(J225&lt;=4890000,1040000,IF(J225&lt;=6550000,670000,620000)),IF(J225&lt;=1320000,950000,IF(J225&lt;=3360000,880000,IF(J225&lt;=4890000,680000,IF(J225&lt;=6550000,630000,580000))))))</f>
        <v/>
      </c>
      <c r="L225" s="16">
        <f>IF(D225=1,IF(J225&lt;=9000000,380000,IF(J225&lt;=9500000,260000,IF(J225&lt;=10000000,130000,0))),0)</f>
        <v/>
      </c>
      <c r="M225" s="16">
        <f>IF(D225=1,IF(J225&lt;=9000000,330000,IF(J225&lt;=9500000,220000,IF(J225&lt;=10000000,110000,0))),0)</f>
        <v/>
      </c>
      <c r="N225" s="16">
        <f>IF(D225=1,IF(J225&lt;=9000000,50000,IF(J225&lt;=9500000,40000,IF(J225&lt;=10000000,20000,0))),0)</f>
        <v/>
      </c>
      <c r="O225" s="16">
        <f>MAX(0,ROUNDDOWN(J225-G225-K225-L225-E225*380000-F225*630000-H225,-3))</f>
        <v/>
      </c>
      <c r="P225" s="16">
        <f>MAX(0,ROUNDDOWN(J225-G225-430000-M225-E225*330000-F225*450000-I225,-3))</f>
        <v/>
      </c>
      <c r="Q225" s="16">
        <f>50000+N225+E225*50000+F225*180000</f>
        <v/>
      </c>
      <c r="R225" s="16">
        <f>IF(P225&lt;=2000000,MIN(Q225,P225),MAX(Q225-(P225-2000000),50000))*0.05</f>
        <v/>
      </c>
      <c r="S225" s="16">
        <f>MAX(0,P225*0.1-R225)</f>
        <v/>
      </c>
      <c r="T225" s="16">
        <f>Q225+MAX(0,K225-480000)</f>
        <v/>
      </c>
      <c r="U225" s="16">
        <f>P225-T225</f>
        <v/>
      </c>
      <c r="V225" s="17">
        <f>IF(U225&lt;0,0,LOOKUP(U225,{0,1950001,3300001,6950001,9000001,18000001,40000001},{0.05,0.1,0.2,0.23,0.33,0.4,0.45}))</f>
        <v/>
      </c>
      <c r="W225" s="18">
        <f>IF(U225&lt;0,0.9,0.9-V225*1.021)</f>
        <v/>
      </c>
      <c r="X225" s="16">
        <f>ROUNDDOWN(S225*0.2/W225+2000,0)</f>
        <v/>
      </c>
      <c r="Y225" s="17">
        <f>IF(O225&lt;=0,0,LOOKUP(O225,{0,1950001,3300001,6950001,9000001,18000001,40000001},{0.05,0.1,0.2,0.23,0.33,0.4,0.45}))</f>
        <v/>
      </c>
    </row>
    <row r="226">
      <c r="A226" t="inlineStr">
        <is>
          <t>早見表 夫婦＋大学生と高校生</t>
        </is>
      </c>
      <c r="B226" s="16">
        <f>'2_早見表'!$A$18</f>
        <v/>
      </c>
      <c r="C226" t="n">
        <v>2026</v>
      </c>
      <c r="D226" t="n">
        <v>1</v>
      </c>
      <c r="E226" t="n">
        <v>1</v>
      </c>
      <c r="F226" t="n">
        <v>1</v>
      </c>
      <c r="G226" s="16">
        <f>ROUND(MIN(B226/12,650000)*12*0.0915+MIN(B226/12,1390000)*12*(0.0504+0)+B226*0.005,0)</f>
        <v/>
      </c>
      <c r="H226" t="n">
        <v>0</v>
      </c>
      <c r="I226" t="n">
        <v>0</v>
      </c>
      <c r="J226" s="16">
        <f>IF(C226=2026,IF(B226&lt;741000,0,IF(B226&lt;2191000,B226-740000,IF(B226&lt;2193000,1451000,IF(B226&lt;2196000,1453000,IF(B226&lt;2200000,1456000,IF(B226&lt;3600000,ROUNDDOWN(B226/4,-3)*2.8-80000,IF(B226&lt;6600000,ROUNDDOWN(B226/4,-3)*3.2-440000,IF(B226&lt;8500000,ROUNDDOWN(B226*0.9,0)-1100000,B226-1950000)))))))),IF(B226&lt;651000,0,IF(B226&lt;1900000,B226-650000,IF(B226&lt;3600000,ROUNDDOWN(B226/4,-3)*2.8-80000,IF(B226&lt;6600000,ROUNDDOWN(B226/4,-3)*3.2-440000,IF(B226&lt;8500000,ROUNDDOWN(B226*0.9,0)-1100000,B226-1950000))))))</f>
        <v/>
      </c>
      <c r="K226" s="16">
        <f>IF(J226&gt;23500000,NA(),IF(C226=2026,IF(J226&lt;=4890000,1040000,IF(J226&lt;=6550000,670000,620000)),IF(J226&lt;=1320000,950000,IF(J226&lt;=3360000,880000,IF(J226&lt;=4890000,680000,IF(J226&lt;=6550000,630000,580000))))))</f>
        <v/>
      </c>
      <c r="L226" s="16">
        <f>IF(D226=1,IF(J226&lt;=9000000,380000,IF(J226&lt;=9500000,260000,IF(J226&lt;=10000000,130000,0))),0)</f>
        <v/>
      </c>
      <c r="M226" s="16">
        <f>IF(D226=1,IF(J226&lt;=9000000,330000,IF(J226&lt;=9500000,220000,IF(J226&lt;=10000000,110000,0))),0)</f>
        <v/>
      </c>
      <c r="N226" s="16">
        <f>IF(D226=1,IF(J226&lt;=9000000,50000,IF(J226&lt;=9500000,40000,IF(J226&lt;=10000000,20000,0))),0)</f>
        <v/>
      </c>
      <c r="O226" s="16">
        <f>MAX(0,ROUNDDOWN(J226-G226-K226-L226-E226*380000-F226*630000-H226,-3))</f>
        <v/>
      </c>
      <c r="P226" s="16">
        <f>MAX(0,ROUNDDOWN(J226-G226-430000-M226-E226*330000-F226*450000-I226,-3))</f>
        <v/>
      </c>
      <c r="Q226" s="16">
        <f>50000+N226+E226*50000+F226*180000</f>
        <v/>
      </c>
      <c r="R226" s="16">
        <f>IF(P226&lt;=2000000,MIN(Q226,P226),MAX(Q226-(P226-2000000),50000))*0.05</f>
        <v/>
      </c>
      <c r="S226" s="16">
        <f>MAX(0,P226*0.1-R226)</f>
        <v/>
      </c>
      <c r="T226" s="16">
        <f>Q226+MAX(0,K226-480000)</f>
        <v/>
      </c>
      <c r="U226" s="16">
        <f>P226-T226</f>
        <v/>
      </c>
      <c r="V226" s="17">
        <f>IF(U226&lt;0,0,LOOKUP(U226,{0,1950001,3300001,6950001,9000001,18000001,40000001},{0.05,0.1,0.2,0.23,0.33,0.4,0.45}))</f>
        <v/>
      </c>
      <c r="W226" s="18">
        <f>IF(U226&lt;0,0.9,0.9-V226*1.021)</f>
        <v/>
      </c>
      <c r="X226" s="16">
        <f>ROUNDDOWN(S226*0.2/W226+2000,0)</f>
        <v/>
      </c>
      <c r="Y226" s="17">
        <f>IF(O226&lt;=0,0,LOOKUP(O226,{0,1950001,3300001,6950001,9000001,18000001,40000001},{0.05,0.1,0.2,0.23,0.33,0.4,0.45}))</f>
        <v/>
      </c>
    </row>
    <row r="227">
      <c r="A227" t="inlineStr">
        <is>
          <t>早見表 独身または共働き</t>
        </is>
      </c>
      <c r="B227" s="16">
        <f>'2_早見表'!$A$19</f>
        <v/>
      </c>
      <c r="C227" t="n">
        <v>2025</v>
      </c>
      <c r="D227" t="n">
        <v>0</v>
      </c>
      <c r="E227" t="n">
        <v>0</v>
      </c>
      <c r="F227" t="n">
        <v>0</v>
      </c>
      <c r="G227" s="16">
        <f>ROUND(MIN(B227/12,650000)*12*0.0915+MIN(B227/12,1390000)*12*(0.0504+0)+B227*0.005,0)</f>
        <v/>
      </c>
      <c r="H227" t="n">
        <v>0</v>
      </c>
      <c r="I227" t="n">
        <v>0</v>
      </c>
      <c r="J227" s="16">
        <f>IF(C227=2026,IF(B227&lt;741000,0,IF(B227&lt;2191000,B227-740000,IF(B227&lt;2193000,1451000,IF(B227&lt;2196000,1453000,IF(B227&lt;2200000,1456000,IF(B227&lt;3600000,ROUNDDOWN(B227/4,-3)*2.8-80000,IF(B227&lt;6600000,ROUNDDOWN(B227/4,-3)*3.2-440000,IF(B227&lt;8500000,ROUNDDOWN(B227*0.9,0)-1100000,B227-1950000)))))))),IF(B227&lt;651000,0,IF(B227&lt;1900000,B227-650000,IF(B227&lt;3600000,ROUNDDOWN(B227/4,-3)*2.8-80000,IF(B227&lt;6600000,ROUNDDOWN(B227/4,-3)*3.2-440000,IF(B227&lt;8500000,ROUNDDOWN(B227*0.9,0)-1100000,B227-1950000))))))</f>
        <v/>
      </c>
      <c r="K227" s="16">
        <f>IF(J227&gt;23500000,NA(),IF(C227=2026,IF(J227&lt;=4890000,1040000,IF(J227&lt;=6550000,670000,620000)),IF(J227&lt;=1320000,950000,IF(J227&lt;=3360000,880000,IF(J227&lt;=4890000,680000,IF(J227&lt;=6550000,630000,580000))))))</f>
        <v/>
      </c>
      <c r="L227" s="16">
        <f>IF(D227=1,IF(J227&lt;=9000000,380000,IF(J227&lt;=9500000,260000,IF(J227&lt;=10000000,130000,0))),0)</f>
        <v/>
      </c>
      <c r="M227" s="16">
        <f>IF(D227=1,IF(J227&lt;=9000000,330000,IF(J227&lt;=9500000,220000,IF(J227&lt;=10000000,110000,0))),0)</f>
        <v/>
      </c>
      <c r="N227" s="16">
        <f>IF(D227=1,IF(J227&lt;=9000000,50000,IF(J227&lt;=9500000,40000,IF(J227&lt;=10000000,20000,0))),0)</f>
        <v/>
      </c>
      <c r="O227" s="16">
        <f>MAX(0,ROUNDDOWN(J227-G227-K227-L227-E227*380000-F227*630000-H227,-3))</f>
        <v/>
      </c>
      <c r="P227" s="16">
        <f>MAX(0,ROUNDDOWN(J227-G227-430000-M227-E227*330000-F227*450000-I227,-3))</f>
        <v/>
      </c>
      <c r="Q227" s="16">
        <f>50000+N227+E227*50000+F227*180000</f>
        <v/>
      </c>
      <c r="R227" s="16">
        <f>IF(P227&lt;=2000000,MIN(Q227,P227),MAX(Q227-(P227-2000000),50000))*0.05</f>
        <v/>
      </c>
      <c r="S227" s="16">
        <f>MAX(0,P227*0.1-R227)</f>
        <v/>
      </c>
      <c r="T227" s="16">
        <f>Q227+MAX(0,K227-480000)</f>
        <v/>
      </c>
      <c r="U227" s="16">
        <f>P227-T227</f>
        <v/>
      </c>
      <c r="V227" s="17">
        <f>IF(U227&lt;0,0,LOOKUP(U227,{0,1950001,3300001,6950001,9000001,18000001,40000001},{0.05,0.1,0.2,0.23,0.33,0.4,0.45}))</f>
        <v/>
      </c>
      <c r="W227" s="18">
        <f>IF(U227&lt;0,0.9,0.9-V227*1.021)</f>
        <v/>
      </c>
      <c r="X227" s="16">
        <f>ROUNDDOWN(S227*0.2/W227+2000,0)</f>
        <v/>
      </c>
      <c r="Y227" s="17">
        <f>IF(O227&lt;=0,0,LOOKUP(O227,{0,1950001,3300001,6950001,9000001,18000001,40000001},{0.05,0.1,0.2,0.23,0.33,0.4,0.45}))</f>
        <v/>
      </c>
    </row>
    <row r="228">
      <c r="A228" t="inlineStr">
        <is>
          <t>早見表 独身または共働き</t>
        </is>
      </c>
      <c r="B228" s="16">
        <f>'2_早見表'!$A$19</f>
        <v/>
      </c>
      <c r="C228" t="n">
        <v>2026</v>
      </c>
      <c r="D228" t="n">
        <v>0</v>
      </c>
      <c r="E228" t="n">
        <v>0</v>
      </c>
      <c r="F228" t="n">
        <v>0</v>
      </c>
      <c r="G228" s="16">
        <f>ROUND(MIN(B228/12,650000)*12*0.0915+MIN(B228/12,1390000)*12*(0.0504+0)+B228*0.005,0)</f>
        <v/>
      </c>
      <c r="H228" t="n">
        <v>0</v>
      </c>
      <c r="I228" t="n">
        <v>0</v>
      </c>
      <c r="J228" s="16">
        <f>IF(C228=2026,IF(B228&lt;741000,0,IF(B228&lt;2191000,B228-740000,IF(B228&lt;2193000,1451000,IF(B228&lt;2196000,1453000,IF(B228&lt;2200000,1456000,IF(B228&lt;3600000,ROUNDDOWN(B228/4,-3)*2.8-80000,IF(B228&lt;6600000,ROUNDDOWN(B228/4,-3)*3.2-440000,IF(B228&lt;8500000,ROUNDDOWN(B228*0.9,0)-1100000,B228-1950000)))))))),IF(B228&lt;651000,0,IF(B228&lt;1900000,B228-650000,IF(B228&lt;3600000,ROUNDDOWN(B228/4,-3)*2.8-80000,IF(B228&lt;6600000,ROUNDDOWN(B228/4,-3)*3.2-440000,IF(B228&lt;8500000,ROUNDDOWN(B228*0.9,0)-1100000,B228-1950000))))))</f>
        <v/>
      </c>
      <c r="K228" s="16">
        <f>IF(J228&gt;23500000,NA(),IF(C228=2026,IF(J228&lt;=4890000,1040000,IF(J228&lt;=6550000,670000,620000)),IF(J228&lt;=1320000,950000,IF(J228&lt;=3360000,880000,IF(J228&lt;=4890000,680000,IF(J228&lt;=6550000,630000,580000))))))</f>
        <v/>
      </c>
      <c r="L228" s="16">
        <f>IF(D228=1,IF(J228&lt;=9000000,380000,IF(J228&lt;=9500000,260000,IF(J228&lt;=10000000,130000,0))),0)</f>
        <v/>
      </c>
      <c r="M228" s="16">
        <f>IF(D228=1,IF(J228&lt;=9000000,330000,IF(J228&lt;=9500000,220000,IF(J228&lt;=10000000,110000,0))),0)</f>
        <v/>
      </c>
      <c r="N228" s="16">
        <f>IF(D228=1,IF(J228&lt;=9000000,50000,IF(J228&lt;=9500000,40000,IF(J228&lt;=10000000,20000,0))),0)</f>
        <v/>
      </c>
      <c r="O228" s="16">
        <f>MAX(0,ROUNDDOWN(J228-G228-K228-L228-E228*380000-F228*630000-H228,-3))</f>
        <v/>
      </c>
      <c r="P228" s="16">
        <f>MAX(0,ROUNDDOWN(J228-G228-430000-M228-E228*330000-F228*450000-I228,-3))</f>
        <v/>
      </c>
      <c r="Q228" s="16">
        <f>50000+N228+E228*50000+F228*180000</f>
        <v/>
      </c>
      <c r="R228" s="16">
        <f>IF(P228&lt;=2000000,MIN(Q228,P228),MAX(Q228-(P228-2000000),50000))*0.05</f>
        <v/>
      </c>
      <c r="S228" s="16">
        <f>MAX(0,P228*0.1-R228)</f>
        <v/>
      </c>
      <c r="T228" s="16">
        <f>Q228+MAX(0,K228-480000)</f>
        <v/>
      </c>
      <c r="U228" s="16">
        <f>P228-T228</f>
        <v/>
      </c>
      <c r="V228" s="17">
        <f>IF(U228&lt;0,0,LOOKUP(U228,{0,1950001,3300001,6950001,9000001,18000001,40000001},{0.05,0.1,0.2,0.23,0.33,0.4,0.45}))</f>
        <v/>
      </c>
      <c r="W228" s="18">
        <f>IF(U228&lt;0,0.9,0.9-V228*1.021)</f>
        <v/>
      </c>
      <c r="X228" s="16">
        <f>ROUNDDOWN(S228*0.2/W228+2000,0)</f>
        <v/>
      </c>
      <c r="Y228" s="17">
        <f>IF(O228&lt;=0,0,LOOKUP(O228,{0,1950001,3300001,6950001,9000001,18000001,40000001},{0.05,0.1,0.2,0.23,0.33,0.4,0.45}))</f>
        <v/>
      </c>
    </row>
    <row r="229">
      <c r="A229" t="inlineStr">
        <is>
          <t>早見表 夫婦（配偶者控除あり）</t>
        </is>
      </c>
      <c r="B229" s="16">
        <f>'2_早見表'!$A$19</f>
        <v/>
      </c>
      <c r="C229" t="n">
        <v>2025</v>
      </c>
      <c r="D229" t="n">
        <v>1</v>
      </c>
      <c r="E229" t="n">
        <v>0</v>
      </c>
      <c r="F229" t="n">
        <v>0</v>
      </c>
      <c r="G229" s="16">
        <f>ROUND(MIN(B229/12,650000)*12*0.0915+MIN(B229/12,1390000)*12*(0.0504+0)+B229*0.005,0)</f>
        <v/>
      </c>
      <c r="H229" t="n">
        <v>0</v>
      </c>
      <c r="I229" t="n">
        <v>0</v>
      </c>
      <c r="J229" s="16">
        <f>IF(C229=2026,IF(B229&lt;741000,0,IF(B229&lt;2191000,B229-740000,IF(B229&lt;2193000,1451000,IF(B229&lt;2196000,1453000,IF(B229&lt;2200000,1456000,IF(B229&lt;3600000,ROUNDDOWN(B229/4,-3)*2.8-80000,IF(B229&lt;6600000,ROUNDDOWN(B229/4,-3)*3.2-440000,IF(B229&lt;8500000,ROUNDDOWN(B229*0.9,0)-1100000,B229-1950000)))))))),IF(B229&lt;651000,0,IF(B229&lt;1900000,B229-650000,IF(B229&lt;3600000,ROUNDDOWN(B229/4,-3)*2.8-80000,IF(B229&lt;6600000,ROUNDDOWN(B229/4,-3)*3.2-440000,IF(B229&lt;8500000,ROUNDDOWN(B229*0.9,0)-1100000,B229-1950000))))))</f>
        <v/>
      </c>
      <c r="K229" s="16">
        <f>IF(J229&gt;23500000,NA(),IF(C229=2026,IF(J229&lt;=4890000,1040000,IF(J229&lt;=6550000,670000,620000)),IF(J229&lt;=1320000,950000,IF(J229&lt;=3360000,880000,IF(J229&lt;=4890000,680000,IF(J229&lt;=6550000,630000,580000))))))</f>
        <v/>
      </c>
      <c r="L229" s="16">
        <f>IF(D229=1,IF(J229&lt;=9000000,380000,IF(J229&lt;=9500000,260000,IF(J229&lt;=10000000,130000,0))),0)</f>
        <v/>
      </c>
      <c r="M229" s="16">
        <f>IF(D229=1,IF(J229&lt;=9000000,330000,IF(J229&lt;=9500000,220000,IF(J229&lt;=10000000,110000,0))),0)</f>
        <v/>
      </c>
      <c r="N229" s="16">
        <f>IF(D229=1,IF(J229&lt;=9000000,50000,IF(J229&lt;=9500000,40000,IF(J229&lt;=10000000,20000,0))),0)</f>
        <v/>
      </c>
      <c r="O229" s="16">
        <f>MAX(0,ROUNDDOWN(J229-G229-K229-L229-E229*380000-F229*630000-H229,-3))</f>
        <v/>
      </c>
      <c r="P229" s="16">
        <f>MAX(0,ROUNDDOWN(J229-G229-430000-M229-E229*330000-F229*450000-I229,-3))</f>
        <v/>
      </c>
      <c r="Q229" s="16">
        <f>50000+N229+E229*50000+F229*180000</f>
        <v/>
      </c>
      <c r="R229" s="16">
        <f>IF(P229&lt;=2000000,MIN(Q229,P229),MAX(Q229-(P229-2000000),50000))*0.05</f>
        <v/>
      </c>
      <c r="S229" s="16">
        <f>MAX(0,P229*0.1-R229)</f>
        <v/>
      </c>
      <c r="T229" s="16">
        <f>Q229+MAX(0,K229-480000)</f>
        <v/>
      </c>
      <c r="U229" s="16">
        <f>P229-T229</f>
        <v/>
      </c>
      <c r="V229" s="17">
        <f>IF(U229&lt;0,0,LOOKUP(U229,{0,1950001,3300001,6950001,9000001,18000001,40000001},{0.05,0.1,0.2,0.23,0.33,0.4,0.45}))</f>
        <v/>
      </c>
      <c r="W229" s="18">
        <f>IF(U229&lt;0,0.9,0.9-V229*1.021)</f>
        <v/>
      </c>
      <c r="X229" s="16">
        <f>ROUNDDOWN(S229*0.2/W229+2000,0)</f>
        <v/>
      </c>
      <c r="Y229" s="17">
        <f>IF(O229&lt;=0,0,LOOKUP(O229,{0,1950001,3300001,6950001,9000001,18000001,40000001},{0.05,0.1,0.2,0.23,0.33,0.4,0.45}))</f>
        <v/>
      </c>
    </row>
    <row r="230">
      <c r="A230" t="inlineStr">
        <is>
          <t>早見表 夫婦（配偶者控除あり）</t>
        </is>
      </c>
      <c r="B230" s="16">
        <f>'2_早見表'!$A$19</f>
        <v/>
      </c>
      <c r="C230" t="n">
        <v>2026</v>
      </c>
      <c r="D230" t="n">
        <v>1</v>
      </c>
      <c r="E230" t="n">
        <v>0</v>
      </c>
      <c r="F230" t="n">
        <v>0</v>
      </c>
      <c r="G230" s="16">
        <f>ROUND(MIN(B230/12,650000)*12*0.0915+MIN(B230/12,1390000)*12*(0.0504+0)+B230*0.005,0)</f>
        <v/>
      </c>
      <c r="H230" t="n">
        <v>0</v>
      </c>
      <c r="I230" t="n">
        <v>0</v>
      </c>
      <c r="J230" s="16">
        <f>IF(C230=2026,IF(B230&lt;741000,0,IF(B230&lt;2191000,B230-740000,IF(B230&lt;2193000,1451000,IF(B230&lt;2196000,1453000,IF(B230&lt;2200000,1456000,IF(B230&lt;3600000,ROUNDDOWN(B230/4,-3)*2.8-80000,IF(B230&lt;6600000,ROUNDDOWN(B230/4,-3)*3.2-440000,IF(B230&lt;8500000,ROUNDDOWN(B230*0.9,0)-1100000,B230-1950000)))))))),IF(B230&lt;651000,0,IF(B230&lt;1900000,B230-650000,IF(B230&lt;3600000,ROUNDDOWN(B230/4,-3)*2.8-80000,IF(B230&lt;6600000,ROUNDDOWN(B230/4,-3)*3.2-440000,IF(B230&lt;8500000,ROUNDDOWN(B230*0.9,0)-1100000,B230-1950000))))))</f>
        <v/>
      </c>
      <c r="K230" s="16">
        <f>IF(J230&gt;23500000,NA(),IF(C230=2026,IF(J230&lt;=4890000,1040000,IF(J230&lt;=6550000,670000,620000)),IF(J230&lt;=1320000,950000,IF(J230&lt;=3360000,880000,IF(J230&lt;=4890000,680000,IF(J230&lt;=6550000,630000,580000))))))</f>
        <v/>
      </c>
      <c r="L230" s="16">
        <f>IF(D230=1,IF(J230&lt;=9000000,380000,IF(J230&lt;=9500000,260000,IF(J230&lt;=10000000,130000,0))),0)</f>
        <v/>
      </c>
      <c r="M230" s="16">
        <f>IF(D230=1,IF(J230&lt;=9000000,330000,IF(J230&lt;=9500000,220000,IF(J230&lt;=10000000,110000,0))),0)</f>
        <v/>
      </c>
      <c r="N230" s="16">
        <f>IF(D230=1,IF(J230&lt;=9000000,50000,IF(J230&lt;=9500000,40000,IF(J230&lt;=10000000,20000,0))),0)</f>
        <v/>
      </c>
      <c r="O230" s="16">
        <f>MAX(0,ROUNDDOWN(J230-G230-K230-L230-E230*380000-F230*630000-H230,-3))</f>
        <v/>
      </c>
      <c r="P230" s="16">
        <f>MAX(0,ROUNDDOWN(J230-G230-430000-M230-E230*330000-F230*450000-I230,-3))</f>
        <v/>
      </c>
      <c r="Q230" s="16">
        <f>50000+N230+E230*50000+F230*180000</f>
        <v/>
      </c>
      <c r="R230" s="16">
        <f>IF(P230&lt;=2000000,MIN(Q230,P230),MAX(Q230-(P230-2000000),50000))*0.05</f>
        <v/>
      </c>
      <c r="S230" s="16">
        <f>MAX(0,P230*0.1-R230)</f>
        <v/>
      </c>
      <c r="T230" s="16">
        <f>Q230+MAX(0,K230-480000)</f>
        <v/>
      </c>
      <c r="U230" s="16">
        <f>P230-T230</f>
        <v/>
      </c>
      <c r="V230" s="17">
        <f>IF(U230&lt;0,0,LOOKUP(U230,{0,1950001,3300001,6950001,9000001,18000001,40000001},{0.05,0.1,0.2,0.23,0.33,0.4,0.45}))</f>
        <v/>
      </c>
      <c r="W230" s="18">
        <f>IF(U230&lt;0,0.9,0.9-V230*1.021)</f>
        <v/>
      </c>
      <c r="X230" s="16">
        <f>ROUNDDOWN(S230*0.2/W230+2000,0)</f>
        <v/>
      </c>
      <c r="Y230" s="17">
        <f>IF(O230&lt;=0,0,LOOKUP(O230,{0,1950001,3300001,6950001,9000001,18000001,40000001},{0.05,0.1,0.2,0.23,0.33,0.4,0.45}))</f>
        <v/>
      </c>
    </row>
    <row r="231">
      <c r="A231" t="inlineStr">
        <is>
          <t>早見表 共働き＋高校生1人</t>
        </is>
      </c>
      <c r="B231" s="16">
        <f>'2_早見表'!$A$19</f>
        <v/>
      </c>
      <c r="C231" t="n">
        <v>2025</v>
      </c>
      <c r="D231" t="n">
        <v>0</v>
      </c>
      <c r="E231" t="n">
        <v>1</v>
      </c>
      <c r="F231" t="n">
        <v>0</v>
      </c>
      <c r="G231" s="16">
        <f>ROUND(MIN(B231/12,650000)*12*0.0915+MIN(B231/12,1390000)*12*(0.0504+0)+B231*0.005,0)</f>
        <v/>
      </c>
      <c r="H231" t="n">
        <v>0</v>
      </c>
      <c r="I231" t="n">
        <v>0</v>
      </c>
      <c r="J231" s="16">
        <f>IF(C231=2026,IF(B231&lt;741000,0,IF(B231&lt;2191000,B231-740000,IF(B231&lt;2193000,1451000,IF(B231&lt;2196000,1453000,IF(B231&lt;2200000,1456000,IF(B231&lt;3600000,ROUNDDOWN(B231/4,-3)*2.8-80000,IF(B231&lt;6600000,ROUNDDOWN(B231/4,-3)*3.2-440000,IF(B231&lt;8500000,ROUNDDOWN(B231*0.9,0)-1100000,B231-1950000)))))))),IF(B231&lt;651000,0,IF(B231&lt;1900000,B231-650000,IF(B231&lt;3600000,ROUNDDOWN(B231/4,-3)*2.8-80000,IF(B231&lt;6600000,ROUNDDOWN(B231/4,-3)*3.2-440000,IF(B231&lt;8500000,ROUNDDOWN(B231*0.9,0)-1100000,B231-1950000))))))</f>
        <v/>
      </c>
      <c r="K231" s="16">
        <f>IF(J231&gt;23500000,NA(),IF(C231=2026,IF(J231&lt;=4890000,1040000,IF(J231&lt;=6550000,670000,620000)),IF(J231&lt;=1320000,950000,IF(J231&lt;=3360000,880000,IF(J231&lt;=4890000,680000,IF(J231&lt;=6550000,630000,580000))))))</f>
        <v/>
      </c>
      <c r="L231" s="16">
        <f>IF(D231=1,IF(J231&lt;=9000000,380000,IF(J231&lt;=9500000,260000,IF(J231&lt;=10000000,130000,0))),0)</f>
        <v/>
      </c>
      <c r="M231" s="16">
        <f>IF(D231=1,IF(J231&lt;=9000000,330000,IF(J231&lt;=9500000,220000,IF(J231&lt;=10000000,110000,0))),0)</f>
        <v/>
      </c>
      <c r="N231" s="16">
        <f>IF(D231=1,IF(J231&lt;=9000000,50000,IF(J231&lt;=9500000,40000,IF(J231&lt;=10000000,20000,0))),0)</f>
        <v/>
      </c>
      <c r="O231" s="16">
        <f>MAX(0,ROUNDDOWN(J231-G231-K231-L231-E231*380000-F231*630000-H231,-3))</f>
        <v/>
      </c>
      <c r="P231" s="16">
        <f>MAX(0,ROUNDDOWN(J231-G231-430000-M231-E231*330000-F231*450000-I231,-3))</f>
        <v/>
      </c>
      <c r="Q231" s="16">
        <f>50000+N231+E231*50000+F231*180000</f>
        <v/>
      </c>
      <c r="R231" s="16">
        <f>IF(P231&lt;=2000000,MIN(Q231,P231),MAX(Q231-(P231-2000000),50000))*0.05</f>
        <v/>
      </c>
      <c r="S231" s="16">
        <f>MAX(0,P231*0.1-R231)</f>
        <v/>
      </c>
      <c r="T231" s="16">
        <f>Q231+MAX(0,K231-480000)</f>
        <v/>
      </c>
      <c r="U231" s="16">
        <f>P231-T231</f>
        <v/>
      </c>
      <c r="V231" s="17">
        <f>IF(U231&lt;0,0,LOOKUP(U231,{0,1950001,3300001,6950001,9000001,18000001,40000001},{0.05,0.1,0.2,0.23,0.33,0.4,0.45}))</f>
        <v/>
      </c>
      <c r="W231" s="18">
        <f>IF(U231&lt;0,0.9,0.9-V231*1.021)</f>
        <v/>
      </c>
      <c r="X231" s="16">
        <f>ROUNDDOWN(S231*0.2/W231+2000,0)</f>
        <v/>
      </c>
      <c r="Y231" s="17">
        <f>IF(O231&lt;=0,0,LOOKUP(O231,{0,1950001,3300001,6950001,9000001,18000001,40000001},{0.05,0.1,0.2,0.23,0.33,0.4,0.45}))</f>
        <v/>
      </c>
    </row>
    <row r="232">
      <c r="A232" t="inlineStr">
        <is>
          <t>早見表 共働き＋高校生1人</t>
        </is>
      </c>
      <c r="B232" s="16">
        <f>'2_早見表'!$A$19</f>
        <v/>
      </c>
      <c r="C232" t="n">
        <v>2026</v>
      </c>
      <c r="D232" t="n">
        <v>0</v>
      </c>
      <c r="E232" t="n">
        <v>1</v>
      </c>
      <c r="F232" t="n">
        <v>0</v>
      </c>
      <c r="G232" s="16">
        <f>ROUND(MIN(B232/12,650000)*12*0.0915+MIN(B232/12,1390000)*12*(0.0504+0)+B232*0.005,0)</f>
        <v/>
      </c>
      <c r="H232" t="n">
        <v>0</v>
      </c>
      <c r="I232" t="n">
        <v>0</v>
      </c>
      <c r="J232" s="16">
        <f>IF(C232=2026,IF(B232&lt;741000,0,IF(B232&lt;2191000,B232-740000,IF(B232&lt;2193000,1451000,IF(B232&lt;2196000,1453000,IF(B232&lt;2200000,1456000,IF(B232&lt;3600000,ROUNDDOWN(B232/4,-3)*2.8-80000,IF(B232&lt;6600000,ROUNDDOWN(B232/4,-3)*3.2-440000,IF(B232&lt;8500000,ROUNDDOWN(B232*0.9,0)-1100000,B232-1950000)))))))),IF(B232&lt;651000,0,IF(B232&lt;1900000,B232-650000,IF(B232&lt;3600000,ROUNDDOWN(B232/4,-3)*2.8-80000,IF(B232&lt;6600000,ROUNDDOWN(B232/4,-3)*3.2-440000,IF(B232&lt;8500000,ROUNDDOWN(B232*0.9,0)-1100000,B232-1950000))))))</f>
        <v/>
      </c>
      <c r="K232" s="16">
        <f>IF(J232&gt;23500000,NA(),IF(C232=2026,IF(J232&lt;=4890000,1040000,IF(J232&lt;=6550000,670000,620000)),IF(J232&lt;=1320000,950000,IF(J232&lt;=3360000,880000,IF(J232&lt;=4890000,680000,IF(J232&lt;=6550000,630000,580000))))))</f>
        <v/>
      </c>
      <c r="L232" s="16">
        <f>IF(D232=1,IF(J232&lt;=9000000,380000,IF(J232&lt;=9500000,260000,IF(J232&lt;=10000000,130000,0))),0)</f>
        <v/>
      </c>
      <c r="M232" s="16">
        <f>IF(D232=1,IF(J232&lt;=9000000,330000,IF(J232&lt;=9500000,220000,IF(J232&lt;=10000000,110000,0))),0)</f>
        <v/>
      </c>
      <c r="N232" s="16">
        <f>IF(D232=1,IF(J232&lt;=9000000,50000,IF(J232&lt;=9500000,40000,IF(J232&lt;=10000000,20000,0))),0)</f>
        <v/>
      </c>
      <c r="O232" s="16">
        <f>MAX(0,ROUNDDOWN(J232-G232-K232-L232-E232*380000-F232*630000-H232,-3))</f>
        <v/>
      </c>
      <c r="P232" s="16">
        <f>MAX(0,ROUNDDOWN(J232-G232-430000-M232-E232*330000-F232*450000-I232,-3))</f>
        <v/>
      </c>
      <c r="Q232" s="16">
        <f>50000+N232+E232*50000+F232*180000</f>
        <v/>
      </c>
      <c r="R232" s="16">
        <f>IF(P232&lt;=2000000,MIN(Q232,P232),MAX(Q232-(P232-2000000),50000))*0.05</f>
        <v/>
      </c>
      <c r="S232" s="16">
        <f>MAX(0,P232*0.1-R232)</f>
        <v/>
      </c>
      <c r="T232" s="16">
        <f>Q232+MAX(0,K232-480000)</f>
        <v/>
      </c>
      <c r="U232" s="16">
        <f>P232-T232</f>
        <v/>
      </c>
      <c r="V232" s="17">
        <f>IF(U232&lt;0,0,LOOKUP(U232,{0,1950001,3300001,6950001,9000001,18000001,40000001},{0.05,0.1,0.2,0.23,0.33,0.4,0.45}))</f>
        <v/>
      </c>
      <c r="W232" s="18">
        <f>IF(U232&lt;0,0.9,0.9-V232*1.021)</f>
        <v/>
      </c>
      <c r="X232" s="16">
        <f>ROUNDDOWN(S232*0.2/W232+2000,0)</f>
        <v/>
      </c>
      <c r="Y232" s="17">
        <f>IF(O232&lt;=0,0,LOOKUP(O232,{0,1950001,3300001,6950001,9000001,18000001,40000001},{0.05,0.1,0.2,0.23,0.33,0.4,0.45}))</f>
        <v/>
      </c>
    </row>
    <row r="233">
      <c r="A233" t="inlineStr">
        <is>
          <t>早見表 共働き＋大学生1人</t>
        </is>
      </c>
      <c r="B233" s="16">
        <f>'2_早見表'!$A$19</f>
        <v/>
      </c>
      <c r="C233" t="n">
        <v>2025</v>
      </c>
      <c r="D233" t="n">
        <v>0</v>
      </c>
      <c r="E233" t="n">
        <v>0</v>
      </c>
      <c r="F233" t="n">
        <v>1</v>
      </c>
      <c r="G233" s="16">
        <f>ROUND(MIN(B233/12,650000)*12*0.0915+MIN(B233/12,1390000)*12*(0.0504+0)+B233*0.005,0)</f>
        <v/>
      </c>
      <c r="H233" t="n">
        <v>0</v>
      </c>
      <c r="I233" t="n">
        <v>0</v>
      </c>
      <c r="J233" s="16">
        <f>IF(C233=2026,IF(B233&lt;741000,0,IF(B233&lt;2191000,B233-740000,IF(B233&lt;2193000,1451000,IF(B233&lt;2196000,1453000,IF(B233&lt;2200000,1456000,IF(B233&lt;3600000,ROUNDDOWN(B233/4,-3)*2.8-80000,IF(B233&lt;6600000,ROUNDDOWN(B233/4,-3)*3.2-440000,IF(B233&lt;8500000,ROUNDDOWN(B233*0.9,0)-1100000,B233-1950000)))))))),IF(B233&lt;651000,0,IF(B233&lt;1900000,B233-650000,IF(B233&lt;3600000,ROUNDDOWN(B233/4,-3)*2.8-80000,IF(B233&lt;6600000,ROUNDDOWN(B233/4,-3)*3.2-440000,IF(B233&lt;8500000,ROUNDDOWN(B233*0.9,0)-1100000,B233-1950000))))))</f>
        <v/>
      </c>
      <c r="K233" s="16">
        <f>IF(J233&gt;23500000,NA(),IF(C233=2026,IF(J233&lt;=4890000,1040000,IF(J233&lt;=6550000,670000,620000)),IF(J233&lt;=1320000,950000,IF(J233&lt;=3360000,880000,IF(J233&lt;=4890000,680000,IF(J233&lt;=6550000,630000,580000))))))</f>
        <v/>
      </c>
      <c r="L233" s="16">
        <f>IF(D233=1,IF(J233&lt;=9000000,380000,IF(J233&lt;=9500000,260000,IF(J233&lt;=10000000,130000,0))),0)</f>
        <v/>
      </c>
      <c r="M233" s="16">
        <f>IF(D233=1,IF(J233&lt;=9000000,330000,IF(J233&lt;=9500000,220000,IF(J233&lt;=10000000,110000,0))),0)</f>
        <v/>
      </c>
      <c r="N233" s="16">
        <f>IF(D233=1,IF(J233&lt;=9000000,50000,IF(J233&lt;=9500000,40000,IF(J233&lt;=10000000,20000,0))),0)</f>
        <v/>
      </c>
      <c r="O233" s="16">
        <f>MAX(0,ROUNDDOWN(J233-G233-K233-L233-E233*380000-F233*630000-H233,-3))</f>
        <v/>
      </c>
      <c r="P233" s="16">
        <f>MAX(0,ROUNDDOWN(J233-G233-430000-M233-E233*330000-F233*450000-I233,-3))</f>
        <v/>
      </c>
      <c r="Q233" s="16">
        <f>50000+N233+E233*50000+F233*180000</f>
        <v/>
      </c>
      <c r="R233" s="16">
        <f>IF(P233&lt;=2000000,MIN(Q233,P233),MAX(Q233-(P233-2000000),50000))*0.05</f>
        <v/>
      </c>
      <c r="S233" s="16">
        <f>MAX(0,P233*0.1-R233)</f>
        <v/>
      </c>
      <c r="T233" s="16">
        <f>Q233+MAX(0,K233-480000)</f>
        <v/>
      </c>
      <c r="U233" s="16">
        <f>P233-T233</f>
        <v/>
      </c>
      <c r="V233" s="17">
        <f>IF(U233&lt;0,0,LOOKUP(U233,{0,1950001,3300001,6950001,9000001,18000001,40000001},{0.05,0.1,0.2,0.23,0.33,0.4,0.45}))</f>
        <v/>
      </c>
      <c r="W233" s="18">
        <f>IF(U233&lt;0,0.9,0.9-V233*1.021)</f>
        <v/>
      </c>
      <c r="X233" s="16">
        <f>ROUNDDOWN(S233*0.2/W233+2000,0)</f>
        <v/>
      </c>
      <c r="Y233" s="17">
        <f>IF(O233&lt;=0,0,LOOKUP(O233,{0,1950001,3300001,6950001,9000001,18000001,40000001},{0.05,0.1,0.2,0.23,0.33,0.4,0.45}))</f>
        <v/>
      </c>
    </row>
    <row r="234">
      <c r="A234" t="inlineStr">
        <is>
          <t>早見表 共働き＋大学生1人</t>
        </is>
      </c>
      <c r="B234" s="16">
        <f>'2_早見表'!$A$19</f>
        <v/>
      </c>
      <c r="C234" t="n">
        <v>2026</v>
      </c>
      <c r="D234" t="n">
        <v>0</v>
      </c>
      <c r="E234" t="n">
        <v>0</v>
      </c>
      <c r="F234" t="n">
        <v>1</v>
      </c>
      <c r="G234" s="16">
        <f>ROUND(MIN(B234/12,650000)*12*0.0915+MIN(B234/12,1390000)*12*(0.0504+0)+B234*0.005,0)</f>
        <v/>
      </c>
      <c r="H234" t="n">
        <v>0</v>
      </c>
      <c r="I234" t="n">
        <v>0</v>
      </c>
      <c r="J234" s="16">
        <f>IF(C234=2026,IF(B234&lt;741000,0,IF(B234&lt;2191000,B234-740000,IF(B234&lt;2193000,1451000,IF(B234&lt;2196000,1453000,IF(B234&lt;2200000,1456000,IF(B234&lt;3600000,ROUNDDOWN(B234/4,-3)*2.8-80000,IF(B234&lt;6600000,ROUNDDOWN(B234/4,-3)*3.2-440000,IF(B234&lt;8500000,ROUNDDOWN(B234*0.9,0)-1100000,B234-1950000)))))))),IF(B234&lt;651000,0,IF(B234&lt;1900000,B234-650000,IF(B234&lt;3600000,ROUNDDOWN(B234/4,-3)*2.8-80000,IF(B234&lt;6600000,ROUNDDOWN(B234/4,-3)*3.2-440000,IF(B234&lt;8500000,ROUNDDOWN(B234*0.9,0)-1100000,B234-1950000))))))</f>
        <v/>
      </c>
      <c r="K234" s="16">
        <f>IF(J234&gt;23500000,NA(),IF(C234=2026,IF(J234&lt;=4890000,1040000,IF(J234&lt;=6550000,670000,620000)),IF(J234&lt;=1320000,950000,IF(J234&lt;=3360000,880000,IF(J234&lt;=4890000,680000,IF(J234&lt;=6550000,630000,580000))))))</f>
        <v/>
      </c>
      <c r="L234" s="16">
        <f>IF(D234=1,IF(J234&lt;=9000000,380000,IF(J234&lt;=9500000,260000,IF(J234&lt;=10000000,130000,0))),0)</f>
        <v/>
      </c>
      <c r="M234" s="16">
        <f>IF(D234=1,IF(J234&lt;=9000000,330000,IF(J234&lt;=9500000,220000,IF(J234&lt;=10000000,110000,0))),0)</f>
        <v/>
      </c>
      <c r="N234" s="16">
        <f>IF(D234=1,IF(J234&lt;=9000000,50000,IF(J234&lt;=9500000,40000,IF(J234&lt;=10000000,20000,0))),0)</f>
        <v/>
      </c>
      <c r="O234" s="16">
        <f>MAX(0,ROUNDDOWN(J234-G234-K234-L234-E234*380000-F234*630000-H234,-3))</f>
        <v/>
      </c>
      <c r="P234" s="16">
        <f>MAX(0,ROUNDDOWN(J234-G234-430000-M234-E234*330000-F234*450000-I234,-3))</f>
        <v/>
      </c>
      <c r="Q234" s="16">
        <f>50000+N234+E234*50000+F234*180000</f>
        <v/>
      </c>
      <c r="R234" s="16">
        <f>IF(P234&lt;=2000000,MIN(Q234,P234),MAX(Q234-(P234-2000000),50000))*0.05</f>
        <v/>
      </c>
      <c r="S234" s="16">
        <f>MAX(0,P234*0.1-R234)</f>
        <v/>
      </c>
      <c r="T234" s="16">
        <f>Q234+MAX(0,K234-480000)</f>
        <v/>
      </c>
      <c r="U234" s="16">
        <f>P234-T234</f>
        <v/>
      </c>
      <c r="V234" s="17">
        <f>IF(U234&lt;0,0,LOOKUP(U234,{0,1950001,3300001,6950001,9000001,18000001,40000001},{0.05,0.1,0.2,0.23,0.33,0.4,0.45}))</f>
        <v/>
      </c>
      <c r="W234" s="18">
        <f>IF(U234&lt;0,0.9,0.9-V234*1.021)</f>
        <v/>
      </c>
      <c r="X234" s="16">
        <f>ROUNDDOWN(S234*0.2/W234+2000,0)</f>
        <v/>
      </c>
      <c r="Y234" s="17">
        <f>IF(O234&lt;=0,0,LOOKUP(O234,{0,1950001,3300001,6950001,9000001,18000001,40000001},{0.05,0.1,0.2,0.23,0.33,0.4,0.45}))</f>
        <v/>
      </c>
    </row>
    <row r="235">
      <c r="A235" t="inlineStr">
        <is>
          <t>早見表 夫婦＋高校生1人</t>
        </is>
      </c>
      <c r="B235" s="16">
        <f>'2_早見表'!$A$19</f>
        <v/>
      </c>
      <c r="C235" t="n">
        <v>2025</v>
      </c>
      <c r="D235" t="n">
        <v>1</v>
      </c>
      <c r="E235" t="n">
        <v>1</v>
      </c>
      <c r="F235" t="n">
        <v>0</v>
      </c>
      <c r="G235" s="16">
        <f>ROUND(MIN(B235/12,650000)*12*0.0915+MIN(B235/12,1390000)*12*(0.0504+0)+B235*0.005,0)</f>
        <v/>
      </c>
      <c r="H235" t="n">
        <v>0</v>
      </c>
      <c r="I235" t="n">
        <v>0</v>
      </c>
      <c r="J235" s="16">
        <f>IF(C235=2026,IF(B235&lt;741000,0,IF(B235&lt;2191000,B235-740000,IF(B235&lt;2193000,1451000,IF(B235&lt;2196000,1453000,IF(B235&lt;2200000,1456000,IF(B235&lt;3600000,ROUNDDOWN(B235/4,-3)*2.8-80000,IF(B235&lt;6600000,ROUNDDOWN(B235/4,-3)*3.2-440000,IF(B235&lt;8500000,ROUNDDOWN(B235*0.9,0)-1100000,B235-1950000)))))))),IF(B235&lt;651000,0,IF(B235&lt;1900000,B235-650000,IF(B235&lt;3600000,ROUNDDOWN(B235/4,-3)*2.8-80000,IF(B235&lt;6600000,ROUNDDOWN(B235/4,-3)*3.2-440000,IF(B235&lt;8500000,ROUNDDOWN(B235*0.9,0)-1100000,B235-1950000))))))</f>
        <v/>
      </c>
      <c r="K235" s="16">
        <f>IF(J235&gt;23500000,NA(),IF(C235=2026,IF(J235&lt;=4890000,1040000,IF(J235&lt;=6550000,670000,620000)),IF(J235&lt;=1320000,950000,IF(J235&lt;=3360000,880000,IF(J235&lt;=4890000,680000,IF(J235&lt;=6550000,630000,580000))))))</f>
        <v/>
      </c>
      <c r="L235" s="16">
        <f>IF(D235=1,IF(J235&lt;=9000000,380000,IF(J235&lt;=9500000,260000,IF(J235&lt;=10000000,130000,0))),0)</f>
        <v/>
      </c>
      <c r="M235" s="16">
        <f>IF(D235=1,IF(J235&lt;=9000000,330000,IF(J235&lt;=9500000,220000,IF(J235&lt;=10000000,110000,0))),0)</f>
        <v/>
      </c>
      <c r="N235" s="16">
        <f>IF(D235=1,IF(J235&lt;=9000000,50000,IF(J235&lt;=9500000,40000,IF(J235&lt;=10000000,20000,0))),0)</f>
        <v/>
      </c>
      <c r="O235" s="16">
        <f>MAX(0,ROUNDDOWN(J235-G235-K235-L235-E235*380000-F235*630000-H235,-3))</f>
        <v/>
      </c>
      <c r="P235" s="16">
        <f>MAX(0,ROUNDDOWN(J235-G235-430000-M235-E235*330000-F235*450000-I235,-3))</f>
        <v/>
      </c>
      <c r="Q235" s="16">
        <f>50000+N235+E235*50000+F235*180000</f>
        <v/>
      </c>
      <c r="R235" s="16">
        <f>IF(P235&lt;=2000000,MIN(Q235,P235),MAX(Q235-(P235-2000000),50000))*0.05</f>
        <v/>
      </c>
      <c r="S235" s="16">
        <f>MAX(0,P235*0.1-R235)</f>
        <v/>
      </c>
      <c r="T235" s="16">
        <f>Q235+MAX(0,K235-480000)</f>
        <v/>
      </c>
      <c r="U235" s="16">
        <f>P235-T235</f>
        <v/>
      </c>
      <c r="V235" s="17">
        <f>IF(U235&lt;0,0,LOOKUP(U235,{0,1950001,3300001,6950001,9000001,18000001,40000001},{0.05,0.1,0.2,0.23,0.33,0.4,0.45}))</f>
        <v/>
      </c>
      <c r="W235" s="18">
        <f>IF(U235&lt;0,0.9,0.9-V235*1.021)</f>
        <v/>
      </c>
      <c r="X235" s="16">
        <f>ROUNDDOWN(S235*0.2/W235+2000,0)</f>
        <v/>
      </c>
      <c r="Y235" s="17">
        <f>IF(O235&lt;=0,0,LOOKUP(O235,{0,1950001,3300001,6950001,9000001,18000001,40000001},{0.05,0.1,0.2,0.23,0.33,0.4,0.45}))</f>
        <v/>
      </c>
    </row>
    <row r="236">
      <c r="A236" t="inlineStr">
        <is>
          <t>早見表 夫婦＋高校生1人</t>
        </is>
      </c>
      <c r="B236" s="16">
        <f>'2_早見表'!$A$19</f>
        <v/>
      </c>
      <c r="C236" t="n">
        <v>2026</v>
      </c>
      <c r="D236" t="n">
        <v>1</v>
      </c>
      <c r="E236" t="n">
        <v>1</v>
      </c>
      <c r="F236" t="n">
        <v>0</v>
      </c>
      <c r="G236" s="16">
        <f>ROUND(MIN(B236/12,650000)*12*0.0915+MIN(B236/12,1390000)*12*(0.0504+0)+B236*0.005,0)</f>
        <v/>
      </c>
      <c r="H236" t="n">
        <v>0</v>
      </c>
      <c r="I236" t="n">
        <v>0</v>
      </c>
      <c r="J236" s="16">
        <f>IF(C236=2026,IF(B236&lt;741000,0,IF(B236&lt;2191000,B236-740000,IF(B236&lt;2193000,1451000,IF(B236&lt;2196000,1453000,IF(B236&lt;2200000,1456000,IF(B236&lt;3600000,ROUNDDOWN(B236/4,-3)*2.8-80000,IF(B236&lt;6600000,ROUNDDOWN(B236/4,-3)*3.2-440000,IF(B236&lt;8500000,ROUNDDOWN(B236*0.9,0)-1100000,B236-1950000)))))))),IF(B236&lt;651000,0,IF(B236&lt;1900000,B236-650000,IF(B236&lt;3600000,ROUNDDOWN(B236/4,-3)*2.8-80000,IF(B236&lt;6600000,ROUNDDOWN(B236/4,-3)*3.2-440000,IF(B236&lt;8500000,ROUNDDOWN(B236*0.9,0)-1100000,B236-1950000))))))</f>
        <v/>
      </c>
      <c r="K236" s="16">
        <f>IF(J236&gt;23500000,NA(),IF(C236=2026,IF(J236&lt;=4890000,1040000,IF(J236&lt;=6550000,670000,620000)),IF(J236&lt;=1320000,950000,IF(J236&lt;=3360000,880000,IF(J236&lt;=4890000,680000,IF(J236&lt;=6550000,630000,580000))))))</f>
        <v/>
      </c>
      <c r="L236" s="16">
        <f>IF(D236=1,IF(J236&lt;=9000000,380000,IF(J236&lt;=9500000,260000,IF(J236&lt;=10000000,130000,0))),0)</f>
        <v/>
      </c>
      <c r="M236" s="16">
        <f>IF(D236=1,IF(J236&lt;=9000000,330000,IF(J236&lt;=9500000,220000,IF(J236&lt;=10000000,110000,0))),0)</f>
        <v/>
      </c>
      <c r="N236" s="16">
        <f>IF(D236=1,IF(J236&lt;=9000000,50000,IF(J236&lt;=9500000,40000,IF(J236&lt;=10000000,20000,0))),0)</f>
        <v/>
      </c>
      <c r="O236" s="16">
        <f>MAX(0,ROUNDDOWN(J236-G236-K236-L236-E236*380000-F236*630000-H236,-3))</f>
        <v/>
      </c>
      <c r="P236" s="16">
        <f>MAX(0,ROUNDDOWN(J236-G236-430000-M236-E236*330000-F236*450000-I236,-3))</f>
        <v/>
      </c>
      <c r="Q236" s="16">
        <f>50000+N236+E236*50000+F236*180000</f>
        <v/>
      </c>
      <c r="R236" s="16">
        <f>IF(P236&lt;=2000000,MIN(Q236,P236),MAX(Q236-(P236-2000000),50000))*0.05</f>
        <v/>
      </c>
      <c r="S236" s="16">
        <f>MAX(0,P236*0.1-R236)</f>
        <v/>
      </c>
      <c r="T236" s="16">
        <f>Q236+MAX(0,K236-480000)</f>
        <v/>
      </c>
      <c r="U236" s="16">
        <f>P236-T236</f>
        <v/>
      </c>
      <c r="V236" s="17">
        <f>IF(U236&lt;0,0,LOOKUP(U236,{0,1950001,3300001,6950001,9000001,18000001,40000001},{0.05,0.1,0.2,0.23,0.33,0.4,0.45}))</f>
        <v/>
      </c>
      <c r="W236" s="18">
        <f>IF(U236&lt;0,0.9,0.9-V236*1.021)</f>
        <v/>
      </c>
      <c r="X236" s="16">
        <f>ROUNDDOWN(S236*0.2/W236+2000,0)</f>
        <v/>
      </c>
      <c r="Y236" s="17">
        <f>IF(O236&lt;=0,0,LOOKUP(O236,{0,1950001,3300001,6950001,9000001,18000001,40000001},{0.05,0.1,0.2,0.23,0.33,0.4,0.45}))</f>
        <v/>
      </c>
    </row>
    <row r="237">
      <c r="A237" t="inlineStr">
        <is>
          <t>早見表 共働き＋大学生と高校生</t>
        </is>
      </c>
      <c r="B237" s="16">
        <f>'2_早見表'!$A$19</f>
        <v/>
      </c>
      <c r="C237" t="n">
        <v>2025</v>
      </c>
      <c r="D237" t="n">
        <v>0</v>
      </c>
      <c r="E237" t="n">
        <v>1</v>
      </c>
      <c r="F237" t="n">
        <v>1</v>
      </c>
      <c r="G237" s="16">
        <f>ROUND(MIN(B237/12,650000)*12*0.0915+MIN(B237/12,1390000)*12*(0.0504+0)+B237*0.005,0)</f>
        <v/>
      </c>
      <c r="H237" t="n">
        <v>0</v>
      </c>
      <c r="I237" t="n">
        <v>0</v>
      </c>
      <c r="J237" s="16">
        <f>IF(C237=2026,IF(B237&lt;741000,0,IF(B237&lt;2191000,B237-740000,IF(B237&lt;2193000,1451000,IF(B237&lt;2196000,1453000,IF(B237&lt;2200000,1456000,IF(B237&lt;3600000,ROUNDDOWN(B237/4,-3)*2.8-80000,IF(B237&lt;6600000,ROUNDDOWN(B237/4,-3)*3.2-440000,IF(B237&lt;8500000,ROUNDDOWN(B237*0.9,0)-1100000,B237-1950000)))))))),IF(B237&lt;651000,0,IF(B237&lt;1900000,B237-650000,IF(B237&lt;3600000,ROUNDDOWN(B237/4,-3)*2.8-80000,IF(B237&lt;6600000,ROUNDDOWN(B237/4,-3)*3.2-440000,IF(B237&lt;8500000,ROUNDDOWN(B237*0.9,0)-1100000,B237-1950000))))))</f>
        <v/>
      </c>
      <c r="K237" s="16">
        <f>IF(J237&gt;23500000,NA(),IF(C237=2026,IF(J237&lt;=4890000,1040000,IF(J237&lt;=6550000,670000,620000)),IF(J237&lt;=1320000,950000,IF(J237&lt;=3360000,880000,IF(J237&lt;=4890000,680000,IF(J237&lt;=6550000,630000,580000))))))</f>
        <v/>
      </c>
      <c r="L237" s="16">
        <f>IF(D237=1,IF(J237&lt;=9000000,380000,IF(J237&lt;=9500000,260000,IF(J237&lt;=10000000,130000,0))),0)</f>
        <v/>
      </c>
      <c r="M237" s="16">
        <f>IF(D237=1,IF(J237&lt;=9000000,330000,IF(J237&lt;=9500000,220000,IF(J237&lt;=10000000,110000,0))),0)</f>
        <v/>
      </c>
      <c r="N237" s="16">
        <f>IF(D237=1,IF(J237&lt;=9000000,50000,IF(J237&lt;=9500000,40000,IF(J237&lt;=10000000,20000,0))),0)</f>
        <v/>
      </c>
      <c r="O237" s="16">
        <f>MAX(0,ROUNDDOWN(J237-G237-K237-L237-E237*380000-F237*630000-H237,-3))</f>
        <v/>
      </c>
      <c r="P237" s="16">
        <f>MAX(0,ROUNDDOWN(J237-G237-430000-M237-E237*330000-F237*450000-I237,-3))</f>
        <v/>
      </c>
      <c r="Q237" s="16">
        <f>50000+N237+E237*50000+F237*180000</f>
        <v/>
      </c>
      <c r="R237" s="16">
        <f>IF(P237&lt;=2000000,MIN(Q237,P237),MAX(Q237-(P237-2000000),50000))*0.05</f>
        <v/>
      </c>
      <c r="S237" s="16">
        <f>MAX(0,P237*0.1-R237)</f>
        <v/>
      </c>
      <c r="T237" s="16">
        <f>Q237+MAX(0,K237-480000)</f>
        <v/>
      </c>
      <c r="U237" s="16">
        <f>P237-T237</f>
        <v/>
      </c>
      <c r="V237" s="17">
        <f>IF(U237&lt;0,0,LOOKUP(U237,{0,1950001,3300001,6950001,9000001,18000001,40000001},{0.05,0.1,0.2,0.23,0.33,0.4,0.45}))</f>
        <v/>
      </c>
      <c r="W237" s="18">
        <f>IF(U237&lt;0,0.9,0.9-V237*1.021)</f>
        <v/>
      </c>
      <c r="X237" s="16">
        <f>ROUNDDOWN(S237*0.2/W237+2000,0)</f>
        <v/>
      </c>
      <c r="Y237" s="17">
        <f>IF(O237&lt;=0,0,LOOKUP(O237,{0,1950001,3300001,6950001,9000001,18000001,40000001},{0.05,0.1,0.2,0.23,0.33,0.4,0.45}))</f>
        <v/>
      </c>
    </row>
    <row r="238">
      <c r="A238" t="inlineStr">
        <is>
          <t>早見表 共働き＋大学生と高校生</t>
        </is>
      </c>
      <c r="B238" s="16">
        <f>'2_早見表'!$A$19</f>
        <v/>
      </c>
      <c r="C238" t="n">
        <v>2026</v>
      </c>
      <c r="D238" t="n">
        <v>0</v>
      </c>
      <c r="E238" t="n">
        <v>1</v>
      </c>
      <c r="F238" t="n">
        <v>1</v>
      </c>
      <c r="G238" s="16">
        <f>ROUND(MIN(B238/12,650000)*12*0.0915+MIN(B238/12,1390000)*12*(0.0504+0)+B238*0.005,0)</f>
        <v/>
      </c>
      <c r="H238" t="n">
        <v>0</v>
      </c>
      <c r="I238" t="n">
        <v>0</v>
      </c>
      <c r="J238" s="16">
        <f>IF(C238=2026,IF(B238&lt;741000,0,IF(B238&lt;2191000,B238-740000,IF(B238&lt;2193000,1451000,IF(B238&lt;2196000,1453000,IF(B238&lt;2200000,1456000,IF(B238&lt;3600000,ROUNDDOWN(B238/4,-3)*2.8-80000,IF(B238&lt;6600000,ROUNDDOWN(B238/4,-3)*3.2-440000,IF(B238&lt;8500000,ROUNDDOWN(B238*0.9,0)-1100000,B238-1950000)))))))),IF(B238&lt;651000,0,IF(B238&lt;1900000,B238-650000,IF(B238&lt;3600000,ROUNDDOWN(B238/4,-3)*2.8-80000,IF(B238&lt;6600000,ROUNDDOWN(B238/4,-3)*3.2-440000,IF(B238&lt;8500000,ROUNDDOWN(B238*0.9,0)-1100000,B238-1950000))))))</f>
        <v/>
      </c>
      <c r="K238" s="16">
        <f>IF(J238&gt;23500000,NA(),IF(C238=2026,IF(J238&lt;=4890000,1040000,IF(J238&lt;=6550000,670000,620000)),IF(J238&lt;=1320000,950000,IF(J238&lt;=3360000,880000,IF(J238&lt;=4890000,680000,IF(J238&lt;=6550000,630000,580000))))))</f>
        <v/>
      </c>
      <c r="L238" s="16">
        <f>IF(D238=1,IF(J238&lt;=9000000,380000,IF(J238&lt;=9500000,260000,IF(J238&lt;=10000000,130000,0))),0)</f>
        <v/>
      </c>
      <c r="M238" s="16">
        <f>IF(D238=1,IF(J238&lt;=9000000,330000,IF(J238&lt;=9500000,220000,IF(J238&lt;=10000000,110000,0))),0)</f>
        <v/>
      </c>
      <c r="N238" s="16">
        <f>IF(D238=1,IF(J238&lt;=9000000,50000,IF(J238&lt;=9500000,40000,IF(J238&lt;=10000000,20000,0))),0)</f>
        <v/>
      </c>
      <c r="O238" s="16">
        <f>MAX(0,ROUNDDOWN(J238-G238-K238-L238-E238*380000-F238*630000-H238,-3))</f>
        <v/>
      </c>
      <c r="P238" s="16">
        <f>MAX(0,ROUNDDOWN(J238-G238-430000-M238-E238*330000-F238*450000-I238,-3))</f>
        <v/>
      </c>
      <c r="Q238" s="16">
        <f>50000+N238+E238*50000+F238*180000</f>
        <v/>
      </c>
      <c r="R238" s="16">
        <f>IF(P238&lt;=2000000,MIN(Q238,P238),MAX(Q238-(P238-2000000),50000))*0.05</f>
        <v/>
      </c>
      <c r="S238" s="16">
        <f>MAX(0,P238*0.1-R238)</f>
        <v/>
      </c>
      <c r="T238" s="16">
        <f>Q238+MAX(0,K238-480000)</f>
        <v/>
      </c>
      <c r="U238" s="16">
        <f>P238-T238</f>
        <v/>
      </c>
      <c r="V238" s="17">
        <f>IF(U238&lt;0,0,LOOKUP(U238,{0,1950001,3300001,6950001,9000001,18000001,40000001},{0.05,0.1,0.2,0.23,0.33,0.4,0.45}))</f>
        <v/>
      </c>
      <c r="W238" s="18">
        <f>IF(U238&lt;0,0.9,0.9-V238*1.021)</f>
        <v/>
      </c>
      <c r="X238" s="16">
        <f>ROUNDDOWN(S238*0.2/W238+2000,0)</f>
        <v/>
      </c>
      <c r="Y238" s="17">
        <f>IF(O238&lt;=0,0,LOOKUP(O238,{0,1950001,3300001,6950001,9000001,18000001,40000001},{0.05,0.1,0.2,0.23,0.33,0.4,0.45}))</f>
        <v/>
      </c>
    </row>
    <row r="239">
      <c r="A239" t="inlineStr">
        <is>
          <t>早見表 夫婦＋大学生と高校生</t>
        </is>
      </c>
      <c r="B239" s="16">
        <f>'2_早見表'!$A$19</f>
        <v/>
      </c>
      <c r="C239" t="n">
        <v>2025</v>
      </c>
      <c r="D239" t="n">
        <v>1</v>
      </c>
      <c r="E239" t="n">
        <v>1</v>
      </c>
      <c r="F239" t="n">
        <v>1</v>
      </c>
      <c r="G239" s="16">
        <f>ROUND(MIN(B239/12,650000)*12*0.0915+MIN(B239/12,1390000)*12*(0.0504+0)+B239*0.005,0)</f>
        <v/>
      </c>
      <c r="H239" t="n">
        <v>0</v>
      </c>
      <c r="I239" t="n">
        <v>0</v>
      </c>
      <c r="J239" s="16">
        <f>IF(C239=2026,IF(B239&lt;741000,0,IF(B239&lt;2191000,B239-740000,IF(B239&lt;2193000,1451000,IF(B239&lt;2196000,1453000,IF(B239&lt;2200000,1456000,IF(B239&lt;3600000,ROUNDDOWN(B239/4,-3)*2.8-80000,IF(B239&lt;6600000,ROUNDDOWN(B239/4,-3)*3.2-440000,IF(B239&lt;8500000,ROUNDDOWN(B239*0.9,0)-1100000,B239-1950000)))))))),IF(B239&lt;651000,0,IF(B239&lt;1900000,B239-650000,IF(B239&lt;3600000,ROUNDDOWN(B239/4,-3)*2.8-80000,IF(B239&lt;6600000,ROUNDDOWN(B239/4,-3)*3.2-440000,IF(B239&lt;8500000,ROUNDDOWN(B239*0.9,0)-1100000,B239-1950000))))))</f>
        <v/>
      </c>
      <c r="K239" s="16">
        <f>IF(J239&gt;23500000,NA(),IF(C239=2026,IF(J239&lt;=4890000,1040000,IF(J239&lt;=6550000,670000,620000)),IF(J239&lt;=1320000,950000,IF(J239&lt;=3360000,880000,IF(J239&lt;=4890000,680000,IF(J239&lt;=6550000,630000,580000))))))</f>
        <v/>
      </c>
      <c r="L239" s="16">
        <f>IF(D239=1,IF(J239&lt;=9000000,380000,IF(J239&lt;=9500000,260000,IF(J239&lt;=10000000,130000,0))),0)</f>
        <v/>
      </c>
      <c r="M239" s="16">
        <f>IF(D239=1,IF(J239&lt;=9000000,330000,IF(J239&lt;=9500000,220000,IF(J239&lt;=10000000,110000,0))),0)</f>
        <v/>
      </c>
      <c r="N239" s="16">
        <f>IF(D239=1,IF(J239&lt;=9000000,50000,IF(J239&lt;=9500000,40000,IF(J239&lt;=10000000,20000,0))),0)</f>
        <v/>
      </c>
      <c r="O239" s="16">
        <f>MAX(0,ROUNDDOWN(J239-G239-K239-L239-E239*380000-F239*630000-H239,-3))</f>
        <v/>
      </c>
      <c r="P239" s="16">
        <f>MAX(0,ROUNDDOWN(J239-G239-430000-M239-E239*330000-F239*450000-I239,-3))</f>
        <v/>
      </c>
      <c r="Q239" s="16">
        <f>50000+N239+E239*50000+F239*180000</f>
        <v/>
      </c>
      <c r="R239" s="16">
        <f>IF(P239&lt;=2000000,MIN(Q239,P239),MAX(Q239-(P239-2000000),50000))*0.05</f>
        <v/>
      </c>
      <c r="S239" s="16">
        <f>MAX(0,P239*0.1-R239)</f>
        <v/>
      </c>
      <c r="T239" s="16">
        <f>Q239+MAX(0,K239-480000)</f>
        <v/>
      </c>
      <c r="U239" s="16">
        <f>P239-T239</f>
        <v/>
      </c>
      <c r="V239" s="17">
        <f>IF(U239&lt;0,0,LOOKUP(U239,{0,1950001,3300001,6950001,9000001,18000001,40000001},{0.05,0.1,0.2,0.23,0.33,0.4,0.45}))</f>
        <v/>
      </c>
      <c r="W239" s="18">
        <f>IF(U239&lt;0,0.9,0.9-V239*1.021)</f>
        <v/>
      </c>
      <c r="X239" s="16">
        <f>ROUNDDOWN(S239*0.2/W239+2000,0)</f>
        <v/>
      </c>
      <c r="Y239" s="17">
        <f>IF(O239&lt;=0,0,LOOKUP(O239,{0,1950001,3300001,6950001,9000001,18000001,40000001},{0.05,0.1,0.2,0.23,0.33,0.4,0.45}))</f>
        <v/>
      </c>
    </row>
    <row r="240">
      <c r="A240" t="inlineStr">
        <is>
          <t>早見表 夫婦＋大学生と高校生</t>
        </is>
      </c>
      <c r="B240" s="16">
        <f>'2_早見表'!$A$19</f>
        <v/>
      </c>
      <c r="C240" t="n">
        <v>2026</v>
      </c>
      <c r="D240" t="n">
        <v>1</v>
      </c>
      <c r="E240" t="n">
        <v>1</v>
      </c>
      <c r="F240" t="n">
        <v>1</v>
      </c>
      <c r="G240" s="16">
        <f>ROUND(MIN(B240/12,650000)*12*0.0915+MIN(B240/12,1390000)*12*(0.0504+0)+B240*0.005,0)</f>
        <v/>
      </c>
      <c r="H240" t="n">
        <v>0</v>
      </c>
      <c r="I240" t="n">
        <v>0</v>
      </c>
      <c r="J240" s="16">
        <f>IF(C240=2026,IF(B240&lt;741000,0,IF(B240&lt;2191000,B240-740000,IF(B240&lt;2193000,1451000,IF(B240&lt;2196000,1453000,IF(B240&lt;2200000,1456000,IF(B240&lt;3600000,ROUNDDOWN(B240/4,-3)*2.8-80000,IF(B240&lt;6600000,ROUNDDOWN(B240/4,-3)*3.2-440000,IF(B240&lt;8500000,ROUNDDOWN(B240*0.9,0)-1100000,B240-1950000)))))))),IF(B240&lt;651000,0,IF(B240&lt;1900000,B240-650000,IF(B240&lt;3600000,ROUNDDOWN(B240/4,-3)*2.8-80000,IF(B240&lt;6600000,ROUNDDOWN(B240/4,-3)*3.2-440000,IF(B240&lt;8500000,ROUNDDOWN(B240*0.9,0)-1100000,B240-1950000))))))</f>
        <v/>
      </c>
      <c r="K240" s="16">
        <f>IF(J240&gt;23500000,NA(),IF(C240=2026,IF(J240&lt;=4890000,1040000,IF(J240&lt;=6550000,670000,620000)),IF(J240&lt;=1320000,950000,IF(J240&lt;=3360000,880000,IF(J240&lt;=4890000,680000,IF(J240&lt;=6550000,630000,580000))))))</f>
        <v/>
      </c>
      <c r="L240" s="16">
        <f>IF(D240=1,IF(J240&lt;=9000000,380000,IF(J240&lt;=9500000,260000,IF(J240&lt;=10000000,130000,0))),0)</f>
        <v/>
      </c>
      <c r="M240" s="16">
        <f>IF(D240=1,IF(J240&lt;=9000000,330000,IF(J240&lt;=9500000,220000,IF(J240&lt;=10000000,110000,0))),0)</f>
        <v/>
      </c>
      <c r="N240" s="16">
        <f>IF(D240=1,IF(J240&lt;=9000000,50000,IF(J240&lt;=9500000,40000,IF(J240&lt;=10000000,20000,0))),0)</f>
        <v/>
      </c>
      <c r="O240" s="16">
        <f>MAX(0,ROUNDDOWN(J240-G240-K240-L240-E240*380000-F240*630000-H240,-3))</f>
        <v/>
      </c>
      <c r="P240" s="16">
        <f>MAX(0,ROUNDDOWN(J240-G240-430000-M240-E240*330000-F240*450000-I240,-3))</f>
        <v/>
      </c>
      <c r="Q240" s="16">
        <f>50000+N240+E240*50000+F240*180000</f>
        <v/>
      </c>
      <c r="R240" s="16">
        <f>IF(P240&lt;=2000000,MIN(Q240,P240),MAX(Q240-(P240-2000000),50000))*0.05</f>
        <v/>
      </c>
      <c r="S240" s="16">
        <f>MAX(0,P240*0.1-R240)</f>
        <v/>
      </c>
      <c r="T240" s="16">
        <f>Q240+MAX(0,K240-480000)</f>
        <v/>
      </c>
      <c r="U240" s="16">
        <f>P240-T240</f>
        <v/>
      </c>
      <c r="V240" s="17">
        <f>IF(U240&lt;0,0,LOOKUP(U240,{0,1950001,3300001,6950001,9000001,18000001,40000001},{0.05,0.1,0.2,0.23,0.33,0.4,0.45}))</f>
        <v/>
      </c>
      <c r="W240" s="18">
        <f>IF(U240&lt;0,0.9,0.9-V240*1.021)</f>
        <v/>
      </c>
      <c r="X240" s="16">
        <f>ROUNDDOWN(S240*0.2/W240+2000,0)</f>
        <v/>
      </c>
      <c r="Y240" s="17">
        <f>IF(O240&lt;=0,0,LOOKUP(O240,{0,1950001,3300001,6950001,9000001,18000001,40000001},{0.05,0.1,0.2,0.23,0.33,0.4,0.45}))</f>
        <v/>
      </c>
    </row>
    <row r="241">
      <c r="A241" t="inlineStr">
        <is>
          <t>早見表 独身または共働き</t>
        </is>
      </c>
      <c r="B241" s="16">
        <f>'2_早見表'!$A$20</f>
        <v/>
      </c>
      <c r="C241" t="n">
        <v>2025</v>
      </c>
      <c r="D241" t="n">
        <v>0</v>
      </c>
      <c r="E241" t="n">
        <v>0</v>
      </c>
      <c r="F241" t="n">
        <v>0</v>
      </c>
      <c r="G241" s="16">
        <f>ROUND(MIN(B241/12,650000)*12*0.0915+MIN(B241/12,1390000)*12*(0.0504+0)+B241*0.005,0)</f>
        <v/>
      </c>
      <c r="H241" t="n">
        <v>0</v>
      </c>
      <c r="I241" t="n">
        <v>0</v>
      </c>
      <c r="J241" s="16">
        <f>IF(C241=2026,IF(B241&lt;741000,0,IF(B241&lt;2191000,B241-740000,IF(B241&lt;2193000,1451000,IF(B241&lt;2196000,1453000,IF(B241&lt;2200000,1456000,IF(B241&lt;3600000,ROUNDDOWN(B241/4,-3)*2.8-80000,IF(B241&lt;6600000,ROUNDDOWN(B241/4,-3)*3.2-440000,IF(B241&lt;8500000,ROUNDDOWN(B241*0.9,0)-1100000,B241-1950000)))))))),IF(B241&lt;651000,0,IF(B241&lt;1900000,B241-650000,IF(B241&lt;3600000,ROUNDDOWN(B241/4,-3)*2.8-80000,IF(B241&lt;6600000,ROUNDDOWN(B241/4,-3)*3.2-440000,IF(B241&lt;8500000,ROUNDDOWN(B241*0.9,0)-1100000,B241-1950000))))))</f>
        <v/>
      </c>
      <c r="K241" s="16">
        <f>IF(J241&gt;23500000,NA(),IF(C241=2026,IF(J241&lt;=4890000,1040000,IF(J241&lt;=6550000,670000,620000)),IF(J241&lt;=1320000,950000,IF(J241&lt;=3360000,880000,IF(J241&lt;=4890000,680000,IF(J241&lt;=6550000,630000,580000))))))</f>
        <v/>
      </c>
      <c r="L241" s="16">
        <f>IF(D241=1,IF(J241&lt;=9000000,380000,IF(J241&lt;=9500000,260000,IF(J241&lt;=10000000,130000,0))),0)</f>
        <v/>
      </c>
      <c r="M241" s="16">
        <f>IF(D241=1,IF(J241&lt;=9000000,330000,IF(J241&lt;=9500000,220000,IF(J241&lt;=10000000,110000,0))),0)</f>
        <v/>
      </c>
      <c r="N241" s="16">
        <f>IF(D241=1,IF(J241&lt;=9000000,50000,IF(J241&lt;=9500000,40000,IF(J241&lt;=10000000,20000,0))),0)</f>
        <v/>
      </c>
      <c r="O241" s="16">
        <f>MAX(0,ROUNDDOWN(J241-G241-K241-L241-E241*380000-F241*630000-H241,-3))</f>
        <v/>
      </c>
      <c r="P241" s="16">
        <f>MAX(0,ROUNDDOWN(J241-G241-430000-M241-E241*330000-F241*450000-I241,-3))</f>
        <v/>
      </c>
      <c r="Q241" s="16">
        <f>50000+N241+E241*50000+F241*180000</f>
        <v/>
      </c>
      <c r="R241" s="16">
        <f>IF(P241&lt;=2000000,MIN(Q241,P241),MAX(Q241-(P241-2000000),50000))*0.05</f>
        <v/>
      </c>
      <c r="S241" s="16">
        <f>MAX(0,P241*0.1-R241)</f>
        <v/>
      </c>
      <c r="T241" s="16">
        <f>Q241+MAX(0,K241-480000)</f>
        <v/>
      </c>
      <c r="U241" s="16">
        <f>P241-T241</f>
        <v/>
      </c>
      <c r="V241" s="17">
        <f>IF(U241&lt;0,0,LOOKUP(U241,{0,1950001,3300001,6950001,9000001,18000001,40000001},{0.05,0.1,0.2,0.23,0.33,0.4,0.45}))</f>
        <v/>
      </c>
      <c r="W241" s="18">
        <f>IF(U241&lt;0,0.9,0.9-V241*1.021)</f>
        <v/>
      </c>
      <c r="X241" s="16">
        <f>ROUNDDOWN(S241*0.2/W241+2000,0)</f>
        <v/>
      </c>
      <c r="Y241" s="17">
        <f>IF(O241&lt;=0,0,LOOKUP(O241,{0,1950001,3300001,6950001,9000001,18000001,40000001},{0.05,0.1,0.2,0.23,0.33,0.4,0.45}))</f>
        <v/>
      </c>
    </row>
    <row r="242">
      <c r="A242" t="inlineStr">
        <is>
          <t>早見表 独身または共働き</t>
        </is>
      </c>
      <c r="B242" s="16">
        <f>'2_早見表'!$A$20</f>
        <v/>
      </c>
      <c r="C242" t="n">
        <v>2026</v>
      </c>
      <c r="D242" t="n">
        <v>0</v>
      </c>
      <c r="E242" t="n">
        <v>0</v>
      </c>
      <c r="F242" t="n">
        <v>0</v>
      </c>
      <c r="G242" s="16">
        <f>ROUND(MIN(B242/12,650000)*12*0.0915+MIN(B242/12,1390000)*12*(0.0504+0)+B242*0.005,0)</f>
        <v/>
      </c>
      <c r="H242" t="n">
        <v>0</v>
      </c>
      <c r="I242" t="n">
        <v>0</v>
      </c>
      <c r="J242" s="16">
        <f>IF(C242=2026,IF(B242&lt;741000,0,IF(B242&lt;2191000,B242-740000,IF(B242&lt;2193000,1451000,IF(B242&lt;2196000,1453000,IF(B242&lt;2200000,1456000,IF(B242&lt;3600000,ROUNDDOWN(B242/4,-3)*2.8-80000,IF(B242&lt;6600000,ROUNDDOWN(B242/4,-3)*3.2-440000,IF(B242&lt;8500000,ROUNDDOWN(B242*0.9,0)-1100000,B242-1950000)))))))),IF(B242&lt;651000,0,IF(B242&lt;1900000,B242-650000,IF(B242&lt;3600000,ROUNDDOWN(B242/4,-3)*2.8-80000,IF(B242&lt;6600000,ROUNDDOWN(B242/4,-3)*3.2-440000,IF(B242&lt;8500000,ROUNDDOWN(B242*0.9,0)-1100000,B242-1950000))))))</f>
        <v/>
      </c>
      <c r="K242" s="16">
        <f>IF(J242&gt;23500000,NA(),IF(C242=2026,IF(J242&lt;=4890000,1040000,IF(J242&lt;=6550000,670000,620000)),IF(J242&lt;=1320000,950000,IF(J242&lt;=3360000,880000,IF(J242&lt;=4890000,680000,IF(J242&lt;=6550000,630000,580000))))))</f>
        <v/>
      </c>
      <c r="L242" s="16">
        <f>IF(D242=1,IF(J242&lt;=9000000,380000,IF(J242&lt;=9500000,260000,IF(J242&lt;=10000000,130000,0))),0)</f>
        <v/>
      </c>
      <c r="M242" s="16">
        <f>IF(D242=1,IF(J242&lt;=9000000,330000,IF(J242&lt;=9500000,220000,IF(J242&lt;=10000000,110000,0))),0)</f>
        <v/>
      </c>
      <c r="N242" s="16">
        <f>IF(D242=1,IF(J242&lt;=9000000,50000,IF(J242&lt;=9500000,40000,IF(J242&lt;=10000000,20000,0))),0)</f>
        <v/>
      </c>
      <c r="O242" s="16">
        <f>MAX(0,ROUNDDOWN(J242-G242-K242-L242-E242*380000-F242*630000-H242,-3))</f>
        <v/>
      </c>
      <c r="P242" s="16">
        <f>MAX(0,ROUNDDOWN(J242-G242-430000-M242-E242*330000-F242*450000-I242,-3))</f>
        <v/>
      </c>
      <c r="Q242" s="16">
        <f>50000+N242+E242*50000+F242*180000</f>
        <v/>
      </c>
      <c r="R242" s="16">
        <f>IF(P242&lt;=2000000,MIN(Q242,P242),MAX(Q242-(P242-2000000),50000))*0.05</f>
        <v/>
      </c>
      <c r="S242" s="16">
        <f>MAX(0,P242*0.1-R242)</f>
        <v/>
      </c>
      <c r="T242" s="16">
        <f>Q242+MAX(0,K242-480000)</f>
        <v/>
      </c>
      <c r="U242" s="16">
        <f>P242-T242</f>
        <v/>
      </c>
      <c r="V242" s="17">
        <f>IF(U242&lt;0,0,LOOKUP(U242,{0,1950001,3300001,6950001,9000001,18000001,40000001},{0.05,0.1,0.2,0.23,0.33,0.4,0.45}))</f>
        <v/>
      </c>
      <c r="W242" s="18">
        <f>IF(U242&lt;0,0.9,0.9-V242*1.021)</f>
        <v/>
      </c>
      <c r="X242" s="16">
        <f>ROUNDDOWN(S242*0.2/W242+2000,0)</f>
        <v/>
      </c>
      <c r="Y242" s="17">
        <f>IF(O242&lt;=0,0,LOOKUP(O242,{0,1950001,3300001,6950001,9000001,18000001,40000001},{0.05,0.1,0.2,0.23,0.33,0.4,0.45}))</f>
        <v/>
      </c>
    </row>
    <row r="243">
      <c r="A243" t="inlineStr">
        <is>
          <t>早見表 夫婦（配偶者控除あり）</t>
        </is>
      </c>
      <c r="B243" s="16">
        <f>'2_早見表'!$A$20</f>
        <v/>
      </c>
      <c r="C243" t="n">
        <v>2025</v>
      </c>
      <c r="D243" t="n">
        <v>1</v>
      </c>
      <c r="E243" t="n">
        <v>0</v>
      </c>
      <c r="F243" t="n">
        <v>0</v>
      </c>
      <c r="G243" s="16">
        <f>ROUND(MIN(B243/12,650000)*12*0.0915+MIN(B243/12,1390000)*12*(0.0504+0)+B243*0.005,0)</f>
        <v/>
      </c>
      <c r="H243" t="n">
        <v>0</v>
      </c>
      <c r="I243" t="n">
        <v>0</v>
      </c>
      <c r="J243" s="16">
        <f>IF(C243=2026,IF(B243&lt;741000,0,IF(B243&lt;2191000,B243-740000,IF(B243&lt;2193000,1451000,IF(B243&lt;2196000,1453000,IF(B243&lt;2200000,1456000,IF(B243&lt;3600000,ROUNDDOWN(B243/4,-3)*2.8-80000,IF(B243&lt;6600000,ROUNDDOWN(B243/4,-3)*3.2-440000,IF(B243&lt;8500000,ROUNDDOWN(B243*0.9,0)-1100000,B243-1950000)))))))),IF(B243&lt;651000,0,IF(B243&lt;1900000,B243-650000,IF(B243&lt;3600000,ROUNDDOWN(B243/4,-3)*2.8-80000,IF(B243&lt;6600000,ROUNDDOWN(B243/4,-3)*3.2-440000,IF(B243&lt;8500000,ROUNDDOWN(B243*0.9,0)-1100000,B243-1950000))))))</f>
        <v/>
      </c>
      <c r="K243" s="16">
        <f>IF(J243&gt;23500000,NA(),IF(C243=2026,IF(J243&lt;=4890000,1040000,IF(J243&lt;=6550000,670000,620000)),IF(J243&lt;=1320000,950000,IF(J243&lt;=3360000,880000,IF(J243&lt;=4890000,680000,IF(J243&lt;=6550000,630000,580000))))))</f>
        <v/>
      </c>
      <c r="L243" s="16">
        <f>IF(D243=1,IF(J243&lt;=9000000,380000,IF(J243&lt;=9500000,260000,IF(J243&lt;=10000000,130000,0))),0)</f>
        <v/>
      </c>
      <c r="M243" s="16">
        <f>IF(D243=1,IF(J243&lt;=9000000,330000,IF(J243&lt;=9500000,220000,IF(J243&lt;=10000000,110000,0))),0)</f>
        <v/>
      </c>
      <c r="N243" s="16">
        <f>IF(D243=1,IF(J243&lt;=9000000,50000,IF(J243&lt;=9500000,40000,IF(J243&lt;=10000000,20000,0))),0)</f>
        <v/>
      </c>
      <c r="O243" s="16">
        <f>MAX(0,ROUNDDOWN(J243-G243-K243-L243-E243*380000-F243*630000-H243,-3))</f>
        <v/>
      </c>
      <c r="P243" s="16">
        <f>MAX(0,ROUNDDOWN(J243-G243-430000-M243-E243*330000-F243*450000-I243,-3))</f>
        <v/>
      </c>
      <c r="Q243" s="16">
        <f>50000+N243+E243*50000+F243*180000</f>
        <v/>
      </c>
      <c r="R243" s="16">
        <f>IF(P243&lt;=2000000,MIN(Q243,P243),MAX(Q243-(P243-2000000),50000))*0.05</f>
        <v/>
      </c>
      <c r="S243" s="16">
        <f>MAX(0,P243*0.1-R243)</f>
        <v/>
      </c>
      <c r="T243" s="16">
        <f>Q243+MAX(0,K243-480000)</f>
        <v/>
      </c>
      <c r="U243" s="16">
        <f>P243-T243</f>
        <v/>
      </c>
      <c r="V243" s="17">
        <f>IF(U243&lt;0,0,LOOKUP(U243,{0,1950001,3300001,6950001,9000001,18000001,40000001},{0.05,0.1,0.2,0.23,0.33,0.4,0.45}))</f>
        <v/>
      </c>
      <c r="W243" s="18">
        <f>IF(U243&lt;0,0.9,0.9-V243*1.021)</f>
        <v/>
      </c>
      <c r="X243" s="16">
        <f>ROUNDDOWN(S243*0.2/W243+2000,0)</f>
        <v/>
      </c>
      <c r="Y243" s="17">
        <f>IF(O243&lt;=0,0,LOOKUP(O243,{0,1950001,3300001,6950001,9000001,18000001,40000001},{0.05,0.1,0.2,0.23,0.33,0.4,0.45}))</f>
        <v/>
      </c>
    </row>
    <row r="244">
      <c r="A244" t="inlineStr">
        <is>
          <t>早見表 夫婦（配偶者控除あり）</t>
        </is>
      </c>
      <c r="B244" s="16">
        <f>'2_早見表'!$A$20</f>
        <v/>
      </c>
      <c r="C244" t="n">
        <v>2026</v>
      </c>
      <c r="D244" t="n">
        <v>1</v>
      </c>
      <c r="E244" t="n">
        <v>0</v>
      </c>
      <c r="F244" t="n">
        <v>0</v>
      </c>
      <c r="G244" s="16">
        <f>ROUND(MIN(B244/12,650000)*12*0.0915+MIN(B244/12,1390000)*12*(0.0504+0)+B244*0.005,0)</f>
        <v/>
      </c>
      <c r="H244" t="n">
        <v>0</v>
      </c>
      <c r="I244" t="n">
        <v>0</v>
      </c>
      <c r="J244" s="16">
        <f>IF(C244=2026,IF(B244&lt;741000,0,IF(B244&lt;2191000,B244-740000,IF(B244&lt;2193000,1451000,IF(B244&lt;2196000,1453000,IF(B244&lt;2200000,1456000,IF(B244&lt;3600000,ROUNDDOWN(B244/4,-3)*2.8-80000,IF(B244&lt;6600000,ROUNDDOWN(B244/4,-3)*3.2-440000,IF(B244&lt;8500000,ROUNDDOWN(B244*0.9,0)-1100000,B244-1950000)))))))),IF(B244&lt;651000,0,IF(B244&lt;1900000,B244-650000,IF(B244&lt;3600000,ROUNDDOWN(B244/4,-3)*2.8-80000,IF(B244&lt;6600000,ROUNDDOWN(B244/4,-3)*3.2-440000,IF(B244&lt;8500000,ROUNDDOWN(B244*0.9,0)-1100000,B244-1950000))))))</f>
        <v/>
      </c>
      <c r="K244" s="16">
        <f>IF(J244&gt;23500000,NA(),IF(C244=2026,IF(J244&lt;=4890000,1040000,IF(J244&lt;=6550000,670000,620000)),IF(J244&lt;=1320000,950000,IF(J244&lt;=3360000,880000,IF(J244&lt;=4890000,680000,IF(J244&lt;=6550000,630000,580000))))))</f>
        <v/>
      </c>
      <c r="L244" s="16">
        <f>IF(D244=1,IF(J244&lt;=9000000,380000,IF(J244&lt;=9500000,260000,IF(J244&lt;=10000000,130000,0))),0)</f>
        <v/>
      </c>
      <c r="M244" s="16">
        <f>IF(D244=1,IF(J244&lt;=9000000,330000,IF(J244&lt;=9500000,220000,IF(J244&lt;=10000000,110000,0))),0)</f>
        <v/>
      </c>
      <c r="N244" s="16">
        <f>IF(D244=1,IF(J244&lt;=9000000,50000,IF(J244&lt;=9500000,40000,IF(J244&lt;=10000000,20000,0))),0)</f>
        <v/>
      </c>
      <c r="O244" s="16">
        <f>MAX(0,ROUNDDOWN(J244-G244-K244-L244-E244*380000-F244*630000-H244,-3))</f>
        <v/>
      </c>
      <c r="P244" s="16">
        <f>MAX(0,ROUNDDOWN(J244-G244-430000-M244-E244*330000-F244*450000-I244,-3))</f>
        <v/>
      </c>
      <c r="Q244" s="16">
        <f>50000+N244+E244*50000+F244*180000</f>
        <v/>
      </c>
      <c r="R244" s="16">
        <f>IF(P244&lt;=2000000,MIN(Q244,P244),MAX(Q244-(P244-2000000),50000))*0.05</f>
        <v/>
      </c>
      <c r="S244" s="16">
        <f>MAX(0,P244*0.1-R244)</f>
        <v/>
      </c>
      <c r="T244" s="16">
        <f>Q244+MAX(0,K244-480000)</f>
        <v/>
      </c>
      <c r="U244" s="16">
        <f>P244-T244</f>
        <v/>
      </c>
      <c r="V244" s="17">
        <f>IF(U244&lt;0,0,LOOKUP(U244,{0,1950001,3300001,6950001,9000001,18000001,40000001},{0.05,0.1,0.2,0.23,0.33,0.4,0.45}))</f>
        <v/>
      </c>
      <c r="W244" s="18">
        <f>IF(U244&lt;0,0.9,0.9-V244*1.021)</f>
        <v/>
      </c>
      <c r="X244" s="16">
        <f>ROUNDDOWN(S244*0.2/W244+2000,0)</f>
        <v/>
      </c>
      <c r="Y244" s="17">
        <f>IF(O244&lt;=0,0,LOOKUP(O244,{0,1950001,3300001,6950001,9000001,18000001,40000001},{0.05,0.1,0.2,0.23,0.33,0.4,0.45}))</f>
        <v/>
      </c>
    </row>
    <row r="245">
      <c r="A245" t="inlineStr">
        <is>
          <t>早見表 共働き＋高校生1人</t>
        </is>
      </c>
      <c r="B245" s="16">
        <f>'2_早見表'!$A$20</f>
        <v/>
      </c>
      <c r="C245" t="n">
        <v>2025</v>
      </c>
      <c r="D245" t="n">
        <v>0</v>
      </c>
      <c r="E245" t="n">
        <v>1</v>
      </c>
      <c r="F245" t="n">
        <v>0</v>
      </c>
      <c r="G245" s="16">
        <f>ROUND(MIN(B245/12,650000)*12*0.0915+MIN(B245/12,1390000)*12*(0.0504+0)+B245*0.005,0)</f>
        <v/>
      </c>
      <c r="H245" t="n">
        <v>0</v>
      </c>
      <c r="I245" t="n">
        <v>0</v>
      </c>
      <c r="J245" s="16">
        <f>IF(C245=2026,IF(B245&lt;741000,0,IF(B245&lt;2191000,B245-740000,IF(B245&lt;2193000,1451000,IF(B245&lt;2196000,1453000,IF(B245&lt;2200000,1456000,IF(B245&lt;3600000,ROUNDDOWN(B245/4,-3)*2.8-80000,IF(B245&lt;6600000,ROUNDDOWN(B245/4,-3)*3.2-440000,IF(B245&lt;8500000,ROUNDDOWN(B245*0.9,0)-1100000,B245-1950000)))))))),IF(B245&lt;651000,0,IF(B245&lt;1900000,B245-650000,IF(B245&lt;3600000,ROUNDDOWN(B245/4,-3)*2.8-80000,IF(B245&lt;6600000,ROUNDDOWN(B245/4,-3)*3.2-440000,IF(B245&lt;8500000,ROUNDDOWN(B245*0.9,0)-1100000,B245-1950000))))))</f>
        <v/>
      </c>
      <c r="K245" s="16">
        <f>IF(J245&gt;23500000,NA(),IF(C245=2026,IF(J245&lt;=4890000,1040000,IF(J245&lt;=6550000,670000,620000)),IF(J245&lt;=1320000,950000,IF(J245&lt;=3360000,880000,IF(J245&lt;=4890000,680000,IF(J245&lt;=6550000,630000,580000))))))</f>
        <v/>
      </c>
      <c r="L245" s="16">
        <f>IF(D245=1,IF(J245&lt;=9000000,380000,IF(J245&lt;=9500000,260000,IF(J245&lt;=10000000,130000,0))),0)</f>
        <v/>
      </c>
      <c r="M245" s="16">
        <f>IF(D245=1,IF(J245&lt;=9000000,330000,IF(J245&lt;=9500000,220000,IF(J245&lt;=10000000,110000,0))),0)</f>
        <v/>
      </c>
      <c r="N245" s="16">
        <f>IF(D245=1,IF(J245&lt;=9000000,50000,IF(J245&lt;=9500000,40000,IF(J245&lt;=10000000,20000,0))),0)</f>
        <v/>
      </c>
      <c r="O245" s="16">
        <f>MAX(0,ROUNDDOWN(J245-G245-K245-L245-E245*380000-F245*630000-H245,-3))</f>
        <v/>
      </c>
      <c r="P245" s="16">
        <f>MAX(0,ROUNDDOWN(J245-G245-430000-M245-E245*330000-F245*450000-I245,-3))</f>
        <v/>
      </c>
      <c r="Q245" s="16">
        <f>50000+N245+E245*50000+F245*180000</f>
        <v/>
      </c>
      <c r="R245" s="16">
        <f>IF(P245&lt;=2000000,MIN(Q245,P245),MAX(Q245-(P245-2000000),50000))*0.05</f>
        <v/>
      </c>
      <c r="S245" s="16">
        <f>MAX(0,P245*0.1-R245)</f>
        <v/>
      </c>
      <c r="T245" s="16">
        <f>Q245+MAX(0,K245-480000)</f>
        <v/>
      </c>
      <c r="U245" s="16">
        <f>P245-T245</f>
        <v/>
      </c>
      <c r="V245" s="17">
        <f>IF(U245&lt;0,0,LOOKUP(U245,{0,1950001,3300001,6950001,9000001,18000001,40000001},{0.05,0.1,0.2,0.23,0.33,0.4,0.45}))</f>
        <v/>
      </c>
      <c r="W245" s="18">
        <f>IF(U245&lt;0,0.9,0.9-V245*1.021)</f>
        <v/>
      </c>
      <c r="X245" s="16">
        <f>ROUNDDOWN(S245*0.2/W245+2000,0)</f>
        <v/>
      </c>
      <c r="Y245" s="17">
        <f>IF(O245&lt;=0,0,LOOKUP(O245,{0,1950001,3300001,6950001,9000001,18000001,40000001},{0.05,0.1,0.2,0.23,0.33,0.4,0.45}))</f>
        <v/>
      </c>
    </row>
    <row r="246">
      <c r="A246" t="inlineStr">
        <is>
          <t>早見表 共働き＋高校生1人</t>
        </is>
      </c>
      <c r="B246" s="16">
        <f>'2_早見表'!$A$20</f>
        <v/>
      </c>
      <c r="C246" t="n">
        <v>2026</v>
      </c>
      <c r="D246" t="n">
        <v>0</v>
      </c>
      <c r="E246" t="n">
        <v>1</v>
      </c>
      <c r="F246" t="n">
        <v>0</v>
      </c>
      <c r="G246" s="16">
        <f>ROUND(MIN(B246/12,650000)*12*0.0915+MIN(B246/12,1390000)*12*(0.0504+0)+B246*0.005,0)</f>
        <v/>
      </c>
      <c r="H246" t="n">
        <v>0</v>
      </c>
      <c r="I246" t="n">
        <v>0</v>
      </c>
      <c r="J246" s="16">
        <f>IF(C246=2026,IF(B246&lt;741000,0,IF(B246&lt;2191000,B246-740000,IF(B246&lt;2193000,1451000,IF(B246&lt;2196000,1453000,IF(B246&lt;2200000,1456000,IF(B246&lt;3600000,ROUNDDOWN(B246/4,-3)*2.8-80000,IF(B246&lt;6600000,ROUNDDOWN(B246/4,-3)*3.2-440000,IF(B246&lt;8500000,ROUNDDOWN(B246*0.9,0)-1100000,B246-1950000)))))))),IF(B246&lt;651000,0,IF(B246&lt;1900000,B246-650000,IF(B246&lt;3600000,ROUNDDOWN(B246/4,-3)*2.8-80000,IF(B246&lt;6600000,ROUNDDOWN(B246/4,-3)*3.2-440000,IF(B246&lt;8500000,ROUNDDOWN(B246*0.9,0)-1100000,B246-1950000))))))</f>
        <v/>
      </c>
      <c r="K246" s="16">
        <f>IF(J246&gt;23500000,NA(),IF(C246=2026,IF(J246&lt;=4890000,1040000,IF(J246&lt;=6550000,670000,620000)),IF(J246&lt;=1320000,950000,IF(J246&lt;=3360000,880000,IF(J246&lt;=4890000,680000,IF(J246&lt;=6550000,630000,580000))))))</f>
        <v/>
      </c>
      <c r="L246" s="16">
        <f>IF(D246=1,IF(J246&lt;=9000000,380000,IF(J246&lt;=9500000,260000,IF(J246&lt;=10000000,130000,0))),0)</f>
        <v/>
      </c>
      <c r="M246" s="16">
        <f>IF(D246=1,IF(J246&lt;=9000000,330000,IF(J246&lt;=9500000,220000,IF(J246&lt;=10000000,110000,0))),0)</f>
        <v/>
      </c>
      <c r="N246" s="16">
        <f>IF(D246=1,IF(J246&lt;=9000000,50000,IF(J246&lt;=9500000,40000,IF(J246&lt;=10000000,20000,0))),0)</f>
        <v/>
      </c>
      <c r="O246" s="16">
        <f>MAX(0,ROUNDDOWN(J246-G246-K246-L246-E246*380000-F246*630000-H246,-3))</f>
        <v/>
      </c>
      <c r="P246" s="16">
        <f>MAX(0,ROUNDDOWN(J246-G246-430000-M246-E246*330000-F246*450000-I246,-3))</f>
        <v/>
      </c>
      <c r="Q246" s="16">
        <f>50000+N246+E246*50000+F246*180000</f>
        <v/>
      </c>
      <c r="R246" s="16">
        <f>IF(P246&lt;=2000000,MIN(Q246,P246),MAX(Q246-(P246-2000000),50000))*0.05</f>
        <v/>
      </c>
      <c r="S246" s="16">
        <f>MAX(0,P246*0.1-R246)</f>
        <v/>
      </c>
      <c r="T246" s="16">
        <f>Q246+MAX(0,K246-480000)</f>
        <v/>
      </c>
      <c r="U246" s="16">
        <f>P246-T246</f>
        <v/>
      </c>
      <c r="V246" s="17">
        <f>IF(U246&lt;0,0,LOOKUP(U246,{0,1950001,3300001,6950001,9000001,18000001,40000001},{0.05,0.1,0.2,0.23,0.33,0.4,0.45}))</f>
        <v/>
      </c>
      <c r="W246" s="18">
        <f>IF(U246&lt;0,0.9,0.9-V246*1.021)</f>
        <v/>
      </c>
      <c r="X246" s="16">
        <f>ROUNDDOWN(S246*0.2/W246+2000,0)</f>
        <v/>
      </c>
      <c r="Y246" s="17">
        <f>IF(O246&lt;=0,0,LOOKUP(O246,{0,1950001,3300001,6950001,9000001,18000001,40000001},{0.05,0.1,0.2,0.23,0.33,0.4,0.45}))</f>
        <v/>
      </c>
    </row>
    <row r="247">
      <c r="A247" t="inlineStr">
        <is>
          <t>早見表 共働き＋大学生1人</t>
        </is>
      </c>
      <c r="B247" s="16">
        <f>'2_早見表'!$A$20</f>
        <v/>
      </c>
      <c r="C247" t="n">
        <v>2025</v>
      </c>
      <c r="D247" t="n">
        <v>0</v>
      </c>
      <c r="E247" t="n">
        <v>0</v>
      </c>
      <c r="F247" t="n">
        <v>1</v>
      </c>
      <c r="G247" s="16">
        <f>ROUND(MIN(B247/12,650000)*12*0.0915+MIN(B247/12,1390000)*12*(0.0504+0)+B247*0.005,0)</f>
        <v/>
      </c>
      <c r="H247" t="n">
        <v>0</v>
      </c>
      <c r="I247" t="n">
        <v>0</v>
      </c>
      <c r="J247" s="16">
        <f>IF(C247=2026,IF(B247&lt;741000,0,IF(B247&lt;2191000,B247-740000,IF(B247&lt;2193000,1451000,IF(B247&lt;2196000,1453000,IF(B247&lt;2200000,1456000,IF(B247&lt;3600000,ROUNDDOWN(B247/4,-3)*2.8-80000,IF(B247&lt;6600000,ROUNDDOWN(B247/4,-3)*3.2-440000,IF(B247&lt;8500000,ROUNDDOWN(B247*0.9,0)-1100000,B247-1950000)))))))),IF(B247&lt;651000,0,IF(B247&lt;1900000,B247-650000,IF(B247&lt;3600000,ROUNDDOWN(B247/4,-3)*2.8-80000,IF(B247&lt;6600000,ROUNDDOWN(B247/4,-3)*3.2-440000,IF(B247&lt;8500000,ROUNDDOWN(B247*0.9,0)-1100000,B247-1950000))))))</f>
        <v/>
      </c>
      <c r="K247" s="16">
        <f>IF(J247&gt;23500000,NA(),IF(C247=2026,IF(J247&lt;=4890000,1040000,IF(J247&lt;=6550000,670000,620000)),IF(J247&lt;=1320000,950000,IF(J247&lt;=3360000,880000,IF(J247&lt;=4890000,680000,IF(J247&lt;=6550000,630000,580000))))))</f>
        <v/>
      </c>
      <c r="L247" s="16">
        <f>IF(D247=1,IF(J247&lt;=9000000,380000,IF(J247&lt;=9500000,260000,IF(J247&lt;=10000000,130000,0))),0)</f>
        <v/>
      </c>
      <c r="M247" s="16">
        <f>IF(D247=1,IF(J247&lt;=9000000,330000,IF(J247&lt;=9500000,220000,IF(J247&lt;=10000000,110000,0))),0)</f>
        <v/>
      </c>
      <c r="N247" s="16">
        <f>IF(D247=1,IF(J247&lt;=9000000,50000,IF(J247&lt;=9500000,40000,IF(J247&lt;=10000000,20000,0))),0)</f>
        <v/>
      </c>
      <c r="O247" s="16">
        <f>MAX(0,ROUNDDOWN(J247-G247-K247-L247-E247*380000-F247*630000-H247,-3))</f>
        <v/>
      </c>
      <c r="P247" s="16">
        <f>MAX(0,ROUNDDOWN(J247-G247-430000-M247-E247*330000-F247*450000-I247,-3))</f>
        <v/>
      </c>
      <c r="Q247" s="16">
        <f>50000+N247+E247*50000+F247*180000</f>
        <v/>
      </c>
      <c r="R247" s="16">
        <f>IF(P247&lt;=2000000,MIN(Q247,P247),MAX(Q247-(P247-2000000),50000))*0.05</f>
        <v/>
      </c>
      <c r="S247" s="16">
        <f>MAX(0,P247*0.1-R247)</f>
        <v/>
      </c>
      <c r="T247" s="16">
        <f>Q247+MAX(0,K247-480000)</f>
        <v/>
      </c>
      <c r="U247" s="16">
        <f>P247-T247</f>
        <v/>
      </c>
      <c r="V247" s="17">
        <f>IF(U247&lt;0,0,LOOKUP(U247,{0,1950001,3300001,6950001,9000001,18000001,40000001},{0.05,0.1,0.2,0.23,0.33,0.4,0.45}))</f>
        <v/>
      </c>
      <c r="W247" s="18">
        <f>IF(U247&lt;0,0.9,0.9-V247*1.021)</f>
        <v/>
      </c>
      <c r="X247" s="16">
        <f>ROUNDDOWN(S247*0.2/W247+2000,0)</f>
        <v/>
      </c>
      <c r="Y247" s="17">
        <f>IF(O247&lt;=0,0,LOOKUP(O247,{0,1950001,3300001,6950001,9000001,18000001,40000001},{0.05,0.1,0.2,0.23,0.33,0.4,0.45}))</f>
        <v/>
      </c>
    </row>
    <row r="248">
      <c r="A248" t="inlineStr">
        <is>
          <t>早見表 共働き＋大学生1人</t>
        </is>
      </c>
      <c r="B248" s="16">
        <f>'2_早見表'!$A$20</f>
        <v/>
      </c>
      <c r="C248" t="n">
        <v>2026</v>
      </c>
      <c r="D248" t="n">
        <v>0</v>
      </c>
      <c r="E248" t="n">
        <v>0</v>
      </c>
      <c r="F248" t="n">
        <v>1</v>
      </c>
      <c r="G248" s="16">
        <f>ROUND(MIN(B248/12,650000)*12*0.0915+MIN(B248/12,1390000)*12*(0.0504+0)+B248*0.005,0)</f>
        <v/>
      </c>
      <c r="H248" t="n">
        <v>0</v>
      </c>
      <c r="I248" t="n">
        <v>0</v>
      </c>
      <c r="J248" s="16">
        <f>IF(C248=2026,IF(B248&lt;741000,0,IF(B248&lt;2191000,B248-740000,IF(B248&lt;2193000,1451000,IF(B248&lt;2196000,1453000,IF(B248&lt;2200000,1456000,IF(B248&lt;3600000,ROUNDDOWN(B248/4,-3)*2.8-80000,IF(B248&lt;6600000,ROUNDDOWN(B248/4,-3)*3.2-440000,IF(B248&lt;8500000,ROUNDDOWN(B248*0.9,0)-1100000,B248-1950000)))))))),IF(B248&lt;651000,0,IF(B248&lt;1900000,B248-650000,IF(B248&lt;3600000,ROUNDDOWN(B248/4,-3)*2.8-80000,IF(B248&lt;6600000,ROUNDDOWN(B248/4,-3)*3.2-440000,IF(B248&lt;8500000,ROUNDDOWN(B248*0.9,0)-1100000,B248-1950000))))))</f>
        <v/>
      </c>
      <c r="K248" s="16">
        <f>IF(J248&gt;23500000,NA(),IF(C248=2026,IF(J248&lt;=4890000,1040000,IF(J248&lt;=6550000,670000,620000)),IF(J248&lt;=1320000,950000,IF(J248&lt;=3360000,880000,IF(J248&lt;=4890000,680000,IF(J248&lt;=6550000,630000,580000))))))</f>
        <v/>
      </c>
      <c r="L248" s="16">
        <f>IF(D248=1,IF(J248&lt;=9000000,380000,IF(J248&lt;=9500000,260000,IF(J248&lt;=10000000,130000,0))),0)</f>
        <v/>
      </c>
      <c r="M248" s="16">
        <f>IF(D248=1,IF(J248&lt;=9000000,330000,IF(J248&lt;=9500000,220000,IF(J248&lt;=10000000,110000,0))),0)</f>
        <v/>
      </c>
      <c r="N248" s="16">
        <f>IF(D248=1,IF(J248&lt;=9000000,50000,IF(J248&lt;=9500000,40000,IF(J248&lt;=10000000,20000,0))),0)</f>
        <v/>
      </c>
      <c r="O248" s="16">
        <f>MAX(0,ROUNDDOWN(J248-G248-K248-L248-E248*380000-F248*630000-H248,-3))</f>
        <v/>
      </c>
      <c r="P248" s="16">
        <f>MAX(0,ROUNDDOWN(J248-G248-430000-M248-E248*330000-F248*450000-I248,-3))</f>
        <v/>
      </c>
      <c r="Q248" s="16">
        <f>50000+N248+E248*50000+F248*180000</f>
        <v/>
      </c>
      <c r="R248" s="16">
        <f>IF(P248&lt;=2000000,MIN(Q248,P248),MAX(Q248-(P248-2000000),50000))*0.05</f>
        <v/>
      </c>
      <c r="S248" s="16">
        <f>MAX(0,P248*0.1-R248)</f>
        <v/>
      </c>
      <c r="T248" s="16">
        <f>Q248+MAX(0,K248-480000)</f>
        <v/>
      </c>
      <c r="U248" s="16">
        <f>P248-T248</f>
        <v/>
      </c>
      <c r="V248" s="17">
        <f>IF(U248&lt;0,0,LOOKUP(U248,{0,1950001,3300001,6950001,9000001,18000001,40000001},{0.05,0.1,0.2,0.23,0.33,0.4,0.45}))</f>
        <v/>
      </c>
      <c r="W248" s="18">
        <f>IF(U248&lt;0,0.9,0.9-V248*1.021)</f>
        <v/>
      </c>
      <c r="X248" s="16">
        <f>ROUNDDOWN(S248*0.2/W248+2000,0)</f>
        <v/>
      </c>
      <c r="Y248" s="17">
        <f>IF(O248&lt;=0,0,LOOKUP(O248,{0,1950001,3300001,6950001,9000001,18000001,40000001},{0.05,0.1,0.2,0.23,0.33,0.4,0.45}))</f>
        <v/>
      </c>
    </row>
    <row r="249">
      <c r="A249" t="inlineStr">
        <is>
          <t>早見表 夫婦＋高校生1人</t>
        </is>
      </c>
      <c r="B249" s="16">
        <f>'2_早見表'!$A$20</f>
        <v/>
      </c>
      <c r="C249" t="n">
        <v>2025</v>
      </c>
      <c r="D249" t="n">
        <v>1</v>
      </c>
      <c r="E249" t="n">
        <v>1</v>
      </c>
      <c r="F249" t="n">
        <v>0</v>
      </c>
      <c r="G249" s="16">
        <f>ROUND(MIN(B249/12,650000)*12*0.0915+MIN(B249/12,1390000)*12*(0.0504+0)+B249*0.005,0)</f>
        <v/>
      </c>
      <c r="H249" t="n">
        <v>0</v>
      </c>
      <c r="I249" t="n">
        <v>0</v>
      </c>
      <c r="J249" s="16">
        <f>IF(C249=2026,IF(B249&lt;741000,0,IF(B249&lt;2191000,B249-740000,IF(B249&lt;2193000,1451000,IF(B249&lt;2196000,1453000,IF(B249&lt;2200000,1456000,IF(B249&lt;3600000,ROUNDDOWN(B249/4,-3)*2.8-80000,IF(B249&lt;6600000,ROUNDDOWN(B249/4,-3)*3.2-440000,IF(B249&lt;8500000,ROUNDDOWN(B249*0.9,0)-1100000,B249-1950000)))))))),IF(B249&lt;651000,0,IF(B249&lt;1900000,B249-650000,IF(B249&lt;3600000,ROUNDDOWN(B249/4,-3)*2.8-80000,IF(B249&lt;6600000,ROUNDDOWN(B249/4,-3)*3.2-440000,IF(B249&lt;8500000,ROUNDDOWN(B249*0.9,0)-1100000,B249-1950000))))))</f>
        <v/>
      </c>
      <c r="K249" s="16">
        <f>IF(J249&gt;23500000,NA(),IF(C249=2026,IF(J249&lt;=4890000,1040000,IF(J249&lt;=6550000,670000,620000)),IF(J249&lt;=1320000,950000,IF(J249&lt;=3360000,880000,IF(J249&lt;=4890000,680000,IF(J249&lt;=6550000,630000,580000))))))</f>
        <v/>
      </c>
      <c r="L249" s="16">
        <f>IF(D249=1,IF(J249&lt;=9000000,380000,IF(J249&lt;=9500000,260000,IF(J249&lt;=10000000,130000,0))),0)</f>
        <v/>
      </c>
      <c r="M249" s="16">
        <f>IF(D249=1,IF(J249&lt;=9000000,330000,IF(J249&lt;=9500000,220000,IF(J249&lt;=10000000,110000,0))),0)</f>
        <v/>
      </c>
      <c r="N249" s="16">
        <f>IF(D249=1,IF(J249&lt;=9000000,50000,IF(J249&lt;=9500000,40000,IF(J249&lt;=10000000,20000,0))),0)</f>
        <v/>
      </c>
      <c r="O249" s="16">
        <f>MAX(0,ROUNDDOWN(J249-G249-K249-L249-E249*380000-F249*630000-H249,-3))</f>
        <v/>
      </c>
      <c r="P249" s="16">
        <f>MAX(0,ROUNDDOWN(J249-G249-430000-M249-E249*330000-F249*450000-I249,-3))</f>
        <v/>
      </c>
      <c r="Q249" s="16">
        <f>50000+N249+E249*50000+F249*180000</f>
        <v/>
      </c>
      <c r="R249" s="16">
        <f>IF(P249&lt;=2000000,MIN(Q249,P249),MAX(Q249-(P249-2000000),50000))*0.05</f>
        <v/>
      </c>
      <c r="S249" s="16">
        <f>MAX(0,P249*0.1-R249)</f>
        <v/>
      </c>
      <c r="T249" s="16">
        <f>Q249+MAX(0,K249-480000)</f>
        <v/>
      </c>
      <c r="U249" s="16">
        <f>P249-T249</f>
        <v/>
      </c>
      <c r="V249" s="17">
        <f>IF(U249&lt;0,0,LOOKUP(U249,{0,1950001,3300001,6950001,9000001,18000001,40000001},{0.05,0.1,0.2,0.23,0.33,0.4,0.45}))</f>
        <v/>
      </c>
      <c r="W249" s="18">
        <f>IF(U249&lt;0,0.9,0.9-V249*1.021)</f>
        <v/>
      </c>
      <c r="X249" s="16">
        <f>ROUNDDOWN(S249*0.2/W249+2000,0)</f>
        <v/>
      </c>
      <c r="Y249" s="17">
        <f>IF(O249&lt;=0,0,LOOKUP(O249,{0,1950001,3300001,6950001,9000001,18000001,40000001},{0.05,0.1,0.2,0.23,0.33,0.4,0.45}))</f>
        <v/>
      </c>
    </row>
    <row r="250">
      <c r="A250" t="inlineStr">
        <is>
          <t>早見表 夫婦＋高校生1人</t>
        </is>
      </c>
      <c r="B250" s="16">
        <f>'2_早見表'!$A$20</f>
        <v/>
      </c>
      <c r="C250" t="n">
        <v>2026</v>
      </c>
      <c r="D250" t="n">
        <v>1</v>
      </c>
      <c r="E250" t="n">
        <v>1</v>
      </c>
      <c r="F250" t="n">
        <v>0</v>
      </c>
      <c r="G250" s="16">
        <f>ROUND(MIN(B250/12,650000)*12*0.0915+MIN(B250/12,1390000)*12*(0.0504+0)+B250*0.005,0)</f>
        <v/>
      </c>
      <c r="H250" t="n">
        <v>0</v>
      </c>
      <c r="I250" t="n">
        <v>0</v>
      </c>
      <c r="J250" s="16">
        <f>IF(C250=2026,IF(B250&lt;741000,0,IF(B250&lt;2191000,B250-740000,IF(B250&lt;2193000,1451000,IF(B250&lt;2196000,1453000,IF(B250&lt;2200000,1456000,IF(B250&lt;3600000,ROUNDDOWN(B250/4,-3)*2.8-80000,IF(B250&lt;6600000,ROUNDDOWN(B250/4,-3)*3.2-440000,IF(B250&lt;8500000,ROUNDDOWN(B250*0.9,0)-1100000,B250-1950000)))))))),IF(B250&lt;651000,0,IF(B250&lt;1900000,B250-650000,IF(B250&lt;3600000,ROUNDDOWN(B250/4,-3)*2.8-80000,IF(B250&lt;6600000,ROUNDDOWN(B250/4,-3)*3.2-440000,IF(B250&lt;8500000,ROUNDDOWN(B250*0.9,0)-1100000,B250-1950000))))))</f>
        <v/>
      </c>
      <c r="K250" s="16">
        <f>IF(J250&gt;23500000,NA(),IF(C250=2026,IF(J250&lt;=4890000,1040000,IF(J250&lt;=6550000,670000,620000)),IF(J250&lt;=1320000,950000,IF(J250&lt;=3360000,880000,IF(J250&lt;=4890000,680000,IF(J250&lt;=6550000,630000,580000))))))</f>
        <v/>
      </c>
      <c r="L250" s="16">
        <f>IF(D250=1,IF(J250&lt;=9000000,380000,IF(J250&lt;=9500000,260000,IF(J250&lt;=10000000,130000,0))),0)</f>
        <v/>
      </c>
      <c r="M250" s="16">
        <f>IF(D250=1,IF(J250&lt;=9000000,330000,IF(J250&lt;=9500000,220000,IF(J250&lt;=10000000,110000,0))),0)</f>
        <v/>
      </c>
      <c r="N250" s="16">
        <f>IF(D250=1,IF(J250&lt;=9000000,50000,IF(J250&lt;=9500000,40000,IF(J250&lt;=10000000,20000,0))),0)</f>
        <v/>
      </c>
      <c r="O250" s="16">
        <f>MAX(0,ROUNDDOWN(J250-G250-K250-L250-E250*380000-F250*630000-H250,-3))</f>
        <v/>
      </c>
      <c r="P250" s="16">
        <f>MAX(0,ROUNDDOWN(J250-G250-430000-M250-E250*330000-F250*450000-I250,-3))</f>
        <v/>
      </c>
      <c r="Q250" s="16">
        <f>50000+N250+E250*50000+F250*180000</f>
        <v/>
      </c>
      <c r="R250" s="16">
        <f>IF(P250&lt;=2000000,MIN(Q250,P250),MAX(Q250-(P250-2000000),50000))*0.05</f>
        <v/>
      </c>
      <c r="S250" s="16">
        <f>MAX(0,P250*0.1-R250)</f>
        <v/>
      </c>
      <c r="T250" s="16">
        <f>Q250+MAX(0,K250-480000)</f>
        <v/>
      </c>
      <c r="U250" s="16">
        <f>P250-T250</f>
        <v/>
      </c>
      <c r="V250" s="17">
        <f>IF(U250&lt;0,0,LOOKUP(U250,{0,1950001,3300001,6950001,9000001,18000001,40000001},{0.05,0.1,0.2,0.23,0.33,0.4,0.45}))</f>
        <v/>
      </c>
      <c r="W250" s="18">
        <f>IF(U250&lt;0,0.9,0.9-V250*1.021)</f>
        <v/>
      </c>
      <c r="X250" s="16">
        <f>ROUNDDOWN(S250*0.2/W250+2000,0)</f>
        <v/>
      </c>
      <c r="Y250" s="17">
        <f>IF(O250&lt;=0,0,LOOKUP(O250,{0,1950001,3300001,6950001,9000001,18000001,40000001},{0.05,0.1,0.2,0.23,0.33,0.4,0.45}))</f>
        <v/>
      </c>
    </row>
    <row r="251">
      <c r="A251" t="inlineStr">
        <is>
          <t>早見表 共働き＋大学生と高校生</t>
        </is>
      </c>
      <c r="B251" s="16">
        <f>'2_早見表'!$A$20</f>
        <v/>
      </c>
      <c r="C251" t="n">
        <v>2025</v>
      </c>
      <c r="D251" t="n">
        <v>0</v>
      </c>
      <c r="E251" t="n">
        <v>1</v>
      </c>
      <c r="F251" t="n">
        <v>1</v>
      </c>
      <c r="G251" s="16">
        <f>ROUND(MIN(B251/12,650000)*12*0.0915+MIN(B251/12,1390000)*12*(0.0504+0)+B251*0.005,0)</f>
        <v/>
      </c>
      <c r="H251" t="n">
        <v>0</v>
      </c>
      <c r="I251" t="n">
        <v>0</v>
      </c>
      <c r="J251" s="16">
        <f>IF(C251=2026,IF(B251&lt;741000,0,IF(B251&lt;2191000,B251-740000,IF(B251&lt;2193000,1451000,IF(B251&lt;2196000,1453000,IF(B251&lt;2200000,1456000,IF(B251&lt;3600000,ROUNDDOWN(B251/4,-3)*2.8-80000,IF(B251&lt;6600000,ROUNDDOWN(B251/4,-3)*3.2-440000,IF(B251&lt;8500000,ROUNDDOWN(B251*0.9,0)-1100000,B251-1950000)))))))),IF(B251&lt;651000,0,IF(B251&lt;1900000,B251-650000,IF(B251&lt;3600000,ROUNDDOWN(B251/4,-3)*2.8-80000,IF(B251&lt;6600000,ROUNDDOWN(B251/4,-3)*3.2-440000,IF(B251&lt;8500000,ROUNDDOWN(B251*0.9,0)-1100000,B251-1950000))))))</f>
        <v/>
      </c>
      <c r="K251" s="16">
        <f>IF(J251&gt;23500000,NA(),IF(C251=2026,IF(J251&lt;=4890000,1040000,IF(J251&lt;=6550000,670000,620000)),IF(J251&lt;=1320000,950000,IF(J251&lt;=3360000,880000,IF(J251&lt;=4890000,680000,IF(J251&lt;=6550000,630000,580000))))))</f>
        <v/>
      </c>
      <c r="L251" s="16">
        <f>IF(D251=1,IF(J251&lt;=9000000,380000,IF(J251&lt;=9500000,260000,IF(J251&lt;=10000000,130000,0))),0)</f>
        <v/>
      </c>
      <c r="M251" s="16">
        <f>IF(D251=1,IF(J251&lt;=9000000,330000,IF(J251&lt;=9500000,220000,IF(J251&lt;=10000000,110000,0))),0)</f>
        <v/>
      </c>
      <c r="N251" s="16">
        <f>IF(D251=1,IF(J251&lt;=9000000,50000,IF(J251&lt;=9500000,40000,IF(J251&lt;=10000000,20000,0))),0)</f>
        <v/>
      </c>
      <c r="O251" s="16">
        <f>MAX(0,ROUNDDOWN(J251-G251-K251-L251-E251*380000-F251*630000-H251,-3))</f>
        <v/>
      </c>
      <c r="P251" s="16">
        <f>MAX(0,ROUNDDOWN(J251-G251-430000-M251-E251*330000-F251*450000-I251,-3))</f>
        <v/>
      </c>
      <c r="Q251" s="16">
        <f>50000+N251+E251*50000+F251*180000</f>
        <v/>
      </c>
      <c r="R251" s="16">
        <f>IF(P251&lt;=2000000,MIN(Q251,P251),MAX(Q251-(P251-2000000),50000))*0.05</f>
        <v/>
      </c>
      <c r="S251" s="16">
        <f>MAX(0,P251*0.1-R251)</f>
        <v/>
      </c>
      <c r="T251" s="16">
        <f>Q251+MAX(0,K251-480000)</f>
        <v/>
      </c>
      <c r="U251" s="16">
        <f>P251-T251</f>
        <v/>
      </c>
      <c r="V251" s="17">
        <f>IF(U251&lt;0,0,LOOKUP(U251,{0,1950001,3300001,6950001,9000001,18000001,40000001},{0.05,0.1,0.2,0.23,0.33,0.4,0.45}))</f>
        <v/>
      </c>
      <c r="W251" s="18">
        <f>IF(U251&lt;0,0.9,0.9-V251*1.021)</f>
        <v/>
      </c>
      <c r="X251" s="16">
        <f>ROUNDDOWN(S251*0.2/W251+2000,0)</f>
        <v/>
      </c>
      <c r="Y251" s="17">
        <f>IF(O251&lt;=0,0,LOOKUP(O251,{0,1950001,3300001,6950001,9000001,18000001,40000001},{0.05,0.1,0.2,0.23,0.33,0.4,0.45}))</f>
        <v/>
      </c>
    </row>
    <row r="252">
      <c r="A252" t="inlineStr">
        <is>
          <t>早見表 共働き＋大学生と高校生</t>
        </is>
      </c>
      <c r="B252" s="16">
        <f>'2_早見表'!$A$20</f>
        <v/>
      </c>
      <c r="C252" t="n">
        <v>2026</v>
      </c>
      <c r="D252" t="n">
        <v>0</v>
      </c>
      <c r="E252" t="n">
        <v>1</v>
      </c>
      <c r="F252" t="n">
        <v>1</v>
      </c>
      <c r="G252" s="16">
        <f>ROUND(MIN(B252/12,650000)*12*0.0915+MIN(B252/12,1390000)*12*(0.0504+0)+B252*0.005,0)</f>
        <v/>
      </c>
      <c r="H252" t="n">
        <v>0</v>
      </c>
      <c r="I252" t="n">
        <v>0</v>
      </c>
      <c r="J252" s="16">
        <f>IF(C252=2026,IF(B252&lt;741000,0,IF(B252&lt;2191000,B252-740000,IF(B252&lt;2193000,1451000,IF(B252&lt;2196000,1453000,IF(B252&lt;2200000,1456000,IF(B252&lt;3600000,ROUNDDOWN(B252/4,-3)*2.8-80000,IF(B252&lt;6600000,ROUNDDOWN(B252/4,-3)*3.2-440000,IF(B252&lt;8500000,ROUNDDOWN(B252*0.9,0)-1100000,B252-1950000)))))))),IF(B252&lt;651000,0,IF(B252&lt;1900000,B252-650000,IF(B252&lt;3600000,ROUNDDOWN(B252/4,-3)*2.8-80000,IF(B252&lt;6600000,ROUNDDOWN(B252/4,-3)*3.2-440000,IF(B252&lt;8500000,ROUNDDOWN(B252*0.9,0)-1100000,B252-1950000))))))</f>
        <v/>
      </c>
      <c r="K252" s="16">
        <f>IF(J252&gt;23500000,NA(),IF(C252=2026,IF(J252&lt;=4890000,1040000,IF(J252&lt;=6550000,670000,620000)),IF(J252&lt;=1320000,950000,IF(J252&lt;=3360000,880000,IF(J252&lt;=4890000,680000,IF(J252&lt;=6550000,630000,580000))))))</f>
        <v/>
      </c>
      <c r="L252" s="16">
        <f>IF(D252=1,IF(J252&lt;=9000000,380000,IF(J252&lt;=9500000,260000,IF(J252&lt;=10000000,130000,0))),0)</f>
        <v/>
      </c>
      <c r="M252" s="16">
        <f>IF(D252=1,IF(J252&lt;=9000000,330000,IF(J252&lt;=9500000,220000,IF(J252&lt;=10000000,110000,0))),0)</f>
        <v/>
      </c>
      <c r="N252" s="16">
        <f>IF(D252=1,IF(J252&lt;=9000000,50000,IF(J252&lt;=9500000,40000,IF(J252&lt;=10000000,20000,0))),0)</f>
        <v/>
      </c>
      <c r="O252" s="16">
        <f>MAX(0,ROUNDDOWN(J252-G252-K252-L252-E252*380000-F252*630000-H252,-3))</f>
        <v/>
      </c>
      <c r="P252" s="16">
        <f>MAX(0,ROUNDDOWN(J252-G252-430000-M252-E252*330000-F252*450000-I252,-3))</f>
        <v/>
      </c>
      <c r="Q252" s="16">
        <f>50000+N252+E252*50000+F252*180000</f>
        <v/>
      </c>
      <c r="R252" s="16">
        <f>IF(P252&lt;=2000000,MIN(Q252,P252),MAX(Q252-(P252-2000000),50000))*0.05</f>
        <v/>
      </c>
      <c r="S252" s="16">
        <f>MAX(0,P252*0.1-R252)</f>
        <v/>
      </c>
      <c r="T252" s="16">
        <f>Q252+MAX(0,K252-480000)</f>
        <v/>
      </c>
      <c r="U252" s="16">
        <f>P252-T252</f>
        <v/>
      </c>
      <c r="V252" s="17">
        <f>IF(U252&lt;0,0,LOOKUP(U252,{0,1950001,3300001,6950001,9000001,18000001,40000001},{0.05,0.1,0.2,0.23,0.33,0.4,0.45}))</f>
        <v/>
      </c>
      <c r="W252" s="18">
        <f>IF(U252&lt;0,0.9,0.9-V252*1.021)</f>
        <v/>
      </c>
      <c r="X252" s="16">
        <f>ROUNDDOWN(S252*0.2/W252+2000,0)</f>
        <v/>
      </c>
      <c r="Y252" s="17">
        <f>IF(O252&lt;=0,0,LOOKUP(O252,{0,1950001,3300001,6950001,9000001,18000001,40000001},{0.05,0.1,0.2,0.23,0.33,0.4,0.45}))</f>
        <v/>
      </c>
    </row>
    <row r="253">
      <c r="A253" t="inlineStr">
        <is>
          <t>早見表 夫婦＋大学生と高校生</t>
        </is>
      </c>
      <c r="B253" s="16">
        <f>'2_早見表'!$A$20</f>
        <v/>
      </c>
      <c r="C253" t="n">
        <v>2025</v>
      </c>
      <c r="D253" t="n">
        <v>1</v>
      </c>
      <c r="E253" t="n">
        <v>1</v>
      </c>
      <c r="F253" t="n">
        <v>1</v>
      </c>
      <c r="G253" s="16">
        <f>ROUND(MIN(B253/12,650000)*12*0.0915+MIN(B253/12,1390000)*12*(0.0504+0)+B253*0.005,0)</f>
        <v/>
      </c>
      <c r="H253" t="n">
        <v>0</v>
      </c>
      <c r="I253" t="n">
        <v>0</v>
      </c>
      <c r="J253" s="16">
        <f>IF(C253=2026,IF(B253&lt;741000,0,IF(B253&lt;2191000,B253-740000,IF(B253&lt;2193000,1451000,IF(B253&lt;2196000,1453000,IF(B253&lt;2200000,1456000,IF(B253&lt;3600000,ROUNDDOWN(B253/4,-3)*2.8-80000,IF(B253&lt;6600000,ROUNDDOWN(B253/4,-3)*3.2-440000,IF(B253&lt;8500000,ROUNDDOWN(B253*0.9,0)-1100000,B253-1950000)))))))),IF(B253&lt;651000,0,IF(B253&lt;1900000,B253-650000,IF(B253&lt;3600000,ROUNDDOWN(B253/4,-3)*2.8-80000,IF(B253&lt;6600000,ROUNDDOWN(B253/4,-3)*3.2-440000,IF(B253&lt;8500000,ROUNDDOWN(B253*0.9,0)-1100000,B253-1950000))))))</f>
        <v/>
      </c>
      <c r="K253" s="16">
        <f>IF(J253&gt;23500000,NA(),IF(C253=2026,IF(J253&lt;=4890000,1040000,IF(J253&lt;=6550000,670000,620000)),IF(J253&lt;=1320000,950000,IF(J253&lt;=3360000,880000,IF(J253&lt;=4890000,680000,IF(J253&lt;=6550000,630000,580000))))))</f>
        <v/>
      </c>
      <c r="L253" s="16">
        <f>IF(D253=1,IF(J253&lt;=9000000,380000,IF(J253&lt;=9500000,260000,IF(J253&lt;=10000000,130000,0))),0)</f>
        <v/>
      </c>
      <c r="M253" s="16">
        <f>IF(D253=1,IF(J253&lt;=9000000,330000,IF(J253&lt;=9500000,220000,IF(J253&lt;=10000000,110000,0))),0)</f>
        <v/>
      </c>
      <c r="N253" s="16">
        <f>IF(D253=1,IF(J253&lt;=9000000,50000,IF(J253&lt;=9500000,40000,IF(J253&lt;=10000000,20000,0))),0)</f>
        <v/>
      </c>
      <c r="O253" s="16">
        <f>MAX(0,ROUNDDOWN(J253-G253-K253-L253-E253*380000-F253*630000-H253,-3))</f>
        <v/>
      </c>
      <c r="P253" s="16">
        <f>MAX(0,ROUNDDOWN(J253-G253-430000-M253-E253*330000-F253*450000-I253,-3))</f>
        <v/>
      </c>
      <c r="Q253" s="16">
        <f>50000+N253+E253*50000+F253*180000</f>
        <v/>
      </c>
      <c r="R253" s="16">
        <f>IF(P253&lt;=2000000,MIN(Q253,P253),MAX(Q253-(P253-2000000),50000))*0.05</f>
        <v/>
      </c>
      <c r="S253" s="16">
        <f>MAX(0,P253*0.1-R253)</f>
        <v/>
      </c>
      <c r="T253" s="16">
        <f>Q253+MAX(0,K253-480000)</f>
        <v/>
      </c>
      <c r="U253" s="16">
        <f>P253-T253</f>
        <v/>
      </c>
      <c r="V253" s="17">
        <f>IF(U253&lt;0,0,LOOKUP(U253,{0,1950001,3300001,6950001,9000001,18000001,40000001},{0.05,0.1,0.2,0.23,0.33,0.4,0.45}))</f>
        <v/>
      </c>
      <c r="W253" s="18">
        <f>IF(U253&lt;0,0.9,0.9-V253*1.021)</f>
        <v/>
      </c>
      <c r="X253" s="16">
        <f>ROUNDDOWN(S253*0.2/W253+2000,0)</f>
        <v/>
      </c>
      <c r="Y253" s="17">
        <f>IF(O253&lt;=0,0,LOOKUP(O253,{0,1950001,3300001,6950001,9000001,18000001,40000001},{0.05,0.1,0.2,0.23,0.33,0.4,0.45}))</f>
        <v/>
      </c>
    </row>
    <row r="254">
      <c r="A254" t="inlineStr">
        <is>
          <t>早見表 夫婦＋大学生と高校生</t>
        </is>
      </c>
      <c r="B254" s="16">
        <f>'2_早見表'!$A$20</f>
        <v/>
      </c>
      <c r="C254" t="n">
        <v>2026</v>
      </c>
      <c r="D254" t="n">
        <v>1</v>
      </c>
      <c r="E254" t="n">
        <v>1</v>
      </c>
      <c r="F254" t="n">
        <v>1</v>
      </c>
      <c r="G254" s="16">
        <f>ROUND(MIN(B254/12,650000)*12*0.0915+MIN(B254/12,1390000)*12*(0.0504+0)+B254*0.005,0)</f>
        <v/>
      </c>
      <c r="H254" t="n">
        <v>0</v>
      </c>
      <c r="I254" t="n">
        <v>0</v>
      </c>
      <c r="J254" s="16">
        <f>IF(C254=2026,IF(B254&lt;741000,0,IF(B254&lt;2191000,B254-740000,IF(B254&lt;2193000,1451000,IF(B254&lt;2196000,1453000,IF(B254&lt;2200000,1456000,IF(B254&lt;3600000,ROUNDDOWN(B254/4,-3)*2.8-80000,IF(B254&lt;6600000,ROUNDDOWN(B254/4,-3)*3.2-440000,IF(B254&lt;8500000,ROUNDDOWN(B254*0.9,0)-1100000,B254-1950000)))))))),IF(B254&lt;651000,0,IF(B254&lt;1900000,B254-650000,IF(B254&lt;3600000,ROUNDDOWN(B254/4,-3)*2.8-80000,IF(B254&lt;6600000,ROUNDDOWN(B254/4,-3)*3.2-440000,IF(B254&lt;8500000,ROUNDDOWN(B254*0.9,0)-1100000,B254-1950000))))))</f>
        <v/>
      </c>
      <c r="K254" s="16">
        <f>IF(J254&gt;23500000,NA(),IF(C254=2026,IF(J254&lt;=4890000,1040000,IF(J254&lt;=6550000,670000,620000)),IF(J254&lt;=1320000,950000,IF(J254&lt;=3360000,880000,IF(J254&lt;=4890000,680000,IF(J254&lt;=6550000,630000,580000))))))</f>
        <v/>
      </c>
      <c r="L254" s="16">
        <f>IF(D254=1,IF(J254&lt;=9000000,380000,IF(J254&lt;=9500000,260000,IF(J254&lt;=10000000,130000,0))),0)</f>
        <v/>
      </c>
      <c r="M254" s="16">
        <f>IF(D254=1,IF(J254&lt;=9000000,330000,IF(J254&lt;=9500000,220000,IF(J254&lt;=10000000,110000,0))),0)</f>
        <v/>
      </c>
      <c r="N254" s="16">
        <f>IF(D254=1,IF(J254&lt;=9000000,50000,IF(J254&lt;=9500000,40000,IF(J254&lt;=10000000,20000,0))),0)</f>
        <v/>
      </c>
      <c r="O254" s="16">
        <f>MAX(0,ROUNDDOWN(J254-G254-K254-L254-E254*380000-F254*630000-H254,-3))</f>
        <v/>
      </c>
      <c r="P254" s="16">
        <f>MAX(0,ROUNDDOWN(J254-G254-430000-M254-E254*330000-F254*450000-I254,-3))</f>
        <v/>
      </c>
      <c r="Q254" s="16">
        <f>50000+N254+E254*50000+F254*180000</f>
        <v/>
      </c>
      <c r="R254" s="16">
        <f>IF(P254&lt;=2000000,MIN(Q254,P254),MAX(Q254-(P254-2000000),50000))*0.05</f>
        <v/>
      </c>
      <c r="S254" s="16">
        <f>MAX(0,P254*0.1-R254)</f>
        <v/>
      </c>
      <c r="T254" s="16">
        <f>Q254+MAX(0,K254-480000)</f>
        <v/>
      </c>
      <c r="U254" s="16">
        <f>P254-T254</f>
        <v/>
      </c>
      <c r="V254" s="17">
        <f>IF(U254&lt;0,0,LOOKUP(U254,{0,1950001,3300001,6950001,9000001,18000001,40000001},{0.05,0.1,0.2,0.23,0.33,0.4,0.45}))</f>
        <v/>
      </c>
      <c r="W254" s="18">
        <f>IF(U254&lt;0,0.9,0.9-V254*1.021)</f>
        <v/>
      </c>
      <c r="X254" s="16">
        <f>ROUNDDOWN(S254*0.2/W254+2000,0)</f>
        <v/>
      </c>
      <c r="Y254" s="17">
        <f>IF(O254&lt;=0,0,LOOKUP(O254,{0,1950001,3300001,6950001,9000001,18000001,40000001},{0.05,0.1,0.2,0.23,0.33,0.4,0.45}))</f>
        <v/>
      </c>
    </row>
    <row r="255">
      <c r="A255" t="inlineStr">
        <is>
          <t>早見表 独身または共働き</t>
        </is>
      </c>
      <c r="B255" s="16">
        <f>'2_早見表'!$A$21</f>
        <v/>
      </c>
      <c r="C255" t="n">
        <v>2025</v>
      </c>
      <c r="D255" t="n">
        <v>0</v>
      </c>
      <c r="E255" t="n">
        <v>0</v>
      </c>
      <c r="F255" t="n">
        <v>0</v>
      </c>
      <c r="G255" s="16">
        <f>ROUND(MIN(B255/12,650000)*12*0.0915+MIN(B255/12,1390000)*12*(0.0504+0)+B255*0.005,0)</f>
        <v/>
      </c>
      <c r="H255" t="n">
        <v>0</v>
      </c>
      <c r="I255" t="n">
        <v>0</v>
      </c>
      <c r="J255" s="16">
        <f>IF(C255=2026,IF(B255&lt;741000,0,IF(B255&lt;2191000,B255-740000,IF(B255&lt;2193000,1451000,IF(B255&lt;2196000,1453000,IF(B255&lt;2200000,1456000,IF(B255&lt;3600000,ROUNDDOWN(B255/4,-3)*2.8-80000,IF(B255&lt;6600000,ROUNDDOWN(B255/4,-3)*3.2-440000,IF(B255&lt;8500000,ROUNDDOWN(B255*0.9,0)-1100000,B255-1950000)))))))),IF(B255&lt;651000,0,IF(B255&lt;1900000,B255-650000,IF(B255&lt;3600000,ROUNDDOWN(B255/4,-3)*2.8-80000,IF(B255&lt;6600000,ROUNDDOWN(B255/4,-3)*3.2-440000,IF(B255&lt;8500000,ROUNDDOWN(B255*0.9,0)-1100000,B255-1950000))))))</f>
        <v/>
      </c>
      <c r="K255" s="16">
        <f>IF(J255&gt;23500000,NA(),IF(C255=2026,IF(J255&lt;=4890000,1040000,IF(J255&lt;=6550000,670000,620000)),IF(J255&lt;=1320000,950000,IF(J255&lt;=3360000,880000,IF(J255&lt;=4890000,680000,IF(J255&lt;=6550000,630000,580000))))))</f>
        <v/>
      </c>
      <c r="L255" s="16">
        <f>IF(D255=1,IF(J255&lt;=9000000,380000,IF(J255&lt;=9500000,260000,IF(J255&lt;=10000000,130000,0))),0)</f>
        <v/>
      </c>
      <c r="M255" s="16">
        <f>IF(D255=1,IF(J255&lt;=9000000,330000,IF(J255&lt;=9500000,220000,IF(J255&lt;=10000000,110000,0))),0)</f>
        <v/>
      </c>
      <c r="N255" s="16">
        <f>IF(D255=1,IF(J255&lt;=9000000,50000,IF(J255&lt;=9500000,40000,IF(J255&lt;=10000000,20000,0))),0)</f>
        <v/>
      </c>
      <c r="O255" s="16">
        <f>MAX(0,ROUNDDOWN(J255-G255-K255-L255-E255*380000-F255*630000-H255,-3))</f>
        <v/>
      </c>
      <c r="P255" s="16">
        <f>MAX(0,ROUNDDOWN(J255-G255-430000-M255-E255*330000-F255*450000-I255,-3))</f>
        <v/>
      </c>
      <c r="Q255" s="16">
        <f>50000+N255+E255*50000+F255*180000</f>
        <v/>
      </c>
      <c r="R255" s="16">
        <f>IF(P255&lt;=2000000,MIN(Q255,P255),MAX(Q255-(P255-2000000),50000))*0.05</f>
        <v/>
      </c>
      <c r="S255" s="16">
        <f>MAX(0,P255*0.1-R255)</f>
        <v/>
      </c>
      <c r="T255" s="16">
        <f>Q255+MAX(0,K255-480000)</f>
        <v/>
      </c>
      <c r="U255" s="16">
        <f>P255-T255</f>
        <v/>
      </c>
      <c r="V255" s="17">
        <f>IF(U255&lt;0,0,LOOKUP(U255,{0,1950001,3300001,6950001,9000001,18000001,40000001},{0.05,0.1,0.2,0.23,0.33,0.4,0.45}))</f>
        <v/>
      </c>
      <c r="W255" s="18">
        <f>IF(U255&lt;0,0.9,0.9-V255*1.021)</f>
        <v/>
      </c>
      <c r="X255" s="16">
        <f>ROUNDDOWN(S255*0.2/W255+2000,0)</f>
        <v/>
      </c>
      <c r="Y255" s="17">
        <f>IF(O255&lt;=0,0,LOOKUP(O255,{0,1950001,3300001,6950001,9000001,18000001,40000001},{0.05,0.1,0.2,0.23,0.33,0.4,0.45}))</f>
        <v/>
      </c>
    </row>
    <row r="256">
      <c r="A256" t="inlineStr">
        <is>
          <t>早見表 独身または共働き</t>
        </is>
      </c>
      <c r="B256" s="16">
        <f>'2_早見表'!$A$21</f>
        <v/>
      </c>
      <c r="C256" t="n">
        <v>2026</v>
      </c>
      <c r="D256" t="n">
        <v>0</v>
      </c>
      <c r="E256" t="n">
        <v>0</v>
      </c>
      <c r="F256" t="n">
        <v>0</v>
      </c>
      <c r="G256" s="16">
        <f>ROUND(MIN(B256/12,650000)*12*0.0915+MIN(B256/12,1390000)*12*(0.0504+0)+B256*0.005,0)</f>
        <v/>
      </c>
      <c r="H256" t="n">
        <v>0</v>
      </c>
      <c r="I256" t="n">
        <v>0</v>
      </c>
      <c r="J256" s="16">
        <f>IF(C256=2026,IF(B256&lt;741000,0,IF(B256&lt;2191000,B256-740000,IF(B256&lt;2193000,1451000,IF(B256&lt;2196000,1453000,IF(B256&lt;2200000,1456000,IF(B256&lt;3600000,ROUNDDOWN(B256/4,-3)*2.8-80000,IF(B256&lt;6600000,ROUNDDOWN(B256/4,-3)*3.2-440000,IF(B256&lt;8500000,ROUNDDOWN(B256*0.9,0)-1100000,B256-1950000)))))))),IF(B256&lt;651000,0,IF(B256&lt;1900000,B256-650000,IF(B256&lt;3600000,ROUNDDOWN(B256/4,-3)*2.8-80000,IF(B256&lt;6600000,ROUNDDOWN(B256/4,-3)*3.2-440000,IF(B256&lt;8500000,ROUNDDOWN(B256*0.9,0)-1100000,B256-1950000))))))</f>
        <v/>
      </c>
      <c r="K256" s="16">
        <f>IF(J256&gt;23500000,NA(),IF(C256=2026,IF(J256&lt;=4890000,1040000,IF(J256&lt;=6550000,670000,620000)),IF(J256&lt;=1320000,950000,IF(J256&lt;=3360000,880000,IF(J256&lt;=4890000,680000,IF(J256&lt;=6550000,630000,580000))))))</f>
        <v/>
      </c>
      <c r="L256" s="16">
        <f>IF(D256=1,IF(J256&lt;=9000000,380000,IF(J256&lt;=9500000,260000,IF(J256&lt;=10000000,130000,0))),0)</f>
        <v/>
      </c>
      <c r="M256" s="16">
        <f>IF(D256=1,IF(J256&lt;=9000000,330000,IF(J256&lt;=9500000,220000,IF(J256&lt;=10000000,110000,0))),0)</f>
        <v/>
      </c>
      <c r="N256" s="16">
        <f>IF(D256=1,IF(J256&lt;=9000000,50000,IF(J256&lt;=9500000,40000,IF(J256&lt;=10000000,20000,0))),0)</f>
        <v/>
      </c>
      <c r="O256" s="16">
        <f>MAX(0,ROUNDDOWN(J256-G256-K256-L256-E256*380000-F256*630000-H256,-3))</f>
        <v/>
      </c>
      <c r="P256" s="16">
        <f>MAX(0,ROUNDDOWN(J256-G256-430000-M256-E256*330000-F256*450000-I256,-3))</f>
        <v/>
      </c>
      <c r="Q256" s="16">
        <f>50000+N256+E256*50000+F256*180000</f>
        <v/>
      </c>
      <c r="R256" s="16">
        <f>IF(P256&lt;=2000000,MIN(Q256,P256),MAX(Q256-(P256-2000000),50000))*0.05</f>
        <v/>
      </c>
      <c r="S256" s="16">
        <f>MAX(0,P256*0.1-R256)</f>
        <v/>
      </c>
      <c r="T256" s="16">
        <f>Q256+MAX(0,K256-480000)</f>
        <v/>
      </c>
      <c r="U256" s="16">
        <f>P256-T256</f>
        <v/>
      </c>
      <c r="V256" s="17">
        <f>IF(U256&lt;0,0,LOOKUP(U256,{0,1950001,3300001,6950001,9000001,18000001,40000001},{0.05,0.1,0.2,0.23,0.33,0.4,0.45}))</f>
        <v/>
      </c>
      <c r="W256" s="18">
        <f>IF(U256&lt;0,0.9,0.9-V256*1.021)</f>
        <v/>
      </c>
      <c r="X256" s="16">
        <f>ROUNDDOWN(S256*0.2/W256+2000,0)</f>
        <v/>
      </c>
      <c r="Y256" s="17">
        <f>IF(O256&lt;=0,0,LOOKUP(O256,{0,1950001,3300001,6950001,9000001,18000001,40000001},{0.05,0.1,0.2,0.23,0.33,0.4,0.45}))</f>
        <v/>
      </c>
    </row>
    <row r="257">
      <c r="A257" t="inlineStr">
        <is>
          <t>早見表 夫婦（配偶者控除あり）</t>
        </is>
      </c>
      <c r="B257" s="16">
        <f>'2_早見表'!$A$21</f>
        <v/>
      </c>
      <c r="C257" t="n">
        <v>2025</v>
      </c>
      <c r="D257" t="n">
        <v>1</v>
      </c>
      <c r="E257" t="n">
        <v>0</v>
      </c>
      <c r="F257" t="n">
        <v>0</v>
      </c>
      <c r="G257" s="16">
        <f>ROUND(MIN(B257/12,650000)*12*0.0915+MIN(B257/12,1390000)*12*(0.0504+0)+B257*0.005,0)</f>
        <v/>
      </c>
      <c r="H257" t="n">
        <v>0</v>
      </c>
      <c r="I257" t="n">
        <v>0</v>
      </c>
      <c r="J257" s="16">
        <f>IF(C257=2026,IF(B257&lt;741000,0,IF(B257&lt;2191000,B257-740000,IF(B257&lt;2193000,1451000,IF(B257&lt;2196000,1453000,IF(B257&lt;2200000,1456000,IF(B257&lt;3600000,ROUNDDOWN(B257/4,-3)*2.8-80000,IF(B257&lt;6600000,ROUNDDOWN(B257/4,-3)*3.2-440000,IF(B257&lt;8500000,ROUNDDOWN(B257*0.9,0)-1100000,B257-1950000)))))))),IF(B257&lt;651000,0,IF(B257&lt;1900000,B257-650000,IF(B257&lt;3600000,ROUNDDOWN(B257/4,-3)*2.8-80000,IF(B257&lt;6600000,ROUNDDOWN(B257/4,-3)*3.2-440000,IF(B257&lt;8500000,ROUNDDOWN(B257*0.9,0)-1100000,B257-1950000))))))</f>
        <v/>
      </c>
      <c r="K257" s="16">
        <f>IF(J257&gt;23500000,NA(),IF(C257=2026,IF(J257&lt;=4890000,1040000,IF(J257&lt;=6550000,670000,620000)),IF(J257&lt;=1320000,950000,IF(J257&lt;=3360000,880000,IF(J257&lt;=4890000,680000,IF(J257&lt;=6550000,630000,580000))))))</f>
        <v/>
      </c>
      <c r="L257" s="16">
        <f>IF(D257=1,IF(J257&lt;=9000000,380000,IF(J257&lt;=9500000,260000,IF(J257&lt;=10000000,130000,0))),0)</f>
        <v/>
      </c>
      <c r="M257" s="16">
        <f>IF(D257=1,IF(J257&lt;=9000000,330000,IF(J257&lt;=9500000,220000,IF(J257&lt;=10000000,110000,0))),0)</f>
        <v/>
      </c>
      <c r="N257" s="16">
        <f>IF(D257=1,IF(J257&lt;=9000000,50000,IF(J257&lt;=9500000,40000,IF(J257&lt;=10000000,20000,0))),0)</f>
        <v/>
      </c>
      <c r="O257" s="16">
        <f>MAX(0,ROUNDDOWN(J257-G257-K257-L257-E257*380000-F257*630000-H257,-3))</f>
        <v/>
      </c>
      <c r="P257" s="16">
        <f>MAX(0,ROUNDDOWN(J257-G257-430000-M257-E257*330000-F257*450000-I257,-3))</f>
        <v/>
      </c>
      <c r="Q257" s="16">
        <f>50000+N257+E257*50000+F257*180000</f>
        <v/>
      </c>
      <c r="R257" s="16">
        <f>IF(P257&lt;=2000000,MIN(Q257,P257),MAX(Q257-(P257-2000000),50000))*0.05</f>
        <v/>
      </c>
      <c r="S257" s="16">
        <f>MAX(0,P257*0.1-R257)</f>
        <v/>
      </c>
      <c r="T257" s="16">
        <f>Q257+MAX(0,K257-480000)</f>
        <v/>
      </c>
      <c r="U257" s="16">
        <f>P257-T257</f>
        <v/>
      </c>
      <c r="V257" s="17">
        <f>IF(U257&lt;0,0,LOOKUP(U257,{0,1950001,3300001,6950001,9000001,18000001,40000001},{0.05,0.1,0.2,0.23,0.33,0.4,0.45}))</f>
        <v/>
      </c>
      <c r="W257" s="18">
        <f>IF(U257&lt;0,0.9,0.9-V257*1.021)</f>
        <v/>
      </c>
      <c r="X257" s="16">
        <f>ROUNDDOWN(S257*0.2/W257+2000,0)</f>
        <v/>
      </c>
      <c r="Y257" s="17">
        <f>IF(O257&lt;=0,0,LOOKUP(O257,{0,1950001,3300001,6950001,9000001,18000001,40000001},{0.05,0.1,0.2,0.23,0.33,0.4,0.45}))</f>
        <v/>
      </c>
    </row>
    <row r="258">
      <c r="A258" t="inlineStr">
        <is>
          <t>早見表 夫婦（配偶者控除あり）</t>
        </is>
      </c>
      <c r="B258" s="16">
        <f>'2_早見表'!$A$21</f>
        <v/>
      </c>
      <c r="C258" t="n">
        <v>2026</v>
      </c>
      <c r="D258" t="n">
        <v>1</v>
      </c>
      <c r="E258" t="n">
        <v>0</v>
      </c>
      <c r="F258" t="n">
        <v>0</v>
      </c>
      <c r="G258" s="16">
        <f>ROUND(MIN(B258/12,650000)*12*0.0915+MIN(B258/12,1390000)*12*(0.0504+0)+B258*0.005,0)</f>
        <v/>
      </c>
      <c r="H258" t="n">
        <v>0</v>
      </c>
      <c r="I258" t="n">
        <v>0</v>
      </c>
      <c r="J258" s="16">
        <f>IF(C258=2026,IF(B258&lt;741000,0,IF(B258&lt;2191000,B258-740000,IF(B258&lt;2193000,1451000,IF(B258&lt;2196000,1453000,IF(B258&lt;2200000,1456000,IF(B258&lt;3600000,ROUNDDOWN(B258/4,-3)*2.8-80000,IF(B258&lt;6600000,ROUNDDOWN(B258/4,-3)*3.2-440000,IF(B258&lt;8500000,ROUNDDOWN(B258*0.9,0)-1100000,B258-1950000)))))))),IF(B258&lt;651000,0,IF(B258&lt;1900000,B258-650000,IF(B258&lt;3600000,ROUNDDOWN(B258/4,-3)*2.8-80000,IF(B258&lt;6600000,ROUNDDOWN(B258/4,-3)*3.2-440000,IF(B258&lt;8500000,ROUNDDOWN(B258*0.9,0)-1100000,B258-1950000))))))</f>
        <v/>
      </c>
      <c r="K258" s="16">
        <f>IF(J258&gt;23500000,NA(),IF(C258=2026,IF(J258&lt;=4890000,1040000,IF(J258&lt;=6550000,670000,620000)),IF(J258&lt;=1320000,950000,IF(J258&lt;=3360000,880000,IF(J258&lt;=4890000,680000,IF(J258&lt;=6550000,630000,580000))))))</f>
        <v/>
      </c>
      <c r="L258" s="16">
        <f>IF(D258=1,IF(J258&lt;=9000000,380000,IF(J258&lt;=9500000,260000,IF(J258&lt;=10000000,130000,0))),0)</f>
        <v/>
      </c>
      <c r="M258" s="16">
        <f>IF(D258=1,IF(J258&lt;=9000000,330000,IF(J258&lt;=9500000,220000,IF(J258&lt;=10000000,110000,0))),0)</f>
        <v/>
      </c>
      <c r="N258" s="16">
        <f>IF(D258=1,IF(J258&lt;=9000000,50000,IF(J258&lt;=9500000,40000,IF(J258&lt;=10000000,20000,0))),0)</f>
        <v/>
      </c>
      <c r="O258" s="16">
        <f>MAX(0,ROUNDDOWN(J258-G258-K258-L258-E258*380000-F258*630000-H258,-3))</f>
        <v/>
      </c>
      <c r="P258" s="16">
        <f>MAX(0,ROUNDDOWN(J258-G258-430000-M258-E258*330000-F258*450000-I258,-3))</f>
        <v/>
      </c>
      <c r="Q258" s="16">
        <f>50000+N258+E258*50000+F258*180000</f>
        <v/>
      </c>
      <c r="R258" s="16">
        <f>IF(P258&lt;=2000000,MIN(Q258,P258),MAX(Q258-(P258-2000000),50000))*0.05</f>
        <v/>
      </c>
      <c r="S258" s="16">
        <f>MAX(0,P258*0.1-R258)</f>
        <v/>
      </c>
      <c r="T258" s="16">
        <f>Q258+MAX(0,K258-480000)</f>
        <v/>
      </c>
      <c r="U258" s="16">
        <f>P258-T258</f>
        <v/>
      </c>
      <c r="V258" s="17">
        <f>IF(U258&lt;0,0,LOOKUP(U258,{0,1950001,3300001,6950001,9000001,18000001,40000001},{0.05,0.1,0.2,0.23,0.33,0.4,0.45}))</f>
        <v/>
      </c>
      <c r="W258" s="18">
        <f>IF(U258&lt;0,0.9,0.9-V258*1.021)</f>
        <v/>
      </c>
      <c r="X258" s="16">
        <f>ROUNDDOWN(S258*0.2/W258+2000,0)</f>
        <v/>
      </c>
      <c r="Y258" s="17">
        <f>IF(O258&lt;=0,0,LOOKUP(O258,{0,1950001,3300001,6950001,9000001,18000001,40000001},{0.05,0.1,0.2,0.23,0.33,0.4,0.45}))</f>
        <v/>
      </c>
    </row>
    <row r="259">
      <c r="A259" t="inlineStr">
        <is>
          <t>早見表 共働き＋高校生1人</t>
        </is>
      </c>
      <c r="B259" s="16">
        <f>'2_早見表'!$A$21</f>
        <v/>
      </c>
      <c r="C259" t="n">
        <v>2025</v>
      </c>
      <c r="D259" t="n">
        <v>0</v>
      </c>
      <c r="E259" t="n">
        <v>1</v>
      </c>
      <c r="F259" t="n">
        <v>0</v>
      </c>
      <c r="G259" s="16">
        <f>ROUND(MIN(B259/12,650000)*12*0.0915+MIN(B259/12,1390000)*12*(0.0504+0)+B259*0.005,0)</f>
        <v/>
      </c>
      <c r="H259" t="n">
        <v>0</v>
      </c>
      <c r="I259" t="n">
        <v>0</v>
      </c>
      <c r="J259" s="16">
        <f>IF(C259=2026,IF(B259&lt;741000,0,IF(B259&lt;2191000,B259-740000,IF(B259&lt;2193000,1451000,IF(B259&lt;2196000,1453000,IF(B259&lt;2200000,1456000,IF(B259&lt;3600000,ROUNDDOWN(B259/4,-3)*2.8-80000,IF(B259&lt;6600000,ROUNDDOWN(B259/4,-3)*3.2-440000,IF(B259&lt;8500000,ROUNDDOWN(B259*0.9,0)-1100000,B259-1950000)))))))),IF(B259&lt;651000,0,IF(B259&lt;1900000,B259-650000,IF(B259&lt;3600000,ROUNDDOWN(B259/4,-3)*2.8-80000,IF(B259&lt;6600000,ROUNDDOWN(B259/4,-3)*3.2-440000,IF(B259&lt;8500000,ROUNDDOWN(B259*0.9,0)-1100000,B259-1950000))))))</f>
        <v/>
      </c>
      <c r="K259" s="16">
        <f>IF(J259&gt;23500000,NA(),IF(C259=2026,IF(J259&lt;=4890000,1040000,IF(J259&lt;=6550000,670000,620000)),IF(J259&lt;=1320000,950000,IF(J259&lt;=3360000,880000,IF(J259&lt;=4890000,680000,IF(J259&lt;=6550000,630000,580000))))))</f>
        <v/>
      </c>
      <c r="L259" s="16">
        <f>IF(D259=1,IF(J259&lt;=9000000,380000,IF(J259&lt;=9500000,260000,IF(J259&lt;=10000000,130000,0))),0)</f>
        <v/>
      </c>
      <c r="M259" s="16">
        <f>IF(D259=1,IF(J259&lt;=9000000,330000,IF(J259&lt;=9500000,220000,IF(J259&lt;=10000000,110000,0))),0)</f>
        <v/>
      </c>
      <c r="N259" s="16">
        <f>IF(D259=1,IF(J259&lt;=9000000,50000,IF(J259&lt;=9500000,40000,IF(J259&lt;=10000000,20000,0))),0)</f>
        <v/>
      </c>
      <c r="O259" s="16">
        <f>MAX(0,ROUNDDOWN(J259-G259-K259-L259-E259*380000-F259*630000-H259,-3))</f>
        <v/>
      </c>
      <c r="P259" s="16">
        <f>MAX(0,ROUNDDOWN(J259-G259-430000-M259-E259*330000-F259*450000-I259,-3))</f>
        <v/>
      </c>
      <c r="Q259" s="16">
        <f>50000+N259+E259*50000+F259*180000</f>
        <v/>
      </c>
      <c r="R259" s="16">
        <f>IF(P259&lt;=2000000,MIN(Q259,P259),MAX(Q259-(P259-2000000),50000))*0.05</f>
        <v/>
      </c>
      <c r="S259" s="16">
        <f>MAX(0,P259*0.1-R259)</f>
        <v/>
      </c>
      <c r="T259" s="16">
        <f>Q259+MAX(0,K259-480000)</f>
        <v/>
      </c>
      <c r="U259" s="16">
        <f>P259-T259</f>
        <v/>
      </c>
      <c r="V259" s="17">
        <f>IF(U259&lt;0,0,LOOKUP(U259,{0,1950001,3300001,6950001,9000001,18000001,40000001},{0.05,0.1,0.2,0.23,0.33,0.4,0.45}))</f>
        <v/>
      </c>
      <c r="W259" s="18">
        <f>IF(U259&lt;0,0.9,0.9-V259*1.021)</f>
        <v/>
      </c>
      <c r="X259" s="16">
        <f>ROUNDDOWN(S259*0.2/W259+2000,0)</f>
        <v/>
      </c>
      <c r="Y259" s="17">
        <f>IF(O259&lt;=0,0,LOOKUP(O259,{0,1950001,3300001,6950001,9000001,18000001,40000001},{0.05,0.1,0.2,0.23,0.33,0.4,0.45}))</f>
        <v/>
      </c>
    </row>
    <row r="260">
      <c r="A260" t="inlineStr">
        <is>
          <t>早見表 共働き＋高校生1人</t>
        </is>
      </c>
      <c r="B260" s="16">
        <f>'2_早見表'!$A$21</f>
        <v/>
      </c>
      <c r="C260" t="n">
        <v>2026</v>
      </c>
      <c r="D260" t="n">
        <v>0</v>
      </c>
      <c r="E260" t="n">
        <v>1</v>
      </c>
      <c r="F260" t="n">
        <v>0</v>
      </c>
      <c r="G260" s="16">
        <f>ROUND(MIN(B260/12,650000)*12*0.0915+MIN(B260/12,1390000)*12*(0.0504+0)+B260*0.005,0)</f>
        <v/>
      </c>
      <c r="H260" t="n">
        <v>0</v>
      </c>
      <c r="I260" t="n">
        <v>0</v>
      </c>
      <c r="J260" s="16">
        <f>IF(C260=2026,IF(B260&lt;741000,0,IF(B260&lt;2191000,B260-740000,IF(B260&lt;2193000,1451000,IF(B260&lt;2196000,1453000,IF(B260&lt;2200000,1456000,IF(B260&lt;3600000,ROUNDDOWN(B260/4,-3)*2.8-80000,IF(B260&lt;6600000,ROUNDDOWN(B260/4,-3)*3.2-440000,IF(B260&lt;8500000,ROUNDDOWN(B260*0.9,0)-1100000,B260-1950000)))))))),IF(B260&lt;651000,0,IF(B260&lt;1900000,B260-650000,IF(B260&lt;3600000,ROUNDDOWN(B260/4,-3)*2.8-80000,IF(B260&lt;6600000,ROUNDDOWN(B260/4,-3)*3.2-440000,IF(B260&lt;8500000,ROUNDDOWN(B260*0.9,0)-1100000,B260-1950000))))))</f>
        <v/>
      </c>
      <c r="K260" s="16">
        <f>IF(J260&gt;23500000,NA(),IF(C260=2026,IF(J260&lt;=4890000,1040000,IF(J260&lt;=6550000,670000,620000)),IF(J260&lt;=1320000,950000,IF(J260&lt;=3360000,880000,IF(J260&lt;=4890000,680000,IF(J260&lt;=6550000,630000,580000))))))</f>
        <v/>
      </c>
      <c r="L260" s="16">
        <f>IF(D260=1,IF(J260&lt;=9000000,380000,IF(J260&lt;=9500000,260000,IF(J260&lt;=10000000,130000,0))),0)</f>
        <v/>
      </c>
      <c r="M260" s="16">
        <f>IF(D260=1,IF(J260&lt;=9000000,330000,IF(J260&lt;=9500000,220000,IF(J260&lt;=10000000,110000,0))),0)</f>
        <v/>
      </c>
      <c r="N260" s="16">
        <f>IF(D260=1,IF(J260&lt;=9000000,50000,IF(J260&lt;=9500000,40000,IF(J260&lt;=10000000,20000,0))),0)</f>
        <v/>
      </c>
      <c r="O260" s="16">
        <f>MAX(0,ROUNDDOWN(J260-G260-K260-L260-E260*380000-F260*630000-H260,-3))</f>
        <v/>
      </c>
      <c r="P260" s="16">
        <f>MAX(0,ROUNDDOWN(J260-G260-430000-M260-E260*330000-F260*450000-I260,-3))</f>
        <v/>
      </c>
      <c r="Q260" s="16">
        <f>50000+N260+E260*50000+F260*180000</f>
        <v/>
      </c>
      <c r="R260" s="16">
        <f>IF(P260&lt;=2000000,MIN(Q260,P260),MAX(Q260-(P260-2000000),50000))*0.05</f>
        <v/>
      </c>
      <c r="S260" s="16">
        <f>MAX(0,P260*0.1-R260)</f>
        <v/>
      </c>
      <c r="T260" s="16">
        <f>Q260+MAX(0,K260-480000)</f>
        <v/>
      </c>
      <c r="U260" s="16">
        <f>P260-T260</f>
        <v/>
      </c>
      <c r="V260" s="17">
        <f>IF(U260&lt;0,0,LOOKUP(U260,{0,1950001,3300001,6950001,9000001,18000001,40000001},{0.05,0.1,0.2,0.23,0.33,0.4,0.45}))</f>
        <v/>
      </c>
      <c r="W260" s="18">
        <f>IF(U260&lt;0,0.9,0.9-V260*1.021)</f>
        <v/>
      </c>
      <c r="X260" s="16">
        <f>ROUNDDOWN(S260*0.2/W260+2000,0)</f>
        <v/>
      </c>
      <c r="Y260" s="17">
        <f>IF(O260&lt;=0,0,LOOKUP(O260,{0,1950001,3300001,6950001,9000001,18000001,40000001},{0.05,0.1,0.2,0.23,0.33,0.4,0.45}))</f>
        <v/>
      </c>
    </row>
    <row r="261">
      <c r="A261" t="inlineStr">
        <is>
          <t>早見表 共働き＋大学生1人</t>
        </is>
      </c>
      <c r="B261" s="16">
        <f>'2_早見表'!$A$21</f>
        <v/>
      </c>
      <c r="C261" t="n">
        <v>2025</v>
      </c>
      <c r="D261" t="n">
        <v>0</v>
      </c>
      <c r="E261" t="n">
        <v>0</v>
      </c>
      <c r="F261" t="n">
        <v>1</v>
      </c>
      <c r="G261" s="16">
        <f>ROUND(MIN(B261/12,650000)*12*0.0915+MIN(B261/12,1390000)*12*(0.0504+0)+B261*0.005,0)</f>
        <v/>
      </c>
      <c r="H261" t="n">
        <v>0</v>
      </c>
      <c r="I261" t="n">
        <v>0</v>
      </c>
      <c r="J261" s="16">
        <f>IF(C261=2026,IF(B261&lt;741000,0,IF(B261&lt;2191000,B261-740000,IF(B261&lt;2193000,1451000,IF(B261&lt;2196000,1453000,IF(B261&lt;2200000,1456000,IF(B261&lt;3600000,ROUNDDOWN(B261/4,-3)*2.8-80000,IF(B261&lt;6600000,ROUNDDOWN(B261/4,-3)*3.2-440000,IF(B261&lt;8500000,ROUNDDOWN(B261*0.9,0)-1100000,B261-1950000)))))))),IF(B261&lt;651000,0,IF(B261&lt;1900000,B261-650000,IF(B261&lt;3600000,ROUNDDOWN(B261/4,-3)*2.8-80000,IF(B261&lt;6600000,ROUNDDOWN(B261/4,-3)*3.2-440000,IF(B261&lt;8500000,ROUNDDOWN(B261*0.9,0)-1100000,B261-1950000))))))</f>
        <v/>
      </c>
      <c r="K261" s="16">
        <f>IF(J261&gt;23500000,NA(),IF(C261=2026,IF(J261&lt;=4890000,1040000,IF(J261&lt;=6550000,670000,620000)),IF(J261&lt;=1320000,950000,IF(J261&lt;=3360000,880000,IF(J261&lt;=4890000,680000,IF(J261&lt;=6550000,630000,580000))))))</f>
        <v/>
      </c>
      <c r="L261" s="16">
        <f>IF(D261=1,IF(J261&lt;=9000000,380000,IF(J261&lt;=9500000,260000,IF(J261&lt;=10000000,130000,0))),0)</f>
        <v/>
      </c>
      <c r="M261" s="16">
        <f>IF(D261=1,IF(J261&lt;=9000000,330000,IF(J261&lt;=9500000,220000,IF(J261&lt;=10000000,110000,0))),0)</f>
        <v/>
      </c>
      <c r="N261" s="16">
        <f>IF(D261=1,IF(J261&lt;=9000000,50000,IF(J261&lt;=9500000,40000,IF(J261&lt;=10000000,20000,0))),0)</f>
        <v/>
      </c>
      <c r="O261" s="16">
        <f>MAX(0,ROUNDDOWN(J261-G261-K261-L261-E261*380000-F261*630000-H261,-3))</f>
        <v/>
      </c>
      <c r="P261" s="16">
        <f>MAX(0,ROUNDDOWN(J261-G261-430000-M261-E261*330000-F261*450000-I261,-3))</f>
        <v/>
      </c>
      <c r="Q261" s="16">
        <f>50000+N261+E261*50000+F261*180000</f>
        <v/>
      </c>
      <c r="R261" s="16">
        <f>IF(P261&lt;=2000000,MIN(Q261,P261),MAX(Q261-(P261-2000000),50000))*0.05</f>
        <v/>
      </c>
      <c r="S261" s="16">
        <f>MAX(0,P261*0.1-R261)</f>
        <v/>
      </c>
      <c r="T261" s="16">
        <f>Q261+MAX(0,K261-480000)</f>
        <v/>
      </c>
      <c r="U261" s="16">
        <f>P261-T261</f>
        <v/>
      </c>
      <c r="V261" s="17">
        <f>IF(U261&lt;0,0,LOOKUP(U261,{0,1950001,3300001,6950001,9000001,18000001,40000001},{0.05,0.1,0.2,0.23,0.33,0.4,0.45}))</f>
        <v/>
      </c>
      <c r="W261" s="18">
        <f>IF(U261&lt;0,0.9,0.9-V261*1.021)</f>
        <v/>
      </c>
      <c r="X261" s="16">
        <f>ROUNDDOWN(S261*0.2/W261+2000,0)</f>
        <v/>
      </c>
      <c r="Y261" s="17">
        <f>IF(O261&lt;=0,0,LOOKUP(O261,{0,1950001,3300001,6950001,9000001,18000001,40000001},{0.05,0.1,0.2,0.23,0.33,0.4,0.45}))</f>
        <v/>
      </c>
    </row>
    <row r="262">
      <c r="A262" t="inlineStr">
        <is>
          <t>早見表 共働き＋大学生1人</t>
        </is>
      </c>
      <c r="B262" s="16">
        <f>'2_早見表'!$A$21</f>
        <v/>
      </c>
      <c r="C262" t="n">
        <v>2026</v>
      </c>
      <c r="D262" t="n">
        <v>0</v>
      </c>
      <c r="E262" t="n">
        <v>0</v>
      </c>
      <c r="F262" t="n">
        <v>1</v>
      </c>
      <c r="G262" s="16">
        <f>ROUND(MIN(B262/12,650000)*12*0.0915+MIN(B262/12,1390000)*12*(0.0504+0)+B262*0.005,0)</f>
        <v/>
      </c>
      <c r="H262" t="n">
        <v>0</v>
      </c>
      <c r="I262" t="n">
        <v>0</v>
      </c>
      <c r="J262" s="16">
        <f>IF(C262=2026,IF(B262&lt;741000,0,IF(B262&lt;2191000,B262-740000,IF(B262&lt;2193000,1451000,IF(B262&lt;2196000,1453000,IF(B262&lt;2200000,1456000,IF(B262&lt;3600000,ROUNDDOWN(B262/4,-3)*2.8-80000,IF(B262&lt;6600000,ROUNDDOWN(B262/4,-3)*3.2-440000,IF(B262&lt;8500000,ROUNDDOWN(B262*0.9,0)-1100000,B262-1950000)))))))),IF(B262&lt;651000,0,IF(B262&lt;1900000,B262-650000,IF(B262&lt;3600000,ROUNDDOWN(B262/4,-3)*2.8-80000,IF(B262&lt;6600000,ROUNDDOWN(B262/4,-3)*3.2-440000,IF(B262&lt;8500000,ROUNDDOWN(B262*0.9,0)-1100000,B262-1950000))))))</f>
        <v/>
      </c>
      <c r="K262" s="16">
        <f>IF(J262&gt;23500000,NA(),IF(C262=2026,IF(J262&lt;=4890000,1040000,IF(J262&lt;=6550000,670000,620000)),IF(J262&lt;=1320000,950000,IF(J262&lt;=3360000,880000,IF(J262&lt;=4890000,680000,IF(J262&lt;=6550000,630000,580000))))))</f>
        <v/>
      </c>
      <c r="L262" s="16">
        <f>IF(D262=1,IF(J262&lt;=9000000,380000,IF(J262&lt;=9500000,260000,IF(J262&lt;=10000000,130000,0))),0)</f>
        <v/>
      </c>
      <c r="M262" s="16">
        <f>IF(D262=1,IF(J262&lt;=9000000,330000,IF(J262&lt;=9500000,220000,IF(J262&lt;=10000000,110000,0))),0)</f>
        <v/>
      </c>
      <c r="N262" s="16">
        <f>IF(D262=1,IF(J262&lt;=9000000,50000,IF(J262&lt;=9500000,40000,IF(J262&lt;=10000000,20000,0))),0)</f>
        <v/>
      </c>
      <c r="O262" s="16">
        <f>MAX(0,ROUNDDOWN(J262-G262-K262-L262-E262*380000-F262*630000-H262,-3))</f>
        <v/>
      </c>
      <c r="P262" s="16">
        <f>MAX(0,ROUNDDOWN(J262-G262-430000-M262-E262*330000-F262*450000-I262,-3))</f>
        <v/>
      </c>
      <c r="Q262" s="16">
        <f>50000+N262+E262*50000+F262*180000</f>
        <v/>
      </c>
      <c r="R262" s="16">
        <f>IF(P262&lt;=2000000,MIN(Q262,P262),MAX(Q262-(P262-2000000),50000))*0.05</f>
        <v/>
      </c>
      <c r="S262" s="16">
        <f>MAX(0,P262*0.1-R262)</f>
        <v/>
      </c>
      <c r="T262" s="16">
        <f>Q262+MAX(0,K262-480000)</f>
        <v/>
      </c>
      <c r="U262" s="16">
        <f>P262-T262</f>
        <v/>
      </c>
      <c r="V262" s="17">
        <f>IF(U262&lt;0,0,LOOKUP(U262,{0,1950001,3300001,6950001,9000001,18000001,40000001},{0.05,0.1,0.2,0.23,0.33,0.4,0.45}))</f>
        <v/>
      </c>
      <c r="W262" s="18">
        <f>IF(U262&lt;0,0.9,0.9-V262*1.021)</f>
        <v/>
      </c>
      <c r="X262" s="16">
        <f>ROUNDDOWN(S262*0.2/W262+2000,0)</f>
        <v/>
      </c>
      <c r="Y262" s="17">
        <f>IF(O262&lt;=0,0,LOOKUP(O262,{0,1950001,3300001,6950001,9000001,18000001,40000001},{0.05,0.1,0.2,0.23,0.33,0.4,0.45}))</f>
        <v/>
      </c>
    </row>
    <row r="263">
      <c r="A263" t="inlineStr">
        <is>
          <t>早見表 夫婦＋高校生1人</t>
        </is>
      </c>
      <c r="B263" s="16">
        <f>'2_早見表'!$A$21</f>
        <v/>
      </c>
      <c r="C263" t="n">
        <v>2025</v>
      </c>
      <c r="D263" t="n">
        <v>1</v>
      </c>
      <c r="E263" t="n">
        <v>1</v>
      </c>
      <c r="F263" t="n">
        <v>0</v>
      </c>
      <c r="G263" s="16">
        <f>ROUND(MIN(B263/12,650000)*12*0.0915+MIN(B263/12,1390000)*12*(0.0504+0)+B263*0.005,0)</f>
        <v/>
      </c>
      <c r="H263" t="n">
        <v>0</v>
      </c>
      <c r="I263" t="n">
        <v>0</v>
      </c>
      <c r="J263" s="16">
        <f>IF(C263=2026,IF(B263&lt;741000,0,IF(B263&lt;2191000,B263-740000,IF(B263&lt;2193000,1451000,IF(B263&lt;2196000,1453000,IF(B263&lt;2200000,1456000,IF(B263&lt;3600000,ROUNDDOWN(B263/4,-3)*2.8-80000,IF(B263&lt;6600000,ROUNDDOWN(B263/4,-3)*3.2-440000,IF(B263&lt;8500000,ROUNDDOWN(B263*0.9,0)-1100000,B263-1950000)))))))),IF(B263&lt;651000,0,IF(B263&lt;1900000,B263-650000,IF(B263&lt;3600000,ROUNDDOWN(B263/4,-3)*2.8-80000,IF(B263&lt;6600000,ROUNDDOWN(B263/4,-3)*3.2-440000,IF(B263&lt;8500000,ROUNDDOWN(B263*0.9,0)-1100000,B263-1950000))))))</f>
        <v/>
      </c>
      <c r="K263" s="16">
        <f>IF(J263&gt;23500000,NA(),IF(C263=2026,IF(J263&lt;=4890000,1040000,IF(J263&lt;=6550000,670000,620000)),IF(J263&lt;=1320000,950000,IF(J263&lt;=3360000,880000,IF(J263&lt;=4890000,680000,IF(J263&lt;=6550000,630000,580000))))))</f>
        <v/>
      </c>
      <c r="L263" s="16">
        <f>IF(D263=1,IF(J263&lt;=9000000,380000,IF(J263&lt;=9500000,260000,IF(J263&lt;=10000000,130000,0))),0)</f>
        <v/>
      </c>
      <c r="M263" s="16">
        <f>IF(D263=1,IF(J263&lt;=9000000,330000,IF(J263&lt;=9500000,220000,IF(J263&lt;=10000000,110000,0))),0)</f>
        <v/>
      </c>
      <c r="N263" s="16">
        <f>IF(D263=1,IF(J263&lt;=9000000,50000,IF(J263&lt;=9500000,40000,IF(J263&lt;=10000000,20000,0))),0)</f>
        <v/>
      </c>
      <c r="O263" s="16">
        <f>MAX(0,ROUNDDOWN(J263-G263-K263-L263-E263*380000-F263*630000-H263,-3))</f>
        <v/>
      </c>
      <c r="P263" s="16">
        <f>MAX(0,ROUNDDOWN(J263-G263-430000-M263-E263*330000-F263*450000-I263,-3))</f>
        <v/>
      </c>
      <c r="Q263" s="16">
        <f>50000+N263+E263*50000+F263*180000</f>
        <v/>
      </c>
      <c r="R263" s="16">
        <f>IF(P263&lt;=2000000,MIN(Q263,P263),MAX(Q263-(P263-2000000),50000))*0.05</f>
        <v/>
      </c>
      <c r="S263" s="16">
        <f>MAX(0,P263*0.1-R263)</f>
        <v/>
      </c>
      <c r="T263" s="16">
        <f>Q263+MAX(0,K263-480000)</f>
        <v/>
      </c>
      <c r="U263" s="16">
        <f>P263-T263</f>
        <v/>
      </c>
      <c r="V263" s="17">
        <f>IF(U263&lt;0,0,LOOKUP(U263,{0,1950001,3300001,6950001,9000001,18000001,40000001},{0.05,0.1,0.2,0.23,0.33,0.4,0.45}))</f>
        <v/>
      </c>
      <c r="W263" s="18">
        <f>IF(U263&lt;0,0.9,0.9-V263*1.021)</f>
        <v/>
      </c>
      <c r="X263" s="16">
        <f>ROUNDDOWN(S263*0.2/W263+2000,0)</f>
        <v/>
      </c>
      <c r="Y263" s="17">
        <f>IF(O263&lt;=0,0,LOOKUP(O263,{0,1950001,3300001,6950001,9000001,18000001,40000001},{0.05,0.1,0.2,0.23,0.33,0.4,0.45}))</f>
        <v/>
      </c>
    </row>
    <row r="264">
      <c r="A264" t="inlineStr">
        <is>
          <t>早見表 夫婦＋高校生1人</t>
        </is>
      </c>
      <c r="B264" s="16">
        <f>'2_早見表'!$A$21</f>
        <v/>
      </c>
      <c r="C264" t="n">
        <v>2026</v>
      </c>
      <c r="D264" t="n">
        <v>1</v>
      </c>
      <c r="E264" t="n">
        <v>1</v>
      </c>
      <c r="F264" t="n">
        <v>0</v>
      </c>
      <c r="G264" s="16">
        <f>ROUND(MIN(B264/12,650000)*12*0.0915+MIN(B264/12,1390000)*12*(0.0504+0)+B264*0.005,0)</f>
        <v/>
      </c>
      <c r="H264" t="n">
        <v>0</v>
      </c>
      <c r="I264" t="n">
        <v>0</v>
      </c>
      <c r="J264" s="16">
        <f>IF(C264=2026,IF(B264&lt;741000,0,IF(B264&lt;2191000,B264-740000,IF(B264&lt;2193000,1451000,IF(B264&lt;2196000,1453000,IF(B264&lt;2200000,1456000,IF(B264&lt;3600000,ROUNDDOWN(B264/4,-3)*2.8-80000,IF(B264&lt;6600000,ROUNDDOWN(B264/4,-3)*3.2-440000,IF(B264&lt;8500000,ROUNDDOWN(B264*0.9,0)-1100000,B264-1950000)))))))),IF(B264&lt;651000,0,IF(B264&lt;1900000,B264-650000,IF(B264&lt;3600000,ROUNDDOWN(B264/4,-3)*2.8-80000,IF(B264&lt;6600000,ROUNDDOWN(B264/4,-3)*3.2-440000,IF(B264&lt;8500000,ROUNDDOWN(B264*0.9,0)-1100000,B264-1950000))))))</f>
        <v/>
      </c>
      <c r="K264" s="16">
        <f>IF(J264&gt;23500000,NA(),IF(C264=2026,IF(J264&lt;=4890000,1040000,IF(J264&lt;=6550000,670000,620000)),IF(J264&lt;=1320000,950000,IF(J264&lt;=3360000,880000,IF(J264&lt;=4890000,680000,IF(J264&lt;=6550000,630000,580000))))))</f>
        <v/>
      </c>
      <c r="L264" s="16">
        <f>IF(D264=1,IF(J264&lt;=9000000,380000,IF(J264&lt;=9500000,260000,IF(J264&lt;=10000000,130000,0))),0)</f>
        <v/>
      </c>
      <c r="M264" s="16">
        <f>IF(D264=1,IF(J264&lt;=9000000,330000,IF(J264&lt;=9500000,220000,IF(J264&lt;=10000000,110000,0))),0)</f>
        <v/>
      </c>
      <c r="N264" s="16">
        <f>IF(D264=1,IF(J264&lt;=9000000,50000,IF(J264&lt;=9500000,40000,IF(J264&lt;=10000000,20000,0))),0)</f>
        <v/>
      </c>
      <c r="O264" s="16">
        <f>MAX(0,ROUNDDOWN(J264-G264-K264-L264-E264*380000-F264*630000-H264,-3))</f>
        <v/>
      </c>
      <c r="P264" s="16">
        <f>MAX(0,ROUNDDOWN(J264-G264-430000-M264-E264*330000-F264*450000-I264,-3))</f>
        <v/>
      </c>
      <c r="Q264" s="16">
        <f>50000+N264+E264*50000+F264*180000</f>
        <v/>
      </c>
      <c r="R264" s="16">
        <f>IF(P264&lt;=2000000,MIN(Q264,P264),MAX(Q264-(P264-2000000),50000))*0.05</f>
        <v/>
      </c>
      <c r="S264" s="16">
        <f>MAX(0,P264*0.1-R264)</f>
        <v/>
      </c>
      <c r="T264" s="16">
        <f>Q264+MAX(0,K264-480000)</f>
        <v/>
      </c>
      <c r="U264" s="16">
        <f>P264-T264</f>
        <v/>
      </c>
      <c r="V264" s="17">
        <f>IF(U264&lt;0,0,LOOKUP(U264,{0,1950001,3300001,6950001,9000001,18000001,40000001},{0.05,0.1,0.2,0.23,0.33,0.4,0.45}))</f>
        <v/>
      </c>
      <c r="W264" s="18">
        <f>IF(U264&lt;0,0.9,0.9-V264*1.021)</f>
        <v/>
      </c>
      <c r="X264" s="16">
        <f>ROUNDDOWN(S264*0.2/W264+2000,0)</f>
        <v/>
      </c>
      <c r="Y264" s="17">
        <f>IF(O264&lt;=0,0,LOOKUP(O264,{0,1950001,3300001,6950001,9000001,18000001,40000001},{0.05,0.1,0.2,0.23,0.33,0.4,0.45}))</f>
        <v/>
      </c>
    </row>
    <row r="265">
      <c r="A265" t="inlineStr">
        <is>
          <t>早見表 共働き＋大学生と高校生</t>
        </is>
      </c>
      <c r="B265" s="16">
        <f>'2_早見表'!$A$21</f>
        <v/>
      </c>
      <c r="C265" t="n">
        <v>2025</v>
      </c>
      <c r="D265" t="n">
        <v>0</v>
      </c>
      <c r="E265" t="n">
        <v>1</v>
      </c>
      <c r="F265" t="n">
        <v>1</v>
      </c>
      <c r="G265" s="16">
        <f>ROUND(MIN(B265/12,650000)*12*0.0915+MIN(B265/12,1390000)*12*(0.0504+0)+B265*0.005,0)</f>
        <v/>
      </c>
      <c r="H265" t="n">
        <v>0</v>
      </c>
      <c r="I265" t="n">
        <v>0</v>
      </c>
      <c r="J265" s="16">
        <f>IF(C265=2026,IF(B265&lt;741000,0,IF(B265&lt;2191000,B265-740000,IF(B265&lt;2193000,1451000,IF(B265&lt;2196000,1453000,IF(B265&lt;2200000,1456000,IF(B265&lt;3600000,ROUNDDOWN(B265/4,-3)*2.8-80000,IF(B265&lt;6600000,ROUNDDOWN(B265/4,-3)*3.2-440000,IF(B265&lt;8500000,ROUNDDOWN(B265*0.9,0)-1100000,B265-1950000)))))))),IF(B265&lt;651000,0,IF(B265&lt;1900000,B265-650000,IF(B265&lt;3600000,ROUNDDOWN(B265/4,-3)*2.8-80000,IF(B265&lt;6600000,ROUNDDOWN(B265/4,-3)*3.2-440000,IF(B265&lt;8500000,ROUNDDOWN(B265*0.9,0)-1100000,B265-1950000))))))</f>
        <v/>
      </c>
      <c r="K265" s="16">
        <f>IF(J265&gt;23500000,NA(),IF(C265=2026,IF(J265&lt;=4890000,1040000,IF(J265&lt;=6550000,670000,620000)),IF(J265&lt;=1320000,950000,IF(J265&lt;=3360000,880000,IF(J265&lt;=4890000,680000,IF(J265&lt;=6550000,630000,580000))))))</f>
        <v/>
      </c>
      <c r="L265" s="16">
        <f>IF(D265=1,IF(J265&lt;=9000000,380000,IF(J265&lt;=9500000,260000,IF(J265&lt;=10000000,130000,0))),0)</f>
        <v/>
      </c>
      <c r="M265" s="16">
        <f>IF(D265=1,IF(J265&lt;=9000000,330000,IF(J265&lt;=9500000,220000,IF(J265&lt;=10000000,110000,0))),0)</f>
        <v/>
      </c>
      <c r="N265" s="16">
        <f>IF(D265=1,IF(J265&lt;=9000000,50000,IF(J265&lt;=9500000,40000,IF(J265&lt;=10000000,20000,0))),0)</f>
        <v/>
      </c>
      <c r="O265" s="16">
        <f>MAX(0,ROUNDDOWN(J265-G265-K265-L265-E265*380000-F265*630000-H265,-3))</f>
        <v/>
      </c>
      <c r="P265" s="16">
        <f>MAX(0,ROUNDDOWN(J265-G265-430000-M265-E265*330000-F265*450000-I265,-3))</f>
        <v/>
      </c>
      <c r="Q265" s="16">
        <f>50000+N265+E265*50000+F265*180000</f>
        <v/>
      </c>
      <c r="R265" s="16">
        <f>IF(P265&lt;=2000000,MIN(Q265,P265),MAX(Q265-(P265-2000000),50000))*0.05</f>
        <v/>
      </c>
      <c r="S265" s="16">
        <f>MAX(0,P265*0.1-R265)</f>
        <v/>
      </c>
      <c r="T265" s="16">
        <f>Q265+MAX(0,K265-480000)</f>
        <v/>
      </c>
      <c r="U265" s="16">
        <f>P265-T265</f>
        <v/>
      </c>
      <c r="V265" s="17">
        <f>IF(U265&lt;0,0,LOOKUP(U265,{0,1950001,3300001,6950001,9000001,18000001,40000001},{0.05,0.1,0.2,0.23,0.33,0.4,0.45}))</f>
        <v/>
      </c>
      <c r="W265" s="18">
        <f>IF(U265&lt;0,0.9,0.9-V265*1.021)</f>
        <v/>
      </c>
      <c r="X265" s="16">
        <f>ROUNDDOWN(S265*0.2/W265+2000,0)</f>
        <v/>
      </c>
      <c r="Y265" s="17">
        <f>IF(O265&lt;=0,0,LOOKUP(O265,{0,1950001,3300001,6950001,9000001,18000001,40000001},{0.05,0.1,0.2,0.23,0.33,0.4,0.45}))</f>
        <v/>
      </c>
    </row>
    <row r="266">
      <c r="A266" t="inlineStr">
        <is>
          <t>早見表 共働き＋大学生と高校生</t>
        </is>
      </c>
      <c r="B266" s="16">
        <f>'2_早見表'!$A$21</f>
        <v/>
      </c>
      <c r="C266" t="n">
        <v>2026</v>
      </c>
      <c r="D266" t="n">
        <v>0</v>
      </c>
      <c r="E266" t="n">
        <v>1</v>
      </c>
      <c r="F266" t="n">
        <v>1</v>
      </c>
      <c r="G266" s="16">
        <f>ROUND(MIN(B266/12,650000)*12*0.0915+MIN(B266/12,1390000)*12*(0.0504+0)+B266*0.005,0)</f>
        <v/>
      </c>
      <c r="H266" t="n">
        <v>0</v>
      </c>
      <c r="I266" t="n">
        <v>0</v>
      </c>
      <c r="J266" s="16">
        <f>IF(C266=2026,IF(B266&lt;741000,0,IF(B266&lt;2191000,B266-740000,IF(B266&lt;2193000,1451000,IF(B266&lt;2196000,1453000,IF(B266&lt;2200000,1456000,IF(B266&lt;3600000,ROUNDDOWN(B266/4,-3)*2.8-80000,IF(B266&lt;6600000,ROUNDDOWN(B266/4,-3)*3.2-440000,IF(B266&lt;8500000,ROUNDDOWN(B266*0.9,0)-1100000,B266-1950000)))))))),IF(B266&lt;651000,0,IF(B266&lt;1900000,B266-650000,IF(B266&lt;3600000,ROUNDDOWN(B266/4,-3)*2.8-80000,IF(B266&lt;6600000,ROUNDDOWN(B266/4,-3)*3.2-440000,IF(B266&lt;8500000,ROUNDDOWN(B266*0.9,0)-1100000,B266-1950000))))))</f>
        <v/>
      </c>
      <c r="K266" s="16">
        <f>IF(J266&gt;23500000,NA(),IF(C266=2026,IF(J266&lt;=4890000,1040000,IF(J266&lt;=6550000,670000,620000)),IF(J266&lt;=1320000,950000,IF(J266&lt;=3360000,880000,IF(J266&lt;=4890000,680000,IF(J266&lt;=6550000,630000,580000))))))</f>
        <v/>
      </c>
      <c r="L266" s="16">
        <f>IF(D266=1,IF(J266&lt;=9000000,380000,IF(J266&lt;=9500000,260000,IF(J266&lt;=10000000,130000,0))),0)</f>
        <v/>
      </c>
      <c r="M266" s="16">
        <f>IF(D266=1,IF(J266&lt;=9000000,330000,IF(J266&lt;=9500000,220000,IF(J266&lt;=10000000,110000,0))),0)</f>
        <v/>
      </c>
      <c r="N266" s="16">
        <f>IF(D266=1,IF(J266&lt;=9000000,50000,IF(J266&lt;=9500000,40000,IF(J266&lt;=10000000,20000,0))),0)</f>
        <v/>
      </c>
      <c r="O266" s="16">
        <f>MAX(0,ROUNDDOWN(J266-G266-K266-L266-E266*380000-F266*630000-H266,-3))</f>
        <v/>
      </c>
      <c r="P266" s="16">
        <f>MAX(0,ROUNDDOWN(J266-G266-430000-M266-E266*330000-F266*450000-I266,-3))</f>
        <v/>
      </c>
      <c r="Q266" s="16">
        <f>50000+N266+E266*50000+F266*180000</f>
        <v/>
      </c>
      <c r="R266" s="16">
        <f>IF(P266&lt;=2000000,MIN(Q266,P266),MAX(Q266-(P266-2000000),50000))*0.05</f>
        <v/>
      </c>
      <c r="S266" s="16">
        <f>MAX(0,P266*0.1-R266)</f>
        <v/>
      </c>
      <c r="T266" s="16">
        <f>Q266+MAX(0,K266-480000)</f>
        <v/>
      </c>
      <c r="U266" s="16">
        <f>P266-T266</f>
        <v/>
      </c>
      <c r="V266" s="17">
        <f>IF(U266&lt;0,0,LOOKUP(U266,{0,1950001,3300001,6950001,9000001,18000001,40000001},{0.05,0.1,0.2,0.23,0.33,0.4,0.45}))</f>
        <v/>
      </c>
      <c r="W266" s="18">
        <f>IF(U266&lt;0,0.9,0.9-V266*1.021)</f>
        <v/>
      </c>
      <c r="X266" s="16">
        <f>ROUNDDOWN(S266*0.2/W266+2000,0)</f>
        <v/>
      </c>
      <c r="Y266" s="17">
        <f>IF(O266&lt;=0,0,LOOKUP(O266,{0,1950001,3300001,6950001,9000001,18000001,40000001},{0.05,0.1,0.2,0.23,0.33,0.4,0.45}))</f>
        <v/>
      </c>
    </row>
    <row r="267">
      <c r="A267" t="inlineStr">
        <is>
          <t>早見表 夫婦＋大学生と高校生</t>
        </is>
      </c>
      <c r="B267" s="16">
        <f>'2_早見表'!$A$21</f>
        <v/>
      </c>
      <c r="C267" t="n">
        <v>2025</v>
      </c>
      <c r="D267" t="n">
        <v>1</v>
      </c>
      <c r="E267" t="n">
        <v>1</v>
      </c>
      <c r="F267" t="n">
        <v>1</v>
      </c>
      <c r="G267" s="16">
        <f>ROUND(MIN(B267/12,650000)*12*0.0915+MIN(B267/12,1390000)*12*(0.0504+0)+B267*0.005,0)</f>
        <v/>
      </c>
      <c r="H267" t="n">
        <v>0</v>
      </c>
      <c r="I267" t="n">
        <v>0</v>
      </c>
      <c r="J267" s="16">
        <f>IF(C267=2026,IF(B267&lt;741000,0,IF(B267&lt;2191000,B267-740000,IF(B267&lt;2193000,1451000,IF(B267&lt;2196000,1453000,IF(B267&lt;2200000,1456000,IF(B267&lt;3600000,ROUNDDOWN(B267/4,-3)*2.8-80000,IF(B267&lt;6600000,ROUNDDOWN(B267/4,-3)*3.2-440000,IF(B267&lt;8500000,ROUNDDOWN(B267*0.9,0)-1100000,B267-1950000)))))))),IF(B267&lt;651000,0,IF(B267&lt;1900000,B267-650000,IF(B267&lt;3600000,ROUNDDOWN(B267/4,-3)*2.8-80000,IF(B267&lt;6600000,ROUNDDOWN(B267/4,-3)*3.2-440000,IF(B267&lt;8500000,ROUNDDOWN(B267*0.9,0)-1100000,B267-1950000))))))</f>
        <v/>
      </c>
      <c r="K267" s="16">
        <f>IF(J267&gt;23500000,NA(),IF(C267=2026,IF(J267&lt;=4890000,1040000,IF(J267&lt;=6550000,670000,620000)),IF(J267&lt;=1320000,950000,IF(J267&lt;=3360000,880000,IF(J267&lt;=4890000,680000,IF(J267&lt;=6550000,630000,580000))))))</f>
        <v/>
      </c>
      <c r="L267" s="16">
        <f>IF(D267=1,IF(J267&lt;=9000000,380000,IF(J267&lt;=9500000,260000,IF(J267&lt;=10000000,130000,0))),0)</f>
        <v/>
      </c>
      <c r="M267" s="16">
        <f>IF(D267=1,IF(J267&lt;=9000000,330000,IF(J267&lt;=9500000,220000,IF(J267&lt;=10000000,110000,0))),0)</f>
        <v/>
      </c>
      <c r="N267" s="16">
        <f>IF(D267=1,IF(J267&lt;=9000000,50000,IF(J267&lt;=9500000,40000,IF(J267&lt;=10000000,20000,0))),0)</f>
        <v/>
      </c>
      <c r="O267" s="16">
        <f>MAX(0,ROUNDDOWN(J267-G267-K267-L267-E267*380000-F267*630000-H267,-3))</f>
        <v/>
      </c>
      <c r="P267" s="16">
        <f>MAX(0,ROUNDDOWN(J267-G267-430000-M267-E267*330000-F267*450000-I267,-3))</f>
        <v/>
      </c>
      <c r="Q267" s="16">
        <f>50000+N267+E267*50000+F267*180000</f>
        <v/>
      </c>
      <c r="R267" s="16">
        <f>IF(P267&lt;=2000000,MIN(Q267,P267),MAX(Q267-(P267-2000000),50000))*0.05</f>
        <v/>
      </c>
      <c r="S267" s="16">
        <f>MAX(0,P267*0.1-R267)</f>
        <v/>
      </c>
      <c r="T267" s="16">
        <f>Q267+MAX(0,K267-480000)</f>
        <v/>
      </c>
      <c r="U267" s="16">
        <f>P267-T267</f>
        <v/>
      </c>
      <c r="V267" s="17">
        <f>IF(U267&lt;0,0,LOOKUP(U267,{0,1950001,3300001,6950001,9000001,18000001,40000001},{0.05,0.1,0.2,0.23,0.33,0.4,0.45}))</f>
        <v/>
      </c>
      <c r="W267" s="18">
        <f>IF(U267&lt;0,0.9,0.9-V267*1.021)</f>
        <v/>
      </c>
      <c r="X267" s="16">
        <f>ROUNDDOWN(S267*0.2/W267+2000,0)</f>
        <v/>
      </c>
      <c r="Y267" s="17">
        <f>IF(O267&lt;=0,0,LOOKUP(O267,{0,1950001,3300001,6950001,9000001,18000001,40000001},{0.05,0.1,0.2,0.23,0.33,0.4,0.45}))</f>
        <v/>
      </c>
    </row>
    <row r="268">
      <c r="A268" t="inlineStr">
        <is>
          <t>早見表 夫婦＋大学生と高校生</t>
        </is>
      </c>
      <c r="B268" s="16">
        <f>'2_早見表'!$A$21</f>
        <v/>
      </c>
      <c r="C268" t="n">
        <v>2026</v>
      </c>
      <c r="D268" t="n">
        <v>1</v>
      </c>
      <c r="E268" t="n">
        <v>1</v>
      </c>
      <c r="F268" t="n">
        <v>1</v>
      </c>
      <c r="G268" s="16">
        <f>ROUND(MIN(B268/12,650000)*12*0.0915+MIN(B268/12,1390000)*12*(0.0504+0)+B268*0.005,0)</f>
        <v/>
      </c>
      <c r="H268" t="n">
        <v>0</v>
      </c>
      <c r="I268" t="n">
        <v>0</v>
      </c>
      <c r="J268" s="16">
        <f>IF(C268=2026,IF(B268&lt;741000,0,IF(B268&lt;2191000,B268-740000,IF(B268&lt;2193000,1451000,IF(B268&lt;2196000,1453000,IF(B268&lt;2200000,1456000,IF(B268&lt;3600000,ROUNDDOWN(B268/4,-3)*2.8-80000,IF(B268&lt;6600000,ROUNDDOWN(B268/4,-3)*3.2-440000,IF(B268&lt;8500000,ROUNDDOWN(B268*0.9,0)-1100000,B268-1950000)))))))),IF(B268&lt;651000,0,IF(B268&lt;1900000,B268-650000,IF(B268&lt;3600000,ROUNDDOWN(B268/4,-3)*2.8-80000,IF(B268&lt;6600000,ROUNDDOWN(B268/4,-3)*3.2-440000,IF(B268&lt;8500000,ROUNDDOWN(B268*0.9,0)-1100000,B268-1950000))))))</f>
        <v/>
      </c>
      <c r="K268" s="16">
        <f>IF(J268&gt;23500000,NA(),IF(C268=2026,IF(J268&lt;=4890000,1040000,IF(J268&lt;=6550000,670000,620000)),IF(J268&lt;=1320000,950000,IF(J268&lt;=3360000,880000,IF(J268&lt;=4890000,680000,IF(J268&lt;=6550000,630000,580000))))))</f>
        <v/>
      </c>
      <c r="L268" s="16">
        <f>IF(D268=1,IF(J268&lt;=9000000,380000,IF(J268&lt;=9500000,260000,IF(J268&lt;=10000000,130000,0))),0)</f>
        <v/>
      </c>
      <c r="M268" s="16">
        <f>IF(D268=1,IF(J268&lt;=9000000,330000,IF(J268&lt;=9500000,220000,IF(J268&lt;=10000000,110000,0))),0)</f>
        <v/>
      </c>
      <c r="N268" s="16">
        <f>IF(D268=1,IF(J268&lt;=9000000,50000,IF(J268&lt;=9500000,40000,IF(J268&lt;=10000000,20000,0))),0)</f>
        <v/>
      </c>
      <c r="O268" s="16">
        <f>MAX(0,ROUNDDOWN(J268-G268-K268-L268-E268*380000-F268*630000-H268,-3))</f>
        <v/>
      </c>
      <c r="P268" s="16">
        <f>MAX(0,ROUNDDOWN(J268-G268-430000-M268-E268*330000-F268*450000-I268,-3))</f>
        <v/>
      </c>
      <c r="Q268" s="16">
        <f>50000+N268+E268*50000+F268*180000</f>
        <v/>
      </c>
      <c r="R268" s="16">
        <f>IF(P268&lt;=2000000,MIN(Q268,P268),MAX(Q268-(P268-2000000),50000))*0.05</f>
        <v/>
      </c>
      <c r="S268" s="16">
        <f>MAX(0,P268*0.1-R268)</f>
        <v/>
      </c>
      <c r="T268" s="16">
        <f>Q268+MAX(0,K268-480000)</f>
        <v/>
      </c>
      <c r="U268" s="16">
        <f>P268-T268</f>
        <v/>
      </c>
      <c r="V268" s="17">
        <f>IF(U268&lt;0,0,LOOKUP(U268,{0,1950001,3300001,6950001,9000001,18000001,40000001},{0.05,0.1,0.2,0.23,0.33,0.4,0.45}))</f>
        <v/>
      </c>
      <c r="W268" s="18">
        <f>IF(U268&lt;0,0.9,0.9-V268*1.021)</f>
        <v/>
      </c>
      <c r="X268" s="16">
        <f>ROUNDDOWN(S268*0.2/W268+2000,0)</f>
        <v/>
      </c>
      <c r="Y268" s="17">
        <f>IF(O268&lt;=0,0,LOOKUP(O268,{0,1950001,3300001,6950001,9000001,18000001,40000001},{0.05,0.1,0.2,0.23,0.33,0.4,0.45}))</f>
        <v/>
      </c>
    </row>
    <row r="269">
      <c r="A269" t="inlineStr">
        <is>
          <t>早見表 独身または共働き</t>
        </is>
      </c>
      <c r="B269" s="16">
        <f>'2_早見表'!$A$22</f>
        <v/>
      </c>
      <c r="C269" t="n">
        <v>2025</v>
      </c>
      <c r="D269" t="n">
        <v>0</v>
      </c>
      <c r="E269" t="n">
        <v>0</v>
      </c>
      <c r="F269" t="n">
        <v>0</v>
      </c>
      <c r="G269" s="16">
        <f>ROUND(MIN(B269/12,650000)*12*0.0915+MIN(B269/12,1390000)*12*(0.0504+0)+B269*0.005,0)</f>
        <v/>
      </c>
      <c r="H269" t="n">
        <v>0</v>
      </c>
      <c r="I269" t="n">
        <v>0</v>
      </c>
      <c r="J269" s="16">
        <f>IF(C269=2026,IF(B269&lt;741000,0,IF(B269&lt;2191000,B269-740000,IF(B269&lt;2193000,1451000,IF(B269&lt;2196000,1453000,IF(B269&lt;2200000,1456000,IF(B269&lt;3600000,ROUNDDOWN(B269/4,-3)*2.8-80000,IF(B269&lt;6600000,ROUNDDOWN(B269/4,-3)*3.2-440000,IF(B269&lt;8500000,ROUNDDOWN(B269*0.9,0)-1100000,B269-1950000)))))))),IF(B269&lt;651000,0,IF(B269&lt;1900000,B269-650000,IF(B269&lt;3600000,ROUNDDOWN(B269/4,-3)*2.8-80000,IF(B269&lt;6600000,ROUNDDOWN(B269/4,-3)*3.2-440000,IF(B269&lt;8500000,ROUNDDOWN(B269*0.9,0)-1100000,B269-1950000))))))</f>
        <v/>
      </c>
      <c r="K269" s="16">
        <f>IF(J269&gt;23500000,NA(),IF(C269=2026,IF(J269&lt;=4890000,1040000,IF(J269&lt;=6550000,670000,620000)),IF(J269&lt;=1320000,950000,IF(J269&lt;=3360000,880000,IF(J269&lt;=4890000,680000,IF(J269&lt;=6550000,630000,580000))))))</f>
        <v/>
      </c>
      <c r="L269" s="16">
        <f>IF(D269=1,IF(J269&lt;=9000000,380000,IF(J269&lt;=9500000,260000,IF(J269&lt;=10000000,130000,0))),0)</f>
        <v/>
      </c>
      <c r="M269" s="16">
        <f>IF(D269=1,IF(J269&lt;=9000000,330000,IF(J269&lt;=9500000,220000,IF(J269&lt;=10000000,110000,0))),0)</f>
        <v/>
      </c>
      <c r="N269" s="16">
        <f>IF(D269=1,IF(J269&lt;=9000000,50000,IF(J269&lt;=9500000,40000,IF(J269&lt;=10000000,20000,0))),0)</f>
        <v/>
      </c>
      <c r="O269" s="16">
        <f>MAX(0,ROUNDDOWN(J269-G269-K269-L269-E269*380000-F269*630000-H269,-3))</f>
        <v/>
      </c>
      <c r="P269" s="16">
        <f>MAX(0,ROUNDDOWN(J269-G269-430000-M269-E269*330000-F269*450000-I269,-3))</f>
        <v/>
      </c>
      <c r="Q269" s="16">
        <f>50000+N269+E269*50000+F269*180000</f>
        <v/>
      </c>
      <c r="R269" s="16">
        <f>IF(P269&lt;=2000000,MIN(Q269,P269),MAX(Q269-(P269-2000000),50000))*0.05</f>
        <v/>
      </c>
      <c r="S269" s="16">
        <f>MAX(0,P269*0.1-R269)</f>
        <v/>
      </c>
      <c r="T269" s="16">
        <f>Q269+MAX(0,K269-480000)</f>
        <v/>
      </c>
      <c r="U269" s="16">
        <f>P269-T269</f>
        <v/>
      </c>
      <c r="V269" s="17">
        <f>IF(U269&lt;0,0,LOOKUP(U269,{0,1950001,3300001,6950001,9000001,18000001,40000001},{0.05,0.1,0.2,0.23,0.33,0.4,0.45}))</f>
        <v/>
      </c>
      <c r="W269" s="18">
        <f>IF(U269&lt;0,0.9,0.9-V269*1.021)</f>
        <v/>
      </c>
      <c r="X269" s="16">
        <f>ROUNDDOWN(S269*0.2/W269+2000,0)</f>
        <v/>
      </c>
      <c r="Y269" s="17">
        <f>IF(O269&lt;=0,0,LOOKUP(O269,{0,1950001,3300001,6950001,9000001,18000001,40000001},{0.05,0.1,0.2,0.23,0.33,0.4,0.45}))</f>
        <v/>
      </c>
    </row>
    <row r="270">
      <c r="A270" t="inlineStr">
        <is>
          <t>早見表 独身または共働き</t>
        </is>
      </c>
      <c r="B270" s="16">
        <f>'2_早見表'!$A$22</f>
        <v/>
      </c>
      <c r="C270" t="n">
        <v>2026</v>
      </c>
      <c r="D270" t="n">
        <v>0</v>
      </c>
      <c r="E270" t="n">
        <v>0</v>
      </c>
      <c r="F270" t="n">
        <v>0</v>
      </c>
      <c r="G270" s="16">
        <f>ROUND(MIN(B270/12,650000)*12*0.0915+MIN(B270/12,1390000)*12*(0.0504+0)+B270*0.005,0)</f>
        <v/>
      </c>
      <c r="H270" t="n">
        <v>0</v>
      </c>
      <c r="I270" t="n">
        <v>0</v>
      </c>
      <c r="J270" s="16">
        <f>IF(C270=2026,IF(B270&lt;741000,0,IF(B270&lt;2191000,B270-740000,IF(B270&lt;2193000,1451000,IF(B270&lt;2196000,1453000,IF(B270&lt;2200000,1456000,IF(B270&lt;3600000,ROUNDDOWN(B270/4,-3)*2.8-80000,IF(B270&lt;6600000,ROUNDDOWN(B270/4,-3)*3.2-440000,IF(B270&lt;8500000,ROUNDDOWN(B270*0.9,0)-1100000,B270-1950000)))))))),IF(B270&lt;651000,0,IF(B270&lt;1900000,B270-650000,IF(B270&lt;3600000,ROUNDDOWN(B270/4,-3)*2.8-80000,IF(B270&lt;6600000,ROUNDDOWN(B270/4,-3)*3.2-440000,IF(B270&lt;8500000,ROUNDDOWN(B270*0.9,0)-1100000,B270-1950000))))))</f>
        <v/>
      </c>
      <c r="K270" s="16">
        <f>IF(J270&gt;23500000,NA(),IF(C270=2026,IF(J270&lt;=4890000,1040000,IF(J270&lt;=6550000,670000,620000)),IF(J270&lt;=1320000,950000,IF(J270&lt;=3360000,880000,IF(J270&lt;=4890000,680000,IF(J270&lt;=6550000,630000,580000))))))</f>
        <v/>
      </c>
      <c r="L270" s="16">
        <f>IF(D270=1,IF(J270&lt;=9000000,380000,IF(J270&lt;=9500000,260000,IF(J270&lt;=10000000,130000,0))),0)</f>
        <v/>
      </c>
      <c r="M270" s="16">
        <f>IF(D270=1,IF(J270&lt;=9000000,330000,IF(J270&lt;=9500000,220000,IF(J270&lt;=10000000,110000,0))),0)</f>
        <v/>
      </c>
      <c r="N270" s="16">
        <f>IF(D270=1,IF(J270&lt;=9000000,50000,IF(J270&lt;=9500000,40000,IF(J270&lt;=10000000,20000,0))),0)</f>
        <v/>
      </c>
      <c r="O270" s="16">
        <f>MAX(0,ROUNDDOWN(J270-G270-K270-L270-E270*380000-F270*630000-H270,-3))</f>
        <v/>
      </c>
      <c r="P270" s="16">
        <f>MAX(0,ROUNDDOWN(J270-G270-430000-M270-E270*330000-F270*450000-I270,-3))</f>
        <v/>
      </c>
      <c r="Q270" s="16">
        <f>50000+N270+E270*50000+F270*180000</f>
        <v/>
      </c>
      <c r="R270" s="16">
        <f>IF(P270&lt;=2000000,MIN(Q270,P270),MAX(Q270-(P270-2000000),50000))*0.05</f>
        <v/>
      </c>
      <c r="S270" s="16">
        <f>MAX(0,P270*0.1-R270)</f>
        <v/>
      </c>
      <c r="T270" s="16">
        <f>Q270+MAX(0,K270-480000)</f>
        <v/>
      </c>
      <c r="U270" s="16">
        <f>P270-T270</f>
        <v/>
      </c>
      <c r="V270" s="17">
        <f>IF(U270&lt;0,0,LOOKUP(U270,{0,1950001,3300001,6950001,9000001,18000001,40000001},{0.05,0.1,0.2,0.23,0.33,0.4,0.45}))</f>
        <v/>
      </c>
      <c r="W270" s="18">
        <f>IF(U270&lt;0,0.9,0.9-V270*1.021)</f>
        <v/>
      </c>
      <c r="X270" s="16">
        <f>ROUNDDOWN(S270*0.2/W270+2000,0)</f>
        <v/>
      </c>
      <c r="Y270" s="17">
        <f>IF(O270&lt;=0,0,LOOKUP(O270,{0,1950001,3300001,6950001,9000001,18000001,40000001},{0.05,0.1,0.2,0.23,0.33,0.4,0.45}))</f>
        <v/>
      </c>
    </row>
    <row r="271">
      <c r="A271" t="inlineStr">
        <is>
          <t>早見表 夫婦（配偶者控除あり）</t>
        </is>
      </c>
      <c r="B271" s="16">
        <f>'2_早見表'!$A$22</f>
        <v/>
      </c>
      <c r="C271" t="n">
        <v>2025</v>
      </c>
      <c r="D271" t="n">
        <v>1</v>
      </c>
      <c r="E271" t="n">
        <v>0</v>
      </c>
      <c r="F271" t="n">
        <v>0</v>
      </c>
      <c r="G271" s="16">
        <f>ROUND(MIN(B271/12,650000)*12*0.0915+MIN(B271/12,1390000)*12*(0.0504+0)+B271*0.005,0)</f>
        <v/>
      </c>
      <c r="H271" t="n">
        <v>0</v>
      </c>
      <c r="I271" t="n">
        <v>0</v>
      </c>
      <c r="J271" s="16">
        <f>IF(C271=2026,IF(B271&lt;741000,0,IF(B271&lt;2191000,B271-740000,IF(B271&lt;2193000,1451000,IF(B271&lt;2196000,1453000,IF(B271&lt;2200000,1456000,IF(B271&lt;3600000,ROUNDDOWN(B271/4,-3)*2.8-80000,IF(B271&lt;6600000,ROUNDDOWN(B271/4,-3)*3.2-440000,IF(B271&lt;8500000,ROUNDDOWN(B271*0.9,0)-1100000,B271-1950000)))))))),IF(B271&lt;651000,0,IF(B271&lt;1900000,B271-650000,IF(B271&lt;3600000,ROUNDDOWN(B271/4,-3)*2.8-80000,IF(B271&lt;6600000,ROUNDDOWN(B271/4,-3)*3.2-440000,IF(B271&lt;8500000,ROUNDDOWN(B271*0.9,0)-1100000,B271-1950000))))))</f>
        <v/>
      </c>
      <c r="K271" s="16">
        <f>IF(J271&gt;23500000,NA(),IF(C271=2026,IF(J271&lt;=4890000,1040000,IF(J271&lt;=6550000,670000,620000)),IF(J271&lt;=1320000,950000,IF(J271&lt;=3360000,880000,IF(J271&lt;=4890000,680000,IF(J271&lt;=6550000,630000,580000))))))</f>
        <v/>
      </c>
      <c r="L271" s="16">
        <f>IF(D271=1,IF(J271&lt;=9000000,380000,IF(J271&lt;=9500000,260000,IF(J271&lt;=10000000,130000,0))),0)</f>
        <v/>
      </c>
      <c r="M271" s="16">
        <f>IF(D271=1,IF(J271&lt;=9000000,330000,IF(J271&lt;=9500000,220000,IF(J271&lt;=10000000,110000,0))),0)</f>
        <v/>
      </c>
      <c r="N271" s="16">
        <f>IF(D271=1,IF(J271&lt;=9000000,50000,IF(J271&lt;=9500000,40000,IF(J271&lt;=10000000,20000,0))),0)</f>
        <v/>
      </c>
      <c r="O271" s="16">
        <f>MAX(0,ROUNDDOWN(J271-G271-K271-L271-E271*380000-F271*630000-H271,-3))</f>
        <v/>
      </c>
      <c r="P271" s="16">
        <f>MAX(0,ROUNDDOWN(J271-G271-430000-M271-E271*330000-F271*450000-I271,-3))</f>
        <v/>
      </c>
      <c r="Q271" s="16">
        <f>50000+N271+E271*50000+F271*180000</f>
        <v/>
      </c>
      <c r="R271" s="16">
        <f>IF(P271&lt;=2000000,MIN(Q271,P271),MAX(Q271-(P271-2000000),50000))*0.05</f>
        <v/>
      </c>
      <c r="S271" s="16">
        <f>MAX(0,P271*0.1-R271)</f>
        <v/>
      </c>
      <c r="T271" s="16">
        <f>Q271+MAX(0,K271-480000)</f>
        <v/>
      </c>
      <c r="U271" s="16">
        <f>P271-T271</f>
        <v/>
      </c>
      <c r="V271" s="17">
        <f>IF(U271&lt;0,0,LOOKUP(U271,{0,1950001,3300001,6950001,9000001,18000001,40000001},{0.05,0.1,0.2,0.23,0.33,0.4,0.45}))</f>
        <v/>
      </c>
      <c r="W271" s="18">
        <f>IF(U271&lt;0,0.9,0.9-V271*1.021)</f>
        <v/>
      </c>
      <c r="X271" s="16">
        <f>ROUNDDOWN(S271*0.2/W271+2000,0)</f>
        <v/>
      </c>
      <c r="Y271" s="17">
        <f>IF(O271&lt;=0,0,LOOKUP(O271,{0,1950001,3300001,6950001,9000001,18000001,40000001},{0.05,0.1,0.2,0.23,0.33,0.4,0.45}))</f>
        <v/>
      </c>
    </row>
    <row r="272">
      <c r="A272" t="inlineStr">
        <is>
          <t>早見表 夫婦（配偶者控除あり）</t>
        </is>
      </c>
      <c r="B272" s="16">
        <f>'2_早見表'!$A$22</f>
        <v/>
      </c>
      <c r="C272" t="n">
        <v>2026</v>
      </c>
      <c r="D272" t="n">
        <v>1</v>
      </c>
      <c r="E272" t="n">
        <v>0</v>
      </c>
      <c r="F272" t="n">
        <v>0</v>
      </c>
      <c r="G272" s="16">
        <f>ROUND(MIN(B272/12,650000)*12*0.0915+MIN(B272/12,1390000)*12*(0.0504+0)+B272*0.005,0)</f>
        <v/>
      </c>
      <c r="H272" t="n">
        <v>0</v>
      </c>
      <c r="I272" t="n">
        <v>0</v>
      </c>
      <c r="J272" s="16">
        <f>IF(C272=2026,IF(B272&lt;741000,0,IF(B272&lt;2191000,B272-740000,IF(B272&lt;2193000,1451000,IF(B272&lt;2196000,1453000,IF(B272&lt;2200000,1456000,IF(B272&lt;3600000,ROUNDDOWN(B272/4,-3)*2.8-80000,IF(B272&lt;6600000,ROUNDDOWN(B272/4,-3)*3.2-440000,IF(B272&lt;8500000,ROUNDDOWN(B272*0.9,0)-1100000,B272-1950000)))))))),IF(B272&lt;651000,0,IF(B272&lt;1900000,B272-650000,IF(B272&lt;3600000,ROUNDDOWN(B272/4,-3)*2.8-80000,IF(B272&lt;6600000,ROUNDDOWN(B272/4,-3)*3.2-440000,IF(B272&lt;8500000,ROUNDDOWN(B272*0.9,0)-1100000,B272-1950000))))))</f>
        <v/>
      </c>
      <c r="K272" s="16">
        <f>IF(J272&gt;23500000,NA(),IF(C272=2026,IF(J272&lt;=4890000,1040000,IF(J272&lt;=6550000,670000,620000)),IF(J272&lt;=1320000,950000,IF(J272&lt;=3360000,880000,IF(J272&lt;=4890000,680000,IF(J272&lt;=6550000,630000,580000))))))</f>
        <v/>
      </c>
      <c r="L272" s="16">
        <f>IF(D272=1,IF(J272&lt;=9000000,380000,IF(J272&lt;=9500000,260000,IF(J272&lt;=10000000,130000,0))),0)</f>
        <v/>
      </c>
      <c r="M272" s="16">
        <f>IF(D272=1,IF(J272&lt;=9000000,330000,IF(J272&lt;=9500000,220000,IF(J272&lt;=10000000,110000,0))),0)</f>
        <v/>
      </c>
      <c r="N272" s="16">
        <f>IF(D272=1,IF(J272&lt;=9000000,50000,IF(J272&lt;=9500000,40000,IF(J272&lt;=10000000,20000,0))),0)</f>
        <v/>
      </c>
      <c r="O272" s="16">
        <f>MAX(0,ROUNDDOWN(J272-G272-K272-L272-E272*380000-F272*630000-H272,-3))</f>
        <v/>
      </c>
      <c r="P272" s="16">
        <f>MAX(0,ROUNDDOWN(J272-G272-430000-M272-E272*330000-F272*450000-I272,-3))</f>
        <v/>
      </c>
      <c r="Q272" s="16">
        <f>50000+N272+E272*50000+F272*180000</f>
        <v/>
      </c>
      <c r="R272" s="16">
        <f>IF(P272&lt;=2000000,MIN(Q272,P272),MAX(Q272-(P272-2000000),50000))*0.05</f>
        <v/>
      </c>
      <c r="S272" s="16">
        <f>MAX(0,P272*0.1-R272)</f>
        <v/>
      </c>
      <c r="T272" s="16">
        <f>Q272+MAX(0,K272-480000)</f>
        <v/>
      </c>
      <c r="U272" s="16">
        <f>P272-T272</f>
        <v/>
      </c>
      <c r="V272" s="17">
        <f>IF(U272&lt;0,0,LOOKUP(U272,{0,1950001,3300001,6950001,9000001,18000001,40000001},{0.05,0.1,0.2,0.23,0.33,0.4,0.45}))</f>
        <v/>
      </c>
      <c r="W272" s="18">
        <f>IF(U272&lt;0,0.9,0.9-V272*1.021)</f>
        <v/>
      </c>
      <c r="X272" s="16">
        <f>ROUNDDOWN(S272*0.2/W272+2000,0)</f>
        <v/>
      </c>
      <c r="Y272" s="17">
        <f>IF(O272&lt;=0,0,LOOKUP(O272,{0,1950001,3300001,6950001,9000001,18000001,40000001},{0.05,0.1,0.2,0.23,0.33,0.4,0.45}))</f>
        <v/>
      </c>
    </row>
    <row r="273">
      <c r="A273" t="inlineStr">
        <is>
          <t>早見表 共働き＋高校生1人</t>
        </is>
      </c>
      <c r="B273" s="16">
        <f>'2_早見表'!$A$22</f>
        <v/>
      </c>
      <c r="C273" t="n">
        <v>2025</v>
      </c>
      <c r="D273" t="n">
        <v>0</v>
      </c>
      <c r="E273" t="n">
        <v>1</v>
      </c>
      <c r="F273" t="n">
        <v>0</v>
      </c>
      <c r="G273" s="16">
        <f>ROUND(MIN(B273/12,650000)*12*0.0915+MIN(B273/12,1390000)*12*(0.0504+0)+B273*0.005,0)</f>
        <v/>
      </c>
      <c r="H273" t="n">
        <v>0</v>
      </c>
      <c r="I273" t="n">
        <v>0</v>
      </c>
      <c r="J273" s="16">
        <f>IF(C273=2026,IF(B273&lt;741000,0,IF(B273&lt;2191000,B273-740000,IF(B273&lt;2193000,1451000,IF(B273&lt;2196000,1453000,IF(B273&lt;2200000,1456000,IF(B273&lt;3600000,ROUNDDOWN(B273/4,-3)*2.8-80000,IF(B273&lt;6600000,ROUNDDOWN(B273/4,-3)*3.2-440000,IF(B273&lt;8500000,ROUNDDOWN(B273*0.9,0)-1100000,B273-1950000)))))))),IF(B273&lt;651000,0,IF(B273&lt;1900000,B273-650000,IF(B273&lt;3600000,ROUNDDOWN(B273/4,-3)*2.8-80000,IF(B273&lt;6600000,ROUNDDOWN(B273/4,-3)*3.2-440000,IF(B273&lt;8500000,ROUNDDOWN(B273*0.9,0)-1100000,B273-1950000))))))</f>
        <v/>
      </c>
      <c r="K273" s="16">
        <f>IF(J273&gt;23500000,NA(),IF(C273=2026,IF(J273&lt;=4890000,1040000,IF(J273&lt;=6550000,670000,620000)),IF(J273&lt;=1320000,950000,IF(J273&lt;=3360000,880000,IF(J273&lt;=4890000,680000,IF(J273&lt;=6550000,630000,580000))))))</f>
        <v/>
      </c>
      <c r="L273" s="16">
        <f>IF(D273=1,IF(J273&lt;=9000000,380000,IF(J273&lt;=9500000,260000,IF(J273&lt;=10000000,130000,0))),0)</f>
        <v/>
      </c>
      <c r="M273" s="16">
        <f>IF(D273=1,IF(J273&lt;=9000000,330000,IF(J273&lt;=9500000,220000,IF(J273&lt;=10000000,110000,0))),0)</f>
        <v/>
      </c>
      <c r="N273" s="16">
        <f>IF(D273=1,IF(J273&lt;=9000000,50000,IF(J273&lt;=9500000,40000,IF(J273&lt;=10000000,20000,0))),0)</f>
        <v/>
      </c>
      <c r="O273" s="16">
        <f>MAX(0,ROUNDDOWN(J273-G273-K273-L273-E273*380000-F273*630000-H273,-3))</f>
        <v/>
      </c>
      <c r="P273" s="16">
        <f>MAX(0,ROUNDDOWN(J273-G273-430000-M273-E273*330000-F273*450000-I273,-3))</f>
        <v/>
      </c>
      <c r="Q273" s="16">
        <f>50000+N273+E273*50000+F273*180000</f>
        <v/>
      </c>
      <c r="R273" s="16">
        <f>IF(P273&lt;=2000000,MIN(Q273,P273),MAX(Q273-(P273-2000000),50000))*0.05</f>
        <v/>
      </c>
      <c r="S273" s="16">
        <f>MAX(0,P273*0.1-R273)</f>
        <v/>
      </c>
      <c r="T273" s="16">
        <f>Q273+MAX(0,K273-480000)</f>
        <v/>
      </c>
      <c r="U273" s="16">
        <f>P273-T273</f>
        <v/>
      </c>
      <c r="V273" s="17">
        <f>IF(U273&lt;0,0,LOOKUP(U273,{0,1950001,3300001,6950001,9000001,18000001,40000001},{0.05,0.1,0.2,0.23,0.33,0.4,0.45}))</f>
        <v/>
      </c>
      <c r="W273" s="18">
        <f>IF(U273&lt;0,0.9,0.9-V273*1.021)</f>
        <v/>
      </c>
      <c r="X273" s="16">
        <f>ROUNDDOWN(S273*0.2/W273+2000,0)</f>
        <v/>
      </c>
      <c r="Y273" s="17">
        <f>IF(O273&lt;=0,0,LOOKUP(O273,{0,1950001,3300001,6950001,9000001,18000001,40000001},{0.05,0.1,0.2,0.23,0.33,0.4,0.45}))</f>
        <v/>
      </c>
    </row>
    <row r="274">
      <c r="A274" t="inlineStr">
        <is>
          <t>早見表 共働き＋高校生1人</t>
        </is>
      </c>
      <c r="B274" s="16">
        <f>'2_早見表'!$A$22</f>
        <v/>
      </c>
      <c r="C274" t="n">
        <v>2026</v>
      </c>
      <c r="D274" t="n">
        <v>0</v>
      </c>
      <c r="E274" t="n">
        <v>1</v>
      </c>
      <c r="F274" t="n">
        <v>0</v>
      </c>
      <c r="G274" s="16">
        <f>ROUND(MIN(B274/12,650000)*12*0.0915+MIN(B274/12,1390000)*12*(0.0504+0)+B274*0.005,0)</f>
        <v/>
      </c>
      <c r="H274" t="n">
        <v>0</v>
      </c>
      <c r="I274" t="n">
        <v>0</v>
      </c>
      <c r="J274" s="16">
        <f>IF(C274=2026,IF(B274&lt;741000,0,IF(B274&lt;2191000,B274-740000,IF(B274&lt;2193000,1451000,IF(B274&lt;2196000,1453000,IF(B274&lt;2200000,1456000,IF(B274&lt;3600000,ROUNDDOWN(B274/4,-3)*2.8-80000,IF(B274&lt;6600000,ROUNDDOWN(B274/4,-3)*3.2-440000,IF(B274&lt;8500000,ROUNDDOWN(B274*0.9,0)-1100000,B274-1950000)))))))),IF(B274&lt;651000,0,IF(B274&lt;1900000,B274-650000,IF(B274&lt;3600000,ROUNDDOWN(B274/4,-3)*2.8-80000,IF(B274&lt;6600000,ROUNDDOWN(B274/4,-3)*3.2-440000,IF(B274&lt;8500000,ROUNDDOWN(B274*0.9,0)-1100000,B274-1950000))))))</f>
        <v/>
      </c>
      <c r="K274" s="16">
        <f>IF(J274&gt;23500000,NA(),IF(C274=2026,IF(J274&lt;=4890000,1040000,IF(J274&lt;=6550000,670000,620000)),IF(J274&lt;=1320000,950000,IF(J274&lt;=3360000,880000,IF(J274&lt;=4890000,680000,IF(J274&lt;=6550000,630000,580000))))))</f>
        <v/>
      </c>
      <c r="L274" s="16">
        <f>IF(D274=1,IF(J274&lt;=9000000,380000,IF(J274&lt;=9500000,260000,IF(J274&lt;=10000000,130000,0))),0)</f>
        <v/>
      </c>
      <c r="M274" s="16">
        <f>IF(D274=1,IF(J274&lt;=9000000,330000,IF(J274&lt;=9500000,220000,IF(J274&lt;=10000000,110000,0))),0)</f>
        <v/>
      </c>
      <c r="N274" s="16">
        <f>IF(D274=1,IF(J274&lt;=9000000,50000,IF(J274&lt;=9500000,40000,IF(J274&lt;=10000000,20000,0))),0)</f>
        <v/>
      </c>
      <c r="O274" s="16">
        <f>MAX(0,ROUNDDOWN(J274-G274-K274-L274-E274*380000-F274*630000-H274,-3))</f>
        <v/>
      </c>
      <c r="P274" s="16">
        <f>MAX(0,ROUNDDOWN(J274-G274-430000-M274-E274*330000-F274*450000-I274,-3))</f>
        <v/>
      </c>
      <c r="Q274" s="16">
        <f>50000+N274+E274*50000+F274*180000</f>
        <v/>
      </c>
      <c r="R274" s="16">
        <f>IF(P274&lt;=2000000,MIN(Q274,P274),MAX(Q274-(P274-2000000),50000))*0.05</f>
        <v/>
      </c>
      <c r="S274" s="16">
        <f>MAX(0,P274*0.1-R274)</f>
        <v/>
      </c>
      <c r="T274" s="16">
        <f>Q274+MAX(0,K274-480000)</f>
        <v/>
      </c>
      <c r="U274" s="16">
        <f>P274-T274</f>
        <v/>
      </c>
      <c r="V274" s="17">
        <f>IF(U274&lt;0,0,LOOKUP(U274,{0,1950001,3300001,6950001,9000001,18000001,40000001},{0.05,0.1,0.2,0.23,0.33,0.4,0.45}))</f>
        <v/>
      </c>
      <c r="W274" s="18">
        <f>IF(U274&lt;0,0.9,0.9-V274*1.021)</f>
        <v/>
      </c>
      <c r="X274" s="16">
        <f>ROUNDDOWN(S274*0.2/W274+2000,0)</f>
        <v/>
      </c>
      <c r="Y274" s="17">
        <f>IF(O274&lt;=0,0,LOOKUP(O274,{0,1950001,3300001,6950001,9000001,18000001,40000001},{0.05,0.1,0.2,0.23,0.33,0.4,0.45}))</f>
        <v/>
      </c>
    </row>
    <row r="275">
      <c r="A275" t="inlineStr">
        <is>
          <t>早見表 共働き＋大学生1人</t>
        </is>
      </c>
      <c r="B275" s="16">
        <f>'2_早見表'!$A$22</f>
        <v/>
      </c>
      <c r="C275" t="n">
        <v>2025</v>
      </c>
      <c r="D275" t="n">
        <v>0</v>
      </c>
      <c r="E275" t="n">
        <v>0</v>
      </c>
      <c r="F275" t="n">
        <v>1</v>
      </c>
      <c r="G275" s="16">
        <f>ROUND(MIN(B275/12,650000)*12*0.0915+MIN(B275/12,1390000)*12*(0.0504+0)+B275*0.005,0)</f>
        <v/>
      </c>
      <c r="H275" t="n">
        <v>0</v>
      </c>
      <c r="I275" t="n">
        <v>0</v>
      </c>
      <c r="J275" s="16">
        <f>IF(C275=2026,IF(B275&lt;741000,0,IF(B275&lt;2191000,B275-740000,IF(B275&lt;2193000,1451000,IF(B275&lt;2196000,1453000,IF(B275&lt;2200000,1456000,IF(B275&lt;3600000,ROUNDDOWN(B275/4,-3)*2.8-80000,IF(B275&lt;6600000,ROUNDDOWN(B275/4,-3)*3.2-440000,IF(B275&lt;8500000,ROUNDDOWN(B275*0.9,0)-1100000,B275-1950000)))))))),IF(B275&lt;651000,0,IF(B275&lt;1900000,B275-650000,IF(B275&lt;3600000,ROUNDDOWN(B275/4,-3)*2.8-80000,IF(B275&lt;6600000,ROUNDDOWN(B275/4,-3)*3.2-440000,IF(B275&lt;8500000,ROUNDDOWN(B275*0.9,0)-1100000,B275-1950000))))))</f>
        <v/>
      </c>
      <c r="K275" s="16">
        <f>IF(J275&gt;23500000,NA(),IF(C275=2026,IF(J275&lt;=4890000,1040000,IF(J275&lt;=6550000,670000,620000)),IF(J275&lt;=1320000,950000,IF(J275&lt;=3360000,880000,IF(J275&lt;=4890000,680000,IF(J275&lt;=6550000,630000,580000))))))</f>
        <v/>
      </c>
      <c r="L275" s="16">
        <f>IF(D275=1,IF(J275&lt;=9000000,380000,IF(J275&lt;=9500000,260000,IF(J275&lt;=10000000,130000,0))),0)</f>
        <v/>
      </c>
      <c r="M275" s="16">
        <f>IF(D275=1,IF(J275&lt;=9000000,330000,IF(J275&lt;=9500000,220000,IF(J275&lt;=10000000,110000,0))),0)</f>
        <v/>
      </c>
      <c r="N275" s="16">
        <f>IF(D275=1,IF(J275&lt;=9000000,50000,IF(J275&lt;=9500000,40000,IF(J275&lt;=10000000,20000,0))),0)</f>
        <v/>
      </c>
      <c r="O275" s="16">
        <f>MAX(0,ROUNDDOWN(J275-G275-K275-L275-E275*380000-F275*630000-H275,-3))</f>
        <v/>
      </c>
      <c r="P275" s="16">
        <f>MAX(0,ROUNDDOWN(J275-G275-430000-M275-E275*330000-F275*450000-I275,-3))</f>
        <v/>
      </c>
      <c r="Q275" s="16">
        <f>50000+N275+E275*50000+F275*180000</f>
        <v/>
      </c>
      <c r="R275" s="16">
        <f>IF(P275&lt;=2000000,MIN(Q275,P275),MAX(Q275-(P275-2000000),50000))*0.05</f>
        <v/>
      </c>
      <c r="S275" s="16">
        <f>MAX(0,P275*0.1-R275)</f>
        <v/>
      </c>
      <c r="T275" s="16">
        <f>Q275+MAX(0,K275-480000)</f>
        <v/>
      </c>
      <c r="U275" s="16">
        <f>P275-T275</f>
        <v/>
      </c>
      <c r="V275" s="17">
        <f>IF(U275&lt;0,0,LOOKUP(U275,{0,1950001,3300001,6950001,9000001,18000001,40000001},{0.05,0.1,0.2,0.23,0.33,0.4,0.45}))</f>
        <v/>
      </c>
      <c r="W275" s="18">
        <f>IF(U275&lt;0,0.9,0.9-V275*1.021)</f>
        <v/>
      </c>
      <c r="X275" s="16">
        <f>ROUNDDOWN(S275*0.2/W275+2000,0)</f>
        <v/>
      </c>
      <c r="Y275" s="17">
        <f>IF(O275&lt;=0,0,LOOKUP(O275,{0,1950001,3300001,6950001,9000001,18000001,40000001},{0.05,0.1,0.2,0.23,0.33,0.4,0.45}))</f>
        <v/>
      </c>
    </row>
    <row r="276">
      <c r="A276" t="inlineStr">
        <is>
          <t>早見表 共働き＋大学生1人</t>
        </is>
      </c>
      <c r="B276" s="16">
        <f>'2_早見表'!$A$22</f>
        <v/>
      </c>
      <c r="C276" t="n">
        <v>2026</v>
      </c>
      <c r="D276" t="n">
        <v>0</v>
      </c>
      <c r="E276" t="n">
        <v>0</v>
      </c>
      <c r="F276" t="n">
        <v>1</v>
      </c>
      <c r="G276" s="16">
        <f>ROUND(MIN(B276/12,650000)*12*0.0915+MIN(B276/12,1390000)*12*(0.0504+0)+B276*0.005,0)</f>
        <v/>
      </c>
      <c r="H276" t="n">
        <v>0</v>
      </c>
      <c r="I276" t="n">
        <v>0</v>
      </c>
      <c r="J276" s="16">
        <f>IF(C276=2026,IF(B276&lt;741000,0,IF(B276&lt;2191000,B276-740000,IF(B276&lt;2193000,1451000,IF(B276&lt;2196000,1453000,IF(B276&lt;2200000,1456000,IF(B276&lt;3600000,ROUNDDOWN(B276/4,-3)*2.8-80000,IF(B276&lt;6600000,ROUNDDOWN(B276/4,-3)*3.2-440000,IF(B276&lt;8500000,ROUNDDOWN(B276*0.9,0)-1100000,B276-1950000)))))))),IF(B276&lt;651000,0,IF(B276&lt;1900000,B276-650000,IF(B276&lt;3600000,ROUNDDOWN(B276/4,-3)*2.8-80000,IF(B276&lt;6600000,ROUNDDOWN(B276/4,-3)*3.2-440000,IF(B276&lt;8500000,ROUNDDOWN(B276*0.9,0)-1100000,B276-1950000))))))</f>
        <v/>
      </c>
      <c r="K276" s="16">
        <f>IF(J276&gt;23500000,NA(),IF(C276=2026,IF(J276&lt;=4890000,1040000,IF(J276&lt;=6550000,670000,620000)),IF(J276&lt;=1320000,950000,IF(J276&lt;=3360000,880000,IF(J276&lt;=4890000,680000,IF(J276&lt;=6550000,630000,580000))))))</f>
        <v/>
      </c>
      <c r="L276" s="16">
        <f>IF(D276=1,IF(J276&lt;=9000000,380000,IF(J276&lt;=9500000,260000,IF(J276&lt;=10000000,130000,0))),0)</f>
        <v/>
      </c>
      <c r="M276" s="16">
        <f>IF(D276=1,IF(J276&lt;=9000000,330000,IF(J276&lt;=9500000,220000,IF(J276&lt;=10000000,110000,0))),0)</f>
        <v/>
      </c>
      <c r="N276" s="16">
        <f>IF(D276=1,IF(J276&lt;=9000000,50000,IF(J276&lt;=9500000,40000,IF(J276&lt;=10000000,20000,0))),0)</f>
        <v/>
      </c>
      <c r="O276" s="16">
        <f>MAX(0,ROUNDDOWN(J276-G276-K276-L276-E276*380000-F276*630000-H276,-3))</f>
        <v/>
      </c>
      <c r="P276" s="16">
        <f>MAX(0,ROUNDDOWN(J276-G276-430000-M276-E276*330000-F276*450000-I276,-3))</f>
        <v/>
      </c>
      <c r="Q276" s="16">
        <f>50000+N276+E276*50000+F276*180000</f>
        <v/>
      </c>
      <c r="R276" s="16">
        <f>IF(P276&lt;=2000000,MIN(Q276,P276),MAX(Q276-(P276-2000000),50000))*0.05</f>
        <v/>
      </c>
      <c r="S276" s="16">
        <f>MAX(0,P276*0.1-R276)</f>
        <v/>
      </c>
      <c r="T276" s="16">
        <f>Q276+MAX(0,K276-480000)</f>
        <v/>
      </c>
      <c r="U276" s="16">
        <f>P276-T276</f>
        <v/>
      </c>
      <c r="V276" s="17">
        <f>IF(U276&lt;0,0,LOOKUP(U276,{0,1950001,3300001,6950001,9000001,18000001,40000001},{0.05,0.1,0.2,0.23,0.33,0.4,0.45}))</f>
        <v/>
      </c>
      <c r="W276" s="18">
        <f>IF(U276&lt;0,0.9,0.9-V276*1.021)</f>
        <v/>
      </c>
      <c r="X276" s="16">
        <f>ROUNDDOWN(S276*0.2/W276+2000,0)</f>
        <v/>
      </c>
      <c r="Y276" s="17">
        <f>IF(O276&lt;=0,0,LOOKUP(O276,{0,1950001,3300001,6950001,9000001,18000001,40000001},{0.05,0.1,0.2,0.23,0.33,0.4,0.45}))</f>
        <v/>
      </c>
    </row>
    <row r="277">
      <c r="A277" t="inlineStr">
        <is>
          <t>早見表 夫婦＋高校生1人</t>
        </is>
      </c>
      <c r="B277" s="16">
        <f>'2_早見表'!$A$22</f>
        <v/>
      </c>
      <c r="C277" t="n">
        <v>2025</v>
      </c>
      <c r="D277" t="n">
        <v>1</v>
      </c>
      <c r="E277" t="n">
        <v>1</v>
      </c>
      <c r="F277" t="n">
        <v>0</v>
      </c>
      <c r="G277" s="16">
        <f>ROUND(MIN(B277/12,650000)*12*0.0915+MIN(B277/12,1390000)*12*(0.0504+0)+B277*0.005,0)</f>
        <v/>
      </c>
      <c r="H277" t="n">
        <v>0</v>
      </c>
      <c r="I277" t="n">
        <v>0</v>
      </c>
      <c r="J277" s="16">
        <f>IF(C277=2026,IF(B277&lt;741000,0,IF(B277&lt;2191000,B277-740000,IF(B277&lt;2193000,1451000,IF(B277&lt;2196000,1453000,IF(B277&lt;2200000,1456000,IF(B277&lt;3600000,ROUNDDOWN(B277/4,-3)*2.8-80000,IF(B277&lt;6600000,ROUNDDOWN(B277/4,-3)*3.2-440000,IF(B277&lt;8500000,ROUNDDOWN(B277*0.9,0)-1100000,B277-1950000)))))))),IF(B277&lt;651000,0,IF(B277&lt;1900000,B277-650000,IF(B277&lt;3600000,ROUNDDOWN(B277/4,-3)*2.8-80000,IF(B277&lt;6600000,ROUNDDOWN(B277/4,-3)*3.2-440000,IF(B277&lt;8500000,ROUNDDOWN(B277*0.9,0)-1100000,B277-1950000))))))</f>
        <v/>
      </c>
      <c r="K277" s="16">
        <f>IF(J277&gt;23500000,NA(),IF(C277=2026,IF(J277&lt;=4890000,1040000,IF(J277&lt;=6550000,670000,620000)),IF(J277&lt;=1320000,950000,IF(J277&lt;=3360000,880000,IF(J277&lt;=4890000,680000,IF(J277&lt;=6550000,630000,580000))))))</f>
        <v/>
      </c>
      <c r="L277" s="16">
        <f>IF(D277=1,IF(J277&lt;=9000000,380000,IF(J277&lt;=9500000,260000,IF(J277&lt;=10000000,130000,0))),0)</f>
        <v/>
      </c>
      <c r="M277" s="16">
        <f>IF(D277=1,IF(J277&lt;=9000000,330000,IF(J277&lt;=9500000,220000,IF(J277&lt;=10000000,110000,0))),0)</f>
        <v/>
      </c>
      <c r="N277" s="16">
        <f>IF(D277=1,IF(J277&lt;=9000000,50000,IF(J277&lt;=9500000,40000,IF(J277&lt;=10000000,20000,0))),0)</f>
        <v/>
      </c>
      <c r="O277" s="16">
        <f>MAX(0,ROUNDDOWN(J277-G277-K277-L277-E277*380000-F277*630000-H277,-3))</f>
        <v/>
      </c>
      <c r="P277" s="16">
        <f>MAX(0,ROUNDDOWN(J277-G277-430000-M277-E277*330000-F277*450000-I277,-3))</f>
        <v/>
      </c>
      <c r="Q277" s="16">
        <f>50000+N277+E277*50000+F277*180000</f>
        <v/>
      </c>
      <c r="R277" s="16">
        <f>IF(P277&lt;=2000000,MIN(Q277,P277),MAX(Q277-(P277-2000000),50000))*0.05</f>
        <v/>
      </c>
      <c r="S277" s="16">
        <f>MAX(0,P277*0.1-R277)</f>
        <v/>
      </c>
      <c r="T277" s="16">
        <f>Q277+MAX(0,K277-480000)</f>
        <v/>
      </c>
      <c r="U277" s="16">
        <f>P277-T277</f>
        <v/>
      </c>
      <c r="V277" s="17">
        <f>IF(U277&lt;0,0,LOOKUP(U277,{0,1950001,3300001,6950001,9000001,18000001,40000001},{0.05,0.1,0.2,0.23,0.33,0.4,0.45}))</f>
        <v/>
      </c>
      <c r="W277" s="18">
        <f>IF(U277&lt;0,0.9,0.9-V277*1.021)</f>
        <v/>
      </c>
      <c r="X277" s="16">
        <f>ROUNDDOWN(S277*0.2/W277+2000,0)</f>
        <v/>
      </c>
      <c r="Y277" s="17">
        <f>IF(O277&lt;=0,0,LOOKUP(O277,{0,1950001,3300001,6950001,9000001,18000001,40000001},{0.05,0.1,0.2,0.23,0.33,0.4,0.45}))</f>
        <v/>
      </c>
    </row>
    <row r="278">
      <c r="A278" t="inlineStr">
        <is>
          <t>早見表 夫婦＋高校生1人</t>
        </is>
      </c>
      <c r="B278" s="16">
        <f>'2_早見表'!$A$22</f>
        <v/>
      </c>
      <c r="C278" t="n">
        <v>2026</v>
      </c>
      <c r="D278" t="n">
        <v>1</v>
      </c>
      <c r="E278" t="n">
        <v>1</v>
      </c>
      <c r="F278" t="n">
        <v>0</v>
      </c>
      <c r="G278" s="16">
        <f>ROUND(MIN(B278/12,650000)*12*0.0915+MIN(B278/12,1390000)*12*(0.0504+0)+B278*0.005,0)</f>
        <v/>
      </c>
      <c r="H278" t="n">
        <v>0</v>
      </c>
      <c r="I278" t="n">
        <v>0</v>
      </c>
      <c r="J278" s="16">
        <f>IF(C278=2026,IF(B278&lt;741000,0,IF(B278&lt;2191000,B278-740000,IF(B278&lt;2193000,1451000,IF(B278&lt;2196000,1453000,IF(B278&lt;2200000,1456000,IF(B278&lt;3600000,ROUNDDOWN(B278/4,-3)*2.8-80000,IF(B278&lt;6600000,ROUNDDOWN(B278/4,-3)*3.2-440000,IF(B278&lt;8500000,ROUNDDOWN(B278*0.9,0)-1100000,B278-1950000)))))))),IF(B278&lt;651000,0,IF(B278&lt;1900000,B278-650000,IF(B278&lt;3600000,ROUNDDOWN(B278/4,-3)*2.8-80000,IF(B278&lt;6600000,ROUNDDOWN(B278/4,-3)*3.2-440000,IF(B278&lt;8500000,ROUNDDOWN(B278*0.9,0)-1100000,B278-1950000))))))</f>
        <v/>
      </c>
      <c r="K278" s="16">
        <f>IF(J278&gt;23500000,NA(),IF(C278=2026,IF(J278&lt;=4890000,1040000,IF(J278&lt;=6550000,670000,620000)),IF(J278&lt;=1320000,950000,IF(J278&lt;=3360000,880000,IF(J278&lt;=4890000,680000,IF(J278&lt;=6550000,630000,580000))))))</f>
        <v/>
      </c>
      <c r="L278" s="16">
        <f>IF(D278=1,IF(J278&lt;=9000000,380000,IF(J278&lt;=9500000,260000,IF(J278&lt;=10000000,130000,0))),0)</f>
        <v/>
      </c>
      <c r="M278" s="16">
        <f>IF(D278=1,IF(J278&lt;=9000000,330000,IF(J278&lt;=9500000,220000,IF(J278&lt;=10000000,110000,0))),0)</f>
        <v/>
      </c>
      <c r="N278" s="16">
        <f>IF(D278=1,IF(J278&lt;=9000000,50000,IF(J278&lt;=9500000,40000,IF(J278&lt;=10000000,20000,0))),0)</f>
        <v/>
      </c>
      <c r="O278" s="16">
        <f>MAX(0,ROUNDDOWN(J278-G278-K278-L278-E278*380000-F278*630000-H278,-3))</f>
        <v/>
      </c>
      <c r="P278" s="16">
        <f>MAX(0,ROUNDDOWN(J278-G278-430000-M278-E278*330000-F278*450000-I278,-3))</f>
        <v/>
      </c>
      <c r="Q278" s="16">
        <f>50000+N278+E278*50000+F278*180000</f>
        <v/>
      </c>
      <c r="R278" s="16">
        <f>IF(P278&lt;=2000000,MIN(Q278,P278),MAX(Q278-(P278-2000000),50000))*0.05</f>
        <v/>
      </c>
      <c r="S278" s="16">
        <f>MAX(0,P278*0.1-R278)</f>
        <v/>
      </c>
      <c r="T278" s="16">
        <f>Q278+MAX(0,K278-480000)</f>
        <v/>
      </c>
      <c r="U278" s="16">
        <f>P278-T278</f>
        <v/>
      </c>
      <c r="V278" s="17">
        <f>IF(U278&lt;0,0,LOOKUP(U278,{0,1950001,3300001,6950001,9000001,18000001,40000001},{0.05,0.1,0.2,0.23,0.33,0.4,0.45}))</f>
        <v/>
      </c>
      <c r="W278" s="18">
        <f>IF(U278&lt;0,0.9,0.9-V278*1.021)</f>
        <v/>
      </c>
      <c r="X278" s="16">
        <f>ROUNDDOWN(S278*0.2/W278+2000,0)</f>
        <v/>
      </c>
      <c r="Y278" s="17">
        <f>IF(O278&lt;=0,0,LOOKUP(O278,{0,1950001,3300001,6950001,9000001,18000001,40000001},{0.05,0.1,0.2,0.23,0.33,0.4,0.45}))</f>
        <v/>
      </c>
    </row>
    <row r="279">
      <c r="A279" t="inlineStr">
        <is>
          <t>早見表 共働き＋大学生と高校生</t>
        </is>
      </c>
      <c r="B279" s="16">
        <f>'2_早見表'!$A$22</f>
        <v/>
      </c>
      <c r="C279" t="n">
        <v>2025</v>
      </c>
      <c r="D279" t="n">
        <v>0</v>
      </c>
      <c r="E279" t="n">
        <v>1</v>
      </c>
      <c r="F279" t="n">
        <v>1</v>
      </c>
      <c r="G279" s="16">
        <f>ROUND(MIN(B279/12,650000)*12*0.0915+MIN(B279/12,1390000)*12*(0.0504+0)+B279*0.005,0)</f>
        <v/>
      </c>
      <c r="H279" t="n">
        <v>0</v>
      </c>
      <c r="I279" t="n">
        <v>0</v>
      </c>
      <c r="J279" s="16">
        <f>IF(C279=2026,IF(B279&lt;741000,0,IF(B279&lt;2191000,B279-740000,IF(B279&lt;2193000,1451000,IF(B279&lt;2196000,1453000,IF(B279&lt;2200000,1456000,IF(B279&lt;3600000,ROUNDDOWN(B279/4,-3)*2.8-80000,IF(B279&lt;6600000,ROUNDDOWN(B279/4,-3)*3.2-440000,IF(B279&lt;8500000,ROUNDDOWN(B279*0.9,0)-1100000,B279-1950000)))))))),IF(B279&lt;651000,0,IF(B279&lt;1900000,B279-650000,IF(B279&lt;3600000,ROUNDDOWN(B279/4,-3)*2.8-80000,IF(B279&lt;6600000,ROUNDDOWN(B279/4,-3)*3.2-440000,IF(B279&lt;8500000,ROUNDDOWN(B279*0.9,0)-1100000,B279-1950000))))))</f>
        <v/>
      </c>
      <c r="K279" s="16">
        <f>IF(J279&gt;23500000,NA(),IF(C279=2026,IF(J279&lt;=4890000,1040000,IF(J279&lt;=6550000,670000,620000)),IF(J279&lt;=1320000,950000,IF(J279&lt;=3360000,880000,IF(J279&lt;=4890000,680000,IF(J279&lt;=6550000,630000,580000))))))</f>
        <v/>
      </c>
      <c r="L279" s="16">
        <f>IF(D279=1,IF(J279&lt;=9000000,380000,IF(J279&lt;=9500000,260000,IF(J279&lt;=10000000,130000,0))),0)</f>
        <v/>
      </c>
      <c r="M279" s="16">
        <f>IF(D279=1,IF(J279&lt;=9000000,330000,IF(J279&lt;=9500000,220000,IF(J279&lt;=10000000,110000,0))),0)</f>
        <v/>
      </c>
      <c r="N279" s="16">
        <f>IF(D279=1,IF(J279&lt;=9000000,50000,IF(J279&lt;=9500000,40000,IF(J279&lt;=10000000,20000,0))),0)</f>
        <v/>
      </c>
      <c r="O279" s="16">
        <f>MAX(0,ROUNDDOWN(J279-G279-K279-L279-E279*380000-F279*630000-H279,-3))</f>
        <v/>
      </c>
      <c r="P279" s="16">
        <f>MAX(0,ROUNDDOWN(J279-G279-430000-M279-E279*330000-F279*450000-I279,-3))</f>
        <v/>
      </c>
      <c r="Q279" s="16">
        <f>50000+N279+E279*50000+F279*180000</f>
        <v/>
      </c>
      <c r="R279" s="16">
        <f>IF(P279&lt;=2000000,MIN(Q279,P279),MAX(Q279-(P279-2000000),50000))*0.05</f>
        <v/>
      </c>
      <c r="S279" s="16">
        <f>MAX(0,P279*0.1-R279)</f>
        <v/>
      </c>
      <c r="T279" s="16">
        <f>Q279+MAX(0,K279-480000)</f>
        <v/>
      </c>
      <c r="U279" s="16">
        <f>P279-T279</f>
        <v/>
      </c>
      <c r="V279" s="17">
        <f>IF(U279&lt;0,0,LOOKUP(U279,{0,1950001,3300001,6950001,9000001,18000001,40000001},{0.05,0.1,0.2,0.23,0.33,0.4,0.45}))</f>
        <v/>
      </c>
      <c r="W279" s="18">
        <f>IF(U279&lt;0,0.9,0.9-V279*1.021)</f>
        <v/>
      </c>
      <c r="X279" s="16">
        <f>ROUNDDOWN(S279*0.2/W279+2000,0)</f>
        <v/>
      </c>
      <c r="Y279" s="17">
        <f>IF(O279&lt;=0,0,LOOKUP(O279,{0,1950001,3300001,6950001,9000001,18000001,40000001},{0.05,0.1,0.2,0.23,0.33,0.4,0.45}))</f>
        <v/>
      </c>
    </row>
    <row r="280">
      <c r="A280" t="inlineStr">
        <is>
          <t>早見表 共働き＋大学生と高校生</t>
        </is>
      </c>
      <c r="B280" s="16">
        <f>'2_早見表'!$A$22</f>
        <v/>
      </c>
      <c r="C280" t="n">
        <v>2026</v>
      </c>
      <c r="D280" t="n">
        <v>0</v>
      </c>
      <c r="E280" t="n">
        <v>1</v>
      </c>
      <c r="F280" t="n">
        <v>1</v>
      </c>
      <c r="G280" s="16">
        <f>ROUND(MIN(B280/12,650000)*12*0.0915+MIN(B280/12,1390000)*12*(0.0504+0)+B280*0.005,0)</f>
        <v/>
      </c>
      <c r="H280" t="n">
        <v>0</v>
      </c>
      <c r="I280" t="n">
        <v>0</v>
      </c>
      <c r="J280" s="16">
        <f>IF(C280=2026,IF(B280&lt;741000,0,IF(B280&lt;2191000,B280-740000,IF(B280&lt;2193000,1451000,IF(B280&lt;2196000,1453000,IF(B280&lt;2200000,1456000,IF(B280&lt;3600000,ROUNDDOWN(B280/4,-3)*2.8-80000,IF(B280&lt;6600000,ROUNDDOWN(B280/4,-3)*3.2-440000,IF(B280&lt;8500000,ROUNDDOWN(B280*0.9,0)-1100000,B280-1950000)))))))),IF(B280&lt;651000,0,IF(B280&lt;1900000,B280-650000,IF(B280&lt;3600000,ROUNDDOWN(B280/4,-3)*2.8-80000,IF(B280&lt;6600000,ROUNDDOWN(B280/4,-3)*3.2-440000,IF(B280&lt;8500000,ROUNDDOWN(B280*0.9,0)-1100000,B280-1950000))))))</f>
        <v/>
      </c>
      <c r="K280" s="16">
        <f>IF(J280&gt;23500000,NA(),IF(C280=2026,IF(J280&lt;=4890000,1040000,IF(J280&lt;=6550000,670000,620000)),IF(J280&lt;=1320000,950000,IF(J280&lt;=3360000,880000,IF(J280&lt;=4890000,680000,IF(J280&lt;=6550000,630000,580000))))))</f>
        <v/>
      </c>
      <c r="L280" s="16">
        <f>IF(D280=1,IF(J280&lt;=9000000,380000,IF(J280&lt;=9500000,260000,IF(J280&lt;=10000000,130000,0))),0)</f>
        <v/>
      </c>
      <c r="M280" s="16">
        <f>IF(D280=1,IF(J280&lt;=9000000,330000,IF(J280&lt;=9500000,220000,IF(J280&lt;=10000000,110000,0))),0)</f>
        <v/>
      </c>
      <c r="N280" s="16">
        <f>IF(D280=1,IF(J280&lt;=9000000,50000,IF(J280&lt;=9500000,40000,IF(J280&lt;=10000000,20000,0))),0)</f>
        <v/>
      </c>
      <c r="O280" s="16">
        <f>MAX(0,ROUNDDOWN(J280-G280-K280-L280-E280*380000-F280*630000-H280,-3))</f>
        <v/>
      </c>
      <c r="P280" s="16">
        <f>MAX(0,ROUNDDOWN(J280-G280-430000-M280-E280*330000-F280*450000-I280,-3))</f>
        <v/>
      </c>
      <c r="Q280" s="16">
        <f>50000+N280+E280*50000+F280*180000</f>
        <v/>
      </c>
      <c r="R280" s="16">
        <f>IF(P280&lt;=2000000,MIN(Q280,P280),MAX(Q280-(P280-2000000),50000))*0.05</f>
        <v/>
      </c>
      <c r="S280" s="16">
        <f>MAX(0,P280*0.1-R280)</f>
        <v/>
      </c>
      <c r="T280" s="16">
        <f>Q280+MAX(0,K280-480000)</f>
        <v/>
      </c>
      <c r="U280" s="16">
        <f>P280-T280</f>
        <v/>
      </c>
      <c r="V280" s="17">
        <f>IF(U280&lt;0,0,LOOKUP(U280,{0,1950001,3300001,6950001,9000001,18000001,40000001},{0.05,0.1,0.2,0.23,0.33,0.4,0.45}))</f>
        <v/>
      </c>
      <c r="W280" s="18">
        <f>IF(U280&lt;0,0.9,0.9-V280*1.021)</f>
        <v/>
      </c>
      <c r="X280" s="16">
        <f>ROUNDDOWN(S280*0.2/W280+2000,0)</f>
        <v/>
      </c>
      <c r="Y280" s="17">
        <f>IF(O280&lt;=0,0,LOOKUP(O280,{0,1950001,3300001,6950001,9000001,18000001,40000001},{0.05,0.1,0.2,0.23,0.33,0.4,0.45}))</f>
        <v/>
      </c>
    </row>
    <row r="281">
      <c r="A281" t="inlineStr">
        <is>
          <t>早見表 夫婦＋大学生と高校生</t>
        </is>
      </c>
      <c r="B281" s="16">
        <f>'2_早見表'!$A$22</f>
        <v/>
      </c>
      <c r="C281" t="n">
        <v>2025</v>
      </c>
      <c r="D281" t="n">
        <v>1</v>
      </c>
      <c r="E281" t="n">
        <v>1</v>
      </c>
      <c r="F281" t="n">
        <v>1</v>
      </c>
      <c r="G281" s="16">
        <f>ROUND(MIN(B281/12,650000)*12*0.0915+MIN(B281/12,1390000)*12*(0.0504+0)+B281*0.005,0)</f>
        <v/>
      </c>
      <c r="H281" t="n">
        <v>0</v>
      </c>
      <c r="I281" t="n">
        <v>0</v>
      </c>
      <c r="J281" s="16">
        <f>IF(C281=2026,IF(B281&lt;741000,0,IF(B281&lt;2191000,B281-740000,IF(B281&lt;2193000,1451000,IF(B281&lt;2196000,1453000,IF(B281&lt;2200000,1456000,IF(B281&lt;3600000,ROUNDDOWN(B281/4,-3)*2.8-80000,IF(B281&lt;6600000,ROUNDDOWN(B281/4,-3)*3.2-440000,IF(B281&lt;8500000,ROUNDDOWN(B281*0.9,0)-1100000,B281-1950000)))))))),IF(B281&lt;651000,0,IF(B281&lt;1900000,B281-650000,IF(B281&lt;3600000,ROUNDDOWN(B281/4,-3)*2.8-80000,IF(B281&lt;6600000,ROUNDDOWN(B281/4,-3)*3.2-440000,IF(B281&lt;8500000,ROUNDDOWN(B281*0.9,0)-1100000,B281-1950000))))))</f>
        <v/>
      </c>
      <c r="K281" s="16">
        <f>IF(J281&gt;23500000,NA(),IF(C281=2026,IF(J281&lt;=4890000,1040000,IF(J281&lt;=6550000,670000,620000)),IF(J281&lt;=1320000,950000,IF(J281&lt;=3360000,880000,IF(J281&lt;=4890000,680000,IF(J281&lt;=6550000,630000,580000))))))</f>
        <v/>
      </c>
      <c r="L281" s="16">
        <f>IF(D281=1,IF(J281&lt;=9000000,380000,IF(J281&lt;=9500000,260000,IF(J281&lt;=10000000,130000,0))),0)</f>
        <v/>
      </c>
      <c r="M281" s="16">
        <f>IF(D281=1,IF(J281&lt;=9000000,330000,IF(J281&lt;=9500000,220000,IF(J281&lt;=10000000,110000,0))),0)</f>
        <v/>
      </c>
      <c r="N281" s="16">
        <f>IF(D281=1,IF(J281&lt;=9000000,50000,IF(J281&lt;=9500000,40000,IF(J281&lt;=10000000,20000,0))),0)</f>
        <v/>
      </c>
      <c r="O281" s="16">
        <f>MAX(0,ROUNDDOWN(J281-G281-K281-L281-E281*380000-F281*630000-H281,-3))</f>
        <v/>
      </c>
      <c r="P281" s="16">
        <f>MAX(0,ROUNDDOWN(J281-G281-430000-M281-E281*330000-F281*450000-I281,-3))</f>
        <v/>
      </c>
      <c r="Q281" s="16">
        <f>50000+N281+E281*50000+F281*180000</f>
        <v/>
      </c>
      <c r="R281" s="16">
        <f>IF(P281&lt;=2000000,MIN(Q281,P281),MAX(Q281-(P281-2000000),50000))*0.05</f>
        <v/>
      </c>
      <c r="S281" s="16">
        <f>MAX(0,P281*0.1-R281)</f>
        <v/>
      </c>
      <c r="T281" s="16">
        <f>Q281+MAX(0,K281-480000)</f>
        <v/>
      </c>
      <c r="U281" s="16">
        <f>P281-T281</f>
        <v/>
      </c>
      <c r="V281" s="17">
        <f>IF(U281&lt;0,0,LOOKUP(U281,{0,1950001,3300001,6950001,9000001,18000001,40000001},{0.05,0.1,0.2,0.23,0.33,0.4,0.45}))</f>
        <v/>
      </c>
      <c r="W281" s="18">
        <f>IF(U281&lt;0,0.9,0.9-V281*1.021)</f>
        <v/>
      </c>
      <c r="X281" s="16">
        <f>ROUNDDOWN(S281*0.2/W281+2000,0)</f>
        <v/>
      </c>
      <c r="Y281" s="17">
        <f>IF(O281&lt;=0,0,LOOKUP(O281,{0,1950001,3300001,6950001,9000001,18000001,40000001},{0.05,0.1,0.2,0.23,0.33,0.4,0.45}))</f>
        <v/>
      </c>
    </row>
    <row r="282">
      <c r="A282" t="inlineStr">
        <is>
          <t>早見表 夫婦＋大学生と高校生</t>
        </is>
      </c>
      <c r="B282" s="16">
        <f>'2_早見表'!$A$22</f>
        <v/>
      </c>
      <c r="C282" t="n">
        <v>2026</v>
      </c>
      <c r="D282" t="n">
        <v>1</v>
      </c>
      <c r="E282" t="n">
        <v>1</v>
      </c>
      <c r="F282" t="n">
        <v>1</v>
      </c>
      <c r="G282" s="16">
        <f>ROUND(MIN(B282/12,650000)*12*0.0915+MIN(B282/12,1390000)*12*(0.0504+0)+B282*0.005,0)</f>
        <v/>
      </c>
      <c r="H282" t="n">
        <v>0</v>
      </c>
      <c r="I282" t="n">
        <v>0</v>
      </c>
      <c r="J282" s="16">
        <f>IF(C282=2026,IF(B282&lt;741000,0,IF(B282&lt;2191000,B282-740000,IF(B282&lt;2193000,1451000,IF(B282&lt;2196000,1453000,IF(B282&lt;2200000,1456000,IF(B282&lt;3600000,ROUNDDOWN(B282/4,-3)*2.8-80000,IF(B282&lt;6600000,ROUNDDOWN(B282/4,-3)*3.2-440000,IF(B282&lt;8500000,ROUNDDOWN(B282*0.9,0)-1100000,B282-1950000)))))))),IF(B282&lt;651000,0,IF(B282&lt;1900000,B282-650000,IF(B282&lt;3600000,ROUNDDOWN(B282/4,-3)*2.8-80000,IF(B282&lt;6600000,ROUNDDOWN(B282/4,-3)*3.2-440000,IF(B282&lt;8500000,ROUNDDOWN(B282*0.9,0)-1100000,B282-1950000))))))</f>
        <v/>
      </c>
      <c r="K282" s="16">
        <f>IF(J282&gt;23500000,NA(),IF(C282=2026,IF(J282&lt;=4890000,1040000,IF(J282&lt;=6550000,670000,620000)),IF(J282&lt;=1320000,950000,IF(J282&lt;=3360000,880000,IF(J282&lt;=4890000,680000,IF(J282&lt;=6550000,630000,580000))))))</f>
        <v/>
      </c>
      <c r="L282" s="16">
        <f>IF(D282=1,IF(J282&lt;=9000000,380000,IF(J282&lt;=9500000,260000,IF(J282&lt;=10000000,130000,0))),0)</f>
        <v/>
      </c>
      <c r="M282" s="16">
        <f>IF(D282=1,IF(J282&lt;=9000000,330000,IF(J282&lt;=9500000,220000,IF(J282&lt;=10000000,110000,0))),0)</f>
        <v/>
      </c>
      <c r="N282" s="16">
        <f>IF(D282=1,IF(J282&lt;=9000000,50000,IF(J282&lt;=9500000,40000,IF(J282&lt;=10000000,20000,0))),0)</f>
        <v/>
      </c>
      <c r="O282" s="16">
        <f>MAX(0,ROUNDDOWN(J282-G282-K282-L282-E282*380000-F282*630000-H282,-3))</f>
        <v/>
      </c>
      <c r="P282" s="16">
        <f>MAX(0,ROUNDDOWN(J282-G282-430000-M282-E282*330000-F282*450000-I282,-3))</f>
        <v/>
      </c>
      <c r="Q282" s="16">
        <f>50000+N282+E282*50000+F282*180000</f>
        <v/>
      </c>
      <c r="R282" s="16">
        <f>IF(P282&lt;=2000000,MIN(Q282,P282),MAX(Q282-(P282-2000000),50000))*0.05</f>
        <v/>
      </c>
      <c r="S282" s="16">
        <f>MAX(0,P282*0.1-R282)</f>
        <v/>
      </c>
      <c r="T282" s="16">
        <f>Q282+MAX(0,K282-480000)</f>
        <v/>
      </c>
      <c r="U282" s="16">
        <f>P282-T282</f>
        <v/>
      </c>
      <c r="V282" s="17">
        <f>IF(U282&lt;0,0,LOOKUP(U282,{0,1950001,3300001,6950001,9000001,18000001,40000001},{0.05,0.1,0.2,0.23,0.33,0.4,0.45}))</f>
        <v/>
      </c>
      <c r="W282" s="18">
        <f>IF(U282&lt;0,0.9,0.9-V282*1.021)</f>
        <v/>
      </c>
      <c r="X282" s="16">
        <f>ROUNDDOWN(S282*0.2/W282+2000,0)</f>
        <v/>
      </c>
      <c r="Y282" s="17">
        <f>IF(O282&lt;=0,0,LOOKUP(O282,{0,1950001,3300001,6950001,9000001,18000001,40000001},{0.05,0.1,0.2,0.23,0.33,0.4,0.45}))</f>
        <v/>
      </c>
    </row>
    <row r="283">
      <c r="A283" t="inlineStr">
        <is>
          <t>早見表 独身または共働き</t>
        </is>
      </c>
      <c r="B283" s="16">
        <f>'2_早見表'!$A$23</f>
        <v/>
      </c>
      <c r="C283" t="n">
        <v>2025</v>
      </c>
      <c r="D283" t="n">
        <v>0</v>
      </c>
      <c r="E283" t="n">
        <v>0</v>
      </c>
      <c r="F283" t="n">
        <v>0</v>
      </c>
      <c r="G283" s="16">
        <f>ROUND(MIN(B283/12,650000)*12*0.0915+MIN(B283/12,1390000)*12*(0.0504+0)+B283*0.005,0)</f>
        <v/>
      </c>
      <c r="H283" t="n">
        <v>0</v>
      </c>
      <c r="I283" t="n">
        <v>0</v>
      </c>
      <c r="J283" s="16">
        <f>IF(C283=2026,IF(B283&lt;741000,0,IF(B283&lt;2191000,B283-740000,IF(B283&lt;2193000,1451000,IF(B283&lt;2196000,1453000,IF(B283&lt;2200000,1456000,IF(B283&lt;3600000,ROUNDDOWN(B283/4,-3)*2.8-80000,IF(B283&lt;6600000,ROUNDDOWN(B283/4,-3)*3.2-440000,IF(B283&lt;8500000,ROUNDDOWN(B283*0.9,0)-1100000,B283-1950000)))))))),IF(B283&lt;651000,0,IF(B283&lt;1900000,B283-650000,IF(B283&lt;3600000,ROUNDDOWN(B283/4,-3)*2.8-80000,IF(B283&lt;6600000,ROUNDDOWN(B283/4,-3)*3.2-440000,IF(B283&lt;8500000,ROUNDDOWN(B283*0.9,0)-1100000,B283-1950000))))))</f>
        <v/>
      </c>
      <c r="K283" s="16">
        <f>IF(J283&gt;23500000,NA(),IF(C283=2026,IF(J283&lt;=4890000,1040000,IF(J283&lt;=6550000,670000,620000)),IF(J283&lt;=1320000,950000,IF(J283&lt;=3360000,880000,IF(J283&lt;=4890000,680000,IF(J283&lt;=6550000,630000,580000))))))</f>
        <v/>
      </c>
      <c r="L283" s="16">
        <f>IF(D283=1,IF(J283&lt;=9000000,380000,IF(J283&lt;=9500000,260000,IF(J283&lt;=10000000,130000,0))),0)</f>
        <v/>
      </c>
      <c r="M283" s="16">
        <f>IF(D283=1,IF(J283&lt;=9000000,330000,IF(J283&lt;=9500000,220000,IF(J283&lt;=10000000,110000,0))),0)</f>
        <v/>
      </c>
      <c r="N283" s="16">
        <f>IF(D283=1,IF(J283&lt;=9000000,50000,IF(J283&lt;=9500000,40000,IF(J283&lt;=10000000,20000,0))),0)</f>
        <v/>
      </c>
      <c r="O283" s="16">
        <f>MAX(0,ROUNDDOWN(J283-G283-K283-L283-E283*380000-F283*630000-H283,-3))</f>
        <v/>
      </c>
      <c r="P283" s="16">
        <f>MAX(0,ROUNDDOWN(J283-G283-430000-M283-E283*330000-F283*450000-I283,-3))</f>
        <v/>
      </c>
      <c r="Q283" s="16">
        <f>50000+N283+E283*50000+F283*180000</f>
        <v/>
      </c>
      <c r="R283" s="16">
        <f>IF(P283&lt;=2000000,MIN(Q283,P283),MAX(Q283-(P283-2000000),50000))*0.05</f>
        <v/>
      </c>
      <c r="S283" s="16">
        <f>MAX(0,P283*0.1-R283)</f>
        <v/>
      </c>
      <c r="T283" s="16">
        <f>Q283+MAX(0,K283-480000)</f>
        <v/>
      </c>
      <c r="U283" s="16">
        <f>P283-T283</f>
        <v/>
      </c>
      <c r="V283" s="17">
        <f>IF(U283&lt;0,0,LOOKUP(U283,{0,1950001,3300001,6950001,9000001,18000001,40000001},{0.05,0.1,0.2,0.23,0.33,0.4,0.45}))</f>
        <v/>
      </c>
      <c r="W283" s="18">
        <f>IF(U283&lt;0,0.9,0.9-V283*1.021)</f>
        <v/>
      </c>
      <c r="X283" s="16">
        <f>ROUNDDOWN(S283*0.2/W283+2000,0)</f>
        <v/>
      </c>
      <c r="Y283" s="17">
        <f>IF(O283&lt;=0,0,LOOKUP(O283,{0,1950001,3300001,6950001,9000001,18000001,40000001},{0.05,0.1,0.2,0.23,0.33,0.4,0.45}))</f>
        <v/>
      </c>
    </row>
    <row r="284">
      <c r="A284" t="inlineStr">
        <is>
          <t>早見表 独身または共働き</t>
        </is>
      </c>
      <c r="B284" s="16">
        <f>'2_早見表'!$A$23</f>
        <v/>
      </c>
      <c r="C284" t="n">
        <v>2026</v>
      </c>
      <c r="D284" t="n">
        <v>0</v>
      </c>
      <c r="E284" t="n">
        <v>0</v>
      </c>
      <c r="F284" t="n">
        <v>0</v>
      </c>
      <c r="G284" s="16">
        <f>ROUND(MIN(B284/12,650000)*12*0.0915+MIN(B284/12,1390000)*12*(0.0504+0)+B284*0.005,0)</f>
        <v/>
      </c>
      <c r="H284" t="n">
        <v>0</v>
      </c>
      <c r="I284" t="n">
        <v>0</v>
      </c>
      <c r="J284" s="16">
        <f>IF(C284=2026,IF(B284&lt;741000,0,IF(B284&lt;2191000,B284-740000,IF(B284&lt;2193000,1451000,IF(B284&lt;2196000,1453000,IF(B284&lt;2200000,1456000,IF(B284&lt;3600000,ROUNDDOWN(B284/4,-3)*2.8-80000,IF(B284&lt;6600000,ROUNDDOWN(B284/4,-3)*3.2-440000,IF(B284&lt;8500000,ROUNDDOWN(B284*0.9,0)-1100000,B284-1950000)))))))),IF(B284&lt;651000,0,IF(B284&lt;1900000,B284-650000,IF(B284&lt;3600000,ROUNDDOWN(B284/4,-3)*2.8-80000,IF(B284&lt;6600000,ROUNDDOWN(B284/4,-3)*3.2-440000,IF(B284&lt;8500000,ROUNDDOWN(B284*0.9,0)-1100000,B284-1950000))))))</f>
        <v/>
      </c>
      <c r="K284" s="16">
        <f>IF(J284&gt;23500000,NA(),IF(C284=2026,IF(J284&lt;=4890000,1040000,IF(J284&lt;=6550000,670000,620000)),IF(J284&lt;=1320000,950000,IF(J284&lt;=3360000,880000,IF(J284&lt;=4890000,680000,IF(J284&lt;=6550000,630000,580000))))))</f>
        <v/>
      </c>
      <c r="L284" s="16">
        <f>IF(D284=1,IF(J284&lt;=9000000,380000,IF(J284&lt;=9500000,260000,IF(J284&lt;=10000000,130000,0))),0)</f>
        <v/>
      </c>
      <c r="M284" s="16">
        <f>IF(D284=1,IF(J284&lt;=9000000,330000,IF(J284&lt;=9500000,220000,IF(J284&lt;=10000000,110000,0))),0)</f>
        <v/>
      </c>
      <c r="N284" s="16">
        <f>IF(D284=1,IF(J284&lt;=9000000,50000,IF(J284&lt;=9500000,40000,IF(J284&lt;=10000000,20000,0))),0)</f>
        <v/>
      </c>
      <c r="O284" s="16">
        <f>MAX(0,ROUNDDOWN(J284-G284-K284-L284-E284*380000-F284*630000-H284,-3))</f>
        <v/>
      </c>
      <c r="P284" s="16">
        <f>MAX(0,ROUNDDOWN(J284-G284-430000-M284-E284*330000-F284*450000-I284,-3))</f>
        <v/>
      </c>
      <c r="Q284" s="16">
        <f>50000+N284+E284*50000+F284*180000</f>
        <v/>
      </c>
      <c r="R284" s="16">
        <f>IF(P284&lt;=2000000,MIN(Q284,P284),MAX(Q284-(P284-2000000),50000))*0.05</f>
        <v/>
      </c>
      <c r="S284" s="16">
        <f>MAX(0,P284*0.1-R284)</f>
        <v/>
      </c>
      <c r="T284" s="16">
        <f>Q284+MAX(0,K284-480000)</f>
        <v/>
      </c>
      <c r="U284" s="16">
        <f>P284-T284</f>
        <v/>
      </c>
      <c r="V284" s="17">
        <f>IF(U284&lt;0,0,LOOKUP(U284,{0,1950001,3300001,6950001,9000001,18000001,40000001},{0.05,0.1,0.2,0.23,0.33,0.4,0.45}))</f>
        <v/>
      </c>
      <c r="W284" s="18">
        <f>IF(U284&lt;0,0.9,0.9-V284*1.021)</f>
        <v/>
      </c>
      <c r="X284" s="16">
        <f>ROUNDDOWN(S284*0.2/W284+2000,0)</f>
        <v/>
      </c>
      <c r="Y284" s="17">
        <f>IF(O284&lt;=0,0,LOOKUP(O284,{0,1950001,3300001,6950001,9000001,18000001,40000001},{0.05,0.1,0.2,0.23,0.33,0.4,0.45}))</f>
        <v/>
      </c>
    </row>
    <row r="285">
      <c r="A285" t="inlineStr">
        <is>
          <t>早見表 夫婦（配偶者控除あり）</t>
        </is>
      </c>
      <c r="B285" s="16">
        <f>'2_早見表'!$A$23</f>
        <v/>
      </c>
      <c r="C285" t="n">
        <v>2025</v>
      </c>
      <c r="D285" t="n">
        <v>1</v>
      </c>
      <c r="E285" t="n">
        <v>0</v>
      </c>
      <c r="F285" t="n">
        <v>0</v>
      </c>
      <c r="G285" s="16">
        <f>ROUND(MIN(B285/12,650000)*12*0.0915+MIN(B285/12,1390000)*12*(0.0504+0)+B285*0.005,0)</f>
        <v/>
      </c>
      <c r="H285" t="n">
        <v>0</v>
      </c>
      <c r="I285" t="n">
        <v>0</v>
      </c>
      <c r="J285" s="16">
        <f>IF(C285=2026,IF(B285&lt;741000,0,IF(B285&lt;2191000,B285-740000,IF(B285&lt;2193000,1451000,IF(B285&lt;2196000,1453000,IF(B285&lt;2200000,1456000,IF(B285&lt;3600000,ROUNDDOWN(B285/4,-3)*2.8-80000,IF(B285&lt;6600000,ROUNDDOWN(B285/4,-3)*3.2-440000,IF(B285&lt;8500000,ROUNDDOWN(B285*0.9,0)-1100000,B285-1950000)))))))),IF(B285&lt;651000,0,IF(B285&lt;1900000,B285-650000,IF(B285&lt;3600000,ROUNDDOWN(B285/4,-3)*2.8-80000,IF(B285&lt;6600000,ROUNDDOWN(B285/4,-3)*3.2-440000,IF(B285&lt;8500000,ROUNDDOWN(B285*0.9,0)-1100000,B285-1950000))))))</f>
        <v/>
      </c>
      <c r="K285" s="16">
        <f>IF(J285&gt;23500000,NA(),IF(C285=2026,IF(J285&lt;=4890000,1040000,IF(J285&lt;=6550000,670000,620000)),IF(J285&lt;=1320000,950000,IF(J285&lt;=3360000,880000,IF(J285&lt;=4890000,680000,IF(J285&lt;=6550000,630000,580000))))))</f>
        <v/>
      </c>
      <c r="L285" s="16">
        <f>IF(D285=1,IF(J285&lt;=9000000,380000,IF(J285&lt;=9500000,260000,IF(J285&lt;=10000000,130000,0))),0)</f>
        <v/>
      </c>
      <c r="M285" s="16">
        <f>IF(D285=1,IF(J285&lt;=9000000,330000,IF(J285&lt;=9500000,220000,IF(J285&lt;=10000000,110000,0))),0)</f>
        <v/>
      </c>
      <c r="N285" s="16">
        <f>IF(D285=1,IF(J285&lt;=9000000,50000,IF(J285&lt;=9500000,40000,IF(J285&lt;=10000000,20000,0))),0)</f>
        <v/>
      </c>
      <c r="O285" s="16">
        <f>MAX(0,ROUNDDOWN(J285-G285-K285-L285-E285*380000-F285*630000-H285,-3))</f>
        <v/>
      </c>
      <c r="P285" s="16">
        <f>MAX(0,ROUNDDOWN(J285-G285-430000-M285-E285*330000-F285*450000-I285,-3))</f>
        <v/>
      </c>
      <c r="Q285" s="16">
        <f>50000+N285+E285*50000+F285*180000</f>
        <v/>
      </c>
      <c r="R285" s="16">
        <f>IF(P285&lt;=2000000,MIN(Q285,P285),MAX(Q285-(P285-2000000),50000))*0.05</f>
        <v/>
      </c>
      <c r="S285" s="16">
        <f>MAX(0,P285*0.1-R285)</f>
        <v/>
      </c>
      <c r="T285" s="16">
        <f>Q285+MAX(0,K285-480000)</f>
        <v/>
      </c>
      <c r="U285" s="16">
        <f>P285-T285</f>
        <v/>
      </c>
      <c r="V285" s="17">
        <f>IF(U285&lt;0,0,LOOKUP(U285,{0,1950001,3300001,6950001,9000001,18000001,40000001},{0.05,0.1,0.2,0.23,0.33,0.4,0.45}))</f>
        <v/>
      </c>
      <c r="W285" s="18">
        <f>IF(U285&lt;0,0.9,0.9-V285*1.021)</f>
        <v/>
      </c>
      <c r="X285" s="16">
        <f>ROUNDDOWN(S285*0.2/W285+2000,0)</f>
        <v/>
      </c>
      <c r="Y285" s="17">
        <f>IF(O285&lt;=0,0,LOOKUP(O285,{0,1950001,3300001,6950001,9000001,18000001,40000001},{0.05,0.1,0.2,0.23,0.33,0.4,0.45}))</f>
        <v/>
      </c>
    </row>
    <row r="286">
      <c r="A286" t="inlineStr">
        <is>
          <t>早見表 夫婦（配偶者控除あり）</t>
        </is>
      </c>
      <c r="B286" s="16">
        <f>'2_早見表'!$A$23</f>
        <v/>
      </c>
      <c r="C286" t="n">
        <v>2026</v>
      </c>
      <c r="D286" t="n">
        <v>1</v>
      </c>
      <c r="E286" t="n">
        <v>0</v>
      </c>
      <c r="F286" t="n">
        <v>0</v>
      </c>
      <c r="G286" s="16">
        <f>ROUND(MIN(B286/12,650000)*12*0.0915+MIN(B286/12,1390000)*12*(0.0504+0)+B286*0.005,0)</f>
        <v/>
      </c>
      <c r="H286" t="n">
        <v>0</v>
      </c>
      <c r="I286" t="n">
        <v>0</v>
      </c>
      <c r="J286" s="16">
        <f>IF(C286=2026,IF(B286&lt;741000,0,IF(B286&lt;2191000,B286-740000,IF(B286&lt;2193000,1451000,IF(B286&lt;2196000,1453000,IF(B286&lt;2200000,1456000,IF(B286&lt;3600000,ROUNDDOWN(B286/4,-3)*2.8-80000,IF(B286&lt;6600000,ROUNDDOWN(B286/4,-3)*3.2-440000,IF(B286&lt;8500000,ROUNDDOWN(B286*0.9,0)-1100000,B286-1950000)))))))),IF(B286&lt;651000,0,IF(B286&lt;1900000,B286-650000,IF(B286&lt;3600000,ROUNDDOWN(B286/4,-3)*2.8-80000,IF(B286&lt;6600000,ROUNDDOWN(B286/4,-3)*3.2-440000,IF(B286&lt;8500000,ROUNDDOWN(B286*0.9,0)-1100000,B286-1950000))))))</f>
        <v/>
      </c>
      <c r="K286" s="16">
        <f>IF(J286&gt;23500000,NA(),IF(C286=2026,IF(J286&lt;=4890000,1040000,IF(J286&lt;=6550000,670000,620000)),IF(J286&lt;=1320000,950000,IF(J286&lt;=3360000,880000,IF(J286&lt;=4890000,680000,IF(J286&lt;=6550000,630000,580000))))))</f>
        <v/>
      </c>
      <c r="L286" s="16">
        <f>IF(D286=1,IF(J286&lt;=9000000,380000,IF(J286&lt;=9500000,260000,IF(J286&lt;=10000000,130000,0))),0)</f>
        <v/>
      </c>
      <c r="M286" s="16">
        <f>IF(D286=1,IF(J286&lt;=9000000,330000,IF(J286&lt;=9500000,220000,IF(J286&lt;=10000000,110000,0))),0)</f>
        <v/>
      </c>
      <c r="N286" s="16">
        <f>IF(D286=1,IF(J286&lt;=9000000,50000,IF(J286&lt;=9500000,40000,IF(J286&lt;=10000000,20000,0))),0)</f>
        <v/>
      </c>
      <c r="O286" s="16">
        <f>MAX(0,ROUNDDOWN(J286-G286-K286-L286-E286*380000-F286*630000-H286,-3))</f>
        <v/>
      </c>
      <c r="P286" s="16">
        <f>MAX(0,ROUNDDOWN(J286-G286-430000-M286-E286*330000-F286*450000-I286,-3))</f>
        <v/>
      </c>
      <c r="Q286" s="16">
        <f>50000+N286+E286*50000+F286*180000</f>
        <v/>
      </c>
      <c r="R286" s="16">
        <f>IF(P286&lt;=2000000,MIN(Q286,P286),MAX(Q286-(P286-2000000),50000))*0.05</f>
        <v/>
      </c>
      <c r="S286" s="16">
        <f>MAX(0,P286*0.1-R286)</f>
        <v/>
      </c>
      <c r="T286" s="16">
        <f>Q286+MAX(0,K286-480000)</f>
        <v/>
      </c>
      <c r="U286" s="16">
        <f>P286-T286</f>
        <v/>
      </c>
      <c r="V286" s="17">
        <f>IF(U286&lt;0,0,LOOKUP(U286,{0,1950001,3300001,6950001,9000001,18000001,40000001},{0.05,0.1,0.2,0.23,0.33,0.4,0.45}))</f>
        <v/>
      </c>
      <c r="W286" s="18">
        <f>IF(U286&lt;0,0.9,0.9-V286*1.021)</f>
        <v/>
      </c>
      <c r="X286" s="16">
        <f>ROUNDDOWN(S286*0.2/W286+2000,0)</f>
        <v/>
      </c>
      <c r="Y286" s="17">
        <f>IF(O286&lt;=0,0,LOOKUP(O286,{0,1950001,3300001,6950001,9000001,18000001,40000001},{0.05,0.1,0.2,0.23,0.33,0.4,0.45}))</f>
        <v/>
      </c>
    </row>
    <row r="287">
      <c r="A287" t="inlineStr">
        <is>
          <t>早見表 共働き＋高校生1人</t>
        </is>
      </c>
      <c r="B287" s="16">
        <f>'2_早見表'!$A$23</f>
        <v/>
      </c>
      <c r="C287" t="n">
        <v>2025</v>
      </c>
      <c r="D287" t="n">
        <v>0</v>
      </c>
      <c r="E287" t="n">
        <v>1</v>
      </c>
      <c r="F287" t="n">
        <v>0</v>
      </c>
      <c r="G287" s="16">
        <f>ROUND(MIN(B287/12,650000)*12*0.0915+MIN(B287/12,1390000)*12*(0.0504+0)+B287*0.005,0)</f>
        <v/>
      </c>
      <c r="H287" t="n">
        <v>0</v>
      </c>
      <c r="I287" t="n">
        <v>0</v>
      </c>
      <c r="J287" s="16">
        <f>IF(C287=2026,IF(B287&lt;741000,0,IF(B287&lt;2191000,B287-740000,IF(B287&lt;2193000,1451000,IF(B287&lt;2196000,1453000,IF(B287&lt;2200000,1456000,IF(B287&lt;3600000,ROUNDDOWN(B287/4,-3)*2.8-80000,IF(B287&lt;6600000,ROUNDDOWN(B287/4,-3)*3.2-440000,IF(B287&lt;8500000,ROUNDDOWN(B287*0.9,0)-1100000,B287-1950000)))))))),IF(B287&lt;651000,0,IF(B287&lt;1900000,B287-650000,IF(B287&lt;3600000,ROUNDDOWN(B287/4,-3)*2.8-80000,IF(B287&lt;6600000,ROUNDDOWN(B287/4,-3)*3.2-440000,IF(B287&lt;8500000,ROUNDDOWN(B287*0.9,0)-1100000,B287-1950000))))))</f>
        <v/>
      </c>
      <c r="K287" s="16">
        <f>IF(J287&gt;23500000,NA(),IF(C287=2026,IF(J287&lt;=4890000,1040000,IF(J287&lt;=6550000,670000,620000)),IF(J287&lt;=1320000,950000,IF(J287&lt;=3360000,880000,IF(J287&lt;=4890000,680000,IF(J287&lt;=6550000,630000,580000))))))</f>
        <v/>
      </c>
      <c r="L287" s="16">
        <f>IF(D287=1,IF(J287&lt;=9000000,380000,IF(J287&lt;=9500000,260000,IF(J287&lt;=10000000,130000,0))),0)</f>
        <v/>
      </c>
      <c r="M287" s="16">
        <f>IF(D287=1,IF(J287&lt;=9000000,330000,IF(J287&lt;=9500000,220000,IF(J287&lt;=10000000,110000,0))),0)</f>
        <v/>
      </c>
      <c r="N287" s="16">
        <f>IF(D287=1,IF(J287&lt;=9000000,50000,IF(J287&lt;=9500000,40000,IF(J287&lt;=10000000,20000,0))),0)</f>
        <v/>
      </c>
      <c r="O287" s="16">
        <f>MAX(0,ROUNDDOWN(J287-G287-K287-L287-E287*380000-F287*630000-H287,-3))</f>
        <v/>
      </c>
      <c r="P287" s="16">
        <f>MAX(0,ROUNDDOWN(J287-G287-430000-M287-E287*330000-F287*450000-I287,-3))</f>
        <v/>
      </c>
      <c r="Q287" s="16">
        <f>50000+N287+E287*50000+F287*180000</f>
        <v/>
      </c>
      <c r="R287" s="16">
        <f>IF(P287&lt;=2000000,MIN(Q287,P287),MAX(Q287-(P287-2000000),50000))*0.05</f>
        <v/>
      </c>
      <c r="S287" s="16">
        <f>MAX(0,P287*0.1-R287)</f>
        <v/>
      </c>
      <c r="T287" s="16">
        <f>Q287+MAX(0,K287-480000)</f>
        <v/>
      </c>
      <c r="U287" s="16">
        <f>P287-T287</f>
        <v/>
      </c>
      <c r="V287" s="17">
        <f>IF(U287&lt;0,0,LOOKUP(U287,{0,1950001,3300001,6950001,9000001,18000001,40000001},{0.05,0.1,0.2,0.23,0.33,0.4,0.45}))</f>
        <v/>
      </c>
      <c r="W287" s="18">
        <f>IF(U287&lt;0,0.9,0.9-V287*1.021)</f>
        <v/>
      </c>
      <c r="X287" s="16">
        <f>ROUNDDOWN(S287*0.2/W287+2000,0)</f>
        <v/>
      </c>
      <c r="Y287" s="17">
        <f>IF(O287&lt;=0,0,LOOKUP(O287,{0,1950001,3300001,6950001,9000001,18000001,40000001},{0.05,0.1,0.2,0.23,0.33,0.4,0.45}))</f>
        <v/>
      </c>
    </row>
    <row r="288">
      <c r="A288" t="inlineStr">
        <is>
          <t>早見表 共働き＋高校生1人</t>
        </is>
      </c>
      <c r="B288" s="16">
        <f>'2_早見表'!$A$23</f>
        <v/>
      </c>
      <c r="C288" t="n">
        <v>2026</v>
      </c>
      <c r="D288" t="n">
        <v>0</v>
      </c>
      <c r="E288" t="n">
        <v>1</v>
      </c>
      <c r="F288" t="n">
        <v>0</v>
      </c>
      <c r="G288" s="16">
        <f>ROUND(MIN(B288/12,650000)*12*0.0915+MIN(B288/12,1390000)*12*(0.0504+0)+B288*0.005,0)</f>
        <v/>
      </c>
      <c r="H288" t="n">
        <v>0</v>
      </c>
      <c r="I288" t="n">
        <v>0</v>
      </c>
      <c r="J288" s="16">
        <f>IF(C288=2026,IF(B288&lt;741000,0,IF(B288&lt;2191000,B288-740000,IF(B288&lt;2193000,1451000,IF(B288&lt;2196000,1453000,IF(B288&lt;2200000,1456000,IF(B288&lt;3600000,ROUNDDOWN(B288/4,-3)*2.8-80000,IF(B288&lt;6600000,ROUNDDOWN(B288/4,-3)*3.2-440000,IF(B288&lt;8500000,ROUNDDOWN(B288*0.9,0)-1100000,B288-1950000)))))))),IF(B288&lt;651000,0,IF(B288&lt;1900000,B288-650000,IF(B288&lt;3600000,ROUNDDOWN(B288/4,-3)*2.8-80000,IF(B288&lt;6600000,ROUNDDOWN(B288/4,-3)*3.2-440000,IF(B288&lt;8500000,ROUNDDOWN(B288*0.9,0)-1100000,B288-1950000))))))</f>
        <v/>
      </c>
      <c r="K288" s="16">
        <f>IF(J288&gt;23500000,NA(),IF(C288=2026,IF(J288&lt;=4890000,1040000,IF(J288&lt;=6550000,670000,620000)),IF(J288&lt;=1320000,950000,IF(J288&lt;=3360000,880000,IF(J288&lt;=4890000,680000,IF(J288&lt;=6550000,630000,580000))))))</f>
        <v/>
      </c>
      <c r="L288" s="16">
        <f>IF(D288=1,IF(J288&lt;=9000000,380000,IF(J288&lt;=9500000,260000,IF(J288&lt;=10000000,130000,0))),0)</f>
        <v/>
      </c>
      <c r="M288" s="16">
        <f>IF(D288=1,IF(J288&lt;=9000000,330000,IF(J288&lt;=9500000,220000,IF(J288&lt;=10000000,110000,0))),0)</f>
        <v/>
      </c>
      <c r="N288" s="16">
        <f>IF(D288=1,IF(J288&lt;=9000000,50000,IF(J288&lt;=9500000,40000,IF(J288&lt;=10000000,20000,0))),0)</f>
        <v/>
      </c>
      <c r="O288" s="16">
        <f>MAX(0,ROUNDDOWN(J288-G288-K288-L288-E288*380000-F288*630000-H288,-3))</f>
        <v/>
      </c>
      <c r="P288" s="16">
        <f>MAX(0,ROUNDDOWN(J288-G288-430000-M288-E288*330000-F288*450000-I288,-3))</f>
        <v/>
      </c>
      <c r="Q288" s="16">
        <f>50000+N288+E288*50000+F288*180000</f>
        <v/>
      </c>
      <c r="R288" s="16">
        <f>IF(P288&lt;=2000000,MIN(Q288,P288),MAX(Q288-(P288-2000000),50000))*0.05</f>
        <v/>
      </c>
      <c r="S288" s="16">
        <f>MAX(0,P288*0.1-R288)</f>
        <v/>
      </c>
      <c r="T288" s="16">
        <f>Q288+MAX(0,K288-480000)</f>
        <v/>
      </c>
      <c r="U288" s="16">
        <f>P288-T288</f>
        <v/>
      </c>
      <c r="V288" s="17">
        <f>IF(U288&lt;0,0,LOOKUP(U288,{0,1950001,3300001,6950001,9000001,18000001,40000001},{0.05,0.1,0.2,0.23,0.33,0.4,0.45}))</f>
        <v/>
      </c>
      <c r="W288" s="18">
        <f>IF(U288&lt;0,0.9,0.9-V288*1.021)</f>
        <v/>
      </c>
      <c r="X288" s="16">
        <f>ROUNDDOWN(S288*0.2/W288+2000,0)</f>
        <v/>
      </c>
      <c r="Y288" s="17">
        <f>IF(O288&lt;=0,0,LOOKUP(O288,{0,1950001,3300001,6950001,9000001,18000001,40000001},{0.05,0.1,0.2,0.23,0.33,0.4,0.45}))</f>
        <v/>
      </c>
    </row>
    <row r="289">
      <c r="A289" t="inlineStr">
        <is>
          <t>早見表 共働き＋大学生1人</t>
        </is>
      </c>
      <c r="B289" s="16">
        <f>'2_早見表'!$A$23</f>
        <v/>
      </c>
      <c r="C289" t="n">
        <v>2025</v>
      </c>
      <c r="D289" t="n">
        <v>0</v>
      </c>
      <c r="E289" t="n">
        <v>0</v>
      </c>
      <c r="F289" t="n">
        <v>1</v>
      </c>
      <c r="G289" s="16">
        <f>ROUND(MIN(B289/12,650000)*12*0.0915+MIN(B289/12,1390000)*12*(0.0504+0)+B289*0.005,0)</f>
        <v/>
      </c>
      <c r="H289" t="n">
        <v>0</v>
      </c>
      <c r="I289" t="n">
        <v>0</v>
      </c>
      <c r="J289" s="16">
        <f>IF(C289=2026,IF(B289&lt;741000,0,IF(B289&lt;2191000,B289-740000,IF(B289&lt;2193000,1451000,IF(B289&lt;2196000,1453000,IF(B289&lt;2200000,1456000,IF(B289&lt;3600000,ROUNDDOWN(B289/4,-3)*2.8-80000,IF(B289&lt;6600000,ROUNDDOWN(B289/4,-3)*3.2-440000,IF(B289&lt;8500000,ROUNDDOWN(B289*0.9,0)-1100000,B289-1950000)))))))),IF(B289&lt;651000,0,IF(B289&lt;1900000,B289-650000,IF(B289&lt;3600000,ROUNDDOWN(B289/4,-3)*2.8-80000,IF(B289&lt;6600000,ROUNDDOWN(B289/4,-3)*3.2-440000,IF(B289&lt;8500000,ROUNDDOWN(B289*0.9,0)-1100000,B289-1950000))))))</f>
        <v/>
      </c>
      <c r="K289" s="16">
        <f>IF(J289&gt;23500000,NA(),IF(C289=2026,IF(J289&lt;=4890000,1040000,IF(J289&lt;=6550000,670000,620000)),IF(J289&lt;=1320000,950000,IF(J289&lt;=3360000,880000,IF(J289&lt;=4890000,680000,IF(J289&lt;=6550000,630000,580000))))))</f>
        <v/>
      </c>
      <c r="L289" s="16">
        <f>IF(D289=1,IF(J289&lt;=9000000,380000,IF(J289&lt;=9500000,260000,IF(J289&lt;=10000000,130000,0))),0)</f>
        <v/>
      </c>
      <c r="M289" s="16">
        <f>IF(D289=1,IF(J289&lt;=9000000,330000,IF(J289&lt;=9500000,220000,IF(J289&lt;=10000000,110000,0))),0)</f>
        <v/>
      </c>
      <c r="N289" s="16">
        <f>IF(D289=1,IF(J289&lt;=9000000,50000,IF(J289&lt;=9500000,40000,IF(J289&lt;=10000000,20000,0))),0)</f>
        <v/>
      </c>
      <c r="O289" s="16">
        <f>MAX(0,ROUNDDOWN(J289-G289-K289-L289-E289*380000-F289*630000-H289,-3))</f>
        <v/>
      </c>
      <c r="P289" s="16">
        <f>MAX(0,ROUNDDOWN(J289-G289-430000-M289-E289*330000-F289*450000-I289,-3))</f>
        <v/>
      </c>
      <c r="Q289" s="16">
        <f>50000+N289+E289*50000+F289*180000</f>
        <v/>
      </c>
      <c r="R289" s="16">
        <f>IF(P289&lt;=2000000,MIN(Q289,P289),MAX(Q289-(P289-2000000),50000))*0.05</f>
        <v/>
      </c>
      <c r="S289" s="16">
        <f>MAX(0,P289*0.1-R289)</f>
        <v/>
      </c>
      <c r="T289" s="16">
        <f>Q289+MAX(0,K289-480000)</f>
        <v/>
      </c>
      <c r="U289" s="16">
        <f>P289-T289</f>
        <v/>
      </c>
      <c r="V289" s="17">
        <f>IF(U289&lt;0,0,LOOKUP(U289,{0,1950001,3300001,6950001,9000001,18000001,40000001},{0.05,0.1,0.2,0.23,0.33,0.4,0.45}))</f>
        <v/>
      </c>
      <c r="W289" s="18">
        <f>IF(U289&lt;0,0.9,0.9-V289*1.021)</f>
        <v/>
      </c>
      <c r="X289" s="16">
        <f>ROUNDDOWN(S289*0.2/W289+2000,0)</f>
        <v/>
      </c>
      <c r="Y289" s="17">
        <f>IF(O289&lt;=0,0,LOOKUP(O289,{0,1950001,3300001,6950001,9000001,18000001,40000001},{0.05,0.1,0.2,0.23,0.33,0.4,0.45}))</f>
        <v/>
      </c>
    </row>
    <row r="290">
      <c r="A290" t="inlineStr">
        <is>
          <t>早見表 共働き＋大学生1人</t>
        </is>
      </c>
      <c r="B290" s="16">
        <f>'2_早見表'!$A$23</f>
        <v/>
      </c>
      <c r="C290" t="n">
        <v>2026</v>
      </c>
      <c r="D290" t="n">
        <v>0</v>
      </c>
      <c r="E290" t="n">
        <v>0</v>
      </c>
      <c r="F290" t="n">
        <v>1</v>
      </c>
      <c r="G290" s="16">
        <f>ROUND(MIN(B290/12,650000)*12*0.0915+MIN(B290/12,1390000)*12*(0.0504+0)+B290*0.005,0)</f>
        <v/>
      </c>
      <c r="H290" t="n">
        <v>0</v>
      </c>
      <c r="I290" t="n">
        <v>0</v>
      </c>
      <c r="J290" s="16">
        <f>IF(C290=2026,IF(B290&lt;741000,0,IF(B290&lt;2191000,B290-740000,IF(B290&lt;2193000,1451000,IF(B290&lt;2196000,1453000,IF(B290&lt;2200000,1456000,IF(B290&lt;3600000,ROUNDDOWN(B290/4,-3)*2.8-80000,IF(B290&lt;6600000,ROUNDDOWN(B290/4,-3)*3.2-440000,IF(B290&lt;8500000,ROUNDDOWN(B290*0.9,0)-1100000,B290-1950000)))))))),IF(B290&lt;651000,0,IF(B290&lt;1900000,B290-650000,IF(B290&lt;3600000,ROUNDDOWN(B290/4,-3)*2.8-80000,IF(B290&lt;6600000,ROUNDDOWN(B290/4,-3)*3.2-440000,IF(B290&lt;8500000,ROUNDDOWN(B290*0.9,0)-1100000,B290-1950000))))))</f>
        <v/>
      </c>
      <c r="K290" s="16">
        <f>IF(J290&gt;23500000,NA(),IF(C290=2026,IF(J290&lt;=4890000,1040000,IF(J290&lt;=6550000,670000,620000)),IF(J290&lt;=1320000,950000,IF(J290&lt;=3360000,880000,IF(J290&lt;=4890000,680000,IF(J290&lt;=6550000,630000,580000))))))</f>
        <v/>
      </c>
      <c r="L290" s="16">
        <f>IF(D290=1,IF(J290&lt;=9000000,380000,IF(J290&lt;=9500000,260000,IF(J290&lt;=10000000,130000,0))),0)</f>
        <v/>
      </c>
      <c r="M290" s="16">
        <f>IF(D290=1,IF(J290&lt;=9000000,330000,IF(J290&lt;=9500000,220000,IF(J290&lt;=10000000,110000,0))),0)</f>
        <v/>
      </c>
      <c r="N290" s="16">
        <f>IF(D290=1,IF(J290&lt;=9000000,50000,IF(J290&lt;=9500000,40000,IF(J290&lt;=10000000,20000,0))),0)</f>
        <v/>
      </c>
      <c r="O290" s="16">
        <f>MAX(0,ROUNDDOWN(J290-G290-K290-L290-E290*380000-F290*630000-H290,-3))</f>
        <v/>
      </c>
      <c r="P290" s="16">
        <f>MAX(0,ROUNDDOWN(J290-G290-430000-M290-E290*330000-F290*450000-I290,-3))</f>
        <v/>
      </c>
      <c r="Q290" s="16">
        <f>50000+N290+E290*50000+F290*180000</f>
        <v/>
      </c>
      <c r="R290" s="16">
        <f>IF(P290&lt;=2000000,MIN(Q290,P290),MAX(Q290-(P290-2000000),50000))*0.05</f>
        <v/>
      </c>
      <c r="S290" s="16">
        <f>MAX(0,P290*0.1-R290)</f>
        <v/>
      </c>
      <c r="T290" s="16">
        <f>Q290+MAX(0,K290-480000)</f>
        <v/>
      </c>
      <c r="U290" s="16">
        <f>P290-T290</f>
        <v/>
      </c>
      <c r="V290" s="17">
        <f>IF(U290&lt;0,0,LOOKUP(U290,{0,1950001,3300001,6950001,9000001,18000001,40000001},{0.05,0.1,0.2,0.23,0.33,0.4,0.45}))</f>
        <v/>
      </c>
      <c r="W290" s="18">
        <f>IF(U290&lt;0,0.9,0.9-V290*1.021)</f>
        <v/>
      </c>
      <c r="X290" s="16">
        <f>ROUNDDOWN(S290*0.2/W290+2000,0)</f>
        <v/>
      </c>
      <c r="Y290" s="17">
        <f>IF(O290&lt;=0,0,LOOKUP(O290,{0,1950001,3300001,6950001,9000001,18000001,40000001},{0.05,0.1,0.2,0.23,0.33,0.4,0.45}))</f>
        <v/>
      </c>
    </row>
    <row r="291">
      <c r="A291" t="inlineStr">
        <is>
          <t>早見表 夫婦＋高校生1人</t>
        </is>
      </c>
      <c r="B291" s="16">
        <f>'2_早見表'!$A$23</f>
        <v/>
      </c>
      <c r="C291" t="n">
        <v>2025</v>
      </c>
      <c r="D291" t="n">
        <v>1</v>
      </c>
      <c r="E291" t="n">
        <v>1</v>
      </c>
      <c r="F291" t="n">
        <v>0</v>
      </c>
      <c r="G291" s="16">
        <f>ROUND(MIN(B291/12,650000)*12*0.0915+MIN(B291/12,1390000)*12*(0.0504+0)+B291*0.005,0)</f>
        <v/>
      </c>
      <c r="H291" t="n">
        <v>0</v>
      </c>
      <c r="I291" t="n">
        <v>0</v>
      </c>
      <c r="J291" s="16">
        <f>IF(C291=2026,IF(B291&lt;741000,0,IF(B291&lt;2191000,B291-740000,IF(B291&lt;2193000,1451000,IF(B291&lt;2196000,1453000,IF(B291&lt;2200000,1456000,IF(B291&lt;3600000,ROUNDDOWN(B291/4,-3)*2.8-80000,IF(B291&lt;6600000,ROUNDDOWN(B291/4,-3)*3.2-440000,IF(B291&lt;8500000,ROUNDDOWN(B291*0.9,0)-1100000,B291-1950000)))))))),IF(B291&lt;651000,0,IF(B291&lt;1900000,B291-650000,IF(B291&lt;3600000,ROUNDDOWN(B291/4,-3)*2.8-80000,IF(B291&lt;6600000,ROUNDDOWN(B291/4,-3)*3.2-440000,IF(B291&lt;8500000,ROUNDDOWN(B291*0.9,0)-1100000,B291-1950000))))))</f>
        <v/>
      </c>
      <c r="K291" s="16">
        <f>IF(J291&gt;23500000,NA(),IF(C291=2026,IF(J291&lt;=4890000,1040000,IF(J291&lt;=6550000,670000,620000)),IF(J291&lt;=1320000,950000,IF(J291&lt;=3360000,880000,IF(J291&lt;=4890000,680000,IF(J291&lt;=6550000,630000,580000))))))</f>
        <v/>
      </c>
      <c r="L291" s="16">
        <f>IF(D291=1,IF(J291&lt;=9000000,380000,IF(J291&lt;=9500000,260000,IF(J291&lt;=10000000,130000,0))),0)</f>
        <v/>
      </c>
      <c r="M291" s="16">
        <f>IF(D291=1,IF(J291&lt;=9000000,330000,IF(J291&lt;=9500000,220000,IF(J291&lt;=10000000,110000,0))),0)</f>
        <v/>
      </c>
      <c r="N291" s="16">
        <f>IF(D291=1,IF(J291&lt;=9000000,50000,IF(J291&lt;=9500000,40000,IF(J291&lt;=10000000,20000,0))),0)</f>
        <v/>
      </c>
      <c r="O291" s="16">
        <f>MAX(0,ROUNDDOWN(J291-G291-K291-L291-E291*380000-F291*630000-H291,-3))</f>
        <v/>
      </c>
      <c r="P291" s="16">
        <f>MAX(0,ROUNDDOWN(J291-G291-430000-M291-E291*330000-F291*450000-I291,-3))</f>
        <v/>
      </c>
      <c r="Q291" s="16">
        <f>50000+N291+E291*50000+F291*180000</f>
        <v/>
      </c>
      <c r="R291" s="16">
        <f>IF(P291&lt;=2000000,MIN(Q291,P291),MAX(Q291-(P291-2000000),50000))*0.05</f>
        <v/>
      </c>
      <c r="S291" s="16">
        <f>MAX(0,P291*0.1-R291)</f>
        <v/>
      </c>
      <c r="T291" s="16">
        <f>Q291+MAX(0,K291-480000)</f>
        <v/>
      </c>
      <c r="U291" s="16">
        <f>P291-T291</f>
        <v/>
      </c>
      <c r="V291" s="17">
        <f>IF(U291&lt;0,0,LOOKUP(U291,{0,1950001,3300001,6950001,9000001,18000001,40000001},{0.05,0.1,0.2,0.23,0.33,0.4,0.45}))</f>
        <v/>
      </c>
      <c r="W291" s="18">
        <f>IF(U291&lt;0,0.9,0.9-V291*1.021)</f>
        <v/>
      </c>
      <c r="X291" s="16">
        <f>ROUNDDOWN(S291*0.2/W291+2000,0)</f>
        <v/>
      </c>
      <c r="Y291" s="17">
        <f>IF(O291&lt;=0,0,LOOKUP(O291,{0,1950001,3300001,6950001,9000001,18000001,40000001},{0.05,0.1,0.2,0.23,0.33,0.4,0.45}))</f>
        <v/>
      </c>
    </row>
    <row r="292">
      <c r="A292" t="inlineStr">
        <is>
          <t>早見表 夫婦＋高校生1人</t>
        </is>
      </c>
      <c r="B292" s="16">
        <f>'2_早見表'!$A$23</f>
        <v/>
      </c>
      <c r="C292" t="n">
        <v>2026</v>
      </c>
      <c r="D292" t="n">
        <v>1</v>
      </c>
      <c r="E292" t="n">
        <v>1</v>
      </c>
      <c r="F292" t="n">
        <v>0</v>
      </c>
      <c r="G292" s="16">
        <f>ROUND(MIN(B292/12,650000)*12*0.0915+MIN(B292/12,1390000)*12*(0.0504+0)+B292*0.005,0)</f>
        <v/>
      </c>
      <c r="H292" t="n">
        <v>0</v>
      </c>
      <c r="I292" t="n">
        <v>0</v>
      </c>
      <c r="J292" s="16">
        <f>IF(C292=2026,IF(B292&lt;741000,0,IF(B292&lt;2191000,B292-740000,IF(B292&lt;2193000,1451000,IF(B292&lt;2196000,1453000,IF(B292&lt;2200000,1456000,IF(B292&lt;3600000,ROUNDDOWN(B292/4,-3)*2.8-80000,IF(B292&lt;6600000,ROUNDDOWN(B292/4,-3)*3.2-440000,IF(B292&lt;8500000,ROUNDDOWN(B292*0.9,0)-1100000,B292-1950000)))))))),IF(B292&lt;651000,0,IF(B292&lt;1900000,B292-650000,IF(B292&lt;3600000,ROUNDDOWN(B292/4,-3)*2.8-80000,IF(B292&lt;6600000,ROUNDDOWN(B292/4,-3)*3.2-440000,IF(B292&lt;8500000,ROUNDDOWN(B292*0.9,0)-1100000,B292-1950000))))))</f>
        <v/>
      </c>
      <c r="K292" s="16">
        <f>IF(J292&gt;23500000,NA(),IF(C292=2026,IF(J292&lt;=4890000,1040000,IF(J292&lt;=6550000,670000,620000)),IF(J292&lt;=1320000,950000,IF(J292&lt;=3360000,880000,IF(J292&lt;=4890000,680000,IF(J292&lt;=6550000,630000,580000))))))</f>
        <v/>
      </c>
      <c r="L292" s="16">
        <f>IF(D292=1,IF(J292&lt;=9000000,380000,IF(J292&lt;=9500000,260000,IF(J292&lt;=10000000,130000,0))),0)</f>
        <v/>
      </c>
      <c r="M292" s="16">
        <f>IF(D292=1,IF(J292&lt;=9000000,330000,IF(J292&lt;=9500000,220000,IF(J292&lt;=10000000,110000,0))),0)</f>
        <v/>
      </c>
      <c r="N292" s="16">
        <f>IF(D292=1,IF(J292&lt;=9000000,50000,IF(J292&lt;=9500000,40000,IF(J292&lt;=10000000,20000,0))),0)</f>
        <v/>
      </c>
      <c r="O292" s="16">
        <f>MAX(0,ROUNDDOWN(J292-G292-K292-L292-E292*380000-F292*630000-H292,-3))</f>
        <v/>
      </c>
      <c r="P292" s="16">
        <f>MAX(0,ROUNDDOWN(J292-G292-430000-M292-E292*330000-F292*450000-I292,-3))</f>
        <v/>
      </c>
      <c r="Q292" s="16">
        <f>50000+N292+E292*50000+F292*180000</f>
        <v/>
      </c>
      <c r="R292" s="16">
        <f>IF(P292&lt;=2000000,MIN(Q292,P292),MAX(Q292-(P292-2000000),50000))*0.05</f>
        <v/>
      </c>
      <c r="S292" s="16">
        <f>MAX(0,P292*0.1-R292)</f>
        <v/>
      </c>
      <c r="T292" s="16">
        <f>Q292+MAX(0,K292-480000)</f>
        <v/>
      </c>
      <c r="U292" s="16">
        <f>P292-T292</f>
        <v/>
      </c>
      <c r="V292" s="17">
        <f>IF(U292&lt;0,0,LOOKUP(U292,{0,1950001,3300001,6950001,9000001,18000001,40000001},{0.05,0.1,0.2,0.23,0.33,0.4,0.45}))</f>
        <v/>
      </c>
      <c r="W292" s="18">
        <f>IF(U292&lt;0,0.9,0.9-V292*1.021)</f>
        <v/>
      </c>
      <c r="X292" s="16">
        <f>ROUNDDOWN(S292*0.2/W292+2000,0)</f>
        <v/>
      </c>
      <c r="Y292" s="17">
        <f>IF(O292&lt;=0,0,LOOKUP(O292,{0,1950001,3300001,6950001,9000001,18000001,40000001},{0.05,0.1,0.2,0.23,0.33,0.4,0.45}))</f>
        <v/>
      </c>
    </row>
    <row r="293">
      <c r="A293" t="inlineStr">
        <is>
          <t>早見表 共働き＋大学生と高校生</t>
        </is>
      </c>
      <c r="B293" s="16">
        <f>'2_早見表'!$A$23</f>
        <v/>
      </c>
      <c r="C293" t="n">
        <v>2025</v>
      </c>
      <c r="D293" t="n">
        <v>0</v>
      </c>
      <c r="E293" t="n">
        <v>1</v>
      </c>
      <c r="F293" t="n">
        <v>1</v>
      </c>
      <c r="G293" s="16">
        <f>ROUND(MIN(B293/12,650000)*12*0.0915+MIN(B293/12,1390000)*12*(0.0504+0)+B293*0.005,0)</f>
        <v/>
      </c>
      <c r="H293" t="n">
        <v>0</v>
      </c>
      <c r="I293" t="n">
        <v>0</v>
      </c>
      <c r="J293" s="16">
        <f>IF(C293=2026,IF(B293&lt;741000,0,IF(B293&lt;2191000,B293-740000,IF(B293&lt;2193000,1451000,IF(B293&lt;2196000,1453000,IF(B293&lt;2200000,1456000,IF(B293&lt;3600000,ROUNDDOWN(B293/4,-3)*2.8-80000,IF(B293&lt;6600000,ROUNDDOWN(B293/4,-3)*3.2-440000,IF(B293&lt;8500000,ROUNDDOWN(B293*0.9,0)-1100000,B293-1950000)))))))),IF(B293&lt;651000,0,IF(B293&lt;1900000,B293-650000,IF(B293&lt;3600000,ROUNDDOWN(B293/4,-3)*2.8-80000,IF(B293&lt;6600000,ROUNDDOWN(B293/4,-3)*3.2-440000,IF(B293&lt;8500000,ROUNDDOWN(B293*0.9,0)-1100000,B293-1950000))))))</f>
        <v/>
      </c>
      <c r="K293" s="16">
        <f>IF(J293&gt;23500000,NA(),IF(C293=2026,IF(J293&lt;=4890000,1040000,IF(J293&lt;=6550000,670000,620000)),IF(J293&lt;=1320000,950000,IF(J293&lt;=3360000,880000,IF(J293&lt;=4890000,680000,IF(J293&lt;=6550000,630000,580000))))))</f>
        <v/>
      </c>
      <c r="L293" s="16">
        <f>IF(D293=1,IF(J293&lt;=9000000,380000,IF(J293&lt;=9500000,260000,IF(J293&lt;=10000000,130000,0))),0)</f>
        <v/>
      </c>
      <c r="M293" s="16">
        <f>IF(D293=1,IF(J293&lt;=9000000,330000,IF(J293&lt;=9500000,220000,IF(J293&lt;=10000000,110000,0))),0)</f>
        <v/>
      </c>
      <c r="N293" s="16">
        <f>IF(D293=1,IF(J293&lt;=9000000,50000,IF(J293&lt;=9500000,40000,IF(J293&lt;=10000000,20000,0))),0)</f>
        <v/>
      </c>
      <c r="O293" s="16">
        <f>MAX(0,ROUNDDOWN(J293-G293-K293-L293-E293*380000-F293*630000-H293,-3))</f>
        <v/>
      </c>
      <c r="P293" s="16">
        <f>MAX(0,ROUNDDOWN(J293-G293-430000-M293-E293*330000-F293*450000-I293,-3))</f>
        <v/>
      </c>
      <c r="Q293" s="16">
        <f>50000+N293+E293*50000+F293*180000</f>
        <v/>
      </c>
      <c r="R293" s="16">
        <f>IF(P293&lt;=2000000,MIN(Q293,P293),MAX(Q293-(P293-2000000),50000))*0.05</f>
        <v/>
      </c>
      <c r="S293" s="16">
        <f>MAX(0,P293*0.1-R293)</f>
        <v/>
      </c>
      <c r="T293" s="16">
        <f>Q293+MAX(0,K293-480000)</f>
        <v/>
      </c>
      <c r="U293" s="16">
        <f>P293-T293</f>
        <v/>
      </c>
      <c r="V293" s="17">
        <f>IF(U293&lt;0,0,LOOKUP(U293,{0,1950001,3300001,6950001,9000001,18000001,40000001},{0.05,0.1,0.2,0.23,0.33,0.4,0.45}))</f>
        <v/>
      </c>
      <c r="W293" s="18">
        <f>IF(U293&lt;0,0.9,0.9-V293*1.021)</f>
        <v/>
      </c>
      <c r="X293" s="16">
        <f>ROUNDDOWN(S293*0.2/W293+2000,0)</f>
        <v/>
      </c>
      <c r="Y293" s="17">
        <f>IF(O293&lt;=0,0,LOOKUP(O293,{0,1950001,3300001,6950001,9000001,18000001,40000001},{0.05,0.1,0.2,0.23,0.33,0.4,0.45}))</f>
        <v/>
      </c>
    </row>
    <row r="294">
      <c r="A294" t="inlineStr">
        <is>
          <t>早見表 共働き＋大学生と高校生</t>
        </is>
      </c>
      <c r="B294" s="16">
        <f>'2_早見表'!$A$23</f>
        <v/>
      </c>
      <c r="C294" t="n">
        <v>2026</v>
      </c>
      <c r="D294" t="n">
        <v>0</v>
      </c>
      <c r="E294" t="n">
        <v>1</v>
      </c>
      <c r="F294" t="n">
        <v>1</v>
      </c>
      <c r="G294" s="16">
        <f>ROUND(MIN(B294/12,650000)*12*0.0915+MIN(B294/12,1390000)*12*(0.0504+0)+B294*0.005,0)</f>
        <v/>
      </c>
      <c r="H294" t="n">
        <v>0</v>
      </c>
      <c r="I294" t="n">
        <v>0</v>
      </c>
      <c r="J294" s="16">
        <f>IF(C294=2026,IF(B294&lt;741000,0,IF(B294&lt;2191000,B294-740000,IF(B294&lt;2193000,1451000,IF(B294&lt;2196000,1453000,IF(B294&lt;2200000,1456000,IF(B294&lt;3600000,ROUNDDOWN(B294/4,-3)*2.8-80000,IF(B294&lt;6600000,ROUNDDOWN(B294/4,-3)*3.2-440000,IF(B294&lt;8500000,ROUNDDOWN(B294*0.9,0)-1100000,B294-1950000)))))))),IF(B294&lt;651000,0,IF(B294&lt;1900000,B294-650000,IF(B294&lt;3600000,ROUNDDOWN(B294/4,-3)*2.8-80000,IF(B294&lt;6600000,ROUNDDOWN(B294/4,-3)*3.2-440000,IF(B294&lt;8500000,ROUNDDOWN(B294*0.9,0)-1100000,B294-1950000))))))</f>
        <v/>
      </c>
      <c r="K294" s="16">
        <f>IF(J294&gt;23500000,NA(),IF(C294=2026,IF(J294&lt;=4890000,1040000,IF(J294&lt;=6550000,670000,620000)),IF(J294&lt;=1320000,950000,IF(J294&lt;=3360000,880000,IF(J294&lt;=4890000,680000,IF(J294&lt;=6550000,630000,580000))))))</f>
        <v/>
      </c>
      <c r="L294" s="16">
        <f>IF(D294=1,IF(J294&lt;=9000000,380000,IF(J294&lt;=9500000,260000,IF(J294&lt;=10000000,130000,0))),0)</f>
        <v/>
      </c>
      <c r="M294" s="16">
        <f>IF(D294=1,IF(J294&lt;=9000000,330000,IF(J294&lt;=9500000,220000,IF(J294&lt;=10000000,110000,0))),0)</f>
        <v/>
      </c>
      <c r="N294" s="16">
        <f>IF(D294=1,IF(J294&lt;=9000000,50000,IF(J294&lt;=9500000,40000,IF(J294&lt;=10000000,20000,0))),0)</f>
        <v/>
      </c>
      <c r="O294" s="16">
        <f>MAX(0,ROUNDDOWN(J294-G294-K294-L294-E294*380000-F294*630000-H294,-3))</f>
        <v/>
      </c>
      <c r="P294" s="16">
        <f>MAX(0,ROUNDDOWN(J294-G294-430000-M294-E294*330000-F294*450000-I294,-3))</f>
        <v/>
      </c>
      <c r="Q294" s="16">
        <f>50000+N294+E294*50000+F294*180000</f>
        <v/>
      </c>
      <c r="R294" s="16">
        <f>IF(P294&lt;=2000000,MIN(Q294,P294),MAX(Q294-(P294-2000000),50000))*0.05</f>
        <v/>
      </c>
      <c r="S294" s="16">
        <f>MAX(0,P294*0.1-R294)</f>
        <v/>
      </c>
      <c r="T294" s="16">
        <f>Q294+MAX(0,K294-480000)</f>
        <v/>
      </c>
      <c r="U294" s="16">
        <f>P294-T294</f>
        <v/>
      </c>
      <c r="V294" s="17">
        <f>IF(U294&lt;0,0,LOOKUP(U294,{0,1950001,3300001,6950001,9000001,18000001,40000001},{0.05,0.1,0.2,0.23,0.33,0.4,0.45}))</f>
        <v/>
      </c>
      <c r="W294" s="18">
        <f>IF(U294&lt;0,0.9,0.9-V294*1.021)</f>
        <v/>
      </c>
      <c r="X294" s="16">
        <f>ROUNDDOWN(S294*0.2/W294+2000,0)</f>
        <v/>
      </c>
      <c r="Y294" s="17">
        <f>IF(O294&lt;=0,0,LOOKUP(O294,{0,1950001,3300001,6950001,9000001,18000001,40000001},{0.05,0.1,0.2,0.23,0.33,0.4,0.45}))</f>
        <v/>
      </c>
    </row>
    <row r="295">
      <c r="A295" t="inlineStr">
        <is>
          <t>早見表 夫婦＋大学生と高校生</t>
        </is>
      </c>
      <c r="B295" s="16">
        <f>'2_早見表'!$A$23</f>
        <v/>
      </c>
      <c r="C295" t="n">
        <v>2025</v>
      </c>
      <c r="D295" t="n">
        <v>1</v>
      </c>
      <c r="E295" t="n">
        <v>1</v>
      </c>
      <c r="F295" t="n">
        <v>1</v>
      </c>
      <c r="G295" s="16">
        <f>ROUND(MIN(B295/12,650000)*12*0.0915+MIN(B295/12,1390000)*12*(0.0504+0)+B295*0.005,0)</f>
        <v/>
      </c>
      <c r="H295" t="n">
        <v>0</v>
      </c>
      <c r="I295" t="n">
        <v>0</v>
      </c>
      <c r="J295" s="16">
        <f>IF(C295=2026,IF(B295&lt;741000,0,IF(B295&lt;2191000,B295-740000,IF(B295&lt;2193000,1451000,IF(B295&lt;2196000,1453000,IF(B295&lt;2200000,1456000,IF(B295&lt;3600000,ROUNDDOWN(B295/4,-3)*2.8-80000,IF(B295&lt;6600000,ROUNDDOWN(B295/4,-3)*3.2-440000,IF(B295&lt;8500000,ROUNDDOWN(B295*0.9,0)-1100000,B295-1950000)))))))),IF(B295&lt;651000,0,IF(B295&lt;1900000,B295-650000,IF(B295&lt;3600000,ROUNDDOWN(B295/4,-3)*2.8-80000,IF(B295&lt;6600000,ROUNDDOWN(B295/4,-3)*3.2-440000,IF(B295&lt;8500000,ROUNDDOWN(B295*0.9,0)-1100000,B295-1950000))))))</f>
        <v/>
      </c>
      <c r="K295" s="16">
        <f>IF(J295&gt;23500000,NA(),IF(C295=2026,IF(J295&lt;=4890000,1040000,IF(J295&lt;=6550000,670000,620000)),IF(J295&lt;=1320000,950000,IF(J295&lt;=3360000,880000,IF(J295&lt;=4890000,680000,IF(J295&lt;=6550000,630000,580000))))))</f>
        <v/>
      </c>
      <c r="L295" s="16">
        <f>IF(D295=1,IF(J295&lt;=9000000,380000,IF(J295&lt;=9500000,260000,IF(J295&lt;=10000000,130000,0))),0)</f>
        <v/>
      </c>
      <c r="M295" s="16">
        <f>IF(D295=1,IF(J295&lt;=9000000,330000,IF(J295&lt;=9500000,220000,IF(J295&lt;=10000000,110000,0))),0)</f>
        <v/>
      </c>
      <c r="N295" s="16">
        <f>IF(D295=1,IF(J295&lt;=9000000,50000,IF(J295&lt;=9500000,40000,IF(J295&lt;=10000000,20000,0))),0)</f>
        <v/>
      </c>
      <c r="O295" s="16">
        <f>MAX(0,ROUNDDOWN(J295-G295-K295-L295-E295*380000-F295*630000-H295,-3))</f>
        <v/>
      </c>
      <c r="P295" s="16">
        <f>MAX(0,ROUNDDOWN(J295-G295-430000-M295-E295*330000-F295*450000-I295,-3))</f>
        <v/>
      </c>
      <c r="Q295" s="16">
        <f>50000+N295+E295*50000+F295*180000</f>
        <v/>
      </c>
      <c r="R295" s="16">
        <f>IF(P295&lt;=2000000,MIN(Q295,P295),MAX(Q295-(P295-2000000),50000))*0.05</f>
        <v/>
      </c>
      <c r="S295" s="16">
        <f>MAX(0,P295*0.1-R295)</f>
        <v/>
      </c>
      <c r="T295" s="16">
        <f>Q295+MAX(0,K295-480000)</f>
        <v/>
      </c>
      <c r="U295" s="16">
        <f>P295-T295</f>
        <v/>
      </c>
      <c r="V295" s="17">
        <f>IF(U295&lt;0,0,LOOKUP(U295,{0,1950001,3300001,6950001,9000001,18000001,40000001},{0.05,0.1,0.2,0.23,0.33,0.4,0.45}))</f>
        <v/>
      </c>
      <c r="W295" s="18">
        <f>IF(U295&lt;0,0.9,0.9-V295*1.021)</f>
        <v/>
      </c>
      <c r="X295" s="16">
        <f>ROUNDDOWN(S295*0.2/W295+2000,0)</f>
        <v/>
      </c>
      <c r="Y295" s="17">
        <f>IF(O295&lt;=0,0,LOOKUP(O295,{0,1950001,3300001,6950001,9000001,18000001,40000001},{0.05,0.1,0.2,0.23,0.33,0.4,0.45}))</f>
        <v/>
      </c>
    </row>
    <row r="296">
      <c r="A296" t="inlineStr">
        <is>
          <t>早見表 夫婦＋大学生と高校生</t>
        </is>
      </c>
      <c r="B296" s="16">
        <f>'2_早見表'!$A$23</f>
        <v/>
      </c>
      <c r="C296" t="n">
        <v>2026</v>
      </c>
      <c r="D296" t="n">
        <v>1</v>
      </c>
      <c r="E296" t="n">
        <v>1</v>
      </c>
      <c r="F296" t="n">
        <v>1</v>
      </c>
      <c r="G296" s="16">
        <f>ROUND(MIN(B296/12,650000)*12*0.0915+MIN(B296/12,1390000)*12*(0.0504+0)+B296*0.005,0)</f>
        <v/>
      </c>
      <c r="H296" t="n">
        <v>0</v>
      </c>
      <c r="I296" t="n">
        <v>0</v>
      </c>
      <c r="J296" s="16">
        <f>IF(C296=2026,IF(B296&lt;741000,0,IF(B296&lt;2191000,B296-740000,IF(B296&lt;2193000,1451000,IF(B296&lt;2196000,1453000,IF(B296&lt;2200000,1456000,IF(B296&lt;3600000,ROUNDDOWN(B296/4,-3)*2.8-80000,IF(B296&lt;6600000,ROUNDDOWN(B296/4,-3)*3.2-440000,IF(B296&lt;8500000,ROUNDDOWN(B296*0.9,0)-1100000,B296-1950000)))))))),IF(B296&lt;651000,0,IF(B296&lt;1900000,B296-650000,IF(B296&lt;3600000,ROUNDDOWN(B296/4,-3)*2.8-80000,IF(B296&lt;6600000,ROUNDDOWN(B296/4,-3)*3.2-440000,IF(B296&lt;8500000,ROUNDDOWN(B296*0.9,0)-1100000,B296-1950000))))))</f>
        <v/>
      </c>
      <c r="K296" s="16">
        <f>IF(J296&gt;23500000,NA(),IF(C296=2026,IF(J296&lt;=4890000,1040000,IF(J296&lt;=6550000,670000,620000)),IF(J296&lt;=1320000,950000,IF(J296&lt;=3360000,880000,IF(J296&lt;=4890000,680000,IF(J296&lt;=6550000,630000,580000))))))</f>
        <v/>
      </c>
      <c r="L296" s="16">
        <f>IF(D296=1,IF(J296&lt;=9000000,380000,IF(J296&lt;=9500000,260000,IF(J296&lt;=10000000,130000,0))),0)</f>
        <v/>
      </c>
      <c r="M296" s="16">
        <f>IF(D296=1,IF(J296&lt;=9000000,330000,IF(J296&lt;=9500000,220000,IF(J296&lt;=10000000,110000,0))),0)</f>
        <v/>
      </c>
      <c r="N296" s="16">
        <f>IF(D296=1,IF(J296&lt;=9000000,50000,IF(J296&lt;=9500000,40000,IF(J296&lt;=10000000,20000,0))),0)</f>
        <v/>
      </c>
      <c r="O296" s="16">
        <f>MAX(0,ROUNDDOWN(J296-G296-K296-L296-E296*380000-F296*630000-H296,-3))</f>
        <v/>
      </c>
      <c r="P296" s="16">
        <f>MAX(0,ROUNDDOWN(J296-G296-430000-M296-E296*330000-F296*450000-I296,-3))</f>
        <v/>
      </c>
      <c r="Q296" s="16">
        <f>50000+N296+E296*50000+F296*180000</f>
        <v/>
      </c>
      <c r="R296" s="16">
        <f>IF(P296&lt;=2000000,MIN(Q296,P296),MAX(Q296-(P296-2000000),50000))*0.05</f>
        <v/>
      </c>
      <c r="S296" s="16">
        <f>MAX(0,P296*0.1-R296)</f>
        <v/>
      </c>
      <c r="T296" s="16">
        <f>Q296+MAX(0,K296-480000)</f>
        <v/>
      </c>
      <c r="U296" s="16">
        <f>P296-T296</f>
        <v/>
      </c>
      <c r="V296" s="17">
        <f>IF(U296&lt;0,0,LOOKUP(U296,{0,1950001,3300001,6950001,9000001,18000001,40000001},{0.05,0.1,0.2,0.23,0.33,0.4,0.45}))</f>
        <v/>
      </c>
      <c r="W296" s="18">
        <f>IF(U296&lt;0,0.9,0.9-V296*1.021)</f>
        <v/>
      </c>
      <c r="X296" s="16">
        <f>ROUNDDOWN(S296*0.2/W296+2000,0)</f>
        <v/>
      </c>
      <c r="Y296" s="17">
        <f>IF(O296&lt;=0,0,LOOKUP(O296,{0,1950001,3300001,6950001,9000001,18000001,40000001},{0.05,0.1,0.2,0.23,0.33,0.4,0.45}))</f>
        <v/>
      </c>
    </row>
    <row r="297">
      <c r="A297" t="inlineStr">
        <is>
          <t>早見表 独身または共働き</t>
        </is>
      </c>
      <c r="B297" s="16">
        <f>'2_早見表'!$A$24</f>
        <v/>
      </c>
      <c r="C297" t="n">
        <v>2025</v>
      </c>
      <c r="D297" t="n">
        <v>0</v>
      </c>
      <c r="E297" t="n">
        <v>0</v>
      </c>
      <c r="F297" t="n">
        <v>0</v>
      </c>
      <c r="G297" s="16">
        <f>ROUND(MIN(B297/12,650000)*12*0.0915+MIN(B297/12,1390000)*12*(0.0504+0)+B297*0.005,0)</f>
        <v/>
      </c>
      <c r="H297" t="n">
        <v>0</v>
      </c>
      <c r="I297" t="n">
        <v>0</v>
      </c>
      <c r="J297" s="16">
        <f>IF(C297=2026,IF(B297&lt;741000,0,IF(B297&lt;2191000,B297-740000,IF(B297&lt;2193000,1451000,IF(B297&lt;2196000,1453000,IF(B297&lt;2200000,1456000,IF(B297&lt;3600000,ROUNDDOWN(B297/4,-3)*2.8-80000,IF(B297&lt;6600000,ROUNDDOWN(B297/4,-3)*3.2-440000,IF(B297&lt;8500000,ROUNDDOWN(B297*0.9,0)-1100000,B297-1950000)))))))),IF(B297&lt;651000,0,IF(B297&lt;1900000,B297-650000,IF(B297&lt;3600000,ROUNDDOWN(B297/4,-3)*2.8-80000,IF(B297&lt;6600000,ROUNDDOWN(B297/4,-3)*3.2-440000,IF(B297&lt;8500000,ROUNDDOWN(B297*0.9,0)-1100000,B297-1950000))))))</f>
        <v/>
      </c>
      <c r="K297" s="16">
        <f>IF(J297&gt;23500000,NA(),IF(C297=2026,IF(J297&lt;=4890000,1040000,IF(J297&lt;=6550000,670000,620000)),IF(J297&lt;=1320000,950000,IF(J297&lt;=3360000,880000,IF(J297&lt;=4890000,680000,IF(J297&lt;=6550000,630000,580000))))))</f>
        <v/>
      </c>
      <c r="L297" s="16">
        <f>IF(D297=1,IF(J297&lt;=9000000,380000,IF(J297&lt;=9500000,260000,IF(J297&lt;=10000000,130000,0))),0)</f>
        <v/>
      </c>
      <c r="M297" s="16">
        <f>IF(D297=1,IF(J297&lt;=9000000,330000,IF(J297&lt;=9500000,220000,IF(J297&lt;=10000000,110000,0))),0)</f>
        <v/>
      </c>
      <c r="N297" s="16">
        <f>IF(D297=1,IF(J297&lt;=9000000,50000,IF(J297&lt;=9500000,40000,IF(J297&lt;=10000000,20000,0))),0)</f>
        <v/>
      </c>
      <c r="O297" s="16">
        <f>MAX(0,ROUNDDOWN(J297-G297-K297-L297-E297*380000-F297*630000-H297,-3))</f>
        <v/>
      </c>
      <c r="P297" s="16">
        <f>MAX(0,ROUNDDOWN(J297-G297-430000-M297-E297*330000-F297*450000-I297,-3))</f>
        <v/>
      </c>
      <c r="Q297" s="16">
        <f>50000+N297+E297*50000+F297*180000</f>
        <v/>
      </c>
      <c r="R297" s="16">
        <f>IF(P297&lt;=2000000,MIN(Q297,P297),MAX(Q297-(P297-2000000),50000))*0.05</f>
        <v/>
      </c>
      <c r="S297" s="16">
        <f>MAX(0,P297*0.1-R297)</f>
        <v/>
      </c>
      <c r="T297" s="16">
        <f>Q297+MAX(0,K297-480000)</f>
        <v/>
      </c>
      <c r="U297" s="16">
        <f>P297-T297</f>
        <v/>
      </c>
      <c r="V297" s="17">
        <f>IF(U297&lt;0,0,LOOKUP(U297,{0,1950001,3300001,6950001,9000001,18000001,40000001},{0.05,0.1,0.2,0.23,0.33,0.4,0.45}))</f>
        <v/>
      </c>
      <c r="W297" s="18">
        <f>IF(U297&lt;0,0.9,0.9-V297*1.021)</f>
        <v/>
      </c>
      <c r="X297" s="16">
        <f>ROUNDDOWN(S297*0.2/W297+2000,0)</f>
        <v/>
      </c>
      <c r="Y297" s="17">
        <f>IF(O297&lt;=0,0,LOOKUP(O297,{0,1950001,3300001,6950001,9000001,18000001,40000001},{0.05,0.1,0.2,0.23,0.33,0.4,0.45}))</f>
        <v/>
      </c>
    </row>
    <row r="298">
      <c r="A298" t="inlineStr">
        <is>
          <t>早見表 独身または共働き</t>
        </is>
      </c>
      <c r="B298" s="16">
        <f>'2_早見表'!$A$24</f>
        <v/>
      </c>
      <c r="C298" t="n">
        <v>2026</v>
      </c>
      <c r="D298" t="n">
        <v>0</v>
      </c>
      <c r="E298" t="n">
        <v>0</v>
      </c>
      <c r="F298" t="n">
        <v>0</v>
      </c>
      <c r="G298" s="16">
        <f>ROUND(MIN(B298/12,650000)*12*0.0915+MIN(B298/12,1390000)*12*(0.0504+0)+B298*0.005,0)</f>
        <v/>
      </c>
      <c r="H298" t="n">
        <v>0</v>
      </c>
      <c r="I298" t="n">
        <v>0</v>
      </c>
      <c r="J298" s="16">
        <f>IF(C298=2026,IF(B298&lt;741000,0,IF(B298&lt;2191000,B298-740000,IF(B298&lt;2193000,1451000,IF(B298&lt;2196000,1453000,IF(B298&lt;2200000,1456000,IF(B298&lt;3600000,ROUNDDOWN(B298/4,-3)*2.8-80000,IF(B298&lt;6600000,ROUNDDOWN(B298/4,-3)*3.2-440000,IF(B298&lt;8500000,ROUNDDOWN(B298*0.9,0)-1100000,B298-1950000)))))))),IF(B298&lt;651000,0,IF(B298&lt;1900000,B298-650000,IF(B298&lt;3600000,ROUNDDOWN(B298/4,-3)*2.8-80000,IF(B298&lt;6600000,ROUNDDOWN(B298/4,-3)*3.2-440000,IF(B298&lt;8500000,ROUNDDOWN(B298*0.9,0)-1100000,B298-1950000))))))</f>
        <v/>
      </c>
      <c r="K298" s="16">
        <f>IF(J298&gt;23500000,NA(),IF(C298=2026,IF(J298&lt;=4890000,1040000,IF(J298&lt;=6550000,670000,620000)),IF(J298&lt;=1320000,950000,IF(J298&lt;=3360000,880000,IF(J298&lt;=4890000,680000,IF(J298&lt;=6550000,630000,580000))))))</f>
        <v/>
      </c>
      <c r="L298" s="16">
        <f>IF(D298=1,IF(J298&lt;=9000000,380000,IF(J298&lt;=9500000,260000,IF(J298&lt;=10000000,130000,0))),0)</f>
        <v/>
      </c>
      <c r="M298" s="16">
        <f>IF(D298=1,IF(J298&lt;=9000000,330000,IF(J298&lt;=9500000,220000,IF(J298&lt;=10000000,110000,0))),0)</f>
        <v/>
      </c>
      <c r="N298" s="16">
        <f>IF(D298=1,IF(J298&lt;=9000000,50000,IF(J298&lt;=9500000,40000,IF(J298&lt;=10000000,20000,0))),0)</f>
        <v/>
      </c>
      <c r="O298" s="16">
        <f>MAX(0,ROUNDDOWN(J298-G298-K298-L298-E298*380000-F298*630000-H298,-3))</f>
        <v/>
      </c>
      <c r="P298" s="16">
        <f>MAX(0,ROUNDDOWN(J298-G298-430000-M298-E298*330000-F298*450000-I298,-3))</f>
        <v/>
      </c>
      <c r="Q298" s="16">
        <f>50000+N298+E298*50000+F298*180000</f>
        <v/>
      </c>
      <c r="R298" s="16">
        <f>IF(P298&lt;=2000000,MIN(Q298,P298),MAX(Q298-(P298-2000000),50000))*0.05</f>
        <v/>
      </c>
      <c r="S298" s="16">
        <f>MAX(0,P298*0.1-R298)</f>
        <v/>
      </c>
      <c r="T298" s="16">
        <f>Q298+MAX(0,K298-480000)</f>
        <v/>
      </c>
      <c r="U298" s="16">
        <f>P298-T298</f>
        <v/>
      </c>
      <c r="V298" s="17">
        <f>IF(U298&lt;0,0,LOOKUP(U298,{0,1950001,3300001,6950001,9000001,18000001,40000001},{0.05,0.1,0.2,0.23,0.33,0.4,0.45}))</f>
        <v/>
      </c>
      <c r="W298" s="18">
        <f>IF(U298&lt;0,0.9,0.9-V298*1.021)</f>
        <v/>
      </c>
      <c r="X298" s="16">
        <f>ROUNDDOWN(S298*0.2/W298+2000,0)</f>
        <v/>
      </c>
      <c r="Y298" s="17">
        <f>IF(O298&lt;=0,0,LOOKUP(O298,{0,1950001,3300001,6950001,9000001,18000001,40000001},{0.05,0.1,0.2,0.23,0.33,0.4,0.45}))</f>
        <v/>
      </c>
    </row>
    <row r="299">
      <c r="A299" t="inlineStr">
        <is>
          <t>早見表 夫婦（配偶者控除あり）</t>
        </is>
      </c>
      <c r="B299" s="16">
        <f>'2_早見表'!$A$24</f>
        <v/>
      </c>
      <c r="C299" t="n">
        <v>2025</v>
      </c>
      <c r="D299" t="n">
        <v>1</v>
      </c>
      <c r="E299" t="n">
        <v>0</v>
      </c>
      <c r="F299" t="n">
        <v>0</v>
      </c>
      <c r="G299" s="16">
        <f>ROUND(MIN(B299/12,650000)*12*0.0915+MIN(B299/12,1390000)*12*(0.0504+0)+B299*0.005,0)</f>
        <v/>
      </c>
      <c r="H299" t="n">
        <v>0</v>
      </c>
      <c r="I299" t="n">
        <v>0</v>
      </c>
      <c r="J299" s="16">
        <f>IF(C299=2026,IF(B299&lt;741000,0,IF(B299&lt;2191000,B299-740000,IF(B299&lt;2193000,1451000,IF(B299&lt;2196000,1453000,IF(B299&lt;2200000,1456000,IF(B299&lt;3600000,ROUNDDOWN(B299/4,-3)*2.8-80000,IF(B299&lt;6600000,ROUNDDOWN(B299/4,-3)*3.2-440000,IF(B299&lt;8500000,ROUNDDOWN(B299*0.9,0)-1100000,B299-1950000)))))))),IF(B299&lt;651000,0,IF(B299&lt;1900000,B299-650000,IF(B299&lt;3600000,ROUNDDOWN(B299/4,-3)*2.8-80000,IF(B299&lt;6600000,ROUNDDOWN(B299/4,-3)*3.2-440000,IF(B299&lt;8500000,ROUNDDOWN(B299*0.9,0)-1100000,B299-1950000))))))</f>
        <v/>
      </c>
      <c r="K299" s="16">
        <f>IF(J299&gt;23500000,NA(),IF(C299=2026,IF(J299&lt;=4890000,1040000,IF(J299&lt;=6550000,670000,620000)),IF(J299&lt;=1320000,950000,IF(J299&lt;=3360000,880000,IF(J299&lt;=4890000,680000,IF(J299&lt;=6550000,630000,580000))))))</f>
        <v/>
      </c>
      <c r="L299" s="16">
        <f>IF(D299=1,IF(J299&lt;=9000000,380000,IF(J299&lt;=9500000,260000,IF(J299&lt;=10000000,130000,0))),0)</f>
        <v/>
      </c>
      <c r="M299" s="16">
        <f>IF(D299=1,IF(J299&lt;=9000000,330000,IF(J299&lt;=9500000,220000,IF(J299&lt;=10000000,110000,0))),0)</f>
        <v/>
      </c>
      <c r="N299" s="16">
        <f>IF(D299=1,IF(J299&lt;=9000000,50000,IF(J299&lt;=9500000,40000,IF(J299&lt;=10000000,20000,0))),0)</f>
        <v/>
      </c>
      <c r="O299" s="16">
        <f>MAX(0,ROUNDDOWN(J299-G299-K299-L299-E299*380000-F299*630000-H299,-3))</f>
        <v/>
      </c>
      <c r="P299" s="16">
        <f>MAX(0,ROUNDDOWN(J299-G299-430000-M299-E299*330000-F299*450000-I299,-3))</f>
        <v/>
      </c>
      <c r="Q299" s="16">
        <f>50000+N299+E299*50000+F299*180000</f>
        <v/>
      </c>
      <c r="R299" s="16">
        <f>IF(P299&lt;=2000000,MIN(Q299,P299),MAX(Q299-(P299-2000000),50000))*0.05</f>
        <v/>
      </c>
      <c r="S299" s="16">
        <f>MAX(0,P299*0.1-R299)</f>
        <v/>
      </c>
      <c r="T299" s="16">
        <f>Q299+MAX(0,K299-480000)</f>
        <v/>
      </c>
      <c r="U299" s="16">
        <f>P299-T299</f>
        <v/>
      </c>
      <c r="V299" s="17">
        <f>IF(U299&lt;0,0,LOOKUP(U299,{0,1950001,3300001,6950001,9000001,18000001,40000001},{0.05,0.1,0.2,0.23,0.33,0.4,0.45}))</f>
        <v/>
      </c>
      <c r="W299" s="18">
        <f>IF(U299&lt;0,0.9,0.9-V299*1.021)</f>
        <v/>
      </c>
      <c r="X299" s="16">
        <f>ROUNDDOWN(S299*0.2/W299+2000,0)</f>
        <v/>
      </c>
      <c r="Y299" s="17">
        <f>IF(O299&lt;=0,0,LOOKUP(O299,{0,1950001,3300001,6950001,9000001,18000001,40000001},{0.05,0.1,0.2,0.23,0.33,0.4,0.45}))</f>
        <v/>
      </c>
    </row>
    <row r="300">
      <c r="A300" t="inlineStr">
        <is>
          <t>早見表 夫婦（配偶者控除あり）</t>
        </is>
      </c>
      <c r="B300" s="16">
        <f>'2_早見表'!$A$24</f>
        <v/>
      </c>
      <c r="C300" t="n">
        <v>2026</v>
      </c>
      <c r="D300" t="n">
        <v>1</v>
      </c>
      <c r="E300" t="n">
        <v>0</v>
      </c>
      <c r="F300" t="n">
        <v>0</v>
      </c>
      <c r="G300" s="16">
        <f>ROUND(MIN(B300/12,650000)*12*0.0915+MIN(B300/12,1390000)*12*(0.0504+0)+B300*0.005,0)</f>
        <v/>
      </c>
      <c r="H300" t="n">
        <v>0</v>
      </c>
      <c r="I300" t="n">
        <v>0</v>
      </c>
      <c r="J300" s="16">
        <f>IF(C300=2026,IF(B300&lt;741000,0,IF(B300&lt;2191000,B300-740000,IF(B300&lt;2193000,1451000,IF(B300&lt;2196000,1453000,IF(B300&lt;2200000,1456000,IF(B300&lt;3600000,ROUNDDOWN(B300/4,-3)*2.8-80000,IF(B300&lt;6600000,ROUNDDOWN(B300/4,-3)*3.2-440000,IF(B300&lt;8500000,ROUNDDOWN(B300*0.9,0)-1100000,B300-1950000)))))))),IF(B300&lt;651000,0,IF(B300&lt;1900000,B300-650000,IF(B300&lt;3600000,ROUNDDOWN(B300/4,-3)*2.8-80000,IF(B300&lt;6600000,ROUNDDOWN(B300/4,-3)*3.2-440000,IF(B300&lt;8500000,ROUNDDOWN(B300*0.9,0)-1100000,B300-1950000))))))</f>
        <v/>
      </c>
      <c r="K300" s="16">
        <f>IF(J300&gt;23500000,NA(),IF(C300=2026,IF(J300&lt;=4890000,1040000,IF(J300&lt;=6550000,670000,620000)),IF(J300&lt;=1320000,950000,IF(J300&lt;=3360000,880000,IF(J300&lt;=4890000,680000,IF(J300&lt;=6550000,630000,580000))))))</f>
        <v/>
      </c>
      <c r="L300" s="16">
        <f>IF(D300=1,IF(J300&lt;=9000000,380000,IF(J300&lt;=9500000,260000,IF(J300&lt;=10000000,130000,0))),0)</f>
        <v/>
      </c>
      <c r="M300" s="16">
        <f>IF(D300=1,IF(J300&lt;=9000000,330000,IF(J300&lt;=9500000,220000,IF(J300&lt;=10000000,110000,0))),0)</f>
        <v/>
      </c>
      <c r="N300" s="16">
        <f>IF(D300=1,IF(J300&lt;=9000000,50000,IF(J300&lt;=9500000,40000,IF(J300&lt;=10000000,20000,0))),0)</f>
        <v/>
      </c>
      <c r="O300" s="16">
        <f>MAX(0,ROUNDDOWN(J300-G300-K300-L300-E300*380000-F300*630000-H300,-3))</f>
        <v/>
      </c>
      <c r="P300" s="16">
        <f>MAX(0,ROUNDDOWN(J300-G300-430000-M300-E300*330000-F300*450000-I300,-3))</f>
        <v/>
      </c>
      <c r="Q300" s="16">
        <f>50000+N300+E300*50000+F300*180000</f>
        <v/>
      </c>
      <c r="R300" s="16">
        <f>IF(P300&lt;=2000000,MIN(Q300,P300),MAX(Q300-(P300-2000000),50000))*0.05</f>
        <v/>
      </c>
      <c r="S300" s="16">
        <f>MAX(0,P300*0.1-R300)</f>
        <v/>
      </c>
      <c r="T300" s="16">
        <f>Q300+MAX(0,K300-480000)</f>
        <v/>
      </c>
      <c r="U300" s="16">
        <f>P300-T300</f>
        <v/>
      </c>
      <c r="V300" s="17">
        <f>IF(U300&lt;0,0,LOOKUP(U300,{0,1950001,3300001,6950001,9000001,18000001,40000001},{0.05,0.1,0.2,0.23,0.33,0.4,0.45}))</f>
        <v/>
      </c>
      <c r="W300" s="18">
        <f>IF(U300&lt;0,0.9,0.9-V300*1.021)</f>
        <v/>
      </c>
      <c r="X300" s="16">
        <f>ROUNDDOWN(S300*0.2/W300+2000,0)</f>
        <v/>
      </c>
      <c r="Y300" s="17">
        <f>IF(O300&lt;=0,0,LOOKUP(O300,{0,1950001,3300001,6950001,9000001,18000001,40000001},{0.05,0.1,0.2,0.23,0.33,0.4,0.45}))</f>
        <v/>
      </c>
    </row>
    <row r="301">
      <c r="A301" t="inlineStr">
        <is>
          <t>早見表 共働き＋高校生1人</t>
        </is>
      </c>
      <c r="B301" s="16">
        <f>'2_早見表'!$A$24</f>
        <v/>
      </c>
      <c r="C301" t="n">
        <v>2025</v>
      </c>
      <c r="D301" t="n">
        <v>0</v>
      </c>
      <c r="E301" t="n">
        <v>1</v>
      </c>
      <c r="F301" t="n">
        <v>0</v>
      </c>
      <c r="G301" s="16">
        <f>ROUND(MIN(B301/12,650000)*12*0.0915+MIN(B301/12,1390000)*12*(0.0504+0)+B301*0.005,0)</f>
        <v/>
      </c>
      <c r="H301" t="n">
        <v>0</v>
      </c>
      <c r="I301" t="n">
        <v>0</v>
      </c>
      <c r="J301" s="16">
        <f>IF(C301=2026,IF(B301&lt;741000,0,IF(B301&lt;2191000,B301-740000,IF(B301&lt;2193000,1451000,IF(B301&lt;2196000,1453000,IF(B301&lt;2200000,1456000,IF(B301&lt;3600000,ROUNDDOWN(B301/4,-3)*2.8-80000,IF(B301&lt;6600000,ROUNDDOWN(B301/4,-3)*3.2-440000,IF(B301&lt;8500000,ROUNDDOWN(B301*0.9,0)-1100000,B301-1950000)))))))),IF(B301&lt;651000,0,IF(B301&lt;1900000,B301-650000,IF(B301&lt;3600000,ROUNDDOWN(B301/4,-3)*2.8-80000,IF(B301&lt;6600000,ROUNDDOWN(B301/4,-3)*3.2-440000,IF(B301&lt;8500000,ROUNDDOWN(B301*0.9,0)-1100000,B301-1950000))))))</f>
        <v/>
      </c>
      <c r="K301" s="16">
        <f>IF(J301&gt;23500000,NA(),IF(C301=2026,IF(J301&lt;=4890000,1040000,IF(J301&lt;=6550000,670000,620000)),IF(J301&lt;=1320000,950000,IF(J301&lt;=3360000,880000,IF(J301&lt;=4890000,680000,IF(J301&lt;=6550000,630000,580000))))))</f>
        <v/>
      </c>
      <c r="L301" s="16">
        <f>IF(D301=1,IF(J301&lt;=9000000,380000,IF(J301&lt;=9500000,260000,IF(J301&lt;=10000000,130000,0))),0)</f>
        <v/>
      </c>
      <c r="M301" s="16">
        <f>IF(D301=1,IF(J301&lt;=9000000,330000,IF(J301&lt;=9500000,220000,IF(J301&lt;=10000000,110000,0))),0)</f>
        <v/>
      </c>
      <c r="N301" s="16">
        <f>IF(D301=1,IF(J301&lt;=9000000,50000,IF(J301&lt;=9500000,40000,IF(J301&lt;=10000000,20000,0))),0)</f>
        <v/>
      </c>
      <c r="O301" s="16">
        <f>MAX(0,ROUNDDOWN(J301-G301-K301-L301-E301*380000-F301*630000-H301,-3))</f>
        <v/>
      </c>
      <c r="P301" s="16">
        <f>MAX(0,ROUNDDOWN(J301-G301-430000-M301-E301*330000-F301*450000-I301,-3))</f>
        <v/>
      </c>
      <c r="Q301" s="16">
        <f>50000+N301+E301*50000+F301*180000</f>
        <v/>
      </c>
      <c r="R301" s="16">
        <f>IF(P301&lt;=2000000,MIN(Q301,P301),MAX(Q301-(P301-2000000),50000))*0.05</f>
        <v/>
      </c>
      <c r="S301" s="16">
        <f>MAX(0,P301*0.1-R301)</f>
        <v/>
      </c>
      <c r="T301" s="16">
        <f>Q301+MAX(0,K301-480000)</f>
        <v/>
      </c>
      <c r="U301" s="16">
        <f>P301-T301</f>
        <v/>
      </c>
      <c r="V301" s="17">
        <f>IF(U301&lt;0,0,LOOKUP(U301,{0,1950001,3300001,6950001,9000001,18000001,40000001},{0.05,0.1,0.2,0.23,0.33,0.4,0.45}))</f>
        <v/>
      </c>
      <c r="W301" s="18">
        <f>IF(U301&lt;0,0.9,0.9-V301*1.021)</f>
        <v/>
      </c>
      <c r="X301" s="16">
        <f>ROUNDDOWN(S301*0.2/W301+2000,0)</f>
        <v/>
      </c>
      <c r="Y301" s="17">
        <f>IF(O301&lt;=0,0,LOOKUP(O301,{0,1950001,3300001,6950001,9000001,18000001,40000001},{0.05,0.1,0.2,0.23,0.33,0.4,0.45}))</f>
        <v/>
      </c>
    </row>
    <row r="302">
      <c r="A302" t="inlineStr">
        <is>
          <t>早見表 共働き＋高校生1人</t>
        </is>
      </c>
      <c r="B302" s="16">
        <f>'2_早見表'!$A$24</f>
        <v/>
      </c>
      <c r="C302" t="n">
        <v>2026</v>
      </c>
      <c r="D302" t="n">
        <v>0</v>
      </c>
      <c r="E302" t="n">
        <v>1</v>
      </c>
      <c r="F302" t="n">
        <v>0</v>
      </c>
      <c r="G302" s="16">
        <f>ROUND(MIN(B302/12,650000)*12*0.0915+MIN(B302/12,1390000)*12*(0.0504+0)+B302*0.005,0)</f>
        <v/>
      </c>
      <c r="H302" t="n">
        <v>0</v>
      </c>
      <c r="I302" t="n">
        <v>0</v>
      </c>
      <c r="J302" s="16">
        <f>IF(C302=2026,IF(B302&lt;741000,0,IF(B302&lt;2191000,B302-740000,IF(B302&lt;2193000,1451000,IF(B302&lt;2196000,1453000,IF(B302&lt;2200000,1456000,IF(B302&lt;3600000,ROUNDDOWN(B302/4,-3)*2.8-80000,IF(B302&lt;6600000,ROUNDDOWN(B302/4,-3)*3.2-440000,IF(B302&lt;8500000,ROUNDDOWN(B302*0.9,0)-1100000,B302-1950000)))))))),IF(B302&lt;651000,0,IF(B302&lt;1900000,B302-650000,IF(B302&lt;3600000,ROUNDDOWN(B302/4,-3)*2.8-80000,IF(B302&lt;6600000,ROUNDDOWN(B302/4,-3)*3.2-440000,IF(B302&lt;8500000,ROUNDDOWN(B302*0.9,0)-1100000,B302-1950000))))))</f>
        <v/>
      </c>
      <c r="K302" s="16">
        <f>IF(J302&gt;23500000,NA(),IF(C302=2026,IF(J302&lt;=4890000,1040000,IF(J302&lt;=6550000,670000,620000)),IF(J302&lt;=1320000,950000,IF(J302&lt;=3360000,880000,IF(J302&lt;=4890000,680000,IF(J302&lt;=6550000,630000,580000))))))</f>
        <v/>
      </c>
      <c r="L302" s="16">
        <f>IF(D302=1,IF(J302&lt;=9000000,380000,IF(J302&lt;=9500000,260000,IF(J302&lt;=10000000,130000,0))),0)</f>
        <v/>
      </c>
      <c r="M302" s="16">
        <f>IF(D302=1,IF(J302&lt;=9000000,330000,IF(J302&lt;=9500000,220000,IF(J302&lt;=10000000,110000,0))),0)</f>
        <v/>
      </c>
      <c r="N302" s="16">
        <f>IF(D302=1,IF(J302&lt;=9000000,50000,IF(J302&lt;=9500000,40000,IF(J302&lt;=10000000,20000,0))),0)</f>
        <v/>
      </c>
      <c r="O302" s="16">
        <f>MAX(0,ROUNDDOWN(J302-G302-K302-L302-E302*380000-F302*630000-H302,-3))</f>
        <v/>
      </c>
      <c r="P302" s="16">
        <f>MAX(0,ROUNDDOWN(J302-G302-430000-M302-E302*330000-F302*450000-I302,-3))</f>
        <v/>
      </c>
      <c r="Q302" s="16">
        <f>50000+N302+E302*50000+F302*180000</f>
        <v/>
      </c>
      <c r="R302" s="16">
        <f>IF(P302&lt;=2000000,MIN(Q302,P302),MAX(Q302-(P302-2000000),50000))*0.05</f>
        <v/>
      </c>
      <c r="S302" s="16">
        <f>MAX(0,P302*0.1-R302)</f>
        <v/>
      </c>
      <c r="T302" s="16">
        <f>Q302+MAX(0,K302-480000)</f>
        <v/>
      </c>
      <c r="U302" s="16">
        <f>P302-T302</f>
        <v/>
      </c>
      <c r="V302" s="17">
        <f>IF(U302&lt;0,0,LOOKUP(U302,{0,1950001,3300001,6950001,9000001,18000001,40000001},{0.05,0.1,0.2,0.23,0.33,0.4,0.45}))</f>
        <v/>
      </c>
      <c r="W302" s="18">
        <f>IF(U302&lt;0,0.9,0.9-V302*1.021)</f>
        <v/>
      </c>
      <c r="X302" s="16">
        <f>ROUNDDOWN(S302*0.2/W302+2000,0)</f>
        <v/>
      </c>
      <c r="Y302" s="17">
        <f>IF(O302&lt;=0,0,LOOKUP(O302,{0,1950001,3300001,6950001,9000001,18000001,40000001},{0.05,0.1,0.2,0.23,0.33,0.4,0.45}))</f>
        <v/>
      </c>
    </row>
    <row r="303">
      <c r="A303" t="inlineStr">
        <is>
          <t>早見表 共働き＋大学生1人</t>
        </is>
      </c>
      <c r="B303" s="16">
        <f>'2_早見表'!$A$24</f>
        <v/>
      </c>
      <c r="C303" t="n">
        <v>2025</v>
      </c>
      <c r="D303" t="n">
        <v>0</v>
      </c>
      <c r="E303" t="n">
        <v>0</v>
      </c>
      <c r="F303" t="n">
        <v>1</v>
      </c>
      <c r="G303" s="16">
        <f>ROUND(MIN(B303/12,650000)*12*0.0915+MIN(B303/12,1390000)*12*(0.0504+0)+B303*0.005,0)</f>
        <v/>
      </c>
      <c r="H303" t="n">
        <v>0</v>
      </c>
      <c r="I303" t="n">
        <v>0</v>
      </c>
      <c r="J303" s="16">
        <f>IF(C303=2026,IF(B303&lt;741000,0,IF(B303&lt;2191000,B303-740000,IF(B303&lt;2193000,1451000,IF(B303&lt;2196000,1453000,IF(B303&lt;2200000,1456000,IF(B303&lt;3600000,ROUNDDOWN(B303/4,-3)*2.8-80000,IF(B303&lt;6600000,ROUNDDOWN(B303/4,-3)*3.2-440000,IF(B303&lt;8500000,ROUNDDOWN(B303*0.9,0)-1100000,B303-1950000)))))))),IF(B303&lt;651000,0,IF(B303&lt;1900000,B303-650000,IF(B303&lt;3600000,ROUNDDOWN(B303/4,-3)*2.8-80000,IF(B303&lt;6600000,ROUNDDOWN(B303/4,-3)*3.2-440000,IF(B303&lt;8500000,ROUNDDOWN(B303*0.9,0)-1100000,B303-1950000))))))</f>
        <v/>
      </c>
      <c r="K303" s="16">
        <f>IF(J303&gt;23500000,NA(),IF(C303=2026,IF(J303&lt;=4890000,1040000,IF(J303&lt;=6550000,670000,620000)),IF(J303&lt;=1320000,950000,IF(J303&lt;=3360000,880000,IF(J303&lt;=4890000,680000,IF(J303&lt;=6550000,630000,580000))))))</f>
        <v/>
      </c>
      <c r="L303" s="16">
        <f>IF(D303=1,IF(J303&lt;=9000000,380000,IF(J303&lt;=9500000,260000,IF(J303&lt;=10000000,130000,0))),0)</f>
        <v/>
      </c>
      <c r="M303" s="16">
        <f>IF(D303=1,IF(J303&lt;=9000000,330000,IF(J303&lt;=9500000,220000,IF(J303&lt;=10000000,110000,0))),0)</f>
        <v/>
      </c>
      <c r="N303" s="16">
        <f>IF(D303=1,IF(J303&lt;=9000000,50000,IF(J303&lt;=9500000,40000,IF(J303&lt;=10000000,20000,0))),0)</f>
        <v/>
      </c>
      <c r="O303" s="16">
        <f>MAX(0,ROUNDDOWN(J303-G303-K303-L303-E303*380000-F303*630000-H303,-3))</f>
        <v/>
      </c>
      <c r="P303" s="16">
        <f>MAX(0,ROUNDDOWN(J303-G303-430000-M303-E303*330000-F303*450000-I303,-3))</f>
        <v/>
      </c>
      <c r="Q303" s="16">
        <f>50000+N303+E303*50000+F303*180000</f>
        <v/>
      </c>
      <c r="R303" s="16">
        <f>IF(P303&lt;=2000000,MIN(Q303,P303),MAX(Q303-(P303-2000000),50000))*0.05</f>
        <v/>
      </c>
      <c r="S303" s="16">
        <f>MAX(0,P303*0.1-R303)</f>
        <v/>
      </c>
      <c r="T303" s="16">
        <f>Q303+MAX(0,K303-480000)</f>
        <v/>
      </c>
      <c r="U303" s="16">
        <f>P303-T303</f>
        <v/>
      </c>
      <c r="V303" s="17">
        <f>IF(U303&lt;0,0,LOOKUP(U303,{0,1950001,3300001,6950001,9000001,18000001,40000001},{0.05,0.1,0.2,0.23,0.33,0.4,0.45}))</f>
        <v/>
      </c>
      <c r="W303" s="18">
        <f>IF(U303&lt;0,0.9,0.9-V303*1.021)</f>
        <v/>
      </c>
      <c r="X303" s="16">
        <f>ROUNDDOWN(S303*0.2/W303+2000,0)</f>
        <v/>
      </c>
      <c r="Y303" s="17">
        <f>IF(O303&lt;=0,0,LOOKUP(O303,{0,1950001,3300001,6950001,9000001,18000001,40000001},{0.05,0.1,0.2,0.23,0.33,0.4,0.45}))</f>
        <v/>
      </c>
    </row>
    <row r="304">
      <c r="A304" t="inlineStr">
        <is>
          <t>早見表 共働き＋大学生1人</t>
        </is>
      </c>
      <c r="B304" s="16">
        <f>'2_早見表'!$A$24</f>
        <v/>
      </c>
      <c r="C304" t="n">
        <v>2026</v>
      </c>
      <c r="D304" t="n">
        <v>0</v>
      </c>
      <c r="E304" t="n">
        <v>0</v>
      </c>
      <c r="F304" t="n">
        <v>1</v>
      </c>
      <c r="G304" s="16">
        <f>ROUND(MIN(B304/12,650000)*12*0.0915+MIN(B304/12,1390000)*12*(0.0504+0)+B304*0.005,0)</f>
        <v/>
      </c>
      <c r="H304" t="n">
        <v>0</v>
      </c>
      <c r="I304" t="n">
        <v>0</v>
      </c>
      <c r="J304" s="16">
        <f>IF(C304=2026,IF(B304&lt;741000,0,IF(B304&lt;2191000,B304-740000,IF(B304&lt;2193000,1451000,IF(B304&lt;2196000,1453000,IF(B304&lt;2200000,1456000,IF(B304&lt;3600000,ROUNDDOWN(B304/4,-3)*2.8-80000,IF(B304&lt;6600000,ROUNDDOWN(B304/4,-3)*3.2-440000,IF(B304&lt;8500000,ROUNDDOWN(B304*0.9,0)-1100000,B304-1950000)))))))),IF(B304&lt;651000,0,IF(B304&lt;1900000,B304-650000,IF(B304&lt;3600000,ROUNDDOWN(B304/4,-3)*2.8-80000,IF(B304&lt;6600000,ROUNDDOWN(B304/4,-3)*3.2-440000,IF(B304&lt;8500000,ROUNDDOWN(B304*0.9,0)-1100000,B304-1950000))))))</f>
        <v/>
      </c>
      <c r="K304" s="16">
        <f>IF(J304&gt;23500000,NA(),IF(C304=2026,IF(J304&lt;=4890000,1040000,IF(J304&lt;=6550000,670000,620000)),IF(J304&lt;=1320000,950000,IF(J304&lt;=3360000,880000,IF(J304&lt;=4890000,680000,IF(J304&lt;=6550000,630000,580000))))))</f>
        <v/>
      </c>
      <c r="L304" s="16">
        <f>IF(D304=1,IF(J304&lt;=9000000,380000,IF(J304&lt;=9500000,260000,IF(J304&lt;=10000000,130000,0))),0)</f>
        <v/>
      </c>
      <c r="M304" s="16">
        <f>IF(D304=1,IF(J304&lt;=9000000,330000,IF(J304&lt;=9500000,220000,IF(J304&lt;=10000000,110000,0))),0)</f>
        <v/>
      </c>
      <c r="N304" s="16">
        <f>IF(D304=1,IF(J304&lt;=9000000,50000,IF(J304&lt;=9500000,40000,IF(J304&lt;=10000000,20000,0))),0)</f>
        <v/>
      </c>
      <c r="O304" s="16">
        <f>MAX(0,ROUNDDOWN(J304-G304-K304-L304-E304*380000-F304*630000-H304,-3))</f>
        <v/>
      </c>
      <c r="P304" s="16">
        <f>MAX(0,ROUNDDOWN(J304-G304-430000-M304-E304*330000-F304*450000-I304,-3))</f>
        <v/>
      </c>
      <c r="Q304" s="16">
        <f>50000+N304+E304*50000+F304*180000</f>
        <v/>
      </c>
      <c r="R304" s="16">
        <f>IF(P304&lt;=2000000,MIN(Q304,P304),MAX(Q304-(P304-2000000),50000))*0.05</f>
        <v/>
      </c>
      <c r="S304" s="16">
        <f>MAX(0,P304*0.1-R304)</f>
        <v/>
      </c>
      <c r="T304" s="16">
        <f>Q304+MAX(0,K304-480000)</f>
        <v/>
      </c>
      <c r="U304" s="16">
        <f>P304-T304</f>
        <v/>
      </c>
      <c r="V304" s="17">
        <f>IF(U304&lt;0,0,LOOKUP(U304,{0,1950001,3300001,6950001,9000001,18000001,40000001},{0.05,0.1,0.2,0.23,0.33,0.4,0.45}))</f>
        <v/>
      </c>
      <c r="W304" s="18">
        <f>IF(U304&lt;0,0.9,0.9-V304*1.021)</f>
        <v/>
      </c>
      <c r="X304" s="16">
        <f>ROUNDDOWN(S304*0.2/W304+2000,0)</f>
        <v/>
      </c>
      <c r="Y304" s="17">
        <f>IF(O304&lt;=0,0,LOOKUP(O304,{0,1950001,3300001,6950001,9000001,18000001,40000001},{0.05,0.1,0.2,0.23,0.33,0.4,0.45}))</f>
        <v/>
      </c>
    </row>
    <row r="305">
      <c r="A305" t="inlineStr">
        <is>
          <t>早見表 夫婦＋高校生1人</t>
        </is>
      </c>
      <c r="B305" s="16">
        <f>'2_早見表'!$A$24</f>
        <v/>
      </c>
      <c r="C305" t="n">
        <v>2025</v>
      </c>
      <c r="D305" t="n">
        <v>1</v>
      </c>
      <c r="E305" t="n">
        <v>1</v>
      </c>
      <c r="F305" t="n">
        <v>0</v>
      </c>
      <c r="G305" s="16">
        <f>ROUND(MIN(B305/12,650000)*12*0.0915+MIN(B305/12,1390000)*12*(0.0504+0)+B305*0.005,0)</f>
        <v/>
      </c>
      <c r="H305" t="n">
        <v>0</v>
      </c>
      <c r="I305" t="n">
        <v>0</v>
      </c>
      <c r="J305" s="16">
        <f>IF(C305=2026,IF(B305&lt;741000,0,IF(B305&lt;2191000,B305-740000,IF(B305&lt;2193000,1451000,IF(B305&lt;2196000,1453000,IF(B305&lt;2200000,1456000,IF(B305&lt;3600000,ROUNDDOWN(B305/4,-3)*2.8-80000,IF(B305&lt;6600000,ROUNDDOWN(B305/4,-3)*3.2-440000,IF(B305&lt;8500000,ROUNDDOWN(B305*0.9,0)-1100000,B305-1950000)))))))),IF(B305&lt;651000,0,IF(B305&lt;1900000,B305-650000,IF(B305&lt;3600000,ROUNDDOWN(B305/4,-3)*2.8-80000,IF(B305&lt;6600000,ROUNDDOWN(B305/4,-3)*3.2-440000,IF(B305&lt;8500000,ROUNDDOWN(B305*0.9,0)-1100000,B305-1950000))))))</f>
        <v/>
      </c>
      <c r="K305" s="16">
        <f>IF(J305&gt;23500000,NA(),IF(C305=2026,IF(J305&lt;=4890000,1040000,IF(J305&lt;=6550000,670000,620000)),IF(J305&lt;=1320000,950000,IF(J305&lt;=3360000,880000,IF(J305&lt;=4890000,680000,IF(J305&lt;=6550000,630000,580000))))))</f>
        <v/>
      </c>
      <c r="L305" s="16">
        <f>IF(D305=1,IF(J305&lt;=9000000,380000,IF(J305&lt;=9500000,260000,IF(J305&lt;=10000000,130000,0))),0)</f>
        <v/>
      </c>
      <c r="M305" s="16">
        <f>IF(D305=1,IF(J305&lt;=9000000,330000,IF(J305&lt;=9500000,220000,IF(J305&lt;=10000000,110000,0))),0)</f>
        <v/>
      </c>
      <c r="N305" s="16">
        <f>IF(D305=1,IF(J305&lt;=9000000,50000,IF(J305&lt;=9500000,40000,IF(J305&lt;=10000000,20000,0))),0)</f>
        <v/>
      </c>
      <c r="O305" s="16">
        <f>MAX(0,ROUNDDOWN(J305-G305-K305-L305-E305*380000-F305*630000-H305,-3))</f>
        <v/>
      </c>
      <c r="P305" s="16">
        <f>MAX(0,ROUNDDOWN(J305-G305-430000-M305-E305*330000-F305*450000-I305,-3))</f>
        <v/>
      </c>
      <c r="Q305" s="16">
        <f>50000+N305+E305*50000+F305*180000</f>
        <v/>
      </c>
      <c r="R305" s="16">
        <f>IF(P305&lt;=2000000,MIN(Q305,P305),MAX(Q305-(P305-2000000),50000))*0.05</f>
        <v/>
      </c>
      <c r="S305" s="16">
        <f>MAX(0,P305*0.1-R305)</f>
        <v/>
      </c>
      <c r="T305" s="16">
        <f>Q305+MAX(0,K305-480000)</f>
        <v/>
      </c>
      <c r="U305" s="16">
        <f>P305-T305</f>
        <v/>
      </c>
      <c r="V305" s="17">
        <f>IF(U305&lt;0,0,LOOKUP(U305,{0,1950001,3300001,6950001,9000001,18000001,40000001},{0.05,0.1,0.2,0.23,0.33,0.4,0.45}))</f>
        <v/>
      </c>
      <c r="W305" s="18">
        <f>IF(U305&lt;0,0.9,0.9-V305*1.021)</f>
        <v/>
      </c>
      <c r="X305" s="16">
        <f>ROUNDDOWN(S305*0.2/W305+2000,0)</f>
        <v/>
      </c>
      <c r="Y305" s="17">
        <f>IF(O305&lt;=0,0,LOOKUP(O305,{0,1950001,3300001,6950001,9000001,18000001,40000001},{0.05,0.1,0.2,0.23,0.33,0.4,0.45}))</f>
        <v/>
      </c>
    </row>
    <row r="306">
      <c r="A306" t="inlineStr">
        <is>
          <t>早見表 夫婦＋高校生1人</t>
        </is>
      </c>
      <c r="B306" s="16">
        <f>'2_早見表'!$A$24</f>
        <v/>
      </c>
      <c r="C306" t="n">
        <v>2026</v>
      </c>
      <c r="D306" t="n">
        <v>1</v>
      </c>
      <c r="E306" t="n">
        <v>1</v>
      </c>
      <c r="F306" t="n">
        <v>0</v>
      </c>
      <c r="G306" s="16">
        <f>ROUND(MIN(B306/12,650000)*12*0.0915+MIN(B306/12,1390000)*12*(0.0504+0)+B306*0.005,0)</f>
        <v/>
      </c>
      <c r="H306" t="n">
        <v>0</v>
      </c>
      <c r="I306" t="n">
        <v>0</v>
      </c>
      <c r="J306" s="16">
        <f>IF(C306=2026,IF(B306&lt;741000,0,IF(B306&lt;2191000,B306-740000,IF(B306&lt;2193000,1451000,IF(B306&lt;2196000,1453000,IF(B306&lt;2200000,1456000,IF(B306&lt;3600000,ROUNDDOWN(B306/4,-3)*2.8-80000,IF(B306&lt;6600000,ROUNDDOWN(B306/4,-3)*3.2-440000,IF(B306&lt;8500000,ROUNDDOWN(B306*0.9,0)-1100000,B306-1950000)))))))),IF(B306&lt;651000,0,IF(B306&lt;1900000,B306-650000,IF(B306&lt;3600000,ROUNDDOWN(B306/4,-3)*2.8-80000,IF(B306&lt;6600000,ROUNDDOWN(B306/4,-3)*3.2-440000,IF(B306&lt;8500000,ROUNDDOWN(B306*0.9,0)-1100000,B306-1950000))))))</f>
        <v/>
      </c>
      <c r="K306" s="16">
        <f>IF(J306&gt;23500000,NA(),IF(C306=2026,IF(J306&lt;=4890000,1040000,IF(J306&lt;=6550000,670000,620000)),IF(J306&lt;=1320000,950000,IF(J306&lt;=3360000,880000,IF(J306&lt;=4890000,680000,IF(J306&lt;=6550000,630000,580000))))))</f>
        <v/>
      </c>
      <c r="L306" s="16">
        <f>IF(D306=1,IF(J306&lt;=9000000,380000,IF(J306&lt;=9500000,260000,IF(J306&lt;=10000000,130000,0))),0)</f>
        <v/>
      </c>
      <c r="M306" s="16">
        <f>IF(D306=1,IF(J306&lt;=9000000,330000,IF(J306&lt;=9500000,220000,IF(J306&lt;=10000000,110000,0))),0)</f>
        <v/>
      </c>
      <c r="N306" s="16">
        <f>IF(D306=1,IF(J306&lt;=9000000,50000,IF(J306&lt;=9500000,40000,IF(J306&lt;=10000000,20000,0))),0)</f>
        <v/>
      </c>
      <c r="O306" s="16">
        <f>MAX(0,ROUNDDOWN(J306-G306-K306-L306-E306*380000-F306*630000-H306,-3))</f>
        <v/>
      </c>
      <c r="P306" s="16">
        <f>MAX(0,ROUNDDOWN(J306-G306-430000-M306-E306*330000-F306*450000-I306,-3))</f>
        <v/>
      </c>
      <c r="Q306" s="16">
        <f>50000+N306+E306*50000+F306*180000</f>
        <v/>
      </c>
      <c r="R306" s="16">
        <f>IF(P306&lt;=2000000,MIN(Q306,P306),MAX(Q306-(P306-2000000),50000))*0.05</f>
        <v/>
      </c>
      <c r="S306" s="16">
        <f>MAX(0,P306*0.1-R306)</f>
        <v/>
      </c>
      <c r="T306" s="16">
        <f>Q306+MAX(0,K306-480000)</f>
        <v/>
      </c>
      <c r="U306" s="16">
        <f>P306-T306</f>
        <v/>
      </c>
      <c r="V306" s="17">
        <f>IF(U306&lt;0,0,LOOKUP(U306,{0,1950001,3300001,6950001,9000001,18000001,40000001},{0.05,0.1,0.2,0.23,0.33,0.4,0.45}))</f>
        <v/>
      </c>
      <c r="W306" s="18">
        <f>IF(U306&lt;0,0.9,0.9-V306*1.021)</f>
        <v/>
      </c>
      <c r="X306" s="16">
        <f>ROUNDDOWN(S306*0.2/W306+2000,0)</f>
        <v/>
      </c>
      <c r="Y306" s="17">
        <f>IF(O306&lt;=0,0,LOOKUP(O306,{0,1950001,3300001,6950001,9000001,18000001,40000001},{0.05,0.1,0.2,0.23,0.33,0.4,0.45}))</f>
        <v/>
      </c>
    </row>
    <row r="307">
      <c r="A307" t="inlineStr">
        <is>
          <t>早見表 共働き＋大学生と高校生</t>
        </is>
      </c>
      <c r="B307" s="16">
        <f>'2_早見表'!$A$24</f>
        <v/>
      </c>
      <c r="C307" t="n">
        <v>2025</v>
      </c>
      <c r="D307" t="n">
        <v>0</v>
      </c>
      <c r="E307" t="n">
        <v>1</v>
      </c>
      <c r="F307" t="n">
        <v>1</v>
      </c>
      <c r="G307" s="16">
        <f>ROUND(MIN(B307/12,650000)*12*0.0915+MIN(B307/12,1390000)*12*(0.0504+0)+B307*0.005,0)</f>
        <v/>
      </c>
      <c r="H307" t="n">
        <v>0</v>
      </c>
      <c r="I307" t="n">
        <v>0</v>
      </c>
      <c r="J307" s="16">
        <f>IF(C307=2026,IF(B307&lt;741000,0,IF(B307&lt;2191000,B307-740000,IF(B307&lt;2193000,1451000,IF(B307&lt;2196000,1453000,IF(B307&lt;2200000,1456000,IF(B307&lt;3600000,ROUNDDOWN(B307/4,-3)*2.8-80000,IF(B307&lt;6600000,ROUNDDOWN(B307/4,-3)*3.2-440000,IF(B307&lt;8500000,ROUNDDOWN(B307*0.9,0)-1100000,B307-1950000)))))))),IF(B307&lt;651000,0,IF(B307&lt;1900000,B307-650000,IF(B307&lt;3600000,ROUNDDOWN(B307/4,-3)*2.8-80000,IF(B307&lt;6600000,ROUNDDOWN(B307/4,-3)*3.2-440000,IF(B307&lt;8500000,ROUNDDOWN(B307*0.9,0)-1100000,B307-1950000))))))</f>
        <v/>
      </c>
      <c r="K307" s="16">
        <f>IF(J307&gt;23500000,NA(),IF(C307=2026,IF(J307&lt;=4890000,1040000,IF(J307&lt;=6550000,670000,620000)),IF(J307&lt;=1320000,950000,IF(J307&lt;=3360000,880000,IF(J307&lt;=4890000,680000,IF(J307&lt;=6550000,630000,580000))))))</f>
        <v/>
      </c>
      <c r="L307" s="16">
        <f>IF(D307=1,IF(J307&lt;=9000000,380000,IF(J307&lt;=9500000,260000,IF(J307&lt;=10000000,130000,0))),0)</f>
        <v/>
      </c>
      <c r="M307" s="16">
        <f>IF(D307=1,IF(J307&lt;=9000000,330000,IF(J307&lt;=9500000,220000,IF(J307&lt;=10000000,110000,0))),0)</f>
        <v/>
      </c>
      <c r="N307" s="16">
        <f>IF(D307=1,IF(J307&lt;=9000000,50000,IF(J307&lt;=9500000,40000,IF(J307&lt;=10000000,20000,0))),0)</f>
        <v/>
      </c>
      <c r="O307" s="16">
        <f>MAX(0,ROUNDDOWN(J307-G307-K307-L307-E307*380000-F307*630000-H307,-3))</f>
        <v/>
      </c>
      <c r="P307" s="16">
        <f>MAX(0,ROUNDDOWN(J307-G307-430000-M307-E307*330000-F307*450000-I307,-3))</f>
        <v/>
      </c>
      <c r="Q307" s="16">
        <f>50000+N307+E307*50000+F307*180000</f>
        <v/>
      </c>
      <c r="R307" s="16">
        <f>IF(P307&lt;=2000000,MIN(Q307,P307),MAX(Q307-(P307-2000000),50000))*0.05</f>
        <v/>
      </c>
      <c r="S307" s="16">
        <f>MAX(0,P307*0.1-R307)</f>
        <v/>
      </c>
      <c r="T307" s="16">
        <f>Q307+MAX(0,K307-480000)</f>
        <v/>
      </c>
      <c r="U307" s="16">
        <f>P307-T307</f>
        <v/>
      </c>
      <c r="V307" s="17">
        <f>IF(U307&lt;0,0,LOOKUP(U307,{0,1950001,3300001,6950001,9000001,18000001,40000001},{0.05,0.1,0.2,0.23,0.33,0.4,0.45}))</f>
        <v/>
      </c>
      <c r="W307" s="18">
        <f>IF(U307&lt;0,0.9,0.9-V307*1.021)</f>
        <v/>
      </c>
      <c r="X307" s="16">
        <f>ROUNDDOWN(S307*0.2/W307+2000,0)</f>
        <v/>
      </c>
      <c r="Y307" s="17">
        <f>IF(O307&lt;=0,0,LOOKUP(O307,{0,1950001,3300001,6950001,9000001,18000001,40000001},{0.05,0.1,0.2,0.23,0.33,0.4,0.45}))</f>
        <v/>
      </c>
    </row>
    <row r="308">
      <c r="A308" t="inlineStr">
        <is>
          <t>早見表 共働き＋大学生と高校生</t>
        </is>
      </c>
      <c r="B308" s="16">
        <f>'2_早見表'!$A$24</f>
        <v/>
      </c>
      <c r="C308" t="n">
        <v>2026</v>
      </c>
      <c r="D308" t="n">
        <v>0</v>
      </c>
      <c r="E308" t="n">
        <v>1</v>
      </c>
      <c r="F308" t="n">
        <v>1</v>
      </c>
      <c r="G308" s="16">
        <f>ROUND(MIN(B308/12,650000)*12*0.0915+MIN(B308/12,1390000)*12*(0.0504+0)+B308*0.005,0)</f>
        <v/>
      </c>
      <c r="H308" t="n">
        <v>0</v>
      </c>
      <c r="I308" t="n">
        <v>0</v>
      </c>
      <c r="J308" s="16">
        <f>IF(C308=2026,IF(B308&lt;741000,0,IF(B308&lt;2191000,B308-740000,IF(B308&lt;2193000,1451000,IF(B308&lt;2196000,1453000,IF(B308&lt;2200000,1456000,IF(B308&lt;3600000,ROUNDDOWN(B308/4,-3)*2.8-80000,IF(B308&lt;6600000,ROUNDDOWN(B308/4,-3)*3.2-440000,IF(B308&lt;8500000,ROUNDDOWN(B308*0.9,0)-1100000,B308-1950000)))))))),IF(B308&lt;651000,0,IF(B308&lt;1900000,B308-650000,IF(B308&lt;3600000,ROUNDDOWN(B308/4,-3)*2.8-80000,IF(B308&lt;6600000,ROUNDDOWN(B308/4,-3)*3.2-440000,IF(B308&lt;8500000,ROUNDDOWN(B308*0.9,0)-1100000,B308-1950000))))))</f>
        <v/>
      </c>
      <c r="K308" s="16">
        <f>IF(J308&gt;23500000,NA(),IF(C308=2026,IF(J308&lt;=4890000,1040000,IF(J308&lt;=6550000,670000,620000)),IF(J308&lt;=1320000,950000,IF(J308&lt;=3360000,880000,IF(J308&lt;=4890000,680000,IF(J308&lt;=6550000,630000,580000))))))</f>
        <v/>
      </c>
      <c r="L308" s="16">
        <f>IF(D308=1,IF(J308&lt;=9000000,380000,IF(J308&lt;=9500000,260000,IF(J308&lt;=10000000,130000,0))),0)</f>
        <v/>
      </c>
      <c r="M308" s="16">
        <f>IF(D308=1,IF(J308&lt;=9000000,330000,IF(J308&lt;=9500000,220000,IF(J308&lt;=10000000,110000,0))),0)</f>
        <v/>
      </c>
      <c r="N308" s="16">
        <f>IF(D308=1,IF(J308&lt;=9000000,50000,IF(J308&lt;=9500000,40000,IF(J308&lt;=10000000,20000,0))),0)</f>
        <v/>
      </c>
      <c r="O308" s="16">
        <f>MAX(0,ROUNDDOWN(J308-G308-K308-L308-E308*380000-F308*630000-H308,-3))</f>
        <v/>
      </c>
      <c r="P308" s="16">
        <f>MAX(0,ROUNDDOWN(J308-G308-430000-M308-E308*330000-F308*450000-I308,-3))</f>
        <v/>
      </c>
      <c r="Q308" s="16">
        <f>50000+N308+E308*50000+F308*180000</f>
        <v/>
      </c>
      <c r="R308" s="16">
        <f>IF(P308&lt;=2000000,MIN(Q308,P308),MAX(Q308-(P308-2000000),50000))*0.05</f>
        <v/>
      </c>
      <c r="S308" s="16">
        <f>MAX(0,P308*0.1-R308)</f>
        <v/>
      </c>
      <c r="T308" s="16">
        <f>Q308+MAX(0,K308-480000)</f>
        <v/>
      </c>
      <c r="U308" s="16">
        <f>P308-T308</f>
        <v/>
      </c>
      <c r="V308" s="17">
        <f>IF(U308&lt;0,0,LOOKUP(U308,{0,1950001,3300001,6950001,9000001,18000001,40000001},{0.05,0.1,0.2,0.23,0.33,0.4,0.45}))</f>
        <v/>
      </c>
      <c r="W308" s="18">
        <f>IF(U308&lt;0,0.9,0.9-V308*1.021)</f>
        <v/>
      </c>
      <c r="X308" s="16">
        <f>ROUNDDOWN(S308*0.2/W308+2000,0)</f>
        <v/>
      </c>
      <c r="Y308" s="17">
        <f>IF(O308&lt;=0,0,LOOKUP(O308,{0,1950001,3300001,6950001,9000001,18000001,40000001},{0.05,0.1,0.2,0.23,0.33,0.4,0.45}))</f>
        <v/>
      </c>
    </row>
    <row r="309">
      <c r="A309" t="inlineStr">
        <is>
          <t>早見表 夫婦＋大学生と高校生</t>
        </is>
      </c>
      <c r="B309" s="16">
        <f>'2_早見表'!$A$24</f>
        <v/>
      </c>
      <c r="C309" t="n">
        <v>2025</v>
      </c>
      <c r="D309" t="n">
        <v>1</v>
      </c>
      <c r="E309" t="n">
        <v>1</v>
      </c>
      <c r="F309" t="n">
        <v>1</v>
      </c>
      <c r="G309" s="16">
        <f>ROUND(MIN(B309/12,650000)*12*0.0915+MIN(B309/12,1390000)*12*(0.0504+0)+B309*0.005,0)</f>
        <v/>
      </c>
      <c r="H309" t="n">
        <v>0</v>
      </c>
      <c r="I309" t="n">
        <v>0</v>
      </c>
      <c r="J309" s="16">
        <f>IF(C309=2026,IF(B309&lt;741000,0,IF(B309&lt;2191000,B309-740000,IF(B309&lt;2193000,1451000,IF(B309&lt;2196000,1453000,IF(B309&lt;2200000,1456000,IF(B309&lt;3600000,ROUNDDOWN(B309/4,-3)*2.8-80000,IF(B309&lt;6600000,ROUNDDOWN(B309/4,-3)*3.2-440000,IF(B309&lt;8500000,ROUNDDOWN(B309*0.9,0)-1100000,B309-1950000)))))))),IF(B309&lt;651000,0,IF(B309&lt;1900000,B309-650000,IF(B309&lt;3600000,ROUNDDOWN(B309/4,-3)*2.8-80000,IF(B309&lt;6600000,ROUNDDOWN(B309/4,-3)*3.2-440000,IF(B309&lt;8500000,ROUNDDOWN(B309*0.9,0)-1100000,B309-1950000))))))</f>
        <v/>
      </c>
      <c r="K309" s="16">
        <f>IF(J309&gt;23500000,NA(),IF(C309=2026,IF(J309&lt;=4890000,1040000,IF(J309&lt;=6550000,670000,620000)),IF(J309&lt;=1320000,950000,IF(J309&lt;=3360000,880000,IF(J309&lt;=4890000,680000,IF(J309&lt;=6550000,630000,580000))))))</f>
        <v/>
      </c>
      <c r="L309" s="16">
        <f>IF(D309=1,IF(J309&lt;=9000000,380000,IF(J309&lt;=9500000,260000,IF(J309&lt;=10000000,130000,0))),0)</f>
        <v/>
      </c>
      <c r="M309" s="16">
        <f>IF(D309=1,IF(J309&lt;=9000000,330000,IF(J309&lt;=9500000,220000,IF(J309&lt;=10000000,110000,0))),0)</f>
        <v/>
      </c>
      <c r="N309" s="16">
        <f>IF(D309=1,IF(J309&lt;=9000000,50000,IF(J309&lt;=9500000,40000,IF(J309&lt;=10000000,20000,0))),0)</f>
        <v/>
      </c>
      <c r="O309" s="16">
        <f>MAX(0,ROUNDDOWN(J309-G309-K309-L309-E309*380000-F309*630000-H309,-3))</f>
        <v/>
      </c>
      <c r="P309" s="16">
        <f>MAX(0,ROUNDDOWN(J309-G309-430000-M309-E309*330000-F309*450000-I309,-3))</f>
        <v/>
      </c>
      <c r="Q309" s="16">
        <f>50000+N309+E309*50000+F309*180000</f>
        <v/>
      </c>
      <c r="R309" s="16">
        <f>IF(P309&lt;=2000000,MIN(Q309,P309),MAX(Q309-(P309-2000000),50000))*0.05</f>
        <v/>
      </c>
      <c r="S309" s="16">
        <f>MAX(0,P309*0.1-R309)</f>
        <v/>
      </c>
      <c r="T309" s="16">
        <f>Q309+MAX(0,K309-480000)</f>
        <v/>
      </c>
      <c r="U309" s="16">
        <f>P309-T309</f>
        <v/>
      </c>
      <c r="V309" s="17">
        <f>IF(U309&lt;0,0,LOOKUP(U309,{0,1950001,3300001,6950001,9000001,18000001,40000001},{0.05,0.1,0.2,0.23,0.33,0.4,0.45}))</f>
        <v/>
      </c>
      <c r="W309" s="18">
        <f>IF(U309&lt;0,0.9,0.9-V309*1.021)</f>
        <v/>
      </c>
      <c r="X309" s="16">
        <f>ROUNDDOWN(S309*0.2/W309+2000,0)</f>
        <v/>
      </c>
      <c r="Y309" s="17">
        <f>IF(O309&lt;=0,0,LOOKUP(O309,{0,1950001,3300001,6950001,9000001,18000001,40000001},{0.05,0.1,0.2,0.23,0.33,0.4,0.45}))</f>
        <v/>
      </c>
    </row>
    <row r="310">
      <c r="A310" t="inlineStr">
        <is>
          <t>早見表 夫婦＋大学生と高校生</t>
        </is>
      </c>
      <c r="B310" s="16">
        <f>'2_早見表'!$A$24</f>
        <v/>
      </c>
      <c r="C310" t="n">
        <v>2026</v>
      </c>
      <c r="D310" t="n">
        <v>1</v>
      </c>
      <c r="E310" t="n">
        <v>1</v>
      </c>
      <c r="F310" t="n">
        <v>1</v>
      </c>
      <c r="G310" s="16">
        <f>ROUND(MIN(B310/12,650000)*12*0.0915+MIN(B310/12,1390000)*12*(0.0504+0)+B310*0.005,0)</f>
        <v/>
      </c>
      <c r="H310" t="n">
        <v>0</v>
      </c>
      <c r="I310" t="n">
        <v>0</v>
      </c>
      <c r="J310" s="16">
        <f>IF(C310=2026,IF(B310&lt;741000,0,IF(B310&lt;2191000,B310-740000,IF(B310&lt;2193000,1451000,IF(B310&lt;2196000,1453000,IF(B310&lt;2200000,1456000,IF(B310&lt;3600000,ROUNDDOWN(B310/4,-3)*2.8-80000,IF(B310&lt;6600000,ROUNDDOWN(B310/4,-3)*3.2-440000,IF(B310&lt;8500000,ROUNDDOWN(B310*0.9,0)-1100000,B310-1950000)))))))),IF(B310&lt;651000,0,IF(B310&lt;1900000,B310-650000,IF(B310&lt;3600000,ROUNDDOWN(B310/4,-3)*2.8-80000,IF(B310&lt;6600000,ROUNDDOWN(B310/4,-3)*3.2-440000,IF(B310&lt;8500000,ROUNDDOWN(B310*0.9,0)-1100000,B310-1950000))))))</f>
        <v/>
      </c>
      <c r="K310" s="16">
        <f>IF(J310&gt;23500000,NA(),IF(C310=2026,IF(J310&lt;=4890000,1040000,IF(J310&lt;=6550000,670000,620000)),IF(J310&lt;=1320000,950000,IF(J310&lt;=3360000,880000,IF(J310&lt;=4890000,680000,IF(J310&lt;=6550000,630000,580000))))))</f>
        <v/>
      </c>
      <c r="L310" s="16">
        <f>IF(D310=1,IF(J310&lt;=9000000,380000,IF(J310&lt;=9500000,260000,IF(J310&lt;=10000000,130000,0))),0)</f>
        <v/>
      </c>
      <c r="M310" s="16">
        <f>IF(D310=1,IF(J310&lt;=9000000,330000,IF(J310&lt;=9500000,220000,IF(J310&lt;=10000000,110000,0))),0)</f>
        <v/>
      </c>
      <c r="N310" s="16">
        <f>IF(D310=1,IF(J310&lt;=9000000,50000,IF(J310&lt;=9500000,40000,IF(J310&lt;=10000000,20000,0))),0)</f>
        <v/>
      </c>
      <c r="O310" s="16">
        <f>MAX(0,ROUNDDOWN(J310-G310-K310-L310-E310*380000-F310*630000-H310,-3))</f>
        <v/>
      </c>
      <c r="P310" s="16">
        <f>MAX(0,ROUNDDOWN(J310-G310-430000-M310-E310*330000-F310*450000-I310,-3))</f>
        <v/>
      </c>
      <c r="Q310" s="16">
        <f>50000+N310+E310*50000+F310*180000</f>
        <v/>
      </c>
      <c r="R310" s="16">
        <f>IF(P310&lt;=2000000,MIN(Q310,P310),MAX(Q310-(P310-2000000),50000))*0.05</f>
        <v/>
      </c>
      <c r="S310" s="16">
        <f>MAX(0,P310*0.1-R310)</f>
        <v/>
      </c>
      <c r="T310" s="16">
        <f>Q310+MAX(0,K310-480000)</f>
        <v/>
      </c>
      <c r="U310" s="16">
        <f>P310-T310</f>
        <v/>
      </c>
      <c r="V310" s="17">
        <f>IF(U310&lt;0,0,LOOKUP(U310,{0,1950001,3300001,6950001,9000001,18000001,40000001},{0.05,0.1,0.2,0.23,0.33,0.4,0.45}))</f>
        <v/>
      </c>
      <c r="W310" s="18">
        <f>IF(U310&lt;0,0.9,0.9-V310*1.021)</f>
        <v/>
      </c>
      <c r="X310" s="16">
        <f>ROUNDDOWN(S310*0.2/W310+2000,0)</f>
        <v/>
      </c>
      <c r="Y310" s="17">
        <f>IF(O310&lt;=0,0,LOOKUP(O310,{0,1950001,3300001,6950001,9000001,18000001,40000001},{0.05,0.1,0.2,0.23,0.33,0.4,0.45}))</f>
        <v/>
      </c>
    </row>
    <row r="311">
      <c r="A311" t="inlineStr">
        <is>
          <t>早見表 独身または共働き</t>
        </is>
      </c>
      <c r="B311" s="16">
        <f>'2_早見表'!$A$25</f>
        <v/>
      </c>
      <c r="C311" t="n">
        <v>2025</v>
      </c>
      <c r="D311" t="n">
        <v>0</v>
      </c>
      <c r="E311" t="n">
        <v>0</v>
      </c>
      <c r="F311" t="n">
        <v>0</v>
      </c>
      <c r="G311" s="16">
        <f>ROUND(MIN(B311/12,650000)*12*0.0915+MIN(B311/12,1390000)*12*(0.0504+0)+B311*0.005,0)</f>
        <v/>
      </c>
      <c r="H311" t="n">
        <v>0</v>
      </c>
      <c r="I311" t="n">
        <v>0</v>
      </c>
      <c r="J311" s="16">
        <f>IF(C311=2026,IF(B311&lt;741000,0,IF(B311&lt;2191000,B311-740000,IF(B311&lt;2193000,1451000,IF(B311&lt;2196000,1453000,IF(B311&lt;2200000,1456000,IF(B311&lt;3600000,ROUNDDOWN(B311/4,-3)*2.8-80000,IF(B311&lt;6600000,ROUNDDOWN(B311/4,-3)*3.2-440000,IF(B311&lt;8500000,ROUNDDOWN(B311*0.9,0)-1100000,B311-1950000)))))))),IF(B311&lt;651000,0,IF(B311&lt;1900000,B311-650000,IF(B311&lt;3600000,ROUNDDOWN(B311/4,-3)*2.8-80000,IF(B311&lt;6600000,ROUNDDOWN(B311/4,-3)*3.2-440000,IF(B311&lt;8500000,ROUNDDOWN(B311*0.9,0)-1100000,B311-1950000))))))</f>
        <v/>
      </c>
      <c r="K311" s="16">
        <f>IF(J311&gt;23500000,NA(),IF(C311=2026,IF(J311&lt;=4890000,1040000,IF(J311&lt;=6550000,670000,620000)),IF(J311&lt;=1320000,950000,IF(J311&lt;=3360000,880000,IF(J311&lt;=4890000,680000,IF(J311&lt;=6550000,630000,580000))))))</f>
        <v/>
      </c>
      <c r="L311" s="16">
        <f>IF(D311=1,IF(J311&lt;=9000000,380000,IF(J311&lt;=9500000,260000,IF(J311&lt;=10000000,130000,0))),0)</f>
        <v/>
      </c>
      <c r="M311" s="16">
        <f>IF(D311=1,IF(J311&lt;=9000000,330000,IF(J311&lt;=9500000,220000,IF(J311&lt;=10000000,110000,0))),0)</f>
        <v/>
      </c>
      <c r="N311" s="16">
        <f>IF(D311=1,IF(J311&lt;=9000000,50000,IF(J311&lt;=9500000,40000,IF(J311&lt;=10000000,20000,0))),0)</f>
        <v/>
      </c>
      <c r="O311" s="16">
        <f>MAX(0,ROUNDDOWN(J311-G311-K311-L311-E311*380000-F311*630000-H311,-3))</f>
        <v/>
      </c>
      <c r="P311" s="16">
        <f>MAX(0,ROUNDDOWN(J311-G311-430000-M311-E311*330000-F311*450000-I311,-3))</f>
        <v/>
      </c>
      <c r="Q311" s="16">
        <f>50000+N311+E311*50000+F311*180000</f>
        <v/>
      </c>
      <c r="R311" s="16">
        <f>IF(P311&lt;=2000000,MIN(Q311,P311),MAX(Q311-(P311-2000000),50000))*0.05</f>
        <v/>
      </c>
      <c r="S311" s="16">
        <f>MAX(0,P311*0.1-R311)</f>
        <v/>
      </c>
      <c r="T311" s="16">
        <f>Q311+MAX(0,K311-480000)</f>
        <v/>
      </c>
      <c r="U311" s="16">
        <f>P311-T311</f>
        <v/>
      </c>
      <c r="V311" s="17">
        <f>IF(U311&lt;0,0,LOOKUP(U311,{0,1950001,3300001,6950001,9000001,18000001,40000001},{0.05,0.1,0.2,0.23,0.33,0.4,0.45}))</f>
        <v/>
      </c>
      <c r="W311" s="18">
        <f>IF(U311&lt;0,0.9,0.9-V311*1.021)</f>
        <v/>
      </c>
      <c r="X311" s="16">
        <f>ROUNDDOWN(S311*0.2/W311+2000,0)</f>
        <v/>
      </c>
      <c r="Y311" s="17">
        <f>IF(O311&lt;=0,0,LOOKUP(O311,{0,1950001,3300001,6950001,9000001,18000001,40000001},{0.05,0.1,0.2,0.23,0.33,0.4,0.45}))</f>
        <v/>
      </c>
    </row>
    <row r="312">
      <c r="A312" t="inlineStr">
        <is>
          <t>早見表 独身または共働き</t>
        </is>
      </c>
      <c r="B312" s="16">
        <f>'2_早見表'!$A$25</f>
        <v/>
      </c>
      <c r="C312" t="n">
        <v>2026</v>
      </c>
      <c r="D312" t="n">
        <v>0</v>
      </c>
      <c r="E312" t="n">
        <v>0</v>
      </c>
      <c r="F312" t="n">
        <v>0</v>
      </c>
      <c r="G312" s="16">
        <f>ROUND(MIN(B312/12,650000)*12*0.0915+MIN(B312/12,1390000)*12*(0.0504+0)+B312*0.005,0)</f>
        <v/>
      </c>
      <c r="H312" t="n">
        <v>0</v>
      </c>
      <c r="I312" t="n">
        <v>0</v>
      </c>
      <c r="J312" s="16">
        <f>IF(C312=2026,IF(B312&lt;741000,0,IF(B312&lt;2191000,B312-740000,IF(B312&lt;2193000,1451000,IF(B312&lt;2196000,1453000,IF(B312&lt;2200000,1456000,IF(B312&lt;3600000,ROUNDDOWN(B312/4,-3)*2.8-80000,IF(B312&lt;6600000,ROUNDDOWN(B312/4,-3)*3.2-440000,IF(B312&lt;8500000,ROUNDDOWN(B312*0.9,0)-1100000,B312-1950000)))))))),IF(B312&lt;651000,0,IF(B312&lt;1900000,B312-650000,IF(B312&lt;3600000,ROUNDDOWN(B312/4,-3)*2.8-80000,IF(B312&lt;6600000,ROUNDDOWN(B312/4,-3)*3.2-440000,IF(B312&lt;8500000,ROUNDDOWN(B312*0.9,0)-1100000,B312-1950000))))))</f>
        <v/>
      </c>
      <c r="K312" s="16">
        <f>IF(J312&gt;23500000,NA(),IF(C312=2026,IF(J312&lt;=4890000,1040000,IF(J312&lt;=6550000,670000,620000)),IF(J312&lt;=1320000,950000,IF(J312&lt;=3360000,880000,IF(J312&lt;=4890000,680000,IF(J312&lt;=6550000,630000,580000))))))</f>
        <v/>
      </c>
      <c r="L312" s="16">
        <f>IF(D312=1,IF(J312&lt;=9000000,380000,IF(J312&lt;=9500000,260000,IF(J312&lt;=10000000,130000,0))),0)</f>
        <v/>
      </c>
      <c r="M312" s="16">
        <f>IF(D312=1,IF(J312&lt;=9000000,330000,IF(J312&lt;=9500000,220000,IF(J312&lt;=10000000,110000,0))),0)</f>
        <v/>
      </c>
      <c r="N312" s="16">
        <f>IF(D312=1,IF(J312&lt;=9000000,50000,IF(J312&lt;=9500000,40000,IF(J312&lt;=10000000,20000,0))),0)</f>
        <v/>
      </c>
      <c r="O312" s="16">
        <f>MAX(0,ROUNDDOWN(J312-G312-K312-L312-E312*380000-F312*630000-H312,-3))</f>
        <v/>
      </c>
      <c r="P312" s="16">
        <f>MAX(0,ROUNDDOWN(J312-G312-430000-M312-E312*330000-F312*450000-I312,-3))</f>
        <v/>
      </c>
      <c r="Q312" s="16">
        <f>50000+N312+E312*50000+F312*180000</f>
        <v/>
      </c>
      <c r="R312" s="16">
        <f>IF(P312&lt;=2000000,MIN(Q312,P312),MAX(Q312-(P312-2000000),50000))*0.05</f>
        <v/>
      </c>
      <c r="S312" s="16">
        <f>MAX(0,P312*0.1-R312)</f>
        <v/>
      </c>
      <c r="T312" s="16">
        <f>Q312+MAX(0,K312-480000)</f>
        <v/>
      </c>
      <c r="U312" s="16">
        <f>P312-T312</f>
        <v/>
      </c>
      <c r="V312" s="17">
        <f>IF(U312&lt;0,0,LOOKUP(U312,{0,1950001,3300001,6950001,9000001,18000001,40000001},{0.05,0.1,0.2,0.23,0.33,0.4,0.45}))</f>
        <v/>
      </c>
      <c r="W312" s="18">
        <f>IF(U312&lt;0,0.9,0.9-V312*1.021)</f>
        <v/>
      </c>
      <c r="X312" s="16">
        <f>ROUNDDOWN(S312*0.2/W312+2000,0)</f>
        <v/>
      </c>
      <c r="Y312" s="17">
        <f>IF(O312&lt;=0,0,LOOKUP(O312,{0,1950001,3300001,6950001,9000001,18000001,40000001},{0.05,0.1,0.2,0.23,0.33,0.4,0.45}))</f>
        <v/>
      </c>
    </row>
    <row r="313">
      <c r="A313" t="inlineStr">
        <is>
          <t>早見表 夫婦（配偶者控除あり）</t>
        </is>
      </c>
      <c r="B313" s="16">
        <f>'2_早見表'!$A$25</f>
        <v/>
      </c>
      <c r="C313" t="n">
        <v>2025</v>
      </c>
      <c r="D313" t="n">
        <v>1</v>
      </c>
      <c r="E313" t="n">
        <v>0</v>
      </c>
      <c r="F313" t="n">
        <v>0</v>
      </c>
      <c r="G313" s="16">
        <f>ROUND(MIN(B313/12,650000)*12*0.0915+MIN(B313/12,1390000)*12*(0.0504+0)+B313*0.005,0)</f>
        <v/>
      </c>
      <c r="H313" t="n">
        <v>0</v>
      </c>
      <c r="I313" t="n">
        <v>0</v>
      </c>
      <c r="J313" s="16">
        <f>IF(C313=2026,IF(B313&lt;741000,0,IF(B313&lt;2191000,B313-740000,IF(B313&lt;2193000,1451000,IF(B313&lt;2196000,1453000,IF(B313&lt;2200000,1456000,IF(B313&lt;3600000,ROUNDDOWN(B313/4,-3)*2.8-80000,IF(B313&lt;6600000,ROUNDDOWN(B313/4,-3)*3.2-440000,IF(B313&lt;8500000,ROUNDDOWN(B313*0.9,0)-1100000,B313-1950000)))))))),IF(B313&lt;651000,0,IF(B313&lt;1900000,B313-650000,IF(B313&lt;3600000,ROUNDDOWN(B313/4,-3)*2.8-80000,IF(B313&lt;6600000,ROUNDDOWN(B313/4,-3)*3.2-440000,IF(B313&lt;8500000,ROUNDDOWN(B313*0.9,0)-1100000,B313-1950000))))))</f>
        <v/>
      </c>
      <c r="K313" s="16">
        <f>IF(J313&gt;23500000,NA(),IF(C313=2026,IF(J313&lt;=4890000,1040000,IF(J313&lt;=6550000,670000,620000)),IF(J313&lt;=1320000,950000,IF(J313&lt;=3360000,880000,IF(J313&lt;=4890000,680000,IF(J313&lt;=6550000,630000,580000))))))</f>
        <v/>
      </c>
      <c r="L313" s="16">
        <f>IF(D313=1,IF(J313&lt;=9000000,380000,IF(J313&lt;=9500000,260000,IF(J313&lt;=10000000,130000,0))),0)</f>
        <v/>
      </c>
      <c r="M313" s="16">
        <f>IF(D313=1,IF(J313&lt;=9000000,330000,IF(J313&lt;=9500000,220000,IF(J313&lt;=10000000,110000,0))),0)</f>
        <v/>
      </c>
      <c r="N313" s="16">
        <f>IF(D313=1,IF(J313&lt;=9000000,50000,IF(J313&lt;=9500000,40000,IF(J313&lt;=10000000,20000,0))),0)</f>
        <v/>
      </c>
      <c r="O313" s="16">
        <f>MAX(0,ROUNDDOWN(J313-G313-K313-L313-E313*380000-F313*630000-H313,-3))</f>
        <v/>
      </c>
      <c r="P313" s="16">
        <f>MAX(0,ROUNDDOWN(J313-G313-430000-M313-E313*330000-F313*450000-I313,-3))</f>
        <v/>
      </c>
      <c r="Q313" s="16">
        <f>50000+N313+E313*50000+F313*180000</f>
        <v/>
      </c>
      <c r="R313" s="16">
        <f>IF(P313&lt;=2000000,MIN(Q313,P313),MAX(Q313-(P313-2000000),50000))*0.05</f>
        <v/>
      </c>
      <c r="S313" s="16">
        <f>MAX(0,P313*0.1-R313)</f>
        <v/>
      </c>
      <c r="T313" s="16">
        <f>Q313+MAX(0,K313-480000)</f>
        <v/>
      </c>
      <c r="U313" s="16">
        <f>P313-T313</f>
        <v/>
      </c>
      <c r="V313" s="17">
        <f>IF(U313&lt;0,0,LOOKUP(U313,{0,1950001,3300001,6950001,9000001,18000001,40000001},{0.05,0.1,0.2,0.23,0.33,0.4,0.45}))</f>
        <v/>
      </c>
      <c r="W313" s="18">
        <f>IF(U313&lt;0,0.9,0.9-V313*1.021)</f>
        <v/>
      </c>
      <c r="X313" s="16">
        <f>ROUNDDOWN(S313*0.2/W313+2000,0)</f>
        <v/>
      </c>
      <c r="Y313" s="17">
        <f>IF(O313&lt;=0,0,LOOKUP(O313,{0,1950001,3300001,6950001,9000001,18000001,40000001},{0.05,0.1,0.2,0.23,0.33,0.4,0.45}))</f>
        <v/>
      </c>
    </row>
    <row r="314">
      <c r="A314" t="inlineStr">
        <is>
          <t>早見表 夫婦（配偶者控除あり）</t>
        </is>
      </c>
      <c r="B314" s="16">
        <f>'2_早見表'!$A$25</f>
        <v/>
      </c>
      <c r="C314" t="n">
        <v>2026</v>
      </c>
      <c r="D314" t="n">
        <v>1</v>
      </c>
      <c r="E314" t="n">
        <v>0</v>
      </c>
      <c r="F314" t="n">
        <v>0</v>
      </c>
      <c r="G314" s="16">
        <f>ROUND(MIN(B314/12,650000)*12*0.0915+MIN(B314/12,1390000)*12*(0.0504+0)+B314*0.005,0)</f>
        <v/>
      </c>
      <c r="H314" t="n">
        <v>0</v>
      </c>
      <c r="I314" t="n">
        <v>0</v>
      </c>
      <c r="J314" s="16">
        <f>IF(C314=2026,IF(B314&lt;741000,0,IF(B314&lt;2191000,B314-740000,IF(B314&lt;2193000,1451000,IF(B314&lt;2196000,1453000,IF(B314&lt;2200000,1456000,IF(B314&lt;3600000,ROUNDDOWN(B314/4,-3)*2.8-80000,IF(B314&lt;6600000,ROUNDDOWN(B314/4,-3)*3.2-440000,IF(B314&lt;8500000,ROUNDDOWN(B314*0.9,0)-1100000,B314-1950000)))))))),IF(B314&lt;651000,0,IF(B314&lt;1900000,B314-650000,IF(B314&lt;3600000,ROUNDDOWN(B314/4,-3)*2.8-80000,IF(B314&lt;6600000,ROUNDDOWN(B314/4,-3)*3.2-440000,IF(B314&lt;8500000,ROUNDDOWN(B314*0.9,0)-1100000,B314-1950000))))))</f>
        <v/>
      </c>
      <c r="K314" s="16">
        <f>IF(J314&gt;23500000,NA(),IF(C314=2026,IF(J314&lt;=4890000,1040000,IF(J314&lt;=6550000,670000,620000)),IF(J314&lt;=1320000,950000,IF(J314&lt;=3360000,880000,IF(J314&lt;=4890000,680000,IF(J314&lt;=6550000,630000,580000))))))</f>
        <v/>
      </c>
      <c r="L314" s="16">
        <f>IF(D314=1,IF(J314&lt;=9000000,380000,IF(J314&lt;=9500000,260000,IF(J314&lt;=10000000,130000,0))),0)</f>
        <v/>
      </c>
      <c r="M314" s="16">
        <f>IF(D314=1,IF(J314&lt;=9000000,330000,IF(J314&lt;=9500000,220000,IF(J314&lt;=10000000,110000,0))),0)</f>
        <v/>
      </c>
      <c r="N314" s="16">
        <f>IF(D314=1,IF(J314&lt;=9000000,50000,IF(J314&lt;=9500000,40000,IF(J314&lt;=10000000,20000,0))),0)</f>
        <v/>
      </c>
      <c r="O314" s="16">
        <f>MAX(0,ROUNDDOWN(J314-G314-K314-L314-E314*380000-F314*630000-H314,-3))</f>
        <v/>
      </c>
      <c r="P314" s="16">
        <f>MAX(0,ROUNDDOWN(J314-G314-430000-M314-E314*330000-F314*450000-I314,-3))</f>
        <v/>
      </c>
      <c r="Q314" s="16">
        <f>50000+N314+E314*50000+F314*180000</f>
        <v/>
      </c>
      <c r="R314" s="16">
        <f>IF(P314&lt;=2000000,MIN(Q314,P314),MAX(Q314-(P314-2000000),50000))*0.05</f>
        <v/>
      </c>
      <c r="S314" s="16">
        <f>MAX(0,P314*0.1-R314)</f>
        <v/>
      </c>
      <c r="T314" s="16">
        <f>Q314+MAX(0,K314-480000)</f>
        <v/>
      </c>
      <c r="U314" s="16">
        <f>P314-T314</f>
        <v/>
      </c>
      <c r="V314" s="17">
        <f>IF(U314&lt;0,0,LOOKUP(U314,{0,1950001,3300001,6950001,9000001,18000001,40000001},{0.05,0.1,0.2,0.23,0.33,0.4,0.45}))</f>
        <v/>
      </c>
      <c r="W314" s="18">
        <f>IF(U314&lt;0,0.9,0.9-V314*1.021)</f>
        <v/>
      </c>
      <c r="X314" s="16">
        <f>ROUNDDOWN(S314*0.2/W314+2000,0)</f>
        <v/>
      </c>
      <c r="Y314" s="17">
        <f>IF(O314&lt;=0,0,LOOKUP(O314,{0,1950001,3300001,6950001,9000001,18000001,40000001},{0.05,0.1,0.2,0.23,0.33,0.4,0.45}))</f>
        <v/>
      </c>
    </row>
    <row r="315">
      <c r="A315" t="inlineStr">
        <is>
          <t>早見表 共働き＋高校生1人</t>
        </is>
      </c>
      <c r="B315" s="16">
        <f>'2_早見表'!$A$25</f>
        <v/>
      </c>
      <c r="C315" t="n">
        <v>2025</v>
      </c>
      <c r="D315" t="n">
        <v>0</v>
      </c>
      <c r="E315" t="n">
        <v>1</v>
      </c>
      <c r="F315" t="n">
        <v>0</v>
      </c>
      <c r="G315" s="16">
        <f>ROUND(MIN(B315/12,650000)*12*0.0915+MIN(B315/12,1390000)*12*(0.0504+0)+B315*0.005,0)</f>
        <v/>
      </c>
      <c r="H315" t="n">
        <v>0</v>
      </c>
      <c r="I315" t="n">
        <v>0</v>
      </c>
      <c r="J315" s="16">
        <f>IF(C315=2026,IF(B315&lt;741000,0,IF(B315&lt;2191000,B315-740000,IF(B315&lt;2193000,1451000,IF(B315&lt;2196000,1453000,IF(B315&lt;2200000,1456000,IF(B315&lt;3600000,ROUNDDOWN(B315/4,-3)*2.8-80000,IF(B315&lt;6600000,ROUNDDOWN(B315/4,-3)*3.2-440000,IF(B315&lt;8500000,ROUNDDOWN(B315*0.9,0)-1100000,B315-1950000)))))))),IF(B315&lt;651000,0,IF(B315&lt;1900000,B315-650000,IF(B315&lt;3600000,ROUNDDOWN(B315/4,-3)*2.8-80000,IF(B315&lt;6600000,ROUNDDOWN(B315/4,-3)*3.2-440000,IF(B315&lt;8500000,ROUNDDOWN(B315*0.9,0)-1100000,B315-1950000))))))</f>
        <v/>
      </c>
      <c r="K315" s="16">
        <f>IF(J315&gt;23500000,NA(),IF(C315=2026,IF(J315&lt;=4890000,1040000,IF(J315&lt;=6550000,670000,620000)),IF(J315&lt;=1320000,950000,IF(J315&lt;=3360000,880000,IF(J315&lt;=4890000,680000,IF(J315&lt;=6550000,630000,580000))))))</f>
        <v/>
      </c>
      <c r="L315" s="16">
        <f>IF(D315=1,IF(J315&lt;=9000000,380000,IF(J315&lt;=9500000,260000,IF(J315&lt;=10000000,130000,0))),0)</f>
        <v/>
      </c>
      <c r="M315" s="16">
        <f>IF(D315=1,IF(J315&lt;=9000000,330000,IF(J315&lt;=9500000,220000,IF(J315&lt;=10000000,110000,0))),0)</f>
        <v/>
      </c>
      <c r="N315" s="16">
        <f>IF(D315=1,IF(J315&lt;=9000000,50000,IF(J315&lt;=9500000,40000,IF(J315&lt;=10000000,20000,0))),0)</f>
        <v/>
      </c>
      <c r="O315" s="16">
        <f>MAX(0,ROUNDDOWN(J315-G315-K315-L315-E315*380000-F315*630000-H315,-3))</f>
        <v/>
      </c>
      <c r="P315" s="16">
        <f>MAX(0,ROUNDDOWN(J315-G315-430000-M315-E315*330000-F315*450000-I315,-3))</f>
        <v/>
      </c>
      <c r="Q315" s="16">
        <f>50000+N315+E315*50000+F315*180000</f>
        <v/>
      </c>
      <c r="R315" s="16">
        <f>IF(P315&lt;=2000000,MIN(Q315,P315),MAX(Q315-(P315-2000000),50000))*0.05</f>
        <v/>
      </c>
      <c r="S315" s="16">
        <f>MAX(0,P315*0.1-R315)</f>
        <v/>
      </c>
      <c r="T315" s="16">
        <f>Q315+MAX(0,K315-480000)</f>
        <v/>
      </c>
      <c r="U315" s="16">
        <f>P315-T315</f>
        <v/>
      </c>
      <c r="V315" s="17">
        <f>IF(U315&lt;0,0,LOOKUP(U315,{0,1950001,3300001,6950001,9000001,18000001,40000001},{0.05,0.1,0.2,0.23,0.33,0.4,0.45}))</f>
        <v/>
      </c>
      <c r="W315" s="18">
        <f>IF(U315&lt;0,0.9,0.9-V315*1.021)</f>
        <v/>
      </c>
      <c r="X315" s="16">
        <f>ROUNDDOWN(S315*0.2/W315+2000,0)</f>
        <v/>
      </c>
      <c r="Y315" s="17">
        <f>IF(O315&lt;=0,0,LOOKUP(O315,{0,1950001,3300001,6950001,9000001,18000001,40000001},{0.05,0.1,0.2,0.23,0.33,0.4,0.45}))</f>
        <v/>
      </c>
    </row>
    <row r="316">
      <c r="A316" t="inlineStr">
        <is>
          <t>早見表 共働き＋高校生1人</t>
        </is>
      </c>
      <c r="B316" s="16">
        <f>'2_早見表'!$A$25</f>
        <v/>
      </c>
      <c r="C316" t="n">
        <v>2026</v>
      </c>
      <c r="D316" t="n">
        <v>0</v>
      </c>
      <c r="E316" t="n">
        <v>1</v>
      </c>
      <c r="F316" t="n">
        <v>0</v>
      </c>
      <c r="G316" s="16">
        <f>ROUND(MIN(B316/12,650000)*12*0.0915+MIN(B316/12,1390000)*12*(0.0504+0)+B316*0.005,0)</f>
        <v/>
      </c>
      <c r="H316" t="n">
        <v>0</v>
      </c>
      <c r="I316" t="n">
        <v>0</v>
      </c>
      <c r="J316" s="16">
        <f>IF(C316=2026,IF(B316&lt;741000,0,IF(B316&lt;2191000,B316-740000,IF(B316&lt;2193000,1451000,IF(B316&lt;2196000,1453000,IF(B316&lt;2200000,1456000,IF(B316&lt;3600000,ROUNDDOWN(B316/4,-3)*2.8-80000,IF(B316&lt;6600000,ROUNDDOWN(B316/4,-3)*3.2-440000,IF(B316&lt;8500000,ROUNDDOWN(B316*0.9,0)-1100000,B316-1950000)))))))),IF(B316&lt;651000,0,IF(B316&lt;1900000,B316-650000,IF(B316&lt;3600000,ROUNDDOWN(B316/4,-3)*2.8-80000,IF(B316&lt;6600000,ROUNDDOWN(B316/4,-3)*3.2-440000,IF(B316&lt;8500000,ROUNDDOWN(B316*0.9,0)-1100000,B316-1950000))))))</f>
        <v/>
      </c>
      <c r="K316" s="16">
        <f>IF(J316&gt;23500000,NA(),IF(C316=2026,IF(J316&lt;=4890000,1040000,IF(J316&lt;=6550000,670000,620000)),IF(J316&lt;=1320000,950000,IF(J316&lt;=3360000,880000,IF(J316&lt;=4890000,680000,IF(J316&lt;=6550000,630000,580000))))))</f>
        <v/>
      </c>
      <c r="L316" s="16">
        <f>IF(D316=1,IF(J316&lt;=9000000,380000,IF(J316&lt;=9500000,260000,IF(J316&lt;=10000000,130000,0))),0)</f>
        <v/>
      </c>
      <c r="M316" s="16">
        <f>IF(D316=1,IF(J316&lt;=9000000,330000,IF(J316&lt;=9500000,220000,IF(J316&lt;=10000000,110000,0))),0)</f>
        <v/>
      </c>
      <c r="N316" s="16">
        <f>IF(D316=1,IF(J316&lt;=9000000,50000,IF(J316&lt;=9500000,40000,IF(J316&lt;=10000000,20000,0))),0)</f>
        <v/>
      </c>
      <c r="O316" s="16">
        <f>MAX(0,ROUNDDOWN(J316-G316-K316-L316-E316*380000-F316*630000-H316,-3))</f>
        <v/>
      </c>
      <c r="P316" s="16">
        <f>MAX(0,ROUNDDOWN(J316-G316-430000-M316-E316*330000-F316*450000-I316,-3))</f>
        <v/>
      </c>
      <c r="Q316" s="16">
        <f>50000+N316+E316*50000+F316*180000</f>
        <v/>
      </c>
      <c r="R316" s="16">
        <f>IF(P316&lt;=2000000,MIN(Q316,P316),MAX(Q316-(P316-2000000),50000))*0.05</f>
        <v/>
      </c>
      <c r="S316" s="16">
        <f>MAX(0,P316*0.1-R316)</f>
        <v/>
      </c>
      <c r="T316" s="16">
        <f>Q316+MAX(0,K316-480000)</f>
        <v/>
      </c>
      <c r="U316" s="16">
        <f>P316-T316</f>
        <v/>
      </c>
      <c r="V316" s="17">
        <f>IF(U316&lt;0,0,LOOKUP(U316,{0,1950001,3300001,6950001,9000001,18000001,40000001},{0.05,0.1,0.2,0.23,0.33,0.4,0.45}))</f>
        <v/>
      </c>
      <c r="W316" s="18">
        <f>IF(U316&lt;0,0.9,0.9-V316*1.021)</f>
        <v/>
      </c>
      <c r="X316" s="16">
        <f>ROUNDDOWN(S316*0.2/W316+2000,0)</f>
        <v/>
      </c>
      <c r="Y316" s="17">
        <f>IF(O316&lt;=0,0,LOOKUP(O316,{0,1950001,3300001,6950001,9000001,18000001,40000001},{0.05,0.1,0.2,0.23,0.33,0.4,0.45}))</f>
        <v/>
      </c>
    </row>
    <row r="317">
      <c r="A317" t="inlineStr">
        <is>
          <t>早見表 共働き＋大学生1人</t>
        </is>
      </c>
      <c r="B317" s="16">
        <f>'2_早見表'!$A$25</f>
        <v/>
      </c>
      <c r="C317" t="n">
        <v>2025</v>
      </c>
      <c r="D317" t="n">
        <v>0</v>
      </c>
      <c r="E317" t="n">
        <v>0</v>
      </c>
      <c r="F317" t="n">
        <v>1</v>
      </c>
      <c r="G317" s="16">
        <f>ROUND(MIN(B317/12,650000)*12*0.0915+MIN(B317/12,1390000)*12*(0.0504+0)+B317*0.005,0)</f>
        <v/>
      </c>
      <c r="H317" t="n">
        <v>0</v>
      </c>
      <c r="I317" t="n">
        <v>0</v>
      </c>
      <c r="J317" s="16">
        <f>IF(C317=2026,IF(B317&lt;741000,0,IF(B317&lt;2191000,B317-740000,IF(B317&lt;2193000,1451000,IF(B317&lt;2196000,1453000,IF(B317&lt;2200000,1456000,IF(B317&lt;3600000,ROUNDDOWN(B317/4,-3)*2.8-80000,IF(B317&lt;6600000,ROUNDDOWN(B317/4,-3)*3.2-440000,IF(B317&lt;8500000,ROUNDDOWN(B317*0.9,0)-1100000,B317-1950000)))))))),IF(B317&lt;651000,0,IF(B317&lt;1900000,B317-650000,IF(B317&lt;3600000,ROUNDDOWN(B317/4,-3)*2.8-80000,IF(B317&lt;6600000,ROUNDDOWN(B317/4,-3)*3.2-440000,IF(B317&lt;8500000,ROUNDDOWN(B317*0.9,0)-1100000,B317-1950000))))))</f>
        <v/>
      </c>
      <c r="K317" s="16">
        <f>IF(J317&gt;23500000,NA(),IF(C317=2026,IF(J317&lt;=4890000,1040000,IF(J317&lt;=6550000,670000,620000)),IF(J317&lt;=1320000,950000,IF(J317&lt;=3360000,880000,IF(J317&lt;=4890000,680000,IF(J317&lt;=6550000,630000,580000))))))</f>
        <v/>
      </c>
      <c r="L317" s="16">
        <f>IF(D317=1,IF(J317&lt;=9000000,380000,IF(J317&lt;=9500000,260000,IF(J317&lt;=10000000,130000,0))),0)</f>
        <v/>
      </c>
      <c r="M317" s="16">
        <f>IF(D317=1,IF(J317&lt;=9000000,330000,IF(J317&lt;=9500000,220000,IF(J317&lt;=10000000,110000,0))),0)</f>
        <v/>
      </c>
      <c r="N317" s="16">
        <f>IF(D317=1,IF(J317&lt;=9000000,50000,IF(J317&lt;=9500000,40000,IF(J317&lt;=10000000,20000,0))),0)</f>
        <v/>
      </c>
      <c r="O317" s="16">
        <f>MAX(0,ROUNDDOWN(J317-G317-K317-L317-E317*380000-F317*630000-H317,-3))</f>
        <v/>
      </c>
      <c r="P317" s="16">
        <f>MAX(0,ROUNDDOWN(J317-G317-430000-M317-E317*330000-F317*450000-I317,-3))</f>
        <v/>
      </c>
      <c r="Q317" s="16">
        <f>50000+N317+E317*50000+F317*180000</f>
        <v/>
      </c>
      <c r="R317" s="16">
        <f>IF(P317&lt;=2000000,MIN(Q317,P317),MAX(Q317-(P317-2000000),50000))*0.05</f>
        <v/>
      </c>
      <c r="S317" s="16">
        <f>MAX(0,P317*0.1-R317)</f>
        <v/>
      </c>
      <c r="T317" s="16">
        <f>Q317+MAX(0,K317-480000)</f>
        <v/>
      </c>
      <c r="U317" s="16">
        <f>P317-T317</f>
        <v/>
      </c>
      <c r="V317" s="17">
        <f>IF(U317&lt;0,0,LOOKUP(U317,{0,1950001,3300001,6950001,9000001,18000001,40000001},{0.05,0.1,0.2,0.23,0.33,0.4,0.45}))</f>
        <v/>
      </c>
      <c r="W317" s="18">
        <f>IF(U317&lt;0,0.9,0.9-V317*1.021)</f>
        <v/>
      </c>
      <c r="X317" s="16">
        <f>ROUNDDOWN(S317*0.2/W317+2000,0)</f>
        <v/>
      </c>
      <c r="Y317" s="17">
        <f>IF(O317&lt;=0,0,LOOKUP(O317,{0,1950001,3300001,6950001,9000001,18000001,40000001},{0.05,0.1,0.2,0.23,0.33,0.4,0.45}))</f>
        <v/>
      </c>
    </row>
    <row r="318">
      <c r="A318" t="inlineStr">
        <is>
          <t>早見表 共働き＋大学生1人</t>
        </is>
      </c>
      <c r="B318" s="16">
        <f>'2_早見表'!$A$25</f>
        <v/>
      </c>
      <c r="C318" t="n">
        <v>2026</v>
      </c>
      <c r="D318" t="n">
        <v>0</v>
      </c>
      <c r="E318" t="n">
        <v>0</v>
      </c>
      <c r="F318" t="n">
        <v>1</v>
      </c>
      <c r="G318" s="16">
        <f>ROUND(MIN(B318/12,650000)*12*0.0915+MIN(B318/12,1390000)*12*(0.0504+0)+B318*0.005,0)</f>
        <v/>
      </c>
      <c r="H318" t="n">
        <v>0</v>
      </c>
      <c r="I318" t="n">
        <v>0</v>
      </c>
      <c r="J318" s="16">
        <f>IF(C318=2026,IF(B318&lt;741000,0,IF(B318&lt;2191000,B318-740000,IF(B318&lt;2193000,1451000,IF(B318&lt;2196000,1453000,IF(B318&lt;2200000,1456000,IF(B318&lt;3600000,ROUNDDOWN(B318/4,-3)*2.8-80000,IF(B318&lt;6600000,ROUNDDOWN(B318/4,-3)*3.2-440000,IF(B318&lt;8500000,ROUNDDOWN(B318*0.9,0)-1100000,B318-1950000)))))))),IF(B318&lt;651000,0,IF(B318&lt;1900000,B318-650000,IF(B318&lt;3600000,ROUNDDOWN(B318/4,-3)*2.8-80000,IF(B318&lt;6600000,ROUNDDOWN(B318/4,-3)*3.2-440000,IF(B318&lt;8500000,ROUNDDOWN(B318*0.9,0)-1100000,B318-1950000))))))</f>
        <v/>
      </c>
      <c r="K318" s="16">
        <f>IF(J318&gt;23500000,NA(),IF(C318=2026,IF(J318&lt;=4890000,1040000,IF(J318&lt;=6550000,670000,620000)),IF(J318&lt;=1320000,950000,IF(J318&lt;=3360000,880000,IF(J318&lt;=4890000,680000,IF(J318&lt;=6550000,630000,580000))))))</f>
        <v/>
      </c>
      <c r="L318" s="16">
        <f>IF(D318=1,IF(J318&lt;=9000000,380000,IF(J318&lt;=9500000,260000,IF(J318&lt;=10000000,130000,0))),0)</f>
        <v/>
      </c>
      <c r="M318" s="16">
        <f>IF(D318=1,IF(J318&lt;=9000000,330000,IF(J318&lt;=9500000,220000,IF(J318&lt;=10000000,110000,0))),0)</f>
        <v/>
      </c>
      <c r="N318" s="16">
        <f>IF(D318=1,IF(J318&lt;=9000000,50000,IF(J318&lt;=9500000,40000,IF(J318&lt;=10000000,20000,0))),0)</f>
        <v/>
      </c>
      <c r="O318" s="16">
        <f>MAX(0,ROUNDDOWN(J318-G318-K318-L318-E318*380000-F318*630000-H318,-3))</f>
        <v/>
      </c>
      <c r="P318" s="16">
        <f>MAX(0,ROUNDDOWN(J318-G318-430000-M318-E318*330000-F318*450000-I318,-3))</f>
        <v/>
      </c>
      <c r="Q318" s="16">
        <f>50000+N318+E318*50000+F318*180000</f>
        <v/>
      </c>
      <c r="R318" s="16">
        <f>IF(P318&lt;=2000000,MIN(Q318,P318),MAX(Q318-(P318-2000000),50000))*0.05</f>
        <v/>
      </c>
      <c r="S318" s="16">
        <f>MAX(0,P318*0.1-R318)</f>
        <v/>
      </c>
      <c r="T318" s="16">
        <f>Q318+MAX(0,K318-480000)</f>
        <v/>
      </c>
      <c r="U318" s="16">
        <f>P318-T318</f>
        <v/>
      </c>
      <c r="V318" s="17">
        <f>IF(U318&lt;0,0,LOOKUP(U318,{0,1950001,3300001,6950001,9000001,18000001,40000001},{0.05,0.1,0.2,0.23,0.33,0.4,0.45}))</f>
        <v/>
      </c>
      <c r="W318" s="18">
        <f>IF(U318&lt;0,0.9,0.9-V318*1.021)</f>
        <v/>
      </c>
      <c r="X318" s="16">
        <f>ROUNDDOWN(S318*0.2/W318+2000,0)</f>
        <v/>
      </c>
      <c r="Y318" s="17">
        <f>IF(O318&lt;=0,0,LOOKUP(O318,{0,1950001,3300001,6950001,9000001,18000001,40000001},{0.05,0.1,0.2,0.23,0.33,0.4,0.45}))</f>
        <v/>
      </c>
    </row>
    <row r="319">
      <c r="A319" t="inlineStr">
        <is>
          <t>早見表 夫婦＋高校生1人</t>
        </is>
      </c>
      <c r="B319" s="16">
        <f>'2_早見表'!$A$25</f>
        <v/>
      </c>
      <c r="C319" t="n">
        <v>2025</v>
      </c>
      <c r="D319" t="n">
        <v>1</v>
      </c>
      <c r="E319" t="n">
        <v>1</v>
      </c>
      <c r="F319" t="n">
        <v>0</v>
      </c>
      <c r="G319" s="16">
        <f>ROUND(MIN(B319/12,650000)*12*0.0915+MIN(B319/12,1390000)*12*(0.0504+0)+B319*0.005,0)</f>
        <v/>
      </c>
      <c r="H319" t="n">
        <v>0</v>
      </c>
      <c r="I319" t="n">
        <v>0</v>
      </c>
      <c r="J319" s="16">
        <f>IF(C319=2026,IF(B319&lt;741000,0,IF(B319&lt;2191000,B319-740000,IF(B319&lt;2193000,1451000,IF(B319&lt;2196000,1453000,IF(B319&lt;2200000,1456000,IF(B319&lt;3600000,ROUNDDOWN(B319/4,-3)*2.8-80000,IF(B319&lt;6600000,ROUNDDOWN(B319/4,-3)*3.2-440000,IF(B319&lt;8500000,ROUNDDOWN(B319*0.9,0)-1100000,B319-1950000)))))))),IF(B319&lt;651000,0,IF(B319&lt;1900000,B319-650000,IF(B319&lt;3600000,ROUNDDOWN(B319/4,-3)*2.8-80000,IF(B319&lt;6600000,ROUNDDOWN(B319/4,-3)*3.2-440000,IF(B319&lt;8500000,ROUNDDOWN(B319*0.9,0)-1100000,B319-1950000))))))</f>
        <v/>
      </c>
      <c r="K319" s="16">
        <f>IF(J319&gt;23500000,NA(),IF(C319=2026,IF(J319&lt;=4890000,1040000,IF(J319&lt;=6550000,670000,620000)),IF(J319&lt;=1320000,950000,IF(J319&lt;=3360000,880000,IF(J319&lt;=4890000,680000,IF(J319&lt;=6550000,630000,580000))))))</f>
        <v/>
      </c>
      <c r="L319" s="16">
        <f>IF(D319=1,IF(J319&lt;=9000000,380000,IF(J319&lt;=9500000,260000,IF(J319&lt;=10000000,130000,0))),0)</f>
        <v/>
      </c>
      <c r="M319" s="16">
        <f>IF(D319=1,IF(J319&lt;=9000000,330000,IF(J319&lt;=9500000,220000,IF(J319&lt;=10000000,110000,0))),0)</f>
        <v/>
      </c>
      <c r="N319" s="16">
        <f>IF(D319=1,IF(J319&lt;=9000000,50000,IF(J319&lt;=9500000,40000,IF(J319&lt;=10000000,20000,0))),0)</f>
        <v/>
      </c>
      <c r="O319" s="16">
        <f>MAX(0,ROUNDDOWN(J319-G319-K319-L319-E319*380000-F319*630000-H319,-3))</f>
        <v/>
      </c>
      <c r="P319" s="16">
        <f>MAX(0,ROUNDDOWN(J319-G319-430000-M319-E319*330000-F319*450000-I319,-3))</f>
        <v/>
      </c>
      <c r="Q319" s="16">
        <f>50000+N319+E319*50000+F319*180000</f>
        <v/>
      </c>
      <c r="R319" s="16">
        <f>IF(P319&lt;=2000000,MIN(Q319,P319),MAX(Q319-(P319-2000000),50000))*0.05</f>
        <v/>
      </c>
      <c r="S319" s="16">
        <f>MAX(0,P319*0.1-R319)</f>
        <v/>
      </c>
      <c r="T319" s="16">
        <f>Q319+MAX(0,K319-480000)</f>
        <v/>
      </c>
      <c r="U319" s="16">
        <f>P319-T319</f>
        <v/>
      </c>
      <c r="V319" s="17">
        <f>IF(U319&lt;0,0,LOOKUP(U319,{0,1950001,3300001,6950001,9000001,18000001,40000001},{0.05,0.1,0.2,0.23,0.33,0.4,0.45}))</f>
        <v/>
      </c>
      <c r="W319" s="18">
        <f>IF(U319&lt;0,0.9,0.9-V319*1.021)</f>
        <v/>
      </c>
      <c r="X319" s="16">
        <f>ROUNDDOWN(S319*0.2/W319+2000,0)</f>
        <v/>
      </c>
      <c r="Y319" s="17">
        <f>IF(O319&lt;=0,0,LOOKUP(O319,{0,1950001,3300001,6950001,9000001,18000001,40000001},{0.05,0.1,0.2,0.23,0.33,0.4,0.45}))</f>
        <v/>
      </c>
    </row>
    <row r="320">
      <c r="A320" t="inlineStr">
        <is>
          <t>早見表 夫婦＋高校生1人</t>
        </is>
      </c>
      <c r="B320" s="16">
        <f>'2_早見表'!$A$25</f>
        <v/>
      </c>
      <c r="C320" t="n">
        <v>2026</v>
      </c>
      <c r="D320" t="n">
        <v>1</v>
      </c>
      <c r="E320" t="n">
        <v>1</v>
      </c>
      <c r="F320" t="n">
        <v>0</v>
      </c>
      <c r="G320" s="16">
        <f>ROUND(MIN(B320/12,650000)*12*0.0915+MIN(B320/12,1390000)*12*(0.0504+0)+B320*0.005,0)</f>
        <v/>
      </c>
      <c r="H320" t="n">
        <v>0</v>
      </c>
      <c r="I320" t="n">
        <v>0</v>
      </c>
      <c r="J320" s="16">
        <f>IF(C320=2026,IF(B320&lt;741000,0,IF(B320&lt;2191000,B320-740000,IF(B320&lt;2193000,1451000,IF(B320&lt;2196000,1453000,IF(B320&lt;2200000,1456000,IF(B320&lt;3600000,ROUNDDOWN(B320/4,-3)*2.8-80000,IF(B320&lt;6600000,ROUNDDOWN(B320/4,-3)*3.2-440000,IF(B320&lt;8500000,ROUNDDOWN(B320*0.9,0)-1100000,B320-1950000)))))))),IF(B320&lt;651000,0,IF(B320&lt;1900000,B320-650000,IF(B320&lt;3600000,ROUNDDOWN(B320/4,-3)*2.8-80000,IF(B320&lt;6600000,ROUNDDOWN(B320/4,-3)*3.2-440000,IF(B320&lt;8500000,ROUNDDOWN(B320*0.9,0)-1100000,B320-1950000))))))</f>
        <v/>
      </c>
      <c r="K320" s="16">
        <f>IF(J320&gt;23500000,NA(),IF(C320=2026,IF(J320&lt;=4890000,1040000,IF(J320&lt;=6550000,670000,620000)),IF(J320&lt;=1320000,950000,IF(J320&lt;=3360000,880000,IF(J320&lt;=4890000,680000,IF(J320&lt;=6550000,630000,580000))))))</f>
        <v/>
      </c>
      <c r="L320" s="16">
        <f>IF(D320=1,IF(J320&lt;=9000000,380000,IF(J320&lt;=9500000,260000,IF(J320&lt;=10000000,130000,0))),0)</f>
        <v/>
      </c>
      <c r="M320" s="16">
        <f>IF(D320=1,IF(J320&lt;=9000000,330000,IF(J320&lt;=9500000,220000,IF(J320&lt;=10000000,110000,0))),0)</f>
        <v/>
      </c>
      <c r="N320" s="16">
        <f>IF(D320=1,IF(J320&lt;=9000000,50000,IF(J320&lt;=9500000,40000,IF(J320&lt;=10000000,20000,0))),0)</f>
        <v/>
      </c>
      <c r="O320" s="16">
        <f>MAX(0,ROUNDDOWN(J320-G320-K320-L320-E320*380000-F320*630000-H320,-3))</f>
        <v/>
      </c>
      <c r="P320" s="16">
        <f>MAX(0,ROUNDDOWN(J320-G320-430000-M320-E320*330000-F320*450000-I320,-3))</f>
        <v/>
      </c>
      <c r="Q320" s="16">
        <f>50000+N320+E320*50000+F320*180000</f>
        <v/>
      </c>
      <c r="R320" s="16">
        <f>IF(P320&lt;=2000000,MIN(Q320,P320),MAX(Q320-(P320-2000000),50000))*0.05</f>
        <v/>
      </c>
      <c r="S320" s="16">
        <f>MAX(0,P320*0.1-R320)</f>
        <v/>
      </c>
      <c r="T320" s="16">
        <f>Q320+MAX(0,K320-480000)</f>
        <v/>
      </c>
      <c r="U320" s="16">
        <f>P320-T320</f>
        <v/>
      </c>
      <c r="V320" s="17">
        <f>IF(U320&lt;0,0,LOOKUP(U320,{0,1950001,3300001,6950001,9000001,18000001,40000001},{0.05,0.1,0.2,0.23,0.33,0.4,0.45}))</f>
        <v/>
      </c>
      <c r="W320" s="18">
        <f>IF(U320&lt;0,0.9,0.9-V320*1.021)</f>
        <v/>
      </c>
      <c r="X320" s="16">
        <f>ROUNDDOWN(S320*0.2/W320+2000,0)</f>
        <v/>
      </c>
      <c r="Y320" s="17">
        <f>IF(O320&lt;=0,0,LOOKUP(O320,{0,1950001,3300001,6950001,9000001,18000001,40000001},{0.05,0.1,0.2,0.23,0.33,0.4,0.45}))</f>
        <v/>
      </c>
    </row>
    <row r="321">
      <c r="A321" t="inlineStr">
        <is>
          <t>早見表 共働き＋大学生と高校生</t>
        </is>
      </c>
      <c r="B321" s="16">
        <f>'2_早見表'!$A$25</f>
        <v/>
      </c>
      <c r="C321" t="n">
        <v>2025</v>
      </c>
      <c r="D321" t="n">
        <v>0</v>
      </c>
      <c r="E321" t="n">
        <v>1</v>
      </c>
      <c r="F321" t="n">
        <v>1</v>
      </c>
      <c r="G321" s="16">
        <f>ROUND(MIN(B321/12,650000)*12*0.0915+MIN(B321/12,1390000)*12*(0.0504+0)+B321*0.005,0)</f>
        <v/>
      </c>
      <c r="H321" t="n">
        <v>0</v>
      </c>
      <c r="I321" t="n">
        <v>0</v>
      </c>
      <c r="J321" s="16">
        <f>IF(C321=2026,IF(B321&lt;741000,0,IF(B321&lt;2191000,B321-740000,IF(B321&lt;2193000,1451000,IF(B321&lt;2196000,1453000,IF(B321&lt;2200000,1456000,IF(B321&lt;3600000,ROUNDDOWN(B321/4,-3)*2.8-80000,IF(B321&lt;6600000,ROUNDDOWN(B321/4,-3)*3.2-440000,IF(B321&lt;8500000,ROUNDDOWN(B321*0.9,0)-1100000,B321-1950000)))))))),IF(B321&lt;651000,0,IF(B321&lt;1900000,B321-650000,IF(B321&lt;3600000,ROUNDDOWN(B321/4,-3)*2.8-80000,IF(B321&lt;6600000,ROUNDDOWN(B321/4,-3)*3.2-440000,IF(B321&lt;8500000,ROUNDDOWN(B321*0.9,0)-1100000,B321-1950000))))))</f>
        <v/>
      </c>
      <c r="K321" s="16">
        <f>IF(J321&gt;23500000,NA(),IF(C321=2026,IF(J321&lt;=4890000,1040000,IF(J321&lt;=6550000,670000,620000)),IF(J321&lt;=1320000,950000,IF(J321&lt;=3360000,880000,IF(J321&lt;=4890000,680000,IF(J321&lt;=6550000,630000,580000))))))</f>
        <v/>
      </c>
      <c r="L321" s="16">
        <f>IF(D321=1,IF(J321&lt;=9000000,380000,IF(J321&lt;=9500000,260000,IF(J321&lt;=10000000,130000,0))),0)</f>
        <v/>
      </c>
      <c r="M321" s="16">
        <f>IF(D321=1,IF(J321&lt;=9000000,330000,IF(J321&lt;=9500000,220000,IF(J321&lt;=10000000,110000,0))),0)</f>
        <v/>
      </c>
      <c r="N321" s="16">
        <f>IF(D321=1,IF(J321&lt;=9000000,50000,IF(J321&lt;=9500000,40000,IF(J321&lt;=10000000,20000,0))),0)</f>
        <v/>
      </c>
      <c r="O321" s="16">
        <f>MAX(0,ROUNDDOWN(J321-G321-K321-L321-E321*380000-F321*630000-H321,-3))</f>
        <v/>
      </c>
      <c r="P321" s="16">
        <f>MAX(0,ROUNDDOWN(J321-G321-430000-M321-E321*330000-F321*450000-I321,-3))</f>
        <v/>
      </c>
      <c r="Q321" s="16">
        <f>50000+N321+E321*50000+F321*180000</f>
        <v/>
      </c>
      <c r="R321" s="16">
        <f>IF(P321&lt;=2000000,MIN(Q321,P321),MAX(Q321-(P321-2000000),50000))*0.05</f>
        <v/>
      </c>
      <c r="S321" s="16">
        <f>MAX(0,P321*0.1-R321)</f>
        <v/>
      </c>
      <c r="T321" s="16">
        <f>Q321+MAX(0,K321-480000)</f>
        <v/>
      </c>
      <c r="U321" s="16">
        <f>P321-T321</f>
        <v/>
      </c>
      <c r="V321" s="17">
        <f>IF(U321&lt;0,0,LOOKUP(U321,{0,1950001,3300001,6950001,9000001,18000001,40000001},{0.05,0.1,0.2,0.23,0.33,0.4,0.45}))</f>
        <v/>
      </c>
      <c r="W321" s="18">
        <f>IF(U321&lt;0,0.9,0.9-V321*1.021)</f>
        <v/>
      </c>
      <c r="X321" s="16">
        <f>ROUNDDOWN(S321*0.2/W321+2000,0)</f>
        <v/>
      </c>
      <c r="Y321" s="17">
        <f>IF(O321&lt;=0,0,LOOKUP(O321,{0,1950001,3300001,6950001,9000001,18000001,40000001},{0.05,0.1,0.2,0.23,0.33,0.4,0.45}))</f>
        <v/>
      </c>
    </row>
    <row r="322">
      <c r="A322" t="inlineStr">
        <is>
          <t>早見表 共働き＋大学生と高校生</t>
        </is>
      </c>
      <c r="B322" s="16">
        <f>'2_早見表'!$A$25</f>
        <v/>
      </c>
      <c r="C322" t="n">
        <v>2026</v>
      </c>
      <c r="D322" t="n">
        <v>0</v>
      </c>
      <c r="E322" t="n">
        <v>1</v>
      </c>
      <c r="F322" t="n">
        <v>1</v>
      </c>
      <c r="G322" s="16">
        <f>ROUND(MIN(B322/12,650000)*12*0.0915+MIN(B322/12,1390000)*12*(0.0504+0)+B322*0.005,0)</f>
        <v/>
      </c>
      <c r="H322" t="n">
        <v>0</v>
      </c>
      <c r="I322" t="n">
        <v>0</v>
      </c>
      <c r="J322" s="16">
        <f>IF(C322=2026,IF(B322&lt;741000,0,IF(B322&lt;2191000,B322-740000,IF(B322&lt;2193000,1451000,IF(B322&lt;2196000,1453000,IF(B322&lt;2200000,1456000,IF(B322&lt;3600000,ROUNDDOWN(B322/4,-3)*2.8-80000,IF(B322&lt;6600000,ROUNDDOWN(B322/4,-3)*3.2-440000,IF(B322&lt;8500000,ROUNDDOWN(B322*0.9,0)-1100000,B322-1950000)))))))),IF(B322&lt;651000,0,IF(B322&lt;1900000,B322-650000,IF(B322&lt;3600000,ROUNDDOWN(B322/4,-3)*2.8-80000,IF(B322&lt;6600000,ROUNDDOWN(B322/4,-3)*3.2-440000,IF(B322&lt;8500000,ROUNDDOWN(B322*0.9,0)-1100000,B322-1950000))))))</f>
        <v/>
      </c>
      <c r="K322" s="16">
        <f>IF(J322&gt;23500000,NA(),IF(C322=2026,IF(J322&lt;=4890000,1040000,IF(J322&lt;=6550000,670000,620000)),IF(J322&lt;=1320000,950000,IF(J322&lt;=3360000,880000,IF(J322&lt;=4890000,680000,IF(J322&lt;=6550000,630000,580000))))))</f>
        <v/>
      </c>
      <c r="L322" s="16">
        <f>IF(D322=1,IF(J322&lt;=9000000,380000,IF(J322&lt;=9500000,260000,IF(J322&lt;=10000000,130000,0))),0)</f>
        <v/>
      </c>
      <c r="M322" s="16">
        <f>IF(D322=1,IF(J322&lt;=9000000,330000,IF(J322&lt;=9500000,220000,IF(J322&lt;=10000000,110000,0))),0)</f>
        <v/>
      </c>
      <c r="N322" s="16">
        <f>IF(D322=1,IF(J322&lt;=9000000,50000,IF(J322&lt;=9500000,40000,IF(J322&lt;=10000000,20000,0))),0)</f>
        <v/>
      </c>
      <c r="O322" s="16">
        <f>MAX(0,ROUNDDOWN(J322-G322-K322-L322-E322*380000-F322*630000-H322,-3))</f>
        <v/>
      </c>
      <c r="P322" s="16">
        <f>MAX(0,ROUNDDOWN(J322-G322-430000-M322-E322*330000-F322*450000-I322,-3))</f>
        <v/>
      </c>
      <c r="Q322" s="16">
        <f>50000+N322+E322*50000+F322*180000</f>
        <v/>
      </c>
      <c r="R322" s="16">
        <f>IF(P322&lt;=2000000,MIN(Q322,P322),MAX(Q322-(P322-2000000),50000))*0.05</f>
        <v/>
      </c>
      <c r="S322" s="16">
        <f>MAX(0,P322*0.1-R322)</f>
        <v/>
      </c>
      <c r="T322" s="16">
        <f>Q322+MAX(0,K322-480000)</f>
        <v/>
      </c>
      <c r="U322" s="16">
        <f>P322-T322</f>
        <v/>
      </c>
      <c r="V322" s="17">
        <f>IF(U322&lt;0,0,LOOKUP(U322,{0,1950001,3300001,6950001,9000001,18000001,40000001},{0.05,0.1,0.2,0.23,0.33,0.4,0.45}))</f>
        <v/>
      </c>
      <c r="W322" s="18">
        <f>IF(U322&lt;0,0.9,0.9-V322*1.021)</f>
        <v/>
      </c>
      <c r="X322" s="16">
        <f>ROUNDDOWN(S322*0.2/W322+2000,0)</f>
        <v/>
      </c>
      <c r="Y322" s="17">
        <f>IF(O322&lt;=0,0,LOOKUP(O322,{0,1950001,3300001,6950001,9000001,18000001,40000001},{0.05,0.1,0.2,0.23,0.33,0.4,0.45}))</f>
        <v/>
      </c>
    </row>
    <row r="323">
      <c r="A323" t="inlineStr">
        <is>
          <t>早見表 夫婦＋大学生と高校生</t>
        </is>
      </c>
      <c r="B323" s="16">
        <f>'2_早見表'!$A$25</f>
        <v/>
      </c>
      <c r="C323" t="n">
        <v>2025</v>
      </c>
      <c r="D323" t="n">
        <v>1</v>
      </c>
      <c r="E323" t="n">
        <v>1</v>
      </c>
      <c r="F323" t="n">
        <v>1</v>
      </c>
      <c r="G323" s="16">
        <f>ROUND(MIN(B323/12,650000)*12*0.0915+MIN(B323/12,1390000)*12*(0.0504+0)+B323*0.005,0)</f>
        <v/>
      </c>
      <c r="H323" t="n">
        <v>0</v>
      </c>
      <c r="I323" t="n">
        <v>0</v>
      </c>
      <c r="J323" s="16">
        <f>IF(C323=2026,IF(B323&lt;741000,0,IF(B323&lt;2191000,B323-740000,IF(B323&lt;2193000,1451000,IF(B323&lt;2196000,1453000,IF(B323&lt;2200000,1456000,IF(B323&lt;3600000,ROUNDDOWN(B323/4,-3)*2.8-80000,IF(B323&lt;6600000,ROUNDDOWN(B323/4,-3)*3.2-440000,IF(B323&lt;8500000,ROUNDDOWN(B323*0.9,0)-1100000,B323-1950000)))))))),IF(B323&lt;651000,0,IF(B323&lt;1900000,B323-650000,IF(B323&lt;3600000,ROUNDDOWN(B323/4,-3)*2.8-80000,IF(B323&lt;6600000,ROUNDDOWN(B323/4,-3)*3.2-440000,IF(B323&lt;8500000,ROUNDDOWN(B323*0.9,0)-1100000,B323-1950000))))))</f>
        <v/>
      </c>
      <c r="K323" s="16">
        <f>IF(J323&gt;23500000,NA(),IF(C323=2026,IF(J323&lt;=4890000,1040000,IF(J323&lt;=6550000,670000,620000)),IF(J323&lt;=1320000,950000,IF(J323&lt;=3360000,880000,IF(J323&lt;=4890000,680000,IF(J323&lt;=6550000,630000,580000))))))</f>
        <v/>
      </c>
      <c r="L323" s="16">
        <f>IF(D323=1,IF(J323&lt;=9000000,380000,IF(J323&lt;=9500000,260000,IF(J323&lt;=10000000,130000,0))),0)</f>
        <v/>
      </c>
      <c r="M323" s="16">
        <f>IF(D323=1,IF(J323&lt;=9000000,330000,IF(J323&lt;=9500000,220000,IF(J323&lt;=10000000,110000,0))),0)</f>
        <v/>
      </c>
      <c r="N323" s="16">
        <f>IF(D323=1,IF(J323&lt;=9000000,50000,IF(J323&lt;=9500000,40000,IF(J323&lt;=10000000,20000,0))),0)</f>
        <v/>
      </c>
      <c r="O323" s="16">
        <f>MAX(0,ROUNDDOWN(J323-G323-K323-L323-E323*380000-F323*630000-H323,-3))</f>
        <v/>
      </c>
      <c r="P323" s="16">
        <f>MAX(0,ROUNDDOWN(J323-G323-430000-M323-E323*330000-F323*450000-I323,-3))</f>
        <v/>
      </c>
      <c r="Q323" s="16">
        <f>50000+N323+E323*50000+F323*180000</f>
        <v/>
      </c>
      <c r="R323" s="16">
        <f>IF(P323&lt;=2000000,MIN(Q323,P323),MAX(Q323-(P323-2000000),50000))*0.05</f>
        <v/>
      </c>
      <c r="S323" s="16">
        <f>MAX(0,P323*0.1-R323)</f>
        <v/>
      </c>
      <c r="T323" s="16">
        <f>Q323+MAX(0,K323-480000)</f>
        <v/>
      </c>
      <c r="U323" s="16">
        <f>P323-T323</f>
        <v/>
      </c>
      <c r="V323" s="17">
        <f>IF(U323&lt;0,0,LOOKUP(U323,{0,1950001,3300001,6950001,9000001,18000001,40000001},{0.05,0.1,0.2,0.23,0.33,0.4,0.45}))</f>
        <v/>
      </c>
      <c r="W323" s="18">
        <f>IF(U323&lt;0,0.9,0.9-V323*1.021)</f>
        <v/>
      </c>
      <c r="X323" s="16">
        <f>ROUNDDOWN(S323*0.2/W323+2000,0)</f>
        <v/>
      </c>
      <c r="Y323" s="17">
        <f>IF(O323&lt;=0,0,LOOKUP(O323,{0,1950001,3300001,6950001,9000001,18000001,40000001},{0.05,0.1,0.2,0.23,0.33,0.4,0.45}))</f>
        <v/>
      </c>
    </row>
    <row r="324">
      <c r="A324" t="inlineStr">
        <is>
          <t>早見表 夫婦＋大学生と高校生</t>
        </is>
      </c>
      <c r="B324" s="16">
        <f>'2_早見表'!$A$25</f>
        <v/>
      </c>
      <c r="C324" t="n">
        <v>2026</v>
      </c>
      <c r="D324" t="n">
        <v>1</v>
      </c>
      <c r="E324" t="n">
        <v>1</v>
      </c>
      <c r="F324" t="n">
        <v>1</v>
      </c>
      <c r="G324" s="16">
        <f>ROUND(MIN(B324/12,650000)*12*0.0915+MIN(B324/12,1390000)*12*(0.0504+0)+B324*0.005,0)</f>
        <v/>
      </c>
      <c r="H324" t="n">
        <v>0</v>
      </c>
      <c r="I324" t="n">
        <v>0</v>
      </c>
      <c r="J324" s="16">
        <f>IF(C324=2026,IF(B324&lt;741000,0,IF(B324&lt;2191000,B324-740000,IF(B324&lt;2193000,1451000,IF(B324&lt;2196000,1453000,IF(B324&lt;2200000,1456000,IF(B324&lt;3600000,ROUNDDOWN(B324/4,-3)*2.8-80000,IF(B324&lt;6600000,ROUNDDOWN(B324/4,-3)*3.2-440000,IF(B324&lt;8500000,ROUNDDOWN(B324*0.9,0)-1100000,B324-1950000)))))))),IF(B324&lt;651000,0,IF(B324&lt;1900000,B324-650000,IF(B324&lt;3600000,ROUNDDOWN(B324/4,-3)*2.8-80000,IF(B324&lt;6600000,ROUNDDOWN(B324/4,-3)*3.2-440000,IF(B324&lt;8500000,ROUNDDOWN(B324*0.9,0)-1100000,B324-1950000))))))</f>
        <v/>
      </c>
      <c r="K324" s="16">
        <f>IF(J324&gt;23500000,NA(),IF(C324=2026,IF(J324&lt;=4890000,1040000,IF(J324&lt;=6550000,670000,620000)),IF(J324&lt;=1320000,950000,IF(J324&lt;=3360000,880000,IF(J324&lt;=4890000,680000,IF(J324&lt;=6550000,630000,580000))))))</f>
        <v/>
      </c>
      <c r="L324" s="16">
        <f>IF(D324=1,IF(J324&lt;=9000000,380000,IF(J324&lt;=9500000,260000,IF(J324&lt;=10000000,130000,0))),0)</f>
        <v/>
      </c>
      <c r="M324" s="16">
        <f>IF(D324=1,IF(J324&lt;=9000000,330000,IF(J324&lt;=9500000,220000,IF(J324&lt;=10000000,110000,0))),0)</f>
        <v/>
      </c>
      <c r="N324" s="16">
        <f>IF(D324=1,IF(J324&lt;=9000000,50000,IF(J324&lt;=9500000,40000,IF(J324&lt;=10000000,20000,0))),0)</f>
        <v/>
      </c>
      <c r="O324" s="16">
        <f>MAX(0,ROUNDDOWN(J324-G324-K324-L324-E324*380000-F324*630000-H324,-3))</f>
        <v/>
      </c>
      <c r="P324" s="16">
        <f>MAX(0,ROUNDDOWN(J324-G324-430000-M324-E324*330000-F324*450000-I324,-3))</f>
        <v/>
      </c>
      <c r="Q324" s="16">
        <f>50000+N324+E324*50000+F324*180000</f>
        <v/>
      </c>
      <c r="R324" s="16">
        <f>IF(P324&lt;=2000000,MIN(Q324,P324),MAX(Q324-(P324-2000000),50000))*0.05</f>
        <v/>
      </c>
      <c r="S324" s="16">
        <f>MAX(0,P324*0.1-R324)</f>
        <v/>
      </c>
      <c r="T324" s="16">
        <f>Q324+MAX(0,K324-480000)</f>
        <v/>
      </c>
      <c r="U324" s="16">
        <f>P324-T324</f>
        <v/>
      </c>
      <c r="V324" s="17">
        <f>IF(U324&lt;0,0,LOOKUP(U324,{0,1950001,3300001,6950001,9000001,18000001,40000001},{0.05,0.1,0.2,0.23,0.33,0.4,0.45}))</f>
        <v/>
      </c>
      <c r="W324" s="18">
        <f>IF(U324&lt;0,0.9,0.9-V324*1.021)</f>
        <v/>
      </c>
      <c r="X324" s="16">
        <f>ROUNDDOWN(S324*0.2/W324+2000,0)</f>
        <v/>
      </c>
      <c r="Y324" s="17">
        <f>IF(O324&lt;=0,0,LOOKUP(O324,{0,1950001,3300001,6950001,9000001,18000001,40000001},{0.05,0.1,0.2,0.23,0.33,0.4,0.45}))</f>
        <v/>
      </c>
    </row>
    <row r="325">
      <c r="A325" t="inlineStr">
        <is>
          <t>早見表 独身または共働き</t>
        </is>
      </c>
      <c r="B325" s="16">
        <f>'2_早見表'!$A$26</f>
        <v/>
      </c>
      <c r="C325" t="n">
        <v>2025</v>
      </c>
      <c r="D325" t="n">
        <v>0</v>
      </c>
      <c r="E325" t="n">
        <v>0</v>
      </c>
      <c r="F325" t="n">
        <v>0</v>
      </c>
      <c r="G325" s="16">
        <f>ROUND(MIN(B325/12,650000)*12*0.0915+MIN(B325/12,1390000)*12*(0.0504+0)+B325*0.005,0)</f>
        <v/>
      </c>
      <c r="H325" t="n">
        <v>0</v>
      </c>
      <c r="I325" t="n">
        <v>0</v>
      </c>
      <c r="J325" s="16">
        <f>IF(C325=2026,IF(B325&lt;741000,0,IF(B325&lt;2191000,B325-740000,IF(B325&lt;2193000,1451000,IF(B325&lt;2196000,1453000,IF(B325&lt;2200000,1456000,IF(B325&lt;3600000,ROUNDDOWN(B325/4,-3)*2.8-80000,IF(B325&lt;6600000,ROUNDDOWN(B325/4,-3)*3.2-440000,IF(B325&lt;8500000,ROUNDDOWN(B325*0.9,0)-1100000,B325-1950000)))))))),IF(B325&lt;651000,0,IF(B325&lt;1900000,B325-650000,IF(B325&lt;3600000,ROUNDDOWN(B325/4,-3)*2.8-80000,IF(B325&lt;6600000,ROUNDDOWN(B325/4,-3)*3.2-440000,IF(B325&lt;8500000,ROUNDDOWN(B325*0.9,0)-1100000,B325-1950000))))))</f>
        <v/>
      </c>
      <c r="K325" s="16">
        <f>IF(J325&gt;23500000,NA(),IF(C325=2026,IF(J325&lt;=4890000,1040000,IF(J325&lt;=6550000,670000,620000)),IF(J325&lt;=1320000,950000,IF(J325&lt;=3360000,880000,IF(J325&lt;=4890000,680000,IF(J325&lt;=6550000,630000,580000))))))</f>
        <v/>
      </c>
      <c r="L325" s="16">
        <f>IF(D325=1,IF(J325&lt;=9000000,380000,IF(J325&lt;=9500000,260000,IF(J325&lt;=10000000,130000,0))),0)</f>
        <v/>
      </c>
      <c r="M325" s="16">
        <f>IF(D325=1,IF(J325&lt;=9000000,330000,IF(J325&lt;=9500000,220000,IF(J325&lt;=10000000,110000,0))),0)</f>
        <v/>
      </c>
      <c r="N325" s="16">
        <f>IF(D325=1,IF(J325&lt;=9000000,50000,IF(J325&lt;=9500000,40000,IF(J325&lt;=10000000,20000,0))),0)</f>
        <v/>
      </c>
      <c r="O325" s="16">
        <f>MAX(0,ROUNDDOWN(J325-G325-K325-L325-E325*380000-F325*630000-H325,-3))</f>
        <v/>
      </c>
      <c r="P325" s="16">
        <f>MAX(0,ROUNDDOWN(J325-G325-430000-M325-E325*330000-F325*450000-I325,-3))</f>
        <v/>
      </c>
      <c r="Q325" s="16">
        <f>50000+N325+E325*50000+F325*180000</f>
        <v/>
      </c>
      <c r="R325" s="16">
        <f>IF(P325&lt;=2000000,MIN(Q325,P325),MAX(Q325-(P325-2000000),50000))*0.05</f>
        <v/>
      </c>
      <c r="S325" s="16">
        <f>MAX(0,P325*0.1-R325)</f>
        <v/>
      </c>
      <c r="T325" s="16">
        <f>Q325+MAX(0,K325-480000)</f>
        <v/>
      </c>
      <c r="U325" s="16">
        <f>P325-T325</f>
        <v/>
      </c>
      <c r="V325" s="17">
        <f>IF(U325&lt;0,0,LOOKUP(U325,{0,1950001,3300001,6950001,9000001,18000001,40000001},{0.05,0.1,0.2,0.23,0.33,0.4,0.45}))</f>
        <v/>
      </c>
      <c r="W325" s="18">
        <f>IF(U325&lt;0,0.9,0.9-V325*1.021)</f>
        <v/>
      </c>
      <c r="X325" s="16">
        <f>ROUNDDOWN(S325*0.2/W325+2000,0)</f>
        <v/>
      </c>
      <c r="Y325" s="17">
        <f>IF(O325&lt;=0,0,LOOKUP(O325,{0,1950001,3300001,6950001,9000001,18000001,40000001},{0.05,0.1,0.2,0.23,0.33,0.4,0.45}))</f>
        <v/>
      </c>
    </row>
    <row r="326">
      <c r="A326" t="inlineStr">
        <is>
          <t>早見表 独身または共働き</t>
        </is>
      </c>
      <c r="B326" s="16">
        <f>'2_早見表'!$A$26</f>
        <v/>
      </c>
      <c r="C326" t="n">
        <v>2026</v>
      </c>
      <c r="D326" t="n">
        <v>0</v>
      </c>
      <c r="E326" t="n">
        <v>0</v>
      </c>
      <c r="F326" t="n">
        <v>0</v>
      </c>
      <c r="G326" s="16">
        <f>ROUND(MIN(B326/12,650000)*12*0.0915+MIN(B326/12,1390000)*12*(0.0504+0)+B326*0.005,0)</f>
        <v/>
      </c>
      <c r="H326" t="n">
        <v>0</v>
      </c>
      <c r="I326" t="n">
        <v>0</v>
      </c>
      <c r="J326" s="16">
        <f>IF(C326=2026,IF(B326&lt;741000,0,IF(B326&lt;2191000,B326-740000,IF(B326&lt;2193000,1451000,IF(B326&lt;2196000,1453000,IF(B326&lt;2200000,1456000,IF(B326&lt;3600000,ROUNDDOWN(B326/4,-3)*2.8-80000,IF(B326&lt;6600000,ROUNDDOWN(B326/4,-3)*3.2-440000,IF(B326&lt;8500000,ROUNDDOWN(B326*0.9,0)-1100000,B326-1950000)))))))),IF(B326&lt;651000,0,IF(B326&lt;1900000,B326-650000,IF(B326&lt;3600000,ROUNDDOWN(B326/4,-3)*2.8-80000,IF(B326&lt;6600000,ROUNDDOWN(B326/4,-3)*3.2-440000,IF(B326&lt;8500000,ROUNDDOWN(B326*0.9,0)-1100000,B326-1950000))))))</f>
        <v/>
      </c>
      <c r="K326" s="16">
        <f>IF(J326&gt;23500000,NA(),IF(C326=2026,IF(J326&lt;=4890000,1040000,IF(J326&lt;=6550000,670000,620000)),IF(J326&lt;=1320000,950000,IF(J326&lt;=3360000,880000,IF(J326&lt;=4890000,680000,IF(J326&lt;=6550000,630000,580000))))))</f>
        <v/>
      </c>
      <c r="L326" s="16">
        <f>IF(D326=1,IF(J326&lt;=9000000,380000,IF(J326&lt;=9500000,260000,IF(J326&lt;=10000000,130000,0))),0)</f>
        <v/>
      </c>
      <c r="M326" s="16">
        <f>IF(D326=1,IF(J326&lt;=9000000,330000,IF(J326&lt;=9500000,220000,IF(J326&lt;=10000000,110000,0))),0)</f>
        <v/>
      </c>
      <c r="N326" s="16">
        <f>IF(D326=1,IF(J326&lt;=9000000,50000,IF(J326&lt;=9500000,40000,IF(J326&lt;=10000000,20000,0))),0)</f>
        <v/>
      </c>
      <c r="O326" s="16">
        <f>MAX(0,ROUNDDOWN(J326-G326-K326-L326-E326*380000-F326*630000-H326,-3))</f>
        <v/>
      </c>
      <c r="P326" s="16">
        <f>MAX(0,ROUNDDOWN(J326-G326-430000-M326-E326*330000-F326*450000-I326,-3))</f>
        <v/>
      </c>
      <c r="Q326" s="16">
        <f>50000+N326+E326*50000+F326*180000</f>
        <v/>
      </c>
      <c r="R326" s="16">
        <f>IF(P326&lt;=2000000,MIN(Q326,P326),MAX(Q326-(P326-2000000),50000))*0.05</f>
        <v/>
      </c>
      <c r="S326" s="16">
        <f>MAX(0,P326*0.1-R326)</f>
        <v/>
      </c>
      <c r="T326" s="16">
        <f>Q326+MAX(0,K326-480000)</f>
        <v/>
      </c>
      <c r="U326" s="16">
        <f>P326-T326</f>
        <v/>
      </c>
      <c r="V326" s="17">
        <f>IF(U326&lt;0,0,LOOKUP(U326,{0,1950001,3300001,6950001,9000001,18000001,40000001},{0.05,0.1,0.2,0.23,0.33,0.4,0.45}))</f>
        <v/>
      </c>
      <c r="W326" s="18">
        <f>IF(U326&lt;0,0.9,0.9-V326*1.021)</f>
        <v/>
      </c>
      <c r="X326" s="16">
        <f>ROUNDDOWN(S326*0.2/W326+2000,0)</f>
        <v/>
      </c>
      <c r="Y326" s="17">
        <f>IF(O326&lt;=0,0,LOOKUP(O326,{0,1950001,3300001,6950001,9000001,18000001,40000001},{0.05,0.1,0.2,0.23,0.33,0.4,0.45}))</f>
        <v/>
      </c>
    </row>
    <row r="327">
      <c r="A327" t="inlineStr">
        <is>
          <t>早見表 夫婦（配偶者控除あり）</t>
        </is>
      </c>
      <c r="B327" s="16">
        <f>'2_早見表'!$A$26</f>
        <v/>
      </c>
      <c r="C327" t="n">
        <v>2025</v>
      </c>
      <c r="D327" t="n">
        <v>1</v>
      </c>
      <c r="E327" t="n">
        <v>0</v>
      </c>
      <c r="F327" t="n">
        <v>0</v>
      </c>
      <c r="G327" s="16">
        <f>ROUND(MIN(B327/12,650000)*12*0.0915+MIN(B327/12,1390000)*12*(0.0504+0)+B327*0.005,0)</f>
        <v/>
      </c>
      <c r="H327" t="n">
        <v>0</v>
      </c>
      <c r="I327" t="n">
        <v>0</v>
      </c>
      <c r="J327" s="16">
        <f>IF(C327=2026,IF(B327&lt;741000,0,IF(B327&lt;2191000,B327-740000,IF(B327&lt;2193000,1451000,IF(B327&lt;2196000,1453000,IF(B327&lt;2200000,1456000,IF(B327&lt;3600000,ROUNDDOWN(B327/4,-3)*2.8-80000,IF(B327&lt;6600000,ROUNDDOWN(B327/4,-3)*3.2-440000,IF(B327&lt;8500000,ROUNDDOWN(B327*0.9,0)-1100000,B327-1950000)))))))),IF(B327&lt;651000,0,IF(B327&lt;1900000,B327-650000,IF(B327&lt;3600000,ROUNDDOWN(B327/4,-3)*2.8-80000,IF(B327&lt;6600000,ROUNDDOWN(B327/4,-3)*3.2-440000,IF(B327&lt;8500000,ROUNDDOWN(B327*0.9,0)-1100000,B327-1950000))))))</f>
        <v/>
      </c>
      <c r="K327" s="16">
        <f>IF(J327&gt;23500000,NA(),IF(C327=2026,IF(J327&lt;=4890000,1040000,IF(J327&lt;=6550000,670000,620000)),IF(J327&lt;=1320000,950000,IF(J327&lt;=3360000,880000,IF(J327&lt;=4890000,680000,IF(J327&lt;=6550000,630000,580000))))))</f>
        <v/>
      </c>
      <c r="L327" s="16">
        <f>IF(D327=1,IF(J327&lt;=9000000,380000,IF(J327&lt;=9500000,260000,IF(J327&lt;=10000000,130000,0))),0)</f>
        <v/>
      </c>
      <c r="M327" s="16">
        <f>IF(D327=1,IF(J327&lt;=9000000,330000,IF(J327&lt;=9500000,220000,IF(J327&lt;=10000000,110000,0))),0)</f>
        <v/>
      </c>
      <c r="N327" s="16">
        <f>IF(D327=1,IF(J327&lt;=9000000,50000,IF(J327&lt;=9500000,40000,IF(J327&lt;=10000000,20000,0))),0)</f>
        <v/>
      </c>
      <c r="O327" s="16">
        <f>MAX(0,ROUNDDOWN(J327-G327-K327-L327-E327*380000-F327*630000-H327,-3))</f>
        <v/>
      </c>
      <c r="P327" s="16">
        <f>MAX(0,ROUNDDOWN(J327-G327-430000-M327-E327*330000-F327*450000-I327,-3))</f>
        <v/>
      </c>
      <c r="Q327" s="16">
        <f>50000+N327+E327*50000+F327*180000</f>
        <v/>
      </c>
      <c r="R327" s="16">
        <f>IF(P327&lt;=2000000,MIN(Q327,P327),MAX(Q327-(P327-2000000),50000))*0.05</f>
        <v/>
      </c>
      <c r="S327" s="16">
        <f>MAX(0,P327*0.1-R327)</f>
        <v/>
      </c>
      <c r="T327" s="16">
        <f>Q327+MAX(0,K327-480000)</f>
        <v/>
      </c>
      <c r="U327" s="16">
        <f>P327-T327</f>
        <v/>
      </c>
      <c r="V327" s="17">
        <f>IF(U327&lt;0,0,LOOKUP(U327,{0,1950001,3300001,6950001,9000001,18000001,40000001},{0.05,0.1,0.2,0.23,0.33,0.4,0.45}))</f>
        <v/>
      </c>
      <c r="W327" s="18">
        <f>IF(U327&lt;0,0.9,0.9-V327*1.021)</f>
        <v/>
      </c>
      <c r="X327" s="16">
        <f>ROUNDDOWN(S327*0.2/W327+2000,0)</f>
        <v/>
      </c>
      <c r="Y327" s="17">
        <f>IF(O327&lt;=0,0,LOOKUP(O327,{0,1950001,3300001,6950001,9000001,18000001,40000001},{0.05,0.1,0.2,0.23,0.33,0.4,0.45}))</f>
        <v/>
      </c>
    </row>
    <row r="328">
      <c r="A328" t="inlineStr">
        <is>
          <t>早見表 夫婦（配偶者控除あり）</t>
        </is>
      </c>
      <c r="B328" s="16">
        <f>'2_早見表'!$A$26</f>
        <v/>
      </c>
      <c r="C328" t="n">
        <v>2026</v>
      </c>
      <c r="D328" t="n">
        <v>1</v>
      </c>
      <c r="E328" t="n">
        <v>0</v>
      </c>
      <c r="F328" t="n">
        <v>0</v>
      </c>
      <c r="G328" s="16">
        <f>ROUND(MIN(B328/12,650000)*12*0.0915+MIN(B328/12,1390000)*12*(0.0504+0)+B328*0.005,0)</f>
        <v/>
      </c>
      <c r="H328" t="n">
        <v>0</v>
      </c>
      <c r="I328" t="n">
        <v>0</v>
      </c>
      <c r="J328" s="16">
        <f>IF(C328=2026,IF(B328&lt;741000,0,IF(B328&lt;2191000,B328-740000,IF(B328&lt;2193000,1451000,IF(B328&lt;2196000,1453000,IF(B328&lt;2200000,1456000,IF(B328&lt;3600000,ROUNDDOWN(B328/4,-3)*2.8-80000,IF(B328&lt;6600000,ROUNDDOWN(B328/4,-3)*3.2-440000,IF(B328&lt;8500000,ROUNDDOWN(B328*0.9,0)-1100000,B328-1950000)))))))),IF(B328&lt;651000,0,IF(B328&lt;1900000,B328-650000,IF(B328&lt;3600000,ROUNDDOWN(B328/4,-3)*2.8-80000,IF(B328&lt;6600000,ROUNDDOWN(B328/4,-3)*3.2-440000,IF(B328&lt;8500000,ROUNDDOWN(B328*0.9,0)-1100000,B328-1950000))))))</f>
        <v/>
      </c>
      <c r="K328" s="16">
        <f>IF(J328&gt;23500000,NA(),IF(C328=2026,IF(J328&lt;=4890000,1040000,IF(J328&lt;=6550000,670000,620000)),IF(J328&lt;=1320000,950000,IF(J328&lt;=3360000,880000,IF(J328&lt;=4890000,680000,IF(J328&lt;=6550000,630000,580000))))))</f>
        <v/>
      </c>
      <c r="L328" s="16">
        <f>IF(D328=1,IF(J328&lt;=9000000,380000,IF(J328&lt;=9500000,260000,IF(J328&lt;=10000000,130000,0))),0)</f>
        <v/>
      </c>
      <c r="M328" s="16">
        <f>IF(D328=1,IF(J328&lt;=9000000,330000,IF(J328&lt;=9500000,220000,IF(J328&lt;=10000000,110000,0))),0)</f>
        <v/>
      </c>
      <c r="N328" s="16">
        <f>IF(D328=1,IF(J328&lt;=9000000,50000,IF(J328&lt;=9500000,40000,IF(J328&lt;=10000000,20000,0))),0)</f>
        <v/>
      </c>
      <c r="O328" s="16">
        <f>MAX(0,ROUNDDOWN(J328-G328-K328-L328-E328*380000-F328*630000-H328,-3))</f>
        <v/>
      </c>
      <c r="P328" s="16">
        <f>MAX(0,ROUNDDOWN(J328-G328-430000-M328-E328*330000-F328*450000-I328,-3))</f>
        <v/>
      </c>
      <c r="Q328" s="16">
        <f>50000+N328+E328*50000+F328*180000</f>
        <v/>
      </c>
      <c r="R328" s="16">
        <f>IF(P328&lt;=2000000,MIN(Q328,P328),MAX(Q328-(P328-2000000),50000))*0.05</f>
        <v/>
      </c>
      <c r="S328" s="16">
        <f>MAX(0,P328*0.1-R328)</f>
        <v/>
      </c>
      <c r="T328" s="16">
        <f>Q328+MAX(0,K328-480000)</f>
        <v/>
      </c>
      <c r="U328" s="16">
        <f>P328-T328</f>
        <v/>
      </c>
      <c r="V328" s="17">
        <f>IF(U328&lt;0,0,LOOKUP(U328,{0,1950001,3300001,6950001,9000001,18000001,40000001},{0.05,0.1,0.2,0.23,0.33,0.4,0.45}))</f>
        <v/>
      </c>
      <c r="W328" s="18">
        <f>IF(U328&lt;0,0.9,0.9-V328*1.021)</f>
        <v/>
      </c>
      <c r="X328" s="16">
        <f>ROUNDDOWN(S328*0.2/W328+2000,0)</f>
        <v/>
      </c>
      <c r="Y328" s="17">
        <f>IF(O328&lt;=0,0,LOOKUP(O328,{0,1950001,3300001,6950001,9000001,18000001,40000001},{0.05,0.1,0.2,0.23,0.33,0.4,0.45}))</f>
        <v/>
      </c>
    </row>
    <row r="329">
      <c r="A329" t="inlineStr">
        <is>
          <t>早見表 共働き＋高校生1人</t>
        </is>
      </c>
      <c r="B329" s="16">
        <f>'2_早見表'!$A$26</f>
        <v/>
      </c>
      <c r="C329" t="n">
        <v>2025</v>
      </c>
      <c r="D329" t="n">
        <v>0</v>
      </c>
      <c r="E329" t="n">
        <v>1</v>
      </c>
      <c r="F329" t="n">
        <v>0</v>
      </c>
      <c r="G329" s="16">
        <f>ROUND(MIN(B329/12,650000)*12*0.0915+MIN(B329/12,1390000)*12*(0.0504+0)+B329*0.005,0)</f>
        <v/>
      </c>
      <c r="H329" t="n">
        <v>0</v>
      </c>
      <c r="I329" t="n">
        <v>0</v>
      </c>
      <c r="J329" s="16">
        <f>IF(C329=2026,IF(B329&lt;741000,0,IF(B329&lt;2191000,B329-740000,IF(B329&lt;2193000,1451000,IF(B329&lt;2196000,1453000,IF(B329&lt;2200000,1456000,IF(B329&lt;3600000,ROUNDDOWN(B329/4,-3)*2.8-80000,IF(B329&lt;6600000,ROUNDDOWN(B329/4,-3)*3.2-440000,IF(B329&lt;8500000,ROUNDDOWN(B329*0.9,0)-1100000,B329-1950000)))))))),IF(B329&lt;651000,0,IF(B329&lt;1900000,B329-650000,IF(B329&lt;3600000,ROUNDDOWN(B329/4,-3)*2.8-80000,IF(B329&lt;6600000,ROUNDDOWN(B329/4,-3)*3.2-440000,IF(B329&lt;8500000,ROUNDDOWN(B329*0.9,0)-1100000,B329-1950000))))))</f>
        <v/>
      </c>
      <c r="K329" s="16">
        <f>IF(J329&gt;23500000,NA(),IF(C329=2026,IF(J329&lt;=4890000,1040000,IF(J329&lt;=6550000,670000,620000)),IF(J329&lt;=1320000,950000,IF(J329&lt;=3360000,880000,IF(J329&lt;=4890000,680000,IF(J329&lt;=6550000,630000,580000))))))</f>
        <v/>
      </c>
      <c r="L329" s="16">
        <f>IF(D329=1,IF(J329&lt;=9000000,380000,IF(J329&lt;=9500000,260000,IF(J329&lt;=10000000,130000,0))),0)</f>
        <v/>
      </c>
      <c r="M329" s="16">
        <f>IF(D329=1,IF(J329&lt;=9000000,330000,IF(J329&lt;=9500000,220000,IF(J329&lt;=10000000,110000,0))),0)</f>
        <v/>
      </c>
      <c r="N329" s="16">
        <f>IF(D329=1,IF(J329&lt;=9000000,50000,IF(J329&lt;=9500000,40000,IF(J329&lt;=10000000,20000,0))),0)</f>
        <v/>
      </c>
      <c r="O329" s="16">
        <f>MAX(0,ROUNDDOWN(J329-G329-K329-L329-E329*380000-F329*630000-H329,-3))</f>
        <v/>
      </c>
      <c r="P329" s="16">
        <f>MAX(0,ROUNDDOWN(J329-G329-430000-M329-E329*330000-F329*450000-I329,-3))</f>
        <v/>
      </c>
      <c r="Q329" s="16">
        <f>50000+N329+E329*50000+F329*180000</f>
        <v/>
      </c>
      <c r="R329" s="16">
        <f>IF(P329&lt;=2000000,MIN(Q329,P329),MAX(Q329-(P329-2000000),50000))*0.05</f>
        <v/>
      </c>
      <c r="S329" s="16">
        <f>MAX(0,P329*0.1-R329)</f>
        <v/>
      </c>
      <c r="T329" s="16">
        <f>Q329+MAX(0,K329-480000)</f>
        <v/>
      </c>
      <c r="U329" s="16">
        <f>P329-T329</f>
        <v/>
      </c>
      <c r="V329" s="17">
        <f>IF(U329&lt;0,0,LOOKUP(U329,{0,1950001,3300001,6950001,9000001,18000001,40000001},{0.05,0.1,0.2,0.23,0.33,0.4,0.45}))</f>
        <v/>
      </c>
      <c r="W329" s="18">
        <f>IF(U329&lt;0,0.9,0.9-V329*1.021)</f>
        <v/>
      </c>
      <c r="X329" s="16">
        <f>ROUNDDOWN(S329*0.2/W329+2000,0)</f>
        <v/>
      </c>
      <c r="Y329" s="17">
        <f>IF(O329&lt;=0,0,LOOKUP(O329,{0,1950001,3300001,6950001,9000001,18000001,40000001},{0.05,0.1,0.2,0.23,0.33,0.4,0.45}))</f>
        <v/>
      </c>
    </row>
    <row r="330">
      <c r="A330" t="inlineStr">
        <is>
          <t>早見表 共働き＋高校生1人</t>
        </is>
      </c>
      <c r="B330" s="16">
        <f>'2_早見表'!$A$26</f>
        <v/>
      </c>
      <c r="C330" t="n">
        <v>2026</v>
      </c>
      <c r="D330" t="n">
        <v>0</v>
      </c>
      <c r="E330" t="n">
        <v>1</v>
      </c>
      <c r="F330" t="n">
        <v>0</v>
      </c>
      <c r="G330" s="16">
        <f>ROUND(MIN(B330/12,650000)*12*0.0915+MIN(B330/12,1390000)*12*(0.0504+0)+B330*0.005,0)</f>
        <v/>
      </c>
      <c r="H330" t="n">
        <v>0</v>
      </c>
      <c r="I330" t="n">
        <v>0</v>
      </c>
      <c r="J330" s="16">
        <f>IF(C330=2026,IF(B330&lt;741000,0,IF(B330&lt;2191000,B330-740000,IF(B330&lt;2193000,1451000,IF(B330&lt;2196000,1453000,IF(B330&lt;2200000,1456000,IF(B330&lt;3600000,ROUNDDOWN(B330/4,-3)*2.8-80000,IF(B330&lt;6600000,ROUNDDOWN(B330/4,-3)*3.2-440000,IF(B330&lt;8500000,ROUNDDOWN(B330*0.9,0)-1100000,B330-1950000)))))))),IF(B330&lt;651000,0,IF(B330&lt;1900000,B330-650000,IF(B330&lt;3600000,ROUNDDOWN(B330/4,-3)*2.8-80000,IF(B330&lt;6600000,ROUNDDOWN(B330/4,-3)*3.2-440000,IF(B330&lt;8500000,ROUNDDOWN(B330*0.9,0)-1100000,B330-1950000))))))</f>
        <v/>
      </c>
      <c r="K330" s="16">
        <f>IF(J330&gt;23500000,NA(),IF(C330=2026,IF(J330&lt;=4890000,1040000,IF(J330&lt;=6550000,670000,620000)),IF(J330&lt;=1320000,950000,IF(J330&lt;=3360000,880000,IF(J330&lt;=4890000,680000,IF(J330&lt;=6550000,630000,580000))))))</f>
        <v/>
      </c>
      <c r="L330" s="16">
        <f>IF(D330=1,IF(J330&lt;=9000000,380000,IF(J330&lt;=9500000,260000,IF(J330&lt;=10000000,130000,0))),0)</f>
        <v/>
      </c>
      <c r="M330" s="16">
        <f>IF(D330=1,IF(J330&lt;=9000000,330000,IF(J330&lt;=9500000,220000,IF(J330&lt;=10000000,110000,0))),0)</f>
        <v/>
      </c>
      <c r="N330" s="16">
        <f>IF(D330=1,IF(J330&lt;=9000000,50000,IF(J330&lt;=9500000,40000,IF(J330&lt;=10000000,20000,0))),0)</f>
        <v/>
      </c>
      <c r="O330" s="16">
        <f>MAX(0,ROUNDDOWN(J330-G330-K330-L330-E330*380000-F330*630000-H330,-3))</f>
        <v/>
      </c>
      <c r="P330" s="16">
        <f>MAX(0,ROUNDDOWN(J330-G330-430000-M330-E330*330000-F330*450000-I330,-3))</f>
        <v/>
      </c>
      <c r="Q330" s="16">
        <f>50000+N330+E330*50000+F330*180000</f>
        <v/>
      </c>
      <c r="R330" s="16">
        <f>IF(P330&lt;=2000000,MIN(Q330,P330),MAX(Q330-(P330-2000000),50000))*0.05</f>
        <v/>
      </c>
      <c r="S330" s="16">
        <f>MAX(0,P330*0.1-R330)</f>
        <v/>
      </c>
      <c r="T330" s="16">
        <f>Q330+MAX(0,K330-480000)</f>
        <v/>
      </c>
      <c r="U330" s="16">
        <f>P330-T330</f>
        <v/>
      </c>
      <c r="V330" s="17">
        <f>IF(U330&lt;0,0,LOOKUP(U330,{0,1950001,3300001,6950001,9000001,18000001,40000001},{0.05,0.1,0.2,0.23,0.33,0.4,0.45}))</f>
        <v/>
      </c>
      <c r="W330" s="18">
        <f>IF(U330&lt;0,0.9,0.9-V330*1.021)</f>
        <v/>
      </c>
      <c r="X330" s="16">
        <f>ROUNDDOWN(S330*0.2/W330+2000,0)</f>
        <v/>
      </c>
      <c r="Y330" s="17">
        <f>IF(O330&lt;=0,0,LOOKUP(O330,{0,1950001,3300001,6950001,9000001,18000001,40000001},{0.05,0.1,0.2,0.23,0.33,0.4,0.45}))</f>
        <v/>
      </c>
    </row>
    <row r="331">
      <c r="A331" t="inlineStr">
        <is>
          <t>早見表 共働き＋大学生1人</t>
        </is>
      </c>
      <c r="B331" s="16">
        <f>'2_早見表'!$A$26</f>
        <v/>
      </c>
      <c r="C331" t="n">
        <v>2025</v>
      </c>
      <c r="D331" t="n">
        <v>0</v>
      </c>
      <c r="E331" t="n">
        <v>0</v>
      </c>
      <c r="F331" t="n">
        <v>1</v>
      </c>
      <c r="G331" s="16">
        <f>ROUND(MIN(B331/12,650000)*12*0.0915+MIN(B331/12,1390000)*12*(0.0504+0)+B331*0.005,0)</f>
        <v/>
      </c>
      <c r="H331" t="n">
        <v>0</v>
      </c>
      <c r="I331" t="n">
        <v>0</v>
      </c>
      <c r="J331" s="16">
        <f>IF(C331=2026,IF(B331&lt;741000,0,IF(B331&lt;2191000,B331-740000,IF(B331&lt;2193000,1451000,IF(B331&lt;2196000,1453000,IF(B331&lt;2200000,1456000,IF(B331&lt;3600000,ROUNDDOWN(B331/4,-3)*2.8-80000,IF(B331&lt;6600000,ROUNDDOWN(B331/4,-3)*3.2-440000,IF(B331&lt;8500000,ROUNDDOWN(B331*0.9,0)-1100000,B331-1950000)))))))),IF(B331&lt;651000,0,IF(B331&lt;1900000,B331-650000,IF(B331&lt;3600000,ROUNDDOWN(B331/4,-3)*2.8-80000,IF(B331&lt;6600000,ROUNDDOWN(B331/4,-3)*3.2-440000,IF(B331&lt;8500000,ROUNDDOWN(B331*0.9,0)-1100000,B331-1950000))))))</f>
        <v/>
      </c>
      <c r="K331" s="16">
        <f>IF(J331&gt;23500000,NA(),IF(C331=2026,IF(J331&lt;=4890000,1040000,IF(J331&lt;=6550000,670000,620000)),IF(J331&lt;=1320000,950000,IF(J331&lt;=3360000,880000,IF(J331&lt;=4890000,680000,IF(J331&lt;=6550000,630000,580000))))))</f>
        <v/>
      </c>
      <c r="L331" s="16">
        <f>IF(D331=1,IF(J331&lt;=9000000,380000,IF(J331&lt;=9500000,260000,IF(J331&lt;=10000000,130000,0))),0)</f>
        <v/>
      </c>
      <c r="M331" s="16">
        <f>IF(D331=1,IF(J331&lt;=9000000,330000,IF(J331&lt;=9500000,220000,IF(J331&lt;=10000000,110000,0))),0)</f>
        <v/>
      </c>
      <c r="N331" s="16">
        <f>IF(D331=1,IF(J331&lt;=9000000,50000,IF(J331&lt;=9500000,40000,IF(J331&lt;=10000000,20000,0))),0)</f>
        <v/>
      </c>
      <c r="O331" s="16">
        <f>MAX(0,ROUNDDOWN(J331-G331-K331-L331-E331*380000-F331*630000-H331,-3))</f>
        <v/>
      </c>
      <c r="P331" s="16">
        <f>MAX(0,ROUNDDOWN(J331-G331-430000-M331-E331*330000-F331*450000-I331,-3))</f>
        <v/>
      </c>
      <c r="Q331" s="16">
        <f>50000+N331+E331*50000+F331*180000</f>
        <v/>
      </c>
      <c r="R331" s="16">
        <f>IF(P331&lt;=2000000,MIN(Q331,P331),MAX(Q331-(P331-2000000),50000))*0.05</f>
        <v/>
      </c>
      <c r="S331" s="16">
        <f>MAX(0,P331*0.1-R331)</f>
        <v/>
      </c>
      <c r="T331" s="16">
        <f>Q331+MAX(0,K331-480000)</f>
        <v/>
      </c>
      <c r="U331" s="16">
        <f>P331-T331</f>
        <v/>
      </c>
      <c r="V331" s="17">
        <f>IF(U331&lt;0,0,LOOKUP(U331,{0,1950001,3300001,6950001,9000001,18000001,40000001},{0.05,0.1,0.2,0.23,0.33,0.4,0.45}))</f>
        <v/>
      </c>
      <c r="W331" s="18">
        <f>IF(U331&lt;0,0.9,0.9-V331*1.021)</f>
        <v/>
      </c>
      <c r="X331" s="16">
        <f>ROUNDDOWN(S331*0.2/W331+2000,0)</f>
        <v/>
      </c>
      <c r="Y331" s="17">
        <f>IF(O331&lt;=0,0,LOOKUP(O331,{0,1950001,3300001,6950001,9000001,18000001,40000001},{0.05,0.1,0.2,0.23,0.33,0.4,0.45}))</f>
        <v/>
      </c>
    </row>
    <row r="332">
      <c r="A332" t="inlineStr">
        <is>
          <t>早見表 共働き＋大学生1人</t>
        </is>
      </c>
      <c r="B332" s="16">
        <f>'2_早見表'!$A$26</f>
        <v/>
      </c>
      <c r="C332" t="n">
        <v>2026</v>
      </c>
      <c r="D332" t="n">
        <v>0</v>
      </c>
      <c r="E332" t="n">
        <v>0</v>
      </c>
      <c r="F332" t="n">
        <v>1</v>
      </c>
      <c r="G332" s="16">
        <f>ROUND(MIN(B332/12,650000)*12*0.0915+MIN(B332/12,1390000)*12*(0.0504+0)+B332*0.005,0)</f>
        <v/>
      </c>
      <c r="H332" t="n">
        <v>0</v>
      </c>
      <c r="I332" t="n">
        <v>0</v>
      </c>
      <c r="J332" s="16">
        <f>IF(C332=2026,IF(B332&lt;741000,0,IF(B332&lt;2191000,B332-740000,IF(B332&lt;2193000,1451000,IF(B332&lt;2196000,1453000,IF(B332&lt;2200000,1456000,IF(B332&lt;3600000,ROUNDDOWN(B332/4,-3)*2.8-80000,IF(B332&lt;6600000,ROUNDDOWN(B332/4,-3)*3.2-440000,IF(B332&lt;8500000,ROUNDDOWN(B332*0.9,0)-1100000,B332-1950000)))))))),IF(B332&lt;651000,0,IF(B332&lt;1900000,B332-650000,IF(B332&lt;3600000,ROUNDDOWN(B332/4,-3)*2.8-80000,IF(B332&lt;6600000,ROUNDDOWN(B332/4,-3)*3.2-440000,IF(B332&lt;8500000,ROUNDDOWN(B332*0.9,0)-1100000,B332-1950000))))))</f>
        <v/>
      </c>
      <c r="K332" s="16">
        <f>IF(J332&gt;23500000,NA(),IF(C332=2026,IF(J332&lt;=4890000,1040000,IF(J332&lt;=6550000,670000,620000)),IF(J332&lt;=1320000,950000,IF(J332&lt;=3360000,880000,IF(J332&lt;=4890000,680000,IF(J332&lt;=6550000,630000,580000))))))</f>
        <v/>
      </c>
      <c r="L332" s="16">
        <f>IF(D332=1,IF(J332&lt;=9000000,380000,IF(J332&lt;=9500000,260000,IF(J332&lt;=10000000,130000,0))),0)</f>
        <v/>
      </c>
      <c r="M332" s="16">
        <f>IF(D332=1,IF(J332&lt;=9000000,330000,IF(J332&lt;=9500000,220000,IF(J332&lt;=10000000,110000,0))),0)</f>
        <v/>
      </c>
      <c r="N332" s="16">
        <f>IF(D332=1,IF(J332&lt;=9000000,50000,IF(J332&lt;=9500000,40000,IF(J332&lt;=10000000,20000,0))),0)</f>
        <v/>
      </c>
      <c r="O332" s="16">
        <f>MAX(0,ROUNDDOWN(J332-G332-K332-L332-E332*380000-F332*630000-H332,-3))</f>
        <v/>
      </c>
      <c r="P332" s="16">
        <f>MAX(0,ROUNDDOWN(J332-G332-430000-M332-E332*330000-F332*450000-I332,-3))</f>
        <v/>
      </c>
      <c r="Q332" s="16">
        <f>50000+N332+E332*50000+F332*180000</f>
        <v/>
      </c>
      <c r="R332" s="16">
        <f>IF(P332&lt;=2000000,MIN(Q332,P332),MAX(Q332-(P332-2000000),50000))*0.05</f>
        <v/>
      </c>
      <c r="S332" s="16">
        <f>MAX(0,P332*0.1-R332)</f>
        <v/>
      </c>
      <c r="T332" s="16">
        <f>Q332+MAX(0,K332-480000)</f>
        <v/>
      </c>
      <c r="U332" s="16">
        <f>P332-T332</f>
        <v/>
      </c>
      <c r="V332" s="17">
        <f>IF(U332&lt;0,0,LOOKUP(U332,{0,1950001,3300001,6950001,9000001,18000001,40000001},{0.05,0.1,0.2,0.23,0.33,0.4,0.45}))</f>
        <v/>
      </c>
      <c r="W332" s="18">
        <f>IF(U332&lt;0,0.9,0.9-V332*1.021)</f>
        <v/>
      </c>
      <c r="X332" s="16">
        <f>ROUNDDOWN(S332*0.2/W332+2000,0)</f>
        <v/>
      </c>
      <c r="Y332" s="17">
        <f>IF(O332&lt;=0,0,LOOKUP(O332,{0,1950001,3300001,6950001,9000001,18000001,40000001},{0.05,0.1,0.2,0.23,0.33,0.4,0.45}))</f>
        <v/>
      </c>
    </row>
    <row r="333">
      <c r="A333" t="inlineStr">
        <is>
          <t>早見表 夫婦＋高校生1人</t>
        </is>
      </c>
      <c r="B333" s="16">
        <f>'2_早見表'!$A$26</f>
        <v/>
      </c>
      <c r="C333" t="n">
        <v>2025</v>
      </c>
      <c r="D333" t="n">
        <v>1</v>
      </c>
      <c r="E333" t="n">
        <v>1</v>
      </c>
      <c r="F333" t="n">
        <v>0</v>
      </c>
      <c r="G333" s="16">
        <f>ROUND(MIN(B333/12,650000)*12*0.0915+MIN(B333/12,1390000)*12*(0.0504+0)+B333*0.005,0)</f>
        <v/>
      </c>
      <c r="H333" t="n">
        <v>0</v>
      </c>
      <c r="I333" t="n">
        <v>0</v>
      </c>
      <c r="J333" s="16">
        <f>IF(C333=2026,IF(B333&lt;741000,0,IF(B333&lt;2191000,B333-740000,IF(B333&lt;2193000,1451000,IF(B333&lt;2196000,1453000,IF(B333&lt;2200000,1456000,IF(B333&lt;3600000,ROUNDDOWN(B333/4,-3)*2.8-80000,IF(B333&lt;6600000,ROUNDDOWN(B333/4,-3)*3.2-440000,IF(B333&lt;8500000,ROUNDDOWN(B333*0.9,0)-1100000,B333-1950000)))))))),IF(B333&lt;651000,0,IF(B333&lt;1900000,B333-650000,IF(B333&lt;3600000,ROUNDDOWN(B333/4,-3)*2.8-80000,IF(B333&lt;6600000,ROUNDDOWN(B333/4,-3)*3.2-440000,IF(B333&lt;8500000,ROUNDDOWN(B333*0.9,0)-1100000,B333-1950000))))))</f>
        <v/>
      </c>
      <c r="K333" s="16">
        <f>IF(J333&gt;23500000,NA(),IF(C333=2026,IF(J333&lt;=4890000,1040000,IF(J333&lt;=6550000,670000,620000)),IF(J333&lt;=1320000,950000,IF(J333&lt;=3360000,880000,IF(J333&lt;=4890000,680000,IF(J333&lt;=6550000,630000,580000))))))</f>
        <v/>
      </c>
      <c r="L333" s="16">
        <f>IF(D333=1,IF(J333&lt;=9000000,380000,IF(J333&lt;=9500000,260000,IF(J333&lt;=10000000,130000,0))),0)</f>
        <v/>
      </c>
      <c r="M333" s="16">
        <f>IF(D333=1,IF(J333&lt;=9000000,330000,IF(J333&lt;=9500000,220000,IF(J333&lt;=10000000,110000,0))),0)</f>
        <v/>
      </c>
      <c r="N333" s="16">
        <f>IF(D333=1,IF(J333&lt;=9000000,50000,IF(J333&lt;=9500000,40000,IF(J333&lt;=10000000,20000,0))),0)</f>
        <v/>
      </c>
      <c r="O333" s="16">
        <f>MAX(0,ROUNDDOWN(J333-G333-K333-L333-E333*380000-F333*630000-H333,-3))</f>
        <v/>
      </c>
      <c r="P333" s="16">
        <f>MAX(0,ROUNDDOWN(J333-G333-430000-M333-E333*330000-F333*450000-I333,-3))</f>
        <v/>
      </c>
      <c r="Q333" s="16">
        <f>50000+N333+E333*50000+F333*180000</f>
        <v/>
      </c>
      <c r="R333" s="16">
        <f>IF(P333&lt;=2000000,MIN(Q333,P333),MAX(Q333-(P333-2000000),50000))*0.05</f>
        <v/>
      </c>
      <c r="S333" s="16">
        <f>MAX(0,P333*0.1-R333)</f>
        <v/>
      </c>
      <c r="T333" s="16">
        <f>Q333+MAX(0,K333-480000)</f>
        <v/>
      </c>
      <c r="U333" s="16">
        <f>P333-T333</f>
        <v/>
      </c>
      <c r="V333" s="17">
        <f>IF(U333&lt;0,0,LOOKUP(U333,{0,1950001,3300001,6950001,9000001,18000001,40000001},{0.05,0.1,0.2,0.23,0.33,0.4,0.45}))</f>
        <v/>
      </c>
      <c r="W333" s="18">
        <f>IF(U333&lt;0,0.9,0.9-V333*1.021)</f>
        <v/>
      </c>
      <c r="X333" s="16">
        <f>ROUNDDOWN(S333*0.2/W333+2000,0)</f>
        <v/>
      </c>
      <c r="Y333" s="17">
        <f>IF(O333&lt;=0,0,LOOKUP(O333,{0,1950001,3300001,6950001,9000001,18000001,40000001},{0.05,0.1,0.2,0.23,0.33,0.4,0.45}))</f>
        <v/>
      </c>
    </row>
    <row r="334">
      <c r="A334" t="inlineStr">
        <is>
          <t>早見表 夫婦＋高校生1人</t>
        </is>
      </c>
      <c r="B334" s="16">
        <f>'2_早見表'!$A$26</f>
        <v/>
      </c>
      <c r="C334" t="n">
        <v>2026</v>
      </c>
      <c r="D334" t="n">
        <v>1</v>
      </c>
      <c r="E334" t="n">
        <v>1</v>
      </c>
      <c r="F334" t="n">
        <v>0</v>
      </c>
      <c r="G334" s="16">
        <f>ROUND(MIN(B334/12,650000)*12*0.0915+MIN(B334/12,1390000)*12*(0.0504+0)+B334*0.005,0)</f>
        <v/>
      </c>
      <c r="H334" t="n">
        <v>0</v>
      </c>
      <c r="I334" t="n">
        <v>0</v>
      </c>
      <c r="J334" s="16">
        <f>IF(C334=2026,IF(B334&lt;741000,0,IF(B334&lt;2191000,B334-740000,IF(B334&lt;2193000,1451000,IF(B334&lt;2196000,1453000,IF(B334&lt;2200000,1456000,IF(B334&lt;3600000,ROUNDDOWN(B334/4,-3)*2.8-80000,IF(B334&lt;6600000,ROUNDDOWN(B334/4,-3)*3.2-440000,IF(B334&lt;8500000,ROUNDDOWN(B334*0.9,0)-1100000,B334-1950000)))))))),IF(B334&lt;651000,0,IF(B334&lt;1900000,B334-650000,IF(B334&lt;3600000,ROUNDDOWN(B334/4,-3)*2.8-80000,IF(B334&lt;6600000,ROUNDDOWN(B334/4,-3)*3.2-440000,IF(B334&lt;8500000,ROUNDDOWN(B334*0.9,0)-1100000,B334-1950000))))))</f>
        <v/>
      </c>
      <c r="K334" s="16">
        <f>IF(J334&gt;23500000,NA(),IF(C334=2026,IF(J334&lt;=4890000,1040000,IF(J334&lt;=6550000,670000,620000)),IF(J334&lt;=1320000,950000,IF(J334&lt;=3360000,880000,IF(J334&lt;=4890000,680000,IF(J334&lt;=6550000,630000,580000))))))</f>
        <v/>
      </c>
      <c r="L334" s="16">
        <f>IF(D334=1,IF(J334&lt;=9000000,380000,IF(J334&lt;=9500000,260000,IF(J334&lt;=10000000,130000,0))),0)</f>
        <v/>
      </c>
      <c r="M334" s="16">
        <f>IF(D334=1,IF(J334&lt;=9000000,330000,IF(J334&lt;=9500000,220000,IF(J334&lt;=10000000,110000,0))),0)</f>
        <v/>
      </c>
      <c r="N334" s="16">
        <f>IF(D334=1,IF(J334&lt;=9000000,50000,IF(J334&lt;=9500000,40000,IF(J334&lt;=10000000,20000,0))),0)</f>
        <v/>
      </c>
      <c r="O334" s="16">
        <f>MAX(0,ROUNDDOWN(J334-G334-K334-L334-E334*380000-F334*630000-H334,-3))</f>
        <v/>
      </c>
      <c r="P334" s="16">
        <f>MAX(0,ROUNDDOWN(J334-G334-430000-M334-E334*330000-F334*450000-I334,-3))</f>
        <v/>
      </c>
      <c r="Q334" s="16">
        <f>50000+N334+E334*50000+F334*180000</f>
        <v/>
      </c>
      <c r="R334" s="16">
        <f>IF(P334&lt;=2000000,MIN(Q334,P334),MAX(Q334-(P334-2000000),50000))*0.05</f>
        <v/>
      </c>
      <c r="S334" s="16">
        <f>MAX(0,P334*0.1-R334)</f>
        <v/>
      </c>
      <c r="T334" s="16">
        <f>Q334+MAX(0,K334-480000)</f>
        <v/>
      </c>
      <c r="U334" s="16">
        <f>P334-T334</f>
        <v/>
      </c>
      <c r="V334" s="17">
        <f>IF(U334&lt;0,0,LOOKUP(U334,{0,1950001,3300001,6950001,9000001,18000001,40000001},{0.05,0.1,0.2,0.23,0.33,0.4,0.45}))</f>
        <v/>
      </c>
      <c r="W334" s="18">
        <f>IF(U334&lt;0,0.9,0.9-V334*1.021)</f>
        <v/>
      </c>
      <c r="X334" s="16">
        <f>ROUNDDOWN(S334*0.2/W334+2000,0)</f>
        <v/>
      </c>
      <c r="Y334" s="17">
        <f>IF(O334&lt;=0,0,LOOKUP(O334,{0,1950001,3300001,6950001,9000001,18000001,40000001},{0.05,0.1,0.2,0.23,0.33,0.4,0.45}))</f>
        <v/>
      </c>
    </row>
    <row r="335">
      <c r="A335" t="inlineStr">
        <is>
          <t>早見表 共働き＋大学生と高校生</t>
        </is>
      </c>
      <c r="B335" s="16">
        <f>'2_早見表'!$A$26</f>
        <v/>
      </c>
      <c r="C335" t="n">
        <v>2025</v>
      </c>
      <c r="D335" t="n">
        <v>0</v>
      </c>
      <c r="E335" t="n">
        <v>1</v>
      </c>
      <c r="F335" t="n">
        <v>1</v>
      </c>
      <c r="G335" s="16">
        <f>ROUND(MIN(B335/12,650000)*12*0.0915+MIN(B335/12,1390000)*12*(0.0504+0)+B335*0.005,0)</f>
        <v/>
      </c>
      <c r="H335" t="n">
        <v>0</v>
      </c>
      <c r="I335" t="n">
        <v>0</v>
      </c>
      <c r="J335" s="16">
        <f>IF(C335=2026,IF(B335&lt;741000,0,IF(B335&lt;2191000,B335-740000,IF(B335&lt;2193000,1451000,IF(B335&lt;2196000,1453000,IF(B335&lt;2200000,1456000,IF(B335&lt;3600000,ROUNDDOWN(B335/4,-3)*2.8-80000,IF(B335&lt;6600000,ROUNDDOWN(B335/4,-3)*3.2-440000,IF(B335&lt;8500000,ROUNDDOWN(B335*0.9,0)-1100000,B335-1950000)))))))),IF(B335&lt;651000,0,IF(B335&lt;1900000,B335-650000,IF(B335&lt;3600000,ROUNDDOWN(B335/4,-3)*2.8-80000,IF(B335&lt;6600000,ROUNDDOWN(B335/4,-3)*3.2-440000,IF(B335&lt;8500000,ROUNDDOWN(B335*0.9,0)-1100000,B335-1950000))))))</f>
        <v/>
      </c>
      <c r="K335" s="16">
        <f>IF(J335&gt;23500000,NA(),IF(C335=2026,IF(J335&lt;=4890000,1040000,IF(J335&lt;=6550000,670000,620000)),IF(J335&lt;=1320000,950000,IF(J335&lt;=3360000,880000,IF(J335&lt;=4890000,680000,IF(J335&lt;=6550000,630000,580000))))))</f>
        <v/>
      </c>
      <c r="L335" s="16">
        <f>IF(D335=1,IF(J335&lt;=9000000,380000,IF(J335&lt;=9500000,260000,IF(J335&lt;=10000000,130000,0))),0)</f>
        <v/>
      </c>
      <c r="M335" s="16">
        <f>IF(D335=1,IF(J335&lt;=9000000,330000,IF(J335&lt;=9500000,220000,IF(J335&lt;=10000000,110000,0))),0)</f>
        <v/>
      </c>
      <c r="N335" s="16">
        <f>IF(D335=1,IF(J335&lt;=9000000,50000,IF(J335&lt;=9500000,40000,IF(J335&lt;=10000000,20000,0))),0)</f>
        <v/>
      </c>
      <c r="O335" s="16">
        <f>MAX(0,ROUNDDOWN(J335-G335-K335-L335-E335*380000-F335*630000-H335,-3))</f>
        <v/>
      </c>
      <c r="P335" s="16">
        <f>MAX(0,ROUNDDOWN(J335-G335-430000-M335-E335*330000-F335*450000-I335,-3))</f>
        <v/>
      </c>
      <c r="Q335" s="16">
        <f>50000+N335+E335*50000+F335*180000</f>
        <v/>
      </c>
      <c r="R335" s="16">
        <f>IF(P335&lt;=2000000,MIN(Q335,P335),MAX(Q335-(P335-2000000),50000))*0.05</f>
        <v/>
      </c>
      <c r="S335" s="16">
        <f>MAX(0,P335*0.1-R335)</f>
        <v/>
      </c>
      <c r="T335" s="16">
        <f>Q335+MAX(0,K335-480000)</f>
        <v/>
      </c>
      <c r="U335" s="16">
        <f>P335-T335</f>
        <v/>
      </c>
      <c r="V335" s="17">
        <f>IF(U335&lt;0,0,LOOKUP(U335,{0,1950001,3300001,6950001,9000001,18000001,40000001},{0.05,0.1,0.2,0.23,0.33,0.4,0.45}))</f>
        <v/>
      </c>
      <c r="W335" s="18">
        <f>IF(U335&lt;0,0.9,0.9-V335*1.021)</f>
        <v/>
      </c>
      <c r="X335" s="16">
        <f>ROUNDDOWN(S335*0.2/W335+2000,0)</f>
        <v/>
      </c>
      <c r="Y335" s="17">
        <f>IF(O335&lt;=0,0,LOOKUP(O335,{0,1950001,3300001,6950001,9000001,18000001,40000001},{0.05,0.1,0.2,0.23,0.33,0.4,0.45}))</f>
        <v/>
      </c>
    </row>
    <row r="336">
      <c r="A336" t="inlineStr">
        <is>
          <t>早見表 共働き＋大学生と高校生</t>
        </is>
      </c>
      <c r="B336" s="16">
        <f>'2_早見表'!$A$26</f>
        <v/>
      </c>
      <c r="C336" t="n">
        <v>2026</v>
      </c>
      <c r="D336" t="n">
        <v>0</v>
      </c>
      <c r="E336" t="n">
        <v>1</v>
      </c>
      <c r="F336" t="n">
        <v>1</v>
      </c>
      <c r="G336" s="16">
        <f>ROUND(MIN(B336/12,650000)*12*0.0915+MIN(B336/12,1390000)*12*(0.0504+0)+B336*0.005,0)</f>
        <v/>
      </c>
      <c r="H336" t="n">
        <v>0</v>
      </c>
      <c r="I336" t="n">
        <v>0</v>
      </c>
      <c r="J336" s="16">
        <f>IF(C336=2026,IF(B336&lt;741000,0,IF(B336&lt;2191000,B336-740000,IF(B336&lt;2193000,1451000,IF(B336&lt;2196000,1453000,IF(B336&lt;2200000,1456000,IF(B336&lt;3600000,ROUNDDOWN(B336/4,-3)*2.8-80000,IF(B336&lt;6600000,ROUNDDOWN(B336/4,-3)*3.2-440000,IF(B336&lt;8500000,ROUNDDOWN(B336*0.9,0)-1100000,B336-1950000)))))))),IF(B336&lt;651000,0,IF(B336&lt;1900000,B336-650000,IF(B336&lt;3600000,ROUNDDOWN(B336/4,-3)*2.8-80000,IF(B336&lt;6600000,ROUNDDOWN(B336/4,-3)*3.2-440000,IF(B336&lt;8500000,ROUNDDOWN(B336*0.9,0)-1100000,B336-1950000))))))</f>
        <v/>
      </c>
      <c r="K336" s="16">
        <f>IF(J336&gt;23500000,NA(),IF(C336=2026,IF(J336&lt;=4890000,1040000,IF(J336&lt;=6550000,670000,620000)),IF(J336&lt;=1320000,950000,IF(J336&lt;=3360000,880000,IF(J336&lt;=4890000,680000,IF(J336&lt;=6550000,630000,580000))))))</f>
        <v/>
      </c>
      <c r="L336" s="16">
        <f>IF(D336=1,IF(J336&lt;=9000000,380000,IF(J336&lt;=9500000,260000,IF(J336&lt;=10000000,130000,0))),0)</f>
        <v/>
      </c>
      <c r="M336" s="16">
        <f>IF(D336=1,IF(J336&lt;=9000000,330000,IF(J336&lt;=9500000,220000,IF(J336&lt;=10000000,110000,0))),0)</f>
        <v/>
      </c>
      <c r="N336" s="16">
        <f>IF(D336=1,IF(J336&lt;=9000000,50000,IF(J336&lt;=9500000,40000,IF(J336&lt;=10000000,20000,0))),0)</f>
        <v/>
      </c>
      <c r="O336" s="16">
        <f>MAX(0,ROUNDDOWN(J336-G336-K336-L336-E336*380000-F336*630000-H336,-3))</f>
        <v/>
      </c>
      <c r="P336" s="16">
        <f>MAX(0,ROUNDDOWN(J336-G336-430000-M336-E336*330000-F336*450000-I336,-3))</f>
        <v/>
      </c>
      <c r="Q336" s="16">
        <f>50000+N336+E336*50000+F336*180000</f>
        <v/>
      </c>
      <c r="R336" s="16">
        <f>IF(P336&lt;=2000000,MIN(Q336,P336),MAX(Q336-(P336-2000000),50000))*0.05</f>
        <v/>
      </c>
      <c r="S336" s="16">
        <f>MAX(0,P336*0.1-R336)</f>
        <v/>
      </c>
      <c r="T336" s="16">
        <f>Q336+MAX(0,K336-480000)</f>
        <v/>
      </c>
      <c r="U336" s="16">
        <f>P336-T336</f>
        <v/>
      </c>
      <c r="V336" s="17">
        <f>IF(U336&lt;0,0,LOOKUP(U336,{0,1950001,3300001,6950001,9000001,18000001,40000001},{0.05,0.1,0.2,0.23,0.33,0.4,0.45}))</f>
        <v/>
      </c>
      <c r="W336" s="18">
        <f>IF(U336&lt;0,0.9,0.9-V336*1.021)</f>
        <v/>
      </c>
      <c r="X336" s="16">
        <f>ROUNDDOWN(S336*0.2/W336+2000,0)</f>
        <v/>
      </c>
      <c r="Y336" s="17">
        <f>IF(O336&lt;=0,0,LOOKUP(O336,{0,1950001,3300001,6950001,9000001,18000001,40000001},{0.05,0.1,0.2,0.23,0.33,0.4,0.45}))</f>
        <v/>
      </c>
    </row>
    <row r="337">
      <c r="A337" t="inlineStr">
        <is>
          <t>早見表 夫婦＋大学生と高校生</t>
        </is>
      </c>
      <c r="B337" s="16">
        <f>'2_早見表'!$A$26</f>
        <v/>
      </c>
      <c r="C337" t="n">
        <v>2025</v>
      </c>
      <c r="D337" t="n">
        <v>1</v>
      </c>
      <c r="E337" t="n">
        <v>1</v>
      </c>
      <c r="F337" t="n">
        <v>1</v>
      </c>
      <c r="G337" s="16">
        <f>ROUND(MIN(B337/12,650000)*12*0.0915+MIN(B337/12,1390000)*12*(0.0504+0)+B337*0.005,0)</f>
        <v/>
      </c>
      <c r="H337" t="n">
        <v>0</v>
      </c>
      <c r="I337" t="n">
        <v>0</v>
      </c>
      <c r="J337" s="16">
        <f>IF(C337=2026,IF(B337&lt;741000,0,IF(B337&lt;2191000,B337-740000,IF(B337&lt;2193000,1451000,IF(B337&lt;2196000,1453000,IF(B337&lt;2200000,1456000,IF(B337&lt;3600000,ROUNDDOWN(B337/4,-3)*2.8-80000,IF(B337&lt;6600000,ROUNDDOWN(B337/4,-3)*3.2-440000,IF(B337&lt;8500000,ROUNDDOWN(B337*0.9,0)-1100000,B337-1950000)))))))),IF(B337&lt;651000,0,IF(B337&lt;1900000,B337-650000,IF(B337&lt;3600000,ROUNDDOWN(B337/4,-3)*2.8-80000,IF(B337&lt;6600000,ROUNDDOWN(B337/4,-3)*3.2-440000,IF(B337&lt;8500000,ROUNDDOWN(B337*0.9,0)-1100000,B337-1950000))))))</f>
        <v/>
      </c>
      <c r="K337" s="16">
        <f>IF(J337&gt;23500000,NA(),IF(C337=2026,IF(J337&lt;=4890000,1040000,IF(J337&lt;=6550000,670000,620000)),IF(J337&lt;=1320000,950000,IF(J337&lt;=3360000,880000,IF(J337&lt;=4890000,680000,IF(J337&lt;=6550000,630000,580000))))))</f>
        <v/>
      </c>
      <c r="L337" s="16">
        <f>IF(D337=1,IF(J337&lt;=9000000,380000,IF(J337&lt;=9500000,260000,IF(J337&lt;=10000000,130000,0))),0)</f>
        <v/>
      </c>
      <c r="M337" s="16">
        <f>IF(D337=1,IF(J337&lt;=9000000,330000,IF(J337&lt;=9500000,220000,IF(J337&lt;=10000000,110000,0))),0)</f>
        <v/>
      </c>
      <c r="N337" s="16">
        <f>IF(D337=1,IF(J337&lt;=9000000,50000,IF(J337&lt;=9500000,40000,IF(J337&lt;=10000000,20000,0))),0)</f>
        <v/>
      </c>
      <c r="O337" s="16">
        <f>MAX(0,ROUNDDOWN(J337-G337-K337-L337-E337*380000-F337*630000-H337,-3))</f>
        <v/>
      </c>
      <c r="P337" s="16">
        <f>MAX(0,ROUNDDOWN(J337-G337-430000-M337-E337*330000-F337*450000-I337,-3))</f>
        <v/>
      </c>
      <c r="Q337" s="16">
        <f>50000+N337+E337*50000+F337*180000</f>
        <v/>
      </c>
      <c r="R337" s="16">
        <f>IF(P337&lt;=2000000,MIN(Q337,P337),MAX(Q337-(P337-2000000),50000))*0.05</f>
        <v/>
      </c>
      <c r="S337" s="16">
        <f>MAX(0,P337*0.1-R337)</f>
        <v/>
      </c>
      <c r="T337" s="16">
        <f>Q337+MAX(0,K337-480000)</f>
        <v/>
      </c>
      <c r="U337" s="16">
        <f>P337-T337</f>
        <v/>
      </c>
      <c r="V337" s="17">
        <f>IF(U337&lt;0,0,LOOKUP(U337,{0,1950001,3300001,6950001,9000001,18000001,40000001},{0.05,0.1,0.2,0.23,0.33,0.4,0.45}))</f>
        <v/>
      </c>
      <c r="W337" s="18">
        <f>IF(U337&lt;0,0.9,0.9-V337*1.021)</f>
        <v/>
      </c>
      <c r="X337" s="16">
        <f>ROUNDDOWN(S337*0.2/W337+2000,0)</f>
        <v/>
      </c>
      <c r="Y337" s="17">
        <f>IF(O337&lt;=0,0,LOOKUP(O337,{0,1950001,3300001,6950001,9000001,18000001,40000001},{0.05,0.1,0.2,0.23,0.33,0.4,0.45}))</f>
        <v/>
      </c>
    </row>
    <row r="338">
      <c r="A338" t="inlineStr">
        <is>
          <t>早見表 夫婦＋大学生と高校生</t>
        </is>
      </c>
      <c r="B338" s="16">
        <f>'2_早見表'!$A$26</f>
        <v/>
      </c>
      <c r="C338" t="n">
        <v>2026</v>
      </c>
      <c r="D338" t="n">
        <v>1</v>
      </c>
      <c r="E338" t="n">
        <v>1</v>
      </c>
      <c r="F338" t="n">
        <v>1</v>
      </c>
      <c r="G338" s="16">
        <f>ROUND(MIN(B338/12,650000)*12*0.0915+MIN(B338/12,1390000)*12*(0.0504+0)+B338*0.005,0)</f>
        <v/>
      </c>
      <c r="H338" t="n">
        <v>0</v>
      </c>
      <c r="I338" t="n">
        <v>0</v>
      </c>
      <c r="J338" s="16">
        <f>IF(C338=2026,IF(B338&lt;741000,0,IF(B338&lt;2191000,B338-740000,IF(B338&lt;2193000,1451000,IF(B338&lt;2196000,1453000,IF(B338&lt;2200000,1456000,IF(B338&lt;3600000,ROUNDDOWN(B338/4,-3)*2.8-80000,IF(B338&lt;6600000,ROUNDDOWN(B338/4,-3)*3.2-440000,IF(B338&lt;8500000,ROUNDDOWN(B338*0.9,0)-1100000,B338-1950000)))))))),IF(B338&lt;651000,0,IF(B338&lt;1900000,B338-650000,IF(B338&lt;3600000,ROUNDDOWN(B338/4,-3)*2.8-80000,IF(B338&lt;6600000,ROUNDDOWN(B338/4,-3)*3.2-440000,IF(B338&lt;8500000,ROUNDDOWN(B338*0.9,0)-1100000,B338-1950000))))))</f>
        <v/>
      </c>
      <c r="K338" s="16">
        <f>IF(J338&gt;23500000,NA(),IF(C338=2026,IF(J338&lt;=4890000,1040000,IF(J338&lt;=6550000,670000,620000)),IF(J338&lt;=1320000,950000,IF(J338&lt;=3360000,880000,IF(J338&lt;=4890000,680000,IF(J338&lt;=6550000,630000,580000))))))</f>
        <v/>
      </c>
      <c r="L338" s="16">
        <f>IF(D338=1,IF(J338&lt;=9000000,380000,IF(J338&lt;=9500000,260000,IF(J338&lt;=10000000,130000,0))),0)</f>
        <v/>
      </c>
      <c r="M338" s="16">
        <f>IF(D338=1,IF(J338&lt;=9000000,330000,IF(J338&lt;=9500000,220000,IF(J338&lt;=10000000,110000,0))),0)</f>
        <v/>
      </c>
      <c r="N338" s="16">
        <f>IF(D338=1,IF(J338&lt;=9000000,50000,IF(J338&lt;=9500000,40000,IF(J338&lt;=10000000,20000,0))),0)</f>
        <v/>
      </c>
      <c r="O338" s="16">
        <f>MAX(0,ROUNDDOWN(J338-G338-K338-L338-E338*380000-F338*630000-H338,-3))</f>
        <v/>
      </c>
      <c r="P338" s="16">
        <f>MAX(0,ROUNDDOWN(J338-G338-430000-M338-E338*330000-F338*450000-I338,-3))</f>
        <v/>
      </c>
      <c r="Q338" s="16">
        <f>50000+N338+E338*50000+F338*180000</f>
        <v/>
      </c>
      <c r="R338" s="16">
        <f>IF(P338&lt;=2000000,MIN(Q338,P338),MAX(Q338-(P338-2000000),50000))*0.05</f>
        <v/>
      </c>
      <c r="S338" s="16">
        <f>MAX(0,P338*0.1-R338)</f>
        <v/>
      </c>
      <c r="T338" s="16">
        <f>Q338+MAX(0,K338-480000)</f>
        <v/>
      </c>
      <c r="U338" s="16">
        <f>P338-T338</f>
        <v/>
      </c>
      <c r="V338" s="17">
        <f>IF(U338&lt;0,0,LOOKUP(U338,{0,1950001,3300001,6950001,9000001,18000001,40000001},{0.05,0.1,0.2,0.23,0.33,0.4,0.45}))</f>
        <v/>
      </c>
      <c r="W338" s="18">
        <f>IF(U338&lt;0,0.9,0.9-V338*1.021)</f>
        <v/>
      </c>
      <c r="X338" s="16">
        <f>ROUNDDOWN(S338*0.2/W338+2000,0)</f>
        <v/>
      </c>
      <c r="Y338" s="17">
        <f>IF(O338&lt;=0,0,LOOKUP(O338,{0,1950001,3300001,6950001,9000001,18000001,40000001},{0.05,0.1,0.2,0.23,0.33,0.4,0.45}))</f>
        <v/>
      </c>
    </row>
    <row r="339">
      <c r="A339" t="inlineStr">
        <is>
          <t>早見表 独身または共働き</t>
        </is>
      </c>
      <c r="B339" s="16">
        <f>'2_早見表'!$A$27</f>
        <v/>
      </c>
      <c r="C339" t="n">
        <v>2025</v>
      </c>
      <c r="D339" t="n">
        <v>0</v>
      </c>
      <c r="E339" t="n">
        <v>0</v>
      </c>
      <c r="F339" t="n">
        <v>0</v>
      </c>
      <c r="G339" s="16">
        <f>ROUND(MIN(B339/12,650000)*12*0.0915+MIN(B339/12,1390000)*12*(0.0504+0)+B339*0.005,0)</f>
        <v/>
      </c>
      <c r="H339" t="n">
        <v>0</v>
      </c>
      <c r="I339" t="n">
        <v>0</v>
      </c>
      <c r="J339" s="16">
        <f>IF(C339=2026,IF(B339&lt;741000,0,IF(B339&lt;2191000,B339-740000,IF(B339&lt;2193000,1451000,IF(B339&lt;2196000,1453000,IF(B339&lt;2200000,1456000,IF(B339&lt;3600000,ROUNDDOWN(B339/4,-3)*2.8-80000,IF(B339&lt;6600000,ROUNDDOWN(B339/4,-3)*3.2-440000,IF(B339&lt;8500000,ROUNDDOWN(B339*0.9,0)-1100000,B339-1950000)))))))),IF(B339&lt;651000,0,IF(B339&lt;1900000,B339-650000,IF(B339&lt;3600000,ROUNDDOWN(B339/4,-3)*2.8-80000,IF(B339&lt;6600000,ROUNDDOWN(B339/4,-3)*3.2-440000,IF(B339&lt;8500000,ROUNDDOWN(B339*0.9,0)-1100000,B339-1950000))))))</f>
        <v/>
      </c>
      <c r="K339" s="16">
        <f>IF(J339&gt;23500000,NA(),IF(C339=2026,IF(J339&lt;=4890000,1040000,IF(J339&lt;=6550000,670000,620000)),IF(J339&lt;=1320000,950000,IF(J339&lt;=3360000,880000,IF(J339&lt;=4890000,680000,IF(J339&lt;=6550000,630000,580000))))))</f>
        <v/>
      </c>
      <c r="L339" s="16">
        <f>IF(D339=1,IF(J339&lt;=9000000,380000,IF(J339&lt;=9500000,260000,IF(J339&lt;=10000000,130000,0))),0)</f>
        <v/>
      </c>
      <c r="M339" s="16">
        <f>IF(D339=1,IF(J339&lt;=9000000,330000,IF(J339&lt;=9500000,220000,IF(J339&lt;=10000000,110000,0))),0)</f>
        <v/>
      </c>
      <c r="N339" s="16">
        <f>IF(D339=1,IF(J339&lt;=9000000,50000,IF(J339&lt;=9500000,40000,IF(J339&lt;=10000000,20000,0))),0)</f>
        <v/>
      </c>
      <c r="O339" s="16">
        <f>MAX(0,ROUNDDOWN(J339-G339-K339-L339-E339*380000-F339*630000-H339,-3))</f>
        <v/>
      </c>
      <c r="P339" s="16">
        <f>MAX(0,ROUNDDOWN(J339-G339-430000-M339-E339*330000-F339*450000-I339,-3))</f>
        <v/>
      </c>
      <c r="Q339" s="16">
        <f>50000+N339+E339*50000+F339*180000</f>
        <v/>
      </c>
      <c r="R339" s="16">
        <f>IF(P339&lt;=2000000,MIN(Q339,P339),MAX(Q339-(P339-2000000),50000))*0.05</f>
        <v/>
      </c>
      <c r="S339" s="16">
        <f>MAX(0,P339*0.1-R339)</f>
        <v/>
      </c>
      <c r="T339" s="16">
        <f>Q339+MAX(0,K339-480000)</f>
        <v/>
      </c>
      <c r="U339" s="16">
        <f>P339-T339</f>
        <v/>
      </c>
      <c r="V339" s="17">
        <f>IF(U339&lt;0,0,LOOKUP(U339,{0,1950001,3300001,6950001,9000001,18000001,40000001},{0.05,0.1,0.2,0.23,0.33,0.4,0.45}))</f>
        <v/>
      </c>
      <c r="W339" s="18">
        <f>IF(U339&lt;0,0.9,0.9-V339*1.021)</f>
        <v/>
      </c>
      <c r="X339" s="16">
        <f>ROUNDDOWN(S339*0.2/W339+2000,0)</f>
        <v/>
      </c>
      <c r="Y339" s="17">
        <f>IF(O339&lt;=0,0,LOOKUP(O339,{0,1950001,3300001,6950001,9000001,18000001,40000001},{0.05,0.1,0.2,0.23,0.33,0.4,0.45}))</f>
        <v/>
      </c>
    </row>
    <row r="340">
      <c r="A340" t="inlineStr">
        <is>
          <t>早見表 独身または共働き</t>
        </is>
      </c>
      <c r="B340" s="16">
        <f>'2_早見表'!$A$27</f>
        <v/>
      </c>
      <c r="C340" t="n">
        <v>2026</v>
      </c>
      <c r="D340" t="n">
        <v>0</v>
      </c>
      <c r="E340" t="n">
        <v>0</v>
      </c>
      <c r="F340" t="n">
        <v>0</v>
      </c>
      <c r="G340" s="16">
        <f>ROUND(MIN(B340/12,650000)*12*0.0915+MIN(B340/12,1390000)*12*(0.0504+0)+B340*0.005,0)</f>
        <v/>
      </c>
      <c r="H340" t="n">
        <v>0</v>
      </c>
      <c r="I340" t="n">
        <v>0</v>
      </c>
      <c r="J340" s="16">
        <f>IF(C340=2026,IF(B340&lt;741000,0,IF(B340&lt;2191000,B340-740000,IF(B340&lt;2193000,1451000,IF(B340&lt;2196000,1453000,IF(B340&lt;2200000,1456000,IF(B340&lt;3600000,ROUNDDOWN(B340/4,-3)*2.8-80000,IF(B340&lt;6600000,ROUNDDOWN(B340/4,-3)*3.2-440000,IF(B340&lt;8500000,ROUNDDOWN(B340*0.9,0)-1100000,B340-1950000)))))))),IF(B340&lt;651000,0,IF(B340&lt;1900000,B340-650000,IF(B340&lt;3600000,ROUNDDOWN(B340/4,-3)*2.8-80000,IF(B340&lt;6600000,ROUNDDOWN(B340/4,-3)*3.2-440000,IF(B340&lt;8500000,ROUNDDOWN(B340*0.9,0)-1100000,B340-1950000))))))</f>
        <v/>
      </c>
      <c r="K340" s="16">
        <f>IF(J340&gt;23500000,NA(),IF(C340=2026,IF(J340&lt;=4890000,1040000,IF(J340&lt;=6550000,670000,620000)),IF(J340&lt;=1320000,950000,IF(J340&lt;=3360000,880000,IF(J340&lt;=4890000,680000,IF(J340&lt;=6550000,630000,580000))))))</f>
        <v/>
      </c>
      <c r="L340" s="16">
        <f>IF(D340=1,IF(J340&lt;=9000000,380000,IF(J340&lt;=9500000,260000,IF(J340&lt;=10000000,130000,0))),0)</f>
        <v/>
      </c>
      <c r="M340" s="16">
        <f>IF(D340=1,IF(J340&lt;=9000000,330000,IF(J340&lt;=9500000,220000,IF(J340&lt;=10000000,110000,0))),0)</f>
        <v/>
      </c>
      <c r="N340" s="16">
        <f>IF(D340=1,IF(J340&lt;=9000000,50000,IF(J340&lt;=9500000,40000,IF(J340&lt;=10000000,20000,0))),0)</f>
        <v/>
      </c>
      <c r="O340" s="16">
        <f>MAX(0,ROUNDDOWN(J340-G340-K340-L340-E340*380000-F340*630000-H340,-3))</f>
        <v/>
      </c>
      <c r="P340" s="16">
        <f>MAX(0,ROUNDDOWN(J340-G340-430000-M340-E340*330000-F340*450000-I340,-3))</f>
        <v/>
      </c>
      <c r="Q340" s="16">
        <f>50000+N340+E340*50000+F340*180000</f>
        <v/>
      </c>
      <c r="R340" s="16">
        <f>IF(P340&lt;=2000000,MIN(Q340,P340),MAX(Q340-(P340-2000000),50000))*0.05</f>
        <v/>
      </c>
      <c r="S340" s="16">
        <f>MAX(0,P340*0.1-R340)</f>
        <v/>
      </c>
      <c r="T340" s="16">
        <f>Q340+MAX(0,K340-480000)</f>
        <v/>
      </c>
      <c r="U340" s="16">
        <f>P340-T340</f>
        <v/>
      </c>
      <c r="V340" s="17">
        <f>IF(U340&lt;0,0,LOOKUP(U340,{0,1950001,3300001,6950001,9000001,18000001,40000001},{0.05,0.1,0.2,0.23,0.33,0.4,0.45}))</f>
        <v/>
      </c>
      <c r="W340" s="18">
        <f>IF(U340&lt;0,0.9,0.9-V340*1.021)</f>
        <v/>
      </c>
      <c r="X340" s="16">
        <f>ROUNDDOWN(S340*0.2/W340+2000,0)</f>
        <v/>
      </c>
      <c r="Y340" s="17">
        <f>IF(O340&lt;=0,0,LOOKUP(O340,{0,1950001,3300001,6950001,9000001,18000001,40000001},{0.05,0.1,0.2,0.23,0.33,0.4,0.45}))</f>
        <v/>
      </c>
    </row>
    <row r="341">
      <c r="A341" t="inlineStr">
        <is>
          <t>早見表 夫婦（配偶者控除あり）</t>
        </is>
      </c>
      <c r="B341" s="16">
        <f>'2_早見表'!$A$27</f>
        <v/>
      </c>
      <c r="C341" t="n">
        <v>2025</v>
      </c>
      <c r="D341" t="n">
        <v>1</v>
      </c>
      <c r="E341" t="n">
        <v>0</v>
      </c>
      <c r="F341" t="n">
        <v>0</v>
      </c>
      <c r="G341" s="16">
        <f>ROUND(MIN(B341/12,650000)*12*0.0915+MIN(B341/12,1390000)*12*(0.0504+0)+B341*0.005,0)</f>
        <v/>
      </c>
      <c r="H341" t="n">
        <v>0</v>
      </c>
      <c r="I341" t="n">
        <v>0</v>
      </c>
      <c r="J341" s="16">
        <f>IF(C341=2026,IF(B341&lt;741000,0,IF(B341&lt;2191000,B341-740000,IF(B341&lt;2193000,1451000,IF(B341&lt;2196000,1453000,IF(B341&lt;2200000,1456000,IF(B341&lt;3600000,ROUNDDOWN(B341/4,-3)*2.8-80000,IF(B341&lt;6600000,ROUNDDOWN(B341/4,-3)*3.2-440000,IF(B341&lt;8500000,ROUNDDOWN(B341*0.9,0)-1100000,B341-1950000)))))))),IF(B341&lt;651000,0,IF(B341&lt;1900000,B341-650000,IF(B341&lt;3600000,ROUNDDOWN(B341/4,-3)*2.8-80000,IF(B341&lt;6600000,ROUNDDOWN(B341/4,-3)*3.2-440000,IF(B341&lt;8500000,ROUNDDOWN(B341*0.9,0)-1100000,B341-1950000))))))</f>
        <v/>
      </c>
      <c r="K341" s="16">
        <f>IF(J341&gt;23500000,NA(),IF(C341=2026,IF(J341&lt;=4890000,1040000,IF(J341&lt;=6550000,670000,620000)),IF(J341&lt;=1320000,950000,IF(J341&lt;=3360000,880000,IF(J341&lt;=4890000,680000,IF(J341&lt;=6550000,630000,580000))))))</f>
        <v/>
      </c>
      <c r="L341" s="16">
        <f>IF(D341=1,IF(J341&lt;=9000000,380000,IF(J341&lt;=9500000,260000,IF(J341&lt;=10000000,130000,0))),0)</f>
        <v/>
      </c>
      <c r="M341" s="16">
        <f>IF(D341=1,IF(J341&lt;=9000000,330000,IF(J341&lt;=9500000,220000,IF(J341&lt;=10000000,110000,0))),0)</f>
        <v/>
      </c>
      <c r="N341" s="16">
        <f>IF(D341=1,IF(J341&lt;=9000000,50000,IF(J341&lt;=9500000,40000,IF(J341&lt;=10000000,20000,0))),0)</f>
        <v/>
      </c>
      <c r="O341" s="16">
        <f>MAX(0,ROUNDDOWN(J341-G341-K341-L341-E341*380000-F341*630000-H341,-3))</f>
        <v/>
      </c>
      <c r="P341" s="16">
        <f>MAX(0,ROUNDDOWN(J341-G341-430000-M341-E341*330000-F341*450000-I341,-3))</f>
        <v/>
      </c>
      <c r="Q341" s="16">
        <f>50000+N341+E341*50000+F341*180000</f>
        <v/>
      </c>
      <c r="R341" s="16">
        <f>IF(P341&lt;=2000000,MIN(Q341,P341),MAX(Q341-(P341-2000000),50000))*0.05</f>
        <v/>
      </c>
      <c r="S341" s="16">
        <f>MAX(0,P341*0.1-R341)</f>
        <v/>
      </c>
      <c r="T341" s="16">
        <f>Q341+MAX(0,K341-480000)</f>
        <v/>
      </c>
      <c r="U341" s="16">
        <f>P341-T341</f>
        <v/>
      </c>
      <c r="V341" s="17">
        <f>IF(U341&lt;0,0,LOOKUP(U341,{0,1950001,3300001,6950001,9000001,18000001,40000001},{0.05,0.1,0.2,0.23,0.33,0.4,0.45}))</f>
        <v/>
      </c>
      <c r="W341" s="18">
        <f>IF(U341&lt;0,0.9,0.9-V341*1.021)</f>
        <v/>
      </c>
      <c r="X341" s="16">
        <f>ROUNDDOWN(S341*0.2/W341+2000,0)</f>
        <v/>
      </c>
      <c r="Y341" s="17">
        <f>IF(O341&lt;=0,0,LOOKUP(O341,{0,1950001,3300001,6950001,9000001,18000001,40000001},{0.05,0.1,0.2,0.23,0.33,0.4,0.45}))</f>
        <v/>
      </c>
    </row>
    <row r="342">
      <c r="A342" t="inlineStr">
        <is>
          <t>早見表 夫婦（配偶者控除あり）</t>
        </is>
      </c>
      <c r="B342" s="16">
        <f>'2_早見表'!$A$27</f>
        <v/>
      </c>
      <c r="C342" t="n">
        <v>2026</v>
      </c>
      <c r="D342" t="n">
        <v>1</v>
      </c>
      <c r="E342" t="n">
        <v>0</v>
      </c>
      <c r="F342" t="n">
        <v>0</v>
      </c>
      <c r="G342" s="16">
        <f>ROUND(MIN(B342/12,650000)*12*0.0915+MIN(B342/12,1390000)*12*(0.0504+0)+B342*0.005,0)</f>
        <v/>
      </c>
      <c r="H342" t="n">
        <v>0</v>
      </c>
      <c r="I342" t="n">
        <v>0</v>
      </c>
      <c r="J342" s="16">
        <f>IF(C342=2026,IF(B342&lt;741000,0,IF(B342&lt;2191000,B342-740000,IF(B342&lt;2193000,1451000,IF(B342&lt;2196000,1453000,IF(B342&lt;2200000,1456000,IF(B342&lt;3600000,ROUNDDOWN(B342/4,-3)*2.8-80000,IF(B342&lt;6600000,ROUNDDOWN(B342/4,-3)*3.2-440000,IF(B342&lt;8500000,ROUNDDOWN(B342*0.9,0)-1100000,B342-1950000)))))))),IF(B342&lt;651000,0,IF(B342&lt;1900000,B342-650000,IF(B342&lt;3600000,ROUNDDOWN(B342/4,-3)*2.8-80000,IF(B342&lt;6600000,ROUNDDOWN(B342/4,-3)*3.2-440000,IF(B342&lt;8500000,ROUNDDOWN(B342*0.9,0)-1100000,B342-1950000))))))</f>
        <v/>
      </c>
      <c r="K342" s="16">
        <f>IF(J342&gt;23500000,NA(),IF(C342=2026,IF(J342&lt;=4890000,1040000,IF(J342&lt;=6550000,670000,620000)),IF(J342&lt;=1320000,950000,IF(J342&lt;=3360000,880000,IF(J342&lt;=4890000,680000,IF(J342&lt;=6550000,630000,580000))))))</f>
        <v/>
      </c>
      <c r="L342" s="16">
        <f>IF(D342=1,IF(J342&lt;=9000000,380000,IF(J342&lt;=9500000,260000,IF(J342&lt;=10000000,130000,0))),0)</f>
        <v/>
      </c>
      <c r="M342" s="16">
        <f>IF(D342=1,IF(J342&lt;=9000000,330000,IF(J342&lt;=9500000,220000,IF(J342&lt;=10000000,110000,0))),0)</f>
        <v/>
      </c>
      <c r="N342" s="16">
        <f>IF(D342=1,IF(J342&lt;=9000000,50000,IF(J342&lt;=9500000,40000,IF(J342&lt;=10000000,20000,0))),0)</f>
        <v/>
      </c>
      <c r="O342" s="16">
        <f>MAX(0,ROUNDDOWN(J342-G342-K342-L342-E342*380000-F342*630000-H342,-3))</f>
        <v/>
      </c>
      <c r="P342" s="16">
        <f>MAX(0,ROUNDDOWN(J342-G342-430000-M342-E342*330000-F342*450000-I342,-3))</f>
        <v/>
      </c>
      <c r="Q342" s="16">
        <f>50000+N342+E342*50000+F342*180000</f>
        <v/>
      </c>
      <c r="R342" s="16">
        <f>IF(P342&lt;=2000000,MIN(Q342,P342),MAX(Q342-(P342-2000000),50000))*0.05</f>
        <v/>
      </c>
      <c r="S342" s="16">
        <f>MAX(0,P342*0.1-R342)</f>
        <v/>
      </c>
      <c r="T342" s="16">
        <f>Q342+MAX(0,K342-480000)</f>
        <v/>
      </c>
      <c r="U342" s="16">
        <f>P342-T342</f>
        <v/>
      </c>
      <c r="V342" s="17">
        <f>IF(U342&lt;0,0,LOOKUP(U342,{0,1950001,3300001,6950001,9000001,18000001,40000001},{0.05,0.1,0.2,0.23,0.33,0.4,0.45}))</f>
        <v/>
      </c>
      <c r="W342" s="18">
        <f>IF(U342&lt;0,0.9,0.9-V342*1.021)</f>
        <v/>
      </c>
      <c r="X342" s="16">
        <f>ROUNDDOWN(S342*0.2/W342+2000,0)</f>
        <v/>
      </c>
      <c r="Y342" s="17">
        <f>IF(O342&lt;=0,0,LOOKUP(O342,{0,1950001,3300001,6950001,9000001,18000001,40000001},{0.05,0.1,0.2,0.23,0.33,0.4,0.45}))</f>
        <v/>
      </c>
    </row>
    <row r="343">
      <c r="A343" t="inlineStr">
        <is>
          <t>早見表 共働き＋高校生1人</t>
        </is>
      </c>
      <c r="B343" s="16">
        <f>'2_早見表'!$A$27</f>
        <v/>
      </c>
      <c r="C343" t="n">
        <v>2025</v>
      </c>
      <c r="D343" t="n">
        <v>0</v>
      </c>
      <c r="E343" t="n">
        <v>1</v>
      </c>
      <c r="F343" t="n">
        <v>0</v>
      </c>
      <c r="G343" s="16">
        <f>ROUND(MIN(B343/12,650000)*12*0.0915+MIN(B343/12,1390000)*12*(0.0504+0)+B343*0.005,0)</f>
        <v/>
      </c>
      <c r="H343" t="n">
        <v>0</v>
      </c>
      <c r="I343" t="n">
        <v>0</v>
      </c>
      <c r="J343" s="16">
        <f>IF(C343=2026,IF(B343&lt;741000,0,IF(B343&lt;2191000,B343-740000,IF(B343&lt;2193000,1451000,IF(B343&lt;2196000,1453000,IF(B343&lt;2200000,1456000,IF(B343&lt;3600000,ROUNDDOWN(B343/4,-3)*2.8-80000,IF(B343&lt;6600000,ROUNDDOWN(B343/4,-3)*3.2-440000,IF(B343&lt;8500000,ROUNDDOWN(B343*0.9,0)-1100000,B343-1950000)))))))),IF(B343&lt;651000,0,IF(B343&lt;1900000,B343-650000,IF(B343&lt;3600000,ROUNDDOWN(B343/4,-3)*2.8-80000,IF(B343&lt;6600000,ROUNDDOWN(B343/4,-3)*3.2-440000,IF(B343&lt;8500000,ROUNDDOWN(B343*0.9,0)-1100000,B343-1950000))))))</f>
        <v/>
      </c>
      <c r="K343" s="16">
        <f>IF(J343&gt;23500000,NA(),IF(C343=2026,IF(J343&lt;=4890000,1040000,IF(J343&lt;=6550000,670000,620000)),IF(J343&lt;=1320000,950000,IF(J343&lt;=3360000,880000,IF(J343&lt;=4890000,680000,IF(J343&lt;=6550000,630000,580000))))))</f>
        <v/>
      </c>
      <c r="L343" s="16">
        <f>IF(D343=1,IF(J343&lt;=9000000,380000,IF(J343&lt;=9500000,260000,IF(J343&lt;=10000000,130000,0))),0)</f>
        <v/>
      </c>
      <c r="M343" s="16">
        <f>IF(D343=1,IF(J343&lt;=9000000,330000,IF(J343&lt;=9500000,220000,IF(J343&lt;=10000000,110000,0))),0)</f>
        <v/>
      </c>
      <c r="N343" s="16">
        <f>IF(D343=1,IF(J343&lt;=9000000,50000,IF(J343&lt;=9500000,40000,IF(J343&lt;=10000000,20000,0))),0)</f>
        <v/>
      </c>
      <c r="O343" s="16">
        <f>MAX(0,ROUNDDOWN(J343-G343-K343-L343-E343*380000-F343*630000-H343,-3))</f>
        <v/>
      </c>
      <c r="P343" s="16">
        <f>MAX(0,ROUNDDOWN(J343-G343-430000-M343-E343*330000-F343*450000-I343,-3))</f>
        <v/>
      </c>
      <c r="Q343" s="16">
        <f>50000+N343+E343*50000+F343*180000</f>
        <v/>
      </c>
      <c r="R343" s="16">
        <f>IF(P343&lt;=2000000,MIN(Q343,P343),MAX(Q343-(P343-2000000),50000))*0.05</f>
        <v/>
      </c>
      <c r="S343" s="16">
        <f>MAX(0,P343*0.1-R343)</f>
        <v/>
      </c>
      <c r="T343" s="16">
        <f>Q343+MAX(0,K343-480000)</f>
        <v/>
      </c>
      <c r="U343" s="16">
        <f>P343-T343</f>
        <v/>
      </c>
      <c r="V343" s="17">
        <f>IF(U343&lt;0,0,LOOKUP(U343,{0,1950001,3300001,6950001,9000001,18000001,40000001},{0.05,0.1,0.2,0.23,0.33,0.4,0.45}))</f>
        <v/>
      </c>
      <c r="W343" s="18">
        <f>IF(U343&lt;0,0.9,0.9-V343*1.021)</f>
        <v/>
      </c>
      <c r="X343" s="16">
        <f>ROUNDDOWN(S343*0.2/W343+2000,0)</f>
        <v/>
      </c>
      <c r="Y343" s="17">
        <f>IF(O343&lt;=0,0,LOOKUP(O343,{0,1950001,3300001,6950001,9000001,18000001,40000001},{0.05,0.1,0.2,0.23,0.33,0.4,0.45}))</f>
        <v/>
      </c>
    </row>
    <row r="344">
      <c r="A344" t="inlineStr">
        <is>
          <t>早見表 共働き＋高校生1人</t>
        </is>
      </c>
      <c r="B344" s="16">
        <f>'2_早見表'!$A$27</f>
        <v/>
      </c>
      <c r="C344" t="n">
        <v>2026</v>
      </c>
      <c r="D344" t="n">
        <v>0</v>
      </c>
      <c r="E344" t="n">
        <v>1</v>
      </c>
      <c r="F344" t="n">
        <v>0</v>
      </c>
      <c r="G344" s="16">
        <f>ROUND(MIN(B344/12,650000)*12*0.0915+MIN(B344/12,1390000)*12*(0.0504+0)+B344*0.005,0)</f>
        <v/>
      </c>
      <c r="H344" t="n">
        <v>0</v>
      </c>
      <c r="I344" t="n">
        <v>0</v>
      </c>
      <c r="J344" s="16">
        <f>IF(C344=2026,IF(B344&lt;741000,0,IF(B344&lt;2191000,B344-740000,IF(B344&lt;2193000,1451000,IF(B344&lt;2196000,1453000,IF(B344&lt;2200000,1456000,IF(B344&lt;3600000,ROUNDDOWN(B344/4,-3)*2.8-80000,IF(B344&lt;6600000,ROUNDDOWN(B344/4,-3)*3.2-440000,IF(B344&lt;8500000,ROUNDDOWN(B344*0.9,0)-1100000,B344-1950000)))))))),IF(B344&lt;651000,0,IF(B344&lt;1900000,B344-650000,IF(B344&lt;3600000,ROUNDDOWN(B344/4,-3)*2.8-80000,IF(B344&lt;6600000,ROUNDDOWN(B344/4,-3)*3.2-440000,IF(B344&lt;8500000,ROUNDDOWN(B344*0.9,0)-1100000,B344-1950000))))))</f>
        <v/>
      </c>
      <c r="K344" s="16">
        <f>IF(J344&gt;23500000,NA(),IF(C344=2026,IF(J344&lt;=4890000,1040000,IF(J344&lt;=6550000,670000,620000)),IF(J344&lt;=1320000,950000,IF(J344&lt;=3360000,880000,IF(J344&lt;=4890000,680000,IF(J344&lt;=6550000,630000,580000))))))</f>
        <v/>
      </c>
      <c r="L344" s="16">
        <f>IF(D344=1,IF(J344&lt;=9000000,380000,IF(J344&lt;=9500000,260000,IF(J344&lt;=10000000,130000,0))),0)</f>
        <v/>
      </c>
      <c r="M344" s="16">
        <f>IF(D344=1,IF(J344&lt;=9000000,330000,IF(J344&lt;=9500000,220000,IF(J344&lt;=10000000,110000,0))),0)</f>
        <v/>
      </c>
      <c r="N344" s="16">
        <f>IF(D344=1,IF(J344&lt;=9000000,50000,IF(J344&lt;=9500000,40000,IF(J344&lt;=10000000,20000,0))),0)</f>
        <v/>
      </c>
      <c r="O344" s="16">
        <f>MAX(0,ROUNDDOWN(J344-G344-K344-L344-E344*380000-F344*630000-H344,-3))</f>
        <v/>
      </c>
      <c r="P344" s="16">
        <f>MAX(0,ROUNDDOWN(J344-G344-430000-M344-E344*330000-F344*450000-I344,-3))</f>
        <v/>
      </c>
      <c r="Q344" s="16">
        <f>50000+N344+E344*50000+F344*180000</f>
        <v/>
      </c>
      <c r="R344" s="16">
        <f>IF(P344&lt;=2000000,MIN(Q344,P344),MAX(Q344-(P344-2000000),50000))*0.05</f>
        <v/>
      </c>
      <c r="S344" s="16">
        <f>MAX(0,P344*0.1-R344)</f>
        <v/>
      </c>
      <c r="T344" s="16">
        <f>Q344+MAX(0,K344-480000)</f>
        <v/>
      </c>
      <c r="U344" s="16">
        <f>P344-T344</f>
        <v/>
      </c>
      <c r="V344" s="17">
        <f>IF(U344&lt;0,0,LOOKUP(U344,{0,1950001,3300001,6950001,9000001,18000001,40000001},{0.05,0.1,0.2,0.23,0.33,0.4,0.45}))</f>
        <v/>
      </c>
      <c r="W344" s="18">
        <f>IF(U344&lt;0,0.9,0.9-V344*1.021)</f>
        <v/>
      </c>
      <c r="X344" s="16">
        <f>ROUNDDOWN(S344*0.2/W344+2000,0)</f>
        <v/>
      </c>
      <c r="Y344" s="17">
        <f>IF(O344&lt;=0,0,LOOKUP(O344,{0,1950001,3300001,6950001,9000001,18000001,40000001},{0.05,0.1,0.2,0.23,0.33,0.4,0.45}))</f>
        <v/>
      </c>
    </row>
    <row r="345">
      <c r="A345" t="inlineStr">
        <is>
          <t>早見表 共働き＋大学生1人</t>
        </is>
      </c>
      <c r="B345" s="16">
        <f>'2_早見表'!$A$27</f>
        <v/>
      </c>
      <c r="C345" t="n">
        <v>2025</v>
      </c>
      <c r="D345" t="n">
        <v>0</v>
      </c>
      <c r="E345" t="n">
        <v>0</v>
      </c>
      <c r="F345" t="n">
        <v>1</v>
      </c>
      <c r="G345" s="16">
        <f>ROUND(MIN(B345/12,650000)*12*0.0915+MIN(B345/12,1390000)*12*(0.0504+0)+B345*0.005,0)</f>
        <v/>
      </c>
      <c r="H345" t="n">
        <v>0</v>
      </c>
      <c r="I345" t="n">
        <v>0</v>
      </c>
      <c r="J345" s="16">
        <f>IF(C345=2026,IF(B345&lt;741000,0,IF(B345&lt;2191000,B345-740000,IF(B345&lt;2193000,1451000,IF(B345&lt;2196000,1453000,IF(B345&lt;2200000,1456000,IF(B345&lt;3600000,ROUNDDOWN(B345/4,-3)*2.8-80000,IF(B345&lt;6600000,ROUNDDOWN(B345/4,-3)*3.2-440000,IF(B345&lt;8500000,ROUNDDOWN(B345*0.9,0)-1100000,B345-1950000)))))))),IF(B345&lt;651000,0,IF(B345&lt;1900000,B345-650000,IF(B345&lt;3600000,ROUNDDOWN(B345/4,-3)*2.8-80000,IF(B345&lt;6600000,ROUNDDOWN(B345/4,-3)*3.2-440000,IF(B345&lt;8500000,ROUNDDOWN(B345*0.9,0)-1100000,B345-1950000))))))</f>
        <v/>
      </c>
      <c r="K345" s="16">
        <f>IF(J345&gt;23500000,NA(),IF(C345=2026,IF(J345&lt;=4890000,1040000,IF(J345&lt;=6550000,670000,620000)),IF(J345&lt;=1320000,950000,IF(J345&lt;=3360000,880000,IF(J345&lt;=4890000,680000,IF(J345&lt;=6550000,630000,580000))))))</f>
        <v/>
      </c>
      <c r="L345" s="16">
        <f>IF(D345=1,IF(J345&lt;=9000000,380000,IF(J345&lt;=9500000,260000,IF(J345&lt;=10000000,130000,0))),0)</f>
        <v/>
      </c>
      <c r="M345" s="16">
        <f>IF(D345=1,IF(J345&lt;=9000000,330000,IF(J345&lt;=9500000,220000,IF(J345&lt;=10000000,110000,0))),0)</f>
        <v/>
      </c>
      <c r="N345" s="16">
        <f>IF(D345=1,IF(J345&lt;=9000000,50000,IF(J345&lt;=9500000,40000,IF(J345&lt;=10000000,20000,0))),0)</f>
        <v/>
      </c>
      <c r="O345" s="16">
        <f>MAX(0,ROUNDDOWN(J345-G345-K345-L345-E345*380000-F345*630000-H345,-3))</f>
        <v/>
      </c>
      <c r="P345" s="16">
        <f>MAX(0,ROUNDDOWN(J345-G345-430000-M345-E345*330000-F345*450000-I345,-3))</f>
        <v/>
      </c>
      <c r="Q345" s="16">
        <f>50000+N345+E345*50000+F345*180000</f>
        <v/>
      </c>
      <c r="R345" s="16">
        <f>IF(P345&lt;=2000000,MIN(Q345,P345),MAX(Q345-(P345-2000000),50000))*0.05</f>
        <v/>
      </c>
      <c r="S345" s="16">
        <f>MAX(0,P345*0.1-R345)</f>
        <v/>
      </c>
      <c r="T345" s="16">
        <f>Q345+MAX(0,K345-480000)</f>
        <v/>
      </c>
      <c r="U345" s="16">
        <f>P345-T345</f>
        <v/>
      </c>
      <c r="V345" s="17">
        <f>IF(U345&lt;0,0,LOOKUP(U345,{0,1950001,3300001,6950001,9000001,18000001,40000001},{0.05,0.1,0.2,0.23,0.33,0.4,0.45}))</f>
        <v/>
      </c>
      <c r="W345" s="18">
        <f>IF(U345&lt;0,0.9,0.9-V345*1.021)</f>
        <v/>
      </c>
      <c r="X345" s="16">
        <f>ROUNDDOWN(S345*0.2/W345+2000,0)</f>
        <v/>
      </c>
      <c r="Y345" s="17">
        <f>IF(O345&lt;=0,0,LOOKUP(O345,{0,1950001,3300001,6950001,9000001,18000001,40000001},{0.05,0.1,0.2,0.23,0.33,0.4,0.45}))</f>
        <v/>
      </c>
    </row>
    <row r="346">
      <c r="A346" t="inlineStr">
        <is>
          <t>早見表 共働き＋大学生1人</t>
        </is>
      </c>
      <c r="B346" s="16">
        <f>'2_早見表'!$A$27</f>
        <v/>
      </c>
      <c r="C346" t="n">
        <v>2026</v>
      </c>
      <c r="D346" t="n">
        <v>0</v>
      </c>
      <c r="E346" t="n">
        <v>0</v>
      </c>
      <c r="F346" t="n">
        <v>1</v>
      </c>
      <c r="G346" s="16">
        <f>ROUND(MIN(B346/12,650000)*12*0.0915+MIN(B346/12,1390000)*12*(0.0504+0)+B346*0.005,0)</f>
        <v/>
      </c>
      <c r="H346" t="n">
        <v>0</v>
      </c>
      <c r="I346" t="n">
        <v>0</v>
      </c>
      <c r="J346" s="16">
        <f>IF(C346=2026,IF(B346&lt;741000,0,IF(B346&lt;2191000,B346-740000,IF(B346&lt;2193000,1451000,IF(B346&lt;2196000,1453000,IF(B346&lt;2200000,1456000,IF(B346&lt;3600000,ROUNDDOWN(B346/4,-3)*2.8-80000,IF(B346&lt;6600000,ROUNDDOWN(B346/4,-3)*3.2-440000,IF(B346&lt;8500000,ROUNDDOWN(B346*0.9,0)-1100000,B346-1950000)))))))),IF(B346&lt;651000,0,IF(B346&lt;1900000,B346-650000,IF(B346&lt;3600000,ROUNDDOWN(B346/4,-3)*2.8-80000,IF(B346&lt;6600000,ROUNDDOWN(B346/4,-3)*3.2-440000,IF(B346&lt;8500000,ROUNDDOWN(B346*0.9,0)-1100000,B346-1950000))))))</f>
        <v/>
      </c>
      <c r="K346" s="16">
        <f>IF(J346&gt;23500000,NA(),IF(C346=2026,IF(J346&lt;=4890000,1040000,IF(J346&lt;=6550000,670000,620000)),IF(J346&lt;=1320000,950000,IF(J346&lt;=3360000,880000,IF(J346&lt;=4890000,680000,IF(J346&lt;=6550000,630000,580000))))))</f>
        <v/>
      </c>
      <c r="L346" s="16">
        <f>IF(D346=1,IF(J346&lt;=9000000,380000,IF(J346&lt;=9500000,260000,IF(J346&lt;=10000000,130000,0))),0)</f>
        <v/>
      </c>
      <c r="M346" s="16">
        <f>IF(D346=1,IF(J346&lt;=9000000,330000,IF(J346&lt;=9500000,220000,IF(J346&lt;=10000000,110000,0))),0)</f>
        <v/>
      </c>
      <c r="N346" s="16">
        <f>IF(D346=1,IF(J346&lt;=9000000,50000,IF(J346&lt;=9500000,40000,IF(J346&lt;=10000000,20000,0))),0)</f>
        <v/>
      </c>
      <c r="O346" s="16">
        <f>MAX(0,ROUNDDOWN(J346-G346-K346-L346-E346*380000-F346*630000-H346,-3))</f>
        <v/>
      </c>
      <c r="P346" s="16">
        <f>MAX(0,ROUNDDOWN(J346-G346-430000-M346-E346*330000-F346*450000-I346,-3))</f>
        <v/>
      </c>
      <c r="Q346" s="16">
        <f>50000+N346+E346*50000+F346*180000</f>
        <v/>
      </c>
      <c r="R346" s="16">
        <f>IF(P346&lt;=2000000,MIN(Q346,P346),MAX(Q346-(P346-2000000),50000))*0.05</f>
        <v/>
      </c>
      <c r="S346" s="16">
        <f>MAX(0,P346*0.1-R346)</f>
        <v/>
      </c>
      <c r="T346" s="16">
        <f>Q346+MAX(0,K346-480000)</f>
        <v/>
      </c>
      <c r="U346" s="16">
        <f>P346-T346</f>
        <v/>
      </c>
      <c r="V346" s="17">
        <f>IF(U346&lt;0,0,LOOKUP(U346,{0,1950001,3300001,6950001,9000001,18000001,40000001},{0.05,0.1,0.2,0.23,0.33,0.4,0.45}))</f>
        <v/>
      </c>
      <c r="W346" s="18">
        <f>IF(U346&lt;0,0.9,0.9-V346*1.021)</f>
        <v/>
      </c>
      <c r="X346" s="16">
        <f>ROUNDDOWN(S346*0.2/W346+2000,0)</f>
        <v/>
      </c>
      <c r="Y346" s="17">
        <f>IF(O346&lt;=0,0,LOOKUP(O346,{0,1950001,3300001,6950001,9000001,18000001,40000001},{0.05,0.1,0.2,0.23,0.33,0.4,0.45}))</f>
        <v/>
      </c>
    </row>
    <row r="347">
      <c r="A347" t="inlineStr">
        <is>
          <t>早見表 夫婦＋高校生1人</t>
        </is>
      </c>
      <c r="B347" s="16">
        <f>'2_早見表'!$A$27</f>
        <v/>
      </c>
      <c r="C347" t="n">
        <v>2025</v>
      </c>
      <c r="D347" t="n">
        <v>1</v>
      </c>
      <c r="E347" t="n">
        <v>1</v>
      </c>
      <c r="F347" t="n">
        <v>0</v>
      </c>
      <c r="G347" s="16">
        <f>ROUND(MIN(B347/12,650000)*12*0.0915+MIN(B347/12,1390000)*12*(0.0504+0)+B347*0.005,0)</f>
        <v/>
      </c>
      <c r="H347" t="n">
        <v>0</v>
      </c>
      <c r="I347" t="n">
        <v>0</v>
      </c>
      <c r="J347" s="16">
        <f>IF(C347=2026,IF(B347&lt;741000,0,IF(B347&lt;2191000,B347-740000,IF(B347&lt;2193000,1451000,IF(B347&lt;2196000,1453000,IF(B347&lt;2200000,1456000,IF(B347&lt;3600000,ROUNDDOWN(B347/4,-3)*2.8-80000,IF(B347&lt;6600000,ROUNDDOWN(B347/4,-3)*3.2-440000,IF(B347&lt;8500000,ROUNDDOWN(B347*0.9,0)-1100000,B347-1950000)))))))),IF(B347&lt;651000,0,IF(B347&lt;1900000,B347-650000,IF(B347&lt;3600000,ROUNDDOWN(B347/4,-3)*2.8-80000,IF(B347&lt;6600000,ROUNDDOWN(B347/4,-3)*3.2-440000,IF(B347&lt;8500000,ROUNDDOWN(B347*0.9,0)-1100000,B347-1950000))))))</f>
        <v/>
      </c>
      <c r="K347" s="16">
        <f>IF(J347&gt;23500000,NA(),IF(C347=2026,IF(J347&lt;=4890000,1040000,IF(J347&lt;=6550000,670000,620000)),IF(J347&lt;=1320000,950000,IF(J347&lt;=3360000,880000,IF(J347&lt;=4890000,680000,IF(J347&lt;=6550000,630000,580000))))))</f>
        <v/>
      </c>
      <c r="L347" s="16">
        <f>IF(D347=1,IF(J347&lt;=9000000,380000,IF(J347&lt;=9500000,260000,IF(J347&lt;=10000000,130000,0))),0)</f>
        <v/>
      </c>
      <c r="M347" s="16">
        <f>IF(D347=1,IF(J347&lt;=9000000,330000,IF(J347&lt;=9500000,220000,IF(J347&lt;=10000000,110000,0))),0)</f>
        <v/>
      </c>
      <c r="N347" s="16">
        <f>IF(D347=1,IF(J347&lt;=9000000,50000,IF(J347&lt;=9500000,40000,IF(J347&lt;=10000000,20000,0))),0)</f>
        <v/>
      </c>
      <c r="O347" s="16">
        <f>MAX(0,ROUNDDOWN(J347-G347-K347-L347-E347*380000-F347*630000-H347,-3))</f>
        <v/>
      </c>
      <c r="P347" s="16">
        <f>MAX(0,ROUNDDOWN(J347-G347-430000-M347-E347*330000-F347*450000-I347,-3))</f>
        <v/>
      </c>
      <c r="Q347" s="16">
        <f>50000+N347+E347*50000+F347*180000</f>
        <v/>
      </c>
      <c r="R347" s="16">
        <f>IF(P347&lt;=2000000,MIN(Q347,P347),MAX(Q347-(P347-2000000),50000))*0.05</f>
        <v/>
      </c>
      <c r="S347" s="16">
        <f>MAX(0,P347*0.1-R347)</f>
        <v/>
      </c>
      <c r="T347" s="16">
        <f>Q347+MAX(0,K347-480000)</f>
        <v/>
      </c>
      <c r="U347" s="16">
        <f>P347-T347</f>
        <v/>
      </c>
      <c r="V347" s="17">
        <f>IF(U347&lt;0,0,LOOKUP(U347,{0,1950001,3300001,6950001,9000001,18000001,40000001},{0.05,0.1,0.2,0.23,0.33,0.4,0.45}))</f>
        <v/>
      </c>
      <c r="W347" s="18">
        <f>IF(U347&lt;0,0.9,0.9-V347*1.021)</f>
        <v/>
      </c>
      <c r="X347" s="16">
        <f>ROUNDDOWN(S347*0.2/W347+2000,0)</f>
        <v/>
      </c>
      <c r="Y347" s="17">
        <f>IF(O347&lt;=0,0,LOOKUP(O347,{0,1950001,3300001,6950001,9000001,18000001,40000001},{0.05,0.1,0.2,0.23,0.33,0.4,0.45}))</f>
        <v/>
      </c>
    </row>
    <row r="348">
      <c r="A348" t="inlineStr">
        <is>
          <t>早見表 夫婦＋高校生1人</t>
        </is>
      </c>
      <c r="B348" s="16">
        <f>'2_早見表'!$A$27</f>
        <v/>
      </c>
      <c r="C348" t="n">
        <v>2026</v>
      </c>
      <c r="D348" t="n">
        <v>1</v>
      </c>
      <c r="E348" t="n">
        <v>1</v>
      </c>
      <c r="F348" t="n">
        <v>0</v>
      </c>
      <c r="G348" s="16">
        <f>ROUND(MIN(B348/12,650000)*12*0.0915+MIN(B348/12,1390000)*12*(0.0504+0)+B348*0.005,0)</f>
        <v/>
      </c>
      <c r="H348" t="n">
        <v>0</v>
      </c>
      <c r="I348" t="n">
        <v>0</v>
      </c>
      <c r="J348" s="16">
        <f>IF(C348=2026,IF(B348&lt;741000,0,IF(B348&lt;2191000,B348-740000,IF(B348&lt;2193000,1451000,IF(B348&lt;2196000,1453000,IF(B348&lt;2200000,1456000,IF(B348&lt;3600000,ROUNDDOWN(B348/4,-3)*2.8-80000,IF(B348&lt;6600000,ROUNDDOWN(B348/4,-3)*3.2-440000,IF(B348&lt;8500000,ROUNDDOWN(B348*0.9,0)-1100000,B348-1950000)))))))),IF(B348&lt;651000,0,IF(B348&lt;1900000,B348-650000,IF(B348&lt;3600000,ROUNDDOWN(B348/4,-3)*2.8-80000,IF(B348&lt;6600000,ROUNDDOWN(B348/4,-3)*3.2-440000,IF(B348&lt;8500000,ROUNDDOWN(B348*0.9,0)-1100000,B348-1950000))))))</f>
        <v/>
      </c>
      <c r="K348" s="16">
        <f>IF(J348&gt;23500000,NA(),IF(C348=2026,IF(J348&lt;=4890000,1040000,IF(J348&lt;=6550000,670000,620000)),IF(J348&lt;=1320000,950000,IF(J348&lt;=3360000,880000,IF(J348&lt;=4890000,680000,IF(J348&lt;=6550000,630000,580000))))))</f>
        <v/>
      </c>
      <c r="L348" s="16">
        <f>IF(D348=1,IF(J348&lt;=9000000,380000,IF(J348&lt;=9500000,260000,IF(J348&lt;=10000000,130000,0))),0)</f>
        <v/>
      </c>
      <c r="M348" s="16">
        <f>IF(D348=1,IF(J348&lt;=9000000,330000,IF(J348&lt;=9500000,220000,IF(J348&lt;=10000000,110000,0))),0)</f>
        <v/>
      </c>
      <c r="N348" s="16">
        <f>IF(D348=1,IF(J348&lt;=9000000,50000,IF(J348&lt;=9500000,40000,IF(J348&lt;=10000000,20000,0))),0)</f>
        <v/>
      </c>
      <c r="O348" s="16">
        <f>MAX(0,ROUNDDOWN(J348-G348-K348-L348-E348*380000-F348*630000-H348,-3))</f>
        <v/>
      </c>
      <c r="P348" s="16">
        <f>MAX(0,ROUNDDOWN(J348-G348-430000-M348-E348*330000-F348*450000-I348,-3))</f>
        <v/>
      </c>
      <c r="Q348" s="16">
        <f>50000+N348+E348*50000+F348*180000</f>
        <v/>
      </c>
      <c r="R348" s="16">
        <f>IF(P348&lt;=2000000,MIN(Q348,P348),MAX(Q348-(P348-2000000),50000))*0.05</f>
        <v/>
      </c>
      <c r="S348" s="16">
        <f>MAX(0,P348*0.1-R348)</f>
        <v/>
      </c>
      <c r="T348" s="16">
        <f>Q348+MAX(0,K348-480000)</f>
        <v/>
      </c>
      <c r="U348" s="16">
        <f>P348-T348</f>
        <v/>
      </c>
      <c r="V348" s="17">
        <f>IF(U348&lt;0,0,LOOKUP(U348,{0,1950001,3300001,6950001,9000001,18000001,40000001},{0.05,0.1,0.2,0.23,0.33,0.4,0.45}))</f>
        <v/>
      </c>
      <c r="W348" s="18">
        <f>IF(U348&lt;0,0.9,0.9-V348*1.021)</f>
        <v/>
      </c>
      <c r="X348" s="16">
        <f>ROUNDDOWN(S348*0.2/W348+2000,0)</f>
        <v/>
      </c>
      <c r="Y348" s="17">
        <f>IF(O348&lt;=0,0,LOOKUP(O348,{0,1950001,3300001,6950001,9000001,18000001,40000001},{0.05,0.1,0.2,0.23,0.33,0.4,0.45}))</f>
        <v/>
      </c>
    </row>
    <row r="349">
      <c r="A349" t="inlineStr">
        <is>
          <t>早見表 共働き＋大学生と高校生</t>
        </is>
      </c>
      <c r="B349" s="16">
        <f>'2_早見表'!$A$27</f>
        <v/>
      </c>
      <c r="C349" t="n">
        <v>2025</v>
      </c>
      <c r="D349" t="n">
        <v>0</v>
      </c>
      <c r="E349" t="n">
        <v>1</v>
      </c>
      <c r="F349" t="n">
        <v>1</v>
      </c>
      <c r="G349" s="16">
        <f>ROUND(MIN(B349/12,650000)*12*0.0915+MIN(B349/12,1390000)*12*(0.0504+0)+B349*0.005,0)</f>
        <v/>
      </c>
      <c r="H349" t="n">
        <v>0</v>
      </c>
      <c r="I349" t="n">
        <v>0</v>
      </c>
      <c r="J349" s="16">
        <f>IF(C349=2026,IF(B349&lt;741000,0,IF(B349&lt;2191000,B349-740000,IF(B349&lt;2193000,1451000,IF(B349&lt;2196000,1453000,IF(B349&lt;2200000,1456000,IF(B349&lt;3600000,ROUNDDOWN(B349/4,-3)*2.8-80000,IF(B349&lt;6600000,ROUNDDOWN(B349/4,-3)*3.2-440000,IF(B349&lt;8500000,ROUNDDOWN(B349*0.9,0)-1100000,B349-1950000)))))))),IF(B349&lt;651000,0,IF(B349&lt;1900000,B349-650000,IF(B349&lt;3600000,ROUNDDOWN(B349/4,-3)*2.8-80000,IF(B349&lt;6600000,ROUNDDOWN(B349/4,-3)*3.2-440000,IF(B349&lt;8500000,ROUNDDOWN(B349*0.9,0)-1100000,B349-1950000))))))</f>
        <v/>
      </c>
      <c r="K349" s="16">
        <f>IF(J349&gt;23500000,NA(),IF(C349=2026,IF(J349&lt;=4890000,1040000,IF(J349&lt;=6550000,670000,620000)),IF(J349&lt;=1320000,950000,IF(J349&lt;=3360000,880000,IF(J349&lt;=4890000,680000,IF(J349&lt;=6550000,630000,580000))))))</f>
        <v/>
      </c>
      <c r="L349" s="16">
        <f>IF(D349=1,IF(J349&lt;=9000000,380000,IF(J349&lt;=9500000,260000,IF(J349&lt;=10000000,130000,0))),0)</f>
        <v/>
      </c>
      <c r="M349" s="16">
        <f>IF(D349=1,IF(J349&lt;=9000000,330000,IF(J349&lt;=9500000,220000,IF(J349&lt;=10000000,110000,0))),0)</f>
        <v/>
      </c>
      <c r="N349" s="16">
        <f>IF(D349=1,IF(J349&lt;=9000000,50000,IF(J349&lt;=9500000,40000,IF(J349&lt;=10000000,20000,0))),0)</f>
        <v/>
      </c>
      <c r="O349" s="16">
        <f>MAX(0,ROUNDDOWN(J349-G349-K349-L349-E349*380000-F349*630000-H349,-3))</f>
        <v/>
      </c>
      <c r="P349" s="16">
        <f>MAX(0,ROUNDDOWN(J349-G349-430000-M349-E349*330000-F349*450000-I349,-3))</f>
        <v/>
      </c>
      <c r="Q349" s="16">
        <f>50000+N349+E349*50000+F349*180000</f>
        <v/>
      </c>
      <c r="R349" s="16">
        <f>IF(P349&lt;=2000000,MIN(Q349,P349),MAX(Q349-(P349-2000000),50000))*0.05</f>
        <v/>
      </c>
      <c r="S349" s="16">
        <f>MAX(0,P349*0.1-R349)</f>
        <v/>
      </c>
      <c r="T349" s="16">
        <f>Q349+MAX(0,K349-480000)</f>
        <v/>
      </c>
      <c r="U349" s="16">
        <f>P349-T349</f>
        <v/>
      </c>
      <c r="V349" s="17">
        <f>IF(U349&lt;0,0,LOOKUP(U349,{0,1950001,3300001,6950001,9000001,18000001,40000001},{0.05,0.1,0.2,0.23,0.33,0.4,0.45}))</f>
        <v/>
      </c>
      <c r="W349" s="18">
        <f>IF(U349&lt;0,0.9,0.9-V349*1.021)</f>
        <v/>
      </c>
      <c r="X349" s="16">
        <f>ROUNDDOWN(S349*0.2/W349+2000,0)</f>
        <v/>
      </c>
      <c r="Y349" s="17">
        <f>IF(O349&lt;=0,0,LOOKUP(O349,{0,1950001,3300001,6950001,9000001,18000001,40000001},{0.05,0.1,0.2,0.23,0.33,0.4,0.45}))</f>
        <v/>
      </c>
    </row>
    <row r="350">
      <c r="A350" t="inlineStr">
        <is>
          <t>早見表 共働き＋大学生と高校生</t>
        </is>
      </c>
      <c r="B350" s="16">
        <f>'2_早見表'!$A$27</f>
        <v/>
      </c>
      <c r="C350" t="n">
        <v>2026</v>
      </c>
      <c r="D350" t="n">
        <v>0</v>
      </c>
      <c r="E350" t="n">
        <v>1</v>
      </c>
      <c r="F350" t="n">
        <v>1</v>
      </c>
      <c r="G350" s="16">
        <f>ROUND(MIN(B350/12,650000)*12*0.0915+MIN(B350/12,1390000)*12*(0.0504+0)+B350*0.005,0)</f>
        <v/>
      </c>
      <c r="H350" t="n">
        <v>0</v>
      </c>
      <c r="I350" t="n">
        <v>0</v>
      </c>
      <c r="J350" s="16">
        <f>IF(C350=2026,IF(B350&lt;741000,0,IF(B350&lt;2191000,B350-740000,IF(B350&lt;2193000,1451000,IF(B350&lt;2196000,1453000,IF(B350&lt;2200000,1456000,IF(B350&lt;3600000,ROUNDDOWN(B350/4,-3)*2.8-80000,IF(B350&lt;6600000,ROUNDDOWN(B350/4,-3)*3.2-440000,IF(B350&lt;8500000,ROUNDDOWN(B350*0.9,0)-1100000,B350-1950000)))))))),IF(B350&lt;651000,0,IF(B350&lt;1900000,B350-650000,IF(B350&lt;3600000,ROUNDDOWN(B350/4,-3)*2.8-80000,IF(B350&lt;6600000,ROUNDDOWN(B350/4,-3)*3.2-440000,IF(B350&lt;8500000,ROUNDDOWN(B350*0.9,0)-1100000,B350-1950000))))))</f>
        <v/>
      </c>
      <c r="K350" s="16">
        <f>IF(J350&gt;23500000,NA(),IF(C350=2026,IF(J350&lt;=4890000,1040000,IF(J350&lt;=6550000,670000,620000)),IF(J350&lt;=1320000,950000,IF(J350&lt;=3360000,880000,IF(J350&lt;=4890000,680000,IF(J350&lt;=6550000,630000,580000))))))</f>
        <v/>
      </c>
      <c r="L350" s="16">
        <f>IF(D350=1,IF(J350&lt;=9000000,380000,IF(J350&lt;=9500000,260000,IF(J350&lt;=10000000,130000,0))),0)</f>
        <v/>
      </c>
      <c r="M350" s="16">
        <f>IF(D350=1,IF(J350&lt;=9000000,330000,IF(J350&lt;=9500000,220000,IF(J350&lt;=10000000,110000,0))),0)</f>
        <v/>
      </c>
      <c r="N350" s="16">
        <f>IF(D350=1,IF(J350&lt;=9000000,50000,IF(J350&lt;=9500000,40000,IF(J350&lt;=10000000,20000,0))),0)</f>
        <v/>
      </c>
      <c r="O350" s="16">
        <f>MAX(0,ROUNDDOWN(J350-G350-K350-L350-E350*380000-F350*630000-H350,-3))</f>
        <v/>
      </c>
      <c r="P350" s="16">
        <f>MAX(0,ROUNDDOWN(J350-G350-430000-M350-E350*330000-F350*450000-I350,-3))</f>
        <v/>
      </c>
      <c r="Q350" s="16">
        <f>50000+N350+E350*50000+F350*180000</f>
        <v/>
      </c>
      <c r="R350" s="16">
        <f>IF(P350&lt;=2000000,MIN(Q350,P350),MAX(Q350-(P350-2000000),50000))*0.05</f>
        <v/>
      </c>
      <c r="S350" s="16">
        <f>MAX(0,P350*0.1-R350)</f>
        <v/>
      </c>
      <c r="T350" s="16">
        <f>Q350+MAX(0,K350-480000)</f>
        <v/>
      </c>
      <c r="U350" s="16">
        <f>P350-T350</f>
        <v/>
      </c>
      <c r="V350" s="17">
        <f>IF(U350&lt;0,0,LOOKUP(U350,{0,1950001,3300001,6950001,9000001,18000001,40000001},{0.05,0.1,0.2,0.23,0.33,0.4,0.45}))</f>
        <v/>
      </c>
      <c r="W350" s="18">
        <f>IF(U350&lt;0,0.9,0.9-V350*1.021)</f>
        <v/>
      </c>
      <c r="X350" s="16">
        <f>ROUNDDOWN(S350*0.2/W350+2000,0)</f>
        <v/>
      </c>
      <c r="Y350" s="17">
        <f>IF(O350&lt;=0,0,LOOKUP(O350,{0,1950001,3300001,6950001,9000001,18000001,40000001},{0.05,0.1,0.2,0.23,0.33,0.4,0.45}))</f>
        <v/>
      </c>
    </row>
    <row r="351">
      <c r="A351" t="inlineStr">
        <is>
          <t>早見表 夫婦＋大学生と高校生</t>
        </is>
      </c>
      <c r="B351" s="16">
        <f>'2_早見表'!$A$27</f>
        <v/>
      </c>
      <c r="C351" t="n">
        <v>2025</v>
      </c>
      <c r="D351" t="n">
        <v>1</v>
      </c>
      <c r="E351" t="n">
        <v>1</v>
      </c>
      <c r="F351" t="n">
        <v>1</v>
      </c>
      <c r="G351" s="16">
        <f>ROUND(MIN(B351/12,650000)*12*0.0915+MIN(B351/12,1390000)*12*(0.0504+0)+B351*0.005,0)</f>
        <v/>
      </c>
      <c r="H351" t="n">
        <v>0</v>
      </c>
      <c r="I351" t="n">
        <v>0</v>
      </c>
      <c r="J351" s="16">
        <f>IF(C351=2026,IF(B351&lt;741000,0,IF(B351&lt;2191000,B351-740000,IF(B351&lt;2193000,1451000,IF(B351&lt;2196000,1453000,IF(B351&lt;2200000,1456000,IF(B351&lt;3600000,ROUNDDOWN(B351/4,-3)*2.8-80000,IF(B351&lt;6600000,ROUNDDOWN(B351/4,-3)*3.2-440000,IF(B351&lt;8500000,ROUNDDOWN(B351*0.9,0)-1100000,B351-1950000)))))))),IF(B351&lt;651000,0,IF(B351&lt;1900000,B351-650000,IF(B351&lt;3600000,ROUNDDOWN(B351/4,-3)*2.8-80000,IF(B351&lt;6600000,ROUNDDOWN(B351/4,-3)*3.2-440000,IF(B351&lt;8500000,ROUNDDOWN(B351*0.9,0)-1100000,B351-1950000))))))</f>
        <v/>
      </c>
      <c r="K351" s="16">
        <f>IF(J351&gt;23500000,NA(),IF(C351=2026,IF(J351&lt;=4890000,1040000,IF(J351&lt;=6550000,670000,620000)),IF(J351&lt;=1320000,950000,IF(J351&lt;=3360000,880000,IF(J351&lt;=4890000,680000,IF(J351&lt;=6550000,630000,580000))))))</f>
        <v/>
      </c>
      <c r="L351" s="16">
        <f>IF(D351=1,IF(J351&lt;=9000000,380000,IF(J351&lt;=9500000,260000,IF(J351&lt;=10000000,130000,0))),0)</f>
        <v/>
      </c>
      <c r="M351" s="16">
        <f>IF(D351=1,IF(J351&lt;=9000000,330000,IF(J351&lt;=9500000,220000,IF(J351&lt;=10000000,110000,0))),0)</f>
        <v/>
      </c>
      <c r="N351" s="16">
        <f>IF(D351=1,IF(J351&lt;=9000000,50000,IF(J351&lt;=9500000,40000,IF(J351&lt;=10000000,20000,0))),0)</f>
        <v/>
      </c>
      <c r="O351" s="16">
        <f>MAX(0,ROUNDDOWN(J351-G351-K351-L351-E351*380000-F351*630000-H351,-3))</f>
        <v/>
      </c>
      <c r="P351" s="16">
        <f>MAX(0,ROUNDDOWN(J351-G351-430000-M351-E351*330000-F351*450000-I351,-3))</f>
        <v/>
      </c>
      <c r="Q351" s="16">
        <f>50000+N351+E351*50000+F351*180000</f>
        <v/>
      </c>
      <c r="R351" s="16">
        <f>IF(P351&lt;=2000000,MIN(Q351,P351),MAX(Q351-(P351-2000000),50000))*0.05</f>
        <v/>
      </c>
      <c r="S351" s="16">
        <f>MAX(0,P351*0.1-R351)</f>
        <v/>
      </c>
      <c r="T351" s="16">
        <f>Q351+MAX(0,K351-480000)</f>
        <v/>
      </c>
      <c r="U351" s="16">
        <f>P351-T351</f>
        <v/>
      </c>
      <c r="V351" s="17">
        <f>IF(U351&lt;0,0,LOOKUP(U351,{0,1950001,3300001,6950001,9000001,18000001,40000001},{0.05,0.1,0.2,0.23,0.33,0.4,0.45}))</f>
        <v/>
      </c>
      <c r="W351" s="18">
        <f>IF(U351&lt;0,0.9,0.9-V351*1.021)</f>
        <v/>
      </c>
      <c r="X351" s="16">
        <f>ROUNDDOWN(S351*0.2/W351+2000,0)</f>
        <v/>
      </c>
      <c r="Y351" s="17">
        <f>IF(O351&lt;=0,0,LOOKUP(O351,{0,1950001,3300001,6950001,9000001,18000001,40000001},{0.05,0.1,0.2,0.23,0.33,0.4,0.45}))</f>
        <v/>
      </c>
    </row>
    <row r="352">
      <c r="A352" t="inlineStr">
        <is>
          <t>早見表 夫婦＋大学生と高校生</t>
        </is>
      </c>
      <c r="B352" s="16">
        <f>'2_早見表'!$A$27</f>
        <v/>
      </c>
      <c r="C352" t="n">
        <v>2026</v>
      </c>
      <c r="D352" t="n">
        <v>1</v>
      </c>
      <c r="E352" t="n">
        <v>1</v>
      </c>
      <c r="F352" t="n">
        <v>1</v>
      </c>
      <c r="G352" s="16">
        <f>ROUND(MIN(B352/12,650000)*12*0.0915+MIN(B352/12,1390000)*12*(0.0504+0)+B352*0.005,0)</f>
        <v/>
      </c>
      <c r="H352" t="n">
        <v>0</v>
      </c>
      <c r="I352" t="n">
        <v>0</v>
      </c>
      <c r="J352" s="16">
        <f>IF(C352=2026,IF(B352&lt;741000,0,IF(B352&lt;2191000,B352-740000,IF(B352&lt;2193000,1451000,IF(B352&lt;2196000,1453000,IF(B352&lt;2200000,1456000,IF(B352&lt;3600000,ROUNDDOWN(B352/4,-3)*2.8-80000,IF(B352&lt;6600000,ROUNDDOWN(B352/4,-3)*3.2-440000,IF(B352&lt;8500000,ROUNDDOWN(B352*0.9,0)-1100000,B352-1950000)))))))),IF(B352&lt;651000,0,IF(B352&lt;1900000,B352-650000,IF(B352&lt;3600000,ROUNDDOWN(B352/4,-3)*2.8-80000,IF(B352&lt;6600000,ROUNDDOWN(B352/4,-3)*3.2-440000,IF(B352&lt;8500000,ROUNDDOWN(B352*0.9,0)-1100000,B352-1950000))))))</f>
        <v/>
      </c>
      <c r="K352" s="16">
        <f>IF(J352&gt;23500000,NA(),IF(C352=2026,IF(J352&lt;=4890000,1040000,IF(J352&lt;=6550000,670000,620000)),IF(J352&lt;=1320000,950000,IF(J352&lt;=3360000,880000,IF(J352&lt;=4890000,680000,IF(J352&lt;=6550000,630000,580000))))))</f>
        <v/>
      </c>
      <c r="L352" s="16">
        <f>IF(D352=1,IF(J352&lt;=9000000,380000,IF(J352&lt;=9500000,260000,IF(J352&lt;=10000000,130000,0))),0)</f>
        <v/>
      </c>
      <c r="M352" s="16">
        <f>IF(D352=1,IF(J352&lt;=9000000,330000,IF(J352&lt;=9500000,220000,IF(J352&lt;=10000000,110000,0))),0)</f>
        <v/>
      </c>
      <c r="N352" s="16">
        <f>IF(D352=1,IF(J352&lt;=9000000,50000,IF(J352&lt;=9500000,40000,IF(J352&lt;=10000000,20000,0))),0)</f>
        <v/>
      </c>
      <c r="O352" s="16">
        <f>MAX(0,ROUNDDOWN(J352-G352-K352-L352-E352*380000-F352*630000-H352,-3))</f>
        <v/>
      </c>
      <c r="P352" s="16">
        <f>MAX(0,ROUNDDOWN(J352-G352-430000-M352-E352*330000-F352*450000-I352,-3))</f>
        <v/>
      </c>
      <c r="Q352" s="16">
        <f>50000+N352+E352*50000+F352*180000</f>
        <v/>
      </c>
      <c r="R352" s="16">
        <f>IF(P352&lt;=2000000,MIN(Q352,P352),MAX(Q352-(P352-2000000),50000))*0.05</f>
        <v/>
      </c>
      <c r="S352" s="16">
        <f>MAX(0,P352*0.1-R352)</f>
        <v/>
      </c>
      <c r="T352" s="16">
        <f>Q352+MAX(0,K352-480000)</f>
        <v/>
      </c>
      <c r="U352" s="16">
        <f>P352-T352</f>
        <v/>
      </c>
      <c r="V352" s="17">
        <f>IF(U352&lt;0,0,LOOKUP(U352,{0,1950001,3300001,6950001,9000001,18000001,40000001},{0.05,0.1,0.2,0.23,0.33,0.4,0.45}))</f>
        <v/>
      </c>
      <c r="W352" s="18">
        <f>IF(U352&lt;0,0.9,0.9-V352*1.021)</f>
        <v/>
      </c>
      <c r="X352" s="16">
        <f>ROUNDDOWN(S352*0.2/W352+2000,0)</f>
        <v/>
      </c>
      <c r="Y352" s="17">
        <f>IF(O352&lt;=0,0,LOOKUP(O352,{0,1950001,3300001,6950001,9000001,18000001,40000001},{0.05,0.1,0.2,0.23,0.33,0.4,0.45}))</f>
        <v/>
      </c>
    </row>
    <row r="353">
      <c r="A353" t="inlineStr">
        <is>
          <t>早見表 独身または共働き</t>
        </is>
      </c>
      <c r="B353" s="16">
        <f>'2_早見表'!$A$28</f>
        <v/>
      </c>
      <c r="C353" t="n">
        <v>2025</v>
      </c>
      <c r="D353" t="n">
        <v>0</v>
      </c>
      <c r="E353" t="n">
        <v>0</v>
      </c>
      <c r="F353" t="n">
        <v>0</v>
      </c>
      <c r="G353" s="16">
        <f>ROUND(MIN(B353/12,650000)*12*0.0915+MIN(B353/12,1390000)*12*(0.0504+0)+B353*0.005,0)</f>
        <v/>
      </c>
      <c r="H353" t="n">
        <v>0</v>
      </c>
      <c r="I353" t="n">
        <v>0</v>
      </c>
      <c r="J353" s="16">
        <f>IF(C353=2026,IF(B353&lt;741000,0,IF(B353&lt;2191000,B353-740000,IF(B353&lt;2193000,1451000,IF(B353&lt;2196000,1453000,IF(B353&lt;2200000,1456000,IF(B353&lt;3600000,ROUNDDOWN(B353/4,-3)*2.8-80000,IF(B353&lt;6600000,ROUNDDOWN(B353/4,-3)*3.2-440000,IF(B353&lt;8500000,ROUNDDOWN(B353*0.9,0)-1100000,B353-1950000)))))))),IF(B353&lt;651000,0,IF(B353&lt;1900000,B353-650000,IF(B353&lt;3600000,ROUNDDOWN(B353/4,-3)*2.8-80000,IF(B353&lt;6600000,ROUNDDOWN(B353/4,-3)*3.2-440000,IF(B353&lt;8500000,ROUNDDOWN(B353*0.9,0)-1100000,B353-1950000))))))</f>
        <v/>
      </c>
      <c r="K353" s="16">
        <f>IF(J353&gt;23500000,NA(),IF(C353=2026,IF(J353&lt;=4890000,1040000,IF(J353&lt;=6550000,670000,620000)),IF(J353&lt;=1320000,950000,IF(J353&lt;=3360000,880000,IF(J353&lt;=4890000,680000,IF(J353&lt;=6550000,630000,580000))))))</f>
        <v/>
      </c>
      <c r="L353" s="16">
        <f>IF(D353=1,IF(J353&lt;=9000000,380000,IF(J353&lt;=9500000,260000,IF(J353&lt;=10000000,130000,0))),0)</f>
        <v/>
      </c>
      <c r="M353" s="16">
        <f>IF(D353=1,IF(J353&lt;=9000000,330000,IF(J353&lt;=9500000,220000,IF(J353&lt;=10000000,110000,0))),0)</f>
        <v/>
      </c>
      <c r="N353" s="16">
        <f>IF(D353=1,IF(J353&lt;=9000000,50000,IF(J353&lt;=9500000,40000,IF(J353&lt;=10000000,20000,0))),0)</f>
        <v/>
      </c>
      <c r="O353" s="16">
        <f>MAX(0,ROUNDDOWN(J353-G353-K353-L353-E353*380000-F353*630000-H353,-3))</f>
        <v/>
      </c>
      <c r="P353" s="16">
        <f>MAX(0,ROUNDDOWN(J353-G353-430000-M353-E353*330000-F353*450000-I353,-3))</f>
        <v/>
      </c>
      <c r="Q353" s="16">
        <f>50000+N353+E353*50000+F353*180000</f>
        <v/>
      </c>
      <c r="R353" s="16">
        <f>IF(P353&lt;=2000000,MIN(Q353,P353),MAX(Q353-(P353-2000000),50000))*0.05</f>
        <v/>
      </c>
      <c r="S353" s="16">
        <f>MAX(0,P353*0.1-R353)</f>
        <v/>
      </c>
      <c r="T353" s="16">
        <f>Q353+MAX(0,K353-480000)</f>
        <v/>
      </c>
      <c r="U353" s="16">
        <f>P353-T353</f>
        <v/>
      </c>
      <c r="V353" s="17">
        <f>IF(U353&lt;0,0,LOOKUP(U353,{0,1950001,3300001,6950001,9000001,18000001,40000001},{0.05,0.1,0.2,0.23,0.33,0.4,0.45}))</f>
        <v/>
      </c>
      <c r="W353" s="18">
        <f>IF(U353&lt;0,0.9,0.9-V353*1.021)</f>
        <v/>
      </c>
      <c r="X353" s="16">
        <f>ROUNDDOWN(S353*0.2/W353+2000,0)</f>
        <v/>
      </c>
      <c r="Y353" s="17">
        <f>IF(O353&lt;=0,0,LOOKUP(O353,{0,1950001,3300001,6950001,9000001,18000001,40000001},{0.05,0.1,0.2,0.23,0.33,0.4,0.45}))</f>
        <v/>
      </c>
    </row>
    <row r="354">
      <c r="A354" t="inlineStr">
        <is>
          <t>早見表 独身または共働き</t>
        </is>
      </c>
      <c r="B354" s="16">
        <f>'2_早見表'!$A$28</f>
        <v/>
      </c>
      <c r="C354" t="n">
        <v>2026</v>
      </c>
      <c r="D354" t="n">
        <v>0</v>
      </c>
      <c r="E354" t="n">
        <v>0</v>
      </c>
      <c r="F354" t="n">
        <v>0</v>
      </c>
      <c r="G354" s="16">
        <f>ROUND(MIN(B354/12,650000)*12*0.0915+MIN(B354/12,1390000)*12*(0.0504+0)+B354*0.005,0)</f>
        <v/>
      </c>
      <c r="H354" t="n">
        <v>0</v>
      </c>
      <c r="I354" t="n">
        <v>0</v>
      </c>
      <c r="J354" s="16">
        <f>IF(C354=2026,IF(B354&lt;741000,0,IF(B354&lt;2191000,B354-740000,IF(B354&lt;2193000,1451000,IF(B354&lt;2196000,1453000,IF(B354&lt;2200000,1456000,IF(B354&lt;3600000,ROUNDDOWN(B354/4,-3)*2.8-80000,IF(B354&lt;6600000,ROUNDDOWN(B354/4,-3)*3.2-440000,IF(B354&lt;8500000,ROUNDDOWN(B354*0.9,0)-1100000,B354-1950000)))))))),IF(B354&lt;651000,0,IF(B354&lt;1900000,B354-650000,IF(B354&lt;3600000,ROUNDDOWN(B354/4,-3)*2.8-80000,IF(B354&lt;6600000,ROUNDDOWN(B354/4,-3)*3.2-440000,IF(B354&lt;8500000,ROUNDDOWN(B354*0.9,0)-1100000,B354-1950000))))))</f>
        <v/>
      </c>
      <c r="K354" s="16">
        <f>IF(J354&gt;23500000,NA(),IF(C354=2026,IF(J354&lt;=4890000,1040000,IF(J354&lt;=6550000,670000,620000)),IF(J354&lt;=1320000,950000,IF(J354&lt;=3360000,880000,IF(J354&lt;=4890000,680000,IF(J354&lt;=6550000,630000,580000))))))</f>
        <v/>
      </c>
      <c r="L354" s="16">
        <f>IF(D354=1,IF(J354&lt;=9000000,380000,IF(J354&lt;=9500000,260000,IF(J354&lt;=10000000,130000,0))),0)</f>
        <v/>
      </c>
      <c r="M354" s="16">
        <f>IF(D354=1,IF(J354&lt;=9000000,330000,IF(J354&lt;=9500000,220000,IF(J354&lt;=10000000,110000,0))),0)</f>
        <v/>
      </c>
      <c r="N354" s="16">
        <f>IF(D354=1,IF(J354&lt;=9000000,50000,IF(J354&lt;=9500000,40000,IF(J354&lt;=10000000,20000,0))),0)</f>
        <v/>
      </c>
      <c r="O354" s="16">
        <f>MAX(0,ROUNDDOWN(J354-G354-K354-L354-E354*380000-F354*630000-H354,-3))</f>
        <v/>
      </c>
      <c r="P354" s="16">
        <f>MAX(0,ROUNDDOWN(J354-G354-430000-M354-E354*330000-F354*450000-I354,-3))</f>
        <v/>
      </c>
      <c r="Q354" s="16">
        <f>50000+N354+E354*50000+F354*180000</f>
        <v/>
      </c>
      <c r="R354" s="16">
        <f>IF(P354&lt;=2000000,MIN(Q354,P354),MAX(Q354-(P354-2000000),50000))*0.05</f>
        <v/>
      </c>
      <c r="S354" s="16">
        <f>MAX(0,P354*0.1-R354)</f>
        <v/>
      </c>
      <c r="T354" s="16">
        <f>Q354+MAX(0,K354-480000)</f>
        <v/>
      </c>
      <c r="U354" s="16">
        <f>P354-T354</f>
        <v/>
      </c>
      <c r="V354" s="17">
        <f>IF(U354&lt;0,0,LOOKUP(U354,{0,1950001,3300001,6950001,9000001,18000001,40000001},{0.05,0.1,0.2,0.23,0.33,0.4,0.45}))</f>
        <v/>
      </c>
      <c r="W354" s="18">
        <f>IF(U354&lt;0,0.9,0.9-V354*1.021)</f>
        <v/>
      </c>
      <c r="X354" s="16">
        <f>ROUNDDOWN(S354*0.2/W354+2000,0)</f>
        <v/>
      </c>
      <c r="Y354" s="17">
        <f>IF(O354&lt;=0,0,LOOKUP(O354,{0,1950001,3300001,6950001,9000001,18000001,40000001},{0.05,0.1,0.2,0.23,0.33,0.4,0.45}))</f>
        <v/>
      </c>
    </row>
    <row r="355">
      <c r="A355" t="inlineStr">
        <is>
          <t>早見表 夫婦（配偶者控除あり）</t>
        </is>
      </c>
      <c r="B355" s="16">
        <f>'2_早見表'!$A$28</f>
        <v/>
      </c>
      <c r="C355" t="n">
        <v>2025</v>
      </c>
      <c r="D355" t="n">
        <v>1</v>
      </c>
      <c r="E355" t="n">
        <v>0</v>
      </c>
      <c r="F355" t="n">
        <v>0</v>
      </c>
      <c r="G355" s="16">
        <f>ROUND(MIN(B355/12,650000)*12*0.0915+MIN(B355/12,1390000)*12*(0.0504+0)+B355*0.005,0)</f>
        <v/>
      </c>
      <c r="H355" t="n">
        <v>0</v>
      </c>
      <c r="I355" t="n">
        <v>0</v>
      </c>
      <c r="J355" s="16">
        <f>IF(C355=2026,IF(B355&lt;741000,0,IF(B355&lt;2191000,B355-740000,IF(B355&lt;2193000,1451000,IF(B355&lt;2196000,1453000,IF(B355&lt;2200000,1456000,IF(B355&lt;3600000,ROUNDDOWN(B355/4,-3)*2.8-80000,IF(B355&lt;6600000,ROUNDDOWN(B355/4,-3)*3.2-440000,IF(B355&lt;8500000,ROUNDDOWN(B355*0.9,0)-1100000,B355-1950000)))))))),IF(B355&lt;651000,0,IF(B355&lt;1900000,B355-650000,IF(B355&lt;3600000,ROUNDDOWN(B355/4,-3)*2.8-80000,IF(B355&lt;6600000,ROUNDDOWN(B355/4,-3)*3.2-440000,IF(B355&lt;8500000,ROUNDDOWN(B355*0.9,0)-1100000,B355-1950000))))))</f>
        <v/>
      </c>
      <c r="K355" s="16">
        <f>IF(J355&gt;23500000,NA(),IF(C355=2026,IF(J355&lt;=4890000,1040000,IF(J355&lt;=6550000,670000,620000)),IF(J355&lt;=1320000,950000,IF(J355&lt;=3360000,880000,IF(J355&lt;=4890000,680000,IF(J355&lt;=6550000,630000,580000))))))</f>
        <v/>
      </c>
      <c r="L355" s="16">
        <f>IF(D355=1,IF(J355&lt;=9000000,380000,IF(J355&lt;=9500000,260000,IF(J355&lt;=10000000,130000,0))),0)</f>
        <v/>
      </c>
      <c r="M355" s="16">
        <f>IF(D355=1,IF(J355&lt;=9000000,330000,IF(J355&lt;=9500000,220000,IF(J355&lt;=10000000,110000,0))),0)</f>
        <v/>
      </c>
      <c r="N355" s="16">
        <f>IF(D355=1,IF(J355&lt;=9000000,50000,IF(J355&lt;=9500000,40000,IF(J355&lt;=10000000,20000,0))),0)</f>
        <v/>
      </c>
      <c r="O355" s="16">
        <f>MAX(0,ROUNDDOWN(J355-G355-K355-L355-E355*380000-F355*630000-H355,-3))</f>
        <v/>
      </c>
      <c r="P355" s="16">
        <f>MAX(0,ROUNDDOWN(J355-G355-430000-M355-E355*330000-F355*450000-I355,-3))</f>
        <v/>
      </c>
      <c r="Q355" s="16">
        <f>50000+N355+E355*50000+F355*180000</f>
        <v/>
      </c>
      <c r="R355" s="16">
        <f>IF(P355&lt;=2000000,MIN(Q355,P355),MAX(Q355-(P355-2000000),50000))*0.05</f>
        <v/>
      </c>
      <c r="S355" s="16">
        <f>MAX(0,P355*0.1-R355)</f>
        <v/>
      </c>
      <c r="T355" s="16">
        <f>Q355+MAX(0,K355-480000)</f>
        <v/>
      </c>
      <c r="U355" s="16">
        <f>P355-T355</f>
        <v/>
      </c>
      <c r="V355" s="17">
        <f>IF(U355&lt;0,0,LOOKUP(U355,{0,1950001,3300001,6950001,9000001,18000001,40000001},{0.05,0.1,0.2,0.23,0.33,0.4,0.45}))</f>
        <v/>
      </c>
      <c r="W355" s="18">
        <f>IF(U355&lt;0,0.9,0.9-V355*1.021)</f>
        <v/>
      </c>
      <c r="X355" s="16">
        <f>ROUNDDOWN(S355*0.2/W355+2000,0)</f>
        <v/>
      </c>
      <c r="Y355" s="17">
        <f>IF(O355&lt;=0,0,LOOKUP(O355,{0,1950001,3300001,6950001,9000001,18000001,40000001},{0.05,0.1,0.2,0.23,0.33,0.4,0.45}))</f>
        <v/>
      </c>
    </row>
    <row r="356">
      <c r="A356" t="inlineStr">
        <is>
          <t>早見表 夫婦（配偶者控除あり）</t>
        </is>
      </c>
      <c r="B356" s="16">
        <f>'2_早見表'!$A$28</f>
        <v/>
      </c>
      <c r="C356" t="n">
        <v>2026</v>
      </c>
      <c r="D356" t="n">
        <v>1</v>
      </c>
      <c r="E356" t="n">
        <v>0</v>
      </c>
      <c r="F356" t="n">
        <v>0</v>
      </c>
      <c r="G356" s="16">
        <f>ROUND(MIN(B356/12,650000)*12*0.0915+MIN(B356/12,1390000)*12*(0.0504+0)+B356*0.005,0)</f>
        <v/>
      </c>
      <c r="H356" t="n">
        <v>0</v>
      </c>
      <c r="I356" t="n">
        <v>0</v>
      </c>
      <c r="J356" s="16">
        <f>IF(C356=2026,IF(B356&lt;741000,0,IF(B356&lt;2191000,B356-740000,IF(B356&lt;2193000,1451000,IF(B356&lt;2196000,1453000,IF(B356&lt;2200000,1456000,IF(B356&lt;3600000,ROUNDDOWN(B356/4,-3)*2.8-80000,IF(B356&lt;6600000,ROUNDDOWN(B356/4,-3)*3.2-440000,IF(B356&lt;8500000,ROUNDDOWN(B356*0.9,0)-1100000,B356-1950000)))))))),IF(B356&lt;651000,0,IF(B356&lt;1900000,B356-650000,IF(B356&lt;3600000,ROUNDDOWN(B356/4,-3)*2.8-80000,IF(B356&lt;6600000,ROUNDDOWN(B356/4,-3)*3.2-440000,IF(B356&lt;8500000,ROUNDDOWN(B356*0.9,0)-1100000,B356-1950000))))))</f>
        <v/>
      </c>
      <c r="K356" s="16">
        <f>IF(J356&gt;23500000,NA(),IF(C356=2026,IF(J356&lt;=4890000,1040000,IF(J356&lt;=6550000,670000,620000)),IF(J356&lt;=1320000,950000,IF(J356&lt;=3360000,880000,IF(J356&lt;=4890000,680000,IF(J356&lt;=6550000,630000,580000))))))</f>
        <v/>
      </c>
      <c r="L356" s="16">
        <f>IF(D356=1,IF(J356&lt;=9000000,380000,IF(J356&lt;=9500000,260000,IF(J356&lt;=10000000,130000,0))),0)</f>
        <v/>
      </c>
      <c r="M356" s="16">
        <f>IF(D356=1,IF(J356&lt;=9000000,330000,IF(J356&lt;=9500000,220000,IF(J356&lt;=10000000,110000,0))),0)</f>
        <v/>
      </c>
      <c r="N356" s="16">
        <f>IF(D356=1,IF(J356&lt;=9000000,50000,IF(J356&lt;=9500000,40000,IF(J356&lt;=10000000,20000,0))),0)</f>
        <v/>
      </c>
      <c r="O356" s="16">
        <f>MAX(0,ROUNDDOWN(J356-G356-K356-L356-E356*380000-F356*630000-H356,-3))</f>
        <v/>
      </c>
      <c r="P356" s="16">
        <f>MAX(0,ROUNDDOWN(J356-G356-430000-M356-E356*330000-F356*450000-I356,-3))</f>
        <v/>
      </c>
      <c r="Q356" s="16">
        <f>50000+N356+E356*50000+F356*180000</f>
        <v/>
      </c>
      <c r="R356" s="16">
        <f>IF(P356&lt;=2000000,MIN(Q356,P356),MAX(Q356-(P356-2000000),50000))*0.05</f>
        <v/>
      </c>
      <c r="S356" s="16">
        <f>MAX(0,P356*0.1-R356)</f>
        <v/>
      </c>
      <c r="T356" s="16">
        <f>Q356+MAX(0,K356-480000)</f>
        <v/>
      </c>
      <c r="U356" s="16">
        <f>P356-T356</f>
        <v/>
      </c>
      <c r="V356" s="17">
        <f>IF(U356&lt;0,0,LOOKUP(U356,{0,1950001,3300001,6950001,9000001,18000001,40000001},{0.05,0.1,0.2,0.23,0.33,0.4,0.45}))</f>
        <v/>
      </c>
      <c r="W356" s="18">
        <f>IF(U356&lt;0,0.9,0.9-V356*1.021)</f>
        <v/>
      </c>
      <c r="X356" s="16">
        <f>ROUNDDOWN(S356*0.2/W356+2000,0)</f>
        <v/>
      </c>
      <c r="Y356" s="17">
        <f>IF(O356&lt;=0,0,LOOKUP(O356,{0,1950001,3300001,6950001,9000001,18000001,40000001},{0.05,0.1,0.2,0.23,0.33,0.4,0.45}))</f>
        <v/>
      </c>
    </row>
    <row r="357">
      <c r="A357" t="inlineStr">
        <is>
          <t>早見表 共働き＋高校生1人</t>
        </is>
      </c>
      <c r="B357" s="16">
        <f>'2_早見表'!$A$28</f>
        <v/>
      </c>
      <c r="C357" t="n">
        <v>2025</v>
      </c>
      <c r="D357" t="n">
        <v>0</v>
      </c>
      <c r="E357" t="n">
        <v>1</v>
      </c>
      <c r="F357" t="n">
        <v>0</v>
      </c>
      <c r="G357" s="16">
        <f>ROUND(MIN(B357/12,650000)*12*0.0915+MIN(B357/12,1390000)*12*(0.0504+0)+B357*0.005,0)</f>
        <v/>
      </c>
      <c r="H357" t="n">
        <v>0</v>
      </c>
      <c r="I357" t="n">
        <v>0</v>
      </c>
      <c r="J357" s="16">
        <f>IF(C357=2026,IF(B357&lt;741000,0,IF(B357&lt;2191000,B357-740000,IF(B357&lt;2193000,1451000,IF(B357&lt;2196000,1453000,IF(B357&lt;2200000,1456000,IF(B357&lt;3600000,ROUNDDOWN(B357/4,-3)*2.8-80000,IF(B357&lt;6600000,ROUNDDOWN(B357/4,-3)*3.2-440000,IF(B357&lt;8500000,ROUNDDOWN(B357*0.9,0)-1100000,B357-1950000)))))))),IF(B357&lt;651000,0,IF(B357&lt;1900000,B357-650000,IF(B357&lt;3600000,ROUNDDOWN(B357/4,-3)*2.8-80000,IF(B357&lt;6600000,ROUNDDOWN(B357/4,-3)*3.2-440000,IF(B357&lt;8500000,ROUNDDOWN(B357*0.9,0)-1100000,B357-1950000))))))</f>
        <v/>
      </c>
      <c r="K357" s="16">
        <f>IF(J357&gt;23500000,NA(),IF(C357=2026,IF(J357&lt;=4890000,1040000,IF(J357&lt;=6550000,670000,620000)),IF(J357&lt;=1320000,950000,IF(J357&lt;=3360000,880000,IF(J357&lt;=4890000,680000,IF(J357&lt;=6550000,630000,580000))))))</f>
        <v/>
      </c>
      <c r="L357" s="16">
        <f>IF(D357=1,IF(J357&lt;=9000000,380000,IF(J357&lt;=9500000,260000,IF(J357&lt;=10000000,130000,0))),0)</f>
        <v/>
      </c>
      <c r="M357" s="16">
        <f>IF(D357=1,IF(J357&lt;=9000000,330000,IF(J357&lt;=9500000,220000,IF(J357&lt;=10000000,110000,0))),0)</f>
        <v/>
      </c>
      <c r="N357" s="16">
        <f>IF(D357=1,IF(J357&lt;=9000000,50000,IF(J357&lt;=9500000,40000,IF(J357&lt;=10000000,20000,0))),0)</f>
        <v/>
      </c>
      <c r="O357" s="16">
        <f>MAX(0,ROUNDDOWN(J357-G357-K357-L357-E357*380000-F357*630000-H357,-3))</f>
        <v/>
      </c>
      <c r="P357" s="16">
        <f>MAX(0,ROUNDDOWN(J357-G357-430000-M357-E357*330000-F357*450000-I357,-3))</f>
        <v/>
      </c>
      <c r="Q357" s="16">
        <f>50000+N357+E357*50000+F357*180000</f>
        <v/>
      </c>
      <c r="R357" s="16">
        <f>IF(P357&lt;=2000000,MIN(Q357,P357),MAX(Q357-(P357-2000000),50000))*0.05</f>
        <v/>
      </c>
      <c r="S357" s="16">
        <f>MAX(0,P357*0.1-R357)</f>
        <v/>
      </c>
      <c r="T357" s="16">
        <f>Q357+MAX(0,K357-480000)</f>
        <v/>
      </c>
      <c r="U357" s="16">
        <f>P357-T357</f>
        <v/>
      </c>
      <c r="V357" s="17">
        <f>IF(U357&lt;0,0,LOOKUP(U357,{0,1950001,3300001,6950001,9000001,18000001,40000001},{0.05,0.1,0.2,0.23,0.33,0.4,0.45}))</f>
        <v/>
      </c>
      <c r="W357" s="18">
        <f>IF(U357&lt;0,0.9,0.9-V357*1.021)</f>
        <v/>
      </c>
      <c r="X357" s="16">
        <f>ROUNDDOWN(S357*0.2/W357+2000,0)</f>
        <v/>
      </c>
      <c r="Y357" s="17">
        <f>IF(O357&lt;=0,0,LOOKUP(O357,{0,1950001,3300001,6950001,9000001,18000001,40000001},{0.05,0.1,0.2,0.23,0.33,0.4,0.45}))</f>
        <v/>
      </c>
    </row>
    <row r="358">
      <c r="A358" t="inlineStr">
        <is>
          <t>早見表 共働き＋高校生1人</t>
        </is>
      </c>
      <c r="B358" s="16">
        <f>'2_早見表'!$A$28</f>
        <v/>
      </c>
      <c r="C358" t="n">
        <v>2026</v>
      </c>
      <c r="D358" t="n">
        <v>0</v>
      </c>
      <c r="E358" t="n">
        <v>1</v>
      </c>
      <c r="F358" t="n">
        <v>0</v>
      </c>
      <c r="G358" s="16">
        <f>ROUND(MIN(B358/12,650000)*12*0.0915+MIN(B358/12,1390000)*12*(0.0504+0)+B358*0.005,0)</f>
        <v/>
      </c>
      <c r="H358" t="n">
        <v>0</v>
      </c>
      <c r="I358" t="n">
        <v>0</v>
      </c>
      <c r="J358" s="16">
        <f>IF(C358=2026,IF(B358&lt;741000,0,IF(B358&lt;2191000,B358-740000,IF(B358&lt;2193000,1451000,IF(B358&lt;2196000,1453000,IF(B358&lt;2200000,1456000,IF(B358&lt;3600000,ROUNDDOWN(B358/4,-3)*2.8-80000,IF(B358&lt;6600000,ROUNDDOWN(B358/4,-3)*3.2-440000,IF(B358&lt;8500000,ROUNDDOWN(B358*0.9,0)-1100000,B358-1950000)))))))),IF(B358&lt;651000,0,IF(B358&lt;1900000,B358-650000,IF(B358&lt;3600000,ROUNDDOWN(B358/4,-3)*2.8-80000,IF(B358&lt;6600000,ROUNDDOWN(B358/4,-3)*3.2-440000,IF(B358&lt;8500000,ROUNDDOWN(B358*0.9,0)-1100000,B358-1950000))))))</f>
        <v/>
      </c>
      <c r="K358" s="16">
        <f>IF(J358&gt;23500000,NA(),IF(C358=2026,IF(J358&lt;=4890000,1040000,IF(J358&lt;=6550000,670000,620000)),IF(J358&lt;=1320000,950000,IF(J358&lt;=3360000,880000,IF(J358&lt;=4890000,680000,IF(J358&lt;=6550000,630000,580000))))))</f>
        <v/>
      </c>
      <c r="L358" s="16">
        <f>IF(D358=1,IF(J358&lt;=9000000,380000,IF(J358&lt;=9500000,260000,IF(J358&lt;=10000000,130000,0))),0)</f>
        <v/>
      </c>
      <c r="M358" s="16">
        <f>IF(D358=1,IF(J358&lt;=9000000,330000,IF(J358&lt;=9500000,220000,IF(J358&lt;=10000000,110000,0))),0)</f>
        <v/>
      </c>
      <c r="N358" s="16">
        <f>IF(D358=1,IF(J358&lt;=9000000,50000,IF(J358&lt;=9500000,40000,IF(J358&lt;=10000000,20000,0))),0)</f>
        <v/>
      </c>
      <c r="O358" s="16">
        <f>MAX(0,ROUNDDOWN(J358-G358-K358-L358-E358*380000-F358*630000-H358,-3))</f>
        <v/>
      </c>
      <c r="P358" s="16">
        <f>MAX(0,ROUNDDOWN(J358-G358-430000-M358-E358*330000-F358*450000-I358,-3))</f>
        <v/>
      </c>
      <c r="Q358" s="16">
        <f>50000+N358+E358*50000+F358*180000</f>
        <v/>
      </c>
      <c r="R358" s="16">
        <f>IF(P358&lt;=2000000,MIN(Q358,P358),MAX(Q358-(P358-2000000),50000))*0.05</f>
        <v/>
      </c>
      <c r="S358" s="16">
        <f>MAX(0,P358*0.1-R358)</f>
        <v/>
      </c>
      <c r="T358" s="16">
        <f>Q358+MAX(0,K358-480000)</f>
        <v/>
      </c>
      <c r="U358" s="16">
        <f>P358-T358</f>
        <v/>
      </c>
      <c r="V358" s="17">
        <f>IF(U358&lt;0,0,LOOKUP(U358,{0,1950001,3300001,6950001,9000001,18000001,40000001},{0.05,0.1,0.2,0.23,0.33,0.4,0.45}))</f>
        <v/>
      </c>
      <c r="W358" s="18">
        <f>IF(U358&lt;0,0.9,0.9-V358*1.021)</f>
        <v/>
      </c>
      <c r="X358" s="16">
        <f>ROUNDDOWN(S358*0.2/W358+2000,0)</f>
        <v/>
      </c>
      <c r="Y358" s="17">
        <f>IF(O358&lt;=0,0,LOOKUP(O358,{0,1950001,3300001,6950001,9000001,18000001,40000001},{0.05,0.1,0.2,0.23,0.33,0.4,0.45}))</f>
        <v/>
      </c>
    </row>
    <row r="359">
      <c r="A359" t="inlineStr">
        <is>
          <t>早見表 共働き＋大学生1人</t>
        </is>
      </c>
      <c r="B359" s="16">
        <f>'2_早見表'!$A$28</f>
        <v/>
      </c>
      <c r="C359" t="n">
        <v>2025</v>
      </c>
      <c r="D359" t="n">
        <v>0</v>
      </c>
      <c r="E359" t="n">
        <v>0</v>
      </c>
      <c r="F359" t="n">
        <v>1</v>
      </c>
      <c r="G359" s="16">
        <f>ROUND(MIN(B359/12,650000)*12*0.0915+MIN(B359/12,1390000)*12*(0.0504+0)+B359*0.005,0)</f>
        <v/>
      </c>
      <c r="H359" t="n">
        <v>0</v>
      </c>
      <c r="I359" t="n">
        <v>0</v>
      </c>
      <c r="J359" s="16">
        <f>IF(C359=2026,IF(B359&lt;741000,0,IF(B359&lt;2191000,B359-740000,IF(B359&lt;2193000,1451000,IF(B359&lt;2196000,1453000,IF(B359&lt;2200000,1456000,IF(B359&lt;3600000,ROUNDDOWN(B359/4,-3)*2.8-80000,IF(B359&lt;6600000,ROUNDDOWN(B359/4,-3)*3.2-440000,IF(B359&lt;8500000,ROUNDDOWN(B359*0.9,0)-1100000,B359-1950000)))))))),IF(B359&lt;651000,0,IF(B359&lt;1900000,B359-650000,IF(B359&lt;3600000,ROUNDDOWN(B359/4,-3)*2.8-80000,IF(B359&lt;6600000,ROUNDDOWN(B359/4,-3)*3.2-440000,IF(B359&lt;8500000,ROUNDDOWN(B359*0.9,0)-1100000,B359-1950000))))))</f>
        <v/>
      </c>
      <c r="K359" s="16">
        <f>IF(J359&gt;23500000,NA(),IF(C359=2026,IF(J359&lt;=4890000,1040000,IF(J359&lt;=6550000,670000,620000)),IF(J359&lt;=1320000,950000,IF(J359&lt;=3360000,880000,IF(J359&lt;=4890000,680000,IF(J359&lt;=6550000,630000,580000))))))</f>
        <v/>
      </c>
      <c r="L359" s="16">
        <f>IF(D359=1,IF(J359&lt;=9000000,380000,IF(J359&lt;=9500000,260000,IF(J359&lt;=10000000,130000,0))),0)</f>
        <v/>
      </c>
      <c r="M359" s="16">
        <f>IF(D359=1,IF(J359&lt;=9000000,330000,IF(J359&lt;=9500000,220000,IF(J359&lt;=10000000,110000,0))),0)</f>
        <v/>
      </c>
      <c r="N359" s="16">
        <f>IF(D359=1,IF(J359&lt;=9000000,50000,IF(J359&lt;=9500000,40000,IF(J359&lt;=10000000,20000,0))),0)</f>
        <v/>
      </c>
      <c r="O359" s="16">
        <f>MAX(0,ROUNDDOWN(J359-G359-K359-L359-E359*380000-F359*630000-H359,-3))</f>
        <v/>
      </c>
      <c r="P359" s="16">
        <f>MAX(0,ROUNDDOWN(J359-G359-430000-M359-E359*330000-F359*450000-I359,-3))</f>
        <v/>
      </c>
      <c r="Q359" s="16">
        <f>50000+N359+E359*50000+F359*180000</f>
        <v/>
      </c>
      <c r="R359" s="16">
        <f>IF(P359&lt;=2000000,MIN(Q359,P359),MAX(Q359-(P359-2000000),50000))*0.05</f>
        <v/>
      </c>
      <c r="S359" s="16">
        <f>MAX(0,P359*0.1-R359)</f>
        <v/>
      </c>
      <c r="T359" s="16">
        <f>Q359+MAX(0,K359-480000)</f>
        <v/>
      </c>
      <c r="U359" s="16">
        <f>P359-T359</f>
        <v/>
      </c>
      <c r="V359" s="17">
        <f>IF(U359&lt;0,0,LOOKUP(U359,{0,1950001,3300001,6950001,9000001,18000001,40000001},{0.05,0.1,0.2,0.23,0.33,0.4,0.45}))</f>
        <v/>
      </c>
      <c r="W359" s="18">
        <f>IF(U359&lt;0,0.9,0.9-V359*1.021)</f>
        <v/>
      </c>
      <c r="X359" s="16">
        <f>ROUNDDOWN(S359*0.2/W359+2000,0)</f>
        <v/>
      </c>
      <c r="Y359" s="17">
        <f>IF(O359&lt;=0,0,LOOKUP(O359,{0,1950001,3300001,6950001,9000001,18000001,40000001},{0.05,0.1,0.2,0.23,0.33,0.4,0.45}))</f>
        <v/>
      </c>
    </row>
    <row r="360">
      <c r="A360" t="inlineStr">
        <is>
          <t>早見表 共働き＋大学生1人</t>
        </is>
      </c>
      <c r="B360" s="16">
        <f>'2_早見表'!$A$28</f>
        <v/>
      </c>
      <c r="C360" t="n">
        <v>2026</v>
      </c>
      <c r="D360" t="n">
        <v>0</v>
      </c>
      <c r="E360" t="n">
        <v>0</v>
      </c>
      <c r="F360" t="n">
        <v>1</v>
      </c>
      <c r="G360" s="16">
        <f>ROUND(MIN(B360/12,650000)*12*0.0915+MIN(B360/12,1390000)*12*(0.0504+0)+B360*0.005,0)</f>
        <v/>
      </c>
      <c r="H360" t="n">
        <v>0</v>
      </c>
      <c r="I360" t="n">
        <v>0</v>
      </c>
      <c r="J360" s="16">
        <f>IF(C360=2026,IF(B360&lt;741000,0,IF(B360&lt;2191000,B360-740000,IF(B360&lt;2193000,1451000,IF(B360&lt;2196000,1453000,IF(B360&lt;2200000,1456000,IF(B360&lt;3600000,ROUNDDOWN(B360/4,-3)*2.8-80000,IF(B360&lt;6600000,ROUNDDOWN(B360/4,-3)*3.2-440000,IF(B360&lt;8500000,ROUNDDOWN(B360*0.9,0)-1100000,B360-1950000)))))))),IF(B360&lt;651000,0,IF(B360&lt;1900000,B360-650000,IF(B360&lt;3600000,ROUNDDOWN(B360/4,-3)*2.8-80000,IF(B360&lt;6600000,ROUNDDOWN(B360/4,-3)*3.2-440000,IF(B360&lt;8500000,ROUNDDOWN(B360*0.9,0)-1100000,B360-1950000))))))</f>
        <v/>
      </c>
      <c r="K360" s="16">
        <f>IF(J360&gt;23500000,NA(),IF(C360=2026,IF(J360&lt;=4890000,1040000,IF(J360&lt;=6550000,670000,620000)),IF(J360&lt;=1320000,950000,IF(J360&lt;=3360000,880000,IF(J360&lt;=4890000,680000,IF(J360&lt;=6550000,630000,580000))))))</f>
        <v/>
      </c>
      <c r="L360" s="16">
        <f>IF(D360=1,IF(J360&lt;=9000000,380000,IF(J360&lt;=9500000,260000,IF(J360&lt;=10000000,130000,0))),0)</f>
        <v/>
      </c>
      <c r="M360" s="16">
        <f>IF(D360=1,IF(J360&lt;=9000000,330000,IF(J360&lt;=9500000,220000,IF(J360&lt;=10000000,110000,0))),0)</f>
        <v/>
      </c>
      <c r="N360" s="16">
        <f>IF(D360=1,IF(J360&lt;=9000000,50000,IF(J360&lt;=9500000,40000,IF(J360&lt;=10000000,20000,0))),0)</f>
        <v/>
      </c>
      <c r="O360" s="16">
        <f>MAX(0,ROUNDDOWN(J360-G360-K360-L360-E360*380000-F360*630000-H360,-3))</f>
        <v/>
      </c>
      <c r="P360" s="16">
        <f>MAX(0,ROUNDDOWN(J360-G360-430000-M360-E360*330000-F360*450000-I360,-3))</f>
        <v/>
      </c>
      <c r="Q360" s="16">
        <f>50000+N360+E360*50000+F360*180000</f>
        <v/>
      </c>
      <c r="R360" s="16">
        <f>IF(P360&lt;=2000000,MIN(Q360,P360),MAX(Q360-(P360-2000000),50000))*0.05</f>
        <v/>
      </c>
      <c r="S360" s="16">
        <f>MAX(0,P360*0.1-R360)</f>
        <v/>
      </c>
      <c r="T360" s="16">
        <f>Q360+MAX(0,K360-480000)</f>
        <v/>
      </c>
      <c r="U360" s="16">
        <f>P360-T360</f>
        <v/>
      </c>
      <c r="V360" s="17">
        <f>IF(U360&lt;0,0,LOOKUP(U360,{0,1950001,3300001,6950001,9000001,18000001,40000001},{0.05,0.1,0.2,0.23,0.33,0.4,0.45}))</f>
        <v/>
      </c>
      <c r="W360" s="18">
        <f>IF(U360&lt;0,0.9,0.9-V360*1.021)</f>
        <v/>
      </c>
      <c r="X360" s="16">
        <f>ROUNDDOWN(S360*0.2/W360+2000,0)</f>
        <v/>
      </c>
      <c r="Y360" s="17">
        <f>IF(O360&lt;=0,0,LOOKUP(O360,{0,1950001,3300001,6950001,9000001,18000001,40000001},{0.05,0.1,0.2,0.23,0.33,0.4,0.45}))</f>
        <v/>
      </c>
    </row>
    <row r="361">
      <c r="A361" t="inlineStr">
        <is>
          <t>早見表 夫婦＋高校生1人</t>
        </is>
      </c>
      <c r="B361" s="16">
        <f>'2_早見表'!$A$28</f>
        <v/>
      </c>
      <c r="C361" t="n">
        <v>2025</v>
      </c>
      <c r="D361" t="n">
        <v>1</v>
      </c>
      <c r="E361" t="n">
        <v>1</v>
      </c>
      <c r="F361" t="n">
        <v>0</v>
      </c>
      <c r="G361" s="16">
        <f>ROUND(MIN(B361/12,650000)*12*0.0915+MIN(B361/12,1390000)*12*(0.0504+0)+B361*0.005,0)</f>
        <v/>
      </c>
      <c r="H361" t="n">
        <v>0</v>
      </c>
      <c r="I361" t="n">
        <v>0</v>
      </c>
      <c r="J361" s="16">
        <f>IF(C361=2026,IF(B361&lt;741000,0,IF(B361&lt;2191000,B361-740000,IF(B361&lt;2193000,1451000,IF(B361&lt;2196000,1453000,IF(B361&lt;2200000,1456000,IF(B361&lt;3600000,ROUNDDOWN(B361/4,-3)*2.8-80000,IF(B361&lt;6600000,ROUNDDOWN(B361/4,-3)*3.2-440000,IF(B361&lt;8500000,ROUNDDOWN(B361*0.9,0)-1100000,B361-1950000)))))))),IF(B361&lt;651000,0,IF(B361&lt;1900000,B361-650000,IF(B361&lt;3600000,ROUNDDOWN(B361/4,-3)*2.8-80000,IF(B361&lt;6600000,ROUNDDOWN(B361/4,-3)*3.2-440000,IF(B361&lt;8500000,ROUNDDOWN(B361*0.9,0)-1100000,B361-1950000))))))</f>
        <v/>
      </c>
      <c r="K361" s="16">
        <f>IF(J361&gt;23500000,NA(),IF(C361=2026,IF(J361&lt;=4890000,1040000,IF(J361&lt;=6550000,670000,620000)),IF(J361&lt;=1320000,950000,IF(J361&lt;=3360000,880000,IF(J361&lt;=4890000,680000,IF(J361&lt;=6550000,630000,580000))))))</f>
        <v/>
      </c>
      <c r="L361" s="16">
        <f>IF(D361=1,IF(J361&lt;=9000000,380000,IF(J361&lt;=9500000,260000,IF(J361&lt;=10000000,130000,0))),0)</f>
        <v/>
      </c>
      <c r="M361" s="16">
        <f>IF(D361=1,IF(J361&lt;=9000000,330000,IF(J361&lt;=9500000,220000,IF(J361&lt;=10000000,110000,0))),0)</f>
        <v/>
      </c>
      <c r="N361" s="16">
        <f>IF(D361=1,IF(J361&lt;=9000000,50000,IF(J361&lt;=9500000,40000,IF(J361&lt;=10000000,20000,0))),0)</f>
        <v/>
      </c>
      <c r="O361" s="16">
        <f>MAX(0,ROUNDDOWN(J361-G361-K361-L361-E361*380000-F361*630000-H361,-3))</f>
        <v/>
      </c>
      <c r="P361" s="16">
        <f>MAX(0,ROUNDDOWN(J361-G361-430000-M361-E361*330000-F361*450000-I361,-3))</f>
        <v/>
      </c>
      <c r="Q361" s="16">
        <f>50000+N361+E361*50000+F361*180000</f>
        <v/>
      </c>
      <c r="R361" s="16">
        <f>IF(P361&lt;=2000000,MIN(Q361,P361),MAX(Q361-(P361-2000000),50000))*0.05</f>
        <v/>
      </c>
      <c r="S361" s="16">
        <f>MAX(0,P361*0.1-R361)</f>
        <v/>
      </c>
      <c r="T361" s="16">
        <f>Q361+MAX(0,K361-480000)</f>
        <v/>
      </c>
      <c r="U361" s="16">
        <f>P361-T361</f>
        <v/>
      </c>
      <c r="V361" s="17">
        <f>IF(U361&lt;0,0,LOOKUP(U361,{0,1950001,3300001,6950001,9000001,18000001,40000001},{0.05,0.1,0.2,0.23,0.33,0.4,0.45}))</f>
        <v/>
      </c>
      <c r="W361" s="18">
        <f>IF(U361&lt;0,0.9,0.9-V361*1.021)</f>
        <v/>
      </c>
      <c r="X361" s="16">
        <f>ROUNDDOWN(S361*0.2/W361+2000,0)</f>
        <v/>
      </c>
      <c r="Y361" s="17">
        <f>IF(O361&lt;=0,0,LOOKUP(O361,{0,1950001,3300001,6950001,9000001,18000001,40000001},{0.05,0.1,0.2,0.23,0.33,0.4,0.45}))</f>
        <v/>
      </c>
    </row>
    <row r="362">
      <c r="A362" t="inlineStr">
        <is>
          <t>早見表 夫婦＋高校生1人</t>
        </is>
      </c>
      <c r="B362" s="16">
        <f>'2_早見表'!$A$28</f>
        <v/>
      </c>
      <c r="C362" t="n">
        <v>2026</v>
      </c>
      <c r="D362" t="n">
        <v>1</v>
      </c>
      <c r="E362" t="n">
        <v>1</v>
      </c>
      <c r="F362" t="n">
        <v>0</v>
      </c>
      <c r="G362" s="16">
        <f>ROUND(MIN(B362/12,650000)*12*0.0915+MIN(B362/12,1390000)*12*(0.0504+0)+B362*0.005,0)</f>
        <v/>
      </c>
      <c r="H362" t="n">
        <v>0</v>
      </c>
      <c r="I362" t="n">
        <v>0</v>
      </c>
      <c r="J362" s="16">
        <f>IF(C362=2026,IF(B362&lt;741000,0,IF(B362&lt;2191000,B362-740000,IF(B362&lt;2193000,1451000,IF(B362&lt;2196000,1453000,IF(B362&lt;2200000,1456000,IF(B362&lt;3600000,ROUNDDOWN(B362/4,-3)*2.8-80000,IF(B362&lt;6600000,ROUNDDOWN(B362/4,-3)*3.2-440000,IF(B362&lt;8500000,ROUNDDOWN(B362*0.9,0)-1100000,B362-1950000)))))))),IF(B362&lt;651000,0,IF(B362&lt;1900000,B362-650000,IF(B362&lt;3600000,ROUNDDOWN(B362/4,-3)*2.8-80000,IF(B362&lt;6600000,ROUNDDOWN(B362/4,-3)*3.2-440000,IF(B362&lt;8500000,ROUNDDOWN(B362*0.9,0)-1100000,B362-1950000))))))</f>
        <v/>
      </c>
      <c r="K362" s="16">
        <f>IF(J362&gt;23500000,NA(),IF(C362=2026,IF(J362&lt;=4890000,1040000,IF(J362&lt;=6550000,670000,620000)),IF(J362&lt;=1320000,950000,IF(J362&lt;=3360000,880000,IF(J362&lt;=4890000,680000,IF(J362&lt;=6550000,630000,580000))))))</f>
        <v/>
      </c>
      <c r="L362" s="16">
        <f>IF(D362=1,IF(J362&lt;=9000000,380000,IF(J362&lt;=9500000,260000,IF(J362&lt;=10000000,130000,0))),0)</f>
        <v/>
      </c>
      <c r="M362" s="16">
        <f>IF(D362=1,IF(J362&lt;=9000000,330000,IF(J362&lt;=9500000,220000,IF(J362&lt;=10000000,110000,0))),0)</f>
        <v/>
      </c>
      <c r="N362" s="16">
        <f>IF(D362=1,IF(J362&lt;=9000000,50000,IF(J362&lt;=9500000,40000,IF(J362&lt;=10000000,20000,0))),0)</f>
        <v/>
      </c>
      <c r="O362" s="16">
        <f>MAX(0,ROUNDDOWN(J362-G362-K362-L362-E362*380000-F362*630000-H362,-3))</f>
        <v/>
      </c>
      <c r="P362" s="16">
        <f>MAX(0,ROUNDDOWN(J362-G362-430000-M362-E362*330000-F362*450000-I362,-3))</f>
        <v/>
      </c>
      <c r="Q362" s="16">
        <f>50000+N362+E362*50000+F362*180000</f>
        <v/>
      </c>
      <c r="R362" s="16">
        <f>IF(P362&lt;=2000000,MIN(Q362,P362),MAX(Q362-(P362-2000000),50000))*0.05</f>
        <v/>
      </c>
      <c r="S362" s="16">
        <f>MAX(0,P362*0.1-R362)</f>
        <v/>
      </c>
      <c r="T362" s="16">
        <f>Q362+MAX(0,K362-480000)</f>
        <v/>
      </c>
      <c r="U362" s="16">
        <f>P362-T362</f>
        <v/>
      </c>
      <c r="V362" s="17">
        <f>IF(U362&lt;0,0,LOOKUP(U362,{0,1950001,3300001,6950001,9000001,18000001,40000001},{0.05,0.1,0.2,0.23,0.33,0.4,0.45}))</f>
        <v/>
      </c>
      <c r="W362" s="18">
        <f>IF(U362&lt;0,0.9,0.9-V362*1.021)</f>
        <v/>
      </c>
      <c r="X362" s="16">
        <f>ROUNDDOWN(S362*0.2/W362+2000,0)</f>
        <v/>
      </c>
      <c r="Y362" s="17">
        <f>IF(O362&lt;=0,0,LOOKUP(O362,{0,1950001,3300001,6950001,9000001,18000001,40000001},{0.05,0.1,0.2,0.23,0.33,0.4,0.45}))</f>
        <v/>
      </c>
    </row>
    <row r="363">
      <c r="A363" t="inlineStr">
        <is>
          <t>早見表 共働き＋大学生と高校生</t>
        </is>
      </c>
      <c r="B363" s="16">
        <f>'2_早見表'!$A$28</f>
        <v/>
      </c>
      <c r="C363" t="n">
        <v>2025</v>
      </c>
      <c r="D363" t="n">
        <v>0</v>
      </c>
      <c r="E363" t="n">
        <v>1</v>
      </c>
      <c r="F363" t="n">
        <v>1</v>
      </c>
      <c r="G363" s="16">
        <f>ROUND(MIN(B363/12,650000)*12*0.0915+MIN(B363/12,1390000)*12*(0.0504+0)+B363*0.005,0)</f>
        <v/>
      </c>
      <c r="H363" t="n">
        <v>0</v>
      </c>
      <c r="I363" t="n">
        <v>0</v>
      </c>
      <c r="J363" s="16">
        <f>IF(C363=2026,IF(B363&lt;741000,0,IF(B363&lt;2191000,B363-740000,IF(B363&lt;2193000,1451000,IF(B363&lt;2196000,1453000,IF(B363&lt;2200000,1456000,IF(B363&lt;3600000,ROUNDDOWN(B363/4,-3)*2.8-80000,IF(B363&lt;6600000,ROUNDDOWN(B363/4,-3)*3.2-440000,IF(B363&lt;8500000,ROUNDDOWN(B363*0.9,0)-1100000,B363-1950000)))))))),IF(B363&lt;651000,0,IF(B363&lt;1900000,B363-650000,IF(B363&lt;3600000,ROUNDDOWN(B363/4,-3)*2.8-80000,IF(B363&lt;6600000,ROUNDDOWN(B363/4,-3)*3.2-440000,IF(B363&lt;8500000,ROUNDDOWN(B363*0.9,0)-1100000,B363-1950000))))))</f>
        <v/>
      </c>
      <c r="K363" s="16">
        <f>IF(J363&gt;23500000,NA(),IF(C363=2026,IF(J363&lt;=4890000,1040000,IF(J363&lt;=6550000,670000,620000)),IF(J363&lt;=1320000,950000,IF(J363&lt;=3360000,880000,IF(J363&lt;=4890000,680000,IF(J363&lt;=6550000,630000,580000))))))</f>
        <v/>
      </c>
      <c r="L363" s="16">
        <f>IF(D363=1,IF(J363&lt;=9000000,380000,IF(J363&lt;=9500000,260000,IF(J363&lt;=10000000,130000,0))),0)</f>
        <v/>
      </c>
      <c r="M363" s="16">
        <f>IF(D363=1,IF(J363&lt;=9000000,330000,IF(J363&lt;=9500000,220000,IF(J363&lt;=10000000,110000,0))),0)</f>
        <v/>
      </c>
      <c r="N363" s="16">
        <f>IF(D363=1,IF(J363&lt;=9000000,50000,IF(J363&lt;=9500000,40000,IF(J363&lt;=10000000,20000,0))),0)</f>
        <v/>
      </c>
      <c r="O363" s="16">
        <f>MAX(0,ROUNDDOWN(J363-G363-K363-L363-E363*380000-F363*630000-H363,-3))</f>
        <v/>
      </c>
      <c r="P363" s="16">
        <f>MAX(0,ROUNDDOWN(J363-G363-430000-M363-E363*330000-F363*450000-I363,-3))</f>
        <v/>
      </c>
      <c r="Q363" s="16">
        <f>50000+N363+E363*50000+F363*180000</f>
        <v/>
      </c>
      <c r="R363" s="16">
        <f>IF(P363&lt;=2000000,MIN(Q363,P363),MAX(Q363-(P363-2000000),50000))*0.05</f>
        <v/>
      </c>
      <c r="S363" s="16">
        <f>MAX(0,P363*0.1-R363)</f>
        <v/>
      </c>
      <c r="T363" s="16">
        <f>Q363+MAX(0,K363-480000)</f>
        <v/>
      </c>
      <c r="U363" s="16">
        <f>P363-T363</f>
        <v/>
      </c>
      <c r="V363" s="17">
        <f>IF(U363&lt;0,0,LOOKUP(U363,{0,1950001,3300001,6950001,9000001,18000001,40000001},{0.05,0.1,0.2,0.23,0.33,0.4,0.45}))</f>
        <v/>
      </c>
      <c r="W363" s="18">
        <f>IF(U363&lt;0,0.9,0.9-V363*1.021)</f>
        <v/>
      </c>
      <c r="X363" s="16">
        <f>ROUNDDOWN(S363*0.2/W363+2000,0)</f>
        <v/>
      </c>
      <c r="Y363" s="17">
        <f>IF(O363&lt;=0,0,LOOKUP(O363,{0,1950001,3300001,6950001,9000001,18000001,40000001},{0.05,0.1,0.2,0.23,0.33,0.4,0.45}))</f>
        <v/>
      </c>
    </row>
    <row r="364">
      <c r="A364" t="inlineStr">
        <is>
          <t>早見表 共働き＋大学生と高校生</t>
        </is>
      </c>
      <c r="B364" s="16">
        <f>'2_早見表'!$A$28</f>
        <v/>
      </c>
      <c r="C364" t="n">
        <v>2026</v>
      </c>
      <c r="D364" t="n">
        <v>0</v>
      </c>
      <c r="E364" t="n">
        <v>1</v>
      </c>
      <c r="F364" t="n">
        <v>1</v>
      </c>
      <c r="G364" s="16">
        <f>ROUND(MIN(B364/12,650000)*12*0.0915+MIN(B364/12,1390000)*12*(0.0504+0)+B364*0.005,0)</f>
        <v/>
      </c>
      <c r="H364" t="n">
        <v>0</v>
      </c>
      <c r="I364" t="n">
        <v>0</v>
      </c>
      <c r="J364" s="16">
        <f>IF(C364=2026,IF(B364&lt;741000,0,IF(B364&lt;2191000,B364-740000,IF(B364&lt;2193000,1451000,IF(B364&lt;2196000,1453000,IF(B364&lt;2200000,1456000,IF(B364&lt;3600000,ROUNDDOWN(B364/4,-3)*2.8-80000,IF(B364&lt;6600000,ROUNDDOWN(B364/4,-3)*3.2-440000,IF(B364&lt;8500000,ROUNDDOWN(B364*0.9,0)-1100000,B364-1950000)))))))),IF(B364&lt;651000,0,IF(B364&lt;1900000,B364-650000,IF(B364&lt;3600000,ROUNDDOWN(B364/4,-3)*2.8-80000,IF(B364&lt;6600000,ROUNDDOWN(B364/4,-3)*3.2-440000,IF(B364&lt;8500000,ROUNDDOWN(B364*0.9,0)-1100000,B364-1950000))))))</f>
        <v/>
      </c>
      <c r="K364" s="16">
        <f>IF(J364&gt;23500000,NA(),IF(C364=2026,IF(J364&lt;=4890000,1040000,IF(J364&lt;=6550000,670000,620000)),IF(J364&lt;=1320000,950000,IF(J364&lt;=3360000,880000,IF(J364&lt;=4890000,680000,IF(J364&lt;=6550000,630000,580000))))))</f>
        <v/>
      </c>
      <c r="L364" s="16">
        <f>IF(D364=1,IF(J364&lt;=9000000,380000,IF(J364&lt;=9500000,260000,IF(J364&lt;=10000000,130000,0))),0)</f>
        <v/>
      </c>
      <c r="M364" s="16">
        <f>IF(D364=1,IF(J364&lt;=9000000,330000,IF(J364&lt;=9500000,220000,IF(J364&lt;=10000000,110000,0))),0)</f>
        <v/>
      </c>
      <c r="N364" s="16">
        <f>IF(D364=1,IF(J364&lt;=9000000,50000,IF(J364&lt;=9500000,40000,IF(J364&lt;=10000000,20000,0))),0)</f>
        <v/>
      </c>
      <c r="O364" s="16">
        <f>MAX(0,ROUNDDOWN(J364-G364-K364-L364-E364*380000-F364*630000-H364,-3))</f>
        <v/>
      </c>
      <c r="P364" s="16">
        <f>MAX(0,ROUNDDOWN(J364-G364-430000-M364-E364*330000-F364*450000-I364,-3))</f>
        <v/>
      </c>
      <c r="Q364" s="16">
        <f>50000+N364+E364*50000+F364*180000</f>
        <v/>
      </c>
      <c r="R364" s="16">
        <f>IF(P364&lt;=2000000,MIN(Q364,P364),MAX(Q364-(P364-2000000),50000))*0.05</f>
        <v/>
      </c>
      <c r="S364" s="16">
        <f>MAX(0,P364*0.1-R364)</f>
        <v/>
      </c>
      <c r="T364" s="16">
        <f>Q364+MAX(0,K364-480000)</f>
        <v/>
      </c>
      <c r="U364" s="16">
        <f>P364-T364</f>
        <v/>
      </c>
      <c r="V364" s="17">
        <f>IF(U364&lt;0,0,LOOKUP(U364,{0,1950001,3300001,6950001,9000001,18000001,40000001},{0.05,0.1,0.2,0.23,0.33,0.4,0.45}))</f>
        <v/>
      </c>
      <c r="W364" s="18">
        <f>IF(U364&lt;0,0.9,0.9-V364*1.021)</f>
        <v/>
      </c>
      <c r="X364" s="16">
        <f>ROUNDDOWN(S364*0.2/W364+2000,0)</f>
        <v/>
      </c>
      <c r="Y364" s="17">
        <f>IF(O364&lt;=0,0,LOOKUP(O364,{0,1950001,3300001,6950001,9000001,18000001,40000001},{0.05,0.1,0.2,0.23,0.33,0.4,0.45}))</f>
        <v/>
      </c>
    </row>
    <row r="365">
      <c r="A365" t="inlineStr">
        <is>
          <t>早見表 夫婦＋大学生と高校生</t>
        </is>
      </c>
      <c r="B365" s="16">
        <f>'2_早見表'!$A$28</f>
        <v/>
      </c>
      <c r="C365" t="n">
        <v>2025</v>
      </c>
      <c r="D365" t="n">
        <v>1</v>
      </c>
      <c r="E365" t="n">
        <v>1</v>
      </c>
      <c r="F365" t="n">
        <v>1</v>
      </c>
      <c r="G365" s="16">
        <f>ROUND(MIN(B365/12,650000)*12*0.0915+MIN(B365/12,1390000)*12*(0.0504+0)+B365*0.005,0)</f>
        <v/>
      </c>
      <c r="H365" t="n">
        <v>0</v>
      </c>
      <c r="I365" t="n">
        <v>0</v>
      </c>
      <c r="J365" s="16">
        <f>IF(C365=2026,IF(B365&lt;741000,0,IF(B365&lt;2191000,B365-740000,IF(B365&lt;2193000,1451000,IF(B365&lt;2196000,1453000,IF(B365&lt;2200000,1456000,IF(B365&lt;3600000,ROUNDDOWN(B365/4,-3)*2.8-80000,IF(B365&lt;6600000,ROUNDDOWN(B365/4,-3)*3.2-440000,IF(B365&lt;8500000,ROUNDDOWN(B365*0.9,0)-1100000,B365-1950000)))))))),IF(B365&lt;651000,0,IF(B365&lt;1900000,B365-650000,IF(B365&lt;3600000,ROUNDDOWN(B365/4,-3)*2.8-80000,IF(B365&lt;6600000,ROUNDDOWN(B365/4,-3)*3.2-440000,IF(B365&lt;8500000,ROUNDDOWN(B365*0.9,0)-1100000,B365-1950000))))))</f>
        <v/>
      </c>
      <c r="K365" s="16">
        <f>IF(J365&gt;23500000,NA(),IF(C365=2026,IF(J365&lt;=4890000,1040000,IF(J365&lt;=6550000,670000,620000)),IF(J365&lt;=1320000,950000,IF(J365&lt;=3360000,880000,IF(J365&lt;=4890000,680000,IF(J365&lt;=6550000,630000,580000))))))</f>
        <v/>
      </c>
      <c r="L365" s="16">
        <f>IF(D365=1,IF(J365&lt;=9000000,380000,IF(J365&lt;=9500000,260000,IF(J365&lt;=10000000,130000,0))),0)</f>
        <v/>
      </c>
      <c r="M365" s="16">
        <f>IF(D365=1,IF(J365&lt;=9000000,330000,IF(J365&lt;=9500000,220000,IF(J365&lt;=10000000,110000,0))),0)</f>
        <v/>
      </c>
      <c r="N365" s="16">
        <f>IF(D365=1,IF(J365&lt;=9000000,50000,IF(J365&lt;=9500000,40000,IF(J365&lt;=10000000,20000,0))),0)</f>
        <v/>
      </c>
      <c r="O365" s="16">
        <f>MAX(0,ROUNDDOWN(J365-G365-K365-L365-E365*380000-F365*630000-H365,-3))</f>
        <v/>
      </c>
      <c r="P365" s="16">
        <f>MAX(0,ROUNDDOWN(J365-G365-430000-M365-E365*330000-F365*450000-I365,-3))</f>
        <v/>
      </c>
      <c r="Q365" s="16">
        <f>50000+N365+E365*50000+F365*180000</f>
        <v/>
      </c>
      <c r="R365" s="16">
        <f>IF(P365&lt;=2000000,MIN(Q365,P365),MAX(Q365-(P365-2000000),50000))*0.05</f>
        <v/>
      </c>
      <c r="S365" s="16">
        <f>MAX(0,P365*0.1-R365)</f>
        <v/>
      </c>
      <c r="T365" s="16">
        <f>Q365+MAX(0,K365-480000)</f>
        <v/>
      </c>
      <c r="U365" s="16">
        <f>P365-T365</f>
        <v/>
      </c>
      <c r="V365" s="17">
        <f>IF(U365&lt;0,0,LOOKUP(U365,{0,1950001,3300001,6950001,9000001,18000001,40000001},{0.05,0.1,0.2,0.23,0.33,0.4,0.45}))</f>
        <v/>
      </c>
      <c r="W365" s="18">
        <f>IF(U365&lt;0,0.9,0.9-V365*1.021)</f>
        <v/>
      </c>
      <c r="X365" s="16">
        <f>ROUNDDOWN(S365*0.2/W365+2000,0)</f>
        <v/>
      </c>
      <c r="Y365" s="17">
        <f>IF(O365&lt;=0,0,LOOKUP(O365,{0,1950001,3300001,6950001,9000001,18000001,40000001},{0.05,0.1,0.2,0.23,0.33,0.4,0.45}))</f>
        <v/>
      </c>
    </row>
    <row r="366">
      <c r="A366" t="inlineStr">
        <is>
          <t>早見表 夫婦＋大学生と高校生</t>
        </is>
      </c>
      <c r="B366" s="16">
        <f>'2_早見表'!$A$28</f>
        <v/>
      </c>
      <c r="C366" t="n">
        <v>2026</v>
      </c>
      <c r="D366" t="n">
        <v>1</v>
      </c>
      <c r="E366" t="n">
        <v>1</v>
      </c>
      <c r="F366" t="n">
        <v>1</v>
      </c>
      <c r="G366" s="16">
        <f>ROUND(MIN(B366/12,650000)*12*0.0915+MIN(B366/12,1390000)*12*(0.0504+0)+B366*0.005,0)</f>
        <v/>
      </c>
      <c r="H366" t="n">
        <v>0</v>
      </c>
      <c r="I366" t="n">
        <v>0</v>
      </c>
      <c r="J366" s="16">
        <f>IF(C366=2026,IF(B366&lt;741000,0,IF(B366&lt;2191000,B366-740000,IF(B366&lt;2193000,1451000,IF(B366&lt;2196000,1453000,IF(B366&lt;2200000,1456000,IF(B366&lt;3600000,ROUNDDOWN(B366/4,-3)*2.8-80000,IF(B366&lt;6600000,ROUNDDOWN(B366/4,-3)*3.2-440000,IF(B366&lt;8500000,ROUNDDOWN(B366*0.9,0)-1100000,B366-1950000)))))))),IF(B366&lt;651000,0,IF(B366&lt;1900000,B366-650000,IF(B366&lt;3600000,ROUNDDOWN(B366/4,-3)*2.8-80000,IF(B366&lt;6600000,ROUNDDOWN(B366/4,-3)*3.2-440000,IF(B366&lt;8500000,ROUNDDOWN(B366*0.9,0)-1100000,B366-1950000))))))</f>
        <v/>
      </c>
      <c r="K366" s="16">
        <f>IF(J366&gt;23500000,NA(),IF(C366=2026,IF(J366&lt;=4890000,1040000,IF(J366&lt;=6550000,670000,620000)),IF(J366&lt;=1320000,950000,IF(J366&lt;=3360000,880000,IF(J366&lt;=4890000,680000,IF(J366&lt;=6550000,630000,580000))))))</f>
        <v/>
      </c>
      <c r="L366" s="16">
        <f>IF(D366=1,IF(J366&lt;=9000000,380000,IF(J366&lt;=9500000,260000,IF(J366&lt;=10000000,130000,0))),0)</f>
        <v/>
      </c>
      <c r="M366" s="16">
        <f>IF(D366=1,IF(J366&lt;=9000000,330000,IF(J366&lt;=9500000,220000,IF(J366&lt;=10000000,110000,0))),0)</f>
        <v/>
      </c>
      <c r="N366" s="16">
        <f>IF(D366=1,IF(J366&lt;=9000000,50000,IF(J366&lt;=9500000,40000,IF(J366&lt;=10000000,20000,0))),0)</f>
        <v/>
      </c>
      <c r="O366" s="16">
        <f>MAX(0,ROUNDDOWN(J366-G366-K366-L366-E366*380000-F366*630000-H366,-3))</f>
        <v/>
      </c>
      <c r="P366" s="16">
        <f>MAX(0,ROUNDDOWN(J366-G366-430000-M366-E366*330000-F366*450000-I366,-3))</f>
        <v/>
      </c>
      <c r="Q366" s="16">
        <f>50000+N366+E366*50000+F366*180000</f>
        <v/>
      </c>
      <c r="R366" s="16">
        <f>IF(P366&lt;=2000000,MIN(Q366,P366),MAX(Q366-(P366-2000000),50000))*0.05</f>
        <v/>
      </c>
      <c r="S366" s="16">
        <f>MAX(0,P366*0.1-R366)</f>
        <v/>
      </c>
      <c r="T366" s="16">
        <f>Q366+MAX(0,K366-480000)</f>
        <v/>
      </c>
      <c r="U366" s="16">
        <f>P366-T366</f>
        <v/>
      </c>
      <c r="V366" s="17">
        <f>IF(U366&lt;0,0,LOOKUP(U366,{0,1950001,3300001,6950001,9000001,18000001,40000001},{0.05,0.1,0.2,0.23,0.33,0.4,0.45}))</f>
        <v/>
      </c>
      <c r="W366" s="18">
        <f>IF(U366&lt;0,0.9,0.9-V366*1.021)</f>
        <v/>
      </c>
      <c r="X366" s="16">
        <f>ROUNDDOWN(S366*0.2/W366+2000,0)</f>
        <v/>
      </c>
      <c r="Y366" s="17">
        <f>IF(O366&lt;=0,0,LOOKUP(O366,{0,1950001,3300001,6950001,9000001,18000001,40000001},{0.05,0.1,0.2,0.23,0.33,0.4,0.45}))</f>
        <v/>
      </c>
    </row>
    <row r="367">
      <c r="A367" t="inlineStr">
        <is>
          <t>早見表 独身または共働き</t>
        </is>
      </c>
      <c r="B367" s="16">
        <f>'2_早見表'!$A$29</f>
        <v/>
      </c>
      <c r="C367" t="n">
        <v>2025</v>
      </c>
      <c r="D367" t="n">
        <v>0</v>
      </c>
      <c r="E367" t="n">
        <v>0</v>
      </c>
      <c r="F367" t="n">
        <v>0</v>
      </c>
      <c r="G367" s="16">
        <f>ROUND(MIN(B367/12,650000)*12*0.0915+MIN(B367/12,1390000)*12*(0.0504+0)+B367*0.005,0)</f>
        <v/>
      </c>
      <c r="H367" t="n">
        <v>0</v>
      </c>
      <c r="I367" t="n">
        <v>0</v>
      </c>
      <c r="J367" s="16">
        <f>IF(C367=2026,IF(B367&lt;741000,0,IF(B367&lt;2191000,B367-740000,IF(B367&lt;2193000,1451000,IF(B367&lt;2196000,1453000,IF(B367&lt;2200000,1456000,IF(B367&lt;3600000,ROUNDDOWN(B367/4,-3)*2.8-80000,IF(B367&lt;6600000,ROUNDDOWN(B367/4,-3)*3.2-440000,IF(B367&lt;8500000,ROUNDDOWN(B367*0.9,0)-1100000,B367-1950000)))))))),IF(B367&lt;651000,0,IF(B367&lt;1900000,B367-650000,IF(B367&lt;3600000,ROUNDDOWN(B367/4,-3)*2.8-80000,IF(B367&lt;6600000,ROUNDDOWN(B367/4,-3)*3.2-440000,IF(B367&lt;8500000,ROUNDDOWN(B367*0.9,0)-1100000,B367-1950000))))))</f>
        <v/>
      </c>
      <c r="K367" s="16">
        <f>IF(J367&gt;23500000,NA(),IF(C367=2026,IF(J367&lt;=4890000,1040000,IF(J367&lt;=6550000,670000,620000)),IF(J367&lt;=1320000,950000,IF(J367&lt;=3360000,880000,IF(J367&lt;=4890000,680000,IF(J367&lt;=6550000,630000,580000))))))</f>
        <v/>
      </c>
      <c r="L367" s="16">
        <f>IF(D367=1,IF(J367&lt;=9000000,380000,IF(J367&lt;=9500000,260000,IF(J367&lt;=10000000,130000,0))),0)</f>
        <v/>
      </c>
      <c r="M367" s="16">
        <f>IF(D367=1,IF(J367&lt;=9000000,330000,IF(J367&lt;=9500000,220000,IF(J367&lt;=10000000,110000,0))),0)</f>
        <v/>
      </c>
      <c r="N367" s="16">
        <f>IF(D367=1,IF(J367&lt;=9000000,50000,IF(J367&lt;=9500000,40000,IF(J367&lt;=10000000,20000,0))),0)</f>
        <v/>
      </c>
      <c r="O367" s="16">
        <f>MAX(0,ROUNDDOWN(J367-G367-K367-L367-E367*380000-F367*630000-H367,-3))</f>
        <v/>
      </c>
      <c r="P367" s="16">
        <f>MAX(0,ROUNDDOWN(J367-G367-430000-M367-E367*330000-F367*450000-I367,-3))</f>
        <v/>
      </c>
      <c r="Q367" s="16">
        <f>50000+N367+E367*50000+F367*180000</f>
        <v/>
      </c>
      <c r="R367" s="16">
        <f>IF(P367&lt;=2000000,MIN(Q367,P367),MAX(Q367-(P367-2000000),50000))*0.05</f>
        <v/>
      </c>
      <c r="S367" s="16">
        <f>MAX(0,P367*0.1-R367)</f>
        <v/>
      </c>
      <c r="T367" s="16">
        <f>Q367+MAX(0,K367-480000)</f>
        <v/>
      </c>
      <c r="U367" s="16">
        <f>P367-T367</f>
        <v/>
      </c>
      <c r="V367" s="17">
        <f>IF(U367&lt;0,0,LOOKUP(U367,{0,1950001,3300001,6950001,9000001,18000001,40000001},{0.05,0.1,0.2,0.23,0.33,0.4,0.45}))</f>
        <v/>
      </c>
      <c r="W367" s="18">
        <f>IF(U367&lt;0,0.9,0.9-V367*1.021)</f>
        <v/>
      </c>
      <c r="X367" s="16">
        <f>ROUNDDOWN(S367*0.2/W367+2000,0)</f>
        <v/>
      </c>
      <c r="Y367" s="17">
        <f>IF(O367&lt;=0,0,LOOKUP(O367,{0,1950001,3300001,6950001,9000001,18000001,40000001},{0.05,0.1,0.2,0.23,0.33,0.4,0.45}))</f>
        <v/>
      </c>
    </row>
    <row r="368">
      <c r="A368" t="inlineStr">
        <is>
          <t>早見表 独身または共働き</t>
        </is>
      </c>
      <c r="B368" s="16">
        <f>'2_早見表'!$A$29</f>
        <v/>
      </c>
      <c r="C368" t="n">
        <v>2026</v>
      </c>
      <c r="D368" t="n">
        <v>0</v>
      </c>
      <c r="E368" t="n">
        <v>0</v>
      </c>
      <c r="F368" t="n">
        <v>0</v>
      </c>
      <c r="G368" s="16">
        <f>ROUND(MIN(B368/12,650000)*12*0.0915+MIN(B368/12,1390000)*12*(0.0504+0)+B368*0.005,0)</f>
        <v/>
      </c>
      <c r="H368" t="n">
        <v>0</v>
      </c>
      <c r="I368" t="n">
        <v>0</v>
      </c>
      <c r="J368" s="16">
        <f>IF(C368=2026,IF(B368&lt;741000,0,IF(B368&lt;2191000,B368-740000,IF(B368&lt;2193000,1451000,IF(B368&lt;2196000,1453000,IF(B368&lt;2200000,1456000,IF(B368&lt;3600000,ROUNDDOWN(B368/4,-3)*2.8-80000,IF(B368&lt;6600000,ROUNDDOWN(B368/4,-3)*3.2-440000,IF(B368&lt;8500000,ROUNDDOWN(B368*0.9,0)-1100000,B368-1950000)))))))),IF(B368&lt;651000,0,IF(B368&lt;1900000,B368-650000,IF(B368&lt;3600000,ROUNDDOWN(B368/4,-3)*2.8-80000,IF(B368&lt;6600000,ROUNDDOWN(B368/4,-3)*3.2-440000,IF(B368&lt;8500000,ROUNDDOWN(B368*0.9,0)-1100000,B368-1950000))))))</f>
        <v/>
      </c>
      <c r="K368" s="16">
        <f>IF(J368&gt;23500000,NA(),IF(C368=2026,IF(J368&lt;=4890000,1040000,IF(J368&lt;=6550000,670000,620000)),IF(J368&lt;=1320000,950000,IF(J368&lt;=3360000,880000,IF(J368&lt;=4890000,680000,IF(J368&lt;=6550000,630000,580000))))))</f>
        <v/>
      </c>
      <c r="L368" s="16">
        <f>IF(D368=1,IF(J368&lt;=9000000,380000,IF(J368&lt;=9500000,260000,IF(J368&lt;=10000000,130000,0))),0)</f>
        <v/>
      </c>
      <c r="M368" s="16">
        <f>IF(D368=1,IF(J368&lt;=9000000,330000,IF(J368&lt;=9500000,220000,IF(J368&lt;=10000000,110000,0))),0)</f>
        <v/>
      </c>
      <c r="N368" s="16">
        <f>IF(D368=1,IF(J368&lt;=9000000,50000,IF(J368&lt;=9500000,40000,IF(J368&lt;=10000000,20000,0))),0)</f>
        <v/>
      </c>
      <c r="O368" s="16">
        <f>MAX(0,ROUNDDOWN(J368-G368-K368-L368-E368*380000-F368*630000-H368,-3))</f>
        <v/>
      </c>
      <c r="P368" s="16">
        <f>MAX(0,ROUNDDOWN(J368-G368-430000-M368-E368*330000-F368*450000-I368,-3))</f>
        <v/>
      </c>
      <c r="Q368" s="16">
        <f>50000+N368+E368*50000+F368*180000</f>
        <v/>
      </c>
      <c r="R368" s="16">
        <f>IF(P368&lt;=2000000,MIN(Q368,P368),MAX(Q368-(P368-2000000),50000))*0.05</f>
        <v/>
      </c>
      <c r="S368" s="16">
        <f>MAX(0,P368*0.1-R368)</f>
        <v/>
      </c>
      <c r="T368" s="16">
        <f>Q368+MAX(0,K368-480000)</f>
        <v/>
      </c>
      <c r="U368" s="16">
        <f>P368-T368</f>
        <v/>
      </c>
      <c r="V368" s="17">
        <f>IF(U368&lt;0,0,LOOKUP(U368,{0,1950001,3300001,6950001,9000001,18000001,40000001},{0.05,0.1,0.2,0.23,0.33,0.4,0.45}))</f>
        <v/>
      </c>
      <c r="W368" s="18">
        <f>IF(U368&lt;0,0.9,0.9-V368*1.021)</f>
        <v/>
      </c>
      <c r="X368" s="16">
        <f>ROUNDDOWN(S368*0.2/W368+2000,0)</f>
        <v/>
      </c>
      <c r="Y368" s="17">
        <f>IF(O368&lt;=0,0,LOOKUP(O368,{0,1950001,3300001,6950001,9000001,18000001,40000001},{0.05,0.1,0.2,0.23,0.33,0.4,0.45}))</f>
        <v/>
      </c>
    </row>
    <row r="369">
      <c r="A369" t="inlineStr">
        <is>
          <t>早見表 夫婦（配偶者控除あり）</t>
        </is>
      </c>
      <c r="B369" s="16">
        <f>'2_早見表'!$A$29</f>
        <v/>
      </c>
      <c r="C369" t="n">
        <v>2025</v>
      </c>
      <c r="D369" t="n">
        <v>1</v>
      </c>
      <c r="E369" t="n">
        <v>0</v>
      </c>
      <c r="F369" t="n">
        <v>0</v>
      </c>
      <c r="G369" s="16">
        <f>ROUND(MIN(B369/12,650000)*12*0.0915+MIN(B369/12,1390000)*12*(0.0504+0)+B369*0.005,0)</f>
        <v/>
      </c>
      <c r="H369" t="n">
        <v>0</v>
      </c>
      <c r="I369" t="n">
        <v>0</v>
      </c>
      <c r="J369" s="16">
        <f>IF(C369=2026,IF(B369&lt;741000,0,IF(B369&lt;2191000,B369-740000,IF(B369&lt;2193000,1451000,IF(B369&lt;2196000,1453000,IF(B369&lt;2200000,1456000,IF(B369&lt;3600000,ROUNDDOWN(B369/4,-3)*2.8-80000,IF(B369&lt;6600000,ROUNDDOWN(B369/4,-3)*3.2-440000,IF(B369&lt;8500000,ROUNDDOWN(B369*0.9,0)-1100000,B369-1950000)))))))),IF(B369&lt;651000,0,IF(B369&lt;1900000,B369-650000,IF(B369&lt;3600000,ROUNDDOWN(B369/4,-3)*2.8-80000,IF(B369&lt;6600000,ROUNDDOWN(B369/4,-3)*3.2-440000,IF(B369&lt;8500000,ROUNDDOWN(B369*0.9,0)-1100000,B369-1950000))))))</f>
        <v/>
      </c>
      <c r="K369" s="16">
        <f>IF(J369&gt;23500000,NA(),IF(C369=2026,IF(J369&lt;=4890000,1040000,IF(J369&lt;=6550000,670000,620000)),IF(J369&lt;=1320000,950000,IF(J369&lt;=3360000,880000,IF(J369&lt;=4890000,680000,IF(J369&lt;=6550000,630000,580000))))))</f>
        <v/>
      </c>
      <c r="L369" s="16">
        <f>IF(D369=1,IF(J369&lt;=9000000,380000,IF(J369&lt;=9500000,260000,IF(J369&lt;=10000000,130000,0))),0)</f>
        <v/>
      </c>
      <c r="M369" s="16">
        <f>IF(D369=1,IF(J369&lt;=9000000,330000,IF(J369&lt;=9500000,220000,IF(J369&lt;=10000000,110000,0))),0)</f>
        <v/>
      </c>
      <c r="N369" s="16">
        <f>IF(D369=1,IF(J369&lt;=9000000,50000,IF(J369&lt;=9500000,40000,IF(J369&lt;=10000000,20000,0))),0)</f>
        <v/>
      </c>
      <c r="O369" s="16">
        <f>MAX(0,ROUNDDOWN(J369-G369-K369-L369-E369*380000-F369*630000-H369,-3))</f>
        <v/>
      </c>
      <c r="P369" s="16">
        <f>MAX(0,ROUNDDOWN(J369-G369-430000-M369-E369*330000-F369*450000-I369,-3))</f>
        <v/>
      </c>
      <c r="Q369" s="16">
        <f>50000+N369+E369*50000+F369*180000</f>
        <v/>
      </c>
      <c r="R369" s="16">
        <f>IF(P369&lt;=2000000,MIN(Q369,P369),MAX(Q369-(P369-2000000),50000))*0.05</f>
        <v/>
      </c>
      <c r="S369" s="16">
        <f>MAX(0,P369*0.1-R369)</f>
        <v/>
      </c>
      <c r="T369" s="16">
        <f>Q369+MAX(0,K369-480000)</f>
        <v/>
      </c>
      <c r="U369" s="16">
        <f>P369-T369</f>
        <v/>
      </c>
      <c r="V369" s="17">
        <f>IF(U369&lt;0,0,LOOKUP(U369,{0,1950001,3300001,6950001,9000001,18000001,40000001},{0.05,0.1,0.2,0.23,0.33,0.4,0.45}))</f>
        <v/>
      </c>
      <c r="W369" s="18">
        <f>IF(U369&lt;0,0.9,0.9-V369*1.021)</f>
        <v/>
      </c>
      <c r="X369" s="16">
        <f>ROUNDDOWN(S369*0.2/W369+2000,0)</f>
        <v/>
      </c>
      <c r="Y369" s="17">
        <f>IF(O369&lt;=0,0,LOOKUP(O369,{0,1950001,3300001,6950001,9000001,18000001,40000001},{0.05,0.1,0.2,0.23,0.33,0.4,0.45}))</f>
        <v/>
      </c>
    </row>
    <row r="370">
      <c r="A370" t="inlineStr">
        <is>
          <t>早見表 夫婦（配偶者控除あり）</t>
        </is>
      </c>
      <c r="B370" s="16">
        <f>'2_早見表'!$A$29</f>
        <v/>
      </c>
      <c r="C370" t="n">
        <v>2026</v>
      </c>
      <c r="D370" t="n">
        <v>1</v>
      </c>
      <c r="E370" t="n">
        <v>0</v>
      </c>
      <c r="F370" t="n">
        <v>0</v>
      </c>
      <c r="G370" s="16">
        <f>ROUND(MIN(B370/12,650000)*12*0.0915+MIN(B370/12,1390000)*12*(0.0504+0)+B370*0.005,0)</f>
        <v/>
      </c>
      <c r="H370" t="n">
        <v>0</v>
      </c>
      <c r="I370" t="n">
        <v>0</v>
      </c>
      <c r="J370" s="16">
        <f>IF(C370=2026,IF(B370&lt;741000,0,IF(B370&lt;2191000,B370-740000,IF(B370&lt;2193000,1451000,IF(B370&lt;2196000,1453000,IF(B370&lt;2200000,1456000,IF(B370&lt;3600000,ROUNDDOWN(B370/4,-3)*2.8-80000,IF(B370&lt;6600000,ROUNDDOWN(B370/4,-3)*3.2-440000,IF(B370&lt;8500000,ROUNDDOWN(B370*0.9,0)-1100000,B370-1950000)))))))),IF(B370&lt;651000,0,IF(B370&lt;1900000,B370-650000,IF(B370&lt;3600000,ROUNDDOWN(B370/4,-3)*2.8-80000,IF(B370&lt;6600000,ROUNDDOWN(B370/4,-3)*3.2-440000,IF(B370&lt;8500000,ROUNDDOWN(B370*0.9,0)-1100000,B370-1950000))))))</f>
        <v/>
      </c>
      <c r="K370" s="16">
        <f>IF(J370&gt;23500000,NA(),IF(C370=2026,IF(J370&lt;=4890000,1040000,IF(J370&lt;=6550000,670000,620000)),IF(J370&lt;=1320000,950000,IF(J370&lt;=3360000,880000,IF(J370&lt;=4890000,680000,IF(J370&lt;=6550000,630000,580000))))))</f>
        <v/>
      </c>
      <c r="L370" s="16">
        <f>IF(D370=1,IF(J370&lt;=9000000,380000,IF(J370&lt;=9500000,260000,IF(J370&lt;=10000000,130000,0))),0)</f>
        <v/>
      </c>
      <c r="M370" s="16">
        <f>IF(D370=1,IF(J370&lt;=9000000,330000,IF(J370&lt;=9500000,220000,IF(J370&lt;=10000000,110000,0))),0)</f>
        <v/>
      </c>
      <c r="N370" s="16">
        <f>IF(D370=1,IF(J370&lt;=9000000,50000,IF(J370&lt;=9500000,40000,IF(J370&lt;=10000000,20000,0))),0)</f>
        <v/>
      </c>
      <c r="O370" s="16">
        <f>MAX(0,ROUNDDOWN(J370-G370-K370-L370-E370*380000-F370*630000-H370,-3))</f>
        <v/>
      </c>
      <c r="P370" s="16">
        <f>MAX(0,ROUNDDOWN(J370-G370-430000-M370-E370*330000-F370*450000-I370,-3))</f>
        <v/>
      </c>
      <c r="Q370" s="16">
        <f>50000+N370+E370*50000+F370*180000</f>
        <v/>
      </c>
      <c r="R370" s="16">
        <f>IF(P370&lt;=2000000,MIN(Q370,P370),MAX(Q370-(P370-2000000),50000))*0.05</f>
        <v/>
      </c>
      <c r="S370" s="16">
        <f>MAX(0,P370*0.1-R370)</f>
        <v/>
      </c>
      <c r="T370" s="16">
        <f>Q370+MAX(0,K370-480000)</f>
        <v/>
      </c>
      <c r="U370" s="16">
        <f>P370-T370</f>
        <v/>
      </c>
      <c r="V370" s="17">
        <f>IF(U370&lt;0,0,LOOKUP(U370,{0,1950001,3300001,6950001,9000001,18000001,40000001},{0.05,0.1,0.2,0.23,0.33,0.4,0.45}))</f>
        <v/>
      </c>
      <c r="W370" s="18">
        <f>IF(U370&lt;0,0.9,0.9-V370*1.021)</f>
        <v/>
      </c>
      <c r="X370" s="16">
        <f>ROUNDDOWN(S370*0.2/W370+2000,0)</f>
        <v/>
      </c>
      <c r="Y370" s="17">
        <f>IF(O370&lt;=0,0,LOOKUP(O370,{0,1950001,3300001,6950001,9000001,18000001,40000001},{0.05,0.1,0.2,0.23,0.33,0.4,0.45}))</f>
        <v/>
      </c>
    </row>
    <row r="371">
      <c r="A371" t="inlineStr">
        <is>
          <t>早見表 共働き＋高校生1人</t>
        </is>
      </c>
      <c r="B371" s="16">
        <f>'2_早見表'!$A$29</f>
        <v/>
      </c>
      <c r="C371" t="n">
        <v>2025</v>
      </c>
      <c r="D371" t="n">
        <v>0</v>
      </c>
      <c r="E371" t="n">
        <v>1</v>
      </c>
      <c r="F371" t="n">
        <v>0</v>
      </c>
      <c r="G371" s="16">
        <f>ROUND(MIN(B371/12,650000)*12*0.0915+MIN(B371/12,1390000)*12*(0.0504+0)+B371*0.005,0)</f>
        <v/>
      </c>
      <c r="H371" t="n">
        <v>0</v>
      </c>
      <c r="I371" t="n">
        <v>0</v>
      </c>
      <c r="J371" s="16">
        <f>IF(C371=2026,IF(B371&lt;741000,0,IF(B371&lt;2191000,B371-740000,IF(B371&lt;2193000,1451000,IF(B371&lt;2196000,1453000,IF(B371&lt;2200000,1456000,IF(B371&lt;3600000,ROUNDDOWN(B371/4,-3)*2.8-80000,IF(B371&lt;6600000,ROUNDDOWN(B371/4,-3)*3.2-440000,IF(B371&lt;8500000,ROUNDDOWN(B371*0.9,0)-1100000,B371-1950000)))))))),IF(B371&lt;651000,0,IF(B371&lt;1900000,B371-650000,IF(B371&lt;3600000,ROUNDDOWN(B371/4,-3)*2.8-80000,IF(B371&lt;6600000,ROUNDDOWN(B371/4,-3)*3.2-440000,IF(B371&lt;8500000,ROUNDDOWN(B371*0.9,0)-1100000,B371-1950000))))))</f>
        <v/>
      </c>
      <c r="K371" s="16">
        <f>IF(J371&gt;23500000,NA(),IF(C371=2026,IF(J371&lt;=4890000,1040000,IF(J371&lt;=6550000,670000,620000)),IF(J371&lt;=1320000,950000,IF(J371&lt;=3360000,880000,IF(J371&lt;=4890000,680000,IF(J371&lt;=6550000,630000,580000))))))</f>
        <v/>
      </c>
      <c r="L371" s="16">
        <f>IF(D371=1,IF(J371&lt;=9000000,380000,IF(J371&lt;=9500000,260000,IF(J371&lt;=10000000,130000,0))),0)</f>
        <v/>
      </c>
      <c r="M371" s="16">
        <f>IF(D371=1,IF(J371&lt;=9000000,330000,IF(J371&lt;=9500000,220000,IF(J371&lt;=10000000,110000,0))),0)</f>
        <v/>
      </c>
      <c r="N371" s="16">
        <f>IF(D371=1,IF(J371&lt;=9000000,50000,IF(J371&lt;=9500000,40000,IF(J371&lt;=10000000,20000,0))),0)</f>
        <v/>
      </c>
      <c r="O371" s="16">
        <f>MAX(0,ROUNDDOWN(J371-G371-K371-L371-E371*380000-F371*630000-H371,-3))</f>
        <v/>
      </c>
      <c r="P371" s="16">
        <f>MAX(0,ROUNDDOWN(J371-G371-430000-M371-E371*330000-F371*450000-I371,-3))</f>
        <v/>
      </c>
      <c r="Q371" s="16">
        <f>50000+N371+E371*50000+F371*180000</f>
        <v/>
      </c>
      <c r="R371" s="16">
        <f>IF(P371&lt;=2000000,MIN(Q371,P371),MAX(Q371-(P371-2000000),50000))*0.05</f>
        <v/>
      </c>
      <c r="S371" s="16">
        <f>MAX(0,P371*0.1-R371)</f>
        <v/>
      </c>
      <c r="T371" s="16">
        <f>Q371+MAX(0,K371-480000)</f>
        <v/>
      </c>
      <c r="U371" s="16">
        <f>P371-T371</f>
        <v/>
      </c>
      <c r="V371" s="17">
        <f>IF(U371&lt;0,0,LOOKUP(U371,{0,1950001,3300001,6950001,9000001,18000001,40000001},{0.05,0.1,0.2,0.23,0.33,0.4,0.45}))</f>
        <v/>
      </c>
      <c r="W371" s="18">
        <f>IF(U371&lt;0,0.9,0.9-V371*1.021)</f>
        <v/>
      </c>
      <c r="X371" s="16">
        <f>ROUNDDOWN(S371*0.2/W371+2000,0)</f>
        <v/>
      </c>
      <c r="Y371" s="17">
        <f>IF(O371&lt;=0,0,LOOKUP(O371,{0,1950001,3300001,6950001,9000001,18000001,40000001},{0.05,0.1,0.2,0.23,0.33,0.4,0.45}))</f>
        <v/>
      </c>
    </row>
    <row r="372">
      <c r="A372" t="inlineStr">
        <is>
          <t>早見表 共働き＋高校生1人</t>
        </is>
      </c>
      <c r="B372" s="16">
        <f>'2_早見表'!$A$29</f>
        <v/>
      </c>
      <c r="C372" t="n">
        <v>2026</v>
      </c>
      <c r="D372" t="n">
        <v>0</v>
      </c>
      <c r="E372" t="n">
        <v>1</v>
      </c>
      <c r="F372" t="n">
        <v>0</v>
      </c>
      <c r="G372" s="16">
        <f>ROUND(MIN(B372/12,650000)*12*0.0915+MIN(B372/12,1390000)*12*(0.0504+0)+B372*0.005,0)</f>
        <v/>
      </c>
      <c r="H372" t="n">
        <v>0</v>
      </c>
      <c r="I372" t="n">
        <v>0</v>
      </c>
      <c r="J372" s="16">
        <f>IF(C372=2026,IF(B372&lt;741000,0,IF(B372&lt;2191000,B372-740000,IF(B372&lt;2193000,1451000,IF(B372&lt;2196000,1453000,IF(B372&lt;2200000,1456000,IF(B372&lt;3600000,ROUNDDOWN(B372/4,-3)*2.8-80000,IF(B372&lt;6600000,ROUNDDOWN(B372/4,-3)*3.2-440000,IF(B372&lt;8500000,ROUNDDOWN(B372*0.9,0)-1100000,B372-1950000)))))))),IF(B372&lt;651000,0,IF(B372&lt;1900000,B372-650000,IF(B372&lt;3600000,ROUNDDOWN(B372/4,-3)*2.8-80000,IF(B372&lt;6600000,ROUNDDOWN(B372/4,-3)*3.2-440000,IF(B372&lt;8500000,ROUNDDOWN(B372*0.9,0)-1100000,B372-1950000))))))</f>
        <v/>
      </c>
      <c r="K372" s="16">
        <f>IF(J372&gt;23500000,NA(),IF(C372=2026,IF(J372&lt;=4890000,1040000,IF(J372&lt;=6550000,670000,620000)),IF(J372&lt;=1320000,950000,IF(J372&lt;=3360000,880000,IF(J372&lt;=4890000,680000,IF(J372&lt;=6550000,630000,580000))))))</f>
        <v/>
      </c>
      <c r="L372" s="16">
        <f>IF(D372=1,IF(J372&lt;=9000000,380000,IF(J372&lt;=9500000,260000,IF(J372&lt;=10000000,130000,0))),0)</f>
        <v/>
      </c>
      <c r="M372" s="16">
        <f>IF(D372=1,IF(J372&lt;=9000000,330000,IF(J372&lt;=9500000,220000,IF(J372&lt;=10000000,110000,0))),0)</f>
        <v/>
      </c>
      <c r="N372" s="16">
        <f>IF(D372=1,IF(J372&lt;=9000000,50000,IF(J372&lt;=9500000,40000,IF(J372&lt;=10000000,20000,0))),0)</f>
        <v/>
      </c>
      <c r="O372" s="16">
        <f>MAX(0,ROUNDDOWN(J372-G372-K372-L372-E372*380000-F372*630000-H372,-3))</f>
        <v/>
      </c>
      <c r="P372" s="16">
        <f>MAX(0,ROUNDDOWN(J372-G372-430000-M372-E372*330000-F372*450000-I372,-3))</f>
        <v/>
      </c>
      <c r="Q372" s="16">
        <f>50000+N372+E372*50000+F372*180000</f>
        <v/>
      </c>
      <c r="R372" s="16">
        <f>IF(P372&lt;=2000000,MIN(Q372,P372),MAX(Q372-(P372-2000000),50000))*0.05</f>
        <v/>
      </c>
      <c r="S372" s="16">
        <f>MAX(0,P372*0.1-R372)</f>
        <v/>
      </c>
      <c r="T372" s="16">
        <f>Q372+MAX(0,K372-480000)</f>
        <v/>
      </c>
      <c r="U372" s="16">
        <f>P372-T372</f>
        <v/>
      </c>
      <c r="V372" s="17">
        <f>IF(U372&lt;0,0,LOOKUP(U372,{0,1950001,3300001,6950001,9000001,18000001,40000001},{0.05,0.1,0.2,0.23,0.33,0.4,0.45}))</f>
        <v/>
      </c>
      <c r="W372" s="18">
        <f>IF(U372&lt;0,0.9,0.9-V372*1.021)</f>
        <v/>
      </c>
      <c r="X372" s="16">
        <f>ROUNDDOWN(S372*0.2/W372+2000,0)</f>
        <v/>
      </c>
      <c r="Y372" s="17">
        <f>IF(O372&lt;=0,0,LOOKUP(O372,{0,1950001,3300001,6950001,9000001,18000001,40000001},{0.05,0.1,0.2,0.23,0.33,0.4,0.45}))</f>
        <v/>
      </c>
    </row>
    <row r="373">
      <c r="A373" t="inlineStr">
        <is>
          <t>早見表 共働き＋大学生1人</t>
        </is>
      </c>
      <c r="B373" s="16">
        <f>'2_早見表'!$A$29</f>
        <v/>
      </c>
      <c r="C373" t="n">
        <v>2025</v>
      </c>
      <c r="D373" t="n">
        <v>0</v>
      </c>
      <c r="E373" t="n">
        <v>0</v>
      </c>
      <c r="F373" t="n">
        <v>1</v>
      </c>
      <c r="G373" s="16">
        <f>ROUND(MIN(B373/12,650000)*12*0.0915+MIN(B373/12,1390000)*12*(0.0504+0)+B373*0.005,0)</f>
        <v/>
      </c>
      <c r="H373" t="n">
        <v>0</v>
      </c>
      <c r="I373" t="n">
        <v>0</v>
      </c>
      <c r="J373" s="16">
        <f>IF(C373=2026,IF(B373&lt;741000,0,IF(B373&lt;2191000,B373-740000,IF(B373&lt;2193000,1451000,IF(B373&lt;2196000,1453000,IF(B373&lt;2200000,1456000,IF(B373&lt;3600000,ROUNDDOWN(B373/4,-3)*2.8-80000,IF(B373&lt;6600000,ROUNDDOWN(B373/4,-3)*3.2-440000,IF(B373&lt;8500000,ROUNDDOWN(B373*0.9,0)-1100000,B373-1950000)))))))),IF(B373&lt;651000,0,IF(B373&lt;1900000,B373-650000,IF(B373&lt;3600000,ROUNDDOWN(B373/4,-3)*2.8-80000,IF(B373&lt;6600000,ROUNDDOWN(B373/4,-3)*3.2-440000,IF(B373&lt;8500000,ROUNDDOWN(B373*0.9,0)-1100000,B373-1950000))))))</f>
        <v/>
      </c>
      <c r="K373" s="16">
        <f>IF(J373&gt;23500000,NA(),IF(C373=2026,IF(J373&lt;=4890000,1040000,IF(J373&lt;=6550000,670000,620000)),IF(J373&lt;=1320000,950000,IF(J373&lt;=3360000,880000,IF(J373&lt;=4890000,680000,IF(J373&lt;=6550000,630000,580000))))))</f>
        <v/>
      </c>
      <c r="L373" s="16">
        <f>IF(D373=1,IF(J373&lt;=9000000,380000,IF(J373&lt;=9500000,260000,IF(J373&lt;=10000000,130000,0))),0)</f>
        <v/>
      </c>
      <c r="M373" s="16">
        <f>IF(D373=1,IF(J373&lt;=9000000,330000,IF(J373&lt;=9500000,220000,IF(J373&lt;=10000000,110000,0))),0)</f>
        <v/>
      </c>
      <c r="N373" s="16">
        <f>IF(D373=1,IF(J373&lt;=9000000,50000,IF(J373&lt;=9500000,40000,IF(J373&lt;=10000000,20000,0))),0)</f>
        <v/>
      </c>
      <c r="O373" s="16">
        <f>MAX(0,ROUNDDOWN(J373-G373-K373-L373-E373*380000-F373*630000-H373,-3))</f>
        <v/>
      </c>
      <c r="P373" s="16">
        <f>MAX(0,ROUNDDOWN(J373-G373-430000-M373-E373*330000-F373*450000-I373,-3))</f>
        <v/>
      </c>
      <c r="Q373" s="16">
        <f>50000+N373+E373*50000+F373*180000</f>
        <v/>
      </c>
      <c r="R373" s="16">
        <f>IF(P373&lt;=2000000,MIN(Q373,P373),MAX(Q373-(P373-2000000),50000))*0.05</f>
        <v/>
      </c>
      <c r="S373" s="16">
        <f>MAX(0,P373*0.1-R373)</f>
        <v/>
      </c>
      <c r="T373" s="16">
        <f>Q373+MAX(0,K373-480000)</f>
        <v/>
      </c>
      <c r="U373" s="16">
        <f>P373-T373</f>
        <v/>
      </c>
      <c r="V373" s="17">
        <f>IF(U373&lt;0,0,LOOKUP(U373,{0,1950001,3300001,6950001,9000001,18000001,40000001},{0.05,0.1,0.2,0.23,0.33,0.4,0.45}))</f>
        <v/>
      </c>
      <c r="W373" s="18">
        <f>IF(U373&lt;0,0.9,0.9-V373*1.021)</f>
        <v/>
      </c>
      <c r="X373" s="16">
        <f>ROUNDDOWN(S373*0.2/W373+2000,0)</f>
        <v/>
      </c>
      <c r="Y373" s="17">
        <f>IF(O373&lt;=0,0,LOOKUP(O373,{0,1950001,3300001,6950001,9000001,18000001,40000001},{0.05,0.1,0.2,0.23,0.33,0.4,0.45}))</f>
        <v/>
      </c>
    </row>
    <row r="374">
      <c r="A374" t="inlineStr">
        <is>
          <t>早見表 共働き＋大学生1人</t>
        </is>
      </c>
      <c r="B374" s="16">
        <f>'2_早見表'!$A$29</f>
        <v/>
      </c>
      <c r="C374" t="n">
        <v>2026</v>
      </c>
      <c r="D374" t="n">
        <v>0</v>
      </c>
      <c r="E374" t="n">
        <v>0</v>
      </c>
      <c r="F374" t="n">
        <v>1</v>
      </c>
      <c r="G374" s="16">
        <f>ROUND(MIN(B374/12,650000)*12*0.0915+MIN(B374/12,1390000)*12*(0.0504+0)+B374*0.005,0)</f>
        <v/>
      </c>
      <c r="H374" t="n">
        <v>0</v>
      </c>
      <c r="I374" t="n">
        <v>0</v>
      </c>
      <c r="J374" s="16">
        <f>IF(C374=2026,IF(B374&lt;741000,0,IF(B374&lt;2191000,B374-740000,IF(B374&lt;2193000,1451000,IF(B374&lt;2196000,1453000,IF(B374&lt;2200000,1456000,IF(B374&lt;3600000,ROUNDDOWN(B374/4,-3)*2.8-80000,IF(B374&lt;6600000,ROUNDDOWN(B374/4,-3)*3.2-440000,IF(B374&lt;8500000,ROUNDDOWN(B374*0.9,0)-1100000,B374-1950000)))))))),IF(B374&lt;651000,0,IF(B374&lt;1900000,B374-650000,IF(B374&lt;3600000,ROUNDDOWN(B374/4,-3)*2.8-80000,IF(B374&lt;6600000,ROUNDDOWN(B374/4,-3)*3.2-440000,IF(B374&lt;8500000,ROUNDDOWN(B374*0.9,0)-1100000,B374-1950000))))))</f>
        <v/>
      </c>
      <c r="K374" s="16">
        <f>IF(J374&gt;23500000,NA(),IF(C374=2026,IF(J374&lt;=4890000,1040000,IF(J374&lt;=6550000,670000,620000)),IF(J374&lt;=1320000,950000,IF(J374&lt;=3360000,880000,IF(J374&lt;=4890000,680000,IF(J374&lt;=6550000,630000,580000))))))</f>
        <v/>
      </c>
      <c r="L374" s="16">
        <f>IF(D374=1,IF(J374&lt;=9000000,380000,IF(J374&lt;=9500000,260000,IF(J374&lt;=10000000,130000,0))),0)</f>
        <v/>
      </c>
      <c r="M374" s="16">
        <f>IF(D374=1,IF(J374&lt;=9000000,330000,IF(J374&lt;=9500000,220000,IF(J374&lt;=10000000,110000,0))),0)</f>
        <v/>
      </c>
      <c r="N374" s="16">
        <f>IF(D374=1,IF(J374&lt;=9000000,50000,IF(J374&lt;=9500000,40000,IF(J374&lt;=10000000,20000,0))),0)</f>
        <v/>
      </c>
      <c r="O374" s="16">
        <f>MAX(0,ROUNDDOWN(J374-G374-K374-L374-E374*380000-F374*630000-H374,-3))</f>
        <v/>
      </c>
      <c r="P374" s="16">
        <f>MAX(0,ROUNDDOWN(J374-G374-430000-M374-E374*330000-F374*450000-I374,-3))</f>
        <v/>
      </c>
      <c r="Q374" s="16">
        <f>50000+N374+E374*50000+F374*180000</f>
        <v/>
      </c>
      <c r="R374" s="16">
        <f>IF(P374&lt;=2000000,MIN(Q374,P374),MAX(Q374-(P374-2000000),50000))*0.05</f>
        <v/>
      </c>
      <c r="S374" s="16">
        <f>MAX(0,P374*0.1-R374)</f>
        <v/>
      </c>
      <c r="T374" s="16">
        <f>Q374+MAX(0,K374-480000)</f>
        <v/>
      </c>
      <c r="U374" s="16">
        <f>P374-T374</f>
        <v/>
      </c>
      <c r="V374" s="17">
        <f>IF(U374&lt;0,0,LOOKUP(U374,{0,1950001,3300001,6950001,9000001,18000001,40000001},{0.05,0.1,0.2,0.23,0.33,0.4,0.45}))</f>
        <v/>
      </c>
      <c r="W374" s="18">
        <f>IF(U374&lt;0,0.9,0.9-V374*1.021)</f>
        <v/>
      </c>
      <c r="X374" s="16">
        <f>ROUNDDOWN(S374*0.2/W374+2000,0)</f>
        <v/>
      </c>
      <c r="Y374" s="17">
        <f>IF(O374&lt;=0,0,LOOKUP(O374,{0,1950001,3300001,6950001,9000001,18000001,40000001},{0.05,0.1,0.2,0.23,0.33,0.4,0.45}))</f>
        <v/>
      </c>
    </row>
    <row r="375">
      <c r="A375" t="inlineStr">
        <is>
          <t>早見表 夫婦＋高校生1人</t>
        </is>
      </c>
      <c r="B375" s="16">
        <f>'2_早見表'!$A$29</f>
        <v/>
      </c>
      <c r="C375" t="n">
        <v>2025</v>
      </c>
      <c r="D375" t="n">
        <v>1</v>
      </c>
      <c r="E375" t="n">
        <v>1</v>
      </c>
      <c r="F375" t="n">
        <v>0</v>
      </c>
      <c r="G375" s="16">
        <f>ROUND(MIN(B375/12,650000)*12*0.0915+MIN(B375/12,1390000)*12*(0.0504+0)+B375*0.005,0)</f>
        <v/>
      </c>
      <c r="H375" t="n">
        <v>0</v>
      </c>
      <c r="I375" t="n">
        <v>0</v>
      </c>
      <c r="J375" s="16">
        <f>IF(C375=2026,IF(B375&lt;741000,0,IF(B375&lt;2191000,B375-740000,IF(B375&lt;2193000,1451000,IF(B375&lt;2196000,1453000,IF(B375&lt;2200000,1456000,IF(B375&lt;3600000,ROUNDDOWN(B375/4,-3)*2.8-80000,IF(B375&lt;6600000,ROUNDDOWN(B375/4,-3)*3.2-440000,IF(B375&lt;8500000,ROUNDDOWN(B375*0.9,0)-1100000,B375-1950000)))))))),IF(B375&lt;651000,0,IF(B375&lt;1900000,B375-650000,IF(B375&lt;3600000,ROUNDDOWN(B375/4,-3)*2.8-80000,IF(B375&lt;6600000,ROUNDDOWN(B375/4,-3)*3.2-440000,IF(B375&lt;8500000,ROUNDDOWN(B375*0.9,0)-1100000,B375-1950000))))))</f>
        <v/>
      </c>
      <c r="K375" s="16">
        <f>IF(J375&gt;23500000,NA(),IF(C375=2026,IF(J375&lt;=4890000,1040000,IF(J375&lt;=6550000,670000,620000)),IF(J375&lt;=1320000,950000,IF(J375&lt;=3360000,880000,IF(J375&lt;=4890000,680000,IF(J375&lt;=6550000,630000,580000))))))</f>
        <v/>
      </c>
      <c r="L375" s="16">
        <f>IF(D375=1,IF(J375&lt;=9000000,380000,IF(J375&lt;=9500000,260000,IF(J375&lt;=10000000,130000,0))),0)</f>
        <v/>
      </c>
      <c r="M375" s="16">
        <f>IF(D375=1,IF(J375&lt;=9000000,330000,IF(J375&lt;=9500000,220000,IF(J375&lt;=10000000,110000,0))),0)</f>
        <v/>
      </c>
      <c r="N375" s="16">
        <f>IF(D375=1,IF(J375&lt;=9000000,50000,IF(J375&lt;=9500000,40000,IF(J375&lt;=10000000,20000,0))),0)</f>
        <v/>
      </c>
      <c r="O375" s="16">
        <f>MAX(0,ROUNDDOWN(J375-G375-K375-L375-E375*380000-F375*630000-H375,-3))</f>
        <v/>
      </c>
      <c r="P375" s="16">
        <f>MAX(0,ROUNDDOWN(J375-G375-430000-M375-E375*330000-F375*450000-I375,-3))</f>
        <v/>
      </c>
      <c r="Q375" s="16">
        <f>50000+N375+E375*50000+F375*180000</f>
        <v/>
      </c>
      <c r="R375" s="16">
        <f>IF(P375&lt;=2000000,MIN(Q375,P375),MAX(Q375-(P375-2000000),50000))*0.05</f>
        <v/>
      </c>
      <c r="S375" s="16">
        <f>MAX(0,P375*0.1-R375)</f>
        <v/>
      </c>
      <c r="T375" s="16">
        <f>Q375+MAX(0,K375-480000)</f>
        <v/>
      </c>
      <c r="U375" s="16">
        <f>P375-T375</f>
        <v/>
      </c>
      <c r="V375" s="17">
        <f>IF(U375&lt;0,0,LOOKUP(U375,{0,1950001,3300001,6950001,9000001,18000001,40000001},{0.05,0.1,0.2,0.23,0.33,0.4,0.45}))</f>
        <v/>
      </c>
      <c r="W375" s="18">
        <f>IF(U375&lt;0,0.9,0.9-V375*1.021)</f>
        <v/>
      </c>
      <c r="X375" s="16">
        <f>ROUNDDOWN(S375*0.2/W375+2000,0)</f>
        <v/>
      </c>
      <c r="Y375" s="17">
        <f>IF(O375&lt;=0,0,LOOKUP(O375,{0,1950001,3300001,6950001,9000001,18000001,40000001},{0.05,0.1,0.2,0.23,0.33,0.4,0.45}))</f>
        <v/>
      </c>
    </row>
    <row r="376">
      <c r="A376" t="inlineStr">
        <is>
          <t>早見表 夫婦＋高校生1人</t>
        </is>
      </c>
      <c r="B376" s="16">
        <f>'2_早見表'!$A$29</f>
        <v/>
      </c>
      <c r="C376" t="n">
        <v>2026</v>
      </c>
      <c r="D376" t="n">
        <v>1</v>
      </c>
      <c r="E376" t="n">
        <v>1</v>
      </c>
      <c r="F376" t="n">
        <v>0</v>
      </c>
      <c r="G376" s="16">
        <f>ROUND(MIN(B376/12,650000)*12*0.0915+MIN(B376/12,1390000)*12*(0.0504+0)+B376*0.005,0)</f>
        <v/>
      </c>
      <c r="H376" t="n">
        <v>0</v>
      </c>
      <c r="I376" t="n">
        <v>0</v>
      </c>
      <c r="J376" s="16">
        <f>IF(C376=2026,IF(B376&lt;741000,0,IF(B376&lt;2191000,B376-740000,IF(B376&lt;2193000,1451000,IF(B376&lt;2196000,1453000,IF(B376&lt;2200000,1456000,IF(B376&lt;3600000,ROUNDDOWN(B376/4,-3)*2.8-80000,IF(B376&lt;6600000,ROUNDDOWN(B376/4,-3)*3.2-440000,IF(B376&lt;8500000,ROUNDDOWN(B376*0.9,0)-1100000,B376-1950000)))))))),IF(B376&lt;651000,0,IF(B376&lt;1900000,B376-650000,IF(B376&lt;3600000,ROUNDDOWN(B376/4,-3)*2.8-80000,IF(B376&lt;6600000,ROUNDDOWN(B376/4,-3)*3.2-440000,IF(B376&lt;8500000,ROUNDDOWN(B376*0.9,0)-1100000,B376-1950000))))))</f>
        <v/>
      </c>
      <c r="K376" s="16">
        <f>IF(J376&gt;23500000,NA(),IF(C376=2026,IF(J376&lt;=4890000,1040000,IF(J376&lt;=6550000,670000,620000)),IF(J376&lt;=1320000,950000,IF(J376&lt;=3360000,880000,IF(J376&lt;=4890000,680000,IF(J376&lt;=6550000,630000,580000))))))</f>
        <v/>
      </c>
      <c r="L376" s="16">
        <f>IF(D376=1,IF(J376&lt;=9000000,380000,IF(J376&lt;=9500000,260000,IF(J376&lt;=10000000,130000,0))),0)</f>
        <v/>
      </c>
      <c r="M376" s="16">
        <f>IF(D376=1,IF(J376&lt;=9000000,330000,IF(J376&lt;=9500000,220000,IF(J376&lt;=10000000,110000,0))),0)</f>
        <v/>
      </c>
      <c r="N376" s="16">
        <f>IF(D376=1,IF(J376&lt;=9000000,50000,IF(J376&lt;=9500000,40000,IF(J376&lt;=10000000,20000,0))),0)</f>
        <v/>
      </c>
      <c r="O376" s="16">
        <f>MAX(0,ROUNDDOWN(J376-G376-K376-L376-E376*380000-F376*630000-H376,-3))</f>
        <v/>
      </c>
      <c r="P376" s="16">
        <f>MAX(0,ROUNDDOWN(J376-G376-430000-M376-E376*330000-F376*450000-I376,-3))</f>
        <v/>
      </c>
      <c r="Q376" s="16">
        <f>50000+N376+E376*50000+F376*180000</f>
        <v/>
      </c>
      <c r="R376" s="16">
        <f>IF(P376&lt;=2000000,MIN(Q376,P376),MAX(Q376-(P376-2000000),50000))*0.05</f>
        <v/>
      </c>
      <c r="S376" s="16">
        <f>MAX(0,P376*0.1-R376)</f>
        <v/>
      </c>
      <c r="T376" s="16">
        <f>Q376+MAX(0,K376-480000)</f>
        <v/>
      </c>
      <c r="U376" s="16">
        <f>P376-T376</f>
        <v/>
      </c>
      <c r="V376" s="17">
        <f>IF(U376&lt;0,0,LOOKUP(U376,{0,1950001,3300001,6950001,9000001,18000001,40000001},{0.05,0.1,0.2,0.23,0.33,0.4,0.45}))</f>
        <v/>
      </c>
      <c r="W376" s="18">
        <f>IF(U376&lt;0,0.9,0.9-V376*1.021)</f>
        <v/>
      </c>
      <c r="X376" s="16">
        <f>ROUNDDOWN(S376*0.2/W376+2000,0)</f>
        <v/>
      </c>
      <c r="Y376" s="17">
        <f>IF(O376&lt;=0,0,LOOKUP(O376,{0,1950001,3300001,6950001,9000001,18000001,40000001},{0.05,0.1,0.2,0.23,0.33,0.4,0.45}))</f>
        <v/>
      </c>
    </row>
    <row r="377">
      <c r="A377" t="inlineStr">
        <is>
          <t>早見表 共働き＋大学生と高校生</t>
        </is>
      </c>
      <c r="B377" s="16">
        <f>'2_早見表'!$A$29</f>
        <v/>
      </c>
      <c r="C377" t="n">
        <v>2025</v>
      </c>
      <c r="D377" t="n">
        <v>0</v>
      </c>
      <c r="E377" t="n">
        <v>1</v>
      </c>
      <c r="F377" t="n">
        <v>1</v>
      </c>
      <c r="G377" s="16">
        <f>ROUND(MIN(B377/12,650000)*12*0.0915+MIN(B377/12,1390000)*12*(0.0504+0)+B377*0.005,0)</f>
        <v/>
      </c>
      <c r="H377" t="n">
        <v>0</v>
      </c>
      <c r="I377" t="n">
        <v>0</v>
      </c>
      <c r="J377" s="16">
        <f>IF(C377=2026,IF(B377&lt;741000,0,IF(B377&lt;2191000,B377-740000,IF(B377&lt;2193000,1451000,IF(B377&lt;2196000,1453000,IF(B377&lt;2200000,1456000,IF(B377&lt;3600000,ROUNDDOWN(B377/4,-3)*2.8-80000,IF(B377&lt;6600000,ROUNDDOWN(B377/4,-3)*3.2-440000,IF(B377&lt;8500000,ROUNDDOWN(B377*0.9,0)-1100000,B377-1950000)))))))),IF(B377&lt;651000,0,IF(B377&lt;1900000,B377-650000,IF(B377&lt;3600000,ROUNDDOWN(B377/4,-3)*2.8-80000,IF(B377&lt;6600000,ROUNDDOWN(B377/4,-3)*3.2-440000,IF(B377&lt;8500000,ROUNDDOWN(B377*0.9,0)-1100000,B377-1950000))))))</f>
        <v/>
      </c>
      <c r="K377" s="16">
        <f>IF(J377&gt;23500000,NA(),IF(C377=2026,IF(J377&lt;=4890000,1040000,IF(J377&lt;=6550000,670000,620000)),IF(J377&lt;=1320000,950000,IF(J377&lt;=3360000,880000,IF(J377&lt;=4890000,680000,IF(J377&lt;=6550000,630000,580000))))))</f>
        <v/>
      </c>
      <c r="L377" s="16">
        <f>IF(D377=1,IF(J377&lt;=9000000,380000,IF(J377&lt;=9500000,260000,IF(J377&lt;=10000000,130000,0))),0)</f>
        <v/>
      </c>
      <c r="M377" s="16">
        <f>IF(D377=1,IF(J377&lt;=9000000,330000,IF(J377&lt;=9500000,220000,IF(J377&lt;=10000000,110000,0))),0)</f>
        <v/>
      </c>
      <c r="N377" s="16">
        <f>IF(D377=1,IF(J377&lt;=9000000,50000,IF(J377&lt;=9500000,40000,IF(J377&lt;=10000000,20000,0))),0)</f>
        <v/>
      </c>
      <c r="O377" s="16">
        <f>MAX(0,ROUNDDOWN(J377-G377-K377-L377-E377*380000-F377*630000-H377,-3))</f>
        <v/>
      </c>
      <c r="P377" s="16">
        <f>MAX(0,ROUNDDOWN(J377-G377-430000-M377-E377*330000-F377*450000-I377,-3))</f>
        <v/>
      </c>
      <c r="Q377" s="16">
        <f>50000+N377+E377*50000+F377*180000</f>
        <v/>
      </c>
      <c r="R377" s="16">
        <f>IF(P377&lt;=2000000,MIN(Q377,P377),MAX(Q377-(P377-2000000),50000))*0.05</f>
        <v/>
      </c>
      <c r="S377" s="16">
        <f>MAX(0,P377*0.1-R377)</f>
        <v/>
      </c>
      <c r="T377" s="16">
        <f>Q377+MAX(0,K377-480000)</f>
        <v/>
      </c>
      <c r="U377" s="16">
        <f>P377-T377</f>
        <v/>
      </c>
      <c r="V377" s="17">
        <f>IF(U377&lt;0,0,LOOKUP(U377,{0,1950001,3300001,6950001,9000001,18000001,40000001},{0.05,0.1,0.2,0.23,0.33,0.4,0.45}))</f>
        <v/>
      </c>
      <c r="W377" s="18">
        <f>IF(U377&lt;0,0.9,0.9-V377*1.021)</f>
        <v/>
      </c>
      <c r="X377" s="16">
        <f>ROUNDDOWN(S377*0.2/W377+2000,0)</f>
        <v/>
      </c>
      <c r="Y377" s="17">
        <f>IF(O377&lt;=0,0,LOOKUP(O377,{0,1950001,3300001,6950001,9000001,18000001,40000001},{0.05,0.1,0.2,0.23,0.33,0.4,0.45}))</f>
        <v/>
      </c>
    </row>
    <row r="378">
      <c r="A378" t="inlineStr">
        <is>
          <t>早見表 共働き＋大学生と高校生</t>
        </is>
      </c>
      <c r="B378" s="16">
        <f>'2_早見表'!$A$29</f>
        <v/>
      </c>
      <c r="C378" t="n">
        <v>2026</v>
      </c>
      <c r="D378" t="n">
        <v>0</v>
      </c>
      <c r="E378" t="n">
        <v>1</v>
      </c>
      <c r="F378" t="n">
        <v>1</v>
      </c>
      <c r="G378" s="16">
        <f>ROUND(MIN(B378/12,650000)*12*0.0915+MIN(B378/12,1390000)*12*(0.0504+0)+B378*0.005,0)</f>
        <v/>
      </c>
      <c r="H378" t="n">
        <v>0</v>
      </c>
      <c r="I378" t="n">
        <v>0</v>
      </c>
      <c r="J378" s="16">
        <f>IF(C378=2026,IF(B378&lt;741000,0,IF(B378&lt;2191000,B378-740000,IF(B378&lt;2193000,1451000,IF(B378&lt;2196000,1453000,IF(B378&lt;2200000,1456000,IF(B378&lt;3600000,ROUNDDOWN(B378/4,-3)*2.8-80000,IF(B378&lt;6600000,ROUNDDOWN(B378/4,-3)*3.2-440000,IF(B378&lt;8500000,ROUNDDOWN(B378*0.9,0)-1100000,B378-1950000)))))))),IF(B378&lt;651000,0,IF(B378&lt;1900000,B378-650000,IF(B378&lt;3600000,ROUNDDOWN(B378/4,-3)*2.8-80000,IF(B378&lt;6600000,ROUNDDOWN(B378/4,-3)*3.2-440000,IF(B378&lt;8500000,ROUNDDOWN(B378*0.9,0)-1100000,B378-1950000))))))</f>
        <v/>
      </c>
      <c r="K378" s="16">
        <f>IF(J378&gt;23500000,NA(),IF(C378=2026,IF(J378&lt;=4890000,1040000,IF(J378&lt;=6550000,670000,620000)),IF(J378&lt;=1320000,950000,IF(J378&lt;=3360000,880000,IF(J378&lt;=4890000,680000,IF(J378&lt;=6550000,630000,580000))))))</f>
        <v/>
      </c>
      <c r="L378" s="16">
        <f>IF(D378=1,IF(J378&lt;=9000000,380000,IF(J378&lt;=9500000,260000,IF(J378&lt;=10000000,130000,0))),0)</f>
        <v/>
      </c>
      <c r="M378" s="16">
        <f>IF(D378=1,IF(J378&lt;=9000000,330000,IF(J378&lt;=9500000,220000,IF(J378&lt;=10000000,110000,0))),0)</f>
        <v/>
      </c>
      <c r="N378" s="16">
        <f>IF(D378=1,IF(J378&lt;=9000000,50000,IF(J378&lt;=9500000,40000,IF(J378&lt;=10000000,20000,0))),0)</f>
        <v/>
      </c>
      <c r="O378" s="16">
        <f>MAX(0,ROUNDDOWN(J378-G378-K378-L378-E378*380000-F378*630000-H378,-3))</f>
        <v/>
      </c>
      <c r="P378" s="16">
        <f>MAX(0,ROUNDDOWN(J378-G378-430000-M378-E378*330000-F378*450000-I378,-3))</f>
        <v/>
      </c>
      <c r="Q378" s="16">
        <f>50000+N378+E378*50000+F378*180000</f>
        <v/>
      </c>
      <c r="R378" s="16">
        <f>IF(P378&lt;=2000000,MIN(Q378,P378),MAX(Q378-(P378-2000000),50000))*0.05</f>
        <v/>
      </c>
      <c r="S378" s="16">
        <f>MAX(0,P378*0.1-R378)</f>
        <v/>
      </c>
      <c r="T378" s="16">
        <f>Q378+MAX(0,K378-480000)</f>
        <v/>
      </c>
      <c r="U378" s="16">
        <f>P378-T378</f>
        <v/>
      </c>
      <c r="V378" s="17">
        <f>IF(U378&lt;0,0,LOOKUP(U378,{0,1950001,3300001,6950001,9000001,18000001,40000001},{0.05,0.1,0.2,0.23,0.33,0.4,0.45}))</f>
        <v/>
      </c>
      <c r="W378" s="18">
        <f>IF(U378&lt;0,0.9,0.9-V378*1.021)</f>
        <v/>
      </c>
      <c r="X378" s="16">
        <f>ROUNDDOWN(S378*0.2/W378+2000,0)</f>
        <v/>
      </c>
      <c r="Y378" s="17">
        <f>IF(O378&lt;=0,0,LOOKUP(O378,{0,1950001,3300001,6950001,9000001,18000001,40000001},{0.05,0.1,0.2,0.23,0.33,0.4,0.45}))</f>
        <v/>
      </c>
    </row>
    <row r="379">
      <c r="A379" t="inlineStr">
        <is>
          <t>早見表 夫婦＋大学生と高校生</t>
        </is>
      </c>
      <c r="B379" s="16">
        <f>'2_早見表'!$A$29</f>
        <v/>
      </c>
      <c r="C379" t="n">
        <v>2025</v>
      </c>
      <c r="D379" t="n">
        <v>1</v>
      </c>
      <c r="E379" t="n">
        <v>1</v>
      </c>
      <c r="F379" t="n">
        <v>1</v>
      </c>
      <c r="G379" s="16">
        <f>ROUND(MIN(B379/12,650000)*12*0.0915+MIN(B379/12,1390000)*12*(0.0504+0)+B379*0.005,0)</f>
        <v/>
      </c>
      <c r="H379" t="n">
        <v>0</v>
      </c>
      <c r="I379" t="n">
        <v>0</v>
      </c>
      <c r="J379" s="16">
        <f>IF(C379=2026,IF(B379&lt;741000,0,IF(B379&lt;2191000,B379-740000,IF(B379&lt;2193000,1451000,IF(B379&lt;2196000,1453000,IF(B379&lt;2200000,1456000,IF(B379&lt;3600000,ROUNDDOWN(B379/4,-3)*2.8-80000,IF(B379&lt;6600000,ROUNDDOWN(B379/4,-3)*3.2-440000,IF(B379&lt;8500000,ROUNDDOWN(B379*0.9,0)-1100000,B379-1950000)))))))),IF(B379&lt;651000,0,IF(B379&lt;1900000,B379-650000,IF(B379&lt;3600000,ROUNDDOWN(B379/4,-3)*2.8-80000,IF(B379&lt;6600000,ROUNDDOWN(B379/4,-3)*3.2-440000,IF(B379&lt;8500000,ROUNDDOWN(B379*0.9,0)-1100000,B379-1950000))))))</f>
        <v/>
      </c>
      <c r="K379" s="16">
        <f>IF(J379&gt;23500000,NA(),IF(C379=2026,IF(J379&lt;=4890000,1040000,IF(J379&lt;=6550000,670000,620000)),IF(J379&lt;=1320000,950000,IF(J379&lt;=3360000,880000,IF(J379&lt;=4890000,680000,IF(J379&lt;=6550000,630000,580000))))))</f>
        <v/>
      </c>
      <c r="L379" s="16">
        <f>IF(D379=1,IF(J379&lt;=9000000,380000,IF(J379&lt;=9500000,260000,IF(J379&lt;=10000000,130000,0))),0)</f>
        <v/>
      </c>
      <c r="M379" s="16">
        <f>IF(D379=1,IF(J379&lt;=9000000,330000,IF(J379&lt;=9500000,220000,IF(J379&lt;=10000000,110000,0))),0)</f>
        <v/>
      </c>
      <c r="N379" s="16">
        <f>IF(D379=1,IF(J379&lt;=9000000,50000,IF(J379&lt;=9500000,40000,IF(J379&lt;=10000000,20000,0))),0)</f>
        <v/>
      </c>
      <c r="O379" s="16">
        <f>MAX(0,ROUNDDOWN(J379-G379-K379-L379-E379*380000-F379*630000-H379,-3))</f>
        <v/>
      </c>
      <c r="P379" s="16">
        <f>MAX(0,ROUNDDOWN(J379-G379-430000-M379-E379*330000-F379*450000-I379,-3))</f>
        <v/>
      </c>
      <c r="Q379" s="16">
        <f>50000+N379+E379*50000+F379*180000</f>
        <v/>
      </c>
      <c r="R379" s="16">
        <f>IF(P379&lt;=2000000,MIN(Q379,P379),MAX(Q379-(P379-2000000),50000))*0.05</f>
        <v/>
      </c>
      <c r="S379" s="16">
        <f>MAX(0,P379*0.1-R379)</f>
        <v/>
      </c>
      <c r="T379" s="16">
        <f>Q379+MAX(0,K379-480000)</f>
        <v/>
      </c>
      <c r="U379" s="16">
        <f>P379-T379</f>
        <v/>
      </c>
      <c r="V379" s="17">
        <f>IF(U379&lt;0,0,LOOKUP(U379,{0,1950001,3300001,6950001,9000001,18000001,40000001},{0.05,0.1,0.2,0.23,0.33,0.4,0.45}))</f>
        <v/>
      </c>
      <c r="W379" s="18">
        <f>IF(U379&lt;0,0.9,0.9-V379*1.021)</f>
        <v/>
      </c>
      <c r="X379" s="16">
        <f>ROUNDDOWN(S379*0.2/W379+2000,0)</f>
        <v/>
      </c>
      <c r="Y379" s="17">
        <f>IF(O379&lt;=0,0,LOOKUP(O379,{0,1950001,3300001,6950001,9000001,18000001,40000001},{0.05,0.1,0.2,0.23,0.33,0.4,0.45}))</f>
        <v/>
      </c>
    </row>
    <row r="380">
      <c r="A380" t="inlineStr">
        <is>
          <t>早見表 夫婦＋大学生と高校生</t>
        </is>
      </c>
      <c r="B380" s="16">
        <f>'2_早見表'!$A$29</f>
        <v/>
      </c>
      <c r="C380" t="n">
        <v>2026</v>
      </c>
      <c r="D380" t="n">
        <v>1</v>
      </c>
      <c r="E380" t="n">
        <v>1</v>
      </c>
      <c r="F380" t="n">
        <v>1</v>
      </c>
      <c r="G380" s="16">
        <f>ROUND(MIN(B380/12,650000)*12*0.0915+MIN(B380/12,1390000)*12*(0.0504+0)+B380*0.005,0)</f>
        <v/>
      </c>
      <c r="H380" t="n">
        <v>0</v>
      </c>
      <c r="I380" t="n">
        <v>0</v>
      </c>
      <c r="J380" s="16">
        <f>IF(C380=2026,IF(B380&lt;741000,0,IF(B380&lt;2191000,B380-740000,IF(B380&lt;2193000,1451000,IF(B380&lt;2196000,1453000,IF(B380&lt;2200000,1456000,IF(B380&lt;3600000,ROUNDDOWN(B380/4,-3)*2.8-80000,IF(B380&lt;6600000,ROUNDDOWN(B380/4,-3)*3.2-440000,IF(B380&lt;8500000,ROUNDDOWN(B380*0.9,0)-1100000,B380-1950000)))))))),IF(B380&lt;651000,0,IF(B380&lt;1900000,B380-650000,IF(B380&lt;3600000,ROUNDDOWN(B380/4,-3)*2.8-80000,IF(B380&lt;6600000,ROUNDDOWN(B380/4,-3)*3.2-440000,IF(B380&lt;8500000,ROUNDDOWN(B380*0.9,0)-1100000,B380-1950000))))))</f>
        <v/>
      </c>
      <c r="K380" s="16">
        <f>IF(J380&gt;23500000,NA(),IF(C380=2026,IF(J380&lt;=4890000,1040000,IF(J380&lt;=6550000,670000,620000)),IF(J380&lt;=1320000,950000,IF(J380&lt;=3360000,880000,IF(J380&lt;=4890000,680000,IF(J380&lt;=6550000,630000,580000))))))</f>
        <v/>
      </c>
      <c r="L380" s="16">
        <f>IF(D380=1,IF(J380&lt;=9000000,380000,IF(J380&lt;=9500000,260000,IF(J380&lt;=10000000,130000,0))),0)</f>
        <v/>
      </c>
      <c r="M380" s="16">
        <f>IF(D380=1,IF(J380&lt;=9000000,330000,IF(J380&lt;=9500000,220000,IF(J380&lt;=10000000,110000,0))),0)</f>
        <v/>
      </c>
      <c r="N380" s="16">
        <f>IF(D380=1,IF(J380&lt;=9000000,50000,IF(J380&lt;=9500000,40000,IF(J380&lt;=10000000,20000,0))),0)</f>
        <v/>
      </c>
      <c r="O380" s="16">
        <f>MAX(0,ROUNDDOWN(J380-G380-K380-L380-E380*380000-F380*630000-H380,-3))</f>
        <v/>
      </c>
      <c r="P380" s="16">
        <f>MAX(0,ROUNDDOWN(J380-G380-430000-M380-E380*330000-F380*450000-I380,-3))</f>
        <v/>
      </c>
      <c r="Q380" s="16">
        <f>50000+N380+E380*50000+F380*180000</f>
        <v/>
      </c>
      <c r="R380" s="16">
        <f>IF(P380&lt;=2000000,MIN(Q380,P380),MAX(Q380-(P380-2000000),50000))*0.05</f>
        <v/>
      </c>
      <c r="S380" s="16">
        <f>MAX(0,P380*0.1-R380)</f>
        <v/>
      </c>
      <c r="T380" s="16">
        <f>Q380+MAX(0,K380-480000)</f>
        <v/>
      </c>
      <c r="U380" s="16">
        <f>P380-T380</f>
        <v/>
      </c>
      <c r="V380" s="17">
        <f>IF(U380&lt;0,0,LOOKUP(U380,{0,1950001,3300001,6950001,9000001,18000001,40000001},{0.05,0.1,0.2,0.23,0.33,0.4,0.45}))</f>
        <v/>
      </c>
      <c r="W380" s="18">
        <f>IF(U380&lt;0,0.9,0.9-V380*1.021)</f>
        <v/>
      </c>
      <c r="X380" s="16">
        <f>ROUNDDOWN(S380*0.2/W380+2000,0)</f>
        <v/>
      </c>
      <c r="Y380" s="17">
        <f>IF(O380&lt;=0,0,LOOKUP(O380,{0,1950001,3300001,6950001,9000001,18000001,40000001},{0.05,0.1,0.2,0.23,0.33,0.4,0.45}))</f>
        <v/>
      </c>
    </row>
    <row r="381">
      <c r="A381" t="inlineStr">
        <is>
          <t>早見表 独身または共働き</t>
        </is>
      </c>
      <c r="B381" s="16">
        <f>'2_早見表'!$A$30</f>
        <v/>
      </c>
      <c r="C381" t="n">
        <v>2025</v>
      </c>
      <c r="D381" t="n">
        <v>0</v>
      </c>
      <c r="E381" t="n">
        <v>0</v>
      </c>
      <c r="F381" t="n">
        <v>0</v>
      </c>
      <c r="G381" s="16">
        <f>ROUND(MIN(B381/12,650000)*12*0.0915+MIN(B381/12,1390000)*12*(0.0504+0)+B381*0.005,0)</f>
        <v/>
      </c>
      <c r="H381" t="n">
        <v>0</v>
      </c>
      <c r="I381" t="n">
        <v>0</v>
      </c>
      <c r="J381" s="16">
        <f>IF(C381=2026,IF(B381&lt;741000,0,IF(B381&lt;2191000,B381-740000,IF(B381&lt;2193000,1451000,IF(B381&lt;2196000,1453000,IF(B381&lt;2200000,1456000,IF(B381&lt;3600000,ROUNDDOWN(B381/4,-3)*2.8-80000,IF(B381&lt;6600000,ROUNDDOWN(B381/4,-3)*3.2-440000,IF(B381&lt;8500000,ROUNDDOWN(B381*0.9,0)-1100000,B381-1950000)))))))),IF(B381&lt;651000,0,IF(B381&lt;1900000,B381-650000,IF(B381&lt;3600000,ROUNDDOWN(B381/4,-3)*2.8-80000,IF(B381&lt;6600000,ROUNDDOWN(B381/4,-3)*3.2-440000,IF(B381&lt;8500000,ROUNDDOWN(B381*0.9,0)-1100000,B381-1950000))))))</f>
        <v/>
      </c>
      <c r="K381" s="16">
        <f>IF(J381&gt;23500000,NA(),IF(C381=2026,IF(J381&lt;=4890000,1040000,IF(J381&lt;=6550000,670000,620000)),IF(J381&lt;=1320000,950000,IF(J381&lt;=3360000,880000,IF(J381&lt;=4890000,680000,IF(J381&lt;=6550000,630000,580000))))))</f>
        <v/>
      </c>
      <c r="L381" s="16">
        <f>IF(D381=1,IF(J381&lt;=9000000,380000,IF(J381&lt;=9500000,260000,IF(J381&lt;=10000000,130000,0))),0)</f>
        <v/>
      </c>
      <c r="M381" s="16">
        <f>IF(D381=1,IF(J381&lt;=9000000,330000,IF(J381&lt;=9500000,220000,IF(J381&lt;=10000000,110000,0))),0)</f>
        <v/>
      </c>
      <c r="N381" s="16">
        <f>IF(D381=1,IF(J381&lt;=9000000,50000,IF(J381&lt;=9500000,40000,IF(J381&lt;=10000000,20000,0))),0)</f>
        <v/>
      </c>
      <c r="O381" s="16">
        <f>MAX(0,ROUNDDOWN(J381-G381-K381-L381-E381*380000-F381*630000-H381,-3))</f>
        <v/>
      </c>
      <c r="P381" s="16">
        <f>MAX(0,ROUNDDOWN(J381-G381-430000-M381-E381*330000-F381*450000-I381,-3))</f>
        <v/>
      </c>
      <c r="Q381" s="16">
        <f>50000+N381+E381*50000+F381*180000</f>
        <v/>
      </c>
      <c r="R381" s="16">
        <f>IF(P381&lt;=2000000,MIN(Q381,P381),MAX(Q381-(P381-2000000),50000))*0.05</f>
        <v/>
      </c>
      <c r="S381" s="16">
        <f>MAX(0,P381*0.1-R381)</f>
        <v/>
      </c>
      <c r="T381" s="16">
        <f>Q381+MAX(0,K381-480000)</f>
        <v/>
      </c>
      <c r="U381" s="16">
        <f>P381-T381</f>
        <v/>
      </c>
      <c r="V381" s="17">
        <f>IF(U381&lt;0,0,LOOKUP(U381,{0,1950001,3300001,6950001,9000001,18000001,40000001},{0.05,0.1,0.2,0.23,0.33,0.4,0.45}))</f>
        <v/>
      </c>
      <c r="W381" s="18">
        <f>IF(U381&lt;0,0.9,0.9-V381*1.021)</f>
        <v/>
      </c>
      <c r="X381" s="16">
        <f>ROUNDDOWN(S381*0.2/W381+2000,0)</f>
        <v/>
      </c>
      <c r="Y381" s="17">
        <f>IF(O381&lt;=0,0,LOOKUP(O381,{0,1950001,3300001,6950001,9000001,18000001,40000001},{0.05,0.1,0.2,0.23,0.33,0.4,0.45}))</f>
        <v/>
      </c>
    </row>
    <row r="382">
      <c r="A382" t="inlineStr">
        <is>
          <t>早見表 独身または共働き</t>
        </is>
      </c>
      <c r="B382" s="16">
        <f>'2_早見表'!$A$30</f>
        <v/>
      </c>
      <c r="C382" t="n">
        <v>2026</v>
      </c>
      <c r="D382" t="n">
        <v>0</v>
      </c>
      <c r="E382" t="n">
        <v>0</v>
      </c>
      <c r="F382" t="n">
        <v>0</v>
      </c>
      <c r="G382" s="16">
        <f>ROUND(MIN(B382/12,650000)*12*0.0915+MIN(B382/12,1390000)*12*(0.0504+0)+B382*0.005,0)</f>
        <v/>
      </c>
      <c r="H382" t="n">
        <v>0</v>
      </c>
      <c r="I382" t="n">
        <v>0</v>
      </c>
      <c r="J382" s="16">
        <f>IF(C382=2026,IF(B382&lt;741000,0,IF(B382&lt;2191000,B382-740000,IF(B382&lt;2193000,1451000,IF(B382&lt;2196000,1453000,IF(B382&lt;2200000,1456000,IF(B382&lt;3600000,ROUNDDOWN(B382/4,-3)*2.8-80000,IF(B382&lt;6600000,ROUNDDOWN(B382/4,-3)*3.2-440000,IF(B382&lt;8500000,ROUNDDOWN(B382*0.9,0)-1100000,B382-1950000)))))))),IF(B382&lt;651000,0,IF(B382&lt;1900000,B382-650000,IF(B382&lt;3600000,ROUNDDOWN(B382/4,-3)*2.8-80000,IF(B382&lt;6600000,ROUNDDOWN(B382/4,-3)*3.2-440000,IF(B382&lt;8500000,ROUNDDOWN(B382*0.9,0)-1100000,B382-1950000))))))</f>
        <v/>
      </c>
      <c r="K382" s="16">
        <f>IF(J382&gt;23500000,NA(),IF(C382=2026,IF(J382&lt;=4890000,1040000,IF(J382&lt;=6550000,670000,620000)),IF(J382&lt;=1320000,950000,IF(J382&lt;=3360000,880000,IF(J382&lt;=4890000,680000,IF(J382&lt;=6550000,630000,580000))))))</f>
        <v/>
      </c>
      <c r="L382" s="16">
        <f>IF(D382=1,IF(J382&lt;=9000000,380000,IF(J382&lt;=9500000,260000,IF(J382&lt;=10000000,130000,0))),0)</f>
        <v/>
      </c>
      <c r="M382" s="16">
        <f>IF(D382=1,IF(J382&lt;=9000000,330000,IF(J382&lt;=9500000,220000,IF(J382&lt;=10000000,110000,0))),0)</f>
        <v/>
      </c>
      <c r="N382" s="16">
        <f>IF(D382=1,IF(J382&lt;=9000000,50000,IF(J382&lt;=9500000,40000,IF(J382&lt;=10000000,20000,0))),0)</f>
        <v/>
      </c>
      <c r="O382" s="16">
        <f>MAX(0,ROUNDDOWN(J382-G382-K382-L382-E382*380000-F382*630000-H382,-3))</f>
        <v/>
      </c>
      <c r="P382" s="16">
        <f>MAX(0,ROUNDDOWN(J382-G382-430000-M382-E382*330000-F382*450000-I382,-3))</f>
        <v/>
      </c>
      <c r="Q382" s="16">
        <f>50000+N382+E382*50000+F382*180000</f>
        <v/>
      </c>
      <c r="R382" s="16">
        <f>IF(P382&lt;=2000000,MIN(Q382,P382),MAX(Q382-(P382-2000000),50000))*0.05</f>
        <v/>
      </c>
      <c r="S382" s="16">
        <f>MAX(0,P382*0.1-R382)</f>
        <v/>
      </c>
      <c r="T382" s="16">
        <f>Q382+MAX(0,K382-480000)</f>
        <v/>
      </c>
      <c r="U382" s="16">
        <f>P382-T382</f>
        <v/>
      </c>
      <c r="V382" s="17">
        <f>IF(U382&lt;0,0,LOOKUP(U382,{0,1950001,3300001,6950001,9000001,18000001,40000001},{0.05,0.1,0.2,0.23,0.33,0.4,0.45}))</f>
        <v/>
      </c>
      <c r="W382" s="18">
        <f>IF(U382&lt;0,0.9,0.9-V382*1.021)</f>
        <v/>
      </c>
      <c r="X382" s="16">
        <f>ROUNDDOWN(S382*0.2/W382+2000,0)</f>
        <v/>
      </c>
      <c r="Y382" s="17">
        <f>IF(O382&lt;=0,0,LOOKUP(O382,{0,1950001,3300001,6950001,9000001,18000001,40000001},{0.05,0.1,0.2,0.23,0.33,0.4,0.45}))</f>
        <v/>
      </c>
    </row>
    <row r="383">
      <c r="A383" t="inlineStr">
        <is>
          <t>早見表 夫婦（配偶者控除あり）</t>
        </is>
      </c>
      <c r="B383" s="16">
        <f>'2_早見表'!$A$30</f>
        <v/>
      </c>
      <c r="C383" t="n">
        <v>2025</v>
      </c>
      <c r="D383" t="n">
        <v>1</v>
      </c>
      <c r="E383" t="n">
        <v>0</v>
      </c>
      <c r="F383" t="n">
        <v>0</v>
      </c>
      <c r="G383" s="16">
        <f>ROUND(MIN(B383/12,650000)*12*0.0915+MIN(B383/12,1390000)*12*(0.0504+0)+B383*0.005,0)</f>
        <v/>
      </c>
      <c r="H383" t="n">
        <v>0</v>
      </c>
      <c r="I383" t="n">
        <v>0</v>
      </c>
      <c r="J383" s="16">
        <f>IF(C383=2026,IF(B383&lt;741000,0,IF(B383&lt;2191000,B383-740000,IF(B383&lt;2193000,1451000,IF(B383&lt;2196000,1453000,IF(B383&lt;2200000,1456000,IF(B383&lt;3600000,ROUNDDOWN(B383/4,-3)*2.8-80000,IF(B383&lt;6600000,ROUNDDOWN(B383/4,-3)*3.2-440000,IF(B383&lt;8500000,ROUNDDOWN(B383*0.9,0)-1100000,B383-1950000)))))))),IF(B383&lt;651000,0,IF(B383&lt;1900000,B383-650000,IF(B383&lt;3600000,ROUNDDOWN(B383/4,-3)*2.8-80000,IF(B383&lt;6600000,ROUNDDOWN(B383/4,-3)*3.2-440000,IF(B383&lt;8500000,ROUNDDOWN(B383*0.9,0)-1100000,B383-1950000))))))</f>
        <v/>
      </c>
      <c r="K383" s="16">
        <f>IF(J383&gt;23500000,NA(),IF(C383=2026,IF(J383&lt;=4890000,1040000,IF(J383&lt;=6550000,670000,620000)),IF(J383&lt;=1320000,950000,IF(J383&lt;=3360000,880000,IF(J383&lt;=4890000,680000,IF(J383&lt;=6550000,630000,580000))))))</f>
        <v/>
      </c>
      <c r="L383" s="16">
        <f>IF(D383=1,IF(J383&lt;=9000000,380000,IF(J383&lt;=9500000,260000,IF(J383&lt;=10000000,130000,0))),0)</f>
        <v/>
      </c>
      <c r="M383" s="16">
        <f>IF(D383=1,IF(J383&lt;=9000000,330000,IF(J383&lt;=9500000,220000,IF(J383&lt;=10000000,110000,0))),0)</f>
        <v/>
      </c>
      <c r="N383" s="16">
        <f>IF(D383=1,IF(J383&lt;=9000000,50000,IF(J383&lt;=9500000,40000,IF(J383&lt;=10000000,20000,0))),0)</f>
        <v/>
      </c>
      <c r="O383" s="16">
        <f>MAX(0,ROUNDDOWN(J383-G383-K383-L383-E383*380000-F383*630000-H383,-3))</f>
        <v/>
      </c>
      <c r="P383" s="16">
        <f>MAX(0,ROUNDDOWN(J383-G383-430000-M383-E383*330000-F383*450000-I383,-3))</f>
        <v/>
      </c>
      <c r="Q383" s="16">
        <f>50000+N383+E383*50000+F383*180000</f>
        <v/>
      </c>
      <c r="R383" s="16">
        <f>IF(P383&lt;=2000000,MIN(Q383,P383),MAX(Q383-(P383-2000000),50000))*0.05</f>
        <v/>
      </c>
      <c r="S383" s="16">
        <f>MAX(0,P383*0.1-R383)</f>
        <v/>
      </c>
      <c r="T383" s="16">
        <f>Q383+MAX(0,K383-480000)</f>
        <v/>
      </c>
      <c r="U383" s="16">
        <f>P383-T383</f>
        <v/>
      </c>
      <c r="V383" s="17">
        <f>IF(U383&lt;0,0,LOOKUP(U383,{0,1950001,3300001,6950001,9000001,18000001,40000001},{0.05,0.1,0.2,0.23,0.33,0.4,0.45}))</f>
        <v/>
      </c>
      <c r="W383" s="18">
        <f>IF(U383&lt;0,0.9,0.9-V383*1.021)</f>
        <v/>
      </c>
      <c r="X383" s="16">
        <f>ROUNDDOWN(S383*0.2/W383+2000,0)</f>
        <v/>
      </c>
      <c r="Y383" s="17">
        <f>IF(O383&lt;=0,0,LOOKUP(O383,{0,1950001,3300001,6950001,9000001,18000001,40000001},{0.05,0.1,0.2,0.23,0.33,0.4,0.45}))</f>
        <v/>
      </c>
    </row>
    <row r="384">
      <c r="A384" t="inlineStr">
        <is>
          <t>早見表 夫婦（配偶者控除あり）</t>
        </is>
      </c>
      <c r="B384" s="16">
        <f>'2_早見表'!$A$30</f>
        <v/>
      </c>
      <c r="C384" t="n">
        <v>2026</v>
      </c>
      <c r="D384" t="n">
        <v>1</v>
      </c>
      <c r="E384" t="n">
        <v>0</v>
      </c>
      <c r="F384" t="n">
        <v>0</v>
      </c>
      <c r="G384" s="16">
        <f>ROUND(MIN(B384/12,650000)*12*0.0915+MIN(B384/12,1390000)*12*(0.0504+0)+B384*0.005,0)</f>
        <v/>
      </c>
      <c r="H384" t="n">
        <v>0</v>
      </c>
      <c r="I384" t="n">
        <v>0</v>
      </c>
      <c r="J384" s="16">
        <f>IF(C384=2026,IF(B384&lt;741000,0,IF(B384&lt;2191000,B384-740000,IF(B384&lt;2193000,1451000,IF(B384&lt;2196000,1453000,IF(B384&lt;2200000,1456000,IF(B384&lt;3600000,ROUNDDOWN(B384/4,-3)*2.8-80000,IF(B384&lt;6600000,ROUNDDOWN(B384/4,-3)*3.2-440000,IF(B384&lt;8500000,ROUNDDOWN(B384*0.9,0)-1100000,B384-1950000)))))))),IF(B384&lt;651000,0,IF(B384&lt;1900000,B384-650000,IF(B384&lt;3600000,ROUNDDOWN(B384/4,-3)*2.8-80000,IF(B384&lt;6600000,ROUNDDOWN(B384/4,-3)*3.2-440000,IF(B384&lt;8500000,ROUNDDOWN(B384*0.9,0)-1100000,B384-1950000))))))</f>
        <v/>
      </c>
      <c r="K384" s="16">
        <f>IF(J384&gt;23500000,NA(),IF(C384=2026,IF(J384&lt;=4890000,1040000,IF(J384&lt;=6550000,670000,620000)),IF(J384&lt;=1320000,950000,IF(J384&lt;=3360000,880000,IF(J384&lt;=4890000,680000,IF(J384&lt;=6550000,630000,580000))))))</f>
        <v/>
      </c>
      <c r="L384" s="16">
        <f>IF(D384=1,IF(J384&lt;=9000000,380000,IF(J384&lt;=9500000,260000,IF(J384&lt;=10000000,130000,0))),0)</f>
        <v/>
      </c>
      <c r="M384" s="16">
        <f>IF(D384=1,IF(J384&lt;=9000000,330000,IF(J384&lt;=9500000,220000,IF(J384&lt;=10000000,110000,0))),0)</f>
        <v/>
      </c>
      <c r="N384" s="16">
        <f>IF(D384=1,IF(J384&lt;=9000000,50000,IF(J384&lt;=9500000,40000,IF(J384&lt;=10000000,20000,0))),0)</f>
        <v/>
      </c>
      <c r="O384" s="16">
        <f>MAX(0,ROUNDDOWN(J384-G384-K384-L384-E384*380000-F384*630000-H384,-3))</f>
        <v/>
      </c>
      <c r="P384" s="16">
        <f>MAX(0,ROUNDDOWN(J384-G384-430000-M384-E384*330000-F384*450000-I384,-3))</f>
        <v/>
      </c>
      <c r="Q384" s="16">
        <f>50000+N384+E384*50000+F384*180000</f>
        <v/>
      </c>
      <c r="R384" s="16">
        <f>IF(P384&lt;=2000000,MIN(Q384,P384),MAX(Q384-(P384-2000000),50000))*0.05</f>
        <v/>
      </c>
      <c r="S384" s="16">
        <f>MAX(0,P384*0.1-R384)</f>
        <v/>
      </c>
      <c r="T384" s="16">
        <f>Q384+MAX(0,K384-480000)</f>
        <v/>
      </c>
      <c r="U384" s="16">
        <f>P384-T384</f>
        <v/>
      </c>
      <c r="V384" s="17">
        <f>IF(U384&lt;0,0,LOOKUP(U384,{0,1950001,3300001,6950001,9000001,18000001,40000001},{0.05,0.1,0.2,0.23,0.33,0.4,0.45}))</f>
        <v/>
      </c>
      <c r="W384" s="18">
        <f>IF(U384&lt;0,0.9,0.9-V384*1.021)</f>
        <v/>
      </c>
      <c r="X384" s="16">
        <f>ROUNDDOWN(S384*0.2/W384+2000,0)</f>
        <v/>
      </c>
      <c r="Y384" s="17">
        <f>IF(O384&lt;=0,0,LOOKUP(O384,{0,1950001,3300001,6950001,9000001,18000001,40000001},{0.05,0.1,0.2,0.23,0.33,0.4,0.45}))</f>
        <v/>
      </c>
    </row>
    <row r="385">
      <c r="A385" t="inlineStr">
        <is>
          <t>早見表 共働き＋高校生1人</t>
        </is>
      </c>
      <c r="B385" s="16">
        <f>'2_早見表'!$A$30</f>
        <v/>
      </c>
      <c r="C385" t="n">
        <v>2025</v>
      </c>
      <c r="D385" t="n">
        <v>0</v>
      </c>
      <c r="E385" t="n">
        <v>1</v>
      </c>
      <c r="F385" t="n">
        <v>0</v>
      </c>
      <c r="G385" s="16">
        <f>ROUND(MIN(B385/12,650000)*12*0.0915+MIN(B385/12,1390000)*12*(0.0504+0)+B385*0.005,0)</f>
        <v/>
      </c>
      <c r="H385" t="n">
        <v>0</v>
      </c>
      <c r="I385" t="n">
        <v>0</v>
      </c>
      <c r="J385" s="16">
        <f>IF(C385=2026,IF(B385&lt;741000,0,IF(B385&lt;2191000,B385-740000,IF(B385&lt;2193000,1451000,IF(B385&lt;2196000,1453000,IF(B385&lt;2200000,1456000,IF(B385&lt;3600000,ROUNDDOWN(B385/4,-3)*2.8-80000,IF(B385&lt;6600000,ROUNDDOWN(B385/4,-3)*3.2-440000,IF(B385&lt;8500000,ROUNDDOWN(B385*0.9,0)-1100000,B385-1950000)))))))),IF(B385&lt;651000,0,IF(B385&lt;1900000,B385-650000,IF(B385&lt;3600000,ROUNDDOWN(B385/4,-3)*2.8-80000,IF(B385&lt;6600000,ROUNDDOWN(B385/4,-3)*3.2-440000,IF(B385&lt;8500000,ROUNDDOWN(B385*0.9,0)-1100000,B385-1950000))))))</f>
        <v/>
      </c>
      <c r="K385" s="16">
        <f>IF(J385&gt;23500000,NA(),IF(C385=2026,IF(J385&lt;=4890000,1040000,IF(J385&lt;=6550000,670000,620000)),IF(J385&lt;=1320000,950000,IF(J385&lt;=3360000,880000,IF(J385&lt;=4890000,680000,IF(J385&lt;=6550000,630000,580000))))))</f>
        <v/>
      </c>
      <c r="L385" s="16">
        <f>IF(D385=1,IF(J385&lt;=9000000,380000,IF(J385&lt;=9500000,260000,IF(J385&lt;=10000000,130000,0))),0)</f>
        <v/>
      </c>
      <c r="M385" s="16">
        <f>IF(D385=1,IF(J385&lt;=9000000,330000,IF(J385&lt;=9500000,220000,IF(J385&lt;=10000000,110000,0))),0)</f>
        <v/>
      </c>
      <c r="N385" s="16">
        <f>IF(D385=1,IF(J385&lt;=9000000,50000,IF(J385&lt;=9500000,40000,IF(J385&lt;=10000000,20000,0))),0)</f>
        <v/>
      </c>
      <c r="O385" s="16">
        <f>MAX(0,ROUNDDOWN(J385-G385-K385-L385-E385*380000-F385*630000-H385,-3))</f>
        <v/>
      </c>
      <c r="P385" s="16">
        <f>MAX(0,ROUNDDOWN(J385-G385-430000-M385-E385*330000-F385*450000-I385,-3))</f>
        <v/>
      </c>
      <c r="Q385" s="16">
        <f>50000+N385+E385*50000+F385*180000</f>
        <v/>
      </c>
      <c r="R385" s="16">
        <f>IF(P385&lt;=2000000,MIN(Q385,P385),MAX(Q385-(P385-2000000),50000))*0.05</f>
        <v/>
      </c>
      <c r="S385" s="16">
        <f>MAX(0,P385*0.1-R385)</f>
        <v/>
      </c>
      <c r="T385" s="16">
        <f>Q385+MAX(0,K385-480000)</f>
        <v/>
      </c>
      <c r="U385" s="16">
        <f>P385-T385</f>
        <v/>
      </c>
      <c r="V385" s="17">
        <f>IF(U385&lt;0,0,LOOKUP(U385,{0,1950001,3300001,6950001,9000001,18000001,40000001},{0.05,0.1,0.2,0.23,0.33,0.4,0.45}))</f>
        <v/>
      </c>
      <c r="W385" s="18">
        <f>IF(U385&lt;0,0.9,0.9-V385*1.021)</f>
        <v/>
      </c>
      <c r="X385" s="16">
        <f>ROUNDDOWN(S385*0.2/W385+2000,0)</f>
        <v/>
      </c>
      <c r="Y385" s="17">
        <f>IF(O385&lt;=0,0,LOOKUP(O385,{0,1950001,3300001,6950001,9000001,18000001,40000001},{0.05,0.1,0.2,0.23,0.33,0.4,0.45}))</f>
        <v/>
      </c>
    </row>
    <row r="386">
      <c r="A386" t="inlineStr">
        <is>
          <t>早見表 共働き＋高校生1人</t>
        </is>
      </c>
      <c r="B386" s="16">
        <f>'2_早見表'!$A$30</f>
        <v/>
      </c>
      <c r="C386" t="n">
        <v>2026</v>
      </c>
      <c r="D386" t="n">
        <v>0</v>
      </c>
      <c r="E386" t="n">
        <v>1</v>
      </c>
      <c r="F386" t="n">
        <v>0</v>
      </c>
      <c r="G386" s="16">
        <f>ROUND(MIN(B386/12,650000)*12*0.0915+MIN(B386/12,1390000)*12*(0.0504+0)+B386*0.005,0)</f>
        <v/>
      </c>
      <c r="H386" t="n">
        <v>0</v>
      </c>
      <c r="I386" t="n">
        <v>0</v>
      </c>
      <c r="J386" s="16">
        <f>IF(C386=2026,IF(B386&lt;741000,0,IF(B386&lt;2191000,B386-740000,IF(B386&lt;2193000,1451000,IF(B386&lt;2196000,1453000,IF(B386&lt;2200000,1456000,IF(B386&lt;3600000,ROUNDDOWN(B386/4,-3)*2.8-80000,IF(B386&lt;6600000,ROUNDDOWN(B386/4,-3)*3.2-440000,IF(B386&lt;8500000,ROUNDDOWN(B386*0.9,0)-1100000,B386-1950000)))))))),IF(B386&lt;651000,0,IF(B386&lt;1900000,B386-650000,IF(B386&lt;3600000,ROUNDDOWN(B386/4,-3)*2.8-80000,IF(B386&lt;6600000,ROUNDDOWN(B386/4,-3)*3.2-440000,IF(B386&lt;8500000,ROUNDDOWN(B386*0.9,0)-1100000,B386-1950000))))))</f>
        <v/>
      </c>
      <c r="K386" s="16">
        <f>IF(J386&gt;23500000,NA(),IF(C386=2026,IF(J386&lt;=4890000,1040000,IF(J386&lt;=6550000,670000,620000)),IF(J386&lt;=1320000,950000,IF(J386&lt;=3360000,880000,IF(J386&lt;=4890000,680000,IF(J386&lt;=6550000,630000,580000))))))</f>
        <v/>
      </c>
      <c r="L386" s="16">
        <f>IF(D386=1,IF(J386&lt;=9000000,380000,IF(J386&lt;=9500000,260000,IF(J386&lt;=10000000,130000,0))),0)</f>
        <v/>
      </c>
      <c r="M386" s="16">
        <f>IF(D386=1,IF(J386&lt;=9000000,330000,IF(J386&lt;=9500000,220000,IF(J386&lt;=10000000,110000,0))),0)</f>
        <v/>
      </c>
      <c r="N386" s="16">
        <f>IF(D386=1,IF(J386&lt;=9000000,50000,IF(J386&lt;=9500000,40000,IF(J386&lt;=10000000,20000,0))),0)</f>
        <v/>
      </c>
      <c r="O386" s="16">
        <f>MAX(0,ROUNDDOWN(J386-G386-K386-L386-E386*380000-F386*630000-H386,-3))</f>
        <v/>
      </c>
      <c r="P386" s="16">
        <f>MAX(0,ROUNDDOWN(J386-G386-430000-M386-E386*330000-F386*450000-I386,-3))</f>
        <v/>
      </c>
      <c r="Q386" s="16">
        <f>50000+N386+E386*50000+F386*180000</f>
        <v/>
      </c>
      <c r="R386" s="16">
        <f>IF(P386&lt;=2000000,MIN(Q386,P386),MAX(Q386-(P386-2000000),50000))*0.05</f>
        <v/>
      </c>
      <c r="S386" s="16">
        <f>MAX(0,P386*0.1-R386)</f>
        <v/>
      </c>
      <c r="T386" s="16">
        <f>Q386+MAX(0,K386-480000)</f>
        <v/>
      </c>
      <c r="U386" s="16">
        <f>P386-T386</f>
        <v/>
      </c>
      <c r="V386" s="17">
        <f>IF(U386&lt;0,0,LOOKUP(U386,{0,1950001,3300001,6950001,9000001,18000001,40000001},{0.05,0.1,0.2,0.23,0.33,0.4,0.45}))</f>
        <v/>
      </c>
      <c r="W386" s="18">
        <f>IF(U386&lt;0,0.9,0.9-V386*1.021)</f>
        <v/>
      </c>
      <c r="X386" s="16">
        <f>ROUNDDOWN(S386*0.2/W386+2000,0)</f>
        <v/>
      </c>
      <c r="Y386" s="17">
        <f>IF(O386&lt;=0,0,LOOKUP(O386,{0,1950001,3300001,6950001,9000001,18000001,40000001},{0.05,0.1,0.2,0.23,0.33,0.4,0.45}))</f>
        <v/>
      </c>
    </row>
    <row r="387">
      <c r="A387" t="inlineStr">
        <is>
          <t>早見表 共働き＋大学生1人</t>
        </is>
      </c>
      <c r="B387" s="16">
        <f>'2_早見表'!$A$30</f>
        <v/>
      </c>
      <c r="C387" t="n">
        <v>2025</v>
      </c>
      <c r="D387" t="n">
        <v>0</v>
      </c>
      <c r="E387" t="n">
        <v>0</v>
      </c>
      <c r="F387" t="n">
        <v>1</v>
      </c>
      <c r="G387" s="16">
        <f>ROUND(MIN(B387/12,650000)*12*0.0915+MIN(B387/12,1390000)*12*(0.0504+0)+B387*0.005,0)</f>
        <v/>
      </c>
      <c r="H387" t="n">
        <v>0</v>
      </c>
      <c r="I387" t="n">
        <v>0</v>
      </c>
      <c r="J387" s="16">
        <f>IF(C387=2026,IF(B387&lt;741000,0,IF(B387&lt;2191000,B387-740000,IF(B387&lt;2193000,1451000,IF(B387&lt;2196000,1453000,IF(B387&lt;2200000,1456000,IF(B387&lt;3600000,ROUNDDOWN(B387/4,-3)*2.8-80000,IF(B387&lt;6600000,ROUNDDOWN(B387/4,-3)*3.2-440000,IF(B387&lt;8500000,ROUNDDOWN(B387*0.9,0)-1100000,B387-1950000)))))))),IF(B387&lt;651000,0,IF(B387&lt;1900000,B387-650000,IF(B387&lt;3600000,ROUNDDOWN(B387/4,-3)*2.8-80000,IF(B387&lt;6600000,ROUNDDOWN(B387/4,-3)*3.2-440000,IF(B387&lt;8500000,ROUNDDOWN(B387*0.9,0)-1100000,B387-1950000))))))</f>
        <v/>
      </c>
      <c r="K387" s="16">
        <f>IF(J387&gt;23500000,NA(),IF(C387=2026,IF(J387&lt;=4890000,1040000,IF(J387&lt;=6550000,670000,620000)),IF(J387&lt;=1320000,950000,IF(J387&lt;=3360000,880000,IF(J387&lt;=4890000,680000,IF(J387&lt;=6550000,630000,580000))))))</f>
        <v/>
      </c>
      <c r="L387" s="16">
        <f>IF(D387=1,IF(J387&lt;=9000000,380000,IF(J387&lt;=9500000,260000,IF(J387&lt;=10000000,130000,0))),0)</f>
        <v/>
      </c>
      <c r="M387" s="16">
        <f>IF(D387=1,IF(J387&lt;=9000000,330000,IF(J387&lt;=9500000,220000,IF(J387&lt;=10000000,110000,0))),0)</f>
        <v/>
      </c>
      <c r="N387" s="16">
        <f>IF(D387=1,IF(J387&lt;=9000000,50000,IF(J387&lt;=9500000,40000,IF(J387&lt;=10000000,20000,0))),0)</f>
        <v/>
      </c>
      <c r="O387" s="16">
        <f>MAX(0,ROUNDDOWN(J387-G387-K387-L387-E387*380000-F387*630000-H387,-3))</f>
        <v/>
      </c>
      <c r="P387" s="16">
        <f>MAX(0,ROUNDDOWN(J387-G387-430000-M387-E387*330000-F387*450000-I387,-3))</f>
        <v/>
      </c>
      <c r="Q387" s="16">
        <f>50000+N387+E387*50000+F387*180000</f>
        <v/>
      </c>
      <c r="R387" s="16">
        <f>IF(P387&lt;=2000000,MIN(Q387,P387),MAX(Q387-(P387-2000000),50000))*0.05</f>
        <v/>
      </c>
      <c r="S387" s="16">
        <f>MAX(0,P387*0.1-R387)</f>
        <v/>
      </c>
      <c r="T387" s="16">
        <f>Q387+MAX(0,K387-480000)</f>
        <v/>
      </c>
      <c r="U387" s="16">
        <f>P387-T387</f>
        <v/>
      </c>
      <c r="V387" s="17">
        <f>IF(U387&lt;0,0,LOOKUP(U387,{0,1950001,3300001,6950001,9000001,18000001,40000001},{0.05,0.1,0.2,0.23,0.33,0.4,0.45}))</f>
        <v/>
      </c>
      <c r="W387" s="18">
        <f>IF(U387&lt;0,0.9,0.9-V387*1.021)</f>
        <v/>
      </c>
      <c r="X387" s="16">
        <f>ROUNDDOWN(S387*0.2/W387+2000,0)</f>
        <v/>
      </c>
      <c r="Y387" s="17">
        <f>IF(O387&lt;=0,0,LOOKUP(O387,{0,1950001,3300001,6950001,9000001,18000001,40000001},{0.05,0.1,0.2,0.23,0.33,0.4,0.45}))</f>
        <v/>
      </c>
    </row>
    <row r="388">
      <c r="A388" t="inlineStr">
        <is>
          <t>早見表 共働き＋大学生1人</t>
        </is>
      </c>
      <c r="B388" s="16">
        <f>'2_早見表'!$A$30</f>
        <v/>
      </c>
      <c r="C388" t="n">
        <v>2026</v>
      </c>
      <c r="D388" t="n">
        <v>0</v>
      </c>
      <c r="E388" t="n">
        <v>0</v>
      </c>
      <c r="F388" t="n">
        <v>1</v>
      </c>
      <c r="G388" s="16">
        <f>ROUND(MIN(B388/12,650000)*12*0.0915+MIN(B388/12,1390000)*12*(0.0504+0)+B388*0.005,0)</f>
        <v/>
      </c>
      <c r="H388" t="n">
        <v>0</v>
      </c>
      <c r="I388" t="n">
        <v>0</v>
      </c>
      <c r="J388" s="16">
        <f>IF(C388=2026,IF(B388&lt;741000,0,IF(B388&lt;2191000,B388-740000,IF(B388&lt;2193000,1451000,IF(B388&lt;2196000,1453000,IF(B388&lt;2200000,1456000,IF(B388&lt;3600000,ROUNDDOWN(B388/4,-3)*2.8-80000,IF(B388&lt;6600000,ROUNDDOWN(B388/4,-3)*3.2-440000,IF(B388&lt;8500000,ROUNDDOWN(B388*0.9,0)-1100000,B388-1950000)))))))),IF(B388&lt;651000,0,IF(B388&lt;1900000,B388-650000,IF(B388&lt;3600000,ROUNDDOWN(B388/4,-3)*2.8-80000,IF(B388&lt;6600000,ROUNDDOWN(B388/4,-3)*3.2-440000,IF(B388&lt;8500000,ROUNDDOWN(B388*0.9,0)-1100000,B388-1950000))))))</f>
        <v/>
      </c>
      <c r="K388" s="16">
        <f>IF(J388&gt;23500000,NA(),IF(C388=2026,IF(J388&lt;=4890000,1040000,IF(J388&lt;=6550000,670000,620000)),IF(J388&lt;=1320000,950000,IF(J388&lt;=3360000,880000,IF(J388&lt;=4890000,680000,IF(J388&lt;=6550000,630000,580000))))))</f>
        <v/>
      </c>
      <c r="L388" s="16">
        <f>IF(D388=1,IF(J388&lt;=9000000,380000,IF(J388&lt;=9500000,260000,IF(J388&lt;=10000000,130000,0))),0)</f>
        <v/>
      </c>
      <c r="M388" s="16">
        <f>IF(D388=1,IF(J388&lt;=9000000,330000,IF(J388&lt;=9500000,220000,IF(J388&lt;=10000000,110000,0))),0)</f>
        <v/>
      </c>
      <c r="N388" s="16">
        <f>IF(D388=1,IF(J388&lt;=9000000,50000,IF(J388&lt;=9500000,40000,IF(J388&lt;=10000000,20000,0))),0)</f>
        <v/>
      </c>
      <c r="O388" s="16">
        <f>MAX(0,ROUNDDOWN(J388-G388-K388-L388-E388*380000-F388*630000-H388,-3))</f>
        <v/>
      </c>
      <c r="P388" s="16">
        <f>MAX(0,ROUNDDOWN(J388-G388-430000-M388-E388*330000-F388*450000-I388,-3))</f>
        <v/>
      </c>
      <c r="Q388" s="16">
        <f>50000+N388+E388*50000+F388*180000</f>
        <v/>
      </c>
      <c r="R388" s="16">
        <f>IF(P388&lt;=2000000,MIN(Q388,P388),MAX(Q388-(P388-2000000),50000))*0.05</f>
        <v/>
      </c>
      <c r="S388" s="16">
        <f>MAX(0,P388*0.1-R388)</f>
        <v/>
      </c>
      <c r="T388" s="16">
        <f>Q388+MAX(0,K388-480000)</f>
        <v/>
      </c>
      <c r="U388" s="16">
        <f>P388-T388</f>
        <v/>
      </c>
      <c r="V388" s="17">
        <f>IF(U388&lt;0,0,LOOKUP(U388,{0,1950001,3300001,6950001,9000001,18000001,40000001},{0.05,0.1,0.2,0.23,0.33,0.4,0.45}))</f>
        <v/>
      </c>
      <c r="W388" s="18">
        <f>IF(U388&lt;0,0.9,0.9-V388*1.021)</f>
        <v/>
      </c>
      <c r="X388" s="16">
        <f>ROUNDDOWN(S388*0.2/W388+2000,0)</f>
        <v/>
      </c>
      <c r="Y388" s="17">
        <f>IF(O388&lt;=0,0,LOOKUP(O388,{0,1950001,3300001,6950001,9000001,18000001,40000001},{0.05,0.1,0.2,0.23,0.33,0.4,0.45}))</f>
        <v/>
      </c>
    </row>
    <row r="389">
      <c r="A389" t="inlineStr">
        <is>
          <t>早見表 夫婦＋高校生1人</t>
        </is>
      </c>
      <c r="B389" s="16">
        <f>'2_早見表'!$A$30</f>
        <v/>
      </c>
      <c r="C389" t="n">
        <v>2025</v>
      </c>
      <c r="D389" t="n">
        <v>1</v>
      </c>
      <c r="E389" t="n">
        <v>1</v>
      </c>
      <c r="F389" t="n">
        <v>0</v>
      </c>
      <c r="G389" s="16">
        <f>ROUND(MIN(B389/12,650000)*12*0.0915+MIN(B389/12,1390000)*12*(0.0504+0)+B389*0.005,0)</f>
        <v/>
      </c>
      <c r="H389" t="n">
        <v>0</v>
      </c>
      <c r="I389" t="n">
        <v>0</v>
      </c>
      <c r="J389" s="16">
        <f>IF(C389=2026,IF(B389&lt;741000,0,IF(B389&lt;2191000,B389-740000,IF(B389&lt;2193000,1451000,IF(B389&lt;2196000,1453000,IF(B389&lt;2200000,1456000,IF(B389&lt;3600000,ROUNDDOWN(B389/4,-3)*2.8-80000,IF(B389&lt;6600000,ROUNDDOWN(B389/4,-3)*3.2-440000,IF(B389&lt;8500000,ROUNDDOWN(B389*0.9,0)-1100000,B389-1950000)))))))),IF(B389&lt;651000,0,IF(B389&lt;1900000,B389-650000,IF(B389&lt;3600000,ROUNDDOWN(B389/4,-3)*2.8-80000,IF(B389&lt;6600000,ROUNDDOWN(B389/4,-3)*3.2-440000,IF(B389&lt;8500000,ROUNDDOWN(B389*0.9,0)-1100000,B389-1950000))))))</f>
        <v/>
      </c>
      <c r="K389" s="16">
        <f>IF(J389&gt;23500000,NA(),IF(C389=2026,IF(J389&lt;=4890000,1040000,IF(J389&lt;=6550000,670000,620000)),IF(J389&lt;=1320000,950000,IF(J389&lt;=3360000,880000,IF(J389&lt;=4890000,680000,IF(J389&lt;=6550000,630000,580000))))))</f>
        <v/>
      </c>
      <c r="L389" s="16">
        <f>IF(D389=1,IF(J389&lt;=9000000,380000,IF(J389&lt;=9500000,260000,IF(J389&lt;=10000000,130000,0))),0)</f>
        <v/>
      </c>
      <c r="M389" s="16">
        <f>IF(D389=1,IF(J389&lt;=9000000,330000,IF(J389&lt;=9500000,220000,IF(J389&lt;=10000000,110000,0))),0)</f>
        <v/>
      </c>
      <c r="N389" s="16">
        <f>IF(D389=1,IF(J389&lt;=9000000,50000,IF(J389&lt;=9500000,40000,IF(J389&lt;=10000000,20000,0))),0)</f>
        <v/>
      </c>
      <c r="O389" s="16">
        <f>MAX(0,ROUNDDOWN(J389-G389-K389-L389-E389*380000-F389*630000-H389,-3))</f>
        <v/>
      </c>
      <c r="P389" s="16">
        <f>MAX(0,ROUNDDOWN(J389-G389-430000-M389-E389*330000-F389*450000-I389,-3))</f>
        <v/>
      </c>
      <c r="Q389" s="16">
        <f>50000+N389+E389*50000+F389*180000</f>
        <v/>
      </c>
      <c r="R389" s="16">
        <f>IF(P389&lt;=2000000,MIN(Q389,P389),MAX(Q389-(P389-2000000),50000))*0.05</f>
        <v/>
      </c>
      <c r="S389" s="16">
        <f>MAX(0,P389*0.1-R389)</f>
        <v/>
      </c>
      <c r="T389" s="16">
        <f>Q389+MAX(0,K389-480000)</f>
        <v/>
      </c>
      <c r="U389" s="16">
        <f>P389-T389</f>
        <v/>
      </c>
      <c r="V389" s="17">
        <f>IF(U389&lt;0,0,LOOKUP(U389,{0,1950001,3300001,6950001,9000001,18000001,40000001},{0.05,0.1,0.2,0.23,0.33,0.4,0.45}))</f>
        <v/>
      </c>
      <c r="W389" s="18">
        <f>IF(U389&lt;0,0.9,0.9-V389*1.021)</f>
        <v/>
      </c>
      <c r="X389" s="16">
        <f>ROUNDDOWN(S389*0.2/W389+2000,0)</f>
        <v/>
      </c>
      <c r="Y389" s="17">
        <f>IF(O389&lt;=0,0,LOOKUP(O389,{0,1950001,3300001,6950001,9000001,18000001,40000001},{0.05,0.1,0.2,0.23,0.33,0.4,0.45}))</f>
        <v/>
      </c>
    </row>
    <row r="390">
      <c r="A390" t="inlineStr">
        <is>
          <t>早見表 夫婦＋高校生1人</t>
        </is>
      </c>
      <c r="B390" s="16">
        <f>'2_早見表'!$A$30</f>
        <v/>
      </c>
      <c r="C390" t="n">
        <v>2026</v>
      </c>
      <c r="D390" t="n">
        <v>1</v>
      </c>
      <c r="E390" t="n">
        <v>1</v>
      </c>
      <c r="F390" t="n">
        <v>0</v>
      </c>
      <c r="G390" s="16">
        <f>ROUND(MIN(B390/12,650000)*12*0.0915+MIN(B390/12,1390000)*12*(0.0504+0)+B390*0.005,0)</f>
        <v/>
      </c>
      <c r="H390" t="n">
        <v>0</v>
      </c>
      <c r="I390" t="n">
        <v>0</v>
      </c>
      <c r="J390" s="16">
        <f>IF(C390=2026,IF(B390&lt;741000,0,IF(B390&lt;2191000,B390-740000,IF(B390&lt;2193000,1451000,IF(B390&lt;2196000,1453000,IF(B390&lt;2200000,1456000,IF(B390&lt;3600000,ROUNDDOWN(B390/4,-3)*2.8-80000,IF(B390&lt;6600000,ROUNDDOWN(B390/4,-3)*3.2-440000,IF(B390&lt;8500000,ROUNDDOWN(B390*0.9,0)-1100000,B390-1950000)))))))),IF(B390&lt;651000,0,IF(B390&lt;1900000,B390-650000,IF(B390&lt;3600000,ROUNDDOWN(B390/4,-3)*2.8-80000,IF(B390&lt;6600000,ROUNDDOWN(B390/4,-3)*3.2-440000,IF(B390&lt;8500000,ROUNDDOWN(B390*0.9,0)-1100000,B390-1950000))))))</f>
        <v/>
      </c>
      <c r="K390" s="16">
        <f>IF(J390&gt;23500000,NA(),IF(C390=2026,IF(J390&lt;=4890000,1040000,IF(J390&lt;=6550000,670000,620000)),IF(J390&lt;=1320000,950000,IF(J390&lt;=3360000,880000,IF(J390&lt;=4890000,680000,IF(J390&lt;=6550000,630000,580000))))))</f>
        <v/>
      </c>
      <c r="L390" s="16">
        <f>IF(D390=1,IF(J390&lt;=9000000,380000,IF(J390&lt;=9500000,260000,IF(J390&lt;=10000000,130000,0))),0)</f>
        <v/>
      </c>
      <c r="M390" s="16">
        <f>IF(D390=1,IF(J390&lt;=9000000,330000,IF(J390&lt;=9500000,220000,IF(J390&lt;=10000000,110000,0))),0)</f>
        <v/>
      </c>
      <c r="N390" s="16">
        <f>IF(D390=1,IF(J390&lt;=9000000,50000,IF(J390&lt;=9500000,40000,IF(J390&lt;=10000000,20000,0))),0)</f>
        <v/>
      </c>
      <c r="O390" s="16">
        <f>MAX(0,ROUNDDOWN(J390-G390-K390-L390-E390*380000-F390*630000-H390,-3))</f>
        <v/>
      </c>
      <c r="P390" s="16">
        <f>MAX(0,ROUNDDOWN(J390-G390-430000-M390-E390*330000-F390*450000-I390,-3))</f>
        <v/>
      </c>
      <c r="Q390" s="16">
        <f>50000+N390+E390*50000+F390*180000</f>
        <v/>
      </c>
      <c r="R390" s="16">
        <f>IF(P390&lt;=2000000,MIN(Q390,P390),MAX(Q390-(P390-2000000),50000))*0.05</f>
        <v/>
      </c>
      <c r="S390" s="16">
        <f>MAX(0,P390*0.1-R390)</f>
        <v/>
      </c>
      <c r="T390" s="16">
        <f>Q390+MAX(0,K390-480000)</f>
        <v/>
      </c>
      <c r="U390" s="16">
        <f>P390-T390</f>
        <v/>
      </c>
      <c r="V390" s="17">
        <f>IF(U390&lt;0,0,LOOKUP(U390,{0,1950001,3300001,6950001,9000001,18000001,40000001},{0.05,0.1,0.2,0.23,0.33,0.4,0.45}))</f>
        <v/>
      </c>
      <c r="W390" s="18">
        <f>IF(U390&lt;0,0.9,0.9-V390*1.021)</f>
        <v/>
      </c>
      <c r="X390" s="16">
        <f>ROUNDDOWN(S390*0.2/W390+2000,0)</f>
        <v/>
      </c>
      <c r="Y390" s="17">
        <f>IF(O390&lt;=0,0,LOOKUP(O390,{0,1950001,3300001,6950001,9000001,18000001,40000001},{0.05,0.1,0.2,0.23,0.33,0.4,0.45}))</f>
        <v/>
      </c>
    </row>
    <row r="391">
      <c r="A391" t="inlineStr">
        <is>
          <t>早見表 共働き＋大学生と高校生</t>
        </is>
      </c>
      <c r="B391" s="16">
        <f>'2_早見表'!$A$30</f>
        <v/>
      </c>
      <c r="C391" t="n">
        <v>2025</v>
      </c>
      <c r="D391" t="n">
        <v>0</v>
      </c>
      <c r="E391" t="n">
        <v>1</v>
      </c>
      <c r="F391" t="n">
        <v>1</v>
      </c>
      <c r="G391" s="16">
        <f>ROUND(MIN(B391/12,650000)*12*0.0915+MIN(B391/12,1390000)*12*(0.0504+0)+B391*0.005,0)</f>
        <v/>
      </c>
      <c r="H391" t="n">
        <v>0</v>
      </c>
      <c r="I391" t="n">
        <v>0</v>
      </c>
      <c r="J391" s="16">
        <f>IF(C391=2026,IF(B391&lt;741000,0,IF(B391&lt;2191000,B391-740000,IF(B391&lt;2193000,1451000,IF(B391&lt;2196000,1453000,IF(B391&lt;2200000,1456000,IF(B391&lt;3600000,ROUNDDOWN(B391/4,-3)*2.8-80000,IF(B391&lt;6600000,ROUNDDOWN(B391/4,-3)*3.2-440000,IF(B391&lt;8500000,ROUNDDOWN(B391*0.9,0)-1100000,B391-1950000)))))))),IF(B391&lt;651000,0,IF(B391&lt;1900000,B391-650000,IF(B391&lt;3600000,ROUNDDOWN(B391/4,-3)*2.8-80000,IF(B391&lt;6600000,ROUNDDOWN(B391/4,-3)*3.2-440000,IF(B391&lt;8500000,ROUNDDOWN(B391*0.9,0)-1100000,B391-1950000))))))</f>
        <v/>
      </c>
      <c r="K391" s="16">
        <f>IF(J391&gt;23500000,NA(),IF(C391=2026,IF(J391&lt;=4890000,1040000,IF(J391&lt;=6550000,670000,620000)),IF(J391&lt;=1320000,950000,IF(J391&lt;=3360000,880000,IF(J391&lt;=4890000,680000,IF(J391&lt;=6550000,630000,580000))))))</f>
        <v/>
      </c>
      <c r="L391" s="16">
        <f>IF(D391=1,IF(J391&lt;=9000000,380000,IF(J391&lt;=9500000,260000,IF(J391&lt;=10000000,130000,0))),0)</f>
        <v/>
      </c>
      <c r="M391" s="16">
        <f>IF(D391=1,IF(J391&lt;=9000000,330000,IF(J391&lt;=9500000,220000,IF(J391&lt;=10000000,110000,0))),0)</f>
        <v/>
      </c>
      <c r="N391" s="16">
        <f>IF(D391=1,IF(J391&lt;=9000000,50000,IF(J391&lt;=9500000,40000,IF(J391&lt;=10000000,20000,0))),0)</f>
        <v/>
      </c>
      <c r="O391" s="16">
        <f>MAX(0,ROUNDDOWN(J391-G391-K391-L391-E391*380000-F391*630000-H391,-3))</f>
        <v/>
      </c>
      <c r="P391" s="16">
        <f>MAX(0,ROUNDDOWN(J391-G391-430000-M391-E391*330000-F391*450000-I391,-3))</f>
        <v/>
      </c>
      <c r="Q391" s="16">
        <f>50000+N391+E391*50000+F391*180000</f>
        <v/>
      </c>
      <c r="R391" s="16">
        <f>IF(P391&lt;=2000000,MIN(Q391,P391),MAX(Q391-(P391-2000000),50000))*0.05</f>
        <v/>
      </c>
      <c r="S391" s="16">
        <f>MAX(0,P391*0.1-R391)</f>
        <v/>
      </c>
      <c r="T391" s="16">
        <f>Q391+MAX(0,K391-480000)</f>
        <v/>
      </c>
      <c r="U391" s="16">
        <f>P391-T391</f>
        <v/>
      </c>
      <c r="V391" s="17">
        <f>IF(U391&lt;0,0,LOOKUP(U391,{0,1950001,3300001,6950001,9000001,18000001,40000001},{0.05,0.1,0.2,0.23,0.33,0.4,0.45}))</f>
        <v/>
      </c>
      <c r="W391" s="18">
        <f>IF(U391&lt;0,0.9,0.9-V391*1.021)</f>
        <v/>
      </c>
      <c r="X391" s="16">
        <f>ROUNDDOWN(S391*0.2/W391+2000,0)</f>
        <v/>
      </c>
      <c r="Y391" s="17">
        <f>IF(O391&lt;=0,0,LOOKUP(O391,{0,1950001,3300001,6950001,9000001,18000001,40000001},{0.05,0.1,0.2,0.23,0.33,0.4,0.45}))</f>
        <v/>
      </c>
    </row>
    <row r="392">
      <c r="A392" t="inlineStr">
        <is>
          <t>早見表 共働き＋大学生と高校生</t>
        </is>
      </c>
      <c r="B392" s="16">
        <f>'2_早見表'!$A$30</f>
        <v/>
      </c>
      <c r="C392" t="n">
        <v>2026</v>
      </c>
      <c r="D392" t="n">
        <v>0</v>
      </c>
      <c r="E392" t="n">
        <v>1</v>
      </c>
      <c r="F392" t="n">
        <v>1</v>
      </c>
      <c r="G392" s="16">
        <f>ROUND(MIN(B392/12,650000)*12*0.0915+MIN(B392/12,1390000)*12*(0.0504+0)+B392*0.005,0)</f>
        <v/>
      </c>
      <c r="H392" t="n">
        <v>0</v>
      </c>
      <c r="I392" t="n">
        <v>0</v>
      </c>
      <c r="J392" s="16">
        <f>IF(C392=2026,IF(B392&lt;741000,0,IF(B392&lt;2191000,B392-740000,IF(B392&lt;2193000,1451000,IF(B392&lt;2196000,1453000,IF(B392&lt;2200000,1456000,IF(B392&lt;3600000,ROUNDDOWN(B392/4,-3)*2.8-80000,IF(B392&lt;6600000,ROUNDDOWN(B392/4,-3)*3.2-440000,IF(B392&lt;8500000,ROUNDDOWN(B392*0.9,0)-1100000,B392-1950000)))))))),IF(B392&lt;651000,0,IF(B392&lt;1900000,B392-650000,IF(B392&lt;3600000,ROUNDDOWN(B392/4,-3)*2.8-80000,IF(B392&lt;6600000,ROUNDDOWN(B392/4,-3)*3.2-440000,IF(B392&lt;8500000,ROUNDDOWN(B392*0.9,0)-1100000,B392-1950000))))))</f>
        <v/>
      </c>
      <c r="K392" s="16">
        <f>IF(J392&gt;23500000,NA(),IF(C392=2026,IF(J392&lt;=4890000,1040000,IF(J392&lt;=6550000,670000,620000)),IF(J392&lt;=1320000,950000,IF(J392&lt;=3360000,880000,IF(J392&lt;=4890000,680000,IF(J392&lt;=6550000,630000,580000))))))</f>
        <v/>
      </c>
      <c r="L392" s="16">
        <f>IF(D392=1,IF(J392&lt;=9000000,380000,IF(J392&lt;=9500000,260000,IF(J392&lt;=10000000,130000,0))),0)</f>
        <v/>
      </c>
      <c r="M392" s="16">
        <f>IF(D392=1,IF(J392&lt;=9000000,330000,IF(J392&lt;=9500000,220000,IF(J392&lt;=10000000,110000,0))),0)</f>
        <v/>
      </c>
      <c r="N392" s="16">
        <f>IF(D392=1,IF(J392&lt;=9000000,50000,IF(J392&lt;=9500000,40000,IF(J392&lt;=10000000,20000,0))),0)</f>
        <v/>
      </c>
      <c r="O392" s="16">
        <f>MAX(0,ROUNDDOWN(J392-G392-K392-L392-E392*380000-F392*630000-H392,-3))</f>
        <v/>
      </c>
      <c r="P392" s="16">
        <f>MAX(0,ROUNDDOWN(J392-G392-430000-M392-E392*330000-F392*450000-I392,-3))</f>
        <v/>
      </c>
      <c r="Q392" s="16">
        <f>50000+N392+E392*50000+F392*180000</f>
        <v/>
      </c>
      <c r="R392" s="16">
        <f>IF(P392&lt;=2000000,MIN(Q392,P392),MAX(Q392-(P392-2000000),50000))*0.05</f>
        <v/>
      </c>
      <c r="S392" s="16">
        <f>MAX(0,P392*0.1-R392)</f>
        <v/>
      </c>
      <c r="T392" s="16">
        <f>Q392+MAX(0,K392-480000)</f>
        <v/>
      </c>
      <c r="U392" s="16">
        <f>P392-T392</f>
        <v/>
      </c>
      <c r="V392" s="17">
        <f>IF(U392&lt;0,0,LOOKUP(U392,{0,1950001,3300001,6950001,9000001,18000001,40000001},{0.05,0.1,0.2,0.23,0.33,0.4,0.45}))</f>
        <v/>
      </c>
      <c r="W392" s="18">
        <f>IF(U392&lt;0,0.9,0.9-V392*1.021)</f>
        <v/>
      </c>
      <c r="X392" s="16">
        <f>ROUNDDOWN(S392*0.2/W392+2000,0)</f>
        <v/>
      </c>
      <c r="Y392" s="17">
        <f>IF(O392&lt;=0,0,LOOKUP(O392,{0,1950001,3300001,6950001,9000001,18000001,40000001},{0.05,0.1,0.2,0.23,0.33,0.4,0.45}))</f>
        <v/>
      </c>
    </row>
    <row r="393">
      <c r="A393" t="inlineStr">
        <is>
          <t>早見表 夫婦＋大学生と高校生</t>
        </is>
      </c>
      <c r="B393" s="16">
        <f>'2_早見表'!$A$30</f>
        <v/>
      </c>
      <c r="C393" t="n">
        <v>2025</v>
      </c>
      <c r="D393" t="n">
        <v>1</v>
      </c>
      <c r="E393" t="n">
        <v>1</v>
      </c>
      <c r="F393" t="n">
        <v>1</v>
      </c>
      <c r="G393" s="16">
        <f>ROUND(MIN(B393/12,650000)*12*0.0915+MIN(B393/12,1390000)*12*(0.0504+0)+B393*0.005,0)</f>
        <v/>
      </c>
      <c r="H393" t="n">
        <v>0</v>
      </c>
      <c r="I393" t="n">
        <v>0</v>
      </c>
      <c r="J393" s="16">
        <f>IF(C393=2026,IF(B393&lt;741000,0,IF(B393&lt;2191000,B393-740000,IF(B393&lt;2193000,1451000,IF(B393&lt;2196000,1453000,IF(B393&lt;2200000,1456000,IF(B393&lt;3600000,ROUNDDOWN(B393/4,-3)*2.8-80000,IF(B393&lt;6600000,ROUNDDOWN(B393/4,-3)*3.2-440000,IF(B393&lt;8500000,ROUNDDOWN(B393*0.9,0)-1100000,B393-1950000)))))))),IF(B393&lt;651000,0,IF(B393&lt;1900000,B393-650000,IF(B393&lt;3600000,ROUNDDOWN(B393/4,-3)*2.8-80000,IF(B393&lt;6600000,ROUNDDOWN(B393/4,-3)*3.2-440000,IF(B393&lt;8500000,ROUNDDOWN(B393*0.9,0)-1100000,B393-1950000))))))</f>
        <v/>
      </c>
      <c r="K393" s="16">
        <f>IF(J393&gt;23500000,NA(),IF(C393=2026,IF(J393&lt;=4890000,1040000,IF(J393&lt;=6550000,670000,620000)),IF(J393&lt;=1320000,950000,IF(J393&lt;=3360000,880000,IF(J393&lt;=4890000,680000,IF(J393&lt;=6550000,630000,580000))))))</f>
        <v/>
      </c>
      <c r="L393" s="16">
        <f>IF(D393=1,IF(J393&lt;=9000000,380000,IF(J393&lt;=9500000,260000,IF(J393&lt;=10000000,130000,0))),0)</f>
        <v/>
      </c>
      <c r="M393" s="16">
        <f>IF(D393=1,IF(J393&lt;=9000000,330000,IF(J393&lt;=9500000,220000,IF(J393&lt;=10000000,110000,0))),0)</f>
        <v/>
      </c>
      <c r="N393" s="16">
        <f>IF(D393=1,IF(J393&lt;=9000000,50000,IF(J393&lt;=9500000,40000,IF(J393&lt;=10000000,20000,0))),0)</f>
        <v/>
      </c>
      <c r="O393" s="16">
        <f>MAX(0,ROUNDDOWN(J393-G393-K393-L393-E393*380000-F393*630000-H393,-3))</f>
        <v/>
      </c>
      <c r="P393" s="16">
        <f>MAX(0,ROUNDDOWN(J393-G393-430000-M393-E393*330000-F393*450000-I393,-3))</f>
        <v/>
      </c>
      <c r="Q393" s="16">
        <f>50000+N393+E393*50000+F393*180000</f>
        <v/>
      </c>
      <c r="R393" s="16">
        <f>IF(P393&lt;=2000000,MIN(Q393,P393),MAX(Q393-(P393-2000000),50000))*0.05</f>
        <v/>
      </c>
      <c r="S393" s="16">
        <f>MAX(0,P393*0.1-R393)</f>
        <v/>
      </c>
      <c r="T393" s="16">
        <f>Q393+MAX(0,K393-480000)</f>
        <v/>
      </c>
      <c r="U393" s="16">
        <f>P393-T393</f>
        <v/>
      </c>
      <c r="V393" s="17">
        <f>IF(U393&lt;0,0,LOOKUP(U393,{0,1950001,3300001,6950001,9000001,18000001,40000001},{0.05,0.1,0.2,0.23,0.33,0.4,0.45}))</f>
        <v/>
      </c>
      <c r="W393" s="18">
        <f>IF(U393&lt;0,0.9,0.9-V393*1.021)</f>
        <v/>
      </c>
      <c r="X393" s="16">
        <f>ROUNDDOWN(S393*0.2/W393+2000,0)</f>
        <v/>
      </c>
      <c r="Y393" s="17">
        <f>IF(O393&lt;=0,0,LOOKUP(O393,{0,1950001,3300001,6950001,9000001,18000001,40000001},{0.05,0.1,0.2,0.23,0.33,0.4,0.45}))</f>
        <v/>
      </c>
    </row>
    <row r="394">
      <c r="A394" t="inlineStr">
        <is>
          <t>早見表 夫婦＋大学生と高校生</t>
        </is>
      </c>
      <c r="B394" s="16">
        <f>'2_早見表'!$A$30</f>
        <v/>
      </c>
      <c r="C394" t="n">
        <v>2026</v>
      </c>
      <c r="D394" t="n">
        <v>1</v>
      </c>
      <c r="E394" t="n">
        <v>1</v>
      </c>
      <c r="F394" t="n">
        <v>1</v>
      </c>
      <c r="G394" s="16">
        <f>ROUND(MIN(B394/12,650000)*12*0.0915+MIN(B394/12,1390000)*12*(0.0504+0)+B394*0.005,0)</f>
        <v/>
      </c>
      <c r="H394" t="n">
        <v>0</v>
      </c>
      <c r="I394" t="n">
        <v>0</v>
      </c>
      <c r="J394" s="16">
        <f>IF(C394=2026,IF(B394&lt;741000,0,IF(B394&lt;2191000,B394-740000,IF(B394&lt;2193000,1451000,IF(B394&lt;2196000,1453000,IF(B394&lt;2200000,1456000,IF(B394&lt;3600000,ROUNDDOWN(B394/4,-3)*2.8-80000,IF(B394&lt;6600000,ROUNDDOWN(B394/4,-3)*3.2-440000,IF(B394&lt;8500000,ROUNDDOWN(B394*0.9,0)-1100000,B394-1950000)))))))),IF(B394&lt;651000,0,IF(B394&lt;1900000,B394-650000,IF(B394&lt;3600000,ROUNDDOWN(B394/4,-3)*2.8-80000,IF(B394&lt;6600000,ROUNDDOWN(B394/4,-3)*3.2-440000,IF(B394&lt;8500000,ROUNDDOWN(B394*0.9,0)-1100000,B394-1950000))))))</f>
        <v/>
      </c>
      <c r="K394" s="16">
        <f>IF(J394&gt;23500000,NA(),IF(C394=2026,IF(J394&lt;=4890000,1040000,IF(J394&lt;=6550000,670000,620000)),IF(J394&lt;=1320000,950000,IF(J394&lt;=3360000,880000,IF(J394&lt;=4890000,680000,IF(J394&lt;=6550000,630000,580000))))))</f>
        <v/>
      </c>
      <c r="L394" s="16">
        <f>IF(D394=1,IF(J394&lt;=9000000,380000,IF(J394&lt;=9500000,260000,IF(J394&lt;=10000000,130000,0))),0)</f>
        <v/>
      </c>
      <c r="M394" s="16">
        <f>IF(D394=1,IF(J394&lt;=9000000,330000,IF(J394&lt;=9500000,220000,IF(J394&lt;=10000000,110000,0))),0)</f>
        <v/>
      </c>
      <c r="N394" s="16">
        <f>IF(D394=1,IF(J394&lt;=9000000,50000,IF(J394&lt;=9500000,40000,IF(J394&lt;=10000000,20000,0))),0)</f>
        <v/>
      </c>
      <c r="O394" s="16">
        <f>MAX(0,ROUNDDOWN(J394-G394-K394-L394-E394*380000-F394*630000-H394,-3))</f>
        <v/>
      </c>
      <c r="P394" s="16">
        <f>MAX(0,ROUNDDOWN(J394-G394-430000-M394-E394*330000-F394*450000-I394,-3))</f>
        <v/>
      </c>
      <c r="Q394" s="16">
        <f>50000+N394+E394*50000+F394*180000</f>
        <v/>
      </c>
      <c r="R394" s="16">
        <f>IF(P394&lt;=2000000,MIN(Q394,P394),MAX(Q394-(P394-2000000),50000))*0.05</f>
        <v/>
      </c>
      <c r="S394" s="16">
        <f>MAX(0,P394*0.1-R394)</f>
        <v/>
      </c>
      <c r="T394" s="16">
        <f>Q394+MAX(0,K394-480000)</f>
        <v/>
      </c>
      <c r="U394" s="16">
        <f>P394-T394</f>
        <v/>
      </c>
      <c r="V394" s="17">
        <f>IF(U394&lt;0,0,LOOKUP(U394,{0,1950001,3300001,6950001,9000001,18000001,40000001},{0.05,0.1,0.2,0.23,0.33,0.4,0.45}))</f>
        <v/>
      </c>
      <c r="W394" s="18">
        <f>IF(U394&lt;0,0.9,0.9-V394*1.021)</f>
        <v/>
      </c>
      <c r="X394" s="16">
        <f>ROUNDDOWN(S394*0.2/W394+2000,0)</f>
        <v/>
      </c>
      <c r="Y394" s="17">
        <f>IF(O394&lt;=0,0,LOOKUP(O394,{0,1950001,3300001,6950001,9000001,18000001,40000001},{0.05,0.1,0.2,0.23,0.33,0.4,0.45}))</f>
        <v/>
      </c>
    </row>
    <row r="395">
      <c r="A395" t="inlineStr">
        <is>
          <t>早見表 独身または共働き</t>
        </is>
      </c>
      <c r="B395" s="16">
        <f>'2_早見表'!$A$31</f>
        <v/>
      </c>
      <c r="C395" t="n">
        <v>2025</v>
      </c>
      <c r="D395" t="n">
        <v>0</v>
      </c>
      <c r="E395" t="n">
        <v>0</v>
      </c>
      <c r="F395" t="n">
        <v>0</v>
      </c>
      <c r="G395" s="16">
        <f>ROUND(MIN(B395/12,650000)*12*0.0915+MIN(B395/12,1390000)*12*(0.0504+0)+B395*0.005,0)</f>
        <v/>
      </c>
      <c r="H395" t="n">
        <v>0</v>
      </c>
      <c r="I395" t="n">
        <v>0</v>
      </c>
      <c r="J395" s="16">
        <f>IF(C395=2026,IF(B395&lt;741000,0,IF(B395&lt;2191000,B395-740000,IF(B395&lt;2193000,1451000,IF(B395&lt;2196000,1453000,IF(B395&lt;2200000,1456000,IF(B395&lt;3600000,ROUNDDOWN(B395/4,-3)*2.8-80000,IF(B395&lt;6600000,ROUNDDOWN(B395/4,-3)*3.2-440000,IF(B395&lt;8500000,ROUNDDOWN(B395*0.9,0)-1100000,B395-1950000)))))))),IF(B395&lt;651000,0,IF(B395&lt;1900000,B395-650000,IF(B395&lt;3600000,ROUNDDOWN(B395/4,-3)*2.8-80000,IF(B395&lt;6600000,ROUNDDOWN(B395/4,-3)*3.2-440000,IF(B395&lt;8500000,ROUNDDOWN(B395*0.9,0)-1100000,B395-1950000))))))</f>
        <v/>
      </c>
      <c r="K395" s="16">
        <f>IF(J395&gt;23500000,NA(),IF(C395=2026,IF(J395&lt;=4890000,1040000,IF(J395&lt;=6550000,670000,620000)),IF(J395&lt;=1320000,950000,IF(J395&lt;=3360000,880000,IF(J395&lt;=4890000,680000,IF(J395&lt;=6550000,630000,580000))))))</f>
        <v/>
      </c>
      <c r="L395" s="16">
        <f>IF(D395=1,IF(J395&lt;=9000000,380000,IF(J395&lt;=9500000,260000,IF(J395&lt;=10000000,130000,0))),0)</f>
        <v/>
      </c>
      <c r="M395" s="16">
        <f>IF(D395=1,IF(J395&lt;=9000000,330000,IF(J395&lt;=9500000,220000,IF(J395&lt;=10000000,110000,0))),0)</f>
        <v/>
      </c>
      <c r="N395" s="16">
        <f>IF(D395=1,IF(J395&lt;=9000000,50000,IF(J395&lt;=9500000,40000,IF(J395&lt;=10000000,20000,0))),0)</f>
        <v/>
      </c>
      <c r="O395" s="16">
        <f>MAX(0,ROUNDDOWN(J395-G395-K395-L395-E395*380000-F395*630000-H395,-3))</f>
        <v/>
      </c>
      <c r="P395" s="16">
        <f>MAX(0,ROUNDDOWN(J395-G395-430000-M395-E395*330000-F395*450000-I395,-3))</f>
        <v/>
      </c>
      <c r="Q395" s="16">
        <f>50000+N395+E395*50000+F395*180000</f>
        <v/>
      </c>
      <c r="R395" s="16">
        <f>IF(P395&lt;=2000000,MIN(Q395,P395),MAX(Q395-(P395-2000000),50000))*0.05</f>
        <v/>
      </c>
      <c r="S395" s="16">
        <f>MAX(0,P395*0.1-R395)</f>
        <v/>
      </c>
      <c r="T395" s="16">
        <f>Q395+MAX(0,K395-480000)</f>
        <v/>
      </c>
      <c r="U395" s="16">
        <f>P395-T395</f>
        <v/>
      </c>
      <c r="V395" s="17">
        <f>IF(U395&lt;0,0,LOOKUP(U395,{0,1950001,3300001,6950001,9000001,18000001,40000001},{0.05,0.1,0.2,0.23,0.33,0.4,0.45}))</f>
        <v/>
      </c>
      <c r="W395" s="18">
        <f>IF(U395&lt;0,0.9,0.9-V395*1.021)</f>
        <v/>
      </c>
      <c r="X395" s="16">
        <f>ROUNDDOWN(S395*0.2/W395+2000,0)</f>
        <v/>
      </c>
      <c r="Y395" s="17">
        <f>IF(O395&lt;=0,0,LOOKUP(O395,{0,1950001,3300001,6950001,9000001,18000001,40000001},{0.05,0.1,0.2,0.23,0.33,0.4,0.45}))</f>
        <v/>
      </c>
    </row>
    <row r="396">
      <c r="A396" t="inlineStr">
        <is>
          <t>早見表 独身または共働き</t>
        </is>
      </c>
      <c r="B396" s="16">
        <f>'2_早見表'!$A$31</f>
        <v/>
      </c>
      <c r="C396" t="n">
        <v>2026</v>
      </c>
      <c r="D396" t="n">
        <v>0</v>
      </c>
      <c r="E396" t="n">
        <v>0</v>
      </c>
      <c r="F396" t="n">
        <v>0</v>
      </c>
      <c r="G396" s="16">
        <f>ROUND(MIN(B396/12,650000)*12*0.0915+MIN(B396/12,1390000)*12*(0.0504+0)+B396*0.005,0)</f>
        <v/>
      </c>
      <c r="H396" t="n">
        <v>0</v>
      </c>
      <c r="I396" t="n">
        <v>0</v>
      </c>
      <c r="J396" s="16">
        <f>IF(C396=2026,IF(B396&lt;741000,0,IF(B396&lt;2191000,B396-740000,IF(B396&lt;2193000,1451000,IF(B396&lt;2196000,1453000,IF(B396&lt;2200000,1456000,IF(B396&lt;3600000,ROUNDDOWN(B396/4,-3)*2.8-80000,IF(B396&lt;6600000,ROUNDDOWN(B396/4,-3)*3.2-440000,IF(B396&lt;8500000,ROUNDDOWN(B396*0.9,0)-1100000,B396-1950000)))))))),IF(B396&lt;651000,0,IF(B396&lt;1900000,B396-650000,IF(B396&lt;3600000,ROUNDDOWN(B396/4,-3)*2.8-80000,IF(B396&lt;6600000,ROUNDDOWN(B396/4,-3)*3.2-440000,IF(B396&lt;8500000,ROUNDDOWN(B396*0.9,0)-1100000,B396-1950000))))))</f>
        <v/>
      </c>
      <c r="K396" s="16">
        <f>IF(J396&gt;23500000,NA(),IF(C396=2026,IF(J396&lt;=4890000,1040000,IF(J396&lt;=6550000,670000,620000)),IF(J396&lt;=1320000,950000,IF(J396&lt;=3360000,880000,IF(J396&lt;=4890000,680000,IF(J396&lt;=6550000,630000,580000))))))</f>
        <v/>
      </c>
      <c r="L396" s="16">
        <f>IF(D396=1,IF(J396&lt;=9000000,380000,IF(J396&lt;=9500000,260000,IF(J396&lt;=10000000,130000,0))),0)</f>
        <v/>
      </c>
      <c r="M396" s="16">
        <f>IF(D396=1,IF(J396&lt;=9000000,330000,IF(J396&lt;=9500000,220000,IF(J396&lt;=10000000,110000,0))),0)</f>
        <v/>
      </c>
      <c r="N396" s="16">
        <f>IF(D396=1,IF(J396&lt;=9000000,50000,IF(J396&lt;=9500000,40000,IF(J396&lt;=10000000,20000,0))),0)</f>
        <v/>
      </c>
      <c r="O396" s="16">
        <f>MAX(0,ROUNDDOWN(J396-G396-K396-L396-E396*380000-F396*630000-H396,-3))</f>
        <v/>
      </c>
      <c r="P396" s="16">
        <f>MAX(0,ROUNDDOWN(J396-G396-430000-M396-E396*330000-F396*450000-I396,-3))</f>
        <v/>
      </c>
      <c r="Q396" s="16">
        <f>50000+N396+E396*50000+F396*180000</f>
        <v/>
      </c>
      <c r="R396" s="16">
        <f>IF(P396&lt;=2000000,MIN(Q396,P396),MAX(Q396-(P396-2000000),50000))*0.05</f>
        <v/>
      </c>
      <c r="S396" s="16">
        <f>MAX(0,P396*0.1-R396)</f>
        <v/>
      </c>
      <c r="T396" s="16">
        <f>Q396+MAX(0,K396-480000)</f>
        <v/>
      </c>
      <c r="U396" s="16">
        <f>P396-T396</f>
        <v/>
      </c>
      <c r="V396" s="17">
        <f>IF(U396&lt;0,0,LOOKUP(U396,{0,1950001,3300001,6950001,9000001,18000001,40000001},{0.05,0.1,0.2,0.23,0.33,0.4,0.45}))</f>
        <v/>
      </c>
      <c r="W396" s="18">
        <f>IF(U396&lt;0,0.9,0.9-V396*1.021)</f>
        <v/>
      </c>
      <c r="X396" s="16">
        <f>ROUNDDOWN(S396*0.2/W396+2000,0)</f>
        <v/>
      </c>
      <c r="Y396" s="17">
        <f>IF(O396&lt;=0,0,LOOKUP(O396,{0,1950001,3300001,6950001,9000001,18000001,40000001},{0.05,0.1,0.2,0.23,0.33,0.4,0.45}))</f>
        <v/>
      </c>
    </row>
    <row r="397">
      <c r="A397" t="inlineStr">
        <is>
          <t>早見表 夫婦（配偶者控除あり）</t>
        </is>
      </c>
      <c r="B397" s="16">
        <f>'2_早見表'!$A$31</f>
        <v/>
      </c>
      <c r="C397" t="n">
        <v>2025</v>
      </c>
      <c r="D397" t="n">
        <v>1</v>
      </c>
      <c r="E397" t="n">
        <v>0</v>
      </c>
      <c r="F397" t="n">
        <v>0</v>
      </c>
      <c r="G397" s="16">
        <f>ROUND(MIN(B397/12,650000)*12*0.0915+MIN(B397/12,1390000)*12*(0.0504+0)+B397*0.005,0)</f>
        <v/>
      </c>
      <c r="H397" t="n">
        <v>0</v>
      </c>
      <c r="I397" t="n">
        <v>0</v>
      </c>
      <c r="J397" s="16">
        <f>IF(C397=2026,IF(B397&lt;741000,0,IF(B397&lt;2191000,B397-740000,IF(B397&lt;2193000,1451000,IF(B397&lt;2196000,1453000,IF(B397&lt;2200000,1456000,IF(B397&lt;3600000,ROUNDDOWN(B397/4,-3)*2.8-80000,IF(B397&lt;6600000,ROUNDDOWN(B397/4,-3)*3.2-440000,IF(B397&lt;8500000,ROUNDDOWN(B397*0.9,0)-1100000,B397-1950000)))))))),IF(B397&lt;651000,0,IF(B397&lt;1900000,B397-650000,IF(B397&lt;3600000,ROUNDDOWN(B397/4,-3)*2.8-80000,IF(B397&lt;6600000,ROUNDDOWN(B397/4,-3)*3.2-440000,IF(B397&lt;8500000,ROUNDDOWN(B397*0.9,0)-1100000,B397-1950000))))))</f>
        <v/>
      </c>
      <c r="K397" s="16">
        <f>IF(J397&gt;23500000,NA(),IF(C397=2026,IF(J397&lt;=4890000,1040000,IF(J397&lt;=6550000,670000,620000)),IF(J397&lt;=1320000,950000,IF(J397&lt;=3360000,880000,IF(J397&lt;=4890000,680000,IF(J397&lt;=6550000,630000,580000))))))</f>
        <v/>
      </c>
      <c r="L397" s="16">
        <f>IF(D397=1,IF(J397&lt;=9000000,380000,IF(J397&lt;=9500000,260000,IF(J397&lt;=10000000,130000,0))),0)</f>
        <v/>
      </c>
      <c r="M397" s="16">
        <f>IF(D397=1,IF(J397&lt;=9000000,330000,IF(J397&lt;=9500000,220000,IF(J397&lt;=10000000,110000,0))),0)</f>
        <v/>
      </c>
      <c r="N397" s="16">
        <f>IF(D397=1,IF(J397&lt;=9000000,50000,IF(J397&lt;=9500000,40000,IF(J397&lt;=10000000,20000,0))),0)</f>
        <v/>
      </c>
      <c r="O397" s="16">
        <f>MAX(0,ROUNDDOWN(J397-G397-K397-L397-E397*380000-F397*630000-H397,-3))</f>
        <v/>
      </c>
      <c r="P397" s="16">
        <f>MAX(0,ROUNDDOWN(J397-G397-430000-M397-E397*330000-F397*450000-I397,-3))</f>
        <v/>
      </c>
      <c r="Q397" s="16">
        <f>50000+N397+E397*50000+F397*180000</f>
        <v/>
      </c>
      <c r="R397" s="16">
        <f>IF(P397&lt;=2000000,MIN(Q397,P397),MAX(Q397-(P397-2000000),50000))*0.05</f>
        <v/>
      </c>
      <c r="S397" s="16">
        <f>MAX(0,P397*0.1-R397)</f>
        <v/>
      </c>
      <c r="T397" s="16">
        <f>Q397+MAX(0,K397-480000)</f>
        <v/>
      </c>
      <c r="U397" s="16">
        <f>P397-T397</f>
        <v/>
      </c>
      <c r="V397" s="17">
        <f>IF(U397&lt;0,0,LOOKUP(U397,{0,1950001,3300001,6950001,9000001,18000001,40000001},{0.05,0.1,0.2,0.23,0.33,0.4,0.45}))</f>
        <v/>
      </c>
      <c r="W397" s="18">
        <f>IF(U397&lt;0,0.9,0.9-V397*1.021)</f>
        <v/>
      </c>
      <c r="X397" s="16">
        <f>ROUNDDOWN(S397*0.2/W397+2000,0)</f>
        <v/>
      </c>
      <c r="Y397" s="17">
        <f>IF(O397&lt;=0,0,LOOKUP(O397,{0,1950001,3300001,6950001,9000001,18000001,40000001},{0.05,0.1,0.2,0.23,0.33,0.4,0.45}))</f>
        <v/>
      </c>
    </row>
    <row r="398">
      <c r="A398" t="inlineStr">
        <is>
          <t>早見表 夫婦（配偶者控除あり）</t>
        </is>
      </c>
      <c r="B398" s="16">
        <f>'2_早見表'!$A$31</f>
        <v/>
      </c>
      <c r="C398" t="n">
        <v>2026</v>
      </c>
      <c r="D398" t="n">
        <v>1</v>
      </c>
      <c r="E398" t="n">
        <v>0</v>
      </c>
      <c r="F398" t="n">
        <v>0</v>
      </c>
      <c r="G398" s="16">
        <f>ROUND(MIN(B398/12,650000)*12*0.0915+MIN(B398/12,1390000)*12*(0.0504+0)+B398*0.005,0)</f>
        <v/>
      </c>
      <c r="H398" t="n">
        <v>0</v>
      </c>
      <c r="I398" t="n">
        <v>0</v>
      </c>
      <c r="J398" s="16">
        <f>IF(C398=2026,IF(B398&lt;741000,0,IF(B398&lt;2191000,B398-740000,IF(B398&lt;2193000,1451000,IF(B398&lt;2196000,1453000,IF(B398&lt;2200000,1456000,IF(B398&lt;3600000,ROUNDDOWN(B398/4,-3)*2.8-80000,IF(B398&lt;6600000,ROUNDDOWN(B398/4,-3)*3.2-440000,IF(B398&lt;8500000,ROUNDDOWN(B398*0.9,0)-1100000,B398-1950000)))))))),IF(B398&lt;651000,0,IF(B398&lt;1900000,B398-650000,IF(B398&lt;3600000,ROUNDDOWN(B398/4,-3)*2.8-80000,IF(B398&lt;6600000,ROUNDDOWN(B398/4,-3)*3.2-440000,IF(B398&lt;8500000,ROUNDDOWN(B398*0.9,0)-1100000,B398-1950000))))))</f>
        <v/>
      </c>
      <c r="K398" s="16">
        <f>IF(J398&gt;23500000,NA(),IF(C398=2026,IF(J398&lt;=4890000,1040000,IF(J398&lt;=6550000,670000,620000)),IF(J398&lt;=1320000,950000,IF(J398&lt;=3360000,880000,IF(J398&lt;=4890000,680000,IF(J398&lt;=6550000,630000,580000))))))</f>
        <v/>
      </c>
      <c r="L398" s="16">
        <f>IF(D398=1,IF(J398&lt;=9000000,380000,IF(J398&lt;=9500000,260000,IF(J398&lt;=10000000,130000,0))),0)</f>
        <v/>
      </c>
      <c r="M398" s="16">
        <f>IF(D398=1,IF(J398&lt;=9000000,330000,IF(J398&lt;=9500000,220000,IF(J398&lt;=10000000,110000,0))),0)</f>
        <v/>
      </c>
      <c r="N398" s="16">
        <f>IF(D398=1,IF(J398&lt;=9000000,50000,IF(J398&lt;=9500000,40000,IF(J398&lt;=10000000,20000,0))),0)</f>
        <v/>
      </c>
      <c r="O398" s="16">
        <f>MAX(0,ROUNDDOWN(J398-G398-K398-L398-E398*380000-F398*630000-H398,-3))</f>
        <v/>
      </c>
      <c r="P398" s="16">
        <f>MAX(0,ROUNDDOWN(J398-G398-430000-M398-E398*330000-F398*450000-I398,-3))</f>
        <v/>
      </c>
      <c r="Q398" s="16">
        <f>50000+N398+E398*50000+F398*180000</f>
        <v/>
      </c>
      <c r="R398" s="16">
        <f>IF(P398&lt;=2000000,MIN(Q398,P398),MAX(Q398-(P398-2000000),50000))*0.05</f>
        <v/>
      </c>
      <c r="S398" s="16">
        <f>MAX(0,P398*0.1-R398)</f>
        <v/>
      </c>
      <c r="T398" s="16">
        <f>Q398+MAX(0,K398-480000)</f>
        <v/>
      </c>
      <c r="U398" s="16">
        <f>P398-T398</f>
        <v/>
      </c>
      <c r="V398" s="17">
        <f>IF(U398&lt;0,0,LOOKUP(U398,{0,1950001,3300001,6950001,9000001,18000001,40000001},{0.05,0.1,0.2,0.23,0.33,0.4,0.45}))</f>
        <v/>
      </c>
      <c r="W398" s="18">
        <f>IF(U398&lt;0,0.9,0.9-V398*1.021)</f>
        <v/>
      </c>
      <c r="X398" s="16">
        <f>ROUNDDOWN(S398*0.2/W398+2000,0)</f>
        <v/>
      </c>
      <c r="Y398" s="17">
        <f>IF(O398&lt;=0,0,LOOKUP(O398,{0,1950001,3300001,6950001,9000001,18000001,40000001},{0.05,0.1,0.2,0.23,0.33,0.4,0.45}))</f>
        <v/>
      </c>
    </row>
    <row r="399">
      <c r="A399" t="inlineStr">
        <is>
          <t>早見表 共働き＋高校生1人</t>
        </is>
      </c>
      <c r="B399" s="16">
        <f>'2_早見表'!$A$31</f>
        <v/>
      </c>
      <c r="C399" t="n">
        <v>2025</v>
      </c>
      <c r="D399" t="n">
        <v>0</v>
      </c>
      <c r="E399" t="n">
        <v>1</v>
      </c>
      <c r="F399" t="n">
        <v>0</v>
      </c>
      <c r="G399" s="16">
        <f>ROUND(MIN(B399/12,650000)*12*0.0915+MIN(B399/12,1390000)*12*(0.0504+0)+B399*0.005,0)</f>
        <v/>
      </c>
      <c r="H399" t="n">
        <v>0</v>
      </c>
      <c r="I399" t="n">
        <v>0</v>
      </c>
      <c r="J399" s="16">
        <f>IF(C399=2026,IF(B399&lt;741000,0,IF(B399&lt;2191000,B399-740000,IF(B399&lt;2193000,1451000,IF(B399&lt;2196000,1453000,IF(B399&lt;2200000,1456000,IF(B399&lt;3600000,ROUNDDOWN(B399/4,-3)*2.8-80000,IF(B399&lt;6600000,ROUNDDOWN(B399/4,-3)*3.2-440000,IF(B399&lt;8500000,ROUNDDOWN(B399*0.9,0)-1100000,B399-1950000)))))))),IF(B399&lt;651000,0,IF(B399&lt;1900000,B399-650000,IF(B399&lt;3600000,ROUNDDOWN(B399/4,-3)*2.8-80000,IF(B399&lt;6600000,ROUNDDOWN(B399/4,-3)*3.2-440000,IF(B399&lt;8500000,ROUNDDOWN(B399*0.9,0)-1100000,B399-1950000))))))</f>
        <v/>
      </c>
      <c r="K399" s="16">
        <f>IF(J399&gt;23500000,NA(),IF(C399=2026,IF(J399&lt;=4890000,1040000,IF(J399&lt;=6550000,670000,620000)),IF(J399&lt;=1320000,950000,IF(J399&lt;=3360000,880000,IF(J399&lt;=4890000,680000,IF(J399&lt;=6550000,630000,580000))))))</f>
        <v/>
      </c>
      <c r="L399" s="16">
        <f>IF(D399=1,IF(J399&lt;=9000000,380000,IF(J399&lt;=9500000,260000,IF(J399&lt;=10000000,130000,0))),0)</f>
        <v/>
      </c>
      <c r="M399" s="16">
        <f>IF(D399=1,IF(J399&lt;=9000000,330000,IF(J399&lt;=9500000,220000,IF(J399&lt;=10000000,110000,0))),0)</f>
        <v/>
      </c>
      <c r="N399" s="16">
        <f>IF(D399=1,IF(J399&lt;=9000000,50000,IF(J399&lt;=9500000,40000,IF(J399&lt;=10000000,20000,0))),0)</f>
        <v/>
      </c>
      <c r="O399" s="16">
        <f>MAX(0,ROUNDDOWN(J399-G399-K399-L399-E399*380000-F399*630000-H399,-3))</f>
        <v/>
      </c>
      <c r="P399" s="16">
        <f>MAX(0,ROUNDDOWN(J399-G399-430000-M399-E399*330000-F399*450000-I399,-3))</f>
        <v/>
      </c>
      <c r="Q399" s="16">
        <f>50000+N399+E399*50000+F399*180000</f>
        <v/>
      </c>
      <c r="R399" s="16">
        <f>IF(P399&lt;=2000000,MIN(Q399,P399),MAX(Q399-(P399-2000000),50000))*0.05</f>
        <v/>
      </c>
      <c r="S399" s="16">
        <f>MAX(0,P399*0.1-R399)</f>
        <v/>
      </c>
      <c r="T399" s="16">
        <f>Q399+MAX(0,K399-480000)</f>
        <v/>
      </c>
      <c r="U399" s="16">
        <f>P399-T399</f>
        <v/>
      </c>
      <c r="V399" s="17">
        <f>IF(U399&lt;0,0,LOOKUP(U399,{0,1950001,3300001,6950001,9000001,18000001,40000001},{0.05,0.1,0.2,0.23,0.33,0.4,0.45}))</f>
        <v/>
      </c>
      <c r="W399" s="18">
        <f>IF(U399&lt;0,0.9,0.9-V399*1.021)</f>
        <v/>
      </c>
      <c r="X399" s="16">
        <f>ROUNDDOWN(S399*0.2/W399+2000,0)</f>
        <v/>
      </c>
      <c r="Y399" s="17">
        <f>IF(O399&lt;=0,0,LOOKUP(O399,{0,1950001,3300001,6950001,9000001,18000001,40000001},{0.05,0.1,0.2,0.23,0.33,0.4,0.45}))</f>
        <v/>
      </c>
    </row>
    <row r="400">
      <c r="A400" t="inlineStr">
        <is>
          <t>早見表 共働き＋高校生1人</t>
        </is>
      </c>
      <c r="B400" s="16">
        <f>'2_早見表'!$A$31</f>
        <v/>
      </c>
      <c r="C400" t="n">
        <v>2026</v>
      </c>
      <c r="D400" t="n">
        <v>0</v>
      </c>
      <c r="E400" t="n">
        <v>1</v>
      </c>
      <c r="F400" t="n">
        <v>0</v>
      </c>
      <c r="G400" s="16">
        <f>ROUND(MIN(B400/12,650000)*12*0.0915+MIN(B400/12,1390000)*12*(0.0504+0)+B400*0.005,0)</f>
        <v/>
      </c>
      <c r="H400" t="n">
        <v>0</v>
      </c>
      <c r="I400" t="n">
        <v>0</v>
      </c>
      <c r="J400" s="16">
        <f>IF(C400=2026,IF(B400&lt;741000,0,IF(B400&lt;2191000,B400-740000,IF(B400&lt;2193000,1451000,IF(B400&lt;2196000,1453000,IF(B400&lt;2200000,1456000,IF(B400&lt;3600000,ROUNDDOWN(B400/4,-3)*2.8-80000,IF(B400&lt;6600000,ROUNDDOWN(B400/4,-3)*3.2-440000,IF(B400&lt;8500000,ROUNDDOWN(B400*0.9,0)-1100000,B400-1950000)))))))),IF(B400&lt;651000,0,IF(B400&lt;1900000,B400-650000,IF(B400&lt;3600000,ROUNDDOWN(B400/4,-3)*2.8-80000,IF(B400&lt;6600000,ROUNDDOWN(B400/4,-3)*3.2-440000,IF(B400&lt;8500000,ROUNDDOWN(B400*0.9,0)-1100000,B400-1950000))))))</f>
        <v/>
      </c>
      <c r="K400" s="16">
        <f>IF(J400&gt;23500000,NA(),IF(C400=2026,IF(J400&lt;=4890000,1040000,IF(J400&lt;=6550000,670000,620000)),IF(J400&lt;=1320000,950000,IF(J400&lt;=3360000,880000,IF(J400&lt;=4890000,680000,IF(J400&lt;=6550000,630000,580000))))))</f>
        <v/>
      </c>
      <c r="L400" s="16">
        <f>IF(D400=1,IF(J400&lt;=9000000,380000,IF(J400&lt;=9500000,260000,IF(J400&lt;=10000000,130000,0))),0)</f>
        <v/>
      </c>
      <c r="M400" s="16">
        <f>IF(D400=1,IF(J400&lt;=9000000,330000,IF(J400&lt;=9500000,220000,IF(J400&lt;=10000000,110000,0))),0)</f>
        <v/>
      </c>
      <c r="N400" s="16">
        <f>IF(D400=1,IF(J400&lt;=9000000,50000,IF(J400&lt;=9500000,40000,IF(J400&lt;=10000000,20000,0))),0)</f>
        <v/>
      </c>
      <c r="O400" s="16">
        <f>MAX(0,ROUNDDOWN(J400-G400-K400-L400-E400*380000-F400*630000-H400,-3))</f>
        <v/>
      </c>
      <c r="P400" s="16">
        <f>MAX(0,ROUNDDOWN(J400-G400-430000-M400-E400*330000-F400*450000-I400,-3))</f>
        <v/>
      </c>
      <c r="Q400" s="16">
        <f>50000+N400+E400*50000+F400*180000</f>
        <v/>
      </c>
      <c r="R400" s="16">
        <f>IF(P400&lt;=2000000,MIN(Q400,P400),MAX(Q400-(P400-2000000),50000))*0.05</f>
        <v/>
      </c>
      <c r="S400" s="16">
        <f>MAX(0,P400*0.1-R400)</f>
        <v/>
      </c>
      <c r="T400" s="16">
        <f>Q400+MAX(0,K400-480000)</f>
        <v/>
      </c>
      <c r="U400" s="16">
        <f>P400-T400</f>
        <v/>
      </c>
      <c r="V400" s="17">
        <f>IF(U400&lt;0,0,LOOKUP(U400,{0,1950001,3300001,6950001,9000001,18000001,40000001},{0.05,0.1,0.2,0.23,0.33,0.4,0.45}))</f>
        <v/>
      </c>
      <c r="W400" s="18">
        <f>IF(U400&lt;0,0.9,0.9-V400*1.021)</f>
        <v/>
      </c>
      <c r="X400" s="16">
        <f>ROUNDDOWN(S400*0.2/W400+2000,0)</f>
        <v/>
      </c>
      <c r="Y400" s="17">
        <f>IF(O400&lt;=0,0,LOOKUP(O400,{0,1950001,3300001,6950001,9000001,18000001,40000001},{0.05,0.1,0.2,0.23,0.33,0.4,0.45}))</f>
        <v/>
      </c>
    </row>
    <row r="401">
      <c r="A401" t="inlineStr">
        <is>
          <t>早見表 共働き＋大学生1人</t>
        </is>
      </c>
      <c r="B401" s="16">
        <f>'2_早見表'!$A$31</f>
        <v/>
      </c>
      <c r="C401" t="n">
        <v>2025</v>
      </c>
      <c r="D401" t="n">
        <v>0</v>
      </c>
      <c r="E401" t="n">
        <v>0</v>
      </c>
      <c r="F401" t="n">
        <v>1</v>
      </c>
      <c r="G401" s="16">
        <f>ROUND(MIN(B401/12,650000)*12*0.0915+MIN(B401/12,1390000)*12*(0.0504+0)+B401*0.005,0)</f>
        <v/>
      </c>
      <c r="H401" t="n">
        <v>0</v>
      </c>
      <c r="I401" t="n">
        <v>0</v>
      </c>
      <c r="J401" s="16">
        <f>IF(C401=2026,IF(B401&lt;741000,0,IF(B401&lt;2191000,B401-740000,IF(B401&lt;2193000,1451000,IF(B401&lt;2196000,1453000,IF(B401&lt;2200000,1456000,IF(B401&lt;3600000,ROUNDDOWN(B401/4,-3)*2.8-80000,IF(B401&lt;6600000,ROUNDDOWN(B401/4,-3)*3.2-440000,IF(B401&lt;8500000,ROUNDDOWN(B401*0.9,0)-1100000,B401-1950000)))))))),IF(B401&lt;651000,0,IF(B401&lt;1900000,B401-650000,IF(B401&lt;3600000,ROUNDDOWN(B401/4,-3)*2.8-80000,IF(B401&lt;6600000,ROUNDDOWN(B401/4,-3)*3.2-440000,IF(B401&lt;8500000,ROUNDDOWN(B401*0.9,0)-1100000,B401-1950000))))))</f>
        <v/>
      </c>
      <c r="K401" s="16">
        <f>IF(J401&gt;23500000,NA(),IF(C401=2026,IF(J401&lt;=4890000,1040000,IF(J401&lt;=6550000,670000,620000)),IF(J401&lt;=1320000,950000,IF(J401&lt;=3360000,880000,IF(J401&lt;=4890000,680000,IF(J401&lt;=6550000,630000,580000))))))</f>
        <v/>
      </c>
      <c r="L401" s="16">
        <f>IF(D401=1,IF(J401&lt;=9000000,380000,IF(J401&lt;=9500000,260000,IF(J401&lt;=10000000,130000,0))),0)</f>
        <v/>
      </c>
      <c r="M401" s="16">
        <f>IF(D401=1,IF(J401&lt;=9000000,330000,IF(J401&lt;=9500000,220000,IF(J401&lt;=10000000,110000,0))),0)</f>
        <v/>
      </c>
      <c r="N401" s="16">
        <f>IF(D401=1,IF(J401&lt;=9000000,50000,IF(J401&lt;=9500000,40000,IF(J401&lt;=10000000,20000,0))),0)</f>
        <v/>
      </c>
      <c r="O401" s="16">
        <f>MAX(0,ROUNDDOWN(J401-G401-K401-L401-E401*380000-F401*630000-H401,-3))</f>
        <v/>
      </c>
      <c r="P401" s="16">
        <f>MAX(0,ROUNDDOWN(J401-G401-430000-M401-E401*330000-F401*450000-I401,-3))</f>
        <v/>
      </c>
      <c r="Q401" s="16">
        <f>50000+N401+E401*50000+F401*180000</f>
        <v/>
      </c>
      <c r="R401" s="16">
        <f>IF(P401&lt;=2000000,MIN(Q401,P401),MAX(Q401-(P401-2000000),50000))*0.05</f>
        <v/>
      </c>
      <c r="S401" s="16">
        <f>MAX(0,P401*0.1-R401)</f>
        <v/>
      </c>
      <c r="T401" s="16">
        <f>Q401+MAX(0,K401-480000)</f>
        <v/>
      </c>
      <c r="U401" s="16">
        <f>P401-T401</f>
        <v/>
      </c>
      <c r="V401" s="17">
        <f>IF(U401&lt;0,0,LOOKUP(U401,{0,1950001,3300001,6950001,9000001,18000001,40000001},{0.05,0.1,0.2,0.23,0.33,0.4,0.45}))</f>
        <v/>
      </c>
      <c r="W401" s="18">
        <f>IF(U401&lt;0,0.9,0.9-V401*1.021)</f>
        <v/>
      </c>
      <c r="X401" s="16">
        <f>ROUNDDOWN(S401*0.2/W401+2000,0)</f>
        <v/>
      </c>
      <c r="Y401" s="17">
        <f>IF(O401&lt;=0,0,LOOKUP(O401,{0,1950001,3300001,6950001,9000001,18000001,40000001},{0.05,0.1,0.2,0.23,0.33,0.4,0.45}))</f>
        <v/>
      </c>
    </row>
    <row r="402">
      <c r="A402" t="inlineStr">
        <is>
          <t>早見表 共働き＋大学生1人</t>
        </is>
      </c>
      <c r="B402" s="16">
        <f>'2_早見表'!$A$31</f>
        <v/>
      </c>
      <c r="C402" t="n">
        <v>2026</v>
      </c>
      <c r="D402" t="n">
        <v>0</v>
      </c>
      <c r="E402" t="n">
        <v>0</v>
      </c>
      <c r="F402" t="n">
        <v>1</v>
      </c>
      <c r="G402" s="16">
        <f>ROUND(MIN(B402/12,650000)*12*0.0915+MIN(B402/12,1390000)*12*(0.0504+0)+B402*0.005,0)</f>
        <v/>
      </c>
      <c r="H402" t="n">
        <v>0</v>
      </c>
      <c r="I402" t="n">
        <v>0</v>
      </c>
      <c r="J402" s="16">
        <f>IF(C402=2026,IF(B402&lt;741000,0,IF(B402&lt;2191000,B402-740000,IF(B402&lt;2193000,1451000,IF(B402&lt;2196000,1453000,IF(B402&lt;2200000,1456000,IF(B402&lt;3600000,ROUNDDOWN(B402/4,-3)*2.8-80000,IF(B402&lt;6600000,ROUNDDOWN(B402/4,-3)*3.2-440000,IF(B402&lt;8500000,ROUNDDOWN(B402*0.9,0)-1100000,B402-1950000)))))))),IF(B402&lt;651000,0,IF(B402&lt;1900000,B402-650000,IF(B402&lt;3600000,ROUNDDOWN(B402/4,-3)*2.8-80000,IF(B402&lt;6600000,ROUNDDOWN(B402/4,-3)*3.2-440000,IF(B402&lt;8500000,ROUNDDOWN(B402*0.9,0)-1100000,B402-1950000))))))</f>
        <v/>
      </c>
      <c r="K402" s="16">
        <f>IF(J402&gt;23500000,NA(),IF(C402=2026,IF(J402&lt;=4890000,1040000,IF(J402&lt;=6550000,670000,620000)),IF(J402&lt;=1320000,950000,IF(J402&lt;=3360000,880000,IF(J402&lt;=4890000,680000,IF(J402&lt;=6550000,630000,580000))))))</f>
        <v/>
      </c>
      <c r="L402" s="16">
        <f>IF(D402=1,IF(J402&lt;=9000000,380000,IF(J402&lt;=9500000,260000,IF(J402&lt;=10000000,130000,0))),0)</f>
        <v/>
      </c>
      <c r="M402" s="16">
        <f>IF(D402=1,IF(J402&lt;=9000000,330000,IF(J402&lt;=9500000,220000,IF(J402&lt;=10000000,110000,0))),0)</f>
        <v/>
      </c>
      <c r="N402" s="16">
        <f>IF(D402=1,IF(J402&lt;=9000000,50000,IF(J402&lt;=9500000,40000,IF(J402&lt;=10000000,20000,0))),0)</f>
        <v/>
      </c>
      <c r="O402" s="16">
        <f>MAX(0,ROUNDDOWN(J402-G402-K402-L402-E402*380000-F402*630000-H402,-3))</f>
        <v/>
      </c>
      <c r="P402" s="16">
        <f>MAX(0,ROUNDDOWN(J402-G402-430000-M402-E402*330000-F402*450000-I402,-3))</f>
        <v/>
      </c>
      <c r="Q402" s="16">
        <f>50000+N402+E402*50000+F402*180000</f>
        <v/>
      </c>
      <c r="R402" s="16">
        <f>IF(P402&lt;=2000000,MIN(Q402,P402),MAX(Q402-(P402-2000000),50000))*0.05</f>
        <v/>
      </c>
      <c r="S402" s="16">
        <f>MAX(0,P402*0.1-R402)</f>
        <v/>
      </c>
      <c r="T402" s="16">
        <f>Q402+MAX(0,K402-480000)</f>
        <v/>
      </c>
      <c r="U402" s="16">
        <f>P402-T402</f>
        <v/>
      </c>
      <c r="V402" s="17">
        <f>IF(U402&lt;0,0,LOOKUP(U402,{0,1950001,3300001,6950001,9000001,18000001,40000001},{0.05,0.1,0.2,0.23,0.33,0.4,0.45}))</f>
        <v/>
      </c>
      <c r="W402" s="18">
        <f>IF(U402&lt;0,0.9,0.9-V402*1.021)</f>
        <v/>
      </c>
      <c r="X402" s="16">
        <f>ROUNDDOWN(S402*0.2/W402+2000,0)</f>
        <v/>
      </c>
      <c r="Y402" s="17">
        <f>IF(O402&lt;=0,0,LOOKUP(O402,{0,1950001,3300001,6950001,9000001,18000001,40000001},{0.05,0.1,0.2,0.23,0.33,0.4,0.45}))</f>
        <v/>
      </c>
    </row>
    <row r="403">
      <c r="A403" t="inlineStr">
        <is>
          <t>早見表 夫婦＋高校生1人</t>
        </is>
      </c>
      <c r="B403" s="16">
        <f>'2_早見表'!$A$31</f>
        <v/>
      </c>
      <c r="C403" t="n">
        <v>2025</v>
      </c>
      <c r="D403" t="n">
        <v>1</v>
      </c>
      <c r="E403" t="n">
        <v>1</v>
      </c>
      <c r="F403" t="n">
        <v>0</v>
      </c>
      <c r="G403" s="16">
        <f>ROUND(MIN(B403/12,650000)*12*0.0915+MIN(B403/12,1390000)*12*(0.0504+0)+B403*0.005,0)</f>
        <v/>
      </c>
      <c r="H403" t="n">
        <v>0</v>
      </c>
      <c r="I403" t="n">
        <v>0</v>
      </c>
      <c r="J403" s="16">
        <f>IF(C403=2026,IF(B403&lt;741000,0,IF(B403&lt;2191000,B403-740000,IF(B403&lt;2193000,1451000,IF(B403&lt;2196000,1453000,IF(B403&lt;2200000,1456000,IF(B403&lt;3600000,ROUNDDOWN(B403/4,-3)*2.8-80000,IF(B403&lt;6600000,ROUNDDOWN(B403/4,-3)*3.2-440000,IF(B403&lt;8500000,ROUNDDOWN(B403*0.9,0)-1100000,B403-1950000)))))))),IF(B403&lt;651000,0,IF(B403&lt;1900000,B403-650000,IF(B403&lt;3600000,ROUNDDOWN(B403/4,-3)*2.8-80000,IF(B403&lt;6600000,ROUNDDOWN(B403/4,-3)*3.2-440000,IF(B403&lt;8500000,ROUNDDOWN(B403*0.9,0)-1100000,B403-1950000))))))</f>
        <v/>
      </c>
      <c r="K403" s="16">
        <f>IF(J403&gt;23500000,NA(),IF(C403=2026,IF(J403&lt;=4890000,1040000,IF(J403&lt;=6550000,670000,620000)),IF(J403&lt;=1320000,950000,IF(J403&lt;=3360000,880000,IF(J403&lt;=4890000,680000,IF(J403&lt;=6550000,630000,580000))))))</f>
        <v/>
      </c>
      <c r="L403" s="16">
        <f>IF(D403=1,IF(J403&lt;=9000000,380000,IF(J403&lt;=9500000,260000,IF(J403&lt;=10000000,130000,0))),0)</f>
        <v/>
      </c>
      <c r="M403" s="16">
        <f>IF(D403=1,IF(J403&lt;=9000000,330000,IF(J403&lt;=9500000,220000,IF(J403&lt;=10000000,110000,0))),0)</f>
        <v/>
      </c>
      <c r="N403" s="16">
        <f>IF(D403=1,IF(J403&lt;=9000000,50000,IF(J403&lt;=9500000,40000,IF(J403&lt;=10000000,20000,0))),0)</f>
        <v/>
      </c>
      <c r="O403" s="16">
        <f>MAX(0,ROUNDDOWN(J403-G403-K403-L403-E403*380000-F403*630000-H403,-3))</f>
        <v/>
      </c>
      <c r="P403" s="16">
        <f>MAX(0,ROUNDDOWN(J403-G403-430000-M403-E403*330000-F403*450000-I403,-3))</f>
        <v/>
      </c>
      <c r="Q403" s="16">
        <f>50000+N403+E403*50000+F403*180000</f>
        <v/>
      </c>
      <c r="R403" s="16">
        <f>IF(P403&lt;=2000000,MIN(Q403,P403),MAX(Q403-(P403-2000000),50000))*0.05</f>
        <v/>
      </c>
      <c r="S403" s="16">
        <f>MAX(0,P403*0.1-R403)</f>
        <v/>
      </c>
      <c r="T403" s="16">
        <f>Q403+MAX(0,K403-480000)</f>
        <v/>
      </c>
      <c r="U403" s="16">
        <f>P403-T403</f>
        <v/>
      </c>
      <c r="V403" s="17">
        <f>IF(U403&lt;0,0,LOOKUP(U403,{0,1950001,3300001,6950001,9000001,18000001,40000001},{0.05,0.1,0.2,0.23,0.33,0.4,0.45}))</f>
        <v/>
      </c>
      <c r="W403" s="18">
        <f>IF(U403&lt;0,0.9,0.9-V403*1.021)</f>
        <v/>
      </c>
      <c r="X403" s="16">
        <f>ROUNDDOWN(S403*0.2/W403+2000,0)</f>
        <v/>
      </c>
      <c r="Y403" s="17">
        <f>IF(O403&lt;=0,0,LOOKUP(O403,{0,1950001,3300001,6950001,9000001,18000001,40000001},{0.05,0.1,0.2,0.23,0.33,0.4,0.45}))</f>
        <v/>
      </c>
    </row>
    <row r="404">
      <c r="A404" t="inlineStr">
        <is>
          <t>早見表 夫婦＋高校生1人</t>
        </is>
      </c>
      <c r="B404" s="16">
        <f>'2_早見表'!$A$31</f>
        <v/>
      </c>
      <c r="C404" t="n">
        <v>2026</v>
      </c>
      <c r="D404" t="n">
        <v>1</v>
      </c>
      <c r="E404" t="n">
        <v>1</v>
      </c>
      <c r="F404" t="n">
        <v>0</v>
      </c>
      <c r="G404" s="16">
        <f>ROUND(MIN(B404/12,650000)*12*0.0915+MIN(B404/12,1390000)*12*(0.0504+0)+B404*0.005,0)</f>
        <v/>
      </c>
      <c r="H404" t="n">
        <v>0</v>
      </c>
      <c r="I404" t="n">
        <v>0</v>
      </c>
      <c r="J404" s="16">
        <f>IF(C404=2026,IF(B404&lt;741000,0,IF(B404&lt;2191000,B404-740000,IF(B404&lt;2193000,1451000,IF(B404&lt;2196000,1453000,IF(B404&lt;2200000,1456000,IF(B404&lt;3600000,ROUNDDOWN(B404/4,-3)*2.8-80000,IF(B404&lt;6600000,ROUNDDOWN(B404/4,-3)*3.2-440000,IF(B404&lt;8500000,ROUNDDOWN(B404*0.9,0)-1100000,B404-1950000)))))))),IF(B404&lt;651000,0,IF(B404&lt;1900000,B404-650000,IF(B404&lt;3600000,ROUNDDOWN(B404/4,-3)*2.8-80000,IF(B404&lt;6600000,ROUNDDOWN(B404/4,-3)*3.2-440000,IF(B404&lt;8500000,ROUNDDOWN(B404*0.9,0)-1100000,B404-1950000))))))</f>
        <v/>
      </c>
      <c r="K404" s="16">
        <f>IF(J404&gt;23500000,NA(),IF(C404=2026,IF(J404&lt;=4890000,1040000,IF(J404&lt;=6550000,670000,620000)),IF(J404&lt;=1320000,950000,IF(J404&lt;=3360000,880000,IF(J404&lt;=4890000,680000,IF(J404&lt;=6550000,630000,580000))))))</f>
        <v/>
      </c>
      <c r="L404" s="16">
        <f>IF(D404=1,IF(J404&lt;=9000000,380000,IF(J404&lt;=9500000,260000,IF(J404&lt;=10000000,130000,0))),0)</f>
        <v/>
      </c>
      <c r="M404" s="16">
        <f>IF(D404=1,IF(J404&lt;=9000000,330000,IF(J404&lt;=9500000,220000,IF(J404&lt;=10000000,110000,0))),0)</f>
        <v/>
      </c>
      <c r="N404" s="16">
        <f>IF(D404=1,IF(J404&lt;=9000000,50000,IF(J404&lt;=9500000,40000,IF(J404&lt;=10000000,20000,0))),0)</f>
        <v/>
      </c>
      <c r="O404" s="16">
        <f>MAX(0,ROUNDDOWN(J404-G404-K404-L404-E404*380000-F404*630000-H404,-3))</f>
        <v/>
      </c>
      <c r="P404" s="16">
        <f>MAX(0,ROUNDDOWN(J404-G404-430000-M404-E404*330000-F404*450000-I404,-3))</f>
        <v/>
      </c>
      <c r="Q404" s="16">
        <f>50000+N404+E404*50000+F404*180000</f>
        <v/>
      </c>
      <c r="R404" s="16">
        <f>IF(P404&lt;=2000000,MIN(Q404,P404),MAX(Q404-(P404-2000000),50000))*0.05</f>
        <v/>
      </c>
      <c r="S404" s="16">
        <f>MAX(0,P404*0.1-R404)</f>
        <v/>
      </c>
      <c r="T404" s="16">
        <f>Q404+MAX(0,K404-480000)</f>
        <v/>
      </c>
      <c r="U404" s="16">
        <f>P404-T404</f>
        <v/>
      </c>
      <c r="V404" s="17">
        <f>IF(U404&lt;0,0,LOOKUP(U404,{0,1950001,3300001,6950001,9000001,18000001,40000001},{0.05,0.1,0.2,0.23,0.33,0.4,0.45}))</f>
        <v/>
      </c>
      <c r="W404" s="18">
        <f>IF(U404&lt;0,0.9,0.9-V404*1.021)</f>
        <v/>
      </c>
      <c r="X404" s="16">
        <f>ROUNDDOWN(S404*0.2/W404+2000,0)</f>
        <v/>
      </c>
      <c r="Y404" s="17">
        <f>IF(O404&lt;=0,0,LOOKUP(O404,{0,1950001,3300001,6950001,9000001,18000001,40000001},{0.05,0.1,0.2,0.23,0.33,0.4,0.45}))</f>
        <v/>
      </c>
    </row>
    <row r="405">
      <c r="A405" t="inlineStr">
        <is>
          <t>早見表 共働き＋大学生と高校生</t>
        </is>
      </c>
      <c r="B405" s="16">
        <f>'2_早見表'!$A$31</f>
        <v/>
      </c>
      <c r="C405" t="n">
        <v>2025</v>
      </c>
      <c r="D405" t="n">
        <v>0</v>
      </c>
      <c r="E405" t="n">
        <v>1</v>
      </c>
      <c r="F405" t="n">
        <v>1</v>
      </c>
      <c r="G405" s="16">
        <f>ROUND(MIN(B405/12,650000)*12*0.0915+MIN(B405/12,1390000)*12*(0.0504+0)+B405*0.005,0)</f>
        <v/>
      </c>
      <c r="H405" t="n">
        <v>0</v>
      </c>
      <c r="I405" t="n">
        <v>0</v>
      </c>
      <c r="J405" s="16">
        <f>IF(C405=2026,IF(B405&lt;741000,0,IF(B405&lt;2191000,B405-740000,IF(B405&lt;2193000,1451000,IF(B405&lt;2196000,1453000,IF(B405&lt;2200000,1456000,IF(B405&lt;3600000,ROUNDDOWN(B405/4,-3)*2.8-80000,IF(B405&lt;6600000,ROUNDDOWN(B405/4,-3)*3.2-440000,IF(B405&lt;8500000,ROUNDDOWN(B405*0.9,0)-1100000,B405-1950000)))))))),IF(B405&lt;651000,0,IF(B405&lt;1900000,B405-650000,IF(B405&lt;3600000,ROUNDDOWN(B405/4,-3)*2.8-80000,IF(B405&lt;6600000,ROUNDDOWN(B405/4,-3)*3.2-440000,IF(B405&lt;8500000,ROUNDDOWN(B405*0.9,0)-1100000,B405-1950000))))))</f>
        <v/>
      </c>
      <c r="K405" s="16">
        <f>IF(J405&gt;23500000,NA(),IF(C405=2026,IF(J405&lt;=4890000,1040000,IF(J405&lt;=6550000,670000,620000)),IF(J405&lt;=1320000,950000,IF(J405&lt;=3360000,880000,IF(J405&lt;=4890000,680000,IF(J405&lt;=6550000,630000,580000))))))</f>
        <v/>
      </c>
      <c r="L405" s="16">
        <f>IF(D405=1,IF(J405&lt;=9000000,380000,IF(J405&lt;=9500000,260000,IF(J405&lt;=10000000,130000,0))),0)</f>
        <v/>
      </c>
      <c r="M405" s="16">
        <f>IF(D405=1,IF(J405&lt;=9000000,330000,IF(J405&lt;=9500000,220000,IF(J405&lt;=10000000,110000,0))),0)</f>
        <v/>
      </c>
      <c r="N405" s="16">
        <f>IF(D405=1,IF(J405&lt;=9000000,50000,IF(J405&lt;=9500000,40000,IF(J405&lt;=10000000,20000,0))),0)</f>
        <v/>
      </c>
      <c r="O405" s="16">
        <f>MAX(0,ROUNDDOWN(J405-G405-K405-L405-E405*380000-F405*630000-H405,-3))</f>
        <v/>
      </c>
      <c r="P405" s="16">
        <f>MAX(0,ROUNDDOWN(J405-G405-430000-M405-E405*330000-F405*450000-I405,-3))</f>
        <v/>
      </c>
      <c r="Q405" s="16">
        <f>50000+N405+E405*50000+F405*180000</f>
        <v/>
      </c>
      <c r="R405" s="16">
        <f>IF(P405&lt;=2000000,MIN(Q405,P405),MAX(Q405-(P405-2000000),50000))*0.05</f>
        <v/>
      </c>
      <c r="S405" s="16">
        <f>MAX(0,P405*0.1-R405)</f>
        <v/>
      </c>
      <c r="T405" s="16">
        <f>Q405+MAX(0,K405-480000)</f>
        <v/>
      </c>
      <c r="U405" s="16">
        <f>P405-T405</f>
        <v/>
      </c>
      <c r="V405" s="17">
        <f>IF(U405&lt;0,0,LOOKUP(U405,{0,1950001,3300001,6950001,9000001,18000001,40000001},{0.05,0.1,0.2,0.23,0.33,0.4,0.45}))</f>
        <v/>
      </c>
      <c r="W405" s="18">
        <f>IF(U405&lt;0,0.9,0.9-V405*1.021)</f>
        <v/>
      </c>
      <c r="X405" s="16">
        <f>ROUNDDOWN(S405*0.2/W405+2000,0)</f>
        <v/>
      </c>
      <c r="Y405" s="17">
        <f>IF(O405&lt;=0,0,LOOKUP(O405,{0,1950001,3300001,6950001,9000001,18000001,40000001},{0.05,0.1,0.2,0.23,0.33,0.4,0.45}))</f>
        <v/>
      </c>
    </row>
    <row r="406">
      <c r="A406" t="inlineStr">
        <is>
          <t>早見表 共働き＋大学生と高校生</t>
        </is>
      </c>
      <c r="B406" s="16">
        <f>'2_早見表'!$A$31</f>
        <v/>
      </c>
      <c r="C406" t="n">
        <v>2026</v>
      </c>
      <c r="D406" t="n">
        <v>0</v>
      </c>
      <c r="E406" t="n">
        <v>1</v>
      </c>
      <c r="F406" t="n">
        <v>1</v>
      </c>
      <c r="G406" s="16">
        <f>ROUND(MIN(B406/12,650000)*12*0.0915+MIN(B406/12,1390000)*12*(0.0504+0)+B406*0.005,0)</f>
        <v/>
      </c>
      <c r="H406" t="n">
        <v>0</v>
      </c>
      <c r="I406" t="n">
        <v>0</v>
      </c>
      <c r="J406" s="16">
        <f>IF(C406=2026,IF(B406&lt;741000,0,IF(B406&lt;2191000,B406-740000,IF(B406&lt;2193000,1451000,IF(B406&lt;2196000,1453000,IF(B406&lt;2200000,1456000,IF(B406&lt;3600000,ROUNDDOWN(B406/4,-3)*2.8-80000,IF(B406&lt;6600000,ROUNDDOWN(B406/4,-3)*3.2-440000,IF(B406&lt;8500000,ROUNDDOWN(B406*0.9,0)-1100000,B406-1950000)))))))),IF(B406&lt;651000,0,IF(B406&lt;1900000,B406-650000,IF(B406&lt;3600000,ROUNDDOWN(B406/4,-3)*2.8-80000,IF(B406&lt;6600000,ROUNDDOWN(B406/4,-3)*3.2-440000,IF(B406&lt;8500000,ROUNDDOWN(B406*0.9,0)-1100000,B406-1950000))))))</f>
        <v/>
      </c>
      <c r="K406" s="16">
        <f>IF(J406&gt;23500000,NA(),IF(C406=2026,IF(J406&lt;=4890000,1040000,IF(J406&lt;=6550000,670000,620000)),IF(J406&lt;=1320000,950000,IF(J406&lt;=3360000,880000,IF(J406&lt;=4890000,680000,IF(J406&lt;=6550000,630000,580000))))))</f>
        <v/>
      </c>
      <c r="L406" s="16">
        <f>IF(D406=1,IF(J406&lt;=9000000,380000,IF(J406&lt;=9500000,260000,IF(J406&lt;=10000000,130000,0))),0)</f>
        <v/>
      </c>
      <c r="M406" s="16">
        <f>IF(D406=1,IF(J406&lt;=9000000,330000,IF(J406&lt;=9500000,220000,IF(J406&lt;=10000000,110000,0))),0)</f>
        <v/>
      </c>
      <c r="N406" s="16">
        <f>IF(D406=1,IF(J406&lt;=9000000,50000,IF(J406&lt;=9500000,40000,IF(J406&lt;=10000000,20000,0))),0)</f>
        <v/>
      </c>
      <c r="O406" s="16">
        <f>MAX(0,ROUNDDOWN(J406-G406-K406-L406-E406*380000-F406*630000-H406,-3))</f>
        <v/>
      </c>
      <c r="P406" s="16">
        <f>MAX(0,ROUNDDOWN(J406-G406-430000-M406-E406*330000-F406*450000-I406,-3))</f>
        <v/>
      </c>
      <c r="Q406" s="16">
        <f>50000+N406+E406*50000+F406*180000</f>
        <v/>
      </c>
      <c r="R406" s="16">
        <f>IF(P406&lt;=2000000,MIN(Q406,P406),MAX(Q406-(P406-2000000),50000))*0.05</f>
        <v/>
      </c>
      <c r="S406" s="16">
        <f>MAX(0,P406*0.1-R406)</f>
        <v/>
      </c>
      <c r="T406" s="16">
        <f>Q406+MAX(0,K406-480000)</f>
        <v/>
      </c>
      <c r="U406" s="16">
        <f>P406-T406</f>
        <v/>
      </c>
      <c r="V406" s="17">
        <f>IF(U406&lt;0,0,LOOKUP(U406,{0,1950001,3300001,6950001,9000001,18000001,40000001},{0.05,0.1,0.2,0.23,0.33,0.4,0.45}))</f>
        <v/>
      </c>
      <c r="W406" s="18">
        <f>IF(U406&lt;0,0.9,0.9-V406*1.021)</f>
        <v/>
      </c>
      <c r="X406" s="16">
        <f>ROUNDDOWN(S406*0.2/W406+2000,0)</f>
        <v/>
      </c>
      <c r="Y406" s="17">
        <f>IF(O406&lt;=0,0,LOOKUP(O406,{0,1950001,3300001,6950001,9000001,18000001,40000001},{0.05,0.1,0.2,0.23,0.33,0.4,0.45}))</f>
        <v/>
      </c>
    </row>
    <row r="407">
      <c r="A407" t="inlineStr">
        <is>
          <t>早見表 夫婦＋大学生と高校生</t>
        </is>
      </c>
      <c r="B407" s="16">
        <f>'2_早見表'!$A$31</f>
        <v/>
      </c>
      <c r="C407" t="n">
        <v>2025</v>
      </c>
      <c r="D407" t="n">
        <v>1</v>
      </c>
      <c r="E407" t="n">
        <v>1</v>
      </c>
      <c r="F407" t="n">
        <v>1</v>
      </c>
      <c r="G407" s="16">
        <f>ROUND(MIN(B407/12,650000)*12*0.0915+MIN(B407/12,1390000)*12*(0.0504+0)+B407*0.005,0)</f>
        <v/>
      </c>
      <c r="H407" t="n">
        <v>0</v>
      </c>
      <c r="I407" t="n">
        <v>0</v>
      </c>
      <c r="J407" s="16">
        <f>IF(C407=2026,IF(B407&lt;741000,0,IF(B407&lt;2191000,B407-740000,IF(B407&lt;2193000,1451000,IF(B407&lt;2196000,1453000,IF(B407&lt;2200000,1456000,IF(B407&lt;3600000,ROUNDDOWN(B407/4,-3)*2.8-80000,IF(B407&lt;6600000,ROUNDDOWN(B407/4,-3)*3.2-440000,IF(B407&lt;8500000,ROUNDDOWN(B407*0.9,0)-1100000,B407-1950000)))))))),IF(B407&lt;651000,0,IF(B407&lt;1900000,B407-650000,IF(B407&lt;3600000,ROUNDDOWN(B407/4,-3)*2.8-80000,IF(B407&lt;6600000,ROUNDDOWN(B407/4,-3)*3.2-440000,IF(B407&lt;8500000,ROUNDDOWN(B407*0.9,0)-1100000,B407-1950000))))))</f>
        <v/>
      </c>
      <c r="K407" s="16">
        <f>IF(J407&gt;23500000,NA(),IF(C407=2026,IF(J407&lt;=4890000,1040000,IF(J407&lt;=6550000,670000,620000)),IF(J407&lt;=1320000,950000,IF(J407&lt;=3360000,880000,IF(J407&lt;=4890000,680000,IF(J407&lt;=6550000,630000,580000))))))</f>
        <v/>
      </c>
      <c r="L407" s="16">
        <f>IF(D407=1,IF(J407&lt;=9000000,380000,IF(J407&lt;=9500000,260000,IF(J407&lt;=10000000,130000,0))),0)</f>
        <v/>
      </c>
      <c r="M407" s="16">
        <f>IF(D407=1,IF(J407&lt;=9000000,330000,IF(J407&lt;=9500000,220000,IF(J407&lt;=10000000,110000,0))),0)</f>
        <v/>
      </c>
      <c r="N407" s="16">
        <f>IF(D407=1,IF(J407&lt;=9000000,50000,IF(J407&lt;=9500000,40000,IF(J407&lt;=10000000,20000,0))),0)</f>
        <v/>
      </c>
      <c r="O407" s="16">
        <f>MAX(0,ROUNDDOWN(J407-G407-K407-L407-E407*380000-F407*630000-H407,-3))</f>
        <v/>
      </c>
      <c r="P407" s="16">
        <f>MAX(0,ROUNDDOWN(J407-G407-430000-M407-E407*330000-F407*450000-I407,-3))</f>
        <v/>
      </c>
      <c r="Q407" s="16">
        <f>50000+N407+E407*50000+F407*180000</f>
        <v/>
      </c>
      <c r="R407" s="16">
        <f>IF(P407&lt;=2000000,MIN(Q407,P407),MAX(Q407-(P407-2000000),50000))*0.05</f>
        <v/>
      </c>
      <c r="S407" s="16">
        <f>MAX(0,P407*0.1-R407)</f>
        <v/>
      </c>
      <c r="T407" s="16">
        <f>Q407+MAX(0,K407-480000)</f>
        <v/>
      </c>
      <c r="U407" s="16">
        <f>P407-T407</f>
        <v/>
      </c>
      <c r="V407" s="17">
        <f>IF(U407&lt;0,0,LOOKUP(U407,{0,1950001,3300001,6950001,9000001,18000001,40000001},{0.05,0.1,0.2,0.23,0.33,0.4,0.45}))</f>
        <v/>
      </c>
      <c r="W407" s="18">
        <f>IF(U407&lt;0,0.9,0.9-V407*1.021)</f>
        <v/>
      </c>
      <c r="X407" s="16">
        <f>ROUNDDOWN(S407*0.2/W407+2000,0)</f>
        <v/>
      </c>
      <c r="Y407" s="17">
        <f>IF(O407&lt;=0,0,LOOKUP(O407,{0,1950001,3300001,6950001,9000001,18000001,40000001},{0.05,0.1,0.2,0.23,0.33,0.4,0.45}))</f>
        <v/>
      </c>
    </row>
    <row r="408">
      <c r="A408" t="inlineStr">
        <is>
          <t>早見表 夫婦＋大学生と高校生</t>
        </is>
      </c>
      <c r="B408" s="16">
        <f>'2_早見表'!$A$31</f>
        <v/>
      </c>
      <c r="C408" t="n">
        <v>2026</v>
      </c>
      <c r="D408" t="n">
        <v>1</v>
      </c>
      <c r="E408" t="n">
        <v>1</v>
      </c>
      <c r="F408" t="n">
        <v>1</v>
      </c>
      <c r="G408" s="16">
        <f>ROUND(MIN(B408/12,650000)*12*0.0915+MIN(B408/12,1390000)*12*(0.0504+0)+B408*0.005,0)</f>
        <v/>
      </c>
      <c r="H408" t="n">
        <v>0</v>
      </c>
      <c r="I408" t="n">
        <v>0</v>
      </c>
      <c r="J408" s="16">
        <f>IF(C408=2026,IF(B408&lt;741000,0,IF(B408&lt;2191000,B408-740000,IF(B408&lt;2193000,1451000,IF(B408&lt;2196000,1453000,IF(B408&lt;2200000,1456000,IF(B408&lt;3600000,ROUNDDOWN(B408/4,-3)*2.8-80000,IF(B408&lt;6600000,ROUNDDOWN(B408/4,-3)*3.2-440000,IF(B408&lt;8500000,ROUNDDOWN(B408*0.9,0)-1100000,B408-1950000)))))))),IF(B408&lt;651000,0,IF(B408&lt;1900000,B408-650000,IF(B408&lt;3600000,ROUNDDOWN(B408/4,-3)*2.8-80000,IF(B408&lt;6600000,ROUNDDOWN(B408/4,-3)*3.2-440000,IF(B408&lt;8500000,ROUNDDOWN(B408*0.9,0)-1100000,B408-1950000))))))</f>
        <v/>
      </c>
      <c r="K408" s="16">
        <f>IF(J408&gt;23500000,NA(),IF(C408=2026,IF(J408&lt;=4890000,1040000,IF(J408&lt;=6550000,670000,620000)),IF(J408&lt;=1320000,950000,IF(J408&lt;=3360000,880000,IF(J408&lt;=4890000,680000,IF(J408&lt;=6550000,630000,580000))))))</f>
        <v/>
      </c>
      <c r="L408" s="16">
        <f>IF(D408=1,IF(J408&lt;=9000000,380000,IF(J408&lt;=9500000,260000,IF(J408&lt;=10000000,130000,0))),0)</f>
        <v/>
      </c>
      <c r="M408" s="16">
        <f>IF(D408=1,IF(J408&lt;=9000000,330000,IF(J408&lt;=9500000,220000,IF(J408&lt;=10000000,110000,0))),0)</f>
        <v/>
      </c>
      <c r="N408" s="16">
        <f>IF(D408=1,IF(J408&lt;=9000000,50000,IF(J408&lt;=9500000,40000,IF(J408&lt;=10000000,20000,0))),0)</f>
        <v/>
      </c>
      <c r="O408" s="16">
        <f>MAX(0,ROUNDDOWN(J408-G408-K408-L408-E408*380000-F408*630000-H408,-3))</f>
        <v/>
      </c>
      <c r="P408" s="16">
        <f>MAX(0,ROUNDDOWN(J408-G408-430000-M408-E408*330000-F408*450000-I408,-3))</f>
        <v/>
      </c>
      <c r="Q408" s="16">
        <f>50000+N408+E408*50000+F408*180000</f>
        <v/>
      </c>
      <c r="R408" s="16">
        <f>IF(P408&lt;=2000000,MIN(Q408,P408),MAX(Q408-(P408-2000000),50000))*0.05</f>
        <v/>
      </c>
      <c r="S408" s="16">
        <f>MAX(0,P408*0.1-R408)</f>
        <v/>
      </c>
      <c r="T408" s="16">
        <f>Q408+MAX(0,K408-480000)</f>
        <v/>
      </c>
      <c r="U408" s="16">
        <f>P408-T408</f>
        <v/>
      </c>
      <c r="V408" s="17">
        <f>IF(U408&lt;0,0,LOOKUP(U408,{0,1950001,3300001,6950001,9000001,18000001,40000001},{0.05,0.1,0.2,0.23,0.33,0.4,0.45}))</f>
        <v/>
      </c>
      <c r="W408" s="18">
        <f>IF(U408&lt;0,0.9,0.9-V408*1.021)</f>
        <v/>
      </c>
      <c r="X408" s="16">
        <f>ROUNDDOWN(S408*0.2/W408+2000,0)</f>
        <v/>
      </c>
      <c r="Y408" s="17">
        <f>IF(O408&lt;=0,0,LOOKUP(O408,{0,1950001,3300001,6950001,9000001,18000001,40000001},{0.05,0.1,0.2,0.23,0.33,0.4,0.45}))</f>
        <v/>
      </c>
    </row>
    <row r="409">
      <c r="A409" t="inlineStr">
        <is>
          <t>早見表 独身または共働き</t>
        </is>
      </c>
      <c r="B409" s="16">
        <f>'2_早見表'!$A$32</f>
        <v/>
      </c>
      <c r="C409" t="n">
        <v>2025</v>
      </c>
      <c r="D409" t="n">
        <v>0</v>
      </c>
      <c r="E409" t="n">
        <v>0</v>
      </c>
      <c r="F409" t="n">
        <v>0</v>
      </c>
      <c r="G409" s="16">
        <f>ROUND(MIN(B409/12,650000)*12*0.0915+MIN(B409/12,1390000)*12*(0.0504+0)+B409*0.005,0)</f>
        <v/>
      </c>
      <c r="H409" t="n">
        <v>0</v>
      </c>
      <c r="I409" t="n">
        <v>0</v>
      </c>
      <c r="J409" s="16">
        <f>IF(C409=2026,IF(B409&lt;741000,0,IF(B409&lt;2191000,B409-740000,IF(B409&lt;2193000,1451000,IF(B409&lt;2196000,1453000,IF(B409&lt;2200000,1456000,IF(B409&lt;3600000,ROUNDDOWN(B409/4,-3)*2.8-80000,IF(B409&lt;6600000,ROUNDDOWN(B409/4,-3)*3.2-440000,IF(B409&lt;8500000,ROUNDDOWN(B409*0.9,0)-1100000,B409-1950000)))))))),IF(B409&lt;651000,0,IF(B409&lt;1900000,B409-650000,IF(B409&lt;3600000,ROUNDDOWN(B409/4,-3)*2.8-80000,IF(B409&lt;6600000,ROUNDDOWN(B409/4,-3)*3.2-440000,IF(B409&lt;8500000,ROUNDDOWN(B409*0.9,0)-1100000,B409-1950000))))))</f>
        <v/>
      </c>
      <c r="K409" s="16">
        <f>IF(J409&gt;23500000,NA(),IF(C409=2026,IF(J409&lt;=4890000,1040000,IF(J409&lt;=6550000,670000,620000)),IF(J409&lt;=1320000,950000,IF(J409&lt;=3360000,880000,IF(J409&lt;=4890000,680000,IF(J409&lt;=6550000,630000,580000))))))</f>
        <v/>
      </c>
      <c r="L409" s="16">
        <f>IF(D409=1,IF(J409&lt;=9000000,380000,IF(J409&lt;=9500000,260000,IF(J409&lt;=10000000,130000,0))),0)</f>
        <v/>
      </c>
      <c r="M409" s="16">
        <f>IF(D409=1,IF(J409&lt;=9000000,330000,IF(J409&lt;=9500000,220000,IF(J409&lt;=10000000,110000,0))),0)</f>
        <v/>
      </c>
      <c r="N409" s="16">
        <f>IF(D409=1,IF(J409&lt;=9000000,50000,IF(J409&lt;=9500000,40000,IF(J409&lt;=10000000,20000,0))),0)</f>
        <v/>
      </c>
      <c r="O409" s="16">
        <f>MAX(0,ROUNDDOWN(J409-G409-K409-L409-E409*380000-F409*630000-H409,-3))</f>
        <v/>
      </c>
      <c r="P409" s="16">
        <f>MAX(0,ROUNDDOWN(J409-G409-430000-M409-E409*330000-F409*450000-I409,-3))</f>
        <v/>
      </c>
      <c r="Q409" s="16">
        <f>50000+N409+E409*50000+F409*180000</f>
        <v/>
      </c>
      <c r="R409" s="16">
        <f>IF(P409&lt;=2000000,MIN(Q409,P409),MAX(Q409-(P409-2000000),50000))*0.05</f>
        <v/>
      </c>
      <c r="S409" s="16">
        <f>MAX(0,P409*0.1-R409)</f>
        <v/>
      </c>
      <c r="T409" s="16">
        <f>Q409+MAX(0,K409-480000)</f>
        <v/>
      </c>
      <c r="U409" s="16">
        <f>P409-T409</f>
        <v/>
      </c>
      <c r="V409" s="17">
        <f>IF(U409&lt;0,0,LOOKUP(U409,{0,1950001,3300001,6950001,9000001,18000001,40000001},{0.05,0.1,0.2,0.23,0.33,0.4,0.45}))</f>
        <v/>
      </c>
      <c r="W409" s="18">
        <f>IF(U409&lt;0,0.9,0.9-V409*1.021)</f>
        <v/>
      </c>
      <c r="X409" s="16">
        <f>ROUNDDOWN(S409*0.2/W409+2000,0)</f>
        <v/>
      </c>
      <c r="Y409" s="17">
        <f>IF(O409&lt;=0,0,LOOKUP(O409,{0,1950001,3300001,6950001,9000001,18000001,40000001},{0.05,0.1,0.2,0.23,0.33,0.4,0.45}))</f>
        <v/>
      </c>
    </row>
    <row r="410">
      <c r="A410" t="inlineStr">
        <is>
          <t>早見表 独身または共働き</t>
        </is>
      </c>
      <c r="B410" s="16">
        <f>'2_早見表'!$A$32</f>
        <v/>
      </c>
      <c r="C410" t="n">
        <v>2026</v>
      </c>
      <c r="D410" t="n">
        <v>0</v>
      </c>
      <c r="E410" t="n">
        <v>0</v>
      </c>
      <c r="F410" t="n">
        <v>0</v>
      </c>
      <c r="G410" s="16">
        <f>ROUND(MIN(B410/12,650000)*12*0.0915+MIN(B410/12,1390000)*12*(0.0504+0)+B410*0.005,0)</f>
        <v/>
      </c>
      <c r="H410" t="n">
        <v>0</v>
      </c>
      <c r="I410" t="n">
        <v>0</v>
      </c>
      <c r="J410" s="16">
        <f>IF(C410=2026,IF(B410&lt;741000,0,IF(B410&lt;2191000,B410-740000,IF(B410&lt;2193000,1451000,IF(B410&lt;2196000,1453000,IF(B410&lt;2200000,1456000,IF(B410&lt;3600000,ROUNDDOWN(B410/4,-3)*2.8-80000,IF(B410&lt;6600000,ROUNDDOWN(B410/4,-3)*3.2-440000,IF(B410&lt;8500000,ROUNDDOWN(B410*0.9,0)-1100000,B410-1950000)))))))),IF(B410&lt;651000,0,IF(B410&lt;1900000,B410-650000,IF(B410&lt;3600000,ROUNDDOWN(B410/4,-3)*2.8-80000,IF(B410&lt;6600000,ROUNDDOWN(B410/4,-3)*3.2-440000,IF(B410&lt;8500000,ROUNDDOWN(B410*0.9,0)-1100000,B410-1950000))))))</f>
        <v/>
      </c>
      <c r="K410" s="16">
        <f>IF(J410&gt;23500000,NA(),IF(C410=2026,IF(J410&lt;=4890000,1040000,IF(J410&lt;=6550000,670000,620000)),IF(J410&lt;=1320000,950000,IF(J410&lt;=3360000,880000,IF(J410&lt;=4890000,680000,IF(J410&lt;=6550000,630000,580000))))))</f>
        <v/>
      </c>
      <c r="L410" s="16">
        <f>IF(D410=1,IF(J410&lt;=9000000,380000,IF(J410&lt;=9500000,260000,IF(J410&lt;=10000000,130000,0))),0)</f>
        <v/>
      </c>
      <c r="M410" s="16">
        <f>IF(D410=1,IF(J410&lt;=9000000,330000,IF(J410&lt;=9500000,220000,IF(J410&lt;=10000000,110000,0))),0)</f>
        <v/>
      </c>
      <c r="N410" s="16">
        <f>IF(D410=1,IF(J410&lt;=9000000,50000,IF(J410&lt;=9500000,40000,IF(J410&lt;=10000000,20000,0))),0)</f>
        <v/>
      </c>
      <c r="O410" s="16">
        <f>MAX(0,ROUNDDOWN(J410-G410-K410-L410-E410*380000-F410*630000-H410,-3))</f>
        <v/>
      </c>
      <c r="P410" s="16">
        <f>MAX(0,ROUNDDOWN(J410-G410-430000-M410-E410*330000-F410*450000-I410,-3))</f>
        <v/>
      </c>
      <c r="Q410" s="16">
        <f>50000+N410+E410*50000+F410*180000</f>
        <v/>
      </c>
      <c r="R410" s="16">
        <f>IF(P410&lt;=2000000,MIN(Q410,P410),MAX(Q410-(P410-2000000),50000))*0.05</f>
        <v/>
      </c>
      <c r="S410" s="16">
        <f>MAX(0,P410*0.1-R410)</f>
        <v/>
      </c>
      <c r="T410" s="16">
        <f>Q410+MAX(0,K410-480000)</f>
        <v/>
      </c>
      <c r="U410" s="16">
        <f>P410-T410</f>
        <v/>
      </c>
      <c r="V410" s="17">
        <f>IF(U410&lt;0,0,LOOKUP(U410,{0,1950001,3300001,6950001,9000001,18000001,40000001},{0.05,0.1,0.2,0.23,0.33,0.4,0.45}))</f>
        <v/>
      </c>
      <c r="W410" s="18">
        <f>IF(U410&lt;0,0.9,0.9-V410*1.021)</f>
        <v/>
      </c>
      <c r="X410" s="16">
        <f>ROUNDDOWN(S410*0.2/W410+2000,0)</f>
        <v/>
      </c>
      <c r="Y410" s="17">
        <f>IF(O410&lt;=0,0,LOOKUP(O410,{0,1950001,3300001,6950001,9000001,18000001,40000001},{0.05,0.1,0.2,0.23,0.33,0.4,0.45}))</f>
        <v/>
      </c>
    </row>
    <row r="411">
      <c r="A411" t="inlineStr">
        <is>
          <t>早見表 夫婦（配偶者控除あり）</t>
        </is>
      </c>
      <c r="B411" s="16">
        <f>'2_早見表'!$A$32</f>
        <v/>
      </c>
      <c r="C411" t="n">
        <v>2025</v>
      </c>
      <c r="D411" t="n">
        <v>1</v>
      </c>
      <c r="E411" t="n">
        <v>0</v>
      </c>
      <c r="F411" t="n">
        <v>0</v>
      </c>
      <c r="G411" s="16">
        <f>ROUND(MIN(B411/12,650000)*12*0.0915+MIN(B411/12,1390000)*12*(0.0504+0)+B411*0.005,0)</f>
        <v/>
      </c>
      <c r="H411" t="n">
        <v>0</v>
      </c>
      <c r="I411" t="n">
        <v>0</v>
      </c>
      <c r="J411" s="16">
        <f>IF(C411=2026,IF(B411&lt;741000,0,IF(B411&lt;2191000,B411-740000,IF(B411&lt;2193000,1451000,IF(B411&lt;2196000,1453000,IF(B411&lt;2200000,1456000,IF(B411&lt;3600000,ROUNDDOWN(B411/4,-3)*2.8-80000,IF(B411&lt;6600000,ROUNDDOWN(B411/4,-3)*3.2-440000,IF(B411&lt;8500000,ROUNDDOWN(B411*0.9,0)-1100000,B411-1950000)))))))),IF(B411&lt;651000,0,IF(B411&lt;1900000,B411-650000,IF(B411&lt;3600000,ROUNDDOWN(B411/4,-3)*2.8-80000,IF(B411&lt;6600000,ROUNDDOWN(B411/4,-3)*3.2-440000,IF(B411&lt;8500000,ROUNDDOWN(B411*0.9,0)-1100000,B411-1950000))))))</f>
        <v/>
      </c>
      <c r="K411" s="16">
        <f>IF(J411&gt;23500000,NA(),IF(C411=2026,IF(J411&lt;=4890000,1040000,IF(J411&lt;=6550000,670000,620000)),IF(J411&lt;=1320000,950000,IF(J411&lt;=3360000,880000,IF(J411&lt;=4890000,680000,IF(J411&lt;=6550000,630000,580000))))))</f>
        <v/>
      </c>
      <c r="L411" s="16">
        <f>IF(D411=1,IF(J411&lt;=9000000,380000,IF(J411&lt;=9500000,260000,IF(J411&lt;=10000000,130000,0))),0)</f>
        <v/>
      </c>
      <c r="M411" s="16">
        <f>IF(D411=1,IF(J411&lt;=9000000,330000,IF(J411&lt;=9500000,220000,IF(J411&lt;=10000000,110000,0))),0)</f>
        <v/>
      </c>
      <c r="N411" s="16">
        <f>IF(D411=1,IF(J411&lt;=9000000,50000,IF(J411&lt;=9500000,40000,IF(J411&lt;=10000000,20000,0))),0)</f>
        <v/>
      </c>
      <c r="O411" s="16">
        <f>MAX(0,ROUNDDOWN(J411-G411-K411-L411-E411*380000-F411*630000-H411,-3))</f>
        <v/>
      </c>
      <c r="P411" s="16">
        <f>MAX(0,ROUNDDOWN(J411-G411-430000-M411-E411*330000-F411*450000-I411,-3))</f>
        <v/>
      </c>
      <c r="Q411" s="16">
        <f>50000+N411+E411*50000+F411*180000</f>
        <v/>
      </c>
      <c r="R411" s="16">
        <f>IF(P411&lt;=2000000,MIN(Q411,P411),MAX(Q411-(P411-2000000),50000))*0.05</f>
        <v/>
      </c>
      <c r="S411" s="16">
        <f>MAX(0,P411*0.1-R411)</f>
        <v/>
      </c>
      <c r="T411" s="16">
        <f>Q411+MAX(0,K411-480000)</f>
        <v/>
      </c>
      <c r="U411" s="16">
        <f>P411-T411</f>
        <v/>
      </c>
      <c r="V411" s="17">
        <f>IF(U411&lt;0,0,LOOKUP(U411,{0,1950001,3300001,6950001,9000001,18000001,40000001},{0.05,0.1,0.2,0.23,0.33,0.4,0.45}))</f>
        <v/>
      </c>
      <c r="W411" s="18">
        <f>IF(U411&lt;0,0.9,0.9-V411*1.021)</f>
        <v/>
      </c>
      <c r="X411" s="16">
        <f>ROUNDDOWN(S411*0.2/W411+2000,0)</f>
        <v/>
      </c>
      <c r="Y411" s="17">
        <f>IF(O411&lt;=0,0,LOOKUP(O411,{0,1950001,3300001,6950001,9000001,18000001,40000001},{0.05,0.1,0.2,0.23,0.33,0.4,0.45}))</f>
        <v/>
      </c>
    </row>
    <row r="412">
      <c r="A412" t="inlineStr">
        <is>
          <t>早見表 夫婦（配偶者控除あり）</t>
        </is>
      </c>
      <c r="B412" s="16">
        <f>'2_早見表'!$A$32</f>
        <v/>
      </c>
      <c r="C412" t="n">
        <v>2026</v>
      </c>
      <c r="D412" t="n">
        <v>1</v>
      </c>
      <c r="E412" t="n">
        <v>0</v>
      </c>
      <c r="F412" t="n">
        <v>0</v>
      </c>
      <c r="G412" s="16">
        <f>ROUND(MIN(B412/12,650000)*12*0.0915+MIN(B412/12,1390000)*12*(0.0504+0)+B412*0.005,0)</f>
        <v/>
      </c>
      <c r="H412" t="n">
        <v>0</v>
      </c>
      <c r="I412" t="n">
        <v>0</v>
      </c>
      <c r="J412" s="16">
        <f>IF(C412=2026,IF(B412&lt;741000,0,IF(B412&lt;2191000,B412-740000,IF(B412&lt;2193000,1451000,IF(B412&lt;2196000,1453000,IF(B412&lt;2200000,1456000,IF(B412&lt;3600000,ROUNDDOWN(B412/4,-3)*2.8-80000,IF(B412&lt;6600000,ROUNDDOWN(B412/4,-3)*3.2-440000,IF(B412&lt;8500000,ROUNDDOWN(B412*0.9,0)-1100000,B412-1950000)))))))),IF(B412&lt;651000,0,IF(B412&lt;1900000,B412-650000,IF(B412&lt;3600000,ROUNDDOWN(B412/4,-3)*2.8-80000,IF(B412&lt;6600000,ROUNDDOWN(B412/4,-3)*3.2-440000,IF(B412&lt;8500000,ROUNDDOWN(B412*0.9,0)-1100000,B412-1950000))))))</f>
        <v/>
      </c>
      <c r="K412" s="16">
        <f>IF(J412&gt;23500000,NA(),IF(C412=2026,IF(J412&lt;=4890000,1040000,IF(J412&lt;=6550000,670000,620000)),IF(J412&lt;=1320000,950000,IF(J412&lt;=3360000,880000,IF(J412&lt;=4890000,680000,IF(J412&lt;=6550000,630000,580000))))))</f>
        <v/>
      </c>
      <c r="L412" s="16">
        <f>IF(D412=1,IF(J412&lt;=9000000,380000,IF(J412&lt;=9500000,260000,IF(J412&lt;=10000000,130000,0))),0)</f>
        <v/>
      </c>
      <c r="M412" s="16">
        <f>IF(D412=1,IF(J412&lt;=9000000,330000,IF(J412&lt;=9500000,220000,IF(J412&lt;=10000000,110000,0))),0)</f>
        <v/>
      </c>
      <c r="N412" s="16">
        <f>IF(D412=1,IF(J412&lt;=9000000,50000,IF(J412&lt;=9500000,40000,IF(J412&lt;=10000000,20000,0))),0)</f>
        <v/>
      </c>
      <c r="O412" s="16">
        <f>MAX(0,ROUNDDOWN(J412-G412-K412-L412-E412*380000-F412*630000-H412,-3))</f>
        <v/>
      </c>
      <c r="P412" s="16">
        <f>MAX(0,ROUNDDOWN(J412-G412-430000-M412-E412*330000-F412*450000-I412,-3))</f>
        <v/>
      </c>
      <c r="Q412" s="16">
        <f>50000+N412+E412*50000+F412*180000</f>
        <v/>
      </c>
      <c r="R412" s="16">
        <f>IF(P412&lt;=2000000,MIN(Q412,P412),MAX(Q412-(P412-2000000),50000))*0.05</f>
        <v/>
      </c>
      <c r="S412" s="16">
        <f>MAX(0,P412*0.1-R412)</f>
        <v/>
      </c>
      <c r="T412" s="16">
        <f>Q412+MAX(0,K412-480000)</f>
        <v/>
      </c>
      <c r="U412" s="16">
        <f>P412-T412</f>
        <v/>
      </c>
      <c r="V412" s="17">
        <f>IF(U412&lt;0,0,LOOKUP(U412,{0,1950001,3300001,6950001,9000001,18000001,40000001},{0.05,0.1,0.2,0.23,0.33,0.4,0.45}))</f>
        <v/>
      </c>
      <c r="W412" s="18">
        <f>IF(U412&lt;0,0.9,0.9-V412*1.021)</f>
        <v/>
      </c>
      <c r="X412" s="16">
        <f>ROUNDDOWN(S412*0.2/W412+2000,0)</f>
        <v/>
      </c>
      <c r="Y412" s="17">
        <f>IF(O412&lt;=0,0,LOOKUP(O412,{0,1950001,3300001,6950001,9000001,18000001,40000001},{0.05,0.1,0.2,0.23,0.33,0.4,0.45}))</f>
        <v/>
      </c>
    </row>
    <row r="413">
      <c r="A413" t="inlineStr">
        <is>
          <t>早見表 共働き＋高校生1人</t>
        </is>
      </c>
      <c r="B413" s="16">
        <f>'2_早見表'!$A$32</f>
        <v/>
      </c>
      <c r="C413" t="n">
        <v>2025</v>
      </c>
      <c r="D413" t="n">
        <v>0</v>
      </c>
      <c r="E413" t="n">
        <v>1</v>
      </c>
      <c r="F413" t="n">
        <v>0</v>
      </c>
      <c r="G413" s="16">
        <f>ROUND(MIN(B413/12,650000)*12*0.0915+MIN(B413/12,1390000)*12*(0.0504+0)+B413*0.005,0)</f>
        <v/>
      </c>
      <c r="H413" t="n">
        <v>0</v>
      </c>
      <c r="I413" t="n">
        <v>0</v>
      </c>
      <c r="J413" s="16">
        <f>IF(C413=2026,IF(B413&lt;741000,0,IF(B413&lt;2191000,B413-740000,IF(B413&lt;2193000,1451000,IF(B413&lt;2196000,1453000,IF(B413&lt;2200000,1456000,IF(B413&lt;3600000,ROUNDDOWN(B413/4,-3)*2.8-80000,IF(B413&lt;6600000,ROUNDDOWN(B413/4,-3)*3.2-440000,IF(B413&lt;8500000,ROUNDDOWN(B413*0.9,0)-1100000,B413-1950000)))))))),IF(B413&lt;651000,0,IF(B413&lt;1900000,B413-650000,IF(B413&lt;3600000,ROUNDDOWN(B413/4,-3)*2.8-80000,IF(B413&lt;6600000,ROUNDDOWN(B413/4,-3)*3.2-440000,IF(B413&lt;8500000,ROUNDDOWN(B413*0.9,0)-1100000,B413-1950000))))))</f>
        <v/>
      </c>
      <c r="K413" s="16">
        <f>IF(J413&gt;23500000,NA(),IF(C413=2026,IF(J413&lt;=4890000,1040000,IF(J413&lt;=6550000,670000,620000)),IF(J413&lt;=1320000,950000,IF(J413&lt;=3360000,880000,IF(J413&lt;=4890000,680000,IF(J413&lt;=6550000,630000,580000))))))</f>
        <v/>
      </c>
      <c r="L413" s="16">
        <f>IF(D413=1,IF(J413&lt;=9000000,380000,IF(J413&lt;=9500000,260000,IF(J413&lt;=10000000,130000,0))),0)</f>
        <v/>
      </c>
      <c r="M413" s="16">
        <f>IF(D413=1,IF(J413&lt;=9000000,330000,IF(J413&lt;=9500000,220000,IF(J413&lt;=10000000,110000,0))),0)</f>
        <v/>
      </c>
      <c r="N413" s="16">
        <f>IF(D413=1,IF(J413&lt;=9000000,50000,IF(J413&lt;=9500000,40000,IF(J413&lt;=10000000,20000,0))),0)</f>
        <v/>
      </c>
      <c r="O413" s="16">
        <f>MAX(0,ROUNDDOWN(J413-G413-K413-L413-E413*380000-F413*630000-H413,-3))</f>
        <v/>
      </c>
      <c r="P413" s="16">
        <f>MAX(0,ROUNDDOWN(J413-G413-430000-M413-E413*330000-F413*450000-I413,-3))</f>
        <v/>
      </c>
      <c r="Q413" s="16">
        <f>50000+N413+E413*50000+F413*180000</f>
        <v/>
      </c>
      <c r="R413" s="16">
        <f>IF(P413&lt;=2000000,MIN(Q413,P413),MAX(Q413-(P413-2000000),50000))*0.05</f>
        <v/>
      </c>
      <c r="S413" s="16">
        <f>MAX(0,P413*0.1-R413)</f>
        <v/>
      </c>
      <c r="T413" s="16">
        <f>Q413+MAX(0,K413-480000)</f>
        <v/>
      </c>
      <c r="U413" s="16">
        <f>P413-T413</f>
        <v/>
      </c>
      <c r="V413" s="17">
        <f>IF(U413&lt;0,0,LOOKUP(U413,{0,1950001,3300001,6950001,9000001,18000001,40000001},{0.05,0.1,0.2,0.23,0.33,0.4,0.45}))</f>
        <v/>
      </c>
      <c r="W413" s="18">
        <f>IF(U413&lt;0,0.9,0.9-V413*1.021)</f>
        <v/>
      </c>
      <c r="X413" s="16">
        <f>ROUNDDOWN(S413*0.2/W413+2000,0)</f>
        <v/>
      </c>
      <c r="Y413" s="17">
        <f>IF(O413&lt;=0,0,LOOKUP(O413,{0,1950001,3300001,6950001,9000001,18000001,40000001},{0.05,0.1,0.2,0.23,0.33,0.4,0.45}))</f>
        <v/>
      </c>
    </row>
    <row r="414">
      <c r="A414" t="inlineStr">
        <is>
          <t>早見表 共働き＋高校生1人</t>
        </is>
      </c>
      <c r="B414" s="16">
        <f>'2_早見表'!$A$32</f>
        <v/>
      </c>
      <c r="C414" t="n">
        <v>2026</v>
      </c>
      <c r="D414" t="n">
        <v>0</v>
      </c>
      <c r="E414" t="n">
        <v>1</v>
      </c>
      <c r="F414" t="n">
        <v>0</v>
      </c>
      <c r="G414" s="16">
        <f>ROUND(MIN(B414/12,650000)*12*0.0915+MIN(B414/12,1390000)*12*(0.0504+0)+B414*0.005,0)</f>
        <v/>
      </c>
      <c r="H414" t="n">
        <v>0</v>
      </c>
      <c r="I414" t="n">
        <v>0</v>
      </c>
      <c r="J414" s="16">
        <f>IF(C414=2026,IF(B414&lt;741000,0,IF(B414&lt;2191000,B414-740000,IF(B414&lt;2193000,1451000,IF(B414&lt;2196000,1453000,IF(B414&lt;2200000,1456000,IF(B414&lt;3600000,ROUNDDOWN(B414/4,-3)*2.8-80000,IF(B414&lt;6600000,ROUNDDOWN(B414/4,-3)*3.2-440000,IF(B414&lt;8500000,ROUNDDOWN(B414*0.9,0)-1100000,B414-1950000)))))))),IF(B414&lt;651000,0,IF(B414&lt;1900000,B414-650000,IF(B414&lt;3600000,ROUNDDOWN(B414/4,-3)*2.8-80000,IF(B414&lt;6600000,ROUNDDOWN(B414/4,-3)*3.2-440000,IF(B414&lt;8500000,ROUNDDOWN(B414*0.9,0)-1100000,B414-1950000))))))</f>
        <v/>
      </c>
      <c r="K414" s="16">
        <f>IF(J414&gt;23500000,NA(),IF(C414=2026,IF(J414&lt;=4890000,1040000,IF(J414&lt;=6550000,670000,620000)),IF(J414&lt;=1320000,950000,IF(J414&lt;=3360000,880000,IF(J414&lt;=4890000,680000,IF(J414&lt;=6550000,630000,580000))))))</f>
        <v/>
      </c>
      <c r="L414" s="16">
        <f>IF(D414=1,IF(J414&lt;=9000000,380000,IF(J414&lt;=9500000,260000,IF(J414&lt;=10000000,130000,0))),0)</f>
        <v/>
      </c>
      <c r="M414" s="16">
        <f>IF(D414=1,IF(J414&lt;=9000000,330000,IF(J414&lt;=9500000,220000,IF(J414&lt;=10000000,110000,0))),0)</f>
        <v/>
      </c>
      <c r="N414" s="16">
        <f>IF(D414=1,IF(J414&lt;=9000000,50000,IF(J414&lt;=9500000,40000,IF(J414&lt;=10000000,20000,0))),0)</f>
        <v/>
      </c>
      <c r="O414" s="16">
        <f>MAX(0,ROUNDDOWN(J414-G414-K414-L414-E414*380000-F414*630000-H414,-3))</f>
        <v/>
      </c>
      <c r="P414" s="16">
        <f>MAX(0,ROUNDDOWN(J414-G414-430000-M414-E414*330000-F414*450000-I414,-3))</f>
        <v/>
      </c>
      <c r="Q414" s="16">
        <f>50000+N414+E414*50000+F414*180000</f>
        <v/>
      </c>
      <c r="R414" s="16">
        <f>IF(P414&lt;=2000000,MIN(Q414,P414),MAX(Q414-(P414-2000000),50000))*0.05</f>
        <v/>
      </c>
      <c r="S414" s="16">
        <f>MAX(0,P414*0.1-R414)</f>
        <v/>
      </c>
      <c r="T414" s="16">
        <f>Q414+MAX(0,K414-480000)</f>
        <v/>
      </c>
      <c r="U414" s="16">
        <f>P414-T414</f>
        <v/>
      </c>
      <c r="V414" s="17">
        <f>IF(U414&lt;0,0,LOOKUP(U414,{0,1950001,3300001,6950001,9000001,18000001,40000001},{0.05,0.1,0.2,0.23,0.33,0.4,0.45}))</f>
        <v/>
      </c>
      <c r="W414" s="18">
        <f>IF(U414&lt;0,0.9,0.9-V414*1.021)</f>
        <v/>
      </c>
      <c r="X414" s="16">
        <f>ROUNDDOWN(S414*0.2/W414+2000,0)</f>
        <v/>
      </c>
      <c r="Y414" s="17">
        <f>IF(O414&lt;=0,0,LOOKUP(O414,{0,1950001,3300001,6950001,9000001,18000001,40000001},{0.05,0.1,0.2,0.23,0.33,0.4,0.45}))</f>
        <v/>
      </c>
    </row>
    <row r="415">
      <c r="A415" t="inlineStr">
        <is>
          <t>早見表 共働き＋大学生1人</t>
        </is>
      </c>
      <c r="B415" s="16">
        <f>'2_早見表'!$A$32</f>
        <v/>
      </c>
      <c r="C415" t="n">
        <v>2025</v>
      </c>
      <c r="D415" t="n">
        <v>0</v>
      </c>
      <c r="E415" t="n">
        <v>0</v>
      </c>
      <c r="F415" t="n">
        <v>1</v>
      </c>
      <c r="G415" s="16">
        <f>ROUND(MIN(B415/12,650000)*12*0.0915+MIN(B415/12,1390000)*12*(0.0504+0)+B415*0.005,0)</f>
        <v/>
      </c>
      <c r="H415" t="n">
        <v>0</v>
      </c>
      <c r="I415" t="n">
        <v>0</v>
      </c>
      <c r="J415" s="16">
        <f>IF(C415=2026,IF(B415&lt;741000,0,IF(B415&lt;2191000,B415-740000,IF(B415&lt;2193000,1451000,IF(B415&lt;2196000,1453000,IF(B415&lt;2200000,1456000,IF(B415&lt;3600000,ROUNDDOWN(B415/4,-3)*2.8-80000,IF(B415&lt;6600000,ROUNDDOWN(B415/4,-3)*3.2-440000,IF(B415&lt;8500000,ROUNDDOWN(B415*0.9,0)-1100000,B415-1950000)))))))),IF(B415&lt;651000,0,IF(B415&lt;1900000,B415-650000,IF(B415&lt;3600000,ROUNDDOWN(B415/4,-3)*2.8-80000,IF(B415&lt;6600000,ROUNDDOWN(B415/4,-3)*3.2-440000,IF(B415&lt;8500000,ROUNDDOWN(B415*0.9,0)-1100000,B415-1950000))))))</f>
        <v/>
      </c>
      <c r="K415" s="16">
        <f>IF(J415&gt;23500000,NA(),IF(C415=2026,IF(J415&lt;=4890000,1040000,IF(J415&lt;=6550000,670000,620000)),IF(J415&lt;=1320000,950000,IF(J415&lt;=3360000,880000,IF(J415&lt;=4890000,680000,IF(J415&lt;=6550000,630000,580000))))))</f>
        <v/>
      </c>
      <c r="L415" s="16">
        <f>IF(D415=1,IF(J415&lt;=9000000,380000,IF(J415&lt;=9500000,260000,IF(J415&lt;=10000000,130000,0))),0)</f>
        <v/>
      </c>
      <c r="M415" s="16">
        <f>IF(D415=1,IF(J415&lt;=9000000,330000,IF(J415&lt;=9500000,220000,IF(J415&lt;=10000000,110000,0))),0)</f>
        <v/>
      </c>
      <c r="N415" s="16">
        <f>IF(D415=1,IF(J415&lt;=9000000,50000,IF(J415&lt;=9500000,40000,IF(J415&lt;=10000000,20000,0))),0)</f>
        <v/>
      </c>
      <c r="O415" s="16">
        <f>MAX(0,ROUNDDOWN(J415-G415-K415-L415-E415*380000-F415*630000-H415,-3))</f>
        <v/>
      </c>
      <c r="P415" s="16">
        <f>MAX(0,ROUNDDOWN(J415-G415-430000-M415-E415*330000-F415*450000-I415,-3))</f>
        <v/>
      </c>
      <c r="Q415" s="16">
        <f>50000+N415+E415*50000+F415*180000</f>
        <v/>
      </c>
      <c r="R415" s="16">
        <f>IF(P415&lt;=2000000,MIN(Q415,P415),MAX(Q415-(P415-2000000),50000))*0.05</f>
        <v/>
      </c>
      <c r="S415" s="16">
        <f>MAX(0,P415*0.1-R415)</f>
        <v/>
      </c>
      <c r="T415" s="16">
        <f>Q415+MAX(0,K415-480000)</f>
        <v/>
      </c>
      <c r="U415" s="16">
        <f>P415-T415</f>
        <v/>
      </c>
      <c r="V415" s="17">
        <f>IF(U415&lt;0,0,LOOKUP(U415,{0,1950001,3300001,6950001,9000001,18000001,40000001},{0.05,0.1,0.2,0.23,0.33,0.4,0.45}))</f>
        <v/>
      </c>
      <c r="W415" s="18">
        <f>IF(U415&lt;0,0.9,0.9-V415*1.021)</f>
        <v/>
      </c>
      <c r="X415" s="16">
        <f>ROUNDDOWN(S415*0.2/W415+2000,0)</f>
        <v/>
      </c>
      <c r="Y415" s="17">
        <f>IF(O415&lt;=0,0,LOOKUP(O415,{0,1950001,3300001,6950001,9000001,18000001,40000001},{0.05,0.1,0.2,0.23,0.33,0.4,0.45}))</f>
        <v/>
      </c>
    </row>
    <row r="416">
      <c r="A416" t="inlineStr">
        <is>
          <t>早見表 共働き＋大学生1人</t>
        </is>
      </c>
      <c r="B416" s="16">
        <f>'2_早見表'!$A$32</f>
        <v/>
      </c>
      <c r="C416" t="n">
        <v>2026</v>
      </c>
      <c r="D416" t="n">
        <v>0</v>
      </c>
      <c r="E416" t="n">
        <v>0</v>
      </c>
      <c r="F416" t="n">
        <v>1</v>
      </c>
      <c r="G416" s="16">
        <f>ROUND(MIN(B416/12,650000)*12*0.0915+MIN(B416/12,1390000)*12*(0.0504+0)+B416*0.005,0)</f>
        <v/>
      </c>
      <c r="H416" t="n">
        <v>0</v>
      </c>
      <c r="I416" t="n">
        <v>0</v>
      </c>
      <c r="J416" s="16">
        <f>IF(C416=2026,IF(B416&lt;741000,0,IF(B416&lt;2191000,B416-740000,IF(B416&lt;2193000,1451000,IF(B416&lt;2196000,1453000,IF(B416&lt;2200000,1456000,IF(B416&lt;3600000,ROUNDDOWN(B416/4,-3)*2.8-80000,IF(B416&lt;6600000,ROUNDDOWN(B416/4,-3)*3.2-440000,IF(B416&lt;8500000,ROUNDDOWN(B416*0.9,0)-1100000,B416-1950000)))))))),IF(B416&lt;651000,0,IF(B416&lt;1900000,B416-650000,IF(B416&lt;3600000,ROUNDDOWN(B416/4,-3)*2.8-80000,IF(B416&lt;6600000,ROUNDDOWN(B416/4,-3)*3.2-440000,IF(B416&lt;8500000,ROUNDDOWN(B416*0.9,0)-1100000,B416-1950000))))))</f>
        <v/>
      </c>
      <c r="K416" s="16">
        <f>IF(J416&gt;23500000,NA(),IF(C416=2026,IF(J416&lt;=4890000,1040000,IF(J416&lt;=6550000,670000,620000)),IF(J416&lt;=1320000,950000,IF(J416&lt;=3360000,880000,IF(J416&lt;=4890000,680000,IF(J416&lt;=6550000,630000,580000))))))</f>
        <v/>
      </c>
      <c r="L416" s="16">
        <f>IF(D416=1,IF(J416&lt;=9000000,380000,IF(J416&lt;=9500000,260000,IF(J416&lt;=10000000,130000,0))),0)</f>
        <v/>
      </c>
      <c r="M416" s="16">
        <f>IF(D416=1,IF(J416&lt;=9000000,330000,IF(J416&lt;=9500000,220000,IF(J416&lt;=10000000,110000,0))),0)</f>
        <v/>
      </c>
      <c r="N416" s="16">
        <f>IF(D416=1,IF(J416&lt;=9000000,50000,IF(J416&lt;=9500000,40000,IF(J416&lt;=10000000,20000,0))),0)</f>
        <v/>
      </c>
      <c r="O416" s="16">
        <f>MAX(0,ROUNDDOWN(J416-G416-K416-L416-E416*380000-F416*630000-H416,-3))</f>
        <v/>
      </c>
      <c r="P416" s="16">
        <f>MAX(0,ROUNDDOWN(J416-G416-430000-M416-E416*330000-F416*450000-I416,-3))</f>
        <v/>
      </c>
      <c r="Q416" s="16">
        <f>50000+N416+E416*50000+F416*180000</f>
        <v/>
      </c>
      <c r="R416" s="16">
        <f>IF(P416&lt;=2000000,MIN(Q416,P416),MAX(Q416-(P416-2000000),50000))*0.05</f>
        <v/>
      </c>
      <c r="S416" s="16">
        <f>MAX(0,P416*0.1-R416)</f>
        <v/>
      </c>
      <c r="T416" s="16">
        <f>Q416+MAX(0,K416-480000)</f>
        <v/>
      </c>
      <c r="U416" s="16">
        <f>P416-T416</f>
        <v/>
      </c>
      <c r="V416" s="17">
        <f>IF(U416&lt;0,0,LOOKUP(U416,{0,1950001,3300001,6950001,9000001,18000001,40000001},{0.05,0.1,0.2,0.23,0.33,0.4,0.45}))</f>
        <v/>
      </c>
      <c r="W416" s="18">
        <f>IF(U416&lt;0,0.9,0.9-V416*1.021)</f>
        <v/>
      </c>
      <c r="X416" s="16">
        <f>ROUNDDOWN(S416*0.2/W416+2000,0)</f>
        <v/>
      </c>
      <c r="Y416" s="17">
        <f>IF(O416&lt;=0,0,LOOKUP(O416,{0,1950001,3300001,6950001,9000001,18000001,40000001},{0.05,0.1,0.2,0.23,0.33,0.4,0.45}))</f>
        <v/>
      </c>
    </row>
    <row r="417">
      <c r="A417" t="inlineStr">
        <is>
          <t>早見表 夫婦＋高校生1人</t>
        </is>
      </c>
      <c r="B417" s="16">
        <f>'2_早見表'!$A$32</f>
        <v/>
      </c>
      <c r="C417" t="n">
        <v>2025</v>
      </c>
      <c r="D417" t="n">
        <v>1</v>
      </c>
      <c r="E417" t="n">
        <v>1</v>
      </c>
      <c r="F417" t="n">
        <v>0</v>
      </c>
      <c r="G417" s="16">
        <f>ROUND(MIN(B417/12,650000)*12*0.0915+MIN(B417/12,1390000)*12*(0.0504+0)+B417*0.005,0)</f>
        <v/>
      </c>
      <c r="H417" t="n">
        <v>0</v>
      </c>
      <c r="I417" t="n">
        <v>0</v>
      </c>
      <c r="J417" s="16">
        <f>IF(C417=2026,IF(B417&lt;741000,0,IF(B417&lt;2191000,B417-740000,IF(B417&lt;2193000,1451000,IF(B417&lt;2196000,1453000,IF(B417&lt;2200000,1456000,IF(B417&lt;3600000,ROUNDDOWN(B417/4,-3)*2.8-80000,IF(B417&lt;6600000,ROUNDDOWN(B417/4,-3)*3.2-440000,IF(B417&lt;8500000,ROUNDDOWN(B417*0.9,0)-1100000,B417-1950000)))))))),IF(B417&lt;651000,0,IF(B417&lt;1900000,B417-650000,IF(B417&lt;3600000,ROUNDDOWN(B417/4,-3)*2.8-80000,IF(B417&lt;6600000,ROUNDDOWN(B417/4,-3)*3.2-440000,IF(B417&lt;8500000,ROUNDDOWN(B417*0.9,0)-1100000,B417-1950000))))))</f>
        <v/>
      </c>
      <c r="K417" s="16">
        <f>IF(J417&gt;23500000,NA(),IF(C417=2026,IF(J417&lt;=4890000,1040000,IF(J417&lt;=6550000,670000,620000)),IF(J417&lt;=1320000,950000,IF(J417&lt;=3360000,880000,IF(J417&lt;=4890000,680000,IF(J417&lt;=6550000,630000,580000))))))</f>
        <v/>
      </c>
      <c r="L417" s="16">
        <f>IF(D417=1,IF(J417&lt;=9000000,380000,IF(J417&lt;=9500000,260000,IF(J417&lt;=10000000,130000,0))),0)</f>
        <v/>
      </c>
      <c r="M417" s="16">
        <f>IF(D417=1,IF(J417&lt;=9000000,330000,IF(J417&lt;=9500000,220000,IF(J417&lt;=10000000,110000,0))),0)</f>
        <v/>
      </c>
      <c r="N417" s="16">
        <f>IF(D417=1,IF(J417&lt;=9000000,50000,IF(J417&lt;=9500000,40000,IF(J417&lt;=10000000,20000,0))),0)</f>
        <v/>
      </c>
      <c r="O417" s="16">
        <f>MAX(0,ROUNDDOWN(J417-G417-K417-L417-E417*380000-F417*630000-H417,-3))</f>
        <v/>
      </c>
      <c r="P417" s="16">
        <f>MAX(0,ROUNDDOWN(J417-G417-430000-M417-E417*330000-F417*450000-I417,-3))</f>
        <v/>
      </c>
      <c r="Q417" s="16">
        <f>50000+N417+E417*50000+F417*180000</f>
        <v/>
      </c>
      <c r="R417" s="16">
        <f>IF(P417&lt;=2000000,MIN(Q417,P417),MAX(Q417-(P417-2000000),50000))*0.05</f>
        <v/>
      </c>
      <c r="S417" s="16">
        <f>MAX(0,P417*0.1-R417)</f>
        <v/>
      </c>
      <c r="T417" s="16">
        <f>Q417+MAX(0,K417-480000)</f>
        <v/>
      </c>
      <c r="U417" s="16">
        <f>P417-T417</f>
        <v/>
      </c>
      <c r="V417" s="17">
        <f>IF(U417&lt;0,0,LOOKUP(U417,{0,1950001,3300001,6950001,9000001,18000001,40000001},{0.05,0.1,0.2,0.23,0.33,0.4,0.45}))</f>
        <v/>
      </c>
      <c r="W417" s="18">
        <f>IF(U417&lt;0,0.9,0.9-V417*1.021)</f>
        <v/>
      </c>
      <c r="X417" s="16">
        <f>ROUNDDOWN(S417*0.2/W417+2000,0)</f>
        <v/>
      </c>
      <c r="Y417" s="17">
        <f>IF(O417&lt;=0,0,LOOKUP(O417,{0,1950001,3300001,6950001,9000001,18000001,40000001},{0.05,0.1,0.2,0.23,0.33,0.4,0.45}))</f>
        <v/>
      </c>
    </row>
    <row r="418">
      <c r="A418" t="inlineStr">
        <is>
          <t>早見表 夫婦＋高校生1人</t>
        </is>
      </c>
      <c r="B418" s="16">
        <f>'2_早見表'!$A$32</f>
        <v/>
      </c>
      <c r="C418" t="n">
        <v>2026</v>
      </c>
      <c r="D418" t="n">
        <v>1</v>
      </c>
      <c r="E418" t="n">
        <v>1</v>
      </c>
      <c r="F418" t="n">
        <v>0</v>
      </c>
      <c r="G418" s="16">
        <f>ROUND(MIN(B418/12,650000)*12*0.0915+MIN(B418/12,1390000)*12*(0.0504+0)+B418*0.005,0)</f>
        <v/>
      </c>
      <c r="H418" t="n">
        <v>0</v>
      </c>
      <c r="I418" t="n">
        <v>0</v>
      </c>
      <c r="J418" s="16">
        <f>IF(C418=2026,IF(B418&lt;741000,0,IF(B418&lt;2191000,B418-740000,IF(B418&lt;2193000,1451000,IF(B418&lt;2196000,1453000,IF(B418&lt;2200000,1456000,IF(B418&lt;3600000,ROUNDDOWN(B418/4,-3)*2.8-80000,IF(B418&lt;6600000,ROUNDDOWN(B418/4,-3)*3.2-440000,IF(B418&lt;8500000,ROUNDDOWN(B418*0.9,0)-1100000,B418-1950000)))))))),IF(B418&lt;651000,0,IF(B418&lt;1900000,B418-650000,IF(B418&lt;3600000,ROUNDDOWN(B418/4,-3)*2.8-80000,IF(B418&lt;6600000,ROUNDDOWN(B418/4,-3)*3.2-440000,IF(B418&lt;8500000,ROUNDDOWN(B418*0.9,0)-1100000,B418-1950000))))))</f>
        <v/>
      </c>
      <c r="K418" s="16">
        <f>IF(J418&gt;23500000,NA(),IF(C418=2026,IF(J418&lt;=4890000,1040000,IF(J418&lt;=6550000,670000,620000)),IF(J418&lt;=1320000,950000,IF(J418&lt;=3360000,880000,IF(J418&lt;=4890000,680000,IF(J418&lt;=6550000,630000,580000))))))</f>
        <v/>
      </c>
      <c r="L418" s="16">
        <f>IF(D418=1,IF(J418&lt;=9000000,380000,IF(J418&lt;=9500000,260000,IF(J418&lt;=10000000,130000,0))),0)</f>
        <v/>
      </c>
      <c r="M418" s="16">
        <f>IF(D418=1,IF(J418&lt;=9000000,330000,IF(J418&lt;=9500000,220000,IF(J418&lt;=10000000,110000,0))),0)</f>
        <v/>
      </c>
      <c r="N418" s="16">
        <f>IF(D418=1,IF(J418&lt;=9000000,50000,IF(J418&lt;=9500000,40000,IF(J418&lt;=10000000,20000,0))),0)</f>
        <v/>
      </c>
      <c r="O418" s="16">
        <f>MAX(0,ROUNDDOWN(J418-G418-K418-L418-E418*380000-F418*630000-H418,-3))</f>
        <v/>
      </c>
      <c r="P418" s="16">
        <f>MAX(0,ROUNDDOWN(J418-G418-430000-M418-E418*330000-F418*450000-I418,-3))</f>
        <v/>
      </c>
      <c r="Q418" s="16">
        <f>50000+N418+E418*50000+F418*180000</f>
        <v/>
      </c>
      <c r="R418" s="16">
        <f>IF(P418&lt;=2000000,MIN(Q418,P418),MAX(Q418-(P418-2000000),50000))*0.05</f>
        <v/>
      </c>
      <c r="S418" s="16">
        <f>MAX(0,P418*0.1-R418)</f>
        <v/>
      </c>
      <c r="T418" s="16">
        <f>Q418+MAX(0,K418-480000)</f>
        <v/>
      </c>
      <c r="U418" s="16">
        <f>P418-T418</f>
        <v/>
      </c>
      <c r="V418" s="17">
        <f>IF(U418&lt;0,0,LOOKUP(U418,{0,1950001,3300001,6950001,9000001,18000001,40000001},{0.05,0.1,0.2,0.23,0.33,0.4,0.45}))</f>
        <v/>
      </c>
      <c r="W418" s="18">
        <f>IF(U418&lt;0,0.9,0.9-V418*1.021)</f>
        <v/>
      </c>
      <c r="X418" s="16">
        <f>ROUNDDOWN(S418*0.2/W418+2000,0)</f>
        <v/>
      </c>
      <c r="Y418" s="17">
        <f>IF(O418&lt;=0,0,LOOKUP(O418,{0,1950001,3300001,6950001,9000001,18000001,40000001},{0.05,0.1,0.2,0.23,0.33,0.4,0.45}))</f>
        <v/>
      </c>
    </row>
    <row r="419">
      <c r="A419" t="inlineStr">
        <is>
          <t>早見表 共働き＋大学生と高校生</t>
        </is>
      </c>
      <c r="B419" s="16">
        <f>'2_早見表'!$A$32</f>
        <v/>
      </c>
      <c r="C419" t="n">
        <v>2025</v>
      </c>
      <c r="D419" t="n">
        <v>0</v>
      </c>
      <c r="E419" t="n">
        <v>1</v>
      </c>
      <c r="F419" t="n">
        <v>1</v>
      </c>
      <c r="G419" s="16">
        <f>ROUND(MIN(B419/12,650000)*12*0.0915+MIN(B419/12,1390000)*12*(0.0504+0)+B419*0.005,0)</f>
        <v/>
      </c>
      <c r="H419" t="n">
        <v>0</v>
      </c>
      <c r="I419" t="n">
        <v>0</v>
      </c>
      <c r="J419" s="16">
        <f>IF(C419=2026,IF(B419&lt;741000,0,IF(B419&lt;2191000,B419-740000,IF(B419&lt;2193000,1451000,IF(B419&lt;2196000,1453000,IF(B419&lt;2200000,1456000,IF(B419&lt;3600000,ROUNDDOWN(B419/4,-3)*2.8-80000,IF(B419&lt;6600000,ROUNDDOWN(B419/4,-3)*3.2-440000,IF(B419&lt;8500000,ROUNDDOWN(B419*0.9,0)-1100000,B419-1950000)))))))),IF(B419&lt;651000,0,IF(B419&lt;1900000,B419-650000,IF(B419&lt;3600000,ROUNDDOWN(B419/4,-3)*2.8-80000,IF(B419&lt;6600000,ROUNDDOWN(B419/4,-3)*3.2-440000,IF(B419&lt;8500000,ROUNDDOWN(B419*0.9,0)-1100000,B419-1950000))))))</f>
        <v/>
      </c>
      <c r="K419" s="16">
        <f>IF(J419&gt;23500000,NA(),IF(C419=2026,IF(J419&lt;=4890000,1040000,IF(J419&lt;=6550000,670000,620000)),IF(J419&lt;=1320000,950000,IF(J419&lt;=3360000,880000,IF(J419&lt;=4890000,680000,IF(J419&lt;=6550000,630000,580000))))))</f>
        <v/>
      </c>
      <c r="L419" s="16">
        <f>IF(D419=1,IF(J419&lt;=9000000,380000,IF(J419&lt;=9500000,260000,IF(J419&lt;=10000000,130000,0))),0)</f>
        <v/>
      </c>
      <c r="M419" s="16">
        <f>IF(D419=1,IF(J419&lt;=9000000,330000,IF(J419&lt;=9500000,220000,IF(J419&lt;=10000000,110000,0))),0)</f>
        <v/>
      </c>
      <c r="N419" s="16">
        <f>IF(D419=1,IF(J419&lt;=9000000,50000,IF(J419&lt;=9500000,40000,IF(J419&lt;=10000000,20000,0))),0)</f>
        <v/>
      </c>
      <c r="O419" s="16">
        <f>MAX(0,ROUNDDOWN(J419-G419-K419-L419-E419*380000-F419*630000-H419,-3))</f>
        <v/>
      </c>
      <c r="P419" s="16">
        <f>MAX(0,ROUNDDOWN(J419-G419-430000-M419-E419*330000-F419*450000-I419,-3))</f>
        <v/>
      </c>
      <c r="Q419" s="16">
        <f>50000+N419+E419*50000+F419*180000</f>
        <v/>
      </c>
      <c r="R419" s="16">
        <f>IF(P419&lt;=2000000,MIN(Q419,P419),MAX(Q419-(P419-2000000),50000))*0.05</f>
        <v/>
      </c>
      <c r="S419" s="16">
        <f>MAX(0,P419*0.1-R419)</f>
        <v/>
      </c>
      <c r="T419" s="16">
        <f>Q419+MAX(0,K419-480000)</f>
        <v/>
      </c>
      <c r="U419" s="16">
        <f>P419-T419</f>
        <v/>
      </c>
      <c r="V419" s="17">
        <f>IF(U419&lt;0,0,LOOKUP(U419,{0,1950001,3300001,6950001,9000001,18000001,40000001},{0.05,0.1,0.2,0.23,0.33,0.4,0.45}))</f>
        <v/>
      </c>
      <c r="W419" s="18">
        <f>IF(U419&lt;0,0.9,0.9-V419*1.021)</f>
        <v/>
      </c>
      <c r="X419" s="16">
        <f>ROUNDDOWN(S419*0.2/W419+2000,0)</f>
        <v/>
      </c>
      <c r="Y419" s="17">
        <f>IF(O419&lt;=0,0,LOOKUP(O419,{0,1950001,3300001,6950001,9000001,18000001,40000001},{0.05,0.1,0.2,0.23,0.33,0.4,0.45}))</f>
        <v/>
      </c>
    </row>
    <row r="420">
      <c r="A420" t="inlineStr">
        <is>
          <t>早見表 共働き＋大学生と高校生</t>
        </is>
      </c>
      <c r="B420" s="16">
        <f>'2_早見表'!$A$32</f>
        <v/>
      </c>
      <c r="C420" t="n">
        <v>2026</v>
      </c>
      <c r="D420" t="n">
        <v>0</v>
      </c>
      <c r="E420" t="n">
        <v>1</v>
      </c>
      <c r="F420" t="n">
        <v>1</v>
      </c>
      <c r="G420" s="16">
        <f>ROUND(MIN(B420/12,650000)*12*0.0915+MIN(B420/12,1390000)*12*(0.0504+0)+B420*0.005,0)</f>
        <v/>
      </c>
      <c r="H420" t="n">
        <v>0</v>
      </c>
      <c r="I420" t="n">
        <v>0</v>
      </c>
      <c r="J420" s="16">
        <f>IF(C420=2026,IF(B420&lt;741000,0,IF(B420&lt;2191000,B420-740000,IF(B420&lt;2193000,1451000,IF(B420&lt;2196000,1453000,IF(B420&lt;2200000,1456000,IF(B420&lt;3600000,ROUNDDOWN(B420/4,-3)*2.8-80000,IF(B420&lt;6600000,ROUNDDOWN(B420/4,-3)*3.2-440000,IF(B420&lt;8500000,ROUNDDOWN(B420*0.9,0)-1100000,B420-1950000)))))))),IF(B420&lt;651000,0,IF(B420&lt;1900000,B420-650000,IF(B420&lt;3600000,ROUNDDOWN(B420/4,-3)*2.8-80000,IF(B420&lt;6600000,ROUNDDOWN(B420/4,-3)*3.2-440000,IF(B420&lt;8500000,ROUNDDOWN(B420*0.9,0)-1100000,B420-1950000))))))</f>
        <v/>
      </c>
      <c r="K420" s="16">
        <f>IF(J420&gt;23500000,NA(),IF(C420=2026,IF(J420&lt;=4890000,1040000,IF(J420&lt;=6550000,670000,620000)),IF(J420&lt;=1320000,950000,IF(J420&lt;=3360000,880000,IF(J420&lt;=4890000,680000,IF(J420&lt;=6550000,630000,580000))))))</f>
        <v/>
      </c>
      <c r="L420" s="16">
        <f>IF(D420=1,IF(J420&lt;=9000000,380000,IF(J420&lt;=9500000,260000,IF(J420&lt;=10000000,130000,0))),0)</f>
        <v/>
      </c>
      <c r="M420" s="16">
        <f>IF(D420=1,IF(J420&lt;=9000000,330000,IF(J420&lt;=9500000,220000,IF(J420&lt;=10000000,110000,0))),0)</f>
        <v/>
      </c>
      <c r="N420" s="16">
        <f>IF(D420=1,IF(J420&lt;=9000000,50000,IF(J420&lt;=9500000,40000,IF(J420&lt;=10000000,20000,0))),0)</f>
        <v/>
      </c>
      <c r="O420" s="16">
        <f>MAX(0,ROUNDDOWN(J420-G420-K420-L420-E420*380000-F420*630000-H420,-3))</f>
        <v/>
      </c>
      <c r="P420" s="16">
        <f>MAX(0,ROUNDDOWN(J420-G420-430000-M420-E420*330000-F420*450000-I420,-3))</f>
        <v/>
      </c>
      <c r="Q420" s="16">
        <f>50000+N420+E420*50000+F420*180000</f>
        <v/>
      </c>
      <c r="R420" s="16">
        <f>IF(P420&lt;=2000000,MIN(Q420,P420),MAX(Q420-(P420-2000000),50000))*0.05</f>
        <v/>
      </c>
      <c r="S420" s="16">
        <f>MAX(0,P420*0.1-R420)</f>
        <v/>
      </c>
      <c r="T420" s="16">
        <f>Q420+MAX(0,K420-480000)</f>
        <v/>
      </c>
      <c r="U420" s="16">
        <f>P420-T420</f>
        <v/>
      </c>
      <c r="V420" s="17">
        <f>IF(U420&lt;0,0,LOOKUP(U420,{0,1950001,3300001,6950001,9000001,18000001,40000001},{0.05,0.1,0.2,0.23,0.33,0.4,0.45}))</f>
        <v/>
      </c>
      <c r="W420" s="18">
        <f>IF(U420&lt;0,0.9,0.9-V420*1.021)</f>
        <v/>
      </c>
      <c r="X420" s="16">
        <f>ROUNDDOWN(S420*0.2/W420+2000,0)</f>
        <v/>
      </c>
      <c r="Y420" s="17">
        <f>IF(O420&lt;=0,0,LOOKUP(O420,{0,1950001,3300001,6950001,9000001,18000001,40000001},{0.05,0.1,0.2,0.23,0.33,0.4,0.45}))</f>
        <v/>
      </c>
    </row>
    <row r="421">
      <c r="A421" t="inlineStr">
        <is>
          <t>早見表 夫婦＋大学生と高校生</t>
        </is>
      </c>
      <c r="B421" s="16">
        <f>'2_早見表'!$A$32</f>
        <v/>
      </c>
      <c r="C421" t="n">
        <v>2025</v>
      </c>
      <c r="D421" t="n">
        <v>1</v>
      </c>
      <c r="E421" t="n">
        <v>1</v>
      </c>
      <c r="F421" t="n">
        <v>1</v>
      </c>
      <c r="G421" s="16">
        <f>ROUND(MIN(B421/12,650000)*12*0.0915+MIN(B421/12,1390000)*12*(0.0504+0)+B421*0.005,0)</f>
        <v/>
      </c>
      <c r="H421" t="n">
        <v>0</v>
      </c>
      <c r="I421" t="n">
        <v>0</v>
      </c>
      <c r="J421" s="16">
        <f>IF(C421=2026,IF(B421&lt;741000,0,IF(B421&lt;2191000,B421-740000,IF(B421&lt;2193000,1451000,IF(B421&lt;2196000,1453000,IF(B421&lt;2200000,1456000,IF(B421&lt;3600000,ROUNDDOWN(B421/4,-3)*2.8-80000,IF(B421&lt;6600000,ROUNDDOWN(B421/4,-3)*3.2-440000,IF(B421&lt;8500000,ROUNDDOWN(B421*0.9,0)-1100000,B421-1950000)))))))),IF(B421&lt;651000,0,IF(B421&lt;1900000,B421-650000,IF(B421&lt;3600000,ROUNDDOWN(B421/4,-3)*2.8-80000,IF(B421&lt;6600000,ROUNDDOWN(B421/4,-3)*3.2-440000,IF(B421&lt;8500000,ROUNDDOWN(B421*0.9,0)-1100000,B421-1950000))))))</f>
        <v/>
      </c>
      <c r="K421" s="16">
        <f>IF(J421&gt;23500000,NA(),IF(C421=2026,IF(J421&lt;=4890000,1040000,IF(J421&lt;=6550000,670000,620000)),IF(J421&lt;=1320000,950000,IF(J421&lt;=3360000,880000,IF(J421&lt;=4890000,680000,IF(J421&lt;=6550000,630000,580000))))))</f>
        <v/>
      </c>
      <c r="L421" s="16">
        <f>IF(D421=1,IF(J421&lt;=9000000,380000,IF(J421&lt;=9500000,260000,IF(J421&lt;=10000000,130000,0))),0)</f>
        <v/>
      </c>
      <c r="M421" s="16">
        <f>IF(D421=1,IF(J421&lt;=9000000,330000,IF(J421&lt;=9500000,220000,IF(J421&lt;=10000000,110000,0))),0)</f>
        <v/>
      </c>
      <c r="N421" s="16">
        <f>IF(D421=1,IF(J421&lt;=9000000,50000,IF(J421&lt;=9500000,40000,IF(J421&lt;=10000000,20000,0))),0)</f>
        <v/>
      </c>
      <c r="O421" s="16">
        <f>MAX(0,ROUNDDOWN(J421-G421-K421-L421-E421*380000-F421*630000-H421,-3))</f>
        <v/>
      </c>
      <c r="P421" s="16">
        <f>MAX(0,ROUNDDOWN(J421-G421-430000-M421-E421*330000-F421*450000-I421,-3))</f>
        <v/>
      </c>
      <c r="Q421" s="16">
        <f>50000+N421+E421*50000+F421*180000</f>
        <v/>
      </c>
      <c r="R421" s="16">
        <f>IF(P421&lt;=2000000,MIN(Q421,P421),MAX(Q421-(P421-2000000),50000))*0.05</f>
        <v/>
      </c>
      <c r="S421" s="16">
        <f>MAX(0,P421*0.1-R421)</f>
        <v/>
      </c>
      <c r="T421" s="16">
        <f>Q421+MAX(0,K421-480000)</f>
        <v/>
      </c>
      <c r="U421" s="16">
        <f>P421-T421</f>
        <v/>
      </c>
      <c r="V421" s="17">
        <f>IF(U421&lt;0,0,LOOKUP(U421,{0,1950001,3300001,6950001,9000001,18000001,40000001},{0.05,0.1,0.2,0.23,0.33,0.4,0.45}))</f>
        <v/>
      </c>
      <c r="W421" s="18">
        <f>IF(U421&lt;0,0.9,0.9-V421*1.021)</f>
        <v/>
      </c>
      <c r="X421" s="16">
        <f>ROUNDDOWN(S421*0.2/W421+2000,0)</f>
        <v/>
      </c>
      <c r="Y421" s="17">
        <f>IF(O421&lt;=0,0,LOOKUP(O421,{0,1950001,3300001,6950001,9000001,18000001,40000001},{0.05,0.1,0.2,0.23,0.33,0.4,0.45}))</f>
        <v/>
      </c>
    </row>
    <row r="422">
      <c r="A422" t="inlineStr">
        <is>
          <t>早見表 夫婦＋大学生と高校生</t>
        </is>
      </c>
      <c r="B422" s="16">
        <f>'2_早見表'!$A$32</f>
        <v/>
      </c>
      <c r="C422" t="n">
        <v>2026</v>
      </c>
      <c r="D422" t="n">
        <v>1</v>
      </c>
      <c r="E422" t="n">
        <v>1</v>
      </c>
      <c r="F422" t="n">
        <v>1</v>
      </c>
      <c r="G422" s="16">
        <f>ROUND(MIN(B422/12,650000)*12*0.0915+MIN(B422/12,1390000)*12*(0.0504+0)+B422*0.005,0)</f>
        <v/>
      </c>
      <c r="H422" t="n">
        <v>0</v>
      </c>
      <c r="I422" t="n">
        <v>0</v>
      </c>
      <c r="J422" s="16">
        <f>IF(C422=2026,IF(B422&lt;741000,0,IF(B422&lt;2191000,B422-740000,IF(B422&lt;2193000,1451000,IF(B422&lt;2196000,1453000,IF(B422&lt;2200000,1456000,IF(B422&lt;3600000,ROUNDDOWN(B422/4,-3)*2.8-80000,IF(B422&lt;6600000,ROUNDDOWN(B422/4,-3)*3.2-440000,IF(B422&lt;8500000,ROUNDDOWN(B422*0.9,0)-1100000,B422-1950000)))))))),IF(B422&lt;651000,0,IF(B422&lt;1900000,B422-650000,IF(B422&lt;3600000,ROUNDDOWN(B422/4,-3)*2.8-80000,IF(B422&lt;6600000,ROUNDDOWN(B422/4,-3)*3.2-440000,IF(B422&lt;8500000,ROUNDDOWN(B422*0.9,0)-1100000,B422-1950000))))))</f>
        <v/>
      </c>
      <c r="K422" s="16">
        <f>IF(J422&gt;23500000,NA(),IF(C422=2026,IF(J422&lt;=4890000,1040000,IF(J422&lt;=6550000,670000,620000)),IF(J422&lt;=1320000,950000,IF(J422&lt;=3360000,880000,IF(J422&lt;=4890000,680000,IF(J422&lt;=6550000,630000,580000))))))</f>
        <v/>
      </c>
      <c r="L422" s="16">
        <f>IF(D422=1,IF(J422&lt;=9000000,380000,IF(J422&lt;=9500000,260000,IF(J422&lt;=10000000,130000,0))),0)</f>
        <v/>
      </c>
      <c r="M422" s="16">
        <f>IF(D422=1,IF(J422&lt;=9000000,330000,IF(J422&lt;=9500000,220000,IF(J422&lt;=10000000,110000,0))),0)</f>
        <v/>
      </c>
      <c r="N422" s="16">
        <f>IF(D422=1,IF(J422&lt;=9000000,50000,IF(J422&lt;=9500000,40000,IF(J422&lt;=10000000,20000,0))),0)</f>
        <v/>
      </c>
      <c r="O422" s="16">
        <f>MAX(0,ROUNDDOWN(J422-G422-K422-L422-E422*380000-F422*630000-H422,-3))</f>
        <v/>
      </c>
      <c r="P422" s="16">
        <f>MAX(0,ROUNDDOWN(J422-G422-430000-M422-E422*330000-F422*450000-I422,-3))</f>
        <v/>
      </c>
      <c r="Q422" s="16">
        <f>50000+N422+E422*50000+F422*180000</f>
        <v/>
      </c>
      <c r="R422" s="16">
        <f>IF(P422&lt;=2000000,MIN(Q422,P422),MAX(Q422-(P422-2000000),50000))*0.05</f>
        <v/>
      </c>
      <c r="S422" s="16">
        <f>MAX(0,P422*0.1-R422)</f>
        <v/>
      </c>
      <c r="T422" s="16">
        <f>Q422+MAX(0,K422-480000)</f>
        <v/>
      </c>
      <c r="U422" s="16">
        <f>P422-T422</f>
        <v/>
      </c>
      <c r="V422" s="17">
        <f>IF(U422&lt;0,0,LOOKUP(U422,{0,1950001,3300001,6950001,9000001,18000001,40000001},{0.05,0.1,0.2,0.23,0.33,0.4,0.45}))</f>
        <v/>
      </c>
      <c r="W422" s="18">
        <f>IF(U422&lt;0,0.9,0.9-V422*1.021)</f>
        <v/>
      </c>
      <c r="X422" s="16">
        <f>ROUNDDOWN(S422*0.2/W422+2000,0)</f>
        <v/>
      </c>
      <c r="Y422" s="17">
        <f>IF(O422&lt;=0,0,LOOKUP(O422,{0,1950001,3300001,6950001,9000001,18000001,40000001},{0.05,0.1,0.2,0.23,0.33,0.4,0.45}))</f>
        <v/>
      </c>
    </row>
    <row r="423">
      <c r="A423" t="inlineStr">
        <is>
          <t>早見表 独身または共働き</t>
        </is>
      </c>
      <c r="B423" s="16">
        <f>'2_早見表'!$A$33</f>
        <v/>
      </c>
      <c r="C423" t="n">
        <v>2025</v>
      </c>
      <c r="D423" t="n">
        <v>0</v>
      </c>
      <c r="E423" t="n">
        <v>0</v>
      </c>
      <c r="F423" t="n">
        <v>0</v>
      </c>
      <c r="G423" s="16">
        <f>ROUND(MIN(B423/12,650000)*12*0.0915+MIN(B423/12,1390000)*12*(0.0504+0)+B423*0.005,0)</f>
        <v/>
      </c>
      <c r="H423" t="n">
        <v>0</v>
      </c>
      <c r="I423" t="n">
        <v>0</v>
      </c>
      <c r="J423" s="16">
        <f>IF(C423=2026,IF(B423&lt;741000,0,IF(B423&lt;2191000,B423-740000,IF(B423&lt;2193000,1451000,IF(B423&lt;2196000,1453000,IF(B423&lt;2200000,1456000,IF(B423&lt;3600000,ROUNDDOWN(B423/4,-3)*2.8-80000,IF(B423&lt;6600000,ROUNDDOWN(B423/4,-3)*3.2-440000,IF(B423&lt;8500000,ROUNDDOWN(B423*0.9,0)-1100000,B423-1950000)))))))),IF(B423&lt;651000,0,IF(B423&lt;1900000,B423-650000,IF(B423&lt;3600000,ROUNDDOWN(B423/4,-3)*2.8-80000,IF(B423&lt;6600000,ROUNDDOWN(B423/4,-3)*3.2-440000,IF(B423&lt;8500000,ROUNDDOWN(B423*0.9,0)-1100000,B423-1950000))))))</f>
        <v/>
      </c>
      <c r="K423" s="16">
        <f>IF(J423&gt;23500000,NA(),IF(C423=2026,IF(J423&lt;=4890000,1040000,IF(J423&lt;=6550000,670000,620000)),IF(J423&lt;=1320000,950000,IF(J423&lt;=3360000,880000,IF(J423&lt;=4890000,680000,IF(J423&lt;=6550000,630000,580000))))))</f>
        <v/>
      </c>
      <c r="L423" s="16">
        <f>IF(D423=1,IF(J423&lt;=9000000,380000,IF(J423&lt;=9500000,260000,IF(J423&lt;=10000000,130000,0))),0)</f>
        <v/>
      </c>
      <c r="M423" s="16">
        <f>IF(D423=1,IF(J423&lt;=9000000,330000,IF(J423&lt;=9500000,220000,IF(J423&lt;=10000000,110000,0))),0)</f>
        <v/>
      </c>
      <c r="N423" s="16">
        <f>IF(D423=1,IF(J423&lt;=9000000,50000,IF(J423&lt;=9500000,40000,IF(J423&lt;=10000000,20000,0))),0)</f>
        <v/>
      </c>
      <c r="O423" s="16">
        <f>MAX(0,ROUNDDOWN(J423-G423-K423-L423-E423*380000-F423*630000-H423,-3))</f>
        <v/>
      </c>
      <c r="P423" s="16">
        <f>MAX(0,ROUNDDOWN(J423-G423-430000-M423-E423*330000-F423*450000-I423,-3))</f>
        <v/>
      </c>
      <c r="Q423" s="16">
        <f>50000+N423+E423*50000+F423*180000</f>
        <v/>
      </c>
      <c r="R423" s="16">
        <f>IF(P423&lt;=2000000,MIN(Q423,P423),MAX(Q423-(P423-2000000),50000))*0.05</f>
        <v/>
      </c>
      <c r="S423" s="16">
        <f>MAX(0,P423*0.1-R423)</f>
        <v/>
      </c>
      <c r="T423" s="16">
        <f>Q423+MAX(0,K423-480000)</f>
        <v/>
      </c>
      <c r="U423" s="16">
        <f>P423-T423</f>
        <v/>
      </c>
      <c r="V423" s="17">
        <f>IF(U423&lt;0,0,LOOKUP(U423,{0,1950001,3300001,6950001,9000001,18000001,40000001},{0.05,0.1,0.2,0.23,0.33,0.4,0.45}))</f>
        <v/>
      </c>
      <c r="W423" s="18">
        <f>IF(U423&lt;0,0.9,0.9-V423*1.021)</f>
        <v/>
      </c>
      <c r="X423" s="16">
        <f>ROUNDDOWN(S423*0.2/W423+2000,0)</f>
        <v/>
      </c>
      <c r="Y423" s="17">
        <f>IF(O423&lt;=0,0,LOOKUP(O423,{0,1950001,3300001,6950001,9000001,18000001,40000001},{0.05,0.1,0.2,0.23,0.33,0.4,0.45}))</f>
        <v/>
      </c>
    </row>
    <row r="424">
      <c r="A424" t="inlineStr">
        <is>
          <t>早見表 独身または共働き</t>
        </is>
      </c>
      <c r="B424" s="16">
        <f>'2_早見表'!$A$33</f>
        <v/>
      </c>
      <c r="C424" t="n">
        <v>2026</v>
      </c>
      <c r="D424" t="n">
        <v>0</v>
      </c>
      <c r="E424" t="n">
        <v>0</v>
      </c>
      <c r="F424" t="n">
        <v>0</v>
      </c>
      <c r="G424" s="16">
        <f>ROUND(MIN(B424/12,650000)*12*0.0915+MIN(B424/12,1390000)*12*(0.0504+0)+B424*0.005,0)</f>
        <v/>
      </c>
      <c r="H424" t="n">
        <v>0</v>
      </c>
      <c r="I424" t="n">
        <v>0</v>
      </c>
      <c r="J424" s="16">
        <f>IF(C424=2026,IF(B424&lt;741000,0,IF(B424&lt;2191000,B424-740000,IF(B424&lt;2193000,1451000,IF(B424&lt;2196000,1453000,IF(B424&lt;2200000,1456000,IF(B424&lt;3600000,ROUNDDOWN(B424/4,-3)*2.8-80000,IF(B424&lt;6600000,ROUNDDOWN(B424/4,-3)*3.2-440000,IF(B424&lt;8500000,ROUNDDOWN(B424*0.9,0)-1100000,B424-1950000)))))))),IF(B424&lt;651000,0,IF(B424&lt;1900000,B424-650000,IF(B424&lt;3600000,ROUNDDOWN(B424/4,-3)*2.8-80000,IF(B424&lt;6600000,ROUNDDOWN(B424/4,-3)*3.2-440000,IF(B424&lt;8500000,ROUNDDOWN(B424*0.9,0)-1100000,B424-1950000))))))</f>
        <v/>
      </c>
      <c r="K424" s="16">
        <f>IF(J424&gt;23500000,NA(),IF(C424=2026,IF(J424&lt;=4890000,1040000,IF(J424&lt;=6550000,670000,620000)),IF(J424&lt;=1320000,950000,IF(J424&lt;=3360000,880000,IF(J424&lt;=4890000,680000,IF(J424&lt;=6550000,630000,580000))))))</f>
        <v/>
      </c>
      <c r="L424" s="16">
        <f>IF(D424=1,IF(J424&lt;=9000000,380000,IF(J424&lt;=9500000,260000,IF(J424&lt;=10000000,130000,0))),0)</f>
        <v/>
      </c>
      <c r="M424" s="16">
        <f>IF(D424=1,IF(J424&lt;=9000000,330000,IF(J424&lt;=9500000,220000,IF(J424&lt;=10000000,110000,0))),0)</f>
        <v/>
      </c>
      <c r="N424" s="16">
        <f>IF(D424=1,IF(J424&lt;=9000000,50000,IF(J424&lt;=9500000,40000,IF(J424&lt;=10000000,20000,0))),0)</f>
        <v/>
      </c>
      <c r="O424" s="16">
        <f>MAX(0,ROUNDDOWN(J424-G424-K424-L424-E424*380000-F424*630000-H424,-3))</f>
        <v/>
      </c>
      <c r="P424" s="16">
        <f>MAX(0,ROUNDDOWN(J424-G424-430000-M424-E424*330000-F424*450000-I424,-3))</f>
        <v/>
      </c>
      <c r="Q424" s="16">
        <f>50000+N424+E424*50000+F424*180000</f>
        <v/>
      </c>
      <c r="R424" s="16">
        <f>IF(P424&lt;=2000000,MIN(Q424,P424),MAX(Q424-(P424-2000000),50000))*0.05</f>
        <v/>
      </c>
      <c r="S424" s="16">
        <f>MAX(0,P424*0.1-R424)</f>
        <v/>
      </c>
      <c r="T424" s="16">
        <f>Q424+MAX(0,K424-480000)</f>
        <v/>
      </c>
      <c r="U424" s="16">
        <f>P424-T424</f>
        <v/>
      </c>
      <c r="V424" s="17">
        <f>IF(U424&lt;0,0,LOOKUP(U424,{0,1950001,3300001,6950001,9000001,18000001,40000001},{0.05,0.1,0.2,0.23,0.33,0.4,0.45}))</f>
        <v/>
      </c>
      <c r="W424" s="18">
        <f>IF(U424&lt;0,0.9,0.9-V424*1.021)</f>
        <v/>
      </c>
      <c r="X424" s="16">
        <f>ROUNDDOWN(S424*0.2/W424+2000,0)</f>
        <v/>
      </c>
      <c r="Y424" s="17">
        <f>IF(O424&lt;=0,0,LOOKUP(O424,{0,1950001,3300001,6950001,9000001,18000001,40000001},{0.05,0.1,0.2,0.23,0.33,0.4,0.45}))</f>
        <v/>
      </c>
    </row>
    <row r="425">
      <c r="A425" t="inlineStr">
        <is>
          <t>早見表 夫婦（配偶者控除あり）</t>
        </is>
      </c>
      <c r="B425" s="16">
        <f>'2_早見表'!$A$33</f>
        <v/>
      </c>
      <c r="C425" t="n">
        <v>2025</v>
      </c>
      <c r="D425" t="n">
        <v>1</v>
      </c>
      <c r="E425" t="n">
        <v>0</v>
      </c>
      <c r="F425" t="n">
        <v>0</v>
      </c>
      <c r="G425" s="16">
        <f>ROUND(MIN(B425/12,650000)*12*0.0915+MIN(B425/12,1390000)*12*(0.0504+0)+B425*0.005,0)</f>
        <v/>
      </c>
      <c r="H425" t="n">
        <v>0</v>
      </c>
      <c r="I425" t="n">
        <v>0</v>
      </c>
      <c r="J425" s="16">
        <f>IF(C425=2026,IF(B425&lt;741000,0,IF(B425&lt;2191000,B425-740000,IF(B425&lt;2193000,1451000,IF(B425&lt;2196000,1453000,IF(B425&lt;2200000,1456000,IF(B425&lt;3600000,ROUNDDOWN(B425/4,-3)*2.8-80000,IF(B425&lt;6600000,ROUNDDOWN(B425/4,-3)*3.2-440000,IF(B425&lt;8500000,ROUNDDOWN(B425*0.9,0)-1100000,B425-1950000)))))))),IF(B425&lt;651000,0,IF(B425&lt;1900000,B425-650000,IF(B425&lt;3600000,ROUNDDOWN(B425/4,-3)*2.8-80000,IF(B425&lt;6600000,ROUNDDOWN(B425/4,-3)*3.2-440000,IF(B425&lt;8500000,ROUNDDOWN(B425*0.9,0)-1100000,B425-1950000))))))</f>
        <v/>
      </c>
      <c r="K425" s="16">
        <f>IF(J425&gt;23500000,NA(),IF(C425=2026,IF(J425&lt;=4890000,1040000,IF(J425&lt;=6550000,670000,620000)),IF(J425&lt;=1320000,950000,IF(J425&lt;=3360000,880000,IF(J425&lt;=4890000,680000,IF(J425&lt;=6550000,630000,580000))))))</f>
        <v/>
      </c>
      <c r="L425" s="16">
        <f>IF(D425=1,IF(J425&lt;=9000000,380000,IF(J425&lt;=9500000,260000,IF(J425&lt;=10000000,130000,0))),0)</f>
        <v/>
      </c>
      <c r="M425" s="16">
        <f>IF(D425=1,IF(J425&lt;=9000000,330000,IF(J425&lt;=9500000,220000,IF(J425&lt;=10000000,110000,0))),0)</f>
        <v/>
      </c>
      <c r="N425" s="16">
        <f>IF(D425=1,IF(J425&lt;=9000000,50000,IF(J425&lt;=9500000,40000,IF(J425&lt;=10000000,20000,0))),0)</f>
        <v/>
      </c>
      <c r="O425" s="16">
        <f>MAX(0,ROUNDDOWN(J425-G425-K425-L425-E425*380000-F425*630000-H425,-3))</f>
        <v/>
      </c>
      <c r="P425" s="16">
        <f>MAX(0,ROUNDDOWN(J425-G425-430000-M425-E425*330000-F425*450000-I425,-3))</f>
        <v/>
      </c>
      <c r="Q425" s="16">
        <f>50000+N425+E425*50000+F425*180000</f>
        <v/>
      </c>
      <c r="R425" s="16">
        <f>IF(P425&lt;=2000000,MIN(Q425,P425),MAX(Q425-(P425-2000000),50000))*0.05</f>
        <v/>
      </c>
      <c r="S425" s="16">
        <f>MAX(0,P425*0.1-R425)</f>
        <v/>
      </c>
      <c r="T425" s="16">
        <f>Q425+MAX(0,K425-480000)</f>
        <v/>
      </c>
      <c r="U425" s="16">
        <f>P425-T425</f>
        <v/>
      </c>
      <c r="V425" s="17">
        <f>IF(U425&lt;0,0,LOOKUP(U425,{0,1950001,3300001,6950001,9000001,18000001,40000001},{0.05,0.1,0.2,0.23,0.33,0.4,0.45}))</f>
        <v/>
      </c>
      <c r="W425" s="18">
        <f>IF(U425&lt;0,0.9,0.9-V425*1.021)</f>
        <v/>
      </c>
      <c r="X425" s="16">
        <f>ROUNDDOWN(S425*0.2/W425+2000,0)</f>
        <v/>
      </c>
      <c r="Y425" s="17">
        <f>IF(O425&lt;=0,0,LOOKUP(O425,{0,1950001,3300001,6950001,9000001,18000001,40000001},{0.05,0.1,0.2,0.23,0.33,0.4,0.45}))</f>
        <v/>
      </c>
    </row>
    <row r="426">
      <c r="A426" t="inlineStr">
        <is>
          <t>早見表 夫婦（配偶者控除あり）</t>
        </is>
      </c>
      <c r="B426" s="16">
        <f>'2_早見表'!$A$33</f>
        <v/>
      </c>
      <c r="C426" t="n">
        <v>2026</v>
      </c>
      <c r="D426" t="n">
        <v>1</v>
      </c>
      <c r="E426" t="n">
        <v>0</v>
      </c>
      <c r="F426" t="n">
        <v>0</v>
      </c>
      <c r="G426" s="16">
        <f>ROUND(MIN(B426/12,650000)*12*0.0915+MIN(B426/12,1390000)*12*(0.0504+0)+B426*0.005,0)</f>
        <v/>
      </c>
      <c r="H426" t="n">
        <v>0</v>
      </c>
      <c r="I426" t="n">
        <v>0</v>
      </c>
      <c r="J426" s="16">
        <f>IF(C426=2026,IF(B426&lt;741000,0,IF(B426&lt;2191000,B426-740000,IF(B426&lt;2193000,1451000,IF(B426&lt;2196000,1453000,IF(B426&lt;2200000,1456000,IF(B426&lt;3600000,ROUNDDOWN(B426/4,-3)*2.8-80000,IF(B426&lt;6600000,ROUNDDOWN(B426/4,-3)*3.2-440000,IF(B426&lt;8500000,ROUNDDOWN(B426*0.9,0)-1100000,B426-1950000)))))))),IF(B426&lt;651000,0,IF(B426&lt;1900000,B426-650000,IF(B426&lt;3600000,ROUNDDOWN(B426/4,-3)*2.8-80000,IF(B426&lt;6600000,ROUNDDOWN(B426/4,-3)*3.2-440000,IF(B426&lt;8500000,ROUNDDOWN(B426*0.9,0)-1100000,B426-1950000))))))</f>
        <v/>
      </c>
      <c r="K426" s="16">
        <f>IF(J426&gt;23500000,NA(),IF(C426=2026,IF(J426&lt;=4890000,1040000,IF(J426&lt;=6550000,670000,620000)),IF(J426&lt;=1320000,950000,IF(J426&lt;=3360000,880000,IF(J426&lt;=4890000,680000,IF(J426&lt;=6550000,630000,580000))))))</f>
        <v/>
      </c>
      <c r="L426" s="16">
        <f>IF(D426=1,IF(J426&lt;=9000000,380000,IF(J426&lt;=9500000,260000,IF(J426&lt;=10000000,130000,0))),0)</f>
        <v/>
      </c>
      <c r="M426" s="16">
        <f>IF(D426=1,IF(J426&lt;=9000000,330000,IF(J426&lt;=9500000,220000,IF(J426&lt;=10000000,110000,0))),0)</f>
        <v/>
      </c>
      <c r="N426" s="16">
        <f>IF(D426=1,IF(J426&lt;=9000000,50000,IF(J426&lt;=9500000,40000,IF(J426&lt;=10000000,20000,0))),0)</f>
        <v/>
      </c>
      <c r="O426" s="16">
        <f>MAX(0,ROUNDDOWN(J426-G426-K426-L426-E426*380000-F426*630000-H426,-3))</f>
        <v/>
      </c>
      <c r="P426" s="16">
        <f>MAX(0,ROUNDDOWN(J426-G426-430000-M426-E426*330000-F426*450000-I426,-3))</f>
        <v/>
      </c>
      <c r="Q426" s="16">
        <f>50000+N426+E426*50000+F426*180000</f>
        <v/>
      </c>
      <c r="R426" s="16">
        <f>IF(P426&lt;=2000000,MIN(Q426,P426),MAX(Q426-(P426-2000000),50000))*0.05</f>
        <v/>
      </c>
      <c r="S426" s="16">
        <f>MAX(0,P426*0.1-R426)</f>
        <v/>
      </c>
      <c r="T426" s="16">
        <f>Q426+MAX(0,K426-480000)</f>
        <v/>
      </c>
      <c r="U426" s="16">
        <f>P426-T426</f>
        <v/>
      </c>
      <c r="V426" s="17">
        <f>IF(U426&lt;0,0,LOOKUP(U426,{0,1950001,3300001,6950001,9000001,18000001,40000001},{0.05,0.1,0.2,0.23,0.33,0.4,0.45}))</f>
        <v/>
      </c>
      <c r="W426" s="18">
        <f>IF(U426&lt;0,0.9,0.9-V426*1.021)</f>
        <v/>
      </c>
      <c r="X426" s="16">
        <f>ROUNDDOWN(S426*0.2/W426+2000,0)</f>
        <v/>
      </c>
      <c r="Y426" s="17">
        <f>IF(O426&lt;=0,0,LOOKUP(O426,{0,1950001,3300001,6950001,9000001,18000001,40000001},{0.05,0.1,0.2,0.23,0.33,0.4,0.45}))</f>
        <v/>
      </c>
    </row>
    <row r="427">
      <c r="A427" t="inlineStr">
        <is>
          <t>早見表 共働き＋高校生1人</t>
        </is>
      </c>
      <c r="B427" s="16">
        <f>'2_早見表'!$A$33</f>
        <v/>
      </c>
      <c r="C427" t="n">
        <v>2025</v>
      </c>
      <c r="D427" t="n">
        <v>0</v>
      </c>
      <c r="E427" t="n">
        <v>1</v>
      </c>
      <c r="F427" t="n">
        <v>0</v>
      </c>
      <c r="G427" s="16">
        <f>ROUND(MIN(B427/12,650000)*12*0.0915+MIN(B427/12,1390000)*12*(0.0504+0)+B427*0.005,0)</f>
        <v/>
      </c>
      <c r="H427" t="n">
        <v>0</v>
      </c>
      <c r="I427" t="n">
        <v>0</v>
      </c>
      <c r="J427" s="16">
        <f>IF(C427=2026,IF(B427&lt;741000,0,IF(B427&lt;2191000,B427-740000,IF(B427&lt;2193000,1451000,IF(B427&lt;2196000,1453000,IF(B427&lt;2200000,1456000,IF(B427&lt;3600000,ROUNDDOWN(B427/4,-3)*2.8-80000,IF(B427&lt;6600000,ROUNDDOWN(B427/4,-3)*3.2-440000,IF(B427&lt;8500000,ROUNDDOWN(B427*0.9,0)-1100000,B427-1950000)))))))),IF(B427&lt;651000,0,IF(B427&lt;1900000,B427-650000,IF(B427&lt;3600000,ROUNDDOWN(B427/4,-3)*2.8-80000,IF(B427&lt;6600000,ROUNDDOWN(B427/4,-3)*3.2-440000,IF(B427&lt;8500000,ROUNDDOWN(B427*0.9,0)-1100000,B427-1950000))))))</f>
        <v/>
      </c>
      <c r="K427" s="16">
        <f>IF(J427&gt;23500000,NA(),IF(C427=2026,IF(J427&lt;=4890000,1040000,IF(J427&lt;=6550000,670000,620000)),IF(J427&lt;=1320000,950000,IF(J427&lt;=3360000,880000,IF(J427&lt;=4890000,680000,IF(J427&lt;=6550000,630000,580000))))))</f>
        <v/>
      </c>
      <c r="L427" s="16">
        <f>IF(D427=1,IF(J427&lt;=9000000,380000,IF(J427&lt;=9500000,260000,IF(J427&lt;=10000000,130000,0))),0)</f>
        <v/>
      </c>
      <c r="M427" s="16">
        <f>IF(D427=1,IF(J427&lt;=9000000,330000,IF(J427&lt;=9500000,220000,IF(J427&lt;=10000000,110000,0))),0)</f>
        <v/>
      </c>
      <c r="N427" s="16">
        <f>IF(D427=1,IF(J427&lt;=9000000,50000,IF(J427&lt;=9500000,40000,IF(J427&lt;=10000000,20000,0))),0)</f>
        <v/>
      </c>
      <c r="O427" s="16">
        <f>MAX(0,ROUNDDOWN(J427-G427-K427-L427-E427*380000-F427*630000-H427,-3))</f>
        <v/>
      </c>
      <c r="P427" s="16">
        <f>MAX(0,ROUNDDOWN(J427-G427-430000-M427-E427*330000-F427*450000-I427,-3))</f>
        <v/>
      </c>
      <c r="Q427" s="16">
        <f>50000+N427+E427*50000+F427*180000</f>
        <v/>
      </c>
      <c r="R427" s="16">
        <f>IF(P427&lt;=2000000,MIN(Q427,P427),MAX(Q427-(P427-2000000),50000))*0.05</f>
        <v/>
      </c>
      <c r="S427" s="16">
        <f>MAX(0,P427*0.1-R427)</f>
        <v/>
      </c>
      <c r="T427" s="16">
        <f>Q427+MAX(0,K427-480000)</f>
        <v/>
      </c>
      <c r="U427" s="16">
        <f>P427-T427</f>
        <v/>
      </c>
      <c r="V427" s="17">
        <f>IF(U427&lt;0,0,LOOKUP(U427,{0,1950001,3300001,6950001,9000001,18000001,40000001},{0.05,0.1,0.2,0.23,0.33,0.4,0.45}))</f>
        <v/>
      </c>
      <c r="W427" s="18">
        <f>IF(U427&lt;0,0.9,0.9-V427*1.021)</f>
        <v/>
      </c>
      <c r="X427" s="16">
        <f>ROUNDDOWN(S427*0.2/W427+2000,0)</f>
        <v/>
      </c>
      <c r="Y427" s="17">
        <f>IF(O427&lt;=0,0,LOOKUP(O427,{0,1950001,3300001,6950001,9000001,18000001,40000001},{0.05,0.1,0.2,0.23,0.33,0.4,0.45}))</f>
        <v/>
      </c>
    </row>
    <row r="428">
      <c r="A428" t="inlineStr">
        <is>
          <t>早見表 共働き＋高校生1人</t>
        </is>
      </c>
      <c r="B428" s="16">
        <f>'2_早見表'!$A$33</f>
        <v/>
      </c>
      <c r="C428" t="n">
        <v>2026</v>
      </c>
      <c r="D428" t="n">
        <v>0</v>
      </c>
      <c r="E428" t="n">
        <v>1</v>
      </c>
      <c r="F428" t="n">
        <v>0</v>
      </c>
      <c r="G428" s="16">
        <f>ROUND(MIN(B428/12,650000)*12*0.0915+MIN(B428/12,1390000)*12*(0.0504+0)+B428*0.005,0)</f>
        <v/>
      </c>
      <c r="H428" t="n">
        <v>0</v>
      </c>
      <c r="I428" t="n">
        <v>0</v>
      </c>
      <c r="J428" s="16">
        <f>IF(C428=2026,IF(B428&lt;741000,0,IF(B428&lt;2191000,B428-740000,IF(B428&lt;2193000,1451000,IF(B428&lt;2196000,1453000,IF(B428&lt;2200000,1456000,IF(B428&lt;3600000,ROUNDDOWN(B428/4,-3)*2.8-80000,IF(B428&lt;6600000,ROUNDDOWN(B428/4,-3)*3.2-440000,IF(B428&lt;8500000,ROUNDDOWN(B428*0.9,0)-1100000,B428-1950000)))))))),IF(B428&lt;651000,0,IF(B428&lt;1900000,B428-650000,IF(B428&lt;3600000,ROUNDDOWN(B428/4,-3)*2.8-80000,IF(B428&lt;6600000,ROUNDDOWN(B428/4,-3)*3.2-440000,IF(B428&lt;8500000,ROUNDDOWN(B428*0.9,0)-1100000,B428-1950000))))))</f>
        <v/>
      </c>
      <c r="K428" s="16">
        <f>IF(J428&gt;23500000,NA(),IF(C428=2026,IF(J428&lt;=4890000,1040000,IF(J428&lt;=6550000,670000,620000)),IF(J428&lt;=1320000,950000,IF(J428&lt;=3360000,880000,IF(J428&lt;=4890000,680000,IF(J428&lt;=6550000,630000,580000))))))</f>
        <v/>
      </c>
      <c r="L428" s="16">
        <f>IF(D428=1,IF(J428&lt;=9000000,380000,IF(J428&lt;=9500000,260000,IF(J428&lt;=10000000,130000,0))),0)</f>
        <v/>
      </c>
      <c r="M428" s="16">
        <f>IF(D428=1,IF(J428&lt;=9000000,330000,IF(J428&lt;=9500000,220000,IF(J428&lt;=10000000,110000,0))),0)</f>
        <v/>
      </c>
      <c r="N428" s="16">
        <f>IF(D428=1,IF(J428&lt;=9000000,50000,IF(J428&lt;=9500000,40000,IF(J428&lt;=10000000,20000,0))),0)</f>
        <v/>
      </c>
      <c r="O428" s="16">
        <f>MAX(0,ROUNDDOWN(J428-G428-K428-L428-E428*380000-F428*630000-H428,-3))</f>
        <v/>
      </c>
      <c r="P428" s="16">
        <f>MAX(0,ROUNDDOWN(J428-G428-430000-M428-E428*330000-F428*450000-I428,-3))</f>
        <v/>
      </c>
      <c r="Q428" s="16">
        <f>50000+N428+E428*50000+F428*180000</f>
        <v/>
      </c>
      <c r="R428" s="16">
        <f>IF(P428&lt;=2000000,MIN(Q428,P428),MAX(Q428-(P428-2000000),50000))*0.05</f>
        <v/>
      </c>
      <c r="S428" s="16">
        <f>MAX(0,P428*0.1-R428)</f>
        <v/>
      </c>
      <c r="T428" s="16">
        <f>Q428+MAX(0,K428-480000)</f>
        <v/>
      </c>
      <c r="U428" s="16">
        <f>P428-T428</f>
        <v/>
      </c>
      <c r="V428" s="17">
        <f>IF(U428&lt;0,0,LOOKUP(U428,{0,1950001,3300001,6950001,9000001,18000001,40000001},{0.05,0.1,0.2,0.23,0.33,0.4,0.45}))</f>
        <v/>
      </c>
      <c r="W428" s="18">
        <f>IF(U428&lt;0,0.9,0.9-V428*1.021)</f>
        <v/>
      </c>
      <c r="X428" s="16">
        <f>ROUNDDOWN(S428*0.2/W428+2000,0)</f>
        <v/>
      </c>
      <c r="Y428" s="17">
        <f>IF(O428&lt;=0,0,LOOKUP(O428,{0,1950001,3300001,6950001,9000001,18000001,40000001},{0.05,0.1,0.2,0.23,0.33,0.4,0.45}))</f>
        <v/>
      </c>
    </row>
    <row r="429">
      <c r="A429" t="inlineStr">
        <is>
          <t>早見表 共働き＋大学生1人</t>
        </is>
      </c>
      <c r="B429" s="16">
        <f>'2_早見表'!$A$33</f>
        <v/>
      </c>
      <c r="C429" t="n">
        <v>2025</v>
      </c>
      <c r="D429" t="n">
        <v>0</v>
      </c>
      <c r="E429" t="n">
        <v>0</v>
      </c>
      <c r="F429" t="n">
        <v>1</v>
      </c>
      <c r="G429" s="16">
        <f>ROUND(MIN(B429/12,650000)*12*0.0915+MIN(B429/12,1390000)*12*(0.0504+0)+B429*0.005,0)</f>
        <v/>
      </c>
      <c r="H429" t="n">
        <v>0</v>
      </c>
      <c r="I429" t="n">
        <v>0</v>
      </c>
      <c r="J429" s="16">
        <f>IF(C429=2026,IF(B429&lt;741000,0,IF(B429&lt;2191000,B429-740000,IF(B429&lt;2193000,1451000,IF(B429&lt;2196000,1453000,IF(B429&lt;2200000,1456000,IF(B429&lt;3600000,ROUNDDOWN(B429/4,-3)*2.8-80000,IF(B429&lt;6600000,ROUNDDOWN(B429/4,-3)*3.2-440000,IF(B429&lt;8500000,ROUNDDOWN(B429*0.9,0)-1100000,B429-1950000)))))))),IF(B429&lt;651000,0,IF(B429&lt;1900000,B429-650000,IF(B429&lt;3600000,ROUNDDOWN(B429/4,-3)*2.8-80000,IF(B429&lt;6600000,ROUNDDOWN(B429/4,-3)*3.2-440000,IF(B429&lt;8500000,ROUNDDOWN(B429*0.9,0)-1100000,B429-1950000))))))</f>
        <v/>
      </c>
      <c r="K429" s="16">
        <f>IF(J429&gt;23500000,NA(),IF(C429=2026,IF(J429&lt;=4890000,1040000,IF(J429&lt;=6550000,670000,620000)),IF(J429&lt;=1320000,950000,IF(J429&lt;=3360000,880000,IF(J429&lt;=4890000,680000,IF(J429&lt;=6550000,630000,580000))))))</f>
        <v/>
      </c>
      <c r="L429" s="16">
        <f>IF(D429=1,IF(J429&lt;=9000000,380000,IF(J429&lt;=9500000,260000,IF(J429&lt;=10000000,130000,0))),0)</f>
        <v/>
      </c>
      <c r="M429" s="16">
        <f>IF(D429=1,IF(J429&lt;=9000000,330000,IF(J429&lt;=9500000,220000,IF(J429&lt;=10000000,110000,0))),0)</f>
        <v/>
      </c>
      <c r="N429" s="16">
        <f>IF(D429=1,IF(J429&lt;=9000000,50000,IF(J429&lt;=9500000,40000,IF(J429&lt;=10000000,20000,0))),0)</f>
        <v/>
      </c>
      <c r="O429" s="16">
        <f>MAX(0,ROUNDDOWN(J429-G429-K429-L429-E429*380000-F429*630000-H429,-3))</f>
        <v/>
      </c>
      <c r="P429" s="16">
        <f>MAX(0,ROUNDDOWN(J429-G429-430000-M429-E429*330000-F429*450000-I429,-3))</f>
        <v/>
      </c>
      <c r="Q429" s="16">
        <f>50000+N429+E429*50000+F429*180000</f>
        <v/>
      </c>
      <c r="R429" s="16">
        <f>IF(P429&lt;=2000000,MIN(Q429,P429),MAX(Q429-(P429-2000000),50000))*0.05</f>
        <v/>
      </c>
      <c r="S429" s="16">
        <f>MAX(0,P429*0.1-R429)</f>
        <v/>
      </c>
      <c r="T429" s="16">
        <f>Q429+MAX(0,K429-480000)</f>
        <v/>
      </c>
      <c r="U429" s="16">
        <f>P429-T429</f>
        <v/>
      </c>
      <c r="V429" s="17">
        <f>IF(U429&lt;0,0,LOOKUP(U429,{0,1950001,3300001,6950001,9000001,18000001,40000001},{0.05,0.1,0.2,0.23,0.33,0.4,0.45}))</f>
        <v/>
      </c>
      <c r="W429" s="18">
        <f>IF(U429&lt;0,0.9,0.9-V429*1.021)</f>
        <v/>
      </c>
      <c r="X429" s="16">
        <f>ROUNDDOWN(S429*0.2/W429+2000,0)</f>
        <v/>
      </c>
      <c r="Y429" s="17">
        <f>IF(O429&lt;=0,0,LOOKUP(O429,{0,1950001,3300001,6950001,9000001,18000001,40000001},{0.05,0.1,0.2,0.23,0.33,0.4,0.45}))</f>
        <v/>
      </c>
    </row>
    <row r="430">
      <c r="A430" t="inlineStr">
        <is>
          <t>早見表 共働き＋大学生1人</t>
        </is>
      </c>
      <c r="B430" s="16">
        <f>'2_早見表'!$A$33</f>
        <v/>
      </c>
      <c r="C430" t="n">
        <v>2026</v>
      </c>
      <c r="D430" t="n">
        <v>0</v>
      </c>
      <c r="E430" t="n">
        <v>0</v>
      </c>
      <c r="F430" t="n">
        <v>1</v>
      </c>
      <c r="G430" s="16">
        <f>ROUND(MIN(B430/12,650000)*12*0.0915+MIN(B430/12,1390000)*12*(0.0504+0)+B430*0.005,0)</f>
        <v/>
      </c>
      <c r="H430" t="n">
        <v>0</v>
      </c>
      <c r="I430" t="n">
        <v>0</v>
      </c>
      <c r="J430" s="16">
        <f>IF(C430=2026,IF(B430&lt;741000,0,IF(B430&lt;2191000,B430-740000,IF(B430&lt;2193000,1451000,IF(B430&lt;2196000,1453000,IF(B430&lt;2200000,1456000,IF(B430&lt;3600000,ROUNDDOWN(B430/4,-3)*2.8-80000,IF(B430&lt;6600000,ROUNDDOWN(B430/4,-3)*3.2-440000,IF(B430&lt;8500000,ROUNDDOWN(B430*0.9,0)-1100000,B430-1950000)))))))),IF(B430&lt;651000,0,IF(B430&lt;1900000,B430-650000,IF(B430&lt;3600000,ROUNDDOWN(B430/4,-3)*2.8-80000,IF(B430&lt;6600000,ROUNDDOWN(B430/4,-3)*3.2-440000,IF(B430&lt;8500000,ROUNDDOWN(B430*0.9,0)-1100000,B430-1950000))))))</f>
        <v/>
      </c>
      <c r="K430" s="16">
        <f>IF(J430&gt;23500000,NA(),IF(C430=2026,IF(J430&lt;=4890000,1040000,IF(J430&lt;=6550000,670000,620000)),IF(J430&lt;=1320000,950000,IF(J430&lt;=3360000,880000,IF(J430&lt;=4890000,680000,IF(J430&lt;=6550000,630000,580000))))))</f>
        <v/>
      </c>
      <c r="L430" s="16">
        <f>IF(D430=1,IF(J430&lt;=9000000,380000,IF(J430&lt;=9500000,260000,IF(J430&lt;=10000000,130000,0))),0)</f>
        <v/>
      </c>
      <c r="M430" s="16">
        <f>IF(D430=1,IF(J430&lt;=9000000,330000,IF(J430&lt;=9500000,220000,IF(J430&lt;=10000000,110000,0))),0)</f>
        <v/>
      </c>
      <c r="N430" s="16">
        <f>IF(D430=1,IF(J430&lt;=9000000,50000,IF(J430&lt;=9500000,40000,IF(J430&lt;=10000000,20000,0))),0)</f>
        <v/>
      </c>
      <c r="O430" s="16">
        <f>MAX(0,ROUNDDOWN(J430-G430-K430-L430-E430*380000-F430*630000-H430,-3))</f>
        <v/>
      </c>
      <c r="P430" s="16">
        <f>MAX(0,ROUNDDOWN(J430-G430-430000-M430-E430*330000-F430*450000-I430,-3))</f>
        <v/>
      </c>
      <c r="Q430" s="16">
        <f>50000+N430+E430*50000+F430*180000</f>
        <v/>
      </c>
      <c r="R430" s="16">
        <f>IF(P430&lt;=2000000,MIN(Q430,P430),MAX(Q430-(P430-2000000),50000))*0.05</f>
        <v/>
      </c>
      <c r="S430" s="16">
        <f>MAX(0,P430*0.1-R430)</f>
        <v/>
      </c>
      <c r="T430" s="16">
        <f>Q430+MAX(0,K430-480000)</f>
        <v/>
      </c>
      <c r="U430" s="16">
        <f>P430-T430</f>
        <v/>
      </c>
      <c r="V430" s="17">
        <f>IF(U430&lt;0,0,LOOKUP(U430,{0,1950001,3300001,6950001,9000001,18000001,40000001},{0.05,0.1,0.2,0.23,0.33,0.4,0.45}))</f>
        <v/>
      </c>
      <c r="W430" s="18">
        <f>IF(U430&lt;0,0.9,0.9-V430*1.021)</f>
        <v/>
      </c>
      <c r="X430" s="16">
        <f>ROUNDDOWN(S430*0.2/W430+2000,0)</f>
        <v/>
      </c>
      <c r="Y430" s="17">
        <f>IF(O430&lt;=0,0,LOOKUP(O430,{0,1950001,3300001,6950001,9000001,18000001,40000001},{0.05,0.1,0.2,0.23,0.33,0.4,0.45}))</f>
        <v/>
      </c>
    </row>
    <row r="431">
      <c r="A431" t="inlineStr">
        <is>
          <t>早見表 夫婦＋高校生1人</t>
        </is>
      </c>
      <c r="B431" s="16">
        <f>'2_早見表'!$A$33</f>
        <v/>
      </c>
      <c r="C431" t="n">
        <v>2025</v>
      </c>
      <c r="D431" t="n">
        <v>1</v>
      </c>
      <c r="E431" t="n">
        <v>1</v>
      </c>
      <c r="F431" t="n">
        <v>0</v>
      </c>
      <c r="G431" s="16">
        <f>ROUND(MIN(B431/12,650000)*12*0.0915+MIN(B431/12,1390000)*12*(0.0504+0)+B431*0.005,0)</f>
        <v/>
      </c>
      <c r="H431" t="n">
        <v>0</v>
      </c>
      <c r="I431" t="n">
        <v>0</v>
      </c>
      <c r="J431" s="16">
        <f>IF(C431=2026,IF(B431&lt;741000,0,IF(B431&lt;2191000,B431-740000,IF(B431&lt;2193000,1451000,IF(B431&lt;2196000,1453000,IF(B431&lt;2200000,1456000,IF(B431&lt;3600000,ROUNDDOWN(B431/4,-3)*2.8-80000,IF(B431&lt;6600000,ROUNDDOWN(B431/4,-3)*3.2-440000,IF(B431&lt;8500000,ROUNDDOWN(B431*0.9,0)-1100000,B431-1950000)))))))),IF(B431&lt;651000,0,IF(B431&lt;1900000,B431-650000,IF(B431&lt;3600000,ROUNDDOWN(B431/4,-3)*2.8-80000,IF(B431&lt;6600000,ROUNDDOWN(B431/4,-3)*3.2-440000,IF(B431&lt;8500000,ROUNDDOWN(B431*0.9,0)-1100000,B431-1950000))))))</f>
        <v/>
      </c>
      <c r="K431" s="16">
        <f>IF(J431&gt;23500000,NA(),IF(C431=2026,IF(J431&lt;=4890000,1040000,IF(J431&lt;=6550000,670000,620000)),IF(J431&lt;=1320000,950000,IF(J431&lt;=3360000,880000,IF(J431&lt;=4890000,680000,IF(J431&lt;=6550000,630000,580000))))))</f>
        <v/>
      </c>
      <c r="L431" s="16">
        <f>IF(D431=1,IF(J431&lt;=9000000,380000,IF(J431&lt;=9500000,260000,IF(J431&lt;=10000000,130000,0))),0)</f>
        <v/>
      </c>
      <c r="M431" s="16">
        <f>IF(D431=1,IF(J431&lt;=9000000,330000,IF(J431&lt;=9500000,220000,IF(J431&lt;=10000000,110000,0))),0)</f>
        <v/>
      </c>
      <c r="N431" s="16">
        <f>IF(D431=1,IF(J431&lt;=9000000,50000,IF(J431&lt;=9500000,40000,IF(J431&lt;=10000000,20000,0))),0)</f>
        <v/>
      </c>
      <c r="O431" s="16">
        <f>MAX(0,ROUNDDOWN(J431-G431-K431-L431-E431*380000-F431*630000-H431,-3))</f>
        <v/>
      </c>
      <c r="P431" s="16">
        <f>MAX(0,ROUNDDOWN(J431-G431-430000-M431-E431*330000-F431*450000-I431,-3))</f>
        <v/>
      </c>
      <c r="Q431" s="16">
        <f>50000+N431+E431*50000+F431*180000</f>
        <v/>
      </c>
      <c r="R431" s="16">
        <f>IF(P431&lt;=2000000,MIN(Q431,P431),MAX(Q431-(P431-2000000),50000))*0.05</f>
        <v/>
      </c>
      <c r="S431" s="16">
        <f>MAX(0,P431*0.1-R431)</f>
        <v/>
      </c>
      <c r="T431" s="16">
        <f>Q431+MAX(0,K431-480000)</f>
        <v/>
      </c>
      <c r="U431" s="16">
        <f>P431-T431</f>
        <v/>
      </c>
      <c r="V431" s="17">
        <f>IF(U431&lt;0,0,LOOKUP(U431,{0,1950001,3300001,6950001,9000001,18000001,40000001},{0.05,0.1,0.2,0.23,0.33,0.4,0.45}))</f>
        <v/>
      </c>
      <c r="W431" s="18">
        <f>IF(U431&lt;0,0.9,0.9-V431*1.021)</f>
        <v/>
      </c>
      <c r="X431" s="16">
        <f>ROUNDDOWN(S431*0.2/W431+2000,0)</f>
        <v/>
      </c>
      <c r="Y431" s="17">
        <f>IF(O431&lt;=0,0,LOOKUP(O431,{0,1950001,3300001,6950001,9000001,18000001,40000001},{0.05,0.1,0.2,0.23,0.33,0.4,0.45}))</f>
        <v/>
      </c>
    </row>
    <row r="432">
      <c r="A432" t="inlineStr">
        <is>
          <t>早見表 夫婦＋高校生1人</t>
        </is>
      </c>
      <c r="B432" s="16">
        <f>'2_早見表'!$A$33</f>
        <v/>
      </c>
      <c r="C432" t="n">
        <v>2026</v>
      </c>
      <c r="D432" t="n">
        <v>1</v>
      </c>
      <c r="E432" t="n">
        <v>1</v>
      </c>
      <c r="F432" t="n">
        <v>0</v>
      </c>
      <c r="G432" s="16">
        <f>ROUND(MIN(B432/12,650000)*12*0.0915+MIN(B432/12,1390000)*12*(0.0504+0)+B432*0.005,0)</f>
        <v/>
      </c>
      <c r="H432" t="n">
        <v>0</v>
      </c>
      <c r="I432" t="n">
        <v>0</v>
      </c>
      <c r="J432" s="16">
        <f>IF(C432=2026,IF(B432&lt;741000,0,IF(B432&lt;2191000,B432-740000,IF(B432&lt;2193000,1451000,IF(B432&lt;2196000,1453000,IF(B432&lt;2200000,1456000,IF(B432&lt;3600000,ROUNDDOWN(B432/4,-3)*2.8-80000,IF(B432&lt;6600000,ROUNDDOWN(B432/4,-3)*3.2-440000,IF(B432&lt;8500000,ROUNDDOWN(B432*0.9,0)-1100000,B432-1950000)))))))),IF(B432&lt;651000,0,IF(B432&lt;1900000,B432-650000,IF(B432&lt;3600000,ROUNDDOWN(B432/4,-3)*2.8-80000,IF(B432&lt;6600000,ROUNDDOWN(B432/4,-3)*3.2-440000,IF(B432&lt;8500000,ROUNDDOWN(B432*0.9,0)-1100000,B432-1950000))))))</f>
        <v/>
      </c>
      <c r="K432" s="16">
        <f>IF(J432&gt;23500000,NA(),IF(C432=2026,IF(J432&lt;=4890000,1040000,IF(J432&lt;=6550000,670000,620000)),IF(J432&lt;=1320000,950000,IF(J432&lt;=3360000,880000,IF(J432&lt;=4890000,680000,IF(J432&lt;=6550000,630000,580000))))))</f>
        <v/>
      </c>
      <c r="L432" s="16">
        <f>IF(D432=1,IF(J432&lt;=9000000,380000,IF(J432&lt;=9500000,260000,IF(J432&lt;=10000000,130000,0))),0)</f>
        <v/>
      </c>
      <c r="M432" s="16">
        <f>IF(D432=1,IF(J432&lt;=9000000,330000,IF(J432&lt;=9500000,220000,IF(J432&lt;=10000000,110000,0))),0)</f>
        <v/>
      </c>
      <c r="N432" s="16">
        <f>IF(D432=1,IF(J432&lt;=9000000,50000,IF(J432&lt;=9500000,40000,IF(J432&lt;=10000000,20000,0))),0)</f>
        <v/>
      </c>
      <c r="O432" s="16">
        <f>MAX(0,ROUNDDOWN(J432-G432-K432-L432-E432*380000-F432*630000-H432,-3))</f>
        <v/>
      </c>
      <c r="P432" s="16">
        <f>MAX(0,ROUNDDOWN(J432-G432-430000-M432-E432*330000-F432*450000-I432,-3))</f>
        <v/>
      </c>
      <c r="Q432" s="16">
        <f>50000+N432+E432*50000+F432*180000</f>
        <v/>
      </c>
      <c r="R432" s="16">
        <f>IF(P432&lt;=2000000,MIN(Q432,P432),MAX(Q432-(P432-2000000),50000))*0.05</f>
        <v/>
      </c>
      <c r="S432" s="16">
        <f>MAX(0,P432*0.1-R432)</f>
        <v/>
      </c>
      <c r="T432" s="16">
        <f>Q432+MAX(0,K432-480000)</f>
        <v/>
      </c>
      <c r="U432" s="16">
        <f>P432-T432</f>
        <v/>
      </c>
      <c r="V432" s="17">
        <f>IF(U432&lt;0,0,LOOKUP(U432,{0,1950001,3300001,6950001,9000001,18000001,40000001},{0.05,0.1,0.2,0.23,0.33,0.4,0.45}))</f>
        <v/>
      </c>
      <c r="W432" s="18">
        <f>IF(U432&lt;0,0.9,0.9-V432*1.021)</f>
        <v/>
      </c>
      <c r="X432" s="16">
        <f>ROUNDDOWN(S432*0.2/W432+2000,0)</f>
        <v/>
      </c>
      <c r="Y432" s="17">
        <f>IF(O432&lt;=0,0,LOOKUP(O432,{0,1950001,3300001,6950001,9000001,18000001,40000001},{0.05,0.1,0.2,0.23,0.33,0.4,0.45}))</f>
        <v/>
      </c>
    </row>
    <row r="433">
      <c r="A433" t="inlineStr">
        <is>
          <t>早見表 共働き＋大学生と高校生</t>
        </is>
      </c>
      <c r="B433" s="16">
        <f>'2_早見表'!$A$33</f>
        <v/>
      </c>
      <c r="C433" t="n">
        <v>2025</v>
      </c>
      <c r="D433" t="n">
        <v>0</v>
      </c>
      <c r="E433" t="n">
        <v>1</v>
      </c>
      <c r="F433" t="n">
        <v>1</v>
      </c>
      <c r="G433" s="16">
        <f>ROUND(MIN(B433/12,650000)*12*0.0915+MIN(B433/12,1390000)*12*(0.0504+0)+B433*0.005,0)</f>
        <v/>
      </c>
      <c r="H433" t="n">
        <v>0</v>
      </c>
      <c r="I433" t="n">
        <v>0</v>
      </c>
      <c r="J433" s="16">
        <f>IF(C433=2026,IF(B433&lt;741000,0,IF(B433&lt;2191000,B433-740000,IF(B433&lt;2193000,1451000,IF(B433&lt;2196000,1453000,IF(B433&lt;2200000,1456000,IF(B433&lt;3600000,ROUNDDOWN(B433/4,-3)*2.8-80000,IF(B433&lt;6600000,ROUNDDOWN(B433/4,-3)*3.2-440000,IF(B433&lt;8500000,ROUNDDOWN(B433*0.9,0)-1100000,B433-1950000)))))))),IF(B433&lt;651000,0,IF(B433&lt;1900000,B433-650000,IF(B433&lt;3600000,ROUNDDOWN(B433/4,-3)*2.8-80000,IF(B433&lt;6600000,ROUNDDOWN(B433/4,-3)*3.2-440000,IF(B433&lt;8500000,ROUNDDOWN(B433*0.9,0)-1100000,B433-1950000))))))</f>
        <v/>
      </c>
      <c r="K433" s="16">
        <f>IF(J433&gt;23500000,NA(),IF(C433=2026,IF(J433&lt;=4890000,1040000,IF(J433&lt;=6550000,670000,620000)),IF(J433&lt;=1320000,950000,IF(J433&lt;=3360000,880000,IF(J433&lt;=4890000,680000,IF(J433&lt;=6550000,630000,580000))))))</f>
        <v/>
      </c>
      <c r="L433" s="16">
        <f>IF(D433=1,IF(J433&lt;=9000000,380000,IF(J433&lt;=9500000,260000,IF(J433&lt;=10000000,130000,0))),0)</f>
        <v/>
      </c>
      <c r="M433" s="16">
        <f>IF(D433=1,IF(J433&lt;=9000000,330000,IF(J433&lt;=9500000,220000,IF(J433&lt;=10000000,110000,0))),0)</f>
        <v/>
      </c>
      <c r="N433" s="16">
        <f>IF(D433=1,IF(J433&lt;=9000000,50000,IF(J433&lt;=9500000,40000,IF(J433&lt;=10000000,20000,0))),0)</f>
        <v/>
      </c>
      <c r="O433" s="16">
        <f>MAX(0,ROUNDDOWN(J433-G433-K433-L433-E433*380000-F433*630000-H433,-3))</f>
        <v/>
      </c>
      <c r="P433" s="16">
        <f>MAX(0,ROUNDDOWN(J433-G433-430000-M433-E433*330000-F433*450000-I433,-3))</f>
        <v/>
      </c>
      <c r="Q433" s="16">
        <f>50000+N433+E433*50000+F433*180000</f>
        <v/>
      </c>
      <c r="R433" s="16">
        <f>IF(P433&lt;=2000000,MIN(Q433,P433),MAX(Q433-(P433-2000000),50000))*0.05</f>
        <v/>
      </c>
      <c r="S433" s="16">
        <f>MAX(0,P433*0.1-R433)</f>
        <v/>
      </c>
      <c r="T433" s="16">
        <f>Q433+MAX(0,K433-480000)</f>
        <v/>
      </c>
      <c r="U433" s="16">
        <f>P433-T433</f>
        <v/>
      </c>
      <c r="V433" s="17">
        <f>IF(U433&lt;0,0,LOOKUP(U433,{0,1950001,3300001,6950001,9000001,18000001,40000001},{0.05,0.1,0.2,0.23,0.33,0.4,0.45}))</f>
        <v/>
      </c>
      <c r="W433" s="18">
        <f>IF(U433&lt;0,0.9,0.9-V433*1.021)</f>
        <v/>
      </c>
      <c r="X433" s="16">
        <f>ROUNDDOWN(S433*0.2/W433+2000,0)</f>
        <v/>
      </c>
      <c r="Y433" s="17">
        <f>IF(O433&lt;=0,0,LOOKUP(O433,{0,1950001,3300001,6950001,9000001,18000001,40000001},{0.05,0.1,0.2,0.23,0.33,0.4,0.45}))</f>
        <v/>
      </c>
    </row>
    <row r="434">
      <c r="A434" t="inlineStr">
        <is>
          <t>早見表 共働き＋大学生と高校生</t>
        </is>
      </c>
      <c r="B434" s="16">
        <f>'2_早見表'!$A$33</f>
        <v/>
      </c>
      <c r="C434" t="n">
        <v>2026</v>
      </c>
      <c r="D434" t="n">
        <v>0</v>
      </c>
      <c r="E434" t="n">
        <v>1</v>
      </c>
      <c r="F434" t="n">
        <v>1</v>
      </c>
      <c r="G434" s="16">
        <f>ROUND(MIN(B434/12,650000)*12*0.0915+MIN(B434/12,1390000)*12*(0.0504+0)+B434*0.005,0)</f>
        <v/>
      </c>
      <c r="H434" t="n">
        <v>0</v>
      </c>
      <c r="I434" t="n">
        <v>0</v>
      </c>
      <c r="J434" s="16">
        <f>IF(C434=2026,IF(B434&lt;741000,0,IF(B434&lt;2191000,B434-740000,IF(B434&lt;2193000,1451000,IF(B434&lt;2196000,1453000,IF(B434&lt;2200000,1456000,IF(B434&lt;3600000,ROUNDDOWN(B434/4,-3)*2.8-80000,IF(B434&lt;6600000,ROUNDDOWN(B434/4,-3)*3.2-440000,IF(B434&lt;8500000,ROUNDDOWN(B434*0.9,0)-1100000,B434-1950000)))))))),IF(B434&lt;651000,0,IF(B434&lt;1900000,B434-650000,IF(B434&lt;3600000,ROUNDDOWN(B434/4,-3)*2.8-80000,IF(B434&lt;6600000,ROUNDDOWN(B434/4,-3)*3.2-440000,IF(B434&lt;8500000,ROUNDDOWN(B434*0.9,0)-1100000,B434-1950000))))))</f>
        <v/>
      </c>
      <c r="K434" s="16">
        <f>IF(J434&gt;23500000,NA(),IF(C434=2026,IF(J434&lt;=4890000,1040000,IF(J434&lt;=6550000,670000,620000)),IF(J434&lt;=1320000,950000,IF(J434&lt;=3360000,880000,IF(J434&lt;=4890000,680000,IF(J434&lt;=6550000,630000,580000))))))</f>
        <v/>
      </c>
      <c r="L434" s="16">
        <f>IF(D434=1,IF(J434&lt;=9000000,380000,IF(J434&lt;=9500000,260000,IF(J434&lt;=10000000,130000,0))),0)</f>
        <v/>
      </c>
      <c r="M434" s="16">
        <f>IF(D434=1,IF(J434&lt;=9000000,330000,IF(J434&lt;=9500000,220000,IF(J434&lt;=10000000,110000,0))),0)</f>
        <v/>
      </c>
      <c r="N434" s="16">
        <f>IF(D434=1,IF(J434&lt;=9000000,50000,IF(J434&lt;=9500000,40000,IF(J434&lt;=10000000,20000,0))),0)</f>
        <v/>
      </c>
      <c r="O434" s="16">
        <f>MAX(0,ROUNDDOWN(J434-G434-K434-L434-E434*380000-F434*630000-H434,-3))</f>
        <v/>
      </c>
      <c r="P434" s="16">
        <f>MAX(0,ROUNDDOWN(J434-G434-430000-M434-E434*330000-F434*450000-I434,-3))</f>
        <v/>
      </c>
      <c r="Q434" s="16">
        <f>50000+N434+E434*50000+F434*180000</f>
        <v/>
      </c>
      <c r="R434" s="16">
        <f>IF(P434&lt;=2000000,MIN(Q434,P434),MAX(Q434-(P434-2000000),50000))*0.05</f>
        <v/>
      </c>
      <c r="S434" s="16">
        <f>MAX(0,P434*0.1-R434)</f>
        <v/>
      </c>
      <c r="T434" s="16">
        <f>Q434+MAX(0,K434-480000)</f>
        <v/>
      </c>
      <c r="U434" s="16">
        <f>P434-T434</f>
        <v/>
      </c>
      <c r="V434" s="17">
        <f>IF(U434&lt;0,0,LOOKUP(U434,{0,1950001,3300001,6950001,9000001,18000001,40000001},{0.05,0.1,0.2,0.23,0.33,0.4,0.45}))</f>
        <v/>
      </c>
      <c r="W434" s="18">
        <f>IF(U434&lt;0,0.9,0.9-V434*1.021)</f>
        <v/>
      </c>
      <c r="X434" s="16">
        <f>ROUNDDOWN(S434*0.2/W434+2000,0)</f>
        <v/>
      </c>
      <c r="Y434" s="17">
        <f>IF(O434&lt;=0,0,LOOKUP(O434,{0,1950001,3300001,6950001,9000001,18000001,40000001},{0.05,0.1,0.2,0.23,0.33,0.4,0.45}))</f>
        <v/>
      </c>
    </row>
    <row r="435">
      <c r="A435" t="inlineStr">
        <is>
          <t>早見表 夫婦＋大学生と高校生</t>
        </is>
      </c>
      <c r="B435" s="16">
        <f>'2_早見表'!$A$33</f>
        <v/>
      </c>
      <c r="C435" t="n">
        <v>2025</v>
      </c>
      <c r="D435" t="n">
        <v>1</v>
      </c>
      <c r="E435" t="n">
        <v>1</v>
      </c>
      <c r="F435" t="n">
        <v>1</v>
      </c>
      <c r="G435" s="16">
        <f>ROUND(MIN(B435/12,650000)*12*0.0915+MIN(B435/12,1390000)*12*(0.0504+0)+B435*0.005,0)</f>
        <v/>
      </c>
      <c r="H435" t="n">
        <v>0</v>
      </c>
      <c r="I435" t="n">
        <v>0</v>
      </c>
      <c r="J435" s="16">
        <f>IF(C435=2026,IF(B435&lt;741000,0,IF(B435&lt;2191000,B435-740000,IF(B435&lt;2193000,1451000,IF(B435&lt;2196000,1453000,IF(B435&lt;2200000,1456000,IF(B435&lt;3600000,ROUNDDOWN(B435/4,-3)*2.8-80000,IF(B435&lt;6600000,ROUNDDOWN(B435/4,-3)*3.2-440000,IF(B435&lt;8500000,ROUNDDOWN(B435*0.9,0)-1100000,B435-1950000)))))))),IF(B435&lt;651000,0,IF(B435&lt;1900000,B435-650000,IF(B435&lt;3600000,ROUNDDOWN(B435/4,-3)*2.8-80000,IF(B435&lt;6600000,ROUNDDOWN(B435/4,-3)*3.2-440000,IF(B435&lt;8500000,ROUNDDOWN(B435*0.9,0)-1100000,B435-1950000))))))</f>
        <v/>
      </c>
      <c r="K435" s="16">
        <f>IF(J435&gt;23500000,NA(),IF(C435=2026,IF(J435&lt;=4890000,1040000,IF(J435&lt;=6550000,670000,620000)),IF(J435&lt;=1320000,950000,IF(J435&lt;=3360000,880000,IF(J435&lt;=4890000,680000,IF(J435&lt;=6550000,630000,580000))))))</f>
        <v/>
      </c>
      <c r="L435" s="16">
        <f>IF(D435=1,IF(J435&lt;=9000000,380000,IF(J435&lt;=9500000,260000,IF(J435&lt;=10000000,130000,0))),0)</f>
        <v/>
      </c>
      <c r="M435" s="16">
        <f>IF(D435=1,IF(J435&lt;=9000000,330000,IF(J435&lt;=9500000,220000,IF(J435&lt;=10000000,110000,0))),0)</f>
        <v/>
      </c>
      <c r="N435" s="16">
        <f>IF(D435=1,IF(J435&lt;=9000000,50000,IF(J435&lt;=9500000,40000,IF(J435&lt;=10000000,20000,0))),0)</f>
        <v/>
      </c>
      <c r="O435" s="16">
        <f>MAX(0,ROUNDDOWN(J435-G435-K435-L435-E435*380000-F435*630000-H435,-3))</f>
        <v/>
      </c>
      <c r="P435" s="16">
        <f>MAX(0,ROUNDDOWN(J435-G435-430000-M435-E435*330000-F435*450000-I435,-3))</f>
        <v/>
      </c>
      <c r="Q435" s="16">
        <f>50000+N435+E435*50000+F435*180000</f>
        <v/>
      </c>
      <c r="R435" s="16">
        <f>IF(P435&lt;=2000000,MIN(Q435,P435),MAX(Q435-(P435-2000000),50000))*0.05</f>
        <v/>
      </c>
      <c r="S435" s="16">
        <f>MAX(0,P435*0.1-R435)</f>
        <v/>
      </c>
      <c r="T435" s="16">
        <f>Q435+MAX(0,K435-480000)</f>
        <v/>
      </c>
      <c r="U435" s="16">
        <f>P435-T435</f>
        <v/>
      </c>
      <c r="V435" s="17">
        <f>IF(U435&lt;0,0,LOOKUP(U435,{0,1950001,3300001,6950001,9000001,18000001,40000001},{0.05,0.1,0.2,0.23,0.33,0.4,0.45}))</f>
        <v/>
      </c>
      <c r="W435" s="18">
        <f>IF(U435&lt;0,0.9,0.9-V435*1.021)</f>
        <v/>
      </c>
      <c r="X435" s="16">
        <f>ROUNDDOWN(S435*0.2/W435+2000,0)</f>
        <v/>
      </c>
      <c r="Y435" s="17">
        <f>IF(O435&lt;=0,0,LOOKUP(O435,{0,1950001,3300001,6950001,9000001,18000001,40000001},{0.05,0.1,0.2,0.23,0.33,0.4,0.45}))</f>
        <v/>
      </c>
    </row>
    <row r="436">
      <c r="A436" t="inlineStr">
        <is>
          <t>早見表 夫婦＋大学生と高校生</t>
        </is>
      </c>
      <c r="B436" s="16">
        <f>'2_早見表'!$A$33</f>
        <v/>
      </c>
      <c r="C436" t="n">
        <v>2026</v>
      </c>
      <c r="D436" t="n">
        <v>1</v>
      </c>
      <c r="E436" t="n">
        <v>1</v>
      </c>
      <c r="F436" t="n">
        <v>1</v>
      </c>
      <c r="G436" s="16">
        <f>ROUND(MIN(B436/12,650000)*12*0.0915+MIN(B436/12,1390000)*12*(0.0504+0)+B436*0.005,0)</f>
        <v/>
      </c>
      <c r="H436" t="n">
        <v>0</v>
      </c>
      <c r="I436" t="n">
        <v>0</v>
      </c>
      <c r="J436" s="16">
        <f>IF(C436=2026,IF(B436&lt;741000,0,IF(B436&lt;2191000,B436-740000,IF(B436&lt;2193000,1451000,IF(B436&lt;2196000,1453000,IF(B436&lt;2200000,1456000,IF(B436&lt;3600000,ROUNDDOWN(B436/4,-3)*2.8-80000,IF(B436&lt;6600000,ROUNDDOWN(B436/4,-3)*3.2-440000,IF(B436&lt;8500000,ROUNDDOWN(B436*0.9,0)-1100000,B436-1950000)))))))),IF(B436&lt;651000,0,IF(B436&lt;1900000,B436-650000,IF(B436&lt;3600000,ROUNDDOWN(B436/4,-3)*2.8-80000,IF(B436&lt;6600000,ROUNDDOWN(B436/4,-3)*3.2-440000,IF(B436&lt;8500000,ROUNDDOWN(B436*0.9,0)-1100000,B436-1950000))))))</f>
        <v/>
      </c>
      <c r="K436" s="16">
        <f>IF(J436&gt;23500000,NA(),IF(C436=2026,IF(J436&lt;=4890000,1040000,IF(J436&lt;=6550000,670000,620000)),IF(J436&lt;=1320000,950000,IF(J436&lt;=3360000,880000,IF(J436&lt;=4890000,680000,IF(J436&lt;=6550000,630000,580000))))))</f>
        <v/>
      </c>
      <c r="L436" s="16">
        <f>IF(D436=1,IF(J436&lt;=9000000,380000,IF(J436&lt;=9500000,260000,IF(J436&lt;=10000000,130000,0))),0)</f>
        <v/>
      </c>
      <c r="M436" s="16">
        <f>IF(D436=1,IF(J436&lt;=9000000,330000,IF(J436&lt;=9500000,220000,IF(J436&lt;=10000000,110000,0))),0)</f>
        <v/>
      </c>
      <c r="N436" s="16">
        <f>IF(D436=1,IF(J436&lt;=9000000,50000,IF(J436&lt;=9500000,40000,IF(J436&lt;=10000000,20000,0))),0)</f>
        <v/>
      </c>
      <c r="O436" s="16">
        <f>MAX(0,ROUNDDOWN(J436-G436-K436-L436-E436*380000-F436*630000-H436,-3))</f>
        <v/>
      </c>
      <c r="P436" s="16">
        <f>MAX(0,ROUNDDOWN(J436-G436-430000-M436-E436*330000-F436*450000-I436,-3))</f>
        <v/>
      </c>
      <c r="Q436" s="16">
        <f>50000+N436+E436*50000+F436*180000</f>
        <v/>
      </c>
      <c r="R436" s="16">
        <f>IF(P436&lt;=2000000,MIN(Q436,P436),MAX(Q436-(P436-2000000),50000))*0.05</f>
        <v/>
      </c>
      <c r="S436" s="16">
        <f>MAX(0,P436*0.1-R436)</f>
        <v/>
      </c>
      <c r="T436" s="16">
        <f>Q436+MAX(0,K436-480000)</f>
        <v/>
      </c>
      <c r="U436" s="16">
        <f>P436-T436</f>
        <v/>
      </c>
      <c r="V436" s="17">
        <f>IF(U436&lt;0,0,LOOKUP(U436,{0,1950001,3300001,6950001,9000001,18000001,40000001},{0.05,0.1,0.2,0.23,0.33,0.4,0.45}))</f>
        <v/>
      </c>
      <c r="W436" s="18">
        <f>IF(U436&lt;0,0.9,0.9-V436*1.021)</f>
        <v/>
      </c>
      <c r="X436" s="16">
        <f>ROUNDDOWN(S436*0.2/W436+2000,0)</f>
        <v/>
      </c>
      <c r="Y436" s="17">
        <f>IF(O436&lt;=0,0,LOOKUP(O436,{0,1950001,3300001,6950001,9000001,18000001,40000001},{0.05,0.1,0.2,0.23,0.33,0.4,0.45}))</f>
        <v/>
      </c>
    </row>
    <row r="437">
      <c r="A437" t="inlineStr">
        <is>
          <t>早見表 独身または共働き</t>
        </is>
      </c>
      <c r="B437" s="16">
        <f>'2_早見表'!$A$34</f>
        <v/>
      </c>
      <c r="C437" t="n">
        <v>2025</v>
      </c>
      <c r="D437" t="n">
        <v>0</v>
      </c>
      <c r="E437" t="n">
        <v>0</v>
      </c>
      <c r="F437" t="n">
        <v>0</v>
      </c>
      <c r="G437" s="16">
        <f>ROUND(MIN(B437/12,650000)*12*0.0915+MIN(B437/12,1390000)*12*(0.0504+0)+B437*0.005,0)</f>
        <v/>
      </c>
      <c r="H437" t="n">
        <v>0</v>
      </c>
      <c r="I437" t="n">
        <v>0</v>
      </c>
      <c r="J437" s="16">
        <f>IF(C437=2026,IF(B437&lt;741000,0,IF(B437&lt;2191000,B437-740000,IF(B437&lt;2193000,1451000,IF(B437&lt;2196000,1453000,IF(B437&lt;2200000,1456000,IF(B437&lt;3600000,ROUNDDOWN(B437/4,-3)*2.8-80000,IF(B437&lt;6600000,ROUNDDOWN(B437/4,-3)*3.2-440000,IF(B437&lt;8500000,ROUNDDOWN(B437*0.9,0)-1100000,B437-1950000)))))))),IF(B437&lt;651000,0,IF(B437&lt;1900000,B437-650000,IF(B437&lt;3600000,ROUNDDOWN(B437/4,-3)*2.8-80000,IF(B437&lt;6600000,ROUNDDOWN(B437/4,-3)*3.2-440000,IF(B437&lt;8500000,ROUNDDOWN(B437*0.9,0)-1100000,B437-1950000))))))</f>
        <v/>
      </c>
      <c r="K437" s="16">
        <f>IF(J437&gt;23500000,NA(),IF(C437=2026,IF(J437&lt;=4890000,1040000,IF(J437&lt;=6550000,670000,620000)),IF(J437&lt;=1320000,950000,IF(J437&lt;=3360000,880000,IF(J437&lt;=4890000,680000,IF(J437&lt;=6550000,630000,580000))))))</f>
        <v/>
      </c>
      <c r="L437" s="16">
        <f>IF(D437=1,IF(J437&lt;=9000000,380000,IF(J437&lt;=9500000,260000,IF(J437&lt;=10000000,130000,0))),0)</f>
        <v/>
      </c>
      <c r="M437" s="16">
        <f>IF(D437=1,IF(J437&lt;=9000000,330000,IF(J437&lt;=9500000,220000,IF(J437&lt;=10000000,110000,0))),0)</f>
        <v/>
      </c>
      <c r="N437" s="16">
        <f>IF(D437=1,IF(J437&lt;=9000000,50000,IF(J437&lt;=9500000,40000,IF(J437&lt;=10000000,20000,0))),0)</f>
        <v/>
      </c>
      <c r="O437" s="16">
        <f>MAX(0,ROUNDDOWN(J437-G437-K437-L437-E437*380000-F437*630000-H437,-3))</f>
        <v/>
      </c>
      <c r="P437" s="16">
        <f>MAX(0,ROUNDDOWN(J437-G437-430000-M437-E437*330000-F437*450000-I437,-3))</f>
        <v/>
      </c>
      <c r="Q437" s="16">
        <f>50000+N437+E437*50000+F437*180000</f>
        <v/>
      </c>
      <c r="R437" s="16">
        <f>IF(P437&lt;=2000000,MIN(Q437,P437),MAX(Q437-(P437-2000000),50000))*0.05</f>
        <v/>
      </c>
      <c r="S437" s="16">
        <f>MAX(0,P437*0.1-R437)</f>
        <v/>
      </c>
      <c r="T437" s="16">
        <f>Q437+MAX(0,K437-480000)</f>
        <v/>
      </c>
      <c r="U437" s="16">
        <f>P437-T437</f>
        <v/>
      </c>
      <c r="V437" s="17">
        <f>IF(U437&lt;0,0,LOOKUP(U437,{0,1950001,3300001,6950001,9000001,18000001,40000001},{0.05,0.1,0.2,0.23,0.33,0.4,0.45}))</f>
        <v/>
      </c>
      <c r="W437" s="18">
        <f>IF(U437&lt;0,0.9,0.9-V437*1.021)</f>
        <v/>
      </c>
      <c r="X437" s="16">
        <f>ROUNDDOWN(S437*0.2/W437+2000,0)</f>
        <v/>
      </c>
      <c r="Y437" s="17">
        <f>IF(O437&lt;=0,0,LOOKUP(O437,{0,1950001,3300001,6950001,9000001,18000001,40000001},{0.05,0.1,0.2,0.23,0.33,0.4,0.45}))</f>
        <v/>
      </c>
    </row>
    <row r="438">
      <c r="A438" t="inlineStr">
        <is>
          <t>早見表 独身または共働き</t>
        </is>
      </c>
      <c r="B438" s="16">
        <f>'2_早見表'!$A$34</f>
        <v/>
      </c>
      <c r="C438" t="n">
        <v>2026</v>
      </c>
      <c r="D438" t="n">
        <v>0</v>
      </c>
      <c r="E438" t="n">
        <v>0</v>
      </c>
      <c r="F438" t="n">
        <v>0</v>
      </c>
      <c r="G438" s="16">
        <f>ROUND(MIN(B438/12,650000)*12*0.0915+MIN(B438/12,1390000)*12*(0.0504+0)+B438*0.005,0)</f>
        <v/>
      </c>
      <c r="H438" t="n">
        <v>0</v>
      </c>
      <c r="I438" t="n">
        <v>0</v>
      </c>
      <c r="J438" s="16">
        <f>IF(C438=2026,IF(B438&lt;741000,0,IF(B438&lt;2191000,B438-740000,IF(B438&lt;2193000,1451000,IF(B438&lt;2196000,1453000,IF(B438&lt;2200000,1456000,IF(B438&lt;3600000,ROUNDDOWN(B438/4,-3)*2.8-80000,IF(B438&lt;6600000,ROUNDDOWN(B438/4,-3)*3.2-440000,IF(B438&lt;8500000,ROUNDDOWN(B438*0.9,0)-1100000,B438-1950000)))))))),IF(B438&lt;651000,0,IF(B438&lt;1900000,B438-650000,IF(B438&lt;3600000,ROUNDDOWN(B438/4,-3)*2.8-80000,IF(B438&lt;6600000,ROUNDDOWN(B438/4,-3)*3.2-440000,IF(B438&lt;8500000,ROUNDDOWN(B438*0.9,0)-1100000,B438-1950000))))))</f>
        <v/>
      </c>
      <c r="K438" s="16">
        <f>IF(J438&gt;23500000,NA(),IF(C438=2026,IF(J438&lt;=4890000,1040000,IF(J438&lt;=6550000,670000,620000)),IF(J438&lt;=1320000,950000,IF(J438&lt;=3360000,880000,IF(J438&lt;=4890000,680000,IF(J438&lt;=6550000,630000,580000))))))</f>
        <v/>
      </c>
      <c r="L438" s="16">
        <f>IF(D438=1,IF(J438&lt;=9000000,380000,IF(J438&lt;=9500000,260000,IF(J438&lt;=10000000,130000,0))),0)</f>
        <v/>
      </c>
      <c r="M438" s="16">
        <f>IF(D438=1,IF(J438&lt;=9000000,330000,IF(J438&lt;=9500000,220000,IF(J438&lt;=10000000,110000,0))),0)</f>
        <v/>
      </c>
      <c r="N438" s="16">
        <f>IF(D438=1,IF(J438&lt;=9000000,50000,IF(J438&lt;=9500000,40000,IF(J438&lt;=10000000,20000,0))),0)</f>
        <v/>
      </c>
      <c r="O438" s="16">
        <f>MAX(0,ROUNDDOWN(J438-G438-K438-L438-E438*380000-F438*630000-H438,-3))</f>
        <v/>
      </c>
      <c r="P438" s="16">
        <f>MAX(0,ROUNDDOWN(J438-G438-430000-M438-E438*330000-F438*450000-I438,-3))</f>
        <v/>
      </c>
      <c r="Q438" s="16">
        <f>50000+N438+E438*50000+F438*180000</f>
        <v/>
      </c>
      <c r="R438" s="16">
        <f>IF(P438&lt;=2000000,MIN(Q438,P438),MAX(Q438-(P438-2000000),50000))*0.05</f>
        <v/>
      </c>
      <c r="S438" s="16">
        <f>MAX(0,P438*0.1-R438)</f>
        <v/>
      </c>
      <c r="T438" s="16">
        <f>Q438+MAX(0,K438-480000)</f>
        <v/>
      </c>
      <c r="U438" s="16">
        <f>P438-T438</f>
        <v/>
      </c>
      <c r="V438" s="17">
        <f>IF(U438&lt;0,0,LOOKUP(U438,{0,1950001,3300001,6950001,9000001,18000001,40000001},{0.05,0.1,0.2,0.23,0.33,0.4,0.45}))</f>
        <v/>
      </c>
      <c r="W438" s="18">
        <f>IF(U438&lt;0,0.9,0.9-V438*1.021)</f>
        <v/>
      </c>
      <c r="X438" s="16">
        <f>ROUNDDOWN(S438*0.2/W438+2000,0)</f>
        <v/>
      </c>
      <c r="Y438" s="17">
        <f>IF(O438&lt;=0,0,LOOKUP(O438,{0,1950001,3300001,6950001,9000001,18000001,40000001},{0.05,0.1,0.2,0.23,0.33,0.4,0.45}))</f>
        <v/>
      </c>
    </row>
    <row r="439">
      <c r="A439" t="inlineStr">
        <is>
          <t>早見表 夫婦（配偶者控除あり）</t>
        </is>
      </c>
      <c r="B439" s="16">
        <f>'2_早見表'!$A$34</f>
        <v/>
      </c>
      <c r="C439" t="n">
        <v>2025</v>
      </c>
      <c r="D439" t="n">
        <v>1</v>
      </c>
      <c r="E439" t="n">
        <v>0</v>
      </c>
      <c r="F439" t="n">
        <v>0</v>
      </c>
      <c r="G439" s="16">
        <f>ROUND(MIN(B439/12,650000)*12*0.0915+MIN(B439/12,1390000)*12*(0.0504+0)+B439*0.005,0)</f>
        <v/>
      </c>
      <c r="H439" t="n">
        <v>0</v>
      </c>
      <c r="I439" t="n">
        <v>0</v>
      </c>
      <c r="J439" s="16">
        <f>IF(C439=2026,IF(B439&lt;741000,0,IF(B439&lt;2191000,B439-740000,IF(B439&lt;2193000,1451000,IF(B439&lt;2196000,1453000,IF(B439&lt;2200000,1456000,IF(B439&lt;3600000,ROUNDDOWN(B439/4,-3)*2.8-80000,IF(B439&lt;6600000,ROUNDDOWN(B439/4,-3)*3.2-440000,IF(B439&lt;8500000,ROUNDDOWN(B439*0.9,0)-1100000,B439-1950000)))))))),IF(B439&lt;651000,0,IF(B439&lt;1900000,B439-650000,IF(B439&lt;3600000,ROUNDDOWN(B439/4,-3)*2.8-80000,IF(B439&lt;6600000,ROUNDDOWN(B439/4,-3)*3.2-440000,IF(B439&lt;8500000,ROUNDDOWN(B439*0.9,0)-1100000,B439-1950000))))))</f>
        <v/>
      </c>
      <c r="K439" s="16">
        <f>IF(J439&gt;23500000,NA(),IF(C439=2026,IF(J439&lt;=4890000,1040000,IF(J439&lt;=6550000,670000,620000)),IF(J439&lt;=1320000,950000,IF(J439&lt;=3360000,880000,IF(J439&lt;=4890000,680000,IF(J439&lt;=6550000,630000,580000))))))</f>
        <v/>
      </c>
      <c r="L439" s="16">
        <f>IF(D439=1,IF(J439&lt;=9000000,380000,IF(J439&lt;=9500000,260000,IF(J439&lt;=10000000,130000,0))),0)</f>
        <v/>
      </c>
      <c r="M439" s="16">
        <f>IF(D439=1,IF(J439&lt;=9000000,330000,IF(J439&lt;=9500000,220000,IF(J439&lt;=10000000,110000,0))),0)</f>
        <v/>
      </c>
      <c r="N439" s="16">
        <f>IF(D439=1,IF(J439&lt;=9000000,50000,IF(J439&lt;=9500000,40000,IF(J439&lt;=10000000,20000,0))),0)</f>
        <v/>
      </c>
      <c r="O439" s="16">
        <f>MAX(0,ROUNDDOWN(J439-G439-K439-L439-E439*380000-F439*630000-H439,-3))</f>
        <v/>
      </c>
      <c r="P439" s="16">
        <f>MAX(0,ROUNDDOWN(J439-G439-430000-M439-E439*330000-F439*450000-I439,-3))</f>
        <v/>
      </c>
      <c r="Q439" s="16">
        <f>50000+N439+E439*50000+F439*180000</f>
        <v/>
      </c>
      <c r="R439" s="16">
        <f>IF(P439&lt;=2000000,MIN(Q439,P439),MAX(Q439-(P439-2000000),50000))*0.05</f>
        <v/>
      </c>
      <c r="S439" s="16">
        <f>MAX(0,P439*0.1-R439)</f>
        <v/>
      </c>
      <c r="T439" s="16">
        <f>Q439+MAX(0,K439-480000)</f>
        <v/>
      </c>
      <c r="U439" s="16">
        <f>P439-T439</f>
        <v/>
      </c>
      <c r="V439" s="17">
        <f>IF(U439&lt;0,0,LOOKUP(U439,{0,1950001,3300001,6950001,9000001,18000001,40000001},{0.05,0.1,0.2,0.23,0.33,0.4,0.45}))</f>
        <v/>
      </c>
      <c r="W439" s="18">
        <f>IF(U439&lt;0,0.9,0.9-V439*1.021)</f>
        <v/>
      </c>
      <c r="X439" s="16">
        <f>ROUNDDOWN(S439*0.2/W439+2000,0)</f>
        <v/>
      </c>
      <c r="Y439" s="17">
        <f>IF(O439&lt;=0,0,LOOKUP(O439,{0,1950001,3300001,6950001,9000001,18000001,40000001},{0.05,0.1,0.2,0.23,0.33,0.4,0.45}))</f>
        <v/>
      </c>
    </row>
    <row r="440">
      <c r="A440" t="inlineStr">
        <is>
          <t>早見表 夫婦（配偶者控除あり）</t>
        </is>
      </c>
      <c r="B440" s="16">
        <f>'2_早見表'!$A$34</f>
        <v/>
      </c>
      <c r="C440" t="n">
        <v>2026</v>
      </c>
      <c r="D440" t="n">
        <v>1</v>
      </c>
      <c r="E440" t="n">
        <v>0</v>
      </c>
      <c r="F440" t="n">
        <v>0</v>
      </c>
      <c r="G440" s="16">
        <f>ROUND(MIN(B440/12,650000)*12*0.0915+MIN(B440/12,1390000)*12*(0.0504+0)+B440*0.005,0)</f>
        <v/>
      </c>
      <c r="H440" t="n">
        <v>0</v>
      </c>
      <c r="I440" t="n">
        <v>0</v>
      </c>
      <c r="J440" s="16">
        <f>IF(C440=2026,IF(B440&lt;741000,0,IF(B440&lt;2191000,B440-740000,IF(B440&lt;2193000,1451000,IF(B440&lt;2196000,1453000,IF(B440&lt;2200000,1456000,IF(B440&lt;3600000,ROUNDDOWN(B440/4,-3)*2.8-80000,IF(B440&lt;6600000,ROUNDDOWN(B440/4,-3)*3.2-440000,IF(B440&lt;8500000,ROUNDDOWN(B440*0.9,0)-1100000,B440-1950000)))))))),IF(B440&lt;651000,0,IF(B440&lt;1900000,B440-650000,IF(B440&lt;3600000,ROUNDDOWN(B440/4,-3)*2.8-80000,IF(B440&lt;6600000,ROUNDDOWN(B440/4,-3)*3.2-440000,IF(B440&lt;8500000,ROUNDDOWN(B440*0.9,0)-1100000,B440-1950000))))))</f>
        <v/>
      </c>
      <c r="K440" s="16">
        <f>IF(J440&gt;23500000,NA(),IF(C440=2026,IF(J440&lt;=4890000,1040000,IF(J440&lt;=6550000,670000,620000)),IF(J440&lt;=1320000,950000,IF(J440&lt;=3360000,880000,IF(J440&lt;=4890000,680000,IF(J440&lt;=6550000,630000,580000))))))</f>
        <v/>
      </c>
      <c r="L440" s="16">
        <f>IF(D440=1,IF(J440&lt;=9000000,380000,IF(J440&lt;=9500000,260000,IF(J440&lt;=10000000,130000,0))),0)</f>
        <v/>
      </c>
      <c r="M440" s="16">
        <f>IF(D440=1,IF(J440&lt;=9000000,330000,IF(J440&lt;=9500000,220000,IF(J440&lt;=10000000,110000,0))),0)</f>
        <v/>
      </c>
      <c r="N440" s="16">
        <f>IF(D440=1,IF(J440&lt;=9000000,50000,IF(J440&lt;=9500000,40000,IF(J440&lt;=10000000,20000,0))),0)</f>
        <v/>
      </c>
      <c r="O440" s="16">
        <f>MAX(0,ROUNDDOWN(J440-G440-K440-L440-E440*380000-F440*630000-H440,-3))</f>
        <v/>
      </c>
      <c r="P440" s="16">
        <f>MAX(0,ROUNDDOWN(J440-G440-430000-M440-E440*330000-F440*450000-I440,-3))</f>
        <v/>
      </c>
      <c r="Q440" s="16">
        <f>50000+N440+E440*50000+F440*180000</f>
        <v/>
      </c>
      <c r="R440" s="16">
        <f>IF(P440&lt;=2000000,MIN(Q440,P440),MAX(Q440-(P440-2000000),50000))*0.05</f>
        <v/>
      </c>
      <c r="S440" s="16">
        <f>MAX(0,P440*0.1-R440)</f>
        <v/>
      </c>
      <c r="T440" s="16">
        <f>Q440+MAX(0,K440-480000)</f>
        <v/>
      </c>
      <c r="U440" s="16">
        <f>P440-T440</f>
        <v/>
      </c>
      <c r="V440" s="17">
        <f>IF(U440&lt;0,0,LOOKUP(U440,{0,1950001,3300001,6950001,9000001,18000001,40000001},{0.05,0.1,0.2,0.23,0.33,0.4,0.45}))</f>
        <v/>
      </c>
      <c r="W440" s="18">
        <f>IF(U440&lt;0,0.9,0.9-V440*1.021)</f>
        <v/>
      </c>
      <c r="X440" s="16">
        <f>ROUNDDOWN(S440*0.2/W440+2000,0)</f>
        <v/>
      </c>
      <c r="Y440" s="17">
        <f>IF(O440&lt;=0,0,LOOKUP(O440,{0,1950001,3300001,6950001,9000001,18000001,40000001},{0.05,0.1,0.2,0.23,0.33,0.4,0.45}))</f>
        <v/>
      </c>
    </row>
    <row r="441">
      <c r="A441" t="inlineStr">
        <is>
          <t>早見表 共働き＋高校生1人</t>
        </is>
      </c>
      <c r="B441" s="16">
        <f>'2_早見表'!$A$34</f>
        <v/>
      </c>
      <c r="C441" t="n">
        <v>2025</v>
      </c>
      <c r="D441" t="n">
        <v>0</v>
      </c>
      <c r="E441" t="n">
        <v>1</v>
      </c>
      <c r="F441" t="n">
        <v>0</v>
      </c>
      <c r="G441" s="16">
        <f>ROUND(MIN(B441/12,650000)*12*0.0915+MIN(B441/12,1390000)*12*(0.0504+0)+B441*0.005,0)</f>
        <v/>
      </c>
      <c r="H441" t="n">
        <v>0</v>
      </c>
      <c r="I441" t="n">
        <v>0</v>
      </c>
      <c r="J441" s="16">
        <f>IF(C441=2026,IF(B441&lt;741000,0,IF(B441&lt;2191000,B441-740000,IF(B441&lt;2193000,1451000,IF(B441&lt;2196000,1453000,IF(B441&lt;2200000,1456000,IF(B441&lt;3600000,ROUNDDOWN(B441/4,-3)*2.8-80000,IF(B441&lt;6600000,ROUNDDOWN(B441/4,-3)*3.2-440000,IF(B441&lt;8500000,ROUNDDOWN(B441*0.9,0)-1100000,B441-1950000)))))))),IF(B441&lt;651000,0,IF(B441&lt;1900000,B441-650000,IF(B441&lt;3600000,ROUNDDOWN(B441/4,-3)*2.8-80000,IF(B441&lt;6600000,ROUNDDOWN(B441/4,-3)*3.2-440000,IF(B441&lt;8500000,ROUNDDOWN(B441*0.9,0)-1100000,B441-1950000))))))</f>
        <v/>
      </c>
      <c r="K441" s="16">
        <f>IF(J441&gt;23500000,NA(),IF(C441=2026,IF(J441&lt;=4890000,1040000,IF(J441&lt;=6550000,670000,620000)),IF(J441&lt;=1320000,950000,IF(J441&lt;=3360000,880000,IF(J441&lt;=4890000,680000,IF(J441&lt;=6550000,630000,580000))))))</f>
        <v/>
      </c>
      <c r="L441" s="16">
        <f>IF(D441=1,IF(J441&lt;=9000000,380000,IF(J441&lt;=9500000,260000,IF(J441&lt;=10000000,130000,0))),0)</f>
        <v/>
      </c>
      <c r="M441" s="16">
        <f>IF(D441=1,IF(J441&lt;=9000000,330000,IF(J441&lt;=9500000,220000,IF(J441&lt;=10000000,110000,0))),0)</f>
        <v/>
      </c>
      <c r="N441" s="16">
        <f>IF(D441=1,IF(J441&lt;=9000000,50000,IF(J441&lt;=9500000,40000,IF(J441&lt;=10000000,20000,0))),0)</f>
        <v/>
      </c>
      <c r="O441" s="16">
        <f>MAX(0,ROUNDDOWN(J441-G441-K441-L441-E441*380000-F441*630000-H441,-3))</f>
        <v/>
      </c>
      <c r="P441" s="16">
        <f>MAX(0,ROUNDDOWN(J441-G441-430000-M441-E441*330000-F441*450000-I441,-3))</f>
        <v/>
      </c>
      <c r="Q441" s="16">
        <f>50000+N441+E441*50000+F441*180000</f>
        <v/>
      </c>
      <c r="R441" s="16">
        <f>IF(P441&lt;=2000000,MIN(Q441,P441),MAX(Q441-(P441-2000000),50000))*0.05</f>
        <v/>
      </c>
      <c r="S441" s="16">
        <f>MAX(0,P441*0.1-R441)</f>
        <v/>
      </c>
      <c r="T441" s="16">
        <f>Q441+MAX(0,K441-480000)</f>
        <v/>
      </c>
      <c r="U441" s="16">
        <f>P441-T441</f>
        <v/>
      </c>
      <c r="V441" s="17">
        <f>IF(U441&lt;0,0,LOOKUP(U441,{0,1950001,3300001,6950001,9000001,18000001,40000001},{0.05,0.1,0.2,0.23,0.33,0.4,0.45}))</f>
        <v/>
      </c>
      <c r="W441" s="18">
        <f>IF(U441&lt;0,0.9,0.9-V441*1.021)</f>
        <v/>
      </c>
      <c r="X441" s="16">
        <f>ROUNDDOWN(S441*0.2/W441+2000,0)</f>
        <v/>
      </c>
      <c r="Y441" s="17">
        <f>IF(O441&lt;=0,0,LOOKUP(O441,{0,1950001,3300001,6950001,9000001,18000001,40000001},{0.05,0.1,0.2,0.23,0.33,0.4,0.45}))</f>
        <v/>
      </c>
    </row>
    <row r="442">
      <c r="A442" t="inlineStr">
        <is>
          <t>早見表 共働き＋高校生1人</t>
        </is>
      </c>
      <c r="B442" s="16">
        <f>'2_早見表'!$A$34</f>
        <v/>
      </c>
      <c r="C442" t="n">
        <v>2026</v>
      </c>
      <c r="D442" t="n">
        <v>0</v>
      </c>
      <c r="E442" t="n">
        <v>1</v>
      </c>
      <c r="F442" t="n">
        <v>0</v>
      </c>
      <c r="G442" s="16">
        <f>ROUND(MIN(B442/12,650000)*12*0.0915+MIN(B442/12,1390000)*12*(0.0504+0)+B442*0.005,0)</f>
        <v/>
      </c>
      <c r="H442" t="n">
        <v>0</v>
      </c>
      <c r="I442" t="n">
        <v>0</v>
      </c>
      <c r="J442" s="16">
        <f>IF(C442=2026,IF(B442&lt;741000,0,IF(B442&lt;2191000,B442-740000,IF(B442&lt;2193000,1451000,IF(B442&lt;2196000,1453000,IF(B442&lt;2200000,1456000,IF(B442&lt;3600000,ROUNDDOWN(B442/4,-3)*2.8-80000,IF(B442&lt;6600000,ROUNDDOWN(B442/4,-3)*3.2-440000,IF(B442&lt;8500000,ROUNDDOWN(B442*0.9,0)-1100000,B442-1950000)))))))),IF(B442&lt;651000,0,IF(B442&lt;1900000,B442-650000,IF(B442&lt;3600000,ROUNDDOWN(B442/4,-3)*2.8-80000,IF(B442&lt;6600000,ROUNDDOWN(B442/4,-3)*3.2-440000,IF(B442&lt;8500000,ROUNDDOWN(B442*0.9,0)-1100000,B442-1950000))))))</f>
        <v/>
      </c>
      <c r="K442" s="16">
        <f>IF(J442&gt;23500000,NA(),IF(C442=2026,IF(J442&lt;=4890000,1040000,IF(J442&lt;=6550000,670000,620000)),IF(J442&lt;=1320000,950000,IF(J442&lt;=3360000,880000,IF(J442&lt;=4890000,680000,IF(J442&lt;=6550000,630000,580000))))))</f>
        <v/>
      </c>
      <c r="L442" s="16">
        <f>IF(D442=1,IF(J442&lt;=9000000,380000,IF(J442&lt;=9500000,260000,IF(J442&lt;=10000000,130000,0))),0)</f>
        <v/>
      </c>
      <c r="M442" s="16">
        <f>IF(D442=1,IF(J442&lt;=9000000,330000,IF(J442&lt;=9500000,220000,IF(J442&lt;=10000000,110000,0))),0)</f>
        <v/>
      </c>
      <c r="N442" s="16">
        <f>IF(D442=1,IF(J442&lt;=9000000,50000,IF(J442&lt;=9500000,40000,IF(J442&lt;=10000000,20000,0))),0)</f>
        <v/>
      </c>
      <c r="O442" s="16">
        <f>MAX(0,ROUNDDOWN(J442-G442-K442-L442-E442*380000-F442*630000-H442,-3))</f>
        <v/>
      </c>
      <c r="P442" s="16">
        <f>MAX(0,ROUNDDOWN(J442-G442-430000-M442-E442*330000-F442*450000-I442,-3))</f>
        <v/>
      </c>
      <c r="Q442" s="16">
        <f>50000+N442+E442*50000+F442*180000</f>
        <v/>
      </c>
      <c r="R442" s="16">
        <f>IF(P442&lt;=2000000,MIN(Q442,P442),MAX(Q442-(P442-2000000),50000))*0.05</f>
        <v/>
      </c>
      <c r="S442" s="16">
        <f>MAX(0,P442*0.1-R442)</f>
        <v/>
      </c>
      <c r="T442" s="16">
        <f>Q442+MAX(0,K442-480000)</f>
        <v/>
      </c>
      <c r="U442" s="16">
        <f>P442-T442</f>
        <v/>
      </c>
      <c r="V442" s="17">
        <f>IF(U442&lt;0,0,LOOKUP(U442,{0,1950001,3300001,6950001,9000001,18000001,40000001},{0.05,0.1,0.2,0.23,0.33,0.4,0.45}))</f>
        <v/>
      </c>
      <c r="W442" s="18">
        <f>IF(U442&lt;0,0.9,0.9-V442*1.021)</f>
        <v/>
      </c>
      <c r="X442" s="16">
        <f>ROUNDDOWN(S442*0.2/W442+2000,0)</f>
        <v/>
      </c>
      <c r="Y442" s="17">
        <f>IF(O442&lt;=0,0,LOOKUP(O442,{0,1950001,3300001,6950001,9000001,18000001,40000001},{0.05,0.1,0.2,0.23,0.33,0.4,0.45}))</f>
        <v/>
      </c>
    </row>
    <row r="443">
      <c r="A443" t="inlineStr">
        <is>
          <t>早見表 共働き＋大学生1人</t>
        </is>
      </c>
      <c r="B443" s="16">
        <f>'2_早見表'!$A$34</f>
        <v/>
      </c>
      <c r="C443" t="n">
        <v>2025</v>
      </c>
      <c r="D443" t="n">
        <v>0</v>
      </c>
      <c r="E443" t="n">
        <v>0</v>
      </c>
      <c r="F443" t="n">
        <v>1</v>
      </c>
      <c r="G443" s="16">
        <f>ROUND(MIN(B443/12,650000)*12*0.0915+MIN(B443/12,1390000)*12*(0.0504+0)+B443*0.005,0)</f>
        <v/>
      </c>
      <c r="H443" t="n">
        <v>0</v>
      </c>
      <c r="I443" t="n">
        <v>0</v>
      </c>
      <c r="J443" s="16">
        <f>IF(C443=2026,IF(B443&lt;741000,0,IF(B443&lt;2191000,B443-740000,IF(B443&lt;2193000,1451000,IF(B443&lt;2196000,1453000,IF(B443&lt;2200000,1456000,IF(B443&lt;3600000,ROUNDDOWN(B443/4,-3)*2.8-80000,IF(B443&lt;6600000,ROUNDDOWN(B443/4,-3)*3.2-440000,IF(B443&lt;8500000,ROUNDDOWN(B443*0.9,0)-1100000,B443-1950000)))))))),IF(B443&lt;651000,0,IF(B443&lt;1900000,B443-650000,IF(B443&lt;3600000,ROUNDDOWN(B443/4,-3)*2.8-80000,IF(B443&lt;6600000,ROUNDDOWN(B443/4,-3)*3.2-440000,IF(B443&lt;8500000,ROUNDDOWN(B443*0.9,0)-1100000,B443-1950000))))))</f>
        <v/>
      </c>
      <c r="K443" s="16">
        <f>IF(J443&gt;23500000,NA(),IF(C443=2026,IF(J443&lt;=4890000,1040000,IF(J443&lt;=6550000,670000,620000)),IF(J443&lt;=1320000,950000,IF(J443&lt;=3360000,880000,IF(J443&lt;=4890000,680000,IF(J443&lt;=6550000,630000,580000))))))</f>
        <v/>
      </c>
      <c r="L443" s="16">
        <f>IF(D443=1,IF(J443&lt;=9000000,380000,IF(J443&lt;=9500000,260000,IF(J443&lt;=10000000,130000,0))),0)</f>
        <v/>
      </c>
      <c r="M443" s="16">
        <f>IF(D443=1,IF(J443&lt;=9000000,330000,IF(J443&lt;=9500000,220000,IF(J443&lt;=10000000,110000,0))),0)</f>
        <v/>
      </c>
      <c r="N443" s="16">
        <f>IF(D443=1,IF(J443&lt;=9000000,50000,IF(J443&lt;=9500000,40000,IF(J443&lt;=10000000,20000,0))),0)</f>
        <v/>
      </c>
      <c r="O443" s="16">
        <f>MAX(0,ROUNDDOWN(J443-G443-K443-L443-E443*380000-F443*630000-H443,-3))</f>
        <v/>
      </c>
      <c r="P443" s="16">
        <f>MAX(0,ROUNDDOWN(J443-G443-430000-M443-E443*330000-F443*450000-I443,-3))</f>
        <v/>
      </c>
      <c r="Q443" s="16">
        <f>50000+N443+E443*50000+F443*180000</f>
        <v/>
      </c>
      <c r="R443" s="16">
        <f>IF(P443&lt;=2000000,MIN(Q443,P443),MAX(Q443-(P443-2000000),50000))*0.05</f>
        <v/>
      </c>
      <c r="S443" s="16">
        <f>MAX(0,P443*0.1-R443)</f>
        <v/>
      </c>
      <c r="T443" s="16">
        <f>Q443+MAX(0,K443-480000)</f>
        <v/>
      </c>
      <c r="U443" s="16">
        <f>P443-T443</f>
        <v/>
      </c>
      <c r="V443" s="17">
        <f>IF(U443&lt;0,0,LOOKUP(U443,{0,1950001,3300001,6950001,9000001,18000001,40000001},{0.05,0.1,0.2,0.23,0.33,0.4,0.45}))</f>
        <v/>
      </c>
      <c r="W443" s="18">
        <f>IF(U443&lt;0,0.9,0.9-V443*1.021)</f>
        <v/>
      </c>
      <c r="X443" s="16">
        <f>ROUNDDOWN(S443*0.2/W443+2000,0)</f>
        <v/>
      </c>
      <c r="Y443" s="17">
        <f>IF(O443&lt;=0,0,LOOKUP(O443,{0,1950001,3300001,6950001,9000001,18000001,40000001},{0.05,0.1,0.2,0.23,0.33,0.4,0.45}))</f>
        <v/>
      </c>
    </row>
    <row r="444">
      <c r="A444" t="inlineStr">
        <is>
          <t>早見表 共働き＋大学生1人</t>
        </is>
      </c>
      <c r="B444" s="16">
        <f>'2_早見表'!$A$34</f>
        <v/>
      </c>
      <c r="C444" t="n">
        <v>2026</v>
      </c>
      <c r="D444" t="n">
        <v>0</v>
      </c>
      <c r="E444" t="n">
        <v>0</v>
      </c>
      <c r="F444" t="n">
        <v>1</v>
      </c>
      <c r="G444" s="16">
        <f>ROUND(MIN(B444/12,650000)*12*0.0915+MIN(B444/12,1390000)*12*(0.0504+0)+B444*0.005,0)</f>
        <v/>
      </c>
      <c r="H444" t="n">
        <v>0</v>
      </c>
      <c r="I444" t="n">
        <v>0</v>
      </c>
      <c r="J444" s="16">
        <f>IF(C444=2026,IF(B444&lt;741000,0,IF(B444&lt;2191000,B444-740000,IF(B444&lt;2193000,1451000,IF(B444&lt;2196000,1453000,IF(B444&lt;2200000,1456000,IF(B444&lt;3600000,ROUNDDOWN(B444/4,-3)*2.8-80000,IF(B444&lt;6600000,ROUNDDOWN(B444/4,-3)*3.2-440000,IF(B444&lt;8500000,ROUNDDOWN(B444*0.9,0)-1100000,B444-1950000)))))))),IF(B444&lt;651000,0,IF(B444&lt;1900000,B444-650000,IF(B444&lt;3600000,ROUNDDOWN(B444/4,-3)*2.8-80000,IF(B444&lt;6600000,ROUNDDOWN(B444/4,-3)*3.2-440000,IF(B444&lt;8500000,ROUNDDOWN(B444*0.9,0)-1100000,B444-1950000))))))</f>
        <v/>
      </c>
      <c r="K444" s="16">
        <f>IF(J444&gt;23500000,NA(),IF(C444=2026,IF(J444&lt;=4890000,1040000,IF(J444&lt;=6550000,670000,620000)),IF(J444&lt;=1320000,950000,IF(J444&lt;=3360000,880000,IF(J444&lt;=4890000,680000,IF(J444&lt;=6550000,630000,580000))))))</f>
        <v/>
      </c>
      <c r="L444" s="16">
        <f>IF(D444=1,IF(J444&lt;=9000000,380000,IF(J444&lt;=9500000,260000,IF(J444&lt;=10000000,130000,0))),0)</f>
        <v/>
      </c>
      <c r="M444" s="16">
        <f>IF(D444=1,IF(J444&lt;=9000000,330000,IF(J444&lt;=9500000,220000,IF(J444&lt;=10000000,110000,0))),0)</f>
        <v/>
      </c>
      <c r="N444" s="16">
        <f>IF(D444=1,IF(J444&lt;=9000000,50000,IF(J444&lt;=9500000,40000,IF(J444&lt;=10000000,20000,0))),0)</f>
        <v/>
      </c>
      <c r="O444" s="16">
        <f>MAX(0,ROUNDDOWN(J444-G444-K444-L444-E444*380000-F444*630000-H444,-3))</f>
        <v/>
      </c>
      <c r="P444" s="16">
        <f>MAX(0,ROUNDDOWN(J444-G444-430000-M444-E444*330000-F444*450000-I444,-3))</f>
        <v/>
      </c>
      <c r="Q444" s="16">
        <f>50000+N444+E444*50000+F444*180000</f>
        <v/>
      </c>
      <c r="R444" s="16">
        <f>IF(P444&lt;=2000000,MIN(Q444,P444),MAX(Q444-(P444-2000000),50000))*0.05</f>
        <v/>
      </c>
      <c r="S444" s="16">
        <f>MAX(0,P444*0.1-R444)</f>
        <v/>
      </c>
      <c r="T444" s="16">
        <f>Q444+MAX(0,K444-480000)</f>
        <v/>
      </c>
      <c r="U444" s="16">
        <f>P444-T444</f>
        <v/>
      </c>
      <c r="V444" s="17">
        <f>IF(U444&lt;0,0,LOOKUP(U444,{0,1950001,3300001,6950001,9000001,18000001,40000001},{0.05,0.1,0.2,0.23,0.33,0.4,0.45}))</f>
        <v/>
      </c>
      <c r="W444" s="18">
        <f>IF(U444&lt;0,0.9,0.9-V444*1.021)</f>
        <v/>
      </c>
      <c r="X444" s="16">
        <f>ROUNDDOWN(S444*0.2/W444+2000,0)</f>
        <v/>
      </c>
      <c r="Y444" s="17">
        <f>IF(O444&lt;=0,0,LOOKUP(O444,{0,1950001,3300001,6950001,9000001,18000001,40000001},{0.05,0.1,0.2,0.23,0.33,0.4,0.45}))</f>
        <v/>
      </c>
    </row>
    <row r="445">
      <c r="A445" t="inlineStr">
        <is>
          <t>早見表 夫婦＋高校生1人</t>
        </is>
      </c>
      <c r="B445" s="16">
        <f>'2_早見表'!$A$34</f>
        <v/>
      </c>
      <c r="C445" t="n">
        <v>2025</v>
      </c>
      <c r="D445" t="n">
        <v>1</v>
      </c>
      <c r="E445" t="n">
        <v>1</v>
      </c>
      <c r="F445" t="n">
        <v>0</v>
      </c>
      <c r="G445" s="16">
        <f>ROUND(MIN(B445/12,650000)*12*0.0915+MIN(B445/12,1390000)*12*(0.0504+0)+B445*0.005,0)</f>
        <v/>
      </c>
      <c r="H445" t="n">
        <v>0</v>
      </c>
      <c r="I445" t="n">
        <v>0</v>
      </c>
      <c r="J445" s="16">
        <f>IF(C445=2026,IF(B445&lt;741000,0,IF(B445&lt;2191000,B445-740000,IF(B445&lt;2193000,1451000,IF(B445&lt;2196000,1453000,IF(B445&lt;2200000,1456000,IF(B445&lt;3600000,ROUNDDOWN(B445/4,-3)*2.8-80000,IF(B445&lt;6600000,ROUNDDOWN(B445/4,-3)*3.2-440000,IF(B445&lt;8500000,ROUNDDOWN(B445*0.9,0)-1100000,B445-1950000)))))))),IF(B445&lt;651000,0,IF(B445&lt;1900000,B445-650000,IF(B445&lt;3600000,ROUNDDOWN(B445/4,-3)*2.8-80000,IF(B445&lt;6600000,ROUNDDOWN(B445/4,-3)*3.2-440000,IF(B445&lt;8500000,ROUNDDOWN(B445*0.9,0)-1100000,B445-1950000))))))</f>
        <v/>
      </c>
      <c r="K445" s="16">
        <f>IF(J445&gt;23500000,NA(),IF(C445=2026,IF(J445&lt;=4890000,1040000,IF(J445&lt;=6550000,670000,620000)),IF(J445&lt;=1320000,950000,IF(J445&lt;=3360000,880000,IF(J445&lt;=4890000,680000,IF(J445&lt;=6550000,630000,580000))))))</f>
        <v/>
      </c>
      <c r="L445" s="16">
        <f>IF(D445=1,IF(J445&lt;=9000000,380000,IF(J445&lt;=9500000,260000,IF(J445&lt;=10000000,130000,0))),0)</f>
        <v/>
      </c>
      <c r="M445" s="16">
        <f>IF(D445=1,IF(J445&lt;=9000000,330000,IF(J445&lt;=9500000,220000,IF(J445&lt;=10000000,110000,0))),0)</f>
        <v/>
      </c>
      <c r="N445" s="16">
        <f>IF(D445=1,IF(J445&lt;=9000000,50000,IF(J445&lt;=9500000,40000,IF(J445&lt;=10000000,20000,0))),0)</f>
        <v/>
      </c>
      <c r="O445" s="16">
        <f>MAX(0,ROUNDDOWN(J445-G445-K445-L445-E445*380000-F445*630000-H445,-3))</f>
        <v/>
      </c>
      <c r="P445" s="16">
        <f>MAX(0,ROUNDDOWN(J445-G445-430000-M445-E445*330000-F445*450000-I445,-3))</f>
        <v/>
      </c>
      <c r="Q445" s="16">
        <f>50000+N445+E445*50000+F445*180000</f>
        <v/>
      </c>
      <c r="R445" s="16">
        <f>IF(P445&lt;=2000000,MIN(Q445,P445),MAX(Q445-(P445-2000000),50000))*0.05</f>
        <v/>
      </c>
      <c r="S445" s="16">
        <f>MAX(0,P445*0.1-R445)</f>
        <v/>
      </c>
      <c r="T445" s="16">
        <f>Q445+MAX(0,K445-480000)</f>
        <v/>
      </c>
      <c r="U445" s="16">
        <f>P445-T445</f>
        <v/>
      </c>
      <c r="V445" s="17">
        <f>IF(U445&lt;0,0,LOOKUP(U445,{0,1950001,3300001,6950001,9000001,18000001,40000001},{0.05,0.1,0.2,0.23,0.33,0.4,0.45}))</f>
        <v/>
      </c>
      <c r="W445" s="18">
        <f>IF(U445&lt;0,0.9,0.9-V445*1.021)</f>
        <v/>
      </c>
      <c r="X445" s="16">
        <f>ROUNDDOWN(S445*0.2/W445+2000,0)</f>
        <v/>
      </c>
      <c r="Y445" s="17">
        <f>IF(O445&lt;=0,0,LOOKUP(O445,{0,1950001,3300001,6950001,9000001,18000001,40000001},{0.05,0.1,0.2,0.23,0.33,0.4,0.45}))</f>
        <v/>
      </c>
    </row>
    <row r="446">
      <c r="A446" t="inlineStr">
        <is>
          <t>早見表 夫婦＋高校生1人</t>
        </is>
      </c>
      <c r="B446" s="16">
        <f>'2_早見表'!$A$34</f>
        <v/>
      </c>
      <c r="C446" t="n">
        <v>2026</v>
      </c>
      <c r="D446" t="n">
        <v>1</v>
      </c>
      <c r="E446" t="n">
        <v>1</v>
      </c>
      <c r="F446" t="n">
        <v>0</v>
      </c>
      <c r="G446" s="16">
        <f>ROUND(MIN(B446/12,650000)*12*0.0915+MIN(B446/12,1390000)*12*(0.0504+0)+B446*0.005,0)</f>
        <v/>
      </c>
      <c r="H446" t="n">
        <v>0</v>
      </c>
      <c r="I446" t="n">
        <v>0</v>
      </c>
      <c r="J446" s="16">
        <f>IF(C446=2026,IF(B446&lt;741000,0,IF(B446&lt;2191000,B446-740000,IF(B446&lt;2193000,1451000,IF(B446&lt;2196000,1453000,IF(B446&lt;2200000,1456000,IF(B446&lt;3600000,ROUNDDOWN(B446/4,-3)*2.8-80000,IF(B446&lt;6600000,ROUNDDOWN(B446/4,-3)*3.2-440000,IF(B446&lt;8500000,ROUNDDOWN(B446*0.9,0)-1100000,B446-1950000)))))))),IF(B446&lt;651000,0,IF(B446&lt;1900000,B446-650000,IF(B446&lt;3600000,ROUNDDOWN(B446/4,-3)*2.8-80000,IF(B446&lt;6600000,ROUNDDOWN(B446/4,-3)*3.2-440000,IF(B446&lt;8500000,ROUNDDOWN(B446*0.9,0)-1100000,B446-1950000))))))</f>
        <v/>
      </c>
      <c r="K446" s="16">
        <f>IF(J446&gt;23500000,NA(),IF(C446=2026,IF(J446&lt;=4890000,1040000,IF(J446&lt;=6550000,670000,620000)),IF(J446&lt;=1320000,950000,IF(J446&lt;=3360000,880000,IF(J446&lt;=4890000,680000,IF(J446&lt;=6550000,630000,580000))))))</f>
        <v/>
      </c>
      <c r="L446" s="16">
        <f>IF(D446=1,IF(J446&lt;=9000000,380000,IF(J446&lt;=9500000,260000,IF(J446&lt;=10000000,130000,0))),0)</f>
        <v/>
      </c>
      <c r="M446" s="16">
        <f>IF(D446=1,IF(J446&lt;=9000000,330000,IF(J446&lt;=9500000,220000,IF(J446&lt;=10000000,110000,0))),0)</f>
        <v/>
      </c>
      <c r="N446" s="16">
        <f>IF(D446=1,IF(J446&lt;=9000000,50000,IF(J446&lt;=9500000,40000,IF(J446&lt;=10000000,20000,0))),0)</f>
        <v/>
      </c>
      <c r="O446" s="16">
        <f>MAX(0,ROUNDDOWN(J446-G446-K446-L446-E446*380000-F446*630000-H446,-3))</f>
        <v/>
      </c>
      <c r="P446" s="16">
        <f>MAX(0,ROUNDDOWN(J446-G446-430000-M446-E446*330000-F446*450000-I446,-3))</f>
        <v/>
      </c>
      <c r="Q446" s="16">
        <f>50000+N446+E446*50000+F446*180000</f>
        <v/>
      </c>
      <c r="R446" s="16">
        <f>IF(P446&lt;=2000000,MIN(Q446,P446),MAX(Q446-(P446-2000000),50000))*0.05</f>
        <v/>
      </c>
      <c r="S446" s="16">
        <f>MAX(0,P446*0.1-R446)</f>
        <v/>
      </c>
      <c r="T446" s="16">
        <f>Q446+MAX(0,K446-480000)</f>
        <v/>
      </c>
      <c r="U446" s="16">
        <f>P446-T446</f>
        <v/>
      </c>
      <c r="V446" s="17">
        <f>IF(U446&lt;0,0,LOOKUP(U446,{0,1950001,3300001,6950001,9000001,18000001,40000001},{0.05,0.1,0.2,0.23,0.33,0.4,0.45}))</f>
        <v/>
      </c>
      <c r="W446" s="18">
        <f>IF(U446&lt;0,0.9,0.9-V446*1.021)</f>
        <v/>
      </c>
      <c r="X446" s="16">
        <f>ROUNDDOWN(S446*0.2/W446+2000,0)</f>
        <v/>
      </c>
      <c r="Y446" s="17">
        <f>IF(O446&lt;=0,0,LOOKUP(O446,{0,1950001,3300001,6950001,9000001,18000001,40000001},{0.05,0.1,0.2,0.23,0.33,0.4,0.45}))</f>
        <v/>
      </c>
    </row>
    <row r="447">
      <c r="A447" t="inlineStr">
        <is>
          <t>早見表 共働き＋大学生と高校生</t>
        </is>
      </c>
      <c r="B447" s="16">
        <f>'2_早見表'!$A$34</f>
        <v/>
      </c>
      <c r="C447" t="n">
        <v>2025</v>
      </c>
      <c r="D447" t="n">
        <v>0</v>
      </c>
      <c r="E447" t="n">
        <v>1</v>
      </c>
      <c r="F447" t="n">
        <v>1</v>
      </c>
      <c r="G447" s="16">
        <f>ROUND(MIN(B447/12,650000)*12*0.0915+MIN(B447/12,1390000)*12*(0.0504+0)+B447*0.005,0)</f>
        <v/>
      </c>
      <c r="H447" t="n">
        <v>0</v>
      </c>
      <c r="I447" t="n">
        <v>0</v>
      </c>
      <c r="J447" s="16">
        <f>IF(C447=2026,IF(B447&lt;741000,0,IF(B447&lt;2191000,B447-740000,IF(B447&lt;2193000,1451000,IF(B447&lt;2196000,1453000,IF(B447&lt;2200000,1456000,IF(B447&lt;3600000,ROUNDDOWN(B447/4,-3)*2.8-80000,IF(B447&lt;6600000,ROUNDDOWN(B447/4,-3)*3.2-440000,IF(B447&lt;8500000,ROUNDDOWN(B447*0.9,0)-1100000,B447-1950000)))))))),IF(B447&lt;651000,0,IF(B447&lt;1900000,B447-650000,IF(B447&lt;3600000,ROUNDDOWN(B447/4,-3)*2.8-80000,IF(B447&lt;6600000,ROUNDDOWN(B447/4,-3)*3.2-440000,IF(B447&lt;8500000,ROUNDDOWN(B447*0.9,0)-1100000,B447-1950000))))))</f>
        <v/>
      </c>
      <c r="K447" s="16">
        <f>IF(J447&gt;23500000,NA(),IF(C447=2026,IF(J447&lt;=4890000,1040000,IF(J447&lt;=6550000,670000,620000)),IF(J447&lt;=1320000,950000,IF(J447&lt;=3360000,880000,IF(J447&lt;=4890000,680000,IF(J447&lt;=6550000,630000,580000))))))</f>
        <v/>
      </c>
      <c r="L447" s="16">
        <f>IF(D447=1,IF(J447&lt;=9000000,380000,IF(J447&lt;=9500000,260000,IF(J447&lt;=10000000,130000,0))),0)</f>
        <v/>
      </c>
      <c r="M447" s="16">
        <f>IF(D447=1,IF(J447&lt;=9000000,330000,IF(J447&lt;=9500000,220000,IF(J447&lt;=10000000,110000,0))),0)</f>
        <v/>
      </c>
      <c r="N447" s="16">
        <f>IF(D447=1,IF(J447&lt;=9000000,50000,IF(J447&lt;=9500000,40000,IF(J447&lt;=10000000,20000,0))),0)</f>
        <v/>
      </c>
      <c r="O447" s="16">
        <f>MAX(0,ROUNDDOWN(J447-G447-K447-L447-E447*380000-F447*630000-H447,-3))</f>
        <v/>
      </c>
      <c r="P447" s="16">
        <f>MAX(0,ROUNDDOWN(J447-G447-430000-M447-E447*330000-F447*450000-I447,-3))</f>
        <v/>
      </c>
      <c r="Q447" s="16">
        <f>50000+N447+E447*50000+F447*180000</f>
        <v/>
      </c>
      <c r="R447" s="16">
        <f>IF(P447&lt;=2000000,MIN(Q447,P447),MAX(Q447-(P447-2000000),50000))*0.05</f>
        <v/>
      </c>
      <c r="S447" s="16">
        <f>MAX(0,P447*0.1-R447)</f>
        <v/>
      </c>
      <c r="T447" s="16">
        <f>Q447+MAX(0,K447-480000)</f>
        <v/>
      </c>
      <c r="U447" s="16">
        <f>P447-T447</f>
        <v/>
      </c>
      <c r="V447" s="17">
        <f>IF(U447&lt;0,0,LOOKUP(U447,{0,1950001,3300001,6950001,9000001,18000001,40000001},{0.05,0.1,0.2,0.23,0.33,0.4,0.45}))</f>
        <v/>
      </c>
      <c r="W447" s="18">
        <f>IF(U447&lt;0,0.9,0.9-V447*1.021)</f>
        <v/>
      </c>
      <c r="X447" s="16">
        <f>ROUNDDOWN(S447*0.2/W447+2000,0)</f>
        <v/>
      </c>
      <c r="Y447" s="17">
        <f>IF(O447&lt;=0,0,LOOKUP(O447,{0,1950001,3300001,6950001,9000001,18000001,40000001},{0.05,0.1,0.2,0.23,0.33,0.4,0.45}))</f>
        <v/>
      </c>
    </row>
    <row r="448">
      <c r="A448" t="inlineStr">
        <is>
          <t>早見表 共働き＋大学生と高校生</t>
        </is>
      </c>
      <c r="B448" s="16">
        <f>'2_早見表'!$A$34</f>
        <v/>
      </c>
      <c r="C448" t="n">
        <v>2026</v>
      </c>
      <c r="D448" t="n">
        <v>0</v>
      </c>
      <c r="E448" t="n">
        <v>1</v>
      </c>
      <c r="F448" t="n">
        <v>1</v>
      </c>
      <c r="G448" s="16">
        <f>ROUND(MIN(B448/12,650000)*12*0.0915+MIN(B448/12,1390000)*12*(0.0504+0)+B448*0.005,0)</f>
        <v/>
      </c>
      <c r="H448" t="n">
        <v>0</v>
      </c>
      <c r="I448" t="n">
        <v>0</v>
      </c>
      <c r="J448" s="16">
        <f>IF(C448=2026,IF(B448&lt;741000,0,IF(B448&lt;2191000,B448-740000,IF(B448&lt;2193000,1451000,IF(B448&lt;2196000,1453000,IF(B448&lt;2200000,1456000,IF(B448&lt;3600000,ROUNDDOWN(B448/4,-3)*2.8-80000,IF(B448&lt;6600000,ROUNDDOWN(B448/4,-3)*3.2-440000,IF(B448&lt;8500000,ROUNDDOWN(B448*0.9,0)-1100000,B448-1950000)))))))),IF(B448&lt;651000,0,IF(B448&lt;1900000,B448-650000,IF(B448&lt;3600000,ROUNDDOWN(B448/4,-3)*2.8-80000,IF(B448&lt;6600000,ROUNDDOWN(B448/4,-3)*3.2-440000,IF(B448&lt;8500000,ROUNDDOWN(B448*0.9,0)-1100000,B448-1950000))))))</f>
        <v/>
      </c>
      <c r="K448" s="16">
        <f>IF(J448&gt;23500000,NA(),IF(C448=2026,IF(J448&lt;=4890000,1040000,IF(J448&lt;=6550000,670000,620000)),IF(J448&lt;=1320000,950000,IF(J448&lt;=3360000,880000,IF(J448&lt;=4890000,680000,IF(J448&lt;=6550000,630000,580000))))))</f>
        <v/>
      </c>
      <c r="L448" s="16">
        <f>IF(D448=1,IF(J448&lt;=9000000,380000,IF(J448&lt;=9500000,260000,IF(J448&lt;=10000000,130000,0))),0)</f>
        <v/>
      </c>
      <c r="M448" s="16">
        <f>IF(D448=1,IF(J448&lt;=9000000,330000,IF(J448&lt;=9500000,220000,IF(J448&lt;=10000000,110000,0))),0)</f>
        <v/>
      </c>
      <c r="N448" s="16">
        <f>IF(D448=1,IF(J448&lt;=9000000,50000,IF(J448&lt;=9500000,40000,IF(J448&lt;=10000000,20000,0))),0)</f>
        <v/>
      </c>
      <c r="O448" s="16">
        <f>MAX(0,ROUNDDOWN(J448-G448-K448-L448-E448*380000-F448*630000-H448,-3))</f>
        <v/>
      </c>
      <c r="P448" s="16">
        <f>MAX(0,ROUNDDOWN(J448-G448-430000-M448-E448*330000-F448*450000-I448,-3))</f>
        <v/>
      </c>
      <c r="Q448" s="16">
        <f>50000+N448+E448*50000+F448*180000</f>
        <v/>
      </c>
      <c r="R448" s="16">
        <f>IF(P448&lt;=2000000,MIN(Q448,P448),MAX(Q448-(P448-2000000),50000))*0.05</f>
        <v/>
      </c>
      <c r="S448" s="16">
        <f>MAX(0,P448*0.1-R448)</f>
        <v/>
      </c>
      <c r="T448" s="16">
        <f>Q448+MAX(0,K448-480000)</f>
        <v/>
      </c>
      <c r="U448" s="16">
        <f>P448-T448</f>
        <v/>
      </c>
      <c r="V448" s="17">
        <f>IF(U448&lt;0,0,LOOKUP(U448,{0,1950001,3300001,6950001,9000001,18000001,40000001},{0.05,0.1,0.2,0.23,0.33,0.4,0.45}))</f>
        <v/>
      </c>
      <c r="W448" s="18">
        <f>IF(U448&lt;0,0.9,0.9-V448*1.021)</f>
        <v/>
      </c>
      <c r="X448" s="16">
        <f>ROUNDDOWN(S448*0.2/W448+2000,0)</f>
        <v/>
      </c>
      <c r="Y448" s="17">
        <f>IF(O448&lt;=0,0,LOOKUP(O448,{0,1950001,3300001,6950001,9000001,18000001,40000001},{0.05,0.1,0.2,0.23,0.33,0.4,0.45}))</f>
        <v/>
      </c>
    </row>
    <row r="449">
      <c r="A449" t="inlineStr">
        <is>
          <t>早見表 夫婦＋大学生と高校生</t>
        </is>
      </c>
      <c r="B449" s="16">
        <f>'2_早見表'!$A$34</f>
        <v/>
      </c>
      <c r="C449" t="n">
        <v>2025</v>
      </c>
      <c r="D449" t="n">
        <v>1</v>
      </c>
      <c r="E449" t="n">
        <v>1</v>
      </c>
      <c r="F449" t="n">
        <v>1</v>
      </c>
      <c r="G449" s="16">
        <f>ROUND(MIN(B449/12,650000)*12*0.0915+MIN(B449/12,1390000)*12*(0.0504+0)+B449*0.005,0)</f>
        <v/>
      </c>
      <c r="H449" t="n">
        <v>0</v>
      </c>
      <c r="I449" t="n">
        <v>0</v>
      </c>
      <c r="J449" s="16">
        <f>IF(C449=2026,IF(B449&lt;741000,0,IF(B449&lt;2191000,B449-740000,IF(B449&lt;2193000,1451000,IF(B449&lt;2196000,1453000,IF(B449&lt;2200000,1456000,IF(B449&lt;3600000,ROUNDDOWN(B449/4,-3)*2.8-80000,IF(B449&lt;6600000,ROUNDDOWN(B449/4,-3)*3.2-440000,IF(B449&lt;8500000,ROUNDDOWN(B449*0.9,0)-1100000,B449-1950000)))))))),IF(B449&lt;651000,0,IF(B449&lt;1900000,B449-650000,IF(B449&lt;3600000,ROUNDDOWN(B449/4,-3)*2.8-80000,IF(B449&lt;6600000,ROUNDDOWN(B449/4,-3)*3.2-440000,IF(B449&lt;8500000,ROUNDDOWN(B449*0.9,0)-1100000,B449-1950000))))))</f>
        <v/>
      </c>
      <c r="K449" s="16">
        <f>IF(J449&gt;23500000,NA(),IF(C449=2026,IF(J449&lt;=4890000,1040000,IF(J449&lt;=6550000,670000,620000)),IF(J449&lt;=1320000,950000,IF(J449&lt;=3360000,880000,IF(J449&lt;=4890000,680000,IF(J449&lt;=6550000,630000,580000))))))</f>
        <v/>
      </c>
      <c r="L449" s="16">
        <f>IF(D449=1,IF(J449&lt;=9000000,380000,IF(J449&lt;=9500000,260000,IF(J449&lt;=10000000,130000,0))),0)</f>
        <v/>
      </c>
      <c r="M449" s="16">
        <f>IF(D449=1,IF(J449&lt;=9000000,330000,IF(J449&lt;=9500000,220000,IF(J449&lt;=10000000,110000,0))),0)</f>
        <v/>
      </c>
      <c r="N449" s="16">
        <f>IF(D449=1,IF(J449&lt;=9000000,50000,IF(J449&lt;=9500000,40000,IF(J449&lt;=10000000,20000,0))),0)</f>
        <v/>
      </c>
      <c r="O449" s="16">
        <f>MAX(0,ROUNDDOWN(J449-G449-K449-L449-E449*380000-F449*630000-H449,-3))</f>
        <v/>
      </c>
      <c r="P449" s="16">
        <f>MAX(0,ROUNDDOWN(J449-G449-430000-M449-E449*330000-F449*450000-I449,-3))</f>
        <v/>
      </c>
      <c r="Q449" s="16">
        <f>50000+N449+E449*50000+F449*180000</f>
        <v/>
      </c>
      <c r="R449" s="16">
        <f>IF(P449&lt;=2000000,MIN(Q449,P449),MAX(Q449-(P449-2000000),50000))*0.05</f>
        <v/>
      </c>
      <c r="S449" s="16">
        <f>MAX(0,P449*0.1-R449)</f>
        <v/>
      </c>
      <c r="T449" s="16">
        <f>Q449+MAX(0,K449-480000)</f>
        <v/>
      </c>
      <c r="U449" s="16">
        <f>P449-T449</f>
        <v/>
      </c>
      <c r="V449" s="17">
        <f>IF(U449&lt;0,0,LOOKUP(U449,{0,1950001,3300001,6950001,9000001,18000001,40000001},{0.05,0.1,0.2,0.23,0.33,0.4,0.45}))</f>
        <v/>
      </c>
      <c r="W449" s="18">
        <f>IF(U449&lt;0,0.9,0.9-V449*1.021)</f>
        <v/>
      </c>
      <c r="X449" s="16">
        <f>ROUNDDOWN(S449*0.2/W449+2000,0)</f>
        <v/>
      </c>
      <c r="Y449" s="17">
        <f>IF(O449&lt;=0,0,LOOKUP(O449,{0,1950001,3300001,6950001,9000001,18000001,40000001},{0.05,0.1,0.2,0.23,0.33,0.4,0.45}))</f>
        <v/>
      </c>
    </row>
    <row r="450">
      <c r="A450" t="inlineStr">
        <is>
          <t>早見表 夫婦＋大学生と高校生</t>
        </is>
      </c>
      <c r="B450" s="16">
        <f>'2_早見表'!$A$34</f>
        <v/>
      </c>
      <c r="C450" t="n">
        <v>2026</v>
      </c>
      <c r="D450" t="n">
        <v>1</v>
      </c>
      <c r="E450" t="n">
        <v>1</v>
      </c>
      <c r="F450" t="n">
        <v>1</v>
      </c>
      <c r="G450" s="16">
        <f>ROUND(MIN(B450/12,650000)*12*0.0915+MIN(B450/12,1390000)*12*(0.0504+0)+B450*0.005,0)</f>
        <v/>
      </c>
      <c r="H450" t="n">
        <v>0</v>
      </c>
      <c r="I450" t="n">
        <v>0</v>
      </c>
      <c r="J450" s="16">
        <f>IF(C450=2026,IF(B450&lt;741000,0,IF(B450&lt;2191000,B450-740000,IF(B450&lt;2193000,1451000,IF(B450&lt;2196000,1453000,IF(B450&lt;2200000,1456000,IF(B450&lt;3600000,ROUNDDOWN(B450/4,-3)*2.8-80000,IF(B450&lt;6600000,ROUNDDOWN(B450/4,-3)*3.2-440000,IF(B450&lt;8500000,ROUNDDOWN(B450*0.9,0)-1100000,B450-1950000)))))))),IF(B450&lt;651000,0,IF(B450&lt;1900000,B450-650000,IF(B450&lt;3600000,ROUNDDOWN(B450/4,-3)*2.8-80000,IF(B450&lt;6600000,ROUNDDOWN(B450/4,-3)*3.2-440000,IF(B450&lt;8500000,ROUNDDOWN(B450*0.9,0)-1100000,B450-1950000))))))</f>
        <v/>
      </c>
      <c r="K450" s="16">
        <f>IF(J450&gt;23500000,NA(),IF(C450=2026,IF(J450&lt;=4890000,1040000,IF(J450&lt;=6550000,670000,620000)),IF(J450&lt;=1320000,950000,IF(J450&lt;=3360000,880000,IF(J450&lt;=4890000,680000,IF(J450&lt;=6550000,630000,580000))))))</f>
        <v/>
      </c>
      <c r="L450" s="16">
        <f>IF(D450=1,IF(J450&lt;=9000000,380000,IF(J450&lt;=9500000,260000,IF(J450&lt;=10000000,130000,0))),0)</f>
        <v/>
      </c>
      <c r="M450" s="16">
        <f>IF(D450=1,IF(J450&lt;=9000000,330000,IF(J450&lt;=9500000,220000,IF(J450&lt;=10000000,110000,0))),0)</f>
        <v/>
      </c>
      <c r="N450" s="16">
        <f>IF(D450=1,IF(J450&lt;=9000000,50000,IF(J450&lt;=9500000,40000,IF(J450&lt;=10000000,20000,0))),0)</f>
        <v/>
      </c>
      <c r="O450" s="16">
        <f>MAX(0,ROUNDDOWN(J450-G450-K450-L450-E450*380000-F450*630000-H450,-3))</f>
        <v/>
      </c>
      <c r="P450" s="16">
        <f>MAX(0,ROUNDDOWN(J450-G450-430000-M450-E450*330000-F450*450000-I450,-3))</f>
        <v/>
      </c>
      <c r="Q450" s="16">
        <f>50000+N450+E450*50000+F450*180000</f>
        <v/>
      </c>
      <c r="R450" s="16">
        <f>IF(P450&lt;=2000000,MIN(Q450,P450),MAX(Q450-(P450-2000000),50000))*0.05</f>
        <v/>
      </c>
      <c r="S450" s="16">
        <f>MAX(0,P450*0.1-R450)</f>
        <v/>
      </c>
      <c r="T450" s="16">
        <f>Q450+MAX(0,K450-480000)</f>
        <v/>
      </c>
      <c r="U450" s="16">
        <f>P450-T450</f>
        <v/>
      </c>
      <c r="V450" s="17">
        <f>IF(U450&lt;0,0,LOOKUP(U450,{0,1950001,3300001,6950001,9000001,18000001,40000001},{0.05,0.1,0.2,0.23,0.33,0.4,0.45}))</f>
        <v/>
      </c>
      <c r="W450" s="18">
        <f>IF(U450&lt;0,0.9,0.9-V450*1.021)</f>
        <v/>
      </c>
      <c r="X450" s="16">
        <f>ROUNDDOWN(S450*0.2/W450+2000,0)</f>
        <v/>
      </c>
      <c r="Y450" s="17">
        <f>IF(O450&lt;=0,0,LOOKUP(O450,{0,1950001,3300001,6950001,9000001,18000001,40000001},{0.05,0.1,0.2,0.23,0.33,0.4,0.45}))</f>
        <v/>
      </c>
    </row>
    <row r="451">
      <c r="A451" t="inlineStr">
        <is>
          <t>早見表 独身または共働き</t>
        </is>
      </c>
      <c r="B451" s="16">
        <f>'2_早見表'!$A$35</f>
        <v/>
      </c>
      <c r="C451" t="n">
        <v>2025</v>
      </c>
      <c r="D451" t="n">
        <v>0</v>
      </c>
      <c r="E451" t="n">
        <v>0</v>
      </c>
      <c r="F451" t="n">
        <v>0</v>
      </c>
      <c r="G451" s="16">
        <f>ROUND(MIN(B451/12,650000)*12*0.0915+MIN(B451/12,1390000)*12*(0.0504+0)+B451*0.005,0)</f>
        <v/>
      </c>
      <c r="H451" t="n">
        <v>0</v>
      </c>
      <c r="I451" t="n">
        <v>0</v>
      </c>
      <c r="J451" s="16">
        <f>IF(C451=2026,IF(B451&lt;741000,0,IF(B451&lt;2191000,B451-740000,IF(B451&lt;2193000,1451000,IF(B451&lt;2196000,1453000,IF(B451&lt;2200000,1456000,IF(B451&lt;3600000,ROUNDDOWN(B451/4,-3)*2.8-80000,IF(B451&lt;6600000,ROUNDDOWN(B451/4,-3)*3.2-440000,IF(B451&lt;8500000,ROUNDDOWN(B451*0.9,0)-1100000,B451-1950000)))))))),IF(B451&lt;651000,0,IF(B451&lt;1900000,B451-650000,IF(B451&lt;3600000,ROUNDDOWN(B451/4,-3)*2.8-80000,IF(B451&lt;6600000,ROUNDDOWN(B451/4,-3)*3.2-440000,IF(B451&lt;8500000,ROUNDDOWN(B451*0.9,0)-1100000,B451-1950000))))))</f>
        <v/>
      </c>
      <c r="K451" s="16">
        <f>IF(J451&gt;23500000,NA(),IF(C451=2026,IF(J451&lt;=4890000,1040000,IF(J451&lt;=6550000,670000,620000)),IF(J451&lt;=1320000,950000,IF(J451&lt;=3360000,880000,IF(J451&lt;=4890000,680000,IF(J451&lt;=6550000,630000,580000))))))</f>
        <v/>
      </c>
      <c r="L451" s="16">
        <f>IF(D451=1,IF(J451&lt;=9000000,380000,IF(J451&lt;=9500000,260000,IF(J451&lt;=10000000,130000,0))),0)</f>
        <v/>
      </c>
      <c r="M451" s="16">
        <f>IF(D451=1,IF(J451&lt;=9000000,330000,IF(J451&lt;=9500000,220000,IF(J451&lt;=10000000,110000,0))),0)</f>
        <v/>
      </c>
      <c r="N451" s="16">
        <f>IF(D451=1,IF(J451&lt;=9000000,50000,IF(J451&lt;=9500000,40000,IF(J451&lt;=10000000,20000,0))),0)</f>
        <v/>
      </c>
      <c r="O451" s="16">
        <f>MAX(0,ROUNDDOWN(J451-G451-K451-L451-E451*380000-F451*630000-H451,-3))</f>
        <v/>
      </c>
      <c r="P451" s="16">
        <f>MAX(0,ROUNDDOWN(J451-G451-430000-M451-E451*330000-F451*450000-I451,-3))</f>
        <v/>
      </c>
      <c r="Q451" s="16">
        <f>50000+N451+E451*50000+F451*180000</f>
        <v/>
      </c>
      <c r="R451" s="16">
        <f>IF(P451&lt;=2000000,MIN(Q451,P451),MAX(Q451-(P451-2000000),50000))*0.05</f>
        <v/>
      </c>
      <c r="S451" s="16">
        <f>MAX(0,P451*0.1-R451)</f>
        <v/>
      </c>
      <c r="T451" s="16">
        <f>Q451+MAX(0,K451-480000)</f>
        <v/>
      </c>
      <c r="U451" s="16">
        <f>P451-T451</f>
        <v/>
      </c>
      <c r="V451" s="17">
        <f>IF(U451&lt;0,0,LOOKUP(U451,{0,1950001,3300001,6950001,9000001,18000001,40000001},{0.05,0.1,0.2,0.23,0.33,0.4,0.45}))</f>
        <v/>
      </c>
      <c r="W451" s="18">
        <f>IF(U451&lt;0,0.9,0.9-V451*1.021)</f>
        <v/>
      </c>
      <c r="X451" s="16">
        <f>ROUNDDOWN(S451*0.2/W451+2000,0)</f>
        <v/>
      </c>
      <c r="Y451" s="17">
        <f>IF(O451&lt;=0,0,LOOKUP(O451,{0,1950001,3300001,6950001,9000001,18000001,40000001},{0.05,0.1,0.2,0.23,0.33,0.4,0.45}))</f>
        <v/>
      </c>
    </row>
    <row r="452">
      <c r="A452" t="inlineStr">
        <is>
          <t>早見表 独身または共働き</t>
        </is>
      </c>
      <c r="B452" s="16">
        <f>'2_早見表'!$A$35</f>
        <v/>
      </c>
      <c r="C452" t="n">
        <v>2026</v>
      </c>
      <c r="D452" t="n">
        <v>0</v>
      </c>
      <c r="E452" t="n">
        <v>0</v>
      </c>
      <c r="F452" t="n">
        <v>0</v>
      </c>
      <c r="G452" s="16">
        <f>ROUND(MIN(B452/12,650000)*12*0.0915+MIN(B452/12,1390000)*12*(0.0504+0)+B452*0.005,0)</f>
        <v/>
      </c>
      <c r="H452" t="n">
        <v>0</v>
      </c>
      <c r="I452" t="n">
        <v>0</v>
      </c>
      <c r="J452" s="16">
        <f>IF(C452=2026,IF(B452&lt;741000,0,IF(B452&lt;2191000,B452-740000,IF(B452&lt;2193000,1451000,IF(B452&lt;2196000,1453000,IF(B452&lt;2200000,1456000,IF(B452&lt;3600000,ROUNDDOWN(B452/4,-3)*2.8-80000,IF(B452&lt;6600000,ROUNDDOWN(B452/4,-3)*3.2-440000,IF(B452&lt;8500000,ROUNDDOWN(B452*0.9,0)-1100000,B452-1950000)))))))),IF(B452&lt;651000,0,IF(B452&lt;1900000,B452-650000,IF(B452&lt;3600000,ROUNDDOWN(B452/4,-3)*2.8-80000,IF(B452&lt;6600000,ROUNDDOWN(B452/4,-3)*3.2-440000,IF(B452&lt;8500000,ROUNDDOWN(B452*0.9,0)-1100000,B452-1950000))))))</f>
        <v/>
      </c>
      <c r="K452" s="16">
        <f>IF(J452&gt;23500000,NA(),IF(C452=2026,IF(J452&lt;=4890000,1040000,IF(J452&lt;=6550000,670000,620000)),IF(J452&lt;=1320000,950000,IF(J452&lt;=3360000,880000,IF(J452&lt;=4890000,680000,IF(J452&lt;=6550000,630000,580000))))))</f>
        <v/>
      </c>
      <c r="L452" s="16">
        <f>IF(D452=1,IF(J452&lt;=9000000,380000,IF(J452&lt;=9500000,260000,IF(J452&lt;=10000000,130000,0))),0)</f>
        <v/>
      </c>
      <c r="M452" s="16">
        <f>IF(D452=1,IF(J452&lt;=9000000,330000,IF(J452&lt;=9500000,220000,IF(J452&lt;=10000000,110000,0))),0)</f>
        <v/>
      </c>
      <c r="N452" s="16">
        <f>IF(D452=1,IF(J452&lt;=9000000,50000,IF(J452&lt;=9500000,40000,IF(J452&lt;=10000000,20000,0))),0)</f>
        <v/>
      </c>
      <c r="O452" s="16">
        <f>MAX(0,ROUNDDOWN(J452-G452-K452-L452-E452*380000-F452*630000-H452,-3))</f>
        <v/>
      </c>
      <c r="P452" s="16">
        <f>MAX(0,ROUNDDOWN(J452-G452-430000-M452-E452*330000-F452*450000-I452,-3))</f>
        <v/>
      </c>
      <c r="Q452" s="16">
        <f>50000+N452+E452*50000+F452*180000</f>
        <v/>
      </c>
      <c r="R452" s="16">
        <f>IF(P452&lt;=2000000,MIN(Q452,P452),MAX(Q452-(P452-2000000),50000))*0.05</f>
        <v/>
      </c>
      <c r="S452" s="16">
        <f>MAX(0,P452*0.1-R452)</f>
        <v/>
      </c>
      <c r="T452" s="16">
        <f>Q452+MAX(0,K452-480000)</f>
        <v/>
      </c>
      <c r="U452" s="16">
        <f>P452-T452</f>
        <v/>
      </c>
      <c r="V452" s="17">
        <f>IF(U452&lt;0,0,LOOKUP(U452,{0,1950001,3300001,6950001,9000001,18000001,40000001},{0.05,0.1,0.2,0.23,0.33,0.4,0.45}))</f>
        <v/>
      </c>
      <c r="W452" s="18">
        <f>IF(U452&lt;0,0.9,0.9-V452*1.021)</f>
        <v/>
      </c>
      <c r="X452" s="16">
        <f>ROUNDDOWN(S452*0.2/W452+2000,0)</f>
        <v/>
      </c>
      <c r="Y452" s="17">
        <f>IF(O452&lt;=0,0,LOOKUP(O452,{0,1950001,3300001,6950001,9000001,18000001,40000001},{0.05,0.1,0.2,0.23,0.33,0.4,0.45}))</f>
        <v/>
      </c>
    </row>
    <row r="453">
      <c r="A453" t="inlineStr">
        <is>
          <t>早見表 夫婦（配偶者控除あり）</t>
        </is>
      </c>
      <c r="B453" s="16">
        <f>'2_早見表'!$A$35</f>
        <v/>
      </c>
      <c r="C453" t="n">
        <v>2025</v>
      </c>
      <c r="D453" t="n">
        <v>1</v>
      </c>
      <c r="E453" t="n">
        <v>0</v>
      </c>
      <c r="F453" t="n">
        <v>0</v>
      </c>
      <c r="G453" s="16">
        <f>ROUND(MIN(B453/12,650000)*12*0.0915+MIN(B453/12,1390000)*12*(0.0504+0)+B453*0.005,0)</f>
        <v/>
      </c>
      <c r="H453" t="n">
        <v>0</v>
      </c>
      <c r="I453" t="n">
        <v>0</v>
      </c>
      <c r="J453" s="16">
        <f>IF(C453=2026,IF(B453&lt;741000,0,IF(B453&lt;2191000,B453-740000,IF(B453&lt;2193000,1451000,IF(B453&lt;2196000,1453000,IF(B453&lt;2200000,1456000,IF(B453&lt;3600000,ROUNDDOWN(B453/4,-3)*2.8-80000,IF(B453&lt;6600000,ROUNDDOWN(B453/4,-3)*3.2-440000,IF(B453&lt;8500000,ROUNDDOWN(B453*0.9,0)-1100000,B453-1950000)))))))),IF(B453&lt;651000,0,IF(B453&lt;1900000,B453-650000,IF(B453&lt;3600000,ROUNDDOWN(B453/4,-3)*2.8-80000,IF(B453&lt;6600000,ROUNDDOWN(B453/4,-3)*3.2-440000,IF(B453&lt;8500000,ROUNDDOWN(B453*0.9,0)-1100000,B453-1950000))))))</f>
        <v/>
      </c>
      <c r="K453" s="16">
        <f>IF(J453&gt;23500000,NA(),IF(C453=2026,IF(J453&lt;=4890000,1040000,IF(J453&lt;=6550000,670000,620000)),IF(J453&lt;=1320000,950000,IF(J453&lt;=3360000,880000,IF(J453&lt;=4890000,680000,IF(J453&lt;=6550000,630000,580000))))))</f>
        <v/>
      </c>
      <c r="L453" s="16">
        <f>IF(D453=1,IF(J453&lt;=9000000,380000,IF(J453&lt;=9500000,260000,IF(J453&lt;=10000000,130000,0))),0)</f>
        <v/>
      </c>
      <c r="M453" s="16">
        <f>IF(D453=1,IF(J453&lt;=9000000,330000,IF(J453&lt;=9500000,220000,IF(J453&lt;=10000000,110000,0))),0)</f>
        <v/>
      </c>
      <c r="N453" s="16">
        <f>IF(D453=1,IF(J453&lt;=9000000,50000,IF(J453&lt;=9500000,40000,IF(J453&lt;=10000000,20000,0))),0)</f>
        <v/>
      </c>
      <c r="O453" s="16">
        <f>MAX(0,ROUNDDOWN(J453-G453-K453-L453-E453*380000-F453*630000-H453,-3))</f>
        <v/>
      </c>
      <c r="P453" s="16">
        <f>MAX(0,ROUNDDOWN(J453-G453-430000-M453-E453*330000-F453*450000-I453,-3))</f>
        <v/>
      </c>
      <c r="Q453" s="16">
        <f>50000+N453+E453*50000+F453*180000</f>
        <v/>
      </c>
      <c r="R453" s="16">
        <f>IF(P453&lt;=2000000,MIN(Q453,P453),MAX(Q453-(P453-2000000),50000))*0.05</f>
        <v/>
      </c>
      <c r="S453" s="16">
        <f>MAX(0,P453*0.1-R453)</f>
        <v/>
      </c>
      <c r="T453" s="16">
        <f>Q453+MAX(0,K453-480000)</f>
        <v/>
      </c>
      <c r="U453" s="16">
        <f>P453-T453</f>
        <v/>
      </c>
      <c r="V453" s="17">
        <f>IF(U453&lt;0,0,LOOKUP(U453,{0,1950001,3300001,6950001,9000001,18000001,40000001},{0.05,0.1,0.2,0.23,0.33,0.4,0.45}))</f>
        <v/>
      </c>
      <c r="W453" s="18">
        <f>IF(U453&lt;0,0.9,0.9-V453*1.021)</f>
        <v/>
      </c>
      <c r="X453" s="16">
        <f>ROUNDDOWN(S453*0.2/W453+2000,0)</f>
        <v/>
      </c>
      <c r="Y453" s="17">
        <f>IF(O453&lt;=0,0,LOOKUP(O453,{0,1950001,3300001,6950001,9000001,18000001,40000001},{0.05,0.1,0.2,0.23,0.33,0.4,0.45}))</f>
        <v/>
      </c>
    </row>
    <row r="454">
      <c r="A454" t="inlineStr">
        <is>
          <t>早見表 夫婦（配偶者控除あり）</t>
        </is>
      </c>
      <c r="B454" s="16">
        <f>'2_早見表'!$A$35</f>
        <v/>
      </c>
      <c r="C454" t="n">
        <v>2026</v>
      </c>
      <c r="D454" t="n">
        <v>1</v>
      </c>
      <c r="E454" t="n">
        <v>0</v>
      </c>
      <c r="F454" t="n">
        <v>0</v>
      </c>
      <c r="G454" s="16">
        <f>ROUND(MIN(B454/12,650000)*12*0.0915+MIN(B454/12,1390000)*12*(0.0504+0)+B454*0.005,0)</f>
        <v/>
      </c>
      <c r="H454" t="n">
        <v>0</v>
      </c>
      <c r="I454" t="n">
        <v>0</v>
      </c>
      <c r="J454" s="16">
        <f>IF(C454=2026,IF(B454&lt;741000,0,IF(B454&lt;2191000,B454-740000,IF(B454&lt;2193000,1451000,IF(B454&lt;2196000,1453000,IF(B454&lt;2200000,1456000,IF(B454&lt;3600000,ROUNDDOWN(B454/4,-3)*2.8-80000,IF(B454&lt;6600000,ROUNDDOWN(B454/4,-3)*3.2-440000,IF(B454&lt;8500000,ROUNDDOWN(B454*0.9,0)-1100000,B454-1950000)))))))),IF(B454&lt;651000,0,IF(B454&lt;1900000,B454-650000,IF(B454&lt;3600000,ROUNDDOWN(B454/4,-3)*2.8-80000,IF(B454&lt;6600000,ROUNDDOWN(B454/4,-3)*3.2-440000,IF(B454&lt;8500000,ROUNDDOWN(B454*0.9,0)-1100000,B454-1950000))))))</f>
        <v/>
      </c>
      <c r="K454" s="16">
        <f>IF(J454&gt;23500000,NA(),IF(C454=2026,IF(J454&lt;=4890000,1040000,IF(J454&lt;=6550000,670000,620000)),IF(J454&lt;=1320000,950000,IF(J454&lt;=3360000,880000,IF(J454&lt;=4890000,680000,IF(J454&lt;=6550000,630000,580000))))))</f>
        <v/>
      </c>
      <c r="L454" s="16">
        <f>IF(D454=1,IF(J454&lt;=9000000,380000,IF(J454&lt;=9500000,260000,IF(J454&lt;=10000000,130000,0))),0)</f>
        <v/>
      </c>
      <c r="M454" s="16">
        <f>IF(D454=1,IF(J454&lt;=9000000,330000,IF(J454&lt;=9500000,220000,IF(J454&lt;=10000000,110000,0))),0)</f>
        <v/>
      </c>
      <c r="N454" s="16">
        <f>IF(D454=1,IF(J454&lt;=9000000,50000,IF(J454&lt;=9500000,40000,IF(J454&lt;=10000000,20000,0))),0)</f>
        <v/>
      </c>
      <c r="O454" s="16">
        <f>MAX(0,ROUNDDOWN(J454-G454-K454-L454-E454*380000-F454*630000-H454,-3))</f>
        <v/>
      </c>
      <c r="P454" s="16">
        <f>MAX(0,ROUNDDOWN(J454-G454-430000-M454-E454*330000-F454*450000-I454,-3))</f>
        <v/>
      </c>
      <c r="Q454" s="16">
        <f>50000+N454+E454*50000+F454*180000</f>
        <v/>
      </c>
      <c r="R454" s="16">
        <f>IF(P454&lt;=2000000,MIN(Q454,P454),MAX(Q454-(P454-2000000),50000))*0.05</f>
        <v/>
      </c>
      <c r="S454" s="16">
        <f>MAX(0,P454*0.1-R454)</f>
        <v/>
      </c>
      <c r="T454" s="16">
        <f>Q454+MAX(0,K454-480000)</f>
        <v/>
      </c>
      <c r="U454" s="16">
        <f>P454-T454</f>
        <v/>
      </c>
      <c r="V454" s="17">
        <f>IF(U454&lt;0,0,LOOKUP(U454,{0,1950001,3300001,6950001,9000001,18000001,40000001},{0.05,0.1,0.2,0.23,0.33,0.4,0.45}))</f>
        <v/>
      </c>
      <c r="W454" s="18">
        <f>IF(U454&lt;0,0.9,0.9-V454*1.021)</f>
        <v/>
      </c>
      <c r="X454" s="16">
        <f>ROUNDDOWN(S454*0.2/W454+2000,0)</f>
        <v/>
      </c>
      <c r="Y454" s="17">
        <f>IF(O454&lt;=0,0,LOOKUP(O454,{0,1950001,3300001,6950001,9000001,18000001,40000001},{0.05,0.1,0.2,0.23,0.33,0.4,0.45}))</f>
        <v/>
      </c>
    </row>
    <row r="455">
      <c r="A455" t="inlineStr">
        <is>
          <t>早見表 共働き＋高校生1人</t>
        </is>
      </c>
      <c r="B455" s="16">
        <f>'2_早見表'!$A$35</f>
        <v/>
      </c>
      <c r="C455" t="n">
        <v>2025</v>
      </c>
      <c r="D455" t="n">
        <v>0</v>
      </c>
      <c r="E455" t="n">
        <v>1</v>
      </c>
      <c r="F455" t="n">
        <v>0</v>
      </c>
      <c r="G455" s="16">
        <f>ROUND(MIN(B455/12,650000)*12*0.0915+MIN(B455/12,1390000)*12*(0.0504+0)+B455*0.005,0)</f>
        <v/>
      </c>
      <c r="H455" t="n">
        <v>0</v>
      </c>
      <c r="I455" t="n">
        <v>0</v>
      </c>
      <c r="J455" s="16">
        <f>IF(C455=2026,IF(B455&lt;741000,0,IF(B455&lt;2191000,B455-740000,IF(B455&lt;2193000,1451000,IF(B455&lt;2196000,1453000,IF(B455&lt;2200000,1456000,IF(B455&lt;3600000,ROUNDDOWN(B455/4,-3)*2.8-80000,IF(B455&lt;6600000,ROUNDDOWN(B455/4,-3)*3.2-440000,IF(B455&lt;8500000,ROUNDDOWN(B455*0.9,0)-1100000,B455-1950000)))))))),IF(B455&lt;651000,0,IF(B455&lt;1900000,B455-650000,IF(B455&lt;3600000,ROUNDDOWN(B455/4,-3)*2.8-80000,IF(B455&lt;6600000,ROUNDDOWN(B455/4,-3)*3.2-440000,IF(B455&lt;8500000,ROUNDDOWN(B455*0.9,0)-1100000,B455-1950000))))))</f>
        <v/>
      </c>
      <c r="K455" s="16">
        <f>IF(J455&gt;23500000,NA(),IF(C455=2026,IF(J455&lt;=4890000,1040000,IF(J455&lt;=6550000,670000,620000)),IF(J455&lt;=1320000,950000,IF(J455&lt;=3360000,880000,IF(J455&lt;=4890000,680000,IF(J455&lt;=6550000,630000,580000))))))</f>
        <v/>
      </c>
      <c r="L455" s="16">
        <f>IF(D455=1,IF(J455&lt;=9000000,380000,IF(J455&lt;=9500000,260000,IF(J455&lt;=10000000,130000,0))),0)</f>
        <v/>
      </c>
      <c r="M455" s="16">
        <f>IF(D455=1,IF(J455&lt;=9000000,330000,IF(J455&lt;=9500000,220000,IF(J455&lt;=10000000,110000,0))),0)</f>
        <v/>
      </c>
      <c r="N455" s="16">
        <f>IF(D455=1,IF(J455&lt;=9000000,50000,IF(J455&lt;=9500000,40000,IF(J455&lt;=10000000,20000,0))),0)</f>
        <v/>
      </c>
      <c r="O455" s="16">
        <f>MAX(0,ROUNDDOWN(J455-G455-K455-L455-E455*380000-F455*630000-H455,-3))</f>
        <v/>
      </c>
      <c r="P455" s="16">
        <f>MAX(0,ROUNDDOWN(J455-G455-430000-M455-E455*330000-F455*450000-I455,-3))</f>
        <v/>
      </c>
      <c r="Q455" s="16">
        <f>50000+N455+E455*50000+F455*180000</f>
        <v/>
      </c>
      <c r="R455" s="16">
        <f>IF(P455&lt;=2000000,MIN(Q455,P455),MAX(Q455-(P455-2000000),50000))*0.05</f>
        <v/>
      </c>
      <c r="S455" s="16">
        <f>MAX(0,P455*0.1-R455)</f>
        <v/>
      </c>
      <c r="T455" s="16">
        <f>Q455+MAX(0,K455-480000)</f>
        <v/>
      </c>
      <c r="U455" s="16">
        <f>P455-T455</f>
        <v/>
      </c>
      <c r="V455" s="17">
        <f>IF(U455&lt;0,0,LOOKUP(U455,{0,1950001,3300001,6950001,9000001,18000001,40000001},{0.05,0.1,0.2,0.23,0.33,0.4,0.45}))</f>
        <v/>
      </c>
      <c r="W455" s="18">
        <f>IF(U455&lt;0,0.9,0.9-V455*1.021)</f>
        <v/>
      </c>
      <c r="X455" s="16">
        <f>ROUNDDOWN(S455*0.2/W455+2000,0)</f>
        <v/>
      </c>
      <c r="Y455" s="17">
        <f>IF(O455&lt;=0,0,LOOKUP(O455,{0,1950001,3300001,6950001,9000001,18000001,40000001},{0.05,0.1,0.2,0.23,0.33,0.4,0.45}))</f>
        <v/>
      </c>
    </row>
    <row r="456">
      <c r="A456" t="inlineStr">
        <is>
          <t>早見表 共働き＋高校生1人</t>
        </is>
      </c>
      <c r="B456" s="16">
        <f>'2_早見表'!$A$35</f>
        <v/>
      </c>
      <c r="C456" t="n">
        <v>2026</v>
      </c>
      <c r="D456" t="n">
        <v>0</v>
      </c>
      <c r="E456" t="n">
        <v>1</v>
      </c>
      <c r="F456" t="n">
        <v>0</v>
      </c>
      <c r="G456" s="16">
        <f>ROUND(MIN(B456/12,650000)*12*0.0915+MIN(B456/12,1390000)*12*(0.0504+0)+B456*0.005,0)</f>
        <v/>
      </c>
      <c r="H456" t="n">
        <v>0</v>
      </c>
      <c r="I456" t="n">
        <v>0</v>
      </c>
      <c r="J456" s="16">
        <f>IF(C456=2026,IF(B456&lt;741000,0,IF(B456&lt;2191000,B456-740000,IF(B456&lt;2193000,1451000,IF(B456&lt;2196000,1453000,IF(B456&lt;2200000,1456000,IF(B456&lt;3600000,ROUNDDOWN(B456/4,-3)*2.8-80000,IF(B456&lt;6600000,ROUNDDOWN(B456/4,-3)*3.2-440000,IF(B456&lt;8500000,ROUNDDOWN(B456*0.9,0)-1100000,B456-1950000)))))))),IF(B456&lt;651000,0,IF(B456&lt;1900000,B456-650000,IF(B456&lt;3600000,ROUNDDOWN(B456/4,-3)*2.8-80000,IF(B456&lt;6600000,ROUNDDOWN(B456/4,-3)*3.2-440000,IF(B456&lt;8500000,ROUNDDOWN(B456*0.9,0)-1100000,B456-1950000))))))</f>
        <v/>
      </c>
      <c r="K456" s="16">
        <f>IF(J456&gt;23500000,NA(),IF(C456=2026,IF(J456&lt;=4890000,1040000,IF(J456&lt;=6550000,670000,620000)),IF(J456&lt;=1320000,950000,IF(J456&lt;=3360000,880000,IF(J456&lt;=4890000,680000,IF(J456&lt;=6550000,630000,580000))))))</f>
        <v/>
      </c>
      <c r="L456" s="16">
        <f>IF(D456=1,IF(J456&lt;=9000000,380000,IF(J456&lt;=9500000,260000,IF(J456&lt;=10000000,130000,0))),0)</f>
        <v/>
      </c>
      <c r="M456" s="16">
        <f>IF(D456=1,IF(J456&lt;=9000000,330000,IF(J456&lt;=9500000,220000,IF(J456&lt;=10000000,110000,0))),0)</f>
        <v/>
      </c>
      <c r="N456" s="16">
        <f>IF(D456=1,IF(J456&lt;=9000000,50000,IF(J456&lt;=9500000,40000,IF(J456&lt;=10000000,20000,0))),0)</f>
        <v/>
      </c>
      <c r="O456" s="16">
        <f>MAX(0,ROUNDDOWN(J456-G456-K456-L456-E456*380000-F456*630000-H456,-3))</f>
        <v/>
      </c>
      <c r="P456" s="16">
        <f>MAX(0,ROUNDDOWN(J456-G456-430000-M456-E456*330000-F456*450000-I456,-3))</f>
        <v/>
      </c>
      <c r="Q456" s="16">
        <f>50000+N456+E456*50000+F456*180000</f>
        <v/>
      </c>
      <c r="R456" s="16">
        <f>IF(P456&lt;=2000000,MIN(Q456,P456),MAX(Q456-(P456-2000000),50000))*0.05</f>
        <v/>
      </c>
      <c r="S456" s="16">
        <f>MAX(0,P456*0.1-R456)</f>
        <v/>
      </c>
      <c r="T456" s="16">
        <f>Q456+MAX(0,K456-480000)</f>
        <v/>
      </c>
      <c r="U456" s="16">
        <f>P456-T456</f>
        <v/>
      </c>
      <c r="V456" s="17">
        <f>IF(U456&lt;0,0,LOOKUP(U456,{0,1950001,3300001,6950001,9000001,18000001,40000001},{0.05,0.1,0.2,0.23,0.33,0.4,0.45}))</f>
        <v/>
      </c>
      <c r="W456" s="18">
        <f>IF(U456&lt;0,0.9,0.9-V456*1.021)</f>
        <v/>
      </c>
      <c r="X456" s="16">
        <f>ROUNDDOWN(S456*0.2/W456+2000,0)</f>
        <v/>
      </c>
      <c r="Y456" s="17">
        <f>IF(O456&lt;=0,0,LOOKUP(O456,{0,1950001,3300001,6950001,9000001,18000001,40000001},{0.05,0.1,0.2,0.23,0.33,0.4,0.45}))</f>
        <v/>
      </c>
    </row>
    <row r="457">
      <c r="A457" t="inlineStr">
        <is>
          <t>早見表 共働き＋大学生1人</t>
        </is>
      </c>
      <c r="B457" s="16">
        <f>'2_早見表'!$A$35</f>
        <v/>
      </c>
      <c r="C457" t="n">
        <v>2025</v>
      </c>
      <c r="D457" t="n">
        <v>0</v>
      </c>
      <c r="E457" t="n">
        <v>0</v>
      </c>
      <c r="F457" t="n">
        <v>1</v>
      </c>
      <c r="G457" s="16">
        <f>ROUND(MIN(B457/12,650000)*12*0.0915+MIN(B457/12,1390000)*12*(0.0504+0)+B457*0.005,0)</f>
        <v/>
      </c>
      <c r="H457" t="n">
        <v>0</v>
      </c>
      <c r="I457" t="n">
        <v>0</v>
      </c>
      <c r="J457" s="16">
        <f>IF(C457=2026,IF(B457&lt;741000,0,IF(B457&lt;2191000,B457-740000,IF(B457&lt;2193000,1451000,IF(B457&lt;2196000,1453000,IF(B457&lt;2200000,1456000,IF(B457&lt;3600000,ROUNDDOWN(B457/4,-3)*2.8-80000,IF(B457&lt;6600000,ROUNDDOWN(B457/4,-3)*3.2-440000,IF(B457&lt;8500000,ROUNDDOWN(B457*0.9,0)-1100000,B457-1950000)))))))),IF(B457&lt;651000,0,IF(B457&lt;1900000,B457-650000,IF(B457&lt;3600000,ROUNDDOWN(B457/4,-3)*2.8-80000,IF(B457&lt;6600000,ROUNDDOWN(B457/4,-3)*3.2-440000,IF(B457&lt;8500000,ROUNDDOWN(B457*0.9,0)-1100000,B457-1950000))))))</f>
        <v/>
      </c>
      <c r="K457" s="16">
        <f>IF(J457&gt;23500000,NA(),IF(C457=2026,IF(J457&lt;=4890000,1040000,IF(J457&lt;=6550000,670000,620000)),IF(J457&lt;=1320000,950000,IF(J457&lt;=3360000,880000,IF(J457&lt;=4890000,680000,IF(J457&lt;=6550000,630000,580000))))))</f>
        <v/>
      </c>
      <c r="L457" s="16">
        <f>IF(D457=1,IF(J457&lt;=9000000,380000,IF(J457&lt;=9500000,260000,IF(J457&lt;=10000000,130000,0))),0)</f>
        <v/>
      </c>
      <c r="M457" s="16">
        <f>IF(D457=1,IF(J457&lt;=9000000,330000,IF(J457&lt;=9500000,220000,IF(J457&lt;=10000000,110000,0))),0)</f>
        <v/>
      </c>
      <c r="N457" s="16">
        <f>IF(D457=1,IF(J457&lt;=9000000,50000,IF(J457&lt;=9500000,40000,IF(J457&lt;=10000000,20000,0))),0)</f>
        <v/>
      </c>
      <c r="O457" s="16">
        <f>MAX(0,ROUNDDOWN(J457-G457-K457-L457-E457*380000-F457*630000-H457,-3))</f>
        <v/>
      </c>
      <c r="P457" s="16">
        <f>MAX(0,ROUNDDOWN(J457-G457-430000-M457-E457*330000-F457*450000-I457,-3))</f>
        <v/>
      </c>
      <c r="Q457" s="16">
        <f>50000+N457+E457*50000+F457*180000</f>
        <v/>
      </c>
      <c r="R457" s="16">
        <f>IF(P457&lt;=2000000,MIN(Q457,P457),MAX(Q457-(P457-2000000),50000))*0.05</f>
        <v/>
      </c>
      <c r="S457" s="16">
        <f>MAX(0,P457*0.1-R457)</f>
        <v/>
      </c>
      <c r="T457" s="16">
        <f>Q457+MAX(0,K457-480000)</f>
        <v/>
      </c>
      <c r="U457" s="16">
        <f>P457-T457</f>
        <v/>
      </c>
      <c r="V457" s="17">
        <f>IF(U457&lt;0,0,LOOKUP(U457,{0,1950001,3300001,6950001,9000001,18000001,40000001},{0.05,0.1,0.2,0.23,0.33,0.4,0.45}))</f>
        <v/>
      </c>
      <c r="W457" s="18">
        <f>IF(U457&lt;0,0.9,0.9-V457*1.021)</f>
        <v/>
      </c>
      <c r="X457" s="16">
        <f>ROUNDDOWN(S457*0.2/W457+2000,0)</f>
        <v/>
      </c>
      <c r="Y457" s="17">
        <f>IF(O457&lt;=0,0,LOOKUP(O457,{0,1950001,3300001,6950001,9000001,18000001,40000001},{0.05,0.1,0.2,0.23,0.33,0.4,0.45}))</f>
        <v/>
      </c>
    </row>
    <row r="458">
      <c r="A458" t="inlineStr">
        <is>
          <t>早見表 共働き＋大学生1人</t>
        </is>
      </c>
      <c r="B458" s="16">
        <f>'2_早見表'!$A$35</f>
        <v/>
      </c>
      <c r="C458" t="n">
        <v>2026</v>
      </c>
      <c r="D458" t="n">
        <v>0</v>
      </c>
      <c r="E458" t="n">
        <v>0</v>
      </c>
      <c r="F458" t="n">
        <v>1</v>
      </c>
      <c r="G458" s="16">
        <f>ROUND(MIN(B458/12,650000)*12*0.0915+MIN(B458/12,1390000)*12*(0.0504+0)+B458*0.005,0)</f>
        <v/>
      </c>
      <c r="H458" t="n">
        <v>0</v>
      </c>
      <c r="I458" t="n">
        <v>0</v>
      </c>
      <c r="J458" s="16">
        <f>IF(C458=2026,IF(B458&lt;741000,0,IF(B458&lt;2191000,B458-740000,IF(B458&lt;2193000,1451000,IF(B458&lt;2196000,1453000,IF(B458&lt;2200000,1456000,IF(B458&lt;3600000,ROUNDDOWN(B458/4,-3)*2.8-80000,IF(B458&lt;6600000,ROUNDDOWN(B458/4,-3)*3.2-440000,IF(B458&lt;8500000,ROUNDDOWN(B458*0.9,0)-1100000,B458-1950000)))))))),IF(B458&lt;651000,0,IF(B458&lt;1900000,B458-650000,IF(B458&lt;3600000,ROUNDDOWN(B458/4,-3)*2.8-80000,IF(B458&lt;6600000,ROUNDDOWN(B458/4,-3)*3.2-440000,IF(B458&lt;8500000,ROUNDDOWN(B458*0.9,0)-1100000,B458-1950000))))))</f>
        <v/>
      </c>
      <c r="K458" s="16">
        <f>IF(J458&gt;23500000,NA(),IF(C458=2026,IF(J458&lt;=4890000,1040000,IF(J458&lt;=6550000,670000,620000)),IF(J458&lt;=1320000,950000,IF(J458&lt;=3360000,880000,IF(J458&lt;=4890000,680000,IF(J458&lt;=6550000,630000,580000))))))</f>
        <v/>
      </c>
      <c r="L458" s="16">
        <f>IF(D458=1,IF(J458&lt;=9000000,380000,IF(J458&lt;=9500000,260000,IF(J458&lt;=10000000,130000,0))),0)</f>
        <v/>
      </c>
      <c r="M458" s="16">
        <f>IF(D458=1,IF(J458&lt;=9000000,330000,IF(J458&lt;=9500000,220000,IF(J458&lt;=10000000,110000,0))),0)</f>
        <v/>
      </c>
      <c r="N458" s="16">
        <f>IF(D458=1,IF(J458&lt;=9000000,50000,IF(J458&lt;=9500000,40000,IF(J458&lt;=10000000,20000,0))),0)</f>
        <v/>
      </c>
      <c r="O458" s="16">
        <f>MAX(0,ROUNDDOWN(J458-G458-K458-L458-E458*380000-F458*630000-H458,-3))</f>
        <v/>
      </c>
      <c r="P458" s="16">
        <f>MAX(0,ROUNDDOWN(J458-G458-430000-M458-E458*330000-F458*450000-I458,-3))</f>
        <v/>
      </c>
      <c r="Q458" s="16">
        <f>50000+N458+E458*50000+F458*180000</f>
        <v/>
      </c>
      <c r="R458" s="16">
        <f>IF(P458&lt;=2000000,MIN(Q458,P458),MAX(Q458-(P458-2000000),50000))*0.05</f>
        <v/>
      </c>
      <c r="S458" s="16">
        <f>MAX(0,P458*0.1-R458)</f>
        <v/>
      </c>
      <c r="T458" s="16">
        <f>Q458+MAX(0,K458-480000)</f>
        <v/>
      </c>
      <c r="U458" s="16">
        <f>P458-T458</f>
        <v/>
      </c>
      <c r="V458" s="17">
        <f>IF(U458&lt;0,0,LOOKUP(U458,{0,1950001,3300001,6950001,9000001,18000001,40000001},{0.05,0.1,0.2,0.23,0.33,0.4,0.45}))</f>
        <v/>
      </c>
      <c r="W458" s="18">
        <f>IF(U458&lt;0,0.9,0.9-V458*1.021)</f>
        <v/>
      </c>
      <c r="X458" s="16">
        <f>ROUNDDOWN(S458*0.2/W458+2000,0)</f>
        <v/>
      </c>
      <c r="Y458" s="17">
        <f>IF(O458&lt;=0,0,LOOKUP(O458,{0,1950001,3300001,6950001,9000001,18000001,40000001},{0.05,0.1,0.2,0.23,0.33,0.4,0.45}))</f>
        <v/>
      </c>
    </row>
    <row r="459">
      <c r="A459" t="inlineStr">
        <is>
          <t>早見表 夫婦＋高校生1人</t>
        </is>
      </c>
      <c r="B459" s="16">
        <f>'2_早見表'!$A$35</f>
        <v/>
      </c>
      <c r="C459" t="n">
        <v>2025</v>
      </c>
      <c r="D459" t="n">
        <v>1</v>
      </c>
      <c r="E459" t="n">
        <v>1</v>
      </c>
      <c r="F459" t="n">
        <v>0</v>
      </c>
      <c r="G459" s="16">
        <f>ROUND(MIN(B459/12,650000)*12*0.0915+MIN(B459/12,1390000)*12*(0.0504+0)+B459*0.005,0)</f>
        <v/>
      </c>
      <c r="H459" t="n">
        <v>0</v>
      </c>
      <c r="I459" t="n">
        <v>0</v>
      </c>
      <c r="J459" s="16">
        <f>IF(C459=2026,IF(B459&lt;741000,0,IF(B459&lt;2191000,B459-740000,IF(B459&lt;2193000,1451000,IF(B459&lt;2196000,1453000,IF(B459&lt;2200000,1456000,IF(B459&lt;3600000,ROUNDDOWN(B459/4,-3)*2.8-80000,IF(B459&lt;6600000,ROUNDDOWN(B459/4,-3)*3.2-440000,IF(B459&lt;8500000,ROUNDDOWN(B459*0.9,0)-1100000,B459-1950000)))))))),IF(B459&lt;651000,0,IF(B459&lt;1900000,B459-650000,IF(B459&lt;3600000,ROUNDDOWN(B459/4,-3)*2.8-80000,IF(B459&lt;6600000,ROUNDDOWN(B459/4,-3)*3.2-440000,IF(B459&lt;8500000,ROUNDDOWN(B459*0.9,0)-1100000,B459-1950000))))))</f>
        <v/>
      </c>
      <c r="K459" s="16">
        <f>IF(J459&gt;23500000,NA(),IF(C459=2026,IF(J459&lt;=4890000,1040000,IF(J459&lt;=6550000,670000,620000)),IF(J459&lt;=1320000,950000,IF(J459&lt;=3360000,880000,IF(J459&lt;=4890000,680000,IF(J459&lt;=6550000,630000,580000))))))</f>
        <v/>
      </c>
      <c r="L459" s="16">
        <f>IF(D459=1,IF(J459&lt;=9000000,380000,IF(J459&lt;=9500000,260000,IF(J459&lt;=10000000,130000,0))),0)</f>
        <v/>
      </c>
      <c r="M459" s="16">
        <f>IF(D459=1,IF(J459&lt;=9000000,330000,IF(J459&lt;=9500000,220000,IF(J459&lt;=10000000,110000,0))),0)</f>
        <v/>
      </c>
      <c r="N459" s="16">
        <f>IF(D459=1,IF(J459&lt;=9000000,50000,IF(J459&lt;=9500000,40000,IF(J459&lt;=10000000,20000,0))),0)</f>
        <v/>
      </c>
      <c r="O459" s="16">
        <f>MAX(0,ROUNDDOWN(J459-G459-K459-L459-E459*380000-F459*630000-H459,-3))</f>
        <v/>
      </c>
      <c r="P459" s="16">
        <f>MAX(0,ROUNDDOWN(J459-G459-430000-M459-E459*330000-F459*450000-I459,-3))</f>
        <v/>
      </c>
      <c r="Q459" s="16">
        <f>50000+N459+E459*50000+F459*180000</f>
        <v/>
      </c>
      <c r="R459" s="16">
        <f>IF(P459&lt;=2000000,MIN(Q459,P459),MAX(Q459-(P459-2000000),50000))*0.05</f>
        <v/>
      </c>
      <c r="S459" s="16">
        <f>MAX(0,P459*0.1-R459)</f>
        <v/>
      </c>
      <c r="T459" s="16">
        <f>Q459+MAX(0,K459-480000)</f>
        <v/>
      </c>
      <c r="U459" s="16">
        <f>P459-T459</f>
        <v/>
      </c>
      <c r="V459" s="17">
        <f>IF(U459&lt;0,0,LOOKUP(U459,{0,1950001,3300001,6950001,9000001,18000001,40000001},{0.05,0.1,0.2,0.23,0.33,0.4,0.45}))</f>
        <v/>
      </c>
      <c r="W459" s="18">
        <f>IF(U459&lt;0,0.9,0.9-V459*1.021)</f>
        <v/>
      </c>
      <c r="X459" s="16">
        <f>ROUNDDOWN(S459*0.2/W459+2000,0)</f>
        <v/>
      </c>
      <c r="Y459" s="17">
        <f>IF(O459&lt;=0,0,LOOKUP(O459,{0,1950001,3300001,6950001,9000001,18000001,40000001},{0.05,0.1,0.2,0.23,0.33,0.4,0.45}))</f>
        <v/>
      </c>
    </row>
    <row r="460">
      <c r="A460" t="inlineStr">
        <is>
          <t>早見表 夫婦＋高校生1人</t>
        </is>
      </c>
      <c r="B460" s="16">
        <f>'2_早見表'!$A$35</f>
        <v/>
      </c>
      <c r="C460" t="n">
        <v>2026</v>
      </c>
      <c r="D460" t="n">
        <v>1</v>
      </c>
      <c r="E460" t="n">
        <v>1</v>
      </c>
      <c r="F460" t="n">
        <v>0</v>
      </c>
      <c r="G460" s="16">
        <f>ROUND(MIN(B460/12,650000)*12*0.0915+MIN(B460/12,1390000)*12*(0.0504+0)+B460*0.005,0)</f>
        <v/>
      </c>
      <c r="H460" t="n">
        <v>0</v>
      </c>
      <c r="I460" t="n">
        <v>0</v>
      </c>
      <c r="J460" s="16">
        <f>IF(C460=2026,IF(B460&lt;741000,0,IF(B460&lt;2191000,B460-740000,IF(B460&lt;2193000,1451000,IF(B460&lt;2196000,1453000,IF(B460&lt;2200000,1456000,IF(B460&lt;3600000,ROUNDDOWN(B460/4,-3)*2.8-80000,IF(B460&lt;6600000,ROUNDDOWN(B460/4,-3)*3.2-440000,IF(B460&lt;8500000,ROUNDDOWN(B460*0.9,0)-1100000,B460-1950000)))))))),IF(B460&lt;651000,0,IF(B460&lt;1900000,B460-650000,IF(B460&lt;3600000,ROUNDDOWN(B460/4,-3)*2.8-80000,IF(B460&lt;6600000,ROUNDDOWN(B460/4,-3)*3.2-440000,IF(B460&lt;8500000,ROUNDDOWN(B460*0.9,0)-1100000,B460-1950000))))))</f>
        <v/>
      </c>
      <c r="K460" s="16">
        <f>IF(J460&gt;23500000,NA(),IF(C460=2026,IF(J460&lt;=4890000,1040000,IF(J460&lt;=6550000,670000,620000)),IF(J460&lt;=1320000,950000,IF(J460&lt;=3360000,880000,IF(J460&lt;=4890000,680000,IF(J460&lt;=6550000,630000,580000))))))</f>
        <v/>
      </c>
      <c r="L460" s="16">
        <f>IF(D460=1,IF(J460&lt;=9000000,380000,IF(J460&lt;=9500000,260000,IF(J460&lt;=10000000,130000,0))),0)</f>
        <v/>
      </c>
      <c r="M460" s="16">
        <f>IF(D460=1,IF(J460&lt;=9000000,330000,IF(J460&lt;=9500000,220000,IF(J460&lt;=10000000,110000,0))),0)</f>
        <v/>
      </c>
      <c r="N460" s="16">
        <f>IF(D460=1,IF(J460&lt;=9000000,50000,IF(J460&lt;=9500000,40000,IF(J460&lt;=10000000,20000,0))),0)</f>
        <v/>
      </c>
      <c r="O460" s="16">
        <f>MAX(0,ROUNDDOWN(J460-G460-K460-L460-E460*380000-F460*630000-H460,-3))</f>
        <v/>
      </c>
      <c r="P460" s="16">
        <f>MAX(0,ROUNDDOWN(J460-G460-430000-M460-E460*330000-F460*450000-I460,-3))</f>
        <v/>
      </c>
      <c r="Q460" s="16">
        <f>50000+N460+E460*50000+F460*180000</f>
        <v/>
      </c>
      <c r="R460" s="16">
        <f>IF(P460&lt;=2000000,MIN(Q460,P460),MAX(Q460-(P460-2000000),50000))*0.05</f>
        <v/>
      </c>
      <c r="S460" s="16">
        <f>MAX(0,P460*0.1-R460)</f>
        <v/>
      </c>
      <c r="T460" s="16">
        <f>Q460+MAX(0,K460-480000)</f>
        <v/>
      </c>
      <c r="U460" s="16">
        <f>P460-T460</f>
        <v/>
      </c>
      <c r="V460" s="17">
        <f>IF(U460&lt;0,0,LOOKUP(U460,{0,1950001,3300001,6950001,9000001,18000001,40000001},{0.05,0.1,0.2,0.23,0.33,0.4,0.45}))</f>
        <v/>
      </c>
      <c r="W460" s="18">
        <f>IF(U460&lt;0,0.9,0.9-V460*1.021)</f>
        <v/>
      </c>
      <c r="X460" s="16">
        <f>ROUNDDOWN(S460*0.2/W460+2000,0)</f>
        <v/>
      </c>
      <c r="Y460" s="17">
        <f>IF(O460&lt;=0,0,LOOKUP(O460,{0,1950001,3300001,6950001,9000001,18000001,40000001},{0.05,0.1,0.2,0.23,0.33,0.4,0.45}))</f>
        <v/>
      </c>
    </row>
    <row r="461">
      <c r="A461" t="inlineStr">
        <is>
          <t>早見表 共働き＋大学生と高校生</t>
        </is>
      </c>
      <c r="B461" s="16">
        <f>'2_早見表'!$A$35</f>
        <v/>
      </c>
      <c r="C461" t="n">
        <v>2025</v>
      </c>
      <c r="D461" t="n">
        <v>0</v>
      </c>
      <c r="E461" t="n">
        <v>1</v>
      </c>
      <c r="F461" t="n">
        <v>1</v>
      </c>
      <c r="G461" s="16">
        <f>ROUND(MIN(B461/12,650000)*12*0.0915+MIN(B461/12,1390000)*12*(0.0504+0)+B461*0.005,0)</f>
        <v/>
      </c>
      <c r="H461" t="n">
        <v>0</v>
      </c>
      <c r="I461" t="n">
        <v>0</v>
      </c>
      <c r="J461" s="16">
        <f>IF(C461=2026,IF(B461&lt;741000,0,IF(B461&lt;2191000,B461-740000,IF(B461&lt;2193000,1451000,IF(B461&lt;2196000,1453000,IF(B461&lt;2200000,1456000,IF(B461&lt;3600000,ROUNDDOWN(B461/4,-3)*2.8-80000,IF(B461&lt;6600000,ROUNDDOWN(B461/4,-3)*3.2-440000,IF(B461&lt;8500000,ROUNDDOWN(B461*0.9,0)-1100000,B461-1950000)))))))),IF(B461&lt;651000,0,IF(B461&lt;1900000,B461-650000,IF(B461&lt;3600000,ROUNDDOWN(B461/4,-3)*2.8-80000,IF(B461&lt;6600000,ROUNDDOWN(B461/4,-3)*3.2-440000,IF(B461&lt;8500000,ROUNDDOWN(B461*0.9,0)-1100000,B461-1950000))))))</f>
        <v/>
      </c>
      <c r="K461" s="16">
        <f>IF(J461&gt;23500000,NA(),IF(C461=2026,IF(J461&lt;=4890000,1040000,IF(J461&lt;=6550000,670000,620000)),IF(J461&lt;=1320000,950000,IF(J461&lt;=3360000,880000,IF(J461&lt;=4890000,680000,IF(J461&lt;=6550000,630000,580000))))))</f>
        <v/>
      </c>
      <c r="L461" s="16">
        <f>IF(D461=1,IF(J461&lt;=9000000,380000,IF(J461&lt;=9500000,260000,IF(J461&lt;=10000000,130000,0))),0)</f>
        <v/>
      </c>
      <c r="M461" s="16">
        <f>IF(D461=1,IF(J461&lt;=9000000,330000,IF(J461&lt;=9500000,220000,IF(J461&lt;=10000000,110000,0))),0)</f>
        <v/>
      </c>
      <c r="N461" s="16">
        <f>IF(D461=1,IF(J461&lt;=9000000,50000,IF(J461&lt;=9500000,40000,IF(J461&lt;=10000000,20000,0))),0)</f>
        <v/>
      </c>
      <c r="O461" s="16">
        <f>MAX(0,ROUNDDOWN(J461-G461-K461-L461-E461*380000-F461*630000-H461,-3))</f>
        <v/>
      </c>
      <c r="P461" s="16">
        <f>MAX(0,ROUNDDOWN(J461-G461-430000-M461-E461*330000-F461*450000-I461,-3))</f>
        <v/>
      </c>
      <c r="Q461" s="16">
        <f>50000+N461+E461*50000+F461*180000</f>
        <v/>
      </c>
      <c r="R461" s="16">
        <f>IF(P461&lt;=2000000,MIN(Q461,P461),MAX(Q461-(P461-2000000),50000))*0.05</f>
        <v/>
      </c>
      <c r="S461" s="16">
        <f>MAX(0,P461*0.1-R461)</f>
        <v/>
      </c>
      <c r="T461" s="16">
        <f>Q461+MAX(0,K461-480000)</f>
        <v/>
      </c>
      <c r="U461" s="16">
        <f>P461-T461</f>
        <v/>
      </c>
      <c r="V461" s="17">
        <f>IF(U461&lt;0,0,LOOKUP(U461,{0,1950001,3300001,6950001,9000001,18000001,40000001},{0.05,0.1,0.2,0.23,0.33,0.4,0.45}))</f>
        <v/>
      </c>
      <c r="W461" s="18">
        <f>IF(U461&lt;0,0.9,0.9-V461*1.021)</f>
        <v/>
      </c>
      <c r="X461" s="16">
        <f>ROUNDDOWN(S461*0.2/W461+2000,0)</f>
        <v/>
      </c>
      <c r="Y461" s="17">
        <f>IF(O461&lt;=0,0,LOOKUP(O461,{0,1950001,3300001,6950001,9000001,18000001,40000001},{0.05,0.1,0.2,0.23,0.33,0.4,0.45}))</f>
        <v/>
      </c>
    </row>
    <row r="462">
      <c r="A462" t="inlineStr">
        <is>
          <t>早見表 共働き＋大学生と高校生</t>
        </is>
      </c>
      <c r="B462" s="16">
        <f>'2_早見表'!$A$35</f>
        <v/>
      </c>
      <c r="C462" t="n">
        <v>2026</v>
      </c>
      <c r="D462" t="n">
        <v>0</v>
      </c>
      <c r="E462" t="n">
        <v>1</v>
      </c>
      <c r="F462" t="n">
        <v>1</v>
      </c>
      <c r="G462" s="16">
        <f>ROUND(MIN(B462/12,650000)*12*0.0915+MIN(B462/12,1390000)*12*(0.0504+0)+B462*0.005,0)</f>
        <v/>
      </c>
      <c r="H462" t="n">
        <v>0</v>
      </c>
      <c r="I462" t="n">
        <v>0</v>
      </c>
      <c r="J462" s="16">
        <f>IF(C462=2026,IF(B462&lt;741000,0,IF(B462&lt;2191000,B462-740000,IF(B462&lt;2193000,1451000,IF(B462&lt;2196000,1453000,IF(B462&lt;2200000,1456000,IF(B462&lt;3600000,ROUNDDOWN(B462/4,-3)*2.8-80000,IF(B462&lt;6600000,ROUNDDOWN(B462/4,-3)*3.2-440000,IF(B462&lt;8500000,ROUNDDOWN(B462*0.9,0)-1100000,B462-1950000)))))))),IF(B462&lt;651000,0,IF(B462&lt;1900000,B462-650000,IF(B462&lt;3600000,ROUNDDOWN(B462/4,-3)*2.8-80000,IF(B462&lt;6600000,ROUNDDOWN(B462/4,-3)*3.2-440000,IF(B462&lt;8500000,ROUNDDOWN(B462*0.9,0)-1100000,B462-1950000))))))</f>
        <v/>
      </c>
      <c r="K462" s="16">
        <f>IF(J462&gt;23500000,NA(),IF(C462=2026,IF(J462&lt;=4890000,1040000,IF(J462&lt;=6550000,670000,620000)),IF(J462&lt;=1320000,950000,IF(J462&lt;=3360000,880000,IF(J462&lt;=4890000,680000,IF(J462&lt;=6550000,630000,580000))))))</f>
        <v/>
      </c>
      <c r="L462" s="16">
        <f>IF(D462=1,IF(J462&lt;=9000000,380000,IF(J462&lt;=9500000,260000,IF(J462&lt;=10000000,130000,0))),0)</f>
        <v/>
      </c>
      <c r="M462" s="16">
        <f>IF(D462=1,IF(J462&lt;=9000000,330000,IF(J462&lt;=9500000,220000,IF(J462&lt;=10000000,110000,0))),0)</f>
        <v/>
      </c>
      <c r="N462" s="16">
        <f>IF(D462=1,IF(J462&lt;=9000000,50000,IF(J462&lt;=9500000,40000,IF(J462&lt;=10000000,20000,0))),0)</f>
        <v/>
      </c>
      <c r="O462" s="16">
        <f>MAX(0,ROUNDDOWN(J462-G462-K462-L462-E462*380000-F462*630000-H462,-3))</f>
        <v/>
      </c>
      <c r="P462" s="16">
        <f>MAX(0,ROUNDDOWN(J462-G462-430000-M462-E462*330000-F462*450000-I462,-3))</f>
        <v/>
      </c>
      <c r="Q462" s="16">
        <f>50000+N462+E462*50000+F462*180000</f>
        <v/>
      </c>
      <c r="R462" s="16">
        <f>IF(P462&lt;=2000000,MIN(Q462,P462),MAX(Q462-(P462-2000000),50000))*0.05</f>
        <v/>
      </c>
      <c r="S462" s="16">
        <f>MAX(0,P462*0.1-R462)</f>
        <v/>
      </c>
      <c r="T462" s="16">
        <f>Q462+MAX(0,K462-480000)</f>
        <v/>
      </c>
      <c r="U462" s="16">
        <f>P462-T462</f>
        <v/>
      </c>
      <c r="V462" s="17">
        <f>IF(U462&lt;0,0,LOOKUP(U462,{0,1950001,3300001,6950001,9000001,18000001,40000001},{0.05,0.1,0.2,0.23,0.33,0.4,0.45}))</f>
        <v/>
      </c>
      <c r="W462" s="18">
        <f>IF(U462&lt;0,0.9,0.9-V462*1.021)</f>
        <v/>
      </c>
      <c r="X462" s="16">
        <f>ROUNDDOWN(S462*0.2/W462+2000,0)</f>
        <v/>
      </c>
      <c r="Y462" s="17">
        <f>IF(O462&lt;=0,0,LOOKUP(O462,{0,1950001,3300001,6950001,9000001,18000001,40000001},{0.05,0.1,0.2,0.23,0.33,0.4,0.45}))</f>
        <v/>
      </c>
    </row>
    <row r="463">
      <c r="A463" t="inlineStr">
        <is>
          <t>早見表 夫婦＋大学生と高校生</t>
        </is>
      </c>
      <c r="B463" s="16">
        <f>'2_早見表'!$A$35</f>
        <v/>
      </c>
      <c r="C463" t="n">
        <v>2025</v>
      </c>
      <c r="D463" t="n">
        <v>1</v>
      </c>
      <c r="E463" t="n">
        <v>1</v>
      </c>
      <c r="F463" t="n">
        <v>1</v>
      </c>
      <c r="G463" s="16">
        <f>ROUND(MIN(B463/12,650000)*12*0.0915+MIN(B463/12,1390000)*12*(0.0504+0)+B463*0.005,0)</f>
        <v/>
      </c>
      <c r="H463" t="n">
        <v>0</v>
      </c>
      <c r="I463" t="n">
        <v>0</v>
      </c>
      <c r="J463" s="16">
        <f>IF(C463=2026,IF(B463&lt;741000,0,IF(B463&lt;2191000,B463-740000,IF(B463&lt;2193000,1451000,IF(B463&lt;2196000,1453000,IF(B463&lt;2200000,1456000,IF(B463&lt;3600000,ROUNDDOWN(B463/4,-3)*2.8-80000,IF(B463&lt;6600000,ROUNDDOWN(B463/4,-3)*3.2-440000,IF(B463&lt;8500000,ROUNDDOWN(B463*0.9,0)-1100000,B463-1950000)))))))),IF(B463&lt;651000,0,IF(B463&lt;1900000,B463-650000,IF(B463&lt;3600000,ROUNDDOWN(B463/4,-3)*2.8-80000,IF(B463&lt;6600000,ROUNDDOWN(B463/4,-3)*3.2-440000,IF(B463&lt;8500000,ROUNDDOWN(B463*0.9,0)-1100000,B463-1950000))))))</f>
        <v/>
      </c>
      <c r="K463" s="16">
        <f>IF(J463&gt;23500000,NA(),IF(C463=2026,IF(J463&lt;=4890000,1040000,IF(J463&lt;=6550000,670000,620000)),IF(J463&lt;=1320000,950000,IF(J463&lt;=3360000,880000,IF(J463&lt;=4890000,680000,IF(J463&lt;=6550000,630000,580000))))))</f>
        <v/>
      </c>
      <c r="L463" s="16">
        <f>IF(D463=1,IF(J463&lt;=9000000,380000,IF(J463&lt;=9500000,260000,IF(J463&lt;=10000000,130000,0))),0)</f>
        <v/>
      </c>
      <c r="M463" s="16">
        <f>IF(D463=1,IF(J463&lt;=9000000,330000,IF(J463&lt;=9500000,220000,IF(J463&lt;=10000000,110000,0))),0)</f>
        <v/>
      </c>
      <c r="N463" s="16">
        <f>IF(D463=1,IF(J463&lt;=9000000,50000,IF(J463&lt;=9500000,40000,IF(J463&lt;=10000000,20000,0))),0)</f>
        <v/>
      </c>
      <c r="O463" s="16">
        <f>MAX(0,ROUNDDOWN(J463-G463-K463-L463-E463*380000-F463*630000-H463,-3))</f>
        <v/>
      </c>
      <c r="P463" s="16">
        <f>MAX(0,ROUNDDOWN(J463-G463-430000-M463-E463*330000-F463*450000-I463,-3))</f>
        <v/>
      </c>
      <c r="Q463" s="16">
        <f>50000+N463+E463*50000+F463*180000</f>
        <v/>
      </c>
      <c r="R463" s="16">
        <f>IF(P463&lt;=2000000,MIN(Q463,P463),MAX(Q463-(P463-2000000),50000))*0.05</f>
        <v/>
      </c>
      <c r="S463" s="16">
        <f>MAX(0,P463*0.1-R463)</f>
        <v/>
      </c>
      <c r="T463" s="16">
        <f>Q463+MAX(0,K463-480000)</f>
        <v/>
      </c>
      <c r="U463" s="16">
        <f>P463-T463</f>
        <v/>
      </c>
      <c r="V463" s="17">
        <f>IF(U463&lt;0,0,LOOKUP(U463,{0,1950001,3300001,6950001,9000001,18000001,40000001},{0.05,0.1,0.2,0.23,0.33,0.4,0.45}))</f>
        <v/>
      </c>
      <c r="W463" s="18">
        <f>IF(U463&lt;0,0.9,0.9-V463*1.021)</f>
        <v/>
      </c>
      <c r="X463" s="16">
        <f>ROUNDDOWN(S463*0.2/W463+2000,0)</f>
        <v/>
      </c>
      <c r="Y463" s="17">
        <f>IF(O463&lt;=0,0,LOOKUP(O463,{0,1950001,3300001,6950001,9000001,18000001,40000001},{0.05,0.1,0.2,0.23,0.33,0.4,0.45}))</f>
        <v/>
      </c>
    </row>
    <row r="464">
      <c r="A464" t="inlineStr">
        <is>
          <t>早見表 夫婦＋大学生と高校生</t>
        </is>
      </c>
      <c r="B464" s="16">
        <f>'2_早見表'!$A$35</f>
        <v/>
      </c>
      <c r="C464" t="n">
        <v>2026</v>
      </c>
      <c r="D464" t="n">
        <v>1</v>
      </c>
      <c r="E464" t="n">
        <v>1</v>
      </c>
      <c r="F464" t="n">
        <v>1</v>
      </c>
      <c r="G464" s="16">
        <f>ROUND(MIN(B464/12,650000)*12*0.0915+MIN(B464/12,1390000)*12*(0.0504+0)+B464*0.005,0)</f>
        <v/>
      </c>
      <c r="H464" t="n">
        <v>0</v>
      </c>
      <c r="I464" t="n">
        <v>0</v>
      </c>
      <c r="J464" s="16">
        <f>IF(C464=2026,IF(B464&lt;741000,0,IF(B464&lt;2191000,B464-740000,IF(B464&lt;2193000,1451000,IF(B464&lt;2196000,1453000,IF(B464&lt;2200000,1456000,IF(B464&lt;3600000,ROUNDDOWN(B464/4,-3)*2.8-80000,IF(B464&lt;6600000,ROUNDDOWN(B464/4,-3)*3.2-440000,IF(B464&lt;8500000,ROUNDDOWN(B464*0.9,0)-1100000,B464-1950000)))))))),IF(B464&lt;651000,0,IF(B464&lt;1900000,B464-650000,IF(B464&lt;3600000,ROUNDDOWN(B464/4,-3)*2.8-80000,IF(B464&lt;6600000,ROUNDDOWN(B464/4,-3)*3.2-440000,IF(B464&lt;8500000,ROUNDDOWN(B464*0.9,0)-1100000,B464-1950000))))))</f>
        <v/>
      </c>
      <c r="K464" s="16">
        <f>IF(J464&gt;23500000,NA(),IF(C464=2026,IF(J464&lt;=4890000,1040000,IF(J464&lt;=6550000,670000,620000)),IF(J464&lt;=1320000,950000,IF(J464&lt;=3360000,880000,IF(J464&lt;=4890000,680000,IF(J464&lt;=6550000,630000,580000))))))</f>
        <v/>
      </c>
      <c r="L464" s="16">
        <f>IF(D464=1,IF(J464&lt;=9000000,380000,IF(J464&lt;=9500000,260000,IF(J464&lt;=10000000,130000,0))),0)</f>
        <v/>
      </c>
      <c r="M464" s="16">
        <f>IF(D464=1,IF(J464&lt;=9000000,330000,IF(J464&lt;=9500000,220000,IF(J464&lt;=10000000,110000,0))),0)</f>
        <v/>
      </c>
      <c r="N464" s="16">
        <f>IF(D464=1,IF(J464&lt;=9000000,50000,IF(J464&lt;=9500000,40000,IF(J464&lt;=10000000,20000,0))),0)</f>
        <v/>
      </c>
      <c r="O464" s="16">
        <f>MAX(0,ROUNDDOWN(J464-G464-K464-L464-E464*380000-F464*630000-H464,-3))</f>
        <v/>
      </c>
      <c r="P464" s="16">
        <f>MAX(0,ROUNDDOWN(J464-G464-430000-M464-E464*330000-F464*450000-I464,-3))</f>
        <v/>
      </c>
      <c r="Q464" s="16">
        <f>50000+N464+E464*50000+F464*180000</f>
        <v/>
      </c>
      <c r="R464" s="16">
        <f>IF(P464&lt;=2000000,MIN(Q464,P464),MAX(Q464-(P464-2000000),50000))*0.05</f>
        <v/>
      </c>
      <c r="S464" s="16">
        <f>MAX(0,P464*0.1-R464)</f>
        <v/>
      </c>
      <c r="T464" s="16">
        <f>Q464+MAX(0,K464-480000)</f>
        <v/>
      </c>
      <c r="U464" s="16">
        <f>P464-T464</f>
        <v/>
      </c>
      <c r="V464" s="17">
        <f>IF(U464&lt;0,0,LOOKUP(U464,{0,1950001,3300001,6950001,9000001,18000001,40000001},{0.05,0.1,0.2,0.23,0.33,0.4,0.45}))</f>
        <v/>
      </c>
      <c r="W464" s="18">
        <f>IF(U464&lt;0,0.9,0.9-V464*1.021)</f>
        <v/>
      </c>
      <c r="X464" s="16">
        <f>ROUNDDOWN(S464*0.2/W464+2000,0)</f>
        <v/>
      </c>
      <c r="Y464" s="17">
        <f>IF(O464&lt;=0,0,LOOKUP(O464,{0,1950001,3300001,6950001,9000001,18000001,40000001},{0.05,0.1,0.2,0.23,0.33,0.4,0.45}))</f>
        <v/>
      </c>
    </row>
    <row r="465">
      <c r="A465" t="inlineStr">
        <is>
          <t>早見表 独身または共働き</t>
        </is>
      </c>
      <c r="B465" s="16">
        <f>'2_早見表'!$A$36</f>
        <v/>
      </c>
      <c r="C465" t="n">
        <v>2025</v>
      </c>
      <c r="D465" t="n">
        <v>0</v>
      </c>
      <c r="E465" t="n">
        <v>0</v>
      </c>
      <c r="F465" t="n">
        <v>0</v>
      </c>
      <c r="G465" s="16">
        <f>ROUND(MIN(B465/12,650000)*12*0.0915+MIN(B465/12,1390000)*12*(0.0504+0)+B465*0.005,0)</f>
        <v/>
      </c>
      <c r="H465" t="n">
        <v>0</v>
      </c>
      <c r="I465" t="n">
        <v>0</v>
      </c>
      <c r="J465" s="16">
        <f>IF(C465=2026,IF(B465&lt;741000,0,IF(B465&lt;2191000,B465-740000,IF(B465&lt;2193000,1451000,IF(B465&lt;2196000,1453000,IF(B465&lt;2200000,1456000,IF(B465&lt;3600000,ROUNDDOWN(B465/4,-3)*2.8-80000,IF(B465&lt;6600000,ROUNDDOWN(B465/4,-3)*3.2-440000,IF(B465&lt;8500000,ROUNDDOWN(B465*0.9,0)-1100000,B465-1950000)))))))),IF(B465&lt;651000,0,IF(B465&lt;1900000,B465-650000,IF(B465&lt;3600000,ROUNDDOWN(B465/4,-3)*2.8-80000,IF(B465&lt;6600000,ROUNDDOWN(B465/4,-3)*3.2-440000,IF(B465&lt;8500000,ROUNDDOWN(B465*0.9,0)-1100000,B465-1950000))))))</f>
        <v/>
      </c>
      <c r="K465" s="16">
        <f>IF(J465&gt;23500000,NA(),IF(C465=2026,IF(J465&lt;=4890000,1040000,IF(J465&lt;=6550000,670000,620000)),IF(J465&lt;=1320000,950000,IF(J465&lt;=3360000,880000,IF(J465&lt;=4890000,680000,IF(J465&lt;=6550000,630000,580000))))))</f>
        <v/>
      </c>
      <c r="L465" s="16">
        <f>IF(D465=1,IF(J465&lt;=9000000,380000,IF(J465&lt;=9500000,260000,IF(J465&lt;=10000000,130000,0))),0)</f>
        <v/>
      </c>
      <c r="M465" s="16">
        <f>IF(D465=1,IF(J465&lt;=9000000,330000,IF(J465&lt;=9500000,220000,IF(J465&lt;=10000000,110000,0))),0)</f>
        <v/>
      </c>
      <c r="N465" s="16">
        <f>IF(D465=1,IF(J465&lt;=9000000,50000,IF(J465&lt;=9500000,40000,IF(J465&lt;=10000000,20000,0))),0)</f>
        <v/>
      </c>
      <c r="O465" s="16">
        <f>MAX(0,ROUNDDOWN(J465-G465-K465-L465-E465*380000-F465*630000-H465,-3))</f>
        <v/>
      </c>
      <c r="P465" s="16">
        <f>MAX(0,ROUNDDOWN(J465-G465-430000-M465-E465*330000-F465*450000-I465,-3))</f>
        <v/>
      </c>
      <c r="Q465" s="16">
        <f>50000+N465+E465*50000+F465*180000</f>
        <v/>
      </c>
      <c r="R465" s="16">
        <f>IF(P465&lt;=2000000,MIN(Q465,P465),MAX(Q465-(P465-2000000),50000))*0.05</f>
        <v/>
      </c>
      <c r="S465" s="16">
        <f>MAX(0,P465*0.1-R465)</f>
        <v/>
      </c>
      <c r="T465" s="16">
        <f>Q465+MAX(0,K465-480000)</f>
        <v/>
      </c>
      <c r="U465" s="16">
        <f>P465-T465</f>
        <v/>
      </c>
      <c r="V465" s="17">
        <f>IF(U465&lt;0,0,LOOKUP(U465,{0,1950001,3300001,6950001,9000001,18000001,40000001},{0.05,0.1,0.2,0.23,0.33,0.4,0.45}))</f>
        <v/>
      </c>
      <c r="W465" s="18">
        <f>IF(U465&lt;0,0.9,0.9-V465*1.021)</f>
        <v/>
      </c>
      <c r="X465" s="16">
        <f>ROUNDDOWN(S465*0.2/W465+2000,0)</f>
        <v/>
      </c>
      <c r="Y465" s="17">
        <f>IF(O465&lt;=0,0,LOOKUP(O465,{0,1950001,3300001,6950001,9000001,18000001,40000001},{0.05,0.1,0.2,0.23,0.33,0.4,0.45}))</f>
        <v/>
      </c>
    </row>
    <row r="466">
      <c r="A466" t="inlineStr">
        <is>
          <t>早見表 独身または共働き</t>
        </is>
      </c>
      <c r="B466" s="16">
        <f>'2_早見表'!$A$36</f>
        <v/>
      </c>
      <c r="C466" t="n">
        <v>2026</v>
      </c>
      <c r="D466" t="n">
        <v>0</v>
      </c>
      <c r="E466" t="n">
        <v>0</v>
      </c>
      <c r="F466" t="n">
        <v>0</v>
      </c>
      <c r="G466" s="16">
        <f>ROUND(MIN(B466/12,650000)*12*0.0915+MIN(B466/12,1390000)*12*(0.0504+0)+B466*0.005,0)</f>
        <v/>
      </c>
      <c r="H466" t="n">
        <v>0</v>
      </c>
      <c r="I466" t="n">
        <v>0</v>
      </c>
      <c r="J466" s="16">
        <f>IF(C466=2026,IF(B466&lt;741000,0,IF(B466&lt;2191000,B466-740000,IF(B466&lt;2193000,1451000,IF(B466&lt;2196000,1453000,IF(B466&lt;2200000,1456000,IF(B466&lt;3600000,ROUNDDOWN(B466/4,-3)*2.8-80000,IF(B466&lt;6600000,ROUNDDOWN(B466/4,-3)*3.2-440000,IF(B466&lt;8500000,ROUNDDOWN(B466*0.9,0)-1100000,B466-1950000)))))))),IF(B466&lt;651000,0,IF(B466&lt;1900000,B466-650000,IF(B466&lt;3600000,ROUNDDOWN(B466/4,-3)*2.8-80000,IF(B466&lt;6600000,ROUNDDOWN(B466/4,-3)*3.2-440000,IF(B466&lt;8500000,ROUNDDOWN(B466*0.9,0)-1100000,B466-1950000))))))</f>
        <v/>
      </c>
      <c r="K466" s="16">
        <f>IF(J466&gt;23500000,NA(),IF(C466=2026,IF(J466&lt;=4890000,1040000,IF(J466&lt;=6550000,670000,620000)),IF(J466&lt;=1320000,950000,IF(J466&lt;=3360000,880000,IF(J466&lt;=4890000,680000,IF(J466&lt;=6550000,630000,580000))))))</f>
        <v/>
      </c>
      <c r="L466" s="16">
        <f>IF(D466=1,IF(J466&lt;=9000000,380000,IF(J466&lt;=9500000,260000,IF(J466&lt;=10000000,130000,0))),0)</f>
        <v/>
      </c>
      <c r="M466" s="16">
        <f>IF(D466=1,IF(J466&lt;=9000000,330000,IF(J466&lt;=9500000,220000,IF(J466&lt;=10000000,110000,0))),0)</f>
        <v/>
      </c>
      <c r="N466" s="16">
        <f>IF(D466=1,IF(J466&lt;=9000000,50000,IF(J466&lt;=9500000,40000,IF(J466&lt;=10000000,20000,0))),0)</f>
        <v/>
      </c>
      <c r="O466" s="16">
        <f>MAX(0,ROUNDDOWN(J466-G466-K466-L466-E466*380000-F466*630000-H466,-3))</f>
        <v/>
      </c>
      <c r="P466" s="16">
        <f>MAX(0,ROUNDDOWN(J466-G466-430000-M466-E466*330000-F466*450000-I466,-3))</f>
        <v/>
      </c>
      <c r="Q466" s="16">
        <f>50000+N466+E466*50000+F466*180000</f>
        <v/>
      </c>
      <c r="R466" s="16">
        <f>IF(P466&lt;=2000000,MIN(Q466,P466),MAX(Q466-(P466-2000000),50000))*0.05</f>
        <v/>
      </c>
      <c r="S466" s="16">
        <f>MAX(0,P466*0.1-R466)</f>
        <v/>
      </c>
      <c r="T466" s="16">
        <f>Q466+MAX(0,K466-480000)</f>
        <v/>
      </c>
      <c r="U466" s="16">
        <f>P466-T466</f>
        <v/>
      </c>
      <c r="V466" s="17">
        <f>IF(U466&lt;0,0,LOOKUP(U466,{0,1950001,3300001,6950001,9000001,18000001,40000001},{0.05,0.1,0.2,0.23,0.33,0.4,0.45}))</f>
        <v/>
      </c>
      <c r="W466" s="18">
        <f>IF(U466&lt;0,0.9,0.9-V466*1.021)</f>
        <v/>
      </c>
      <c r="X466" s="16">
        <f>ROUNDDOWN(S466*0.2/W466+2000,0)</f>
        <v/>
      </c>
      <c r="Y466" s="17">
        <f>IF(O466&lt;=0,0,LOOKUP(O466,{0,1950001,3300001,6950001,9000001,18000001,40000001},{0.05,0.1,0.2,0.23,0.33,0.4,0.45}))</f>
        <v/>
      </c>
    </row>
    <row r="467">
      <c r="A467" t="inlineStr">
        <is>
          <t>早見表 夫婦（配偶者控除あり）</t>
        </is>
      </c>
      <c r="B467" s="16">
        <f>'2_早見表'!$A$36</f>
        <v/>
      </c>
      <c r="C467" t="n">
        <v>2025</v>
      </c>
      <c r="D467" t="n">
        <v>1</v>
      </c>
      <c r="E467" t="n">
        <v>0</v>
      </c>
      <c r="F467" t="n">
        <v>0</v>
      </c>
      <c r="G467" s="16">
        <f>ROUND(MIN(B467/12,650000)*12*0.0915+MIN(B467/12,1390000)*12*(0.0504+0)+B467*0.005,0)</f>
        <v/>
      </c>
      <c r="H467" t="n">
        <v>0</v>
      </c>
      <c r="I467" t="n">
        <v>0</v>
      </c>
      <c r="J467" s="16">
        <f>IF(C467=2026,IF(B467&lt;741000,0,IF(B467&lt;2191000,B467-740000,IF(B467&lt;2193000,1451000,IF(B467&lt;2196000,1453000,IF(B467&lt;2200000,1456000,IF(B467&lt;3600000,ROUNDDOWN(B467/4,-3)*2.8-80000,IF(B467&lt;6600000,ROUNDDOWN(B467/4,-3)*3.2-440000,IF(B467&lt;8500000,ROUNDDOWN(B467*0.9,0)-1100000,B467-1950000)))))))),IF(B467&lt;651000,0,IF(B467&lt;1900000,B467-650000,IF(B467&lt;3600000,ROUNDDOWN(B467/4,-3)*2.8-80000,IF(B467&lt;6600000,ROUNDDOWN(B467/4,-3)*3.2-440000,IF(B467&lt;8500000,ROUNDDOWN(B467*0.9,0)-1100000,B467-1950000))))))</f>
        <v/>
      </c>
      <c r="K467" s="16">
        <f>IF(J467&gt;23500000,NA(),IF(C467=2026,IF(J467&lt;=4890000,1040000,IF(J467&lt;=6550000,670000,620000)),IF(J467&lt;=1320000,950000,IF(J467&lt;=3360000,880000,IF(J467&lt;=4890000,680000,IF(J467&lt;=6550000,630000,580000))))))</f>
        <v/>
      </c>
      <c r="L467" s="16">
        <f>IF(D467=1,IF(J467&lt;=9000000,380000,IF(J467&lt;=9500000,260000,IF(J467&lt;=10000000,130000,0))),0)</f>
        <v/>
      </c>
      <c r="M467" s="16">
        <f>IF(D467=1,IF(J467&lt;=9000000,330000,IF(J467&lt;=9500000,220000,IF(J467&lt;=10000000,110000,0))),0)</f>
        <v/>
      </c>
      <c r="N467" s="16">
        <f>IF(D467=1,IF(J467&lt;=9000000,50000,IF(J467&lt;=9500000,40000,IF(J467&lt;=10000000,20000,0))),0)</f>
        <v/>
      </c>
      <c r="O467" s="16">
        <f>MAX(0,ROUNDDOWN(J467-G467-K467-L467-E467*380000-F467*630000-H467,-3))</f>
        <v/>
      </c>
      <c r="P467" s="16">
        <f>MAX(0,ROUNDDOWN(J467-G467-430000-M467-E467*330000-F467*450000-I467,-3))</f>
        <v/>
      </c>
      <c r="Q467" s="16">
        <f>50000+N467+E467*50000+F467*180000</f>
        <v/>
      </c>
      <c r="R467" s="16">
        <f>IF(P467&lt;=2000000,MIN(Q467,P467),MAX(Q467-(P467-2000000),50000))*0.05</f>
        <v/>
      </c>
      <c r="S467" s="16">
        <f>MAX(0,P467*0.1-R467)</f>
        <v/>
      </c>
      <c r="T467" s="16">
        <f>Q467+MAX(0,K467-480000)</f>
        <v/>
      </c>
      <c r="U467" s="16">
        <f>P467-T467</f>
        <v/>
      </c>
      <c r="V467" s="17">
        <f>IF(U467&lt;0,0,LOOKUP(U467,{0,1950001,3300001,6950001,9000001,18000001,40000001},{0.05,0.1,0.2,0.23,0.33,0.4,0.45}))</f>
        <v/>
      </c>
      <c r="W467" s="18">
        <f>IF(U467&lt;0,0.9,0.9-V467*1.021)</f>
        <v/>
      </c>
      <c r="X467" s="16">
        <f>ROUNDDOWN(S467*0.2/W467+2000,0)</f>
        <v/>
      </c>
      <c r="Y467" s="17">
        <f>IF(O467&lt;=0,0,LOOKUP(O467,{0,1950001,3300001,6950001,9000001,18000001,40000001},{0.05,0.1,0.2,0.23,0.33,0.4,0.45}))</f>
        <v/>
      </c>
    </row>
    <row r="468">
      <c r="A468" t="inlineStr">
        <is>
          <t>早見表 夫婦（配偶者控除あり）</t>
        </is>
      </c>
      <c r="B468" s="16">
        <f>'2_早見表'!$A$36</f>
        <v/>
      </c>
      <c r="C468" t="n">
        <v>2026</v>
      </c>
      <c r="D468" t="n">
        <v>1</v>
      </c>
      <c r="E468" t="n">
        <v>0</v>
      </c>
      <c r="F468" t="n">
        <v>0</v>
      </c>
      <c r="G468" s="16">
        <f>ROUND(MIN(B468/12,650000)*12*0.0915+MIN(B468/12,1390000)*12*(0.0504+0)+B468*0.005,0)</f>
        <v/>
      </c>
      <c r="H468" t="n">
        <v>0</v>
      </c>
      <c r="I468" t="n">
        <v>0</v>
      </c>
      <c r="J468" s="16">
        <f>IF(C468=2026,IF(B468&lt;741000,0,IF(B468&lt;2191000,B468-740000,IF(B468&lt;2193000,1451000,IF(B468&lt;2196000,1453000,IF(B468&lt;2200000,1456000,IF(B468&lt;3600000,ROUNDDOWN(B468/4,-3)*2.8-80000,IF(B468&lt;6600000,ROUNDDOWN(B468/4,-3)*3.2-440000,IF(B468&lt;8500000,ROUNDDOWN(B468*0.9,0)-1100000,B468-1950000)))))))),IF(B468&lt;651000,0,IF(B468&lt;1900000,B468-650000,IF(B468&lt;3600000,ROUNDDOWN(B468/4,-3)*2.8-80000,IF(B468&lt;6600000,ROUNDDOWN(B468/4,-3)*3.2-440000,IF(B468&lt;8500000,ROUNDDOWN(B468*0.9,0)-1100000,B468-1950000))))))</f>
        <v/>
      </c>
      <c r="K468" s="16">
        <f>IF(J468&gt;23500000,NA(),IF(C468=2026,IF(J468&lt;=4890000,1040000,IF(J468&lt;=6550000,670000,620000)),IF(J468&lt;=1320000,950000,IF(J468&lt;=3360000,880000,IF(J468&lt;=4890000,680000,IF(J468&lt;=6550000,630000,580000))))))</f>
        <v/>
      </c>
      <c r="L468" s="16">
        <f>IF(D468=1,IF(J468&lt;=9000000,380000,IF(J468&lt;=9500000,260000,IF(J468&lt;=10000000,130000,0))),0)</f>
        <v/>
      </c>
      <c r="M468" s="16">
        <f>IF(D468=1,IF(J468&lt;=9000000,330000,IF(J468&lt;=9500000,220000,IF(J468&lt;=10000000,110000,0))),0)</f>
        <v/>
      </c>
      <c r="N468" s="16">
        <f>IF(D468=1,IF(J468&lt;=9000000,50000,IF(J468&lt;=9500000,40000,IF(J468&lt;=10000000,20000,0))),0)</f>
        <v/>
      </c>
      <c r="O468" s="16">
        <f>MAX(0,ROUNDDOWN(J468-G468-K468-L468-E468*380000-F468*630000-H468,-3))</f>
        <v/>
      </c>
      <c r="P468" s="16">
        <f>MAX(0,ROUNDDOWN(J468-G468-430000-M468-E468*330000-F468*450000-I468,-3))</f>
        <v/>
      </c>
      <c r="Q468" s="16">
        <f>50000+N468+E468*50000+F468*180000</f>
        <v/>
      </c>
      <c r="R468" s="16">
        <f>IF(P468&lt;=2000000,MIN(Q468,P468),MAX(Q468-(P468-2000000),50000))*0.05</f>
        <v/>
      </c>
      <c r="S468" s="16">
        <f>MAX(0,P468*0.1-R468)</f>
        <v/>
      </c>
      <c r="T468" s="16">
        <f>Q468+MAX(0,K468-480000)</f>
        <v/>
      </c>
      <c r="U468" s="16">
        <f>P468-T468</f>
        <v/>
      </c>
      <c r="V468" s="17">
        <f>IF(U468&lt;0,0,LOOKUP(U468,{0,1950001,3300001,6950001,9000001,18000001,40000001},{0.05,0.1,0.2,0.23,0.33,0.4,0.45}))</f>
        <v/>
      </c>
      <c r="W468" s="18">
        <f>IF(U468&lt;0,0.9,0.9-V468*1.021)</f>
        <v/>
      </c>
      <c r="X468" s="16">
        <f>ROUNDDOWN(S468*0.2/W468+2000,0)</f>
        <v/>
      </c>
      <c r="Y468" s="17">
        <f>IF(O468&lt;=0,0,LOOKUP(O468,{0,1950001,3300001,6950001,9000001,18000001,40000001},{0.05,0.1,0.2,0.23,0.33,0.4,0.45}))</f>
        <v/>
      </c>
    </row>
    <row r="469">
      <c r="A469" t="inlineStr">
        <is>
          <t>早見表 共働き＋高校生1人</t>
        </is>
      </c>
      <c r="B469" s="16">
        <f>'2_早見表'!$A$36</f>
        <v/>
      </c>
      <c r="C469" t="n">
        <v>2025</v>
      </c>
      <c r="D469" t="n">
        <v>0</v>
      </c>
      <c r="E469" t="n">
        <v>1</v>
      </c>
      <c r="F469" t="n">
        <v>0</v>
      </c>
      <c r="G469" s="16">
        <f>ROUND(MIN(B469/12,650000)*12*0.0915+MIN(B469/12,1390000)*12*(0.0504+0)+B469*0.005,0)</f>
        <v/>
      </c>
      <c r="H469" t="n">
        <v>0</v>
      </c>
      <c r="I469" t="n">
        <v>0</v>
      </c>
      <c r="J469" s="16">
        <f>IF(C469=2026,IF(B469&lt;741000,0,IF(B469&lt;2191000,B469-740000,IF(B469&lt;2193000,1451000,IF(B469&lt;2196000,1453000,IF(B469&lt;2200000,1456000,IF(B469&lt;3600000,ROUNDDOWN(B469/4,-3)*2.8-80000,IF(B469&lt;6600000,ROUNDDOWN(B469/4,-3)*3.2-440000,IF(B469&lt;8500000,ROUNDDOWN(B469*0.9,0)-1100000,B469-1950000)))))))),IF(B469&lt;651000,0,IF(B469&lt;1900000,B469-650000,IF(B469&lt;3600000,ROUNDDOWN(B469/4,-3)*2.8-80000,IF(B469&lt;6600000,ROUNDDOWN(B469/4,-3)*3.2-440000,IF(B469&lt;8500000,ROUNDDOWN(B469*0.9,0)-1100000,B469-1950000))))))</f>
        <v/>
      </c>
      <c r="K469" s="16">
        <f>IF(J469&gt;23500000,NA(),IF(C469=2026,IF(J469&lt;=4890000,1040000,IF(J469&lt;=6550000,670000,620000)),IF(J469&lt;=1320000,950000,IF(J469&lt;=3360000,880000,IF(J469&lt;=4890000,680000,IF(J469&lt;=6550000,630000,580000))))))</f>
        <v/>
      </c>
      <c r="L469" s="16">
        <f>IF(D469=1,IF(J469&lt;=9000000,380000,IF(J469&lt;=9500000,260000,IF(J469&lt;=10000000,130000,0))),0)</f>
        <v/>
      </c>
      <c r="M469" s="16">
        <f>IF(D469=1,IF(J469&lt;=9000000,330000,IF(J469&lt;=9500000,220000,IF(J469&lt;=10000000,110000,0))),0)</f>
        <v/>
      </c>
      <c r="N469" s="16">
        <f>IF(D469=1,IF(J469&lt;=9000000,50000,IF(J469&lt;=9500000,40000,IF(J469&lt;=10000000,20000,0))),0)</f>
        <v/>
      </c>
      <c r="O469" s="16">
        <f>MAX(0,ROUNDDOWN(J469-G469-K469-L469-E469*380000-F469*630000-H469,-3))</f>
        <v/>
      </c>
      <c r="P469" s="16">
        <f>MAX(0,ROUNDDOWN(J469-G469-430000-M469-E469*330000-F469*450000-I469,-3))</f>
        <v/>
      </c>
      <c r="Q469" s="16">
        <f>50000+N469+E469*50000+F469*180000</f>
        <v/>
      </c>
      <c r="R469" s="16">
        <f>IF(P469&lt;=2000000,MIN(Q469,P469),MAX(Q469-(P469-2000000),50000))*0.05</f>
        <v/>
      </c>
      <c r="S469" s="16">
        <f>MAX(0,P469*0.1-R469)</f>
        <v/>
      </c>
      <c r="T469" s="16">
        <f>Q469+MAX(0,K469-480000)</f>
        <v/>
      </c>
      <c r="U469" s="16">
        <f>P469-T469</f>
        <v/>
      </c>
      <c r="V469" s="17">
        <f>IF(U469&lt;0,0,LOOKUP(U469,{0,1950001,3300001,6950001,9000001,18000001,40000001},{0.05,0.1,0.2,0.23,0.33,0.4,0.45}))</f>
        <v/>
      </c>
      <c r="W469" s="18">
        <f>IF(U469&lt;0,0.9,0.9-V469*1.021)</f>
        <v/>
      </c>
      <c r="X469" s="16">
        <f>ROUNDDOWN(S469*0.2/W469+2000,0)</f>
        <v/>
      </c>
      <c r="Y469" s="17">
        <f>IF(O469&lt;=0,0,LOOKUP(O469,{0,1950001,3300001,6950001,9000001,18000001,40000001},{0.05,0.1,0.2,0.23,0.33,0.4,0.45}))</f>
        <v/>
      </c>
    </row>
    <row r="470">
      <c r="A470" t="inlineStr">
        <is>
          <t>早見表 共働き＋高校生1人</t>
        </is>
      </c>
      <c r="B470" s="16">
        <f>'2_早見表'!$A$36</f>
        <v/>
      </c>
      <c r="C470" t="n">
        <v>2026</v>
      </c>
      <c r="D470" t="n">
        <v>0</v>
      </c>
      <c r="E470" t="n">
        <v>1</v>
      </c>
      <c r="F470" t="n">
        <v>0</v>
      </c>
      <c r="G470" s="16">
        <f>ROUND(MIN(B470/12,650000)*12*0.0915+MIN(B470/12,1390000)*12*(0.0504+0)+B470*0.005,0)</f>
        <v/>
      </c>
      <c r="H470" t="n">
        <v>0</v>
      </c>
      <c r="I470" t="n">
        <v>0</v>
      </c>
      <c r="J470" s="16">
        <f>IF(C470=2026,IF(B470&lt;741000,0,IF(B470&lt;2191000,B470-740000,IF(B470&lt;2193000,1451000,IF(B470&lt;2196000,1453000,IF(B470&lt;2200000,1456000,IF(B470&lt;3600000,ROUNDDOWN(B470/4,-3)*2.8-80000,IF(B470&lt;6600000,ROUNDDOWN(B470/4,-3)*3.2-440000,IF(B470&lt;8500000,ROUNDDOWN(B470*0.9,0)-1100000,B470-1950000)))))))),IF(B470&lt;651000,0,IF(B470&lt;1900000,B470-650000,IF(B470&lt;3600000,ROUNDDOWN(B470/4,-3)*2.8-80000,IF(B470&lt;6600000,ROUNDDOWN(B470/4,-3)*3.2-440000,IF(B470&lt;8500000,ROUNDDOWN(B470*0.9,0)-1100000,B470-1950000))))))</f>
        <v/>
      </c>
      <c r="K470" s="16">
        <f>IF(J470&gt;23500000,NA(),IF(C470=2026,IF(J470&lt;=4890000,1040000,IF(J470&lt;=6550000,670000,620000)),IF(J470&lt;=1320000,950000,IF(J470&lt;=3360000,880000,IF(J470&lt;=4890000,680000,IF(J470&lt;=6550000,630000,580000))))))</f>
        <v/>
      </c>
      <c r="L470" s="16">
        <f>IF(D470=1,IF(J470&lt;=9000000,380000,IF(J470&lt;=9500000,260000,IF(J470&lt;=10000000,130000,0))),0)</f>
        <v/>
      </c>
      <c r="M470" s="16">
        <f>IF(D470=1,IF(J470&lt;=9000000,330000,IF(J470&lt;=9500000,220000,IF(J470&lt;=10000000,110000,0))),0)</f>
        <v/>
      </c>
      <c r="N470" s="16">
        <f>IF(D470=1,IF(J470&lt;=9000000,50000,IF(J470&lt;=9500000,40000,IF(J470&lt;=10000000,20000,0))),0)</f>
        <v/>
      </c>
      <c r="O470" s="16">
        <f>MAX(0,ROUNDDOWN(J470-G470-K470-L470-E470*380000-F470*630000-H470,-3))</f>
        <v/>
      </c>
      <c r="P470" s="16">
        <f>MAX(0,ROUNDDOWN(J470-G470-430000-M470-E470*330000-F470*450000-I470,-3))</f>
        <v/>
      </c>
      <c r="Q470" s="16">
        <f>50000+N470+E470*50000+F470*180000</f>
        <v/>
      </c>
      <c r="R470" s="16">
        <f>IF(P470&lt;=2000000,MIN(Q470,P470),MAX(Q470-(P470-2000000),50000))*0.05</f>
        <v/>
      </c>
      <c r="S470" s="16">
        <f>MAX(0,P470*0.1-R470)</f>
        <v/>
      </c>
      <c r="T470" s="16">
        <f>Q470+MAX(0,K470-480000)</f>
        <v/>
      </c>
      <c r="U470" s="16">
        <f>P470-T470</f>
        <v/>
      </c>
      <c r="V470" s="17">
        <f>IF(U470&lt;0,0,LOOKUP(U470,{0,1950001,3300001,6950001,9000001,18000001,40000001},{0.05,0.1,0.2,0.23,0.33,0.4,0.45}))</f>
        <v/>
      </c>
      <c r="W470" s="18">
        <f>IF(U470&lt;0,0.9,0.9-V470*1.021)</f>
        <v/>
      </c>
      <c r="X470" s="16">
        <f>ROUNDDOWN(S470*0.2/W470+2000,0)</f>
        <v/>
      </c>
      <c r="Y470" s="17">
        <f>IF(O470&lt;=0,0,LOOKUP(O470,{0,1950001,3300001,6950001,9000001,18000001,40000001},{0.05,0.1,0.2,0.23,0.33,0.4,0.45}))</f>
        <v/>
      </c>
    </row>
    <row r="471">
      <c r="A471" t="inlineStr">
        <is>
          <t>早見表 共働き＋大学生1人</t>
        </is>
      </c>
      <c r="B471" s="16">
        <f>'2_早見表'!$A$36</f>
        <v/>
      </c>
      <c r="C471" t="n">
        <v>2025</v>
      </c>
      <c r="D471" t="n">
        <v>0</v>
      </c>
      <c r="E471" t="n">
        <v>0</v>
      </c>
      <c r="F471" t="n">
        <v>1</v>
      </c>
      <c r="G471" s="16">
        <f>ROUND(MIN(B471/12,650000)*12*0.0915+MIN(B471/12,1390000)*12*(0.0504+0)+B471*0.005,0)</f>
        <v/>
      </c>
      <c r="H471" t="n">
        <v>0</v>
      </c>
      <c r="I471" t="n">
        <v>0</v>
      </c>
      <c r="J471" s="16">
        <f>IF(C471=2026,IF(B471&lt;741000,0,IF(B471&lt;2191000,B471-740000,IF(B471&lt;2193000,1451000,IF(B471&lt;2196000,1453000,IF(B471&lt;2200000,1456000,IF(B471&lt;3600000,ROUNDDOWN(B471/4,-3)*2.8-80000,IF(B471&lt;6600000,ROUNDDOWN(B471/4,-3)*3.2-440000,IF(B471&lt;8500000,ROUNDDOWN(B471*0.9,0)-1100000,B471-1950000)))))))),IF(B471&lt;651000,0,IF(B471&lt;1900000,B471-650000,IF(B471&lt;3600000,ROUNDDOWN(B471/4,-3)*2.8-80000,IF(B471&lt;6600000,ROUNDDOWN(B471/4,-3)*3.2-440000,IF(B471&lt;8500000,ROUNDDOWN(B471*0.9,0)-1100000,B471-1950000))))))</f>
        <v/>
      </c>
      <c r="K471" s="16">
        <f>IF(J471&gt;23500000,NA(),IF(C471=2026,IF(J471&lt;=4890000,1040000,IF(J471&lt;=6550000,670000,620000)),IF(J471&lt;=1320000,950000,IF(J471&lt;=3360000,880000,IF(J471&lt;=4890000,680000,IF(J471&lt;=6550000,630000,580000))))))</f>
        <v/>
      </c>
      <c r="L471" s="16">
        <f>IF(D471=1,IF(J471&lt;=9000000,380000,IF(J471&lt;=9500000,260000,IF(J471&lt;=10000000,130000,0))),0)</f>
        <v/>
      </c>
      <c r="M471" s="16">
        <f>IF(D471=1,IF(J471&lt;=9000000,330000,IF(J471&lt;=9500000,220000,IF(J471&lt;=10000000,110000,0))),0)</f>
        <v/>
      </c>
      <c r="N471" s="16">
        <f>IF(D471=1,IF(J471&lt;=9000000,50000,IF(J471&lt;=9500000,40000,IF(J471&lt;=10000000,20000,0))),0)</f>
        <v/>
      </c>
      <c r="O471" s="16">
        <f>MAX(0,ROUNDDOWN(J471-G471-K471-L471-E471*380000-F471*630000-H471,-3))</f>
        <v/>
      </c>
      <c r="P471" s="16">
        <f>MAX(0,ROUNDDOWN(J471-G471-430000-M471-E471*330000-F471*450000-I471,-3))</f>
        <v/>
      </c>
      <c r="Q471" s="16">
        <f>50000+N471+E471*50000+F471*180000</f>
        <v/>
      </c>
      <c r="R471" s="16">
        <f>IF(P471&lt;=2000000,MIN(Q471,P471),MAX(Q471-(P471-2000000),50000))*0.05</f>
        <v/>
      </c>
      <c r="S471" s="16">
        <f>MAX(0,P471*0.1-R471)</f>
        <v/>
      </c>
      <c r="T471" s="16">
        <f>Q471+MAX(0,K471-480000)</f>
        <v/>
      </c>
      <c r="U471" s="16">
        <f>P471-T471</f>
        <v/>
      </c>
      <c r="V471" s="17">
        <f>IF(U471&lt;0,0,LOOKUP(U471,{0,1950001,3300001,6950001,9000001,18000001,40000001},{0.05,0.1,0.2,0.23,0.33,0.4,0.45}))</f>
        <v/>
      </c>
      <c r="W471" s="18">
        <f>IF(U471&lt;0,0.9,0.9-V471*1.021)</f>
        <v/>
      </c>
      <c r="X471" s="16">
        <f>ROUNDDOWN(S471*0.2/W471+2000,0)</f>
        <v/>
      </c>
      <c r="Y471" s="17">
        <f>IF(O471&lt;=0,0,LOOKUP(O471,{0,1950001,3300001,6950001,9000001,18000001,40000001},{0.05,0.1,0.2,0.23,0.33,0.4,0.45}))</f>
        <v/>
      </c>
    </row>
    <row r="472">
      <c r="A472" t="inlineStr">
        <is>
          <t>早見表 共働き＋大学生1人</t>
        </is>
      </c>
      <c r="B472" s="16">
        <f>'2_早見表'!$A$36</f>
        <v/>
      </c>
      <c r="C472" t="n">
        <v>2026</v>
      </c>
      <c r="D472" t="n">
        <v>0</v>
      </c>
      <c r="E472" t="n">
        <v>0</v>
      </c>
      <c r="F472" t="n">
        <v>1</v>
      </c>
      <c r="G472" s="16">
        <f>ROUND(MIN(B472/12,650000)*12*0.0915+MIN(B472/12,1390000)*12*(0.0504+0)+B472*0.005,0)</f>
        <v/>
      </c>
      <c r="H472" t="n">
        <v>0</v>
      </c>
      <c r="I472" t="n">
        <v>0</v>
      </c>
      <c r="J472" s="16">
        <f>IF(C472=2026,IF(B472&lt;741000,0,IF(B472&lt;2191000,B472-740000,IF(B472&lt;2193000,1451000,IF(B472&lt;2196000,1453000,IF(B472&lt;2200000,1456000,IF(B472&lt;3600000,ROUNDDOWN(B472/4,-3)*2.8-80000,IF(B472&lt;6600000,ROUNDDOWN(B472/4,-3)*3.2-440000,IF(B472&lt;8500000,ROUNDDOWN(B472*0.9,0)-1100000,B472-1950000)))))))),IF(B472&lt;651000,0,IF(B472&lt;1900000,B472-650000,IF(B472&lt;3600000,ROUNDDOWN(B472/4,-3)*2.8-80000,IF(B472&lt;6600000,ROUNDDOWN(B472/4,-3)*3.2-440000,IF(B472&lt;8500000,ROUNDDOWN(B472*0.9,0)-1100000,B472-1950000))))))</f>
        <v/>
      </c>
      <c r="K472" s="16">
        <f>IF(J472&gt;23500000,NA(),IF(C472=2026,IF(J472&lt;=4890000,1040000,IF(J472&lt;=6550000,670000,620000)),IF(J472&lt;=1320000,950000,IF(J472&lt;=3360000,880000,IF(J472&lt;=4890000,680000,IF(J472&lt;=6550000,630000,580000))))))</f>
        <v/>
      </c>
      <c r="L472" s="16">
        <f>IF(D472=1,IF(J472&lt;=9000000,380000,IF(J472&lt;=9500000,260000,IF(J472&lt;=10000000,130000,0))),0)</f>
        <v/>
      </c>
      <c r="M472" s="16">
        <f>IF(D472=1,IF(J472&lt;=9000000,330000,IF(J472&lt;=9500000,220000,IF(J472&lt;=10000000,110000,0))),0)</f>
        <v/>
      </c>
      <c r="N472" s="16">
        <f>IF(D472=1,IF(J472&lt;=9000000,50000,IF(J472&lt;=9500000,40000,IF(J472&lt;=10000000,20000,0))),0)</f>
        <v/>
      </c>
      <c r="O472" s="16">
        <f>MAX(0,ROUNDDOWN(J472-G472-K472-L472-E472*380000-F472*630000-H472,-3))</f>
        <v/>
      </c>
      <c r="P472" s="16">
        <f>MAX(0,ROUNDDOWN(J472-G472-430000-M472-E472*330000-F472*450000-I472,-3))</f>
        <v/>
      </c>
      <c r="Q472" s="16">
        <f>50000+N472+E472*50000+F472*180000</f>
        <v/>
      </c>
      <c r="R472" s="16">
        <f>IF(P472&lt;=2000000,MIN(Q472,P472),MAX(Q472-(P472-2000000),50000))*0.05</f>
        <v/>
      </c>
      <c r="S472" s="16">
        <f>MAX(0,P472*0.1-R472)</f>
        <v/>
      </c>
      <c r="T472" s="16">
        <f>Q472+MAX(0,K472-480000)</f>
        <v/>
      </c>
      <c r="U472" s="16">
        <f>P472-T472</f>
        <v/>
      </c>
      <c r="V472" s="17">
        <f>IF(U472&lt;0,0,LOOKUP(U472,{0,1950001,3300001,6950001,9000001,18000001,40000001},{0.05,0.1,0.2,0.23,0.33,0.4,0.45}))</f>
        <v/>
      </c>
      <c r="W472" s="18">
        <f>IF(U472&lt;0,0.9,0.9-V472*1.021)</f>
        <v/>
      </c>
      <c r="X472" s="16">
        <f>ROUNDDOWN(S472*0.2/W472+2000,0)</f>
        <v/>
      </c>
      <c r="Y472" s="17">
        <f>IF(O472&lt;=0,0,LOOKUP(O472,{0,1950001,3300001,6950001,9000001,18000001,40000001},{0.05,0.1,0.2,0.23,0.33,0.4,0.45}))</f>
        <v/>
      </c>
    </row>
    <row r="473">
      <c r="A473" t="inlineStr">
        <is>
          <t>早見表 夫婦＋高校生1人</t>
        </is>
      </c>
      <c r="B473" s="16">
        <f>'2_早見表'!$A$36</f>
        <v/>
      </c>
      <c r="C473" t="n">
        <v>2025</v>
      </c>
      <c r="D473" t="n">
        <v>1</v>
      </c>
      <c r="E473" t="n">
        <v>1</v>
      </c>
      <c r="F473" t="n">
        <v>0</v>
      </c>
      <c r="G473" s="16">
        <f>ROUND(MIN(B473/12,650000)*12*0.0915+MIN(B473/12,1390000)*12*(0.0504+0)+B473*0.005,0)</f>
        <v/>
      </c>
      <c r="H473" t="n">
        <v>0</v>
      </c>
      <c r="I473" t="n">
        <v>0</v>
      </c>
      <c r="J473" s="16">
        <f>IF(C473=2026,IF(B473&lt;741000,0,IF(B473&lt;2191000,B473-740000,IF(B473&lt;2193000,1451000,IF(B473&lt;2196000,1453000,IF(B473&lt;2200000,1456000,IF(B473&lt;3600000,ROUNDDOWN(B473/4,-3)*2.8-80000,IF(B473&lt;6600000,ROUNDDOWN(B473/4,-3)*3.2-440000,IF(B473&lt;8500000,ROUNDDOWN(B473*0.9,0)-1100000,B473-1950000)))))))),IF(B473&lt;651000,0,IF(B473&lt;1900000,B473-650000,IF(B473&lt;3600000,ROUNDDOWN(B473/4,-3)*2.8-80000,IF(B473&lt;6600000,ROUNDDOWN(B473/4,-3)*3.2-440000,IF(B473&lt;8500000,ROUNDDOWN(B473*0.9,0)-1100000,B473-1950000))))))</f>
        <v/>
      </c>
      <c r="K473" s="16">
        <f>IF(J473&gt;23500000,NA(),IF(C473=2026,IF(J473&lt;=4890000,1040000,IF(J473&lt;=6550000,670000,620000)),IF(J473&lt;=1320000,950000,IF(J473&lt;=3360000,880000,IF(J473&lt;=4890000,680000,IF(J473&lt;=6550000,630000,580000))))))</f>
        <v/>
      </c>
      <c r="L473" s="16">
        <f>IF(D473=1,IF(J473&lt;=9000000,380000,IF(J473&lt;=9500000,260000,IF(J473&lt;=10000000,130000,0))),0)</f>
        <v/>
      </c>
      <c r="M473" s="16">
        <f>IF(D473=1,IF(J473&lt;=9000000,330000,IF(J473&lt;=9500000,220000,IF(J473&lt;=10000000,110000,0))),0)</f>
        <v/>
      </c>
      <c r="N473" s="16">
        <f>IF(D473=1,IF(J473&lt;=9000000,50000,IF(J473&lt;=9500000,40000,IF(J473&lt;=10000000,20000,0))),0)</f>
        <v/>
      </c>
      <c r="O473" s="16">
        <f>MAX(0,ROUNDDOWN(J473-G473-K473-L473-E473*380000-F473*630000-H473,-3))</f>
        <v/>
      </c>
      <c r="P473" s="16">
        <f>MAX(0,ROUNDDOWN(J473-G473-430000-M473-E473*330000-F473*450000-I473,-3))</f>
        <v/>
      </c>
      <c r="Q473" s="16">
        <f>50000+N473+E473*50000+F473*180000</f>
        <v/>
      </c>
      <c r="R473" s="16">
        <f>IF(P473&lt;=2000000,MIN(Q473,P473),MAX(Q473-(P473-2000000),50000))*0.05</f>
        <v/>
      </c>
      <c r="S473" s="16">
        <f>MAX(0,P473*0.1-R473)</f>
        <v/>
      </c>
      <c r="T473" s="16">
        <f>Q473+MAX(0,K473-480000)</f>
        <v/>
      </c>
      <c r="U473" s="16">
        <f>P473-T473</f>
        <v/>
      </c>
      <c r="V473" s="17">
        <f>IF(U473&lt;0,0,LOOKUP(U473,{0,1950001,3300001,6950001,9000001,18000001,40000001},{0.05,0.1,0.2,0.23,0.33,0.4,0.45}))</f>
        <v/>
      </c>
      <c r="W473" s="18">
        <f>IF(U473&lt;0,0.9,0.9-V473*1.021)</f>
        <v/>
      </c>
      <c r="X473" s="16">
        <f>ROUNDDOWN(S473*0.2/W473+2000,0)</f>
        <v/>
      </c>
      <c r="Y473" s="17">
        <f>IF(O473&lt;=0,0,LOOKUP(O473,{0,1950001,3300001,6950001,9000001,18000001,40000001},{0.05,0.1,0.2,0.23,0.33,0.4,0.45}))</f>
        <v/>
      </c>
    </row>
    <row r="474">
      <c r="A474" t="inlineStr">
        <is>
          <t>早見表 夫婦＋高校生1人</t>
        </is>
      </c>
      <c r="B474" s="16">
        <f>'2_早見表'!$A$36</f>
        <v/>
      </c>
      <c r="C474" t="n">
        <v>2026</v>
      </c>
      <c r="D474" t="n">
        <v>1</v>
      </c>
      <c r="E474" t="n">
        <v>1</v>
      </c>
      <c r="F474" t="n">
        <v>0</v>
      </c>
      <c r="G474" s="16">
        <f>ROUND(MIN(B474/12,650000)*12*0.0915+MIN(B474/12,1390000)*12*(0.0504+0)+B474*0.005,0)</f>
        <v/>
      </c>
      <c r="H474" t="n">
        <v>0</v>
      </c>
      <c r="I474" t="n">
        <v>0</v>
      </c>
      <c r="J474" s="16">
        <f>IF(C474=2026,IF(B474&lt;741000,0,IF(B474&lt;2191000,B474-740000,IF(B474&lt;2193000,1451000,IF(B474&lt;2196000,1453000,IF(B474&lt;2200000,1456000,IF(B474&lt;3600000,ROUNDDOWN(B474/4,-3)*2.8-80000,IF(B474&lt;6600000,ROUNDDOWN(B474/4,-3)*3.2-440000,IF(B474&lt;8500000,ROUNDDOWN(B474*0.9,0)-1100000,B474-1950000)))))))),IF(B474&lt;651000,0,IF(B474&lt;1900000,B474-650000,IF(B474&lt;3600000,ROUNDDOWN(B474/4,-3)*2.8-80000,IF(B474&lt;6600000,ROUNDDOWN(B474/4,-3)*3.2-440000,IF(B474&lt;8500000,ROUNDDOWN(B474*0.9,0)-1100000,B474-1950000))))))</f>
        <v/>
      </c>
      <c r="K474" s="16">
        <f>IF(J474&gt;23500000,NA(),IF(C474=2026,IF(J474&lt;=4890000,1040000,IF(J474&lt;=6550000,670000,620000)),IF(J474&lt;=1320000,950000,IF(J474&lt;=3360000,880000,IF(J474&lt;=4890000,680000,IF(J474&lt;=6550000,630000,580000))))))</f>
        <v/>
      </c>
      <c r="L474" s="16">
        <f>IF(D474=1,IF(J474&lt;=9000000,380000,IF(J474&lt;=9500000,260000,IF(J474&lt;=10000000,130000,0))),0)</f>
        <v/>
      </c>
      <c r="M474" s="16">
        <f>IF(D474=1,IF(J474&lt;=9000000,330000,IF(J474&lt;=9500000,220000,IF(J474&lt;=10000000,110000,0))),0)</f>
        <v/>
      </c>
      <c r="N474" s="16">
        <f>IF(D474=1,IF(J474&lt;=9000000,50000,IF(J474&lt;=9500000,40000,IF(J474&lt;=10000000,20000,0))),0)</f>
        <v/>
      </c>
      <c r="O474" s="16">
        <f>MAX(0,ROUNDDOWN(J474-G474-K474-L474-E474*380000-F474*630000-H474,-3))</f>
        <v/>
      </c>
      <c r="P474" s="16">
        <f>MAX(0,ROUNDDOWN(J474-G474-430000-M474-E474*330000-F474*450000-I474,-3))</f>
        <v/>
      </c>
      <c r="Q474" s="16">
        <f>50000+N474+E474*50000+F474*180000</f>
        <v/>
      </c>
      <c r="R474" s="16">
        <f>IF(P474&lt;=2000000,MIN(Q474,P474),MAX(Q474-(P474-2000000),50000))*0.05</f>
        <v/>
      </c>
      <c r="S474" s="16">
        <f>MAX(0,P474*0.1-R474)</f>
        <v/>
      </c>
      <c r="T474" s="16">
        <f>Q474+MAX(0,K474-480000)</f>
        <v/>
      </c>
      <c r="U474" s="16">
        <f>P474-T474</f>
        <v/>
      </c>
      <c r="V474" s="17">
        <f>IF(U474&lt;0,0,LOOKUP(U474,{0,1950001,3300001,6950001,9000001,18000001,40000001},{0.05,0.1,0.2,0.23,0.33,0.4,0.45}))</f>
        <v/>
      </c>
      <c r="W474" s="18">
        <f>IF(U474&lt;0,0.9,0.9-V474*1.021)</f>
        <v/>
      </c>
      <c r="X474" s="16">
        <f>ROUNDDOWN(S474*0.2/W474+2000,0)</f>
        <v/>
      </c>
      <c r="Y474" s="17">
        <f>IF(O474&lt;=0,0,LOOKUP(O474,{0,1950001,3300001,6950001,9000001,18000001,40000001},{0.05,0.1,0.2,0.23,0.33,0.4,0.45}))</f>
        <v/>
      </c>
    </row>
    <row r="475">
      <c r="A475" t="inlineStr">
        <is>
          <t>早見表 共働き＋大学生と高校生</t>
        </is>
      </c>
      <c r="B475" s="16">
        <f>'2_早見表'!$A$36</f>
        <v/>
      </c>
      <c r="C475" t="n">
        <v>2025</v>
      </c>
      <c r="D475" t="n">
        <v>0</v>
      </c>
      <c r="E475" t="n">
        <v>1</v>
      </c>
      <c r="F475" t="n">
        <v>1</v>
      </c>
      <c r="G475" s="16">
        <f>ROUND(MIN(B475/12,650000)*12*0.0915+MIN(B475/12,1390000)*12*(0.0504+0)+B475*0.005,0)</f>
        <v/>
      </c>
      <c r="H475" t="n">
        <v>0</v>
      </c>
      <c r="I475" t="n">
        <v>0</v>
      </c>
      <c r="J475" s="16">
        <f>IF(C475=2026,IF(B475&lt;741000,0,IF(B475&lt;2191000,B475-740000,IF(B475&lt;2193000,1451000,IF(B475&lt;2196000,1453000,IF(B475&lt;2200000,1456000,IF(B475&lt;3600000,ROUNDDOWN(B475/4,-3)*2.8-80000,IF(B475&lt;6600000,ROUNDDOWN(B475/4,-3)*3.2-440000,IF(B475&lt;8500000,ROUNDDOWN(B475*0.9,0)-1100000,B475-1950000)))))))),IF(B475&lt;651000,0,IF(B475&lt;1900000,B475-650000,IF(B475&lt;3600000,ROUNDDOWN(B475/4,-3)*2.8-80000,IF(B475&lt;6600000,ROUNDDOWN(B475/4,-3)*3.2-440000,IF(B475&lt;8500000,ROUNDDOWN(B475*0.9,0)-1100000,B475-1950000))))))</f>
        <v/>
      </c>
      <c r="K475" s="16">
        <f>IF(J475&gt;23500000,NA(),IF(C475=2026,IF(J475&lt;=4890000,1040000,IF(J475&lt;=6550000,670000,620000)),IF(J475&lt;=1320000,950000,IF(J475&lt;=3360000,880000,IF(J475&lt;=4890000,680000,IF(J475&lt;=6550000,630000,580000))))))</f>
        <v/>
      </c>
      <c r="L475" s="16">
        <f>IF(D475=1,IF(J475&lt;=9000000,380000,IF(J475&lt;=9500000,260000,IF(J475&lt;=10000000,130000,0))),0)</f>
        <v/>
      </c>
      <c r="M475" s="16">
        <f>IF(D475=1,IF(J475&lt;=9000000,330000,IF(J475&lt;=9500000,220000,IF(J475&lt;=10000000,110000,0))),0)</f>
        <v/>
      </c>
      <c r="N475" s="16">
        <f>IF(D475=1,IF(J475&lt;=9000000,50000,IF(J475&lt;=9500000,40000,IF(J475&lt;=10000000,20000,0))),0)</f>
        <v/>
      </c>
      <c r="O475" s="16">
        <f>MAX(0,ROUNDDOWN(J475-G475-K475-L475-E475*380000-F475*630000-H475,-3))</f>
        <v/>
      </c>
      <c r="P475" s="16">
        <f>MAX(0,ROUNDDOWN(J475-G475-430000-M475-E475*330000-F475*450000-I475,-3))</f>
        <v/>
      </c>
      <c r="Q475" s="16">
        <f>50000+N475+E475*50000+F475*180000</f>
        <v/>
      </c>
      <c r="R475" s="16">
        <f>IF(P475&lt;=2000000,MIN(Q475,P475),MAX(Q475-(P475-2000000),50000))*0.05</f>
        <v/>
      </c>
      <c r="S475" s="16">
        <f>MAX(0,P475*0.1-R475)</f>
        <v/>
      </c>
      <c r="T475" s="16">
        <f>Q475+MAX(0,K475-480000)</f>
        <v/>
      </c>
      <c r="U475" s="16">
        <f>P475-T475</f>
        <v/>
      </c>
      <c r="V475" s="17">
        <f>IF(U475&lt;0,0,LOOKUP(U475,{0,1950001,3300001,6950001,9000001,18000001,40000001},{0.05,0.1,0.2,0.23,0.33,0.4,0.45}))</f>
        <v/>
      </c>
      <c r="W475" s="18">
        <f>IF(U475&lt;0,0.9,0.9-V475*1.021)</f>
        <v/>
      </c>
      <c r="X475" s="16">
        <f>ROUNDDOWN(S475*0.2/W475+2000,0)</f>
        <v/>
      </c>
      <c r="Y475" s="17">
        <f>IF(O475&lt;=0,0,LOOKUP(O475,{0,1950001,3300001,6950001,9000001,18000001,40000001},{0.05,0.1,0.2,0.23,0.33,0.4,0.45}))</f>
        <v/>
      </c>
    </row>
    <row r="476">
      <c r="A476" t="inlineStr">
        <is>
          <t>早見表 共働き＋大学生と高校生</t>
        </is>
      </c>
      <c r="B476" s="16">
        <f>'2_早見表'!$A$36</f>
        <v/>
      </c>
      <c r="C476" t="n">
        <v>2026</v>
      </c>
      <c r="D476" t="n">
        <v>0</v>
      </c>
      <c r="E476" t="n">
        <v>1</v>
      </c>
      <c r="F476" t="n">
        <v>1</v>
      </c>
      <c r="G476" s="16">
        <f>ROUND(MIN(B476/12,650000)*12*0.0915+MIN(B476/12,1390000)*12*(0.0504+0)+B476*0.005,0)</f>
        <v/>
      </c>
      <c r="H476" t="n">
        <v>0</v>
      </c>
      <c r="I476" t="n">
        <v>0</v>
      </c>
      <c r="J476" s="16">
        <f>IF(C476=2026,IF(B476&lt;741000,0,IF(B476&lt;2191000,B476-740000,IF(B476&lt;2193000,1451000,IF(B476&lt;2196000,1453000,IF(B476&lt;2200000,1456000,IF(B476&lt;3600000,ROUNDDOWN(B476/4,-3)*2.8-80000,IF(B476&lt;6600000,ROUNDDOWN(B476/4,-3)*3.2-440000,IF(B476&lt;8500000,ROUNDDOWN(B476*0.9,0)-1100000,B476-1950000)))))))),IF(B476&lt;651000,0,IF(B476&lt;1900000,B476-650000,IF(B476&lt;3600000,ROUNDDOWN(B476/4,-3)*2.8-80000,IF(B476&lt;6600000,ROUNDDOWN(B476/4,-3)*3.2-440000,IF(B476&lt;8500000,ROUNDDOWN(B476*0.9,0)-1100000,B476-1950000))))))</f>
        <v/>
      </c>
      <c r="K476" s="16">
        <f>IF(J476&gt;23500000,NA(),IF(C476=2026,IF(J476&lt;=4890000,1040000,IF(J476&lt;=6550000,670000,620000)),IF(J476&lt;=1320000,950000,IF(J476&lt;=3360000,880000,IF(J476&lt;=4890000,680000,IF(J476&lt;=6550000,630000,580000))))))</f>
        <v/>
      </c>
      <c r="L476" s="16">
        <f>IF(D476=1,IF(J476&lt;=9000000,380000,IF(J476&lt;=9500000,260000,IF(J476&lt;=10000000,130000,0))),0)</f>
        <v/>
      </c>
      <c r="M476" s="16">
        <f>IF(D476=1,IF(J476&lt;=9000000,330000,IF(J476&lt;=9500000,220000,IF(J476&lt;=10000000,110000,0))),0)</f>
        <v/>
      </c>
      <c r="N476" s="16">
        <f>IF(D476=1,IF(J476&lt;=9000000,50000,IF(J476&lt;=9500000,40000,IF(J476&lt;=10000000,20000,0))),0)</f>
        <v/>
      </c>
      <c r="O476" s="16">
        <f>MAX(0,ROUNDDOWN(J476-G476-K476-L476-E476*380000-F476*630000-H476,-3))</f>
        <v/>
      </c>
      <c r="P476" s="16">
        <f>MAX(0,ROUNDDOWN(J476-G476-430000-M476-E476*330000-F476*450000-I476,-3))</f>
        <v/>
      </c>
      <c r="Q476" s="16">
        <f>50000+N476+E476*50000+F476*180000</f>
        <v/>
      </c>
      <c r="R476" s="16">
        <f>IF(P476&lt;=2000000,MIN(Q476,P476),MAX(Q476-(P476-2000000),50000))*0.05</f>
        <v/>
      </c>
      <c r="S476" s="16">
        <f>MAX(0,P476*0.1-R476)</f>
        <v/>
      </c>
      <c r="T476" s="16">
        <f>Q476+MAX(0,K476-480000)</f>
        <v/>
      </c>
      <c r="U476" s="16">
        <f>P476-T476</f>
        <v/>
      </c>
      <c r="V476" s="17">
        <f>IF(U476&lt;0,0,LOOKUP(U476,{0,1950001,3300001,6950001,9000001,18000001,40000001},{0.05,0.1,0.2,0.23,0.33,0.4,0.45}))</f>
        <v/>
      </c>
      <c r="W476" s="18">
        <f>IF(U476&lt;0,0.9,0.9-V476*1.021)</f>
        <v/>
      </c>
      <c r="X476" s="16">
        <f>ROUNDDOWN(S476*0.2/W476+2000,0)</f>
        <v/>
      </c>
      <c r="Y476" s="17">
        <f>IF(O476&lt;=0,0,LOOKUP(O476,{0,1950001,3300001,6950001,9000001,18000001,40000001},{0.05,0.1,0.2,0.23,0.33,0.4,0.45}))</f>
        <v/>
      </c>
    </row>
    <row r="477">
      <c r="A477" t="inlineStr">
        <is>
          <t>早見表 夫婦＋大学生と高校生</t>
        </is>
      </c>
      <c r="B477" s="16">
        <f>'2_早見表'!$A$36</f>
        <v/>
      </c>
      <c r="C477" t="n">
        <v>2025</v>
      </c>
      <c r="D477" t="n">
        <v>1</v>
      </c>
      <c r="E477" t="n">
        <v>1</v>
      </c>
      <c r="F477" t="n">
        <v>1</v>
      </c>
      <c r="G477" s="16">
        <f>ROUND(MIN(B477/12,650000)*12*0.0915+MIN(B477/12,1390000)*12*(0.0504+0)+B477*0.005,0)</f>
        <v/>
      </c>
      <c r="H477" t="n">
        <v>0</v>
      </c>
      <c r="I477" t="n">
        <v>0</v>
      </c>
      <c r="J477" s="16">
        <f>IF(C477=2026,IF(B477&lt;741000,0,IF(B477&lt;2191000,B477-740000,IF(B477&lt;2193000,1451000,IF(B477&lt;2196000,1453000,IF(B477&lt;2200000,1456000,IF(B477&lt;3600000,ROUNDDOWN(B477/4,-3)*2.8-80000,IF(B477&lt;6600000,ROUNDDOWN(B477/4,-3)*3.2-440000,IF(B477&lt;8500000,ROUNDDOWN(B477*0.9,0)-1100000,B477-1950000)))))))),IF(B477&lt;651000,0,IF(B477&lt;1900000,B477-650000,IF(B477&lt;3600000,ROUNDDOWN(B477/4,-3)*2.8-80000,IF(B477&lt;6600000,ROUNDDOWN(B477/4,-3)*3.2-440000,IF(B477&lt;8500000,ROUNDDOWN(B477*0.9,0)-1100000,B477-1950000))))))</f>
        <v/>
      </c>
      <c r="K477" s="16">
        <f>IF(J477&gt;23500000,NA(),IF(C477=2026,IF(J477&lt;=4890000,1040000,IF(J477&lt;=6550000,670000,620000)),IF(J477&lt;=1320000,950000,IF(J477&lt;=3360000,880000,IF(J477&lt;=4890000,680000,IF(J477&lt;=6550000,630000,580000))))))</f>
        <v/>
      </c>
      <c r="L477" s="16">
        <f>IF(D477=1,IF(J477&lt;=9000000,380000,IF(J477&lt;=9500000,260000,IF(J477&lt;=10000000,130000,0))),0)</f>
        <v/>
      </c>
      <c r="M477" s="16">
        <f>IF(D477=1,IF(J477&lt;=9000000,330000,IF(J477&lt;=9500000,220000,IF(J477&lt;=10000000,110000,0))),0)</f>
        <v/>
      </c>
      <c r="N477" s="16">
        <f>IF(D477=1,IF(J477&lt;=9000000,50000,IF(J477&lt;=9500000,40000,IF(J477&lt;=10000000,20000,0))),0)</f>
        <v/>
      </c>
      <c r="O477" s="16">
        <f>MAX(0,ROUNDDOWN(J477-G477-K477-L477-E477*380000-F477*630000-H477,-3))</f>
        <v/>
      </c>
      <c r="P477" s="16">
        <f>MAX(0,ROUNDDOWN(J477-G477-430000-M477-E477*330000-F477*450000-I477,-3))</f>
        <v/>
      </c>
      <c r="Q477" s="16">
        <f>50000+N477+E477*50000+F477*180000</f>
        <v/>
      </c>
      <c r="R477" s="16">
        <f>IF(P477&lt;=2000000,MIN(Q477,P477),MAX(Q477-(P477-2000000),50000))*0.05</f>
        <v/>
      </c>
      <c r="S477" s="16">
        <f>MAX(0,P477*0.1-R477)</f>
        <v/>
      </c>
      <c r="T477" s="16">
        <f>Q477+MAX(0,K477-480000)</f>
        <v/>
      </c>
      <c r="U477" s="16">
        <f>P477-T477</f>
        <v/>
      </c>
      <c r="V477" s="17">
        <f>IF(U477&lt;0,0,LOOKUP(U477,{0,1950001,3300001,6950001,9000001,18000001,40000001},{0.05,0.1,0.2,0.23,0.33,0.4,0.45}))</f>
        <v/>
      </c>
      <c r="W477" s="18">
        <f>IF(U477&lt;0,0.9,0.9-V477*1.021)</f>
        <v/>
      </c>
      <c r="X477" s="16">
        <f>ROUNDDOWN(S477*0.2/W477+2000,0)</f>
        <v/>
      </c>
      <c r="Y477" s="17">
        <f>IF(O477&lt;=0,0,LOOKUP(O477,{0,1950001,3300001,6950001,9000001,18000001,40000001},{0.05,0.1,0.2,0.23,0.33,0.4,0.45}))</f>
        <v/>
      </c>
    </row>
    <row r="478">
      <c r="A478" t="inlineStr">
        <is>
          <t>早見表 夫婦＋大学生と高校生</t>
        </is>
      </c>
      <c r="B478" s="16">
        <f>'2_早見表'!$A$36</f>
        <v/>
      </c>
      <c r="C478" t="n">
        <v>2026</v>
      </c>
      <c r="D478" t="n">
        <v>1</v>
      </c>
      <c r="E478" t="n">
        <v>1</v>
      </c>
      <c r="F478" t="n">
        <v>1</v>
      </c>
      <c r="G478" s="16">
        <f>ROUND(MIN(B478/12,650000)*12*0.0915+MIN(B478/12,1390000)*12*(0.0504+0)+B478*0.005,0)</f>
        <v/>
      </c>
      <c r="H478" t="n">
        <v>0</v>
      </c>
      <c r="I478" t="n">
        <v>0</v>
      </c>
      <c r="J478" s="16">
        <f>IF(C478=2026,IF(B478&lt;741000,0,IF(B478&lt;2191000,B478-740000,IF(B478&lt;2193000,1451000,IF(B478&lt;2196000,1453000,IF(B478&lt;2200000,1456000,IF(B478&lt;3600000,ROUNDDOWN(B478/4,-3)*2.8-80000,IF(B478&lt;6600000,ROUNDDOWN(B478/4,-3)*3.2-440000,IF(B478&lt;8500000,ROUNDDOWN(B478*0.9,0)-1100000,B478-1950000)))))))),IF(B478&lt;651000,0,IF(B478&lt;1900000,B478-650000,IF(B478&lt;3600000,ROUNDDOWN(B478/4,-3)*2.8-80000,IF(B478&lt;6600000,ROUNDDOWN(B478/4,-3)*3.2-440000,IF(B478&lt;8500000,ROUNDDOWN(B478*0.9,0)-1100000,B478-1950000))))))</f>
        <v/>
      </c>
      <c r="K478" s="16">
        <f>IF(J478&gt;23500000,NA(),IF(C478=2026,IF(J478&lt;=4890000,1040000,IF(J478&lt;=6550000,670000,620000)),IF(J478&lt;=1320000,950000,IF(J478&lt;=3360000,880000,IF(J478&lt;=4890000,680000,IF(J478&lt;=6550000,630000,580000))))))</f>
        <v/>
      </c>
      <c r="L478" s="16">
        <f>IF(D478=1,IF(J478&lt;=9000000,380000,IF(J478&lt;=9500000,260000,IF(J478&lt;=10000000,130000,0))),0)</f>
        <v/>
      </c>
      <c r="M478" s="16">
        <f>IF(D478=1,IF(J478&lt;=9000000,330000,IF(J478&lt;=9500000,220000,IF(J478&lt;=10000000,110000,0))),0)</f>
        <v/>
      </c>
      <c r="N478" s="16">
        <f>IF(D478=1,IF(J478&lt;=9000000,50000,IF(J478&lt;=9500000,40000,IF(J478&lt;=10000000,20000,0))),0)</f>
        <v/>
      </c>
      <c r="O478" s="16">
        <f>MAX(0,ROUNDDOWN(J478-G478-K478-L478-E478*380000-F478*630000-H478,-3))</f>
        <v/>
      </c>
      <c r="P478" s="16">
        <f>MAX(0,ROUNDDOWN(J478-G478-430000-M478-E478*330000-F478*450000-I478,-3))</f>
        <v/>
      </c>
      <c r="Q478" s="16">
        <f>50000+N478+E478*50000+F478*180000</f>
        <v/>
      </c>
      <c r="R478" s="16">
        <f>IF(P478&lt;=2000000,MIN(Q478,P478),MAX(Q478-(P478-2000000),50000))*0.05</f>
        <v/>
      </c>
      <c r="S478" s="16">
        <f>MAX(0,P478*0.1-R478)</f>
        <v/>
      </c>
      <c r="T478" s="16">
        <f>Q478+MAX(0,K478-480000)</f>
        <v/>
      </c>
      <c r="U478" s="16">
        <f>P478-T478</f>
        <v/>
      </c>
      <c r="V478" s="17">
        <f>IF(U478&lt;0,0,LOOKUP(U478,{0,1950001,3300001,6950001,9000001,18000001,40000001},{0.05,0.1,0.2,0.23,0.33,0.4,0.45}))</f>
        <v/>
      </c>
      <c r="W478" s="18">
        <f>IF(U478&lt;0,0.9,0.9-V478*1.021)</f>
        <v/>
      </c>
      <c r="X478" s="16">
        <f>ROUNDDOWN(S478*0.2/W478+2000,0)</f>
        <v/>
      </c>
      <c r="Y478" s="17">
        <f>IF(O478&lt;=0,0,LOOKUP(O478,{0,1950001,3300001,6950001,9000001,18000001,40000001},{0.05,0.1,0.2,0.23,0.33,0.4,0.45}))</f>
        <v/>
      </c>
    </row>
    <row r="479">
      <c r="A479" t="inlineStr">
        <is>
          <t>早見表 独身または共働き</t>
        </is>
      </c>
      <c r="B479" s="16">
        <f>'2_早見表'!$A$37</f>
        <v/>
      </c>
      <c r="C479" t="n">
        <v>2025</v>
      </c>
      <c r="D479" t="n">
        <v>0</v>
      </c>
      <c r="E479" t="n">
        <v>0</v>
      </c>
      <c r="F479" t="n">
        <v>0</v>
      </c>
      <c r="G479" s="16">
        <f>ROUND(MIN(B479/12,650000)*12*0.0915+MIN(B479/12,1390000)*12*(0.0504+0)+B479*0.005,0)</f>
        <v/>
      </c>
      <c r="H479" t="n">
        <v>0</v>
      </c>
      <c r="I479" t="n">
        <v>0</v>
      </c>
      <c r="J479" s="16">
        <f>IF(C479=2026,IF(B479&lt;741000,0,IF(B479&lt;2191000,B479-740000,IF(B479&lt;2193000,1451000,IF(B479&lt;2196000,1453000,IF(B479&lt;2200000,1456000,IF(B479&lt;3600000,ROUNDDOWN(B479/4,-3)*2.8-80000,IF(B479&lt;6600000,ROUNDDOWN(B479/4,-3)*3.2-440000,IF(B479&lt;8500000,ROUNDDOWN(B479*0.9,0)-1100000,B479-1950000)))))))),IF(B479&lt;651000,0,IF(B479&lt;1900000,B479-650000,IF(B479&lt;3600000,ROUNDDOWN(B479/4,-3)*2.8-80000,IF(B479&lt;6600000,ROUNDDOWN(B479/4,-3)*3.2-440000,IF(B479&lt;8500000,ROUNDDOWN(B479*0.9,0)-1100000,B479-1950000))))))</f>
        <v/>
      </c>
      <c r="K479" s="16">
        <f>IF(J479&gt;23500000,NA(),IF(C479=2026,IF(J479&lt;=4890000,1040000,IF(J479&lt;=6550000,670000,620000)),IF(J479&lt;=1320000,950000,IF(J479&lt;=3360000,880000,IF(J479&lt;=4890000,680000,IF(J479&lt;=6550000,630000,580000))))))</f>
        <v/>
      </c>
      <c r="L479" s="16">
        <f>IF(D479=1,IF(J479&lt;=9000000,380000,IF(J479&lt;=9500000,260000,IF(J479&lt;=10000000,130000,0))),0)</f>
        <v/>
      </c>
      <c r="M479" s="16">
        <f>IF(D479=1,IF(J479&lt;=9000000,330000,IF(J479&lt;=9500000,220000,IF(J479&lt;=10000000,110000,0))),0)</f>
        <v/>
      </c>
      <c r="N479" s="16">
        <f>IF(D479=1,IF(J479&lt;=9000000,50000,IF(J479&lt;=9500000,40000,IF(J479&lt;=10000000,20000,0))),0)</f>
        <v/>
      </c>
      <c r="O479" s="16">
        <f>MAX(0,ROUNDDOWN(J479-G479-K479-L479-E479*380000-F479*630000-H479,-3))</f>
        <v/>
      </c>
      <c r="P479" s="16">
        <f>MAX(0,ROUNDDOWN(J479-G479-430000-M479-E479*330000-F479*450000-I479,-3))</f>
        <v/>
      </c>
      <c r="Q479" s="16">
        <f>50000+N479+E479*50000+F479*180000</f>
        <v/>
      </c>
      <c r="R479" s="16">
        <f>IF(P479&lt;=2000000,MIN(Q479,P479),MAX(Q479-(P479-2000000),50000))*0.05</f>
        <v/>
      </c>
      <c r="S479" s="16">
        <f>MAX(0,P479*0.1-R479)</f>
        <v/>
      </c>
      <c r="T479" s="16">
        <f>Q479+MAX(0,K479-480000)</f>
        <v/>
      </c>
      <c r="U479" s="16">
        <f>P479-T479</f>
        <v/>
      </c>
      <c r="V479" s="17">
        <f>IF(U479&lt;0,0,LOOKUP(U479,{0,1950001,3300001,6950001,9000001,18000001,40000001},{0.05,0.1,0.2,0.23,0.33,0.4,0.45}))</f>
        <v/>
      </c>
      <c r="W479" s="18">
        <f>IF(U479&lt;0,0.9,0.9-V479*1.021)</f>
        <v/>
      </c>
      <c r="X479" s="16">
        <f>ROUNDDOWN(S479*0.2/W479+2000,0)</f>
        <v/>
      </c>
      <c r="Y479" s="17">
        <f>IF(O479&lt;=0,0,LOOKUP(O479,{0,1950001,3300001,6950001,9000001,18000001,40000001},{0.05,0.1,0.2,0.23,0.33,0.4,0.45}))</f>
        <v/>
      </c>
    </row>
    <row r="480">
      <c r="A480" t="inlineStr">
        <is>
          <t>早見表 独身または共働き</t>
        </is>
      </c>
      <c r="B480" s="16">
        <f>'2_早見表'!$A$37</f>
        <v/>
      </c>
      <c r="C480" t="n">
        <v>2026</v>
      </c>
      <c r="D480" t="n">
        <v>0</v>
      </c>
      <c r="E480" t="n">
        <v>0</v>
      </c>
      <c r="F480" t="n">
        <v>0</v>
      </c>
      <c r="G480" s="16">
        <f>ROUND(MIN(B480/12,650000)*12*0.0915+MIN(B480/12,1390000)*12*(0.0504+0)+B480*0.005,0)</f>
        <v/>
      </c>
      <c r="H480" t="n">
        <v>0</v>
      </c>
      <c r="I480" t="n">
        <v>0</v>
      </c>
      <c r="J480" s="16">
        <f>IF(C480=2026,IF(B480&lt;741000,0,IF(B480&lt;2191000,B480-740000,IF(B480&lt;2193000,1451000,IF(B480&lt;2196000,1453000,IF(B480&lt;2200000,1456000,IF(B480&lt;3600000,ROUNDDOWN(B480/4,-3)*2.8-80000,IF(B480&lt;6600000,ROUNDDOWN(B480/4,-3)*3.2-440000,IF(B480&lt;8500000,ROUNDDOWN(B480*0.9,0)-1100000,B480-1950000)))))))),IF(B480&lt;651000,0,IF(B480&lt;1900000,B480-650000,IF(B480&lt;3600000,ROUNDDOWN(B480/4,-3)*2.8-80000,IF(B480&lt;6600000,ROUNDDOWN(B480/4,-3)*3.2-440000,IF(B480&lt;8500000,ROUNDDOWN(B480*0.9,0)-1100000,B480-1950000))))))</f>
        <v/>
      </c>
      <c r="K480" s="16">
        <f>IF(J480&gt;23500000,NA(),IF(C480=2026,IF(J480&lt;=4890000,1040000,IF(J480&lt;=6550000,670000,620000)),IF(J480&lt;=1320000,950000,IF(J480&lt;=3360000,880000,IF(J480&lt;=4890000,680000,IF(J480&lt;=6550000,630000,580000))))))</f>
        <v/>
      </c>
      <c r="L480" s="16">
        <f>IF(D480=1,IF(J480&lt;=9000000,380000,IF(J480&lt;=9500000,260000,IF(J480&lt;=10000000,130000,0))),0)</f>
        <v/>
      </c>
      <c r="M480" s="16">
        <f>IF(D480=1,IF(J480&lt;=9000000,330000,IF(J480&lt;=9500000,220000,IF(J480&lt;=10000000,110000,0))),0)</f>
        <v/>
      </c>
      <c r="N480" s="16">
        <f>IF(D480=1,IF(J480&lt;=9000000,50000,IF(J480&lt;=9500000,40000,IF(J480&lt;=10000000,20000,0))),0)</f>
        <v/>
      </c>
      <c r="O480" s="16">
        <f>MAX(0,ROUNDDOWN(J480-G480-K480-L480-E480*380000-F480*630000-H480,-3))</f>
        <v/>
      </c>
      <c r="P480" s="16">
        <f>MAX(0,ROUNDDOWN(J480-G480-430000-M480-E480*330000-F480*450000-I480,-3))</f>
        <v/>
      </c>
      <c r="Q480" s="16">
        <f>50000+N480+E480*50000+F480*180000</f>
        <v/>
      </c>
      <c r="R480" s="16">
        <f>IF(P480&lt;=2000000,MIN(Q480,P480),MAX(Q480-(P480-2000000),50000))*0.05</f>
        <v/>
      </c>
      <c r="S480" s="16">
        <f>MAX(0,P480*0.1-R480)</f>
        <v/>
      </c>
      <c r="T480" s="16">
        <f>Q480+MAX(0,K480-480000)</f>
        <v/>
      </c>
      <c r="U480" s="16">
        <f>P480-T480</f>
        <v/>
      </c>
      <c r="V480" s="17">
        <f>IF(U480&lt;0,0,LOOKUP(U480,{0,1950001,3300001,6950001,9000001,18000001,40000001},{0.05,0.1,0.2,0.23,0.33,0.4,0.45}))</f>
        <v/>
      </c>
      <c r="W480" s="18">
        <f>IF(U480&lt;0,0.9,0.9-V480*1.021)</f>
        <v/>
      </c>
      <c r="X480" s="16">
        <f>ROUNDDOWN(S480*0.2/W480+2000,0)</f>
        <v/>
      </c>
      <c r="Y480" s="17">
        <f>IF(O480&lt;=0,0,LOOKUP(O480,{0,1950001,3300001,6950001,9000001,18000001,40000001},{0.05,0.1,0.2,0.23,0.33,0.4,0.45}))</f>
        <v/>
      </c>
    </row>
    <row r="481">
      <c r="A481" t="inlineStr">
        <is>
          <t>早見表 夫婦（配偶者控除あり）</t>
        </is>
      </c>
      <c r="B481" s="16">
        <f>'2_早見表'!$A$37</f>
        <v/>
      </c>
      <c r="C481" t="n">
        <v>2025</v>
      </c>
      <c r="D481" t="n">
        <v>1</v>
      </c>
      <c r="E481" t="n">
        <v>0</v>
      </c>
      <c r="F481" t="n">
        <v>0</v>
      </c>
      <c r="G481" s="16">
        <f>ROUND(MIN(B481/12,650000)*12*0.0915+MIN(B481/12,1390000)*12*(0.0504+0)+B481*0.005,0)</f>
        <v/>
      </c>
      <c r="H481" t="n">
        <v>0</v>
      </c>
      <c r="I481" t="n">
        <v>0</v>
      </c>
      <c r="J481" s="16">
        <f>IF(C481=2026,IF(B481&lt;741000,0,IF(B481&lt;2191000,B481-740000,IF(B481&lt;2193000,1451000,IF(B481&lt;2196000,1453000,IF(B481&lt;2200000,1456000,IF(B481&lt;3600000,ROUNDDOWN(B481/4,-3)*2.8-80000,IF(B481&lt;6600000,ROUNDDOWN(B481/4,-3)*3.2-440000,IF(B481&lt;8500000,ROUNDDOWN(B481*0.9,0)-1100000,B481-1950000)))))))),IF(B481&lt;651000,0,IF(B481&lt;1900000,B481-650000,IF(B481&lt;3600000,ROUNDDOWN(B481/4,-3)*2.8-80000,IF(B481&lt;6600000,ROUNDDOWN(B481/4,-3)*3.2-440000,IF(B481&lt;8500000,ROUNDDOWN(B481*0.9,0)-1100000,B481-1950000))))))</f>
        <v/>
      </c>
      <c r="K481" s="16">
        <f>IF(J481&gt;23500000,NA(),IF(C481=2026,IF(J481&lt;=4890000,1040000,IF(J481&lt;=6550000,670000,620000)),IF(J481&lt;=1320000,950000,IF(J481&lt;=3360000,880000,IF(J481&lt;=4890000,680000,IF(J481&lt;=6550000,630000,580000))))))</f>
        <v/>
      </c>
      <c r="L481" s="16">
        <f>IF(D481=1,IF(J481&lt;=9000000,380000,IF(J481&lt;=9500000,260000,IF(J481&lt;=10000000,130000,0))),0)</f>
        <v/>
      </c>
      <c r="M481" s="16">
        <f>IF(D481=1,IF(J481&lt;=9000000,330000,IF(J481&lt;=9500000,220000,IF(J481&lt;=10000000,110000,0))),0)</f>
        <v/>
      </c>
      <c r="N481" s="16">
        <f>IF(D481=1,IF(J481&lt;=9000000,50000,IF(J481&lt;=9500000,40000,IF(J481&lt;=10000000,20000,0))),0)</f>
        <v/>
      </c>
      <c r="O481" s="16">
        <f>MAX(0,ROUNDDOWN(J481-G481-K481-L481-E481*380000-F481*630000-H481,-3))</f>
        <v/>
      </c>
      <c r="P481" s="16">
        <f>MAX(0,ROUNDDOWN(J481-G481-430000-M481-E481*330000-F481*450000-I481,-3))</f>
        <v/>
      </c>
      <c r="Q481" s="16">
        <f>50000+N481+E481*50000+F481*180000</f>
        <v/>
      </c>
      <c r="R481" s="16">
        <f>IF(P481&lt;=2000000,MIN(Q481,P481),MAX(Q481-(P481-2000000),50000))*0.05</f>
        <v/>
      </c>
      <c r="S481" s="16">
        <f>MAX(0,P481*0.1-R481)</f>
        <v/>
      </c>
      <c r="T481" s="16">
        <f>Q481+MAX(0,K481-480000)</f>
        <v/>
      </c>
      <c r="U481" s="16">
        <f>P481-T481</f>
        <v/>
      </c>
      <c r="V481" s="17">
        <f>IF(U481&lt;0,0,LOOKUP(U481,{0,1950001,3300001,6950001,9000001,18000001,40000001},{0.05,0.1,0.2,0.23,0.33,0.4,0.45}))</f>
        <v/>
      </c>
      <c r="W481" s="18">
        <f>IF(U481&lt;0,0.9,0.9-V481*1.021)</f>
        <v/>
      </c>
      <c r="X481" s="16">
        <f>ROUNDDOWN(S481*0.2/W481+2000,0)</f>
        <v/>
      </c>
      <c r="Y481" s="17">
        <f>IF(O481&lt;=0,0,LOOKUP(O481,{0,1950001,3300001,6950001,9000001,18000001,40000001},{0.05,0.1,0.2,0.23,0.33,0.4,0.45}))</f>
        <v/>
      </c>
    </row>
    <row r="482">
      <c r="A482" t="inlineStr">
        <is>
          <t>早見表 夫婦（配偶者控除あり）</t>
        </is>
      </c>
      <c r="B482" s="16">
        <f>'2_早見表'!$A$37</f>
        <v/>
      </c>
      <c r="C482" t="n">
        <v>2026</v>
      </c>
      <c r="D482" t="n">
        <v>1</v>
      </c>
      <c r="E482" t="n">
        <v>0</v>
      </c>
      <c r="F482" t="n">
        <v>0</v>
      </c>
      <c r="G482" s="16">
        <f>ROUND(MIN(B482/12,650000)*12*0.0915+MIN(B482/12,1390000)*12*(0.0504+0)+B482*0.005,0)</f>
        <v/>
      </c>
      <c r="H482" t="n">
        <v>0</v>
      </c>
      <c r="I482" t="n">
        <v>0</v>
      </c>
      <c r="J482" s="16">
        <f>IF(C482=2026,IF(B482&lt;741000,0,IF(B482&lt;2191000,B482-740000,IF(B482&lt;2193000,1451000,IF(B482&lt;2196000,1453000,IF(B482&lt;2200000,1456000,IF(B482&lt;3600000,ROUNDDOWN(B482/4,-3)*2.8-80000,IF(B482&lt;6600000,ROUNDDOWN(B482/4,-3)*3.2-440000,IF(B482&lt;8500000,ROUNDDOWN(B482*0.9,0)-1100000,B482-1950000)))))))),IF(B482&lt;651000,0,IF(B482&lt;1900000,B482-650000,IF(B482&lt;3600000,ROUNDDOWN(B482/4,-3)*2.8-80000,IF(B482&lt;6600000,ROUNDDOWN(B482/4,-3)*3.2-440000,IF(B482&lt;8500000,ROUNDDOWN(B482*0.9,0)-1100000,B482-1950000))))))</f>
        <v/>
      </c>
      <c r="K482" s="16">
        <f>IF(J482&gt;23500000,NA(),IF(C482=2026,IF(J482&lt;=4890000,1040000,IF(J482&lt;=6550000,670000,620000)),IF(J482&lt;=1320000,950000,IF(J482&lt;=3360000,880000,IF(J482&lt;=4890000,680000,IF(J482&lt;=6550000,630000,580000))))))</f>
        <v/>
      </c>
      <c r="L482" s="16">
        <f>IF(D482=1,IF(J482&lt;=9000000,380000,IF(J482&lt;=9500000,260000,IF(J482&lt;=10000000,130000,0))),0)</f>
        <v/>
      </c>
      <c r="M482" s="16">
        <f>IF(D482=1,IF(J482&lt;=9000000,330000,IF(J482&lt;=9500000,220000,IF(J482&lt;=10000000,110000,0))),0)</f>
        <v/>
      </c>
      <c r="N482" s="16">
        <f>IF(D482=1,IF(J482&lt;=9000000,50000,IF(J482&lt;=9500000,40000,IF(J482&lt;=10000000,20000,0))),0)</f>
        <v/>
      </c>
      <c r="O482" s="16">
        <f>MAX(0,ROUNDDOWN(J482-G482-K482-L482-E482*380000-F482*630000-H482,-3))</f>
        <v/>
      </c>
      <c r="P482" s="16">
        <f>MAX(0,ROUNDDOWN(J482-G482-430000-M482-E482*330000-F482*450000-I482,-3))</f>
        <v/>
      </c>
      <c r="Q482" s="16">
        <f>50000+N482+E482*50000+F482*180000</f>
        <v/>
      </c>
      <c r="R482" s="16">
        <f>IF(P482&lt;=2000000,MIN(Q482,P482),MAX(Q482-(P482-2000000),50000))*0.05</f>
        <v/>
      </c>
      <c r="S482" s="16">
        <f>MAX(0,P482*0.1-R482)</f>
        <v/>
      </c>
      <c r="T482" s="16">
        <f>Q482+MAX(0,K482-480000)</f>
        <v/>
      </c>
      <c r="U482" s="16">
        <f>P482-T482</f>
        <v/>
      </c>
      <c r="V482" s="17">
        <f>IF(U482&lt;0,0,LOOKUP(U482,{0,1950001,3300001,6950001,9000001,18000001,40000001},{0.05,0.1,0.2,0.23,0.33,0.4,0.45}))</f>
        <v/>
      </c>
      <c r="W482" s="18">
        <f>IF(U482&lt;0,0.9,0.9-V482*1.021)</f>
        <v/>
      </c>
      <c r="X482" s="16">
        <f>ROUNDDOWN(S482*0.2/W482+2000,0)</f>
        <v/>
      </c>
      <c r="Y482" s="17">
        <f>IF(O482&lt;=0,0,LOOKUP(O482,{0,1950001,3300001,6950001,9000001,18000001,40000001},{0.05,0.1,0.2,0.23,0.33,0.4,0.45}))</f>
        <v/>
      </c>
    </row>
    <row r="483">
      <c r="A483" t="inlineStr">
        <is>
          <t>早見表 共働き＋高校生1人</t>
        </is>
      </c>
      <c r="B483" s="16">
        <f>'2_早見表'!$A$37</f>
        <v/>
      </c>
      <c r="C483" t="n">
        <v>2025</v>
      </c>
      <c r="D483" t="n">
        <v>0</v>
      </c>
      <c r="E483" t="n">
        <v>1</v>
      </c>
      <c r="F483" t="n">
        <v>0</v>
      </c>
      <c r="G483" s="16">
        <f>ROUND(MIN(B483/12,650000)*12*0.0915+MIN(B483/12,1390000)*12*(0.0504+0)+B483*0.005,0)</f>
        <v/>
      </c>
      <c r="H483" t="n">
        <v>0</v>
      </c>
      <c r="I483" t="n">
        <v>0</v>
      </c>
      <c r="J483" s="16">
        <f>IF(C483=2026,IF(B483&lt;741000,0,IF(B483&lt;2191000,B483-740000,IF(B483&lt;2193000,1451000,IF(B483&lt;2196000,1453000,IF(B483&lt;2200000,1456000,IF(B483&lt;3600000,ROUNDDOWN(B483/4,-3)*2.8-80000,IF(B483&lt;6600000,ROUNDDOWN(B483/4,-3)*3.2-440000,IF(B483&lt;8500000,ROUNDDOWN(B483*0.9,0)-1100000,B483-1950000)))))))),IF(B483&lt;651000,0,IF(B483&lt;1900000,B483-650000,IF(B483&lt;3600000,ROUNDDOWN(B483/4,-3)*2.8-80000,IF(B483&lt;6600000,ROUNDDOWN(B483/4,-3)*3.2-440000,IF(B483&lt;8500000,ROUNDDOWN(B483*0.9,0)-1100000,B483-1950000))))))</f>
        <v/>
      </c>
      <c r="K483" s="16">
        <f>IF(J483&gt;23500000,NA(),IF(C483=2026,IF(J483&lt;=4890000,1040000,IF(J483&lt;=6550000,670000,620000)),IF(J483&lt;=1320000,950000,IF(J483&lt;=3360000,880000,IF(J483&lt;=4890000,680000,IF(J483&lt;=6550000,630000,580000))))))</f>
        <v/>
      </c>
      <c r="L483" s="16">
        <f>IF(D483=1,IF(J483&lt;=9000000,380000,IF(J483&lt;=9500000,260000,IF(J483&lt;=10000000,130000,0))),0)</f>
        <v/>
      </c>
      <c r="M483" s="16">
        <f>IF(D483=1,IF(J483&lt;=9000000,330000,IF(J483&lt;=9500000,220000,IF(J483&lt;=10000000,110000,0))),0)</f>
        <v/>
      </c>
      <c r="N483" s="16">
        <f>IF(D483=1,IF(J483&lt;=9000000,50000,IF(J483&lt;=9500000,40000,IF(J483&lt;=10000000,20000,0))),0)</f>
        <v/>
      </c>
      <c r="O483" s="16">
        <f>MAX(0,ROUNDDOWN(J483-G483-K483-L483-E483*380000-F483*630000-H483,-3))</f>
        <v/>
      </c>
      <c r="P483" s="16">
        <f>MAX(0,ROUNDDOWN(J483-G483-430000-M483-E483*330000-F483*450000-I483,-3))</f>
        <v/>
      </c>
      <c r="Q483" s="16">
        <f>50000+N483+E483*50000+F483*180000</f>
        <v/>
      </c>
      <c r="R483" s="16">
        <f>IF(P483&lt;=2000000,MIN(Q483,P483),MAX(Q483-(P483-2000000),50000))*0.05</f>
        <v/>
      </c>
      <c r="S483" s="16">
        <f>MAX(0,P483*0.1-R483)</f>
        <v/>
      </c>
      <c r="T483" s="16">
        <f>Q483+MAX(0,K483-480000)</f>
        <v/>
      </c>
      <c r="U483" s="16">
        <f>P483-T483</f>
        <v/>
      </c>
      <c r="V483" s="17">
        <f>IF(U483&lt;0,0,LOOKUP(U483,{0,1950001,3300001,6950001,9000001,18000001,40000001},{0.05,0.1,0.2,0.23,0.33,0.4,0.45}))</f>
        <v/>
      </c>
      <c r="W483" s="18">
        <f>IF(U483&lt;0,0.9,0.9-V483*1.021)</f>
        <v/>
      </c>
      <c r="X483" s="16">
        <f>ROUNDDOWN(S483*0.2/W483+2000,0)</f>
        <v/>
      </c>
      <c r="Y483" s="17">
        <f>IF(O483&lt;=0,0,LOOKUP(O483,{0,1950001,3300001,6950001,9000001,18000001,40000001},{0.05,0.1,0.2,0.23,0.33,0.4,0.45}))</f>
        <v/>
      </c>
    </row>
    <row r="484">
      <c r="A484" t="inlineStr">
        <is>
          <t>早見表 共働き＋高校生1人</t>
        </is>
      </c>
      <c r="B484" s="16">
        <f>'2_早見表'!$A$37</f>
        <v/>
      </c>
      <c r="C484" t="n">
        <v>2026</v>
      </c>
      <c r="D484" t="n">
        <v>0</v>
      </c>
      <c r="E484" t="n">
        <v>1</v>
      </c>
      <c r="F484" t="n">
        <v>0</v>
      </c>
      <c r="G484" s="16">
        <f>ROUND(MIN(B484/12,650000)*12*0.0915+MIN(B484/12,1390000)*12*(0.0504+0)+B484*0.005,0)</f>
        <v/>
      </c>
      <c r="H484" t="n">
        <v>0</v>
      </c>
      <c r="I484" t="n">
        <v>0</v>
      </c>
      <c r="J484" s="16">
        <f>IF(C484=2026,IF(B484&lt;741000,0,IF(B484&lt;2191000,B484-740000,IF(B484&lt;2193000,1451000,IF(B484&lt;2196000,1453000,IF(B484&lt;2200000,1456000,IF(B484&lt;3600000,ROUNDDOWN(B484/4,-3)*2.8-80000,IF(B484&lt;6600000,ROUNDDOWN(B484/4,-3)*3.2-440000,IF(B484&lt;8500000,ROUNDDOWN(B484*0.9,0)-1100000,B484-1950000)))))))),IF(B484&lt;651000,0,IF(B484&lt;1900000,B484-650000,IF(B484&lt;3600000,ROUNDDOWN(B484/4,-3)*2.8-80000,IF(B484&lt;6600000,ROUNDDOWN(B484/4,-3)*3.2-440000,IF(B484&lt;8500000,ROUNDDOWN(B484*0.9,0)-1100000,B484-1950000))))))</f>
        <v/>
      </c>
      <c r="K484" s="16">
        <f>IF(J484&gt;23500000,NA(),IF(C484=2026,IF(J484&lt;=4890000,1040000,IF(J484&lt;=6550000,670000,620000)),IF(J484&lt;=1320000,950000,IF(J484&lt;=3360000,880000,IF(J484&lt;=4890000,680000,IF(J484&lt;=6550000,630000,580000))))))</f>
        <v/>
      </c>
      <c r="L484" s="16">
        <f>IF(D484=1,IF(J484&lt;=9000000,380000,IF(J484&lt;=9500000,260000,IF(J484&lt;=10000000,130000,0))),0)</f>
        <v/>
      </c>
      <c r="M484" s="16">
        <f>IF(D484=1,IF(J484&lt;=9000000,330000,IF(J484&lt;=9500000,220000,IF(J484&lt;=10000000,110000,0))),0)</f>
        <v/>
      </c>
      <c r="N484" s="16">
        <f>IF(D484=1,IF(J484&lt;=9000000,50000,IF(J484&lt;=9500000,40000,IF(J484&lt;=10000000,20000,0))),0)</f>
        <v/>
      </c>
      <c r="O484" s="16">
        <f>MAX(0,ROUNDDOWN(J484-G484-K484-L484-E484*380000-F484*630000-H484,-3))</f>
        <v/>
      </c>
      <c r="P484" s="16">
        <f>MAX(0,ROUNDDOWN(J484-G484-430000-M484-E484*330000-F484*450000-I484,-3))</f>
        <v/>
      </c>
      <c r="Q484" s="16">
        <f>50000+N484+E484*50000+F484*180000</f>
        <v/>
      </c>
      <c r="R484" s="16">
        <f>IF(P484&lt;=2000000,MIN(Q484,P484),MAX(Q484-(P484-2000000),50000))*0.05</f>
        <v/>
      </c>
      <c r="S484" s="16">
        <f>MAX(0,P484*0.1-R484)</f>
        <v/>
      </c>
      <c r="T484" s="16">
        <f>Q484+MAX(0,K484-480000)</f>
        <v/>
      </c>
      <c r="U484" s="16">
        <f>P484-T484</f>
        <v/>
      </c>
      <c r="V484" s="17">
        <f>IF(U484&lt;0,0,LOOKUP(U484,{0,1950001,3300001,6950001,9000001,18000001,40000001},{0.05,0.1,0.2,0.23,0.33,0.4,0.45}))</f>
        <v/>
      </c>
      <c r="W484" s="18">
        <f>IF(U484&lt;0,0.9,0.9-V484*1.021)</f>
        <v/>
      </c>
      <c r="X484" s="16">
        <f>ROUNDDOWN(S484*0.2/W484+2000,0)</f>
        <v/>
      </c>
      <c r="Y484" s="17">
        <f>IF(O484&lt;=0,0,LOOKUP(O484,{0,1950001,3300001,6950001,9000001,18000001,40000001},{0.05,0.1,0.2,0.23,0.33,0.4,0.45}))</f>
        <v/>
      </c>
    </row>
    <row r="485">
      <c r="A485" t="inlineStr">
        <is>
          <t>早見表 共働き＋大学生1人</t>
        </is>
      </c>
      <c r="B485" s="16">
        <f>'2_早見表'!$A$37</f>
        <v/>
      </c>
      <c r="C485" t="n">
        <v>2025</v>
      </c>
      <c r="D485" t="n">
        <v>0</v>
      </c>
      <c r="E485" t="n">
        <v>0</v>
      </c>
      <c r="F485" t="n">
        <v>1</v>
      </c>
      <c r="G485" s="16">
        <f>ROUND(MIN(B485/12,650000)*12*0.0915+MIN(B485/12,1390000)*12*(0.0504+0)+B485*0.005,0)</f>
        <v/>
      </c>
      <c r="H485" t="n">
        <v>0</v>
      </c>
      <c r="I485" t="n">
        <v>0</v>
      </c>
      <c r="J485" s="16">
        <f>IF(C485=2026,IF(B485&lt;741000,0,IF(B485&lt;2191000,B485-740000,IF(B485&lt;2193000,1451000,IF(B485&lt;2196000,1453000,IF(B485&lt;2200000,1456000,IF(B485&lt;3600000,ROUNDDOWN(B485/4,-3)*2.8-80000,IF(B485&lt;6600000,ROUNDDOWN(B485/4,-3)*3.2-440000,IF(B485&lt;8500000,ROUNDDOWN(B485*0.9,0)-1100000,B485-1950000)))))))),IF(B485&lt;651000,0,IF(B485&lt;1900000,B485-650000,IF(B485&lt;3600000,ROUNDDOWN(B485/4,-3)*2.8-80000,IF(B485&lt;6600000,ROUNDDOWN(B485/4,-3)*3.2-440000,IF(B485&lt;8500000,ROUNDDOWN(B485*0.9,0)-1100000,B485-1950000))))))</f>
        <v/>
      </c>
      <c r="K485" s="16">
        <f>IF(J485&gt;23500000,NA(),IF(C485=2026,IF(J485&lt;=4890000,1040000,IF(J485&lt;=6550000,670000,620000)),IF(J485&lt;=1320000,950000,IF(J485&lt;=3360000,880000,IF(J485&lt;=4890000,680000,IF(J485&lt;=6550000,630000,580000))))))</f>
        <v/>
      </c>
      <c r="L485" s="16">
        <f>IF(D485=1,IF(J485&lt;=9000000,380000,IF(J485&lt;=9500000,260000,IF(J485&lt;=10000000,130000,0))),0)</f>
        <v/>
      </c>
      <c r="M485" s="16">
        <f>IF(D485=1,IF(J485&lt;=9000000,330000,IF(J485&lt;=9500000,220000,IF(J485&lt;=10000000,110000,0))),0)</f>
        <v/>
      </c>
      <c r="N485" s="16">
        <f>IF(D485=1,IF(J485&lt;=9000000,50000,IF(J485&lt;=9500000,40000,IF(J485&lt;=10000000,20000,0))),0)</f>
        <v/>
      </c>
      <c r="O485" s="16">
        <f>MAX(0,ROUNDDOWN(J485-G485-K485-L485-E485*380000-F485*630000-H485,-3))</f>
        <v/>
      </c>
      <c r="P485" s="16">
        <f>MAX(0,ROUNDDOWN(J485-G485-430000-M485-E485*330000-F485*450000-I485,-3))</f>
        <v/>
      </c>
      <c r="Q485" s="16">
        <f>50000+N485+E485*50000+F485*180000</f>
        <v/>
      </c>
      <c r="R485" s="16">
        <f>IF(P485&lt;=2000000,MIN(Q485,P485),MAX(Q485-(P485-2000000),50000))*0.05</f>
        <v/>
      </c>
      <c r="S485" s="16">
        <f>MAX(0,P485*0.1-R485)</f>
        <v/>
      </c>
      <c r="T485" s="16">
        <f>Q485+MAX(0,K485-480000)</f>
        <v/>
      </c>
      <c r="U485" s="16">
        <f>P485-T485</f>
        <v/>
      </c>
      <c r="V485" s="17">
        <f>IF(U485&lt;0,0,LOOKUP(U485,{0,1950001,3300001,6950001,9000001,18000001,40000001},{0.05,0.1,0.2,0.23,0.33,0.4,0.45}))</f>
        <v/>
      </c>
      <c r="W485" s="18">
        <f>IF(U485&lt;0,0.9,0.9-V485*1.021)</f>
        <v/>
      </c>
      <c r="X485" s="16">
        <f>ROUNDDOWN(S485*0.2/W485+2000,0)</f>
        <v/>
      </c>
      <c r="Y485" s="17">
        <f>IF(O485&lt;=0,0,LOOKUP(O485,{0,1950001,3300001,6950001,9000001,18000001,40000001},{0.05,0.1,0.2,0.23,0.33,0.4,0.45}))</f>
        <v/>
      </c>
    </row>
    <row r="486">
      <c r="A486" t="inlineStr">
        <is>
          <t>早見表 共働き＋大学生1人</t>
        </is>
      </c>
      <c r="B486" s="16">
        <f>'2_早見表'!$A$37</f>
        <v/>
      </c>
      <c r="C486" t="n">
        <v>2026</v>
      </c>
      <c r="D486" t="n">
        <v>0</v>
      </c>
      <c r="E486" t="n">
        <v>0</v>
      </c>
      <c r="F486" t="n">
        <v>1</v>
      </c>
      <c r="G486" s="16">
        <f>ROUND(MIN(B486/12,650000)*12*0.0915+MIN(B486/12,1390000)*12*(0.0504+0)+B486*0.005,0)</f>
        <v/>
      </c>
      <c r="H486" t="n">
        <v>0</v>
      </c>
      <c r="I486" t="n">
        <v>0</v>
      </c>
      <c r="J486" s="16">
        <f>IF(C486=2026,IF(B486&lt;741000,0,IF(B486&lt;2191000,B486-740000,IF(B486&lt;2193000,1451000,IF(B486&lt;2196000,1453000,IF(B486&lt;2200000,1456000,IF(B486&lt;3600000,ROUNDDOWN(B486/4,-3)*2.8-80000,IF(B486&lt;6600000,ROUNDDOWN(B486/4,-3)*3.2-440000,IF(B486&lt;8500000,ROUNDDOWN(B486*0.9,0)-1100000,B486-1950000)))))))),IF(B486&lt;651000,0,IF(B486&lt;1900000,B486-650000,IF(B486&lt;3600000,ROUNDDOWN(B486/4,-3)*2.8-80000,IF(B486&lt;6600000,ROUNDDOWN(B486/4,-3)*3.2-440000,IF(B486&lt;8500000,ROUNDDOWN(B486*0.9,0)-1100000,B486-1950000))))))</f>
        <v/>
      </c>
      <c r="K486" s="16">
        <f>IF(J486&gt;23500000,NA(),IF(C486=2026,IF(J486&lt;=4890000,1040000,IF(J486&lt;=6550000,670000,620000)),IF(J486&lt;=1320000,950000,IF(J486&lt;=3360000,880000,IF(J486&lt;=4890000,680000,IF(J486&lt;=6550000,630000,580000))))))</f>
        <v/>
      </c>
      <c r="L486" s="16">
        <f>IF(D486=1,IF(J486&lt;=9000000,380000,IF(J486&lt;=9500000,260000,IF(J486&lt;=10000000,130000,0))),0)</f>
        <v/>
      </c>
      <c r="M486" s="16">
        <f>IF(D486=1,IF(J486&lt;=9000000,330000,IF(J486&lt;=9500000,220000,IF(J486&lt;=10000000,110000,0))),0)</f>
        <v/>
      </c>
      <c r="N486" s="16">
        <f>IF(D486=1,IF(J486&lt;=9000000,50000,IF(J486&lt;=9500000,40000,IF(J486&lt;=10000000,20000,0))),0)</f>
        <v/>
      </c>
      <c r="O486" s="16">
        <f>MAX(0,ROUNDDOWN(J486-G486-K486-L486-E486*380000-F486*630000-H486,-3))</f>
        <v/>
      </c>
      <c r="P486" s="16">
        <f>MAX(0,ROUNDDOWN(J486-G486-430000-M486-E486*330000-F486*450000-I486,-3))</f>
        <v/>
      </c>
      <c r="Q486" s="16">
        <f>50000+N486+E486*50000+F486*180000</f>
        <v/>
      </c>
      <c r="R486" s="16">
        <f>IF(P486&lt;=2000000,MIN(Q486,P486),MAX(Q486-(P486-2000000),50000))*0.05</f>
        <v/>
      </c>
      <c r="S486" s="16">
        <f>MAX(0,P486*0.1-R486)</f>
        <v/>
      </c>
      <c r="T486" s="16">
        <f>Q486+MAX(0,K486-480000)</f>
        <v/>
      </c>
      <c r="U486" s="16">
        <f>P486-T486</f>
        <v/>
      </c>
      <c r="V486" s="17">
        <f>IF(U486&lt;0,0,LOOKUP(U486,{0,1950001,3300001,6950001,9000001,18000001,40000001},{0.05,0.1,0.2,0.23,0.33,0.4,0.45}))</f>
        <v/>
      </c>
      <c r="W486" s="18">
        <f>IF(U486&lt;0,0.9,0.9-V486*1.021)</f>
        <v/>
      </c>
      <c r="X486" s="16">
        <f>ROUNDDOWN(S486*0.2/W486+2000,0)</f>
        <v/>
      </c>
      <c r="Y486" s="17">
        <f>IF(O486&lt;=0,0,LOOKUP(O486,{0,1950001,3300001,6950001,9000001,18000001,40000001},{0.05,0.1,0.2,0.23,0.33,0.4,0.45}))</f>
        <v/>
      </c>
    </row>
    <row r="487">
      <c r="A487" t="inlineStr">
        <is>
          <t>早見表 夫婦＋高校生1人</t>
        </is>
      </c>
      <c r="B487" s="16">
        <f>'2_早見表'!$A$37</f>
        <v/>
      </c>
      <c r="C487" t="n">
        <v>2025</v>
      </c>
      <c r="D487" t="n">
        <v>1</v>
      </c>
      <c r="E487" t="n">
        <v>1</v>
      </c>
      <c r="F487" t="n">
        <v>0</v>
      </c>
      <c r="G487" s="16">
        <f>ROUND(MIN(B487/12,650000)*12*0.0915+MIN(B487/12,1390000)*12*(0.0504+0)+B487*0.005,0)</f>
        <v/>
      </c>
      <c r="H487" t="n">
        <v>0</v>
      </c>
      <c r="I487" t="n">
        <v>0</v>
      </c>
      <c r="J487" s="16">
        <f>IF(C487=2026,IF(B487&lt;741000,0,IF(B487&lt;2191000,B487-740000,IF(B487&lt;2193000,1451000,IF(B487&lt;2196000,1453000,IF(B487&lt;2200000,1456000,IF(B487&lt;3600000,ROUNDDOWN(B487/4,-3)*2.8-80000,IF(B487&lt;6600000,ROUNDDOWN(B487/4,-3)*3.2-440000,IF(B487&lt;8500000,ROUNDDOWN(B487*0.9,0)-1100000,B487-1950000)))))))),IF(B487&lt;651000,0,IF(B487&lt;1900000,B487-650000,IF(B487&lt;3600000,ROUNDDOWN(B487/4,-3)*2.8-80000,IF(B487&lt;6600000,ROUNDDOWN(B487/4,-3)*3.2-440000,IF(B487&lt;8500000,ROUNDDOWN(B487*0.9,0)-1100000,B487-1950000))))))</f>
        <v/>
      </c>
      <c r="K487" s="16">
        <f>IF(J487&gt;23500000,NA(),IF(C487=2026,IF(J487&lt;=4890000,1040000,IF(J487&lt;=6550000,670000,620000)),IF(J487&lt;=1320000,950000,IF(J487&lt;=3360000,880000,IF(J487&lt;=4890000,680000,IF(J487&lt;=6550000,630000,580000))))))</f>
        <v/>
      </c>
      <c r="L487" s="16">
        <f>IF(D487=1,IF(J487&lt;=9000000,380000,IF(J487&lt;=9500000,260000,IF(J487&lt;=10000000,130000,0))),0)</f>
        <v/>
      </c>
      <c r="M487" s="16">
        <f>IF(D487=1,IF(J487&lt;=9000000,330000,IF(J487&lt;=9500000,220000,IF(J487&lt;=10000000,110000,0))),0)</f>
        <v/>
      </c>
      <c r="N487" s="16">
        <f>IF(D487=1,IF(J487&lt;=9000000,50000,IF(J487&lt;=9500000,40000,IF(J487&lt;=10000000,20000,0))),0)</f>
        <v/>
      </c>
      <c r="O487" s="16">
        <f>MAX(0,ROUNDDOWN(J487-G487-K487-L487-E487*380000-F487*630000-H487,-3))</f>
        <v/>
      </c>
      <c r="P487" s="16">
        <f>MAX(0,ROUNDDOWN(J487-G487-430000-M487-E487*330000-F487*450000-I487,-3))</f>
        <v/>
      </c>
      <c r="Q487" s="16">
        <f>50000+N487+E487*50000+F487*180000</f>
        <v/>
      </c>
      <c r="R487" s="16">
        <f>IF(P487&lt;=2000000,MIN(Q487,P487),MAX(Q487-(P487-2000000),50000))*0.05</f>
        <v/>
      </c>
      <c r="S487" s="16">
        <f>MAX(0,P487*0.1-R487)</f>
        <v/>
      </c>
      <c r="T487" s="16">
        <f>Q487+MAX(0,K487-480000)</f>
        <v/>
      </c>
      <c r="U487" s="16">
        <f>P487-T487</f>
        <v/>
      </c>
      <c r="V487" s="17">
        <f>IF(U487&lt;0,0,LOOKUP(U487,{0,1950001,3300001,6950001,9000001,18000001,40000001},{0.05,0.1,0.2,0.23,0.33,0.4,0.45}))</f>
        <v/>
      </c>
      <c r="W487" s="18">
        <f>IF(U487&lt;0,0.9,0.9-V487*1.021)</f>
        <v/>
      </c>
      <c r="X487" s="16">
        <f>ROUNDDOWN(S487*0.2/W487+2000,0)</f>
        <v/>
      </c>
      <c r="Y487" s="17">
        <f>IF(O487&lt;=0,0,LOOKUP(O487,{0,1950001,3300001,6950001,9000001,18000001,40000001},{0.05,0.1,0.2,0.23,0.33,0.4,0.45}))</f>
        <v/>
      </c>
    </row>
    <row r="488">
      <c r="A488" t="inlineStr">
        <is>
          <t>早見表 夫婦＋高校生1人</t>
        </is>
      </c>
      <c r="B488" s="16">
        <f>'2_早見表'!$A$37</f>
        <v/>
      </c>
      <c r="C488" t="n">
        <v>2026</v>
      </c>
      <c r="D488" t="n">
        <v>1</v>
      </c>
      <c r="E488" t="n">
        <v>1</v>
      </c>
      <c r="F488" t="n">
        <v>0</v>
      </c>
      <c r="G488" s="16">
        <f>ROUND(MIN(B488/12,650000)*12*0.0915+MIN(B488/12,1390000)*12*(0.0504+0)+B488*0.005,0)</f>
        <v/>
      </c>
      <c r="H488" t="n">
        <v>0</v>
      </c>
      <c r="I488" t="n">
        <v>0</v>
      </c>
      <c r="J488" s="16">
        <f>IF(C488=2026,IF(B488&lt;741000,0,IF(B488&lt;2191000,B488-740000,IF(B488&lt;2193000,1451000,IF(B488&lt;2196000,1453000,IF(B488&lt;2200000,1456000,IF(B488&lt;3600000,ROUNDDOWN(B488/4,-3)*2.8-80000,IF(B488&lt;6600000,ROUNDDOWN(B488/4,-3)*3.2-440000,IF(B488&lt;8500000,ROUNDDOWN(B488*0.9,0)-1100000,B488-1950000)))))))),IF(B488&lt;651000,0,IF(B488&lt;1900000,B488-650000,IF(B488&lt;3600000,ROUNDDOWN(B488/4,-3)*2.8-80000,IF(B488&lt;6600000,ROUNDDOWN(B488/4,-3)*3.2-440000,IF(B488&lt;8500000,ROUNDDOWN(B488*0.9,0)-1100000,B488-1950000))))))</f>
        <v/>
      </c>
      <c r="K488" s="16">
        <f>IF(J488&gt;23500000,NA(),IF(C488=2026,IF(J488&lt;=4890000,1040000,IF(J488&lt;=6550000,670000,620000)),IF(J488&lt;=1320000,950000,IF(J488&lt;=3360000,880000,IF(J488&lt;=4890000,680000,IF(J488&lt;=6550000,630000,580000))))))</f>
        <v/>
      </c>
      <c r="L488" s="16">
        <f>IF(D488=1,IF(J488&lt;=9000000,380000,IF(J488&lt;=9500000,260000,IF(J488&lt;=10000000,130000,0))),0)</f>
        <v/>
      </c>
      <c r="M488" s="16">
        <f>IF(D488=1,IF(J488&lt;=9000000,330000,IF(J488&lt;=9500000,220000,IF(J488&lt;=10000000,110000,0))),0)</f>
        <v/>
      </c>
      <c r="N488" s="16">
        <f>IF(D488=1,IF(J488&lt;=9000000,50000,IF(J488&lt;=9500000,40000,IF(J488&lt;=10000000,20000,0))),0)</f>
        <v/>
      </c>
      <c r="O488" s="16">
        <f>MAX(0,ROUNDDOWN(J488-G488-K488-L488-E488*380000-F488*630000-H488,-3))</f>
        <v/>
      </c>
      <c r="P488" s="16">
        <f>MAX(0,ROUNDDOWN(J488-G488-430000-M488-E488*330000-F488*450000-I488,-3))</f>
        <v/>
      </c>
      <c r="Q488" s="16">
        <f>50000+N488+E488*50000+F488*180000</f>
        <v/>
      </c>
      <c r="R488" s="16">
        <f>IF(P488&lt;=2000000,MIN(Q488,P488),MAX(Q488-(P488-2000000),50000))*0.05</f>
        <v/>
      </c>
      <c r="S488" s="16">
        <f>MAX(0,P488*0.1-R488)</f>
        <v/>
      </c>
      <c r="T488" s="16">
        <f>Q488+MAX(0,K488-480000)</f>
        <v/>
      </c>
      <c r="U488" s="16">
        <f>P488-T488</f>
        <v/>
      </c>
      <c r="V488" s="17">
        <f>IF(U488&lt;0,0,LOOKUP(U488,{0,1950001,3300001,6950001,9000001,18000001,40000001},{0.05,0.1,0.2,0.23,0.33,0.4,0.45}))</f>
        <v/>
      </c>
      <c r="W488" s="18">
        <f>IF(U488&lt;0,0.9,0.9-V488*1.021)</f>
        <v/>
      </c>
      <c r="X488" s="16">
        <f>ROUNDDOWN(S488*0.2/W488+2000,0)</f>
        <v/>
      </c>
      <c r="Y488" s="17">
        <f>IF(O488&lt;=0,0,LOOKUP(O488,{0,1950001,3300001,6950001,9000001,18000001,40000001},{0.05,0.1,0.2,0.23,0.33,0.4,0.45}))</f>
        <v/>
      </c>
    </row>
    <row r="489">
      <c r="A489" t="inlineStr">
        <is>
          <t>早見表 共働き＋大学生と高校生</t>
        </is>
      </c>
      <c r="B489" s="16">
        <f>'2_早見表'!$A$37</f>
        <v/>
      </c>
      <c r="C489" t="n">
        <v>2025</v>
      </c>
      <c r="D489" t="n">
        <v>0</v>
      </c>
      <c r="E489" t="n">
        <v>1</v>
      </c>
      <c r="F489" t="n">
        <v>1</v>
      </c>
      <c r="G489" s="16">
        <f>ROUND(MIN(B489/12,650000)*12*0.0915+MIN(B489/12,1390000)*12*(0.0504+0)+B489*0.005,0)</f>
        <v/>
      </c>
      <c r="H489" t="n">
        <v>0</v>
      </c>
      <c r="I489" t="n">
        <v>0</v>
      </c>
      <c r="J489" s="16">
        <f>IF(C489=2026,IF(B489&lt;741000,0,IF(B489&lt;2191000,B489-740000,IF(B489&lt;2193000,1451000,IF(B489&lt;2196000,1453000,IF(B489&lt;2200000,1456000,IF(B489&lt;3600000,ROUNDDOWN(B489/4,-3)*2.8-80000,IF(B489&lt;6600000,ROUNDDOWN(B489/4,-3)*3.2-440000,IF(B489&lt;8500000,ROUNDDOWN(B489*0.9,0)-1100000,B489-1950000)))))))),IF(B489&lt;651000,0,IF(B489&lt;1900000,B489-650000,IF(B489&lt;3600000,ROUNDDOWN(B489/4,-3)*2.8-80000,IF(B489&lt;6600000,ROUNDDOWN(B489/4,-3)*3.2-440000,IF(B489&lt;8500000,ROUNDDOWN(B489*0.9,0)-1100000,B489-1950000))))))</f>
        <v/>
      </c>
      <c r="K489" s="16">
        <f>IF(J489&gt;23500000,NA(),IF(C489=2026,IF(J489&lt;=4890000,1040000,IF(J489&lt;=6550000,670000,620000)),IF(J489&lt;=1320000,950000,IF(J489&lt;=3360000,880000,IF(J489&lt;=4890000,680000,IF(J489&lt;=6550000,630000,580000))))))</f>
        <v/>
      </c>
      <c r="L489" s="16">
        <f>IF(D489=1,IF(J489&lt;=9000000,380000,IF(J489&lt;=9500000,260000,IF(J489&lt;=10000000,130000,0))),0)</f>
        <v/>
      </c>
      <c r="M489" s="16">
        <f>IF(D489=1,IF(J489&lt;=9000000,330000,IF(J489&lt;=9500000,220000,IF(J489&lt;=10000000,110000,0))),0)</f>
        <v/>
      </c>
      <c r="N489" s="16">
        <f>IF(D489=1,IF(J489&lt;=9000000,50000,IF(J489&lt;=9500000,40000,IF(J489&lt;=10000000,20000,0))),0)</f>
        <v/>
      </c>
      <c r="O489" s="16">
        <f>MAX(0,ROUNDDOWN(J489-G489-K489-L489-E489*380000-F489*630000-H489,-3))</f>
        <v/>
      </c>
      <c r="P489" s="16">
        <f>MAX(0,ROUNDDOWN(J489-G489-430000-M489-E489*330000-F489*450000-I489,-3))</f>
        <v/>
      </c>
      <c r="Q489" s="16">
        <f>50000+N489+E489*50000+F489*180000</f>
        <v/>
      </c>
      <c r="R489" s="16">
        <f>IF(P489&lt;=2000000,MIN(Q489,P489),MAX(Q489-(P489-2000000),50000))*0.05</f>
        <v/>
      </c>
      <c r="S489" s="16">
        <f>MAX(0,P489*0.1-R489)</f>
        <v/>
      </c>
      <c r="T489" s="16">
        <f>Q489+MAX(0,K489-480000)</f>
        <v/>
      </c>
      <c r="U489" s="16">
        <f>P489-T489</f>
        <v/>
      </c>
      <c r="V489" s="17">
        <f>IF(U489&lt;0,0,LOOKUP(U489,{0,1950001,3300001,6950001,9000001,18000001,40000001},{0.05,0.1,0.2,0.23,0.33,0.4,0.45}))</f>
        <v/>
      </c>
      <c r="W489" s="18">
        <f>IF(U489&lt;0,0.9,0.9-V489*1.021)</f>
        <v/>
      </c>
      <c r="X489" s="16">
        <f>ROUNDDOWN(S489*0.2/W489+2000,0)</f>
        <v/>
      </c>
      <c r="Y489" s="17">
        <f>IF(O489&lt;=0,0,LOOKUP(O489,{0,1950001,3300001,6950001,9000001,18000001,40000001},{0.05,0.1,0.2,0.23,0.33,0.4,0.45}))</f>
        <v/>
      </c>
    </row>
    <row r="490">
      <c r="A490" t="inlineStr">
        <is>
          <t>早見表 共働き＋大学生と高校生</t>
        </is>
      </c>
      <c r="B490" s="16">
        <f>'2_早見表'!$A$37</f>
        <v/>
      </c>
      <c r="C490" t="n">
        <v>2026</v>
      </c>
      <c r="D490" t="n">
        <v>0</v>
      </c>
      <c r="E490" t="n">
        <v>1</v>
      </c>
      <c r="F490" t="n">
        <v>1</v>
      </c>
      <c r="G490" s="16">
        <f>ROUND(MIN(B490/12,650000)*12*0.0915+MIN(B490/12,1390000)*12*(0.0504+0)+B490*0.005,0)</f>
        <v/>
      </c>
      <c r="H490" t="n">
        <v>0</v>
      </c>
      <c r="I490" t="n">
        <v>0</v>
      </c>
      <c r="J490" s="16">
        <f>IF(C490=2026,IF(B490&lt;741000,0,IF(B490&lt;2191000,B490-740000,IF(B490&lt;2193000,1451000,IF(B490&lt;2196000,1453000,IF(B490&lt;2200000,1456000,IF(B490&lt;3600000,ROUNDDOWN(B490/4,-3)*2.8-80000,IF(B490&lt;6600000,ROUNDDOWN(B490/4,-3)*3.2-440000,IF(B490&lt;8500000,ROUNDDOWN(B490*0.9,0)-1100000,B490-1950000)))))))),IF(B490&lt;651000,0,IF(B490&lt;1900000,B490-650000,IF(B490&lt;3600000,ROUNDDOWN(B490/4,-3)*2.8-80000,IF(B490&lt;6600000,ROUNDDOWN(B490/4,-3)*3.2-440000,IF(B490&lt;8500000,ROUNDDOWN(B490*0.9,0)-1100000,B490-1950000))))))</f>
        <v/>
      </c>
      <c r="K490" s="16">
        <f>IF(J490&gt;23500000,NA(),IF(C490=2026,IF(J490&lt;=4890000,1040000,IF(J490&lt;=6550000,670000,620000)),IF(J490&lt;=1320000,950000,IF(J490&lt;=3360000,880000,IF(J490&lt;=4890000,680000,IF(J490&lt;=6550000,630000,580000))))))</f>
        <v/>
      </c>
      <c r="L490" s="16">
        <f>IF(D490=1,IF(J490&lt;=9000000,380000,IF(J490&lt;=9500000,260000,IF(J490&lt;=10000000,130000,0))),0)</f>
        <v/>
      </c>
      <c r="M490" s="16">
        <f>IF(D490=1,IF(J490&lt;=9000000,330000,IF(J490&lt;=9500000,220000,IF(J490&lt;=10000000,110000,0))),0)</f>
        <v/>
      </c>
      <c r="N490" s="16">
        <f>IF(D490=1,IF(J490&lt;=9000000,50000,IF(J490&lt;=9500000,40000,IF(J490&lt;=10000000,20000,0))),0)</f>
        <v/>
      </c>
      <c r="O490" s="16">
        <f>MAX(0,ROUNDDOWN(J490-G490-K490-L490-E490*380000-F490*630000-H490,-3))</f>
        <v/>
      </c>
      <c r="P490" s="16">
        <f>MAX(0,ROUNDDOWN(J490-G490-430000-M490-E490*330000-F490*450000-I490,-3))</f>
        <v/>
      </c>
      <c r="Q490" s="16">
        <f>50000+N490+E490*50000+F490*180000</f>
        <v/>
      </c>
      <c r="R490" s="16">
        <f>IF(P490&lt;=2000000,MIN(Q490,P490),MAX(Q490-(P490-2000000),50000))*0.05</f>
        <v/>
      </c>
      <c r="S490" s="16">
        <f>MAX(0,P490*0.1-R490)</f>
        <v/>
      </c>
      <c r="T490" s="16">
        <f>Q490+MAX(0,K490-480000)</f>
        <v/>
      </c>
      <c r="U490" s="16">
        <f>P490-T490</f>
        <v/>
      </c>
      <c r="V490" s="17">
        <f>IF(U490&lt;0,0,LOOKUP(U490,{0,1950001,3300001,6950001,9000001,18000001,40000001},{0.05,0.1,0.2,0.23,0.33,0.4,0.45}))</f>
        <v/>
      </c>
      <c r="W490" s="18">
        <f>IF(U490&lt;0,0.9,0.9-V490*1.021)</f>
        <v/>
      </c>
      <c r="X490" s="16">
        <f>ROUNDDOWN(S490*0.2/W490+2000,0)</f>
        <v/>
      </c>
      <c r="Y490" s="17">
        <f>IF(O490&lt;=0,0,LOOKUP(O490,{0,1950001,3300001,6950001,9000001,18000001,40000001},{0.05,0.1,0.2,0.23,0.33,0.4,0.45}))</f>
        <v/>
      </c>
    </row>
    <row r="491">
      <c r="A491" t="inlineStr">
        <is>
          <t>早見表 夫婦＋大学生と高校生</t>
        </is>
      </c>
      <c r="B491" s="16">
        <f>'2_早見表'!$A$37</f>
        <v/>
      </c>
      <c r="C491" t="n">
        <v>2025</v>
      </c>
      <c r="D491" t="n">
        <v>1</v>
      </c>
      <c r="E491" t="n">
        <v>1</v>
      </c>
      <c r="F491" t="n">
        <v>1</v>
      </c>
      <c r="G491" s="16">
        <f>ROUND(MIN(B491/12,650000)*12*0.0915+MIN(B491/12,1390000)*12*(0.0504+0)+B491*0.005,0)</f>
        <v/>
      </c>
      <c r="H491" t="n">
        <v>0</v>
      </c>
      <c r="I491" t="n">
        <v>0</v>
      </c>
      <c r="J491" s="16">
        <f>IF(C491=2026,IF(B491&lt;741000,0,IF(B491&lt;2191000,B491-740000,IF(B491&lt;2193000,1451000,IF(B491&lt;2196000,1453000,IF(B491&lt;2200000,1456000,IF(B491&lt;3600000,ROUNDDOWN(B491/4,-3)*2.8-80000,IF(B491&lt;6600000,ROUNDDOWN(B491/4,-3)*3.2-440000,IF(B491&lt;8500000,ROUNDDOWN(B491*0.9,0)-1100000,B491-1950000)))))))),IF(B491&lt;651000,0,IF(B491&lt;1900000,B491-650000,IF(B491&lt;3600000,ROUNDDOWN(B491/4,-3)*2.8-80000,IF(B491&lt;6600000,ROUNDDOWN(B491/4,-3)*3.2-440000,IF(B491&lt;8500000,ROUNDDOWN(B491*0.9,0)-1100000,B491-1950000))))))</f>
        <v/>
      </c>
      <c r="K491" s="16">
        <f>IF(J491&gt;23500000,NA(),IF(C491=2026,IF(J491&lt;=4890000,1040000,IF(J491&lt;=6550000,670000,620000)),IF(J491&lt;=1320000,950000,IF(J491&lt;=3360000,880000,IF(J491&lt;=4890000,680000,IF(J491&lt;=6550000,630000,580000))))))</f>
        <v/>
      </c>
      <c r="L491" s="16">
        <f>IF(D491=1,IF(J491&lt;=9000000,380000,IF(J491&lt;=9500000,260000,IF(J491&lt;=10000000,130000,0))),0)</f>
        <v/>
      </c>
      <c r="M491" s="16">
        <f>IF(D491=1,IF(J491&lt;=9000000,330000,IF(J491&lt;=9500000,220000,IF(J491&lt;=10000000,110000,0))),0)</f>
        <v/>
      </c>
      <c r="N491" s="16">
        <f>IF(D491=1,IF(J491&lt;=9000000,50000,IF(J491&lt;=9500000,40000,IF(J491&lt;=10000000,20000,0))),0)</f>
        <v/>
      </c>
      <c r="O491" s="16">
        <f>MAX(0,ROUNDDOWN(J491-G491-K491-L491-E491*380000-F491*630000-H491,-3))</f>
        <v/>
      </c>
      <c r="P491" s="16">
        <f>MAX(0,ROUNDDOWN(J491-G491-430000-M491-E491*330000-F491*450000-I491,-3))</f>
        <v/>
      </c>
      <c r="Q491" s="16">
        <f>50000+N491+E491*50000+F491*180000</f>
        <v/>
      </c>
      <c r="R491" s="16">
        <f>IF(P491&lt;=2000000,MIN(Q491,P491),MAX(Q491-(P491-2000000),50000))*0.05</f>
        <v/>
      </c>
      <c r="S491" s="16">
        <f>MAX(0,P491*0.1-R491)</f>
        <v/>
      </c>
      <c r="T491" s="16">
        <f>Q491+MAX(0,K491-480000)</f>
        <v/>
      </c>
      <c r="U491" s="16">
        <f>P491-T491</f>
        <v/>
      </c>
      <c r="V491" s="17">
        <f>IF(U491&lt;0,0,LOOKUP(U491,{0,1950001,3300001,6950001,9000001,18000001,40000001},{0.05,0.1,0.2,0.23,0.33,0.4,0.45}))</f>
        <v/>
      </c>
      <c r="W491" s="18">
        <f>IF(U491&lt;0,0.9,0.9-V491*1.021)</f>
        <v/>
      </c>
      <c r="X491" s="16">
        <f>ROUNDDOWN(S491*0.2/W491+2000,0)</f>
        <v/>
      </c>
      <c r="Y491" s="17">
        <f>IF(O491&lt;=0,0,LOOKUP(O491,{0,1950001,3300001,6950001,9000001,18000001,40000001},{0.05,0.1,0.2,0.23,0.33,0.4,0.45}))</f>
        <v/>
      </c>
    </row>
    <row r="492">
      <c r="A492" t="inlineStr">
        <is>
          <t>早見表 夫婦＋大学生と高校生</t>
        </is>
      </c>
      <c r="B492" s="16">
        <f>'2_早見表'!$A$37</f>
        <v/>
      </c>
      <c r="C492" t="n">
        <v>2026</v>
      </c>
      <c r="D492" t="n">
        <v>1</v>
      </c>
      <c r="E492" t="n">
        <v>1</v>
      </c>
      <c r="F492" t="n">
        <v>1</v>
      </c>
      <c r="G492" s="16">
        <f>ROUND(MIN(B492/12,650000)*12*0.0915+MIN(B492/12,1390000)*12*(0.0504+0)+B492*0.005,0)</f>
        <v/>
      </c>
      <c r="H492" t="n">
        <v>0</v>
      </c>
      <c r="I492" t="n">
        <v>0</v>
      </c>
      <c r="J492" s="16">
        <f>IF(C492=2026,IF(B492&lt;741000,0,IF(B492&lt;2191000,B492-740000,IF(B492&lt;2193000,1451000,IF(B492&lt;2196000,1453000,IF(B492&lt;2200000,1456000,IF(B492&lt;3600000,ROUNDDOWN(B492/4,-3)*2.8-80000,IF(B492&lt;6600000,ROUNDDOWN(B492/4,-3)*3.2-440000,IF(B492&lt;8500000,ROUNDDOWN(B492*0.9,0)-1100000,B492-1950000)))))))),IF(B492&lt;651000,0,IF(B492&lt;1900000,B492-650000,IF(B492&lt;3600000,ROUNDDOWN(B492/4,-3)*2.8-80000,IF(B492&lt;6600000,ROUNDDOWN(B492/4,-3)*3.2-440000,IF(B492&lt;8500000,ROUNDDOWN(B492*0.9,0)-1100000,B492-1950000))))))</f>
        <v/>
      </c>
      <c r="K492" s="16">
        <f>IF(J492&gt;23500000,NA(),IF(C492=2026,IF(J492&lt;=4890000,1040000,IF(J492&lt;=6550000,670000,620000)),IF(J492&lt;=1320000,950000,IF(J492&lt;=3360000,880000,IF(J492&lt;=4890000,680000,IF(J492&lt;=6550000,630000,580000))))))</f>
        <v/>
      </c>
      <c r="L492" s="16">
        <f>IF(D492=1,IF(J492&lt;=9000000,380000,IF(J492&lt;=9500000,260000,IF(J492&lt;=10000000,130000,0))),0)</f>
        <v/>
      </c>
      <c r="M492" s="16">
        <f>IF(D492=1,IF(J492&lt;=9000000,330000,IF(J492&lt;=9500000,220000,IF(J492&lt;=10000000,110000,0))),0)</f>
        <v/>
      </c>
      <c r="N492" s="16">
        <f>IF(D492=1,IF(J492&lt;=9000000,50000,IF(J492&lt;=9500000,40000,IF(J492&lt;=10000000,20000,0))),0)</f>
        <v/>
      </c>
      <c r="O492" s="16">
        <f>MAX(0,ROUNDDOWN(J492-G492-K492-L492-E492*380000-F492*630000-H492,-3))</f>
        <v/>
      </c>
      <c r="P492" s="16">
        <f>MAX(0,ROUNDDOWN(J492-G492-430000-M492-E492*330000-F492*450000-I492,-3))</f>
        <v/>
      </c>
      <c r="Q492" s="16">
        <f>50000+N492+E492*50000+F492*180000</f>
        <v/>
      </c>
      <c r="R492" s="16">
        <f>IF(P492&lt;=2000000,MIN(Q492,P492),MAX(Q492-(P492-2000000),50000))*0.05</f>
        <v/>
      </c>
      <c r="S492" s="16">
        <f>MAX(0,P492*0.1-R492)</f>
        <v/>
      </c>
      <c r="T492" s="16">
        <f>Q492+MAX(0,K492-480000)</f>
        <v/>
      </c>
      <c r="U492" s="16">
        <f>P492-T492</f>
        <v/>
      </c>
      <c r="V492" s="17">
        <f>IF(U492&lt;0,0,LOOKUP(U492,{0,1950001,3300001,6950001,9000001,18000001,40000001},{0.05,0.1,0.2,0.23,0.33,0.4,0.45}))</f>
        <v/>
      </c>
      <c r="W492" s="18">
        <f>IF(U492&lt;0,0.9,0.9-V492*1.021)</f>
        <v/>
      </c>
      <c r="X492" s="16">
        <f>ROUNDDOWN(S492*0.2/W492+2000,0)</f>
        <v/>
      </c>
      <c r="Y492" s="17">
        <f>IF(O492&lt;=0,0,LOOKUP(O492,{0,1950001,3300001,6950001,9000001,18000001,40000001},{0.05,0.1,0.2,0.23,0.33,0.4,0.45}))</f>
        <v/>
      </c>
    </row>
    <row r="493">
      <c r="A493" t="inlineStr">
        <is>
          <t>1万円刻み</t>
        </is>
      </c>
      <c r="B493" s="16">
        <f>'3_1万円刻み'!$A$3</f>
        <v/>
      </c>
      <c r="C493" t="n">
        <v>2025</v>
      </c>
      <c r="D493" t="n">
        <v>0</v>
      </c>
      <c r="E493" t="n">
        <v>0</v>
      </c>
      <c r="F493" t="n">
        <v>0</v>
      </c>
      <c r="G493" s="16">
        <f>ROUND(MIN(B493/12,650000)*12*0.0915+MIN(B493/12,1390000)*12*(0.0504+0)+B493*0.005,0)</f>
        <v/>
      </c>
      <c r="H493" t="n">
        <v>0</v>
      </c>
      <c r="I493" t="n">
        <v>0</v>
      </c>
      <c r="J493" s="16">
        <f>IF(C493=2026,IF(B493&lt;741000,0,IF(B493&lt;2191000,B493-740000,IF(B493&lt;2193000,1451000,IF(B493&lt;2196000,1453000,IF(B493&lt;2200000,1456000,IF(B493&lt;3600000,ROUNDDOWN(B493/4,-3)*2.8-80000,IF(B493&lt;6600000,ROUNDDOWN(B493/4,-3)*3.2-440000,IF(B493&lt;8500000,ROUNDDOWN(B493*0.9,0)-1100000,B493-1950000)))))))),IF(B493&lt;651000,0,IF(B493&lt;1900000,B493-650000,IF(B493&lt;3600000,ROUNDDOWN(B493/4,-3)*2.8-80000,IF(B493&lt;6600000,ROUNDDOWN(B493/4,-3)*3.2-440000,IF(B493&lt;8500000,ROUNDDOWN(B493*0.9,0)-1100000,B493-1950000))))))</f>
        <v/>
      </c>
      <c r="K493" s="16">
        <f>IF(J493&gt;23500000,NA(),IF(C493=2026,IF(J493&lt;=4890000,1040000,IF(J493&lt;=6550000,670000,620000)),IF(J493&lt;=1320000,950000,IF(J493&lt;=3360000,880000,IF(J493&lt;=4890000,680000,IF(J493&lt;=6550000,630000,580000))))))</f>
        <v/>
      </c>
      <c r="L493" s="16">
        <f>IF(D493=1,IF(J493&lt;=9000000,380000,IF(J493&lt;=9500000,260000,IF(J493&lt;=10000000,130000,0))),0)</f>
        <v/>
      </c>
      <c r="M493" s="16">
        <f>IF(D493=1,IF(J493&lt;=9000000,330000,IF(J493&lt;=9500000,220000,IF(J493&lt;=10000000,110000,0))),0)</f>
        <v/>
      </c>
      <c r="N493" s="16">
        <f>IF(D493=1,IF(J493&lt;=9000000,50000,IF(J493&lt;=9500000,40000,IF(J493&lt;=10000000,20000,0))),0)</f>
        <v/>
      </c>
      <c r="O493" s="16">
        <f>MAX(0,ROUNDDOWN(J493-G493-K493-L493-E493*380000-F493*630000-H493,-3))</f>
        <v/>
      </c>
      <c r="P493" s="16">
        <f>MAX(0,ROUNDDOWN(J493-G493-430000-M493-E493*330000-F493*450000-I493,-3))</f>
        <v/>
      </c>
      <c r="Q493" s="16">
        <f>50000+N493+E493*50000+F493*180000</f>
        <v/>
      </c>
      <c r="R493" s="16">
        <f>IF(P493&lt;=2000000,MIN(Q493,P493),MAX(Q493-(P493-2000000),50000))*0.05</f>
        <v/>
      </c>
      <c r="S493" s="16">
        <f>MAX(0,P493*0.1-R493)</f>
        <v/>
      </c>
      <c r="T493" s="16">
        <f>Q493+MAX(0,K493-480000)</f>
        <v/>
      </c>
      <c r="U493" s="16">
        <f>P493-T493</f>
        <v/>
      </c>
      <c r="V493" s="17">
        <f>IF(U493&lt;0,0,LOOKUP(U493,{0,1950001,3300001,6950001,9000001,18000001,40000001},{0.05,0.1,0.2,0.23,0.33,0.4,0.45}))</f>
        <v/>
      </c>
      <c r="W493" s="18">
        <f>IF(U493&lt;0,0.9,0.9-V493*1.021)</f>
        <v/>
      </c>
      <c r="X493" s="16">
        <f>ROUNDDOWN(S493*0.2/W493+2000,0)</f>
        <v/>
      </c>
      <c r="Y493" s="17">
        <f>IF(O493&lt;=0,0,LOOKUP(O493,{0,1950001,3300001,6950001,9000001,18000001,40000001},{0.05,0.1,0.2,0.23,0.33,0.4,0.45}))</f>
        <v/>
      </c>
    </row>
    <row r="494">
      <c r="A494" t="inlineStr">
        <is>
          <t>1万円刻み</t>
        </is>
      </c>
      <c r="B494" s="16">
        <f>'3_1万円刻み'!$A$3</f>
        <v/>
      </c>
      <c r="C494" t="n">
        <v>2026</v>
      </c>
      <c r="D494" t="n">
        <v>0</v>
      </c>
      <c r="E494" t="n">
        <v>0</v>
      </c>
      <c r="F494" t="n">
        <v>0</v>
      </c>
      <c r="G494" s="16">
        <f>ROUND(MIN(B494/12,650000)*12*0.0915+MIN(B494/12,1390000)*12*(0.0504+0)+B494*0.005,0)</f>
        <v/>
      </c>
      <c r="H494" t="n">
        <v>0</v>
      </c>
      <c r="I494" t="n">
        <v>0</v>
      </c>
      <c r="J494" s="16">
        <f>IF(C494=2026,IF(B494&lt;741000,0,IF(B494&lt;2191000,B494-740000,IF(B494&lt;2193000,1451000,IF(B494&lt;2196000,1453000,IF(B494&lt;2200000,1456000,IF(B494&lt;3600000,ROUNDDOWN(B494/4,-3)*2.8-80000,IF(B494&lt;6600000,ROUNDDOWN(B494/4,-3)*3.2-440000,IF(B494&lt;8500000,ROUNDDOWN(B494*0.9,0)-1100000,B494-1950000)))))))),IF(B494&lt;651000,0,IF(B494&lt;1900000,B494-650000,IF(B494&lt;3600000,ROUNDDOWN(B494/4,-3)*2.8-80000,IF(B494&lt;6600000,ROUNDDOWN(B494/4,-3)*3.2-440000,IF(B494&lt;8500000,ROUNDDOWN(B494*0.9,0)-1100000,B494-1950000))))))</f>
        <v/>
      </c>
      <c r="K494" s="16">
        <f>IF(J494&gt;23500000,NA(),IF(C494=2026,IF(J494&lt;=4890000,1040000,IF(J494&lt;=6550000,670000,620000)),IF(J494&lt;=1320000,950000,IF(J494&lt;=3360000,880000,IF(J494&lt;=4890000,680000,IF(J494&lt;=6550000,630000,580000))))))</f>
        <v/>
      </c>
      <c r="L494" s="16">
        <f>IF(D494=1,IF(J494&lt;=9000000,380000,IF(J494&lt;=9500000,260000,IF(J494&lt;=10000000,130000,0))),0)</f>
        <v/>
      </c>
      <c r="M494" s="16">
        <f>IF(D494=1,IF(J494&lt;=9000000,330000,IF(J494&lt;=9500000,220000,IF(J494&lt;=10000000,110000,0))),0)</f>
        <v/>
      </c>
      <c r="N494" s="16">
        <f>IF(D494=1,IF(J494&lt;=9000000,50000,IF(J494&lt;=9500000,40000,IF(J494&lt;=10000000,20000,0))),0)</f>
        <v/>
      </c>
      <c r="O494" s="16">
        <f>MAX(0,ROUNDDOWN(J494-G494-K494-L494-E494*380000-F494*630000-H494,-3))</f>
        <v/>
      </c>
      <c r="P494" s="16">
        <f>MAX(0,ROUNDDOWN(J494-G494-430000-M494-E494*330000-F494*450000-I494,-3))</f>
        <v/>
      </c>
      <c r="Q494" s="16">
        <f>50000+N494+E494*50000+F494*180000</f>
        <v/>
      </c>
      <c r="R494" s="16">
        <f>IF(P494&lt;=2000000,MIN(Q494,P494),MAX(Q494-(P494-2000000),50000))*0.05</f>
        <v/>
      </c>
      <c r="S494" s="16">
        <f>MAX(0,P494*0.1-R494)</f>
        <v/>
      </c>
      <c r="T494" s="16">
        <f>Q494+MAX(0,K494-480000)</f>
        <v/>
      </c>
      <c r="U494" s="16">
        <f>P494-T494</f>
        <v/>
      </c>
      <c r="V494" s="17">
        <f>IF(U494&lt;0,0,LOOKUP(U494,{0,1950001,3300001,6950001,9000001,18000001,40000001},{0.05,0.1,0.2,0.23,0.33,0.4,0.45}))</f>
        <v/>
      </c>
      <c r="W494" s="18">
        <f>IF(U494&lt;0,0.9,0.9-V494*1.021)</f>
        <v/>
      </c>
      <c r="X494" s="16">
        <f>ROUNDDOWN(S494*0.2/W494+2000,0)</f>
        <v/>
      </c>
      <c r="Y494" s="17">
        <f>IF(O494&lt;=0,0,LOOKUP(O494,{0,1950001,3300001,6950001,9000001,18000001,40000001},{0.05,0.1,0.2,0.23,0.33,0.4,0.45}))</f>
        <v/>
      </c>
    </row>
    <row r="495">
      <c r="A495" t="inlineStr">
        <is>
          <t>1万円刻み</t>
        </is>
      </c>
      <c r="B495" s="16">
        <f>'3_1万円刻み'!$A$3</f>
        <v/>
      </c>
      <c r="C495" t="n">
        <v>2025</v>
      </c>
      <c r="D495" t="n">
        <v>1</v>
      </c>
      <c r="E495" t="n">
        <v>0</v>
      </c>
      <c r="F495" t="n">
        <v>0</v>
      </c>
      <c r="G495" s="16">
        <f>ROUND(MIN(B495/12,650000)*12*0.0915+MIN(B495/12,1390000)*12*(0.0504+0)+B495*0.005,0)</f>
        <v/>
      </c>
      <c r="H495" t="n">
        <v>0</v>
      </c>
      <c r="I495" t="n">
        <v>0</v>
      </c>
      <c r="J495" s="16">
        <f>IF(C495=2026,IF(B495&lt;741000,0,IF(B495&lt;2191000,B495-740000,IF(B495&lt;2193000,1451000,IF(B495&lt;2196000,1453000,IF(B495&lt;2200000,1456000,IF(B495&lt;3600000,ROUNDDOWN(B495/4,-3)*2.8-80000,IF(B495&lt;6600000,ROUNDDOWN(B495/4,-3)*3.2-440000,IF(B495&lt;8500000,ROUNDDOWN(B495*0.9,0)-1100000,B495-1950000)))))))),IF(B495&lt;651000,0,IF(B495&lt;1900000,B495-650000,IF(B495&lt;3600000,ROUNDDOWN(B495/4,-3)*2.8-80000,IF(B495&lt;6600000,ROUNDDOWN(B495/4,-3)*3.2-440000,IF(B495&lt;8500000,ROUNDDOWN(B495*0.9,0)-1100000,B495-1950000))))))</f>
        <v/>
      </c>
      <c r="K495" s="16">
        <f>IF(J495&gt;23500000,NA(),IF(C495=2026,IF(J495&lt;=4890000,1040000,IF(J495&lt;=6550000,670000,620000)),IF(J495&lt;=1320000,950000,IF(J495&lt;=3360000,880000,IF(J495&lt;=4890000,680000,IF(J495&lt;=6550000,630000,580000))))))</f>
        <v/>
      </c>
      <c r="L495" s="16">
        <f>IF(D495=1,IF(J495&lt;=9000000,380000,IF(J495&lt;=9500000,260000,IF(J495&lt;=10000000,130000,0))),0)</f>
        <v/>
      </c>
      <c r="M495" s="16">
        <f>IF(D495=1,IF(J495&lt;=9000000,330000,IF(J495&lt;=9500000,220000,IF(J495&lt;=10000000,110000,0))),0)</f>
        <v/>
      </c>
      <c r="N495" s="16">
        <f>IF(D495=1,IF(J495&lt;=9000000,50000,IF(J495&lt;=9500000,40000,IF(J495&lt;=10000000,20000,0))),0)</f>
        <v/>
      </c>
      <c r="O495" s="16">
        <f>MAX(0,ROUNDDOWN(J495-G495-K495-L495-E495*380000-F495*630000-H495,-3))</f>
        <v/>
      </c>
      <c r="P495" s="16">
        <f>MAX(0,ROUNDDOWN(J495-G495-430000-M495-E495*330000-F495*450000-I495,-3))</f>
        <v/>
      </c>
      <c r="Q495" s="16">
        <f>50000+N495+E495*50000+F495*180000</f>
        <v/>
      </c>
      <c r="R495" s="16">
        <f>IF(P495&lt;=2000000,MIN(Q495,P495),MAX(Q495-(P495-2000000),50000))*0.05</f>
        <v/>
      </c>
      <c r="S495" s="16">
        <f>MAX(0,P495*0.1-R495)</f>
        <v/>
      </c>
      <c r="T495" s="16">
        <f>Q495+MAX(0,K495-480000)</f>
        <v/>
      </c>
      <c r="U495" s="16">
        <f>P495-T495</f>
        <v/>
      </c>
      <c r="V495" s="17">
        <f>IF(U495&lt;0,0,LOOKUP(U495,{0,1950001,3300001,6950001,9000001,18000001,40000001},{0.05,0.1,0.2,0.23,0.33,0.4,0.45}))</f>
        <v/>
      </c>
      <c r="W495" s="18">
        <f>IF(U495&lt;0,0.9,0.9-V495*1.021)</f>
        <v/>
      </c>
      <c r="X495" s="16">
        <f>ROUNDDOWN(S495*0.2/W495+2000,0)</f>
        <v/>
      </c>
      <c r="Y495" s="17">
        <f>IF(O495&lt;=0,0,LOOKUP(O495,{0,1950001,3300001,6950001,9000001,18000001,40000001},{0.05,0.1,0.2,0.23,0.33,0.4,0.45}))</f>
        <v/>
      </c>
    </row>
    <row r="496">
      <c r="A496" t="inlineStr">
        <is>
          <t>1万円刻み</t>
        </is>
      </c>
      <c r="B496" s="16">
        <f>'3_1万円刻み'!$A$3</f>
        <v/>
      </c>
      <c r="C496" t="n">
        <v>2026</v>
      </c>
      <c r="D496" t="n">
        <v>1</v>
      </c>
      <c r="E496" t="n">
        <v>0</v>
      </c>
      <c r="F496" t="n">
        <v>0</v>
      </c>
      <c r="G496" s="16">
        <f>ROUND(MIN(B496/12,650000)*12*0.0915+MIN(B496/12,1390000)*12*(0.0504+0)+B496*0.005,0)</f>
        <v/>
      </c>
      <c r="H496" t="n">
        <v>0</v>
      </c>
      <c r="I496" t="n">
        <v>0</v>
      </c>
      <c r="J496" s="16">
        <f>IF(C496=2026,IF(B496&lt;741000,0,IF(B496&lt;2191000,B496-740000,IF(B496&lt;2193000,1451000,IF(B496&lt;2196000,1453000,IF(B496&lt;2200000,1456000,IF(B496&lt;3600000,ROUNDDOWN(B496/4,-3)*2.8-80000,IF(B496&lt;6600000,ROUNDDOWN(B496/4,-3)*3.2-440000,IF(B496&lt;8500000,ROUNDDOWN(B496*0.9,0)-1100000,B496-1950000)))))))),IF(B496&lt;651000,0,IF(B496&lt;1900000,B496-650000,IF(B496&lt;3600000,ROUNDDOWN(B496/4,-3)*2.8-80000,IF(B496&lt;6600000,ROUNDDOWN(B496/4,-3)*3.2-440000,IF(B496&lt;8500000,ROUNDDOWN(B496*0.9,0)-1100000,B496-1950000))))))</f>
        <v/>
      </c>
      <c r="K496" s="16">
        <f>IF(J496&gt;23500000,NA(),IF(C496=2026,IF(J496&lt;=4890000,1040000,IF(J496&lt;=6550000,670000,620000)),IF(J496&lt;=1320000,950000,IF(J496&lt;=3360000,880000,IF(J496&lt;=4890000,680000,IF(J496&lt;=6550000,630000,580000))))))</f>
        <v/>
      </c>
      <c r="L496" s="16">
        <f>IF(D496=1,IF(J496&lt;=9000000,380000,IF(J496&lt;=9500000,260000,IF(J496&lt;=10000000,130000,0))),0)</f>
        <v/>
      </c>
      <c r="M496" s="16">
        <f>IF(D496=1,IF(J496&lt;=9000000,330000,IF(J496&lt;=9500000,220000,IF(J496&lt;=10000000,110000,0))),0)</f>
        <v/>
      </c>
      <c r="N496" s="16">
        <f>IF(D496=1,IF(J496&lt;=9000000,50000,IF(J496&lt;=9500000,40000,IF(J496&lt;=10000000,20000,0))),0)</f>
        <v/>
      </c>
      <c r="O496" s="16">
        <f>MAX(0,ROUNDDOWN(J496-G496-K496-L496-E496*380000-F496*630000-H496,-3))</f>
        <v/>
      </c>
      <c r="P496" s="16">
        <f>MAX(0,ROUNDDOWN(J496-G496-430000-M496-E496*330000-F496*450000-I496,-3))</f>
        <v/>
      </c>
      <c r="Q496" s="16">
        <f>50000+N496+E496*50000+F496*180000</f>
        <v/>
      </c>
      <c r="R496" s="16">
        <f>IF(P496&lt;=2000000,MIN(Q496,P496),MAX(Q496-(P496-2000000),50000))*0.05</f>
        <v/>
      </c>
      <c r="S496" s="16">
        <f>MAX(0,P496*0.1-R496)</f>
        <v/>
      </c>
      <c r="T496" s="16">
        <f>Q496+MAX(0,K496-480000)</f>
        <v/>
      </c>
      <c r="U496" s="16">
        <f>P496-T496</f>
        <v/>
      </c>
      <c r="V496" s="17">
        <f>IF(U496&lt;0,0,LOOKUP(U496,{0,1950001,3300001,6950001,9000001,18000001,40000001},{0.05,0.1,0.2,0.23,0.33,0.4,0.45}))</f>
        <v/>
      </c>
      <c r="W496" s="18">
        <f>IF(U496&lt;0,0.9,0.9-V496*1.021)</f>
        <v/>
      </c>
      <c r="X496" s="16">
        <f>ROUNDDOWN(S496*0.2/W496+2000,0)</f>
        <v/>
      </c>
      <c r="Y496" s="17">
        <f>IF(O496&lt;=0,0,LOOKUP(O496,{0,1950001,3300001,6950001,9000001,18000001,40000001},{0.05,0.1,0.2,0.23,0.33,0.4,0.45}))</f>
        <v/>
      </c>
    </row>
    <row r="497">
      <c r="A497" t="inlineStr">
        <is>
          <t>1万円刻み</t>
        </is>
      </c>
      <c r="B497" s="16">
        <f>'3_1万円刻み'!$A$4</f>
        <v/>
      </c>
      <c r="C497" t="n">
        <v>2025</v>
      </c>
      <c r="D497" t="n">
        <v>0</v>
      </c>
      <c r="E497" t="n">
        <v>0</v>
      </c>
      <c r="F497" t="n">
        <v>0</v>
      </c>
      <c r="G497" s="16">
        <f>ROUND(MIN(B497/12,650000)*12*0.0915+MIN(B497/12,1390000)*12*(0.0504+0)+B497*0.005,0)</f>
        <v/>
      </c>
      <c r="H497" t="n">
        <v>0</v>
      </c>
      <c r="I497" t="n">
        <v>0</v>
      </c>
      <c r="J497" s="16">
        <f>IF(C497=2026,IF(B497&lt;741000,0,IF(B497&lt;2191000,B497-740000,IF(B497&lt;2193000,1451000,IF(B497&lt;2196000,1453000,IF(B497&lt;2200000,1456000,IF(B497&lt;3600000,ROUNDDOWN(B497/4,-3)*2.8-80000,IF(B497&lt;6600000,ROUNDDOWN(B497/4,-3)*3.2-440000,IF(B497&lt;8500000,ROUNDDOWN(B497*0.9,0)-1100000,B497-1950000)))))))),IF(B497&lt;651000,0,IF(B497&lt;1900000,B497-650000,IF(B497&lt;3600000,ROUNDDOWN(B497/4,-3)*2.8-80000,IF(B497&lt;6600000,ROUNDDOWN(B497/4,-3)*3.2-440000,IF(B497&lt;8500000,ROUNDDOWN(B497*0.9,0)-1100000,B497-1950000))))))</f>
        <v/>
      </c>
      <c r="K497" s="16">
        <f>IF(J497&gt;23500000,NA(),IF(C497=2026,IF(J497&lt;=4890000,1040000,IF(J497&lt;=6550000,670000,620000)),IF(J497&lt;=1320000,950000,IF(J497&lt;=3360000,880000,IF(J497&lt;=4890000,680000,IF(J497&lt;=6550000,630000,580000))))))</f>
        <v/>
      </c>
      <c r="L497" s="16">
        <f>IF(D497=1,IF(J497&lt;=9000000,380000,IF(J497&lt;=9500000,260000,IF(J497&lt;=10000000,130000,0))),0)</f>
        <v/>
      </c>
      <c r="M497" s="16">
        <f>IF(D497=1,IF(J497&lt;=9000000,330000,IF(J497&lt;=9500000,220000,IF(J497&lt;=10000000,110000,0))),0)</f>
        <v/>
      </c>
      <c r="N497" s="16">
        <f>IF(D497=1,IF(J497&lt;=9000000,50000,IF(J497&lt;=9500000,40000,IF(J497&lt;=10000000,20000,0))),0)</f>
        <v/>
      </c>
      <c r="O497" s="16">
        <f>MAX(0,ROUNDDOWN(J497-G497-K497-L497-E497*380000-F497*630000-H497,-3))</f>
        <v/>
      </c>
      <c r="P497" s="16">
        <f>MAX(0,ROUNDDOWN(J497-G497-430000-M497-E497*330000-F497*450000-I497,-3))</f>
        <v/>
      </c>
      <c r="Q497" s="16">
        <f>50000+N497+E497*50000+F497*180000</f>
        <v/>
      </c>
      <c r="R497" s="16">
        <f>IF(P497&lt;=2000000,MIN(Q497,P497),MAX(Q497-(P497-2000000),50000))*0.05</f>
        <v/>
      </c>
      <c r="S497" s="16">
        <f>MAX(0,P497*0.1-R497)</f>
        <v/>
      </c>
      <c r="T497" s="16">
        <f>Q497+MAX(0,K497-480000)</f>
        <v/>
      </c>
      <c r="U497" s="16">
        <f>P497-T497</f>
        <v/>
      </c>
      <c r="V497" s="17">
        <f>IF(U497&lt;0,0,LOOKUP(U497,{0,1950001,3300001,6950001,9000001,18000001,40000001},{0.05,0.1,0.2,0.23,0.33,0.4,0.45}))</f>
        <v/>
      </c>
      <c r="W497" s="18">
        <f>IF(U497&lt;0,0.9,0.9-V497*1.021)</f>
        <v/>
      </c>
      <c r="X497" s="16">
        <f>ROUNDDOWN(S497*0.2/W497+2000,0)</f>
        <v/>
      </c>
      <c r="Y497" s="17">
        <f>IF(O497&lt;=0,0,LOOKUP(O497,{0,1950001,3300001,6950001,9000001,18000001,40000001},{0.05,0.1,0.2,0.23,0.33,0.4,0.45}))</f>
        <v/>
      </c>
    </row>
    <row r="498">
      <c r="A498" t="inlineStr">
        <is>
          <t>1万円刻み</t>
        </is>
      </c>
      <c r="B498" s="16">
        <f>'3_1万円刻み'!$A$4</f>
        <v/>
      </c>
      <c r="C498" t="n">
        <v>2026</v>
      </c>
      <c r="D498" t="n">
        <v>0</v>
      </c>
      <c r="E498" t="n">
        <v>0</v>
      </c>
      <c r="F498" t="n">
        <v>0</v>
      </c>
      <c r="G498" s="16">
        <f>ROUND(MIN(B498/12,650000)*12*0.0915+MIN(B498/12,1390000)*12*(0.0504+0)+B498*0.005,0)</f>
        <v/>
      </c>
      <c r="H498" t="n">
        <v>0</v>
      </c>
      <c r="I498" t="n">
        <v>0</v>
      </c>
      <c r="J498" s="16">
        <f>IF(C498=2026,IF(B498&lt;741000,0,IF(B498&lt;2191000,B498-740000,IF(B498&lt;2193000,1451000,IF(B498&lt;2196000,1453000,IF(B498&lt;2200000,1456000,IF(B498&lt;3600000,ROUNDDOWN(B498/4,-3)*2.8-80000,IF(B498&lt;6600000,ROUNDDOWN(B498/4,-3)*3.2-440000,IF(B498&lt;8500000,ROUNDDOWN(B498*0.9,0)-1100000,B498-1950000)))))))),IF(B498&lt;651000,0,IF(B498&lt;1900000,B498-650000,IF(B498&lt;3600000,ROUNDDOWN(B498/4,-3)*2.8-80000,IF(B498&lt;6600000,ROUNDDOWN(B498/4,-3)*3.2-440000,IF(B498&lt;8500000,ROUNDDOWN(B498*0.9,0)-1100000,B498-1950000))))))</f>
        <v/>
      </c>
      <c r="K498" s="16">
        <f>IF(J498&gt;23500000,NA(),IF(C498=2026,IF(J498&lt;=4890000,1040000,IF(J498&lt;=6550000,670000,620000)),IF(J498&lt;=1320000,950000,IF(J498&lt;=3360000,880000,IF(J498&lt;=4890000,680000,IF(J498&lt;=6550000,630000,580000))))))</f>
        <v/>
      </c>
      <c r="L498" s="16">
        <f>IF(D498=1,IF(J498&lt;=9000000,380000,IF(J498&lt;=9500000,260000,IF(J498&lt;=10000000,130000,0))),0)</f>
        <v/>
      </c>
      <c r="M498" s="16">
        <f>IF(D498=1,IF(J498&lt;=9000000,330000,IF(J498&lt;=9500000,220000,IF(J498&lt;=10000000,110000,0))),0)</f>
        <v/>
      </c>
      <c r="N498" s="16">
        <f>IF(D498=1,IF(J498&lt;=9000000,50000,IF(J498&lt;=9500000,40000,IF(J498&lt;=10000000,20000,0))),0)</f>
        <v/>
      </c>
      <c r="O498" s="16">
        <f>MAX(0,ROUNDDOWN(J498-G498-K498-L498-E498*380000-F498*630000-H498,-3))</f>
        <v/>
      </c>
      <c r="P498" s="16">
        <f>MAX(0,ROUNDDOWN(J498-G498-430000-M498-E498*330000-F498*450000-I498,-3))</f>
        <v/>
      </c>
      <c r="Q498" s="16">
        <f>50000+N498+E498*50000+F498*180000</f>
        <v/>
      </c>
      <c r="R498" s="16">
        <f>IF(P498&lt;=2000000,MIN(Q498,P498),MAX(Q498-(P498-2000000),50000))*0.05</f>
        <v/>
      </c>
      <c r="S498" s="16">
        <f>MAX(0,P498*0.1-R498)</f>
        <v/>
      </c>
      <c r="T498" s="16">
        <f>Q498+MAX(0,K498-480000)</f>
        <v/>
      </c>
      <c r="U498" s="16">
        <f>P498-T498</f>
        <v/>
      </c>
      <c r="V498" s="17">
        <f>IF(U498&lt;0,0,LOOKUP(U498,{0,1950001,3300001,6950001,9000001,18000001,40000001},{0.05,0.1,0.2,0.23,0.33,0.4,0.45}))</f>
        <v/>
      </c>
      <c r="W498" s="18">
        <f>IF(U498&lt;0,0.9,0.9-V498*1.021)</f>
        <v/>
      </c>
      <c r="X498" s="16">
        <f>ROUNDDOWN(S498*0.2/W498+2000,0)</f>
        <v/>
      </c>
      <c r="Y498" s="17">
        <f>IF(O498&lt;=0,0,LOOKUP(O498,{0,1950001,3300001,6950001,9000001,18000001,40000001},{0.05,0.1,0.2,0.23,0.33,0.4,0.45}))</f>
        <v/>
      </c>
    </row>
    <row r="499">
      <c r="A499" t="inlineStr">
        <is>
          <t>1万円刻み</t>
        </is>
      </c>
      <c r="B499" s="16">
        <f>'3_1万円刻み'!$A$4</f>
        <v/>
      </c>
      <c r="C499" t="n">
        <v>2025</v>
      </c>
      <c r="D499" t="n">
        <v>1</v>
      </c>
      <c r="E499" t="n">
        <v>0</v>
      </c>
      <c r="F499" t="n">
        <v>0</v>
      </c>
      <c r="G499" s="16">
        <f>ROUND(MIN(B499/12,650000)*12*0.0915+MIN(B499/12,1390000)*12*(0.0504+0)+B499*0.005,0)</f>
        <v/>
      </c>
      <c r="H499" t="n">
        <v>0</v>
      </c>
      <c r="I499" t="n">
        <v>0</v>
      </c>
      <c r="J499" s="16">
        <f>IF(C499=2026,IF(B499&lt;741000,0,IF(B499&lt;2191000,B499-740000,IF(B499&lt;2193000,1451000,IF(B499&lt;2196000,1453000,IF(B499&lt;2200000,1456000,IF(B499&lt;3600000,ROUNDDOWN(B499/4,-3)*2.8-80000,IF(B499&lt;6600000,ROUNDDOWN(B499/4,-3)*3.2-440000,IF(B499&lt;8500000,ROUNDDOWN(B499*0.9,0)-1100000,B499-1950000)))))))),IF(B499&lt;651000,0,IF(B499&lt;1900000,B499-650000,IF(B499&lt;3600000,ROUNDDOWN(B499/4,-3)*2.8-80000,IF(B499&lt;6600000,ROUNDDOWN(B499/4,-3)*3.2-440000,IF(B499&lt;8500000,ROUNDDOWN(B499*0.9,0)-1100000,B499-1950000))))))</f>
        <v/>
      </c>
      <c r="K499" s="16">
        <f>IF(J499&gt;23500000,NA(),IF(C499=2026,IF(J499&lt;=4890000,1040000,IF(J499&lt;=6550000,670000,620000)),IF(J499&lt;=1320000,950000,IF(J499&lt;=3360000,880000,IF(J499&lt;=4890000,680000,IF(J499&lt;=6550000,630000,580000))))))</f>
        <v/>
      </c>
      <c r="L499" s="16">
        <f>IF(D499=1,IF(J499&lt;=9000000,380000,IF(J499&lt;=9500000,260000,IF(J499&lt;=10000000,130000,0))),0)</f>
        <v/>
      </c>
      <c r="M499" s="16">
        <f>IF(D499=1,IF(J499&lt;=9000000,330000,IF(J499&lt;=9500000,220000,IF(J499&lt;=10000000,110000,0))),0)</f>
        <v/>
      </c>
      <c r="N499" s="16">
        <f>IF(D499=1,IF(J499&lt;=9000000,50000,IF(J499&lt;=9500000,40000,IF(J499&lt;=10000000,20000,0))),0)</f>
        <v/>
      </c>
      <c r="O499" s="16">
        <f>MAX(0,ROUNDDOWN(J499-G499-K499-L499-E499*380000-F499*630000-H499,-3))</f>
        <v/>
      </c>
      <c r="P499" s="16">
        <f>MAX(0,ROUNDDOWN(J499-G499-430000-M499-E499*330000-F499*450000-I499,-3))</f>
        <v/>
      </c>
      <c r="Q499" s="16">
        <f>50000+N499+E499*50000+F499*180000</f>
        <v/>
      </c>
      <c r="R499" s="16">
        <f>IF(P499&lt;=2000000,MIN(Q499,P499),MAX(Q499-(P499-2000000),50000))*0.05</f>
        <v/>
      </c>
      <c r="S499" s="16">
        <f>MAX(0,P499*0.1-R499)</f>
        <v/>
      </c>
      <c r="T499" s="16">
        <f>Q499+MAX(0,K499-480000)</f>
        <v/>
      </c>
      <c r="U499" s="16">
        <f>P499-T499</f>
        <v/>
      </c>
      <c r="V499" s="17">
        <f>IF(U499&lt;0,0,LOOKUP(U499,{0,1950001,3300001,6950001,9000001,18000001,40000001},{0.05,0.1,0.2,0.23,0.33,0.4,0.45}))</f>
        <v/>
      </c>
      <c r="W499" s="18">
        <f>IF(U499&lt;0,0.9,0.9-V499*1.021)</f>
        <v/>
      </c>
      <c r="X499" s="16">
        <f>ROUNDDOWN(S499*0.2/W499+2000,0)</f>
        <v/>
      </c>
      <c r="Y499" s="17">
        <f>IF(O499&lt;=0,0,LOOKUP(O499,{0,1950001,3300001,6950001,9000001,18000001,40000001},{0.05,0.1,0.2,0.23,0.33,0.4,0.45}))</f>
        <v/>
      </c>
    </row>
    <row r="500">
      <c r="A500" t="inlineStr">
        <is>
          <t>1万円刻み</t>
        </is>
      </c>
      <c r="B500" s="16">
        <f>'3_1万円刻み'!$A$4</f>
        <v/>
      </c>
      <c r="C500" t="n">
        <v>2026</v>
      </c>
      <c r="D500" t="n">
        <v>1</v>
      </c>
      <c r="E500" t="n">
        <v>0</v>
      </c>
      <c r="F500" t="n">
        <v>0</v>
      </c>
      <c r="G500" s="16">
        <f>ROUND(MIN(B500/12,650000)*12*0.0915+MIN(B500/12,1390000)*12*(0.0504+0)+B500*0.005,0)</f>
        <v/>
      </c>
      <c r="H500" t="n">
        <v>0</v>
      </c>
      <c r="I500" t="n">
        <v>0</v>
      </c>
      <c r="J500" s="16">
        <f>IF(C500=2026,IF(B500&lt;741000,0,IF(B500&lt;2191000,B500-740000,IF(B500&lt;2193000,1451000,IF(B500&lt;2196000,1453000,IF(B500&lt;2200000,1456000,IF(B500&lt;3600000,ROUNDDOWN(B500/4,-3)*2.8-80000,IF(B500&lt;6600000,ROUNDDOWN(B500/4,-3)*3.2-440000,IF(B500&lt;8500000,ROUNDDOWN(B500*0.9,0)-1100000,B500-1950000)))))))),IF(B500&lt;651000,0,IF(B500&lt;1900000,B500-650000,IF(B500&lt;3600000,ROUNDDOWN(B500/4,-3)*2.8-80000,IF(B500&lt;6600000,ROUNDDOWN(B500/4,-3)*3.2-440000,IF(B500&lt;8500000,ROUNDDOWN(B500*0.9,0)-1100000,B500-1950000))))))</f>
        <v/>
      </c>
      <c r="K500" s="16">
        <f>IF(J500&gt;23500000,NA(),IF(C500=2026,IF(J500&lt;=4890000,1040000,IF(J500&lt;=6550000,670000,620000)),IF(J500&lt;=1320000,950000,IF(J500&lt;=3360000,880000,IF(J500&lt;=4890000,680000,IF(J500&lt;=6550000,630000,580000))))))</f>
        <v/>
      </c>
      <c r="L500" s="16">
        <f>IF(D500=1,IF(J500&lt;=9000000,380000,IF(J500&lt;=9500000,260000,IF(J500&lt;=10000000,130000,0))),0)</f>
        <v/>
      </c>
      <c r="M500" s="16">
        <f>IF(D500=1,IF(J500&lt;=9000000,330000,IF(J500&lt;=9500000,220000,IF(J500&lt;=10000000,110000,0))),0)</f>
        <v/>
      </c>
      <c r="N500" s="16">
        <f>IF(D500=1,IF(J500&lt;=9000000,50000,IF(J500&lt;=9500000,40000,IF(J500&lt;=10000000,20000,0))),0)</f>
        <v/>
      </c>
      <c r="O500" s="16">
        <f>MAX(0,ROUNDDOWN(J500-G500-K500-L500-E500*380000-F500*630000-H500,-3))</f>
        <v/>
      </c>
      <c r="P500" s="16">
        <f>MAX(0,ROUNDDOWN(J500-G500-430000-M500-E500*330000-F500*450000-I500,-3))</f>
        <v/>
      </c>
      <c r="Q500" s="16">
        <f>50000+N500+E500*50000+F500*180000</f>
        <v/>
      </c>
      <c r="R500" s="16">
        <f>IF(P500&lt;=2000000,MIN(Q500,P500),MAX(Q500-(P500-2000000),50000))*0.05</f>
        <v/>
      </c>
      <c r="S500" s="16">
        <f>MAX(0,P500*0.1-R500)</f>
        <v/>
      </c>
      <c r="T500" s="16">
        <f>Q500+MAX(0,K500-480000)</f>
        <v/>
      </c>
      <c r="U500" s="16">
        <f>P500-T500</f>
        <v/>
      </c>
      <c r="V500" s="17">
        <f>IF(U500&lt;0,0,LOOKUP(U500,{0,1950001,3300001,6950001,9000001,18000001,40000001},{0.05,0.1,0.2,0.23,0.33,0.4,0.45}))</f>
        <v/>
      </c>
      <c r="W500" s="18">
        <f>IF(U500&lt;0,0.9,0.9-V500*1.021)</f>
        <v/>
      </c>
      <c r="X500" s="16">
        <f>ROUNDDOWN(S500*0.2/W500+2000,0)</f>
        <v/>
      </c>
      <c r="Y500" s="17">
        <f>IF(O500&lt;=0,0,LOOKUP(O500,{0,1950001,3300001,6950001,9000001,18000001,40000001},{0.05,0.1,0.2,0.23,0.33,0.4,0.45}))</f>
        <v/>
      </c>
    </row>
    <row r="501">
      <c r="A501" t="inlineStr">
        <is>
          <t>1万円刻み</t>
        </is>
      </c>
      <c r="B501" s="16">
        <f>'3_1万円刻み'!$A$5</f>
        <v/>
      </c>
      <c r="C501" t="n">
        <v>2025</v>
      </c>
      <c r="D501" t="n">
        <v>0</v>
      </c>
      <c r="E501" t="n">
        <v>0</v>
      </c>
      <c r="F501" t="n">
        <v>0</v>
      </c>
      <c r="G501" s="16">
        <f>ROUND(MIN(B501/12,650000)*12*0.0915+MIN(B501/12,1390000)*12*(0.0504+0)+B501*0.005,0)</f>
        <v/>
      </c>
      <c r="H501" t="n">
        <v>0</v>
      </c>
      <c r="I501" t="n">
        <v>0</v>
      </c>
      <c r="J501" s="16">
        <f>IF(C501=2026,IF(B501&lt;741000,0,IF(B501&lt;2191000,B501-740000,IF(B501&lt;2193000,1451000,IF(B501&lt;2196000,1453000,IF(B501&lt;2200000,1456000,IF(B501&lt;3600000,ROUNDDOWN(B501/4,-3)*2.8-80000,IF(B501&lt;6600000,ROUNDDOWN(B501/4,-3)*3.2-440000,IF(B501&lt;8500000,ROUNDDOWN(B501*0.9,0)-1100000,B501-1950000)))))))),IF(B501&lt;651000,0,IF(B501&lt;1900000,B501-650000,IF(B501&lt;3600000,ROUNDDOWN(B501/4,-3)*2.8-80000,IF(B501&lt;6600000,ROUNDDOWN(B501/4,-3)*3.2-440000,IF(B501&lt;8500000,ROUNDDOWN(B501*0.9,0)-1100000,B501-1950000))))))</f>
        <v/>
      </c>
      <c r="K501" s="16">
        <f>IF(J501&gt;23500000,NA(),IF(C501=2026,IF(J501&lt;=4890000,1040000,IF(J501&lt;=6550000,670000,620000)),IF(J501&lt;=1320000,950000,IF(J501&lt;=3360000,880000,IF(J501&lt;=4890000,680000,IF(J501&lt;=6550000,630000,580000))))))</f>
        <v/>
      </c>
      <c r="L501" s="16">
        <f>IF(D501=1,IF(J501&lt;=9000000,380000,IF(J501&lt;=9500000,260000,IF(J501&lt;=10000000,130000,0))),0)</f>
        <v/>
      </c>
      <c r="M501" s="16">
        <f>IF(D501=1,IF(J501&lt;=9000000,330000,IF(J501&lt;=9500000,220000,IF(J501&lt;=10000000,110000,0))),0)</f>
        <v/>
      </c>
      <c r="N501" s="16">
        <f>IF(D501=1,IF(J501&lt;=9000000,50000,IF(J501&lt;=9500000,40000,IF(J501&lt;=10000000,20000,0))),0)</f>
        <v/>
      </c>
      <c r="O501" s="16">
        <f>MAX(0,ROUNDDOWN(J501-G501-K501-L501-E501*380000-F501*630000-H501,-3))</f>
        <v/>
      </c>
      <c r="P501" s="16">
        <f>MAX(0,ROUNDDOWN(J501-G501-430000-M501-E501*330000-F501*450000-I501,-3))</f>
        <v/>
      </c>
      <c r="Q501" s="16">
        <f>50000+N501+E501*50000+F501*180000</f>
        <v/>
      </c>
      <c r="R501" s="16">
        <f>IF(P501&lt;=2000000,MIN(Q501,P501),MAX(Q501-(P501-2000000),50000))*0.05</f>
        <v/>
      </c>
      <c r="S501" s="16">
        <f>MAX(0,P501*0.1-R501)</f>
        <v/>
      </c>
      <c r="T501" s="16">
        <f>Q501+MAX(0,K501-480000)</f>
        <v/>
      </c>
      <c r="U501" s="16">
        <f>P501-T501</f>
        <v/>
      </c>
      <c r="V501" s="17">
        <f>IF(U501&lt;0,0,LOOKUP(U501,{0,1950001,3300001,6950001,9000001,18000001,40000001},{0.05,0.1,0.2,0.23,0.33,0.4,0.45}))</f>
        <v/>
      </c>
      <c r="W501" s="18">
        <f>IF(U501&lt;0,0.9,0.9-V501*1.021)</f>
        <v/>
      </c>
      <c r="X501" s="16">
        <f>ROUNDDOWN(S501*0.2/W501+2000,0)</f>
        <v/>
      </c>
      <c r="Y501" s="17">
        <f>IF(O501&lt;=0,0,LOOKUP(O501,{0,1950001,3300001,6950001,9000001,18000001,40000001},{0.05,0.1,0.2,0.23,0.33,0.4,0.45}))</f>
        <v/>
      </c>
    </row>
    <row r="502">
      <c r="A502" t="inlineStr">
        <is>
          <t>1万円刻み</t>
        </is>
      </c>
      <c r="B502" s="16">
        <f>'3_1万円刻み'!$A$5</f>
        <v/>
      </c>
      <c r="C502" t="n">
        <v>2026</v>
      </c>
      <c r="D502" t="n">
        <v>0</v>
      </c>
      <c r="E502" t="n">
        <v>0</v>
      </c>
      <c r="F502" t="n">
        <v>0</v>
      </c>
      <c r="G502" s="16">
        <f>ROUND(MIN(B502/12,650000)*12*0.0915+MIN(B502/12,1390000)*12*(0.0504+0)+B502*0.005,0)</f>
        <v/>
      </c>
      <c r="H502" t="n">
        <v>0</v>
      </c>
      <c r="I502" t="n">
        <v>0</v>
      </c>
      <c r="J502" s="16">
        <f>IF(C502=2026,IF(B502&lt;741000,0,IF(B502&lt;2191000,B502-740000,IF(B502&lt;2193000,1451000,IF(B502&lt;2196000,1453000,IF(B502&lt;2200000,1456000,IF(B502&lt;3600000,ROUNDDOWN(B502/4,-3)*2.8-80000,IF(B502&lt;6600000,ROUNDDOWN(B502/4,-3)*3.2-440000,IF(B502&lt;8500000,ROUNDDOWN(B502*0.9,0)-1100000,B502-1950000)))))))),IF(B502&lt;651000,0,IF(B502&lt;1900000,B502-650000,IF(B502&lt;3600000,ROUNDDOWN(B502/4,-3)*2.8-80000,IF(B502&lt;6600000,ROUNDDOWN(B502/4,-3)*3.2-440000,IF(B502&lt;8500000,ROUNDDOWN(B502*0.9,0)-1100000,B502-1950000))))))</f>
        <v/>
      </c>
      <c r="K502" s="16">
        <f>IF(J502&gt;23500000,NA(),IF(C502=2026,IF(J502&lt;=4890000,1040000,IF(J502&lt;=6550000,670000,620000)),IF(J502&lt;=1320000,950000,IF(J502&lt;=3360000,880000,IF(J502&lt;=4890000,680000,IF(J502&lt;=6550000,630000,580000))))))</f>
        <v/>
      </c>
      <c r="L502" s="16">
        <f>IF(D502=1,IF(J502&lt;=9000000,380000,IF(J502&lt;=9500000,260000,IF(J502&lt;=10000000,130000,0))),0)</f>
        <v/>
      </c>
      <c r="M502" s="16">
        <f>IF(D502=1,IF(J502&lt;=9000000,330000,IF(J502&lt;=9500000,220000,IF(J502&lt;=10000000,110000,0))),0)</f>
        <v/>
      </c>
      <c r="N502" s="16">
        <f>IF(D502=1,IF(J502&lt;=9000000,50000,IF(J502&lt;=9500000,40000,IF(J502&lt;=10000000,20000,0))),0)</f>
        <v/>
      </c>
      <c r="O502" s="16">
        <f>MAX(0,ROUNDDOWN(J502-G502-K502-L502-E502*380000-F502*630000-H502,-3))</f>
        <v/>
      </c>
      <c r="P502" s="16">
        <f>MAX(0,ROUNDDOWN(J502-G502-430000-M502-E502*330000-F502*450000-I502,-3))</f>
        <v/>
      </c>
      <c r="Q502" s="16">
        <f>50000+N502+E502*50000+F502*180000</f>
        <v/>
      </c>
      <c r="R502" s="16">
        <f>IF(P502&lt;=2000000,MIN(Q502,P502),MAX(Q502-(P502-2000000),50000))*0.05</f>
        <v/>
      </c>
      <c r="S502" s="16">
        <f>MAX(0,P502*0.1-R502)</f>
        <v/>
      </c>
      <c r="T502" s="16">
        <f>Q502+MAX(0,K502-480000)</f>
        <v/>
      </c>
      <c r="U502" s="16">
        <f>P502-T502</f>
        <v/>
      </c>
      <c r="V502" s="17">
        <f>IF(U502&lt;0,0,LOOKUP(U502,{0,1950001,3300001,6950001,9000001,18000001,40000001},{0.05,0.1,0.2,0.23,0.33,0.4,0.45}))</f>
        <v/>
      </c>
      <c r="W502" s="18">
        <f>IF(U502&lt;0,0.9,0.9-V502*1.021)</f>
        <v/>
      </c>
      <c r="X502" s="16">
        <f>ROUNDDOWN(S502*0.2/W502+2000,0)</f>
        <v/>
      </c>
      <c r="Y502" s="17">
        <f>IF(O502&lt;=0,0,LOOKUP(O502,{0,1950001,3300001,6950001,9000001,18000001,40000001},{0.05,0.1,0.2,0.23,0.33,0.4,0.45}))</f>
        <v/>
      </c>
    </row>
    <row r="503">
      <c r="A503" t="inlineStr">
        <is>
          <t>1万円刻み</t>
        </is>
      </c>
      <c r="B503" s="16">
        <f>'3_1万円刻み'!$A$5</f>
        <v/>
      </c>
      <c r="C503" t="n">
        <v>2025</v>
      </c>
      <c r="D503" t="n">
        <v>1</v>
      </c>
      <c r="E503" t="n">
        <v>0</v>
      </c>
      <c r="F503" t="n">
        <v>0</v>
      </c>
      <c r="G503" s="16">
        <f>ROUND(MIN(B503/12,650000)*12*0.0915+MIN(B503/12,1390000)*12*(0.0504+0)+B503*0.005,0)</f>
        <v/>
      </c>
      <c r="H503" t="n">
        <v>0</v>
      </c>
      <c r="I503" t="n">
        <v>0</v>
      </c>
      <c r="J503" s="16">
        <f>IF(C503=2026,IF(B503&lt;741000,0,IF(B503&lt;2191000,B503-740000,IF(B503&lt;2193000,1451000,IF(B503&lt;2196000,1453000,IF(B503&lt;2200000,1456000,IF(B503&lt;3600000,ROUNDDOWN(B503/4,-3)*2.8-80000,IF(B503&lt;6600000,ROUNDDOWN(B503/4,-3)*3.2-440000,IF(B503&lt;8500000,ROUNDDOWN(B503*0.9,0)-1100000,B503-1950000)))))))),IF(B503&lt;651000,0,IF(B503&lt;1900000,B503-650000,IF(B503&lt;3600000,ROUNDDOWN(B503/4,-3)*2.8-80000,IF(B503&lt;6600000,ROUNDDOWN(B503/4,-3)*3.2-440000,IF(B503&lt;8500000,ROUNDDOWN(B503*0.9,0)-1100000,B503-1950000))))))</f>
        <v/>
      </c>
      <c r="K503" s="16">
        <f>IF(J503&gt;23500000,NA(),IF(C503=2026,IF(J503&lt;=4890000,1040000,IF(J503&lt;=6550000,670000,620000)),IF(J503&lt;=1320000,950000,IF(J503&lt;=3360000,880000,IF(J503&lt;=4890000,680000,IF(J503&lt;=6550000,630000,580000))))))</f>
        <v/>
      </c>
      <c r="L503" s="16">
        <f>IF(D503=1,IF(J503&lt;=9000000,380000,IF(J503&lt;=9500000,260000,IF(J503&lt;=10000000,130000,0))),0)</f>
        <v/>
      </c>
      <c r="M503" s="16">
        <f>IF(D503=1,IF(J503&lt;=9000000,330000,IF(J503&lt;=9500000,220000,IF(J503&lt;=10000000,110000,0))),0)</f>
        <v/>
      </c>
      <c r="N503" s="16">
        <f>IF(D503=1,IF(J503&lt;=9000000,50000,IF(J503&lt;=9500000,40000,IF(J503&lt;=10000000,20000,0))),0)</f>
        <v/>
      </c>
      <c r="O503" s="16">
        <f>MAX(0,ROUNDDOWN(J503-G503-K503-L503-E503*380000-F503*630000-H503,-3))</f>
        <v/>
      </c>
      <c r="P503" s="16">
        <f>MAX(0,ROUNDDOWN(J503-G503-430000-M503-E503*330000-F503*450000-I503,-3))</f>
        <v/>
      </c>
      <c r="Q503" s="16">
        <f>50000+N503+E503*50000+F503*180000</f>
        <v/>
      </c>
      <c r="R503" s="16">
        <f>IF(P503&lt;=2000000,MIN(Q503,P503),MAX(Q503-(P503-2000000),50000))*0.05</f>
        <v/>
      </c>
      <c r="S503" s="16">
        <f>MAX(0,P503*0.1-R503)</f>
        <v/>
      </c>
      <c r="T503" s="16">
        <f>Q503+MAX(0,K503-480000)</f>
        <v/>
      </c>
      <c r="U503" s="16">
        <f>P503-T503</f>
        <v/>
      </c>
      <c r="V503" s="17">
        <f>IF(U503&lt;0,0,LOOKUP(U503,{0,1950001,3300001,6950001,9000001,18000001,40000001},{0.05,0.1,0.2,0.23,0.33,0.4,0.45}))</f>
        <v/>
      </c>
      <c r="W503" s="18">
        <f>IF(U503&lt;0,0.9,0.9-V503*1.021)</f>
        <v/>
      </c>
      <c r="X503" s="16">
        <f>ROUNDDOWN(S503*0.2/W503+2000,0)</f>
        <v/>
      </c>
      <c r="Y503" s="17">
        <f>IF(O503&lt;=0,0,LOOKUP(O503,{0,1950001,3300001,6950001,9000001,18000001,40000001},{0.05,0.1,0.2,0.23,0.33,0.4,0.45}))</f>
        <v/>
      </c>
    </row>
    <row r="504">
      <c r="A504" t="inlineStr">
        <is>
          <t>1万円刻み</t>
        </is>
      </c>
      <c r="B504" s="16">
        <f>'3_1万円刻み'!$A$5</f>
        <v/>
      </c>
      <c r="C504" t="n">
        <v>2026</v>
      </c>
      <c r="D504" t="n">
        <v>1</v>
      </c>
      <c r="E504" t="n">
        <v>0</v>
      </c>
      <c r="F504" t="n">
        <v>0</v>
      </c>
      <c r="G504" s="16">
        <f>ROUND(MIN(B504/12,650000)*12*0.0915+MIN(B504/12,1390000)*12*(0.0504+0)+B504*0.005,0)</f>
        <v/>
      </c>
      <c r="H504" t="n">
        <v>0</v>
      </c>
      <c r="I504" t="n">
        <v>0</v>
      </c>
      <c r="J504" s="16">
        <f>IF(C504=2026,IF(B504&lt;741000,0,IF(B504&lt;2191000,B504-740000,IF(B504&lt;2193000,1451000,IF(B504&lt;2196000,1453000,IF(B504&lt;2200000,1456000,IF(B504&lt;3600000,ROUNDDOWN(B504/4,-3)*2.8-80000,IF(B504&lt;6600000,ROUNDDOWN(B504/4,-3)*3.2-440000,IF(B504&lt;8500000,ROUNDDOWN(B504*0.9,0)-1100000,B504-1950000)))))))),IF(B504&lt;651000,0,IF(B504&lt;1900000,B504-650000,IF(B504&lt;3600000,ROUNDDOWN(B504/4,-3)*2.8-80000,IF(B504&lt;6600000,ROUNDDOWN(B504/4,-3)*3.2-440000,IF(B504&lt;8500000,ROUNDDOWN(B504*0.9,0)-1100000,B504-1950000))))))</f>
        <v/>
      </c>
      <c r="K504" s="16">
        <f>IF(J504&gt;23500000,NA(),IF(C504=2026,IF(J504&lt;=4890000,1040000,IF(J504&lt;=6550000,670000,620000)),IF(J504&lt;=1320000,950000,IF(J504&lt;=3360000,880000,IF(J504&lt;=4890000,680000,IF(J504&lt;=6550000,630000,580000))))))</f>
        <v/>
      </c>
      <c r="L504" s="16">
        <f>IF(D504=1,IF(J504&lt;=9000000,380000,IF(J504&lt;=9500000,260000,IF(J504&lt;=10000000,130000,0))),0)</f>
        <v/>
      </c>
      <c r="M504" s="16">
        <f>IF(D504=1,IF(J504&lt;=9000000,330000,IF(J504&lt;=9500000,220000,IF(J504&lt;=10000000,110000,0))),0)</f>
        <v/>
      </c>
      <c r="N504" s="16">
        <f>IF(D504=1,IF(J504&lt;=9000000,50000,IF(J504&lt;=9500000,40000,IF(J504&lt;=10000000,20000,0))),0)</f>
        <v/>
      </c>
      <c r="O504" s="16">
        <f>MAX(0,ROUNDDOWN(J504-G504-K504-L504-E504*380000-F504*630000-H504,-3))</f>
        <v/>
      </c>
      <c r="P504" s="16">
        <f>MAX(0,ROUNDDOWN(J504-G504-430000-M504-E504*330000-F504*450000-I504,-3))</f>
        <v/>
      </c>
      <c r="Q504" s="16">
        <f>50000+N504+E504*50000+F504*180000</f>
        <v/>
      </c>
      <c r="R504" s="16">
        <f>IF(P504&lt;=2000000,MIN(Q504,P504),MAX(Q504-(P504-2000000),50000))*0.05</f>
        <v/>
      </c>
      <c r="S504" s="16">
        <f>MAX(0,P504*0.1-R504)</f>
        <v/>
      </c>
      <c r="T504" s="16">
        <f>Q504+MAX(0,K504-480000)</f>
        <v/>
      </c>
      <c r="U504" s="16">
        <f>P504-T504</f>
        <v/>
      </c>
      <c r="V504" s="17">
        <f>IF(U504&lt;0,0,LOOKUP(U504,{0,1950001,3300001,6950001,9000001,18000001,40000001},{0.05,0.1,0.2,0.23,0.33,0.4,0.45}))</f>
        <v/>
      </c>
      <c r="W504" s="18">
        <f>IF(U504&lt;0,0.9,0.9-V504*1.021)</f>
        <v/>
      </c>
      <c r="X504" s="16">
        <f>ROUNDDOWN(S504*0.2/W504+2000,0)</f>
        <v/>
      </c>
      <c r="Y504" s="17">
        <f>IF(O504&lt;=0,0,LOOKUP(O504,{0,1950001,3300001,6950001,9000001,18000001,40000001},{0.05,0.1,0.2,0.23,0.33,0.4,0.45}))</f>
        <v/>
      </c>
    </row>
    <row r="505">
      <c r="A505" t="inlineStr">
        <is>
          <t>1万円刻み</t>
        </is>
      </c>
      <c r="B505" s="16">
        <f>'3_1万円刻み'!$A$6</f>
        <v/>
      </c>
      <c r="C505" t="n">
        <v>2025</v>
      </c>
      <c r="D505" t="n">
        <v>0</v>
      </c>
      <c r="E505" t="n">
        <v>0</v>
      </c>
      <c r="F505" t="n">
        <v>0</v>
      </c>
      <c r="G505" s="16">
        <f>ROUND(MIN(B505/12,650000)*12*0.0915+MIN(B505/12,1390000)*12*(0.0504+0)+B505*0.005,0)</f>
        <v/>
      </c>
      <c r="H505" t="n">
        <v>0</v>
      </c>
      <c r="I505" t="n">
        <v>0</v>
      </c>
      <c r="J505" s="16">
        <f>IF(C505=2026,IF(B505&lt;741000,0,IF(B505&lt;2191000,B505-740000,IF(B505&lt;2193000,1451000,IF(B505&lt;2196000,1453000,IF(B505&lt;2200000,1456000,IF(B505&lt;3600000,ROUNDDOWN(B505/4,-3)*2.8-80000,IF(B505&lt;6600000,ROUNDDOWN(B505/4,-3)*3.2-440000,IF(B505&lt;8500000,ROUNDDOWN(B505*0.9,0)-1100000,B505-1950000)))))))),IF(B505&lt;651000,0,IF(B505&lt;1900000,B505-650000,IF(B505&lt;3600000,ROUNDDOWN(B505/4,-3)*2.8-80000,IF(B505&lt;6600000,ROUNDDOWN(B505/4,-3)*3.2-440000,IF(B505&lt;8500000,ROUNDDOWN(B505*0.9,0)-1100000,B505-1950000))))))</f>
        <v/>
      </c>
      <c r="K505" s="16">
        <f>IF(J505&gt;23500000,NA(),IF(C505=2026,IF(J505&lt;=4890000,1040000,IF(J505&lt;=6550000,670000,620000)),IF(J505&lt;=1320000,950000,IF(J505&lt;=3360000,880000,IF(J505&lt;=4890000,680000,IF(J505&lt;=6550000,630000,580000))))))</f>
        <v/>
      </c>
      <c r="L505" s="16">
        <f>IF(D505=1,IF(J505&lt;=9000000,380000,IF(J505&lt;=9500000,260000,IF(J505&lt;=10000000,130000,0))),0)</f>
        <v/>
      </c>
      <c r="M505" s="16">
        <f>IF(D505=1,IF(J505&lt;=9000000,330000,IF(J505&lt;=9500000,220000,IF(J505&lt;=10000000,110000,0))),0)</f>
        <v/>
      </c>
      <c r="N505" s="16">
        <f>IF(D505=1,IF(J505&lt;=9000000,50000,IF(J505&lt;=9500000,40000,IF(J505&lt;=10000000,20000,0))),0)</f>
        <v/>
      </c>
      <c r="O505" s="16">
        <f>MAX(0,ROUNDDOWN(J505-G505-K505-L505-E505*380000-F505*630000-H505,-3))</f>
        <v/>
      </c>
      <c r="P505" s="16">
        <f>MAX(0,ROUNDDOWN(J505-G505-430000-M505-E505*330000-F505*450000-I505,-3))</f>
        <v/>
      </c>
      <c r="Q505" s="16">
        <f>50000+N505+E505*50000+F505*180000</f>
        <v/>
      </c>
      <c r="R505" s="16">
        <f>IF(P505&lt;=2000000,MIN(Q505,P505),MAX(Q505-(P505-2000000),50000))*0.05</f>
        <v/>
      </c>
      <c r="S505" s="16">
        <f>MAX(0,P505*0.1-R505)</f>
        <v/>
      </c>
      <c r="T505" s="16">
        <f>Q505+MAX(0,K505-480000)</f>
        <v/>
      </c>
      <c r="U505" s="16">
        <f>P505-T505</f>
        <v/>
      </c>
      <c r="V505" s="17">
        <f>IF(U505&lt;0,0,LOOKUP(U505,{0,1950001,3300001,6950001,9000001,18000001,40000001},{0.05,0.1,0.2,0.23,0.33,0.4,0.45}))</f>
        <v/>
      </c>
      <c r="W505" s="18">
        <f>IF(U505&lt;0,0.9,0.9-V505*1.021)</f>
        <v/>
      </c>
      <c r="X505" s="16">
        <f>ROUNDDOWN(S505*0.2/W505+2000,0)</f>
        <v/>
      </c>
      <c r="Y505" s="17">
        <f>IF(O505&lt;=0,0,LOOKUP(O505,{0,1950001,3300001,6950001,9000001,18000001,40000001},{0.05,0.1,0.2,0.23,0.33,0.4,0.45}))</f>
        <v/>
      </c>
    </row>
    <row r="506">
      <c r="A506" t="inlineStr">
        <is>
          <t>1万円刻み</t>
        </is>
      </c>
      <c r="B506" s="16">
        <f>'3_1万円刻み'!$A$6</f>
        <v/>
      </c>
      <c r="C506" t="n">
        <v>2026</v>
      </c>
      <c r="D506" t="n">
        <v>0</v>
      </c>
      <c r="E506" t="n">
        <v>0</v>
      </c>
      <c r="F506" t="n">
        <v>0</v>
      </c>
      <c r="G506" s="16">
        <f>ROUND(MIN(B506/12,650000)*12*0.0915+MIN(B506/12,1390000)*12*(0.0504+0)+B506*0.005,0)</f>
        <v/>
      </c>
      <c r="H506" t="n">
        <v>0</v>
      </c>
      <c r="I506" t="n">
        <v>0</v>
      </c>
      <c r="J506" s="16">
        <f>IF(C506=2026,IF(B506&lt;741000,0,IF(B506&lt;2191000,B506-740000,IF(B506&lt;2193000,1451000,IF(B506&lt;2196000,1453000,IF(B506&lt;2200000,1456000,IF(B506&lt;3600000,ROUNDDOWN(B506/4,-3)*2.8-80000,IF(B506&lt;6600000,ROUNDDOWN(B506/4,-3)*3.2-440000,IF(B506&lt;8500000,ROUNDDOWN(B506*0.9,0)-1100000,B506-1950000)))))))),IF(B506&lt;651000,0,IF(B506&lt;1900000,B506-650000,IF(B506&lt;3600000,ROUNDDOWN(B506/4,-3)*2.8-80000,IF(B506&lt;6600000,ROUNDDOWN(B506/4,-3)*3.2-440000,IF(B506&lt;8500000,ROUNDDOWN(B506*0.9,0)-1100000,B506-1950000))))))</f>
        <v/>
      </c>
      <c r="K506" s="16">
        <f>IF(J506&gt;23500000,NA(),IF(C506=2026,IF(J506&lt;=4890000,1040000,IF(J506&lt;=6550000,670000,620000)),IF(J506&lt;=1320000,950000,IF(J506&lt;=3360000,880000,IF(J506&lt;=4890000,680000,IF(J506&lt;=6550000,630000,580000))))))</f>
        <v/>
      </c>
      <c r="L506" s="16">
        <f>IF(D506=1,IF(J506&lt;=9000000,380000,IF(J506&lt;=9500000,260000,IF(J506&lt;=10000000,130000,0))),0)</f>
        <v/>
      </c>
      <c r="M506" s="16">
        <f>IF(D506=1,IF(J506&lt;=9000000,330000,IF(J506&lt;=9500000,220000,IF(J506&lt;=10000000,110000,0))),0)</f>
        <v/>
      </c>
      <c r="N506" s="16">
        <f>IF(D506=1,IF(J506&lt;=9000000,50000,IF(J506&lt;=9500000,40000,IF(J506&lt;=10000000,20000,0))),0)</f>
        <v/>
      </c>
      <c r="O506" s="16">
        <f>MAX(0,ROUNDDOWN(J506-G506-K506-L506-E506*380000-F506*630000-H506,-3))</f>
        <v/>
      </c>
      <c r="P506" s="16">
        <f>MAX(0,ROUNDDOWN(J506-G506-430000-M506-E506*330000-F506*450000-I506,-3))</f>
        <v/>
      </c>
      <c r="Q506" s="16">
        <f>50000+N506+E506*50000+F506*180000</f>
        <v/>
      </c>
      <c r="R506" s="16">
        <f>IF(P506&lt;=2000000,MIN(Q506,P506),MAX(Q506-(P506-2000000),50000))*0.05</f>
        <v/>
      </c>
      <c r="S506" s="16">
        <f>MAX(0,P506*0.1-R506)</f>
        <v/>
      </c>
      <c r="T506" s="16">
        <f>Q506+MAX(0,K506-480000)</f>
        <v/>
      </c>
      <c r="U506" s="16">
        <f>P506-T506</f>
        <v/>
      </c>
      <c r="V506" s="17">
        <f>IF(U506&lt;0,0,LOOKUP(U506,{0,1950001,3300001,6950001,9000001,18000001,40000001},{0.05,0.1,0.2,0.23,0.33,0.4,0.45}))</f>
        <v/>
      </c>
      <c r="W506" s="18">
        <f>IF(U506&lt;0,0.9,0.9-V506*1.021)</f>
        <v/>
      </c>
      <c r="X506" s="16">
        <f>ROUNDDOWN(S506*0.2/W506+2000,0)</f>
        <v/>
      </c>
      <c r="Y506" s="17">
        <f>IF(O506&lt;=0,0,LOOKUP(O506,{0,1950001,3300001,6950001,9000001,18000001,40000001},{0.05,0.1,0.2,0.23,0.33,0.4,0.45}))</f>
        <v/>
      </c>
    </row>
    <row r="507">
      <c r="A507" t="inlineStr">
        <is>
          <t>1万円刻み</t>
        </is>
      </c>
      <c r="B507" s="16">
        <f>'3_1万円刻み'!$A$6</f>
        <v/>
      </c>
      <c r="C507" t="n">
        <v>2025</v>
      </c>
      <c r="D507" t="n">
        <v>1</v>
      </c>
      <c r="E507" t="n">
        <v>0</v>
      </c>
      <c r="F507" t="n">
        <v>0</v>
      </c>
      <c r="G507" s="16">
        <f>ROUND(MIN(B507/12,650000)*12*0.0915+MIN(B507/12,1390000)*12*(0.0504+0)+B507*0.005,0)</f>
        <v/>
      </c>
      <c r="H507" t="n">
        <v>0</v>
      </c>
      <c r="I507" t="n">
        <v>0</v>
      </c>
      <c r="J507" s="16">
        <f>IF(C507=2026,IF(B507&lt;741000,0,IF(B507&lt;2191000,B507-740000,IF(B507&lt;2193000,1451000,IF(B507&lt;2196000,1453000,IF(B507&lt;2200000,1456000,IF(B507&lt;3600000,ROUNDDOWN(B507/4,-3)*2.8-80000,IF(B507&lt;6600000,ROUNDDOWN(B507/4,-3)*3.2-440000,IF(B507&lt;8500000,ROUNDDOWN(B507*0.9,0)-1100000,B507-1950000)))))))),IF(B507&lt;651000,0,IF(B507&lt;1900000,B507-650000,IF(B507&lt;3600000,ROUNDDOWN(B507/4,-3)*2.8-80000,IF(B507&lt;6600000,ROUNDDOWN(B507/4,-3)*3.2-440000,IF(B507&lt;8500000,ROUNDDOWN(B507*0.9,0)-1100000,B507-1950000))))))</f>
        <v/>
      </c>
      <c r="K507" s="16">
        <f>IF(J507&gt;23500000,NA(),IF(C507=2026,IF(J507&lt;=4890000,1040000,IF(J507&lt;=6550000,670000,620000)),IF(J507&lt;=1320000,950000,IF(J507&lt;=3360000,880000,IF(J507&lt;=4890000,680000,IF(J507&lt;=6550000,630000,580000))))))</f>
        <v/>
      </c>
      <c r="L507" s="16">
        <f>IF(D507=1,IF(J507&lt;=9000000,380000,IF(J507&lt;=9500000,260000,IF(J507&lt;=10000000,130000,0))),0)</f>
        <v/>
      </c>
      <c r="M507" s="16">
        <f>IF(D507=1,IF(J507&lt;=9000000,330000,IF(J507&lt;=9500000,220000,IF(J507&lt;=10000000,110000,0))),0)</f>
        <v/>
      </c>
      <c r="N507" s="16">
        <f>IF(D507=1,IF(J507&lt;=9000000,50000,IF(J507&lt;=9500000,40000,IF(J507&lt;=10000000,20000,0))),0)</f>
        <v/>
      </c>
      <c r="O507" s="16">
        <f>MAX(0,ROUNDDOWN(J507-G507-K507-L507-E507*380000-F507*630000-H507,-3))</f>
        <v/>
      </c>
      <c r="P507" s="16">
        <f>MAX(0,ROUNDDOWN(J507-G507-430000-M507-E507*330000-F507*450000-I507,-3))</f>
        <v/>
      </c>
      <c r="Q507" s="16">
        <f>50000+N507+E507*50000+F507*180000</f>
        <v/>
      </c>
      <c r="R507" s="16">
        <f>IF(P507&lt;=2000000,MIN(Q507,P507),MAX(Q507-(P507-2000000),50000))*0.05</f>
        <v/>
      </c>
      <c r="S507" s="16">
        <f>MAX(0,P507*0.1-R507)</f>
        <v/>
      </c>
      <c r="T507" s="16">
        <f>Q507+MAX(0,K507-480000)</f>
        <v/>
      </c>
      <c r="U507" s="16">
        <f>P507-T507</f>
        <v/>
      </c>
      <c r="V507" s="17">
        <f>IF(U507&lt;0,0,LOOKUP(U507,{0,1950001,3300001,6950001,9000001,18000001,40000001},{0.05,0.1,0.2,0.23,0.33,0.4,0.45}))</f>
        <v/>
      </c>
      <c r="W507" s="18">
        <f>IF(U507&lt;0,0.9,0.9-V507*1.021)</f>
        <v/>
      </c>
      <c r="X507" s="16">
        <f>ROUNDDOWN(S507*0.2/W507+2000,0)</f>
        <v/>
      </c>
      <c r="Y507" s="17">
        <f>IF(O507&lt;=0,0,LOOKUP(O507,{0,1950001,3300001,6950001,9000001,18000001,40000001},{0.05,0.1,0.2,0.23,0.33,0.4,0.45}))</f>
        <v/>
      </c>
    </row>
    <row r="508">
      <c r="A508" t="inlineStr">
        <is>
          <t>1万円刻み</t>
        </is>
      </c>
      <c r="B508" s="16">
        <f>'3_1万円刻み'!$A$6</f>
        <v/>
      </c>
      <c r="C508" t="n">
        <v>2026</v>
      </c>
      <c r="D508" t="n">
        <v>1</v>
      </c>
      <c r="E508" t="n">
        <v>0</v>
      </c>
      <c r="F508" t="n">
        <v>0</v>
      </c>
      <c r="G508" s="16">
        <f>ROUND(MIN(B508/12,650000)*12*0.0915+MIN(B508/12,1390000)*12*(0.0504+0)+B508*0.005,0)</f>
        <v/>
      </c>
      <c r="H508" t="n">
        <v>0</v>
      </c>
      <c r="I508" t="n">
        <v>0</v>
      </c>
      <c r="J508" s="16">
        <f>IF(C508=2026,IF(B508&lt;741000,0,IF(B508&lt;2191000,B508-740000,IF(B508&lt;2193000,1451000,IF(B508&lt;2196000,1453000,IF(B508&lt;2200000,1456000,IF(B508&lt;3600000,ROUNDDOWN(B508/4,-3)*2.8-80000,IF(B508&lt;6600000,ROUNDDOWN(B508/4,-3)*3.2-440000,IF(B508&lt;8500000,ROUNDDOWN(B508*0.9,0)-1100000,B508-1950000)))))))),IF(B508&lt;651000,0,IF(B508&lt;1900000,B508-650000,IF(B508&lt;3600000,ROUNDDOWN(B508/4,-3)*2.8-80000,IF(B508&lt;6600000,ROUNDDOWN(B508/4,-3)*3.2-440000,IF(B508&lt;8500000,ROUNDDOWN(B508*0.9,0)-1100000,B508-1950000))))))</f>
        <v/>
      </c>
      <c r="K508" s="16">
        <f>IF(J508&gt;23500000,NA(),IF(C508=2026,IF(J508&lt;=4890000,1040000,IF(J508&lt;=6550000,670000,620000)),IF(J508&lt;=1320000,950000,IF(J508&lt;=3360000,880000,IF(J508&lt;=4890000,680000,IF(J508&lt;=6550000,630000,580000))))))</f>
        <v/>
      </c>
      <c r="L508" s="16">
        <f>IF(D508=1,IF(J508&lt;=9000000,380000,IF(J508&lt;=9500000,260000,IF(J508&lt;=10000000,130000,0))),0)</f>
        <v/>
      </c>
      <c r="M508" s="16">
        <f>IF(D508=1,IF(J508&lt;=9000000,330000,IF(J508&lt;=9500000,220000,IF(J508&lt;=10000000,110000,0))),0)</f>
        <v/>
      </c>
      <c r="N508" s="16">
        <f>IF(D508=1,IF(J508&lt;=9000000,50000,IF(J508&lt;=9500000,40000,IF(J508&lt;=10000000,20000,0))),0)</f>
        <v/>
      </c>
      <c r="O508" s="16">
        <f>MAX(0,ROUNDDOWN(J508-G508-K508-L508-E508*380000-F508*630000-H508,-3))</f>
        <v/>
      </c>
      <c r="P508" s="16">
        <f>MAX(0,ROUNDDOWN(J508-G508-430000-M508-E508*330000-F508*450000-I508,-3))</f>
        <v/>
      </c>
      <c r="Q508" s="16">
        <f>50000+N508+E508*50000+F508*180000</f>
        <v/>
      </c>
      <c r="R508" s="16">
        <f>IF(P508&lt;=2000000,MIN(Q508,P508),MAX(Q508-(P508-2000000),50000))*0.05</f>
        <v/>
      </c>
      <c r="S508" s="16">
        <f>MAX(0,P508*0.1-R508)</f>
        <v/>
      </c>
      <c r="T508" s="16">
        <f>Q508+MAX(0,K508-480000)</f>
        <v/>
      </c>
      <c r="U508" s="16">
        <f>P508-T508</f>
        <v/>
      </c>
      <c r="V508" s="17">
        <f>IF(U508&lt;0,0,LOOKUP(U508,{0,1950001,3300001,6950001,9000001,18000001,40000001},{0.05,0.1,0.2,0.23,0.33,0.4,0.45}))</f>
        <v/>
      </c>
      <c r="W508" s="18">
        <f>IF(U508&lt;0,0.9,0.9-V508*1.021)</f>
        <v/>
      </c>
      <c r="X508" s="16">
        <f>ROUNDDOWN(S508*0.2/W508+2000,0)</f>
        <v/>
      </c>
      <c r="Y508" s="17">
        <f>IF(O508&lt;=0,0,LOOKUP(O508,{0,1950001,3300001,6950001,9000001,18000001,40000001},{0.05,0.1,0.2,0.23,0.33,0.4,0.45}))</f>
        <v/>
      </c>
    </row>
    <row r="509">
      <c r="A509" t="inlineStr">
        <is>
          <t>1万円刻み</t>
        </is>
      </c>
      <c r="B509" s="16">
        <f>'3_1万円刻み'!$A$7</f>
        <v/>
      </c>
      <c r="C509" t="n">
        <v>2025</v>
      </c>
      <c r="D509" t="n">
        <v>0</v>
      </c>
      <c r="E509" t="n">
        <v>0</v>
      </c>
      <c r="F509" t="n">
        <v>0</v>
      </c>
      <c r="G509" s="16">
        <f>ROUND(MIN(B509/12,650000)*12*0.0915+MIN(B509/12,1390000)*12*(0.0504+0)+B509*0.005,0)</f>
        <v/>
      </c>
      <c r="H509" t="n">
        <v>0</v>
      </c>
      <c r="I509" t="n">
        <v>0</v>
      </c>
      <c r="J509" s="16">
        <f>IF(C509=2026,IF(B509&lt;741000,0,IF(B509&lt;2191000,B509-740000,IF(B509&lt;2193000,1451000,IF(B509&lt;2196000,1453000,IF(B509&lt;2200000,1456000,IF(B509&lt;3600000,ROUNDDOWN(B509/4,-3)*2.8-80000,IF(B509&lt;6600000,ROUNDDOWN(B509/4,-3)*3.2-440000,IF(B509&lt;8500000,ROUNDDOWN(B509*0.9,0)-1100000,B509-1950000)))))))),IF(B509&lt;651000,0,IF(B509&lt;1900000,B509-650000,IF(B509&lt;3600000,ROUNDDOWN(B509/4,-3)*2.8-80000,IF(B509&lt;6600000,ROUNDDOWN(B509/4,-3)*3.2-440000,IF(B509&lt;8500000,ROUNDDOWN(B509*0.9,0)-1100000,B509-1950000))))))</f>
        <v/>
      </c>
      <c r="K509" s="16">
        <f>IF(J509&gt;23500000,NA(),IF(C509=2026,IF(J509&lt;=4890000,1040000,IF(J509&lt;=6550000,670000,620000)),IF(J509&lt;=1320000,950000,IF(J509&lt;=3360000,880000,IF(J509&lt;=4890000,680000,IF(J509&lt;=6550000,630000,580000))))))</f>
        <v/>
      </c>
      <c r="L509" s="16">
        <f>IF(D509=1,IF(J509&lt;=9000000,380000,IF(J509&lt;=9500000,260000,IF(J509&lt;=10000000,130000,0))),0)</f>
        <v/>
      </c>
      <c r="M509" s="16">
        <f>IF(D509=1,IF(J509&lt;=9000000,330000,IF(J509&lt;=9500000,220000,IF(J509&lt;=10000000,110000,0))),0)</f>
        <v/>
      </c>
      <c r="N509" s="16">
        <f>IF(D509=1,IF(J509&lt;=9000000,50000,IF(J509&lt;=9500000,40000,IF(J509&lt;=10000000,20000,0))),0)</f>
        <v/>
      </c>
      <c r="O509" s="16">
        <f>MAX(0,ROUNDDOWN(J509-G509-K509-L509-E509*380000-F509*630000-H509,-3))</f>
        <v/>
      </c>
      <c r="P509" s="16">
        <f>MAX(0,ROUNDDOWN(J509-G509-430000-M509-E509*330000-F509*450000-I509,-3))</f>
        <v/>
      </c>
      <c r="Q509" s="16">
        <f>50000+N509+E509*50000+F509*180000</f>
        <v/>
      </c>
      <c r="R509" s="16">
        <f>IF(P509&lt;=2000000,MIN(Q509,P509),MAX(Q509-(P509-2000000),50000))*0.05</f>
        <v/>
      </c>
      <c r="S509" s="16">
        <f>MAX(0,P509*0.1-R509)</f>
        <v/>
      </c>
      <c r="T509" s="16">
        <f>Q509+MAX(0,K509-480000)</f>
        <v/>
      </c>
      <c r="U509" s="16">
        <f>P509-T509</f>
        <v/>
      </c>
      <c r="V509" s="17">
        <f>IF(U509&lt;0,0,LOOKUP(U509,{0,1950001,3300001,6950001,9000001,18000001,40000001},{0.05,0.1,0.2,0.23,0.33,0.4,0.45}))</f>
        <v/>
      </c>
      <c r="W509" s="18">
        <f>IF(U509&lt;0,0.9,0.9-V509*1.021)</f>
        <v/>
      </c>
      <c r="X509" s="16">
        <f>ROUNDDOWN(S509*0.2/W509+2000,0)</f>
        <v/>
      </c>
      <c r="Y509" s="17">
        <f>IF(O509&lt;=0,0,LOOKUP(O509,{0,1950001,3300001,6950001,9000001,18000001,40000001},{0.05,0.1,0.2,0.23,0.33,0.4,0.45}))</f>
        <v/>
      </c>
    </row>
    <row r="510">
      <c r="A510" t="inlineStr">
        <is>
          <t>1万円刻み</t>
        </is>
      </c>
      <c r="B510" s="16">
        <f>'3_1万円刻み'!$A$7</f>
        <v/>
      </c>
      <c r="C510" t="n">
        <v>2026</v>
      </c>
      <c r="D510" t="n">
        <v>0</v>
      </c>
      <c r="E510" t="n">
        <v>0</v>
      </c>
      <c r="F510" t="n">
        <v>0</v>
      </c>
      <c r="G510" s="16">
        <f>ROUND(MIN(B510/12,650000)*12*0.0915+MIN(B510/12,1390000)*12*(0.0504+0)+B510*0.005,0)</f>
        <v/>
      </c>
      <c r="H510" t="n">
        <v>0</v>
      </c>
      <c r="I510" t="n">
        <v>0</v>
      </c>
      <c r="J510" s="16">
        <f>IF(C510=2026,IF(B510&lt;741000,0,IF(B510&lt;2191000,B510-740000,IF(B510&lt;2193000,1451000,IF(B510&lt;2196000,1453000,IF(B510&lt;2200000,1456000,IF(B510&lt;3600000,ROUNDDOWN(B510/4,-3)*2.8-80000,IF(B510&lt;6600000,ROUNDDOWN(B510/4,-3)*3.2-440000,IF(B510&lt;8500000,ROUNDDOWN(B510*0.9,0)-1100000,B510-1950000)))))))),IF(B510&lt;651000,0,IF(B510&lt;1900000,B510-650000,IF(B510&lt;3600000,ROUNDDOWN(B510/4,-3)*2.8-80000,IF(B510&lt;6600000,ROUNDDOWN(B510/4,-3)*3.2-440000,IF(B510&lt;8500000,ROUNDDOWN(B510*0.9,0)-1100000,B510-1950000))))))</f>
        <v/>
      </c>
      <c r="K510" s="16">
        <f>IF(J510&gt;23500000,NA(),IF(C510=2026,IF(J510&lt;=4890000,1040000,IF(J510&lt;=6550000,670000,620000)),IF(J510&lt;=1320000,950000,IF(J510&lt;=3360000,880000,IF(J510&lt;=4890000,680000,IF(J510&lt;=6550000,630000,580000))))))</f>
        <v/>
      </c>
      <c r="L510" s="16">
        <f>IF(D510=1,IF(J510&lt;=9000000,380000,IF(J510&lt;=9500000,260000,IF(J510&lt;=10000000,130000,0))),0)</f>
        <v/>
      </c>
      <c r="M510" s="16">
        <f>IF(D510=1,IF(J510&lt;=9000000,330000,IF(J510&lt;=9500000,220000,IF(J510&lt;=10000000,110000,0))),0)</f>
        <v/>
      </c>
      <c r="N510" s="16">
        <f>IF(D510=1,IF(J510&lt;=9000000,50000,IF(J510&lt;=9500000,40000,IF(J510&lt;=10000000,20000,0))),0)</f>
        <v/>
      </c>
      <c r="O510" s="16">
        <f>MAX(0,ROUNDDOWN(J510-G510-K510-L510-E510*380000-F510*630000-H510,-3))</f>
        <v/>
      </c>
      <c r="P510" s="16">
        <f>MAX(0,ROUNDDOWN(J510-G510-430000-M510-E510*330000-F510*450000-I510,-3))</f>
        <v/>
      </c>
      <c r="Q510" s="16">
        <f>50000+N510+E510*50000+F510*180000</f>
        <v/>
      </c>
      <c r="R510" s="16">
        <f>IF(P510&lt;=2000000,MIN(Q510,P510),MAX(Q510-(P510-2000000),50000))*0.05</f>
        <v/>
      </c>
      <c r="S510" s="16">
        <f>MAX(0,P510*0.1-R510)</f>
        <v/>
      </c>
      <c r="T510" s="16">
        <f>Q510+MAX(0,K510-480000)</f>
        <v/>
      </c>
      <c r="U510" s="16">
        <f>P510-T510</f>
        <v/>
      </c>
      <c r="V510" s="17">
        <f>IF(U510&lt;0,0,LOOKUP(U510,{0,1950001,3300001,6950001,9000001,18000001,40000001},{0.05,0.1,0.2,0.23,0.33,0.4,0.45}))</f>
        <v/>
      </c>
      <c r="W510" s="18">
        <f>IF(U510&lt;0,0.9,0.9-V510*1.021)</f>
        <v/>
      </c>
      <c r="X510" s="16">
        <f>ROUNDDOWN(S510*0.2/W510+2000,0)</f>
        <v/>
      </c>
      <c r="Y510" s="17">
        <f>IF(O510&lt;=0,0,LOOKUP(O510,{0,1950001,3300001,6950001,9000001,18000001,40000001},{0.05,0.1,0.2,0.23,0.33,0.4,0.45}))</f>
        <v/>
      </c>
    </row>
    <row r="511">
      <c r="A511" t="inlineStr">
        <is>
          <t>1万円刻み</t>
        </is>
      </c>
      <c r="B511" s="16">
        <f>'3_1万円刻み'!$A$7</f>
        <v/>
      </c>
      <c r="C511" t="n">
        <v>2025</v>
      </c>
      <c r="D511" t="n">
        <v>1</v>
      </c>
      <c r="E511" t="n">
        <v>0</v>
      </c>
      <c r="F511" t="n">
        <v>0</v>
      </c>
      <c r="G511" s="16">
        <f>ROUND(MIN(B511/12,650000)*12*0.0915+MIN(B511/12,1390000)*12*(0.0504+0)+B511*0.005,0)</f>
        <v/>
      </c>
      <c r="H511" t="n">
        <v>0</v>
      </c>
      <c r="I511" t="n">
        <v>0</v>
      </c>
      <c r="J511" s="16">
        <f>IF(C511=2026,IF(B511&lt;741000,0,IF(B511&lt;2191000,B511-740000,IF(B511&lt;2193000,1451000,IF(B511&lt;2196000,1453000,IF(B511&lt;2200000,1456000,IF(B511&lt;3600000,ROUNDDOWN(B511/4,-3)*2.8-80000,IF(B511&lt;6600000,ROUNDDOWN(B511/4,-3)*3.2-440000,IF(B511&lt;8500000,ROUNDDOWN(B511*0.9,0)-1100000,B511-1950000)))))))),IF(B511&lt;651000,0,IF(B511&lt;1900000,B511-650000,IF(B511&lt;3600000,ROUNDDOWN(B511/4,-3)*2.8-80000,IF(B511&lt;6600000,ROUNDDOWN(B511/4,-3)*3.2-440000,IF(B511&lt;8500000,ROUNDDOWN(B511*0.9,0)-1100000,B511-1950000))))))</f>
        <v/>
      </c>
      <c r="K511" s="16">
        <f>IF(J511&gt;23500000,NA(),IF(C511=2026,IF(J511&lt;=4890000,1040000,IF(J511&lt;=6550000,670000,620000)),IF(J511&lt;=1320000,950000,IF(J511&lt;=3360000,880000,IF(J511&lt;=4890000,680000,IF(J511&lt;=6550000,630000,580000))))))</f>
        <v/>
      </c>
      <c r="L511" s="16">
        <f>IF(D511=1,IF(J511&lt;=9000000,380000,IF(J511&lt;=9500000,260000,IF(J511&lt;=10000000,130000,0))),0)</f>
        <v/>
      </c>
      <c r="M511" s="16">
        <f>IF(D511=1,IF(J511&lt;=9000000,330000,IF(J511&lt;=9500000,220000,IF(J511&lt;=10000000,110000,0))),0)</f>
        <v/>
      </c>
      <c r="N511" s="16">
        <f>IF(D511=1,IF(J511&lt;=9000000,50000,IF(J511&lt;=9500000,40000,IF(J511&lt;=10000000,20000,0))),0)</f>
        <v/>
      </c>
      <c r="O511" s="16">
        <f>MAX(0,ROUNDDOWN(J511-G511-K511-L511-E511*380000-F511*630000-H511,-3))</f>
        <v/>
      </c>
      <c r="P511" s="16">
        <f>MAX(0,ROUNDDOWN(J511-G511-430000-M511-E511*330000-F511*450000-I511,-3))</f>
        <v/>
      </c>
      <c r="Q511" s="16">
        <f>50000+N511+E511*50000+F511*180000</f>
        <v/>
      </c>
      <c r="R511" s="16">
        <f>IF(P511&lt;=2000000,MIN(Q511,P511),MAX(Q511-(P511-2000000),50000))*0.05</f>
        <v/>
      </c>
      <c r="S511" s="16">
        <f>MAX(0,P511*0.1-R511)</f>
        <v/>
      </c>
      <c r="T511" s="16">
        <f>Q511+MAX(0,K511-480000)</f>
        <v/>
      </c>
      <c r="U511" s="16">
        <f>P511-T511</f>
        <v/>
      </c>
      <c r="V511" s="17">
        <f>IF(U511&lt;0,0,LOOKUP(U511,{0,1950001,3300001,6950001,9000001,18000001,40000001},{0.05,0.1,0.2,0.23,0.33,0.4,0.45}))</f>
        <v/>
      </c>
      <c r="W511" s="18">
        <f>IF(U511&lt;0,0.9,0.9-V511*1.021)</f>
        <v/>
      </c>
      <c r="X511" s="16">
        <f>ROUNDDOWN(S511*0.2/W511+2000,0)</f>
        <v/>
      </c>
      <c r="Y511" s="17">
        <f>IF(O511&lt;=0,0,LOOKUP(O511,{0,1950001,3300001,6950001,9000001,18000001,40000001},{0.05,0.1,0.2,0.23,0.33,0.4,0.45}))</f>
        <v/>
      </c>
    </row>
    <row r="512">
      <c r="A512" t="inlineStr">
        <is>
          <t>1万円刻み</t>
        </is>
      </c>
      <c r="B512" s="16">
        <f>'3_1万円刻み'!$A$7</f>
        <v/>
      </c>
      <c r="C512" t="n">
        <v>2026</v>
      </c>
      <c r="D512" t="n">
        <v>1</v>
      </c>
      <c r="E512" t="n">
        <v>0</v>
      </c>
      <c r="F512" t="n">
        <v>0</v>
      </c>
      <c r="G512" s="16">
        <f>ROUND(MIN(B512/12,650000)*12*0.0915+MIN(B512/12,1390000)*12*(0.0504+0)+B512*0.005,0)</f>
        <v/>
      </c>
      <c r="H512" t="n">
        <v>0</v>
      </c>
      <c r="I512" t="n">
        <v>0</v>
      </c>
      <c r="J512" s="16">
        <f>IF(C512=2026,IF(B512&lt;741000,0,IF(B512&lt;2191000,B512-740000,IF(B512&lt;2193000,1451000,IF(B512&lt;2196000,1453000,IF(B512&lt;2200000,1456000,IF(B512&lt;3600000,ROUNDDOWN(B512/4,-3)*2.8-80000,IF(B512&lt;6600000,ROUNDDOWN(B512/4,-3)*3.2-440000,IF(B512&lt;8500000,ROUNDDOWN(B512*0.9,0)-1100000,B512-1950000)))))))),IF(B512&lt;651000,0,IF(B512&lt;1900000,B512-650000,IF(B512&lt;3600000,ROUNDDOWN(B512/4,-3)*2.8-80000,IF(B512&lt;6600000,ROUNDDOWN(B512/4,-3)*3.2-440000,IF(B512&lt;8500000,ROUNDDOWN(B512*0.9,0)-1100000,B512-1950000))))))</f>
        <v/>
      </c>
      <c r="K512" s="16">
        <f>IF(J512&gt;23500000,NA(),IF(C512=2026,IF(J512&lt;=4890000,1040000,IF(J512&lt;=6550000,670000,620000)),IF(J512&lt;=1320000,950000,IF(J512&lt;=3360000,880000,IF(J512&lt;=4890000,680000,IF(J512&lt;=6550000,630000,580000))))))</f>
        <v/>
      </c>
      <c r="L512" s="16">
        <f>IF(D512=1,IF(J512&lt;=9000000,380000,IF(J512&lt;=9500000,260000,IF(J512&lt;=10000000,130000,0))),0)</f>
        <v/>
      </c>
      <c r="M512" s="16">
        <f>IF(D512=1,IF(J512&lt;=9000000,330000,IF(J512&lt;=9500000,220000,IF(J512&lt;=10000000,110000,0))),0)</f>
        <v/>
      </c>
      <c r="N512" s="16">
        <f>IF(D512=1,IF(J512&lt;=9000000,50000,IF(J512&lt;=9500000,40000,IF(J512&lt;=10000000,20000,0))),0)</f>
        <v/>
      </c>
      <c r="O512" s="16">
        <f>MAX(0,ROUNDDOWN(J512-G512-K512-L512-E512*380000-F512*630000-H512,-3))</f>
        <v/>
      </c>
      <c r="P512" s="16">
        <f>MAX(0,ROUNDDOWN(J512-G512-430000-M512-E512*330000-F512*450000-I512,-3))</f>
        <v/>
      </c>
      <c r="Q512" s="16">
        <f>50000+N512+E512*50000+F512*180000</f>
        <v/>
      </c>
      <c r="R512" s="16">
        <f>IF(P512&lt;=2000000,MIN(Q512,P512),MAX(Q512-(P512-2000000),50000))*0.05</f>
        <v/>
      </c>
      <c r="S512" s="16">
        <f>MAX(0,P512*0.1-R512)</f>
        <v/>
      </c>
      <c r="T512" s="16">
        <f>Q512+MAX(0,K512-480000)</f>
        <v/>
      </c>
      <c r="U512" s="16">
        <f>P512-T512</f>
        <v/>
      </c>
      <c r="V512" s="17">
        <f>IF(U512&lt;0,0,LOOKUP(U512,{0,1950001,3300001,6950001,9000001,18000001,40000001},{0.05,0.1,0.2,0.23,0.33,0.4,0.45}))</f>
        <v/>
      </c>
      <c r="W512" s="18">
        <f>IF(U512&lt;0,0.9,0.9-V512*1.021)</f>
        <v/>
      </c>
      <c r="X512" s="16">
        <f>ROUNDDOWN(S512*0.2/W512+2000,0)</f>
        <v/>
      </c>
      <c r="Y512" s="17">
        <f>IF(O512&lt;=0,0,LOOKUP(O512,{0,1950001,3300001,6950001,9000001,18000001,40000001},{0.05,0.1,0.2,0.23,0.33,0.4,0.45}))</f>
        <v/>
      </c>
    </row>
    <row r="513">
      <c r="A513" t="inlineStr">
        <is>
          <t>1万円刻み</t>
        </is>
      </c>
      <c r="B513" s="16">
        <f>'3_1万円刻み'!$A$8</f>
        <v/>
      </c>
      <c r="C513" t="n">
        <v>2025</v>
      </c>
      <c r="D513" t="n">
        <v>0</v>
      </c>
      <c r="E513" t="n">
        <v>0</v>
      </c>
      <c r="F513" t="n">
        <v>0</v>
      </c>
      <c r="G513" s="16">
        <f>ROUND(MIN(B513/12,650000)*12*0.0915+MIN(B513/12,1390000)*12*(0.0504+0)+B513*0.005,0)</f>
        <v/>
      </c>
      <c r="H513" t="n">
        <v>0</v>
      </c>
      <c r="I513" t="n">
        <v>0</v>
      </c>
      <c r="J513" s="16">
        <f>IF(C513=2026,IF(B513&lt;741000,0,IF(B513&lt;2191000,B513-740000,IF(B513&lt;2193000,1451000,IF(B513&lt;2196000,1453000,IF(B513&lt;2200000,1456000,IF(B513&lt;3600000,ROUNDDOWN(B513/4,-3)*2.8-80000,IF(B513&lt;6600000,ROUNDDOWN(B513/4,-3)*3.2-440000,IF(B513&lt;8500000,ROUNDDOWN(B513*0.9,0)-1100000,B513-1950000)))))))),IF(B513&lt;651000,0,IF(B513&lt;1900000,B513-650000,IF(B513&lt;3600000,ROUNDDOWN(B513/4,-3)*2.8-80000,IF(B513&lt;6600000,ROUNDDOWN(B513/4,-3)*3.2-440000,IF(B513&lt;8500000,ROUNDDOWN(B513*0.9,0)-1100000,B513-1950000))))))</f>
        <v/>
      </c>
      <c r="K513" s="16">
        <f>IF(J513&gt;23500000,NA(),IF(C513=2026,IF(J513&lt;=4890000,1040000,IF(J513&lt;=6550000,670000,620000)),IF(J513&lt;=1320000,950000,IF(J513&lt;=3360000,880000,IF(J513&lt;=4890000,680000,IF(J513&lt;=6550000,630000,580000))))))</f>
        <v/>
      </c>
      <c r="L513" s="16">
        <f>IF(D513=1,IF(J513&lt;=9000000,380000,IF(J513&lt;=9500000,260000,IF(J513&lt;=10000000,130000,0))),0)</f>
        <v/>
      </c>
      <c r="M513" s="16">
        <f>IF(D513=1,IF(J513&lt;=9000000,330000,IF(J513&lt;=9500000,220000,IF(J513&lt;=10000000,110000,0))),0)</f>
        <v/>
      </c>
      <c r="N513" s="16">
        <f>IF(D513=1,IF(J513&lt;=9000000,50000,IF(J513&lt;=9500000,40000,IF(J513&lt;=10000000,20000,0))),0)</f>
        <v/>
      </c>
      <c r="O513" s="16">
        <f>MAX(0,ROUNDDOWN(J513-G513-K513-L513-E513*380000-F513*630000-H513,-3))</f>
        <v/>
      </c>
      <c r="P513" s="16">
        <f>MAX(0,ROUNDDOWN(J513-G513-430000-M513-E513*330000-F513*450000-I513,-3))</f>
        <v/>
      </c>
      <c r="Q513" s="16">
        <f>50000+N513+E513*50000+F513*180000</f>
        <v/>
      </c>
      <c r="R513" s="16">
        <f>IF(P513&lt;=2000000,MIN(Q513,P513),MAX(Q513-(P513-2000000),50000))*0.05</f>
        <v/>
      </c>
      <c r="S513" s="16">
        <f>MAX(0,P513*0.1-R513)</f>
        <v/>
      </c>
      <c r="T513" s="16">
        <f>Q513+MAX(0,K513-480000)</f>
        <v/>
      </c>
      <c r="U513" s="16">
        <f>P513-T513</f>
        <v/>
      </c>
      <c r="V513" s="17">
        <f>IF(U513&lt;0,0,LOOKUP(U513,{0,1950001,3300001,6950001,9000001,18000001,40000001},{0.05,0.1,0.2,0.23,0.33,0.4,0.45}))</f>
        <v/>
      </c>
      <c r="W513" s="18">
        <f>IF(U513&lt;0,0.9,0.9-V513*1.021)</f>
        <v/>
      </c>
      <c r="X513" s="16">
        <f>ROUNDDOWN(S513*0.2/W513+2000,0)</f>
        <v/>
      </c>
      <c r="Y513" s="17">
        <f>IF(O513&lt;=0,0,LOOKUP(O513,{0,1950001,3300001,6950001,9000001,18000001,40000001},{0.05,0.1,0.2,0.23,0.33,0.4,0.45}))</f>
        <v/>
      </c>
    </row>
    <row r="514">
      <c r="A514" t="inlineStr">
        <is>
          <t>1万円刻み</t>
        </is>
      </c>
      <c r="B514" s="16">
        <f>'3_1万円刻み'!$A$8</f>
        <v/>
      </c>
      <c r="C514" t="n">
        <v>2026</v>
      </c>
      <c r="D514" t="n">
        <v>0</v>
      </c>
      <c r="E514" t="n">
        <v>0</v>
      </c>
      <c r="F514" t="n">
        <v>0</v>
      </c>
      <c r="G514" s="16">
        <f>ROUND(MIN(B514/12,650000)*12*0.0915+MIN(B514/12,1390000)*12*(0.0504+0)+B514*0.005,0)</f>
        <v/>
      </c>
      <c r="H514" t="n">
        <v>0</v>
      </c>
      <c r="I514" t="n">
        <v>0</v>
      </c>
      <c r="J514" s="16">
        <f>IF(C514=2026,IF(B514&lt;741000,0,IF(B514&lt;2191000,B514-740000,IF(B514&lt;2193000,1451000,IF(B514&lt;2196000,1453000,IF(B514&lt;2200000,1456000,IF(B514&lt;3600000,ROUNDDOWN(B514/4,-3)*2.8-80000,IF(B514&lt;6600000,ROUNDDOWN(B514/4,-3)*3.2-440000,IF(B514&lt;8500000,ROUNDDOWN(B514*0.9,0)-1100000,B514-1950000)))))))),IF(B514&lt;651000,0,IF(B514&lt;1900000,B514-650000,IF(B514&lt;3600000,ROUNDDOWN(B514/4,-3)*2.8-80000,IF(B514&lt;6600000,ROUNDDOWN(B514/4,-3)*3.2-440000,IF(B514&lt;8500000,ROUNDDOWN(B514*0.9,0)-1100000,B514-1950000))))))</f>
        <v/>
      </c>
      <c r="K514" s="16">
        <f>IF(J514&gt;23500000,NA(),IF(C514=2026,IF(J514&lt;=4890000,1040000,IF(J514&lt;=6550000,670000,620000)),IF(J514&lt;=1320000,950000,IF(J514&lt;=3360000,880000,IF(J514&lt;=4890000,680000,IF(J514&lt;=6550000,630000,580000))))))</f>
        <v/>
      </c>
      <c r="L514" s="16">
        <f>IF(D514=1,IF(J514&lt;=9000000,380000,IF(J514&lt;=9500000,260000,IF(J514&lt;=10000000,130000,0))),0)</f>
        <v/>
      </c>
      <c r="M514" s="16">
        <f>IF(D514=1,IF(J514&lt;=9000000,330000,IF(J514&lt;=9500000,220000,IF(J514&lt;=10000000,110000,0))),0)</f>
        <v/>
      </c>
      <c r="N514" s="16">
        <f>IF(D514=1,IF(J514&lt;=9000000,50000,IF(J514&lt;=9500000,40000,IF(J514&lt;=10000000,20000,0))),0)</f>
        <v/>
      </c>
      <c r="O514" s="16">
        <f>MAX(0,ROUNDDOWN(J514-G514-K514-L514-E514*380000-F514*630000-H514,-3))</f>
        <v/>
      </c>
      <c r="P514" s="16">
        <f>MAX(0,ROUNDDOWN(J514-G514-430000-M514-E514*330000-F514*450000-I514,-3))</f>
        <v/>
      </c>
      <c r="Q514" s="16">
        <f>50000+N514+E514*50000+F514*180000</f>
        <v/>
      </c>
      <c r="R514" s="16">
        <f>IF(P514&lt;=2000000,MIN(Q514,P514),MAX(Q514-(P514-2000000),50000))*0.05</f>
        <v/>
      </c>
      <c r="S514" s="16">
        <f>MAX(0,P514*0.1-R514)</f>
        <v/>
      </c>
      <c r="T514" s="16">
        <f>Q514+MAX(0,K514-480000)</f>
        <v/>
      </c>
      <c r="U514" s="16">
        <f>P514-T514</f>
        <v/>
      </c>
      <c r="V514" s="17">
        <f>IF(U514&lt;0,0,LOOKUP(U514,{0,1950001,3300001,6950001,9000001,18000001,40000001},{0.05,0.1,0.2,0.23,0.33,0.4,0.45}))</f>
        <v/>
      </c>
      <c r="W514" s="18">
        <f>IF(U514&lt;0,0.9,0.9-V514*1.021)</f>
        <v/>
      </c>
      <c r="X514" s="16">
        <f>ROUNDDOWN(S514*0.2/W514+2000,0)</f>
        <v/>
      </c>
      <c r="Y514" s="17">
        <f>IF(O514&lt;=0,0,LOOKUP(O514,{0,1950001,3300001,6950001,9000001,18000001,40000001},{0.05,0.1,0.2,0.23,0.33,0.4,0.45}))</f>
        <v/>
      </c>
    </row>
    <row r="515">
      <c r="A515" t="inlineStr">
        <is>
          <t>1万円刻み</t>
        </is>
      </c>
      <c r="B515" s="16">
        <f>'3_1万円刻み'!$A$8</f>
        <v/>
      </c>
      <c r="C515" t="n">
        <v>2025</v>
      </c>
      <c r="D515" t="n">
        <v>1</v>
      </c>
      <c r="E515" t="n">
        <v>0</v>
      </c>
      <c r="F515" t="n">
        <v>0</v>
      </c>
      <c r="G515" s="16">
        <f>ROUND(MIN(B515/12,650000)*12*0.0915+MIN(B515/12,1390000)*12*(0.0504+0)+B515*0.005,0)</f>
        <v/>
      </c>
      <c r="H515" t="n">
        <v>0</v>
      </c>
      <c r="I515" t="n">
        <v>0</v>
      </c>
      <c r="J515" s="16">
        <f>IF(C515=2026,IF(B515&lt;741000,0,IF(B515&lt;2191000,B515-740000,IF(B515&lt;2193000,1451000,IF(B515&lt;2196000,1453000,IF(B515&lt;2200000,1456000,IF(B515&lt;3600000,ROUNDDOWN(B515/4,-3)*2.8-80000,IF(B515&lt;6600000,ROUNDDOWN(B515/4,-3)*3.2-440000,IF(B515&lt;8500000,ROUNDDOWN(B515*0.9,0)-1100000,B515-1950000)))))))),IF(B515&lt;651000,0,IF(B515&lt;1900000,B515-650000,IF(B515&lt;3600000,ROUNDDOWN(B515/4,-3)*2.8-80000,IF(B515&lt;6600000,ROUNDDOWN(B515/4,-3)*3.2-440000,IF(B515&lt;8500000,ROUNDDOWN(B515*0.9,0)-1100000,B515-1950000))))))</f>
        <v/>
      </c>
      <c r="K515" s="16">
        <f>IF(J515&gt;23500000,NA(),IF(C515=2026,IF(J515&lt;=4890000,1040000,IF(J515&lt;=6550000,670000,620000)),IF(J515&lt;=1320000,950000,IF(J515&lt;=3360000,880000,IF(J515&lt;=4890000,680000,IF(J515&lt;=6550000,630000,580000))))))</f>
        <v/>
      </c>
      <c r="L515" s="16">
        <f>IF(D515=1,IF(J515&lt;=9000000,380000,IF(J515&lt;=9500000,260000,IF(J515&lt;=10000000,130000,0))),0)</f>
        <v/>
      </c>
      <c r="M515" s="16">
        <f>IF(D515=1,IF(J515&lt;=9000000,330000,IF(J515&lt;=9500000,220000,IF(J515&lt;=10000000,110000,0))),0)</f>
        <v/>
      </c>
      <c r="N515" s="16">
        <f>IF(D515=1,IF(J515&lt;=9000000,50000,IF(J515&lt;=9500000,40000,IF(J515&lt;=10000000,20000,0))),0)</f>
        <v/>
      </c>
      <c r="O515" s="16">
        <f>MAX(0,ROUNDDOWN(J515-G515-K515-L515-E515*380000-F515*630000-H515,-3))</f>
        <v/>
      </c>
      <c r="P515" s="16">
        <f>MAX(0,ROUNDDOWN(J515-G515-430000-M515-E515*330000-F515*450000-I515,-3))</f>
        <v/>
      </c>
      <c r="Q515" s="16">
        <f>50000+N515+E515*50000+F515*180000</f>
        <v/>
      </c>
      <c r="R515" s="16">
        <f>IF(P515&lt;=2000000,MIN(Q515,P515),MAX(Q515-(P515-2000000),50000))*0.05</f>
        <v/>
      </c>
      <c r="S515" s="16">
        <f>MAX(0,P515*0.1-R515)</f>
        <v/>
      </c>
      <c r="T515" s="16">
        <f>Q515+MAX(0,K515-480000)</f>
        <v/>
      </c>
      <c r="U515" s="16">
        <f>P515-T515</f>
        <v/>
      </c>
      <c r="V515" s="17">
        <f>IF(U515&lt;0,0,LOOKUP(U515,{0,1950001,3300001,6950001,9000001,18000001,40000001},{0.05,0.1,0.2,0.23,0.33,0.4,0.45}))</f>
        <v/>
      </c>
      <c r="W515" s="18">
        <f>IF(U515&lt;0,0.9,0.9-V515*1.021)</f>
        <v/>
      </c>
      <c r="X515" s="16">
        <f>ROUNDDOWN(S515*0.2/W515+2000,0)</f>
        <v/>
      </c>
      <c r="Y515" s="17">
        <f>IF(O515&lt;=0,0,LOOKUP(O515,{0,1950001,3300001,6950001,9000001,18000001,40000001},{0.05,0.1,0.2,0.23,0.33,0.4,0.45}))</f>
        <v/>
      </c>
    </row>
    <row r="516">
      <c r="A516" t="inlineStr">
        <is>
          <t>1万円刻み</t>
        </is>
      </c>
      <c r="B516" s="16">
        <f>'3_1万円刻み'!$A$8</f>
        <v/>
      </c>
      <c r="C516" t="n">
        <v>2026</v>
      </c>
      <c r="D516" t="n">
        <v>1</v>
      </c>
      <c r="E516" t="n">
        <v>0</v>
      </c>
      <c r="F516" t="n">
        <v>0</v>
      </c>
      <c r="G516" s="16">
        <f>ROUND(MIN(B516/12,650000)*12*0.0915+MIN(B516/12,1390000)*12*(0.0504+0)+B516*0.005,0)</f>
        <v/>
      </c>
      <c r="H516" t="n">
        <v>0</v>
      </c>
      <c r="I516" t="n">
        <v>0</v>
      </c>
      <c r="J516" s="16">
        <f>IF(C516=2026,IF(B516&lt;741000,0,IF(B516&lt;2191000,B516-740000,IF(B516&lt;2193000,1451000,IF(B516&lt;2196000,1453000,IF(B516&lt;2200000,1456000,IF(B516&lt;3600000,ROUNDDOWN(B516/4,-3)*2.8-80000,IF(B516&lt;6600000,ROUNDDOWN(B516/4,-3)*3.2-440000,IF(B516&lt;8500000,ROUNDDOWN(B516*0.9,0)-1100000,B516-1950000)))))))),IF(B516&lt;651000,0,IF(B516&lt;1900000,B516-650000,IF(B516&lt;3600000,ROUNDDOWN(B516/4,-3)*2.8-80000,IF(B516&lt;6600000,ROUNDDOWN(B516/4,-3)*3.2-440000,IF(B516&lt;8500000,ROUNDDOWN(B516*0.9,0)-1100000,B516-1950000))))))</f>
        <v/>
      </c>
      <c r="K516" s="16">
        <f>IF(J516&gt;23500000,NA(),IF(C516=2026,IF(J516&lt;=4890000,1040000,IF(J516&lt;=6550000,670000,620000)),IF(J516&lt;=1320000,950000,IF(J516&lt;=3360000,880000,IF(J516&lt;=4890000,680000,IF(J516&lt;=6550000,630000,580000))))))</f>
        <v/>
      </c>
      <c r="L516" s="16">
        <f>IF(D516=1,IF(J516&lt;=9000000,380000,IF(J516&lt;=9500000,260000,IF(J516&lt;=10000000,130000,0))),0)</f>
        <v/>
      </c>
      <c r="M516" s="16">
        <f>IF(D516=1,IF(J516&lt;=9000000,330000,IF(J516&lt;=9500000,220000,IF(J516&lt;=10000000,110000,0))),0)</f>
        <v/>
      </c>
      <c r="N516" s="16">
        <f>IF(D516=1,IF(J516&lt;=9000000,50000,IF(J516&lt;=9500000,40000,IF(J516&lt;=10000000,20000,0))),0)</f>
        <v/>
      </c>
      <c r="O516" s="16">
        <f>MAX(0,ROUNDDOWN(J516-G516-K516-L516-E516*380000-F516*630000-H516,-3))</f>
        <v/>
      </c>
      <c r="P516" s="16">
        <f>MAX(0,ROUNDDOWN(J516-G516-430000-M516-E516*330000-F516*450000-I516,-3))</f>
        <v/>
      </c>
      <c r="Q516" s="16">
        <f>50000+N516+E516*50000+F516*180000</f>
        <v/>
      </c>
      <c r="R516" s="16">
        <f>IF(P516&lt;=2000000,MIN(Q516,P516),MAX(Q516-(P516-2000000),50000))*0.05</f>
        <v/>
      </c>
      <c r="S516" s="16">
        <f>MAX(0,P516*0.1-R516)</f>
        <v/>
      </c>
      <c r="T516" s="16">
        <f>Q516+MAX(0,K516-480000)</f>
        <v/>
      </c>
      <c r="U516" s="16">
        <f>P516-T516</f>
        <v/>
      </c>
      <c r="V516" s="17">
        <f>IF(U516&lt;0,0,LOOKUP(U516,{0,1950001,3300001,6950001,9000001,18000001,40000001},{0.05,0.1,0.2,0.23,0.33,0.4,0.45}))</f>
        <v/>
      </c>
      <c r="W516" s="18">
        <f>IF(U516&lt;0,0.9,0.9-V516*1.021)</f>
        <v/>
      </c>
      <c r="X516" s="16">
        <f>ROUNDDOWN(S516*0.2/W516+2000,0)</f>
        <v/>
      </c>
      <c r="Y516" s="17">
        <f>IF(O516&lt;=0,0,LOOKUP(O516,{0,1950001,3300001,6950001,9000001,18000001,40000001},{0.05,0.1,0.2,0.23,0.33,0.4,0.45}))</f>
        <v/>
      </c>
    </row>
    <row r="517">
      <c r="A517" t="inlineStr">
        <is>
          <t>1万円刻み</t>
        </is>
      </c>
      <c r="B517" s="16">
        <f>'3_1万円刻み'!$A$9</f>
        <v/>
      </c>
      <c r="C517" t="n">
        <v>2025</v>
      </c>
      <c r="D517" t="n">
        <v>0</v>
      </c>
      <c r="E517" t="n">
        <v>0</v>
      </c>
      <c r="F517" t="n">
        <v>0</v>
      </c>
      <c r="G517" s="16">
        <f>ROUND(MIN(B517/12,650000)*12*0.0915+MIN(B517/12,1390000)*12*(0.0504+0)+B517*0.005,0)</f>
        <v/>
      </c>
      <c r="H517" t="n">
        <v>0</v>
      </c>
      <c r="I517" t="n">
        <v>0</v>
      </c>
      <c r="J517" s="16">
        <f>IF(C517=2026,IF(B517&lt;741000,0,IF(B517&lt;2191000,B517-740000,IF(B517&lt;2193000,1451000,IF(B517&lt;2196000,1453000,IF(B517&lt;2200000,1456000,IF(B517&lt;3600000,ROUNDDOWN(B517/4,-3)*2.8-80000,IF(B517&lt;6600000,ROUNDDOWN(B517/4,-3)*3.2-440000,IF(B517&lt;8500000,ROUNDDOWN(B517*0.9,0)-1100000,B517-1950000)))))))),IF(B517&lt;651000,0,IF(B517&lt;1900000,B517-650000,IF(B517&lt;3600000,ROUNDDOWN(B517/4,-3)*2.8-80000,IF(B517&lt;6600000,ROUNDDOWN(B517/4,-3)*3.2-440000,IF(B517&lt;8500000,ROUNDDOWN(B517*0.9,0)-1100000,B517-1950000))))))</f>
        <v/>
      </c>
      <c r="K517" s="16">
        <f>IF(J517&gt;23500000,NA(),IF(C517=2026,IF(J517&lt;=4890000,1040000,IF(J517&lt;=6550000,670000,620000)),IF(J517&lt;=1320000,950000,IF(J517&lt;=3360000,880000,IF(J517&lt;=4890000,680000,IF(J517&lt;=6550000,630000,580000))))))</f>
        <v/>
      </c>
      <c r="L517" s="16">
        <f>IF(D517=1,IF(J517&lt;=9000000,380000,IF(J517&lt;=9500000,260000,IF(J517&lt;=10000000,130000,0))),0)</f>
        <v/>
      </c>
      <c r="M517" s="16">
        <f>IF(D517=1,IF(J517&lt;=9000000,330000,IF(J517&lt;=9500000,220000,IF(J517&lt;=10000000,110000,0))),0)</f>
        <v/>
      </c>
      <c r="N517" s="16">
        <f>IF(D517=1,IF(J517&lt;=9000000,50000,IF(J517&lt;=9500000,40000,IF(J517&lt;=10000000,20000,0))),0)</f>
        <v/>
      </c>
      <c r="O517" s="16">
        <f>MAX(0,ROUNDDOWN(J517-G517-K517-L517-E517*380000-F517*630000-H517,-3))</f>
        <v/>
      </c>
      <c r="P517" s="16">
        <f>MAX(0,ROUNDDOWN(J517-G517-430000-M517-E517*330000-F517*450000-I517,-3))</f>
        <v/>
      </c>
      <c r="Q517" s="16">
        <f>50000+N517+E517*50000+F517*180000</f>
        <v/>
      </c>
      <c r="R517" s="16">
        <f>IF(P517&lt;=2000000,MIN(Q517,P517),MAX(Q517-(P517-2000000),50000))*0.05</f>
        <v/>
      </c>
      <c r="S517" s="16">
        <f>MAX(0,P517*0.1-R517)</f>
        <v/>
      </c>
      <c r="T517" s="16">
        <f>Q517+MAX(0,K517-480000)</f>
        <v/>
      </c>
      <c r="U517" s="16">
        <f>P517-T517</f>
        <v/>
      </c>
      <c r="V517" s="17">
        <f>IF(U517&lt;0,0,LOOKUP(U517,{0,1950001,3300001,6950001,9000001,18000001,40000001},{0.05,0.1,0.2,0.23,0.33,0.4,0.45}))</f>
        <v/>
      </c>
      <c r="W517" s="18">
        <f>IF(U517&lt;0,0.9,0.9-V517*1.021)</f>
        <v/>
      </c>
      <c r="X517" s="16">
        <f>ROUNDDOWN(S517*0.2/W517+2000,0)</f>
        <v/>
      </c>
      <c r="Y517" s="17">
        <f>IF(O517&lt;=0,0,LOOKUP(O517,{0,1950001,3300001,6950001,9000001,18000001,40000001},{0.05,0.1,0.2,0.23,0.33,0.4,0.45}))</f>
        <v/>
      </c>
    </row>
    <row r="518">
      <c r="A518" t="inlineStr">
        <is>
          <t>1万円刻み</t>
        </is>
      </c>
      <c r="B518" s="16">
        <f>'3_1万円刻み'!$A$9</f>
        <v/>
      </c>
      <c r="C518" t="n">
        <v>2026</v>
      </c>
      <c r="D518" t="n">
        <v>0</v>
      </c>
      <c r="E518" t="n">
        <v>0</v>
      </c>
      <c r="F518" t="n">
        <v>0</v>
      </c>
      <c r="G518" s="16">
        <f>ROUND(MIN(B518/12,650000)*12*0.0915+MIN(B518/12,1390000)*12*(0.0504+0)+B518*0.005,0)</f>
        <v/>
      </c>
      <c r="H518" t="n">
        <v>0</v>
      </c>
      <c r="I518" t="n">
        <v>0</v>
      </c>
      <c r="J518" s="16">
        <f>IF(C518=2026,IF(B518&lt;741000,0,IF(B518&lt;2191000,B518-740000,IF(B518&lt;2193000,1451000,IF(B518&lt;2196000,1453000,IF(B518&lt;2200000,1456000,IF(B518&lt;3600000,ROUNDDOWN(B518/4,-3)*2.8-80000,IF(B518&lt;6600000,ROUNDDOWN(B518/4,-3)*3.2-440000,IF(B518&lt;8500000,ROUNDDOWN(B518*0.9,0)-1100000,B518-1950000)))))))),IF(B518&lt;651000,0,IF(B518&lt;1900000,B518-650000,IF(B518&lt;3600000,ROUNDDOWN(B518/4,-3)*2.8-80000,IF(B518&lt;6600000,ROUNDDOWN(B518/4,-3)*3.2-440000,IF(B518&lt;8500000,ROUNDDOWN(B518*0.9,0)-1100000,B518-1950000))))))</f>
        <v/>
      </c>
      <c r="K518" s="16">
        <f>IF(J518&gt;23500000,NA(),IF(C518=2026,IF(J518&lt;=4890000,1040000,IF(J518&lt;=6550000,670000,620000)),IF(J518&lt;=1320000,950000,IF(J518&lt;=3360000,880000,IF(J518&lt;=4890000,680000,IF(J518&lt;=6550000,630000,580000))))))</f>
        <v/>
      </c>
      <c r="L518" s="16">
        <f>IF(D518=1,IF(J518&lt;=9000000,380000,IF(J518&lt;=9500000,260000,IF(J518&lt;=10000000,130000,0))),0)</f>
        <v/>
      </c>
      <c r="M518" s="16">
        <f>IF(D518=1,IF(J518&lt;=9000000,330000,IF(J518&lt;=9500000,220000,IF(J518&lt;=10000000,110000,0))),0)</f>
        <v/>
      </c>
      <c r="N518" s="16">
        <f>IF(D518=1,IF(J518&lt;=9000000,50000,IF(J518&lt;=9500000,40000,IF(J518&lt;=10000000,20000,0))),0)</f>
        <v/>
      </c>
      <c r="O518" s="16">
        <f>MAX(0,ROUNDDOWN(J518-G518-K518-L518-E518*380000-F518*630000-H518,-3))</f>
        <v/>
      </c>
      <c r="P518" s="16">
        <f>MAX(0,ROUNDDOWN(J518-G518-430000-M518-E518*330000-F518*450000-I518,-3))</f>
        <v/>
      </c>
      <c r="Q518" s="16">
        <f>50000+N518+E518*50000+F518*180000</f>
        <v/>
      </c>
      <c r="R518" s="16">
        <f>IF(P518&lt;=2000000,MIN(Q518,P518),MAX(Q518-(P518-2000000),50000))*0.05</f>
        <v/>
      </c>
      <c r="S518" s="16">
        <f>MAX(0,P518*0.1-R518)</f>
        <v/>
      </c>
      <c r="T518" s="16">
        <f>Q518+MAX(0,K518-480000)</f>
        <v/>
      </c>
      <c r="U518" s="16">
        <f>P518-T518</f>
        <v/>
      </c>
      <c r="V518" s="17">
        <f>IF(U518&lt;0,0,LOOKUP(U518,{0,1950001,3300001,6950001,9000001,18000001,40000001},{0.05,0.1,0.2,0.23,0.33,0.4,0.45}))</f>
        <v/>
      </c>
      <c r="W518" s="18">
        <f>IF(U518&lt;0,0.9,0.9-V518*1.021)</f>
        <v/>
      </c>
      <c r="X518" s="16">
        <f>ROUNDDOWN(S518*0.2/W518+2000,0)</f>
        <v/>
      </c>
      <c r="Y518" s="17">
        <f>IF(O518&lt;=0,0,LOOKUP(O518,{0,1950001,3300001,6950001,9000001,18000001,40000001},{0.05,0.1,0.2,0.23,0.33,0.4,0.45}))</f>
        <v/>
      </c>
    </row>
    <row r="519">
      <c r="A519" t="inlineStr">
        <is>
          <t>1万円刻み</t>
        </is>
      </c>
      <c r="B519" s="16">
        <f>'3_1万円刻み'!$A$9</f>
        <v/>
      </c>
      <c r="C519" t="n">
        <v>2025</v>
      </c>
      <c r="D519" t="n">
        <v>1</v>
      </c>
      <c r="E519" t="n">
        <v>0</v>
      </c>
      <c r="F519" t="n">
        <v>0</v>
      </c>
      <c r="G519" s="16">
        <f>ROUND(MIN(B519/12,650000)*12*0.0915+MIN(B519/12,1390000)*12*(0.0504+0)+B519*0.005,0)</f>
        <v/>
      </c>
      <c r="H519" t="n">
        <v>0</v>
      </c>
      <c r="I519" t="n">
        <v>0</v>
      </c>
      <c r="J519" s="16">
        <f>IF(C519=2026,IF(B519&lt;741000,0,IF(B519&lt;2191000,B519-740000,IF(B519&lt;2193000,1451000,IF(B519&lt;2196000,1453000,IF(B519&lt;2200000,1456000,IF(B519&lt;3600000,ROUNDDOWN(B519/4,-3)*2.8-80000,IF(B519&lt;6600000,ROUNDDOWN(B519/4,-3)*3.2-440000,IF(B519&lt;8500000,ROUNDDOWN(B519*0.9,0)-1100000,B519-1950000)))))))),IF(B519&lt;651000,0,IF(B519&lt;1900000,B519-650000,IF(B519&lt;3600000,ROUNDDOWN(B519/4,-3)*2.8-80000,IF(B519&lt;6600000,ROUNDDOWN(B519/4,-3)*3.2-440000,IF(B519&lt;8500000,ROUNDDOWN(B519*0.9,0)-1100000,B519-1950000))))))</f>
        <v/>
      </c>
      <c r="K519" s="16">
        <f>IF(J519&gt;23500000,NA(),IF(C519=2026,IF(J519&lt;=4890000,1040000,IF(J519&lt;=6550000,670000,620000)),IF(J519&lt;=1320000,950000,IF(J519&lt;=3360000,880000,IF(J519&lt;=4890000,680000,IF(J519&lt;=6550000,630000,580000))))))</f>
        <v/>
      </c>
      <c r="L519" s="16">
        <f>IF(D519=1,IF(J519&lt;=9000000,380000,IF(J519&lt;=9500000,260000,IF(J519&lt;=10000000,130000,0))),0)</f>
        <v/>
      </c>
      <c r="M519" s="16">
        <f>IF(D519=1,IF(J519&lt;=9000000,330000,IF(J519&lt;=9500000,220000,IF(J519&lt;=10000000,110000,0))),0)</f>
        <v/>
      </c>
      <c r="N519" s="16">
        <f>IF(D519=1,IF(J519&lt;=9000000,50000,IF(J519&lt;=9500000,40000,IF(J519&lt;=10000000,20000,0))),0)</f>
        <v/>
      </c>
      <c r="O519" s="16">
        <f>MAX(0,ROUNDDOWN(J519-G519-K519-L519-E519*380000-F519*630000-H519,-3))</f>
        <v/>
      </c>
      <c r="P519" s="16">
        <f>MAX(0,ROUNDDOWN(J519-G519-430000-M519-E519*330000-F519*450000-I519,-3))</f>
        <v/>
      </c>
      <c r="Q519" s="16">
        <f>50000+N519+E519*50000+F519*180000</f>
        <v/>
      </c>
      <c r="R519" s="16">
        <f>IF(P519&lt;=2000000,MIN(Q519,P519),MAX(Q519-(P519-2000000),50000))*0.05</f>
        <v/>
      </c>
      <c r="S519" s="16">
        <f>MAX(0,P519*0.1-R519)</f>
        <v/>
      </c>
      <c r="T519" s="16">
        <f>Q519+MAX(0,K519-480000)</f>
        <v/>
      </c>
      <c r="U519" s="16">
        <f>P519-T519</f>
        <v/>
      </c>
      <c r="V519" s="17">
        <f>IF(U519&lt;0,0,LOOKUP(U519,{0,1950001,3300001,6950001,9000001,18000001,40000001},{0.05,0.1,0.2,0.23,0.33,0.4,0.45}))</f>
        <v/>
      </c>
      <c r="W519" s="18">
        <f>IF(U519&lt;0,0.9,0.9-V519*1.021)</f>
        <v/>
      </c>
      <c r="X519" s="16">
        <f>ROUNDDOWN(S519*0.2/W519+2000,0)</f>
        <v/>
      </c>
      <c r="Y519" s="17">
        <f>IF(O519&lt;=0,0,LOOKUP(O519,{0,1950001,3300001,6950001,9000001,18000001,40000001},{0.05,0.1,0.2,0.23,0.33,0.4,0.45}))</f>
        <v/>
      </c>
    </row>
    <row r="520">
      <c r="A520" t="inlineStr">
        <is>
          <t>1万円刻み</t>
        </is>
      </c>
      <c r="B520" s="16">
        <f>'3_1万円刻み'!$A$9</f>
        <v/>
      </c>
      <c r="C520" t="n">
        <v>2026</v>
      </c>
      <c r="D520" t="n">
        <v>1</v>
      </c>
      <c r="E520" t="n">
        <v>0</v>
      </c>
      <c r="F520" t="n">
        <v>0</v>
      </c>
      <c r="G520" s="16">
        <f>ROUND(MIN(B520/12,650000)*12*0.0915+MIN(B520/12,1390000)*12*(0.0504+0)+B520*0.005,0)</f>
        <v/>
      </c>
      <c r="H520" t="n">
        <v>0</v>
      </c>
      <c r="I520" t="n">
        <v>0</v>
      </c>
      <c r="J520" s="16">
        <f>IF(C520=2026,IF(B520&lt;741000,0,IF(B520&lt;2191000,B520-740000,IF(B520&lt;2193000,1451000,IF(B520&lt;2196000,1453000,IF(B520&lt;2200000,1456000,IF(B520&lt;3600000,ROUNDDOWN(B520/4,-3)*2.8-80000,IF(B520&lt;6600000,ROUNDDOWN(B520/4,-3)*3.2-440000,IF(B520&lt;8500000,ROUNDDOWN(B520*0.9,0)-1100000,B520-1950000)))))))),IF(B520&lt;651000,0,IF(B520&lt;1900000,B520-650000,IF(B520&lt;3600000,ROUNDDOWN(B520/4,-3)*2.8-80000,IF(B520&lt;6600000,ROUNDDOWN(B520/4,-3)*3.2-440000,IF(B520&lt;8500000,ROUNDDOWN(B520*0.9,0)-1100000,B520-1950000))))))</f>
        <v/>
      </c>
      <c r="K520" s="16">
        <f>IF(J520&gt;23500000,NA(),IF(C520=2026,IF(J520&lt;=4890000,1040000,IF(J520&lt;=6550000,670000,620000)),IF(J520&lt;=1320000,950000,IF(J520&lt;=3360000,880000,IF(J520&lt;=4890000,680000,IF(J520&lt;=6550000,630000,580000))))))</f>
        <v/>
      </c>
      <c r="L520" s="16">
        <f>IF(D520=1,IF(J520&lt;=9000000,380000,IF(J520&lt;=9500000,260000,IF(J520&lt;=10000000,130000,0))),0)</f>
        <v/>
      </c>
      <c r="M520" s="16">
        <f>IF(D520=1,IF(J520&lt;=9000000,330000,IF(J520&lt;=9500000,220000,IF(J520&lt;=10000000,110000,0))),0)</f>
        <v/>
      </c>
      <c r="N520" s="16">
        <f>IF(D520=1,IF(J520&lt;=9000000,50000,IF(J520&lt;=9500000,40000,IF(J520&lt;=10000000,20000,0))),0)</f>
        <v/>
      </c>
      <c r="O520" s="16">
        <f>MAX(0,ROUNDDOWN(J520-G520-K520-L520-E520*380000-F520*630000-H520,-3))</f>
        <v/>
      </c>
      <c r="P520" s="16">
        <f>MAX(0,ROUNDDOWN(J520-G520-430000-M520-E520*330000-F520*450000-I520,-3))</f>
        <v/>
      </c>
      <c r="Q520" s="16">
        <f>50000+N520+E520*50000+F520*180000</f>
        <v/>
      </c>
      <c r="R520" s="16">
        <f>IF(P520&lt;=2000000,MIN(Q520,P520),MAX(Q520-(P520-2000000),50000))*0.05</f>
        <v/>
      </c>
      <c r="S520" s="16">
        <f>MAX(0,P520*0.1-R520)</f>
        <v/>
      </c>
      <c r="T520" s="16">
        <f>Q520+MAX(0,K520-480000)</f>
        <v/>
      </c>
      <c r="U520" s="16">
        <f>P520-T520</f>
        <v/>
      </c>
      <c r="V520" s="17">
        <f>IF(U520&lt;0,0,LOOKUP(U520,{0,1950001,3300001,6950001,9000001,18000001,40000001},{0.05,0.1,0.2,0.23,0.33,0.4,0.45}))</f>
        <v/>
      </c>
      <c r="W520" s="18">
        <f>IF(U520&lt;0,0.9,0.9-V520*1.021)</f>
        <v/>
      </c>
      <c r="X520" s="16">
        <f>ROUNDDOWN(S520*0.2/W520+2000,0)</f>
        <v/>
      </c>
      <c r="Y520" s="17">
        <f>IF(O520&lt;=0,0,LOOKUP(O520,{0,1950001,3300001,6950001,9000001,18000001,40000001},{0.05,0.1,0.2,0.23,0.33,0.4,0.45}))</f>
        <v/>
      </c>
    </row>
    <row r="521">
      <c r="A521" t="inlineStr">
        <is>
          <t>1万円刻み</t>
        </is>
      </c>
      <c r="B521" s="16">
        <f>'3_1万円刻み'!$A$10</f>
        <v/>
      </c>
      <c r="C521" t="n">
        <v>2025</v>
      </c>
      <c r="D521" t="n">
        <v>0</v>
      </c>
      <c r="E521" t="n">
        <v>0</v>
      </c>
      <c r="F521" t="n">
        <v>0</v>
      </c>
      <c r="G521" s="16">
        <f>ROUND(MIN(B521/12,650000)*12*0.0915+MIN(B521/12,1390000)*12*(0.0504+0)+B521*0.005,0)</f>
        <v/>
      </c>
      <c r="H521" t="n">
        <v>0</v>
      </c>
      <c r="I521" t="n">
        <v>0</v>
      </c>
      <c r="J521" s="16">
        <f>IF(C521=2026,IF(B521&lt;741000,0,IF(B521&lt;2191000,B521-740000,IF(B521&lt;2193000,1451000,IF(B521&lt;2196000,1453000,IF(B521&lt;2200000,1456000,IF(B521&lt;3600000,ROUNDDOWN(B521/4,-3)*2.8-80000,IF(B521&lt;6600000,ROUNDDOWN(B521/4,-3)*3.2-440000,IF(B521&lt;8500000,ROUNDDOWN(B521*0.9,0)-1100000,B521-1950000)))))))),IF(B521&lt;651000,0,IF(B521&lt;1900000,B521-650000,IF(B521&lt;3600000,ROUNDDOWN(B521/4,-3)*2.8-80000,IF(B521&lt;6600000,ROUNDDOWN(B521/4,-3)*3.2-440000,IF(B521&lt;8500000,ROUNDDOWN(B521*0.9,0)-1100000,B521-1950000))))))</f>
        <v/>
      </c>
      <c r="K521" s="16">
        <f>IF(J521&gt;23500000,NA(),IF(C521=2026,IF(J521&lt;=4890000,1040000,IF(J521&lt;=6550000,670000,620000)),IF(J521&lt;=1320000,950000,IF(J521&lt;=3360000,880000,IF(J521&lt;=4890000,680000,IF(J521&lt;=6550000,630000,580000))))))</f>
        <v/>
      </c>
      <c r="L521" s="16">
        <f>IF(D521=1,IF(J521&lt;=9000000,380000,IF(J521&lt;=9500000,260000,IF(J521&lt;=10000000,130000,0))),0)</f>
        <v/>
      </c>
      <c r="M521" s="16">
        <f>IF(D521=1,IF(J521&lt;=9000000,330000,IF(J521&lt;=9500000,220000,IF(J521&lt;=10000000,110000,0))),0)</f>
        <v/>
      </c>
      <c r="N521" s="16">
        <f>IF(D521=1,IF(J521&lt;=9000000,50000,IF(J521&lt;=9500000,40000,IF(J521&lt;=10000000,20000,0))),0)</f>
        <v/>
      </c>
      <c r="O521" s="16">
        <f>MAX(0,ROUNDDOWN(J521-G521-K521-L521-E521*380000-F521*630000-H521,-3))</f>
        <v/>
      </c>
      <c r="P521" s="16">
        <f>MAX(0,ROUNDDOWN(J521-G521-430000-M521-E521*330000-F521*450000-I521,-3))</f>
        <v/>
      </c>
      <c r="Q521" s="16">
        <f>50000+N521+E521*50000+F521*180000</f>
        <v/>
      </c>
      <c r="R521" s="16">
        <f>IF(P521&lt;=2000000,MIN(Q521,P521),MAX(Q521-(P521-2000000),50000))*0.05</f>
        <v/>
      </c>
      <c r="S521" s="16">
        <f>MAX(0,P521*0.1-R521)</f>
        <v/>
      </c>
      <c r="T521" s="16">
        <f>Q521+MAX(0,K521-480000)</f>
        <v/>
      </c>
      <c r="U521" s="16">
        <f>P521-T521</f>
        <v/>
      </c>
      <c r="V521" s="17">
        <f>IF(U521&lt;0,0,LOOKUP(U521,{0,1950001,3300001,6950001,9000001,18000001,40000001},{0.05,0.1,0.2,0.23,0.33,0.4,0.45}))</f>
        <v/>
      </c>
      <c r="W521" s="18">
        <f>IF(U521&lt;0,0.9,0.9-V521*1.021)</f>
        <v/>
      </c>
      <c r="X521" s="16">
        <f>ROUNDDOWN(S521*0.2/W521+2000,0)</f>
        <v/>
      </c>
      <c r="Y521" s="17">
        <f>IF(O521&lt;=0,0,LOOKUP(O521,{0,1950001,3300001,6950001,9000001,18000001,40000001},{0.05,0.1,0.2,0.23,0.33,0.4,0.45}))</f>
        <v/>
      </c>
    </row>
    <row r="522">
      <c r="A522" t="inlineStr">
        <is>
          <t>1万円刻み</t>
        </is>
      </c>
      <c r="B522" s="16">
        <f>'3_1万円刻み'!$A$10</f>
        <v/>
      </c>
      <c r="C522" t="n">
        <v>2026</v>
      </c>
      <c r="D522" t="n">
        <v>0</v>
      </c>
      <c r="E522" t="n">
        <v>0</v>
      </c>
      <c r="F522" t="n">
        <v>0</v>
      </c>
      <c r="G522" s="16">
        <f>ROUND(MIN(B522/12,650000)*12*0.0915+MIN(B522/12,1390000)*12*(0.0504+0)+B522*0.005,0)</f>
        <v/>
      </c>
      <c r="H522" t="n">
        <v>0</v>
      </c>
      <c r="I522" t="n">
        <v>0</v>
      </c>
      <c r="J522" s="16">
        <f>IF(C522=2026,IF(B522&lt;741000,0,IF(B522&lt;2191000,B522-740000,IF(B522&lt;2193000,1451000,IF(B522&lt;2196000,1453000,IF(B522&lt;2200000,1456000,IF(B522&lt;3600000,ROUNDDOWN(B522/4,-3)*2.8-80000,IF(B522&lt;6600000,ROUNDDOWN(B522/4,-3)*3.2-440000,IF(B522&lt;8500000,ROUNDDOWN(B522*0.9,0)-1100000,B522-1950000)))))))),IF(B522&lt;651000,0,IF(B522&lt;1900000,B522-650000,IF(B522&lt;3600000,ROUNDDOWN(B522/4,-3)*2.8-80000,IF(B522&lt;6600000,ROUNDDOWN(B522/4,-3)*3.2-440000,IF(B522&lt;8500000,ROUNDDOWN(B522*0.9,0)-1100000,B522-1950000))))))</f>
        <v/>
      </c>
      <c r="K522" s="16">
        <f>IF(J522&gt;23500000,NA(),IF(C522=2026,IF(J522&lt;=4890000,1040000,IF(J522&lt;=6550000,670000,620000)),IF(J522&lt;=1320000,950000,IF(J522&lt;=3360000,880000,IF(J522&lt;=4890000,680000,IF(J522&lt;=6550000,630000,580000))))))</f>
        <v/>
      </c>
      <c r="L522" s="16">
        <f>IF(D522=1,IF(J522&lt;=9000000,380000,IF(J522&lt;=9500000,260000,IF(J522&lt;=10000000,130000,0))),0)</f>
        <v/>
      </c>
      <c r="M522" s="16">
        <f>IF(D522=1,IF(J522&lt;=9000000,330000,IF(J522&lt;=9500000,220000,IF(J522&lt;=10000000,110000,0))),0)</f>
        <v/>
      </c>
      <c r="N522" s="16">
        <f>IF(D522=1,IF(J522&lt;=9000000,50000,IF(J522&lt;=9500000,40000,IF(J522&lt;=10000000,20000,0))),0)</f>
        <v/>
      </c>
      <c r="O522" s="16">
        <f>MAX(0,ROUNDDOWN(J522-G522-K522-L522-E522*380000-F522*630000-H522,-3))</f>
        <v/>
      </c>
      <c r="P522" s="16">
        <f>MAX(0,ROUNDDOWN(J522-G522-430000-M522-E522*330000-F522*450000-I522,-3))</f>
        <v/>
      </c>
      <c r="Q522" s="16">
        <f>50000+N522+E522*50000+F522*180000</f>
        <v/>
      </c>
      <c r="R522" s="16">
        <f>IF(P522&lt;=2000000,MIN(Q522,P522),MAX(Q522-(P522-2000000),50000))*0.05</f>
        <v/>
      </c>
      <c r="S522" s="16">
        <f>MAX(0,P522*0.1-R522)</f>
        <v/>
      </c>
      <c r="T522" s="16">
        <f>Q522+MAX(0,K522-480000)</f>
        <v/>
      </c>
      <c r="U522" s="16">
        <f>P522-T522</f>
        <v/>
      </c>
      <c r="V522" s="17">
        <f>IF(U522&lt;0,0,LOOKUP(U522,{0,1950001,3300001,6950001,9000001,18000001,40000001},{0.05,0.1,0.2,0.23,0.33,0.4,0.45}))</f>
        <v/>
      </c>
      <c r="W522" s="18">
        <f>IF(U522&lt;0,0.9,0.9-V522*1.021)</f>
        <v/>
      </c>
      <c r="X522" s="16">
        <f>ROUNDDOWN(S522*0.2/W522+2000,0)</f>
        <v/>
      </c>
      <c r="Y522" s="17">
        <f>IF(O522&lt;=0,0,LOOKUP(O522,{0,1950001,3300001,6950001,9000001,18000001,40000001},{0.05,0.1,0.2,0.23,0.33,0.4,0.45}))</f>
        <v/>
      </c>
    </row>
    <row r="523">
      <c r="A523" t="inlineStr">
        <is>
          <t>1万円刻み</t>
        </is>
      </c>
      <c r="B523" s="16">
        <f>'3_1万円刻み'!$A$10</f>
        <v/>
      </c>
      <c r="C523" t="n">
        <v>2025</v>
      </c>
      <c r="D523" t="n">
        <v>1</v>
      </c>
      <c r="E523" t="n">
        <v>0</v>
      </c>
      <c r="F523" t="n">
        <v>0</v>
      </c>
      <c r="G523" s="16">
        <f>ROUND(MIN(B523/12,650000)*12*0.0915+MIN(B523/12,1390000)*12*(0.0504+0)+B523*0.005,0)</f>
        <v/>
      </c>
      <c r="H523" t="n">
        <v>0</v>
      </c>
      <c r="I523" t="n">
        <v>0</v>
      </c>
      <c r="J523" s="16">
        <f>IF(C523=2026,IF(B523&lt;741000,0,IF(B523&lt;2191000,B523-740000,IF(B523&lt;2193000,1451000,IF(B523&lt;2196000,1453000,IF(B523&lt;2200000,1456000,IF(B523&lt;3600000,ROUNDDOWN(B523/4,-3)*2.8-80000,IF(B523&lt;6600000,ROUNDDOWN(B523/4,-3)*3.2-440000,IF(B523&lt;8500000,ROUNDDOWN(B523*0.9,0)-1100000,B523-1950000)))))))),IF(B523&lt;651000,0,IF(B523&lt;1900000,B523-650000,IF(B523&lt;3600000,ROUNDDOWN(B523/4,-3)*2.8-80000,IF(B523&lt;6600000,ROUNDDOWN(B523/4,-3)*3.2-440000,IF(B523&lt;8500000,ROUNDDOWN(B523*0.9,0)-1100000,B523-1950000))))))</f>
        <v/>
      </c>
      <c r="K523" s="16">
        <f>IF(J523&gt;23500000,NA(),IF(C523=2026,IF(J523&lt;=4890000,1040000,IF(J523&lt;=6550000,670000,620000)),IF(J523&lt;=1320000,950000,IF(J523&lt;=3360000,880000,IF(J523&lt;=4890000,680000,IF(J523&lt;=6550000,630000,580000))))))</f>
        <v/>
      </c>
      <c r="L523" s="16">
        <f>IF(D523=1,IF(J523&lt;=9000000,380000,IF(J523&lt;=9500000,260000,IF(J523&lt;=10000000,130000,0))),0)</f>
        <v/>
      </c>
      <c r="M523" s="16">
        <f>IF(D523=1,IF(J523&lt;=9000000,330000,IF(J523&lt;=9500000,220000,IF(J523&lt;=10000000,110000,0))),0)</f>
        <v/>
      </c>
      <c r="N523" s="16">
        <f>IF(D523=1,IF(J523&lt;=9000000,50000,IF(J523&lt;=9500000,40000,IF(J523&lt;=10000000,20000,0))),0)</f>
        <v/>
      </c>
      <c r="O523" s="16">
        <f>MAX(0,ROUNDDOWN(J523-G523-K523-L523-E523*380000-F523*630000-H523,-3))</f>
        <v/>
      </c>
      <c r="P523" s="16">
        <f>MAX(0,ROUNDDOWN(J523-G523-430000-M523-E523*330000-F523*450000-I523,-3))</f>
        <v/>
      </c>
      <c r="Q523" s="16">
        <f>50000+N523+E523*50000+F523*180000</f>
        <v/>
      </c>
      <c r="R523" s="16">
        <f>IF(P523&lt;=2000000,MIN(Q523,P523),MAX(Q523-(P523-2000000),50000))*0.05</f>
        <v/>
      </c>
      <c r="S523" s="16">
        <f>MAX(0,P523*0.1-R523)</f>
        <v/>
      </c>
      <c r="T523" s="16">
        <f>Q523+MAX(0,K523-480000)</f>
        <v/>
      </c>
      <c r="U523" s="16">
        <f>P523-T523</f>
        <v/>
      </c>
      <c r="V523" s="17">
        <f>IF(U523&lt;0,0,LOOKUP(U523,{0,1950001,3300001,6950001,9000001,18000001,40000001},{0.05,0.1,0.2,0.23,0.33,0.4,0.45}))</f>
        <v/>
      </c>
      <c r="W523" s="18">
        <f>IF(U523&lt;0,0.9,0.9-V523*1.021)</f>
        <v/>
      </c>
      <c r="X523" s="16">
        <f>ROUNDDOWN(S523*0.2/W523+2000,0)</f>
        <v/>
      </c>
      <c r="Y523" s="17">
        <f>IF(O523&lt;=0,0,LOOKUP(O523,{0,1950001,3300001,6950001,9000001,18000001,40000001},{0.05,0.1,0.2,0.23,0.33,0.4,0.45}))</f>
        <v/>
      </c>
    </row>
    <row r="524">
      <c r="A524" t="inlineStr">
        <is>
          <t>1万円刻み</t>
        </is>
      </c>
      <c r="B524" s="16">
        <f>'3_1万円刻み'!$A$10</f>
        <v/>
      </c>
      <c r="C524" t="n">
        <v>2026</v>
      </c>
      <c r="D524" t="n">
        <v>1</v>
      </c>
      <c r="E524" t="n">
        <v>0</v>
      </c>
      <c r="F524" t="n">
        <v>0</v>
      </c>
      <c r="G524" s="16">
        <f>ROUND(MIN(B524/12,650000)*12*0.0915+MIN(B524/12,1390000)*12*(0.0504+0)+B524*0.005,0)</f>
        <v/>
      </c>
      <c r="H524" t="n">
        <v>0</v>
      </c>
      <c r="I524" t="n">
        <v>0</v>
      </c>
      <c r="J524" s="16">
        <f>IF(C524=2026,IF(B524&lt;741000,0,IF(B524&lt;2191000,B524-740000,IF(B524&lt;2193000,1451000,IF(B524&lt;2196000,1453000,IF(B524&lt;2200000,1456000,IF(B524&lt;3600000,ROUNDDOWN(B524/4,-3)*2.8-80000,IF(B524&lt;6600000,ROUNDDOWN(B524/4,-3)*3.2-440000,IF(B524&lt;8500000,ROUNDDOWN(B524*0.9,0)-1100000,B524-1950000)))))))),IF(B524&lt;651000,0,IF(B524&lt;1900000,B524-650000,IF(B524&lt;3600000,ROUNDDOWN(B524/4,-3)*2.8-80000,IF(B524&lt;6600000,ROUNDDOWN(B524/4,-3)*3.2-440000,IF(B524&lt;8500000,ROUNDDOWN(B524*0.9,0)-1100000,B524-1950000))))))</f>
        <v/>
      </c>
      <c r="K524" s="16">
        <f>IF(J524&gt;23500000,NA(),IF(C524=2026,IF(J524&lt;=4890000,1040000,IF(J524&lt;=6550000,670000,620000)),IF(J524&lt;=1320000,950000,IF(J524&lt;=3360000,880000,IF(J524&lt;=4890000,680000,IF(J524&lt;=6550000,630000,580000))))))</f>
        <v/>
      </c>
      <c r="L524" s="16">
        <f>IF(D524=1,IF(J524&lt;=9000000,380000,IF(J524&lt;=9500000,260000,IF(J524&lt;=10000000,130000,0))),0)</f>
        <v/>
      </c>
      <c r="M524" s="16">
        <f>IF(D524=1,IF(J524&lt;=9000000,330000,IF(J524&lt;=9500000,220000,IF(J524&lt;=10000000,110000,0))),0)</f>
        <v/>
      </c>
      <c r="N524" s="16">
        <f>IF(D524=1,IF(J524&lt;=9000000,50000,IF(J524&lt;=9500000,40000,IF(J524&lt;=10000000,20000,0))),0)</f>
        <v/>
      </c>
      <c r="O524" s="16">
        <f>MAX(0,ROUNDDOWN(J524-G524-K524-L524-E524*380000-F524*630000-H524,-3))</f>
        <v/>
      </c>
      <c r="P524" s="16">
        <f>MAX(0,ROUNDDOWN(J524-G524-430000-M524-E524*330000-F524*450000-I524,-3))</f>
        <v/>
      </c>
      <c r="Q524" s="16">
        <f>50000+N524+E524*50000+F524*180000</f>
        <v/>
      </c>
      <c r="R524" s="16">
        <f>IF(P524&lt;=2000000,MIN(Q524,P524),MAX(Q524-(P524-2000000),50000))*0.05</f>
        <v/>
      </c>
      <c r="S524" s="16">
        <f>MAX(0,P524*0.1-R524)</f>
        <v/>
      </c>
      <c r="T524" s="16">
        <f>Q524+MAX(0,K524-480000)</f>
        <v/>
      </c>
      <c r="U524" s="16">
        <f>P524-T524</f>
        <v/>
      </c>
      <c r="V524" s="17">
        <f>IF(U524&lt;0,0,LOOKUP(U524,{0,1950001,3300001,6950001,9000001,18000001,40000001},{0.05,0.1,0.2,0.23,0.33,0.4,0.45}))</f>
        <v/>
      </c>
      <c r="W524" s="18">
        <f>IF(U524&lt;0,0.9,0.9-V524*1.021)</f>
        <v/>
      </c>
      <c r="X524" s="16">
        <f>ROUNDDOWN(S524*0.2/W524+2000,0)</f>
        <v/>
      </c>
      <c r="Y524" s="17">
        <f>IF(O524&lt;=0,0,LOOKUP(O524,{0,1950001,3300001,6950001,9000001,18000001,40000001},{0.05,0.1,0.2,0.23,0.33,0.4,0.45}))</f>
        <v/>
      </c>
    </row>
    <row r="525">
      <c r="A525" t="inlineStr">
        <is>
          <t>1万円刻み</t>
        </is>
      </c>
      <c r="B525" s="16">
        <f>'3_1万円刻み'!$A$11</f>
        <v/>
      </c>
      <c r="C525" t="n">
        <v>2025</v>
      </c>
      <c r="D525" t="n">
        <v>0</v>
      </c>
      <c r="E525" t="n">
        <v>0</v>
      </c>
      <c r="F525" t="n">
        <v>0</v>
      </c>
      <c r="G525" s="16">
        <f>ROUND(MIN(B525/12,650000)*12*0.0915+MIN(B525/12,1390000)*12*(0.0504+0)+B525*0.005,0)</f>
        <v/>
      </c>
      <c r="H525" t="n">
        <v>0</v>
      </c>
      <c r="I525" t="n">
        <v>0</v>
      </c>
      <c r="J525" s="16">
        <f>IF(C525=2026,IF(B525&lt;741000,0,IF(B525&lt;2191000,B525-740000,IF(B525&lt;2193000,1451000,IF(B525&lt;2196000,1453000,IF(B525&lt;2200000,1456000,IF(B525&lt;3600000,ROUNDDOWN(B525/4,-3)*2.8-80000,IF(B525&lt;6600000,ROUNDDOWN(B525/4,-3)*3.2-440000,IF(B525&lt;8500000,ROUNDDOWN(B525*0.9,0)-1100000,B525-1950000)))))))),IF(B525&lt;651000,0,IF(B525&lt;1900000,B525-650000,IF(B525&lt;3600000,ROUNDDOWN(B525/4,-3)*2.8-80000,IF(B525&lt;6600000,ROUNDDOWN(B525/4,-3)*3.2-440000,IF(B525&lt;8500000,ROUNDDOWN(B525*0.9,0)-1100000,B525-1950000))))))</f>
        <v/>
      </c>
      <c r="K525" s="16">
        <f>IF(J525&gt;23500000,NA(),IF(C525=2026,IF(J525&lt;=4890000,1040000,IF(J525&lt;=6550000,670000,620000)),IF(J525&lt;=1320000,950000,IF(J525&lt;=3360000,880000,IF(J525&lt;=4890000,680000,IF(J525&lt;=6550000,630000,580000))))))</f>
        <v/>
      </c>
      <c r="L525" s="16">
        <f>IF(D525=1,IF(J525&lt;=9000000,380000,IF(J525&lt;=9500000,260000,IF(J525&lt;=10000000,130000,0))),0)</f>
        <v/>
      </c>
      <c r="M525" s="16">
        <f>IF(D525=1,IF(J525&lt;=9000000,330000,IF(J525&lt;=9500000,220000,IF(J525&lt;=10000000,110000,0))),0)</f>
        <v/>
      </c>
      <c r="N525" s="16">
        <f>IF(D525=1,IF(J525&lt;=9000000,50000,IF(J525&lt;=9500000,40000,IF(J525&lt;=10000000,20000,0))),0)</f>
        <v/>
      </c>
      <c r="O525" s="16">
        <f>MAX(0,ROUNDDOWN(J525-G525-K525-L525-E525*380000-F525*630000-H525,-3))</f>
        <v/>
      </c>
      <c r="P525" s="16">
        <f>MAX(0,ROUNDDOWN(J525-G525-430000-M525-E525*330000-F525*450000-I525,-3))</f>
        <v/>
      </c>
      <c r="Q525" s="16">
        <f>50000+N525+E525*50000+F525*180000</f>
        <v/>
      </c>
      <c r="R525" s="16">
        <f>IF(P525&lt;=2000000,MIN(Q525,P525),MAX(Q525-(P525-2000000),50000))*0.05</f>
        <v/>
      </c>
      <c r="S525" s="16">
        <f>MAX(0,P525*0.1-R525)</f>
        <v/>
      </c>
      <c r="T525" s="16">
        <f>Q525+MAX(0,K525-480000)</f>
        <v/>
      </c>
      <c r="U525" s="16">
        <f>P525-T525</f>
        <v/>
      </c>
      <c r="V525" s="17">
        <f>IF(U525&lt;0,0,LOOKUP(U525,{0,1950001,3300001,6950001,9000001,18000001,40000001},{0.05,0.1,0.2,0.23,0.33,0.4,0.45}))</f>
        <v/>
      </c>
      <c r="W525" s="18">
        <f>IF(U525&lt;0,0.9,0.9-V525*1.021)</f>
        <v/>
      </c>
      <c r="X525" s="16">
        <f>ROUNDDOWN(S525*0.2/W525+2000,0)</f>
        <v/>
      </c>
      <c r="Y525" s="17">
        <f>IF(O525&lt;=0,0,LOOKUP(O525,{0,1950001,3300001,6950001,9000001,18000001,40000001},{0.05,0.1,0.2,0.23,0.33,0.4,0.45}))</f>
        <v/>
      </c>
    </row>
    <row r="526">
      <c r="A526" t="inlineStr">
        <is>
          <t>1万円刻み</t>
        </is>
      </c>
      <c r="B526" s="16">
        <f>'3_1万円刻み'!$A$11</f>
        <v/>
      </c>
      <c r="C526" t="n">
        <v>2026</v>
      </c>
      <c r="D526" t="n">
        <v>0</v>
      </c>
      <c r="E526" t="n">
        <v>0</v>
      </c>
      <c r="F526" t="n">
        <v>0</v>
      </c>
      <c r="G526" s="16">
        <f>ROUND(MIN(B526/12,650000)*12*0.0915+MIN(B526/12,1390000)*12*(0.0504+0)+B526*0.005,0)</f>
        <v/>
      </c>
      <c r="H526" t="n">
        <v>0</v>
      </c>
      <c r="I526" t="n">
        <v>0</v>
      </c>
      <c r="J526" s="16">
        <f>IF(C526=2026,IF(B526&lt;741000,0,IF(B526&lt;2191000,B526-740000,IF(B526&lt;2193000,1451000,IF(B526&lt;2196000,1453000,IF(B526&lt;2200000,1456000,IF(B526&lt;3600000,ROUNDDOWN(B526/4,-3)*2.8-80000,IF(B526&lt;6600000,ROUNDDOWN(B526/4,-3)*3.2-440000,IF(B526&lt;8500000,ROUNDDOWN(B526*0.9,0)-1100000,B526-1950000)))))))),IF(B526&lt;651000,0,IF(B526&lt;1900000,B526-650000,IF(B526&lt;3600000,ROUNDDOWN(B526/4,-3)*2.8-80000,IF(B526&lt;6600000,ROUNDDOWN(B526/4,-3)*3.2-440000,IF(B526&lt;8500000,ROUNDDOWN(B526*0.9,0)-1100000,B526-1950000))))))</f>
        <v/>
      </c>
      <c r="K526" s="16">
        <f>IF(J526&gt;23500000,NA(),IF(C526=2026,IF(J526&lt;=4890000,1040000,IF(J526&lt;=6550000,670000,620000)),IF(J526&lt;=1320000,950000,IF(J526&lt;=3360000,880000,IF(J526&lt;=4890000,680000,IF(J526&lt;=6550000,630000,580000))))))</f>
        <v/>
      </c>
      <c r="L526" s="16">
        <f>IF(D526=1,IF(J526&lt;=9000000,380000,IF(J526&lt;=9500000,260000,IF(J526&lt;=10000000,130000,0))),0)</f>
        <v/>
      </c>
      <c r="M526" s="16">
        <f>IF(D526=1,IF(J526&lt;=9000000,330000,IF(J526&lt;=9500000,220000,IF(J526&lt;=10000000,110000,0))),0)</f>
        <v/>
      </c>
      <c r="N526" s="16">
        <f>IF(D526=1,IF(J526&lt;=9000000,50000,IF(J526&lt;=9500000,40000,IF(J526&lt;=10000000,20000,0))),0)</f>
        <v/>
      </c>
      <c r="O526" s="16">
        <f>MAX(0,ROUNDDOWN(J526-G526-K526-L526-E526*380000-F526*630000-H526,-3))</f>
        <v/>
      </c>
      <c r="P526" s="16">
        <f>MAX(0,ROUNDDOWN(J526-G526-430000-M526-E526*330000-F526*450000-I526,-3))</f>
        <v/>
      </c>
      <c r="Q526" s="16">
        <f>50000+N526+E526*50000+F526*180000</f>
        <v/>
      </c>
      <c r="R526" s="16">
        <f>IF(P526&lt;=2000000,MIN(Q526,P526),MAX(Q526-(P526-2000000),50000))*0.05</f>
        <v/>
      </c>
      <c r="S526" s="16">
        <f>MAX(0,P526*0.1-R526)</f>
        <v/>
      </c>
      <c r="T526" s="16">
        <f>Q526+MAX(0,K526-480000)</f>
        <v/>
      </c>
      <c r="U526" s="16">
        <f>P526-T526</f>
        <v/>
      </c>
      <c r="V526" s="17">
        <f>IF(U526&lt;0,0,LOOKUP(U526,{0,1950001,3300001,6950001,9000001,18000001,40000001},{0.05,0.1,0.2,0.23,0.33,0.4,0.45}))</f>
        <v/>
      </c>
      <c r="W526" s="18">
        <f>IF(U526&lt;0,0.9,0.9-V526*1.021)</f>
        <v/>
      </c>
      <c r="X526" s="16">
        <f>ROUNDDOWN(S526*0.2/W526+2000,0)</f>
        <v/>
      </c>
      <c r="Y526" s="17">
        <f>IF(O526&lt;=0,0,LOOKUP(O526,{0,1950001,3300001,6950001,9000001,18000001,40000001},{0.05,0.1,0.2,0.23,0.33,0.4,0.45}))</f>
        <v/>
      </c>
    </row>
    <row r="527">
      <c r="A527" t="inlineStr">
        <is>
          <t>1万円刻み</t>
        </is>
      </c>
      <c r="B527" s="16">
        <f>'3_1万円刻み'!$A$11</f>
        <v/>
      </c>
      <c r="C527" t="n">
        <v>2025</v>
      </c>
      <c r="D527" t="n">
        <v>1</v>
      </c>
      <c r="E527" t="n">
        <v>0</v>
      </c>
      <c r="F527" t="n">
        <v>0</v>
      </c>
      <c r="G527" s="16">
        <f>ROUND(MIN(B527/12,650000)*12*0.0915+MIN(B527/12,1390000)*12*(0.0504+0)+B527*0.005,0)</f>
        <v/>
      </c>
      <c r="H527" t="n">
        <v>0</v>
      </c>
      <c r="I527" t="n">
        <v>0</v>
      </c>
      <c r="J527" s="16">
        <f>IF(C527=2026,IF(B527&lt;741000,0,IF(B527&lt;2191000,B527-740000,IF(B527&lt;2193000,1451000,IF(B527&lt;2196000,1453000,IF(B527&lt;2200000,1456000,IF(B527&lt;3600000,ROUNDDOWN(B527/4,-3)*2.8-80000,IF(B527&lt;6600000,ROUNDDOWN(B527/4,-3)*3.2-440000,IF(B527&lt;8500000,ROUNDDOWN(B527*0.9,0)-1100000,B527-1950000)))))))),IF(B527&lt;651000,0,IF(B527&lt;1900000,B527-650000,IF(B527&lt;3600000,ROUNDDOWN(B527/4,-3)*2.8-80000,IF(B527&lt;6600000,ROUNDDOWN(B527/4,-3)*3.2-440000,IF(B527&lt;8500000,ROUNDDOWN(B527*0.9,0)-1100000,B527-1950000))))))</f>
        <v/>
      </c>
      <c r="K527" s="16">
        <f>IF(J527&gt;23500000,NA(),IF(C527=2026,IF(J527&lt;=4890000,1040000,IF(J527&lt;=6550000,670000,620000)),IF(J527&lt;=1320000,950000,IF(J527&lt;=3360000,880000,IF(J527&lt;=4890000,680000,IF(J527&lt;=6550000,630000,580000))))))</f>
        <v/>
      </c>
      <c r="L527" s="16">
        <f>IF(D527=1,IF(J527&lt;=9000000,380000,IF(J527&lt;=9500000,260000,IF(J527&lt;=10000000,130000,0))),0)</f>
        <v/>
      </c>
      <c r="M527" s="16">
        <f>IF(D527=1,IF(J527&lt;=9000000,330000,IF(J527&lt;=9500000,220000,IF(J527&lt;=10000000,110000,0))),0)</f>
        <v/>
      </c>
      <c r="N527" s="16">
        <f>IF(D527=1,IF(J527&lt;=9000000,50000,IF(J527&lt;=9500000,40000,IF(J527&lt;=10000000,20000,0))),0)</f>
        <v/>
      </c>
      <c r="O527" s="16">
        <f>MAX(0,ROUNDDOWN(J527-G527-K527-L527-E527*380000-F527*630000-H527,-3))</f>
        <v/>
      </c>
      <c r="P527" s="16">
        <f>MAX(0,ROUNDDOWN(J527-G527-430000-M527-E527*330000-F527*450000-I527,-3))</f>
        <v/>
      </c>
      <c r="Q527" s="16">
        <f>50000+N527+E527*50000+F527*180000</f>
        <v/>
      </c>
      <c r="R527" s="16">
        <f>IF(P527&lt;=2000000,MIN(Q527,P527),MAX(Q527-(P527-2000000),50000))*0.05</f>
        <v/>
      </c>
      <c r="S527" s="16">
        <f>MAX(0,P527*0.1-R527)</f>
        <v/>
      </c>
      <c r="T527" s="16">
        <f>Q527+MAX(0,K527-480000)</f>
        <v/>
      </c>
      <c r="U527" s="16">
        <f>P527-T527</f>
        <v/>
      </c>
      <c r="V527" s="17">
        <f>IF(U527&lt;0,0,LOOKUP(U527,{0,1950001,3300001,6950001,9000001,18000001,40000001},{0.05,0.1,0.2,0.23,0.33,0.4,0.45}))</f>
        <v/>
      </c>
      <c r="W527" s="18">
        <f>IF(U527&lt;0,0.9,0.9-V527*1.021)</f>
        <v/>
      </c>
      <c r="X527" s="16">
        <f>ROUNDDOWN(S527*0.2/W527+2000,0)</f>
        <v/>
      </c>
      <c r="Y527" s="17">
        <f>IF(O527&lt;=0,0,LOOKUP(O527,{0,1950001,3300001,6950001,9000001,18000001,40000001},{0.05,0.1,0.2,0.23,0.33,0.4,0.45}))</f>
        <v/>
      </c>
    </row>
    <row r="528">
      <c r="A528" t="inlineStr">
        <is>
          <t>1万円刻み</t>
        </is>
      </c>
      <c r="B528" s="16">
        <f>'3_1万円刻み'!$A$11</f>
        <v/>
      </c>
      <c r="C528" t="n">
        <v>2026</v>
      </c>
      <c r="D528" t="n">
        <v>1</v>
      </c>
      <c r="E528" t="n">
        <v>0</v>
      </c>
      <c r="F528" t="n">
        <v>0</v>
      </c>
      <c r="G528" s="16">
        <f>ROUND(MIN(B528/12,650000)*12*0.0915+MIN(B528/12,1390000)*12*(0.0504+0)+B528*0.005,0)</f>
        <v/>
      </c>
      <c r="H528" t="n">
        <v>0</v>
      </c>
      <c r="I528" t="n">
        <v>0</v>
      </c>
      <c r="J528" s="16">
        <f>IF(C528=2026,IF(B528&lt;741000,0,IF(B528&lt;2191000,B528-740000,IF(B528&lt;2193000,1451000,IF(B528&lt;2196000,1453000,IF(B528&lt;2200000,1456000,IF(B528&lt;3600000,ROUNDDOWN(B528/4,-3)*2.8-80000,IF(B528&lt;6600000,ROUNDDOWN(B528/4,-3)*3.2-440000,IF(B528&lt;8500000,ROUNDDOWN(B528*0.9,0)-1100000,B528-1950000)))))))),IF(B528&lt;651000,0,IF(B528&lt;1900000,B528-650000,IF(B528&lt;3600000,ROUNDDOWN(B528/4,-3)*2.8-80000,IF(B528&lt;6600000,ROUNDDOWN(B528/4,-3)*3.2-440000,IF(B528&lt;8500000,ROUNDDOWN(B528*0.9,0)-1100000,B528-1950000))))))</f>
        <v/>
      </c>
      <c r="K528" s="16">
        <f>IF(J528&gt;23500000,NA(),IF(C528=2026,IF(J528&lt;=4890000,1040000,IF(J528&lt;=6550000,670000,620000)),IF(J528&lt;=1320000,950000,IF(J528&lt;=3360000,880000,IF(J528&lt;=4890000,680000,IF(J528&lt;=6550000,630000,580000))))))</f>
        <v/>
      </c>
      <c r="L528" s="16">
        <f>IF(D528=1,IF(J528&lt;=9000000,380000,IF(J528&lt;=9500000,260000,IF(J528&lt;=10000000,130000,0))),0)</f>
        <v/>
      </c>
      <c r="M528" s="16">
        <f>IF(D528=1,IF(J528&lt;=9000000,330000,IF(J528&lt;=9500000,220000,IF(J528&lt;=10000000,110000,0))),0)</f>
        <v/>
      </c>
      <c r="N528" s="16">
        <f>IF(D528=1,IF(J528&lt;=9000000,50000,IF(J528&lt;=9500000,40000,IF(J528&lt;=10000000,20000,0))),0)</f>
        <v/>
      </c>
      <c r="O528" s="16">
        <f>MAX(0,ROUNDDOWN(J528-G528-K528-L528-E528*380000-F528*630000-H528,-3))</f>
        <v/>
      </c>
      <c r="P528" s="16">
        <f>MAX(0,ROUNDDOWN(J528-G528-430000-M528-E528*330000-F528*450000-I528,-3))</f>
        <v/>
      </c>
      <c r="Q528" s="16">
        <f>50000+N528+E528*50000+F528*180000</f>
        <v/>
      </c>
      <c r="R528" s="16">
        <f>IF(P528&lt;=2000000,MIN(Q528,P528),MAX(Q528-(P528-2000000),50000))*0.05</f>
        <v/>
      </c>
      <c r="S528" s="16">
        <f>MAX(0,P528*0.1-R528)</f>
        <v/>
      </c>
      <c r="T528" s="16">
        <f>Q528+MAX(0,K528-480000)</f>
        <v/>
      </c>
      <c r="U528" s="16">
        <f>P528-T528</f>
        <v/>
      </c>
      <c r="V528" s="17">
        <f>IF(U528&lt;0,0,LOOKUP(U528,{0,1950001,3300001,6950001,9000001,18000001,40000001},{0.05,0.1,0.2,0.23,0.33,0.4,0.45}))</f>
        <v/>
      </c>
      <c r="W528" s="18">
        <f>IF(U528&lt;0,0.9,0.9-V528*1.021)</f>
        <v/>
      </c>
      <c r="X528" s="16">
        <f>ROUNDDOWN(S528*0.2/W528+2000,0)</f>
        <v/>
      </c>
      <c r="Y528" s="17">
        <f>IF(O528&lt;=0,0,LOOKUP(O528,{0,1950001,3300001,6950001,9000001,18000001,40000001},{0.05,0.1,0.2,0.23,0.33,0.4,0.45}))</f>
        <v/>
      </c>
    </row>
    <row r="529">
      <c r="A529" t="inlineStr">
        <is>
          <t>1万円刻み</t>
        </is>
      </c>
      <c r="B529" s="16">
        <f>'3_1万円刻み'!$A$12</f>
        <v/>
      </c>
      <c r="C529" t="n">
        <v>2025</v>
      </c>
      <c r="D529" t="n">
        <v>0</v>
      </c>
      <c r="E529" t="n">
        <v>0</v>
      </c>
      <c r="F529" t="n">
        <v>0</v>
      </c>
      <c r="G529" s="16">
        <f>ROUND(MIN(B529/12,650000)*12*0.0915+MIN(B529/12,1390000)*12*(0.0504+0)+B529*0.005,0)</f>
        <v/>
      </c>
      <c r="H529" t="n">
        <v>0</v>
      </c>
      <c r="I529" t="n">
        <v>0</v>
      </c>
      <c r="J529" s="16">
        <f>IF(C529=2026,IF(B529&lt;741000,0,IF(B529&lt;2191000,B529-740000,IF(B529&lt;2193000,1451000,IF(B529&lt;2196000,1453000,IF(B529&lt;2200000,1456000,IF(B529&lt;3600000,ROUNDDOWN(B529/4,-3)*2.8-80000,IF(B529&lt;6600000,ROUNDDOWN(B529/4,-3)*3.2-440000,IF(B529&lt;8500000,ROUNDDOWN(B529*0.9,0)-1100000,B529-1950000)))))))),IF(B529&lt;651000,0,IF(B529&lt;1900000,B529-650000,IF(B529&lt;3600000,ROUNDDOWN(B529/4,-3)*2.8-80000,IF(B529&lt;6600000,ROUNDDOWN(B529/4,-3)*3.2-440000,IF(B529&lt;8500000,ROUNDDOWN(B529*0.9,0)-1100000,B529-1950000))))))</f>
        <v/>
      </c>
      <c r="K529" s="16">
        <f>IF(J529&gt;23500000,NA(),IF(C529=2026,IF(J529&lt;=4890000,1040000,IF(J529&lt;=6550000,670000,620000)),IF(J529&lt;=1320000,950000,IF(J529&lt;=3360000,880000,IF(J529&lt;=4890000,680000,IF(J529&lt;=6550000,630000,580000))))))</f>
        <v/>
      </c>
      <c r="L529" s="16">
        <f>IF(D529=1,IF(J529&lt;=9000000,380000,IF(J529&lt;=9500000,260000,IF(J529&lt;=10000000,130000,0))),0)</f>
        <v/>
      </c>
      <c r="M529" s="16">
        <f>IF(D529=1,IF(J529&lt;=9000000,330000,IF(J529&lt;=9500000,220000,IF(J529&lt;=10000000,110000,0))),0)</f>
        <v/>
      </c>
      <c r="N529" s="16">
        <f>IF(D529=1,IF(J529&lt;=9000000,50000,IF(J529&lt;=9500000,40000,IF(J529&lt;=10000000,20000,0))),0)</f>
        <v/>
      </c>
      <c r="O529" s="16">
        <f>MAX(0,ROUNDDOWN(J529-G529-K529-L529-E529*380000-F529*630000-H529,-3))</f>
        <v/>
      </c>
      <c r="P529" s="16">
        <f>MAX(0,ROUNDDOWN(J529-G529-430000-M529-E529*330000-F529*450000-I529,-3))</f>
        <v/>
      </c>
      <c r="Q529" s="16">
        <f>50000+N529+E529*50000+F529*180000</f>
        <v/>
      </c>
      <c r="R529" s="16">
        <f>IF(P529&lt;=2000000,MIN(Q529,P529),MAX(Q529-(P529-2000000),50000))*0.05</f>
        <v/>
      </c>
      <c r="S529" s="16">
        <f>MAX(0,P529*0.1-R529)</f>
        <v/>
      </c>
      <c r="T529" s="16">
        <f>Q529+MAX(0,K529-480000)</f>
        <v/>
      </c>
      <c r="U529" s="16">
        <f>P529-T529</f>
        <v/>
      </c>
      <c r="V529" s="17">
        <f>IF(U529&lt;0,0,LOOKUP(U529,{0,1950001,3300001,6950001,9000001,18000001,40000001},{0.05,0.1,0.2,0.23,0.33,0.4,0.45}))</f>
        <v/>
      </c>
      <c r="W529" s="18">
        <f>IF(U529&lt;0,0.9,0.9-V529*1.021)</f>
        <v/>
      </c>
      <c r="X529" s="16">
        <f>ROUNDDOWN(S529*0.2/W529+2000,0)</f>
        <v/>
      </c>
      <c r="Y529" s="17">
        <f>IF(O529&lt;=0,0,LOOKUP(O529,{0,1950001,3300001,6950001,9000001,18000001,40000001},{0.05,0.1,0.2,0.23,0.33,0.4,0.45}))</f>
        <v/>
      </c>
    </row>
    <row r="530">
      <c r="A530" t="inlineStr">
        <is>
          <t>1万円刻み</t>
        </is>
      </c>
      <c r="B530" s="16">
        <f>'3_1万円刻み'!$A$12</f>
        <v/>
      </c>
      <c r="C530" t="n">
        <v>2026</v>
      </c>
      <c r="D530" t="n">
        <v>0</v>
      </c>
      <c r="E530" t="n">
        <v>0</v>
      </c>
      <c r="F530" t="n">
        <v>0</v>
      </c>
      <c r="G530" s="16">
        <f>ROUND(MIN(B530/12,650000)*12*0.0915+MIN(B530/12,1390000)*12*(0.0504+0)+B530*0.005,0)</f>
        <v/>
      </c>
      <c r="H530" t="n">
        <v>0</v>
      </c>
      <c r="I530" t="n">
        <v>0</v>
      </c>
      <c r="J530" s="16">
        <f>IF(C530=2026,IF(B530&lt;741000,0,IF(B530&lt;2191000,B530-740000,IF(B530&lt;2193000,1451000,IF(B530&lt;2196000,1453000,IF(B530&lt;2200000,1456000,IF(B530&lt;3600000,ROUNDDOWN(B530/4,-3)*2.8-80000,IF(B530&lt;6600000,ROUNDDOWN(B530/4,-3)*3.2-440000,IF(B530&lt;8500000,ROUNDDOWN(B530*0.9,0)-1100000,B530-1950000)))))))),IF(B530&lt;651000,0,IF(B530&lt;1900000,B530-650000,IF(B530&lt;3600000,ROUNDDOWN(B530/4,-3)*2.8-80000,IF(B530&lt;6600000,ROUNDDOWN(B530/4,-3)*3.2-440000,IF(B530&lt;8500000,ROUNDDOWN(B530*0.9,0)-1100000,B530-1950000))))))</f>
        <v/>
      </c>
      <c r="K530" s="16">
        <f>IF(J530&gt;23500000,NA(),IF(C530=2026,IF(J530&lt;=4890000,1040000,IF(J530&lt;=6550000,670000,620000)),IF(J530&lt;=1320000,950000,IF(J530&lt;=3360000,880000,IF(J530&lt;=4890000,680000,IF(J530&lt;=6550000,630000,580000))))))</f>
        <v/>
      </c>
      <c r="L530" s="16">
        <f>IF(D530=1,IF(J530&lt;=9000000,380000,IF(J530&lt;=9500000,260000,IF(J530&lt;=10000000,130000,0))),0)</f>
        <v/>
      </c>
      <c r="M530" s="16">
        <f>IF(D530=1,IF(J530&lt;=9000000,330000,IF(J530&lt;=9500000,220000,IF(J530&lt;=10000000,110000,0))),0)</f>
        <v/>
      </c>
      <c r="N530" s="16">
        <f>IF(D530=1,IF(J530&lt;=9000000,50000,IF(J530&lt;=9500000,40000,IF(J530&lt;=10000000,20000,0))),0)</f>
        <v/>
      </c>
      <c r="O530" s="16">
        <f>MAX(0,ROUNDDOWN(J530-G530-K530-L530-E530*380000-F530*630000-H530,-3))</f>
        <v/>
      </c>
      <c r="P530" s="16">
        <f>MAX(0,ROUNDDOWN(J530-G530-430000-M530-E530*330000-F530*450000-I530,-3))</f>
        <v/>
      </c>
      <c r="Q530" s="16">
        <f>50000+N530+E530*50000+F530*180000</f>
        <v/>
      </c>
      <c r="R530" s="16">
        <f>IF(P530&lt;=2000000,MIN(Q530,P530),MAX(Q530-(P530-2000000),50000))*0.05</f>
        <v/>
      </c>
      <c r="S530" s="16">
        <f>MAX(0,P530*0.1-R530)</f>
        <v/>
      </c>
      <c r="T530" s="16">
        <f>Q530+MAX(0,K530-480000)</f>
        <v/>
      </c>
      <c r="U530" s="16">
        <f>P530-T530</f>
        <v/>
      </c>
      <c r="V530" s="17">
        <f>IF(U530&lt;0,0,LOOKUP(U530,{0,1950001,3300001,6950001,9000001,18000001,40000001},{0.05,0.1,0.2,0.23,0.33,0.4,0.45}))</f>
        <v/>
      </c>
      <c r="W530" s="18">
        <f>IF(U530&lt;0,0.9,0.9-V530*1.021)</f>
        <v/>
      </c>
      <c r="X530" s="16">
        <f>ROUNDDOWN(S530*0.2/W530+2000,0)</f>
        <v/>
      </c>
      <c r="Y530" s="17">
        <f>IF(O530&lt;=0,0,LOOKUP(O530,{0,1950001,3300001,6950001,9000001,18000001,40000001},{0.05,0.1,0.2,0.23,0.33,0.4,0.45}))</f>
        <v/>
      </c>
    </row>
    <row r="531">
      <c r="A531" t="inlineStr">
        <is>
          <t>1万円刻み</t>
        </is>
      </c>
      <c r="B531" s="16">
        <f>'3_1万円刻み'!$A$12</f>
        <v/>
      </c>
      <c r="C531" t="n">
        <v>2025</v>
      </c>
      <c r="D531" t="n">
        <v>1</v>
      </c>
      <c r="E531" t="n">
        <v>0</v>
      </c>
      <c r="F531" t="n">
        <v>0</v>
      </c>
      <c r="G531" s="16">
        <f>ROUND(MIN(B531/12,650000)*12*0.0915+MIN(B531/12,1390000)*12*(0.0504+0)+B531*0.005,0)</f>
        <v/>
      </c>
      <c r="H531" t="n">
        <v>0</v>
      </c>
      <c r="I531" t="n">
        <v>0</v>
      </c>
      <c r="J531" s="16">
        <f>IF(C531=2026,IF(B531&lt;741000,0,IF(B531&lt;2191000,B531-740000,IF(B531&lt;2193000,1451000,IF(B531&lt;2196000,1453000,IF(B531&lt;2200000,1456000,IF(B531&lt;3600000,ROUNDDOWN(B531/4,-3)*2.8-80000,IF(B531&lt;6600000,ROUNDDOWN(B531/4,-3)*3.2-440000,IF(B531&lt;8500000,ROUNDDOWN(B531*0.9,0)-1100000,B531-1950000)))))))),IF(B531&lt;651000,0,IF(B531&lt;1900000,B531-650000,IF(B531&lt;3600000,ROUNDDOWN(B531/4,-3)*2.8-80000,IF(B531&lt;6600000,ROUNDDOWN(B531/4,-3)*3.2-440000,IF(B531&lt;8500000,ROUNDDOWN(B531*0.9,0)-1100000,B531-1950000))))))</f>
        <v/>
      </c>
      <c r="K531" s="16">
        <f>IF(J531&gt;23500000,NA(),IF(C531=2026,IF(J531&lt;=4890000,1040000,IF(J531&lt;=6550000,670000,620000)),IF(J531&lt;=1320000,950000,IF(J531&lt;=3360000,880000,IF(J531&lt;=4890000,680000,IF(J531&lt;=6550000,630000,580000))))))</f>
        <v/>
      </c>
      <c r="L531" s="16">
        <f>IF(D531=1,IF(J531&lt;=9000000,380000,IF(J531&lt;=9500000,260000,IF(J531&lt;=10000000,130000,0))),0)</f>
        <v/>
      </c>
      <c r="M531" s="16">
        <f>IF(D531=1,IF(J531&lt;=9000000,330000,IF(J531&lt;=9500000,220000,IF(J531&lt;=10000000,110000,0))),0)</f>
        <v/>
      </c>
      <c r="N531" s="16">
        <f>IF(D531=1,IF(J531&lt;=9000000,50000,IF(J531&lt;=9500000,40000,IF(J531&lt;=10000000,20000,0))),0)</f>
        <v/>
      </c>
      <c r="O531" s="16">
        <f>MAX(0,ROUNDDOWN(J531-G531-K531-L531-E531*380000-F531*630000-H531,-3))</f>
        <v/>
      </c>
      <c r="P531" s="16">
        <f>MAX(0,ROUNDDOWN(J531-G531-430000-M531-E531*330000-F531*450000-I531,-3))</f>
        <v/>
      </c>
      <c r="Q531" s="16">
        <f>50000+N531+E531*50000+F531*180000</f>
        <v/>
      </c>
      <c r="R531" s="16">
        <f>IF(P531&lt;=2000000,MIN(Q531,P531),MAX(Q531-(P531-2000000),50000))*0.05</f>
        <v/>
      </c>
      <c r="S531" s="16">
        <f>MAX(0,P531*0.1-R531)</f>
        <v/>
      </c>
      <c r="T531" s="16">
        <f>Q531+MAX(0,K531-480000)</f>
        <v/>
      </c>
      <c r="U531" s="16">
        <f>P531-T531</f>
        <v/>
      </c>
      <c r="V531" s="17">
        <f>IF(U531&lt;0,0,LOOKUP(U531,{0,1950001,3300001,6950001,9000001,18000001,40000001},{0.05,0.1,0.2,0.23,0.33,0.4,0.45}))</f>
        <v/>
      </c>
      <c r="W531" s="18">
        <f>IF(U531&lt;0,0.9,0.9-V531*1.021)</f>
        <v/>
      </c>
      <c r="X531" s="16">
        <f>ROUNDDOWN(S531*0.2/W531+2000,0)</f>
        <v/>
      </c>
      <c r="Y531" s="17">
        <f>IF(O531&lt;=0,0,LOOKUP(O531,{0,1950001,3300001,6950001,9000001,18000001,40000001},{0.05,0.1,0.2,0.23,0.33,0.4,0.45}))</f>
        <v/>
      </c>
    </row>
    <row r="532">
      <c r="A532" t="inlineStr">
        <is>
          <t>1万円刻み</t>
        </is>
      </c>
      <c r="B532" s="16">
        <f>'3_1万円刻み'!$A$12</f>
        <v/>
      </c>
      <c r="C532" t="n">
        <v>2026</v>
      </c>
      <c r="D532" t="n">
        <v>1</v>
      </c>
      <c r="E532" t="n">
        <v>0</v>
      </c>
      <c r="F532" t="n">
        <v>0</v>
      </c>
      <c r="G532" s="16">
        <f>ROUND(MIN(B532/12,650000)*12*0.0915+MIN(B532/12,1390000)*12*(0.0504+0)+B532*0.005,0)</f>
        <v/>
      </c>
      <c r="H532" t="n">
        <v>0</v>
      </c>
      <c r="I532" t="n">
        <v>0</v>
      </c>
      <c r="J532" s="16">
        <f>IF(C532=2026,IF(B532&lt;741000,0,IF(B532&lt;2191000,B532-740000,IF(B532&lt;2193000,1451000,IF(B532&lt;2196000,1453000,IF(B532&lt;2200000,1456000,IF(B532&lt;3600000,ROUNDDOWN(B532/4,-3)*2.8-80000,IF(B532&lt;6600000,ROUNDDOWN(B532/4,-3)*3.2-440000,IF(B532&lt;8500000,ROUNDDOWN(B532*0.9,0)-1100000,B532-1950000)))))))),IF(B532&lt;651000,0,IF(B532&lt;1900000,B532-650000,IF(B532&lt;3600000,ROUNDDOWN(B532/4,-3)*2.8-80000,IF(B532&lt;6600000,ROUNDDOWN(B532/4,-3)*3.2-440000,IF(B532&lt;8500000,ROUNDDOWN(B532*0.9,0)-1100000,B532-1950000))))))</f>
        <v/>
      </c>
      <c r="K532" s="16">
        <f>IF(J532&gt;23500000,NA(),IF(C532=2026,IF(J532&lt;=4890000,1040000,IF(J532&lt;=6550000,670000,620000)),IF(J532&lt;=1320000,950000,IF(J532&lt;=3360000,880000,IF(J532&lt;=4890000,680000,IF(J532&lt;=6550000,630000,580000))))))</f>
        <v/>
      </c>
      <c r="L532" s="16">
        <f>IF(D532=1,IF(J532&lt;=9000000,380000,IF(J532&lt;=9500000,260000,IF(J532&lt;=10000000,130000,0))),0)</f>
        <v/>
      </c>
      <c r="M532" s="16">
        <f>IF(D532=1,IF(J532&lt;=9000000,330000,IF(J532&lt;=9500000,220000,IF(J532&lt;=10000000,110000,0))),0)</f>
        <v/>
      </c>
      <c r="N532" s="16">
        <f>IF(D532=1,IF(J532&lt;=9000000,50000,IF(J532&lt;=9500000,40000,IF(J532&lt;=10000000,20000,0))),0)</f>
        <v/>
      </c>
      <c r="O532" s="16">
        <f>MAX(0,ROUNDDOWN(J532-G532-K532-L532-E532*380000-F532*630000-H532,-3))</f>
        <v/>
      </c>
      <c r="P532" s="16">
        <f>MAX(0,ROUNDDOWN(J532-G532-430000-M532-E532*330000-F532*450000-I532,-3))</f>
        <v/>
      </c>
      <c r="Q532" s="16">
        <f>50000+N532+E532*50000+F532*180000</f>
        <v/>
      </c>
      <c r="R532" s="16">
        <f>IF(P532&lt;=2000000,MIN(Q532,P532),MAX(Q532-(P532-2000000),50000))*0.05</f>
        <v/>
      </c>
      <c r="S532" s="16">
        <f>MAX(0,P532*0.1-R532)</f>
        <v/>
      </c>
      <c r="T532" s="16">
        <f>Q532+MAX(0,K532-480000)</f>
        <v/>
      </c>
      <c r="U532" s="16">
        <f>P532-T532</f>
        <v/>
      </c>
      <c r="V532" s="17">
        <f>IF(U532&lt;0,0,LOOKUP(U532,{0,1950001,3300001,6950001,9000001,18000001,40000001},{0.05,0.1,0.2,0.23,0.33,0.4,0.45}))</f>
        <v/>
      </c>
      <c r="W532" s="18">
        <f>IF(U532&lt;0,0.9,0.9-V532*1.021)</f>
        <v/>
      </c>
      <c r="X532" s="16">
        <f>ROUNDDOWN(S532*0.2/W532+2000,0)</f>
        <v/>
      </c>
      <c r="Y532" s="17">
        <f>IF(O532&lt;=0,0,LOOKUP(O532,{0,1950001,3300001,6950001,9000001,18000001,40000001},{0.05,0.1,0.2,0.23,0.33,0.4,0.45}))</f>
        <v/>
      </c>
    </row>
    <row r="533">
      <c r="A533" t="inlineStr">
        <is>
          <t>1万円刻み</t>
        </is>
      </c>
      <c r="B533" s="16">
        <f>'3_1万円刻み'!$A$13</f>
        <v/>
      </c>
      <c r="C533" t="n">
        <v>2025</v>
      </c>
      <c r="D533" t="n">
        <v>0</v>
      </c>
      <c r="E533" t="n">
        <v>0</v>
      </c>
      <c r="F533" t="n">
        <v>0</v>
      </c>
      <c r="G533" s="16">
        <f>ROUND(MIN(B533/12,650000)*12*0.0915+MIN(B533/12,1390000)*12*(0.0504+0)+B533*0.005,0)</f>
        <v/>
      </c>
      <c r="H533" t="n">
        <v>0</v>
      </c>
      <c r="I533" t="n">
        <v>0</v>
      </c>
      <c r="J533" s="16">
        <f>IF(C533=2026,IF(B533&lt;741000,0,IF(B533&lt;2191000,B533-740000,IF(B533&lt;2193000,1451000,IF(B533&lt;2196000,1453000,IF(B533&lt;2200000,1456000,IF(B533&lt;3600000,ROUNDDOWN(B533/4,-3)*2.8-80000,IF(B533&lt;6600000,ROUNDDOWN(B533/4,-3)*3.2-440000,IF(B533&lt;8500000,ROUNDDOWN(B533*0.9,0)-1100000,B533-1950000)))))))),IF(B533&lt;651000,0,IF(B533&lt;1900000,B533-650000,IF(B533&lt;3600000,ROUNDDOWN(B533/4,-3)*2.8-80000,IF(B533&lt;6600000,ROUNDDOWN(B533/4,-3)*3.2-440000,IF(B533&lt;8500000,ROUNDDOWN(B533*0.9,0)-1100000,B533-1950000))))))</f>
        <v/>
      </c>
      <c r="K533" s="16">
        <f>IF(J533&gt;23500000,NA(),IF(C533=2026,IF(J533&lt;=4890000,1040000,IF(J533&lt;=6550000,670000,620000)),IF(J533&lt;=1320000,950000,IF(J533&lt;=3360000,880000,IF(J533&lt;=4890000,680000,IF(J533&lt;=6550000,630000,580000))))))</f>
        <v/>
      </c>
      <c r="L533" s="16">
        <f>IF(D533=1,IF(J533&lt;=9000000,380000,IF(J533&lt;=9500000,260000,IF(J533&lt;=10000000,130000,0))),0)</f>
        <v/>
      </c>
      <c r="M533" s="16">
        <f>IF(D533=1,IF(J533&lt;=9000000,330000,IF(J533&lt;=9500000,220000,IF(J533&lt;=10000000,110000,0))),0)</f>
        <v/>
      </c>
      <c r="N533" s="16">
        <f>IF(D533=1,IF(J533&lt;=9000000,50000,IF(J533&lt;=9500000,40000,IF(J533&lt;=10000000,20000,0))),0)</f>
        <v/>
      </c>
      <c r="O533" s="16">
        <f>MAX(0,ROUNDDOWN(J533-G533-K533-L533-E533*380000-F533*630000-H533,-3))</f>
        <v/>
      </c>
      <c r="P533" s="16">
        <f>MAX(0,ROUNDDOWN(J533-G533-430000-M533-E533*330000-F533*450000-I533,-3))</f>
        <v/>
      </c>
      <c r="Q533" s="16">
        <f>50000+N533+E533*50000+F533*180000</f>
        <v/>
      </c>
      <c r="R533" s="16">
        <f>IF(P533&lt;=2000000,MIN(Q533,P533),MAX(Q533-(P533-2000000),50000))*0.05</f>
        <v/>
      </c>
      <c r="S533" s="16">
        <f>MAX(0,P533*0.1-R533)</f>
        <v/>
      </c>
      <c r="T533" s="16">
        <f>Q533+MAX(0,K533-480000)</f>
        <v/>
      </c>
      <c r="U533" s="16">
        <f>P533-T533</f>
        <v/>
      </c>
      <c r="V533" s="17">
        <f>IF(U533&lt;0,0,LOOKUP(U533,{0,1950001,3300001,6950001,9000001,18000001,40000001},{0.05,0.1,0.2,0.23,0.33,0.4,0.45}))</f>
        <v/>
      </c>
      <c r="W533" s="18">
        <f>IF(U533&lt;0,0.9,0.9-V533*1.021)</f>
        <v/>
      </c>
      <c r="X533" s="16">
        <f>ROUNDDOWN(S533*0.2/W533+2000,0)</f>
        <v/>
      </c>
      <c r="Y533" s="17">
        <f>IF(O533&lt;=0,0,LOOKUP(O533,{0,1950001,3300001,6950001,9000001,18000001,40000001},{0.05,0.1,0.2,0.23,0.33,0.4,0.45}))</f>
        <v/>
      </c>
    </row>
    <row r="534">
      <c r="A534" t="inlineStr">
        <is>
          <t>1万円刻み</t>
        </is>
      </c>
      <c r="B534" s="16">
        <f>'3_1万円刻み'!$A$13</f>
        <v/>
      </c>
      <c r="C534" t="n">
        <v>2026</v>
      </c>
      <c r="D534" t="n">
        <v>0</v>
      </c>
      <c r="E534" t="n">
        <v>0</v>
      </c>
      <c r="F534" t="n">
        <v>0</v>
      </c>
      <c r="G534" s="16">
        <f>ROUND(MIN(B534/12,650000)*12*0.0915+MIN(B534/12,1390000)*12*(0.0504+0)+B534*0.005,0)</f>
        <v/>
      </c>
      <c r="H534" t="n">
        <v>0</v>
      </c>
      <c r="I534" t="n">
        <v>0</v>
      </c>
      <c r="J534" s="16">
        <f>IF(C534=2026,IF(B534&lt;741000,0,IF(B534&lt;2191000,B534-740000,IF(B534&lt;2193000,1451000,IF(B534&lt;2196000,1453000,IF(B534&lt;2200000,1456000,IF(B534&lt;3600000,ROUNDDOWN(B534/4,-3)*2.8-80000,IF(B534&lt;6600000,ROUNDDOWN(B534/4,-3)*3.2-440000,IF(B534&lt;8500000,ROUNDDOWN(B534*0.9,0)-1100000,B534-1950000)))))))),IF(B534&lt;651000,0,IF(B534&lt;1900000,B534-650000,IF(B534&lt;3600000,ROUNDDOWN(B534/4,-3)*2.8-80000,IF(B534&lt;6600000,ROUNDDOWN(B534/4,-3)*3.2-440000,IF(B534&lt;8500000,ROUNDDOWN(B534*0.9,0)-1100000,B534-1950000))))))</f>
        <v/>
      </c>
      <c r="K534" s="16">
        <f>IF(J534&gt;23500000,NA(),IF(C534=2026,IF(J534&lt;=4890000,1040000,IF(J534&lt;=6550000,670000,620000)),IF(J534&lt;=1320000,950000,IF(J534&lt;=3360000,880000,IF(J534&lt;=4890000,680000,IF(J534&lt;=6550000,630000,580000))))))</f>
        <v/>
      </c>
      <c r="L534" s="16">
        <f>IF(D534=1,IF(J534&lt;=9000000,380000,IF(J534&lt;=9500000,260000,IF(J534&lt;=10000000,130000,0))),0)</f>
        <v/>
      </c>
      <c r="M534" s="16">
        <f>IF(D534=1,IF(J534&lt;=9000000,330000,IF(J534&lt;=9500000,220000,IF(J534&lt;=10000000,110000,0))),0)</f>
        <v/>
      </c>
      <c r="N534" s="16">
        <f>IF(D534=1,IF(J534&lt;=9000000,50000,IF(J534&lt;=9500000,40000,IF(J534&lt;=10000000,20000,0))),0)</f>
        <v/>
      </c>
      <c r="O534" s="16">
        <f>MAX(0,ROUNDDOWN(J534-G534-K534-L534-E534*380000-F534*630000-H534,-3))</f>
        <v/>
      </c>
      <c r="P534" s="16">
        <f>MAX(0,ROUNDDOWN(J534-G534-430000-M534-E534*330000-F534*450000-I534,-3))</f>
        <v/>
      </c>
      <c r="Q534" s="16">
        <f>50000+N534+E534*50000+F534*180000</f>
        <v/>
      </c>
      <c r="R534" s="16">
        <f>IF(P534&lt;=2000000,MIN(Q534,P534),MAX(Q534-(P534-2000000),50000))*0.05</f>
        <v/>
      </c>
      <c r="S534" s="16">
        <f>MAX(0,P534*0.1-R534)</f>
        <v/>
      </c>
      <c r="T534" s="16">
        <f>Q534+MAX(0,K534-480000)</f>
        <v/>
      </c>
      <c r="U534" s="16">
        <f>P534-T534</f>
        <v/>
      </c>
      <c r="V534" s="17">
        <f>IF(U534&lt;0,0,LOOKUP(U534,{0,1950001,3300001,6950001,9000001,18000001,40000001},{0.05,0.1,0.2,0.23,0.33,0.4,0.45}))</f>
        <v/>
      </c>
      <c r="W534" s="18">
        <f>IF(U534&lt;0,0.9,0.9-V534*1.021)</f>
        <v/>
      </c>
      <c r="X534" s="16">
        <f>ROUNDDOWN(S534*0.2/W534+2000,0)</f>
        <v/>
      </c>
      <c r="Y534" s="17">
        <f>IF(O534&lt;=0,0,LOOKUP(O534,{0,1950001,3300001,6950001,9000001,18000001,40000001},{0.05,0.1,0.2,0.23,0.33,0.4,0.45}))</f>
        <v/>
      </c>
    </row>
    <row r="535">
      <c r="A535" t="inlineStr">
        <is>
          <t>1万円刻み</t>
        </is>
      </c>
      <c r="B535" s="16">
        <f>'3_1万円刻み'!$A$13</f>
        <v/>
      </c>
      <c r="C535" t="n">
        <v>2025</v>
      </c>
      <c r="D535" t="n">
        <v>1</v>
      </c>
      <c r="E535" t="n">
        <v>0</v>
      </c>
      <c r="F535" t="n">
        <v>0</v>
      </c>
      <c r="G535" s="16">
        <f>ROUND(MIN(B535/12,650000)*12*0.0915+MIN(B535/12,1390000)*12*(0.0504+0)+B535*0.005,0)</f>
        <v/>
      </c>
      <c r="H535" t="n">
        <v>0</v>
      </c>
      <c r="I535" t="n">
        <v>0</v>
      </c>
      <c r="J535" s="16">
        <f>IF(C535=2026,IF(B535&lt;741000,0,IF(B535&lt;2191000,B535-740000,IF(B535&lt;2193000,1451000,IF(B535&lt;2196000,1453000,IF(B535&lt;2200000,1456000,IF(B535&lt;3600000,ROUNDDOWN(B535/4,-3)*2.8-80000,IF(B535&lt;6600000,ROUNDDOWN(B535/4,-3)*3.2-440000,IF(B535&lt;8500000,ROUNDDOWN(B535*0.9,0)-1100000,B535-1950000)))))))),IF(B535&lt;651000,0,IF(B535&lt;1900000,B535-650000,IF(B535&lt;3600000,ROUNDDOWN(B535/4,-3)*2.8-80000,IF(B535&lt;6600000,ROUNDDOWN(B535/4,-3)*3.2-440000,IF(B535&lt;8500000,ROUNDDOWN(B535*0.9,0)-1100000,B535-1950000))))))</f>
        <v/>
      </c>
      <c r="K535" s="16">
        <f>IF(J535&gt;23500000,NA(),IF(C535=2026,IF(J535&lt;=4890000,1040000,IF(J535&lt;=6550000,670000,620000)),IF(J535&lt;=1320000,950000,IF(J535&lt;=3360000,880000,IF(J535&lt;=4890000,680000,IF(J535&lt;=6550000,630000,580000))))))</f>
        <v/>
      </c>
      <c r="L535" s="16">
        <f>IF(D535=1,IF(J535&lt;=9000000,380000,IF(J535&lt;=9500000,260000,IF(J535&lt;=10000000,130000,0))),0)</f>
        <v/>
      </c>
      <c r="M535" s="16">
        <f>IF(D535=1,IF(J535&lt;=9000000,330000,IF(J535&lt;=9500000,220000,IF(J535&lt;=10000000,110000,0))),0)</f>
        <v/>
      </c>
      <c r="N535" s="16">
        <f>IF(D535=1,IF(J535&lt;=9000000,50000,IF(J535&lt;=9500000,40000,IF(J535&lt;=10000000,20000,0))),0)</f>
        <v/>
      </c>
      <c r="O535" s="16">
        <f>MAX(0,ROUNDDOWN(J535-G535-K535-L535-E535*380000-F535*630000-H535,-3))</f>
        <v/>
      </c>
      <c r="P535" s="16">
        <f>MAX(0,ROUNDDOWN(J535-G535-430000-M535-E535*330000-F535*450000-I535,-3))</f>
        <v/>
      </c>
      <c r="Q535" s="16">
        <f>50000+N535+E535*50000+F535*180000</f>
        <v/>
      </c>
      <c r="R535" s="16">
        <f>IF(P535&lt;=2000000,MIN(Q535,P535),MAX(Q535-(P535-2000000),50000))*0.05</f>
        <v/>
      </c>
      <c r="S535" s="16">
        <f>MAX(0,P535*0.1-R535)</f>
        <v/>
      </c>
      <c r="T535" s="16">
        <f>Q535+MAX(0,K535-480000)</f>
        <v/>
      </c>
      <c r="U535" s="16">
        <f>P535-T535</f>
        <v/>
      </c>
      <c r="V535" s="17">
        <f>IF(U535&lt;0,0,LOOKUP(U535,{0,1950001,3300001,6950001,9000001,18000001,40000001},{0.05,0.1,0.2,0.23,0.33,0.4,0.45}))</f>
        <v/>
      </c>
      <c r="W535" s="18">
        <f>IF(U535&lt;0,0.9,0.9-V535*1.021)</f>
        <v/>
      </c>
      <c r="X535" s="16">
        <f>ROUNDDOWN(S535*0.2/W535+2000,0)</f>
        <v/>
      </c>
      <c r="Y535" s="17">
        <f>IF(O535&lt;=0,0,LOOKUP(O535,{0,1950001,3300001,6950001,9000001,18000001,40000001},{0.05,0.1,0.2,0.23,0.33,0.4,0.45}))</f>
        <v/>
      </c>
    </row>
    <row r="536">
      <c r="A536" t="inlineStr">
        <is>
          <t>1万円刻み</t>
        </is>
      </c>
      <c r="B536" s="16">
        <f>'3_1万円刻み'!$A$13</f>
        <v/>
      </c>
      <c r="C536" t="n">
        <v>2026</v>
      </c>
      <c r="D536" t="n">
        <v>1</v>
      </c>
      <c r="E536" t="n">
        <v>0</v>
      </c>
      <c r="F536" t="n">
        <v>0</v>
      </c>
      <c r="G536" s="16">
        <f>ROUND(MIN(B536/12,650000)*12*0.0915+MIN(B536/12,1390000)*12*(0.0504+0)+B536*0.005,0)</f>
        <v/>
      </c>
      <c r="H536" t="n">
        <v>0</v>
      </c>
      <c r="I536" t="n">
        <v>0</v>
      </c>
      <c r="J536" s="16">
        <f>IF(C536=2026,IF(B536&lt;741000,0,IF(B536&lt;2191000,B536-740000,IF(B536&lt;2193000,1451000,IF(B536&lt;2196000,1453000,IF(B536&lt;2200000,1456000,IF(B536&lt;3600000,ROUNDDOWN(B536/4,-3)*2.8-80000,IF(B536&lt;6600000,ROUNDDOWN(B536/4,-3)*3.2-440000,IF(B536&lt;8500000,ROUNDDOWN(B536*0.9,0)-1100000,B536-1950000)))))))),IF(B536&lt;651000,0,IF(B536&lt;1900000,B536-650000,IF(B536&lt;3600000,ROUNDDOWN(B536/4,-3)*2.8-80000,IF(B536&lt;6600000,ROUNDDOWN(B536/4,-3)*3.2-440000,IF(B536&lt;8500000,ROUNDDOWN(B536*0.9,0)-1100000,B536-1950000))))))</f>
        <v/>
      </c>
      <c r="K536" s="16">
        <f>IF(J536&gt;23500000,NA(),IF(C536=2026,IF(J536&lt;=4890000,1040000,IF(J536&lt;=6550000,670000,620000)),IF(J536&lt;=1320000,950000,IF(J536&lt;=3360000,880000,IF(J536&lt;=4890000,680000,IF(J536&lt;=6550000,630000,580000))))))</f>
        <v/>
      </c>
      <c r="L536" s="16">
        <f>IF(D536=1,IF(J536&lt;=9000000,380000,IF(J536&lt;=9500000,260000,IF(J536&lt;=10000000,130000,0))),0)</f>
        <v/>
      </c>
      <c r="M536" s="16">
        <f>IF(D536=1,IF(J536&lt;=9000000,330000,IF(J536&lt;=9500000,220000,IF(J536&lt;=10000000,110000,0))),0)</f>
        <v/>
      </c>
      <c r="N536" s="16">
        <f>IF(D536=1,IF(J536&lt;=9000000,50000,IF(J536&lt;=9500000,40000,IF(J536&lt;=10000000,20000,0))),0)</f>
        <v/>
      </c>
      <c r="O536" s="16">
        <f>MAX(0,ROUNDDOWN(J536-G536-K536-L536-E536*380000-F536*630000-H536,-3))</f>
        <v/>
      </c>
      <c r="P536" s="16">
        <f>MAX(0,ROUNDDOWN(J536-G536-430000-M536-E536*330000-F536*450000-I536,-3))</f>
        <v/>
      </c>
      <c r="Q536" s="16">
        <f>50000+N536+E536*50000+F536*180000</f>
        <v/>
      </c>
      <c r="R536" s="16">
        <f>IF(P536&lt;=2000000,MIN(Q536,P536),MAX(Q536-(P536-2000000),50000))*0.05</f>
        <v/>
      </c>
      <c r="S536" s="16">
        <f>MAX(0,P536*0.1-R536)</f>
        <v/>
      </c>
      <c r="T536" s="16">
        <f>Q536+MAX(0,K536-480000)</f>
        <v/>
      </c>
      <c r="U536" s="16">
        <f>P536-T536</f>
        <v/>
      </c>
      <c r="V536" s="17">
        <f>IF(U536&lt;0,0,LOOKUP(U536,{0,1950001,3300001,6950001,9000001,18000001,40000001},{0.05,0.1,0.2,0.23,0.33,0.4,0.45}))</f>
        <v/>
      </c>
      <c r="W536" s="18">
        <f>IF(U536&lt;0,0.9,0.9-V536*1.021)</f>
        <v/>
      </c>
      <c r="X536" s="16">
        <f>ROUNDDOWN(S536*0.2/W536+2000,0)</f>
        <v/>
      </c>
      <c r="Y536" s="17">
        <f>IF(O536&lt;=0,0,LOOKUP(O536,{0,1950001,3300001,6950001,9000001,18000001,40000001},{0.05,0.1,0.2,0.23,0.33,0.4,0.45}))</f>
        <v/>
      </c>
    </row>
    <row r="537">
      <c r="A537" t="inlineStr">
        <is>
          <t>1万円刻み</t>
        </is>
      </c>
      <c r="B537" s="16">
        <f>'3_1万円刻み'!$A$14</f>
        <v/>
      </c>
      <c r="C537" t="n">
        <v>2025</v>
      </c>
      <c r="D537" t="n">
        <v>0</v>
      </c>
      <c r="E537" t="n">
        <v>0</v>
      </c>
      <c r="F537" t="n">
        <v>0</v>
      </c>
      <c r="G537" s="16">
        <f>ROUND(MIN(B537/12,650000)*12*0.0915+MIN(B537/12,1390000)*12*(0.0504+0)+B537*0.005,0)</f>
        <v/>
      </c>
      <c r="H537" t="n">
        <v>0</v>
      </c>
      <c r="I537" t="n">
        <v>0</v>
      </c>
      <c r="J537" s="16">
        <f>IF(C537=2026,IF(B537&lt;741000,0,IF(B537&lt;2191000,B537-740000,IF(B537&lt;2193000,1451000,IF(B537&lt;2196000,1453000,IF(B537&lt;2200000,1456000,IF(B537&lt;3600000,ROUNDDOWN(B537/4,-3)*2.8-80000,IF(B537&lt;6600000,ROUNDDOWN(B537/4,-3)*3.2-440000,IF(B537&lt;8500000,ROUNDDOWN(B537*0.9,0)-1100000,B537-1950000)))))))),IF(B537&lt;651000,0,IF(B537&lt;1900000,B537-650000,IF(B537&lt;3600000,ROUNDDOWN(B537/4,-3)*2.8-80000,IF(B537&lt;6600000,ROUNDDOWN(B537/4,-3)*3.2-440000,IF(B537&lt;8500000,ROUNDDOWN(B537*0.9,0)-1100000,B537-1950000))))))</f>
        <v/>
      </c>
      <c r="K537" s="16">
        <f>IF(J537&gt;23500000,NA(),IF(C537=2026,IF(J537&lt;=4890000,1040000,IF(J537&lt;=6550000,670000,620000)),IF(J537&lt;=1320000,950000,IF(J537&lt;=3360000,880000,IF(J537&lt;=4890000,680000,IF(J537&lt;=6550000,630000,580000))))))</f>
        <v/>
      </c>
      <c r="L537" s="16">
        <f>IF(D537=1,IF(J537&lt;=9000000,380000,IF(J537&lt;=9500000,260000,IF(J537&lt;=10000000,130000,0))),0)</f>
        <v/>
      </c>
      <c r="M537" s="16">
        <f>IF(D537=1,IF(J537&lt;=9000000,330000,IF(J537&lt;=9500000,220000,IF(J537&lt;=10000000,110000,0))),0)</f>
        <v/>
      </c>
      <c r="N537" s="16">
        <f>IF(D537=1,IF(J537&lt;=9000000,50000,IF(J537&lt;=9500000,40000,IF(J537&lt;=10000000,20000,0))),0)</f>
        <v/>
      </c>
      <c r="O537" s="16">
        <f>MAX(0,ROUNDDOWN(J537-G537-K537-L537-E537*380000-F537*630000-H537,-3))</f>
        <v/>
      </c>
      <c r="P537" s="16">
        <f>MAX(0,ROUNDDOWN(J537-G537-430000-M537-E537*330000-F537*450000-I537,-3))</f>
        <v/>
      </c>
      <c r="Q537" s="16">
        <f>50000+N537+E537*50000+F537*180000</f>
        <v/>
      </c>
      <c r="R537" s="16">
        <f>IF(P537&lt;=2000000,MIN(Q537,P537),MAX(Q537-(P537-2000000),50000))*0.05</f>
        <v/>
      </c>
      <c r="S537" s="16">
        <f>MAX(0,P537*0.1-R537)</f>
        <v/>
      </c>
      <c r="T537" s="16">
        <f>Q537+MAX(0,K537-480000)</f>
        <v/>
      </c>
      <c r="U537" s="16">
        <f>P537-T537</f>
        <v/>
      </c>
      <c r="V537" s="17">
        <f>IF(U537&lt;0,0,LOOKUP(U537,{0,1950001,3300001,6950001,9000001,18000001,40000001},{0.05,0.1,0.2,0.23,0.33,0.4,0.45}))</f>
        <v/>
      </c>
      <c r="W537" s="18">
        <f>IF(U537&lt;0,0.9,0.9-V537*1.021)</f>
        <v/>
      </c>
      <c r="X537" s="16">
        <f>ROUNDDOWN(S537*0.2/W537+2000,0)</f>
        <v/>
      </c>
      <c r="Y537" s="17">
        <f>IF(O537&lt;=0,0,LOOKUP(O537,{0,1950001,3300001,6950001,9000001,18000001,40000001},{0.05,0.1,0.2,0.23,0.33,0.4,0.45}))</f>
        <v/>
      </c>
    </row>
    <row r="538">
      <c r="A538" t="inlineStr">
        <is>
          <t>1万円刻み</t>
        </is>
      </c>
      <c r="B538" s="16">
        <f>'3_1万円刻み'!$A$14</f>
        <v/>
      </c>
      <c r="C538" t="n">
        <v>2026</v>
      </c>
      <c r="D538" t="n">
        <v>0</v>
      </c>
      <c r="E538" t="n">
        <v>0</v>
      </c>
      <c r="F538" t="n">
        <v>0</v>
      </c>
      <c r="G538" s="16">
        <f>ROUND(MIN(B538/12,650000)*12*0.0915+MIN(B538/12,1390000)*12*(0.0504+0)+B538*0.005,0)</f>
        <v/>
      </c>
      <c r="H538" t="n">
        <v>0</v>
      </c>
      <c r="I538" t="n">
        <v>0</v>
      </c>
      <c r="J538" s="16">
        <f>IF(C538=2026,IF(B538&lt;741000,0,IF(B538&lt;2191000,B538-740000,IF(B538&lt;2193000,1451000,IF(B538&lt;2196000,1453000,IF(B538&lt;2200000,1456000,IF(B538&lt;3600000,ROUNDDOWN(B538/4,-3)*2.8-80000,IF(B538&lt;6600000,ROUNDDOWN(B538/4,-3)*3.2-440000,IF(B538&lt;8500000,ROUNDDOWN(B538*0.9,0)-1100000,B538-1950000)))))))),IF(B538&lt;651000,0,IF(B538&lt;1900000,B538-650000,IF(B538&lt;3600000,ROUNDDOWN(B538/4,-3)*2.8-80000,IF(B538&lt;6600000,ROUNDDOWN(B538/4,-3)*3.2-440000,IF(B538&lt;8500000,ROUNDDOWN(B538*0.9,0)-1100000,B538-1950000))))))</f>
        <v/>
      </c>
      <c r="K538" s="16">
        <f>IF(J538&gt;23500000,NA(),IF(C538=2026,IF(J538&lt;=4890000,1040000,IF(J538&lt;=6550000,670000,620000)),IF(J538&lt;=1320000,950000,IF(J538&lt;=3360000,880000,IF(J538&lt;=4890000,680000,IF(J538&lt;=6550000,630000,580000))))))</f>
        <v/>
      </c>
      <c r="L538" s="16">
        <f>IF(D538=1,IF(J538&lt;=9000000,380000,IF(J538&lt;=9500000,260000,IF(J538&lt;=10000000,130000,0))),0)</f>
        <v/>
      </c>
      <c r="M538" s="16">
        <f>IF(D538=1,IF(J538&lt;=9000000,330000,IF(J538&lt;=9500000,220000,IF(J538&lt;=10000000,110000,0))),0)</f>
        <v/>
      </c>
      <c r="N538" s="16">
        <f>IF(D538=1,IF(J538&lt;=9000000,50000,IF(J538&lt;=9500000,40000,IF(J538&lt;=10000000,20000,0))),0)</f>
        <v/>
      </c>
      <c r="O538" s="16">
        <f>MAX(0,ROUNDDOWN(J538-G538-K538-L538-E538*380000-F538*630000-H538,-3))</f>
        <v/>
      </c>
      <c r="P538" s="16">
        <f>MAX(0,ROUNDDOWN(J538-G538-430000-M538-E538*330000-F538*450000-I538,-3))</f>
        <v/>
      </c>
      <c r="Q538" s="16">
        <f>50000+N538+E538*50000+F538*180000</f>
        <v/>
      </c>
      <c r="R538" s="16">
        <f>IF(P538&lt;=2000000,MIN(Q538,P538),MAX(Q538-(P538-2000000),50000))*0.05</f>
        <v/>
      </c>
      <c r="S538" s="16">
        <f>MAX(0,P538*0.1-R538)</f>
        <v/>
      </c>
      <c r="T538" s="16">
        <f>Q538+MAX(0,K538-480000)</f>
        <v/>
      </c>
      <c r="U538" s="16">
        <f>P538-T538</f>
        <v/>
      </c>
      <c r="V538" s="17">
        <f>IF(U538&lt;0,0,LOOKUP(U538,{0,1950001,3300001,6950001,9000001,18000001,40000001},{0.05,0.1,0.2,0.23,0.33,0.4,0.45}))</f>
        <v/>
      </c>
      <c r="W538" s="18">
        <f>IF(U538&lt;0,0.9,0.9-V538*1.021)</f>
        <v/>
      </c>
      <c r="X538" s="16">
        <f>ROUNDDOWN(S538*0.2/W538+2000,0)</f>
        <v/>
      </c>
      <c r="Y538" s="17">
        <f>IF(O538&lt;=0,0,LOOKUP(O538,{0,1950001,3300001,6950001,9000001,18000001,40000001},{0.05,0.1,0.2,0.23,0.33,0.4,0.45}))</f>
        <v/>
      </c>
    </row>
    <row r="539">
      <c r="A539" t="inlineStr">
        <is>
          <t>1万円刻み</t>
        </is>
      </c>
      <c r="B539" s="16">
        <f>'3_1万円刻み'!$A$14</f>
        <v/>
      </c>
      <c r="C539" t="n">
        <v>2025</v>
      </c>
      <c r="D539" t="n">
        <v>1</v>
      </c>
      <c r="E539" t="n">
        <v>0</v>
      </c>
      <c r="F539" t="n">
        <v>0</v>
      </c>
      <c r="G539" s="16">
        <f>ROUND(MIN(B539/12,650000)*12*0.0915+MIN(B539/12,1390000)*12*(0.0504+0)+B539*0.005,0)</f>
        <v/>
      </c>
      <c r="H539" t="n">
        <v>0</v>
      </c>
      <c r="I539" t="n">
        <v>0</v>
      </c>
      <c r="J539" s="16">
        <f>IF(C539=2026,IF(B539&lt;741000,0,IF(B539&lt;2191000,B539-740000,IF(B539&lt;2193000,1451000,IF(B539&lt;2196000,1453000,IF(B539&lt;2200000,1456000,IF(B539&lt;3600000,ROUNDDOWN(B539/4,-3)*2.8-80000,IF(B539&lt;6600000,ROUNDDOWN(B539/4,-3)*3.2-440000,IF(B539&lt;8500000,ROUNDDOWN(B539*0.9,0)-1100000,B539-1950000)))))))),IF(B539&lt;651000,0,IF(B539&lt;1900000,B539-650000,IF(B539&lt;3600000,ROUNDDOWN(B539/4,-3)*2.8-80000,IF(B539&lt;6600000,ROUNDDOWN(B539/4,-3)*3.2-440000,IF(B539&lt;8500000,ROUNDDOWN(B539*0.9,0)-1100000,B539-1950000))))))</f>
        <v/>
      </c>
      <c r="K539" s="16">
        <f>IF(J539&gt;23500000,NA(),IF(C539=2026,IF(J539&lt;=4890000,1040000,IF(J539&lt;=6550000,670000,620000)),IF(J539&lt;=1320000,950000,IF(J539&lt;=3360000,880000,IF(J539&lt;=4890000,680000,IF(J539&lt;=6550000,630000,580000))))))</f>
        <v/>
      </c>
      <c r="L539" s="16">
        <f>IF(D539=1,IF(J539&lt;=9000000,380000,IF(J539&lt;=9500000,260000,IF(J539&lt;=10000000,130000,0))),0)</f>
        <v/>
      </c>
      <c r="M539" s="16">
        <f>IF(D539=1,IF(J539&lt;=9000000,330000,IF(J539&lt;=9500000,220000,IF(J539&lt;=10000000,110000,0))),0)</f>
        <v/>
      </c>
      <c r="N539" s="16">
        <f>IF(D539=1,IF(J539&lt;=9000000,50000,IF(J539&lt;=9500000,40000,IF(J539&lt;=10000000,20000,0))),0)</f>
        <v/>
      </c>
      <c r="O539" s="16">
        <f>MAX(0,ROUNDDOWN(J539-G539-K539-L539-E539*380000-F539*630000-H539,-3))</f>
        <v/>
      </c>
      <c r="P539" s="16">
        <f>MAX(0,ROUNDDOWN(J539-G539-430000-M539-E539*330000-F539*450000-I539,-3))</f>
        <v/>
      </c>
      <c r="Q539" s="16">
        <f>50000+N539+E539*50000+F539*180000</f>
        <v/>
      </c>
      <c r="R539" s="16">
        <f>IF(P539&lt;=2000000,MIN(Q539,P539),MAX(Q539-(P539-2000000),50000))*0.05</f>
        <v/>
      </c>
      <c r="S539" s="16">
        <f>MAX(0,P539*0.1-R539)</f>
        <v/>
      </c>
      <c r="T539" s="16">
        <f>Q539+MAX(0,K539-480000)</f>
        <v/>
      </c>
      <c r="U539" s="16">
        <f>P539-T539</f>
        <v/>
      </c>
      <c r="V539" s="17">
        <f>IF(U539&lt;0,0,LOOKUP(U539,{0,1950001,3300001,6950001,9000001,18000001,40000001},{0.05,0.1,0.2,0.23,0.33,0.4,0.45}))</f>
        <v/>
      </c>
      <c r="W539" s="18">
        <f>IF(U539&lt;0,0.9,0.9-V539*1.021)</f>
        <v/>
      </c>
      <c r="X539" s="16">
        <f>ROUNDDOWN(S539*0.2/W539+2000,0)</f>
        <v/>
      </c>
      <c r="Y539" s="17">
        <f>IF(O539&lt;=0,0,LOOKUP(O539,{0,1950001,3300001,6950001,9000001,18000001,40000001},{0.05,0.1,0.2,0.23,0.33,0.4,0.45}))</f>
        <v/>
      </c>
    </row>
    <row r="540">
      <c r="A540" t="inlineStr">
        <is>
          <t>1万円刻み</t>
        </is>
      </c>
      <c r="B540" s="16">
        <f>'3_1万円刻み'!$A$14</f>
        <v/>
      </c>
      <c r="C540" t="n">
        <v>2026</v>
      </c>
      <c r="D540" t="n">
        <v>1</v>
      </c>
      <c r="E540" t="n">
        <v>0</v>
      </c>
      <c r="F540" t="n">
        <v>0</v>
      </c>
      <c r="G540" s="16">
        <f>ROUND(MIN(B540/12,650000)*12*0.0915+MIN(B540/12,1390000)*12*(0.0504+0)+B540*0.005,0)</f>
        <v/>
      </c>
      <c r="H540" t="n">
        <v>0</v>
      </c>
      <c r="I540" t="n">
        <v>0</v>
      </c>
      <c r="J540" s="16">
        <f>IF(C540=2026,IF(B540&lt;741000,0,IF(B540&lt;2191000,B540-740000,IF(B540&lt;2193000,1451000,IF(B540&lt;2196000,1453000,IF(B540&lt;2200000,1456000,IF(B540&lt;3600000,ROUNDDOWN(B540/4,-3)*2.8-80000,IF(B540&lt;6600000,ROUNDDOWN(B540/4,-3)*3.2-440000,IF(B540&lt;8500000,ROUNDDOWN(B540*0.9,0)-1100000,B540-1950000)))))))),IF(B540&lt;651000,0,IF(B540&lt;1900000,B540-650000,IF(B540&lt;3600000,ROUNDDOWN(B540/4,-3)*2.8-80000,IF(B540&lt;6600000,ROUNDDOWN(B540/4,-3)*3.2-440000,IF(B540&lt;8500000,ROUNDDOWN(B540*0.9,0)-1100000,B540-1950000))))))</f>
        <v/>
      </c>
      <c r="K540" s="16">
        <f>IF(J540&gt;23500000,NA(),IF(C540=2026,IF(J540&lt;=4890000,1040000,IF(J540&lt;=6550000,670000,620000)),IF(J540&lt;=1320000,950000,IF(J540&lt;=3360000,880000,IF(J540&lt;=4890000,680000,IF(J540&lt;=6550000,630000,580000))))))</f>
        <v/>
      </c>
      <c r="L540" s="16">
        <f>IF(D540=1,IF(J540&lt;=9000000,380000,IF(J540&lt;=9500000,260000,IF(J540&lt;=10000000,130000,0))),0)</f>
        <v/>
      </c>
      <c r="M540" s="16">
        <f>IF(D540=1,IF(J540&lt;=9000000,330000,IF(J540&lt;=9500000,220000,IF(J540&lt;=10000000,110000,0))),0)</f>
        <v/>
      </c>
      <c r="N540" s="16">
        <f>IF(D540=1,IF(J540&lt;=9000000,50000,IF(J540&lt;=9500000,40000,IF(J540&lt;=10000000,20000,0))),0)</f>
        <v/>
      </c>
      <c r="O540" s="16">
        <f>MAX(0,ROUNDDOWN(J540-G540-K540-L540-E540*380000-F540*630000-H540,-3))</f>
        <v/>
      </c>
      <c r="P540" s="16">
        <f>MAX(0,ROUNDDOWN(J540-G540-430000-M540-E540*330000-F540*450000-I540,-3))</f>
        <v/>
      </c>
      <c r="Q540" s="16">
        <f>50000+N540+E540*50000+F540*180000</f>
        <v/>
      </c>
      <c r="R540" s="16">
        <f>IF(P540&lt;=2000000,MIN(Q540,P540),MAX(Q540-(P540-2000000),50000))*0.05</f>
        <v/>
      </c>
      <c r="S540" s="16">
        <f>MAX(0,P540*0.1-R540)</f>
        <v/>
      </c>
      <c r="T540" s="16">
        <f>Q540+MAX(0,K540-480000)</f>
        <v/>
      </c>
      <c r="U540" s="16">
        <f>P540-T540</f>
        <v/>
      </c>
      <c r="V540" s="17">
        <f>IF(U540&lt;0,0,LOOKUP(U540,{0,1950001,3300001,6950001,9000001,18000001,40000001},{0.05,0.1,0.2,0.23,0.33,0.4,0.45}))</f>
        <v/>
      </c>
      <c r="W540" s="18">
        <f>IF(U540&lt;0,0.9,0.9-V540*1.021)</f>
        <v/>
      </c>
      <c r="X540" s="16">
        <f>ROUNDDOWN(S540*0.2/W540+2000,0)</f>
        <v/>
      </c>
      <c r="Y540" s="17">
        <f>IF(O540&lt;=0,0,LOOKUP(O540,{0,1950001,3300001,6950001,9000001,18000001,40000001},{0.05,0.1,0.2,0.23,0.33,0.4,0.45}))</f>
        <v/>
      </c>
    </row>
    <row r="541">
      <c r="A541" t="inlineStr">
        <is>
          <t>1万円刻み</t>
        </is>
      </c>
      <c r="B541" s="16">
        <f>'3_1万円刻み'!$A$15</f>
        <v/>
      </c>
      <c r="C541" t="n">
        <v>2025</v>
      </c>
      <c r="D541" t="n">
        <v>0</v>
      </c>
      <c r="E541" t="n">
        <v>0</v>
      </c>
      <c r="F541" t="n">
        <v>0</v>
      </c>
      <c r="G541" s="16">
        <f>ROUND(MIN(B541/12,650000)*12*0.0915+MIN(B541/12,1390000)*12*(0.0504+0)+B541*0.005,0)</f>
        <v/>
      </c>
      <c r="H541" t="n">
        <v>0</v>
      </c>
      <c r="I541" t="n">
        <v>0</v>
      </c>
      <c r="J541" s="16">
        <f>IF(C541=2026,IF(B541&lt;741000,0,IF(B541&lt;2191000,B541-740000,IF(B541&lt;2193000,1451000,IF(B541&lt;2196000,1453000,IF(B541&lt;2200000,1456000,IF(B541&lt;3600000,ROUNDDOWN(B541/4,-3)*2.8-80000,IF(B541&lt;6600000,ROUNDDOWN(B541/4,-3)*3.2-440000,IF(B541&lt;8500000,ROUNDDOWN(B541*0.9,0)-1100000,B541-1950000)))))))),IF(B541&lt;651000,0,IF(B541&lt;1900000,B541-650000,IF(B541&lt;3600000,ROUNDDOWN(B541/4,-3)*2.8-80000,IF(B541&lt;6600000,ROUNDDOWN(B541/4,-3)*3.2-440000,IF(B541&lt;8500000,ROUNDDOWN(B541*0.9,0)-1100000,B541-1950000))))))</f>
        <v/>
      </c>
      <c r="K541" s="16">
        <f>IF(J541&gt;23500000,NA(),IF(C541=2026,IF(J541&lt;=4890000,1040000,IF(J541&lt;=6550000,670000,620000)),IF(J541&lt;=1320000,950000,IF(J541&lt;=3360000,880000,IF(J541&lt;=4890000,680000,IF(J541&lt;=6550000,630000,580000))))))</f>
        <v/>
      </c>
      <c r="L541" s="16">
        <f>IF(D541=1,IF(J541&lt;=9000000,380000,IF(J541&lt;=9500000,260000,IF(J541&lt;=10000000,130000,0))),0)</f>
        <v/>
      </c>
      <c r="M541" s="16">
        <f>IF(D541=1,IF(J541&lt;=9000000,330000,IF(J541&lt;=9500000,220000,IF(J541&lt;=10000000,110000,0))),0)</f>
        <v/>
      </c>
      <c r="N541" s="16">
        <f>IF(D541=1,IF(J541&lt;=9000000,50000,IF(J541&lt;=9500000,40000,IF(J541&lt;=10000000,20000,0))),0)</f>
        <v/>
      </c>
      <c r="O541" s="16">
        <f>MAX(0,ROUNDDOWN(J541-G541-K541-L541-E541*380000-F541*630000-H541,-3))</f>
        <v/>
      </c>
      <c r="P541" s="16">
        <f>MAX(0,ROUNDDOWN(J541-G541-430000-M541-E541*330000-F541*450000-I541,-3))</f>
        <v/>
      </c>
      <c r="Q541" s="16">
        <f>50000+N541+E541*50000+F541*180000</f>
        <v/>
      </c>
      <c r="R541" s="16">
        <f>IF(P541&lt;=2000000,MIN(Q541,P541),MAX(Q541-(P541-2000000),50000))*0.05</f>
        <v/>
      </c>
      <c r="S541" s="16">
        <f>MAX(0,P541*0.1-R541)</f>
        <v/>
      </c>
      <c r="T541" s="16">
        <f>Q541+MAX(0,K541-480000)</f>
        <v/>
      </c>
      <c r="U541" s="16">
        <f>P541-T541</f>
        <v/>
      </c>
      <c r="V541" s="17">
        <f>IF(U541&lt;0,0,LOOKUP(U541,{0,1950001,3300001,6950001,9000001,18000001,40000001},{0.05,0.1,0.2,0.23,0.33,0.4,0.45}))</f>
        <v/>
      </c>
      <c r="W541" s="18">
        <f>IF(U541&lt;0,0.9,0.9-V541*1.021)</f>
        <v/>
      </c>
      <c r="X541" s="16">
        <f>ROUNDDOWN(S541*0.2/W541+2000,0)</f>
        <v/>
      </c>
      <c r="Y541" s="17">
        <f>IF(O541&lt;=0,0,LOOKUP(O541,{0,1950001,3300001,6950001,9000001,18000001,40000001},{0.05,0.1,0.2,0.23,0.33,0.4,0.45}))</f>
        <v/>
      </c>
    </row>
    <row r="542">
      <c r="A542" t="inlineStr">
        <is>
          <t>1万円刻み</t>
        </is>
      </c>
      <c r="B542" s="16">
        <f>'3_1万円刻み'!$A$15</f>
        <v/>
      </c>
      <c r="C542" t="n">
        <v>2026</v>
      </c>
      <c r="D542" t="n">
        <v>0</v>
      </c>
      <c r="E542" t="n">
        <v>0</v>
      </c>
      <c r="F542" t="n">
        <v>0</v>
      </c>
      <c r="G542" s="16">
        <f>ROUND(MIN(B542/12,650000)*12*0.0915+MIN(B542/12,1390000)*12*(0.0504+0)+B542*0.005,0)</f>
        <v/>
      </c>
      <c r="H542" t="n">
        <v>0</v>
      </c>
      <c r="I542" t="n">
        <v>0</v>
      </c>
      <c r="J542" s="16">
        <f>IF(C542=2026,IF(B542&lt;741000,0,IF(B542&lt;2191000,B542-740000,IF(B542&lt;2193000,1451000,IF(B542&lt;2196000,1453000,IF(B542&lt;2200000,1456000,IF(B542&lt;3600000,ROUNDDOWN(B542/4,-3)*2.8-80000,IF(B542&lt;6600000,ROUNDDOWN(B542/4,-3)*3.2-440000,IF(B542&lt;8500000,ROUNDDOWN(B542*0.9,0)-1100000,B542-1950000)))))))),IF(B542&lt;651000,0,IF(B542&lt;1900000,B542-650000,IF(B542&lt;3600000,ROUNDDOWN(B542/4,-3)*2.8-80000,IF(B542&lt;6600000,ROUNDDOWN(B542/4,-3)*3.2-440000,IF(B542&lt;8500000,ROUNDDOWN(B542*0.9,0)-1100000,B542-1950000))))))</f>
        <v/>
      </c>
      <c r="K542" s="16">
        <f>IF(J542&gt;23500000,NA(),IF(C542=2026,IF(J542&lt;=4890000,1040000,IF(J542&lt;=6550000,670000,620000)),IF(J542&lt;=1320000,950000,IF(J542&lt;=3360000,880000,IF(J542&lt;=4890000,680000,IF(J542&lt;=6550000,630000,580000))))))</f>
        <v/>
      </c>
      <c r="L542" s="16">
        <f>IF(D542=1,IF(J542&lt;=9000000,380000,IF(J542&lt;=9500000,260000,IF(J542&lt;=10000000,130000,0))),0)</f>
        <v/>
      </c>
      <c r="M542" s="16">
        <f>IF(D542=1,IF(J542&lt;=9000000,330000,IF(J542&lt;=9500000,220000,IF(J542&lt;=10000000,110000,0))),0)</f>
        <v/>
      </c>
      <c r="N542" s="16">
        <f>IF(D542=1,IF(J542&lt;=9000000,50000,IF(J542&lt;=9500000,40000,IF(J542&lt;=10000000,20000,0))),0)</f>
        <v/>
      </c>
      <c r="O542" s="16">
        <f>MAX(0,ROUNDDOWN(J542-G542-K542-L542-E542*380000-F542*630000-H542,-3))</f>
        <v/>
      </c>
      <c r="P542" s="16">
        <f>MAX(0,ROUNDDOWN(J542-G542-430000-M542-E542*330000-F542*450000-I542,-3))</f>
        <v/>
      </c>
      <c r="Q542" s="16">
        <f>50000+N542+E542*50000+F542*180000</f>
        <v/>
      </c>
      <c r="R542" s="16">
        <f>IF(P542&lt;=2000000,MIN(Q542,P542),MAX(Q542-(P542-2000000),50000))*0.05</f>
        <v/>
      </c>
      <c r="S542" s="16">
        <f>MAX(0,P542*0.1-R542)</f>
        <v/>
      </c>
      <c r="T542" s="16">
        <f>Q542+MAX(0,K542-480000)</f>
        <v/>
      </c>
      <c r="U542" s="16">
        <f>P542-T542</f>
        <v/>
      </c>
      <c r="V542" s="17">
        <f>IF(U542&lt;0,0,LOOKUP(U542,{0,1950001,3300001,6950001,9000001,18000001,40000001},{0.05,0.1,0.2,0.23,0.33,0.4,0.45}))</f>
        <v/>
      </c>
      <c r="W542" s="18">
        <f>IF(U542&lt;0,0.9,0.9-V542*1.021)</f>
        <v/>
      </c>
      <c r="X542" s="16">
        <f>ROUNDDOWN(S542*0.2/W542+2000,0)</f>
        <v/>
      </c>
      <c r="Y542" s="17">
        <f>IF(O542&lt;=0,0,LOOKUP(O542,{0,1950001,3300001,6950001,9000001,18000001,40000001},{0.05,0.1,0.2,0.23,0.33,0.4,0.45}))</f>
        <v/>
      </c>
    </row>
    <row r="543">
      <c r="A543" t="inlineStr">
        <is>
          <t>1万円刻み</t>
        </is>
      </c>
      <c r="B543" s="16">
        <f>'3_1万円刻み'!$A$15</f>
        <v/>
      </c>
      <c r="C543" t="n">
        <v>2025</v>
      </c>
      <c r="D543" t="n">
        <v>1</v>
      </c>
      <c r="E543" t="n">
        <v>0</v>
      </c>
      <c r="F543" t="n">
        <v>0</v>
      </c>
      <c r="G543" s="16">
        <f>ROUND(MIN(B543/12,650000)*12*0.0915+MIN(B543/12,1390000)*12*(0.0504+0)+B543*0.005,0)</f>
        <v/>
      </c>
      <c r="H543" t="n">
        <v>0</v>
      </c>
      <c r="I543" t="n">
        <v>0</v>
      </c>
      <c r="J543" s="16">
        <f>IF(C543=2026,IF(B543&lt;741000,0,IF(B543&lt;2191000,B543-740000,IF(B543&lt;2193000,1451000,IF(B543&lt;2196000,1453000,IF(B543&lt;2200000,1456000,IF(B543&lt;3600000,ROUNDDOWN(B543/4,-3)*2.8-80000,IF(B543&lt;6600000,ROUNDDOWN(B543/4,-3)*3.2-440000,IF(B543&lt;8500000,ROUNDDOWN(B543*0.9,0)-1100000,B543-1950000)))))))),IF(B543&lt;651000,0,IF(B543&lt;1900000,B543-650000,IF(B543&lt;3600000,ROUNDDOWN(B543/4,-3)*2.8-80000,IF(B543&lt;6600000,ROUNDDOWN(B543/4,-3)*3.2-440000,IF(B543&lt;8500000,ROUNDDOWN(B543*0.9,0)-1100000,B543-1950000))))))</f>
        <v/>
      </c>
      <c r="K543" s="16">
        <f>IF(J543&gt;23500000,NA(),IF(C543=2026,IF(J543&lt;=4890000,1040000,IF(J543&lt;=6550000,670000,620000)),IF(J543&lt;=1320000,950000,IF(J543&lt;=3360000,880000,IF(J543&lt;=4890000,680000,IF(J543&lt;=6550000,630000,580000))))))</f>
        <v/>
      </c>
      <c r="L543" s="16">
        <f>IF(D543=1,IF(J543&lt;=9000000,380000,IF(J543&lt;=9500000,260000,IF(J543&lt;=10000000,130000,0))),0)</f>
        <v/>
      </c>
      <c r="M543" s="16">
        <f>IF(D543=1,IF(J543&lt;=9000000,330000,IF(J543&lt;=9500000,220000,IF(J543&lt;=10000000,110000,0))),0)</f>
        <v/>
      </c>
      <c r="N543" s="16">
        <f>IF(D543=1,IF(J543&lt;=9000000,50000,IF(J543&lt;=9500000,40000,IF(J543&lt;=10000000,20000,0))),0)</f>
        <v/>
      </c>
      <c r="O543" s="16">
        <f>MAX(0,ROUNDDOWN(J543-G543-K543-L543-E543*380000-F543*630000-H543,-3))</f>
        <v/>
      </c>
      <c r="P543" s="16">
        <f>MAX(0,ROUNDDOWN(J543-G543-430000-M543-E543*330000-F543*450000-I543,-3))</f>
        <v/>
      </c>
      <c r="Q543" s="16">
        <f>50000+N543+E543*50000+F543*180000</f>
        <v/>
      </c>
      <c r="R543" s="16">
        <f>IF(P543&lt;=2000000,MIN(Q543,P543),MAX(Q543-(P543-2000000),50000))*0.05</f>
        <v/>
      </c>
      <c r="S543" s="16">
        <f>MAX(0,P543*0.1-R543)</f>
        <v/>
      </c>
      <c r="T543" s="16">
        <f>Q543+MAX(0,K543-480000)</f>
        <v/>
      </c>
      <c r="U543" s="16">
        <f>P543-T543</f>
        <v/>
      </c>
      <c r="V543" s="17">
        <f>IF(U543&lt;0,0,LOOKUP(U543,{0,1950001,3300001,6950001,9000001,18000001,40000001},{0.05,0.1,0.2,0.23,0.33,0.4,0.45}))</f>
        <v/>
      </c>
      <c r="W543" s="18">
        <f>IF(U543&lt;0,0.9,0.9-V543*1.021)</f>
        <v/>
      </c>
      <c r="X543" s="16">
        <f>ROUNDDOWN(S543*0.2/W543+2000,0)</f>
        <v/>
      </c>
      <c r="Y543" s="17">
        <f>IF(O543&lt;=0,0,LOOKUP(O543,{0,1950001,3300001,6950001,9000001,18000001,40000001},{0.05,0.1,0.2,0.23,0.33,0.4,0.45}))</f>
        <v/>
      </c>
    </row>
    <row r="544">
      <c r="A544" t="inlineStr">
        <is>
          <t>1万円刻み</t>
        </is>
      </c>
      <c r="B544" s="16">
        <f>'3_1万円刻み'!$A$15</f>
        <v/>
      </c>
      <c r="C544" t="n">
        <v>2026</v>
      </c>
      <c r="D544" t="n">
        <v>1</v>
      </c>
      <c r="E544" t="n">
        <v>0</v>
      </c>
      <c r="F544" t="n">
        <v>0</v>
      </c>
      <c r="G544" s="16">
        <f>ROUND(MIN(B544/12,650000)*12*0.0915+MIN(B544/12,1390000)*12*(0.0504+0)+B544*0.005,0)</f>
        <v/>
      </c>
      <c r="H544" t="n">
        <v>0</v>
      </c>
      <c r="I544" t="n">
        <v>0</v>
      </c>
      <c r="J544" s="16">
        <f>IF(C544=2026,IF(B544&lt;741000,0,IF(B544&lt;2191000,B544-740000,IF(B544&lt;2193000,1451000,IF(B544&lt;2196000,1453000,IF(B544&lt;2200000,1456000,IF(B544&lt;3600000,ROUNDDOWN(B544/4,-3)*2.8-80000,IF(B544&lt;6600000,ROUNDDOWN(B544/4,-3)*3.2-440000,IF(B544&lt;8500000,ROUNDDOWN(B544*0.9,0)-1100000,B544-1950000)))))))),IF(B544&lt;651000,0,IF(B544&lt;1900000,B544-650000,IF(B544&lt;3600000,ROUNDDOWN(B544/4,-3)*2.8-80000,IF(B544&lt;6600000,ROUNDDOWN(B544/4,-3)*3.2-440000,IF(B544&lt;8500000,ROUNDDOWN(B544*0.9,0)-1100000,B544-1950000))))))</f>
        <v/>
      </c>
      <c r="K544" s="16">
        <f>IF(J544&gt;23500000,NA(),IF(C544=2026,IF(J544&lt;=4890000,1040000,IF(J544&lt;=6550000,670000,620000)),IF(J544&lt;=1320000,950000,IF(J544&lt;=3360000,880000,IF(J544&lt;=4890000,680000,IF(J544&lt;=6550000,630000,580000))))))</f>
        <v/>
      </c>
      <c r="L544" s="16">
        <f>IF(D544=1,IF(J544&lt;=9000000,380000,IF(J544&lt;=9500000,260000,IF(J544&lt;=10000000,130000,0))),0)</f>
        <v/>
      </c>
      <c r="M544" s="16">
        <f>IF(D544=1,IF(J544&lt;=9000000,330000,IF(J544&lt;=9500000,220000,IF(J544&lt;=10000000,110000,0))),0)</f>
        <v/>
      </c>
      <c r="N544" s="16">
        <f>IF(D544=1,IF(J544&lt;=9000000,50000,IF(J544&lt;=9500000,40000,IF(J544&lt;=10000000,20000,0))),0)</f>
        <v/>
      </c>
      <c r="O544" s="16">
        <f>MAX(0,ROUNDDOWN(J544-G544-K544-L544-E544*380000-F544*630000-H544,-3))</f>
        <v/>
      </c>
      <c r="P544" s="16">
        <f>MAX(0,ROUNDDOWN(J544-G544-430000-M544-E544*330000-F544*450000-I544,-3))</f>
        <v/>
      </c>
      <c r="Q544" s="16">
        <f>50000+N544+E544*50000+F544*180000</f>
        <v/>
      </c>
      <c r="R544" s="16">
        <f>IF(P544&lt;=2000000,MIN(Q544,P544),MAX(Q544-(P544-2000000),50000))*0.05</f>
        <v/>
      </c>
      <c r="S544" s="16">
        <f>MAX(0,P544*0.1-R544)</f>
        <v/>
      </c>
      <c r="T544" s="16">
        <f>Q544+MAX(0,K544-480000)</f>
        <v/>
      </c>
      <c r="U544" s="16">
        <f>P544-T544</f>
        <v/>
      </c>
      <c r="V544" s="17">
        <f>IF(U544&lt;0,0,LOOKUP(U544,{0,1950001,3300001,6950001,9000001,18000001,40000001},{0.05,0.1,0.2,0.23,0.33,0.4,0.45}))</f>
        <v/>
      </c>
      <c r="W544" s="18">
        <f>IF(U544&lt;0,0.9,0.9-V544*1.021)</f>
        <v/>
      </c>
      <c r="X544" s="16">
        <f>ROUNDDOWN(S544*0.2/W544+2000,0)</f>
        <v/>
      </c>
      <c r="Y544" s="17">
        <f>IF(O544&lt;=0,0,LOOKUP(O544,{0,1950001,3300001,6950001,9000001,18000001,40000001},{0.05,0.1,0.2,0.23,0.33,0.4,0.45}))</f>
        <v/>
      </c>
    </row>
    <row r="545">
      <c r="A545" t="inlineStr">
        <is>
          <t>1万円刻み</t>
        </is>
      </c>
      <c r="B545" s="16">
        <f>'3_1万円刻み'!$A$16</f>
        <v/>
      </c>
      <c r="C545" t="n">
        <v>2025</v>
      </c>
      <c r="D545" t="n">
        <v>0</v>
      </c>
      <c r="E545" t="n">
        <v>0</v>
      </c>
      <c r="F545" t="n">
        <v>0</v>
      </c>
      <c r="G545" s="16">
        <f>ROUND(MIN(B545/12,650000)*12*0.0915+MIN(B545/12,1390000)*12*(0.0504+0)+B545*0.005,0)</f>
        <v/>
      </c>
      <c r="H545" t="n">
        <v>0</v>
      </c>
      <c r="I545" t="n">
        <v>0</v>
      </c>
      <c r="J545" s="16">
        <f>IF(C545=2026,IF(B545&lt;741000,0,IF(B545&lt;2191000,B545-740000,IF(B545&lt;2193000,1451000,IF(B545&lt;2196000,1453000,IF(B545&lt;2200000,1456000,IF(B545&lt;3600000,ROUNDDOWN(B545/4,-3)*2.8-80000,IF(B545&lt;6600000,ROUNDDOWN(B545/4,-3)*3.2-440000,IF(B545&lt;8500000,ROUNDDOWN(B545*0.9,0)-1100000,B545-1950000)))))))),IF(B545&lt;651000,0,IF(B545&lt;1900000,B545-650000,IF(B545&lt;3600000,ROUNDDOWN(B545/4,-3)*2.8-80000,IF(B545&lt;6600000,ROUNDDOWN(B545/4,-3)*3.2-440000,IF(B545&lt;8500000,ROUNDDOWN(B545*0.9,0)-1100000,B545-1950000))))))</f>
        <v/>
      </c>
      <c r="K545" s="16">
        <f>IF(J545&gt;23500000,NA(),IF(C545=2026,IF(J545&lt;=4890000,1040000,IF(J545&lt;=6550000,670000,620000)),IF(J545&lt;=1320000,950000,IF(J545&lt;=3360000,880000,IF(J545&lt;=4890000,680000,IF(J545&lt;=6550000,630000,580000))))))</f>
        <v/>
      </c>
      <c r="L545" s="16">
        <f>IF(D545=1,IF(J545&lt;=9000000,380000,IF(J545&lt;=9500000,260000,IF(J545&lt;=10000000,130000,0))),0)</f>
        <v/>
      </c>
      <c r="M545" s="16">
        <f>IF(D545=1,IF(J545&lt;=9000000,330000,IF(J545&lt;=9500000,220000,IF(J545&lt;=10000000,110000,0))),0)</f>
        <v/>
      </c>
      <c r="N545" s="16">
        <f>IF(D545=1,IF(J545&lt;=9000000,50000,IF(J545&lt;=9500000,40000,IF(J545&lt;=10000000,20000,0))),0)</f>
        <v/>
      </c>
      <c r="O545" s="16">
        <f>MAX(0,ROUNDDOWN(J545-G545-K545-L545-E545*380000-F545*630000-H545,-3))</f>
        <v/>
      </c>
      <c r="P545" s="16">
        <f>MAX(0,ROUNDDOWN(J545-G545-430000-M545-E545*330000-F545*450000-I545,-3))</f>
        <v/>
      </c>
      <c r="Q545" s="16">
        <f>50000+N545+E545*50000+F545*180000</f>
        <v/>
      </c>
      <c r="R545" s="16">
        <f>IF(P545&lt;=2000000,MIN(Q545,P545),MAX(Q545-(P545-2000000),50000))*0.05</f>
        <v/>
      </c>
      <c r="S545" s="16">
        <f>MAX(0,P545*0.1-R545)</f>
        <v/>
      </c>
      <c r="T545" s="16">
        <f>Q545+MAX(0,K545-480000)</f>
        <v/>
      </c>
      <c r="U545" s="16">
        <f>P545-T545</f>
        <v/>
      </c>
      <c r="V545" s="17">
        <f>IF(U545&lt;0,0,LOOKUP(U545,{0,1950001,3300001,6950001,9000001,18000001,40000001},{0.05,0.1,0.2,0.23,0.33,0.4,0.45}))</f>
        <v/>
      </c>
      <c r="W545" s="18">
        <f>IF(U545&lt;0,0.9,0.9-V545*1.021)</f>
        <v/>
      </c>
      <c r="X545" s="16">
        <f>ROUNDDOWN(S545*0.2/W545+2000,0)</f>
        <v/>
      </c>
      <c r="Y545" s="17">
        <f>IF(O545&lt;=0,0,LOOKUP(O545,{0,1950001,3300001,6950001,9000001,18000001,40000001},{0.05,0.1,0.2,0.23,0.33,0.4,0.45}))</f>
        <v/>
      </c>
    </row>
    <row r="546">
      <c r="A546" t="inlineStr">
        <is>
          <t>1万円刻み</t>
        </is>
      </c>
      <c r="B546" s="16">
        <f>'3_1万円刻み'!$A$16</f>
        <v/>
      </c>
      <c r="C546" t="n">
        <v>2026</v>
      </c>
      <c r="D546" t="n">
        <v>0</v>
      </c>
      <c r="E546" t="n">
        <v>0</v>
      </c>
      <c r="F546" t="n">
        <v>0</v>
      </c>
      <c r="G546" s="16">
        <f>ROUND(MIN(B546/12,650000)*12*0.0915+MIN(B546/12,1390000)*12*(0.0504+0)+B546*0.005,0)</f>
        <v/>
      </c>
      <c r="H546" t="n">
        <v>0</v>
      </c>
      <c r="I546" t="n">
        <v>0</v>
      </c>
      <c r="J546" s="16">
        <f>IF(C546=2026,IF(B546&lt;741000,0,IF(B546&lt;2191000,B546-740000,IF(B546&lt;2193000,1451000,IF(B546&lt;2196000,1453000,IF(B546&lt;2200000,1456000,IF(B546&lt;3600000,ROUNDDOWN(B546/4,-3)*2.8-80000,IF(B546&lt;6600000,ROUNDDOWN(B546/4,-3)*3.2-440000,IF(B546&lt;8500000,ROUNDDOWN(B546*0.9,0)-1100000,B546-1950000)))))))),IF(B546&lt;651000,0,IF(B546&lt;1900000,B546-650000,IF(B546&lt;3600000,ROUNDDOWN(B546/4,-3)*2.8-80000,IF(B546&lt;6600000,ROUNDDOWN(B546/4,-3)*3.2-440000,IF(B546&lt;8500000,ROUNDDOWN(B546*0.9,0)-1100000,B546-1950000))))))</f>
        <v/>
      </c>
      <c r="K546" s="16">
        <f>IF(J546&gt;23500000,NA(),IF(C546=2026,IF(J546&lt;=4890000,1040000,IF(J546&lt;=6550000,670000,620000)),IF(J546&lt;=1320000,950000,IF(J546&lt;=3360000,880000,IF(J546&lt;=4890000,680000,IF(J546&lt;=6550000,630000,580000))))))</f>
        <v/>
      </c>
      <c r="L546" s="16">
        <f>IF(D546=1,IF(J546&lt;=9000000,380000,IF(J546&lt;=9500000,260000,IF(J546&lt;=10000000,130000,0))),0)</f>
        <v/>
      </c>
      <c r="M546" s="16">
        <f>IF(D546=1,IF(J546&lt;=9000000,330000,IF(J546&lt;=9500000,220000,IF(J546&lt;=10000000,110000,0))),0)</f>
        <v/>
      </c>
      <c r="N546" s="16">
        <f>IF(D546=1,IF(J546&lt;=9000000,50000,IF(J546&lt;=9500000,40000,IF(J546&lt;=10000000,20000,0))),0)</f>
        <v/>
      </c>
      <c r="O546" s="16">
        <f>MAX(0,ROUNDDOWN(J546-G546-K546-L546-E546*380000-F546*630000-H546,-3))</f>
        <v/>
      </c>
      <c r="P546" s="16">
        <f>MAX(0,ROUNDDOWN(J546-G546-430000-M546-E546*330000-F546*450000-I546,-3))</f>
        <v/>
      </c>
      <c r="Q546" s="16">
        <f>50000+N546+E546*50000+F546*180000</f>
        <v/>
      </c>
      <c r="R546" s="16">
        <f>IF(P546&lt;=2000000,MIN(Q546,P546),MAX(Q546-(P546-2000000),50000))*0.05</f>
        <v/>
      </c>
      <c r="S546" s="16">
        <f>MAX(0,P546*0.1-R546)</f>
        <v/>
      </c>
      <c r="T546" s="16">
        <f>Q546+MAX(0,K546-480000)</f>
        <v/>
      </c>
      <c r="U546" s="16">
        <f>P546-T546</f>
        <v/>
      </c>
      <c r="V546" s="17">
        <f>IF(U546&lt;0,0,LOOKUP(U546,{0,1950001,3300001,6950001,9000001,18000001,40000001},{0.05,0.1,0.2,0.23,0.33,0.4,0.45}))</f>
        <v/>
      </c>
      <c r="W546" s="18">
        <f>IF(U546&lt;0,0.9,0.9-V546*1.021)</f>
        <v/>
      </c>
      <c r="X546" s="16">
        <f>ROUNDDOWN(S546*0.2/W546+2000,0)</f>
        <v/>
      </c>
      <c r="Y546" s="17">
        <f>IF(O546&lt;=0,0,LOOKUP(O546,{0,1950001,3300001,6950001,9000001,18000001,40000001},{0.05,0.1,0.2,0.23,0.33,0.4,0.45}))</f>
        <v/>
      </c>
    </row>
    <row r="547">
      <c r="A547" t="inlineStr">
        <is>
          <t>1万円刻み</t>
        </is>
      </c>
      <c r="B547" s="16">
        <f>'3_1万円刻み'!$A$16</f>
        <v/>
      </c>
      <c r="C547" t="n">
        <v>2025</v>
      </c>
      <c r="D547" t="n">
        <v>1</v>
      </c>
      <c r="E547" t="n">
        <v>0</v>
      </c>
      <c r="F547" t="n">
        <v>0</v>
      </c>
      <c r="G547" s="16">
        <f>ROUND(MIN(B547/12,650000)*12*0.0915+MIN(B547/12,1390000)*12*(0.0504+0)+B547*0.005,0)</f>
        <v/>
      </c>
      <c r="H547" t="n">
        <v>0</v>
      </c>
      <c r="I547" t="n">
        <v>0</v>
      </c>
      <c r="J547" s="16">
        <f>IF(C547=2026,IF(B547&lt;741000,0,IF(B547&lt;2191000,B547-740000,IF(B547&lt;2193000,1451000,IF(B547&lt;2196000,1453000,IF(B547&lt;2200000,1456000,IF(B547&lt;3600000,ROUNDDOWN(B547/4,-3)*2.8-80000,IF(B547&lt;6600000,ROUNDDOWN(B547/4,-3)*3.2-440000,IF(B547&lt;8500000,ROUNDDOWN(B547*0.9,0)-1100000,B547-1950000)))))))),IF(B547&lt;651000,0,IF(B547&lt;1900000,B547-650000,IF(B547&lt;3600000,ROUNDDOWN(B547/4,-3)*2.8-80000,IF(B547&lt;6600000,ROUNDDOWN(B547/4,-3)*3.2-440000,IF(B547&lt;8500000,ROUNDDOWN(B547*0.9,0)-1100000,B547-1950000))))))</f>
        <v/>
      </c>
      <c r="K547" s="16">
        <f>IF(J547&gt;23500000,NA(),IF(C547=2026,IF(J547&lt;=4890000,1040000,IF(J547&lt;=6550000,670000,620000)),IF(J547&lt;=1320000,950000,IF(J547&lt;=3360000,880000,IF(J547&lt;=4890000,680000,IF(J547&lt;=6550000,630000,580000))))))</f>
        <v/>
      </c>
      <c r="L547" s="16">
        <f>IF(D547=1,IF(J547&lt;=9000000,380000,IF(J547&lt;=9500000,260000,IF(J547&lt;=10000000,130000,0))),0)</f>
        <v/>
      </c>
      <c r="M547" s="16">
        <f>IF(D547=1,IF(J547&lt;=9000000,330000,IF(J547&lt;=9500000,220000,IF(J547&lt;=10000000,110000,0))),0)</f>
        <v/>
      </c>
      <c r="N547" s="16">
        <f>IF(D547=1,IF(J547&lt;=9000000,50000,IF(J547&lt;=9500000,40000,IF(J547&lt;=10000000,20000,0))),0)</f>
        <v/>
      </c>
      <c r="O547" s="16">
        <f>MAX(0,ROUNDDOWN(J547-G547-K547-L547-E547*380000-F547*630000-H547,-3))</f>
        <v/>
      </c>
      <c r="P547" s="16">
        <f>MAX(0,ROUNDDOWN(J547-G547-430000-M547-E547*330000-F547*450000-I547,-3))</f>
        <v/>
      </c>
      <c r="Q547" s="16">
        <f>50000+N547+E547*50000+F547*180000</f>
        <v/>
      </c>
      <c r="R547" s="16">
        <f>IF(P547&lt;=2000000,MIN(Q547,P547),MAX(Q547-(P547-2000000),50000))*0.05</f>
        <v/>
      </c>
      <c r="S547" s="16">
        <f>MAX(0,P547*0.1-R547)</f>
        <v/>
      </c>
      <c r="T547" s="16">
        <f>Q547+MAX(0,K547-480000)</f>
        <v/>
      </c>
      <c r="U547" s="16">
        <f>P547-T547</f>
        <v/>
      </c>
      <c r="V547" s="17">
        <f>IF(U547&lt;0,0,LOOKUP(U547,{0,1950001,3300001,6950001,9000001,18000001,40000001},{0.05,0.1,0.2,0.23,0.33,0.4,0.45}))</f>
        <v/>
      </c>
      <c r="W547" s="18">
        <f>IF(U547&lt;0,0.9,0.9-V547*1.021)</f>
        <v/>
      </c>
      <c r="X547" s="16">
        <f>ROUNDDOWN(S547*0.2/W547+2000,0)</f>
        <v/>
      </c>
      <c r="Y547" s="17">
        <f>IF(O547&lt;=0,0,LOOKUP(O547,{0,1950001,3300001,6950001,9000001,18000001,40000001},{0.05,0.1,0.2,0.23,0.33,0.4,0.45}))</f>
        <v/>
      </c>
    </row>
    <row r="548">
      <c r="A548" t="inlineStr">
        <is>
          <t>1万円刻み</t>
        </is>
      </c>
      <c r="B548" s="16">
        <f>'3_1万円刻み'!$A$16</f>
        <v/>
      </c>
      <c r="C548" t="n">
        <v>2026</v>
      </c>
      <c r="D548" t="n">
        <v>1</v>
      </c>
      <c r="E548" t="n">
        <v>0</v>
      </c>
      <c r="F548" t="n">
        <v>0</v>
      </c>
      <c r="G548" s="16">
        <f>ROUND(MIN(B548/12,650000)*12*0.0915+MIN(B548/12,1390000)*12*(0.0504+0)+B548*0.005,0)</f>
        <v/>
      </c>
      <c r="H548" t="n">
        <v>0</v>
      </c>
      <c r="I548" t="n">
        <v>0</v>
      </c>
      <c r="J548" s="16">
        <f>IF(C548=2026,IF(B548&lt;741000,0,IF(B548&lt;2191000,B548-740000,IF(B548&lt;2193000,1451000,IF(B548&lt;2196000,1453000,IF(B548&lt;2200000,1456000,IF(B548&lt;3600000,ROUNDDOWN(B548/4,-3)*2.8-80000,IF(B548&lt;6600000,ROUNDDOWN(B548/4,-3)*3.2-440000,IF(B548&lt;8500000,ROUNDDOWN(B548*0.9,0)-1100000,B548-1950000)))))))),IF(B548&lt;651000,0,IF(B548&lt;1900000,B548-650000,IF(B548&lt;3600000,ROUNDDOWN(B548/4,-3)*2.8-80000,IF(B548&lt;6600000,ROUNDDOWN(B548/4,-3)*3.2-440000,IF(B548&lt;8500000,ROUNDDOWN(B548*0.9,0)-1100000,B548-1950000))))))</f>
        <v/>
      </c>
      <c r="K548" s="16">
        <f>IF(J548&gt;23500000,NA(),IF(C548=2026,IF(J548&lt;=4890000,1040000,IF(J548&lt;=6550000,670000,620000)),IF(J548&lt;=1320000,950000,IF(J548&lt;=3360000,880000,IF(J548&lt;=4890000,680000,IF(J548&lt;=6550000,630000,580000))))))</f>
        <v/>
      </c>
      <c r="L548" s="16">
        <f>IF(D548=1,IF(J548&lt;=9000000,380000,IF(J548&lt;=9500000,260000,IF(J548&lt;=10000000,130000,0))),0)</f>
        <v/>
      </c>
      <c r="M548" s="16">
        <f>IF(D548=1,IF(J548&lt;=9000000,330000,IF(J548&lt;=9500000,220000,IF(J548&lt;=10000000,110000,0))),0)</f>
        <v/>
      </c>
      <c r="N548" s="16">
        <f>IF(D548=1,IF(J548&lt;=9000000,50000,IF(J548&lt;=9500000,40000,IF(J548&lt;=10000000,20000,0))),0)</f>
        <v/>
      </c>
      <c r="O548" s="16">
        <f>MAX(0,ROUNDDOWN(J548-G548-K548-L548-E548*380000-F548*630000-H548,-3))</f>
        <v/>
      </c>
      <c r="P548" s="16">
        <f>MAX(0,ROUNDDOWN(J548-G548-430000-M548-E548*330000-F548*450000-I548,-3))</f>
        <v/>
      </c>
      <c r="Q548" s="16">
        <f>50000+N548+E548*50000+F548*180000</f>
        <v/>
      </c>
      <c r="R548" s="16">
        <f>IF(P548&lt;=2000000,MIN(Q548,P548),MAX(Q548-(P548-2000000),50000))*0.05</f>
        <v/>
      </c>
      <c r="S548" s="16">
        <f>MAX(0,P548*0.1-R548)</f>
        <v/>
      </c>
      <c r="T548" s="16">
        <f>Q548+MAX(0,K548-480000)</f>
        <v/>
      </c>
      <c r="U548" s="16">
        <f>P548-T548</f>
        <v/>
      </c>
      <c r="V548" s="17">
        <f>IF(U548&lt;0,0,LOOKUP(U548,{0,1950001,3300001,6950001,9000001,18000001,40000001},{0.05,0.1,0.2,0.23,0.33,0.4,0.45}))</f>
        <v/>
      </c>
      <c r="W548" s="18">
        <f>IF(U548&lt;0,0.9,0.9-V548*1.021)</f>
        <v/>
      </c>
      <c r="X548" s="16">
        <f>ROUNDDOWN(S548*0.2/W548+2000,0)</f>
        <v/>
      </c>
      <c r="Y548" s="17">
        <f>IF(O548&lt;=0,0,LOOKUP(O548,{0,1950001,3300001,6950001,9000001,18000001,40000001},{0.05,0.1,0.2,0.23,0.33,0.4,0.45}))</f>
        <v/>
      </c>
    </row>
    <row r="549">
      <c r="A549" t="inlineStr">
        <is>
          <t>1万円刻み</t>
        </is>
      </c>
      <c r="B549" s="16">
        <f>'3_1万円刻み'!$A$17</f>
        <v/>
      </c>
      <c r="C549" t="n">
        <v>2025</v>
      </c>
      <c r="D549" t="n">
        <v>0</v>
      </c>
      <c r="E549" t="n">
        <v>0</v>
      </c>
      <c r="F549" t="n">
        <v>0</v>
      </c>
      <c r="G549" s="16">
        <f>ROUND(MIN(B549/12,650000)*12*0.0915+MIN(B549/12,1390000)*12*(0.0504+0)+B549*0.005,0)</f>
        <v/>
      </c>
      <c r="H549" t="n">
        <v>0</v>
      </c>
      <c r="I549" t="n">
        <v>0</v>
      </c>
      <c r="J549" s="16">
        <f>IF(C549=2026,IF(B549&lt;741000,0,IF(B549&lt;2191000,B549-740000,IF(B549&lt;2193000,1451000,IF(B549&lt;2196000,1453000,IF(B549&lt;2200000,1456000,IF(B549&lt;3600000,ROUNDDOWN(B549/4,-3)*2.8-80000,IF(B549&lt;6600000,ROUNDDOWN(B549/4,-3)*3.2-440000,IF(B549&lt;8500000,ROUNDDOWN(B549*0.9,0)-1100000,B549-1950000)))))))),IF(B549&lt;651000,0,IF(B549&lt;1900000,B549-650000,IF(B549&lt;3600000,ROUNDDOWN(B549/4,-3)*2.8-80000,IF(B549&lt;6600000,ROUNDDOWN(B549/4,-3)*3.2-440000,IF(B549&lt;8500000,ROUNDDOWN(B549*0.9,0)-1100000,B549-1950000))))))</f>
        <v/>
      </c>
      <c r="K549" s="16">
        <f>IF(J549&gt;23500000,NA(),IF(C549=2026,IF(J549&lt;=4890000,1040000,IF(J549&lt;=6550000,670000,620000)),IF(J549&lt;=1320000,950000,IF(J549&lt;=3360000,880000,IF(J549&lt;=4890000,680000,IF(J549&lt;=6550000,630000,580000))))))</f>
        <v/>
      </c>
      <c r="L549" s="16">
        <f>IF(D549=1,IF(J549&lt;=9000000,380000,IF(J549&lt;=9500000,260000,IF(J549&lt;=10000000,130000,0))),0)</f>
        <v/>
      </c>
      <c r="M549" s="16">
        <f>IF(D549=1,IF(J549&lt;=9000000,330000,IF(J549&lt;=9500000,220000,IF(J549&lt;=10000000,110000,0))),0)</f>
        <v/>
      </c>
      <c r="N549" s="16">
        <f>IF(D549=1,IF(J549&lt;=9000000,50000,IF(J549&lt;=9500000,40000,IF(J549&lt;=10000000,20000,0))),0)</f>
        <v/>
      </c>
      <c r="O549" s="16">
        <f>MAX(0,ROUNDDOWN(J549-G549-K549-L549-E549*380000-F549*630000-H549,-3))</f>
        <v/>
      </c>
      <c r="P549" s="16">
        <f>MAX(0,ROUNDDOWN(J549-G549-430000-M549-E549*330000-F549*450000-I549,-3))</f>
        <v/>
      </c>
      <c r="Q549" s="16">
        <f>50000+N549+E549*50000+F549*180000</f>
        <v/>
      </c>
      <c r="R549" s="16">
        <f>IF(P549&lt;=2000000,MIN(Q549,P549),MAX(Q549-(P549-2000000),50000))*0.05</f>
        <v/>
      </c>
      <c r="S549" s="16">
        <f>MAX(0,P549*0.1-R549)</f>
        <v/>
      </c>
      <c r="T549" s="16">
        <f>Q549+MAX(0,K549-480000)</f>
        <v/>
      </c>
      <c r="U549" s="16">
        <f>P549-T549</f>
        <v/>
      </c>
      <c r="V549" s="17">
        <f>IF(U549&lt;0,0,LOOKUP(U549,{0,1950001,3300001,6950001,9000001,18000001,40000001},{0.05,0.1,0.2,0.23,0.33,0.4,0.45}))</f>
        <v/>
      </c>
      <c r="W549" s="18">
        <f>IF(U549&lt;0,0.9,0.9-V549*1.021)</f>
        <v/>
      </c>
      <c r="X549" s="16">
        <f>ROUNDDOWN(S549*0.2/W549+2000,0)</f>
        <v/>
      </c>
      <c r="Y549" s="17">
        <f>IF(O549&lt;=0,0,LOOKUP(O549,{0,1950001,3300001,6950001,9000001,18000001,40000001},{0.05,0.1,0.2,0.23,0.33,0.4,0.45}))</f>
        <v/>
      </c>
    </row>
    <row r="550">
      <c r="A550" t="inlineStr">
        <is>
          <t>1万円刻み</t>
        </is>
      </c>
      <c r="B550" s="16">
        <f>'3_1万円刻み'!$A$17</f>
        <v/>
      </c>
      <c r="C550" t="n">
        <v>2026</v>
      </c>
      <c r="D550" t="n">
        <v>0</v>
      </c>
      <c r="E550" t="n">
        <v>0</v>
      </c>
      <c r="F550" t="n">
        <v>0</v>
      </c>
      <c r="G550" s="16">
        <f>ROUND(MIN(B550/12,650000)*12*0.0915+MIN(B550/12,1390000)*12*(0.0504+0)+B550*0.005,0)</f>
        <v/>
      </c>
      <c r="H550" t="n">
        <v>0</v>
      </c>
      <c r="I550" t="n">
        <v>0</v>
      </c>
      <c r="J550" s="16">
        <f>IF(C550=2026,IF(B550&lt;741000,0,IF(B550&lt;2191000,B550-740000,IF(B550&lt;2193000,1451000,IF(B550&lt;2196000,1453000,IF(B550&lt;2200000,1456000,IF(B550&lt;3600000,ROUNDDOWN(B550/4,-3)*2.8-80000,IF(B550&lt;6600000,ROUNDDOWN(B550/4,-3)*3.2-440000,IF(B550&lt;8500000,ROUNDDOWN(B550*0.9,0)-1100000,B550-1950000)))))))),IF(B550&lt;651000,0,IF(B550&lt;1900000,B550-650000,IF(B550&lt;3600000,ROUNDDOWN(B550/4,-3)*2.8-80000,IF(B550&lt;6600000,ROUNDDOWN(B550/4,-3)*3.2-440000,IF(B550&lt;8500000,ROUNDDOWN(B550*0.9,0)-1100000,B550-1950000))))))</f>
        <v/>
      </c>
      <c r="K550" s="16">
        <f>IF(J550&gt;23500000,NA(),IF(C550=2026,IF(J550&lt;=4890000,1040000,IF(J550&lt;=6550000,670000,620000)),IF(J550&lt;=1320000,950000,IF(J550&lt;=3360000,880000,IF(J550&lt;=4890000,680000,IF(J550&lt;=6550000,630000,580000))))))</f>
        <v/>
      </c>
      <c r="L550" s="16">
        <f>IF(D550=1,IF(J550&lt;=9000000,380000,IF(J550&lt;=9500000,260000,IF(J550&lt;=10000000,130000,0))),0)</f>
        <v/>
      </c>
      <c r="M550" s="16">
        <f>IF(D550=1,IF(J550&lt;=9000000,330000,IF(J550&lt;=9500000,220000,IF(J550&lt;=10000000,110000,0))),0)</f>
        <v/>
      </c>
      <c r="N550" s="16">
        <f>IF(D550=1,IF(J550&lt;=9000000,50000,IF(J550&lt;=9500000,40000,IF(J550&lt;=10000000,20000,0))),0)</f>
        <v/>
      </c>
      <c r="O550" s="16">
        <f>MAX(0,ROUNDDOWN(J550-G550-K550-L550-E550*380000-F550*630000-H550,-3))</f>
        <v/>
      </c>
      <c r="P550" s="16">
        <f>MAX(0,ROUNDDOWN(J550-G550-430000-M550-E550*330000-F550*450000-I550,-3))</f>
        <v/>
      </c>
      <c r="Q550" s="16">
        <f>50000+N550+E550*50000+F550*180000</f>
        <v/>
      </c>
      <c r="R550" s="16">
        <f>IF(P550&lt;=2000000,MIN(Q550,P550),MAX(Q550-(P550-2000000),50000))*0.05</f>
        <v/>
      </c>
      <c r="S550" s="16">
        <f>MAX(0,P550*0.1-R550)</f>
        <v/>
      </c>
      <c r="T550" s="16">
        <f>Q550+MAX(0,K550-480000)</f>
        <v/>
      </c>
      <c r="U550" s="16">
        <f>P550-T550</f>
        <v/>
      </c>
      <c r="V550" s="17">
        <f>IF(U550&lt;0,0,LOOKUP(U550,{0,1950001,3300001,6950001,9000001,18000001,40000001},{0.05,0.1,0.2,0.23,0.33,0.4,0.45}))</f>
        <v/>
      </c>
      <c r="W550" s="18">
        <f>IF(U550&lt;0,0.9,0.9-V550*1.021)</f>
        <v/>
      </c>
      <c r="X550" s="16">
        <f>ROUNDDOWN(S550*0.2/W550+2000,0)</f>
        <v/>
      </c>
      <c r="Y550" s="17">
        <f>IF(O550&lt;=0,0,LOOKUP(O550,{0,1950001,3300001,6950001,9000001,18000001,40000001},{0.05,0.1,0.2,0.23,0.33,0.4,0.45}))</f>
        <v/>
      </c>
    </row>
    <row r="551">
      <c r="A551" t="inlineStr">
        <is>
          <t>1万円刻み</t>
        </is>
      </c>
      <c r="B551" s="16">
        <f>'3_1万円刻み'!$A$17</f>
        <v/>
      </c>
      <c r="C551" t="n">
        <v>2025</v>
      </c>
      <c r="D551" t="n">
        <v>1</v>
      </c>
      <c r="E551" t="n">
        <v>0</v>
      </c>
      <c r="F551" t="n">
        <v>0</v>
      </c>
      <c r="G551" s="16">
        <f>ROUND(MIN(B551/12,650000)*12*0.0915+MIN(B551/12,1390000)*12*(0.0504+0)+B551*0.005,0)</f>
        <v/>
      </c>
      <c r="H551" t="n">
        <v>0</v>
      </c>
      <c r="I551" t="n">
        <v>0</v>
      </c>
      <c r="J551" s="16">
        <f>IF(C551=2026,IF(B551&lt;741000,0,IF(B551&lt;2191000,B551-740000,IF(B551&lt;2193000,1451000,IF(B551&lt;2196000,1453000,IF(B551&lt;2200000,1456000,IF(B551&lt;3600000,ROUNDDOWN(B551/4,-3)*2.8-80000,IF(B551&lt;6600000,ROUNDDOWN(B551/4,-3)*3.2-440000,IF(B551&lt;8500000,ROUNDDOWN(B551*0.9,0)-1100000,B551-1950000)))))))),IF(B551&lt;651000,0,IF(B551&lt;1900000,B551-650000,IF(B551&lt;3600000,ROUNDDOWN(B551/4,-3)*2.8-80000,IF(B551&lt;6600000,ROUNDDOWN(B551/4,-3)*3.2-440000,IF(B551&lt;8500000,ROUNDDOWN(B551*0.9,0)-1100000,B551-1950000))))))</f>
        <v/>
      </c>
      <c r="K551" s="16">
        <f>IF(J551&gt;23500000,NA(),IF(C551=2026,IF(J551&lt;=4890000,1040000,IF(J551&lt;=6550000,670000,620000)),IF(J551&lt;=1320000,950000,IF(J551&lt;=3360000,880000,IF(J551&lt;=4890000,680000,IF(J551&lt;=6550000,630000,580000))))))</f>
        <v/>
      </c>
      <c r="L551" s="16">
        <f>IF(D551=1,IF(J551&lt;=9000000,380000,IF(J551&lt;=9500000,260000,IF(J551&lt;=10000000,130000,0))),0)</f>
        <v/>
      </c>
      <c r="M551" s="16">
        <f>IF(D551=1,IF(J551&lt;=9000000,330000,IF(J551&lt;=9500000,220000,IF(J551&lt;=10000000,110000,0))),0)</f>
        <v/>
      </c>
      <c r="N551" s="16">
        <f>IF(D551=1,IF(J551&lt;=9000000,50000,IF(J551&lt;=9500000,40000,IF(J551&lt;=10000000,20000,0))),0)</f>
        <v/>
      </c>
      <c r="O551" s="16">
        <f>MAX(0,ROUNDDOWN(J551-G551-K551-L551-E551*380000-F551*630000-H551,-3))</f>
        <v/>
      </c>
      <c r="P551" s="16">
        <f>MAX(0,ROUNDDOWN(J551-G551-430000-M551-E551*330000-F551*450000-I551,-3))</f>
        <v/>
      </c>
      <c r="Q551" s="16">
        <f>50000+N551+E551*50000+F551*180000</f>
        <v/>
      </c>
      <c r="R551" s="16">
        <f>IF(P551&lt;=2000000,MIN(Q551,P551),MAX(Q551-(P551-2000000),50000))*0.05</f>
        <v/>
      </c>
      <c r="S551" s="16">
        <f>MAX(0,P551*0.1-R551)</f>
        <v/>
      </c>
      <c r="T551" s="16">
        <f>Q551+MAX(0,K551-480000)</f>
        <v/>
      </c>
      <c r="U551" s="16">
        <f>P551-T551</f>
        <v/>
      </c>
      <c r="V551" s="17">
        <f>IF(U551&lt;0,0,LOOKUP(U551,{0,1950001,3300001,6950001,9000001,18000001,40000001},{0.05,0.1,0.2,0.23,0.33,0.4,0.45}))</f>
        <v/>
      </c>
      <c r="W551" s="18">
        <f>IF(U551&lt;0,0.9,0.9-V551*1.021)</f>
        <v/>
      </c>
      <c r="X551" s="16">
        <f>ROUNDDOWN(S551*0.2/W551+2000,0)</f>
        <v/>
      </c>
      <c r="Y551" s="17">
        <f>IF(O551&lt;=0,0,LOOKUP(O551,{0,1950001,3300001,6950001,9000001,18000001,40000001},{0.05,0.1,0.2,0.23,0.33,0.4,0.45}))</f>
        <v/>
      </c>
    </row>
    <row r="552">
      <c r="A552" t="inlineStr">
        <is>
          <t>1万円刻み</t>
        </is>
      </c>
      <c r="B552" s="16">
        <f>'3_1万円刻み'!$A$17</f>
        <v/>
      </c>
      <c r="C552" t="n">
        <v>2026</v>
      </c>
      <c r="D552" t="n">
        <v>1</v>
      </c>
      <c r="E552" t="n">
        <v>0</v>
      </c>
      <c r="F552" t="n">
        <v>0</v>
      </c>
      <c r="G552" s="16">
        <f>ROUND(MIN(B552/12,650000)*12*0.0915+MIN(B552/12,1390000)*12*(0.0504+0)+B552*0.005,0)</f>
        <v/>
      </c>
      <c r="H552" t="n">
        <v>0</v>
      </c>
      <c r="I552" t="n">
        <v>0</v>
      </c>
      <c r="J552" s="16">
        <f>IF(C552=2026,IF(B552&lt;741000,0,IF(B552&lt;2191000,B552-740000,IF(B552&lt;2193000,1451000,IF(B552&lt;2196000,1453000,IF(B552&lt;2200000,1456000,IF(B552&lt;3600000,ROUNDDOWN(B552/4,-3)*2.8-80000,IF(B552&lt;6600000,ROUNDDOWN(B552/4,-3)*3.2-440000,IF(B552&lt;8500000,ROUNDDOWN(B552*0.9,0)-1100000,B552-1950000)))))))),IF(B552&lt;651000,0,IF(B552&lt;1900000,B552-650000,IF(B552&lt;3600000,ROUNDDOWN(B552/4,-3)*2.8-80000,IF(B552&lt;6600000,ROUNDDOWN(B552/4,-3)*3.2-440000,IF(B552&lt;8500000,ROUNDDOWN(B552*0.9,0)-1100000,B552-1950000))))))</f>
        <v/>
      </c>
      <c r="K552" s="16">
        <f>IF(J552&gt;23500000,NA(),IF(C552=2026,IF(J552&lt;=4890000,1040000,IF(J552&lt;=6550000,670000,620000)),IF(J552&lt;=1320000,950000,IF(J552&lt;=3360000,880000,IF(J552&lt;=4890000,680000,IF(J552&lt;=6550000,630000,580000))))))</f>
        <v/>
      </c>
      <c r="L552" s="16">
        <f>IF(D552=1,IF(J552&lt;=9000000,380000,IF(J552&lt;=9500000,260000,IF(J552&lt;=10000000,130000,0))),0)</f>
        <v/>
      </c>
      <c r="M552" s="16">
        <f>IF(D552=1,IF(J552&lt;=9000000,330000,IF(J552&lt;=9500000,220000,IF(J552&lt;=10000000,110000,0))),0)</f>
        <v/>
      </c>
      <c r="N552" s="16">
        <f>IF(D552=1,IF(J552&lt;=9000000,50000,IF(J552&lt;=9500000,40000,IF(J552&lt;=10000000,20000,0))),0)</f>
        <v/>
      </c>
      <c r="O552" s="16">
        <f>MAX(0,ROUNDDOWN(J552-G552-K552-L552-E552*380000-F552*630000-H552,-3))</f>
        <v/>
      </c>
      <c r="P552" s="16">
        <f>MAX(0,ROUNDDOWN(J552-G552-430000-M552-E552*330000-F552*450000-I552,-3))</f>
        <v/>
      </c>
      <c r="Q552" s="16">
        <f>50000+N552+E552*50000+F552*180000</f>
        <v/>
      </c>
      <c r="R552" s="16">
        <f>IF(P552&lt;=2000000,MIN(Q552,P552),MAX(Q552-(P552-2000000),50000))*0.05</f>
        <v/>
      </c>
      <c r="S552" s="16">
        <f>MAX(0,P552*0.1-R552)</f>
        <v/>
      </c>
      <c r="T552" s="16">
        <f>Q552+MAX(0,K552-480000)</f>
        <v/>
      </c>
      <c r="U552" s="16">
        <f>P552-T552</f>
        <v/>
      </c>
      <c r="V552" s="17">
        <f>IF(U552&lt;0,0,LOOKUP(U552,{0,1950001,3300001,6950001,9000001,18000001,40000001},{0.05,0.1,0.2,0.23,0.33,0.4,0.45}))</f>
        <v/>
      </c>
      <c r="W552" s="18">
        <f>IF(U552&lt;0,0.9,0.9-V552*1.021)</f>
        <v/>
      </c>
      <c r="X552" s="16">
        <f>ROUNDDOWN(S552*0.2/W552+2000,0)</f>
        <v/>
      </c>
      <c r="Y552" s="17">
        <f>IF(O552&lt;=0,0,LOOKUP(O552,{0,1950001,3300001,6950001,9000001,18000001,40000001},{0.05,0.1,0.2,0.23,0.33,0.4,0.45}))</f>
        <v/>
      </c>
    </row>
    <row r="553">
      <c r="A553" t="inlineStr">
        <is>
          <t>1万円刻み</t>
        </is>
      </c>
      <c r="B553" s="16">
        <f>'3_1万円刻み'!$A$18</f>
        <v/>
      </c>
      <c r="C553" t="n">
        <v>2025</v>
      </c>
      <c r="D553" t="n">
        <v>0</v>
      </c>
      <c r="E553" t="n">
        <v>0</v>
      </c>
      <c r="F553" t="n">
        <v>0</v>
      </c>
      <c r="G553" s="16">
        <f>ROUND(MIN(B553/12,650000)*12*0.0915+MIN(B553/12,1390000)*12*(0.0504+0)+B553*0.005,0)</f>
        <v/>
      </c>
      <c r="H553" t="n">
        <v>0</v>
      </c>
      <c r="I553" t="n">
        <v>0</v>
      </c>
      <c r="J553" s="16">
        <f>IF(C553=2026,IF(B553&lt;741000,0,IF(B553&lt;2191000,B553-740000,IF(B553&lt;2193000,1451000,IF(B553&lt;2196000,1453000,IF(B553&lt;2200000,1456000,IF(B553&lt;3600000,ROUNDDOWN(B553/4,-3)*2.8-80000,IF(B553&lt;6600000,ROUNDDOWN(B553/4,-3)*3.2-440000,IF(B553&lt;8500000,ROUNDDOWN(B553*0.9,0)-1100000,B553-1950000)))))))),IF(B553&lt;651000,0,IF(B553&lt;1900000,B553-650000,IF(B553&lt;3600000,ROUNDDOWN(B553/4,-3)*2.8-80000,IF(B553&lt;6600000,ROUNDDOWN(B553/4,-3)*3.2-440000,IF(B553&lt;8500000,ROUNDDOWN(B553*0.9,0)-1100000,B553-1950000))))))</f>
        <v/>
      </c>
      <c r="K553" s="16">
        <f>IF(J553&gt;23500000,NA(),IF(C553=2026,IF(J553&lt;=4890000,1040000,IF(J553&lt;=6550000,670000,620000)),IF(J553&lt;=1320000,950000,IF(J553&lt;=3360000,880000,IF(J553&lt;=4890000,680000,IF(J553&lt;=6550000,630000,580000))))))</f>
        <v/>
      </c>
      <c r="L553" s="16">
        <f>IF(D553=1,IF(J553&lt;=9000000,380000,IF(J553&lt;=9500000,260000,IF(J553&lt;=10000000,130000,0))),0)</f>
        <v/>
      </c>
      <c r="M553" s="16">
        <f>IF(D553=1,IF(J553&lt;=9000000,330000,IF(J553&lt;=9500000,220000,IF(J553&lt;=10000000,110000,0))),0)</f>
        <v/>
      </c>
      <c r="N553" s="16">
        <f>IF(D553=1,IF(J553&lt;=9000000,50000,IF(J553&lt;=9500000,40000,IF(J553&lt;=10000000,20000,0))),0)</f>
        <v/>
      </c>
      <c r="O553" s="16">
        <f>MAX(0,ROUNDDOWN(J553-G553-K553-L553-E553*380000-F553*630000-H553,-3))</f>
        <v/>
      </c>
      <c r="P553" s="16">
        <f>MAX(0,ROUNDDOWN(J553-G553-430000-M553-E553*330000-F553*450000-I553,-3))</f>
        <v/>
      </c>
      <c r="Q553" s="16">
        <f>50000+N553+E553*50000+F553*180000</f>
        <v/>
      </c>
      <c r="R553" s="16">
        <f>IF(P553&lt;=2000000,MIN(Q553,P553),MAX(Q553-(P553-2000000),50000))*0.05</f>
        <v/>
      </c>
      <c r="S553" s="16">
        <f>MAX(0,P553*0.1-R553)</f>
        <v/>
      </c>
      <c r="T553" s="16">
        <f>Q553+MAX(0,K553-480000)</f>
        <v/>
      </c>
      <c r="U553" s="16">
        <f>P553-T553</f>
        <v/>
      </c>
      <c r="V553" s="17">
        <f>IF(U553&lt;0,0,LOOKUP(U553,{0,1950001,3300001,6950001,9000001,18000001,40000001},{0.05,0.1,0.2,0.23,0.33,0.4,0.45}))</f>
        <v/>
      </c>
      <c r="W553" s="18">
        <f>IF(U553&lt;0,0.9,0.9-V553*1.021)</f>
        <v/>
      </c>
      <c r="X553" s="16">
        <f>ROUNDDOWN(S553*0.2/W553+2000,0)</f>
        <v/>
      </c>
      <c r="Y553" s="17">
        <f>IF(O553&lt;=0,0,LOOKUP(O553,{0,1950001,3300001,6950001,9000001,18000001,40000001},{0.05,0.1,0.2,0.23,0.33,0.4,0.45}))</f>
        <v/>
      </c>
    </row>
    <row r="554">
      <c r="A554" t="inlineStr">
        <is>
          <t>1万円刻み</t>
        </is>
      </c>
      <c r="B554" s="16">
        <f>'3_1万円刻み'!$A$18</f>
        <v/>
      </c>
      <c r="C554" t="n">
        <v>2026</v>
      </c>
      <c r="D554" t="n">
        <v>0</v>
      </c>
      <c r="E554" t="n">
        <v>0</v>
      </c>
      <c r="F554" t="n">
        <v>0</v>
      </c>
      <c r="G554" s="16">
        <f>ROUND(MIN(B554/12,650000)*12*0.0915+MIN(B554/12,1390000)*12*(0.0504+0)+B554*0.005,0)</f>
        <v/>
      </c>
      <c r="H554" t="n">
        <v>0</v>
      </c>
      <c r="I554" t="n">
        <v>0</v>
      </c>
      <c r="J554" s="16">
        <f>IF(C554=2026,IF(B554&lt;741000,0,IF(B554&lt;2191000,B554-740000,IF(B554&lt;2193000,1451000,IF(B554&lt;2196000,1453000,IF(B554&lt;2200000,1456000,IF(B554&lt;3600000,ROUNDDOWN(B554/4,-3)*2.8-80000,IF(B554&lt;6600000,ROUNDDOWN(B554/4,-3)*3.2-440000,IF(B554&lt;8500000,ROUNDDOWN(B554*0.9,0)-1100000,B554-1950000)))))))),IF(B554&lt;651000,0,IF(B554&lt;1900000,B554-650000,IF(B554&lt;3600000,ROUNDDOWN(B554/4,-3)*2.8-80000,IF(B554&lt;6600000,ROUNDDOWN(B554/4,-3)*3.2-440000,IF(B554&lt;8500000,ROUNDDOWN(B554*0.9,0)-1100000,B554-1950000))))))</f>
        <v/>
      </c>
      <c r="K554" s="16">
        <f>IF(J554&gt;23500000,NA(),IF(C554=2026,IF(J554&lt;=4890000,1040000,IF(J554&lt;=6550000,670000,620000)),IF(J554&lt;=1320000,950000,IF(J554&lt;=3360000,880000,IF(J554&lt;=4890000,680000,IF(J554&lt;=6550000,630000,580000))))))</f>
        <v/>
      </c>
      <c r="L554" s="16">
        <f>IF(D554=1,IF(J554&lt;=9000000,380000,IF(J554&lt;=9500000,260000,IF(J554&lt;=10000000,130000,0))),0)</f>
        <v/>
      </c>
      <c r="M554" s="16">
        <f>IF(D554=1,IF(J554&lt;=9000000,330000,IF(J554&lt;=9500000,220000,IF(J554&lt;=10000000,110000,0))),0)</f>
        <v/>
      </c>
      <c r="N554" s="16">
        <f>IF(D554=1,IF(J554&lt;=9000000,50000,IF(J554&lt;=9500000,40000,IF(J554&lt;=10000000,20000,0))),0)</f>
        <v/>
      </c>
      <c r="O554" s="16">
        <f>MAX(0,ROUNDDOWN(J554-G554-K554-L554-E554*380000-F554*630000-H554,-3))</f>
        <v/>
      </c>
      <c r="P554" s="16">
        <f>MAX(0,ROUNDDOWN(J554-G554-430000-M554-E554*330000-F554*450000-I554,-3))</f>
        <v/>
      </c>
      <c r="Q554" s="16">
        <f>50000+N554+E554*50000+F554*180000</f>
        <v/>
      </c>
      <c r="R554" s="16">
        <f>IF(P554&lt;=2000000,MIN(Q554,P554),MAX(Q554-(P554-2000000),50000))*0.05</f>
        <v/>
      </c>
      <c r="S554" s="16">
        <f>MAX(0,P554*0.1-R554)</f>
        <v/>
      </c>
      <c r="T554" s="16">
        <f>Q554+MAX(0,K554-480000)</f>
        <v/>
      </c>
      <c r="U554" s="16">
        <f>P554-T554</f>
        <v/>
      </c>
      <c r="V554" s="17">
        <f>IF(U554&lt;0,0,LOOKUP(U554,{0,1950001,3300001,6950001,9000001,18000001,40000001},{0.05,0.1,0.2,0.23,0.33,0.4,0.45}))</f>
        <v/>
      </c>
      <c r="W554" s="18">
        <f>IF(U554&lt;0,0.9,0.9-V554*1.021)</f>
        <v/>
      </c>
      <c r="X554" s="16">
        <f>ROUNDDOWN(S554*0.2/W554+2000,0)</f>
        <v/>
      </c>
      <c r="Y554" s="17">
        <f>IF(O554&lt;=0,0,LOOKUP(O554,{0,1950001,3300001,6950001,9000001,18000001,40000001},{0.05,0.1,0.2,0.23,0.33,0.4,0.45}))</f>
        <v/>
      </c>
    </row>
    <row r="555">
      <c r="A555" t="inlineStr">
        <is>
          <t>1万円刻み</t>
        </is>
      </c>
      <c r="B555" s="16">
        <f>'3_1万円刻み'!$A$18</f>
        <v/>
      </c>
      <c r="C555" t="n">
        <v>2025</v>
      </c>
      <c r="D555" t="n">
        <v>1</v>
      </c>
      <c r="E555" t="n">
        <v>0</v>
      </c>
      <c r="F555" t="n">
        <v>0</v>
      </c>
      <c r="G555" s="16">
        <f>ROUND(MIN(B555/12,650000)*12*0.0915+MIN(B555/12,1390000)*12*(0.0504+0)+B555*0.005,0)</f>
        <v/>
      </c>
      <c r="H555" t="n">
        <v>0</v>
      </c>
      <c r="I555" t="n">
        <v>0</v>
      </c>
      <c r="J555" s="16">
        <f>IF(C555=2026,IF(B555&lt;741000,0,IF(B555&lt;2191000,B555-740000,IF(B555&lt;2193000,1451000,IF(B555&lt;2196000,1453000,IF(B555&lt;2200000,1456000,IF(B555&lt;3600000,ROUNDDOWN(B555/4,-3)*2.8-80000,IF(B555&lt;6600000,ROUNDDOWN(B555/4,-3)*3.2-440000,IF(B555&lt;8500000,ROUNDDOWN(B555*0.9,0)-1100000,B555-1950000)))))))),IF(B555&lt;651000,0,IF(B555&lt;1900000,B555-650000,IF(B555&lt;3600000,ROUNDDOWN(B555/4,-3)*2.8-80000,IF(B555&lt;6600000,ROUNDDOWN(B555/4,-3)*3.2-440000,IF(B555&lt;8500000,ROUNDDOWN(B555*0.9,0)-1100000,B555-1950000))))))</f>
        <v/>
      </c>
      <c r="K555" s="16">
        <f>IF(J555&gt;23500000,NA(),IF(C555=2026,IF(J555&lt;=4890000,1040000,IF(J555&lt;=6550000,670000,620000)),IF(J555&lt;=1320000,950000,IF(J555&lt;=3360000,880000,IF(J555&lt;=4890000,680000,IF(J555&lt;=6550000,630000,580000))))))</f>
        <v/>
      </c>
      <c r="L555" s="16">
        <f>IF(D555=1,IF(J555&lt;=9000000,380000,IF(J555&lt;=9500000,260000,IF(J555&lt;=10000000,130000,0))),0)</f>
        <v/>
      </c>
      <c r="M555" s="16">
        <f>IF(D555=1,IF(J555&lt;=9000000,330000,IF(J555&lt;=9500000,220000,IF(J555&lt;=10000000,110000,0))),0)</f>
        <v/>
      </c>
      <c r="N555" s="16">
        <f>IF(D555=1,IF(J555&lt;=9000000,50000,IF(J555&lt;=9500000,40000,IF(J555&lt;=10000000,20000,0))),0)</f>
        <v/>
      </c>
      <c r="O555" s="16">
        <f>MAX(0,ROUNDDOWN(J555-G555-K555-L555-E555*380000-F555*630000-H555,-3))</f>
        <v/>
      </c>
      <c r="P555" s="16">
        <f>MAX(0,ROUNDDOWN(J555-G555-430000-M555-E555*330000-F555*450000-I555,-3))</f>
        <v/>
      </c>
      <c r="Q555" s="16">
        <f>50000+N555+E555*50000+F555*180000</f>
        <v/>
      </c>
      <c r="R555" s="16">
        <f>IF(P555&lt;=2000000,MIN(Q555,P555),MAX(Q555-(P555-2000000),50000))*0.05</f>
        <v/>
      </c>
      <c r="S555" s="16">
        <f>MAX(0,P555*0.1-R555)</f>
        <v/>
      </c>
      <c r="T555" s="16">
        <f>Q555+MAX(0,K555-480000)</f>
        <v/>
      </c>
      <c r="U555" s="16">
        <f>P555-T555</f>
        <v/>
      </c>
      <c r="V555" s="17">
        <f>IF(U555&lt;0,0,LOOKUP(U555,{0,1950001,3300001,6950001,9000001,18000001,40000001},{0.05,0.1,0.2,0.23,0.33,0.4,0.45}))</f>
        <v/>
      </c>
      <c r="W555" s="18">
        <f>IF(U555&lt;0,0.9,0.9-V555*1.021)</f>
        <v/>
      </c>
      <c r="X555" s="16">
        <f>ROUNDDOWN(S555*0.2/W555+2000,0)</f>
        <v/>
      </c>
      <c r="Y555" s="17">
        <f>IF(O555&lt;=0,0,LOOKUP(O555,{0,1950001,3300001,6950001,9000001,18000001,40000001},{0.05,0.1,0.2,0.23,0.33,0.4,0.45}))</f>
        <v/>
      </c>
    </row>
    <row r="556">
      <c r="A556" t="inlineStr">
        <is>
          <t>1万円刻み</t>
        </is>
      </c>
      <c r="B556" s="16">
        <f>'3_1万円刻み'!$A$18</f>
        <v/>
      </c>
      <c r="C556" t="n">
        <v>2026</v>
      </c>
      <c r="D556" t="n">
        <v>1</v>
      </c>
      <c r="E556" t="n">
        <v>0</v>
      </c>
      <c r="F556" t="n">
        <v>0</v>
      </c>
      <c r="G556" s="16">
        <f>ROUND(MIN(B556/12,650000)*12*0.0915+MIN(B556/12,1390000)*12*(0.0504+0)+B556*0.005,0)</f>
        <v/>
      </c>
      <c r="H556" t="n">
        <v>0</v>
      </c>
      <c r="I556" t="n">
        <v>0</v>
      </c>
      <c r="J556" s="16">
        <f>IF(C556=2026,IF(B556&lt;741000,0,IF(B556&lt;2191000,B556-740000,IF(B556&lt;2193000,1451000,IF(B556&lt;2196000,1453000,IF(B556&lt;2200000,1456000,IF(B556&lt;3600000,ROUNDDOWN(B556/4,-3)*2.8-80000,IF(B556&lt;6600000,ROUNDDOWN(B556/4,-3)*3.2-440000,IF(B556&lt;8500000,ROUNDDOWN(B556*0.9,0)-1100000,B556-1950000)))))))),IF(B556&lt;651000,0,IF(B556&lt;1900000,B556-650000,IF(B556&lt;3600000,ROUNDDOWN(B556/4,-3)*2.8-80000,IF(B556&lt;6600000,ROUNDDOWN(B556/4,-3)*3.2-440000,IF(B556&lt;8500000,ROUNDDOWN(B556*0.9,0)-1100000,B556-1950000))))))</f>
        <v/>
      </c>
      <c r="K556" s="16">
        <f>IF(J556&gt;23500000,NA(),IF(C556=2026,IF(J556&lt;=4890000,1040000,IF(J556&lt;=6550000,670000,620000)),IF(J556&lt;=1320000,950000,IF(J556&lt;=3360000,880000,IF(J556&lt;=4890000,680000,IF(J556&lt;=6550000,630000,580000))))))</f>
        <v/>
      </c>
      <c r="L556" s="16">
        <f>IF(D556=1,IF(J556&lt;=9000000,380000,IF(J556&lt;=9500000,260000,IF(J556&lt;=10000000,130000,0))),0)</f>
        <v/>
      </c>
      <c r="M556" s="16">
        <f>IF(D556=1,IF(J556&lt;=9000000,330000,IF(J556&lt;=9500000,220000,IF(J556&lt;=10000000,110000,0))),0)</f>
        <v/>
      </c>
      <c r="N556" s="16">
        <f>IF(D556=1,IF(J556&lt;=9000000,50000,IF(J556&lt;=9500000,40000,IF(J556&lt;=10000000,20000,0))),0)</f>
        <v/>
      </c>
      <c r="O556" s="16">
        <f>MAX(0,ROUNDDOWN(J556-G556-K556-L556-E556*380000-F556*630000-H556,-3))</f>
        <v/>
      </c>
      <c r="P556" s="16">
        <f>MAX(0,ROUNDDOWN(J556-G556-430000-M556-E556*330000-F556*450000-I556,-3))</f>
        <v/>
      </c>
      <c r="Q556" s="16">
        <f>50000+N556+E556*50000+F556*180000</f>
        <v/>
      </c>
      <c r="R556" s="16">
        <f>IF(P556&lt;=2000000,MIN(Q556,P556),MAX(Q556-(P556-2000000),50000))*0.05</f>
        <v/>
      </c>
      <c r="S556" s="16">
        <f>MAX(0,P556*0.1-R556)</f>
        <v/>
      </c>
      <c r="T556" s="16">
        <f>Q556+MAX(0,K556-480000)</f>
        <v/>
      </c>
      <c r="U556" s="16">
        <f>P556-T556</f>
        <v/>
      </c>
      <c r="V556" s="17">
        <f>IF(U556&lt;0,0,LOOKUP(U556,{0,1950001,3300001,6950001,9000001,18000001,40000001},{0.05,0.1,0.2,0.23,0.33,0.4,0.45}))</f>
        <v/>
      </c>
      <c r="W556" s="18">
        <f>IF(U556&lt;0,0.9,0.9-V556*1.021)</f>
        <v/>
      </c>
      <c r="X556" s="16">
        <f>ROUNDDOWN(S556*0.2/W556+2000,0)</f>
        <v/>
      </c>
      <c r="Y556" s="17">
        <f>IF(O556&lt;=0,0,LOOKUP(O556,{0,1950001,3300001,6950001,9000001,18000001,40000001},{0.05,0.1,0.2,0.23,0.33,0.4,0.45}))</f>
        <v/>
      </c>
    </row>
    <row r="557">
      <c r="A557" t="inlineStr">
        <is>
          <t>1万円刻み</t>
        </is>
      </c>
      <c r="B557" s="16">
        <f>'3_1万円刻み'!$A$19</f>
        <v/>
      </c>
      <c r="C557" t="n">
        <v>2025</v>
      </c>
      <c r="D557" t="n">
        <v>0</v>
      </c>
      <c r="E557" t="n">
        <v>0</v>
      </c>
      <c r="F557" t="n">
        <v>0</v>
      </c>
      <c r="G557" s="16">
        <f>ROUND(MIN(B557/12,650000)*12*0.0915+MIN(B557/12,1390000)*12*(0.0504+0)+B557*0.005,0)</f>
        <v/>
      </c>
      <c r="H557" t="n">
        <v>0</v>
      </c>
      <c r="I557" t="n">
        <v>0</v>
      </c>
      <c r="J557" s="16">
        <f>IF(C557=2026,IF(B557&lt;741000,0,IF(B557&lt;2191000,B557-740000,IF(B557&lt;2193000,1451000,IF(B557&lt;2196000,1453000,IF(B557&lt;2200000,1456000,IF(B557&lt;3600000,ROUNDDOWN(B557/4,-3)*2.8-80000,IF(B557&lt;6600000,ROUNDDOWN(B557/4,-3)*3.2-440000,IF(B557&lt;8500000,ROUNDDOWN(B557*0.9,0)-1100000,B557-1950000)))))))),IF(B557&lt;651000,0,IF(B557&lt;1900000,B557-650000,IF(B557&lt;3600000,ROUNDDOWN(B557/4,-3)*2.8-80000,IF(B557&lt;6600000,ROUNDDOWN(B557/4,-3)*3.2-440000,IF(B557&lt;8500000,ROUNDDOWN(B557*0.9,0)-1100000,B557-1950000))))))</f>
        <v/>
      </c>
      <c r="K557" s="16">
        <f>IF(J557&gt;23500000,NA(),IF(C557=2026,IF(J557&lt;=4890000,1040000,IF(J557&lt;=6550000,670000,620000)),IF(J557&lt;=1320000,950000,IF(J557&lt;=3360000,880000,IF(J557&lt;=4890000,680000,IF(J557&lt;=6550000,630000,580000))))))</f>
        <v/>
      </c>
      <c r="L557" s="16">
        <f>IF(D557=1,IF(J557&lt;=9000000,380000,IF(J557&lt;=9500000,260000,IF(J557&lt;=10000000,130000,0))),0)</f>
        <v/>
      </c>
      <c r="M557" s="16">
        <f>IF(D557=1,IF(J557&lt;=9000000,330000,IF(J557&lt;=9500000,220000,IF(J557&lt;=10000000,110000,0))),0)</f>
        <v/>
      </c>
      <c r="N557" s="16">
        <f>IF(D557=1,IF(J557&lt;=9000000,50000,IF(J557&lt;=9500000,40000,IF(J557&lt;=10000000,20000,0))),0)</f>
        <v/>
      </c>
      <c r="O557" s="16">
        <f>MAX(0,ROUNDDOWN(J557-G557-K557-L557-E557*380000-F557*630000-H557,-3))</f>
        <v/>
      </c>
      <c r="P557" s="16">
        <f>MAX(0,ROUNDDOWN(J557-G557-430000-M557-E557*330000-F557*450000-I557,-3))</f>
        <v/>
      </c>
      <c r="Q557" s="16">
        <f>50000+N557+E557*50000+F557*180000</f>
        <v/>
      </c>
      <c r="R557" s="16">
        <f>IF(P557&lt;=2000000,MIN(Q557,P557),MAX(Q557-(P557-2000000),50000))*0.05</f>
        <v/>
      </c>
      <c r="S557" s="16">
        <f>MAX(0,P557*0.1-R557)</f>
        <v/>
      </c>
      <c r="T557" s="16">
        <f>Q557+MAX(0,K557-480000)</f>
        <v/>
      </c>
      <c r="U557" s="16">
        <f>P557-T557</f>
        <v/>
      </c>
      <c r="V557" s="17">
        <f>IF(U557&lt;0,0,LOOKUP(U557,{0,1950001,3300001,6950001,9000001,18000001,40000001},{0.05,0.1,0.2,0.23,0.33,0.4,0.45}))</f>
        <v/>
      </c>
      <c r="W557" s="18">
        <f>IF(U557&lt;0,0.9,0.9-V557*1.021)</f>
        <v/>
      </c>
      <c r="X557" s="16">
        <f>ROUNDDOWN(S557*0.2/W557+2000,0)</f>
        <v/>
      </c>
      <c r="Y557" s="17">
        <f>IF(O557&lt;=0,0,LOOKUP(O557,{0,1950001,3300001,6950001,9000001,18000001,40000001},{0.05,0.1,0.2,0.23,0.33,0.4,0.45}))</f>
        <v/>
      </c>
    </row>
    <row r="558">
      <c r="A558" t="inlineStr">
        <is>
          <t>1万円刻み</t>
        </is>
      </c>
      <c r="B558" s="16">
        <f>'3_1万円刻み'!$A$19</f>
        <v/>
      </c>
      <c r="C558" t="n">
        <v>2026</v>
      </c>
      <c r="D558" t="n">
        <v>0</v>
      </c>
      <c r="E558" t="n">
        <v>0</v>
      </c>
      <c r="F558" t="n">
        <v>0</v>
      </c>
      <c r="G558" s="16">
        <f>ROUND(MIN(B558/12,650000)*12*0.0915+MIN(B558/12,1390000)*12*(0.0504+0)+B558*0.005,0)</f>
        <v/>
      </c>
      <c r="H558" t="n">
        <v>0</v>
      </c>
      <c r="I558" t="n">
        <v>0</v>
      </c>
      <c r="J558" s="16">
        <f>IF(C558=2026,IF(B558&lt;741000,0,IF(B558&lt;2191000,B558-740000,IF(B558&lt;2193000,1451000,IF(B558&lt;2196000,1453000,IF(B558&lt;2200000,1456000,IF(B558&lt;3600000,ROUNDDOWN(B558/4,-3)*2.8-80000,IF(B558&lt;6600000,ROUNDDOWN(B558/4,-3)*3.2-440000,IF(B558&lt;8500000,ROUNDDOWN(B558*0.9,0)-1100000,B558-1950000)))))))),IF(B558&lt;651000,0,IF(B558&lt;1900000,B558-650000,IF(B558&lt;3600000,ROUNDDOWN(B558/4,-3)*2.8-80000,IF(B558&lt;6600000,ROUNDDOWN(B558/4,-3)*3.2-440000,IF(B558&lt;8500000,ROUNDDOWN(B558*0.9,0)-1100000,B558-1950000))))))</f>
        <v/>
      </c>
      <c r="K558" s="16">
        <f>IF(J558&gt;23500000,NA(),IF(C558=2026,IF(J558&lt;=4890000,1040000,IF(J558&lt;=6550000,670000,620000)),IF(J558&lt;=1320000,950000,IF(J558&lt;=3360000,880000,IF(J558&lt;=4890000,680000,IF(J558&lt;=6550000,630000,580000))))))</f>
        <v/>
      </c>
      <c r="L558" s="16">
        <f>IF(D558=1,IF(J558&lt;=9000000,380000,IF(J558&lt;=9500000,260000,IF(J558&lt;=10000000,130000,0))),0)</f>
        <v/>
      </c>
      <c r="M558" s="16">
        <f>IF(D558=1,IF(J558&lt;=9000000,330000,IF(J558&lt;=9500000,220000,IF(J558&lt;=10000000,110000,0))),0)</f>
        <v/>
      </c>
      <c r="N558" s="16">
        <f>IF(D558=1,IF(J558&lt;=9000000,50000,IF(J558&lt;=9500000,40000,IF(J558&lt;=10000000,20000,0))),0)</f>
        <v/>
      </c>
      <c r="O558" s="16">
        <f>MAX(0,ROUNDDOWN(J558-G558-K558-L558-E558*380000-F558*630000-H558,-3))</f>
        <v/>
      </c>
      <c r="P558" s="16">
        <f>MAX(0,ROUNDDOWN(J558-G558-430000-M558-E558*330000-F558*450000-I558,-3))</f>
        <v/>
      </c>
      <c r="Q558" s="16">
        <f>50000+N558+E558*50000+F558*180000</f>
        <v/>
      </c>
      <c r="R558" s="16">
        <f>IF(P558&lt;=2000000,MIN(Q558,P558),MAX(Q558-(P558-2000000),50000))*0.05</f>
        <v/>
      </c>
      <c r="S558" s="16">
        <f>MAX(0,P558*0.1-R558)</f>
        <v/>
      </c>
      <c r="T558" s="16">
        <f>Q558+MAX(0,K558-480000)</f>
        <v/>
      </c>
      <c r="U558" s="16">
        <f>P558-T558</f>
        <v/>
      </c>
      <c r="V558" s="17">
        <f>IF(U558&lt;0,0,LOOKUP(U558,{0,1950001,3300001,6950001,9000001,18000001,40000001},{0.05,0.1,0.2,0.23,0.33,0.4,0.45}))</f>
        <v/>
      </c>
      <c r="W558" s="18">
        <f>IF(U558&lt;0,0.9,0.9-V558*1.021)</f>
        <v/>
      </c>
      <c r="X558" s="16">
        <f>ROUNDDOWN(S558*0.2/W558+2000,0)</f>
        <v/>
      </c>
      <c r="Y558" s="17">
        <f>IF(O558&lt;=0,0,LOOKUP(O558,{0,1950001,3300001,6950001,9000001,18000001,40000001},{0.05,0.1,0.2,0.23,0.33,0.4,0.45}))</f>
        <v/>
      </c>
    </row>
    <row r="559">
      <c r="A559" t="inlineStr">
        <is>
          <t>1万円刻み</t>
        </is>
      </c>
      <c r="B559" s="16">
        <f>'3_1万円刻み'!$A$19</f>
        <v/>
      </c>
      <c r="C559" t="n">
        <v>2025</v>
      </c>
      <c r="D559" t="n">
        <v>1</v>
      </c>
      <c r="E559" t="n">
        <v>0</v>
      </c>
      <c r="F559" t="n">
        <v>0</v>
      </c>
      <c r="G559" s="16">
        <f>ROUND(MIN(B559/12,650000)*12*0.0915+MIN(B559/12,1390000)*12*(0.0504+0)+B559*0.005,0)</f>
        <v/>
      </c>
      <c r="H559" t="n">
        <v>0</v>
      </c>
      <c r="I559" t="n">
        <v>0</v>
      </c>
      <c r="J559" s="16">
        <f>IF(C559=2026,IF(B559&lt;741000,0,IF(B559&lt;2191000,B559-740000,IF(B559&lt;2193000,1451000,IF(B559&lt;2196000,1453000,IF(B559&lt;2200000,1456000,IF(B559&lt;3600000,ROUNDDOWN(B559/4,-3)*2.8-80000,IF(B559&lt;6600000,ROUNDDOWN(B559/4,-3)*3.2-440000,IF(B559&lt;8500000,ROUNDDOWN(B559*0.9,0)-1100000,B559-1950000)))))))),IF(B559&lt;651000,0,IF(B559&lt;1900000,B559-650000,IF(B559&lt;3600000,ROUNDDOWN(B559/4,-3)*2.8-80000,IF(B559&lt;6600000,ROUNDDOWN(B559/4,-3)*3.2-440000,IF(B559&lt;8500000,ROUNDDOWN(B559*0.9,0)-1100000,B559-1950000))))))</f>
        <v/>
      </c>
      <c r="K559" s="16">
        <f>IF(J559&gt;23500000,NA(),IF(C559=2026,IF(J559&lt;=4890000,1040000,IF(J559&lt;=6550000,670000,620000)),IF(J559&lt;=1320000,950000,IF(J559&lt;=3360000,880000,IF(J559&lt;=4890000,680000,IF(J559&lt;=6550000,630000,580000))))))</f>
        <v/>
      </c>
      <c r="L559" s="16">
        <f>IF(D559=1,IF(J559&lt;=9000000,380000,IF(J559&lt;=9500000,260000,IF(J559&lt;=10000000,130000,0))),0)</f>
        <v/>
      </c>
      <c r="M559" s="16">
        <f>IF(D559=1,IF(J559&lt;=9000000,330000,IF(J559&lt;=9500000,220000,IF(J559&lt;=10000000,110000,0))),0)</f>
        <v/>
      </c>
      <c r="N559" s="16">
        <f>IF(D559=1,IF(J559&lt;=9000000,50000,IF(J559&lt;=9500000,40000,IF(J559&lt;=10000000,20000,0))),0)</f>
        <v/>
      </c>
      <c r="O559" s="16">
        <f>MAX(0,ROUNDDOWN(J559-G559-K559-L559-E559*380000-F559*630000-H559,-3))</f>
        <v/>
      </c>
      <c r="P559" s="16">
        <f>MAX(0,ROUNDDOWN(J559-G559-430000-M559-E559*330000-F559*450000-I559,-3))</f>
        <v/>
      </c>
      <c r="Q559" s="16">
        <f>50000+N559+E559*50000+F559*180000</f>
        <v/>
      </c>
      <c r="R559" s="16">
        <f>IF(P559&lt;=2000000,MIN(Q559,P559),MAX(Q559-(P559-2000000),50000))*0.05</f>
        <v/>
      </c>
      <c r="S559" s="16">
        <f>MAX(0,P559*0.1-R559)</f>
        <v/>
      </c>
      <c r="T559" s="16">
        <f>Q559+MAX(0,K559-480000)</f>
        <v/>
      </c>
      <c r="U559" s="16">
        <f>P559-T559</f>
        <v/>
      </c>
      <c r="V559" s="17">
        <f>IF(U559&lt;0,0,LOOKUP(U559,{0,1950001,3300001,6950001,9000001,18000001,40000001},{0.05,0.1,0.2,0.23,0.33,0.4,0.45}))</f>
        <v/>
      </c>
      <c r="W559" s="18">
        <f>IF(U559&lt;0,0.9,0.9-V559*1.021)</f>
        <v/>
      </c>
      <c r="X559" s="16">
        <f>ROUNDDOWN(S559*0.2/W559+2000,0)</f>
        <v/>
      </c>
      <c r="Y559" s="17">
        <f>IF(O559&lt;=0,0,LOOKUP(O559,{0,1950001,3300001,6950001,9000001,18000001,40000001},{0.05,0.1,0.2,0.23,0.33,0.4,0.45}))</f>
        <v/>
      </c>
    </row>
    <row r="560">
      <c r="A560" t="inlineStr">
        <is>
          <t>1万円刻み</t>
        </is>
      </c>
      <c r="B560" s="16">
        <f>'3_1万円刻み'!$A$19</f>
        <v/>
      </c>
      <c r="C560" t="n">
        <v>2026</v>
      </c>
      <c r="D560" t="n">
        <v>1</v>
      </c>
      <c r="E560" t="n">
        <v>0</v>
      </c>
      <c r="F560" t="n">
        <v>0</v>
      </c>
      <c r="G560" s="16">
        <f>ROUND(MIN(B560/12,650000)*12*0.0915+MIN(B560/12,1390000)*12*(0.0504+0)+B560*0.005,0)</f>
        <v/>
      </c>
      <c r="H560" t="n">
        <v>0</v>
      </c>
      <c r="I560" t="n">
        <v>0</v>
      </c>
      <c r="J560" s="16">
        <f>IF(C560=2026,IF(B560&lt;741000,0,IF(B560&lt;2191000,B560-740000,IF(B560&lt;2193000,1451000,IF(B560&lt;2196000,1453000,IF(B560&lt;2200000,1456000,IF(B560&lt;3600000,ROUNDDOWN(B560/4,-3)*2.8-80000,IF(B560&lt;6600000,ROUNDDOWN(B560/4,-3)*3.2-440000,IF(B560&lt;8500000,ROUNDDOWN(B560*0.9,0)-1100000,B560-1950000)))))))),IF(B560&lt;651000,0,IF(B560&lt;1900000,B560-650000,IF(B560&lt;3600000,ROUNDDOWN(B560/4,-3)*2.8-80000,IF(B560&lt;6600000,ROUNDDOWN(B560/4,-3)*3.2-440000,IF(B560&lt;8500000,ROUNDDOWN(B560*0.9,0)-1100000,B560-1950000))))))</f>
        <v/>
      </c>
      <c r="K560" s="16">
        <f>IF(J560&gt;23500000,NA(),IF(C560=2026,IF(J560&lt;=4890000,1040000,IF(J560&lt;=6550000,670000,620000)),IF(J560&lt;=1320000,950000,IF(J560&lt;=3360000,880000,IF(J560&lt;=4890000,680000,IF(J560&lt;=6550000,630000,580000))))))</f>
        <v/>
      </c>
      <c r="L560" s="16">
        <f>IF(D560=1,IF(J560&lt;=9000000,380000,IF(J560&lt;=9500000,260000,IF(J560&lt;=10000000,130000,0))),0)</f>
        <v/>
      </c>
      <c r="M560" s="16">
        <f>IF(D560=1,IF(J560&lt;=9000000,330000,IF(J560&lt;=9500000,220000,IF(J560&lt;=10000000,110000,0))),0)</f>
        <v/>
      </c>
      <c r="N560" s="16">
        <f>IF(D560=1,IF(J560&lt;=9000000,50000,IF(J560&lt;=9500000,40000,IF(J560&lt;=10000000,20000,0))),0)</f>
        <v/>
      </c>
      <c r="O560" s="16">
        <f>MAX(0,ROUNDDOWN(J560-G560-K560-L560-E560*380000-F560*630000-H560,-3))</f>
        <v/>
      </c>
      <c r="P560" s="16">
        <f>MAX(0,ROUNDDOWN(J560-G560-430000-M560-E560*330000-F560*450000-I560,-3))</f>
        <v/>
      </c>
      <c r="Q560" s="16">
        <f>50000+N560+E560*50000+F560*180000</f>
        <v/>
      </c>
      <c r="R560" s="16">
        <f>IF(P560&lt;=2000000,MIN(Q560,P560),MAX(Q560-(P560-2000000),50000))*0.05</f>
        <v/>
      </c>
      <c r="S560" s="16">
        <f>MAX(0,P560*0.1-R560)</f>
        <v/>
      </c>
      <c r="T560" s="16">
        <f>Q560+MAX(0,K560-480000)</f>
        <v/>
      </c>
      <c r="U560" s="16">
        <f>P560-T560</f>
        <v/>
      </c>
      <c r="V560" s="17">
        <f>IF(U560&lt;0,0,LOOKUP(U560,{0,1950001,3300001,6950001,9000001,18000001,40000001},{0.05,0.1,0.2,0.23,0.33,0.4,0.45}))</f>
        <v/>
      </c>
      <c r="W560" s="18">
        <f>IF(U560&lt;0,0.9,0.9-V560*1.021)</f>
        <v/>
      </c>
      <c r="X560" s="16">
        <f>ROUNDDOWN(S560*0.2/W560+2000,0)</f>
        <v/>
      </c>
      <c r="Y560" s="17">
        <f>IF(O560&lt;=0,0,LOOKUP(O560,{0,1950001,3300001,6950001,9000001,18000001,40000001},{0.05,0.1,0.2,0.23,0.33,0.4,0.45}))</f>
        <v/>
      </c>
    </row>
    <row r="561">
      <c r="A561" t="inlineStr">
        <is>
          <t>1万円刻み</t>
        </is>
      </c>
      <c r="B561" s="16">
        <f>'3_1万円刻み'!$A$20</f>
        <v/>
      </c>
      <c r="C561" t="n">
        <v>2025</v>
      </c>
      <c r="D561" t="n">
        <v>0</v>
      </c>
      <c r="E561" t="n">
        <v>0</v>
      </c>
      <c r="F561" t="n">
        <v>0</v>
      </c>
      <c r="G561" s="16">
        <f>ROUND(MIN(B561/12,650000)*12*0.0915+MIN(B561/12,1390000)*12*(0.0504+0)+B561*0.005,0)</f>
        <v/>
      </c>
      <c r="H561" t="n">
        <v>0</v>
      </c>
      <c r="I561" t="n">
        <v>0</v>
      </c>
      <c r="J561" s="16">
        <f>IF(C561=2026,IF(B561&lt;741000,0,IF(B561&lt;2191000,B561-740000,IF(B561&lt;2193000,1451000,IF(B561&lt;2196000,1453000,IF(B561&lt;2200000,1456000,IF(B561&lt;3600000,ROUNDDOWN(B561/4,-3)*2.8-80000,IF(B561&lt;6600000,ROUNDDOWN(B561/4,-3)*3.2-440000,IF(B561&lt;8500000,ROUNDDOWN(B561*0.9,0)-1100000,B561-1950000)))))))),IF(B561&lt;651000,0,IF(B561&lt;1900000,B561-650000,IF(B561&lt;3600000,ROUNDDOWN(B561/4,-3)*2.8-80000,IF(B561&lt;6600000,ROUNDDOWN(B561/4,-3)*3.2-440000,IF(B561&lt;8500000,ROUNDDOWN(B561*0.9,0)-1100000,B561-1950000))))))</f>
        <v/>
      </c>
      <c r="K561" s="16">
        <f>IF(J561&gt;23500000,NA(),IF(C561=2026,IF(J561&lt;=4890000,1040000,IF(J561&lt;=6550000,670000,620000)),IF(J561&lt;=1320000,950000,IF(J561&lt;=3360000,880000,IF(J561&lt;=4890000,680000,IF(J561&lt;=6550000,630000,580000))))))</f>
        <v/>
      </c>
      <c r="L561" s="16">
        <f>IF(D561=1,IF(J561&lt;=9000000,380000,IF(J561&lt;=9500000,260000,IF(J561&lt;=10000000,130000,0))),0)</f>
        <v/>
      </c>
      <c r="M561" s="16">
        <f>IF(D561=1,IF(J561&lt;=9000000,330000,IF(J561&lt;=9500000,220000,IF(J561&lt;=10000000,110000,0))),0)</f>
        <v/>
      </c>
      <c r="N561" s="16">
        <f>IF(D561=1,IF(J561&lt;=9000000,50000,IF(J561&lt;=9500000,40000,IF(J561&lt;=10000000,20000,0))),0)</f>
        <v/>
      </c>
      <c r="O561" s="16">
        <f>MAX(0,ROUNDDOWN(J561-G561-K561-L561-E561*380000-F561*630000-H561,-3))</f>
        <v/>
      </c>
      <c r="P561" s="16">
        <f>MAX(0,ROUNDDOWN(J561-G561-430000-M561-E561*330000-F561*450000-I561,-3))</f>
        <v/>
      </c>
      <c r="Q561" s="16">
        <f>50000+N561+E561*50000+F561*180000</f>
        <v/>
      </c>
      <c r="R561" s="16">
        <f>IF(P561&lt;=2000000,MIN(Q561,P561),MAX(Q561-(P561-2000000),50000))*0.05</f>
        <v/>
      </c>
      <c r="S561" s="16">
        <f>MAX(0,P561*0.1-R561)</f>
        <v/>
      </c>
      <c r="T561" s="16">
        <f>Q561+MAX(0,K561-480000)</f>
        <v/>
      </c>
      <c r="U561" s="16">
        <f>P561-T561</f>
        <v/>
      </c>
      <c r="V561" s="17">
        <f>IF(U561&lt;0,0,LOOKUP(U561,{0,1950001,3300001,6950001,9000001,18000001,40000001},{0.05,0.1,0.2,0.23,0.33,0.4,0.45}))</f>
        <v/>
      </c>
      <c r="W561" s="18">
        <f>IF(U561&lt;0,0.9,0.9-V561*1.021)</f>
        <v/>
      </c>
      <c r="X561" s="16">
        <f>ROUNDDOWN(S561*0.2/W561+2000,0)</f>
        <v/>
      </c>
      <c r="Y561" s="17">
        <f>IF(O561&lt;=0,0,LOOKUP(O561,{0,1950001,3300001,6950001,9000001,18000001,40000001},{0.05,0.1,0.2,0.23,0.33,0.4,0.45}))</f>
        <v/>
      </c>
    </row>
    <row r="562">
      <c r="A562" t="inlineStr">
        <is>
          <t>1万円刻み</t>
        </is>
      </c>
      <c r="B562" s="16">
        <f>'3_1万円刻み'!$A$20</f>
        <v/>
      </c>
      <c r="C562" t="n">
        <v>2026</v>
      </c>
      <c r="D562" t="n">
        <v>0</v>
      </c>
      <c r="E562" t="n">
        <v>0</v>
      </c>
      <c r="F562" t="n">
        <v>0</v>
      </c>
      <c r="G562" s="16">
        <f>ROUND(MIN(B562/12,650000)*12*0.0915+MIN(B562/12,1390000)*12*(0.0504+0)+B562*0.005,0)</f>
        <v/>
      </c>
      <c r="H562" t="n">
        <v>0</v>
      </c>
      <c r="I562" t="n">
        <v>0</v>
      </c>
      <c r="J562" s="16">
        <f>IF(C562=2026,IF(B562&lt;741000,0,IF(B562&lt;2191000,B562-740000,IF(B562&lt;2193000,1451000,IF(B562&lt;2196000,1453000,IF(B562&lt;2200000,1456000,IF(B562&lt;3600000,ROUNDDOWN(B562/4,-3)*2.8-80000,IF(B562&lt;6600000,ROUNDDOWN(B562/4,-3)*3.2-440000,IF(B562&lt;8500000,ROUNDDOWN(B562*0.9,0)-1100000,B562-1950000)))))))),IF(B562&lt;651000,0,IF(B562&lt;1900000,B562-650000,IF(B562&lt;3600000,ROUNDDOWN(B562/4,-3)*2.8-80000,IF(B562&lt;6600000,ROUNDDOWN(B562/4,-3)*3.2-440000,IF(B562&lt;8500000,ROUNDDOWN(B562*0.9,0)-1100000,B562-1950000))))))</f>
        <v/>
      </c>
      <c r="K562" s="16">
        <f>IF(J562&gt;23500000,NA(),IF(C562=2026,IF(J562&lt;=4890000,1040000,IF(J562&lt;=6550000,670000,620000)),IF(J562&lt;=1320000,950000,IF(J562&lt;=3360000,880000,IF(J562&lt;=4890000,680000,IF(J562&lt;=6550000,630000,580000))))))</f>
        <v/>
      </c>
      <c r="L562" s="16">
        <f>IF(D562=1,IF(J562&lt;=9000000,380000,IF(J562&lt;=9500000,260000,IF(J562&lt;=10000000,130000,0))),0)</f>
        <v/>
      </c>
      <c r="M562" s="16">
        <f>IF(D562=1,IF(J562&lt;=9000000,330000,IF(J562&lt;=9500000,220000,IF(J562&lt;=10000000,110000,0))),0)</f>
        <v/>
      </c>
      <c r="N562" s="16">
        <f>IF(D562=1,IF(J562&lt;=9000000,50000,IF(J562&lt;=9500000,40000,IF(J562&lt;=10000000,20000,0))),0)</f>
        <v/>
      </c>
      <c r="O562" s="16">
        <f>MAX(0,ROUNDDOWN(J562-G562-K562-L562-E562*380000-F562*630000-H562,-3))</f>
        <v/>
      </c>
      <c r="P562" s="16">
        <f>MAX(0,ROUNDDOWN(J562-G562-430000-M562-E562*330000-F562*450000-I562,-3))</f>
        <v/>
      </c>
      <c r="Q562" s="16">
        <f>50000+N562+E562*50000+F562*180000</f>
        <v/>
      </c>
      <c r="R562" s="16">
        <f>IF(P562&lt;=2000000,MIN(Q562,P562),MAX(Q562-(P562-2000000),50000))*0.05</f>
        <v/>
      </c>
      <c r="S562" s="16">
        <f>MAX(0,P562*0.1-R562)</f>
        <v/>
      </c>
      <c r="T562" s="16">
        <f>Q562+MAX(0,K562-480000)</f>
        <v/>
      </c>
      <c r="U562" s="16">
        <f>P562-T562</f>
        <v/>
      </c>
      <c r="V562" s="17">
        <f>IF(U562&lt;0,0,LOOKUP(U562,{0,1950001,3300001,6950001,9000001,18000001,40000001},{0.05,0.1,0.2,0.23,0.33,0.4,0.45}))</f>
        <v/>
      </c>
      <c r="W562" s="18">
        <f>IF(U562&lt;0,0.9,0.9-V562*1.021)</f>
        <v/>
      </c>
      <c r="X562" s="16">
        <f>ROUNDDOWN(S562*0.2/W562+2000,0)</f>
        <v/>
      </c>
      <c r="Y562" s="17">
        <f>IF(O562&lt;=0,0,LOOKUP(O562,{0,1950001,3300001,6950001,9000001,18000001,40000001},{0.05,0.1,0.2,0.23,0.33,0.4,0.45}))</f>
        <v/>
      </c>
    </row>
    <row r="563">
      <c r="A563" t="inlineStr">
        <is>
          <t>1万円刻み</t>
        </is>
      </c>
      <c r="B563" s="16">
        <f>'3_1万円刻み'!$A$20</f>
        <v/>
      </c>
      <c r="C563" t="n">
        <v>2025</v>
      </c>
      <c r="D563" t="n">
        <v>1</v>
      </c>
      <c r="E563" t="n">
        <v>0</v>
      </c>
      <c r="F563" t="n">
        <v>0</v>
      </c>
      <c r="G563" s="16">
        <f>ROUND(MIN(B563/12,650000)*12*0.0915+MIN(B563/12,1390000)*12*(0.0504+0)+B563*0.005,0)</f>
        <v/>
      </c>
      <c r="H563" t="n">
        <v>0</v>
      </c>
      <c r="I563" t="n">
        <v>0</v>
      </c>
      <c r="J563" s="16">
        <f>IF(C563=2026,IF(B563&lt;741000,0,IF(B563&lt;2191000,B563-740000,IF(B563&lt;2193000,1451000,IF(B563&lt;2196000,1453000,IF(B563&lt;2200000,1456000,IF(B563&lt;3600000,ROUNDDOWN(B563/4,-3)*2.8-80000,IF(B563&lt;6600000,ROUNDDOWN(B563/4,-3)*3.2-440000,IF(B563&lt;8500000,ROUNDDOWN(B563*0.9,0)-1100000,B563-1950000)))))))),IF(B563&lt;651000,0,IF(B563&lt;1900000,B563-650000,IF(B563&lt;3600000,ROUNDDOWN(B563/4,-3)*2.8-80000,IF(B563&lt;6600000,ROUNDDOWN(B563/4,-3)*3.2-440000,IF(B563&lt;8500000,ROUNDDOWN(B563*0.9,0)-1100000,B563-1950000))))))</f>
        <v/>
      </c>
      <c r="K563" s="16">
        <f>IF(J563&gt;23500000,NA(),IF(C563=2026,IF(J563&lt;=4890000,1040000,IF(J563&lt;=6550000,670000,620000)),IF(J563&lt;=1320000,950000,IF(J563&lt;=3360000,880000,IF(J563&lt;=4890000,680000,IF(J563&lt;=6550000,630000,580000))))))</f>
        <v/>
      </c>
      <c r="L563" s="16">
        <f>IF(D563=1,IF(J563&lt;=9000000,380000,IF(J563&lt;=9500000,260000,IF(J563&lt;=10000000,130000,0))),0)</f>
        <v/>
      </c>
      <c r="M563" s="16">
        <f>IF(D563=1,IF(J563&lt;=9000000,330000,IF(J563&lt;=9500000,220000,IF(J563&lt;=10000000,110000,0))),0)</f>
        <v/>
      </c>
      <c r="N563" s="16">
        <f>IF(D563=1,IF(J563&lt;=9000000,50000,IF(J563&lt;=9500000,40000,IF(J563&lt;=10000000,20000,0))),0)</f>
        <v/>
      </c>
      <c r="O563" s="16">
        <f>MAX(0,ROUNDDOWN(J563-G563-K563-L563-E563*380000-F563*630000-H563,-3))</f>
        <v/>
      </c>
      <c r="P563" s="16">
        <f>MAX(0,ROUNDDOWN(J563-G563-430000-M563-E563*330000-F563*450000-I563,-3))</f>
        <v/>
      </c>
      <c r="Q563" s="16">
        <f>50000+N563+E563*50000+F563*180000</f>
        <v/>
      </c>
      <c r="R563" s="16">
        <f>IF(P563&lt;=2000000,MIN(Q563,P563),MAX(Q563-(P563-2000000),50000))*0.05</f>
        <v/>
      </c>
      <c r="S563" s="16">
        <f>MAX(0,P563*0.1-R563)</f>
        <v/>
      </c>
      <c r="T563" s="16">
        <f>Q563+MAX(0,K563-480000)</f>
        <v/>
      </c>
      <c r="U563" s="16">
        <f>P563-T563</f>
        <v/>
      </c>
      <c r="V563" s="17">
        <f>IF(U563&lt;0,0,LOOKUP(U563,{0,1950001,3300001,6950001,9000001,18000001,40000001},{0.05,0.1,0.2,0.23,0.33,0.4,0.45}))</f>
        <v/>
      </c>
      <c r="W563" s="18">
        <f>IF(U563&lt;0,0.9,0.9-V563*1.021)</f>
        <v/>
      </c>
      <c r="X563" s="16">
        <f>ROUNDDOWN(S563*0.2/W563+2000,0)</f>
        <v/>
      </c>
      <c r="Y563" s="17">
        <f>IF(O563&lt;=0,0,LOOKUP(O563,{0,1950001,3300001,6950001,9000001,18000001,40000001},{0.05,0.1,0.2,0.23,0.33,0.4,0.45}))</f>
        <v/>
      </c>
    </row>
    <row r="564">
      <c r="A564" t="inlineStr">
        <is>
          <t>1万円刻み</t>
        </is>
      </c>
      <c r="B564" s="16">
        <f>'3_1万円刻み'!$A$20</f>
        <v/>
      </c>
      <c r="C564" t="n">
        <v>2026</v>
      </c>
      <c r="D564" t="n">
        <v>1</v>
      </c>
      <c r="E564" t="n">
        <v>0</v>
      </c>
      <c r="F564" t="n">
        <v>0</v>
      </c>
      <c r="G564" s="16">
        <f>ROUND(MIN(B564/12,650000)*12*0.0915+MIN(B564/12,1390000)*12*(0.0504+0)+B564*0.005,0)</f>
        <v/>
      </c>
      <c r="H564" t="n">
        <v>0</v>
      </c>
      <c r="I564" t="n">
        <v>0</v>
      </c>
      <c r="J564" s="16">
        <f>IF(C564=2026,IF(B564&lt;741000,0,IF(B564&lt;2191000,B564-740000,IF(B564&lt;2193000,1451000,IF(B564&lt;2196000,1453000,IF(B564&lt;2200000,1456000,IF(B564&lt;3600000,ROUNDDOWN(B564/4,-3)*2.8-80000,IF(B564&lt;6600000,ROUNDDOWN(B564/4,-3)*3.2-440000,IF(B564&lt;8500000,ROUNDDOWN(B564*0.9,0)-1100000,B564-1950000)))))))),IF(B564&lt;651000,0,IF(B564&lt;1900000,B564-650000,IF(B564&lt;3600000,ROUNDDOWN(B564/4,-3)*2.8-80000,IF(B564&lt;6600000,ROUNDDOWN(B564/4,-3)*3.2-440000,IF(B564&lt;8500000,ROUNDDOWN(B564*0.9,0)-1100000,B564-1950000))))))</f>
        <v/>
      </c>
      <c r="K564" s="16">
        <f>IF(J564&gt;23500000,NA(),IF(C564=2026,IF(J564&lt;=4890000,1040000,IF(J564&lt;=6550000,670000,620000)),IF(J564&lt;=1320000,950000,IF(J564&lt;=3360000,880000,IF(J564&lt;=4890000,680000,IF(J564&lt;=6550000,630000,580000))))))</f>
        <v/>
      </c>
      <c r="L564" s="16">
        <f>IF(D564=1,IF(J564&lt;=9000000,380000,IF(J564&lt;=9500000,260000,IF(J564&lt;=10000000,130000,0))),0)</f>
        <v/>
      </c>
      <c r="M564" s="16">
        <f>IF(D564=1,IF(J564&lt;=9000000,330000,IF(J564&lt;=9500000,220000,IF(J564&lt;=10000000,110000,0))),0)</f>
        <v/>
      </c>
      <c r="N564" s="16">
        <f>IF(D564=1,IF(J564&lt;=9000000,50000,IF(J564&lt;=9500000,40000,IF(J564&lt;=10000000,20000,0))),0)</f>
        <v/>
      </c>
      <c r="O564" s="16">
        <f>MAX(0,ROUNDDOWN(J564-G564-K564-L564-E564*380000-F564*630000-H564,-3))</f>
        <v/>
      </c>
      <c r="P564" s="16">
        <f>MAX(0,ROUNDDOWN(J564-G564-430000-M564-E564*330000-F564*450000-I564,-3))</f>
        <v/>
      </c>
      <c r="Q564" s="16">
        <f>50000+N564+E564*50000+F564*180000</f>
        <v/>
      </c>
      <c r="R564" s="16">
        <f>IF(P564&lt;=2000000,MIN(Q564,P564),MAX(Q564-(P564-2000000),50000))*0.05</f>
        <v/>
      </c>
      <c r="S564" s="16">
        <f>MAX(0,P564*0.1-R564)</f>
        <v/>
      </c>
      <c r="T564" s="16">
        <f>Q564+MAX(0,K564-480000)</f>
        <v/>
      </c>
      <c r="U564" s="16">
        <f>P564-T564</f>
        <v/>
      </c>
      <c r="V564" s="17">
        <f>IF(U564&lt;0,0,LOOKUP(U564,{0,1950001,3300001,6950001,9000001,18000001,40000001},{0.05,0.1,0.2,0.23,0.33,0.4,0.45}))</f>
        <v/>
      </c>
      <c r="W564" s="18">
        <f>IF(U564&lt;0,0.9,0.9-V564*1.021)</f>
        <v/>
      </c>
      <c r="X564" s="16">
        <f>ROUNDDOWN(S564*0.2/W564+2000,0)</f>
        <v/>
      </c>
      <c r="Y564" s="17">
        <f>IF(O564&lt;=0,0,LOOKUP(O564,{0,1950001,3300001,6950001,9000001,18000001,40000001},{0.05,0.1,0.2,0.23,0.33,0.4,0.45}))</f>
        <v/>
      </c>
    </row>
    <row r="565">
      <c r="A565" t="inlineStr">
        <is>
          <t>1万円刻み</t>
        </is>
      </c>
      <c r="B565" s="16">
        <f>'3_1万円刻み'!$A$21</f>
        <v/>
      </c>
      <c r="C565" t="n">
        <v>2025</v>
      </c>
      <c r="D565" t="n">
        <v>0</v>
      </c>
      <c r="E565" t="n">
        <v>0</v>
      </c>
      <c r="F565" t="n">
        <v>0</v>
      </c>
      <c r="G565" s="16">
        <f>ROUND(MIN(B565/12,650000)*12*0.0915+MIN(B565/12,1390000)*12*(0.0504+0)+B565*0.005,0)</f>
        <v/>
      </c>
      <c r="H565" t="n">
        <v>0</v>
      </c>
      <c r="I565" t="n">
        <v>0</v>
      </c>
      <c r="J565" s="16">
        <f>IF(C565=2026,IF(B565&lt;741000,0,IF(B565&lt;2191000,B565-740000,IF(B565&lt;2193000,1451000,IF(B565&lt;2196000,1453000,IF(B565&lt;2200000,1456000,IF(B565&lt;3600000,ROUNDDOWN(B565/4,-3)*2.8-80000,IF(B565&lt;6600000,ROUNDDOWN(B565/4,-3)*3.2-440000,IF(B565&lt;8500000,ROUNDDOWN(B565*0.9,0)-1100000,B565-1950000)))))))),IF(B565&lt;651000,0,IF(B565&lt;1900000,B565-650000,IF(B565&lt;3600000,ROUNDDOWN(B565/4,-3)*2.8-80000,IF(B565&lt;6600000,ROUNDDOWN(B565/4,-3)*3.2-440000,IF(B565&lt;8500000,ROUNDDOWN(B565*0.9,0)-1100000,B565-1950000))))))</f>
        <v/>
      </c>
      <c r="K565" s="16">
        <f>IF(J565&gt;23500000,NA(),IF(C565=2026,IF(J565&lt;=4890000,1040000,IF(J565&lt;=6550000,670000,620000)),IF(J565&lt;=1320000,950000,IF(J565&lt;=3360000,880000,IF(J565&lt;=4890000,680000,IF(J565&lt;=6550000,630000,580000))))))</f>
        <v/>
      </c>
      <c r="L565" s="16">
        <f>IF(D565=1,IF(J565&lt;=9000000,380000,IF(J565&lt;=9500000,260000,IF(J565&lt;=10000000,130000,0))),0)</f>
        <v/>
      </c>
      <c r="M565" s="16">
        <f>IF(D565=1,IF(J565&lt;=9000000,330000,IF(J565&lt;=9500000,220000,IF(J565&lt;=10000000,110000,0))),0)</f>
        <v/>
      </c>
      <c r="N565" s="16">
        <f>IF(D565=1,IF(J565&lt;=9000000,50000,IF(J565&lt;=9500000,40000,IF(J565&lt;=10000000,20000,0))),0)</f>
        <v/>
      </c>
      <c r="O565" s="16">
        <f>MAX(0,ROUNDDOWN(J565-G565-K565-L565-E565*380000-F565*630000-H565,-3))</f>
        <v/>
      </c>
      <c r="P565" s="16">
        <f>MAX(0,ROUNDDOWN(J565-G565-430000-M565-E565*330000-F565*450000-I565,-3))</f>
        <v/>
      </c>
      <c r="Q565" s="16">
        <f>50000+N565+E565*50000+F565*180000</f>
        <v/>
      </c>
      <c r="R565" s="16">
        <f>IF(P565&lt;=2000000,MIN(Q565,P565),MAX(Q565-(P565-2000000),50000))*0.05</f>
        <v/>
      </c>
      <c r="S565" s="16">
        <f>MAX(0,P565*0.1-R565)</f>
        <v/>
      </c>
      <c r="T565" s="16">
        <f>Q565+MAX(0,K565-480000)</f>
        <v/>
      </c>
      <c r="U565" s="16">
        <f>P565-T565</f>
        <v/>
      </c>
      <c r="V565" s="17">
        <f>IF(U565&lt;0,0,LOOKUP(U565,{0,1950001,3300001,6950001,9000001,18000001,40000001},{0.05,0.1,0.2,0.23,0.33,0.4,0.45}))</f>
        <v/>
      </c>
      <c r="W565" s="18">
        <f>IF(U565&lt;0,0.9,0.9-V565*1.021)</f>
        <v/>
      </c>
      <c r="X565" s="16">
        <f>ROUNDDOWN(S565*0.2/W565+2000,0)</f>
        <v/>
      </c>
      <c r="Y565" s="17">
        <f>IF(O565&lt;=0,0,LOOKUP(O565,{0,1950001,3300001,6950001,9000001,18000001,40000001},{0.05,0.1,0.2,0.23,0.33,0.4,0.45}))</f>
        <v/>
      </c>
    </row>
    <row r="566">
      <c r="A566" t="inlineStr">
        <is>
          <t>1万円刻み</t>
        </is>
      </c>
      <c r="B566" s="16">
        <f>'3_1万円刻み'!$A$21</f>
        <v/>
      </c>
      <c r="C566" t="n">
        <v>2026</v>
      </c>
      <c r="D566" t="n">
        <v>0</v>
      </c>
      <c r="E566" t="n">
        <v>0</v>
      </c>
      <c r="F566" t="n">
        <v>0</v>
      </c>
      <c r="G566" s="16">
        <f>ROUND(MIN(B566/12,650000)*12*0.0915+MIN(B566/12,1390000)*12*(0.0504+0)+B566*0.005,0)</f>
        <v/>
      </c>
      <c r="H566" t="n">
        <v>0</v>
      </c>
      <c r="I566" t="n">
        <v>0</v>
      </c>
      <c r="J566" s="16">
        <f>IF(C566=2026,IF(B566&lt;741000,0,IF(B566&lt;2191000,B566-740000,IF(B566&lt;2193000,1451000,IF(B566&lt;2196000,1453000,IF(B566&lt;2200000,1456000,IF(B566&lt;3600000,ROUNDDOWN(B566/4,-3)*2.8-80000,IF(B566&lt;6600000,ROUNDDOWN(B566/4,-3)*3.2-440000,IF(B566&lt;8500000,ROUNDDOWN(B566*0.9,0)-1100000,B566-1950000)))))))),IF(B566&lt;651000,0,IF(B566&lt;1900000,B566-650000,IF(B566&lt;3600000,ROUNDDOWN(B566/4,-3)*2.8-80000,IF(B566&lt;6600000,ROUNDDOWN(B566/4,-3)*3.2-440000,IF(B566&lt;8500000,ROUNDDOWN(B566*0.9,0)-1100000,B566-1950000))))))</f>
        <v/>
      </c>
      <c r="K566" s="16">
        <f>IF(J566&gt;23500000,NA(),IF(C566=2026,IF(J566&lt;=4890000,1040000,IF(J566&lt;=6550000,670000,620000)),IF(J566&lt;=1320000,950000,IF(J566&lt;=3360000,880000,IF(J566&lt;=4890000,680000,IF(J566&lt;=6550000,630000,580000))))))</f>
        <v/>
      </c>
      <c r="L566" s="16">
        <f>IF(D566=1,IF(J566&lt;=9000000,380000,IF(J566&lt;=9500000,260000,IF(J566&lt;=10000000,130000,0))),0)</f>
        <v/>
      </c>
      <c r="M566" s="16">
        <f>IF(D566=1,IF(J566&lt;=9000000,330000,IF(J566&lt;=9500000,220000,IF(J566&lt;=10000000,110000,0))),0)</f>
        <v/>
      </c>
      <c r="N566" s="16">
        <f>IF(D566=1,IF(J566&lt;=9000000,50000,IF(J566&lt;=9500000,40000,IF(J566&lt;=10000000,20000,0))),0)</f>
        <v/>
      </c>
      <c r="O566" s="16">
        <f>MAX(0,ROUNDDOWN(J566-G566-K566-L566-E566*380000-F566*630000-H566,-3))</f>
        <v/>
      </c>
      <c r="P566" s="16">
        <f>MAX(0,ROUNDDOWN(J566-G566-430000-M566-E566*330000-F566*450000-I566,-3))</f>
        <v/>
      </c>
      <c r="Q566" s="16">
        <f>50000+N566+E566*50000+F566*180000</f>
        <v/>
      </c>
      <c r="R566" s="16">
        <f>IF(P566&lt;=2000000,MIN(Q566,P566),MAX(Q566-(P566-2000000),50000))*0.05</f>
        <v/>
      </c>
      <c r="S566" s="16">
        <f>MAX(0,P566*0.1-R566)</f>
        <v/>
      </c>
      <c r="T566" s="16">
        <f>Q566+MAX(0,K566-480000)</f>
        <v/>
      </c>
      <c r="U566" s="16">
        <f>P566-T566</f>
        <v/>
      </c>
      <c r="V566" s="17">
        <f>IF(U566&lt;0,0,LOOKUP(U566,{0,1950001,3300001,6950001,9000001,18000001,40000001},{0.05,0.1,0.2,0.23,0.33,0.4,0.45}))</f>
        <v/>
      </c>
      <c r="W566" s="18">
        <f>IF(U566&lt;0,0.9,0.9-V566*1.021)</f>
        <v/>
      </c>
      <c r="X566" s="16">
        <f>ROUNDDOWN(S566*0.2/W566+2000,0)</f>
        <v/>
      </c>
      <c r="Y566" s="17">
        <f>IF(O566&lt;=0,0,LOOKUP(O566,{0,1950001,3300001,6950001,9000001,18000001,40000001},{0.05,0.1,0.2,0.23,0.33,0.4,0.45}))</f>
        <v/>
      </c>
    </row>
    <row r="567">
      <c r="A567" t="inlineStr">
        <is>
          <t>1万円刻み</t>
        </is>
      </c>
      <c r="B567" s="16">
        <f>'3_1万円刻み'!$A$21</f>
        <v/>
      </c>
      <c r="C567" t="n">
        <v>2025</v>
      </c>
      <c r="D567" t="n">
        <v>1</v>
      </c>
      <c r="E567" t="n">
        <v>0</v>
      </c>
      <c r="F567" t="n">
        <v>0</v>
      </c>
      <c r="G567" s="16">
        <f>ROUND(MIN(B567/12,650000)*12*0.0915+MIN(B567/12,1390000)*12*(0.0504+0)+B567*0.005,0)</f>
        <v/>
      </c>
      <c r="H567" t="n">
        <v>0</v>
      </c>
      <c r="I567" t="n">
        <v>0</v>
      </c>
      <c r="J567" s="16">
        <f>IF(C567=2026,IF(B567&lt;741000,0,IF(B567&lt;2191000,B567-740000,IF(B567&lt;2193000,1451000,IF(B567&lt;2196000,1453000,IF(B567&lt;2200000,1456000,IF(B567&lt;3600000,ROUNDDOWN(B567/4,-3)*2.8-80000,IF(B567&lt;6600000,ROUNDDOWN(B567/4,-3)*3.2-440000,IF(B567&lt;8500000,ROUNDDOWN(B567*0.9,0)-1100000,B567-1950000)))))))),IF(B567&lt;651000,0,IF(B567&lt;1900000,B567-650000,IF(B567&lt;3600000,ROUNDDOWN(B567/4,-3)*2.8-80000,IF(B567&lt;6600000,ROUNDDOWN(B567/4,-3)*3.2-440000,IF(B567&lt;8500000,ROUNDDOWN(B567*0.9,0)-1100000,B567-1950000))))))</f>
        <v/>
      </c>
      <c r="K567" s="16">
        <f>IF(J567&gt;23500000,NA(),IF(C567=2026,IF(J567&lt;=4890000,1040000,IF(J567&lt;=6550000,670000,620000)),IF(J567&lt;=1320000,950000,IF(J567&lt;=3360000,880000,IF(J567&lt;=4890000,680000,IF(J567&lt;=6550000,630000,580000))))))</f>
        <v/>
      </c>
      <c r="L567" s="16">
        <f>IF(D567=1,IF(J567&lt;=9000000,380000,IF(J567&lt;=9500000,260000,IF(J567&lt;=10000000,130000,0))),0)</f>
        <v/>
      </c>
      <c r="M567" s="16">
        <f>IF(D567=1,IF(J567&lt;=9000000,330000,IF(J567&lt;=9500000,220000,IF(J567&lt;=10000000,110000,0))),0)</f>
        <v/>
      </c>
      <c r="N567" s="16">
        <f>IF(D567=1,IF(J567&lt;=9000000,50000,IF(J567&lt;=9500000,40000,IF(J567&lt;=10000000,20000,0))),0)</f>
        <v/>
      </c>
      <c r="O567" s="16">
        <f>MAX(0,ROUNDDOWN(J567-G567-K567-L567-E567*380000-F567*630000-H567,-3))</f>
        <v/>
      </c>
      <c r="P567" s="16">
        <f>MAX(0,ROUNDDOWN(J567-G567-430000-M567-E567*330000-F567*450000-I567,-3))</f>
        <v/>
      </c>
      <c r="Q567" s="16">
        <f>50000+N567+E567*50000+F567*180000</f>
        <v/>
      </c>
      <c r="R567" s="16">
        <f>IF(P567&lt;=2000000,MIN(Q567,P567),MAX(Q567-(P567-2000000),50000))*0.05</f>
        <v/>
      </c>
      <c r="S567" s="16">
        <f>MAX(0,P567*0.1-R567)</f>
        <v/>
      </c>
      <c r="T567" s="16">
        <f>Q567+MAX(0,K567-480000)</f>
        <v/>
      </c>
      <c r="U567" s="16">
        <f>P567-T567</f>
        <v/>
      </c>
      <c r="V567" s="17">
        <f>IF(U567&lt;0,0,LOOKUP(U567,{0,1950001,3300001,6950001,9000001,18000001,40000001},{0.05,0.1,0.2,0.23,0.33,0.4,0.45}))</f>
        <v/>
      </c>
      <c r="W567" s="18">
        <f>IF(U567&lt;0,0.9,0.9-V567*1.021)</f>
        <v/>
      </c>
      <c r="X567" s="16">
        <f>ROUNDDOWN(S567*0.2/W567+2000,0)</f>
        <v/>
      </c>
      <c r="Y567" s="17">
        <f>IF(O567&lt;=0,0,LOOKUP(O567,{0,1950001,3300001,6950001,9000001,18000001,40000001},{0.05,0.1,0.2,0.23,0.33,0.4,0.45}))</f>
        <v/>
      </c>
    </row>
    <row r="568">
      <c r="A568" t="inlineStr">
        <is>
          <t>1万円刻み</t>
        </is>
      </c>
      <c r="B568" s="16">
        <f>'3_1万円刻み'!$A$21</f>
        <v/>
      </c>
      <c r="C568" t="n">
        <v>2026</v>
      </c>
      <c r="D568" t="n">
        <v>1</v>
      </c>
      <c r="E568" t="n">
        <v>0</v>
      </c>
      <c r="F568" t="n">
        <v>0</v>
      </c>
      <c r="G568" s="16">
        <f>ROUND(MIN(B568/12,650000)*12*0.0915+MIN(B568/12,1390000)*12*(0.0504+0)+B568*0.005,0)</f>
        <v/>
      </c>
      <c r="H568" t="n">
        <v>0</v>
      </c>
      <c r="I568" t="n">
        <v>0</v>
      </c>
      <c r="J568" s="16">
        <f>IF(C568=2026,IF(B568&lt;741000,0,IF(B568&lt;2191000,B568-740000,IF(B568&lt;2193000,1451000,IF(B568&lt;2196000,1453000,IF(B568&lt;2200000,1456000,IF(B568&lt;3600000,ROUNDDOWN(B568/4,-3)*2.8-80000,IF(B568&lt;6600000,ROUNDDOWN(B568/4,-3)*3.2-440000,IF(B568&lt;8500000,ROUNDDOWN(B568*0.9,0)-1100000,B568-1950000)))))))),IF(B568&lt;651000,0,IF(B568&lt;1900000,B568-650000,IF(B568&lt;3600000,ROUNDDOWN(B568/4,-3)*2.8-80000,IF(B568&lt;6600000,ROUNDDOWN(B568/4,-3)*3.2-440000,IF(B568&lt;8500000,ROUNDDOWN(B568*0.9,0)-1100000,B568-1950000))))))</f>
        <v/>
      </c>
      <c r="K568" s="16">
        <f>IF(J568&gt;23500000,NA(),IF(C568=2026,IF(J568&lt;=4890000,1040000,IF(J568&lt;=6550000,670000,620000)),IF(J568&lt;=1320000,950000,IF(J568&lt;=3360000,880000,IF(J568&lt;=4890000,680000,IF(J568&lt;=6550000,630000,580000))))))</f>
        <v/>
      </c>
      <c r="L568" s="16">
        <f>IF(D568=1,IF(J568&lt;=9000000,380000,IF(J568&lt;=9500000,260000,IF(J568&lt;=10000000,130000,0))),0)</f>
        <v/>
      </c>
      <c r="M568" s="16">
        <f>IF(D568=1,IF(J568&lt;=9000000,330000,IF(J568&lt;=9500000,220000,IF(J568&lt;=10000000,110000,0))),0)</f>
        <v/>
      </c>
      <c r="N568" s="16">
        <f>IF(D568=1,IF(J568&lt;=9000000,50000,IF(J568&lt;=9500000,40000,IF(J568&lt;=10000000,20000,0))),0)</f>
        <v/>
      </c>
      <c r="O568" s="16">
        <f>MAX(0,ROUNDDOWN(J568-G568-K568-L568-E568*380000-F568*630000-H568,-3))</f>
        <v/>
      </c>
      <c r="P568" s="16">
        <f>MAX(0,ROUNDDOWN(J568-G568-430000-M568-E568*330000-F568*450000-I568,-3))</f>
        <v/>
      </c>
      <c r="Q568" s="16">
        <f>50000+N568+E568*50000+F568*180000</f>
        <v/>
      </c>
      <c r="R568" s="16">
        <f>IF(P568&lt;=2000000,MIN(Q568,P568),MAX(Q568-(P568-2000000),50000))*0.05</f>
        <v/>
      </c>
      <c r="S568" s="16">
        <f>MAX(0,P568*0.1-R568)</f>
        <v/>
      </c>
      <c r="T568" s="16">
        <f>Q568+MAX(0,K568-480000)</f>
        <v/>
      </c>
      <c r="U568" s="16">
        <f>P568-T568</f>
        <v/>
      </c>
      <c r="V568" s="17">
        <f>IF(U568&lt;0,0,LOOKUP(U568,{0,1950001,3300001,6950001,9000001,18000001,40000001},{0.05,0.1,0.2,0.23,0.33,0.4,0.45}))</f>
        <v/>
      </c>
      <c r="W568" s="18">
        <f>IF(U568&lt;0,0.9,0.9-V568*1.021)</f>
        <v/>
      </c>
      <c r="X568" s="16">
        <f>ROUNDDOWN(S568*0.2/W568+2000,0)</f>
        <v/>
      </c>
      <c r="Y568" s="17">
        <f>IF(O568&lt;=0,0,LOOKUP(O568,{0,1950001,3300001,6950001,9000001,18000001,40000001},{0.05,0.1,0.2,0.23,0.33,0.4,0.45}))</f>
        <v/>
      </c>
    </row>
    <row r="569">
      <c r="A569" t="inlineStr">
        <is>
          <t>1万円刻み</t>
        </is>
      </c>
      <c r="B569" s="16">
        <f>'3_1万円刻み'!$A$22</f>
        <v/>
      </c>
      <c r="C569" t="n">
        <v>2025</v>
      </c>
      <c r="D569" t="n">
        <v>0</v>
      </c>
      <c r="E569" t="n">
        <v>0</v>
      </c>
      <c r="F569" t="n">
        <v>0</v>
      </c>
      <c r="G569" s="16">
        <f>ROUND(MIN(B569/12,650000)*12*0.0915+MIN(B569/12,1390000)*12*(0.0504+0)+B569*0.005,0)</f>
        <v/>
      </c>
      <c r="H569" t="n">
        <v>0</v>
      </c>
      <c r="I569" t="n">
        <v>0</v>
      </c>
      <c r="J569" s="16">
        <f>IF(C569=2026,IF(B569&lt;741000,0,IF(B569&lt;2191000,B569-740000,IF(B569&lt;2193000,1451000,IF(B569&lt;2196000,1453000,IF(B569&lt;2200000,1456000,IF(B569&lt;3600000,ROUNDDOWN(B569/4,-3)*2.8-80000,IF(B569&lt;6600000,ROUNDDOWN(B569/4,-3)*3.2-440000,IF(B569&lt;8500000,ROUNDDOWN(B569*0.9,0)-1100000,B569-1950000)))))))),IF(B569&lt;651000,0,IF(B569&lt;1900000,B569-650000,IF(B569&lt;3600000,ROUNDDOWN(B569/4,-3)*2.8-80000,IF(B569&lt;6600000,ROUNDDOWN(B569/4,-3)*3.2-440000,IF(B569&lt;8500000,ROUNDDOWN(B569*0.9,0)-1100000,B569-1950000))))))</f>
        <v/>
      </c>
      <c r="K569" s="16">
        <f>IF(J569&gt;23500000,NA(),IF(C569=2026,IF(J569&lt;=4890000,1040000,IF(J569&lt;=6550000,670000,620000)),IF(J569&lt;=1320000,950000,IF(J569&lt;=3360000,880000,IF(J569&lt;=4890000,680000,IF(J569&lt;=6550000,630000,580000))))))</f>
        <v/>
      </c>
      <c r="L569" s="16">
        <f>IF(D569=1,IF(J569&lt;=9000000,380000,IF(J569&lt;=9500000,260000,IF(J569&lt;=10000000,130000,0))),0)</f>
        <v/>
      </c>
      <c r="M569" s="16">
        <f>IF(D569=1,IF(J569&lt;=9000000,330000,IF(J569&lt;=9500000,220000,IF(J569&lt;=10000000,110000,0))),0)</f>
        <v/>
      </c>
      <c r="N569" s="16">
        <f>IF(D569=1,IF(J569&lt;=9000000,50000,IF(J569&lt;=9500000,40000,IF(J569&lt;=10000000,20000,0))),0)</f>
        <v/>
      </c>
      <c r="O569" s="16">
        <f>MAX(0,ROUNDDOWN(J569-G569-K569-L569-E569*380000-F569*630000-H569,-3))</f>
        <v/>
      </c>
      <c r="P569" s="16">
        <f>MAX(0,ROUNDDOWN(J569-G569-430000-M569-E569*330000-F569*450000-I569,-3))</f>
        <v/>
      </c>
      <c r="Q569" s="16">
        <f>50000+N569+E569*50000+F569*180000</f>
        <v/>
      </c>
      <c r="R569" s="16">
        <f>IF(P569&lt;=2000000,MIN(Q569,P569),MAX(Q569-(P569-2000000),50000))*0.05</f>
        <v/>
      </c>
      <c r="S569" s="16">
        <f>MAX(0,P569*0.1-R569)</f>
        <v/>
      </c>
      <c r="T569" s="16">
        <f>Q569+MAX(0,K569-480000)</f>
        <v/>
      </c>
      <c r="U569" s="16">
        <f>P569-T569</f>
        <v/>
      </c>
      <c r="V569" s="17">
        <f>IF(U569&lt;0,0,LOOKUP(U569,{0,1950001,3300001,6950001,9000001,18000001,40000001},{0.05,0.1,0.2,0.23,0.33,0.4,0.45}))</f>
        <v/>
      </c>
      <c r="W569" s="18">
        <f>IF(U569&lt;0,0.9,0.9-V569*1.021)</f>
        <v/>
      </c>
      <c r="X569" s="16">
        <f>ROUNDDOWN(S569*0.2/W569+2000,0)</f>
        <v/>
      </c>
      <c r="Y569" s="17">
        <f>IF(O569&lt;=0,0,LOOKUP(O569,{0,1950001,3300001,6950001,9000001,18000001,40000001},{0.05,0.1,0.2,0.23,0.33,0.4,0.45}))</f>
        <v/>
      </c>
    </row>
    <row r="570">
      <c r="A570" t="inlineStr">
        <is>
          <t>1万円刻み</t>
        </is>
      </c>
      <c r="B570" s="16">
        <f>'3_1万円刻み'!$A$22</f>
        <v/>
      </c>
      <c r="C570" t="n">
        <v>2026</v>
      </c>
      <c r="D570" t="n">
        <v>0</v>
      </c>
      <c r="E570" t="n">
        <v>0</v>
      </c>
      <c r="F570" t="n">
        <v>0</v>
      </c>
      <c r="G570" s="16">
        <f>ROUND(MIN(B570/12,650000)*12*0.0915+MIN(B570/12,1390000)*12*(0.0504+0)+B570*0.005,0)</f>
        <v/>
      </c>
      <c r="H570" t="n">
        <v>0</v>
      </c>
      <c r="I570" t="n">
        <v>0</v>
      </c>
      <c r="J570" s="16">
        <f>IF(C570=2026,IF(B570&lt;741000,0,IF(B570&lt;2191000,B570-740000,IF(B570&lt;2193000,1451000,IF(B570&lt;2196000,1453000,IF(B570&lt;2200000,1456000,IF(B570&lt;3600000,ROUNDDOWN(B570/4,-3)*2.8-80000,IF(B570&lt;6600000,ROUNDDOWN(B570/4,-3)*3.2-440000,IF(B570&lt;8500000,ROUNDDOWN(B570*0.9,0)-1100000,B570-1950000)))))))),IF(B570&lt;651000,0,IF(B570&lt;1900000,B570-650000,IF(B570&lt;3600000,ROUNDDOWN(B570/4,-3)*2.8-80000,IF(B570&lt;6600000,ROUNDDOWN(B570/4,-3)*3.2-440000,IF(B570&lt;8500000,ROUNDDOWN(B570*0.9,0)-1100000,B570-1950000))))))</f>
        <v/>
      </c>
      <c r="K570" s="16">
        <f>IF(J570&gt;23500000,NA(),IF(C570=2026,IF(J570&lt;=4890000,1040000,IF(J570&lt;=6550000,670000,620000)),IF(J570&lt;=1320000,950000,IF(J570&lt;=3360000,880000,IF(J570&lt;=4890000,680000,IF(J570&lt;=6550000,630000,580000))))))</f>
        <v/>
      </c>
      <c r="L570" s="16">
        <f>IF(D570=1,IF(J570&lt;=9000000,380000,IF(J570&lt;=9500000,260000,IF(J570&lt;=10000000,130000,0))),0)</f>
        <v/>
      </c>
      <c r="M570" s="16">
        <f>IF(D570=1,IF(J570&lt;=9000000,330000,IF(J570&lt;=9500000,220000,IF(J570&lt;=10000000,110000,0))),0)</f>
        <v/>
      </c>
      <c r="N570" s="16">
        <f>IF(D570=1,IF(J570&lt;=9000000,50000,IF(J570&lt;=9500000,40000,IF(J570&lt;=10000000,20000,0))),0)</f>
        <v/>
      </c>
      <c r="O570" s="16">
        <f>MAX(0,ROUNDDOWN(J570-G570-K570-L570-E570*380000-F570*630000-H570,-3))</f>
        <v/>
      </c>
      <c r="P570" s="16">
        <f>MAX(0,ROUNDDOWN(J570-G570-430000-M570-E570*330000-F570*450000-I570,-3))</f>
        <v/>
      </c>
      <c r="Q570" s="16">
        <f>50000+N570+E570*50000+F570*180000</f>
        <v/>
      </c>
      <c r="R570" s="16">
        <f>IF(P570&lt;=2000000,MIN(Q570,P570),MAX(Q570-(P570-2000000),50000))*0.05</f>
        <v/>
      </c>
      <c r="S570" s="16">
        <f>MAX(0,P570*0.1-R570)</f>
        <v/>
      </c>
      <c r="T570" s="16">
        <f>Q570+MAX(0,K570-480000)</f>
        <v/>
      </c>
      <c r="U570" s="16">
        <f>P570-T570</f>
        <v/>
      </c>
      <c r="V570" s="17">
        <f>IF(U570&lt;0,0,LOOKUP(U570,{0,1950001,3300001,6950001,9000001,18000001,40000001},{0.05,0.1,0.2,0.23,0.33,0.4,0.45}))</f>
        <v/>
      </c>
      <c r="W570" s="18">
        <f>IF(U570&lt;0,0.9,0.9-V570*1.021)</f>
        <v/>
      </c>
      <c r="X570" s="16">
        <f>ROUNDDOWN(S570*0.2/W570+2000,0)</f>
        <v/>
      </c>
      <c r="Y570" s="17">
        <f>IF(O570&lt;=0,0,LOOKUP(O570,{0,1950001,3300001,6950001,9000001,18000001,40000001},{0.05,0.1,0.2,0.23,0.33,0.4,0.45}))</f>
        <v/>
      </c>
    </row>
    <row r="571">
      <c r="A571" t="inlineStr">
        <is>
          <t>1万円刻み</t>
        </is>
      </c>
      <c r="B571" s="16">
        <f>'3_1万円刻み'!$A$22</f>
        <v/>
      </c>
      <c r="C571" t="n">
        <v>2025</v>
      </c>
      <c r="D571" t="n">
        <v>1</v>
      </c>
      <c r="E571" t="n">
        <v>0</v>
      </c>
      <c r="F571" t="n">
        <v>0</v>
      </c>
      <c r="G571" s="16">
        <f>ROUND(MIN(B571/12,650000)*12*0.0915+MIN(B571/12,1390000)*12*(0.0504+0)+B571*0.005,0)</f>
        <v/>
      </c>
      <c r="H571" t="n">
        <v>0</v>
      </c>
      <c r="I571" t="n">
        <v>0</v>
      </c>
      <c r="J571" s="16">
        <f>IF(C571=2026,IF(B571&lt;741000,0,IF(B571&lt;2191000,B571-740000,IF(B571&lt;2193000,1451000,IF(B571&lt;2196000,1453000,IF(B571&lt;2200000,1456000,IF(B571&lt;3600000,ROUNDDOWN(B571/4,-3)*2.8-80000,IF(B571&lt;6600000,ROUNDDOWN(B571/4,-3)*3.2-440000,IF(B571&lt;8500000,ROUNDDOWN(B571*0.9,0)-1100000,B571-1950000)))))))),IF(B571&lt;651000,0,IF(B571&lt;1900000,B571-650000,IF(B571&lt;3600000,ROUNDDOWN(B571/4,-3)*2.8-80000,IF(B571&lt;6600000,ROUNDDOWN(B571/4,-3)*3.2-440000,IF(B571&lt;8500000,ROUNDDOWN(B571*0.9,0)-1100000,B571-1950000))))))</f>
        <v/>
      </c>
      <c r="K571" s="16">
        <f>IF(J571&gt;23500000,NA(),IF(C571=2026,IF(J571&lt;=4890000,1040000,IF(J571&lt;=6550000,670000,620000)),IF(J571&lt;=1320000,950000,IF(J571&lt;=3360000,880000,IF(J571&lt;=4890000,680000,IF(J571&lt;=6550000,630000,580000))))))</f>
        <v/>
      </c>
      <c r="L571" s="16">
        <f>IF(D571=1,IF(J571&lt;=9000000,380000,IF(J571&lt;=9500000,260000,IF(J571&lt;=10000000,130000,0))),0)</f>
        <v/>
      </c>
      <c r="M571" s="16">
        <f>IF(D571=1,IF(J571&lt;=9000000,330000,IF(J571&lt;=9500000,220000,IF(J571&lt;=10000000,110000,0))),0)</f>
        <v/>
      </c>
      <c r="N571" s="16">
        <f>IF(D571=1,IF(J571&lt;=9000000,50000,IF(J571&lt;=9500000,40000,IF(J571&lt;=10000000,20000,0))),0)</f>
        <v/>
      </c>
      <c r="O571" s="16">
        <f>MAX(0,ROUNDDOWN(J571-G571-K571-L571-E571*380000-F571*630000-H571,-3))</f>
        <v/>
      </c>
      <c r="P571" s="16">
        <f>MAX(0,ROUNDDOWN(J571-G571-430000-M571-E571*330000-F571*450000-I571,-3))</f>
        <v/>
      </c>
      <c r="Q571" s="16">
        <f>50000+N571+E571*50000+F571*180000</f>
        <v/>
      </c>
      <c r="R571" s="16">
        <f>IF(P571&lt;=2000000,MIN(Q571,P571),MAX(Q571-(P571-2000000),50000))*0.05</f>
        <v/>
      </c>
      <c r="S571" s="16">
        <f>MAX(0,P571*0.1-R571)</f>
        <v/>
      </c>
      <c r="T571" s="16">
        <f>Q571+MAX(0,K571-480000)</f>
        <v/>
      </c>
      <c r="U571" s="16">
        <f>P571-T571</f>
        <v/>
      </c>
      <c r="V571" s="17">
        <f>IF(U571&lt;0,0,LOOKUP(U571,{0,1950001,3300001,6950001,9000001,18000001,40000001},{0.05,0.1,0.2,0.23,0.33,0.4,0.45}))</f>
        <v/>
      </c>
      <c r="W571" s="18">
        <f>IF(U571&lt;0,0.9,0.9-V571*1.021)</f>
        <v/>
      </c>
      <c r="X571" s="16">
        <f>ROUNDDOWN(S571*0.2/W571+2000,0)</f>
        <v/>
      </c>
      <c r="Y571" s="17">
        <f>IF(O571&lt;=0,0,LOOKUP(O571,{0,1950001,3300001,6950001,9000001,18000001,40000001},{0.05,0.1,0.2,0.23,0.33,0.4,0.45}))</f>
        <v/>
      </c>
    </row>
    <row r="572">
      <c r="A572" t="inlineStr">
        <is>
          <t>1万円刻み</t>
        </is>
      </c>
      <c r="B572" s="16">
        <f>'3_1万円刻み'!$A$22</f>
        <v/>
      </c>
      <c r="C572" t="n">
        <v>2026</v>
      </c>
      <c r="D572" t="n">
        <v>1</v>
      </c>
      <c r="E572" t="n">
        <v>0</v>
      </c>
      <c r="F572" t="n">
        <v>0</v>
      </c>
      <c r="G572" s="16">
        <f>ROUND(MIN(B572/12,650000)*12*0.0915+MIN(B572/12,1390000)*12*(0.0504+0)+B572*0.005,0)</f>
        <v/>
      </c>
      <c r="H572" t="n">
        <v>0</v>
      </c>
      <c r="I572" t="n">
        <v>0</v>
      </c>
      <c r="J572" s="16">
        <f>IF(C572=2026,IF(B572&lt;741000,0,IF(B572&lt;2191000,B572-740000,IF(B572&lt;2193000,1451000,IF(B572&lt;2196000,1453000,IF(B572&lt;2200000,1456000,IF(B572&lt;3600000,ROUNDDOWN(B572/4,-3)*2.8-80000,IF(B572&lt;6600000,ROUNDDOWN(B572/4,-3)*3.2-440000,IF(B572&lt;8500000,ROUNDDOWN(B572*0.9,0)-1100000,B572-1950000)))))))),IF(B572&lt;651000,0,IF(B572&lt;1900000,B572-650000,IF(B572&lt;3600000,ROUNDDOWN(B572/4,-3)*2.8-80000,IF(B572&lt;6600000,ROUNDDOWN(B572/4,-3)*3.2-440000,IF(B572&lt;8500000,ROUNDDOWN(B572*0.9,0)-1100000,B572-1950000))))))</f>
        <v/>
      </c>
      <c r="K572" s="16">
        <f>IF(J572&gt;23500000,NA(),IF(C572=2026,IF(J572&lt;=4890000,1040000,IF(J572&lt;=6550000,670000,620000)),IF(J572&lt;=1320000,950000,IF(J572&lt;=3360000,880000,IF(J572&lt;=4890000,680000,IF(J572&lt;=6550000,630000,580000))))))</f>
        <v/>
      </c>
      <c r="L572" s="16">
        <f>IF(D572=1,IF(J572&lt;=9000000,380000,IF(J572&lt;=9500000,260000,IF(J572&lt;=10000000,130000,0))),0)</f>
        <v/>
      </c>
      <c r="M572" s="16">
        <f>IF(D572=1,IF(J572&lt;=9000000,330000,IF(J572&lt;=9500000,220000,IF(J572&lt;=10000000,110000,0))),0)</f>
        <v/>
      </c>
      <c r="N572" s="16">
        <f>IF(D572=1,IF(J572&lt;=9000000,50000,IF(J572&lt;=9500000,40000,IF(J572&lt;=10000000,20000,0))),0)</f>
        <v/>
      </c>
      <c r="O572" s="16">
        <f>MAX(0,ROUNDDOWN(J572-G572-K572-L572-E572*380000-F572*630000-H572,-3))</f>
        <v/>
      </c>
      <c r="P572" s="16">
        <f>MAX(0,ROUNDDOWN(J572-G572-430000-M572-E572*330000-F572*450000-I572,-3))</f>
        <v/>
      </c>
      <c r="Q572" s="16">
        <f>50000+N572+E572*50000+F572*180000</f>
        <v/>
      </c>
      <c r="R572" s="16">
        <f>IF(P572&lt;=2000000,MIN(Q572,P572),MAX(Q572-(P572-2000000),50000))*0.05</f>
        <v/>
      </c>
      <c r="S572" s="16">
        <f>MAX(0,P572*0.1-R572)</f>
        <v/>
      </c>
      <c r="T572" s="16">
        <f>Q572+MAX(0,K572-480000)</f>
        <v/>
      </c>
      <c r="U572" s="16">
        <f>P572-T572</f>
        <v/>
      </c>
      <c r="V572" s="17">
        <f>IF(U572&lt;0,0,LOOKUP(U572,{0,1950001,3300001,6950001,9000001,18000001,40000001},{0.05,0.1,0.2,0.23,0.33,0.4,0.45}))</f>
        <v/>
      </c>
      <c r="W572" s="18">
        <f>IF(U572&lt;0,0.9,0.9-V572*1.021)</f>
        <v/>
      </c>
      <c r="X572" s="16">
        <f>ROUNDDOWN(S572*0.2/W572+2000,0)</f>
        <v/>
      </c>
      <c r="Y572" s="17">
        <f>IF(O572&lt;=0,0,LOOKUP(O572,{0,1950001,3300001,6950001,9000001,18000001,40000001},{0.05,0.1,0.2,0.23,0.33,0.4,0.45}))</f>
        <v/>
      </c>
    </row>
    <row r="573">
      <c r="A573" t="inlineStr">
        <is>
          <t>1万円刻み</t>
        </is>
      </c>
      <c r="B573" s="16">
        <f>'3_1万円刻み'!$A$23</f>
        <v/>
      </c>
      <c r="C573" t="n">
        <v>2025</v>
      </c>
      <c r="D573" t="n">
        <v>0</v>
      </c>
      <c r="E573" t="n">
        <v>0</v>
      </c>
      <c r="F573" t="n">
        <v>0</v>
      </c>
      <c r="G573" s="16">
        <f>ROUND(MIN(B573/12,650000)*12*0.0915+MIN(B573/12,1390000)*12*(0.0504+0)+B573*0.005,0)</f>
        <v/>
      </c>
      <c r="H573" t="n">
        <v>0</v>
      </c>
      <c r="I573" t="n">
        <v>0</v>
      </c>
      <c r="J573" s="16">
        <f>IF(C573=2026,IF(B573&lt;741000,0,IF(B573&lt;2191000,B573-740000,IF(B573&lt;2193000,1451000,IF(B573&lt;2196000,1453000,IF(B573&lt;2200000,1456000,IF(B573&lt;3600000,ROUNDDOWN(B573/4,-3)*2.8-80000,IF(B573&lt;6600000,ROUNDDOWN(B573/4,-3)*3.2-440000,IF(B573&lt;8500000,ROUNDDOWN(B573*0.9,0)-1100000,B573-1950000)))))))),IF(B573&lt;651000,0,IF(B573&lt;1900000,B573-650000,IF(B573&lt;3600000,ROUNDDOWN(B573/4,-3)*2.8-80000,IF(B573&lt;6600000,ROUNDDOWN(B573/4,-3)*3.2-440000,IF(B573&lt;8500000,ROUNDDOWN(B573*0.9,0)-1100000,B573-1950000))))))</f>
        <v/>
      </c>
      <c r="K573" s="16">
        <f>IF(J573&gt;23500000,NA(),IF(C573=2026,IF(J573&lt;=4890000,1040000,IF(J573&lt;=6550000,670000,620000)),IF(J573&lt;=1320000,950000,IF(J573&lt;=3360000,880000,IF(J573&lt;=4890000,680000,IF(J573&lt;=6550000,630000,580000))))))</f>
        <v/>
      </c>
      <c r="L573" s="16">
        <f>IF(D573=1,IF(J573&lt;=9000000,380000,IF(J573&lt;=9500000,260000,IF(J573&lt;=10000000,130000,0))),0)</f>
        <v/>
      </c>
      <c r="M573" s="16">
        <f>IF(D573=1,IF(J573&lt;=9000000,330000,IF(J573&lt;=9500000,220000,IF(J573&lt;=10000000,110000,0))),0)</f>
        <v/>
      </c>
      <c r="N573" s="16">
        <f>IF(D573=1,IF(J573&lt;=9000000,50000,IF(J573&lt;=9500000,40000,IF(J573&lt;=10000000,20000,0))),0)</f>
        <v/>
      </c>
      <c r="O573" s="16">
        <f>MAX(0,ROUNDDOWN(J573-G573-K573-L573-E573*380000-F573*630000-H573,-3))</f>
        <v/>
      </c>
      <c r="P573" s="16">
        <f>MAX(0,ROUNDDOWN(J573-G573-430000-M573-E573*330000-F573*450000-I573,-3))</f>
        <v/>
      </c>
      <c r="Q573" s="16">
        <f>50000+N573+E573*50000+F573*180000</f>
        <v/>
      </c>
      <c r="R573" s="16">
        <f>IF(P573&lt;=2000000,MIN(Q573,P573),MAX(Q573-(P573-2000000),50000))*0.05</f>
        <v/>
      </c>
      <c r="S573" s="16">
        <f>MAX(0,P573*0.1-R573)</f>
        <v/>
      </c>
      <c r="T573" s="16">
        <f>Q573+MAX(0,K573-480000)</f>
        <v/>
      </c>
      <c r="U573" s="16">
        <f>P573-T573</f>
        <v/>
      </c>
      <c r="V573" s="17">
        <f>IF(U573&lt;0,0,LOOKUP(U573,{0,1950001,3300001,6950001,9000001,18000001,40000001},{0.05,0.1,0.2,0.23,0.33,0.4,0.45}))</f>
        <v/>
      </c>
      <c r="W573" s="18">
        <f>IF(U573&lt;0,0.9,0.9-V573*1.021)</f>
        <v/>
      </c>
      <c r="X573" s="16">
        <f>ROUNDDOWN(S573*0.2/W573+2000,0)</f>
        <v/>
      </c>
      <c r="Y573" s="17">
        <f>IF(O573&lt;=0,0,LOOKUP(O573,{0,1950001,3300001,6950001,9000001,18000001,40000001},{0.05,0.1,0.2,0.23,0.33,0.4,0.45}))</f>
        <v/>
      </c>
    </row>
    <row r="574">
      <c r="A574" t="inlineStr">
        <is>
          <t>1万円刻み</t>
        </is>
      </c>
      <c r="B574" s="16">
        <f>'3_1万円刻み'!$A$23</f>
        <v/>
      </c>
      <c r="C574" t="n">
        <v>2026</v>
      </c>
      <c r="D574" t="n">
        <v>0</v>
      </c>
      <c r="E574" t="n">
        <v>0</v>
      </c>
      <c r="F574" t="n">
        <v>0</v>
      </c>
      <c r="G574" s="16">
        <f>ROUND(MIN(B574/12,650000)*12*0.0915+MIN(B574/12,1390000)*12*(0.0504+0)+B574*0.005,0)</f>
        <v/>
      </c>
      <c r="H574" t="n">
        <v>0</v>
      </c>
      <c r="I574" t="n">
        <v>0</v>
      </c>
      <c r="J574" s="16">
        <f>IF(C574=2026,IF(B574&lt;741000,0,IF(B574&lt;2191000,B574-740000,IF(B574&lt;2193000,1451000,IF(B574&lt;2196000,1453000,IF(B574&lt;2200000,1456000,IF(B574&lt;3600000,ROUNDDOWN(B574/4,-3)*2.8-80000,IF(B574&lt;6600000,ROUNDDOWN(B574/4,-3)*3.2-440000,IF(B574&lt;8500000,ROUNDDOWN(B574*0.9,0)-1100000,B574-1950000)))))))),IF(B574&lt;651000,0,IF(B574&lt;1900000,B574-650000,IF(B574&lt;3600000,ROUNDDOWN(B574/4,-3)*2.8-80000,IF(B574&lt;6600000,ROUNDDOWN(B574/4,-3)*3.2-440000,IF(B574&lt;8500000,ROUNDDOWN(B574*0.9,0)-1100000,B574-1950000))))))</f>
        <v/>
      </c>
      <c r="K574" s="16">
        <f>IF(J574&gt;23500000,NA(),IF(C574=2026,IF(J574&lt;=4890000,1040000,IF(J574&lt;=6550000,670000,620000)),IF(J574&lt;=1320000,950000,IF(J574&lt;=3360000,880000,IF(J574&lt;=4890000,680000,IF(J574&lt;=6550000,630000,580000))))))</f>
        <v/>
      </c>
      <c r="L574" s="16">
        <f>IF(D574=1,IF(J574&lt;=9000000,380000,IF(J574&lt;=9500000,260000,IF(J574&lt;=10000000,130000,0))),0)</f>
        <v/>
      </c>
      <c r="M574" s="16">
        <f>IF(D574=1,IF(J574&lt;=9000000,330000,IF(J574&lt;=9500000,220000,IF(J574&lt;=10000000,110000,0))),0)</f>
        <v/>
      </c>
      <c r="N574" s="16">
        <f>IF(D574=1,IF(J574&lt;=9000000,50000,IF(J574&lt;=9500000,40000,IF(J574&lt;=10000000,20000,0))),0)</f>
        <v/>
      </c>
      <c r="O574" s="16">
        <f>MAX(0,ROUNDDOWN(J574-G574-K574-L574-E574*380000-F574*630000-H574,-3))</f>
        <v/>
      </c>
      <c r="P574" s="16">
        <f>MAX(0,ROUNDDOWN(J574-G574-430000-M574-E574*330000-F574*450000-I574,-3))</f>
        <v/>
      </c>
      <c r="Q574" s="16">
        <f>50000+N574+E574*50000+F574*180000</f>
        <v/>
      </c>
      <c r="R574" s="16">
        <f>IF(P574&lt;=2000000,MIN(Q574,P574),MAX(Q574-(P574-2000000),50000))*0.05</f>
        <v/>
      </c>
      <c r="S574" s="16">
        <f>MAX(0,P574*0.1-R574)</f>
        <v/>
      </c>
      <c r="T574" s="16">
        <f>Q574+MAX(0,K574-480000)</f>
        <v/>
      </c>
      <c r="U574" s="16">
        <f>P574-T574</f>
        <v/>
      </c>
      <c r="V574" s="17">
        <f>IF(U574&lt;0,0,LOOKUP(U574,{0,1950001,3300001,6950001,9000001,18000001,40000001},{0.05,0.1,0.2,0.23,0.33,0.4,0.45}))</f>
        <v/>
      </c>
      <c r="W574" s="18">
        <f>IF(U574&lt;0,0.9,0.9-V574*1.021)</f>
        <v/>
      </c>
      <c r="X574" s="16">
        <f>ROUNDDOWN(S574*0.2/W574+2000,0)</f>
        <v/>
      </c>
      <c r="Y574" s="17">
        <f>IF(O574&lt;=0,0,LOOKUP(O574,{0,1950001,3300001,6950001,9000001,18000001,40000001},{0.05,0.1,0.2,0.23,0.33,0.4,0.45}))</f>
        <v/>
      </c>
    </row>
    <row r="575">
      <c r="A575" t="inlineStr">
        <is>
          <t>1万円刻み</t>
        </is>
      </c>
      <c r="B575" s="16">
        <f>'3_1万円刻み'!$A$23</f>
        <v/>
      </c>
      <c r="C575" t="n">
        <v>2025</v>
      </c>
      <c r="D575" t="n">
        <v>1</v>
      </c>
      <c r="E575" t="n">
        <v>0</v>
      </c>
      <c r="F575" t="n">
        <v>0</v>
      </c>
      <c r="G575" s="16">
        <f>ROUND(MIN(B575/12,650000)*12*0.0915+MIN(B575/12,1390000)*12*(0.0504+0)+B575*0.005,0)</f>
        <v/>
      </c>
      <c r="H575" t="n">
        <v>0</v>
      </c>
      <c r="I575" t="n">
        <v>0</v>
      </c>
      <c r="J575" s="16">
        <f>IF(C575=2026,IF(B575&lt;741000,0,IF(B575&lt;2191000,B575-740000,IF(B575&lt;2193000,1451000,IF(B575&lt;2196000,1453000,IF(B575&lt;2200000,1456000,IF(B575&lt;3600000,ROUNDDOWN(B575/4,-3)*2.8-80000,IF(B575&lt;6600000,ROUNDDOWN(B575/4,-3)*3.2-440000,IF(B575&lt;8500000,ROUNDDOWN(B575*0.9,0)-1100000,B575-1950000)))))))),IF(B575&lt;651000,0,IF(B575&lt;1900000,B575-650000,IF(B575&lt;3600000,ROUNDDOWN(B575/4,-3)*2.8-80000,IF(B575&lt;6600000,ROUNDDOWN(B575/4,-3)*3.2-440000,IF(B575&lt;8500000,ROUNDDOWN(B575*0.9,0)-1100000,B575-1950000))))))</f>
        <v/>
      </c>
      <c r="K575" s="16">
        <f>IF(J575&gt;23500000,NA(),IF(C575=2026,IF(J575&lt;=4890000,1040000,IF(J575&lt;=6550000,670000,620000)),IF(J575&lt;=1320000,950000,IF(J575&lt;=3360000,880000,IF(J575&lt;=4890000,680000,IF(J575&lt;=6550000,630000,580000))))))</f>
        <v/>
      </c>
      <c r="L575" s="16">
        <f>IF(D575=1,IF(J575&lt;=9000000,380000,IF(J575&lt;=9500000,260000,IF(J575&lt;=10000000,130000,0))),0)</f>
        <v/>
      </c>
      <c r="M575" s="16">
        <f>IF(D575=1,IF(J575&lt;=9000000,330000,IF(J575&lt;=9500000,220000,IF(J575&lt;=10000000,110000,0))),0)</f>
        <v/>
      </c>
      <c r="N575" s="16">
        <f>IF(D575=1,IF(J575&lt;=9000000,50000,IF(J575&lt;=9500000,40000,IF(J575&lt;=10000000,20000,0))),0)</f>
        <v/>
      </c>
      <c r="O575" s="16">
        <f>MAX(0,ROUNDDOWN(J575-G575-K575-L575-E575*380000-F575*630000-H575,-3))</f>
        <v/>
      </c>
      <c r="P575" s="16">
        <f>MAX(0,ROUNDDOWN(J575-G575-430000-M575-E575*330000-F575*450000-I575,-3))</f>
        <v/>
      </c>
      <c r="Q575" s="16">
        <f>50000+N575+E575*50000+F575*180000</f>
        <v/>
      </c>
      <c r="R575" s="16">
        <f>IF(P575&lt;=2000000,MIN(Q575,P575),MAX(Q575-(P575-2000000),50000))*0.05</f>
        <v/>
      </c>
      <c r="S575" s="16">
        <f>MAX(0,P575*0.1-R575)</f>
        <v/>
      </c>
      <c r="T575" s="16">
        <f>Q575+MAX(0,K575-480000)</f>
        <v/>
      </c>
      <c r="U575" s="16">
        <f>P575-T575</f>
        <v/>
      </c>
      <c r="V575" s="17">
        <f>IF(U575&lt;0,0,LOOKUP(U575,{0,1950001,3300001,6950001,9000001,18000001,40000001},{0.05,0.1,0.2,0.23,0.33,0.4,0.45}))</f>
        <v/>
      </c>
      <c r="W575" s="18">
        <f>IF(U575&lt;0,0.9,0.9-V575*1.021)</f>
        <v/>
      </c>
      <c r="X575" s="16">
        <f>ROUNDDOWN(S575*0.2/W575+2000,0)</f>
        <v/>
      </c>
      <c r="Y575" s="17">
        <f>IF(O575&lt;=0,0,LOOKUP(O575,{0,1950001,3300001,6950001,9000001,18000001,40000001},{0.05,0.1,0.2,0.23,0.33,0.4,0.45}))</f>
        <v/>
      </c>
    </row>
    <row r="576">
      <c r="A576" t="inlineStr">
        <is>
          <t>1万円刻み</t>
        </is>
      </c>
      <c r="B576" s="16">
        <f>'3_1万円刻み'!$A$23</f>
        <v/>
      </c>
      <c r="C576" t="n">
        <v>2026</v>
      </c>
      <c r="D576" t="n">
        <v>1</v>
      </c>
      <c r="E576" t="n">
        <v>0</v>
      </c>
      <c r="F576" t="n">
        <v>0</v>
      </c>
      <c r="G576" s="16">
        <f>ROUND(MIN(B576/12,650000)*12*0.0915+MIN(B576/12,1390000)*12*(0.0504+0)+B576*0.005,0)</f>
        <v/>
      </c>
      <c r="H576" t="n">
        <v>0</v>
      </c>
      <c r="I576" t="n">
        <v>0</v>
      </c>
      <c r="J576" s="16">
        <f>IF(C576=2026,IF(B576&lt;741000,0,IF(B576&lt;2191000,B576-740000,IF(B576&lt;2193000,1451000,IF(B576&lt;2196000,1453000,IF(B576&lt;2200000,1456000,IF(B576&lt;3600000,ROUNDDOWN(B576/4,-3)*2.8-80000,IF(B576&lt;6600000,ROUNDDOWN(B576/4,-3)*3.2-440000,IF(B576&lt;8500000,ROUNDDOWN(B576*0.9,0)-1100000,B576-1950000)))))))),IF(B576&lt;651000,0,IF(B576&lt;1900000,B576-650000,IF(B576&lt;3600000,ROUNDDOWN(B576/4,-3)*2.8-80000,IF(B576&lt;6600000,ROUNDDOWN(B576/4,-3)*3.2-440000,IF(B576&lt;8500000,ROUNDDOWN(B576*0.9,0)-1100000,B576-1950000))))))</f>
        <v/>
      </c>
      <c r="K576" s="16">
        <f>IF(J576&gt;23500000,NA(),IF(C576=2026,IF(J576&lt;=4890000,1040000,IF(J576&lt;=6550000,670000,620000)),IF(J576&lt;=1320000,950000,IF(J576&lt;=3360000,880000,IF(J576&lt;=4890000,680000,IF(J576&lt;=6550000,630000,580000))))))</f>
        <v/>
      </c>
      <c r="L576" s="16">
        <f>IF(D576=1,IF(J576&lt;=9000000,380000,IF(J576&lt;=9500000,260000,IF(J576&lt;=10000000,130000,0))),0)</f>
        <v/>
      </c>
      <c r="M576" s="16">
        <f>IF(D576=1,IF(J576&lt;=9000000,330000,IF(J576&lt;=9500000,220000,IF(J576&lt;=10000000,110000,0))),0)</f>
        <v/>
      </c>
      <c r="N576" s="16">
        <f>IF(D576=1,IF(J576&lt;=9000000,50000,IF(J576&lt;=9500000,40000,IF(J576&lt;=10000000,20000,0))),0)</f>
        <v/>
      </c>
      <c r="O576" s="16">
        <f>MAX(0,ROUNDDOWN(J576-G576-K576-L576-E576*380000-F576*630000-H576,-3))</f>
        <v/>
      </c>
      <c r="P576" s="16">
        <f>MAX(0,ROUNDDOWN(J576-G576-430000-M576-E576*330000-F576*450000-I576,-3))</f>
        <v/>
      </c>
      <c r="Q576" s="16">
        <f>50000+N576+E576*50000+F576*180000</f>
        <v/>
      </c>
      <c r="R576" s="16">
        <f>IF(P576&lt;=2000000,MIN(Q576,P576),MAX(Q576-(P576-2000000),50000))*0.05</f>
        <v/>
      </c>
      <c r="S576" s="16">
        <f>MAX(0,P576*0.1-R576)</f>
        <v/>
      </c>
      <c r="T576" s="16">
        <f>Q576+MAX(0,K576-480000)</f>
        <v/>
      </c>
      <c r="U576" s="16">
        <f>P576-T576</f>
        <v/>
      </c>
      <c r="V576" s="17">
        <f>IF(U576&lt;0,0,LOOKUP(U576,{0,1950001,3300001,6950001,9000001,18000001,40000001},{0.05,0.1,0.2,0.23,0.33,0.4,0.45}))</f>
        <v/>
      </c>
      <c r="W576" s="18">
        <f>IF(U576&lt;0,0.9,0.9-V576*1.021)</f>
        <v/>
      </c>
      <c r="X576" s="16">
        <f>ROUNDDOWN(S576*0.2/W576+2000,0)</f>
        <v/>
      </c>
      <c r="Y576" s="17">
        <f>IF(O576&lt;=0,0,LOOKUP(O576,{0,1950001,3300001,6950001,9000001,18000001,40000001},{0.05,0.1,0.2,0.23,0.33,0.4,0.45}))</f>
        <v/>
      </c>
    </row>
    <row r="577">
      <c r="A577" t="inlineStr">
        <is>
          <t>1万円刻み</t>
        </is>
      </c>
      <c r="B577" s="16">
        <f>'3_1万円刻み'!$A$24</f>
        <v/>
      </c>
      <c r="C577" t="n">
        <v>2025</v>
      </c>
      <c r="D577" t="n">
        <v>0</v>
      </c>
      <c r="E577" t="n">
        <v>0</v>
      </c>
      <c r="F577" t="n">
        <v>0</v>
      </c>
      <c r="G577" s="16">
        <f>ROUND(MIN(B577/12,650000)*12*0.0915+MIN(B577/12,1390000)*12*(0.0504+0)+B577*0.005,0)</f>
        <v/>
      </c>
      <c r="H577" t="n">
        <v>0</v>
      </c>
      <c r="I577" t="n">
        <v>0</v>
      </c>
      <c r="J577" s="16">
        <f>IF(C577=2026,IF(B577&lt;741000,0,IF(B577&lt;2191000,B577-740000,IF(B577&lt;2193000,1451000,IF(B577&lt;2196000,1453000,IF(B577&lt;2200000,1456000,IF(B577&lt;3600000,ROUNDDOWN(B577/4,-3)*2.8-80000,IF(B577&lt;6600000,ROUNDDOWN(B577/4,-3)*3.2-440000,IF(B577&lt;8500000,ROUNDDOWN(B577*0.9,0)-1100000,B577-1950000)))))))),IF(B577&lt;651000,0,IF(B577&lt;1900000,B577-650000,IF(B577&lt;3600000,ROUNDDOWN(B577/4,-3)*2.8-80000,IF(B577&lt;6600000,ROUNDDOWN(B577/4,-3)*3.2-440000,IF(B577&lt;8500000,ROUNDDOWN(B577*0.9,0)-1100000,B577-1950000))))))</f>
        <v/>
      </c>
      <c r="K577" s="16">
        <f>IF(J577&gt;23500000,NA(),IF(C577=2026,IF(J577&lt;=4890000,1040000,IF(J577&lt;=6550000,670000,620000)),IF(J577&lt;=1320000,950000,IF(J577&lt;=3360000,880000,IF(J577&lt;=4890000,680000,IF(J577&lt;=6550000,630000,580000))))))</f>
        <v/>
      </c>
      <c r="L577" s="16">
        <f>IF(D577=1,IF(J577&lt;=9000000,380000,IF(J577&lt;=9500000,260000,IF(J577&lt;=10000000,130000,0))),0)</f>
        <v/>
      </c>
      <c r="M577" s="16">
        <f>IF(D577=1,IF(J577&lt;=9000000,330000,IF(J577&lt;=9500000,220000,IF(J577&lt;=10000000,110000,0))),0)</f>
        <v/>
      </c>
      <c r="N577" s="16">
        <f>IF(D577=1,IF(J577&lt;=9000000,50000,IF(J577&lt;=9500000,40000,IF(J577&lt;=10000000,20000,0))),0)</f>
        <v/>
      </c>
      <c r="O577" s="16">
        <f>MAX(0,ROUNDDOWN(J577-G577-K577-L577-E577*380000-F577*630000-H577,-3))</f>
        <v/>
      </c>
      <c r="P577" s="16">
        <f>MAX(0,ROUNDDOWN(J577-G577-430000-M577-E577*330000-F577*450000-I577,-3))</f>
        <v/>
      </c>
      <c r="Q577" s="16">
        <f>50000+N577+E577*50000+F577*180000</f>
        <v/>
      </c>
      <c r="R577" s="16">
        <f>IF(P577&lt;=2000000,MIN(Q577,P577),MAX(Q577-(P577-2000000),50000))*0.05</f>
        <v/>
      </c>
      <c r="S577" s="16">
        <f>MAX(0,P577*0.1-R577)</f>
        <v/>
      </c>
      <c r="T577" s="16">
        <f>Q577+MAX(0,K577-480000)</f>
        <v/>
      </c>
      <c r="U577" s="16">
        <f>P577-T577</f>
        <v/>
      </c>
      <c r="V577" s="17">
        <f>IF(U577&lt;0,0,LOOKUP(U577,{0,1950001,3300001,6950001,9000001,18000001,40000001},{0.05,0.1,0.2,0.23,0.33,0.4,0.45}))</f>
        <v/>
      </c>
      <c r="W577" s="18">
        <f>IF(U577&lt;0,0.9,0.9-V577*1.021)</f>
        <v/>
      </c>
      <c r="X577" s="16">
        <f>ROUNDDOWN(S577*0.2/W577+2000,0)</f>
        <v/>
      </c>
      <c r="Y577" s="17">
        <f>IF(O577&lt;=0,0,LOOKUP(O577,{0,1950001,3300001,6950001,9000001,18000001,40000001},{0.05,0.1,0.2,0.23,0.33,0.4,0.45}))</f>
        <v/>
      </c>
    </row>
    <row r="578">
      <c r="A578" t="inlineStr">
        <is>
          <t>1万円刻み</t>
        </is>
      </c>
      <c r="B578" s="16">
        <f>'3_1万円刻み'!$A$24</f>
        <v/>
      </c>
      <c r="C578" t="n">
        <v>2026</v>
      </c>
      <c r="D578" t="n">
        <v>0</v>
      </c>
      <c r="E578" t="n">
        <v>0</v>
      </c>
      <c r="F578" t="n">
        <v>0</v>
      </c>
      <c r="G578" s="16">
        <f>ROUND(MIN(B578/12,650000)*12*0.0915+MIN(B578/12,1390000)*12*(0.0504+0)+B578*0.005,0)</f>
        <v/>
      </c>
      <c r="H578" t="n">
        <v>0</v>
      </c>
      <c r="I578" t="n">
        <v>0</v>
      </c>
      <c r="J578" s="16">
        <f>IF(C578=2026,IF(B578&lt;741000,0,IF(B578&lt;2191000,B578-740000,IF(B578&lt;2193000,1451000,IF(B578&lt;2196000,1453000,IF(B578&lt;2200000,1456000,IF(B578&lt;3600000,ROUNDDOWN(B578/4,-3)*2.8-80000,IF(B578&lt;6600000,ROUNDDOWN(B578/4,-3)*3.2-440000,IF(B578&lt;8500000,ROUNDDOWN(B578*0.9,0)-1100000,B578-1950000)))))))),IF(B578&lt;651000,0,IF(B578&lt;1900000,B578-650000,IF(B578&lt;3600000,ROUNDDOWN(B578/4,-3)*2.8-80000,IF(B578&lt;6600000,ROUNDDOWN(B578/4,-3)*3.2-440000,IF(B578&lt;8500000,ROUNDDOWN(B578*0.9,0)-1100000,B578-1950000))))))</f>
        <v/>
      </c>
      <c r="K578" s="16">
        <f>IF(J578&gt;23500000,NA(),IF(C578=2026,IF(J578&lt;=4890000,1040000,IF(J578&lt;=6550000,670000,620000)),IF(J578&lt;=1320000,950000,IF(J578&lt;=3360000,880000,IF(J578&lt;=4890000,680000,IF(J578&lt;=6550000,630000,580000))))))</f>
        <v/>
      </c>
      <c r="L578" s="16">
        <f>IF(D578=1,IF(J578&lt;=9000000,380000,IF(J578&lt;=9500000,260000,IF(J578&lt;=10000000,130000,0))),0)</f>
        <v/>
      </c>
      <c r="M578" s="16">
        <f>IF(D578=1,IF(J578&lt;=9000000,330000,IF(J578&lt;=9500000,220000,IF(J578&lt;=10000000,110000,0))),0)</f>
        <v/>
      </c>
      <c r="N578" s="16">
        <f>IF(D578=1,IF(J578&lt;=9000000,50000,IF(J578&lt;=9500000,40000,IF(J578&lt;=10000000,20000,0))),0)</f>
        <v/>
      </c>
      <c r="O578" s="16">
        <f>MAX(0,ROUNDDOWN(J578-G578-K578-L578-E578*380000-F578*630000-H578,-3))</f>
        <v/>
      </c>
      <c r="P578" s="16">
        <f>MAX(0,ROUNDDOWN(J578-G578-430000-M578-E578*330000-F578*450000-I578,-3))</f>
        <v/>
      </c>
      <c r="Q578" s="16">
        <f>50000+N578+E578*50000+F578*180000</f>
        <v/>
      </c>
      <c r="R578" s="16">
        <f>IF(P578&lt;=2000000,MIN(Q578,P578),MAX(Q578-(P578-2000000),50000))*0.05</f>
        <v/>
      </c>
      <c r="S578" s="16">
        <f>MAX(0,P578*0.1-R578)</f>
        <v/>
      </c>
      <c r="T578" s="16">
        <f>Q578+MAX(0,K578-480000)</f>
        <v/>
      </c>
      <c r="U578" s="16">
        <f>P578-T578</f>
        <v/>
      </c>
      <c r="V578" s="17">
        <f>IF(U578&lt;0,0,LOOKUP(U578,{0,1950001,3300001,6950001,9000001,18000001,40000001},{0.05,0.1,0.2,0.23,0.33,0.4,0.45}))</f>
        <v/>
      </c>
      <c r="W578" s="18">
        <f>IF(U578&lt;0,0.9,0.9-V578*1.021)</f>
        <v/>
      </c>
      <c r="X578" s="16">
        <f>ROUNDDOWN(S578*0.2/W578+2000,0)</f>
        <v/>
      </c>
      <c r="Y578" s="17">
        <f>IF(O578&lt;=0,0,LOOKUP(O578,{0,1950001,3300001,6950001,9000001,18000001,40000001},{0.05,0.1,0.2,0.23,0.33,0.4,0.45}))</f>
        <v/>
      </c>
    </row>
    <row r="579">
      <c r="A579" t="inlineStr">
        <is>
          <t>1万円刻み</t>
        </is>
      </c>
      <c r="B579" s="16">
        <f>'3_1万円刻み'!$A$24</f>
        <v/>
      </c>
      <c r="C579" t="n">
        <v>2025</v>
      </c>
      <c r="D579" t="n">
        <v>1</v>
      </c>
      <c r="E579" t="n">
        <v>0</v>
      </c>
      <c r="F579" t="n">
        <v>0</v>
      </c>
      <c r="G579" s="16">
        <f>ROUND(MIN(B579/12,650000)*12*0.0915+MIN(B579/12,1390000)*12*(0.0504+0)+B579*0.005,0)</f>
        <v/>
      </c>
      <c r="H579" t="n">
        <v>0</v>
      </c>
      <c r="I579" t="n">
        <v>0</v>
      </c>
      <c r="J579" s="16">
        <f>IF(C579=2026,IF(B579&lt;741000,0,IF(B579&lt;2191000,B579-740000,IF(B579&lt;2193000,1451000,IF(B579&lt;2196000,1453000,IF(B579&lt;2200000,1456000,IF(B579&lt;3600000,ROUNDDOWN(B579/4,-3)*2.8-80000,IF(B579&lt;6600000,ROUNDDOWN(B579/4,-3)*3.2-440000,IF(B579&lt;8500000,ROUNDDOWN(B579*0.9,0)-1100000,B579-1950000)))))))),IF(B579&lt;651000,0,IF(B579&lt;1900000,B579-650000,IF(B579&lt;3600000,ROUNDDOWN(B579/4,-3)*2.8-80000,IF(B579&lt;6600000,ROUNDDOWN(B579/4,-3)*3.2-440000,IF(B579&lt;8500000,ROUNDDOWN(B579*0.9,0)-1100000,B579-1950000))))))</f>
        <v/>
      </c>
      <c r="K579" s="16">
        <f>IF(J579&gt;23500000,NA(),IF(C579=2026,IF(J579&lt;=4890000,1040000,IF(J579&lt;=6550000,670000,620000)),IF(J579&lt;=1320000,950000,IF(J579&lt;=3360000,880000,IF(J579&lt;=4890000,680000,IF(J579&lt;=6550000,630000,580000))))))</f>
        <v/>
      </c>
      <c r="L579" s="16">
        <f>IF(D579=1,IF(J579&lt;=9000000,380000,IF(J579&lt;=9500000,260000,IF(J579&lt;=10000000,130000,0))),0)</f>
        <v/>
      </c>
      <c r="M579" s="16">
        <f>IF(D579=1,IF(J579&lt;=9000000,330000,IF(J579&lt;=9500000,220000,IF(J579&lt;=10000000,110000,0))),0)</f>
        <v/>
      </c>
      <c r="N579" s="16">
        <f>IF(D579=1,IF(J579&lt;=9000000,50000,IF(J579&lt;=9500000,40000,IF(J579&lt;=10000000,20000,0))),0)</f>
        <v/>
      </c>
      <c r="O579" s="16">
        <f>MAX(0,ROUNDDOWN(J579-G579-K579-L579-E579*380000-F579*630000-H579,-3))</f>
        <v/>
      </c>
      <c r="P579" s="16">
        <f>MAX(0,ROUNDDOWN(J579-G579-430000-M579-E579*330000-F579*450000-I579,-3))</f>
        <v/>
      </c>
      <c r="Q579" s="16">
        <f>50000+N579+E579*50000+F579*180000</f>
        <v/>
      </c>
      <c r="R579" s="16">
        <f>IF(P579&lt;=2000000,MIN(Q579,P579),MAX(Q579-(P579-2000000),50000))*0.05</f>
        <v/>
      </c>
      <c r="S579" s="16">
        <f>MAX(0,P579*0.1-R579)</f>
        <v/>
      </c>
      <c r="T579" s="16">
        <f>Q579+MAX(0,K579-480000)</f>
        <v/>
      </c>
      <c r="U579" s="16">
        <f>P579-T579</f>
        <v/>
      </c>
      <c r="V579" s="17">
        <f>IF(U579&lt;0,0,LOOKUP(U579,{0,1950001,3300001,6950001,9000001,18000001,40000001},{0.05,0.1,0.2,0.23,0.33,0.4,0.45}))</f>
        <v/>
      </c>
      <c r="W579" s="18">
        <f>IF(U579&lt;0,0.9,0.9-V579*1.021)</f>
        <v/>
      </c>
      <c r="X579" s="16">
        <f>ROUNDDOWN(S579*0.2/W579+2000,0)</f>
        <v/>
      </c>
      <c r="Y579" s="17">
        <f>IF(O579&lt;=0,0,LOOKUP(O579,{0,1950001,3300001,6950001,9000001,18000001,40000001},{0.05,0.1,0.2,0.23,0.33,0.4,0.45}))</f>
        <v/>
      </c>
    </row>
    <row r="580">
      <c r="A580" t="inlineStr">
        <is>
          <t>1万円刻み</t>
        </is>
      </c>
      <c r="B580" s="16">
        <f>'3_1万円刻み'!$A$24</f>
        <v/>
      </c>
      <c r="C580" t="n">
        <v>2026</v>
      </c>
      <c r="D580" t="n">
        <v>1</v>
      </c>
      <c r="E580" t="n">
        <v>0</v>
      </c>
      <c r="F580" t="n">
        <v>0</v>
      </c>
      <c r="G580" s="16">
        <f>ROUND(MIN(B580/12,650000)*12*0.0915+MIN(B580/12,1390000)*12*(0.0504+0)+B580*0.005,0)</f>
        <v/>
      </c>
      <c r="H580" t="n">
        <v>0</v>
      </c>
      <c r="I580" t="n">
        <v>0</v>
      </c>
      <c r="J580" s="16">
        <f>IF(C580=2026,IF(B580&lt;741000,0,IF(B580&lt;2191000,B580-740000,IF(B580&lt;2193000,1451000,IF(B580&lt;2196000,1453000,IF(B580&lt;2200000,1456000,IF(B580&lt;3600000,ROUNDDOWN(B580/4,-3)*2.8-80000,IF(B580&lt;6600000,ROUNDDOWN(B580/4,-3)*3.2-440000,IF(B580&lt;8500000,ROUNDDOWN(B580*0.9,0)-1100000,B580-1950000)))))))),IF(B580&lt;651000,0,IF(B580&lt;1900000,B580-650000,IF(B580&lt;3600000,ROUNDDOWN(B580/4,-3)*2.8-80000,IF(B580&lt;6600000,ROUNDDOWN(B580/4,-3)*3.2-440000,IF(B580&lt;8500000,ROUNDDOWN(B580*0.9,0)-1100000,B580-1950000))))))</f>
        <v/>
      </c>
      <c r="K580" s="16">
        <f>IF(J580&gt;23500000,NA(),IF(C580=2026,IF(J580&lt;=4890000,1040000,IF(J580&lt;=6550000,670000,620000)),IF(J580&lt;=1320000,950000,IF(J580&lt;=3360000,880000,IF(J580&lt;=4890000,680000,IF(J580&lt;=6550000,630000,580000))))))</f>
        <v/>
      </c>
      <c r="L580" s="16">
        <f>IF(D580=1,IF(J580&lt;=9000000,380000,IF(J580&lt;=9500000,260000,IF(J580&lt;=10000000,130000,0))),0)</f>
        <v/>
      </c>
      <c r="M580" s="16">
        <f>IF(D580=1,IF(J580&lt;=9000000,330000,IF(J580&lt;=9500000,220000,IF(J580&lt;=10000000,110000,0))),0)</f>
        <v/>
      </c>
      <c r="N580" s="16">
        <f>IF(D580=1,IF(J580&lt;=9000000,50000,IF(J580&lt;=9500000,40000,IF(J580&lt;=10000000,20000,0))),0)</f>
        <v/>
      </c>
      <c r="O580" s="16">
        <f>MAX(0,ROUNDDOWN(J580-G580-K580-L580-E580*380000-F580*630000-H580,-3))</f>
        <v/>
      </c>
      <c r="P580" s="16">
        <f>MAX(0,ROUNDDOWN(J580-G580-430000-M580-E580*330000-F580*450000-I580,-3))</f>
        <v/>
      </c>
      <c r="Q580" s="16">
        <f>50000+N580+E580*50000+F580*180000</f>
        <v/>
      </c>
      <c r="R580" s="16">
        <f>IF(P580&lt;=2000000,MIN(Q580,P580),MAX(Q580-(P580-2000000),50000))*0.05</f>
        <v/>
      </c>
      <c r="S580" s="16">
        <f>MAX(0,P580*0.1-R580)</f>
        <v/>
      </c>
      <c r="T580" s="16">
        <f>Q580+MAX(0,K580-480000)</f>
        <v/>
      </c>
      <c r="U580" s="16">
        <f>P580-T580</f>
        <v/>
      </c>
      <c r="V580" s="17">
        <f>IF(U580&lt;0,0,LOOKUP(U580,{0,1950001,3300001,6950001,9000001,18000001,40000001},{0.05,0.1,0.2,0.23,0.33,0.4,0.45}))</f>
        <v/>
      </c>
      <c r="W580" s="18">
        <f>IF(U580&lt;0,0.9,0.9-V580*1.021)</f>
        <v/>
      </c>
      <c r="X580" s="16">
        <f>ROUNDDOWN(S580*0.2/W580+2000,0)</f>
        <v/>
      </c>
      <c r="Y580" s="17">
        <f>IF(O580&lt;=0,0,LOOKUP(O580,{0,1950001,3300001,6950001,9000001,18000001,40000001},{0.05,0.1,0.2,0.23,0.33,0.4,0.45}))</f>
        <v/>
      </c>
    </row>
    <row r="581">
      <c r="A581" t="inlineStr">
        <is>
          <t>1万円刻み</t>
        </is>
      </c>
      <c r="B581" s="16">
        <f>'3_1万円刻み'!$A$25</f>
        <v/>
      </c>
      <c r="C581" t="n">
        <v>2025</v>
      </c>
      <c r="D581" t="n">
        <v>0</v>
      </c>
      <c r="E581" t="n">
        <v>0</v>
      </c>
      <c r="F581" t="n">
        <v>0</v>
      </c>
      <c r="G581" s="16">
        <f>ROUND(MIN(B581/12,650000)*12*0.0915+MIN(B581/12,1390000)*12*(0.0504+0)+B581*0.005,0)</f>
        <v/>
      </c>
      <c r="H581" t="n">
        <v>0</v>
      </c>
      <c r="I581" t="n">
        <v>0</v>
      </c>
      <c r="J581" s="16">
        <f>IF(C581=2026,IF(B581&lt;741000,0,IF(B581&lt;2191000,B581-740000,IF(B581&lt;2193000,1451000,IF(B581&lt;2196000,1453000,IF(B581&lt;2200000,1456000,IF(B581&lt;3600000,ROUNDDOWN(B581/4,-3)*2.8-80000,IF(B581&lt;6600000,ROUNDDOWN(B581/4,-3)*3.2-440000,IF(B581&lt;8500000,ROUNDDOWN(B581*0.9,0)-1100000,B581-1950000)))))))),IF(B581&lt;651000,0,IF(B581&lt;1900000,B581-650000,IF(B581&lt;3600000,ROUNDDOWN(B581/4,-3)*2.8-80000,IF(B581&lt;6600000,ROUNDDOWN(B581/4,-3)*3.2-440000,IF(B581&lt;8500000,ROUNDDOWN(B581*0.9,0)-1100000,B581-1950000))))))</f>
        <v/>
      </c>
      <c r="K581" s="16">
        <f>IF(J581&gt;23500000,NA(),IF(C581=2026,IF(J581&lt;=4890000,1040000,IF(J581&lt;=6550000,670000,620000)),IF(J581&lt;=1320000,950000,IF(J581&lt;=3360000,880000,IF(J581&lt;=4890000,680000,IF(J581&lt;=6550000,630000,580000))))))</f>
        <v/>
      </c>
      <c r="L581" s="16">
        <f>IF(D581=1,IF(J581&lt;=9000000,380000,IF(J581&lt;=9500000,260000,IF(J581&lt;=10000000,130000,0))),0)</f>
        <v/>
      </c>
      <c r="M581" s="16">
        <f>IF(D581=1,IF(J581&lt;=9000000,330000,IF(J581&lt;=9500000,220000,IF(J581&lt;=10000000,110000,0))),0)</f>
        <v/>
      </c>
      <c r="N581" s="16">
        <f>IF(D581=1,IF(J581&lt;=9000000,50000,IF(J581&lt;=9500000,40000,IF(J581&lt;=10000000,20000,0))),0)</f>
        <v/>
      </c>
      <c r="O581" s="16">
        <f>MAX(0,ROUNDDOWN(J581-G581-K581-L581-E581*380000-F581*630000-H581,-3))</f>
        <v/>
      </c>
      <c r="P581" s="16">
        <f>MAX(0,ROUNDDOWN(J581-G581-430000-M581-E581*330000-F581*450000-I581,-3))</f>
        <v/>
      </c>
      <c r="Q581" s="16">
        <f>50000+N581+E581*50000+F581*180000</f>
        <v/>
      </c>
      <c r="R581" s="16">
        <f>IF(P581&lt;=2000000,MIN(Q581,P581),MAX(Q581-(P581-2000000),50000))*0.05</f>
        <v/>
      </c>
      <c r="S581" s="16">
        <f>MAX(0,P581*0.1-R581)</f>
        <v/>
      </c>
      <c r="T581" s="16">
        <f>Q581+MAX(0,K581-480000)</f>
        <v/>
      </c>
      <c r="U581" s="16">
        <f>P581-T581</f>
        <v/>
      </c>
      <c r="V581" s="17">
        <f>IF(U581&lt;0,0,LOOKUP(U581,{0,1950001,3300001,6950001,9000001,18000001,40000001},{0.05,0.1,0.2,0.23,0.33,0.4,0.45}))</f>
        <v/>
      </c>
      <c r="W581" s="18">
        <f>IF(U581&lt;0,0.9,0.9-V581*1.021)</f>
        <v/>
      </c>
      <c r="X581" s="16">
        <f>ROUNDDOWN(S581*0.2/W581+2000,0)</f>
        <v/>
      </c>
      <c r="Y581" s="17">
        <f>IF(O581&lt;=0,0,LOOKUP(O581,{0,1950001,3300001,6950001,9000001,18000001,40000001},{0.05,0.1,0.2,0.23,0.33,0.4,0.45}))</f>
        <v/>
      </c>
    </row>
    <row r="582">
      <c r="A582" t="inlineStr">
        <is>
          <t>1万円刻み</t>
        </is>
      </c>
      <c r="B582" s="16">
        <f>'3_1万円刻み'!$A$25</f>
        <v/>
      </c>
      <c r="C582" t="n">
        <v>2026</v>
      </c>
      <c r="D582" t="n">
        <v>0</v>
      </c>
      <c r="E582" t="n">
        <v>0</v>
      </c>
      <c r="F582" t="n">
        <v>0</v>
      </c>
      <c r="G582" s="16">
        <f>ROUND(MIN(B582/12,650000)*12*0.0915+MIN(B582/12,1390000)*12*(0.0504+0)+B582*0.005,0)</f>
        <v/>
      </c>
      <c r="H582" t="n">
        <v>0</v>
      </c>
      <c r="I582" t="n">
        <v>0</v>
      </c>
      <c r="J582" s="16">
        <f>IF(C582=2026,IF(B582&lt;741000,0,IF(B582&lt;2191000,B582-740000,IF(B582&lt;2193000,1451000,IF(B582&lt;2196000,1453000,IF(B582&lt;2200000,1456000,IF(B582&lt;3600000,ROUNDDOWN(B582/4,-3)*2.8-80000,IF(B582&lt;6600000,ROUNDDOWN(B582/4,-3)*3.2-440000,IF(B582&lt;8500000,ROUNDDOWN(B582*0.9,0)-1100000,B582-1950000)))))))),IF(B582&lt;651000,0,IF(B582&lt;1900000,B582-650000,IF(B582&lt;3600000,ROUNDDOWN(B582/4,-3)*2.8-80000,IF(B582&lt;6600000,ROUNDDOWN(B582/4,-3)*3.2-440000,IF(B582&lt;8500000,ROUNDDOWN(B582*0.9,0)-1100000,B582-1950000))))))</f>
        <v/>
      </c>
      <c r="K582" s="16">
        <f>IF(J582&gt;23500000,NA(),IF(C582=2026,IF(J582&lt;=4890000,1040000,IF(J582&lt;=6550000,670000,620000)),IF(J582&lt;=1320000,950000,IF(J582&lt;=3360000,880000,IF(J582&lt;=4890000,680000,IF(J582&lt;=6550000,630000,580000))))))</f>
        <v/>
      </c>
      <c r="L582" s="16">
        <f>IF(D582=1,IF(J582&lt;=9000000,380000,IF(J582&lt;=9500000,260000,IF(J582&lt;=10000000,130000,0))),0)</f>
        <v/>
      </c>
      <c r="M582" s="16">
        <f>IF(D582=1,IF(J582&lt;=9000000,330000,IF(J582&lt;=9500000,220000,IF(J582&lt;=10000000,110000,0))),0)</f>
        <v/>
      </c>
      <c r="N582" s="16">
        <f>IF(D582=1,IF(J582&lt;=9000000,50000,IF(J582&lt;=9500000,40000,IF(J582&lt;=10000000,20000,0))),0)</f>
        <v/>
      </c>
      <c r="O582" s="16">
        <f>MAX(0,ROUNDDOWN(J582-G582-K582-L582-E582*380000-F582*630000-H582,-3))</f>
        <v/>
      </c>
      <c r="P582" s="16">
        <f>MAX(0,ROUNDDOWN(J582-G582-430000-M582-E582*330000-F582*450000-I582,-3))</f>
        <v/>
      </c>
      <c r="Q582" s="16">
        <f>50000+N582+E582*50000+F582*180000</f>
        <v/>
      </c>
      <c r="R582" s="16">
        <f>IF(P582&lt;=2000000,MIN(Q582,P582),MAX(Q582-(P582-2000000),50000))*0.05</f>
        <v/>
      </c>
      <c r="S582" s="16">
        <f>MAX(0,P582*0.1-R582)</f>
        <v/>
      </c>
      <c r="T582" s="16">
        <f>Q582+MAX(0,K582-480000)</f>
        <v/>
      </c>
      <c r="U582" s="16">
        <f>P582-T582</f>
        <v/>
      </c>
      <c r="V582" s="17">
        <f>IF(U582&lt;0,0,LOOKUP(U582,{0,1950001,3300001,6950001,9000001,18000001,40000001},{0.05,0.1,0.2,0.23,0.33,0.4,0.45}))</f>
        <v/>
      </c>
      <c r="W582" s="18">
        <f>IF(U582&lt;0,0.9,0.9-V582*1.021)</f>
        <v/>
      </c>
      <c r="X582" s="16">
        <f>ROUNDDOWN(S582*0.2/W582+2000,0)</f>
        <v/>
      </c>
      <c r="Y582" s="17">
        <f>IF(O582&lt;=0,0,LOOKUP(O582,{0,1950001,3300001,6950001,9000001,18000001,40000001},{0.05,0.1,0.2,0.23,0.33,0.4,0.45}))</f>
        <v/>
      </c>
    </row>
    <row r="583">
      <c r="A583" t="inlineStr">
        <is>
          <t>1万円刻み</t>
        </is>
      </c>
      <c r="B583" s="16">
        <f>'3_1万円刻み'!$A$25</f>
        <v/>
      </c>
      <c r="C583" t="n">
        <v>2025</v>
      </c>
      <c r="D583" t="n">
        <v>1</v>
      </c>
      <c r="E583" t="n">
        <v>0</v>
      </c>
      <c r="F583" t="n">
        <v>0</v>
      </c>
      <c r="G583" s="16">
        <f>ROUND(MIN(B583/12,650000)*12*0.0915+MIN(B583/12,1390000)*12*(0.0504+0)+B583*0.005,0)</f>
        <v/>
      </c>
      <c r="H583" t="n">
        <v>0</v>
      </c>
      <c r="I583" t="n">
        <v>0</v>
      </c>
      <c r="J583" s="16">
        <f>IF(C583=2026,IF(B583&lt;741000,0,IF(B583&lt;2191000,B583-740000,IF(B583&lt;2193000,1451000,IF(B583&lt;2196000,1453000,IF(B583&lt;2200000,1456000,IF(B583&lt;3600000,ROUNDDOWN(B583/4,-3)*2.8-80000,IF(B583&lt;6600000,ROUNDDOWN(B583/4,-3)*3.2-440000,IF(B583&lt;8500000,ROUNDDOWN(B583*0.9,0)-1100000,B583-1950000)))))))),IF(B583&lt;651000,0,IF(B583&lt;1900000,B583-650000,IF(B583&lt;3600000,ROUNDDOWN(B583/4,-3)*2.8-80000,IF(B583&lt;6600000,ROUNDDOWN(B583/4,-3)*3.2-440000,IF(B583&lt;8500000,ROUNDDOWN(B583*0.9,0)-1100000,B583-1950000))))))</f>
        <v/>
      </c>
      <c r="K583" s="16">
        <f>IF(J583&gt;23500000,NA(),IF(C583=2026,IF(J583&lt;=4890000,1040000,IF(J583&lt;=6550000,670000,620000)),IF(J583&lt;=1320000,950000,IF(J583&lt;=3360000,880000,IF(J583&lt;=4890000,680000,IF(J583&lt;=6550000,630000,580000))))))</f>
        <v/>
      </c>
      <c r="L583" s="16">
        <f>IF(D583=1,IF(J583&lt;=9000000,380000,IF(J583&lt;=9500000,260000,IF(J583&lt;=10000000,130000,0))),0)</f>
        <v/>
      </c>
      <c r="M583" s="16">
        <f>IF(D583=1,IF(J583&lt;=9000000,330000,IF(J583&lt;=9500000,220000,IF(J583&lt;=10000000,110000,0))),0)</f>
        <v/>
      </c>
      <c r="N583" s="16">
        <f>IF(D583=1,IF(J583&lt;=9000000,50000,IF(J583&lt;=9500000,40000,IF(J583&lt;=10000000,20000,0))),0)</f>
        <v/>
      </c>
      <c r="O583" s="16">
        <f>MAX(0,ROUNDDOWN(J583-G583-K583-L583-E583*380000-F583*630000-H583,-3))</f>
        <v/>
      </c>
      <c r="P583" s="16">
        <f>MAX(0,ROUNDDOWN(J583-G583-430000-M583-E583*330000-F583*450000-I583,-3))</f>
        <v/>
      </c>
      <c r="Q583" s="16">
        <f>50000+N583+E583*50000+F583*180000</f>
        <v/>
      </c>
      <c r="R583" s="16">
        <f>IF(P583&lt;=2000000,MIN(Q583,P583),MAX(Q583-(P583-2000000),50000))*0.05</f>
        <v/>
      </c>
      <c r="S583" s="16">
        <f>MAX(0,P583*0.1-R583)</f>
        <v/>
      </c>
      <c r="T583" s="16">
        <f>Q583+MAX(0,K583-480000)</f>
        <v/>
      </c>
      <c r="U583" s="16">
        <f>P583-T583</f>
        <v/>
      </c>
      <c r="V583" s="17">
        <f>IF(U583&lt;0,0,LOOKUP(U583,{0,1950001,3300001,6950001,9000001,18000001,40000001},{0.05,0.1,0.2,0.23,0.33,0.4,0.45}))</f>
        <v/>
      </c>
      <c r="W583" s="18">
        <f>IF(U583&lt;0,0.9,0.9-V583*1.021)</f>
        <v/>
      </c>
      <c r="X583" s="16">
        <f>ROUNDDOWN(S583*0.2/W583+2000,0)</f>
        <v/>
      </c>
      <c r="Y583" s="17">
        <f>IF(O583&lt;=0,0,LOOKUP(O583,{0,1950001,3300001,6950001,9000001,18000001,40000001},{0.05,0.1,0.2,0.23,0.33,0.4,0.45}))</f>
        <v/>
      </c>
    </row>
    <row r="584">
      <c r="A584" t="inlineStr">
        <is>
          <t>1万円刻み</t>
        </is>
      </c>
      <c r="B584" s="16">
        <f>'3_1万円刻み'!$A$25</f>
        <v/>
      </c>
      <c r="C584" t="n">
        <v>2026</v>
      </c>
      <c r="D584" t="n">
        <v>1</v>
      </c>
      <c r="E584" t="n">
        <v>0</v>
      </c>
      <c r="F584" t="n">
        <v>0</v>
      </c>
      <c r="G584" s="16">
        <f>ROUND(MIN(B584/12,650000)*12*0.0915+MIN(B584/12,1390000)*12*(0.0504+0)+B584*0.005,0)</f>
        <v/>
      </c>
      <c r="H584" t="n">
        <v>0</v>
      </c>
      <c r="I584" t="n">
        <v>0</v>
      </c>
      <c r="J584" s="16">
        <f>IF(C584=2026,IF(B584&lt;741000,0,IF(B584&lt;2191000,B584-740000,IF(B584&lt;2193000,1451000,IF(B584&lt;2196000,1453000,IF(B584&lt;2200000,1456000,IF(B584&lt;3600000,ROUNDDOWN(B584/4,-3)*2.8-80000,IF(B584&lt;6600000,ROUNDDOWN(B584/4,-3)*3.2-440000,IF(B584&lt;8500000,ROUNDDOWN(B584*0.9,0)-1100000,B584-1950000)))))))),IF(B584&lt;651000,0,IF(B584&lt;1900000,B584-650000,IF(B584&lt;3600000,ROUNDDOWN(B584/4,-3)*2.8-80000,IF(B584&lt;6600000,ROUNDDOWN(B584/4,-3)*3.2-440000,IF(B584&lt;8500000,ROUNDDOWN(B584*0.9,0)-1100000,B584-1950000))))))</f>
        <v/>
      </c>
      <c r="K584" s="16">
        <f>IF(J584&gt;23500000,NA(),IF(C584=2026,IF(J584&lt;=4890000,1040000,IF(J584&lt;=6550000,670000,620000)),IF(J584&lt;=1320000,950000,IF(J584&lt;=3360000,880000,IF(J584&lt;=4890000,680000,IF(J584&lt;=6550000,630000,580000))))))</f>
        <v/>
      </c>
      <c r="L584" s="16">
        <f>IF(D584=1,IF(J584&lt;=9000000,380000,IF(J584&lt;=9500000,260000,IF(J584&lt;=10000000,130000,0))),0)</f>
        <v/>
      </c>
      <c r="M584" s="16">
        <f>IF(D584=1,IF(J584&lt;=9000000,330000,IF(J584&lt;=9500000,220000,IF(J584&lt;=10000000,110000,0))),0)</f>
        <v/>
      </c>
      <c r="N584" s="16">
        <f>IF(D584=1,IF(J584&lt;=9000000,50000,IF(J584&lt;=9500000,40000,IF(J584&lt;=10000000,20000,0))),0)</f>
        <v/>
      </c>
      <c r="O584" s="16">
        <f>MAX(0,ROUNDDOWN(J584-G584-K584-L584-E584*380000-F584*630000-H584,-3))</f>
        <v/>
      </c>
      <c r="P584" s="16">
        <f>MAX(0,ROUNDDOWN(J584-G584-430000-M584-E584*330000-F584*450000-I584,-3))</f>
        <v/>
      </c>
      <c r="Q584" s="16">
        <f>50000+N584+E584*50000+F584*180000</f>
        <v/>
      </c>
      <c r="R584" s="16">
        <f>IF(P584&lt;=2000000,MIN(Q584,P584),MAX(Q584-(P584-2000000),50000))*0.05</f>
        <v/>
      </c>
      <c r="S584" s="16">
        <f>MAX(0,P584*0.1-R584)</f>
        <v/>
      </c>
      <c r="T584" s="16">
        <f>Q584+MAX(0,K584-480000)</f>
        <v/>
      </c>
      <c r="U584" s="16">
        <f>P584-T584</f>
        <v/>
      </c>
      <c r="V584" s="17">
        <f>IF(U584&lt;0,0,LOOKUP(U584,{0,1950001,3300001,6950001,9000001,18000001,40000001},{0.05,0.1,0.2,0.23,0.33,0.4,0.45}))</f>
        <v/>
      </c>
      <c r="W584" s="18">
        <f>IF(U584&lt;0,0.9,0.9-V584*1.021)</f>
        <v/>
      </c>
      <c r="X584" s="16">
        <f>ROUNDDOWN(S584*0.2/W584+2000,0)</f>
        <v/>
      </c>
      <c r="Y584" s="17">
        <f>IF(O584&lt;=0,0,LOOKUP(O584,{0,1950001,3300001,6950001,9000001,18000001,40000001},{0.05,0.1,0.2,0.23,0.33,0.4,0.45}))</f>
        <v/>
      </c>
    </row>
    <row r="585">
      <c r="A585" t="inlineStr">
        <is>
          <t>1万円刻み</t>
        </is>
      </c>
      <c r="B585" s="16">
        <f>'3_1万円刻み'!$A$26</f>
        <v/>
      </c>
      <c r="C585" t="n">
        <v>2025</v>
      </c>
      <c r="D585" t="n">
        <v>0</v>
      </c>
      <c r="E585" t="n">
        <v>0</v>
      </c>
      <c r="F585" t="n">
        <v>0</v>
      </c>
      <c r="G585" s="16">
        <f>ROUND(MIN(B585/12,650000)*12*0.0915+MIN(B585/12,1390000)*12*(0.0504+0)+B585*0.005,0)</f>
        <v/>
      </c>
      <c r="H585" t="n">
        <v>0</v>
      </c>
      <c r="I585" t="n">
        <v>0</v>
      </c>
      <c r="J585" s="16">
        <f>IF(C585=2026,IF(B585&lt;741000,0,IF(B585&lt;2191000,B585-740000,IF(B585&lt;2193000,1451000,IF(B585&lt;2196000,1453000,IF(B585&lt;2200000,1456000,IF(B585&lt;3600000,ROUNDDOWN(B585/4,-3)*2.8-80000,IF(B585&lt;6600000,ROUNDDOWN(B585/4,-3)*3.2-440000,IF(B585&lt;8500000,ROUNDDOWN(B585*0.9,0)-1100000,B585-1950000)))))))),IF(B585&lt;651000,0,IF(B585&lt;1900000,B585-650000,IF(B585&lt;3600000,ROUNDDOWN(B585/4,-3)*2.8-80000,IF(B585&lt;6600000,ROUNDDOWN(B585/4,-3)*3.2-440000,IF(B585&lt;8500000,ROUNDDOWN(B585*0.9,0)-1100000,B585-1950000))))))</f>
        <v/>
      </c>
      <c r="K585" s="16">
        <f>IF(J585&gt;23500000,NA(),IF(C585=2026,IF(J585&lt;=4890000,1040000,IF(J585&lt;=6550000,670000,620000)),IF(J585&lt;=1320000,950000,IF(J585&lt;=3360000,880000,IF(J585&lt;=4890000,680000,IF(J585&lt;=6550000,630000,580000))))))</f>
        <v/>
      </c>
      <c r="L585" s="16">
        <f>IF(D585=1,IF(J585&lt;=9000000,380000,IF(J585&lt;=9500000,260000,IF(J585&lt;=10000000,130000,0))),0)</f>
        <v/>
      </c>
      <c r="M585" s="16">
        <f>IF(D585=1,IF(J585&lt;=9000000,330000,IF(J585&lt;=9500000,220000,IF(J585&lt;=10000000,110000,0))),0)</f>
        <v/>
      </c>
      <c r="N585" s="16">
        <f>IF(D585=1,IF(J585&lt;=9000000,50000,IF(J585&lt;=9500000,40000,IF(J585&lt;=10000000,20000,0))),0)</f>
        <v/>
      </c>
      <c r="O585" s="16">
        <f>MAX(0,ROUNDDOWN(J585-G585-K585-L585-E585*380000-F585*630000-H585,-3))</f>
        <v/>
      </c>
      <c r="P585" s="16">
        <f>MAX(0,ROUNDDOWN(J585-G585-430000-M585-E585*330000-F585*450000-I585,-3))</f>
        <v/>
      </c>
      <c r="Q585" s="16">
        <f>50000+N585+E585*50000+F585*180000</f>
        <v/>
      </c>
      <c r="R585" s="16">
        <f>IF(P585&lt;=2000000,MIN(Q585,P585),MAX(Q585-(P585-2000000),50000))*0.05</f>
        <v/>
      </c>
      <c r="S585" s="16">
        <f>MAX(0,P585*0.1-R585)</f>
        <v/>
      </c>
      <c r="T585" s="16">
        <f>Q585+MAX(0,K585-480000)</f>
        <v/>
      </c>
      <c r="U585" s="16">
        <f>P585-T585</f>
        <v/>
      </c>
      <c r="V585" s="17">
        <f>IF(U585&lt;0,0,LOOKUP(U585,{0,1950001,3300001,6950001,9000001,18000001,40000001},{0.05,0.1,0.2,0.23,0.33,0.4,0.45}))</f>
        <v/>
      </c>
      <c r="W585" s="18">
        <f>IF(U585&lt;0,0.9,0.9-V585*1.021)</f>
        <v/>
      </c>
      <c r="X585" s="16">
        <f>ROUNDDOWN(S585*0.2/W585+2000,0)</f>
        <v/>
      </c>
      <c r="Y585" s="17">
        <f>IF(O585&lt;=0,0,LOOKUP(O585,{0,1950001,3300001,6950001,9000001,18000001,40000001},{0.05,0.1,0.2,0.23,0.33,0.4,0.45}))</f>
        <v/>
      </c>
    </row>
    <row r="586">
      <c r="A586" t="inlineStr">
        <is>
          <t>1万円刻み</t>
        </is>
      </c>
      <c r="B586" s="16">
        <f>'3_1万円刻み'!$A$26</f>
        <v/>
      </c>
      <c r="C586" t="n">
        <v>2026</v>
      </c>
      <c r="D586" t="n">
        <v>0</v>
      </c>
      <c r="E586" t="n">
        <v>0</v>
      </c>
      <c r="F586" t="n">
        <v>0</v>
      </c>
      <c r="G586" s="16">
        <f>ROUND(MIN(B586/12,650000)*12*0.0915+MIN(B586/12,1390000)*12*(0.0504+0)+B586*0.005,0)</f>
        <v/>
      </c>
      <c r="H586" t="n">
        <v>0</v>
      </c>
      <c r="I586" t="n">
        <v>0</v>
      </c>
      <c r="J586" s="16">
        <f>IF(C586=2026,IF(B586&lt;741000,0,IF(B586&lt;2191000,B586-740000,IF(B586&lt;2193000,1451000,IF(B586&lt;2196000,1453000,IF(B586&lt;2200000,1456000,IF(B586&lt;3600000,ROUNDDOWN(B586/4,-3)*2.8-80000,IF(B586&lt;6600000,ROUNDDOWN(B586/4,-3)*3.2-440000,IF(B586&lt;8500000,ROUNDDOWN(B586*0.9,0)-1100000,B586-1950000)))))))),IF(B586&lt;651000,0,IF(B586&lt;1900000,B586-650000,IF(B586&lt;3600000,ROUNDDOWN(B586/4,-3)*2.8-80000,IF(B586&lt;6600000,ROUNDDOWN(B586/4,-3)*3.2-440000,IF(B586&lt;8500000,ROUNDDOWN(B586*0.9,0)-1100000,B586-1950000))))))</f>
        <v/>
      </c>
      <c r="K586" s="16">
        <f>IF(J586&gt;23500000,NA(),IF(C586=2026,IF(J586&lt;=4890000,1040000,IF(J586&lt;=6550000,670000,620000)),IF(J586&lt;=1320000,950000,IF(J586&lt;=3360000,880000,IF(J586&lt;=4890000,680000,IF(J586&lt;=6550000,630000,580000))))))</f>
        <v/>
      </c>
      <c r="L586" s="16">
        <f>IF(D586=1,IF(J586&lt;=9000000,380000,IF(J586&lt;=9500000,260000,IF(J586&lt;=10000000,130000,0))),0)</f>
        <v/>
      </c>
      <c r="M586" s="16">
        <f>IF(D586=1,IF(J586&lt;=9000000,330000,IF(J586&lt;=9500000,220000,IF(J586&lt;=10000000,110000,0))),0)</f>
        <v/>
      </c>
      <c r="N586" s="16">
        <f>IF(D586=1,IF(J586&lt;=9000000,50000,IF(J586&lt;=9500000,40000,IF(J586&lt;=10000000,20000,0))),0)</f>
        <v/>
      </c>
      <c r="O586" s="16">
        <f>MAX(0,ROUNDDOWN(J586-G586-K586-L586-E586*380000-F586*630000-H586,-3))</f>
        <v/>
      </c>
      <c r="P586" s="16">
        <f>MAX(0,ROUNDDOWN(J586-G586-430000-M586-E586*330000-F586*450000-I586,-3))</f>
        <v/>
      </c>
      <c r="Q586" s="16">
        <f>50000+N586+E586*50000+F586*180000</f>
        <v/>
      </c>
      <c r="R586" s="16">
        <f>IF(P586&lt;=2000000,MIN(Q586,P586),MAX(Q586-(P586-2000000),50000))*0.05</f>
        <v/>
      </c>
      <c r="S586" s="16">
        <f>MAX(0,P586*0.1-R586)</f>
        <v/>
      </c>
      <c r="T586" s="16">
        <f>Q586+MAX(0,K586-480000)</f>
        <v/>
      </c>
      <c r="U586" s="16">
        <f>P586-T586</f>
        <v/>
      </c>
      <c r="V586" s="17">
        <f>IF(U586&lt;0,0,LOOKUP(U586,{0,1950001,3300001,6950001,9000001,18000001,40000001},{0.05,0.1,0.2,0.23,0.33,0.4,0.45}))</f>
        <v/>
      </c>
      <c r="W586" s="18">
        <f>IF(U586&lt;0,0.9,0.9-V586*1.021)</f>
        <v/>
      </c>
      <c r="X586" s="16">
        <f>ROUNDDOWN(S586*0.2/W586+2000,0)</f>
        <v/>
      </c>
      <c r="Y586" s="17">
        <f>IF(O586&lt;=0,0,LOOKUP(O586,{0,1950001,3300001,6950001,9000001,18000001,40000001},{0.05,0.1,0.2,0.23,0.33,0.4,0.45}))</f>
        <v/>
      </c>
    </row>
    <row r="587">
      <c r="A587" t="inlineStr">
        <is>
          <t>1万円刻み</t>
        </is>
      </c>
      <c r="B587" s="16">
        <f>'3_1万円刻み'!$A$26</f>
        <v/>
      </c>
      <c r="C587" t="n">
        <v>2025</v>
      </c>
      <c r="D587" t="n">
        <v>1</v>
      </c>
      <c r="E587" t="n">
        <v>0</v>
      </c>
      <c r="F587" t="n">
        <v>0</v>
      </c>
      <c r="G587" s="16">
        <f>ROUND(MIN(B587/12,650000)*12*0.0915+MIN(B587/12,1390000)*12*(0.0504+0)+B587*0.005,0)</f>
        <v/>
      </c>
      <c r="H587" t="n">
        <v>0</v>
      </c>
      <c r="I587" t="n">
        <v>0</v>
      </c>
      <c r="J587" s="16">
        <f>IF(C587=2026,IF(B587&lt;741000,0,IF(B587&lt;2191000,B587-740000,IF(B587&lt;2193000,1451000,IF(B587&lt;2196000,1453000,IF(B587&lt;2200000,1456000,IF(B587&lt;3600000,ROUNDDOWN(B587/4,-3)*2.8-80000,IF(B587&lt;6600000,ROUNDDOWN(B587/4,-3)*3.2-440000,IF(B587&lt;8500000,ROUNDDOWN(B587*0.9,0)-1100000,B587-1950000)))))))),IF(B587&lt;651000,0,IF(B587&lt;1900000,B587-650000,IF(B587&lt;3600000,ROUNDDOWN(B587/4,-3)*2.8-80000,IF(B587&lt;6600000,ROUNDDOWN(B587/4,-3)*3.2-440000,IF(B587&lt;8500000,ROUNDDOWN(B587*0.9,0)-1100000,B587-1950000))))))</f>
        <v/>
      </c>
      <c r="K587" s="16">
        <f>IF(J587&gt;23500000,NA(),IF(C587=2026,IF(J587&lt;=4890000,1040000,IF(J587&lt;=6550000,670000,620000)),IF(J587&lt;=1320000,950000,IF(J587&lt;=3360000,880000,IF(J587&lt;=4890000,680000,IF(J587&lt;=6550000,630000,580000))))))</f>
        <v/>
      </c>
      <c r="L587" s="16">
        <f>IF(D587=1,IF(J587&lt;=9000000,380000,IF(J587&lt;=9500000,260000,IF(J587&lt;=10000000,130000,0))),0)</f>
        <v/>
      </c>
      <c r="M587" s="16">
        <f>IF(D587=1,IF(J587&lt;=9000000,330000,IF(J587&lt;=9500000,220000,IF(J587&lt;=10000000,110000,0))),0)</f>
        <v/>
      </c>
      <c r="N587" s="16">
        <f>IF(D587=1,IF(J587&lt;=9000000,50000,IF(J587&lt;=9500000,40000,IF(J587&lt;=10000000,20000,0))),0)</f>
        <v/>
      </c>
      <c r="O587" s="16">
        <f>MAX(0,ROUNDDOWN(J587-G587-K587-L587-E587*380000-F587*630000-H587,-3))</f>
        <v/>
      </c>
      <c r="P587" s="16">
        <f>MAX(0,ROUNDDOWN(J587-G587-430000-M587-E587*330000-F587*450000-I587,-3))</f>
        <v/>
      </c>
      <c r="Q587" s="16">
        <f>50000+N587+E587*50000+F587*180000</f>
        <v/>
      </c>
      <c r="R587" s="16">
        <f>IF(P587&lt;=2000000,MIN(Q587,P587),MAX(Q587-(P587-2000000),50000))*0.05</f>
        <v/>
      </c>
      <c r="S587" s="16">
        <f>MAX(0,P587*0.1-R587)</f>
        <v/>
      </c>
      <c r="T587" s="16">
        <f>Q587+MAX(0,K587-480000)</f>
        <v/>
      </c>
      <c r="U587" s="16">
        <f>P587-T587</f>
        <v/>
      </c>
      <c r="V587" s="17">
        <f>IF(U587&lt;0,0,LOOKUP(U587,{0,1950001,3300001,6950001,9000001,18000001,40000001},{0.05,0.1,0.2,0.23,0.33,0.4,0.45}))</f>
        <v/>
      </c>
      <c r="W587" s="18">
        <f>IF(U587&lt;0,0.9,0.9-V587*1.021)</f>
        <v/>
      </c>
      <c r="X587" s="16">
        <f>ROUNDDOWN(S587*0.2/W587+2000,0)</f>
        <v/>
      </c>
      <c r="Y587" s="17">
        <f>IF(O587&lt;=0,0,LOOKUP(O587,{0,1950001,3300001,6950001,9000001,18000001,40000001},{0.05,0.1,0.2,0.23,0.33,0.4,0.45}))</f>
        <v/>
      </c>
    </row>
    <row r="588">
      <c r="A588" t="inlineStr">
        <is>
          <t>1万円刻み</t>
        </is>
      </c>
      <c r="B588" s="16">
        <f>'3_1万円刻み'!$A$26</f>
        <v/>
      </c>
      <c r="C588" t="n">
        <v>2026</v>
      </c>
      <c r="D588" t="n">
        <v>1</v>
      </c>
      <c r="E588" t="n">
        <v>0</v>
      </c>
      <c r="F588" t="n">
        <v>0</v>
      </c>
      <c r="G588" s="16">
        <f>ROUND(MIN(B588/12,650000)*12*0.0915+MIN(B588/12,1390000)*12*(0.0504+0)+B588*0.005,0)</f>
        <v/>
      </c>
      <c r="H588" t="n">
        <v>0</v>
      </c>
      <c r="I588" t="n">
        <v>0</v>
      </c>
      <c r="J588" s="16">
        <f>IF(C588=2026,IF(B588&lt;741000,0,IF(B588&lt;2191000,B588-740000,IF(B588&lt;2193000,1451000,IF(B588&lt;2196000,1453000,IF(B588&lt;2200000,1456000,IF(B588&lt;3600000,ROUNDDOWN(B588/4,-3)*2.8-80000,IF(B588&lt;6600000,ROUNDDOWN(B588/4,-3)*3.2-440000,IF(B588&lt;8500000,ROUNDDOWN(B588*0.9,0)-1100000,B588-1950000)))))))),IF(B588&lt;651000,0,IF(B588&lt;1900000,B588-650000,IF(B588&lt;3600000,ROUNDDOWN(B588/4,-3)*2.8-80000,IF(B588&lt;6600000,ROUNDDOWN(B588/4,-3)*3.2-440000,IF(B588&lt;8500000,ROUNDDOWN(B588*0.9,0)-1100000,B588-1950000))))))</f>
        <v/>
      </c>
      <c r="K588" s="16">
        <f>IF(J588&gt;23500000,NA(),IF(C588=2026,IF(J588&lt;=4890000,1040000,IF(J588&lt;=6550000,670000,620000)),IF(J588&lt;=1320000,950000,IF(J588&lt;=3360000,880000,IF(J588&lt;=4890000,680000,IF(J588&lt;=6550000,630000,580000))))))</f>
        <v/>
      </c>
      <c r="L588" s="16">
        <f>IF(D588=1,IF(J588&lt;=9000000,380000,IF(J588&lt;=9500000,260000,IF(J588&lt;=10000000,130000,0))),0)</f>
        <v/>
      </c>
      <c r="M588" s="16">
        <f>IF(D588=1,IF(J588&lt;=9000000,330000,IF(J588&lt;=9500000,220000,IF(J588&lt;=10000000,110000,0))),0)</f>
        <v/>
      </c>
      <c r="N588" s="16">
        <f>IF(D588=1,IF(J588&lt;=9000000,50000,IF(J588&lt;=9500000,40000,IF(J588&lt;=10000000,20000,0))),0)</f>
        <v/>
      </c>
      <c r="O588" s="16">
        <f>MAX(0,ROUNDDOWN(J588-G588-K588-L588-E588*380000-F588*630000-H588,-3))</f>
        <v/>
      </c>
      <c r="P588" s="16">
        <f>MAX(0,ROUNDDOWN(J588-G588-430000-M588-E588*330000-F588*450000-I588,-3))</f>
        <v/>
      </c>
      <c r="Q588" s="16">
        <f>50000+N588+E588*50000+F588*180000</f>
        <v/>
      </c>
      <c r="R588" s="16">
        <f>IF(P588&lt;=2000000,MIN(Q588,P588),MAX(Q588-(P588-2000000),50000))*0.05</f>
        <v/>
      </c>
      <c r="S588" s="16">
        <f>MAX(0,P588*0.1-R588)</f>
        <v/>
      </c>
      <c r="T588" s="16">
        <f>Q588+MAX(0,K588-480000)</f>
        <v/>
      </c>
      <c r="U588" s="16">
        <f>P588-T588</f>
        <v/>
      </c>
      <c r="V588" s="17">
        <f>IF(U588&lt;0,0,LOOKUP(U588,{0,1950001,3300001,6950001,9000001,18000001,40000001},{0.05,0.1,0.2,0.23,0.33,0.4,0.45}))</f>
        <v/>
      </c>
      <c r="W588" s="18">
        <f>IF(U588&lt;0,0.9,0.9-V588*1.021)</f>
        <v/>
      </c>
      <c r="X588" s="16">
        <f>ROUNDDOWN(S588*0.2/W588+2000,0)</f>
        <v/>
      </c>
      <c r="Y588" s="17">
        <f>IF(O588&lt;=0,0,LOOKUP(O588,{0,1950001,3300001,6950001,9000001,18000001,40000001},{0.05,0.1,0.2,0.23,0.33,0.4,0.45}))</f>
        <v/>
      </c>
    </row>
    <row r="589">
      <c r="A589" t="inlineStr">
        <is>
          <t>1万円刻み</t>
        </is>
      </c>
      <c r="B589" s="16">
        <f>'3_1万円刻み'!$A$27</f>
        <v/>
      </c>
      <c r="C589" t="n">
        <v>2025</v>
      </c>
      <c r="D589" t="n">
        <v>0</v>
      </c>
      <c r="E589" t="n">
        <v>0</v>
      </c>
      <c r="F589" t="n">
        <v>0</v>
      </c>
      <c r="G589" s="16">
        <f>ROUND(MIN(B589/12,650000)*12*0.0915+MIN(B589/12,1390000)*12*(0.0504+0)+B589*0.005,0)</f>
        <v/>
      </c>
      <c r="H589" t="n">
        <v>0</v>
      </c>
      <c r="I589" t="n">
        <v>0</v>
      </c>
      <c r="J589" s="16">
        <f>IF(C589=2026,IF(B589&lt;741000,0,IF(B589&lt;2191000,B589-740000,IF(B589&lt;2193000,1451000,IF(B589&lt;2196000,1453000,IF(B589&lt;2200000,1456000,IF(B589&lt;3600000,ROUNDDOWN(B589/4,-3)*2.8-80000,IF(B589&lt;6600000,ROUNDDOWN(B589/4,-3)*3.2-440000,IF(B589&lt;8500000,ROUNDDOWN(B589*0.9,0)-1100000,B589-1950000)))))))),IF(B589&lt;651000,0,IF(B589&lt;1900000,B589-650000,IF(B589&lt;3600000,ROUNDDOWN(B589/4,-3)*2.8-80000,IF(B589&lt;6600000,ROUNDDOWN(B589/4,-3)*3.2-440000,IF(B589&lt;8500000,ROUNDDOWN(B589*0.9,0)-1100000,B589-1950000))))))</f>
        <v/>
      </c>
      <c r="K589" s="16">
        <f>IF(J589&gt;23500000,NA(),IF(C589=2026,IF(J589&lt;=4890000,1040000,IF(J589&lt;=6550000,670000,620000)),IF(J589&lt;=1320000,950000,IF(J589&lt;=3360000,880000,IF(J589&lt;=4890000,680000,IF(J589&lt;=6550000,630000,580000))))))</f>
        <v/>
      </c>
      <c r="L589" s="16">
        <f>IF(D589=1,IF(J589&lt;=9000000,380000,IF(J589&lt;=9500000,260000,IF(J589&lt;=10000000,130000,0))),0)</f>
        <v/>
      </c>
      <c r="M589" s="16">
        <f>IF(D589=1,IF(J589&lt;=9000000,330000,IF(J589&lt;=9500000,220000,IF(J589&lt;=10000000,110000,0))),0)</f>
        <v/>
      </c>
      <c r="N589" s="16">
        <f>IF(D589=1,IF(J589&lt;=9000000,50000,IF(J589&lt;=9500000,40000,IF(J589&lt;=10000000,20000,0))),0)</f>
        <v/>
      </c>
      <c r="O589" s="16">
        <f>MAX(0,ROUNDDOWN(J589-G589-K589-L589-E589*380000-F589*630000-H589,-3))</f>
        <v/>
      </c>
      <c r="P589" s="16">
        <f>MAX(0,ROUNDDOWN(J589-G589-430000-M589-E589*330000-F589*450000-I589,-3))</f>
        <v/>
      </c>
      <c r="Q589" s="16">
        <f>50000+N589+E589*50000+F589*180000</f>
        <v/>
      </c>
      <c r="R589" s="16">
        <f>IF(P589&lt;=2000000,MIN(Q589,P589),MAX(Q589-(P589-2000000),50000))*0.05</f>
        <v/>
      </c>
      <c r="S589" s="16">
        <f>MAX(0,P589*0.1-R589)</f>
        <v/>
      </c>
      <c r="T589" s="16">
        <f>Q589+MAX(0,K589-480000)</f>
        <v/>
      </c>
      <c r="U589" s="16">
        <f>P589-T589</f>
        <v/>
      </c>
      <c r="V589" s="17">
        <f>IF(U589&lt;0,0,LOOKUP(U589,{0,1950001,3300001,6950001,9000001,18000001,40000001},{0.05,0.1,0.2,0.23,0.33,0.4,0.45}))</f>
        <v/>
      </c>
      <c r="W589" s="18">
        <f>IF(U589&lt;0,0.9,0.9-V589*1.021)</f>
        <v/>
      </c>
      <c r="X589" s="16">
        <f>ROUNDDOWN(S589*0.2/W589+2000,0)</f>
        <v/>
      </c>
      <c r="Y589" s="17">
        <f>IF(O589&lt;=0,0,LOOKUP(O589,{0,1950001,3300001,6950001,9000001,18000001,40000001},{0.05,0.1,0.2,0.23,0.33,0.4,0.45}))</f>
        <v/>
      </c>
    </row>
    <row r="590">
      <c r="A590" t="inlineStr">
        <is>
          <t>1万円刻み</t>
        </is>
      </c>
      <c r="B590" s="16">
        <f>'3_1万円刻み'!$A$27</f>
        <v/>
      </c>
      <c r="C590" t="n">
        <v>2026</v>
      </c>
      <c r="D590" t="n">
        <v>0</v>
      </c>
      <c r="E590" t="n">
        <v>0</v>
      </c>
      <c r="F590" t="n">
        <v>0</v>
      </c>
      <c r="G590" s="16">
        <f>ROUND(MIN(B590/12,650000)*12*0.0915+MIN(B590/12,1390000)*12*(0.0504+0)+B590*0.005,0)</f>
        <v/>
      </c>
      <c r="H590" t="n">
        <v>0</v>
      </c>
      <c r="I590" t="n">
        <v>0</v>
      </c>
      <c r="J590" s="16">
        <f>IF(C590=2026,IF(B590&lt;741000,0,IF(B590&lt;2191000,B590-740000,IF(B590&lt;2193000,1451000,IF(B590&lt;2196000,1453000,IF(B590&lt;2200000,1456000,IF(B590&lt;3600000,ROUNDDOWN(B590/4,-3)*2.8-80000,IF(B590&lt;6600000,ROUNDDOWN(B590/4,-3)*3.2-440000,IF(B590&lt;8500000,ROUNDDOWN(B590*0.9,0)-1100000,B590-1950000)))))))),IF(B590&lt;651000,0,IF(B590&lt;1900000,B590-650000,IF(B590&lt;3600000,ROUNDDOWN(B590/4,-3)*2.8-80000,IF(B590&lt;6600000,ROUNDDOWN(B590/4,-3)*3.2-440000,IF(B590&lt;8500000,ROUNDDOWN(B590*0.9,0)-1100000,B590-1950000))))))</f>
        <v/>
      </c>
      <c r="K590" s="16">
        <f>IF(J590&gt;23500000,NA(),IF(C590=2026,IF(J590&lt;=4890000,1040000,IF(J590&lt;=6550000,670000,620000)),IF(J590&lt;=1320000,950000,IF(J590&lt;=3360000,880000,IF(J590&lt;=4890000,680000,IF(J590&lt;=6550000,630000,580000))))))</f>
        <v/>
      </c>
      <c r="L590" s="16">
        <f>IF(D590=1,IF(J590&lt;=9000000,380000,IF(J590&lt;=9500000,260000,IF(J590&lt;=10000000,130000,0))),0)</f>
        <v/>
      </c>
      <c r="M590" s="16">
        <f>IF(D590=1,IF(J590&lt;=9000000,330000,IF(J590&lt;=9500000,220000,IF(J590&lt;=10000000,110000,0))),0)</f>
        <v/>
      </c>
      <c r="N590" s="16">
        <f>IF(D590=1,IF(J590&lt;=9000000,50000,IF(J590&lt;=9500000,40000,IF(J590&lt;=10000000,20000,0))),0)</f>
        <v/>
      </c>
      <c r="O590" s="16">
        <f>MAX(0,ROUNDDOWN(J590-G590-K590-L590-E590*380000-F590*630000-H590,-3))</f>
        <v/>
      </c>
      <c r="P590" s="16">
        <f>MAX(0,ROUNDDOWN(J590-G590-430000-M590-E590*330000-F590*450000-I590,-3))</f>
        <v/>
      </c>
      <c r="Q590" s="16">
        <f>50000+N590+E590*50000+F590*180000</f>
        <v/>
      </c>
      <c r="R590" s="16">
        <f>IF(P590&lt;=2000000,MIN(Q590,P590),MAX(Q590-(P590-2000000),50000))*0.05</f>
        <v/>
      </c>
      <c r="S590" s="16">
        <f>MAX(0,P590*0.1-R590)</f>
        <v/>
      </c>
      <c r="T590" s="16">
        <f>Q590+MAX(0,K590-480000)</f>
        <v/>
      </c>
      <c r="U590" s="16">
        <f>P590-T590</f>
        <v/>
      </c>
      <c r="V590" s="17">
        <f>IF(U590&lt;0,0,LOOKUP(U590,{0,1950001,3300001,6950001,9000001,18000001,40000001},{0.05,0.1,0.2,0.23,0.33,0.4,0.45}))</f>
        <v/>
      </c>
      <c r="W590" s="18">
        <f>IF(U590&lt;0,0.9,0.9-V590*1.021)</f>
        <v/>
      </c>
      <c r="X590" s="16">
        <f>ROUNDDOWN(S590*0.2/W590+2000,0)</f>
        <v/>
      </c>
      <c r="Y590" s="17">
        <f>IF(O590&lt;=0,0,LOOKUP(O590,{0,1950001,3300001,6950001,9000001,18000001,40000001},{0.05,0.1,0.2,0.23,0.33,0.4,0.45}))</f>
        <v/>
      </c>
    </row>
    <row r="591">
      <c r="A591" t="inlineStr">
        <is>
          <t>1万円刻み</t>
        </is>
      </c>
      <c r="B591" s="16">
        <f>'3_1万円刻み'!$A$27</f>
        <v/>
      </c>
      <c r="C591" t="n">
        <v>2025</v>
      </c>
      <c r="D591" t="n">
        <v>1</v>
      </c>
      <c r="E591" t="n">
        <v>0</v>
      </c>
      <c r="F591" t="n">
        <v>0</v>
      </c>
      <c r="G591" s="16">
        <f>ROUND(MIN(B591/12,650000)*12*0.0915+MIN(B591/12,1390000)*12*(0.0504+0)+B591*0.005,0)</f>
        <v/>
      </c>
      <c r="H591" t="n">
        <v>0</v>
      </c>
      <c r="I591" t="n">
        <v>0</v>
      </c>
      <c r="J591" s="16">
        <f>IF(C591=2026,IF(B591&lt;741000,0,IF(B591&lt;2191000,B591-740000,IF(B591&lt;2193000,1451000,IF(B591&lt;2196000,1453000,IF(B591&lt;2200000,1456000,IF(B591&lt;3600000,ROUNDDOWN(B591/4,-3)*2.8-80000,IF(B591&lt;6600000,ROUNDDOWN(B591/4,-3)*3.2-440000,IF(B591&lt;8500000,ROUNDDOWN(B591*0.9,0)-1100000,B591-1950000)))))))),IF(B591&lt;651000,0,IF(B591&lt;1900000,B591-650000,IF(B591&lt;3600000,ROUNDDOWN(B591/4,-3)*2.8-80000,IF(B591&lt;6600000,ROUNDDOWN(B591/4,-3)*3.2-440000,IF(B591&lt;8500000,ROUNDDOWN(B591*0.9,0)-1100000,B591-1950000))))))</f>
        <v/>
      </c>
      <c r="K591" s="16">
        <f>IF(J591&gt;23500000,NA(),IF(C591=2026,IF(J591&lt;=4890000,1040000,IF(J591&lt;=6550000,670000,620000)),IF(J591&lt;=1320000,950000,IF(J591&lt;=3360000,880000,IF(J591&lt;=4890000,680000,IF(J591&lt;=6550000,630000,580000))))))</f>
        <v/>
      </c>
      <c r="L591" s="16">
        <f>IF(D591=1,IF(J591&lt;=9000000,380000,IF(J591&lt;=9500000,260000,IF(J591&lt;=10000000,130000,0))),0)</f>
        <v/>
      </c>
      <c r="M591" s="16">
        <f>IF(D591=1,IF(J591&lt;=9000000,330000,IF(J591&lt;=9500000,220000,IF(J591&lt;=10000000,110000,0))),0)</f>
        <v/>
      </c>
      <c r="N591" s="16">
        <f>IF(D591=1,IF(J591&lt;=9000000,50000,IF(J591&lt;=9500000,40000,IF(J591&lt;=10000000,20000,0))),0)</f>
        <v/>
      </c>
      <c r="O591" s="16">
        <f>MAX(0,ROUNDDOWN(J591-G591-K591-L591-E591*380000-F591*630000-H591,-3))</f>
        <v/>
      </c>
      <c r="P591" s="16">
        <f>MAX(0,ROUNDDOWN(J591-G591-430000-M591-E591*330000-F591*450000-I591,-3))</f>
        <v/>
      </c>
      <c r="Q591" s="16">
        <f>50000+N591+E591*50000+F591*180000</f>
        <v/>
      </c>
      <c r="R591" s="16">
        <f>IF(P591&lt;=2000000,MIN(Q591,P591),MAX(Q591-(P591-2000000),50000))*0.05</f>
        <v/>
      </c>
      <c r="S591" s="16">
        <f>MAX(0,P591*0.1-R591)</f>
        <v/>
      </c>
      <c r="T591" s="16">
        <f>Q591+MAX(0,K591-480000)</f>
        <v/>
      </c>
      <c r="U591" s="16">
        <f>P591-T591</f>
        <v/>
      </c>
      <c r="V591" s="17">
        <f>IF(U591&lt;0,0,LOOKUP(U591,{0,1950001,3300001,6950001,9000001,18000001,40000001},{0.05,0.1,0.2,0.23,0.33,0.4,0.45}))</f>
        <v/>
      </c>
      <c r="W591" s="18">
        <f>IF(U591&lt;0,0.9,0.9-V591*1.021)</f>
        <v/>
      </c>
      <c r="X591" s="16">
        <f>ROUNDDOWN(S591*0.2/W591+2000,0)</f>
        <v/>
      </c>
      <c r="Y591" s="17">
        <f>IF(O591&lt;=0,0,LOOKUP(O591,{0,1950001,3300001,6950001,9000001,18000001,40000001},{0.05,0.1,0.2,0.23,0.33,0.4,0.45}))</f>
        <v/>
      </c>
    </row>
    <row r="592">
      <c r="A592" t="inlineStr">
        <is>
          <t>1万円刻み</t>
        </is>
      </c>
      <c r="B592" s="16">
        <f>'3_1万円刻み'!$A$27</f>
        <v/>
      </c>
      <c r="C592" t="n">
        <v>2026</v>
      </c>
      <c r="D592" t="n">
        <v>1</v>
      </c>
      <c r="E592" t="n">
        <v>0</v>
      </c>
      <c r="F592" t="n">
        <v>0</v>
      </c>
      <c r="G592" s="16">
        <f>ROUND(MIN(B592/12,650000)*12*0.0915+MIN(B592/12,1390000)*12*(0.0504+0)+B592*0.005,0)</f>
        <v/>
      </c>
      <c r="H592" t="n">
        <v>0</v>
      </c>
      <c r="I592" t="n">
        <v>0</v>
      </c>
      <c r="J592" s="16">
        <f>IF(C592=2026,IF(B592&lt;741000,0,IF(B592&lt;2191000,B592-740000,IF(B592&lt;2193000,1451000,IF(B592&lt;2196000,1453000,IF(B592&lt;2200000,1456000,IF(B592&lt;3600000,ROUNDDOWN(B592/4,-3)*2.8-80000,IF(B592&lt;6600000,ROUNDDOWN(B592/4,-3)*3.2-440000,IF(B592&lt;8500000,ROUNDDOWN(B592*0.9,0)-1100000,B592-1950000)))))))),IF(B592&lt;651000,0,IF(B592&lt;1900000,B592-650000,IF(B592&lt;3600000,ROUNDDOWN(B592/4,-3)*2.8-80000,IF(B592&lt;6600000,ROUNDDOWN(B592/4,-3)*3.2-440000,IF(B592&lt;8500000,ROUNDDOWN(B592*0.9,0)-1100000,B592-1950000))))))</f>
        <v/>
      </c>
      <c r="K592" s="16">
        <f>IF(J592&gt;23500000,NA(),IF(C592=2026,IF(J592&lt;=4890000,1040000,IF(J592&lt;=6550000,670000,620000)),IF(J592&lt;=1320000,950000,IF(J592&lt;=3360000,880000,IF(J592&lt;=4890000,680000,IF(J592&lt;=6550000,630000,580000))))))</f>
        <v/>
      </c>
      <c r="L592" s="16">
        <f>IF(D592=1,IF(J592&lt;=9000000,380000,IF(J592&lt;=9500000,260000,IF(J592&lt;=10000000,130000,0))),0)</f>
        <v/>
      </c>
      <c r="M592" s="16">
        <f>IF(D592=1,IF(J592&lt;=9000000,330000,IF(J592&lt;=9500000,220000,IF(J592&lt;=10000000,110000,0))),0)</f>
        <v/>
      </c>
      <c r="N592" s="16">
        <f>IF(D592=1,IF(J592&lt;=9000000,50000,IF(J592&lt;=9500000,40000,IF(J592&lt;=10000000,20000,0))),0)</f>
        <v/>
      </c>
      <c r="O592" s="16">
        <f>MAX(0,ROUNDDOWN(J592-G592-K592-L592-E592*380000-F592*630000-H592,-3))</f>
        <v/>
      </c>
      <c r="P592" s="16">
        <f>MAX(0,ROUNDDOWN(J592-G592-430000-M592-E592*330000-F592*450000-I592,-3))</f>
        <v/>
      </c>
      <c r="Q592" s="16">
        <f>50000+N592+E592*50000+F592*180000</f>
        <v/>
      </c>
      <c r="R592" s="16">
        <f>IF(P592&lt;=2000000,MIN(Q592,P592),MAX(Q592-(P592-2000000),50000))*0.05</f>
        <v/>
      </c>
      <c r="S592" s="16">
        <f>MAX(0,P592*0.1-R592)</f>
        <v/>
      </c>
      <c r="T592" s="16">
        <f>Q592+MAX(0,K592-480000)</f>
        <v/>
      </c>
      <c r="U592" s="16">
        <f>P592-T592</f>
        <v/>
      </c>
      <c r="V592" s="17">
        <f>IF(U592&lt;0,0,LOOKUP(U592,{0,1950001,3300001,6950001,9000001,18000001,40000001},{0.05,0.1,0.2,0.23,0.33,0.4,0.45}))</f>
        <v/>
      </c>
      <c r="W592" s="18">
        <f>IF(U592&lt;0,0.9,0.9-V592*1.021)</f>
        <v/>
      </c>
      <c r="X592" s="16">
        <f>ROUNDDOWN(S592*0.2/W592+2000,0)</f>
        <v/>
      </c>
      <c r="Y592" s="17">
        <f>IF(O592&lt;=0,0,LOOKUP(O592,{0,1950001,3300001,6950001,9000001,18000001,40000001},{0.05,0.1,0.2,0.23,0.33,0.4,0.45}))</f>
        <v/>
      </c>
    </row>
    <row r="593">
      <c r="A593" t="inlineStr">
        <is>
          <t>1万円刻み</t>
        </is>
      </c>
      <c r="B593" s="16">
        <f>'3_1万円刻み'!$A$28</f>
        <v/>
      </c>
      <c r="C593" t="n">
        <v>2025</v>
      </c>
      <c r="D593" t="n">
        <v>0</v>
      </c>
      <c r="E593" t="n">
        <v>0</v>
      </c>
      <c r="F593" t="n">
        <v>0</v>
      </c>
      <c r="G593" s="16">
        <f>ROUND(MIN(B593/12,650000)*12*0.0915+MIN(B593/12,1390000)*12*(0.0504+0)+B593*0.005,0)</f>
        <v/>
      </c>
      <c r="H593" t="n">
        <v>0</v>
      </c>
      <c r="I593" t="n">
        <v>0</v>
      </c>
      <c r="J593" s="16">
        <f>IF(C593=2026,IF(B593&lt;741000,0,IF(B593&lt;2191000,B593-740000,IF(B593&lt;2193000,1451000,IF(B593&lt;2196000,1453000,IF(B593&lt;2200000,1456000,IF(B593&lt;3600000,ROUNDDOWN(B593/4,-3)*2.8-80000,IF(B593&lt;6600000,ROUNDDOWN(B593/4,-3)*3.2-440000,IF(B593&lt;8500000,ROUNDDOWN(B593*0.9,0)-1100000,B593-1950000)))))))),IF(B593&lt;651000,0,IF(B593&lt;1900000,B593-650000,IF(B593&lt;3600000,ROUNDDOWN(B593/4,-3)*2.8-80000,IF(B593&lt;6600000,ROUNDDOWN(B593/4,-3)*3.2-440000,IF(B593&lt;8500000,ROUNDDOWN(B593*0.9,0)-1100000,B593-1950000))))))</f>
        <v/>
      </c>
      <c r="K593" s="16">
        <f>IF(J593&gt;23500000,NA(),IF(C593=2026,IF(J593&lt;=4890000,1040000,IF(J593&lt;=6550000,670000,620000)),IF(J593&lt;=1320000,950000,IF(J593&lt;=3360000,880000,IF(J593&lt;=4890000,680000,IF(J593&lt;=6550000,630000,580000))))))</f>
        <v/>
      </c>
      <c r="L593" s="16">
        <f>IF(D593=1,IF(J593&lt;=9000000,380000,IF(J593&lt;=9500000,260000,IF(J593&lt;=10000000,130000,0))),0)</f>
        <v/>
      </c>
      <c r="M593" s="16">
        <f>IF(D593=1,IF(J593&lt;=9000000,330000,IF(J593&lt;=9500000,220000,IF(J593&lt;=10000000,110000,0))),0)</f>
        <v/>
      </c>
      <c r="N593" s="16">
        <f>IF(D593=1,IF(J593&lt;=9000000,50000,IF(J593&lt;=9500000,40000,IF(J593&lt;=10000000,20000,0))),0)</f>
        <v/>
      </c>
      <c r="O593" s="16">
        <f>MAX(0,ROUNDDOWN(J593-G593-K593-L593-E593*380000-F593*630000-H593,-3))</f>
        <v/>
      </c>
      <c r="P593" s="16">
        <f>MAX(0,ROUNDDOWN(J593-G593-430000-M593-E593*330000-F593*450000-I593,-3))</f>
        <v/>
      </c>
      <c r="Q593" s="16">
        <f>50000+N593+E593*50000+F593*180000</f>
        <v/>
      </c>
      <c r="R593" s="16">
        <f>IF(P593&lt;=2000000,MIN(Q593,P593),MAX(Q593-(P593-2000000),50000))*0.05</f>
        <v/>
      </c>
      <c r="S593" s="16">
        <f>MAX(0,P593*0.1-R593)</f>
        <v/>
      </c>
      <c r="T593" s="16">
        <f>Q593+MAX(0,K593-480000)</f>
        <v/>
      </c>
      <c r="U593" s="16">
        <f>P593-T593</f>
        <v/>
      </c>
      <c r="V593" s="17">
        <f>IF(U593&lt;0,0,LOOKUP(U593,{0,1950001,3300001,6950001,9000001,18000001,40000001},{0.05,0.1,0.2,0.23,0.33,0.4,0.45}))</f>
        <v/>
      </c>
      <c r="W593" s="18">
        <f>IF(U593&lt;0,0.9,0.9-V593*1.021)</f>
        <v/>
      </c>
      <c r="X593" s="16">
        <f>ROUNDDOWN(S593*0.2/W593+2000,0)</f>
        <v/>
      </c>
      <c r="Y593" s="17">
        <f>IF(O593&lt;=0,0,LOOKUP(O593,{0,1950001,3300001,6950001,9000001,18000001,40000001},{0.05,0.1,0.2,0.23,0.33,0.4,0.45}))</f>
        <v/>
      </c>
    </row>
    <row r="594">
      <c r="A594" t="inlineStr">
        <is>
          <t>1万円刻み</t>
        </is>
      </c>
      <c r="B594" s="16">
        <f>'3_1万円刻み'!$A$28</f>
        <v/>
      </c>
      <c r="C594" t="n">
        <v>2026</v>
      </c>
      <c r="D594" t="n">
        <v>0</v>
      </c>
      <c r="E594" t="n">
        <v>0</v>
      </c>
      <c r="F594" t="n">
        <v>0</v>
      </c>
      <c r="G594" s="16">
        <f>ROUND(MIN(B594/12,650000)*12*0.0915+MIN(B594/12,1390000)*12*(0.0504+0)+B594*0.005,0)</f>
        <v/>
      </c>
      <c r="H594" t="n">
        <v>0</v>
      </c>
      <c r="I594" t="n">
        <v>0</v>
      </c>
      <c r="J594" s="16">
        <f>IF(C594=2026,IF(B594&lt;741000,0,IF(B594&lt;2191000,B594-740000,IF(B594&lt;2193000,1451000,IF(B594&lt;2196000,1453000,IF(B594&lt;2200000,1456000,IF(B594&lt;3600000,ROUNDDOWN(B594/4,-3)*2.8-80000,IF(B594&lt;6600000,ROUNDDOWN(B594/4,-3)*3.2-440000,IF(B594&lt;8500000,ROUNDDOWN(B594*0.9,0)-1100000,B594-1950000)))))))),IF(B594&lt;651000,0,IF(B594&lt;1900000,B594-650000,IF(B594&lt;3600000,ROUNDDOWN(B594/4,-3)*2.8-80000,IF(B594&lt;6600000,ROUNDDOWN(B594/4,-3)*3.2-440000,IF(B594&lt;8500000,ROUNDDOWN(B594*0.9,0)-1100000,B594-1950000))))))</f>
        <v/>
      </c>
      <c r="K594" s="16">
        <f>IF(J594&gt;23500000,NA(),IF(C594=2026,IF(J594&lt;=4890000,1040000,IF(J594&lt;=6550000,670000,620000)),IF(J594&lt;=1320000,950000,IF(J594&lt;=3360000,880000,IF(J594&lt;=4890000,680000,IF(J594&lt;=6550000,630000,580000))))))</f>
        <v/>
      </c>
      <c r="L594" s="16">
        <f>IF(D594=1,IF(J594&lt;=9000000,380000,IF(J594&lt;=9500000,260000,IF(J594&lt;=10000000,130000,0))),0)</f>
        <v/>
      </c>
      <c r="M594" s="16">
        <f>IF(D594=1,IF(J594&lt;=9000000,330000,IF(J594&lt;=9500000,220000,IF(J594&lt;=10000000,110000,0))),0)</f>
        <v/>
      </c>
      <c r="N594" s="16">
        <f>IF(D594=1,IF(J594&lt;=9000000,50000,IF(J594&lt;=9500000,40000,IF(J594&lt;=10000000,20000,0))),0)</f>
        <v/>
      </c>
      <c r="O594" s="16">
        <f>MAX(0,ROUNDDOWN(J594-G594-K594-L594-E594*380000-F594*630000-H594,-3))</f>
        <v/>
      </c>
      <c r="P594" s="16">
        <f>MAX(0,ROUNDDOWN(J594-G594-430000-M594-E594*330000-F594*450000-I594,-3))</f>
        <v/>
      </c>
      <c r="Q594" s="16">
        <f>50000+N594+E594*50000+F594*180000</f>
        <v/>
      </c>
      <c r="R594" s="16">
        <f>IF(P594&lt;=2000000,MIN(Q594,P594),MAX(Q594-(P594-2000000),50000))*0.05</f>
        <v/>
      </c>
      <c r="S594" s="16">
        <f>MAX(0,P594*0.1-R594)</f>
        <v/>
      </c>
      <c r="T594" s="16">
        <f>Q594+MAX(0,K594-480000)</f>
        <v/>
      </c>
      <c r="U594" s="16">
        <f>P594-T594</f>
        <v/>
      </c>
      <c r="V594" s="17">
        <f>IF(U594&lt;0,0,LOOKUP(U594,{0,1950001,3300001,6950001,9000001,18000001,40000001},{0.05,0.1,0.2,0.23,0.33,0.4,0.45}))</f>
        <v/>
      </c>
      <c r="W594" s="18">
        <f>IF(U594&lt;0,0.9,0.9-V594*1.021)</f>
        <v/>
      </c>
      <c r="X594" s="16">
        <f>ROUNDDOWN(S594*0.2/W594+2000,0)</f>
        <v/>
      </c>
      <c r="Y594" s="17">
        <f>IF(O594&lt;=0,0,LOOKUP(O594,{0,1950001,3300001,6950001,9000001,18000001,40000001},{0.05,0.1,0.2,0.23,0.33,0.4,0.45}))</f>
        <v/>
      </c>
    </row>
    <row r="595">
      <c r="A595" t="inlineStr">
        <is>
          <t>1万円刻み</t>
        </is>
      </c>
      <c r="B595" s="16">
        <f>'3_1万円刻み'!$A$28</f>
        <v/>
      </c>
      <c r="C595" t="n">
        <v>2025</v>
      </c>
      <c r="D595" t="n">
        <v>1</v>
      </c>
      <c r="E595" t="n">
        <v>0</v>
      </c>
      <c r="F595" t="n">
        <v>0</v>
      </c>
      <c r="G595" s="16">
        <f>ROUND(MIN(B595/12,650000)*12*0.0915+MIN(B595/12,1390000)*12*(0.0504+0)+B595*0.005,0)</f>
        <v/>
      </c>
      <c r="H595" t="n">
        <v>0</v>
      </c>
      <c r="I595" t="n">
        <v>0</v>
      </c>
      <c r="J595" s="16">
        <f>IF(C595=2026,IF(B595&lt;741000,0,IF(B595&lt;2191000,B595-740000,IF(B595&lt;2193000,1451000,IF(B595&lt;2196000,1453000,IF(B595&lt;2200000,1456000,IF(B595&lt;3600000,ROUNDDOWN(B595/4,-3)*2.8-80000,IF(B595&lt;6600000,ROUNDDOWN(B595/4,-3)*3.2-440000,IF(B595&lt;8500000,ROUNDDOWN(B595*0.9,0)-1100000,B595-1950000)))))))),IF(B595&lt;651000,0,IF(B595&lt;1900000,B595-650000,IF(B595&lt;3600000,ROUNDDOWN(B595/4,-3)*2.8-80000,IF(B595&lt;6600000,ROUNDDOWN(B595/4,-3)*3.2-440000,IF(B595&lt;8500000,ROUNDDOWN(B595*0.9,0)-1100000,B595-1950000))))))</f>
        <v/>
      </c>
      <c r="K595" s="16">
        <f>IF(J595&gt;23500000,NA(),IF(C595=2026,IF(J595&lt;=4890000,1040000,IF(J595&lt;=6550000,670000,620000)),IF(J595&lt;=1320000,950000,IF(J595&lt;=3360000,880000,IF(J595&lt;=4890000,680000,IF(J595&lt;=6550000,630000,580000))))))</f>
        <v/>
      </c>
      <c r="L595" s="16">
        <f>IF(D595=1,IF(J595&lt;=9000000,380000,IF(J595&lt;=9500000,260000,IF(J595&lt;=10000000,130000,0))),0)</f>
        <v/>
      </c>
      <c r="M595" s="16">
        <f>IF(D595=1,IF(J595&lt;=9000000,330000,IF(J595&lt;=9500000,220000,IF(J595&lt;=10000000,110000,0))),0)</f>
        <v/>
      </c>
      <c r="N595" s="16">
        <f>IF(D595=1,IF(J595&lt;=9000000,50000,IF(J595&lt;=9500000,40000,IF(J595&lt;=10000000,20000,0))),0)</f>
        <v/>
      </c>
      <c r="O595" s="16">
        <f>MAX(0,ROUNDDOWN(J595-G595-K595-L595-E595*380000-F595*630000-H595,-3))</f>
        <v/>
      </c>
      <c r="P595" s="16">
        <f>MAX(0,ROUNDDOWN(J595-G595-430000-M595-E595*330000-F595*450000-I595,-3))</f>
        <v/>
      </c>
      <c r="Q595" s="16">
        <f>50000+N595+E595*50000+F595*180000</f>
        <v/>
      </c>
      <c r="R595" s="16">
        <f>IF(P595&lt;=2000000,MIN(Q595,P595),MAX(Q595-(P595-2000000),50000))*0.05</f>
        <v/>
      </c>
      <c r="S595" s="16">
        <f>MAX(0,P595*0.1-R595)</f>
        <v/>
      </c>
      <c r="T595" s="16">
        <f>Q595+MAX(0,K595-480000)</f>
        <v/>
      </c>
      <c r="U595" s="16">
        <f>P595-T595</f>
        <v/>
      </c>
      <c r="V595" s="17">
        <f>IF(U595&lt;0,0,LOOKUP(U595,{0,1950001,3300001,6950001,9000001,18000001,40000001},{0.05,0.1,0.2,0.23,0.33,0.4,0.45}))</f>
        <v/>
      </c>
      <c r="W595" s="18">
        <f>IF(U595&lt;0,0.9,0.9-V595*1.021)</f>
        <v/>
      </c>
      <c r="X595" s="16">
        <f>ROUNDDOWN(S595*0.2/W595+2000,0)</f>
        <v/>
      </c>
      <c r="Y595" s="17">
        <f>IF(O595&lt;=0,0,LOOKUP(O595,{0,1950001,3300001,6950001,9000001,18000001,40000001},{0.05,0.1,0.2,0.23,0.33,0.4,0.45}))</f>
        <v/>
      </c>
    </row>
    <row r="596">
      <c r="A596" t="inlineStr">
        <is>
          <t>1万円刻み</t>
        </is>
      </c>
      <c r="B596" s="16">
        <f>'3_1万円刻み'!$A$28</f>
        <v/>
      </c>
      <c r="C596" t="n">
        <v>2026</v>
      </c>
      <c r="D596" t="n">
        <v>1</v>
      </c>
      <c r="E596" t="n">
        <v>0</v>
      </c>
      <c r="F596" t="n">
        <v>0</v>
      </c>
      <c r="G596" s="16">
        <f>ROUND(MIN(B596/12,650000)*12*0.0915+MIN(B596/12,1390000)*12*(0.0504+0)+B596*0.005,0)</f>
        <v/>
      </c>
      <c r="H596" t="n">
        <v>0</v>
      </c>
      <c r="I596" t="n">
        <v>0</v>
      </c>
      <c r="J596" s="16">
        <f>IF(C596=2026,IF(B596&lt;741000,0,IF(B596&lt;2191000,B596-740000,IF(B596&lt;2193000,1451000,IF(B596&lt;2196000,1453000,IF(B596&lt;2200000,1456000,IF(B596&lt;3600000,ROUNDDOWN(B596/4,-3)*2.8-80000,IF(B596&lt;6600000,ROUNDDOWN(B596/4,-3)*3.2-440000,IF(B596&lt;8500000,ROUNDDOWN(B596*0.9,0)-1100000,B596-1950000)))))))),IF(B596&lt;651000,0,IF(B596&lt;1900000,B596-650000,IF(B596&lt;3600000,ROUNDDOWN(B596/4,-3)*2.8-80000,IF(B596&lt;6600000,ROUNDDOWN(B596/4,-3)*3.2-440000,IF(B596&lt;8500000,ROUNDDOWN(B596*0.9,0)-1100000,B596-1950000))))))</f>
        <v/>
      </c>
      <c r="K596" s="16">
        <f>IF(J596&gt;23500000,NA(),IF(C596=2026,IF(J596&lt;=4890000,1040000,IF(J596&lt;=6550000,670000,620000)),IF(J596&lt;=1320000,950000,IF(J596&lt;=3360000,880000,IF(J596&lt;=4890000,680000,IF(J596&lt;=6550000,630000,580000))))))</f>
        <v/>
      </c>
      <c r="L596" s="16">
        <f>IF(D596=1,IF(J596&lt;=9000000,380000,IF(J596&lt;=9500000,260000,IF(J596&lt;=10000000,130000,0))),0)</f>
        <v/>
      </c>
      <c r="M596" s="16">
        <f>IF(D596=1,IF(J596&lt;=9000000,330000,IF(J596&lt;=9500000,220000,IF(J596&lt;=10000000,110000,0))),0)</f>
        <v/>
      </c>
      <c r="N596" s="16">
        <f>IF(D596=1,IF(J596&lt;=9000000,50000,IF(J596&lt;=9500000,40000,IF(J596&lt;=10000000,20000,0))),0)</f>
        <v/>
      </c>
      <c r="O596" s="16">
        <f>MAX(0,ROUNDDOWN(J596-G596-K596-L596-E596*380000-F596*630000-H596,-3))</f>
        <v/>
      </c>
      <c r="P596" s="16">
        <f>MAX(0,ROUNDDOWN(J596-G596-430000-M596-E596*330000-F596*450000-I596,-3))</f>
        <v/>
      </c>
      <c r="Q596" s="16">
        <f>50000+N596+E596*50000+F596*180000</f>
        <v/>
      </c>
      <c r="R596" s="16">
        <f>IF(P596&lt;=2000000,MIN(Q596,P596),MAX(Q596-(P596-2000000),50000))*0.05</f>
        <v/>
      </c>
      <c r="S596" s="16">
        <f>MAX(0,P596*0.1-R596)</f>
        <v/>
      </c>
      <c r="T596" s="16">
        <f>Q596+MAX(0,K596-480000)</f>
        <v/>
      </c>
      <c r="U596" s="16">
        <f>P596-T596</f>
        <v/>
      </c>
      <c r="V596" s="17">
        <f>IF(U596&lt;0,0,LOOKUP(U596,{0,1950001,3300001,6950001,9000001,18000001,40000001},{0.05,0.1,0.2,0.23,0.33,0.4,0.45}))</f>
        <v/>
      </c>
      <c r="W596" s="18">
        <f>IF(U596&lt;0,0.9,0.9-V596*1.021)</f>
        <v/>
      </c>
      <c r="X596" s="16">
        <f>ROUNDDOWN(S596*0.2/W596+2000,0)</f>
        <v/>
      </c>
      <c r="Y596" s="17">
        <f>IF(O596&lt;=0,0,LOOKUP(O596,{0,1950001,3300001,6950001,9000001,18000001,40000001},{0.05,0.1,0.2,0.23,0.33,0.4,0.45}))</f>
        <v/>
      </c>
    </row>
    <row r="597">
      <c r="A597" t="inlineStr">
        <is>
          <t>1万円刻み</t>
        </is>
      </c>
      <c r="B597" s="16">
        <f>'3_1万円刻み'!$A$29</f>
        <v/>
      </c>
      <c r="C597" t="n">
        <v>2025</v>
      </c>
      <c r="D597" t="n">
        <v>0</v>
      </c>
      <c r="E597" t="n">
        <v>0</v>
      </c>
      <c r="F597" t="n">
        <v>0</v>
      </c>
      <c r="G597" s="16">
        <f>ROUND(MIN(B597/12,650000)*12*0.0915+MIN(B597/12,1390000)*12*(0.0504+0)+B597*0.005,0)</f>
        <v/>
      </c>
      <c r="H597" t="n">
        <v>0</v>
      </c>
      <c r="I597" t="n">
        <v>0</v>
      </c>
      <c r="J597" s="16">
        <f>IF(C597=2026,IF(B597&lt;741000,0,IF(B597&lt;2191000,B597-740000,IF(B597&lt;2193000,1451000,IF(B597&lt;2196000,1453000,IF(B597&lt;2200000,1456000,IF(B597&lt;3600000,ROUNDDOWN(B597/4,-3)*2.8-80000,IF(B597&lt;6600000,ROUNDDOWN(B597/4,-3)*3.2-440000,IF(B597&lt;8500000,ROUNDDOWN(B597*0.9,0)-1100000,B597-1950000)))))))),IF(B597&lt;651000,0,IF(B597&lt;1900000,B597-650000,IF(B597&lt;3600000,ROUNDDOWN(B597/4,-3)*2.8-80000,IF(B597&lt;6600000,ROUNDDOWN(B597/4,-3)*3.2-440000,IF(B597&lt;8500000,ROUNDDOWN(B597*0.9,0)-1100000,B597-1950000))))))</f>
        <v/>
      </c>
      <c r="K597" s="16">
        <f>IF(J597&gt;23500000,NA(),IF(C597=2026,IF(J597&lt;=4890000,1040000,IF(J597&lt;=6550000,670000,620000)),IF(J597&lt;=1320000,950000,IF(J597&lt;=3360000,880000,IF(J597&lt;=4890000,680000,IF(J597&lt;=6550000,630000,580000))))))</f>
        <v/>
      </c>
      <c r="L597" s="16">
        <f>IF(D597=1,IF(J597&lt;=9000000,380000,IF(J597&lt;=9500000,260000,IF(J597&lt;=10000000,130000,0))),0)</f>
        <v/>
      </c>
      <c r="M597" s="16">
        <f>IF(D597=1,IF(J597&lt;=9000000,330000,IF(J597&lt;=9500000,220000,IF(J597&lt;=10000000,110000,0))),0)</f>
        <v/>
      </c>
      <c r="N597" s="16">
        <f>IF(D597=1,IF(J597&lt;=9000000,50000,IF(J597&lt;=9500000,40000,IF(J597&lt;=10000000,20000,0))),0)</f>
        <v/>
      </c>
      <c r="O597" s="16">
        <f>MAX(0,ROUNDDOWN(J597-G597-K597-L597-E597*380000-F597*630000-H597,-3))</f>
        <v/>
      </c>
      <c r="P597" s="16">
        <f>MAX(0,ROUNDDOWN(J597-G597-430000-M597-E597*330000-F597*450000-I597,-3))</f>
        <v/>
      </c>
      <c r="Q597" s="16">
        <f>50000+N597+E597*50000+F597*180000</f>
        <v/>
      </c>
      <c r="R597" s="16">
        <f>IF(P597&lt;=2000000,MIN(Q597,P597),MAX(Q597-(P597-2000000),50000))*0.05</f>
        <v/>
      </c>
      <c r="S597" s="16">
        <f>MAX(0,P597*0.1-R597)</f>
        <v/>
      </c>
      <c r="T597" s="16">
        <f>Q597+MAX(0,K597-480000)</f>
        <v/>
      </c>
      <c r="U597" s="16">
        <f>P597-T597</f>
        <v/>
      </c>
      <c r="V597" s="17">
        <f>IF(U597&lt;0,0,LOOKUP(U597,{0,1950001,3300001,6950001,9000001,18000001,40000001},{0.05,0.1,0.2,0.23,0.33,0.4,0.45}))</f>
        <v/>
      </c>
      <c r="W597" s="18">
        <f>IF(U597&lt;0,0.9,0.9-V597*1.021)</f>
        <v/>
      </c>
      <c r="X597" s="16">
        <f>ROUNDDOWN(S597*0.2/W597+2000,0)</f>
        <v/>
      </c>
      <c r="Y597" s="17">
        <f>IF(O597&lt;=0,0,LOOKUP(O597,{0,1950001,3300001,6950001,9000001,18000001,40000001},{0.05,0.1,0.2,0.23,0.33,0.4,0.45}))</f>
        <v/>
      </c>
    </row>
    <row r="598">
      <c r="A598" t="inlineStr">
        <is>
          <t>1万円刻み</t>
        </is>
      </c>
      <c r="B598" s="16">
        <f>'3_1万円刻み'!$A$29</f>
        <v/>
      </c>
      <c r="C598" t="n">
        <v>2026</v>
      </c>
      <c r="D598" t="n">
        <v>0</v>
      </c>
      <c r="E598" t="n">
        <v>0</v>
      </c>
      <c r="F598" t="n">
        <v>0</v>
      </c>
      <c r="G598" s="16">
        <f>ROUND(MIN(B598/12,650000)*12*0.0915+MIN(B598/12,1390000)*12*(0.0504+0)+B598*0.005,0)</f>
        <v/>
      </c>
      <c r="H598" t="n">
        <v>0</v>
      </c>
      <c r="I598" t="n">
        <v>0</v>
      </c>
      <c r="J598" s="16">
        <f>IF(C598=2026,IF(B598&lt;741000,0,IF(B598&lt;2191000,B598-740000,IF(B598&lt;2193000,1451000,IF(B598&lt;2196000,1453000,IF(B598&lt;2200000,1456000,IF(B598&lt;3600000,ROUNDDOWN(B598/4,-3)*2.8-80000,IF(B598&lt;6600000,ROUNDDOWN(B598/4,-3)*3.2-440000,IF(B598&lt;8500000,ROUNDDOWN(B598*0.9,0)-1100000,B598-1950000)))))))),IF(B598&lt;651000,0,IF(B598&lt;1900000,B598-650000,IF(B598&lt;3600000,ROUNDDOWN(B598/4,-3)*2.8-80000,IF(B598&lt;6600000,ROUNDDOWN(B598/4,-3)*3.2-440000,IF(B598&lt;8500000,ROUNDDOWN(B598*0.9,0)-1100000,B598-1950000))))))</f>
        <v/>
      </c>
      <c r="K598" s="16">
        <f>IF(J598&gt;23500000,NA(),IF(C598=2026,IF(J598&lt;=4890000,1040000,IF(J598&lt;=6550000,670000,620000)),IF(J598&lt;=1320000,950000,IF(J598&lt;=3360000,880000,IF(J598&lt;=4890000,680000,IF(J598&lt;=6550000,630000,580000))))))</f>
        <v/>
      </c>
      <c r="L598" s="16">
        <f>IF(D598=1,IF(J598&lt;=9000000,380000,IF(J598&lt;=9500000,260000,IF(J598&lt;=10000000,130000,0))),0)</f>
        <v/>
      </c>
      <c r="M598" s="16">
        <f>IF(D598=1,IF(J598&lt;=9000000,330000,IF(J598&lt;=9500000,220000,IF(J598&lt;=10000000,110000,0))),0)</f>
        <v/>
      </c>
      <c r="N598" s="16">
        <f>IF(D598=1,IF(J598&lt;=9000000,50000,IF(J598&lt;=9500000,40000,IF(J598&lt;=10000000,20000,0))),0)</f>
        <v/>
      </c>
      <c r="O598" s="16">
        <f>MAX(0,ROUNDDOWN(J598-G598-K598-L598-E598*380000-F598*630000-H598,-3))</f>
        <v/>
      </c>
      <c r="P598" s="16">
        <f>MAX(0,ROUNDDOWN(J598-G598-430000-M598-E598*330000-F598*450000-I598,-3))</f>
        <v/>
      </c>
      <c r="Q598" s="16">
        <f>50000+N598+E598*50000+F598*180000</f>
        <v/>
      </c>
      <c r="R598" s="16">
        <f>IF(P598&lt;=2000000,MIN(Q598,P598),MAX(Q598-(P598-2000000),50000))*0.05</f>
        <v/>
      </c>
      <c r="S598" s="16">
        <f>MAX(0,P598*0.1-R598)</f>
        <v/>
      </c>
      <c r="T598" s="16">
        <f>Q598+MAX(0,K598-480000)</f>
        <v/>
      </c>
      <c r="U598" s="16">
        <f>P598-T598</f>
        <v/>
      </c>
      <c r="V598" s="17">
        <f>IF(U598&lt;0,0,LOOKUP(U598,{0,1950001,3300001,6950001,9000001,18000001,40000001},{0.05,0.1,0.2,0.23,0.33,0.4,0.45}))</f>
        <v/>
      </c>
      <c r="W598" s="18">
        <f>IF(U598&lt;0,0.9,0.9-V598*1.021)</f>
        <v/>
      </c>
      <c r="X598" s="16">
        <f>ROUNDDOWN(S598*0.2/W598+2000,0)</f>
        <v/>
      </c>
      <c r="Y598" s="17">
        <f>IF(O598&lt;=0,0,LOOKUP(O598,{0,1950001,3300001,6950001,9000001,18000001,40000001},{0.05,0.1,0.2,0.23,0.33,0.4,0.45}))</f>
        <v/>
      </c>
    </row>
    <row r="599">
      <c r="A599" t="inlineStr">
        <is>
          <t>1万円刻み</t>
        </is>
      </c>
      <c r="B599" s="16">
        <f>'3_1万円刻み'!$A$29</f>
        <v/>
      </c>
      <c r="C599" t="n">
        <v>2025</v>
      </c>
      <c r="D599" t="n">
        <v>1</v>
      </c>
      <c r="E599" t="n">
        <v>0</v>
      </c>
      <c r="F599" t="n">
        <v>0</v>
      </c>
      <c r="G599" s="16">
        <f>ROUND(MIN(B599/12,650000)*12*0.0915+MIN(B599/12,1390000)*12*(0.0504+0)+B599*0.005,0)</f>
        <v/>
      </c>
      <c r="H599" t="n">
        <v>0</v>
      </c>
      <c r="I599" t="n">
        <v>0</v>
      </c>
      <c r="J599" s="16">
        <f>IF(C599=2026,IF(B599&lt;741000,0,IF(B599&lt;2191000,B599-740000,IF(B599&lt;2193000,1451000,IF(B599&lt;2196000,1453000,IF(B599&lt;2200000,1456000,IF(B599&lt;3600000,ROUNDDOWN(B599/4,-3)*2.8-80000,IF(B599&lt;6600000,ROUNDDOWN(B599/4,-3)*3.2-440000,IF(B599&lt;8500000,ROUNDDOWN(B599*0.9,0)-1100000,B599-1950000)))))))),IF(B599&lt;651000,0,IF(B599&lt;1900000,B599-650000,IF(B599&lt;3600000,ROUNDDOWN(B599/4,-3)*2.8-80000,IF(B599&lt;6600000,ROUNDDOWN(B599/4,-3)*3.2-440000,IF(B599&lt;8500000,ROUNDDOWN(B599*0.9,0)-1100000,B599-1950000))))))</f>
        <v/>
      </c>
      <c r="K599" s="16">
        <f>IF(J599&gt;23500000,NA(),IF(C599=2026,IF(J599&lt;=4890000,1040000,IF(J599&lt;=6550000,670000,620000)),IF(J599&lt;=1320000,950000,IF(J599&lt;=3360000,880000,IF(J599&lt;=4890000,680000,IF(J599&lt;=6550000,630000,580000))))))</f>
        <v/>
      </c>
      <c r="L599" s="16">
        <f>IF(D599=1,IF(J599&lt;=9000000,380000,IF(J599&lt;=9500000,260000,IF(J599&lt;=10000000,130000,0))),0)</f>
        <v/>
      </c>
      <c r="M599" s="16">
        <f>IF(D599=1,IF(J599&lt;=9000000,330000,IF(J599&lt;=9500000,220000,IF(J599&lt;=10000000,110000,0))),0)</f>
        <v/>
      </c>
      <c r="N599" s="16">
        <f>IF(D599=1,IF(J599&lt;=9000000,50000,IF(J599&lt;=9500000,40000,IF(J599&lt;=10000000,20000,0))),0)</f>
        <v/>
      </c>
      <c r="O599" s="16">
        <f>MAX(0,ROUNDDOWN(J599-G599-K599-L599-E599*380000-F599*630000-H599,-3))</f>
        <v/>
      </c>
      <c r="P599" s="16">
        <f>MAX(0,ROUNDDOWN(J599-G599-430000-M599-E599*330000-F599*450000-I599,-3))</f>
        <v/>
      </c>
      <c r="Q599" s="16">
        <f>50000+N599+E599*50000+F599*180000</f>
        <v/>
      </c>
      <c r="R599" s="16">
        <f>IF(P599&lt;=2000000,MIN(Q599,P599),MAX(Q599-(P599-2000000),50000))*0.05</f>
        <v/>
      </c>
      <c r="S599" s="16">
        <f>MAX(0,P599*0.1-R599)</f>
        <v/>
      </c>
      <c r="T599" s="16">
        <f>Q599+MAX(0,K599-480000)</f>
        <v/>
      </c>
      <c r="U599" s="16">
        <f>P599-T599</f>
        <v/>
      </c>
      <c r="V599" s="17">
        <f>IF(U599&lt;0,0,LOOKUP(U599,{0,1950001,3300001,6950001,9000001,18000001,40000001},{0.05,0.1,0.2,0.23,0.33,0.4,0.45}))</f>
        <v/>
      </c>
      <c r="W599" s="18">
        <f>IF(U599&lt;0,0.9,0.9-V599*1.021)</f>
        <v/>
      </c>
      <c r="X599" s="16">
        <f>ROUNDDOWN(S599*0.2/W599+2000,0)</f>
        <v/>
      </c>
      <c r="Y599" s="17">
        <f>IF(O599&lt;=0,0,LOOKUP(O599,{0,1950001,3300001,6950001,9000001,18000001,40000001},{0.05,0.1,0.2,0.23,0.33,0.4,0.45}))</f>
        <v/>
      </c>
    </row>
    <row r="600">
      <c r="A600" t="inlineStr">
        <is>
          <t>1万円刻み</t>
        </is>
      </c>
      <c r="B600" s="16">
        <f>'3_1万円刻み'!$A$29</f>
        <v/>
      </c>
      <c r="C600" t="n">
        <v>2026</v>
      </c>
      <c r="D600" t="n">
        <v>1</v>
      </c>
      <c r="E600" t="n">
        <v>0</v>
      </c>
      <c r="F600" t="n">
        <v>0</v>
      </c>
      <c r="G600" s="16">
        <f>ROUND(MIN(B600/12,650000)*12*0.0915+MIN(B600/12,1390000)*12*(0.0504+0)+B600*0.005,0)</f>
        <v/>
      </c>
      <c r="H600" t="n">
        <v>0</v>
      </c>
      <c r="I600" t="n">
        <v>0</v>
      </c>
      <c r="J600" s="16">
        <f>IF(C600=2026,IF(B600&lt;741000,0,IF(B600&lt;2191000,B600-740000,IF(B600&lt;2193000,1451000,IF(B600&lt;2196000,1453000,IF(B600&lt;2200000,1456000,IF(B600&lt;3600000,ROUNDDOWN(B600/4,-3)*2.8-80000,IF(B600&lt;6600000,ROUNDDOWN(B600/4,-3)*3.2-440000,IF(B600&lt;8500000,ROUNDDOWN(B600*0.9,0)-1100000,B600-1950000)))))))),IF(B600&lt;651000,0,IF(B600&lt;1900000,B600-650000,IF(B600&lt;3600000,ROUNDDOWN(B600/4,-3)*2.8-80000,IF(B600&lt;6600000,ROUNDDOWN(B600/4,-3)*3.2-440000,IF(B600&lt;8500000,ROUNDDOWN(B600*0.9,0)-1100000,B600-1950000))))))</f>
        <v/>
      </c>
      <c r="K600" s="16">
        <f>IF(J600&gt;23500000,NA(),IF(C600=2026,IF(J600&lt;=4890000,1040000,IF(J600&lt;=6550000,670000,620000)),IF(J600&lt;=1320000,950000,IF(J600&lt;=3360000,880000,IF(J600&lt;=4890000,680000,IF(J600&lt;=6550000,630000,580000))))))</f>
        <v/>
      </c>
      <c r="L600" s="16">
        <f>IF(D600=1,IF(J600&lt;=9000000,380000,IF(J600&lt;=9500000,260000,IF(J600&lt;=10000000,130000,0))),0)</f>
        <v/>
      </c>
      <c r="M600" s="16">
        <f>IF(D600=1,IF(J600&lt;=9000000,330000,IF(J600&lt;=9500000,220000,IF(J600&lt;=10000000,110000,0))),0)</f>
        <v/>
      </c>
      <c r="N600" s="16">
        <f>IF(D600=1,IF(J600&lt;=9000000,50000,IF(J600&lt;=9500000,40000,IF(J600&lt;=10000000,20000,0))),0)</f>
        <v/>
      </c>
      <c r="O600" s="16">
        <f>MAX(0,ROUNDDOWN(J600-G600-K600-L600-E600*380000-F600*630000-H600,-3))</f>
        <v/>
      </c>
      <c r="P600" s="16">
        <f>MAX(0,ROUNDDOWN(J600-G600-430000-M600-E600*330000-F600*450000-I600,-3))</f>
        <v/>
      </c>
      <c r="Q600" s="16">
        <f>50000+N600+E600*50000+F600*180000</f>
        <v/>
      </c>
      <c r="R600" s="16">
        <f>IF(P600&lt;=2000000,MIN(Q600,P600),MAX(Q600-(P600-2000000),50000))*0.05</f>
        <v/>
      </c>
      <c r="S600" s="16">
        <f>MAX(0,P600*0.1-R600)</f>
        <v/>
      </c>
      <c r="T600" s="16">
        <f>Q600+MAX(0,K600-480000)</f>
        <v/>
      </c>
      <c r="U600" s="16">
        <f>P600-T600</f>
        <v/>
      </c>
      <c r="V600" s="17">
        <f>IF(U600&lt;0,0,LOOKUP(U600,{0,1950001,3300001,6950001,9000001,18000001,40000001},{0.05,0.1,0.2,0.23,0.33,0.4,0.45}))</f>
        <v/>
      </c>
      <c r="W600" s="18">
        <f>IF(U600&lt;0,0.9,0.9-V600*1.021)</f>
        <v/>
      </c>
      <c r="X600" s="16">
        <f>ROUNDDOWN(S600*0.2/W600+2000,0)</f>
        <v/>
      </c>
      <c r="Y600" s="17">
        <f>IF(O600&lt;=0,0,LOOKUP(O600,{0,1950001,3300001,6950001,9000001,18000001,40000001},{0.05,0.1,0.2,0.23,0.33,0.4,0.45}))</f>
        <v/>
      </c>
    </row>
    <row r="601">
      <c r="A601" t="inlineStr">
        <is>
          <t>1万円刻み</t>
        </is>
      </c>
      <c r="B601" s="16">
        <f>'3_1万円刻み'!$A$30</f>
        <v/>
      </c>
      <c r="C601" t="n">
        <v>2025</v>
      </c>
      <c r="D601" t="n">
        <v>0</v>
      </c>
      <c r="E601" t="n">
        <v>0</v>
      </c>
      <c r="F601" t="n">
        <v>0</v>
      </c>
      <c r="G601" s="16">
        <f>ROUND(MIN(B601/12,650000)*12*0.0915+MIN(B601/12,1390000)*12*(0.0504+0)+B601*0.005,0)</f>
        <v/>
      </c>
      <c r="H601" t="n">
        <v>0</v>
      </c>
      <c r="I601" t="n">
        <v>0</v>
      </c>
      <c r="J601" s="16">
        <f>IF(C601=2026,IF(B601&lt;741000,0,IF(B601&lt;2191000,B601-740000,IF(B601&lt;2193000,1451000,IF(B601&lt;2196000,1453000,IF(B601&lt;2200000,1456000,IF(B601&lt;3600000,ROUNDDOWN(B601/4,-3)*2.8-80000,IF(B601&lt;6600000,ROUNDDOWN(B601/4,-3)*3.2-440000,IF(B601&lt;8500000,ROUNDDOWN(B601*0.9,0)-1100000,B601-1950000)))))))),IF(B601&lt;651000,0,IF(B601&lt;1900000,B601-650000,IF(B601&lt;3600000,ROUNDDOWN(B601/4,-3)*2.8-80000,IF(B601&lt;6600000,ROUNDDOWN(B601/4,-3)*3.2-440000,IF(B601&lt;8500000,ROUNDDOWN(B601*0.9,0)-1100000,B601-1950000))))))</f>
        <v/>
      </c>
      <c r="K601" s="16">
        <f>IF(J601&gt;23500000,NA(),IF(C601=2026,IF(J601&lt;=4890000,1040000,IF(J601&lt;=6550000,670000,620000)),IF(J601&lt;=1320000,950000,IF(J601&lt;=3360000,880000,IF(J601&lt;=4890000,680000,IF(J601&lt;=6550000,630000,580000))))))</f>
        <v/>
      </c>
      <c r="L601" s="16">
        <f>IF(D601=1,IF(J601&lt;=9000000,380000,IF(J601&lt;=9500000,260000,IF(J601&lt;=10000000,130000,0))),0)</f>
        <v/>
      </c>
      <c r="M601" s="16">
        <f>IF(D601=1,IF(J601&lt;=9000000,330000,IF(J601&lt;=9500000,220000,IF(J601&lt;=10000000,110000,0))),0)</f>
        <v/>
      </c>
      <c r="N601" s="16">
        <f>IF(D601=1,IF(J601&lt;=9000000,50000,IF(J601&lt;=9500000,40000,IF(J601&lt;=10000000,20000,0))),0)</f>
        <v/>
      </c>
      <c r="O601" s="16">
        <f>MAX(0,ROUNDDOWN(J601-G601-K601-L601-E601*380000-F601*630000-H601,-3))</f>
        <v/>
      </c>
      <c r="P601" s="16">
        <f>MAX(0,ROUNDDOWN(J601-G601-430000-M601-E601*330000-F601*450000-I601,-3))</f>
        <v/>
      </c>
      <c r="Q601" s="16">
        <f>50000+N601+E601*50000+F601*180000</f>
        <v/>
      </c>
      <c r="R601" s="16">
        <f>IF(P601&lt;=2000000,MIN(Q601,P601),MAX(Q601-(P601-2000000),50000))*0.05</f>
        <v/>
      </c>
      <c r="S601" s="16">
        <f>MAX(0,P601*0.1-R601)</f>
        <v/>
      </c>
      <c r="T601" s="16">
        <f>Q601+MAX(0,K601-480000)</f>
        <v/>
      </c>
      <c r="U601" s="16">
        <f>P601-T601</f>
        <v/>
      </c>
      <c r="V601" s="17">
        <f>IF(U601&lt;0,0,LOOKUP(U601,{0,1950001,3300001,6950001,9000001,18000001,40000001},{0.05,0.1,0.2,0.23,0.33,0.4,0.45}))</f>
        <v/>
      </c>
      <c r="W601" s="18">
        <f>IF(U601&lt;0,0.9,0.9-V601*1.021)</f>
        <v/>
      </c>
      <c r="X601" s="16">
        <f>ROUNDDOWN(S601*0.2/W601+2000,0)</f>
        <v/>
      </c>
      <c r="Y601" s="17">
        <f>IF(O601&lt;=0,0,LOOKUP(O601,{0,1950001,3300001,6950001,9000001,18000001,40000001},{0.05,0.1,0.2,0.23,0.33,0.4,0.45}))</f>
        <v/>
      </c>
    </row>
    <row r="602">
      <c r="A602" t="inlineStr">
        <is>
          <t>1万円刻み</t>
        </is>
      </c>
      <c r="B602" s="16">
        <f>'3_1万円刻み'!$A$30</f>
        <v/>
      </c>
      <c r="C602" t="n">
        <v>2026</v>
      </c>
      <c r="D602" t="n">
        <v>0</v>
      </c>
      <c r="E602" t="n">
        <v>0</v>
      </c>
      <c r="F602" t="n">
        <v>0</v>
      </c>
      <c r="G602" s="16">
        <f>ROUND(MIN(B602/12,650000)*12*0.0915+MIN(B602/12,1390000)*12*(0.0504+0)+B602*0.005,0)</f>
        <v/>
      </c>
      <c r="H602" t="n">
        <v>0</v>
      </c>
      <c r="I602" t="n">
        <v>0</v>
      </c>
      <c r="J602" s="16">
        <f>IF(C602=2026,IF(B602&lt;741000,0,IF(B602&lt;2191000,B602-740000,IF(B602&lt;2193000,1451000,IF(B602&lt;2196000,1453000,IF(B602&lt;2200000,1456000,IF(B602&lt;3600000,ROUNDDOWN(B602/4,-3)*2.8-80000,IF(B602&lt;6600000,ROUNDDOWN(B602/4,-3)*3.2-440000,IF(B602&lt;8500000,ROUNDDOWN(B602*0.9,0)-1100000,B602-1950000)))))))),IF(B602&lt;651000,0,IF(B602&lt;1900000,B602-650000,IF(B602&lt;3600000,ROUNDDOWN(B602/4,-3)*2.8-80000,IF(B602&lt;6600000,ROUNDDOWN(B602/4,-3)*3.2-440000,IF(B602&lt;8500000,ROUNDDOWN(B602*0.9,0)-1100000,B602-1950000))))))</f>
        <v/>
      </c>
      <c r="K602" s="16">
        <f>IF(J602&gt;23500000,NA(),IF(C602=2026,IF(J602&lt;=4890000,1040000,IF(J602&lt;=6550000,670000,620000)),IF(J602&lt;=1320000,950000,IF(J602&lt;=3360000,880000,IF(J602&lt;=4890000,680000,IF(J602&lt;=6550000,630000,580000))))))</f>
        <v/>
      </c>
      <c r="L602" s="16">
        <f>IF(D602=1,IF(J602&lt;=9000000,380000,IF(J602&lt;=9500000,260000,IF(J602&lt;=10000000,130000,0))),0)</f>
        <v/>
      </c>
      <c r="M602" s="16">
        <f>IF(D602=1,IF(J602&lt;=9000000,330000,IF(J602&lt;=9500000,220000,IF(J602&lt;=10000000,110000,0))),0)</f>
        <v/>
      </c>
      <c r="N602" s="16">
        <f>IF(D602=1,IF(J602&lt;=9000000,50000,IF(J602&lt;=9500000,40000,IF(J602&lt;=10000000,20000,0))),0)</f>
        <v/>
      </c>
      <c r="O602" s="16">
        <f>MAX(0,ROUNDDOWN(J602-G602-K602-L602-E602*380000-F602*630000-H602,-3))</f>
        <v/>
      </c>
      <c r="P602" s="16">
        <f>MAX(0,ROUNDDOWN(J602-G602-430000-M602-E602*330000-F602*450000-I602,-3))</f>
        <v/>
      </c>
      <c r="Q602" s="16">
        <f>50000+N602+E602*50000+F602*180000</f>
        <v/>
      </c>
      <c r="R602" s="16">
        <f>IF(P602&lt;=2000000,MIN(Q602,P602),MAX(Q602-(P602-2000000),50000))*0.05</f>
        <v/>
      </c>
      <c r="S602" s="16">
        <f>MAX(0,P602*0.1-R602)</f>
        <v/>
      </c>
      <c r="T602" s="16">
        <f>Q602+MAX(0,K602-480000)</f>
        <v/>
      </c>
      <c r="U602" s="16">
        <f>P602-T602</f>
        <v/>
      </c>
      <c r="V602" s="17">
        <f>IF(U602&lt;0,0,LOOKUP(U602,{0,1950001,3300001,6950001,9000001,18000001,40000001},{0.05,0.1,0.2,0.23,0.33,0.4,0.45}))</f>
        <v/>
      </c>
      <c r="W602" s="18">
        <f>IF(U602&lt;0,0.9,0.9-V602*1.021)</f>
        <v/>
      </c>
      <c r="X602" s="16">
        <f>ROUNDDOWN(S602*0.2/W602+2000,0)</f>
        <v/>
      </c>
      <c r="Y602" s="17">
        <f>IF(O602&lt;=0,0,LOOKUP(O602,{0,1950001,3300001,6950001,9000001,18000001,40000001},{0.05,0.1,0.2,0.23,0.33,0.4,0.45}))</f>
        <v/>
      </c>
    </row>
    <row r="603">
      <c r="A603" t="inlineStr">
        <is>
          <t>1万円刻み</t>
        </is>
      </c>
      <c r="B603" s="16">
        <f>'3_1万円刻み'!$A$30</f>
        <v/>
      </c>
      <c r="C603" t="n">
        <v>2025</v>
      </c>
      <c r="D603" t="n">
        <v>1</v>
      </c>
      <c r="E603" t="n">
        <v>0</v>
      </c>
      <c r="F603" t="n">
        <v>0</v>
      </c>
      <c r="G603" s="16">
        <f>ROUND(MIN(B603/12,650000)*12*0.0915+MIN(B603/12,1390000)*12*(0.0504+0)+B603*0.005,0)</f>
        <v/>
      </c>
      <c r="H603" t="n">
        <v>0</v>
      </c>
      <c r="I603" t="n">
        <v>0</v>
      </c>
      <c r="J603" s="16">
        <f>IF(C603=2026,IF(B603&lt;741000,0,IF(B603&lt;2191000,B603-740000,IF(B603&lt;2193000,1451000,IF(B603&lt;2196000,1453000,IF(B603&lt;2200000,1456000,IF(B603&lt;3600000,ROUNDDOWN(B603/4,-3)*2.8-80000,IF(B603&lt;6600000,ROUNDDOWN(B603/4,-3)*3.2-440000,IF(B603&lt;8500000,ROUNDDOWN(B603*0.9,0)-1100000,B603-1950000)))))))),IF(B603&lt;651000,0,IF(B603&lt;1900000,B603-650000,IF(B603&lt;3600000,ROUNDDOWN(B603/4,-3)*2.8-80000,IF(B603&lt;6600000,ROUNDDOWN(B603/4,-3)*3.2-440000,IF(B603&lt;8500000,ROUNDDOWN(B603*0.9,0)-1100000,B603-1950000))))))</f>
        <v/>
      </c>
      <c r="K603" s="16">
        <f>IF(J603&gt;23500000,NA(),IF(C603=2026,IF(J603&lt;=4890000,1040000,IF(J603&lt;=6550000,670000,620000)),IF(J603&lt;=1320000,950000,IF(J603&lt;=3360000,880000,IF(J603&lt;=4890000,680000,IF(J603&lt;=6550000,630000,580000))))))</f>
        <v/>
      </c>
      <c r="L603" s="16">
        <f>IF(D603=1,IF(J603&lt;=9000000,380000,IF(J603&lt;=9500000,260000,IF(J603&lt;=10000000,130000,0))),0)</f>
        <v/>
      </c>
      <c r="M603" s="16">
        <f>IF(D603=1,IF(J603&lt;=9000000,330000,IF(J603&lt;=9500000,220000,IF(J603&lt;=10000000,110000,0))),0)</f>
        <v/>
      </c>
      <c r="N603" s="16">
        <f>IF(D603=1,IF(J603&lt;=9000000,50000,IF(J603&lt;=9500000,40000,IF(J603&lt;=10000000,20000,0))),0)</f>
        <v/>
      </c>
      <c r="O603" s="16">
        <f>MAX(0,ROUNDDOWN(J603-G603-K603-L603-E603*380000-F603*630000-H603,-3))</f>
        <v/>
      </c>
      <c r="P603" s="16">
        <f>MAX(0,ROUNDDOWN(J603-G603-430000-M603-E603*330000-F603*450000-I603,-3))</f>
        <v/>
      </c>
      <c r="Q603" s="16">
        <f>50000+N603+E603*50000+F603*180000</f>
        <v/>
      </c>
      <c r="R603" s="16">
        <f>IF(P603&lt;=2000000,MIN(Q603,P603),MAX(Q603-(P603-2000000),50000))*0.05</f>
        <v/>
      </c>
      <c r="S603" s="16">
        <f>MAX(0,P603*0.1-R603)</f>
        <v/>
      </c>
      <c r="T603" s="16">
        <f>Q603+MAX(0,K603-480000)</f>
        <v/>
      </c>
      <c r="U603" s="16">
        <f>P603-T603</f>
        <v/>
      </c>
      <c r="V603" s="17">
        <f>IF(U603&lt;0,0,LOOKUP(U603,{0,1950001,3300001,6950001,9000001,18000001,40000001},{0.05,0.1,0.2,0.23,0.33,0.4,0.45}))</f>
        <v/>
      </c>
      <c r="W603" s="18">
        <f>IF(U603&lt;0,0.9,0.9-V603*1.021)</f>
        <v/>
      </c>
      <c r="X603" s="16">
        <f>ROUNDDOWN(S603*0.2/W603+2000,0)</f>
        <v/>
      </c>
      <c r="Y603" s="17">
        <f>IF(O603&lt;=0,0,LOOKUP(O603,{0,1950001,3300001,6950001,9000001,18000001,40000001},{0.05,0.1,0.2,0.23,0.33,0.4,0.45}))</f>
        <v/>
      </c>
    </row>
    <row r="604">
      <c r="A604" t="inlineStr">
        <is>
          <t>1万円刻み</t>
        </is>
      </c>
      <c r="B604" s="16">
        <f>'3_1万円刻み'!$A$30</f>
        <v/>
      </c>
      <c r="C604" t="n">
        <v>2026</v>
      </c>
      <c r="D604" t="n">
        <v>1</v>
      </c>
      <c r="E604" t="n">
        <v>0</v>
      </c>
      <c r="F604" t="n">
        <v>0</v>
      </c>
      <c r="G604" s="16">
        <f>ROUND(MIN(B604/12,650000)*12*0.0915+MIN(B604/12,1390000)*12*(0.0504+0)+B604*0.005,0)</f>
        <v/>
      </c>
      <c r="H604" t="n">
        <v>0</v>
      </c>
      <c r="I604" t="n">
        <v>0</v>
      </c>
      <c r="J604" s="16">
        <f>IF(C604=2026,IF(B604&lt;741000,0,IF(B604&lt;2191000,B604-740000,IF(B604&lt;2193000,1451000,IF(B604&lt;2196000,1453000,IF(B604&lt;2200000,1456000,IF(B604&lt;3600000,ROUNDDOWN(B604/4,-3)*2.8-80000,IF(B604&lt;6600000,ROUNDDOWN(B604/4,-3)*3.2-440000,IF(B604&lt;8500000,ROUNDDOWN(B604*0.9,0)-1100000,B604-1950000)))))))),IF(B604&lt;651000,0,IF(B604&lt;1900000,B604-650000,IF(B604&lt;3600000,ROUNDDOWN(B604/4,-3)*2.8-80000,IF(B604&lt;6600000,ROUNDDOWN(B604/4,-3)*3.2-440000,IF(B604&lt;8500000,ROUNDDOWN(B604*0.9,0)-1100000,B604-1950000))))))</f>
        <v/>
      </c>
      <c r="K604" s="16">
        <f>IF(J604&gt;23500000,NA(),IF(C604=2026,IF(J604&lt;=4890000,1040000,IF(J604&lt;=6550000,670000,620000)),IF(J604&lt;=1320000,950000,IF(J604&lt;=3360000,880000,IF(J604&lt;=4890000,680000,IF(J604&lt;=6550000,630000,580000))))))</f>
        <v/>
      </c>
      <c r="L604" s="16">
        <f>IF(D604=1,IF(J604&lt;=9000000,380000,IF(J604&lt;=9500000,260000,IF(J604&lt;=10000000,130000,0))),0)</f>
        <v/>
      </c>
      <c r="M604" s="16">
        <f>IF(D604=1,IF(J604&lt;=9000000,330000,IF(J604&lt;=9500000,220000,IF(J604&lt;=10000000,110000,0))),0)</f>
        <v/>
      </c>
      <c r="N604" s="16">
        <f>IF(D604=1,IF(J604&lt;=9000000,50000,IF(J604&lt;=9500000,40000,IF(J604&lt;=10000000,20000,0))),0)</f>
        <v/>
      </c>
      <c r="O604" s="16">
        <f>MAX(0,ROUNDDOWN(J604-G604-K604-L604-E604*380000-F604*630000-H604,-3))</f>
        <v/>
      </c>
      <c r="P604" s="16">
        <f>MAX(0,ROUNDDOWN(J604-G604-430000-M604-E604*330000-F604*450000-I604,-3))</f>
        <v/>
      </c>
      <c r="Q604" s="16">
        <f>50000+N604+E604*50000+F604*180000</f>
        <v/>
      </c>
      <c r="R604" s="16">
        <f>IF(P604&lt;=2000000,MIN(Q604,P604),MAX(Q604-(P604-2000000),50000))*0.05</f>
        <v/>
      </c>
      <c r="S604" s="16">
        <f>MAX(0,P604*0.1-R604)</f>
        <v/>
      </c>
      <c r="T604" s="16">
        <f>Q604+MAX(0,K604-480000)</f>
        <v/>
      </c>
      <c r="U604" s="16">
        <f>P604-T604</f>
        <v/>
      </c>
      <c r="V604" s="17">
        <f>IF(U604&lt;0,0,LOOKUP(U604,{0,1950001,3300001,6950001,9000001,18000001,40000001},{0.05,0.1,0.2,0.23,0.33,0.4,0.45}))</f>
        <v/>
      </c>
      <c r="W604" s="18">
        <f>IF(U604&lt;0,0.9,0.9-V604*1.021)</f>
        <v/>
      </c>
      <c r="X604" s="16">
        <f>ROUNDDOWN(S604*0.2/W604+2000,0)</f>
        <v/>
      </c>
      <c r="Y604" s="17">
        <f>IF(O604&lt;=0,0,LOOKUP(O604,{0,1950001,3300001,6950001,9000001,18000001,40000001},{0.05,0.1,0.2,0.23,0.33,0.4,0.45}))</f>
        <v/>
      </c>
    </row>
    <row r="605">
      <c r="A605" t="inlineStr">
        <is>
          <t>1万円刻み</t>
        </is>
      </c>
      <c r="B605" s="16">
        <f>'3_1万円刻み'!$A$31</f>
        <v/>
      </c>
      <c r="C605" t="n">
        <v>2025</v>
      </c>
      <c r="D605" t="n">
        <v>0</v>
      </c>
      <c r="E605" t="n">
        <v>0</v>
      </c>
      <c r="F605" t="n">
        <v>0</v>
      </c>
      <c r="G605" s="16">
        <f>ROUND(MIN(B605/12,650000)*12*0.0915+MIN(B605/12,1390000)*12*(0.0504+0)+B605*0.005,0)</f>
        <v/>
      </c>
      <c r="H605" t="n">
        <v>0</v>
      </c>
      <c r="I605" t="n">
        <v>0</v>
      </c>
      <c r="J605" s="16">
        <f>IF(C605=2026,IF(B605&lt;741000,0,IF(B605&lt;2191000,B605-740000,IF(B605&lt;2193000,1451000,IF(B605&lt;2196000,1453000,IF(B605&lt;2200000,1456000,IF(B605&lt;3600000,ROUNDDOWN(B605/4,-3)*2.8-80000,IF(B605&lt;6600000,ROUNDDOWN(B605/4,-3)*3.2-440000,IF(B605&lt;8500000,ROUNDDOWN(B605*0.9,0)-1100000,B605-1950000)))))))),IF(B605&lt;651000,0,IF(B605&lt;1900000,B605-650000,IF(B605&lt;3600000,ROUNDDOWN(B605/4,-3)*2.8-80000,IF(B605&lt;6600000,ROUNDDOWN(B605/4,-3)*3.2-440000,IF(B605&lt;8500000,ROUNDDOWN(B605*0.9,0)-1100000,B605-1950000))))))</f>
        <v/>
      </c>
      <c r="K605" s="16">
        <f>IF(J605&gt;23500000,NA(),IF(C605=2026,IF(J605&lt;=4890000,1040000,IF(J605&lt;=6550000,670000,620000)),IF(J605&lt;=1320000,950000,IF(J605&lt;=3360000,880000,IF(J605&lt;=4890000,680000,IF(J605&lt;=6550000,630000,580000))))))</f>
        <v/>
      </c>
      <c r="L605" s="16">
        <f>IF(D605=1,IF(J605&lt;=9000000,380000,IF(J605&lt;=9500000,260000,IF(J605&lt;=10000000,130000,0))),0)</f>
        <v/>
      </c>
      <c r="M605" s="16">
        <f>IF(D605=1,IF(J605&lt;=9000000,330000,IF(J605&lt;=9500000,220000,IF(J605&lt;=10000000,110000,0))),0)</f>
        <v/>
      </c>
      <c r="N605" s="16">
        <f>IF(D605=1,IF(J605&lt;=9000000,50000,IF(J605&lt;=9500000,40000,IF(J605&lt;=10000000,20000,0))),0)</f>
        <v/>
      </c>
      <c r="O605" s="16">
        <f>MAX(0,ROUNDDOWN(J605-G605-K605-L605-E605*380000-F605*630000-H605,-3))</f>
        <v/>
      </c>
      <c r="P605" s="16">
        <f>MAX(0,ROUNDDOWN(J605-G605-430000-M605-E605*330000-F605*450000-I605,-3))</f>
        <v/>
      </c>
      <c r="Q605" s="16">
        <f>50000+N605+E605*50000+F605*180000</f>
        <v/>
      </c>
      <c r="R605" s="16">
        <f>IF(P605&lt;=2000000,MIN(Q605,P605),MAX(Q605-(P605-2000000),50000))*0.05</f>
        <v/>
      </c>
      <c r="S605" s="16">
        <f>MAX(0,P605*0.1-R605)</f>
        <v/>
      </c>
      <c r="T605" s="16">
        <f>Q605+MAX(0,K605-480000)</f>
        <v/>
      </c>
      <c r="U605" s="16">
        <f>P605-T605</f>
        <v/>
      </c>
      <c r="V605" s="17">
        <f>IF(U605&lt;0,0,LOOKUP(U605,{0,1950001,3300001,6950001,9000001,18000001,40000001},{0.05,0.1,0.2,0.23,0.33,0.4,0.45}))</f>
        <v/>
      </c>
      <c r="W605" s="18">
        <f>IF(U605&lt;0,0.9,0.9-V605*1.021)</f>
        <v/>
      </c>
      <c r="X605" s="16">
        <f>ROUNDDOWN(S605*0.2/W605+2000,0)</f>
        <v/>
      </c>
      <c r="Y605" s="17">
        <f>IF(O605&lt;=0,0,LOOKUP(O605,{0,1950001,3300001,6950001,9000001,18000001,40000001},{0.05,0.1,0.2,0.23,0.33,0.4,0.45}))</f>
        <v/>
      </c>
    </row>
    <row r="606">
      <c r="A606" t="inlineStr">
        <is>
          <t>1万円刻み</t>
        </is>
      </c>
      <c r="B606" s="16">
        <f>'3_1万円刻み'!$A$31</f>
        <v/>
      </c>
      <c r="C606" t="n">
        <v>2026</v>
      </c>
      <c r="D606" t="n">
        <v>0</v>
      </c>
      <c r="E606" t="n">
        <v>0</v>
      </c>
      <c r="F606" t="n">
        <v>0</v>
      </c>
      <c r="G606" s="16">
        <f>ROUND(MIN(B606/12,650000)*12*0.0915+MIN(B606/12,1390000)*12*(0.0504+0)+B606*0.005,0)</f>
        <v/>
      </c>
      <c r="H606" t="n">
        <v>0</v>
      </c>
      <c r="I606" t="n">
        <v>0</v>
      </c>
      <c r="J606" s="16">
        <f>IF(C606=2026,IF(B606&lt;741000,0,IF(B606&lt;2191000,B606-740000,IF(B606&lt;2193000,1451000,IF(B606&lt;2196000,1453000,IF(B606&lt;2200000,1456000,IF(B606&lt;3600000,ROUNDDOWN(B606/4,-3)*2.8-80000,IF(B606&lt;6600000,ROUNDDOWN(B606/4,-3)*3.2-440000,IF(B606&lt;8500000,ROUNDDOWN(B606*0.9,0)-1100000,B606-1950000)))))))),IF(B606&lt;651000,0,IF(B606&lt;1900000,B606-650000,IF(B606&lt;3600000,ROUNDDOWN(B606/4,-3)*2.8-80000,IF(B606&lt;6600000,ROUNDDOWN(B606/4,-3)*3.2-440000,IF(B606&lt;8500000,ROUNDDOWN(B606*0.9,0)-1100000,B606-1950000))))))</f>
        <v/>
      </c>
      <c r="K606" s="16">
        <f>IF(J606&gt;23500000,NA(),IF(C606=2026,IF(J606&lt;=4890000,1040000,IF(J606&lt;=6550000,670000,620000)),IF(J606&lt;=1320000,950000,IF(J606&lt;=3360000,880000,IF(J606&lt;=4890000,680000,IF(J606&lt;=6550000,630000,580000))))))</f>
        <v/>
      </c>
      <c r="L606" s="16">
        <f>IF(D606=1,IF(J606&lt;=9000000,380000,IF(J606&lt;=9500000,260000,IF(J606&lt;=10000000,130000,0))),0)</f>
        <v/>
      </c>
      <c r="M606" s="16">
        <f>IF(D606=1,IF(J606&lt;=9000000,330000,IF(J606&lt;=9500000,220000,IF(J606&lt;=10000000,110000,0))),0)</f>
        <v/>
      </c>
      <c r="N606" s="16">
        <f>IF(D606=1,IF(J606&lt;=9000000,50000,IF(J606&lt;=9500000,40000,IF(J606&lt;=10000000,20000,0))),0)</f>
        <v/>
      </c>
      <c r="O606" s="16">
        <f>MAX(0,ROUNDDOWN(J606-G606-K606-L606-E606*380000-F606*630000-H606,-3))</f>
        <v/>
      </c>
      <c r="P606" s="16">
        <f>MAX(0,ROUNDDOWN(J606-G606-430000-M606-E606*330000-F606*450000-I606,-3))</f>
        <v/>
      </c>
      <c r="Q606" s="16">
        <f>50000+N606+E606*50000+F606*180000</f>
        <v/>
      </c>
      <c r="R606" s="16">
        <f>IF(P606&lt;=2000000,MIN(Q606,P606),MAX(Q606-(P606-2000000),50000))*0.05</f>
        <v/>
      </c>
      <c r="S606" s="16">
        <f>MAX(0,P606*0.1-R606)</f>
        <v/>
      </c>
      <c r="T606" s="16">
        <f>Q606+MAX(0,K606-480000)</f>
        <v/>
      </c>
      <c r="U606" s="16">
        <f>P606-T606</f>
        <v/>
      </c>
      <c r="V606" s="17">
        <f>IF(U606&lt;0,0,LOOKUP(U606,{0,1950001,3300001,6950001,9000001,18000001,40000001},{0.05,0.1,0.2,0.23,0.33,0.4,0.45}))</f>
        <v/>
      </c>
      <c r="W606" s="18">
        <f>IF(U606&lt;0,0.9,0.9-V606*1.021)</f>
        <v/>
      </c>
      <c r="X606" s="16">
        <f>ROUNDDOWN(S606*0.2/W606+2000,0)</f>
        <v/>
      </c>
      <c r="Y606" s="17">
        <f>IF(O606&lt;=0,0,LOOKUP(O606,{0,1950001,3300001,6950001,9000001,18000001,40000001},{0.05,0.1,0.2,0.23,0.33,0.4,0.45}))</f>
        <v/>
      </c>
    </row>
    <row r="607">
      <c r="A607" t="inlineStr">
        <is>
          <t>1万円刻み</t>
        </is>
      </c>
      <c r="B607" s="16">
        <f>'3_1万円刻み'!$A$31</f>
        <v/>
      </c>
      <c r="C607" t="n">
        <v>2025</v>
      </c>
      <c r="D607" t="n">
        <v>1</v>
      </c>
      <c r="E607" t="n">
        <v>0</v>
      </c>
      <c r="F607" t="n">
        <v>0</v>
      </c>
      <c r="G607" s="16">
        <f>ROUND(MIN(B607/12,650000)*12*0.0915+MIN(B607/12,1390000)*12*(0.0504+0)+B607*0.005,0)</f>
        <v/>
      </c>
      <c r="H607" t="n">
        <v>0</v>
      </c>
      <c r="I607" t="n">
        <v>0</v>
      </c>
      <c r="J607" s="16">
        <f>IF(C607=2026,IF(B607&lt;741000,0,IF(B607&lt;2191000,B607-740000,IF(B607&lt;2193000,1451000,IF(B607&lt;2196000,1453000,IF(B607&lt;2200000,1456000,IF(B607&lt;3600000,ROUNDDOWN(B607/4,-3)*2.8-80000,IF(B607&lt;6600000,ROUNDDOWN(B607/4,-3)*3.2-440000,IF(B607&lt;8500000,ROUNDDOWN(B607*0.9,0)-1100000,B607-1950000)))))))),IF(B607&lt;651000,0,IF(B607&lt;1900000,B607-650000,IF(B607&lt;3600000,ROUNDDOWN(B607/4,-3)*2.8-80000,IF(B607&lt;6600000,ROUNDDOWN(B607/4,-3)*3.2-440000,IF(B607&lt;8500000,ROUNDDOWN(B607*0.9,0)-1100000,B607-1950000))))))</f>
        <v/>
      </c>
      <c r="K607" s="16">
        <f>IF(J607&gt;23500000,NA(),IF(C607=2026,IF(J607&lt;=4890000,1040000,IF(J607&lt;=6550000,670000,620000)),IF(J607&lt;=1320000,950000,IF(J607&lt;=3360000,880000,IF(J607&lt;=4890000,680000,IF(J607&lt;=6550000,630000,580000))))))</f>
        <v/>
      </c>
      <c r="L607" s="16">
        <f>IF(D607=1,IF(J607&lt;=9000000,380000,IF(J607&lt;=9500000,260000,IF(J607&lt;=10000000,130000,0))),0)</f>
        <v/>
      </c>
      <c r="M607" s="16">
        <f>IF(D607=1,IF(J607&lt;=9000000,330000,IF(J607&lt;=9500000,220000,IF(J607&lt;=10000000,110000,0))),0)</f>
        <v/>
      </c>
      <c r="N607" s="16">
        <f>IF(D607=1,IF(J607&lt;=9000000,50000,IF(J607&lt;=9500000,40000,IF(J607&lt;=10000000,20000,0))),0)</f>
        <v/>
      </c>
      <c r="O607" s="16">
        <f>MAX(0,ROUNDDOWN(J607-G607-K607-L607-E607*380000-F607*630000-H607,-3))</f>
        <v/>
      </c>
      <c r="P607" s="16">
        <f>MAX(0,ROUNDDOWN(J607-G607-430000-M607-E607*330000-F607*450000-I607,-3))</f>
        <v/>
      </c>
      <c r="Q607" s="16">
        <f>50000+N607+E607*50000+F607*180000</f>
        <v/>
      </c>
      <c r="R607" s="16">
        <f>IF(P607&lt;=2000000,MIN(Q607,P607),MAX(Q607-(P607-2000000),50000))*0.05</f>
        <v/>
      </c>
      <c r="S607" s="16">
        <f>MAX(0,P607*0.1-R607)</f>
        <v/>
      </c>
      <c r="T607" s="16">
        <f>Q607+MAX(0,K607-480000)</f>
        <v/>
      </c>
      <c r="U607" s="16">
        <f>P607-T607</f>
        <v/>
      </c>
      <c r="V607" s="17">
        <f>IF(U607&lt;0,0,LOOKUP(U607,{0,1950001,3300001,6950001,9000001,18000001,40000001},{0.05,0.1,0.2,0.23,0.33,0.4,0.45}))</f>
        <v/>
      </c>
      <c r="W607" s="18">
        <f>IF(U607&lt;0,0.9,0.9-V607*1.021)</f>
        <v/>
      </c>
      <c r="X607" s="16">
        <f>ROUNDDOWN(S607*0.2/W607+2000,0)</f>
        <v/>
      </c>
      <c r="Y607" s="17">
        <f>IF(O607&lt;=0,0,LOOKUP(O607,{0,1950001,3300001,6950001,9000001,18000001,40000001},{0.05,0.1,0.2,0.23,0.33,0.4,0.45}))</f>
        <v/>
      </c>
    </row>
    <row r="608">
      <c r="A608" t="inlineStr">
        <is>
          <t>1万円刻み</t>
        </is>
      </c>
      <c r="B608" s="16">
        <f>'3_1万円刻み'!$A$31</f>
        <v/>
      </c>
      <c r="C608" t="n">
        <v>2026</v>
      </c>
      <c r="D608" t="n">
        <v>1</v>
      </c>
      <c r="E608" t="n">
        <v>0</v>
      </c>
      <c r="F608" t="n">
        <v>0</v>
      </c>
      <c r="G608" s="16">
        <f>ROUND(MIN(B608/12,650000)*12*0.0915+MIN(B608/12,1390000)*12*(0.0504+0)+B608*0.005,0)</f>
        <v/>
      </c>
      <c r="H608" t="n">
        <v>0</v>
      </c>
      <c r="I608" t="n">
        <v>0</v>
      </c>
      <c r="J608" s="16">
        <f>IF(C608=2026,IF(B608&lt;741000,0,IF(B608&lt;2191000,B608-740000,IF(B608&lt;2193000,1451000,IF(B608&lt;2196000,1453000,IF(B608&lt;2200000,1456000,IF(B608&lt;3600000,ROUNDDOWN(B608/4,-3)*2.8-80000,IF(B608&lt;6600000,ROUNDDOWN(B608/4,-3)*3.2-440000,IF(B608&lt;8500000,ROUNDDOWN(B608*0.9,0)-1100000,B608-1950000)))))))),IF(B608&lt;651000,0,IF(B608&lt;1900000,B608-650000,IF(B608&lt;3600000,ROUNDDOWN(B608/4,-3)*2.8-80000,IF(B608&lt;6600000,ROUNDDOWN(B608/4,-3)*3.2-440000,IF(B608&lt;8500000,ROUNDDOWN(B608*0.9,0)-1100000,B608-1950000))))))</f>
        <v/>
      </c>
      <c r="K608" s="16">
        <f>IF(J608&gt;23500000,NA(),IF(C608=2026,IF(J608&lt;=4890000,1040000,IF(J608&lt;=6550000,670000,620000)),IF(J608&lt;=1320000,950000,IF(J608&lt;=3360000,880000,IF(J608&lt;=4890000,680000,IF(J608&lt;=6550000,630000,580000))))))</f>
        <v/>
      </c>
      <c r="L608" s="16">
        <f>IF(D608=1,IF(J608&lt;=9000000,380000,IF(J608&lt;=9500000,260000,IF(J608&lt;=10000000,130000,0))),0)</f>
        <v/>
      </c>
      <c r="M608" s="16">
        <f>IF(D608=1,IF(J608&lt;=9000000,330000,IF(J608&lt;=9500000,220000,IF(J608&lt;=10000000,110000,0))),0)</f>
        <v/>
      </c>
      <c r="N608" s="16">
        <f>IF(D608=1,IF(J608&lt;=9000000,50000,IF(J608&lt;=9500000,40000,IF(J608&lt;=10000000,20000,0))),0)</f>
        <v/>
      </c>
      <c r="O608" s="16">
        <f>MAX(0,ROUNDDOWN(J608-G608-K608-L608-E608*380000-F608*630000-H608,-3))</f>
        <v/>
      </c>
      <c r="P608" s="16">
        <f>MAX(0,ROUNDDOWN(J608-G608-430000-M608-E608*330000-F608*450000-I608,-3))</f>
        <v/>
      </c>
      <c r="Q608" s="16">
        <f>50000+N608+E608*50000+F608*180000</f>
        <v/>
      </c>
      <c r="R608" s="16">
        <f>IF(P608&lt;=2000000,MIN(Q608,P608),MAX(Q608-(P608-2000000),50000))*0.05</f>
        <v/>
      </c>
      <c r="S608" s="16">
        <f>MAX(0,P608*0.1-R608)</f>
        <v/>
      </c>
      <c r="T608" s="16">
        <f>Q608+MAX(0,K608-480000)</f>
        <v/>
      </c>
      <c r="U608" s="16">
        <f>P608-T608</f>
        <v/>
      </c>
      <c r="V608" s="17">
        <f>IF(U608&lt;0,0,LOOKUP(U608,{0,1950001,3300001,6950001,9000001,18000001,40000001},{0.05,0.1,0.2,0.23,0.33,0.4,0.45}))</f>
        <v/>
      </c>
      <c r="W608" s="18">
        <f>IF(U608&lt;0,0.9,0.9-V608*1.021)</f>
        <v/>
      </c>
      <c r="X608" s="16">
        <f>ROUNDDOWN(S608*0.2/W608+2000,0)</f>
        <v/>
      </c>
      <c r="Y608" s="17">
        <f>IF(O608&lt;=0,0,LOOKUP(O608,{0,1950001,3300001,6950001,9000001,18000001,40000001},{0.05,0.1,0.2,0.23,0.33,0.4,0.45}))</f>
        <v/>
      </c>
    </row>
    <row r="609">
      <c r="A609" t="inlineStr">
        <is>
          <t>1万円刻み</t>
        </is>
      </c>
      <c r="B609" s="16">
        <f>'3_1万円刻み'!$A$32</f>
        <v/>
      </c>
      <c r="C609" t="n">
        <v>2025</v>
      </c>
      <c r="D609" t="n">
        <v>0</v>
      </c>
      <c r="E609" t="n">
        <v>0</v>
      </c>
      <c r="F609" t="n">
        <v>0</v>
      </c>
      <c r="G609" s="16">
        <f>ROUND(MIN(B609/12,650000)*12*0.0915+MIN(B609/12,1390000)*12*(0.0504+0)+B609*0.005,0)</f>
        <v/>
      </c>
      <c r="H609" t="n">
        <v>0</v>
      </c>
      <c r="I609" t="n">
        <v>0</v>
      </c>
      <c r="J609" s="16">
        <f>IF(C609=2026,IF(B609&lt;741000,0,IF(B609&lt;2191000,B609-740000,IF(B609&lt;2193000,1451000,IF(B609&lt;2196000,1453000,IF(B609&lt;2200000,1456000,IF(B609&lt;3600000,ROUNDDOWN(B609/4,-3)*2.8-80000,IF(B609&lt;6600000,ROUNDDOWN(B609/4,-3)*3.2-440000,IF(B609&lt;8500000,ROUNDDOWN(B609*0.9,0)-1100000,B609-1950000)))))))),IF(B609&lt;651000,0,IF(B609&lt;1900000,B609-650000,IF(B609&lt;3600000,ROUNDDOWN(B609/4,-3)*2.8-80000,IF(B609&lt;6600000,ROUNDDOWN(B609/4,-3)*3.2-440000,IF(B609&lt;8500000,ROUNDDOWN(B609*0.9,0)-1100000,B609-1950000))))))</f>
        <v/>
      </c>
      <c r="K609" s="16">
        <f>IF(J609&gt;23500000,NA(),IF(C609=2026,IF(J609&lt;=4890000,1040000,IF(J609&lt;=6550000,670000,620000)),IF(J609&lt;=1320000,950000,IF(J609&lt;=3360000,880000,IF(J609&lt;=4890000,680000,IF(J609&lt;=6550000,630000,580000))))))</f>
        <v/>
      </c>
      <c r="L609" s="16">
        <f>IF(D609=1,IF(J609&lt;=9000000,380000,IF(J609&lt;=9500000,260000,IF(J609&lt;=10000000,130000,0))),0)</f>
        <v/>
      </c>
      <c r="M609" s="16">
        <f>IF(D609=1,IF(J609&lt;=9000000,330000,IF(J609&lt;=9500000,220000,IF(J609&lt;=10000000,110000,0))),0)</f>
        <v/>
      </c>
      <c r="N609" s="16">
        <f>IF(D609=1,IF(J609&lt;=9000000,50000,IF(J609&lt;=9500000,40000,IF(J609&lt;=10000000,20000,0))),0)</f>
        <v/>
      </c>
      <c r="O609" s="16">
        <f>MAX(0,ROUNDDOWN(J609-G609-K609-L609-E609*380000-F609*630000-H609,-3))</f>
        <v/>
      </c>
      <c r="P609" s="16">
        <f>MAX(0,ROUNDDOWN(J609-G609-430000-M609-E609*330000-F609*450000-I609,-3))</f>
        <v/>
      </c>
      <c r="Q609" s="16">
        <f>50000+N609+E609*50000+F609*180000</f>
        <v/>
      </c>
      <c r="R609" s="16">
        <f>IF(P609&lt;=2000000,MIN(Q609,P609),MAX(Q609-(P609-2000000),50000))*0.05</f>
        <v/>
      </c>
      <c r="S609" s="16">
        <f>MAX(0,P609*0.1-R609)</f>
        <v/>
      </c>
      <c r="T609" s="16">
        <f>Q609+MAX(0,K609-480000)</f>
        <v/>
      </c>
      <c r="U609" s="16">
        <f>P609-T609</f>
        <v/>
      </c>
      <c r="V609" s="17">
        <f>IF(U609&lt;0,0,LOOKUP(U609,{0,1950001,3300001,6950001,9000001,18000001,40000001},{0.05,0.1,0.2,0.23,0.33,0.4,0.45}))</f>
        <v/>
      </c>
      <c r="W609" s="18">
        <f>IF(U609&lt;0,0.9,0.9-V609*1.021)</f>
        <v/>
      </c>
      <c r="X609" s="16">
        <f>ROUNDDOWN(S609*0.2/W609+2000,0)</f>
        <v/>
      </c>
      <c r="Y609" s="17">
        <f>IF(O609&lt;=0,0,LOOKUP(O609,{0,1950001,3300001,6950001,9000001,18000001,40000001},{0.05,0.1,0.2,0.23,0.33,0.4,0.45}))</f>
        <v/>
      </c>
    </row>
    <row r="610">
      <c r="A610" t="inlineStr">
        <is>
          <t>1万円刻み</t>
        </is>
      </c>
      <c r="B610" s="16">
        <f>'3_1万円刻み'!$A$32</f>
        <v/>
      </c>
      <c r="C610" t="n">
        <v>2026</v>
      </c>
      <c r="D610" t="n">
        <v>0</v>
      </c>
      <c r="E610" t="n">
        <v>0</v>
      </c>
      <c r="F610" t="n">
        <v>0</v>
      </c>
      <c r="G610" s="16">
        <f>ROUND(MIN(B610/12,650000)*12*0.0915+MIN(B610/12,1390000)*12*(0.0504+0)+B610*0.005,0)</f>
        <v/>
      </c>
      <c r="H610" t="n">
        <v>0</v>
      </c>
      <c r="I610" t="n">
        <v>0</v>
      </c>
      <c r="J610" s="16">
        <f>IF(C610=2026,IF(B610&lt;741000,0,IF(B610&lt;2191000,B610-740000,IF(B610&lt;2193000,1451000,IF(B610&lt;2196000,1453000,IF(B610&lt;2200000,1456000,IF(B610&lt;3600000,ROUNDDOWN(B610/4,-3)*2.8-80000,IF(B610&lt;6600000,ROUNDDOWN(B610/4,-3)*3.2-440000,IF(B610&lt;8500000,ROUNDDOWN(B610*0.9,0)-1100000,B610-1950000)))))))),IF(B610&lt;651000,0,IF(B610&lt;1900000,B610-650000,IF(B610&lt;3600000,ROUNDDOWN(B610/4,-3)*2.8-80000,IF(B610&lt;6600000,ROUNDDOWN(B610/4,-3)*3.2-440000,IF(B610&lt;8500000,ROUNDDOWN(B610*0.9,0)-1100000,B610-1950000))))))</f>
        <v/>
      </c>
      <c r="K610" s="16">
        <f>IF(J610&gt;23500000,NA(),IF(C610=2026,IF(J610&lt;=4890000,1040000,IF(J610&lt;=6550000,670000,620000)),IF(J610&lt;=1320000,950000,IF(J610&lt;=3360000,880000,IF(J610&lt;=4890000,680000,IF(J610&lt;=6550000,630000,580000))))))</f>
        <v/>
      </c>
      <c r="L610" s="16">
        <f>IF(D610=1,IF(J610&lt;=9000000,380000,IF(J610&lt;=9500000,260000,IF(J610&lt;=10000000,130000,0))),0)</f>
        <v/>
      </c>
      <c r="M610" s="16">
        <f>IF(D610=1,IF(J610&lt;=9000000,330000,IF(J610&lt;=9500000,220000,IF(J610&lt;=10000000,110000,0))),0)</f>
        <v/>
      </c>
      <c r="N610" s="16">
        <f>IF(D610=1,IF(J610&lt;=9000000,50000,IF(J610&lt;=9500000,40000,IF(J610&lt;=10000000,20000,0))),0)</f>
        <v/>
      </c>
      <c r="O610" s="16">
        <f>MAX(0,ROUNDDOWN(J610-G610-K610-L610-E610*380000-F610*630000-H610,-3))</f>
        <v/>
      </c>
      <c r="P610" s="16">
        <f>MAX(0,ROUNDDOWN(J610-G610-430000-M610-E610*330000-F610*450000-I610,-3))</f>
        <v/>
      </c>
      <c r="Q610" s="16">
        <f>50000+N610+E610*50000+F610*180000</f>
        <v/>
      </c>
      <c r="R610" s="16">
        <f>IF(P610&lt;=2000000,MIN(Q610,P610),MAX(Q610-(P610-2000000),50000))*0.05</f>
        <v/>
      </c>
      <c r="S610" s="16">
        <f>MAX(0,P610*0.1-R610)</f>
        <v/>
      </c>
      <c r="T610" s="16">
        <f>Q610+MAX(0,K610-480000)</f>
        <v/>
      </c>
      <c r="U610" s="16">
        <f>P610-T610</f>
        <v/>
      </c>
      <c r="V610" s="17">
        <f>IF(U610&lt;0,0,LOOKUP(U610,{0,1950001,3300001,6950001,9000001,18000001,40000001},{0.05,0.1,0.2,0.23,0.33,0.4,0.45}))</f>
        <v/>
      </c>
      <c r="W610" s="18">
        <f>IF(U610&lt;0,0.9,0.9-V610*1.021)</f>
        <v/>
      </c>
      <c r="X610" s="16">
        <f>ROUNDDOWN(S610*0.2/W610+2000,0)</f>
        <v/>
      </c>
      <c r="Y610" s="17">
        <f>IF(O610&lt;=0,0,LOOKUP(O610,{0,1950001,3300001,6950001,9000001,18000001,40000001},{0.05,0.1,0.2,0.23,0.33,0.4,0.45}))</f>
        <v/>
      </c>
    </row>
    <row r="611">
      <c r="A611" t="inlineStr">
        <is>
          <t>1万円刻み</t>
        </is>
      </c>
      <c r="B611" s="16">
        <f>'3_1万円刻み'!$A$32</f>
        <v/>
      </c>
      <c r="C611" t="n">
        <v>2025</v>
      </c>
      <c r="D611" t="n">
        <v>1</v>
      </c>
      <c r="E611" t="n">
        <v>0</v>
      </c>
      <c r="F611" t="n">
        <v>0</v>
      </c>
      <c r="G611" s="16">
        <f>ROUND(MIN(B611/12,650000)*12*0.0915+MIN(B611/12,1390000)*12*(0.0504+0)+B611*0.005,0)</f>
        <v/>
      </c>
      <c r="H611" t="n">
        <v>0</v>
      </c>
      <c r="I611" t="n">
        <v>0</v>
      </c>
      <c r="J611" s="16">
        <f>IF(C611=2026,IF(B611&lt;741000,0,IF(B611&lt;2191000,B611-740000,IF(B611&lt;2193000,1451000,IF(B611&lt;2196000,1453000,IF(B611&lt;2200000,1456000,IF(B611&lt;3600000,ROUNDDOWN(B611/4,-3)*2.8-80000,IF(B611&lt;6600000,ROUNDDOWN(B611/4,-3)*3.2-440000,IF(B611&lt;8500000,ROUNDDOWN(B611*0.9,0)-1100000,B611-1950000)))))))),IF(B611&lt;651000,0,IF(B611&lt;1900000,B611-650000,IF(B611&lt;3600000,ROUNDDOWN(B611/4,-3)*2.8-80000,IF(B611&lt;6600000,ROUNDDOWN(B611/4,-3)*3.2-440000,IF(B611&lt;8500000,ROUNDDOWN(B611*0.9,0)-1100000,B611-1950000))))))</f>
        <v/>
      </c>
      <c r="K611" s="16">
        <f>IF(J611&gt;23500000,NA(),IF(C611=2026,IF(J611&lt;=4890000,1040000,IF(J611&lt;=6550000,670000,620000)),IF(J611&lt;=1320000,950000,IF(J611&lt;=3360000,880000,IF(J611&lt;=4890000,680000,IF(J611&lt;=6550000,630000,580000))))))</f>
        <v/>
      </c>
      <c r="L611" s="16">
        <f>IF(D611=1,IF(J611&lt;=9000000,380000,IF(J611&lt;=9500000,260000,IF(J611&lt;=10000000,130000,0))),0)</f>
        <v/>
      </c>
      <c r="M611" s="16">
        <f>IF(D611=1,IF(J611&lt;=9000000,330000,IF(J611&lt;=9500000,220000,IF(J611&lt;=10000000,110000,0))),0)</f>
        <v/>
      </c>
      <c r="N611" s="16">
        <f>IF(D611=1,IF(J611&lt;=9000000,50000,IF(J611&lt;=9500000,40000,IF(J611&lt;=10000000,20000,0))),0)</f>
        <v/>
      </c>
      <c r="O611" s="16">
        <f>MAX(0,ROUNDDOWN(J611-G611-K611-L611-E611*380000-F611*630000-H611,-3))</f>
        <v/>
      </c>
      <c r="P611" s="16">
        <f>MAX(0,ROUNDDOWN(J611-G611-430000-M611-E611*330000-F611*450000-I611,-3))</f>
        <v/>
      </c>
      <c r="Q611" s="16">
        <f>50000+N611+E611*50000+F611*180000</f>
        <v/>
      </c>
      <c r="R611" s="16">
        <f>IF(P611&lt;=2000000,MIN(Q611,P611),MAX(Q611-(P611-2000000),50000))*0.05</f>
        <v/>
      </c>
      <c r="S611" s="16">
        <f>MAX(0,P611*0.1-R611)</f>
        <v/>
      </c>
      <c r="T611" s="16">
        <f>Q611+MAX(0,K611-480000)</f>
        <v/>
      </c>
      <c r="U611" s="16">
        <f>P611-T611</f>
        <v/>
      </c>
      <c r="V611" s="17">
        <f>IF(U611&lt;0,0,LOOKUP(U611,{0,1950001,3300001,6950001,9000001,18000001,40000001},{0.05,0.1,0.2,0.23,0.33,0.4,0.45}))</f>
        <v/>
      </c>
      <c r="W611" s="18">
        <f>IF(U611&lt;0,0.9,0.9-V611*1.021)</f>
        <v/>
      </c>
      <c r="X611" s="16">
        <f>ROUNDDOWN(S611*0.2/W611+2000,0)</f>
        <v/>
      </c>
      <c r="Y611" s="17">
        <f>IF(O611&lt;=0,0,LOOKUP(O611,{0,1950001,3300001,6950001,9000001,18000001,40000001},{0.05,0.1,0.2,0.23,0.33,0.4,0.45}))</f>
        <v/>
      </c>
    </row>
    <row r="612">
      <c r="A612" t="inlineStr">
        <is>
          <t>1万円刻み</t>
        </is>
      </c>
      <c r="B612" s="16">
        <f>'3_1万円刻み'!$A$32</f>
        <v/>
      </c>
      <c r="C612" t="n">
        <v>2026</v>
      </c>
      <c r="D612" t="n">
        <v>1</v>
      </c>
      <c r="E612" t="n">
        <v>0</v>
      </c>
      <c r="F612" t="n">
        <v>0</v>
      </c>
      <c r="G612" s="16">
        <f>ROUND(MIN(B612/12,650000)*12*0.0915+MIN(B612/12,1390000)*12*(0.0504+0)+B612*0.005,0)</f>
        <v/>
      </c>
      <c r="H612" t="n">
        <v>0</v>
      </c>
      <c r="I612" t="n">
        <v>0</v>
      </c>
      <c r="J612" s="16">
        <f>IF(C612=2026,IF(B612&lt;741000,0,IF(B612&lt;2191000,B612-740000,IF(B612&lt;2193000,1451000,IF(B612&lt;2196000,1453000,IF(B612&lt;2200000,1456000,IF(B612&lt;3600000,ROUNDDOWN(B612/4,-3)*2.8-80000,IF(B612&lt;6600000,ROUNDDOWN(B612/4,-3)*3.2-440000,IF(B612&lt;8500000,ROUNDDOWN(B612*0.9,0)-1100000,B612-1950000)))))))),IF(B612&lt;651000,0,IF(B612&lt;1900000,B612-650000,IF(B612&lt;3600000,ROUNDDOWN(B612/4,-3)*2.8-80000,IF(B612&lt;6600000,ROUNDDOWN(B612/4,-3)*3.2-440000,IF(B612&lt;8500000,ROUNDDOWN(B612*0.9,0)-1100000,B612-1950000))))))</f>
        <v/>
      </c>
      <c r="K612" s="16">
        <f>IF(J612&gt;23500000,NA(),IF(C612=2026,IF(J612&lt;=4890000,1040000,IF(J612&lt;=6550000,670000,620000)),IF(J612&lt;=1320000,950000,IF(J612&lt;=3360000,880000,IF(J612&lt;=4890000,680000,IF(J612&lt;=6550000,630000,580000))))))</f>
        <v/>
      </c>
      <c r="L612" s="16">
        <f>IF(D612=1,IF(J612&lt;=9000000,380000,IF(J612&lt;=9500000,260000,IF(J612&lt;=10000000,130000,0))),0)</f>
        <v/>
      </c>
      <c r="M612" s="16">
        <f>IF(D612=1,IF(J612&lt;=9000000,330000,IF(J612&lt;=9500000,220000,IF(J612&lt;=10000000,110000,0))),0)</f>
        <v/>
      </c>
      <c r="N612" s="16">
        <f>IF(D612=1,IF(J612&lt;=9000000,50000,IF(J612&lt;=9500000,40000,IF(J612&lt;=10000000,20000,0))),0)</f>
        <v/>
      </c>
      <c r="O612" s="16">
        <f>MAX(0,ROUNDDOWN(J612-G612-K612-L612-E612*380000-F612*630000-H612,-3))</f>
        <v/>
      </c>
      <c r="P612" s="16">
        <f>MAX(0,ROUNDDOWN(J612-G612-430000-M612-E612*330000-F612*450000-I612,-3))</f>
        <v/>
      </c>
      <c r="Q612" s="16">
        <f>50000+N612+E612*50000+F612*180000</f>
        <v/>
      </c>
      <c r="R612" s="16">
        <f>IF(P612&lt;=2000000,MIN(Q612,P612),MAX(Q612-(P612-2000000),50000))*0.05</f>
        <v/>
      </c>
      <c r="S612" s="16">
        <f>MAX(0,P612*0.1-R612)</f>
        <v/>
      </c>
      <c r="T612" s="16">
        <f>Q612+MAX(0,K612-480000)</f>
        <v/>
      </c>
      <c r="U612" s="16">
        <f>P612-T612</f>
        <v/>
      </c>
      <c r="V612" s="17">
        <f>IF(U612&lt;0,0,LOOKUP(U612,{0,1950001,3300001,6950001,9000001,18000001,40000001},{0.05,0.1,0.2,0.23,0.33,0.4,0.45}))</f>
        <v/>
      </c>
      <c r="W612" s="18">
        <f>IF(U612&lt;0,0.9,0.9-V612*1.021)</f>
        <v/>
      </c>
      <c r="X612" s="16">
        <f>ROUNDDOWN(S612*0.2/W612+2000,0)</f>
        <v/>
      </c>
      <c r="Y612" s="17">
        <f>IF(O612&lt;=0,0,LOOKUP(O612,{0,1950001,3300001,6950001,9000001,18000001,40000001},{0.05,0.1,0.2,0.23,0.33,0.4,0.45}))</f>
        <v/>
      </c>
    </row>
    <row r="613">
      <c r="A613" t="inlineStr">
        <is>
          <t>1万円刻み</t>
        </is>
      </c>
      <c r="B613" s="16">
        <f>'3_1万円刻み'!$A$33</f>
        <v/>
      </c>
      <c r="C613" t="n">
        <v>2025</v>
      </c>
      <c r="D613" t="n">
        <v>0</v>
      </c>
      <c r="E613" t="n">
        <v>0</v>
      </c>
      <c r="F613" t="n">
        <v>0</v>
      </c>
      <c r="G613" s="16">
        <f>ROUND(MIN(B613/12,650000)*12*0.0915+MIN(B613/12,1390000)*12*(0.0504+0)+B613*0.005,0)</f>
        <v/>
      </c>
      <c r="H613" t="n">
        <v>0</v>
      </c>
      <c r="I613" t="n">
        <v>0</v>
      </c>
      <c r="J613" s="16">
        <f>IF(C613=2026,IF(B613&lt;741000,0,IF(B613&lt;2191000,B613-740000,IF(B613&lt;2193000,1451000,IF(B613&lt;2196000,1453000,IF(B613&lt;2200000,1456000,IF(B613&lt;3600000,ROUNDDOWN(B613/4,-3)*2.8-80000,IF(B613&lt;6600000,ROUNDDOWN(B613/4,-3)*3.2-440000,IF(B613&lt;8500000,ROUNDDOWN(B613*0.9,0)-1100000,B613-1950000)))))))),IF(B613&lt;651000,0,IF(B613&lt;1900000,B613-650000,IF(B613&lt;3600000,ROUNDDOWN(B613/4,-3)*2.8-80000,IF(B613&lt;6600000,ROUNDDOWN(B613/4,-3)*3.2-440000,IF(B613&lt;8500000,ROUNDDOWN(B613*0.9,0)-1100000,B613-1950000))))))</f>
        <v/>
      </c>
      <c r="K613" s="16">
        <f>IF(J613&gt;23500000,NA(),IF(C613=2026,IF(J613&lt;=4890000,1040000,IF(J613&lt;=6550000,670000,620000)),IF(J613&lt;=1320000,950000,IF(J613&lt;=3360000,880000,IF(J613&lt;=4890000,680000,IF(J613&lt;=6550000,630000,580000))))))</f>
        <v/>
      </c>
      <c r="L613" s="16">
        <f>IF(D613=1,IF(J613&lt;=9000000,380000,IF(J613&lt;=9500000,260000,IF(J613&lt;=10000000,130000,0))),0)</f>
        <v/>
      </c>
      <c r="M613" s="16">
        <f>IF(D613=1,IF(J613&lt;=9000000,330000,IF(J613&lt;=9500000,220000,IF(J613&lt;=10000000,110000,0))),0)</f>
        <v/>
      </c>
      <c r="N613" s="16">
        <f>IF(D613=1,IF(J613&lt;=9000000,50000,IF(J613&lt;=9500000,40000,IF(J613&lt;=10000000,20000,0))),0)</f>
        <v/>
      </c>
      <c r="O613" s="16">
        <f>MAX(0,ROUNDDOWN(J613-G613-K613-L613-E613*380000-F613*630000-H613,-3))</f>
        <v/>
      </c>
      <c r="P613" s="16">
        <f>MAX(0,ROUNDDOWN(J613-G613-430000-M613-E613*330000-F613*450000-I613,-3))</f>
        <v/>
      </c>
      <c r="Q613" s="16">
        <f>50000+N613+E613*50000+F613*180000</f>
        <v/>
      </c>
      <c r="R613" s="16">
        <f>IF(P613&lt;=2000000,MIN(Q613,P613),MAX(Q613-(P613-2000000),50000))*0.05</f>
        <v/>
      </c>
      <c r="S613" s="16">
        <f>MAX(0,P613*0.1-R613)</f>
        <v/>
      </c>
      <c r="T613" s="16">
        <f>Q613+MAX(0,K613-480000)</f>
        <v/>
      </c>
      <c r="U613" s="16">
        <f>P613-T613</f>
        <v/>
      </c>
      <c r="V613" s="17">
        <f>IF(U613&lt;0,0,LOOKUP(U613,{0,1950001,3300001,6950001,9000001,18000001,40000001},{0.05,0.1,0.2,0.23,0.33,0.4,0.45}))</f>
        <v/>
      </c>
      <c r="W613" s="18">
        <f>IF(U613&lt;0,0.9,0.9-V613*1.021)</f>
        <v/>
      </c>
      <c r="X613" s="16">
        <f>ROUNDDOWN(S613*0.2/W613+2000,0)</f>
        <v/>
      </c>
      <c r="Y613" s="17">
        <f>IF(O613&lt;=0,0,LOOKUP(O613,{0,1950001,3300001,6950001,9000001,18000001,40000001},{0.05,0.1,0.2,0.23,0.33,0.4,0.45}))</f>
        <v/>
      </c>
    </row>
    <row r="614">
      <c r="A614" t="inlineStr">
        <is>
          <t>1万円刻み</t>
        </is>
      </c>
      <c r="B614" s="16">
        <f>'3_1万円刻み'!$A$33</f>
        <v/>
      </c>
      <c r="C614" t="n">
        <v>2026</v>
      </c>
      <c r="D614" t="n">
        <v>0</v>
      </c>
      <c r="E614" t="n">
        <v>0</v>
      </c>
      <c r="F614" t="n">
        <v>0</v>
      </c>
      <c r="G614" s="16">
        <f>ROUND(MIN(B614/12,650000)*12*0.0915+MIN(B614/12,1390000)*12*(0.0504+0)+B614*0.005,0)</f>
        <v/>
      </c>
      <c r="H614" t="n">
        <v>0</v>
      </c>
      <c r="I614" t="n">
        <v>0</v>
      </c>
      <c r="J614" s="16">
        <f>IF(C614=2026,IF(B614&lt;741000,0,IF(B614&lt;2191000,B614-740000,IF(B614&lt;2193000,1451000,IF(B614&lt;2196000,1453000,IF(B614&lt;2200000,1456000,IF(B614&lt;3600000,ROUNDDOWN(B614/4,-3)*2.8-80000,IF(B614&lt;6600000,ROUNDDOWN(B614/4,-3)*3.2-440000,IF(B614&lt;8500000,ROUNDDOWN(B614*0.9,0)-1100000,B614-1950000)))))))),IF(B614&lt;651000,0,IF(B614&lt;1900000,B614-650000,IF(B614&lt;3600000,ROUNDDOWN(B614/4,-3)*2.8-80000,IF(B614&lt;6600000,ROUNDDOWN(B614/4,-3)*3.2-440000,IF(B614&lt;8500000,ROUNDDOWN(B614*0.9,0)-1100000,B614-1950000))))))</f>
        <v/>
      </c>
      <c r="K614" s="16">
        <f>IF(J614&gt;23500000,NA(),IF(C614=2026,IF(J614&lt;=4890000,1040000,IF(J614&lt;=6550000,670000,620000)),IF(J614&lt;=1320000,950000,IF(J614&lt;=3360000,880000,IF(J614&lt;=4890000,680000,IF(J614&lt;=6550000,630000,580000))))))</f>
        <v/>
      </c>
      <c r="L614" s="16">
        <f>IF(D614=1,IF(J614&lt;=9000000,380000,IF(J614&lt;=9500000,260000,IF(J614&lt;=10000000,130000,0))),0)</f>
        <v/>
      </c>
      <c r="M614" s="16">
        <f>IF(D614=1,IF(J614&lt;=9000000,330000,IF(J614&lt;=9500000,220000,IF(J614&lt;=10000000,110000,0))),0)</f>
        <v/>
      </c>
      <c r="N614" s="16">
        <f>IF(D614=1,IF(J614&lt;=9000000,50000,IF(J614&lt;=9500000,40000,IF(J614&lt;=10000000,20000,0))),0)</f>
        <v/>
      </c>
      <c r="O614" s="16">
        <f>MAX(0,ROUNDDOWN(J614-G614-K614-L614-E614*380000-F614*630000-H614,-3))</f>
        <v/>
      </c>
      <c r="P614" s="16">
        <f>MAX(0,ROUNDDOWN(J614-G614-430000-M614-E614*330000-F614*450000-I614,-3))</f>
        <v/>
      </c>
      <c r="Q614" s="16">
        <f>50000+N614+E614*50000+F614*180000</f>
        <v/>
      </c>
      <c r="R614" s="16">
        <f>IF(P614&lt;=2000000,MIN(Q614,P614),MAX(Q614-(P614-2000000),50000))*0.05</f>
        <v/>
      </c>
      <c r="S614" s="16">
        <f>MAX(0,P614*0.1-R614)</f>
        <v/>
      </c>
      <c r="T614" s="16">
        <f>Q614+MAX(0,K614-480000)</f>
        <v/>
      </c>
      <c r="U614" s="16">
        <f>P614-T614</f>
        <v/>
      </c>
      <c r="V614" s="17">
        <f>IF(U614&lt;0,0,LOOKUP(U614,{0,1950001,3300001,6950001,9000001,18000001,40000001},{0.05,0.1,0.2,0.23,0.33,0.4,0.45}))</f>
        <v/>
      </c>
      <c r="W614" s="18">
        <f>IF(U614&lt;0,0.9,0.9-V614*1.021)</f>
        <v/>
      </c>
      <c r="X614" s="16">
        <f>ROUNDDOWN(S614*0.2/W614+2000,0)</f>
        <v/>
      </c>
      <c r="Y614" s="17">
        <f>IF(O614&lt;=0,0,LOOKUP(O614,{0,1950001,3300001,6950001,9000001,18000001,40000001},{0.05,0.1,0.2,0.23,0.33,0.4,0.45}))</f>
        <v/>
      </c>
    </row>
    <row r="615">
      <c r="A615" t="inlineStr">
        <is>
          <t>1万円刻み</t>
        </is>
      </c>
      <c r="B615" s="16">
        <f>'3_1万円刻み'!$A$33</f>
        <v/>
      </c>
      <c r="C615" t="n">
        <v>2025</v>
      </c>
      <c r="D615" t="n">
        <v>1</v>
      </c>
      <c r="E615" t="n">
        <v>0</v>
      </c>
      <c r="F615" t="n">
        <v>0</v>
      </c>
      <c r="G615" s="16">
        <f>ROUND(MIN(B615/12,650000)*12*0.0915+MIN(B615/12,1390000)*12*(0.0504+0)+B615*0.005,0)</f>
        <v/>
      </c>
      <c r="H615" t="n">
        <v>0</v>
      </c>
      <c r="I615" t="n">
        <v>0</v>
      </c>
      <c r="J615" s="16">
        <f>IF(C615=2026,IF(B615&lt;741000,0,IF(B615&lt;2191000,B615-740000,IF(B615&lt;2193000,1451000,IF(B615&lt;2196000,1453000,IF(B615&lt;2200000,1456000,IF(B615&lt;3600000,ROUNDDOWN(B615/4,-3)*2.8-80000,IF(B615&lt;6600000,ROUNDDOWN(B615/4,-3)*3.2-440000,IF(B615&lt;8500000,ROUNDDOWN(B615*0.9,0)-1100000,B615-1950000)))))))),IF(B615&lt;651000,0,IF(B615&lt;1900000,B615-650000,IF(B615&lt;3600000,ROUNDDOWN(B615/4,-3)*2.8-80000,IF(B615&lt;6600000,ROUNDDOWN(B615/4,-3)*3.2-440000,IF(B615&lt;8500000,ROUNDDOWN(B615*0.9,0)-1100000,B615-1950000))))))</f>
        <v/>
      </c>
      <c r="K615" s="16">
        <f>IF(J615&gt;23500000,NA(),IF(C615=2026,IF(J615&lt;=4890000,1040000,IF(J615&lt;=6550000,670000,620000)),IF(J615&lt;=1320000,950000,IF(J615&lt;=3360000,880000,IF(J615&lt;=4890000,680000,IF(J615&lt;=6550000,630000,580000))))))</f>
        <v/>
      </c>
      <c r="L615" s="16">
        <f>IF(D615=1,IF(J615&lt;=9000000,380000,IF(J615&lt;=9500000,260000,IF(J615&lt;=10000000,130000,0))),0)</f>
        <v/>
      </c>
      <c r="M615" s="16">
        <f>IF(D615=1,IF(J615&lt;=9000000,330000,IF(J615&lt;=9500000,220000,IF(J615&lt;=10000000,110000,0))),0)</f>
        <v/>
      </c>
      <c r="N615" s="16">
        <f>IF(D615=1,IF(J615&lt;=9000000,50000,IF(J615&lt;=9500000,40000,IF(J615&lt;=10000000,20000,0))),0)</f>
        <v/>
      </c>
      <c r="O615" s="16">
        <f>MAX(0,ROUNDDOWN(J615-G615-K615-L615-E615*380000-F615*630000-H615,-3))</f>
        <v/>
      </c>
      <c r="P615" s="16">
        <f>MAX(0,ROUNDDOWN(J615-G615-430000-M615-E615*330000-F615*450000-I615,-3))</f>
        <v/>
      </c>
      <c r="Q615" s="16">
        <f>50000+N615+E615*50000+F615*180000</f>
        <v/>
      </c>
      <c r="R615" s="16">
        <f>IF(P615&lt;=2000000,MIN(Q615,P615),MAX(Q615-(P615-2000000),50000))*0.05</f>
        <v/>
      </c>
      <c r="S615" s="16">
        <f>MAX(0,P615*0.1-R615)</f>
        <v/>
      </c>
      <c r="T615" s="16">
        <f>Q615+MAX(0,K615-480000)</f>
        <v/>
      </c>
      <c r="U615" s="16">
        <f>P615-T615</f>
        <v/>
      </c>
      <c r="V615" s="17">
        <f>IF(U615&lt;0,0,LOOKUP(U615,{0,1950001,3300001,6950001,9000001,18000001,40000001},{0.05,0.1,0.2,0.23,0.33,0.4,0.45}))</f>
        <v/>
      </c>
      <c r="W615" s="18">
        <f>IF(U615&lt;0,0.9,0.9-V615*1.021)</f>
        <v/>
      </c>
      <c r="X615" s="16">
        <f>ROUNDDOWN(S615*0.2/W615+2000,0)</f>
        <v/>
      </c>
      <c r="Y615" s="17">
        <f>IF(O615&lt;=0,0,LOOKUP(O615,{0,1950001,3300001,6950001,9000001,18000001,40000001},{0.05,0.1,0.2,0.23,0.33,0.4,0.45}))</f>
        <v/>
      </c>
    </row>
    <row r="616">
      <c r="A616" t="inlineStr">
        <is>
          <t>1万円刻み</t>
        </is>
      </c>
      <c r="B616" s="16">
        <f>'3_1万円刻み'!$A$33</f>
        <v/>
      </c>
      <c r="C616" t="n">
        <v>2026</v>
      </c>
      <c r="D616" t="n">
        <v>1</v>
      </c>
      <c r="E616" t="n">
        <v>0</v>
      </c>
      <c r="F616" t="n">
        <v>0</v>
      </c>
      <c r="G616" s="16">
        <f>ROUND(MIN(B616/12,650000)*12*0.0915+MIN(B616/12,1390000)*12*(0.0504+0)+B616*0.005,0)</f>
        <v/>
      </c>
      <c r="H616" t="n">
        <v>0</v>
      </c>
      <c r="I616" t="n">
        <v>0</v>
      </c>
      <c r="J616" s="16">
        <f>IF(C616=2026,IF(B616&lt;741000,0,IF(B616&lt;2191000,B616-740000,IF(B616&lt;2193000,1451000,IF(B616&lt;2196000,1453000,IF(B616&lt;2200000,1456000,IF(B616&lt;3600000,ROUNDDOWN(B616/4,-3)*2.8-80000,IF(B616&lt;6600000,ROUNDDOWN(B616/4,-3)*3.2-440000,IF(B616&lt;8500000,ROUNDDOWN(B616*0.9,0)-1100000,B616-1950000)))))))),IF(B616&lt;651000,0,IF(B616&lt;1900000,B616-650000,IF(B616&lt;3600000,ROUNDDOWN(B616/4,-3)*2.8-80000,IF(B616&lt;6600000,ROUNDDOWN(B616/4,-3)*3.2-440000,IF(B616&lt;8500000,ROUNDDOWN(B616*0.9,0)-1100000,B616-1950000))))))</f>
        <v/>
      </c>
      <c r="K616" s="16">
        <f>IF(J616&gt;23500000,NA(),IF(C616=2026,IF(J616&lt;=4890000,1040000,IF(J616&lt;=6550000,670000,620000)),IF(J616&lt;=1320000,950000,IF(J616&lt;=3360000,880000,IF(J616&lt;=4890000,680000,IF(J616&lt;=6550000,630000,580000))))))</f>
        <v/>
      </c>
      <c r="L616" s="16">
        <f>IF(D616=1,IF(J616&lt;=9000000,380000,IF(J616&lt;=9500000,260000,IF(J616&lt;=10000000,130000,0))),0)</f>
        <v/>
      </c>
      <c r="M616" s="16">
        <f>IF(D616=1,IF(J616&lt;=9000000,330000,IF(J616&lt;=9500000,220000,IF(J616&lt;=10000000,110000,0))),0)</f>
        <v/>
      </c>
      <c r="N616" s="16">
        <f>IF(D616=1,IF(J616&lt;=9000000,50000,IF(J616&lt;=9500000,40000,IF(J616&lt;=10000000,20000,0))),0)</f>
        <v/>
      </c>
      <c r="O616" s="16">
        <f>MAX(0,ROUNDDOWN(J616-G616-K616-L616-E616*380000-F616*630000-H616,-3))</f>
        <v/>
      </c>
      <c r="P616" s="16">
        <f>MAX(0,ROUNDDOWN(J616-G616-430000-M616-E616*330000-F616*450000-I616,-3))</f>
        <v/>
      </c>
      <c r="Q616" s="16">
        <f>50000+N616+E616*50000+F616*180000</f>
        <v/>
      </c>
      <c r="R616" s="16">
        <f>IF(P616&lt;=2000000,MIN(Q616,P616),MAX(Q616-(P616-2000000),50000))*0.05</f>
        <v/>
      </c>
      <c r="S616" s="16">
        <f>MAX(0,P616*0.1-R616)</f>
        <v/>
      </c>
      <c r="T616" s="16">
        <f>Q616+MAX(0,K616-480000)</f>
        <v/>
      </c>
      <c r="U616" s="16">
        <f>P616-T616</f>
        <v/>
      </c>
      <c r="V616" s="17">
        <f>IF(U616&lt;0,0,LOOKUP(U616,{0,1950001,3300001,6950001,9000001,18000001,40000001},{0.05,0.1,0.2,0.23,0.33,0.4,0.45}))</f>
        <v/>
      </c>
      <c r="W616" s="18">
        <f>IF(U616&lt;0,0.9,0.9-V616*1.021)</f>
        <v/>
      </c>
      <c r="X616" s="16">
        <f>ROUNDDOWN(S616*0.2/W616+2000,0)</f>
        <v/>
      </c>
      <c r="Y616" s="17">
        <f>IF(O616&lt;=0,0,LOOKUP(O616,{0,1950001,3300001,6950001,9000001,18000001,40000001},{0.05,0.1,0.2,0.23,0.33,0.4,0.45}))</f>
        <v/>
      </c>
    </row>
    <row r="617">
      <c r="A617" t="inlineStr">
        <is>
          <t>1万円刻み</t>
        </is>
      </c>
      <c r="B617" s="16">
        <f>'3_1万円刻み'!$A$34</f>
        <v/>
      </c>
      <c r="C617" t="n">
        <v>2025</v>
      </c>
      <c r="D617" t="n">
        <v>0</v>
      </c>
      <c r="E617" t="n">
        <v>0</v>
      </c>
      <c r="F617" t="n">
        <v>0</v>
      </c>
      <c r="G617" s="16">
        <f>ROUND(MIN(B617/12,650000)*12*0.0915+MIN(B617/12,1390000)*12*(0.0504+0)+B617*0.005,0)</f>
        <v/>
      </c>
      <c r="H617" t="n">
        <v>0</v>
      </c>
      <c r="I617" t="n">
        <v>0</v>
      </c>
      <c r="J617" s="16">
        <f>IF(C617=2026,IF(B617&lt;741000,0,IF(B617&lt;2191000,B617-740000,IF(B617&lt;2193000,1451000,IF(B617&lt;2196000,1453000,IF(B617&lt;2200000,1456000,IF(B617&lt;3600000,ROUNDDOWN(B617/4,-3)*2.8-80000,IF(B617&lt;6600000,ROUNDDOWN(B617/4,-3)*3.2-440000,IF(B617&lt;8500000,ROUNDDOWN(B617*0.9,0)-1100000,B617-1950000)))))))),IF(B617&lt;651000,0,IF(B617&lt;1900000,B617-650000,IF(B617&lt;3600000,ROUNDDOWN(B617/4,-3)*2.8-80000,IF(B617&lt;6600000,ROUNDDOWN(B617/4,-3)*3.2-440000,IF(B617&lt;8500000,ROUNDDOWN(B617*0.9,0)-1100000,B617-1950000))))))</f>
        <v/>
      </c>
      <c r="K617" s="16">
        <f>IF(J617&gt;23500000,NA(),IF(C617=2026,IF(J617&lt;=4890000,1040000,IF(J617&lt;=6550000,670000,620000)),IF(J617&lt;=1320000,950000,IF(J617&lt;=3360000,880000,IF(J617&lt;=4890000,680000,IF(J617&lt;=6550000,630000,580000))))))</f>
        <v/>
      </c>
      <c r="L617" s="16">
        <f>IF(D617=1,IF(J617&lt;=9000000,380000,IF(J617&lt;=9500000,260000,IF(J617&lt;=10000000,130000,0))),0)</f>
        <v/>
      </c>
      <c r="M617" s="16">
        <f>IF(D617=1,IF(J617&lt;=9000000,330000,IF(J617&lt;=9500000,220000,IF(J617&lt;=10000000,110000,0))),0)</f>
        <v/>
      </c>
      <c r="N617" s="16">
        <f>IF(D617=1,IF(J617&lt;=9000000,50000,IF(J617&lt;=9500000,40000,IF(J617&lt;=10000000,20000,0))),0)</f>
        <v/>
      </c>
      <c r="O617" s="16">
        <f>MAX(0,ROUNDDOWN(J617-G617-K617-L617-E617*380000-F617*630000-H617,-3))</f>
        <v/>
      </c>
      <c r="P617" s="16">
        <f>MAX(0,ROUNDDOWN(J617-G617-430000-M617-E617*330000-F617*450000-I617,-3))</f>
        <v/>
      </c>
      <c r="Q617" s="16">
        <f>50000+N617+E617*50000+F617*180000</f>
        <v/>
      </c>
      <c r="R617" s="16">
        <f>IF(P617&lt;=2000000,MIN(Q617,P617),MAX(Q617-(P617-2000000),50000))*0.05</f>
        <v/>
      </c>
      <c r="S617" s="16">
        <f>MAX(0,P617*0.1-R617)</f>
        <v/>
      </c>
      <c r="T617" s="16">
        <f>Q617+MAX(0,K617-480000)</f>
        <v/>
      </c>
      <c r="U617" s="16">
        <f>P617-T617</f>
        <v/>
      </c>
      <c r="V617" s="17">
        <f>IF(U617&lt;0,0,LOOKUP(U617,{0,1950001,3300001,6950001,9000001,18000001,40000001},{0.05,0.1,0.2,0.23,0.33,0.4,0.45}))</f>
        <v/>
      </c>
      <c r="W617" s="18">
        <f>IF(U617&lt;0,0.9,0.9-V617*1.021)</f>
        <v/>
      </c>
      <c r="X617" s="16">
        <f>ROUNDDOWN(S617*0.2/W617+2000,0)</f>
        <v/>
      </c>
      <c r="Y617" s="17">
        <f>IF(O617&lt;=0,0,LOOKUP(O617,{0,1950001,3300001,6950001,9000001,18000001,40000001},{0.05,0.1,0.2,0.23,0.33,0.4,0.45}))</f>
        <v/>
      </c>
    </row>
    <row r="618">
      <c r="A618" t="inlineStr">
        <is>
          <t>1万円刻み</t>
        </is>
      </c>
      <c r="B618" s="16">
        <f>'3_1万円刻み'!$A$34</f>
        <v/>
      </c>
      <c r="C618" t="n">
        <v>2026</v>
      </c>
      <c r="D618" t="n">
        <v>0</v>
      </c>
      <c r="E618" t="n">
        <v>0</v>
      </c>
      <c r="F618" t="n">
        <v>0</v>
      </c>
      <c r="G618" s="16">
        <f>ROUND(MIN(B618/12,650000)*12*0.0915+MIN(B618/12,1390000)*12*(0.0504+0)+B618*0.005,0)</f>
        <v/>
      </c>
      <c r="H618" t="n">
        <v>0</v>
      </c>
      <c r="I618" t="n">
        <v>0</v>
      </c>
      <c r="J618" s="16">
        <f>IF(C618=2026,IF(B618&lt;741000,0,IF(B618&lt;2191000,B618-740000,IF(B618&lt;2193000,1451000,IF(B618&lt;2196000,1453000,IF(B618&lt;2200000,1456000,IF(B618&lt;3600000,ROUNDDOWN(B618/4,-3)*2.8-80000,IF(B618&lt;6600000,ROUNDDOWN(B618/4,-3)*3.2-440000,IF(B618&lt;8500000,ROUNDDOWN(B618*0.9,0)-1100000,B618-1950000)))))))),IF(B618&lt;651000,0,IF(B618&lt;1900000,B618-650000,IF(B618&lt;3600000,ROUNDDOWN(B618/4,-3)*2.8-80000,IF(B618&lt;6600000,ROUNDDOWN(B618/4,-3)*3.2-440000,IF(B618&lt;8500000,ROUNDDOWN(B618*0.9,0)-1100000,B618-1950000))))))</f>
        <v/>
      </c>
      <c r="K618" s="16">
        <f>IF(J618&gt;23500000,NA(),IF(C618=2026,IF(J618&lt;=4890000,1040000,IF(J618&lt;=6550000,670000,620000)),IF(J618&lt;=1320000,950000,IF(J618&lt;=3360000,880000,IF(J618&lt;=4890000,680000,IF(J618&lt;=6550000,630000,580000))))))</f>
        <v/>
      </c>
      <c r="L618" s="16">
        <f>IF(D618=1,IF(J618&lt;=9000000,380000,IF(J618&lt;=9500000,260000,IF(J618&lt;=10000000,130000,0))),0)</f>
        <v/>
      </c>
      <c r="M618" s="16">
        <f>IF(D618=1,IF(J618&lt;=9000000,330000,IF(J618&lt;=9500000,220000,IF(J618&lt;=10000000,110000,0))),0)</f>
        <v/>
      </c>
      <c r="N618" s="16">
        <f>IF(D618=1,IF(J618&lt;=9000000,50000,IF(J618&lt;=9500000,40000,IF(J618&lt;=10000000,20000,0))),0)</f>
        <v/>
      </c>
      <c r="O618" s="16">
        <f>MAX(0,ROUNDDOWN(J618-G618-K618-L618-E618*380000-F618*630000-H618,-3))</f>
        <v/>
      </c>
      <c r="P618" s="16">
        <f>MAX(0,ROUNDDOWN(J618-G618-430000-M618-E618*330000-F618*450000-I618,-3))</f>
        <v/>
      </c>
      <c r="Q618" s="16">
        <f>50000+N618+E618*50000+F618*180000</f>
        <v/>
      </c>
      <c r="R618" s="16">
        <f>IF(P618&lt;=2000000,MIN(Q618,P618),MAX(Q618-(P618-2000000),50000))*0.05</f>
        <v/>
      </c>
      <c r="S618" s="16">
        <f>MAX(0,P618*0.1-R618)</f>
        <v/>
      </c>
      <c r="T618" s="16">
        <f>Q618+MAX(0,K618-480000)</f>
        <v/>
      </c>
      <c r="U618" s="16">
        <f>P618-T618</f>
        <v/>
      </c>
      <c r="V618" s="17">
        <f>IF(U618&lt;0,0,LOOKUP(U618,{0,1950001,3300001,6950001,9000001,18000001,40000001},{0.05,0.1,0.2,0.23,0.33,0.4,0.45}))</f>
        <v/>
      </c>
      <c r="W618" s="18">
        <f>IF(U618&lt;0,0.9,0.9-V618*1.021)</f>
        <v/>
      </c>
      <c r="X618" s="16">
        <f>ROUNDDOWN(S618*0.2/W618+2000,0)</f>
        <v/>
      </c>
      <c r="Y618" s="17">
        <f>IF(O618&lt;=0,0,LOOKUP(O618,{0,1950001,3300001,6950001,9000001,18000001,40000001},{0.05,0.1,0.2,0.23,0.33,0.4,0.45}))</f>
        <v/>
      </c>
    </row>
    <row r="619">
      <c r="A619" t="inlineStr">
        <is>
          <t>1万円刻み</t>
        </is>
      </c>
      <c r="B619" s="16">
        <f>'3_1万円刻み'!$A$34</f>
        <v/>
      </c>
      <c r="C619" t="n">
        <v>2025</v>
      </c>
      <c r="D619" t="n">
        <v>1</v>
      </c>
      <c r="E619" t="n">
        <v>0</v>
      </c>
      <c r="F619" t="n">
        <v>0</v>
      </c>
      <c r="G619" s="16">
        <f>ROUND(MIN(B619/12,650000)*12*0.0915+MIN(B619/12,1390000)*12*(0.0504+0)+B619*0.005,0)</f>
        <v/>
      </c>
      <c r="H619" t="n">
        <v>0</v>
      </c>
      <c r="I619" t="n">
        <v>0</v>
      </c>
      <c r="J619" s="16">
        <f>IF(C619=2026,IF(B619&lt;741000,0,IF(B619&lt;2191000,B619-740000,IF(B619&lt;2193000,1451000,IF(B619&lt;2196000,1453000,IF(B619&lt;2200000,1456000,IF(B619&lt;3600000,ROUNDDOWN(B619/4,-3)*2.8-80000,IF(B619&lt;6600000,ROUNDDOWN(B619/4,-3)*3.2-440000,IF(B619&lt;8500000,ROUNDDOWN(B619*0.9,0)-1100000,B619-1950000)))))))),IF(B619&lt;651000,0,IF(B619&lt;1900000,B619-650000,IF(B619&lt;3600000,ROUNDDOWN(B619/4,-3)*2.8-80000,IF(B619&lt;6600000,ROUNDDOWN(B619/4,-3)*3.2-440000,IF(B619&lt;8500000,ROUNDDOWN(B619*0.9,0)-1100000,B619-1950000))))))</f>
        <v/>
      </c>
      <c r="K619" s="16">
        <f>IF(J619&gt;23500000,NA(),IF(C619=2026,IF(J619&lt;=4890000,1040000,IF(J619&lt;=6550000,670000,620000)),IF(J619&lt;=1320000,950000,IF(J619&lt;=3360000,880000,IF(J619&lt;=4890000,680000,IF(J619&lt;=6550000,630000,580000))))))</f>
        <v/>
      </c>
      <c r="L619" s="16">
        <f>IF(D619=1,IF(J619&lt;=9000000,380000,IF(J619&lt;=9500000,260000,IF(J619&lt;=10000000,130000,0))),0)</f>
        <v/>
      </c>
      <c r="M619" s="16">
        <f>IF(D619=1,IF(J619&lt;=9000000,330000,IF(J619&lt;=9500000,220000,IF(J619&lt;=10000000,110000,0))),0)</f>
        <v/>
      </c>
      <c r="N619" s="16">
        <f>IF(D619=1,IF(J619&lt;=9000000,50000,IF(J619&lt;=9500000,40000,IF(J619&lt;=10000000,20000,0))),0)</f>
        <v/>
      </c>
      <c r="O619" s="16">
        <f>MAX(0,ROUNDDOWN(J619-G619-K619-L619-E619*380000-F619*630000-H619,-3))</f>
        <v/>
      </c>
      <c r="P619" s="16">
        <f>MAX(0,ROUNDDOWN(J619-G619-430000-M619-E619*330000-F619*450000-I619,-3))</f>
        <v/>
      </c>
      <c r="Q619" s="16">
        <f>50000+N619+E619*50000+F619*180000</f>
        <v/>
      </c>
      <c r="R619" s="16">
        <f>IF(P619&lt;=2000000,MIN(Q619,P619),MAX(Q619-(P619-2000000),50000))*0.05</f>
        <v/>
      </c>
      <c r="S619" s="16">
        <f>MAX(0,P619*0.1-R619)</f>
        <v/>
      </c>
      <c r="T619" s="16">
        <f>Q619+MAX(0,K619-480000)</f>
        <v/>
      </c>
      <c r="U619" s="16">
        <f>P619-T619</f>
        <v/>
      </c>
      <c r="V619" s="17">
        <f>IF(U619&lt;0,0,LOOKUP(U619,{0,1950001,3300001,6950001,9000001,18000001,40000001},{0.05,0.1,0.2,0.23,0.33,0.4,0.45}))</f>
        <v/>
      </c>
      <c r="W619" s="18">
        <f>IF(U619&lt;0,0.9,0.9-V619*1.021)</f>
        <v/>
      </c>
      <c r="X619" s="16">
        <f>ROUNDDOWN(S619*0.2/W619+2000,0)</f>
        <v/>
      </c>
      <c r="Y619" s="17">
        <f>IF(O619&lt;=0,0,LOOKUP(O619,{0,1950001,3300001,6950001,9000001,18000001,40000001},{0.05,0.1,0.2,0.23,0.33,0.4,0.45}))</f>
        <v/>
      </c>
    </row>
    <row r="620">
      <c r="A620" t="inlineStr">
        <is>
          <t>1万円刻み</t>
        </is>
      </c>
      <c r="B620" s="16">
        <f>'3_1万円刻み'!$A$34</f>
        <v/>
      </c>
      <c r="C620" t="n">
        <v>2026</v>
      </c>
      <c r="D620" t="n">
        <v>1</v>
      </c>
      <c r="E620" t="n">
        <v>0</v>
      </c>
      <c r="F620" t="n">
        <v>0</v>
      </c>
      <c r="G620" s="16">
        <f>ROUND(MIN(B620/12,650000)*12*0.0915+MIN(B620/12,1390000)*12*(0.0504+0)+B620*0.005,0)</f>
        <v/>
      </c>
      <c r="H620" t="n">
        <v>0</v>
      </c>
      <c r="I620" t="n">
        <v>0</v>
      </c>
      <c r="J620" s="16">
        <f>IF(C620=2026,IF(B620&lt;741000,0,IF(B620&lt;2191000,B620-740000,IF(B620&lt;2193000,1451000,IF(B620&lt;2196000,1453000,IF(B620&lt;2200000,1456000,IF(B620&lt;3600000,ROUNDDOWN(B620/4,-3)*2.8-80000,IF(B620&lt;6600000,ROUNDDOWN(B620/4,-3)*3.2-440000,IF(B620&lt;8500000,ROUNDDOWN(B620*0.9,0)-1100000,B620-1950000)))))))),IF(B620&lt;651000,0,IF(B620&lt;1900000,B620-650000,IF(B620&lt;3600000,ROUNDDOWN(B620/4,-3)*2.8-80000,IF(B620&lt;6600000,ROUNDDOWN(B620/4,-3)*3.2-440000,IF(B620&lt;8500000,ROUNDDOWN(B620*0.9,0)-1100000,B620-1950000))))))</f>
        <v/>
      </c>
      <c r="K620" s="16">
        <f>IF(J620&gt;23500000,NA(),IF(C620=2026,IF(J620&lt;=4890000,1040000,IF(J620&lt;=6550000,670000,620000)),IF(J620&lt;=1320000,950000,IF(J620&lt;=3360000,880000,IF(J620&lt;=4890000,680000,IF(J620&lt;=6550000,630000,580000))))))</f>
        <v/>
      </c>
      <c r="L620" s="16">
        <f>IF(D620=1,IF(J620&lt;=9000000,380000,IF(J620&lt;=9500000,260000,IF(J620&lt;=10000000,130000,0))),0)</f>
        <v/>
      </c>
      <c r="M620" s="16">
        <f>IF(D620=1,IF(J620&lt;=9000000,330000,IF(J620&lt;=9500000,220000,IF(J620&lt;=10000000,110000,0))),0)</f>
        <v/>
      </c>
      <c r="N620" s="16">
        <f>IF(D620=1,IF(J620&lt;=9000000,50000,IF(J620&lt;=9500000,40000,IF(J620&lt;=10000000,20000,0))),0)</f>
        <v/>
      </c>
      <c r="O620" s="16">
        <f>MAX(0,ROUNDDOWN(J620-G620-K620-L620-E620*380000-F620*630000-H620,-3))</f>
        <v/>
      </c>
      <c r="P620" s="16">
        <f>MAX(0,ROUNDDOWN(J620-G620-430000-M620-E620*330000-F620*450000-I620,-3))</f>
        <v/>
      </c>
      <c r="Q620" s="16">
        <f>50000+N620+E620*50000+F620*180000</f>
        <v/>
      </c>
      <c r="R620" s="16">
        <f>IF(P620&lt;=2000000,MIN(Q620,P620),MAX(Q620-(P620-2000000),50000))*0.05</f>
        <v/>
      </c>
      <c r="S620" s="16">
        <f>MAX(0,P620*0.1-R620)</f>
        <v/>
      </c>
      <c r="T620" s="16">
        <f>Q620+MAX(0,K620-480000)</f>
        <v/>
      </c>
      <c r="U620" s="16">
        <f>P620-T620</f>
        <v/>
      </c>
      <c r="V620" s="17">
        <f>IF(U620&lt;0,0,LOOKUP(U620,{0,1950001,3300001,6950001,9000001,18000001,40000001},{0.05,0.1,0.2,0.23,0.33,0.4,0.45}))</f>
        <v/>
      </c>
      <c r="W620" s="18">
        <f>IF(U620&lt;0,0.9,0.9-V620*1.021)</f>
        <v/>
      </c>
      <c r="X620" s="16">
        <f>ROUNDDOWN(S620*0.2/W620+2000,0)</f>
        <v/>
      </c>
      <c r="Y620" s="17">
        <f>IF(O620&lt;=0,0,LOOKUP(O620,{0,1950001,3300001,6950001,9000001,18000001,40000001},{0.05,0.1,0.2,0.23,0.33,0.4,0.45}))</f>
        <v/>
      </c>
    </row>
    <row r="621">
      <c r="A621" t="inlineStr">
        <is>
          <t>1万円刻み</t>
        </is>
      </c>
      <c r="B621" s="16">
        <f>'3_1万円刻み'!$A$35</f>
        <v/>
      </c>
      <c r="C621" t="n">
        <v>2025</v>
      </c>
      <c r="D621" t="n">
        <v>0</v>
      </c>
      <c r="E621" t="n">
        <v>0</v>
      </c>
      <c r="F621" t="n">
        <v>0</v>
      </c>
      <c r="G621" s="16">
        <f>ROUND(MIN(B621/12,650000)*12*0.0915+MIN(B621/12,1390000)*12*(0.0504+0)+B621*0.005,0)</f>
        <v/>
      </c>
      <c r="H621" t="n">
        <v>0</v>
      </c>
      <c r="I621" t="n">
        <v>0</v>
      </c>
      <c r="J621" s="16">
        <f>IF(C621=2026,IF(B621&lt;741000,0,IF(B621&lt;2191000,B621-740000,IF(B621&lt;2193000,1451000,IF(B621&lt;2196000,1453000,IF(B621&lt;2200000,1456000,IF(B621&lt;3600000,ROUNDDOWN(B621/4,-3)*2.8-80000,IF(B621&lt;6600000,ROUNDDOWN(B621/4,-3)*3.2-440000,IF(B621&lt;8500000,ROUNDDOWN(B621*0.9,0)-1100000,B621-1950000)))))))),IF(B621&lt;651000,0,IF(B621&lt;1900000,B621-650000,IF(B621&lt;3600000,ROUNDDOWN(B621/4,-3)*2.8-80000,IF(B621&lt;6600000,ROUNDDOWN(B621/4,-3)*3.2-440000,IF(B621&lt;8500000,ROUNDDOWN(B621*0.9,0)-1100000,B621-1950000))))))</f>
        <v/>
      </c>
      <c r="K621" s="16">
        <f>IF(J621&gt;23500000,NA(),IF(C621=2026,IF(J621&lt;=4890000,1040000,IF(J621&lt;=6550000,670000,620000)),IF(J621&lt;=1320000,950000,IF(J621&lt;=3360000,880000,IF(J621&lt;=4890000,680000,IF(J621&lt;=6550000,630000,580000))))))</f>
        <v/>
      </c>
      <c r="L621" s="16">
        <f>IF(D621=1,IF(J621&lt;=9000000,380000,IF(J621&lt;=9500000,260000,IF(J621&lt;=10000000,130000,0))),0)</f>
        <v/>
      </c>
      <c r="M621" s="16">
        <f>IF(D621=1,IF(J621&lt;=9000000,330000,IF(J621&lt;=9500000,220000,IF(J621&lt;=10000000,110000,0))),0)</f>
        <v/>
      </c>
      <c r="N621" s="16">
        <f>IF(D621=1,IF(J621&lt;=9000000,50000,IF(J621&lt;=9500000,40000,IF(J621&lt;=10000000,20000,0))),0)</f>
        <v/>
      </c>
      <c r="O621" s="16">
        <f>MAX(0,ROUNDDOWN(J621-G621-K621-L621-E621*380000-F621*630000-H621,-3))</f>
        <v/>
      </c>
      <c r="P621" s="16">
        <f>MAX(0,ROUNDDOWN(J621-G621-430000-M621-E621*330000-F621*450000-I621,-3))</f>
        <v/>
      </c>
      <c r="Q621" s="16">
        <f>50000+N621+E621*50000+F621*180000</f>
        <v/>
      </c>
      <c r="R621" s="16">
        <f>IF(P621&lt;=2000000,MIN(Q621,P621),MAX(Q621-(P621-2000000),50000))*0.05</f>
        <v/>
      </c>
      <c r="S621" s="16">
        <f>MAX(0,P621*0.1-R621)</f>
        <v/>
      </c>
      <c r="T621" s="16">
        <f>Q621+MAX(0,K621-480000)</f>
        <v/>
      </c>
      <c r="U621" s="16">
        <f>P621-T621</f>
        <v/>
      </c>
      <c r="V621" s="17">
        <f>IF(U621&lt;0,0,LOOKUP(U621,{0,1950001,3300001,6950001,9000001,18000001,40000001},{0.05,0.1,0.2,0.23,0.33,0.4,0.45}))</f>
        <v/>
      </c>
      <c r="W621" s="18">
        <f>IF(U621&lt;0,0.9,0.9-V621*1.021)</f>
        <v/>
      </c>
      <c r="X621" s="16">
        <f>ROUNDDOWN(S621*0.2/W621+2000,0)</f>
        <v/>
      </c>
      <c r="Y621" s="17">
        <f>IF(O621&lt;=0,0,LOOKUP(O621,{0,1950001,3300001,6950001,9000001,18000001,40000001},{0.05,0.1,0.2,0.23,0.33,0.4,0.45}))</f>
        <v/>
      </c>
    </row>
    <row r="622">
      <c r="A622" t="inlineStr">
        <is>
          <t>1万円刻み</t>
        </is>
      </c>
      <c r="B622" s="16">
        <f>'3_1万円刻み'!$A$35</f>
        <v/>
      </c>
      <c r="C622" t="n">
        <v>2026</v>
      </c>
      <c r="D622" t="n">
        <v>0</v>
      </c>
      <c r="E622" t="n">
        <v>0</v>
      </c>
      <c r="F622" t="n">
        <v>0</v>
      </c>
      <c r="G622" s="16">
        <f>ROUND(MIN(B622/12,650000)*12*0.0915+MIN(B622/12,1390000)*12*(0.0504+0)+B622*0.005,0)</f>
        <v/>
      </c>
      <c r="H622" t="n">
        <v>0</v>
      </c>
      <c r="I622" t="n">
        <v>0</v>
      </c>
      <c r="J622" s="16">
        <f>IF(C622=2026,IF(B622&lt;741000,0,IF(B622&lt;2191000,B622-740000,IF(B622&lt;2193000,1451000,IF(B622&lt;2196000,1453000,IF(B622&lt;2200000,1456000,IF(B622&lt;3600000,ROUNDDOWN(B622/4,-3)*2.8-80000,IF(B622&lt;6600000,ROUNDDOWN(B622/4,-3)*3.2-440000,IF(B622&lt;8500000,ROUNDDOWN(B622*0.9,0)-1100000,B622-1950000)))))))),IF(B622&lt;651000,0,IF(B622&lt;1900000,B622-650000,IF(B622&lt;3600000,ROUNDDOWN(B622/4,-3)*2.8-80000,IF(B622&lt;6600000,ROUNDDOWN(B622/4,-3)*3.2-440000,IF(B622&lt;8500000,ROUNDDOWN(B622*0.9,0)-1100000,B622-1950000))))))</f>
        <v/>
      </c>
      <c r="K622" s="16">
        <f>IF(J622&gt;23500000,NA(),IF(C622=2026,IF(J622&lt;=4890000,1040000,IF(J622&lt;=6550000,670000,620000)),IF(J622&lt;=1320000,950000,IF(J622&lt;=3360000,880000,IF(J622&lt;=4890000,680000,IF(J622&lt;=6550000,630000,580000))))))</f>
        <v/>
      </c>
      <c r="L622" s="16">
        <f>IF(D622=1,IF(J622&lt;=9000000,380000,IF(J622&lt;=9500000,260000,IF(J622&lt;=10000000,130000,0))),0)</f>
        <v/>
      </c>
      <c r="M622" s="16">
        <f>IF(D622=1,IF(J622&lt;=9000000,330000,IF(J622&lt;=9500000,220000,IF(J622&lt;=10000000,110000,0))),0)</f>
        <v/>
      </c>
      <c r="N622" s="16">
        <f>IF(D622=1,IF(J622&lt;=9000000,50000,IF(J622&lt;=9500000,40000,IF(J622&lt;=10000000,20000,0))),0)</f>
        <v/>
      </c>
      <c r="O622" s="16">
        <f>MAX(0,ROUNDDOWN(J622-G622-K622-L622-E622*380000-F622*630000-H622,-3))</f>
        <v/>
      </c>
      <c r="P622" s="16">
        <f>MAX(0,ROUNDDOWN(J622-G622-430000-M622-E622*330000-F622*450000-I622,-3))</f>
        <v/>
      </c>
      <c r="Q622" s="16">
        <f>50000+N622+E622*50000+F622*180000</f>
        <v/>
      </c>
      <c r="R622" s="16">
        <f>IF(P622&lt;=2000000,MIN(Q622,P622),MAX(Q622-(P622-2000000),50000))*0.05</f>
        <v/>
      </c>
      <c r="S622" s="16">
        <f>MAX(0,P622*0.1-R622)</f>
        <v/>
      </c>
      <c r="T622" s="16">
        <f>Q622+MAX(0,K622-480000)</f>
        <v/>
      </c>
      <c r="U622" s="16">
        <f>P622-T622</f>
        <v/>
      </c>
      <c r="V622" s="17">
        <f>IF(U622&lt;0,0,LOOKUP(U622,{0,1950001,3300001,6950001,9000001,18000001,40000001},{0.05,0.1,0.2,0.23,0.33,0.4,0.45}))</f>
        <v/>
      </c>
      <c r="W622" s="18">
        <f>IF(U622&lt;0,0.9,0.9-V622*1.021)</f>
        <v/>
      </c>
      <c r="X622" s="16">
        <f>ROUNDDOWN(S622*0.2/W622+2000,0)</f>
        <v/>
      </c>
      <c r="Y622" s="17">
        <f>IF(O622&lt;=0,0,LOOKUP(O622,{0,1950001,3300001,6950001,9000001,18000001,40000001},{0.05,0.1,0.2,0.23,0.33,0.4,0.45}))</f>
        <v/>
      </c>
    </row>
    <row r="623">
      <c r="A623" t="inlineStr">
        <is>
          <t>1万円刻み</t>
        </is>
      </c>
      <c r="B623" s="16">
        <f>'3_1万円刻み'!$A$35</f>
        <v/>
      </c>
      <c r="C623" t="n">
        <v>2025</v>
      </c>
      <c r="D623" t="n">
        <v>1</v>
      </c>
      <c r="E623" t="n">
        <v>0</v>
      </c>
      <c r="F623" t="n">
        <v>0</v>
      </c>
      <c r="G623" s="16">
        <f>ROUND(MIN(B623/12,650000)*12*0.0915+MIN(B623/12,1390000)*12*(0.0504+0)+B623*0.005,0)</f>
        <v/>
      </c>
      <c r="H623" t="n">
        <v>0</v>
      </c>
      <c r="I623" t="n">
        <v>0</v>
      </c>
      <c r="J623" s="16">
        <f>IF(C623=2026,IF(B623&lt;741000,0,IF(B623&lt;2191000,B623-740000,IF(B623&lt;2193000,1451000,IF(B623&lt;2196000,1453000,IF(B623&lt;2200000,1456000,IF(B623&lt;3600000,ROUNDDOWN(B623/4,-3)*2.8-80000,IF(B623&lt;6600000,ROUNDDOWN(B623/4,-3)*3.2-440000,IF(B623&lt;8500000,ROUNDDOWN(B623*0.9,0)-1100000,B623-1950000)))))))),IF(B623&lt;651000,0,IF(B623&lt;1900000,B623-650000,IF(B623&lt;3600000,ROUNDDOWN(B623/4,-3)*2.8-80000,IF(B623&lt;6600000,ROUNDDOWN(B623/4,-3)*3.2-440000,IF(B623&lt;8500000,ROUNDDOWN(B623*0.9,0)-1100000,B623-1950000))))))</f>
        <v/>
      </c>
      <c r="K623" s="16">
        <f>IF(J623&gt;23500000,NA(),IF(C623=2026,IF(J623&lt;=4890000,1040000,IF(J623&lt;=6550000,670000,620000)),IF(J623&lt;=1320000,950000,IF(J623&lt;=3360000,880000,IF(J623&lt;=4890000,680000,IF(J623&lt;=6550000,630000,580000))))))</f>
        <v/>
      </c>
      <c r="L623" s="16">
        <f>IF(D623=1,IF(J623&lt;=9000000,380000,IF(J623&lt;=9500000,260000,IF(J623&lt;=10000000,130000,0))),0)</f>
        <v/>
      </c>
      <c r="M623" s="16">
        <f>IF(D623=1,IF(J623&lt;=9000000,330000,IF(J623&lt;=9500000,220000,IF(J623&lt;=10000000,110000,0))),0)</f>
        <v/>
      </c>
      <c r="N623" s="16">
        <f>IF(D623=1,IF(J623&lt;=9000000,50000,IF(J623&lt;=9500000,40000,IF(J623&lt;=10000000,20000,0))),0)</f>
        <v/>
      </c>
      <c r="O623" s="16">
        <f>MAX(0,ROUNDDOWN(J623-G623-K623-L623-E623*380000-F623*630000-H623,-3))</f>
        <v/>
      </c>
      <c r="P623" s="16">
        <f>MAX(0,ROUNDDOWN(J623-G623-430000-M623-E623*330000-F623*450000-I623,-3))</f>
        <v/>
      </c>
      <c r="Q623" s="16">
        <f>50000+N623+E623*50000+F623*180000</f>
        <v/>
      </c>
      <c r="R623" s="16">
        <f>IF(P623&lt;=2000000,MIN(Q623,P623),MAX(Q623-(P623-2000000),50000))*0.05</f>
        <v/>
      </c>
      <c r="S623" s="16">
        <f>MAX(0,P623*0.1-R623)</f>
        <v/>
      </c>
      <c r="T623" s="16">
        <f>Q623+MAX(0,K623-480000)</f>
        <v/>
      </c>
      <c r="U623" s="16">
        <f>P623-T623</f>
        <v/>
      </c>
      <c r="V623" s="17">
        <f>IF(U623&lt;0,0,LOOKUP(U623,{0,1950001,3300001,6950001,9000001,18000001,40000001},{0.05,0.1,0.2,0.23,0.33,0.4,0.45}))</f>
        <v/>
      </c>
      <c r="W623" s="18">
        <f>IF(U623&lt;0,0.9,0.9-V623*1.021)</f>
        <v/>
      </c>
      <c r="X623" s="16">
        <f>ROUNDDOWN(S623*0.2/W623+2000,0)</f>
        <v/>
      </c>
      <c r="Y623" s="17">
        <f>IF(O623&lt;=0,0,LOOKUP(O623,{0,1950001,3300001,6950001,9000001,18000001,40000001},{0.05,0.1,0.2,0.23,0.33,0.4,0.45}))</f>
        <v/>
      </c>
    </row>
    <row r="624">
      <c r="A624" t="inlineStr">
        <is>
          <t>1万円刻み</t>
        </is>
      </c>
      <c r="B624" s="16">
        <f>'3_1万円刻み'!$A$35</f>
        <v/>
      </c>
      <c r="C624" t="n">
        <v>2026</v>
      </c>
      <c r="D624" t="n">
        <v>1</v>
      </c>
      <c r="E624" t="n">
        <v>0</v>
      </c>
      <c r="F624" t="n">
        <v>0</v>
      </c>
      <c r="G624" s="16">
        <f>ROUND(MIN(B624/12,650000)*12*0.0915+MIN(B624/12,1390000)*12*(0.0504+0)+B624*0.005,0)</f>
        <v/>
      </c>
      <c r="H624" t="n">
        <v>0</v>
      </c>
      <c r="I624" t="n">
        <v>0</v>
      </c>
      <c r="J624" s="16">
        <f>IF(C624=2026,IF(B624&lt;741000,0,IF(B624&lt;2191000,B624-740000,IF(B624&lt;2193000,1451000,IF(B624&lt;2196000,1453000,IF(B624&lt;2200000,1456000,IF(B624&lt;3600000,ROUNDDOWN(B624/4,-3)*2.8-80000,IF(B624&lt;6600000,ROUNDDOWN(B624/4,-3)*3.2-440000,IF(B624&lt;8500000,ROUNDDOWN(B624*0.9,0)-1100000,B624-1950000)))))))),IF(B624&lt;651000,0,IF(B624&lt;1900000,B624-650000,IF(B624&lt;3600000,ROUNDDOWN(B624/4,-3)*2.8-80000,IF(B624&lt;6600000,ROUNDDOWN(B624/4,-3)*3.2-440000,IF(B624&lt;8500000,ROUNDDOWN(B624*0.9,0)-1100000,B624-1950000))))))</f>
        <v/>
      </c>
      <c r="K624" s="16">
        <f>IF(J624&gt;23500000,NA(),IF(C624=2026,IF(J624&lt;=4890000,1040000,IF(J624&lt;=6550000,670000,620000)),IF(J624&lt;=1320000,950000,IF(J624&lt;=3360000,880000,IF(J624&lt;=4890000,680000,IF(J624&lt;=6550000,630000,580000))))))</f>
        <v/>
      </c>
      <c r="L624" s="16">
        <f>IF(D624=1,IF(J624&lt;=9000000,380000,IF(J624&lt;=9500000,260000,IF(J624&lt;=10000000,130000,0))),0)</f>
        <v/>
      </c>
      <c r="M624" s="16">
        <f>IF(D624=1,IF(J624&lt;=9000000,330000,IF(J624&lt;=9500000,220000,IF(J624&lt;=10000000,110000,0))),0)</f>
        <v/>
      </c>
      <c r="N624" s="16">
        <f>IF(D624=1,IF(J624&lt;=9000000,50000,IF(J624&lt;=9500000,40000,IF(J624&lt;=10000000,20000,0))),0)</f>
        <v/>
      </c>
      <c r="O624" s="16">
        <f>MAX(0,ROUNDDOWN(J624-G624-K624-L624-E624*380000-F624*630000-H624,-3))</f>
        <v/>
      </c>
      <c r="P624" s="16">
        <f>MAX(0,ROUNDDOWN(J624-G624-430000-M624-E624*330000-F624*450000-I624,-3))</f>
        <v/>
      </c>
      <c r="Q624" s="16">
        <f>50000+N624+E624*50000+F624*180000</f>
        <v/>
      </c>
      <c r="R624" s="16">
        <f>IF(P624&lt;=2000000,MIN(Q624,P624),MAX(Q624-(P624-2000000),50000))*0.05</f>
        <v/>
      </c>
      <c r="S624" s="16">
        <f>MAX(0,P624*0.1-R624)</f>
        <v/>
      </c>
      <c r="T624" s="16">
        <f>Q624+MAX(0,K624-480000)</f>
        <v/>
      </c>
      <c r="U624" s="16">
        <f>P624-T624</f>
        <v/>
      </c>
      <c r="V624" s="17">
        <f>IF(U624&lt;0,0,LOOKUP(U624,{0,1950001,3300001,6950001,9000001,18000001,40000001},{0.05,0.1,0.2,0.23,0.33,0.4,0.45}))</f>
        <v/>
      </c>
      <c r="W624" s="18">
        <f>IF(U624&lt;0,0.9,0.9-V624*1.021)</f>
        <v/>
      </c>
      <c r="X624" s="16">
        <f>ROUNDDOWN(S624*0.2/W624+2000,0)</f>
        <v/>
      </c>
      <c r="Y624" s="17">
        <f>IF(O624&lt;=0,0,LOOKUP(O624,{0,1950001,3300001,6950001,9000001,18000001,40000001},{0.05,0.1,0.2,0.23,0.33,0.4,0.45}))</f>
        <v/>
      </c>
    </row>
    <row r="625">
      <c r="A625" t="inlineStr">
        <is>
          <t>1万円刻み</t>
        </is>
      </c>
      <c r="B625" s="16">
        <f>'3_1万円刻み'!$A$36</f>
        <v/>
      </c>
      <c r="C625" t="n">
        <v>2025</v>
      </c>
      <c r="D625" t="n">
        <v>0</v>
      </c>
      <c r="E625" t="n">
        <v>0</v>
      </c>
      <c r="F625" t="n">
        <v>0</v>
      </c>
      <c r="G625" s="16">
        <f>ROUND(MIN(B625/12,650000)*12*0.0915+MIN(B625/12,1390000)*12*(0.0504+0)+B625*0.005,0)</f>
        <v/>
      </c>
      <c r="H625" t="n">
        <v>0</v>
      </c>
      <c r="I625" t="n">
        <v>0</v>
      </c>
      <c r="J625" s="16">
        <f>IF(C625=2026,IF(B625&lt;741000,0,IF(B625&lt;2191000,B625-740000,IF(B625&lt;2193000,1451000,IF(B625&lt;2196000,1453000,IF(B625&lt;2200000,1456000,IF(B625&lt;3600000,ROUNDDOWN(B625/4,-3)*2.8-80000,IF(B625&lt;6600000,ROUNDDOWN(B625/4,-3)*3.2-440000,IF(B625&lt;8500000,ROUNDDOWN(B625*0.9,0)-1100000,B625-1950000)))))))),IF(B625&lt;651000,0,IF(B625&lt;1900000,B625-650000,IF(B625&lt;3600000,ROUNDDOWN(B625/4,-3)*2.8-80000,IF(B625&lt;6600000,ROUNDDOWN(B625/4,-3)*3.2-440000,IF(B625&lt;8500000,ROUNDDOWN(B625*0.9,0)-1100000,B625-1950000))))))</f>
        <v/>
      </c>
      <c r="K625" s="16">
        <f>IF(J625&gt;23500000,NA(),IF(C625=2026,IF(J625&lt;=4890000,1040000,IF(J625&lt;=6550000,670000,620000)),IF(J625&lt;=1320000,950000,IF(J625&lt;=3360000,880000,IF(J625&lt;=4890000,680000,IF(J625&lt;=6550000,630000,580000))))))</f>
        <v/>
      </c>
      <c r="L625" s="16">
        <f>IF(D625=1,IF(J625&lt;=9000000,380000,IF(J625&lt;=9500000,260000,IF(J625&lt;=10000000,130000,0))),0)</f>
        <v/>
      </c>
      <c r="M625" s="16">
        <f>IF(D625=1,IF(J625&lt;=9000000,330000,IF(J625&lt;=9500000,220000,IF(J625&lt;=10000000,110000,0))),0)</f>
        <v/>
      </c>
      <c r="N625" s="16">
        <f>IF(D625=1,IF(J625&lt;=9000000,50000,IF(J625&lt;=9500000,40000,IF(J625&lt;=10000000,20000,0))),0)</f>
        <v/>
      </c>
      <c r="O625" s="16">
        <f>MAX(0,ROUNDDOWN(J625-G625-K625-L625-E625*380000-F625*630000-H625,-3))</f>
        <v/>
      </c>
      <c r="P625" s="16">
        <f>MAX(0,ROUNDDOWN(J625-G625-430000-M625-E625*330000-F625*450000-I625,-3))</f>
        <v/>
      </c>
      <c r="Q625" s="16">
        <f>50000+N625+E625*50000+F625*180000</f>
        <v/>
      </c>
      <c r="R625" s="16">
        <f>IF(P625&lt;=2000000,MIN(Q625,P625),MAX(Q625-(P625-2000000),50000))*0.05</f>
        <v/>
      </c>
      <c r="S625" s="16">
        <f>MAX(0,P625*0.1-R625)</f>
        <v/>
      </c>
      <c r="T625" s="16">
        <f>Q625+MAX(0,K625-480000)</f>
        <v/>
      </c>
      <c r="U625" s="16">
        <f>P625-T625</f>
        <v/>
      </c>
      <c r="V625" s="17">
        <f>IF(U625&lt;0,0,LOOKUP(U625,{0,1950001,3300001,6950001,9000001,18000001,40000001},{0.05,0.1,0.2,0.23,0.33,0.4,0.45}))</f>
        <v/>
      </c>
      <c r="W625" s="18">
        <f>IF(U625&lt;0,0.9,0.9-V625*1.021)</f>
        <v/>
      </c>
      <c r="X625" s="16">
        <f>ROUNDDOWN(S625*0.2/W625+2000,0)</f>
        <v/>
      </c>
      <c r="Y625" s="17">
        <f>IF(O625&lt;=0,0,LOOKUP(O625,{0,1950001,3300001,6950001,9000001,18000001,40000001},{0.05,0.1,0.2,0.23,0.33,0.4,0.45}))</f>
        <v/>
      </c>
    </row>
    <row r="626">
      <c r="A626" t="inlineStr">
        <is>
          <t>1万円刻み</t>
        </is>
      </c>
      <c r="B626" s="16">
        <f>'3_1万円刻み'!$A$36</f>
        <v/>
      </c>
      <c r="C626" t="n">
        <v>2026</v>
      </c>
      <c r="D626" t="n">
        <v>0</v>
      </c>
      <c r="E626" t="n">
        <v>0</v>
      </c>
      <c r="F626" t="n">
        <v>0</v>
      </c>
      <c r="G626" s="16">
        <f>ROUND(MIN(B626/12,650000)*12*0.0915+MIN(B626/12,1390000)*12*(0.0504+0)+B626*0.005,0)</f>
        <v/>
      </c>
      <c r="H626" t="n">
        <v>0</v>
      </c>
      <c r="I626" t="n">
        <v>0</v>
      </c>
      <c r="J626" s="16">
        <f>IF(C626=2026,IF(B626&lt;741000,0,IF(B626&lt;2191000,B626-740000,IF(B626&lt;2193000,1451000,IF(B626&lt;2196000,1453000,IF(B626&lt;2200000,1456000,IF(B626&lt;3600000,ROUNDDOWN(B626/4,-3)*2.8-80000,IF(B626&lt;6600000,ROUNDDOWN(B626/4,-3)*3.2-440000,IF(B626&lt;8500000,ROUNDDOWN(B626*0.9,0)-1100000,B626-1950000)))))))),IF(B626&lt;651000,0,IF(B626&lt;1900000,B626-650000,IF(B626&lt;3600000,ROUNDDOWN(B626/4,-3)*2.8-80000,IF(B626&lt;6600000,ROUNDDOWN(B626/4,-3)*3.2-440000,IF(B626&lt;8500000,ROUNDDOWN(B626*0.9,0)-1100000,B626-1950000))))))</f>
        <v/>
      </c>
      <c r="K626" s="16">
        <f>IF(J626&gt;23500000,NA(),IF(C626=2026,IF(J626&lt;=4890000,1040000,IF(J626&lt;=6550000,670000,620000)),IF(J626&lt;=1320000,950000,IF(J626&lt;=3360000,880000,IF(J626&lt;=4890000,680000,IF(J626&lt;=6550000,630000,580000))))))</f>
        <v/>
      </c>
      <c r="L626" s="16">
        <f>IF(D626=1,IF(J626&lt;=9000000,380000,IF(J626&lt;=9500000,260000,IF(J626&lt;=10000000,130000,0))),0)</f>
        <v/>
      </c>
      <c r="M626" s="16">
        <f>IF(D626=1,IF(J626&lt;=9000000,330000,IF(J626&lt;=9500000,220000,IF(J626&lt;=10000000,110000,0))),0)</f>
        <v/>
      </c>
      <c r="N626" s="16">
        <f>IF(D626=1,IF(J626&lt;=9000000,50000,IF(J626&lt;=9500000,40000,IF(J626&lt;=10000000,20000,0))),0)</f>
        <v/>
      </c>
      <c r="O626" s="16">
        <f>MAX(0,ROUNDDOWN(J626-G626-K626-L626-E626*380000-F626*630000-H626,-3))</f>
        <v/>
      </c>
      <c r="P626" s="16">
        <f>MAX(0,ROUNDDOWN(J626-G626-430000-M626-E626*330000-F626*450000-I626,-3))</f>
        <v/>
      </c>
      <c r="Q626" s="16">
        <f>50000+N626+E626*50000+F626*180000</f>
        <v/>
      </c>
      <c r="R626" s="16">
        <f>IF(P626&lt;=2000000,MIN(Q626,P626),MAX(Q626-(P626-2000000),50000))*0.05</f>
        <v/>
      </c>
      <c r="S626" s="16">
        <f>MAX(0,P626*0.1-R626)</f>
        <v/>
      </c>
      <c r="T626" s="16">
        <f>Q626+MAX(0,K626-480000)</f>
        <v/>
      </c>
      <c r="U626" s="16">
        <f>P626-T626</f>
        <v/>
      </c>
      <c r="V626" s="17">
        <f>IF(U626&lt;0,0,LOOKUP(U626,{0,1950001,3300001,6950001,9000001,18000001,40000001},{0.05,0.1,0.2,0.23,0.33,0.4,0.45}))</f>
        <v/>
      </c>
      <c r="W626" s="18">
        <f>IF(U626&lt;0,0.9,0.9-V626*1.021)</f>
        <v/>
      </c>
      <c r="X626" s="16">
        <f>ROUNDDOWN(S626*0.2/W626+2000,0)</f>
        <v/>
      </c>
      <c r="Y626" s="17">
        <f>IF(O626&lt;=0,0,LOOKUP(O626,{0,1950001,3300001,6950001,9000001,18000001,40000001},{0.05,0.1,0.2,0.23,0.33,0.4,0.45}))</f>
        <v/>
      </c>
    </row>
    <row r="627">
      <c r="A627" t="inlineStr">
        <is>
          <t>1万円刻み</t>
        </is>
      </c>
      <c r="B627" s="16">
        <f>'3_1万円刻み'!$A$36</f>
        <v/>
      </c>
      <c r="C627" t="n">
        <v>2025</v>
      </c>
      <c r="D627" t="n">
        <v>1</v>
      </c>
      <c r="E627" t="n">
        <v>0</v>
      </c>
      <c r="F627" t="n">
        <v>0</v>
      </c>
      <c r="G627" s="16">
        <f>ROUND(MIN(B627/12,650000)*12*0.0915+MIN(B627/12,1390000)*12*(0.0504+0)+B627*0.005,0)</f>
        <v/>
      </c>
      <c r="H627" t="n">
        <v>0</v>
      </c>
      <c r="I627" t="n">
        <v>0</v>
      </c>
      <c r="J627" s="16">
        <f>IF(C627=2026,IF(B627&lt;741000,0,IF(B627&lt;2191000,B627-740000,IF(B627&lt;2193000,1451000,IF(B627&lt;2196000,1453000,IF(B627&lt;2200000,1456000,IF(B627&lt;3600000,ROUNDDOWN(B627/4,-3)*2.8-80000,IF(B627&lt;6600000,ROUNDDOWN(B627/4,-3)*3.2-440000,IF(B627&lt;8500000,ROUNDDOWN(B627*0.9,0)-1100000,B627-1950000)))))))),IF(B627&lt;651000,0,IF(B627&lt;1900000,B627-650000,IF(B627&lt;3600000,ROUNDDOWN(B627/4,-3)*2.8-80000,IF(B627&lt;6600000,ROUNDDOWN(B627/4,-3)*3.2-440000,IF(B627&lt;8500000,ROUNDDOWN(B627*0.9,0)-1100000,B627-1950000))))))</f>
        <v/>
      </c>
      <c r="K627" s="16">
        <f>IF(J627&gt;23500000,NA(),IF(C627=2026,IF(J627&lt;=4890000,1040000,IF(J627&lt;=6550000,670000,620000)),IF(J627&lt;=1320000,950000,IF(J627&lt;=3360000,880000,IF(J627&lt;=4890000,680000,IF(J627&lt;=6550000,630000,580000))))))</f>
        <v/>
      </c>
      <c r="L627" s="16">
        <f>IF(D627=1,IF(J627&lt;=9000000,380000,IF(J627&lt;=9500000,260000,IF(J627&lt;=10000000,130000,0))),0)</f>
        <v/>
      </c>
      <c r="M627" s="16">
        <f>IF(D627=1,IF(J627&lt;=9000000,330000,IF(J627&lt;=9500000,220000,IF(J627&lt;=10000000,110000,0))),0)</f>
        <v/>
      </c>
      <c r="N627" s="16">
        <f>IF(D627=1,IF(J627&lt;=9000000,50000,IF(J627&lt;=9500000,40000,IF(J627&lt;=10000000,20000,0))),0)</f>
        <v/>
      </c>
      <c r="O627" s="16">
        <f>MAX(0,ROUNDDOWN(J627-G627-K627-L627-E627*380000-F627*630000-H627,-3))</f>
        <v/>
      </c>
      <c r="P627" s="16">
        <f>MAX(0,ROUNDDOWN(J627-G627-430000-M627-E627*330000-F627*450000-I627,-3))</f>
        <v/>
      </c>
      <c r="Q627" s="16">
        <f>50000+N627+E627*50000+F627*180000</f>
        <v/>
      </c>
      <c r="R627" s="16">
        <f>IF(P627&lt;=2000000,MIN(Q627,P627),MAX(Q627-(P627-2000000),50000))*0.05</f>
        <v/>
      </c>
      <c r="S627" s="16">
        <f>MAX(0,P627*0.1-R627)</f>
        <v/>
      </c>
      <c r="T627" s="16">
        <f>Q627+MAX(0,K627-480000)</f>
        <v/>
      </c>
      <c r="U627" s="16">
        <f>P627-T627</f>
        <v/>
      </c>
      <c r="V627" s="17">
        <f>IF(U627&lt;0,0,LOOKUP(U627,{0,1950001,3300001,6950001,9000001,18000001,40000001},{0.05,0.1,0.2,0.23,0.33,0.4,0.45}))</f>
        <v/>
      </c>
      <c r="W627" s="18">
        <f>IF(U627&lt;0,0.9,0.9-V627*1.021)</f>
        <v/>
      </c>
      <c r="X627" s="16">
        <f>ROUNDDOWN(S627*0.2/W627+2000,0)</f>
        <v/>
      </c>
      <c r="Y627" s="17">
        <f>IF(O627&lt;=0,0,LOOKUP(O627,{0,1950001,3300001,6950001,9000001,18000001,40000001},{0.05,0.1,0.2,0.23,0.33,0.4,0.45}))</f>
        <v/>
      </c>
    </row>
    <row r="628">
      <c r="A628" t="inlineStr">
        <is>
          <t>1万円刻み</t>
        </is>
      </c>
      <c r="B628" s="16">
        <f>'3_1万円刻み'!$A$36</f>
        <v/>
      </c>
      <c r="C628" t="n">
        <v>2026</v>
      </c>
      <c r="D628" t="n">
        <v>1</v>
      </c>
      <c r="E628" t="n">
        <v>0</v>
      </c>
      <c r="F628" t="n">
        <v>0</v>
      </c>
      <c r="G628" s="16">
        <f>ROUND(MIN(B628/12,650000)*12*0.0915+MIN(B628/12,1390000)*12*(0.0504+0)+B628*0.005,0)</f>
        <v/>
      </c>
      <c r="H628" t="n">
        <v>0</v>
      </c>
      <c r="I628" t="n">
        <v>0</v>
      </c>
      <c r="J628" s="16">
        <f>IF(C628=2026,IF(B628&lt;741000,0,IF(B628&lt;2191000,B628-740000,IF(B628&lt;2193000,1451000,IF(B628&lt;2196000,1453000,IF(B628&lt;2200000,1456000,IF(B628&lt;3600000,ROUNDDOWN(B628/4,-3)*2.8-80000,IF(B628&lt;6600000,ROUNDDOWN(B628/4,-3)*3.2-440000,IF(B628&lt;8500000,ROUNDDOWN(B628*0.9,0)-1100000,B628-1950000)))))))),IF(B628&lt;651000,0,IF(B628&lt;1900000,B628-650000,IF(B628&lt;3600000,ROUNDDOWN(B628/4,-3)*2.8-80000,IF(B628&lt;6600000,ROUNDDOWN(B628/4,-3)*3.2-440000,IF(B628&lt;8500000,ROUNDDOWN(B628*0.9,0)-1100000,B628-1950000))))))</f>
        <v/>
      </c>
      <c r="K628" s="16">
        <f>IF(J628&gt;23500000,NA(),IF(C628=2026,IF(J628&lt;=4890000,1040000,IF(J628&lt;=6550000,670000,620000)),IF(J628&lt;=1320000,950000,IF(J628&lt;=3360000,880000,IF(J628&lt;=4890000,680000,IF(J628&lt;=6550000,630000,580000))))))</f>
        <v/>
      </c>
      <c r="L628" s="16">
        <f>IF(D628=1,IF(J628&lt;=9000000,380000,IF(J628&lt;=9500000,260000,IF(J628&lt;=10000000,130000,0))),0)</f>
        <v/>
      </c>
      <c r="M628" s="16">
        <f>IF(D628=1,IF(J628&lt;=9000000,330000,IF(J628&lt;=9500000,220000,IF(J628&lt;=10000000,110000,0))),0)</f>
        <v/>
      </c>
      <c r="N628" s="16">
        <f>IF(D628=1,IF(J628&lt;=9000000,50000,IF(J628&lt;=9500000,40000,IF(J628&lt;=10000000,20000,0))),0)</f>
        <v/>
      </c>
      <c r="O628" s="16">
        <f>MAX(0,ROUNDDOWN(J628-G628-K628-L628-E628*380000-F628*630000-H628,-3))</f>
        <v/>
      </c>
      <c r="P628" s="16">
        <f>MAX(0,ROUNDDOWN(J628-G628-430000-M628-E628*330000-F628*450000-I628,-3))</f>
        <v/>
      </c>
      <c r="Q628" s="16">
        <f>50000+N628+E628*50000+F628*180000</f>
        <v/>
      </c>
      <c r="R628" s="16">
        <f>IF(P628&lt;=2000000,MIN(Q628,P628),MAX(Q628-(P628-2000000),50000))*0.05</f>
        <v/>
      </c>
      <c r="S628" s="16">
        <f>MAX(0,P628*0.1-R628)</f>
        <v/>
      </c>
      <c r="T628" s="16">
        <f>Q628+MAX(0,K628-480000)</f>
        <v/>
      </c>
      <c r="U628" s="16">
        <f>P628-T628</f>
        <v/>
      </c>
      <c r="V628" s="17">
        <f>IF(U628&lt;0,0,LOOKUP(U628,{0,1950001,3300001,6950001,9000001,18000001,40000001},{0.05,0.1,0.2,0.23,0.33,0.4,0.45}))</f>
        <v/>
      </c>
      <c r="W628" s="18">
        <f>IF(U628&lt;0,0.9,0.9-V628*1.021)</f>
        <v/>
      </c>
      <c r="X628" s="16">
        <f>ROUNDDOWN(S628*0.2/W628+2000,0)</f>
        <v/>
      </c>
      <c r="Y628" s="17">
        <f>IF(O628&lt;=0,0,LOOKUP(O628,{0,1950001,3300001,6950001,9000001,18000001,40000001},{0.05,0.1,0.2,0.23,0.33,0.4,0.45}))</f>
        <v/>
      </c>
    </row>
    <row r="629">
      <c r="A629" t="inlineStr">
        <is>
          <t>1万円刻み</t>
        </is>
      </c>
      <c r="B629" s="16">
        <f>'3_1万円刻み'!$A$37</f>
        <v/>
      </c>
      <c r="C629" t="n">
        <v>2025</v>
      </c>
      <c r="D629" t="n">
        <v>0</v>
      </c>
      <c r="E629" t="n">
        <v>0</v>
      </c>
      <c r="F629" t="n">
        <v>0</v>
      </c>
      <c r="G629" s="16">
        <f>ROUND(MIN(B629/12,650000)*12*0.0915+MIN(B629/12,1390000)*12*(0.0504+0)+B629*0.005,0)</f>
        <v/>
      </c>
      <c r="H629" t="n">
        <v>0</v>
      </c>
      <c r="I629" t="n">
        <v>0</v>
      </c>
      <c r="J629" s="16">
        <f>IF(C629=2026,IF(B629&lt;741000,0,IF(B629&lt;2191000,B629-740000,IF(B629&lt;2193000,1451000,IF(B629&lt;2196000,1453000,IF(B629&lt;2200000,1456000,IF(B629&lt;3600000,ROUNDDOWN(B629/4,-3)*2.8-80000,IF(B629&lt;6600000,ROUNDDOWN(B629/4,-3)*3.2-440000,IF(B629&lt;8500000,ROUNDDOWN(B629*0.9,0)-1100000,B629-1950000)))))))),IF(B629&lt;651000,0,IF(B629&lt;1900000,B629-650000,IF(B629&lt;3600000,ROUNDDOWN(B629/4,-3)*2.8-80000,IF(B629&lt;6600000,ROUNDDOWN(B629/4,-3)*3.2-440000,IF(B629&lt;8500000,ROUNDDOWN(B629*0.9,0)-1100000,B629-1950000))))))</f>
        <v/>
      </c>
      <c r="K629" s="16">
        <f>IF(J629&gt;23500000,NA(),IF(C629=2026,IF(J629&lt;=4890000,1040000,IF(J629&lt;=6550000,670000,620000)),IF(J629&lt;=1320000,950000,IF(J629&lt;=3360000,880000,IF(J629&lt;=4890000,680000,IF(J629&lt;=6550000,630000,580000))))))</f>
        <v/>
      </c>
      <c r="L629" s="16">
        <f>IF(D629=1,IF(J629&lt;=9000000,380000,IF(J629&lt;=9500000,260000,IF(J629&lt;=10000000,130000,0))),0)</f>
        <v/>
      </c>
      <c r="M629" s="16">
        <f>IF(D629=1,IF(J629&lt;=9000000,330000,IF(J629&lt;=9500000,220000,IF(J629&lt;=10000000,110000,0))),0)</f>
        <v/>
      </c>
      <c r="N629" s="16">
        <f>IF(D629=1,IF(J629&lt;=9000000,50000,IF(J629&lt;=9500000,40000,IF(J629&lt;=10000000,20000,0))),0)</f>
        <v/>
      </c>
      <c r="O629" s="16">
        <f>MAX(0,ROUNDDOWN(J629-G629-K629-L629-E629*380000-F629*630000-H629,-3))</f>
        <v/>
      </c>
      <c r="P629" s="16">
        <f>MAX(0,ROUNDDOWN(J629-G629-430000-M629-E629*330000-F629*450000-I629,-3))</f>
        <v/>
      </c>
      <c r="Q629" s="16">
        <f>50000+N629+E629*50000+F629*180000</f>
        <v/>
      </c>
      <c r="R629" s="16">
        <f>IF(P629&lt;=2000000,MIN(Q629,P629),MAX(Q629-(P629-2000000),50000))*0.05</f>
        <v/>
      </c>
      <c r="S629" s="16">
        <f>MAX(0,P629*0.1-R629)</f>
        <v/>
      </c>
      <c r="T629" s="16">
        <f>Q629+MAX(0,K629-480000)</f>
        <v/>
      </c>
      <c r="U629" s="16">
        <f>P629-T629</f>
        <v/>
      </c>
      <c r="V629" s="17">
        <f>IF(U629&lt;0,0,LOOKUP(U629,{0,1950001,3300001,6950001,9000001,18000001,40000001},{0.05,0.1,0.2,0.23,0.33,0.4,0.45}))</f>
        <v/>
      </c>
      <c r="W629" s="18">
        <f>IF(U629&lt;0,0.9,0.9-V629*1.021)</f>
        <v/>
      </c>
      <c r="X629" s="16">
        <f>ROUNDDOWN(S629*0.2/W629+2000,0)</f>
        <v/>
      </c>
      <c r="Y629" s="17">
        <f>IF(O629&lt;=0,0,LOOKUP(O629,{0,1950001,3300001,6950001,9000001,18000001,40000001},{0.05,0.1,0.2,0.23,0.33,0.4,0.45}))</f>
        <v/>
      </c>
    </row>
    <row r="630">
      <c r="A630" t="inlineStr">
        <is>
          <t>1万円刻み</t>
        </is>
      </c>
      <c r="B630" s="16">
        <f>'3_1万円刻み'!$A$37</f>
        <v/>
      </c>
      <c r="C630" t="n">
        <v>2026</v>
      </c>
      <c r="D630" t="n">
        <v>0</v>
      </c>
      <c r="E630" t="n">
        <v>0</v>
      </c>
      <c r="F630" t="n">
        <v>0</v>
      </c>
      <c r="G630" s="16">
        <f>ROUND(MIN(B630/12,650000)*12*0.0915+MIN(B630/12,1390000)*12*(0.0504+0)+B630*0.005,0)</f>
        <v/>
      </c>
      <c r="H630" t="n">
        <v>0</v>
      </c>
      <c r="I630" t="n">
        <v>0</v>
      </c>
      <c r="J630" s="16">
        <f>IF(C630=2026,IF(B630&lt;741000,0,IF(B630&lt;2191000,B630-740000,IF(B630&lt;2193000,1451000,IF(B630&lt;2196000,1453000,IF(B630&lt;2200000,1456000,IF(B630&lt;3600000,ROUNDDOWN(B630/4,-3)*2.8-80000,IF(B630&lt;6600000,ROUNDDOWN(B630/4,-3)*3.2-440000,IF(B630&lt;8500000,ROUNDDOWN(B630*0.9,0)-1100000,B630-1950000)))))))),IF(B630&lt;651000,0,IF(B630&lt;1900000,B630-650000,IF(B630&lt;3600000,ROUNDDOWN(B630/4,-3)*2.8-80000,IF(B630&lt;6600000,ROUNDDOWN(B630/4,-3)*3.2-440000,IF(B630&lt;8500000,ROUNDDOWN(B630*0.9,0)-1100000,B630-1950000))))))</f>
        <v/>
      </c>
      <c r="K630" s="16">
        <f>IF(J630&gt;23500000,NA(),IF(C630=2026,IF(J630&lt;=4890000,1040000,IF(J630&lt;=6550000,670000,620000)),IF(J630&lt;=1320000,950000,IF(J630&lt;=3360000,880000,IF(J630&lt;=4890000,680000,IF(J630&lt;=6550000,630000,580000))))))</f>
        <v/>
      </c>
      <c r="L630" s="16">
        <f>IF(D630=1,IF(J630&lt;=9000000,380000,IF(J630&lt;=9500000,260000,IF(J630&lt;=10000000,130000,0))),0)</f>
        <v/>
      </c>
      <c r="M630" s="16">
        <f>IF(D630=1,IF(J630&lt;=9000000,330000,IF(J630&lt;=9500000,220000,IF(J630&lt;=10000000,110000,0))),0)</f>
        <v/>
      </c>
      <c r="N630" s="16">
        <f>IF(D630=1,IF(J630&lt;=9000000,50000,IF(J630&lt;=9500000,40000,IF(J630&lt;=10000000,20000,0))),0)</f>
        <v/>
      </c>
      <c r="O630" s="16">
        <f>MAX(0,ROUNDDOWN(J630-G630-K630-L630-E630*380000-F630*630000-H630,-3))</f>
        <v/>
      </c>
      <c r="P630" s="16">
        <f>MAX(0,ROUNDDOWN(J630-G630-430000-M630-E630*330000-F630*450000-I630,-3))</f>
        <v/>
      </c>
      <c r="Q630" s="16">
        <f>50000+N630+E630*50000+F630*180000</f>
        <v/>
      </c>
      <c r="R630" s="16">
        <f>IF(P630&lt;=2000000,MIN(Q630,P630),MAX(Q630-(P630-2000000),50000))*0.05</f>
        <v/>
      </c>
      <c r="S630" s="16">
        <f>MAX(0,P630*0.1-R630)</f>
        <v/>
      </c>
      <c r="T630" s="16">
        <f>Q630+MAX(0,K630-480000)</f>
        <v/>
      </c>
      <c r="U630" s="16">
        <f>P630-T630</f>
        <v/>
      </c>
      <c r="V630" s="17">
        <f>IF(U630&lt;0,0,LOOKUP(U630,{0,1950001,3300001,6950001,9000001,18000001,40000001},{0.05,0.1,0.2,0.23,0.33,0.4,0.45}))</f>
        <v/>
      </c>
      <c r="W630" s="18">
        <f>IF(U630&lt;0,0.9,0.9-V630*1.021)</f>
        <v/>
      </c>
      <c r="X630" s="16">
        <f>ROUNDDOWN(S630*0.2/W630+2000,0)</f>
        <v/>
      </c>
      <c r="Y630" s="17">
        <f>IF(O630&lt;=0,0,LOOKUP(O630,{0,1950001,3300001,6950001,9000001,18000001,40000001},{0.05,0.1,0.2,0.23,0.33,0.4,0.45}))</f>
        <v/>
      </c>
    </row>
    <row r="631">
      <c r="A631" t="inlineStr">
        <is>
          <t>1万円刻み</t>
        </is>
      </c>
      <c r="B631" s="16">
        <f>'3_1万円刻み'!$A$37</f>
        <v/>
      </c>
      <c r="C631" t="n">
        <v>2025</v>
      </c>
      <c r="D631" t="n">
        <v>1</v>
      </c>
      <c r="E631" t="n">
        <v>0</v>
      </c>
      <c r="F631" t="n">
        <v>0</v>
      </c>
      <c r="G631" s="16">
        <f>ROUND(MIN(B631/12,650000)*12*0.0915+MIN(B631/12,1390000)*12*(0.0504+0)+B631*0.005,0)</f>
        <v/>
      </c>
      <c r="H631" t="n">
        <v>0</v>
      </c>
      <c r="I631" t="n">
        <v>0</v>
      </c>
      <c r="J631" s="16">
        <f>IF(C631=2026,IF(B631&lt;741000,0,IF(B631&lt;2191000,B631-740000,IF(B631&lt;2193000,1451000,IF(B631&lt;2196000,1453000,IF(B631&lt;2200000,1456000,IF(B631&lt;3600000,ROUNDDOWN(B631/4,-3)*2.8-80000,IF(B631&lt;6600000,ROUNDDOWN(B631/4,-3)*3.2-440000,IF(B631&lt;8500000,ROUNDDOWN(B631*0.9,0)-1100000,B631-1950000)))))))),IF(B631&lt;651000,0,IF(B631&lt;1900000,B631-650000,IF(B631&lt;3600000,ROUNDDOWN(B631/4,-3)*2.8-80000,IF(B631&lt;6600000,ROUNDDOWN(B631/4,-3)*3.2-440000,IF(B631&lt;8500000,ROUNDDOWN(B631*0.9,0)-1100000,B631-1950000))))))</f>
        <v/>
      </c>
      <c r="K631" s="16">
        <f>IF(J631&gt;23500000,NA(),IF(C631=2026,IF(J631&lt;=4890000,1040000,IF(J631&lt;=6550000,670000,620000)),IF(J631&lt;=1320000,950000,IF(J631&lt;=3360000,880000,IF(J631&lt;=4890000,680000,IF(J631&lt;=6550000,630000,580000))))))</f>
        <v/>
      </c>
      <c r="L631" s="16">
        <f>IF(D631=1,IF(J631&lt;=9000000,380000,IF(J631&lt;=9500000,260000,IF(J631&lt;=10000000,130000,0))),0)</f>
        <v/>
      </c>
      <c r="M631" s="16">
        <f>IF(D631=1,IF(J631&lt;=9000000,330000,IF(J631&lt;=9500000,220000,IF(J631&lt;=10000000,110000,0))),0)</f>
        <v/>
      </c>
      <c r="N631" s="16">
        <f>IF(D631=1,IF(J631&lt;=9000000,50000,IF(J631&lt;=9500000,40000,IF(J631&lt;=10000000,20000,0))),0)</f>
        <v/>
      </c>
      <c r="O631" s="16">
        <f>MAX(0,ROUNDDOWN(J631-G631-K631-L631-E631*380000-F631*630000-H631,-3))</f>
        <v/>
      </c>
      <c r="P631" s="16">
        <f>MAX(0,ROUNDDOWN(J631-G631-430000-M631-E631*330000-F631*450000-I631,-3))</f>
        <v/>
      </c>
      <c r="Q631" s="16">
        <f>50000+N631+E631*50000+F631*180000</f>
        <v/>
      </c>
      <c r="R631" s="16">
        <f>IF(P631&lt;=2000000,MIN(Q631,P631),MAX(Q631-(P631-2000000),50000))*0.05</f>
        <v/>
      </c>
      <c r="S631" s="16">
        <f>MAX(0,P631*0.1-R631)</f>
        <v/>
      </c>
      <c r="T631" s="16">
        <f>Q631+MAX(0,K631-480000)</f>
        <v/>
      </c>
      <c r="U631" s="16">
        <f>P631-T631</f>
        <v/>
      </c>
      <c r="V631" s="17">
        <f>IF(U631&lt;0,0,LOOKUP(U631,{0,1950001,3300001,6950001,9000001,18000001,40000001},{0.05,0.1,0.2,0.23,0.33,0.4,0.45}))</f>
        <v/>
      </c>
      <c r="W631" s="18">
        <f>IF(U631&lt;0,0.9,0.9-V631*1.021)</f>
        <v/>
      </c>
      <c r="X631" s="16">
        <f>ROUNDDOWN(S631*0.2/W631+2000,0)</f>
        <v/>
      </c>
      <c r="Y631" s="17">
        <f>IF(O631&lt;=0,0,LOOKUP(O631,{0,1950001,3300001,6950001,9000001,18000001,40000001},{0.05,0.1,0.2,0.23,0.33,0.4,0.45}))</f>
        <v/>
      </c>
    </row>
    <row r="632">
      <c r="A632" t="inlineStr">
        <is>
          <t>1万円刻み</t>
        </is>
      </c>
      <c r="B632" s="16">
        <f>'3_1万円刻み'!$A$37</f>
        <v/>
      </c>
      <c r="C632" t="n">
        <v>2026</v>
      </c>
      <c r="D632" t="n">
        <v>1</v>
      </c>
      <c r="E632" t="n">
        <v>0</v>
      </c>
      <c r="F632" t="n">
        <v>0</v>
      </c>
      <c r="G632" s="16">
        <f>ROUND(MIN(B632/12,650000)*12*0.0915+MIN(B632/12,1390000)*12*(0.0504+0)+B632*0.005,0)</f>
        <v/>
      </c>
      <c r="H632" t="n">
        <v>0</v>
      </c>
      <c r="I632" t="n">
        <v>0</v>
      </c>
      <c r="J632" s="16">
        <f>IF(C632=2026,IF(B632&lt;741000,0,IF(B632&lt;2191000,B632-740000,IF(B632&lt;2193000,1451000,IF(B632&lt;2196000,1453000,IF(B632&lt;2200000,1456000,IF(B632&lt;3600000,ROUNDDOWN(B632/4,-3)*2.8-80000,IF(B632&lt;6600000,ROUNDDOWN(B632/4,-3)*3.2-440000,IF(B632&lt;8500000,ROUNDDOWN(B632*0.9,0)-1100000,B632-1950000)))))))),IF(B632&lt;651000,0,IF(B632&lt;1900000,B632-650000,IF(B632&lt;3600000,ROUNDDOWN(B632/4,-3)*2.8-80000,IF(B632&lt;6600000,ROUNDDOWN(B632/4,-3)*3.2-440000,IF(B632&lt;8500000,ROUNDDOWN(B632*0.9,0)-1100000,B632-1950000))))))</f>
        <v/>
      </c>
      <c r="K632" s="16">
        <f>IF(J632&gt;23500000,NA(),IF(C632=2026,IF(J632&lt;=4890000,1040000,IF(J632&lt;=6550000,670000,620000)),IF(J632&lt;=1320000,950000,IF(J632&lt;=3360000,880000,IF(J632&lt;=4890000,680000,IF(J632&lt;=6550000,630000,580000))))))</f>
        <v/>
      </c>
      <c r="L632" s="16">
        <f>IF(D632=1,IF(J632&lt;=9000000,380000,IF(J632&lt;=9500000,260000,IF(J632&lt;=10000000,130000,0))),0)</f>
        <v/>
      </c>
      <c r="M632" s="16">
        <f>IF(D632=1,IF(J632&lt;=9000000,330000,IF(J632&lt;=9500000,220000,IF(J632&lt;=10000000,110000,0))),0)</f>
        <v/>
      </c>
      <c r="N632" s="16">
        <f>IF(D632=1,IF(J632&lt;=9000000,50000,IF(J632&lt;=9500000,40000,IF(J632&lt;=10000000,20000,0))),0)</f>
        <v/>
      </c>
      <c r="O632" s="16">
        <f>MAX(0,ROUNDDOWN(J632-G632-K632-L632-E632*380000-F632*630000-H632,-3))</f>
        <v/>
      </c>
      <c r="P632" s="16">
        <f>MAX(0,ROUNDDOWN(J632-G632-430000-M632-E632*330000-F632*450000-I632,-3))</f>
        <v/>
      </c>
      <c r="Q632" s="16">
        <f>50000+N632+E632*50000+F632*180000</f>
        <v/>
      </c>
      <c r="R632" s="16">
        <f>IF(P632&lt;=2000000,MIN(Q632,P632),MAX(Q632-(P632-2000000),50000))*0.05</f>
        <v/>
      </c>
      <c r="S632" s="16">
        <f>MAX(0,P632*0.1-R632)</f>
        <v/>
      </c>
      <c r="T632" s="16">
        <f>Q632+MAX(0,K632-480000)</f>
        <v/>
      </c>
      <c r="U632" s="16">
        <f>P632-T632</f>
        <v/>
      </c>
      <c r="V632" s="17">
        <f>IF(U632&lt;0,0,LOOKUP(U632,{0,1950001,3300001,6950001,9000001,18000001,40000001},{0.05,0.1,0.2,0.23,0.33,0.4,0.45}))</f>
        <v/>
      </c>
      <c r="W632" s="18">
        <f>IF(U632&lt;0,0.9,0.9-V632*1.021)</f>
        <v/>
      </c>
      <c r="X632" s="16">
        <f>ROUNDDOWN(S632*0.2/W632+2000,0)</f>
        <v/>
      </c>
      <c r="Y632" s="17">
        <f>IF(O632&lt;=0,0,LOOKUP(O632,{0,1950001,3300001,6950001,9000001,18000001,40000001},{0.05,0.1,0.2,0.23,0.33,0.4,0.45}))</f>
        <v/>
      </c>
    </row>
    <row r="633">
      <c r="A633" t="inlineStr">
        <is>
          <t>1万円刻み</t>
        </is>
      </c>
      <c r="B633" s="16">
        <f>'3_1万円刻み'!$A$38</f>
        <v/>
      </c>
      <c r="C633" t="n">
        <v>2025</v>
      </c>
      <c r="D633" t="n">
        <v>0</v>
      </c>
      <c r="E633" t="n">
        <v>0</v>
      </c>
      <c r="F633" t="n">
        <v>0</v>
      </c>
      <c r="G633" s="16">
        <f>ROUND(MIN(B633/12,650000)*12*0.0915+MIN(B633/12,1390000)*12*(0.0504+0)+B633*0.005,0)</f>
        <v/>
      </c>
      <c r="H633" t="n">
        <v>0</v>
      </c>
      <c r="I633" t="n">
        <v>0</v>
      </c>
      <c r="J633" s="16">
        <f>IF(C633=2026,IF(B633&lt;741000,0,IF(B633&lt;2191000,B633-740000,IF(B633&lt;2193000,1451000,IF(B633&lt;2196000,1453000,IF(B633&lt;2200000,1456000,IF(B633&lt;3600000,ROUNDDOWN(B633/4,-3)*2.8-80000,IF(B633&lt;6600000,ROUNDDOWN(B633/4,-3)*3.2-440000,IF(B633&lt;8500000,ROUNDDOWN(B633*0.9,0)-1100000,B633-1950000)))))))),IF(B633&lt;651000,0,IF(B633&lt;1900000,B633-650000,IF(B633&lt;3600000,ROUNDDOWN(B633/4,-3)*2.8-80000,IF(B633&lt;6600000,ROUNDDOWN(B633/4,-3)*3.2-440000,IF(B633&lt;8500000,ROUNDDOWN(B633*0.9,0)-1100000,B633-1950000))))))</f>
        <v/>
      </c>
      <c r="K633" s="16">
        <f>IF(J633&gt;23500000,NA(),IF(C633=2026,IF(J633&lt;=4890000,1040000,IF(J633&lt;=6550000,670000,620000)),IF(J633&lt;=1320000,950000,IF(J633&lt;=3360000,880000,IF(J633&lt;=4890000,680000,IF(J633&lt;=6550000,630000,580000))))))</f>
        <v/>
      </c>
      <c r="L633" s="16">
        <f>IF(D633=1,IF(J633&lt;=9000000,380000,IF(J633&lt;=9500000,260000,IF(J633&lt;=10000000,130000,0))),0)</f>
        <v/>
      </c>
      <c r="M633" s="16">
        <f>IF(D633=1,IF(J633&lt;=9000000,330000,IF(J633&lt;=9500000,220000,IF(J633&lt;=10000000,110000,0))),0)</f>
        <v/>
      </c>
      <c r="N633" s="16">
        <f>IF(D633=1,IF(J633&lt;=9000000,50000,IF(J633&lt;=9500000,40000,IF(J633&lt;=10000000,20000,0))),0)</f>
        <v/>
      </c>
      <c r="O633" s="16">
        <f>MAX(0,ROUNDDOWN(J633-G633-K633-L633-E633*380000-F633*630000-H633,-3))</f>
        <v/>
      </c>
      <c r="P633" s="16">
        <f>MAX(0,ROUNDDOWN(J633-G633-430000-M633-E633*330000-F633*450000-I633,-3))</f>
        <v/>
      </c>
      <c r="Q633" s="16">
        <f>50000+N633+E633*50000+F633*180000</f>
        <v/>
      </c>
      <c r="R633" s="16">
        <f>IF(P633&lt;=2000000,MIN(Q633,P633),MAX(Q633-(P633-2000000),50000))*0.05</f>
        <v/>
      </c>
      <c r="S633" s="16">
        <f>MAX(0,P633*0.1-R633)</f>
        <v/>
      </c>
      <c r="T633" s="16">
        <f>Q633+MAX(0,K633-480000)</f>
        <v/>
      </c>
      <c r="U633" s="16">
        <f>P633-T633</f>
        <v/>
      </c>
      <c r="V633" s="17">
        <f>IF(U633&lt;0,0,LOOKUP(U633,{0,1950001,3300001,6950001,9000001,18000001,40000001},{0.05,0.1,0.2,0.23,0.33,0.4,0.45}))</f>
        <v/>
      </c>
      <c r="W633" s="18">
        <f>IF(U633&lt;0,0.9,0.9-V633*1.021)</f>
        <v/>
      </c>
      <c r="X633" s="16">
        <f>ROUNDDOWN(S633*0.2/W633+2000,0)</f>
        <v/>
      </c>
      <c r="Y633" s="17">
        <f>IF(O633&lt;=0,0,LOOKUP(O633,{0,1950001,3300001,6950001,9000001,18000001,40000001},{0.05,0.1,0.2,0.23,0.33,0.4,0.45}))</f>
        <v/>
      </c>
    </row>
    <row r="634">
      <c r="A634" t="inlineStr">
        <is>
          <t>1万円刻み</t>
        </is>
      </c>
      <c r="B634" s="16">
        <f>'3_1万円刻み'!$A$38</f>
        <v/>
      </c>
      <c r="C634" t="n">
        <v>2026</v>
      </c>
      <c r="D634" t="n">
        <v>0</v>
      </c>
      <c r="E634" t="n">
        <v>0</v>
      </c>
      <c r="F634" t="n">
        <v>0</v>
      </c>
      <c r="G634" s="16">
        <f>ROUND(MIN(B634/12,650000)*12*0.0915+MIN(B634/12,1390000)*12*(0.0504+0)+B634*0.005,0)</f>
        <v/>
      </c>
      <c r="H634" t="n">
        <v>0</v>
      </c>
      <c r="I634" t="n">
        <v>0</v>
      </c>
      <c r="J634" s="16">
        <f>IF(C634=2026,IF(B634&lt;741000,0,IF(B634&lt;2191000,B634-740000,IF(B634&lt;2193000,1451000,IF(B634&lt;2196000,1453000,IF(B634&lt;2200000,1456000,IF(B634&lt;3600000,ROUNDDOWN(B634/4,-3)*2.8-80000,IF(B634&lt;6600000,ROUNDDOWN(B634/4,-3)*3.2-440000,IF(B634&lt;8500000,ROUNDDOWN(B634*0.9,0)-1100000,B634-1950000)))))))),IF(B634&lt;651000,0,IF(B634&lt;1900000,B634-650000,IF(B634&lt;3600000,ROUNDDOWN(B634/4,-3)*2.8-80000,IF(B634&lt;6600000,ROUNDDOWN(B634/4,-3)*3.2-440000,IF(B634&lt;8500000,ROUNDDOWN(B634*0.9,0)-1100000,B634-1950000))))))</f>
        <v/>
      </c>
      <c r="K634" s="16">
        <f>IF(J634&gt;23500000,NA(),IF(C634=2026,IF(J634&lt;=4890000,1040000,IF(J634&lt;=6550000,670000,620000)),IF(J634&lt;=1320000,950000,IF(J634&lt;=3360000,880000,IF(J634&lt;=4890000,680000,IF(J634&lt;=6550000,630000,580000))))))</f>
        <v/>
      </c>
      <c r="L634" s="16">
        <f>IF(D634=1,IF(J634&lt;=9000000,380000,IF(J634&lt;=9500000,260000,IF(J634&lt;=10000000,130000,0))),0)</f>
        <v/>
      </c>
      <c r="M634" s="16">
        <f>IF(D634=1,IF(J634&lt;=9000000,330000,IF(J634&lt;=9500000,220000,IF(J634&lt;=10000000,110000,0))),0)</f>
        <v/>
      </c>
      <c r="N634" s="16">
        <f>IF(D634=1,IF(J634&lt;=9000000,50000,IF(J634&lt;=9500000,40000,IF(J634&lt;=10000000,20000,0))),0)</f>
        <v/>
      </c>
      <c r="O634" s="16">
        <f>MAX(0,ROUNDDOWN(J634-G634-K634-L634-E634*380000-F634*630000-H634,-3))</f>
        <v/>
      </c>
      <c r="P634" s="16">
        <f>MAX(0,ROUNDDOWN(J634-G634-430000-M634-E634*330000-F634*450000-I634,-3))</f>
        <v/>
      </c>
      <c r="Q634" s="16">
        <f>50000+N634+E634*50000+F634*180000</f>
        <v/>
      </c>
      <c r="R634" s="16">
        <f>IF(P634&lt;=2000000,MIN(Q634,P634),MAX(Q634-(P634-2000000),50000))*0.05</f>
        <v/>
      </c>
      <c r="S634" s="16">
        <f>MAX(0,P634*0.1-R634)</f>
        <v/>
      </c>
      <c r="T634" s="16">
        <f>Q634+MAX(0,K634-480000)</f>
        <v/>
      </c>
      <c r="U634" s="16">
        <f>P634-T634</f>
        <v/>
      </c>
      <c r="V634" s="17">
        <f>IF(U634&lt;0,0,LOOKUP(U634,{0,1950001,3300001,6950001,9000001,18000001,40000001},{0.05,0.1,0.2,0.23,0.33,0.4,0.45}))</f>
        <v/>
      </c>
      <c r="W634" s="18">
        <f>IF(U634&lt;0,0.9,0.9-V634*1.021)</f>
        <v/>
      </c>
      <c r="X634" s="16">
        <f>ROUNDDOWN(S634*0.2/W634+2000,0)</f>
        <v/>
      </c>
      <c r="Y634" s="17">
        <f>IF(O634&lt;=0,0,LOOKUP(O634,{0,1950001,3300001,6950001,9000001,18000001,40000001},{0.05,0.1,0.2,0.23,0.33,0.4,0.45}))</f>
        <v/>
      </c>
    </row>
    <row r="635">
      <c r="A635" t="inlineStr">
        <is>
          <t>1万円刻み</t>
        </is>
      </c>
      <c r="B635" s="16">
        <f>'3_1万円刻み'!$A$38</f>
        <v/>
      </c>
      <c r="C635" t="n">
        <v>2025</v>
      </c>
      <c r="D635" t="n">
        <v>1</v>
      </c>
      <c r="E635" t="n">
        <v>0</v>
      </c>
      <c r="F635" t="n">
        <v>0</v>
      </c>
      <c r="G635" s="16">
        <f>ROUND(MIN(B635/12,650000)*12*0.0915+MIN(B635/12,1390000)*12*(0.0504+0)+B635*0.005,0)</f>
        <v/>
      </c>
      <c r="H635" t="n">
        <v>0</v>
      </c>
      <c r="I635" t="n">
        <v>0</v>
      </c>
      <c r="J635" s="16">
        <f>IF(C635=2026,IF(B635&lt;741000,0,IF(B635&lt;2191000,B635-740000,IF(B635&lt;2193000,1451000,IF(B635&lt;2196000,1453000,IF(B635&lt;2200000,1456000,IF(B635&lt;3600000,ROUNDDOWN(B635/4,-3)*2.8-80000,IF(B635&lt;6600000,ROUNDDOWN(B635/4,-3)*3.2-440000,IF(B635&lt;8500000,ROUNDDOWN(B635*0.9,0)-1100000,B635-1950000)))))))),IF(B635&lt;651000,0,IF(B635&lt;1900000,B635-650000,IF(B635&lt;3600000,ROUNDDOWN(B635/4,-3)*2.8-80000,IF(B635&lt;6600000,ROUNDDOWN(B635/4,-3)*3.2-440000,IF(B635&lt;8500000,ROUNDDOWN(B635*0.9,0)-1100000,B635-1950000))))))</f>
        <v/>
      </c>
      <c r="K635" s="16">
        <f>IF(J635&gt;23500000,NA(),IF(C635=2026,IF(J635&lt;=4890000,1040000,IF(J635&lt;=6550000,670000,620000)),IF(J635&lt;=1320000,950000,IF(J635&lt;=3360000,880000,IF(J635&lt;=4890000,680000,IF(J635&lt;=6550000,630000,580000))))))</f>
        <v/>
      </c>
      <c r="L635" s="16">
        <f>IF(D635=1,IF(J635&lt;=9000000,380000,IF(J635&lt;=9500000,260000,IF(J635&lt;=10000000,130000,0))),0)</f>
        <v/>
      </c>
      <c r="M635" s="16">
        <f>IF(D635=1,IF(J635&lt;=9000000,330000,IF(J635&lt;=9500000,220000,IF(J635&lt;=10000000,110000,0))),0)</f>
        <v/>
      </c>
      <c r="N635" s="16">
        <f>IF(D635=1,IF(J635&lt;=9000000,50000,IF(J635&lt;=9500000,40000,IF(J635&lt;=10000000,20000,0))),0)</f>
        <v/>
      </c>
      <c r="O635" s="16">
        <f>MAX(0,ROUNDDOWN(J635-G635-K635-L635-E635*380000-F635*630000-H635,-3))</f>
        <v/>
      </c>
      <c r="P635" s="16">
        <f>MAX(0,ROUNDDOWN(J635-G635-430000-M635-E635*330000-F635*450000-I635,-3))</f>
        <v/>
      </c>
      <c r="Q635" s="16">
        <f>50000+N635+E635*50000+F635*180000</f>
        <v/>
      </c>
      <c r="R635" s="16">
        <f>IF(P635&lt;=2000000,MIN(Q635,P635),MAX(Q635-(P635-2000000),50000))*0.05</f>
        <v/>
      </c>
      <c r="S635" s="16">
        <f>MAX(0,P635*0.1-R635)</f>
        <v/>
      </c>
      <c r="T635" s="16">
        <f>Q635+MAX(0,K635-480000)</f>
        <v/>
      </c>
      <c r="U635" s="16">
        <f>P635-T635</f>
        <v/>
      </c>
      <c r="V635" s="17">
        <f>IF(U635&lt;0,0,LOOKUP(U635,{0,1950001,3300001,6950001,9000001,18000001,40000001},{0.05,0.1,0.2,0.23,0.33,0.4,0.45}))</f>
        <v/>
      </c>
      <c r="W635" s="18">
        <f>IF(U635&lt;0,0.9,0.9-V635*1.021)</f>
        <v/>
      </c>
      <c r="X635" s="16">
        <f>ROUNDDOWN(S635*0.2/W635+2000,0)</f>
        <v/>
      </c>
      <c r="Y635" s="17">
        <f>IF(O635&lt;=0,0,LOOKUP(O635,{0,1950001,3300001,6950001,9000001,18000001,40000001},{0.05,0.1,0.2,0.23,0.33,0.4,0.45}))</f>
        <v/>
      </c>
    </row>
    <row r="636">
      <c r="A636" t="inlineStr">
        <is>
          <t>1万円刻み</t>
        </is>
      </c>
      <c r="B636" s="16">
        <f>'3_1万円刻み'!$A$38</f>
        <v/>
      </c>
      <c r="C636" t="n">
        <v>2026</v>
      </c>
      <c r="D636" t="n">
        <v>1</v>
      </c>
      <c r="E636" t="n">
        <v>0</v>
      </c>
      <c r="F636" t="n">
        <v>0</v>
      </c>
      <c r="G636" s="16">
        <f>ROUND(MIN(B636/12,650000)*12*0.0915+MIN(B636/12,1390000)*12*(0.0504+0)+B636*0.005,0)</f>
        <v/>
      </c>
      <c r="H636" t="n">
        <v>0</v>
      </c>
      <c r="I636" t="n">
        <v>0</v>
      </c>
      <c r="J636" s="16">
        <f>IF(C636=2026,IF(B636&lt;741000,0,IF(B636&lt;2191000,B636-740000,IF(B636&lt;2193000,1451000,IF(B636&lt;2196000,1453000,IF(B636&lt;2200000,1456000,IF(B636&lt;3600000,ROUNDDOWN(B636/4,-3)*2.8-80000,IF(B636&lt;6600000,ROUNDDOWN(B636/4,-3)*3.2-440000,IF(B636&lt;8500000,ROUNDDOWN(B636*0.9,0)-1100000,B636-1950000)))))))),IF(B636&lt;651000,0,IF(B636&lt;1900000,B636-650000,IF(B636&lt;3600000,ROUNDDOWN(B636/4,-3)*2.8-80000,IF(B636&lt;6600000,ROUNDDOWN(B636/4,-3)*3.2-440000,IF(B636&lt;8500000,ROUNDDOWN(B636*0.9,0)-1100000,B636-1950000))))))</f>
        <v/>
      </c>
      <c r="K636" s="16">
        <f>IF(J636&gt;23500000,NA(),IF(C636=2026,IF(J636&lt;=4890000,1040000,IF(J636&lt;=6550000,670000,620000)),IF(J636&lt;=1320000,950000,IF(J636&lt;=3360000,880000,IF(J636&lt;=4890000,680000,IF(J636&lt;=6550000,630000,580000))))))</f>
        <v/>
      </c>
      <c r="L636" s="16">
        <f>IF(D636=1,IF(J636&lt;=9000000,380000,IF(J636&lt;=9500000,260000,IF(J636&lt;=10000000,130000,0))),0)</f>
        <v/>
      </c>
      <c r="M636" s="16">
        <f>IF(D636=1,IF(J636&lt;=9000000,330000,IF(J636&lt;=9500000,220000,IF(J636&lt;=10000000,110000,0))),0)</f>
        <v/>
      </c>
      <c r="N636" s="16">
        <f>IF(D636=1,IF(J636&lt;=9000000,50000,IF(J636&lt;=9500000,40000,IF(J636&lt;=10000000,20000,0))),0)</f>
        <v/>
      </c>
      <c r="O636" s="16">
        <f>MAX(0,ROUNDDOWN(J636-G636-K636-L636-E636*380000-F636*630000-H636,-3))</f>
        <v/>
      </c>
      <c r="P636" s="16">
        <f>MAX(0,ROUNDDOWN(J636-G636-430000-M636-E636*330000-F636*450000-I636,-3))</f>
        <v/>
      </c>
      <c r="Q636" s="16">
        <f>50000+N636+E636*50000+F636*180000</f>
        <v/>
      </c>
      <c r="R636" s="16">
        <f>IF(P636&lt;=2000000,MIN(Q636,P636),MAX(Q636-(P636-2000000),50000))*0.05</f>
        <v/>
      </c>
      <c r="S636" s="16">
        <f>MAX(0,P636*0.1-R636)</f>
        <v/>
      </c>
      <c r="T636" s="16">
        <f>Q636+MAX(0,K636-480000)</f>
        <v/>
      </c>
      <c r="U636" s="16">
        <f>P636-T636</f>
        <v/>
      </c>
      <c r="V636" s="17">
        <f>IF(U636&lt;0,0,LOOKUP(U636,{0,1950001,3300001,6950001,9000001,18000001,40000001},{0.05,0.1,0.2,0.23,0.33,0.4,0.45}))</f>
        <v/>
      </c>
      <c r="W636" s="18">
        <f>IF(U636&lt;0,0.9,0.9-V636*1.021)</f>
        <v/>
      </c>
      <c r="X636" s="16">
        <f>ROUNDDOWN(S636*0.2/W636+2000,0)</f>
        <v/>
      </c>
      <c r="Y636" s="17">
        <f>IF(O636&lt;=0,0,LOOKUP(O636,{0,1950001,3300001,6950001,9000001,18000001,40000001},{0.05,0.1,0.2,0.23,0.33,0.4,0.45}))</f>
        <v/>
      </c>
    </row>
    <row r="637">
      <c r="A637" t="inlineStr">
        <is>
          <t>1万円刻み</t>
        </is>
      </c>
      <c r="B637" s="16">
        <f>'3_1万円刻み'!$A$39</f>
        <v/>
      </c>
      <c r="C637" t="n">
        <v>2025</v>
      </c>
      <c r="D637" t="n">
        <v>0</v>
      </c>
      <c r="E637" t="n">
        <v>0</v>
      </c>
      <c r="F637" t="n">
        <v>0</v>
      </c>
      <c r="G637" s="16">
        <f>ROUND(MIN(B637/12,650000)*12*0.0915+MIN(B637/12,1390000)*12*(0.0504+0)+B637*0.005,0)</f>
        <v/>
      </c>
      <c r="H637" t="n">
        <v>0</v>
      </c>
      <c r="I637" t="n">
        <v>0</v>
      </c>
      <c r="J637" s="16">
        <f>IF(C637=2026,IF(B637&lt;741000,0,IF(B637&lt;2191000,B637-740000,IF(B637&lt;2193000,1451000,IF(B637&lt;2196000,1453000,IF(B637&lt;2200000,1456000,IF(B637&lt;3600000,ROUNDDOWN(B637/4,-3)*2.8-80000,IF(B637&lt;6600000,ROUNDDOWN(B637/4,-3)*3.2-440000,IF(B637&lt;8500000,ROUNDDOWN(B637*0.9,0)-1100000,B637-1950000)))))))),IF(B637&lt;651000,0,IF(B637&lt;1900000,B637-650000,IF(B637&lt;3600000,ROUNDDOWN(B637/4,-3)*2.8-80000,IF(B637&lt;6600000,ROUNDDOWN(B637/4,-3)*3.2-440000,IF(B637&lt;8500000,ROUNDDOWN(B637*0.9,0)-1100000,B637-1950000))))))</f>
        <v/>
      </c>
      <c r="K637" s="16">
        <f>IF(J637&gt;23500000,NA(),IF(C637=2026,IF(J637&lt;=4890000,1040000,IF(J637&lt;=6550000,670000,620000)),IF(J637&lt;=1320000,950000,IF(J637&lt;=3360000,880000,IF(J637&lt;=4890000,680000,IF(J637&lt;=6550000,630000,580000))))))</f>
        <v/>
      </c>
      <c r="L637" s="16">
        <f>IF(D637=1,IF(J637&lt;=9000000,380000,IF(J637&lt;=9500000,260000,IF(J637&lt;=10000000,130000,0))),0)</f>
        <v/>
      </c>
      <c r="M637" s="16">
        <f>IF(D637=1,IF(J637&lt;=9000000,330000,IF(J637&lt;=9500000,220000,IF(J637&lt;=10000000,110000,0))),0)</f>
        <v/>
      </c>
      <c r="N637" s="16">
        <f>IF(D637=1,IF(J637&lt;=9000000,50000,IF(J637&lt;=9500000,40000,IF(J637&lt;=10000000,20000,0))),0)</f>
        <v/>
      </c>
      <c r="O637" s="16">
        <f>MAX(0,ROUNDDOWN(J637-G637-K637-L637-E637*380000-F637*630000-H637,-3))</f>
        <v/>
      </c>
      <c r="P637" s="16">
        <f>MAX(0,ROUNDDOWN(J637-G637-430000-M637-E637*330000-F637*450000-I637,-3))</f>
        <v/>
      </c>
      <c r="Q637" s="16">
        <f>50000+N637+E637*50000+F637*180000</f>
        <v/>
      </c>
      <c r="R637" s="16">
        <f>IF(P637&lt;=2000000,MIN(Q637,P637),MAX(Q637-(P637-2000000),50000))*0.05</f>
        <v/>
      </c>
      <c r="S637" s="16">
        <f>MAX(0,P637*0.1-R637)</f>
        <v/>
      </c>
      <c r="T637" s="16">
        <f>Q637+MAX(0,K637-480000)</f>
        <v/>
      </c>
      <c r="U637" s="16">
        <f>P637-T637</f>
        <v/>
      </c>
      <c r="V637" s="17">
        <f>IF(U637&lt;0,0,LOOKUP(U637,{0,1950001,3300001,6950001,9000001,18000001,40000001},{0.05,0.1,0.2,0.23,0.33,0.4,0.45}))</f>
        <v/>
      </c>
      <c r="W637" s="18">
        <f>IF(U637&lt;0,0.9,0.9-V637*1.021)</f>
        <v/>
      </c>
      <c r="X637" s="16">
        <f>ROUNDDOWN(S637*0.2/W637+2000,0)</f>
        <v/>
      </c>
      <c r="Y637" s="17">
        <f>IF(O637&lt;=0,0,LOOKUP(O637,{0,1950001,3300001,6950001,9000001,18000001,40000001},{0.05,0.1,0.2,0.23,0.33,0.4,0.45}))</f>
        <v/>
      </c>
    </row>
    <row r="638">
      <c r="A638" t="inlineStr">
        <is>
          <t>1万円刻み</t>
        </is>
      </c>
      <c r="B638" s="16">
        <f>'3_1万円刻み'!$A$39</f>
        <v/>
      </c>
      <c r="C638" t="n">
        <v>2026</v>
      </c>
      <c r="D638" t="n">
        <v>0</v>
      </c>
      <c r="E638" t="n">
        <v>0</v>
      </c>
      <c r="F638" t="n">
        <v>0</v>
      </c>
      <c r="G638" s="16">
        <f>ROUND(MIN(B638/12,650000)*12*0.0915+MIN(B638/12,1390000)*12*(0.0504+0)+B638*0.005,0)</f>
        <v/>
      </c>
      <c r="H638" t="n">
        <v>0</v>
      </c>
      <c r="I638" t="n">
        <v>0</v>
      </c>
      <c r="J638" s="16">
        <f>IF(C638=2026,IF(B638&lt;741000,0,IF(B638&lt;2191000,B638-740000,IF(B638&lt;2193000,1451000,IF(B638&lt;2196000,1453000,IF(B638&lt;2200000,1456000,IF(B638&lt;3600000,ROUNDDOWN(B638/4,-3)*2.8-80000,IF(B638&lt;6600000,ROUNDDOWN(B638/4,-3)*3.2-440000,IF(B638&lt;8500000,ROUNDDOWN(B638*0.9,0)-1100000,B638-1950000)))))))),IF(B638&lt;651000,0,IF(B638&lt;1900000,B638-650000,IF(B638&lt;3600000,ROUNDDOWN(B638/4,-3)*2.8-80000,IF(B638&lt;6600000,ROUNDDOWN(B638/4,-3)*3.2-440000,IF(B638&lt;8500000,ROUNDDOWN(B638*0.9,0)-1100000,B638-1950000))))))</f>
        <v/>
      </c>
      <c r="K638" s="16">
        <f>IF(J638&gt;23500000,NA(),IF(C638=2026,IF(J638&lt;=4890000,1040000,IF(J638&lt;=6550000,670000,620000)),IF(J638&lt;=1320000,950000,IF(J638&lt;=3360000,880000,IF(J638&lt;=4890000,680000,IF(J638&lt;=6550000,630000,580000))))))</f>
        <v/>
      </c>
      <c r="L638" s="16">
        <f>IF(D638=1,IF(J638&lt;=9000000,380000,IF(J638&lt;=9500000,260000,IF(J638&lt;=10000000,130000,0))),0)</f>
        <v/>
      </c>
      <c r="M638" s="16">
        <f>IF(D638=1,IF(J638&lt;=9000000,330000,IF(J638&lt;=9500000,220000,IF(J638&lt;=10000000,110000,0))),0)</f>
        <v/>
      </c>
      <c r="N638" s="16">
        <f>IF(D638=1,IF(J638&lt;=9000000,50000,IF(J638&lt;=9500000,40000,IF(J638&lt;=10000000,20000,0))),0)</f>
        <v/>
      </c>
      <c r="O638" s="16">
        <f>MAX(0,ROUNDDOWN(J638-G638-K638-L638-E638*380000-F638*630000-H638,-3))</f>
        <v/>
      </c>
      <c r="P638" s="16">
        <f>MAX(0,ROUNDDOWN(J638-G638-430000-M638-E638*330000-F638*450000-I638,-3))</f>
        <v/>
      </c>
      <c r="Q638" s="16">
        <f>50000+N638+E638*50000+F638*180000</f>
        <v/>
      </c>
      <c r="R638" s="16">
        <f>IF(P638&lt;=2000000,MIN(Q638,P638),MAX(Q638-(P638-2000000),50000))*0.05</f>
        <v/>
      </c>
      <c r="S638" s="16">
        <f>MAX(0,P638*0.1-R638)</f>
        <v/>
      </c>
      <c r="T638" s="16">
        <f>Q638+MAX(0,K638-480000)</f>
        <v/>
      </c>
      <c r="U638" s="16">
        <f>P638-T638</f>
        <v/>
      </c>
      <c r="V638" s="17">
        <f>IF(U638&lt;0,0,LOOKUP(U638,{0,1950001,3300001,6950001,9000001,18000001,40000001},{0.05,0.1,0.2,0.23,0.33,0.4,0.45}))</f>
        <v/>
      </c>
      <c r="W638" s="18">
        <f>IF(U638&lt;0,0.9,0.9-V638*1.021)</f>
        <v/>
      </c>
      <c r="X638" s="16">
        <f>ROUNDDOWN(S638*0.2/W638+2000,0)</f>
        <v/>
      </c>
      <c r="Y638" s="17">
        <f>IF(O638&lt;=0,0,LOOKUP(O638,{0,1950001,3300001,6950001,9000001,18000001,40000001},{0.05,0.1,0.2,0.23,0.33,0.4,0.45}))</f>
        <v/>
      </c>
    </row>
    <row r="639">
      <c r="A639" t="inlineStr">
        <is>
          <t>1万円刻み</t>
        </is>
      </c>
      <c r="B639" s="16">
        <f>'3_1万円刻み'!$A$39</f>
        <v/>
      </c>
      <c r="C639" t="n">
        <v>2025</v>
      </c>
      <c r="D639" t="n">
        <v>1</v>
      </c>
      <c r="E639" t="n">
        <v>0</v>
      </c>
      <c r="F639" t="n">
        <v>0</v>
      </c>
      <c r="G639" s="16">
        <f>ROUND(MIN(B639/12,650000)*12*0.0915+MIN(B639/12,1390000)*12*(0.0504+0)+B639*0.005,0)</f>
        <v/>
      </c>
      <c r="H639" t="n">
        <v>0</v>
      </c>
      <c r="I639" t="n">
        <v>0</v>
      </c>
      <c r="J639" s="16">
        <f>IF(C639=2026,IF(B639&lt;741000,0,IF(B639&lt;2191000,B639-740000,IF(B639&lt;2193000,1451000,IF(B639&lt;2196000,1453000,IF(B639&lt;2200000,1456000,IF(B639&lt;3600000,ROUNDDOWN(B639/4,-3)*2.8-80000,IF(B639&lt;6600000,ROUNDDOWN(B639/4,-3)*3.2-440000,IF(B639&lt;8500000,ROUNDDOWN(B639*0.9,0)-1100000,B639-1950000)))))))),IF(B639&lt;651000,0,IF(B639&lt;1900000,B639-650000,IF(B639&lt;3600000,ROUNDDOWN(B639/4,-3)*2.8-80000,IF(B639&lt;6600000,ROUNDDOWN(B639/4,-3)*3.2-440000,IF(B639&lt;8500000,ROUNDDOWN(B639*0.9,0)-1100000,B639-1950000))))))</f>
        <v/>
      </c>
      <c r="K639" s="16">
        <f>IF(J639&gt;23500000,NA(),IF(C639=2026,IF(J639&lt;=4890000,1040000,IF(J639&lt;=6550000,670000,620000)),IF(J639&lt;=1320000,950000,IF(J639&lt;=3360000,880000,IF(J639&lt;=4890000,680000,IF(J639&lt;=6550000,630000,580000))))))</f>
        <v/>
      </c>
      <c r="L639" s="16">
        <f>IF(D639=1,IF(J639&lt;=9000000,380000,IF(J639&lt;=9500000,260000,IF(J639&lt;=10000000,130000,0))),0)</f>
        <v/>
      </c>
      <c r="M639" s="16">
        <f>IF(D639=1,IF(J639&lt;=9000000,330000,IF(J639&lt;=9500000,220000,IF(J639&lt;=10000000,110000,0))),0)</f>
        <v/>
      </c>
      <c r="N639" s="16">
        <f>IF(D639=1,IF(J639&lt;=9000000,50000,IF(J639&lt;=9500000,40000,IF(J639&lt;=10000000,20000,0))),0)</f>
        <v/>
      </c>
      <c r="O639" s="16">
        <f>MAX(0,ROUNDDOWN(J639-G639-K639-L639-E639*380000-F639*630000-H639,-3))</f>
        <v/>
      </c>
      <c r="P639" s="16">
        <f>MAX(0,ROUNDDOWN(J639-G639-430000-M639-E639*330000-F639*450000-I639,-3))</f>
        <v/>
      </c>
      <c r="Q639" s="16">
        <f>50000+N639+E639*50000+F639*180000</f>
        <v/>
      </c>
      <c r="R639" s="16">
        <f>IF(P639&lt;=2000000,MIN(Q639,P639),MAX(Q639-(P639-2000000),50000))*0.05</f>
        <v/>
      </c>
      <c r="S639" s="16">
        <f>MAX(0,P639*0.1-R639)</f>
        <v/>
      </c>
      <c r="T639" s="16">
        <f>Q639+MAX(0,K639-480000)</f>
        <v/>
      </c>
      <c r="U639" s="16">
        <f>P639-T639</f>
        <v/>
      </c>
      <c r="V639" s="17">
        <f>IF(U639&lt;0,0,LOOKUP(U639,{0,1950001,3300001,6950001,9000001,18000001,40000001},{0.05,0.1,0.2,0.23,0.33,0.4,0.45}))</f>
        <v/>
      </c>
      <c r="W639" s="18">
        <f>IF(U639&lt;0,0.9,0.9-V639*1.021)</f>
        <v/>
      </c>
      <c r="X639" s="16">
        <f>ROUNDDOWN(S639*0.2/W639+2000,0)</f>
        <v/>
      </c>
      <c r="Y639" s="17">
        <f>IF(O639&lt;=0,0,LOOKUP(O639,{0,1950001,3300001,6950001,9000001,18000001,40000001},{0.05,0.1,0.2,0.23,0.33,0.4,0.45}))</f>
        <v/>
      </c>
    </row>
    <row r="640">
      <c r="A640" t="inlineStr">
        <is>
          <t>1万円刻み</t>
        </is>
      </c>
      <c r="B640" s="16">
        <f>'3_1万円刻み'!$A$39</f>
        <v/>
      </c>
      <c r="C640" t="n">
        <v>2026</v>
      </c>
      <c r="D640" t="n">
        <v>1</v>
      </c>
      <c r="E640" t="n">
        <v>0</v>
      </c>
      <c r="F640" t="n">
        <v>0</v>
      </c>
      <c r="G640" s="16">
        <f>ROUND(MIN(B640/12,650000)*12*0.0915+MIN(B640/12,1390000)*12*(0.0504+0)+B640*0.005,0)</f>
        <v/>
      </c>
      <c r="H640" t="n">
        <v>0</v>
      </c>
      <c r="I640" t="n">
        <v>0</v>
      </c>
      <c r="J640" s="16">
        <f>IF(C640=2026,IF(B640&lt;741000,0,IF(B640&lt;2191000,B640-740000,IF(B640&lt;2193000,1451000,IF(B640&lt;2196000,1453000,IF(B640&lt;2200000,1456000,IF(B640&lt;3600000,ROUNDDOWN(B640/4,-3)*2.8-80000,IF(B640&lt;6600000,ROUNDDOWN(B640/4,-3)*3.2-440000,IF(B640&lt;8500000,ROUNDDOWN(B640*0.9,0)-1100000,B640-1950000)))))))),IF(B640&lt;651000,0,IF(B640&lt;1900000,B640-650000,IF(B640&lt;3600000,ROUNDDOWN(B640/4,-3)*2.8-80000,IF(B640&lt;6600000,ROUNDDOWN(B640/4,-3)*3.2-440000,IF(B640&lt;8500000,ROUNDDOWN(B640*0.9,0)-1100000,B640-1950000))))))</f>
        <v/>
      </c>
      <c r="K640" s="16">
        <f>IF(J640&gt;23500000,NA(),IF(C640=2026,IF(J640&lt;=4890000,1040000,IF(J640&lt;=6550000,670000,620000)),IF(J640&lt;=1320000,950000,IF(J640&lt;=3360000,880000,IF(J640&lt;=4890000,680000,IF(J640&lt;=6550000,630000,580000))))))</f>
        <v/>
      </c>
      <c r="L640" s="16">
        <f>IF(D640=1,IF(J640&lt;=9000000,380000,IF(J640&lt;=9500000,260000,IF(J640&lt;=10000000,130000,0))),0)</f>
        <v/>
      </c>
      <c r="M640" s="16">
        <f>IF(D640=1,IF(J640&lt;=9000000,330000,IF(J640&lt;=9500000,220000,IF(J640&lt;=10000000,110000,0))),0)</f>
        <v/>
      </c>
      <c r="N640" s="16">
        <f>IF(D640=1,IF(J640&lt;=9000000,50000,IF(J640&lt;=9500000,40000,IF(J640&lt;=10000000,20000,0))),0)</f>
        <v/>
      </c>
      <c r="O640" s="16">
        <f>MAX(0,ROUNDDOWN(J640-G640-K640-L640-E640*380000-F640*630000-H640,-3))</f>
        <v/>
      </c>
      <c r="P640" s="16">
        <f>MAX(0,ROUNDDOWN(J640-G640-430000-M640-E640*330000-F640*450000-I640,-3))</f>
        <v/>
      </c>
      <c r="Q640" s="16">
        <f>50000+N640+E640*50000+F640*180000</f>
        <v/>
      </c>
      <c r="R640" s="16">
        <f>IF(P640&lt;=2000000,MIN(Q640,P640),MAX(Q640-(P640-2000000),50000))*0.05</f>
        <v/>
      </c>
      <c r="S640" s="16">
        <f>MAX(0,P640*0.1-R640)</f>
        <v/>
      </c>
      <c r="T640" s="16">
        <f>Q640+MAX(0,K640-480000)</f>
        <v/>
      </c>
      <c r="U640" s="16">
        <f>P640-T640</f>
        <v/>
      </c>
      <c r="V640" s="17">
        <f>IF(U640&lt;0,0,LOOKUP(U640,{0,1950001,3300001,6950001,9000001,18000001,40000001},{0.05,0.1,0.2,0.23,0.33,0.4,0.45}))</f>
        <v/>
      </c>
      <c r="W640" s="18">
        <f>IF(U640&lt;0,0.9,0.9-V640*1.021)</f>
        <v/>
      </c>
      <c r="X640" s="16">
        <f>ROUNDDOWN(S640*0.2/W640+2000,0)</f>
        <v/>
      </c>
      <c r="Y640" s="17">
        <f>IF(O640&lt;=0,0,LOOKUP(O640,{0,1950001,3300001,6950001,9000001,18000001,40000001},{0.05,0.1,0.2,0.23,0.33,0.4,0.45}))</f>
        <v/>
      </c>
    </row>
    <row r="641">
      <c r="A641" t="inlineStr">
        <is>
          <t>1万円刻み</t>
        </is>
      </c>
      <c r="B641" s="16">
        <f>'3_1万円刻み'!$A$40</f>
        <v/>
      </c>
      <c r="C641" t="n">
        <v>2025</v>
      </c>
      <c r="D641" t="n">
        <v>0</v>
      </c>
      <c r="E641" t="n">
        <v>0</v>
      </c>
      <c r="F641" t="n">
        <v>0</v>
      </c>
      <c r="G641" s="16">
        <f>ROUND(MIN(B641/12,650000)*12*0.0915+MIN(B641/12,1390000)*12*(0.0504+0)+B641*0.005,0)</f>
        <v/>
      </c>
      <c r="H641" t="n">
        <v>0</v>
      </c>
      <c r="I641" t="n">
        <v>0</v>
      </c>
      <c r="J641" s="16">
        <f>IF(C641=2026,IF(B641&lt;741000,0,IF(B641&lt;2191000,B641-740000,IF(B641&lt;2193000,1451000,IF(B641&lt;2196000,1453000,IF(B641&lt;2200000,1456000,IF(B641&lt;3600000,ROUNDDOWN(B641/4,-3)*2.8-80000,IF(B641&lt;6600000,ROUNDDOWN(B641/4,-3)*3.2-440000,IF(B641&lt;8500000,ROUNDDOWN(B641*0.9,0)-1100000,B641-1950000)))))))),IF(B641&lt;651000,0,IF(B641&lt;1900000,B641-650000,IF(B641&lt;3600000,ROUNDDOWN(B641/4,-3)*2.8-80000,IF(B641&lt;6600000,ROUNDDOWN(B641/4,-3)*3.2-440000,IF(B641&lt;8500000,ROUNDDOWN(B641*0.9,0)-1100000,B641-1950000))))))</f>
        <v/>
      </c>
      <c r="K641" s="16">
        <f>IF(J641&gt;23500000,NA(),IF(C641=2026,IF(J641&lt;=4890000,1040000,IF(J641&lt;=6550000,670000,620000)),IF(J641&lt;=1320000,950000,IF(J641&lt;=3360000,880000,IF(J641&lt;=4890000,680000,IF(J641&lt;=6550000,630000,580000))))))</f>
        <v/>
      </c>
      <c r="L641" s="16">
        <f>IF(D641=1,IF(J641&lt;=9000000,380000,IF(J641&lt;=9500000,260000,IF(J641&lt;=10000000,130000,0))),0)</f>
        <v/>
      </c>
      <c r="M641" s="16">
        <f>IF(D641=1,IF(J641&lt;=9000000,330000,IF(J641&lt;=9500000,220000,IF(J641&lt;=10000000,110000,0))),0)</f>
        <v/>
      </c>
      <c r="N641" s="16">
        <f>IF(D641=1,IF(J641&lt;=9000000,50000,IF(J641&lt;=9500000,40000,IF(J641&lt;=10000000,20000,0))),0)</f>
        <v/>
      </c>
      <c r="O641" s="16">
        <f>MAX(0,ROUNDDOWN(J641-G641-K641-L641-E641*380000-F641*630000-H641,-3))</f>
        <v/>
      </c>
      <c r="P641" s="16">
        <f>MAX(0,ROUNDDOWN(J641-G641-430000-M641-E641*330000-F641*450000-I641,-3))</f>
        <v/>
      </c>
      <c r="Q641" s="16">
        <f>50000+N641+E641*50000+F641*180000</f>
        <v/>
      </c>
      <c r="R641" s="16">
        <f>IF(P641&lt;=2000000,MIN(Q641,P641),MAX(Q641-(P641-2000000),50000))*0.05</f>
        <v/>
      </c>
      <c r="S641" s="16">
        <f>MAX(0,P641*0.1-R641)</f>
        <v/>
      </c>
      <c r="T641" s="16">
        <f>Q641+MAX(0,K641-480000)</f>
        <v/>
      </c>
      <c r="U641" s="16">
        <f>P641-T641</f>
        <v/>
      </c>
      <c r="V641" s="17">
        <f>IF(U641&lt;0,0,LOOKUP(U641,{0,1950001,3300001,6950001,9000001,18000001,40000001},{0.05,0.1,0.2,0.23,0.33,0.4,0.45}))</f>
        <v/>
      </c>
      <c r="W641" s="18">
        <f>IF(U641&lt;0,0.9,0.9-V641*1.021)</f>
        <v/>
      </c>
      <c r="X641" s="16">
        <f>ROUNDDOWN(S641*0.2/W641+2000,0)</f>
        <v/>
      </c>
      <c r="Y641" s="17">
        <f>IF(O641&lt;=0,0,LOOKUP(O641,{0,1950001,3300001,6950001,9000001,18000001,40000001},{0.05,0.1,0.2,0.23,0.33,0.4,0.45}))</f>
        <v/>
      </c>
    </row>
    <row r="642">
      <c r="A642" t="inlineStr">
        <is>
          <t>1万円刻み</t>
        </is>
      </c>
      <c r="B642" s="16">
        <f>'3_1万円刻み'!$A$40</f>
        <v/>
      </c>
      <c r="C642" t="n">
        <v>2026</v>
      </c>
      <c r="D642" t="n">
        <v>0</v>
      </c>
      <c r="E642" t="n">
        <v>0</v>
      </c>
      <c r="F642" t="n">
        <v>0</v>
      </c>
      <c r="G642" s="16">
        <f>ROUND(MIN(B642/12,650000)*12*0.0915+MIN(B642/12,1390000)*12*(0.0504+0)+B642*0.005,0)</f>
        <v/>
      </c>
      <c r="H642" t="n">
        <v>0</v>
      </c>
      <c r="I642" t="n">
        <v>0</v>
      </c>
      <c r="J642" s="16">
        <f>IF(C642=2026,IF(B642&lt;741000,0,IF(B642&lt;2191000,B642-740000,IF(B642&lt;2193000,1451000,IF(B642&lt;2196000,1453000,IF(B642&lt;2200000,1456000,IF(B642&lt;3600000,ROUNDDOWN(B642/4,-3)*2.8-80000,IF(B642&lt;6600000,ROUNDDOWN(B642/4,-3)*3.2-440000,IF(B642&lt;8500000,ROUNDDOWN(B642*0.9,0)-1100000,B642-1950000)))))))),IF(B642&lt;651000,0,IF(B642&lt;1900000,B642-650000,IF(B642&lt;3600000,ROUNDDOWN(B642/4,-3)*2.8-80000,IF(B642&lt;6600000,ROUNDDOWN(B642/4,-3)*3.2-440000,IF(B642&lt;8500000,ROUNDDOWN(B642*0.9,0)-1100000,B642-1950000))))))</f>
        <v/>
      </c>
      <c r="K642" s="16">
        <f>IF(J642&gt;23500000,NA(),IF(C642=2026,IF(J642&lt;=4890000,1040000,IF(J642&lt;=6550000,670000,620000)),IF(J642&lt;=1320000,950000,IF(J642&lt;=3360000,880000,IF(J642&lt;=4890000,680000,IF(J642&lt;=6550000,630000,580000))))))</f>
        <v/>
      </c>
      <c r="L642" s="16">
        <f>IF(D642=1,IF(J642&lt;=9000000,380000,IF(J642&lt;=9500000,260000,IF(J642&lt;=10000000,130000,0))),0)</f>
        <v/>
      </c>
      <c r="M642" s="16">
        <f>IF(D642=1,IF(J642&lt;=9000000,330000,IF(J642&lt;=9500000,220000,IF(J642&lt;=10000000,110000,0))),0)</f>
        <v/>
      </c>
      <c r="N642" s="16">
        <f>IF(D642=1,IF(J642&lt;=9000000,50000,IF(J642&lt;=9500000,40000,IF(J642&lt;=10000000,20000,0))),0)</f>
        <v/>
      </c>
      <c r="O642" s="16">
        <f>MAX(0,ROUNDDOWN(J642-G642-K642-L642-E642*380000-F642*630000-H642,-3))</f>
        <v/>
      </c>
      <c r="P642" s="16">
        <f>MAX(0,ROUNDDOWN(J642-G642-430000-M642-E642*330000-F642*450000-I642,-3))</f>
        <v/>
      </c>
      <c r="Q642" s="16">
        <f>50000+N642+E642*50000+F642*180000</f>
        <v/>
      </c>
      <c r="R642" s="16">
        <f>IF(P642&lt;=2000000,MIN(Q642,P642),MAX(Q642-(P642-2000000),50000))*0.05</f>
        <v/>
      </c>
      <c r="S642" s="16">
        <f>MAX(0,P642*0.1-R642)</f>
        <v/>
      </c>
      <c r="T642" s="16">
        <f>Q642+MAX(0,K642-480000)</f>
        <v/>
      </c>
      <c r="U642" s="16">
        <f>P642-T642</f>
        <v/>
      </c>
      <c r="V642" s="17">
        <f>IF(U642&lt;0,0,LOOKUP(U642,{0,1950001,3300001,6950001,9000001,18000001,40000001},{0.05,0.1,0.2,0.23,0.33,0.4,0.45}))</f>
        <v/>
      </c>
      <c r="W642" s="18">
        <f>IF(U642&lt;0,0.9,0.9-V642*1.021)</f>
        <v/>
      </c>
      <c r="X642" s="16">
        <f>ROUNDDOWN(S642*0.2/W642+2000,0)</f>
        <v/>
      </c>
      <c r="Y642" s="17">
        <f>IF(O642&lt;=0,0,LOOKUP(O642,{0,1950001,3300001,6950001,9000001,18000001,40000001},{0.05,0.1,0.2,0.23,0.33,0.4,0.45}))</f>
        <v/>
      </c>
    </row>
    <row r="643">
      <c r="A643" t="inlineStr">
        <is>
          <t>1万円刻み</t>
        </is>
      </c>
      <c r="B643" s="16">
        <f>'3_1万円刻み'!$A$40</f>
        <v/>
      </c>
      <c r="C643" t="n">
        <v>2025</v>
      </c>
      <c r="D643" t="n">
        <v>1</v>
      </c>
      <c r="E643" t="n">
        <v>0</v>
      </c>
      <c r="F643" t="n">
        <v>0</v>
      </c>
      <c r="G643" s="16">
        <f>ROUND(MIN(B643/12,650000)*12*0.0915+MIN(B643/12,1390000)*12*(0.0504+0)+B643*0.005,0)</f>
        <v/>
      </c>
      <c r="H643" t="n">
        <v>0</v>
      </c>
      <c r="I643" t="n">
        <v>0</v>
      </c>
      <c r="J643" s="16">
        <f>IF(C643=2026,IF(B643&lt;741000,0,IF(B643&lt;2191000,B643-740000,IF(B643&lt;2193000,1451000,IF(B643&lt;2196000,1453000,IF(B643&lt;2200000,1456000,IF(B643&lt;3600000,ROUNDDOWN(B643/4,-3)*2.8-80000,IF(B643&lt;6600000,ROUNDDOWN(B643/4,-3)*3.2-440000,IF(B643&lt;8500000,ROUNDDOWN(B643*0.9,0)-1100000,B643-1950000)))))))),IF(B643&lt;651000,0,IF(B643&lt;1900000,B643-650000,IF(B643&lt;3600000,ROUNDDOWN(B643/4,-3)*2.8-80000,IF(B643&lt;6600000,ROUNDDOWN(B643/4,-3)*3.2-440000,IF(B643&lt;8500000,ROUNDDOWN(B643*0.9,0)-1100000,B643-1950000))))))</f>
        <v/>
      </c>
      <c r="K643" s="16">
        <f>IF(J643&gt;23500000,NA(),IF(C643=2026,IF(J643&lt;=4890000,1040000,IF(J643&lt;=6550000,670000,620000)),IF(J643&lt;=1320000,950000,IF(J643&lt;=3360000,880000,IF(J643&lt;=4890000,680000,IF(J643&lt;=6550000,630000,580000))))))</f>
        <v/>
      </c>
      <c r="L643" s="16">
        <f>IF(D643=1,IF(J643&lt;=9000000,380000,IF(J643&lt;=9500000,260000,IF(J643&lt;=10000000,130000,0))),0)</f>
        <v/>
      </c>
      <c r="M643" s="16">
        <f>IF(D643=1,IF(J643&lt;=9000000,330000,IF(J643&lt;=9500000,220000,IF(J643&lt;=10000000,110000,0))),0)</f>
        <v/>
      </c>
      <c r="N643" s="16">
        <f>IF(D643=1,IF(J643&lt;=9000000,50000,IF(J643&lt;=9500000,40000,IF(J643&lt;=10000000,20000,0))),0)</f>
        <v/>
      </c>
      <c r="O643" s="16">
        <f>MAX(0,ROUNDDOWN(J643-G643-K643-L643-E643*380000-F643*630000-H643,-3))</f>
        <v/>
      </c>
      <c r="P643" s="16">
        <f>MAX(0,ROUNDDOWN(J643-G643-430000-M643-E643*330000-F643*450000-I643,-3))</f>
        <v/>
      </c>
      <c r="Q643" s="16">
        <f>50000+N643+E643*50000+F643*180000</f>
        <v/>
      </c>
      <c r="R643" s="16">
        <f>IF(P643&lt;=2000000,MIN(Q643,P643),MAX(Q643-(P643-2000000),50000))*0.05</f>
        <v/>
      </c>
      <c r="S643" s="16">
        <f>MAX(0,P643*0.1-R643)</f>
        <v/>
      </c>
      <c r="T643" s="16">
        <f>Q643+MAX(0,K643-480000)</f>
        <v/>
      </c>
      <c r="U643" s="16">
        <f>P643-T643</f>
        <v/>
      </c>
      <c r="V643" s="17">
        <f>IF(U643&lt;0,0,LOOKUP(U643,{0,1950001,3300001,6950001,9000001,18000001,40000001},{0.05,0.1,0.2,0.23,0.33,0.4,0.45}))</f>
        <v/>
      </c>
      <c r="W643" s="18">
        <f>IF(U643&lt;0,0.9,0.9-V643*1.021)</f>
        <v/>
      </c>
      <c r="X643" s="16">
        <f>ROUNDDOWN(S643*0.2/W643+2000,0)</f>
        <v/>
      </c>
      <c r="Y643" s="17">
        <f>IF(O643&lt;=0,0,LOOKUP(O643,{0,1950001,3300001,6950001,9000001,18000001,40000001},{0.05,0.1,0.2,0.23,0.33,0.4,0.45}))</f>
        <v/>
      </c>
    </row>
    <row r="644">
      <c r="A644" t="inlineStr">
        <is>
          <t>1万円刻み</t>
        </is>
      </c>
      <c r="B644" s="16">
        <f>'3_1万円刻み'!$A$40</f>
        <v/>
      </c>
      <c r="C644" t="n">
        <v>2026</v>
      </c>
      <c r="D644" t="n">
        <v>1</v>
      </c>
      <c r="E644" t="n">
        <v>0</v>
      </c>
      <c r="F644" t="n">
        <v>0</v>
      </c>
      <c r="G644" s="16">
        <f>ROUND(MIN(B644/12,650000)*12*0.0915+MIN(B644/12,1390000)*12*(0.0504+0)+B644*0.005,0)</f>
        <v/>
      </c>
      <c r="H644" t="n">
        <v>0</v>
      </c>
      <c r="I644" t="n">
        <v>0</v>
      </c>
      <c r="J644" s="16">
        <f>IF(C644=2026,IF(B644&lt;741000,0,IF(B644&lt;2191000,B644-740000,IF(B644&lt;2193000,1451000,IF(B644&lt;2196000,1453000,IF(B644&lt;2200000,1456000,IF(B644&lt;3600000,ROUNDDOWN(B644/4,-3)*2.8-80000,IF(B644&lt;6600000,ROUNDDOWN(B644/4,-3)*3.2-440000,IF(B644&lt;8500000,ROUNDDOWN(B644*0.9,0)-1100000,B644-1950000)))))))),IF(B644&lt;651000,0,IF(B644&lt;1900000,B644-650000,IF(B644&lt;3600000,ROUNDDOWN(B644/4,-3)*2.8-80000,IF(B644&lt;6600000,ROUNDDOWN(B644/4,-3)*3.2-440000,IF(B644&lt;8500000,ROUNDDOWN(B644*0.9,0)-1100000,B644-1950000))))))</f>
        <v/>
      </c>
      <c r="K644" s="16">
        <f>IF(J644&gt;23500000,NA(),IF(C644=2026,IF(J644&lt;=4890000,1040000,IF(J644&lt;=6550000,670000,620000)),IF(J644&lt;=1320000,950000,IF(J644&lt;=3360000,880000,IF(J644&lt;=4890000,680000,IF(J644&lt;=6550000,630000,580000))))))</f>
        <v/>
      </c>
      <c r="L644" s="16">
        <f>IF(D644=1,IF(J644&lt;=9000000,380000,IF(J644&lt;=9500000,260000,IF(J644&lt;=10000000,130000,0))),0)</f>
        <v/>
      </c>
      <c r="M644" s="16">
        <f>IF(D644=1,IF(J644&lt;=9000000,330000,IF(J644&lt;=9500000,220000,IF(J644&lt;=10000000,110000,0))),0)</f>
        <v/>
      </c>
      <c r="N644" s="16">
        <f>IF(D644=1,IF(J644&lt;=9000000,50000,IF(J644&lt;=9500000,40000,IF(J644&lt;=10000000,20000,0))),0)</f>
        <v/>
      </c>
      <c r="O644" s="16">
        <f>MAX(0,ROUNDDOWN(J644-G644-K644-L644-E644*380000-F644*630000-H644,-3))</f>
        <v/>
      </c>
      <c r="P644" s="16">
        <f>MAX(0,ROUNDDOWN(J644-G644-430000-M644-E644*330000-F644*450000-I644,-3))</f>
        <v/>
      </c>
      <c r="Q644" s="16">
        <f>50000+N644+E644*50000+F644*180000</f>
        <v/>
      </c>
      <c r="R644" s="16">
        <f>IF(P644&lt;=2000000,MIN(Q644,P644),MAX(Q644-(P644-2000000),50000))*0.05</f>
        <v/>
      </c>
      <c r="S644" s="16">
        <f>MAX(0,P644*0.1-R644)</f>
        <v/>
      </c>
      <c r="T644" s="16">
        <f>Q644+MAX(0,K644-480000)</f>
        <v/>
      </c>
      <c r="U644" s="16">
        <f>P644-T644</f>
        <v/>
      </c>
      <c r="V644" s="17">
        <f>IF(U644&lt;0,0,LOOKUP(U644,{0,1950001,3300001,6950001,9000001,18000001,40000001},{0.05,0.1,0.2,0.23,0.33,0.4,0.45}))</f>
        <v/>
      </c>
      <c r="W644" s="18">
        <f>IF(U644&lt;0,0.9,0.9-V644*1.021)</f>
        <v/>
      </c>
      <c r="X644" s="16">
        <f>ROUNDDOWN(S644*0.2/W644+2000,0)</f>
        <v/>
      </c>
      <c r="Y644" s="17">
        <f>IF(O644&lt;=0,0,LOOKUP(O644,{0,1950001,3300001,6950001,9000001,18000001,40000001},{0.05,0.1,0.2,0.23,0.33,0.4,0.45}))</f>
        <v/>
      </c>
    </row>
    <row r="645">
      <c r="A645" t="inlineStr">
        <is>
          <t>1万円刻み</t>
        </is>
      </c>
      <c r="B645" s="16">
        <f>'3_1万円刻み'!$A$41</f>
        <v/>
      </c>
      <c r="C645" t="n">
        <v>2025</v>
      </c>
      <c r="D645" t="n">
        <v>0</v>
      </c>
      <c r="E645" t="n">
        <v>0</v>
      </c>
      <c r="F645" t="n">
        <v>0</v>
      </c>
      <c r="G645" s="16">
        <f>ROUND(MIN(B645/12,650000)*12*0.0915+MIN(B645/12,1390000)*12*(0.0504+0)+B645*0.005,0)</f>
        <v/>
      </c>
      <c r="H645" t="n">
        <v>0</v>
      </c>
      <c r="I645" t="n">
        <v>0</v>
      </c>
      <c r="J645" s="16">
        <f>IF(C645=2026,IF(B645&lt;741000,0,IF(B645&lt;2191000,B645-740000,IF(B645&lt;2193000,1451000,IF(B645&lt;2196000,1453000,IF(B645&lt;2200000,1456000,IF(B645&lt;3600000,ROUNDDOWN(B645/4,-3)*2.8-80000,IF(B645&lt;6600000,ROUNDDOWN(B645/4,-3)*3.2-440000,IF(B645&lt;8500000,ROUNDDOWN(B645*0.9,0)-1100000,B645-1950000)))))))),IF(B645&lt;651000,0,IF(B645&lt;1900000,B645-650000,IF(B645&lt;3600000,ROUNDDOWN(B645/4,-3)*2.8-80000,IF(B645&lt;6600000,ROUNDDOWN(B645/4,-3)*3.2-440000,IF(B645&lt;8500000,ROUNDDOWN(B645*0.9,0)-1100000,B645-1950000))))))</f>
        <v/>
      </c>
      <c r="K645" s="16">
        <f>IF(J645&gt;23500000,NA(),IF(C645=2026,IF(J645&lt;=4890000,1040000,IF(J645&lt;=6550000,670000,620000)),IF(J645&lt;=1320000,950000,IF(J645&lt;=3360000,880000,IF(J645&lt;=4890000,680000,IF(J645&lt;=6550000,630000,580000))))))</f>
        <v/>
      </c>
      <c r="L645" s="16">
        <f>IF(D645=1,IF(J645&lt;=9000000,380000,IF(J645&lt;=9500000,260000,IF(J645&lt;=10000000,130000,0))),0)</f>
        <v/>
      </c>
      <c r="M645" s="16">
        <f>IF(D645=1,IF(J645&lt;=9000000,330000,IF(J645&lt;=9500000,220000,IF(J645&lt;=10000000,110000,0))),0)</f>
        <v/>
      </c>
      <c r="N645" s="16">
        <f>IF(D645=1,IF(J645&lt;=9000000,50000,IF(J645&lt;=9500000,40000,IF(J645&lt;=10000000,20000,0))),0)</f>
        <v/>
      </c>
      <c r="O645" s="16">
        <f>MAX(0,ROUNDDOWN(J645-G645-K645-L645-E645*380000-F645*630000-H645,-3))</f>
        <v/>
      </c>
      <c r="P645" s="16">
        <f>MAX(0,ROUNDDOWN(J645-G645-430000-M645-E645*330000-F645*450000-I645,-3))</f>
        <v/>
      </c>
      <c r="Q645" s="16">
        <f>50000+N645+E645*50000+F645*180000</f>
        <v/>
      </c>
      <c r="R645" s="16">
        <f>IF(P645&lt;=2000000,MIN(Q645,P645),MAX(Q645-(P645-2000000),50000))*0.05</f>
        <v/>
      </c>
      <c r="S645" s="16">
        <f>MAX(0,P645*0.1-R645)</f>
        <v/>
      </c>
      <c r="T645" s="16">
        <f>Q645+MAX(0,K645-480000)</f>
        <v/>
      </c>
      <c r="U645" s="16">
        <f>P645-T645</f>
        <v/>
      </c>
      <c r="V645" s="17">
        <f>IF(U645&lt;0,0,LOOKUP(U645,{0,1950001,3300001,6950001,9000001,18000001,40000001},{0.05,0.1,0.2,0.23,0.33,0.4,0.45}))</f>
        <v/>
      </c>
      <c r="W645" s="18">
        <f>IF(U645&lt;0,0.9,0.9-V645*1.021)</f>
        <v/>
      </c>
      <c r="X645" s="16">
        <f>ROUNDDOWN(S645*0.2/W645+2000,0)</f>
        <v/>
      </c>
      <c r="Y645" s="17">
        <f>IF(O645&lt;=0,0,LOOKUP(O645,{0,1950001,3300001,6950001,9000001,18000001,40000001},{0.05,0.1,0.2,0.23,0.33,0.4,0.45}))</f>
        <v/>
      </c>
    </row>
    <row r="646">
      <c r="A646" t="inlineStr">
        <is>
          <t>1万円刻み</t>
        </is>
      </c>
      <c r="B646" s="16">
        <f>'3_1万円刻み'!$A$41</f>
        <v/>
      </c>
      <c r="C646" t="n">
        <v>2026</v>
      </c>
      <c r="D646" t="n">
        <v>0</v>
      </c>
      <c r="E646" t="n">
        <v>0</v>
      </c>
      <c r="F646" t="n">
        <v>0</v>
      </c>
      <c r="G646" s="16">
        <f>ROUND(MIN(B646/12,650000)*12*0.0915+MIN(B646/12,1390000)*12*(0.0504+0)+B646*0.005,0)</f>
        <v/>
      </c>
      <c r="H646" t="n">
        <v>0</v>
      </c>
      <c r="I646" t="n">
        <v>0</v>
      </c>
      <c r="J646" s="16">
        <f>IF(C646=2026,IF(B646&lt;741000,0,IF(B646&lt;2191000,B646-740000,IF(B646&lt;2193000,1451000,IF(B646&lt;2196000,1453000,IF(B646&lt;2200000,1456000,IF(B646&lt;3600000,ROUNDDOWN(B646/4,-3)*2.8-80000,IF(B646&lt;6600000,ROUNDDOWN(B646/4,-3)*3.2-440000,IF(B646&lt;8500000,ROUNDDOWN(B646*0.9,0)-1100000,B646-1950000)))))))),IF(B646&lt;651000,0,IF(B646&lt;1900000,B646-650000,IF(B646&lt;3600000,ROUNDDOWN(B646/4,-3)*2.8-80000,IF(B646&lt;6600000,ROUNDDOWN(B646/4,-3)*3.2-440000,IF(B646&lt;8500000,ROUNDDOWN(B646*0.9,0)-1100000,B646-1950000))))))</f>
        <v/>
      </c>
      <c r="K646" s="16">
        <f>IF(J646&gt;23500000,NA(),IF(C646=2026,IF(J646&lt;=4890000,1040000,IF(J646&lt;=6550000,670000,620000)),IF(J646&lt;=1320000,950000,IF(J646&lt;=3360000,880000,IF(J646&lt;=4890000,680000,IF(J646&lt;=6550000,630000,580000))))))</f>
        <v/>
      </c>
      <c r="L646" s="16">
        <f>IF(D646=1,IF(J646&lt;=9000000,380000,IF(J646&lt;=9500000,260000,IF(J646&lt;=10000000,130000,0))),0)</f>
        <v/>
      </c>
      <c r="M646" s="16">
        <f>IF(D646=1,IF(J646&lt;=9000000,330000,IF(J646&lt;=9500000,220000,IF(J646&lt;=10000000,110000,0))),0)</f>
        <v/>
      </c>
      <c r="N646" s="16">
        <f>IF(D646=1,IF(J646&lt;=9000000,50000,IF(J646&lt;=9500000,40000,IF(J646&lt;=10000000,20000,0))),0)</f>
        <v/>
      </c>
      <c r="O646" s="16">
        <f>MAX(0,ROUNDDOWN(J646-G646-K646-L646-E646*380000-F646*630000-H646,-3))</f>
        <v/>
      </c>
      <c r="P646" s="16">
        <f>MAX(0,ROUNDDOWN(J646-G646-430000-M646-E646*330000-F646*450000-I646,-3))</f>
        <v/>
      </c>
      <c r="Q646" s="16">
        <f>50000+N646+E646*50000+F646*180000</f>
        <v/>
      </c>
      <c r="R646" s="16">
        <f>IF(P646&lt;=2000000,MIN(Q646,P646),MAX(Q646-(P646-2000000),50000))*0.05</f>
        <v/>
      </c>
      <c r="S646" s="16">
        <f>MAX(0,P646*0.1-R646)</f>
        <v/>
      </c>
      <c r="T646" s="16">
        <f>Q646+MAX(0,K646-480000)</f>
        <v/>
      </c>
      <c r="U646" s="16">
        <f>P646-T646</f>
        <v/>
      </c>
      <c r="V646" s="17">
        <f>IF(U646&lt;0,0,LOOKUP(U646,{0,1950001,3300001,6950001,9000001,18000001,40000001},{0.05,0.1,0.2,0.23,0.33,0.4,0.45}))</f>
        <v/>
      </c>
      <c r="W646" s="18">
        <f>IF(U646&lt;0,0.9,0.9-V646*1.021)</f>
        <v/>
      </c>
      <c r="X646" s="16">
        <f>ROUNDDOWN(S646*0.2/W646+2000,0)</f>
        <v/>
      </c>
      <c r="Y646" s="17">
        <f>IF(O646&lt;=0,0,LOOKUP(O646,{0,1950001,3300001,6950001,9000001,18000001,40000001},{0.05,0.1,0.2,0.23,0.33,0.4,0.45}))</f>
        <v/>
      </c>
    </row>
    <row r="647">
      <c r="A647" t="inlineStr">
        <is>
          <t>1万円刻み</t>
        </is>
      </c>
      <c r="B647" s="16">
        <f>'3_1万円刻み'!$A$41</f>
        <v/>
      </c>
      <c r="C647" t="n">
        <v>2025</v>
      </c>
      <c r="D647" t="n">
        <v>1</v>
      </c>
      <c r="E647" t="n">
        <v>0</v>
      </c>
      <c r="F647" t="n">
        <v>0</v>
      </c>
      <c r="G647" s="16">
        <f>ROUND(MIN(B647/12,650000)*12*0.0915+MIN(B647/12,1390000)*12*(0.0504+0)+B647*0.005,0)</f>
        <v/>
      </c>
      <c r="H647" t="n">
        <v>0</v>
      </c>
      <c r="I647" t="n">
        <v>0</v>
      </c>
      <c r="J647" s="16">
        <f>IF(C647=2026,IF(B647&lt;741000,0,IF(B647&lt;2191000,B647-740000,IF(B647&lt;2193000,1451000,IF(B647&lt;2196000,1453000,IF(B647&lt;2200000,1456000,IF(B647&lt;3600000,ROUNDDOWN(B647/4,-3)*2.8-80000,IF(B647&lt;6600000,ROUNDDOWN(B647/4,-3)*3.2-440000,IF(B647&lt;8500000,ROUNDDOWN(B647*0.9,0)-1100000,B647-1950000)))))))),IF(B647&lt;651000,0,IF(B647&lt;1900000,B647-650000,IF(B647&lt;3600000,ROUNDDOWN(B647/4,-3)*2.8-80000,IF(B647&lt;6600000,ROUNDDOWN(B647/4,-3)*3.2-440000,IF(B647&lt;8500000,ROUNDDOWN(B647*0.9,0)-1100000,B647-1950000))))))</f>
        <v/>
      </c>
      <c r="K647" s="16">
        <f>IF(J647&gt;23500000,NA(),IF(C647=2026,IF(J647&lt;=4890000,1040000,IF(J647&lt;=6550000,670000,620000)),IF(J647&lt;=1320000,950000,IF(J647&lt;=3360000,880000,IF(J647&lt;=4890000,680000,IF(J647&lt;=6550000,630000,580000))))))</f>
        <v/>
      </c>
      <c r="L647" s="16">
        <f>IF(D647=1,IF(J647&lt;=9000000,380000,IF(J647&lt;=9500000,260000,IF(J647&lt;=10000000,130000,0))),0)</f>
        <v/>
      </c>
      <c r="M647" s="16">
        <f>IF(D647=1,IF(J647&lt;=9000000,330000,IF(J647&lt;=9500000,220000,IF(J647&lt;=10000000,110000,0))),0)</f>
        <v/>
      </c>
      <c r="N647" s="16">
        <f>IF(D647=1,IF(J647&lt;=9000000,50000,IF(J647&lt;=9500000,40000,IF(J647&lt;=10000000,20000,0))),0)</f>
        <v/>
      </c>
      <c r="O647" s="16">
        <f>MAX(0,ROUNDDOWN(J647-G647-K647-L647-E647*380000-F647*630000-H647,-3))</f>
        <v/>
      </c>
      <c r="P647" s="16">
        <f>MAX(0,ROUNDDOWN(J647-G647-430000-M647-E647*330000-F647*450000-I647,-3))</f>
        <v/>
      </c>
      <c r="Q647" s="16">
        <f>50000+N647+E647*50000+F647*180000</f>
        <v/>
      </c>
      <c r="R647" s="16">
        <f>IF(P647&lt;=2000000,MIN(Q647,P647),MAX(Q647-(P647-2000000),50000))*0.05</f>
        <v/>
      </c>
      <c r="S647" s="16">
        <f>MAX(0,P647*0.1-R647)</f>
        <v/>
      </c>
      <c r="T647" s="16">
        <f>Q647+MAX(0,K647-480000)</f>
        <v/>
      </c>
      <c r="U647" s="16">
        <f>P647-T647</f>
        <v/>
      </c>
      <c r="V647" s="17">
        <f>IF(U647&lt;0,0,LOOKUP(U647,{0,1950001,3300001,6950001,9000001,18000001,40000001},{0.05,0.1,0.2,0.23,0.33,0.4,0.45}))</f>
        <v/>
      </c>
      <c r="W647" s="18">
        <f>IF(U647&lt;0,0.9,0.9-V647*1.021)</f>
        <v/>
      </c>
      <c r="X647" s="16">
        <f>ROUNDDOWN(S647*0.2/W647+2000,0)</f>
        <v/>
      </c>
      <c r="Y647" s="17">
        <f>IF(O647&lt;=0,0,LOOKUP(O647,{0,1950001,3300001,6950001,9000001,18000001,40000001},{0.05,0.1,0.2,0.23,0.33,0.4,0.45}))</f>
        <v/>
      </c>
    </row>
    <row r="648">
      <c r="A648" t="inlineStr">
        <is>
          <t>1万円刻み</t>
        </is>
      </c>
      <c r="B648" s="16">
        <f>'3_1万円刻み'!$A$41</f>
        <v/>
      </c>
      <c r="C648" t="n">
        <v>2026</v>
      </c>
      <c r="D648" t="n">
        <v>1</v>
      </c>
      <c r="E648" t="n">
        <v>0</v>
      </c>
      <c r="F648" t="n">
        <v>0</v>
      </c>
      <c r="G648" s="16">
        <f>ROUND(MIN(B648/12,650000)*12*0.0915+MIN(B648/12,1390000)*12*(0.0504+0)+B648*0.005,0)</f>
        <v/>
      </c>
      <c r="H648" t="n">
        <v>0</v>
      </c>
      <c r="I648" t="n">
        <v>0</v>
      </c>
      <c r="J648" s="16">
        <f>IF(C648=2026,IF(B648&lt;741000,0,IF(B648&lt;2191000,B648-740000,IF(B648&lt;2193000,1451000,IF(B648&lt;2196000,1453000,IF(B648&lt;2200000,1456000,IF(B648&lt;3600000,ROUNDDOWN(B648/4,-3)*2.8-80000,IF(B648&lt;6600000,ROUNDDOWN(B648/4,-3)*3.2-440000,IF(B648&lt;8500000,ROUNDDOWN(B648*0.9,0)-1100000,B648-1950000)))))))),IF(B648&lt;651000,0,IF(B648&lt;1900000,B648-650000,IF(B648&lt;3600000,ROUNDDOWN(B648/4,-3)*2.8-80000,IF(B648&lt;6600000,ROUNDDOWN(B648/4,-3)*3.2-440000,IF(B648&lt;8500000,ROUNDDOWN(B648*0.9,0)-1100000,B648-1950000))))))</f>
        <v/>
      </c>
      <c r="K648" s="16">
        <f>IF(J648&gt;23500000,NA(),IF(C648=2026,IF(J648&lt;=4890000,1040000,IF(J648&lt;=6550000,670000,620000)),IF(J648&lt;=1320000,950000,IF(J648&lt;=3360000,880000,IF(J648&lt;=4890000,680000,IF(J648&lt;=6550000,630000,580000))))))</f>
        <v/>
      </c>
      <c r="L648" s="16">
        <f>IF(D648=1,IF(J648&lt;=9000000,380000,IF(J648&lt;=9500000,260000,IF(J648&lt;=10000000,130000,0))),0)</f>
        <v/>
      </c>
      <c r="M648" s="16">
        <f>IF(D648=1,IF(J648&lt;=9000000,330000,IF(J648&lt;=9500000,220000,IF(J648&lt;=10000000,110000,0))),0)</f>
        <v/>
      </c>
      <c r="N648" s="16">
        <f>IF(D648=1,IF(J648&lt;=9000000,50000,IF(J648&lt;=9500000,40000,IF(J648&lt;=10000000,20000,0))),0)</f>
        <v/>
      </c>
      <c r="O648" s="16">
        <f>MAX(0,ROUNDDOWN(J648-G648-K648-L648-E648*380000-F648*630000-H648,-3))</f>
        <v/>
      </c>
      <c r="P648" s="16">
        <f>MAX(0,ROUNDDOWN(J648-G648-430000-M648-E648*330000-F648*450000-I648,-3))</f>
        <v/>
      </c>
      <c r="Q648" s="16">
        <f>50000+N648+E648*50000+F648*180000</f>
        <v/>
      </c>
      <c r="R648" s="16">
        <f>IF(P648&lt;=2000000,MIN(Q648,P648),MAX(Q648-(P648-2000000),50000))*0.05</f>
        <v/>
      </c>
      <c r="S648" s="16">
        <f>MAX(0,P648*0.1-R648)</f>
        <v/>
      </c>
      <c r="T648" s="16">
        <f>Q648+MAX(0,K648-480000)</f>
        <v/>
      </c>
      <c r="U648" s="16">
        <f>P648-T648</f>
        <v/>
      </c>
      <c r="V648" s="17">
        <f>IF(U648&lt;0,0,LOOKUP(U648,{0,1950001,3300001,6950001,9000001,18000001,40000001},{0.05,0.1,0.2,0.23,0.33,0.4,0.45}))</f>
        <v/>
      </c>
      <c r="W648" s="18">
        <f>IF(U648&lt;0,0.9,0.9-V648*1.021)</f>
        <v/>
      </c>
      <c r="X648" s="16">
        <f>ROUNDDOWN(S648*0.2/W648+2000,0)</f>
        <v/>
      </c>
      <c r="Y648" s="17">
        <f>IF(O648&lt;=0,0,LOOKUP(O648,{0,1950001,3300001,6950001,9000001,18000001,40000001},{0.05,0.1,0.2,0.23,0.33,0.4,0.45}))</f>
        <v/>
      </c>
    </row>
    <row r="649">
      <c r="A649" t="inlineStr">
        <is>
          <t>1万円刻み</t>
        </is>
      </c>
      <c r="B649" s="16">
        <f>'3_1万円刻み'!$A$42</f>
        <v/>
      </c>
      <c r="C649" t="n">
        <v>2025</v>
      </c>
      <c r="D649" t="n">
        <v>0</v>
      </c>
      <c r="E649" t="n">
        <v>0</v>
      </c>
      <c r="F649" t="n">
        <v>0</v>
      </c>
      <c r="G649" s="16">
        <f>ROUND(MIN(B649/12,650000)*12*0.0915+MIN(B649/12,1390000)*12*(0.0504+0)+B649*0.005,0)</f>
        <v/>
      </c>
      <c r="H649" t="n">
        <v>0</v>
      </c>
      <c r="I649" t="n">
        <v>0</v>
      </c>
      <c r="J649" s="16">
        <f>IF(C649=2026,IF(B649&lt;741000,0,IF(B649&lt;2191000,B649-740000,IF(B649&lt;2193000,1451000,IF(B649&lt;2196000,1453000,IF(B649&lt;2200000,1456000,IF(B649&lt;3600000,ROUNDDOWN(B649/4,-3)*2.8-80000,IF(B649&lt;6600000,ROUNDDOWN(B649/4,-3)*3.2-440000,IF(B649&lt;8500000,ROUNDDOWN(B649*0.9,0)-1100000,B649-1950000)))))))),IF(B649&lt;651000,0,IF(B649&lt;1900000,B649-650000,IF(B649&lt;3600000,ROUNDDOWN(B649/4,-3)*2.8-80000,IF(B649&lt;6600000,ROUNDDOWN(B649/4,-3)*3.2-440000,IF(B649&lt;8500000,ROUNDDOWN(B649*0.9,0)-1100000,B649-1950000))))))</f>
        <v/>
      </c>
      <c r="K649" s="16">
        <f>IF(J649&gt;23500000,NA(),IF(C649=2026,IF(J649&lt;=4890000,1040000,IF(J649&lt;=6550000,670000,620000)),IF(J649&lt;=1320000,950000,IF(J649&lt;=3360000,880000,IF(J649&lt;=4890000,680000,IF(J649&lt;=6550000,630000,580000))))))</f>
        <v/>
      </c>
      <c r="L649" s="16">
        <f>IF(D649=1,IF(J649&lt;=9000000,380000,IF(J649&lt;=9500000,260000,IF(J649&lt;=10000000,130000,0))),0)</f>
        <v/>
      </c>
      <c r="M649" s="16">
        <f>IF(D649=1,IF(J649&lt;=9000000,330000,IF(J649&lt;=9500000,220000,IF(J649&lt;=10000000,110000,0))),0)</f>
        <v/>
      </c>
      <c r="N649" s="16">
        <f>IF(D649=1,IF(J649&lt;=9000000,50000,IF(J649&lt;=9500000,40000,IF(J649&lt;=10000000,20000,0))),0)</f>
        <v/>
      </c>
      <c r="O649" s="16">
        <f>MAX(0,ROUNDDOWN(J649-G649-K649-L649-E649*380000-F649*630000-H649,-3))</f>
        <v/>
      </c>
      <c r="P649" s="16">
        <f>MAX(0,ROUNDDOWN(J649-G649-430000-M649-E649*330000-F649*450000-I649,-3))</f>
        <v/>
      </c>
      <c r="Q649" s="16">
        <f>50000+N649+E649*50000+F649*180000</f>
        <v/>
      </c>
      <c r="R649" s="16">
        <f>IF(P649&lt;=2000000,MIN(Q649,P649),MAX(Q649-(P649-2000000),50000))*0.05</f>
        <v/>
      </c>
      <c r="S649" s="16">
        <f>MAX(0,P649*0.1-R649)</f>
        <v/>
      </c>
      <c r="T649" s="16">
        <f>Q649+MAX(0,K649-480000)</f>
        <v/>
      </c>
      <c r="U649" s="16">
        <f>P649-T649</f>
        <v/>
      </c>
      <c r="V649" s="17">
        <f>IF(U649&lt;0,0,LOOKUP(U649,{0,1950001,3300001,6950001,9000001,18000001,40000001},{0.05,0.1,0.2,0.23,0.33,0.4,0.45}))</f>
        <v/>
      </c>
      <c r="W649" s="18">
        <f>IF(U649&lt;0,0.9,0.9-V649*1.021)</f>
        <v/>
      </c>
      <c r="X649" s="16">
        <f>ROUNDDOWN(S649*0.2/W649+2000,0)</f>
        <v/>
      </c>
      <c r="Y649" s="17">
        <f>IF(O649&lt;=0,0,LOOKUP(O649,{0,1950001,3300001,6950001,9000001,18000001,40000001},{0.05,0.1,0.2,0.23,0.33,0.4,0.45}))</f>
        <v/>
      </c>
    </row>
    <row r="650">
      <c r="A650" t="inlineStr">
        <is>
          <t>1万円刻み</t>
        </is>
      </c>
      <c r="B650" s="16">
        <f>'3_1万円刻み'!$A$42</f>
        <v/>
      </c>
      <c r="C650" t="n">
        <v>2026</v>
      </c>
      <c r="D650" t="n">
        <v>0</v>
      </c>
      <c r="E650" t="n">
        <v>0</v>
      </c>
      <c r="F650" t="n">
        <v>0</v>
      </c>
      <c r="G650" s="16">
        <f>ROUND(MIN(B650/12,650000)*12*0.0915+MIN(B650/12,1390000)*12*(0.0504+0)+B650*0.005,0)</f>
        <v/>
      </c>
      <c r="H650" t="n">
        <v>0</v>
      </c>
      <c r="I650" t="n">
        <v>0</v>
      </c>
      <c r="J650" s="16">
        <f>IF(C650=2026,IF(B650&lt;741000,0,IF(B650&lt;2191000,B650-740000,IF(B650&lt;2193000,1451000,IF(B650&lt;2196000,1453000,IF(B650&lt;2200000,1456000,IF(B650&lt;3600000,ROUNDDOWN(B650/4,-3)*2.8-80000,IF(B650&lt;6600000,ROUNDDOWN(B650/4,-3)*3.2-440000,IF(B650&lt;8500000,ROUNDDOWN(B650*0.9,0)-1100000,B650-1950000)))))))),IF(B650&lt;651000,0,IF(B650&lt;1900000,B650-650000,IF(B650&lt;3600000,ROUNDDOWN(B650/4,-3)*2.8-80000,IF(B650&lt;6600000,ROUNDDOWN(B650/4,-3)*3.2-440000,IF(B650&lt;8500000,ROUNDDOWN(B650*0.9,0)-1100000,B650-1950000))))))</f>
        <v/>
      </c>
      <c r="K650" s="16">
        <f>IF(J650&gt;23500000,NA(),IF(C650=2026,IF(J650&lt;=4890000,1040000,IF(J650&lt;=6550000,670000,620000)),IF(J650&lt;=1320000,950000,IF(J650&lt;=3360000,880000,IF(J650&lt;=4890000,680000,IF(J650&lt;=6550000,630000,580000))))))</f>
        <v/>
      </c>
      <c r="L650" s="16">
        <f>IF(D650=1,IF(J650&lt;=9000000,380000,IF(J650&lt;=9500000,260000,IF(J650&lt;=10000000,130000,0))),0)</f>
        <v/>
      </c>
      <c r="M650" s="16">
        <f>IF(D650=1,IF(J650&lt;=9000000,330000,IF(J650&lt;=9500000,220000,IF(J650&lt;=10000000,110000,0))),0)</f>
        <v/>
      </c>
      <c r="N650" s="16">
        <f>IF(D650=1,IF(J650&lt;=9000000,50000,IF(J650&lt;=9500000,40000,IF(J650&lt;=10000000,20000,0))),0)</f>
        <v/>
      </c>
      <c r="O650" s="16">
        <f>MAX(0,ROUNDDOWN(J650-G650-K650-L650-E650*380000-F650*630000-H650,-3))</f>
        <v/>
      </c>
      <c r="P650" s="16">
        <f>MAX(0,ROUNDDOWN(J650-G650-430000-M650-E650*330000-F650*450000-I650,-3))</f>
        <v/>
      </c>
      <c r="Q650" s="16">
        <f>50000+N650+E650*50000+F650*180000</f>
        <v/>
      </c>
      <c r="R650" s="16">
        <f>IF(P650&lt;=2000000,MIN(Q650,P650),MAX(Q650-(P650-2000000),50000))*0.05</f>
        <v/>
      </c>
      <c r="S650" s="16">
        <f>MAX(0,P650*0.1-R650)</f>
        <v/>
      </c>
      <c r="T650" s="16">
        <f>Q650+MAX(0,K650-480000)</f>
        <v/>
      </c>
      <c r="U650" s="16">
        <f>P650-T650</f>
        <v/>
      </c>
      <c r="V650" s="17">
        <f>IF(U650&lt;0,0,LOOKUP(U650,{0,1950001,3300001,6950001,9000001,18000001,40000001},{0.05,0.1,0.2,0.23,0.33,0.4,0.45}))</f>
        <v/>
      </c>
      <c r="W650" s="18">
        <f>IF(U650&lt;0,0.9,0.9-V650*1.021)</f>
        <v/>
      </c>
      <c r="X650" s="16">
        <f>ROUNDDOWN(S650*0.2/W650+2000,0)</f>
        <v/>
      </c>
      <c r="Y650" s="17">
        <f>IF(O650&lt;=0,0,LOOKUP(O650,{0,1950001,3300001,6950001,9000001,18000001,40000001},{0.05,0.1,0.2,0.23,0.33,0.4,0.45}))</f>
        <v/>
      </c>
    </row>
    <row r="651">
      <c r="A651" t="inlineStr">
        <is>
          <t>1万円刻み</t>
        </is>
      </c>
      <c r="B651" s="16">
        <f>'3_1万円刻み'!$A$42</f>
        <v/>
      </c>
      <c r="C651" t="n">
        <v>2025</v>
      </c>
      <c r="D651" t="n">
        <v>1</v>
      </c>
      <c r="E651" t="n">
        <v>0</v>
      </c>
      <c r="F651" t="n">
        <v>0</v>
      </c>
      <c r="G651" s="16">
        <f>ROUND(MIN(B651/12,650000)*12*0.0915+MIN(B651/12,1390000)*12*(0.0504+0)+B651*0.005,0)</f>
        <v/>
      </c>
      <c r="H651" t="n">
        <v>0</v>
      </c>
      <c r="I651" t="n">
        <v>0</v>
      </c>
      <c r="J651" s="16">
        <f>IF(C651=2026,IF(B651&lt;741000,0,IF(B651&lt;2191000,B651-740000,IF(B651&lt;2193000,1451000,IF(B651&lt;2196000,1453000,IF(B651&lt;2200000,1456000,IF(B651&lt;3600000,ROUNDDOWN(B651/4,-3)*2.8-80000,IF(B651&lt;6600000,ROUNDDOWN(B651/4,-3)*3.2-440000,IF(B651&lt;8500000,ROUNDDOWN(B651*0.9,0)-1100000,B651-1950000)))))))),IF(B651&lt;651000,0,IF(B651&lt;1900000,B651-650000,IF(B651&lt;3600000,ROUNDDOWN(B651/4,-3)*2.8-80000,IF(B651&lt;6600000,ROUNDDOWN(B651/4,-3)*3.2-440000,IF(B651&lt;8500000,ROUNDDOWN(B651*0.9,0)-1100000,B651-1950000))))))</f>
        <v/>
      </c>
      <c r="K651" s="16">
        <f>IF(J651&gt;23500000,NA(),IF(C651=2026,IF(J651&lt;=4890000,1040000,IF(J651&lt;=6550000,670000,620000)),IF(J651&lt;=1320000,950000,IF(J651&lt;=3360000,880000,IF(J651&lt;=4890000,680000,IF(J651&lt;=6550000,630000,580000))))))</f>
        <v/>
      </c>
      <c r="L651" s="16">
        <f>IF(D651=1,IF(J651&lt;=9000000,380000,IF(J651&lt;=9500000,260000,IF(J651&lt;=10000000,130000,0))),0)</f>
        <v/>
      </c>
      <c r="M651" s="16">
        <f>IF(D651=1,IF(J651&lt;=9000000,330000,IF(J651&lt;=9500000,220000,IF(J651&lt;=10000000,110000,0))),0)</f>
        <v/>
      </c>
      <c r="N651" s="16">
        <f>IF(D651=1,IF(J651&lt;=9000000,50000,IF(J651&lt;=9500000,40000,IF(J651&lt;=10000000,20000,0))),0)</f>
        <v/>
      </c>
      <c r="O651" s="16">
        <f>MAX(0,ROUNDDOWN(J651-G651-K651-L651-E651*380000-F651*630000-H651,-3))</f>
        <v/>
      </c>
      <c r="P651" s="16">
        <f>MAX(0,ROUNDDOWN(J651-G651-430000-M651-E651*330000-F651*450000-I651,-3))</f>
        <v/>
      </c>
      <c r="Q651" s="16">
        <f>50000+N651+E651*50000+F651*180000</f>
        <v/>
      </c>
      <c r="R651" s="16">
        <f>IF(P651&lt;=2000000,MIN(Q651,P651),MAX(Q651-(P651-2000000),50000))*0.05</f>
        <v/>
      </c>
      <c r="S651" s="16">
        <f>MAX(0,P651*0.1-R651)</f>
        <v/>
      </c>
      <c r="T651" s="16">
        <f>Q651+MAX(0,K651-480000)</f>
        <v/>
      </c>
      <c r="U651" s="16">
        <f>P651-T651</f>
        <v/>
      </c>
      <c r="V651" s="17">
        <f>IF(U651&lt;0,0,LOOKUP(U651,{0,1950001,3300001,6950001,9000001,18000001,40000001},{0.05,0.1,0.2,0.23,0.33,0.4,0.45}))</f>
        <v/>
      </c>
      <c r="W651" s="18">
        <f>IF(U651&lt;0,0.9,0.9-V651*1.021)</f>
        <v/>
      </c>
      <c r="X651" s="16">
        <f>ROUNDDOWN(S651*0.2/W651+2000,0)</f>
        <v/>
      </c>
      <c r="Y651" s="17">
        <f>IF(O651&lt;=0,0,LOOKUP(O651,{0,1950001,3300001,6950001,9000001,18000001,40000001},{0.05,0.1,0.2,0.23,0.33,0.4,0.45}))</f>
        <v/>
      </c>
    </row>
    <row r="652">
      <c r="A652" t="inlineStr">
        <is>
          <t>1万円刻み</t>
        </is>
      </c>
      <c r="B652" s="16">
        <f>'3_1万円刻み'!$A$42</f>
        <v/>
      </c>
      <c r="C652" t="n">
        <v>2026</v>
      </c>
      <c r="D652" t="n">
        <v>1</v>
      </c>
      <c r="E652" t="n">
        <v>0</v>
      </c>
      <c r="F652" t="n">
        <v>0</v>
      </c>
      <c r="G652" s="16">
        <f>ROUND(MIN(B652/12,650000)*12*0.0915+MIN(B652/12,1390000)*12*(0.0504+0)+B652*0.005,0)</f>
        <v/>
      </c>
      <c r="H652" t="n">
        <v>0</v>
      </c>
      <c r="I652" t="n">
        <v>0</v>
      </c>
      <c r="J652" s="16">
        <f>IF(C652=2026,IF(B652&lt;741000,0,IF(B652&lt;2191000,B652-740000,IF(B652&lt;2193000,1451000,IF(B652&lt;2196000,1453000,IF(B652&lt;2200000,1456000,IF(B652&lt;3600000,ROUNDDOWN(B652/4,-3)*2.8-80000,IF(B652&lt;6600000,ROUNDDOWN(B652/4,-3)*3.2-440000,IF(B652&lt;8500000,ROUNDDOWN(B652*0.9,0)-1100000,B652-1950000)))))))),IF(B652&lt;651000,0,IF(B652&lt;1900000,B652-650000,IF(B652&lt;3600000,ROUNDDOWN(B652/4,-3)*2.8-80000,IF(B652&lt;6600000,ROUNDDOWN(B652/4,-3)*3.2-440000,IF(B652&lt;8500000,ROUNDDOWN(B652*0.9,0)-1100000,B652-1950000))))))</f>
        <v/>
      </c>
      <c r="K652" s="16">
        <f>IF(J652&gt;23500000,NA(),IF(C652=2026,IF(J652&lt;=4890000,1040000,IF(J652&lt;=6550000,670000,620000)),IF(J652&lt;=1320000,950000,IF(J652&lt;=3360000,880000,IF(J652&lt;=4890000,680000,IF(J652&lt;=6550000,630000,580000))))))</f>
        <v/>
      </c>
      <c r="L652" s="16">
        <f>IF(D652=1,IF(J652&lt;=9000000,380000,IF(J652&lt;=9500000,260000,IF(J652&lt;=10000000,130000,0))),0)</f>
        <v/>
      </c>
      <c r="M652" s="16">
        <f>IF(D652=1,IF(J652&lt;=9000000,330000,IF(J652&lt;=9500000,220000,IF(J652&lt;=10000000,110000,0))),0)</f>
        <v/>
      </c>
      <c r="N652" s="16">
        <f>IF(D652=1,IF(J652&lt;=9000000,50000,IF(J652&lt;=9500000,40000,IF(J652&lt;=10000000,20000,0))),0)</f>
        <v/>
      </c>
      <c r="O652" s="16">
        <f>MAX(0,ROUNDDOWN(J652-G652-K652-L652-E652*380000-F652*630000-H652,-3))</f>
        <v/>
      </c>
      <c r="P652" s="16">
        <f>MAX(0,ROUNDDOWN(J652-G652-430000-M652-E652*330000-F652*450000-I652,-3))</f>
        <v/>
      </c>
      <c r="Q652" s="16">
        <f>50000+N652+E652*50000+F652*180000</f>
        <v/>
      </c>
      <c r="R652" s="16">
        <f>IF(P652&lt;=2000000,MIN(Q652,P652),MAX(Q652-(P652-2000000),50000))*0.05</f>
        <v/>
      </c>
      <c r="S652" s="16">
        <f>MAX(0,P652*0.1-R652)</f>
        <v/>
      </c>
      <c r="T652" s="16">
        <f>Q652+MAX(0,K652-480000)</f>
        <v/>
      </c>
      <c r="U652" s="16">
        <f>P652-T652</f>
        <v/>
      </c>
      <c r="V652" s="17">
        <f>IF(U652&lt;0,0,LOOKUP(U652,{0,1950001,3300001,6950001,9000001,18000001,40000001},{0.05,0.1,0.2,0.23,0.33,0.4,0.45}))</f>
        <v/>
      </c>
      <c r="W652" s="18">
        <f>IF(U652&lt;0,0.9,0.9-V652*1.021)</f>
        <v/>
      </c>
      <c r="X652" s="16">
        <f>ROUNDDOWN(S652*0.2/W652+2000,0)</f>
        <v/>
      </c>
      <c r="Y652" s="17">
        <f>IF(O652&lt;=0,0,LOOKUP(O652,{0,1950001,3300001,6950001,9000001,18000001,40000001},{0.05,0.1,0.2,0.23,0.33,0.4,0.45}))</f>
        <v/>
      </c>
    </row>
    <row r="653">
      <c r="A653" t="inlineStr">
        <is>
          <t>1万円刻み</t>
        </is>
      </c>
      <c r="B653" s="16">
        <f>'3_1万円刻み'!$A$43</f>
        <v/>
      </c>
      <c r="C653" t="n">
        <v>2025</v>
      </c>
      <c r="D653" t="n">
        <v>0</v>
      </c>
      <c r="E653" t="n">
        <v>0</v>
      </c>
      <c r="F653" t="n">
        <v>0</v>
      </c>
      <c r="G653" s="16">
        <f>ROUND(MIN(B653/12,650000)*12*0.0915+MIN(B653/12,1390000)*12*(0.0504+0)+B653*0.005,0)</f>
        <v/>
      </c>
      <c r="H653" t="n">
        <v>0</v>
      </c>
      <c r="I653" t="n">
        <v>0</v>
      </c>
      <c r="J653" s="16">
        <f>IF(C653=2026,IF(B653&lt;741000,0,IF(B653&lt;2191000,B653-740000,IF(B653&lt;2193000,1451000,IF(B653&lt;2196000,1453000,IF(B653&lt;2200000,1456000,IF(B653&lt;3600000,ROUNDDOWN(B653/4,-3)*2.8-80000,IF(B653&lt;6600000,ROUNDDOWN(B653/4,-3)*3.2-440000,IF(B653&lt;8500000,ROUNDDOWN(B653*0.9,0)-1100000,B653-1950000)))))))),IF(B653&lt;651000,0,IF(B653&lt;1900000,B653-650000,IF(B653&lt;3600000,ROUNDDOWN(B653/4,-3)*2.8-80000,IF(B653&lt;6600000,ROUNDDOWN(B653/4,-3)*3.2-440000,IF(B653&lt;8500000,ROUNDDOWN(B653*0.9,0)-1100000,B653-1950000))))))</f>
        <v/>
      </c>
      <c r="K653" s="16">
        <f>IF(J653&gt;23500000,NA(),IF(C653=2026,IF(J653&lt;=4890000,1040000,IF(J653&lt;=6550000,670000,620000)),IF(J653&lt;=1320000,950000,IF(J653&lt;=3360000,880000,IF(J653&lt;=4890000,680000,IF(J653&lt;=6550000,630000,580000))))))</f>
        <v/>
      </c>
      <c r="L653" s="16">
        <f>IF(D653=1,IF(J653&lt;=9000000,380000,IF(J653&lt;=9500000,260000,IF(J653&lt;=10000000,130000,0))),0)</f>
        <v/>
      </c>
      <c r="M653" s="16">
        <f>IF(D653=1,IF(J653&lt;=9000000,330000,IF(J653&lt;=9500000,220000,IF(J653&lt;=10000000,110000,0))),0)</f>
        <v/>
      </c>
      <c r="N653" s="16">
        <f>IF(D653=1,IF(J653&lt;=9000000,50000,IF(J653&lt;=9500000,40000,IF(J653&lt;=10000000,20000,0))),0)</f>
        <v/>
      </c>
      <c r="O653" s="16">
        <f>MAX(0,ROUNDDOWN(J653-G653-K653-L653-E653*380000-F653*630000-H653,-3))</f>
        <v/>
      </c>
      <c r="P653" s="16">
        <f>MAX(0,ROUNDDOWN(J653-G653-430000-M653-E653*330000-F653*450000-I653,-3))</f>
        <v/>
      </c>
      <c r="Q653" s="16">
        <f>50000+N653+E653*50000+F653*180000</f>
        <v/>
      </c>
      <c r="R653" s="16">
        <f>IF(P653&lt;=2000000,MIN(Q653,P653),MAX(Q653-(P653-2000000),50000))*0.05</f>
        <v/>
      </c>
      <c r="S653" s="16">
        <f>MAX(0,P653*0.1-R653)</f>
        <v/>
      </c>
      <c r="T653" s="16">
        <f>Q653+MAX(0,K653-480000)</f>
        <v/>
      </c>
      <c r="U653" s="16">
        <f>P653-T653</f>
        <v/>
      </c>
      <c r="V653" s="17">
        <f>IF(U653&lt;0,0,LOOKUP(U653,{0,1950001,3300001,6950001,9000001,18000001,40000001},{0.05,0.1,0.2,0.23,0.33,0.4,0.45}))</f>
        <v/>
      </c>
      <c r="W653" s="18">
        <f>IF(U653&lt;0,0.9,0.9-V653*1.021)</f>
        <v/>
      </c>
      <c r="X653" s="16">
        <f>ROUNDDOWN(S653*0.2/W653+2000,0)</f>
        <v/>
      </c>
      <c r="Y653" s="17">
        <f>IF(O653&lt;=0,0,LOOKUP(O653,{0,1950001,3300001,6950001,9000001,18000001,40000001},{0.05,0.1,0.2,0.23,0.33,0.4,0.45}))</f>
        <v/>
      </c>
    </row>
    <row r="654">
      <c r="A654" t="inlineStr">
        <is>
          <t>1万円刻み</t>
        </is>
      </c>
      <c r="B654" s="16">
        <f>'3_1万円刻み'!$A$43</f>
        <v/>
      </c>
      <c r="C654" t="n">
        <v>2026</v>
      </c>
      <c r="D654" t="n">
        <v>0</v>
      </c>
      <c r="E654" t="n">
        <v>0</v>
      </c>
      <c r="F654" t="n">
        <v>0</v>
      </c>
      <c r="G654" s="16">
        <f>ROUND(MIN(B654/12,650000)*12*0.0915+MIN(B654/12,1390000)*12*(0.0504+0)+B654*0.005,0)</f>
        <v/>
      </c>
      <c r="H654" t="n">
        <v>0</v>
      </c>
      <c r="I654" t="n">
        <v>0</v>
      </c>
      <c r="J654" s="16">
        <f>IF(C654=2026,IF(B654&lt;741000,0,IF(B654&lt;2191000,B654-740000,IF(B654&lt;2193000,1451000,IF(B654&lt;2196000,1453000,IF(B654&lt;2200000,1456000,IF(B654&lt;3600000,ROUNDDOWN(B654/4,-3)*2.8-80000,IF(B654&lt;6600000,ROUNDDOWN(B654/4,-3)*3.2-440000,IF(B654&lt;8500000,ROUNDDOWN(B654*0.9,0)-1100000,B654-1950000)))))))),IF(B654&lt;651000,0,IF(B654&lt;1900000,B654-650000,IF(B654&lt;3600000,ROUNDDOWN(B654/4,-3)*2.8-80000,IF(B654&lt;6600000,ROUNDDOWN(B654/4,-3)*3.2-440000,IF(B654&lt;8500000,ROUNDDOWN(B654*0.9,0)-1100000,B654-1950000))))))</f>
        <v/>
      </c>
      <c r="K654" s="16">
        <f>IF(J654&gt;23500000,NA(),IF(C654=2026,IF(J654&lt;=4890000,1040000,IF(J654&lt;=6550000,670000,620000)),IF(J654&lt;=1320000,950000,IF(J654&lt;=3360000,880000,IF(J654&lt;=4890000,680000,IF(J654&lt;=6550000,630000,580000))))))</f>
        <v/>
      </c>
      <c r="L654" s="16">
        <f>IF(D654=1,IF(J654&lt;=9000000,380000,IF(J654&lt;=9500000,260000,IF(J654&lt;=10000000,130000,0))),0)</f>
        <v/>
      </c>
      <c r="M654" s="16">
        <f>IF(D654=1,IF(J654&lt;=9000000,330000,IF(J654&lt;=9500000,220000,IF(J654&lt;=10000000,110000,0))),0)</f>
        <v/>
      </c>
      <c r="N654" s="16">
        <f>IF(D654=1,IF(J654&lt;=9000000,50000,IF(J654&lt;=9500000,40000,IF(J654&lt;=10000000,20000,0))),0)</f>
        <v/>
      </c>
      <c r="O654" s="16">
        <f>MAX(0,ROUNDDOWN(J654-G654-K654-L654-E654*380000-F654*630000-H654,-3))</f>
        <v/>
      </c>
      <c r="P654" s="16">
        <f>MAX(0,ROUNDDOWN(J654-G654-430000-M654-E654*330000-F654*450000-I654,-3))</f>
        <v/>
      </c>
      <c r="Q654" s="16">
        <f>50000+N654+E654*50000+F654*180000</f>
        <v/>
      </c>
      <c r="R654" s="16">
        <f>IF(P654&lt;=2000000,MIN(Q654,P654),MAX(Q654-(P654-2000000),50000))*0.05</f>
        <v/>
      </c>
      <c r="S654" s="16">
        <f>MAX(0,P654*0.1-R654)</f>
        <v/>
      </c>
      <c r="T654" s="16">
        <f>Q654+MAX(0,K654-480000)</f>
        <v/>
      </c>
      <c r="U654" s="16">
        <f>P654-T654</f>
        <v/>
      </c>
      <c r="V654" s="17">
        <f>IF(U654&lt;0,0,LOOKUP(U654,{0,1950001,3300001,6950001,9000001,18000001,40000001},{0.05,0.1,0.2,0.23,0.33,0.4,0.45}))</f>
        <v/>
      </c>
      <c r="W654" s="18">
        <f>IF(U654&lt;0,0.9,0.9-V654*1.021)</f>
        <v/>
      </c>
      <c r="X654" s="16">
        <f>ROUNDDOWN(S654*0.2/W654+2000,0)</f>
        <v/>
      </c>
      <c r="Y654" s="17">
        <f>IF(O654&lt;=0,0,LOOKUP(O654,{0,1950001,3300001,6950001,9000001,18000001,40000001},{0.05,0.1,0.2,0.23,0.33,0.4,0.45}))</f>
        <v/>
      </c>
    </row>
    <row r="655">
      <c r="A655" t="inlineStr">
        <is>
          <t>1万円刻み</t>
        </is>
      </c>
      <c r="B655" s="16">
        <f>'3_1万円刻み'!$A$43</f>
        <v/>
      </c>
      <c r="C655" t="n">
        <v>2025</v>
      </c>
      <c r="D655" t="n">
        <v>1</v>
      </c>
      <c r="E655" t="n">
        <v>0</v>
      </c>
      <c r="F655" t="n">
        <v>0</v>
      </c>
      <c r="G655" s="16">
        <f>ROUND(MIN(B655/12,650000)*12*0.0915+MIN(B655/12,1390000)*12*(0.0504+0)+B655*0.005,0)</f>
        <v/>
      </c>
      <c r="H655" t="n">
        <v>0</v>
      </c>
      <c r="I655" t="n">
        <v>0</v>
      </c>
      <c r="J655" s="16">
        <f>IF(C655=2026,IF(B655&lt;741000,0,IF(B655&lt;2191000,B655-740000,IF(B655&lt;2193000,1451000,IF(B655&lt;2196000,1453000,IF(B655&lt;2200000,1456000,IF(B655&lt;3600000,ROUNDDOWN(B655/4,-3)*2.8-80000,IF(B655&lt;6600000,ROUNDDOWN(B655/4,-3)*3.2-440000,IF(B655&lt;8500000,ROUNDDOWN(B655*0.9,0)-1100000,B655-1950000)))))))),IF(B655&lt;651000,0,IF(B655&lt;1900000,B655-650000,IF(B655&lt;3600000,ROUNDDOWN(B655/4,-3)*2.8-80000,IF(B655&lt;6600000,ROUNDDOWN(B655/4,-3)*3.2-440000,IF(B655&lt;8500000,ROUNDDOWN(B655*0.9,0)-1100000,B655-1950000))))))</f>
        <v/>
      </c>
      <c r="K655" s="16">
        <f>IF(J655&gt;23500000,NA(),IF(C655=2026,IF(J655&lt;=4890000,1040000,IF(J655&lt;=6550000,670000,620000)),IF(J655&lt;=1320000,950000,IF(J655&lt;=3360000,880000,IF(J655&lt;=4890000,680000,IF(J655&lt;=6550000,630000,580000))))))</f>
        <v/>
      </c>
      <c r="L655" s="16">
        <f>IF(D655=1,IF(J655&lt;=9000000,380000,IF(J655&lt;=9500000,260000,IF(J655&lt;=10000000,130000,0))),0)</f>
        <v/>
      </c>
      <c r="M655" s="16">
        <f>IF(D655=1,IF(J655&lt;=9000000,330000,IF(J655&lt;=9500000,220000,IF(J655&lt;=10000000,110000,0))),0)</f>
        <v/>
      </c>
      <c r="N655" s="16">
        <f>IF(D655=1,IF(J655&lt;=9000000,50000,IF(J655&lt;=9500000,40000,IF(J655&lt;=10000000,20000,0))),0)</f>
        <v/>
      </c>
      <c r="O655" s="16">
        <f>MAX(0,ROUNDDOWN(J655-G655-K655-L655-E655*380000-F655*630000-H655,-3))</f>
        <v/>
      </c>
      <c r="P655" s="16">
        <f>MAX(0,ROUNDDOWN(J655-G655-430000-M655-E655*330000-F655*450000-I655,-3))</f>
        <v/>
      </c>
      <c r="Q655" s="16">
        <f>50000+N655+E655*50000+F655*180000</f>
        <v/>
      </c>
      <c r="R655" s="16">
        <f>IF(P655&lt;=2000000,MIN(Q655,P655),MAX(Q655-(P655-2000000),50000))*0.05</f>
        <v/>
      </c>
      <c r="S655" s="16">
        <f>MAX(0,P655*0.1-R655)</f>
        <v/>
      </c>
      <c r="T655" s="16">
        <f>Q655+MAX(0,K655-480000)</f>
        <v/>
      </c>
      <c r="U655" s="16">
        <f>P655-T655</f>
        <v/>
      </c>
      <c r="V655" s="17">
        <f>IF(U655&lt;0,0,LOOKUP(U655,{0,1950001,3300001,6950001,9000001,18000001,40000001},{0.05,0.1,0.2,0.23,0.33,0.4,0.45}))</f>
        <v/>
      </c>
      <c r="W655" s="18">
        <f>IF(U655&lt;0,0.9,0.9-V655*1.021)</f>
        <v/>
      </c>
      <c r="X655" s="16">
        <f>ROUNDDOWN(S655*0.2/W655+2000,0)</f>
        <v/>
      </c>
      <c r="Y655" s="17">
        <f>IF(O655&lt;=0,0,LOOKUP(O655,{0,1950001,3300001,6950001,9000001,18000001,40000001},{0.05,0.1,0.2,0.23,0.33,0.4,0.45}))</f>
        <v/>
      </c>
    </row>
    <row r="656">
      <c r="A656" t="inlineStr">
        <is>
          <t>1万円刻み</t>
        </is>
      </c>
      <c r="B656" s="16">
        <f>'3_1万円刻み'!$A$43</f>
        <v/>
      </c>
      <c r="C656" t="n">
        <v>2026</v>
      </c>
      <c r="D656" t="n">
        <v>1</v>
      </c>
      <c r="E656" t="n">
        <v>0</v>
      </c>
      <c r="F656" t="n">
        <v>0</v>
      </c>
      <c r="G656" s="16">
        <f>ROUND(MIN(B656/12,650000)*12*0.0915+MIN(B656/12,1390000)*12*(0.0504+0)+B656*0.005,0)</f>
        <v/>
      </c>
      <c r="H656" t="n">
        <v>0</v>
      </c>
      <c r="I656" t="n">
        <v>0</v>
      </c>
      <c r="J656" s="16">
        <f>IF(C656=2026,IF(B656&lt;741000,0,IF(B656&lt;2191000,B656-740000,IF(B656&lt;2193000,1451000,IF(B656&lt;2196000,1453000,IF(B656&lt;2200000,1456000,IF(B656&lt;3600000,ROUNDDOWN(B656/4,-3)*2.8-80000,IF(B656&lt;6600000,ROUNDDOWN(B656/4,-3)*3.2-440000,IF(B656&lt;8500000,ROUNDDOWN(B656*0.9,0)-1100000,B656-1950000)))))))),IF(B656&lt;651000,0,IF(B656&lt;1900000,B656-650000,IF(B656&lt;3600000,ROUNDDOWN(B656/4,-3)*2.8-80000,IF(B656&lt;6600000,ROUNDDOWN(B656/4,-3)*3.2-440000,IF(B656&lt;8500000,ROUNDDOWN(B656*0.9,0)-1100000,B656-1950000))))))</f>
        <v/>
      </c>
      <c r="K656" s="16">
        <f>IF(J656&gt;23500000,NA(),IF(C656=2026,IF(J656&lt;=4890000,1040000,IF(J656&lt;=6550000,670000,620000)),IF(J656&lt;=1320000,950000,IF(J656&lt;=3360000,880000,IF(J656&lt;=4890000,680000,IF(J656&lt;=6550000,630000,580000))))))</f>
        <v/>
      </c>
      <c r="L656" s="16">
        <f>IF(D656=1,IF(J656&lt;=9000000,380000,IF(J656&lt;=9500000,260000,IF(J656&lt;=10000000,130000,0))),0)</f>
        <v/>
      </c>
      <c r="M656" s="16">
        <f>IF(D656=1,IF(J656&lt;=9000000,330000,IF(J656&lt;=9500000,220000,IF(J656&lt;=10000000,110000,0))),0)</f>
        <v/>
      </c>
      <c r="N656" s="16">
        <f>IF(D656=1,IF(J656&lt;=9000000,50000,IF(J656&lt;=9500000,40000,IF(J656&lt;=10000000,20000,0))),0)</f>
        <v/>
      </c>
      <c r="O656" s="16">
        <f>MAX(0,ROUNDDOWN(J656-G656-K656-L656-E656*380000-F656*630000-H656,-3))</f>
        <v/>
      </c>
      <c r="P656" s="16">
        <f>MAX(0,ROUNDDOWN(J656-G656-430000-M656-E656*330000-F656*450000-I656,-3))</f>
        <v/>
      </c>
      <c r="Q656" s="16">
        <f>50000+N656+E656*50000+F656*180000</f>
        <v/>
      </c>
      <c r="R656" s="16">
        <f>IF(P656&lt;=2000000,MIN(Q656,P656),MAX(Q656-(P656-2000000),50000))*0.05</f>
        <v/>
      </c>
      <c r="S656" s="16">
        <f>MAX(0,P656*0.1-R656)</f>
        <v/>
      </c>
      <c r="T656" s="16">
        <f>Q656+MAX(0,K656-480000)</f>
        <v/>
      </c>
      <c r="U656" s="16">
        <f>P656-T656</f>
        <v/>
      </c>
      <c r="V656" s="17">
        <f>IF(U656&lt;0,0,LOOKUP(U656,{0,1950001,3300001,6950001,9000001,18000001,40000001},{0.05,0.1,0.2,0.23,0.33,0.4,0.45}))</f>
        <v/>
      </c>
      <c r="W656" s="18">
        <f>IF(U656&lt;0,0.9,0.9-V656*1.021)</f>
        <v/>
      </c>
      <c r="X656" s="16">
        <f>ROUNDDOWN(S656*0.2/W656+2000,0)</f>
        <v/>
      </c>
      <c r="Y656" s="17">
        <f>IF(O656&lt;=0,0,LOOKUP(O656,{0,1950001,3300001,6950001,9000001,18000001,40000001},{0.05,0.1,0.2,0.23,0.33,0.4,0.45}))</f>
        <v/>
      </c>
    </row>
    <row r="657">
      <c r="A657" t="inlineStr">
        <is>
          <t>1万円刻み</t>
        </is>
      </c>
      <c r="B657" s="16">
        <f>'3_1万円刻み'!$A$44</f>
        <v/>
      </c>
      <c r="C657" t="n">
        <v>2025</v>
      </c>
      <c r="D657" t="n">
        <v>0</v>
      </c>
      <c r="E657" t="n">
        <v>0</v>
      </c>
      <c r="F657" t="n">
        <v>0</v>
      </c>
      <c r="G657" s="16">
        <f>ROUND(MIN(B657/12,650000)*12*0.0915+MIN(B657/12,1390000)*12*(0.0504+0)+B657*0.005,0)</f>
        <v/>
      </c>
      <c r="H657" t="n">
        <v>0</v>
      </c>
      <c r="I657" t="n">
        <v>0</v>
      </c>
      <c r="J657" s="16">
        <f>IF(C657=2026,IF(B657&lt;741000,0,IF(B657&lt;2191000,B657-740000,IF(B657&lt;2193000,1451000,IF(B657&lt;2196000,1453000,IF(B657&lt;2200000,1456000,IF(B657&lt;3600000,ROUNDDOWN(B657/4,-3)*2.8-80000,IF(B657&lt;6600000,ROUNDDOWN(B657/4,-3)*3.2-440000,IF(B657&lt;8500000,ROUNDDOWN(B657*0.9,0)-1100000,B657-1950000)))))))),IF(B657&lt;651000,0,IF(B657&lt;1900000,B657-650000,IF(B657&lt;3600000,ROUNDDOWN(B657/4,-3)*2.8-80000,IF(B657&lt;6600000,ROUNDDOWN(B657/4,-3)*3.2-440000,IF(B657&lt;8500000,ROUNDDOWN(B657*0.9,0)-1100000,B657-1950000))))))</f>
        <v/>
      </c>
      <c r="K657" s="16">
        <f>IF(J657&gt;23500000,NA(),IF(C657=2026,IF(J657&lt;=4890000,1040000,IF(J657&lt;=6550000,670000,620000)),IF(J657&lt;=1320000,950000,IF(J657&lt;=3360000,880000,IF(J657&lt;=4890000,680000,IF(J657&lt;=6550000,630000,580000))))))</f>
        <v/>
      </c>
      <c r="L657" s="16">
        <f>IF(D657=1,IF(J657&lt;=9000000,380000,IF(J657&lt;=9500000,260000,IF(J657&lt;=10000000,130000,0))),0)</f>
        <v/>
      </c>
      <c r="M657" s="16">
        <f>IF(D657=1,IF(J657&lt;=9000000,330000,IF(J657&lt;=9500000,220000,IF(J657&lt;=10000000,110000,0))),0)</f>
        <v/>
      </c>
      <c r="N657" s="16">
        <f>IF(D657=1,IF(J657&lt;=9000000,50000,IF(J657&lt;=9500000,40000,IF(J657&lt;=10000000,20000,0))),0)</f>
        <v/>
      </c>
      <c r="O657" s="16">
        <f>MAX(0,ROUNDDOWN(J657-G657-K657-L657-E657*380000-F657*630000-H657,-3))</f>
        <v/>
      </c>
      <c r="P657" s="16">
        <f>MAX(0,ROUNDDOWN(J657-G657-430000-M657-E657*330000-F657*450000-I657,-3))</f>
        <v/>
      </c>
      <c r="Q657" s="16">
        <f>50000+N657+E657*50000+F657*180000</f>
        <v/>
      </c>
      <c r="R657" s="16">
        <f>IF(P657&lt;=2000000,MIN(Q657,P657),MAX(Q657-(P657-2000000),50000))*0.05</f>
        <v/>
      </c>
      <c r="S657" s="16">
        <f>MAX(0,P657*0.1-R657)</f>
        <v/>
      </c>
      <c r="T657" s="16">
        <f>Q657+MAX(0,K657-480000)</f>
        <v/>
      </c>
      <c r="U657" s="16">
        <f>P657-T657</f>
        <v/>
      </c>
      <c r="V657" s="17">
        <f>IF(U657&lt;0,0,LOOKUP(U657,{0,1950001,3300001,6950001,9000001,18000001,40000001},{0.05,0.1,0.2,0.23,0.33,0.4,0.45}))</f>
        <v/>
      </c>
      <c r="W657" s="18">
        <f>IF(U657&lt;0,0.9,0.9-V657*1.021)</f>
        <v/>
      </c>
      <c r="X657" s="16">
        <f>ROUNDDOWN(S657*0.2/W657+2000,0)</f>
        <v/>
      </c>
      <c r="Y657" s="17">
        <f>IF(O657&lt;=0,0,LOOKUP(O657,{0,1950001,3300001,6950001,9000001,18000001,40000001},{0.05,0.1,0.2,0.23,0.33,0.4,0.45}))</f>
        <v/>
      </c>
    </row>
    <row r="658">
      <c r="A658" t="inlineStr">
        <is>
          <t>1万円刻み</t>
        </is>
      </c>
      <c r="B658" s="16">
        <f>'3_1万円刻み'!$A$44</f>
        <v/>
      </c>
      <c r="C658" t="n">
        <v>2026</v>
      </c>
      <c r="D658" t="n">
        <v>0</v>
      </c>
      <c r="E658" t="n">
        <v>0</v>
      </c>
      <c r="F658" t="n">
        <v>0</v>
      </c>
      <c r="G658" s="16">
        <f>ROUND(MIN(B658/12,650000)*12*0.0915+MIN(B658/12,1390000)*12*(0.0504+0)+B658*0.005,0)</f>
        <v/>
      </c>
      <c r="H658" t="n">
        <v>0</v>
      </c>
      <c r="I658" t="n">
        <v>0</v>
      </c>
      <c r="J658" s="16">
        <f>IF(C658=2026,IF(B658&lt;741000,0,IF(B658&lt;2191000,B658-740000,IF(B658&lt;2193000,1451000,IF(B658&lt;2196000,1453000,IF(B658&lt;2200000,1456000,IF(B658&lt;3600000,ROUNDDOWN(B658/4,-3)*2.8-80000,IF(B658&lt;6600000,ROUNDDOWN(B658/4,-3)*3.2-440000,IF(B658&lt;8500000,ROUNDDOWN(B658*0.9,0)-1100000,B658-1950000)))))))),IF(B658&lt;651000,0,IF(B658&lt;1900000,B658-650000,IF(B658&lt;3600000,ROUNDDOWN(B658/4,-3)*2.8-80000,IF(B658&lt;6600000,ROUNDDOWN(B658/4,-3)*3.2-440000,IF(B658&lt;8500000,ROUNDDOWN(B658*0.9,0)-1100000,B658-1950000))))))</f>
        <v/>
      </c>
      <c r="K658" s="16">
        <f>IF(J658&gt;23500000,NA(),IF(C658=2026,IF(J658&lt;=4890000,1040000,IF(J658&lt;=6550000,670000,620000)),IF(J658&lt;=1320000,950000,IF(J658&lt;=3360000,880000,IF(J658&lt;=4890000,680000,IF(J658&lt;=6550000,630000,580000))))))</f>
        <v/>
      </c>
      <c r="L658" s="16">
        <f>IF(D658=1,IF(J658&lt;=9000000,380000,IF(J658&lt;=9500000,260000,IF(J658&lt;=10000000,130000,0))),0)</f>
        <v/>
      </c>
      <c r="M658" s="16">
        <f>IF(D658=1,IF(J658&lt;=9000000,330000,IF(J658&lt;=9500000,220000,IF(J658&lt;=10000000,110000,0))),0)</f>
        <v/>
      </c>
      <c r="N658" s="16">
        <f>IF(D658=1,IF(J658&lt;=9000000,50000,IF(J658&lt;=9500000,40000,IF(J658&lt;=10000000,20000,0))),0)</f>
        <v/>
      </c>
      <c r="O658" s="16">
        <f>MAX(0,ROUNDDOWN(J658-G658-K658-L658-E658*380000-F658*630000-H658,-3))</f>
        <v/>
      </c>
      <c r="P658" s="16">
        <f>MAX(0,ROUNDDOWN(J658-G658-430000-M658-E658*330000-F658*450000-I658,-3))</f>
        <v/>
      </c>
      <c r="Q658" s="16">
        <f>50000+N658+E658*50000+F658*180000</f>
        <v/>
      </c>
      <c r="R658" s="16">
        <f>IF(P658&lt;=2000000,MIN(Q658,P658),MAX(Q658-(P658-2000000),50000))*0.05</f>
        <v/>
      </c>
      <c r="S658" s="16">
        <f>MAX(0,P658*0.1-R658)</f>
        <v/>
      </c>
      <c r="T658" s="16">
        <f>Q658+MAX(0,K658-480000)</f>
        <v/>
      </c>
      <c r="U658" s="16">
        <f>P658-T658</f>
        <v/>
      </c>
      <c r="V658" s="17">
        <f>IF(U658&lt;0,0,LOOKUP(U658,{0,1950001,3300001,6950001,9000001,18000001,40000001},{0.05,0.1,0.2,0.23,0.33,0.4,0.45}))</f>
        <v/>
      </c>
      <c r="W658" s="18">
        <f>IF(U658&lt;0,0.9,0.9-V658*1.021)</f>
        <v/>
      </c>
      <c r="X658" s="16">
        <f>ROUNDDOWN(S658*0.2/W658+2000,0)</f>
        <v/>
      </c>
      <c r="Y658" s="17">
        <f>IF(O658&lt;=0,0,LOOKUP(O658,{0,1950001,3300001,6950001,9000001,18000001,40000001},{0.05,0.1,0.2,0.23,0.33,0.4,0.45}))</f>
        <v/>
      </c>
    </row>
    <row r="659">
      <c r="A659" t="inlineStr">
        <is>
          <t>1万円刻み</t>
        </is>
      </c>
      <c r="B659" s="16">
        <f>'3_1万円刻み'!$A$44</f>
        <v/>
      </c>
      <c r="C659" t="n">
        <v>2025</v>
      </c>
      <c r="D659" t="n">
        <v>1</v>
      </c>
      <c r="E659" t="n">
        <v>0</v>
      </c>
      <c r="F659" t="n">
        <v>0</v>
      </c>
      <c r="G659" s="16">
        <f>ROUND(MIN(B659/12,650000)*12*0.0915+MIN(B659/12,1390000)*12*(0.0504+0)+B659*0.005,0)</f>
        <v/>
      </c>
      <c r="H659" t="n">
        <v>0</v>
      </c>
      <c r="I659" t="n">
        <v>0</v>
      </c>
      <c r="J659" s="16">
        <f>IF(C659=2026,IF(B659&lt;741000,0,IF(B659&lt;2191000,B659-740000,IF(B659&lt;2193000,1451000,IF(B659&lt;2196000,1453000,IF(B659&lt;2200000,1456000,IF(B659&lt;3600000,ROUNDDOWN(B659/4,-3)*2.8-80000,IF(B659&lt;6600000,ROUNDDOWN(B659/4,-3)*3.2-440000,IF(B659&lt;8500000,ROUNDDOWN(B659*0.9,0)-1100000,B659-1950000)))))))),IF(B659&lt;651000,0,IF(B659&lt;1900000,B659-650000,IF(B659&lt;3600000,ROUNDDOWN(B659/4,-3)*2.8-80000,IF(B659&lt;6600000,ROUNDDOWN(B659/4,-3)*3.2-440000,IF(B659&lt;8500000,ROUNDDOWN(B659*0.9,0)-1100000,B659-1950000))))))</f>
        <v/>
      </c>
      <c r="K659" s="16">
        <f>IF(J659&gt;23500000,NA(),IF(C659=2026,IF(J659&lt;=4890000,1040000,IF(J659&lt;=6550000,670000,620000)),IF(J659&lt;=1320000,950000,IF(J659&lt;=3360000,880000,IF(J659&lt;=4890000,680000,IF(J659&lt;=6550000,630000,580000))))))</f>
        <v/>
      </c>
      <c r="L659" s="16">
        <f>IF(D659=1,IF(J659&lt;=9000000,380000,IF(J659&lt;=9500000,260000,IF(J659&lt;=10000000,130000,0))),0)</f>
        <v/>
      </c>
      <c r="M659" s="16">
        <f>IF(D659=1,IF(J659&lt;=9000000,330000,IF(J659&lt;=9500000,220000,IF(J659&lt;=10000000,110000,0))),0)</f>
        <v/>
      </c>
      <c r="N659" s="16">
        <f>IF(D659=1,IF(J659&lt;=9000000,50000,IF(J659&lt;=9500000,40000,IF(J659&lt;=10000000,20000,0))),0)</f>
        <v/>
      </c>
      <c r="O659" s="16">
        <f>MAX(0,ROUNDDOWN(J659-G659-K659-L659-E659*380000-F659*630000-H659,-3))</f>
        <v/>
      </c>
      <c r="P659" s="16">
        <f>MAX(0,ROUNDDOWN(J659-G659-430000-M659-E659*330000-F659*450000-I659,-3))</f>
        <v/>
      </c>
      <c r="Q659" s="16">
        <f>50000+N659+E659*50000+F659*180000</f>
        <v/>
      </c>
      <c r="R659" s="16">
        <f>IF(P659&lt;=2000000,MIN(Q659,P659),MAX(Q659-(P659-2000000),50000))*0.05</f>
        <v/>
      </c>
      <c r="S659" s="16">
        <f>MAX(0,P659*0.1-R659)</f>
        <v/>
      </c>
      <c r="T659" s="16">
        <f>Q659+MAX(0,K659-480000)</f>
        <v/>
      </c>
      <c r="U659" s="16">
        <f>P659-T659</f>
        <v/>
      </c>
      <c r="V659" s="17">
        <f>IF(U659&lt;0,0,LOOKUP(U659,{0,1950001,3300001,6950001,9000001,18000001,40000001},{0.05,0.1,0.2,0.23,0.33,0.4,0.45}))</f>
        <v/>
      </c>
      <c r="W659" s="18">
        <f>IF(U659&lt;0,0.9,0.9-V659*1.021)</f>
        <v/>
      </c>
      <c r="X659" s="16">
        <f>ROUNDDOWN(S659*0.2/W659+2000,0)</f>
        <v/>
      </c>
      <c r="Y659" s="17">
        <f>IF(O659&lt;=0,0,LOOKUP(O659,{0,1950001,3300001,6950001,9000001,18000001,40000001},{0.05,0.1,0.2,0.23,0.33,0.4,0.45}))</f>
        <v/>
      </c>
    </row>
    <row r="660">
      <c r="A660" t="inlineStr">
        <is>
          <t>1万円刻み</t>
        </is>
      </c>
      <c r="B660" s="16">
        <f>'3_1万円刻み'!$A$44</f>
        <v/>
      </c>
      <c r="C660" t="n">
        <v>2026</v>
      </c>
      <c r="D660" t="n">
        <v>1</v>
      </c>
      <c r="E660" t="n">
        <v>0</v>
      </c>
      <c r="F660" t="n">
        <v>0</v>
      </c>
      <c r="G660" s="16">
        <f>ROUND(MIN(B660/12,650000)*12*0.0915+MIN(B660/12,1390000)*12*(0.0504+0)+B660*0.005,0)</f>
        <v/>
      </c>
      <c r="H660" t="n">
        <v>0</v>
      </c>
      <c r="I660" t="n">
        <v>0</v>
      </c>
      <c r="J660" s="16">
        <f>IF(C660=2026,IF(B660&lt;741000,0,IF(B660&lt;2191000,B660-740000,IF(B660&lt;2193000,1451000,IF(B660&lt;2196000,1453000,IF(B660&lt;2200000,1456000,IF(B660&lt;3600000,ROUNDDOWN(B660/4,-3)*2.8-80000,IF(B660&lt;6600000,ROUNDDOWN(B660/4,-3)*3.2-440000,IF(B660&lt;8500000,ROUNDDOWN(B660*0.9,0)-1100000,B660-1950000)))))))),IF(B660&lt;651000,0,IF(B660&lt;1900000,B660-650000,IF(B660&lt;3600000,ROUNDDOWN(B660/4,-3)*2.8-80000,IF(B660&lt;6600000,ROUNDDOWN(B660/4,-3)*3.2-440000,IF(B660&lt;8500000,ROUNDDOWN(B660*0.9,0)-1100000,B660-1950000))))))</f>
        <v/>
      </c>
      <c r="K660" s="16">
        <f>IF(J660&gt;23500000,NA(),IF(C660=2026,IF(J660&lt;=4890000,1040000,IF(J660&lt;=6550000,670000,620000)),IF(J660&lt;=1320000,950000,IF(J660&lt;=3360000,880000,IF(J660&lt;=4890000,680000,IF(J660&lt;=6550000,630000,580000))))))</f>
        <v/>
      </c>
      <c r="L660" s="16">
        <f>IF(D660=1,IF(J660&lt;=9000000,380000,IF(J660&lt;=9500000,260000,IF(J660&lt;=10000000,130000,0))),0)</f>
        <v/>
      </c>
      <c r="M660" s="16">
        <f>IF(D660=1,IF(J660&lt;=9000000,330000,IF(J660&lt;=9500000,220000,IF(J660&lt;=10000000,110000,0))),0)</f>
        <v/>
      </c>
      <c r="N660" s="16">
        <f>IF(D660=1,IF(J660&lt;=9000000,50000,IF(J660&lt;=9500000,40000,IF(J660&lt;=10000000,20000,0))),0)</f>
        <v/>
      </c>
      <c r="O660" s="16">
        <f>MAX(0,ROUNDDOWN(J660-G660-K660-L660-E660*380000-F660*630000-H660,-3))</f>
        <v/>
      </c>
      <c r="P660" s="16">
        <f>MAX(0,ROUNDDOWN(J660-G660-430000-M660-E660*330000-F660*450000-I660,-3))</f>
        <v/>
      </c>
      <c r="Q660" s="16">
        <f>50000+N660+E660*50000+F660*180000</f>
        <v/>
      </c>
      <c r="R660" s="16">
        <f>IF(P660&lt;=2000000,MIN(Q660,P660),MAX(Q660-(P660-2000000),50000))*0.05</f>
        <v/>
      </c>
      <c r="S660" s="16">
        <f>MAX(0,P660*0.1-R660)</f>
        <v/>
      </c>
      <c r="T660" s="16">
        <f>Q660+MAX(0,K660-480000)</f>
        <v/>
      </c>
      <c r="U660" s="16">
        <f>P660-T660</f>
        <v/>
      </c>
      <c r="V660" s="17">
        <f>IF(U660&lt;0,0,LOOKUP(U660,{0,1950001,3300001,6950001,9000001,18000001,40000001},{0.05,0.1,0.2,0.23,0.33,0.4,0.45}))</f>
        <v/>
      </c>
      <c r="W660" s="18">
        <f>IF(U660&lt;0,0.9,0.9-V660*1.021)</f>
        <v/>
      </c>
      <c r="X660" s="16">
        <f>ROUNDDOWN(S660*0.2/W660+2000,0)</f>
        <v/>
      </c>
      <c r="Y660" s="17">
        <f>IF(O660&lt;=0,0,LOOKUP(O660,{0,1950001,3300001,6950001,9000001,18000001,40000001},{0.05,0.1,0.2,0.23,0.33,0.4,0.45}))</f>
        <v/>
      </c>
    </row>
    <row r="661">
      <c r="A661" t="inlineStr">
        <is>
          <t>1万円刻み</t>
        </is>
      </c>
      <c r="B661" s="16">
        <f>'3_1万円刻み'!$A$45</f>
        <v/>
      </c>
      <c r="C661" t="n">
        <v>2025</v>
      </c>
      <c r="D661" t="n">
        <v>0</v>
      </c>
      <c r="E661" t="n">
        <v>0</v>
      </c>
      <c r="F661" t="n">
        <v>0</v>
      </c>
      <c r="G661" s="16">
        <f>ROUND(MIN(B661/12,650000)*12*0.0915+MIN(B661/12,1390000)*12*(0.0504+0)+B661*0.005,0)</f>
        <v/>
      </c>
      <c r="H661" t="n">
        <v>0</v>
      </c>
      <c r="I661" t="n">
        <v>0</v>
      </c>
      <c r="J661" s="16">
        <f>IF(C661=2026,IF(B661&lt;741000,0,IF(B661&lt;2191000,B661-740000,IF(B661&lt;2193000,1451000,IF(B661&lt;2196000,1453000,IF(B661&lt;2200000,1456000,IF(B661&lt;3600000,ROUNDDOWN(B661/4,-3)*2.8-80000,IF(B661&lt;6600000,ROUNDDOWN(B661/4,-3)*3.2-440000,IF(B661&lt;8500000,ROUNDDOWN(B661*0.9,0)-1100000,B661-1950000)))))))),IF(B661&lt;651000,0,IF(B661&lt;1900000,B661-650000,IF(B661&lt;3600000,ROUNDDOWN(B661/4,-3)*2.8-80000,IF(B661&lt;6600000,ROUNDDOWN(B661/4,-3)*3.2-440000,IF(B661&lt;8500000,ROUNDDOWN(B661*0.9,0)-1100000,B661-1950000))))))</f>
        <v/>
      </c>
      <c r="K661" s="16">
        <f>IF(J661&gt;23500000,NA(),IF(C661=2026,IF(J661&lt;=4890000,1040000,IF(J661&lt;=6550000,670000,620000)),IF(J661&lt;=1320000,950000,IF(J661&lt;=3360000,880000,IF(J661&lt;=4890000,680000,IF(J661&lt;=6550000,630000,580000))))))</f>
        <v/>
      </c>
      <c r="L661" s="16">
        <f>IF(D661=1,IF(J661&lt;=9000000,380000,IF(J661&lt;=9500000,260000,IF(J661&lt;=10000000,130000,0))),0)</f>
        <v/>
      </c>
      <c r="M661" s="16">
        <f>IF(D661=1,IF(J661&lt;=9000000,330000,IF(J661&lt;=9500000,220000,IF(J661&lt;=10000000,110000,0))),0)</f>
        <v/>
      </c>
      <c r="N661" s="16">
        <f>IF(D661=1,IF(J661&lt;=9000000,50000,IF(J661&lt;=9500000,40000,IF(J661&lt;=10000000,20000,0))),0)</f>
        <v/>
      </c>
      <c r="O661" s="16">
        <f>MAX(0,ROUNDDOWN(J661-G661-K661-L661-E661*380000-F661*630000-H661,-3))</f>
        <v/>
      </c>
      <c r="P661" s="16">
        <f>MAX(0,ROUNDDOWN(J661-G661-430000-M661-E661*330000-F661*450000-I661,-3))</f>
        <v/>
      </c>
      <c r="Q661" s="16">
        <f>50000+N661+E661*50000+F661*180000</f>
        <v/>
      </c>
      <c r="R661" s="16">
        <f>IF(P661&lt;=2000000,MIN(Q661,P661),MAX(Q661-(P661-2000000),50000))*0.05</f>
        <v/>
      </c>
      <c r="S661" s="16">
        <f>MAX(0,P661*0.1-R661)</f>
        <v/>
      </c>
      <c r="T661" s="16">
        <f>Q661+MAX(0,K661-480000)</f>
        <v/>
      </c>
      <c r="U661" s="16">
        <f>P661-T661</f>
        <v/>
      </c>
      <c r="V661" s="17">
        <f>IF(U661&lt;0,0,LOOKUP(U661,{0,1950001,3300001,6950001,9000001,18000001,40000001},{0.05,0.1,0.2,0.23,0.33,0.4,0.45}))</f>
        <v/>
      </c>
      <c r="W661" s="18">
        <f>IF(U661&lt;0,0.9,0.9-V661*1.021)</f>
        <v/>
      </c>
      <c r="X661" s="16">
        <f>ROUNDDOWN(S661*0.2/W661+2000,0)</f>
        <v/>
      </c>
      <c r="Y661" s="17">
        <f>IF(O661&lt;=0,0,LOOKUP(O661,{0,1950001,3300001,6950001,9000001,18000001,40000001},{0.05,0.1,0.2,0.23,0.33,0.4,0.45}))</f>
        <v/>
      </c>
    </row>
    <row r="662">
      <c r="A662" t="inlineStr">
        <is>
          <t>1万円刻み</t>
        </is>
      </c>
      <c r="B662" s="16">
        <f>'3_1万円刻み'!$A$45</f>
        <v/>
      </c>
      <c r="C662" t="n">
        <v>2026</v>
      </c>
      <c r="D662" t="n">
        <v>0</v>
      </c>
      <c r="E662" t="n">
        <v>0</v>
      </c>
      <c r="F662" t="n">
        <v>0</v>
      </c>
      <c r="G662" s="16">
        <f>ROUND(MIN(B662/12,650000)*12*0.0915+MIN(B662/12,1390000)*12*(0.0504+0)+B662*0.005,0)</f>
        <v/>
      </c>
      <c r="H662" t="n">
        <v>0</v>
      </c>
      <c r="I662" t="n">
        <v>0</v>
      </c>
      <c r="J662" s="16">
        <f>IF(C662=2026,IF(B662&lt;741000,0,IF(B662&lt;2191000,B662-740000,IF(B662&lt;2193000,1451000,IF(B662&lt;2196000,1453000,IF(B662&lt;2200000,1456000,IF(B662&lt;3600000,ROUNDDOWN(B662/4,-3)*2.8-80000,IF(B662&lt;6600000,ROUNDDOWN(B662/4,-3)*3.2-440000,IF(B662&lt;8500000,ROUNDDOWN(B662*0.9,0)-1100000,B662-1950000)))))))),IF(B662&lt;651000,0,IF(B662&lt;1900000,B662-650000,IF(B662&lt;3600000,ROUNDDOWN(B662/4,-3)*2.8-80000,IF(B662&lt;6600000,ROUNDDOWN(B662/4,-3)*3.2-440000,IF(B662&lt;8500000,ROUNDDOWN(B662*0.9,0)-1100000,B662-1950000))))))</f>
        <v/>
      </c>
      <c r="K662" s="16">
        <f>IF(J662&gt;23500000,NA(),IF(C662=2026,IF(J662&lt;=4890000,1040000,IF(J662&lt;=6550000,670000,620000)),IF(J662&lt;=1320000,950000,IF(J662&lt;=3360000,880000,IF(J662&lt;=4890000,680000,IF(J662&lt;=6550000,630000,580000))))))</f>
        <v/>
      </c>
      <c r="L662" s="16">
        <f>IF(D662=1,IF(J662&lt;=9000000,380000,IF(J662&lt;=9500000,260000,IF(J662&lt;=10000000,130000,0))),0)</f>
        <v/>
      </c>
      <c r="M662" s="16">
        <f>IF(D662=1,IF(J662&lt;=9000000,330000,IF(J662&lt;=9500000,220000,IF(J662&lt;=10000000,110000,0))),0)</f>
        <v/>
      </c>
      <c r="N662" s="16">
        <f>IF(D662=1,IF(J662&lt;=9000000,50000,IF(J662&lt;=9500000,40000,IF(J662&lt;=10000000,20000,0))),0)</f>
        <v/>
      </c>
      <c r="O662" s="16">
        <f>MAX(0,ROUNDDOWN(J662-G662-K662-L662-E662*380000-F662*630000-H662,-3))</f>
        <v/>
      </c>
      <c r="P662" s="16">
        <f>MAX(0,ROUNDDOWN(J662-G662-430000-M662-E662*330000-F662*450000-I662,-3))</f>
        <v/>
      </c>
      <c r="Q662" s="16">
        <f>50000+N662+E662*50000+F662*180000</f>
        <v/>
      </c>
      <c r="R662" s="16">
        <f>IF(P662&lt;=2000000,MIN(Q662,P662),MAX(Q662-(P662-2000000),50000))*0.05</f>
        <v/>
      </c>
      <c r="S662" s="16">
        <f>MAX(0,P662*0.1-R662)</f>
        <v/>
      </c>
      <c r="T662" s="16">
        <f>Q662+MAX(0,K662-480000)</f>
        <v/>
      </c>
      <c r="U662" s="16">
        <f>P662-T662</f>
        <v/>
      </c>
      <c r="V662" s="17">
        <f>IF(U662&lt;0,0,LOOKUP(U662,{0,1950001,3300001,6950001,9000001,18000001,40000001},{0.05,0.1,0.2,0.23,0.33,0.4,0.45}))</f>
        <v/>
      </c>
      <c r="W662" s="18">
        <f>IF(U662&lt;0,0.9,0.9-V662*1.021)</f>
        <v/>
      </c>
      <c r="X662" s="16">
        <f>ROUNDDOWN(S662*0.2/W662+2000,0)</f>
        <v/>
      </c>
      <c r="Y662" s="17">
        <f>IF(O662&lt;=0,0,LOOKUP(O662,{0,1950001,3300001,6950001,9000001,18000001,40000001},{0.05,0.1,0.2,0.23,0.33,0.4,0.45}))</f>
        <v/>
      </c>
    </row>
    <row r="663">
      <c r="A663" t="inlineStr">
        <is>
          <t>1万円刻み</t>
        </is>
      </c>
      <c r="B663" s="16">
        <f>'3_1万円刻み'!$A$45</f>
        <v/>
      </c>
      <c r="C663" t="n">
        <v>2025</v>
      </c>
      <c r="D663" t="n">
        <v>1</v>
      </c>
      <c r="E663" t="n">
        <v>0</v>
      </c>
      <c r="F663" t="n">
        <v>0</v>
      </c>
      <c r="G663" s="16">
        <f>ROUND(MIN(B663/12,650000)*12*0.0915+MIN(B663/12,1390000)*12*(0.0504+0)+B663*0.005,0)</f>
        <v/>
      </c>
      <c r="H663" t="n">
        <v>0</v>
      </c>
      <c r="I663" t="n">
        <v>0</v>
      </c>
      <c r="J663" s="16">
        <f>IF(C663=2026,IF(B663&lt;741000,0,IF(B663&lt;2191000,B663-740000,IF(B663&lt;2193000,1451000,IF(B663&lt;2196000,1453000,IF(B663&lt;2200000,1456000,IF(B663&lt;3600000,ROUNDDOWN(B663/4,-3)*2.8-80000,IF(B663&lt;6600000,ROUNDDOWN(B663/4,-3)*3.2-440000,IF(B663&lt;8500000,ROUNDDOWN(B663*0.9,0)-1100000,B663-1950000)))))))),IF(B663&lt;651000,0,IF(B663&lt;1900000,B663-650000,IF(B663&lt;3600000,ROUNDDOWN(B663/4,-3)*2.8-80000,IF(B663&lt;6600000,ROUNDDOWN(B663/4,-3)*3.2-440000,IF(B663&lt;8500000,ROUNDDOWN(B663*0.9,0)-1100000,B663-1950000))))))</f>
        <v/>
      </c>
      <c r="K663" s="16">
        <f>IF(J663&gt;23500000,NA(),IF(C663=2026,IF(J663&lt;=4890000,1040000,IF(J663&lt;=6550000,670000,620000)),IF(J663&lt;=1320000,950000,IF(J663&lt;=3360000,880000,IF(J663&lt;=4890000,680000,IF(J663&lt;=6550000,630000,580000))))))</f>
        <v/>
      </c>
      <c r="L663" s="16">
        <f>IF(D663=1,IF(J663&lt;=9000000,380000,IF(J663&lt;=9500000,260000,IF(J663&lt;=10000000,130000,0))),0)</f>
        <v/>
      </c>
      <c r="M663" s="16">
        <f>IF(D663=1,IF(J663&lt;=9000000,330000,IF(J663&lt;=9500000,220000,IF(J663&lt;=10000000,110000,0))),0)</f>
        <v/>
      </c>
      <c r="N663" s="16">
        <f>IF(D663=1,IF(J663&lt;=9000000,50000,IF(J663&lt;=9500000,40000,IF(J663&lt;=10000000,20000,0))),0)</f>
        <v/>
      </c>
      <c r="O663" s="16">
        <f>MAX(0,ROUNDDOWN(J663-G663-K663-L663-E663*380000-F663*630000-H663,-3))</f>
        <v/>
      </c>
      <c r="P663" s="16">
        <f>MAX(0,ROUNDDOWN(J663-G663-430000-M663-E663*330000-F663*450000-I663,-3))</f>
        <v/>
      </c>
      <c r="Q663" s="16">
        <f>50000+N663+E663*50000+F663*180000</f>
        <v/>
      </c>
      <c r="R663" s="16">
        <f>IF(P663&lt;=2000000,MIN(Q663,P663),MAX(Q663-(P663-2000000),50000))*0.05</f>
        <v/>
      </c>
      <c r="S663" s="16">
        <f>MAX(0,P663*0.1-R663)</f>
        <v/>
      </c>
      <c r="T663" s="16">
        <f>Q663+MAX(0,K663-480000)</f>
        <v/>
      </c>
      <c r="U663" s="16">
        <f>P663-T663</f>
        <v/>
      </c>
      <c r="V663" s="17">
        <f>IF(U663&lt;0,0,LOOKUP(U663,{0,1950001,3300001,6950001,9000001,18000001,40000001},{0.05,0.1,0.2,0.23,0.33,0.4,0.45}))</f>
        <v/>
      </c>
      <c r="W663" s="18">
        <f>IF(U663&lt;0,0.9,0.9-V663*1.021)</f>
        <v/>
      </c>
      <c r="X663" s="16">
        <f>ROUNDDOWN(S663*0.2/W663+2000,0)</f>
        <v/>
      </c>
      <c r="Y663" s="17">
        <f>IF(O663&lt;=0,0,LOOKUP(O663,{0,1950001,3300001,6950001,9000001,18000001,40000001},{0.05,0.1,0.2,0.23,0.33,0.4,0.45}))</f>
        <v/>
      </c>
    </row>
    <row r="664">
      <c r="A664" t="inlineStr">
        <is>
          <t>1万円刻み</t>
        </is>
      </c>
      <c r="B664" s="16">
        <f>'3_1万円刻み'!$A$45</f>
        <v/>
      </c>
      <c r="C664" t="n">
        <v>2026</v>
      </c>
      <c r="D664" t="n">
        <v>1</v>
      </c>
      <c r="E664" t="n">
        <v>0</v>
      </c>
      <c r="F664" t="n">
        <v>0</v>
      </c>
      <c r="G664" s="16">
        <f>ROUND(MIN(B664/12,650000)*12*0.0915+MIN(B664/12,1390000)*12*(0.0504+0)+B664*0.005,0)</f>
        <v/>
      </c>
      <c r="H664" t="n">
        <v>0</v>
      </c>
      <c r="I664" t="n">
        <v>0</v>
      </c>
      <c r="J664" s="16">
        <f>IF(C664=2026,IF(B664&lt;741000,0,IF(B664&lt;2191000,B664-740000,IF(B664&lt;2193000,1451000,IF(B664&lt;2196000,1453000,IF(B664&lt;2200000,1456000,IF(B664&lt;3600000,ROUNDDOWN(B664/4,-3)*2.8-80000,IF(B664&lt;6600000,ROUNDDOWN(B664/4,-3)*3.2-440000,IF(B664&lt;8500000,ROUNDDOWN(B664*0.9,0)-1100000,B664-1950000)))))))),IF(B664&lt;651000,0,IF(B664&lt;1900000,B664-650000,IF(B664&lt;3600000,ROUNDDOWN(B664/4,-3)*2.8-80000,IF(B664&lt;6600000,ROUNDDOWN(B664/4,-3)*3.2-440000,IF(B664&lt;8500000,ROUNDDOWN(B664*0.9,0)-1100000,B664-1950000))))))</f>
        <v/>
      </c>
      <c r="K664" s="16">
        <f>IF(J664&gt;23500000,NA(),IF(C664=2026,IF(J664&lt;=4890000,1040000,IF(J664&lt;=6550000,670000,620000)),IF(J664&lt;=1320000,950000,IF(J664&lt;=3360000,880000,IF(J664&lt;=4890000,680000,IF(J664&lt;=6550000,630000,580000))))))</f>
        <v/>
      </c>
      <c r="L664" s="16">
        <f>IF(D664=1,IF(J664&lt;=9000000,380000,IF(J664&lt;=9500000,260000,IF(J664&lt;=10000000,130000,0))),0)</f>
        <v/>
      </c>
      <c r="M664" s="16">
        <f>IF(D664=1,IF(J664&lt;=9000000,330000,IF(J664&lt;=9500000,220000,IF(J664&lt;=10000000,110000,0))),0)</f>
        <v/>
      </c>
      <c r="N664" s="16">
        <f>IF(D664=1,IF(J664&lt;=9000000,50000,IF(J664&lt;=9500000,40000,IF(J664&lt;=10000000,20000,0))),0)</f>
        <v/>
      </c>
      <c r="O664" s="16">
        <f>MAX(0,ROUNDDOWN(J664-G664-K664-L664-E664*380000-F664*630000-H664,-3))</f>
        <v/>
      </c>
      <c r="P664" s="16">
        <f>MAX(0,ROUNDDOWN(J664-G664-430000-M664-E664*330000-F664*450000-I664,-3))</f>
        <v/>
      </c>
      <c r="Q664" s="16">
        <f>50000+N664+E664*50000+F664*180000</f>
        <v/>
      </c>
      <c r="R664" s="16">
        <f>IF(P664&lt;=2000000,MIN(Q664,P664),MAX(Q664-(P664-2000000),50000))*0.05</f>
        <v/>
      </c>
      <c r="S664" s="16">
        <f>MAX(0,P664*0.1-R664)</f>
        <v/>
      </c>
      <c r="T664" s="16">
        <f>Q664+MAX(0,K664-480000)</f>
        <v/>
      </c>
      <c r="U664" s="16">
        <f>P664-T664</f>
        <v/>
      </c>
      <c r="V664" s="17">
        <f>IF(U664&lt;0,0,LOOKUP(U664,{0,1950001,3300001,6950001,9000001,18000001,40000001},{0.05,0.1,0.2,0.23,0.33,0.4,0.45}))</f>
        <v/>
      </c>
      <c r="W664" s="18">
        <f>IF(U664&lt;0,0.9,0.9-V664*1.021)</f>
        <v/>
      </c>
      <c r="X664" s="16">
        <f>ROUNDDOWN(S664*0.2/W664+2000,0)</f>
        <v/>
      </c>
      <c r="Y664" s="17">
        <f>IF(O664&lt;=0,0,LOOKUP(O664,{0,1950001,3300001,6950001,9000001,18000001,40000001},{0.05,0.1,0.2,0.23,0.33,0.4,0.45}))</f>
        <v/>
      </c>
    </row>
    <row r="665">
      <c r="A665" t="inlineStr">
        <is>
          <t>1万円刻み</t>
        </is>
      </c>
      <c r="B665" s="16">
        <f>'3_1万円刻み'!$A$46</f>
        <v/>
      </c>
      <c r="C665" t="n">
        <v>2025</v>
      </c>
      <c r="D665" t="n">
        <v>0</v>
      </c>
      <c r="E665" t="n">
        <v>0</v>
      </c>
      <c r="F665" t="n">
        <v>0</v>
      </c>
      <c r="G665" s="16">
        <f>ROUND(MIN(B665/12,650000)*12*0.0915+MIN(B665/12,1390000)*12*(0.0504+0)+B665*0.005,0)</f>
        <v/>
      </c>
      <c r="H665" t="n">
        <v>0</v>
      </c>
      <c r="I665" t="n">
        <v>0</v>
      </c>
      <c r="J665" s="16">
        <f>IF(C665=2026,IF(B665&lt;741000,0,IF(B665&lt;2191000,B665-740000,IF(B665&lt;2193000,1451000,IF(B665&lt;2196000,1453000,IF(B665&lt;2200000,1456000,IF(B665&lt;3600000,ROUNDDOWN(B665/4,-3)*2.8-80000,IF(B665&lt;6600000,ROUNDDOWN(B665/4,-3)*3.2-440000,IF(B665&lt;8500000,ROUNDDOWN(B665*0.9,0)-1100000,B665-1950000)))))))),IF(B665&lt;651000,0,IF(B665&lt;1900000,B665-650000,IF(B665&lt;3600000,ROUNDDOWN(B665/4,-3)*2.8-80000,IF(B665&lt;6600000,ROUNDDOWN(B665/4,-3)*3.2-440000,IF(B665&lt;8500000,ROUNDDOWN(B665*0.9,0)-1100000,B665-1950000))))))</f>
        <v/>
      </c>
      <c r="K665" s="16">
        <f>IF(J665&gt;23500000,NA(),IF(C665=2026,IF(J665&lt;=4890000,1040000,IF(J665&lt;=6550000,670000,620000)),IF(J665&lt;=1320000,950000,IF(J665&lt;=3360000,880000,IF(J665&lt;=4890000,680000,IF(J665&lt;=6550000,630000,580000))))))</f>
        <v/>
      </c>
      <c r="L665" s="16">
        <f>IF(D665=1,IF(J665&lt;=9000000,380000,IF(J665&lt;=9500000,260000,IF(J665&lt;=10000000,130000,0))),0)</f>
        <v/>
      </c>
      <c r="M665" s="16">
        <f>IF(D665=1,IF(J665&lt;=9000000,330000,IF(J665&lt;=9500000,220000,IF(J665&lt;=10000000,110000,0))),0)</f>
        <v/>
      </c>
      <c r="N665" s="16">
        <f>IF(D665=1,IF(J665&lt;=9000000,50000,IF(J665&lt;=9500000,40000,IF(J665&lt;=10000000,20000,0))),0)</f>
        <v/>
      </c>
      <c r="O665" s="16">
        <f>MAX(0,ROUNDDOWN(J665-G665-K665-L665-E665*380000-F665*630000-H665,-3))</f>
        <v/>
      </c>
      <c r="P665" s="16">
        <f>MAX(0,ROUNDDOWN(J665-G665-430000-M665-E665*330000-F665*450000-I665,-3))</f>
        <v/>
      </c>
      <c r="Q665" s="16">
        <f>50000+N665+E665*50000+F665*180000</f>
        <v/>
      </c>
      <c r="R665" s="16">
        <f>IF(P665&lt;=2000000,MIN(Q665,P665),MAX(Q665-(P665-2000000),50000))*0.05</f>
        <v/>
      </c>
      <c r="S665" s="16">
        <f>MAX(0,P665*0.1-R665)</f>
        <v/>
      </c>
      <c r="T665" s="16">
        <f>Q665+MAX(0,K665-480000)</f>
        <v/>
      </c>
      <c r="U665" s="16">
        <f>P665-T665</f>
        <v/>
      </c>
      <c r="V665" s="17">
        <f>IF(U665&lt;0,0,LOOKUP(U665,{0,1950001,3300001,6950001,9000001,18000001,40000001},{0.05,0.1,0.2,0.23,0.33,0.4,0.45}))</f>
        <v/>
      </c>
      <c r="W665" s="18">
        <f>IF(U665&lt;0,0.9,0.9-V665*1.021)</f>
        <v/>
      </c>
      <c r="X665" s="16">
        <f>ROUNDDOWN(S665*0.2/W665+2000,0)</f>
        <v/>
      </c>
      <c r="Y665" s="17">
        <f>IF(O665&lt;=0,0,LOOKUP(O665,{0,1950001,3300001,6950001,9000001,18000001,40000001},{0.05,0.1,0.2,0.23,0.33,0.4,0.45}))</f>
        <v/>
      </c>
    </row>
    <row r="666">
      <c r="A666" t="inlineStr">
        <is>
          <t>1万円刻み</t>
        </is>
      </c>
      <c r="B666" s="16">
        <f>'3_1万円刻み'!$A$46</f>
        <v/>
      </c>
      <c r="C666" t="n">
        <v>2026</v>
      </c>
      <c r="D666" t="n">
        <v>0</v>
      </c>
      <c r="E666" t="n">
        <v>0</v>
      </c>
      <c r="F666" t="n">
        <v>0</v>
      </c>
      <c r="G666" s="16">
        <f>ROUND(MIN(B666/12,650000)*12*0.0915+MIN(B666/12,1390000)*12*(0.0504+0)+B666*0.005,0)</f>
        <v/>
      </c>
      <c r="H666" t="n">
        <v>0</v>
      </c>
      <c r="I666" t="n">
        <v>0</v>
      </c>
      <c r="J666" s="16">
        <f>IF(C666=2026,IF(B666&lt;741000,0,IF(B666&lt;2191000,B666-740000,IF(B666&lt;2193000,1451000,IF(B666&lt;2196000,1453000,IF(B666&lt;2200000,1456000,IF(B666&lt;3600000,ROUNDDOWN(B666/4,-3)*2.8-80000,IF(B666&lt;6600000,ROUNDDOWN(B666/4,-3)*3.2-440000,IF(B666&lt;8500000,ROUNDDOWN(B666*0.9,0)-1100000,B666-1950000)))))))),IF(B666&lt;651000,0,IF(B666&lt;1900000,B666-650000,IF(B666&lt;3600000,ROUNDDOWN(B666/4,-3)*2.8-80000,IF(B666&lt;6600000,ROUNDDOWN(B666/4,-3)*3.2-440000,IF(B666&lt;8500000,ROUNDDOWN(B666*0.9,0)-1100000,B666-1950000))))))</f>
        <v/>
      </c>
      <c r="K666" s="16">
        <f>IF(J666&gt;23500000,NA(),IF(C666=2026,IF(J666&lt;=4890000,1040000,IF(J666&lt;=6550000,670000,620000)),IF(J666&lt;=1320000,950000,IF(J666&lt;=3360000,880000,IF(J666&lt;=4890000,680000,IF(J666&lt;=6550000,630000,580000))))))</f>
        <v/>
      </c>
      <c r="L666" s="16">
        <f>IF(D666=1,IF(J666&lt;=9000000,380000,IF(J666&lt;=9500000,260000,IF(J666&lt;=10000000,130000,0))),0)</f>
        <v/>
      </c>
      <c r="M666" s="16">
        <f>IF(D666=1,IF(J666&lt;=9000000,330000,IF(J666&lt;=9500000,220000,IF(J666&lt;=10000000,110000,0))),0)</f>
        <v/>
      </c>
      <c r="N666" s="16">
        <f>IF(D666=1,IF(J666&lt;=9000000,50000,IF(J666&lt;=9500000,40000,IF(J666&lt;=10000000,20000,0))),0)</f>
        <v/>
      </c>
      <c r="O666" s="16">
        <f>MAX(0,ROUNDDOWN(J666-G666-K666-L666-E666*380000-F666*630000-H666,-3))</f>
        <v/>
      </c>
      <c r="P666" s="16">
        <f>MAX(0,ROUNDDOWN(J666-G666-430000-M666-E666*330000-F666*450000-I666,-3))</f>
        <v/>
      </c>
      <c r="Q666" s="16">
        <f>50000+N666+E666*50000+F666*180000</f>
        <v/>
      </c>
      <c r="R666" s="16">
        <f>IF(P666&lt;=2000000,MIN(Q666,P666),MAX(Q666-(P666-2000000),50000))*0.05</f>
        <v/>
      </c>
      <c r="S666" s="16">
        <f>MAX(0,P666*0.1-R666)</f>
        <v/>
      </c>
      <c r="T666" s="16">
        <f>Q666+MAX(0,K666-480000)</f>
        <v/>
      </c>
      <c r="U666" s="16">
        <f>P666-T666</f>
        <v/>
      </c>
      <c r="V666" s="17">
        <f>IF(U666&lt;0,0,LOOKUP(U666,{0,1950001,3300001,6950001,9000001,18000001,40000001},{0.05,0.1,0.2,0.23,0.33,0.4,0.45}))</f>
        <v/>
      </c>
      <c r="W666" s="18">
        <f>IF(U666&lt;0,0.9,0.9-V666*1.021)</f>
        <v/>
      </c>
      <c r="X666" s="16">
        <f>ROUNDDOWN(S666*0.2/W666+2000,0)</f>
        <v/>
      </c>
      <c r="Y666" s="17">
        <f>IF(O666&lt;=0,0,LOOKUP(O666,{0,1950001,3300001,6950001,9000001,18000001,40000001},{0.05,0.1,0.2,0.23,0.33,0.4,0.45}))</f>
        <v/>
      </c>
    </row>
    <row r="667">
      <c r="A667" t="inlineStr">
        <is>
          <t>1万円刻み</t>
        </is>
      </c>
      <c r="B667" s="16">
        <f>'3_1万円刻み'!$A$46</f>
        <v/>
      </c>
      <c r="C667" t="n">
        <v>2025</v>
      </c>
      <c r="D667" t="n">
        <v>1</v>
      </c>
      <c r="E667" t="n">
        <v>0</v>
      </c>
      <c r="F667" t="n">
        <v>0</v>
      </c>
      <c r="G667" s="16">
        <f>ROUND(MIN(B667/12,650000)*12*0.0915+MIN(B667/12,1390000)*12*(0.0504+0)+B667*0.005,0)</f>
        <v/>
      </c>
      <c r="H667" t="n">
        <v>0</v>
      </c>
      <c r="I667" t="n">
        <v>0</v>
      </c>
      <c r="J667" s="16">
        <f>IF(C667=2026,IF(B667&lt;741000,0,IF(B667&lt;2191000,B667-740000,IF(B667&lt;2193000,1451000,IF(B667&lt;2196000,1453000,IF(B667&lt;2200000,1456000,IF(B667&lt;3600000,ROUNDDOWN(B667/4,-3)*2.8-80000,IF(B667&lt;6600000,ROUNDDOWN(B667/4,-3)*3.2-440000,IF(B667&lt;8500000,ROUNDDOWN(B667*0.9,0)-1100000,B667-1950000)))))))),IF(B667&lt;651000,0,IF(B667&lt;1900000,B667-650000,IF(B667&lt;3600000,ROUNDDOWN(B667/4,-3)*2.8-80000,IF(B667&lt;6600000,ROUNDDOWN(B667/4,-3)*3.2-440000,IF(B667&lt;8500000,ROUNDDOWN(B667*0.9,0)-1100000,B667-1950000))))))</f>
        <v/>
      </c>
      <c r="K667" s="16">
        <f>IF(J667&gt;23500000,NA(),IF(C667=2026,IF(J667&lt;=4890000,1040000,IF(J667&lt;=6550000,670000,620000)),IF(J667&lt;=1320000,950000,IF(J667&lt;=3360000,880000,IF(J667&lt;=4890000,680000,IF(J667&lt;=6550000,630000,580000))))))</f>
        <v/>
      </c>
      <c r="L667" s="16">
        <f>IF(D667=1,IF(J667&lt;=9000000,380000,IF(J667&lt;=9500000,260000,IF(J667&lt;=10000000,130000,0))),0)</f>
        <v/>
      </c>
      <c r="M667" s="16">
        <f>IF(D667=1,IF(J667&lt;=9000000,330000,IF(J667&lt;=9500000,220000,IF(J667&lt;=10000000,110000,0))),0)</f>
        <v/>
      </c>
      <c r="N667" s="16">
        <f>IF(D667=1,IF(J667&lt;=9000000,50000,IF(J667&lt;=9500000,40000,IF(J667&lt;=10000000,20000,0))),0)</f>
        <v/>
      </c>
      <c r="O667" s="16">
        <f>MAX(0,ROUNDDOWN(J667-G667-K667-L667-E667*380000-F667*630000-H667,-3))</f>
        <v/>
      </c>
      <c r="P667" s="16">
        <f>MAX(0,ROUNDDOWN(J667-G667-430000-M667-E667*330000-F667*450000-I667,-3))</f>
        <v/>
      </c>
      <c r="Q667" s="16">
        <f>50000+N667+E667*50000+F667*180000</f>
        <v/>
      </c>
      <c r="R667" s="16">
        <f>IF(P667&lt;=2000000,MIN(Q667,P667),MAX(Q667-(P667-2000000),50000))*0.05</f>
        <v/>
      </c>
      <c r="S667" s="16">
        <f>MAX(0,P667*0.1-R667)</f>
        <v/>
      </c>
      <c r="T667" s="16">
        <f>Q667+MAX(0,K667-480000)</f>
        <v/>
      </c>
      <c r="U667" s="16">
        <f>P667-T667</f>
        <v/>
      </c>
      <c r="V667" s="17">
        <f>IF(U667&lt;0,0,LOOKUP(U667,{0,1950001,3300001,6950001,9000001,18000001,40000001},{0.05,0.1,0.2,0.23,0.33,0.4,0.45}))</f>
        <v/>
      </c>
      <c r="W667" s="18">
        <f>IF(U667&lt;0,0.9,0.9-V667*1.021)</f>
        <v/>
      </c>
      <c r="X667" s="16">
        <f>ROUNDDOWN(S667*0.2/W667+2000,0)</f>
        <v/>
      </c>
      <c r="Y667" s="17">
        <f>IF(O667&lt;=0,0,LOOKUP(O667,{0,1950001,3300001,6950001,9000001,18000001,40000001},{0.05,0.1,0.2,0.23,0.33,0.4,0.45}))</f>
        <v/>
      </c>
    </row>
    <row r="668">
      <c r="A668" t="inlineStr">
        <is>
          <t>1万円刻み</t>
        </is>
      </c>
      <c r="B668" s="16">
        <f>'3_1万円刻み'!$A$46</f>
        <v/>
      </c>
      <c r="C668" t="n">
        <v>2026</v>
      </c>
      <c r="D668" t="n">
        <v>1</v>
      </c>
      <c r="E668" t="n">
        <v>0</v>
      </c>
      <c r="F668" t="n">
        <v>0</v>
      </c>
      <c r="G668" s="16">
        <f>ROUND(MIN(B668/12,650000)*12*0.0915+MIN(B668/12,1390000)*12*(0.0504+0)+B668*0.005,0)</f>
        <v/>
      </c>
      <c r="H668" t="n">
        <v>0</v>
      </c>
      <c r="I668" t="n">
        <v>0</v>
      </c>
      <c r="J668" s="16">
        <f>IF(C668=2026,IF(B668&lt;741000,0,IF(B668&lt;2191000,B668-740000,IF(B668&lt;2193000,1451000,IF(B668&lt;2196000,1453000,IF(B668&lt;2200000,1456000,IF(B668&lt;3600000,ROUNDDOWN(B668/4,-3)*2.8-80000,IF(B668&lt;6600000,ROUNDDOWN(B668/4,-3)*3.2-440000,IF(B668&lt;8500000,ROUNDDOWN(B668*0.9,0)-1100000,B668-1950000)))))))),IF(B668&lt;651000,0,IF(B668&lt;1900000,B668-650000,IF(B668&lt;3600000,ROUNDDOWN(B668/4,-3)*2.8-80000,IF(B668&lt;6600000,ROUNDDOWN(B668/4,-3)*3.2-440000,IF(B668&lt;8500000,ROUNDDOWN(B668*0.9,0)-1100000,B668-1950000))))))</f>
        <v/>
      </c>
      <c r="K668" s="16">
        <f>IF(J668&gt;23500000,NA(),IF(C668=2026,IF(J668&lt;=4890000,1040000,IF(J668&lt;=6550000,670000,620000)),IF(J668&lt;=1320000,950000,IF(J668&lt;=3360000,880000,IF(J668&lt;=4890000,680000,IF(J668&lt;=6550000,630000,580000))))))</f>
        <v/>
      </c>
      <c r="L668" s="16">
        <f>IF(D668=1,IF(J668&lt;=9000000,380000,IF(J668&lt;=9500000,260000,IF(J668&lt;=10000000,130000,0))),0)</f>
        <v/>
      </c>
      <c r="M668" s="16">
        <f>IF(D668=1,IF(J668&lt;=9000000,330000,IF(J668&lt;=9500000,220000,IF(J668&lt;=10000000,110000,0))),0)</f>
        <v/>
      </c>
      <c r="N668" s="16">
        <f>IF(D668=1,IF(J668&lt;=9000000,50000,IF(J668&lt;=9500000,40000,IF(J668&lt;=10000000,20000,0))),0)</f>
        <v/>
      </c>
      <c r="O668" s="16">
        <f>MAX(0,ROUNDDOWN(J668-G668-K668-L668-E668*380000-F668*630000-H668,-3))</f>
        <v/>
      </c>
      <c r="P668" s="16">
        <f>MAX(0,ROUNDDOWN(J668-G668-430000-M668-E668*330000-F668*450000-I668,-3))</f>
        <v/>
      </c>
      <c r="Q668" s="16">
        <f>50000+N668+E668*50000+F668*180000</f>
        <v/>
      </c>
      <c r="R668" s="16">
        <f>IF(P668&lt;=2000000,MIN(Q668,P668),MAX(Q668-(P668-2000000),50000))*0.05</f>
        <v/>
      </c>
      <c r="S668" s="16">
        <f>MAX(0,P668*0.1-R668)</f>
        <v/>
      </c>
      <c r="T668" s="16">
        <f>Q668+MAX(0,K668-480000)</f>
        <v/>
      </c>
      <c r="U668" s="16">
        <f>P668-T668</f>
        <v/>
      </c>
      <c r="V668" s="17">
        <f>IF(U668&lt;0,0,LOOKUP(U668,{0,1950001,3300001,6950001,9000001,18000001,40000001},{0.05,0.1,0.2,0.23,0.33,0.4,0.45}))</f>
        <v/>
      </c>
      <c r="W668" s="18">
        <f>IF(U668&lt;0,0.9,0.9-V668*1.021)</f>
        <v/>
      </c>
      <c r="X668" s="16">
        <f>ROUNDDOWN(S668*0.2/W668+2000,0)</f>
        <v/>
      </c>
      <c r="Y668" s="17">
        <f>IF(O668&lt;=0,0,LOOKUP(O668,{0,1950001,3300001,6950001,9000001,18000001,40000001},{0.05,0.1,0.2,0.23,0.33,0.4,0.45}))</f>
        <v/>
      </c>
    </row>
    <row r="669">
      <c r="A669" t="inlineStr">
        <is>
          <t>1万円刻み</t>
        </is>
      </c>
      <c r="B669" s="16">
        <f>'3_1万円刻み'!$A$47</f>
        <v/>
      </c>
      <c r="C669" t="n">
        <v>2025</v>
      </c>
      <c r="D669" t="n">
        <v>0</v>
      </c>
      <c r="E669" t="n">
        <v>0</v>
      </c>
      <c r="F669" t="n">
        <v>0</v>
      </c>
      <c r="G669" s="16">
        <f>ROUND(MIN(B669/12,650000)*12*0.0915+MIN(B669/12,1390000)*12*(0.0504+0)+B669*0.005,0)</f>
        <v/>
      </c>
      <c r="H669" t="n">
        <v>0</v>
      </c>
      <c r="I669" t="n">
        <v>0</v>
      </c>
      <c r="J669" s="16">
        <f>IF(C669=2026,IF(B669&lt;741000,0,IF(B669&lt;2191000,B669-740000,IF(B669&lt;2193000,1451000,IF(B669&lt;2196000,1453000,IF(B669&lt;2200000,1456000,IF(B669&lt;3600000,ROUNDDOWN(B669/4,-3)*2.8-80000,IF(B669&lt;6600000,ROUNDDOWN(B669/4,-3)*3.2-440000,IF(B669&lt;8500000,ROUNDDOWN(B669*0.9,0)-1100000,B669-1950000)))))))),IF(B669&lt;651000,0,IF(B669&lt;1900000,B669-650000,IF(B669&lt;3600000,ROUNDDOWN(B669/4,-3)*2.8-80000,IF(B669&lt;6600000,ROUNDDOWN(B669/4,-3)*3.2-440000,IF(B669&lt;8500000,ROUNDDOWN(B669*0.9,0)-1100000,B669-1950000))))))</f>
        <v/>
      </c>
      <c r="K669" s="16">
        <f>IF(J669&gt;23500000,NA(),IF(C669=2026,IF(J669&lt;=4890000,1040000,IF(J669&lt;=6550000,670000,620000)),IF(J669&lt;=1320000,950000,IF(J669&lt;=3360000,880000,IF(J669&lt;=4890000,680000,IF(J669&lt;=6550000,630000,580000))))))</f>
        <v/>
      </c>
      <c r="L669" s="16">
        <f>IF(D669=1,IF(J669&lt;=9000000,380000,IF(J669&lt;=9500000,260000,IF(J669&lt;=10000000,130000,0))),0)</f>
        <v/>
      </c>
      <c r="M669" s="16">
        <f>IF(D669=1,IF(J669&lt;=9000000,330000,IF(J669&lt;=9500000,220000,IF(J669&lt;=10000000,110000,0))),0)</f>
        <v/>
      </c>
      <c r="N669" s="16">
        <f>IF(D669=1,IF(J669&lt;=9000000,50000,IF(J669&lt;=9500000,40000,IF(J669&lt;=10000000,20000,0))),0)</f>
        <v/>
      </c>
      <c r="O669" s="16">
        <f>MAX(0,ROUNDDOWN(J669-G669-K669-L669-E669*380000-F669*630000-H669,-3))</f>
        <v/>
      </c>
      <c r="P669" s="16">
        <f>MAX(0,ROUNDDOWN(J669-G669-430000-M669-E669*330000-F669*450000-I669,-3))</f>
        <v/>
      </c>
      <c r="Q669" s="16">
        <f>50000+N669+E669*50000+F669*180000</f>
        <v/>
      </c>
      <c r="R669" s="16">
        <f>IF(P669&lt;=2000000,MIN(Q669,P669),MAX(Q669-(P669-2000000),50000))*0.05</f>
        <v/>
      </c>
      <c r="S669" s="16">
        <f>MAX(0,P669*0.1-R669)</f>
        <v/>
      </c>
      <c r="T669" s="16">
        <f>Q669+MAX(0,K669-480000)</f>
        <v/>
      </c>
      <c r="U669" s="16">
        <f>P669-T669</f>
        <v/>
      </c>
      <c r="V669" s="17">
        <f>IF(U669&lt;0,0,LOOKUP(U669,{0,1950001,3300001,6950001,9000001,18000001,40000001},{0.05,0.1,0.2,0.23,0.33,0.4,0.45}))</f>
        <v/>
      </c>
      <c r="W669" s="18">
        <f>IF(U669&lt;0,0.9,0.9-V669*1.021)</f>
        <v/>
      </c>
      <c r="X669" s="16">
        <f>ROUNDDOWN(S669*0.2/W669+2000,0)</f>
        <v/>
      </c>
      <c r="Y669" s="17">
        <f>IF(O669&lt;=0,0,LOOKUP(O669,{0,1950001,3300001,6950001,9000001,18000001,40000001},{0.05,0.1,0.2,0.23,0.33,0.4,0.45}))</f>
        <v/>
      </c>
    </row>
    <row r="670">
      <c r="A670" t="inlineStr">
        <is>
          <t>1万円刻み</t>
        </is>
      </c>
      <c r="B670" s="16">
        <f>'3_1万円刻み'!$A$47</f>
        <v/>
      </c>
      <c r="C670" t="n">
        <v>2026</v>
      </c>
      <c r="D670" t="n">
        <v>0</v>
      </c>
      <c r="E670" t="n">
        <v>0</v>
      </c>
      <c r="F670" t="n">
        <v>0</v>
      </c>
      <c r="G670" s="16">
        <f>ROUND(MIN(B670/12,650000)*12*0.0915+MIN(B670/12,1390000)*12*(0.0504+0)+B670*0.005,0)</f>
        <v/>
      </c>
      <c r="H670" t="n">
        <v>0</v>
      </c>
      <c r="I670" t="n">
        <v>0</v>
      </c>
      <c r="J670" s="16">
        <f>IF(C670=2026,IF(B670&lt;741000,0,IF(B670&lt;2191000,B670-740000,IF(B670&lt;2193000,1451000,IF(B670&lt;2196000,1453000,IF(B670&lt;2200000,1456000,IF(B670&lt;3600000,ROUNDDOWN(B670/4,-3)*2.8-80000,IF(B670&lt;6600000,ROUNDDOWN(B670/4,-3)*3.2-440000,IF(B670&lt;8500000,ROUNDDOWN(B670*0.9,0)-1100000,B670-1950000)))))))),IF(B670&lt;651000,0,IF(B670&lt;1900000,B670-650000,IF(B670&lt;3600000,ROUNDDOWN(B670/4,-3)*2.8-80000,IF(B670&lt;6600000,ROUNDDOWN(B670/4,-3)*3.2-440000,IF(B670&lt;8500000,ROUNDDOWN(B670*0.9,0)-1100000,B670-1950000))))))</f>
        <v/>
      </c>
      <c r="K670" s="16">
        <f>IF(J670&gt;23500000,NA(),IF(C670=2026,IF(J670&lt;=4890000,1040000,IF(J670&lt;=6550000,670000,620000)),IF(J670&lt;=1320000,950000,IF(J670&lt;=3360000,880000,IF(J670&lt;=4890000,680000,IF(J670&lt;=6550000,630000,580000))))))</f>
        <v/>
      </c>
      <c r="L670" s="16">
        <f>IF(D670=1,IF(J670&lt;=9000000,380000,IF(J670&lt;=9500000,260000,IF(J670&lt;=10000000,130000,0))),0)</f>
        <v/>
      </c>
      <c r="M670" s="16">
        <f>IF(D670=1,IF(J670&lt;=9000000,330000,IF(J670&lt;=9500000,220000,IF(J670&lt;=10000000,110000,0))),0)</f>
        <v/>
      </c>
      <c r="N670" s="16">
        <f>IF(D670=1,IF(J670&lt;=9000000,50000,IF(J670&lt;=9500000,40000,IF(J670&lt;=10000000,20000,0))),0)</f>
        <v/>
      </c>
      <c r="O670" s="16">
        <f>MAX(0,ROUNDDOWN(J670-G670-K670-L670-E670*380000-F670*630000-H670,-3))</f>
        <v/>
      </c>
      <c r="P670" s="16">
        <f>MAX(0,ROUNDDOWN(J670-G670-430000-M670-E670*330000-F670*450000-I670,-3))</f>
        <v/>
      </c>
      <c r="Q670" s="16">
        <f>50000+N670+E670*50000+F670*180000</f>
        <v/>
      </c>
      <c r="R670" s="16">
        <f>IF(P670&lt;=2000000,MIN(Q670,P670),MAX(Q670-(P670-2000000),50000))*0.05</f>
        <v/>
      </c>
      <c r="S670" s="16">
        <f>MAX(0,P670*0.1-R670)</f>
        <v/>
      </c>
      <c r="T670" s="16">
        <f>Q670+MAX(0,K670-480000)</f>
        <v/>
      </c>
      <c r="U670" s="16">
        <f>P670-T670</f>
        <v/>
      </c>
      <c r="V670" s="17">
        <f>IF(U670&lt;0,0,LOOKUP(U670,{0,1950001,3300001,6950001,9000001,18000001,40000001},{0.05,0.1,0.2,0.23,0.33,0.4,0.45}))</f>
        <v/>
      </c>
      <c r="W670" s="18">
        <f>IF(U670&lt;0,0.9,0.9-V670*1.021)</f>
        <v/>
      </c>
      <c r="X670" s="16">
        <f>ROUNDDOWN(S670*0.2/W670+2000,0)</f>
        <v/>
      </c>
      <c r="Y670" s="17">
        <f>IF(O670&lt;=0,0,LOOKUP(O670,{0,1950001,3300001,6950001,9000001,18000001,40000001},{0.05,0.1,0.2,0.23,0.33,0.4,0.45}))</f>
        <v/>
      </c>
    </row>
    <row r="671">
      <c r="A671" t="inlineStr">
        <is>
          <t>1万円刻み</t>
        </is>
      </c>
      <c r="B671" s="16">
        <f>'3_1万円刻み'!$A$47</f>
        <v/>
      </c>
      <c r="C671" t="n">
        <v>2025</v>
      </c>
      <c r="D671" t="n">
        <v>1</v>
      </c>
      <c r="E671" t="n">
        <v>0</v>
      </c>
      <c r="F671" t="n">
        <v>0</v>
      </c>
      <c r="G671" s="16">
        <f>ROUND(MIN(B671/12,650000)*12*0.0915+MIN(B671/12,1390000)*12*(0.0504+0)+B671*0.005,0)</f>
        <v/>
      </c>
      <c r="H671" t="n">
        <v>0</v>
      </c>
      <c r="I671" t="n">
        <v>0</v>
      </c>
      <c r="J671" s="16">
        <f>IF(C671=2026,IF(B671&lt;741000,0,IF(B671&lt;2191000,B671-740000,IF(B671&lt;2193000,1451000,IF(B671&lt;2196000,1453000,IF(B671&lt;2200000,1456000,IF(B671&lt;3600000,ROUNDDOWN(B671/4,-3)*2.8-80000,IF(B671&lt;6600000,ROUNDDOWN(B671/4,-3)*3.2-440000,IF(B671&lt;8500000,ROUNDDOWN(B671*0.9,0)-1100000,B671-1950000)))))))),IF(B671&lt;651000,0,IF(B671&lt;1900000,B671-650000,IF(B671&lt;3600000,ROUNDDOWN(B671/4,-3)*2.8-80000,IF(B671&lt;6600000,ROUNDDOWN(B671/4,-3)*3.2-440000,IF(B671&lt;8500000,ROUNDDOWN(B671*0.9,0)-1100000,B671-1950000))))))</f>
        <v/>
      </c>
      <c r="K671" s="16">
        <f>IF(J671&gt;23500000,NA(),IF(C671=2026,IF(J671&lt;=4890000,1040000,IF(J671&lt;=6550000,670000,620000)),IF(J671&lt;=1320000,950000,IF(J671&lt;=3360000,880000,IF(J671&lt;=4890000,680000,IF(J671&lt;=6550000,630000,580000))))))</f>
        <v/>
      </c>
      <c r="L671" s="16">
        <f>IF(D671=1,IF(J671&lt;=9000000,380000,IF(J671&lt;=9500000,260000,IF(J671&lt;=10000000,130000,0))),0)</f>
        <v/>
      </c>
      <c r="M671" s="16">
        <f>IF(D671=1,IF(J671&lt;=9000000,330000,IF(J671&lt;=9500000,220000,IF(J671&lt;=10000000,110000,0))),0)</f>
        <v/>
      </c>
      <c r="N671" s="16">
        <f>IF(D671=1,IF(J671&lt;=9000000,50000,IF(J671&lt;=9500000,40000,IF(J671&lt;=10000000,20000,0))),0)</f>
        <v/>
      </c>
      <c r="O671" s="16">
        <f>MAX(0,ROUNDDOWN(J671-G671-K671-L671-E671*380000-F671*630000-H671,-3))</f>
        <v/>
      </c>
      <c r="P671" s="16">
        <f>MAX(0,ROUNDDOWN(J671-G671-430000-M671-E671*330000-F671*450000-I671,-3))</f>
        <v/>
      </c>
      <c r="Q671" s="16">
        <f>50000+N671+E671*50000+F671*180000</f>
        <v/>
      </c>
      <c r="R671" s="16">
        <f>IF(P671&lt;=2000000,MIN(Q671,P671),MAX(Q671-(P671-2000000),50000))*0.05</f>
        <v/>
      </c>
      <c r="S671" s="16">
        <f>MAX(0,P671*0.1-R671)</f>
        <v/>
      </c>
      <c r="T671" s="16">
        <f>Q671+MAX(0,K671-480000)</f>
        <v/>
      </c>
      <c r="U671" s="16">
        <f>P671-T671</f>
        <v/>
      </c>
      <c r="V671" s="17">
        <f>IF(U671&lt;0,0,LOOKUP(U671,{0,1950001,3300001,6950001,9000001,18000001,40000001},{0.05,0.1,0.2,0.23,0.33,0.4,0.45}))</f>
        <v/>
      </c>
      <c r="W671" s="18">
        <f>IF(U671&lt;0,0.9,0.9-V671*1.021)</f>
        <v/>
      </c>
      <c r="X671" s="16">
        <f>ROUNDDOWN(S671*0.2/W671+2000,0)</f>
        <v/>
      </c>
      <c r="Y671" s="17">
        <f>IF(O671&lt;=0,0,LOOKUP(O671,{0,1950001,3300001,6950001,9000001,18000001,40000001},{0.05,0.1,0.2,0.23,0.33,0.4,0.45}))</f>
        <v/>
      </c>
    </row>
    <row r="672">
      <c r="A672" t="inlineStr">
        <is>
          <t>1万円刻み</t>
        </is>
      </c>
      <c r="B672" s="16">
        <f>'3_1万円刻み'!$A$47</f>
        <v/>
      </c>
      <c r="C672" t="n">
        <v>2026</v>
      </c>
      <c r="D672" t="n">
        <v>1</v>
      </c>
      <c r="E672" t="n">
        <v>0</v>
      </c>
      <c r="F672" t="n">
        <v>0</v>
      </c>
      <c r="G672" s="16">
        <f>ROUND(MIN(B672/12,650000)*12*0.0915+MIN(B672/12,1390000)*12*(0.0504+0)+B672*0.005,0)</f>
        <v/>
      </c>
      <c r="H672" t="n">
        <v>0</v>
      </c>
      <c r="I672" t="n">
        <v>0</v>
      </c>
      <c r="J672" s="16">
        <f>IF(C672=2026,IF(B672&lt;741000,0,IF(B672&lt;2191000,B672-740000,IF(B672&lt;2193000,1451000,IF(B672&lt;2196000,1453000,IF(B672&lt;2200000,1456000,IF(B672&lt;3600000,ROUNDDOWN(B672/4,-3)*2.8-80000,IF(B672&lt;6600000,ROUNDDOWN(B672/4,-3)*3.2-440000,IF(B672&lt;8500000,ROUNDDOWN(B672*0.9,0)-1100000,B672-1950000)))))))),IF(B672&lt;651000,0,IF(B672&lt;1900000,B672-650000,IF(B672&lt;3600000,ROUNDDOWN(B672/4,-3)*2.8-80000,IF(B672&lt;6600000,ROUNDDOWN(B672/4,-3)*3.2-440000,IF(B672&lt;8500000,ROUNDDOWN(B672*0.9,0)-1100000,B672-1950000))))))</f>
        <v/>
      </c>
      <c r="K672" s="16">
        <f>IF(J672&gt;23500000,NA(),IF(C672=2026,IF(J672&lt;=4890000,1040000,IF(J672&lt;=6550000,670000,620000)),IF(J672&lt;=1320000,950000,IF(J672&lt;=3360000,880000,IF(J672&lt;=4890000,680000,IF(J672&lt;=6550000,630000,580000))))))</f>
        <v/>
      </c>
      <c r="L672" s="16">
        <f>IF(D672=1,IF(J672&lt;=9000000,380000,IF(J672&lt;=9500000,260000,IF(J672&lt;=10000000,130000,0))),0)</f>
        <v/>
      </c>
      <c r="M672" s="16">
        <f>IF(D672=1,IF(J672&lt;=9000000,330000,IF(J672&lt;=9500000,220000,IF(J672&lt;=10000000,110000,0))),0)</f>
        <v/>
      </c>
      <c r="N672" s="16">
        <f>IF(D672=1,IF(J672&lt;=9000000,50000,IF(J672&lt;=9500000,40000,IF(J672&lt;=10000000,20000,0))),0)</f>
        <v/>
      </c>
      <c r="O672" s="16">
        <f>MAX(0,ROUNDDOWN(J672-G672-K672-L672-E672*380000-F672*630000-H672,-3))</f>
        <v/>
      </c>
      <c r="P672" s="16">
        <f>MAX(0,ROUNDDOWN(J672-G672-430000-M672-E672*330000-F672*450000-I672,-3))</f>
        <v/>
      </c>
      <c r="Q672" s="16">
        <f>50000+N672+E672*50000+F672*180000</f>
        <v/>
      </c>
      <c r="R672" s="16">
        <f>IF(P672&lt;=2000000,MIN(Q672,P672),MAX(Q672-(P672-2000000),50000))*0.05</f>
        <v/>
      </c>
      <c r="S672" s="16">
        <f>MAX(0,P672*0.1-R672)</f>
        <v/>
      </c>
      <c r="T672" s="16">
        <f>Q672+MAX(0,K672-480000)</f>
        <v/>
      </c>
      <c r="U672" s="16">
        <f>P672-T672</f>
        <v/>
      </c>
      <c r="V672" s="17">
        <f>IF(U672&lt;0,0,LOOKUP(U672,{0,1950001,3300001,6950001,9000001,18000001,40000001},{0.05,0.1,0.2,0.23,0.33,0.4,0.45}))</f>
        <v/>
      </c>
      <c r="W672" s="18">
        <f>IF(U672&lt;0,0.9,0.9-V672*1.021)</f>
        <v/>
      </c>
      <c r="X672" s="16">
        <f>ROUNDDOWN(S672*0.2/W672+2000,0)</f>
        <v/>
      </c>
      <c r="Y672" s="17">
        <f>IF(O672&lt;=0,0,LOOKUP(O672,{0,1950001,3300001,6950001,9000001,18000001,40000001},{0.05,0.1,0.2,0.23,0.33,0.4,0.45}))</f>
        <v/>
      </c>
    </row>
    <row r="673">
      <c r="A673" t="inlineStr">
        <is>
          <t>1万円刻み</t>
        </is>
      </c>
      <c r="B673" s="16">
        <f>'3_1万円刻み'!$A$48</f>
        <v/>
      </c>
      <c r="C673" t="n">
        <v>2025</v>
      </c>
      <c r="D673" t="n">
        <v>0</v>
      </c>
      <c r="E673" t="n">
        <v>0</v>
      </c>
      <c r="F673" t="n">
        <v>0</v>
      </c>
      <c r="G673" s="16">
        <f>ROUND(MIN(B673/12,650000)*12*0.0915+MIN(B673/12,1390000)*12*(0.0504+0)+B673*0.005,0)</f>
        <v/>
      </c>
      <c r="H673" t="n">
        <v>0</v>
      </c>
      <c r="I673" t="n">
        <v>0</v>
      </c>
      <c r="J673" s="16">
        <f>IF(C673=2026,IF(B673&lt;741000,0,IF(B673&lt;2191000,B673-740000,IF(B673&lt;2193000,1451000,IF(B673&lt;2196000,1453000,IF(B673&lt;2200000,1456000,IF(B673&lt;3600000,ROUNDDOWN(B673/4,-3)*2.8-80000,IF(B673&lt;6600000,ROUNDDOWN(B673/4,-3)*3.2-440000,IF(B673&lt;8500000,ROUNDDOWN(B673*0.9,0)-1100000,B673-1950000)))))))),IF(B673&lt;651000,0,IF(B673&lt;1900000,B673-650000,IF(B673&lt;3600000,ROUNDDOWN(B673/4,-3)*2.8-80000,IF(B673&lt;6600000,ROUNDDOWN(B673/4,-3)*3.2-440000,IF(B673&lt;8500000,ROUNDDOWN(B673*0.9,0)-1100000,B673-1950000))))))</f>
        <v/>
      </c>
      <c r="K673" s="16">
        <f>IF(J673&gt;23500000,NA(),IF(C673=2026,IF(J673&lt;=4890000,1040000,IF(J673&lt;=6550000,670000,620000)),IF(J673&lt;=1320000,950000,IF(J673&lt;=3360000,880000,IF(J673&lt;=4890000,680000,IF(J673&lt;=6550000,630000,580000))))))</f>
        <v/>
      </c>
      <c r="L673" s="16">
        <f>IF(D673=1,IF(J673&lt;=9000000,380000,IF(J673&lt;=9500000,260000,IF(J673&lt;=10000000,130000,0))),0)</f>
        <v/>
      </c>
      <c r="M673" s="16">
        <f>IF(D673=1,IF(J673&lt;=9000000,330000,IF(J673&lt;=9500000,220000,IF(J673&lt;=10000000,110000,0))),0)</f>
        <v/>
      </c>
      <c r="N673" s="16">
        <f>IF(D673=1,IF(J673&lt;=9000000,50000,IF(J673&lt;=9500000,40000,IF(J673&lt;=10000000,20000,0))),0)</f>
        <v/>
      </c>
      <c r="O673" s="16">
        <f>MAX(0,ROUNDDOWN(J673-G673-K673-L673-E673*380000-F673*630000-H673,-3))</f>
        <v/>
      </c>
      <c r="P673" s="16">
        <f>MAX(0,ROUNDDOWN(J673-G673-430000-M673-E673*330000-F673*450000-I673,-3))</f>
        <v/>
      </c>
      <c r="Q673" s="16">
        <f>50000+N673+E673*50000+F673*180000</f>
        <v/>
      </c>
      <c r="R673" s="16">
        <f>IF(P673&lt;=2000000,MIN(Q673,P673),MAX(Q673-(P673-2000000),50000))*0.05</f>
        <v/>
      </c>
      <c r="S673" s="16">
        <f>MAX(0,P673*0.1-R673)</f>
        <v/>
      </c>
      <c r="T673" s="16">
        <f>Q673+MAX(0,K673-480000)</f>
        <v/>
      </c>
      <c r="U673" s="16">
        <f>P673-T673</f>
        <v/>
      </c>
      <c r="V673" s="17">
        <f>IF(U673&lt;0,0,LOOKUP(U673,{0,1950001,3300001,6950001,9000001,18000001,40000001},{0.05,0.1,0.2,0.23,0.33,0.4,0.45}))</f>
        <v/>
      </c>
      <c r="W673" s="18">
        <f>IF(U673&lt;0,0.9,0.9-V673*1.021)</f>
        <v/>
      </c>
      <c r="X673" s="16">
        <f>ROUNDDOWN(S673*0.2/W673+2000,0)</f>
        <v/>
      </c>
      <c r="Y673" s="17">
        <f>IF(O673&lt;=0,0,LOOKUP(O673,{0,1950001,3300001,6950001,9000001,18000001,40000001},{0.05,0.1,0.2,0.23,0.33,0.4,0.45}))</f>
        <v/>
      </c>
    </row>
    <row r="674">
      <c r="A674" t="inlineStr">
        <is>
          <t>1万円刻み</t>
        </is>
      </c>
      <c r="B674" s="16">
        <f>'3_1万円刻み'!$A$48</f>
        <v/>
      </c>
      <c r="C674" t="n">
        <v>2026</v>
      </c>
      <c r="D674" t="n">
        <v>0</v>
      </c>
      <c r="E674" t="n">
        <v>0</v>
      </c>
      <c r="F674" t="n">
        <v>0</v>
      </c>
      <c r="G674" s="16">
        <f>ROUND(MIN(B674/12,650000)*12*0.0915+MIN(B674/12,1390000)*12*(0.0504+0)+B674*0.005,0)</f>
        <v/>
      </c>
      <c r="H674" t="n">
        <v>0</v>
      </c>
      <c r="I674" t="n">
        <v>0</v>
      </c>
      <c r="J674" s="16">
        <f>IF(C674=2026,IF(B674&lt;741000,0,IF(B674&lt;2191000,B674-740000,IF(B674&lt;2193000,1451000,IF(B674&lt;2196000,1453000,IF(B674&lt;2200000,1456000,IF(B674&lt;3600000,ROUNDDOWN(B674/4,-3)*2.8-80000,IF(B674&lt;6600000,ROUNDDOWN(B674/4,-3)*3.2-440000,IF(B674&lt;8500000,ROUNDDOWN(B674*0.9,0)-1100000,B674-1950000)))))))),IF(B674&lt;651000,0,IF(B674&lt;1900000,B674-650000,IF(B674&lt;3600000,ROUNDDOWN(B674/4,-3)*2.8-80000,IF(B674&lt;6600000,ROUNDDOWN(B674/4,-3)*3.2-440000,IF(B674&lt;8500000,ROUNDDOWN(B674*0.9,0)-1100000,B674-1950000))))))</f>
        <v/>
      </c>
      <c r="K674" s="16">
        <f>IF(J674&gt;23500000,NA(),IF(C674=2026,IF(J674&lt;=4890000,1040000,IF(J674&lt;=6550000,670000,620000)),IF(J674&lt;=1320000,950000,IF(J674&lt;=3360000,880000,IF(J674&lt;=4890000,680000,IF(J674&lt;=6550000,630000,580000))))))</f>
        <v/>
      </c>
      <c r="L674" s="16">
        <f>IF(D674=1,IF(J674&lt;=9000000,380000,IF(J674&lt;=9500000,260000,IF(J674&lt;=10000000,130000,0))),0)</f>
        <v/>
      </c>
      <c r="M674" s="16">
        <f>IF(D674=1,IF(J674&lt;=9000000,330000,IF(J674&lt;=9500000,220000,IF(J674&lt;=10000000,110000,0))),0)</f>
        <v/>
      </c>
      <c r="N674" s="16">
        <f>IF(D674=1,IF(J674&lt;=9000000,50000,IF(J674&lt;=9500000,40000,IF(J674&lt;=10000000,20000,0))),0)</f>
        <v/>
      </c>
      <c r="O674" s="16">
        <f>MAX(0,ROUNDDOWN(J674-G674-K674-L674-E674*380000-F674*630000-H674,-3))</f>
        <v/>
      </c>
      <c r="P674" s="16">
        <f>MAX(0,ROUNDDOWN(J674-G674-430000-M674-E674*330000-F674*450000-I674,-3))</f>
        <v/>
      </c>
      <c r="Q674" s="16">
        <f>50000+N674+E674*50000+F674*180000</f>
        <v/>
      </c>
      <c r="R674" s="16">
        <f>IF(P674&lt;=2000000,MIN(Q674,P674),MAX(Q674-(P674-2000000),50000))*0.05</f>
        <v/>
      </c>
      <c r="S674" s="16">
        <f>MAX(0,P674*0.1-R674)</f>
        <v/>
      </c>
      <c r="T674" s="16">
        <f>Q674+MAX(0,K674-480000)</f>
        <v/>
      </c>
      <c r="U674" s="16">
        <f>P674-T674</f>
        <v/>
      </c>
      <c r="V674" s="17">
        <f>IF(U674&lt;0,0,LOOKUP(U674,{0,1950001,3300001,6950001,9000001,18000001,40000001},{0.05,0.1,0.2,0.23,0.33,0.4,0.45}))</f>
        <v/>
      </c>
      <c r="W674" s="18">
        <f>IF(U674&lt;0,0.9,0.9-V674*1.021)</f>
        <v/>
      </c>
      <c r="X674" s="16">
        <f>ROUNDDOWN(S674*0.2/W674+2000,0)</f>
        <v/>
      </c>
      <c r="Y674" s="17">
        <f>IF(O674&lt;=0,0,LOOKUP(O674,{0,1950001,3300001,6950001,9000001,18000001,40000001},{0.05,0.1,0.2,0.23,0.33,0.4,0.45}))</f>
        <v/>
      </c>
    </row>
    <row r="675">
      <c r="A675" t="inlineStr">
        <is>
          <t>1万円刻み</t>
        </is>
      </c>
      <c r="B675" s="16">
        <f>'3_1万円刻み'!$A$48</f>
        <v/>
      </c>
      <c r="C675" t="n">
        <v>2025</v>
      </c>
      <c r="D675" t="n">
        <v>1</v>
      </c>
      <c r="E675" t="n">
        <v>0</v>
      </c>
      <c r="F675" t="n">
        <v>0</v>
      </c>
      <c r="G675" s="16">
        <f>ROUND(MIN(B675/12,650000)*12*0.0915+MIN(B675/12,1390000)*12*(0.0504+0)+B675*0.005,0)</f>
        <v/>
      </c>
      <c r="H675" t="n">
        <v>0</v>
      </c>
      <c r="I675" t="n">
        <v>0</v>
      </c>
      <c r="J675" s="16">
        <f>IF(C675=2026,IF(B675&lt;741000,0,IF(B675&lt;2191000,B675-740000,IF(B675&lt;2193000,1451000,IF(B675&lt;2196000,1453000,IF(B675&lt;2200000,1456000,IF(B675&lt;3600000,ROUNDDOWN(B675/4,-3)*2.8-80000,IF(B675&lt;6600000,ROUNDDOWN(B675/4,-3)*3.2-440000,IF(B675&lt;8500000,ROUNDDOWN(B675*0.9,0)-1100000,B675-1950000)))))))),IF(B675&lt;651000,0,IF(B675&lt;1900000,B675-650000,IF(B675&lt;3600000,ROUNDDOWN(B675/4,-3)*2.8-80000,IF(B675&lt;6600000,ROUNDDOWN(B675/4,-3)*3.2-440000,IF(B675&lt;8500000,ROUNDDOWN(B675*0.9,0)-1100000,B675-1950000))))))</f>
        <v/>
      </c>
      <c r="K675" s="16">
        <f>IF(J675&gt;23500000,NA(),IF(C675=2026,IF(J675&lt;=4890000,1040000,IF(J675&lt;=6550000,670000,620000)),IF(J675&lt;=1320000,950000,IF(J675&lt;=3360000,880000,IF(J675&lt;=4890000,680000,IF(J675&lt;=6550000,630000,580000))))))</f>
        <v/>
      </c>
      <c r="L675" s="16">
        <f>IF(D675=1,IF(J675&lt;=9000000,380000,IF(J675&lt;=9500000,260000,IF(J675&lt;=10000000,130000,0))),0)</f>
        <v/>
      </c>
      <c r="M675" s="16">
        <f>IF(D675=1,IF(J675&lt;=9000000,330000,IF(J675&lt;=9500000,220000,IF(J675&lt;=10000000,110000,0))),0)</f>
        <v/>
      </c>
      <c r="N675" s="16">
        <f>IF(D675=1,IF(J675&lt;=9000000,50000,IF(J675&lt;=9500000,40000,IF(J675&lt;=10000000,20000,0))),0)</f>
        <v/>
      </c>
      <c r="O675" s="16">
        <f>MAX(0,ROUNDDOWN(J675-G675-K675-L675-E675*380000-F675*630000-H675,-3))</f>
        <v/>
      </c>
      <c r="P675" s="16">
        <f>MAX(0,ROUNDDOWN(J675-G675-430000-M675-E675*330000-F675*450000-I675,-3))</f>
        <v/>
      </c>
      <c r="Q675" s="16">
        <f>50000+N675+E675*50000+F675*180000</f>
        <v/>
      </c>
      <c r="R675" s="16">
        <f>IF(P675&lt;=2000000,MIN(Q675,P675),MAX(Q675-(P675-2000000),50000))*0.05</f>
        <v/>
      </c>
      <c r="S675" s="16">
        <f>MAX(0,P675*0.1-R675)</f>
        <v/>
      </c>
      <c r="T675" s="16">
        <f>Q675+MAX(0,K675-480000)</f>
        <v/>
      </c>
      <c r="U675" s="16">
        <f>P675-T675</f>
        <v/>
      </c>
      <c r="V675" s="17">
        <f>IF(U675&lt;0,0,LOOKUP(U675,{0,1950001,3300001,6950001,9000001,18000001,40000001},{0.05,0.1,0.2,0.23,0.33,0.4,0.45}))</f>
        <v/>
      </c>
      <c r="W675" s="18">
        <f>IF(U675&lt;0,0.9,0.9-V675*1.021)</f>
        <v/>
      </c>
      <c r="X675" s="16">
        <f>ROUNDDOWN(S675*0.2/W675+2000,0)</f>
        <v/>
      </c>
      <c r="Y675" s="17">
        <f>IF(O675&lt;=0,0,LOOKUP(O675,{0,1950001,3300001,6950001,9000001,18000001,40000001},{0.05,0.1,0.2,0.23,0.33,0.4,0.45}))</f>
        <v/>
      </c>
    </row>
    <row r="676">
      <c r="A676" t="inlineStr">
        <is>
          <t>1万円刻み</t>
        </is>
      </c>
      <c r="B676" s="16">
        <f>'3_1万円刻み'!$A$48</f>
        <v/>
      </c>
      <c r="C676" t="n">
        <v>2026</v>
      </c>
      <c r="D676" t="n">
        <v>1</v>
      </c>
      <c r="E676" t="n">
        <v>0</v>
      </c>
      <c r="F676" t="n">
        <v>0</v>
      </c>
      <c r="G676" s="16">
        <f>ROUND(MIN(B676/12,650000)*12*0.0915+MIN(B676/12,1390000)*12*(0.0504+0)+B676*0.005,0)</f>
        <v/>
      </c>
      <c r="H676" t="n">
        <v>0</v>
      </c>
      <c r="I676" t="n">
        <v>0</v>
      </c>
      <c r="J676" s="16">
        <f>IF(C676=2026,IF(B676&lt;741000,0,IF(B676&lt;2191000,B676-740000,IF(B676&lt;2193000,1451000,IF(B676&lt;2196000,1453000,IF(B676&lt;2200000,1456000,IF(B676&lt;3600000,ROUNDDOWN(B676/4,-3)*2.8-80000,IF(B676&lt;6600000,ROUNDDOWN(B676/4,-3)*3.2-440000,IF(B676&lt;8500000,ROUNDDOWN(B676*0.9,0)-1100000,B676-1950000)))))))),IF(B676&lt;651000,0,IF(B676&lt;1900000,B676-650000,IF(B676&lt;3600000,ROUNDDOWN(B676/4,-3)*2.8-80000,IF(B676&lt;6600000,ROUNDDOWN(B676/4,-3)*3.2-440000,IF(B676&lt;8500000,ROUNDDOWN(B676*0.9,0)-1100000,B676-1950000))))))</f>
        <v/>
      </c>
      <c r="K676" s="16">
        <f>IF(J676&gt;23500000,NA(),IF(C676=2026,IF(J676&lt;=4890000,1040000,IF(J676&lt;=6550000,670000,620000)),IF(J676&lt;=1320000,950000,IF(J676&lt;=3360000,880000,IF(J676&lt;=4890000,680000,IF(J676&lt;=6550000,630000,580000))))))</f>
        <v/>
      </c>
      <c r="L676" s="16">
        <f>IF(D676=1,IF(J676&lt;=9000000,380000,IF(J676&lt;=9500000,260000,IF(J676&lt;=10000000,130000,0))),0)</f>
        <v/>
      </c>
      <c r="M676" s="16">
        <f>IF(D676=1,IF(J676&lt;=9000000,330000,IF(J676&lt;=9500000,220000,IF(J676&lt;=10000000,110000,0))),0)</f>
        <v/>
      </c>
      <c r="N676" s="16">
        <f>IF(D676=1,IF(J676&lt;=9000000,50000,IF(J676&lt;=9500000,40000,IF(J676&lt;=10000000,20000,0))),0)</f>
        <v/>
      </c>
      <c r="O676" s="16">
        <f>MAX(0,ROUNDDOWN(J676-G676-K676-L676-E676*380000-F676*630000-H676,-3))</f>
        <v/>
      </c>
      <c r="P676" s="16">
        <f>MAX(0,ROUNDDOWN(J676-G676-430000-M676-E676*330000-F676*450000-I676,-3))</f>
        <v/>
      </c>
      <c r="Q676" s="16">
        <f>50000+N676+E676*50000+F676*180000</f>
        <v/>
      </c>
      <c r="R676" s="16">
        <f>IF(P676&lt;=2000000,MIN(Q676,P676),MAX(Q676-(P676-2000000),50000))*0.05</f>
        <v/>
      </c>
      <c r="S676" s="16">
        <f>MAX(0,P676*0.1-R676)</f>
        <v/>
      </c>
      <c r="T676" s="16">
        <f>Q676+MAX(0,K676-480000)</f>
        <v/>
      </c>
      <c r="U676" s="16">
        <f>P676-T676</f>
        <v/>
      </c>
      <c r="V676" s="17">
        <f>IF(U676&lt;0,0,LOOKUP(U676,{0,1950001,3300001,6950001,9000001,18000001,40000001},{0.05,0.1,0.2,0.23,0.33,0.4,0.45}))</f>
        <v/>
      </c>
      <c r="W676" s="18">
        <f>IF(U676&lt;0,0.9,0.9-V676*1.021)</f>
        <v/>
      </c>
      <c r="X676" s="16">
        <f>ROUNDDOWN(S676*0.2/W676+2000,0)</f>
        <v/>
      </c>
      <c r="Y676" s="17">
        <f>IF(O676&lt;=0,0,LOOKUP(O676,{0,1950001,3300001,6950001,9000001,18000001,40000001},{0.05,0.1,0.2,0.23,0.33,0.4,0.45}))</f>
        <v/>
      </c>
    </row>
    <row r="677">
      <c r="A677" t="inlineStr">
        <is>
          <t>1万円刻み</t>
        </is>
      </c>
      <c r="B677" s="16">
        <f>'3_1万円刻み'!$A$49</f>
        <v/>
      </c>
      <c r="C677" t="n">
        <v>2025</v>
      </c>
      <c r="D677" t="n">
        <v>0</v>
      </c>
      <c r="E677" t="n">
        <v>0</v>
      </c>
      <c r="F677" t="n">
        <v>0</v>
      </c>
      <c r="G677" s="16">
        <f>ROUND(MIN(B677/12,650000)*12*0.0915+MIN(B677/12,1390000)*12*(0.0504+0)+B677*0.005,0)</f>
        <v/>
      </c>
      <c r="H677" t="n">
        <v>0</v>
      </c>
      <c r="I677" t="n">
        <v>0</v>
      </c>
      <c r="J677" s="16">
        <f>IF(C677=2026,IF(B677&lt;741000,0,IF(B677&lt;2191000,B677-740000,IF(B677&lt;2193000,1451000,IF(B677&lt;2196000,1453000,IF(B677&lt;2200000,1456000,IF(B677&lt;3600000,ROUNDDOWN(B677/4,-3)*2.8-80000,IF(B677&lt;6600000,ROUNDDOWN(B677/4,-3)*3.2-440000,IF(B677&lt;8500000,ROUNDDOWN(B677*0.9,0)-1100000,B677-1950000)))))))),IF(B677&lt;651000,0,IF(B677&lt;1900000,B677-650000,IF(B677&lt;3600000,ROUNDDOWN(B677/4,-3)*2.8-80000,IF(B677&lt;6600000,ROUNDDOWN(B677/4,-3)*3.2-440000,IF(B677&lt;8500000,ROUNDDOWN(B677*0.9,0)-1100000,B677-1950000))))))</f>
        <v/>
      </c>
      <c r="K677" s="16">
        <f>IF(J677&gt;23500000,NA(),IF(C677=2026,IF(J677&lt;=4890000,1040000,IF(J677&lt;=6550000,670000,620000)),IF(J677&lt;=1320000,950000,IF(J677&lt;=3360000,880000,IF(J677&lt;=4890000,680000,IF(J677&lt;=6550000,630000,580000))))))</f>
        <v/>
      </c>
      <c r="L677" s="16">
        <f>IF(D677=1,IF(J677&lt;=9000000,380000,IF(J677&lt;=9500000,260000,IF(J677&lt;=10000000,130000,0))),0)</f>
        <v/>
      </c>
      <c r="M677" s="16">
        <f>IF(D677=1,IF(J677&lt;=9000000,330000,IF(J677&lt;=9500000,220000,IF(J677&lt;=10000000,110000,0))),0)</f>
        <v/>
      </c>
      <c r="N677" s="16">
        <f>IF(D677=1,IF(J677&lt;=9000000,50000,IF(J677&lt;=9500000,40000,IF(J677&lt;=10000000,20000,0))),0)</f>
        <v/>
      </c>
      <c r="O677" s="16">
        <f>MAX(0,ROUNDDOWN(J677-G677-K677-L677-E677*380000-F677*630000-H677,-3))</f>
        <v/>
      </c>
      <c r="P677" s="16">
        <f>MAX(0,ROUNDDOWN(J677-G677-430000-M677-E677*330000-F677*450000-I677,-3))</f>
        <v/>
      </c>
      <c r="Q677" s="16">
        <f>50000+N677+E677*50000+F677*180000</f>
        <v/>
      </c>
      <c r="R677" s="16">
        <f>IF(P677&lt;=2000000,MIN(Q677,P677),MAX(Q677-(P677-2000000),50000))*0.05</f>
        <v/>
      </c>
      <c r="S677" s="16">
        <f>MAX(0,P677*0.1-R677)</f>
        <v/>
      </c>
      <c r="T677" s="16">
        <f>Q677+MAX(0,K677-480000)</f>
        <v/>
      </c>
      <c r="U677" s="16">
        <f>P677-T677</f>
        <v/>
      </c>
      <c r="V677" s="17">
        <f>IF(U677&lt;0,0,LOOKUP(U677,{0,1950001,3300001,6950001,9000001,18000001,40000001},{0.05,0.1,0.2,0.23,0.33,0.4,0.45}))</f>
        <v/>
      </c>
      <c r="W677" s="18">
        <f>IF(U677&lt;0,0.9,0.9-V677*1.021)</f>
        <v/>
      </c>
      <c r="X677" s="16">
        <f>ROUNDDOWN(S677*0.2/W677+2000,0)</f>
        <v/>
      </c>
      <c r="Y677" s="17">
        <f>IF(O677&lt;=0,0,LOOKUP(O677,{0,1950001,3300001,6950001,9000001,18000001,40000001},{0.05,0.1,0.2,0.23,0.33,0.4,0.45}))</f>
        <v/>
      </c>
    </row>
    <row r="678">
      <c r="A678" t="inlineStr">
        <is>
          <t>1万円刻み</t>
        </is>
      </c>
      <c r="B678" s="16">
        <f>'3_1万円刻み'!$A$49</f>
        <v/>
      </c>
      <c r="C678" t="n">
        <v>2026</v>
      </c>
      <c r="D678" t="n">
        <v>0</v>
      </c>
      <c r="E678" t="n">
        <v>0</v>
      </c>
      <c r="F678" t="n">
        <v>0</v>
      </c>
      <c r="G678" s="16">
        <f>ROUND(MIN(B678/12,650000)*12*0.0915+MIN(B678/12,1390000)*12*(0.0504+0)+B678*0.005,0)</f>
        <v/>
      </c>
      <c r="H678" t="n">
        <v>0</v>
      </c>
      <c r="I678" t="n">
        <v>0</v>
      </c>
      <c r="J678" s="16">
        <f>IF(C678=2026,IF(B678&lt;741000,0,IF(B678&lt;2191000,B678-740000,IF(B678&lt;2193000,1451000,IF(B678&lt;2196000,1453000,IF(B678&lt;2200000,1456000,IF(B678&lt;3600000,ROUNDDOWN(B678/4,-3)*2.8-80000,IF(B678&lt;6600000,ROUNDDOWN(B678/4,-3)*3.2-440000,IF(B678&lt;8500000,ROUNDDOWN(B678*0.9,0)-1100000,B678-1950000)))))))),IF(B678&lt;651000,0,IF(B678&lt;1900000,B678-650000,IF(B678&lt;3600000,ROUNDDOWN(B678/4,-3)*2.8-80000,IF(B678&lt;6600000,ROUNDDOWN(B678/4,-3)*3.2-440000,IF(B678&lt;8500000,ROUNDDOWN(B678*0.9,0)-1100000,B678-1950000))))))</f>
        <v/>
      </c>
      <c r="K678" s="16">
        <f>IF(J678&gt;23500000,NA(),IF(C678=2026,IF(J678&lt;=4890000,1040000,IF(J678&lt;=6550000,670000,620000)),IF(J678&lt;=1320000,950000,IF(J678&lt;=3360000,880000,IF(J678&lt;=4890000,680000,IF(J678&lt;=6550000,630000,580000))))))</f>
        <v/>
      </c>
      <c r="L678" s="16">
        <f>IF(D678=1,IF(J678&lt;=9000000,380000,IF(J678&lt;=9500000,260000,IF(J678&lt;=10000000,130000,0))),0)</f>
        <v/>
      </c>
      <c r="M678" s="16">
        <f>IF(D678=1,IF(J678&lt;=9000000,330000,IF(J678&lt;=9500000,220000,IF(J678&lt;=10000000,110000,0))),0)</f>
        <v/>
      </c>
      <c r="N678" s="16">
        <f>IF(D678=1,IF(J678&lt;=9000000,50000,IF(J678&lt;=9500000,40000,IF(J678&lt;=10000000,20000,0))),0)</f>
        <v/>
      </c>
      <c r="O678" s="16">
        <f>MAX(0,ROUNDDOWN(J678-G678-K678-L678-E678*380000-F678*630000-H678,-3))</f>
        <v/>
      </c>
      <c r="P678" s="16">
        <f>MAX(0,ROUNDDOWN(J678-G678-430000-M678-E678*330000-F678*450000-I678,-3))</f>
        <v/>
      </c>
      <c r="Q678" s="16">
        <f>50000+N678+E678*50000+F678*180000</f>
        <v/>
      </c>
      <c r="R678" s="16">
        <f>IF(P678&lt;=2000000,MIN(Q678,P678),MAX(Q678-(P678-2000000),50000))*0.05</f>
        <v/>
      </c>
      <c r="S678" s="16">
        <f>MAX(0,P678*0.1-R678)</f>
        <v/>
      </c>
      <c r="T678" s="16">
        <f>Q678+MAX(0,K678-480000)</f>
        <v/>
      </c>
      <c r="U678" s="16">
        <f>P678-T678</f>
        <v/>
      </c>
      <c r="V678" s="17">
        <f>IF(U678&lt;0,0,LOOKUP(U678,{0,1950001,3300001,6950001,9000001,18000001,40000001},{0.05,0.1,0.2,0.23,0.33,0.4,0.45}))</f>
        <v/>
      </c>
      <c r="W678" s="18">
        <f>IF(U678&lt;0,0.9,0.9-V678*1.021)</f>
        <v/>
      </c>
      <c r="X678" s="16">
        <f>ROUNDDOWN(S678*0.2/W678+2000,0)</f>
        <v/>
      </c>
      <c r="Y678" s="17">
        <f>IF(O678&lt;=0,0,LOOKUP(O678,{0,1950001,3300001,6950001,9000001,18000001,40000001},{0.05,0.1,0.2,0.23,0.33,0.4,0.45}))</f>
        <v/>
      </c>
    </row>
    <row r="679">
      <c r="A679" t="inlineStr">
        <is>
          <t>1万円刻み</t>
        </is>
      </c>
      <c r="B679" s="16">
        <f>'3_1万円刻み'!$A$49</f>
        <v/>
      </c>
      <c r="C679" t="n">
        <v>2025</v>
      </c>
      <c r="D679" t="n">
        <v>1</v>
      </c>
      <c r="E679" t="n">
        <v>0</v>
      </c>
      <c r="F679" t="n">
        <v>0</v>
      </c>
      <c r="G679" s="16">
        <f>ROUND(MIN(B679/12,650000)*12*0.0915+MIN(B679/12,1390000)*12*(0.0504+0)+B679*0.005,0)</f>
        <v/>
      </c>
      <c r="H679" t="n">
        <v>0</v>
      </c>
      <c r="I679" t="n">
        <v>0</v>
      </c>
      <c r="J679" s="16">
        <f>IF(C679=2026,IF(B679&lt;741000,0,IF(B679&lt;2191000,B679-740000,IF(B679&lt;2193000,1451000,IF(B679&lt;2196000,1453000,IF(B679&lt;2200000,1456000,IF(B679&lt;3600000,ROUNDDOWN(B679/4,-3)*2.8-80000,IF(B679&lt;6600000,ROUNDDOWN(B679/4,-3)*3.2-440000,IF(B679&lt;8500000,ROUNDDOWN(B679*0.9,0)-1100000,B679-1950000)))))))),IF(B679&lt;651000,0,IF(B679&lt;1900000,B679-650000,IF(B679&lt;3600000,ROUNDDOWN(B679/4,-3)*2.8-80000,IF(B679&lt;6600000,ROUNDDOWN(B679/4,-3)*3.2-440000,IF(B679&lt;8500000,ROUNDDOWN(B679*0.9,0)-1100000,B679-1950000))))))</f>
        <v/>
      </c>
      <c r="K679" s="16">
        <f>IF(J679&gt;23500000,NA(),IF(C679=2026,IF(J679&lt;=4890000,1040000,IF(J679&lt;=6550000,670000,620000)),IF(J679&lt;=1320000,950000,IF(J679&lt;=3360000,880000,IF(J679&lt;=4890000,680000,IF(J679&lt;=6550000,630000,580000))))))</f>
        <v/>
      </c>
      <c r="L679" s="16">
        <f>IF(D679=1,IF(J679&lt;=9000000,380000,IF(J679&lt;=9500000,260000,IF(J679&lt;=10000000,130000,0))),0)</f>
        <v/>
      </c>
      <c r="M679" s="16">
        <f>IF(D679=1,IF(J679&lt;=9000000,330000,IF(J679&lt;=9500000,220000,IF(J679&lt;=10000000,110000,0))),0)</f>
        <v/>
      </c>
      <c r="N679" s="16">
        <f>IF(D679=1,IF(J679&lt;=9000000,50000,IF(J679&lt;=9500000,40000,IF(J679&lt;=10000000,20000,0))),0)</f>
        <v/>
      </c>
      <c r="O679" s="16">
        <f>MAX(0,ROUNDDOWN(J679-G679-K679-L679-E679*380000-F679*630000-H679,-3))</f>
        <v/>
      </c>
      <c r="P679" s="16">
        <f>MAX(0,ROUNDDOWN(J679-G679-430000-M679-E679*330000-F679*450000-I679,-3))</f>
        <v/>
      </c>
      <c r="Q679" s="16">
        <f>50000+N679+E679*50000+F679*180000</f>
        <v/>
      </c>
      <c r="R679" s="16">
        <f>IF(P679&lt;=2000000,MIN(Q679,P679),MAX(Q679-(P679-2000000),50000))*0.05</f>
        <v/>
      </c>
      <c r="S679" s="16">
        <f>MAX(0,P679*0.1-R679)</f>
        <v/>
      </c>
      <c r="T679" s="16">
        <f>Q679+MAX(0,K679-480000)</f>
        <v/>
      </c>
      <c r="U679" s="16">
        <f>P679-T679</f>
        <v/>
      </c>
      <c r="V679" s="17">
        <f>IF(U679&lt;0,0,LOOKUP(U679,{0,1950001,3300001,6950001,9000001,18000001,40000001},{0.05,0.1,0.2,0.23,0.33,0.4,0.45}))</f>
        <v/>
      </c>
      <c r="W679" s="18">
        <f>IF(U679&lt;0,0.9,0.9-V679*1.021)</f>
        <v/>
      </c>
      <c r="X679" s="16">
        <f>ROUNDDOWN(S679*0.2/W679+2000,0)</f>
        <v/>
      </c>
      <c r="Y679" s="17">
        <f>IF(O679&lt;=0,0,LOOKUP(O679,{0,1950001,3300001,6950001,9000001,18000001,40000001},{0.05,0.1,0.2,0.23,0.33,0.4,0.45}))</f>
        <v/>
      </c>
    </row>
    <row r="680">
      <c r="A680" t="inlineStr">
        <is>
          <t>1万円刻み</t>
        </is>
      </c>
      <c r="B680" s="16">
        <f>'3_1万円刻み'!$A$49</f>
        <v/>
      </c>
      <c r="C680" t="n">
        <v>2026</v>
      </c>
      <c r="D680" t="n">
        <v>1</v>
      </c>
      <c r="E680" t="n">
        <v>0</v>
      </c>
      <c r="F680" t="n">
        <v>0</v>
      </c>
      <c r="G680" s="16">
        <f>ROUND(MIN(B680/12,650000)*12*0.0915+MIN(B680/12,1390000)*12*(0.0504+0)+B680*0.005,0)</f>
        <v/>
      </c>
      <c r="H680" t="n">
        <v>0</v>
      </c>
      <c r="I680" t="n">
        <v>0</v>
      </c>
      <c r="J680" s="16">
        <f>IF(C680=2026,IF(B680&lt;741000,0,IF(B680&lt;2191000,B680-740000,IF(B680&lt;2193000,1451000,IF(B680&lt;2196000,1453000,IF(B680&lt;2200000,1456000,IF(B680&lt;3600000,ROUNDDOWN(B680/4,-3)*2.8-80000,IF(B680&lt;6600000,ROUNDDOWN(B680/4,-3)*3.2-440000,IF(B680&lt;8500000,ROUNDDOWN(B680*0.9,0)-1100000,B680-1950000)))))))),IF(B680&lt;651000,0,IF(B680&lt;1900000,B680-650000,IF(B680&lt;3600000,ROUNDDOWN(B680/4,-3)*2.8-80000,IF(B680&lt;6600000,ROUNDDOWN(B680/4,-3)*3.2-440000,IF(B680&lt;8500000,ROUNDDOWN(B680*0.9,0)-1100000,B680-1950000))))))</f>
        <v/>
      </c>
      <c r="K680" s="16">
        <f>IF(J680&gt;23500000,NA(),IF(C680=2026,IF(J680&lt;=4890000,1040000,IF(J680&lt;=6550000,670000,620000)),IF(J680&lt;=1320000,950000,IF(J680&lt;=3360000,880000,IF(J680&lt;=4890000,680000,IF(J680&lt;=6550000,630000,580000))))))</f>
        <v/>
      </c>
      <c r="L680" s="16">
        <f>IF(D680=1,IF(J680&lt;=9000000,380000,IF(J680&lt;=9500000,260000,IF(J680&lt;=10000000,130000,0))),0)</f>
        <v/>
      </c>
      <c r="M680" s="16">
        <f>IF(D680=1,IF(J680&lt;=9000000,330000,IF(J680&lt;=9500000,220000,IF(J680&lt;=10000000,110000,0))),0)</f>
        <v/>
      </c>
      <c r="N680" s="16">
        <f>IF(D680=1,IF(J680&lt;=9000000,50000,IF(J680&lt;=9500000,40000,IF(J680&lt;=10000000,20000,0))),0)</f>
        <v/>
      </c>
      <c r="O680" s="16">
        <f>MAX(0,ROUNDDOWN(J680-G680-K680-L680-E680*380000-F680*630000-H680,-3))</f>
        <v/>
      </c>
      <c r="P680" s="16">
        <f>MAX(0,ROUNDDOWN(J680-G680-430000-M680-E680*330000-F680*450000-I680,-3))</f>
        <v/>
      </c>
      <c r="Q680" s="16">
        <f>50000+N680+E680*50000+F680*180000</f>
        <v/>
      </c>
      <c r="R680" s="16">
        <f>IF(P680&lt;=2000000,MIN(Q680,P680),MAX(Q680-(P680-2000000),50000))*0.05</f>
        <v/>
      </c>
      <c r="S680" s="16">
        <f>MAX(0,P680*0.1-R680)</f>
        <v/>
      </c>
      <c r="T680" s="16">
        <f>Q680+MAX(0,K680-480000)</f>
        <v/>
      </c>
      <c r="U680" s="16">
        <f>P680-T680</f>
        <v/>
      </c>
      <c r="V680" s="17">
        <f>IF(U680&lt;0,0,LOOKUP(U680,{0,1950001,3300001,6950001,9000001,18000001,40000001},{0.05,0.1,0.2,0.23,0.33,0.4,0.45}))</f>
        <v/>
      </c>
      <c r="W680" s="18">
        <f>IF(U680&lt;0,0.9,0.9-V680*1.021)</f>
        <v/>
      </c>
      <c r="X680" s="16">
        <f>ROUNDDOWN(S680*0.2/W680+2000,0)</f>
        <v/>
      </c>
      <c r="Y680" s="17">
        <f>IF(O680&lt;=0,0,LOOKUP(O680,{0,1950001,3300001,6950001,9000001,18000001,40000001},{0.05,0.1,0.2,0.23,0.33,0.4,0.45}))</f>
        <v/>
      </c>
    </row>
    <row r="681">
      <c r="A681" t="inlineStr">
        <is>
          <t>1万円刻み</t>
        </is>
      </c>
      <c r="B681" s="16">
        <f>'3_1万円刻み'!$A$50</f>
        <v/>
      </c>
      <c r="C681" t="n">
        <v>2025</v>
      </c>
      <c r="D681" t="n">
        <v>0</v>
      </c>
      <c r="E681" t="n">
        <v>0</v>
      </c>
      <c r="F681" t="n">
        <v>0</v>
      </c>
      <c r="G681" s="16">
        <f>ROUND(MIN(B681/12,650000)*12*0.0915+MIN(B681/12,1390000)*12*(0.0504+0)+B681*0.005,0)</f>
        <v/>
      </c>
      <c r="H681" t="n">
        <v>0</v>
      </c>
      <c r="I681" t="n">
        <v>0</v>
      </c>
      <c r="J681" s="16">
        <f>IF(C681=2026,IF(B681&lt;741000,0,IF(B681&lt;2191000,B681-740000,IF(B681&lt;2193000,1451000,IF(B681&lt;2196000,1453000,IF(B681&lt;2200000,1456000,IF(B681&lt;3600000,ROUNDDOWN(B681/4,-3)*2.8-80000,IF(B681&lt;6600000,ROUNDDOWN(B681/4,-3)*3.2-440000,IF(B681&lt;8500000,ROUNDDOWN(B681*0.9,0)-1100000,B681-1950000)))))))),IF(B681&lt;651000,0,IF(B681&lt;1900000,B681-650000,IF(B681&lt;3600000,ROUNDDOWN(B681/4,-3)*2.8-80000,IF(B681&lt;6600000,ROUNDDOWN(B681/4,-3)*3.2-440000,IF(B681&lt;8500000,ROUNDDOWN(B681*0.9,0)-1100000,B681-1950000))))))</f>
        <v/>
      </c>
      <c r="K681" s="16">
        <f>IF(J681&gt;23500000,NA(),IF(C681=2026,IF(J681&lt;=4890000,1040000,IF(J681&lt;=6550000,670000,620000)),IF(J681&lt;=1320000,950000,IF(J681&lt;=3360000,880000,IF(J681&lt;=4890000,680000,IF(J681&lt;=6550000,630000,580000))))))</f>
        <v/>
      </c>
      <c r="L681" s="16">
        <f>IF(D681=1,IF(J681&lt;=9000000,380000,IF(J681&lt;=9500000,260000,IF(J681&lt;=10000000,130000,0))),0)</f>
        <v/>
      </c>
      <c r="M681" s="16">
        <f>IF(D681=1,IF(J681&lt;=9000000,330000,IF(J681&lt;=9500000,220000,IF(J681&lt;=10000000,110000,0))),0)</f>
        <v/>
      </c>
      <c r="N681" s="16">
        <f>IF(D681=1,IF(J681&lt;=9000000,50000,IF(J681&lt;=9500000,40000,IF(J681&lt;=10000000,20000,0))),0)</f>
        <v/>
      </c>
      <c r="O681" s="16">
        <f>MAX(0,ROUNDDOWN(J681-G681-K681-L681-E681*380000-F681*630000-H681,-3))</f>
        <v/>
      </c>
      <c r="P681" s="16">
        <f>MAX(0,ROUNDDOWN(J681-G681-430000-M681-E681*330000-F681*450000-I681,-3))</f>
        <v/>
      </c>
      <c r="Q681" s="16">
        <f>50000+N681+E681*50000+F681*180000</f>
        <v/>
      </c>
      <c r="R681" s="16">
        <f>IF(P681&lt;=2000000,MIN(Q681,P681),MAX(Q681-(P681-2000000),50000))*0.05</f>
        <v/>
      </c>
      <c r="S681" s="16">
        <f>MAX(0,P681*0.1-R681)</f>
        <v/>
      </c>
      <c r="T681" s="16">
        <f>Q681+MAX(0,K681-480000)</f>
        <v/>
      </c>
      <c r="U681" s="16">
        <f>P681-T681</f>
        <v/>
      </c>
      <c r="V681" s="17">
        <f>IF(U681&lt;0,0,LOOKUP(U681,{0,1950001,3300001,6950001,9000001,18000001,40000001},{0.05,0.1,0.2,0.23,0.33,0.4,0.45}))</f>
        <v/>
      </c>
      <c r="W681" s="18">
        <f>IF(U681&lt;0,0.9,0.9-V681*1.021)</f>
        <v/>
      </c>
      <c r="X681" s="16">
        <f>ROUNDDOWN(S681*0.2/W681+2000,0)</f>
        <v/>
      </c>
      <c r="Y681" s="17">
        <f>IF(O681&lt;=0,0,LOOKUP(O681,{0,1950001,3300001,6950001,9000001,18000001,40000001},{0.05,0.1,0.2,0.23,0.33,0.4,0.45}))</f>
        <v/>
      </c>
    </row>
    <row r="682">
      <c r="A682" t="inlineStr">
        <is>
          <t>1万円刻み</t>
        </is>
      </c>
      <c r="B682" s="16">
        <f>'3_1万円刻み'!$A$50</f>
        <v/>
      </c>
      <c r="C682" t="n">
        <v>2026</v>
      </c>
      <c r="D682" t="n">
        <v>0</v>
      </c>
      <c r="E682" t="n">
        <v>0</v>
      </c>
      <c r="F682" t="n">
        <v>0</v>
      </c>
      <c r="G682" s="16">
        <f>ROUND(MIN(B682/12,650000)*12*0.0915+MIN(B682/12,1390000)*12*(0.0504+0)+B682*0.005,0)</f>
        <v/>
      </c>
      <c r="H682" t="n">
        <v>0</v>
      </c>
      <c r="I682" t="n">
        <v>0</v>
      </c>
      <c r="J682" s="16">
        <f>IF(C682=2026,IF(B682&lt;741000,0,IF(B682&lt;2191000,B682-740000,IF(B682&lt;2193000,1451000,IF(B682&lt;2196000,1453000,IF(B682&lt;2200000,1456000,IF(B682&lt;3600000,ROUNDDOWN(B682/4,-3)*2.8-80000,IF(B682&lt;6600000,ROUNDDOWN(B682/4,-3)*3.2-440000,IF(B682&lt;8500000,ROUNDDOWN(B682*0.9,0)-1100000,B682-1950000)))))))),IF(B682&lt;651000,0,IF(B682&lt;1900000,B682-650000,IF(B682&lt;3600000,ROUNDDOWN(B682/4,-3)*2.8-80000,IF(B682&lt;6600000,ROUNDDOWN(B682/4,-3)*3.2-440000,IF(B682&lt;8500000,ROUNDDOWN(B682*0.9,0)-1100000,B682-1950000))))))</f>
        <v/>
      </c>
      <c r="K682" s="16">
        <f>IF(J682&gt;23500000,NA(),IF(C682=2026,IF(J682&lt;=4890000,1040000,IF(J682&lt;=6550000,670000,620000)),IF(J682&lt;=1320000,950000,IF(J682&lt;=3360000,880000,IF(J682&lt;=4890000,680000,IF(J682&lt;=6550000,630000,580000))))))</f>
        <v/>
      </c>
      <c r="L682" s="16">
        <f>IF(D682=1,IF(J682&lt;=9000000,380000,IF(J682&lt;=9500000,260000,IF(J682&lt;=10000000,130000,0))),0)</f>
        <v/>
      </c>
      <c r="M682" s="16">
        <f>IF(D682=1,IF(J682&lt;=9000000,330000,IF(J682&lt;=9500000,220000,IF(J682&lt;=10000000,110000,0))),0)</f>
        <v/>
      </c>
      <c r="N682" s="16">
        <f>IF(D682=1,IF(J682&lt;=9000000,50000,IF(J682&lt;=9500000,40000,IF(J682&lt;=10000000,20000,0))),0)</f>
        <v/>
      </c>
      <c r="O682" s="16">
        <f>MAX(0,ROUNDDOWN(J682-G682-K682-L682-E682*380000-F682*630000-H682,-3))</f>
        <v/>
      </c>
      <c r="P682" s="16">
        <f>MAX(0,ROUNDDOWN(J682-G682-430000-M682-E682*330000-F682*450000-I682,-3))</f>
        <v/>
      </c>
      <c r="Q682" s="16">
        <f>50000+N682+E682*50000+F682*180000</f>
        <v/>
      </c>
      <c r="R682" s="16">
        <f>IF(P682&lt;=2000000,MIN(Q682,P682),MAX(Q682-(P682-2000000),50000))*0.05</f>
        <v/>
      </c>
      <c r="S682" s="16">
        <f>MAX(0,P682*0.1-R682)</f>
        <v/>
      </c>
      <c r="T682" s="16">
        <f>Q682+MAX(0,K682-480000)</f>
        <v/>
      </c>
      <c r="U682" s="16">
        <f>P682-T682</f>
        <v/>
      </c>
      <c r="V682" s="17">
        <f>IF(U682&lt;0,0,LOOKUP(U682,{0,1950001,3300001,6950001,9000001,18000001,40000001},{0.05,0.1,0.2,0.23,0.33,0.4,0.45}))</f>
        <v/>
      </c>
      <c r="W682" s="18">
        <f>IF(U682&lt;0,0.9,0.9-V682*1.021)</f>
        <v/>
      </c>
      <c r="X682" s="16">
        <f>ROUNDDOWN(S682*0.2/W682+2000,0)</f>
        <v/>
      </c>
      <c r="Y682" s="17">
        <f>IF(O682&lt;=0,0,LOOKUP(O682,{0,1950001,3300001,6950001,9000001,18000001,40000001},{0.05,0.1,0.2,0.23,0.33,0.4,0.45}))</f>
        <v/>
      </c>
    </row>
    <row r="683">
      <c r="A683" t="inlineStr">
        <is>
          <t>1万円刻み</t>
        </is>
      </c>
      <c r="B683" s="16">
        <f>'3_1万円刻み'!$A$50</f>
        <v/>
      </c>
      <c r="C683" t="n">
        <v>2025</v>
      </c>
      <c r="D683" t="n">
        <v>1</v>
      </c>
      <c r="E683" t="n">
        <v>0</v>
      </c>
      <c r="F683" t="n">
        <v>0</v>
      </c>
      <c r="G683" s="16">
        <f>ROUND(MIN(B683/12,650000)*12*0.0915+MIN(B683/12,1390000)*12*(0.0504+0)+B683*0.005,0)</f>
        <v/>
      </c>
      <c r="H683" t="n">
        <v>0</v>
      </c>
      <c r="I683" t="n">
        <v>0</v>
      </c>
      <c r="J683" s="16">
        <f>IF(C683=2026,IF(B683&lt;741000,0,IF(B683&lt;2191000,B683-740000,IF(B683&lt;2193000,1451000,IF(B683&lt;2196000,1453000,IF(B683&lt;2200000,1456000,IF(B683&lt;3600000,ROUNDDOWN(B683/4,-3)*2.8-80000,IF(B683&lt;6600000,ROUNDDOWN(B683/4,-3)*3.2-440000,IF(B683&lt;8500000,ROUNDDOWN(B683*0.9,0)-1100000,B683-1950000)))))))),IF(B683&lt;651000,0,IF(B683&lt;1900000,B683-650000,IF(B683&lt;3600000,ROUNDDOWN(B683/4,-3)*2.8-80000,IF(B683&lt;6600000,ROUNDDOWN(B683/4,-3)*3.2-440000,IF(B683&lt;8500000,ROUNDDOWN(B683*0.9,0)-1100000,B683-1950000))))))</f>
        <v/>
      </c>
      <c r="K683" s="16">
        <f>IF(J683&gt;23500000,NA(),IF(C683=2026,IF(J683&lt;=4890000,1040000,IF(J683&lt;=6550000,670000,620000)),IF(J683&lt;=1320000,950000,IF(J683&lt;=3360000,880000,IF(J683&lt;=4890000,680000,IF(J683&lt;=6550000,630000,580000))))))</f>
        <v/>
      </c>
      <c r="L683" s="16">
        <f>IF(D683=1,IF(J683&lt;=9000000,380000,IF(J683&lt;=9500000,260000,IF(J683&lt;=10000000,130000,0))),0)</f>
        <v/>
      </c>
      <c r="M683" s="16">
        <f>IF(D683=1,IF(J683&lt;=9000000,330000,IF(J683&lt;=9500000,220000,IF(J683&lt;=10000000,110000,0))),0)</f>
        <v/>
      </c>
      <c r="N683" s="16">
        <f>IF(D683=1,IF(J683&lt;=9000000,50000,IF(J683&lt;=9500000,40000,IF(J683&lt;=10000000,20000,0))),0)</f>
        <v/>
      </c>
      <c r="O683" s="16">
        <f>MAX(0,ROUNDDOWN(J683-G683-K683-L683-E683*380000-F683*630000-H683,-3))</f>
        <v/>
      </c>
      <c r="P683" s="16">
        <f>MAX(0,ROUNDDOWN(J683-G683-430000-M683-E683*330000-F683*450000-I683,-3))</f>
        <v/>
      </c>
      <c r="Q683" s="16">
        <f>50000+N683+E683*50000+F683*180000</f>
        <v/>
      </c>
      <c r="R683" s="16">
        <f>IF(P683&lt;=2000000,MIN(Q683,P683),MAX(Q683-(P683-2000000),50000))*0.05</f>
        <v/>
      </c>
      <c r="S683" s="16">
        <f>MAX(0,P683*0.1-R683)</f>
        <v/>
      </c>
      <c r="T683" s="16">
        <f>Q683+MAX(0,K683-480000)</f>
        <v/>
      </c>
      <c r="U683" s="16">
        <f>P683-T683</f>
        <v/>
      </c>
      <c r="V683" s="17">
        <f>IF(U683&lt;0,0,LOOKUP(U683,{0,1950001,3300001,6950001,9000001,18000001,40000001},{0.05,0.1,0.2,0.23,0.33,0.4,0.45}))</f>
        <v/>
      </c>
      <c r="W683" s="18">
        <f>IF(U683&lt;0,0.9,0.9-V683*1.021)</f>
        <v/>
      </c>
      <c r="X683" s="16">
        <f>ROUNDDOWN(S683*0.2/W683+2000,0)</f>
        <v/>
      </c>
      <c r="Y683" s="17">
        <f>IF(O683&lt;=0,0,LOOKUP(O683,{0,1950001,3300001,6950001,9000001,18000001,40000001},{0.05,0.1,0.2,0.23,0.33,0.4,0.45}))</f>
        <v/>
      </c>
    </row>
    <row r="684">
      <c r="A684" t="inlineStr">
        <is>
          <t>1万円刻み</t>
        </is>
      </c>
      <c r="B684" s="16">
        <f>'3_1万円刻み'!$A$50</f>
        <v/>
      </c>
      <c r="C684" t="n">
        <v>2026</v>
      </c>
      <c r="D684" t="n">
        <v>1</v>
      </c>
      <c r="E684" t="n">
        <v>0</v>
      </c>
      <c r="F684" t="n">
        <v>0</v>
      </c>
      <c r="G684" s="16">
        <f>ROUND(MIN(B684/12,650000)*12*0.0915+MIN(B684/12,1390000)*12*(0.0504+0)+B684*0.005,0)</f>
        <v/>
      </c>
      <c r="H684" t="n">
        <v>0</v>
      </c>
      <c r="I684" t="n">
        <v>0</v>
      </c>
      <c r="J684" s="16">
        <f>IF(C684=2026,IF(B684&lt;741000,0,IF(B684&lt;2191000,B684-740000,IF(B684&lt;2193000,1451000,IF(B684&lt;2196000,1453000,IF(B684&lt;2200000,1456000,IF(B684&lt;3600000,ROUNDDOWN(B684/4,-3)*2.8-80000,IF(B684&lt;6600000,ROUNDDOWN(B684/4,-3)*3.2-440000,IF(B684&lt;8500000,ROUNDDOWN(B684*0.9,0)-1100000,B684-1950000)))))))),IF(B684&lt;651000,0,IF(B684&lt;1900000,B684-650000,IF(B684&lt;3600000,ROUNDDOWN(B684/4,-3)*2.8-80000,IF(B684&lt;6600000,ROUNDDOWN(B684/4,-3)*3.2-440000,IF(B684&lt;8500000,ROUNDDOWN(B684*0.9,0)-1100000,B684-1950000))))))</f>
        <v/>
      </c>
      <c r="K684" s="16">
        <f>IF(J684&gt;23500000,NA(),IF(C684=2026,IF(J684&lt;=4890000,1040000,IF(J684&lt;=6550000,670000,620000)),IF(J684&lt;=1320000,950000,IF(J684&lt;=3360000,880000,IF(J684&lt;=4890000,680000,IF(J684&lt;=6550000,630000,580000))))))</f>
        <v/>
      </c>
      <c r="L684" s="16">
        <f>IF(D684=1,IF(J684&lt;=9000000,380000,IF(J684&lt;=9500000,260000,IF(J684&lt;=10000000,130000,0))),0)</f>
        <v/>
      </c>
      <c r="M684" s="16">
        <f>IF(D684=1,IF(J684&lt;=9000000,330000,IF(J684&lt;=9500000,220000,IF(J684&lt;=10000000,110000,0))),0)</f>
        <v/>
      </c>
      <c r="N684" s="16">
        <f>IF(D684=1,IF(J684&lt;=9000000,50000,IF(J684&lt;=9500000,40000,IF(J684&lt;=10000000,20000,0))),0)</f>
        <v/>
      </c>
      <c r="O684" s="16">
        <f>MAX(0,ROUNDDOWN(J684-G684-K684-L684-E684*380000-F684*630000-H684,-3))</f>
        <v/>
      </c>
      <c r="P684" s="16">
        <f>MAX(0,ROUNDDOWN(J684-G684-430000-M684-E684*330000-F684*450000-I684,-3))</f>
        <v/>
      </c>
      <c r="Q684" s="16">
        <f>50000+N684+E684*50000+F684*180000</f>
        <v/>
      </c>
      <c r="R684" s="16">
        <f>IF(P684&lt;=2000000,MIN(Q684,P684),MAX(Q684-(P684-2000000),50000))*0.05</f>
        <v/>
      </c>
      <c r="S684" s="16">
        <f>MAX(0,P684*0.1-R684)</f>
        <v/>
      </c>
      <c r="T684" s="16">
        <f>Q684+MAX(0,K684-480000)</f>
        <v/>
      </c>
      <c r="U684" s="16">
        <f>P684-T684</f>
        <v/>
      </c>
      <c r="V684" s="17">
        <f>IF(U684&lt;0,0,LOOKUP(U684,{0,1950001,3300001,6950001,9000001,18000001,40000001},{0.05,0.1,0.2,0.23,0.33,0.4,0.45}))</f>
        <v/>
      </c>
      <c r="W684" s="18">
        <f>IF(U684&lt;0,0.9,0.9-V684*1.021)</f>
        <v/>
      </c>
      <c r="X684" s="16">
        <f>ROUNDDOWN(S684*0.2/W684+2000,0)</f>
        <v/>
      </c>
      <c r="Y684" s="17">
        <f>IF(O684&lt;=0,0,LOOKUP(O684,{0,1950001,3300001,6950001,9000001,18000001,40000001},{0.05,0.1,0.2,0.23,0.33,0.4,0.45}))</f>
        <v/>
      </c>
    </row>
    <row r="685">
      <c r="A685" t="inlineStr">
        <is>
          <t>1万円刻み</t>
        </is>
      </c>
      <c r="B685" s="16">
        <f>'3_1万円刻み'!$A$51</f>
        <v/>
      </c>
      <c r="C685" t="n">
        <v>2025</v>
      </c>
      <c r="D685" t="n">
        <v>0</v>
      </c>
      <c r="E685" t="n">
        <v>0</v>
      </c>
      <c r="F685" t="n">
        <v>0</v>
      </c>
      <c r="G685" s="16">
        <f>ROUND(MIN(B685/12,650000)*12*0.0915+MIN(B685/12,1390000)*12*(0.0504+0)+B685*0.005,0)</f>
        <v/>
      </c>
      <c r="H685" t="n">
        <v>0</v>
      </c>
      <c r="I685" t="n">
        <v>0</v>
      </c>
      <c r="J685" s="16">
        <f>IF(C685=2026,IF(B685&lt;741000,0,IF(B685&lt;2191000,B685-740000,IF(B685&lt;2193000,1451000,IF(B685&lt;2196000,1453000,IF(B685&lt;2200000,1456000,IF(B685&lt;3600000,ROUNDDOWN(B685/4,-3)*2.8-80000,IF(B685&lt;6600000,ROUNDDOWN(B685/4,-3)*3.2-440000,IF(B685&lt;8500000,ROUNDDOWN(B685*0.9,0)-1100000,B685-1950000)))))))),IF(B685&lt;651000,0,IF(B685&lt;1900000,B685-650000,IF(B685&lt;3600000,ROUNDDOWN(B685/4,-3)*2.8-80000,IF(B685&lt;6600000,ROUNDDOWN(B685/4,-3)*3.2-440000,IF(B685&lt;8500000,ROUNDDOWN(B685*0.9,0)-1100000,B685-1950000))))))</f>
        <v/>
      </c>
      <c r="K685" s="16">
        <f>IF(J685&gt;23500000,NA(),IF(C685=2026,IF(J685&lt;=4890000,1040000,IF(J685&lt;=6550000,670000,620000)),IF(J685&lt;=1320000,950000,IF(J685&lt;=3360000,880000,IF(J685&lt;=4890000,680000,IF(J685&lt;=6550000,630000,580000))))))</f>
        <v/>
      </c>
      <c r="L685" s="16">
        <f>IF(D685=1,IF(J685&lt;=9000000,380000,IF(J685&lt;=9500000,260000,IF(J685&lt;=10000000,130000,0))),0)</f>
        <v/>
      </c>
      <c r="M685" s="16">
        <f>IF(D685=1,IF(J685&lt;=9000000,330000,IF(J685&lt;=9500000,220000,IF(J685&lt;=10000000,110000,0))),0)</f>
        <v/>
      </c>
      <c r="N685" s="16">
        <f>IF(D685=1,IF(J685&lt;=9000000,50000,IF(J685&lt;=9500000,40000,IF(J685&lt;=10000000,20000,0))),0)</f>
        <v/>
      </c>
      <c r="O685" s="16">
        <f>MAX(0,ROUNDDOWN(J685-G685-K685-L685-E685*380000-F685*630000-H685,-3))</f>
        <v/>
      </c>
      <c r="P685" s="16">
        <f>MAX(0,ROUNDDOWN(J685-G685-430000-M685-E685*330000-F685*450000-I685,-3))</f>
        <v/>
      </c>
      <c r="Q685" s="16">
        <f>50000+N685+E685*50000+F685*180000</f>
        <v/>
      </c>
      <c r="R685" s="16">
        <f>IF(P685&lt;=2000000,MIN(Q685,P685),MAX(Q685-(P685-2000000),50000))*0.05</f>
        <v/>
      </c>
      <c r="S685" s="16">
        <f>MAX(0,P685*0.1-R685)</f>
        <v/>
      </c>
      <c r="T685" s="16">
        <f>Q685+MAX(0,K685-480000)</f>
        <v/>
      </c>
      <c r="U685" s="16">
        <f>P685-T685</f>
        <v/>
      </c>
      <c r="V685" s="17">
        <f>IF(U685&lt;0,0,LOOKUP(U685,{0,1950001,3300001,6950001,9000001,18000001,40000001},{0.05,0.1,0.2,0.23,0.33,0.4,0.45}))</f>
        <v/>
      </c>
      <c r="W685" s="18">
        <f>IF(U685&lt;0,0.9,0.9-V685*1.021)</f>
        <v/>
      </c>
      <c r="X685" s="16">
        <f>ROUNDDOWN(S685*0.2/W685+2000,0)</f>
        <v/>
      </c>
      <c r="Y685" s="17">
        <f>IF(O685&lt;=0,0,LOOKUP(O685,{0,1950001,3300001,6950001,9000001,18000001,40000001},{0.05,0.1,0.2,0.23,0.33,0.4,0.45}))</f>
        <v/>
      </c>
    </row>
    <row r="686">
      <c r="A686" t="inlineStr">
        <is>
          <t>1万円刻み</t>
        </is>
      </c>
      <c r="B686" s="16">
        <f>'3_1万円刻み'!$A$51</f>
        <v/>
      </c>
      <c r="C686" t="n">
        <v>2026</v>
      </c>
      <c r="D686" t="n">
        <v>0</v>
      </c>
      <c r="E686" t="n">
        <v>0</v>
      </c>
      <c r="F686" t="n">
        <v>0</v>
      </c>
      <c r="G686" s="16">
        <f>ROUND(MIN(B686/12,650000)*12*0.0915+MIN(B686/12,1390000)*12*(0.0504+0)+B686*0.005,0)</f>
        <v/>
      </c>
      <c r="H686" t="n">
        <v>0</v>
      </c>
      <c r="I686" t="n">
        <v>0</v>
      </c>
      <c r="J686" s="16">
        <f>IF(C686=2026,IF(B686&lt;741000,0,IF(B686&lt;2191000,B686-740000,IF(B686&lt;2193000,1451000,IF(B686&lt;2196000,1453000,IF(B686&lt;2200000,1456000,IF(B686&lt;3600000,ROUNDDOWN(B686/4,-3)*2.8-80000,IF(B686&lt;6600000,ROUNDDOWN(B686/4,-3)*3.2-440000,IF(B686&lt;8500000,ROUNDDOWN(B686*0.9,0)-1100000,B686-1950000)))))))),IF(B686&lt;651000,0,IF(B686&lt;1900000,B686-650000,IF(B686&lt;3600000,ROUNDDOWN(B686/4,-3)*2.8-80000,IF(B686&lt;6600000,ROUNDDOWN(B686/4,-3)*3.2-440000,IF(B686&lt;8500000,ROUNDDOWN(B686*0.9,0)-1100000,B686-1950000))))))</f>
        <v/>
      </c>
      <c r="K686" s="16">
        <f>IF(J686&gt;23500000,NA(),IF(C686=2026,IF(J686&lt;=4890000,1040000,IF(J686&lt;=6550000,670000,620000)),IF(J686&lt;=1320000,950000,IF(J686&lt;=3360000,880000,IF(J686&lt;=4890000,680000,IF(J686&lt;=6550000,630000,580000))))))</f>
        <v/>
      </c>
      <c r="L686" s="16">
        <f>IF(D686=1,IF(J686&lt;=9000000,380000,IF(J686&lt;=9500000,260000,IF(J686&lt;=10000000,130000,0))),0)</f>
        <v/>
      </c>
      <c r="M686" s="16">
        <f>IF(D686=1,IF(J686&lt;=9000000,330000,IF(J686&lt;=9500000,220000,IF(J686&lt;=10000000,110000,0))),0)</f>
        <v/>
      </c>
      <c r="N686" s="16">
        <f>IF(D686=1,IF(J686&lt;=9000000,50000,IF(J686&lt;=9500000,40000,IF(J686&lt;=10000000,20000,0))),0)</f>
        <v/>
      </c>
      <c r="O686" s="16">
        <f>MAX(0,ROUNDDOWN(J686-G686-K686-L686-E686*380000-F686*630000-H686,-3))</f>
        <v/>
      </c>
      <c r="P686" s="16">
        <f>MAX(0,ROUNDDOWN(J686-G686-430000-M686-E686*330000-F686*450000-I686,-3))</f>
        <v/>
      </c>
      <c r="Q686" s="16">
        <f>50000+N686+E686*50000+F686*180000</f>
        <v/>
      </c>
      <c r="R686" s="16">
        <f>IF(P686&lt;=2000000,MIN(Q686,P686),MAX(Q686-(P686-2000000),50000))*0.05</f>
        <v/>
      </c>
      <c r="S686" s="16">
        <f>MAX(0,P686*0.1-R686)</f>
        <v/>
      </c>
      <c r="T686" s="16">
        <f>Q686+MAX(0,K686-480000)</f>
        <v/>
      </c>
      <c r="U686" s="16">
        <f>P686-T686</f>
        <v/>
      </c>
      <c r="V686" s="17">
        <f>IF(U686&lt;0,0,LOOKUP(U686,{0,1950001,3300001,6950001,9000001,18000001,40000001},{0.05,0.1,0.2,0.23,0.33,0.4,0.45}))</f>
        <v/>
      </c>
      <c r="W686" s="18">
        <f>IF(U686&lt;0,0.9,0.9-V686*1.021)</f>
        <v/>
      </c>
      <c r="X686" s="16">
        <f>ROUNDDOWN(S686*0.2/W686+2000,0)</f>
        <v/>
      </c>
      <c r="Y686" s="17">
        <f>IF(O686&lt;=0,0,LOOKUP(O686,{0,1950001,3300001,6950001,9000001,18000001,40000001},{0.05,0.1,0.2,0.23,0.33,0.4,0.45}))</f>
        <v/>
      </c>
    </row>
    <row r="687">
      <c r="A687" t="inlineStr">
        <is>
          <t>1万円刻み</t>
        </is>
      </c>
      <c r="B687" s="16">
        <f>'3_1万円刻み'!$A$51</f>
        <v/>
      </c>
      <c r="C687" t="n">
        <v>2025</v>
      </c>
      <c r="D687" t="n">
        <v>1</v>
      </c>
      <c r="E687" t="n">
        <v>0</v>
      </c>
      <c r="F687" t="n">
        <v>0</v>
      </c>
      <c r="G687" s="16">
        <f>ROUND(MIN(B687/12,650000)*12*0.0915+MIN(B687/12,1390000)*12*(0.0504+0)+B687*0.005,0)</f>
        <v/>
      </c>
      <c r="H687" t="n">
        <v>0</v>
      </c>
      <c r="I687" t="n">
        <v>0</v>
      </c>
      <c r="J687" s="16">
        <f>IF(C687=2026,IF(B687&lt;741000,0,IF(B687&lt;2191000,B687-740000,IF(B687&lt;2193000,1451000,IF(B687&lt;2196000,1453000,IF(B687&lt;2200000,1456000,IF(B687&lt;3600000,ROUNDDOWN(B687/4,-3)*2.8-80000,IF(B687&lt;6600000,ROUNDDOWN(B687/4,-3)*3.2-440000,IF(B687&lt;8500000,ROUNDDOWN(B687*0.9,0)-1100000,B687-1950000)))))))),IF(B687&lt;651000,0,IF(B687&lt;1900000,B687-650000,IF(B687&lt;3600000,ROUNDDOWN(B687/4,-3)*2.8-80000,IF(B687&lt;6600000,ROUNDDOWN(B687/4,-3)*3.2-440000,IF(B687&lt;8500000,ROUNDDOWN(B687*0.9,0)-1100000,B687-1950000))))))</f>
        <v/>
      </c>
      <c r="K687" s="16">
        <f>IF(J687&gt;23500000,NA(),IF(C687=2026,IF(J687&lt;=4890000,1040000,IF(J687&lt;=6550000,670000,620000)),IF(J687&lt;=1320000,950000,IF(J687&lt;=3360000,880000,IF(J687&lt;=4890000,680000,IF(J687&lt;=6550000,630000,580000))))))</f>
        <v/>
      </c>
      <c r="L687" s="16">
        <f>IF(D687=1,IF(J687&lt;=9000000,380000,IF(J687&lt;=9500000,260000,IF(J687&lt;=10000000,130000,0))),0)</f>
        <v/>
      </c>
      <c r="M687" s="16">
        <f>IF(D687=1,IF(J687&lt;=9000000,330000,IF(J687&lt;=9500000,220000,IF(J687&lt;=10000000,110000,0))),0)</f>
        <v/>
      </c>
      <c r="N687" s="16">
        <f>IF(D687=1,IF(J687&lt;=9000000,50000,IF(J687&lt;=9500000,40000,IF(J687&lt;=10000000,20000,0))),0)</f>
        <v/>
      </c>
      <c r="O687" s="16">
        <f>MAX(0,ROUNDDOWN(J687-G687-K687-L687-E687*380000-F687*630000-H687,-3))</f>
        <v/>
      </c>
      <c r="P687" s="16">
        <f>MAX(0,ROUNDDOWN(J687-G687-430000-M687-E687*330000-F687*450000-I687,-3))</f>
        <v/>
      </c>
      <c r="Q687" s="16">
        <f>50000+N687+E687*50000+F687*180000</f>
        <v/>
      </c>
      <c r="R687" s="16">
        <f>IF(P687&lt;=2000000,MIN(Q687,P687),MAX(Q687-(P687-2000000),50000))*0.05</f>
        <v/>
      </c>
      <c r="S687" s="16">
        <f>MAX(0,P687*0.1-R687)</f>
        <v/>
      </c>
      <c r="T687" s="16">
        <f>Q687+MAX(0,K687-480000)</f>
        <v/>
      </c>
      <c r="U687" s="16">
        <f>P687-T687</f>
        <v/>
      </c>
      <c r="V687" s="17">
        <f>IF(U687&lt;0,0,LOOKUP(U687,{0,1950001,3300001,6950001,9000001,18000001,40000001},{0.05,0.1,0.2,0.23,0.33,0.4,0.45}))</f>
        <v/>
      </c>
      <c r="W687" s="18">
        <f>IF(U687&lt;0,0.9,0.9-V687*1.021)</f>
        <v/>
      </c>
      <c r="X687" s="16">
        <f>ROUNDDOWN(S687*0.2/W687+2000,0)</f>
        <v/>
      </c>
      <c r="Y687" s="17">
        <f>IF(O687&lt;=0,0,LOOKUP(O687,{0,1950001,3300001,6950001,9000001,18000001,40000001},{0.05,0.1,0.2,0.23,0.33,0.4,0.45}))</f>
        <v/>
      </c>
    </row>
    <row r="688">
      <c r="A688" t="inlineStr">
        <is>
          <t>1万円刻み</t>
        </is>
      </c>
      <c r="B688" s="16">
        <f>'3_1万円刻み'!$A$51</f>
        <v/>
      </c>
      <c r="C688" t="n">
        <v>2026</v>
      </c>
      <c r="D688" t="n">
        <v>1</v>
      </c>
      <c r="E688" t="n">
        <v>0</v>
      </c>
      <c r="F688" t="n">
        <v>0</v>
      </c>
      <c r="G688" s="16">
        <f>ROUND(MIN(B688/12,650000)*12*0.0915+MIN(B688/12,1390000)*12*(0.0504+0)+B688*0.005,0)</f>
        <v/>
      </c>
      <c r="H688" t="n">
        <v>0</v>
      </c>
      <c r="I688" t="n">
        <v>0</v>
      </c>
      <c r="J688" s="16">
        <f>IF(C688=2026,IF(B688&lt;741000,0,IF(B688&lt;2191000,B688-740000,IF(B688&lt;2193000,1451000,IF(B688&lt;2196000,1453000,IF(B688&lt;2200000,1456000,IF(B688&lt;3600000,ROUNDDOWN(B688/4,-3)*2.8-80000,IF(B688&lt;6600000,ROUNDDOWN(B688/4,-3)*3.2-440000,IF(B688&lt;8500000,ROUNDDOWN(B688*0.9,0)-1100000,B688-1950000)))))))),IF(B688&lt;651000,0,IF(B688&lt;1900000,B688-650000,IF(B688&lt;3600000,ROUNDDOWN(B688/4,-3)*2.8-80000,IF(B688&lt;6600000,ROUNDDOWN(B688/4,-3)*3.2-440000,IF(B688&lt;8500000,ROUNDDOWN(B688*0.9,0)-1100000,B688-1950000))))))</f>
        <v/>
      </c>
      <c r="K688" s="16">
        <f>IF(J688&gt;23500000,NA(),IF(C688=2026,IF(J688&lt;=4890000,1040000,IF(J688&lt;=6550000,670000,620000)),IF(J688&lt;=1320000,950000,IF(J688&lt;=3360000,880000,IF(J688&lt;=4890000,680000,IF(J688&lt;=6550000,630000,580000))))))</f>
        <v/>
      </c>
      <c r="L688" s="16">
        <f>IF(D688=1,IF(J688&lt;=9000000,380000,IF(J688&lt;=9500000,260000,IF(J688&lt;=10000000,130000,0))),0)</f>
        <v/>
      </c>
      <c r="M688" s="16">
        <f>IF(D688=1,IF(J688&lt;=9000000,330000,IF(J688&lt;=9500000,220000,IF(J688&lt;=10000000,110000,0))),0)</f>
        <v/>
      </c>
      <c r="N688" s="16">
        <f>IF(D688=1,IF(J688&lt;=9000000,50000,IF(J688&lt;=9500000,40000,IF(J688&lt;=10000000,20000,0))),0)</f>
        <v/>
      </c>
      <c r="O688" s="16">
        <f>MAX(0,ROUNDDOWN(J688-G688-K688-L688-E688*380000-F688*630000-H688,-3))</f>
        <v/>
      </c>
      <c r="P688" s="16">
        <f>MAX(0,ROUNDDOWN(J688-G688-430000-M688-E688*330000-F688*450000-I688,-3))</f>
        <v/>
      </c>
      <c r="Q688" s="16">
        <f>50000+N688+E688*50000+F688*180000</f>
        <v/>
      </c>
      <c r="R688" s="16">
        <f>IF(P688&lt;=2000000,MIN(Q688,P688),MAX(Q688-(P688-2000000),50000))*0.05</f>
        <v/>
      </c>
      <c r="S688" s="16">
        <f>MAX(0,P688*0.1-R688)</f>
        <v/>
      </c>
      <c r="T688" s="16">
        <f>Q688+MAX(0,K688-480000)</f>
        <v/>
      </c>
      <c r="U688" s="16">
        <f>P688-T688</f>
        <v/>
      </c>
      <c r="V688" s="17">
        <f>IF(U688&lt;0,0,LOOKUP(U688,{0,1950001,3300001,6950001,9000001,18000001,40000001},{0.05,0.1,0.2,0.23,0.33,0.4,0.45}))</f>
        <v/>
      </c>
      <c r="W688" s="18">
        <f>IF(U688&lt;0,0.9,0.9-V688*1.021)</f>
        <v/>
      </c>
      <c r="X688" s="16">
        <f>ROUNDDOWN(S688*0.2/W688+2000,0)</f>
        <v/>
      </c>
      <c r="Y688" s="17">
        <f>IF(O688&lt;=0,0,LOOKUP(O688,{0,1950001,3300001,6950001,9000001,18000001,40000001},{0.05,0.1,0.2,0.23,0.33,0.4,0.45}))</f>
        <v/>
      </c>
    </row>
    <row r="689">
      <c r="A689" t="inlineStr">
        <is>
          <t>1万円刻み</t>
        </is>
      </c>
      <c r="B689" s="16">
        <f>'3_1万円刻み'!$A$52</f>
        <v/>
      </c>
      <c r="C689" t="n">
        <v>2025</v>
      </c>
      <c r="D689" t="n">
        <v>0</v>
      </c>
      <c r="E689" t="n">
        <v>0</v>
      </c>
      <c r="F689" t="n">
        <v>0</v>
      </c>
      <c r="G689" s="16">
        <f>ROUND(MIN(B689/12,650000)*12*0.0915+MIN(B689/12,1390000)*12*(0.0504+0)+B689*0.005,0)</f>
        <v/>
      </c>
      <c r="H689" t="n">
        <v>0</v>
      </c>
      <c r="I689" t="n">
        <v>0</v>
      </c>
      <c r="J689" s="16">
        <f>IF(C689=2026,IF(B689&lt;741000,0,IF(B689&lt;2191000,B689-740000,IF(B689&lt;2193000,1451000,IF(B689&lt;2196000,1453000,IF(B689&lt;2200000,1456000,IF(B689&lt;3600000,ROUNDDOWN(B689/4,-3)*2.8-80000,IF(B689&lt;6600000,ROUNDDOWN(B689/4,-3)*3.2-440000,IF(B689&lt;8500000,ROUNDDOWN(B689*0.9,0)-1100000,B689-1950000)))))))),IF(B689&lt;651000,0,IF(B689&lt;1900000,B689-650000,IF(B689&lt;3600000,ROUNDDOWN(B689/4,-3)*2.8-80000,IF(B689&lt;6600000,ROUNDDOWN(B689/4,-3)*3.2-440000,IF(B689&lt;8500000,ROUNDDOWN(B689*0.9,0)-1100000,B689-1950000))))))</f>
        <v/>
      </c>
      <c r="K689" s="16">
        <f>IF(J689&gt;23500000,NA(),IF(C689=2026,IF(J689&lt;=4890000,1040000,IF(J689&lt;=6550000,670000,620000)),IF(J689&lt;=1320000,950000,IF(J689&lt;=3360000,880000,IF(J689&lt;=4890000,680000,IF(J689&lt;=6550000,630000,580000))))))</f>
        <v/>
      </c>
      <c r="L689" s="16">
        <f>IF(D689=1,IF(J689&lt;=9000000,380000,IF(J689&lt;=9500000,260000,IF(J689&lt;=10000000,130000,0))),0)</f>
        <v/>
      </c>
      <c r="M689" s="16">
        <f>IF(D689=1,IF(J689&lt;=9000000,330000,IF(J689&lt;=9500000,220000,IF(J689&lt;=10000000,110000,0))),0)</f>
        <v/>
      </c>
      <c r="N689" s="16">
        <f>IF(D689=1,IF(J689&lt;=9000000,50000,IF(J689&lt;=9500000,40000,IF(J689&lt;=10000000,20000,0))),0)</f>
        <v/>
      </c>
      <c r="O689" s="16">
        <f>MAX(0,ROUNDDOWN(J689-G689-K689-L689-E689*380000-F689*630000-H689,-3))</f>
        <v/>
      </c>
      <c r="P689" s="16">
        <f>MAX(0,ROUNDDOWN(J689-G689-430000-M689-E689*330000-F689*450000-I689,-3))</f>
        <v/>
      </c>
      <c r="Q689" s="16">
        <f>50000+N689+E689*50000+F689*180000</f>
        <v/>
      </c>
      <c r="R689" s="16">
        <f>IF(P689&lt;=2000000,MIN(Q689,P689),MAX(Q689-(P689-2000000),50000))*0.05</f>
        <v/>
      </c>
      <c r="S689" s="16">
        <f>MAX(0,P689*0.1-R689)</f>
        <v/>
      </c>
      <c r="T689" s="16">
        <f>Q689+MAX(0,K689-480000)</f>
        <v/>
      </c>
      <c r="U689" s="16">
        <f>P689-T689</f>
        <v/>
      </c>
      <c r="V689" s="17">
        <f>IF(U689&lt;0,0,LOOKUP(U689,{0,1950001,3300001,6950001,9000001,18000001,40000001},{0.05,0.1,0.2,0.23,0.33,0.4,0.45}))</f>
        <v/>
      </c>
      <c r="W689" s="18">
        <f>IF(U689&lt;0,0.9,0.9-V689*1.021)</f>
        <v/>
      </c>
      <c r="X689" s="16">
        <f>ROUNDDOWN(S689*0.2/W689+2000,0)</f>
        <v/>
      </c>
      <c r="Y689" s="17">
        <f>IF(O689&lt;=0,0,LOOKUP(O689,{0,1950001,3300001,6950001,9000001,18000001,40000001},{0.05,0.1,0.2,0.23,0.33,0.4,0.45}))</f>
        <v/>
      </c>
    </row>
    <row r="690">
      <c r="A690" t="inlineStr">
        <is>
          <t>1万円刻み</t>
        </is>
      </c>
      <c r="B690" s="16">
        <f>'3_1万円刻み'!$A$52</f>
        <v/>
      </c>
      <c r="C690" t="n">
        <v>2026</v>
      </c>
      <c r="D690" t="n">
        <v>0</v>
      </c>
      <c r="E690" t="n">
        <v>0</v>
      </c>
      <c r="F690" t="n">
        <v>0</v>
      </c>
      <c r="G690" s="16">
        <f>ROUND(MIN(B690/12,650000)*12*0.0915+MIN(B690/12,1390000)*12*(0.0504+0)+B690*0.005,0)</f>
        <v/>
      </c>
      <c r="H690" t="n">
        <v>0</v>
      </c>
      <c r="I690" t="n">
        <v>0</v>
      </c>
      <c r="J690" s="16">
        <f>IF(C690=2026,IF(B690&lt;741000,0,IF(B690&lt;2191000,B690-740000,IF(B690&lt;2193000,1451000,IF(B690&lt;2196000,1453000,IF(B690&lt;2200000,1456000,IF(B690&lt;3600000,ROUNDDOWN(B690/4,-3)*2.8-80000,IF(B690&lt;6600000,ROUNDDOWN(B690/4,-3)*3.2-440000,IF(B690&lt;8500000,ROUNDDOWN(B690*0.9,0)-1100000,B690-1950000)))))))),IF(B690&lt;651000,0,IF(B690&lt;1900000,B690-650000,IF(B690&lt;3600000,ROUNDDOWN(B690/4,-3)*2.8-80000,IF(B690&lt;6600000,ROUNDDOWN(B690/4,-3)*3.2-440000,IF(B690&lt;8500000,ROUNDDOWN(B690*0.9,0)-1100000,B690-1950000))))))</f>
        <v/>
      </c>
      <c r="K690" s="16">
        <f>IF(J690&gt;23500000,NA(),IF(C690=2026,IF(J690&lt;=4890000,1040000,IF(J690&lt;=6550000,670000,620000)),IF(J690&lt;=1320000,950000,IF(J690&lt;=3360000,880000,IF(J690&lt;=4890000,680000,IF(J690&lt;=6550000,630000,580000))))))</f>
        <v/>
      </c>
      <c r="L690" s="16">
        <f>IF(D690=1,IF(J690&lt;=9000000,380000,IF(J690&lt;=9500000,260000,IF(J690&lt;=10000000,130000,0))),0)</f>
        <v/>
      </c>
      <c r="M690" s="16">
        <f>IF(D690=1,IF(J690&lt;=9000000,330000,IF(J690&lt;=9500000,220000,IF(J690&lt;=10000000,110000,0))),0)</f>
        <v/>
      </c>
      <c r="N690" s="16">
        <f>IF(D690=1,IF(J690&lt;=9000000,50000,IF(J690&lt;=9500000,40000,IF(J690&lt;=10000000,20000,0))),0)</f>
        <v/>
      </c>
      <c r="O690" s="16">
        <f>MAX(0,ROUNDDOWN(J690-G690-K690-L690-E690*380000-F690*630000-H690,-3))</f>
        <v/>
      </c>
      <c r="P690" s="16">
        <f>MAX(0,ROUNDDOWN(J690-G690-430000-M690-E690*330000-F690*450000-I690,-3))</f>
        <v/>
      </c>
      <c r="Q690" s="16">
        <f>50000+N690+E690*50000+F690*180000</f>
        <v/>
      </c>
      <c r="R690" s="16">
        <f>IF(P690&lt;=2000000,MIN(Q690,P690),MAX(Q690-(P690-2000000),50000))*0.05</f>
        <v/>
      </c>
      <c r="S690" s="16">
        <f>MAX(0,P690*0.1-R690)</f>
        <v/>
      </c>
      <c r="T690" s="16">
        <f>Q690+MAX(0,K690-480000)</f>
        <v/>
      </c>
      <c r="U690" s="16">
        <f>P690-T690</f>
        <v/>
      </c>
      <c r="V690" s="17">
        <f>IF(U690&lt;0,0,LOOKUP(U690,{0,1950001,3300001,6950001,9000001,18000001,40000001},{0.05,0.1,0.2,0.23,0.33,0.4,0.45}))</f>
        <v/>
      </c>
      <c r="W690" s="18">
        <f>IF(U690&lt;0,0.9,0.9-V690*1.021)</f>
        <v/>
      </c>
      <c r="X690" s="16">
        <f>ROUNDDOWN(S690*0.2/W690+2000,0)</f>
        <v/>
      </c>
      <c r="Y690" s="17">
        <f>IF(O690&lt;=0,0,LOOKUP(O690,{0,1950001,3300001,6950001,9000001,18000001,40000001},{0.05,0.1,0.2,0.23,0.33,0.4,0.45}))</f>
        <v/>
      </c>
    </row>
    <row r="691">
      <c r="A691" t="inlineStr">
        <is>
          <t>1万円刻み</t>
        </is>
      </c>
      <c r="B691" s="16">
        <f>'3_1万円刻み'!$A$52</f>
        <v/>
      </c>
      <c r="C691" t="n">
        <v>2025</v>
      </c>
      <c r="D691" t="n">
        <v>1</v>
      </c>
      <c r="E691" t="n">
        <v>0</v>
      </c>
      <c r="F691" t="n">
        <v>0</v>
      </c>
      <c r="G691" s="16">
        <f>ROUND(MIN(B691/12,650000)*12*0.0915+MIN(B691/12,1390000)*12*(0.0504+0)+B691*0.005,0)</f>
        <v/>
      </c>
      <c r="H691" t="n">
        <v>0</v>
      </c>
      <c r="I691" t="n">
        <v>0</v>
      </c>
      <c r="J691" s="16">
        <f>IF(C691=2026,IF(B691&lt;741000,0,IF(B691&lt;2191000,B691-740000,IF(B691&lt;2193000,1451000,IF(B691&lt;2196000,1453000,IF(B691&lt;2200000,1456000,IF(B691&lt;3600000,ROUNDDOWN(B691/4,-3)*2.8-80000,IF(B691&lt;6600000,ROUNDDOWN(B691/4,-3)*3.2-440000,IF(B691&lt;8500000,ROUNDDOWN(B691*0.9,0)-1100000,B691-1950000)))))))),IF(B691&lt;651000,0,IF(B691&lt;1900000,B691-650000,IF(B691&lt;3600000,ROUNDDOWN(B691/4,-3)*2.8-80000,IF(B691&lt;6600000,ROUNDDOWN(B691/4,-3)*3.2-440000,IF(B691&lt;8500000,ROUNDDOWN(B691*0.9,0)-1100000,B691-1950000))))))</f>
        <v/>
      </c>
      <c r="K691" s="16">
        <f>IF(J691&gt;23500000,NA(),IF(C691=2026,IF(J691&lt;=4890000,1040000,IF(J691&lt;=6550000,670000,620000)),IF(J691&lt;=1320000,950000,IF(J691&lt;=3360000,880000,IF(J691&lt;=4890000,680000,IF(J691&lt;=6550000,630000,580000))))))</f>
        <v/>
      </c>
      <c r="L691" s="16">
        <f>IF(D691=1,IF(J691&lt;=9000000,380000,IF(J691&lt;=9500000,260000,IF(J691&lt;=10000000,130000,0))),0)</f>
        <v/>
      </c>
      <c r="M691" s="16">
        <f>IF(D691=1,IF(J691&lt;=9000000,330000,IF(J691&lt;=9500000,220000,IF(J691&lt;=10000000,110000,0))),0)</f>
        <v/>
      </c>
      <c r="N691" s="16">
        <f>IF(D691=1,IF(J691&lt;=9000000,50000,IF(J691&lt;=9500000,40000,IF(J691&lt;=10000000,20000,0))),0)</f>
        <v/>
      </c>
      <c r="O691" s="16">
        <f>MAX(0,ROUNDDOWN(J691-G691-K691-L691-E691*380000-F691*630000-H691,-3))</f>
        <v/>
      </c>
      <c r="P691" s="16">
        <f>MAX(0,ROUNDDOWN(J691-G691-430000-M691-E691*330000-F691*450000-I691,-3))</f>
        <v/>
      </c>
      <c r="Q691" s="16">
        <f>50000+N691+E691*50000+F691*180000</f>
        <v/>
      </c>
      <c r="R691" s="16">
        <f>IF(P691&lt;=2000000,MIN(Q691,P691),MAX(Q691-(P691-2000000),50000))*0.05</f>
        <v/>
      </c>
      <c r="S691" s="16">
        <f>MAX(0,P691*0.1-R691)</f>
        <v/>
      </c>
      <c r="T691" s="16">
        <f>Q691+MAX(0,K691-480000)</f>
        <v/>
      </c>
      <c r="U691" s="16">
        <f>P691-T691</f>
        <v/>
      </c>
      <c r="V691" s="17">
        <f>IF(U691&lt;0,0,LOOKUP(U691,{0,1950001,3300001,6950001,9000001,18000001,40000001},{0.05,0.1,0.2,0.23,0.33,0.4,0.45}))</f>
        <v/>
      </c>
      <c r="W691" s="18">
        <f>IF(U691&lt;0,0.9,0.9-V691*1.021)</f>
        <v/>
      </c>
      <c r="X691" s="16">
        <f>ROUNDDOWN(S691*0.2/W691+2000,0)</f>
        <v/>
      </c>
      <c r="Y691" s="17">
        <f>IF(O691&lt;=0,0,LOOKUP(O691,{0,1950001,3300001,6950001,9000001,18000001,40000001},{0.05,0.1,0.2,0.23,0.33,0.4,0.45}))</f>
        <v/>
      </c>
    </row>
    <row r="692">
      <c r="A692" t="inlineStr">
        <is>
          <t>1万円刻み</t>
        </is>
      </c>
      <c r="B692" s="16">
        <f>'3_1万円刻み'!$A$52</f>
        <v/>
      </c>
      <c r="C692" t="n">
        <v>2026</v>
      </c>
      <c r="D692" t="n">
        <v>1</v>
      </c>
      <c r="E692" t="n">
        <v>0</v>
      </c>
      <c r="F692" t="n">
        <v>0</v>
      </c>
      <c r="G692" s="16">
        <f>ROUND(MIN(B692/12,650000)*12*0.0915+MIN(B692/12,1390000)*12*(0.0504+0)+B692*0.005,0)</f>
        <v/>
      </c>
      <c r="H692" t="n">
        <v>0</v>
      </c>
      <c r="I692" t="n">
        <v>0</v>
      </c>
      <c r="J692" s="16">
        <f>IF(C692=2026,IF(B692&lt;741000,0,IF(B692&lt;2191000,B692-740000,IF(B692&lt;2193000,1451000,IF(B692&lt;2196000,1453000,IF(B692&lt;2200000,1456000,IF(B692&lt;3600000,ROUNDDOWN(B692/4,-3)*2.8-80000,IF(B692&lt;6600000,ROUNDDOWN(B692/4,-3)*3.2-440000,IF(B692&lt;8500000,ROUNDDOWN(B692*0.9,0)-1100000,B692-1950000)))))))),IF(B692&lt;651000,0,IF(B692&lt;1900000,B692-650000,IF(B692&lt;3600000,ROUNDDOWN(B692/4,-3)*2.8-80000,IF(B692&lt;6600000,ROUNDDOWN(B692/4,-3)*3.2-440000,IF(B692&lt;8500000,ROUNDDOWN(B692*0.9,0)-1100000,B692-1950000))))))</f>
        <v/>
      </c>
      <c r="K692" s="16">
        <f>IF(J692&gt;23500000,NA(),IF(C692=2026,IF(J692&lt;=4890000,1040000,IF(J692&lt;=6550000,670000,620000)),IF(J692&lt;=1320000,950000,IF(J692&lt;=3360000,880000,IF(J692&lt;=4890000,680000,IF(J692&lt;=6550000,630000,580000))))))</f>
        <v/>
      </c>
      <c r="L692" s="16">
        <f>IF(D692=1,IF(J692&lt;=9000000,380000,IF(J692&lt;=9500000,260000,IF(J692&lt;=10000000,130000,0))),0)</f>
        <v/>
      </c>
      <c r="M692" s="16">
        <f>IF(D692=1,IF(J692&lt;=9000000,330000,IF(J692&lt;=9500000,220000,IF(J692&lt;=10000000,110000,0))),0)</f>
        <v/>
      </c>
      <c r="N692" s="16">
        <f>IF(D692=1,IF(J692&lt;=9000000,50000,IF(J692&lt;=9500000,40000,IF(J692&lt;=10000000,20000,0))),0)</f>
        <v/>
      </c>
      <c r="O692" s="16">
        <f>MAX(0,ROUNDDOWN(J692-G692-K692-L692-E692*380000-F692*630000-H692,-3))</f>
        <v/>
      </c>
      <c r="P692" s="16">
        <f>MAX(0,ROUNDDOWN(J692-G692-430000-M692-E692*330000-F692*450000-I692,-3))</f>
        <v/>
      </c>
      <c r="Q692" s="16">
        <f>50000+N692+E692*50000+F692*180000</f>
        <v/>
      </c>
      <c r="R692" s="16">
        <f>IF(P692&lt;=2000000,MIN(Q692,P692),MAX(Q692-(P692-2000000),50000))*0.05</f>
        <v/>
      </c>
      <c r="S692" s="16">
        <f>MAX(0,P692*0.1-R692)</f>
        <v/>
      </c>
      <c r="T692" s="16">
        <f>Q692+MAX(0,K692-480000)</f>
        <v/>
      </c>
      <c r="U692" s="16">
        <f>P692-T692</f>
        <v/>
      </c>
      <c r="V692" s="17">
        <f>IF(U692&lt;0,0,LOOKUP(U692,{0,1950001,3300001,6950001,9000001,18000001,40000001},{0.05,0.1,0.2,0.23,0.33,0.4,0.45}))</f>
        <v/>
      </c>
      <c r="W692" s="18">
        <f>IF(U692&lt;0,0.9,0.9-V692*1.021)</f>
        <v/>
      </c>
      <c r="X692" s="16">
        <f>ROUNDDOWN(S692*0.2/W692+2000,0)</f>
        <v/>
      </c>
      <c r="Y692" s="17">
        <f>IF(O692&lt;=0,0,LOOKUP(O692,{0,1950001,3300001,6950001,9000001,18000001,40000001},{0.05,0.1,0.2,0.23,0.33,0.4,0.45}))</f>
        <v/>
      </c>
    </row>
    <row r="693">
      <c r="A693" t="inlineStr">
        <is>
          <t>1万円刻み</t>
        </is>
      </c>
      <c r="B693" s="16">
        <f>'3_1万円刻み'!$A$53</f>
        <v/>
      </c>
      <c r="C693" t="n">
        <v>2025</v>
      </c>
      <c r="D693" t="n">
        <v>0</v>
      </c>
      <c r="E693" t="n">
        <v>0</v>
      </c>
      <c r="F693" t="n">
        <v>0</v>
      </c>
      <c r="G693" s="16">
        <f>ROUND(MIN(B693/12,650000)*12*0.0915+MIN(B693/12,1390000)*12*(0.0504+0)+B693*0.005,0)</f>
        <v/>
      </c>
      <c r="H693" t="n">
        <v>0</v>
      </c>
      <c r="I693" t="n">
        <v>0</v>
      </c>
      <c r="J693" s="16">
        <f>IF(C693=2026,IF(B693&lt;741000,0,IF(B693&lt;2191000,B693-740000,IF(B693&lt;2193000,1451000,IF(B693&lt;2196000,1453000,IF(B693&lt;2200000,1456000,IF(B693&lt;3600000,ROUNDDOWN(B693/4,-3)*2.8-80000,IF(B693&lt;6600000,ROUNDDOWN(B693/4,-3)*3.2-440000,IF(B693&lt;8500000,ROUNDDOWN(B693*0.9,0)-1100000,B693-1950000)))))))),IF(B693&lt;651000,0,IF(B693&lt;1900000,B693-650000,IF(B693&lt;3600000,ROUNDDOWN(B693/4,-3)*2.8-80000,IF(B693&lt;6600000,ROUNDDOWN(B693/4,-3)*3.2-440000,IF(B693&lt;8500000,ROUNDDOWN(B693*0.9,0)-1100000,B693-1950000))))))</f>
        <v/>
      </c>
      <c r="K693" s="16">
        <f>IF(J693&gt;23500000,NA(),IF(C693=2026,IF(J693&lt;=4890000,1040000,IF(J693&lt;=6550000,670000,620000)),IF(J693&lt;=1320000,950000,IF(J693&lt;=3360000,880000,IF(J693&lt;=4890000,680000,IF(J693&lt;=6550000,630000,580000))))))</f>
        <v/>
      </c>
      <c r="L693" s="16">
        <f>IF(D693=1,IF(J693&lt;=9000000,380000,IF(J693&lt;=9500000,260000,IF(J693&lt;=10000000,130000,0))),0)</f>
        <v/>
      </c>
      <c r="M693" s="16">
        <f>IF(D693=1,IF(J693&lt;=9000000,330000,IF(J693&lt;=9500000,220000,IF(J693&lt;=10000000,110000,0))),0)</f>
        <v/>
      </c>
      <c r="N693" s="16">
        <f>IF(D693=1,IF(J693&lt;=9000000,50000,IF(J693&lt;=9500000,40000,IF(J693&lt;=10000000,20000,0))),0)</f>
        <v/>
      </c>
      <c r="O693" s="16">
        <f>MAX(0,ROUNDDOWN(J693-G693-K693-L693-E693*380000-F693*630000-H693,-3))</f>
        <v/>
      </c>
      <c r="P693" s="16">
        <f>MAX(0,ROUNDDOWN(J693-G693-430000-M693-E693*330000-F693*450000-I693,-3))</f>
        <v/>
      </c>
      <c r="Q693" s="16">
        <f>50000+N693+E693*50000+F693*180000</f>
        <v/>
      </c>
      <c r="R693" s="16">
        <f>IF(P693&lt;=2000000,MIN(Q693,P693),MAX(Q693-(P693-2000000),50000))*0.05</f>
        <v/>
      </c>
      <c r="S693" s="16">
        <f>MAX(0,P693*0.1-R693)</f>
        <v/>
      </c>
      <c r="T693" s="16">
        <f>Q693+MAX(0,K693-480000)</f>
        <v/>
      </c>
      <c r="U693" s="16">
        <f>P693-T693</f>
        <v/>
      </c>
      <c r="V693" s="17">
        <f>IF(U693&lt;0,0,LOOKUP(U693,{0,1950001,3300001,6950001,9000001,18000001,40000001},{0.05,0.1,0.2,0.23,0.33,0.4,0.45}))</f>
        <v/>
      </c>
      <c r="W693" s="18">
        <f>IF(U693&lt;0,0.9,0.9-V693*1.021)</f>
        <v/>
      </c>
      <c r="X693" s="16">
        <f>ROUNDDOWN(S693*0.2/W693+2000,0)</f>
        <v/>
      </c>
      <c r="Y693" s="17">
        <f>IF(O693&lt;=0,0,LOOKUP(O693,{0,1950001,3300001,6950001,9000001,18000001,40000001},{0.05,0.1,0.2,0.23,0.33,0.4,0.45}))</f>
        <v/>
      </c>
    </row>
    <row r="694">
      <c r="A694" t="inlineStr">
        <is>
          <t>1万円刻み</t>
        </is>
      </c>
      <c r="B694" s="16">
        <f>'3_1万円刻み'!$A$53</f>
        <v/>
      </c>
      <c r="C694" t="n">
        <v>2026</v>
      </c>
      <c r="D694" t="n">
        <v>0</v>
      </c>
      <c r="E694" t="n">
        <v>0</v>
      </c>
      <c r="F694" t="n">
        <v>0</v>
      </c>
      <c r="G694" s="16">
        <f>ROUND(MIN(B694/12,650000)*12*0.0915+MIN(B694/12,1390000)*12*(0.0504+0)+B694*0.005,0)</f>
        <v/>
      </c>
      <c r="H694" t="n">
        <v>0</v>
      </c>
      <c r="I694" t="n">
        <v>0</v>
      </c>
      <c r="J694" s="16">
        <f>IF(C694=2026,IF(B694&lt;741000,0,IF(B694&lt;2191000,B694-740000,IF(B694&lt;2193000,1451000,IF(B694&lt;2196000,1453000,IF(B694&lt;2200000,1456000,IF(B694&lt;3600000,ROUNDDOWN(B694/4,-3)*2.8-80000,IF(B694&lt;6600000,ROUNDDOWN(B694/4,-3)*3.2-440000,IF(B694&lt;8500000,ROUNDDOWN(B694*0.9,0)-1100000,B694-1950000)))))))),IF(B694&lt;651000,0,IF(B694&lt;1900000,B694-650000,IF(B694&lt;3600000,ROUNDDOWN(B694/4,-3)*2.8-80000,IF(B694&lt;6600000,ROUNDDOWN(B694/4,-3)*3.2-440000,IF(B694&lt;8500000,ROUNDDOWN(B694*0.9,0)-1100000,B694-1950000))))))</f>
        <v/>
      </c>
      <c r="K694" s="16">
        <f>IF(J694&gt;23500000,NA(),IF(C694=2026,IF(J694&lt;=4890000,1040000,IF(J694&lt;=6550000,670000,620000)),IF(J694&lt;=1320000,950000,IF(J694&lt;=3360000,880000,IF(J694&lt;=4890000,680000,IF(J694&lt;=6550000,630000,580000))))))</f>
        <v/>
      </c>
      <c r="L694" s="16">
        <f>IF(D694=1,IF(J694&lt;=9000000,380000,IF(J694&lt;=9500000,260000,IF(J694&lt;=10000000,130000,0))),0)</f>
        <v/>
      </c>
      <c r="M694" s="16">
        <f>IF(D694=1,IF(J694&lt;=9000000,330000,IF(J694&lt;=9500000,220000,IF(J694&lt;=10000000,110000,0))),0)</f>
        <v/>
      </c>
      <c r="N694" s="16">
        <f>IF(D694=1,IF(J694&lt;=9000000,50000,IF(J694&lt;=9500000,40000,IF(J694&lt;=10000000,20000,0))),0)</f>
        <v/>
      </c>
      <c r="O694" s="16">
        <f>MAX(0,ROUNDDOWN(J694-G694-K694-L694-E694*380000-F694*630000-H694,-3))</f>
        <v/>
      </c>
      <c r="P694" s="16">
        <f>MAX(0,ROUNDDOWN(J694-G694-430000-M694-E694*330000-F694*450000-I694,-3))</f>
        <v/>
      </c>
      <c r="Q694" s="16">
        <f>50000+N694+E694*50000+F694*180000</f>
        <v/>
      </c>
      <c r="R694" s="16">
        <f>IF(P694&lt;=2000000,MIN(Q694,P694),MAX(Q694-(P694-2000000),50000))*0.05</f>
        <v/>
      </c>
      <c r="S694" s="16">
        <f>MAX(0,P694*0.1-R694)</f>
        <v/>
      </c>
      <c r="T694" s="16">
        <f>Q694+MAX(0,K694-480000)</f>
        <v/>
      </c>
      <c r="U694" s="16">
        <f>P694-T694</f>
        <v/>
      </c>
      <c r="V694" s="17">
        <f>IF(U694&lt;0,0,LOOKUP(U694,{0,1950001,3300001,6950001,9000001,18000001,40000001},{0.05,0.1,0.2,0.23,0.33,0.4,0.45}))</f>
        <v/>
      </c>
      <c r="W694" s="18">
        <f>IF(U694&lt;0,0.9,0.9-V694*1.021)</f>
        <v/>
      </c>
      <c r="X694" s="16">
        <f>ROUNDDOWN(S694*0.2/W694+2000,0)</f>
        <v/>
      </c>
      <c r="Y694" s="17">
        <f>IF(O694&lt;=0,0,LOOKUP(O694,{0,1950001,3300001,6950001,9000001,18000001,40000001},{0.05,0.1,0.2,0.23,0.33,0.4,0.45}))</f>
        <v/>
      </c>
    </row>
    <row r="695">
      <c r="A695" t="inlineStr">
        <is>
          <t>1万円刻み</t>
        </is>
      </c>
      <c r="B695" s="16">
        <f>'3_1万円刻み'!$A$53</f>
        <v/>
      </c>
      <c r="C695" t="n">
        <v>2025</v>
      </c>
      <c r="D695" t="n">
        <v>1</v>
      </c>
      <c r="E695" t="n">
        <v>0</v>
      </c>
      <c r="F695" t="n">
        <v>0</v>
      </c>
      <c r="G695" s="16">
        <f>ROUND(MIN(B695/12,650000)*12*0.0915+MIN(B695/12,1390000)*12*(0.0504+0)+B695*0.005,0)</f>
        <v/>
      </c>
      <c r="H695" t="n">
        <v>0</v>
      </c>
      <c r="I695" t="n">
        <v>0</v>
      </c>
      <c r="J695" s="16">
        <f>IF(C695=2026,IF(B695&lt;741000,0,IF(B695&lt;2191000,B695-740000,IF(B695&lt;2193000,1451000,IF(B695&lt;2196000,1453000,IF(B695&lt;2200000,1456000,IF(B695&lt;3600000,ROUNDDOWN(B695/4,-3)*2.8-80000,IF(B695&lt;6600000,ROUNDDOWN(B695/4,-3)*3.2-440000,IF(B695&lt;8500000,ROUNDDOWN(B695*0.9,0)-1100000,B695-1950000)))))))),IF(B695&lt;651000,0,IF(B695&lt;1900000,B695-650000,IF(B695&lt;3600000,ROUNDDOWN(B695/4,-3)*2.8-80000,IF(B695&lt;6600000,ROUNDDOWN(B695/4,-3)*3.2-440000,IF(B695&lt;8500000,ROUNDDOWN(B695*0.9,0)-1100000,B695-1950000))))))</f>
        <v/>
      </c>
      <c r="K695" s="16">
        <f>IF(J695&gt;23500000,NA(),IF(C695=2026,IF(J695&lt;=4890000,1040000,IF(J695&lt;=6550000,670000,620000)),IF(J695&lt;=1320000,950000,IF(J695&lt;=3360000,880000,IF(J695&lt;=4890000,680000,IF(J695&lt;=6550000,630000,580000))))))</f>
        <v/>
      </c>
      <c r="L695" s="16">
        <f>IF(D695=1,IF(J695&lt;=9000000,380000,IF(J695&lt;=9500000,260000,IF(J695&lt;=10000000,130000,0))),0)</f>
        <v/>
      </c>
      <c r="M695" s="16">
        <f>IF(D695=1,IF(J695&lt;=9000000,330000,IF(J695&lt;=9500000,220000,IF(J695&lt;=10000000,110000,0))),0)</f>
        <v/>
      </c>
      <c r="N695" s="16">
        <f>IF(D695=1,IF(J695&lt;=9000000,50000,IF(J695&lt;=9500000,40000,IF(J695&lt;=10000000,20000,0))),0)</f>
        <v/>
      </c>
      <c r="O695" s="16">
        <f>MAX(0,ROUNDDOWN(J695-G695-K695-L695-E695*380000-F695*630000-H695,-3))</f>
        <v/>
      </c>
      <c r="P695" s="16">
        <f>MAX(0,ROUNDDOWN(J695-G695-430000-M695-E695*330000-F695*450000-I695,-3))</f>
        <v/>
      </c>
      <c r="Q695" s="16">
        <f>50000+N695+E695*50000+F695*180000</f>
        <v/>
      </c>
      <c r="R695" s="16">
        <f>IF(P695&lt;=2000000,MIN(Q695,P695),MAX(Q695-(P695-2000000),50000))*0.05</f>
        <v/>
      </c>
      <c r="S695" s="16">
        <f>MAX(0,P695*0.1-R695)</f>
        <v/>
      </c>
      <c r="T695" s="16">
        <f>Q695+MAX(0,K695-480000)</f>
        <v/>
      </c>
      <c r="U695" s="16">
        <f>P695-T695</f>
        <v/>
      </c>
      <c r="V695" s="17">
        <f>IF(U695&lt;0,0,LOOKUP(U695,{0,1950001,3300001,6950001,9000001,18000001,40000001},{0.05,0.1,0.2,0.23,0.33,0.4,0.45}))</f>
        <v/>
      </c>
      <c r="W695" s="18">
        <f>IF(U695&lt;0,0.9,0.9-V695*1.021)</f>
        <v/>
      </c>
      <c r="X695" s="16">
        <f>ROUNDDOWN(S695*0.2/W695+2000,0)</f>
        <v/>
      </c>
      <c r="Y695" s="17">
        <f>IF(O695&lt;=0,0,LOOKUP(O695,{0,1950001,3300001,6950001,9000001,18000001,40000001},{0.05,0.1,0.2,0.23,0.33,0.4,0.45}))</f>
        <v/>
      </c>
    </row>
    <row r="696">
      <c r="A696" t="inlineStr">
        <is>
          <t>1万円刻み</t>
        </is>
      </c>
      <c r="B696" s="16">
        <f>'3_1万円刻み'!$A$53</f>
        <v/>
      </c>
      <c r="C696" t="n">
        <v>2026</v>
      </c>
      <c r="D696" t="n">
        <v>1</v>
      </c>
      <c r="E696" t="n">
        <v>0</v>
      </c>
      <c r="F696" t="n">
        <v>0</v>
      </c>
      <c r="G696" s="16">
        <f>ROUND(MIN(B696/12,650000)*12*0.0915+MIN(B696/12,1390000)*12*(0.0504+0)+B696*0.005,0)</f>
        <v/>
      </c>
      <c r="H696" t="n">
        <v>0</v>
      </c>
      <c r="I696" t="n">
        <v>0</v>
      </c>
      <c r="J696" s="16">
        <f>IF(C696=2026,IF(B696&lt;741000,0,IF(B696&lt;2191000,B696-740000,IF(B696&lt;2193000,1451000,IF(B696&lt;2196000,1453000,IF(B696&lt;2200000,1456000,IF(B696&lt;3600000,ROUNDDOWN(B696/4,-3)*2.8-80000,IF(B696&lt;6600000,ROUNDDOWN(B696/4,-3)*3.2-440000,IF(B696&lt;8500000,ROUNDDOWN(B696*0.9,0)-1100000,B696-1950000)))))))),IF(B696&lt;651000,0,IF(B696&lt;1900000,B696-650000,IF(B696&lt;3600000,ROUNDDOWN(B696/4,-3)*2.8-80000,IF(B696&lt;6600000,ROUNDDOWN(B696/4,-3)*3.2-440000,IF(B696&lt;8500000,ROUNDDOWN(B696*0.9,0)-1100000,B696-1950000))))))</f>
        <v/>
      </c>
      <c r="K696" s="16">
        <f>IF(J696&gt;23500000,NA(),IF(C696=2026,IF(J696&lt;=4890000,1040000,IF(J696&lt;=6550000,670000,620000)),IF(J696&lt;=1320000,950000,IF(J696&lt;=3360000,880000,IF(J696&lt;=4890000,680000,IF(J696&lt;=6550000,630000,580000))))))</f>
        <v/>
      </c>
      <c r="L696" s="16">
        <f>IF(D696=1,IF(J696&lt;=9000000,380000,IF(J696&lt;=9500000,260000,IF(J696&lt;=10000000,130000,0))),0)</f>
        <v/>
      </c>
      <c r="M696" s="16">
        <f>IF(D696=1,IF(J696&lt;=9000000,330000,IF(J696&lt;=9500000,220000,IF(J696&lt;=10000000,110000,0))),0)</f>
        <v/>
      </c>
      <c r="N696" s="16">
        <f>IF(D696=1,IF(J696&lt;=9000000,50000,IF(J696&lt;=9500000,40000,IF(J696&lt;=10000000,20000,0))),0)</f>
        <v/>
      </c>
      <c r="O696" s="16">
        <f>MAX(0,ROUNDDOWN(J696-G696-K696-L696-E696*380000-F696*630000-H696,-3))</f>
        <v/>
      </c>
      <c r="P696" s="16">
        <f>MAX(0,ROUNDDOWN(J696-G696-430000-M696-E696*330000-F696*450000-I696,-3))</f>
        <v/>
      </c>
      <c r="Q696" s="16">
        <f>50000+N696+E696*50000+F696*180000</f>
        <v/>
      </c>
      <c r="R696" s="16">
        <f>IF(P696&lt;=2000000,MIN(Q696,P696),MAX(Q696-(P696-2000000),50000))*0.05</f>
        <v/>
      </c>
      <c r="S696" s="16">
        <f>MAX(0,P696*0.1-R696)</f>
        <v/>
      </c>
      <c r="T696" s="16">
        <f>Q696+MAX(0,K696-480000)</f>
        <v/>
      </c>
      <c r="U696" s="16">
        <f>P696-T696</f>
        <v/>
      </c>
      <c r="V696" s="17">
        <f>IF(U696&lt;0,0,LOOKUP(U696,{0,1950001,3300001,6950001,9000001,18000001,40000001},{0.05,0.1,0.2,0.23,0.33,0.4,0.45}))</f>
        <v/>
      </c>
      <c r="W696" s="18">
        <f>IF(U696&lt;0,0.9,0.9-V696*1.021)</f>
        <v/>
      </c>
      <c r="X696" s="16">
        <f>ROUNDDOWN(S696*0.2/W696+2000,0)</f>
        <v/>
      </c>
      <c r="Y696" s="17">
        <f>IF(O696&lt;=0,0,LOOKUP(O696,{0,1950001,3300001,6950001,9000001,18000001,40000001},{0.05,0.1,0.2,0.23,0.33,0.4,0.45}))</f>
        <v/>
      </c>
    </row>
    <row r="697">
      <c r="A697" t="inlineStr">
        <is>
          <t>1万円刻み</t>
        </is>
      </c>
      <c r="B697" s="16">
        <f>'3_1万円刻み'!$A$54</f>
        <v/>
      </c>
      <c r="C697" t="n">
        <v>2025</v>
      </c>
      <c r="D697" t="n">
        <v>0</v>
      </c>
      <c r="E697" t="n">
        <v>0</v>
      </c>
      <c r="F697" t="n">
        <v>0</v>
      </c>
      <c r="G697" s="16">
        <f>ROUND(MIN(B697/12,650000)*12*0.0915+MIN(B697/12,1390000)*12*(0.0504+0)+B697*0.005,0)</f>
        <v/>
      </c>
      <c r="H697" t="n">
        <v>0</v>
      </c>
      <c r="I697" t="n">
        <v>0</v>
      </c>
      <c r="J697" s="16">
        <f>IF(C697=2026,IF(B697&lt;741000,0,IF(B697&lt;2191000,B697-740000,IF(B697&lt;2193000,1451000,IF(B697&lt;2196000,1453000,IF(B697&lt;2200000,1456000,IF(B697&lt;3600000,ROUNDDOWN(B697/4,-3)*2.8-80000,IF(B697&lt;6600000,ROUNDDOWN(B697/4,-3)*3.2-440000,IF(B697&lt;8500000,ROUNDDOWN(B697*0.9,0)-1100000,B697-1950000)))))))),IF(B697&lt;651000,0,IF(B697&lt;1900000,B697-650000,IF(B697&lt;3600000,ROUNDDOWN(B697/4,-3)*2.8-80000,IF(B697&lt;6600000,ROUNDDOWN(B697/4,-3)*3.2-440000,IF(B697&lt;8500000,ROUNDDOWN(B697*0.9,0)-1100000,B697-1950000))))))</f>
        <v/>
      </c>
      <c r="K697" s="16">
        <f>IF(J697&gt;23500000,NA(),IF(C697=2026,IF(J697&lt;=4890000,1040000,IF(J697&lt;=6550000,670000,620000)),IF(J697&lt;=1320000,950000,IF(J697&lt;=3360000,880000,IF(J697&lt;=4890000,680000,IF(J697&lt;=6550000,630000,580000))))))</f>
        <v/>
      </c>
      <c r="L697" s="16">
        <f>IF(D697=1,IF(J697&lt;=9000000,380000,IF(J697&lt;=9500000,260000,IF(J697&lt;=10000000,130000,0))),0)</f>
        <v/>
      </c>
      <c r="M697" s="16">
        <f>IF(D697=1,IF(J697&lt;=9000000,330000,IF(J697&lt;=9500000,220000,IF(J697&lt;=10000000,110000,0))),0)</f>
        <v/>
      </c>
      <c r="N697" s="16">
        <f>IF(D697=1,IF(J697&lt;=9000000,50000,IF(J697&lt;=9500000,40000,IF(J697&lt;=10000000,20000,0))),0)</f>
        <v/>
      </c>
      <c r="O697" s="16">
        <f>MAX(0,ROUNDDOWN(J697-G697-K697-L697-E697*380000-F697*630000-H697,-3))</f>
        <v/>
      </c>
      <c r="P697" s="16">
        <f>MAX(0,ROUNDDOWN(J697-G697-430000-M697-E697*330000-F697*450000-I697,-3))</f>
        <v/>
      </c>
      <c r="Q697" s="16">
        <f>50000+N697+E697*50000+F697*180000</f>
        <v/>
      </c>
      <c r="R697" s="16">
        <f>IF(P697&lt;=2000000,MIN(Q697,P697),MAX(Q697-(P697-2000000),50000))*0.05</f>
        <v/>
      </c>
      <c r="S697" s="16">
        <f>MAX(0,P697*0.1-R697)</f>
        <v/>
      </c>
      <c r="T697" s="16">
        <f>Q697+MAX(0,K697-480000)</f>
        <v/>
      </c>
      <c r="U697" s="16">
        <f>P697-T697</f>
        <v/>
      </c>
      <c r="V697" s="17">
        <f>IF(U697&lt;0,0,LOOKUP(U697,{0,1950001,3300001,6950001,9000001,18000001,40000001},{0.05,0.1,0.2,0.23,0.33,0.4,0.45}))</f>
        <v/>
      </c>
      <c r="W697" s="18">
        <f>IF(U697&lt;0,0.9,0.9-V697*1.021)</f>
        <v/>
      </c>
      <c r="X697" s="16">
        <f>ROUNDDOWN(S697*0.2/W697+2000,0)</f>
        <v/>
      </c>
      <c r="Y697" s="17">
        <f>IF(O697&lt;=0,0,LOOKUP(O697,{0,1950001,3300001,6950001,9000001,18000001,40000001},{0.05,0.1,0.2,0.23,0.33,0.4,0.45}))</f>
        <v/>
      </c>
    </row>
    <row r="698">
      <c r="A698" t="inlineStr">
        <is>
          <t>1万円刻み</t>
        </is>
      </c>
      <c r="B698" s="16">
        <f>'3_1万円刻み'!$A$54</f>
        <v/>
      </c>
      <c r="C698" t="n">
        <v>2026</v>
      </c>
      <c r="D698" t="n">
        <v>0</v>
      </c>
      <c r="E698" t="n">
        <v>0</v>
      </c>
      <c r="F698" t="n">
        <v>0</v>
      </c>
      <c r="G698" s="16">
        <f>ROUND(MIN(B698/12,650000)*12*0.0915+MIN(B698/12,1390000)*12*(0.0504+0)+B698*0.005,0)</f>
        <v/>
      </c>
      <c r="H698" t="n">
        <v>0</v>
      </c>
      <c r="I698" t="n">
        <v>0</v>
      </c>
      <c r="J698" s="16">
        <f>IF(C698=2026,IF(B698&lt;741000,0,IF(B698&lt;2191000,B698-740000,IF(B698&lt;2193000,1451000,IF(B698&lt;2196000,1453000,IF(B698&lt;2200000,1456000,IF(B698&lt;3600000,ROUNDDOWN(B698/4,-3)*2.8-80000,IF(B698&lt;6600000,ROUNDDOWN(B698/4,-3)*3.2-440000,IF(B698&lt;8500000,ROUNDDOWN(B698*0.9,0)-1100000,B698-1950000)))))))),IF(B698&lt;651000,0,IF(B698&lt;1900000,B698-650000,IF(B698&lt;3600000,ROUNDDOWN(B698/4,-3)*2.8-80000,IF(B698&lt;6600000,ROUNDDOWN(B698/4,-3)*3.2-440000,IF(B698&lt;8500000,ROUNDDOWN(B698*0.9,0)-1100000,B698-1950000))))))</f>
        <v/>
      </c>
      <c r="K698" s="16">
        <f>IF(J698&gt;23500000,NA(),IF(C698=2026,IF(J698&lt;=4890000,1040000,IF(J698&lt;=6550000,670000,620000)),IF(J698&lt;=1320000,950000,IF(J698&lt;=3360000,880000,IF(J698&lt;=4890000,680000,IF(J698&lt;=6550000,630000,580000))))))</f>
        <v/>
      </c>
      <c r="L698" s="16">
        <f>IF(D698=1,IF(J698&lt;=9000000,380000,IF(J698&lt;=9500000,260000,IF(J698&lt;=10000000,130000,0))),0)</f>
        <v/>
      </c>
      <c r="M698" s="16">
        <f>IF(D698=1,IF(J698&lt;=9000000,330000,IF(J698&lt;=9500000,220000,IF(J698&lt;=10000000,110000,0))),0)</f>
        <v/>
      </c>
      <c r="N698" s="16">
        <f>IF(D698=1,IF(J698&lt;=9000000,50000,IF(J698&lt;=9500000,40000,IF(J698&lt;=10000000,20000,0))),0)</f>
        <v/>
      </c>
      <c r="O698" s="16">
        <f>MAX(0,ROUNDDOWN(J698-G698-K698-L698-E698*380000-F698*630000-H698,-3))</f>
        <v/>
      </c>
      <c r="P698" s="16">
        <f>MAX(0,ROUNDDOWN(J698-G698-430000-M698-E698*330000-F698*450000-I698,-3))</f>
        <v/>
      </c>
      <c r="Q698" s="16">
        <f>50000+N698+E698*50000+F698*180000</f>
        <v/>
      </c>
      <c r="R698" s="16">
        <f>IF(P698&lt;=2000000,MIN(Q698,P698),MAX(Q698-(P698-2000000),50000))*0.05</f>
        <v/>
      </c>
      <c r="S698" s="16">
        <f>MAX(0,P698*0.1-R698)</f>
        <v/>
      </c>
      <c r="T698" s="16">
        <f>Q698+MAX(0,K698-480000)</f>
        <v/>
      </c>
      <c r="U698" s="16">
        <f>P698-T698</f>
        <v/>
      </c>
      <c r="V698" s="17">
        <f>IF(U698&lt;0,0,LOOKUP(U698,{0,1950001,3300001,6950001,9000001,18000001,40000001},{0.05,0.1,0.2,0.23,0.33,0.4,0.45}))</f>
        <v/>
      </c>
      <c r="W698" s="18">
        <f>IF(U698&lt;0,0.9,0.9-V698*1.021)</f>
        <v/>
      </c>
      <c r="X698" s="16">
        <f>ROUNDDOWN(S698*0.2/W698+2000,0)</f>
        <v/>
      </c>
      <c r="Y698" s="17">
        <f>IF(O698&lt;=0,0,LOOKUP(O698,{0,1950001,3300001,6950001,9000001,18000001,40000001},{0.05,0.1,0.2,0.23,0.33,0.4,0.45}))</f>
        <v/>
      </c>
    </row>
    <row r="699">
      <c r="A699" t="inlineStr">
        <is>
          <t>1万円刻み</t>
        </is>
      </c>
      <c r="B699" s="16">
        <f>'3_1万円刻み'!$A$54</f>
        <v/>
      </c>
      <c r="C699" t="n">
        <v>2025</v>
      </c>
      <c r="D699" t="n">
        <v>1</v>
      </c>
      <c r="E699" t="n">
        <v>0</v>
      </c>
      <c r="F699" t="n">
        <v>0</v>
      </c>
      <c r="G699" s="16">
        <f>ROUND(MIN(B699/12,650000)*12*0.0915+MIN(B699/12,1390000)*12*(0.0504+0)+B699*0.005,0)</f>
        <v/>
      </c>
      <c r="H699" t="n">
        <v>0</v>
      </c>
      <c r="I699" t="n">
        <v>0</v>
      </c>
      <c r="J699" s="16">
        <f>IF(C699=2026,IF(B699&lt;741000,0,IF(B699&lt;2191000,B699-740000,IF(B699&lt;2193000,1451000,IF(B699&lt;2196000,1453000,IF(B699&lt;2200000,1456000,IF(B699&lt;3600000,ROUNDDOWN(B699/4,-3)*2.8-80000,IF(B699&lt;6600000,ROUNDDOWN(B699/4,-3)*3.2-440000,IF(B699&lt;8500000,ROUNDDOWN(B699*0.9,0)-1100000,B699-1950000)))))))),IF(B699&lt;651000,0,IF(B699&lt;1900000,B699-650000,IF(B699&lt;3600000,ROUNDDOWN(B699/4,-3)*2.8-80000,IF(B699&lt;6600000,ROUNDDOWN(B699/4,-3)*3.2-440000,IF(B699&lt;8500000,ROUNDDOWN(B699*0.9,0)-1100000,B699-1950000))))))</f>
        <v/>
      </c>
      <c r="K699" s="16">
        <f>IF(J699&gt;23500000,NA(),IF(C699=2026,IF(J699&lt;=4890000,1040000,IF(J699&lt;=6550000,670000,620000)),IF(J699&lt;=1320000,950000,IF(J699&lt;=3360000,880000,IF(J699&lt;=4890000,680000,IF(J699&lt;=6550000,630000,580000))))))</f>
        <v/>
      </c>
      <c r="L699" s="16">
        <f>IF(D699=1,IF(J699&lt;=9000000,380000,IF(J699&lt;=9500000,260000,IF(J699&lt;=10000000,130000,0))),0)</f>
        <v/>
      </c>
      <c r="M699" s="16">
        <f>IF(D699=1,IF(J699&lt;=9000000,330000,IF(J699&lt;=9500000,220000,IF(J699&lt;=10000000,110000,0))),0)</f>
        <v/>
      </c>
      <c r="N699" s="16">
        <f>IF(D699=1,IF(J699&lt;=9000000,50000,IF(J699&lt;=9500000,40000,IF(J699&lt;=10000000,20000,0))),0)</f>
        <v/>
      </c>
      <c r="O699" s="16">
        <f>MAX(0,ROUNDDOWN(J699-G699-K699-L699-E699*380000-F699*630000-H699,-3))</f>
        <v/>
      </c>
      <c r="P699" s="16">
        <f>MAX(0,ROUNDDOWN(J699-G699-430000-M699-E699*330000-F699*450000-I699,-3))</f>
        <v/>
      </c>
      <c r="Q699" s="16">
        <f>50000+N699+E699*50000+F699*180000</f>
        <v/>
      </c>
      <c r="R699" s="16">
        <f>IF(P699&lt;=2000000,MIN(Q699,P699),MAX(Q699-(P699-2000000),50000))*0.05</f>
        <v/>
      </c>
      <c r="S699" s="16">
        <f>MAX(0,P699*0.1-R699)</f>
        <v/>
      </c>
      <c r="T699" s="16">
        <f>Q699+MAX(0,K699-480000)</f>
        <v/>
      </c>
      <c r="U699" s="16">
        <f>P699-T699</f>
        <v/>
      </c>
      <c r="V699" s="17">
        <f>IF(U699&lt;0,0,LOOKUP(U699,{0,1950001,3300001,6950001,9000001,18000001,40000001},{0.05,0.1,0.2,0.23,0.33,0.4,0.45}))</f>
        <v/>
      </c>
      <c r="W699" s="18">
        <f>IF(U699&lt;0,0.9,0.9-V699*1.021)</f>
        <v/>
      </c>
      <c r="X699" s="16">
        <f>ROUNDDOWN(S699*0.2/W699+2000,0)</f>
        <v/>
      </c>
      <c r="Y699" s="17">
        <f>IF(O699&lt;=0,0,LOOKUP(O699,{0,1950001,3300001,6950001,9000001,18000001,40000001},{0.05,0.1,0.2,0.23,0.33,0.4,0.45}))</f>
        <v/>
      </c>
    </row>
    <row r="700">
      <c r="A700" t="inlineStr">
        <is>
          <t>1万円刻み</t>
        </is>
      </c>
      <c r="B700" s="16">
        <f>'3_1万円刻み'!$A$54</f>
        <v/>
      </c>
      <c r="C700" t="n">
        <v>2026</v>
      </c>
      <c r="D700" t="n">
        <v>1</v>
      </c>
      <c r="E700" t="n">
        <v>0</v>
      </c>
      <c r="F700" t="n">
        <v>0</v>
      </c>
      <c r="G700" s="16">
        <f>ROUND(MIN(B700/12,650000)*12*0.0915+MIN(B700/12,1390000)*12*(0.0504+0)+B700*0.005,0)</f>
        <v/>
      </c>
      <c r="H700" t="n">
        <v>0</v>
      </c>
      <c r="I700" t="n">
        <v>0</v>
      </c>
      <c r="J700" s="16">
        <f>IF(C700=2026,IF(B700&lt;741000,0,IF(B700&lt;2191000,B700-740000,IF(B700&lt;2193000,1451000,IF(B700&lt;2196000,1453000,IF(B700&lt;2200000,1456000,IF(B700&lt;3600000,ROUNDDOWN(B700/4,-3)*2.8-80000,IF(B700&lt;6600000,ROUNDDOWN(B700/4,-3)*3.2-440000,IF(B700&lt;8500000,ROUNDDOWN(B700*0.9,0)-1100000,B700-1950000)))))))),IF(B700&lt;651000,0,IF(B700&lt;1900000,B700-650000,IF(B700&lt;3600000,ROUNDDOWN(B700/4,-3)*2.8-80000,IF(B700&lt;6600000,ROUNDDOWN(B700/4,-3)*3.2-440000,IF(B700&lt;8500000,ROUNDDOWN(B700*0.9,0)-1100000,B700-1950000))))))</f>
        <v/>
      </c>
      <c r="K700" s="16">
        <f>IF(J700&gt;23500000,NA(),IF(C700=2026,IF(J700&lt;=4890000,1040000,IF(J700&lt;=6550000,670000,620000)),IF(J700&lt;=1320000,950000,IF(J700&lt;=3360000,880000,IF(J700&lt;=4890000,680000,IF(J700&lt;=6550000,630000,580000))))))</f>
        <v/>
      </c>
      <c r="L700" s="16">
        <f>IF(D700=1,IF(J700&lt;=9000000,380000,IF(J700&lt;=9500000,260000,IF(J700&lt;=10000000,130000,0))),0)</f>
        <v/>
      </c>
      <c r="M700" s="16">
        <f>IF(D700=1,IF(J700&lt;=9000000,330000,IF(J700&lt;=9500000,220000,IF(J700&lt;=10000000,110000,0))),0)</f>
        <v/>
      </c>
      <c r="N700" s="16">
        <f>IF(D700=1,IF(J700&lt;=9000000,50000,IF(J700&lt;=9500000,40000,IF(J700&lt;=10000000,20000,0))),0)</f>
        <v/>
      </c>
      <c r="O700" s="16">
        <f>MAX(0,ROUNDDOWN(J700-G700-K700-L700-E700*380000-F700*630000-H700,-3))</f>
        <v/>
      </c>
      <c r="P700" s="16">
        <f>MAX(0,ROUNDDOWN(J700-G700-430000-M700-E700*330000-F700*450000-I700,-3))</f>
        <v/>
      </c>
      <c r="Q700" s="16">
        <f>50000+N700+E700*50000+F700*180000</f>
        <v/>
      </c>
      <c r="R700" s="16">
        <f>IF(P700&lt;=2000000,MIN(Q700,P700),MAX(Q700-(P700-2000000),50000))*0.05</f>
        <v/>
      </c>
      <c r="S700" s="16">
        <f>MAX(0,P700*0.1-R700)</f>
        <v/>
      </c>
      <c r="T700" s="16">
        <f>Q700+MAX(0,K700-480000)</f>
        <v/>
      </c>
      <c r="U700" s="16">
        <f>P700-T700</f>
        <v/>
      </c>
      <c r="V700" s="17">
        <f>IF(U700&lt;0,0,LOOKUP(U700,{0,1950001,3300001,6950001,9000001,18000001,40000001},{0.05,0.1,0.2,0.23,0.33,0.4,0.45}))</f>
        <v/>
      </c>
      <c r="W700" s="18">
        <f>IF(U700&lt;0,0.9,0.9-V700*1.021)</f>
        <v/>
      </c>
      <c r="X700" s="16">
        <f>ROUNDDOWN(S700*0.2/W700+2000,0)</f>
        <v/>
      </c>
      <c r="Y700" s="17">
        <f>IF(O700&lt;=0,0,LOOKUP(O700,{0,1950001,3300001,6950001,9000001,18000001,40000001},{0.05,0.1,0.2,0.23,0.33,0.4,0.45}))</f>
        <v/>
      </c>
    </row>
    <row r="701">
      <c r="A701" t="inlineStr">
        <is>
          <t>1万円刻み</t>
        </is>
      </c>
      <c r="B701" s="16">
        <f>'3_1万円刻み'!$A$55</f>
        <v/>
      </c>
      <c r="C701" t="n">
        <v>2025</v>
      </c>
      <c r="D701" t="n">
        <v>0</v>
      </c>
      <c r="E701" t="n">
        <v>0</v>
      </c>
      <c r="F701" t="n">
        <v>0</v>
      </c>
      <c r="G701" s="16">
        <f>ROUND(MIN(B701/12,650000)*12*0.0915+MIN(B701/12,1390000)*12*(0.0504+0)+B701*0.005,0)</f>
        <v/>
      </c>
      <c r="H701" t="n">
        <v>0</v>
      </c>
      <c r="I701" t="n">
        <v>0</v>
      </c>
      <c r="J701" s="16">
        <f>IF(C701=2026,IF(B701&lt;741000,0,IF(B701&lt;2191000,B701-740000,IF(B701&lt;2193000,1451000,IF(B701&lt;2196000,1453000,IF(B701&lt;2200000,1456000,IF(B701&lt;3600000,ROUNDDOWN(B701/4,-3)*2.8-80000,IF(B701&lt;6600000,ROUNDDOWN(B701/4,-3)*3.2-440000,IF(B701&lt;8500000,ROUNDDOWN(B701*0.9,0)-1100000,B701-1950000)))))))),IF(B701&lt;651000,0,IF(B701&lt;1900000,B701-650000,IF(B701&lt;3600000,ROUNDDOWN(B701/4,-3)*2.8-80000,IF(B701&lt;6600000,ROUNDDOWN(B701/4,-3)*3.2-440000,IF(B701&lt;8500000,ROUNDDOWN(B701*0.9,0)-1100000,B701-1950000))))))</f>
        <v/>
      </c>
      <c r="K701" s="16">
        <f>IF(J701&gt;23500000,NA(),IF(C701=2026,IF(J701&lt;=4890000,1040000,IF(J701&lt;=6550000,670000,620000)),IF(J701&lt;=1320000,950000,IF(J701&lt;=3360000,880000,IF(J701&lt;=4890000,680000,IF(J701&lt;=6550000,630000,580000))))))</f>
        <v/>
      </c>
      <c r="L701" s="16">
        <f>IF(D701=1,IF(J701&lt;=9000000,380000,IF(J701&lt;=9500000,260000,IF(J701&lt;=10000000,130000,0))),0)</f>
        <v/>
      </c>
      <c r="M701" s="16">
        <f>IF(D701=1,IF(J701&lt;=9000000,330000,IF(J701&lt;=9500000,220000,IF(J701&lt;=10000000,110000,0))),0)</f>
        <v/>
      </c>
      <c r="N701" s="16">
        <f>IF(D701=1,IF(J701&lt;=9000000,50000,IF(J701&lt;=9500000,40000,IF(J701&lt;=10000000,20000,0))),0)</f>
        <v/>
      </c>
      <c r="O701" s="16">
        <f>MAX(0,ROUNDDOWN(J701-G701-K701-L701-E701*380000-F701*630000-H701,-3))</f>
        <v/>
      </c>
      <c r="P701" s="16">
        <f>MAX(0,ROUNDDOWN(J701-G701-430000-M701-E701*330000-F701*450000-I701,-3))</f>
        <v/>
      </c>
      <c r="Q701" s="16">
        <f>50000+N701+E701*50000+F701*180000</f>
        <v/>
      </c>
      <c r="R701" s="16">
        <f>IF(P701&lt;=2000000,MIN(Q701,P701),MAX(Q701-(P701-2000000),50000))*0.05</f>
        <v/>
      </c>
      <c r="S701" s="16">
        <f>MAX(0,P701*0.1-R701)</f>
        <v/>
      </c>
      <c r="T701" s="16">
        <f>Q701+MAX(0,K701-480000)</f>
        <v/>
      </c>
      <c r="U701" s="16">
        <f>P701-T701</f>
        <v/>
      </c>
      <c r="V701" s="17">
        <f>IF(U701&lt;0,0,LOOKUP(U701,{0,1950001,3300001,6950001,9000001,18000001,40000001},{0.05,0.1,0.2,0.23,0.33,0.4,0.45}))</f>
        <v/>
      </c>
      <c r="W701" s="18">
        <f>IF(U701&lt;0,0.9,0.9-V701*1.021)</f>
        <v/>
      </c>
      <c r="X701" s="16">
        <f>ROUNDDOWN(S701*0.2/W701+2000,0)</f>
        <v/>
      </c>
      <c r="Y701" s="17">
        <f>IF(O701&lt;=0,0,LOOKUP(O701,{0,1950001,3300001,6950001,9000001,18000001,40000001},{0.05,0.1,0.2,0.23,0.33,0.4,0.45}))</f>
        <v/>
      </c>
    </row>
    <row r="702">
      <c r="A702" t="inlineStr">
        <is>
          <t>1万円刻み</t>
        </is>
      </c>
      <c r="B702" s="16">
        <f>'3_1万円刻み'!$A$55</f>
        <v/>
      </c>
      <c r="C702" t="n">
        <v>2026</v>
      </c>
      <c r="D702" t="n">
        <v>0</v>
      </c>
      <c r="E702" t="n">
        <v>0</v>
      </c>
      <c r="F702" t="n">
        <v>0</v>
      </c>
      <c r="G702" s="16">
        <f>ROUND(MIN(B702/12,650000)*12*0.0915+MIN(B702/12,1390000)*12*(0.0504+0)+B702*0.005,0)</f>
        <v/>
      </c>
      <c r="H702" t="n">
        <v>0</v>
      </c>
      <c r="I702" t="n">
        <v>0</v>
      </c>
      <c r="J702" s="16">
        <f>IF(C702=2026,IF(B702&lt;741000,0,IF(B702&lt;2191000,B702-740000,IF(B702&lt;2193000,1451000,IF(B702&lt;2196000,1453000,IF(B702&lt;2200000,1456000,IF(B702&lt;3600000,ROUNDDOWN(B702/4,-3)*2.8-80000,IF(B702&lt;6600000,ROUNDDOWN(B702/4,-3)*3.2-440000,IF(B702&lt;8500000,ROUNDDOWN(B702*0.9,0)-1100000,B702-1950000)))))))),IF(B702&lt;651000,0,IF(B702&lt;1900000,B702-650000,IF(B702&lt;3600000,ROUNDDOWN(B702/4,-3)*2.8-80000,IF(B702&lt;6600000,ROUNDDOWN(B702/4,-3)*3.2-440000,IF(B702&lt;8500000,ROUNDDOWN(B702*0.9,0)-1100000,B702-1950000))))))</f>
        <v/>
      </c>
      <c r="K702" s="16">
        <f>IF(J702&gt;23500000,NA(),IF(C702=2026,IF(J702&lt;=4890000,1040000,IF(J702&lt;=6550000,670000,620000)),IF(J702&lt;=1320000,950000,IF(J702&lt;=3360000,880000,IF(J702&lt;=4890000,680000,IF(J702&lt;=6550000,630000,580000))))))</f>
        <v/>
      </c>
      <c r="L702" s="16">
        <f>IF(D702=1,IF(J702&lt;=9000000,380000,IF(J702&lt;=9500000,260000,IF(J702&lt;=10000000,130000,0))),0)</f>
        <v/>
      </c>
      <c r="M702" s="16">
        <f>IF(D702=1,IF(J702&lt;=9000000,330000,IF(J702&lt;=9500000,220000,IF(J702&lt;=10000000,110000,0))),0)</f>
        <v/>
      </c>
      <c r="N702" s="16">
        <f>IF(D702=1,IF(J702&lt;=9000000,50000,IF(J702&lt;=9500000,40000,IF(J702&lt;=10000000,20000,0))),0)</f>
        <v/>
      </c>
      <c r="O702" s="16">
        <f>MAX(0,ROUNDDOWN(J702-G702-K702-L702-E702*380000-F702*630000-H702,-3))</f>
        <v/>
      </c>
      <c r="P702" s="16">
        <f>MAX(0,ROUNDDOWN(J702-G702-430000-M702-E702*330000-F702*450000-I702,-3))</f>
        <v/>
      </c>
      <c r="Q702" s="16">
        <f>50000+N702+E702*50000+F702*180000</f>
        <v/>
      </c>
      <c r="R702" s="16">
        <f>IF(P702&lt;=2000000,MIN(Q702,P702),MAX(Q702-(P702-2000000),50000))*0.05</f>
        <v/>
      </c>
      <c r="S702" s="16">
        <f>MAX(0,P702*0.1-R702)</f>
        <v/>
      </c>
      <c r="T702" s="16">
        <f>Q702+MAX(0,K702-480000)</f>
        <v/>
      </c>
      <c r="U702" s="16">
        <f>P702-T702</f>
        <v/>
      </c>
      <c r="V702" s="17">
        <f>IF(U702&lt;0,0,LOOKUP(U702,{0,1950001,3300001,6950001,9000001,18000001,40000001},{0.05,0.1,0.2,0.23,0.33,0.4,0.45}))</f>
        <v/>
      </c>
      <c r="W702" s="18">
        <f>IF(U702&lt;0,0.9,0.9-V702*1.021)</f>
        <v/>
      </c>
      <c r="X702" s="16">
        <f>ROUNDDOWN(S702*0.2/W702+2000,0)</f>
        <v/>
      </c>
      <c r="Y702" s="17">
        <f>IF(O702&lt;=0,0,LOOKUP(O702,{0,1950001,3300001,6950001,9000001,18000001,40000001},{0.05,0.1,0.2,0.23,0.33,0.4,0.45}))</f>
        <v/>
      </c>
    </row>
    <row r="703">
      <c r="A703" t="inlineStr">
        <is>
          <t>1万円刻み</t>
        </is>
      </c>
      <c r="B703" s="16">
        <f>'3_1万円刻み'!$A$55</f>
        <v/>
      </c>
      <c r="C703" t="n">
        <v>2025</v>
      </c>
      <c r="D703" t="n">
        <v>1</v>
      </c>
      <c r="E703" t="n">
        <v>0</v>
      </c>
      <c r="F703" t="n">
        <v>0</v>
      </c>
      <c r="G703" s="16">
        <f>ROUND(MIN(B703/12,650000)*12*0.0915+MIN(B703/12,1390000)*12*(0.0504+0)+B703*0.005,0)</f>
        <v/>
      </c>
      <c r="H703" t="n">
        <v>0</v>
      </c>
      <c r="I703" t="n">
        <v>0</v>
      </c>
      <c r="J703" s="16">
        <f>IF(C703=2026,IF(B703&lt;741000,0,IF(B703&lt;2191000,B703-740000,IF(B703&lt;2193000,1451000,IF(B703&lt;2196000,1453000,IF(B703&lt;2200000,1456000,IF(B703&lt;3600000,ROUNDDOWN(B703/4,-3)*2.8-80000,IF(B703&lt;6600000,ROUNDDOWN(B703/4,-3)*3.2-440000,IF(B703&lt;8500000,ROUNDDOWN(B703*0.9,0)-1100000,B703-1950000)))))))),IF(B703&lt;651000,0,IF(B703&lt;1900000,B703-650000,IF(B703&lt;3600000,ROUNDDOWN(B703/4,-3)*2.8-80000,IF(B703&lt;6600000,ROUNDDOWN(B703/4,-3)*3.2-440000,IF(B703&lt;8500000,ROUNDDOWN(B703*0.9,0)-1100000,B703-1950000))))))</f>
        <v/>
      </c>
      <c r="K703" s="16">
        <f>IF(J703&gt;23500000,NA(),IF(C703=2026,IF(J703&lt;=4890000,1040000,IF(J703&lt;=6550000,670000,620000)),IF(J703&lt;=1320000,950000,IF(J703&lt;=3360000,880000,IF(J703&lt;=4890000,680000,IF(J703&lt;=6550000,630000,580000))))))</f>
        <v/>
      </c>
      <c r="L703" s="16">
        <f>IF(D703=1,IF(J703&lt;=9000000,380000,IF(J703&lt;=9500000,260000,IF(J703&lt;=10000000,130000,0))),0)</f>
        <v/>
      </c>
      <c r="M703" s="16">
        <f>IF(D703=1,IF(J703&lt;=9000000,330000,IF(J703&lt;=9500000,220000,IF(J703&lt;=10000000,110000,0))),0)</f>
        <v/>
      </c>
      <c r="N703" s="16">
        <f>IF(D703=1,IF(J703&lt;=9000000,50000,IF(J703&lt;=9500000,40000,IF(J703&lt;=10000000,20000,0))),0)</f>
        <v/>
      </c>
      <c r="O703" s="16">
        <f>MAX(0,ROUNDDOWN(J703-G703-K703-L703-E703*380000-F703*630000-H703,-3))</f>
        <v/>
      </c>
      <c r="P703" s="16">
        <f>MAX(0,ROUNDDOWN(J703-G703-430000-M703-E703*330000-F703*450000-I703,-3))</f>
        <v/>
      </c>
      <c r="Q703" s="16">
        <f>50000+N703+E703*50000+F703*180000</f>
        <v/>
      </c>
      <c r="R703" s="16">
        <f>IF(P703&lt;=2000000,MIN(Q703,P703),MAX(Q703-(P703-2000000),50000))*0.05</f>
        <v/>
      </c>
      <c r="S703" s="16">
        <f>MAX(0,P703*0.1-R703)</f>
        <v/>
      </c>
      <c r="T703" s="16">
        <f>Q703+MAX(0,K703-480000)</f>
        <v/>
      </c>
      <c r="U703" s="16">
        <f>P703-T703</f>
        <v/>
      </c>
      <c r="V703" s="17">
        <f>IF(U703&lt;0,0,LOOKUP(U703,{0,1950001,3300001,6950001,9000001,18000001,40000001},{0.05,0.1,0.2,0.23,0.33,0.4,0.45}))</f>
        <v/>
      </c>
      <c r="W703" s="18">
        <f>IF(U703&lt;0,0.9,0.9-V703*1.021)</f>
        <v/>
      </c>
      <c r="X703" s="16">
        <f>ROUNDDOWN(S703*0.2/W703+2000,0)</f>
        <v/>
      </c>
      <c r="Y703" s="17">
        <f>IF(O703&lt;=0,0,LOOKUP(O703,{0,1950001,3300001,6950001,9000001,18000001,40000001},{0.05,0.1,0.2,0.23,0.33,0.4,0.45}))</f>
        <v/>
      </c>
    </row>
    <row r="704">
      <c r="A704" t="inlineStr">
        <is>
          <t>1万円刻み</t>
        </is>
      </c>
      <c r="B704" s="16">
        <f>'3_1万円刻み'!$A$55</f>
        <v/>
      </c>
      <c r="C704" t="n">
        <v>2026</v>
      </c>
      <c r="D704" t="n">
        <v>1</v>
      </c>
      <c r="E704" t="n">
        <v>0</v>
      </c>
      <c r="F704" t="n">
        <v>0</v>
      </c>
      <c r="G704" s="16">
        <f>ROUND(MIN(B704/12,650000)*12*0.0915+MIN(B704/12,1390000)*12*(0.0504+0)+B704*0.005,0)</f>
        <v/>
      </c>
      <c r="H704" t="n">
        <v>0</v>
      </c>
      <c r="I704" t="n">
        <v>0</v>
      </c>
      <c r="J704" s="16">
        <f>IF(C704=2026,IF(B704&lt;741000,0,IF(B704&lt;2191000,B704-740000,IF(B704&lt;2193000,1451000,IF(B704&lt;2196000,1453000,IF(B704&lt;2200000,1456000,IF(B704&lt;3600000,ROUNDDOWN(B704/4,-3)*2.8-80000,IF(B704&lt;6600000,ROUNDDOWN(B704/4,-3)*3.2-440000,IF(B704&lt;8500000,ROUNDDOWN(B704*0.9,0)-1100000,B704-1950000)))))))),IF(B704&lt;651000,0,IF(B704&lt;1900000,B704-650000,IF(B704&lt;3600000,ROUNDDOWN(B704/4,-3)*2.8-80000,IF(B704&lt;6600000,ROUNDDOWN(B704/4,-3)*3.2-440000,IF(B704&lt;8500000,ROUNDDOWN(B704*0.9,0)-1100000,B704-1950000))))))</f>
        <v/>
      </c>
      <c r="K704" s="16">
        <f>IF(J704&gt;23500000,NA(),IF(C704=2026,IF(J704&lt;=4890000,1040000,IF(J704&lt;=6550000,670000,620000)),IF(J704&lt;=1320000,950000,IF(J704&lt;=3360000,880000,IF(J704&lt;=4890000,680000,IF(J704&lt;=6550000,630000,580000))))))</f>
        <v/>
      </c>
      <c r="L704" s="16">
        <f>IF(D704=1,IF(J704&lt;=9000000,380000,IF(J704&lt;=9500000,260000,IF(J704&lt;=10000000,130000,0))),0)</f>
        <v/>
      </c>
      <c r="M704" s="16">
        <f>IF(D704=1,IF(J704&lt;=9000000,330000,IF(J704&lt;=9500000,220000,IF(J704&lt;=10000000,110000,0))),0)</f>
        <v/>
      </c>
      <c r="N704" s="16">
        <f>IF(D704=1,IF(J704&lt;=9000000,50000,IF(J704&lt;=9500000,40000,IF(J704&lt;=10000000,20000,0))),0)</f>
        <v/>
      </c>
      <c r="O704" s="16">
        <f>MAX(0,ROUNDDOWN(J704-G704-K704-L704-E704*380000-F704*630000-H704,-3))</f>
        <v/>
      </c>
      <c r="P704" s="16">
        <f>MAX(0,ROUNDDOWN(J704-G704-430000-M704-E704*330000-F704*450000-I704,-3))</f>
        <v/>
      </c>
      <c r="Q704" s="16">
        <f>50000+N704+E704*50000+F704*180000</f>
        <v/>
      </c>
      <c r="R704" s="16">
        <f>IF(P704&lt;=2000000,MIN(Q704,P704),MAX(Q704-(P704-2000000),50000))*0.05</f>
        <v/>
      </c>
      <c r="S704" s="16">
        <f>MAX(0,P704*0.1-R704)</f>
        <v/>
      </c>
      <c r="T704" s="16">
        <f>Q704+MAX(0,K704-480000)</f>
        <v/>
      </c>
      <c r="U704" s="16">
        <f>P704-T704</f>
        <v/>
      </c>
      <c r="V704" s="17">
        <f>IF(U704&lt;0,0,LOOKUP(U704,{0,1950001,3300001,6950001,9000001,18000001,40000001},{0.05,0.1,0.2,0.23,0.33,0.4,0.45}))</f>
        <v/>
      </c>
      <c r="W704" s="18">
        <f>IF(U704&lt;0,0.9,0.9-V704*1.021)</f>
        <v/>
      </c>
      <c r="X704" s="16">
        <f>ROUNDDOWN(S704*0.2/W704+2000,0)</f>
        <v/>
      </c>
      <c r="Y704" s="17">
        <f>IF(O704&lt;=0,0,LOOKUP(O704,{0,1950001,3300001,6950001,9000001,18000001,40000001},{0.05,0.1,0.2,0.23,0.33,0.4,0.45}))</f>
        <v/>
      </c>
    </row>
    <row r="705">
      <c r="A705" t="inlineStr">
        <is>
          <t>1万円刻み</t>
        </is>
      </c>
      <c r="B705" s="16">
        <f>'3_1万円刻み'!$A$56</f>
        <v/>
      </c>
      <c r="C705" t="n">
        <v>2025</v>
      </c>
      <c r="D705" t="n">
        <v>0</v>
      </c>
      <c r="E705" t="n">
        <v>0</v>
      </c>
      <c r="F705" t="n">
        <v>0</v>
      </c>
      <c r="G705" s="16">
        <f>ROUND(MIN(B705/12,650000)*12*0.0915+MIN(B705/12,1390000)*12*(0.0504+0)+B705*0.005,0)</f>
        <v/>
      </c>
      <c r="H705" t="n">
        <v>0</v>
      </c>
      <c r="I705" t="n">
        <v>0</v>
      </c>
      <c r="J705" s="16">
        <f>IF(C705=2026,IF(B705&lt;741000,0,IF(B705&lt;2191000,B705-740000,IF(B705&lt;2193000,1451000,IF(B705&lt;2196000,1453000,IF(B705&lt;2200000,1456000,IF(B705&lt;3600000,ROUNDDOWN(B705/4,-3)*2.8-80000,IF(B705&lt;6600000,ROUNDDOWN(B705/4,-3)*3.2-440000,IF(B705&lt;8500000,ROUNDDOWN(B705*0.9,0)-1100000,B705-1950000)))))))),IF(B705&lt;651000,0,IF(B705&lt;1900000,B705-650000,IF(B705&lt;3600000,ROUNDDOWN(B705/4,-3)*2.8-80000,IF(B705&lt;6600000,ROUNDDOWN(B705/4,-3)*3.2-440000,IF(B705&lt;8500000,ROUNDDOWN(B705*0.9,0)-1100000,B705-1950000))))))</f>
        <v/>
      </c>
      <c r="K705" s="16">
        <f>IF(J705&gt;23500000,NA(),IF(C705=2026,IF(J705&lt;=4890000,1040000,IF(J705&lt;=6550000,670000,620000)),IF(J705&lt;=1320000,950000,IF(J705&lt;=3360000,880000,IF(J705&lt;=4890000,680000,IF(J705&lt;=6550000,630000,580000))))))</f>
        <v/>
      </c>
      <c r="L705" s="16">
        <f>IF(D705=1,IF(J705&lt;=9000000,380000,IF(J705&lt;=9500000,260000,IF(J705&lt;=10000000,130000,0))),0)</f>
        <v/>
      </c>
      <c r="M705" s="16">
        <f>IF(D705=1,IF(J705&lt;=9000000,330000,IF(J705&lt;=9500000,220000,IF(J705&lt;=10000000,110000,0))),0)</f>
        <v/>
      </c>
      <c r="N705" s="16">
        <f>IF(D705=1,IF(J705&lt;=9000000,50000,IF(J705&lt;=9500000,40000,IF(J705&lt;=10000000,20000,0))),0)</f>
        <v/>
      </c>
      <c r="O705" s="16">
        <f>MAX(0,ROUNDDOWN(J705-G705-K705-L705-E705*380000-F705*630000-H705,-3))</f>
        <v/>
      </c>
      <c r="P705" s="16">
        <f>MAX(0,ROUNDDOWN(J705-G705-430000-M705-E705*330000-F705*450000-I705,-3))</f>
        <v/>
      </c>
      <c r="Q705" s="16">
        <f>50000+N705+E705*50000+F705*180000</f>
        <v/>
      </c>
      <c r="R705" s="16">
        <f>IF(P705&lt;=2000000,MIN(Q705,P705),MAX(Q705-(P705-2000000),50000))*0.05</f>
        <v/>
      </c>
      <c r="S705" s="16">
        <f>MAX(0,P705*0.1-R705)</f>
        <v/>
      </c>
      <c r="T705" s="16">
        <f>Q705+MAX(0,K705-480000)</f>
        <v/>
      </c>
      <c r="U705" s="16">
        <f>P705-T705</f>
        <v/>
      </c>
      <c r="V705" s="17">
        <f>IF(U705&lt;0,0,LOOKUP(U705,{0,1950001,3300001,6950001,9000001,18000001,40000001},{0.05,0.1,0.2,0.23,0.33,0.4,0.45}))</f>
        <v/>
      </c>
      <c r="W705" s="18">
        <f>IF(U705&lt;0,0.9,0.9-V705*1.021)</f>
        <v/>
      </c>
      <c r="X705" s="16">
        <f>ROUNDDOWN(S705*0.2/W705+2000,0)</f>
        <v/>
      </c>
      <c r="Y705" s="17">
        <f>IF(O705&lt;=0,0,LOOKUP(O705,{0,1950001,3300001,6950001,9000001,18000001,40000001},{0.05,0.1,0.2,0.23,0.33,0.4,0.45}))</f>
        <v/>
      </c>
    </row>
    <row r="706">
      <c r="A706" t="inlineStr">
        <is>
          <t>1万円刻み</t>
        </is>
      </c>
      <c r="B706" s="16">
        <f>'3_1万円刻み'!$A$56</f>
        <v/>
      </c>
      <c r="C706" t="n">
        <v>2026</v>
      </c>
      <c r="D706" t="n">
        <v>0</v>
      </c>
      <c r="E706" t="n">
        <v>0</v>
      </c>
      <c r="F706" t="n">
        <v>0</v>
      </c>
      <c r="G706" s="16">
        <f>ROUND(MIN(B706/12,650000)*12*0.0915+MIN(B706/12,1390000)*12*(0.0504+0)+B706*0.005,0)</f>
        <v/>
      </c>
      <c r="H706" t="n">
        <v>0</v>
      </c>
      <c r="I706" t="n">
        <v>0</v>
      </c>
      <c r="J706" s="16">
        <f>IF(C706=2026,IF(B706&lt;741000,0,IF(B706&lt;2191000,B706-740000,IF(B706&lt;2193000,1451000,IF(B706&lt;2196000,1453000,IF(B706&lt;2200000,1456000,IF(B706&lt;3600000,ROUNDDOWN(B706/4,-3)*2.8-80000,IF(B706&lt;6600000,ROUNDDOWN(B706/4,-3)*3.2-440000,IF(B706&lt;8500000,ROUNDDOWN(B706*0.9,0)-1100000,B706-1950000)))))))),IF(B706&lt;651000,0,IF(B706&lt;1900000,B706-650000,IF(B706&lt;3600000,ROUNDDOWN(B706/4,-3)*2.8-80000,IF(B706&lt;6600000,ROUNDDOWN(B706/4,-3)*3.2-440000,IF(B706&lt;8500000,ROUNDDOWN(B706*0.9,0)-1100000,B706-1950000))))))</f>
        <v/>
      </c>
      <c r="K706" s="16">
        <f>IF(J706&gt;23500000,NA(),IF(C706=2026,IF(J706&lt;=4890000,1040000,IF(J706&lt;=6550000,670000,620000)),IF(J706&lt;=1320000,950000,IF(J706&lt;=3360000,880000,IF(J706&lt;=4890000,680000,IF(J706&lt;=6550000,630000,580000))))))</f>
        <v/>
      </c>
      <c r="L706" s="16">
        <f>IF(D706=1,IF(J706&lt;=9000000,380000,IF(J706&lt;=9500000,260000,IF(J706&lt;=10000000,130000,0))),0)</f>
        <v/>
      </c>
      <c r="M706" s="16">
        <f>IF(D706=1,IF(J706&lt;=9000000,330000,IF(J706&lt;=9500000,220000,IF(J706&lt;=10000000,110000,0))),0)</f>
        <v/>
      </c>
      <c r="N706" s="16">
        <f>IF(D706=1,IF(J706&lt;=9000000,50000,IF(J706&lt;=9500000,40000,IF(J706&lt;=10000000,20000,0))),0)</f>
        <v/>
      </c>
      <c r="O706" s="16">
        <f>MAX(0,ROUNDDOWN(J706-G706-K706-L706-E706*380000-F706*630000-H706,-3))</f>
        <v/>
      </c>
      <c r="P706" s="16">
        <f>MAX(0,ROUNDDOWN(J706-G706-430000-M706-E706*330000-F706*450000-I706,-3))</f>
        <v/>
      </c>
      <c r="Q706" s="16">
        <f>50000+N706+E706*50000+F706*180000</f>
        <v/>
      </c>
      <c r="R706" s="16">
        <f>IF(P706&lt;=2000000,MIN(Q706,P706),MAX(Q706-(P706-2000000),50000))*0.05</f>
        <v/>
      </c>
      <c r="S706" s="16">
        <f>MAX(0,P706*0.1-R706)</f>
        <v/>
      </c>
      <c r="T706" s="16">
        <f>Q706+MAX(0,K706-480000)</f>
        <v/>
      </c>
      <c r="U706" s="16">
        <f>P706-T706</f>
        <v/>
      </c>
      <c r="V706" s="17">
        <f>IF(U706&lt;0,0,LOOKUP(U706,{0,1950001,3300001,6950001,9000001,18000001,40000001},{0.05,0.1,0.2,0.23,0.33,0.4,0.45}))</f>
        <v/>
      </c>
      <c r="W706" s="18">
        <f>IF(U706&lt;0,0.9,0.9-V706*1.021)</f>
        <v/>
      </c>
      <c r="X706" s="16">
        <f>ROUNDDOWN(S706*0.2/W706+2000,0)</f>
        <v/>
      </c>
      <c r="Y706" s="17">
        <f>IF(O706&lt;=0,0,LOOKUP(O706,{0,1950001,3300001,6950001,9000001,18000001,40000001},{0.05,0.1,0.2,0.23,0.33,0.4,0.45}))</f>
        <v/>
      </c>
    </row>
    <row r="707">
      <c r="A707" t="inlineStr">
        <is>
          <t>1万円刻み</t>
        </is>
      </c>
      <c r="B707" s="16">
        <f>'3_1万円刻み'!$A$56</f>
        <v/>
      </c>
      <c r="C707" t="n">
        <v>2025</v>
      </c>
      <c r="D707" t="n">
        <v>1</v>
      </c>
      <c r="E707" t="n">
        <v>0</v>
      </c>
      <c r="F707" t="n">
        <v>0</v>
      </c>
      <c r="G707" s="16">
        <f>ROUND(MIN(B707/12,650000)*12*0.0915+MIN(B707/12,1390000)*12*(0.0504+0)+B707*0.005,0)</f>
        <v/>
      </c>
      <c r="H707" t="n">
        <v>0</v>
      </c>
      <c r="I707" t="n">
        <v>0</v>
      </c>
      <c r="J707" s="16">
        <f>IF(C707=2026,IF(B707&lt;741000,0,IF(B707&lt;2191000,B707-740000,IF(B707&lt;2193000,1451000,IF(B707&lt;2196000,1453000,IF(B707&lt;2200000,1456000,IF(B707&lt;3600000,ROUNDDOWN(B707/4,-3)*2.8-80000,IF(B707&lt;6600000,ROUNDDOWN(B707/4,-3)*3.2-440000,IF(B707&lt;8500000,ROUNDDOWN(B707*0.9,0)-1100000,B707-1950000)))))))),IF(B707&lt;651000,0,IF(B707&lt;1900000,B707-650000,IF(B707&lt;3600000,ROUNDDOWN(B707/4,-3)*2.8-80000,IF(B707&lt;6600000,ROUNDDOWN(B707/4,-3)*3.2-440000,IF(B707&lt;8500000,ROUNDDOWN(B707*0.9,0)-1100000,B707-1950000))))))</f>
        <v/>
      </c>
      <c r="K707" s="16">
        <f>IF(J707&gt;23500000,NA(),IF(C707=2026,IF(J707&lt;=4890000,1040000,IF(J707&lt;=6550000,670000,620000)),IF(J707&lt;=1320000,950000,IF(J707&lt;=3360000,880000,IF(J707&lt;=4890000,680000,IF(J707&lt;=6550000,630000,580000))))))</f>
        <v/>
      </c>
      <c r="L707" s="16">
        <f>IF(D707=1,IF(J707&lt;=9000000,380000,IF(J707&lt;=9500000,260000,IF(J707&lt;=10000000,130000,0))),0)</f>
        <v/>
      </c>
      <c r="M707" s="16">
        <f>IF(D707=1,IF(J707&lt;=9000000,330000,IF(J707&lt;=9500000,220000,IF(J707&lt;=10000000,110000,0))),0)</f>
        <v/>
      </c>
      <c r="N707" s="16">
        <f>IF(D707=1,IF(J707&lt;=9000000,50000,IF(J707&lt;=9500000,40000,IF(J707&lt;=10000000,20000,0))),0)</f>
        <v/>
      </c>
      <c r="O707" s="16">
        <f>MAX(0,ROUNDDOWN(J707-G707-K707-L707-E707*380000-F707*630000-H707,-3))</f>
        <v/>
      </c>
      <c r="P707" s="16">
        <f>MAX(0,ROUNDDOWN(J707-G707-430000-M707-E707*330000-F707*450000-I707,-3))</f>
        <v/>
      </c>
      <c r="Q707" s="16">
        <f>50000+N707+E707*50000+F707*180000</f>
        <v/>
      </c>
      <c r="R707" s="16">
        <f>IF(P707&lt;=2000000,MIN(Q707,P707),MAX(Q707-(P707-2000000),50000))*0.05</f>
        <v/>
      </c>
      <c r="S707" s="16">
        <f>MAX(0,P707*0.1-R707)</f>
        <v/>
      </c>
      <c r="T707" s="16">
        <f>Q707+MAX(0,K707-480000)</f>
        <v/>
      </c>
      <c r="U707" s="16">
        <f>P707-T707</f>
        <v/>
      </c>
      <c r="V707" s="17">
        <f>IF(U707&lt;0,0,LOOKUP(U707,{0,1950001,3300001,6950001,9000001,18000001,40000001},{0.05,0.1,0.2,0.23,0.33,0.4,0.45}))</f>
        <v/>
      </c>
      <c r="W707" s="18">
        <f>IF(U707&lt;0,0.9,0.9-V707*1.021)</f>
        <v/>
      </c>
      <c r="X707" s="16">
        <f>ROUNDDOWN(S707*0.2/W707+2000,0)</f>
        <v/>
      </c>
      <c r="Y707" s="17">
        <f>IF(O707&lt;=0,0,LOOKUP(O707,{0,1950001,3300001,6950001,9000001,18000001,40000001},{0.05,0.1,0.2,0.23,0.33,0.4,0.45}))</f>
        <v/>
      </c>
    </row>
    <row r="708">
      <c r="A708" t="inlineStr">
        <is>
          <t>1万円刻み</t>
        </is>
      </c>
      <c r="B708" s="16">
        <f>'3_1万円刻み'!$A$56</f>
        <v/>
      </c>
      <c r="C708" t="n">
        <v>2026</v>
      </c>
      <c r="D708" t="n">
        <v>1</v>
      </c>
      <c r="E708" t="n">
        <v>0</v>
      </c>
      <c r="F708" t="n">
        <v>0</v>
      </c>
      <c r="G708" s="16">
        <f>ROUND(MIN(B708/12,650000)*12*0.0915+MIN(B708/12,1390000)*12*(0.0504+0)+B708*0.005,0)</f>
        <v/>
      </c>
      <c r="H708" t="n">
        <v>0</v>
      </c>
      <c r="I708" t="n">
        <v>0</v>
      </c>
      <c r="J708" s="16">
        <f>IF(C708=2026,IF(B708&lt;741000,0,IF(B708&lt;2191000,B708-740000,IF(B708&lt;2193000,1451000,IF(B708&lt;2196000,1453000,IF(B708&lt;2200000,1456000,IF(B708&lt;3600000,ROUNDDOWN(B708/4,-3)*2.8-80000,IF(B708&lt;6600000,ROUNDDOWN(B708/4,-3)*3.2-440000,IF(B708&lt;8500000,ROUNDDOWN(B708*0.9,0)-1100000,B708-1950000)))))))),IF(B708&lt;651000,0,IF(B708&lt;1900000,B708-650000,IF(B708&lt;3600000,ROUNDDOWN(B708/4,-3)*2.8-80000,IF(B708&lt;6600000,ROUNDDOWN(B708/4,-3)*3.2-440000,IF(B708&lt;8500000,ROUNDDOWN(B708*0.9,0)-1100000,B708-1950000))))))</f>
        <v/>
      </c>
      <c r="K708" s="16">
        <f>IF(J708&gt;23500000,NA(),IF(C708=2026,IF(J708&lt;=4890000,1040000,IF(J708&lt;=6550000,670000,620000)),IF(J708&lt;=1320000,950000,IF(J708&lt;=3360000,880000,IF(J708&lt;=4890000,680000,IF(J708&lt;=6550000,630000,580000))))))</f>
        <v/>
      </c>
      <c r="L708" s="16">
        <f>IF(D708=1,IF(J708&lt;=9000000,380000,IF(J708&lt;=9500000,260000,IF(J708&lt;=10000000,130000,0))),0)</f>
        <v/>
      </c>
      <c r="M708" s="16">
        <f>IF(D708=1,IF(J708&lt;=9000000,330000,IF(J708&lt;=9500000,220000,IF(J708&lt;=10000000,110000,0))),0)</f>
        <v/>
      </c>
      <c r="N708" s="16">
        <f>IF(D708=1,IF(J708&lt;=9000000,50000,IF(J708&lt;=9500000,40000,IF(J708&lt;=10000000,20000,0))),0)</f>
        <v/>
      </c>
      <c r="O708" s="16">
        <f>MAX(0,ROUNDDOWN(J708-G708-K708-L708-E708*380000-F708*630000-H708,-3))</f>
        <v/>
      </c>
      <c r="P708" s="16">
        <f>MAX(0,ROUNDDOWN(J708-G708-430000-M708-E708*330000-F708*450000-I708,-3))</f>
        <v/>
      </c>
      <c r="Q708" s="16">
        <f>50000+N708+E708*50000+F708*180000</f>
        <v/>
      </c>
      <c r="R708" s="16">
        <f>IF(P708&lt;=2000000,MIN(Q708,P708),MAX(Q708-(P708-2000000),50000))*0.05</f>
        <v/>
      </c>
      <c r="S708" s="16">
        <f>MAX(0,P708*0.1-R708)</f>
        <v/>
      </c>
      <c r="T708" s="16">
        <f>Q708+MAX(0,K708-480000)</f>
        <v/>
      </c>
      <c r="U708" s="16">
        <f>P708-T708</f>
        <v/>
      </c>
      <c r="V708" s="17">
        <f>IF(U708&lt;0,0,LOOKUP(U708,{0,1950001,3300001,6950001,9000001,18000001,40000001},{0.05,0.1,0.2,0.23,0.33,0.4,0.45}))</f>
        <v/>
      </c>
      <c r="W708" s="18">
        <f>IF(U708&lt;0,0.9,0.9-V708*1.021)</f>
        <v/>
      </c>
      <c r="X708" s="16">
        <f>ROUNDDOWN(S708*0.2/W708+2000,0)</f>
        <v/>
      </c>
      <c r="Y708" s="17">
        <f>IF(O708&lt;=0,0,LOOKUP(O708,{0,1950001,3300001,6950001,9000001,18000001,40000001},{0.05,0.1,0.2,0.23,0.33,0.4,0.45}))</f>
        <v/>
      </c>
    </row>
    <row r="709">
      <c r="A709" t="inlineStr">
        <is>
          <t>1万円刻み</t>
        </is>
      </c>
      <c r="B709" s="16">
        <f>'3_1万円刻み'!$A$57</f>
        <v/>
      </c>
      <c r="C709" t="n">
        <v>2025</v>
      </c>
      <c r="D709" t="n">
        <v>0</v>
      </c>
      <c r="E709" t="n">
        <v>0</v>
      </c>
      <c r="F709" t="n">
        <v>0</v>
      </c>
      <c r="G709" s="16">
        <f>ROUND(MIN(B709/12,650000)*12*0.0915+MIN(B709/12,1390000)*12*(0.0504+0)+B709*0.005,0)</f>
        <v/>
      </c>
      <c r="H709" t="n">
        <v>0</v>
      </c>
      <c r="I709" t="n">
        <v>0</v>
      </c>
      <c r="J709" s="16">
        <f>IF(C709=2026,IF(B709&lt;741000,0,IF(B709&lt;2191000,B709-740000,IF(B709&lt;2193000,1451000,IF(B709&lt;2196000,1453000,IF(B709&lt;2200000,1456000,IF(B709&lt;3600000,ROUNDDOWN(B709/4,-3)*2.8-80000,IF(B709&lt;6600000,ROUNDDOWN(B709/4,-3)*3.2-440000,IF(B709&lt;8500000,ROUNDDOWN(B709*0.9,0)-1100000,B709-1950000)))))))),IF(B709&lt;651000,0,IF(B709&lt;1900000,B709-650000,IF(B709&lt;3600000,ROUNDDOWN(B709/4,-3)*2.8-80000,IF(B709&lt;6600000,ROUNDDOWN(B709/4,-3)*3.2-440000,IF(B709&lt;8500000,ROUNDDOWN(B709*0.9,0)-1100000,B709-1950000))))))</f>
        <v/>
      </c>
      <c r="K709" s="16">
        <f>IF(J709&gt;23500000,NA(),IF(C709=2026,IF(J709&lt;=4890000,1040000,IF(J709&lt;=6550000,670000,620000)),IF(J709&lt;=1320000,950000,IF(J709&lt;=3360000,880000,IF(J709&lt;=4890000,680000,IF(J709&lt;=6550000,630000,580000))))))</f>
        <v/>
      </c>
      <c r="L709" s="16">
        <f>IF(D709=1,IF(J709&lt;=9000000,380000,IF(J709&lt;=9500000,260000,IF(J709&lt;=10000000,130000,0))),0)</f>
        <v/>
      </c>
      <c r="M709" s="16">
        <f>IF(D709=1,IF(J709&lt;=9000000,330000,IF(J709&lt;=9500000,220000,IF(J709&lt;=10000000,110000,0))),0)</f>
        <v/>
      </c>
      <c r="N709" s="16">
        <f>IF(D709=1,IF(J709&lt;=9000000,50000,IF(J709&lt;=9500000,40000,IF(J709&lt;=10000000,20000,0))),0)</f>
        <v/>
      </c>
      <c r="O709" s="16">
        <f>MAX(0,ROUNDDOWN(J709-G709-K709-L709-E709*380000-F709*630000-H709,-3))</f>
        <v/>
      </c>
      <c r="P709" s="16">
        <f>MAX(0,ROUNDDOWN(J709-G709-430000-M709-E709*330000-F709*450000-I709,-3))</f>
        <v/>
      </c>
      <c r="Q709" s="16">
        <f>50000+N709+E709*50000+F709*180000</f>
        <v/>
      </c>
      <c r="R709" s="16">
        <f>IF(P709&lt;=2000000,MIN(Q709,P709),MAX(Q709-(P709-2000000),50000))*0.05</f>
        <v/>
      </c>
      <c r="S709" s="16">
        <f>MAX(0,P709*0.1-R709)</f>
        <v/>
      </c>
      <c r="T709" s="16">
        <f>Q709+MAX(0,K709-480000)</f>
        <v/>
      </c>
      <c r="U709" s="16">
        <f>P709-T709</f>
        <v/>
      </c>
      <c r="V709" s="17">
        <f>IF(U709&lt;0,0,LOOKUP(U709,{0,1950001,3300001,6950001,9000001,18000001,40000001},{0.05,0.1,0.2,0.23,0.33,0.4,0.45}))</f>
        <v/>
      </c>
      <c r="W709" s="18">
        <f>IF(U709&lt;0,0.9,0.9-V709*1.021)</f>
        <v/>
      </c>
      <c r="X709" s="16">
        <f>ROUNDDOWN(S709*0.2/W709+2000,0)</f>
        <v/>
      </c>
      <c r="Y709" s="17">
        <f>IF(O709&lt;=0,0,LOOKUP(O709,{0,1950001,3300001,6950001,9000001,18000001,40000001},{0.05,0.1,0.2,0.23,0.33,0.4,0.45}))</f>
        <v/>
      </c>
    </row>
    <row r="710">
      <c r="A710" t="inlineStr">
        <is>
          <t>1万円刻み</t>
        </is>
      </c>
      <c r="B710" s="16">
        <f>'3_1万円刻み'!$A$57</f>
        <v/>
      </c>
      <c r="C710" t="n">
        <v>2026</v>
      </c>
      <c r="D710" t="n">
        <v>0</v>
      </c>
      <c r="E710" t="n">
        <v>0</v>
      </c>
      <c r="F710" t="n">
        <v>0</v>
      </c>
      <c r="G710" s="16">
        <f>ROUND(MIN(B710/12,650000)*12*0.0915+MIN(B710/12,1390000)*12*(0.0504+0)+B710*0.005,0)</f>
        <v/>
      </c>
      <c r="H710" t="n">
        <v>0</v>
      </c>
      <c r="I710" t="n">
        <v>0</v>
      </c>
      <c r="J710" s="16">
        <f>IF(C710=2026,IF(B710&lt;741000,0,IF(B710&lt;2191000,B710-740000,IF(B710&lt;2193000,1451000,IF(B710&lt;2196000,1453000,IF(B710&lt;2200000,1456000,IF(B710&lt;3600000,ROUNDDOWN(B710/4,-3)*2.8-80000,IF(B710&lt;6600000,ROUNDDOWN(B710/4,-3)*3.2-440000,IF(B710&lt;8500000,ROUNDDOWN(B710*0.9,0)-1100000,B710-1950000)))))))),IF(B710&lt;651000,0,IF(B710&lt;1900000,B710-650000,IF(B710&lt;3600000,ROUNDDOWN(B710/4,-3)*2.8-80000,IF(B710&lt;6600000,ROUNDDOWN(B710/4,-3)*3.2-440000,IF(B710&lt;8500000,ROUNDDOWN(B710*0.9,0)-1100000,B710-1950000))))))</f>
        <v/>
      </c>
      <c r="K710" s="16">
        <f>IF(J710&gt;23500000,NA(),IF(C710=2026,IF(J710&lt;=4890000,1040000,IF(J710&lt;=6550000,670000,620000)),IF(J710&lt;=1320000,950000,IF(J710&lt;=3360000,880000,IF(J710&lt;=4890000,680000,IF(J710&lt;=6550000,630000,580000))))))</f>
        <v/>
      </c>
      <c r="L710" s="16">
        <f>IF(D710=1,IF(J710&lt;=9000000,380000,IF(J710&lt;=9500000,260000,IF(J710&lt;=10000000,130000,0))),0)</f>
        <v/>
      </c>
      <c r="M710" s="16">
        <f>IF(D710=1,IF(J710&lt;=9000000,330000,IF(J710&lt;=9500000,220000,IF(J710&lt;=10000000,110000,0))),0)</f>
        <v/>
      </c>
      <c r="N710" s="16">
        <f>IF(D710=1,IF(J710&lt;=9000000,50000,IF(J710&lt;=9500000,40000,IF(J710&lt;=10000000,20000,0))),0)</f>
        <v/>
      </c>
      <c r="O710" s="16">
        <f>MAX(0,ROUNDDOWN(J710-G710-K710-L710-E710*380000-F710*630000-H710,-3))</f>
        <v/>
      </c>
      <c r="P710" s="16">
        <f>MAX(0,ROUNDDOWN(J710-G710-430000-M710-E710*330000-F710*450000-I710,-3))</f>
        <v/>
      </c>
      <c r="Q710" s="16">
        <f>50000+N710+E710*50000+F710*180000</f>
        <v/>
      </c>
      <c r="R710" s="16">
        <f>IF(P710&lt;=2000000,MIN(Q710,P710),MAX(Q710-(P710-2000000),50000))*0.05</f>
        <v/>
      </c>
      <c r="S710" s="16">
        <f>MAX(0,P710*0.1-R710)</f>
        <v/>
      </c>
      <c r="T710" s="16">
        <f>Q710+MAX(0,K710-480000)</f>
        <v/>
      </c>
      <c r="U710" s="16">
        <f>P710-T710</f>
        <v/>
      </c>
      <c r="V710" s="17">
        <f>IF(U710&lt;0,0,LOOKUP(U710,{0,1950001,3300001,6950001,9000001,18000001,40000001},{0.05,0.1,0.2,0.23,0.33,0.4,0.45}))</f>
        <v/>
      </c>
      <c r="W710" s="18">
        <f>IF(U710&lt;0,0.9,0.9-V710*1.021)</f>
        <v/>
      </c>
      <c r="X710" s="16">
        <f>ROUNDDOWN(S710*0.2/W710+2000,0)</f>
        <v/>
      </c>
      <c r="Y710" s="17">
        <f>IF(O710&lt;=0,0,LOOKUP(O710,{0,1950001,3300001,6950001,9000001,18000001,40000001},{0.05,0.1,0.2,0.23,0.33,0.4,0.45}))</f>
        <v/>
      </c>
    </row>
    <row r="711">
      <c r="A711" t="inlineStr">
        <is>
          <t>1万円刻み</t>
        </is>
      </c>
      <c r="B711" s="16">
        <f>'3_1万円刻み'!$A$57</f>
        <v/>
      </c>
      <c r="C711" t="n">
        <v>2025</v>
      </c>
      <c r="D711" t="n">
        <v>1</v>
      </c>
      <c r="E711" t="n">
        <v>0</v>
      </c>
      <c r="F711" t="n">
        <v>0</v>
      </c>
      <c r="G711" s="16">
        <f>ROUND(MIN(B711/12,650000)*12*0.0915+MIN(B711/12,1390000)*12*(0.0504+0)+B711*0.005,0)</f>
        <v/>
      </c>
      <c r="H711" t="n">
        <v>0</v>
      </c>
      <c r="I711" t="n">
        <v>0</v>
      </c>
      <c r="J711" s="16">
        <f>IF(C711=2026,IF(B711&lt;741000,0,IF(B711&lt;2191000,B711-740000,IF(B711&lt;2193000,1451000,IF(B711&lt;2196000,1453000,IF(B711&lt;2200000,1456000,IF(B711&lt;3600000,ROUNDDOWN(B711/4,-3)*2.8-80000,IF(B711&lt;6600000,ROUNDDOWN(B711/4,-3)*3.2-440000,IF(B711&lt;8500000,ROUNDDOWN(B711*0.9,0)-1100000,B711-1950000)))))))),IF(B711&lt;651000,0,IF(B711&lt;1900000,B711-650000,IF(B711&lt;3600000,ROUNDDOWN(B711/4,-3)*2.8-80000,IF(B711&lt;6600000,ROUNDDOWN(B711/4,-3)*3.2-440000,IF(B711&lt;8500000,ROUNDDOWN(B711*0.9,0)-1100000,B711-1950000))))))</f>
        <v/>
      </c>
      <c r="K711" s="16">
        <f>IF(J711&gt;23500000,NA(),IF(C711=2026,IF(J711&lt;=4890000,1040000,IF(J711&lt;=6550000,670000,620000)),IF(J711&lt;=1320000,950000,IF(J711&lt;=3360000,880000,IF(J711&lt;=4890000,680000,IF(J711&lt;=6550000,630000,580000))))))</f>
        <v/>
      </c>
      <c r="L711" s="16">
        <f>IF(D711=1,IF(J711&lt;=9000000,380000,IF(J711&lt;=9500000,260000,IF(J711&lt;=10000000,130000,0))),0)</f>
        <v/>
      </c>
      <c r="M711" s="16">
        <f>IF(D711=1,IF(J711&lt;=9000000,330000,IF(J711&lt;=9500000,220000,IF(J711&lt;=10000000,110000,0))),0)</f>
        <v/>
      </c>
      <c r="N711" s="16">
        <f>IF(D711=1,IF(J711&lt;=9000000,50000,IF(J711&lt;=9500000,40000,IF(J711&lt;=10000000,20000,0))),0)</f>
        <v/>
      </c>
      <c r="O711" s="16">
        <f>MAX(0,ROUNDDOWN(J711-G711-K711-L711-E711*380000-F711*630000-H711,-3))</f>
        <v/>
      </c>
      <c r="P711" s="16">
        <f>MAX(0,ROUNDDOWN(J711-G711-430000-M711-E711*330000-F711*450000-I711,-3))</f>
        <v/>
      </c>
      <c r="Q711" s="16">
        <f>50000+N711+E711*50000+F711*180000</f>
        <v/>
      </c>
      <c r="R711" s="16">
        <f>IF(P711&lt;=2000000,MIN(Q711,P711),MAX(Q711-(P711-2000000),50000))*0.05</f>
        <v/>
      </c>
      <c r="S711" s="16">
        <f>MAX(0,P711*0.1-R711)</f>
        <v/>
      </c>
      <c r="T711" s="16">
        <f>Q711+MAX(0,K711-480000)</f>
        <v/>
      </c>
      <c r="U711" s="16">
        <f>P711-T711</f>
        <v/>
      </c>
      <c r="V711" s="17">
        <f>IF(U711&lt;0,0,LOOKUP(U711,{0,1950001,3300001,6950001,9000001,18000001,40000001},{0.05,0.1,0.2,0.23,0.33,0.4,0.45}))</f>
        <v/>
      </c>
      <c r="W711" s="18">
        <f>IF(U711&lt;0,0.9,0.9-V711*1.021)</f>
        <v/>
      </c>
      <c r="X711" s="16">
        <f>ROUNDDOWN(S711*0.2/W711+2000,0)</f>
        <v/>
      </c>
      <c r="Y711" s="17">
        <f>IF(O711&lt;=0,0,LOOKUP(O711,{0,1950001,3300001,6950001,9000001,18000001,40000001},{0.05,0.1,0.2,0.23,0.33,0.4,0.45}))</f>
        <v/>
      </c>
    </row>
    <row r="712">
      <c r="A712" t="inlineStr">
        <is>
          <t>1万円刻み</t>
        </is>
      </c>
      <c r="B712" s="16">
        <f>'3_1万円刻み'!$A$57</f>
        <v/>
      </c>
      <c r="C712" t="n">
        <v>2026</v>
      </c>
      <c r="D712" t="n">
        <v>1</v>
      </c>
      <c r="E712" t="n">
        <v>0</v>
      </c>
      <c r="F712" t="n">
        <v>0</v>
      </c>
      <c r="G712" s="16">
        <f>ROUND(MIN(B712/12,650000)*12*0.0915+MIN(B712/12,1390000)*12*(0.0504+0)+B712*0.005,0)</f>
        <v/>
      </c>
      <c r="H712" t="n">
        <v>0</v>
      </c>
      <c r="I712" t="n">
        <v>0</v>
      </c>
      <c r="J712" s="16">
        <f>IF(C712=2026,IF(B712&lt;741000,0,IF(B712&lt;2191000,B712-740000,IF(B712&lt;2193000,1451000,IF(B712&lt;2196000,1453000,IF(B712&lt;2200000,1456000,IF(B712&lt;3600000,ROUNDDOWN(B712/4,-3)*2.8-80000,IF(B712&lt;6600000,ROUNDDOWN(B712/4,-3)*3.2-440000,IF(B712&lt;8500000,ROUNDDOWN(B712*0.9,0)-1100000,B712-1950000)))))))),IF(B712&lt;651000,0,IF(B712&lt;1900000,B712-650000,IF(B712&lt;3600000,ROUNDDOWN(B712/4,-3)*2.8-80000,IF(B712&lt;6600000,ROUNDDOWN(B712/4,-3)*3.2-440000,IF(B712&lt;8500000,ROUNDDOWN(B712*0.9,0)-1100000,B712-1950000))))))</f>
        <v/>
      </c>
      <c r="K712" s="16">
        <f>IF(J712&gt;23500000,NA(),IF(C712=2026,IF(J712&lt;=4890000,1040000,IF(J712&lt;=6550000,670000,620000)),IF(J712&lt;=1320000,950000,IF(J712&lt;=3360000,880000,IF(J712&lt;=4890000,680000,IF(J712&lt;=6550000,630000,580000))))))</f>
        <v/>
      </c>
      <c r="L712" s="16">
        <f>IF(D712=1,IF(J712&lt;=9000000,380000,IF(J712&lt;=9500000,260000,IF(J712&lt;=10000000,130000,0))),0)</f>
        <v/>
      </c>
      <c r="M712" s="16">
        <f>IF(D712=1,IF(J712&lt;=9000000,330000,IF(J712&lt;=9500000,220000,IF(J712&lt;=10000000,110000,0))),0)</f>
        <v/>
      </c>
      <c r="N712" s="16">
        <f>IF(D712=1,IF(J712&lt;=9000000,50000,IF(J712&lt;=9500000,40000,IF(J712&lt;=10000000,20000,0))),0)</f>
        <v/>
      </c>
      <c r="O712" s="16">
        <f>MAX(0,ROUNDDOWN(J712-G712-K712-L712-E712*380000-F712*630000-H712,-3))</f>
        <v/>
      </c>
      <c r="P712" s="16">
        <f>MAX(0,ROUNDDOWN(J712-G712-430000-M712-E712*330000-F712*450000-I712,-3))</f>
        <v/>
      </c>
      <c r="Q712" s="16">
        <f>50000+N712+E712*50000+F712*180000</f>
        <v/>
      </c>
      <c r="R712" s="16">
        <f>IF(P712&lt;=2000000,MIN(Q712,P712),MAX(Q712-(P712-2000000),50000))*0.05</f>
        <v/>
      </c>
      <c r="S712" s="16">
        <f>MAX(0,P712*0.1-R712)</f>
        <v/>
      </c>
      <c r="T712" s="16">
        <f>Q712+MAX(0,K712-480000)</f>
        <v/>
      </c>
      <c r="U712" s="16">
        <f>P712-T712</f>
        <v/>
      </c>
      <c r="V712" s="17">
        <f>IF(U712&lt;0,0,LOOKUP(U712,{0,1950001,3300001,6950001,9000001,18000001,40000001},{0.05,0.1,0.2,0.23,0.33,0.4,0.45}))</f>
        <v/>
      </c>
      <c r="W712" s="18">
        <f>IF(U712&lt;0,0.9,0.9-V712*1.021)</f>
        <v/>
      </c>
      <c r="X712" s="16">
        <f>ROUNDDOWN(S712*0.2/W712+2000,0)</f>
        <v/>
      </c>
      <c r="Y712" s="17">
        <f>IF(O712&lt;=0,0,LOOKUP(O712,{0,1950001,3300001,6950001,9000001,18000001,40000001},{0.05,0.1,0.2,0.23,0.33,0.4,0.45}))</f>
        <v/>
      </c>
    </row>
    <row r="713">
      <c r="A713" t="inlineStr">
        <is>
          <t>1万円刻み</t>
        </is>
      </c>
      <c r="B713" s="16">
        <f>'3_1万円刻み'!$A$58</f>
        <v/>
      </c>
      <c r="C713" t="n">
        <v>2025</v>
      </c>
      <c r="D713" t="n">
        <v>0</v>
      </c>
      <c r="E713" t="n">
        <v>0</v>
      </c>
      <c r="F713" t="n">
        <v>0</v>
      </c>
      <c r="G713" s="16">
        <f>ROUND(MIN(B713/12,650000)*12*0.0915+MIN(B713/12,1390000)*12*(0.0504+0)+B713*0.005,0)</f>
        <v/>
      </c>
      <c r="H713" t="n">
        <v>0</v>
      </c>
      <c r="I713" t="n">
        <v>0</v>
      </c>
      <c r="J713" s="16">
        <f>IF(C713=2026,IF(B713&lt;741000,0,IF(B713&lt;2191000,B713-740000,IF(B713&lt;2193000,1451000,IF(B713&lt;2196000,1453000,IF(B713&lt;2200000,1456000,IF(B713&lt;3600000,ROUNDDOWN(B713/4,-3)*2.8-80000,IF(B713&lt;6600000,ROUNDDOWN(B713/4,-3)*3.2-440000,IF(B713&lt;8500000,ROUNDDOWN(B713*0.9,0)-1100000,B713-1950000)))))))),IF(B713&lt;651000,0,IF(B713&lt;1900000,B713-650000,IF(B713&lt;3600000,ROUNDDOWN(B713/4,-3)*2.8-80000,IF(B713&lt;6600000,ROUNDDOWN(B713/4,-3)*3.2-440000,IF(B713&lt;8500000,ROUNDDOWN(B713*0.9,0)-1100000,B713-1950000))))))</f>
        <v/>
      </c>
      <c r="K713" s="16">
        <f>IF(J713&gt;23500000,NA(),IF(C713=2026,IF(J713&lt;=4890000,1040000,IF(J713&lt;=6550000,670000,620000)),IF(J713&lt;=1320000,950000,IF(J713&lt;=3360000,880000,IF(J713&lt;=4890000,680000,IF(J713&lt;=6550000,630000,580000))))))</f>
        <v/>
      </c>
      <c r="L713" s="16">
        <f>IF(D713=1,IF(J713&lt;=9000000,380000,IF(J713&lt;=9500000,260000,IF(J713&lt;=10000000,130000,0))),0)</f>
        <v/>
      </c>
      <c r="M713" s="16">
        <f>IF(D713=1,IF(J713&lt;=9000000,330000,IF(J713&lt;=9500000,220000,IF(J713&lt;=10000000,110000,0))),0)</f>
        <v/>
      </c>
      <c r="N713" s="16">
        <f>IF(D713=1,IF(J713&lt;=9000000,50000,IF(J713&lt;=9500000,40000,IF(J713&lt;=10000000,20000,0))),0)</f>
        <v/>
      </c>
      <c r="O713" s="16">
        <f>MAX(0,ROUNDDOWN(J713-G713-K713-L713-E713*380000-F713*630000-H713,-3))</f>
        <v/>
      </c>
      <c r="P713" s="16">
        <f>MAX(0,ROUNDDOWN(J713-G713-430000-M713-E713*330000-F713*450000-I713,-3))</f>
        <v/>
      </c>
      <c r="Q713" s="16">
        <f>50000+N713+E713*50000+F713*180000</f>
        <v/>
      </c>
      <c r="R713" s="16">
        <f>IF(P713&lt;=2000000,MIN(Q713,P713),MAX(Q713-(P713-2000000),50000))*0.05</f>
        <v/>
      </c>
      <c r="S713" s="16">
        <f>MAX(0,P713*0.1-R713)</f>
        <v/>
      </c>
      <c r="T713" s="16">
        <f>Q713+MAX(0,K713-480000)</f>
        <v/>
      </c>
      <c r="U713" s="16">
        <f>P713-T713</f>
        <v/>
      </c>
      <c r="V713" s="17">
        <f>IF(U713&lt;0,0,LOOKUP(U713,{0,1950001,3300001,6950001,9000001,18000001,40000001},{0.05,0.1,0.2,0.23,0.33,0.4,0.45}))</f>
        <v/>
      </c>
      <c r="W713" s="18">
        <f>IF(U713&lt;0,0.9,0.9-V713*1.021)</f>
        <v/>
      </c>
      <c r="X713" s="16">
        <f>ROUNDDOWN(S713*0.2/W713+2000,0)</f>
        <v/>
      </c>
      <c r="Y713" s="17">
        <f>IF(O713&lt;=0,0,LOOKUP(O713,{0,1950001,3300001,6950001,9000001,18000001,40000001},{0.05,0.1,0.2,0.23,0.33,0.4,0.45}))</f>
        <v/>
      </c>
    </row>
    <row r="714">
      <c r="A714" t="inlineStr">
        <is>
          <t>1万円刻み</t>
        </is>
      </c>
      <c r="B714" s="16">
        <f>'3_1万円刻み'!$A$58</f>
        <v/>
      </c>
      <c r="C714" t="n">
        <v>2026</v>
      </c>
      <c r="D714" t="n">
        <v>0</v>
      </c>
      <c r="E714" t="n">
        <v>0</v>
      </c>
      <c r="F714" t="n">
        <v>0</v>
      </c>
      <c r="G714" s="16">
        <f>ROUND(MIN(B714/12,650000)*12*0.0915+MIN(B714/12,1390000)*12*(0.0504+0)+B714*0.005,0)</f>
        <v/>
      </c>
      <c r="H714" t="n">
        <v>0</v>
      </c>
      <c r="I714" t="n">
        <v>0</v>
      </c>
      <c r="J714" s="16">
        <f>IF(C714=2026,IF(B714&lt;741000,0,IF(B714&lt;2191000,B714-740000,IF(B714&lt;2193000,1451000,IF(B714&lt;2196000,1453000,IF(B714&lt;2200000,1456000,IF(B714&lt;3600000,ROUNDDOWN(B714/4,-3)*2.8-80000,IF(B714&lt;6600000,ROUNDDOWN(B714/4,-3)*3.2-440000,IF(B714&lt;8500000,ROUNDDOWN(B714*0.9,0)-1100000,B714-1950000)))))))),IF(B714&lt;651000,0,IF(B714&lt;1900000,B714-650000,IF(B714&lt;3600000,ROUNDDOWN(B714/4,-3)*2.8-80000,IF(B714&lt;6600000,ROUNDDOWN(B714/4,-3)*3.2-440000,IF(B714&lt;8500000,ROUNDDOWN(B714*0.9,0)-1100000,B714-1950000))))))</f>
        <v/>
      </c>
      <c r="K714" s="16">
        <f>IF(J714&gt;23500000,NA(),IF(C714=2026,IF(J714&lt;=4890000,1040000,IF(J714&lt;=6550000,670000,620000)),IF(J714&lt;=1320000,950000,IF(J714&lt;=3360000,880000,IF(J714&lt;=4890000,680000,IF(J714&lt;=6550000,630000,580000))))))</f>
        <v/>
      </c>
      <c r="L714" s="16">
        <f>IF(D714=1,IF(J714&lt;=9000000,380000,IF(J714&lt;=9500000,260000,IF(J714&lt;=10000000,130000,0))),0)</f>
        <v/>
      </c>
      <c r="M714" s="16">
        <f>IF(D714=1,IF(J714&lt;=9000000,330000,IF(J714&lt;=9500000,220000,IF(J714&lt;=10000000,110000,0))),0)</f>
        <v/>
      </c>
      <c r="N714" s="16">
        <f>IF(D714=1,IF(J714&lt;=9000000,50000,IF(J714&lt;=9500000,40000,IF(J714&lt;=10000000,20000,0))),0)</f>
        <v/>
      </c>
      <c r="O714" s="16">
        <f>MAX(0,ROUNDDOWN(J714-G714-K714-L714-E714*380000-F714*630000-H714,-3))</f>
        <v/>
      </c>
      <c r="P714" s="16">
        <f>MAX(0,ROUNDDOWN(J714-G714-430000-M714-E714*330000-F714*450000-I714,-3))</f>
        <v/>
      </c>
      <c r="Q714" s="16">
        <f>50000+N714+E714*50000+F714*180000</f>
        <v/>
      </c>
      <c r="R714" s="16">
        <f>IF(P714&lt;=2000000,MIN(Q714,P714),MAX(Q714-(P714-2000000),50000))*0.05</f>
        <v/>
      </c>
      <c r="S714" s="16">
        <f>MAX(0,P714*0.1-R714)</f>
        <v/>
      </c>
      <c r="T714" s="16">
        <f>Q714+MAX(0,K714-480000)</f>
        <v/>
      </c>
      <c r="U714" s="16">
        <f>P714-T714</f>
        <v/>
      </c>
      <c r="V714" s="17">
        <f>IF(U714&lt;0,0,LOOKUP(U714,{0,1950001,3300001,6950001,9000001,18000001,40000001},{0.05,0.1,0.2,0.23,0.33,0.4,0.45}))</f>
        <v/>
      </c>
      <c r="W714" s="18">
        <f>IF(U714&lt;0,0.9,0.9-V714*1.021)</f>
        <v/>
      </c>
      <c r="X714" s="16">
        <f>ROUNDDOWN(S714*0.2/W714+2000,0)</f>
        <v/>
      </c>
      <c r="Y714" s="17">
        <f>IF(O714&lt;=0,0,LOOKUP(O714,{0,1950001,3300001,6950001,9000001,18000001,40000001},{0.05,0.1,0.2,0.23,0.33,0.4,0.45}))</f>
        <v/>
      </c>
    </row>
    <row r="715">
      <c r="A715" t="inlineStr">
        <is>
          <t>1万円刻み</t>
        </is>
      </c>
      <c r="B715" s="16">
        <f>'3_1万円刻み'!$A$58</f>
        <v/>
      </c>
      <c r="C715" t="n">
        <v>2025</v>
      </c>
      <c r="D715" t="n">
        <v>1</v>
      </c>
      <c r="E715" t="n">
        <v>0</v>
      </c>
      <c r="F715" t="n">
        <v>0</v>
      </c>
      <c r="G715" s="16">
        <f>ROUND(MIN(B715/12,650000)*12*0.0915+MIN(B715/12,1390000)*12*(0.0504+0)+B715*0.005,0)</f>
        <v/>
      </c>
      <c r="H715" t="n">
        <v>0</v>
      </c>
      <c r="I715" t="n">
        <v>0</v>
      </c>
      <c r="J715" s="16">
        <f>IF(C715=2026,IF(B715&lt;741000,0,IF(B715&lt;2191000,B715-740000,IF(B715&lt;2193000,1451000,IF(B715&lt;2196000,1453000,IF(B715&lt;2200000,1456000,IF(B715&lt;3600000,ROUNDDOWN(B715/4,-3)*2.8-80000,IF(B715&lt;6600000,ROUNDDOWN(B715/4,-3)*3.2-440000,IF(B715&lt;8500000,ROUNDDOWN(B715*0.9,0)-1100000,B715-1950000)))))))),IF(B715&lt;651000,0,IF(B715&lt;1900000,B715-650000,IF(B715&lt;3600000,ROUNDDOWN(B715/4,-3)*2.8-80000,IF(B715&lt;6600000,ROUNDDOWN(B715/4,-3)*3.2-440000,IF(B715&lt;8500000,ROUNDDOWN(B715*0.9,0)-1100000,B715-1950000))))))</f>
        <v/>
      </c>
      <c r="K715" s="16">
        <f>IF(J715&gt;23500000,NA(),IF(C715=2026,IF(J715&lt;=4890000,1040000,IF(J715&lt;=6550000,670000,620000)),IF(J715&lt;=1320000,950000,IF(J715&lt;=3360000,880000,IF(J715&lt;=4890000,680000,IF(J715&lt;=6550000,630000,580000))))))</f>
        <v/>
      </c>
      <c r="L715" s="16">
        <f>IF(D715=1,IF(J715&lt;=9000000,380000,IF(J715&lt;=9500000,260000,IF(J715&lt;=10000000,130000,0))),0)</f>
        <v/>
      </c>
      <c r="M715" s="16">
        <f>IF(D715=1,IF(J715&lt;=9000000,330000,IF(J715&lt;=9500000,220000,IF(J715&lt;=10000000,110000,0))),0)</f>
        <v/>
      </c>
      <c r="N715" s="16">
        <f>IF(D715=1,IF(J715&lt;=9000000,50000,IF(J715&lt;=9500000,40000,IF(J715&lt;=10000000,20000,0))),0)</f>
        <v/>
      </c>
      <c r="O715" s="16">
        <f>MAX(0,ROUNDDOWN(J715-G715-K715-L715-E715*380000-F715*630000-H715,-3))</f>
        <v/>
      </c>
      <c r="P715" s="16">
        <f>MAX(0,ROUNDDOWN(J715-G715-430000-M715-E715*330000-F715*450000-I715,-3))</f>
        <v/>
      </c>
      <c r="Q715" s="16">
        <f>50000+N715+E715*50000+F715*180000</f>
        <v/>
      </c>
      <c r="R715" s="16">
        <f>IF(P715&lt;=2000000,MIN(Q715,P715),MAX(Q715-(P715-2000000),50000))*0.05</f>
        <v/>
      </c>
      <c r="S715" s="16">
        <f>MAX(0,P715*0.1-R715)</f>
        <v/>
      </c>
      <c r="T715" s="16">
        <f>Q715+MAX(0,K715-480000)</f>
        <v/>
      </c>
      <c r="U715" s="16">
        <f>P715-T715</f>
        <v/>
      </c>
      <c r="V715" s="17">
        <f>IF(U715&lt;0,0,LOOKUP(U715,{0,1950001,3300001,6950001,9000001,18000001,40000001},{0.05,0.1,0.2,0.23,0.33,0.4,0.45}))</f>
        <v/>
      </c>
      <c r="W715" s="18">
        <f>IF(U715&lt;0,0.9,0.9-V715*1.021)</f>
        <v/>
      </c>
      <c r="X715" s="16">
        <f>ROUNDDOWN(S715*0.2/W715+2000,0)</f>
        <v/>
      </c>
      <c r="Y715" s="17">
        <f>IF(O715&lt;=0,0,LOOKUP(O715,{0,1950001,3300001,6950001,9000001,18000001,40000001},{0.05,0.1,0.2,0.23,0.33,0.4,0.45}))</f>
        <v/>
      </c>
    </row>
    <row r="716">
      <c r="A716" t="inlineStr">
        <is>
          <t>1万円刻み</t>
        </is>
      </c>
      <c r="B716" s="16">
        <f>'3_1万円刻み'!$A$58</f>
        <v/>
      </c>
      <c r="C716" t="n">
        <v>2026</v>
      </c>
      <c r="D716" t="n">
        <v>1</v>
      </c>
      <c r="E716" t="n">
        <v>0</v>
      </c>
      <c r="F716" t="n">
        <v>0</v>
      </c>
      <c r="G716" s="16">
        <f>ROUND(MIN(B716/12,650000)*12*0.0915+MIN(B716/12,1390000)*12*(0.0504+0)+B716*0.005,0)</f>
        <v/>
      </c>
      <c r="H716" t="n">
        <v>0</v>
      </c>
      <c r="I716" t="n">
        <v>0</v>
      </c>
      <c r="J716" s="16">
        <f>IF(C716=2026,IF(B716&lt;741000,0,IF(B716&lt;2191000,B716-740000,IF(B716&lt;2193000,1451000,IF(B716&lt;2196000,1453000,IF(B716&lt;2200000,1456000,IF(B716&lt;3600000,ROUNDDOWN(B716/4,-3)*2.8-80000,IF(B716&lt;6600000,ROUNDDOWN(B716/4,-3)*3.2-440000,IF(B716&lt;8500000,ROUNDDOWN(B716*0.9,0)-1100000,B716-1950000)))))))),IF(B716&lt;651000,0,IF(B716&lt;1900000,B716-650000,IF(B716&lt;3600000,ROUNDDOWN(B716/4,-3)*2.8-80000,IF(B716&lt;6600000,ROUNDDOWN(B716/4,-3)*3.2-440000,IF(B716&lt;8500000,ROUNDDOWN(B716*0.9,0)-1100000,B716-1950000))))))</f>
        <v/>
      </c>
      <c r="K716" s="16">
        <f>IF(J716&gt;23500000,NA(),IF(C716=2026,IF(J716&lt;=4890000,1040000,IF(J716&lt;=6550000,670000,620000)),IF(J716&lt;=1320000,950000,IF(J716&lt;=3360000,880000,IF(J716&lt;=4890000,680000,IF(J716&lt;=6550000,630000,580000))))))</f>
        <v/>
      </c>
      <c r="L716" s="16">
        <f>IF(D716=1,IF(J716&lt;=9000000,380000,IF(J716&lt;=9500000,260000,IF(J716&lt;=10000000,130000,0))),0)</f>
        <v/>
      </c>
      <c r="M716" s="16">
        <f>IF(D716=1,IF(J716&lt;=9000000,330000,IF(J716&lt;=9500000,220000,IF(J716&lt;=10000000,110000,0))),0)</f>
        <v/>
      </c>
      <c r="N716" s="16">
        <f>IF(D716=1,IF(J716&lt;=9000000,50000,IF(J716&lt;=9500000,40000,IF(J716&lt;=10000000,20000,0))),0)</f>
        <v/>
      </c>
      <c r="O716" s="16">
        <f>MAX(0,ROUNDDOWN(J716-G716-K716-L716-E716*380000-F716*630000-H716,-3))</f>
        <v/>
      </c>
      <c r="P716" s="16">
        <f>MAX(0,ROUNDDOWN(J716-G716-430000-M716-E716*330000-F716*450000-I716,-3))</f>
        <v/>
      </c>
      <c r="Q716" s="16">
        <f>50000+N716+E716*50000+F716*180000</f>
        <v/>
      </c>
      <c r="R716" s="16">
        <f>IF(P716&lt;=2000000,MIN(Q716,P716),MAX(Q716-(P716-2000000),50000))*0.05</f>
        <v/>
      </c>
      <c r="S716" s="16">
        <f>MAX(0,P716*0.1-R716)</f>
        <v/>
      </c>
      <c r="T716" s="16">
        <f>Q716+MAX(0,K716-480000)</f>
        <v/>
      </c>
      <c r="U716" s="16">
        <f>P716-T716</f>
        <v/>
      </c>
      <c r="V716" s="17">
        <f>IF(U716&lt;0,0,LOOKUP(U716,{0,1950001,3300001,6950001,9000001,18000001,40000001},{0.05,0.1,0.2,0.23,0.33,0.4,0.45}))</f>
        <v/>
      </c>
      <c r="W716" s="18">
        <f>IF(U716&lt;0,0.9,0.9-V716*1.021)</f>
        <v/>
      </c>
      <c r="X716" s="16">
        <f>ROUNDDOWN(S716*0.2/W716+2000,0)</f>
        <v/>
      </c>
      <c r="Y716" s="17">
        <f>IF(O716&lt;=0,0,LOOKUP(O716,{0,1950001,3300001,6950001,9000001,18000001,40000001},{0.05,0.1,0.2,0.23,0.33,0.4,0.45}))</f>
        <v/>
      </c>
    </row>
    <row r="717">
      <c r="A717" t="inlineStr">
        <is>
          <t>1万円刻み</t>
        </is>
      </c>
      <c r="B717" s="16">
        <f>'3_1万円刻み'!$A$59</f>
        <v/>
      </c>
      <c r="C717" t="n">
        <v>2025</v>
      </c>
      <c r="D717" t="n">
        <v>0</v>
      </c>
      <c r="E717" t="n">
        <v>0</v>
      </c>
      <c r="F717" t="n">
        <v>0</v>
      </c>
      <c r="G717" s="16">
        <f>ROUND(MIN(B717/12,650000)*12*0.0915+MIN(B717/12,1390000)*12*(0.0504+0)+B717*0.005,0)</f>
        <v/>
      </c>
      <c r="H717" t="n">
        <v>0</v>
      </c>
      <c r="I717" t="n">
        <v>0</v>
      </c>
      <c r="J717" s="16">
        <f>IF(C717=2026,IF(B717&lt;741000,0,IF(B717&lt;2191000,B717-740000,IF(B717&lt;2193000,1451000,IF(B717&lt;2196000,1453000,IF(B717&lt;2200000,1456000,IF(B717&lt;3600000,ROUNDDOWN(B717/4,-3)*2.8-80000,IF(B717&lt;6600000,ROUNDDOWN(B717/4,-3)*3.2-440000,IF(B717&lt;8500000,ROUNDDOWN(B717*0.9,0)-1100000,B717-1950000)))))))),IF(B717&lt;651000,0,IF(B717&lt;1900000,B717-650000,IF(B717&lt;3600000,ROUNDDOWN(B717/4,-3)*2.8-80000,IF(B717&lt;6600000,ROUNDDOWN(B717/4,-3)*3.2-440000,IF(B717&lt;8500000,ROUNDDOWN(B717*0.9,0)-1100000,B717-1950000))))))</f>
        <v/>
      </c>
      <c r="K717" s="16">
        <f>IF(J717&gt;23500000,NA(),IF(C717=2026,IF(J717&lt;=4890000,1040000,IF(J717&lt;=6550000,670000,620000)),IF(J717&lt;=1320000,950000,IF(J717&lt;=3360000,880000,IF(J717&lt;=4890000,680000,IF(J717&lt;=6550000,630000,580000))))))</f>
        <v/>
      </c>
      <c r="L717" s="16">
        <f>IF(D717=1,IF(J717&lt;=9000000,380000,IF(J717&lt;=9500000,260000,IF(J717&lt;=10000000,130000,0))),0)</f>
        <v/>
      </c>
      <c r="M717" s="16">
        <f>IF(D717=1,IF(J717&lt;=9000000,330000,IF(J717&lt;=9500000,220000,IF(J717&lt;=10000000,110000,0))),0)</f>
        <v/>
      </c>
      <c r="N717" s="16">
        <f>IF(D717=1,IF(J717&lt;=9000000,50000,IF(J717&lt;=9500000,40000,IF(J717&lt;=10000000,20000,0))),0)</f>
        <v/>
      </c>
      <c r="O717" s="16">
        <f>MAX(0,ROUNDDOWN(J717-G717-K717-L717-E717*380000-F717*630000-H717,-3))</f>
        <v/>
      </c>
      <c r="P717" s="16">
        <f>MAX(0,ROUNDDOWN(J717-G717-430000-M717-E717*330000-F717*450000-I717,-3))</f>
        <v/>
      </c>
      <c r="Q717" s="16">
        <f>50000+N717+E717*50000+F717*180000</f>
        <v/>
      </c>
      <c r="R717" s="16">
        <f>IF(P717&lt;=2000000,MIN(Q717,P717),MAX(Q717-(P717-2000000),50000))*0.05</f>
        <v/>
      </c>
      <c r="S717" s="16">
        <f>MAX(0,P717*0.1-R717)</f>
        <v/>
      </c>
      <c r="T717" s="16">
        <f>Q717+MAX(0,K717-480000)</f>
        <v/>
      </c>
      <c r="U717" s="16">
        <f>P717-T717</f>
        <v/>
      </c>
      <c r="V717" s="17">
        <f>IF(U717&lt;0,0,LOOKUP(U717,{0,1950001,3300001,6950001,9000001,18000001,40000001},{0.05,0.1,0.2,0.23,0.33,0.4,0.45}))</f>
        <v/>
      </c>
      <c r="W717" s="18">
        <f>IF(U717&lt;0,0.9,0.9-V717*1.021)</f>
        <v/>
      </c>
      <c r="X717" s="16">
        <f>ROUNDDOWN(S717*0.2/W717+2000,0)</f>
        <v/>
      </c>
      <c r="Y717" s="17">
        <f>IF(O717&lt;=0,0,LOOKUP(O717,{0,1950001,3300001,6950001,9000001,18000001,40000001},{0.05,0.1,0.2,0.23,0.33,0.4,0.45}))</f>
        <v/>
      </c>
    </row>
    <row r="718">
      <c r="A718" t="inlineStr">
        <is>
          <t>1万円刻み</t>
        </is>
      </c>
      <c r="B718" s="16">
        <f>'3_1万円刻み'!$A$59</f>
        <v/>
      </c>
      <c r="C718" t="n">
        <v>2026</v>
      </c>
      <c r="D718" t="n">
        <v>0</v>
      </c>
      <c r="E718" t="n">
        <v>0</v>
      </c>
      <c r="F718" t="n">
        <v>0</v>
      </c>
      <c r="G718" s="16">
        <f>ROUND(MIN(B718/12,650000)*12*0.0915+MIN(B718/12,1390000)*12*(0.0504+0)+B718*0.005,0)</f>
        <v/>
      </c>
      <c r="H718" t="n">
        <v>0</v>
      </c>
      <c r="I718" t="n">
        <v>0</v>
      </c>
      <c r="J718" s="16">
        <f>IF(C718=2026,IF(B718&lt;741000,0,IF(B718&lt;2191000,B718-740000,IF(B718&lt;2193000,1451000,IF(B718&lt;2196000,1453000,IF(B718&lt;2200000,1456000,IF(B718&lt;3600000,ROUNDDOWN(B718/4,-3)*2.8-80000,IF(B718&lt;6600000,ROUNDDOWN(B718/4,-3)*3.2-440000,IF(B718&lt;8500000,ROUNDDOWN(B718*0.9,0)-1100000,B718-1950000)))))))),IF(B718&lt;651000,0,IF(B718&lt;1900000,B718-650000,IF(B718&lt;3600000,ROUNDDOWN(B718/4,-3)*2.8-80000,IF(B718&lt;6600000,ROUNDDOWN(B718/4,-3)*3.2-440000,IF(B718&lt;8500000,ROUNDDOWN(B718*0.9,0)-1100000,B718-1950000))))))</f>
        <v/>
      </c>
      <c r="K718" s="16">
        <f>IF(J718&gt;23500000,NA(),IF(C718=2026,IF(J718&lt;=4890000,1040000,IF(J718&lt;=6550000,670000,620000)),IF(J718&lt;=1320000,950000,IF(J718&lt;=3360000,880000,IF(J718&lt;=4890000,680000,IF(J718&lt;=6550000,630000,580000))))))</f>
        <v/>
      </c>
      <c r="L718" s="16">
        <f>IF(D718=1,IF(J718&lt;=9000000,380000,IF(J718&lt;=9500000,260000,IF(J718&lt;=10000000,130000,0))),0)</f>
        <v/>
      </c>
      <c r="M718" s="16">
        <f>IF(D718=1,IF(J718&lt;=9000000,330000,IF(J718&lt;=9500000,220000,IF(J718&lt;=10000000,110000,0))),0)</f>
        <v/>
      </c>
      <c r="N718" s="16">
        <f>IF(D718=1,IF(J718&lt;=9000000,50000,IF(J718&lt;=9500000,40000,IF(J718&lt;=10000000,20000,0))),0)</f>
        <v/>
      </c>
      <c r="O718" s="16">
        <f>MAX(0,ROUNDDOWN(J718-G718-K718-L718-E718*380000-F718*630000-H718,-3))</f>
        <v/>
      </c>
      <c r="P718" s="16">
        <f>MAX(0,ROUNDDOWN(J718-G718-430000-M718-E718*330000-F718*450000-I718,-3))</f>
        <v/>
      </c>
      <c r="Q718" s="16">
        <f>50000+N718+E718*50000+F718*180000</f>
        <v/>
      </c>
      <c r="R718" s="16">
        <f>IF(P718&lt;=2000000,MIN(Q718,P718),MAX(Q718-(P718-2000000),50000))*0.05</f>
        <v/>
      </c>
      <c r="S718" s="16">
        <f>MAX(0,P718*0.1-R718)</f>
        <v/>
      </c>
      <c r="T718" s="16">
        <f>Q718+MAX(0,K718-480000)</f>
        <v/>
      </c>
      <c r="U718" s="16">
        <f>P718-T718</f>
        <v/>
      </c>
      <c r="V718" s="17">
        <f>IF(U718&lt;0,0,LOOKUP(U718,{0,1950001,3300001,6950001,9000001,18000001,40000001},{0.05,0.1,0.2,0.23,0.33,0.4,0.45}))</f>
        <v/>
      </c>
      <c r="W718" s="18">
        <f>IF(U718&lt;0,0.9,0.9-V718*1.021)</f>
        <v/>
      </c>
      <c r="X718" s="16">
        <f>ROUNDDOWN(S718*0.2/W718+2000,0)</f>
        <v/>
      </c>
      <c r="Y718" s="17">
        <f>IF(O718&lt;=0,0,LOOKUP(O718,{0,1950001,3300001,6950001,9000001,18000001,40000001},{0.05,0.1,0.2,0.23,0.33,0.4,0.45}))</f>
        <v/>
      </c>
    </row>
    <row r="719">
      <c r="A719" t="inlineStr">
        <is>
          <t>1万円刻み</t>
        </is>
      </c>
      <c r="B719" s="16">
        <f>'3_1万円刻み'!$A$59</f>
        <v/>
      </c>
      <c r="C719" t="n">
        <v>2025</v>
      </c>
      <c r="D719" t="n">
        <v>1</v>
      </c>
      <c r="E719" t="n">
        <v>0</v>
      </c>
      <c r="F719" t="n">
        <v>0</v>
      </c>
      <c r="G719" s="16">
        <f>ROUND(MIN(B719/12,650000)*12*0.0915+MIN(B719/12,1390000)*12*(0.0504+0)+B719*0.005,0)</f>
        <v/>
      </c>
      <c r="H719" t="n">
        <v>0</v>
      </c>
      <c r="I719" t="n">
        <v>0</v>
      </c>
      <c r="J719" s="16">
        <f>IF(C719=2026,IF(B719&lt;741000,0,IF(B719&lt;2191000,B719-740000,IF(B719&lt;2193000,1451000,IF(B719&lt;2196000,1453000,IF(B719&lt;2200000,1456000,IF(B719&lt;3600000,ROUNDDOWN(B719/4,-3)*2.8-80000,IF(B719&lt;6600000,ROUNDDOWN(B719/4,-3)*3.2-440000,IF(B719&lt;8500000,ROUNDDOWN(B719*0.9,0)-1100000,B719-1950000)))))))),IF(B719&lt;651000,0,IF(B719&lt;1900000,B719-650000,IF(B719&lt;3600000,ROUNDDOWN(B719/4,-3)*2.8-80000,IF(B719&lt;6600000,ROUNDDOWN(B719/4,-3)*3.2-440000,IF(B719&lt;8500000,ROUNDDOWN(B719*0.9,0)-1100000,B719-1950000))))))</f>
        <v/>
      </c>
      <c r="K719" s="16">
        <f>IF(J719&gt;23500000,NA(),IF(C719=2026,IF(J719&lt;=4890000,1040000,IF(J719&lt;=6550000,670000,620000)),IF(J719&lt;=1320000,950000,IF(J719&lt;=3360000,880000,IF(J719&lt;=4890000,680000,IF(J719&lt;=6550000,630000,580000))))))</f>
        <v/>
      </c>
      <c r="L719" s="16">
        <f>IF(D719=1,IF(J719&lt;=9000000,380000,IF(J719&lt;=9500000,260000,IF(J719&lt;=10000000,130000,0))),0)</f>
        <v/>
      </c>
      <c r="M719" s="16">
        <f>IF(D719=1,IF(J719&lt;=9000000,330000,IF(J719&lt;=9500000,220000,IF(J719&lt;=10000000,110000,0))),0)</f>
        <v/>
      </c>
      <c r="N719" s="16">
        <f>IF(D719=1,IF(J719&lt;=9000000,50000,IF(J719&lt;=9500000,40000,IF(J719&lt;=10000000,20000,0))),0)</f>
        <v/>
      </c>
      <c r="O719" s="16">
        <f>MAX(0,ROUNDDOWN(J719-G719-K719-L719-E719*380000-F719*630000-H719,-3))</f>
        <v/>
      </c>
      <c r="P719" s="16">
        <f>MAX(0,ROUNDDOWN(J719-G719-430000-M719-E719*330000-F719*450000-I719,-3))</f>
        <v/>
      </c>
      <c r="Q719" s="16">
        <f>50000+N719+E719*50000+F719*180000</f>
        <v/>
      </c>
      <c r="R719" s="16">
        <f>IF(P719&lt;=2000000,MIN(Q719,P719),MAX(Q719-(P719-2000000),50000))*0.05</f>
        <v/>
      </c>
      <c r="S719" s="16">
        <f>MAX(0,P719*0.1-R719)</f>
        <v/>
      </c>
      <c r="T719" s="16">
        <f>Q719+MAX(0,K719-480000)</f>
        <v/>
      </c>
      <c r="U719" s="16">
        <f>P719-T719</f>
        <v/>
      </c>
      <c r="V719" s="17">
        <f>IF(U719&lt;0,0,LOOKUP(U719,{0,1950001,3300001,6950001,9000001,18000001,40000001},{0.05,0.1,0.2,0.23,0.33,0.4,0.45}))</f>
        <v/>
      </c>
      <c r="W719" s="18">
        <f>IF(U719&lt;0,0.9,0.9-V719*1.021)</f>
        <v/>
      </c>
      <c r="X719" s="16">
        <f>ROUNDDOWN(S719*0.2/W719+2000,0)</f>
        <v/>
      </c>
      <c r="Y719" s="17">
        <f>IF(O719&lt;=0,0,LOOKUP(O719,{0,1950001,3300001,6950001,9000001,18000001,40000001},{0.05,0.1,0.2,0.23,0.33,0.4,0.45}))</f>
        <v/>
      </c>
    </row>
    <row r="720">
      <c r="A720" t="inlineStr">
        <is>
          <t>1万円刻み</t>
        </is>
      </c>
      <c r="B720" s="16">
        <f>'3_1万円刻み'!$A$59</f>
        <v/>
      </c>
      <c r="C720" t="n">
        <v>2026</v>
      </c>
      <c r="D720" t="n">
        <v>1</v>
      </c>
      <c r="E720" t="n">
        <v>0</v>
      </c>
      <c r="F720" t="n">
        <v>0</v>
      </c>
      <c r="G720" s="16">
        <f>ROUND(MIN(B720/12,650000)*12*0.0915+MIN(B720/12,1390000)*12*(0.0504+0)+B720*0.005,0)</f>
        <v/>
      </c>
      <c r="H720" t="n">
        <v>0</v>
      </c>
      <c r="I720" t="n">
        <v>0</v>
      </c>
      <c r="J720" s="16">
        <f>IF(C720=2026,IF(B720&lt;741000,0,IF(B720&lt;2191000,B720-740000,IF(B720&lt;2193000,1451000,IF(B720&lt;2196000,1453000,IF(B720&lt;2200000,1456000,IF(B720&lt;3600000,ROUNDDOWN(B720/4,-3)*2.8-80000,IF(B720&lt;6600000,ROUNDDOWN(B720/4,-3)*3.2-440000,IF(B720&lt;8500000,ROUNDDOWN(B720*0.9,0)-1100000,B720-1950000)))))))),IF(B720&lt;651000,0,IF(B720&lt;1900000,B720-650000,IF(B720&lt;3600000,ROUNDDOWN(B720/4,-3)*2.8-80000,IF(B720&lt;6600000,ROUNDDOWN(B720/4,-3)*3.2-440000,IF(B720&lt;8500000,ROUNDDOWN(B720*0.9,0)-1100000,B720-1950000))))))</f>
        <v/>
      </c>
      <c r="K720" s="16">
        <f>IF(J720&gt;23500000,NA(),IF(C720=2026,IF(J720&lt;=4890000,1040000,IF(J720&lt;=6550000,670000,620000)),IF(J720&lt;=1320000,950000,IF(J720&lt;=3360000,880000,IF(J720&lt;=4890000,680000,IF(J720&lt;=6550000,630000,580000))))))</f>
        <v/>
      </c>
      <c r="L720" s="16">
        <f>IF(D720=1,IF(J720&lt;=9000000,380000,IF(J720&lt;=9500000,260000,IF(J720&lt;=10000000,130000,0))),0)</f>
        <v/>
      </c>
      <c r="M720" s="16">
        <f>IF(D720=1,IF(J720&lt;=9000000,330000,IF(J720&lt;=9500000,220000,IF(J720&lt;=10000000,110000,0))),0)</f>
        <v/>
      </c>
      <c r="N720" s="16">
        <f>IF(D720=1,IF(J720&lt;=9000000,50000,IF(J720&lt;=9500000,40000,IF(J720&lt;=10000000,20000,0))),0)</f>
        <v/>
      </c>
      <c r="O720" s="16">
        <f>MAX(0,ROUNDDOWN(J720-G720-K720-L720-E720*380000-F720*630000-H720,-3))</f>
        <v/>
      </c>
      <c r="P720" s="16">
        <f>MAX(0,ROUNDDOWN(J720-G720-430000-M720-E720*330000-F720*450000-I720,-3))</f>
        <v/>
      </c>
      <c r="Q720" s="16">
        <f>50000+N720+E720*50000+F720*180000</f>
        <v/>
      </c>
      <c r="R720" s="16">
        <f>IF(P720&lt;=2000000,MIN(Q720,P720),MAX(Q720-(P720-2000000),50000))*0.05</f>
        <v/>
      </c>
      <c r="S720" s="16">
        <f>MAX(0,P720*0.1-R720)</f>
        <v/>
      </c>
      <c r="T720" s="16">
        <f>Q720+MAX(0,K720-480000)</f>
        <v/>
      </c>
      <c r="U720" s="16">
        <f>P720-T720</f>
        <v/>
      </c>
      <c r="V720" s="17">
        <f>IF(U720&lt;0,0,LOOKUP(U720,{0,1950001,3300001,6950001,9000001,18000001,40000001},{0.05,0.1,0.2,0.23,0.33,0.4,0.45}))</f>
        <v/>
      </c>
      <c r="W720" s="18">
        <f>IF(U720&lt;0,0.9,0.9-V720*1.021)</f>
        <v/>
      </c>
      <c r="X720" s="16">
        <f>ROUNDDOWN(S720*0.2/W720+2000,0)</f>
        <v/>
      </c>
      <c r="Y720" s="17">
        <f>IF(O720&lt;=0,0,LOOKUP(O720,{0,1950001,3300001,6950001,9000001,18000001,40000001},{0.05,0.1,0.2,0.23,0.33,0.4,0.45}))</f>
        <v/>
      </c>
    </row>
    <row r="721">
      <c r="A721" t="inlineStr">
        <is>
          <t>1万円刻み</t>
        </is>
      </c>
      <c r="B721" s="16">
        <f>'3_1万円刻み'!$A$60</f>
        <v/>
      </c>
      <c r="C721" t="n">
        <v>2025</v>
      </c>
      <c r="D721" t="n">
        <v>0</v>
      </c>
      <c r="E721" t="n">
        <v>0</v>
      </c>
      <c r="F721" t="n">
        <v>0</v>
      </c>
      <c r="G721" s="16">
        <f>ROUND(MIN(B721/12,650000)*12*0.0915+MIN(B721/12,1390000)*12*(0.0504+0)+B721*0.005,0)</f>
        <v/>
      </c>
      <c r="H721" t="n">
        <v>0</v>
      </c>
      <c r="I721" t="n">
        <v>0</v>
      </c>
      <c r="J721" s="16">
        <f>IF(C721=2026,IF(B721&lt;741000,0,IF(B721&lt;2191000,B721-740000,IF(B721&lt;2193000,1451000,IF(B721&lt;2196000,1453000,IF(B721&lt;2200000,1456000,IF(B721&lt;3600000,ROUNDDOWN(B721/4,-3)*2.8-80000,IF(B721&lt;6600000,ROUNDDOWN(B721/4,-3)*3.2-440000,IF(B721&lt;8500000,ROUNDDOWN(B721*0.9,0)-1100000,B721-1950000)))))))),IF(B721&lt;651000,0,IF(B721&lt;1900000,B721-650000,IF(B721&lt;3600000,ROUNDDOWN(B721/4,-3)*2.8-80000,IF(B721&lt;6600000,ROUNDDOWN(B721/4,-3)*3.2-440000,IF(B721&lt;8500000,ROUNDDOWN(B721*0.9,0)-1100000,B721-1950000))))))</f>
        <v/>
      </c>
      <c r="K721" s="16">
        <f>IF(J721&gt;23500000,NA(),IF(C721=2026,IF(J721&lt;=4890000,1040000,IF(J721&lt;=6550000,670000,620000)),IF(J721&lt;=1320000,950000,IF(J721&lt;=3360000,880000,IF(J721&lt;=4890000,680000,IF(J721&lt;=6550000,630000,580000))))))</f>
        <v/>
      </c>
      <c r="L721" s="16">
        <f>IF(D721=1,IF(J721&lt;=9000000,380000,IF(J721&lt;=9500000,260000,IF(J721&lt;=10000000,130000,0))),0)</f>
        <v/>
      </c>
      <c r="M721" s="16">
        <f>IF(D721=1,IF(J721&lt;=9000000,330000,IF(J721&lt;=9500000,220000,IF(J721&lt;=10000000,110000,0))),0)</f>
        <v/>
      </c>
      <c r="N721" s="16">
        <f>IF(D721=1,IF(J721&lt;=9000000,50000,IF(J721&lt;=9500000,40000,IF(J721&lt;=10000000,20000,0))),0)</f>
        <v/>
      </c>
      <c r="O721" s="16">
        <f>MAX(0,ROUNDDOWN(J721-G721-K721-L721-E721*380000-F721*630000-H721,-3))</f>
        <v/>
      </c>
      <c r="P721" s="16">
        <f>MAX(0,ROUNDDOWN(J721-G721-430000-M721-E721*330000-F721*450000-I721,-3))</f>
        <v/>
      </c>
      <c r="Q721" s="16">
        <f>50000+N721+E721*50000+F721*180000</f>
        <v/>
      </c>
      <c r="R721" s="16">
        <f>IF(P721&lt;=2000000,MIN(Q721,P721),MAX(Q721-(P721-2000000),50000))*0.05</f>
        <v/>
      </c>
      <c r="S721" s="16">
        <f>MAX(0,P721*0.1-R721)</f>
        <v/>
      </c>
      <c r="T721" s="16">
        <f>Q721+MAX(0,K721-480000)</f>
        <v/>
      </c>
      <c r="U721" s="16">
        <f>P721-T721</f>
        <v/>
      </c>
      <c r="V721" s="17">
        <f>IF(U721&lt;0,0,LOOKUP(U721,{0,1950001,3300001,6950001,9000001,18000001,40000001},{0.05,0.1,0.2,0.23,0.33,0.4,0.45}))</f>
        <v/>
      </c>
      <c r="W721" s="18">
        <f>IF(U721&lt;0,0.9,0.9-V721*1.021)</f>
        <v/>
      </c>
      <c r="X721" s="16">
        <f>ROUNDDOWN(S721*0.2/W721+2000,0)</f>
        <v/>
      </c>
      <c r="Y721" s="17">
        <f>IF(O721&lt;=0,0,LOOKUP(O721,{0,1950001,3300001,6950001,9000001,18000001,40000001},{0.05,0.1,0.2,0.23,0.33,0.4,0.45}))</f>
        <v/>
      </c>
    </row>
    <row r="722">
      <c r="A722" t="inlineStr">
        <is>
          <t>1万円刻み</t>
        </is>
      </c>
      <c r="B722" s="16">
        <f>'3_1万円刻み'!$A$60</f>
        <v/>
      </c>
      <c r="C722" t="n">
        <v>2026</v>
      </c>
      <c r="D722" t="n">
        <v>0</v>
      </c>
      <c r="E722" t="n">
        <v>0</v>
      </c>
      <c r="F722" t="n">
        <v>0</v>
      </c>
      <c r="G722" s="16">
        <f>ROUND(MIN(B722/12,650000)*12*0.0915+MIN(B722/12,1390000)*12*(0.0504+0)+B722*0.005,0)</f>
        <v/>
      </c>
      <c r="H722" t="n">
        <v>0</v>
      </c>
      <c r="I722" t="n">
        <v>0</v>
      </c>
      <c r="J722" s="16">
        <f>IF(C722=2026,IF(B722&lt;741000,0,IF(B722&lt;2191000,B722-740000,IF(B722&lt;2193000,1451000,IF(B722&lt;2196000,1453000,IF(B722&lt;2200000,1456000,IF(B722&lt;3600000,ROUNDDOWN(B722/4,-3)*2.8-80000,IF(B722&lt;6600000,ROUNDDOWN(B722/4,-3)*3.2-440000,IF(B722&lt;8500000,ROUNDDOWN(B722*0.9,0)-1100000,B722-1950000)))))))),IF(B722&lt;651000,0,IF(B722&lt;1900000,B722-650000,IF(B722&lt;3600000,ROUNDDOWN(B722/4,-3)*2.8-80000,IF(B722&lt;6600000,ROUNDDOWN(B722/4,-3)*3.2-440000,IF(B722&lt;8500000,ROUNDDOWN(B722*0.9,0)-1100000,B722-1950000))))))</f>
        <v/>
      </c>
      <c r="K722" s="16">
        <f>IF(J722&gt;23500000,NA(),IF(C722=2026,IF(J722&lt;=4890000,1040000,IF(J722&lt;=6550000,670000,620000)),IF(J722&lt;=1320000,950000,IF(J722&lt;=3360000,880000,IF(J722&lt;=4890000,680000,IF(J722&lt;=6550000,630000,580000))))))</f>
        <v/>
      </c>
      <c r="L722" s="16">
        <f>IF(D722=1,IF(J722&lt;=9000000,380000,IF(J722&lt;=9500000,260000,IF(J722&lt;=10000000,130000,0))),0)</f>
        <v/>
      </c>
      <c r="M722" s="16">
        <f>IF(D722=1,IF(J722&lt;=9000000,330000,IF(J722&lt;=9500000,220000,IF(J722&lt;=10000000,110000,0))),0)</f>
        <v/>
      </c>
      <c r="N722" s="16">
        <f>IF(D722=1,IF(J722&lt;=9000000,50000,IF(J722&lt;=9500000,40000,IF(J722&lt;=10000000,20000,0))),0)</f>
        <v/>
      </c>
      <c r="O722" s="16">
        <f>MAX(0,ROUNDDOWN(J722-G722-K722-L722-E722*380000-F722*630000-H722,-3))</f>
        <v/>
      </c>
      <c r="P722" s="16">
        <f>MAX(0,ROUNDDOWN(J722-G722-430000-M722-E722*330000-F722*450000-I722,-3))</f>
        <v/>
      </c>
      <c r="Q722" s="16">
        <f>50000+N722+E722*50000+F722*180000</f>
        <v/>
      </c>
      <c r="R722" s="16">
        <f>IF(P722&lt;=2000000,MIN(Q722,P722),MAX(Q722-(P722-2000000),50000))*0.05</f>
        <v/>
      </c>
      <c r="S722" s="16">
        <f>MAX(0,P722*0.1-R722)</f>
        <v/>
      </c>
      <c r="T722" s="16">
        <f>Q722+MAX(0,K722-480000)</f>
        <v/>
      </c>
      <c r="U722" s="16">
        <f>P722-T722</f>
        <v/>
      </c>
      <c r="V722" s="17">
        <f>IF(U722&lt;0,0,LOOKUP(U722,{0,1950001,3300001,6950001,9000001,18000001,40000001},{0.05,0.1,0.2,0.23,0.33,0.4,0.45}))</f>
        <v/>
      </c>
      <c r="W722" s="18">
        <f>IF(U722&lt;0,0.9,0.9-V722*1.021)</f>
        <v/>
      </c>
      <c r="X722" s="16">
        <f>ROUNDDOWN(S722*0.2/W722+2000,0)</f>
        <v/>
      </c>
      <c r="Y722" s="17">
        <f>IF(O722&lt;=0,0,LOOKUP(O722,{0,1950001,3300001,6950001,9000001,18000001,40000001},{0.05,0.1,0.2,0.23,0.33,0.4,0.45}))</f>
        <v/>
      </c>
    </row>
    <row r="723">
      <c r="A723" t="inlineStr">
        <is>
          <t>1万円刻み</t>
        </is>
      </c>
      <c r="B723" s="16">
        <f>'3_1万円刻み'!$A$60</f>
        <v/>
      </c>
      <c r="C723" t="n">
        <v>2025</v>
      </c>
      <c r="D723" t="n">
        <v>1</v>
      </c>
      <c r="E723" t="n">
        <v>0</v>
      </c>
      <c r="F723" t="n">
        <v>0</v>
      </c>
      <c r="G723" s="16">
        <f>ROUND(MIN(B723/12,650000)*12*0.0915+MIN(B723/12,1390000)*12*(0.0504+0)+B723*0.005,0)</f>
        <v/>
      </c>
      <c r="H723" t="n">
        <v>0</v>
      </c>
      <c r="I723" t="n">
        <v>0</v>
      </c>
      <c r="J723" s="16">
        <f>IF(C723=2026,IF(B723&lt;741000,0,IF(B723&lt;2191000,B723-740000,IF(B723&lt;2193000,1451000,IF(B723&lt;2196000,1453000,IF(B723&lt;2200000,1456000,IF(B723&lt;3600000,ROUNDDOWN(B723/4,-3)*2.8-80000,IF(B723&lt;6600000,ROUNDDOWN(B723/4,-3)*3.2-440000,IF(B723&lt;8500000,ROUNDDOWN(B723*0.9,0)-1100000,B723-1950000)))))))),IF(B723&lt;651000,0,IF(B723&lt;1900000,B723-650000,IF(B723&lt;3600000,ROUNDDOWN(B723/4,-3)*2.8-80000,IF(B723&lt;6600000,ROUNDDOWN(B723/4,-3)*3.2-440000,IF(B723&lt;8500000,ROUNDDOWN(B723*0.9,0)-1100000,B723-1950000))))))</f>
        <v/>
      </c>
      <c r="K723" s="16">
        <f>IF(J723&gt;23500000,NA(),IF(C723=2026,IF(J723&lt;=4890000,1040000,IF(J723&lt;=6550000,670000,620000)),IF(J723&lt;=1320000,950000,IF(J723&lt;=3360000,880000,IF(J723&lt;=4890000,680000,IF(J723&lt;=6550000,630000,580000))))))</f>
        <v/>
      </c>
      <c r="L723" s="16">
        <f>IF(D723=1,IF(J723&lt;=9000000,380000,IF(J723&lt;=9500000,260000,IF(J723&lt;=10000000,130000,0))),0)</f>
        <v/>
      </c>
      <c r="M723" s="16">
        <f>IF(D723=1,IF(J723&lt;=9000000,330000,IF(J723&lt;=9500000,220000,IF(J723&lt;=10000000,110000,0))),0)</f>
        <v/>
      </c>
      <c r="N723" s="16">
        <f>IF(D723=1,IF(J723&lt;=9000000,50000,IF(J723&lt;=9500000,40000,IF(J723&lt;=10000000,20000,0))),0)</f>
        <v/>
      </c>
      <c r="O723" s="16">
        <f>MAX(0,ROUNDDOWN(J723-G723-K723-L723-E723*380000-F723*630000-H723,-3))</f>
        <v/>
      </c>
      <c r="P723" s="16">
        <f>MAX(0,ROUNDDOWN(J723-G723-430000-M723-E723*330000-F723*450000-I723,-3))</f>
        <v/>
      </c>
      <c r="Q723" s="16">
        <f>50000+N723+E723*50000+F723*180000</f>
        <v/>
      </c>
      <c r="R723" s="16">
        <f>IF(P723&lt;=2000000,MIN(Q723,P723),MAX(Q723-(P723-2000000),50000))*0.05</f>
        <v/>
      </c>
      <c r="S723" s="16">
        <f>MAX(0,P723*0.1-R723)</f>
        <v/>
      </c>
      <c r="T723" s="16">
        <f>Q723+MAX(0,K723-480000)</f>
        <v/>
      </c>
      <c r="U723" s="16">
        <f>P723-T723</f>
        <v/>
      </c>
      <c r="V723" s="17">
        <f>IF(U723&lt;0,0,LOOKUP(U723,{0,1950001,3300001,6950001,9000001,18000001,40000001},{0.05,0.1,0.2,0.23,0.33,0.4,0.45}))</f>
        <v/>
      </c>
      <c r="W723" s="18">
        <f>IF(U723&lt;0,0.9,0.9-V723*1.021)</f>
        <v/>
      </c>
      <c r="X723" s="16">
        <f>ROUNDDOWN(S723*0.2/W723+2000,0)</f>
        <v/>
      </c>
      <c r="Y723" s="17">
        <f>IF(O723&lt;=0,0,LOOKUP(O723,{0,1950001,3300001,6950001,9000001,18000001,40000001},{0.05,0.1,0.2,0.23,0.33,0.4,0.45}))</f>
        <v/>
      </c>
    </row>
    <row r="724">
      <c r="A724" t="inlineStr">
        <is>
          <t>1万円刻み</t>
        </is>
      </c>
      <c r="B724" s="16">
        <f>'3_1万円刻み'!$A$60</f>
        <v/>
      </c>
      <c r="C724" t="n">
        <v>2026</v>
      </c>
      <c r="D724" t="n">
        <v>1</v>
      </c>
      <c r="E724" t="n">
        <v>0</v>
      </c>
      <c r="F724" t="n">
        <v>0</v>
      </c>
      <c r="G724" s="16">
        <f>ROUND(MIN(B724/12,650000)*12*0.0915+MIN(B724/12,1390000)*12*(0.0504+0)+B724*0.005,0)</f>
        <v/>
      </c>
      <c r="H724" t="n">
        <v>0</v>
      </c>
      <c r="I724" t="n">
        <v>0</v>
      </c>
      <c r="J724" s="16">
        <f>IF(C724=2026,IF(B724&lt;741000,0,IF(B724&lt;2191000,B724-740000,IF(B724&lt;2193000,1451000,IF(B724&lt;2196000,1453000,IF(B724&lt;2200000,1456000,IF(B724&lt;3600000,ROUNDDOWN(B724/4,-3)*2.8-80000,IF(B724&lt;6600000,ROUNDDOWN(B724/4,-3)*3.2-440000,IF(B724&lt;8500000,ROUNDDOWN(B724*0.9,0)-1100000,B724-1950000)))))))),IF(B724&lt;651000,0,IF(B724&lt;1900000,B724-650000,IF(B724&lt;3600000,ROUNDDOWN(B724/4,-3)*2.8-80000,IF(B724&lt;6600000,ROUNDDOWN(B724/4,-3)*3.2-440000,IF(B724&lt;8500000,ROUNDDOWN(B724*0.9,0)-1100000,B724-1950000))))))</f>
        <v/>
      </c>
      <c r="K724" s="16">
        <f>IF(J724&gt;23500000,NA(),IF(C724=2026,IF(J724&lt;=4890000,1040000,IF(J724&lt;=6550000,670000,620000)),IF(J724&lt;=1320000,950000,IF(J724&lt;=3360000,880000,IF(J724&lt;=4890000,680000,IF(J724&lt;=6550000,630000,580000))))))</f>
        <v/>
      </c>
      <c r="L724" s="16">
        <f>IF(D724=1,IF(J724&lt;=9000000,380000,IF(J724&lt;=9500000,260000,IF(J724&lt;=10000000,130000,0))),0)</f>
        <v/>
      </c>
      <c r="M724" s="16">
        <f>IF(D724=1,IF(J724&lt;=9000000,330000,IF(J724&lt;=9500000,220000,IF(J724&lt;=10000000,110000,0))),0)</f>
        <v/>
      </c>
      <c r="N724" s="16">
        <f>IF(D724=1,IF(J724&lt;=9000000,50000,IF(J724&lt;=9500000,40000,IF(J724&lt;=10000000,20000,0))),0)</f>
        <v/>
      </c>
      <c r="O724" s="16">
        <f>MAX(0,ROUNDDOWN(J724-G724-K724-L724-E724*380000-F724*630000-H724,-3))</f>
        <v/>
      </c>
      <c r="P724" s="16">
        <f>MAX(0,ROUNDDOWN(J724-G724-430000-M724-E724*330000-F724*450000-I724,-3))</f>
        <v/>
      </c>
      <c r="Q724" s="16">
        <f>50000+N724+E724*50000+F724*180000</f>
        <v/>
      </c>
      <c r="R724" s="16">
        <f>IF(P724&lt;=2000000,MIN(Q724,P724),MAX(Q724-(P724-2000000),50000))*0.05</f>
        <v/>
      </c>
      <c r="S724" s="16">
        <f>MAX(0,P724*0.1-R724)</f>
        <v/>
      </c>
      <c r="T724" s="16">
        <f>Q724+MAX(0,K724-480000)</f>
        <v/>
      </c>
      <c r="U724" s="16">
        <f>P724-T724</f>
        <v/>
      </c>
      <c r="V724" s="17">
        <f>IF(U724&lt;0,0,LOOKUP(U724,{0,1950001,3300001,6950001,9000001,18000001,40000001},{0.05,0.1,0.2,0.23,0.33,0.4,0.45}))</f>
        <v/>
      </c>
      <c r="W724" s="18">
        <f>IF(U724&lt;0,0.9,0.9-V724*1.021)</f>
        <v/>
      </c>
      <c r="X724" s="16">
        <f>ROUNDDOWN(S724*0.2/W724+2000,0)</f>
        <v/>
      </c>
      <c r="Y724" s="17">
        <f>IF(O724&lt;=0,0,LOOKUP(O724,{0,1950001,3300001,6950001,9000001,18000001,40000001},{0.05,0.1,0.2,0.23,0.33,0.4,0.45}))</f>
        <v/>
      </c>
    </row>
    <row r="725">
      <c r="A725" t="inlineStr">
        <is>
          <t>1万円刻み</t>
        </is>
      </c>
      <c r="B725" s="16">
        <f>'3_1万円刻み'!$A$61</f>
        <v/>
      </c>
      <c r="C725" t="n">
        <v>2025</v>
      </c>
      <c r="D725" t="n">
        <v>0</v>
      </c>
      <c r="E725" t="n">
        <v>0</v>
      </c>
      <c r="F725" t="n">
        <v>0</v>
      </c>
      <c r="G725" s="16">
        <f>ROUND(MIN(B725/12,650000)*12*0.0915+MIN(B725/12,1390000)*12*(0.0504+0)+B725*0.005,0)</f>
        <v/>
      </c>
      <c r="H725" t="n">
        <v>0</v>
      </c>
      <c r="I725" t="n">
        <v>0</v>
      </c>
      <c r="J725" s="16">
        <f>IF(C725=2026,IF(B725&lt;741000,0,IF(B725&lt;2191000,B725-740000,IF(B725&lt;2193000,1451000,IF(B725&lt;2196000,1453000,IF(B725&lt;2200000,1456000,IF(B725&lt;3600000,ROUNDDOWN(B725/4,-3)*2.8-80000,IF(B725&lt;6600000,ROUNDDOWN(B725/4,-3)*3.2-440000,IF(B725&lt;8500000,ROUNDDOWN(B725*0.9,0)-1100000,B725-1950000)))))))),IF(B725&lt;651000,0,IF(B725&lt;1900000,B725-650000,IF(B725&lt;3600000,ROUNDDOWN(B725/4,-3)*2.8-80000,IF(B725&lt;6600000,ROUNDDOWN(B725/4,-3)*3.2-440000,IF(B725&lt;8500000,ROUNDDOWN(B725*0.9,0)-1100000,B725-1950000))))))</f>
        <v/>
      </c>
      <c r="K725" s="16">
        <f>IF(J725&gt;23500000,NA(),IF(C725=2026,IF(J725&lt;=4890000,1040000,IF(J725&lt;=6550000,670000,620000)),IF(J725&lt;=1320000,950000,IF(J725&lt;=3360000,880000,IF(J725&lt;=4890000,680000,IF(J725&lt;=6550000,630000,580000))))))</f>
        <v/>
      </c>
      <c r="L725" s="16">
        <f>IF(D725=1,IF(J725&lt;=9000000,380000,IF(J725&lt;=9500000,260000,IF(J725&lt;=10000000,130000,0))),0)</f>
        <v/>
      </c>
      <c r="M725" s="16">
        <f>IF(D725=1,IF(J725&lt;=9000000,330000,IF(J725&lt;=9500000,220000,IF(J725&lt;=10000000,110000,0))),0)</f>
        <v/>
      </c>
      <c r="N725" s="16">
        <f>IF(D725=1,IF(J725&lt;=9000000,50000,IF(J725&lt;=9500000,40000,IF(J725&lt;=10000000,20000,0))),0)</f>
        <v/>
      </c>
      <c r="O725" s="16">
        <f>MAX(0,ROUNDDOWN(J725-G725-K725-L725-E725*380000-F725*630000-H725,-3))</f>
        <v/>
      </c>
      <c r="P725" s="16">
        <f>MAX(0,ROUNDDOWN(J725-G725-430000-M725-E725*330000-F725*450000-I725,-3))</f>
        <v/>
      </c>
      <c r="Q725" s="16">
        <f>50000+N725+E725*50000+F725*180000</f>
        <v/>
      </c>
      <c r="R725" s="16">
        <f>IF(P725&lt;=2000000,MIN(Q725,P725),MAX(Q725-(P725-2000000),50000))*0.05</f>
        <v/>
      </c>
      <c r="S725" s="16">
        <f>MAX(0,P725*0.1-R725)</f>
        <v/>
      </c>
      <c r="T725" s="16">
        <f>Q725+MAX(0,K725-480000)</f>
        <v/>
      </c>
      <c r="U725" s="16">
        <f>P725-T725</f>
        <v/>
      </c>
      <c r="V725" s="17">
        <f>IF(U725&lt;0,0,LOOKUP(U725,{0,1950001,3300001,6950001,9000001,18000001,40000001},{0.05,0.1,0.2,0.23,0.33,0.4,0.45}))</f>
        <v/>
      </c>
      <c r="W725" s="18">
        <f>IF(U725&lt;0,0.9,0.9-V725*1.021)</f>
        <v/>
      </c>
      <c r="X725" s="16">
        <f>ROUNDDOWN(S725*0.2/W725+2000,0)</f>
        <v/>
      </c>
      <c r="Y725" s="17">
        <f>IF(O725&lt;=0,0,LOOKUP(O725,{0,1950001,3300001,6950001,9000001,18000001,40000001},{0.05,0.1,0.2,0.23,0.33,0.4,0.45}))</f>
        <v/>
      </c>
    </row>
    <row r="726">
      <c r="A726" t="inlineStr">
        <is>
          <t>1万円刻み</t>
        </is>
      </c>
      <c r="B726" s="16">
        <f>'3_1万円刻み'!$A$61</f>
        <v/>
      </c>
      <c r="C726" t="n">
        <v>2026</v>
      </c>
      <c r="D726" t="n">
        <v>0</v>
      </c>
      <c r="E726" t="n">
        <v>0</v>
      </c>
      <c r="F726" t="n">
        <v>0</v>
      </c>
      <c r="G726" s="16">
        <f>ROUND(MIN(B726/12,650000)*12*0.0915+MIN(B726/12,1390000)*12*(0.0504+0)+B726*0.005,0)</f>
        <v/>
      </c>
      <c r="H726" t="n">
        <v>0</v>
      </c>
      <c r="I726" t="n">
        <v>0</v>
      </c>
      <c r="J726" s="16">
        <f>IF(C726=2026,IF(B726&lt;741000,0,IF(B726&lt;2191000,B726-740000,IF(B726&lt;2193000,1451000,IF(B726&lt;2196000,1453000,IF(B726&lt;2200000,1456000,IF(B726&lt;3600000,ROUNDDOWN(B726/4,-3)*2.8-80000,IF(B726&lt;6600000,ROUNDDOWN(B726/4,-3)*3.2-440000,IF(B726&lt;8500000,ROUNDDOWN(B726*0.9,0)-1100000,B726-1950000)))))))),IF(B726&lt;651000,0,IF(B726&lt;1900000,B726-650000,IF(B726&lt;3600000,ROUNDDOWN(B726/4,-3)*2.8-80000,IF(B726&lt;6600000,ROUNDDOWN(B726/4,-3)*3.2-440000,IF(B726&lt;8500000,ROUNDDOWN(B726*0.9,0)-1100000,B726-1950000))))))</f>
        <v/>
      </c>
      <c r="K726" s="16">
        <f>IF(J726&gt;23500000,NA(),IF(C726=2026,IF(J726&lt;=4890000,1040000,IF(J726&lt;=6550000,670000,620000)),IF(J726&lt;=1320000,950000,IF(J726&lt;=3360000,880000,IF(J726&lt;=4890000,680000,IF(J726&lt;=6550000,630000,580000))))))</f>
        <v/>
      </c>
      <c r="L726" s="16">
        <f>IF(D726=1,IF(J726&lt;=9000000,380000,IF(J726&lt;=9500000,260000,IF(J726&lt;=10000000,130000,0))),0)</f>
        <v/>
      </c>
      <c r="M726" s="16">
        <f>IF(D726=1,IF(J726&lt;=9000000,330000,IF(J726&lt;=9500000,220000,IF(J726&lt;=10000000,110000,0))),0)</f>
        <v/>
      </c>
      <c r="N726" s="16">
        <f>IF(D726=1,IF(J726&lt;=9000000,50000,IF(J726&lt;=9500000,40000,IF(J726&lt;=10000000,20000,0))),0)</f>
        <v/>
      </c>
      <c r="O726" s="16">
        <f>MAX(0,ROUNDDOWN(J726-G726-K726-L726-E726*380000-F726*630000-H726,-3))</f>
        <v/>
      </c>
      <c r="P726" s="16">
        <f>MAX(0,ROUNDDOWN(J726-G726-430000-M726-E726*330000-F726*450000-I726,-3))</f>
        <v/>
      </c>
      <c r="Q726" s="16">
        <f>50000+N726+E726*50000+F726*180000</f>
        <v/>
      </c>
      <c r="R726" s="16">
        <f>IF(P726&lt;=2000000,MIN(Q726,P726),MAX(Q726-(P726-2000000),50000))*0.05</f>
        <v/>
      </c>
      <c r="S726" s="16">
        <f>MAX(0,P726*0.1-R726)</f>
        <v/>
      </c>
      <c r="T726" s="16">
        <f>Q726+MAX(0,K726-480000)</f>
        <v/>
      </c>
      <c r="U726" s="16">
        <f>P726-T726</f>
        <v/>
      </c>
      <c r="V726" s="17">
        <f>IF(U726&lt;0,0,LOOKUP(U726,{0,1950001,3300001,6950001,9000001,18000001,40000001},{0.05,0.1,0.2,0.23,0.33,0.4,0.45}))</f>
        <v/>
      </c>
      <c r="W726" s="18">
        <f>IF(U726&lt;0,0.9,0.9-V726*1.021)</f>
        <v/>
      </c>
      <c r="X726" s="16">
        <f>ROUNDDOWN(S726*0.2/W726+2000,0)</f>
        <v/>
      </c>
      <c r="Y726" s="17">
        <f>IF(O726&lt;=0,0,LOOKUP(O726,{0,1950001,3300001,6950001,9000001,18000001,40000001},{0.05,0.1,0.2,0.23,0.33,0.4,0.45}))</f>
        <v/>
      </c>
    </row>
    <row r="727">
      <c r="A727" t="inlineStr">
        <is>
          <t>1万円刻み</t>
        </is>
      </c>
      <c r="B727" s="16">
        <f>'3_1万円刻み'!$A$61</f>
        <v/>
      </c>
      <c r="C727" t="n">
        <v>2025</v>
      </c>
      <c r="D727" t="n">
        <v>1</v>
      </c>
      <c r="E727" t="n">
        <v>0</v>
      </c>
      <c r="F727" t="n">
        <v>0</v>
      </c>
      <c r="G727" s="16">
        <f>ROUND(MIN(B727/12,650000)*12*0.0915+MIN(B727/12,1390000)*12*(0.0504+0)+B727*0.005,0)</f>
        <v/>
      </c>
      <c r="H727" t="n">
        <v>0</v>
      </c>
      <c r="I727" t="n">
        <v>0</v>
      </c>
      <c r="J727" s="16">
        <f>IF(C727=2026,IF(B727&lt;741000,0,IF(B727&lt;2191000,B727-740000,IF(B727&lt;2193000,1451000,IF(B727&lt;2196000,1453000,IF(B727&lt;2200000,1456000,IF(B727&lt;3600000,ROUNDDOWN(B727/4,-3)*2.8-80000,IF(B727&lt;6600000,ROUNDDOWN(B727/4,-3)*3.2-440000,IF(B727&lt;8500000,ROUNDDOWN(B727*0.9,0)-1100000,B727-1950000)))))))),IF(B727&lt;651000,0,IF(B727&lt;1900000,B727-650000,IF(B727&lt;3600000,ROUNDDOWN(B727/4,-3)*2.8-80000,IF(B727&lt;6600000,ROUNDDOWN(B727/4,-3)*3.2-440000,IF(B727&lt;8500000,ROUNDDOWN(B727*0.9,0)-1100000,B727-1950000))))))</f>
        <v/>
      </c>
      <c r="K727" s="16">
        <f>IF(J727&gt;23500000,NA(),IF(C727=2026,IF(J727&lt;=4890000,1040000,IF(J727&lt;=6550000,670000,620000)),IF(J727&lt;=1320000,950000,IF(J727&lt;=3360000,880000,IF(J727&lt;=4890000,680000,IF(J727&lt;=6550000,630000,580000))))))</f>
        <v/>
      </c>
      <c r="L727" s="16">
        <f>IF(D727=1,IF(J727&lt;=9000000,380000,IF(J727&lt;=9500000,260000,IF(J727&lt;=10000000,130000,0))),0)</f>
        <v/>
      </c>
      <c r="M727" s="16">
        <f>IF(D727=1,IF(J727&lt;=9000000,330000,IF(J727&lt;=9500000,220000,IF(J727&lt;=10000000,110000,0))),0)</f>
        <v/>
      </c>
      <c r="N727" s="16">
        <f>IF(D727=1,IF(J727&lt;=9000000,50000,IF(J727&lt;=9500000,40000,IF(J727&lt;=10000000,20000,0))),0)</f>
        <v/>
      </c>
      <c r="O727" s="16">
        <f>MAX(0,ROUNDDOWN(J727-G727-K727-L727-E727*380000-F727*630000-H727,-3))</f>
        <v/>
      </c>
      <c r="P727" s="16">
        <f>MAX(0,ROUNDDOWN(J727-G727-430000-M727-E727*330000-F727*450000-I727,-3))</f>
        <v/>
      </c>
      <c r="Q727" s="16">
        <f>50000+N727+E727*50000+F727*180000</f>
        <v/>
      </c>
      <c r="R727" s="16">
        <f>IF(P727&lt;=2000000,MIN(Q727,P727),MAX(Q727-(P727-2000000),50000))*0.05</f>
        <v/>
      </c>
      <c r="S727" s="16">
        <f>MAX(0,P727*0.1-R727)</f>
        <v/>
      </c>
      <c r="T727" s="16">
        <f>Q727+MAX(0,K727-480000)</f>
        <v/>
      </c>
      <c r="U727" s="16">
        <f>P727-T727</f>
        <v/>
      </c>
      <c r="V727" s="17">
        <f>IF(U727&lt;0,0,LOOKUP(U727,{0,1950001,3300001,6950001,9000001,18000001,40000001},{0.05,0.1,0.2,0.23,0.33,0.4,0.45}))</f>
        <v/>
      </c>
      <c r="W727" s="18">
        <f>IF(U727&lt;0,0.9,0.9-V727*1.021)</f>
        <v/>
      </c>
      <c r="X727" s="16">
        <f>ROUNDDOWN(S727*0.2/W727+2000,0)</f>
        <v/>
      </c>
      <c r="Y727" s="17">
        <f>IF(O727&lt;=0,0,LOOKUP(O727,{0,1950001,3300001,6950001,9000001,18000001,40000001},{0.05,0.1,0.2,0.23,0.33,0.4,0.45}))</f>
        <v/>
      </c>
    </row>
    <row r="728">
      <c r="A728" t="inlineStr">
        <is>
          <t>1万円刻み</t>
        </is>
      </c>
      <c r="B728" s="16">
        <f>'3_1万円刻み'!$A$61</f>
        <v/>
      </c>
      <c r="C728" t="n">
        <v>2026</v>
      </c>
      <c r="D728" t="n">
        <v>1</v>
      </c>
      <c r="E728" t="n">
        <v>0</v>
      </c>
      <c r="F728" t="n">
        <v>0</v>
      </c>
      <c r="G728" s="16">
        <f>ROUND(MIN(B728/12,650000)*12*0.0915+MIN(B728/12,1390000)*12*(0.0504+0)+B728*0.005,0)</f>
        <v/>
      </c>
      <c r="H728" t="n">
        <v>0</v>
      </c>
      <c r="I728" t="n">
        <v>0</v>
      </c>
      <c r="J728" s="16">
        <f>IF(C728=2026,IF(B728&lt;741000,0,IF(B728&lt;2191000,B728-740000,IF(B728&lt;2193000,1451000,IF(B728&lt;2196000,1453000,IF(B728&lt;2200000,1456000,IF(B728&lt;3600000,ROUNDDOWN(B728/4,-3)*2.8-80000,IF(B728&lt;6600000,ROUNDDOWN(B728/4,-3)*3.2-440000,IF(B728&lt;8500000,ROUNDDOWN(B728*0.9,0)-1100000,B728-1950000)))))))),IF(B728&lt;651000,0,IF(B728&lt;1900000,B728-650000,IF(B728&lt;3600000,ROUNDDOWN(B728/4,-3)*2.8-80000,IF(B728&lt;6600000,ROUNDDOWN(B728/4,-3)*3.2-440000,IF(B728&lt;8500000,ROUNDDOWN(B728*0.9,0)-1100000,B728-1950000))))))</f>
        <v/>
      </c>
      <c r="K728" s="16">
        <f>IF(J728&gt;23500000,NA(),IF(C728=2026,IF(J728&lt;=4890000,1040000,IF(J728&lt;=6550000,670000,620000)),IF(J728&lt;=1320000,950000,IF(J728&lt;=3360000,880000,IF(J728&lt;=4890000,680000,IF(J728&lt;=6550000,630000,580000))))))</f>
        <v/>
      </c>
      <c r="L728" s="16">
        <f>IF(D728=1,IF(J728&lt;=9000000,380000,IF(J728&lt;=9500000,260000,IF(J728&lt;=10000000,130000,0))),0)</f>
        <v/>
      </c>
      <c r="M728" s="16">
        <f>IF(D728=1,IF(J728&lt;=9000000,330000,IF(J728&lt;=9500000,220000,IF(J728&lt;=10000000,110000,0))),0)</f>
        <v/>
      </c>
      <c r="N728" s="16">
        <f>IF(D728=1,IF(J728&lt;=9000000,50000,IF(J728&lt;=9500000,40000,IF(J728&lt;=10000000,20000,0))),0)</f>
        <v/>
      </c>
      <c r="O728" s="16">
        <f>MAX(0,ROUNDDOWN(J728-G728-K728-L728-E728*380000-F728*630000-H728,-3))</f>
        <v/>
      </c>
      <c r="P728" s="16">
        <f>MAX(0,ROUNDDOWN(J728-G728-430000-M728-E728*330000-F728*450000-I728,-3))</f>
        <v/>
      </c>
      <c r="Q728" s="16">
        <f>50000+N728+E728*50000+F728*180000</f>
        <v/>
      </c>
      <c r="R728" s="16">
        <f>IF(P728&lt;=2000000,MIN(Q728,P728),MAX(Q728-(P728-2000000),50000))*0.05</f>
        <v/>
      </c>
      <c r="S728" s="16">
        <f>MAX(0,P728*0.1-R728)</f>
        <v/>
      </c>
      <c r="T728" s="16">
        <f>Q728+MAX(0,K728-480000)</f>
        <v/>
      </c>
      <c r="U728" s="16">
        <f>P728-T728</f>
        <v/>
      </c>
      <c r="V728" s="17">
        <f>IF(U728&lt;0,0,LOOKUP(U728,{0,1950001,3300001,6950001,9000001,18000001,40000001},{0.05,0.1,0.2,0.23,0.33,0.4,0.45}))</f>
        <v/>
      </c>
      <c r="W728" s="18">
        <f>IF(U728&lt;0,0.9,0.9-V728*1.021)</f>
        <v/>
      </c>
      <c r="X728" s="16">
        <f>ROUNDDOWN(S728*0.2/W728+2000,0)</f>
        <v/>
      </c>
      <c r="Y728" s="17">
        <f>IF(O728&lt;=0,0,LOOKUP(O728,{0,1950001,3300001,6950001,9000001,18000001,40000001},{0.05,0.1,0.2,0.23,0.33,0.4,0.45}))</f>
        <v/>
      </c>
    </row>
    <row r="729">
      <c r="A729" t="inlineStr">
        <is>
          <t>1万円刻み</t>
        </is>
      </c>
      <c r="B729" s="16">
        <f>'3_1万円刻み'!$A$62</f>
        <v/>
      </c>
      <c r="C729" t="n">
        <v>2025</v>
      </c>
      <c r="D729" t="n">
        <v>0</v>
      </c>
      <c r="E729" t="n">
        <v>0</v>
      </c>
      <c r="F729" t="n">
        <v>0</v>
      </c>
      <c r="G729" s="16">
        <f>ROUND(MIN(B729/12,650000)*12*0.0915+MIN(B729/12,1390000)*12*(0.0504+0)+B729*0.005,0)</f>
        <v/>
      </c>
      <c r="H729" t="n">
        <v>0</v>
      </c>
      <c r="I729" t="n">
        <v>0</v>
      </c>
      <c r="J729" s="16">
        <f>IF(C729=2026,IF(B729&lt;741000,0,IF(B729&lt;2191000,B729-740000,IF(B729&lt;2193000,1451000,IF(B729&lt;2196000,1453000,IF(B729&lt;2200000,1456000,IF(B729&lt;3600000,ROUNDDOWN(B729/4,-3)*2.8-80000,IF(B729&lt;6600000,ROUNDDOWN(B729/4,-3)*3.2-440000,IF(B729&lt;8500000,ROUNDDOWN(B729*0.9,0)-1100000,B729-1950000)))))))),IF(B729&lt;651000,0,IF(B729&lt;1900000,B729-650000,IF(B729&lt;3600000,ROUNDDOWN(B729/4,-3)*2.8-80000,IF(B729&lt;6600000,ROUNDDOWN(B729/4,-3)*3.2-440000,IF(B729&lt;8500000,ROUNDDOWN(B729*0.9,0)-1100000,B729-1950000))))))</f>
        <v/>
      </c>
      <c r="K729" s="16">
        <f>IF(J729&gt;23500000,NA(),IF(C729=2026,IF(J729&lt;=4890000,1040000,IF(J729&lt;=6550000,670000,620000)),IF(J729&lt;=1320000,950000,IF(J729&lt;=3360000,880000,IF(J729&lt;=4890000,680000,IF(J729&lt;=6550000,630000,580000))))))</f>
        <v/>
      </c>
      <c r="L729" s="16">
        <f>IF(D729=1,IF(J729&lt;=9000000,380000,IF(J729&lt;=9500000,260000,IF(J729&lt;=10000000,130000,0))),0)</f>
        <v/>
      </c>
      <c r="M729" s="16">
        <f>IF(D729=1,IF(J729&lt;=9000000,330000,IF(J729&lt;=9500000,220000,IF(J729&lt;=10000000,110000,0))),0)</f>
        <v/>
      </c>
      <c r="N729" s="16">
        <f>IF(D729=1,IF(J729&lt;=9000000,50000,IF(J729&lt;=9500000,40000,IF(J729&lt;=10000000,20000,0))),0)</f>
        <v/>
      </c>
      <c r="O729" s="16">
        <f>MAX(0,ROUNDDOWN(J729-G729-K729-L729-E729*380000-F729*630000-H729,-3))</f>
        <v/>
      </c>
      <c r="P729" s="16">
        <f>MAX(0,ROUNDDOWN(J729-G729-430000-M729-E729*330000-F729*450000-I729,-3))</f>
        <v/>
      </c>
      <c r="Q729" s="16">
        <f>50000+N729+E729*50000+F729*180000</f>
        <v/>
      </c>
      <c r="R729" s="16">
        <f>IF(P729&lt;=2000000,MIN(Q729,P729),MAX(Q729-(P729-2000000),50000))*0.05</f>
        <v/>
      </c>
      <c r="S729" s="16">
        <f>MAX(0,P729*0.1-R729)</f>
        <v/>
      </c>
      <c r="T729" s="16">
        <f>Q729+MAX(0,K729-480000)</f>
        <v/>
      </c>
      <c r="U729" s="16">
        <f>P729-T729</f>
        <v/>
      </c>
      <c r="V729" s="17">
        <f>IF(U729&lt;0,0,LOOKUP(U729,{0,1950001,3300001,6950001,9000001,18000001,40000001},{0.05,0.1,0.2,0.23,0.33,0.4,0.45}))</f>
        <v/>
      </c>
      <c r="W729" s="18">
        <f>IF(U729&lt;0,0.9,0.9-V729*1.021)</f>
        <v/>
      </c>
      <c r="X729" s="16">
        <f>ROUNDDOWN(S729*0.2/W729+2000,0)</f>
        <v/>
      </c>
      <c r="Y729" s="17">
        <f>IF(O729&lt;=0,0,LOOKUP(O729,{0,1950001,3300001,6950001,9000001,18000001,40000001},{0.05,0.1,0.2,0.23,0.33,0.4,0.45}))</f>
        <v/>
      </c>
    </row>
    <row r="730">
      <c r="A730" t="inlineStr">
        <is>
          <t>1万円刻み</t>
        </is>
      </c>
      <c r="B730" s="16">
        <f>'3_1万円刻み'!$A$62</f>
        <v/>
      </c>
      <c r="C730" t="n">
        <v>2026</v>
      </c>
      <c r="D730" t="n">
        <v>0</v>
      </c>
      <c r="E730" t="n">
        <v>0</v>
      </c>
      <c r="F730" t="n">
        <v>0</v>
      </c>
      <c r="G730" s="16">
        <f>ROUND(MIN(B730/12,650000)*12*0.0915+MIN(B730/12,1390000)*12*(0.0504+0)+B730*0.005,0)</f>
        <v/>
      </c>
      <c r="H730" t="n">
        <v>0</v>
      </c>
      <c r="I730" t="n">
        <v>0</v>
      </c>
      <c r="J730" s="16">
        <f>IF(C730=2026,IF(B730&lt;741000,0,IF(B730&lt;2191000,B730-740000,IF(B730&lt;2193000,1451000,IF(B730&lt;2196000,1453000,IF(B730&lt;2200000,1456000,IF(B730&lt;3600000,ROUNDDOWN(B730/4,-3)*2.8-80000,IF(B730&lt;6600000,ROUNDDOWN(B730/4,-3)*3.2-440000,IF(B730&lt;8500000,ROUNDDOWN(B730*0.9,0)-1100000,B730-1950000)))))))),IF(B730&lt;651000,0,IF(B730&lt;1900000,B730-650000,IF(B730&lt;3600000,ROUNDDOWN(B730/4,-3)*2.8-80000,IF(B730&lt;6600000,ROUNDDOWN(B730/4,-3)*3.2-440000,IF(B730&lt;8500000,ROUNDDOWN(B730*0.9,0)-1100000,B730-1950000))))))</f>
        <v/>
      </c>
      <c r="K730" s="16">
        <f>IF(J730&gt;23500000,NA(),IF(C730=2026,IF(J730&lt;=4890000,1040000,IF(J730&lt;=6550000,670000,620000)),IF(J730&lt;=1320000,950000,IF(J730&lt;=3360000,880000,IF(J730&lt;=4890000,680000,IF(J730&lt;=6550000,630000,580000))))))</f>
        <v/>
      </c>
      <c r="L730" s="16">
        <f>IF(D730=1,IF(J730&lt;=9000000,380000,IF(J730&lt;=9500000,260000,IF(J730&lt;=10000000,130000,0))),0)</f>
        <v/>
      </c>
      <c r="M730" s="16">
        <f>IF(D730=1,IF(J730&lt;=9000000,330000,IF(J730&lt;=9500000,220000,IF(J730&lt;=10000000,110000,0))),0)</f>
        <v/>
      </c>
      <c r="N730" s="16">
        <f>IF(D730=1,IF(J730&lt;=9000000,50000,IF(J730&lt;=9500000,40000,IF(J730&lt;=10000000,20000,0))),0)</f>
        <v/>
      </c>
      <c r="O730" s="16">
        <f>MAX(0,ROUNDDOWN(J730-G730-K730-L730-E730*380000-F730*630000-H730,-3))</f>
        <v/>
      </c>
      <c r="P730" s="16">
        <f>MAX(0,ROUNDDOWN(J730-G730-430000-M730-E730*330000-F730*450000-I730,-3))</f>
        <v/>
      </c>
      <c r="Q730" s="16">
        <f>50000+N730+E730*50000+F730*180000</f>
        <v/>
      </c>
      <c r="R730" s="16">
        <f>IF(P730&lt;=2000000,MIN(Q730,P730),MAX(Q730-(P730-2000000),50000))*0.05</f>
        <v/>
      </c>
      <c r="S730" s="16">
        <f>MAX(0,P730*0.1-R730)</f>
        <v/>
      </c>
      <c r="T730" s="16">
        <f>Q730+MAX(0,K730-480000)</f>
        <v/>
      </c>
      <c r="U730" s="16">
        <f>P730-T730</f>
        <v/>
      </c>
      <c r="V730" s="17">
        <f>IF(U730&lt;0,0,LOOKUP(U730,{0,1950001,3300001,6950001,9000001,18000001,40000001},{0.05,0.1,0.2,0.23,0.33,0.4,0.45}))</f>
        <v/>
      </c>
      <c r="W730" s="18">
        <f>IF(U730&lt;0,0.9,0.9-V730*1.021)</f>
        <v/>
      </c>
      <c r="X730" s="16">
        <f>ROUNDDOWN(S730*0.2/W730+2000,0)</f>
        <v/>
      </c>
      <c r="Y730" s="17">
        <f>IF(O730&lt;=0,0,LOOKUP(O730,{0,1950001,3300001,6950001,9000001,18000001,40000001},{0.05,0.1,0.2,0.23,0.33,0.4,0.45}))</f>
        <v/>
      </c>
    </row>
    <row r="731">
      <c r="A731" t="inlineStr">
        <is>
          <t>1万円刻み</t>
        </is>
      </c>
      <c r="B731" s="16">
        <f>'3_1万円刻み'!$A$62</f>
        <v/>
      </c>
      <c r="C731" t="n">
        <v>2025</v>
      </c>
      <c r="D731" t="n">
        <v>1</v>
      </c>
      <c r="E731" t="n">
        <v>0</v>
      </c>
      <c r="F731" t="n">
        <v>0</v>
      </c>
      <c r="G731" s="16">
        <f>ROUND(MIN(B731/12,650000)*12*0.0915+MIN(B731/12,1390000)*12*(0.0504+0)+B731*0.005,0)</f>
        <v/>
      </c>
      <c r="H731" t="n">
        <v>0</v>
      </c>
      <c r="I731" t="n">
        <v>0</v>
      </c>
      <c r="J731" s="16">
        <f>IF(C731=2026,IF(B731&lt;741000,0,IF(B731&lt;2191000,B731-740000,IF(B731&lt;2193000,1451000,IF(B731&lt;2196000,1453000,IF(B731&lt;2200000,1456000,IF(B731&lt;3600000,ROUNDDOWN(B731/4,-3)*2.8-80000,IF(B731&lt;6600000,ROUNDDOWN(B731/4,-3)*3.2-440000,IF(B731&lt;8500000,ROUNDDOWN(B731*0.9,0)-1100000,B731-1950000)))))))),IF(B731&lt;651000,0,IF(B731&lt;1900000,B731-650000,IF(B731&lt;3600000,ROUNDDOWN(B731/4,-3)*2.8-80000,IF(B731&lt;6600000,ROUNDDOWN(B731/4,-3)*3.2-440000,IF(B731&lt;8500000,ROUNDDOWN(B731*0.9,0)-1100000,B731-1950000))))))</f>
        <v/>
      </c>
      <c r="K731" s="16">
        <f>IF(J731&gt;23500000,NA(),IF(C731=2026,IF(J731&lt;=4890000,1040000,IF(J731&lt;=6550000,670000,620000)),IF(J731&lt;=1320000,950000,IF(J731&lt;=3360000,880000,IF(J731&lt;=4890000,680000,IF(J731&lt;=6550000,630000,580000))))))</f>
        <v/>
      </c>
      <c r="L731" s="16">
        <f>IF(D731=1,IF(J731&lt;=9000000,380000,IF(J731&lt;=9500000,260000,IF(J731&lt;=10000000,130000,0))),0)</f>
        <v/>
      </c>
      <c r="M731" s="16">
        <f>IF(D731=1,IF(J731&lt;=9000000,330000,IF(J731&lt;=9500000,220000,IF(J731&lt;=10000000,110000,0))),0)</f>
        <v/>
      </c>
      <c r="N731" s="16">
        <f>IF(D731=1,IF(J731&lt;=9000000,50000,IF(J731&lt;=9500000,40000,IF(J731&lt;=10000000,20000,0))),0)</f>
        <v/>
      </c>
      <c r="O731" s="16">
        <f>MAX(0,ROUNDDOWN(J731-G731-K731-L731-E731*380000-F731*630000-H731,-3))</f>
        <v/>
      </c>
      <c r="P731" s="16">
        <f>MAX(0,ROUNDDOWN(J731-G731-430000-M731-E731*330000-F731*450000-I731,-3))</f>
        <v/>
      </c>
      <c r="Q731" s="16">
        <f>50000+N731+E731*50000+F731*180000</f>
        <v/>
      </c>
      <c r="R731" s="16">
        <f>IF(P731&lt;=2000000,MIN(Q731,P731),MAX(Q731-(P731-2000000),50000))*0.05</f>
        <v/>
      </c>
      <c r="S731" s="16">
        <f>MAX(0,P731*0.1-R731)</f>
        <v/>
      </c>
      <c r="T731" s="16">
        <f>Q731+MAX(0,K731-480000)</f>
        <v/>
      </c>
      <c r="U731" s="16">
        <f>P731-T731</f>
        <v/>
      </c>
      <c r="V731" s="17">
        <f>IF(U731&lt;0,0,LOOKUP(U731,{0,1950001,3300001,6950001,9000001,18000001,40000001},{0.05,0.1,0.2,0.23,0.33,0.4,0.45}))</f>
        <v/>
      </c>
      <c r="W731" s="18">
        <f>IF(U731&lt;0,0.9,0.9-V731*1.021)</f>
        <v/>
      </c>
      <c r="X731" s="16">
        <f>ROUNDDOWN(S731*0.2/W731+2000,0)</f>
        <v/>
      </c>
      <c r="Y731" s="17">
        <f>IF(O731&lt;=0,0,LOOKUP(O731,{0,1950001,3300001,6950001,9000001,18000001,40000001},{0.05,0.1,0.2,0.23,0.33,0.4,0.45}))</f>
        <v/>
      </c>
    </row>
    <row r="732">
      <c r="A732" t="inlineStr">
        <is>
          <t>1万円刻み</t>
        </is>
      </c>
      <c r="B732" s="16">
        <f>'3_1万円刻み'!$A$62</f>
        <v/>
      </c>
      <c r="C732" t="n">
        <v>2026</v>
      </c>
      <c r="D732" t="n">
        <v>1</v>
      </c>
      <c r="E732" t="n">
        <v>0</v>
      </c>
      <c r="F732" t="n">
        <v>0</v>
      </c>
      <c r="G732" s="16">
        <f>ROUND(MIN(B732/12,650000)*12*0.0915+MIN(B732/12,1390000)*12*(0.0504+0)+B732*0.005,0)</f>
        <v/>
      </c>
      <c r="H732" t="n">
        <v>0</v>
      </c>
      <c r="I732" t="n">
        <v>0</v>
      </c>
      <c r="J732" s="16">
        <f>IF(C732=2026,IF(B732&lt;741000,0,IF(B732&lt;2191000,B732-740000,IF(B732&lt;2193000,1451000,IF(B732&lt;2196000,1453000,IF(B732&lt;2200000,1456000,IF(B732&lt;3600000,ROUNDDOWN(B732/4,-3)*2.8-80000,IF(B732&lt;6600000,ROUNDDOWN(B732/4,-3)*3.2-440000,IF(B732&lt;8500000,ROUNDDOWN(B732*0.9,0)-1100000,B732-1950000)))))))),IF(B732&lt;651000,0,IF(B732&lt;1900000,B732-650000,IF(B732&lt;3600000,ROUNDDOWN(B732/4,-3)*2.8-80000,IF(B732&lt;6600000,ROUNDDOWN(B732/4,-3)*3.2-440000,IF(B732&lt;8500000,ROUNDDOWN(B732*0.9,0)-1100000,B732-1950000))))))</f>
        <v/>
      </c>
      <c r="K732" s="16">
        <f>IF(J732&gt;23500000,NA(),IF(C732=2026,IF(J732&lt;=4890000,1040000,IF(J732&lt;=6550000,670000,620000)),IF(J732&lt;=1320000,950000,IF(J732&lt;=3360000,880000,IF(J732&lt;=4890000,680000,IF(J732&lt;=6550000,630000,580000))))))</f>
        <v/>
      </c>
      <c r="L732" s="16">
        <f>IF(D732=1,IF(J732&lt;=9000000,380000,IF(J732&lt;=9500000,260000,IF(J732&lt;=10000000,130000,0))),0)</f>
        <v/>
      </c>
      <c r="M732" s="16">
        <f>IF(D732=1,IF(J732&lt;=9000000,330000,IF(J732&lt;=9500000,220000,IF(J732&lt;=10000000,110000,0))),0)</f>
        <v/>
      </c>
      <c r="N732" s="16">
        <f>IF(D732=1,IF(J732&lt;=9000000,50000,IF(J732&lt;=9500000,40000,IF(J732&lt;=10000000,20000,0))),0)</f>
        <v/>
      </c>
      <c r="O732" s="16">
        <f>MAX(0,ROUNDDOWN(J732-G732-K732-L732-E732*380000-F732*630000-H732,-3))</f>
        <v/>
      </c>
      <c r="P732" s="16">
        <f>MAX(0,ROUNDDOWN(J732-G732-430000-M732-E732*330000-F732*450000-I732,-3))</f>
        <v/>
      </c>
      <c r="Q732" s="16">
        <f>50000+N732+E732*50000+F732*180000</f>
        <v/>
      </c>
      <c r="R732" s="16">
        <f>IF(P732&lt;=2000000,MIN(Q732,P732),MAX(Q732-(P732-2000000),50000))*0.05</f>
        <v/>
      </c>
      <c r="S732" s="16">
        <f>MAX(0,P732*0.1-R732)</f>
        <v/>
      </c>
      <c r="T732" s="16">
        <f>Q732+MAX(0,K732-480000)</f>
        <v/>
      </c>
      <c r="U732" s="16">
        <f>P732-T732</f>
        <v/>
      </c>
      <c r="V732" s="17">
        <f>IF(U732&lt;0,0,LOOKUP(U732,{0,1950001,3300001,6950001,9000001,18000001,40000001},{0.05,0.1,0.2,0.23,0.33,0.4,0.45}))</f>
        <v/>
      </c>
      <c r="W732" s="18">
        <f>IF(U732&lt;0,0.9,0.9-V732*1.021)</f>
        <v/>
      </c>
      <c r="X732" s="16">
        <f>ROUNDDOWN(S732*0.2/W732+2000,0)</f>
        <v/>
      </c>
      <c r="Y732" s="17">
        <f>IF(O732&lt;=0,0,LOOKUP(O732,{0,1950001,3300001,6950001,9000001,18000001,40000001},{0.05,0.1,0.2,0.23,0.33,0.4,0.45}))</f>
        <v/>
      </c>
    </row>
    <row r="733">
      <c r="A733" t="inlineStr">
        <is>
          <t>1万円刻み</t>
        </is>
      </c>
      <c r="B733" s="16">
        <f>'3_1万円刻み'!$A$63</f>
        <v/>
      </c>
      <c r="C733" t="n">
        <v>2025</v>
      </c>
      <c r="D733" t="n">
        <v>0</v>
      </c>
      <c r="E733" t="n">
        <v>0</v>
      </c>
      <c r="F733" t="n">
        <v>0</v>
      </c>
      <c r="G733" s="16">
        <f>ROUND(MIN(B733/12,650000)*12*0.0915+MIN(B733/12,1390000)*12*(0.0504+0)+B733*0.005,0)</f>
        <v/>
      </c>
      <c r="H733" t="n">
        <v>0</v>
      </c>
      <c r="I733" t="n">
        <v>0</v>
      </c>
      <c r="J733" s="16">
        <f>IF(C733=2026,IF(B733&lt;741000,0,IF(B733&lt;2191000,B733-740000,IF(B733&lt;2193000,1451000,IF(B733&lt;2196000,1453000,IF(B733&lt;2200000,1456000,IF(B733&lt;3600000,ROUNDDOWN(B733/4,-3)*2.8-80000,IF(B733&lt;6600000,ROUNDDOWN(B733/4,-3)*3.2-440000,IF(B733&lt;8500000,ROUNDDOWN(B733*0.9,0)-1100000,B733-1950000)))))))),IF(B733&lt;651000,0,IF(B733&lt;1900000,B733-650000,IF(B733&lt;3600000,ROUNDDOWN(B733/4,-3)*2.8-80000,IF(B733&lt;6600000,ROUNDDOWN(B733/4,-3)*3.2-440000,IF(B733&lt;8500000,ROUNDDOWN(B733*0.9,0)-1100000,B733-1950000))))))</f>
        <v/>
      </c>
      <c r="K733" s="16">
        <f>IF(J733&gt;23500000,NA(),IF(C733=2026,IF(J733&lt;=4890000,1040000,IF(J733&lt;=6550000,670000,620000)),IF(J733&lt;=1320000,950000,IF(J733&lt;=3360000,880000,IF(J733&lt;=4890000,680000,IF(J733&lt;=6550000,630000,580000))))))</f>
        <v/>
      </c>
      <c r="L733" s="16">
        <f>IF(D733=1,IF(J733&lt;=9000000,380000,IF(J733&lt;=9500000,260000,IF(J733&lt;=10000000,130000,0))),0)</f>
        <v/>
      </c>
      <c r="M733" s="16">
        <f>IF(D733=1,IF(J733&lt;=9000000,330000,IF(J733&lt;=9500000,220000,IF(J733&lt;=10000000,110000,0))),0)</f>
        <v/>
      </c>
      <c r="N733" s="16">
        <f>IF(D733=1,IF(J733&lt;=9000000,50000,IF(J733&lt;=9500000,40000,IF(J733&lt;=10000000,20000,0))),0)</f>
        <v/>
      </c>
      <c r="O733" s="16">
        <f>MAX(0,ROUNDDOWN(J733-G733-K733-L733-E733*380000-F733*630000-H733,-3))</f>
        <v/>
      </c>
      <c r="P733" s="16">
        <f>MAX(0,ROUNDDOWN(J733-G733-430000-M733-E733*330000-F733*450000-I733,-3))</f>
        <v/>
      </c>
      <c r="Q733" s="16">
        <f>50000+N733+E733*50000+F733*180000</f>
        <v/>
      </c>
      <c r="R733" s="16">
        <f>IF(P733&lt;=2000000,MIN(Q733,P733),MAX(Q733-(P733-2000000),50000))*0.05</f>
        <v/>
      </c>
      <c r="S733" s="16">
        <f>MAX(0,P733*0.1-R733)</f>
        <v/>
      </c>
      <c r="T733" s="16">
        <f>Q733+MAX(0,K733-480000)</f>
        <v/>
      </c>
      <c r="U733" s="16">
        <f>P733-T733</f>
        <v/>
      </c>
      <c r="V733" s="17">
        <f>IF(U733&lt;0,0,LOOKUP(U733,{0,1950001,3300001,6950001,9000001,18000001,40000001},{0.05,0.1,0.2,0.23,0.33,0.4,0.45}))</f>
        <v/>
      </c>
      <c r="W733" s="18">
        <f>IF(U733&lt;0,0.9,0.9-V733*1.021)</f>
        <v/>
      </c>
      <c r="X733" s="16">
        <f>ROUNDDOWN(S733*0.2/W733+2000,0)</f>
        <v/>
      </c>
      <c r="Y733" s="17">
        <f>IF(O733&lt;=0,0,LOOKUP(O733,{0,1950001,3300001,6950001,9000001,18000001,40000001},{0.05,0.1,0.2,0.23,0.33,0.4,0.45}))</f>
        <v/>
      </c>
    </row>
    <row r="734">
      <c r="A734" t="inlineStr">
        <is>
          <t>1万円刻み</t>
        </is>
      </c>
      <c r="B734" s="16">
        <f>'3_1万円刻み'!$A$63</f>
        <v/>
      </c>
      <c r="C734" t="n">
        <v>2026</v>
      </c>
      <c r="D734" t="n">
        <v>0</v>
      </c>
      <c r="E734" t="n">
        <v>0</v>
      </c>
      <c r="F734" t="n">
        <v>0</v>
      </c>
      <c r="G734" s="16">
        <f>ROUND(MIN(B734/12,650000)*12*0.0915+MIN(B734/12,1390000)*12*(0.0504+0)+B734*0.005,0)</f>
        <v/>
      </c>
      <c r="H734" t="n">
        <v>0</v>
      </c>
      <c r="I734" t="n">
        <v>0</v>
      </c>
      <c r="J734" s="16">
        <f>IF(C734=2026,IF(B734&lt;741000,0,IF(B734&lt;2191000,B734-740000,IF(B734&lt;2193000,1451000,IF(B734&lt;2196000,1453000,IF(B734&lt;2200000,1456000,IF(B734&lt;3600000,ROUNDDOWN(B734/4,-3)*2.8-80000,IF(B734&lt;6600000,ROUNDDOWN(B734/4,-3)*3.2-440000,IF(B734&lt;8500000,ROUNDDOWN(B734*0.9,0)-1100000,B734-1950000)))))))),IF(B734&lt;651000,0,IF(B734&lt;1900000,B734-650000,IF(B734&lt;3600000,ROUNDDOWN(B734/4,-3)*2.8-80000,IF(B734&lt;6600000,ROUNDDOWN(B734/4,-3)*3.2-440000,IF(B734&lt;8500000,ROUNDDOWN(B734*0.9,0)-1100000,B734-1950000))))))</f>
        <v/>
      </c>
      <c r="K734" s="16">
        <f>IF(J734&gt;23500000,NA(),IF(C734=2026,IF(J734&lt;=4890000,1040000,IF(J734&lt;=6550000,670000,620000)),IF(J734&lt;=1320000,950000,IF(J734&lt;=3360000,880000,IF(J734&lt;=4890000,680000,IF(J734&lt;=6550000,630000,580000))))))</f>
        <v/>
      </c>
      <c r="L734" s="16">
        <f>IF(D734=1,IF(J734&lt;=9000000,380000,IF(J734&lt;=9500000,260000,IF(J734&lt;=10000000,130000,0))),0)</f>
        <v/>
      </c>
      <c r="M734" s="16">
        <f>IF(D734=1,IF(J734&lt;=9000000,330000,IF(J734&lt;=9500000,220000,IF(J734&lt;=10000000,110000,0))),0)</f>
        <v/>
      </c>
      <c r="N734" s="16">
        <f>IF(D734=1,IF(J734&lt;=9000000,50000,IF(J734&lt;=9500000,40000,IF(J734&lt;=10000000,20000,0))),0)</f>
        <v/>
      </c>
      <c r="O734" s="16">
        <f>MAX(0,ROUNDDOWN(J734-G734-K734-L734-E734*380000-F734*630000-H734,-3))</f>
        <v/>
      </c>
      <c r="P734" s="16">
        <f>MAX(0,ROUNDDOWN(J734-G734-430000-M734-E734*330000-F734*450000-I734,-3))</f>
        <v/>
      </c>
      <c r="Q734" s="16">
        <f>50000+N734+E734*50000+F734*180000</f>
        <v/>
      </c>
      <c r="R734" s="16">
        <f>IF(P734&lt;=2000000,MIN(Q734,P734),MAX(Q734-(P734-2000000),50000))*0.05</f>
        <v/>
      </c>
      <c r="S734" s="16">
        <f>MAX(0,P734*0.1-R734)</f>
        <v/>
      </c>
      <c r="T734" s="16">
        <f>Q734+MAX(0,K734-480000)</f>
        <v/>
      </c>
      <c r="U734" s="16">
        <f>P734-T734</f>
        <v/>
      </c>
      <c r="V734" s="17">
        <f>IF(U734&lt;0,0,LOOKUP(U734,{0,1950001,3300001,6950001,9000001,18000001,40000001},{0.05,0.1,0.2,0.23,0.33,0.4,0.45}))</f>
        <v/>
      </c>
      <c r="W734" s="18">
        <f>IF(U734&lt;0,0.9,0.9-V734*1.021)</f>
        <v/>
      </c>
      <c r="X734" s="16">
        <f>ROUNDDOWN(S734*0.2/W734+2000,0)</f>
        <v/>
      </c>
      <c r="Y734" s="17">
        <f>IF(O734&lt;=0,0,LOOKUP(O734,{0,1950001,3300001,6950001,9000001,18000001,40000001},{0.05,0.1,0.2,0.23,0.33,0.4,0.45}))</f>
        <v/>
      </c>
    </row>
    <row r="735">
      <c r="A735" t="inlineStr">
        <is>
          <t>1万円刻み</t>
        </is>
      </c>
      <c r="B735" s="16">
        <f>'3_1万円刻み'!$A$63</f>
        <v/>
      </c>
      <c r="C735" t="n">
        <v>2025</v>
      </c>
      <c r="D735" t="n">
        <v>1</v>
      </c>
      <c r="E735" t="n">
        <v>0</v>
      </c>
      <c r="F735" t="n">
        <v>0</v>
      </c>
      <c r="G735" s="16">
        <f>ROUND(MIN(B735/12,650000)*12*0.0915+MIN(B735/12,1390000)*12*(0.0504+0)+B735*0.005,0)</f>
        <v/>
      </c>
      <c r="H735" t="n">
        <v>0</v>
      </c>
      <c r="I735" t="n">
        <v>0</v>
      </c>
      <c r="J735" s="16">
        <f>IF(C735=2026,IF(B735&lt;741000,0,IF(B735&lt;2191000,B735-740000,IF(B735&lt;2193000,1451000,IF(B735&lt;2196000,1453000,IF(B735&lt;2200000,1456000,IF(B735&lt;3600000,ROUNDDOWN(B735/4,-3)*2.8-80000,IF(B735&lt;6600000,ROUNDDOWN(B735/4,-3)*3.2-440000,IF(B735&lt;8500000,ROUNDDOWN(B735*0.9,0)-1100000,B735-1950000)))))))),IF(B735&lt;651000,0,IF(B735&lt;1900000,B735-650000,IF(B735&lt;3600000,ROUNDDOWN(B735/4,-3)*2.8-80000,IF(B735&lt;6600000,ROUNDDOWN(B735/4,-3)*3.2-440000,IF(B735&lt;8500000,ROUNDDOWN(B735*0.9,0)-1100000,B735-1950000))))))</f>
        <v/>
      </c>
      <c r="K735" s="16">
        <f>IF(J735&gt;23500000,NA(),IF(C735=2026,IF(J735&lt;=4890000,1040000,IF(J735&lt;=6550000,670000,620000)),IF(J735&lt;=1320000,950000,IF(J735&lt;=3360000,880000,IF(J735&lt;=4890000,680000,IF(J735&lt;=6550000,630000,580000))))))</f>
        <v/>
      </c>
      <c r="L735" s="16">
        <f>IF(D735=1,IF(J735&lt;=9000000,380000,IF(J735&lt;=9500000,260000,IF(J735&lt;=10000000,130000,0))),0)</f>
        <v/>
      </c>
      <c r="M735" s="16">
        <f>IF(D735=1,IF(J735&lt;=9000000,330000,IF(J735&lt;=9500000,220000,IF(J735&lt;=10000000,110000,0))),0)</f>
        <v/>
      </c>
      <c r="N735" s="16">
        <f>IF(D735=1,IF(J735&lt;=9000000,50000,IF(J735&lt;=9500000,40000,IF(J735&lt;=10000000,20000,0))),0)</f>
        <v/>
      </c>
      <c r="O735" s="16">
        <f>MAX(0,ROUNDDOWN(J735-G735-K735-L735-E735*380000-F735*630000-H735,-3))</f>
        <v/>
      </c>
      <c r="P735" s="16">
        <f>MAX(0,ROUNDDOWN(J735-G735-430000-M735-E735*330000-F735*450000-I735,-3))</f>
        <v/>
      </c>
      <c r="Q735" s="16">
        <f>50000+N735+E735*50000+F735*180000</f>
        <v/>
      </c>
      <c r="R735" s="16">
        <f>IF(P735&lt;=2000000,MIN(Q735,P735),MAX(Q735-(P735-2000000),50000))*0.05</f>
        <v/>
      </c>
      <c r="S735" s="16">
        <f>MAX(0,P735*0.1-R735)</f>
        <v/>
      </c>
      <c r="T735" s="16">
        <f>Q735+MAX(0,K735-480000)</f>
        <v/>
      </c>
      <c r="U735" s="16">
        <f>P735-T735</f>
        <v/>
      </c>
      <c r="V735" s="17">
        <f>IF(U735&lt;0,0,LOOKUP(U735,{0,1950001,3300001,6950001,9000001,18000001,40000001},{0.05,0.1,0.2,0.23,0.33,0.4,0.45}))</f>
        <v/>
      </c>
      <c r="W735" s="18">
        <f>IF(U735&lt;0,0.9,0.9-V735*1.021)</f>
        <v/>
      </c>
      <c r="X735" s="16">
        <f>ROUNDDOWN(S735*0.2/W735+2000,0)</f>
        <v/>
      </c>
      <c r="Y735" s="17">
        <f>IF(O735&lt;=0,0,LOOKUP(O735,{0,1950001,3300001,6950001,9000001,18000001,40000001},{0.05,0.1,0.2,0.23,0.33,0.4,0.45}))</f>
        <v/>
      </c>
    </row>
    <row r="736">
      <c r="A736" t="inlineStr">
        <is>
          <t>1万円刻み</t>
        </is>
      </c>
      <c r="B736" s="16">
        <f>'3_1万円刻み'!$A$63</f>
        <v/>
      </c>
      <c r="C736" t="n">
        <v>2026</v>
      </c>
      <c r="D736" t="n">
        <v>1</v>
      </c>
      <c r="E736" t="n">
        <v>0</v>
      </c>
      <c r="F736" t="n">
        <v>0</v>
      </c>
      <c r="G736" s="16">
        <f>ROUND(MIN(B736/12,650000)*12*0.0915+MIN(B736/12,1390000)*12*(0.0504+0)+B736*0.005,0)</f>
        <v/>
      </c>
      <c r="H736" t="n">
        <v>0</v>
      </c>
      <c r="I736" t="n">
        <v>0</v>
      </c>
      <c r="J736" s="16">
        <f>IF(C736=2026,IF(B736&lt;741000,0,IF(B736&lt;2191000,B736-740000,IF(B736&lt;2193000,1451000,IF(B736&lt;2196000,1453000,IF(B736&lt;2200000,1456000,IF(B736&lt;3600000,ROUNDDOWN(B736/4,-3)*2.8-80000,IF(B736&lt;6600000,ROUNDDOWN(B736/4,-3)*3.2-440000,IF(B736&lt;8500000,ROUNDDOWN(B736*0.9,0)-1100000,B736-1950000)))))))),IF(B736&lt;651000,0,IF(B736&lt;1900000,B736-650000,IF(B736&lt;3600000,ROUNDDOWN(B736/4,-3)*2.8-80000,IF(B736&lt;6600000,ROUNDDOWN(B736/4,-3)*3.2-440000,IF(B736&lt;8500000,ROUNDDOWN(B736*0.9,0)-1100000,B736-1950000))))))</f>
        <v/>
      </c>
      <c r="K736" s="16">
        <f>IF(J736&gt;23500000,NA(),IF(C736=2026,IF(J736&lt;=4890000,1040000,IF(J736&lt;=6550000,670000,620000)),IF(J736&lt;=1320000,950000,IF(J736&lt;=3360000,880000,IF(J736&lt;=4890000,680000,IF(J736&lt;=6550000,630000,580000))))))</f>
        <v/>
      </c>
      <c r="L736" s="16">
        <f>IF(D736=1,IF(J736&lt;=9000000,380000,IF(J736&lt;=9500000,260000,IF(J736&lt;=10000000,130000,0))),0)</f>
        <v/>
      </c>
      <c r="M736" s="16">
        <f>IF(D736=1,IF(J736&lt;=9000000,330000,IF(J736&lt;=9500000,220000,IF(J736&lt;=10000000,110000,0))),0)</f>
        <v/>
      </c>
      <c r="N736" s="16">
        <f>IF(D736=1,IF(J736&lt;=9000000,50000,IF(J736&lt;=9500000,40000,IF(J736&lt;=10000000,20000,0))),0)</f>
        <v/>
      </c>
      <c r="O736" s="16">
        <f>MAX(0,ROUNDDOWN(J736-G736-K736-L736-E736*380000-F736*630000-H736,-3))</f>
        <v/>
      </c>
      <c r="P736" s="16">
        <f>MAX(0,ROUNDDOWN(J736-G736-430000-M736-E736*330000-F736*450000-I736,-3))</f>
        <v/>
      </c>
      <c r="Q736" s="16">
        <f>50000+N736+E736*50000+F736*180000</f>
        <v/>
      </c>
      <c r="R736" s="16">
        <f>IF(P736&lt;=2000000,MIN(Q736,P736),MAX(Q736-(P736-2000000),50000))*0.05</f>
        <v/>
      </c>
      <c r="S736" s="16">
        <f>MAX(0,P736*0.1-R736)</f>
        <v/>
      </c>
      <c r="T736" s="16">
        <f>Q736+MAX(0,K736-480000)</f>
        <v/>
      </c>
      <c r="U736" s="16">
        <f>P736-T736</f>
        <v/>
      </c>
      <c r="V736" s="17">
        <f>IF(U736&lt;0,0,LOOKUP(U736,{0,1950001,3300001,6950001,9000001,18000001,40000001},{0.05,0.1,0.2,0.23,0.33,0.4,0.45}))</f>
        <v/>
      </c>
      <c r="W736" s="18">
        <f>IF(U736&lt;0,0.9,0.9-V736*1.021)</f>
        <v/>
      </c>
      <c r="X736" s="16">
        <f>ROUNDDOWN(S736*0.2/W736+2000,0)</f>
        <v/>
      </c>
      <c r="Y736" s="17">
        <f>IF(O736&lt;=0,0,LOOKUP(O736,{0,1950001,3300001,6950001,9000001,18000001,40000001},{0.05,0.1,0.2,0.23,0.33,0.4,0.45}))</f>
        <v/>
      </c>
    </row>
    <row r="737">
      <c r="A737" t="inlineStr">
        <is>
          <t>1万円刻み</t>
        </is>
      </c>
      <c r="B737" s="16">
        <f>'3_1万円刻み'!$A$64</f>
        <v/>
      </c>
      <c r="C737" t="n">
        <v>2025</v>
      </c>
      <c r="D737" t="n">
        <v>0</v>
      </c>
      <c r="E737" t="n">
        <v>0</v>
      </c>
      <c r="F737" t="n">
        <v>0</v>
      </c>
      <c r="G737" s="16">
        <f>ROUND(MIN(B737/12,650000)*12*0.0915+MIN(B737/12,1390000)*12*(0.0504+0)+B737*0.005,0)</f>
        <v/>
      </c>
      <c r="H737" t="n">
        <v>0</v>
      </c>
      <c r="I737" t="n">
        <v>0</v>
      </c>
      <c r="J737" s="16">
        <f>IF(C737=2026,IF(B737&lt;741000,0,IF(B737&lt;2191000,B737-740000,IF(B737&lt;2193000,1451000,IF(B737&lt;2196000,1453000,IF(B737&lt;2200000,1456000,IF(B737&lt;3600000,ROUNDDOWN(B737/4,-3)*2.8-80000,IF(B737&lt;6600000,ROUNDDOWN(B737/4,-3)*3.2-440000,IF(B737&lt;8500000,ROUNDDOWN(B737*0.9,0)-1100000,B737-1950000)))))))),IF(B737&lt;651000,0,IF(B737&lt;1900000,B737-650000,IF(B737&lt;3600000,ROUNDDOWN(B737/4,-3)*2.8-80000,IF(B737&lt;6600000,ROUNDDOWN(B737/4,-3)*3.2-440000,IF(B737&lt;8500000,ROUNDDOWN(B737*0.9,0)-1100000,B737-1950000))))))</f>
        <v/>
      </c>
      <c r="K737" s="16">
        <f>IF(J737&gt;23500000,NA(),IF(C737=2026,IF(J737&lt;=4890000,1040000,IF(J737&lt;=6550000,670000,620000)),IF(J737&lt;=1320000,950000,IF(J737&lt;=3360000,880000,IF(J737&lt;=4890000,680000,IF(J737&lt;=6550000,630000,580000))))))</f>
        <v/>
      </c>
      <c r="L737" s="16">
        <f>IF(D737=1,IF(J737&lt;=9000000,380000,IF(J737&lt;=9500000,260000,IF(J737&lt;=10000000,130000,0))),0)</f>
        <v/>
      </c>
      <c r="M737" s="16">
        <f>IF(D737=1,IF(J737&lt;=9000000,330000,IF(J737&lt;=9500000,220000,IF(J737&lt;=10000000,110000,0))),0)</f>
        <v/>
      </c>
      <c r="N737" s="16">
        <f>IF(D737=1,IF(J737&lt;=9000000,50000,IF(J737&lt;=9500000,40000,IF(J737&lt;=10000000,20000,0))),0)</f>
        <v/>
      </c>
      <c r="O737" s="16">
        <f>MAX(0,ROUNDDOWN(J737-G737-K737-L737-E737*380000-F737*630000-H737,-3))</f>
        <v/>
      </c>
      <c r="P737" s="16">
        <f>MAX(0,ROUNDDOWN(J737-G737-430000-M737-E737*330000-F737*450000-I737,-3))</f>
        <v/>
      </c>
      <c r="Q737" s="16">
        <f>50000+N737+E737*50000+F737*180000</f>
        <v/>
      </c>
      <c r="R737" s="16">
        <f>IF(P737&lt;=2000000,MIN(Q737,P737),MAX(Q737-(P737-2000000),50000))*0.05</f>
        <v/>
      </c>
      <c r="S737" s="16">
        <f>MAX(0,P737*0.1-R737)</f>
        <v/>
      </c>
      <c r="T737" s="16">
        <f>Q737+MAX(0,K737-480000)</f>
        <v/>
      </c>
      <c r="U737" s="16">
        <f>P737-T737</f>
        <v/>
      </c>
      <c r="V737" s="17">
        <f>IF(U737&lt;0,0,LOOKUP(U737,{0,1950001,3300001,6950001,9000001,18000001,40000001},{0.05,0.1,0.2,0.23,0.33,0.4,0.45}))</f>
        <v/>
      </c>
      <c r="W737" s="18">
        <f>IF(U737&lt;0,0.9,0.9-V737*1.021)</f>
        <v/>
      </c>
      <c r="X737" s="16">
        <f>ROUNDDOWN(S737*0.2/W737+2000,0)</f>
        <v/>
      </c>
      <c r="Y737" s="17">
        <f>IF(O737&lt;=0,0,LOOKUP(O737,{0,1950001,3300001,6950001,9000001,18000001,40000001},{0.05,0.1,0.2,0.23,0.33,0.4,0.45}))</f>
        <v/>
      </c>
    </row>
    <row r="738">
      <c r="A738" t="inlineStr">
        <is>
          <t>1万円刻み</t>
        </is>
      </c>
      <c r="B738" s="16">
        <f>'3_1万円刻み'!$A$64</f>
        <v/>
      </c>
      <c r="C738" t="n">
        <v>2026</v>
      </c>
      <c r="D738" t="n">
        <v>0</v>
      </c>
      <c r="E738" t="n">
        <v>0</v>
      </c>
      <c r="F738" t="n">
        <v>0</v>
      </c>
      <c r="G738" s="16">
        <f>ROUND(MIN(B738/12,650000)*12*0.0915+MIN(B738/12,1390000)*12*(0.0504+0)+B738*0.005,0)</f>
        <v/>
      </c>
      <c r="H738" t="n">
        <v>0</v>
      </c>
      <c r="I738" t="n">
        <v>0</v>
      </c>
      <c r="J738" s="16">
        <f>IF(C738=2026,IF(B738&lt;741000,0,IF(B738&lt;2191000,B738-740000,IF(B738&lt;2193000,1451000,IF(B738&lt;2196000,1453000,IF(B738&lt;2200000,1456000,IF(B738&lt;3600000,ROUNDDOWN(B738/4,-3)*2.8-80000,IF(B738&lt;6600000,ROUNDDOWN(B738/4,-3)*3.2-440000,IF(B738&lt;8500000,ROUNDDOWN(B738*0.9,0)-1100000,B738-1950000)))))))),IF(B738&lt;651000,0,IF(B738&lt;1900000,B738-650000,IF(B738&lt;3600000,ROUNDDOWN(B738/4,-3)*2.8-80000,IF(B738&lt;6600000,ROUNDDOWN(B738/4,-3)*3.2-440000,IF(B738&lt;8500000,ROUNDDOWN(B738*0.9,0)-1100000,B738-1950000))))))</f>
        <v/>
      </c>
      <c r="K738" s="16">
        <f>IF(J738&gt;23500000,NA(),IF(C738=2026,IF(J738&lt;=4890000,1040000,IF(J738&lt;=6550000,670000,620000)),IF(J738&lt;=1320000,950000,IF(J738&lt;=3360000,880000,IF(J738&lt;=4890000,680000,IF(J738&lt;=6550000,630000,580000))))))</f>
        <v/>
      </c>
      <c r="L738" s="16">
        <f>IF(D738=1,IF(J738&lt;=9000000,380000,IF(J738&lt;=9500000,260000,IF(J738&lt;=10000000,130000,0))),0)</f>
        <v/>
      </c>
      <c r="M738" s="16">
        <f>IF(D738=1,IF(J738&lt;=9000000,330000,IF(J738&lt;=9500000,220000,IF(J738&lt;=10000000,110000,0))),0)</f>
        <v/>
      </c>
      <c r="N738" s="16">
        <f>IF(D738=1,IF(J738&lt;=9000000,50000,IF(J738&lt;=9500000,40000,IF(J738&lt;=10000000,20000,0))),0)</f>
        <v/>
      </c>
      <c r="O738" s="16">
        <f>MAX(0,ROUNDDOWN(J738-G738-K738-L738-E738*380000-F738*630000-H738,-3))</f>
        <v/>
      </c>
      <c r="P738" s="16">
        <f>MAX(0,ROUNDDOWN(J738-G738-430000-M738-E738*330000-F738*450000-I738,-3))</f>
        <v/>
      </c>
      <c r="Q738" s="16">
        <f>50000+N738+E738*50000+F738*180000</f>
        <v/>
      </c>
      <c r="R738" s="16">
        <f>IF(P738&lt;=2000000,MIN(Q738,P738),MAX(Q738-(P738-2000000),50000))*0.05</f>
        <v/>
      </c>
      <c r="S738" s="16">
        <f>MAX(0,P738*0.1-R738)</f>
        <v/>
      </c>
      <c r="T738" s="16">
        <f>Q738+MAX(0,K738-480000)</f>
        <v/>
      </c>
      <c r="U738" s="16">
        <f>P738-T738</f>
        <v/>
      </c>
      <c r="V738" s="17">
        <f>IF(U738&lt;0,0,LOOKUP(U738,{0,1950001,3300001,6950001,9000001,18000001,40000001},{0.05,0.1,0.2,0.23,0.33,0.4,0.45}))</f>
        <v/>
      </c>
      <c r="W738" s="18">
        <f>IF(U738&lt;0,0.9,0.9-V738*1.021)</f>
        <v/>
      </c>
      <c r="X738" s="16">
        <f>ROUNDDOWN(S738*0.2/W738+2000,0)</f>
        <v/>
      </c>
      <c r="Y738" s="17">
        <f>IF(O738&lt;=0,0,LOOKUP(O738,{0,1950001,3300001,6950001,9000001,18000001,40000001},{0.05,0.1,0.2,0.23,0.33,0.4,0.45}))</f>
        <v/>
      </c>
    </row>
    <row r="739">
      <c r="A739" t="inlineStr">
        <is>
          <t>1万円刻み</t>
        </is>
      </c>
      <c r="B739" s="16">
        <f>'3_1万円刻み'!$A$64</f>
        <v/>
      </c>
      <c r="C739" t="n">
        <v>2025</v>
      </c>
      <c r="D739" t="n">
        <v>1</v>
      </c>
      <c r="E739" t="n">
        <v>0</v>
      </c>
      <c r="F739" t="n">
        <v>0</v>
      </c>
      <c r="G739" s="16">
        <f>ROUND(MIN(B739/12,650000)*12*0.0915+MIN(B739/12,1390000)*12*(0.0504+0)+B739*0.005,0)</f>
        <v/>
      </c>
      <c r="H739" t="n">
        <v>0</v>
      </c>
      <c r="I739" t="n">
        <v>0</v>
      </c>
      <c r="J739" s="16">
        <f>IF(C739=2026,IF(B739&lt;741000,0,IF(B739&lt;2191000,B739-740000,IF(B739&lt;2193000,1451000,IF(B739&lt;2196000,1453000,IF(B739&lt;2200000,1456000,IF(B739&lt;3600000,ROUNDDOWN(B739/4,-3)*2.8-80000,IF(B739&lt;6600000,ROUNDDOWN(B739/4,-3)*3.2-440000,IF(B739&lt;8500000,ROUNDDOWN(B739*0.9,0)-1100000,B739-1950000)))))))),IF(B739&lt;651000,0,IF(B739&lt;1900000,B739-650000,IF(B739&lt;3600000,ROUNDDOWN(B739/4,-3)*2.8-80000,IF(B739&lt;6600000,ROUNDDOWN(B739/4,-3)*3.2-440000,IF(B739&lt;8500000,ROUNDDOWN(B739*0.9,0)-1100000,B739-1950000))))))</f>
        <v/>
      </c>
      <c r="K739" s="16">
        <f>IF(J739&gt;23500000,NA(),IF(C739=2026,IF(J739&lt;=4890000,1040000,IF(J739&lt;=6550000,670000,620000)),IF(J739&lt;=1320000,950000,IF(J739&lt;=3360000,880000,IF(J739&lt;=4890000,680000,IF(J739&lt;=6550000,630000,580000))))))</f>
        <v/>
      </c>
      <c r="L739" s="16">
        <f>IF(D739=1,IF(J739&lt;=9000000,380000,IF(J739&lt;=9500000,260000,IF(J739&lt;=10000000,130000,0))),0)</f>
        <v/>
      </c>
      <c r="M739" s="16">
        <f>IF(D739=1,IF(J739&lt;=9000000,330000,IF(J739&lt;=9500000,220000,IF(J739&lt;=10000000,110000,0))),0)</f>
        <v/>
      </c>
      <c r="N739" s="16">
        <f>IF(D739=1,IF(J739&lt;=9000000,50000,IF(J739&lt;=9500000,40000,IF(J739&lt;=10000000,20000,0))),0)</f>
        <v/>
      </c>
      <c r="O739" s="16">
        <f>MAX(0,ROUNDDOWN(J739-G739-K739-L739-E739*380000-F739*630000-H739,-3))</f>
        <v/>
      </c>
      <c r="P739" s="16">
        <f>MAX(0,ROUNDDOWN(J739-G739-430000-M739-E739*330000-F739*450000-I739,-3))</f>
        <v/>
      </c>
      <c r="Q739" s="16">
        <f>50000+N739+E739*50000+F739*180000</f>
        <v/>
      </c>
      <c r="R739" s="16">
        <f>IF(P739&lt;=2000000,MIN(Q739,P739),MAX(Q739-(P739-2000000),50000))*0.05</f>
        <v/>
      </c>
      <c r="S739" s="16">
        <f>MAX(0,P739*0.1-R739)</f>
        <v/>
      </c>
      <c r="T739" s="16">
        <f>Q739+MAX(0,K739-480000)</f>
        <v/>
      </c>
      <c r="U739" s="16">
        <f>P739-T739</f>
        <v/>
      </c>
      <c r="V739" s="17">
        <f>IF(U739&lt;0,0,LOOKUP(U739,{0,1950001,3300001,6950001,9000001,18000001,40000001},{0.05,0.1,0.2,0.23,0.33,0.4,0.45}))</f>
        <v/>
      </c>
      <c r="W739" s="18">
        <f>IF(U739&lt;0,0.9,0.9-V739*1.021)</f>
        <v/>
      </c>
      <c r="X739" s="16">
        <f>ROUNDDOWN(S739*0.2/W739+2000,0)</f>
        <v/>
      </c>
      <c r="Y739" s="17">
        <f>IF(O739&lt;=0,0,LOOKUP(O739,{0,1950001,3300001,6950001,9000001,18000001,40000001},{0.05,0.1,0.2,0.23,0.33,0.4,0.45}))</f>
        <v/>
      </c>
    </row>
    <row r="740">
      <c r="A740" t="inlineStr">
        <is>
          <t>1万円刻み</t>
        </is>
      </c>
      <c r="B740" s="16">
        <f>'3_1万円刻み'!$A$64</f>
        <v/>
      </c>
      <c r="C740" t="n">
        <v>2026</v>
      </c>
      <c r="D740" t="n">
        <v>1</v>
      </c>
      <c r="E740" t="n">
        <v>0</v>
      </c>
      <c r="F740" t="n">
        <v>0</v>
      </c>
      <c r="G740" s="16">
        <f>ROUND(MIN(B740/12,650000)*12*0.0915+MIN(B740/12,1390000)*12*(0.0504+0)+B740*0.005,0)</f>
        <v/>
      </c>
      <c r="H740" t="n">
        <v>0</v>
      </c>
      <c r="I740" t="n">
        <v>0</v>
      </c>
      <c r="J740" s="16">
        <f>IF(C740=2026,IF(B740&lt;741000,0,IF(B740&lt;2191000,B740-740000,IF(B740&lt;2193000,1451000,IF(B740&lt;2196000,1453000,IF(B740&lt;2200000,1456000,IF(B740&lt;3600000,ROUNDDOWN(B740/4,-3)*2.8-80000,IF(B740&lt;6600000,ROUNDDOWN(B740/4,-3)*3.2-440000,IF(B740&lt;8500000,ROUNDDOWN(B740*0.9,0)-1100000,B740-1950000)))))))),IF(B740&lt;651000,0,IF(B740&lt;1900000,B740-650000,IF(B740&lt;3600000,ROUNDDOWN(B740/4,-3)*2.8-80000,IF(B740&lt;6600000,ROUNDDOWN(B740/4,-3)*3.2-440000,IF(B740&lt;8500000,ROUNDDOWN(B740*0.9,0)-1100000,B740-1950000))))))</f>
        <v/>
      </c>
      <c r="K740" s="16">
        <f>IF(J740&gt;23500000,NA(),IF(C740=2026,IF(J740&lt;=4890000,1040000,IF(J740&lt;=6550000,670000,620000)),IF(J740&lt;=1320000,950000,IF(J740&lt;=3360000,880000,IF(J740&lt;=4890000,680000,IF(J740&lt;=6550000,630000,580000))))))</f>
        <v/>
      </c>
      <c r="L740" s="16">
        <f>IF(D740=1,IF(J740&lt;=9000000,380000,IF(J740&lt;=9500000,260000,IF(J740&lt;=10000000,130000,0))),0)</f>
        <v/>
      </c>
      <c r="M740" s="16">
        <f>IF(D740=1,IF(J740&lt;=9000000,330000,IF(J740&lt;=9500000,220000,IF(J740&lt;=10000000,110000,0))),0)</f>
        <v/>
      </c>
      <c r="N740" s="16">
        <f>IF(D740=1,IF(J740&lt;=9000000,50000,IF(J740&lt;=9500000,40000,IF(J740&lt;=10000000,20000,0))),0)</f>
        <v/>
      </c>
      <c r="O740" s="16">
        <f>MAX(0,ROUNDDOWN(J740-G740-K740-L740-E740*380000-F740*630000-H740,-3))</f>
        <v/>
      </c>
      <c r="P740" s="16">
        <f>MAX(0,ROUNDDOWN(J740-G740-430000-M740-E740*330000-F740*450000-I740,-3))</f>
        <v/>
      </c>
      <c r="Q740" s="16">
        <f>50000+N740+E740*50000+F740*180000</f>
        <v/>
      </c>
      <c r="R740" s="16">
        <f>IF(P740&lt;=2000000,MIN(Q740,P740),MAX(Q740-(P740-2000000),50000))*0.05</f>
        <v/>
      </c>
      <c r="S740" s="16">
        <f>MAX(0,P740*0.1-R740)</f>
        <v/>
      </c>
      <c r="T740" s="16">
        <f>Q740+MAX(0,K740-480000)</f>
        <v/>
      </c>
      <c r="U740" s="16">
        <f>P740-T740</f>
        <v/>
      </c>
      <c r="V740" s="17">
        <f>IF(U740&lt;0,0,LOOKUP(U740,{0,1950001,3300001,6950001,9000001,18000001,40000001},{0.05,0.1,0.2,0.23,0.33,0.4,0.45}))</f>
        <v/>
      </c>
      <c r="W740" s="18">
        <f>IF(U740&lt;0,0.9,0.9-V740*1.021)</f>
        <v/>
      </c>
      <c r="X740" s="16">
        <f>ROUNDDOWN(S740*0.2/W740+2000,0)</f>
        <v/>
      </c>
      <c r="Y740" s="17">
        <f>IF(O740&lt;=0,0,LOOKUP(O740,{0,1950001,3300001,6950001,9000001,18000001,40000001},{0.05,0.1,0.2,0.23,0.33,0.4,0.45}))</f>
        <v/>
      </c>
    </row>
    <row r="741">
      <c r="A741" t="inlineStr">
        <is>
          <t>1万円刻み</t>
        </is>
      </c>
      <c r="B741" s="16">
        <f>'3_1万円刻み'!$A$65</f>
        <v/>
      </c>
      <c r="C741" t="n">
        <v>2025</v>
      </c>
      <c r="D741" t="n">
        <v>0</v>
      </c>
      <c r="E741" t="n">
        <v>0</v>
      </c>
      <c r="F741" t="n">
        <v>0</v>
      </c>
      <c r="G741" s="16">
        <f>ROUND(MIN(B741/12,650000)*12*0.0915+MIN(B741/12,1390000)*12*(0.0504+0)+B741*0.005,0)</f>
        <v/>
      </c>
      <c r="H741" t="n">
        <v>0</v>
      </c>
      <c r="I741" t="n">
        <v>0</v>
      </c>
      <c r="J741" s="16">
        <f>IF(C741=2026,IF(B741&lt;741000,0,IF(B741&lt;2191000,B741-740000,IF(B741&lt;2193000,1451000,IF(B741&lt;2196000,1453000,IF(B741&lt;2200000,1456000,IF(B741&lt;3600000,ROUNDDOWN(B741/4,-3)*2.8-80000,IF(B741&lt;6600000,ROUNDDOWN(B741/4,-3)*3.2-440000,IF(B741&lt;8500000,ROUNDDOWN(B741*0.9,0)-1100000,B741-1950000)))))))),IF(B741&lt;651000,0,IF(B741&lt;1900000,B741-650000,IF(B741&lt;3600000,ROUNDDOWN(B741/4,-3)*2.8-80000,IF(B741&lt;6600000,ROUNDDOWN(B741/4,-3)*3.2-440000,IF(B741&lt;8500000,ROUNDDOWN(B741*0.9,0)-1100000,B741-1950000))))))</f>
        <v/>
      </c>
      <c r="K741" s="16">
        <f>IF(J741&gt;23500000,NA(),IF(C741=2026,IF(J741&lt;=4890000,1040000,IF(J741&lt;=6550000,670000,620000)),IF(J741&lt;=1320000,950000,IF(J741&lt;=3360000,880000,IF(J741&lt;=4890000,680000,IF(J741&lt;=6550000,630000,580000))))))</f>
        <v/>
      </c>
      <c r="L741" s="16">
        <f>IF(D741=1,IF(J741&lt;=9000000,380000,IF(J741&lt;=9500000,260000,IF(J741&lt;=10000000,130000,0))),0)</f>
        <v/>
      </c>
      <c r="M741" s="16">
        <f>IF(D741=1,IF(J741&lt;=9000000,330000,IF(J741&lt;=9500000,220000,IF(J741&lt;=10000000,110000,0))),0)</f>
        <v/>
      </c>
      <c r="N741" s="16">
        <f>IF(D741=1,IF(J741&lt;=9000000,50000,IF(J741&lt;=9500000,40000,IF(J741&lt;=10000000,20000,0))),0)</f>
        <v/>
      </c>
      <c r="O741" s="16">
        <f>MAX(0,ROUNDDOWN(J741-G741-K741-L741-E741*380000-F741*630000-H741,-3))</f>
        <v/>
      </c>
      <c r="P741" s="16">
        <f>MAX(0,ROUNDDOWN(J741-G741-430000-M741-E741*330000-F741*450000-I741,-3))</f>
        <v/>
      </c>
      <c r="Q741" s="16">
        <f>50000+N741+E741*50000+F741*180000</f>
        <v/>
      </c>
      <c r="R741" s="16">
        <f>IF(P741&lt;=2000000,MIN(Q741,P741),MAX(Q741-(P741-2000000),50000))*0.05</f>
        <v/>
      </c>
      <c r="S741" s="16">
        <f>MAX(0,P741*0.1-R741)</f>
        <v/>
      </c>
      <c r="T741" s="16">
        <f>Q741+MAX(0,K741-480000)</f>
        <v/>
      </c>
      <c r="U741" s="16">
        <f>P741-T741</f>
        <v/>
      </c>
      <c r="V741" s="17">
        <f>IF(U741&lt;0,0,LOOKUP(U741,{0,1950001,3300001,6950001,9000001,18000001,40000001},{0.05,0.1,0.2,0.23,0.33,0.4,0.45}))</f>
        <v/>
      </c>
      <c r="W741" s="18">
        <f>IF(U741&lt;0,0.9,0.9-V741*1.021)</f>
        <v/>
      </c>
      <c r="X741" s="16">
        <f>ROUNDDOWN(S741*0.2/W741+2000,0)</f>
        <v/>
      </c>
      <c r="Y741" s="17">
        <f>IF(O741&lt;=0,0,LOOKUP(O741,{0,1950001,3300001,6950001,9000001,18000001,40000001},{0.05,0.1,0.2,0.23,0.33,0.4,0.45}))</f>
        <v/>
      </c>
    </row>
    <row r="742">
      <c r="A742" t="inlineStr">
        <is>
          <t>1万円刻み</t>
        </is>
      </c>
      <c r="B742" s="16">
        <f>'3_1万円刻み'!$A$65</f>
        <v/>
      </c>
      <c r="C742" t="n">
        <v>2026</v>
      </c>
      <c r="D742" t="n">
        <v>0</v>
      </c>
      <c r="E742" t="n">
        <v>0</v>
      </c>
      <c r="F742" t="n">
        <v>0</v>
      </c>
      <c r="G742" s="16">
        <f>ROUND(MIN(B742/12,650000)*12*0.0915+MIN(B742/12,1390000)*12*(0.0504+0)+B742*0.005,0)</f>
        <v/>
      </c>
      <c r="H742" t="n">
        <v>0</v>
      </c>
      <c r="I742" t="n">
        <v>0</v>
      </c>
      <c r="J742" s="16">
        <f>IF(C742=2026,IF(B742&lt;741000,0,IF(B742&lt;2191000,B742-740000,IF(B742&lt;2193000,1451000,IF(B742&lt;2196000,1453000,IF(B742&lt;2200000,1456000,IF(B742&lt;3600000,ROUNDDOWN(B742/4,-3)*2.8-80000,IF(B742&lt;6600000,ROUNDDOWN(B742/4,-3)*3.2-440000,IF(B742&lt;8500000,ROUNDDOWN(B742*0.9,0)-1100000,B742-1950000)))))))),IF(B742&lt;651000,0,IF(B742&lt;1900000,B742-650000,IF(B742&lt;3600000,ROUNDDOWN(B742/4,-3)*2.8-80000,IF(B742&lt;6600000,ROUNDDOWN(B742/4,-3)*3.2-440000,IF(B742&lt;8500000,ROUNDDOWN(B742*0.9,0)-1100000,B742-1950000))))))</f>
        <v/>
      </c>
      <c r="K742" s="16">
        <f>IF(J742&gt;23500000,NA(),IF(C742=2026,IF(J742&lt;=4890000,1040000,IF(J742&lt;=6550000,670000,620000)),IF(J742&lt;=1320000,950000,IF(J742&lt;=3360000,880000,IF(J742&lt;=4890000,680000,IF(J742&lt;=6550000,630000,580000))))))</f>
        <v/>
      </c>
      <c r="L742" s="16">
        <f>IF(D742=1,IF(J742&lt;=9000000,380000,IF(J742&lt;=9500000,260000,IF(J742&lt;=10000000,130000,0))),0)</f>
        <v/>
      </c>
      <c r="M742" s="16">
        <f>IF(D742=1,IF(J742&lt;=9000000,330000,IF(J742&lt;=9500000,220000,IF(J742&lt;=10000000,110000,0))),0)</f>
        <v/>
      </c>
      <c r="N742" s="16">
        <f>IF(D742=1,IF(J742&lt;=9000000,50000,IF(J742&lt;=9500000,40000,IF(J742&lt;=10000000,20000,0))),0)</f>
        <v/>
      </c>
      <c r="O742" s="16">
        <f>MAX(0,ROUNDDOWN(J742-G742-K742-L742-E742*380000-F742*630000-H742,-3))</f>
        <v/>
      </c>
      <c r="P742" s="16">
        <f>MAX(0,ROUNDDOWN(J742-G742-430000-M742-E742*330000-F742*450000-I742,-3))</f>
        <v/>
      </c>
      <c r="Q742" s="16">
        <f>50000+N742+E742*50000+F742*180000</f>
        <v/>
      </c>
      <c r="R742" s="16">
        <f>IF(P742&lt;=2000000,MIN(Q742,P742),MAX(Q742-(P742-2000000),50000))*0.05</f>
        <v/>
      </c>
      <c r="S742" s="16">
        <f>MAX(0,P742*0.1-R742)</f>
        <v/>
      </c>
      <c r="T742" s="16">
        <f>Q742+MAX(0,K742-480000)</f>
        <v/>
      </c>
      <c r="U742" s="16">
        <f>P742-T742</f>
        <v/>
      </c>
      <c r="V742" s="17">
        <f>IF(U742&lt;0,0,LOOKUP(U742,{0,1950001,3300001,6950001,9000001,18000001,40000001},{0.05,0.1,0.2,0.23,0.33,0.4,0.45}))</f>
        <v/>
      </c>
      <c r="W742" s="18">
        <f>IF(U742&lt;0,0.9,0.9-V742*1.021)</f>
        <v/>
      </c>
      <c r="X742" s="16">
        <f>ROUNDDOWN(S742*0.2/W742+2000,0)</f>
        <v/>
      </c>
      <c r="Y742" s="17">
        <f>IF(O742&lt;=0,0,LOOKUP(O742,{0,1950001,3300001,6950001,9000001,18000001,40000001},{0.05,0.1,0.2,0.23,0.33,0.4,0.45}))</f>
        <v/>
      </c>
    </row>
    <row r="743">
      <c r="A743" t="inlineStr">
        <is>
          <t>1万円刻み</t>
        </is>
      </c>
      <c r="B743" s="16">
        <f>'3_1万円刻み'!$A$65</f>
        <v/>
      </c>
      <c r="C743" t="n">
        <v>2025</v>
      </c>
      <c r="D743" t="n">
        <v>1</v>
      </c>
      <c r="E743" t="n">
        <v>0</v>
      </c>
      <c r="F743" t="n">
        <v>0</v>
      </c>
      <c r="G743" s="16">
        <f>ROUND(MIN(B743/12,650000)*12*0.0915+MIN(B743/12,1390000)*12*(0.0504+0)+B743*0.005,0)</f>
        <v/>
      </c>
      <c r="H743" t="n">
        <v>0</v>
      </c>
      <c r="I743" t="n">
        <v>0</v>
      </c>
      <c r="J743" s="16">
        <f>IF(C743=2026,IF(B743&lt;741000,0,IF(B743&lt;2191000,B743-740000,IF(B743&lt;2193000,1451000,IF(B743&lt;2196000,1453000,IF(B743&lt;2200000,1456000,IF(B743&lt;3600000,ROUNDDOWN(B743/4,-3)*2.8-80000,IF(B743&lt;6600000,ROUNDDOWN(B743/4,-3)*3.2-440000,IF(B743&lt;8500000,ROUNDDOWN(B743*0.9,0)-1100000,B743-1950000)))))))),IF(B743&lt;651000,0,IF(B743&lt;1900000,B743-650000,IF(B743&lt;3600000,ROUNDDOWN(B743/4,-3)*2.8-80000,IF(B743&lt;6600000,ROUNDDOWN(B743/4,-3)*3.2-440000,IF(B743&lt;8500000,ROUNDDOWN(B743*0.9,0)-1100000,B743-1950000))))))</f>
        <v/>
      </c>
      <c r="K743" s="16">
        <f>IF(J743&gt;23500000,NA(),IF(C743=2026,IF(J743&lt;=4890000,1040000,IF(J743&lt;=6550000,670000,620000)),IF(J743&lt;=1320000,950000,IF(J743&lt;=3360000,880000,IF(J743&lt;=4890000,680000,IF(J743&lt;=6550000,630000,580000))))))</f>
        <v/>
      </c>
      <c r="L743" s="16">
        <f>IF(D743=1,IF(J743&lt;=9000000,380000,IF(J743&lt;=9500000,260000,IF(J743&lt;=10000000,130000,0))),0)</f>
        <v/>
      </c>
      <c r="M743" s="16">
        <f>IF(D743=1,IF(J743&lt;=9000000,330000,IF(J743&lt;=9500000,220000,IF(J743&lt;=10000000,110000,0))),0)</f>
        <v/>
      </c>
      <c r="N743" s="16">
        <f>IF(D743=1,IF(J743&lt;=9000000,50000,IF(J743&lt;=9500000,40000,IF(J743&lt;=10000000,20000,0))),0)</f>
        <v/>
      </c>
      <c r="O743" s="16">
        <f>MAX(0,ROUNDDOWN(J743-G743-K743-L743-E743*380000-F743*630000-H743,-3))</f>
        <v/>
      </c>
      <c r="P743" s="16">
        <f>MAX(0,ROUNDDOWN(J743-G743-430000-M743-E743*330000-F743*450000-I743,-3))</f>
        <v/>
      </c>
      <c r="Q743" s="16">
        <f>50000+N743+E743*50000+F743*180000</f>
        <v/>
      </c>
      <c r="R743" s="16">
        <f>IF(P743&lt;=2000000,MIN(Q743,P743),MAX(Q743-(P743-2000000),50000))*0.05</f>
        <v/>
      </c>
      <c r="S743" s="16">
        <f>MAX(0,P743*0.1-R743)</f>
        <v/>
      </c>
      <c r="T743" s="16">
        <f>Q743+MAX(0,K743-480000)</f>
        <v/>
      </c>
      <c r="U743" s="16">
        <f>P743-T743</f>
        <v/>
      </c>
      <c r="V743" s="17">
        <f>IF(U743&lt;0,0,LOOKUP(U743,{0,1950001,3300001,6950001,9000001,18000001,40000001},{0.05,0.1,0.2,0.23,0.33,0.4,0.45}))</f>
        <v/>
      </c>
      <c r="W743" s="18">
        <f>IF(U743&lt;0,0.9,0.9-V743*1.021)</f>
        <v/>
      </c>
      <c r="X743" s="16">
        <f>ROUNDDOWN(S743*0.2/W743+2000,0)</f>
        <v/>
      </c>
      <c r="Y743" s="17">
        <f>IF(O743&lt;=0,0,LOOKUP(O743,{0,1950001,3300001,6950001,9000001,18000001,40000001},{0.05,0.1,0.2,0.23,0.33,0.4,0.45}))</f>
        <v/>
      </c>
    </row>
    <row r="744">
      <c r="A744" t="inlineStr">
        <is>
          <t>1万円刻み</t>
        </is>
      </c>
      <c r="B744" s="16">
        <f>'3_1万円刻み'!$A$65</f>
        <v/>
      </c>
      <c r="C744" t="n">
        <v>2026</v>
      </c>
      <c r="D744" t="n">
        <v>1</v>
      </c>
      <c r="E744" t="n">
        <v>0</v>
      </c>
      <c r="F744" t="n">
        <v>0</v>
      </c>
      <c r="G744" s="16">
        <f>ROUND(MIN(B744/12,650000)*12*0.0915+MIN(B744/12,1390000)*12*(0.0504+0)+B744*0.005,0)</f>
        <v/>
      </c>
      <c r="H744" t="n">
        <v>0</v>
      </c>
      <c r="I744" t="n">
        <v>0</v>
      </c>
      <c r="J744" s="16">
        <f>IF(C744=2026,IF(B744&lt;741000,0,IF(B744&lt;2191000,B744-740000,IF(B744&lt;2193000,1451000,IF(B744&lt;2196000,1453000,IF(B744&lt;2200000,1456000,IF(B744&lt;3600000,ROUNDDOWN(B744/4,-3)*2.8-80000,IF(B744&lt;6600000,ROUNDDOWN(B744/4,-3)*3.2-440000,IF(B744&lt;8500000,ROUNDDOWN(B744*0.9,0)-1100000,B744-1950000)))))))),IF(B744&lt;651000,0,IF(B744&lt;1900000,B744-650000,IF(B744&lt;3600000,ROUNDDOWN(B744/4,-3)*2.8-80000,IF(B744&lt;6600000,ROUNDDOWN(B744/4,-3)*3.2-440000,IF(B744&lt;8500000,ROUNDDOWN(B744*0.9,0)-1100000,B744-1950000))))))</f>
        <v/>
      </c>
      <c r="K744" s="16">
        <f>IF(J744&gt;23500000,NA(),IF(C744=2026,IF(J744&lt;=4890000,1040000,IF(J744&lt;=6550000,670000,620000)),IF(J744&lt;=1320000,950000,IF(J744&lt;=3360000,880000,IF(J744&lt;=4890000,680000,IF(J744&lt;=6550000,630000,580000))))))</f>
        <v/>
      </c>
      <c r="L744" s="16">
        <f>IF(D744=1,IF(J744&lt;=9000000,380000,IF(J744&lt;=9500000,260000,IF(J744&lt;=10000000,130000,0))),0)</f>
        <v/>
      </c>
      <c r="M744" s="16">
        <f>IF(D744=1,IF(J744&lt;=9000000,330000,IF(J744&lt;=9500000,220000,IF(J744&lt;=10000000,110000,0))),0)</f>
        <v/>
      </c>
      <c r="N744" s="16">
        <f>IF(D744=1,IF(J744&lt;=9000000,50000,IF(J744&lt;=9500000,40000,IF(J744&lt;=10000000,20000,0))),0)</f>
        <v/>
      </c>
      <c r="O744" s="16">
        <f>MAX(0,ROUNDDOWN(J744-G744-K744-L744-E744*380000-F744*630000-H744,-3))</f>
        <v/>
      </c>
      <c r="P744" s="16">
        <f>MAX(0,ROUNDDOWN(J744-G744-430000-M744-E744*330000-F744*450000-I744,-3))</f>
        <v/>
      </c>
      <c r="Q744" s="16">
        <f>50000+N744+E744*50000+F744*180000</f>
        <v/>
      </c>
      <c r="R744" s="16">
        <f>IF(P744&lt;=2000000,MIN(Q744,P744),MAX(Q744-(P744-2000000),50000))*0.05</f>
        <v/>
      </c>
      <c r="S744" s="16">
        <f>MAX(0,P744*0.1-R744)</f>
        <v/>
      </c>
      <c r="T744" s="16">
        <f>Q744+MAX(0,K744-480000)</f>
        <v/>
      </c>
      <c r="U744" s="16">
        <f>P744-T744</f>
        <v/>
      </c>
      <c r="V744" s="17">
        <f>IF(U744&lt;0,0,LOOKUP(U744,{0,1950001,3300001,6950001,9000001,18000001,40000001},{0.05,0.1,0.2,0.23,0.33,0.4,0.45}))</f>
        <v/>
      </c>
      <c r="W744" s="18">
        <f>IF(U744&lt;0,0.9,0.9-V744*1.021)</f>
        <v/>
      </c>
      <c r="X744" s="16">
        <f>ROUNDDOWN(S744*0.2/W744+2000,0)</f>
        <v/>
      </c>
      <c r="Y744" s="17">
        <f>IF(O744&lt;=0,0,LOOKUP(O744,{0,1950001,3300001,6950001,9000001,18000001,40000001},{0.05,0.1,0.2,0.23,0.33,0.4,0.45}))</f>
        <v/>
      </c>
    </row>
    <row r="745">
      <c r="A745" t="inlineStr">
        <is>
          <t>1万円刻み</t>
        </is>
      </c>
      <c r="B745" s="16">
        <f>'3_1万円刻み'!$A$66</f>
        <v/>
      </c>
      <c r="C745" t="n">
        <v>2025</v>
      </c>
      <c r="D745" t="n">
        <v>0</v>
      </c>
      <c r="E745" t="n">
        <v>0</v>
      </c>
      <c r="F745" t="n">
        <v>0</v>
      </c>
      <c r="G745" s="16">
        <f>ROUND(MIN(B745/12,650000)*12*0.0915+MIN(B745/12,1390000)*12*(0.0504+0)+B745*0.005,0)</f>
        <v/>
      </c>
      <c r="H745" t="n">
        <v>0</v>
      </c>
      <c r="I745" t="n">
        <v>0</v>
      </c>
      <c r="J745" s="16">
        <f>IF(C745=2026,IF(B745&lt;741000,0,IF(B745&lt;2191000,B745-740000,IF(B745&lt;2193000,1451000,IF(B745&lt;2196000,1453000,IF(B745&lt;2200000,1456000,IF(B745&lt;3600000,ROUNDDOWN(B745/4,-3)*2.8-80000,IF(B745&lt;6600000,ROUNDDOWN(B745/4,-3)*3.2-440000,IF(B745&lt;8500000,ROUNDDOWN(B745*0.9,0)-1100000,B745-1950000)))))))),IF(B745&lt;651000,0,IF(B745&lt;1900000,B745-650000,IF(B745&lt;3600000,ROUNDDOWN(B745/4,-3)*2.8-80000,IF(B745&lt;6600000,ROUNDDOWN(B745/4,-3)*3.2-440000,IF(B745&lt;8500000,ROUNDDOWN(B745*0.9,0)-1100000,B745-1950000))))))</f>
        <v/>
      </c>
      <c r="K745" s="16">
        <f>IF(J745&gt;23500000,NA(),IF(C745=2026,IF(J745&lt;=4890000,1040000,IF(J745&lt;=6550000,670000,620000)),IF(J745&lt;=1320000,950000,IF(J745&lt;=3360000,880000,IF(J745&lt;=4890000,680000,IF(J745&lt;=6550000,630000,580000))))))</f>
        <v/>
      </c>
      <c r="L745" s="16">
        <f>IF(D745=1,IF(J745&lt;=9000000,380000,IF(J745&lt;=9500000,260000,IF(J745&lt;=10000000,130000,0))),0)</f>
        <v/>
      </c>
      <c r="M745" s="16">
        <f>IF(D745=1,IF(J745&lt;=9000000,330000,IF(J745&lt;=9500000,220000,IF(J745&lt;=10000000,110000,0))),0)</f>
        <v/>
      </c>
      <c r="N745" s="16">
        <f>IF(D745=1,IF(J745&lt;=9000000,50000,IF(J745&lt;=9500000,40000,IF(J745&lt;=10000000,20000,0))),0)</f>
        <v/>
      </c>
      <c r="O745" s="16">
        <f>MAX(0,ROUNDDOWN(J745-G745-K745-L745-E745*380000-F745*630000-H745,-3))</f>
        <v/>
      </c>
      <c r="P745" s="16">
        <f>MAX(0,ROUNDDOWN(J745-G745-430000-M745-E745*330000-F745*450000-I745,-3))</f>
        <v/>
      </c>
      <c r="Q745" s="16">
        <f>50000+N745+E745*50000+F745*180000</f>
        <v/>
      </c>
      <c r="R745" s="16">
        <f>IF(P745&lt;=2000000,MIN(Q745,P745),MAX(Q745-(P745-2000000),50000))*0.05</f>
        <v/>
      </c>
      <c r="S745" s="16">
        <f>MAX(0,P745*0.1-R745)</f>
        <v/>
      </c>
      <c r="T745" s="16">
        <f>Q745+MAX(0,K745-480000)</f>
        <v/>
      </c>
      <c r="U745" s="16">
        <f>P745-T745</f>
        <v/>
      </c>
      <c r="V745" s="17">
        <f>IF(U745&lt;0,0,LOOKUP(U745,{0,1950001,3300001,6950001,9000001,18000001,40000001},{0.05,0.1,0.2,0.23,0.33,0.4,0.45}))</f>
        <v/>
      </c>
      <c r="W745" s="18">
        <f>IF(U745&lt;0,0.9,0.9-V745*1.021)</f>
        <v/>
      </c>
      <c r="X745" s="16">
        <f>ROUNDDOWN(S745*0.2/W745+2000,0)</f>
        <v/>
      </c>
      <c r="Y745" s="17">
        <f>IF(O745&lt;=0,0,LOOKUP(O745,{0,1950001,3300001,6950001,9000001,18000001,40000001},{0.05,0.1,0.2,0.23,0.33,0.4,0.45}))</f>
        <v/>
      </c>
    </row>
    <row r="746">
      <c r="A746" t="inlineStr">
        <is>
          <t>1万円刻み</t>
        </is>
      </c>
      <c r="B746" s="16">
        <f>'3_1万円刻み'!$A$66</f>
        <v/>
      </c>
      <c r="C746" t="n">
        <v>2026</v>
      </c>
      <c r="D746" t="n">
        <v>0</v>
      </c>
      <c r="E746" t="n">
        <v>0</v>
      </c>
      <c r="F746" t="n">
        <v>0</v>
      </c>
      <c r="G746" s="16">
        <f>ROUND(MIN(B746/12,650000)*12*0.0915+MIN(B746/12,1390000)*12*(0.0504+0)+B746*0.005,0)</f>
        <v/>
      </c>
      <c r="H746" t="n">
        <v>0</v>
      </c>
      <c r="I746" t="n">
        <v>0</v>
      </c>
      <c r="J746" s="16">
        <f>IF(C746=2026,IF(B746&lt;741000,0,IF(B746&lt;2191000,B746-740000,IF(B746&lt;2193000,1451000,IF(B746&lt;2196000,1453000,IF(B746&lt;2200000,1456000,IF(B746&lt;3600000,ROUNDDOWN(B746/4,-3)*2.8-80000,IF(B746&lt;6600000,ROUNDDOWN(B746/4,-3)*3.2-440000,IF(B746&lt;8500000,ROUNDDOWN(B746*0.9,0)-1100000,B746-1950000)))))))),IF(B746&lt;651000,0,IF(B746&lt;1900000,B746-650000,IF(B746&lt;3600000,ROUNDDOWN(B746/4,-3)*2.8-80000,IF(B746&lt;6600000,ROUNDDOWN(B746/4,-3)*3.2-440000,IF(B746&lt;8500000,ROUNDDOWN(B746*0.9,0)-1100000,B746-1950000))))))</f>
        <v/>
      </c>
      <c r="K746" s="16">
        <f>IF(J746&gt;23500000,NA(),IF(C746=2026,IF(J746&lt;=4890000,1040000,IF(J746&lt;=6550000,670000,620000)),IF(J746&lt;=1320000,950000,IF(J746&lt;=3360000,880000,IF(J746&lt;=4890000,680000,IF(J746&lt;=6550000,630000,580000))))))</f>
        <v/>
      </c>
      <c r="L746" s="16">
        <f>IF(D746=1,IF(J746&lt;=9000000,380000,IF(J746&lt;=9500000,260000,IF(J746&lt;=10000000,130000,0))),0)</f>
        <v/>
      </c>
      <c r="M746" s="16">
        <f>IF(D746=1,IF(J746&lt;=9000000,330000,IF(J746&lt;=9500000,220000,IF(J746&lt;=10000000,110000,0))),0)</f>
        <v/>
      </c>
      <c r="N746" s="16">
        <f>IF(D746=1,IF(J746&lt;=9000000,50000,IF(J746&lt;=9500000,40000,IF(J746&lt;=10000000,20000,0))),0)</f>
        <v/>
      </c>
      <c r="O746" s="16">
        <f>MAX(0,ROUNDDOWN(J746-G746-K746-L746-E746*380000-F746*630000-H746,-3))</f>
        <v/>
      </c>
      <c r="P746" s="16">
        <f>MAX(0,ROUNDDOWN(J746-G746-430000-M746-E746*330000-F746*450000-I746,-3))</f>
        <v/>
      </c>
      <c r="Q746" s="16">
        <f>50000+N746+E746*50000+F746*180000</f>
        <v/>
      </c>
      <c r="R746" s="16">
        <f>IF(P746&lt;=2000000,MIN(Q746,P746),MAX(Q746-(P746-2000000),50000))*0.05</f>
        <v/>
      </c>
      <c r="S746" s="16">
        <f>MAX(0,P746*0.1-R746)</f>
        <v/>
      </c>
      <c r="T746" s="16">
        <f>Q746+MAX(0,K746-480000)</f>
        <v/>
      </c>
      <c r="U746" s="16">
        <f>P746-T746</f>
        <v/>
      </c>
      <c r="V746" s="17">
        <f>IF(U746&lt;0,0,LOOKUP(U746,{0,1950001,3300001,6950001,9000001,18000001,40000001},{0.05,0.1,0.2,0.23,0.33,0.4,0.45}))</f>
        <v/>
      </c>
      <c r="W746" s="18">
        <f>IF(U746&lt;0,0.9,0.9-V746*1.021)</f>
        <v/>
      </c>
      <c r="X746" s="16">
        <f>ROUNDDOWN(S746*0.2/W746+2000,0)</f>
        <v/>
      </c>
      <c r="Y746" s="17">
        <f>IF(O746&lt;=0,0,LOOKUP(O746,{0,1950001,3300001,6950001,9000001,18000001,40000001},{0.05,0.1,0.2,0.23,0.33,0.4,0.45}))</f>
        <v/>
      </c>
    </row>
    <row r="747">
      <c r="A747" t="inlineStr">
        <is>
          <t>1万円刻み</t>
        </is>
      </c>
      <c r="B747" s="16">
        <f>'3_1万円刻み'!$A$66</f>
        <v/>
      </c>
      <c r="C747" t="n">
        <v>2025</v>
      </c>
      <c r="D747" t="n">
        <v>1</v>
      </c>
      <c r="E747" t="n">
        <v>0</v>
      </c>
      <c r="F747" t="n">
        <v>0</v>
      </c>
      <c r="G747" s="16">
        <f>ROUND(MIN(B747/12,650000)*12*0.0915+MIN(B747/12,1390000)*12*(0.0504+0)+B747*0.005,0)</f>
        <v/>
      </c>
      <c r="H747" t="n">
        <v>0</v>
      </c>
      <c r="I747" t="n">
        <v>0</v>
      </c>
      <c r="J747" s="16">
        <f>IF(C747=2026,IF(B747&lt;741000,0,IF(B747&lt;2191000,B747-740000,IF(B747&lt;2193000,1451000,IF(B747&lt;2196000,1453000,IF(B747&lt;2200000,1456000,IF(B747&lt;3600000,ROUNDDOWN(B747/4,-3)*2.8-80000,IF(B747&lt;6600000,ROUNDDOWN(B747/4,-3)*3.2-440000,IF(B747&lt;8500000,ROUNDDOWN(B747*0.9,0)-1100000,B747-1950000)))))))),IF(B747&lt;651000,0,IF(B747&lt;1900000,B747-650000,IF(B747&lt;3600000,ROUNDDOWN(B747/4,-3)*2.8-80000,IF(B747&lt;6600000,ROUNDDOWN(B747/4,-3)*3.2-440000,IF(B747&lt;8500000,ROUNDDOWN(B747*0.9,0)-1100000,B747-1950000))))))</f>
        <v/>
      </c>
      <c r="K747" s="16">
        <f>IF(J747&gt;23500000,NA(),IF(C747=2026,IF(J747&lt;=4890000,1040000,IF(J747&lt;=6550000,670000,620000)),IF(J747&lt;=1320000,950000,IF(J747&lt;=3360000,880000,IF(J747&lt;=4890000,680000,IF(J747&lt;=6550000,630000,580000))))))</f>
        <v/>
      </c>
      <c r="L747" s="16">
        <f>IF(D747=1,IF(J747&lt;=9000000,380000,IF(J747&lt;=9500000,260000,IF(J747&lt;=10000000,130000,0))),0)</f>
        <v/>
      </c>
      <c r="M747" s="16">
        <f>IF(D747=1,IF(J747&lt;=9000000,330000,IF(J747&lt;=9500000,220000,IF(J747&lt;=10000000,110000,0))),0)</f>
        <v/>
      </c>
      <c r="N747" s="16">
        <f>IF(D747=1,IF(J747&lt;=9000000,50000,IF(J747&lt;=9500000,40000,IF(J747&lt;=10000000,20000,0))),0)</f>
        <v/>
      </c>
      <c r="O747" s="16">
        <f>MAX(0,ROUNDDOWN(J747-G747-K747-L747-E747*380000-F747*630000-H747,-3))</f>
        <v/>
      </c>
      <c r="P747" s="16">
        <f>MAX(0,ROUNDDOWN(J747-G747-430000-M747-E747*330000-F747*450000-I747,-3))</f>
        <v/>
      </c>
      <c r="Q747" s="16">
        <f>50000+N747+E747*50000+F747*180000</f>
        <v/>
      </c>
      <c r="R747" s="16">
        <f>IF(P747&lt;=2000000,MIN(Q747,P747),MAX(Q747-(P747-2000000),50000))*0.05</f>
        <v/>
      </c>
      <c r="S747" s="16">
        <f>MAX(0,P747*0.1-R747)</f>
        <v/>
      </c>
      <c r="T747" s="16">
        <f>Q747+MAX(0,K747-480000)</f>
        <v/>
      </c>
      <c r="U747" s="16">
        <f>P747-T747</f>
        <v/>
      </c>
      <c r="V747" s="17">
        <f>IF(U747&lt;0,0,LOOKUP(U747,{0,1950001,3300001,6950001,9000001,18000001,40000001},{0.05,0.1,0.2,0.23,0.33,0.4,0.45}))</f>
        <v/>
      </c>
      <c r="W747" s="18">
        <f>IF(U747&lt;0,0.9,0.9-V747*1.021)</f>
        <v/>
      </c>
      <c r="X747" s="16">
        <f>ROUNDDOWN(S747*0.2/W747+2000,0)</f>
        <v/>
      </c>
      <c r="Y747" s="17">
        <f>IF(O747&lt;=0,0,LOOKUP(O747,{0,1950001,3300001,6950001,9000001,18000001,40000001},{0.05,0.1,0.2,0.23,0.33,0.4,0.45}))</f>
        <v/>
      </c>
    </row>
    <row r="748">
      <c r="A748" t="inlineStr">
        <is>
          <t>1万円刻み</t>
        </is>
      </c>
      <c r="B748" s="16">
        <f>'3_1万円刻み'!$A$66</f>
        <v/>
      </c>
      <c r="C748" t="n">
        <v>2026</v>
      </c>
      <c r="D748" t="n">
        <v>1</v>
      </c>
      <c r="E748" t="n">
        <v>0</v>
      </c>
      <c r="F748" t="n">
        <v>0</v>
      </c>
      <c r="G748" s="16">
        <f>ROUND(MIN(B748/12,650000)*12*0.0915+MIN(B748/12,1390000)*12*(0.0504+0)+B748*0.005,0)</f>
        <v/>
      </c>
      <c r="H748" t="n">
        <v>0</v>
      </c>
      <c r="I748" t="n">
        <v>0</v>
      </c>
      <c r="J748" s="16">
        <f>IF(C748=2026,IF(B748&lt;741000,0,IF(B748&lt;2191000,B748-740000,IF(B748&lt;2193000,1451000,IF(B748&lt;2196000,1453000,IF(B748&lt;2200000,1456000,IF(B748&lt;3600000,ROUNDDOWN(B748/4,-3)*2.8-80000,IF(B748&lt;6600000,ROUNDDOWN(B748/4,-3)*3.2-440000,IF(B748&lt;8500000,ROUNDDOWN(B748*0.9,0)-1100000,B748-1950000)))))))),IF(B748&lt;651000,0,IF(B748&lt;1900000,B748-650000,IF(B748&lt;3600000,ROUNDDOWN(B748/4,-3)*2.8-80000,IF(B748&lt;6600000,ROUNDDOWN(B748/4,-3)*3.2-440000,IF(B748&lt;8500000,ROUNDDOWN(B748*0.9,0)-1100000,B748-1950000))))))</f>
        <v/>
      </c>
      <c r="K748" s="16">
        <f>IF(J748&gt;23500000,NA(),IF(C748=2026,IF(J748&lt;=4890000,1040000,IF(J748&lt;=6550000,670000,620000)),IF(J748&lt;=1320000,950000,IF(J748&lt;=3360000,880000,IF(J748&lt;=4890000,680000,IF(J748&lt;=6550000,630000,580000))))))</f>
        <v/>
      </c>
      <c r="L748" s="16">
        <f>IF(D748=1,IF(J748&lt;=9000000,380000,IF(J748&lt;=9500000,260000,IF(J748&lt;=10000000,130000,0))),0)</f>
        <v/>
      </c>
      <c r="M748" s="16">
        <f>IF(D748=1,IF(J748&lt;=9000000,330000,IF(J748&lt;=9500000,220000,IF(J748&lt;=10000000,110000,0))),0)</f>
        <v/>
      </c>
      <c r="N748" s="16">
        <f>IF(D748=1,IF(J748&lt;=9000000,50000,IF(J748&lt;=9500000,40000,IF(J748&lt;=10000000,20000,0))),0)</f>
        <v/>
      </c>
      <c r="O748" s="16">
        <f>MAX(0,ROUNDDOWN(J748-G748-K748-L748-E748*380000-F748*630000-H748,-3))</f>
        <v/>
      </c>
      <c r="P748" s="16">
        <f>MAX(0,ROUNDDOWN(J748-G748-430000-M748-E748*330000-F748*450000-I748,-3))</f>
        <v/>
      </c>
      <c r="Q748" s="16">
        <f>50000+N748+E748*50000+F748*180000</f>
        <v/>
      </c>
      <c r="R748" s="16">
        <f>IF(P748&lt;=2000000,MIN(Q748,P748),MAX(Q748-(P748-2000000),50000))*0.05</f>
        <v/>
      </c>
      <c r="S748" s="16">
        <f>MAX(0,P748*0.1-R748)</f>
        <v/>
      </c>
      <c r="T748" s="16">
        <f>Q748+MAX(0,K748-480000)</f>
        <v/>
      </c>
      <c r="U748" s="16">
        <f>P748-T748</f>
        <v/>
      </c>
      <c r="V748" s="17">
        <f>IF(U748&lt;0,0,LOOKUP(U748,{0,1950001,3300001,6950001,9000001,18000001,40000001},{0.05,0.1,0.2,0.23,0.33,0.4,0.45}))</f>
        <v/>
      </c>
      <c r="W748" s="18">
        <f>IF(U748&lt;0,0.9,0.9-V748*1.021)</f>
        <v/>
      </c>
      <c r="X748" s="16">
        <f>ROUNDDOWN(S748*0.2/W748+2000,0)</f>
        <v/>
      </c>
      <c r="Y748" s="17">
        <f>IF(O748&lt;=0,0,LOOKUP(O748,{0,1950001,3300001,6950001,9000001,18000001,40000001},{0.05,0.1,0.2,0.23,0.33,0.4,0.45}))</f>
        <v/>
      </c>
    </row>
    <row r="749">
      <c r="A749" t="inlineStr">
        <is>
          <t>1万円刻み</t>
        </is>
      </c>
      <c r="B749" s="16">
        <f>'3_1万円刻み'!$A$67</f>
        <v/>
      </c>
      <c r="C749" t="n">
        <v>2025</v>
      </c>
      <c r="D749" t="n">
        <v>0</v>
      </c>
      <c r="E749" t="n">
        <v>0</v>
      </c>
      <c r="F749" t="n">
        <v>0</v>
      </c>
      <c r="G749" s="16">
        <f>ROUND(MIN(B749/12,650000)*12*0.0915+MIN(B749/12,1390000)*12*(0.0504+0)+B749*0.005,0)</f>
        <v/>
      </c>
      <c r="H749" t="n">
        <v>0</v>
      </c>
      <c r="I749" t="n">
        <v>0</v>
      </c>
      <c r="J749" s="16">
        <f>IF(C749=2026,IF(B749&lt;741000,0,IF(B749&lt;2191000,B749-740000,IF(B749&lt;2193000,1451000,IF(B749&lt;2196000,1453000,IF(B749&lt;2200000,1456000,IF(B749&lt;3600000,ROUNDDOWN(B749/4,-3)*2.8-80000,IF(B749&lt;6600000,ROUNDDOWN(B749/4,-3)*3.2-440000,IF(B749&lt;8500000,ROUNDDOWN(B749*0.9,0)-1100000,B749-1950000)))))))),IF(B749&lt;651000,0,IF(B749&lt;1900000,B749-650000,IF(B749&lt;3600000,ROUNDDOWN(B749/4,-3)*2.8-80000,IF(B749&lt;6600000,ROUNDDOWN(B749/4,-3)*3.2-440000,IF(B749&lt;8500000,ROUNDDOWN(B749*0.9,0)-1100000,B749-1950000))))))</f>
        <v/>
      </c>
      <c r="K749" s="16">
        <f>IF(J749&gt;23500000,NA(),IF(C749=2026,IF(J749&lt;=4890000,1040000,IF(J749&lt;=6550000,670000,620000)),IF(J749&lt;=1320000,950000,IF(J749&lt;=3360000,880000,IF(J749&lt;=4890000,680000,IF(J749&lt;=6550000,630000,580000))))))</f>
        <v/>
      </c>
      <c r="L749" s="16">
        <f>IF(D749=1,IF(J749&lt;=9000000,380000,IF(J749&lt;=9500000,260000,IF(J749&lt;=10000000,130000,0))),0)</f>
        <v/>
      </c>
      <c r="M749" s="16">
        <f>IF(D749=1,IF(J749&lt;=9000000,330000,IF(J749&lt;=9500000,220000,IF(J749&lt;=10000000,110000,0))),0)</f>
        <v/>
      </c>
      <c r="N749" s="16">
        <f>IF(D749=1,IF(J749&lt;=9000000,50000,IF(J749&lt;=9500000,40000,IF(J749&lt;=10000000,20000,0))),0)</f>
        <v/>
      </c>
      <c r="O749" s="16">
        <f>MAX(0,ROUNDDOWN(J749-G749-K749-L749-E749*380000-F749*630000-H749,-3))</f>
        <v/>
      </c>
      <c r="P749" s="16">
        <f>MAX(0,ROUNDDOWN(J749-G749-430000-M749-E749*330000-F749*450000-I749,-3))</f>
        <v/>
      </c>
      <c r="Q749" s="16">
        <f>50000+N749+E749*50000+F749*180000</f>
        <v/>
      </c>
      <c r="R749" s="16">
        <f>IF(P749&lt;=2000000,MIN(Q749,P749),MAX(Q749-(P749-2000000),50000))*0.05</f>
        <v/>
      </c>
      <c r="S749" s="16">
        <f>MAX(0,P749*0.1-R749)</f>
        <v/>
      </c>
      <c r="T749" s="16">
        <f>Q749+MAX(0,K749-480000)</f>
        <v/>
      </c>
      <c r="U749" s="16">
        <f>P749-T749</f>
        <v/>
      </c>
      <c r="V749" s="17">
        <f>IF(U749&lt;0,0,LOOKUP(U749,{0,1950001,3300001,6950001,9000001,18000001,40000001},{0.05,0.1,0.2,0.23,0.33,0.4,0.45}))</f>
        <v/>
      </c>
      <c r="W749" s="18">
        <f>IF(U749&lt;0,0.9,0.9-V749*1.021)</f>
        <v/>
      </c>
      <c r="X749" s="16">
        <f>ROUNDDOWN(S749*0.2/W749+2000,0)</f>
        <v/>
      </c>
      <c r="Y749" s="17">
        <f>IF(O749&lt;=0,0,LOOKUP(O749,{0,1950001,3300001,6950001,9000001,18000001,40000001},{0.05,0.1,0.2,0.23,0.33,0.4,0.45}))</f>
        <v/>
      </c>
    </row>
    <row r="750">
      <c r="A750" t="inlineStr">
        <is>
          <t>1万円刻み</t>
        </is>
      </c>
      <c r="B750" s="16">
        <f>'3_1万円刻み'!$A$67</f>
        <v/>
      </c>
      <c r="C750" t="n">
        <v>2026</v>
      </c>
      <c r="D750" t="n">
        <v>0</v>
      </c>
      <c r="E750" t="n">
        <v>0</v>
      </c>
      <c r="F750" t="n">
        <v>0</v>
      </c>
      <c r="G750" s="16">
        <f>ROUND(MIN(B750/12,650000)*12*0.0915+MIN(B750/12,1390000)*12*(0.0504+0)+B750*0.005,0)</f>
        <v/>
      </c>
      <c r="H750" t="n">
        <v>0</v>
      </c>
      <c r="I750" t="n">
        <v>0</v>
      </c>
      <c r="J750" s="16">
        <f>IF(C750=2026,IF(B750&lt;741000,0,IF(B750&lt;2191000,B750-740000,IF(B750&lt;2193000,1451000,IF(B750&lt;2196000,1453000,IF(B750&lt;2200000,1456000,IF(B750&lt;3600000,ROUNDDOWN(B750/4,-3)*2.8-80000,IF(B750&lt;6600000,ROUNDDOWN(B750/4,-3)*3.2-440000,IF(B750&lt;8500000,ROUNDDOWN(B750*0.9,0)-1100000,B750-1950000)))))))),IF(B750&lt;651000,0,IF(B750&lt;1900000,B750-650000,IF(B750&lt;3600000,ROUNDDOWN(B750/4,-3)*2.8-80000,IF(B750&lt;6600000,ROUNDDOWN(B750/4,-3)*3.2-440000,IF(B750&lt;8500000,ROUNDDOWN(B750*0.9,0)-1100000,B750-1950000))))))</f>
        <v/>
      </c>
      <c r="K750" s="16">
        <f>IF(J750&gt;23500000,NA(),IF(C750=2026,IF(J750&lt;=4890000,1040000,IF(J750&lt;=6550000,670000,620000)),IF(J750&lt;=1320000,950000,IF(J750&lt;=3360000,880000,IF(J750&lt;=4890000,680000,IF(J750&lt;=6550000,630000,580000))))))</f>
        <v/>
      </c>
      <c r="L750" s="16">
        <f>IF(D750=1,IF(J750&lt;=9000000,380000,IF(J750&lt;=9500000,260000,IF(J750&lt;=10000000,130000,0))),0)</f>
        <v/>
      </c>
      <c r="M750" s="16">
        <f>IF(D750=1,IF(J750&lt;=9000000,330000,IF(J750&lt;=9500000,220000,IF(J750&lt;=10000000,110000,0))),0)</f>
        <v/>
      </c>
      <c r="N750" s="16">
        <f>IF(D750=1,IF(J750&lt;=9000000,50000,IF(J750&lt;=9500000,40000,IF(J750&lt;=10000000,20000,0))),0)</f>
        <v/>
      </c>
      <c r="O750" s="16">
        <f>MAX(0,ROUNDDOWN(J750-G750-K750-L750-E750*380000-F750*630000-H750,-3))</f>
        <v/>
      </c>
      <c r="P750" s="16">
        <f>MAX(0,ROUNDDOWN(J750-G750-430000-M750-E750*330000-F750*450000-I750,-3))</f>
        <v/>
      </c>
      <c r="Q750" s="16">
        <f>50000+N750+E750*50000+F750*180000</f>
        <v/>
      </c>
      <c r="R750" s="16">
        <f>IF(P750&lt;=2000000,MIN(Q750,P750),MAX(Q750-(P750-2000000),50000))*0.05</f>
        <v/>
      </c>
      <c r="S750" s="16">
        <f>MAX(0,P750*0.1-R750)</f>
        <v/>
      </c>
      <c r="T750" s="16">
        <f>Q750+MAX(0,K750-480000)</f>
        <v/>
      </c>
      <c r="U750" s="16">
        <f>P750-T750</f>
        <v/>
      </c>
      <c r="V750" s="17">
        <f>IF(U750&lt;0,0,LOOKUP(U750,{0,1950001,3300001,6950001,9000001,18000001,40000001},{0.05,0.1,0.2,0.23,0.33,0.4,0.45}))</f>
        <v/>
      </c>
      <c r="W750" s="18">
        <f>IF(U750&lt;0,0.9,0.9-V750*1.021)</f>
        <v/>
      </c>
      <c r="X750" s="16">
        <f>ROUNDDOWN(S750*0.2/W750+2000,0)</f>
        <v/>
      </c>
      <c r="Y750" s="17">
        <f>IF(O750&lt;=0,0,LOOKUP(O750,{0,1950001,3300001,6950001,9000001,18000001,40000001},{0.05,0.1,0.2,0.23,0.33,0.4,0.45}))</f>
        <v/>
      </c>
    </row>
    <row r="751">
      <c r="A751" t="inlineStr">
        <is>
          <t>1万円刻み</t>
        </is>
      </c>
      <c r="B751" s="16">
        <f>'3_1万円刻み'!$A$67</f>
        <v/>
      </c>
      <c r="C751" t="n">
        <v>2025</v>
      </c>
      <c r="D751" t="n">
        <v>1</v>
      </c>
      <c r="E751" t="n">
        <v>0</v>
      </c>
      <c r="F751" t="n">
        <v>0</v>
      </c>
      <c r="G751" s="16">
        <f>ROUND(MIN(B751/12,650000)*12*0.0915+MIN(B751/12,1390000)*12*(0.0504+0)+B751*0.005,0)</f>
        <v/>
      </c>
      <c r="H751" t="n">
        <v>0</v>
      </c>
      <c r="I751" t="n">
        <v>0</v>
      </c>
      <c r="J751" s="16">
        <f>IF(C751=2026,IF(B751&lt;741000,0,IF(B751&lt;2191000,B751-740000,IF(B751&lt;2193000,1451000,IF(B751&lt;2196000,1453000,IF(B751&lt;2200000,1456000,IF(B751&lt;3600000,ROUNDDOWN(B751/4,-3)*2.8-80000,IF(B751&lt;6600000,ROUNDDOWN(B751/4,-3)*3.2-440000,IF(B751&lt;8500000,ROUNDDOWN(B751*0.9,0)-1100000,B751-1950000)))))))),IF(B751&lt;651000,0,IF(B751&lt;1900000,B751-650000,IF(B751&lt;3600000,ROUNDDOWN(B751/4,-3)*2.8-80000,IF(B751&lt;6600000,ROUNDDOWN(B751/4,-3)*3.2-440000,IF(B751&lt;8500000,ROUNDDOWN(B751*0.9,0)-1100000,B751-1950000))))))</f>
        <v/>
      </c>
      <c r="K751" s="16">
        <f>IF(J751&gt;23500000,NA(),IF(C751=2026,IF(J751&lt;=4890000,1040000,IF(J751&lt;=6550000,670000,620000)),IF(J751&lt;=1320000,950000,IF(J751&lt;=3360000,880000,IF(J751&lt;=4890000,680000,IF(J751&lt;=6550000,630000,580000))))))</f>
        <v/>
      </c>
      <c r="L751" s="16">
        <f>IF(D751=1,IF(J751&lt;=9000000,380000,IF(J751&lt;=9500000,260000,IF(J751&lt;=10000000,130000,0))),0)</f>
        <v/>
      </c>
      <c r="M751" s="16">
        <f>IF(D751=1,IF(J751&lt;=9000000,330000,IF(J751&lt;=9500000,220000,IF(J751&lt;=10000000,110000,0))),0)</f>
        <v/>
      </c>
      <c r="N751" s="16">
        <f>IF(D751=1,IF(J751&lt;=9000000,50000,IF(J751&lt;=9500000,40000,IF(J751&lt;=10000000,20000,0))),0)</f>
        <v/>
      </c>
      <c r="O751" s="16">
        <f>MAX(0,ROUNDDOWN(J751-G751-K751-L751-E751*380000-F751*630000-H751,-3))</f>
        <v/>
      </c>
      <c r="P751" s="16">
        <f>MAX(0,ROUNDDOWN(J751-G751-430000-M751-E751*330000-F751*450000-I751,-3))</f>
        <v/>
      </c>
      <c r="Q751" s="16">
        <f>50000+N751+E751*50000+F751*180000</f>
        <v/>
      </c>
      <c r="R751" s="16">
        <f>IF(P751&lt;=2000000,MIN(Q751,P751),MAX(Q751-(P751-2000000),50000))*0.05</f>
        <v/>
      </c>
      <c r="S751" s="16">
        <f>MAX(0,P751*0.1-R751)</f>
        <v/>
      </c>
      <c r="T751" s="16">
        <f>Q751+MAX(0,K751-480000)</f>
        <v/>
      </c>
      <c r="U751" s="16">
        <f>P751-T751</f>
        <v/>
      </c>
      <c r="V751" s="17">
        <f>IF(U751&lt;0,0,LOOKUP(U751,{0,1950001,3300001,6950001,9000001,18000001,40000001},{0.05,0.1,0.2,0.23,0.33,0.4,0.45}))</f>
        <v/>
      </c>
      <c r="W751" s="18">
        <f>IF(U751&lt;0,0.9,0.9-V751*1.021)</f>
        <v/>
      </c>
      <c r="X751" s="16">
        <f>ROUNDDOWN(S751*0.2/W751+2000,0)</f>
        <v/>
      </c>
      <c r="Y751" s="17">
        <f>IF(O751&lt;=0,0,LOOKUP(O751,{0,1950001,3300001,6950001,9000001,18000001,40000001},{0.05,0.1,0.2,0.23,0.33,0.4,0.45}))</f>
        <v/>
      </c>
    </row>
    <row r="752">
      <c r="A752" t="inlineStr">
        <is>
          <t>1万円刻み</t>
        </is>
      </c>
      <c r="B752" s="16">
        <f>'3_1万円刻み'!$A$67</f>
        <v/>
      </c>
      <c r="C752" t="n">
        <v>2026</v>
      </c>
      <c r="D752" t="n">
        <v>1</v>
      </c>
      <c r="E752" t="n">
        <v>0</v>
      </c>
      <c r="F752" t="n">
        <v>0</v>
      </c>
      <c r="G752" s="16">
        <f>ROUND(MIN(B752/12,650000)*12*0.0915+MIN(B752/12,1390000)*12*(0.0504+0)+B752*0.005,0)</f>
        <v/>
      </c>
      <c r="H752" t="n">
        <v>0</v>
      </c>
      <c r="I752" t="n">
        <v>0</v>
      </c>
      <c r="J752" s="16">
        <f>IF(C752=2026,IF(B752&lt;741000,0,IF(B752&lt;2191000,B752-740000,IF(B752&lt;2193000,1451000,IF(B752&lt;2196000,1453000,IF(B752&lt;2200000,1456000,IF(B752&lt;3600000,ROUNDDOWN(B752/4,-3)*2.8-80000,IF(B752&lt;6600000,ROUNDDOWN(B752/4,-3)*3.2-440000,IF(B752&lt;8500000,ROUNDDOWN(B752*0.9,0)-1100000,B752-1950000)))))))),IF(B752&lt;651000,0,IF(B752&lt;1900000,B752-650000,IF(B752&lt;3600000,ROUNDDOWN(B752/4,-3)*2.8-80000,IF(B752&lt;6600000,ROUNDDOWN(B752/4,-3)*3.2-440000,IF(B752&lt;8500000,ROUNDDOWN(B752*0.9,0)-1100000,B752-1950000))))))</f>
        <v/>
      </c>
      <c r="K752" s="16">
        <f>IF(J752&gt;23500000,NA(),IF(C752=2026,IF(J752&lt;=4890000,1040000,IF(J752&lt;=6550000,670000,620000)),IF(J752&lt;=1320000,950000,IF(J752&lt;=3360000,880000,IF(J752&lt;=4890000,680000,IF(J752&lt;=6550000,630000,580000))))))</f>
        <v/>
      </c>
      <c r="L752" s="16">
        <f>IF(D752=1,IF(J752&lt;=9000000,380000,IF(J752&lt;=9500000,260000,IF(J752&lt;=10000000,130000,0))),0)</f>
        <v/>
      </c>
      <c r="M752" s="16">
        <f>IF(D752=1,IF(J752&lt;=9000000,330000,IF(J752&lt;=9500000,220000,IF(J752&lt;=10000000,110000,0))),0)</f>
        <v/>
      </c>
      <c r="N752" s="16">
        <f>IF(D752=1,IF(J752&lt;=9000000,50000,IF(J752&lt;=9500000,40000,IF(J752&lt;=10000000,20000,0))),0)</f>
        <v/>
      </c>
      <c r="O752" s="16">
        <f>MAX(0,ROUNDDOWN(J752-G752-K752-L752-E752*380000-F752*630000-H752,-3))</f>
        <v/>
      </c>
      <c r="P752" s="16">
        <f>MAX(0,ROUNDDOWN(J752-G752-430000-M752-E752*330000-F752*450000-I752,-3))</f>
        <v/>
      </c>
      <c r="Q752" s="16">
        <f>50000+N752+E752*50000+F752*180000</f>
        <v/>
      </c>
      <c r="R752" s="16">
        <f>IF(P752&lt;=2000000,MIN(Q752,P752),MAX(Q752-(P752-2000000),50000))*0.05</f>
        <v/>
      </c>
      <c r="S752" s="16">
        <f>MAX(0,P752*0.1-R752)</f>
        <v/>
      </c>
      <c r="T752" s="16">
        <f>Q752+MAX(0,K752-480000)</f>
        <v/>
      </c>
      <c r="U752" s="16">
        <f>P752-T752</f>
        <v/>
      </c>
      <c r="V752" s="17">
        <f>IF(U752&lt;0,0,LOOKUP(U752,{0,1950001,3300001,6950001,9000001,18000001,40000001},{0.05,0.1,0.2,0.23,0.33,0.4,0.45}))</f>
        <v/>
      </c>
      <c r="W752" s="18">
        <f>IF(U752&lt;0,0.9,0.9-V752*1.021)</f>
        <v/>
      </c>
      <c r="X752" s="16">
        <f>ROUNDDOWN(S752*0.2/W752+2000,0)</f>
        <v/>
      </c>
      <c r="Y752" s="17">
        <f>IF(O752&lt;=0,0,LOOKUP(O752,{0,1950001,3300001,6950001,9000001,18000001,40000001},{0.05,0.1,0.2,0.23,0.33,0.4,0.45}))</f>
        <v/>
      </c>
    </row>
    <row r="753">
      <c r="A753" t="inlineStr">
        <is>
          <t>1万円刻み</t>
        </is>
      </c>
      <c r="B753" s="16">
        <f>'3_1万円刻み'!$A$68</f>
        <v/>
      </c>
      <c r="C753" t="n">
        <v>2025</v>
      </c>
      <c r="D753" t="n">
        <v>0</v>
      </c>
      <c r="E753" t="n">
        <v>0</v>
      </c>
      <c r="F753" t="n">
        <v>0</v>
      </c>
      <c r="G753" s="16">
        <f>ROUND(MIN(B753/12,650000)*12*0.0915+MIN(B753/12,1390000)*12*(0.0504+0)+B753*0.005,0)</f>
        <v/>
      </c>
      <c r="H753" t="n">
        <v>0</v>
      </c>
      <c r="I753" t="n">
        <v>0</v>
      </c>
      <c r="J753" s="16">
        <f>IF(C753=2026,IF(B753&lt;741000,0,IF(B753&lt;2191000,B753-740000,IF(B753&lt;2193000,1451000,IF(B753&lt;2196000,1453000,IF(B753&lt;2200000,1456000,IF(B753&lt;3600000,ROUNDDOWN(B753/4,-3)*2.8-80000,IF(B753&lt;6600000,ROUNDDOWN(B753/4,-3)*3.2-440000,IF(B753&lt;8500000,ROUNDDOWN(B753*0.9,0)-1100000,B753-1950000)))))))),IF(B753&lt;651000,0,IF(B753&lt;1900000,B753-650000,IF(B753&lt;3600000,ROUNDDOWN(B753/4,-3)*2.8-80000,IF(B753&lt;6600000,ROUNDDOWN(B753/4,-3)*3.2-440000,IF(B753&lt;8500000,ROUNDDOWN(B753*0.9,0)-1100000,B753-1950000))))))</f>
        <v/>
      </c>
      <c r="K753" s="16">
        <f>IF(J753&gt;23500000,NA(),IF(C753=2026,IF(J753&lt;=4890000,1040000,IF(J753&lt;=6550000,670000,620000)),IF(J753&lt;=1320000,950000,IF(J753&lt;=3360000,880000,IF(J753&lt;=4890000,680000,IF(J753&lt;=6550000,630000,580000))))))</f>
        <v/>
      </c>
      <c r="L753" s="16">
        <f>IF(D753=1,IF(J753&lt;=9000000,380000,IF(J753&lt;=9500000,260000,IF(J753&lt;=10000000,130000,0))),0)</f>
        <v/>
      </c>
      <c r="M753" s="16">
        <f>IF(D753=1,IF(J753&lt;=9000000,330000,IF(J753&lt;=9500000,220000,IF(J753&lt;=10000000,110000,0))),0)</f>
        <v/>
      </c>
      <c r="N753" s="16">
        <f>IF(D753=1,IF(J753&lt;=9000000,50000,IF(J753&lt;=9500000,40000,IF(J753&lt;=10000000,20000,0))),0)</f>
        <v/>
      </c>
      <c r="O753" s="16">
        <f>MAX(0,ROUNDDOWN(J753-G753-K753-L753-E753*380000-F753*630000-H753,-3))</f>
        <v/>
      </c>
      <c r="P753" s="16">
        <f>MAX(0,ROUNDDOWN(J753-G753-430000-M753-E753*330000-F753*450000-I753,-3))</f>
        <v/>
      </c>
      <c r="Q753" s="16">
        <f>50000+N753+E753*50000+F753*180000</f>
        <v/>
      </c>
      <c r="R753" s="16">
        <f>IF(P753&lt;=2000000,MIN(Q753,P753),MAX(Q753-(P753-2000000),50000))*0.05</f>
        <v/>
      </c>
      <c r="S753" s="16">
        <f>MAX(0,P753*0.1-R753)</f>
        <v/>
      </c>
      <c r="T753" s="16">
        <f>Q753+MAX(0,K753-480000)</f>
        <v/>
      </c>
      <c r="U753" s="16">
        <f>P753-T753</f>
        <v/>
      </c>
      <c r="V753" s="17">
        <f>IF(U753&lt;0,0,LOOKUP(U753,{0,1950001,3300001,6950001,9000001,18000001,40000001},{0.05,0.1,0.2,0.23,0.33,0.4,0.45}))</f>
        <v/>
      </c>
      <c r="W753" s="18">
        <f>IF(U753&lt;0,0.9,0.9-V753*1.021)</f>
        <v/>
      </c>
      <c r="X753" s="16">
        <f>ROUNDDOWN(S753*0.2/W753+2000,0)</f>
        <v/>
      </c>
      <c r="Y753" s="17">
        <f>IF(O753&lt;=0,0,LOOKUP(O753,{0,1950001,3300001,6950001,9000001,18000001,40000001},{0.05,0.1,0.2,0.23,0.33,0.4,0.45}))</f>
        <v/>
      </c>
    </row>
    <row r="754">
      <c r="A754" t="inlineStr">
        <is>
          <t>1万円刻み</t>
        </is>
      </c>
      <c r="B754" s="16">
        <f>'3_1万円刻み'!$A$68</f>
        <v/>
      </c>
      <c r="C754" t="n">
        <v>2026</v>
      </c>
      <c r="D754" t="n">
        <v>0</v>
      </c>
      <c r="E754" t="n">
        <v>0</v>
      </c>
      <c r="F754" t="n">
        <v>0</v>
      </c>
      <c r="G754" s="16">
        <f>ROUND(MIN(B754/12,650000)*12*0.0915+MIN(B754/12,1390000)*12*(0.0504+0)+B754*0.005,0)</f>
        <v/>
      </c>
      <c r="H754" t="n">
        <v>0</v>
      </c>
      <c r="I754" t="n">
        <v>0</v>
      </c>
      <c r="J754" s="16">
        <f>IF(C754=2026,IF(B754&lt;741000,0,IF(B754&lt;2191000,B754-740000,IF(B754&lt;2193000,1451000,IF(B754&lt;2196000,1453000,IF(B754&lt;2200000,1456000,IF(B754&lt;3600000,ROUNDDOWN(B754/4,-3)*2.8-80000,IF(B754&lt;6600000,ROUNDDOWN(B754/4,-3)*3.2-440000,IF(B754&lt;8500000,ROUNDDOWN(B754*0.9,0)-1100000,B754-1950000)))))))),IF(B754&lt;651000,0,IF(B754&lt;1900000,B754-650000,IF(B754&lt;3600000,ROUNDDOWN(B754/4,-3)*2.8-80000,IF(B754&lt;6600000,ROUNDDOWN(B754/4,-3)*3.2-440000,IF(B754&lt;8500000,ROUNDDOWN(B754*0.9,0)-1100000,B754-1950000))))))</f>
        <v/>
      </c>
      <c r="K754" s="16">
        <f>IF(J754&gt;23500000,NA(),IF(C754=2026,IF(J754&lt;=4890000,1040000,IF(J754&lt;=6550000,670000,620000)),IF(J754&lt;=1320000,950000,IF(J754&lt;=3360000,880000,IF(J754&lt;=4890000,680000,IF(J754&lt;=6550000,630000,580000))))))</f>
        <v/>
      </c>
      <c r="L754" s="16">
        <f>IF(D754=1,IF(J754&lt;=9000000,380000,IF(J754&lt;=9500000,260000,IF(J754&lt;=10000000,130000,0))),0)</f>
        <v/>
      </c>
      <c r="M754" s="16">
        <f>IF(D754=1,IF(J754&lt;=9000000,330000,IF(J754&lt;=9500000,220000,IF(J754&lt;=10000000,110000,0))),0)</f>
        <v/>
      </c>
      <c r="N754" s="16">
        <f>IF(D754=1,IF(J754&lt;=9000000,50000,IF(J754&lt;=9500000,40000,IF(J754&lt;=10000000,20000,0))),0)</f>
        <v/>
      </c>
      <c r="O754" s="16">
        <f>MAX(0,ROUNDDOWN(J754-G754-K754-L754-E754*380000-F754*630000-H754,-3))</f>
        <v/>
      </c>
      <c r="P754" s="16">
        <f>MAX(0,ROUNDDOWN(J754-G754-430000-M754-E754*330000-F754*450000-I754,-3))</f>
        <v/>
      </c>
      <c r="Q754" s="16">
        <f>50000+N754+E754*50000+F754*180000</f>
        <v/>
      </c>
      <c r="R754" s="16">
        <f>IF(P754&lt;=2000000,MIN(Q754,P754),MAX(Q754-(P754-2000000),50000))*0.05</f>
        <v/>
      </c>
      <c r="S754" s="16">
        <f>MAX(0,P754*0.1-R754)</f>
        <v/>
      </c>
      <c r="T754" s="16">
        <f>Q754+MAX(0,K754-480000)</f>
        <v/>
      </c>
      <c r="U754" s="16">
        <f>P754-T754</f>
        <v/>
      </c>
      <c r="V754" s="17">
        <f>IF(U754&lt;0,0,LOOKUP(U754,{0,1950001,3300001,6950001,9000001,18000001,40000001},{0.05,0.1,0.2,0.23,0.33,0.4,0.45}))</f>
        <v/>
      </c>
      <c r="W754" s="18">
        <f>IF(U754&lt;0,0.9,0.9-V754*1.021)</f>
        <v/>
      </c>
      <c r="X754" s="16">
        <f>ROUNDDOWN(S754*0.2/W754+2000,0)</f>
        <v/>
      </c>
      <c r="Y754" s="17">
        <f>IF(O754&lt;=0,0,LOOKUP(O754,{0,1950001,3300001,6950001,9000001,18000001,40000001},{0.05,0.1,0.2,0.23,0.33,0.4,0.45}))</f>
        <v/>
      </c>
    </row>
    <row r="755">
      <c r="A755" t="inlineStr">
        <is>
          <t>1万円刻み</t>
        </is>
      </c>
      <c r="B755" s="16">
        <f>'3_1万円刻み'!$A$68</f>
        <v/>
      </c>
      <c r="C755" t="n">
        <v>2025</v>
      </c>
      <c r="D755" t="n">
        <v>1</v>
      </c>
      <c r="E755" t="n">
        <v>0</v>
      </c>
      <c r="F755" t="n">
        <v>0</v>
      </c>
      <c r="G755" s="16">
        <f>ROUND(MIN(B755/12,650000)*12*0.0915+MIN(B755/12,1390000)*12*(0.0504+0)+B755*0.005,0)</f>
        <v/>
      </c>
      <c r="H755" t="n">
        <v>0</v>
      </c>
      <c r="I755" t="n">
        <v>0</v>
      </c>
      <c r="J755" s="16">
        <f>IF(C755=2026,IF(B755&lt;741000,0,IF(B755&lt;2191000,B755-740000,IF(B755&lt;2193000,1451000,IF(B755&lt;2196000,1453000,IF(B755&lt;2200000,1456000,IF(B755&lt;3600000,ROUNDDOWN(B755/4,-3)*2.8-80000,IF(B755&lt;6600000,ROUNDDOWN(B755/4,-3)*3.2-440000,IF(B755&lt;8500000,ROUNDDOWN(B755*0.9,0)-1100000,B755-1950000)))))))),IF(B755&lt;651000,0,IF(B755&lt;1900000,B755-650000,IF(B755&lt;3600000,ROUNDDOWN(B755/4,-3)*2.8-80000,IF(B755&lt;6600000,ROUNDDOWN(B755/4,-3)*3.2-440000,IF(B755&lt;8500000,ROUNDDOWN(B755*0.9,0)-1100000,B755-1950000))))))</f>
        <v/>
      </c>
      <c r="K755" s="16">
        <f>IF(J755&gt;23500000,NA(),IF(C755=2026,IF(J755&lt;=4890000,1040000,IF(J755&lt;=6550000,670000,620000)),IF(J755&lt;=1320000,950000,IF(J755&lt;=3360000,880000,IF(J755&lt;=4890000,680000,IF(J755&lt;=6550000,630000,580000))))))</f>
        <v/>
      </c>
      <c r="L755" s="16">
        <f>IF(D755=1,IF(J755&lt;=9000000,380000,IF(J755&lt;=9500000,260000,IF(J755&lt;=10000000,130000,0))),0)</f>
        <v/>
      </c>
      <c r="M755" s="16">
        <f>IF(D755=1,IF(J755&lt;=9000000,330000,IF(J755&lt;=9500000,220000,IF(J755&lt;=10000000,110000,0))),0)</f>
        <v/>
      </c>
      <c r="N755" s="16">
        <f>IF(D755=1,IF(J755&lt;=9000000,50000,IF(J755&lt;=9500000,40000,IF(J755&lt;=10000000,20000,0))),0)</f>
        <v/>
      </c>
      <c r="O755" s="16">
        <f>MAX(0,ROUNDDOWN(J755-G755-K755-L755-E755*380000-F755*630000-H755,-3))</f>
        <v/>
      </c>
      <c r="P755" s="16">
        <f>MAX(0,ROUNDDOWN(J755-G755-430000-M755-E755*330000-F755*450000-I755,-3))</f>
        <v/>
      </c>
      <c r="Q755" s="16">
        <f>50000+N755+E755*50000+F755*180000</f>
        <v/>
      </c>
      <c r="R755" s="16">
        <f>IF(P755&lt;=2000000,MIN(Q755,P755),MAX(Q755-(P755-2000000),50000))*0.05</f>
        <v/>
      </c>
      <c r="S755" s="16">
        <f>MAX(0,P755*0.1-R755)</f>
        <v/>
      </c>
      <c r="T755" s="16">
        <f>Q755+MAX(0,K755-480000)</f>
        <v/>
      </c>
      <c r="U755" s="16">
        <f>P755-T755</f>
        <v/>
      </c>
      <c r="V755" s="17">
        <f>IF(U755&lt;0,0,LOOKUP(U755,{0,1950001,3300001,6950001,9000001,18000001,40000001},{0.05,0.1,0.2,0.23,0.33,0.4,0.45}))</f>
        <v/>
      </c>
      <c r="W755" s="18">
        <f>IF(U755&lt;0,0.9,0.9-V755*1.021)</f>
        <v/>
      </c>
      <c r="X755" s="16">
        <f>ROUNDDOWN(S755*0.2/W755+2000,0)</f>
        <v/>
      </c>
      <c r="Y755" s="17">
        <f>IF(O755&lt;=0,0,LOOKUP(O755,{0,1950001,3300001,6950001,9000001,18000001,40000001},{0.05,0.1,0.2,0.23,0.33,0.4,0.45}))</f>
        <v/>
      </c>
    </row>
    <row r="756">
      <c r="A756" t="inlineStr">
        <is>
          <t>1万円刻み</t>
        </is>
      </c>
      <c r="B756" s="16">
        <f>'3_1万円刻み'!$A$68</f>
        <v/>
      </c>
      <c r="C756" t="n">
        <v>2026</v>
      </c>
      <c r="D756" t="n">
        <v>1</v>
      </c>
      <c r="E756" t="n">
        <v>0</v>
      </c>
      <c r="F756" t="n">
        <v>0</v>
      </c>
      <c r="G756" s="16">
        <f>ROUND(MIN(B756/12,650000)*12*0.0915+MIN(B756/12,1390000)*12*(0.0504+0)+B756*0.005,0)</f>
        <v/>
      </c>
      <c r="H756" t="n">
        <v>0</v>
      </c>
      <c r="I756" t="n">
        <v>0</v>
      </c>
      <c r="J756" s="16">
        <f>IF(C756=2026,IF(B756&lt;741000,0,IF(B756&lt;2191000,B756-740000,IF(B756&lt;2193000,1451000,IF(B756&lt;2196000,1453000,IF(B756&lt;2200000,1456000,IF(B756&lt;3600000,ROUNDDOWN(B756/4,-3)*2.8-80000,IF(B756&lt;6600000,ROUNDDOWN(B756/4,-3)*3.2-440000,IF(B756&lt;8500000,ROUNDDOWN(B756*0.9,0)-1100000,B756-1950000)))))))),IF(B756&lt;651000,0,IF(B756&lt;1900000,B756-650000,IF(B756&lt;3600000,ROUNDDOWN(B756/4,-3)*2.8-80000,IF(B756&lt;6600000,ROUNDDOWN(B756/4,-3)*3.2-440000,IF(B756&lt;8500000,ROUNDDOWN(B756*0.9,0)-1100000,B756-1950000))))))</f>
        <v/>
      </c>
      <c r="K756" s="16">
        <f>IF(J756&gt;23500000,NA(),IF(C756=2026,IF(J756&lt;=4890000,1040000,IF(J756&lt;=6550000,670000,620000)),IF(J756&lt;=1320000,950000,IF(J756&lt;=3360000,880000,IF(J756&lt;=4890000,680000,IF(J756&lt;=6550000,630000,580000))))))</f>
        <v/>
      </c>
      <c r="L756" s="16">
        <f>IF(D756=1,IF(J756&lt;=9000000,380000,IF(J756&lt;=9500000,260000,IF(J756&lt;=10000000,130000,0))),0)</f>
        <v/>
      </c>
      <c r="M756" s="16">
        <f>IF(D756=1,IF(J756&lt;=9000000,330000,IF(J756&lt;=9500000,220000,IF(J756&lt;=10000000,110000,0))),0)</f>
        <v/>
      </c>
      <c r="N756" s="16">
        <f>IF(D756=1,IF(J756&lt;=9000000,50000,IF(J756&lt;=9500000,40000,IF(J756&lt;=10000000,20000,0))),0)</f>
        <v/>
      </c>
      <c r="O756" s="16">
        <f>MAX(0,ROUNDDOWN(J756-G756-K756-L756-E756*380000-F756*630000-H756,-3))</f>
        <v/>
      </c>
      <c r="P756" s="16">
        <f>MAX(0,ROUNDDOWN(J756-G756-430000-M756-E756*330000-F756*450000-I756,-3))</f>
        <v/>
      </c>
      <c r="Q756" s="16">
        <f>50000+N756+E756*50000+F756*180000</f>
        <v/>
      </c>
      <c r="R756" s="16">
        <f>IF(P756&lt;=2000000,MIN(Q756,P756),MAX(Q756-(P756-2000000),50000))*0.05</f>
        <v/>
      </c>
      <c r="S756" s="16">
        <f>MAX(0,P756*0.1-R756)</f>
        <v/>
      </c>
      <c r="T756" s="16">
        <f>Q756+MAX(0,K756-480000)</f>
        <v/>
      </c>
      <c r="U756" s="16">
        <f>P756-T756</f>
        <v/>
      </c>
      <c r="V756" s="17">
        <f>IF(U756&lt;0,0,LOOKUP(U756,{0,1950001,3300001,6950001,9000001,18000001,40000001},{0.05,0.1,0.2,0.23,0.33,0.4,0.45}))</f>
        <v/>
      </c>
      <c r="W756" s="18">
        <f>IF(U756&lt;0,0.9,0.9-V756*1.021)</f>
        <v/>
      </c>
      <c r="X756" s="16">
        <f>ROUNDDOWN(S756*0.2/W756+2000,0)</f>
        <v/>
      </c>
      <c r="Y756" s="17">
        <f>IF(O756&lt;=0,0,LOOKUP(O756,{0,1950001,3300001,6950001,9000001,18000001,40000001},{0.05,0.1,0.2,0.23,0.33,0.4,0.45}))</f>
        <v/>
      </c>
    </row>
    <row r="757">
      <c r="A757" t="inlineStr">
        <is>
          <t>1万円刻み</t>
        </is>
      </c>
      <c r="B757" s="16">
        <f>'3_1万円刻み'!$A$69</f>
        <v/>
      </c>
      <c r="C757" t="n">
        <v>2025</v>
      </c>
      <c r="D757" t="n">
        <v>0</v>
      </c>
      <c r="E757" t="n">
        <v>0</v>
      </c>
      <c r="F757" t="n">
        <v>0</v>
      </c>
      <c r="G757" s="16">
        <f>ROUND(MIN(B757/12,650000)*12*0.0915+MIN(B757/12,1390000)*12*(0.0504+0)+B757*0.005,0)</f>
        <v/>
      </c>
      <c r="H757" t="n">
        <v>0</v>
      </c>
      <c r="I757" t="n">
        <v>0</v>
      </c>
      <c r="J757" s="16">
        <f>IF(C757=2026,IF(B757&lt;741000,0,IF(B757&lt;2191000,B757-740000,IF(B757&lt;2193000,1451000,IF(B757&lt;2196000,1453000,IF(B757&lt;2200000,1456000,IF(B757&lt;3600000,ROUNDDOWN(B757/4,-3)*2.8-80000,IF(B757&lt;6600000,ROUNDDOWN(B757/4,-3)*3.2-440000,IF(B757&lt;8500000,ROUNDDOWN(B757*0.9,0)-1100000,B757-1950000)))))))),IF(B757&lt;651000,0,IF(B757&lt;1900000,B757-650000,IF(B757&lt;3600000,ROUNDDOWN(B757/4,-3)*2.8-80000,IF(B757&lt;6600000,ROUNDDOWN(B757/4,-3)*3.2-440000,IF(B757&lt;8500000,ROUNDDOWN(B757*0.9,0)-1100000,B757-1950000))))))</f>
        <v/>
      </c>
      <c r="K757" s="16">
        <f>IF(J757&gt;23500000,NA(),IF(C757=2026,IF(J757&lt;=4890000,1040000,IF(J757&lt;=6550000,670000,620000)),IF(J757&lt;=1320000,950000,IF(J757&lt;=3360000,880000,IF(J757&lt;=4890000,680000,IF(J757&lt;=6550000,630000,580000))))))</f>
        <v/>
      </c>
      <c r="L757" s="16">
        <f>IF(D757=1,IF(J757&lt;=9000000,380000,IF(J757&lt;=9500000,260000,IF(J757&lt;=10000000,130000,0))),0)</f>
        <v/>
      </c>
      <c r="M757" s="16">
        <f>IF(D757=1,IF(J757&lt;=9000000,330000,IF(J757&lt;=9500000,220000,IF(J757&lt;=10000000,110000,0))),0)</f>
        <v/>
      </c>
      <c r="N757" s="16">
        <f>IF(D757=1,IF(J757&lt;=9000000,50000,IF(J757&lt;=9500000,40000,IF(J757&lt;=10000000,20000,0))),0)</f>
        <v/>
      </c>
      <c r="O757" s="16">
        <f>MAX(0,ROUNDDOWN(J757-G757-K757-L757-E757*380000-F757*630000-H757,-3))</f>
        <v/>
      </c>
      <c r="P757" s="16">
        <f>MAX(0,ROUNDDOWN(J757-G757-430000-M757-E757*330000-F757*450000-I757,-3))</f>
        <v/>
      </c>
      <c r="Q757" s="16">
        <f>50000+N757+E757*50000+F757*180000</f>
        <v/>
      </c>
      <c r="R757" s="16">
        <f>IF(P757&lt;=2000000,MIN(Q757,P757),MAX(Q757-(P757-2000000),50000))*0.05</f>
        <v/>
      </c>
      <c r="S757" s="16">
        <f>MAX(0,P757*0.1-R757)</f>
        <v/>
      </c>
      <c r="T757" s="16">
        <f>Q757+MAX(0,K757-480000)</f>
        <v/>
      </c>
      <c r="U757" s="16">
        <f>P757-T757</f>
        <v/>
      </c>
      <c r="V757" s="17">
        <f>IF(U757&lt;0,0,LOOKUP(U757,{0,1950001,3300001,6950001,9000001,18000001,40000001},{0.05,0.1,0.2,0.23,0.33,0.4,0.45}))</f>
        <v/>
      </c>
      <c r="W757" s="18">
        <f>IF(U757&lt;0,0.9,0.9-V757*1.021)</f>
        <v/>
      </c>
      <c r="X757" s="16">
        <f>ROUNDDOWN(S757*0.2/W757+2000,0)</f>
        <v/>
      </c>
      <c r="Y757" s="17">
        <f>IF(O757&lt;=0,0,LOOKUP(O757,{0,1950001,3300001,6950001,9000001,18000001,40000001},{0.05,0.1,0.2,0.23,0.33,0.4,0.45}))</f>
        <v/>
      </c>
    </row>
    <row r="758">
      <c r="A758" t="inlineStr">
        <is>
          <t>1万円刻み</t>
        </is>
      </c>
      <c r="B758" s="16">
        <f>'3_1万円刻み'!$A$69</f>
        <v/>
      </c>
      <c r="C758" t="n">
        <v>2026</v>
      </c>
      <c r="D758" t="n">
        <v>0</v>
      </c>
      <c r="E758" t="n">
        <v>0</v>
      </c>
      <c r="F758" t="n">
        <v>0</v>
      </c>
      <c r="G758" s="16">
        <f>ROUND(MIN(B758/12,650000)*12*0.0915+MIN(B758/12,1390000)*12*(0.0504+0)+B758*0.005,0)</f>
        <v/>
      </c>
      <c r="H758" t="n">
        <v>0</v>
      </c>
      <c r="I758" t="n">
        <v>0</v>
      </c>
      <c r="J758" s="16">
        <f>IF(C758=2026,IF(B758&lt;741000,0,IF(B758&lt;2191000,B758-740000,IF(B758&lt;2193000,1451000,IF(B758&lt;2196000,1453000,IF(B758&lt;2200000,1456000,IF(B758&lt;3600000,ROUNDDOWN(B758/4,-3)*2.8-80000,IF(B758&lt;6600000,ROUNDDOWN(B758/4,-3)*3.2-440000,IF(B758&lt;8500000,ROUNDDOWN(B758*0.9,0)-1100000,B758-1950000)))))))),IF(B758&lt;651000,0,IF(B758&lt;1900000,B758-650000,IF(B758&lt;3600000,ROUNDDOWN(B758/4,-3)*2.8-80000,IF(B758&lt;6600000,ROUNDDOWN(B758/4,-3)*3.2-440000,IF(B758&lt;8500000,ROUNDDOWN(B758*0.9,0)-1100000,B758-1950000))))))</f>
        <v/>
      </c>
      <c r="K758" s="16">
        <f>IF(J758&gt;23500000,NA(),IF(C758=2026,IF(J758&lt;=4890000,1040000,IF(J758&lt;=6550000,670000,620000)),IF(J758&lt;=1320000,950000,IF(J758&lt;=3360000,880000,IF(J758&lt;=4890000,680000,IF(J758&lt;=6550000,630000,580000))))))</f>
        <v/>
      </c>
      <c r="L758" s="16">
        <f>IF(D758=1,IF(J758&lt;=9000000,380000,IF(J758&lt;=9500000,260000,IF(J758&lt;=10000000,130000,0))),0)</f>
        <v/>
      </c>
      <c r="M758" s="16">
        <f>IF(D758=1,IF(J758&lt;=9000000,330000,IF(J758&lt;=9500000,220000,IF(J758&lt;=10000000,110000,0))),0)</f>
        <v/>
      </c>
      <c r="N758" s="16">
        <f>IF(D758=1,IF(J758&lt;=9000000,50000,IF(J758&lt;=9500000,40000,IF(J758&lt;=10000000,20000,0))),0)</f>
        <v/>
      </c>
      <c r="O758" s="16">
        <f>MAX(0,ROUNDDOWN(J758-G758-K758-L758-E758*380000-F758*630000-H758,-3))</f>
        <v/>
      </c>
      <c r="P758" s="16">
        <f>MAX(0,ROUNDDOWN(J758-G758-430000-M758-E758*330000-F758*450000-I758,-3))</f>
        <v/>
      </c>
      <c r="Q758" s="16">
        <f>50000+N758+E758*50000+F758*180000</f>
        <v/>
      </c>
      <c r="R758" s="16">
        <f>IF(P758&lt;=2000000,MIN(Q758,P758),MAX(Q758-(P758-2000000),50000))*0.05</f>
        <v/>
      </c>
      <c r="S758" s="16">
        <f>MAX(0,P758*0.1-R758)</f>
        <v/>
      </c>
      <c r="T758" s="16">
        <f>Q758+MAX(0,K758-480000)</f>
        <v/>
      </c>
      <c r="U758" s="16">
        <f>P758-T758</f>
        <v/>
      </c>
      <c r="V758" s="17">
        <f>IF(U758&lt;0,0,LOOKUP(U758,{0,1950001,3300001,6950001,9000001,18000001,40000001},{0.05,0.1,0.2,0.23,0.33,0.4,0.45}))</f>
        <v/>
      </c>
      <c r="W758" s="18">
        <f>IF(U758&lt;0,0.9,0.9-V758*1.021)</f>
        <v/>
      </c>
      <c r="X758" s="16">
        <f>ROUNDDOWN(S758*0.2/W758+2000,0)</f>
        <v/>
      </c>
      <c r="Y758" s="17">
        <f>IF(O758&lt;=0,0,LOOKUP(O758,{0,1950001,3300001,6950001,9000001,18000001,40000001},{0.05,0.1,0.2,0.23,0.33,0.4,0.45}))</f>
        <v/>
      </c>
    </row>
    <row r="759">
      <c r="A759" t="inlineStr">
        <is>
          <t>1万円刻み</t>
        </is>
      </c>
      <c r="B759" s="16">
        <f>'3_1万円刻み'!$A$69</f>
        <v/>
      </c>
      <c r="C759" t="n">
        <v>2025</v>
      </c>
      <c r="D759" t="n">
        <v>1</v>
      </c>
      <c r="E759" t="n">
        <v>0</v>
      </c>
      <c r="F759" t="n">
        <v>0</v>
      </c>
      <c r="G759" s="16">
        <f>ROUND(MIN(B759/12,650000)*12*0.0915+MIN(B759/12,1390000)*12*(0.0504+0)+B759*0.005,0)</f>
        <v/>
      </c>
      <c r="H759" t="n">
        <v>0</v>
      </c>
      <c r="I759" t="n">
        <v>0</v>
      </c>
      <c r="J759" s="16">
        <f>IF(C759=2026,IF(B759&lt;741000,0,IF(B759&lt;2191000,B759-740000,IF(B759&lt;2193000,1451000,IF(B759&lt;2196000,1453000,IF(B759&lt;2200000,1456000,IF(B759&lt;3600000,ROUNDDOWN(B759/4,-3)*2.8-80000,IF(B759&lt;6600000,ROUNDDOWN(B759/4,-3)*3.2-440000,IF(B759&lt;8500000,ROUNDDOWN(B759*0.9,0)-1100000,B759-1950000)))))))),IF(B759&lt;651000,0,IF(B759&lt;1900000,B759-650000,IF(B759&lt;3600000,ROUNDDOWN(B759/4,-3)*2.8-80000,IF(B759&lt;6600000,ROUNDDOWN(B759/4,-3)*3.2-440000,IF(B759&lt;8500000,ROUNDDOWN(B759*0.9,0)-1100000,B759-1950000))))))</f>
        <v/>
      </c>
      <c r="K759" s="16">
        <f>IF(J759&gt;23500000,NA(),IF(C759=2026,IF(J759&lt;=4890000,1040000,IF(J759&lt;=6550000,670000,620000)),IF(J759&lt;=1320000,950000,IF(J759&lt;=3360000,880000,IF(J759&lt;=4890000,680000,IF(J759&lt;=6550000,630000,580000))))))</f>
        <v/>
      </c>
      <c r="L759" s="16">
        <f>IF(D759=1,IF(J759&lt;=9000000,380000,IF(J759&lt;=9500000,260000,IF(J759&lt;=10000000,130000,0))),0)</f>
        <v/>
      </c>
      <c r="M759" s="16">
        <f>IF(D759=1,IF(J759&lt;=9000000,330000,IF(J759&lt;=9500000,220000,IF(J759&lt;=10000000,110000,0))),0)</f>
        <v/>
      </c>
      <c r="N759" s="16">
        <f>IF(D759=1,IF(J759&lt;=9000000,50000,IF(J759&lt;=9500000,40000,IF(J759&lt;=10000000,20000,0))),0)</f>
        <v/>
      </c>
      <c r="O759" s="16">
        <f>MAX(0,ROUNDDOWN(J759-G759-K759-L759-E759*380000-F759*630000-H759,-3))</f>
        <v/>
      </c>
      <c r="P759" s="16">
        <f>MAX(0,ROUNDDOWN(J759-G759-430000-M759-E759*330000-F759*450000-I759,-3))</f>
        <v/>
      </c>
      <c r="Q759" s="16">
        <f>50000+N759+E759*50000+F759*180000</f>
        <v/>
      </c>
      <c r="R759" s="16">
        <f>IF(P759&lt;=2000000,MIN(Q759,P759),MAX(Q759-(P759-2000000),50000))*0.05</f>
        <v/>
      </c>
      <c r="S759" s="16">
        <f>MAX(0,P759*0.1-R759)</f>
        <v/>
      </c>
      <c r="T759" s="16">
        <f>Q759+MAX(0,K759-480000)</f>
        <v/>
      </c>
      <c r="U759" s="16">
        <f>P759-T759</f>
        <v/>
      </c>
      <c r="V759" s="17">
        <f>IF(U759&lt;0,0,LOOKUP(U759,{0,1950001,3300001,6950001,9000001,18000001,40000001},{0.05,0.1,0.2,0.23,0.33,0.4,0.45}))</f>
        <v/>
      </c>
      <c r="W759" s="18">
        <f>IF(U759&lt;0,0.9,0.9-V759*1.021)</f>
        <v/>
      </c>
      <c r="X759" s="16">
        <f>ROUNDDOWN(S759*0.2/W759+2000,0)</f>
        <v/>
      </c>
      <c r="Y759" s="17">
        <f>IF(O759&lt;=0,0,LOOKUP(O759,{0,1950001,3300001,6950001,9000001,18000001,40000001},{0.05,0.1,0.2,0.23,0.33,0.4,0.45}))</f>
        <v/>
      </c>
    </row>
    <row r="760">
      <c r="A760" t="inlineStr">
        <is>
          <t>1万円刻み</t>
        </is>
      </c>
      <c r="B760" s="16">
        <f>'3_1万円刻み'!$A$69</f>
        <v/>
      </c>
      <c r="C760" t="n">
        <v>2026</v>
      </c>
      <c r="D760" t="n">
        <v>1</v>
      </c>
      <c r="E760" t="n">
        <v>0</v>
      </c>
      <c r="F760" t="n">
        <v>0</v>
      </c>
      <c r="G760" s="16">
        <f>ROUND(MIN(B760/12,650000)*12*0.0915+MIN(B760/12,1390000)*12*(0.0504+0)+B760*0.005,0)</f>
        <v/>
      </c>
      <c r="H760" t="n">
        <v>0</v>
      </c>
      <c r="I760" t="n">
        <v>0</v>
      </c>
      <c r="J760" s="16">
        <f>IF(C760=2026,IF(B760&lt;741000,0,IF(B760&lt;2191000,B760-740000,IF(B760&lt;2193000,1451000,IF(B760&lt;2196000,1453000,IF(B760&lt;2200000,1456000,IF(B760&lt;3600000,ROUNDDOWN(B760/4,-3)*2.8-80000,IF(B760&lt;6600000,ROUNDDOWN(B760/4,-3)*3.2-440000,IF(B760&lt;8500000,ROUNDDOWN(B760*0.9,0)-1100000,B760-1950000)))))))),IF(B760&lt;651000,0,IF(B760&lt;1900000,B760-650000,IF(B760&lt;3600000,ROUNDDOWN(B760/4,-3)*2.8-80000,IF(B760&lt;6600000,ROUNDDOWN(B760/4,-3)*3.2-440000,IF(B760&lt;8500000,ROUNDDOWN(B760*0.9,0)-1100000,B760-1950000))))))</f>
        <v/>
      </c>
      <c r="K760" s="16">
        <f>IF(J760&gt;23500000,NA(),IF(C760=2026,IF(J760&lt;=4890000,1040000,IF(J760&lt;=6550000,670000,620000)),IF(J760&lt;=1320000,950000,IF(J760&lt;=3360000,880000,IF(J760&lt;=4890000,680000,IF(J760&lt;=6550000,630000,580000))))))</f>
        <v/>
      </c>
      <c r="L760" s="16">
        <f>IF(D760=1,IF(J760&lt;=9000000,380000,IF(J760&lt;=9500000,260000,IF(J760&lt;=10000000,130000,0))),0)</f>
        <v/>
      </c>
      <c r="M760" s="16">
        <f>IF(D760=1,IF(J760&lt;=9000000,330000,IF(J760&lt;=9500000,220000,IF(J760&lt;=10000000,110000,0))),0)</f>
        <v/>
      </c>
      <c r="N760" s="16">
        <f>IF(D760=1,IF(J760&lt;=9000000,50000,IF(J760&lt;=9500000,40000,IF(J760&lt;=10000000,20000,0))),0)</f>
        <v/>
      </c>
      <c r="O760" s="16">
        <f>MAX(0,ROUNDDOWN(J760-G760-K760-L760-E760*380000-F760*630000-H760,-3))</f>
        <v/>
      </c>
      <c r="P760" s="16">
        <f>MAX(0,ROUNDDOWN(J760-G760-430000-M760-E760*330000-F760*450000-I760,-3))</f>
        <v/>
      </c>
      <c r="Q760" s="16">
        <f>50000+N760+E760*50000+F760*180000</f>
        <v/>
      </c>
      <c r="R760" s="16">
        <f>IF(P760&lt;=2000000,MIN(Q760,P760),MAX(Q760-(P760-2000000),50000))*0.05</f>
        <v/>
      </c>
      <c r="S760" s="16">
        <f>MAX(0,P760*0.1-R760)</f>
        <v/>
      </c>
      <c r="T760" s="16">
        <f>Q760+MAX(0,K760-480000)</f>
        <v/>
      </c>
      <c r="U760" s="16">
        <f>P760-T760</f>
        <v/>
      </c>
      <c r="V760" s="17">
        <f>IF(U760&lt;0,0,LOOKUP(U760,{0,1950001,3300001,6950001,9000001,18000001,40000001},{0.05,0.1,0.2,0.23,0.33,0.4,0.45}))</f>
        <v/>
      </c>
      <c r="W760" s="18">
        <f>IF(U760&lt;0,0.9,0.9-V760*1.021)</f>
        <v/>
      </c>
      <c r="X760" s="16">
        <f>ROUNDDOWN(S760*0.2/W760+2000,0)</f>
        <v/>
      </c>
      <c r="Y760" s="17">
        <f>IF(O760&lt;=0,0,LOOKUP(O760,{0,1950001,3300001,6950001,9000001,18000001,40000001},{0.05,0.1,0.2,0.23,0.33,0.4,0.45}))</f>
        <v/>
      </c>
    </row>
    <row r="761">
      <c r="A761" t="inlineStr">
        <is>
          <t>1万円刻み</t>
        </is>
      </c>
      <c r="B761" s="16">
        <f>'3_1万円刻み'!$A$70</f>
        <v/>
      </c>
      <c r="C761" t="n">
        <v>2025</v>
      </c>
      <c r="D761" t="n">
        <v>0</v>
      </c>
      <c r="E761" t="n">
        <v>0</v>
      </c>
      <c r="F761" t="n">
        <v>0</v>
      </c>
      <c r="G761" s="16">
        <f>ROUND(MIN(B761/12,650000)*12*0.0915+MIN(B761/12,1390000)*12*(0.0504+0)+B761*0.005,0)</f>
        <v/>
      </c>
      <c r="H761" t="n">
        <v>0</v>
      </c>
      <c r="I761" t="n">
        <v>0</v>
      </c>
      <c r="J761" s="16">
        <f>IF(C761=2026,IF(B761&lt;741000,0,IF(B761&lt;2191000,B761-740000,IF(B761&lt;2193000,1451000,IF(B761&lt;2196000,1453000,IF(B761&lt;2200000,1456000,IF(B761&lt;3600000,ROUNDDOWN(B761/4,-3)*2.8-80000,IF(B761&lt;6600000,ROUNDDOWN(B761/4,-3)*3.2-440000,IF(B761&lt;8500000,ROUNDDOWN(B761*0.9,0)-1100000,B761-1950000)))))))),IF(B761&lt;651000,0,IF(B761&lt;1900000,B761-650000,IF(B761&lt;3600000,ROUNDDOWN(B761/4,-3)*2.8-80000,IF(B761&lt;6600000,ROUNDDOWN(B761/4,-3)*3.2-440000,IF(B761&lt;8500000,ROUNDDOWN(B761*0.9,0)-1100000,B761-1950000))))))</f>
        <v/>
      </c>
      <c r="K761" s="16">
        <f>IF(J761&gt;23500000,NA(),IF(C761=2026,IF(J761&lt;=4890000,1040000,IF(J761&lt;=6550000,670000,620000)),IF(J761&lt;=1320000,950000,IF(J761&lt;=3360000,880000,IF(J761&lt;=4890000,680000,IF(J761&lt;=6550000,630000,580000))))))</f>
        <v/>
      </c>
      <c r="L761" s="16">
        <f>IF(D761=1,IF(J761&lt;=9000000,380000,IF(J761&lt;=9500000,260000,IF(J761&lt;=10000000,130000,0))),0)</f>
        <v/>
      </c>
      <c r="M761" s="16">
        <f>IF(D761=1,IF(J761&lt;=9000000,330000,IF(J761&lt;=9500000,220000,IF(J761&lt;=10000000,110000,0))),0)</f>
        <v/>
      </c>
      <c r="N761" s="16">
        <f>IF(D761=1,IF(J761&lt;=9000000,50000,IF(J761&lt;=9500000,40000,IF(J761&lt;=10000000,20000,0))),0)</f>
        <v/>
      </c>
      <c r="O761" s="16">
        <f>MAX(0,ROUNDDOWN(J761-G761-K761-L761-E761*380000-F761*630000-H761,-3))</f>
        <v/>
      </c>
      <c r="P761" s="16">
        <f>MAX(0,ROUNDDOWN(J761-G761-430000-M761-E761*330000-F761*450000-I761,-3))</f>
        <v/>
      </c>
      <c r="Q761" s="16">
        <f>50000+N761+E761*50000+F761*180000</f>
        <v/>
      </c>
      <c r="R761" s="16">
        <f>IF(P761&lt;=2000000,MIN(Q761,P761),MAX(Q761-(P761-2000000),50000))*0.05</f>
        <v/>
      </c>
      <c r="S761" s="16">
        <f>MAX(0,P761*0.1-R761)</f>
        <v/>
      </c>
      <c r="T761" s="16">
        <f>Q761+MAX(0,K761-480000)</f>
        <v/>
      </c>
      <c r="U761" s="16">
        <f>P761-T761</f>
        <v/>
      </c>
      <c r="V761" s="17">
        <f>IF(U761&lt;0,0,LOOKUP(U761,{0,1950001,3300001,6950001,9000001,18000001,40000001},{0.05,0.1,0.2,0.23,0.33,0.4,0.45}))</f>
        <v/>
      </c>
      <c r="W761" s="18">
        <f>IF(U761&lt;0,0.9,0.9-V761*1.021)</f>
        <v/>
      </c>
      <c r="X761" s="16">
        <f>ROUNDDOWN(S761*0.2/W761+2000,0)</f>
        <v/>
      </c>
      <c r="Y761" s="17">
        <f>IF(O761&lt;=0,0,LOOKUP(O761,{0,1950001,3300001,6950001,9000001,18000001,40000001},{0.05,0.1,0.2,0.23,0.33,0.4,0.45}))</f>
        <v/>
      </c>
    </row>
    <row r="762">
      <c r="A762" t="inlineStr">
        <is>
          <t>1万円刻み</t>
        </is>
      </c>
      <c r="B762" s="16">
        <f>'3_1万円刻み'!$A$70</f>
        <v/>
      </c>
      <c r="C762" t="n">
        <v>2026</v>
      </c>
      <c r="D762" t="n">
        <v>0</v>
      </c>
      <c r="E762" t="n">
        <v>0</v>
      </c>
      <c r="F762" t="n">
        <v>0</v>
      </c>
      <c r="G762" s="16">
        <f>ROUND(MIN(B762/12,650000)*12*0.0915+MIN(B762/12,1390000)*12*(0.0504+0)+B762*0.005,0)</f>
        <v/>
      </c>
      <c r="H762" t="n">
        <v>0</v>
      </c>
      <c r="I762" t="n">
        <v>0</v>
      </c>
      <c r="J762" s="16">
        <f>IF(C762=2026,IF(B762&lt;741000,0,IF(B762&lt;2191000,B762-740000,IF(B762&lt;2193000,1451000,IF(B762&lt;2196000,1453000,IF(B762&lt;2200000,1456000,IF(B762&lt;3600000,ROUNDDOWN(B762/4,-3)*2.8-80000,IF(B762&lt;6600000,ROUNDDOWN(B762/4,-3)*3.2-440000,IF(B762&lt;8500000,ROUNDDOWN(B762*0.9,0)-1100000,B762-1950000)))))))),IF(B762&lt;651000,0,IF(B762&lt;1900000,B762-650000,IF(B762&lt;3600000,ROUNDDOWN(B762/4,-3)*2.8-80000,IF(B762&lt;6600000,ROUNDDOWN(B762/4,-3)*3.2-440000,IF(B762&lt;8500000,ROUNDDOWN(B762*0.9,0)-1100000,B762-1950000))))))</f>
        <v/>
      </c>
      <c r="K762" s="16">
        <f>IF(J762&gt;23500000,NA(),IF(C762=2026,IF(J762&lt;=4890000,1040000,IF(J762&lt;=6550000,670000,620000)),IF(J762&lt;=1320000,950000,IF(J762&lt;=3360000,880000,IF(J762&lt;=4890000,680000,IF(J762&lt;=6550000,630000,580000))))))</f>
        <v/>
      </c>
      <c r="L762" s="16">
        <f>IF(D762=1,IF(J762&lt;=9000000,380000,IF(J762&lt;=9500000,260000,IF(J762&lt;=10000000,130000,0))),0)</f>
        <v/>
      </c>
      <c r="M762" s="16">
        <f>IF(D762=1,IF(J762&lt;=9000000,330000,IF(J762&lt;=9500000,220000,IF(J762&lt;=10000000,110000,0))),0)</f>
        <v/>
      </c>
      <c r="N762" s="16">
        <f>IF(D762=1,IF(J762&lt;=9000000,50000,IF(J762&lt;=9500000,40000,IF(J762&lt;=10000000,20000,0))),0)</f>
        <v/>
      </c>
      <c r="O762" s="16">
        <f>MAX(0,ROUNDDOWN(J762-G762-K762-L762-E762*380000-F762*630000-H762,-3))</f>
        <v/>
      </c>
      <c r="P762" s="16">
        <f>MAX(0,ROUNDDOWN(J762-G762-430000-M762-E762*330000-F762*450000-I762,-3))</f>
        <v/>
      </c>
      <c r="Q762" s="16">
        <f>50000+N762+E762*50000+F762*180000</f>
        <v/>
      </c>
      <c r="R762" s="16">
        <f>IF(P762&lt;=2000000,MIN(Q762,P762),MAX(Q762-(P762-2000000),50000))*0.05</f>
        <v/>
      </c>
      <c r="S762" s="16">
        <f>MAX(0,P762*0.1-R762)</f>
        <v/>
      </c>
      <c r="T762" s="16">
        <f>Q762+MAX(0,K762-480000)</f>
        <v/>
      </c>
      <c r="U762" s="16">
        <f>P762-T762</f>
        <v/>
      </c>
      <c r="V762" s="17">
        <f>IF(U762&lt;0,0,LOOKUP(U762,{0,1950001,3300001,6950001,9000001,18000001,40000001},{0.05,0.1,0.2,0.23,0.33,0.4,0.45}))</f>
        <v/>
      </c>
      <c r="W762" s="18">
        <f>IF(U762&lt;0,0.9,0.9-V762*1.021)</f>
        <v/>
      </c>
      <c r="X762" s="16">
        <f>ROUNDDOWN(S762*0.2/W762+2000,0)</f>
        <v/>
      </c>
      <c r="Y762" s="17">
        <f>IF(O762&lt;=0,0,LOOKUP(O762,{0,1950001,3300001,6950001,9000001,18000001,40000001},{0.05,0.1,0.2,0.23,0.33,0.4,0.45}))</f>
        <v/>
      </c>
    </row>
    <row r="763">
      <c r="A763" t="inlineStr">
        <is>
          <t>1万円刻み</t>
        </is>
      </c>
      <c r="B763" s="16">
        <f>'3_1万円刻み'!$A$70</f>
        <v/>
      </c>
      <c r="C763" t="n">
        <v>2025</v>
      </c>
      <c r="D763" t="n">
        <v>1</v>
      </c>
      <c r="E763" t="n">
        <v>0</v>
      </c>
      <c r="F763" t="n">
        <v>0</v>
      </c>
      <c r="G763" s="16">
        <f>ROUND(MIN(B763/12,650000)*12*0.0915+MIN(B763/12,1390000)*12*(0.0504+0)+B763*0.005,0)</f>
        <v/>
      </c>
      <c r="H763" t="n">
        <v>0</v>
      </c>
      <c r="I763" t="n">
        <v>0</v>
      </c>
      <c r="J763" s="16">
        <f>IF(C763=2026,IF(B763&lt;741000,0,IF(B763&lt;2191000,B763-740000,IF(B763&lt;2193000,1451000,IF(B763&lt;2196000,1453000,IF(B763&lt;2200000,1456000,IF(B763&lt;3600000,ROUNDDOWN(B763/4,-3)*2.8-80000,IF(B763&lt;6600000,ROUNDDOWN(B763/4,-3)*3.2-440000,IF(B763&lt;8500000,ROUNDDOWN(B763*0.9,0)-1100000,B763-1950000)))))))),IF(B763&lt;651000,0,IF(B763&lt;1900000,B763-650000,IF(B763&lt;3600000,ROUNDDOWN(B763/4,-3)*2.8-80000,IF(B763&lt;6600000,ROUNDDOWN(B763/4,-3)*3.2-440000,IF(B763&lt;8500000,ROUNDDOWN(B763*0.9,0)-1100000,B763-1950000))))))</f>
        <v/>
      </c>
      <c r="K763" s="16">
        <f>IF(J763&gt;23500000,NA(),IF(C763=2026,IF(J763&lt;=4890000,1040000,IF(J763&lt;=6550000,670000,620000)),IF(J763&lt;=1320000,950000,IF(J763&lt;=3360000,880000,IF(J763&lt;=4890000,680000,IF(J763&lt;=6550000,630000,580000))))))</f>
        <v/>
      </c>
      <c r="L763" s="16">
        <f>IF(D763=1,IF(J763&lt;=9000000,380000,IF(J763&lt;=9500000,260000,IF(J763&lt;=10000000,130000,0))),0)</f>
        <v/>
      </c>
      <c r="M763" s="16">
        <f>IF(D763=1,IF(J763&lt;=9000000,330000,IF(J763&lt;=9500000,220000,IF(J763&lt;=10000000,110000,0))),0)</f>
        <v/>
      </c>
      <c r="N763" s="16">
        <f>IF(D763=1,IF(J763&lt;=9000000,50000,IF(J763&lt;=9500000,40000,IF(J763&lt;=10000000,20000,0))),0)</f>
        <v/>
      </c>
      <c r="O763" s="16">
        <f>MAX(0,ROUNDDOWN(J763-G763-K763-L763-E763*380000-F763*630000-H763,-3))</f>
        <v/>
      </c>
      <c r="P763" s="16">
        <f>MAX(0,ROUNDDOWN(J763-G763-430000-M763-E763*330000-F763*450000-I763,-3))</f>
        <v/>
      </c>
      <c r="Q763" s="16">
        <f>50000+N763+E763*50000+F763*180000</f>
        <v/>
      </c>
      <c r="R763" s="16">
        <f>IF(P763&lt;=2000000,MIN(Q763,P763),MAX(Q763-(P763-2000000),50000))*0.05</f>
        <v/>
      </c>
      <c r="S763" s="16">
        <f>MAX(0,P763*0.1-R763)</f>
        <v/>
      </c>
      <c r="T763" s="16">
        <f>Q763+MAX(0,K763-480000)</f>
        <v/>
      </c>
      <c r="U763" s="16">
        <f>P763-T763</f>
        <v/>
      </c>
      <c r="V763" s="17">
        <f>IF(U763&lt;0,0,LOOKUP(U763,{0,1950001,3300001,6950001,9000001,18000001,40000001},{0.05,0.1,0.2,0.23,0.33,0.4,0.45}))</f>
        <v/>
      </c>
      <c r="W763" s="18">
        <f>IF(U763&lt;0,0.9,0.9-V763*1.021)</f>
        <v/>
      </c>
      <c r="X763" s="16">
        <f>ROUNDDOWN(S763*0.2/W763+2000,0)</f>
        <v/>
      </c>
      <c r="Y763" s="17">
        <f>IF(O763&lt;=0,0,LOOKUP(O763,{0,1950001,3300001,6950001,9000001,18000001,40000001},{0.05,0.1,0.2,0.23,0.33,0.4,0.45}))</f>
        <v/>
      </c>
    </row>
    <row r="764">
      <c r="A764" t="inlineStr">
        <is>
          <t>1万円刻み</t>
        </is>
      </c>
      <c r="B764" s="16">
        <f>'3_1万円刻み'!$A$70</f>
        <v/>
      </c>
      <c r="C764" t="n">
        <v>2026</v>
      </c>
      <c r="D764" t="n">
        <v>1</v>
      </c>
      <c r="E764" t="n">
        <v>0</v>
      </c>
      <c r="F764" t="n">
        <v>0</v>
      </c>
      <c r="G764" s="16">
        <f>ROUND(MIN(B764/12,650000)*12*0.0915+MIN(B764/12,1390000)*12*(0.0504+0)+B764*0.005,0)</f>
        <v/>
      </c>
      <c r="H764" t="n">
        <v>0</v>
      </c>
      <c r="I764" t="n">
        <v>0</v>
      </c>
      <c r="J764" s="16">
        <f>IF(C764=2026,IF(B764&lt;741000,0,IF(B764&lt;2191000,B764-740000,IF(B764&lt;2193000,1451000,IF(B764&lt;2196000,1453000,IF(B764&lt;2200000,1456000,IF(B764&lt;3600000,ROUNDDOWN(B764/4,-3)*2.8-80000,IF(B764&lt;6600000,ROUNDDOWN(B764/4,-3)*3.2-440000,IF(B764&lt;8500000,ROUNDDOWN(B764*0.9,0)-1100000,B764-1950000)))))))),IF(B764&lt;651000,0,IF(B764&lt;1900000,B764-650000,IF(B764&lt;3600000,ROUNDDOWN(B764/4,-3)*2.8-80000,IF(B764&lt;6600000,ROUNDDOWN(B764/4,-3)*3.2-440000,IF(B764&lt;8500000,ROUNDDOWN(B764*0.9,0)-1100000,B764-1950000))))))</f>
        <v/>
      </c>
      <c r="K764" s="16">
        <f>IF(J764&gt;23500000,NA(),IF(C764=2026,IF(J764&lt;=4890000,1040000,IF(J764&lt;=6550000,670000,620000)),IF(J764&lt;=1320000,950000,IF(J764&lt;=3360000,880000,IF(J764&lt;=4890000,680000,IF(J764&lt;=6550000,630000,580000))))))</f>
        <v/>
      </c>
      <c r="L764" s="16">
        <f>IF(D764=1,IF(J764&lt;=9000000,380000,IF(J764&lt;=9500000,260000,IF(J764&lt;=10000000,130000,0))),0)</f>
        <v/>
      </c>
      <c r="M764" s="16">
        <f>IF(D764=1,IF(J764&lt;=9000000,330000,IF(J764&lt;=9500000,220000,IF(J764&lt;=10000000,110000,0))),0)</f>
        <v/>
      </c>
      <c r="N764" s="16">
        <f>IF(D764=1,IF(J764&lt;=9000000,50000,IF(J764&lt;=9500000,40000,IF(J764&lt;=10000000,20000,0))),0)</f>
        <v/>
      </c>
      <c r="O764" s="16">
        <f>MAX(0,ROUNDDOWN(J764-G764-K764-L764-E764*380000-F764*630000-H764,-3))</f>
        <v/>
      </c>
      <c r="P764" s="16">
        <f>MAX(0,ROUNDDOWN(J764-G764-430000-M764-E764*330000-F764*450000-I764,-3))</f>
        <v/>
      </c>
      <c r="Q764" s="16">
        <f>50000+N764+E764*50000+F764*180000</f>
        <v/>
      </c>
      <c r="R764" s="16">
        <f>IF(P764&lt;=2000000,MIN(Q764,P764),MAX(Q764-(P764-2000000),50000))*0.05</f>
        <v/>
      </c>
      <c r="S764" s="16">
        <f>MAX(0,P764*0.1-R764)</f>
        <v/>
      </c>
      <c r="T764" s="16">
        <f>Q764+MAX(0,K764-480000)</f>
        <v/>
      </c>
      <c r="U764" s="16">
        <f>P764-T764</f>
        <v/>
      </c>
      <c r="V764" s="17">
        <f>IF(U764&lt;0,0,LOOKUP(U764,{0,1950001,3300001,6950001,9000001,18000001,40000001},{0.05,0.1,0.2,0.23,0.33,0.4,0.45}))</f>
        <v/>
      </c>
      <c r="W764" s="18">
        <f>IF(U764&lt;0,0.9,0.9-V764*1.021)</f>
        <v/>
      </c>
      <c r="X764" s="16">
        <f>ROUNDDOWN(S764*0.2/W764+2000,0)</f>
        <v/>
      </c>
      <c r="Y764" s="17">
        <f>IF(O764&lt;=0,0,LOOKUP(O764,{0,1950001,3300001,6950001,9000001,18000001,40000001},{0.05,0.1,0.2,0.23,0.33,0.4,0.45}))</f>
        <v/>
      </c>
    </row>
    <row r="765">
      <c r="A765" t="inlineStr">
        <is>
          <t>1万円刻み</t>
        </is>
      </c>
      <c r="B765" s="16">
        <f>'3_1万円刻み'!$A$71</f>
        <v/>
      </c>
      <c r="C765" t="n">
        <v>2025</v>
      </c>
      <c r="D765" t="n">
        <v>0</v>
      </c>
      <c r="E765" t="n">
        <v>0</v>
      </c>
      <c r="F765" t="n">
        <v>0</v>
      </c>
      <c r="G765" s="16">
        <f>ROUND(MIN(B765/12,650000)*12*0.0915+MIN(B765/12,1390000)*12*(0.0504+0)+B765*0.005,0)</f>
        <v/>
      </c>
      <c r="H765" t="n">
        <v>0</v>
      </c>
      <c r="I765" t="n">
        <v>0</v>
      </c>
      <c r="J765" s="16">
        <f>IF(C765=2026,IF(B765&lt;741000,0,IF(B765&lt;2191000,B765-740000,IF(B765&lt;2193000,1451000,IF(B765&lt;2196000,1453000,IF(B765&lt;2200000,1456000,IF(B765&lt;3600000,ROUNDDOWN(B765/4,-3)*2.8-80000,IF(B765&lt;6600000,ROUNDDOWN(B765/4,-3)*3.2-440000,IF(B765&lt;8500000,ROUNDDOWN(B765*0.9,0)-1100000,B765-1950000)))))))),IF(B765&lt;651000,0,IF(B765&lt;1900000,B765-650000,IF(B765&lt;3600000,ROUNDDOWN(B765/4,-3)*2.8-80000,IF(B765&lt;6600000,ROUNDDOWN(B765/4,-3)*3.2-440000,IF(B765&lt;8500000,ROUNDDOWN(B765*0.9,0)-1100000,B765-1950000))))))</f>
        <v/>
      </c>
      <c r="K765" s="16">
        <f>IF(J765&gt;23500000,NA(),IF(C765=2026,IF(J765&lt;=4890000,1040000,IF(J765&lt;=6550000,670000,620000)),IF(J765&lt;=1320000,950000,IF(J765&lt;=3360000,880000,IF(J765&lt;=4890000,680000,IF(J765&lt;=6550000,630000,580000))))))</f>
        <v/>
      </c>
      <c r="L765" s="16">
        <f>IF(D765=1,IF(J765&lt;=9000000,380000,IF(J765&lt;=9500000,260000,IF(J765&lt;=10000000,130000,0))),0)</f>
        <v/>
      </c>
      <c r="M765" s="16">
        <f>IF(D765=1,IF(J765&lt;=9000000,330000,IF(J765&lt;=9500000,220000,IF(J765&lt;=10000000,110000,0))),0)</f>
        <v/>
      </c>
      <c r="N765" s="16">
        <f>IF(D765=1,IF(J765&lt;=9000000,50000,IF(J765&lt;=9500000,40000,IF(J765&lt;=10000000,20000,0))),0)</f>
        <v/>
      </c>
      <c r="O765" s="16">
        <f>MAX(0,ROUNDDOWN(J765-G765-K765-L765-E765*380000-F765*630000-H765,-3))</f>
        <v/>
      </c>
      <c r="P765" s="16">
        <f>MAX(0,ROUNDDOWN(J765-G765-430000-M765-E765*330000-F765*450000-I765,-3))</f>
        <v/>
      </c>
      <c r="Q765" s="16">
        <f>50000+N765+E765*50000+F765*180000</f>
        <v/>
      </c>
      <c r="R765" s="16">
        <f>IF(P765&lt;=2000000,MIN(Q765,P765),MAX(Q765-(P765-2000000),50000))*0.05</f>
        <v/>
      </c>
      <c r="S765" s="16">
        <f>MAX(0,P765*0.1-R765)</f>
        <v/>
      </c>
      <c r="T765" s="16">
        <f>Q765+MAX(0,K765-480000)</f>
        <v/>
      </c>
      <c r="U765" s="16">
        <f>P765-T765</f>
        <v/>
      </c>
      <c r="V765" s="17">
        <f>IF(U765&lt;0,0,LOOKUP(U765,{0,1950001,3300001,6950001,9000001,18000001,40000001},{0.05,0.1,0.2,0.23,0.33,0.4,0.45}))</f>
        <v/>
      </c>
      <c r="W765" s="18">
        <f>IF(U765&lt;0,0.9,0.9-V765*1.021)</f>
        <v/>
      </c>
      <c r="X765" s="16">
        <f>ROUNDDOWN(S765*0.2/W765+2000,0)</f>
        <v/>
      </c>
      <c r="Y765" s="17">
        <f>IF(O765&lt;=0,0,LOOKUP(O765,{0,1950001,3300001,6950001,9000001,18000001,40000001},{0.05,0.1,0.2,0.23,0.33,0.4,0.45}))</f>
        <v/>
      </c>
    </row>
    <row r="766">
      <c r="A766" t="inlineStr">
        <is>
          <t>1万円刻み</t>
        </is>
      </c>
      <c r="B766" s="16">
        <f>'3_1万円刻み'!$A$71</f>
        <v/>
      </c>
      <c r="C766" t="n">
        <v>2026</v>
      </c>
      <c r="D766" t="n">
        <v>0</v>
      </c>
      <c r="E766" t="n">
        <v>0</v>
      </c>
      <c r="F766" t="n">
        <v>0</v>
      </c>
      <c r="G766" s="16">
        <f>ROUND(MIN(B766/12,650000)*12*0.0915+MIN(B766/12,1390000)*12*(0.0504+0)+B766*0.005,0)</f>
        <v/>
      </c>
      <c r="H766" t="n">
        <v>0</v>
      </c>
      <c r="I766" t="n">
        <v>0</v>
      </c>
      <c r="J766" s="16">
        <f>IF(C766=2026,IF(B766&lt;741000,0,IF(B766&lt;2191000,B766-740000,IF(B766&lt;2193000,1451000,IF(B766&lt;2196000,1453000,IF(B766&lt;2200000,1456000,IF(B766&lt;3600000,ROUNDDOWN(B766/4,-3)*2.8-80000,IF(B766&lt;6600000,ROUNDDOWN(B766/4,-3)*3.2-440000,IF(B766&lt;8500000,ROUNDDOWN(B766*0.9,0)-1100000,B766-1950000)))))))),IF(B766&lt;651000,0,IF(B766&lt;1900000,B766-650000,IF(B766&lt;3600000,ROUNDDOWN(B766/4,-3)*2.8-80000,IF(B766&lt;6600000,ROUNDDOWN(B766/4,-3)*3.2-440000,IF(B766&lt;8500000,ROUNDDOWN(B766*0.9,0)-1100000,B766-1950000))))))</f>
        <v/>
      </c>
      <c r="K766" s="16">
        <f>IF(J766&gt;23500000,NA(),IF(C766=2026,IF(J766&lt;=4890000,1040000,IF(J766&lt;=6550000,670000,620000)),IF(J766&lt;=1320000,950000,IF(J766&lt;=3360000,880000,IF(J766&lt;=4890000,680000,IF(J766&lt;=6550000,630000,580000))))))</f>
        <v/>
      </c>
      <c r="L766" s="16">
        <f>IF(D766=1,IF(J766&lt;=9000000,380000,IF(J766&lt;=9500000,260000,IF(J766&lt;=10000000,130000,0))),0)</f>
        <v/>
      </c>
      <c r="M766" s="16">
        <f>IF(D766=1,IF(J766&lt;=9000000,330000,IF(J766&lt;=9500000,220000,IF(J766&lt;=10000000,110000,0))),0)</f>
        <v/>
      </c>
      <c r="N766" s="16">
        <f>IF(D766=1,IF(J766&lt;=9000000,50000,IF(J766&lt;=9500000,40000,IF(J766&lt;=10000000,20000,0))),0)</f>
        <v/>
      </c>
      <c r="O766" s="16">
        <f>MAX(0,ROUNDDOWN(J766-G766-K766-L766-E766*380000-F766*630000-H766,-3))</f>
        <v/>
      </c>
      <c r="P766" s="16">
        <f>MAX(0,ROUNDDOWN(J766-G766-430000-M766-E766*330000-F766*450000-I766,-3))</f>
        <v/>
      </c>
      <c r="Q766" s="16">
        <f>50000+N766+E766*50000+F766*180000</f>
        <v/>
      </c>
      <c r="R766" s="16">
        <f>IF(P766&lt;=2000000,MIN(Q766,P766),MAX(Q766-(P766-2000000),50000))*0.05</f>
        <v/>
      </c>
      <c r="S766" s="16">
        <f>MAX(0,P766*0.1-R766)</f>
        <v/>
      </c>
      <c r="T766" s="16">
        <f>Q766+MAX(0,K766-480000)</f>
        <v/>
      </c>
      <c r="U766" s="16">
        <f>P766-T766</f>
        <v/>
      </c>
      <c r="V766" s="17">
        <f>IF(U766&lt;0,0,LOOKUP(U766,{0,1950001,3300001,6950001,9000001,18000001,40000001},{0.05,0.1,0.2,0.23,0.33,0.4,0.45}))</f>
        <v/>
      </c>
      <c r="W766" s="18">
        <f>IF(U766&lt;0,0.9,0.9-V766*1.021)</f>
        <v/>
      </c>
      <c r="X766" s="16">
        <f>ROUNDDOWN(S766*0.2/W766+2000,0)</f>
        <v/>
      </c>
      <c r="Y766" s="17">
        <f>IF(O766&lt;=0,0,LOOKUP(O766,{0,1950001,3300001,6950001,9000001,18000001,40000001},{0.05,0.1,0.2,0.23,0.33,0.4,0.45}))</f>
        <v/>
      </c>
    </row>
    <row r="767">
      <c r="A767" t="inlineStr">
        <is>
          <t>1万円刻み</t>
        </is>
      </c>
      <c r="B767" s="16">
        <f>'3_1万円刻み'!$A$71</f>
        <v/>
      </c>
      <c r="C767" t="n">
        <v>2025</v>
      </c>
      <c r="D767" t="n">
        <v>1</v>
      </c>
      <c r="E767" t="n">
        <v>0</v>
      </c>
      <c r="F767" t="n">
        <v>0</v>
      </c>
      <c r="G767" s="16">
        <f>ROUND(MIN(B767/12,650000)*12*0.0915+MIN(B767/12,1390000)*12*(0.0504+0)+B767*0.005,0)</f>
        <v/>
      </c>
      <c r="H767" t="n">
        <v>0</v>
      </c>
      <c r="I767" t="n">
        <v>0</v>
      </c>
      <c r="J767" s="16">
        <f>IF(C767=2026,IF(B767&lt;741000,0,IF(B767&lt;2191000,B767-740000,IF(B767&lt;2193000,1451000,IF(B767&lt;2196000,1453000,IF(B767&lt;2200000,1456000,IF(B767&lt;3600000,ROUNDDOWN(B767/4,-3)*2.8-80000,IF(B767&lt;6600000,ROUNDDOWN(B767/4,-3)*3.2-440000,IF(B767&lt;8500000,ROUNDDOWN(B767*0.9,0)-1100000,B767-1950000)))))))),IF(B767&lt;651000,0,IF(B767&lt;1900000,B767-650000,IF(B767&lt;3600000,ROUNDDOWN(B767/4,-3)*2.8-80000,IF(B767&lt;6600000,ROUNDDOWN(B767/4,-3)*3.2-440000,IF(B767&lt;8500000,ROUNDDOWN(B767*0.9,0)-1100000,B767-1950000))))))</f>
        <v/>
      </c>
      <c r="K767" s="16">
        <f>IF(J767&gt;23500000,NA(),IF(C767=2026,IF(J767&lt;=4890000,1040000,IF(J767&lt;=6550000,670000,620000)),IF(J767&lt;=1320000,950000,IF(J767&lt;=3360000,880000,IF(J767&lt;=4890000,680000,IF(J767&lt;=6550000,630000,580000))))))</f>
        <v/>
      </c>
      <c r="L767" s="16">
        <f>IF(D767=1,IF(J767&lt;=9000000,380000,IF(J767&lt;=9500000,260000,IF(J767&lt;=10000000,130000,0))),0)</f>
        <v/>
      </c>
      <c r="M767" s="16">
        <f>IF(D767=1,IF(J767&lt;=9000000,330000,IF(J767&lt;=9500000,220000,IF(J767&lt;=10000000,110000,0))),0)</f>
        <v/>
      </c>
      <c r="N767" s="16">
        <f>IF(D767=1,IF(J767&lt;=9000000,50000,IF(J767&lt;=9500000,40000,IF(J767&lt;=10000000,20000,0))),0)</f>
        <v/>
      </c>
      <c r="O767" s="16">
        <f>MAX(0,ROUNDDOWN(J767-G767-K767-L767-E767*380000-F767*630000-H767,-3))</f>
        <v/>
      </c>
      <c r="P767" s="16">
        <f>MAX(0,ROUNDDOWN(J767-G767-430000-M767-E767*330000-F767*450000-I767,-3))</f>
        <v/>
      </c>
      <c r="Q767" s="16">
        <f>50000+N767+E767*50000+F767*180000</f>
        <v/>
      </c>
      <c r="R767" s="16">
        <f>IF(P767&lt;=2000000,MIN(Q767,P767),MAX(Q767-(P767-2000000),50000))*0.05</f>
        <v/>
      </c>
      <c r="S767" s="16">
        <f>MAX(0,P767*0.1-R767)</f>
        <v/>
      </c>
      <c r="T767" s="16">
        <f>Q767+MAX(0,K767-480000)</f>
        <v/>
      </c>
      <c r="U767" s="16">
        <f>P767-T767</f>
        <v/>
      </c>
      <c r="V767" s="17">
        <f>IF(U767&lt;0,0,LOOKUP(U767,{0,1950001,3300001,6950001,9000001,18000001,40000001},{0.05,0.1,0.2,0.23,0.33,0.4,0.45}))</f>
        <v/>
      </c>
      <c r="W767" s="18">
        <f>IF(U767&lt;0,0.9,0.9-V767*1.021)</f>
        <v/>
      </c>
      <c r="X767" s="16">
        <f>ROUNDDOWN(S767*0.2/W767+2000,0)</f>
        <v/>
      </c>
      <c r="Y767" s="17">
        <f>IF(O767&lt;=0,0,LOOKUP(O767,{0,1950001,3300001,6950001,9000001,18000001,40000001},{0.05,0.1,0.2,0.23,0.33,0.4,0.45}))</f>
        <v/>
      </c>
    </row>
    <row r="768">
      <c r="A768" t="inlineStr">
        <is>
          <t>1万円刻み</t>
        </is>
      </c>
      <c r="B768" s="16">
        <f>'3_1万円刻み'!$A$71</f>
        <v/>
      </c>
      <c r="C768" t="n">
        <v>2026</v>
      </c>
      <c r="D768" t="n">
        <v>1</v>
      </c>
      <c r="E768" t="n">
        <v>0</v>
      </c>
      <c r="F768" t="n">
        <v>0</v>
      </c>
      <c r="G768" s="16">
        <f>ROUND(MIN(B768/12,650000)*12*0.0915+MIN(B768/12,1390000)*12*(0.0504+0)+B768*0.005,0)</f>
        <v/>
      </c>
      <c r="H768" t="n">
        <v>0</v>
      </c>
      <c r="I768" t="n">
        <v>0</v>
      </c>
      <c r="J768" s="16">
        <f>IF(C768=2026,IF(B768&lt;741000,0,IF(B768&lt;2191000,B768-740000,IF(B768&lt;2193000,1451000,IF(B768&lt;2196000,1453000,IF(B768&lt;2200000,1456000,IF(B768&lt;3600000,ROUNDDOWN(B768/4,-3)*2.8-80000,IF(B768&lt;6600000,ROUNDDOWN(B768/4,-3)*3.2-440000,IF(B768&lt;8500000,ROUNDDOWN(B768*0.9,0)-1100000,B768-1950000)))))))),IF(B768&lt;651000,0,IF(B768&lt;1900000,B768-650000,IF(B768&lt;3600000,ROUNDDOWN(B768/4,-3)*2.8-80000,IF(B768&lt;6600000,ROUNDDOWN(B768/4,-3)*3.2-440000,IF(B768&lt;8500000,ROUNDDOWN(B768*0.9,0)-1100000,B768-1950000))))))</f>
        <v/>
      </c>
      <c r="K768" s="16">
        <f>IF(J768&gt;23500000,NA(),IF(C768=2026,IF(J768&lt;=4890000,1040000,IF(J768&lt;=6550000,670000,620000)),IF(J768&lt;=1320000,950000,IF(J768&lt;=3360000,880000,IF(J768&lt;=4890000,680000,IF(J768&lt;=6550000,630000,580000))))))</f>
        <v/>
      </c>
      <c r="L768" s="16">
        <f>IF(D768=1,IF(J768&lt;=9000000,380000,IF(J768&lt;=9500000,260000,IF(J768&lt;=10000000,130000,0))),0)</f>
        <v/>
      </c>
      <c r="M768" s="16">
        <f>IF(D768=1,IF(J768&lt;=9000000,330000,IF(J768&lt;=9500000,220000,IF(J768&lt;=10000000,110000,0))),0)</f>
        <v/>
      </c>
      <c r="N768" s="16">
        <f>IF(D768=1,IF(J768&lt;=9000000,50000,IF(J768&lt;=9500000,40000,IF(J768&lt;=10000000,20000,0))),0)</f>
        <v/>
      </c>
      <c r="O768" s="16">
        <f>MAX(0,ROUNDDOWN(J768-G768-K768-L768-E768*380000-F768*630000-H768,-3))</f>
        <v/>
      </c>
      <c r="P768" s="16">
        <f>MAX(0,ROUNDDOWN(J768-G768-430000-M768-E768*330000-F768*450000-I768,-3))</f>
        <v/>
      </c>
      <c r="Q768" s="16">
        <f>50000+N768+E768*50000+F768*180000</f>
        <v/>
      </c>
      <c r="R768" s="16">
        <f>IF(P768&lt;=2000000,MIN(Q768,P768),MAX(Q768-(P768-2000000),50000))*0.05</f>
        <v/>
      </c>
      <c r="S768" s="16">
        <f>MAX(0,P768*0.1-R768)</f>
        <v/>
      </c>
      <c r="T768" s="16">
        <f>Q768+MAX(0,K768-480000)</f>
        <v/>
      </c>
      <c r="U768" s="16">
        <f>P768-T768</f>
        <v/>
      </c>
      <c r="V768" s="17">
        <f>IF(U768&lt;0,0,LOOKUP(U768,{0,1950001,3300001,6950001,9000001,18000001,40000001},{0.05,0.1,0.2,0.23,0.33,0.4,0.45}))</f>
        <v/>
      </c>
      <c r="W768" s="18">
        <f>IF(U768&lt;0,0.9,0.9-V768*1.021)</f>
        <v/>
      </c>
      <c r="X768" s="16">
        <f>ROUNDDOWN(S768*0.2/W768+2000,0)</f>
        <v/>
      </c>
      <c r="Y768" s="17">
        <f>IF(O768&lt;=0,0,LOOKUP(O768,{0,1950001,3300001,6950001,9000001,18000001,40000001},{0.05,0.1,0.2,0.23,0.33,0.4,0.45}))</f>
        <v/>
      </c>
    </row>
    <row r="769">
      <c r="A769" t="inlineStr">
        <is>
          <t>1万円刻み</t>
        </is>
      </c>
      <c r="B769" s="16">
        <f>'3_1万円刻み'!$A$72</f>
        <v/>
      </c>
      <c r="C769" t="n">
        <v>2025</v>
      </c>
      <c r="D769" t="n">
        <v>0</v>
      </c>
      <c r="E769" t="n">
        <v>0</v>
      </c>
      <c r="F769" t="n">
        <v>0</v>
      </c>
      <c r="G769" s="16">
        <f>ROUND(MIN(B769/12,650000)*12*0.0915+MIN(B769/12,1390000)*12*(0.0504+0)+B769*0.005,0)</f>
        <v/>
      </c>
      <c r="H769" t="n">
        <v>0</v>
      </c>
      <c r="I769" t="n">
        <v>0</v>
      </c>
      <c r="J769" s="16">
        <f>IF(C769=2026,IF(B769&lt;741000,0,IF(B769&lt;2191000,B769-740000,IF(B769&lt;2193000,1451000,IF(B769&lt;2196000,1453000,IF(B769&lt;2200000,1456000,IF(B769&lt;3600000,ROUNDDOWN(B769/4,-3)*2.8-80000,IF(B769&lt;6600000,ROUNDDOWN(B769/4,-3)*3.2-440000,IF(B769&lt;8500000,ROUNDDOWN(B769*0.9,0)-1100000,B769-1950000)))))))),IF(B769&lt;651000,0,IF(B769&lt;1900000,B769-650000,IF(B769&lt;3600000,ROUNDDOWN(B769/4,-3)*2.8-80000,IF(B769&lt;6600000,ROUNDDOWN(B769/4,-3)*3.2-440000,IF(B769&lt;8500000,ROUNDDOWN(B769*0.9,0)-1100000,B769-1950000))))))</f>
        <v/>
      </c>
      <c r="K769" s="16">
        <f>IF(J769&gt;23500000,NA(),IF(C769=2026,IF(J769&lt;=4890000,1040000,IF(J769&lt;=6550000,670000,620000)),IF(J769&lt;=1320000,950000,IF(J769&lt;=3360000,880000,IF(J769&lt;=4890000,680000,IF(J769&lt;=6550000,630000,580000))))))</f>
        <v/>
      </c>
      <c r="L769" s="16">
        <f>IF(D769=1,IF(J769&lt;=9000000,380000,IF(J769&lt;=9500000,260000,IF(J769&lt;=10000000,130000,0))),0)</f>
        <v/>
      </c>
      <c r="M769" s="16">
        <f>IF(D769=1,IF(J769&lt;=9000000,330000,IF(J769&lt;=9500000,220000,IF(J769&lt;=10000000,110000,0))),0)</f>
        <v/>
      </c>
      <c r="N769" s="16">
        <f>IF(D769=1,IF(J769&lt;=9000000,50000,IF(J769&lt;=9500000,40000,IF(J769&lt;=10000000,20000,0))),0)</f>
        <v/>
      </c>
      <c r="O769" s="16">
        <f>MAX(0,ROUNDDOWN(J769-G769-K769-L769-E769*380000-F769*630000-H769,-3))</f>
        <v/>
      </c>
      <c r="P769" s="16">
        <f>MAX(0,ROUNDDOWN(J769-G769-430000-M769-E769*330000-F769*450000-I769,-3))</f>
        <v/>
      </c>
      <c r="Q769" s="16">
        <f>50000+N769+E769*50000+F769*180000</f>
        <v/>
      </c>
      <c r="R769" s="16">
        <f>IF(P769&lt;=2000000,MIN(Q769,P769),MAX(Q769-(P769-2000000),50000))*0.05</f>
        <v/>
      </c>
      <c r="S769" s="16">
        <f>MAX(0,P769*0.1-R769)</f>
        <v/>
      </c>
      <c r="T769" s="16">
        <f>Q769+MAX(0,K769-480000)</f>
        <v/>
      </c>
      <c r="U769" s="16">
        <f>P769-T769</f>
        <v/>
      </c>
      <c r="V769" s="17">
        <f>IF(U769&lt;0,0,LOOKUP(U769,{0,1950001,3300001,6950001,9000001,18000001,40000001},{0.05,0.1,0.2,0.23,0.33,0.4,0.45}))</f>
        <v/>
      </c>
      <c r="W769" s="18">
        <f>IF(U769&lt;0,0.9,0.9-V769*1.021)</f>
        <v/>
      </c>
      <c r="X769" s="16">
        <f>ROUNDDOWN(S769*0.2/W769+2000,0)</f>
        <v/>
      </c>
      <c r="Y769" s="17">
        <f>IF(O769&lt;=0,0,LOOKUP(O769,{0,1950001,3300001,6950001,9000001,18000001,40000001},{0.05,0.1,0.2,0.23,0.33,0.4,0.45}))</f>
        <v/>
      </c>
    </row>
    <row r="770">
      <c r="A770" t="inlineStr">
        <is>
          <t>1万円刻み</t>
        </is>
      </c>
      <c r="B770" s="16">
        <f>'3_1万円刻み'!$A$72</f>
        <v/>
      </c>
      <c r="C770" t="n">
        <v>2026</v>
      </c>
      <c r="D770" t="n">
        <v>0</v>
      </c>
      <c r="E770" t="n">
        <v>0</v>
      </c>
      <c r="F770" t="n">
        <v>0</v>
      </c>
      <c r="G770" s="16">
        <f>ROUND(MIN(B770/12,650000)*12*0.0915+MIN(B770/12,1390000)*12*(0.0504+0)+B770*0.005,0)</f>
        <v/>
      </c>
      <c r="H770" t="n">
        <v>0</v>
      </c>
      <c r="I770" t="n">
        <v>0</v>
      </c>
      <c r="J770" s="16">
        <f>IF(C770=2026,IF(B770&lt;741000,0,IF(B770&lt;2191000,B770-740000,IF(B770&lt;2193000,1451000,IF(B770&lt;2196000,1453000,IF(B770&lt;2200000,1456000,IF(B770&lt;3600000,ROUNDDOWN(B770/4,-3)*2.8-80000,IF(B770&lt;6600000,ROUNDDOWN(B770/4,-3)*3.2-440000,IF(B770&lt;8500000,ROUNDDOWN(B770*0.9,0)-1100000,B770-1950000)))))))),IF(B770&lt;651000,0,IF(B770&lt;1900000,B770-650000,IF(B770&lt;3600000,ROUNDDOWN(B770/4,-3)*2.8-80000,IF(B770&lt;6600000,ROUNDDOWN(B770/4,-3)*3.2-440000,IF(B770&lt;8500000,ROUNDDOWN(B770*0.9,0)-1100000,B770-1950000))))))</f>
        <v/>
      </c>
      <c r="K770" s="16">
        <f>IF(J770&gt;23500000,NA(),IF(C770=2026,IF(J770&lt;=4890000,1040000,IF(J770&lt;=6550000,670000,620000)),IF(J770&lt;=1320000,950000,IF(J770&lt;=3360000,880000,IF(J770&lt;=4890000,680000,IF(J770&lt;=6550000,630000,580000))))))</f>
        <v/>
      </c>
      <c r="L770" s="16">
        <f>IF(D770=1,IF(J770&lt;=9000000,380000,IF(J770&lt;=9500000,260000,IF(J770&lt;=10000000,130000,0))),0)</f>
        <v/>
      </c>
      <c r="M770" s="16">
        <f>IF(D770=1,IF(J770&lt;=9000000,330000,IF(J770&lt;=9500000,220000,IF(J770&lt;=10000000,110000,0))),0)</f>
        <v/>
      </c>
      <c r="N770" s="16">
        <f>IF(D770=1,IF(J770&lt;=9000000,50000,IF(J770&lt;=9500000,40000,IF(J770&lt;=10000000,20000,0))),0)</f>
        <v/>
      </c>
      <c r="O770" s="16">
        <f>MAX(0,ROUNDDOWN(J770-G770-K770-L770-E770*380000-F770*630000-H770,-3))</f>
        <v/>
      </c>
      <c r="P770" s="16">
        <f>MAX(0,ROUNDDOWN(J770-G770-430000-M770-E770*330000-F770*450000-I770,-3))</f>
        <v/>
      </c>
      <c r="Q770" s="16">
        <f>50000+N770+E770*50000+F770*180000</f>
        <v/>
      </c>
      <c r="R770" s="16">
        <f>IF(P770&lt;=2000000,MIN(Q770,P770),MAX(Q770-(P770-2000000),50000))*0.05</f>
        <v/>
      </c>
      <c r="S770" s="16">
        <f>MAX(0,P770*0.1-R770)</f>
        <v/>
      </c>
      <c r="T770" s="16">
        <f>Q770+MAX(0,K770-480000)</f>
        <v/>
      </c>
      <c r="U770" s="16">
        <f>P770-T770</f>
        <v/>
      </c>
      <c r="V770" s="17">
        <f>IF(U770&lt;0,0,LOOKUP(U770,{0,1950001,3300001,6950001,9000001,18000001,40000001},{0.05,0.1,0.2,0.23,0.33,0.4,0.45}))</f>
        <v/>
      </c>
      <c r="W770" s="18">
        <f>IF(U770&lt;0,0.9,0.9-V770*1.021)</f>
        <v/>
      </c>
      <c r="X770" s="16">
        <f>ROUNDDOWN(S770*0.2/W770+2000,0)</f>
        <v/>
      </c>
      <c r="Y770" s="17">
        <f>IF(O770&lt;=0,0,LOOKUP(O770,{0,1950001,3300001,6950001,9000001,18000001,40000001},{0.05,0.1,0.2,0.23,0.33,0.4,0.45}))</f>
        <v/>
      </c>
    </row>
    <row r="771">
      <c r="A771" t="inlineStr">
        <is>
          <t>1万円刻み</t>
        </is>
      </c>
      <c r="B771" s="16">
        <f>'3_1万円刻み'!$A$72</f>
        <v/>
      </c>
      <c r="C771" t="n">
        <v>2025</v>
      </c>
      <c r="D771" t="n">
        <v>1</v>
      </c>
      <c r="E771" t="n">
        <v>0</v>
      </c>
      <c r="F771" t="n">
        <v>0</v>
      </c>
      <c r="G771" s="16">
        <f>ROUND(MIN(B771/12,650000)*12*0.0915+MIN(B771/12,1390000)*12*(0.0504+0)+B771*0.005,0)</f>
        <v/>
      </c>
      <c r="H771" t="n">
        <v>0</v>
      </c>
      <c r="I771" t="n">
        <v>0</v>
      </c>
      <c r="J771" s="16">
        <f>IF(C771=2026,IF(B771&lt;741000,0,IF(B771&lt;2191000,B771-740000,IF(B771&lt;2193000,1451000,IF(B771&lt;2196000,1453000,IF(B771&lt;2200000,1456000,IF(B771&lt;3600000,ROUNDDOWN(B771/4,-3)*2.8-80000,IF(B771&lt;6600000,ROUNDDOWN(B771/4,-3)*3.2-440000,IF(B771&lt;8500000,ROUNDDOWN(B771*0.9,0)-1100000,B771-1950000)))))))),IF(B771&lt;651000,0,IF(B771&lt;1900000,B771-650000,IF(B771&lt;3600000,ROUNDDOWN(B771/4,-3)*2.8-80000,IF(B771&lt;6600000,ROUNDDOWN(B771/4,-3)*3.2-440000,IF(B771&lt;8500000,ROUNDDOWN(B771*0.9,0)-1100000,B771-1950000))))))</f>
        <v/>
      </c>
      <c r="K771" s="16">
        <f>IF(J771&gt;23500000,NA(),IF(C771=2026,IF(J771&lt;=4890000,1040000,IF(J771&lt;=6550000,670000,620000)),IF(J771&lt;=1320000,950000,IF(J771&lt;=3360000,880000,IF(J771&lt;=4890000,680000,IF(J771&lt;=6550000,630000,580000))))))</f>
        <v/>
      </c>
      <c r="L771" s="16">
        <f>IF(D771=1,IF(J771&lt;=9000000,380000,IF(J771&lt;=9500000,260000,IF(J771&lt;=10000000,130000,0))),0)</f>
        <v/>
      </c>
      <c r="M771" s="16">
        <f>IF(D771=1,IF(J771&lt;=9000000,330000,IF(J771&lt;=9500000,220000,IF(J771&lt;=10000000,110000,0))),0)</f>
        <v/>
      </c>
      <c r="N771" s="16">
        <f>IF(D771=1,IF(J771&lt;=9000000,50000,IF(J771&lt;=9500000,40000,IF(J771&lt;=10000000,20000,0))),0)</f>
        <v/>
      </c>
      <c r="O771" s="16">
        <f>MAX(0,ROUNDDOWN(J771-G771-K771-L771-E771*380000-F771*630000-H771,-3))</f>
        <v/>
      </c>
      <c r="P771" s="16">
        <f>MAX(0,ROUNDDOWN(J771-G771-430000-M771-E771*330000-F771*450000-I771,-3))</f>
        <v/>
      </c>
      <c r="Q771" s="16">
        <f>50000+N771+E771*50000+F771*180000</f>
        <v/>
      </c>
      <c r="R771" s="16">
        <f>IF(P771&lt;=2000000,MIN(Q771,P771),MAX(Q771-(P771-2000000),50000))*0.05</f>
        <v/>
      </c>
      <c r="S771" s="16">
        <f>MAX(0,P771*0.1-R771)</f>
        <v/>
      </c>
      <c r="T771" s="16">
        <f>Q771+MAX(0,K771-480000)</f>
        <v/>
      </c>
      <c r="U771" s="16">
        <f>P771-T771</f>
        <v/>
      </c>
      <c r="V771" s="17">
        <f>IF(U771&lt;0,0,LOOKUP(U771,{0,1950001,3300001,6950001,9000001,18000001,40000001},{0.05,0.1,0.2,0.23,0.33,0.4,0.45}))</f>
        <v/>
      </c>
      <c r="W771" s="18">
        <f>IF(U771&lt;0,0.9,0.9-V771*1.021)</f>
        <v/>
      </c>
      <c r="X771" s="16">
        <f>ROUNDDOWN(S771*0.2/W771+2000,0)</f>
        <v/>
      </c>
      <c r="Y771" s="17">
        <f>IF(O771&lt;=0,0,LOOKUP(O771,{0,1950001,3300001,6950001,9000001,18000001,40000001},{0.05,0.1,0.2,0.23,0.33,0.4,0.45}))</f>
        <v/>
      </c>
    </row>
    <row r="772">
      <c r="A772" t="inlineStr">
        <is>
          <t>1万円刻み</t>
        </is>
      </c>
      <c r="B772" s="16">
        <f>'3_1万円刻み'!$A$72</f>
        <v/>
      </c>
      <c r="C772" t="n">
        <v>2026</v>
      </c>
      <c r="D772" t="n">
        <v>1</v>
      </c>
      <c r="E772" t="n">
        <v>0</v>
      </c>
      <c r="F772" t="n">
        <v>0</v>
      </c>
      <c r="G772" s="16">
        <f>ROUND(MIN(B772/12,650000)*12*0.0915+MIN(B772/12,1390000)*12*(0.0504+0)+B772*0.005,0)</f>
        <v/>
      </c>
      <c r="H772" t="n">
        <v>0</v>
      </c>
      <c r="I772" t="n">
        <v>0</v>
      </c>
      <c r="J772" s="16">
        <f>IF(C772=2026,IF(B772&lt;741000,0,IF(B772&lt;2191000,B772-740000,IF(B772&lt;2193000,1451000,IF(B772&lt;2196000,1453000,IF(B772&lt;2200000,1456000,IF(B772&lt;3600000,ROUNDDOWN(B772/4,-3)*2.8-80000,IF(B772&lt;6600000,ROUNDDOWN(B772/4,-3)*3.2-440000,IF(B772&lt;8500000,ROUNDDOWN(B772*0.9,0)-1100000,B772-1950000)))))))),IF(B772&lt;651000,0,IF(B772&lt;1900000,B772-650000,IF(B772&lt;3600000,ROUNDDOWN(B772/4,-3)*2.8-80000,IF(B772&lt;6600000,ROUNDDOWN(B772/4,-3)*3.2-440000,IF(B772&lt;8500000,ROUNDDOWN(B772*0.9,0)-1100000,B772-1950000))))))</f>
        <v/>
      </c>
      <c r="K772" s="16">
        <f>IF(J772&gt;23500000,NA(),IF(C772=2026,IF(J772&lt;=4890000,1040000,IF(J772&lt;=6550000,670000,620000)),IF(J772&lt;=1320000,950000,IF(J772&lt;=3360000,880000,IF(J772&lt;=4890000,680000,IF(J772&lt;=6550000,630000,580000))))))</f>
        <v/>
      </c>
      <c r="L772" s="16">
        <f>IF(D772=1,IF(J772&lt;=9000000,380000,IF(J772&lt;=9500000,260000,IF(J772&lt;=10000000,130000,0))),0)</f>
        <v/>
      </c>
      <c r="M772" s="16">
        <f>IF(D772=1,IF(J772&lt;=9000000,330000,IF(J772&lt;=9500000,220000,IF(J772&lt;=10000000,110000,0))),0)</f>
        <v/>
      </c>
      <c r="N772" s="16">
        <f>IF(D772=1,IF(J772&lt;=9000000,50000,IF(J772&lt;=9500000,40000,IF(J772&lt;=10000000,20000,0))),0)</f>
        <v/>
      </c>
      <c r="O772" s="16">
        <f>MAX(0,ROUNDDOWN(J772-G772-K772-L772-E772*380000-F772*630000-H772,-3))</f>
        <v/>
      </c>
      <c r="P772" s="16">
        <f>MAX(0,ROUNDDOWN(J772-G772-430000-M772-E772*330000-F772*450000-I772,-3))</f>
        <v/>
      </c>
      <c r="Q772" s="16">
        <f>50000+N772+E772*50000+F772*180000</f>
        <v/>
      </c>
      <c r="R772" s="16">
        <f>IF(P772&lt;=2000000,MIN(Q772,P772),MAX(Q772-(P772-2000000),50000))*0.05</f>
        <v/>
      </c>
      <c r="S772" s="16">
        <f>MAX(0,P772*0.1-R772)</f>
        <v/>
      </c>
      <c r="T772" s="16">
        <f>Q772+MAX(0,K772-480000)</f>
        <v/>
      </c>
      <c r="U772" s="16">
        <f>P772-T772</f>
        <v/>
      </c>
      <c r="V772" s="17">
        <f>IF(U772&lt;0,0,LOOKUP(U772,{0,1950001,3300001,6950001,9000001,18000001,40000001},{0.05,0.1,0.2,0.23,0.33,0.4,0.45}))</f>
        <v/>
      </c>
      <c r="W772" s="18">
        <f>IF(U772&lt;0,0.9,0.9-V772*1.021)</f>
        <v/>
      </c>
      <c r="X772" s="16">
        <f>ROUNDDOWN(S772*0.2/W772+2000,0)</f>
        <v/>
      </c>
      <c r="Y772" s="17">
        <f>IF(O772&lt;=0,0,LOOKUP(O772,{0,1950001,3300001,6950001,9000001,18000001,40000001},{0.05,0.1,0.2,0.23,0.33,0.4,0.45}))</f>
        <v/>
      </c>
    </row>
    <row r="773">
      <c r="A773" t="inlineStr">
        <is>
          <t>1万円刻み</t>
        </is>
      </c>
      <c r="B773" s="16">
        <f>'3_1万円刻み'!$A$73</f>
        <v/>
      </c>
      <c r="C773" t="n">
        <v>2025</v>
      </c>
      <c r="D773" t="n">
        <v>0</v>
      </c>
      <c r="E773" t="n">
        <v>0</v>
      </c>
      <c r="F773" t="n">
        <v>0</v>
      </c>
      <c r="G773" s="16">
        <f>ROUND(MIN(B773/12,650000)*12*0.0915+MIN(B773/12,1390000)*12*(0.0504+0)+B773*0.005,0)</f>
        <v/>
      </c>
      <c r="H773" t="n">
        <v>0</v>
      </c>
      <c r="I773" t="n">
        <v>0</v>
      </c>
      <c r="J773" s="16">
        <f>IF(C773=2026,IF(B773&lt;741000,0,IF(B773&lt;2191000,B773-740000,IF(B773&lt;2193000,1451000,IF(B773&lt;2196000,1453000,IF(B773&lt;2200000,1456000,IF(B773&lt;3600000,ROUNDDOWN(B773/4,-3)*2.8-80000,IF(B773&lt;6600000,ROUNDDOWN(B773/4,-3)*3.2-440000,IF(B773&lt;8500000,ROUNDDOWN(B773*0.9,0)-1100000,B773-1950000)))))))),IF(B773&lt;651000,0,IF(B773&lt;1900000,B773-650000,IF(B773&lt;3600000,ROUNDDOWN(B773/4,-3)*2.8-80000,IF(B773&lt;6600000,ROUNDDOWN(B773/4,-3)*3.2-440000,IF(B773&lt;8500000,ROUNDDOWN(B773*0.9,0)-1100000,B773-1950000))))))</f>
        <v/>
      </c>
      <c r="K773" s="16">
        <f>IF(J773&gt;23500000,NA(),IF(C773=2026,IF(J773&lt;=4890000,1040000,IF(J773&lt;=6550000,670000,620000)),IF(J773&lt;=1320000,950000,IF(J773&lt;=3360000,880000,IF(J773&lt;=4890000,680000,IF(J773&lt;=6550000,630000,580000))))))</f>
        <v/>
      </c>
      <c r="L773" s="16">
        <f>IF(D773=1,IF(J773&lt;=9000000,380000,IF(J773&lt;=9500000,260000,IF(J773&lt;=10000000,130000,0))),0)</f>
        <v/>
      </c>
      <c r="M773" s="16">
        <f>IF(D773=1,IF(J773&lt;=9000000,330000,IF(J773&lt;=9500000,220000,IF(J773&lt;=10000000,110000,0))),0)</f>
        <v/>
      </c>
      <c r="N773" s="16">
        <f>IF(D773=1,IF(J773&lt;=9000000,50000,IF(J773&lt;=9500000,40000,IF(J773&lt;=10000000,20000,0))),0)</f>
        <v/>
      </c>
      <c r="O773" s="16">
        <f>MAX(0,ROUNDDOWN(J773-G773-K773-L773-E773*380000-F773*630000-H773,-3))</f>
        <v/>
      </c>
      <c r="P773" s="16">
        <f>MAX(0,ROUNDDOWN(J773-G773-430000-M773-E773*330000-F773*450000-I773,-3))</f>
        <v/>
      </c>
      <c r="Q773" s="16">
        <f>50000+N773+E773*50000+F773*180000</f>
        <v/>
      </c>
      <c r="R773" s="16">
        <f>IF(P773&lt;=2000000,MIN(Q773,P773),MAX(Q773-(P773-2000000),50000))*0.05</f>
        <v/>
      </c>
      <c r="S773" s="16">
        <f>MAX(0,P773*0.1-R773)</f>
        <v/>
      </c>
      <c r="T773" s="16">
        <f>Q773+MAX(0,K773-480000)</f>
        <v/>
      </c>
      <c r="U773" s="16">
        <f>P773-T773</f>
        <v/>
      </c>
      <c r="V773" s="17">
        <f>IF(U773&lt;0,0,LOOKUP(U773,{0,1950001,3300001,6950001,9000001,18000001,40000001},{0.05,0.1,0.2,0.23,0.33,0.4,0.45}))</f>
        <v/>
      </c>
      <c r="W773" s="18">
        <f>IF(U773&lt;0,0.9,0.9-V773*1.021)</f>
        <v/>
      </c>
      <c r="X773" s="16">
        <f>ROUNDDOWN(S773*0.2/W773+2000,0)</f>
        <v/>
      </c>
      <c r="Y773" s="17">
        <f>IF(O773&lt;=0,0,LOOKUP(O773,{0,1950001,3300001,6950001,9000001,18000001,40000001},{0.05,0.1,0.2,0.23,0.33,0.4,0.45}))</f>
        <v/>
      </c>
    </row>
    <row r="774">
      <c r="A774" t="inlineStr">
        <is>
          <t>1万円刻み</t>
        </is>
      </c>
      <c r="B774" s="16">
        <f>'3_1万円刻み'!$A$73</f>
        <v/>
      </c>
      <c r="C774" t="n">
        <v>2026</v>
      </c>
      <c r="D774" t="n">
        <v>0</v>
      </c>
      <c r="E774" t="n">
        <v>0</v>
      </c>
      <c r="F774" t="n">
        <v>0</v>
      </c>
      <c r="G774" s="16">
        <f>ROUND(MIN(B774/12,650000)*12*0.0915+MIN(B774/12,1390000)*12*(0.0504+0)+B774*0.005,0)</f>
        <v/>
      </c>
      <c r="H774" t="n">
        <v>0</v>
      </c>
      <c r="I774" t="n">
        <v>0</v>
      </c>
      <c r="J774" s="16">
        <f>IF(C774=2026,IF(B774&lt;741000,0,IF(B774&lt;2191000,B774-740000,IF(B774&lt;2193000,1451000,IF(B774&lt;2196000,1453000,IF(B774&lt;2200000,1456000,IF(B774&lt;3600000,ROUNDDOWN(B774/4,-3)*2.8-80000,IF(B774&lt;6600000,ROUNDDOWN(B774/4,-3)*3.2-440000,IF(B774&lt;8500000,ROUNDDOWN(B774*0.9,0)-1100000,B774-1950000)))))))),IF(B774&lt;651000,0,IF(B774&lt;1900000,B774-650000,IF(B774&lt;3600000,ROUNDDOWN(B774/4,-3)*2.8-80000,IF(B774&lt;6600000,ROUNDDOWN(B774/4,-3)*3.2-440000,IF(B774&lt;8500000,ROUNDDOWN(B774*0.9,0)-1100000,B774-1950000))))))</f>
        <v/>
      </c>
      <c r="K774" s="16">
        <f>IF(J774&gt;23500000,NA(),IF(C774=2026,IF(J774&lt;=4890000,1040000,IF(J774&lt;=6550000,670000,620000)),IF(J774&lt;=1320000,950000,IF(J774&lt;=3360000,880000,IF(J774&lt;=4890000,680000,IF(J774&lt;=6550000,630000,580000))))))</f>
        <v/>
      </c>
      <c r="L774" s="16">
        <f>IF(D774=1,IF(J774&lt;=9000000,380000,IF(J774&lt;=9500000,260000,IF(J774&lt;=10000000,130000,0))),0)</f>
        <v/>
      </c>
      <c r="M774" s="16">
        <f>IF(D774=1,IF(J774&lt;=9000000,330000,IF(J774&lt;=9500000,220000,IF(J774&lt;=10000000,110000,0))),0)</f>
        <v/>
      </c>
      <c r="N774" s="16">
        <f>IF(D774=1,IF(J774&lt;=9000000,50000,IF(J774&lt;=9500000,40000,IF(J774&lt;=10000000,20000,0))),0)</f>
        <v/>
      </c>
      <c r="O774" s="16">
        <f>MAX(0,ROUNDDOWN(J774-G774-K774-L774-E774*380000-F774*630000-H774,-3))</f>
        <v/>
      </c>
      <c r="P774" s="16">
        <f>MAX(0,ROUNDDOWN(J774-G774-430000-M774-E774*330000-F774*450000-I774,-3))</f>
        <v/>
      </c>
      <c r="Q774" s="16">
        <f>50000+N774+E774*50000+F774*180000</f>
        <v/>
      </c>
      <c r="R774" s="16">
        <f>IF(P774&lt;=2000000,MIN(Q774,P774),MAX(Q774-(P774-2000000),50000))*0.05</f>
        <v/>
      </c>
      <c r="S774" s="16">
        <f>MAX(0,P774*0.1-R774)</f>
        <v/>
      </c>
      <c r="T774" s="16">
        <f>Q774+MAX(0,K774-480000)</f>
        <v/>
      </c>
      <c r="U774" s="16">
        <f>P774-T774</f>
        <v/>
      </c>
      <c r="V774" s="17">
        <f>IF(U774&lt;0,0,LOOKUP(U774,{0,1950001,3300001,6950001,9000001,18000001,40000001},{0.05,0.1,0.2,0.23,0.33,0.4,0.45}))</f>
        <v/>
      </c>
      <c r="W774" s="18">
        <f>IF(U774&lt;0,0.9,0.9-V774*1.021)</f>
        <v/>
      </c>
      <c r="X774" s="16">
        <f>ROUNDDOWN(S774*0.2/W774+2000,0)</f>
        <v/>
      </c>
      <c r="Y774" s="17">
        <f>IF(O774&lt;=0,0,LOOKUP(O774,{0,1950001,3300001,6950001,9000001,18000001,40000001},{0.05,0.1,0.2,0.23,0.33,0.4,0.45}))</f>
        <v/>
      </c>
    </row>
    <row r="775">
      <c r="A775" t="inlineStr">
        <is>
          <t>1万円刻み</t>
        </is>
      </c>
      <c r="B775" s="16">
        <f>'3_1万円刻み'!$A$73</f>
        <v/>
      </c>
      <c r="C775" t="n">
        <v>2025</v>
      </c>
      <c r="D775" t="n">
        <v>1</v>
      </c>
      <c r="E775" t="n">
        <v>0</v>
      </c>
      <c r="F775" t="n">
        <v>0</v>
      </c>
      <c r="G775" s="16">
        <f>ROUND(MIN(B775/12,650000)*12*0.0915+MIN(B775/12,1390000)*12*(0.0504+0)+B775*0.005,0)</f>
        <v/>
      </c>
      <c r="H775" t="n">
        <v>0</v>
      </c>
      <c r="I775" t="n">
        <v>0</v>
      </c>
      <c r="J775" s="16">
        <f>IF(C775=2026,IF(B775&lt;741000,0,IF(B775&lt;2191000,B775-740000,IF(B775&lt;2193000,1451000,IF(B775&lt;2196000,1453000,IF(B775&lt;2200000,1456000,IF(B775&lt;3600000,ROUNDDOWN(B775/4,-3)*2.8-80000,IF(B775&lt;6600000,ROUNDDOWN(B775/4,-3)*3.2-440000,IF(B775&lt;8500000,ROUNDDOWN(B775*0.9,0)-1100000,B775-1950000)))))))),IF(B775&lt;651000,0,IF(B775&lt;1900000,B775-650000,IF(B775&lt;3600000,ROUNDDOWN(B775/4,-3)*2.8-80000,IF(B775&lt;6600000,ROUNDDOWN(B775/4,-3)*3.2-440000,IF(B775&lt;8500000,ROUNDDOWN(B775*0.9,0)-1100000,B775-1950000))))))</f>
        <v/>
      </c>
      <c r="K775" s="16">
        <f>IF(J775&gt;23500000,NA(),IF(C775=2026,IF(J775&lt;=4890000,1040000,IF(J775&lt;=6550000,670000,620000)),IF(J775&lt;=1320000,950000,IF(J775&lt;=3360000,880000,IF(J775&lt;=4890000,680000,IF(J775&lt;=6550000,630000,580000))))))</f>
        <v/>
      </c>
      <c r="L775" s="16">
        <f>IF(D775=1,IF(J775&lt;=9000000,380000,IF(J775&lt;=9500000,260000,IF(J775&lt;=10000000,130000,0))),0)</f>
        <v/>
      </c>
      <c r="M775" s="16">
        <f>IF(D775=1,IF(J775&lt;=9000000,330000,IF(J775&lt;=9500000,220000,IF(J775&lt;=10000000,110000,0))),0)</f>
        <v/>
      </c>
      <c r="N775" s="16">
        <f>IF(D775=1,IF(J775&lt;=9000000,50000,IF(J775&lt;=9500000,40000,IF(J775&lt;=10000000,20000,0))),0)</f>
        <v/>
      </c>
      <c r="O775" s="16">
        <f>MAX(0,ROUNDDOWN(J775-G775-K775-L775-E775*380000-F775*630000-H775,-3))</f>
        <v/>
      </c>
      <c r="P775" s="16">
        <f>MAX(0,ROUNDDOWN(J775-G775-430000-M775-E775*330000-F775*450000-I775,-3))</f>
        <v/>
      </c>
      <c r="Q775" s="16">
        <f>50000+N775+E775*50000+F775*180000</f>
        <v/>
      </c>
      <c r="R775" s="16">
        <f>IF(P775&lt;=2000000,MIN(Q775,P775),MAX(Q775-(P775-2000000),50000))*0.05</f>
        <v/>
      </c>
      <c r="S775" s="16">
        <f>MAX(0,P775*0.1-R775)</f>
        <v/>
      </c>
      <c r="T775" s="16">
        <f>Q775+MAX(0,K775-480000)</f>
        <v/>
      </c>
      <c r="U775" s="16">
        <f>P775-T775</f>
        <v/>
      </c>
      <c r="V775" s="17">
        <f>IF(U775&lt;0,0,LOOKUP(U775,{0,1950001,3300001,6950001,9000001,18000001,40000001},{0.05,0.1,0.2,0.23,0.33,0.4,0.45}))</f>
        <v/>
      </c>
      <c r="W775" s="18">
        <f>IF(U775&lt;0,0.9,0.9-V775*1.021)</f>
        <v/>
      </c>
      <c r="X775" s="16">
        <f>ROUNDDOWN(S775*0.2/W775+2000,0)</f>
        <v/>
      </c>
      <c r="Y775" s="17">
        <f>IF(O775&lt;=0,0,LOOKUP(O775,{0,1950001,3300001,6950001,9000001,18000001,40000001},{0.05,0.1,0.2,0.23,0.33,0.4,0.45}))</f>
        <v/>
      </c>
    </row>
    <row r="776">
      <c r="A776" t="inlineStr">
        <is>
          <t>1万円刻み</t>
        </is>
      </c>
      <c r="B776" s="16">
        <f>'3_1万円刻み'!$A$73</f>
        <v/>
      </c>
      <c r="C776" t="n">
        <v>2026</v>
      </c>
      <c r="D776" t="n">
        <v>1</v>
      </c>
      <c r="E776" t="n">
        <v>0</v>
      </c>
      <c r="F776" t="n">
        <v>0</v>
      </c>
      <c r="G776" s="16">
        <f>ROUND(MIN(B776/12,650000)*12*0.0915+MIN(B776/12,1390000)*12*(0.0504+0)+B776*0.005,0)</f>
        <v/>
      </c>
      <c r="H776" t="n">
        <v>0</v>
      </c>
      <c r="I776" t="n">
        <v>0</v>
      </c>
      <c r="J776" s="16">
        <f>IF(C776=2026,IF(B776&lt;741000,0,IF(B776&lt;2191000,B776-740000,IF(B776&lt;2193000,1451000,IF(B776&lt;2196000,1453000,IF(B776&lt;2200000,1456000,IF(B776&lt;3600000,ROUNDDOWN(B776/4,-3)*2.8-80000,IF(B776&lt;6600000,ROUNDDOWN(B776/4,-3)*3.2-440000,IF(B776&lt;8500000,ROUNDDOWN(B776*0.9,0)-1100000,B776-1950000)))))))),IF(B776&lt;651000,0,IF(B776&lt;1900000,B776-650000,IF(B776&lt;3600000,ROUNDDOWN(B776/4,-3)*2.8-80000,IF(B776&lt;6600000,ROUNDDOWN(B776/4,-3)*3.2-440000,IF(B776&lt;8500000,ROUNDDOWN(B776*0.9,0)-1100000,B776-1950000))))))</f>
        <v/>
      </c>
      <c r="K776" s="16">
        <f>IF(J776&gt;23500000,NA(),IF(C776=2026,IF(J776&lt;=4890000,1040000,IF(J776&lt;=6550000,670000,620000)),IF(J776&lt;=1320000,950000,IF(J776&lt;=3360000,880000,IF(J776&lt;=4890000,680000,IF(J776&lt;=6550000,630000,580000))))))</f>
        <v/>
      </c>
      <c r="L776" s="16">
        <f>IF(D776=1,IF(J776&lt;=9000000,380000,IF(J776&lt;=9500000,260000,IF(J776&lt;=10000000,130000,0))),0)</f>
        <v/>
      </c>
      <c r="M776" s="16">
        <f>IF(D776=1,IF(J776&lt;=9000000,330000,IF(J776&lt;=9500000,220000,IF(J776&lt;=10000000,110000,0))),0)</f>
        <v/>
      </c>
      <c r="N776" s="16">
        <f>IF(D776=1,IF(J776&lt;=9000000,50000,IF(J776&lt;=9500000,40000,IF(J776&lt;=10000000,20000,0))),0)</f>
        <v/>
      </c>
      <c r="O776" s="16">
        <f>MAX(0,ROUNDDOWN(J776-G776-K776-L776-E776*380000-F776*630000-H776,-3))</f>
        <v/>
      </c>
      <c r="P776" s="16">
        <f>MAX(0,ROUNDDOWN(J776-G776-430000-M776-E776*330000-F776*450000-I776,-3))</f>
        <v/>
      </c>
      <c r="Q776" s="16">
        <f>50000+N776+E776*50000+F776*180000</f>
        <v/>
      </c>
      <c r="R776" s="16">
        <f>IF(P776&lt;=2000000,MIN(Q776,P776),MAX(Q776-(P776-2000000),50000))*0.05</f>
        <v/>
      </c>
      <c r="S776" s="16">
        <f>MAX(0,P776*0.1-R776)</f>
        <v/>
      </c>
      <c r="T776" s="16">
        <f>Q776+MAX(0,K776-480000)</f>
        <v/>
      </c>
      <c r="U776" s="16">
        <f>P776-T776</f>
        <v/>
      </c>
      <c r="V776" s="17">
        <f>IF(U776&lt;0,0,LOOKUP(U776,{0,1950001,3300001,6950001,9000001,18000001,40000001},{0.05,0.1,0.2,0.23,0.33,0.4,0.45}))</f>
        <v/>
      </c>
      <c r="W776" s="18">
        <f>IF(U776&lt;0,0.9,0.9-V776*1.021)</f>
        <v/>
      </c>
      <c r="X776" s="16">
        <f>ROUNDDOWN(S776*0.2/W776+2000,0)</f>
        <v/>
      </c>
      <c r="Y776" s="17">
        <f>IF(O776&lt;=0,0,LOOKUP(O776,{0,1950001,3300001,6950001,9000001,18000001,40000001},{0.05,0.1,0.2,0.23,0.33,0.4,0.45}))</f>
        <v/>
      </c>
    </row>
    <row r="777">
      <c r="A777" t="inlineStr">
        <is>
          <t>1万円刻み</t>
        </is>
      </c>
      <c r="B777" s="16">
        <f>'3_1万円刻み'!$A$74</f>
        <v/>
      </c>
      <c r="C777" t="n">
        <v>2025</v>
      </c>
      <c r="D777" t="n">
        <v>0</v>
      </c>
      <c r="E777" t="n">
        <v>0</v>
      </c>
      <c r="F777" t="n">
        <v>0</v>
      </c>
      <c r="G777" s="16">
        <f>ROUND(MIN(B777/12,650000)*12*0.0915+MIN(B777/12,1390000)*12*(0.0504+0)+B777*0.005,0)</f>
        <v/>
      </c>
      <c r="H777" t="n">
        <v>0</v>
      </c>
      <c r="I777" t="n">
        <v>0</v>
      </c>
      <c r="J777" s="16">
        <f>IF(C777=2026,IF(B777&lt;741000,0,IF(B777&lt;2191000,B777-740000,IF(B777&lt;2193000,1451000,IF(B777&lt;2196000,1453000,IF(B777&lt;2200000,1456000,IF(B777&lt;3600000,ROUNDDOWN(B777/4,-3)*2.8-80000,IF(B777&lt;6600000,ROUNDDOWN(B777/4,-3)*3.2-440000,IF(B777&lt;8500000,ROUNDDOWN(B777*0.9,0)-1100000,B777-1950000)))))))),IF(B777&lt;651000,0,IF(B777&lt;1900000,B777-650000,IF(B777&lt;3600000,ROUNDDOWN(B777/4,-3)*2.8-80000,IF(B777&lt;6600000,ROUNDDOWN(B777/4,-3)*3.2-440000,IF(B777&lt;8500000,ROUNDDOWN(B777*0.9,0)-1100000,B777-1950000))))))</f>
        <v/>
      </c>
      <c r="K777" s="16">
        <f>IF(J777&gt;23500000,NA(),IF(C777=2026,IF(J777&lt;=4890000,1040000,IF(J777&lt;=6550000,670000,620000)),IF(J777&lt;=1320000,950000,IF(J777&lt;=3360000,880000,IF(J777&lt;=4890000,680000,IF(J777&lt;=6550000,630000,580000))))))</f>
        <v/>
      </c>
      <c r="L777" s="16">
        <f>IF(D777=1,IF(J777&lt;=9000000,380000,IF(J777&lt;=9500000,260000,IF(J777&lt;=10000000,130000,0))),0)</f>
        <v/>
      </c>
      <c r="M777" s="16">
        <f>IF(D777=1,IF(J777&lt;=9000000,330000,IF(J777&lt;=9500000,220000,IF(J777&lt;=10000000,110000,0))),0)</f>
        <v/>
      </c>
      <c r="N777" s="16">
        <f>IF(D777=1,IF(J777&lt;=9000000,50000,IF(J777&lt;=9500000,40000,IF(J777&lt;=10000000,20000,0))),0)</f>
        <v/>
      </c>
      <c r="O777" s="16">
        <f>MAX(0,ROUNDDOWN(J777-G777-K777-L777-E777*380000-F777*630000-H777,-3))</f>
        <v/>
      </c>
      <c r="P777" s="16">
        <f>MAX(0,ROUNDDOWN(J777-G777-430000-M777-E777*330000-F777*450000-I777,-3))</f>
        <v/>
      </c>
      <c r="Q777" s="16">
        <f>50000+N777+E777*50000+F777*180000</f>
        <v/>
      </c>
      <c r="R777" s="16">
        <f>IF(P777&lt;=2000000,MIN(Q777,P777),MAX(Q777-(P777-2000000),50000))*0.05</f>
        <v/>
      </c>
      <c r="S777" s="16">
        <f>MAX(0,P777*0.1-R777)</f>
        <v/>
      </c>
      <c r="T777" s="16">
        <f>Q777+MAX(0,K777-480000)</f>
        <v/>
      </c>
      <c r="U777" s="16">
        <f>P777-T777</f>
        <v/>
      </c>
      <c r="V777" s="17">
        <f>IF(U777&lt;0,0,LOOKUP(U777,{0,1950001,3300001,6950001,9000001,18000001,40000001},{0.05,0.1,0.2,0.23,0.33,0.4,0.45}))</f>
        <v/>
      </c>
      <c r="W777" s="18">
        <f>IF(U777&lt;0,0.9,0.9-V777*1.021)</f>
        <v/>
      </c>
      <c r="X777" s="16">
        <f>ROUNDDOWN(S777*0.2/W777+2000,0)</f>
        <v/>
      </c>
      <c r="Y777" s="17">
        <f>IF(O777&lt;=0,0,LOOKUP(O777,{0,1950001,3300001,6950001,9000001,18000001,40000001},{0.05,0.1,0.2,0.23,0.33,0.4,0.45}))</f>
        <v/>
      </c>
    </row>
    <row r="778">
      <c r="A778" t="inlineStr">
        <is>
          <t>1万円刻み</t>
        </is>
      </c>
      <c r="B778" s="16">
        <f>'3_1万円刻み'!$A$74</f>
        <v/>
      </c>
      <c r="C778" t="n">
        <v>2026</v>
      </c>
      <c r="D778" t="n">
        <v>0</v>
      </c>
      <c r="E778" t="n">
        <v>0</v>
      </c>
      <c r="F778" t="n">
        <v>0</v>
      </c>
      <c r="G778" s="16">
        <f>ROUND(MIN(B778/12,650000)*12*0.0915+MIN(B778/12,1390000)*12*(0.0504+0)+B778*0.005,0)</f>
        <v/>
      </c>
      <c r="H778" t="n">
        <v>0</v>
      </c>
      <c r="I778" t="n">
        <v>0</v>
      </c>
      <c r="J778" s="16">
        <f>IF(C778=2026,IF(B778&lt;741000,0,IF(B778&lt;2191000,B778-740000,IF(B778&lt;2193000,1451000,IF(B778&lt;2196000,1453000,IF(B778&lt;2200000,1456000,IF(B778&lt;3600000,ROUNDDOWN(B778/4,-3)*2.8-80000,IF(B778&lt;6600000,ROUNDDOWN(B778/4,-3)*3.2-440000,IF(B778&lt;8500000,ROUNDDOWN(B778*0.9,0)-1100000,B778-1950000)))))))),IF(B778&lt;651000,0,IF(B778&lt;1900000,B778-650000,IF(B778&lt;3600000,ROUNDDOWN(B778/4,-3)*2.8-80000,IF(B778&lt;6600000,ROUNDDOWN(B778/4,-3)*3.2-440000,IF(B778&lt;8500000,ROUNDDOWN(B778*0.9,0)-1100000,B778-1950000))))))</f>
        <v/>
      </c>
      <c r="K778" s="16">
        <f>IF(J778&gt;23500000,NA(),IF(C778=2026,IF(J778&lt;=4890000,1040000,IF(J778&lt;=6550000,670000,620000)),IF(J778&lt;=1320000,950000,IF(J778&lt;=3360000,880000,IF(J778&lt;=4890000,680000,IF(J778&lt;=6550000,630000,580000))))))</f>
        <v/>
      </c>
      <c r="L778" s="16">
        <f>IF(D778=1,IF(J778&lt;=9000000,380000,IF(J778&lt;=9500000,260000,IF(J778&lt;=10000000,130000,0))),0)</f>
        <v/>
      </c>
      <c r="M778" s="16">
        <f>IF(D778=1,IF(J778&lt;=9000000,330000,IF(J778&lt;=9500000,220000,IF(J778&lt;=10000000,110000,0))),0)</f>
        <v/>
      </c>
      <c r="N778" s="16">
        <f>IF(D778=1,IF(J778&lt;=9000000,50000,IF(J778&lt;=9500000,40000,IF(J778&lt;=10000000,20000,0))),0)</f>
        <v/>
      </c>
      <c r="O778" s="16">
        <f>MAX(0,ROUNDDOWN(J778-G778-K778-L778-E778*380000-F778*630000-H778,-3))</f>
        <v/>
      </c>
      <c r="P778" s="16">
        <f>MAX(0,ROUNDDOWN(J778-G778-430000-M778-E778*330000-F778*450000-I778,-3))</f>
        <v/>
      </c>
      <c r="Q778" s="16">
        <f>50000+N778+E778*50000+F778*180000</f>
        <v/>
      </c>
      <c r="R778" s="16">
        <f>IF(P778&lt;=2000000,MIN(Q778,P778),MAX(Q778-(P778-2000000),50000))*0.05</f>
        <v/>
      </c>
      <c r="S778" s="16">
        <f>MAX(0,P778*0.1-R778)</f>
        <v/>
      </c>
      <c r="T778" s="16">
        <f>Q778+MAX(0,K778-480000)</f>
        <v/>
      </c>
      <c r="U778" s="16">
        <f>P778-T778</f>
        <v/>
      </c>
      <c r="V778" s="17">
        <f>IF(U778&lt;0,0,LOOKUP(U778,{0,1950001,3300001,6950001,9000001,18000001,40000001},{0.05,0.1,0.2,0.23,0.33,0.4,0.45}))</f>
        <v/>
      </c>
      <c r="W778" s="18">
        <f>IF(U778&lt;0,0.9,0.9-V778*1.021)</f>
        <v/>
      </c>
      <c r="X778" s="16">
        <f>ROUNDDOWN(S778*0.2/W778+2000,0)</f>
        <v/>
      </c>
      <c r="Y778" s="17">
        <f>IF(O778&lt;=0,0,LOOKUP(O778,{0,1950001,3300001,6950001,9000001,18000001,40000001},{0.05,0.1,0.2,0.23,0.33,0.4,0.45}))</f>
        <v/>
      </c>
    </row>
    <row r="779">
      <c r="A779" t="inlineStr">
        <is>
          <t>1万円刻み</t>
        </is>
      </c>
      <c r="B779" s="16">
        <f>'3_1万円刻み'!$A$74</f>
        <v/>
      </c>
      <c r="C779" t="n">
        <v>2025</v>
      </c>
      <c r="D779" t="n">
        <v>1</v>
      </c>
      <c r="E779" t="n">
        <v>0</v>
      </c>
      <c r="F779" t="n">
        <v>0</v>
      </c>
      <c r="G779" s="16">
        <f>ROUND(MIN(B779/12,650000)*12*0.0915+MIN(B779/12,1390000)*12*(0.0504+0)+B779*0.005,0)</f>
        <v/>
      </c>
      <c r="H779" t="n">
        <v>0</v>
      </c>
      <c r="I779" t="n">
        <v>0</v>
      </c>
      <c r="J779" s="16">
        <f>IF(C779=2026,IF(B779&lt;741000,0,IF(B779&lt;2191000,B779-740000,IF(B779&lt;2193000,1451000,IF(B779&lt;2196000,1453000,IF(B779&lt;2200000,1456000,IF(B779&lt;3600000,ROUNDDOWN(B779/4,-3)*2.8-80000,IF(B779&lt;6600000,ROUNDDOWN(B779/4,-3)*3.2-440000,IF(B779&lt;8500000,ROUNDDOWN(B779*0.9,0)-1100000,B779-1950000)))))))),IF(B779&lt;651000,0,IF(B779&lt;1900000,B779-650000,IF(B779&lt;3600000,ROUNDDOWN(B779/4,-3)*2.8-80000,IF(B779&lt;6600000,ROUNDDOWN(B779/4,-3)*3.2-440000,IF(B779&lt;8500000,ROUNDDOWN(B779*0.9,0)-1100000,B779-1950000))))))</f>
        <v/>
      </c>
      <c r="K779" s="16">
        <f>IF(J779&gt;23500000,NA(),IF(C779=2026,IF(J779&lt;=4890000,1040000,IF(J779&lt;=6550000,670000,620000)),IF(J779&lt;=1320000,950000,IF(J779&lt;=3360000,880000,IF(J779&lt;=4890000,680000,IF(J779&lt;=6550000,630000,580000))))))</f>
        <v/>
      </c>
      <c r="L779" s="16">
        <f>IF(D779=1,IF(J779&lt;=9000000,380000,IF(J779&lt;=9500000,260000,IF(J779&lt;=10000000,130000,0))),0)</f>
        <v/>
      </c>
      <c r="M779" s="16">
        <f>IF(D779=1,IF(J779&lt;=9000000,330000,IF(J779&lt;=9500000,220000,IF(J779&lt;=10000000,110000,0))),0)</f>
        <v/>
      </c>
      <c r="N779" s="16">
        <f>IF(D779=1,IF(J779&lt;=9000000,50000,IF(J779&lt;=9500000,40000,IF(J779&lt;=10000000,20000,0))),0)</f>
        <v/>
      </c>
      <c r="O779" s="16">
        <f>MAX(0,ROUNDDOWN(J779-G779-K779-L779-E779*380000-F779*630000-H779,-3))</f>
        <v/>
      </c>
      <c r="P779" s="16">
        <f>MAX(0,ROUNDDOWN(J779-G779-430000-M779-E779*330000-F779*450000-I779,-3))</f>
        <v/>
      </c>
      <c r="Q779" s="16">
        <f>50000+N779+E779*50000+F779*180000</f>
        <v/>
      </c>
      <c r="R779" s="16">
        <f>IF(P779&lt;=2000000,MIN(Q779,P779),MAX(Q779-(P779-2000000),50000))*0.05</f>
        <v/>
      </c>
      <c r="S779" s="16">
        <f>MAX(0,P779*0.1-R779)</f>
        <v/>
      </c>
      <c r="T779" s="16">
        <f>Q779+MAX(0,K779-480000)</f>
        <v/>
      </c>
      <c r="U779" s="16">
        <f>P779-T779</f>
        <v/>
      </c>
      <c r="V779" s="17">
        <f>IF(U779&lt;0,0,LOOKUP(U779,{0,1950001,3300001,6950001,9000001,18000001,40000001},{0.05,0.1,0.2,0.23,0.33,0.4,0.45}))</f>
        <v/>
      </c>
      <c r="W779" s="18">
        <f>IF(U779&lt;0,0.9,0.9-V779*1.021)</f>
        <v/>
      </c>
      <c r="X779" s="16">
        <f>ROUNDDOWN(S779*0.2/W779+2000,0)</f>
        <v/>
      </c>
      <c r="Y779" s="17">
        <f>IF(O779&lt;=0,0,LOOKUP(O779,{0,1950001,3300001,6950001,9000001,18000001,40000001},{0.05,0.1,0.2,0.23,0.33,0.4,0.45}))</f>
        <v/>
      </c>
    </row>
    <row r="780">
      <c r="A780" t="inlineStr">
        <is>
          <t>1万円刻み</t>
        </is>
      </c>
      <c r="B780" s="16">
        <f>'3_1万円刻み'!$A$74</f>
        <v/>
      </c>
      <c r="C780" t="n">
        <v>2026</v>
      </c>
      <c r="D780" t="n">
        <v>1</v>
      </c>
      <c r="E780" t="n">
        <v>0</v>
      </c>
      <c r="F780" t="n">
        <v>0</v>
      </c>
      <c r="G780" s="16">
        <f>ROUND(MIN(B780/12,650000)*12*0.0915+MIN(B780/12,1390000)*12*(0.0504+0)+B780*0.005,0)</f>
        <v/>
      </c>
      <c r="H780" t="n">
        <v>0</v>
      </c>
      <c r="I780" t="n">
        <v>0</v>
      </c>
      <c r="J780" s="16">
        <f>IF(C780=2026,IF(B780&lt;741000,0,IF(B780&lt;2191000,B780-740000,IF(B780&lt;2193000,1451000,IF(B780&lt;2196000,1453000,IF(B780&lt;2200000,1456000,IF(B780&lt;3600000,ROUNDDOWN(B780/4,-3)*2.8-80000,IF(B780&lt;6600000,ROUNDDOWN(B780/4,-3)*3.2-440000,IF(B780&lt;8500000,ROUNDDOWN(B780*0.9,0)-1100000,B780-1950000)))))))),IF(B780&lt;651000,0,IF(B780&lt;1900000,B780-650000,IF(B780&lt;3600000,ROUNDDOWN(B780/4,-3)*2.8-80000,IF(B780&lt;6600000,ROUNDDOWN(B780/4,-3)*3.2-440000,IF(B780&lt;8500000,ROUNDDOWN(B780*0.9,0)-1100000,B780-1950000))))))</f>
        <v/>
      </c>
      <c r="K780" s="16">
        <f>IF(J780&gt;23500000,NA(),IF(C780=2026,IF(J780&lt;=4890000,1040000,IF(J780&lt;=6550000,670000,620000)),IF(J780&lt;=1320000,950000,IF(J780&lt;=3360000,880000,IF(J780&lt;=4890000,680000,IF(J780&lt;=6550000,630000,580000))))))</f>
        <v/>
      </c>
      <c r="L780" s="16">
        <f>IF(D780=1,IF(J780&lt;=9000000,380000,IF(J780&lt;=9500000,260000,IF(J780&lt;=10000000,130000,0))),0)</f>
        <v/>
      </c>
      <c r="M780" s="16">
        <f>IF(D780=1,IF(J780&lt;=9000000,330000,IF(J780&lt;=9500000,220000,IF(J780&lt;=10000000,110000,0))),0)</f>
        <v/>
      </c>
      <c r="N780" s="16">
        <f>IF(D780=1,IF(J780&lt;=9000000,50000,IF(J780&lt;=9500000,40000,IF(J780&lt;=10000000,20000,0))),0)</f>
        <v/>
      </c>
      <c r="O780" s="16">
        <f>MAX(0,ROUNDDOWN(J780-G780-K780-L780-E780*380000-F780*630000-H780,-3))</f>
        <v/>
      </c>
      <c r="P780" s="16">
        <f>MAX(0,ROUNDDOWN(J780-G780-430000-M780-E780*330000-F780*450000-I780,-3))</f>
        <v/>
      </c>
      <c r="Q780" s="16">
        <f>50000+N780+E780*50000+F780*180000</f>
        <v/>
      </c>
      <c r="R780" s="16">
        <f>IF(P780&lt;=2000000,MIN(Q780,P780),MAX(Q780-(P780-2000000),50000))*0.05</f>
        <v/>
      </c>
      <c r="S780" s="16">
        <f>MAX(0,P780*0.1-R780)</f>
        <v/>
      </c>
      <c r="T780" s="16">
        <f>Q780+MAX(0,K780-480000)</f>
        <v/>
      </c>
      <c r="U780" s="16">
        <f>P780-T780</f>
        <v/>
      </c>
      <c r="V780" s="17">
        <f>IF(U780&lt;0,0,LOOKUP(U780,{0,1950001,3300001,6950001,9000001,18000001,40000001},{0.05,0.1,0.2,0.23,0.33,0.4,0.45}))</f>
        <v/>
      </c>
      <c r="W780" s="18">
        <f>IF(U780&lt;0,0.9,0.9-V780*1.021)</f>
        <v/>
      </c>
      <c r="X780" s="16">
        <f>ROUNDDOWN(S780*0.2/W780+2000,0)</f>
        <v/>
      </c>
      <c r="Y780" s="17">
        <f>IF(O780&lt;=0,0,LOOKUP(O780,{0,1950001,3300001,6950001,9000001,18000001,40000001},{0.05,0.1,0.2,0.23,0.33,0.4,0.45}))</f>
        <v/>
      </c>
    </row>
    <row r="781">
      <c r="A781" t="inlineStr">
        <is>
          <t>1万円刻み</t>
        </is>
      </c>
      <c r="B781" s="16">
        <f>'3_1万円刻み'!$A$75</f>
        <v/>
      </c>
      <c r="C781" t="n">
        <v>2025</v>
      </c>
      <c r="D781" t="n">
        <v>0</v>
      </c>
      <c r="E781" t="n">
        <v>0</v>
      </c>
      <c r="F781" t="n">
        <v>0</v>
      </c>
      <c r="G781" s="16">
        <f>ROUND(MIN(B781/12,650000)*12*0.0915+MIN(B781/12,1390000)*12*(0.0504+0)+B781*0.005,0)</f>
        <v/>
      </c>
      <c r="H781" t="n">
        <v>0</v>
      </c>
      <c r="I781" t="n">
        <v>0</v>
      </c>
      <c r="J781" s="16">
        <f>IF(C781=2026,IF(B781&lt;741000,0,IF(B781&lt;2191000,B781-740000,IF(B781&lt;2193000,1451000,IF(B781&lt;2196000,1453000,IF(B781&lt;2200000,1456000,IF(B781&lt;3600000,ROUNDDOWN(B781/4,-3)*2.8-80000,IF(B781&lt;6600000,ROUNDDOWN(B781/4,-3)*3.2-440000,IF(B781&lt;8500000,ROUNDDOWN(B781*0.9,0)-1100000,B781-1950000)))))))),IF(B781&lt;651000,0,IF(B781&lt;1900000,B781-650000,IF(B781&lt;3600000,ROUNDDOWN(B781/4,-3)*2.8-80000,IF(B781&lt;6600000,ROUNDDOWN(B781/4,-3)*3.2-440000,IF(B781&lt;8500000,ROUNDDOWN(B781*0.9,0)-1100000,B781-1950000))))))</f>
        <v/>
      </c>
      <c r="K781" s="16">
        <f>IF(J781&gt;23500000,NA(),IF(C781=2026,IF(J781&lt;=4890000,1040000,IF(J781&lt;=6550000,670000,620000)),IF(J781&lt;=1320000,950000,IF(J781&lt;=3360000,880000,IF(J781&lt;=4890000,680000,IF(J781&lt;=6550000,630000,580000))))))</f>
        <v/>
      </c>
      <c r="L781" s="16">
        <f>IF(D781=1,IF(J781&lt;=9000000,380000,IF(J781&lt;=9500000,260000,IF(J781&lt;=10000000,130000,0))),0)</f>
        <v/>
      </c>
      <c r="M781" s="16">
        <f>IF(D781=1,IF(J781&lt;=9000000,330000,IF(J781&lt;=9500000,220000,IF(J781&lt;=10000000,110000,0))),0)</f>
        <v/>
      </c>
      <c r="N781" s="16">
        <f>IF(D781=1,IF(J781&lt;=9000000,50000,IF(J781&lt;=9500000,40000,IF(J781&lt;=10000000,20000,0))),0)</f>
        <v/>
      </c>
      <c r="O781" s="16">
        <f>MAX(0,ROUNDDOWN(J781-G781-K781-L781-E781*380000-F781*630000-H781,-3))</f>
        <v/>
      </c>
      <c r="P781" s="16">
        <f>MAX(0,ROUNDDOWN(J781-G781-430000-M781-E781*330000-F781*450000-I781,-3))</f>
        <v/>
      </c>
      <c r="Q781" s="16">
        <f>50000+N781+E781*50000+F781*180000</f>
        <v/>
      </c>
      <c r="R781" s="16">
        <f>IF(P781&lt;=2000000,MIN(Q781,P781),MAX(Q781-(P781-2000000),50000))*0.05</f>
        <v/>
      </c>
      <c r="S781" s="16">
        <f>MAX(0,P781*0.1-R781)</f>
        <v/>
      </c>
      <c r="T781" s="16">
        <f>Q781+MAX(0,K781-480000)</f>
        <v/>
      </c>
      <c r="U781" s="16">
        <f>P781-T781</f>
        <v/>
      </c>
      <c r="V781" s="17">
        <f>IF(U781&lt;0,0,LOOKUP(U781,{0,1950001,3300001,6950001,9000001,18000001,40000001},{0.05,0.1,0.2,0.23,0.33,0.4,0.45}))</f>
        <v/>
      </c>
      <c r="W781" s="18">
        <f>IF(U781&lt;0,0.9,0.9-V781*1.021)</f>
        <v/>
      </c>
      <c r="X781" s="16">
        <f>ROUNDDOWN(S781*0.2/W781+2000,0)</f>
        <v/>
      </c>
      <c r="Y781" s="17">
        <f>IF(O781&lt;=0,0,LOOKUP(O781,{0,1950001,3300001,6950001,9000001,18000001,40000001},{0.05,0.1,0.2,0.23,0.33,0.4,0.45}))</f>
        <v/>
      </c>
    </row>
    <row r="782">
      <c r="A782" t="inlineStr">
        <is>
          <t>1万円刻み</t>
        </is>
      </c>
      <c r="B782" s="16">
        <f>'3_1万円刻み'!$A$75</f>
        <v/>
      </c>
      <c r="C782" t="n">
        <v>2026</v>
      </c>
      <c r="D782" t="n">
        <v>0</v>
      </c>
      <c r="E782" t="n">
        <v>0</v>
      </c>
      <c r="F782" t="n">
        <v>0</v>
      </c>
      <c r="G782" s="16">
        <f>ROUND(MIN(B782/12,650000)*12*0.0915+MIN(B782/12,1390000)*12*(0.0504+0)+B782*0.005,0)</f>
        <v/>
      </c>
      <c r="H782" t="n">
        <v>0</v>
      </c>
      <c r="I782" t="n">
        <v>0</v>
      </c>
      <c r="J782" s="16">
        <f>IF(C782=2026,IF(B782&lt;741000,0,IF(B782&lt;2191000,B782-740000,IF(B782&lt;2193000,1451000,IF(B782&lt;2196000,1453000,IF(B782&lt;2200000,1456000,IF(B782&lt;3600000,ROUNDDOWN(B782/4,-3)*2.8-80000,IF(B782&lt;6600000,ROUNDDOWN(B782/4,-3)*3.2-440000,IF(B782&lt;8500000,ROUNDDOWN(B782*0.9,0)-1100000,B782-1950000)))))))),IF(B782&lt;651000,0,IF(B782&lt;1900000,B782-650000,IF(B782&lt;3600000,ROUNDDOWN(B782/4,-3)*2.8-80000,IF(B782&lt;6600000,ROUNDDOWN(B782/4,-3)*3.2-440000,IF(B782&lt;8500000,ROUNDDOWN(B782*0.9,0)-1100000,B782-1950000))))))</f>
        <v/>
      </c>
      <c r="K782" s="16">
        <f>IF(J782&gt;23500000,NA(),IF(C782=2026,IF(J782&lt;=4890000,1040000,IF(J782&lt;=6550000,670000,620000)),IF(J782&lt;=1320000,950000,IF(J782&lt;=3360000,880000,IF(J782&lt;=4890000,680000,IF(J782&lt;=6550000,630000,580000))))))</f>
        <v/>
      </c>
      <c r="L782" s="16">
        <f>IF(D782=1,IF(J782&lt;=9000000,380000,IF(J782&lt;=9500000,260000,IF(J782&lt;=10000000,130000,0))),0)</f>
        <v/>
      </c>
      <c r="M782" s="16">
        <f>IF(D782=1,IF(J782&lt;=9000000,330000,IF(J782&lt;=9500000,220000,IF(J782&lt;=10000000,110000,0))),0)</f>
        <v/>
      </c>
      <c r="N782" s="16">
        <f>IF(D782=1,IF(J782&lt;=9000000,50000,IF(J782&lt;=9500000,40000,IF(J782&lt;=10000000,20000,0))),0)</f>
        <v/>
      </c>
      <c r="O782" s="16">
        <f>MAX(0,ROUNDDOWN(J782-G782-K782-L782-E782*380000-F782*630000-H782,-3))</f>
        <v/>
      </c>
      <c r="P782" s="16">
        <f>MAX(0,ROUNDDOWN(J782-G782-430000-M782-E782*330000-F782*450000-I782,-3))</f>
        <v/>
      </c>
      <c r="Q782" s="16">
        <f>50000+N782+E782*50000+F782*180000</f>
        <v/>
      </c>
      <c r="R782" s="16">
        <f>IF(P782&lt;=2000000,MIN(Q782,P782),MAX(Q782-(P782-2000000),50000))*0.05</f>
        <v/>
      </c>
      <c r="S782" s="16">
        <f>MAX(0,P782*0.1-R782)</f>
        <v/>
      </c>
      <c r="T782" s="16">
        <f>Q782+MAX(0,K782-480000)</f>
        <v/>
      </c>
      <c r="U782" s="16">
        <f>P782-T782</f>
        <v/>
      </c>
      <c r="V782" s="17">
        <f>IF(U782&lt;0,0,LOOKUP(U782,{0,1950001,3300001,6950001,9000001,18000001,40000001},{0.05,0.1,0.2,0.23,0.33,0.4,0.45}))</f>
        <v/>
      </c>
      <c r="W782" s="18">
        <f>IF(U782&lt;0,0.9,0.9-V782*1.021)</f>
        <v/>
      </c>
      <c r="X782" s="16">
        <f>ROUNDDOWN(S782*0.2/W782+2000,0)</f>
        <v/>
      </c>
      <c r="Y782" s="17">
        <f>IF(O782&lt;=0,0,LOOKUP(O782,{0,1950001,3300001,6950001,9000001,18000001,40000001},{0.05,0.1,0.2,0.23,0.33,0.4,0.45}))</f>
        <v/>
      </c>
    </row>
    <row r="783">
      <c r="A783" t="inlineStr">
        <is>
          <t>1万円刻み</t>
        </is>
      </c>
      <c r="B783" s="16">
        <f>'3_1万円刻み'!$A$75</f>
        <v/>
      </c>
      <c r="C783" t="n">
        <v>2025</v>
      </c>
      <c r="D783" t="n">
        <v>1</v>
      </c>
      <c r="E783" t="n">
        <v>0</v>
      </c>
      <c r="F783" t="n">
        <v>0</v>
      </c>
      <c r="G783" s="16">
        <f>ROUND(MIN(B783/12,650000)*12*0.0915+MIN(B783/12,1390000)*12*(0.0504+0)+B783*0.005,0)</f>
        <v/>
      </c>
      <c r="H783" t="n">
        <v>0</v>
      </c>
      <c r="I783" t="n">
        <v>0</v>
      </c>
      <c r="J783" s="16">
        <f>IF(C783=2026,IF(B783&lt;741000,0,IF(B783&lt;2191000,B783-740000,IF(B783&lt;2193000,1451000,IF(B783&lt;2196000,1453000,IF(B783&lt;2200000,1456000,IF(B783&lt;3600000,ROUNDDOWN(B783/4,-3)*2.8-80000,IF(B783&lt;6600000,ROUNDDOWN(B783/4,-3)*3.2-440000,IF(B783&lt;8500000,ROUNDDOWN(B783*0.9,0)-1100000,B783-1950000)))))))),IF(B783&lt;651000,0,IF(B783&lt;1900000,B783-650000,IF(B783&lt;3600000,ROUNDDOWN(B783/4,-3)*2.8-80000,IF(B783&lt;6600000,ROUNDDOWN(B783/4,-3)*3.2-440000,IF(B783&lt;8500000,ROUNDDOWN(B783*0.9,0)-1100000,B783-1950000))))))</f>
        <v/>
      </c>
      <c r="K783" s="16">
        <f>IF(J783&gt;23500000,NA(),IF(C783=2026,IF(J783&lt;=4890000,1040000,IF(J783&lt;=6550000,670000,620000)),IF(J783&lt;=1320000,950000,IF(J783&lt;=3360000,880000,IF(J783&lt;=4890000,680000,IF(J783&lt;=6550000,630000,580000))))))</f>
        <v/>
      </c>
      <c r="L783" s="16">
        <f>IF(D783=1,IF(J783&lt;=9000000,380000,IF(J783&lt;=9500000,260000,IF(J783&lt;=10000000,130000,0))),0)</f>
        <v/>
      </c>
      <c r="M783" s="16">
        <f>IF(D783=1,IF(J783&lt;=9000000,330000,IF(J783&lt;=9500000,220000,IF(J783&lt;=10000000,110000,0))),0)</f>
        <v/>
      </c>
      <c r="N783" s="16">
        <f>IF(D783=1,IF(J783&lt;=9000000,50000,IF(J783&lt;=9500000,40000,IF(J783&lt;=10000000,20000,0))),0)</f>
        <v/>
      </c>
      <c r="O783" s="16">
        <f>MAX(0,ROUNDDOWN(J783-G783-K783-L783-E783*380000-F783*630000-H783,-3))</f>
        <v/>
      </c>
      <c r="P783" s="16">
        <f>MAX(0,ROUNDDOWN(J783-G783-430000-M783-E783*330000-F783*450000-I783,-3))</f>
        <v/>
      </c>
      <c r="Q783" s="16">
        <f>50000+N783+E783*50000+F783*180000</f>
        <v/>
      </c>
      <c r="R783" s="16">
        <f>IF(P783&lt;=2000000,MIN(Q783,P783),MAX(Q783-(P783-2000000),50000))*0.05</f>
        <v/>
      </c>
      <c r="S783" s="16">
        <f>MAX(0,P783*0.1-R783)</f>
        <v/>
      </c>
      <c r="T783" s="16">
        <f>Q783+MAX(0,K783-480000)</f>
        <v/>
      </c>
      <c r="U783" s="16">
        <f>P783-T783</f>
        <v/>
      </c>
      <c r="V783" s="17">
        <f>IF(U783&lt;0,0,LOOKUP(U783,{0,1950001,3300001,6950001,9000001,18000001,40000001},{0.05,0.1,0.2,0.23,0.33,0.4,0.45}))</f>
        <v/>
      </c>
      <c r="W783" s="18">
        <f>IF(U783&lt;0,0.9,0.9-V783*1.021)</f>
        <v/>
      </c>
      <c r="X783" s="16">
        <f>ROUNDDOWN(S783*0.2/W783+2000,0)</f>
        <v/>
      </c>
      <c r="Y783" s="17">
        <f>IF(O783&lt;=0,0,LOOKUP(O783,{0,1950001,3300001,6950001,9000001,18000001,40000001},{0.05,0.1,0.2,0.23,0.33,0.4,0.45}))</f>
        <v/>
      </c>
    </row>
    <row r="784">
      <c r="A784" t="inlineStr">
        <is>
          <t>1万円刻み</t>
        </is>
      </c>
      <c r="B784" s="16">
        <f>'3_1万円刻み'!$A$75</f>
        <v/>
      </c>
      <c r="C784" t="n">
        <v>2026</v>
      </c>
      <c r="D784" t="n">
        <v>1</v>
      </c>
      <c r="E784" t="n">
        <v>0</v>
      </c>
      <c r="F784" t="n">
        <v>0</v>
      </c>
      <c r="G784" s="16">
        <f>ROUND(MIN(B784/12,650000)*12*0.0915+MIN(B784/12,1390000)*12*(0.0504+0)+B784*0.005,0)</f>
        <v/>
      </c>
      <c r="H784" t="n">
        <v>0</v>
      </c>
      <c r="I784" t="n">
        <v>0</v>
      </c>
      <c r="J784" s="16">
        <f>IF(C784=2026,IF(B784&lt;741000,0,IF(B784&lt;2191000,B784-740000,IF(B784&lt;2193000,1451000,IF(B784&lt;2196000,1453000,IF(B784&lt;2200000,1456000,IF(B784&lt;3600000,ROUNDDOWN(B784/4,-3)*2.8-80000,IF(B784&lt;6600000,ROUNDDOWN(B784/4,-3)*3.2-440000,IF(B784&lt;8500000,ROUNDDOWN(B784*0.9,0)-1100000,B784-1950000)))))))),IF(B784&lt;651000,0,IF(B784&lt;1900000,B784-650000,IF(B784&lt;3600000,ROUNDDOWN(B784/4,-3)*2.8-80000,IF(B784&lt;6600000,ROUNDDOWN(B784/4,-3)*3.2-440000,IF(B784&lt;8500000,ROUNDDOWN(B784*0.9,0)-1100000,B784-1950000))))))</f>
        <v/>
      </c>
      <c r="K784" s="16">
        <f>IF(J784&gt;23500000,NA(),IF(C784=2026,IF(J784&lt;=4890000,1040000,IF(J784&lt;=6550000,670000,620000)),IF(J784&lt;=1320000,950000,IF(J784&lt;=3360000,880000,IF(J784&lt;=4890000,680000,IF(J784&lt;=6550000,630000,580000))))))</f>
        <v/>
      </c>
      <c r="L784" s="16">
        <f>IF(D784=1,IF(J784&lt;=9000000,380000,IF(J784&lt;=9500000,260000,IF(J784&lt;=10000000,130000,0))),0)</f>
        <v/>
      </c>
      <c r="M784" s="16">
        <f>IF(D784=1,IF(J784&lt;=9000000,330000,IF(J784&lt;=9500000,220000,IF(J784&lt;=10000000,110000,0))),0)</f>
        <v/>
      </c>
      <c r="N784" s="16">
        <f>IF(D784=1,IF(J784&lt;=9000000,50000,IF(J784&lt;=9500000,40000,IF(J784&lt;=10000000,20000,0))),0)</f>
        <v/>
      </c>
      <c r="O784" s="16">
        <f>MAX(0,ROUNDDOWN(J784-G784-K784-L784-E784*380000-F784*630000-H784,-3))</f>
        <v/>
      </c>
      <c r="P784" s="16">
        <f>MAX(0,ROUNDDOWN(J784-G784-430000-M784-E784*330000-F784*450000-I784,-3))</f>
        <v/>
      </c>
      <c r="Q784" s="16">
        <f>50000+N784+E784*50000+F784*180000</f>
        <v/>
      </c>
      <c r="R784" s="16">
        <f>IF(P784&lt;=2000000,MIN(Q784,P784),MAX(Q784-(P784-2000000),50000))*0.05</f>
        <v/>
      </c>
      <c r="S784" s="16">
        <f>MAX(0,P784*0.1-R784)</f>
        <v/>
      </c>
      <c r="T784" s="16">
        <f>Q784+MAX(0,K784-480000)</f>
        <v/>
      </c>
      <c r="U784" s="16">
        <f>P784-T784</f>
        <v/>
      </c>
      <c r="V784" s="17">
        <f>IF(U784&lt;0,0,LOOKUP(U784,{0,1950001,3300001,6950001,9000001,18000001,40000001},{0.05,0.1,0.2,0.23,0.33,0.4,0.45}))</f>
        <v/>
      </c>
      <c r="W784" s="18">
        <f>IF(U784&lt;0,0.9,0.9-V784*1.021)</f>
        <v/>
      </c>
      <c r="X784" s="16">
        <f>ROUNDDOWN(S784*0.2/W784+2000,0)</f>
        <v/>
      </c>
      <c r="Y784" s="17">
        <f>IF(O784&lt;=0,0,LOOKUP(O784,{0,1950001,3300001,6950001,9000001,18000001,40000001},{0.05,0.1,0.2,0.23,0.33,0.4,0.45}))</f>
        <v/>
      </c>
    </row>
    <row r="785">
      <c r="A785" t="inlineStr">
        <is>
          <t>1万円刻み</t>
        </is>
      </c>
      <c r="B785" s="16">
        <f>'3_1万円刻み'!$A$76</f>
        <v/>
      </c>
      <c r="C785" t="n">
        <v>2025</v>
      </c>
      <c r="D785" t="n">
        <v>0</v>
      </c>
      <c r="E785" t="n">
        <v>0</v>
      </c>
      <c r="F785" t="n">
        <v>0</v>
      </c>
      <c r="G785" s="16">
        <f>ROUND(MIN(B785/12,650000)*12*0.0915+MIN(B785/12,1390000)*12*(0.0504+0)+B785*0.005,0)</f>
        <v/>
      </c>
      <c r="H785" t="n">
        <v>0</v>
      </c>
      <c r="I785" t="n">
        <v>0</v>
      </c>
      <c r="J785" s="16">
        <f>IF(C785=2026,IF(B785&lt;741000,0,IF(B785&lt;2191000,B785-740000,IF(B785&lt;2193000,1451000,IF(B785&lt;2196000,1453000,IF(B785&lt;2200000,1456000,IF(B785&lt;3600000,ROUNDDOWN(B785/4,-3)*2.8-80000,IF(B785&lt;6600000,ROUNDDOWN(B785/4,-3)*3.2-440000,IF(B785&lt;8500000,ROUNDDOWN(B785*0.9,0)-1100000,B785-1950000)))))))),IF(B785&lt;651000,0,IF(B785&lt;1900000,B785-650000,IF(B785&lt;3600000,ROUNDDOWN(B785/4,-3)*2.8-80000,IF(B785&lt;6600000,ROUNDDOWN(B785/4,-3)*3.2-440000,IF(B785&lt;8500000,ROUNDDOWN(B785*0.9,0)-1100000,B785-1950000))))))</f>
        <v/>
      </c>
      <c r="K785" s="16">
        <f>IF(J785&gt;23500000,NA(),IF(C785=2026,IF(J785&lt;=4890000,1040000,IF(J785&lt;=6550000,670000,620000)),IF(J785&lt;=1320000,950000,IF(J785&lt;=3360000,880000,IF(J785&lt;=4890000,680000,IF(J785&lt;=6550000,630000,580000))))))</f>
        <v/>
      </c>
      <c r="L785" s="16">
        <f>IF(D785=1,IF(J785&lt;=9000000,380000,IF(J785&lt;=9500000,260000,IF(J785&lt;=10000000,130000,0))),0)</f>
        <v/>
      </c>
      <c r="M785" s="16">
        <f>IF(D785=1,IF(J785&lt;=9000000,330000,IF(J785&lt;=9500000,220000,IF(J785&lt;=10000000,110000,0))),0)</f>
        <v/>
      </c>
      <c r="N785" s="16">
        <f>IF(D785=1,IF(J785&lt;=9000000,50000,IF(J785&lt;=9500000,40000,IF(J785&lt;=10000000,20000,0))),0)</f>
        <v/>
      </c>
      <c r="O785" s="16">
        <f>MAX(0,ROUNDDOWN(J785-G785-K785-L785-E785*380000-F785*630000-H785,-3))</f>
        <v/>
      </c>
      <c r="P785" s="16">
        <f>MAX(0,ROUNDDOWN(J785-G785-430000-M785-E785*330000-F785*450000-I785,-3))</f>
        <v/>
      </c>
      <c r="Q785" s="16">
        <f>50000+N785+E785*50000+F785*180000</f>
        <v/>
      </c>
      <c r="R785" s="16">
        <f>IF(P785&lt;=2000000,MIN(Q785,P785),MAX(Q785-(P785-2000000),50000))*0.05</f>
        <v/>
      </c>
      <c r="S785" s="16">
        <f>MAX(0,P785*0.1-R785)</f>
        <v/>
      </c>
      <c r="T785" s="16">
        <f>Q785+MAX(0,K785-480000)</f>
        <v/>
      </c>
      <c r="U785" s="16">
        <f>P785-T785</f>
        <v/>
      </c>
      <c r="V785" s="17">
        <f>IF(U785&lt;0,0,LOOKUP(U785,{0,1950001,3300001,6950001,9000001,18000001,40000001},{0.05,0.1,0.2,0.23,0.33,0.4,0.45}))</f>
        <v/>
      </c>
      <c r="W785" s="18">
        <f>IF(U785&lt;0,0.9,0.9-V785*1.021)</f>
        <v/>
      </c>
      <c r="X785" s="16">
        <f>ROUNDDOWN(S785*0.2/W785+2000,0)</f>
        <v/>
      </c>
      <c r="Y785" s="17">
        <f>IF(O785&lt;=0,0,LOOKUP(O785,{0,1950001,3300001,6950001,9000001,18000001,40000001},{0.05,0.1,0.2,0.23,0.33,0.4,0.45}))</f>
        <v/>
      </c>
    </row>
    <row r="786">
      <c r="A786" t="inlineStr">
        <is>
          <t>1万円刻み</t>
        </is>
      </c>
      <c r="B786" s="16">
        <f>'3_1万円刻み'!$A$76</f>
        <v/>
      </c>
      <c r="C786" t="n">
        <v>2026</v>
      </c>
      <c r="D786" t="n">
        <v>0</v>
      </c>
      <c r="E786" t="n">
        <v>0</v>
      </c>
      <c r="F786" t="n">
        <v>0</v>
      </c>
      <c r="G786" s="16">
        <f>ROUND(MIN(B786/12,650000)*12*0.0915+MIN(B786/12,1390000)*12*(0.0504+0)+B786*0.005,0)</f>
        <v/>
      </c>
      <c r="H786" t="n">
        <v>0</v>
      </c>
      <c r="I786" t="n">
        <v>0</v>
      </c>
      <c r="J786" s="16">
        <f>IF(C786=2026,IF(B786&lt;741000,0,IF(B786&lt;2191000,B786-740000,IF(B786&lt;2193000,1451000,IF(B786&lt;2196000,1453000,IF(B786&lt;2200000,1456000,IF(B786&lt;3600000,ROUNDDOWN(B786/4,-3)*2.8-80000,IF(B786&lt;6600000,ROUNDDOWN(B786/4,-3)*3.2-440000,IF(B786&lt;8500000,ROUNDDOWN(B786*0.9,0)-1100000,B786-1950000)))))))),IF(B786&lt;651000,0,IF(B786&lt;1900000,B786-650000,IF(B786&lt;3600000,ROUNDDOWN(B786/4,-3)*2.8-80000,IF(B786&lt;6600000,ROUNDDOWN(B786/4,-3)*3.2-440000,IF(B786&lt;8500000,ROUNDDOWN(B786*0.9,0)-1100000,B786-1950000))))))</f>
        <v/>
      </c>
      <c r="K786" s="16">
        <f>IF(J786&gt;23500000,NA(),IF(C786=2026,IF(J786&lt;=4890000,1040000,IF(J786&lt;=6550000,670000,620000)),IF(J786&lt;=1320000,950000,IF(J786&lt;=3360000,880000,IF(J786&lt;=4890000,680000,IF(J786&lt;=6550000,630000,580000))))))</f>
        <v/>
      </c>
      <c r="L786" s="16">
        <f>IF(D786=1,IF(J786&lt;=9000000,380000,IF(J786&lt;=9500000,260000,IF(J786&lt;=10000000,130000,0))),0)</f>
        <v/>
      </c>
      <c r="M786" s="16">
        <f>IF(D786=1,IF(J786&lt;=9000000,330000,IF(J786&lt;=9500000,220000,IF(J786&lt;=10000000,110000,0))),0)</f>
        <v/>
      </c>
      <c r="N786" s="16">
        <f>IF(D786=1,IF(J786&lt;=9000000,50000,IF(J786&lt;=9500000,40000,IF(J786&lt;=10000000,20000,0))),0)</f>
        <v/>
      </c>
      <c r="O786" s="16">
        <f>MAX(0,ROUNDDOWN(J786-G786-K786-L786-E786*380000-F786*630000-H786,-3))</f>
        <v/>
      </c>
      <c r="P786" s="16">
        <f>MAX(0,ROUNDDOWN(J786-G786-430000-M786-E786*330000-F786*450000-I786,-3))</f>
        <v/>
      </c>
      <c r="Q786" s="16">
        <f>50000+N786+E786*50000+F786*180000</f>
        <v/>
      </c>
      <c r="R786" s="16">
        <f>IF(P786&lt;=2000000,MIN(Q786,P786),MAX(Q786-(P786-2000000),50000))*0.05</f>
        <v/>
      </c>
      <c r="S786" s="16">
        <f>MAX(0,P786*0.1-R786)</f>
        <v/>
      </c>
      <c r="T786" s="16">
        <f>Q786+MAX(0,K786-480000)</f>
        <v/>
      </c>
      <c r="U786" s="16">
        <f>P786-T786</f>
        <v/>
      </c>
      <c r="V786" s="17">
        <f>IF(U786&lt;0,0,LOOKUP(U786,{0,1950001,3300001,6950001,9000001,18000001,40000001},{0.05,0.1,0.2,0.23,0.33,0.4,0.45}))</f>
        <v/>
      </c>
      <c r="W786" s="18">
        <f>IF(U786&lt;0,0.9,0.9-V786*1.021)</f>
        <v/>
      </c>
      <c r="X786" s="16">
        <f>ROUNDDOWN(S786*0.2/W786+2000,0)</f>
        <v/>
      </c>
      <c r="Y786" s="17">
        <f>IF(O786&lt;=0,0,LOOKUP(O786,{0,1950001,3300001,6950001,9000001,18000001,40000001},{0.05,0.1,0.2,0.23,0.33,0.4,0.45}))</f>
        <v/>
      </c>
    </row>
    <row r="787">
      <c r="A787" t="inlineStr">
        <is>
          <t>1万円刻み</t>
        </is>
      </c>
      <c r="B787" s="16">
        <f>'3_1万円刻み'!$A$76</f>
        <v/>
      </c>
      <c r="C787" t="n">
        <v>2025</v>
      </c>
      <c r="D787" t="n">
        <v>1</v>
      </c>
      <c r="E787" t="n">
        <v>0</v>
      </c>
      <c r="F787" t="n">
        <v>0</v>
      </c>
      <c r="G787" s="16">
        <f>ROUND(MIN(B787/12,650000)*12*0.0915+MIN(B787/12,1390000)*12*(0.0504+0)+B787*0.005,0)</f>
        <v/>
      </c>
      <c r="H787" t="n">
        <v>0</v>
      </c>
      <c r="I787" t="n">
        <v>0</v>
      </c>
      <c r="J787" s="16">
        <f>IF(C787=2026,IF(B787&lt;741000,0,IF(B787&lt;2191000,B787-740000,IF(B787&lt;2193000,1451000,IF(B787&lt;2196000,1453000,IF(B787&lt;2200000,1456000,IF(B787&lt;3600000,ROUNDDOWN(B787/4,-3)*2.8-80000,IF(B787&lt;6600000,ROUNDDOWN(B787/4,-3)*3.2-440000,IF(B787&lt;8500000,ROUNDDOWN(B787*0.9,0)-1100000,B787-1950000)))))))),IF(B787&lt;651000,0,IF(B787&lt;1900000,B787-650000,IF(B787&lt;3600000,ROUNDDOWN(B787/4,-3)*2.8-80000,IF(B787&lt;6600000,ROUNDDOWN(B787/4,-3)*3.2-440000,IF(B787&lt;8500000,ROUNDDOWN(B787*0.9,0)-1100000,B787-1950000))))))</f>
        <v/>
      </c>
      <c r="K787" s="16">
        <f>IF(J787&gt;23500000,NA(),IF(C787=2026,IF(J787&lt;=4890000,1040000,IF(J787&lt;=6550000,670000,620000)),IF(J787&lt;=1320000,950000,IF(J787&lt;=3360000,880000,IF(J787&lt;=4890000,680000,IF(J787&lt;=6550000,630000,580000))))))</f>
        <v/>
      </c>
      <c r="L787" s="16">
        <f>IF(D787=1,IF(J787&lt;=9000000,380000,IF(J787&lt;=9500000,260000,IF(J787&lt;=10000000,130000,0))),0)</f>
        <v/>
      </c>
      <c r="M787" s="16">
        <f>IF(D787=1,IF(J787&lt;=9000000,330000,IF(J787&lt;=9500000,220000,IF(J787&lt;=10000000,110000,0))),0)</f>
        <v/>
      </c>
      <c r="N787" s="16">
        <f>IF(D787=1,IF(J787&lt;=9000000,50000,IF(J787&lt;=9500000,40000,IF(J787&lt;=10000000,20000,0))),0)</f>
        <v/>
      </c>
      <c r="O787" s="16">
        <f>MAX(0,ROUNDDOWN(J787-G787-K787-L787-E787*380000-F787*630000-H787,-3))</f>
        <v/>
      </c>
      <c r="P787" s="16">
        <f>MAX(0,ROUNDDOWN(J787-G787-430000-M787-E787*330000-F787*450000-I787,-3))</f>
        <v/>
      </c>
      <c r="Q787" s="16">
        <f>50000+N787+E787*50000+F787*180000</f>
        <v/>
      </c>
      <c r="R787" s="16">
        <f>IF(P787&lt;=2000000,MIN(Q787,P787),MAX(Q787-(P787-2000000),50000))*0.05</f>
        <v/>
      </c>
      <c r="S787" s="16">
        <f>MAX(0,P787*0.1-R787)</f>
        <v/>
      </c>
      <c r="T787" s="16">
        <f>Q787+MAX(0,K787-480000)</f>
        <v/>
      </c>
      <c r="U787" s="16">
        <f>P787-T787</f>
        <v/>
      </c>
      <c r="V787" s="17">
        <f>IF(U787&lt;0,0,LOOKUP(U787,{0,1950001,3300001,6950001,9000001,18000001,40000001},{0.05,0.1,0.2,0.23,0.33,0.4,0.45}))</f>
        <v/>
      </c>
      <c r="W787" s="18">
        <f>IF(U787&lt;0,0.9,0.9-V787*1.021)</f>
        <v/>
      </c>
      <c r="X787" s="16">
        <f>ROUNDDOWN(S787*0.2/W787+2000,0)</f>
        <v/>
      </c>
      <c r="Y787" s="17">
        <f>IF(O787&lt;=0,0,LOOKUP(O787,{0,1950001,3300001,6950001,9000001,18000001,40000001},{0.05,0.1,0.2,0.23,0.33,0.4,0.45}))</f>
        <v/>
      </c>
    </row>
    <row r="788">
      <c r="A788" t="inlineStr">
        <is>
          <t>1万円刻み</t>
        </is>
      </c>
      <c r="B788" s="16">
        <f>'3_1万円刻み'!$A$76</f>
        <v/>
      </c>
      <c r="C788" t="n">
        <v>2026</v>
      </c>
      <c r="D788" t="n">
        <v>1</v>
      </c>
      <c r="E788" t="n">
        <v>0</v>
      </c>
      <c r="F788" t="n">
        <v>0</v>
      </c>
      <c r="G788" s="16">
        <f>ROUND(MIN(B788/12,650000)*12*0.0915+MIN(B788/12,1390000)*12*(0.0504+0)+B788*0.005,0)</f>
        <v/>
      </c>
      <c r="H788" t="n">
        <v>0</v>
      </c>
      <c r="I788" t="n">
        <v>0</v>
      </c>
      <c r="J788" s="16">
        <f>IF(C788=2026,IF(B788&lt;741000,0,IF(B788&lt;2191000,B788-740000,IF(B788&lt;2193000,1451000,IF(B788&lt;2196000,1453000,IF(B788&lt;2200000,1456000,IF(B788&lt;3600000,ROUNDDOWN(B788/4,-3)*2.8-80000,IF(B788&lt;6600000,ROUNDDOWN(B788/4,-3)*3.2-440000,IF(B788&lt;8500000,ROUNDDOWN(B788*0.9,0)-1100000,B788-1950000)))))))),IF(B788&lt;651000,0,IF(B788&lt;1900000,B788-650000,IF(B788&lt;3600000,ROUNDDOWN(B788/4,-3)*2.8-80000,IF(B788&lt;6600000,ROUNDDOWN(B788/4,-3)*3.2-440000,IF(B788&lt;8500000,ROUNDDOWN(B788*0.9,0)-1100000,B788-1950000))))))</f>
        <v/>
      </c>
      <c r="K788" s="16">
        <f>IF(J788&gt;23500000,NA(),IF(C788=2026,IF(J788&lt;=4890000,1040000,IF(J788&lt;=6550000,670000,620000)),IF(J788&lt;=1320000,950000,IF(J788&lt;=3360000,880000,IF(J788&lt;=4890000,680000,IF(J788&lt;=6550000,630000,580000))))))</f>
        <v/>
      </c>
      <c r="L788" s="16">
        <f>IF(D788=1,IF(J788&lt;=9000000,380000,IF(J788&lt;=9500000,260000,IF(J788&lt;=10000000,130000,0))),0)</f>
        <v/>
      </c>
      <c r="M788" s="16">
        <f>IF(D788=1,IF(J788&lt;=9000000,330000,IF(J788&lt;=9500000,220000,IF(J788&lt;=10000000,110000,0))),0)</f>
        <v/>
      </c>
      <c r="N788" s="16">
        <f>IF(D788=1,IF(J788&lt;=9000000,50000,IF(J788&lt;=9500000,40000,IF(J788&lt;=10000000,20000,0))),0)</f>
        <v/>
      </c>
      <c r="O788" s="16">
        <f>MAX(0,ROUNDDOWN(J788-G788-K788-L788-E788*380000-F788*630000-H788,-3))</f>
        <v/>
      </c>
      <c r="P788" s="16">
        <f>MAX(0,ROUNDDOWN(J788-G788-430000-M788-E788*330000-F788*450000-I788,-3))</f>
        <v/>
      </c>
      <c r="Q788" s="16">
        <f>50000+N788+E788*50000+F788*180000</f>
        <v/>
      </c>
      <c r="R788" s="16">
        <f>IF(P788&lt;=2000000,MIN(Q788,P788),MAX(Q788-(P788-2000000),50000))*0.05</f>
        <v/>
      </c>
      <c r="S788" s="16">
        <f>MAX(0,P788*0.1-R788)</f>
        <v/>
      </c>
      <c r="T788" s="16">
        <f>Q788+MAX(0,K788-480000)</f>
        <v/>
      </c>
      <c r="U788" s="16">
        <f>P788-T788</f>
        <v/>
      </c>
      <c r="V788" s="17">
        <f>IF(U788&lt;0,0,LOOKUP(U788,{0,1950001,3300001,6950001,9000001,18000001,40000001},{0.05,0.1,0.2,0.23,0.33,0.4,0.45}))</f>
        <v/>
      </c>
      <c r="W788" s="18">
        <f>IF(U788&lt;0,0.9,0.9-V788*1.021)</f>
        <v/>
      </c>
      <c r="X788" s="16">
        <f>ROUNDDOWN(S788*0.2/W788+2000,0)</f>
        <v/>
      </c>
      <c r="Y788" s="17">
        <f>IF(O788&lt;=0,0,LOOKUP(O788,{0,1950001,3300001,6950001,9000001,18000001,40000001},{0.05,0.1,0.2,0.23,0.33,0.4,0.45}))</f>
        <v/>
      </c>
    </row>
    <row r="789">
      <c r="A789" t="inlineStr">
        <is>
          <t>1万円刻み</t>
        </is>
      </c>
      <c r="B789" s="16">
        <f>'3_1万円刻み'!$A$77</f>
        <v/>
      </c>
      <c r="C789" t="n">
        <v>2025</v>
      </c>
      <c r="D789" t="n">
        <v>0</v>
      </c>
      <c r="E789" t="n">
        <v>0</v>
      </c>
      <c r="F789" t="n">
        <v>0</v>
      </c>
      <c r="G789" s="16">
        <f>ROUND(MIN(B789/12,650000)*12*0.0915+MIN(B789/12,1390000)*12*(0.0504+0)+B789*0.005,0)</f>
        <v/>
      </c>
      <c r="H789" t="n">
        <v>0</v>
      </c>
      <c r="I789" t="n">
        <v>0</v>
      </c>
      <c r="J789" s="16">
        <f>IF(C789=2026,IF(B789&lt;741000,0,IF(B789&lt;2191000,B789-740000,IF(B789&lt;2193000,1451000,IF(B789&lt;2196000,1453000,IF(B789&lt;2200000,1456000,IF(B789&lt;3600000,ROUNDDOWN(B789/4,-3)*2.8-80000,IF(B789&lt;6600000,ROUNDDOWN(B789/4,-3)*3.2-440000,IF(B789&lt;8500000,ROUNDDOWN(B789*0.9,0)-1100000,B789-1950000)))))))),IF(B789&lt;651000,0,IF(B789&lt;1900000,B789-650000,IF(B789&lt;3600000,ROUNDDOWN(B789/4,-3)*2.8-80000,IF(B789&lt;6600000,ROUNDDOWN(B789/4,-3)*3.2-440000,IF(B789&lt;8500000,ROUNDDOWN(B789*0.9,0)-1100000,B789-1950000))))))</f>
        <v/>
      </c>
      <c r="K789" s="16">
        <f>IF(J789&gt;23500000,NA(),IF(C789=2026,IF(J789&lt;=4890000,1040000,IF(J789&lt;=6550000,670000,620000)),IF(J789&lt;=1320000,950000,IF(J789&lt;=3360000,880000,IF(J789&lt;=4890000,680000,IF(J789&lt;=6550000,630000,580000))))))</f>
        <v/>
      </c>
      <c r="L789" s="16">
        <f>IF(D789=1,IF(J789&lt;=9000000,380000,IF(J789&lt;=9500000,260000,IF(J789&lt;=10000000,130000,0))),0)</f>
        <v/>
      </c>
      <c r="M789" s="16">
        <f>IF(D789=1,IF(J789&lt;=9000000,330000,IF(J789&lt;=9500000,220000,IF(J789&lt;=10000000,110000,0))),0)</f>
        <v/>
      </c>
      <c r="N789" s="16">
        <f>IF(D789=1,IF(J789&lt;=9000000,50000,IF(J789&lt;=9500000,40000,IF(J789&lt;=10000000,20000,0))),0)</f>
        <v/>
      </c>
      <c r="O789" s="16">
        <f>MAX(0,ROUNDDOWN(J789-G789-K789-L789-E789*380000-F789*630000-H789,-3))</f>
        <v/>
      </c>
      <c r="P789" s="16">
        <f>MAX(0,ROUNDDOWN(J789-G789-430000-M789-E789*330000-F789*450000-I789,-3))</f>
        <v/>
      </c>
      <c r="Q789" s="16">
        <f>50000+N789+E789*50000+F789*180000</f>
        <v/>
      </c>
      <c r="R789" s="16">
        <f>IF(P789&lt;=2000000,MIN(Q789,P789),MAX(Q789-(P789-2000000),50000))*0.05</f>
        <v/>
      </c>
      <c r="S789" s="16">
        <f>MAX(0,P789*0.1-R789)</f>
        <v/>
      </c>
      <c r="T789" s="16">
        <f>Q789+MAX(0,K789-480000)</f>
        <v/>
      </c>
      <c r="U789" s="16">
        <f>P789-T789</f>
        <v/>
      </c>
      <c r="V789" s="17">
        <f>IF(U789&lt;0,0,LOOKUP(U789,{0,1950001,3300001,6950001,9000001,18000001,40000001},{0.05,0.1,0.2,0.23,0.33,0.4,0.45}))</f>
        <v/>
      </c>
      <c r="W789" s="18">
        <f>IF(U789&lt;0,0.9,0.9-V789*1.021)</f>
        <v/>
      </c>
      <c r="X789" s="16">
        <f>ROUNDDOWN(S789*0.2/W789+2000,0)</f>
        <v/>
      </c>
      <c r="Y789" s="17">
        <f>IF(O789&lt;=0,0,LOOKUP(O789,{0,1950001,3300001,6950001,9000001,18000001,40000001},{0.05,0.1,0.2,0.23,0.33,0.4,0.45}))</f>
        <v/>
      </c>
    </row>
    <row r="790">
      <c r="A790" t="inlineStr">
        <is>
          <t>1万円刻み</t>
        </is>
      </c>
      <c r="B790" s="16">
        <f>'3_1万円刻み'!$A$77</f>
        <v/>
      </c>
      <c r="C790" t="n">
        <v>2026</v>
      </c>
      <c r="D790" t="n">
        <v>0</v>
      </c>
      <c r="E790" t="n">
        <v>0</v>
      </c>
      <c r="F790" t="n">
        <v>0</v>
      </c>
      <c r="G790" s="16">
        <f>ROUND(MIN(B790/12,650000)*12*0.0915+MIN(B790/12,1390000)*12*(0.0504+0)+B790*0.005,0)</f>
        <v/>
      </c>
      <c r="H790" t="n">
        <v>0</v>
      </c>
      <c r="I790" t="n">
        <v>0</v>
      </c>
      <c r="J790" s="16">
        <f>IF(C790=2026,IF(B790&lt;741000,0,IF(B790&lt;2191000,B790-740000,IF(B790&lt;2193000,1451000,IF(B790&lt;2196000,1453000,IF(B790&lt;2200000,1456000,IF(B790&lt;3600000,ROUNDDOWN(B790/4,-3)*2.8-80000,IF(B790&lt;6600000,ROUNDDOWN(B790/4,-3)*3.2-440000,IF(B790&lt;8500000,ROUNDDOWN(B790*0.9,0)-1100000,B790-1950000)))))))),IF(B790&lt;651000,0,IF(B790&lt;1900000,B790-650000,IF(B790&lt;3600000,ROUNDDOWN(B790/4,-3)*2.8-80000,IF(B790&lt;6600000,ROUNDDOWN(B790/4,-3)*3.2-440000,IF(B790&lt;8500000,ROUNDDOWN(B790*0.9,0)-1100000,B790-1950000))))))</f>
        <v/>
      </c>
      <c r="K790" s="16">
        <f>IF(J790&gt;23500000,NA(),IF(C790=2026,IF(J790&lt;=4890000,1040000,IF(J790&lt;=6550000,670000,620000)),IF(J790&lt;=1320000,950000,IF(J790&lt;=3360000,880000,IF(J790&lt;=4890000,680000,IF(J790&lt;=6550000,630000,580000))))))</f>
        <v/>
      </c>
      <c r="L790" s="16">
        <f>IF(D790=1,IF(J790&lt;=9000000,380000,IF(J790&lt;=9500000,260000,IF(J790&lt;=10000000,130000,0))),0)</f>
        <v/>
      </c>
      <c r="M790" s="16">
        <f>IF(D790=1,IF(J790&lt;=9000000,330000,IF(J790&lt;=9500000,220000,IF(J790&lt;=10000000,110000,0))),0)</f>
        <v/>
      </c>
      <c r="N790" s="16">
        <f>IF(D790=1,IF(J790&lt;=9000000,50000,IF(J790&lt;=9500000,40000,IF(J790&lt;=10000000,20000,0))),0)</f>
        <v/>
      </c>
      <c r="O790" s="16">
        <f>MAX(0,ROUNDDOWN(J790-G790-K790-L790-E790*380000-F790*630000-H790,-3))</f>
        <v/>
      </c>
      <c r="P790" s="16">
        <f>MAX(0,ROUNDDOWN(J790-G790-430000-M790-E790*330000-F790*450000-I790,-3))</f>
        <v/>
      </c>
      <c r="Q790" s="16">
        <f>50000+N790+E790*50000+F790*180000</f>
        <v/>
      </c>
      <c r="R790" s="16">
        <f>IF(P790&lt;=2000000,MIN(Q790,P790),MAX(Q790-(P790-2000000),50000))*0.05</f>
        <v/>
      </c>
      <c r="S790" s="16">
        <f>MAX(0,P790*0.1-R790)</f>
        <v/>
      </c>
      <c r="T790" s="16">
        <f>Q790+MAX(0,K790-480000)</f>
        <v/>
      </c>
      <c r="U790" s="16">
        <f>P790-T790</f>
        <v/>
      </c>
      <c r="V790" s="17">
        <f>IF(U790&lt;0,0,LOOKUP(U790,{0,1950001,3300001,6950001,9000001,18000001,40000001},{0.05,0.1,0.2,0.23,0.33,0.4,0.45}))</f>
        <v/>
      </c>
      <c r="W790" s="18">
        <f>IF(U790&lt;0,0.9,0.9-V790*1.021)</f>
        <v/>
      </c>
      <c r="X790" s="16">
        <f>ROUNDDOWN(S790*0.2/W790+2000,0)</f>
        <v/>
      </c>
      <c r="Y790" s="17">
        <f>IF(O790&lt;=0,0,LOOKUP(O790,{0,1950001,3300001,6950001,9000001,18000001,40000001},{0.05,0.1,0.2,0.23,0.33,0.4,0.45}))</f>
        <v/>
      </c>
    </row>
    <row r="791">
      <c r="A791" t="inlineStr">
        <is>
          <t>1万円刻み</t>
        </is>
      </c>
      <c r="B791" s="16">
        <f>'3_1万円刻み'!$A$77</f>
        <v/>
      </c>
      <c r="C791" t="n">
        <v>2025</v>
      </c>
      <c r="D791" t="n">
        <v>1</v>
      </c>
      <c r="E791" t="n">
        <v>0</v>
      </c>
      <c r="F791" t="n">
        <v>0</v>
      </c>
      <c r="G791" s="16">
        <f>ROUND(MIN(B791/12,650000)*12*0.0915+MIN(B791/12,1390000)*12*(0.0504+0)+B791*0.005,0)</f>
        <v/>
      </c>
      <c r="H791" t="n">
        <v>0</v>
      </c>
      <c r="I791" t="n">
        <v>0</v>
      </c>
      <c r="J791" s="16">
        <f>IF(C791=2026,IF(B791&lt;741000,0,IF(B791&lt;2191000,B791-740000,IF(B791&lt;2193000,1451000,IF(B791&lt;2196000,1453000,IF(B791&lt;2200000,1456000,IF(B791&lt;3600000,ROUNDDOWN(B791/4,-3)*2.8-80000,IF(B791&lt;6600000,ROUNDDOWN(B791/4,-3)*3.2-440000,IF(B791&lt;8500000,ROUNDDOWN(B791*0.9,0)-1100000,B791-1950000)))))))),IF(B791&lt;651000,0,IF(B791&lt;1900000,B791-650000,IF(B791&lt;3600000,ROUNDDOWN(B791/4,-3)*2.8-80000,IF(B791&lt;6600000,ROUNDDOWN(B791/4,-3)*3.2-440000,IF(B791&lt;8500000,ROUNDDOWN(B791*0.9,0)-1100000,B791-1950000))))))</f>
        <v/>
      </c>
      <c r="K791" s="16">
        <f>IF(J791&gt;23500000,NA(),IF(C791=2026,IF(J791&lt;=4890000,1040000,IF(J791&lt;=6550000,670000,620000)),IF(J791&lt;=1320000,950000,IF(J791&lt;=3360000,880000,IF(J791&lt;=4890000,680000,IF(J791&lt;=6550000,630000,580000))))))</f>
        <v/>
      </c>
      <c r="L791" s="16">
        <f>IF(D791=1,IF(J791&lt;=9000000,380000,IF(J791&lt;=9500000,260000,IF(J791&lt;=10000000,130000,0))),0)</f>
        <v/>
      </c>
      <c r="M791" s="16">
        <f>IF(D791=1,IF(J791&lt;=9000000,330000,IF(J791&lt;=9500000,220000,IF(J791&lt;=10000000,110000,0))),0)</f>
        <v/>
      </c>
      <c r="N791" s="16">
        <f>IF(D791=1,IF(J791&lt;=9000000,50000,IF(J791&lt;=9500000,40000,IF(J791&lt;=10000000,20000,0))),0)</f>
        <v/>
      </c>
      <c r="O791" s="16">
        <f>MAX(0,ROUNDDOWN(J791-G791-K791-L791-E791*380000-F791*630000-H791,-3))</f>
        <v/>
      </c>
      <c r="P791" s="16">
        <f>MAX(0,ROUNDDOWN(J791-G791-430000-M791-E791*330000-F791*450000-I791,-3))</f>
        <v/>
      </c>
      <c r="Q791" s="16">
        <f>50000+N791+E791*50000+F791*180000</f>
        <v/>
      </c>
      <c r="R791" s="16">
        <f>IF(P791&lt;=2000000,MIN(Q791,P791),MAX(Q791-(P791-2000000),50000))*0.05</f>
        <v/>
      </c>
      <c r="S791" s="16">
        <f>MAX(0,P791*0.1-R791)</f>
        <v/>
      </c>
      <c r="T791" s="16">
        <f>Q791+MAX(0,K791-480000)</f>
        <v/>
      </c>
      <c r="U791" s="16">
        <f>P791-T791</f>
        <v/>
      </c>
      <c r="V791" s="17">
        <f>IF(U791&lt;0,0,LOOKUP(U791,{0,1950001,3300001,6950001,9000001,18000001,40000001},{0.05,0.1,0.2,0.23,0.33,0.4,0.45}))</f>
        <v/>
      </c>
      <c r="W791" s="18">
        <f>IF(U791&lt;0,0.9,0.9-V791*1.021)</f>
        <v/>
      </c>
      <c r="X791" s="16">
        <f>ROUNDDOWN(S791*0.2/W791+2000,0)</f>
        <v/>
      </c>
      <c r="Y791" s="17">
        <f>IF(O791&lt;=0,0,LOOKUP(O791,{0,1950001,3300001,6950001,9000001,18000001,40000001},{0.05,0.1,0.2,0.23,0.33,0.4,0.45}))</f>
        <v/>
      </c>
    </row>
    <row r="792">
      <c r="A792" t="inlineStr">
        <is>
          <t>1万円刻み</t>
        </is>
      </c>
      <c r="B792" s="16">
        <f>'3_1万円刻み'!$A$77</f>
        <v/>
      </c>
      <c r="C792" t="n">
        <v>2026</v>
      </c>
      <c r="D792" t="n">
        <v>1</v>
      </c>
      <c r="E792" t="n">
        <v>0</v>
      </c>
      <c r="F792" t="n">
        <v>0</v>
      </c>
      <c r="G792" s="16">
        <f>ROUND(MIN(B792/12,650000)*12*0.0915+MIN(B792/12,1390000)*12*(0.0504+0)+B792*0.005,0)</f>
        <v/>
      </c>
      <c r="H792" t="n">
        <v>0</v>
      </c>
      <c r="I792" t="n">
        <v>0</v>
      </c>
      <c r="J792" s="16">
        <f>IF(C792=2026,IF(B792&lt;741000,0,IF(B792&lt;2191000,B792-740000,IF(B792&lt;2193000,1451000,IF(B792&lt;2196000,1453000,IF(B792&lt;2200000,1456000,IF(B792&lt;3600000,ROUNDDOWN(B792/4,-3)*2.8-80000,IF(B792&lt;6600000,ROUNDDOWN(B792/4,-3)*3.2-440000,IF(B792&lt;8500000,ROUNDDOWN(B792*0.9,0)-1100000,B792-1950000)))))))),IF(B792&lt;651000,0,IF(B792&lt;1900000,B792-650000,IF(B792&lt;3600000,ROUNDDOWN(B792/4,-3)*2.8-80000,IF(B792&lt;6600000,ROUNDDOWN(B792/4,-3)*3.2-440000,IF(B792&lt;8500000,ROUNDDOWN(B792*0.9,0)-1100000,B792-1950000))))))</f>
        <v/>
      </c>
      <c r="K792" s="16">
        <f>IF(J792&gt;23500000,NA(),IF(C792=2026,IF(J792&lt;=4890000,1040000,IF(J792&lt;=6550000,670000,620000)),IF(J792&lt;=1320000,950000,IF(J792&lt;=3360000,880000,IF(J792&lt;=4890000,680000,IF(J792&lt;=6550000,630000,580000))))))</f>
        <v/>
      </c>
      <c r="L792" s="16">
        <f>IF(D792=1,IF(J792&lt;=9000000,380000,IF(J792&lt;=9500000,260000,IF(J792&lt;=10000000,130000,0))),0)</f>
        <v/>
      </c>
      <c r="M792" s="16">
        <f>IF(D792=1,IF(J792&lt;=9000000,330000,IF(J792&lt;=9500000,220000,IF(J792&lt;=10000000,110000,0))),0)</f>
        <v/>
      </c>
      <c r="N792" s="16">
        <f>IF(D792=1,IF(J792&lt;=9000000,50000,IF(J792&lt;=9500000,40000,IF(J792&lt;=10000000,20000,0))),0)</f>
        <v/>
      </c>
      <c r="O792" s="16">
        <f>MAX(0,ROUNDDOWN(J792-G792-K792-L792-E792*380000-F792*630000-H792,-3))</f>
        <v/>
      </c>
      <c r="P792" s="16">
        <f>MAX(0,ROUNDDOWN(J792-G792-430000-M792-E792*330000-F792*450000-I792,-3))</f>
        <v/>
      </c>
      <c r="Q792" s="16">
        <f>50000+N792+E792*50000+F792*180000</f>
        <v/>
      </c>
      <c r="R792" s="16">
        <f>IF(P792&lt;=2000000,MIN(Q792,P792),MAX(Q792-(P792-2000000),50000))*0.05</f>
        <v/>
      </c>
      <c r="S792" s="16">
        <f>MAX(0,P792*0.1-R792)</f>
        <v/>
      </c>
      <c r="T792" s="16">
        <f>Q792+MAX(0,K792-480000)</f>
        <v/>
      </c>
      <c r="U792" s="16">
        <f>P792-T792</f>
        <v/>
      </c>
      <c r="V792" s="17">
        <f>IF(U792&lt;0,0,LOOKUP(U792,{0,1950001,3300001,6950001,9000001,18000001,40000001},{0.05,0.1,0.2,0.23,0.33,0.4,0.45}))</f>
        <v/>
      </c>
      <c r="W792" s="18">
        <f>IF(U792&lt;0,0.9,0.9-V792*1.021)</f>
        <v/>
      </c>
      <c r="X792" s="16">
        <f>ROUNDDOWN(S792*0.2/W792+2000,0)</f>
        <v/>
      </c>
      <c r="Y792" s="17">
        <f>IF(O792&lt;=0,0,LOOKUP(O792,{0,1950001,3300001,6950001,9000001,18000001,40000001},{0.05,0.1,0.2,0.23,0.33,0.4,0.45}))</f>
        <v/>
      </c>
    </row>
    <row r="793">
      <c r="A793" t="inlineStr">
        <is>
          <t>1万円刻み</t>
        </is>
      </c>
      <c r="B793" s="16">
        <f>'3_1万円刻み'!$A$78</f>
        <v/>
      </c>
      <c r="C793" t="n">
        <v>2025</v>
      </c>
      <c r="D793" t="n">
        <v>0</v>
      </c>
      <c r="E793" t="n">
        <v>0</v>
      </c>
      <c r="F793" t="n">
        <v>0</v>
      </c>
      <c r="G793" s="16">
        <f>ROUND(MIN(B793/12,650000)*12*0.0915+MIN(B793/12,1390000)*12*(0.0504+0)+B793*0.005,0)</f>
        <v/>
      </c>
      <c r="H793" t="n">
        <v>0</v>
      </c>
      <c r="I793" t="n">
        <v>0</v>
      </c>
      <c r="J793" s="16">
        <f>IF(C793=2026,IF(B793&lt;741000,0,IF(B793&lt;2191000,B793-740000,IF(B793&lt;2193000,1451000,IF(B793&lt;2196000,1453000,IF(B793&lt;2200000,1456000,IF(B793&lt;3600000,ROUNDDOWN(B793/4,-3)*2.8-80000,IF(B793&lt;6600000,ROUNDDOWN(B793/4,-3)*3.2-440000,IF(B793&lt;8500000,ROUNDDOWN(B793*0.9,0)-1100000,B793-1950000)))))))),IF(B793&lt;651000,0,IF(B793&lt;1900000,B793-650000,IF(B793&lt;3600000,ROUNDDOWN(B793/4,-3)*2.8-80000,IF(B793&lt;6600000,ROUNDDOWN(B793/4,-3)*3.2-440000,IF(B793&lt;8500000,ROUNDDOWN(B793*0.9,0)-1100000,B793-1950000))))))</f>
        <v/>
      </c>
      <c r="K793" s="16">
        <f>IF(J793&gt;23500000,NA(),IF(C793=2026,IF(J793&lt;=4890000,1040000,IF(J793&lt;=6550000,670000,620000)),IF(J793&lt;=1320000,950000,IF(J793&lt;=3360000,880000,IF(J793&lt;=4890000,680000,IF(J793&lt;=6550000,630000,580000))))))</f>
        <v/>
      </c>
      <c r="L793" s="16">
        <f>IF(D793=1,IF(J793&lt;=9000000,380000,IF(J793&lt;=9500000,260000,IF(J793&lt;=10000000,130000,0))),0)</f>
        <v/>
      </c>
      <c r="M793" s="16">
        <f>IF(D793=1,IF(J793&lt;=9000000,330000,IF(J793&lt;=9500000,220000,IF(J793&lt;=10000000,110000,0))),0)</f>
        <v/>
      </c>
      <c r="N793" s="16">
        <f>IF(D793=1,IF(J793&lt;=9000000,50000,IF(J793&lt;=9500000,40000,IF(J793&lt;=10000000,20000,0))),0)</f>
        <v/>
      </c>
      <c r="O793" s="16">
        <f>MAX(0,ROUNDDOWN(J793-G793-K793-L793-E793*380000-F793*630000-H793,-3))</f>
        <v/>
      </c>
      <c r="P793" s="16">
        <f>MAX(0,ROUNDDOWN(J793-G793-430000-M793-E793*330000-F793*450000-I793,-3))</f>
        <v/>
      </c>
      <c r="Q793" s="16">
        <f>50000+N793+E793*50000+F793*180000</f>
        <v/>
      </c>
      <c r="R793" s="16">
        <f>IF(P793&lt;=2000000,MIN(Q793,P793),MAX(Q793-(P793-2000000),50000))*0.05</f>
        <v/>
      </c>
      <c r="S793" s="16">
        <f>MAX(0,P793*0.1-R793)</f>
        <v/>
      </c>
      <c r="T793" s="16">
        <f>Q793+MAX(0,K793-480000)</f>
        <v/>
      </c>
      <c r="U793" s="16">
        <f>P793-T793</f>
        <v/>
      </c>
      <c r="V793" s="17">
        <f>IF(U793&lt;0,0,LOOKUP(U793,{0,1950001,3300001,6950001,9000001,18000001,40000001},{0.05,0.1,0.2,0.23,0.33,0.4,0.45}))</f>
        <v/>
      </c>
      <c r="W793" s="18">
        <f>IF(U793&lt;0,0.9,0.9-V793*1.021)</f>
        <v/>
      </c>
      <c r="X793" s="16">
        <f>ROUNDDOWN(S793*0.2/W793+2000,0)</f>
        <v/>
      </c>
      <c r="Y793" s="17">
        <f>IF(O793&lt;=0,0,LOOKUP(O793,{0,1950001,3300001,6950001,9000001,18000001,40000001},{0.05,0.1,0.2,0.23,0.33,0.4,0.45}))</f>
        <v/>
      </c>
    </row>
    <row r="794">
      <c r="A794" t="inlineStr">
        <is>
          <t>1万円刻み</t>
        </is>
      </c>
      <c r="B794" s="16">
        <f>'3_1万円刻み'!$A$78</f>
        <v/>
      </c>
      <c r="C794" t="n">
        <v>2026</v>
      </c>
      <c r="D794" t="n">
        <v>0</v>
      </c>
      <c r="E794" t="n">
        <v>0</v>
      </c>
      <c r="F794" t="n">
        <v>0</v>
      </c>
      <c r="G794" s="16">
        <f>ROUND(MIN(B794/12,650000)*12*0.0915+MIN(B794/12,1390000)*12*(0.0504+0)+B794*0.005,0)</f>
        <v/>
      </c>
      <c r="H794" t="n">
        <v>0</v>
      </c>
      <c r="I794" t="n">
        <v>0</v>
      </c>
      <c r="J794" s="16">
        <f>IF(C794=2026,IF(B794&lt;741000,0,IF(B794&lt;2191000,B794-740000,IF(B794&lt;2193000,1451000,IF(B794&lt;2196000,1453000,IF(B794&lt;2200000,1456000,IF(B794&lt;3600000,ROUNDDOWN(B794/4,-3)*2.8-80000,IF(B794&lt;6600000,ROUNDDOWN(B794/4,-3)*3.2-440000,IF(B794&lt;8500000,ROUNDDOWN(B794*0.9,0)-1100000,B794-1950000)))))))),IF(B794&lt;651000,0,IF(B794&lt;1900000,B794-650000,IF(B794&lt;3600000,ROUNDDOWN(B794/4,-3)*2.8-80000,IF(B794&lt;6600000,ROUNDDOWN(B794/4,-3)*3.2-440000,IF(B794&lt;8500000,ROUNDDOWN(B794*0.9,0)-1100000,B794-1950000))))))</f>
        <v/>
      </c>
      <c r="K794" s="16">
        <f>IF(J794&gt;23500000,NA(),IF(C794=2026,IF(J794&lt;=4890000,1040000,IF(J794&lt;=6550000,670000,620000)),IF(J794&lt;=1320000,950000,IF(J794&lt;=3360000,880000,IF(J794&lt;=4890000,680000,IF(J794&lt;=6550000,630000,580000))))))</f>
        <v/>
      </c>
      <c r="L794" s="16">
        <f>IF(D794=1,IF(J794&lt;=9000000,380000,IF(J794&lt;=9500000,260000,IF(J794&lt;=10000000,130000,0))),0)</f>
        <v/>
      </c>
      <c r="M794" s="16">
        <f>IF(D794=1,IF(J794&lt;=9000000,330000,IF(J794&lt;=9500000,220000,IF(J794&lt;=10000000,110000,0))),0)</f>
        <v/>
      </c>
      <c r="N794" s="16">
        <f>IF(D794=1,IF(J794&lt;=9000000,50000,IF(J794&lt;=9500000,40000,IF(J794&lt;=10000000,20000,0))),0)</f>
        <v/>
      </c>
      <c r="O794" s="16">
        <f>MAX(0,ROUNDDOWN(J794-G794-K794-L794-E794*380000-F794*630000-H794,-3))</f>
        <v/>
      </c>
      <c r="P794" s="16">
        <f>MAX(0,ROUNDDOWN(J794-G794-430000-M794-E794*330000-F794*450000-I794,-3))</f>
        <v/>
      </c>
      <c r="Q794" s="16">
        <f>50000+N794+E794*50000+F794*180000</f>
        <v/>
      </c>
      <c r="R794" s="16">
        <f>IF(P794&lt;=2000000,MIN(Q794,P794),MAX(Q794-(P794-2000000),50000))*0.05</f>
        <v/>
      </c>
      <c r="S794" s="16">
        <f>MAX(0,P794*0.1-R794)</f>
        <v/>
      </c>
      <c r="T794" s="16">
        <f>Q794+MAX(0,K794-480000)</f>
        <v/>
      </c>
      <c r="U794" s="16">
        <f>P794-T794</f>
        <v/>
      </c>
      <c r="V794" s="17">
        <f>IF(U794&lt;0,0,LOOKUP(U794,{0,1950001,3300001,6950001,9000001,18000001,40000001},{0.05,0.1,0.2,0.23,0.33,0.4,0.45}))</f>
        <v/>
      </c>
      <c r="W794" s="18">
        <f>IF(U794&lt;0,0.9,0.9-V794*1.021)</f>
        <v/>
      </c>
      <c r="X794" s="16">
        <f>ROUNDDOWN(S794*0.2/W794+2000,0)</f>
        <v/>
      </c>
      <c r="Y794" s="17">
        <f>IF(O794&lt;=0,0,LOOKUP(O794,{0,1950001,3300001,6950001,9000001,18000001,40000001},{0.05,0.1,0.2,0.23,0.33,0.4,0.45}))</f>
        <v/>
      </c>
    </row>
    <row r="795">
      <c r="A795" t="inlineStr">
        <is>
          <t>1万円刻み</t>
        </is>
      </c>
      <c r="B795" s="16">
        <f>'3_1万円刻み'!$A$78</f>
        <v/>
      </c>
      <c r="C795" t="n">
        <v>2025</v>
      </c>
      <c r="D795" t="n">
        <v>1</v>
      </c>
      <c r="E795" t="n">
        <v>0</v>
      </c>
      <c r="F795" t="n">
        <v>0</v>
      </c>
      <c r="G795" s="16">
        <f>ROUND(MIN(B795/12,650000)*12*0.0915+MIN(B795/12,1390000)*12*(0.0504+0)+B795*0.005,0)</f>
        <v/>
      </c>
      <c r="H795" t="n">
        <v>0</v>
      </c>
      <c r="I795" t="n">
        <v>0</v>
      </c>
      <c r="J795" s="16">
        <f>IF(C795=2026,IF(B795&lt;741000,0,IF(B795&lt;2191000,B795-740000,IF(B795&lt;2193000,1451000,IF(B795&lt;2196000,1453000,IF(B795&lt;2200000,1456000,IF(B795&lt;3600000,ROUNDDOWN(B795/4,-3)*2.8-80000,IF(B795&lt;6600000,ROUNDDOWN(B795/4,-3)*3.2-440000,IF(B795&lt;8500000,ROUNDDOWN(B795*0.9,0)-1100000,B795-1950000)))))))),IF(B795&lt;651000,0,IF(B795&lt;1900000,B795-650000,IF(B795&lt;3600000,ROUNDDOWN(B795/4,-3)*2.8-80000,IF(B795&lt;6600000,ROUNDDOWN(B795/4,-3)*3.2-440000,IF(B795&lt;8500000,ROUNDDOWN(B795*0.9,0)-1100000,B795-1950000))))))</f>
        <v/>
      </c>
      <c r="K795" s="16">
        <f>IF(J795&gt;23500000,NA(),IF(C795=2026,IF(J795&lt;=4890000,1040000,IF(J795&lt;=6550000,670000,620000)),IF(J795&lt;=1320000,950000,IF(J795&lt;=3360000,880000,IF(J795&lt;=4890000,680000,IF(J795&lt;=6550000,630000,580000))))))</f>
        <v/>
      </c>
      <c r="L795" s="16">
        <f>IF(D795=1,IF(J795&lt;=9000000,380000,IF(J795&lt;=9500000,260000,IF(J795&lt;=10000000,130000,0))),0)</f>
        <v/>
      </c>
      <c r="M795" s="16">
        <f>IF(D795=1,IF(J795&lt;=9000000,330000,IF(J795&lt;=9500000,220000,IF(J795&lt;=10000000,110000,0))),0)</f>
        <v/>
      </c>
      <c r="N795" s="16">
        <f>IF(D795=1,IF(J795&lt;=9000000,50000,IF(J795&lt;=9500000,40000,IF(J795&lt;=10000000,20000,0))),0)</f>
        <v/>
      </c>
      <c r="O795" s="16">
        <f>MAX(0,ROUNDDOWN(J795-G795-K795-L795-E795*380000-F795*630000-H795,-3))</f>
        <v/>
      </c>
      <c r="P795" s="16">
        <f>MAX(0,ROUNDDOWN(J795-G795-430000-M795-E795*330000-F795*450000-I795,-3))</f>
        <v/>
      </c>
      <c r="Q795" s="16">
        <f>50000+N795+E795*50000+F795*180000</f>
        <v/>
      </c>
      <c r="R795" s="16">
        <f>IF(P795&lt;=2000000,MIN(Q795,P795),MAX(Q795-(P795-2000000),50000))*0.05</f>
        <v/>
      </c>
      <c r="S795" s="16">
        <f>MAX(0,P795*0.1-R795)</f>
        <v/>
      </c>
      <c r="T795" s="16">
        <f>Q795+MAX(0,K795-480000)</f>
        <v/>
      </c>
      <c r="U795" s="16">
        <f>P795-T795</f>
        <v/>
      </c>
      <c r="V795" s="17">
        <f>IF(U795&lt;0,0,LOOKUP(U795,{0,1950001,3300001,6950001,9000001,18000001,40000001},{0.05,0.1,0.2,0.23,0.33,0.4,0.45}))</f>
        <v/>
      </c>
      <c r="W795" s="18">
        <f>IF(U795&lt;0,0.9,0.9-V795*1.021)</f>
        <v/>
      </c>
      <c r="X795" s="16">
        <f>ROUNDDOWN(S795*0.2/W795+2000,0)</f>
        <v/>
      </c>
      <c r="Y795" s="17">
        <f>IF(O795&lt;=0,0,LOOKUP(O795,{0,1950001,3300001,6950001,9000001,18000001,40000001},{0.05,0.1,0.2,0.23,0.33,0.4,0.45}))</f>
        <v/>
      </c>
    </row>
    <row r="796">
      <c r="A796" t="inlineStr">
        <is>
          <t>1万円刻み</t>
        </is>
      </c>
      <c r="B796" s="16">
        <f>'3_1万円刻み'!$A$78</f>
        <v/>
      </c>
      <c r="C796" t="n">
        <v>2026</v>
      </c>
      <c r="D796" t="n">
        <v>1</v>
      </c>
      <c r="E796" t="n">
        <v>0</v>
      </c>
      <c r="F796" t="n">
        <v>0</v>
      </c>
      <c r="G796" s="16">
        <f>ROUND(MIN(B796/12,650000)*12*0.0915+MIN(B796/12,1390000)*12*(0.0504+0)+B796*0.005,0)</f>
        <v/>
      </c>
      <c r="H796" t="n">
        <v>0</v>
      </c>
      <c r="I796" t="n">
        <v>0</v>
      </c>
      <c r="J796" s="16">
        <f>IF(C796=2026,IF(B796&lt;741000,0,IF(B796&lt;2191000,B796-740000,IF(B796&lt;2193000,1451000,IF(B796&lt;2196000,1453000,IF(B796&lt;2200000,1456000,IF(B796&lt;3600000,ROUNDDOWN(B796/4,-3)*2.8-80000,IF(B796&lt;6600000,ROUNDDOWN(B796/4,-3)*3.2-440000,IF(B796&lt;8500000,ROUNDDOWN(B796*0.9,0)-1100000,B796-1950000)))))))),IF(B796&lt;651000,0,IF(B796&lt;1900000,B796-650000,IF(B796&lt;3600000,ROUNDDOWN(B796/4,-3)*2.8-80000,IF(B796&lt;6600000,ROUNDDOWN(B796/4,-3)*3.2-440000,IF(B796&lt;8500000,ROUNDDOWN(B796*0.9,0)-1100000,B796-1950000))))))</f>
        <v/>
      </c>
      <c r="K796" s="16">
        <f>IF(J796&gt;23500000,NA(),IF(C796=2026,IF(J796&lt;=4890000,1040000,IF(J796&lt;=6550000,670000,620000)),IF(J796&lt;=1320000,950000,IF(J796&lt;=3360000,880000,IF(J796&lt;=4890000,680000,IF(J796&lt;=6550000,630000,580000))))))</f>
        <v/>
      </c>
      <c r="L796" s="16">
        <f>IF(D796=1,IF(J796&lt;=9000000,380000,IF(J796&lt;=9500000,260000,IF(J796&lt;=10000000,130000,0))),0)</f>
        <v/>
      </c>
      <c r="M796" s="16">
        <f>IF(D796=1,IF(J796&lt;=9000000,330000,IF(J796&lt;=9500000,220000,IF(J796&lt;=10000000,110000,0))),0)</f>
        <v/>
      </c>
      <c r="N796" s="16">
        <f>IF(D796=1,IF(J796&lt;=9000000,50000,IF(J796&lt;=9500000,40000,IF(J796&lt;=10000000,20000,0))),0)</f>
        <v/>
      </c>
      <c r="O796" s="16">
        <f>MAX(0,ROUNDDOWN(J796-G796-K796-L796-E796*380000-F796*630000-H796,-3))</f>
        <v/>
      </c>
      <c r="P796" s="16">
        <f>MAX(0,ROUNDDOWN(J796-G796-430000-M796-E796*330000-F796*450000-I796,-3))</f>
        <v/>
      </c>
      <c r="Q796" s="16">
        <f>50000+N796+E796*50000+F796*180000</f>
        <v/>
      </c>
      <c r="R796" s="16">
        <f>IF(P796&lt;=2000000,MIN(Q796,P796),MAX(Q796-(P796-2000000),50000))*0.05</f>
        <v/>
      </c>
      <c r="S796" s="16">
        <f>MAX(0,P796*0.1-R796)</f>
        <v/>
      </c>
      <c r="T796" s="16">
        <f>Q796+MAX(0,K796-480000)</f>
        <v/>
      </c>
      <c r="U796" s="16">
        <f>P796-T796</f>
        <v/>
      </c>
      <c r="V796" s="17">
        <f>IF(U796&lt;0,0,LOOKUP(U796,{0,1950001,3300001,6950001,9000001,18000001,40000001},{0.05,0.1,0.2,0.23,0.33,0.4,0.45}))</f>
        <v/>
      </c>
      <c r="W796" s="18">
        <f>IF(U796&lt;0,0.9,0.9-V796*1.021)</f>
        <v/>
      </c>
      <c r="X796" s="16">
        <f>ROUNDDOWN(S796*0.2/W796+2000,0)</f>
        <v/>
      </c>
      <c r="Y796" s="17">
        <f>IF(O796&lt;=0,0,LOOKUP(O796,{0,1950001,3300001,6950001,9000001,18000001,40000001},{0.05,0.1,0.2,0.23,0.33,0.4,0.45}))</f>
        <v/>
      </c>
    </row>
    <row r="797">
      <c r="A797" t="inlineStr">
        <is>
          <t>1万円刻み</t>
        </is>
      </c>
      <c r="B797" s="16">
        <f>'3_1万円刻み'!$A$79</f>
        <v/>
      </c>
      <c r="C797" t="n">
        <v>2025</v>
      </c>
      <c r="D797" t="n">
        <v>0</v>
      </c>
      <c r="E797" t="n">
        <v>0</v>
      </c>
      <c r="F797" t="n">
        <v>0</v>
      </c>
      <c r="G797" s="16">
        <f>ROUND(MIN(B797/12,650000)*12*0.0915+MIN(B797/12,1390000)*12*(0.0504+0)+B797*0.005,0)</f>
        <v/>
      </c>
      <c r="H797" t="n">
        <v>0</v>
      </c>
      <c r="I797" t="n">
        <v>0</v>
      </c>
      <c r="J797" s="16">
        <f>IF(C797=2026,IF(B797&lt;741000,0,IF(B797&lt;2191000,B797-740000,IF(B797&lt;2193000,1451000,IF(B797&lt;2196000,1453000,IF(B797&lt;2200000,1456000,IF(B797&lt;3600000,ROUNDDOWN(B797/4,-3)*2.8-80000,IF(B797&lt;6600000,ROUNDDOWN(B797/4,-3)*3.2-440000,IF(B797&lt;8500000,ROUNDDOWN(B797*0.9,0)-1100000,B797-1950000)))))))),IF(B797&lt;651000,0,IF(B797&lt;1900000,B797-650000,IF(B797&lt;3600000,ROUNDDOWN(B797/4,-3)*2.8-80000,IF(B797&lt;6600000,ROUNDDOWN(B797/4,-3)*3.2-440000,IF(B797&lt;8500000,ROUNDDOWN(B797*0.9,0)-1100000,B797-1950000))))))</f>
        <v/>
      </c>
      <c r="K797" s="16">
        <f>IF(J797&gt;23500000,NA(),IF(C797=2026,IF(J797&lt;=4890000,1040000,IF(J797&lt;=6550000,670000,620000)),IF(J797&lt;=1320000,950000,IF(J797&lt;=3360000,880000,IF(J797&lt;=4890000,680000,IF(J797&lt;=6550000,630000,580000))))))</f>
        <v/>
      </c>
      <c r="L797" s="16">
        <f>IF(D797=1,IF(J797&lt;=9000000,380000,IF(J797&lt;=9500000,260000,IF(J797&lt;=10000000,130000,0))),0)</f>
        <v/>
      </c>
      <c r="M797" s="16">
        <f>IF(D797=1,IF(J797&lt;=9000000,330000,IF(J797&lt;=9500000,220000,IF(J797&lt;=10000000,110000,0))),0)</f>
        <v/>
      </c>
      <c r="N797" s="16">
        <f>IF(D797=1,IF(J797&lt;=9000000,50000,IF(J797&lt;=9500000,40000,IF(J797&lt;=10000000,20000,0))),0)</f>
        <v/>
      </c>
      <c r="O797" s="16">
        <f>MAX(0,ROUNDDOWN(J797-G797-K797-L797-E797*380000-F797*630000-H797,-3))</f>
        <v/>
      </c>
      <c r="P797" s="16">
        <f>MAX(0,ROUNDDOWN(J797-G797-430000-M797-E797*330000-F797*450000-I797,-3))</f>
        <v/>
      </c>
      <c r="Q797" s="16">
        <f>50000+N797+E797*50000+F797*180000</f>
        <v/>
      </c>
      <c r="R797" s="16">
        <f>IF(P797&lt;=2000000,MIN(Q797,P797),MAX(Q797-(P797-2000000),50000))*0.05</f>
        <v/>
      </c>
      <c r="S797" s="16">
        <f>MAX(0,P797*0.1-R797)</f>
        <v/>
      </c>
      <c r="T797" s="16">
        <f>Q797+MAX(0,K797-480000)</f>
        <v/>
      </c>
      <c r="U797" s="16">
        <f>P797-T797</f>
        <v/>
      </c>
      <c r="V797" s="17">
        <f>IF(U797&lt;0,0,LOOKUP(U797,{0,1950001,3300001,6950001,9000001,18000001,40000001},{0.05,0.1,0.2,0.23,0.33,0.4,0.45}))</f>
        <v/>
      </c>
      <c r="W797" s="18">
        <f>IF(U797&lt;0,0.9,0.9-V797*1.021)</f>
        <v/>
      </c>
      <c r="X797" s="16">
        <f>ROUNDDOWN(S797*0.2/W797+2000,0)</f>
        <v/>
      </c>
      <c r="Y797" s="17">
        <f>IF(O797&lt;=0,0,LOOKUP(O797,{0,1950001,3300001,6950001,9000001,18000001,40000001},{0.05,0.1,0.2,0.23,0.33,0.4,0.45}))</f>
        <v/>
      </c>
    </row>
    <row r="798">
      <c r="A798" t="inlineStr">
        <is>
          <t>1万円刻み</t>
        </is>
      </c>
      <c r="B798" s="16">
        <f>'3_1万円刻み'!$A$79</f>
        <v/>
      </c>
      <c r="C798" t="n">
        <v>2026</v>
      </c>
      <c r="D798" t="n">
        <v>0</v>
      </c>
      <c r="E798" t="n">
        <v>0</v>
      </c>
      <c r="F798" t="n">
        <v>0</v>
      </c>
      <c r="G798" s="16">
        <f>ROUND(MIN(B798/12,650000)*12*0.0915+MIN(B798/12,1390000)*12*(0.0504+0)+B798*0.005,0)</f>
        <v/>
      </c>
      <c r="H798" t="n">
        <v>0</v>
      </c>
      <c r="I798" t="n">
        <v>0</v>
      </c>
      <c r="J798" s="16">
        <f>IF(C798=2026,IF(B798&lt;741000,0,IF(B798&lt;2191000,B798-740000,IF(B798&lt;2193000,1451000,IF(B798&lt;2196000,1453000,IF(B798&lt;2200000,1456000,IF(B798&lt;3600000,ROUNDDOWN(B798/4,-3)*2.8-80000,IF(B798&lt;6600000,ROUNDDOWN(B798/4,-3)*3.2-440000,IF(B798&lt;8500000,ROUNDDOWN(B798*0.9,0)-1100000,B798-1950000)))))))),IF(B798&lt;651000,0,IF(B798&lt;1900000,B798-650000,IF(B798&lt;3600000,ROUNDDOWN(B798/4,-3)*2.8-80000,IF(B798&lt;6600000,ROUNDDOWN(B798/4,-3)*3.2-440000,IF(B798&lt;8500000,ROUNDDOWN(B798*0.9,0)-1100000,B798-1950000))))))</f>
        <v/>
      </c>
      <c r="K798" s="16">
        <f>IF(J798&gt;23500000,NA(),IF(C798=2026,IF(J798&lt;=4890000,1040000,IF(J798&lt;=6550000,670000,620000)),IF(J798&lt;=1320000,950000,IF(J798&lt;=3360000,880000,IF(J798&lt;=4890000,680000,IF(J798&lt;=6550000,630000,580000))))))</f>
        <v/>
      </c>
      <c r="L798" s="16">
        <f>IF(D798=1,IF(J798&lt;=9000000,380000,IF(J798&lt;=9500000,260000,IF(J798&lt;=10000000,130000,0))),0)</f>
        <v/>
      </c>
      <c r="M798" s="16">
        <f>IF(D798=1,IF(J798&lt;=9000000,330000,IF(J798&lt;=9500000,220000,IF(J798&lt;=10000000,110000,0))),0)</f>
        <v/>
      </c>
      <c r="N798" s="16">
        <f>IF(D798=1,IF(J798&lt;=9000000,50000,IF(J798&lt;=9500000,40000,IF(J798&lt;=10000000,20000,0))),0)</f>
        <v/>
      </c>
      <c r="O798" s="16">
        <f>MAX(0,ROUNDDOWN(J798-G798-K798-L798-E798*380000-F798*630000-H798,-3))</f>
        <v/>
      </c>
      <c r="P798" s="16">
        <f>MAX(0,ROUNDDOWN(J798-G798-430000-M798-E798*330000-F798*450000-I798,-3))</f>
        <v/>
      </c>
      <c r="Q798" s="16">
        <f>50000+N798+E798*50000+F798*180000</f>
        <v/>
      </c>
      <c r="R798" s="16">
        <f>IF(P798&lt;=2000000,MIN(Q798,P798),MAX(Q798-(P798-2000000),50000))*0.05</f>
        <v/>
      </c>
      <c r="S798" s="16">
        <f>MAX(0,P798*0.1-R798)</f>
        <v/>
      </c>
      <c r="T798" s="16">
        <f>Q798+MAX(0,K798-480000)</f>
        <v/>
      </c>
      <c r="U798" s="16">
        <f>P798-T798</f>
        <v/>
      </c>
      <c r="V798" s="17">
        <f>IF(U798&lt;0,0,LOOKUP(U798,{0,1950001,3300001,6950001,9000001,18000001,40000001},{0.05,0.1,0.2,0.23,0.33,0.4,0.45}))</f>
        <v/>
      </c>
      <c r="W798" s="18">
        <f>IF(U798&lt;0,0.9,0.9-V798*1.021)</f>
        <v/>
      </c>
      <c r="X798" s="16">
        <f>ROUNDDOWN(S798*0.2/W798+2000,0)</f>
        <v/>
      </c>
      <c r="Y798" s="17">
        <f>IF(O798&lt;=0,0,LOOKUP(O798,{0,1950001,3300001,6950001,9000001,18000001,40000001},{0.05,0.1,0.2,0.23,0.33,0.4,0.45}))</f>
        <v/>
      </c>
    </row>
    <row r="799">
      <c r="A799" t="inlineStr">
        <is>
          <t>1万円刻み</t>
        </is>
      </c>
      <c r="B799" s="16">
        <f>'3_1万円刻み'!$A$79</f>
        <v/>
      </c>
      <c r="C799" t="n">
        <v>2025</v>
      </c>
      <c r="D799" t="n">
        <v>1</v>
      </c>
      <c r="E799" t="n">
        <v>0</v>
      </c>
      <c r="F799" t="n">
        <v>0</v>
      </c>
      <c r="G799" s="16">
        <f>ROUND(MIN(B799/12,650000)*12*0.0915+MIN(B799/12,1390000)*12*(0.0504+0)+B799*0.005,0)</f>
        <v/>
      </c>
      <c r="H799" t="n">
        <v>0</v>
      </c>
      <c r="I799" t="n">
        <v>0</v>
      </c>
      <c r="J799" s="16">
        <f>IF(C799=2026,IF(B799&lt;741000,0,IF(B799&lt;2191000,B799-740000,IF(B799&lt;2193000,1451000,IF(B799&lt;2196000,1453000,IF(B799&lt;2200000,1456000,IF(B799&lt;3600000,ROUNDDOWN(B799/4,-3)*2.8-80000,IF(B799&lt;6600000,ROUNDDOWN(B799/4,-3)*3.2-440000,IF(B799&lt;8500000,ROUNDDOWN(B799*0.9,0)-1100000,B799-1950000)))))))),IF(B799&lt;651000,0,IF(B799&lt;1900000,B799-650000,IF(B799&lt;3600000,ROUNDDOWN(B799/4,-3)*2.8-80000,IF(B799&lt;6600000,ROUNDDOWN(B799/4,-3)*3.2-440000,IF(B799&lt;8500000,ROUNDDOWN(B799*0.9,0)-1100000,B799-1950000))))))</f>
        <v/>
      </c>
      <c r="K799" s="16">
        <f>IF(J799&gt;23500000,NA(),IF(C799=2026,IF(J799&lt;=4890000,1040000,IF(J799&lt;=6550000,670000,620000)),IF(J799&lt;=1320000,950000,IF(J799&lt;=3360000,880000,IF(J799&lt;=4890000,680000,IF(J799&lt;=6550000,630000,580000))))))</f>
        <v/>
      </c>
      <c r="L799" s="16">
        <f>IF(D799=1,IF(J799&lt;=9000000,380000,IF(J799&lt;=9500000,260000,IF(J799&lt;=10000000,130000,0))),0)</f>
        <v/>
      </c>
      <c r="M799" s="16">
        <f>IF(D799=1,IF(J799&lt;=9000000,330000,IF(J799&lt;=9500000,220000,IF(J799&lt;=10000000,110000,0))),0)</f>
        <v/>
      </c>
      <c r="N799" s="16">
        <f>IF(D799=1,IF(J799&lt;=9000000,50000,IF(J799&lt;=9500000,40000,IF(J799&lt;=10000000,20000,0))),0)</f>
        <v/>
      </c>
      <c r="O799" s="16">
        <f>MAX(0,ROUNDDOWN(J799-G799-K799-L799-E799*380000-F799*630000-H799,-3))</f>
        <v/>
      </c>
      <c r="P799" s="16">
        <f>MAX(0,ROUNDDOWN(J799-G799-430000-M799-E799*330000-F799*450000-I799,-3))</f>
        <v/>
      </c>
      <c r="Q799" s="16">
        <f>50000+N799+E799*50000+F799*180000</f>
        <v/>
      </c>
      <c r="R799" s="16">
        <f>IF(P799&lt;=2000000,MIN(Q799,P799),MAX(Q799-(P799-2000000),50000))*0.05</f>
        <v/>
      </c>
      <c r="S799" s="16">
        <f>MAX(0,P799*0.1-R799)</f>
        <v/>
      </c>
      <c r="T799" s="16">
        <f>Q799+MAX(0,K799-480000)</f>
        <v/>
      </c>
      <c r="U799" s="16">
        <f>P799-T799</f>
        <v/>
      </c>
      <c r="V799" s="17">
        <f>IF(U799&lt;0,0,LOOKUP(U799,{0,1950001,3300001,6950001,9000001,18000001,40000001},{0.05,0.1,0.2,0.23,0.33,0.4,0.45}))</f>
        <v/>
      </c>
      <c r="W799" s="18">
        <f>IF(U799&lt;0,0.9,0.9-V799*1.021)</f>
        <v/>
      </c>
      <c r="X799" s="16">
        <f>ROUNDDOWN(S799*0.2/W799+2000,0)</f>
        <v/>
      </c>
      <c r="Y799" s="17">
        <f>IF(O799&lt;=0,0,LOOKUP(O799,{0,1950001,3300001,6950001,9000001,18000001,40000001},{0.05,0.1,0.2,0.23,0.33,0.4,0.45}))</f>
        <v/>
      </c>
    </row>
    <row r="800">
      <c r="A800" t="inlineStr">
        <is>
          <t>1万円刻み</t>
        </is>
      </c>
      <c r="B800" s="16">
        <f>'3_1万円刻み'!$A$79</f>
        <v/>
      </c>
      <c r="C800" t="n">
        <v>2026</v>
      </c>
      <c r="D800" t="n">
        <v>1</v>
      </c>
      <c r="E800" t="n">
        <v>0</v>
      </c>
      <c r="F800" t="n">
        <v>0</v>
      </c>
      <c r="G800" s="16">
        <f>ROUND(MIN(B800/12,650000)*12*0.0915+MIN(B800/12,1390000)*12*(0.0504+0)+B800*0.005,0)</f>
        <v/>
      </c>
      <c r="H800" t="n">
        <v>0</v>
      </c>
      <c r="I800" t="n">
        <v>0</v>
      </c>
      <c r="J800" s="16">
        <f>IF(C800=2026,IF(B800&lt;741000,0,IF(B800&lt;2191000,B800-740000,IF(B800&lt;2193000,1451000,IF(B800&lt;2196000,1453000,IF(B800&lt;2200000,1456000,IF(B800&lt;3600000,ROUNDDOWN(B800/4,-3)*2.8-80000,IF(B800&lt;6600000,ROUNDDOWN(B800/4,-3)*3.2-440000,IF(B800&lt;8500000,ROUNDDOWN(B800*0.9,0)-1100000,B800-1950000)))))))),IF(B800&lt;651000,0,IF(B800&lt;1900000,B800-650000,IF(B800&lt;3600000,ROUNDDOWN(B800/4,-3)*2.8-80000,IF(B800&lt;6600000,ROUNDDOWN(B800/4,-3)*3.2-440000,IF(B800&lt;8500000,ROUNDDOWN(B800*0.9,0)-1100000,B800-1950000))))))</f>
        <v/>
      </c>
      <c r="K800" s="16">
        <f>IF(J800&gt;23500000,NA(),IF(C800=2026,IF(J800&lt;=4890000,1040000,IF(J800&lt;=6550000,670000,620000)),IF(J800&lt;=1320000,950000,IF(J800&lt;=3360000,880000,IF(J800&lt;=4890000,680000,IF(J800&lt;=6550000,630000,580000))))))</f>
        <v/>
      </c>
      <c r="L800" s="16">
        <f>IF(D800=1,IF(J800&lt;=9000000,380000,IF(J800&lt;=9500000,260000,IF(J800&lt;=10000000,130000,0))),0)</f>
        <v/>
      </c>
      <c r="M800" s="16">
        <f>IF(D800=1,IF(J800&lt;=9000000,330000,IF(J800&lt;=9500000,220000,IF(J800&lt;=10000000,110000,0))),0)</f>
        <v/>
      </c>
      <c r="N800" s="16">
        <f>IF(D800=1,IF(J800&lt;=9000000,50000,IF(J800&lt;=9500000,40000,IF(J800&lt;=10000000,20000,0))),0)</f>
        <v/>
      </c>
      <c r="O800" s="16">
        <f>MAX(0,ROUNDDOWN(J800-G800-K800-L800-E800*380000-F800*630000-H800,-3))</f>
        <v/>
      </c>
      <c r="P800" s="16">
        <f>MAX(0,ROUNDDOWN(J800-G800-430000-M800-E800*330000-F800*450000-I800,-3))</f>
        <v/>
      </c>
      <c r="Q800" s="16">
        <f>50000+N800+E800*50000+F800*180000</f>
        <v/>
      </c>
      <c r="R800" s="16">
        <f>IF(P800&lt;=2000000,MIN(Q800,P800),MAX(Q800-(P800-2000000),50000))*0.05</f>
        <v/>
      </c>
      <c r="S800" s="16">
        <f>MAX(0,P800*0.1-R800)</f>
        <v/>
      </c>
      <c r="T800" s="16">
        <f>Q800+MAX(0,K800-480000)</f>
        <v/>
      </c>
      <c r="U800" s="16">
        <f>P800-T800</f>
        <v/>
      </c>
      <c r="V800" s="17">
        <f>IF(U800&lt;0,0,LOOKUP(U800,{0,1950001,3300001,6950001,9000001,18000001,40000001},{0.05,0.1,0.2,0.23,0.33,0.4,0.45}))</f>
        <v/>
      </c>
      <c r="W800" s="18">
        <f>IF(U800&lt;0,0.9,0.9-V800*1.021)</f>
        <v/>
      </c>
      <c r="X800" s="16">
        <f>ROUNDDOWN(S800*0.2/W800+2000,0)</f>
        <v/>
      </c>
      <c r="Y800" s="17">
        <f>IF(O800&lt;=0,0,LOOKUP(O800,{0,1950001,3300001,6950001,9000001,18000001,40000001},{0.05,0.1,0.2,0.23,0.33,0.4,0.45}))</f>
        <v/>
      </c>
    </row>
    <row r="801">
      <c r="A801" t="inlineStr">
        <is>
          <t>1万円刻み</t>
        </is>
      </c>
      <c r="B801" s="16">
        <f>'3_1万円刻み'!$A$80</f>
        <v/>
      </c>
      <c r="C801" t="n">
        <v>2025</v>
      </c>
      <c r="D801" t="n">
        <v>0</v>
      </c>
      <c r="E801" t="n">
        <v>0</v>
      </c>
      <c r="F801" t="n">
        <v>0</v>
      </c>
      <c r="G801" s="16">
        <f>ROUND(MIN(B801/12,650000)*12*0.0915+MIN(B801/12,1390000)*12*(0.0504+0)+B801*0.005,0)</f>
        <v/>
      </c>
      <c r="H801" t="n">
        <v>0</v>
      </c>
      <c r="I801" t="n">
        <v>0</v>
      </c>
      <c r="J801" s="16">
        <f>IF(C801=2026,IF(B801&lt;741000,0,IF(B801&lt;2191000,B801-740000,IF(B801&lt;2193000,1451000,IF(B801&lt;2196000,1453000,IF(B801&lt;2200000,1456000,IF(B801&lt;3600000,ROUNDDOWN(B801/4,-3)*2.8-80000,IF(B801&lt;6600000,ROUNDDOWN(B801/4,-3)*3.2-440000,IF(B801&lt;8500000,ROUNDDOWN(B801*0.9,0)-1100000,B801-1950000)))))))),IF(B801&lt;651000,0,IF(B801&lt;1900000,B801-650000,IF(B801&lt;3600000,ROUNDDOWN(B801/4,-3)*2.8-80000,IF(B801&lt;6600000,ROUNDDOWN(B801/4,-3)*3.2-440000,IF(B801&lt;8500000,ROUNDDOWN(B801*0.9,0)-1100000,B801-1950000))))))</f>
        <v/>
      </c>
      <c r="K801" s="16">
        <f>IF(J801&gt;23500000,NA(),IF(C801=2026,IF(J801&lt;=4890000,1040000,IF(J801&lt;=6550000,670000,620000)),IF(J801&lt;=1320000,950000,IF(J801&lt;=3360000,880000,IF(J801&lt;=4890000,680000,IF(J801&lt;=6550000,630000,580000))))))</f>
        <v/>
      </c>
      <c r="L801" s="16">
        <f>IF(D801=1,IF(J801&lt;=9000000,380000,IF(J801&lt;=9500000,260000,IF(J801&lt;=10000000,130000,0))),0)</f>
        <v/>
      </c>
      <c r="M801" s="16">
        <f>IF(D801=1,IF(J801&lt;=9000000,330000,IF(J801&lt;=9500000,220000,IF(J801&lt;=10000000,110000,0))),0)</f>
        <v/>
      </c>
      <c r="N801" s="16">
        <f>IF(D801=1,IF(J801&lt;=9000000,50000,IF(J801&lt;=9500000,40000,IF(J801&lt;=10000000,20000,0))),0)</f>
        <v/>
      </c>
      <c r="O801" s="16">
        <f>MAX(0,ROUNDDOWN(J801-G801-K801-L801-E801*380000-F801*630000-H801,-3))</f>
        <v/>
      </c>
      <c r="P801" s="16">
        <f>MAX(0,ROUNDDOWN(J801-G801-430000-M801-E801*330000-F801*450000-I801,-3))</f>
        <v/>
      </c>
      <c r="Q801" s="16">
        <f>50000+N801+E801*50000+F801*180000</f>
        <v/>
      </c>
      <c r="R801" s="16">
        <f>IF(P801&lt;=2000000,MIN(Q801,P801),MAX(Q801-(P801-2000000),50000))*0.05</f>
        <v/>
      </c>
      <c r="S801" s="16">
        <f>MAX(0,P801*0.1-R801)</f>
        <v/>
      </c>
      <c r="T801" s="16">
        <f>Q801+MAX(0,K801-480000)</f>
        <v/>
      </c>
      <c r="U801" s="16">
        <f>P801-T801</f>
        <v/>
      </c>
      <c r="V801" s="17">
        <f>IF(U801&lt;0,0,LOOKUP(U801,{0,1950001,3300001,6950001,9000001,18000001,40000001},{0.05,0.1,0.2,0.23,0.33,0.4,0.45}))</f>
        <v/>
      </c>
      <c r="W801" s="18">
        <f>IF(U801&lt;0,0.9,0.9-V801*1.021)</f>
        <v/>
      </c>
      <c r="X801" s="16">
        <f>ROUNDDOWN(S801*0.2/W801+2000,0)</f>
        <v/>
      </c>
      <c r="Y801" s="17">
        <f>IF(O801&lt;=0,0,LOOKUP(O801,{0,1950001,3300001,6950001,9000001,18000001,40000001},{0.05,0.1,0.2,0.23,0.33,0.4,0.45}))</f>
        <v/>
      </c>
    </row>
    <row r="802">
      <c r="A802" t="inlineStr">
        <is>
          <t>1万円刻み</t>
        </is>
      </c>
      <c r="B802" s="16">
        <f>'3_1万円刻み'!$A$80</f>
        <v/>
      </c>
      <c r="C802" t="n">
        <v>2026</v>
      </c>
      <c r="D802" t="n">
        <v>0</v>
      </c>
      <c r="E802" t="n">
        <v>0</v>
      </c>
      <c r="F802" t="n">
        <v>0</v>
      </c>
      <c r="G802" s="16">
        <f>ROUND(MIN(B802/12,650000)*12*0.0915+MIN(B802/12,1390000)*12*(0.0504+0)+B802*0.005,0)</f>
        <v/>
      </c>
      <c r="H802" t="n">
        <v>0</v>
      </c>
      <c r="I802" t="n">
        <v>0</v>
      </c>
      <c r="J802" s="16">
        <f>IF(C802=2026,IF(B802&lt;741000,0,IF(B802&lt;2191000,B802-740000,IF(B802&lt;2193000,1451000,IF(B802&lt;2196000,1453000,IF(B802&lt;2200000,1456000,IF(B802&lt;3600000,ROUNDDOWN(B802/4,-3)*2.8-80000,IF(B802&lt;6600000,ROUNDDOWN(B802/4,-3)*3.2-440000,IF(B802&lt;8500000,ROUNDDOWN(B802*0.9,0)-1100000,B802-1950000)))))))),IF(B802&lt;651000,0,IF(B802&lt;1900000,B802-650000,IF(B802&lt;3600000,ROUNDDOWN(B802/4,-3)*2.8-80000,IF(B802&lt;6600000,ROUNDDOWN(B802/4,-3)*3.2-440000,IF(B802&lt;8500000,ROUNDDOWN(B802*0.9,0)-1100000,B802-1950000))))))</f>
        <v/>
      </c>
      <c r="K802" s="16">
        <f>IF(J802&gt;23500000,NA(),IF(C802=2026,IF(J802&lt;=4890000,1040000,IF(J802&lt;=6550000,670000,620000)),IF(J802&lt;=1320000,950000,IF(J802&lt;=3360000,880000,IF(J802&lt;=4890000,680000,IF(J802&lt;=6550000,630000,580000))))))</f>
        <v/>
      </c>
      <c r="L802" s="16">
        <f>IF(D802=1,IF(J802&lt;=9000000,380000,IF(J802&lt;=9500000,260000,IF(J802&lt;=10000000,130000,0))),0)</f>
        <v/>
      </c>
      <c r="M802" s="16">
        <f>IF(D802=1,IF(J802&lt;=9000000,330000,IF(J802&lt;=9500000,220000,IF(J802&lt;=10000000,110000,0))),0)</f>
        <v/>
      </c>
      <c r="N802" s="16">
        <f>IF(D802=1,IF(J802&lt;=9000000,50000,IF(J802&lt;=9500000,40000,IF(J802&lt;=10000000,20000,0))),0)</f>
        <v/>
      </c>
      <c r="O802" s="16">
        <f>MAX(0,ROUNDDOWN(J802-G802-K802-L802-E802*380000-F802*630000-H802,-3))</f>
        <v/>
      </c>
      <c r="P802" s="16">
        <f>MAX(0,ROUNDDOWN(J802-G802-430000-M802-E802*330000-F802*450000-I802,-3))</f>
        <v/>
      </c>
      <c r="Q802" s="16">
        <f>50000+N802+E802*50000+F802*180000</f>
        <v/>
      </c>
      <c r="R802" s="16">
        <f>IF(P802&lt;=2000000,MIN(Q802,P802),MAX(Q802-(P802-2000000),50000))*0.05</f>
        <v/>
      </c>
      <c r="S802" s="16">
        <f>MAX(0,P802*0.1-R802)</f>
        <v/>
      </c>
      <c r="T802" s="16">
        <f>Q802+MAX(0,K802-480000)</f>
        <v/>
      </c>
      <c r="U802" s="16">
        <f>P802-T802</f>
        <v/>
      </c>
      <c r="V802" s="17">
        <f>IF(U802&lt;0,0,LOOKUP(U802,{0,1950001,3300001,6950001,9000001,18000001,40000001},{0.05,0.1,0.2,0.23,0.33,0.4,0.45}))</f>
        <v/>
      </c>
      <c r="W802" s="18">
        <f>IF(U802&lt;0,0.9,0.9-V802*1.021)</f>
        <v/>
      </c>
      <c r="X802" s="16">
        <f>ROUNDDOWN(S802*0.2/W802+2000,0)</f>
        <v/>
      </c>
      <c r="Y802" s="17">
        <f>IF(O802&lt;=0,0,LOOKUP(O802,{0,1950001,3300001,6950001,9000001,18000001,40000001},{0.05,0.1,0.2,0.23,0.33,0.4,0.45}))</f>
        <v/>
      </c>
    </row>
    <row r="803">
      <c r="A803" t="inlineStr">
        <is>
          <t>1万円刻み</t>
        </is>
      </c>
      <c r="B803" s="16">
        <f>'3_1万円刻み'!$A$80</f>
        <v/>
      </c>
      <c r="C803" t="n">
        <v>2025</v>
      </c>
      <c r="D803" t="n">
        <v>1</v>
      </c>
      <c r="E803" t="n">
        <v>0</v>
      </c>
      <c r="F803" t="n">
        <v>0</v>
      </c>
      <c r="G803" s="16">
        <f>ROUND(MIN(B803/12,650000)*12*0.0915+MIN(B803/12,1390000)*12*(0.0504+0)+B803*0.005,0)</f>
        <v/>
      </c>
      <c r="H803" t="n">
        <v>0</v>
      </c>
      <c r="I803" t="n">
        <v>0</v>
      </c>
      <c r="J803" s="16">
        <f>IF(C803=2026,IF(B803&lt;741000,0,IF(B803&lt;2191000,B803-740000,IF(B803&lt;2193000,1451000,IF(B803&lt;2196000,1453000,IF(B803&lt;2200000,1456000,IF(B803&lt;3600000,ROUNDDOWN(B803/4,-3)*2.8-80000,IF(B803&lt;6600000,ROUNDDOWN(B803/4,-3)*3.2-440000,IF(B803&lt;8500000,ROUNDDOWN(B803*0.9,0)-1100000,B803-1950000)))))))),IF(B803&lt;651000,0,IF(B803&lt;1900000,B803-650000,IF(B803&lt;3600000,ROUNDDOWN(B803/4,-3)*2.8-80000,IF(B803&lt;6600000,ROUNDDOWN(B803/4,-3)*3.2-440000,IF(B803&lt;8500000,ROUNDDOWN(B803*0.9,0)-1100000,B803-1950000))))))</f>
        <v/>
      </c>
      <c r="K803" s="16">
        <f>IF(J803&gt;23500000,NA(),IF(C803=2026,IF(J803&lt;=4890000,1040000,IF(J803&lt;=6550000,670000,620000)),IF(J803&lt;=1320000,950000,IF(J803&lt;=3360000,880000,IF(J803&lt;=4890000,680000,IF(J803&lt;=6550000,630000,580000))))))</f>
        <v/>
      </c>
      <c r="L803" s="16">
        <f>IF(D803=1,IF(J803&lt;=9000000,380000,IF(J803&lt;=9500000,260000,IF(J803&lt;=10000000,130000,0))),0)</f>
        <v/>
      </c>
      <c r="M803" s="16">
        <f>IF(D803=1,IF(J803&lt;=9000000,330000,IF(J803&lt;=9500000,220000,IF(J803&lt;=10000000,110000,0))),0)</f>
        <v/>
      </c>
      <c r="N803" s="16">
        <f>IF(D803=1,IF(J803&lt;=9000000,50000,IF(J803&lt;=9500000,40000,IF(J803&lt;=10000000,20000,0))),0)</f>
        <v/>
      </c>
      <c r="O803" s="16">
        <f>MAX(0,ROUNDDOWN(J803-G803-K803-L803-E803*380000-F803*630000-H803,-3))</f>
        <v/>
      </c>
      <c r="P803" s="16">
        <f>MAX(0,ROUNDDOWN(J803-G803-430000-M803-E803*330000-F803*450000-I803,-3))</f>
        <v/>
      </c>
      <c r="Q803" s="16">
        <f>50000+N803+E803*50000+F803*180000</f>
        <v/>
      </c>
      <c r="R803" s="16">
        <f>IF(P803&lt;=2000000,MIN(Q803,P803),MAX(Q803-(P803-2000000),50000))*0.05</f>
        <v/>
      </c>
      <c r="S803" s="16">
        <f>MAX(0,P803*0.1-R803)</f>
        <v/>
      </c>
      <c r="T803" s="16">
        <f>Q803+MAX(0,K803-480000)</f>
        <v/>
      </c>
      <c r="U803" s="16">
        <f>P803-T803</f>
        <v/>
      </c>
      <c r="V803" s="17">
        <f>IF(U803&lt;0,0,LOOKUP(U803,{0,1950001,3300001,6950001,9000001,18000001,40000001},{0.05,0.1,0.2,0.23,0.33,0.4,0.45}))</f>
        <v/>
      </c>
      <c r="W803" s="18">
        <f>IF(U803&lt;0,0.9,0.9-V803*1.021)</f>
        <v/>
      </c>
      <c r="X803" s="16">
        <f>ROUNDDOWN(S803*0.2/W803+2000,0)</f>
        <v/>
      </c>
      <c r="Y803" s="17">
        <f>IF(O803&lt;=0,0,LOOKUP(O803,{0,1950001,3300001,6950001,9000001,18000001,40000001},{0.05,0.1,0.2,0.23,0.33,0.4,0.45}))</f>
        <v/>
      </c>
    </row>
    <row r="804">
      <c r="A804" t="inlineStr">
        <is>
          <t>1万円刻み</t>
        </is>
      </c>
      <c r="B804" s="16">
        <f>'3_1万円刻み'!$A$80</f>
        <v/>
      </c>
      <c r="C804" t="n">
        <v>2026</v>
      </c>
      <c r="D804" t="n">
        <v>1</v>
      </c>
      <c r="E804" t="n">
        <v>0</v>
      </c>
      <c r="F804" t="n">
        <v>0</v>
      </c>
      <c r="G804" s="16">
        <f>ROUND(MIN(B804/12,650000)*12*0.0915+MIN(B804/12,1390000)*12*(0.0504+0)+B804*0.005,0)</f>
        <v/>
      </c>
      <c r="H804" t="n">
        <v>0</v>
      </c>
      <c r="I804" t="n">
        <v>0</v>
      </c>
      <c r="J804" s="16">
        <f>IF(C804=2026,IF(B804&lt;741000,0,IF(B804&lt;2191000,B804-740000,IF(B804&lt;2193000,1451000,IF(B804&lt;2196000,1453000,IF(B804&lt;2200000,1456000,IF(B804&lt;3600000,ROUNDDOWN(B804/4,-3)*2.8-80000,IF(B804&lt;6600000,ROUNDDOWN(B804/4,-3)*3.2-440000,IF(B804&lt;8500000,ROUNDDOWN(B804*0.9,0)-1100000,B804-1950000)))))))),IF(B804&lt;651000,0,IF(B804&lt;1900000,B804-650000,IF(B804&lt;3600000,ROUNDDOWN(B804/4,-3)*2.8-80000,IF(B804&lt;6600000,ROUNDDOWN(B804/4,-3)*3.2-440000,IF(B804&lt;8500000,ROUNDDOWN(B804*0.9,0)-1100000,B804-1950000))))))</f>
        <v/>
      </c>
      <c r="K804" s="16">
        <f>IF(J804&gt;23500000,NA(),IF(C804=2026,IF(J804&lt;=4890000,1040000,IF(J804&lt;=6550000,670000,620000)),IF(J804&lt;=1320000,950000,IF(J804&lt;=3360000,880000,IF(J804&lt;=4890000,680000,IF(J804&lt;=6550000,630000,580000))))))</f>
        <v/>
      </c>
      <c r="L804" s="16">
        <f>IF(D804=1,IF(J804&lt;=9000000,380000,IF(J804&lt;=9500000,260000,IF(J804&lt;=10000000,130000,0))),0)</f>
        <v/>
      </c>
      <c r="M804" s="16">
        <f>IF(D804=1,IF(J804&lt;=9000000,330000,IF(J804&lt;=9500000,220000,IF(J804&lt;=10000000,110000,0))),0)</f>
        <v/>
      </c>
      <c r="N804" s="16">
        <f>IF(D804=1,IF(J804&lt;=9000000,50000,IF(J804&lt;=9500000,40000,IF(J804&lt;=10000000,20000,0))),0)</f>
        <v/>
      </c>
      <c r="O804" s="16">
        <f>MAX(0,ROUNDDOWN(J804-G804-K804-L804-E804*380000-F804*630000-H804,-3))</f>
        <v/>
      </c>
      <c r="P804" s="16">
        <f>MAX(0,ROUNDDOWN(J804-G804-430000-M804-E804*330000-F804*450000-I804,-3))</f>
        <v/>
      </c>
      <c r="Q804" s="16">
        <f>50000+N804+E804*50000+F804*180000</f>
        <v/>
      </c>
      <c r="R804" s="16">
        <f>IF(P804&lt;=2000000,MIN(Q804,P804),MAX(Q804-(P804-2000000),50000))*0.05</f>
        <v/>
      </c>
      <c r="S804" s="16">
        <f>MAX(0,P804*0.1-R804)</f>
        <v/>
      </c>
      <c r="T804" s="16">
        <f>Q804+MAX(0,K804-480000)</f>
        <v/>
      </c>
      <c r="U804" s="16">
        <f>P804-T804</f>
        <v/>
      </c>
      <c r="V804" s="17">
        <f>IF(U804&lt;0,0,LOOKUP(U804,{0,1950001,3300001,6950001,9000001,18000001,40000001},{0.05,0.1,0.2,0.23,0.33,0.4,0.45}))</f>
        <v/>
      </c>
      <c r="W804" s="18">
        <f>IF(U804&lt;0,0.9,0.9-V804*1.021)</f>
        <v/>
      </c>
      <c r="X804" s="16">
        <f>ROUNDDOWN(S804*0.2/W804+2000,0)</f>
        <v/>
      </c>
      <c r="Y804" s="17">
        <f>IF(O804&lt;=0,0,LOOKUP(O804,{0,1950001,3300001,6950001,9000001,18000001,40000001},{0.05,0.1,0.2,0.23,0.33,0.4,0.45}))</f>
        <v/>
      </c>
    </row>
    <row r="805">
      <c r="A805" t="inlineStr">
        <is>
          <t>1万円刻み</t>
        </is>
      </c>
      <c r="B805" s="16">
        <f>'3_1万円刻み'!$A$81</f>
        <v/>
      </c>
      <c r="C805" t="n">
        <v>2025</v>
      </c>
      <c r="D805" t="n">
        <v>0</v>
      </c>
      <c r="E805" t="n">
        <v>0</v>
      </c>
      <c r="F805" t="n">
        <v>0</v>
      </c>
      <c r="G805" s="16">
        <f>ROUND(MIN(B805/12,650000)*12*0.0915+MIN(B805/12,1390000)*12*(0.0504+0)+B805*0.005,0)</f>
        <v/>
      </c>
      <c r="H805" t="n">
        <v>0</v>
      </c>
      <c r="I805" t="n">
        <v>0</v>
      </c>
      <c r="J805" s="16">
        <f>IF(C805=2026,IF(B805&lt;741000,0,IF(B805&lt;2191000,B805-740000,IF(B805&lt;2193000,1451000,IF(B805&lt;2196000,1453000,IF(B805&lt;2200000,1456000,IF(B805&lt;3600000,ROUNDDOWN(B805/4,-3)*2.8-80000,IF(B805&lt;6600000,ROUNDDOWN(B805/4,-3)*3.2-440000,IF(B805&lt;8500000,ROUNDDOWN(B805*0.9,0)-1100000,B805-1950000)))))))),IF(B805&lt;651000,0,IF(B805&lt;1900000,B805-650000,IF(B805&lt;3600000,ROUNDDOWN(B805/4,-3)*2.8-80000,IF(B805&lt;6600000,ROUNDDOWN(B805/4,-3)*3.2-440000,IF(B805&lt;8500000,ROUNDDOWN(B805*0.9,0)-1100000,B805-1950000))))))</f>
        <v/>
      </c>
      <c r="K805" s="16">
        <f>IF(J805&gt;23500000,NA(),IF(C805=2026,IF(J805&lt;=4890000,1040000,IF(J805&lt;=6550000,670000,620000)),IF(J805&lt;=1320000,950000,IF(J805&lt;=3360000,880000,IF(J805&lt;=4890000,680000,IF(J805&lt;=6550000,630000,580000))))))</f>
        <v/>
      </c>
      <c r="L805" s="16">
        <f>IF(D805=1,IF(J805&lt;=9000000,380000,IF(J805&lt;=9500000,260000,IF(J805&lt;=10000000,130000,0))),0)</f>
        <v/>
      </c>
      <c r="M805" s="16">
        <f>IF(D805=1,IF(J805&lt;=9000000,330000,IF(J805&lt;=9500000,220000,IF(J805&lt;=10000000,110000,0))),0)</f>
        <v/>
      </c>
      <c r="N805" s="16">
        <f>IF(D805=1,IF(J805&lt;=9000000,50000,IF(J805&lt;=9500000,40000,IF(J805&lt;=10000000,20000,0))),0)</f>
        <v/>
      </c>
      <c r="O805" s="16">
        <f>MAX(0,ROUNDDOWN(J805-G805-K805-L805-E805*380000-F805*630000-H805,-3))</f>
        <v/>
      </c>
      <c r="P805" s="16">
        <f>MAX(0,ROUNDDOWN(J805-G805-430000-M805-E805*330000-F805*450000-I805,-3))</f>
        <v/>
      </c>
      <c r="Q805" s="16">
        <f>50000+N805+E805*50000+F805*180000</f>
        <v/>
      </c>
      <c r="R805" s="16">
        <f>IF(P805&lt;=2000000,MIN(Q805,P805),MAX(Q805-(P805-2000000),50000))*0.05</f>
        <v/>
      </c>
      <c r="S805" s="16">
        <f>MAX(0,P805*0.1-R805)</f>
        <v/>
      </c>
      <c r="T805" s="16">
        <f>Q805+MAX(0,K805-480000)</f>
        <v/>
      </c>
      <c r="U805" s="16">
        <f>P805-T805</f>
        <v/>
      </c>
      <c r="V805" s="17">
        <f>IF(U805&lt;0,0,LOOKUP(U805,{0,1950001,3300001,6950001,9000001,18000001,40000001},{0.05,0.1,0.2,0.23,0.33,0.4,0.45}))</f>
        <v/>
      </c>
      <c r="W805" s="18">
        <f>IF(U805&lt;0,0.9,0.9-V805*1.021)</f>
        <v/>
      </c>
      <c r="X805" s="16">
        <f>ROUNDDOWN(S805*0.2/W805+2000,0)</f>
        <v/>
      </c>
      <c r="Y805" s="17">
        <f>IF(O805&lt;=0,0,LOOKUP(O805,{0,1950001,3300001,6950001,9000001,18000001,40000001},{0.05,0.1,0.2,0.23,0.33,0.4,0.45}))</f>
        <v/>
      </c>
    </row>
    <row r="806">
      <c r="A806" t="inlineStr">
        <is>
          <t>1万円刻み</t>
        </is>
      </c>
      <c r="B806" s="16">
        <f>'3_1万円刻み'!$A$81</f>
        <v/>
      </c>
      <c r="C806" t="n">
        <v>2026</v>
      </c>
      <c r="D806" t="n">
        <v>0</v>
      </c>
      <c r="E806" t="n">
        <v>0</v>
      </c>
      <c r="F806" t="n">
        <v>0</v>
      </c>
      <c r="G806" s="16">
        <f>ROUND(MIN(B806/12,650000)*12*0.0915+MIN(B806/12,1390000)*12*(0.0504+0)+B806*0.005,0)</f>
        <v/>
      </c>
      <c r="H806" t="n">
        <v>0</v>
      </c>
      <c r="I806" t="n">
        <v>0</v>
      </c>
      <c r="J806" s="16">
        <f>IF(C806=2026,IF(B806&lt;741000,0,IF(B806&lt;2191000,B806-740000,IF(B806&lt;2193000,1451000,IF(B806&lt;2196000,1453000,IF(B806&lt;2200000,1456000,IF(B806&lt;3600000,ROUNDDOWN(B806/4,-3)*2.8-80000,IF(B806&lt;6600000,ROUNDDOWN(B806/4,-3)*3.2-440000,IF(B806&lt;8500000,ROUNDDOWN(B806*0.9,0)-1100000,B806-1950000)))))))),IF(B806&lt;651000,0,IF(B806&lt;1900000,B806-650000,IF(B806&lt;3600000,ROUNDDOWN(B806/4,-3)*2.8-80000,IF(B806&lt;6600000,ROUNDDOWN(B806/4,-3)*3.2-440000,IF(B806&lt;8500000,ROUNDDOWN(B806*0.9,0)-1100000,B806-1950000))))))</f>
        <v/>
      </c>
      <c r="K806" s="16">
        <f>IF(J806&gt;23500000,NA(),IF(C806=2026,IF(J806&lt;=4890000,1040000,IF(J806&lt;=6550000,670000,620000)),IF(J806&lt;=1320000,950000,IF(J806&lt;=3360000,880000,IF(J806&lt;=4890000,680000,IF(J806&lt;=6550000,630000,580000))))))</f>
        <v/>
      </c>
      <c r="L806" s="16">
        <f>IF(D806=1,IF(J806&lt;=9000000,380000,IF(J806&lt;=9500000,260000,IF(J806&lt;=10000000,130000,0))),0)</f>
        <v/>
      </c>
      <c r="M806" s="16">
        <f>IF(D806=1,IF(J806&lt;=9000000,330000,IF(J806&lt;=9500000,220000,IF(J806&lt;=10000000,110000,0))),0)</f>
        <v/>
      </c>
      <c r="N806" s="16">
        <f>IF(D806=1,IF(J806&lt;=9000000,50000,IF(J806&lt;=9500000,40000,IF(J806&lt;=10000000,20000,0))),0)</f>
        <v/>
      </c>
      <c r="O806" s="16">
        <f>MAX(0,ROUNDDOWN(J806-G806-K806-L806-E806*380000-F806*630000-H806,-3))</f>
        <v/>
      </c>
      <c r="P806" s="16">
        <f>MAX(0,ROUNDDOWN(J806-G806-430000-M806-E806*330000-F806*450000-I806,-3))</f>
        <v/>
      </c>
      <c r="Q806" s="16">
        <f>50000+N806+E806*50000+F806*180000</f>
        <v/>
      </c>
      <c r="R806" s="16">
        <f>IF(P806&lt;=2000000,MIN(Q806,P806),MAX(Q806-(P806-2000000),50000))*0.05</f>
        <v/>
      </c>
      <c r="S806" s="16">
        <f>MAX(0,P806*0.1-R806)</f>
        <v/>
      </c>
      <c r="T806" s="16">
        <f>Q806+MAX(0,K806-480000)</f>
        <v/>
      </c>
      <c r="U806" s="16">
        <f>P806-T806</f>
        <v/>
      </c>
      <c r="V806" s="17">
        <f>IF(U806&lt;0,0,LOOKUP(U806,{0,1950001,3300001,6950001,9000001,18000001,40000001},{0.05,0.1,0.2,0.23,0.33,0.4,0.45}))</f>
        <v/>
      </c>
      <c r="W806" s="18">
        <f>IF(U806&lt;0,0.9,0.9-V806*1.021)</f>
        <v/>
      </c>
      <c r="X806" s="16">
        <f>ROUNDDOWN(S806*0.2/W806+2000,0)</f>
        <v/>
      </c>
      <c r="Y806" s="17">
        <f>IF(O806&lt;=0,0,LOOKUP(O806,{0,1950001,3300001,6950001,9000001,18000001,40000001},{0.05,0.1,0.2,0.23,0.33,0.4,0.45}))</f>
        <v/>
      </c>
    </row>
    <row r="807">
      <c r="A807" t="inlineStr">
        <is>
          <t>1万円刻み</t>
        </is>
      </c>
      <c r="B807" s="16">
        <f>'3_1万円刻み'!$A$81</f>
        <v/>
      </c>
      <c r="C807" t="n">
        <v>2025</v>
      </c>
      <c r="D807" t="n">
        <v>1</v>
      </c>
      <c r="E807" t="n">
        <v>0</v>
      </c>
      <c r="F807" t="n">
        <v>0</v>
      </c>
      <c r="G807" s="16">
        <f>ROUND(MIN(B807/12,650000)*12*0.0915+MIN(B807/12,1390000)*12*(0.0504+0)+B807*0.005,0)</f>
        <v/>
      </c>
      <c r="H807" t="n">
        <v>0</v>
      </c>
      <c r="I807" t="n">
        <v>0</v>
      </c>
      <c r="J807" s="16">
        <f>IF(C807=2026,IF(B807&lt;741000,0,IF(B807&lt;2191000,B807-740000,IF(B807&lt;2193000,1451000,IF(B807&lt;2196000,1453000,IF(B807&lt;2200000,1456000,IF(B807&lt;3600000,ROUNDDOWN(B807/4,-3)*2.8-80000,IF(B807&lt;6600000,ROUNDDOWN(B807/4,-3)*3.2-440000,IF(B807&lt;8500000,ROUNDDOWN(B807*0.9,0)-1100000,B807-1950000)))))))),IF(B807&lt;651000,0,IF(B807&lt;1900000,B807-650000,IF(B807&lt;3600000,ROUNDDOWN(B807/4,-3)*2.8-80000,IF(B807&lt;6600000,ROUNDDOWN(B807/4,-3)*3.2-440000,IF(B807&lt;8500000,ROUNDDOWN(B807*0.9,0)-1100000,B807-1950000))))))</f>
        <v/>
      </c>
      <c r="K807" s="16">
        <f>IF(J807&gt;23500000,NA(),IF(C807=2026,IF(J807&lt;=4890000,1040000,IF(J807&lt;=6550000,670000,620000)),IF(J807&lt;=1320000,950000,IF(J807&lt;=3360000,880000,IF(J807&lt;=4890000,680000,IF(J807&lt;=6550000,630000,580000))))))</f>
        <v/>
      </c>
      <c r="L807" s="16">
        <f>IF(D807=1,IF(J807&lt;=9000000,380000,IF(J807&lt;=9500000,260000,IF(J807&lt;=10000000,130000,0))),0)</f>
        <v/>
      </c>
      <c r="M807" s="16">
        <f>IF(D807=1,IF(J807&lt;=9000000,330000,IF(J807&lt;=9500000,220000,IF(J807&lt;=10000000,110000,0))),0)</f>
        <v/>
      </c>
      <c r="N807" s="16">
        <f>IF(D807=1,IF(J807&lt;=9000000,50000,IF(J807&lt;=9500000,40000,IF(J807&lt;=10000000,20000,0))),0)</f>
        <v/>
      </c>
      <c r="O807" s="16">
        <f>MAX(0,ROUNDDOWN(J807-G807-K807-L807-E807*380000-F807*630000-H807,-3))</f>
        <v/>
      </c>
      <c r="P807" s="16">
        <f>MAX(0,ROUNDDOWN(J807-G807-430000-M807-E807*330000-F807*450000-I807,-3))</f>
        <v/>
      </c>
      <c r="Q807" s="16">
        <f>50000+N807+E807*50000+F807*180000</f>
        <v/>
      </c>
      <c r="R807" s="16">
        <f>IF(P807&lt;=2000000,MIN(Q807,P807),MAX(Q807-(P807-2000000),50000))*0.05</f>
        <v/>
      </c>
      <c r="S807" s="16">
        <f>MAX(0,P807*0.1-R807)</f>
        <v/>
      </c>
      <c r="T807" s="16">
        <f>Q807+MAX(0,K807-480000)</f>
        <v/>
      </c>
      <c r="U807" s="16">
        <f>P807-T807</f>
        <v/>
      </c>
      <c r="V807" s="17">
        <f>IF(U807&lt;0,0,LOOKUP(U807,{0,1950001,3300001,6950001,9000001,18000001,40000001},{0.05,0.1,0.2,0.23,0.33,0.4,0.45}))</f>
        <v/>
      </c>
      <c r="W807" s="18">
        <f>IF(U807&lt;0,0.9,0.9-V807*1.021)</f>
        <v/>
      </c>
      <c r="X807" s="16">
        <f>ROUNDDOWN(S807*0.2/W807+2000,0)</f>
        <v/>
      </c>
      <c r="Y807" s="17">
        <f>IF(O807&lt;=0,0,LOOKUP(O807,{0,1950001,3300001,6950001,9000001,18000001,40000001},{0.05,0.1,0.2,0.23,0.33,0.4,0.45}))</f>
        <v/>
      </c>
    </row>
    <row r="808">
      <c r="A808" t="inlineStr">
        <is>
          <t>1万円刻み</t>
        </is>
      </c>
      <c r="B808" s="16">
        <f>'3_1万円刻み'!$A$81</f>
        <v/>
      </c>
      <c r="C808" t="n">
        <v>2026</v>
      </c>
      <c r="D808" t="n">
        <v>1</v>
      </c>
      <c r="E808" t="n">
        <v>0</v>
      </c>
      <c r="F808" t="n">
        <v>0</v>
      </c>
      <c r="G808" s="16">
        <f>ROUND(MIN(B808/12,650000)*12*0.0915+MIN(B808/12,1390000)*12*(0.0504+0)+B808*0.005,0)</f>
        <v/>
      </c>
      <c r="H808" t="n">
        <v>0</v>
      </c>
      <c r="I808" t="n">
        <v>0</v>
      </c>
      <c r="J808" s="16">
        <f>IF(C808=2026,IF(B808&lt;741000,0,IF(B808&lt;2191000,B808-740000,IF(B808&lt;2193000,1451000,IF(B808&lt;2196000,1453000,IF(B808&lt;2200000,1456000,IF(B808&lt;3600000,ROUNDDOWN(B808/4,-3)*2.8-80000,IF(B808&lt;6600000,ROUNDDOWN(B808/4,-3)*3.2-440000,IF(B808&lt;8500000,ROUNDDOWN(B808*0.9,0)-1100000,B808-1950000)))))))),IF(B808&lt;651000,0,IF(B808&lt;1900000,B808-650000,IF(B808&lt;3600000,ROUNDDOWN(B808/4,-3)*2.8-80000,IF(B808&lt;6600000,ROUNDDOWN(B808/4,-3)*3.2-440000,IF(B808&lt;8500000,ROUNDDOWN(B808*0.9,0)-1100000,B808-1950000))))))</f>
        <v/>
      </c>
      <c r="K808" s="16">
        <f>IF(J808&gt;23500000,NA(),IF(C808=2026,IF(J808&lt;=4890000,1040000,IF(J808&lt;=6550000,670000,620000)),IF(J808&lt;=1320000,950000,IF(J808&lt;=3360000,880000,IF(J808&lt;=4890000,680000,IF(J808&lt;=6550000,630000,580000))))))</f>
        <v/>
      </c>
      <c r="L808" s="16">
        <f>IF(D808=1,IF(J808&lt;=9000000,380000,IF(J808&lt;=9500000,260000,IF(J808&lt;=10000000,130000,0))),0)</f>
        <v/>
      </c>
      <c r="M808" s="16">
        <f>IF(D808=1,IF(J808&lt;=9000000,330000,IF(J808&lt;=9500000,220000,IF(J808&lt;=10000000,110000,0))),0)</f>
        <v/>
      </c>
      <c r="N808" s="16">
        <f>IF(D808=1,IF(J808&lt;=9000000,50000,IF(J808&lt;=9500000,40000,IF(J808&lt;=10000000,20000,0))),0)</f>
        <v/>
      </c>
      <c r="O808" s="16">
        <f>MAX(0,ROUNDDOWN(J808-G808-K808-L808-E808*380000-F808*630000-H808,-3))</f>
        <v/>
      </c>
      <c r="P808" s="16">
        <f>MAX(0,ROUNDDOWN(J808-G808-430000-M808-E808*330000-F808*450000-I808,-3))</f>
        <v/>
      </c>
      <c r="Q808" s="16">
        <f>50000+N808+E808*50000+F808*180000</f>
        <v/>
      </c>
      <c r="R808" s="16">
        <f>IF(P808&lt;=2000000,MIN(Q808,P808),MAX(Q808-(P808-2000000),50000))*0.05</f>
        <v/>
      </c>
      <c r="S808" s="16">
        <f>MAX(0,P808*0.1-R808)</f>
        <v/>
      </c>
      <c r="T808" s="16">
        <f>Q808+MAX(0,K808-480000)</f>
        <v/>
      </c>
      <c r="U808" s="16">
        <f>P808-T808</f>
        <v/>
      </c>
      <c r="V808" s="17">
        <f>IF(U808&lt;0,0,LOOKUP(U808,{0,1950001,3300001,6950001,9000001,18000001,40000001},{0.05,0.1,0.2,0.23,0.33,0.4,0.45}))</f>
        <v/>
      </c>
      <c r="W808" s="18">
        <f>IF(U808&lt;0,0.9,0.9-V808*1.021)</f>
        <v/>
      </c>
      <c r="X808" s="16">
        <f>ROUNDDOWN(S808*0.2/W808+2000,0)</f>
        <v/>
      </c>
      <c r="Y808" s="17">
        <f>IF(O808&lt;=0,0,LOOKUP(O808,{0,1950001,3300001,6950001,9000001,18000001,40000001},{0.05,0.1,0.2,0.23,0.33,0.4,0.45}))</f>
        <v/>
      </c>
    </row>
    <row r="809">
      <c r="A809" t="inlineStr">
        <is>
          <t>1万円刻み</t>
        </is>
      </c>
      <c r="B809" s="16">
        <f>'3_1万円刻み'!$A$82</f>
        <v/>
      </c>
      <c r="C809" t="n">
        <v>2025</v>
      </c>
      <c r="D809" t="n">
        <v>0</v>
      </c>
      <c r="E809" t="n">
        <v>0</v>
      </c>
      <c r="F809" t="n">
        <v>0</v>
      </c>
      <c r="G809" s="16">
        <f>ROUND(MIN(B809/12,650000)*12*0.0915+MIN(B809/12,1390000)*12*(0.0504+0)+B809*0.005,0)</f>
        <v/>
      </c>
      <c r="H809" t="n">
        <v>0</v>
      </c>
      <c r="I809" t="n">
        <v>0</v>
      </c>
      <c r="J809" s="16">
        <f>IF(C809=2026,IF(B809&lt;741000,0,IF(B809&lt;2191000,B809-740000,IF(B809&lt;2193000,1451000,IF(B809&lt;2196000,1453000,IF(B809&lt;2200000,1456000,IF(B809&lt;3600000,ROUNDDOWN(B809/4,-3)*2.8-80000,IF(B809&lt;6600000,ROUNDDOWN(B809/4,-3)*3.2-440000,IF(B809&lt;8500000,ROUNDDOWN(B809*0.9,0)-1100000,B809-1950000)))))))),IF(B809&lt;651000,0,IF(B809&lt;1900000,B809-650000,IF(B809&lt;3600000,ROUNDDOWN(B809/4,-3)*2.8-80000,IF(B809&lt;6600000,ROUNDDOWN(B809/4,-3)*3.2-440000,IF(B809&lt;8500000,ROUNDDOWN(B809*0.9,0)-1100000,B809-1950000))))))</f>
        <v/>
      </c>
      <c r="K809" s="16">
        <f>IF(J809&gt;23500000,NA(),IF(C809=2026,IF(J809&lt;=4890000,1040000,IF(J809&lt;=6550000,670000,620000)),IF(J809&lt;=1320000,950000,IF(J809&lt;=3360000,880000,IF(J809&lt;=4890000,680000,IF(J809&lt;=6550000,630000,580000))))))</f>
        <v/>
      </c>
      <c r="L809" s="16">
        <f>IF(D809=1,IF(J809&lt;=9000000,380000,IF(J809&lt;=9500000,260000,IF(J809&lt;=10000000,130000,0))),0)</f>
        <v/>
      </c>
      <c r="M809" s="16">
        <f>IF(D809=1,IF(J809&lt;=9000000,330000,IF(J809&lt;=9500000,220000,IF(J809&lt;=10000000,110000,0))),0)</f>
        <v/>
      </c>
      <c r="N809" s="16">
        <f>IF(D809=1,IF(J809&lt;=9000000,50000,IF(J809&lt;=9500000,40000,IF(J809&lt;=10000000,20000,0))),0)</f>
        <v/>
      </c>
      <c r="O809" s="16">
        <f>MAX(0,ROUNDDOWN(J809-G809-K809-L809-E809*380000-F809*630000-H809,-3))</f>
        <v/>
      </c>
      <c r="P809" s="16">
        <f>MAX(0,ROUNDDOWN(J809-G809-430000-M809-E809*330000-F809*450000-I809,-3))</f>
        <v/>
      </c>
      <c r="Q809" s="16">
        <f>50000+N809+E809*50000+F809*180000</f>
        <v/>
      </c>
      <c r="R809" s="16">
        <f>IF(P809&lt;=2000000,MIN(Q809,P809),MAX(Q809-(P809-2000000),50000))*0.05</f>
        <v/>
      </c>
      <c r="S809" s="16">
        <f>MAX(0,P809*0.1-R809)</f>
        <v/>
      </c>
      <c r="T809" s="16">
        <f>Q809+MAX(0,K809-480000)</f>
        <v/>
      </c>
      <c r="U809" s="16">
        <f>P809-T809</f>
        <v/>
      </c>
      <c r="V809" s="17">
        <f>IF(U809&lt;0,0,LOOKUP(U809,{0,1950001,3300001,6950001,9000001,18000001,40000001},{0.05,0.1,0.2,0.23,0.33,0.4,0.45}))</f>
        <v/>
      </c>
      <c r="W809" s="18">
        <f>IF(U809&lt;0,0.9,0.9-V809*1.021)</f>
        <v/>
      </c>
      <c r="X809" s="16">
        <f>ROUNDDOWN(S809*0.2/W809+2000,0)</f>
        <v/>
      </c>
      <c r="Y809" s="17">
        <f>IF(O809&lt;=0,0,LOOKUP(O809,{0,1950001,3300001,6950001,9000001,18000001,40000001},{0.05,0.1,0.2,0.23,0.33,0.4,0.45}))</f>
        <v/>
      </c>
    </row>
    <row r="810">
      <c r="A810" t="inlineStr">
        <is>
          <t>1万円刻み</t>
        </is>
      </c>
      <c r="B810" s="16">
        <f>'3_1万円刻み'!$A$82</f>
        <v/>
      </c>
      <c r="C810" t="n">
        <v>2026</v>
      </c>
      <c r="D810" t="n">
        <v>0</v>
      </c>
      <c r="E810" t="n">
        <v>0</v>
      </c>
      <c r="F810" t="n">
        <v>0</v>
      </c>
      <c r="G810" s="16">
        <f>ROUND(MIN(B810/12,650000)*12*0.0915+MIN(B810/12,1390000)*12*(0.0504+0)+B810*0.005,0)</f>
        <v/>
      </c>
      <c r="H810" t="n">
        <v>0</v>
      </c>
      <c r="I810" t="n">
        <v>0</v>
      </c>
      <c r="J810" s="16">
        <f>IF(C810=2026,IF(B810&lt;741000,0,IF(B810&lt;2191000,B810-740000,IF(B810&lt;2193000,1451000,IF(B810&lt;2196000,1453000,IF(B810&lt;2200000,1456000,IF(B810&lt;3600000,ROUNDDOWN(B810/4,-3)*2.8-80000,IF(B810&lt;6600000,ROUNDDOWN(B810/4,-3)*3.2-440000,IF(B810&lt;8500000,ROUNDDOWN(B810*0.9,0)-1100000,B810-1950000)))))))),IF(B810&lt;651000,0,IF(B810&lt;1900000,B810-650000,IF(B810&lt;3600000,ROUNDDOWN(B810/4,-3)*2.8-80000,IF(B810&lt;6600000,ROUNDDOWN(B810/4,-3)*3.2-440000,IF(B810&lt;8500000,ROUNDDOWN(B810*0.9,0)-1100000,B810-1950000))))))</f>
        <v/>
      </c>
      <c r="K810" s="16">
        <f>IF(J810&gt;23500000,NA(),IF(C810=2026,IF(J810&lt;=4890000,1040000,IF(J810&lt;=6550000,670000,620000)),IF(J810&lt;=1320000,950000,IF(J810&lt;=3360000,880000,IF(J810&lt;=4890000,680000,IF(J810&lt;=6550000,630000,580000))))))</f>
        <v/>
      </c>
      <c r="L810" s="16">
        <f>IF(D810=1,IF(J810&lt;=9000000,380000,IF(J810&lt;=9500000,260000,IF(J810&lt;=10000000,130000,0))),0)</f>
        <v/>
      </c>
      <c r="M810" s="16">
        <f>IF(D810=1,IF(J810&lt;=9000000,330000,IF(J810&lt;=9500000,220000,IF(J810&lt;=10000000,110000,0))),0)</f>
        <v/>
      </c>
      <c r="N810" s="16">
        <f>IF(D810=1,IF(J810&lt;=9000000,50000,IF(J810&lt;=9500000,40000,IF(J810&lt;=10000000,20000,0))),0)</f>
        <v/>
      </c>
      <c r="O810" s="16">
        <f>MAX(0,ROUNDDOWN(J810-G810-K810-L810-E810*380000-F810*630000-H810,-3))</f>
        <v/>
      </c>
      <c r="P810" s="16">
        <f>MAX(0,ROUNDDOWN(J810-G810-430000-M810-E810*330000-F810*450000-I810,-3))</f>
        <v/>
      </c>
      <c r="Q810" s="16">
        <f>50000+N810+E810*50000+F810*180000</f>
        <v/>
      </c>
      <c r="R810" s="16">
        <f>IF(P810&lt;=2000000,MIN(Q810,P810),MAX(Q810-(P810-2000000),50000))*0.05</f>
        <v/>
      </c>
      <c r="S810" s="16">
        <f>MAX(0,P810*0.1-R810)</f>
        <v/>
      </c>
      <c r="T810" s="16">
        <f>Q810+MAX(0,K810-480000)</f>
        <v/>
      </c>
      <c r="U810" s="16">
        <f>P810-T810</f>
        <v/>
      </c>
      <c r="V810" s="17">
        <f>IF(U810&lt;0,0,LOOKUP(U810,{0,1950001,3300001,6950001,9000001,18000001,40000001},{0.05,0.1,0.2,0.23,0.33,0.4,0.45}))</f>
        <v/>
      </c>
      <c r="W810" s="18">
        <f>IF(U810&lt;0,0.9,0.9-V810*1.021)</f>
        <v/>
      </c>
      <c r="X810" s="16">
        <f>ROUNDDOWN(S810*0.2/W810+2000,0)</f>
        <v/>
      </c>
      <c r="Y810" s="17">
        <f>IF(O810&lt;=0,0,LOOKUP(O810,{0,1950001,3300001,6950001,9000001,18000001,40000001},{0.05,0.1,0.2,0.23,0.33,0.4,0.45}))</f>
        <v/>
      </c>
    </row>
    <row r="811">
      <c r="A811" t="inlineStr">
        <is>
          <t>1万円刻み</t>
        </is>
      </c>
      <c r="B811" s="16">
        <f>'3_1万円刻み'!$A$82</f>
        <v/>
      </c>
      <c r="C811" t="n">
        <v>2025</v>
      </c>
      <c r="D811" t="n">
        <v>1</v>
      </c>
      <c r="E811" t="n">
        <v>0</v>
      </c>
      <c r="F811" t="n">
        <v>0</v>
      </c>
      <c r="G811" s="16">
        <f>ROUND(MIN(B811/12,650000)*12*0.0915+MIN(B811/12,1390000)*12*(0.0504+0)+B811*0.005,0)</f>
        <v/>
      </c>
      <c r="H811" t="n">
        <v>0</v>
      </c>
      <c r="I811" t="n">
        <v>0</v>
      </c>
      <c r="J811" s="16">
        <f>IF(C811=2026,IF(B811&lt;741000,0,IF(B811&lt;2191000,B811-740000,IF(B811&lt;2193000,1451000,IF(B811&lt;2196000,1453000,IF(B811&lt;2200000,1456000,IF(B811&lt;3600000,ROUNDDOWN(B811/4,-3)*2.8-80000,IF(B811&lt;6600000,ROUNDDOWN(B811/4,-3)*3.2-440000,IF(B811&lt;8500000,ROUNDDOWN(B811*0.9,0)-1100000,B811-1950000)))))))),IF(B811&lt;651000,0,IF(B811&lt;1900000,B811-650000,IF(B811&lt;3600000,ROUNDDOWN(B811/4,-3)*2.8-80000,IF(B811&lt;6600000,ROUNDDOWN(B811/4,-3)*3.2-440000,IF(B811&lt;8500000,ROUNDDOWN(B811*0.9,0)-1100000,B811-1950000))))))</f>
        <v/>
      </c>
      <c r="K811" s="16">
        <f>IF(J811&gt;23500000,NA(),IF(C811=2026,IF(J811&lt;=4890000,1040000,IF(J811&lt;=6550000,670000,620000)),IF(J811&lt;=1320000,950000,IF(J811&lt;=3360000,880000,IF(J811&lt;=4890000,680000,IF(J811&lt;=6550000,630000,580000))))))</f>
        <v/>
      </c>
      <c r="L811" s="16">
        <f>IF(D811=1,IF(J811&lt;=9000000,380000,IF(J811&lt;=9500000,260000,IF(J811&lt;=10000000,130000,0))),0)</f>
        <v/>
      </c>
      <c r="M811" s="16">
        <f>IF(D811=1,IF(J811&lt;=9000000,330000,IF(J811&lt;=9500000,220000,IF(J811&lt;=10000000,110000,0))),0)</f>
        <v/>
      </c>
      <c r="N811" s="16">
        <f>IF(D811=1,IF(J811&lt;=9000000,50000,IF(J811&lt;=9500000,40000,IF(J811&lt;=10000000,20000,0))),0)</f>
        <v/>
      </c>
      <c r="O811" s="16">
        <f>MAX(0,ROUNDDOWN(J811-G811-K811-L811-E811*380000-F811*630000-H811,-3))</f>
        <v/>
      </c>
      <c r="P811" s="16">
        <f>MAX(0,ROUNDDOWN(J811-G811-430000-M811-E811*330000-F811*450000-I811,-3))</f>
        <v/>
      </c>
      <c r="Q811" s="16">
        <f>50000+N811+E811*50000+F811*180000</f>
        <v/>
      </c>
      <c r="R811" s="16">
        <f>IF(P811&lt;=2000000,MIN(Q811,P811),MAX(Q811-(P811-2000000),50000))*0.05</f>
        <v/>
      </c>
      <c r="S811" s="16">
        <f>MAX(0,P811*0.1-R811)</f>
        <v/>
      </c>
      <c r="T811" s="16">
        <f>Q811+MAX(0,K811-480000)</f>
        <v/>
      </c>
      <c r="U811" s="16">
        <f>P811-T811</f>
        <v/>
      </c>
      <c r="V811" s="17">
        <f>IF(U811&lt;0,0,LOOKUP(U811,{0,1950001,3300001,6950001,9000001,18000001,40000001},{0.05,0.1,0.2,0.23,0.33,0.4,0.45}))</f>
        <v/>
      </c>
      <c r="W811" s="18">
        <f>IF(U811&lt;0,0.9,0.9-V811*1.021)</f>
        <v/>
      </c>
      <c r="X811" s="16">
        <f>ROUNDDOWN(S811*0.2/W811+2000,0)</f>
        <v/>
      </c>
      <c r="Y811" s="17">
        <f>IF(O811&lt;=0,0,LOOKUP(O811,{0,1950001,3300001,6950001,9000001,18000001,40000001},{0.05,0.1,0.2,0.23,0.33,0.4,0.45}))</f>
        <v/>
      </c>
    </row>
    <row r="812">
      <c r="A812" t="inlineStr">
        <is>
          <t>1万円刻み</t>
        </is>
      </c>
      <c r="B812" s="16">
        <f>'3_1万円刻み'!$A$82</f>
        <v/>
      </c>
      <c r="C812" t="n">
        <v>2026</v>
      </c>
      <c r="D812" t="n">
        <v>1</v>
      </c>
      <c r="E812" t="n">
        <v>0</v>
      </c>
      <c r="F812" t="n">
        <v>0</v>
      </c>
      <c r="G812" s="16">
        <f>ROUND(MIN(B812/12,650000)*12*0.0915+MIN(B812/12,1390000)*12*(0.0504+0)+B812*0.005,0)</f>
        <v/>
      </c>
      <c r="H812" t="n">
        <v>0</v>
      </c>
      <c r="I812" t="n">
        <v>0</v>
      </c>
      <c r="J812" s="16">
        <f>IF(C812=2026,IF(B812&lt;741000,0,IF(B812&lt;2191000,B812-740000,IF(B812&lt;2193000,1451000,IF(B812&lt;2196000,1453000,IF(B812&lt;2200000,1456000,IF(B812&lt;3600000,ROUNDDOWN(B812/4,-3)*2.8-80000,IF(B812&lt;6600000,ROUNDDOWN(B812/4,-3)*3.2-440000,IF(B812&lt;8500000,ROUNDDOWN(B812*0.9,0)-1100000,B812-1950000)))))))),IF(B812&lt;651000,0,IF(B812&lt;1900000,B812-650000,IF(B812&lt;3600000,ROUNDDOWN(B812/4,-3)*2.8-80000,IF(B812&lt;6600000,ROUNDDOWN(B812/4,-3)*3.2-440000,IF(B812&lt;8500000,ROUNDDOWN(B812*0.9,0)-1100000,B812-1950000))))))</f>
        <v/>
      </c>
      <c r="K812" s="16">
        <f>IF(J812&gt;23500000,NA(),IF(C812=2026,IF(J812&lt;=4890000,1040000,IF(J812&lt;=6550000,670000,620000)),IF(J812&lt;=1320000,950000,IF(J812&lt;=3360000,880000,IF(J812&lt;=4890000,680000,IF(J812&lt;=6550000,630000,580000))))))</f>
        <v/>
      </c>
      <c r="L812" s="16">
        <f>IF(D812=1,IF(J812&lt;=9000000,380000,IF(J812&lt;=9500000,260000,IF(J812&lt;=10000000,130000,0))),0)</f>
        <v/>
      </c>
      <c r="M812" s="16">
        <f>IF(D812=1,IF(J812&lt;=9000000,330000,IF(J812&lt;=9500000,220000,IF(J812&lt;=10000000,110000,0))),0)</f>
        <v/>
      </c>
      <c r="N812" s="16">
        <f>IF(D812=1,IF(J812&lt;=9000000,50000,IF(J812&lt;=9500000,40000,IF(J812&lt;=10000000,20000,0))),0)</f>
        <v/>
      </c>
      <c r="O812" s="16">
        <f>MAX(0,ROUNDDOWN(J812-G812-K812-L812-E812*380000-F812*630000-H812,-3))</f>
        <v/>
      </c>
      <c r="P812" s="16">
        <f>MAX(0,ROUNDDOWN(J812-G812-430000-M812-E812*330000-F812*450000-I812,-3))</f>
        <v/>
      </c>
      <c r="Q812" s="16">
        <f>50000+N812+E812*50000+F812*180000</f>
        <v/>
      </c>
      <c r="R812" s="16">
        <f>IF(P812&lt;=2000000,MIN(Q812,P812),MAX(Q812-(P812-2000000),50000))*0.05</f>
        <v/>
      </c>
      <c r="S812" s="16">
        <f>MAX(0,P812*0.1-R812)</f>
        <v/>
      </c>
      <c r="T812" s="16">
        <f>Q812+MAX(0,K812-480000)</f>
        <v/>
      </c>
      <c r="U812" s="16">
        <f>P812-T812</f>
        <v/>
      </c>
      <c r="V812" s="17">
        <f>IF(U812&lt;0,0,LOOKUP(U812,{0,1950001,3300001,6950001,9000001,18000001,40000001},{0.05,0.1,0.2,0.23,0.33,0.4,0.45}))</f>
        <v/>
      </c>
      <c r="W812" s="18">
        <f>IF(U812&lt;0,0.9,0.9-V812*1.021)</f>
        <v/>
      </c>
      <c r="X812" s="16">
        <f>ROUNDDOWN(S812*0.2/W812+2000,0)</f>
        <v/>
      </c>
      <c r="Y812" s="17">
        <f>IF(O812&lt;=0,0,LOOKUP(O812,{0,1950001,3300001,6950001,9000001,18000001,40000001},{0.05,0.1,0.2,0.23,0.33,0.4,0.45}))</f>
        <v/>
      </c>
    </row>
    <row r="813">
      <c r="A813" t="inlineStr">
        <is>
          <t>1万円刻み</t>
        </is>
      </c>
      <c r="B813" s="16">
        <f>'3_1万円刻み'!$A$83</f>
        <v/>
      </c>
      <c r="C813" t="n">
        <v>2025</v>
      </c>
      <c r="D813" t="n">
        <v>0</v>
      </c>
      <c r="E813" t="n">
        <v>0</v>
      </c>
      <c r="F813" t="n">
        <v>0</v>
      </c>
      <c r="G813" s="16">
        <f>ROUND(MIN(B813/12,650000)*12*0.0915+MIN(B813/12,1390000)*12*(0.0504+0)+B813*0.005,0)</f>
        <v/>
      </c>
      <c r="H813" t="n">
        <v>0</v>
      </c>
      <c r="I813" t="n">
        <v>0</v>
      </c>
      <c r="J813" s="16">
        <f>IF(C813=2026,IF(B813&lt;741000,0,IF(B813&lt;2191000,B813-740000,IF(B813&lt;2193000,1451000,IF(B813&lt;2196000,1453000,IF(B813&lt;2200000,1456000,IF(B813&lt;3600000,ROUNDDOWN(B813/4,-3)*2.8-80000,IF(B813&lt;6600000,ROUNDDOWN(B813/4,-3)*3.2-440000,IF(B813&lt;8500000,ROUNDDOWN(B813*0.9,0)-1100000,B813-1950000)))))))),IF(B813&lt;651000,0,IF(B813&lt;1900000,B813-650000,IF(B813&lt;3600000,ROUNDDOWN(B813/4,-3)*2.8-80000,IF(B813&lt;6600000,ROUNDDOWN(B813/4,-3)*3.2-440000,IF(B813&lt;8500000,ROUNDDOWN(B813*0.9,0)-1100000,B813-1950000))))))</f>
        <v/>
      </c>
      <c r="K813" s="16">
        <f>IF(J813&gt;23500000,NA(),IF(C813=2026,IF(J813&lt;=4890000,1040000,IF(J813&lt;=6550000,670000,620000)),IF(J813&lt;=1320000,950000,IF(J813&lt;=3360000,880000,IF(J813&lt;=4890000,680000,IF(J813&lt;=6550000,630000,580000))))))</f>
        <v/>
      </c>
      <c r="L813" s="16">
        <f>IF(D813=1,IF(J813&lt;=9000000,380000,IF(J813&lt;=9500000,260000,IF(J813&lt;=10000000,130000,0))),0)</f>
        <v/>
      </c>
      <c r="M813" s="16">
        <f>IF(D813=1,IF(J813&lt;=9000000,330000,IF(J813&lt;=9500000,220000,IF(J813&lt;=10000000,110000,0))),0)</f>
        <v/>
      </c>
      <c r="N813" s="16">
        <f>IF(D813=1,IF(J813&lt;=9000000,50000,IF(J813&lt;=9500000,40000,IF(J813&lt;=10000000,20000,0))),0)</f>
        <v/>
      </c>
      <c r="O813" s="16">
        <f>MAX(0,ROUNDDOWN(J813-G813-K813-L813-E813*380000-F813*630000-H813,-3))</f>
        <v/>
      </c>
      <c r="P813" s="16">
        <f>MAX(0,ROUNDDOWN(J813-G813-430000-M813-E813*330000-F813*450000-I813,-3))</f>
        <v/>
      </c>
      <c r="Q813" s="16">
        <f>50000+N813+E813*50000+F813*180000</f>
        <v/>
      </c>
      <c r="R813" s="16">
        <f>IF(P813&lt;=2000000,MIN(Q813,P813),MAX(Q813-(P813-2000000),50000))*0.05</f>
        <v/>
      </c>
      <c r="S813" s="16">
        <f>MAX(0,P813*0.1-R813)</f>
        <v/>
      </c>
      <c r="T813" s="16">
        <f>Q813+MAX(0,K813-480000)</f>
        <v/>
      </c>
      <c r="U813" s="16">
        <f>P813-T813</f>
        <v/>
      </c>
      <c r="V813" s="17">
        <f>IF(U813&lt;0,0,LOOKUP(U813,{0,1950001,3300001,6950001,9000001,18000001,40000001},{0.05,0.1,0.2,0.23,0.33,0.4,0.45}))</f>
        <v/>
      </c>
      <c r="W813" s="18">
        <f>IF(U813&lt;0,0.9,0.9-V813*1.021)</f>
        <v/>
      </c>
      <c r="X813" s="16">
        <f>ROUNDDOWN(S813*0.2/W813+2000,0)</f>
        <v/>
      </c>
      <c r="Y813" s="17">
        <f>IF(O813&lt;=0,0,LOOKUP(O813,{0,1950001,3300001,6950001,9000001,18000001,40000001},{0.05,0.1,0.2,0.23,0.33,0.4,0.45}))</f>
        <v/>
      </c>
    </row>
    <row r="814">
      <c r="A814" t="inlineStr">
        <is>
          <t>1万円刻み</t>
        </is>
      </c>
      <c r="B814" s="16">
        <f>'3_1万円刻み'!$A$83</f>
        <v/>
      </c>
      <c r="C814" t="n">
        <v>2026</v>
      </c>
      <c r="D814" t="n">
        <v>0</v>
      </c>
      <c r="E814" t="n">
        <v>0</v>
      </c>
      <c r="F814" t="n">
        <v>0</v>
      </c>
      <c r="G814" s="16">
        <f>ROUND(MIN(B814/12,650000)*12*0.0915+MIN(B814/12,1390000)*12*(0.0504+0)+B814*0.005,0)</f>
        <v/>
      </c>
      <c r="H814" t="n">
        <v>0</v>
      </c>
      <c r="I814" t="n">
        <v>0</v>
      </c>
      <c r="J814" s="16">
        <f>IF(C814=2026,IF(B814&lt;741000,0,IF(B814&lt;2191000,B814-740000,IF(B814&lt;2193000,1451000,IF(B814&lt;2196000,1453000,IF(B814&lt;2200000,1456000,IF(B814&lt;3600000,ROUNDDOWN(B814/4,-3)*2.8-80000,IF(B814&lt;6600000,ROUNDDOWN(B814/4,-3)*3.2-440000,IF(B814&lt;8500000,ROUNDDOWN(B814*0.9,0)-1100000,B814-1950000)))))))),IF(B814&lt;651000,0,IF(B814&lt;1900000,B814-650000,IF(B814&lt;3600000,ROUNDDOWN(B814/4,-3)*2.8-80000,IF(B814&lt;6600000,ROUNDDOWN(B814/4,-3)*3.2-440000,IF(B814&lt;8500000,ROUNDDOWN(B814*0.9,0)-1100000,B814-1950000))))))</f>
        <v/>
      </c>
      <c r="K814" s="16">
        <f>IF(J814&gt;23500000,NA(),IF(C814=2026,IF(J814&lt;=4890000,1040000,IF(J814&lt;=6550000,670000,620000)),IF(J814&lt;=1320000,950000,IF(J814&lt;=3360000,880000,IF(J814&lt;=4890000,680000,IF(J814&lt;=6550000,630000,580000))))))</f>
        <v/>
      </c>
      <c r="L814" s="16">
        <f>IF(D814=1,IF(J814&lt;=9000000,380000,IF(J814&lt;=9500000,260000,IF(J814&lt;=10000000,130000,0))),0)</f>
        <v/>
      </c>
      <c r="M814" s="16">
        <f>IF(D814=1,IF(J814&lt;=9000000,330000,IF(J814&lt;=9500000,220000,IF(J814&lt;=10000000,110000,0))),0)</f>
        <v/>
      </c>
      <c r="N814" s="16">
        <f>IF(D814=1,IF(J814&lt;=9000000,50000,IF(J814&lt;=9500000,40000,IF(J814&lt;=10000000,20000,0))),0)</f>
        <v/>
      </c>
      <c r="O814" s="16">
        <f>MAX(0,ROUNDDOWN(J814-G814-K814-L814-E814*380000-F814*630000-H814,-3))</f>
        <v/>
      </c>
      <c r="P814" s="16">
        <f>MAX(0,ROUNDDOWN(J814-G814-430000-M814-E814*330000-F814*450000-I814,-3))</f>
        <v/>
      </c>
      <c r="Q814" s="16">
        <f>50000+N814+E814*50000+F814*180000</f>
        <v/>
      </c>
      <c r="R814" s="16">
        <f>IF(P814&lt;=2000000,MIN(Q814,P814),MAX(Q814-(P814-2000000),50000))*0.05</f>
        <v/>
      </c>
      <c r="S814" s="16">
        <f>MAX(0,P814*0.1-R814)</f>
        <v/>
      </c>
      <c r="T814" s="16">
        <f>Q814+MAX(0,K814-480000)</f>
        <v/>
      </c>
      <c r="U814" s="16">
        <f>P814-T814</f>
        <v/>
      </c>
      <c r="V814" s="17">
        <f>IF(U814&lt;0,0,LOOKUP(U814,{0,1950001,3300001,6950001,9000001,18000001,40000001},{0.05,0.1,0.2,0.23,0.33,0.4,0.45}))</f>
        <v/>
      </c>
      <c r="W814" s="18">
        <f>IF(U814&lt;0,0.9,0.9-V814*1.021)</f>
        <v/>
      </c>
      <c r="X814" s="16">
        <f>ROUNDDOWN(S814*0.2/W814+2000,0)</f>
        <v/>
      </c>
      <c r="Y814" s="17">
        <f>IF(O814&lt;=0,0,LOOKUP(O814,{0,1950001,3300001,6950001,9000001,18000001,40000001},{0.05,0.1,0.2,0.23,0.33,0.4,0.45}))</f>
        <v/>
      </c>
    </row>
    <row r="815">
      <c r="A815" t="inlineStr">
        <is>
          <t>1万円刻み</t>
        </is>
      </c>
      <c r="B815" s="16">
        <f>'3_1万円刻み'!$A$83</f>
        <v/>
      </c>
      <c r="C815" t="n">
        <v>2025</v>
      </c>
      <c r="D815" t="n">
        <v>1</v>
      </c>
      <c r="E815" t="n">
        <v>0</v>
      </c>
      <c r="F815" t="n">
        <v>0</v>
      </c>
      <c r="G815" s="16">
        <f>ROUND(MIN(B815/12,650000)*12*0.0915+MIN(B815/12,1390000)*12*(0.0504+0)+B815*0.005,0)</f>
        <v/>
      </c>
      <c r="H815" t="n">
        <v>0</v>
      </c>
      <c r="I815" t="n">
        <v>0</v>
      </c>
      <c r="J815" s="16">
        <f>IF(C815=2026,IF(B815&lt;741000,0,IF(B815&lt;2191000,B815-740000,IF(B815&lt;2193000,1451000,IF(B815&lt;2196000,1453000,IF(B815&lt;2200000,1456000,IF(B815&lt;3600000,ROUNDDOWN(B815/4,-3)*2.8-80000,IF(B815&lt;6600000,ROUNDDOWN(B815/4,-3)*3.2-440000,IF(B815&lt;8500000,ROUNDDOWN(B815*0.9,0)-1100000,B815-1950000)))))))),IF(B815&lt;651000,0,IF(B815&lt;1900000,B815-650000,IF(B815&lt;3600000,ROUNDDOWN(B815/4,-3)*2.8-80000,IF(B815&lt;6600000,ROUNDDOWN(B815/4,-3)*3.2-440000,IF(B815&lt;8500000,ROUNDDOWN(B815*0.9,0)-1100000,B815-1950000))))))</f>
        <v/>
      </c>
      <c r="K815" s="16">
        <f>IF(J815&gt;23500000,NA(),IF(C815=2026,IF(J815&lt;=4890000,1040000,IF(J815&lt;=6550000,670000,620000)),IF(J815&lt;=1320000,950000,IF(J815&lt;=3360000,880000,IF(J815&lt;=4890000,680000,IF(J815&lt;=6550000,630000,580000))))))</f>
        <v/>
      </c>
      <c r="L815" s="16">
        <f>IF(D815=1,IF(J815&lt;=9000000,380000,IF(J815&lt;=9500000,260000,IF(J815&lt;=10000000,130000,0))),0)</f>
        <v/>
      </c>
      <c r="M815" s="16">
        <f>IF(D815=1,IF(J815&lt;=9000000,330000,IF(J815&lt;=9500000,220000,IF(J815&lt;=10000000,110000,0))),0)</f>
        <v/>
      </c>
      <c r="N815" s="16">
        <f>IF(D815=1,IF(J815&lt;=9000000,50000,IF(J815&lt;=9500000,40000,IF(J815&lt;=10000000,20000,0))),0)</f>
        <v/>
      </c>
      <c r="O815" s="16">
        <f>MAX(0,ROUNDDOWN(J815-G815-K815-L815-E815*380000-F815*630000-H815,-3))</f>
        <v/>
      </c>
      <c r="P815" s="16">
        <f>MAX(0,ROUNDDOWN(J815-G815-430000-M815-E815*330000-F815*450000-I815,-3))</f>
        <v/>
      </c>
      <c r="Q815" s="16">
        <f>50000+N815+E815*50000+F815*180000</f>
        <v/>
      </c>
      <c r="R815" s="16">
        <f>IF(P815&lt;=2000000,MIN(Q815,P815),MAX(Q815-(P815-2000000),50000))*0.05</f>
        <v/>
      </c>
      <c r="S815" s="16">
        <f>MAX(0,P815*0.1-R815)</f>
        <v/>
      </c>
      <c r="T815" s="16">
        <f>Q815+MAX(0,K815-480000)</f>
        <v/>
      </c>
      <c r="U815" s="16">
        <f>P815-T815</f>
        <v/>
      </c>
      <c r="V815" s="17">
        <f>IF(U815&lt;0,0,LOOKUP(U815,{0,1950001,3300001,6950001,9000001,18000001,40000001},{0.05,0.1,0.2,0.23,0.33,0.4,0.45}))</f>
        <v/>
      </c>
      <c r="W815" s="18">
        <f>IF(U815&lt;0,0.9,0.9-V815*1.021)</f>
        <v/>
      </c>
      <c r="X815" s="16">
        <f>ROUNDDOWN(S815*0.2/W815+2000,0)</f>
        <v/>
      </c>
      <c r="Y815" s="17">
        <f>IF(O815&lt;=0,0,LOOKUP(O815,{0,1950001,3300001,6950001,9000001,18000001,40000001},{0.05,0.1,0.2,0.23,0.33,0.4,0.45}))</f>
        <v/>
      </c>
    </row>
    <row r="816">
      <c r="A816" t="inlineStr">
        <is>
          <t>1万円刻み</t>
        </is>
      </c>
      <c r="B816" s="16">
        <f>'3_1万円刻み'!$A$83</f>
        <v/>
      </c>
      <c r="C816" t="n">
        <v>2026</v>
      </c>
      <c r="D816" t="n">
        <v>1</v>
      </c>
      <c r="E816" t="n">
        <v>0</v>
      </c>
      <c r="F816" t="n">
        <v>0</v>
      </c>
      <c r="G816" s="16">
        <f>ROUND(MIN(B816/12,650000)*12*0.0915+MIN(B816/12,1390000)*12*(0.0504+0)+B816*0.005,0)</f>
        <v/>
      </c>
      <c r="H816" t="n">
        <v>0</v>
      </c>
      <c r="I816" t="n">
        <v>0</v>
      </c>
      <c r="J816" s="16">
        <f>IF(C816=2026,IF(B816&lt;741000,0,IF(B816&lt;2191000,B816-740000,IF(B816&lt;2193000,1451000,IF(B816&lt;2196000,1453000,IF(B816&lt;2200000,1456000,IF(B816&lt;3600000,ROUNDDOWN(B816/4,-3)*2.8-80000,IF(B816&lt;6600000,ROUNDDOWN(B816/4,-3)*3.2-440000,IF(B816&lt;8500000,ROUNDDOWN(B816*0.9,0)-1100000,B816-1950000)))))))),IF(B816&lt;651000,0,IF(B816&lt;1900000,B816-650000,IF(B816&lt;3600000,ROUNDDOWN(B816/4,-3)*2.8-80000,IF(B816&lt;6600000,ROUNDDOWN(B816/4,-3)*3.2-440000,IF(B816&lt;8500000,ROUNDDOWN(B816*0.9,0)-1100000,B816-1950000))))))</f>
        <v/>
      </c>
      <c r="K816" s="16">
        <f>IF(J816&gt;23500000,NA(),IF(C816=2026,IF(J816&lt;=4890000,1040000,IF(J816&lt;=6550000,670000,620000)),IF(J816&lt;=1320000,950000,IF(J816&lt;=3360000,880000,IF(J816&lt;=4890000,680000,IF(J816&lt;=6550000,630000,580000))))))</f>
        <v/>
      </c>
      <c r="L816" s="16">
        <f>IF(D816=1,IF(J816&lt;=9000000,380000,IF(J816&lt;=9500000,260000,IF(J816&lt;=10000000,130000,0))),0)</f>
        <v/>
      </c>
      <c r="M816" s="16">
        <f>IF(D816=1,IF(J816&lt;=9000000,330000,IF(J816&lt;=9500000,220000,IF(J816&lt;=10000000,110000,0))),0)</f>
        <v/>
      </c>
      <c r="N816" s="16">
        <f>IF(D816=1,IF(J816&lt;=9000000,50000,IF(J816&lt;=9500000,40000,IF(J816&lt;=10000000,20000,0))),0)</f>
        <v/>
      </c>
      <c r="O816" s="16">
        <f>MAX(0,ROUNDDOWN(J816-G816-K816-L816-E816*380000-F816*630000-H816,-3))</f>
        <v/>
      </c>
      <c r="P816" s="16">
        <f>MAX(0,ROUNDDOWN(J816-G816-430000-M816-E816*330000-F816*450000-I816,-3))</f>
        <v/>
      </c>
      <c r="Q816" s="16">
        <f>50000+N816+E816*50000+F816*180000</f>
        <v/>
      </c>
      <c r="R816" s="16">
        <f>IF(P816&lt;=2000000,MIN(Q816,P816),MAX(Q816-(P816-2000000),50000))*0.05</f>
        <v/>
      </c>
      <c r="S816" s="16">
        <f>MAX(0,P816*0.1-R816)</f>
        <v/>
      </c>
      <c r="T816" s="16">
        <f>Q816+MAX(0,K816-480000)</f>
        <v/>
      </c>
      <c r="U816" s="16">
        <f>P816-T816</f>
        <v/>
      </c>
      <c r="V816" s="17">
        <f>IF(U816&lt;0,0,LOOKUP(U816,{0,1950001,3300001,6950001,9000001,18000001,40000001},{0.05,0.1,0.2,0.23,0.33,0.4,0.45}))</f>
        <v/>
      </c>
      <c r="W816" s="18">
        <f>IF(U816&lt;0,0.9,0.9-V816*1.021)</f>
        <v/>
      </c>
      <c r="X816" s="16">
        <f>ROUNDDOWN(S816*0.2/W816+2000,0)</f>
        <v/>
      </c>
      <c r="Y816" s="17">
        <f>IF(O816&lt;=0,0,LOOKUP(O816,{0,1950001,3300001,6950001,9000001,18000001,40000001},{0.05,0.1,0.2,0.23,0.33,0.4,0.45}))</f>
        <v/>
      </c>
    </row>
    <row r="817">
      <c r="A817" t="inlineStr">
        <is>
          <t>1万円刻み</t>
        </is>
      </c>
      <c r="B817" s="16">
        <f>'3_1万円刻み'!$A$84</f>
        <v/>
      </c>
      <c r="C817" t="n">
        <v>2025</v>
      </c>
      <c r="D817" t="n">
        <v>0</v>
      </c>
      <c r="E817" t="n">
        <v>0</v>
      </c>
      <c r="F817" t="n">
        <v>0</v>
      </c>
      <c r="G817" s="16">
        <f>ROUND(MIN(B817/12,650000)*12*0.0915+MIN(B817/12,1390000)*12*(0.0504+0)+B817*0.005,0)</f>
        <v/>
      </c>
      <c r="H817" t="n">
        <v>0</v>
      </c>
      <c r="I817" t="n">
        <v>0</v>
      </c>
      <c r="J817" s="16">
        <f>IF(C817=2026,IF(B817&lt;741000,0,IF(B817&lt;2191000,B817-740000,IF(B817&lt;2193000,1451000,IF(B817&lt;2196000,1453000,IF(B817&lt;2200000,1456000,IF(B817&lt;3600000,ROUNDDOWN(B817/4,-3)*2.8-80000,IF(B817&lt;6600000,ROUNDDOWN(B817/4,-3)*3.2-440000,IF(B817&lt;8500000,ROUNDDOWN(B817*0.9,0)-1100000,B817-1950000)))))))),IF(B817&lt;651000,0,IF(B817&lt;1900000,B817-650000,IF(B817&lt;3600000,ROUNDDOWN(B817/4,-3)*2.8-80000,IF(B817&lt;6600000,ROUNDDOWN(B817/4,-3)*3.2-440000,IF(B817&lt;8500000,ROUNDDOWN(B817*0.9,0)-1100000,B817-1950000))))))</f>
        <v/>
      </c>
      <c r="K817" s="16">
        <f>IF(J817&gt;23500000,NA(),IF(C817=2026,IF(J817&lt;=4890000,1040000,IF(J817&lt;=6550000,670000,620000)),IF(J817&lt;=1320000,950000,IF(J817&lt;=3360000,880000,IF(J817&lt;=4890000,680000,IF(J817&lt;=6550000,630000,580000))))))</f>
        <v/>
      </c>
      <c r="L817" s="16">
        <f>IF(D817=1,IF(J817&lt;=9000000,380000,IF(J817&lt;=9500000,260000,IF(J817&lt;=10000000,130000,0))),0)</f>
        <v/>
      </c>
      <c r="M817" s="16">
        <f>IF(D817=1,IF(J817&lt;=9000000,330000,IF(J817&lt;=9500000,220000,IF(J817&lt;=10000000,110000,0))),0)</f>
        <v/>
      </c>
      <c r="N817" s="16">
        <f>IF(D817=1,IF(J817&lt;=9000000,50000,IF(J817&lt;=9500000,40000,IF(J817&lt;=10000000,20000,0))),0)</f>
        <v/>
      </c>
      <c r="O817" s="16">
        <f>MAX(0,ROUNDDOWN(J817-G817-K817-L817-E817*380000-F817*630000-H817,-3))</f>
        <v/>
      </c>
      <c r="P817" s="16">
        <f>MAX(0,ROUNDDOWN(J817-G817-430000-M817-E817*330000-F817*450000-I817,-3))</f>
        <v/>
      </c>
      <c r="Q817" s="16">
        <f>50000+N817+E817*50000+F817*180000</f>
        <v/>
      </c>
      <c r="R817" s="16">
        <f>IF(P817&lt;=2000000,MIN(Q817,P817),MAX(Q817-(P817-2000000),50000))*0.05</f>
        <v/>
      </c>
      <c r="S817" s="16">
        <f>MAX(0,P817*0.1-R817)</f>
        <v/>
      </c>
      <c r="T817" s="16">
        <f>Q817+MAX(0,K817-480000)</f>
        <v/>
      </c>
      <c r="U817" s="16">
        <f>P817-T817</f>
        <v/>
      </c>
      <c r="V817" s="17">
        <f>IF(U817&lt;0,0,LOOKUP(U817,{0,1950001,3300001,6950001,9000001,18000001,40000001},{0.05,0.1,0.2,0.23,0.33,0.4,0.45}))</f>
        <v/>
      </c>
      <c r="W817" s="18">
        <f>IF(U817&lt;0,0.9,0.9-V817*1.021)</f>
        <v/>
      </c>
      <c r="X817" s="16">
        <f>ROUNDDOWN(S817*0.2/W817+2000,0)</f>
        <v/>
      </c>
      <c r="Y817" s="17">
        <f>IF(O817&lt;=0,0,LOOKUP(O817,{0,1950001,3300001,6950001,9000001,18000001,40000001},{0.05,0.1,0.2,0.23,0.33,0.4,0.45}))</f>
        <v/>
      </c>
    </row>
    <row r="818">
      <c r="A818" t="inlineStr">
        <is>
          <t>1万円刻み</t>
        </is>
      </c>
      <c r="B818" s="16">
        <f>'3_1万円刻み'!$A$84</f>
        <v/>
      </c>
      <c r="C818" t="n">
        <v>2026</v>
      </c>
      <c r="D818" t="n">
        <v>0</v>
      </c>
      <c r="E818" t="n">
        <v>0</v>
      </c>
      <c r="F818" t="n">
        <v>0</v>
      </c>
      <c r="G818" s="16">
        <f>ROUND(MIN(B818/12,650000)*12*0.0915+MIN(B818/12,1390000)*12*(0.0504+0)+B818*0.005,0)</f>
        <v/>
      </c>
      <c r="H818" t="n">
        <v>0</v>
      </c>
      <c r="I818" t="n">
        <v>0</v>
      </c>
      <c r="J818" s="16">
        <f>IF(C818=2026,IF(B818&lt;741000,0,IF(B818&lt;2191000,B818-740000,IF(B818&lt;2193000,1451000,IF(B818&lt;2196000,1453000,IF(B818&lt;2200000,1456000,IF(B818&lt;3600000,ROUNDDOWN(B818/4,-3)*2.8-80000,IF(B818&lt;6600000,ROUNDDOWN(B818/4,-3)*3.2-440000,IF(B818&lt;8500000,ROUNDDOWN(B818*0.9,0)-1100000,B818-1950000)))))))),IF(B818&lt;651000,0,IF(B818&lt;1900000,B818-650000,IF(B818&lt;3600000,ROUNDDOWN(B818/4,-3)*2.8-80000,IF(B818&lt;6600000,ROUNDDOWN(B818/4,-3)*3.2-440000,IF(B818&lt;8500000,ROUNDDOWN(B818*0.9,0)-1100000,B818-1950000))))))</f>
        <v/>
      </c>
      <c r="K818" s="16">
        <f>IF(J818&gt;23500000,NA(),IF(C818=2026,IF(J818&lt;=4890000,1040000,IF(J818&lt;=6550000,670000,620000)),IF(J818&lt;=1320000,950000,IF(J818&lt;=3360000,880000,IF(J818&lt;=4890000,680000,IF(J818&lt;=6550000,630000,580000))))))</f>
        <v/>
      </c>
      <c r="L818" s="16">
        <f>IF(D818=1,IF(J818&lt;=9000000,380000,IF(J818&lt;=9500000,260000,IF(J818&lt;=10000000,130000,0))),0)</f>
        <v/>
      </c>
      <c r="M818" s="16">
        <f>IF(D818=1,IF(J818&lt;=9000000,330000,IF(J818&lt;=9500000,220000,IF(J818&lt;=10000000,110000,0))),0)</f>
        <v/>
      </c>
      <c r="N818" s="16">
        <f>IF(D818=1,IF(J818&lt;=9000000,50000,IF(J818&lt;=9500000,40000,IF(J818&lt;=10000000,20000,0))),0)</f>
        <v/>
      </c>
      <c r="O818" s="16">
        <f>MAX(0,ROUNDDOWN(J818-G818-K818-L818-E818*380000-F818*630000-H818,-3))</f>
        <v/>
      </c>
      <c r="P818" s="16">
        <f>MAX(0,ROUNDDOWN(J818-G818-430000-M818-E818*330000-F818*450000-I818,-3))</f>
        <v/>
      </c>
      <c r="Q818" s="16">
        <f>50000+N818+E818*50000+F818*180000</f>
        <v/>
      </c>
      <c r="R818" s="16">
        <f>IF(P818&lt;=2000000,MIN(Q818,P818),MAX(Q818-(P818-2000000),50000))*0.05</f>
        <v/>
      </c>
      <c r="S818" s="16">
        <f>MAX(0,P818*0.1-R818)</f>
        <v/>
      </c>
      <c r="T818" s="16">
        <f>Q818+MAX(0,K818-480000)</f>
        <v/>
      </c>
      <c r="U818" s="16">
        <f>P818-T818</f>
        <v/>
      </c>
      <c r="V818" s="17">
        <f>IF(U818&lt;0,0,LOOKUP(U818,{0,1950001,3300001,6950001,9000001,18000001,40000001},{0.05,0.1,0.2,0.23,0.33,0.4,0.45}))</f>
        <v/>
      </c>
      <c r="W818" s="18">
        <f>IF(U818&lt;0,0.9,0.9-V818*1.021)</f>
        <v/>
      </c>
      <c r="X818" s="16">
        <f>ROUNDDOWN(S818*0.2/W818+2000,0)</f>
        <v/>
      </c>
      <c r="Y818" s="17">
        <f>IF(O818&lt;=0,0,LOOKUP(O818,{0,1950001,3300001,6950001,9000001,18000001,40000001},{0.05,0.1,0.2,0.23,0.33,0.4,0.45}))</f>
        <v/>
      </c>
    </row>
    <row r="819">
      <c r="A819" t="inlineStr">
        <is>
          <t>1万円刻み</t>
        </is>
      </c>
      <c r="B819" s="16">
        <f>'3_1万円刻み'!$A$84</f>
        <v/>
      </c>
      <c r="C819" t="n">
        <v>2025</v>
      </c>
      <c r="D819" t="n">
        <v>1</v>
      </c>
      <c r="E819" t="n">
        <v>0</v>
      </c>
      <c r="F819" t="n">
        <v>0</v>
      </c>
      <c r="G819" s="16">
        <f>ROUND(MIN(B819/12,650000)*12*0.0915+MIN(B819/12,1390000)*12*(0.0504+0)+B819*0.005,0)</f>
        <v/>
      </c>
      <c r="H819" t="n">
        <v>0</v>
      </c>
      <c r="I819" t="n">
        <v>0</v>
      </c>
      <c r="J819" s="16">
        <f>IF(C819=2026,IF(B819&lt;741000,0,IF(B819&lt;2191000,B819-740000,IF(B819&lt;2193000,1451000,IF(B819&lt;2196000,1453000,IF(B819&lt;2200000,1456000,IF(B819&lt;3600000,ROUNDDOWN(B819/4,-3)*2.8-80000,IF(B819&lt;6600000,ROUNDDOWN(B819/4,-3)*3.2-440000,IF(B819&lt;8500000,ROUNDDOWN(B819*0.9,0)-1100000,B819-1950000)))))))),IF(B819&lt;651000,0,IF(B819&lt;1900000,B819-650000,IF(B819&lt;3600000,ROUNDDOWN(B819/4,-3)*2.8-80000,IF(B819&lt;6600000,ROUNDDOWN(B819/4,-3)*3.2-440000,IF(B819&lt;8500000,ROUNDDOWN(B819*0.9,0)-1100000,B819-1950000))))))</f>
        <v/>
      </c>
      <c r="K819" s="16">
        <f>IF(J819&gt;23500000,NA(),IF(C819=2026,IF(J819&lt;=4890000,1040000,IF(J819&lt;=6550000,670000,620000)),IF(J819&lt;=1320000,950000,IF(J819&lt;=3360000,880000,IF(J819&lt;=4890000,680000,IF(J819&lt;=6550000,630000,580000))))))</f>
        <v/>
      </c>
      <c r="L819" s="16">
        <f>IF(D819=1,IF(J819&lt;=9000000,380000,IF(J819&lt;=9500000,260000,IF(J819&lt;=10000000,130000,0))),0)</f>
        <v/>
      </c>
      <c r="M819" s="16">
        <f>IF(D819=1,IF(J819&lt;=9000000,330000,IF(J819&lt;=9500000,220000,IF(J819&lt;=10000000,110000,0))),0)</f>
        <v/>
      </c>
      <c r="N819" s="16">
        <f>IF(D819=1,IF(J819&lt;=9000000,50000,IF(J819&lt;=9500000,40000,IF(J819&lt;=10000000,20000,0))),0)</f>
        <v/>
      </c>
      <c r="O819" s="16">
        <f>MAX(0,ROUNDDOWN(J819-G819-K819-L819-E819*380000-F819*630000-H819,-3))</f>
        <v/>
      </c>
      <c r="P819" s="16">
        <f>MAX(0,ROUNDDOWN(J819-G819-430000-M819-E819*330000-F819*450000-I819,-3))</f>
        <v/>
      </c>
      <c r="Q819" s="16">
        <f>50000+N819+E819*50000+F819*180000</f>
        <v/>
      </c>
      <c r="R819" s="16">
        <f>IF(P819&lt;=2000000,MIN(Q819,P819),MAX(Q819-(P819-2000000),50000))*0.05</f>
        <v/>
      </c>
      <c r="S819" s="16">
        <f>MAX(0,P819*0.1-R819)</f>
        <v/>
      </c>
      <c r="T819" s="16">
        <f>Q819+MAX(0,K819-480000)</f>
        <v/>
      </c>
      <c r="U819" s="16">
        <f>P819-T819</f>
        <v/>
      </c>
      <c r="V819" s="17">
        <f>IF(U819&lt;0,0,LOOKUP(U819,{0,1950001,3300001,6950001,9000001,18000001,40000001},{0.05,0.1,0.2,0.23,0.33,0.4,0.45}))</f>
        <v/>
      </c>
      <c r="W819" s="18">
        <f>IF(U819&lt;0,0.9,0.9-V819*1.021)</f>
        <v/>
      </c>
      <c r="X819" s="16">
        <f>ROUNDDOWN(S819*0.2/W819+2000,0)</f>
        <v/>
      </c>
      <c r="Y819" s="17">
        <f>IF(O819&lt;=0,0,LOOKUP(O819,{0,1950001,3300001,6950001,9000001,18000001,40000001},{0.05,0.1,0.2,0.23,0.33,0.4,0.45}))</f>
        <v/>
      </c>
    </row>
    <row r="820">
      <c r="A820" t="inlineStr">
        <is>
          <t>1万円刻み</t>
        </is>
      </c>
      <c r="B820" s="16">
        <f>'3_1万円刻み'!$A$84</f>
        <v/>
      </c>
      <c r="C820" t="n">
        <v>2026</v>
      </c>
      <c r="D820" t="n">
        <v>1</v>
      </c>
      <c r="E820" t="n">
        <v>0</v>
      </c>
      <c r="F820" t="n">
        <v>0</v>
      </c>
      <c r="G820" s="16">
        <f>ROUND(MIN(B820/12,650000)*12*0.0915+MIN(B820/12,1390000)*12*(0.0504+0)+B820*0.005,0)</f>
        <v/>
      </c>
      <c r="H820" t="n">
        <v>0</v>
      </c>
      <c r="I820" t="n">
        <v>0</v>
      </c>
      <c r="J820" s="16">
        <f>IF(C820=2026,IF(B820&lt;741000,0,IF(B820&lt;2191000,B820-740000,IF(B820&lt;2193000,1451000,IF(B820&lt;2196000,1453000,IF(B820&lt;2200000,1456000,IF(B820&lt;3600000,ROUNDDOWN(B820/4,-3)*2.8-80000,IF(B820&lt;6600000,ROUNDDOWN(B820/4,-3)*3.2-440000,IF(B820&lt;8500000,ROUNDDOWN(B820*0.9,0)-1100000,B820-1950000)))))))),IF(B820&lt;651000,0,IF(B820&lt;1900000,B820-650000,IF(B820&lt;3600000,ROUNDDOWN(B820/4,-3)*2.8-80000,IF(B820&lt;6600000,ROUNDDOWN(B820/4,-3)*3.2-440000,IF(B820&lt;8500000,ROUNDDOWN(B820*0.9,0)-1100000,B820-1950000))))))</f>
        <v/>
      </c>
      <c r="K820" s="16">
        <f>IF(J820&gt;23500000,NA(),IF(C820=2026,IF(J820&lt;=4890000,1040000,IF(J820&lt;=6550000,670000,620000)),IF(J820&lt;=1320000,950000,IF(J820&lt;=3360000,880000,IF(J820&lt;=4890000,680000,IF(J820&lt;=6550000,630000,580000))))))</f>
        <v/>
      </c>
      <c r="L820" s="16">
        <f>IF(D820=1,IF(J820&lt;=9000000,380000,IF(J820&lt;=9500000,260000,IF(J820&lt;=10000000,130000,0))),0)</f>
        <v/>
      </c>
      <c r="M820" s="16">
        <f>IF(D820=1,IF(J820&lt;=9000000,330000,IF(J820&lt;=9500000,220000,IF(J820&lt;=10000000,110000,0))),0)</f>
        <v/>
      </c>
      <c r="N820" s="16">
        <f>IF(D820=1,IF(J820&lt;=9000000,50000,IF(J820&lt;=9500000,40000,IF(J820&lt;=10000000,20000,0))),0)</f>
        <v/>
      </c>
      <c r="O820" s="16">
        <f>MAX(0,ROUNDDOWN(J820-G820-K820-L820-E820*380000-F820*630000-H820,-3))</f>
        <v/>
      </c>
      <c r="P820" s="16">
        <f>MAX(0,ROUNDDOWN(J820-G820-430000-M820-E820*330000-F820*450000-I820,-3))</f>
        <v/>
      </c>
      <c r="Q820" s="16">
        <f>50000+N820+E820*50000+F820*180000</f>
        <v/>
      </c>
      <c r="R820" s="16">
        <f>IF(P820&lt;=2000000,MIN(Q820,P820),MAX(Q820-(P820-2000000),50000))*0.05</f>
        <v/>
      </c>
      <c r="S820" s="16">
        <f>MAX(0,P820*0.1-R820)</f>
        <v/>
      </c>
      <c r="T820" s="16">
        <f>Q820+MAX(0,K820-480000)</f>
        <v/>
      </c>
      <c r="U820" s="16">
        <f>P820-T820</f>
        <v/>
      </c>
      <c r="V820" s="17">
        <f>IF(U820&lt;0,0,LOOKUP(U820,{0,1950001,3300001,6950001,9000001,18000001,40000001},{0.05,0.1,0.2,0.23,0.33,0.4,0.45}))</f>
        <v/>
      </c>
      <c r="W820" s="18">
        <f>IF(U820&lt;0,0.9,0.9-V820*1.021)</f>
        <v/>
      </c>
      <c r="X820" s="16">
        <f>ROUNDDOWN(S820*0.2/W820+2000,0)</f>
        <v/>
      </c>
      <c r="Y820" s="17">
        <f>IF(O820&lt;=0,0,LOOKUP(O820,{0,1950001,3300001,6950001,9000001,18000001,40000001},{0.05,0.1,0.2,0.23,0.33,0.4,0.45}))</f>
        <v/>
      </c>
    </row>
    <row r="821">
      <c r="A821" t="inlineStr">
        <is>
          <t>1万円刻み</t>
        </is>
      </c>
      <c r="B821" s="16">
        <f>'3_1万円刻み'!$A$85</f>
        <v/>
      </c>
      <c r="C821" t="n">
        <v>2025</v>
      </c>
      <c r="D821" t="n">
        <v>0</v>
      </c>
      <c r="E821" t="n">
        <v>0</v>
      </c>
      <c r="F821" t="n">
        <v>0</v>
      </c>
      <c r="G821" s="16">
        <f>ROUND(MIN(B821/12,650000)*12*0.0915+MIN(B821/12,1390000)*12*(0.0504+0)+B821*0.005,0)</f>
        <v/>
      </c>
      <c r="H821" t="n">
        <v>0</v>
      </c>
      <c r="I821" t="n">
        <v>0</v>
      </c>
      <c r="J821" s="16">
        <f>IF(C821=2026,IF(B821&lt;741000,0,IF(B821&lt;2191000,B821-740000,IF(B821&lt;2193000,1451000,IF(B821&lt;2196000,1453000,IF(B821&lt;2200000,1456000,IF(B821&lt;3600000,ROUNDDOWN(B821/4,-3)*2.8-80000,IF(B821&lt;6600000,ROUNDDOWN(B821/4,-3)*3.2-440000,IF(B821&lt;8500000,ROUNDDOWN(B821*0.9,0)-1100000,B821-1950000)))))))),IF(B821&lt;651000,0,IF(B821&lt;1900000,B821-650000,IF(B821&lt;3600000,ROUNDDOWN(B821/4,-3)*2.8-80000,IF(B821&lt;6600000,ROUNDDOWN(B821/4,-3)*3.2-440000,IF(B821&lt;8500000,ROUNDDOWN(B821*0.9,0)-1100000,B821-1950000))))))</f>
        <v/>
      </c>
      <c r="K821" s="16">
        <f>IF(J821&gt;23500000,NA(),IF(C821=2026,IF(J821&lt;=4890000,1040000,IF(J821&lt;=6550000,670000,620000)),IF(J821&lt;=1320000,950000,IF(J821&lt;=3360000,880000,IF(J821&lt;=4890000,680000,IF(J821&lt;=6550000,630000,580000))))))</f>
        <v/>
      </c>
      <c r="L821" s="16">
        <f>IF(D821=1,IF(J821&lt;=9000000,380000,IF(J821&lt;=9500000,260000,IF(J821&lt;=10000000,130000,0))),0)</f>
        <v/>
      </c>
      <c r="M821" s="16">
        <f>IF(D821=1,IF(J821&lt;=9000000,330000,IF(J821&lt;=9500000,220000,IF(J821&lt;=10000000,110000,0))),0)</f>
        <v/>
      </c>
      <c r="N821" s="16">
        <f>IF(D821=1,IF(J821&lt;=9000000,50000,IF(J821&lt;=9500000,40000,IF(J821&lt;=10000000,20000,0))),0)</f>
        <v/>
      </c>
      <c r="O821" s="16">
        <f>MAX(0,ROUNDDOWN(J821-G821-K821-L821-E821*380000-F821*630000-H821,-3))</f>
        <v/>
      </c>
      <c r="P821" s="16">
        <f>MAX(0,ROUNDDOWN(J821-G821-430000-M821-E821*330000-F821*450000-I821,-3))</f>
        <v/>
      </c>
      <c r="Q821" s="16">
        <f>50000+N821+E821*50000+F821*180000</f>
        <v/>
      </c>
      <c r="R821" s="16">
        <f>IF(P821&lt;=2000000,MIN(Q821,P821),MAX(Q821-(P821-2000000),50000))*0.05</f>
        <v/>
      </c>
      <c r="S821" s="16">
        <f>MAX(0,P821*0.1-R821)</f>
        <v/>
      </c>
      <c r="T821" s="16">
        <f>Q821+MAX(0,K821-480000)</f>
        <v/>
      </c>
      <c r="U821" s="16">
        <f>P821-T821</f>
        <v/>
      </c>
      <c r="V821" s="17">
        <f>IF(U821&lt;0,0,LOOKUP(U821,{0,1950001,3300001,6950001,9000001,18000001,40000001},{0.05,0.1,0.2,0.23,0.33,0.4,0.45}))</f>
        <v/>
      </c>
      <c r="W821" s="18">
        <f>IF(U821&lt;0,0.9,0.9-V821*1.021)</f>
        <v/>
      </c>
      <c r="X821" s="16">
        <f>ROUNDDOWN(S821*0.2/W821+2000,0)</f>
        <v/>
      </c>
      <c r="Y821" s="17">
        <f>IF(O821&lt;=0,0,LOOKUP(O821,{0,1950001,3300001,6950001,9000001,18000001,40000001},{0.05,0.1,0.2,0.23,0.33,0.4,0.45}))</f>
        <v/>
      </c>
    </row>
    <row r="822">
      <c r="A822" t="inlineStr">
        <is>
          <t>1万円刻み</t>
        </is>
      </c>
      <c r="B822" s="16">
        <f>'3_1万円刻み'!$A$85</f>
        <v/>
      </c>
      <c r="C822" t="n">
        <v>2026</v>
      </c>
      <c r="D822" t="n">
        <v>0</v>
      </c>
      <c r="E822" t="n">
        <v>0</v>
      </c>
      <c r="F822" t="n">
        <v>0</v>
      </c>
      <c r="G822" s="16">
        <f>ROUND(MIN(B822/12,650000)*12*0.0915+MIN(B822/12,1390000)*12*(0.0504+0)+B822*0.005,0)</f>
        <v/>
      </c>
      <c r="H822" t="n">
        <v>0</v>
      </c>
      <c r="I822" t="n">
        <v>0</v>
      </c>
      <c r="J822" s="16">
        <f>IF(C822=2026,IF(B822&lt;741000,0,IF(B822&lt;2191000,B822-740000,IF(B822&lt;2193000,1451000,IF(B822&lt;2196000,1453000,IF(B822&lt;2200000,1456000,IF(B822&lt;3600000,ROUNDDOWN(B822/4,-3)*2.8-80000,IF(B822&lt;6600000,ROUNDDOWN(B822/4,-3)*3.2-440000,IF(B822&lt;8500000,ROUNDDOWN(B822*0.9,0)-1100000,B822-1950000)))))))),IF(B822&lt;651000,0,IF(B822&lt;1900000,B822-650000,IF(B822&lt;3600000,ROUNDDOWN(B822/4,-3)*2.8-80000,IF(B822&lt;6600000,ROUNDDOWN(B822/4,-3)*3.2-440000,IF(B822&lt;8500000,ROUNDDOWN(B822*0.9,0)-1100000,B822-1950000))))))</f>
        <v/>
      </c>
      <c r="K822" s="16">
        <f>IF(J822&gt;23500000,NA(),IF(C822=2026,IF(J822&lt;=4890000,1040000,IF(J822&lt;=6550000,670000,620000)),IF(J822&lt;=1320000,950000,IF(J822&lt;=3360000,880000,IF(J822&lt;=4890000,680000,IF(J822&lt;=6550000,630000,580000))))))</f>
        <v/>
      </c>
      <c r="L822" s="16">
        <f>IF(D822=1,IF(J822&lt;=9000000,380000,IF(J822&lt;=9500000,260000,IF(J822&lt;=10000000,130000,0))),0)</f>
        <v/>
      </c>
      <c r="M822" s="16">
        <f>IF(D822=1,IF(J822&lt;=9000000,330000,IF(J822&lt;=9500000,220000,IF(J822&lt;=10000000,110000,0))),0)</f>
        <v/>
      </c>
      <c r="N822" s="16">
        <f>IF(D822=1,IF(J822&lt;=9000000,50000,IF(J822&lt;=9500000,40000,IF(J822&lt;=10000000,20000,0))),0)</f>
        <v/>
      </c>
      <c r="O822" s="16">
        <f>MAX(0,ROUNDDOWN(J822-G822-K822-L822-E822*380000-F822*630000-H822,-3))</f>
        <v/>
      </c>
      <c r="P822" s="16">
        <f>MAX(0,ROUNDDOWN(J822-G822-430000-M822-E822*330000-F822*450000-I822,-3))</f>
        <v/>
      </c>
      <c r="Q822" s="16">
        <f>50000+N822+E822*50000+F822*180000</f>
        <v/>
      </c>
      <c r="R822" s="16">
        <f>IF(P822&lt;=2000000,MIN(Q822,P822),MAX(Q822-(P822-2000000),50000))*0.05</f>
        <v/>
      </c>
      <c r="S822" s="16">
        <f>MAX(0,P822*0.1-R822)</f>
        <v/>
      </c>
      <c r="T822" s="16">
        <f>Q822+MAX(0,K822-480000)</f>
        <v/>
      </c>
      <c r="U822" s="16">
        <f>P822-T822</f>
        <v/>
      </c>
      <c r="V822" s="17">
        <f>IF(U822&lt;0,0,LOOKUP(U822,{0,1950001,3300001,6950001,9000001,18000001,40000001},{0.05,0.1,0.2,0.23,0.33,0.4,0.45}))</f>
        <v/>
      </c>
      <c r="W822" s="18">
        <f>IF(U822&lt;0,0.9,0.9-V822*1.021)</f>
        <v/>
      </c>
      <c r="X822" s="16">
        <f>ROUNDDOWN(S822*0.2/W822+2000,0)</f>
        <v/>
      </c>
      <c r="Y822" s="17">
        <f>IF(O822&lt;=0,0,LOOKUP(O822,{0,1950001,3300001,6950001,9000001,18000001,40000001},{0.05,0.1,0.2,0.23,0.33,0.4,0.45}))</f>
        <v/>
      </c>
    </row>
    <row r="823">
      <c r="A823" t="inlineStr">
        <is>
          <t>1万円刻み</t>
        </is>
      </c>
      <c r="B823" s="16">
        <f>'3_1万円刻み'!$A$85</f>
        <v/>
      </c>
      <c r="C823" t="n">
        <v>2025</v>
      </c>
      <c r="D823" t="n">
        <v>1</v>
      </c>
      <c r="E823" t="n">
        <v>0</v>
      </c>
      <c r="F823" t="n">
        <v>0</v>
      </c>
      <c r="G823" s="16">
        <f>ROUND(MIN(B823/12,650000)*12*0.0915+MIN(B823/12,1390000)*12*(0.0504+0)+B823*0.005,0)</f>
        <v/>
      </c>
      <c r="H823" t="n">
        <v>0</v>
      </c>
      <c r="I823" t="n">
        <v>0</v>
      </c>
      <c r="J823" s="16">
        <f>IF(C823=2026,IF(B823&lt;741000,0,IF(B823&lt;2191000,B823-740000,IF(B823&lt;2193000,1451000,IF(B823&lt;2196000,1453000,IF(B823&lt;2200000,1456000,IF(B823&lt;3600000,ROUNDDOWN(B823/4,-3)*2.8-80000,IF(B823&lt;6600000,ROUNDDOWN(B823/4,-3)*3.2-440000,IF(B823&lt;8500000,ROUNDDOWN(B823*0.9,0)-1100000,B823-1950000)))))))),IF(B823&lt;651000,0,IF(B823&lt;1900000,B823-650000,IF(B823&lt;3600000,ROUNDDOWN(B823/4,-3)*2.8-80000,IF(B823&lt;6600000,ROUNDDOWN(B823/4,-3)*3.2-440000,IF(B823&lt;8500000,ROUNDDOWN(B823*0.9,0)-1100000,B823-1950000))))))</f>
        <v/>
      </c>
      <c r="K823" s="16">
        <f>IF(J823&gt;23500000,NA(),IF(C823=2026,IF(J823&lt;=4890000,1040000,IF(J823&lt;=6550000,670000,620000)),IF(J823&lt;=1320000,950000,IF(J823&lt;=3360000,880000,IF(J823&lt;=4890000,680000,IF(J823&lt;=6550000,630000,580000))))))</f>
        <v/>
      </c>
      <c r="L823" s="16">
        <f>IF(D823=1,IF(J823&lt;=9000000,380000,IF(J823&lt;=9500000,260000,IF(J823&lt;=10000000,130000,0))),0)</f>
        <v/>
      </c>
      <c r="M823" s="16">
        <f>IF(D823=1,IF(J823&lt;=9000000,330000,IF(J823&lt;=9500000,220000,IF(J823&lt;=10000000,110000,0))),0)</f>
        <v/>
      </c>
      <c r="N823" s="16">
        <f>IF(D823=1,IF(J823&lt;=9000000,50000,IF(J823&lt;=9500000,40000,IF(J823&lt;=10000000,20000,0))),0)</f>
        <v/>
      </c>
      <c r="O823" s="16">
        <f>MAX(0,ROUNDDOWN(J823-G823-K823-L823-E823*380000-F823*630000-H823,-3))</f>
        <v/>
      </c>
      <c r="P823" s="16">
        <f>MAX(0,ROUNDDOWN(J823-G823-430000-M823-E823*330000-F823*450000-I823,-3))</f>
        <v/>
      </c>
      <c r="Q823" s="16">
        <f>50000+N823+E823*50000+F823*180000</f>
        <v/>
      </c>
      <c r="R823" s="16">
        <f>IF(P823&lt;=2000000,MIN(Q823,P823),MAX(Q823-(P823-2000000),50000))*0.05</f>
        <v/>
      </c>
      <c r="S823" s="16">
        <f>MAX(0,P823*0.1-R823)</f>
        <v/>
      </c>
      <c r="T823" s="16">
        <f>Q823+MAX(0,K823-480000)</f>
        <v/>
      </c>
      <c r="U823" s="16">
        <f>P823-T823</f>
        <v/>
      </c>
      <c r="V823" s="17">
        <f>IF(U823&lt;0,0,LOOKUP(U823,{0,1950001,3300001,6950001,9000001,18000001,40000001},{0.05,0.1,0.2,0.23,0.33,0.4,0.45}))</f>
        <v/>
      </c>
      <c r="W823" s="18">
        <f>IF(U823&lt;0,0.9,0.9-V823*1.021)</f>
        <v/>
      </c>
      <c r="X823" s="16">
        <f>ROUNDDOWN(S823*0.2/W823+2000,0)</f>
        <v/>
      </c>
      <c r="Y823" s="17">
        <f>IF(O823&lt;=0,0,LOOKUP(O823,{0,1950001,3300001,6950001,9000001,18000001,40000001},{0.05,0.1,0.2,0.23,0.33,0.4,0.45}))</f>
        <v/>
      </c>
    </row>
    <row r="824">
      <c r="A824" t="inlineStr">
        <is>
          <t>1万円刻み</t>
        </is>
      </c>
      <c r="B824" s="16">
        <f>'3_1万円刻み'!$A$85</f>
        <v/>
      </c>
      <c r="C824" t="n">
        <v>2026</v>
      </c>
      <c r="D824" t="n">
        <v>1</v>
      </c>
      <c r="E824" t="n">
        <v>0</v>
      </c>
      <c r="F824" t="n">
        <v>0</v>
      </c>
      <c r="G824" s="16">
        <f>ROUND(MIN(B824/12,650000)*12*0.0915+MIN(B824/12,1390000)*12*(0.0504+0)+B824*0.005,0)</f>
        <v/>
      </c>
      <c r="H824" t="n">
        <v>0</v>
      </c>
      <c r="I824" t="n">
        <v>0</v>
      </c>
      <c r="J824" s="16">
        <f>IF(C824=2026,IF(B824&lt;741000,0,IF(B824&lt;2191000,B824-740000,IF(B824&lt;2193000,1451000,IF(B824&lt;2196000,1453000,IF(B824&lt;2200000,1456000,IF(B824&lt;3600000,ROUNDDOWN(B824/4,-3)*2.8-80000,IF(B824&lt;6600000,ROUNDDOWN(B824/4,-3)*3.2-440000,IF(B824&lt;8500000,ROUNDDOWN(B824*0.9,0)-1100000,B824-1950000)))))))),IF(B824&lt;651000,0,IF(B824&lt;1900000,B824-650000,IF(B824&lt;3600000,ROUNDDOWN(B824/4,-3)*2.8-80000,IF(B824&lt;6600000,ROUNDDOWN(B824/4,-3)*3.2-440000,IF(B824&lt;8500000,ROUNDDOWN(B824*0.9,0)-1100000,B824-1950000))))))</f>
        <v/>
      </c>
      <c r="K824" s="16">
        <f>IF(J824&gt;23500000,NA(),IF(C824=2026,IF(J824&lt;=4890000,1040000,IF(J824&lt;=6550000,670000,620000)),IF(J824&lt;=1320000,950000,IF(J824&lt;=3360000,880000,IF(J824&lt;=4890000,680000,IF(J824&lt;=6550000,630000,580000))))))</f>
        <v/>
      </c>
      <c r="L824" s="16">
        <f>IF(D824=1,IF(J824&lt;=9000000,380000,IF(J824&lt;=9500000,260000,IF(J824&lt;=10000000,130000,0))),0)</f>
        <v/>
      </c>
      <c r="M824" s="16">
        <f>IF(D824=1,IF(J824&lt;=9000000,330000,IF(J824&lt;=9500000,220000,IF(J824&lt;=10000000,110000,0))),0)</f>
        <v/>
      </c>
      <c r="N824" s="16">
        <f>IF(D824=1,IF(J824&lt;=9000000,50000,IF(J824&lt;=9500000,40000,IF(J824&lt;=10000000,20000,0))),0)</f>
        <v/>
      </c>
      <c r="O824" s="16">
        <f>MAX(0,ROUNDDOWN(J824-G824-K824-L824-E824*380000-F824*630000-H824,-3))</f>
        <v/>
      </c>
      <c r="P824" s="16">
        <f>MAX(0,ROUNDDOWN(J824-G824-430000-M824-E824*330000-F824*450000-I824,-3))</f>
        <v/>
      </c>
      <c r="Q824" s="16">
        <f>50000+N824+E824*50000+F824*180000</f>
        <v/>
      </c>
      <c r="R824" s="16">
        <f>IF(P824&lt;=2000000,MIN(Q824,P824),MAX(Q824-(P824-2000000),50000))*0.05</f>
        <v/>
      </c>
      <c r="S824" s="16">
        <f>MAX(0,P824*0.1-R824)</f>
        <v/>
      </c>
      <c r="T824" s="16">
        <f>Q824+MAX(0,K824-480000)</f>
        <v/>
      </c>
      <c r="U824" s="16">
        <f>P824-T824</f>
        <v/>
      </c>
      <c r="V824" s="17">
        <f>IF(U824&lt;0,0,LOOKUP(U824,{0,1950001,3300001,6950001,9000001,18000001,40000001},{0.05,0.1,0.2,0.23,0.33,0.4,0.45}))</f>
        <v/>
      </c>
      <c r="W824" s="18">
        <f>IF(U824&lt;0,0.9,0.9-V824*1.021)</f>
        <v/>
      </c>
      <c r="X824" s="16">
        <f>ROUNDDOWN(S824*0.2/W824+2000,0)</f>
        <v/>
      </c>
      <c r="Y824" s="17">
        <f>IF(O824&lt;=0,0,LOOKUP(O824,{0,1950001,3300001,6950001,9000001,18000001,40000001},{0.05,0.1,0.2,0.23,0.33,0.4,0.45}))</f>
        <v/>
      </c>
    </row>
    <row r="825">
      <c r="A825" t="inlineStr">
        <is>
          <t>1万円刻み</t>
        </is>
      </c>
      <c r="B825" s="16">
        <f>'3_1万円刻み'!$A$86</f>
        <v/>
      </c>
      <c r="C825" t="n">
        <v>2025</v>
      </c>
      <c r="D825" t="n">
        <v>0</v>
      </c>
      <c r="E825" t="n">
        <v>0</v>
      </c>
      <c r="F825" t="n">
        <v>0</v>
      </c>
      <c r="G825" s="16">
        <f>ROUND(MIN(B825/12,650000)*12*0.0915+MIN(B825/12,1390000)*12*(0.0504+0)+B825*0.005,0)</f>
        <v/>
      </c>
      <c r="H825" t="n">
        <v>0</v>
      </c>
      <c r="I825" t="n">
        <v>0</v>
      </c>
      <c r="J825" s="16">
        <f>IF(C825=2026,IF(B825&lt;741000,0,IF(B825&lt;2191000,B825-740000,IF(B825&lt;2193000,1451000,IF(B825&lt;2196000,1453000,IF(B825&lt;2200000,1456000,IF(B825&lt;3600000,ROUNDDOWN(B825/4,-3)*2.8-80000,IF(B825&lt;6600000,ROUNDDOWN(B825/4,-3)*3.2-440000,IF(B825&lt;8500000,ROUNDDOWN(B825*0.9,0)-1100000,B825-1950000)))))))),IF(B825&lt;651000,0,IF(B825&lt;1900000,B825-650000,IF(B825&lt;3600000,ROUNDDOWN(B825/4,-3)*2.8-80000,IF(B825&lt;6600000,ROUNDDOWN(B825/4,-3)*3.2-440000,IF(B825&lt;8500000,ROUNDDOWN(B825*0.9,0)-1100000,B825-1950000))))))</f>
        <v/>
      </c>
      <c r="K825" s="16">
        <f>IF(J825&gt;23500000,NA(),IF(C825=2026,IF(J825&lt;=4890000,1040000,IF(J825&lt;=6550000,670000,620000)),IF(J825&lt;=1320000,950000,IF(J825&lt;=3360000,880000,IF(J825&lt;=4890000,680000,IF(J825&lt;=6550000,630000,580000))))))</f>
        <v/>
      </c>
      <c r="L825" s="16">
        <f>IF(D825=1,IF(J825&lt;=9000000,380000,IF(J825&lt;=9500000,260000,IF(J825&lt;=10000000,130000,0))),0)</f>
        <v/>
      </c>
      <c r="M825" s="16">
        <f>IF(D825=1,IF(J825&lt;=9000000,330000,IF(J825&lt;=9500000,220000,IF(J825&lt;=10000000,110000,0))),0)</f>
        <v/>
      </c>
      <c r="N825" s="16">
        <f>IF(D825=1,IF(J825&lt;=9000000,50000,IF(J825&lt;=9500000,40000,IF(J825&lt;=10000000,20000,0))),0)</f>
        <v/>
      </c>
      <c r="O825" s="16">
        <f>MAX(0,ROUNDDOWN(J825-G825-K825-L825-E825*380000-F825*630000-H825,-3))</f>
        <v/>
      </c>
      <c r="P825" s="16">
        <f>MAX(0,ROUNDDOWN(J825-G825-430000-M825-E825*330000-F825*450000-I825,-3))</f>
        <v/>
      </c>
      <c r="Q825" s="16">
        <f>50000+N825+E825*50000+F825*180000</f>
        <v/>
      </c>
      <c r="R825" s="16">
        <f>IF(P825&lt;=2000000,MIN(Q825,P825),MAX(Q825-(P825-2000000),50000))*0.05</f>
        <v/>
      </c>
      <c r="S825" s="16">
        <f>MAX(0,P825*0.1-R825)</f>
        <v/>
      </c>
      <c r="T825" s="16">
        <f>Q825+MAX(0,K825-480000)</f>
        <v/>
      </c>
      <c r="U825" s="16">
        <f>P825-T825</f>
        <v/>
      </c>
      <c r="V825" s="17">
        <f>IF(U825&lt;0,0,LOOKUP(U825,{0,1950001,3300001,6950001,9000001,18000001,40000001},{0.05,0.1,0.2,0.23,0.33,0.4,0.45}))</f>
        <v/>
      </c>
      <c r="W825" s="18">
        <f>IF(U825&lt;0,0.9,0.9-V825*1.021)</f>
        <v/>
      </c>
      <c r="X825" s="16">
        <f>ROUNDDOWN(S825*0.2/W825+2000,0)</f>
        <v/>
      </c>
      <c r="Y825" s="17">
        <f>IF(O825&lt;=0,0,LOOKUP(O825,{0,1950001,3300001,6950001,9000001,18000001,40000001},{0.05,0.1,0.2,0.23,0.33,0.4,0.45}))</f>
        <v/>
      </c>
    </row>
    <row r="826">
      <c r="A826" t="inlineStr">
        <is>
          <t>1万円刻み</t>
        </is>
      </c>
      <c r="B826" s="16">
        <f>'3_1万円刻み'!$A$86</f>
        <v/>
      </c>
      <c r="C826" t="n">
        <v>2026</v>
      </c>
      <c r="D826" t="n">
        <v>0</v>
      </c>
      <c r="E826" t="n">
        <v>0</v>
      </c>
      <c r="F826" t="n">
        <v>0</v>
      </c>
      <c r="G826" s="16">
        <f>ROUND(MIN(B826/12,650000)*12*0.0915+MIN(B826/12,1390000)*12*(0.0504+0)+B826*0.005,0)</f>
        <v/>
      </c>
      <c r="H826" t="n">
        <v>0</v>
      </c>
      <c r="I826" t="n">
        <v>0</v>
      </c>
      <c r="J826" s="16">
        <f>IF(C826=2026,IF(B826&lt;741000,0,IF(B826&lt;2191000,B826-740000,IF(B826&lt;2193000,1451000,IF(B826&lt;2196000,1453000,IF(B826&lt;2200000,1456000,IF(B826&lt;3600000,ROUNDDOWN(B826/4,-3)*2.8-80000,IF(B826&lt;6600000,ROUNDDOWN(B826/4,-3)*3.2-440000,IF(B826&lt;8500000,ROUNDDOWN(B826*0.9,0)-1100000,B826-1950000)))))))),IF(B826&lt;651000,0,IF(B826&lt;1900000,B826-650000,IF(B826&lt;3600000,ROUNDDOWN(B826/4,-3)*2.8-80000,IF(B826&lt;6600000,ROUNDDOWN(B826/4,-3)*3.2-440000,IF(B826&lt;8500000,ROUNDDOWN(B826*0.9,0)-1100000,B826-1950000))))))</f>
        <v/>
      </c>
      <c r="K826" s="16">
        <f>IF(J826&gt;23500000,NA(),IF(C826=2026,IF(J826&lt;=4890000,1040000,IF(J826&lt;=6550000,670000,620000)),IF(J826&lt;=1320000,950000,IF(J826&lt;=3360000,880000,IF(J826&lt;=4890000,680000,IF(J826&lt;=6550000,630000,580000))))))</f>
        <v/>
      </c>
      <c r="L826" s="16">
        <f>IF(D826=1,IF(J826&lt;=9000000,380000,IF(J826&lt;=9500000,260000,IF(J826&lt;=10000000,130000,0))),0)</f>
        <v/>
      </c>
      <c r="M826" s="16">
        <f>IF(D826=1,IF(J826&lt;=9000000,330000,IF(J826&lt;=9500000,220000,IF(J826&lt;=10000000,110000,0))),0)</f>
        <v/>
      </c>
      <c r="N826" s="16">
        <f>IF(D826=1,IF(J826&lt;=9000000,50000,IF(J826&lt;=9500000,40000,IF(J826&lt;=10000000,20000,0))),0)</f>
        <v/>
      </c>
      <c r="O826" s="16">
        <f>MAX(0,ROUNDDOWN(J826-G826-K826-L826-E826*380000-F826*630000-H826,-3))</f>
        <v/>
      </c>
      <c r="P826" s="16">
        <f>MAX(0,ROUNDDOWN(J826-G826-430000-M826-E826*330000-F826*450000-I826,-3))</f>
        <v/>
      </c>
      <c r="Q826" s="16">
        <f>50000+N826+E826*50000+F826*180000</f>
        <v/>
      </c>
      <c r="R826" s="16">
        <f>IF(P826&lt;=2000000,MIN(Q826,P826),MAX(Q826-(P826-2000000),50000))*0.05</f>
        <v/>
      </c>
      <c r="S826" s="16">
        <f>MAX(0,P826*0.1-R826)</f>
        <v/>
      </c>
      <c r="T826" s="16">
        <f>Q826+MAX(0,K826-480000)</f>
        <v/>
      </c>
      <c r="U826" s="16">
        <f>P826-T826</f>
        <v/>
      </c>
      <c r="V826" s="17">
        <f>IF(U826&lt;0,0,LOOKUP(U826,{0,1950001,3300001,6950001,9000001,18000001,40000001},{0.05,0.1,0.2,0.23,0.33,0.4,0.45}))</f>
        <v/>
      </c>
      <c r="W826" s="18">
        <f>IF(U826&lt;0,0.9,0.9-V826*1.021)</f>
        <v/>
      </c>
      <c r="X826" s="16">
        <f>ROUNDDOWN(S826*0.2/W826+2000,0)</f>
        <v/>
      </c>
      <c r="Y826" s="17">
        <f>IF(O826&lt;=0,0,LOOKUP(O826,{0,1950001,3300001,6950001,9000001,18000001,40000001},{0.05,0.1,0.2,0.23,0.33,0.4,0.45}))</f>
        <v/>
      </c>
    </row>
    <row r="827">
      <c r="A827" t="inlineStr">
        <is>
          <t>1万円刻み</t>
        </is>
      </c>
      <c r="B827" s="16">
        <f>'3_1万円刻み'!$A$86</f>
        <v/>
      </c>
      <c r="C827" t="n">
        <v>2025</v>
      </c>
      <c r="D827" t="n">
        <v>1</v>
      </c>
      <c r="E827" t="n">
        <v>0</v>
      </c>
      <c r="F827" t="n">
        <v>0</v>
      </c>
      <c r="G827" s="16">
        <f>ROUND(MIN(B827/12,650000)*12*0.0915+MIN(B827/12,1390000)*12*(0.0504+0)+B827*0.005,0)</f>
        <v/>
      </c>
      <c r="H827" t="n">
        <v>0</v>
      </c>
      <c r="I827" t="n">
        <v>0</v>
      </c>
      <c r="J827" s="16">
        <f>IF(C827=2026,IF(B827&lt;741000,0,IF(B827&lt;2191000,B827-740000,IF(B827&lt;2193000,1451000,IF(B827&lt;2196000,1453000,IF(B827&lt;2200000,1456000,IF(B827&lt;3600000,ROUNDDOWN(B827/4,-3)*2.8-80000,IF(B827&lt;6600000,ROUNDDOWN(B827/4,-3)*3.2-440000,IF(B827&lt;8500000,ROUNDDOWN(B827*0.9,0)-1100000,B827-1950000)))))))),IF(B827&lt;651000,0,IF(B827&lt;1900000,B827-650000,IF(B827&lt;3600000,ROUNDDOWN(B827/4,-3)*2.8-80000,IF(B827&lt;6600000,ROUNDDOWN(B827/4,-3)*3.2-440000,IF(B827&lt;8500000,ROUNDDOWN(B827*0.9,0)-1100000,B827-1950000))))))</f>
        <v/>
      </c>
      <c r="K827" s="16">
        <f>IF(J827&gt;23500000,NA(),IF(C827=2026,IF(J827&lt;=4890000,1040000,IF(J827&lt;=6550000,670000,620000)),IF(J827&lt;=1320000,950000,IF(J827&lt;=3360000,880000,IF(J827&lt;=4890000,680000,IF(J827&lt;=6550000,630000,580000))))))</f>
        <v/>
      </c>
      <c r="L827" s="16">
        <f>IF(D827=1,IF(J827&lt;=9000000,380000,IF(J827&lt;=9500000,260000,IF(J827&lt;=10000000,130000,0))),0)</f>
        <v/>
      </c>
      <c r="M827" s="16">
        <f>IF(D827=1,IF(J827&lt;=9000000,330000,IF(J827&lt;=9500000,220000,IF(J827&lt;=10000000,110000,0))),0)</f>
        <v/>
      </c>
      <c r="N827" s="16">
        <f>IF(D827=1,IF(J827&lt;=9000000,50000,IF(J827&lt;=9500000,40000,IF(J827&lt;=10000000,20000,0))),0)</f>
        <v/>
      </c>
      <c r="O827" s="16">
        <f>MAX(0,ROUNDDOWN(J827-G827-K827-L827-E827*380000-F827*630000-H827,-3))</f>
        <v/>
      </c>
      <c r="P827" s="16">
        <f>MAX(0,ROUNDDOWN(J827-G827-430000-M827-E827*330000-F827*450000-I827,-3))</f>
        <v/>
      </c>
      <c r="Q827" s="16">
        <f>50000+N827+E827*50000+F827*180000</f>
        <v/>
      </c>
      <c r="R827" s="16">
        <f>IF(P827&lt;=2000000,MIN(Q827,P827),MAX(Q827-(P827-2000000),50000))*0.05</f>
        <v/>
      </c>
      <c r="S827" s="16">
        <f>MAX(0,P827*0.1-R827)</f>
        <v/>
      </c>
      <c r="T827" s="16">
        <f>Q827+MAX(0,K827-480000)</f>
        <v/>
      </c>
      <c r="U827" s="16">
        <f>P827-T827</f>
        <v/>
      </c>
      <c r="V827" s="17">
        <f>IF(U827&lt;0,0,LOOKUP(U827,{0,1950001,3300001,6950001,9000001,18000001,40000001},{0.05,0.1,0.2,0.23,0.33,0.4,0.45}))</f>
        <v/>
      </c>
      <c r="W827" s="18">
        <f>IF(U827&lt;0,0.9,0.9-V827*1.021)</f>
        <v/>
      </c>
      <c r="X827" s="16">
        <f>ROUNDDOWN(S827*0.2/W827+2000,0)</f>
        <v/>
      </c>
      <c r="Y827" s="17">
        <f>IF(O827&lt;=0,0,LOOKUP(O827,{0,1950001,3300001,6950001,9000001,18000001,40000001},{0.05,0.1,0.2,0.23,0.33,0.4,0.45}))</f>
        <v/>
      </c>
    </row>
    <row r="828">
      <c r="A828" t="inlineStr">
        <is>
          <t>1万円刻み</t>
        </is>
      </c>
      <c r="B828" s="16">
        <f>'3_1万円刻み'!$A$86</f>
        <v/>
      </c>
      <c r="C828" t="n">
        <v>2026</v>
      </c>
      <c r="D828" t="n">
        <v>1</v>
      </c>
      <c r="E828" t="n">
        <v>0</v>
      </c>
      <c r="F828" t="n">
        <v>0</v>
      </c>
      <c r="G828" s="16">
        <f>ROUND(MIN(B828/12,650000)*12*0.0915+MIN(B828/12,1390000)*12*(0.0504+0)+B828*0.005,0)</f>
        <v/>
      </c>
      <c r="H828" t="n">
        <v>0</v>
      </c>
      <c r="I828" t="n">
        <v>0</v>
      </c>
      <c r="J828" s="16">
        <f>IF(C828=2026,IF(B828&lt;741000,0,IF(B828&lt;2191000,B828-740000,IF(B828&lt;2193000,1451000,IF(B828&lt;2196000,1453000,IF(B828&lt;2200000,1456000,IF(B828&lt;3600000,ROUNDDOWN(B828/4,-3)*2.8-80000,IF(B828&lt;6600000,ROUNDDOWN(B828/4,-3)*3.2-440000,IF(B828&lt;8500000,ROUNDDOWN(B828*0.9,0)-1100000,B828-1950000)))))))),IF(B828&lt;651000,0,IF(B828&lt;1900000,B828-650000,IF(B828&lt;3600000,ROUNDDOWN(B828/4,-3)*2.8-80000,IF(B828&lt;6600000,ROUNDDOWN(B828/4,-3)*3.2-440000,IF(B828&lt;8500000,ROUNDDOWN(B828*0.9,0)-1100000,B828-1950000))))))</f>
        <v/>
      </c>
      <c r="K828" s="16">
        <f>IF(J828&gt;23500000,NA(),IF(C828=2026,IF(J828&lt;=4890000,1040000,IF(J828&lt;=6550000,670000,620000)),IF(J828&lt;=1320000,950000,IF(J828&lt;=3360000,880000,IF(J828&lt;=4890000,680000,IF(J828&lt;=6550000,630000,580000))))))</f>
        <v/>
      </c>
      <c r="L828" s="16">
        <f>IF(D828=1,IF(J828&lt;=9000000,380000,IF(J828&lt;=9500000,260000,IF(J828&lt;=10000000,130000,0))),0)</f>
        <v/>
      </c>
      <c r="M828" s="16">
        <f>IF(D828=1,IF(J828&lt;=9000000,330000,IF(J828&lt;=9500000,220000,IF(J828&lt;=10000000,110000,0))),0)</f>
        <v/>
      </c>
      <c r="N828" s="16">
        <f>IF(D828=1,IF(J828&lt;=9000000,50000,IF(J828&lt;=9500000,40000,IF(J828&lt;=10000000,20000,0))),0)</f>
        <v/>
      </c>
      <c r="O828" s="16">
        <f>MAX(0,ROUNDDOWN(J828-G828-K828-L828-E828*380000-F828*630000-H828,-3))</f>
        <v/>
      </c>
      <c r="P828" s="16">
        <f>MAX(0,ROUNDDOWN(J828-G828-430000-M828-E828*330000-F828*450000-I828,-3))</f>
        <v/>
      </c>
      <c r="Q828" s="16">
        <f>50000+N828+E828*50000+F828*180000</f>
        <v/>
      </c>
      <c r="R828" s="16">
        <f>IF(P828&lt;=2000000,MIN(Q828,P828),MAX(Q828-(P828-2000000),50000))*0.05</f>
        <v/>
      </c>
      <c r="S828" s="16">
        <f>MAX(0,P828*0.1-R828)</f>
        <v/>
      </c>
      <c r="T828" s="16">
        <f>Q828+MAX(0,K828-480000)</f>
        <v/>
      </c>
      <c r="U828" s="16">
        <f>P828-T828</f>
        <v/>
      </c>
      <c r="V828" s="17">
        <f>IF(U828&lt;0,0,LOOKUP(U828,{0,1950001,3300001,6950001,9000001,18000001,40000001},{0.05,0.1,0.2,0.23,0.33,0.4,0.45}))</f>
        <v/>
      </c>
      <c r="W828" s="18">
        <f>IF(U828&lt;0,0.9,0.9-V828*1.021)</f>
        <v/>
      </c>
      <c r="X828" s="16">
        <f>ROUNDDOWN(S828*0.2/W828+2000,0)</f>
        <v/>
      </c>
      <c r="Y828" s="17">
        <f>IF(O828&lt;=0,0,LOOKUP(O828,{0,1950001,3300001,6950001,9000001,18000001,40000001},{0.05,0.1,0.2,0.23,0.33,0.4,0.45}))</f>
        <v/>
      </c>
    </row>
    <row r="829">
      <c r="A829" t="inlineStr">
        <is>
          <t>1万円刻み</t>
        </is>
      </c>
      <c r="B829" s="16">
        <f>'3_1万円刻み'!$A$87</f>
        <v/>
      </c>
      <c r="C829" t="n">
        <v>2025</v>
      </c>
      <c r="D829" t="n">
        <v>0</v>
      </c>
      <c r="E829" t="n">
        <v>0</v>
      </c>
      <c r="F829" t="n">
        <v>0</v>
      </c>
      <c r="G829" s="16">
        <f>ROUND(MIN(B829/12,650000)*12*0.0915+MIN(B829/12,1390000)*12*(0.0504+0)+B829*0.005,0)</f>
        <v/>
      </c>
      <c r="H829" t="n">
        <v>0</v>
      </c>
      <c r="I829" t="n">
        <v>0</v>
      </c>
      <c r="J829" s="16">
        <f>IF(C829=2026,IF(B829&lt;741000,0,IF(B829&lt;2191000,B829-740000,IF(B829&lt;2193000,1451000,IF(B829&lt;2196000,1453000,IF(B829&lt;2200000,1456000,IF(B829&lt;3600000,ROUNDDOWN(B829/4,-3)*2.8-80000,IF(B829&lt;6600000,ROUNDDOWN(B829/4,-3)*3.2-440000,IF(B829&lt;8500000,ROUNDDOWN(B829*0.9,0)-1100000,B829-1950000)))))))),IF(B829&lt;651000,0,IF(B829&lt;1900000,B829-650000,IF(B829&lt;3600000,ROUNDDOWN(B829/4,-3)*2.8-80000,IF(B829&lt;6600000,ROUNDDOWN(B829/4,-3)*3.2-440000,IF(B829&lt;8500000,ROUNDDOWN(B829*0.9,0)-1100000,B829-1950000))))))</f>
        <v/>
      </c>
      <c r="K829" s="16">
        <f>IF(J829&gt;23500000,NA(),IF(C829=2026,IF(J829&lt;=4890000,1040000,IF(J829&lt;=6550000,670000,620000)),IF(J829&lt;=1320000,950000,IF(J829&lt;=3360000,880000,IF(J829&lt;=4890000,680000,IF(J829&lt;=6550000,630000,580000))))))</f>
        <v/>
      </c>
      <c r="L829" s="16">
        <f>IF(D829=1,IF(J829&lt;=9000000,380000,IF(J829&lt;=9500000,260000,IF(J829&lt;=10000000,130000,0))),0)</f>
        <v/>
      </c>
      <c r="M829" s="16">
        <f>IF(D829=1,IF(J829&lt;=9000000,330000,IF(J829&lt;=9500000,220000,IF(J829&lt;=10000000,110000,0))),0)</f>
        <v/>
      </c>
      <c r="N829" s="16">
        <f>IF(D829=1,IF(J829&lt;=9000000,50000,IF(J829&lt;=9500000,40000,IF(J829&lt;=10000000,20000,0))),0)</f>
        <v/>
      </c>
      <c r="O829" s="16">
        <f>MAX(0,ROUNDDOWN(J829-G829-K829-L829-E829*380000-F829*630000-H829,-3))</f>
        <v/>
      </c>
      <c r="P829" s="16">
        <f>MAX(0,ROUNDDOWN(J829-G829-430000-M829-E829*330000-F829*450000-I829,-3))</f>
        <v/>
      </c>
      <c r="Q829" s="16">
        <f>50000+N829+E829*50000+F829*180000</f>
        <v/>
      </c>
      <c r="R829" s="16">
        <f>IF(P829&lt;=2000000,MIN(Q829,P829),MAX(Q829-(P829-2000000),50000))*0.05</f>
        <v/>
      </c>
      <c r="S829" s="16">
        <f>MAX(0,P829*0.1-R829)</f>
        <v/>
      </c>
      <c r="T829" s="16">
        <f>Q829+MAX(0,K829-480000)</f>
        <v/>
      </c>
      <c r="U829" s="16">
        <f>P829-T829</f>
        <v/>
      </c>
      <c r="V829" s="17">
        <f>IF(U829&lt;0,0,LOOKUP(U829,{0,1950001,3300001,6950001,9000001,18000001,40000001},{0.05,0.1,0.2,0.23,0.33,0.4,0.45}))</f>
        <v/>
      </c>
      <c r="W829" s="18">
        <f>IF(U829&lt;0,0.9,0.9-V829*1.021)</f>
        <v/>
      </c>
      <c r="X829" s="16">
        <f>ROUNDDOWN(S829*0.2/W829+2000,0)</f>
        <v/>
      </c>
      <c r="Y829" s="17">
        <f>IF(O829&lt;=0,0,LOOKUP(O829,{0,1950001,3300001,6950001,9000001,18000001,40000001},{0.05,0.1,0.2,0.23,0.33,0.4,0.45}))</f>
        <v/>
      </c>
    </row>
    <row r="830">
      <c r="A830" t="inlineStr">
        <is>
          <t>1万円刻み</t>
        </is>
      </c>
      <c r="B830" s="16">
        <f>'3_1万円刻み'!$A$87</f>
        <v/>
      </c>
      <c r="C830" t="n">
        <v>2026</v>
      </c>
      <c r="D830" t="n">
        <v>0</v>
      </c>
      <c r="E830" t="n">
        <v>0</v>
      </c>
      <c r="F830" t="n">
        <v>0</v>
      </c>
      <c r="G830" s="16">
        <f>ROUND(MIN(B830/12,650000)*12*0.0915+MIN(B830/12,1390000)*12*(0.0504+0)+B830*0.005,0)</f>
        <v/>
      </c>
      <c r="H830" t="n">
        <v>0</v>
      </c>
      <c r="I830" t="n">
        <v>0</v>
      </c>
      <c r="J830" s="16">
        <f>IF(C830=2026,IF(B830&lt;741000,0,IF(B830&lt;2191000,B830-740000,IF(B830&lt;2193000,1451000,IF(B830&lt;2196000,1453000,IF(B830&lt;2200000,1456000,IF(B830&lt;3600000,ROUNDDOWN(B830/4,-3)*2.8-80000,IF(B830&lt;6600000,ROUNDDOWN(B830/4,-3)*3.2-440000,IF(B830&lt;8500000,ROUNDDOWN(B830*0.9,0)-1100000,B830-1950000)))))))),IF(B830&lt;651000,0,IF(B830&lt;1900000,B830-650000,IF(B830&lt;3600000,ROUNDDOWN(B830/4,-3)*2.8-80000,IF(B830&lt;6600000,ROUNDDOWN(B830/4,-3)*3.2-440000,IF(B830&lt;8500000,ROUNDDOWN(B830*0.9,0)-1100000,B830-1950000))))))</f>
        <v/>
      </c>
      <c r="K830" s="16">
        <f>IF(J830&gt;23500000,NA(),IF(C830=2026,IF(J830&lt;=4890000,1040000,IF(J830&lt;=6550000,670000,620000)),IF(J830&lt;=1320000,950000,IF(J830&lt;=3360000,880000,IF(J830&lt;=4890000,680000,IF(J830&lt;=6550000,630000,580000))))))</f>
        <v/>
      </c>
      <c r="L830" s="16">
        <f>IF(D830=1,IF(J830&lt;=9000000,380000,IF(J830&lt;=9500000,260000,IF(J830&lt;=10000000,130000,0))),0)</f>
        <v/>
      </c>
      <c r="M830" s="16">
        <f>IF(D830=1,IF(J830&lt;=9000000,330000,IF(J830&lt;=9500000,220000,IF(J830&lt;=10000000,110000,0))),0)</f>
        <v/>
      </c>
      <c r="N830" s="16">
        <f>IF(D830=1,IF(J830&lt;=9000000,50000,IF(J830&lt;=9500000,40000,IF(J830&lt;=10000000,20000,0))),0)</f>
        <v/>
      </c>
      <c r="O830" s="16">
        <f>MAX(0,ROUNDDOWN(J830-G830-K830-L830-E830*380000-F830*630000-H830,-3))</f>
        <v/>
      </c>
      <c r="P830" s="16">
        <f>MAX(0,ROUNDDOWN(J830-G830-430000-M830-E830*330000-F830*450000-I830,-3))</f>
        <v/>
      </c>
      <c r="Q830" s="16">
        <f>50000+N830+E830*50000+F830*180000</f>
        <v/>
      </c>
      <c r="R830" s="16">
        <f>IF(P830&lt;=2000000,MIN(Q830,P830),MAX(Q830-(P830-2000000),50000))*0.05</f>
        <v/>
      </c>
      <c r="S830" s="16">
        <f>MAX(0,P830*0.1-R830)</f>
        <v/>
      </c>
      <c r="T830" s="16">
        <f>Q830+MAX(0,K830-480000)</f>
        <v/>
      </c>
      <c r="U830" s="16">
        <f>P830-T830</f>
        <v/>
      </c>
      <c r="V830" s="17">
        <f>IF(U830&lt;0,0,LOOKUP(U830,{0,1950001,3300001,6950001,9000001,18000001,40000001},{0.05,0.1,0.2,0.23,0.33,0.4,0.45}))</f>
        <v/>
      </c>
      <c r="W830" s="18">
        <f>IF(U830&lt;0,0.9,0.9-V830*1.021)</f>
        <v/>
      </c>
      <c r="X830" s="16">
        <f>ROUNDDOWN(S830*0.2/W830+2000,0)</f>
        <v/>
      </c>
      <c r="Y830" s="17">
        <f>IF(O830&lt;=0,0,LOOKUP(O830,{0,1950001,3300001,6950001,9000001,18000001,40000001},{0.05,0.1,0.2,0.23,0.33,0.4,0.45}))</f>
        <v/>
      </c>
    </row>
    <row r="831">
      <c r="A831" t="inlineStr">
        <is>
          <t>1万円刻み</t>
        </is>
      </c>
      <c r="B831" s="16">
        <f>'3_1万円刻み'!$A$87</f>
        <v/>
      </c>
      <c r="C831" t="n">
        <v>2025</v>
      </c>
      <c r="D831" t="n">
        <v>1</v>
      </c>
      <c r="E831" t="n">
        <v>0</v>
      </c>
      <c r="F831" t="n">
        <v>0</v>
      </c>
      <c r="G831" s="16">
        <f>ROUND(MIN(B831/12,650000)*12*0.0915+MIN(B831/12,1390000)*12*(0.0504+0)+B831*0.005,0)</f>
        <v/>
      </c>
      <c r="H831" t="n">
        <v>0</v>
      </c>
      <c r="I831" t="n">
        <v>0</v>
      </c>
      <c r="J831" s="16">
        <f>IF(C831=2026,IF(B831&lt;741000,0,IF(B831&lt;2191000,B831-740000,IF(B831&lt;2193000,1451000,IF(B831&lt;2196000,1453000,IF(B831&lt;2200000,1456000,IF(B831&lt;3600000,ROUNDDOWN(B831/4,-3)*2.8-80000,IF(B831&lt;6600000,ROUNDDOWN(B831/4,-3)*3.2-440000,IF(B831&lt;8500000,ROUNDDOWN(B831*0.9,0)-1100000,B831-1950000)))))))),IF(B831&lt;651000,0,IF(B831&lt;1900000,B831-650000,IF(B831&lt;3600000,ROUNDDOWN(B831/4,-3)*2.8-80000,IF(B831&lt;6600000,ROUNDDOWN(B831/4,-3)*3.2-440000,IF(B831&lt;8500000,ROUNDDOWN(B831*0.9,0)-1100000,B831-1950000))))))</f>
        <v/>
      </c>
      <c r="K831" s="16">
        <f>IF(J831&gt;23500000,NA(),IF(C831=2026,IF(J831&lt;=4890000,1040000,IF(J831&lt;=6550000,670000,620000)),IF(J831&lt;=1320000,950000,IF(J831&lt;=3360000,880000,IF(J831&lt;=4890000,680000,IF(J831&lt;=6550000,630000,580000))))))</f>
        <v/>
      </c>
      <c r="L831" s="16">
        <f>IF(D831=1,IF(J831&lt;=9000000,380000,IF(J831&lt;=9500000,260000,IF(J831&lt;=10000000,130000,0))),0)</f>
        <v/>
      </c>
      <c r="M831" s="16">
        <f>IF(D831=1,IF(J831&lt;=9000000,330000,IF(J831&lt;=9500000,220000,IF(J831&lt;=10000000,110000,0))),0)</f>
        <v/>
      </c>
      <c r="N831" s="16">
        <f>IF(D831=1,IF(J831&lt;=9000000,50000,IF(J831&lt;=9500000,40000,IF(J831&lt;=10000000,20000,0))),0)</f>
        <v/>
      </c>
      <c r="O831" s="16">
        <f>MAX(0,ROUNDDOWN(J831-G831-K831-L831-E831*380000-F831*630000-H831,-3))</f>
        <v/>
      </c>
      <c r="P831" s="16">
        <f>MAX(0,ROUNDDOWN(J831-G831-430000-M831-E831*330000-F831*450000-I831,-3))</f>
        <v/>
      </c>
      <c r="Q831" s="16">
        <f>50000+N831+E831*50000+F831*180000</f>
        <v/>
      </c>
      <c r="R831" s="16">
        <f>IF(P831&lt;=2000000,MIN(Q831,P831),MAX(Q831-(P831-2000000),50000))*0.05</f>
        <v/>
      </c>
      <c r="S831" s="16">
        <f>MAX(0,P831*0.1-R831)</f>
        <v/>
      </c>
      <c r="T831" s="16">
        <f>Q831+MAX(0,K831-480000)</f>
        <v/>
      </c>
      <c r="U831" s="16">
        <f>P831-T831</f>
        <v/>
      </c>
      <c r="V831" s="17">
        <f>IF(U831&lt;0,0,LOOKUP(U831,{0,1950001,3300001,6950001,9000001,18000001,40000001},{0.05,0.1,0.2,0.23,0.33,0.4,0.45}))</f>
        <v/>
      </c>
      <c r="W831" s="18">
        <f>IF(U831&lt;0,0.9,0.9-V831*1.021)</f>
        <v/>
      </c>
      <c r="X831" s="16">
        <f>ROUNDDOWN(S831*0.2/W831+2000,0)</f>
        <v/>
      </c>
      <c r="Y831" s="17">
        <f>IF(O831&lt;=0,0,LOOKUP(O831,{0,1950001,3300001,6950001,9000001,18000001,40000001},{0.05,0.1,0.2,0.23,0.33,0.4,0.45}))</f>
        <v/>
      </c>
    </row>
    <row r="832">
      <c r="A832" t="inlineStr">
        <is>
          <t>1万円刻み</t>
        </is>
      </c>
      <c r="B832" s="16">
        <f>'3_1万円刻み'!$A$87</f>
        <v/>
      </c>
      <c r="C832" t="n">
        <v>2026</v>
      </c>
      <c r="D832" t="n">
        <v>1</v>
      </c>
      <c r="E832" t="n">
        <v>0</v>
      </c>
      <c r="F832" t="n">
        <v>0</v>
      </c>
      <c r="G832" s="16">
        <f>ROUND(MIN(B832/12,650000)*12*0.0915+MIN(B832/12,1390000)*12*(0.0504+0)+B832*0.005,0)</f>
        <v/>
      </c>
      <c r="H832" t="n">
        <v>0</v>
      </c>
      <c r="I832" t="n">
        <v>0</v>
      </c>
      <c r="J832" s="16">
        <f>IF(C832=2026,IF(B832&lt;741000,0,IF(B832&lt;2191000,B832-740000,IF(B832&lt;2193000,1451000,IF(B832&lt;2196000,1453000,IF(B832&lt;2200000,1456000,IF(B832&lt;3600000,ROUNDDOWN(B832/4,-3)*2.8-80000,IF(B832&lt;6600000,ROUNDDOWN(B832/4,-3)*3.2-440000,IF(B832&lt;8500000,ROUNDDOWN(B832*0.9,0)-1100000,B832-1950000)))))))),IF(B832&lt;651000,0,IF(B832&lt;1900000,B832-650000,IF(B832&lt;3600000,ROUNDDOWN(B832/4,-3)*2.8-80000,IF(B832&lt;6600000,ROUNDDOWN(B832/4,-3)*3.2-440000,IF(B832&lt;8500000,ROUNDDOWN(B832*0.9,0)-1100000,B832-1950000))))))</f>
        <v/>
      </c>
      <c r="K832" s="16">
        <f>IF(J832&gt;23500000,NA(),IF(C832=2026,IF(J832&lt;=4890000,1040000,IF(J832&lt;=6550000,670000,620000)),IF(J832&lt;=1320000,950000,IF(J832&lt;=3360000,880000,IF(J832&lt;=4890000,680000,IF(J832&lt;=6550000,630000,580000))))))</f>
        <v/>
      </c>
      <c r="L832" s="16">
        <f>IF(D832=1,IF(J832&lt;=9000000,380000,IF(J832&lt;=9500000,260000,IF(J832&lt;=10000000,130000,0))),0)</f>
        <v/>
      </c>
      <c r="M832" s="16">
        <f>IF(D832=1,IF(J832&lt;=9000000,330000,IF(J832&lt;=9500000,220000,IF(J832&lt;=10000000,110000,0))),0)</f>
        <v/>
      </c>
      <c r="N832" s="16">
        <f>IF(D832=1,IF(J832&lt;=9000000,50000,IF(J832&lt;=9500000,40000,IF(J832&lt;=10000000,20000,0))),0)</f>
        <v/>
      </c>
      <c r="O832" s="16">
        <f>MAX(0,ROUNDDOWN(J832-G832-K832-L832-E832*380000-F832*630000-H832,-3))</f>
        <v/>
      </c>
      <c r="P832" s="16">
        <f>MAX(0,ROUNDDOWN(J832-G832-430000-M832-E832*330000-F832*450000-I832,-3))</f>
        <v/>
      </c>
      <c r="Q832" s="16">
        <f>50000+N832+E832*50000+F832*180000</f>
        <v/>
      </c>
      <c r="R832" s="16">
        <f>IF(P832&lt;=2000000,MIN(Q832,P832),MAX(Q832-(P832-2000000),50000))*0.05</f>
        <v/>
      </c>
      <c r="S832" s="16">
        <f>MAX(0,P832*0.1-R832)</f>
        <v/>
      </c>
      <c r="T832" s="16">
        <f>Q832+MAX(0,K832-480000)</f>
        <v/>
      </c>
      <c r="U832" s="16">
        <f>P832-T832</f>
        <v/>
      </c>
      <c r="V832" s="17">
        <f>IF(U832&lt;0,0,LOOKUP(U832,{0,1950001,3300001,6950001,9000001,18000001,40000001},{0.05,0.1,0.2,0.23,0.33,0.4,0.45}))</f>
        <v/>
      </c>
      <c r="W832" s="18">
        <f>IF(U832&lt;0,0.9,0.9-V832*1.021)</f>
        <v/>
      </c>
      <c r="X832" s="16">
        <f>ROUNDDOWN(S832*0.2/W832+2000,0)</f>
        <v/>
      </c>
      <c r="Y832" s="17">
        <f>IF(O832&lt;=0,0,LOOKUP(O832,{0,1950001,3300001,6950001,9000001,18000001,40000001},{0.05,0.1,0.2,0.23,0.33,0.4,0.45}))</f>
        <v/>
      </c>
    </row>
    <row r="833">
      <c r="A833" t="inlineStr">
        <is>
          <t>1万円刻み</t>
        </is>
      </c>
      <c r="B833" s="16">
        <f>'3_1万円刻み'!$A$88</f>
        <v/>
      </c>
      <c r="C833" t="n">
        <v>2025</v>
      </c>
      <c r="D833" t="n">
        <v>0</v>
      </c>
      <c r="E833" t="n">
        <v>0</v>
      </c>
      <c r="F833" t="n">
        <v>0</v>
      </c>
      <c r="G833" s="16">
        <f>ROUND(MIN(B833/12,650000)*12*0.0915+MIN(B833/12,1390000)*12*(0.0504+0)+B833*0.005,0)</f>
        <v/>
      </c>
      <c r="H833" t="n">
        <v>0</v>
      </c>
      <c r="I833" t="n">
        <v>0</v>
      </c>
      <c r="J833" s="16">
        <f>IF(C833=2026,IF(B833&lt;741000,0,IF(B833&lt;2191000,B833-740000,IF(B833&lt;2193000,1451000,IF(B833&lt;2196000,1453000,IF(B833&lt;2200000,1456000,IF(B833&lt;3600000,ROUNDDOWN(B833/4,-3)*2.8-80000,IF(B833&lt;6600000,ROUNDDOWN(B833/4,-3)*3.2-440000,IF(B833&lt;8500000,ROUNDDOWN(B833*0.9,0)-1100000,B833-1950000)))))))),IF(B833&lt;651000,0,IF(B833&lt;1900000,B833-650000,IF(B833&lt;3600000,ROUNDDOWN(B833/4,-3)*2.8-80000,IF(B833&lt;6600000,ROUNDDOWN(B833/4,-3)*3.2-440000,IF(B833&lt;8500000,ROUNDDOWN(B833*0.9,0)-1100000,B833-1950000))))))</f>
        <v/>
      </c>
      <c r="K833" s="16">
        <f>IF(J833&gt;23500000,NA(),IF(C833=2026,IF(J833&lt;=4890000,1040000,IF(J833&lt;=6550000,670000,620000)),IF(J833&lt;=1320000,950000,IF(J833&lt;=3360000,880000,IF(J833&lt;=4890000,680000,IF(J833&lt;=6550000,630000,580000))))))</f>
        <v/>
      </c>
      <c r="L833" s="16">
        <f>IF(D833=1,IF(J833&lt;=9000000,380000,IF(J833&lt;=9500000,260000,IF(J833&lt;=10000000,130000,0))),0)</f>
        <v/>
      </c>
      <c r="M833" s="16">
        <f>IF(D833=1,IF(J833&lt;=9000000,330000,IF(J833&lt;=9500000,220000,IF(J833&lt;=10000000,110000,0))),0)</f>
        <v/>
      </c>
      <c r="N833" s="16">
        <f>IF(D833=1,IF(J833&lt;=9000000,50000,IF(J833&lt;=9500000,40000,IF(J833&lt;=10000000,20000,0))),0)</f>
        <v/>
      </c>
      <c r="O833" s="16">
        <f>MAX(0,ROUNDDOWN(J833-G833-K833-L833-E833*380000-F833*630000-H833,-3))</f>
        <v/>
      </c>
      <c r="P833" s="16">
        <f>MAX(0,ROUNDDOWN(J833-G833-430000-M833-E833*330000-F833*450000-I833,-3))</f>
        <v/>
      </c>
      <c r="Q833" s="16">
        <f>50000+N833+E833*50000+F833*180000</f>
        <v/>
      </c>
      <c r="R833" s="16">
        <f>IF(P833&lt;=2000000,MIN(Q833,P833),MAX(Q833-(P833-2000000),50000))*0.05</f>
        <v/>
      </c>
      <c r="S833" s="16">
        <f>MAX(0,P833*0.1-R833)</f>
        <v/>
      </c>
      <c r="T833" s="16">
        <f>Q833+MAX(0,K833-480000)</f>
        <v/>
      </c>
      <c r="U833" s="16">
        <f>P833-T833</f>
        <v/>
      </c>
      <c r="V833" s="17">
        <f>IF(U833&lt;0,0,LOOKUP(U833,{0,1950001,3300001,6950001,9000001,18000001,40000001},{0.05,0.1,0.2,0.23,0.33,0.4,0.45}))</f>
        <v/>
      </c>
      <c r="W833" s="18">
        <f>IF(U833&lt;0,0.9,0.9-V833*1.021)</f>
        <v/>
      </c>
      <c r="X833" s="16">
        <f>ROUNDDOWN(S833*0.2/W833+2000,0)</f>
        <v/>
      </c>
      <c r="Y833" s="17">
        <f>IF(O833&lt;=0,0,LOOKUP(O833,{0,1950001,3300001,6950001,9000001,18000001,40000001},{0.05,0.1,0.2,0.23,0.33,0.4,0.45}))</f>
        <v/>
      </c>
    </row>
    <row r="834">
      <c r="A834" t="inlineStr">
        <is>
          <t>1万円刻み</t>
        </is>
      </c>
      <c r="B834" s="16">
        <f>'3_1万円刻み'!$A$88</f>
        <v/>
      </c>
      <c r="C834" t="n">
        <v>2026</v>
      </c>
      <c r="D834" t="n">
        <v>0</v>
      </c>
      <c r="E834" t="n">
        <v>0</v>
      </c>
      <c r="F834" t="n">
        <v>0</v>
      </c>
      <c r="G834" s="16">
        <f>ROUND(MIN(B834/12,650000)*12*0.0915+MIN(B834/12,1390000)*12*(0.0504+0)+B834*0.005,0)</f>
        <v/>
      </c>
      <c r="H834" t="n">
        <v>0</v>
      </c>
      <c r="I834" t="n">
        <v>0</v>
      </c>
      <c r="J834" s="16">
        <f>IF(C834=2026,IF(B834&lt;741000,0,IF(B834&lt;2191000,B834-740000,IF(B834&lt;2193000,1451000,IF(B834&lt;2196000,1453000,IF(B834&lt;2200000,1456000,IF(B834&lt;3600000,ROUNDDOWN(B834/4,-3)*2.8-80000,IF(B834&lt;6600000,ROUNDDOWN(B834/4,-3)*3.2-440000,IF(B834&lt;8500000,ROUNDDOWN(B834*0.9,0)-1100000,B834-1950000)))))))),IF(B834&lt;651000,0,IF(B834&lt;1900000,B834-650000,IF(B834&lt;3600000,ROUNDDOWN(B834/4,-3)*2.8-80000,IF(B834&lt;6600000,ROUNDDOWN(B834/4,-3)*3.2-440000,IF(B834&lt;8500000,ROUNDDOWN(B834*0.9,0)-1100000,B834-1950000))))))</f>
        <v/>
      </c>
      <c r="K834" s="16">
        <f>IF(J834&gt;23500000,NA(),IF(C834=2026,IF(J834&lt;=4890000,1040000,IF(J834&lt;=6550000,670000,620000)),IF(J834&lt;=1320000,950000,IF(J834&lt;=3360000,880000,IF(J834&lt;=4890000,680000,IF(J834&lt;=6550000,630000,580000))))))</f>
        <v/>
      </c>
      <c r="L834" s="16">
        <f>IF(D834=1,IF(J834&lt;=9000000,380000,IF(J834&lt;=9500000,260000,IF(J834&lt;=10000000,130000,0))),0)</f>
        <v/>
      </c>
      <c r="M834" s="16">
        <f>IF(D834=1,IF(J834&lt;=9000000,330000,IF(J834&lt;=9500000,220000,IF(J834&lt;=10000000,110000,0))),0)</f>
        <v/>
      </c>
      <c r="N834" s="16">
        <f>IF(D834=1,IF(J834&lt;=9000000,50000,IF(J834&lt;=9500000,40000,IF(J834&lt;=10000000,20000,0))),0)</f>
        <v/>
      </c>
      <c r="O834" s="16">
        <f>MAX(0,ROUNDDOWN(J834-G834-K834-L834-E834*380000-F834*630000-H834,-3))</f>
        <v/>
      </c>
      <c r="P834" s="16">
        <f>MAX(0,ROUNDDOWN(J834-G834-430000-M834-E834*330000-F834*450000-I834,-3))</f>
        <v/>
      </c>
      <c r="Q834" s="16">
        <f>50000+N834+E834*50000+F834*180000</f>
        <v/>
      </c>
      <c r="R834" s="16">
        <f>IF(P834&lt;=2000000,MIN(Q834,P834),MAX(Q834-(P834-2000000),50000))*0.05</f>
        <v/>
      </c>
      <c r="S834" s="16">
        <f>MAX(0,P834*0.1-R834)</f>
        <v/>
      </c>
      <c r="T834" s="16">
        <f>Q834+MAX(0,K834-480000)</f>
        <v/>
      </c>
      <c r="U834" s="16">
        <f>P834-T834</f>
        <v/>
      </c>
      <c r="V834" s="17">
        <f>IF(U834&lt;0,0,LOOKUP(U834,{0,1950001,3300001,6950001,9000001,18000001,40000001},{0.05,0.1,0.2,0.23,0.33,0.4,0.45}))</f>
        <v/>
      </c>
      <c r="W834" s="18">
        <f>IF(U834&lt;0,0.9,0.9-V834*1.021)</f>
        <v/>
      </c>
      <c r="X834" s="16">
        <f>ROUNDDOWN(S834*0.2/W834+2000,0)</f>
        <v/>
      </c>
      <c r="Y834" s="17">
        <f>IF(O834&lt;=0,0,LOOKUP(O834,{0,1950001,3300001,6950001,9000001,18000001,40000001},{0.05,0.1,0.2,0.23,0.33,0.4,0.45}))</f>
        <v/>
      </c>
    </row>
    <row r="835">
      <c r="A835" t="inlineStr">
        <is>
          <t>1万円刻み</t>
        </is>
      </c>
      <c r="B835" s="16">
        <f>'3_1万円刻み'!$A$88</f>
        <v/>
      </c>
      <c r="C835" t="n">
        <v>2025</v>
      </c>
      <c r="D835" t="n">
        <v>1</v>
      </c>
      <c r="E835" t="n">
        <v>0</v>
      </c>
      <c r="F835" t="n">
        <v>0</v>
      </c>
      <c r="G835" s="16">
        <f>ROUND(MIN(B835/12,650000)*12*0.0915+MIN(B835/12,1390000)*12*(0.0504+0)+B835*0.005,0)</f>
        <v/>
      </c>
      <c r="H835" t="n">
        <v>0</v>
      </c>
      <c r="I835" t="n">
        <v>0</v>
      </c>
      <c r="J835" s="16">
        <f>IF(C835=2026,IF(B835&lt;741000,0,IF(B835&lt;2191000,B835-740000,IF(B835&lt;2193000,1451000,IF(B835&lt;2196000,1453000,IF(B835&lt;2200000,1456000,IF(B835&lt;3600000,ROUNDDOWN(B835/4,-3)*2.8-80000,IF(B835&lt;6600000,ROUNDDOWN(B835/4,-3)*3.2-440000,IF(B835&lt;8500000,ROUNDDOWN(B835*0.9,0)-1100000,B835-1950000)))))))),IF(B835&lt;651000,0,IF(B835&lt;1900000,B835-650000,IF(B835&lt;3600000,ROUNDDOWN(B835/4,-3)*2.8-80000,IF(B835&lt;6600000,ROUNDDOWN(B835/4,-3)*3.2-440000,IF(B835&lt;8500000,ROUNDDOWN(B835*0.9,0)-1100000,B835-1950000))))))</f>
        <v/>
      </c>
      <c r="K835" s="16">
        <f>IF(J835&gt;23500000,NA(),IF(C835=2026,IF(J835&lt;=4890000,1040000,IF(J835&lt;=6550000,670000,620000)),IF(J835&lt;=1320000,950000,IF(J835&lt;=3360000,880000,IF(J835&lt;=4890000,680000,IF(J835&lt;=6550000,630000,580000))))))</f>
        <v/>
      </c>
      <c r="L835" s="16">
        <f>IF(D835=1,IF(J835&lt;=9000000,380000,IF(J835&lt;=9500000,260000,IF(J835&lt;=10000000,130000,0))),0)</f>
        <v/>
      </c>
      <c r="M835" s="16">
        <f>IF(D835=1,IF(J835&lt;=9000000,330000,IF(J835&lt;=9500000,220000,IF(J835&lt;=10000000,110000,0))),0)</f>
        <v/>
      </c>
      <c r="N835" s="16">
        <f>IF(D835=1,IF(J835&lt;=9000000,50000,IF(J835&lt;=9500000,40000,IF(J835&lt;=10000000,20000,0))),0)</f>
        <v/>
      </c>
      <c r="O835" s="16">
        <f>MAX(0,ROUNDDOWN(J835-G835-K835-L835-E835*380000-F835*630000-H835,-3))</f>
        <v/>
      </c>
      <c r="P835" s="16">
        <f>MAX(0,ROUNDDOWN(J835-G835-430000-M835-E835*330000-F835*450000-I835,-3))</f>
        <v/>
      </c>
      <c r="Q835" s="16">
        <f>50000+N835+E835*50000+F835*180000</f>
        <v/>
      </c>
      <c r="R835" s="16">
        <f>IF(P835&lt;=2000000,MIN(Q835,P835),MAX(Q835-(P835-2000000),50000))*0.05</f>
        <v/>
      </c>
      <c r="S835" s="16">
        <f>MAX(0,P835*0.1-R835)</f>
        <v/>
      </c>
      <c r="T835" s="16">
        <f>Q835+MAX(0,K835-480000)</f>
        <v/>
      </c>
      <c r="U835" s="16">
        <f>P835-T835</f>
        <v/>
      </c>
      <c r="V835" s="17">
        <f>IF(U835&lt;0,0,LOOKUP(U835,{0,1950001,3300001,6950001,9000001,18000001,40000001},{0.05,0.1,0.2,0.23,0.33,0.4,0.45}))</f>
        <v/>
      </c>
      <c r="W835" s="18">
        <f>IF(U835&lt;0,0.9,0.9-V835*1.021)</f>
        <v/>
      </c>
      <c r="X835" s="16">
        <f>ROUNDDOWN(S835*0.2/W835+2000,0)</f>
        <v/>
      </c>
      <c r="Y835" s="17">
        <f>IF(O835&lt;=0,0,LOOKUP(O835,{0,1950001,3300001,6950001,9000001,18000001,40000001},{0.05,0.1,0.2,0.23,0.33,0.4,0.45}))</f>
        <v/>
      </c>
    </row>
    <row r="836">
      <c r="A836" t="inlineStr">
        <is>
          <t>1万円刻み</t>
        </is>
      </c>
      <c r="B836" s="16">
        <f>'3_1万円刻み'!$A$88</f>
        <v/>
      </c>
      <c r="C836" t="n">
        <v>2026</v>
      </c>
      <c r="D836" t="n">
        <v>1</v>
      </c>
      <c r="E836" t="n">
        <v>0</v>
      </c>
      <c r="F836" t="n">
        <v>0</v>
      </c>
      <c r="G836" s="16">
        <f>ROUND(MIN(B836/12,650000)*12*0.0915+MIN(B836/12,1390000)*12*(0.0504+0)+B836*0.005,0)</f>
        <v/>
      </c>
      <c r="H836" t="n">
        <v>0</v>
      </c>
      <c r="I836" t="n">
        <v>0</v>
      </c>
      <c r="J836" s="16">
        <f>IF(C836=2026,IF(B836&lt;741000,0,IF(B836&lt;2191000,B836-740000,IF(B836&lt;2193000,1451000,IF(B836&lt;2196000,1453000,IF(B836&lt;2200000,1456000,IF(B836&lt;3600000,ROUNDDOWN(B836/4,-3)*2.8-80000,IF(B836&lt;6600000,ROUNDDOWN(B836/4,-3)*3.2-440000,IF(B836&lt;8500000,ROUNDDOWN(B836*0.9,0)-1100000,B836-1950000)))))))),IF(B836&lt;651000,0,IF(B836&lt;1900000,B836-650000,IF(B836&lt;3600000,ROUNDDOWN(B836/4,-3)*2.8-80000,IF(B836&lt;6600000,ROUNDDOWN(B836/4,-3)*3.2-440000,IF(B836&lt;8500000,ROUNDDOWN(B836*0.9,0)-1100000,B836-1950000))))))</f>
        <v/>
      </c>
      <c r="K836" s="16">
        <f>IF(J836&gt;23500000,NA(),IF(C836=2026,IF(J836&lt;=4890000,1040000,IF(J836&lt;=6550000,670000,620000)),IF(J836&lt;=1320000,950000,IF(J836&lt;=3360000,880000,IF(J836&lt;=4890000,680000,IF(J836&lt;=6550000,630000,580000))))))</f>
        <v/>
      </c>
      <c r="L836" s="16">
        <f>IF(D836=1,IF(J836&lt;=9000000,380000,IF(J836&lt;=9500000,260000,IF(J836&lt;=10000000,130000,0))),0)</f>
        <v/>
      </c>
      <c r="M836" s="16">
        <f>IF(D836=1,IF(J836&lt;=9000000,330000,IF(J836&lt;=9500000,220000,IF(J836&lt;=10000000,110000,0))),0)</f>
        <v/>
      </c>
      <c r="N836" s="16">
        <f>IF(D836=1,IF(J836&lt;=9000000,50000,IF(J836&lt;=9500000,40000,IF(J836&lt;=10000000,20000,0))),0)</f>
        <v/>
      </c>
      <c r="O836" s="16">
        <f>MAX(0,ROUNDDOWN(J836-G836-K836-L836-E836*380000-F836*630000-H836,-3))</f>
        <v/>
      </c>
      <c r="P836" s="16">
        <f>MAX(0,ROUNDDOWN(J836-G836-430000-M836-E836*330000-F836*450000-I836,-3))</f>
        <v/>
      </c>
      <c r="Q836" s="16">
        <f>50000+N836+E836*50000+F836*180000</f>
        <v/>
      </c>
      <c r="R836" s="16">
        <f>IF(P836&lt;=2000000,MIN(Q836,P836),MAX(Q836-(P836-2000000),50000))*0.05</f>
        <v/>
      </c>
      <c r="S836" s="16">
        <f>MAX(0,P836*0.1-R836)</f>
        <v/>
      </c>
      <c r="T836" s="16">
        <f>Q836+MAX(0,K836-480000)</f>
        <v/>
      </c>
      <c r="U836" s="16">
        <f>P836-T836</f>
        <v/>
      </c>
      <c r="V836" s="17">
        <f>IF(U836&lt;0,0,LOOKUP(U836,{0,1950001,3300001,6950001,9000001,18000001,40000001},{0.05,0.1,0.2,0.23,0.33,0.4,0.45}))</f>
        <v/>
      </c>
      <c r="W836" s="18">
        <f>IF(U836&lt;0,0.9,0.9-V836*1.021)</f>
        <v/>
      </c>
      <c r="X836" s="16">
        <f>ROUNDDOWN(S836*0.2/W836+2000,0)</f>
        <v/>
      </c>
      <c r="Y836" s="17">
        <f>IF(O836&lt;=0,0,LOOKUP(O836,{0,1950001,3300001,6950001,9000001,18000001,40000001},{0.05,0.1,0.2,0.23,0.33,0.4,0.45}))</f>
        <v/>
      </c>
    </row>
    <row r="837">
      <c r="A837" t="inlineStr">
        <is>
          <t>1万円刻み</t>
        </is>
      </c>
      <c r="B837" s="16">
        <f>'3_1万円刻み'!$A$89</f>
        <v/>
      </c>
      <c r="C837" t="n">
        <v>2025</v>
      </c>
      <c r="D837" t="n">
        <v>0</v>
      </c>
      <c r="E837" t="n">
        <v>0</v>
      </c>
      <c r="F837" t="n">
        <v>0</v>
      </c>
      <c r="G837" s="16">
        <f>ROUND(MIN(B837/12,650000)*12*0.0915+MIN(B837/12,1390000)*12*(0.0504+0)+B837*0.005,0)</f>
        <v/>
      </c>
      <c r="H837" t="n">
        <v>0</v>
      </c>
      <c r="I837" t="n">
        <v>0</v>
      </c>
      <c r="J837" s="16">
        <f>IF(C837=2026,IF(B837&lt;741000,0,IF(B837&lt;2191000,B837-740000,IF(B837&lt;2193000,1451000,IF(B837&lt;2196000,1453000,IF(B837&lt;2200000,1456000,IF(B837&lt;3600000,ROUNDDOWN(B837/4,-3)*2.8-80000,IF(B837&lt;6600000,ROUNDDOWN(B837/4,-3)*3.2-440000,IF(B837&lt;8500000,ROUNDDOWN(B837*0.9,0)-1100000,B837-1950000)))))))),IF(B837&lt;651000,0,IF(B837&lt;1900000,B837-650000,IF(B837&lt;3600000,ROUNDDOWN(B837/4,-3)*2.8-80000,IF(B837&lt;6600000,ROUNDDOWN(B837/4,-3)*3.2-440000,IF(B837&lt;8500000,ROUNDDOWN(B837*0.9,0)-1100000,B837-1950000))))))</f>
        <v/>
      </c>
      <c r="K837" s="16">
        <f>IF(J837&gt;23500000,NA(),IF(C837=2026,IF(J837&lt;=4890000,1040000,IF(J837&lt;=6550000,670000,620000)),IF(J837&lt;=1320000,950000,IF(J837&lt;=3360000,880000,IF(J837&lt;=4890000,680000,IF(J837&lt;=6550000,630000,580000))))))</f>
        <v/>
      </c>
      <c r="L837" s="16">
        <f>IF(D837=1,IF(J837&lt;=9000000,380000,IF(J837&lt;=9500000,260000,IF(J837&lt;=10000000,130000,0))),0)</f>
        <v/>
      </c>
      <c r="M837" s="16">
        <f>IF(D837=1,IF(J837&lt;=9000000,330000,IF(J837&lt;=9500000,220000,IF(J837&lt;=10000000,110000,0))),0)</f>
        <v/>
      </c>
      <c r="N837" s="16">
        <f>IF(D837=1,IF(J837&lt;=9000000,50000,IF(J837&lt;=9500000,40000,IF(J837&lt;=10000000,20000,0))),0)</f>
        <v/>
      </c>
      <c r="O837" s="16">
        <f>MAX(0,ROUNDDOWN(J837-G837-K837-L837-E837*380000-F837*630000-H837,-3))</f>
        <v/>
      </c>
      <c r="P837" s="16">
        <f>MAX(0,ROUNDDOWN(J837-G837-430000-M837-E837*330000-F837*450000-I837,-3))</f>
        <v/>
      </c>
      <c r="Q837" s="16">
        <f>50000+N837+E837*50000+F837*180000</f>
        <v/>
      </c>
      <c r="R837" s="16">
        <f>IF(P837&lt;=2000000,MIN(Q837,P837),MAX(Q837-(P837-2000000),50000))*0.05</f>
        <v/>
      </c>
      <c r="S837" s="16">
        <f>MAX(0,P837*0.1-R837)</f>
        <v/>
      </c>
      <c r="T837" s="16">
        <f>Q837+MAX(0,K837-480000)</f>
        <v/>
      </c>
      <c r="U837" s="16">
        <f>P837-T837</f>
        <v/>
      </c>
      <c r="V837" s="17">
        <f>IF(U837&lt;0,0,LOOKUP(U837,{0,1950001,3300001,6950001,9000001,18000001,40000001},{0.05,0.1,0.2,0.23,0.33,0.4,0.45}))</f>
        <v/>
      </c>
      <c r="W837" s="18">
        <f>IF(U837&lt;0,0.9,0.9-V837*1.021)</f>
        <v/>
      </c>
      <c r="X837" s="16">
        <f>ROUNDDOWN(S837*0.2/W837+2000,0)</f>
        <v/>
      </c>
      <c r="Y837" s="17">
        <f>IF(O837&lt;=0,0,LOOKUP(O837,{0,1950001,3300001,6950001,9000001,18000001,40000001},{0.05,0.1,0.2,0.23,0.33,0.4,0.45}))</f>
        <v/>
      </c>
    </row>
    <row r="838">
      <c r="A838" t="inlineStr">
        <is>
          <t>1万円刻み</t>
        </is>
      </c>
      <c r="B838" s="16">
        <f>'3_1万円刻み'!$A$89</f>
        <v/>
      </c>
      <c r="C838" t="n">
        <v>2026</v>
      </c>
      <c r="D838" t="n">
        <v>0</v>
      </c>
      <c r="E838" t="n">
        <v>0</v>
      </c>
      <c r="F838" t="n">
        <v>0</v>
      </c>
      <c r="G838" s="16">
        <f>ROUND(MIN(B838/12,650000)*12*0.0915+MIN(B838/12,1390000)*12*(0.0504+0)+B838*0.005,0)</f>
        <v/>
      </c>
      <c r="H838" t="n">
        <v>0</v>
      </c>
      <c r="I838" t="n">
        <v>0</v>
      </c>
      <c r="J838" s="16">
        <f>IF(C838=2026,IF(B838&lt;741000,0,IF(B838&lt;2191000,B838-740000,IF(B838&lt;2193000,1451000,IF(B838&lt;2196000,1453000,IF(B838&lt;2200000,1456000,IF(B838&lt;3600000,ROUNDDOWN(B838/4,-3)*2.8-80000,IF(B838&lt;6600000,ROUNDDOWN(B838/4,-3)*3.2-440000,IF(B838&lt;8500000,ROUNDDOWN(B838*0.9,0)-1100000,B838-1950000)))))))),IF(B838&lt;651000,0,IF(B838&lt;1900000,B838-650000,IF(B838&lt;3600000,ROUNDDOWN(B838/4,-3)*2.8-80000,IF(B838&lt;6600000,ROUNDDOWN(B838/4,-3)*3.2-440000,IF(B838&lt;8500000,ROUNDDOWN(B838*0.9,0)-1100000,B838-1950000))))))</f>
        <v/>
      </c>
      <c r="K838" s="16">
        <f>IF(J838&gt;23500000,NA(),IF(C838=2026,IF(J838&lt;=4890000,1040000,IF(J838&lt;=6550000,670000,620000)),IF(J838&lt;=1320000,950000,IF(J838&lt;=3360000,880000,IF(J838&lt;=4890000,680000,IF(J838&lt;=6550000,630000,580000))))))</f>
        <v/>
      </c>
      <c r="L838" s="16">
        <f>IF(D838=1,IF(J838&lt;=9000000,380000,IF(J838&lt;=9500000,260000,IF(J838&lt;=10000000,130000,0))),0)</f>
        <v/>
      </c>
      <c r="M838" s="16">
        <f>IF(D838=1,IF(J838&lt;=9000000,330000,IF(J838&lt;=9500000,220000,IF(J838&lt;=10000000,110000,0))),0)</f>
        <v/>
      </c>
      <c r="N838" s="16">
        <f>IF(D838=1,IF(J838&lt;=9000000,50000,IF(J838&lt;=9500000,40000,IF(J838&lt;=10000000,20000,0))),0)</f>
        <v/>
      </c>
      <c r="O838" s="16">
        <f>MAX(0,ROUNDDOWN(J838-G838-K838-L838-E838*380000-F838*630000-H838,-3))</f>
        <v/>
      </c>
      <c r="P838" s="16">
        <f>MAX(0,ROUNDDOWN(J838-G838-430000-M838-E838*330000-F838*450000-I838,-3))</f>
        <v/>
      </c>
      <c r="Q838" s="16">
        <f>50000+N838+E838*50000+F838*180000</f>
        <v/>
      </c>
      <c r="R838" s="16">
        <f>IF(P838&lt;=2000000,MIN(Q838,P838),MAX(Q838-(P838-2000000),50000))*0.05</f>
        <v/>
      </c>
      <c r="S838" s="16">
        <f>MAX(0,P838*0.1-R838)</f>
        <v/>
      </c>
      <c r="T838" s="16">
        <f>Q838+MAX(0,K838-480000)</f>
        <v/>
      </c>
      <c r="U838" s="16">
        <f>P838-T838</f>
        <v/>
      </c>
      <c r="V838" s="17">
        <f>IF(U838&lt;0,0,LOOKUP(U838,{0,1950001,3300001,6950001,9000001,18000001,40000001},{0.05,0.1,0.2,0.23,0.33,0.4,0.45}))</f>
        <v/>
      </c>
      <c r="W838" s="18">
        <f>IF(U838&lt;0,0.9,0.9-V838*1.021)</f>
        <v/>
      </c>
      <c r="X838" s="16">
        <f>ROUNDDOWN(S838*0.2/W838+2000,0)</f>
        <v/>
      </c>
      <c r="Y838" s="17">
        <f>IF(O838&lt;=0,0,LOOKUP(O838,{0,1950001,3300001,6950001,9000001,18000001,40000001},{0.05,0.1,0.2,0.23,0.33,0.4,0.45}))</f>
        <v/>
      </c>
    </row>
    <row r="839">
      <c r="A839" t="inlineStr">
        <is>
          <t>1万円刻み</t>
        </is>
      </c>
      <c r="B839" s="16">
        <f>'3_1万円刻み'!$A$89</f>
        <v/>
      </c>
      <c r="C839" t="n">
        <v>2025</v>
      </c>
      <c r="D839" t="n">
        <v>1</v>
      </c>
      <c r="E839" t="n">
        <v>0</v>
      </c>
      <c r="F839" t="n">
        <v>0</v>
      </c>
      <c r="G839" s="16">
        <f>ROUND(MIN(B839/12,650000)*12*0.0915+MIN(B839/12,1390000)*12*(0.0504+0)+B839*0.005,0)</f>
        <v/>
      </c>
      <c r="H839" t="n">
        <v>0</v>
      </c>
      <c r="I839" t="n">
        <v>0</v>
      </c>
      <c r="J839" s="16">
        <f>IF(C839=2026,IF(B839&lt;741000,0,IF(B839&lt;2191000,B839-740000,IF(B839&lt;2193000,1451000,IF(B839&lt;2196000,1453000,IF(B839&lt;2200000,1456000,IF(B839&lt;3600000,ROUNDDOWN(B839/4,-3)*2.8-80000,IF(B839&lt;6600000,ROUNDDOWN(B839/4,-3)*3.2-440000,IF(B839&lt;8500000,ROUNDDOWN(B839*0.9,0)-1100000,B839-1950000)))))))),IF(B839&lt;651000,0,IF(B839&lt;1900000,B839-650000,IF(B839&lt;3600000,ROUNDDOWN(B839/4,-3)*2.8-80000,IF(B839&lt;6600000,ROUNDDOWN(B839/4,-3)*3.2-440000,IF(B839&lt;8500000,ROUNDDOWN(B839*0.9,0)-1100000,B839-1950000))))))</f>
        <v/>
      </c>
      <c r="K839" s="16">
        <f>IF(J839&gt;23500000,NA(),IF(C839=2026,IF(J839&lt;=4890000,1040000,IF(J839&lt;=6550000,670000,620000)),IF(J839&lt;=1320000,950000,IF(J839&lt;=3360000,880000,IF(J839&lt;=4890000,680000,IF(J839&lt;=6550000,630000,580000))))))</f>
        <v/>
      </c>
      <c r="L839" s="16">
        <f>IF(D839=1,IF(J839&lt;=9000000,380000,IF(J839&lt;=9500000,260000,IF(J839&lt;=10000000,130000,0))),0)</f>
        <v/>
      </c>
      <c r="M839" s="16">
        <f>IF(D839=1,IF(J839&lt;=9000000,330000,IF(J839&lt;=9500000,220000,IF(J839&lt;=10000000,110000,0))),0)</f>
        <v/>
      </c>
      <c r="N839" s="16">
        <f>IF(D839=1,IF(J839&lt;=9000000,50000,IF(J839&lt;=9500000,40000,IF(J839&lt;=10000000,20000,0))),0)</f>
        <v/>
      </c>
      <c r="O839" s="16">
        <f>MAX(0,ROUNDDOWN(J839-G839-K839-L839-E839*380000-F839*630000-H839,-3))</f>
        <v/>
      </c>
      <c r="P839" s="16">
        <f>MAX(0,ROUNDDOWN(J839-G839-430000-M839-E839*330000-F839*450000-I839,-3))</f>
        <v/>
      </c>
      <c r="Q839" s="16">
        <f>50000+N839+E839*50000+F839*180000</f>
        <v/>
      </c>
      <c r="R839" s="16">
        <f>IF(P839&lt;=2000000,MIN(Q839,P839),MAX(Q839-(P839-2000000),50000))*0.05</f>
        <v/>
      </c>
      <c r="S839" s="16">
        <f>MAX(0,P839*0.1-R839)</f>
        <v/>
      </c>
      <c r="T839" s="16">
        <f>Q839+MAX(0,K839-480000)</f>
        <v/>
      </c>
      <c r="U839" s="16">
        <f>P839-T839</f>
        <v/>
      </c>
      <c r="V839" s="17">
        <f>IF(U839&lt;0,0,LOOKUP(U839,{0,1950001,3300001,6950001,9000001,18000001,40000001},{0.05,0.1,0.2,0.23,0.33,0.4,0.45}))</f>
        <v/>
      </c>
      <c r="W839" s="18">
        <f>IF(U839&lt;0,0.9,0.9-V839*1.021)</f>
        <v/>
      </c>
      <c r="X839" s="16">
        <f>ROUNDDOWN(S839*0.2/W839+2000,0)</f>
        <v/>
      </c>
      <c r="Y839" s="17">
        <f>IF(O839&lt;=0,0,LOOKUP(O839,{0,1950001,3300001,6950001,9000001,18000001,40000001},{0.05,0.1,0.2,0.23,0.33,0.4,0.45}))</f>
        <v/>
      </c>
    </row>
    <row r="840">
      <c r="A840" t="inlineStr">
        <is>
          <t>1万円刻み</t>
        </is>
      </c>
      <c r="B840" s="16">
        <f>'3_1万円刻み'!$A$89</f>
        <v/>
      </c>
      <c r="C840" t="n">
        <v>2026</v>
      </c>
      <c r="D840" t="n">
        <v>1</v>
      </c>
      <c r="E840" t="n">
        <v>0</v>
      </c>
      <c r="F840" t="n">
        <v>0</v>
      </c>
      <c r="G840" s="16">
        <f>ROUND(MIN(B840/12,650000)*12*0.0915+MIN(B840/12,1390000)*12*(0.0504+0)+B840*0.005,0)</f>
        <v/>
      </c>
      <c r="H840" t="n">
        <v>0</v>
      </c>
      <c r="I840" t="n">
        <v>0</v>
      </c>
      <c r="J840" s="16">
        <f>IF(C840=2026,IF(B840&lt;741000,0,IF(B840&lt;2191000,B840-740000,IF(B840&lt;2193000,1451000,IF(B840&lt;2196000,1453000,IF(B840&lt;2200000,1456000,IF(B840&lt;3600000,ROUNDDOWN(B840/4,-3)*2.8-80000,IF(B840&lt;6600000,ROUNDDOWN(B840/4,-3)*3.2-440000,IF(B840&lt;8500000,ROUNDDOWN(B840*0.9,0)-1100000,B840-1950000)))))))),IF(B840&lt;651000,0,IF(B840&lt;1900000,B840-650000,IF(B840&lt;3600000,ROUNDDOWN(B840/4,-3)*2.8-80000,IF(B840&lt;6600000,ROUNDDOWN(B840/4,-3)*3.2-440000,IF(B840&lt;8500000,ROUNDDOWN(B840*0.9,0)-1100000,B840-1950000))))))</f>
        <v/>
      </c>
      <c r="K840" s="16">
        <f>IF(J840&gt;23500000,NA(),IF(C840=2026,IF(J840&lt;=4890000,1040000,IF(J840&lt;=6550000,670000,620000)),IF(J840&lt;=1320000,950000,IF(J840&lt;=3360000,880000,IF(J840&lt;=4890000,680000,IF(J840&lt;=6550000,630000,580000))))))</f>
        <v/>
      </c>
      <c r="L840" s="16">
        <f>IF(D840=1,IF(J840&lt;=9000000,380000,IF(J840&lt;=9500000,260000,IF(J840&lt;=10000000,130000,0))),0)</f>
        <v/>
      </c>
      <c r="M840" s="16">
        <f>IF(D840=1,IF(J840&lt;=9000000,330000,IF(J840&lt;=9500000,220000,IF(J840&lt;=10000000,110000,0))),0)</f>
        <v/>
      </c>
      <c r="N840" s="16">
        <f>IF(D840=1,IF(J840&lt;=9000000,50000,IF(J840&lt;=9500000,40000,IF(J840&lt;=10000000,20000,0))),0)</f>
        <v/>
      </c>
      <c r="O840" s="16">
        <f>MAX(0,ROUNDDOWN(J840-G840-K840-L840-E840*380000-F840*630000-H840,-3))</f>
        <v/>
      </c>
      <c r="P840" s="16">
        <f>MAX(0,ROUNDDOWN(J840-G840-430000-M840-E840*330000-F840*450000-I840,-3))</f>
        <v/>
      </c>
      <c r="Q840" s="16">
        <f>50000+N840+E840*50000+F840*180000</f>
        <v/>
      </c>
      <c r="R840" s="16">
        <f>IF(P840&lt;=2000000,MIN(Q840,P840),MAX(Q840-(P840-2000000),50000))*0.05</f>
        <v/>
      </c>
      <c r="S840" s="16">
        <f>MAX(0,P840*0.1-R840)</f>
        <v/>
      </c>
      <c r="T840" s="16">
        <f>Q840+MAX(0,K840-480000)</f>
        <v/>
      </c>
      <c r="U840" s="16">
        <f>P840-T840</f>
        <v/>
      </c>
      <c r="V840" s="17">
        <f>IF(U840&lt;0,0,LOOKUP(U840,{0,1950001,3300001,6950001,9000001,18000001,40000001},{0.05,0.1,0.2,0.23,0.33,0.4,0.45}))</f>
        <v/>
      </c>
      <c r="W840" s="18">
        <f>IF(U840&lt;0,0.9,0.9-V840*1.021)</f>
        <v/>
      </c>
      <c r="X840" s="16">
        <f>ROUNDDOWN(S840*0.2/W840+2000,0)</f>
        <v/>
      </c>
      <c r="Y840" s="17">
        <f>IF(O840&lt;=0,0,LOOKUP(O840,{0,1950001,3300001,6950001,9000001,18000001,40000001},{0.05,0.1,0.2,0.23,0.33,0.4,0.45}))</f>
        <v/>
      </c>
    </row>
    <row r="841">
      <c r="A841" t="inlineStr">
        <is>
          <t>1万円刻み</t>
        </is>
      </c>
      <c r="B841" s="16">
        <f>'3_1万円刻み'!$A$90</f>
        <v/>
      </c>
      <c r="C841" t="n">
        <v>2025</v>
      </c>
      <c r="D841" t="n">
        <v>0</v>
      </c>
      <c r="E841" t="n">
        <v>0</v>
      </c>
      <c r="F841" t="n">
        <v>0</v>
      </c>
      <c r="G841" s="16">
        <f>ROUND(MIN(B841/12,650000)*12*0.0915+MIN(B841/12,1390000)*12*(0.0504+0)+B841*0.005,0)</f>
        <v/>
      </c>
      <c r="H841" t="n">
        <v>0</v>
      </c>
      <c r="I841" t="n">
        <v>0</v>
      </c>
      <c r="J841" s="16">
        <f>IF(C841=2026,IF(B841&lt;741000,0,IF(B841&lt;2191000,B841-740000,IF(B841&lt;2193000,1451000,IF(B841&lt;2196000,1453000,IF(B841&lt;2200000,1456000,IF(B841&lt;3600000,ROUNDDOWN(B841/4,-3)*2.8-80000,IF(B841&lt;6600000,ROUNDDOWN(B841/4,-3)*3.2-440000,IF(B841&lt;8500000,ROUNDDOWN(B841*0.9,0)-1100000,B841-1950000)))))))),IF(B841&lt;651000,0,IF(B841&lt;1900000,B841-650000,IF(B841&lt;3600000,ROUNDDOWN(B841/4,-3)*2.8-80000,IF(B841&lt;6600000,ROUNDDOWN(B841/4,-3)*3.2-440000,IF(B841&lt;8500000,ROUNDDOWN(B841*0.9,0)-1100000,B841-1950000))))))</f>
        <v/>
      </c>
      <c r="K841" s="16">
        <f>IF(J841&gt;23500000,NA(),IF(C841=2026,IF(J841&lt;=4890000,1040000,IF(J841&lt;=6550000,670000,620000)),IF(J841&lt;=1320000,950000,IF(J841&lt;=3360000,880000,IF(J841&lt;=4890000,680000,IF(J841&lt;=6550000,630000,580000))))))</f>
        <v/>
      </c>
      <c r="L841" s="16">
        <f>IF(D841=1,IF(J841&lt;=9000000,380000,IF(J841&lt;=9500000,260000,IF(J841&lt;=10000000,130000,0))),0)</f>
        <v/>
      </c>
      <c r="M841" s="16">
        <f>IF(D841=1,IF(J841&lt;=9000000,330000,IF(J841&lt;=9500000,220000,IF(J841&lt;=10000000,110000,0))),0)</f>
        <v/>
      </c>
      <c r="N841" s="16">
        <f>IF(D841=1,IF(J841&lt;=9000000,50000,IF(J841&lt;=9500000,40000,IF(J841&lt;=10000000,20000,0))),0)</f>
        <v/>
      </c>
      <c r="O841" s="16">
        <f>MAX(0,ROUNDDOWN(J841-G841-K841-L841-E841*380000-F841*630000-H841,-3))</f>
        <v/>
      </c>
      <c r="P841" s="16">
        <f>MAX(0,ROUNDDOWN(J841-G841-430000-M841-E841*330000-F841*450000-I841,-3))</f>
        <v/>
      </c>
      <c r="Q841" s="16">
        <f>50000+N841+E841*50000+F841*180000</f>
        <v/>
      </c>
      <c r="R841" s="16">
        <f>IF(P841&lt;=2000000,MIN(Q841,P841),MAX(Q841-(P841-2000000),50000))*0.05</f>
        <v/>
      </c>
      <c r="S841" s="16">
        <f>MAX(0,P841*0.1-R841)</f>
        <v/>
      </c>
      <c r="T841" s="16">
        <f>Q841+MAX(0,K841-480000)</f>
        <v/>
      </c>
      <c r="U841" s="16">
        <f>P841-T841</f>
        <v/>
      </c>
      <c r="V841" s="17">
        <f>IF(U841&lt;0,0,LOOKUP(U841,{0,1950001,3300001,6950001,9000001,18000001,40000001},{0.05,0.1,0.2,0.23,0.33,0.4,0.45}))</f>
        <v/>
      </c>
      <c r="W841" s="18">
        <f>IF(U841&lt;0,0.9,0.9-V841*1.021)</f>
        <v/>
      </c>
      <c r="X841" s="16">
        <f>ROUNDDOWN(S841*0.2/W841+2000,0)</f>
        <v/>
      </c>
      <c r="Y841" s="17">
        <f>IF(O841&lt;=0,0,LOOKUP(O841,{0,1950001,3300001,6950001,9000001,18000001,40000001},{0.05,0.1,0.2,0.23,0.33,0.4,0.45}))</f>
        <v/>
      </c>
    </row>
    <row r="842">
      <c r="A842" t="inlineStr">
        <is>
          <t>1万円刻み</t>
        </is>
      </c>
      <c r="B842" s="16">
        <f>'3_1万円刻み'!$A$90</f>
        <v/>
      </c>
      <c r="C842" t="n">
        <v>2026</v>
      </c>
      <c r="D842" t="n">
        <v>0</v>
      </c>
      <c r="E842" t="n">
        <v>0</v>
      </c>
      <c r="F842" t="n">
        <v>0</v>
      </c>
      <c r="G842" s="16">
        <f>ROUND(MIN(B842/12,650000)*12*0.0915+MIN(B842/12,1390000)*12*(0.0504+0)+B842*0.005,0)</f>
        <v/>
      </c>
      <c r="H842" t="n">
        <v>0</v>
      </c>
      <c r="I842" t="n">
        <v>0</v>
      </c>
      <c r="J842" s="16">
        <f>IF(C842=2026,IF(B842&lt;741000,0,IF(B842&lt;2191000,B842-740000,IF(B842&lt;2193000,1451000,IF(B842&lt;2196000,1453000,IF(B842&lt;2200000,1456000,IF(B842&lt;3600000,ROUNDDOWN(B842/4,-3)*2.8-80000,IF(B842&lt;6600000,ROUNDDOWN(B842/4,-3)*3.2-440000,IF(B842&lt;8500000,ROUNDDOWN(B842*0.9,0)-1100000,B842-1950000)))))))),IF(B842&lt;651000,0,IF(B842&lt;1900000,B842-650000,IF(B842&lt;3600000,ROUNDDOWN(B842/4,-3)*2.8-80000,IF(B842&lt;6600000,ROUNDDOWN(B842/4,-3)*3.2-440000,IF(B842&lt;8500000,ROUNDDOWN(B842*0.9,0)-1100000,B842-1950000))))))</f>
        <v/>
      </c>
      <c r="K842" s="16">
        <f>IF(J842&gt;23500000,NA(),IF(C842=2026,IF(J842&lt;=4890000,1040000,IF(J842&lt;=6550000,670000,620000)),IF(J842&lt;=1320000,950000,IF(J842&lt;=3360000,880000,IF(J842&lt;=4890000,680000,IF(J842&lt;=6550000,630000,580000))))))</f>
        <v/>
      </c>
      <c r="L842" s="16">
        <f>IF(D842=1,IF(J842&lt;=9000000,380000,IF(J842&lt;=9500000,260000,IF(J842&lt;=10000000,130000,0))),0)</f>
        <v/>
      </c>
      <c r="M842" s="16">
        <f>IF(D842=1,IF(J842&lt;=9000000,330000,IF(J842&lt;=9500000,220000,IF(J842&lt;=10000000,110000,0))),0)</f>
        <v/>
      </c>
      <c r="N842" s="16">
        <f>IF(D842=1,IF(J842&lt;=9000000,50000,IF(J842&lt;=9500000,40000,IF(J842&lt;=10000000,20000,0))),0)</f>
        <v/>
      </c>
      <c r="O842" s="16">
        <f>MAX(0,ROUNDDOWN(J842-G842-K842-L842-E842*380000-F842*630000-H842,-3))</f>
        <v/>
      </c>
      <c r="P842" s="16">
        <f>MAX(0,ROUNDDOWN(J842-G842-430000-M842-E842*330000-F842*450000-I842,-3))</f>
        <v/>
      </c>
      <c r="Q842" s="16">
        <f>50000+N842+E842*50000+F842*180000</f>
        <v/>
      </c>
      <c r="R842" s="16">
        <f>IF(P842&lt;=2000000,MIN(Q842,P842),MAX(Q842-(P842-2000000),50000))*0.05</f>
        <v/>
      </c>
      <c r="S842" s="16">
        <f>MAX(0,P842*0.1-R842)</f>
        <v/>
      </c>
      <c r="T842" s="16">
        <f>Q842+MAX(0,K842-480000)</f>
        <v/>
      </c>
      <c r="U842" s="16">
        <f>P842-T842</f>
        <v/>
      </c>
      <c r="V842" s="17">
        <f>IF(U842&lt;0,0,LOOKUP(U842,{0,1950001,3300001,6950001,9000001,18000001,40000001},{0.05,0.1,0.2,0.23,0.33,0.4,0.45}))</f>
        <v/>
      </c>
      <c r="W842" s="18">
        <f>IF(U842&lt;0,0.9,0.9-V842*1.021)</f>
        <v/>
      </c>
      <c r="X842" s="16">
        <f>ROUNDDOWN(S842*0.2/W842+2000,0)</f>
        <v/>
      </c>
      <c r="Y842" s="17">
        <f>IF(O842&lt;=0,0,LOOKUP(O842,{0,1950001,3300001,6950001,9000001,18000001,40000001},{0.05,0.1,0.2,0.23,0.33,0.4,0.45}))</f>
        <v/>
      </c>
    </row>
    <row r="843">
      <c r="A843" t="inlineStr">
        <is>
          <t>1万円刻み</t>
        </is>
      </c>
      <c r="B843" s="16">
        <f>'3_1万円刻み'!$A$90</f>
        <v/>
      </c>
      <c r="C843" t="n">
        <v>2025</v>
      </c>
      <c r="D843" t="n">
        <v>1</v>
      </c>
      <c r="E843" t="n">
        <v>0</v>
      </c>
      <c r="F843" t="n">
        <v>0</v>
      </c>
      <c r="G843" s="16">
        <f>ROUND(MIN(B843/12,650000)*12*0.0915+MIN(B843/12,1390000)*12*(0.0504+0)+B843*0.005,0)</f>
        <v/>
      </c>
      <c r="H843" t="n">
        <v>0</v>
      </c>
      <c r="I843" t="n">
        <v>0</v>
      </c>
      <c r="J843" s="16">
        <f>IF(C843=2026,IF(B843&lt;741000,0,IF(B843&lt;2191000,B843-740000,IF(B843&lt;2193000,1451000,IF(B843&lt;2196000,1453000,IF(B843&lt;2200000,1456000,IF(B843&lt;3600000,ROUNDDOWN(B843/4,-3)*2.8-80000,IF(B843&lt;6600000,ROUNDDOWN(B843/4,-3)*3.2-440000,IF(B843&lt;8500000,ROUNDDOWN(B843*0.9,0)-1100000,B843-1950000)))))))),IF(B843&lt;651000,0,IF(B843&lt;1900000,B843-650000,IF(B843&lt;3600000,ROUNDDOWN(B843/4,-3)*2.8-80000,IF(B843&lt;6600000,ROUNDDOWN(B843/4,-3)*3.2-440000,IF(B843&lt;8500000,ROUNDDOWN(B843*0.9,0)-1100000,B843-1950000))))))</f>
        <v/>
      </c>
      <c r="K843" s="16">
        <f>IF(J843&gt;23500000,NA(),IF(C843=2026,IF(J843&lt;=4890000,1040000,IF(J843&lt;=6550000,670000,620000)),IF(J843&lt;=1320000,950000,IF(J843&lt;=3360000,880000,IF(J843&lt;=4890000,680000,IF(J843&lt;=6550000,630000,580000))))))</f>
        <v/>
      </c>
      <c r="L843" s="16">
        <f>IF(D843=1,IF(J843&lt;=9000000,380000,IF(J843&lt;=9500000,260000,IF(J843&lt;=10000000,130000,0))),0)</f>
        <v/>
      </c>
      <c r="M843" s="16">
        <f>IF(D843=1,IF(J843&lt;=9000000,330000,IF(J843&lt;=9500000,220000,IF(J843&lt;=10000000,110000,0))),0)</f>
        <v/>
      </c>
      <c r="N843" s="16">
        <f>IF(D843=1,IF(J843&lt;=9000000,50000,IF(J843&lt;=9500000,40000,IF(J843&lt;=10000000,20000,0))),0)</f>
        <v/>
      </c>
      <c r="O843" s="16">
        <f>MAX(0,ROUNDDOWN(J843-G843-K843-L843-E843*380000-F843*630000-H843,-3))</f>
        <v/>
      </c>
      <c r="P843" s="16">
        <f>MAX(0,ROUNDDOWN(J843-G843-430000-M843-E843*330000-F843*450000-I843,-3))</f>
        <v/>
      </c>
      <c r="Q843" s="16">
        <f>50000+N843+E843*50000+F843*180000</f>
        <v/>
      </c>
      <c r="R843" s="16">
        <f>IF(P843&lt;=2000000,MIN(Q843,P843),MAX(Q843-(P843-2000000),50000))*0.05</f>
        <v/>
      </c>
      <c r="S843" s="16">
        <f>MAX(0,P843*0.1-R843)</f>
        <v/>
      </c>
      <c r="T843" s="16">
        <f>Q843+MAX(0,K843-480000)</f>
        <v/>
      </c>
      <c r="U843" s="16">
        <f>P843-T843</f>
        <v/>
      </c>
      <c r="V843" s="17">
        <f>IF(U843&lt;0,0,LOOKUP(U843,{0,1950001,3300001,6950001,9000001,18000001,40000001},{0.05,0.1,0.2,0.23,0.33,0.4,0.45}))</f>
        <v/>
      </c>
      <c r="W843" s="18">
        <f>IF(U843&lt;0,0.9,0.9-V843*1.021)</f>
        <v/>
      </c>
      <c r="X843" s="16">
        <f>ROUNDDOWN(S843*0.2/W843+2000,0)</f>
        <v/>
      </c>
      <c r="Y843" s="17">
        <f>IF(O843&lt;=0,0,LOOKUP(O843,{0,1950001,3300001,6950001,9000001,18000001,40000001},{0.05,0.1,0.2,0.23,0.33,0.4,0.45}))</f>
        <v/>
      </c>
    </row>
    <row r="844">
      <c r="A844" t="inlineStr">
        <is>
          <t>1万円刻み</t>
        </is>
      </c>
      <c r="B844" s="16">
        <f>'3_1万円刻み'!$A$90</f>
        <v/>
      </c>
      <c r="C844" t="n">
        <v>2026</v>
      </c>
      <c r="D844" t="n">
        <v>1</v>
      </c>
      <c r="E844" t="n">
        <v>0</v>
      </c>
      <c r="F844" t="n">
        <v>0</v>
      </c>
      <c r="G844" s="16">
        <f>ROUND(MIN(B844/12,650000)*12*0.0915+MIN(B844/12,1390000)*12*(0.0504+0)+B844*0.005,0)</f>
        <v/>
      </c>
      <c r="H844" t="n">
        <v>0</v>
      </c>
      <c r="I844" t="n">
        <v>0</v>
      </c>
      <c r="J844" s="16">
        <f>IF(C844=2026,IF(B844&lt;741000,0,IF(B844&lt;2191000,B844-740000,IF(B844&lt;2193000,1451000,IF(B844&lt;2196000,1453000,IF(B844&lt;2200000,1456000,IF(B844&lt;3600000,ROUNDDOWN(B844/4,-3)*2.8-80000,IF(B844&lt;6600000,ROUNDDOWN(B844/4,-3)*3.2-440000,IF(B844&lt;8500000,ROUNDDOWN(B844*0.9,0)-1100000,B844-1950000)))))))),IF(B844&lt;651000,0,IF(B844&lt;1900000,B844-650000,IF(B844&lt;3600000,ROUNDDOWN(B844/4,-3)*2.8-80000,IF(B844&lt;6600000,ROUNDDOWN(B844/4,-3)*3.2-440000,IF(B844&lt;8500000,ROUNDDOWN(B844*0.9,0)-1100000,B844-1950000))))))</f>
        <v/>
      </c>
      <c r="K844" s="16">
        <f>IF(J844&gt;23500000,NA(),IF(C844=2026,IF(J844&lt;=4890000,1040000,IF(J844&lt;=6550000,670000,620000)),IF(J844&lt;=1320000,950000,IF(J844&lt;=3360000,880000,IF(J844&lt;=4890000,680000,IF(J844&lt;=6550000,630000,580000))))))</f>
        <v/>
      </c>
      <c r="L844" s="16">
        <f>IF(D844=1,IF(J844&lt;=9000000,380000,IF(J844&lt;=9500000,260000,IF(J844&lt;=10000000,130000,0))),0)</f>
        <v/>
      </c>
      <c r="M844" s="16">
        <f>IF(D844=1,IF(J844&lt;=9000000,330000,IF(J844&lt;=9500000,220000,IF(J844&lt;=10000000,110000,0))),0)</f>
        <v/>
      </c>
      <c r="N844" s="16">
        <f>IF(D844=1,IF(J844&lt;=9000000,50000,IF(J844&lt;=9500000,40000,IF(J844&lt;=10000000,20000,0))),0)</f>
        <v/>
      </c>
      <c r="O844" s="16">
        <f>MAX(0,ROUNDDOWN(J844-G844-K844-L844-E844*380000-F844*630000-H844,-3))</f>
        <v/>
      </c>
      <c r="P844" s="16">
        <f>MAX(0,ROUNDDOWN(J844-G844-430000-M844-E844*330000-F844*450000-I844,-3))</f>
        <v/>
      </c>
      <c r="Q844" s="16">
        <f>50000+N844+E844*50000+F844*180000</f>
        <v/>
      </c>
      <c r="R844" s="16">
        <f>IF(P844&lt;=2000000,MIN(Q844,P844),MAX(Q844-(P844-2000000),50000))*0.05</f>
        <v/>
      </c>
      <c r="S844" s="16">
        <f>MAX(0,P844*0.1-R844)</f>
        <v/>
      </c>
      <c r="T844" s="16">
        <f>Q844+MAX(0,K844-480000)</f>
        <v/>
      </c>
      <c r="U844" s="16">
        <f>P844-T844</f>
        <v/>
      </c>
      <c r="V844" s="17">
        <f>IF(U844&lt;0,0,LOOKUP(U844,{0,1950001,3300001,6950001,9000001,18000001,40000001},{0.05,0.1,0.2,0.23,0.33,0.4,0.45}))</f>
        <v/>
      </c>
      <c r="W844" s="18">
        <f>IF(U844&lt;0,0.9,0.9-V844*1.021)</f>
        <v/>
      </c>
      <c r="X844" s="16">
        <f>ROUNDDOWN(S844*0.2/W844+2000,0)</f>
        <v/>
      </c>
      <c r="Y844" s="17">
        <f>IF(O844&lt;=0,0,LOOKUP(O844,{0,1950001,3300001,6950001,9000001,18000001,40000001},{0.05,0.1,0.2,0.23,0.33,0.4,0.45}))</f>
        <v/>
      </c>
    </row>
    <row r="845">
      <c r="A845" t="inlineStr">
        <is>
          <t>1万円刻み</t>
        </is>
      </c>
      <c r="B845" s="16">
        <f>'3_1万円刻み'!$A$91</f>
        <v/>
      </c>
      <c r="C845" t="n">
        <v>2025</v>
      </c>
      <c r="D845" t="n">
        <v>0</v>
      </c>
      <c r="E845" t="n">
        <v>0</v>
      </c>
      <c r="F845" t="n">
        <v>0</v>
      </c>
      <c r="G845" s="16">
        <f>ROUND(MIN(B845/12,650000)*12*0.0915+MIN(B845/12,1390000)*12*(0.0504+0)+B845*0.005,0)</f>
        <v/>
      </c>
      <c r="H845" t="n">
        <v>0</v>
      </c>
      <c r="I845" t="n">
        <v>0</v>
      </c>
      <c r="J845" s="16">
        <f>IF(C845=2026,IF(B845&lt;741000,0,IF(B845&lt;2191000,B845-740000,IF(B845&lt;2193000,1451000,IF(B845&lt;2196000,1453000,IF(B845&lt;2200000,1456000,IF(B845&lt;3600000,ROUNDDOWN(B845/4,-3)*2.8-80000,IF(B845&lt;6600000,ROUNDDOWN(B845/4,-3)*3.2-440000,IF(B845&lt;8500000,ROUNDDOWN(B845*0.9,0)-1100000,B845-1950000)))))))),IF(B845&lt;651000,0,IF(B845&lt;1900000,B845-650000,IF(B845&lt;3600000,ROUNDDOWN(B845/4,-3)*2.8-80000,IF(B845&lt;6600000,ROUNDDOWN(B845/4,-3)*3.2-440000,IF(B845&lt;8500000,ROUNDDOWN(B845*0.9,0)-1100000,B845-1950000))))))</f>
        <v/>
      </c>
      <c r="K845" s="16">
        <f>IF(J845&gt;23500000,NA(),IF(C845=2026,IF(J845&lt;=4890000,1040000,IF(J845&lt;=6550000,670000,620000)),IF(J845&lt;=1320000,950000,IF(J845&lt;=3360000,880000,IF(J845&lt;=4890000,680000,IF(J845&lt;=6550000,630000,580000))))))</f>
        <v/>
      </c>
      <c r="L845" s="16">
        <f>IF(D845=1,IF(J845&lt;=9000000,380000,IF(J845&lt;=9500000,260000,IF(J845&lt;=10000000,130000,0))),0)</f>
        <v/>
      </c>
      <c r="M845" s="16">
        <f>IF(D845=1,IF(J845&lt;=9000000,330000,IF(J845&lt;=9500000,220000,IF(J845&lt;=10000000,110000,0))),0)</f>
        <v/>
      </c>
      <c r="N845" s="16">
        <f>IF(D845=1,IF(J845&lt;=9000000,50000,IF(J845&lt;=9500000,40000,IF(J845&lt;=10000000,20000,0))),0)</f>
        <v/>
      </c>
      <c r="O845" s="16">
        <f>MAX(0,ROUNDDOWN(J845-G845-K845-L845-E845*380000-F845*630000-H845,-3))</f>
        <v/>
      </c>
      <c r="P845" s="16">
        <f>MAX(0,ROUNDDOWN(J845-G845-430000-M845-E845*330000-F845*450000-I845,-3))</f>
        <v/>
      </c>
      <c r="Q845" s="16">
        <f>50000+N845+E845*50000+F845*180000</f>
        <v/>
      </c>
      <c r="R845" s="16">
        <f>IF(P845&lt;=2000000,MIN(Q845,P845),MAX(Q845-(P845-2000000),50000))*0.05</f>
        <v/>
      </c>
      <c r="S845" s="16">
        <f>MAX(0,P845*0.1-R845)</f>
        <v/>
      </c>
      <c r="T845" s="16">
        <f>Q845+MAX(0,K845-480000)</f>
        <v/>
      </c>
      <c r="U845" s="16">
        <f>P845-T845</f>
        <v/>
      </c>
      <c r="V845" s="17">
        <f>IF(U845&lt;0,0,LOOKUP(U845,{0,1950001,3300001,6950001,9000001,18000001,40000001},{0.05,0.1,0.2,0.23,0.33,0.4,0.45}))</f>
        <v/>
      </c>
      <c r="W845" s="18">
        <f>IF(U845&lt;0,0.9,0.9-V845*1.021)</f>
        <v/>
      </c>
      <c r="X845" s="16">
        <f>ROUNDDOWN(S845*0.2/W845+2000,0)</f>
        <v/>
      </c>
      <c r="Y845" s="17">
        <f>IF(O845&lt;=0,0,LOOKUP(O845,{0,1950001,3300001,6950001,9000001,18000001,40000001},{0.05,0.1,0.2,0.23,0.33,0.4,0.45}))</f>
        <v/>
      </c>
    </row>
    <row r="846">
      <c r="A846" t="inlineStr">
        <is>
          <t>1万円刻み</t>
        </is>
      </c>
      <c r="B846" s="16">
        <f>'3_1万円刻み'!$A$91</f>
        <v/>
      </c>
      <c r="C846" t="n">
        <v>2026</v>
      </c>
      <c r="D846" t="n">
        <v>0</v>
      </c>
      <c r="E846" t="n">
        <v>0</v>
      </c>
      <c r="F846" t="n">
        <v>0</v>
      </c>
      <c r="G846" s="16">
        <f>ROUND(MIN(B846/12,650000)*12*0.0915+MIN(B846/12,1390000)*12*(0.0504+0)+B846*0.005,0)</f>
        <v/>
      </c>
      <c r="H846" t="n">
        <v>0</v>
      </c>
      <c r="I846" t="n">
        <v>0</v>
      </c>
      <c r="J846" s="16">
        <f>IF(C846=2026,IF(B846&lt;741000,0,IF(B846&lt;2191000,B846-740000,IF(B846&lt;2193000,1451000,IF(B846&lt;2196000,1453000,IF(B846&lt;2200000,1456000,IF(B846&lt;3600000,ROUNDDOWN(B846/4,-3)*2.8-80000,IF(B846&lt;6600000,ROUNDDOWN(B846/4,-3)*3.2-440000,IF(B846&lt;8500000,ROUNDDOWN(B846*0.9,0)-1100000,B846-1950000)))))))),IF(B846&lt;651000,0,IF(B846&lt;1900000,B846-650000,IF(B846&lt;3600000,ROUNDDOWN(B846/4,-3)*2.8-80000,IF(B846&lt;6600000,ROUNDDOWN(B846/4,-3)*3.2-440000,IF(B846&lt;8500000,ROUNDDOWN(B846*0.9,0)-1100000,B846-1950000))))))</f>
        <v/>
      </c>
      <c r="K846" s="16">
        <f>IF(J846&gt;23500000,NA(),IF(C846=2026,IF(J846&lt;=4890000,1040000,IF(J846&lt;=6550000,670000,620000)),IF(J846&lt;=1320000,950000,IF(J846&lt;=3360000,880000,IF(J846&lt;=4890000,680000,IF(J846&lt;=6550000,630000,580000))))))</f>
        <v/>
      </c>
      <c r="L846" s="16">
        <f>IF(D846=1,IF(J846&lt;=9000000,380000,IF(J846&lt;=9500000,260000,IF(J846&lt;=10000000,130000,0))),0)</f>
        <v/>
      </c>
      <c r="M846" s="16">
        <f>IF(D846=1,IF(J846&lt;=9000000,330000,IF(J846&lt;=9500000,220000,IF(J846&lt;=10000000,110000,0))),0)</f>
        <v/>
      </c>
      <c r="N846" s="16">
        <f>IF(D846=1,IF(J846&lt;=9000000,50000,IF(J846&lt;=9500000,40000,IF(J846&lt;=10000000,20000,0))),0)</f>
        <v/>
      </c>
      <c r="O846" s="16">
        <f>MAX(0,ROUNDDOWN(J846-G846-K846-L846-E846*380000-F846*630000-H846,-3))</f>
        <v/>
      </c>
      <c r="P846" s="16">
        <f>MAX(0,ROUNDDOWN(J846-G846-430000-M846-E846*330000-F846*450000-I846,-3))</f>
        <v/>
      </c>
      <c r="Q846" s="16">
        <f>50000+N846+E846*50000+F846*180000</f>
        <v/>
      </c>
      <c r="R846" s="16">
        <f>IF(P846&lt;=2000000,MIN(Q846,P846),MAX(Q846-(P846-2000000),50000))*0.05</f>
        <v/>
      </c>
      <c r="S846" s="16">
        <f>MAX(0,P846*0.1-R846)</f>
        <v/>
      </c>
      <c r="T846" s="16">
        <f>Q846+MAX(0,K846-480000)</f>
        <v/>
      </c>
      <c r="U846" s="16">
        <f>P846-T846</f>
        <v/>
      </c>
      <c r="V846" s="17">
        <f>IF(U846&lt;0,0,LOOKUP(U846,{0,1950001,3300001,6950001,9000001,18000001,40000001},{0.05,0.1,0.2,0.23,0.33,0.4,0.45}))</f>
        <v/>
      </c>
      <c r="W846" s="18">
        <f>IF(U846&lt;0,0.9,0.9-V846*1.021)</f>
        <v/>
      </c>
      <c r="X846" s="16">
        <f>ROUNDDOWN(S846*0.2/W846+2000,0)</f>
        <v/>
      </c>
      <c r="Y846" s="17">
        <f>IF(O846&lt;=0,0,LOOKUP(O846,{0,1950001,3300001,6950001,9000001,18000001,40000001},{0.05,0.1,0.2,0.23,0.33,0.4,0.45}))</f>
        <v/>
      </c>
    </row>
    <row r="847">
      <c r="A847" t="inlineStr">
        <is>
          <t>1万円刻み</t>
        </is>
      </c>
      <c r="B847" s="16">
        <f>'3_1万円刻み'!$A$91</f>
        <v/>
      </c>
      <c r="C847" t="n">
        <v>2025</v>
      </c>
      <c r="D847" t="n">
        <v>1</v>
      </c>
      <c r="E847" t="n">
        <v>0</v>
      </c>
      <c r="F847" t="n">
        <v>0</v>
      </c>
      <c r="G847" s="16">
        <f>ROUND(MIN(B847/12,650000)*12*0.0915+MIN(B847/12,1390000)*12*(0.0504+0)+B847*0.005,0)</f>
        <v/>
      </c>
      <c r="H847" t="n">
        <v>0</v>
      </c>
      <c r="I847" t="n">
        <v>0</v>
      </c>
      <c r="J847" s="16">
        <f>IF(C847=2026,IF(B847&lt;741000,0,IF(B847&lt;2191000,B847-740000,IF(B847&lt;2193000,1451000,IF(B847&lt;2196000,1453000,IF(B847&lt;2200000,1456000,IF(B847&lt;3600000,ROUNDDOWN(B847/4,-3)*2.8-80000,IF(B847&lt;6600000,ROUNDDOWN(B847/4,-3)*3.2-440000,IF(B847&lt;8500000,ROUNDDOWN(B847*0.9,0)-1100000,B847-1950000)))))))),IF(B847&lt;651000,0,IF(B847&lt;1900000,B847-650000,IF(B847&lt;3600000,ROUNDDOWN(B847/4,-3)*2.8-80000,IF(B847&lt;6600000,ROUNDDOWN(B847/4,-3)*3.2-440000,IF(B847&lt;8500000,ROUNDDOWN(B847*0.9,0)-1100000,B847-1950000))))))</f>
        <v/>
      </c>
      <c r="K847" s="16">
        <f>IF(J847&gt;23500000,NA(),IF(C847=2026,IF(J847&lt;=4890000,1040000,IF(J847&lt;=6550000,670000,620000)),IF(J847&lt;=1320000,950000,IF(J847&lt;=3360000,880000,IF(J847&lt;=4890000,680000,IF(J847&lt;=6550000,630000,580000))))))</f>
        <v/>
      </c>
      <c r="L847" s="16">
        <f>IF(D847=1,IF(J847&lt;=9000000,380000,IF(J847&lt;=9500000,260000,IF(J847&lt;=10000000,130000,0))),0)</f>
        <v/>
      </c>
      <c r="M847" s="16">
        <f>IF(D847=1,IF(J847&lt;=9000000,330000,IF(J847&lt;=9500000,220000,IF(J847&lt;=10000000,110000,0))),0)</f>
        <v/>
      </c>
      <c r="N847" s="16">
        <f>IF(D847=1,IF(J847&lt;=9000000,50000,IF(J847&lt;=9500000,40000,IF(J847&lt;=10000000,20000,0))),0)</f>
        <v/>
      </c>
      <c r="O847" s="16">
        <f>MAX(0,ROUNDDOWN(J847-G847-K847-L847-E847*380000-F847*630000-H847,-3))</f>
        <v/>
      </c>
      <c r="P847" s="16">
        <f>MAX(0,ROUNDDOWN(J847-G847-430000-M847-E847*330000-F847*450000-I847,-3))</f>
        <v/>
      </c>
      <c r="Q847" s="16">
        <f>50000+N847+E847*50000+F847*180000</f>
        <v/>
      </c>
      <c r="R847" s="16">
        <f>IF(P847&lt;=2000000,MIN(Q847,P847),MAX(Q847-(P847-2000000),50000))*0.05</f>
        <v/>
      </c>
      <c r="S847" s="16">
        <f>MAX(0,P847*0.1-R847)</f>
        <v/>
      </c>
      <c r="T847" s="16">
        <f>Q847+MAX(0,K847-480000)</f>
        <v/>
      </c>
      <c r="U847" s="16">
        <f>P847-T847</f>
        <v/>
      </c>
      <c r="V847" s="17">
        <f>IF(U847&lt;0,0,LOOKUP(U847,{0,1950001,3300001,6950001,9000001,18000001,40000001},{0.05,0.1,0.2,0.23,0.33,0.4,0.45}))</f>
        <v/>
      </c>
      <c r="W847" s="18">
        <f>IF(U847&lt;0,0.9,0.9-V847*1.021)</f>
        <v/>
      </c>
      <c r="X847" s="16">
        <f>ROUNDDOWN(S847*0.2/W847+2000,0)</f>
        <v/>
      </c>
      <c r="Y847" s="17">
        <f>IF(O847&lt;=0,0,LOOKUP(O847,{0,1950001,3300001,6950001,9000001,18000001,40000001},{0.05,0.1,0.2,0.23,0.33,0.4,0.45}))</f>
        <v/>
      </c>
    </row>
    <row r="848">
      <c r="A848" t="inlineStr">
        <is>
          <t>1万円刻み</t>
        </is>
      </c>
      <c r="B848" s="16">
        <f>'3_1万円刻み'!$A$91</f>
        <v/>
      </c>
      <c r="C848" t="n">
        <v>2026</v>
      </c>
      <c r="D848" t="n">
        <v>1</v>
      </c>
      <c r="E848" t="n">
        <v>0</v>
      </c>
      <c r="F848" t="n">
        <v>0</v>
      </c>
      <c r="G848" s="16">
        <f>ROUND(MIN(B848/12,650000)*12*0.0915+MIN(B848/12,1390000)*12*(0.0504+0)+B848*0.005,0)</f>
        <v/>
      </c>
      <c r="H848" t="n">
        <v>0</v>
      </c>
      <c r="I848" t="n">
        <v>0</v>
      </c>
      <c r="J848" s="16">
        <f>IF(C848=2026,IF(B848&lt;741000,0,IF(B848&lt;2191000,B848-740000,IF(B848&lt;2193000,1451000,IF(B848&lt;2196000,1453000,IF(B848&lt;2200000,1456000,IF(B848&lt;3600000,ROUNDDOWN(B848/4,-3)*2.8-80000,IF(B848&lt;6600000,ROUNDDOWN(B848/4,-3)*3.2-440000,IF(B848&lt;8500000,ROUNDDOWN(B848*0.9,0)-1100000,B848-1950000)))))))),IF(B848&lt;651000,0,IF(B848&lt;1900000,B848-650000,IF(B848&lt;3600000,ROUNDDOWN(B848/4,-3)*2.8-80000,IF(B848&lt;6600000,ROUNDDOWN(B848/4,-3)*3.2-440000,IF(B848&lt;8500000,ROUNDDOWN(B848*0.9,0)-1100000,B848-1950000))))))</f>
        <v/>
      </c>
      <c r="K848" s="16">
        <f>IF(J848&gt;23500000,NA(),IF(C848=2026,IF(J848&lt;=4890000,1040000,IF(J848&lt;=6550000,670000,620000)),IF(J848&lt;=1320000,950000,IF(J848&lt;=3360000,880000,IF(J848&lt;=4890000,680000,IF(J848&lt;=6550000,630000,580000))))))</f>
        <v/>
      </c>
      <c r="L848" s="16">
        <f>IF(D848=1,IF(J848&lt;=9000000,380000,IF(J848&lt;=9500000,260000,IF(J848&lt;=10000000,130000,0))),0)</f>
        <v/>
      </c>
      <c r="M848" s="16">
        <f>IF(D848=1,IF(J848&lt;=9000000,330000,IF(J848&lt;=9500000,220000,IF(J848&lt;=10000000,110000,0))),0)</f>
        <v/>
      </c>
      <c r="N848" s="16">
        <f>IF(D848=1,IF(J848&lt;=9000000,50000,IF(J848&lt;=9500000,40000,IF(J848&lt;=10000000,20000,0))),0)</f>
        <v/>
      </c>
      <c r="O848" s="16">
        <f>MAX(0,ROUNDDOWN(J848-G848-K848-L848-E848*380000-F848*630000-H848,-3))</f>
        <v/>
      </c>
      <c r="P848" s="16">
        <f>MAX(0,ROUNDDOWN(J848-G848-430000-M848-E848*330000-F848*450000-I848,-3))</f>
        <v/>
      </c>
      <c r="Q848" s="16">
        <f>50000+N848+E848*50000+F848*180000</f>
        <v/>
      </c>
      <c r="R848" s="16">
        <f>IF(P848&lt;=2000000,MIN(Q848,P848),MAX(Q848-(P848-2000000),50000))*0.05</f>
        <v/>
      </c>
      <c r="S848" s="16">
        <f>MAX(0,P848*0.1-R848)</f>
        <v/>
      </c>
      <c r="T848" s="16">
        <f>Q848+MAX(0,K848-480000)</f>
        <v/>
      </c>
      <c r="U848" s="16">
        <f>P848-T848</f>
        <v/>
      </c>
      <c r="V848" s="17">
        <f>IF(U848&lt;0,0,LOOKUP(U848,{0,1950001,3300001,6950001,9000001,18000001,40000001},{0.05,0.1,0.2,0.23,0.33,0.4,0.45}))</f>
        <v/>
      </c>
      <c r="W848" s="18">
        <f>IF(U848&lt;0,0.9,0.9-V848*1.021)</f>
        <v/>
      </c>
      <c r="X848" s="16">
        <f>ROUNDDOWN(S848*0.2/W848+2000,0)</f>
        <v/>
      </c>
      <c r="Y848" s="17">
        <f>IF(O848&lt;=0,0,LOOKUP(O848,{0,1950001,3300001,6950001,9000001,18000001,40000001},{0.05,0.1,0.2,0.23,0.33,0.4,0.45}))</f>
        <v/>
      </c>
    </row>
    <row r="849">
      <c r="A849" t="inlineStr">
        <is>
          <t>1万円刻み</t>
        </is>
      </c>
      <c r="B849" s="16">
        <f>'3_1万円刻み'!$A$92</f>
        <v/>
      </c>
      <c r="C849" t="n">
        <v>2025</v>
      </c>
      <c r="D849" t="n">
        <v>0</v>
      </c>
      <c r="E849" t="n">
        <v>0</v>
      </c>
      <c r="F849" t="n">
        <v>0</v>
      </c>
      <c r="G849" s="16">
        <f>ROUND(MIN(B849/12,650000)*12*0.0915+MIN(B849/12,1390000)*12*(0.0504+0)+B849*0.005,0)</f>
        <v/>
      </c>
      <c r="H849" t="n">
        <v>0</v>
      </c>
      <c r="I849" t="n">
        <v>0</v>
      </c>
      <c r="J849" s="16">
        <f>IF(C849=2026,IF(B849&lt;741000,0,IF(B849&lt;2191000,B849-740000,IF(B849&lt;2193000,1451000,IF(B849&lt;2196000,1453000,IF(B849&lt;2200000,1456000,IF(B849&lt;3600000,ROUNDDOWN(B849/4,-3)*2.8-80000,IF(B849&lt;6600000,ROUNDDOWN(B849/4,-3)*3.2-440000,IF(B849&lt;8500000,ROUNDDOWN(B849*0.9,0)-1100000,B849-1950000)))))))),IF(B849&lt;651000,0,IF(B849&lt;1900000,B849-650000,IF(B849&lt;3600000,ROUNDDOWN(B849/4,-3)*2.8-80000,IF(B849&lt;6600000,ROUNDDOWN(B849/4,-3)*3.2-440000,IF(B849&lt;8500000,ROUNDDOWN(B849*0.9,0)-1100000,B849-1950000))))))</f>
        <v/>
      </c>
      <c r="K849" s="16">
        <f>IF(J849&gt;23500000,NA(),IF(C849=2026,IF(J849&lt;=4890000,1040000,IF(J849&lt;=6550000,670000,620000)),IF(J849&lt;=1320000,950000,IF(J849&lt;=3360000,880000,IF(J849&lt;=4890000,680000,IF(J849&lt;=6550000,630000,580000))))))</f>
        <v/>
      </c>
      <c r="L849" s="16">
        <f>IF(D849=1,IF(J849&lt;=9000000,380000,IF(J849&lt;=9500000,260000,IF(J849&lt;=10000000,130000,0))),0)</f>
        <v/>
      </c>
      <c r="M849" s="16">
        <f>IF(D849=1,IF(J849&lt;=9000000,330000,IF(J849&lt;=9500000,220000,IF(J849&lt;=10000000,110000,0))),0)</f>
        <v/>
      </c>
      <c r="N849" s="16">
        <f>IF(D849=1,IF(J849&lt;=9000000,50000,IF(J849&lt;=9500000,40000,IF(J849&lt;=10000000,20000,0))),0)</f>
        <v/>
      </c>
      <c r="O849" s="16">
        <f>MAX(0,ROUNDDOWN(J849-G849-K849-L849-E849*380000-F849*630000-H849,-3))</f>
        <v/>
      </c>
      <c r="P849" s="16">
        <f>MAX(0,ROUNDDOWN(J849-G849-430000-M849-E849*330000-F849*450000-I849,-3))</f>
        <v/>
      </c>
      <c r="Q849" s="16">
        <f>50000+N849+E849*50000+F849*180000</f>
        <v/>
      </c>
      <c r="R849" s="16">
        <f>IF(P849&lt;=2000000,MIN(Q849,P849),MAX(Q849-(P849-2000000),50000))*0.05</f>
        <v/>
      </c>
      <c r="S849" s="16">
        <f>MAX(0,P849*0.1-R849)</f>
        <v/>
      </c>
      <c r="T849" s="16">
        <f>Q849+MAX(0,K849-480000)</f>
        <v/>
      </c>
      <c r="U849" s="16">
        <f>P849-T849</f>
        <v/>
      </c>
      <c r="V849" s="17">
        <f>IF(U849&lt;0,0,LOOKUP(U849,{0,1950001,3300001,6950001,9000001,18000001,40000001},{0.05,0.1,0.2,0.23,0.33,0.4,0.45}))</f>
        <v/>
      </c>
      <c r="W849" s="18">
        <f>IF(U849&lt;0,0.9,0.9-V849*1.021)</f>
        <v/>
      </c>
      <c r="X849" s="16">
        <f>ROUNDDOWN(S849*0.2/W849+2000,0)</f>
        <v/>
      </c>
      <c r="Y849" s="17">
        <f>IF(O849&lt;=0,0,LOOKUP(O849,{0,1950001,3300001,6950001,9000001,18000001,40000001},{0.05,0.1,0.2,0.23,0.33,0.4,0.45}))</f>
        <v/>
      </c>
    </row>
    <row r="850">
      <c r="A850" t="inlineStr">
        <is>
          <t>1万円刻み</t>
        </is>
      </c>
      <c r="B850" s="16">
        <f>'3_1万円刻み'!$A$92</f>
        <v/>
      </c>
      <c r="C850" t="n">
        <v>2026</v>
      </c>
      <c r="D850" t="n">
        <v>0</v>
      </c>
      <c r="E850" t="n">
        <v>0</v>
      </c>
      <c r="F850" t="n">
        <v>0</v>
      </c>
      <c r="G850" s="16">
        <f>ROUND(MIN(B850/12,650000)*12*0.0915+MIN(B850/12,1390000)*12*(0.0504+0)+B850*0.005,0)</f>
        <v/>
      </c>
      <c r="H850" t="n">
        <v>0</v>
      </c>
      <c r="I850" t="n">
        <v>0</v>
      </c>
      <c r="J850" s="16">
        <f>IF(C850=2026,IF(B850&lt;741000,0,IF(B850&lt;2191000,B850-740000,IF(B850&lt;2193000,1451000,IF(B850&lt;2196000,1453000,IF(B850&lt;2200000,1456000,IF(B850&lt;3600000,ROUNDDOWN(B850/4,-3)*2.8-80000,IF(B850&lt;6600000,ROUNDDOWN(B850/4,-3)*3.2-440000,IF(B850&lt;8500000,ROUNDDOWN(B850*0.9,0)-1100000,B850-1950000)))))))),IF(B850&lt;651000,0,IF(B850&lt;1900000,B850-650000,IF(B850&lt;3600000,ROUNDDOWN(B850/4,-3)*2.8-80000,IF(B850&lt;6600000,ROUNDDOWN(B850/4,-3)*3.2-440000,IF(B850&lt;8500000,ROUNDDOWN(B850*0.9,0)-1100000,B850-1950000))))))</f>
        <v/>
      </c>
      <c r="K850" s="16">
        <f>IF(J850&gt;23500000,NA(),IF(C850=2026,IF(J850&lt;=4890000,1040000,IF(J850&lt;=6550000,670000,620000)),IF(J850&lt;=1320000,950000,IF(J850&lt;=3360000,880000,IF(J850&lt;=4890000,680000,IF(J850&lt;=6550000,630000,580000))))))</f>
        <v/>
      </c>
      <c r="L850" s="16">
        <f>IF(D850=1,IF(J850&lt;=9000000,380000,IF(J850&lt;=9500000,260000,IF(J850&lt;=10000000,130000,0))),0)</f>
        <v/>
      </c>
      <c r="M850" s="16">
        <f>IF(D850=1,IF(J850&lt;=9000000,330000,IF(J850&lt;=9500000,220000,IF(J850&lt;=10000000,110000,0))),0)</f>
        <v/>
      </c>
      <c r="N850" s="16">
        <f>IF(D850=1,IF(J850&lt;=9000000,50000,IF(J850&lt;=9500000,40000,IF(J850&lt;=10000000,20000,0))),0)</f>
        <v/>
      </c>
      <c r="O850" s="16">
        <f>MAX(0,ROUNDDOWN(J850-G850-K850-L850-E850*380000-F850*630000-H850,-3))</f>
        <v/>
      </c>
      <c r="P850" s="16">
        <f>MAX(0,ROUNDDOWN(J850-G850-430000-M850-E850*330000-F850*450000-I850,-3))</f>
        <v/>
      </c>
      <c r="Q850" s="16">
        <f>50000+N850+E850*50000+F850*180000</f>
        <v/>
      </c>
      <c r="R850" s="16">
        <f>IF(P850&lt;=2000000,MIN(Q850,P850),MAX(Q850-(P850-2000000),50000))*0.05</f>
        <v/>
      </c>
      <c r="S850" s="16">
        <f>MAX(0,P850*0.1-R850)</f>
        <v/>
      </c>
      <c r="T850" s="16">
        <f>Q850+MAX(0,K850-480000)</f>
        <v/>
      </c>
      <c r="U850" s="16">
        <f>P850-T850</f>
        <v/>
      </c>
      <c r="V850" s="17">
        <f>IF(U850&lt;0,0,LOOKUP(U850,{0,1950001,3300001,6950001,9000001,18000001,40000001},{0.05,0.1,0.2,0.23,0.33,0.4,0.45}))</f>
        <v/>
      </c>
      <c r="W850" s="18">
        <f>IF(U850&lt;0,0.9,0.9-V850*1.021)</f>
        <v/>
      </c>
      <c r="X850" s="16">
        <f>ROUNDDOWN(S850*0.2/W850+2000,0)</f>
        <v/>
      </c>
      <c r="Y850" s="17">
        <f>IF(O850&lt;=0,0,LOOKUP(O850,{0,1950001,3300001,6950001,9000001,18000001,40000001},{0.05,0.1,0.2,0.23,0.33,0.4,0.45}))</f>
        <v/>
      </c>
    </row>
    <row r="851">
      <c r="A851" t="inlineStr">
        <is>
          <t>1万円刻み</t>
        </is>
      </c>
      <c r="B851" s="16">
        <f>'3_1万円刻み'!$A$92</f>
        <v/>
      </c>
      <c r="C851" t="n">
        <v>2025</v>
      </c>
      <c r="D851" t="n">
        <v>1</v>
      </c>
      <c r="E851" t="n">
        <v>0</v>
      </c>
      <c r="F851" t="n">
        <v>0</v>
      </c>
      <c r="G851" s="16">
        <f>ROUND(MIN(B851/12,650000)*12*0.0915+MIN(B851/12,1390000)*12*(0.0504+0)+B851*0.005,0)</f>
        <v/>
      </c>
      <c r="H851" t="n">
        <v>0</v>
      </c>
      <c r="I851" t="n">
        <v>0</v>
      </c>
      <c r="J851" s="16">
        <f>IF(C851=2026,IF(B851&lt;741000,0,IF(B851&lt;2191000,B851-740000,IF(B851&lt;2193000,1451000,IF(B851&lt;2196000,1453000,IF(B851&lt;2200000,1456000,IF(B851&lt;3600000,ROUNDDOWN(B851/4,-3)*2.8-80000,IF(B851&lt;6600000,ROUNDDOWN(B851/4,-3)*3.2-440000,IF(B851&lt;8500000,ROUNDDOWN(B851*0.9,0)-1100000,B851-1950000)))))))),IF(B851&lt;651000,0,IF(B851&lt;1900000,B851-650000,IF(B851&lt;3600000,ROUNDDOWN(B851/4,-3)*2.8-80000,IF(B851&lt;6600000,ROUNDDOWN(B851/4,-3)*3.2-440000,IF(B851&lt;8500000,ROUNDDOWN(B851*0.9,0)-1100000,B851-1950000))))))</f>
        <v/>
      </c>
      <c r="K851" s="16">
        <f>IF(J851&gt;23500000,NA(),IF(C851=2026,IF(J851&lt;=4890000,1040000,IF(J851&lt;=6550000,670000,620000)),IF(J851&lt;=1320000,950000,IF(J851&lt;=3360000,880000,IF(J851&lt;=4890000,680000,IF(J851&lt;=6550000,630000,580000))))))</f>
        <v/>
      </c>
      <c r="L851" s="16">
        <f>IF(D851=1,IF(J851&lt;=9000000,380000,IF(J851&lt;=9500000,260000,IF(J851&lt;=10000000,130000,0))),0)</f>
        <v/>
      </c>
      <c r="M851" s="16">
        <f>IF(D851=1,IF(J851&lt;=9000000,330000,IF(J851&lt;=9500000,220000,IF(J851&lt;=10000000,110000,0))),0)</f>
        <v/>
      </c>
      <c r="N851" s="16">
        <f>IF(D851=1,IF(J851&lt;=9000000,50000,IF(J851&lt;=9500000,40000,IF(J851&lt;=10000000,20000,0))),0)</f>
        <v/>
      </c>
      <c r="O851" s="16">
        <f>MAX(0,ROUNDDOWN(J851-G851-K851-L851-E851*380000-F851*630000-H851,-3))</f>
        <v/>
      </c>
      <c r="P851" s="16">
        <f>MAX(0,ROUNDDOWN(J851-G851-430000-M851-E851*330000-F851*450000-I851,-3))</f>
        <v/>
      </c>
      <c r="Q851" s="16">
        <f>50000+N851+E851*50000+F851*180000</f>
        <v/>
      </c>
      <c r="R851" s="16">
        <f>IF(P851&lt;=2000000,MIN(Q851,P851),MAX(Q851-(P851-2000000),50000))*0.05</f>
        <v/>
      </c>
      <c r="S851" s="16">
        <f>MAX(0,P851*0.1-R851)</f>
        <v/>
      </c>
      <c r="T851" s="16">
        <f>Q851+MAX(0,K851-480000)</f>
        <v/>
      </c>
      <c r="U851" s="16">
        <f>P851-T851</f>
        <v/>
      </c>
      <c r="V851" s="17">
        <f>IF(U851&lt;0,0,LOOKUP(U851,{0,1950001,3300001,6950001,9000001,18000001,40000001},{0.05,0.1,0.2,0.23,0.33,0.4,0.45}))</f>
        <v/>
      </c>
      <c r="W851" s="18">
        <f>IF(U851&lt;0,0.9,0.9-V851*1.021)</f>
        <v/>
      </c>
      <c r="X851" s="16">
        <f>ROUNDDOWN(S851*0.2/W851+2000,0)</f>
        <v/>
      </c>
      <c r="Y851" s="17">
        <f>IF(O851&lt;=0,0,LOOKUP(O851,{0,1950001,3300001,6950001,9000001,18000001,40000001},{0.05,0.1,0.2,0.23,0.33,0.4,0.45}))</f>
        <v/>
      </c>
    </row>
    <row r="852">
      <c r="A852" t="inlineStr">
        <is>
          <t>1万円刻み</t>
        </is>
      </c>
      <c r="B852" s="16">
        <f>'3_1万円刻み'!$A$92</f>
        <v/>
      </c>
      <c r="C852" t="n">
        <v>2026</v>
      </c>
      <c r="D852" t="n">
        <v>1</v>
      </c>
      <c r="E852" t="n">
        <v>0</v>
      </c>
      <c r="F852" t="n">
        <v>0</v>
      </c>
      <c r="G852" s="16">
        <f>ROUND(MIN(B852/12,650000)*12*0.0915+MIN(B852/12,1390000)*12*(0.0504+0)+B852*0.005,0)</f>
        <v/>
      </c>
      <c r="H852" t="n">
        <v>0</v>
      </c>
      <c r="I852" t="n">
        <v>0</v>
      </c>
      <c r="J852" s="16">
        <f>IF(C852=2026,IF(B852&lt;741000,0,IF(B852&lt;2191000,B852-740000,IF(B852&lt;2193000,1451000,IF(B852&lt;2196000,1453000,IF(B852&lt;2200000,1456000,IF(B852&lt;3600000,ROUNDDOWN(B852/4,-3)*2.8-80000,IF(B852&lt;6600000,ROUNDDOWN(B852/4,-3)*3.2-440000,IF(B852&lt;8500000,ROUNDDOWN(B852*0.9,0)-1100000,B852-1950000)))))))),IF(B852&lt;651000,0,IF(B852&lt;1900000,B852-650000,IF(B852&lt;3600000,ROUNDDOWN(B852/4,-3)*2.8-80000,IF(B852&lt;6600000,ROUNDDOWN(B852/4,-3)*3.2-440000,IF(B852&lt;8500000,ROUNDDOWN(B852*0.9,0)-1100000,B852-1950000))))))</f>
        <v/>
      </c>
      <c r="K852" s="16">
        <f>IF(J852&gt;23500000,NA(),IF(C852=2026,IF(J852&lt;=4890000,1040000,IF(J852&lt;=6550000,670000,620000)),IF(J852&lt;=1320000,950000,IF(J852&lt;=3360000,880000,IF(J852&lt;=4890000,680000,IF(J852&lt;=6550000,630000,580000))))))</f>
        <v/>
      </c>
      <c r="L852" s="16">
        <f>IF(D852=1,IF(J852&lt;=9000000,380000,IF(J852&lt;=9500000,260000,IF(J852&lt;=10000000,130000,0))),0)</f>
        <v/>
      </c>
      <c r="M852" s="16">
        <f>IF(D852=1,IF(J852&lt;=9000000,330000,IF(J852&lt;=9500000,220000,IF(J852&lt;=10000000,110000,0))),0)</f>
        <v/>
      </c>
      <c r="N852" s="16">
        <f>IF(D852=1,IF(J852&lt;=9000000,50000,IF(J852&lt;=9500000,40000,IF(J852&lt;=10000000,20000,0))),0)</f>
        <v/>
      </c>
      <c r="O852" s="16">
        <f>MAX(0,ROUNDDOWN(J852-G852-K852-L852-E852*380000-F852*630000-H852,-3))</f>
        <v/>
      </c>
      <c r="P852" s="16">
        <f>MAX(0,ROUNDDOWN(J852-G852-430000-M852-E852*330000-F852*450000-I852,-3))</f>
        <v/>
      </c>
      <c r="Q852" s="16">
        <f>50000+N852+E852*50000+F852*180000</f>
        <v/>
      </c>
      <c r="R852" s="16">
        <f>IF(P852&lt;=2000000,MIN(Q852,P852),MAX(Q852-(P852-2000000),50000))*0.05</f>
        <v/>
      </c>
      <c r="S852" s="16">
        <f>MAX(0,P852*0.1-R852)</f>
        <v/>
      </c>
      <c r="T852" s="16">
        <f>Q852+MAX(0,K852-480000)</f>
        <v/>
      </c>
      <c r="U852" s="16">
        <f>P852-T852</f>
        <v/>
      </c>
      <c r="V852" s="17">
        <f>IF(U852&lt;0,0,LOOKUP(U852,{0,1950001,3300001,6950001,9000001,18000001,40000001},{0.05,0.1,0.2,0.23,0.33,0.4,0.45}))</f>
        <v/>
      </c>
      <c r="W852" s="18">
        <f>IF(U852&lt;0,0.9,0.9-V852*1.021)</f>
        <v/>
      </c>
      <c r="X852" s="16">
        <f>ROUNDDOWN(S852*0.2/W852+2000,0)</f>
        <v/>
      </c>
      <c r="Y852" s="17">
        <f>IF(O852&lt;=0,0,LOOKUP(O852,{0,1950001,3300001,6950001,9000001,18000001,40000001},{0.05,0.1,0.2,0.23,0.33,0.4,0.45}))</f>
        <v/>
      </c>
    </row>
    <row r="853">
      <c r="A853" t="inlineStr">
        <is>
          <t>1万円刻み</t>
        </is>
      </c>
      <c r="B853" s="16">
        <f>'3_1万円刻み'!$A$93</f>
        <v/>
      </c>
      <c r="C853" t="n">
        <v>2025</v>
      </c>
      <c r="D853" t="n">
        <v>0</v>
      </c>
      <c r="E853" t="n">
        <v>0</v>
      </c>
      <c r="F853" t="n">
        <v>0</v>
      </c>
      <c r="G853" s="16">
        <f>ROUND(MIN(B853/12,650000)*12*0.0915+MIN(B853/12,1390000)*12*(0.0504+0)+B853*0.005,0)</f>
        <v/>
      </c>
      <c r="H853" t="n">
        <v>0</v>
      </c>
      <c r="I853" t="n">
        <v>0</v>
      </c>
      <c r="J853" s="16">
        <f>IF(C853=2026,IF(B853&lt;741000,0,IF(B853&lt;2191000,B853-740000,IF(B853&lt;2193000,1451000,IF(B853&lt;2196000,1453000,IF(B853&lt;2200000,1456000,IF(B853&lt;3600000,ROUNDDOWN(B853/4,-3)*2.8-80000,IF(B853&lt;6600000,ROUNDDOWN(B853/4,-3)*3.2-440000,IF(B853&lt;8500000,ROUNDDOWN(B853*0.9,0)-1100000,B853-1950000)))))))),IF(B853&lt;651000,0,IF(B853&lt;1900000,B853-650000,IF(B853&lt;3600000,ROUNDDOWN(B853/4,-3)*2.8-80000,IF(B853&lt;6600000,ROUNDDOWN(B853/4,-3)*3.2-440000,IF(B853&lt;8500000,ROUNDDOWN(B853*0.9,0)-1100000,B853-1950000))))))</f>
        <v/>
      </c>
      <c r="K853" s="16">
        <f>IF(J853&gt;23500000,NA(),IF(C853=2026,IF(J853&lt;=4890000,1040000,IF(J853&lt;=6550000,670000,620000)),IF(J853&lt;=1320000,950000,IF(J853&lt;=3360000,880000,IF(J853&lt;=4890000,680000,IF(J853&lt;=6550000,630000,580000))))))</f>
        <v/>
      </c>
      <c r="L853" s="16">
        <f>IF(D853=1,IF(J853&lt;=9000000,380000,IF(J853&lt;=9500000,260000,IF(J853&lt;=10000000,130000,0))),0)</f>
        <v/>
      </c>
      <c r="M853" s="16">
        <f>IF(D853=1,IF(J853&lt;=9000000,330000,IF(J853&lt;=9500000,220000,IF(J853&lt;=10000000,110000,0))),0)</f>
        <v/>
      </c>
      <c r="N853" s="16">
        <f>IF(D853=1,IF(J853&lt;=9000000,50000,IF(J853&lt;=9500000,40000,IF(J853&lt;=10000000,20000,0))),0)</f>
        <v/>
      </c>
      <c r="O853" s="16">
        <f>MAX(0,ROUNDDOWN(J853-G853-K853-L853-E853*380000-F853*630000-H853,-3))</f>
        <v/>
      </c>
      <c r="P853" s="16">
        <f>MAX(0,ROUNDDOWN(J853-G853-430000-M853-E853*330000-F853*450000-I853,-3))</f>
        <v/>
      </c>
      <c r="Q853" s="16">
        <f>50000+N853+E853*50000+F853*180000</f>
        <v/>
      </c>
      <c r="R853" s="16">
        <f>IF(P853&lt;=2000000,MIN(Q853,P853),MAX(Q853-(P853-2000000),50000))*0.05</f>
        <v/>
      </c>
      <c r="S853" s="16">
        <f>MAX(0,P853*0.1-R853)</f>
        <v/>
      </c>
      <c r="T853" s="16">
        <f>Q853+MAX(0,K853-480000)</f>
        <v/>
      </c>
      <c r="U853" s="16">
        <f>P853-T853</f>
        <v/>
      </c>
      <c r="V853" s="17">
        <f>IF(U853&lt;0,0,LOOKUP(U853,{0,1950001,3300001,6950001,9000001,18000001,40000001},{0.05,0.1,0.2,0.23,0.33,0.4,0.45}))</f>
        <v/>
      </c>
      <c r="W853" s="18">
        <f>IF(U853&lt;0,0.9,0.9-V853*1.021)</f>
        <v/>
      </c>
      <c r="X853" s="16">
        <f>ROUNDDOWN(S853*0.2/W853+2000,0)</f>
        <v/>
      </c>
      <c r="Y853" s="17">
        <f>IF(O853&lt;=0,0,LOOKUP(O853,{0,1950001,3300001,6950001,9000001,18000001,40000001},{0.05,0.1,0.2,0.23,0.33,0.4,0.45}))</f>
        <v/>
      </c>
    </row>
    <row r="854">
      <c r="A854" t="inlineStr">
        <is>
          <t>1万円刻み</t>
        </is>
      </c>
      <c r="B854" s="16">
        <f>'3_1万円刻み'!$A$93</f>
        <v/>
      </c>
      <c r="C854" t="n">
        <v>2026</v>
      </c>
      <c r="D854" t="n">
        <v>0</v>
      </c>
      <c r="E854" t="n">
        <v>0</v>
      </c>
      <c r="F854" t="n">
        <v>0</v>
      </c>
      <c r="G854" s="16">
        <f>ROUND(MIN(B854/12,650000)*12*0.0915+MIN(B854/12,1390000)*12*(0.0504+0)+B854*0.005,0)</f>
        <v/>
      </c>
      <c r="H854" t="n">
        <v>0</v>
      </c>
      <c r="I854" t="n">
        <v>0</v>
      </c>
      <c r="J854" s="16">
        <f>IF(C854=2026,IF(B854&lt;741000,0,IF(B854&lt;2191000,B854-740000,IF(B854&lt;2193000,1451000,IF(B854&lt;2196000,1453000,IF(B854&lt;2200000,1456000,IF(B854&lt;3600000,ROUNDDOWN(B854/4,-3)*2.8-80000,IF(B854&lt;6600000,ROUNDDOWN(B854/4,-3)*3.2-440000,IF(B854&lt;8500000,ROUNDDOWN(B854*0.9,0)-1100000,B854-1950000)))))))),IF(B854&lt;651000,0,IF(B854&lt;1900000,B854-650000,IF(B854&lt;3600000,ROUNDDOWN(B854/4,-3)*2.8-80000,IF(B854&lt;6600000,ROUNDDOWN(B854/4,-3)*3.2-440000,IF(B854&lt;8500000,ROUNDDOWN(B854*0.9,0)-1100000,B854-1950000))))))</f>
        <v/>
      </c>
      <c r="K854" s="16">
        <f>IF(J854&gt;23500000,NA(),IF(C854=2026,IF(J854&lt;=4890000,1040000,IF(J854&lt;=6550000,670000,620000)),IF(J854&lt;=1320000,950000,IF(J854&lt;=3360000,880000,IF(J854&lt;=4890000,680000,IF(J854&lt;=6550000,630000,580000))))))</f>
        <v/>
      </c>
      <c r="L854" s="16">
        <f>IF(D854=1,IF(J854&lt;=9000000,380000,IF(J854&lt;=9500000,260000,IF(J854&lt;=10000000,130000,0))),0)</f>
        <v/>
      </c>
      <c r="M854" s="16">
        <f>IF(D854=1,IF(J854&lt;=9000000,330000,IF(J854&lt;=9500000,220000,IF(J854&lt;=10000000,110000,0))),0)</f>
        <v/>
      </c>
      <c r="N854" s="16">
        <f>IF(D854=1,IF(J854&lt;=9000000,50000,IF(J854&lt;=9500000,40000,IF(J854&lt;=10000000,20000,0))),0)</f>
        <v/>
      </c>
      <c r="O854" s="16">
        <f>MAX(0,ROUNDDOWN(J854-G854-K854-L854-E854*380000-F854*630000-H854,-3))</f>
        <v/>
      </c>
      <c r="P854" s="16">
        <f>MAX(0,ROUNDDOWN(J854-G854-430000-M854-E854*330000-F854*450000-I854,-3))</f>
        <v/>
      </c>
      <c r="Q854" s="16">
        <f>50000+N854+E854*50000+F854*180000</f>
        <v/>
      </c>
      <c r="R854" s="16">
        <f>IF(P854&lt;=2000000,MIN(Q854,P854),MAX(Q854-(P854-2000000),50000))*0.05</f>
        <v/>
      </c>
      <c r="S854" s="16">
        <f>MAX(0,P854*0.1-R854)</f>
        <v/>
      </c>
      <c r="T854" s="16">
        <f>Q854+MAX(0,K854-480000)</f>
        <v/>
      </c>
      <c r="U854" s="16">
        <f>P854-T854</f>
        <v/>
      </c>
      <c r="V854" s="17">
        <f>IF(U854&lt;0,0,LOOKUP(U854,{0,1950001,3300001,6950001,9000001,18000001,40000001},{0.05,0.1,0.2,0.23,0.33,0.4,0.45}))</f>
        <v/>
      </c>
      <c r="W854" s="18">
        <f>IF(U854&lt;0,0.9,0.9-V854*1.021)</f>
        <v/>
      </c>
      <c r="X854" s="16">
        <f>ROUNDDOWN(S854*0.2/W854+2000,0)</f>
        <v/>
      </c>
      <c r="Y854" s="17">
        <f>IF(O854&lt;=0,0,LOOKUP(O854,{0,1950001,3300001,6950001,9000001,18000001,40000001},{0.05,0.1,0.2,0.23,0.33,0.4,0.45}))</f>
        <v/>
      </c>
    </row>
    <row r="855">
      <c r="A855" t="inlineStr">
        <is>
          <t>1万円刻み</t>
        </is>
      </c>
      <c r="B855" s="16">
        <f>'3_1万円刻み'!$A$93</f>
        <v/>
      </c>
      <c r="C855" t="n">
        <v>2025</v>
      </c>
      <c r="D855" t="n">
        <v>1</v>
      </c>
      <c r="E855" t="n">
        <v>0</v>
      </c>
      <c r="F855" t="n">
        <v>0</v>
      </c>
      <c r="G855" s="16">
        <f>ROUND(MIN(B855/12,650000)*12*0.0915+MIN(B855/12,1390000)*12*(0.0504+0)+B855*0.005,0)</f>
        <v/>
      </c>
      <c r="H855" t="n">
        <v>0</v>
      </c>
      <c r="I855" t="n">
        <v>0</v>
      </c>
      <c r="J855" s="16">
        <f>IF(C855=2026,IF(B855&lt;741000,0,IF(B855&lt;2191000,B855-740000,IF(B855&lt;2193000,1451000,IF(B855&lt;2196000,1453000,IF(B855&lt;2200000,1456000,IF(B855&lt;3600000,ROUNDDOWN(B855/4,-3)*2.8-80000,IF(B855&lt;6600000,ROUNDDOWN(B855/4,-3)*3.2-440000,IF(B855&lt;8500000,ROUNDDOWN(B855*0.9,0)-1100000,B855-1950000)))))))),IF(B855&lt;651000,0,IF(B855&lt;1900000,B855-650000,IF(B855&lt;3600000,ROUNDDOWN(B855/4,-3)*2.8-80000,IF(B855&lt;6600000,ROUNDDOWN(B855/4,-3)*3.2-440000,IF(B855&lt;8500000,ROUNDDOWN(B855*0.9,0)-1100000,B855-1950000))))))</f>
        <v/>
      </c>
      <c r="K855" s="16">
        <f>IF(J855&gt;23500000,NA(),IF(C855=2026,IF(J855&lt;=4890000,1040000,IF(J855&lt;=6550000,670000,620000)),IF(J855&lt;=1320000,950000,IF(J855&lt;=3360000,880000,IF(J855&lt;=4890000,680000,IF(J855&lt;=6550000,630000,580000))))))</f>
        <v/>
      </c>
      <c r="L855" s="16">
        <f>IF(D855=1,IF(J855&lt;=9000000,380000,IF(J855&lt;=9500000,260000,IF(J855&lt;=10000000,130000,0))),0)</f>
        <v/>
      </c>
      <c r="M855" s="16">
        <f>IF(D855=1,IF(J855&lt;=9000000,330000,IF(J855&lt;=9500000,220000,IF(J855&lt;=10000000,110000,0))),0)</f>
        <v/>
      </c>
      <c r="N855" s="16">
        <f>IF(D855=1,IF(J855&lt;=9000000,50000,IF(J855&lt;=9500000,40000,IF(J855&lt;=10000000,20000,0))),0)</f>
        <v/>
      </c>
      <c r="O855" s="16">
        <f>MAX(0,ROUNDDOWN(J855-G855-K855-L855-E855*380000-F855*630000-H855,-3))</f>
        <v/>
      </c>
      <c r="P855" s="16">
        <f>MAX(0,ROUNDDOWN(J855-G855-430000-M855-E855*330000-F855*450000-I855,-3))</f>
        <v/>
      </c>
      <c r="Q855" s="16">
        <f>50000+N855+E855*50000+F855*180000</f>
        <v/>
      </c>
      <c r="R855" s="16">
        <f>IF(P855&lt;=2000000,MIN(Q855,P855),MAX(Q855-(P855-2000000),50000))*0.05</f>
        <v/>
      </c>
      <c r="S855" s="16">
        <f>MAX(0,P855*0.1-R855)</f>
        <v/>
      </c>
      <c r="T855" s="16">
        <f>Q855+MAX(0,K855-480000)</f>
        <v/>
      </c>
      <c r="U855" s="16">
        <f>P855-T855</f>
        <v/>
      </c>
      <c r="V855" s="17">
        <f>IF(U855&lt;0,0,LOOKUP(U855,{0,1950001,3300001,6950001,9000001,18000001,40000001},{0.05,0.1,0.2,0.23,0.33,0.4,0.45}))</f>
        <v/>
      </c>
      <c r="W855" s="18">
        <f>IF(U855&lt;0,0.9,0.9-V855*1.021)</f>
        <v/>
      </c>
      <c r="X855" s="16">
        <f>ROUNDDOWN(S855*0.2/W855+2000,0)</f>
        <v/>
      </c>
      <c r="Y855" s="17">
        <f>IF(O855&lt;=0,0,LOOKUP(O855,{0,1950001,3300001,6950001,9000001,18000001,40000001},{0.05,0.1,0.2,0.23,0.33,0.4,0.45}))</f>
        <v/>
      </c>
    </row>
    <row r="856">
      <c r="A856" t="inlineStr">
        <is>
          <t>1万円刻み</t>
        </is>
      </c>
      <c r="B856" s="16">
        <f>'3_1万円刻み'!$A$93</f>
        <v/>
      </c>
      <c r="C856" t="n">
        <v>2026</v>
      </c>
      <c r="D856" t="n">
        <v>1</v>
      </c>
      <c r="E856" t="n">
        <v>0</v>
      </c>
      <c r="F856" t="n">
        <v>0</v>
      </c>
      <c r="G856" s="16">
        <f>ROUND(MIN(B856/12,650000)*12*0.0915+MIN(B856/12,1390000)*12*(0.0504+0)+B856*0.005,0)</f>
        <v/>
      </c>
      <c r="H856" t="n">
        <v>0</v>
      </c>
      <c r="I856" t="n">
        <v>0</v>
      </c>
      <c r="J856" s="16">
        <f>IF(C856=2026,IF(B856&lt;741000,0,IF(B856&lt;2191000,B856-740000,IF(B856&lt;2193000,1451000,IF(B856&lt;2196000,1453000,IF(B856&lt;2200000,1456000,IF(B856&lt;3600000,ROUNDDOWN(B856/4,-3)*2.8-80000,IF(B856&lt;6600000,ROUNDDOWN(B856/4,-3)*3.2-440000,IF(B856&lt;8500000,ROUNDDOWN(B856*0.9,0)-1100000,B856-1950000)))))))),IF(B856&lt;651000,0,IF(B856&lt;1900000,B856-650000,IF(B856&lt;3600000,ROUNDDOWN(B856/4,-3)*2.8-80000,IF(B856&lt;6600000,ROUNDDOWN(B856/4,-3)*3.2-440000,IF(B856&lt;8500000,ROUNDDOWN(B856*0.9,0)-1100000,B856-1950000))))))</f>
        <v/>
      </c>
      <c r="K856" s="16">
        <f>IF(J856&gt;23500000,NA(),IF(C856=2026,IF(J856&lt;=4890000,1040000,IF(J856&lt;=6550000,670000,620000)),IF(J856&lt;=1320000,950000,IF(J856&lt;=3360000,880000,IF(J856&lt;=4890000,680000,IF(J856&lt;=6550000,630000,580000))))))</f>
        <v/>
      </c>
      <c r="L856" s="16">
        <f>IF(D856=1,IF(J856&lt;=9000000,380000,IF(J856&lt;=9500000,260000,IF(J856&lt;=10000000,130000,0))),0)</f>
        <v/>
      </c>
      <c r="M856" s="16">
        <f>IF(D856=1,IF(J856&lt;=9000000,330000,IF(J856&lt;=9500000,220000,IF(J856&lt;=10000000,110000,0))),0)</f>
        <v/>
      </c>
      <c r="N856" s="16">
        <f>IF(D856=1,IF(J856&lt;=9000000,50000,IF(J856&lt;=9500000,40000,IF(J856&lt;=10000000,20000,0))),0)</f>
        <v/>
      </c>
      <c r="O856" s="16">
        <f>MAX(0,ROUNDDOWN(J856-G856-K856-L856-E856*380000-F856*630000-H856,-3))</f>
        <v/>
      </c>
      <c r="P856" s="16">
        <f>MAX(0,ROUNDDOWN(J856-G856-430000-M856-E856*330000-F856*450000-I856,-3))</f>
        <v/>
      </c>
      <c r="Q856" s="16">
        <f>50000+N856+E856*50000+F856*180000</f>
        <v/>
      </c>
      <c r="R856" s="16">
        <f>IF(P856&lt;=2000000,MIN(Q856,P856),MAX(Q856-(P856-2000000),50000))*0.05</f>
        <v/>
      </c>
      <c r="S856" s="16">
        <f>MAX(0,P856*0.1-R856)</f>
        <v/>
      </c>
      <c r="T856" s="16">
        <f>Q856+MAX(0,K856-480000)</f>
        <v/>
      </c>
      <c r="U856" s="16">
        <f>P856-T856</f>
        <v/>
      </c>
      <c r="V856" s="17">
        <f>IF(U856&lt;0,0,LOOKUP(U856,{0,1950001,3300001,6950001,9000001,18000001,40000001},{0.05,0.1,0.2,0.23,0.33,0.4,0.45}))</f>
        <v/>
      </c>
      <c r="W856" s="18">
        <f>IF(U856&lt;0,0.9,0.9-V856*1.021)</f>
        <v/>
      </c>
      <c r="X856" s="16">
        <f>ROUNDDOWN(S856*0.2/W856+2000,0)</f>
        <v/>
      </c>
      <c r="Y856" s="17">
        <f>IF(O856&lt;=0,0,LOOKUP(O856,{0,1950001,3300001,6950001,9000001,18000001,40000001},{0.05,0.1,0.2,0.23,0.33,0.4,0.45}))</f>
        <v/>
      </c>
    </row>
    <row r="857">
      <c r="A857" t="inlineStr">
        <is>
          <t>1万円刻み</t>
        </is>
      </c>
      <c r="B857" s="16">
        <f>'3_1万円刻み'!$A$94</f>
        <v/>
      </c>
      <c r="C857" t="n">
        <v>2025</v>
      </c>
      <c r="D857" t="n">
        <v>0</v>
      </c>
      <c r="E857" t="n">
        <v>0</v>
      </c>
      <c r="F857" t="n">
        <v>0</v>
      </c>
      <c r="G857" s="16">
        <f>ROUND(MIN(B857/12,650000)*12*0.0915+MIN(B857/12,1390000)*12*(0.0504+0)+B857*0.005,0)</f>
        <v/>
      </c>
      <c r="H857" t="n">
        <v>0</v>
      </c>
      <c r="I857" t="n">
        <v>0</v>
      </c>
      <c r="J857" s="16">
        <f>IF(C857=2026,IF(B857&lt;741000,0,IF(B857&lt;2191000,B857-740000,IF(B857&lt;2193000,1451000,IF(B857&lt;2196000,1453000,IF(B857&lt;2200000,1456000,IF(B857&lt;3600000,ROUNDDOWN(B857/4,-3)*2.8-80000,IF(B857&lt;6600000,ROUNDDOWN(B857/4,-3)*3.2-440000,IF(B857&lt;8500000,ROUNDDOWN(B857*0.9,0)-1100000,B857-1950000)))))))),IF(B857&lt;651000,0,IF(B857&lt;1900000,B857-650000,IF(B857&lt;3600000,ROUNDDOWN(B857/4,-3)*2.8-80000,IF(B857&lt;6600000,ROUNDDOWN(B857/4,-3)*3.2-440000,IF(B857&lt;8500000,ROUNDDOWN(B857*0.9,0)-1100000,B857-1950000))))))</f>
        <v/>
      </c>
      <c r="K857" s="16">
        <f>IF(J857&gt;23500000,NA(),IF(C857=2026,IF(J857&lt;=4890000,1040000,IF(J857&lt;=6550000,670000,620000)),IF(J857&lt;=1320000,950000,IF(J857&lt;=3360000,880000,IF(J857&lt;=4890000,680000,IF(J857&lt;=6550000,630000,580000))))))</f>
        <v/>
      </c>
      <c r="L857" s="16">
        <f>IF(D857=1,IF(J857&lt;=9000000,380000,IF(J857&lt;=9500000,260000,IF(J857&lt;=10000000,130000,0))),0)</f>
        <v/>
      </c>
      <c r="M857" s="16">
        <f>IF(D857=1,IF(J857&lt;=9000000,330000,IF(J857&lt;=9500000,220000,IF(J857&lt;=10000000,110000,0))),0)</f>
        <v/>
      </c>
      <c r="N857" s="16">
        <f>IF(D857=1,IF(J857&lt;=9000000,50000,IF(J857&lt;=9500000,40000,IF(J857&lt;=10000000,20000,0))),0)</f>
        <v/>
      </c>
      <c r="O857" s="16">
        <f>MAX(0,ROUNDDOWN(J857-G857-K857-L857-E857*380000-F857*630000-H857,-3))</f>
        <v/>
      </c>
      <c r="P857" s="16">
        <f>MAX(0,ROUNDDOWN(J857-G857-430000-M857-E857*330000-F857*450000-I857,-3))</f>
        <v/>
      </c>
      <c r="Q857" s="16">
        <f>50000+N857+E857*50000+F857*180000</f>
        <v/>
      </c>
      <c r="R857" s="16">
        <f>IF(P857&lt;=2000000,MIN(Q857,P857),MAX(Q857-(P857-2000000),50000))*0.05</f>
        <v/>
      </c>
      <c r="S857" s="16">
        <f>MAX(0,P857*0.1-R857)</f>
        <v/>
      </c>
      <c r="T857" s="16">
        <f>Q857+MAX(0,K857-480000)</f>
        <v/>
      </c>
      <c r="U857" s="16">
        <f>P857-T857</f>
        <v/>
      </c>
      <c r="V857" s="17">
        <f>IF(U857&lt;0,0,LOOKUP(U857,{0,1950001,3300001,6950001,9000001,18000001,40000001},{0.05,0.1,0.2,0.23,0.33,0.4,0.45}))</f>
        <v/>
      </c>
      <c r="W857" s="18">
        <f>IF(U857&lt;0,0.9,0.9-V857*1.021)</f>
        <v/>
      </c>
      <c r="X857" s="16">
        <f>ROUNDDOWN(S857*0.2/W857+2000,0)</f>
        <v/>
      </c>
      <c r="Y857" s="17">
        <f>IF(O857&lt;=0,0,LOOKUP(O857,{0,1950001,3300001,6950001,9000001,18000001,40000001},{0.05,0.1,0.2,0.23,0.33,0.4,0.45}))</f>
        <v/>
      </c>
    </row>
    <row r="858">
      <c r="A858" t="inlineStr">
        <is>
          <t>1万円刻み</t>
        </is>
      </c>
      <c r="B858" s="16">
        <f>'3_1万円刻み'!$A$94</f>
        <v/>
      </c>
      <c r="C858" t="n">
        <v>2026</v>
      </c>
      <c r="D858" t="n">
        <v>0</v>
      </c>
      <c r="E858" t="n">
        <v>0</v>
      </c>
      <c r="F858" t="n">
        <v>0</v>
      </c>
      <c r="G858" s="16">
        <f>ROUND(MIN(B858/12,650000)*12*0.0915+MIN(B858/12,1390000)*12*(0.0504+0)+B858*0.005,0)</f>
        <v/>
      </c>
      <c r="H858" t="n">
        <v>0</v>
      </c>
      <c r="I858" t="n">
        <v>0</v>
      </c>
      <c r="J858" s="16">
        <f>IF(C858=2026,IF(B858&lt;741000,0,IF(B858&lt;2191000,B858-740000,IF(B858&lt;2193000,1451000,IF(B858&lt;2196000,1453000,IF(B858&lt;2200000,1456000,IF(B858&lt;3600000,ROUNDDOWN(B858/4,-3)*2.8-80000,IF(B858&lt;6600000,ROUNDDOWN(B858/4,-3)*3.2-440000,IF(B858&lt;8500000,ROUNDDOWN(B858*0.9,0)-1100000,B858-1950000)))))))),IF(B858&lt;651000,0,IF(B858&lt;1900000,B858-650000,IF(B858&lt;3600000,ROUNDDOWN(B858/4,-3)*2.8-80000,IF(B858&lt;6600000,ROUNDDOWN(B858/4,-3)*3.2-440000,IF(B858&lt;8500000,ROUNDDOWN(B858*0.9,0)-1100000,B858-1950000))))))</f>
        <v/>
      </c>
      <c r="K858" s="16">
        <f>IF(J858&gt;23500000,NA(),IF(C858=2026,IF(J858&lt;=4890000,1040000,IF(J858&lt;=6550000,670000,620000)),IF(J858&lt;=1320000,950000,IF(J858&lt;=3360000,880000,IF(J858&lt;=4890000,680000,IF(J858&lt;=6550000,630000,580000))))))</f>
        <v/>
      </c>
      <c r="L858" s="16">
        <f>IF(D858=1,IF(J858&lt;=9000000,380000,IF(J858&lt;=9500000,260000,IF(J858&lt;=10000000,130000,0))),0)</f>
        <v/>
      </c>
      <c r="M858" s="16">
        <f>IF(D858=1,IF(J858&lt;=9000000,330000,IF(J858&lt;=9500000,220000,IF(J858&lt;=10000000,110000,0))),0)</f>
        <v/>
      </c>
      <c r="N858" s="16">
        <f>IF(D858=1,IF(J858&lt;=9000000,50000,IF(J858&lt;=9500000,40000,IF(J858&lt;=10000000,20000,0))),0)</f>
        <v/>
      </c>
      <c r="O858" s="16">
        <f>MAX(0,ROUNDDOWN(J858-G858-K858-L858-E858*380000-F858*630000-H858,-3))</f>
        <v/>
      </c>
      <c r="P858" s="16">
        <f>MAX(0,ROUNDDOWN(J858-G858-430000-M858-E858*330000-F858*450000-I858,-3))</f>
        <v/>
      </c>
      <c r="Q858" s="16">
        <f>50000+N858+E858*50000+F858*180000</f>
        <v/>
      </c>
      <c r="R858" s="16">
        <f>IF(P858&lt;=2000000,MIN(Q858,P858),MAX(Q858-(P858-2000000),50000))*0.05</f>
        <v/>
      </c>
      <c r="S858" s="16">
        <f>MAX(0,P858*0.1-R858)</f>
        <v/>
      </c>
      <c r="T858" s="16">
        <f>Q858+MAX(0,K858-480000)</f>
        <v/>
      </c>
      <c r="U858" s="16">
        <f>P858-T858</f>
        <v/>
      </c>
      <c r="V858" s="17">
        <f>IF(U858&lt;0,0,LOOKUP(U858,{0,1950001,3300001,6950001,9000001,18000001,40000001},{0.05,0.1,0.2,0.23,0.33,0.4,0.45}))</f>
        <v/>
      </c>
      <c r="W858" s="18">
        <f>IF(U858&lt;0,0.9,0.9-V858*1.021)</f>
        <v/>
      </c>
      <c r="X858" s="16">
        <f>ROUNDDOWN(S858*0.2/W858+2000,0)</f>
        <v/>
      </c>
      <c r="Y858" s="17">
        <f>IF(O858&lt;=0,0,LOOKUP(O858,{0,1950001,3300001,6950001,9000001,18000001,40000001},{0.05,0.1,0.2,0.23,0.33,0.4,0.45}))</f>
        <v/>
      </c>
    </row>
    <row r="859">
      <c r="A859" t="inlineStr">
        <is>
          <t>1万円刻み</t>
        </is>
      </c>
      <c r="B859" s="16">
        <f>'3_1万円刻み'!$A$94</f>
        <v/>
      </c>
      <c r="C859" t="n">
        <v>2025</v>
      </c>
      <c r="D859" t="n">
        <v>1</v>
      </c>
      <c r="E859" t="n">
        <v>0</v>
      </c>
      <c r="F859" t="n">
        <v>0</v>
      </c>
      <c r="G859" s="16">
        <f>ROUND(MIN(B859/12,650000)*12*0.0915+MIN(B859/12,1390000)*12*(0.0504+0)+B859*0.005,0)</f>
        <v/>
      </c>
      <c r="H859" t="n">
        <v>0</v>
      </c>
      <c r="I859" t="n">
        <v>0</v>
      </c>
      <c r="J859" s="16">
        <f>IF(C859=2026,IF(B859&lt;741000,0,IF(B859&lt;2191000,B859-740000,IF(B859&lt;2193000,1451000,IF(B859&lt;2196000,1453000,IF(B859&lt;2200000,1456000,IF(B859&lt;3600000,ROUNDDOWN(B859/4,-3)*2.8-80000,IF(B859&lt;6600000,ROUNDDOWN(B859/4,-3)*3.2-440000,IF(B859&lt;8500000,ROUNDDOWN(B859*0.9,0)-1100000,B859-1950000)))))))),IF(B859&lt;651000,0,IF(B859&lt;1900000,B859-650000,IF(B859&lt;3600000,ROUNDDOWN(B859/4,-3)*2.8-80000,IF(B859&lt;6600000,ROUNDDOWN(B859/4,-3)*3.2-440000,IF(B859&lt;8500000,ROUNDDOWN(B859*0.9,0)-1100000,B859-1950000))))))</f>
        <v/>
      </c>
      <c r="K859" s="16">
        <f>IF(J859&gt;23500000,NA(),IF(C859=2026,IF(J859&lt;=4890000,1040000,IF(J859&lt;=6550000,670000,620000)),IF(J859&lt;=1320000,950000,IF(J859&lt;=3360000,880000,IF(J859&lt;=4890000,680000,IF(J859&lt;=6550000,630000,580000))))))</f>
        <v/>
      </c>
      <c r="L859" s="16">
        <f>IF(D859=1,IF(J859&lt;=9000000,380000,IF(J859&lt;=9500000,260000,IF(J859&lt;=10000000,130000,0))),0)</f>
        <v/>
      </c>
      <c r="M859" s="16">
        <f>IF(D859=1,IF(J859&lt;=9000000,330000,IF(J859&lt;=9500000,220000,IF(J859&lt;=10000000,110000,0))),0)</f>
        <v/>
      </c>
      <c r="N859" s="16">
        <f>IF(D859=1,IF(J859&lt;=9000000,50000,IF(J859&lt;=9500000,40000,IF(J859&lt;=10000000,20000,0))),0)</f>
        <v/>
      </c>
      <c r="O859" s="16">
        <f>MAX(0,ROUNDDOWN(J859-G859-K859-L859-E859*380000-F859*630000-H859,-3))</f>
        <v/>
      </c>
      <c r="P859" s="16">
        <f>MAX(0,ROUNDDOWN(J859-G859-430000-M859-E859*330000-F859*450000-I859,-3))</f>
        <v/>
      </c>
      <c r="Q859" s="16">
        <f>50000+N859+E859*50000+F859*180000</f>
        <v/>
      </c>
      <c r="R859" s="16">
        <f>IF(P859&lt;=2000000,MIN(Q859,P859),MAX(Q859-(P859-2000000),50000))*0.05</f>
        <v/>
      </c>
      <c r="S859" s="16">
        <f>MAX(0,P859*0.1-R859)</f>
        <v/>
      </c>
      <c r="T859" s="16">
        <f>Q859+MAX(0,K859-480000)</f>
        <v/>
      </c>
      <c r="U859" s="16">
        <f>P859-T859</f>
        <v/>
      </c>
      <c r="V859" s="17">
        <f>IF(U859&lt;0,0,LOOKUP(U859,{0,1950001,3300001,6950001,9000001,18000001,40000001},{0.05,0.1,0.2,0.23,0.33,0.4,0.45}))</f>
        <v/>
      </c>
      <c r="W859" s="18">
        <f>IF(U859&lt;0,0.9,0.9-V859*1.021)</f>
        <v/>
      </c>
      <c r="X859" s="16">
        <f>ROUNDDOWN(S859*0.2/W859+2000,0)</f>
        <v/>
      </c>
      <c r="Y859" s="17">
        <f>IF(O859&lt;=0,0,LOOKUP(O859,{0,1950001,3300001,6950001,9000001,18000001,40000001},{0.05,0.1,0.2,0.23,0.33,0.4,0.45}))</f>
        <v/>
      </c>
    </row>
    <row r="860">
      <c r="A860" t="inlineStr">
        <is>
          <t>1万円刻み</t>
        </is>
      </c>
      <c r="B860" s="16">
        <f>'3_1万円刻み'!$A$94</f>
        <v/>
      </c>
      <c r="C860" t="n">
        <v>2026</v>
      </c>
      <c r="D860" t="n">
        <v>1</v>
      </c>
      <c r="E860" t="n">
        <v>0</v>
      </c>
      <c r="F860" t="n">
        <v>0</v>
      </c>
      <c r="G860" s="16">
        <f>ROUND(MIN(B860/12,650000)*12*0.0915+MIN(B860/12,1390000)*12*(0.0504+0)+B860*0.005,0)</f>
        <v/>
      </c>
      <c r="H860" t="n">
        <v>0</v>
      </c>
      <c r="I860" t="n">
        <v>0</v>
      </c>
      <c r="J860" s="16">
        <f>IF(C860=2026,IF(B860&lt;741000,0,IF(B860&lt;2191000,B860-740000,IF(B860&lt;2193000,1451000,IF(B860&lt;2196000,1453000,IF(B860&lt;2200000,1456000,IF(B860&lt;3600000,ROUNDDOWN(B860/4,-3)*2.8-80000,IF(B860&lt;6600000,ROUNDDOWN(B860/4,-3)*3.2-440000,IF(B860&lt;8500000,ROUNDDOWN(B860*0.9,0)-1100000,B860-1950000)))))))),IF(B860&lt;651000,0,IF(B860&lt;1900000,B860-650000,IF(B860&lt;3600000,ROUNDDOWN(B860/4,-3)*2.8-80000,IF(B860&lt;6600000,ROUNDDOWN(B860/4,-3)*3.2-440000,IF(B860&lt;8500000,ROUNDDOWN(B860*0.9,0)-1100000,B860-1950000))))))</f>
        <v/>
      </c>
      <c r="K860" s="16">
        <f>IF(J860&gt;23500000,NA(),IF(C860=2026,IF(J860&lt;=4890000,1040000,IF(J860&lt;=6550000,670000,620000)),IF(J860&lt;=1320000,950000,IF(J860&lt;=3360000,880000,IF(J860&lt;=4890000,680000,IF(J860&lt;=6550000,630000,580000))))))</f>
        <v/>
      </c>
      <c r="L860" s="16">
        <f>IF(D860=1,IF(J860&lt;=9000000,380000,IF(J860&lt;=9500000,260000,IF(J860&lt;=10000000,130000,0))),0)</f>
        <v/>
      </c>
      <c r="M860" s="16">
        <f>IF(D860=1,IF(J860&lt;=9000000,330000,IF(J860&lt;=9500000,220000,IF(J860&lt;=10000000,110000,0))),0)</f>
        <v/>
      </c>
      <c r="N860" s="16">
        <f>IF(D860=1,IF(J860&lt;=9000000,50000,IF(J860&lt;=9500000,40000,IF(J860&lt;=10000000,20000,0))),0)</f>
        <v/>
      </c>
      <c r="O860" s="16">
        <f>MAX(0,ROUNDDOWN(J860-G860-K860-L860-E860*380000-F860*630000-H860,-3))</f>
        <v/>
      </c>
      <c r="P860" s="16">
        <f>MAX(0,ROUNDDOWN(J860-G860-430000-M860-E860*330000-F860*450000-I860,-3))</f>
        <v/>
      </c>
      <c r="Q860" s="16">
        <f>50000+N860+E860*50000+F860*180000</f>
        <v/>
      </c>
      <c r="R860" s="16">
        <f>IF(P860&lt;=2000000,MIN(Q860,P860),MAX(Q860-(P860-2000000),50000))*0.05</f>
        <v/>
      </c>
      <c r="S860" s="16">
        <f>MAX(0,P860*0.1-R860)</f>
        <v/>
      </c>
      <c r="T860" s="16">
        <f>Q860+MAX(0,K860-480000)</f>
        <v/>
      </c>
      <c r="U860" s="16">
        <f>P860-T860</f>
        <v/>
      </c>
      <c r="V860" s="17">
        <f>IF(U860&lt;0,0,LOOKUP(U860,{0,1950001,3300001,6950001,9000001,18000001,40000001},{0.05,0.1,0.2,0.23,0.33,0.4,0.45}))</f>
        <v/>
      </c>
      <c r="W860" s="18">
        <f>IF(U860&lt;0,0.9,0.9-V860*1.021)</f>
        <v/>
      </c>
      <c r="X860" s="16">
        <f>ROUNDDOWN(S860*0.2/W860+2000,0)</f>
        <v/>
      </c>
      <c r="Y860" s="17">
        <f>IF(O860&lt;=0,0,LOOKUP(O860,{0,1950001,3300001,6950001,9000001,18000001,40000001},{0.05,0.1,0.2,0.23,0.33,0.4,0.45}))</f>
        <v/>
      </c>
    </row>
    <row r="861">
      <c r="A861" t="inlineStr">
        <is>
          <t>1万円刻み</t>
        </is>
      </c>
      <c r="B861" s="16">
        <f>'3_1万円刻み'!$A$95</f>
        <v/>
      </c>
      <c r="C861" t="n">
        <v>2025</v>
      </c>
      <c r="D861" t="n">
        <v>0</v>
      </c>
      <c r="E861" t="n">
        <v>0</v>
      </c>
      <c r="F861" t="n">
        <v>0</v>
      </c>
      <c r="G861" s="16">
        <f>ROUND(MIN(B861/12,650000)*12*0.0915+MIN(B861/12,1390000)*12*(0.0504+0)+B861*0.005,0)</f>
        <v/>
      </c>
      <c r="H861" t="n">
        <v>0</v>
      </c>
      <c r="I861" t="n">
        <v>0</v>
      </c>
      <c r="J861" s="16">
        <f>IF(C861=2026,IF(B861&lt;741000,0,IF(B861&lt;2191000,B861-740000,IF(B861&lt;2193000,1451000,IF(B861&lt;2196000,1453000,IF(B861&lt;2200000,1456000,IF(B861&lt;3600000,ROUNDDOWN(B861/4,-3)*2.8-80000,IF(B861&lt;6600000,ROUNDDOWN(B861/4,-3)*3.2-440000,IF(B861&lt;8500000,ROUNDDOWN(B861*0.9,0)-1100000,B861-1950000)))))))),IF(B861&lt;651000,0,IF(B861&lt;1900000,B861-650000,IF(B861&lt;3600000,ROUNDDOWN(B861/4,-3)*2.8-80000,IF(B861&lt;6600000,ROUNDDOWN(B861/4,-3)*3.2-440000,IF(B861&lt;8500000,ROUNDDOWN(B861*0.9,0)-1100000,B861-1950000))))))</f>
        <v/>
      </c>
      <c r="K861" s="16">
        <f>IF(J861&gt;23500000,NA(),IF(C861=2026,IF(J861&lt;=4890000,1040000,IF(J861&lt;=6550000,670000,620000)),IF(J861&lt;=1320000,950000,IF(J861&lt;=3360000,880000,IF(J861&lt;=4890000,680000,IF(J861&lt;=6550000,630000,580000))))))</f>
        <v/>
      </c>
      <c r="L861" s="16">
        <f>IF(D861=1,IF(J861&lt;=9000000,380000,IF(J861&lt;=9500000,260000,IF(J861&lt;=10000000,130000,0))),0)</f>
        <v/>
      </c>
      <c r="M861" s="16">
        <f>IF(D861=1,IF(J861&lt;=9000000,330000,IF(J861&lt;=9500000,220000,IF(J861&lt;=10000000,110000,0))),0)</f>
        <v/>
      </c>
      <c r="N861" s="16">
        <f>IF(D861=1,IF(J861&lt;=9000000,50000,IF(J861&lt;=9500000,40000,IF(J861&lt;=10000000,20000,0))),0)</f>
        <v/>
      </c>
      <c r="O861" s="16">
        <f>MAX(0,ROUNDDOWN(J861-G861-K861-L861-E861*380000-F861*630000-H861,-3))</f>
        <v/>
      </c>
      <c r="P861" s="16">
        <f>MAX(0,ROUNDDOWN(J861-G861-430000-M861-E861*330000-F861*450000-I861,-3))</f>
        <v/>
      </c>
      <c r="Q861" s="16">
        <f>50000+N861+E861*50000+F861*180000</f>
        <v/>
      </c>
      <c r="R861" s="16">
        <f>IF(P861&lt;=2000000,MIN(Q861,P861),MAX(Q861-(P861-2000000),50000))*0.05</f>
        <v/>
      </c>
      <c r="S861" s="16">
        <f>MAX(0,P861*0.1-R861)</f>
        <v/>
      </c>
      <c r="T861" s="16">
        <f>Q861+MAX(0,K861-480000)</f>
        <v/>
      </c>
      <c r="U861" s="16">
        <f>P861-T861</f>
        <v/>
      </c>
      <c r="V861" s="17">
        <f>IF(U861&lt;0,0,LOOKUP(U861,{0,1950001,3300001,6950001,9000001,18000001,40000001},{0.05,0.1,0.2,0.23,0.33,0.4,0.45}))</f>
        <v/>
      </c>
      <c r="W861" s="18">
        <f>IF(U861&lt;0,0.9,0.9-V861*1.021)</f>
        <v/>
      </c>
      <c r="X861" s="16">
        <f>ROUNDDOWN(S861*0.2/W861+2000,0)</f>
        <v/>
      </c>
      <c r="Y861" s="17">
        <f>IF(O861&lt;=0,0,LOOKUP(O861,{0,1950001,3300001,6950001,9000001,18000001,40000001},{0.05,0.1,0.2,0.23,0.33,0.4,0.45}))</f>
        <v/>
      </c>
    </row>
    <row r="862">
      <c r="A862" t="inlineStr">
        <is>
          <t>1万円刻み</t>
        </is>
      </c>
      <c r="B862" s="16">
        <f>'3_1万円刻み'!$A$95</f>
        <v/>
      </c>
      <c r="C862" t="n">
        <v>2026</v>
      </c>
      <c r="D862" t="n">
        <v>0</v>
      </c>
      <c r="E862" t="n">
        <v>0</v>
      </c>
      <c r="F862" t="n">
        <v>0</v>
      </c>
      <c r="G862" s="16">
        <f>ROUND(MIN(B862/12,650000)*12*0.0915+MIN(B862/12,1390000)*12*(0.0504+0)+B862*0.005,0)</f>
        <v/>
      </c>
      <c r="H862" t="n">
        <v>0</v>
      </c>
      <c r="I862" t="n">
        <v>0</v>
      </c>
      <c r="J862" s="16">
        <f>IF(C862=2026,IF(B862&lt;741000,0,IF(B862&lt;2191000,B862-740000,IF(B862&lt;2193000,1451000,IF(B862&lt;2196000,1453000,IF(B862&lt;2200000,1456000,IF(B862&lt;3600000,ROUNDDOWN(B862/4,-3)*2.8-80000,IF(B862&lt;6600000,ROUNDDOWN(B862/4,-3)*3.2-440000,IF(B862&lt;8500000,ROUNDDOWN(B862*0.9,0)-1100000,B862-1950000)))))))),IF(B862&lt;651000,0,IF(B862&lt;1900000,B862-650000,IF(B862&lt;3600000,ROUNDDOWN(B862/4,-3)*2.8-80000,IF(B862&lt;6600000,ROUNDDOWN(B862/4,-3)*3.2-440000,IF(B862&lt;8500000,ROUNDDOWN(B862*0.9,0)-1100000,B862-1950000))))))</f>
        <v/>
      </c>
      <c r="K862" s="16">
        <f>IF(J862&gt;23500000,NA(),IF(C862=2026,IF(J862&lt;=4890000,1040000,IF(J862&lt;=6550000,670000,620000)),IF(J862&lt;=1320000,950000,IF(J862&lt;=3360000,880000,IF(J862&lt;=4890000,680000,IF(J862&lt;=6550000,630000,580000))))))</f>
        <v/>
      </c>
      <c r="L862" s="16">
        <f>IF(D862=1,IF(J862&lt;=9000000,380000,IF(J862&lt;=9500000,260000,IF(J862&lt;=10000000,130000,0))),0)</f>
        <v/>
      </c>
      <c r="M862" s="16">
        <f>IF(D862=1,IF(J862&lt;=9000000,330000,IF(J862&lt;=9500000,220000,IF(J862&lt;=10000000,110000,0))),0)</f>
        <v/>
      </c>
      <c r="N862" s="16">
        <f>IF(D862=1,IF(J862&lt;=9000000,50000,IF(J862&lt;=9500000,40000,IF(J862&lt;=10000000,20000,0))),0)</f>
        <v/>
      </c>
      <c r="O862" s="16">
        <f>MAX(0,ROUNDDOWN(J862-G862-K862-L862-E862*380000-F862*630000-H862,-3))</f>
        <v/>
      </c>
      <c r="P862" s="16">
        <f>MAX(0,ROUNDDOWN(J862-G862-430000-M862-E862*330000-F862*450000-I862,-3))</f>
        <v/>
      </c>
      <c r="Q862" s="16">
        <f>50000+N862+E862*50000+F862*180000</f>
        <v/>
      </c>
      <c r="R862" s="16">
        <f>IF(P862&lt;=2000000,MIN(Q862,P862),MAX(Q862-(P862-2000000),50000))*0.05</f>
        <v/>
      </c>
      <c r="S862" s="16">
        <f>MAX(0,P862*0.1-R862)</f>
        <v/>
      </c>
      <c r="T862" s="16">
        <f>Q862+MAX(0,K862-480000)</f>
        <v/>
      </c>
      <c r="U862" s="16">
        <f>P862-T862</f>
        <v/>
      </c>
      <c r="V862" s="17">
        <f>IF(U862&lt;0,0,LOOKUP(U862,{0,1950001,3300001,6950001,9000001,18000001,40000001},{0.05,0.1,0.2,0.23,0.33,0.4,0.45}))</f>
        <v/>
      </c>
      <c r="W862" s="18">
        <f>IF(U862&lt;0,0.9,0.9-V862*1.021)</f>
        <v/>
      </c>
      <c r="X862" s="16">
        <f>ROUNDDOWN(S862*0.2/W862+2000,0)</f>
        <v/>
      </c>
      <c r="Y862" s="17">
        <f>IF(O862&lt;=0,0,LOOKUP(O862,{0,1950001,3300001,6950001,9000001,18000001,40000001},{0.05,0.1,0.2,0.23,0.33,0.4,0.45}))</f>
        <v/>
      </c>
    </row>
    <row r="863">
      <c r="A863" t="inlineStr">
        <is>
          <t>1万円刻み</t>
        </is>
      </c>
      <c r="B863" s="16">
        <f>'3_1万円刻み'!$A$95</f>
        <v/>
      </c>
      <c r="C863" t="n">
        <v>2025</v>
      </c>
      <c r="D863" t="n">
        <v>1</v>
      </c>
      <c r="E863" t="n">
        <v>0</v>
      </c>
      <c r="F863" t="n">
        <v>0</v>
      </c>
      <c r="G863" s="16">
        <f>ROUND(MIN(B863/12,650000)*12*0.0915+MIN(B863/12,1390000)*12*(0.0504+0)+B863*0.005,0)</f>
        <v/>
      </c>
      <c r="H863" t="n">
        <v>0</v>
      </c>
      <c r="I863" t="n">
        <v>0</v>
      </c>
      <c r="J863" s="16">
        <f>IF(C863=2026,IF(B863&lt;741000,0,IF(B863&lt;2191000,B863-740000,IF(B863&lt;2193000,1451000,IF(B863&lt;2196000,1453000,IF(B863&lt;2200000,1456000,IF(B863&lt;3600000,ROUNDDOWN(B863/4,-3)*2.8-80000,IF(B863&lt;6600000,ROUNDDOWN(B863/4,-3)*3.2-440000,IF(B863&lt;8500000,ROUNDDOWN(B863*0.9,0)-1100000,B863-1950000)))))))),IF(B863&lt;651000,0,IF(B863&lt;1900000,B863-650000,IF(B863&lt;3600000,ROUNDDOWN(B863/4,-3)*2.8-80000,IF(B863&lt;6600000,ROUNDDOWN(B863/4,-3)*3.2-440000,IF(B863&lt;8500000,ROUNDDOWN(B863*0.9,0)-1100000,B863-1950000))))))</f>
        <v/>
      </c>
      <c r="K863" s="16">
        <f>IF(J863&gt;23500000,NA(),IF(C863=2026,IF(J863&lt;=4890000,1040000,IF(J863&lt;=6550000,670000,620000)),IF(J863&lt;=1320000,950000,IF(J863&lt;=3360000,880000,IF(J863&lt;=4890000,680000,IF(J863&lt;=6550000,630000,580000))))))</f>
        <v/>
      </c>
      <c r="L863" s="16">
        <f>IF(D863=1,IF(J863&lt;=9000000,380000,IF(J863&lt;=9500000,260000,IF(J863&lt;=10000000,130000,0))),0)</f>
        <v/>
      </c>
      <c r="M863" s="16">
        <f>IF(D863=1,IF(J863&lt;=9000000,330000,IF(J863&lt;=9500000,220000,IF(J863&lt;=10000000,110000,0))),0)</f>
        <v/>
      </c>
      <c r="N863" s="16">
        <f>IF(D863=1,IF(J863&lt;=9000000,50000,IF(J863&lt;=9500000,40000,IF(J863&lt;=10000000,20000,0))),0)</f>
        <v/>
      </c>
      <c r="O863" s="16">
        <f>MAX(0,ROUNDDOWN(J863-G863-K863-L863-E863*380000-F863*630000-H863,-3))</f>
        <v/>
      </c>
      <c r="P863" s="16">
        <f>MAX(0,ROUNDDOWN(J863-G863-430000-M863-E863*330000-F863*450000-I863,-3))</f>
        <v/>
      </c>
      <c r="Q863" s="16">
        <f>50000+N863+E863*50000+F863*180000</f>
        <v/>
      </c>
      <c r="R863" s="16">
        <f>IF(P863&lt;=2000000,MIN(Q863,P863),MAX(Q863-(P863-2000000),50000))*0.05</f>
        <v/>
      </c>
      <c r="S863" s="16">
        <f>MAX(0,P863*0.1-R863)</f>
        <v/>
      </c>
      <c r="T863" s="16">
        <f>Q863+MAX(0,K863-480000)</f>
        <v/>
      </c>
      <c r="U863" s="16">
        <f>P863-T863</f>
        <v/>
      </c>
      <c r="V863" s="17">
        <f>IF(U863&lt;0,0,LOOKUP(U863,{0,1950001,3300001,6950001,9000001,18000001,40000001},{0.05,0.1,0.2,0.23,0.33,0.4,0.45}))</f>
        <v/>
      </c>
      <c r="W863" s="18">
        <f>IF(U863&lt;0,0.9,0.9-V863*1.021)</f>
        <v/>
      </c>
      <c r="X863" s="16">
        <f>ROUNDDOWN(S863*0.2/W863+2000,0)</f>
        <v/>
      </c>
      <c r="Y863" s="17">
        <f>IF(O863&lt;=0,0,LOOKUP(O863,{0,1950001,3300001,6950001,9000001,18000001,40000001},{0.05,0.1,0.2,0.23,0.33,0.4,0.45}))</f>
        <v/>
      </c>
    </row>
    <row r="864">
      <c r="A864" t="inlineStr">
        <is>
          <t>1万円刻み</t>
        </is>
      </c>
      <c r="B864" s="16">
        <f>'3_1万円刻み'!$A$95</f>
        <v/>
      </c>
      <c r="C864" t="n">
        <v>2026</v>
      </c>
      <c r="D864" t="n">
        <v>1</v>
      </c>
      <c r="E864" t="n">
        <v>0</v>
      </c>
      <c r="F864" t="n">
        <v>0</v>
      </c>
      <c r="G864" s="16">
        <f>ROUND(MIN(B864/12,650000)*12*0.0915+MIN(B864/12,1390000)*12*(0.0504+0)+B864*0.005,0)</f>
        <v/>
      </c>
      <c r="H864" t="n">
        <v>0</v>
      </c>
      <c r="I864" t="n">
        <v>0</v>
      </c>
      <c r="J864" s="16">
        <f>IF(C864=2026,IF(B864&lt;741000,0,IF(B864&lt;2191000,B864-740000,IF(B864&lt;2193000,1451000,IF(B864&lt;2196000,1453000,IF(B864&lt;2200000,1456000,IF(B864&lt;3600000,ROUNDDOWN(B864/4,-3)*2.8-80000,IF(B864&lt;6600000,ROUNDDOWN(B864/4,-3)*3.2-440000,IF(B864&lt;8500000,ROUNDDOWN(B864*0.9,0)-1100000,B864-1950000)))))))),IF(B864&lt;651000,0,IF(B864&lt;1900000,B864-650000,IF(B864&lt;3600000,ROUNDDOWN(B864/4,-3)*2.8-80000,IF(B864&lt;6600000,ROUNDDOWN(B864/4,-3)*3.2-440000,IF(B864&lt;8500000,ROUNDDOWN(B864*0.9,0)-1100000,B864-1950000))))))</f>
        <v/>
      </c>
      <c r="K864" s="16">
        <f>IF(J864&gt;23500000,NA(),IF(C864=2026,IF(J864&lt;=4890000,1040000,IF(J864&lt;=6550000,670000,620000)),IF(J864&lt;=1320000,950000,IF(J864&lt;=3360000,880000,IF(J864&lt;=4890000,680000,IF(J864&lt;=6550000,630000,580000))))))</f>
        <v/>
      </c>
      <c r="L864" s="16">
        <f>IF(D864=1,IF(J864&lt;=9000000,380000,IF(J864&lt;=9500000,260000,IF(J864&lt;=10000000,130000,0))),0)</f>
        <v/>
      </c>
      <c r="M864" s="16">
        <f>IF(D864=1,IF(J864&lt;=9000000,330000,IF(J864&lt;=9500000,220000,IF(J864&lt;=10000000,110000,0))),0)</f>
        <v/>
      </c>
      <c r="N864" s="16">
        <f>IF(D864=1,IF(J864&lt;=9000000,50000,IF(J864&lt;=9500000,40000,IF(J864&lt;=10000000,20000,0))),0)</f>
        <v/>
      </c>
      <c r="O864" s="16">
        <f>MAX(0,ROUNDDOWN(J864-G864-K864-L864-E864*380000-F864*630000-H864,-3))</f>
        <v/>
      </c>
      <c r="P864" s="16">
        <f>MAX(0,ROUNDDOWN(J864-G864-430000-M864-E864*330000-F864*450000-I864,-3))</f>
        <v/>
      </c>
      <c r="Q864" s="16">
        <f>50000+N864+E864*50000+F864*180000</f>
        <v/>
      </c>
      <c r="R864" s="16">
        <f>IF(P864&lt;=2000000,MIN(Q864,P864),MAX(Q864-(P864-2000000),50000))*0.05</f>
        <v/>
      </c>
      <c r="S864" s="16">
        <f>MAX(0,P864*0.1-R864)</f>
        <v/>
      </c>
      <c r="T864" s="16">
        <f>Q864+MAX(0,K864-480000)</f>
        <v/>
      </c>
      <c r="U864" s="16">
        <f>P864-T864</f>
        <v/>
      </c>
      <c r="V864" s="17">
        <f>IF(U864&lt;0,0,LOOKUP(U864,{0,1950001,3300001,6950001,9000001,18000001,40000001},{0.05,0.1,0.2,0.23,0.33,0.4,0.45}))</f>
        <v/>
      </c>
      <c r="W864" s="18">
        <f>IF(U864&lt;0,0.9,0.9-V864*1.021)</f>
        <v/>
      </c>
      <c r="X864" s="16">
        <f>ROUNDDOWN(S864*0.2/W864+2000,0)</f>
        <v/>
      </c>
      <c r="Y864" s="17">
        <f>IF(O864&lt;=0,0,LOOKUP(O864,{0,1950001,3300001,6950001,9000001,18000001,40000001},{0.05,0.1,0.2,0.23,0.33,0.4,0.45}))</f>
        <v/>
      </c>
    </row>
    <row r="865">
      <c r="A865" t="inlineStr">
        <is>
          <t>1万円刻み</t>
        </is>
      </c>
      <c r="B865" s="16">
        <f>'3_1万円刻み'!$A$96</f>
        <v/>
      </c>
      <c r="C865" t="n">
        <v>2025</v>
      </c>
      <c r="D865" t="n">
        <v>0</v>
      </c>
      <c r="E865" t="n">
        <v>0</v>
      </c>
      <c r="F865" t="n">
        <v>0</v>
      </c>
      <c r="G865" s="16">
        <f>ROUND(MIN(B865/12,650000)*12*0.0915+MIN(B865/12,1390000)*12*(0.0504+0)+B865*0.005,0)</f>
        <v/>
      </c>
      <c r="H865" t="n">
        <v>0</v>
      </c>
      <c r="I865" t="n">
        <v>0</v>
      </c>
      <c r="J865" s="16">
        <f>IF(C865=2026,IF(B865&lt;741000,0,IF(B865&lt;2191000,B865-740000,IF(B865&lt;2193000,1451000,IF(B865&lt;2196000,1453000,IF(B865&lt;2200000,1456000,IF(B865&lt;3600000,ROUNDDOWN(B865/4,-3)*2.8-80000,IF(B865&lt;6600000,ROUNDDOWN(B865/4,-3)*3.2-440000,IF(B865&lt;8500000,ROUNDDOWN(B865*0.9,0)-1100000,B865-1950000)))))))),IF(B865&lt;651000,0,IF(B865&lt;1900000,B865-650000,IF(B865&lt;3600000,ROUNDDOWN(B865/4,-3)*2.8-80000,IF(B865&lt;6600000,ROUNDDOWN(B865/4,-3)*3.2-440000,IF(B865&lt;8500000,ROUNDDOWN(B865*0.9,0)-1100000,B865-1950000))))))</f>
        <v/>
      </c>
      <c r="K865" s="16">
        <f>IF(J865&gt;23500000,NA(),IF(C865=2026,IF(J865&lt;=4890000,1040000,IF(J865&lt;=6550000,670000,620000)),IF(J865&lt;=1320000,950000,IF(J865&lt;=3360000,880000,IF(J865&lt;=4890000,680000,IF(J865&lt;=6550000,630000,580000))))))</f>
        <v/>
      </c>
      <c r="L865" s="16">
        <f>IF(D865=1,IF(J865&lt;=9000000,380000,IF(J865&lt;=9500000,260000,IF(J865&lt;=10000000,130000,0))),0)</f>
        <v/>
      </c>
      <c r="M865" s="16">
        <f>IF(D865=1,IF(J865&lt;=9000000,330000,IF(J865&lt;=9500000,220000,IF(J865&lt;=10000000,110000,0))),0)</f>
        <v/>
      </c>
      <c r="N865" s="16">
        <f>IF(D865=1,IF(J865&lt;=9000000,50000,IF(J865&lt;=9500000,40000,IF(J865&lt;=10000000,20000,0))),0)</f>
        <v/>
      </c>
      <c r="O865" s="16">
        <f>MAX(0,ROUNDDOWN(J865-G865-K865-L865-E865*380000-F865*630000-H865,-3))</f>
        <v/>
      </c>
      <c r="P865" s="16">
        <f>MAX(0,ROUNDDOWN(J865-G865-430000-M865-E865*330000-F865*450000-I865,-3))</f>
        <v/>
      </c>
      <c r="Q865" s="16">
        <f>50000+N865+E865*50000+F865*180000</f>
        <v/>
      </c>
      <c r="R865" s="16">
        <f>IF(P865&lt;=2000000,MIN(Q865,P865),MAX(Q865-(P865-2000000),50000))*0.05</f>
        <v/>
      </c>
      <c r="S865" s="16">
        <f>MAX(0,P865*0.1-R865)</f>
        <v/>
      </c>
      <c r="T865" s="16">
        <f>Q865+MAX(0,K865-480000)</f>
        <v/>
      </c>
      <c r="U865" s="16">
        <f>P865-T865</f>
        <v/>
      </c>
      <c r="V865" s="17">
        <f>IF(U865&lt;0,0,LOOKUP(U865,{0,1950001,3300001,6950001,9000001,18000001,40000001},{0.05,0.1,0.2,0.23,0.33,0.4,0.45}))</f>
        <v/>
      </c>
      <c r="W865" s="18">
        <f>IF(U865&lt;0,0.9,0.9-V865*1.021)</f>
        <v/>
      </c>
      <c r="X865" s="16">
        <f>ROUNDDOWN(S865*0.2/W865+2000,0)</f>
        <v/>
      </c>
      <c r="Y865" s="17">
        <f>IF(O865&lt;=0,0,LOOKUP(O865,{0,1950001,3300001,6950001,9000001,18000001,40000001},{0.05,0.1,0.2,0.23,0.33,0.4,0.45}))</f>
        <v/>
      </c>
    </row>
    <row r="866">
      <c r="A866" t="inlineStr">
        <is>
          <t>1万円刻み</t>
        </is>
      </c>
      <c r="B866" s="16">
        <f>'3_1万円刻み'!$A$96</f>
        <v/>
      </c>
      <c r="C866" t="n">
        <v>2026</v>
      </c>
      <c r="D866" t="n">
        <v>0</v>
      </c>
      <c r="E866" t="n">
        <v>0</v>
      </c>
      <c r="F866" t="n">
        <v>0</v>
      </c>
      <c r="G866" s="16">
        <f>ROUND(MIN(B866/12,650000)*12*0.0915+MIN(B866/12,1390000)*12*(0.0504+0)+B866*0.005,0)</f>
        <v/>
      </c>
      <c r="H866" t="n">
        <v>0</v>
      </c>
      <c r="I866" t="n">
        <v>0</v>
      </c>
      <c r="J866" s="16">
        <f>IF(C866=2026,IF(B866&lt;741000,0,IF(B866&lt;2191000,B866-740000,IF(B866&lt;2193000,1451000,IF(B866&lt;2196000,1453000,IF(B866&lt;2200000,1456000,IF(B866&lt;3600000,ROUNDDOWN(B866/4,-3)*2.8-80000,IF(B866&lt;6600000,ROUNDDOWN(B866/4,-3)*3.2-440000,IF(B866&lt;8500000,ROUNDDOWN(B866*0.9,0)-1100000,B866-1950000)))))))),IF(B866&lt;651000,0,IF(B866&lt;1900000,B866-650000,IF(B866&lt;3600000,ROUNDDOWN(B866/4,-3)*2.8-80000,IF(B866&lt;6600000,ROUNDDOWN(B866/4,-3)*3.2-440000,IF(B866&lt;8500000,ROUNDDOWN(B866*0.9,0)-1100000,B866-1950000))))))</f>
        <v/>
      </c>
      <c r="K866" s="16">
        <f>IF(J866&gt;23500000,NA(),IF(C866=2026,IF(J866&lt;=4890000,1040000,IF(J866&lt;=6550000,670000,620000)),IF(J866&lt;=1320000,950000,IF(J866&lt;=3360000,880000,IF(J866&lt;=4890000,680000,IF(J866&lt;=6550000,630000,580000))))))</f>
        <v/>
      </c>
      <c r="L866" s="16">
        <f>IF(D866=1,IF(J866&lt;=9000000,380000,IF(J866&lt;=9500000,260000,IF(J866&lt;=10000000,130000,0))),0)</f>
        <v/>
      </c>
      <c r="M866" s="16">
        <f>IF(D866=1,IF(J866&lt;=9000000,330000,IF(J866&lt;=9500000,220000,IF(J866&lt;=10000000,110000,0))),0)</f>
        <v/>
      </c>
      <c r="N866" s="16">
        <f>IF(D866=1,IF(J866&lt;=9000000,50000,IF(J866&lt;=9500000,40000,IF(J866&lt;=10000000,20000,0))),0)</f>
        <v/>
      </c>
      <c r="O866" s="16">
        <f>MAX(0,ROUNDDOWN(J866-G866-K866-L866-E866*380000-F866*630000-H866,-3))</f>
        <v/>
      </c>
      <c r="P866" s="16">
        <f>MAX(0,ROUNDDOWN(J866-G866-430000-M866-E866*330000-F866*450000-I866,-3))</f>
        <v/>
      </c>
      <c r="Q866" s="16">
        <f>50000+N866+E866*50000+F866*180000</f>
        <v/>
      </c>
      <c r="R866" s="16">
        <f>IF(P866&lt;=2000000,MIN(Q866,P866),MAX(Q866-(P866-2000000),50000))*0.05</f>
        <v/>
      </c>
      <c r="S866" s="16">
        <f>MAX(0,P866*0.1-R866)</f>
        <v/>
      </c>
      <c r="T866" s="16">
        <f>Q866+MAX(0,K866-480000)</f>
        <v/>
      </c>
      <c r="U866" s="16">
        <f>P866-T866</f>
        <v/>
      </c>
      <c r="V866" s="17">
        <f>IF(U866&lt;0,0,LOOKUP(U866,{0,1950001,3300001,6950001,9000001,18000001,40000001},{0.05,0.1,0.2,0.23,0.33,0.4,0.45}))</f>
        <v/>
      </c>
      <c r="W866" s="18">
        <f>IF(U866&lt;0,0.9,0.9-V866*1.021)</f>
        <v/>
      </c>
      <c r="X866" s="16">
        <f>ROUNDDOWN(S866*0.2/W866+2000,0)</f>
        <v/>
      </c>
      <c r="Y866" s="17">
        <f>IF(O866&lt;=0,0,LOOKUP(O866,{0,1950001,3300001,6950001,9000001,18000001,40000001},{0.05,0.1,0.2,0.23,0.33,0.4,0.45}))</f>
        <v/>
      </c>
    </row>
    <row r="867">
      <c r="A867" t="inlineStr">
        <is>
          <t>1万円刻み</t>
        </is>
      </c>
      <c r="B867" s="16">
        <f>'3_1万円刻み'!$A$96</f>
        <v/>
      </c>
      <c r="C867" t="n">
        <v>2025</v>
      </c>
      <c r="D867" t="n">
        <v>1</v>
      </c>
      <c r="E867" t="n">
        <v>0</v>
      </c>
      <c r="F867" t="n">
        <v>0</v>
      </c>
      <c r="G867" s="16">
        <f>ROUND(MIN(B867/12,650000)*12*0.0915+MIN(B867/12,1390000)*12*(0.0504+0)+B867*0.005,0)</f>
        <v/>
      </c>
      <c r="H867" t="n">
        <v>0</v>
      </c>
      <c r="I867" t="n">
        <v>0</v>
      </c>
      <c r="J867" s="16">
        <f>IF(C867=2026,IF(B867&lt;741000,0,IF(B867&lt;2191000,B867-740000,IF(B867&lt;2193000,1451000,IF(B867&lt;2196000,1453000,IF(B867&lt;2200000,1456000,IF(B867&lt;3600000,ROUNDDOWN(B867/4,-3)*2.8-80000,IF(B867&lt;6600000,ROUNDDOWN(B867/4,-3)*3.2-440000,IF(B867&lt;8500000,ROUNDDOWN(B867*0.9,0)-1100000,B867-1950000)))))))),IF(B867&lt;651000,0,IF(B867&lt;1900000,B867-650000,IF(B867&lt;3600000,ROUNDDOWN(B867/4,-3)*2.8-80000,IF(B867&lt;6600000,ROUNDDOWN(B867/4,-3)*3.2-440000,IF(B867&lt;8500000,ROUNDDOWN(B867*0.9,0)-1100000,B867-1950000))))))</f>
        <v/>
      </c>
      <c r="K867" s="16">
        <f>IF(J867&gt;23500000,NA(),IF(C867=2026,IF(J867&lt;=4890000,1040000,IF(J867&lt;=6550000,670000,620000)),IF(J867&lt;=1320000,950000,IF(J867&lt;=3360000,880000,IF(J867&lt;=4890000,680000,IF(J867&lt;=6550000,630000,580000))))))</f>
        <v/>
      </c>
      <c r="L867" s="16">
        <f>IF(D867=1,IF(J867&lt;=9000000,380000,IF(J867&lt;=9500000,260000,IF(J867&lt;=10000000,130000,0))),0)</f>
        <v/>
      </c>
      <c r="M867" s="16">
        <f>IF(D867=1,IF(J867&lt;=9000000,330000,IF(J867&lt;=9500000,220000,IF(J867&lt;=10000000,110000,0))),0)</f>
        <v/>
      </c>
      <c r="N867" s="16">
        <f>IF(D867=1,IF(J867&lt;=9000000,50000,IF(J867&lt;=9500000,40000,IF(J867&lt;=10000000,20000,0))),0)</f>
        <v/>
      </c>
      <c r="O867" s="16">
        <f>MAX(0,ROUNDDOWN(J867-G867-K867-L867-E867*380000-F867*630000-H867,-3))</f>
        <v/>
      </c>
      <c r="P867" s="16">
        <f>MAX(0,ROUNDDOWN(J867-G867-430000-M867-E867*330000-F867*450000-I867,-3))</f>
        <v/>
      </c>
      <c r="Q867" s="16">
        <f>50000+N867+E867*50000+F867*180000</f>
        <v/>
      </c>
      <c r="R867" s="16">
        <f>IF(P867&lt;=2000000,MIN(Q867,P867),MAX(Q867-(P867-2000000),50000))*0.05</f>
        <v/>
      </c>
      <c r="S867" s="16">
        <f>MAX(0,P867*0.1-R867)</f>
        <v/>
      </c>
      <c r="T867" s="16">
        <f>Q867+MAX(0,K867-480000)</f>
        <v/>
      </c>
      <c r="U867" s="16">
        <f>P867-T867</f>
        <v/>
      </c>
      <c r="V867" s="17">
        <f>IF(U867&lt;0,0,LOOKUP(U867,{0,1950001,3300001,6950001,9000001,18000001,40000001},{0.05,0.1,0.2,0.23,0.33,0.4,0.45}))</f>
        <v/>
      </c>
      <c r="W867" s="18">
        <f>IF(U867&lt;0,0.9,0.9-V867*1.021)</f>
        <v/>
      </c>
      <c r="X867" s="16">
        <f>ROUNDDOWN(S867*0.2/W867+2000,0)</f>
        <v/>
      </c>
      <c r="Y867" s="17">
        <f>IF(O867&lt;=0,0,LOOKUP(O867,{0,1950001,3300001,6950001,9000001,18000001,40000001},{0.05,0.1,0.2,0.23,0.33,0.4,0.45}))</f>
        <v/>
      </c>
    </row>
    <row r="868">
      <c r="A868" t="inlineStr">
        <is>
          <t>1万円刻み</t>
        </is>
      </c>
      <c r="B868" s="16">
        <f>'3_1万円刻み'!$A$96</f>
        <v/>
      </c>
      <c r="C868" t="n">
        <v>2026</v>
      </c>
      <c r="D868" t="n">
        <v>1</v>
      </c>
      <c r="E868" t="n">
        <v>0</v>
      </c>
      <c r="F868" t="n">
        <v>0</v>
      </c>
      <c r="G868" s="16">
        <f>ROUND(MIN(B868/12,650000)*12*0.0915+MIN(B868/12,1390000)*12*(0.0504+0)+B868*0.005,0)</f>
        <v/>
      </c>
      <c r="H868" t="n">
        <v>0</v>
      </c>
      <c r="I868" t="n">
        <v>0</v>
      </c>
      <c r="J868" s="16">
        <f>IF(C868=2026,IF(B868&lt;741000,0,IF(B868&lt;2191000,B868-740000,IF(B868&lt;2193000,1451000,IF(B868&lt;2196000,1453000,IF(B868&lt;2200000,1456000,IF(B868&lt;3600000,ROUNDDOWN(B868/4,-3)*2.8-80000,IF(B868&lt;6600000,ROUNDDOWN(B868/4,-3)*3.2-440000,IF(B868&lt;8500000,ROUNDDOWN(B868*0.9,0)-1100000,B868-1950000)))))))),IF(B868&lt;651000,0,IF(B868&lt;1900000,B868-650000,IF(B868&lt;3600000,ROUNDDOWN(B868/4,-3)*2.8-80000,IF(B868&lt;6600000,ROUNDDOWN(B868/4,-3)*3.2-440000,IF(B868&lt;8500000,ROUNDDOWN(B868*0.9,0)-1100000,B868-1950000))))))</f>
        <v/>
      </c>
      <c r="K868" s="16">
        <f>IF(J868&gt;23500000,NA(),IF(C868=2026,IF(J868&lt;=4890000,1040000,IF(J868&lt;=6550000,670000,620000)),IF(J868&lt;=1320000,950000,IF(J868&lt;=3360000,880000,IF(J868&lt;=4890000,680000,IF(J868&lt;=6550000,630000,580000))))))</f>
        <v/>
      </c>
      <c r="L868" s="16">
        <f>IF(D868=1,IF(J868&lt;=9000000,380000,IF(J868&lt;=9500000,260000,IF(J868&lt;=10000000,130000,0))),0)</f>
        <v/>
      </c>
      <c r="M868" s="16">
        <f>IF(D868=1,IF(J868&lt;=9000000,330000,IF(J868&lt;=9500000,220000,IF(J868&lt;=10000000,110000,0))),0)</f>
        <v/>
      </c>
      <c r="N868" s="16">
        <f>IF(D868=1,IF(J868&lt;=9000000,50000,IF(J868&lt;=9500000,40000,IF(J868&lt;=10000000,20000,0))),0)</f>
        <v/>
      </c>
      <c r="O868" s="16">
        <f>MAX(0,ROUNDDOWN(J868-G868-K868-L868-E868*380000-F868*630000-H868,-3))</f>
        <v/>
      </c>
      <c r="P868" s="16">
        <f>MAX(0,ROUNDDOWN(J868-G868-430000-M868-E868*330000-F868*450000-I868,-3))</f>
        <v/>
      </c>
      <c r="Q868" s="16">
        <f>50000+N868+E868*50000+F868*180000</f>
        <v/>
      </c>
      <c r="R868" s="16">
        <f>IF(P868&lt;=2000000,MIN(Q868,P868),MAX(Q868-(P868-2000000),50000))*0.05</f>
        <v/>
      </c>
      <c r="S868" s="16">
        <f>MAX(0,P868*0.1-R868)</f>
        <v/>
      </c>
      <c r="T868" s="16">
        <f>Q868+MAX(0,K868-480000)</f>
        <v/>
      </c>
      <c r="U868" s="16">
        <f>P868-T868</f>
        <v/>
      </c>
      <c r="V868" s="17">
        <f>IF(U868&lt;0,0,LOOKUP(U868,{0,1950001,3300001,6950001,9000001,18000001,40000001},{0.05,0.1,0.2,0.23,0.33,0.4,0.45}))</f>
        <v/>
      </c>
      <c r="W868" s="18">
        <f>IF(U868&lt;0,0.9,0.9-V868*1.021)</f>
        <v/>
      </c>
      <c r="X868" s="16">
        <f>ROUNDDOWN(S868*0.2/W868+2000,0)</f>
        <v/>
      </c>
      <c r="Y868" s="17">
        <f>IF(O868&lt;=0,0,LOOKUP(O868,{0,1950001,3300001,6950001,9000001,18000001,40000001},{0.05,0.1,0.2,0.23,0.33,0.4,0.45}))</f>
        <v/>
      </c>
    </row>
    <row r="869">
      <c r="A869" t="inlineStr">
        <is>
          <t>1万円刻み</t>
        </is>
      </c>
      <c r="B869" s="16">
        <f>'3_1万円刻み'!$A$97</f>
        <v/>
      </c>
      <c r="C869" t="n">
        <v>2025</v>
      </c>
      <c r="D869" t="n">
        <v>0</v>
      </c>
      <c r="E869" t="n">
        <v>0</v>
      </c>
      <c r="F869" t="n">
        <v>0</v>
      </c>
      <c r="G869" s="16">
        <f>ROUND(MIN(B869/12,650000)*12*0.0915+MIN(B869/12,1390000)*12*(0.0504+0)+B869*0.005,0)</f>
        <v/>
      </c>
      <c r="H869" t="n">
        <v>0</v>
      </c>
      <c r="I869" t="n">
        <v>0</v>
      </c>
      <c r="J869" s="16">
        <f>IF(C869=2026,IF(B869&lt;741000,0,IF(B869&lt;2191000,B869-740000,IF(B869&lt;2193000,1451000,IF(B869&lt;2196000,1453000,IF(B869&lt;2200000,1456000,IF(B869&lt;3600000,ROUNDDOWN(B869/4,-3)*2.8-80000,IF(B869&lt;6600000,ROUNDDOWN(B869/4,-3)*3.2-440000,IF(B869&lt;8500000,ROUNDDOWN(B869*0.9,0)-1100000,B869-1950000)))))))),IF(B869&lt;651000,0,IF(B869&lt;1900000,B869-650000,IF(B869&lt;3600000,ROUNDDOWN(B869/4,-3)*2.8-80000,IF(B869&lt;6600000,ROUNDDOWN(B869/4,-3)*3.2-440000,IF(B869&lt;8500000,ROUNDDOWN(B869*0.9,0)-1100000,B869-1950000))))))</f>
        <v/>
      </c>
      <c r="K869" s="16">
        <f>IF(J869&gt;23500000,NA(),IF(C869=2026,IF(J869&lt;=4890000,1040000,IF(J869&lt;=6550000,670000,620000)),IF(J869&lt;=1320000,950000,IF(J869&lt;=3360000,880000,IF(J869&lt;=4890000,680000,IF(J869&lt;=6550000,630000,580000))))))</f>
        <v/>
      </c>
      <c r="L869" s="16">
        <f>IF(D869=1,IF(J869&lt;=9000000,380000,IF(J869&lt;=9500000,260000,IF(J869&lt;=10000000,130000,0))),0)</f>
        <v/>
      </c>
      <c r="M869" s="16">
        <f>IF(D869=1,IF(J869&lt;=9000000,330000,IF(J869&lt;=9500000,220000,IF(J869&lt;=10000000,110000,0))),0)</f>
        <v/>
      </c>
      <c r="N869" s="16">
        <f>IF(D869=1,IF(J869&lt;=9000000,50000,IF(J869&lt;=9500000,40000,IF(J869&lt;=10000000,20000,0))),0)</f>
        <v/>
      </c>
      <c r="O869" s="16">
        <f>MAX(0,ROUNDDOWN(J869-G869-K869-L869-E869*380000-F869*630000-H869,-3))</f>
        <v/>
      </c>
      <c r="P869" s="16">
        <f>MAX(0,ROUNDDOWN(J869-G869-430000-M869-E869*330000-F869*450000-I869,-3))</f>
        <v/>
      </c>
      <c r="Q869" s="16">
        <f>50000+N869+E869*50000+F869*180000</f>
        <v/>
      </c>
      <c r="R869" s="16">
        <f>IF(P869&lt;=2000000,MIN(Q869,P869),MAX(Q869-(P869-2000000),50000))*0.05</f>
        <v/>
      </c>
      <c r="S869" s="16">
        <f>MAX(0,P869*0.1-R869)</f>
        <v/>
      </c>
      <c r="T869" s="16">
        <f>Q869+MAX(0,K869-480000)</f>
        <v/>
      </c>
      <c r="U869" s="16">
        <f>P869-T869</f>
        <v/>
      </c>
      <c r="V869" s="17">
        <f>IF(U869&lt;0,0,LOOKUP(U869,{0,1950001,3300001,6950001,9000001,18000001,40000001},{0.05,0.1,0.2,0.23,0.33,0.4,0.45}))</f>
        <v/>
      </c>
      <c r="W869" s="18">
        <f>IF(U869&lt;0,0.9,0.9-V869*1.021)</f>
        <v/>
      </c>
      <c r="X869" s="16">
        <f>ROUNDDOWN(S869*0.2/W869+2000,0)</f>
        <v/>
      </c>
      <c r="Y869" s="17">
        <f>IF(O869&lt;=0,0,LOOKUP(O869,{0,1950001,3300001,6950001,9000001,18000001,40000001},{0.05,0.1,0.2,0.23,0.33,0.4,0.45}))</f>
        <v/>
      </c>
    </row>
    <row r="870">
      <c r="A870" t="inlineStr">
        <is>
          <t>1万円刻み</t>
        </is>
      </c>
      <c r="B870" s="16">
        <f>'3_1万円刻み'!$A$97</f>
        <v/>
      </c>
      <c r="C870" t="n">
        <v>2026</v>
      </c>
      <c r="D870" t="n">
        <v>0</v>
      </c>
      <c r="E870" t="n">
        <v>0</v>
      </c>
      <c r="F870" t="n">
        <v>0</v>
      </c>
      <c r="G870" s="16">
        <f>ROUND(MIN(B870/12,650000)*12*0.0915+MIN(B870/12,1390000)*12*(0.0504+0)+B870*0.005,0)</f>
        <v/>
      </c>
      <c r="H870" t="n">
        <v>0</v>
      </c>
      <c r="I870" t="n">
        <v>0</v>
      </c>
      <c r="J870" s="16">
        <f>IF(C870=2026,IF(B870&lt;741000,0,IF(B870&lt;2191000,B870-740000,IF(B870&lt;2193000,1451000,IF(B870&lt;2196000,1453000,IF(B870&lt;2200000,1456000,IF(B870&lt;3600000,ROUNDDOWN(B870/4,-3)*2.8-80000,IF(B870&lt;6600000,ROUNDDOWN(B870/4,-3)*3.2-440000,IF(B870&lt;8500000,ROUNDDOWN(B870*0.9,0)-1100000,B870-1950000)))))))),IF(B870&lt;651000,0,IF(B870&lt;1900000,B870-650000,IF(B870&lt;3600000,ROUNDDOWN(B870/4,-3)*2.8-80000,IF(B870&lt;6600000,ROUNDDOWN(B870/4,-3)*3.2-440000,IF(B870&lt;8500000,ROUNDDOWN(B870*0.9,0)-1100000,B870-1950000))))))</f>
        <v/>
      </c>
      <c r="K870" s="16">
        <f>IF(J870&gt;23500000,NA(),IF(C870=2026,IF(J870&lt;=4890000,1040000,IF(J870&lt;=6550000,670000,620000)),IF(J870&lt;=1320000,950000,IF(J870&lt;=3360000,880000,IF(J870&lt;=4890000,680000,IF(J870&lt;=6550000,630000,580000))))))</f>
        <v/>
      </c>
      <c r="L870" s="16">
        <f>IF(D870=1,IF(J870&lt;=9000000,380000,IF(J870&lt;=9500000,260000,IF(J870&lt;=10000000,130000,0))),0)</f>
        <v/>
      </c>
      <c r="M870" s="16">
        <f>IF(D870=1,IF(J870&lt;=9000000,330000,IF(J870&lt;=9500000,220000,IF(J870&lt;=10000000,110000,0))),0)</f>
        <v/>
      </c>
      <c r="N870" s="16">
        <f>IF(D870=1,IF(J870&lt;=9000000,50000,IF(J870&lt;=9500000,40000,IF(J870&lt;=10000000,20000,0))),0)</f>
        <v/>
      </c>
      <c r="O870" s="16">
        <f>MAX(0,ROUNDDOWN(J870-G870-K870-L870-E870*380000-F870*630000-H870,-3))</f>
        <v/>
      </c>
      <c r="P870" s="16">
        <f>MAX(0,ROUNDDOWN(J870-G870-430000-M870-E870*330000-F870*450000-I870,-3))</f>
        <v/>
      </c>
      <c r="Q870" s="16">
        <f>50000+N870+E870*50000+F870*180000</f>
        <v/>
      </c>
      <c r="R870" s="16">
        <f>IF(P870&lt;=2000000,MIN(Q870,P870),MAX(Q870-(P870-2000000),50000))*0.05</f>
        <v/>
      </c>
      <c r="S870" s="16">
        <f>MAX(0,P870*0.1-R870)</f>
        <v/>
      </c>
      <c r="T870" s="16">
        <f>Q870+MAX(0,K870-480000)</f>
        <v/>
      </c>
      <c r="U870" s="16">
        <f>P870-T870</f>
        <v/>
      </c>
      <c r="V870" s="17">
        <f>IF(U870&lt;0,0,LOOKUP(U870,{0,1950001,3300001,6950001,9000001,18000001,40000001},{0.05,0.1,0.2,0.23,0.33,0.4,0.45}))</f>
        <v/>
      </c>
      <c r="W870" s="18">
        <f>IF(U870&lt;0,0.9,0.9-V870*1.021)</f>
        <v/>
      </c>
      <c r="X870" s="16">
        <f>ROUNDDOWN(S870*0.2/W870+2000,0)</f>
        <v/>
      </c>
      <c r="Y870" s="17">
        <f>IF(O870&lt;=0,0,LOOKUP(O870,{0,1950001,3300001,6950001,9000001,18000001,40000001},{0.05,0.1,0.2,0.23,0.33,0.4,0.45}))</f>
        <v/>
      </c>
    </row>
    <row r="871">
      <c r="A871" t="inlineStr">
        <is>
          <t>1万円刻み</t>
        </is>
      </c>
      <c r="B871" s="16">
        <f>'3_1万円刻み'!$A$97</f>
        <v/>
      </c>
      <c r="C871" t="n">
        <v>2025</v>
      </c>
      <c r="D871" t="n">
        <v>1</v>
      </c>
      <c r="E871" t="n">
        <v>0</v>
      </c>
      <c r="F871" t="n">
        <v>0</v>
      </c>
      <c r="G871" s="16">
        <f>ROUND(MIN(B871/12,650000)*12*0.0915+MIN(B871/12,1390000)*12*(0.0504+0)+B871*0.005,0)</f>
        <v/>
      </c>
      <c r="H871" t="n">
        <v>0</v>
      </c>
      <c r="I871" t="n">
        <v>0</v>
      </c>
      <c r="J871" s="16">
        <f>IF(C871=2026,IF(B871&lt;741000,0,IF(B871&lt;2191000,B871-740000,IF(B871&lt;2193000,1451000,IF(B871&lt;2196000,1453000,IF(B871&lt;2200000,1456000,IF(B871&lt;3600000,ROUNDDOWN(B871/4,-3)*2.8-80000,IF(B871&lt;6600000,ROUNDDOWN(B871/4,-3)*3.2-440000,IF(B871&lt;8500000,ROUNDDOWN(B871*0.9,0)-1100000,B871-1950000)))))))),IF(B871&lt;651000,0,IF(B871&lt;1900000,B871-650000,IF(B871&lt;3600000,ROUNDDOWN(B871/4,-3)*2.8-80000,IF(B871&lt;6600000,ROUNDDOWN(B871/4,-3)*3.2-440000,IF(B871&lt;8500000,ROUNDDOWN(B871*0.9,0)-1100000,B871-1950000))))))</f>
        <v/>
      </c>
      <c r="K871" s="16">
        <f>IF(J871&gt;23500000,NA(),IF(C871=2026,IF(J871&lt;=4890000,1040000,IF(J871&lt;=6550000,670000,620000)),IF(J871&lt;=1320000,950000,IF(J871&lt;=3360000,880000,IF(J871&lt;=4890000,680000,IF(J871&lt;=6550000,630000,580000))))))</f>
        <v/>
      </c>
      <c r="L871" s="16">
        <f>IF(D871=1,IF(J871&lt;=9000000,380000,IF(J871&lt;=9500000,260000,IF(J871&lt;=10000000,130000,0))),0)</f>
        <v/>
      </c>
      <c r="M871" s="16">
        <f>IF(D871=1,IF(J871&lt;=9000000,330000,IF(J871&lt;=9500000,220000,IF(J871&lt;=10000000,110000,0))),0)</f>
        <v/>
      </c>
      <c r="N871" s="16">
        <f>IF(D871=1,IF(J871&lt;=9000000,50000,IF(J871&lt;=9500000,40000,IF(J871&lt;=10000000,20000,0))),0)</f>
        <v/>
      </c>
      <c r="O871" s="16">
        <f>MAX(0,ROUNDDOWN(J871-G871-K871-L871-E871*380000-F871*630000-H871,-3))</f>
        <v/>
      </c>
      <c r="P871" s="16">
        <f>MAX(0,ROUNDDOWN(J871-G871-430000-M871-E871*330000-F871*450000-I871,-3))</f>
        <v/>
      </c>
      <c r="Q871" s="16">
        <f>50000+N871+E871*50000+F871*180000</f>
        <v/>
      </c>
      <c r="R871" s="16">
        <f>IF(P871&lt;=2000000,MIN(Q871,P871),MAX(Q871-(P871-2000000),50000))*0.05</f>
        <v/>
      </c>
      <c r="S871" s="16">
        <f>MAX(0,P871*0.1-R871)</f>
        <v/>
      </c>
      <c r="T871" s="16">
        <f>Q871+MAX(0,K871-480000)</f>
        <v/>
      </c>
      <c r="U871" s="16">
        <f>P871-T871</f>
        <v/>
      </c>
      <c r="V871" s="17">
        <f>IF(U871&lt;0,0,LOOKUP(U871,{0,1950001,3300001,6950001,9000001,18000001,40000001},{0.05,0.1,0.2,0.23,0.33,0.4,0.45}))</f>
        <v/>
      </c>
      <c r="W871" s="18">
        <f>IF(U871&lt;0,0.9,0.9-V871*1.021)</f>
        <v/>
      </c>
      <c r="X871" s="16">
        <f>ROUNDDOWN(S871*0.2/W871+2000,0)</f>
        <v/>
      </c>
      <c r="Y871" s="17">
        <f>IF(O871&lt;=0,0,LOOKUP(O871,{0,1950001,3300001,6950001,9000001,18000001,40000001},{0.05,0.1,0.2,0.23,0.33,0.4,0.45}))</f>
        <v/>
      </c>
    </row>
    <row r="872">
      <c r="A872" t="inlineStr">
        <is>
          <t>1万円刻み</t>
        </is>
      </c>
      <c r="B872" s="16">
        <f>'3_1万円刻み'!$A$97</f>
        <v/>
      </c>
      <c r="C872" t="n">
        <v>2026</v>
      </c>
      <c r="D872" t="n">
        <v>1</v>
      </c>
      <c r="E872" t="n">
        <v>0</v>
      </c>
      <c r="F872" t="n">
        <v>0</v>
      </c>
      <c r="G872" s="16">
        <f>ROUND(MIN(B872/12,650000)*12*0.0915+MIN(B872/12,1390000)*12*(0.0504+0)+B872*0.005,0)</f>
        <v/>
      </c>
      <c r="H872" t="n">
        <v>0</v>
      </c>
      <c r="I872" t="n">
        <v>0</v>
      </c>
      <c r="J872" s="16">
        <f>IF(C872=2026,IF(B872&lt;741000,0,IF(B872&lt;2191000,B872-740000,IF(B872&lt;2193000,1451000,IF(B872&lt;2196000,1453000,IF(B872&lt;2200000,1456000,IF(B872&lt;3600000,ROUNDDOWN(B872/4,-3)*2.8-80000,IF(B872&lt;6600000,ROUNDDOWN(B872/4,-3)*3.2-440000,IF(B872&lt;8500000,ROUNDDOWN(B872*0.9,0)-1100000,B872-1950000)))))))),IF(B872&lt;651000,0,IF(B872&lt;1900000,B872-650000,IF(B872&lt;3600000,ROUNDDOWN(B872/4,-3)*2.8-80000,IF(B872&lt;6600000,ROUNDDOWN(B872/4,-3)*3.2-440000,IF(B872&lt;8500000,ROUNDDOWN(B872*0.9,0)-1100000,B872-1950000))))))</f>
        <v/>
      </c>
      <c r="K872" s="16">
        <f>IF(J872&gt;23500000,NA(),IF(C872=2026,IF(J872&lt;=4890000,1040000,IF(J872&lt;=6550000,670000,620000)),IF(J872&lt;=1320000,950000,IF(J872&lt;=3360000,880000,IF(J872&lt;=4890000,680000,IF(J872&lt;=6550000,630000,580000))))))</f>
        <v/>
      </c>
      <c r="L872" s="16">
        <f>IF(D872=1,IF(J872&lt;=9000000,380000,IF(J872&lt;=9500000,260000,IF(J872&lt;=10000000,130000,0))),0)</f>
        <v/>
      </c>
      <c r="M872" s="16">
        <f>IF(D872=1,IF(J872&lt;=9000000,330000,IF(J872&lt;=9500000,220000,IF(J872&lt;=10000000,110000,0))),0)</f>
        <v/>
      </c>
      <c r="N872" s="16">
        <f>IF(D872=1,IF(J872&lt;=9000000,50000,IF(J872&lt;=9500000,40000,IF(J872&lt;=10000000,20000,0))),0)</f>
        <v/>
      </c>
      <c r="O872" s="16">
        <f>MAX(0,ROUNDDOWN(J872-G872-K872-L872-E872*380000-F872*630000-H872,-3))</f>
        <v/>
      </c>
      <c r="P872" s="16">
        <f>MAX(0,ROUNDDOWN(J872-G872-430000-M872-E872*330000-F872*450000-I872,-3))</f>
        <v/>
      </c>
      <c r="Q872" s="16">
        <f>50000+N872+E872*50000+F872*180000</f>
        <v/>
      </c>
      <c r="R872" s="16">
        <f>IF(P872&lt;=2000000,MIN(Q872,P872),MAX(Q872-(P872-2000000),50000))*0.05</f>
        <v/>
      </c>
      <c r="S872" s="16">
        <f>MAX(0,P872*0.1-R872)</f>
        <v/>
      </c>
      <c r="T872" s="16">
        <f>Q872+MAX(0,K872-480000)</f>
        <v/>
      </c>
      <c r="U872" s="16">
        <f>P872-T872</f>
        <v/>
      </c>
      <c r="V872" s="17">
        <f>IF(U872&lt;0,0,LOOKUP(U872,{0,1950001,3300001,6950001,9000001,18000001,40000001},{0.05,0.1,0.2,0.23,0.33,0.4,0.45}))</f>
        <v/>
      </c>
      <c r="W872" s="18">
        <f>IF(U872&lt;0,0.9,0.9-V872*1.021)</f>
        <v/>
      </c>
      <c r="X872" s="16">
        <f>ROUNDDOWN(S872*0.2/W872+2000,0)</f>
        <v/>
      </c>
      <c r="Y872" s="17">
        <f>IF(O872&lt;=0,0,LOOKUP(O872,{0,1950001,3300001,6950001,9000001,18000001,40000001},{0.05,0.1,0.2,0.23,0.33,0.4,0.45}))</f>
        <v/>
      </c>
    </row>
    <row r="873">
      <c r="A873" t="inlineStr">
        <is>
          <t>1万円刻み</t>
        </is>
      </c>
      <c r="B873" s="16">
        <f>'3_1万円刻み'!$A$98</f>
        <v/>
      </c>
      <c r="C873" t="n">
        <v>2025</v>
      </c>
      <c r="D873" t="n">
        <v>0</v>
      </c>
      <c r="E873" t="n">
        <v>0</v>
      </c>
      <c r="F873" t="n">
        <v>0</v>
      </c>
      <c r="G873" s="16">
        <f>ROUND(MIN(B873/12,650000)*12*0.0915+MIN(B873/12,1390000)*12*(0.0504+0)+B873*0.005,0)</f>
        <v/>
      </c>
      <c r="H873" t="n">
        <v>0</v>
      </c>
      <c r="I873" t="n">
        <v>0</v>
      </c>
      <c r="J873" s="16">
        <f>IF(C873=2026,IF(B873&lt;741000,0,IF(B873&lt;2191000,B873-740000,IF(B873&lt;2193000,1451000,IF(B873&lt;2196000,1453000,IF(B873&lt;2200000,1456000,IF(B873&lt;3600000,ROUNDDOWN(B873/4,-3)*2.8-80000,IF(B873&lt;6600000,ROUNDDOWN(B873/4,-3)*3.2-440000,IF(B873&lt;8500000,ROUNDDOWN(B873*0.9,0)-1100000,B873-1950000)))))))),IF(B873&lt;651000,0,IF(B873&lt;1900000,B873-650000,IF(B873&lt;3600000,ROUNDDOWN(B873/4,-3)*2.8-80000,IF(B873&lt;6600000,ROUNDDOWN(B873/4,-3)*3.2-440000,IF(B873&lt;8500000,ROUNDDOWN(B873*0.9,0)-1100000,B873-1950000))))))</f>
        <v/>
      </c>
      <c r="K873" s="16">
        <f>IF(J873&gt;23500000,NA(),IF(C873=2026,IF(J873&lt;=4890000,1040000,IF(J873&lt;=6550000,670000,620000)),IF(J873&lt;=1320000,950000,IF(J873&lt;=3360000,880000,IF(J873&lt;=4890000,680000,IF(J873&lt;=6550000,630000,580000))))))</f>
        <v/>
      </c>
      <c r="L873" s="16">
        <f>IF(D873=1,IF(J873&lt;=9000000,380000,IF(J873&lt;=9500000,260000,IF(J873&lt;=10000000,130000,0))),0)</f>
        <v/>
      </c>
      <c r="M873" s="16">
        <f>IF(D873=1,IF(J873&lt;=9000000,330000,IF(J873&lt;=9500000,220000,IF(J873&lt;=10000000,110000,0))),0)</f>
        <v/>
      </c>
      <c r="N873" s="16">
        <f>IF(D873=1,IF(J873&lt;=9000000,50000,IF(J873&lt;=9500000,40000,IF(J873&lt;=10000000,20000,0))),0)</f>
        <v/>
      </c>
      <c r="O873" s="16">
        <f>MAX(0,ROUNDDOWN(J873-G873-K873-L873-E873*380000-F873*630000-H873,-3))</f>
        <v/>
      </c>
      <c r="P873" s="16">
        <f>MAX(0,ROUNDDOWN(J873-G873-430000-M873-E873*330000-F873*450000-I873,-3))</f>
        <v/>
      </c>
      <c r="Q873" s="16">
        <f>50000+N873+E873*50000+F873*180000</f>
        <v/>
      </c>
      <c r="R873" s="16">
        <f>IF(P873&lt;=2000000,MIN(Q873,P873),MAX(Q873-(P873-2000000),50000))*0.05</f>
        <v/>
      </c>
      <c r="S873" s="16">
        <f>MAX(0,P873*0.1-R873)</f>
        <v/>
      </c>
      <c r="T873" s="16">
        <f>Q873+MAX(0,K873-480000)</f>
        <v/>
      </c>
      <c r="U873" s="16">
        <f>P873-T873</f>
        <v/>
      </c>
      <c r="V873" s="17">
        <f>IF(U873&lt;0,0,LOOKUP(U873,{0,1950001,3300001,6950001,9000001,18000001,40000001},{0.05,0.1,0.2,0.23,0.33,0.4,0.45}))</f>
        <v/>
      </c>
      <c r="W873" s="18">
        <f>IF(U873&lt;0,0.9,0.9-V873*1.021)</f>
        <v/>
      </c>
      <c r="X873" s="16">
        <f>ROUNDDOWN(S873*0.2/W873+2000,0)</f>
        <v/>
      </c>
      <c r="Y873" s="17">
        <f>IF(O873&lt;=0,0,LOOKUP(O873,{0,1950001,3300001,6950001,9000001,18000001,40000001},{0.05,0.1,0.2,0.23,0.33,0.4,0.45}))</f>
        <v/>
      </c>
    </row>
    <row r="874">
      <c r="A874" t="inlineStr">
        <is>
          <t>1万円刻み</t>
        </is>
      </c>
      <c r="B874" s="16">
        <f>'3_1万円刻み'!$A$98</f>
        <v/>
      </c>
      <c r="C874" t="n">
        <v>2026</v>
      </c>
      <c r="D874" t="n">
        <v>0</v>
      </c>
      <c r="E874" t="n">
        <v>0</v>
      </c>
      <c r="F874" t="n">
        <v>0</v>
      </c>
      <c r="G874" s="16">
        <f>ROUND(MIN(B874/12,650000)*12*0.0915+MIN(B874/12,1390000)*12*(0.0504+0)+B874*0.005,0)</f>
        <v/>
      </c>
      <c r="H874" t="n">
        <v>0</v>
      </c>
      <c r="I874" t="n">
        <v>0</v>
      </c>
      <c r="J874" s="16">
        <f>IF(C874=2026,IF(B874&lt;741000,0,IF(B874&lt;2191000,B874-740000,IF(B874&lt;2193000,1451000,IF(B874&lt;2196000,1453000,IF(B874&lt;2200000,1456000,IF(B874&lt;3600000,ROUNDDOWN(B874/4,-3)*2.8-80000,IF(B874&lt;6600000,ROUNDDOWN(B874/4,-3)*3.2-440000,IF(B874&lt;8500000,ROUNDDOWN(B874*0.9,0)-1100000,B874-1950000)))))))),IF(B874&lt;651000,0,IF(B874&lt;1900000,B874-650000,IF(B874&lt;3600000,ROUNDDOWN(B874/4,-3)*2.8-80000,IF(B874&lt;6600000,ROUNDDOWN(B874/4,-3)*3.2-440000,IF(B874&lt;8500000,ROUNDDOWN(B874*0.9,0)-1100000,B874-1950000))))))</f>
        <v/>
      </c>
      <c r="K874" s="16">
        <f>IF(J874&gt;23500000,NA(),IF(C874=2026,IF(J874&lt;=4890000,1040000,IF(J874&lt;=6550000,670000,620000)),IF(J874&lt;=1320000,950000,IF(J874&lt;=3360000,880000,IF(J874&lt;=4890000,680000,IF(J874&lt;=6550000,630000,580000))))))</f>
        <v/>
      </c>
      <c r="L874" s="16">
        <f>IF(D874=1,IF(J874&lt;=9000000,380000,IF(J874&lt;=9500000,260000,IF(J874&lt;=10000000,130000,0))),0)</f>
        <v/>
      </c>
      <c r="M874" s="16">
        <f>IF(D874=1,IF(J874&lt;=9000000,330000,IF(J874&lt;=9500000,220000,IF(J874&lt;=10000000,110000,0))),0)</f>
        <v/>
      </c>
      <c r="N874" s="16">
        <f>IF(D874=1,IF(J874&lt;=9000000,50000,IF(J874&lt;=9500000,40000,IF(J874&lt;=10000000,20000,0))),0)</f>
        <v/>
      </c>
      <c r="O874" s="16">
        <f>MAX(0,ROUNDDOWN(J874-G874-K874-L874-E874*380000-F874*630000-H874,-3))</f>
        <v/>
      </c>
      <c r="P874" s="16">
        <f>MAX(0,ROUNDDOWN(J874-G874-430000-M874-E874*330000-F874*450000-I874,-3))</f>
        <v/>
      </c>
      <c r="Q874" s="16">
        <f>50000+N874+E874*50000+F874*180000</f>
        <v/>
      </c>
      <c r="R874" s="16">
        <f>IF(P874&lt;=2000000,MIN(Q874,P874),MAX(Q874-(P874-2000000),50000))*0.05</f>
        <v/>
      </c>
      <c r="S874" s="16">
        <f>MAX(0,P874*0.1-R874)</f>
        <v/>
      </c>
      <c r="T874" s="16">
        <f>Q874+MAX(0,K874-480000)</f>
        <v/>
      </c>
      <c r="U874" s="16">
        <f>P874-T874</f>
        <v/>
      </c>
      <c r="V874" s="17">
        <f>IF(U874&lt;0,0,LOOKUP(U874,{0,1950001,3300001,6950001,9000001,18000001,40000001},{0.05,0.1,0.2,0.23,0.33,0.4,0.45}))</f>
        <v/>
      </c>
      <c r="W874" s="18">
        <f>IF(U874&lt;0,0.9,0.9-V874*1.021)</f>
        <v/>
      </c>
      <c r="X874" s="16">
        <f>ROUNDDOWN(S874*0.2/W874+2000,0)</f>
        <v/>
      </c>
      <c r="Y874" s="17">
        <f>IF(O874&lt;=0,0,LOOKUP(O874,{0,1950001,3300001,6950001,9000001,18000001,40000001},{0.05,0.1,0.2,0.23,0.33,0.4,0.45}))</f>
        <v/>
      </c>
    </row>
    <row r="875">
      <c r="A875" t="inlineStr">
        <is>
          <t>1万円刻み</t>
        </is>
      </c>
      <c r="B875" s="16">
        <f>'3_1万円刻み'!$A$98</f>
        <v/>
      </c>
      <c r="C875" t="n">
        <v>2025</v>
      </c>
      <c r="D875" t="n">
        <v>1</v>
      </c>
      <c r="E875" t="n">
        <v>0</v>
      </c>
      <c r="F875" t="n">
        <v>0</v>
      </c>
      <c r="G875" s="16">
        <f>ROUND(MIN(B875/12,650000)*12*0.0915+MIN(B875/12,1390000)*12*(0.0504+0)+B875*0.005,0)</f>
        <v/>
      </c>
      <c r="H875" t="n">
        <v>0</v>
      </c>
      <c r="I875" t="n">
        <v>0</v>
      </c>
      <c r="J875" s="16">
        <f>IF(C875=2026,IF(B875&lt;741000,0,IF(B875&lt;2191000,B875-740000,IF(B875&lt;2193000,1451000,IF(B875&lt;2196000,1453000,IF(B875&lt;2200000,1456000,IF(B875&lt;3600000,ROUNDDOWN(B875/4,-3)*2.8-80000,IF(B875&lt;6600000,ROUNDDOWN(B875/4,-3)*3.2-440000,IF(B875&lt;8500000,ROUNDDOWN(B875*0.9,0)-1100000,B875-1950000)))))))),IF(B875&lt;651000,0,IF(B875&lt;1900000,B875-650000,IF(B875&lt;3600000,ROUNDDOWN(B875/4,-3)*2.8-80000,IF(B875&lt;6600000,ROUNDDOWN(B875/4,-3)*3.2-440000,IF(B875&lt;8500000,ROUNDDOWN(B875*0.9,0)-1100000,B875-1950000))))))</f>
        <v/>
      </c>
      <c r="K875" s="16">
        <f>IF(J875&gt;23500000,NA(),IF(C875=2026,IF(J875&lt;=4890000,1040000,IF(J875&lt;=6550000,670000,620000)),IF(J875&lt;=1320000,950000,IF(J875&lt;=3360000,880000,IF(J875&lt;=4890000,680000,IF(J875&lt;=6550000,630000,580000))))))</f>
        <v/>
      </c>
      <c r="L875" s="16">
        <f>IF(D875=1,IF(J875&lt;=9000000,380000,IF(J875&lt;=9500000,260000,IF(J875&lt;=10000000,130000,0))),0)</f>
        <v/>
      </c>
      <c r="M875" s="16">
        <f>IF(D875=1,IF(J875&lt;=9000000,330000,IF(J875&lt;=9500000,220000,IF(J875&lt;=10000000,110000,0))),0)</f>
        <v/>
      </c>
      <c r="N875" s="16">
        <f>IF(D875=1,IF(J875&lt;=9000000,50000,IF(J875&lt;=9500000,40000,IF(J875&lt;=10000000,20000,0))),0)</f>
        <v/>
      </c>
      <c r="O875" s="16">
        <f>MAX(0,ROUNDDOWN(J875-G875-K875-L875-E875*380000-F875*630000-H875,-3))</f>
        <v/>
      </c>
      <c r="P875" s="16">
        <f>MAX(0,ROUNDDOWN(J875-G875-430000-M875-E875*330000-F875*450000-I875,-3))</f>
        <v/>
      </c>
      <c r="Q875" s="16">
        <f>50000+N875+E875*50000+F875*180000</f>
        <v/>
      </c>
      <c r="R875" s="16">
        <f>IF(P875&lt;=2000000,MIN(Q875,P875),MAX(Q875-(P875-2000000),50000))*0.05</f>
        <v/>
      </c>
      <c r="S875" s="16">
        <f>MAX(0,P875*0.1-R875)</f>
        <v/>
      </c>
      <c r="T875" s="16">
        <f>Q875+MAX(0,K875-480000)</f>
        <v/>
      </c>
      <c r="U875" s="16">
        <f>P875-T875</f>
        <v/>
      </c>
      <c r="V875" s="17">
        <f>IF(U875&lt;0,0,LOOKUP(U875,{0,1950001,3300001,6950001,9000001,18000001,40000001},{0.05,0.1,0.2,0.23,0.33,0.4,0.45}))</f>
        <v/>
      </c>
      <c r="W875" s="18">
        <f>IF(U875&lt;0,0.9,0.9-V875*1.021)</f>
        <v/>
      </c>
      <c r="X875" s="16">
        <f>ROUNDDOWN(S875*0.2/W875+2000,0)</f>
        <v/>
      </c>
      <c r="Y875" s="17">
        <f>IF(O875&lt;=0,0,LOOKUP(O875,{0,1950001,3300001,6950001,9000001,18000001,40000001},{0.05,0.1,0.2,0.23,0.33,0.4,0.45}))</f>
        <v/>
      </c>
    </row>
    <row r="876">
      <c r="A876" t="inlineStr">
        <is>
          <t>1万円刻み</t>
        </is>
      </c>
      <c r="B876" s="16">
        <f>'3_1万円刻み'!$A$98</f>
        <v/>
      </c>
      <c r="C876" t="n">
        <v>2026</v>
      </c>
      <c r="D876" t="n">
        <v>1</v>
      </c>
      <c r="E876" t="n">
        <v>0</v>
      </c>
      <c r="F876" t="n">
        <v>0</v>
      </c>
      <c r="G876" s="16">
        <f>ROUND(MIN(B876/12,650000)*12*0.0915+MIN(B876/12,1390000)*12*(0.0504+0)+B876*0.005,0)</f>
        <v/>
      </c>
      <c r="H876" t="n">
        <v>0</v>
      </c>
      <c r="I876" t="n">
        <v>0</v>
      </c>
      <c r="J876" s="16">
        <f>IF(C876=2026,IF(B876&lt;741000,0,IF(B876&lt;2191000,B876-740000,IF(B876&lt;2193000,1451000,IF(B876&lt;2196000,1453000,IF(B876&lt;2200000,1456000,IF(B876&lt;3600000,ROUNDDOWN(B876/4,-3)*2.8-80000,IF(B876&lt;6600000,ROUNDDOWN(B876/4,-3)*3.2-440000,IF(B876&lt;8500000,ROUNDDOWN(B876*0.9,0)-1100000,B876-1950000)))))))),IF(B876&lt;651000,0,IF(B876&lt;1900000,B876-650000,IF(B876&lt;3600000,ROUNDDOWN(B876/4,-3)*2.8-80000,IF(B876&lt;6600000,ROUNDDOWN(B876/4,-3)*3.2-440000,IF(B876&lt;8500000,ROUNDDOWN(B876*0.9,0)-1100000,B876-1950000))))))</f>
        <v/>
      </c>
      <c r="K876" s="16">
        <f>IF(J876&gt;23500000,NA(),IF(C876=2026,IF(J876&lt;=4890000,1040000,IF(J876&lt;=6550000,670000,620000)),IF(J876&lt;=1320000,950000,IF(J876&lt;=3360000,880000,IF(J876&lt;=4890000,680000,IF(J876&lt;=6550000,630000,580000))))))</f>
        <v/>
      </c>
      <c r="L876" s="16">
        <f>IF(D876=1,IF(J876&lt;=9000000,380000,IF(J876&lt;=9500000,260000,IF(J876&lt;=10000000,130000,0))),0)</f>
        <v/>
      </c>
      <c r="M876" s="16">
        <f>IF(D876=1,IF(J876&lt;=9000000,330000,IF(J876&lt;=9500000,220000,IF(J876&lt;=10000000,110000,0))),0)</f>
        <v/>
      </c>
      <c r="N876" s="16">
        <f>IF(D876=1,IF(J876&lt;=9000000,50000,IF(J876&lt;=9500000,40000,IF(J876&lt;=10000000,20000,0))),0)</f>
        <v/>
      </c>
      <c r="O876" s="16">
        <f>MAX(0,ROUNDDOWN(J876-G876-K876-L876-E876*380000-F876*630000-H876,-3))</f>
        <v/>
      </c>
      <c r="P876" s="16">
        <f>MAX(0,ROUNDDOWN(J876-G876-430000-M876-E876*330000-F876*450000-I876,-3))</f>
        <v/>
      </c>
      <c r="Q876" s="16">
        <f>50000+N876+E876*50000+F876*180000</f>
        <v/>
      </c>
      <c r="R876" s="16">
        <f>IF(P876&lt;=2000000,MIN(Q876,P876),MAX(Q876-(P876-2000000),50000))*0.05</f>
        <v/>
      </c>
      <c r="S876" s="16">
        <f>MAX(0,P876*0.1-R876)</f>
        <v/>
      </c>
      <c r="T876" s="16">
        <f>Q876+MAX(0,K876-480000)</f>
        <v/>
      </c>
      <c r="U876" s="16">
        <f>P876-T876</f>
        <v/>
      </c>
      <c r="V876" s="17">
        <f>IF(U876&lt;0,0,LOOKUP(U876,{0,1950001,3300001,6950001,9000001,18000001,40000001},{0.05,0.1,0.2,0.23,0.33,0.4,0.45}))</f>
        <v/>
      </c>
      <c r="W876" s="18">
        <f>IF(U876&lt;0,0.9,0.9-V876*1.021)</f>
        <v/>
      </c>
      <c r="X876" s="16">
        <f>ROUNDDOWN(S876*0.2/W876+2000,0)</f>
        <v/>
      </c>
      <c r="Y876" s="17">
        <f>IF(O876&lt;=0,0,LOOKUP(O876,{0,1950001,3300001,6950001,9000001,18000001,40000001},{0.05,0.1,0.2,0.23,0.33,0.4,0.45}))</f>
        <v/>
      </c>
    </row>
    <row r="877">
      <c r="A877" t="inlineStr">
        <is>
          <t>1万円刻み</t>
        </is>
      </c>
      <c r="B877" s="16">
        <f>'3_1万円刻み'!$A$99</f>
        <v/>
      </c>
      <c r="C877" t="n">
        <v>2025</v>
      </c>
      <c r="D877" t="n">
        <v>0</v>
      </c>
      <c r="E877" t="n">
        <v>0</v>
      </c>
      <c r="F877" t="n">
        <v>0</v>
      </c>
      <c r="G877" s="16">
        <f>ROUND(MIN(B877/12,650000)*12*0.0915+MIN(B877/12,1390000)*12*(0.0504+0)+B877*0.005,0)</f>
        <v/>
      </c>
      <c r="H877" t="n">
        <v>0</v>
      </c>
      <c r="I877" t="n">
        <v>0</v>
      </c>
      <c r="J877" s="16">
        <f>IF(C877=2026,IF(B877&lt;741000,0,IF(B877&lt;2191000,B877-740000,IF(B877&lt;2193000,1451000,IF(B877&lt;2196000,1453000,IF(B877&lt;2200000,1456000,IF(B877&lt;3600000,ROUNDDOWN(B877/4,-3)*2.8-80000,IF(B877&lt;6600000,ROUNDDOWN(B877/4,-3)*3.2-440000,IF(B877&lt;8500000,ROUNDDOWN(B877*0.9,0)-1100000,B877-1950000)))))))),IF(B877&lt;651000,0,IF(B877&lt;1900000,B877-650000,IF(B877&lt;3600000,ROUNDDOWN(B877/4,-3)*2.8-80000,IF(B877&lt;6600000,ROUNDDOWN(B877/4,-3)*3.2-440000,IF(B877&lt;8500000,ROUNDDOWN(B877*0.9,0)-1100000,B877-1950000))))))</f>
        <v/>
      </c>
      <c r="K877" s="16">
        <f>IF(J877&gt;23500000,NA(),IF(C877=2026,IF(J877&lt;=4890000,1040000,IF(J877&lt;=6550000,670000,620000)),IF(J877&lt;=1320000,950000,IF(J877&lt;=3360000,880000,IF(J877&lt;=4890000,680000,IF(J877&lt;=6550000,630000,580000))))))</f>
        <v/>
      </c>
      <c r="L877" s="16">
        <f>IF(D877=1,IF(J877&lt;=9000000,380000,IF(J877&lt;=9500000,260000,IF(J877&lt;=10000000,130000,0))),0)</f>
        <v/>
      </c>
      <c r="M877" s="16">
        <f>IF(D877=1,IF(J877&lt;=9000000,330000,IF(J877&lt;=9500000,220000,IF(J877&lt;=10000000,110000,0))),0)</f>
        <v/>
      </c>
      <c r="N877" s="16">
        <f>IF(D877=1,IF(J877&lt;=9000000,50000,IF(J877&lt;=9500000,40000,IF(J877&lt;=10000000,20000,0))),0)</f>
        <v/>
      </c>
      <c r="O877" s="16">
        <f>MAX(0,ROUNDDOWN(J877-G877-K877-L877-E877*380000-F877*630000-H877,-3))</f>
        <v/>
      </c>
      <c r="P877" s="16">
        <f>MAX(0,ROUNDDOWN(J877-G877-430000-M877-E877*330000-F877*450000-I877,-3))</f>
        <v/>
      </c>
      <c r="Q877" s="16">
        <f>50000+N877+E877*50000+F877*180000</f>
        <v/>
      </c>
      <c r="R877" s="16">
        <f>IF(P877&lt;=2000000,MIN(Q877,P877),MAX(Q877-(P877-2000000),50000))*0.05</f>
        <v/>
      </c>
      <c r="S877" s="16">
        <f>MAX(0,P877*0.1-R877)</f>
        <v/>
      </c>
      <c r="T877" s="16">
        <f>Q877+MAX(0,K877-480000)</f>
        <v/>
      </c>
      <c r="U877" s="16">
        <f>P877-T877</f>
        <v/>
      </c>
      <c r="V877" s="17">
        <f>IF(U877&lt;0,0,LOOKUP(U877,{0,1950001,3300001,6950001,9000001,18000001,40000001},{0.05,0.1,0.2,0.23,0.33,0.4,0.45}))</f>
        <v/>
      </c>
      <c r="W877" s="18">
        <f>IF(U877&lt;0,0.9,0.9-V877*1.021)</f>
        <v/>
      </c>
      <c r="X877" s="16">
        <f>ROUNDDOWN(S877*0.2/W877+2000,0)</f>
        <v/>
      </c>
      <c r="Y877" s="17">
        <f>IF(O877&lt;=0,0,LOOKUP(O877,{0,1950001,3300001,6950001,9000001,18000001,40000001},{0.05,0.1,0.2,0.23,0.33,0.4,0.45}))</f>
        <v/>
      </c>
    </row>
    <row r="878">
      <c r="A878" t="inlineStr">
        <is>
          <t>1万円刻み</t>
        </is>
      </c>
      <c r="B878" s="16">
        <f>'3_1万円刻み'!$A$99</f>
        <v/>
      </c>
      <c r="C878" t="n">
        <v>2026</v>
      </c>
      <c r="D878" t="n">
        <v>0</v>
      </c>
      <c r="E878" t="n">
        <v>0</v>
      </c>
      <c r="F878" t="n">
        <v>0</v>
      </c>
      <c r="G878" s="16">
        <f>ROUND(MIN(B878/12,650000)*12*0.0915+MIN(B878/12,1390000)*12*(0.0504+0)+B878*0.005,0)</f>
        <v/>
      </c>
      <c r="H878" t="n">
        <v>0</v>
      </c>
      <c r="I878" t="n">
        <v>0</v>
      </c>
      <c r="J878" s="16">
        <f>IF(C878=2026,IF(B878&lt;741000,0,IF(B878&lt;2191000,B878-740000,IF(B878&lt;2193000,1451000,IF(B878&lt;2196000,1453000,IF(B878&lt;2200000,1456000,IF(B878&lt;3600000,ROUNDDOWN(B878/4,-3)*2.8-80000,IF(B878&lt;6600000,ROUNDDOWN(B878/4,-3)*3.2-440000,IF(B878&lt;8500000,ROUNDDOWN(B878*0.9,0)-1100000,B878-1950000)))))))),IF(B878&lt;651000,0,IF(B878&lt;1900000,B878-650000,IF(B878&lt;3600000,ROUNDDOWN(B878/4,-3)*2.8-80000,IF(B878&lt;6600000,ROUNDDOWN(B878/4,-3)*3.2-440000,IF(B878&lt;8500000,ROUNDDOWN(B878*0.9,0)-1100000,B878-1950000))))))</f>
        <v/>
      </c>
      <c r="K878" s="16">
        <f>IF(J878&gt;23500000,NA(),IF(C878=2026,IF(J878&lt;=4890000,1040000,IF(J878&lt;=6550000,670000,620000)),IF(J878&lt;=1320000,950000,IF(J878&lt;=3360000,880000,IF(J878&lt;=4890000,680000,IF(J878&lt;=6550000,630000,580000))))))</f>
        <v/>
      </c>
      <c r="L878" s="16">
        <f>IF(D878=1,IF(J878&lt;=9000000,380000,IF(J878&lt;=9500000,260000,IF(J878&lt;=10000000,130000,0))),0)</f>
        <v/>
      </c>
      <c r="M878" s="16">
        <f>IF(D878=1,IF(J878&lt;=9000000,330000,IF(J878&lt;=9500000,220000,IF(J878&lt;=10000000,110000,0))),0)</f>
        <v/>
      </c>
      <c r="N878" s="16">
        <f>IF(D878=1,IF(J878&lt;=9000000,50000,IF(J878&lt;=9500000,40000,IF(J878&lt;=10000000,20000,0))),0)</f>
        <v/>
      </c>
      <c r="O878" s="16">
        <f>MAX(0,ROUNDDOWN(J878-G878-K878-L878-E878*380000-F878*630000-H878,-3))</f>
        <v/>
      </c>
      <c r="P878" s="16">
        <f>MAX(0,ROUNDDOWN(J878-G878-430000-M878-E878*330000-F878*450000-I878,-3))</f>
        <v/>
      </c>
      <c r="Q878" s="16">
        <f>50000+N878+E878*50000+F878*180000</f>
        <v/>
      </c>
      <c r="R878" s="16">
        <f>IF(P878&lt;=2000000,MIN(Q878,P878),MAX(Q878-(P878-2000000),50000))*0.05</f>
        <v/>
      </c>
      <c r="S878" s="16">
        <f>MAX(0,P878*0.1-R878)</f>
        <v/>
      </c>
      <c r="T878" s="16">
        <f>Q878+MAX(0,K878-480000)</f>
        <v/>
      </c>
      <c r="U878" s="16">
        <f>P878-T878</f>
        <v/>
      </c>
      <c r="V878" s="17">
        <f>IF(U878&lt;0,0,LOOKUP(U878,{0,1950001,3300001,6950001,9000001,18000001,40000001},{0.05,0.1,0.2,0.23,0.33,0.4,0.45}))</f>
        <v/>
      </c>
      <c r="W878" s="18">
        <f>IF(U878&lt;0,0.9,0.9-V878*1.021)</f>
        <v/>
      </c>
      <c r="X878" s="16">
        <f>ROUNDDOWN(S878*0.2/W878+2000,0)</f>
        <v/>
      </c>
      <c r="Y878" s="17">
        <f>IF(O878&lt;=0,0,LOOKUP(O878,{0,1950001,3300001,6950001,9000001,18000001,40000001},{0.05,0.1,0.2,0.23,0.33,0.4,0.45}))</f>
        <v/>
      </c>
    </row>
    <row r="879">
      <c r="A879" t="inlineStr">
        <is>
          <t>1万円刻み</t>
        </is>
      </c>
      <c r="B879" s="16">
        <f>'3_1万円刻み'!$A$99</f>
        <v/>
      </c>
      <c r="C879" t="n">
        <v>2025</v>
      </c>
      <c r="D879" t="n">
        <v>1</v>
      </c>
      <c r="E879" t="n">
        <v>0</v>
      </c>
      <c r="F879" t="n">
        <v>0</v>
      </c>
      <c r="G879" s="16">
        <f>ROUND(MIN(B879/12,650000)*12*0.0915+MIN(B879/12,1390000)*12*(0.0504+0)+B879*0.005,0)</f>
        <v/>
      </c>
      <c r="H879" t="n">
        <v>0</v>
      </c>
      <c r="I879" t="n">
        <v>0</v>
      </c>
      <c r="J879" s="16">
        <f>IF(C879=2026,IF(B879&lt;741000,0,IF(B879&lt;2191000,B879-740000,IF(B879&lt;2193000,1451000,IF(B879&lt;2196000,1453000,IF(B879&lt;2200000,1456000,IF(B879&lt;3600000,ROUNDDOWN(B879/4,-3)*2.8-80000,IF(B879&lt;6600000,ROUNDDOWN(B879/4,-3)*3.2-440000,IF(B879&lt;8500000,ROUNDDOWN(B879*0.9,0)-1100000,B879-1950000)))))))),IF(B879&lt;651000,0,IF(B879&lt;1900000,B879-650000,IF(B879&lt;3600000,ROUNDDOWN(B879/4,-3)*2.8-80000,IF(B879&lt;6600000,ROUNDDOWN(B879/4,-3)*3.2-440000,IF(B879&lt;8500000,ROUNDDOWN(B879*0.9,0)-1100000,B879-1950000))))))</f>
        <v/>
      </c>
      <c r="K879" s="16">
        <f>IF(J879&gt;23500000,NA(),IF(C879=2026,IF(J879&lt;=4890000,1040000,IF(J879&lt;=6550000,670000,620000)),IF(J879&lt;=1320000,950000,IF(J879&lt;=3360000,880000,IF(J879&lt;=4890000,680000,IF(J879&lt;=6550000,630000,580000))))))</f>
        <v/>
      </c>
      <c r="L879" s="16">
        <f>IF(D879=1,IF(J879&lt;=9000000,380000,IF(J879&lt;=9500000,260000,IF(J879&lt;=10000000,130000,0))),0)</f>
        <v/>
      </c>
      <c r="M879" s="16">
        <f>IF(D879=1,IF(J879&lt;=9000000,330000,IF(J879&lt;=9500000,220000,IF(J879&lt;=10000000,110000,0))),0)</f>
        <v/>
      </c>
      <c r="N879" s="16">
        <f>IF(D879=1,IF(J879&lt;=9000000,50000,IF(J879&lt;=9500000,40000,IF(J879&lt;=10000000,20000,0))),0)</f>
        <v/>
      </c>
      <c r="O879" s="16">
        <f>MAX(0,ROUNDDOWN(J879-G879-K879-L879-E879*380000-F879*630000-H879,-3))</f>
        <v/>
      </c>
      <c r="P879" s="16">
        <f>MAX(0,ROUNDDOWN(J879-G879-430000-M879-E879*330000-F879*450000-I879,-3))</f>
        <v/>
      </c>
      <c r="Q879" s="16">
        <f>50000+N879+E879*50000+F879*180000</f>
        <v/>
      </c>
      <c r="R879" s="16">
        <f>IF(P879&lt;=2000000,MIN(Q879,P879),MAX(Q879-(P879-2000000),50000))*0.05</f>
        <v/>
      </c>
      <c r="S879" s="16">
        <f>MAX(0,P879*0.1-R879)</f>
        <v/>
      </c>
      <c r="T879" s="16">
        <f>Q879+MAX(0,K879-480000)</f>
        <v/>
      </c>
      <c r="U879" s="16">
        <f>P879-T879</f>
        <v/>
      </c>
      <c r="V879" s="17">
        <f>IF(U879&lt;0,0,LOOKUP(U879,{0,1950001,3300001,6950001,9000001,18000001,40000001},{0.05,0.1,0.2,0.23,0.33,0.4,0.45}))</f>
        <v/>
      </c>
      <c r="W879" s="18">
        <f>IF(U879&lt;0,0.9,0.9-V879*1.021)</f>
        <v/>
      </c>
      <c r="X879" s="16">
        <f>ROUNDDOWN(S879*0.2/W879+2000,0)</f>
        <v/>
      </c>
      <c r="Y879" s="17">
        <f>IF(O879&lt;=0,0,LOOKUP(O879,{0,1950001,3300001,6950001,9000001,18000001,40000001},{0.05,0.1,0.2,0.23,0.33,0.4,0.45}))</f>
        <v/>
      </c>
    </row>
    <row r="880">
      <c r="A880" t="inlineStr">
        <is>
          <t>1万円刻み</t>
        </is>
      </c>
      <c r="B880" s="16">
        <f>'3_1万円刻み'!$A$99</f>
        <v/>
      </c>
      <c r="C880" t="n">
        <v>2026</v>
      </c>
      <c r="D880" t="n">
        <v>1</v>
      </c>
      <c r="E880" t="n">
        <v>0</v>
      </c>
      <c r="F880" t="n">
        <v>0</v>
      </c>
      <c r="G880" s="16">
        <f>ROUND(MIN(B880/12,650000)*12*0.0915+MIN(B880/12,1390000)*12*(0.0504+0)+B880*0.005,0)</f>
        <v/>
      </c>
      <c r="H880" t="n">
        <v>0</v>
      </c>
      <c r="I880" t="n">
        <v>0</v>
      </c>
      <c r="J880" s="16">
        <f>IF(C880=2026,IF(B880&lt;741000,0,IF(B880&lt;2191000,B880-740000,IF(B880&lt;2193000,1451000,IF(B880&lt;2196000,1453000,IF(B880&lt;2200000,1456000,IF(B880&lt;3600000,ROUNDDOWN(B880/4,-3)*2.8-80000,IF(B880&lt;6600000,ROUNDDOWN(B880/4,-3)*3.2-440000,IF(B880&lt;8500000,ROUNDDOWN(B880*0.9,0)-1100000,B880-1950000)))))))),IF(B880&lt;651000,0,IF(B880&lt;1900000,B880-650000,IF(B880&lt;3600000,ROUNDDOWN(B880/4,-3)*2.8-80000,IF(B880&lt;6600000,ROUNDDOWN(B880/4,-3)*3.2-440000,IF(B880&lt;8500000,ROUNDDOWN(B880*0.9,0)-1100000,B880-1950000))))))</f>
        <v/>
      </c>
      <c r="K880" s="16">
        <f>IF(J880&gt;23500000,NA(),IF(C880=2026,IF(J880&lt;=4890000,1040000,IF(J880&lt;=6550000,670000,620000)),IF(J880&lt;=1320000,950000,IF(J880&lt;=3360000,880000,IF(J880&lt;=4890000,680000,IF(J880&lt;=6550000,630000,580000))))))</f>
        <v/>
      </c>
      <c r="L880" s="16">
        <f>IF(D880=1,IF(J880&lt;=9000000,380000,IF(J880&lt;=9500000,260000,IF(J880&lt;=10000000,130000,0))),0)</f>
        <v/>
      </c>
      <c r="M880" s="16">
        <f>IF(D880=1,IF(J880&lt;=9000000,330000,IF(J880&lt;=9500000,220000,IF(J880&lt;=10000000,110000,0))),0)</f>
        <v/>
      </c>
      <c r="N880" s="16">
        <f>IF(D880=1,IF(J880&lt;=9000000,50000,IF(J880&lt;=9500000,40000,IF(J880&lt;=10000000,20000,0))),0)</f>
        <v/>
      </c>
      <c r="O880" s="16">
        <f>MAX(0,ROUNDDOWN(J880-G880-K880-L880-E880*380000-F880*630000-H880,-3))</f>
        <v/>
      </c>
      <c r="P880" s="16">
        <f>MAX(0,ROUNDDOWN(J880-G880-430000-M880-E880*330000-F880*450000-I880,-3))</f>
        <v/>
      </c>
      <c r="Q880" s="16">
        <f>50000+N880+E880*50000+F880*180000</f>
        <v/>
      </c>
      <c r="R880" s="16">
        <f>IF(P880&lt;=2000000,MIN(Q880,P880),MAX(Q880-(P880-2000000),50000))*0.05</f>
        <v/>
      </c>
      <c r="S880" s="16">
        <f>MAX(0,P880*0.1-R880)</f>
        <v/>
      </c>
      <c r="T880" s="16">
        <f>Q880+MAX(0,K880-480000)</f>
        <v/>
      </c>
      <c r="U880" s="16">
        <f>P880-T880</f>
        <v/>
      </c>
      <c r="V880" s="17">
        <f>IF(U880&lt;0,0,LOOKUP(U880,{0,1950001,3300001,6950001,9000001,18000001,40000001},{0.05,0.1,0.2,0.23,0.33,0.4,0.45}))</f>
        <v/>
      </c>
      <c r="W880" s="18">
        <f>IF(U880&lt;0,0.9,0.9-V880*1.021)</f>
        <v/>
      </c>
      <c r="X880" s="16">
        <f>ROUNDDOWN(S880*0.2/W880+2000,0)</f>
        <v/>
      </c>
      <c r="Y880" s="17">
        <f>IF(O880&lt;=0,0,LOOKUP(O880,{0,1950001,3300001,6950001,9000001,18000001,40000001},{0.05,0.1,0.2,0.23,0.33,0.4,0.45}))</f>
        <v/>
      </c>
    </row>
    <row r="881">
      <c r="A881" t="inlineStr">
        <is>
          <t>1万円刻み</t>
        </is>
      </c>
      <c r="B881" s="16">
        <f>'3_1万円刻み'!$A$100</f>
        <v/>
      </c>
      <c r="C881" t="n">
        <v>2025</v>
      </c>
      <c r="D881" t="n">
        <v>0</v>
      </c>
      <c r="E881" t="n">
        <v>0</v>
      </c>
      <c r="F881" t="n">
        <v>0</v>
      </c>
      <c r="G881" s="16">
        <f>ROUND(MIN(B881/12,650000)*12*0.0915+MIN(B881/12,1390000)*12*(0.0504+0)+B881*0.005,0)</f>
        <v/>
      </c>
      <c r="H881" t="n">
        <v>0</v>
      </c>
      <c r="I881" t="n">
        <v>0</v>
      </c>
      <c r="J881" s="16">
        <f>IF(C881=2026,IF(B881&lt;741000,0,IF(B881&lt;2191000,B881-740000,IF(B881&lt;2193000,1451000,IF(B881&lt;2196000,1453000,IF(B881&lt;2200000,1456000,IF(B881&lt;3600000,ROUNDDOWN(B881/4,-3)*2.8-80000,IF(B881&lt;6600000,ROUNDDOWN(B881/4,-3)*3.2-440000,IF(B881&lt;8500000,ROUNDDOWN(B881*0.9,0)-1100000,B881-1950000)))))))),IF(B881&lt;651000,0,IF(B881&lt;1900000,B881-650000,IF(B881&lt;3600000,ROUNDDOWN(B881/4,-3)*2.8-80000,IF(B881&lt;6600000,ROUNDDOWN(B881/4,-3)*3.2-440000,IF(B881&lt;8500000,ROUNDDOWN(B881*0.9,0)-1100000,B881-1950000))))))</f>
        <v/>
      </c>
      <c r="K881" s="16">
        <f>IF(J881&gt;23500000,NA(),IF(C881=2026,IF(J881&lt;=4890000,1040000,IF(J881&lt;=6550000,670000,620000)),IF(J881&lt;=1320000,950000,IF(J881&lt;=3360000,880000,IF(J881&lt;=4890000,680000,IF(J881&lt;=6550000,630000,580000))))))</f>
        <v/>
      </c>
      <c r="L881" s="16">
        <f>IF(D881=1,IF(J881&lt;=9000000,380000,IF(J881&lt;=9500000,260000,IF(J881&lt;=10000000,130000,0))),0)</f>
        <v/>
      </c>
      <c r="M881" s="16">
        <f>IF(D881=1,IF(J881&lt;=9000000,330000,IF(J881&lt;=9500000,220000,IF(J881&lt;=10000000,110000,0))),0)</f>
        <v/>
      </c>
      <c r="N881" s="16">
        <f>IF(D881=1,IF(J881&lt;=9000000,50000,IF(J881&lt;=9500000,40000,IF(J881&lt;=10000000,20000,0))),0)</f>
        <v/>
      </c>
      <c r="O881" s="16">
        <f>MAX(0,ROUNDDOWN(J881-G881-K881-L881-E881*380000-F881*630000-H881,-3))</f>
        <v/>
      </c>
      <c r="P881" s="16">
        <f>MAX(0,ROUNDDOWN(J881-G881-430000-M881-E881*330000-F881*450000-I881,-3))</f>
        <v/>
      </c>
      <c r="Q881" s="16">
        <f>50000+N881+E881*50000+F881*180000</f>
        <v/>
      </c>
      <c r="R881" s="16">
        <f>IF(P881&lt;=2000000,MIN(Q881,P881),MAX(Q881-(P881-2000000),50000))*0.05</f>
        <v/>
      </c>
      <c r="S881" s="16">
        <f>MAX(0,P881*0.1-R881)</f>
        <v/>
      </c>
      <c r="T881" s="16">
        <f>Q881+MAX(0,K881-480000)</f>
        <v/>
      </c>
      <c r="U881" s="16">
        <f>P881-T881</f>
        <v/>
      </c>
      <c r="V881" s="17">
        <f>IF(U881&lt;0,0,LOOKUP(U881,{0,1950001,3300001,6950001,9000001,18000001,40000001},{0.05,0.1,0.2,0.23,0.33,0.4,0.45}))</f>
        <v/>
      </c>
      <c r="W881" s="18">
        <f>IF(U881&lt;0,0.9,0.9-V881*1.021)</f>
        <v/>
      </c>
      <c r="X881" s="16">
        <f>ROUNDDOWN(S881*0.2/W881+2000,0)</f>
        <v/>
      </c>
      <c r="Y881" s="17">
        <f>IF(O881&lt;=0,0,LOOKUP(O881,{0,1950001,3300001,6950001,9000001,18000001,40000001},{0.05,0.1,0.2,0.23,0.33,0.4,0.45}))</f>
        <v/>
      </c>
    </row>
    <row r="882">
      <c r="A882" t="inlineStr">
        <is>
          <t>1万円刻み</t>
        </is>
      </c>
      <c r="B882" s="16">
        <f>'3_1万円刻み'!$A$100</f>
        <v/>
      </c>
      <c r="C882" t="n">
        <v>2026</v>
      </c>
      <c r="D882" t="n">
        <v>0</v>
      </c>
      <c r="E882" t="n">
        <v>0</v>
      </c>
      <c r="F882" t="n">
        <v>0</v>
      </c>
      <c r="G882" s="16">
        <f>ROUND(MIN(B882/12,650000)*12*0.0915+MIN(B882/12,1390000)*12*(0.0504+0)+B882*0.005,0)</f>
        <v/>
      </c>
      <c r="H882" t="n">
        <v>0</v>
      </c>
      <c r="I882" t="n">
        <v>0</v>
      </c>
      <c r="J882" s="16">
        <f>IF(C882=2026,IF(B882&lt;741000,0,IF(B882&lt;2191000,B882-740000,IF(B882&lt;2193000,1451000,IF(B882&lt;2196000,1453000,IF(B882&lt;2200000,1456000,IF(B882&lt;3600000,ROUNDDOWN(B882/4,-3)*2.8-80000,IF(B882&lt;6600000,ROUNDDOWN(B882/4,-3)*3.2-440000,IF(B882&lt;8500000,ROUNDDOWN(B882*0.9,0)-1100000,B882-1950000)))))))),IF(B882&lt;651000,0,IF(B882&lt;1900000,B882-650000,IF(B882&lt;3600000,ROUNDDOWN(B882/4,-3)*2.8-80000,IF(B882&lt;6600000,ROUNDDOWN(B882/4,-3)*3.2-440000,IF(B882&lt;8500000,ROUNDDOWN(B882*0.9,0)-1100000,B882-1950000))))))</f>
        <v/>
      </c>
      <c r="K882" s="16">
        <f>IF(J882&gt;23500000,NA(),IF(C882=2026,IF(J882&lt;=4890000,1040000,IF(J882&lt;=6550000,670000,620000)),IF(J882&lt;=1320000,950000,IF(J882&lt;=3360000,880000,IF(J882&lt;=4890000,680000,IF(J882&lt;=6550000,630000,580000))))))</f>
        <v/>
      </c>
      <c r="L882" s="16">
        <f>IF(D882=1,IF(J882&lt;=9000000,380000,IF(J882&lt;=9500000,260000,IF(J882&lt;=10000000,130000,0))),0)</f>
        <v/>
      </c>
      <c r="M882" s="16">
        <f>IF(D882=1,IF(J882&lt;=9000000,330000,IF(J882&lt;=9500000,220000,IF(J882&lt;=10000000,110000,0))),0)</f>
        <v/>
      </c>
      <c r="N882" s="16">
        <f>IF(D882=1,IF(J882&lt;=9000000,50000,IF(J882&lt;=9500000,40000,IF(J882&lt;=10000000,20000,0))),0)</f>
        <v/>
      </c>
      <c r="O882" s="16">
        <f>MAX(0,ROUNDDOWN(J882-G882-K882-L882-E882*380000-F882*630000-H882,-3))</f>
        <v/>
      </c>
      <c r="P882" s="16">
        <f>MAX(0,ROUNDDOWN(J882-G882-430000-M882-E882*330000-F882*450000-I882,-3))</f>
        <v/>
      </c>
      <c r="Q882" s="16">
        <f>50000+N882+E882*50000+F882*180000</f>
        <v/>
      </c>
      <c r="R882" s="16">
        <f>IF(P882&lt;=2000000,MIN(Q882,P882),MAX(Q882-(P882-2000000),50000))*0.05</f>
        <v/>
      </c>
      <c r="S882" s="16">
        <f>MAX(0,P882*0.1-R882)</f>
        <v/>
      </c>
      <c r="T882" s="16">
        <f>Q882+MAX(0,K882-480000)</f>
        <v/>
      </c>
      <c r="U882" s="16">
        <f>P882-T882</f>
        <v/>
      </c>
      <c r="V882" s="17">
        <f>IF(U882&lt;0,0,LOOKUP(U882,{0,1950001,3300001,6950001,9000001,18000001,40000001},{0.05,0.1,0.2,0.23,0.33,0.4,0.45}))</f>
        <v/>
      </c>
      <c r="W882" s="18">
        <f>IF(U882&lt;0,0.9,0.9-V882*1.021)</f>
        <v/>
      </c>
      <c r="X882" s="16">
        <f>ROUNDDOWN(S882*0.2/W882+2000,0)</f>
        <v/>
      </c>
      <c r="Y882" s="17">
        <f>IF(O882&lt;=0,0,LOOKUP(O882,{0,1950001,3300001,6950001,9000001,18000001,40000001},{0.05,0.1,0.2,0.23,0.33,0.4,0.45}))</f>
        <v/>
      </c>
    </row>
    <row r="883">
      <c r="A883" t="inlineStr">
        <is>
          <t>1万円刻み</t>
        </is>
      </c>
      <c r="B883" s="16">
        <f>'3_1万円刻み'!$A$100</f>
        <v/>
      </c>
      <c r="C883" t="n">
        <v>2025</v>
      </c>
      <c r="D883" t="n">
        <v>1</v>
      </c>
      <c r="E883" t="n">
        <v>0</v>
      </c>
      <c r="F883" t="n">
        <v>0</v>
      </c>
      <c r="G883" s="16">
        <f>ROUND(MIN(B883/12,650000)*12*0.0915+MIN(B883/12,1390000)*12*(0.0504+0)+B883*0.005,0)</f>
        <v/>
      </c>
      <c r="H883" t="n">
        <v>0</v>
      </c>
      <c r="I883" t="n">
        <v>0</v>
      </c>
      <c r="J883" s="16">
        <f>IF(C883=2026,IF(B883&lt;741000,0,IF(B883&lt;2191000,B883-740000,IF(B883&lt;2193000,1451000,IF(B883&lt;2196000,1453000,IF(B883&lt;2200000,1456000,IF(B883&lt;3600000,ROUNDDOWN(B883/4,-3)*2.8-80000,IF(B883&lt;6600000,ROUNDDOWN(B883/4,-3)*3.2-440000,IF(B883&lt;8500000,ROUNDDOWN(B883*0.9,0)-1100000,B883-1950000)))))))),IF(B883&lt;651000,0,IF(B883&lt;1900000,B883-650000,IF(B883&lt;3600000,ROUNDDOWN(B883/4,-3)*2.8-80000,IF(B883&lt;6600000,ROUNDDOWN(B883/4,-3)*3.2-440000,IF(B883&lt;8500000,ROUNDDOWN(B883*0.9,0)-1100000,B883-1950000))))))</f>
        <v/>
      </c>
      <c r="K883" s="16">
        <f>IF(J883&gt;23500000,NA(),IF(C883=2026,IF(J883&lt;=4890000,1040000,IF(J883&lt;=6550000,670000,620000)),IF(J883&lt;=1320000,950000,IF(J883&lt;=3360000,880000,IF(J883&lt;=4890000,680000,IF(J883&lt;=6550000,630000,580000))))))</f>
        <v/>
      </c>
      <c r="L883" s="16">
        <f>IF(D883=1,IF(J883&lt;=9000000,380000,IF(J883&lt;=9500000,260000,IF(J883&lt;=10000000,130000,0))),0)</f>
        <v/>
      </c>
      <c r="M883" s="16">
        <f>IF(D883=1,IF(J883&lt;=9000000,330000,IF(J883&lt;=9500000,220000,IF(J883&lt;=10000000,110000,0))),0)</f>
        <v/>
      </c>
      <c r="N883" s="16">
        <f>IF(D883=1,IF(J883&lt;=9000000,50000,IF(J883&lt;=9500000,40000,IF(J883&lt;=10000000,20000,0))),0)</f>
        <v/>
      </c>
      <c r="O883" s="16">
        <f>MAX(0,ROUNDDOWN(J883-G883-K883-L883-E883*380000-F883*630000-H883,-3))</f>
        <v/>
      </c>
      <c r="P883" s="16">
        <f>MAX(0,ROUNDDOWN(J883-G883-430000-M883-E883*330000-F883*450000-I883,-3))</f>
        <v/>
      </c>
      <c r="Q883" s="16">
        <f>50000+N883+E883*50000+F883*180000</f>
        <v/>
      </c>
      <c r="R883" s="16">
        <f>IF(P883&lt;=2000000,MIN(Q883,P883),MAX(Q883-(P883-2000000),50000))*0.05</f>
        <v/>
      </c>
      <c r="S883" s="16">
        <f>MAX(0,P883*0.1-R883)</f>
        <v/>
      </c>
      <c r="T883" s="16">
        <f>Q883+MAX(0,K883-480000)</f>
        <v/>
      </c>
      <c r="U883" s="16">
        <f>P883-T883</f>
        <v/>
      </c>
      <c r="V883" s="17">
        <f>IF(U883&lt;0,0,LOOKUP(U883,{0,1950001,3300001,6950001,9000001,18000001,40000001},{0.05,0.1,0.2,0.23,0.33,0.4,0.45}))</f>
        <v/>
      </c>
      <c r="W883" s="18">
        <f>IF(U883&lt;0,0.9,0.9-V883*1.021)</f>
        <v/>
      </c>
      <c r="X883" s="16">
        <f>ROUNDDOWN(S883*0.2/W883+2000,0)</f>
        <v/>
      </c>
      <c r="Y883" s="17">
        <f>IF(O883&lt;=0,0,LOOKUP(O883,{0,1950001,3300001,6950001,9000001,18000001,40000001},{0.05,0.1,0.2,0.23,0.33,0.4,0.45}))</f>
        <v/>
      </c>
    </row>
    <row r="884">
      <c r="A884" t="inlineStr">
        <is>
          <t>1万円刻み</t>
        </is>
      </c>
      <c r="B884" s="16">
        <f>'3_1万円刻み'!$A$100</f>
        <v/>
      </c>
      <c r="C884" t="n">
        <v>2026</v>
      </c>
      <c r="D884" t="n">
        <v>1</v>
      </c>
      <c r="E884" t="n">
        <v>0</v>
      </c>
      <c r="F884" t="n">
        <v>0</v>
      </c>
      <c r="G884" s="16">
        <f>ROUND(MIN(B884/12,650000)*12*0.0915+MIN(B884/12,1390000)*12*(0.0504+0)+B884*0.005,0)</f>
        <v/>
      </c>
      <c r="H884" t="n">
        <v>0</v>
      </c>
      <c r="I884" t="n">
        <v>0</v>
      </c>
      <c r="J884" s="16">
        <f>IF(C884=2026,IF(B884&lt;741000,0,IF(B884&lt;2191000,B884-740000,IF(B884&lt;2193000,1451000,IF(B884&lt;2196000,1453000,IF(B884&lt;2200000,1456000,IF(B884&lt;3600000,ROUNDDOWN(B884/4,-3)*2.8-80000,IF(B884&lt;6600000,ROUNDDOWN(B884/4,-3)*3.2-440000,IF(B884&lt;8500000,ROUNDDOWN(B884*0.9,0)-1100000,B884-1950000)))))))),IF(B884&lt;651000,0,IF(B884&lt;1900000,B884-650000,IF(B884&lt;3600000,ROUNDDOWN(B884/4,-3)*2.8-80000,IF(B884&lt;6600000,ROUNDDOWN(B884/4,-3)*3.2-440000,IF(B884&lt;8500000,ROUNDDOWN(B884*0.9,0)-1100000,B884-1950000))))))</f>
        <v/>
      </c>
      <c r="K884" s="16">
        <f>IF(J884&gt;23500000,NA(),IF(C884=2026,IF(J884&lt;=4890000,1040000,IF(J884&lt;=6550000,670000,620000)),IF(J884&lt;=1320000,950000,IF(J884&lt;=3360000,880000,IF(J884&lt;=4890000,680000,IF(J884&lt;=6550000,630000,580000))))))</f>
        <v/>
      </c>
      <c r="L884" s="16">
        <f>IF(D884=1,IF(J884&lt;=9000000,380000,IF(J884&lt;=9500000,260000,IF(J884&lt;=10000000,130000,0))),0)</f>
        <v/>
      </c>
      <c r="M884" s="16">
        <f>IF(D884=1,IF(J884&lt;=9000000,330000,IF(J884&lt;=9500000,220000,IF(J884&lt;=10000000,110000,0))),0)</f>
        <v/>
      </c>
      <c r="N884" s="16">
        <f>IF(D884=1,IF(J884&lt;=9000000,50000,IF(J884&lt;=9500000,40000,IF(J884&lt;=10000000,20000,0))),0)</f>
        <v/>
      </c>
      <c r="O884" s="16">
        <f>MAX(0,ROUNDDOWN(J884-G884-K884-L884-E884*380000-F884*630000-H884,-3))</f>
        <v/>
      </c>
      <c r="P884" s="16">
        <f>MAX(0,ROUNDDOWN(J884-G884-430000-M884-E884*330000-F884*450000-I884,-3))</f>
        <v/>
      </c>
      <c r="Q884" s="16">
        <f>50000+N884+E884*50000+F884*180000</f>
        <v/>
      </c>
      <c r="R884" s="16">
        <f>IF(P884&lt;=2000000,MIN(Q884,P884),MAX(Q884-(P884-2000000),50000))*0.05</f>
        <v/>
      </c>
      <c r="S884" s="16">
        <f>MAX(0,P884*0.1-R884)</f>
        <v/>
      </c>
      <c r="T884" s="16">
        <f>Q884+MAX(0,K884-480000)</f>
        <v/>
      </c>
      <c r="U884" s="16">
        <f>P884-T884</f>
        <v/>
      </c>
      <c r="V884" s="17">
        <f>IF(U884&lt;0,0,LOOKUP(U884,{0,1950001,3300001,6950001,9000001,18000001,40000001},{0.05,0.1,0.2,0.23,0.33,0.4,0.45}))</f>
        <v/>
      </c>
      <c r="W884" s="18">
        <f>IF(U884&lt;0,0.9,0.9-V884*1.021)</f>
        <v/>
      </c>
      <c r="X884" s="16">
        <f>ROUNDDOWN(S884*0.2/W884+2000,0)</f>
        <v/>
      </c>
      <c r="Y884" s="17">
        <f>IF(O884&lt;=0,0,LOOKUP(O884,{0,1950001,3300001,6950001,9000001,18000001,40000001},{0.05,0.1,0.2,0.23,0.33,0.4,0.45}))</f>
        <v/>
      </c>
    </row>
    <row r="885">
      <c r="A885" t="inlineStr">
        <is>
          <t>1万円刻み</t>
        </is>
      </c>
      <c r="B885" s="16">
        <f>'3_1万円刻み'!$A$101</f>
        <v/>
      </c>
      <c r="C885" t="n">
        <v>2025</v>
      </c>
      <c r="D885" t="n">
        <v>0</v>
      </c>
      <c r="E885" t="n">
        <v>0</v>
      </c>
      <c r="F885" t="n">
        <v>0</v>
      </c>
      <c r="G885" s="16">
        <f>ROUND(MIN(B885/12,650000)*12*0.0915+MIN(B885/12,1390000)*12*(0.0504+0)+B885*0.005,0)</f>
        <v/>
      </c>
      <c r="H885" t="n">
        <v>0</v>
      </c>
      <c r="I885" t="n">
        <v>0</v>
      </c>
      <c r="J885" s="16">
        <f>IF(C885=2026,IF(B885&lt;741000,0,IF(B885&lt;2191000,B885-740000,IF(B885&lt;2193000,1451000,IF(B885&lt;2196000,1453000,IF(B885&lt;2200000,1456000,IF(B885&lt;3600000,ROUNDDOWN(B885/4,-3)*2.8-80000,IF(B885&lt;6600000,ROUNDDOWN(B885/4,-3)*3.2-440000,IF(B885&lt;8500000,ROUNDDOWN(B885*0.9,0)-1100000,B885-1950000)))))))),IF(B885&lt;651000,0,IF(B885&lt;1900000,B885-650000,IF(B885&lt;3600000,ROUNDDOWN(B885/4,-3)*2.8-80000,IF(B885&lt;6600000,ROUNDDOWN(B885/4,-3)*3.2-440000,IF(B885&lt;8500000,ROUNDDOWN(B885*0.9,0)-1100000,B885-1950000))))))</f>
        <v/>
      </c>
      <c r="K885" s="16">
        <f>IF(J885&gt;23500000,NA(),IF(C885=2026,IF(J885&lt;=4890000,1040000,IF(J885&lt;=6550000,670000,620000)),IF(J885&lt;=1320000,950000,IF(J885&lt;=3360000,880000,IF(J885&lt;=4890000,680000,IF(J885&lt;=6550000,630000,580000))))))</f>
        <v/>
      </c>
      <c r="L885" s="16">
        <f>IF(D885=1,IF(J885&lt;=9000000,380000,IF(J885&lt;=9500000,260000,IF(J885&lt;=10000000,130000,0))),0)</f>
        <v/>
      </c>
      <c r="M885" s="16">
        <f>IF(D885=1,IF(J885&lt;=9000000,330000,IF(J885&lt;=9500000,220000,IF(J885&lt;=10000000,110000,0))),0)</f>
        <v/>
      </c>
      <c r="N885" s="16">
        <f>IF(D885=1,IF(J885&lt;=9000000,50000,IF(J885&lt;=9500000,40000,IF(J885&lt;=10000000,20000,0))),0)</f>
        <v/>
      </c>
      <c r="O885" s="16">
        <f>MAX(0,ROUNDDOWN(J885-G885-K885-L885-E885*380000-F885*630000-H885,-3))</f>
        <v/>
      </c>
      <c r="P885" s="16">
        <f>MAX(0,ROUNDDOWN(J885-G885-430000-M885-E885*330000-F885*450000-I885,-3))</f>
        <v/>
      </c>
      <c r="Q885" s="16">
        <f>50000+N885+E885*50000+F885*180000</f>
        <v/>
      </c>
      <c r="R885" s="16">
        <f>IF(P885&lt;=2000000,MIN(Q885,P885),MAX(Q885-(P885-2000000),50000))*0.05</f>
        <v/>
      </c>
      <c r="S885" s="16">
        <f>MAX(0,P885*0.1-R885)</f>
        <v/>
      </c>
      <c r="T885" s="16">
        <f>Q885+MAX(0,K885-480000)</f>
        <v/>
      </c>
      <c r="U885" s="16">
        <f>P885-T885</f>
        <v/>
      </c>
      <c r="V885" s="17">
        <f>IF(U885&lt;0,0,LOOKUP(U885,{0,1950001,3300001,6950001,9000001,18000001,40000001},{0.05,0.1,0.2,0.23,0.33,0.4,0.45}))</f>
        <v/>
      </c>
      <c r="W885" s="18">
        <f>IF(U885&lt;0,0.9,0.9-V885*1.021)</f>
        <v/>
      </c>
      <c r="X885" s="16">
        <f>ROUNDDOWN(S885*0.2/W885+2000,0)</f>
        <v/>
      </c>
      <c r="Y885" s="17">
        <f>IF(O885&lt;=0,0,LOOKUP(O885,{0,1950001,3300001,6950001,9000001,18000001,40000001},{0.05,0.1,0.2,0.23,0.33,0.4,0.45}))</f>
        <v/>
      </c>
    </row>
    <row r="886">
      <c r="A886" t="inlineStr">
        <is>
          <t>1万円刻み</t>
        </is>
      </c>
      <c r="B886" s="16">
        <f>'3_1万円刻み'!$A$101</f>
        <v/>
      </c>
      <c r="C886" t="n">
        <v>2026</v>
      </c>
      <c r="D886" t="n">
        <v>0</v>
      </c>
      <c r="E886" t="n">
        <v>0</v>
      </c>
      <c r="F886" t="n">
        <v>0</v>
      </c>
      <c r="G886" s="16">
        <f>ROUND(MIN(B886/12,650000)*12*0.0915+MIN(B886/12,1390000)*12*(0.0504+0)+B886*0.005,0)</f>
        <v/>
      </c>
      <c r="H886" t="n">
        <v>0</v>
      </c>
      <c r="I886" t="n">
        <v>0</v>
      </c>
      <c r="J886" s="16">
        <f>IF(C886=2026,IF(B886&lt;741000,0,IF(B886&lt;2191000,B886-740000,IF(B886&lt;2193000,1451000,IF(B886&lt;2196000,1453000,IF(B886&lt;2200000,1456000,IF(B886&lt;3600000,ROUNDDOWN(B886/4,-3)*2.8-80000,IF(B886&lt;6600000,ROUNDDOWN(B886/4,-3)*3.2-440000,IF(B886&lt;8500000,ROUNDDOWN(B886*0.9,0)-1100000,B886-1950000)))))))),IF(B886&lt;651000,0,IF(B886&lt;1900000,B886-650000,IF(B886&lt;3600000,ROUNDDOWN(B886/4,-3)*2.8-80000,IF(B886&lt;6600000,ROUNDDOWN(B886/4,-3)*3.2-440000,IF(B886&lt;8500000,ROUNDDOWN(B886*0.9,0)-1100000,B886-1950000))))))</f>
        <v/>
      </c>
      <c r="K886" s="16">
        <f>IF(J886&gt;23500000,NA(),IF(C886=2026,IF(J886&lt;=4890000,1040000,IF(J886&lt;=6550000,670000,620000)),IF(J886&lt;=1320000,950000,IF(J886&lt;=3360000,880000,IF(J886&lt;=4890000,680000,IF(J886&lt;=6550000,630000,580000))))))</f>
        <v/>
      </c>
      <c r="L886" s="16">
        <f>IF(D886=1,IF(J886&lt;=9000000,380000,IF(J886&lt;=9500000,260000,IF(J886&lt;=10000000,130000,0))),0)</f>
        <v/>
      </c>
      <c r="M886" s="16">
        <f>IF(D886=1,IF(J886&lt;=9000000,330000,IF(J886&lt;=9500000,220000,IF(J886&lt;=10000000,110000,0))),0)</f>
        <v/>
      </c>
      <c r="N886" s="16">
        <f>IF(D886=1,IF(J886&lt;=9000000,50000,IF(J886&lt;=9500000,40000,IF(J886&lt;=10000000,20000,0))),0)</f>
        <v/>
      </c>
      <c r="O886" s="16">
        <f>MAX(0,ROUNDDOWN(J886-G886-K886-L886-E886*380000-F886*630000-H886,-3))</f>
        <v/>
      </c>
      <c r="P886" s="16">
        <f>MAX(0,ROUNDDOWN(J886-G886-430000-M886-E886*330000-F886*450000-I886,-3))</f>
        <v/>
      </c>
      <c r="Q886" s="16">
        <f>50000+N886+E886*50000+F886*180000</f>
        <v/>
      </c>
      <c r="R886" s="16">
        <f>IF(P886&lt;=2000000,MIN(Q886,P886),MAX(Q886-(P886-2000000),50000))*0.05</f>
        <v/>
      </c>
      <c r="S886" s="16">
        <f>MAX(0,P886*0.1-R886)</f>
        <v/>
      </c>
      <c r="T886" s="16">
        <f>Q886+MAX(0,K886-480000)</f>
        <v/>
      </c>
      <c r="U886" s="16">
        <f>P886-T886</f>
        <v/>
      </c>
      <c r="V886" s="17">
        <f>IF(U886&lt;0,0,LOOKUP(U886,{0,1950001,3300001,6950001,9000001,18000001,40000001},{0.05,0.1,0.2,0.23,0.33,0.4,0.45}))</f>
        <v/>
      </c>
      <c r="W886" s="18">
        <f>IF(U886&lt;0,0.9,0.9-V886*1.021)</f>
        <v/>
      </c>
      <c r="X886" s="16">
        <f>ROUNDDOWN(S886*0.2/W886+2000,0)</f>
        <v/>
      </c>
      <c r="Y886" s="17">
        <f>IF(O886&lt;=0,0,LOOKUP(O886,{0,1950001,3300001,6950001,9000001,18000001,40000001},{0.05,0.1,0.2,0.23,0.33,0.4,0.45}))</f>
        <v/>
      </c>
    </row>
    <row r="887">
      <c r="A887" t="inlineStr">
        <is>
          <t>1万円刻み</t>
        </is>
      </c>
      <c r="B887" s="16">
        <f>'3_1万円刻み'!$A$101</f>
        <v/>
      </c>
      <c r="C887" t="n">
        <v>2025</v>
      </c>
      <c r="D887" t="n">
        <v>1</v>
      </c>
      <c r="E887" t="n">
        <v>0</v>
      </c>
      <c r="F887" t="n">
        <v>0</v>
      </c>
      <c r="G887" s="16">
        <f>ROUND(MIN(B887/12,650000)*12*0.0915+MIN(B887/12,1390000)*12*(0.0504+0)+B887*0.005,0)</f>
        <v/>
      </c>
      <c r="H887" t="n">
        <v>0</v>
      </c>
      <c r="I887" t="n">
        <v>0</v>
      </c>
      <c r="J887" s="16">
        <f>IF(C887=2026,IF(B887&lt;741000,0,IF(B887&lt;2191000,B887-740000,IF(B887&lt;2193000,1451000,IF(B887&lt;2196000,1453000,IF(B887&lt;2200000,1456000,IF(B887&lt;3600000,ROUNDDOWN(B887/4,-3)*2.8-80000,IF(B887&lt;6600000,ROUNDDOWN(B887/4,-3)*3.2-440000,IF(B887&lt;8500000,ROUNDDOWN(B887*0.9,0)-1100000,B887-1950000)))))))),IF(B887&lt;651000,0,IF(B887&lt;1900000,B887-650000,IF(B887&lt;3600000,ROUNDDOWN(B887/4,-3)*2.8-80000,IF(B887&lt;6600000,ROUNDDOWN(B887/4,-3)*3.2-440000,IF(B887&lt;8500000,ROUNDDOWN(B887*0.9,0)-1100000,B887-1950000))))))</f>
        <v/>
      </c>
      <c r="K887" s="16">
        <f>IF(J887&gt;23500000,NA(),IF(C887=2026,IF(J887&lt;=4890000,1040000,IF(J887&lt;=6550000,670000,620000)),IF(J887&lt;=1320000,950000,IF(J887&lt;=3360000,880000,IF(J887&lt;=4890000,680000,IF(J887&lt;=6550000,630000,580000))))))</f>
        <v/>
      </c>
      <c r="L887" s="16">
        <f>IF(D887=1,IF(J887&lt;=9000000,380000,IF(J887&lt;=9500000,260000,IF(J887&lt;=10000000,130000,0))),0)</f>
        <v/>
      </c>
      <c r="M887" s="16">
        <f>IF(D887=1,IF(J887&lt;=9000000,330000,IF(J887&lt;=9500000,220000,IF(J887&lt;=10000000,110000,0))),0)</f>
        <v/>
      </c>
      <c r="N887" s="16">
        <f>IF(D887=1,IF(J887&lt;=9000000,50000,IF(J887&lt;=9500000,40000,IF(J887&lt;=10000000,20000,0))),0)</f>
        <v/>
      </c>
      <c r="O887" s="16">
        <f>MAX(0,ROUNDDOWN(J887-G887-K887-L887-E887*380000-F887*630000-H887,-3))</f>
        <v/>
      </c>
      <c r="P887" s="16">
        <f>MAX(0,ROUNDDOWN(J887-G887-430000-M887-E887*330000-F887*450000-I887,-3))</f>
        <v/>
      </c>
      <c r="Q887" s="16">
        <f>50000+N887+E887*50000+F887*180000</f>
        <v/>
      </c>
      <c r="R887" s="16">
        <f>IF(P887&lt;=2000000,MIN(Q887,P887),MAX(Q887-(P887-2000000),50000))*0.05</f>
        <v/>
      </c>
      <c r="S887" s="16">
        <f>MAX(0,P887*0.1-R887)</f>
        <v/>
      </c>
      <c r="T887" s="16">
        <f>Q887+MAX(0,K887-480000)</f>
        <v/>
      </c>
      <c r="U887" s="16">
        <f>P887-T887</f>
        <v/>
      </c>
      <c r="V887" s="17">
        <f>IF(U887&lt;0,0,LOOKUP(U887,{0,1950001,3300001,6950001,9000001,18000001,40000001},{0.05,0.1,0.2,0.23,0.33,0.4,0.45}))</f>
        <v/>
      </c>
      <c r="W887" s="18">
        <f>IF(U887&lt;0,0.9,0.9-V887*1.021)</f>
        <v/>
      </c>
      <c r="X887" s="16">
        <f>ROUNDDOWN(S887*0.2/W887+2000,0)</f>
        <v/>
      </c>
      <c r="Y887" s="17">
        <f>IF(O887&lt;=0,0,LOOKUP(O887,{0,1950001,3300001,6950001,9000001,18000001,40000001},{0.05,0.1,0.2,0.23,0.33,0.4,0.45}))</f>
        <v/>
      </c>
    </row>
    <row r="888">
      <c r="A888" t="inlineStr">
        <is>
          <t>1万円刻み</t>
        </is>
      </c>
      <c r="B888" s="16">
        <f>'3_1万円刻み'!$A$101</f>
        <v/>
      </c>
      <c r="C888" t="n">
        <v>2026</v>
      </c>
      <c r="D888" t="n">
        <v>1</v>
      </c>
      <c r="E888" t="n">
        <v>0</v>
      </c>
      <c r="F888" t="n">
        <v>0</v>
      </c>
      <c r="G888" s="16">
        <f>ROUND(MIN(B888/12,650000)*12*0.0915+MIN(B888/12,1390000)*12*(0.0504+0)+B888*0.005,0)</f>
        <v/>
      </c>
      <c r="H888" t="n">
        <v>0</v>
      </c>
      <c r="I888" t="n">
        <v>0</v>
      </c>
      <c r="J888" s="16">
        <f>IF(C888=2026,IF(B888&lt;741000,0,IF(B888&lt;2191000,B888-740000,IF(B888&lt;2193000,1451000,IF(B888&lt;2196000,1453000,IF(B888&lt;2200000,1456000,IF(B888&lt;3600000,ROUNDDOWN(B888/4,-3)*2.8-80000,IF(B888&lt;6600000,ROUNDDOWN(B888/4,-3)*3.2-440000,IF(B888&lt;8500000,ROUNDDOWN(B888*0.9,0)-1100000,B888-1950000)))))))),IF(B888&lt;651000,0,IF(B888&lt;1900000,B888-650000,IF(B888&lt;3600000,ROUNDDOWN(B888/4,-3)*2.8-80000,IF(B888&lt;6600000,ROUNDDOWN(B888/4,-3)*3.2-440000,IF(B888&lt;8500000,ROUNDDOWN(B888*0.9,0)-1100000,B888-1950000))))))</f>
        <v/>
      </c>
      <c r="K888" s="16">
        <f>IF(J888&gt;23500000,NA(),IF(C888=2026,IF(J888&lt;=4890000,1040000,IF(J888&lt;=6550000,670000,620000)),IF(J888&lt;=1320000,950000,IF(J888&lt;=3360000,880000,IF(J888&lt;=4890000,680000,IF(J888&lt;=6550000,630000,580000))))))</f>
        <v/>
      </c>
      <c r="L888" s="16">
        <f>IF(D888=1,IF(J888&lt;=9000000,380000,IF(J888&lt;=9500000,260000,IF(J888&lt;=10000000,130000,0))),0)</f>
        <v/>
      </c>
      <c r="M888" s="16">
        <f>IF(D888=1,IF(J888&lt;=9000000,330000,IF(J888&lt;=9500000,220000,IF(J888&lt;=10000000,110000,0))),0)</f>
        <v/>
      </c>
      <c r="N888" s="16">
        <f>IF(D888=1,IF(J888&lt;=9000000,50000,IF(J888&lt;=9500000,40000,IF(J888&lt;=10000000,20000,0))),0)</f>
        <v/>
      </c>
      <c r="O888" s="16">
        <f>MAX(0,ROUNDDOWN(J888-G888-K888-L888-E888*380000-F888*630000-H888,-3))</f>
        <v/>
      </c>
      <c r="P888" s="16">
        <f>MAX(0,ROUNDDOWN(J888-G888-430000-M888-E888*330000-F888*450000-I888,-3))</f>
        <v/>
      </c>
      <c r="Q888" s="16">
        <f>50000+N888+E888*50000+F888*180000</f>
        <v/>
      </c>
      <c r="R888" s="16">
        <f>IF(P888&lt;=2000000,MIN(Q888,P888),MAX(Q888-(P888-2000000),50000))*0.05</f>
        <v/>
      </c>
      <c r="S888" s="16">
        <f>MAX(0,P888*0.1-R888)</f>
        <v/>
      </c>
      <c r="T888" s="16">
        <f>Q888+MAX(0,K888-480000)</f>
        <v/>
      </c>
      <c r="U888" s="16">
        <f>P888-T888</f>
        <v/>
      </c>
      <c r="V888" s="17">
        <f>IF(U888&lt;0,0,LOOKUP(U888,{0,1950001,3300001,6950001,9000001,18000001,40000001},{0.05,0.1,0.2,0.23,0.33,0.4,0.45}))</f>
        <v/>
      </c>
      <c r="W888" s="18">
        <f>IF(U888&lt;0,0.9,0.9-V888*1.021)</f>
        <v/>
      </c>
      <c r="X888" s="16">
        <f>ROUNDDOWN(S888*0.2/W888+2000,0)</f>
        <v/>
      </c>
      <c r="Y888" s="17">
        <f>IF(O888&lt;=0,0,LOOKUP(O888,{0,1950001,3300001,6950001,9000001,18000001,40000001},{0.05,0.1,0.2,0.23,0.33,0.4,0.45}))</f>
        <v/>
      </c>
    </row>
    <row r="889">
      <c r="A889" t="inlineStr">
        <is>
          <t>1万円刻み</t>
        </is>
      </c>
      <c r="B889" s="16">
        <f>'3_1万円刻み'!$A$102</f>
        <v/>
      </c>
      <c r="C889" t="n">
        <v>2025</v>
      </c>
      <c r="D889" t="n">
        <v>0</v>
      </c>
      <c r="E889" t="n">
        <v>0</v>
      </c>
      <c r="F889" t="n">
        <v>0</v>
      </c>
      <c r="G889" s="16">
        <f>ROUND(MIN(B889/12,650000)*12*0.0915+MIN(B889/12,1390000)*12*(0.0504+0)+B889*0.005,0)</f>
        <v/>
      </c>
      <c r="H889" t="n">
        <v>0</v>
      </c>
      <c r="I889" t="n">
        <v>0</v>
      </c>
      <c r="J889" s="16">
        <f>IF(C889=2026,IF(B889&lt;741000,0,IF(B889&lt;2191000,B889-740000,IF(B889&lt;2193000,1451000,IF(B889&lt;2196000,1453000,IF(B889&lt;2200000,1456000,IF(B889&lt;3600000,ROUNDDOWN(B889/4,-3)*2.8-80000,IF(B889&lt;6600000,ROUNDDOWN(B889/4,-3)*3.2-440000,IF(B889&lt;8500000,ROUNDDOWN(B889*0.9,0)-1100000,B889-1950000)))))))),IF(B889&lt;651000,0,IF(B889&lt;1900000,B889-650000,IF(B889&lt;3600000,ROUNDDOWN(B889/4,-3)*2.8-80000,IF(B889&lt;6600000,ROUNDDOWN(B889/4,-3)*3.2-440000,IF(B889&lt;8500000,ROUNDDOWN(B889*0.9,0)-1100000,B889-1950000))))))</f>
        <v/>
      </c>
      <c r="K889" s="16">
        <f>IF(J889&gt;23500000,NA(),IF(C889=2026,IF(J889&lt;=4890000,1040000,IF(J889&lt;=6550000,670000,620000)),IF(J889&lt;=1320000,950000,IF(J889&lt;=3360000,880000,IF(J889&lt;=4890000,680000,IF(J889&lt;=6550000,630000,580000))))))</f>
        <v/>
      </c>
      <c r="L889" s="16">
        <f>IF(D889=1,IF(J889&lt;=9000000,380000,IF(J889&lt;=9500000,260000,IF(J889&lt;=10000000,130000,0))),0)</f>
        <v/>
      </c>
      <c r="M889" s="16">
        <f>IF(D889=1,IF(J889&lt;=9000000,330000,IF(J889&lt;=9500000,220000,IF(J889&lt;=10000000,110000,0))),0)</f>
        <v/>
      </c>
      <c r="N889" s="16">
        <f>IF(D889=1,IF(J889&lt;=9000000,50000,IF(J889&lt;=9500000,40000,IF(J889&lt;=10000000,20000,0))),0)</f>
        <v/>
      </c>
      <c r="O889" s="16">
        <f>MAX(0,ROUNDDOWN(J889-G889-K889-L889-E889*380000-F889*630000-H889,-3))</f>
        <v/>
      </c>
      <c r="P889" s="16">
        <f>MAX(0,ROUNDDOWN(J889-G889-430000-M889-E889*330000-F889*450000-I889,-3))</f>
        <v/>
      </c>
      <c r="Q889" s="16">
        <f>50000+N889+E889*50000+F889*180000</f>
        <v/>
      </c>
      <c r="R889" s="16">
        <f>IF(P889&lt;=2000000,MIN(Q889,P889),MAX(Q889-(P889-2000000),50000))*0.05</f>
        <v/>
      </c>
      <c r="S889" s="16">
        <f>MAX(0,P889*0.1-R889)</f>
        <v/>
      </c>
      <c r="T889" s="16">
        <f>Q889+MAX(0,K889-480000)</f>
        <v/>
      </c>
      <c r="U889" s="16">
        <f>P889-T889</f>
        <v/>
      </c>
      <c r="V889" s="17">
        <f>IF(U889&lt;0,0,LOOKUP(U889,{0,1950001,3300001,6950001,9000001,18000001,40000001},{0.05,0.1,0.2,0.23,0.33,0.4,0.45}))</f>
        <v/>
      </c>
      <c r="W889" s="18">
        <f>IF(U889&lt;0,0.9,0.9-V889*1.021)</f>
        <v/>
      </c>
      <c r="X889" s="16">
        <f>ROUNDDOWN(S889*0.2/W889+2000,0)</f>
        <v/>
      </c>
      <c r="Y889" s="17">
        <f>IF(O889&lt;=0,0,LOOKUP(O889,{0,1950001,3300001,6950001,9000001,18000001,40000001},{0.05,0.1,0.2,0.23,0.33,0.4,0.45}))</f>
        <v/>
      </c>
    </row>
    <row r="890">
      <c r="A890" t="inlineStr">
        <is>
          <t>1万円刻み</t>
        </is>
      </c>
      <c r="B890" s="16">
        <f>'3_1万円刻み'!$A$102</f>
        <v/>
      </c>
      <c r="C890" t="n">
        <v>2026</v>
      </c>
      <c r="D890" t="n">
        <v>0</v>
      </c>
      <c r="E890" t="n">
        <v>0</v>
      </c>
      <c r="F890" t="n">
        <v>0</v>
      </c>
      <c r="G890" s="16">
        <f>ROUND(MIN(B890/12,650000)*12*0.0915+MIN(B890/12,1390000)*12*(0.0504+0)+B890*0.005,0)</f>
        <v/>
      </c>
      <c r="H890" t="n">
        <v>0</v>
      </c>
      <c r="I890" t="n">
        <v>0</v>
      </c>
      <c r="J890" s="16">
        <f>IF(C890=2026,IF(B890&lt;741000,0,IF(B890&lt;2191000,B890-740000,IF(B890&lt;2193000,1451000,IF(B890&lt;2196000,1453000,IF(B890&lt;2200000,1456000,IF(B890&lt;3600000,ROUNDDOWN(B890/4,-3)*2.8-80000,IF(B890&lt;6600000,ROUNDDOWN(B890/4,-3)*3.2-440000,IF(B890&lt;8500000,ROUNDDOWN(B890*0.9,0)-1100000,B890-1950000)))))))),IF(B890&lt;651000,0,IF(B890&lt;1900000,B890-650000,IF(B890&lt;3600000,ROUNDDOWN(B890/4,-3)*2.8-80000,IF(B890&lt;6600000,ROUNDDOWN(B890/4,-3)*3.2-440000,IF(B890&lt;8500000,ROUNDDOWN(B890*0.9,0)-1100000,B890-1950000))))))</f>
        <v/>
      </c>
      <c r="K890" s="16">
        <f>IF(J890&gt;23500000,NA(),IF(C890=2026,IF(J890&lt;=4890000,1040000,IF(J890&lt;=6550000,670000,620000)),IF(J890&lt;=1320000,950000,IF(J890&lt;=3360000,880000,IF(J890&lt;=4890000,680000,IF(J890&lt;=6550000,630000,580000))))))</f>
        <v/>
      </c>
      <c r="L890" s="16">
        <f>IF(D890=1,IF(J890&lt;=9000000,380000,IF(J890&lt;=9500000,260000,IF(J890&lt;=10000000,130000,0))),0)</f>
        <v/>
      </c>
      <c r="M890" s="16">
        <f>IF(D890=1,IF(J890&lt;=9000000,330000,IF(J890&lt;=9500000,220000,IF(J890&lt;=10000000,110000,0))),0)</f>
        <v/>
      </c>
      <c r="N890" s="16">
        <f>IF(D890=1,IF(J890&lt;=9000000,50000,IF(J890&lt;=9500000,40000,IF(J890&lt;=10000000,20000,0))),0)</f>
        <v/>
      </c>
      <c r="O890" s="16">
        <f>MAX(0,ROUNDDOWN(J890-G890-K890-L890-E890*380000-F890*630000-H890,-3))</f>
        <v/>
      </c>
      <c r="P890" s="16">
        <f>MAX(0,ROUNDDOWN(J890-G890-430000-M890-E890*330000-F890*450000-I890,-3))</f>
        <v/>
      </c>
      <c r="Q890" s="16">
        <f>50000+N890+E890*50000+F890*180000</f>
        <v/>
      </c>
      <c r="R890" s="16">
        <f>IF(P890&lt;=2000000,MIN(Q890,P890),MAX(Q890-(P890-2000000),50000))*0.05</f>
        <v/>
      </c>
      <c r="S890" s="16">
        <f>MAX(0,P890*0.1-R890)</f>
        <v/>
      </c>
      <c r="T890" s="16">
        <f>Q890+MAX(0,K890-480000)</f>
        <v/>
      </c>
      <c r="U890" s="16">
        <f>P890-T890</f>
        <v/>
      </c>
      <c r="V890" s="17">
        <f>IF(U890&lt;0,0,LOOKUP(U890,{0,1950001,3300001,6950001,9000001,18000001,40000001},{0.05,0.1,0.2,0.23,0.33,0.4,0.45}))</f>
        <v/>
      </c>
      <c r="W890" s="18">
        <f>IF(U890&lt;0,0.9,0.9-V890*1.021)</f>
        <v/>
      </c>
      <c r="X890" s="16">
        <f>ROUNDDOWN(S890*0.2/W890+2000,0)</f>
        <v/>
      </c>
      <c r="Y890" s="17">
        <f>IF(O890&lt;=0,0,LOOKUP(O890,{0,1950001,3300001,6950001,9000001,18000001,40000001},{0.05,0.1,0.2,0.23,0.33,0.4,0.45}))</f>
        <v/>
      </c>
    </row>
    <row r="891">
      <c r="A891" t="inlineStr">
        <is>
          <t>1万円刻み</t>
        </is>
      </c>
      <c r="B891" s="16">
        <f>'3_1万円刻み'!$A$102</f>
        <v/>
      </c>
      <c r="C891" t="n">
        <v>2025</v>
      </c>
      <c r="D891" t="n">
        <v>1</v>
      </c>
      <c r="E891" t="n">
        <v>0</v>
      </c>
      <c r="F891" t="n">
        <v>0</v>
      </c>
      <c r="G891" s="16">
        <f>ROUND(MIN(B891/12,650000)*12*0.0915+MIN(B891/12,1390000)*12*(0.0504+0)+B891*0.005,0)</f>
        <v/>
      </c>
      <c r="H891" t="n">
        <v>0</v>
      </c>
      <c r="I891" t="n">
        <v>0</v>
      </c>
      <c r="J891" s="16">
        <f>IF(C891=2026,IF(B891&lt;741000,0,IF(B891&lt;2191000,B891-740000,IF(B891&lt;2193000,1451000,IF(B891&lt;2196000,1453000,IF(B891&lt;2200000,1456000,IF(B891&lt;3600000,ROUNDDOWN(B891/4,-3)*2.8-80000,IF(B891&lt;6600000,ROUNDDOWN(B891/4,-3)*3.2-440000,IF(B891&lt;8500000,ROUNDDOWN(B891*0.9,0)-1100000,B891-1950000)))))))),IF(B891&lt;651000,0,IF(B891&lt;1900000,B891-650000,IF(B891&lt;3600000,ROUNDDOWN(B891/4,-3)*2.8-80000,IF(B891&lt;6600000,ROUNDDOWN(B891/4,-3)*3.2-440000,IF(B891&lt;8500000,ROUNDDOWN(B891*0.9,0)-1100000,B891-1950000))))))</f>
        <v/>
      </c>
      <c r="K891" s="16">
        <f>IF(J891&gt;23500000,NA(),IF(C891=2026,IF(J891&lt;=4890000,1040000,IF(J891&lt;=6550000,670000,620000)),IF(J891&lt;=1320000,950000,IF(J891&lt;=3360000,880000,IF(J891&lt;=4890000,680000,IF(J891&lt;=6550000,630000,580000))))))</f>
        <v/>
      </c>
      <c r="L891" s="16">
        <f>IF(D891=1,IF(J891&lt;=9000000,380000,IF(J891&lt;=9500000,260000,IF(J891&lt;=10000000,130000,0))),0)</f>
        <v/>
      </c>
      <c r="M891" s="16">
        <f>IF(D891=1,IF(J891&lt;=9000000,330000,IF(J891&lt;=9500000,220000,IF(J891&lt;=10000000,110000,0))),0)</f>
        <v/>
      </c>
      <c r="N891" s="16">
        <f>IF(D891=1,IF(J891&lt;=9000000,50000,IF(J891&lt;=9500000,40000,IF(J891&lt;=10000000,20000,0))),0)</f>
        <v/>
      </c>
      <c r="O891" s="16">
        <f>MAX(0,ROUNDDOWN(J891-G891-K891-L891-E891*380000-F891*630000-H891,-3))</f>
        <v/>
      </c>
      <c r="P891" s="16">
        <f>MAX(0,ROUNDDOWN(J891-G891-430000-M891-E891*330000-F891*450000-I891,-3))</f>
        <v/>
      </c>
      <c r="Q891" s="16">
        <f>50000+N891+E891*50000+F891*180000</f>
        <v/>
      </c>
      <c r="R891" s="16">
        <f>IF(P891&lt;=2000000,MIN(Q891,P891),MAX(Q891-(P891-2000000),50000))*0.05</f>
        <v/>
      </c>
      <c r="S891" s="16">
        <f>MAX(0,P891*0.1-R891)</f>
        <v/>
      </c>
      <c r="T891" s="16">
        <f>Q891+MAX(0,K891-480000)</f>
        <v/>
      </c>
      <c r="U891" s="16">
        <f>P891-T891</f>
        <v/>
      </c>
      <c r="V891" s="17">
        <f>IF(U891&lt;0,0,LOOKUP(U891,{0,1950001,3300001,6950001,9000001,18000001,40000001},{0.05,0.1,0.2,0.23,0.33,0.4,0.45}))</f>
        <v/>
      </c>
      <c r="W891" s="18">
        <f>IF(U891&lt;0,0.9,0.9-V891*1.021)</f>
        <v/>
      </c>
      <c r="X891" s="16">
        <f>ROUNDDOWN(S891*0.2/W891+2000,0)</f>
        <v/>
      </c>
      <c r="Y891" s="17">
        <f>IF(O891&lt;=0,0,LOOKUP(O891,{0,1950001,3300001,6950001,9000001,18000001,40000001},{0.05,0.1,0.2,0.23,0.33,0.4,0.45}))</f>
        <v/>
      </c>
    </row>
    <row r="892">
      <c r="A892" t="inlineStr">
        <is>
          <t>1万円刻み</t>
        </is>
      </c>
      <c r="B892" s="16">
        <f>'3_1万円刻み'!$A$102</f>
        <v/>
      </c>
      <c r="C892" t="n">
        <v>2026</v>
      </c>
      <c r="D892" t="n">
        <v>1</v>
      </c>
      <c r="E892" t="n">
        <v>0</v>
      </c>
      <c r="F892" t="n">
        <v>0</v>
      </c>
      <c r="G892" s="16">
        <f>ROUND(MIN(B892/12,650000)*12*0.0915+MIN(B892/12,1390000)*12*(0.0504+0)+B892*0.005,0)</f>
        <v/>
      </c>
      <c r="H892" t="n">
        <v>0</v>
      </c>
      <c r="I892" t="n">
        <v>0</v>
      </c>
      <c r="J892" s="16">
        <f>IF(C892=2026,IF(B892&lt;741000,0,IF(B892&lt;2191000,B892-740000,IF(B892&lt;2193000,1451000,IF(B892&lt;2196000,1453000,IF(B892&lt;2200000,1456000,IF(B892&lt;3600000,ROUNDDOWN(B892/4,-3)*2.8-80000,IF(B892&lt;6600000,ROUNDDOWN(B892/4,-3)*3.2-440000,IF(B892&lt;8500000,ROUNDDOWN(B892*0.9,0)-1100000,B892-1950000)))))))),IF(B892&lt;651000,0,IF(B892&lt;1900000,B892-650000,IF(B892&lt;3600000,ROUNDDOWN(B892/4,-3)*2.8-80000,IF(B892&lt;6600000,ROUNDDOWN(B892/4,-3)*3.2-440000,IF(B892&lt;8500000,ROUNDDOWN(B892*0.9,0)-1100000,B892-1950000))))))</f>
        <v/>
      </c>
      <c r="K892" s="16">
        <f>IF(J892&gt;23500000,NA(),IF(C892=2026,IF(J892&lt;=4890000,1040000,IF(J892&lt;=6550000,670000,620000)),IF(J892&lt;=1320000,950000,IF(J892&lt;=3360000,880000,IF(J892&lt;=4890000,680000,IF(J892&lt;=6550000,630000,580000))))))</f>
        <v/>
      </c>
      <c r="L892" s="16">
        <f>IF(D892=1,IF(J892&lt;=9000000,380000,IF(J892&lt;=9500000,260000,IF(J892&lt;=10000000,130000,0))),0)</f>
        <v/>
      </c>
      <c r="M892" s="16">
        <f>IF(D892=1,IF(J892&lt;=9000000,330000,IF(J892&lt;=9500000,220000,IF(J892&lt;=10000000,110000,0))),0)</f>
        <v/>
      </c>
      <c r="N892" s="16">
        <f>IF(D892=1,IF(J892&lt;=9000000,50000,IF(J892&lt;=9500000,40000,IF(J892&lt;=10000000,20000,0))),0)</f>
        <v/>
      </c>
      <c r="O892" s="16">
        <f>MAX(0,ROUNDDOWN(J892-G892-K892-L892-E892*380000-F892*630000-H892,-3))</f>
        <v/>
      </c>
      <c r="P892" s="16">
        <f>MAX(0,ROUNDDOWN(J892-G892-430000-M892-E892*330000-F892*450000-I892,-3))</f>
        <v/>
      </c>
      <c r="Q892" s="16">
        <f>50000+N892+E892*50000+F892*180000</f>
        <v/>
      </c>
      <c r="R892" s="16">
        <f>IF(P892&lt;=2000000,MIN(Q892,P892),MAX(Q892-(P892-2000000),50000))*0.05</f>
        <v/>
      </c>
      <c r="S892" s="16">
        <f>MAX(0,P892*0.1-R892)</f>
        <v/>
      </c>
      <c r="T892" s="16">
        <f>Q892+MAX(0,K892-480000)</f>
        <v/>
      </c>
      <c r="U892" s="16">
        <f>P892-T892</f>
        <v/>
      </c>
      <c r="V892" s="17">
        <f>IF(U892&lt;0,0,LOOKUP(U892,{0,1950001,3300001,6950001,9000001,18000001,40000001},{0.05,0.1,0.2,0.23,0.33,0.4,0.45}))</f>
        <v/>
      </c>
      <c r="W892" s="18">
        <f>IF(U892&lt;0,0.9,0.9-V892*1.021)</f>
        <v/>
      </c>
      <c r="X892" s="16">
        <f>ROUNDDOWN(S892*0.2/W892+2000,0)</f>
        <v/>
      </c>
      <c r="Y892" s="17">
        <f>IF(O892&lt;=0,0,LOOKUP(O892,{0,1950001,3300001,6950001,9000001,18000001,40000001},{0.05,0.1,0.2,0.23,0.33,0.4,0.45}))</f>
        <v/>
      </c>
    </row>
    <row r="893">
      <c r="A893" t="inlineStr">
        <is>
          <t>1万円刻み</t>
        </is>
      </c>
      <c r="B893" s="16">
        <f>'3_1万円刻み'!$A$103</f>
        <v/>
      </c>
      <c r="C893" t="n">
        <v>2025</v>
      </c>
      <c r="D893" t="n">
        <v>0</v>
      </c>
      <c r="E893" t="n">
        <v>0</v>
      </c>
      <c r="F893" t="n">
        <v>0</v>
      </c>
      <c r="G893" s="16">
        <f>ROUND(MIN(B893/12,650000)*12*0.0915+MIN(B893/12,1390000)*12*(0.0504+0)+B893*0.005,0)</f>
        <v/>
      </c>
      <c r="H893" t="n">
        <v>0</v>
      </c>
      <c r="I893" t="n">
        <v>0</v>
      </c>
      <c r="J893" s="16">
        <f>IF(C893=2026,IF(B893&lt;741000,0,IF(B893&lt;2191000,B893-740000,IF(B893&lt;2193000,1451000,IF(B893&lt;2196000,1453000,IF(B893&lt;2200000,1456000,IF(B893&lt;3600000,ROUNDDOWN(B893/4,-3)*2.8-80000,IF(B893&lt;6600000,ROUNDDOWN(B893/4,-3)*3.2-440000,IF(B893&lt;8500000,ROUNDDOWN(B893*0.9,0)-1100000,B893-1950000)))))))),IF(B893&lt;651000,0,IF(B893&lt;1900000,B893-650000,IF(B893&lt;3600000,ROUNDDOWN(B893/4,-3)*2.8-80000,IF(B893&lt;6600000,ROUNDDOWN(B893/4,-3)*3.2-440000,IF(B893&lt;8500000,ROUNDDOWN(B893*0.9,0)-1100000,B893-1950000))))))</f>
        <v/>
      </c>
      <c r="K893" s="16">
        <f>IF(J893&gt;23500000,NA(),IF(C893=2026,IF(J893&lt;=4890000,1040000,IF(J893&lt;=6550000,670000,620000)),IF(J893&lt;=1320000,950000,IF(J893&lt;=3360000,880000,IF(J893&lt;=4890000,680000,IF(J893&lt;=6550000,630000,580000))))))</f>
        <v/>
      </c>
      <c r="L893" s="16">
        <f>IF(D893=1,IF(J893&lt;=9000000,380000,IF(J893&lt;=9500000,260000,IF(J893&lt;=10000000,130000,0))),0)</f>
        <v/>
      </c>
      <c r="M893" s="16">
        <f>IF(D893=1,IF(J893&lt;=9000000,330000,IF(J893&lt;=9500000,220000,IF(J893&lt;=10000000,110000,0))),0)</f>
        <v/>
      </c>
      <c r="N893" s="16">
        <f>IF(D893=1,IF(J893&lt;=9000000,50000,IF(J893&lt;=9500000,40000,IF(J893&lt;=10000000,20000,0))),0)</f>
        <v/>
      </c>
      <c r="O893" s="16">
        <f>MAX(0,ROUNDDOWN(J893-G893-K893-L893-E893*380000-F893*630000-H893,-3))</f>
        <v/>
      </c>
      <c r="P893" s="16">
        <f>MAX(0,ROUNDDOWN(J893-G893-430000-M893-E893*330000-F893*450000-I893,-3))</f>
        <v/>
      </c>
      <c r="Q893" s="16">
        <f>50000+N893+E893*50000+F893*180000</f>
        <v/>
      </c>
      <c r="R893" s="16">
        <f>IF(P893&lt;=2000000,MIN(Q893,P893),MAX(Q893-(P893-2000000),50000))*0.05</f>
        <v/>
      </c>
      <c r="S893" s="16">
        <f>MAX(0,P893*0.1-R893)</f>
        <v/>
      </c>
      <c r="T893" s="16">
        <f>Q893+MAX(0,K893-480000)</f>
        <v/>
      </c>
      <c r="U893" s="16">
        <f>P893-T893</f>
        <v/>
      </c>
      <c r="V893" s="17">
        <f>IF(U893&lt;0,0,LOOKUP(U893,{0,1950001,3300001,6950001,9000001,18000001,40000001},{0.05,0.1,0.2,0.23,0.33,0.4,0.45}))</f>
        <v/>
      </c>
      <c r="W893" s="18">
        <f>IF(U893&lt;0,0.9,0.9-V893*1.021)</f>
        <v/>
      </c>
      <c r="X893" s="16">
        <f>ROUNDDOWN(S893*0.2/W893+2000,0)</f>
        <v/>
      </c>
      <c r="Y893" s="17">
        <f>IF(O893&lt;=0,0,LOOKUP(O893,{0,1950001,3300001,6950001,9000001,18000001,40000001},{0.05,0.1,0.2,0.23,0.33,0.4,0.45}))</f>
        <v/>
      </c>
    </row>
    <row r="894">
      <c r="A894" t="inlineStr">
        <is>
          <t>1万円刻み</t>
        </is>
      </c>
      <c r="B894" s="16">
        <f>'3_1万円刻み'!$A$103</f>
        <v/>
      </c>
      <c r="C894" t="n">
        <v>2026</v>
      </c>
      <c r="D894" t="n">
        <v>0</v>
      </c>
      <c r="E894" t="n">
        <v>0</v>
      </c>
      <c r="F894" t="n">
        <v>0</v>
      </c>
      <c r="G894" s="16">
        <f>ROUND(MIN(B894/12,650000)*12*0.0915+MIN(B894/12,1390000)*12*(0.0504+0)+B894*0.005,0)</f>
        <v/>
      </c>
      <c r="H894" t="n">
        <v>0</v>
      </c>
      <c r="I894" t="n">
        <v>0</v>
      </c>
      <c r="J894" s="16">
        <f>IF(C894=2026,IF(B894&lt;741000,0,IF(B894&lt;2191000,B894-740000,IF(B894&lt;2193000,1451000,IF(B894&lt;2196000,1453000,IF(B894&lt;2200000,1456000,IF(B894&lt;3600000,ROUNDDOWN(B894/4,-3)*2.8-80000,IF(B894&lt;6600000,ROUNDDOWN(B894/4,-3)*3.2-440000,IF(B894&lt;8500000,ROUNDDOWN(B894*0.9,0)-1100000,B894-1950000)))))))),IF(B894&lt;651000,0,IF(B894&lt;1900000,B894-650000,IF(B894&lt;3600000,ROUNDDOWN(B894/4,-3)*2.8-80000,IF(B894&lt;6600000,ROUNDDOWN(B894/4,-3)*3.2-440000,IF(B894&lt;8500000,ROUNDDOWN(B894*0.9,0)-1100000,B894-1950000))))))</f>
        <v/>
      </c>
      <c r="K894" s="16">
        <f>IF(J894&gt;23500000,NA(),IF(C894=2026,IF(J894&lt;=4890000,1040000,IF(J894&lt;=6550000,670000,620000)),IF(J894&lt;=1320000,950000,IF(J894&lt;=3360000,880000,IF(J894&lt;=4890000,680000,IF(J894&lt;=6550000,630000,580000))))))</f>
        <v/>
      </c>
      <c r="L894" s="16">
        <f>IF(D894=1,IF(J894&lt;=9000000,380000,IF(J894&lt;=9500000,260000,IF(J894&lt;=10000000,130000,0))),0)</f>
        <v/>
      </c>
      <c r="M894" s="16">
        <f>IF(D894=1,IF(J894&lt;=9000000,330000,IF(J894&lt;=9500000,220000,IF(J894&lt;=10000000,110000,0))),0)</f>
        <v/>
      </c>
      <c r="N894" s="16">
        <f>IF(D894=1,IF(J894&lt;=9000000,50000,IF(J894&lt;=9500000,40000,IF(J894&lt;=10000000,20000,0))),0)</f>
        <v/>
      </c>
      <c r="O894" s="16">
        <f>MAX(0,ROUNDDOWN(J894-G894-K894-L894-E894*380000-F894*630000-H894,-3))</f>
        <v/>
      </c>
      <c r="P894" s="16">
        <f>MAX(0,ROUNDDOWN(J894-G894-430000-M894-E894*330000-F894*450000-I894,-3))</f>
        <v/>
      </c>
      <c r="Q894" s="16">
        <f>50000+N894+E894*50000+F894*180000</f>
        <v/>
      </c>
      <c r="R894" s="16">
        <f>IF(P894&lt;=2000000,MIN(Q894,P894),MAX(Q894-(P894-2000000),50000))*0.05</f>
        <v/>
      </c>
      <c r="S894" s="16">
        <f>MAX(0,P894*0.1-R894)</f>
        <v/>
      </c>
      <c r="T894" s="16">
        <f>Q894+MAX(0,K894-480000)</f>
        <v/>
      </c>
      <c r="U894" s="16">
        <f>P894-T894</f>
        <v/>
      </c>
      <c r="V894" s="17">
        <f>IF(U894&lt;0,0,LOOKUP(U894,{0,1950001,3300001,6950001,9000001,18000001,40000001},{0.05,0.1,0.2,0.23,0.33,0.4,0.45}))</f>
        <v/>
      </c>
      <c r="W894" s="18">
        <f>IF(U894&lt;0,0.9,0.9-V894*1.021)</f>
        <v/>
      </c>
      <c r="X894" s="16">
        <f>ROUNDDOWN(S894*0.2/W894+2000,0)</f>
        <v/>
      </c>
      <c r="Y894" s="17">
        <f>IF(O894&lt;=0,0,LOOKUP(O894,{0,1950001,3300001,6950001,9000001,18000001,40000001},{0.05,0.1,0.2,0.23,0.33,0.4,0.45}))</f>
        <v/>
      </c>
    </row>
    <row r="895">
      <c r="A895" t="inlineStr">
        <is>
          <t>1万円刻み</t>
        </is>
      </c>
      <c r="B895" s="16">
        <f>'3_1万円刻み'!$A$103</f>
        <v/>
      </c>
      <c r="C895" t="n">
        <v>2025</v>
      </c>
      <c r="D895" t="n">
        <v>1</v>
      </c>
      <c r="E895" t="n">
        <v>0</v>
      </c>
      <c r="F895" t="n">
        <v>0</v>
      </c>
      <c r="G895" s="16">
        <f>ROUND(MIN(B895/12,650000)*12*0.0915+MIN(B895/12,1390000)*12*(0.0504+0)+B895*0.005,0)</f>
        <v/>
      </c>
      <c r="H895" t="n">
        <v>0</v>
      </c>
      <c r="I895" t="n">
        <v>0</v>
      </c>
      <c r="J895" s="16">
        <f>IF(C895=2026,IF(B895&lt;741000,0,IF(B895&lt;2191000,B895-740000,IF(B895&lt;2193000,1451000,IF(B895&lt;2196000,1453000,IF(B895&lt;2200000,1456000,IF(B895&lt;3600000,ROUNDDOWN(B895/4,-3)*2.8-80000,IF(B895&lt;6600000,ROUNDDOWN(B895/4,-3)*3.2-440000,IF(B895&lt;8500000,ROUNDDOWN(B895*0.9,0)-1100000,B895-1950000)))))))),IF(B895&lt;651000,0,IF(B895&lt;1900000,B895-650000,IF(B895&lt;3600000,ROUNDDOWN(B895/4,-3)*2.8-80000,IF(B895&lt;6600000,ROUNDDOWN(B895/4,-3)*3.2-440000,IF(B895&lt;8500000,ROUNDDOWN(B895*0.9,0)-1100000,B895-1950000))))))</f>
        <v/>
      </c>
      <c r="K895" s="16">
        <f>IF(J895&gt;23500000,NA(),IF(C895=2026,IF(J895&lt;=4890000,1040000,IF(J895&lt;=6550000,670000,620000)),IF(J895&lt;=1320000,950000,IF(J895&lt;=3360000,880000,IF(J895&lt;=4890000,680000,IF(J895&lt;=6550000,630000,580000))))))</f>
        <v/>
      </c>
      <c r="L895" s="16">
        <f>IF(D895=1,IF(J895&lt;=9000000,380000,IF(J895&lt;=9500000,260000,IF(J895&lt;=10000000,130000,0))),0)</f>
        <v/>
      </c>
      <c r="M895" s="16">
        <f>IF(D895=1,IF(J895&lt;=9000000,330000,IF(J895&lt;=9500000,220000,IF(J895&lt;=10000000,110000,0))),0)</f>
        <v/>
      </c>
      <c r="N895" s="16">
        <f>IF(D895=1,IF(J895&lt;=9000000,50000,IF(J895&lt;=9500000,40000,IF(J895&lt;=10000000,20000,0))),0)</f>
        <v/>
      </c>
      <c r="O895" s="16">
        <f>MAX(0,ROUNDDOWN(J895-G895-K895-L895-E895*380000-F895*630000-H895,-3))</f>
        <v/>
      </c>
      <c r="P895" s="16">
        <f>MAX(0,ROUNDDOWN(J895-G895-430000-M895-E895*330000-F895*450000-I895,-3))</f>
        <v/>
      </c>
      <c r="Q895" s="16">
        <f>50000+N895+E895*50000+F895*180000</f>
        <v/>
      </c>
      <c r="R895" s="16">
        <f>IF(P895&lt;=2000000,MIN(Q895,P895),MAX(Q895-(P895-2000000),50000))*0.05</f>
        <v/>
      </c>
      <c r="S895" s="16">
        <f>MAX(0,P895*0.1-R895)</f>
        <v/>
      </c>
      <c r="T895" s="16">
        <f>Q895+MAX(0,K895-480000)</f>
        <v/>
      </c>
      <c r="U895" s="16">
        <f>P895-T895</f>
        <v/>
      </c>
      <c r="V895" s="17">
        <f>IF(U895&lt;0,0,LOOKUP(U895,{0,1950001,3300001,6950001,9000001,18000001,40000001},{0.05,0.1,0.2,0.23,0.33,0.4,0.45}))</f>
        <v/>
      </c>
      <c r="W895" s="18">
        <f>IF(U895&lt;0,0.9,0.9-V895*1.021)</f>
        <v/>
      </c>
      <c r="X895" s="16">
        <f>ROUNDDOWN(S895*0.2/W895+2000,0)</f>
        <v/>
      </c>
      <c r="Y895" s="17">
        <f>IF(O895&lt;=0,0,LOOKUP(O895,{0,1950001,3300001,6950001,9000001,18000001,40000001},{0.05,0.1,0.2,0.23,0.33,0.4,0.45}))</f>
        <v/>
      </c>
    </row>
    <row r="896">
      <c r="A896" t="inlineStr">
        <is>
          <t>1万円刻み</t>
        </is>
      </c>
      <c r="B896" s="16">
        <f>'3_1万円刻み'!$A$103</f>
        <v/>
      </c>
      <c r="C896" t="n">
        <v>2026</v>
      </c>
      <c r="D896" t="n">
        <v>1</v>
      </c>
      <c r="E896" t="n">
        <v>0</v>
      </c>
      <c r="F896" t="n">
        <v>0</v>
      </c>
      <c r="G896" s="16">
        <f>ROUND(MIN(B896/12,650000)*12*0.0915+MIN(B896/12,1390000)*12*(0.0504+0)+B896*0.005,0)</f>
        <v/>
      </c>
      <c r="H896" t="n">
        <v>0</v>
      </c>
      <c r="I896" t="n">
        <v>0</v>
      </c>
      <c r="J896" s="16">
        <f>IF(C896=2026,IF(B896&lt;741000,0,IF(B896&lt;2191000,B896-740000,IF(B896&lt;2193000,1451000,IF(B896&lt;2196000,1453000,IF(B896&lt;2200000,1456000,IF(B896&lt;3600000,ROUNDDOWN(B896/4,-3)*2.8-80000,IF(B896&lt;6600000,ROUNDDOWN(B896/4,-3)*3.2-440000,IF(B896&lt;8500000,ROUNDDOWN(B896*0.9,0)-1100000,B896-1950000)))))))),IF(B896&lt;651000,0,IF(B896&lt;1900000,B896-650000,IF(B896&lt;3600000,ROUNDDOWN(B896/4,-3)*2.8-80000,IF(B896&lt;6600000,ROUNDDOWN(B896/4,-3)*3.2-440000,IF(B896&lt;8500000,ROUNDDOWN(B896*0.9,0)-1100000,B896-1950000))))))</f>
        <v/>
      </c>
      <c r="K896" s="16">
        <f>IF(J896&gt;23500000,NA(),IF(C896=2026,IF(J896&lt;=4890000,1040000,IF(J896&lt;=6550000,670000,620000)),IF(J896&lt;=1320000,950000,IF(J896&lt;=3360000,880000,IF(J896&lt;=4890000,680000,IF(J896&lt;=6550000,630000,580000))))))</f>
        <v/>
      </c>
      <c r="L896" s="16">
        <f>IF(D896=1,IF(J896&lt;=9000000,380000,IF(J896&lt;=9500000,260000,IF(J896&lt;=10000000,130000,0))),0)</f>
        <v/>
      </c>
      <c r="M896" s="16">
        <f>IF(D896=1,IF(J896&lt;=9000000,330000,IF(J896&lt;=9500000,220000,IF(J896&lt;=10000000,110000,0))),0)</f>
        <v/>
      </c>
      <c r="N896" s="16">
        <f>IF(D896=1,IF(J896&lt;=9000000,50000,IF(J896&lt;=9500000,40000,IF(J896&lt;=10000000,20000,0))),0)</f>
        <v/>
      </c>
      <c r="O896" s="16">
        <f>MAX(0,ROUNDDOWN(J896-G896-K896-L896-E896*380000-F896*630000-H896,-3))</f>
        <v/>
      </c>
      <c r="P896" s="16">
        <f>MAX(0,ROUNDDOWN(J896-G896-430000-M896-E896*330000-F896*450000-I896,-3))</f>
        <v/>
      </c>
      <c r="Q896" s="16">
        <f>50000+N896+E896*50000+F896*180000</f>
        <v/>
      </c>
      <c r="R896" s="16">
        <f>IF(P896&lt;=2000000,MIN(Q896,P896),MAX(Q896-(P896-2000000),50000))*0.05</f>
        <v/>
      </c>
      <c r="S896" s="16">
        <f>MAX(0,P896*0.1-R896)</f>
        <v/>
      </c>
      <c r="T896" s="16">
        <f>Q896+MAX(0,K896-480000)</f>
        <v/>
      </c>
      <c r="U896" s="16">
        <f>P896-T896</f>
        <v/>
      </c>
      <c r="V896" s="17">
        <f>IF(U896&lt;0,0,LOOKUP(U896,{0,1950001,3300001,6950001,9000001,18000001,40000001},{0.05,0.1,0.2,0.23,0.33,0.4,0.45}))</f>
        <v/>
      </c>
      <c r="W896" s="18">
        <f>IF(U896&lt;0,0.9,0.9-V896*1.021)</f>
        <v/>
      </c>
      <c r="X896" s="16">
        <f>ROUNDDOWN(S896*0.2/W896+2000,0)</f>
        <v/>
      </c>
      <c r="Y896" s="17">
        <f>IF(O896&lt;=0,0,LOOKUP(O896,{0,1950001,3300001,6950001,9000001,18000001,40000001},{0.05,0.1,0.2,0.23,0.33,0.4,0.45}))</f>
        <v/>
      </c>
    </row>
    <row r="897">
      <c r="A897" t="inlineStr">
        <is>
          <t>1万円刻み</t>
        </is>
      </c>
      <c r="B897" s="16">
        <f>'3_1万円刻み'!$A$104</f>
        <v/>
      </c>
      <c r="C897" t="n">
        <v>2025</v>
      </c>
      <c r="D897" t="n">
        <v>0</v>
      </c>
      <c r="E897" t="n">
        <v>0</v>
      </c>
      <c r="F897" t="n">
        <v>0</v>
      </c>
      <c r="G897" s="16">
        <f>ROUND(MIN(B897/12,650000)*12*0.0915+MIN(B897/12,1390000)*12*(0.0504+0)+B897*0.005,0)</f>
        <v/>
      </c>
      <c r="H897" t="n">
        <v>0</v>
      </c>
      <c r="I897" t="n">
        <v>0</v>
      </c>
      <c r="J897" s="16">
        <f>IF(C897=2026,IF(B897&lt;741000,0,IF(B897&lt;2191000,B897-740000,IF(B897&lt;2193000,1451000,IF(B897&lt;2196000,1453000,IF(B897&lt;2200000,1456000,IF(B897&lt;3600000,ROUNDDOWN(B897/4,-3)*2.8-80000,IF(B897&lt;6600000,ROUNDDOWN(B897/4,-3)*3.2-440000,IF(B897&lt;8500000,ROUNDDOWN(B897*0.9,0)-1100000,B897-1950000)))))))),IF(B897&lt;651000,0,IF(B897&lt;1900000,B897-650000,IF(B897&lt;3600000,ROUNDDOWN(B897/4,-3)*2.8-80000,IF(B897&lt;6600000,ROUNDDOWN(B897/4,-3)*3.2-440000,IF(B897&lt;8500000,ROUNDDOWN(B897*0.9,0)-1100000,B897-1950000))))))</f>
        <v/>
      </c>
      <c r="K897" s="16">
        <f>IF(J897&gt;23500000,NA(),IF(C897=2026,IF(J897&lt;=4890000,1040000,IF(J897&lt;=6550000,670000,620000)),IF(J897&lt;=1320000,950000,IF(J897&lt;=3360000,880000,IF(J897&lt;=4890000,680000,IF(J897&lt;=6550000,630000,580000))))))</f>
        <v/>
      </c>
      <c r="L897" s="16">
        <f>IF(D897=1,IF(J897&lt;=9000000,380000,IF(J897&lt;=9500000,260000,IF(J897&lt;=10000000,130000,0))),0)</f>
        <v/>
      </c>
      <c r="M897" s="16">
        <f>IF(D897=1,IF(J897&lt;=9000000,330000,IF(J897&lt;=9500000,220000,IF(J897&lt;=10000000,110000,0))),0)</f>
        <v/>
      </c>
      <c r="N897" s="16">
        <f>IF(D897=1,IF(J897&lt;=9000000,50000,IF(J897&lt;=9500000,40000,IF(J897&lt;=10000000,20000,0))),0)</f>
        <v/>
      </c>
      <c r="O897" s="16">
        <f>MAX(0,ROUNDDOWN(J897-G897-K897-L897-E897*380000-F897*630000-H897,-3))</f>
        <v/>
      </c>
      <c r="P897" s="16">
        <f>MAX(0,ROUNDDOWN(J897-G897-430000-M897-E897*330000-F897*450000-I897,-3))</f>
        <v/>
      </c>
      <c r="Q897" s="16">
        <f>50000+N897+E897*50000+F897*180000</f>
        <v/>
      </c>
      <c r="R897" s="16">
        <f>IF(P897&lt;=2000000,MIN(Q897,P897),MAX(Q897-(P897-2000000),50000))*0.05</f>
        <v/>
      </c>
      <c r="S897" s="16">
        <f>MAX(0,P897*0.1-R897)</f>
        <v/>
      </c>
      <c r="T897" s="16">
        <f>Q897+MAX(0,K897-480000)</f>
        <v/>
      </c>
      <c r="U897" s="16">
        <f>P897-T897</f>
        <v/>
      </c>
      <c r="V897" s="17">
        <f>IF(U897&lt;0,0,LOOKUP(U897,{0,1950001,3300001,6950001,9000001,18000001,40000001},{0.05,0.1,0.2,0.23,0.33,0.4,0.45}))</f>
        <v/>
      </c>
      <c r="W897" s="18">
        <f>IF(U897&lt;0,0.9,0.9-V897*1.021)</f>
        <v/>
      </c>
      <c r="X897" s="16">
        <f>ROUNDDOWN(S897*0.2/W897+2000,0)</f>
        <v/>
      </c>
      <c r="Y897" s="17">
        <f>IF(O897&lt;=0,0,LOOKUP(O897,{0,1950001,3300001,6950001,9000001,18000001,40000001},{0.05,0.1,0.2,0.23,0.33,0.4,0.45}))</f>
        <v/>
      </c>
    </row>
    <row r="898">
      <c r="A898" t="inlineStr">
        <is>
          <t>1万円刻み</t>
        </is>
      </c>
      <c r="B898" s="16">
        <f>'3_1万円刻み'!$A$104</f>
        <v/>
      </c>
      <c r="C898" t="n">
        <v>2026</v>
      </c>
      <c r="D898" t="n">
        <v>0</v>
      </c>
      <c r="E898" t="n">
        <v>0</v>
      </c>
      <c r="F898" t="n">
        <v>0</v>
      </c>
      <c r="G898" s="16">
        <f>ROUND(MIN(B898/12,650000)*12*0.0915+MIN(B898/12,1390000)*12*(0.0504+0)+B898*0.005,0)</f>
        <v/>
      </c>
      <c r="H898" t="n">
        <v>0</v>
      </c>
      <c r="I898" t="n">
        <v>0</v>
      </c>
      <c r="J898" s="16">
        <f>IF(C898=2026,IF(B898&lt;741000,0,IF(B898&lt;2191000,B898-740000,IF(B898&lt;2193000,1451000,IF(B898&lt;2196000,1453000,IF(B898&lt;2200000,1456000,IF(B898&lt;3600000,ROUNDDOWN(B898/4,-3)*2.8-80000,IF(B898&lt;6600000,ROUNDDOWN(B898/4,-3)*3.2-440000,IF(B898&lt;8500000,ROUNDDOWN(B898*0.9,0)-1100000,B898-1950000)))))))),IF(B898&lt;651000,0,IF(B898&lt;1900000,B898-650000,IF(B898&lt;3600000,ROUNDDOWN(B898/4,-3)*2.8-80000,IF(B898&lt;6600000,ROUNDDOWN(B898/4,-3)*3.2-440000,IF(B898&lt;8500000,ROUNDDOWN(B898*0.9,0)-1100000,B898-1950000))))))</f>
        <v/>
      </c>
      <c r="K898" s="16">
        <f>IF(J898&gt;23500000,NA(),IF(C898=2026,IF(J898&lt;=4890000,1040000,IF(J898&lt;=6550000,670000,620000)),IF(J898&lt;=1320000,950000,IF(J898&lt;=3360000,880000,IF(J898&lt;=4890000,680000,IF(J898&lt;=6550000,630000,580000))))))</f>
        <v/>
      </c>
      <c r="L898" s="16">
        <f>IF(D898=1,IF(J898&lt;=9000000,380000,IF(J898&lt;=9500000,260000,IF(J898&lt;=10000000,130000,0))),0)</f>
        <v/>
      </c>
      <c r="M898" s="16">
        <f>IF(D898=1,IF(J898&lt;=9000000,330000,IF(J898&lt;=9500000,220000,IF(J898&lt;=10000000,110000,0))),0)</f>
        <v/>
      </c>
      <c r="N898" s="16">
        <f>IF(D898=1,IF(J898&lt;=9000000,50000,IF(J898&lt;=9500000,40000,IF(J898&lt;=10000000,20000,0))),0)</f>
        <v/>
      </c>
      <c r="O898" s="16">
        <f>MAX(0,ROUNDDOWN(J898-G898-K898-L898-E898*380000-F898*630000-H898,-3))</f>
        <v/>
      </c>
      <c r="P898" s="16">
        <f>MAX(0,ROUNDDOWN(J898-G898-430000-M898-E898*330000-F898*450000-I898,-3))</f>
        <v/>
      </c>
      <c r="Q898" s="16">
        <f>50000+N898+E898*50000+F898*180000</f>
        <v/>
      </c>
      <c r="R898" s="16">
        <f>IF(P898&lt;=2000000,MIN(Q898,P898),MAX(Q898-(P898-2000000),50000))*0.05</f>
        <v/>
      </c>
      <c r="S898" s="16">
        <f>MAX(0,P898*0.1-R898)</f>
        <v/>
      </c>
      <c r="T898" s="16">
        <f>Q898+MAX(0,K898-480000)</f>
        <v/>
      </c>
      <c r="U898" s="16">
        <f>P898-T898</f>
        <v/>
      </c>
      <c r="V898" s="17">
        <f>IF(U898&lt;0,0,LOOKUP(U898,{0,1950001,3300001,6950001,9000001,18000001,40000001},{0.05,0.1,0.2,0.23,0.33,0.4,0.45}))</f>
        <v/>
      </c>
      <c r="W898" s="18">
        <f>IF(U898&lt;0,0.9,0.9-V898*1.021)</f>
        <v/>
      </c>
      <c r="X898" s="16">
        <f>ROUNDDOWN(S898*0.2/W898+2000,0)</f>
        <v/>
      </c>
      <c r="Y898" s="17">
        <f>IF(O898&lt;=0,0,LOOKUP(O898,{0,1950001,3300001,6950001,9000001,18000001,40000001},{0.05,0.1,0.2,0.23,0.33,0.4,0.45}))</f>
        <v/>
      </c>
    </row>
    <row r="899">
      <c r="A899" t="inlineStr">
        <is>
          <t>1万円刻み</t>
        </is>
      </c>
      <c r="B899" s="16">
        <f>'3_1万円刻み'!$A$104</f>
        <v/>
      </c>
      <c r="C899" t="n">
        <v>2025</v>
      </c>
      <c r="D899" t="n">
        <v>1</v>
      </c>
      <c r="E899" t="n">
        <v>0</v>
      </c>
      <c r="F899" t="n">
        <v>0</v>
      </c>
      <c r="G899" s="16">
        <f>ROUND(MIN(B899/12,650000)*12*0.0915+MIN(B899/12,1390000)*12*(0.0504+0)+B899*0.005,0)</f>
        <v/>
      </c>
      <c r="H899" t="n">
        <v>0</v>
      </c>
      <c r="I899" t="n">
        <v>0</v>
      </c>
      <c r="J899" s="16">
        <f>IF(C899=2026,IF(B899&lt;741000,0,IF(B899&lt;2191000,B899-740000,IF(B899&lt;2193000,1451000,IF(B899&lt;2196000,1453000,IF(B899&lt;2200000,1456000,IF(B899&lt;3600000,ROUNDDOWN(B899/4,-3)*2.8-80000,IF(B899&lt;6600000,ROUNDDOWN(B899/4,-3)*3.2-440000,IF(B899&lt;8500000,ROUNDDOWN(B899*0.9,0)-1100000,B899-1950000)))))))),IF(B899&lt;651000,0,IF(B899&lt;1900000,B899-650000,IF(B899&lt;3600000,ROUNDDOWN(B899/4,-3)*2.8-80000,IF(B899&lt;6600000,ROUNDDOWN(B899/4,-3)*3.2-440000,IF(B899&lt;8500000,ROUNDDOWN(B899*0.9,0)-1100000,B899-1950000))))))</f>
        <v/>
      </c>
      <c r="K899" s="16">
        <f>IF(J899&gt;23500000,NA(),IF(C899=2026,IF(J899&lt;=4890000,1040000,IF(J899&lt;=6550000,670000,620000)),IF(J899&lt;=1320000,950000,IF(J899&lt;=3360000,880000,IF(J899&lt;=4890000,680000,IF(J899&lt;=6550000,630000,580000))))))</f>
        <v/>
      </c>
      <c r="L899" s="16">
        <f>IF(D899=1,IF(J899&lt;=9000000,380000,IF(J899&lt;=9500000,260000,IF(J899&lt;=10000000,130000,0))),0)</f>
        <v/>
      </c>
      <c r="M899" s="16">
        <f>IF(D899=1,IF(J899&lt;=9000000,330000,IF(J899&lt;=9500000,220000,IF(J899&lt;=10000000,110000,0))),0)</f>
        <v/>
      </c>
      <c r="N899" s="16">
        <f>IF(D899=1,IF(J899&lt;=9000000,50000,IF(J899&lt;=9500000,40000,IF(J899&lt;=10000000,20000,0))),0)</f>
        <v/>
      </c>
      <c r="O899" s="16">
        <f>MAX(0,ROUNDDOWN(J899-G899-K899-L899-E899*380000-F899*630000-H899,-3))</f>
        <v/>
      </c>
      <c r="P899" s="16">
        <f>MAX(0,ROUNDDOWN(J899-G899-430000-M899-E899*330000-F899*450000-I899,-3))</f>
        <v/>
      </c>
      <c r="Q899" s="16">
        <f>50000+N899+E899*50000+F899*180000</f>
        <v/>
      </c>
      <c r="R899" s="16">
        <f>IF(P899&lt;=2000000,MIN(Q899,P899),MAX(Q899-(P899-2000000),50000))*0.05</f>
        <v/>
      </c>
      <c r="S899" s="16">
        <f>MAX(0,P899*0.1-R899)</f>
        <v/>
      </c>
      <c r="T899" s="16">
        <f>Q899+MAX(0,K899-480000)</f>
        <v/>
      </c>
      <c r="U899" s="16">
        <f>P899-T899</f>
        <v/>
      </c>
      <c r="V899" s="17">
        <f>IF(U899&lt;0,0,LOOKUP(U899,{0,1950001,3300001,6950001,9000001,18000001,40000001},{0.05,0.1,0.2,0.23,0.33,0.4,0.45}))</f>
        <v/>
      </c>
      <c r="W899" s="18">
        <f>IF(U899&lt;0,0.9,0.9-V899*1.021)</f>
        <v/>
      </c>
      <c r="X899" s="16">
        <f>ROUNDDOWN(S899*0.2/W899+2000,0)</f>
        <v/>
      </c>
      <c r="Y899" s="17">
        <f>IF(O899&lt;=0,0,LOOKUP(O899,{0,1950001,3300001,6950001,9000001,18000001,40000001},{0.05,0.1,0.2,0.23,0.33,0.4,0.45}))</f>
        <v/>
      </c>
    </row>
    <row r="900">
      <c r="A900" t="inlineStr">
        <is>
          <t>1万円刻み</t>
        </is>
      </c>
      <c r="B900" s="16">
        <f>'3_1万円刻み'!$A$104</f>
        <v/>
      </c>
      <c r="C900" t="n">
        <v>2026</v>
      </c>
      <c r="D900" t="n">
        <v>1</v>
      </c>
      <c r="E900" t="n">
        <v>0</v>
      </c>
      <c r="F900" t="n">
        <v>0</v>
      </c>
      <c r="G900" s="16">
        <f>ROUND(MIN(B900/12,650000)*12*0.0915+MIN(B900/12,1390000)*12*(0.0504+0)+B900*0.005,0)</f>
        <v/>
      </c>
      <c r="H900" t="n">
        <v>0</v>
      </c>
      <c r="I900" t="n">
        <v>0</v>
      </c>
      <c r="J900" s="16">
        <f>IF(C900=2026,IF(B900&lt;741000,0,IF(B900&lt;2191000,B900-740000,IF(B900&lt;2193000,1451000,IF(B900&lt;2196000,1453000,IF(B900&lt;2200000,1456000,IF(B900&lt;3600000,ROUNDDOWN(B900/4,-3)*2.8-80000,IF(B900&lt;6600000,ROUNDDOWN(B900/4,-3)*3.2-440000,IF(B900&lt;8500000,ROUNDDOWN(B900*0.9,0)-1100000,B900-1950000)))))))),IF(B900&lt;651000,0,IF(B900&lt;1900000,B900-650000,IF(B900&lt;3600000,ROUNDDOWN(B900/4,-3)*2.8-80000,IF(B900&lt;6600000,ROUNDDOWN(B900/4,-3)*3.2-440000,IF(B900&lt;8500000,ROUNDDOWN(B900*0.9,0)-1100000,B900-1950000))))))</f>
        <v/>
      </c>
      <c r="K900" s="16">
        <f>IF(J900&gt;23500000,NA(),IF(C900=2026,IF(J900&lt;=4890000,1040000,IF(J900&lt;=6550000,670000,620000)),IF(J900&lt;=1320000,950000,IF(J900&lt;=3360000,880000,IF(J900&lt;=4890000,680000,IF(J900&lt;=6550000,630000,580000))))))</f>
        <v/>
      </c>
      <c r="L900" s="16">
        <f>IF(D900=1,IF(J900&lt;=9000000,380000,IF(J900&lt;=9500000,260000,IF(J900&lt;=10000000,130000,0))),0)</f>
        <v/>
      </c>
      <c r="M900" s="16">
        <f>IF(D900=1,IF(J900&lt;=9000000,330000,IF(J900&lt;=9500000,220000,IF(J900&lt;=10000000,110000,0))),0)</f>
        <v/>
      </c>
      <c r="N900" s="16">
        <f>IF(D900=1,IF(J900&lt;=9000000,50000,IF(J900&lt;=9500000,40000,IF(J900&lt;=10000000,20000,0))),0)</f>
        <v/>
      </c>
      <c r="O900" s="16">
        <f>MAX(0,ROUNDDOWN(J900-G900-K900-L900-E900*380000-F900*630000-H900,-3))</f>
        <v/>
      </c>
      <c r="P900" s="16">
        <f>MAX(0,ROUNDDOWN(J900-G900-430000-M900-E900*330000-F900*450000-I900,-3))</f>
        <v/>
      </c>
      <c r="Q900" s="16">
        <f>50000+N900+E900*50000+F900*180000</f>
        <v/>
      </c>
      <c r="R900" s="16">
        <f>IF(P900&lt;=2000000,MIN(Q900,P900),MAX(Q900-(P900-2000000),50000))*0.05</f>
        <v/>
      </c>
      <c r="S900" s="16">
        <f>MAX(0,P900*0.1-R900)</f>
        <v/>
      </c>
      <c r="T900" s="16">
        <f>Q900+MAX(0,K900-480000)</f>
        <v/>
      </c>
      <c r="U900" s="16">
        <f>P900-T900</f>
        <v/>
      </c>
      <c r="V900" s="17">
        <f>IF(U900&lt;0,0,LOOKUP(U900,{0,1950001,3300001,6950001,9000001,18000001,40000001},{0.05,0.1,0.2,0.23,0.33,0.4,0.45}))</f>
        <v/>
      </c>
      <c r="W900" s="18">
        <f>IF(U900&lt;0,0.9,0.9-V900*1.021)</f>
        <v/>
      </c>
      <c r="X900" s="16">
        <f>ROUNDDOWN(S900*0.2/W900+2000,0)</f>
        <v/>
      </c>
      <c r="Y900" s="17">
        <f>IF(O900&lt;=0,0,LOOKUP(O900,{0,1950001,3300001,6950001,9000001,18000001,40000001},{0.05,0.1,0.2,0.23,0.33,0.4,0.45}))</f>
        <v/>
      </c>
    </row>
    <row r="901">
      <c r="A901" t="inlineStr">
        <is>
          <t>1万円刻み</t>
        </is>
      </c>
      <c r="B901" s="16">
        <f>'3_1万円刻み'!$A$105</f>
        <v/>
      </c>
      <c r="C901" t="n">
        <v>2025</v>
      </c>
      <c r="D901" t="n">
        <v>0</v>
      </c>
      <c r="E901" t="n">
        <v>0</v>
      </c>
      <c r="F901" t="n">
        <v>0</v>
      </c>
      <c r="G901" s="16">
        <f>ROUND(MIN(B901/12,650000)*12*0.0915+MIN(B901/12,1390000)*12*(0.0504+0)+B901*0.005,0)</f>
        <v/>
      </c>
      <c r="H901" t="n">
        <v>0</v>
      </c>
      <c r="I901" t="n">
        <v>0</v>
      </c>
      <c r="J901" s="16">
        <f>IF(C901=2026,IF(B901&lt;741000,0,IF(B901&lt;2191000,B901-740000,IF(B901&lt;2193000,1451000,IF(B901&lt;2196000,1453000,IF(B901&lt;2200000,1456000,IF(B901&lt;3600000,ROUNDDOWN(B901/4,-3)*2.8-80000,IF(B901&lt;6600000,ROUNDDOWN(B901/4,-3)*3.2-440000,IF(B901&lt;8500000,ROUNDDOWN(B901*0.9,0)-1100000,B901-1950000)))))))),IF(B901&lt;651000,0,IF(B901&lt;1900000,B901-650000,IF(B901&lt;3600000,ROUNDDOWN(B901/4,-3)*2.8-80000,IF(B901&lt;6600000,ROUNDDOWN(B901/4,-3)*3.2-440000,IF(B901&lt;8500000,ROUNDDOWN(B901*0.9,0)-1100000,B901-1950000))))))</f>
        <v/>
      </c>
      <c r="K901" s="16">
        <f>IF(J901&gt;23500000,NA(),IF(C901=2026,IF(J901&lt;=4890000,1040000,IF(J901&lt;=6550000,670000,620000)),IF(J901&lt;=1320000,950000,IF(J901&lt;=3360000,880000,IF(J901&lt;=4890000,680000,IF(J901&lt;=6550000,630000,580000))))))</f>
        <v/>
      </c>
      <c r="L901" s="16">
        <f>IF(D901=1,IF(J901&lt;=9000000,380000,IF(J901&lt;=9500000,260000,IF(J901&lt;=10000000,130000,0))),0)</f>
        <v/>
      </c>
      <c r="M901" s="16">
        <f>IF(D901=1,IF(J901&lt;=9000000,330000,IF(J901&lt;=9500000,220000,IF(J901&lt;=10000000,110000,0))),0)</f>
        <v/>
      </c>
      <c r="N901" s="16">
        <f>IF(D901=1,IF(J901&lt;=9000000,50000,IF(J901&lt;=9500000,40000,IF(J901&lt;=10000000,20000,0))),0)</f>
        <v/>
      </c>
      <c r="O901" s="16">
        <f>MAX(0,ROUNDDOWN(J901-G901-K901-L901-E901*380000-F901*630000-H901,-3))</f>
        <v/>
      </c>
      <c r="P901" s="16">
        <f>MAX(0,ROUNDDOWN(J901-G901-430000-M901-E901*330000-F901*450000-I901,-3))</f>
        <v/>
      </c>
      <c r="Q901" s="16">
        <f>50000+N901+E901*50000+F901*180000</f>
        <v/>
      </c>
      <c r="R901" s="16">
        <f>IF(P901&lt;=2000000,MIN(Q901,P901),MAX(Q901-(P901-2000000),50000))*0.05</f>
        <v/>
      </c>
      <c r="S901" s="16">
        <f>MAX(0,P901*0.1-R901)</f>
        <v/>
      </c>
      <c r="T901" s="16">
        <f>Q901+MAX(0,K901-480000)</f>
        <v/>
      </c>
      <c r="U901" s="16">
        <f>P901-T901</f>
        <v/>
      </c>
      <c r="V901" s="17">
        <f>IF(U901&lt;0,0,LOOKUP(U901,{0,1950001,3300001,6950001,9000001,18000001,40000001},{0.05,0.1,0.2,0.23,0.33,0.4,0.45}))</f>
        <v/>
      </c>
      <c r="W901" s="18">
        <f>IF(U901&lt;0,0.9,0.9-V901*1.021)</f>
        <v/>
      </c>
      <c r="X901" s="16">
        <f>ROUNDDOWN(S901*0.2/W901+2000,0)</f>
        <v/>
      </c>
      <c r="Y901" s="17">
        <f>IF(O901&lt;=0,0,LOOKUP(O901,{0,1950001,3300001,6950001,9000001,18000001,40000001},{0.05,0.1,0.2,0.23,0.33,0.4,0.45}))</f>
        <v/>
      </c>
    </row>
    <row r="902">
      <c r="A902" t="inlineStr">
        <is>
          <t>1万円刻み</t>
        </is>
      </c>
      <c r="B902" s="16">
        <f>'3_1万円刻み'!$A$105</f>
        <v/>
      </c>
      <c r="C902" t="n">
        <v>2026</v>
      </c>
      <c r="D902" t="n">
        <v>0</v>
      </c>
      <c r="E902" t="n">
        <v>0</v>
      </c>
      <c r="F902" t="n">
        <v>0</v>
      </c>
      <c r="G902" s="16">
        <f>ROUND(MIN(B902/12,650000)*12*0.0915+MIN(B902/12,1390000)*12*(0.0504+0)+B902*0.005,0)</f>
        <v/>
      </c>
      <c r="H902" t="n">
        <v>0</v>
      </c>
      <c r="I902" t="n">
        <v>0</v>
      </c>
      <c r="J902" s="16">
        <f>IF(C902=2026,IF(B902&lt;741000,0,IF(B902&lt;2191000,B902-740000,IF(B902&lt;2193000,1451000,IF(B902&lt;2196000,1453000,IF(B902&lt;2200000,1456000,IF(B902&lt;3600000,ROUNDDOWN(B902/4,-3)*2.8-80000,IF(B902&lt;6600000,ROUNDDOWN(B902/4,-3)*3.2-440000,IF(B902&lt;8500000,ROUNDDOWN(B902*0.9,0)-1100000,B902-1950000)))))))),IF(B902&lt;651000,0,IF(B902&lt;1900000,B902-650000,IF(B902&lt;3600000,ROUNDDOWN(B902/4,-3)*2.8-80000,IF(B902&lt;6600000,ROUNDDOWN(B902/4,-3)*3.2-440000,IF(B902&lt;8500000,ROUNDDOWN(B902*0.9,0)-1100000,B902-1950000))))))</f>
        <v/>
      </c>
      <c r="K902" s="16">
        <f>IF(J902&gt;23500000,NA(),IF(C902=2026,IF(J902&lt;=4890000,1040000,IF(J902&lt;=6550000,670000,620000)),IF(J902&lt;=1320000,950000,IF(J902&lt;=3360000,880000,IF(J902&lt;=4890000,680000,IF(J902&lt;=6550000,630000,580000))))))</f>
        <v/>
      </c>
      <c r="L902" s="16">
        <f>IF(D902=1,IF(J902&lt;=9000000,380000,IF(J902&lt;=9500000,260000,IF(J902&lt;=10000000,130000,0))),0)</f>
        <v/>
      </c>
      <c r="M902" s="16">
        <f>IF(D902=1,IF(J902&lt;=9000000,330000,IF(J902&lt;=9500000,220000,IF(J902&lt;=10000000,110000,0))),0)</f>
        <v/>
      </c>
      <c r="N902" s="16">
        <f>IF(D902=1,IF(J902&lt;=9000000,50000,IF(J902&lt;=9500000,40000,IF(J902&lt;=10000000,20000,0))),0)</f>
        <v/>
      </c>
      <c r="O902" s="16">
        <f>MAX(0,ROUNDDOWN(J902-G902-K902-L902-E902*380000-F902*630000-H902,-3))</f>
        <v/>
      </c>
      <c r="P902" s="16">
        <f>MAX(0,ROUNDDOWN(J902-G902-430000-M902-E902*330000-F902*450000-I902,-3))</f>
        <v/>
      </c>
      <c r="Q902" s="16">
        <f>50000+N902+E902*50000+F902*180000</f>
        <v/>
      </c>
      <c r="R902" s="16">
        <f>IF(P902&lt;=2000000,MIN(Q902,P902),MAX(Q902-(P902-2000000),50000))*0.05</f>
        <v/>
      </c>
      <c r="S902" s="16">
        <f>MAX(0,P902*0.1-R902)</f>
        <v/>
      </c>
      <c r="T902" s="16">
        <f>Q902+MAX(0,K902-480000)</f>
        <v/>
      </c>
      <c r="U902" s="16">
        <f>P902-T902</f>
        <v/>
      </c>
      <c r="V902" s="17">
        <f>IF(U902&lt;0,0,LOOKUP(U902,{0,1950001,3300001,6950001,9000001,18000001,40000001},{0.05,0.1,0.2,0.23,0.33,0.4,0.45}))</f>
        <v/>
      </c>
      <c r="W902" s="18">
        <f>IF(U902&lt;0,0.9,0.9-V902*1.021)</f>
        <v/>
      </c>
      <c r="X902" s="16">
        <f>ROUNDDOWN(S902*0.2/W902+2000,0)</f>
        <v/>
      </c>
      <c r="Y902" s="17">
        <f>IF(O902&lt;=0,0,LOOKUP(O902,{0,1950001,3300001,6950001,9000001,18000001,40000001},{0.05,0.1,0.2,0.23,0.33,0.4,0.45}))</f>
        <v/>
      </c>
    </row>
    <row r="903">
      <c r="A903" t="inlineStr">
        <is>
          <t>1万円刻み</t>
        </is>
      </c>
      <c r="B903" s="16">
        <f>'3_1万円刻み'!$A$105</f>
        <v/>
      </c>
      <c r="C903" t="n">
        <v>2025</v>
      </c>
      <c r="D903" t="n">
        <v>1</v>
      </c>
      <c r="E903" t="n">
        <v>0</v>
      </c>
      <c r="F903" t="n">
        <v>0</v>
      </c>
      <c r="G903" s="16">
        <f>ROUND(MIN(B903/12,650000)*12*0.0915+MIN(B903/12,1390000)*12*(0.0504+0)+B903*0.005,0)</f>
        <v/>
      </c>
      <c r="H903" t="n">
        <v>0</v>
      </c>
      <c r="I903" t="n">
        <v>0</v>
      </c>
      <c r="J903" s="16">
        <f>IF(C903=2026,IF(B903&lt;741000,0,IF(B903&lt;2191000,B903-740000,IF(B903&lt;2193000,1451000,IF(B903&lt;2196000,1453000,IF(B903&lt;2200000,1456000,IF(B903&lt;3600000,ROUNDDOWN(B903/4,-3)*2.8-80000,IF(B903&lt;6600000,ROUNDDOWN(B903/4,-3)*3.2-440000,IF(B903&lt;8500000,ROUNDDOWN(B903*0.9,0)-1100000,B903-1950000)))))))),IF(B903&lt;651000,0,IF(B903&lt;1900000,B903-650000,IF(B903&lt;3600000,ROUNDDOWN(B903/4,-3)*2.8-80000,IF(B903&lt;6600000,ROUNDDOWN(B903/4,-3)*3.2-440000,IF(B903&lt;8500000,ROUNDDOWN(B903*0.9,0)-1100000,B903-1950000))))))</f>
        <v/>
      </c>
      <c r="K903" s="16">
        <f>IF(J903&gt;23500000,NA(),IF(C903=2026,IF(J903&lt;=4890000,1040000,IF(J903&lt;=6550000,670000,620000)),IF(J903&lt;=1320000,950000,IF(J903&lt;=3360000,880000,IF(J903&lt;=4890000,680000,IF(J903&lt;=6550000,630000,580000))))))</f>
        <v/>
      </c>
      <c r="L903" s="16">
        <f>IF(D903=1,IF(J903&lt;=9000000,380000,IF(J903&lt;=9500000,260000,IF(J903&lt;=10000000,130000,0))),0)</f>
        <v/>
      </c>
      <c r="M903" s="16">
        <f>IF(D903=1,IF(J903&lt;=9000000,330000,IF(J903&lt;=9500000,220000,IF(J903&lt;=10000000,110000,0))),0)</f>
        <v/>
      </c>
      <c r="N903" s="16">
        <f>IF(D903=1,IF(J903&lt;=9000000,50000,IF(J903&lt;=9500000,40000,IF(J903&lt;=10000000,20000,0))),0)</f>
        <v/>
      </c>
      <c r="O903" s="16">
        <f>MAX(0,ROUNDDOWN(J903-G903-K903-L903-E903*380000-F903*630000-H903,-3))</f>
        <v/>
      </c>
      <c r="P903" s="16">
        <f>MAX(0,ROUNDDOWN(J903-G903-430000-M903-E903*330000-F903*450000-I903,-3))</f>
        <v/>
      </c>
      <c r="Q903" s="16">
        <f>50000+N903+E903*50000+F903*180000</f>
        <v/>
      </c>
      <c r="R903" s="16">
        <f>IF(P903&lt;=2000000,MIN(Q903,P903),MAX(Q903-(P903-2000000),50000))*0.05</f>
        <v/>
      </c>
      <c r="S903" s="16">
        <f>MAX(0,P903*0.1-R903)</f>
        <v/>
      </c>
      <c r="T903" s="16">
        <f>Q903+MAX(0,K903-480000)</f>
        <v/>
      </c>
      <c r="U903" s="16">
        <f>P903-T903</f>
        <v/>
      </c>
      <c r="V903" s="17">
        <f>IF(U903&lt;0,0,LOOKUP(U903,{0,1950001,3300001,6950001,9000001,18000001,40000001},{0.05,0.1,0.2,0.23,0.33,0.4,0.45}))</f>
        <v/>
      </c>
      <c r="W903" s="18">
        <f>IF(U903&lt;0,0.9,0.9-V903*1.021)</f>
        <v/>
      </c>
      <c r="X903" s="16">
        <f>ROUNDDOWN(S903*0.2/W903+2000,0)</f>
        <v/>
      </c>
      <c r="Y903" s="17">
        <f>IF(O903&lt;=0,0,LOOKUP(O903,{0,1950001,3300001,6950001,9000001,18000001,40000001},{0.05,0.1,0.2,0.23,0.33,0.4,0.45}))</f>
        <v/>
      </c>
    </row>
    <row r="904">
      <c r="A904" t="inlineStr">
        <is>
          <t>1万円刻み</t>
        </is>
      </c>
      <c r="B904" s="16">
        <f>'3_1万円刻み'!$A$105</f>
        <v/>
      </c>
      <c r="C904" t="n">
        <v>2026</v>
      </c>
      <c r="D904" t="n">
        <v>1</v>
      </c>
      <c r="E904" t="n">
        <v>0</v>
      </c>
      <c r="F904" t="n">
        <v>0</v>
      </c>
      <c r="G904" s="16">
        <f>ROUND(MIN(B904/12,650000)*12*0.0915+MIN(B904/12,1390000)*12*(0.0504+0)+B904*0.005,0)</f>
        <v/>
      </c>
      <c r="H904" t="n">
        <v>0</v>
      </c>
      <c r="I904" t="n">
        <v>0</v>
      </c>
      <c r="J904" s="16">
        <f>IF(C904=2026,IF(B904&lt;741000,0,IF(B904&lt;2191000,B904-740000,IF(B904&lt;2193000,1451000,IF(B904&lt;2196000,1453000,IF(B904&lt;2200000,1456000,IF(B904&lt;3600000,ROUNDDOWN(B904/4,-3)*2.8-80000,IF(B904&lt;6600000,ROUNDDOWN(B904/4,-3)*3.2-440000,IF(B904&lt;8500000,ROUNDDOWN(B904*0.9,0)-1100000,B904-1950000)))))))),IF(B904&lt;651000,0,IF(B904&lt;1900000,B904-650000,IF(B904&lt;3600000,ROUNDDOWN(B904/4,-3)*2.8-80000,IF(B904&lt;6600000,ROUNDDOWN(B904/4,-3)*3.2-440000,IF(B904&lt;8500000,ROUNDDOWN(B904*0.9,0)-1100000,B904-1950000))))))</f>
        <v/>
      </c>
      <c r="K904" s="16">
        <f>IF(J904&gt;23500000,NA(),IF(C904=2026,IF(J904&lt;=4890000,1040000,IF(J904&lt;=6550000,670000,620000)),IF(J904&lt;=1320000,950000,IF(J904&lt;=3360000,880000,IF(J904&lt;=4890000,680000,IF(J904&lt;=6550000,630000,580000))))))</f>
        <v/>
      </c>
      <c r="L904" s="16">
        <f>IF(D904=1,IF(J904&lt;=9000000,380000,IF(J904&lt;=9500000,260000,IF(J904&lt;=10000000,130000,0))),0)</f>
        <v/>
      </c>
      <c r="M904" s="16">
        <f>IF(D904=1,IF(J904&lt;=9000000,330000,IF(J904&lt;=9500000,220000,IF(J904&lt;=10000000,110000,0))),0)</f>
        <v/>
      </c>
      <c r="N904" s="16">
        <f>IF(D904=1,IF(J904&lt;=9000000,50000,IF(J904&lt;=9500000,40000,IF(J904&lt;=10000000,20000,0))),0)</f>
        <v/>
      </c>
      <c r="O904" s="16">
        <f>MAX(0,ROUNDDOWN(J904-G904-K904-L904-E904*380000-F904*630000-H904,-3))</f>
        <v/>
      </c>
      <c r="P904" s="16">
        <f>MAX(0,ROUNDDOWN(J904-G904-430000-M904-E904*330000-F904*450000-I904,-3))</f>
        <v/>
      </c>
      <c r="Q904" s="16">
        <f>50000+N904+E904*50000+F904*180000</f>
        <v/>
      </c>
      <c r="R904" s="16">
        <f>IF(P904&lt;=2000000,MIN(Q904,P904),MAX(Q904-(P904-2000000),50000))*0.05</f>
        <v/>
      </c>
      <c r="S904" s="16">
        <f>MAX(0,P904*0.1-R904)</f>
        <v/>
      </c>
      <c r="T904" s="16">
        <f>Q904+MAX(0,K904-480000)</f>
        <v/>
      </c>
      <c r="U904" s="16">
        <f>P904-T904</f>
        <v/>
      </c>
      <c r="V904" s="17">
        <f>IF(U904&lt;0,0,LOOKUP(U904,{0,1950001,3300001,6950001,9000001,18000001,40000001},{0.05,0.1,0.2,0.23,0.33,0.4,0.45}))</f>
        <v/>
      </c>
      <c r="W904" s="18">
        <f>IF(U904&lt;0,0.9,0.9-V904*1.021)</f>
        <v/>
      </c>
      <c r="X904" s="16">
        <f>ROUNDDOWN(S904*0.2/W904+2000,0)</f>
        <v/>
      </c>
      <c r="Y904" s="17">
        <f>IF(O904&lt;=0,0,LOOKUP(O904,{0,1950001,3300001,6950001,9000001,18000001,40000001},{0.05,0.1,0.2,0.23,0.33,0.4,0.45}))</f>
        <v/>
      </c>
    </row>
    <row r="905">
      <c r="A905" t="inlineStr">
        <is>
          <t>1万円刻み</t>
        </is>
      </c>
      <c r="B905" s="16">
        <f>'3_1万円刻み'!$A$106</f>
        <v/>
      </c>
      <c r="C905" t="n">
        <v>2025</v>
      </c>
      <c r="D905" t="n">
        <v>0</v>
      </c>
      <c r="E905" t="n">
        <v>0</v>
      </c>
      <c r="F905" t="n">
        <v>0</v>
      </c>
      <c r="G905" s="16">
        <f>ROUND(MIN(B905/12,650000)*12*0.0915+MIN(B905/12,1390000)*12*(0.0504+0)+B905*0.005,0)</f>
        <v/>
      </c>
      <c r="H905" t="n">
        <v>0</v>
      </c>
      <c r="I905" t="n">
        <v>0</v>
      </c>
      <c r="J905" s="16">
        <f>IF(C905=2026,IF(B905&lt;741000,0,IF(B905&lt;2191000,B905-740000,IF(B905&lt;2193000,1451000,IF(B905&lt;2196000,1453000,IF(B905&lt;2200000,1456000,IF(B905&lt;3600000,ROUNDDOWN(B905/4,-3)*2.8-80000,IF(B905&lt;6600000,ROUNDDOWN(B905/4,-3)*3.2-440000,IF(B905&lt;8500000,ROUNDDOWN(B905*0.9,0)-1100000,B905-1950000)))))))),IF(B905&lt;651000,0,IF(B905&lt;1900000,B905-650000,IF(B905&lt;3600000,ROUNDDOWN(B905/4,-3)*2.8-80000,IF(B905&lt;6600000,ROUNDDOWN(B905/4,-3)*3.2-440000,IF(B905&lt;8500000,ROUNDDOWN(B905*0.9,0)-1100000,B905-1950000))))))</f>
        <v/>
      </c>
      <c r="K905" s="16">
        <f>IF(J905&gt;23500000,NA(),IF(C905=2026,IF(J905&lt;=4890000,1040000,IF(J905&lt;=6550000,670000,620000)),IF(J905&lt;=1320000,950000,IF(J905&lt;=3360000,880000,IF(J905&lt;=4890000,680000,IF(J905&lt;=6550000,630000,580000))))))</f>
        <v/>
      </c>
      <c r="L905" s="16">
        <f>IF(D905=1,IF(J905&lt;=9000000,380000,IF(J905&lt;=9500000,260000,IF(J905&lt;=10000000,130000,0))),0)</f>
        <v/>
      </c>
      <c r="M905" s="16">
        <f>IF(D905=1,IF(J905&lt;=9000000,330000,IF(J905&lt;=9500000,220000,IF(J905&lt;=10000000,110000,0))),0)</f>
        <v/>
      </c>
      <c r="N905" s="16">
        <f>IF(D905=1,IF(J905&lt;=9000000,50000,IF(J905&lt;=9500000,40000,IF(J905&lt;=10000000,20000,0))),0)</f>
        <v/>
      </c>
      <c r="O905" s="16">
        <f>MAX(0,ROUNDDOWN(J905-G905-K905-L905-E905*380000-F905*630000-H905,-3))</f>
        <v/>
      </c>
      <c r="P905" s="16">
        <f>MAX(0,ROUNDDOWN(J905-G905-430000-M905-E905*330000-F905*450000-I905,-3))</f>
        <v/>
      </c>
      <c r="Q905" s="16">
        <f>50000+N905+E905*50000+F905*180000</f>
        <v/>
      </c>
      <c r="R905" s="16">
        <f>IF(P905&lt;=2000000,MIN(Q905,P905),MAX(Q905-(P905-2000000),50000))*0.05</f>
        <v/>
      </c>
      <c r="S905" s="16">
        <f>MAX(0,P905*0.1-R905)</f>
        <v/>
      </c>
      <c r="T905" s="16">
        <f>Q905+MAX(0,K905-480000)</f>
        <v/>
      </c>
      <c r="U905" s="16">
        <f>P905-T905</f>
        <v/>
      </c>
      <c r="V905" s="17">
        <f>IF(U905&lt;0,0,LOOKUP(U905,{0,1950001,3300001,6950001,9000001,18000001,40000001},{0.05,0.1,0.2,0.23,0.33,0.4,0.45}))</f>
        <v/>
      </c>
      <c r="W905" s="18">
        <f>IF(U905&lt;0,0.9,0.9-V905*1.021)</f>
        <v/>
      </c>
      <c r="X905" s="16">
        <f>ROUNDDOWN(S905*0.2/W905+2000,0)</f>
        <v/>
      </c>
      <c r="Y905" s="17">
        <f>IF(O905&lt;=0,0,LOOKUP(O905,{0,1950001,3300001,6950001,9000001,18000001,40000001},{0.05,0.1,0.2,0.23,0.33,0.4,0.45}))</f>
        <v/>
      </c>
    </row>
    <row r="906">
      <c r="A906" t="inlineStr">
        <is>
          <t>1万円刻み</t>
        </is>
      </c>
      <c r="B906" s="16">
        <f>'3_1万円刻み'!$A$106</f>
        <v/>
      </c>
      <c r="C906" t="n">
        <v>2026</v>
      </c>
      <c r="D906" t="n">
        <v>0</v>
      </c>
      <c r="E906" t="n">
        <v>0</v>
      </c>
      <c r="F906" t="n">
        <v>0</v>
      </c>
      <c r="G906" s="16">
        <f>ROUND(MIN(B906/12,650000)*12*0.0915+MIN(B906/12,1390000)*12*(0.0504+0)+B906*0.005,0)</f>
        <v/>
      </c>
      <c r="H906" t="n">
        <v>0</v>
      </c>
      <c r="I906" t="n">
        <v>0</v>
      </c>
      <c r="J906" s="16">
        <f>IF(C906=2026,IF(B906&lt;741000,0,IF(B906&lt;2191000,B906-740000,IF(B906&lt;2193000,1451000,IF(B906&lt;2196000,1453000,IF(B906&lt;2200000,1456000,IF(B906&lt;3600000,ROUNDDOWN(B906/4,-3)*2.8-80000,IF(B906&lt;6600000,ROUNDDOWN(B906/4,-3)*3.2-440000,IF(B906&lt;8500000,ROUNDDOWN(B906*0.9,0)-1100000,B906-1950000)))))))),IF(B906&lt;651000,0,IF(B906&lt;1900000,B906-650000,IF(B906&lt;3600000,ROUNDDOWN(B906/4,-3)*2.8-80000,IF(B906&lt;6600000,ROUNDDOWN(B906/4,-3)*3.2-440000,IF(B906&lt;8500000,ROUNDDOWN(B906*0.9,0)-1100000,B906-1950000))))))</f>
        <v/>
      </c>
      <c r="K906" s="16">
        <f>IF(J906&gt;23500000,NA(),IF(C906=2026,IF(J906&lt;=4890000,1040000,IF(J906&lt;=6550000,670000,620000)),IF(J906&lt;=1320000,950000,IF(J906&lt;=3360000,880000,IF(J906&lt;=4890000,680000,IF(J906&lt;=6550000,630000,580000))))))</f>
        <v/>
      </c>
      <c r="L906" s="16">
        <f>IF(D906=1,IF(J906&lt;=9000000,380000,IF(J906&lt;=9500000,260000,IF(J906&lt;=10000000,130000,0))),0)</f>
        <v/>
      </c>
      <c r="M906" s="16">
        <f>IF(D906=1,IF(J906&lt;=9000000,330000,IF(J906&lt;=9500000,220000,IF(J906&lt;=10000000,110000,0))),0)</f>
        <v/>
      </c>
      <c r="N906" s="16">
        <f>IF(D906=1,IF(J906&lt;=9000000,50000,IF(J906&lt;=9500000,40000,IF(J906&lt;=10000000,20000,0))),0)</f>
        <v/>
      </c>
      <c r="O906" s="16">
        <f>MAX(0,ROUNDDOWN(J906-G906-K906-L906-E906*380000-F906*630000-H906,-3))</f>
        <v/>
      </c>
      <c r="P906" s="16">
        <f>MAX(0,ROUNDDOWN(J906-G906-430000-M906-E906*330000-F906*450000-I906,-3))</f>
        <v/>
      </c>
      <c r="Q906" s="16">
        <f>50000+N906+E906*50000+F906*180000</f>
        <v/>
      </c>
      <c r="R906" s="16">
        <f>IF(P906&lt;=2000000,MIN(Q906,P906),MAX(Q906-(P906-2000000),50000))*0.05</f>
        <v/>
      </c>
      <c r="S906" s="16">
        <f>MAX(0,P906*0.1-R906)</f>
        <v/>
      </c>
      <c r="T906" s="16">
        <f>Q906+MAX(0,K906-480000)</f>
        <v/>
      </c>
      <c r="U906" s="16">
        <f>P906-T906</f>
        <v/>
      </c>
      <c r="V906" s="17">
        <f>IF(U906&lt;0,0,LOOKUP(U906,{0,1950001,3300001,6950001,9000001,18000001,40000001},{0.05,0.1,0.2,0.23,0.33,0.4,0.45}))</f>
        <v/>
      </c>
      <c r="W906" s="18">
        <f>IF(U906&lt;0,0.9,0.9-V906*1.021)</f>
        <v/>
      </c>
      <c r="X906" s="16">
        <f>ROUNDDOWN(S906*0.2/W906+2000,0)</f>
        <v/>
      </c>
      <c r="Y906" s="17">
        <f>IF(O906&lt;=0,0,LOOKUP(O906,{0,1950001,3300001,6950001,9000001,18000001,40000001},{0.05,0.1,0.2,0.23,0.33,0.4,0.45}))</f>
        <v/>
      </c>
    </row>
    <row r="907">
      <c r="A907" t="inlineStr">
        <is>
          <t>1万円刻み</t>
        </is>
      </c>
      <c r="B907" s="16">
        <f>'3_1万円刻み'!$A$106</f>
        <v/>
      </c>
      <c r="C907" t="n">
        <v>2025</v>
      </c>
      <c r="D907" t="n">
        <v>1</v>
      </c>
      <c r="E907" t="n">
        <v>0</v>
      </c>
      <c r="F907" t="n">
        <v>0</v>
      </c>
      <c r="G907" s="16">
        <f>ROUND(MIN(B907/12,650000)*12*0.0915+MIN(B907/12,1390000)*12*(0.0504+0)+B907*0.005,0)</f>
        <v/>
      </c>
      <c r="H907" t="n">
        <v>0</v>
      </c>
      <c r="I907" t="n">
        <v>0</v>
      </c>
      <c r="J907" s="16">
        <f>IF(C907=2026,IF(B907&lt;741000,0,IF(B907&lt;2191000,B907-740000,IF(B907&lt;2193000,1451000,IF(B907&lt;2196000,1453000,IF(B907&lt;2200000,1456000,IF(B907&lt;3600000,ROUNDDOWN(B907/4,-3)*2.8-80000,IF(B907&lt;6600000,ROUNDDOWN(B907/4,-3)*3.2-440000,IF(B907&lt;8500000,ROUNDDOWN(B907*0.9,0)-1100000,B907-1950000)))))))),IF(B907&lt;651000,0,IF(B907&lt;1900000,B907-650000,IF(B907&lt;3600000,ROUNDDOWN(B907/4,-3)*2.8-80000,IF(B907&lt;6600000,ROUNDDOWN(B907/4,-3)*3.2-440000,IF(B907&lt;8500000,ROUNDDOWN(B907*0.9,0)-1100000,B907-1950000))))))</f>
        <v/>
      </c>
      <c r="K907" s="16">
        <f>IF(J907&gt;23500000,NA(),IF(C907=2026,IF(J907&lt;=4890000,1040000,IF(J907&lt;=6550000,670000,620000)),IF(J907&lt;=1320000,950000,IF(J907&lt;=3360000,880000,IF(J907&lt;=4890000,680000,IF(J907&lt;=6550000,630000,580000))))))</f>
        <v/>
      </c>
      <c r="L907" s="16">
        <f>IF(D907=1,IF(J907&lt;=9000000,380000,IF(J907&lt;=9500000,260000,IF(J907&lt;=10000000,130000,0))),0)</f>
        <v/>
      </c>
      <c r="M907" s="16">
        <f>IF(D907=1,IF(J907&lt;=9000000,330000,IF(J907&lt;=9500000,220000,IF(J907&lt;=10000000,110000,0))),0)</f>
        <v/>
      </c>
      <c r="N907" s="16">
        <f>IF(D907=1,IF(J907&lt;=9000000,50000,IF(J907&lt;=9500000,40000,IF(J907&lt;=10000000,20000,0))),0)</f>
        <v/>
      </c>
      <c r="O907" s="16">
        <f>MAX(0,ROUNDDOWN(J907-G907-K907-L907-E907*380000-F907*630000-H907,-3))</f>
        <v/>
      </c>
      <c r="P907" s="16">
        <f>MAX(0,ROUNDDOWN(J907-G907-430000-M907-E907*330000-F907*450000-I907,-3))</f>
        <v/>
      </c>
      <c r="Q907" s="16">
        <f>50000+N907+E907*50000+F907*180000</f>
        <v/>
      </c>
      <c r="R907" s="16">
        <f>IF(P907&lt;=2000000,MIN(Q907,P907),MAX(Q907-(P907-2000000),50000))*0.05</f>
        <v/>
      </c>
      <c r="S907" s="16">
        <f>MAX(0,P907*0.1-R907)</f>
        <v/>
      </c>
      <c r="T907" s="16">
        <f>Q907+MAX(0,K907-480000)</f>
        <v/>
      </c>
      <c r="U907" s="16">
        <f>P907-T907</f>
        <v/>
      </c>
      <c r="V907" s="17">
        <f>IF(U907&lt;0,0,LOOKUP(U907,{0,1950001,3300001,6950001,9000001,18000001,40000001},{0.05,0.1,0.2,0.23,0.33,0.4,0.45}))</f>
        <v/>
      </c>
      <c r="W907" s="18">
        <f>IF(U907&lt;0,0.9,0.9-V907*1.021)</f>
        <v/>
      </c>
      <c r="X907" s="16">
        <f>ROUNDDOWN(S907*0.2/W907+2000,0)</f>
        <v/>
      </c>
      <c r="Y907" s="17">
        <f>IF(O907&lt;=0,0,LOOKUP(O907,{0,1950001,3300001,6950001,9000001,18000001,40000001},{0.05,0.1,0.2,0.23,0.33,0.4,0.45}))</f>
        <v/>
      </c>
    </row>
    <row r="908">
      <c r="A908" t="inlineStr">
        <is>
          <t>1万円刻み</t>
        </is>
      </c>
      <c r="B908" s="16">
        <f>'3_1万円刻み'!$A$106</f>
        <v/>
      </c>
      <c r="C908" t="n">
        <v>2026</v>
      </c>
      <c r="D908" t="n">
        <v>1</v>
      </c>
      <c r="E908" t="n">
        <v>0</v>
      </c>
      <c r="F908" t="n">
        <v>0</v>
      </c>
      <c r="G908" s="16">
        <f>ROUND(MIN(B908/12,650000)*12*0.0915+MIN(B908/12,1390000)*12*(0.0504+0)+B908*0.005,0)</f>
        <v/>
      </c>
      <c r="H908" t="n">
        <v>0</v>
      </c>
      <c r="I908" t="n">
        <v>0</v>
      </c>
      <c r="J908" s="16">
        <f>IF(C908=2026,IF(B908&lt;741000,0,IF(B908&lt;2191000,B908-740000,IF(B908&lt;2193000,1451000,IF(B908&lt;2196000,1453000,IF(B908&lt;2200000,1456000,IF(B908&lt;3600000,ROUNDDOWN(B908/4,-3)*2.8-80000,IF(B908&lt;6600000,ROUNDDOWN(B908/4,-3)*3.2-440000,IF(B908&lt;8500000,ROUNDDOWN(B908*0.9,0)-1100000,B908-1950000)))))))),IF(B908&lt;651000,0,IF(B908&lt;1900000,B908-650000,IF(B908&lt;3600000,ROUNDDOWN(B908/4,-3)*2.8-80000,IF(B908&lt;6600000,ROUNDDOWN(B908/4,-3)*3.2-440000,IF(B908&lt;8500000,ROUNDDOWN(B908*0.9,0)-1100000,B908-1950000))))))</f>
        <v/>
      </c>
      <c r="K908" s="16">
        <f>IF(J908&gt;23500000,NA(),IF(C908=2026,IF(J908&lt;=4890000,1040000,IF(J908&lt;=6550000,670000,620000)),IF(J908&lt;=1320000,950000,IF(J908&lt;=3360000,880000,IF(J908&lt;=4890000,680000,IF(J908&lt;=6550000,630000,580000))))))</f>
        <v/>
      </c>
      <c r="L908" s="16">
        <f>IF(D908=1,IF(J908&lt;=9000000,380000,IF(J908&lt;=9500000,260000,IF(J908&lt;=10000000,130000,0))),0)</f>
        <v/>
      </c>
      <c r="M908" s="16">
        <f>IF(D908=1,IF(J908&lt;=9000000,330000,IF(J908&lt;=9500000,220000,IF(J908&lt;=10000000,110000,0))),0)</f>
        <v/>
      </c>
      <c r="N908" s="16">
        <f>IF(D908=1,IF(J908&lt;=9000000,50000,IF(J908&lt;=9500000,40000,IF(J908&lt;=10000000,20000,0))),0)</f>
        <v/>
      </c>
      <c r="O908" s="16">
        <f>MAX(0,ROUNDDOWN(J908-G908-K908-L908-E908*380000-F908*630000-H908,-3))</f>
        <v/>
      </c>
      <c r="P908" s="16">
        <f>MAX(0,ROUNDDOWN(J908-G908-430000-M908-E908*330000-F908*450000-I908,-3))</f>
        <v/>
      </c>
      <c r="Q908" s="16">
        <f>50000+N908+E908*50000+F908*180000</f>
        <v/>
      </c>
      <c r="R908" s="16">
        <f>IF(P908&lt;=2000000,MIN(Q908,P908),MAX(Q908-(P908-2000000),50000))*0.05</f>
        <v/>
      </c>
      <c r="S908" s="16">
        <f>MAX(0,P908*0.1-R908)</f>
        <v/>
      </c>
      <c r="T908" s="16">
        <f>Q908+MAX(0,K908-480000)</f>
        <v/>
      </c>
      <c r="U908" s="16">
        <f>P908-T908</f>
        <v/>
      </c>
      <c r="V908" s="17">
        <f>IF(U908&lt;0,0,LOOKUP(U908,{0,1950001,3300001,6950001,9000001,18000001,40000001},{0.05,0.1,0.2,0.23,0.33,0.4,0.45}))</f>
        <v/>
      </c>
      <c r="W908" s="18">
        <f>IF(U908&lt;0,0.9,0.9-V908*1.021)</f>
        <v/>
      </c>
      <c r="X908" s="16">
        <f>ROUNDDOWN(S908*0.2/W908+2000,0)</f>
        <v/>
      </c>
      <c r="Y908" s="17">
        <f>IF(O908&lt;=0,0,LOOKUP(O908,{0,1950001,3300001,6950001,9000001,18000001,40000001},{0.05,0.1,0.2,0.23,0.33,0.4,0.45}))</f>
        <v/>
      </c>
    </row>
    <row r="909">
      <c r="A909" t="inlineStr">
        <is>
          <t>1万円刻み</t>
        </is>
      </c>
      <c r="B909" s="16">
        <f>'3_1万円刻み'!$A$107</f>
        <v/>
      </c>
      <c r="C909" t="n">
        <v>2025</v>
      </c>
      <c r="D909" t="n">
        <v>0</v>
      </c>
      <c r="E909" t="n">
        <v>0</v>
      </c>
      <c r="F909" t="n">
        <v>0</v>
      </c>
      <c r="G909" s="16">
        <f>ROUND(MIN(B909/12,650000)*12*0.0915+MIN(B909/12,1390000)*12*(0.0504+0)+B909*0.005,0)</f>
        <v/>
      </c>
      <c r="H909" t="n">
        <v>0</v>
      </c>
      <c r="I909" t="n">
        <v>0</v>
      </c>
      <c r="J909" s="16">
        <f>IF(C909=2026,IF(B909&lt;741000,0,IF(B909&lt;2191000,B909-740000,IF(B909&lt;2193000,1451000,IF(B909&lt;2196000,1453000,IF(B909&lt;2200000,1456000,IF(B909&lt;3600000,ROUNDDOWN(B909/4,-3)*2.8-80000,IF(B909&lt;6600000,ROUNDDOWN(B909/4,-3)*3.2-440000,IF(B909&lt;8500000,ROUNDDOWN(B909*0.9,0)-1100000,B909-1950000)))))))),IF(B909&lt;651000,0,IF(B909&lt;1900000,B909-650000,IF(B909&lt;3600000,ROUNDDOWN(B909/4,-3)*2.8-80000,IF(B909&lt;6600000,ROUNDDOWN(B909/4,-3)*3.2-440000,IF(B909&lt;8500000,ROUNDDOWN(B909*0.9,0)-1100000,B909-1950000))))))</f>
        <v/>
      </c>
      <c r="K909" s="16">
        <f>IF(J909&gt;23500000,NA(),IF(C909=2026,IF(J909&lt;=4890000,1040000,IF(J909&lt;=6550000,670000,620000)),IF(J909&lt;=1320000,950000,IF(J909&lt;=3360000,880000,IF(J909&lt;=4890000,680000,IF(J909&lt;=6550000,630000,580000))))))</f>
        <v/>
      </c>
      <c r="L909" s="16">
        <f>IF(D909=1,IF(J909&lt;=9000000,380000,IF(J909&lt;=9500000,260000,IF(J909&lt;=10000000,130000,0))),0)</f>
        <v/>
      </c>
      <c r="M909" s="16">
        <f>IF(D909=1,IF(J909&lt;=9000000,330000,IF(J909&lt;=9500000,220000,IF(J909&lt;=10000000,110000,0))),0)</f>
        <v/>
      </c>
      <c r="N909" s="16">
        <f>IF(D909=1,IF(J909&lt;=9000000,50000,IF(J909&lt;=9500000,40000,IF(J909&lt;=10000000,20000,0))),0)</f>
        <v/>
      </c>
      <c r="O909" s="16">
        <f>MAX(0,ROUNDDOWN(J909-G909-K909-L909-E909*380000-F909*630000-H909,-3))</f>
        <v/>
      </c>
      <c r="P909" s="16">
        <f>MAX(0,ROUNDDOWN(J909-G909-430000-M909-E909*330000-F909*450000-I909,-3))</f>
        <v/>
      </c>
      <c r="Q909" s="16">
        <f>50000+N909+E909*50000+F909*180000</f>
        <v/>
      </c>
      <c r="R909" s="16">
        <f>IF(P909&lt;=2000000,MIN(Q909,P909),MAX(Q909-(P909-2000000),50000))*0.05</f>
        <v/>
      </c>
      <c r="S909" s="16">
        <f>MAX(0,P909*0.1-R909)</f>
        <v/>
      </c>
      <c r="T909" s="16">
        <f>Q909+MAX(0,K909-480000)</f>
        <v/>
      </c>
      <c r="U909" s="16">
        <f>P909-T909</f>
        <v/>
      </c>
      <c r="V909" s="17">
        <f>IF(U909&lt;0,0,LOOKUP(U909,{0,1950001,3300001,6950001,9000001,18000001,40000001},{0.05,0.1,0.2,0.23,0.33,0.4,0.45}))</f>
        <v/>
      </c>
      <c r="W909" s="18">
        <f>IF(U909&lt;0,0.9,0.9-V909*1.021)</f>
        <v/>
      </c>
      <c r="X909" s="16">
        <f>ROUNDDOWN(S909*0.2/W909+2000,0)</f>
        <v/>
      </c>
      <c r="Y909" s="17">
        <f>IF(O909&lt;=0,0,LOOKUP(O909,{0,1950001,3300001,6950001,9000001,18000001,40000001},{0.05,0.1,0.2,0.23,0.33,0.4,0.45}))</f>
        <v/>
      </c>
    </row>
    <row r="910">
      <c r="A910" t="inlineStr">
        <is>
          <t>1万円刻み</t>
        </is>
      </c>
      <c r="B910" s="16">
        <f>'3_1万円刻み'!$A$107</f>
        <v/>
      </c>
      <c r="C910" t="n">
        <v>2026</v>
      </c>
      <c r="D910" t="n">
        <v>0</v>
      </c>
      <c r="E910" t="n">
        <v>0</v>
      </c>
      <c r="F910" t="n">
        <v>0</v>
      </c>
      <c r="G910" s="16">
        <f>ROUND(MIN(B910/12,650000)*12*0.0915+MIN(B910/12,1390000)*12*(0.0504+0)+B910*0.005,0)</f>
        <v/>
      </c>
      <c r="H910" t="n">
        <v>0</v>
      </c>
      <c r="I910" t="n">
        <v>0</v>
      </c>
      <c r="J910" s="16">
        <f>IF(C910=2026,IF(B910&lt;741000,0,IF(B910&lt;2191000,B910-740000,IF(B910&lt;2193000,1451000,IF(B910&lt;2196000,1453000,IF(B910&lt;2200000,1456000,IF(B910&lt;3600000,ROUNDDOWN(B910/4,-3)*2.8-80000,IF(B910&lt;6600000,ROUNDDOWN(B910/4,-3)*3.2-440000,IF(B910&lt;8500000,ROUNDDOWN(B910*0.9,0)-1100000,B910-1950000)))))))),IF(B910&lt;651000,0,IF(B910&lt;1900000,B910-650000,IF(B910&lt;3600000,ROUNDDOWN(B910/4,-3)*2.8-80000,IF(B910&lt;6600000,ROUNDDOWN(B910/4,-3)*3.2-440000,IF(B910&lt;8500000,ROUNDDOWN(B910*0.9,0)-1100000,B910-1950000))))))</f>
        <v/>
      </c>
      <c r="K910" s="16">
        <f>IF(J910&gt;23500000,NA(),IF(C910=2026,IF(J910&lt;=4890000,1040000,IF(J910&lt;=6550000,670000,620000)),IF(J910&lt;=1320000,950000,IF(J910&lt;=3360000,880000,IF(J910&lt;=4890000,680000,IF(J910&lt;=6550000,630000,580000))))))</f>
        <v/>
      </c>
      <c r="L910" s="16">
        <f>IF(D910=1,IF(J910&lt;=9000000,380000,IF(J910&lt;=9500000,260000,IF(J910&lt;=10000000,130000,0))),0)</f>
        <v/>
      </c>
      <c r="M910" s="16">
        <f>IF(D910=1,IF(J910&lt;=9000000,330000,IF(J910&lt;=9500000,220000,IF(J910&lt;=10000000,110000,0))),0)</f>
        <v/>
      </c>
      <c r="N910" s="16">
        <f>IF(D910=1,IF(J910&lt;=9000000,50000,IF(J910&lt;=9500000,40000,IF(J910&lt;=10000000,20000,0))),0)</f>
        <v/>
      </c>
      <c r="O910" s="16">
        <f>MAX(0,ROUNDDOWN(J910-G910-K910-L910-E910*380000-F910*630000-H910,-3))</f>
        <v/>
      </c>
      <c r="P910" s="16">
        <f>MAX(0,ROUNDDOWN(J910-G910-430000-M910-E910*330000-F910*450000-I910,-3))</f>
        <v/>
      </c>
      <c r="Q910" s="16">
        <f>50000+N910+E910*50000+F910*180000</f>
        <v/>
      </c>
      <c r="R910" s="16">
        <f>IF(P910&lt;=2000000,MIN(Q910,P910),MAX(Q910-(P910-2000000),50000))*0.05</f>
        <v/>
      </c>
      <c r="S910" s="16">
        <f>MAX(0,P910*0.1-R910)</f>
        <v/>
      </c>
      <c r="T910" s="16">
        <f>Q910+MAX(0,K910-480000)</f>
        <v/>
      </c>
      <c r="U910" s="16">
        <f>P910-T910</f>
        <v/>
      </c>
      <c r="V910" s="17">
        <f>IF(U910&lt;0,0,LOOKUP(U910,{0,1950001,3300001,6950001,9000001,18000001,40000001},{0.05,0.1,0.2,0.23,0.33,0.4,0.45}))</f>
        <v/>
      </c>
      <c r="W910" s="18">
        <f>IF(U910&lt;0,0.9,0.9-V910*1.021)</f>
        <v/>
      </c>
      <c r="X910" s="16">
        <f>ROUNDDOWN(S910*0.2/W910+2000,0)</f>
        <v/>
      </c>
      <c r="Y910" s="17">
        <f>IF(O910&lt;=0,0,LOOKUP(O910,{0,1950001,3300001,6950001,9000001,18000001,40000001},{0.05,0.1,0.2,0.23,0.33,0.4,0.45}))</f>
        <v/>
      </c>
    </row>
    <row r="911">
      <c r="A911" t="inlineStr">
        <is>
          <t>1万円刻み</t>
        </is>
      </c>
      <c r="B911" s="16">
        <f>'3_1万円刻み'!$A$107</f>
        <v/>
      </c>
      <c r="C911" t="n">
        <v>2025</v>
      </c>
      <c r="D911" t="n">
        <v>1</v>
      </c>
      <c r="E911" t="n">
        <v>0</v>
      </c>
      <c r="F911" t="n">
        <v>0</v>
      </c>
      <c r="G911" s="16">
        <f>ROUND(MIN(B911/12,650000)*12*0.0915+MIN(B911/12,1390000)*12*(0.0504+0)+B911*0.005,0)</f>
        <v/>
      </c>
      <c r="H911" t="n">
        <v>0</v>
      </c>
      <c r="I911" t="n">
        <v>0</v>
      </c>
      <c r="J911" s="16">
        <f>IF(C911=2026,IF(B911&lt;741000,0,IF(B911&lt;2191000,B911-740000,IF(B911&lt;2193000,1451000,IF(B911&lt;2196000,1453000,IF(B911&lt;2200000,1456000,IF(B911&lt;3600000,ROUNDDOWN(B911/4,-3)*2.8-80000,IF(B911&lt;6600000,ROUNDDOWN(B911/4,-3)*3.2-440000,IF(B911&lt;8500000,ROUNDDOWN(B911*0.9,0)-1100000,B911-1950000)))))))),IF(B911&lt;651000,0,IF(B911&lt;1900000,B911-650000,IF(B911&lt;3600000,ROUNDDOWN(B911/4,-3)*2.8-80000,IF(B911&lt;6600000,ROUNDDOWN(B911/4,-3)*3.2-440000,IF(B911&lt;8500000,ROUNDDOWN(B911*0.9,0)-1100000,B911-1950000))))))</f>
        <v/>
      </c>
      <c r="K911" s="16">
        <f>IF(J911&gt;23500000,NA(),IF(C911=2026,IF(J911&lt;=4890000,1040000,IF(J911&lt;=6550000,670000,620000)),IF(J911&lt;=1320000,950000,IF(J911&lt;=3360000,880000,IF(J911&lt;=4890000,680000,IF(J911&lt;=6550000,630000,580000))))))</f>
        <v/>
      </c>
      <c r="L911" s="16">
        <f>IF(D911=1,IF(J911&lt;=9000000,380000,IF(J911&lt;=9500000,260000,IF(J911&lt;=10000000,130000,0))),0)</f>
        <v/>
      </c>
      <c r="M911" s="16">
        <f>IF(D911=1,IF(J911&lt;=9000000,330000,IF(J911&lt;=9500000,220000,IF(J911&lt;=10000000,110000,0))),0)</f>
        <v/>
      </c>
      <c r="N911" s="16">
        <f>IF(D911=1,IF(J911&lt;=9000000,50000,IF(J911&lt;=9500000,40000,IF(J911&lt;=10000000,20000,0))),0)</f>
        <v/>
      </c>
      <c r="O911" s="16">
        <f>MAX(0,ROUNDDOWN(J911-G911-K911-L911-E911*380000-F911*630000-H911,-3))</f>
        <v/>
      </c>
      <c r="P911" s="16">
        <f>MAX(0,ROUNDDOWN(J911-G911-430000-M911-E911*330000-F911*450000-I911,-3))</f>
        <v/>
      </c>
      <c r="Q911" s="16">
        <f>50000+N911+E911*50000+F911*180000</f>
        <v/>
      </c>
      <c r="R911" s="16">
        <f>IF(P911&lt;=2000000,MIN(Q911,P911),MAX(Q911-(P911-2000000),50000))*0.05</f>
        <v/>
      </c>
      <c r="S911" s="16">
        <f>MAX(0,P911*0.1-R911)</f>
        <v/>
      </c>
      <c r="T911" s="16">
        <f>Q911+MAX(0,K911-480000)</f>
        <v/>
      </c>
      <c r="U911" s="16">
        <f>P911-T911</f>
        <v/>
      </c>
      <c r="V911" s="17">
        <f>IF(U911&lt;0,0,LOOKUP(U911,{0,1950001,3300001,6950001,9000001,18000001,40000001},{0.05,0.1,0.2,0.23,0.33,0.4,0.45}))</f>
        <v/>
      </c>
      <c r="W911" s="18">
        <f>IF(U911&lt;0,0.9,0.9-V911*1.021)</f>
        <v/>
      </c>
      <c r="X911" s="16">
        <f>ROUNDDOWN(S911*0.2/W911+2000,0)</f>
        <v/>
      </c>
      <c r="Y911" s="17">
        <f>IF(O911&lt;=0,0,LOOKUP(O911,{0,1950001,3300001,6950001,9000001,18000001,40000001},{0.05,0.1,0.2,0.23,0.33,0.4,0.45}))</f>
        <v/>
      </c>
    </row>
    <row r="912">
      <c r="A912" t="inlineStr">
        <is>
          <t>1万円刻み</t>
        </is>
      </c>
      <c r="B912" s="16">
        <f>'3_1万円刻み'!$A$107</f>
        <v/>
      </c>
      <c r="C912" t="n">
        <v>2026</v>
      </c>
      <c r="D912" t="n">
        <v>1</v>
      </c>
      <c r="E912" t="n">
        <v>0</v>
      </c>
      <c r="F912" t="n">
        <v>0</v>
      </c>
      <c r="G912" s="16">
        <f>ROUND(MIN(B912/12,650000)*12*0.0915+MIN(B912/12,1390000)*12*(0.0504+0)+B912*0.005,0)</f>
        <v/>
      </c>
      <c r="H912" t="n">
        <v>0</v>
      </c>
      <c r="I912" t="n">
        <v>0</v>
      </c>
      <c r="J912" s="16">
        <f>IF(C912=2026,IF(B912&lt;741000,0,IF(B912&lt;2191000,B912-740000,IF(B912&lt;2193000,1451000,IF(B912&lt;2196000,1453000,IF(B912&lt;2200000,1456000,IF(B912&lt;3600000,ROUNDDOWN(B912/4,-3)*2.8-80000,IF(B912&lt;6600000,ROUNDDOWN(B912/4,-3)*3.2-440000,IF(B912&lt;8500000,ROUNDDOWN(B912*0.9,0)-1100000,B912-1950000)))))))),IF(B912&lt;651000,0,IF(B912&lt;1900000,B912-650000,IF(B912&lt;3600000,ROUNDDOWN(B912/4,-3)*2.8-80000,IF(B912&lt;6600000,ROUNDDOWN(B912/4,-3)*3.2-440000,IF(B912&lt;8500000,ROUNDDOWN(B912*0.9,0)-1100000,B912-1950000))))))</f>
        <v/>
      </c>
      <c r="K912" s="16">
        <f>IF(J912&gt;23500000,NA(),IF(C912=2026,IF(J912&lt;=4890000,1040000,IF(J912&lt;=6550000,670000,620000)),IF(J912&lt;=1320000,950000,IF(J912&lt;=3360000,880000,IF(J912&lt;=4890000,680000,IF(J912&lt;=6550000,630000,580000))))))</f>
        <v/>
      </c>
      <c r="L912" s="16">
        <f>IF(D912=1,IF(J912&lt;=9000000,380000,IF(J912&lt;=9500000,260000,IF(J912&lt;=10000000,130000,0))),0)</f>
        <v/>
      </c>
      <c r="M912" s="16">
        <f>IF(D912=1,IF(J912&lt;=9000000,330000,IF(J912&lt;=9500000,220000,IF(J912&lt;=10000000,110000,0))),0)</f>
        <v/>
      </c>
      <c r="N912" s="16">
        <f>IF(D912=1,IF(J912&lt;=9000000,50000,IF(J912&lt;=9500000,40000,IF(J912&lt;=10000000,20000,0))),0)</f>
        <v/>
      </c>
      <c r="O912" s="16">
        <f>MAX(0,ROUNDDOWN(J912-G912-K912-L912-E912*380000-F912*630000-H912,-3))</f>
        <v/>
      </c>
      <c r="P912" s="16">
        <f>MAX(0,ROUNDDOWN(J912-G912-430000-M912-E912*330000-F912*450000-I912,-3))</f>
        <v/>
      </c>
      <c r="Q912" s="16">
        <f>50000+N912+E912*50000+F912*180000</f>
        <v/>
      </c>
      <c r="R912" s="16">
        <f>IF(P912&lt;=2000000,MIN(Q912,P912),MAX(Q912-(P912-2000000),50000))*0.05</f>
        <v/>
      </c>
      <c r="S912" s="16">
        <f>MAX(0,P912*0.1-R912)</f>
        <v/>
      </c>
      <c r="T912" s="16">
        <f>Q912+MAX(0,K912-480000)</f>
        <v/>
      </c>
      <c r="U912" s="16">
        <f>P912-T912</f>
        <v/>
      </c>
      <c r="V912" s="17">
        <f>IF(U912&lt;0,0,LOOKUP(U912,{0,1950001,3300001,6950001,9000001,18000001,40000001},{0.05,0.1,0.2,0.23,0.33,0.4,0.45}))</f>
        <v/>
      </c>
      <c r="W912" s="18">
        <f>IF(U912&lt;0,0.9,0.9-V912*1.021)</f>
        <v/>
      </c>
      <c r="X912" s="16">
        <f>ROUNDDOWN(S912*0.2/W912+2000,0)</f>
        <v/>
      </c>
      <c r="Y912" s="17">
        <f>IF(O912&lt;=0,0,LOOKUP(O912,{0,1950001,3300001,6950001,9000001,18000001,40000001},{0.05,0.1,0.2,0.23,0.33,0.4,0.45}))</f>
        <v/>
      </c>
    </row>
    <row r="913">
      <c r="A913" t="inlineStr">
        <is>
          <t>1万円刻み</t>
        </is>
      </c>
      <c r="B913" s="16">
        <f>'3_1万円刻み'!$A$108</f>
        <v/>
      </c>
      <c r="C913" t="n">
        <v>2025</v>
      </c>
      <c r="D913" t="n">
        <v>0</v>
      </c>
      <c r="E913" t="n">
        <v>0</v>
      </c>
      <c r="F913" t="n">
        <v>0</v>
      </c>
      <c r="G913" s="16">
        <f>ROUND(MIN(B913/12,650000)*12*0.0915+MIN(B913/12,1390000)*12*(0.0504+0)+B913*0.005,0)</f>
        <v/>
      </c>
      <c r="H913" t="n">
        <v>0</v>
      </c>
      <c r="I913" t="n">
        <v>0</v>
      </c>
      <c r="J913" s="16">
        <f>IF(C913=2026,IF(B913&lt;741000,0,IF(B913&lt;2191000,B913-740000,IF(B913&lt;2193000,1451000,IF(B913&lt;2196000,1453000,IF(B913&lt;2200000,1456000,IF(B913&lt;3600000,ROUNDDOWN(B913/4,-3)*2.8-80000,IF(B913&lt;6600000,ROUNDDOWN(B913/4,-3)*3.2-440000,IF(B913&lt;8500000,ROUNDDOWN(B913*0.9,0)-1100000,B913-1950000)))))))),IF(B913&lt;651000,0,IF(B913&lt;1900000,B913-650000,IF(B913&lt;3600000,ROUNDDOWN(B913/4,-3)*2.8-80000,IF(B913&lt;6600000,ROUNDDOWN(B913/4,-3)*3.2-440000,IF(B913&lt;8500000,ROUNDDOWN(B913*0.9,0)-1100000,B913-1950000))))))</f>
        <v/>
      </c>
      <c r="K913" s="16">
        <f>IF(J913&gt;23500000,NA(),IF(C913=2026,IF(J913&lt;=4890000,1040000,IF(J913&lt;=6550000,670000,620000)),IF(J913&lt;=1320000,950000,IF(J913&lt;=3360000,880000,IF(J913&lt;=4890000,680000,IF(J913&lt;=6550000,630000,580000))))))</f>
        <v/>
      </c>
      <c r="L913" s="16">
        <f>IF(D913=1,IF(J913&lt;=9000000,380000,IF(J913&lt;=9500000,260000,IF(J913&lt;=10000000,130000,0))),0)</f>
        <v/>
      </c>
      <c r="M913" s="16">
        <f>IF(D913=1,IF(J913&lt;=9000000,330000,IF(J913&lt;=9500000,220000,IF(J913&lt;=10000000,110000,0))),0)</f>
        <v/>
      </c>
      <c r="N913" s="16">
        <f>IF(D913=1,IF(J913&lt;=9000000,50000,IF(J913&lt;=9500000,40000,IF(J913&lt;=10000000,20000,0))),0)</f>
        <v/>
      </c>
      <c r="O913" s="16">
        <f>MAX(0,ROUNDDOWN(J913-G913-K913-L913-E913*380000-F913*630000-H913,-3))</f>
        <v/>
      </c>
      <c r="P913" s="16">
        <f>MAX(0,ROUNDDOWN(J913-G913-430000-M913-E913*330000-F913*450000-I913,-3))</f>
        <v/>
      </c>
      <c r="Q913" s="16">
        <f>50000+N913+E913*50000+F913*180000</f>
        <v/>
      </c>
      <c r="R913" s="16">
        <f>IF(P913&lt;=2000000,MIN(Q913,P913),MAX(Q913-(P913-2000000),50000))*0.05</f>
        <v/>
      </c>
      <c r="S913" s="16">
        <f>MAX(0,P913*0.1-R913)</f>
        <v/>
      </c>
      <c r="T913" s="16">
        <f>Q913+MAX(0,K913-480000)</f>
        <v/>
      </c>
      <c r="U913" s="16">
        <f>P913-T913</f>
        <v/>
      </c>
      <c r="V913" s="17">
        <f>IF(U913&lt;0,0,LOOKUP(U913,{0,1950001,3300001,6950001,9000001,18000001,40000001},{0.05,0.1,0.2,0.23,0.33,0.4,0.45}))</f>
        <v/>
      </c>
      <c r="W913" s="18">
        <f>IF(U913&lt;0,0.9,0.9-V913*1.021)</f>
        <v/>
      </c>
      <c r="X913" s="16">
        <f>ROUNDDOWN(S913*0.2/W913+2000,0)</f>
        <v/>
      </c>
      <c r="Y913" s="17">
        <f>IF(O913&lt;=0,0,LOOKUP(O913,{0,1950001,3300001,6950001,9000001,18000001,40000001},{0.05,0.1,0.2,0.23,0.33,0.4,0.45}))</f>
        <v/>
      </c>
    </row>
    <row r="914">
      <c r="A914" t="inlineStr">
        <is>
          <t>1万円刻み</t>
        </is>
      </c>
      <c r="B914" s="16">
        <f>'3_1万円刻み'!$A$108</f>
        <v/>
      </c>
      <c r="C914" t="n">
        <v>2026</v>
      </c>
      <c r="D914" t="n">
        <v>0</v>
      </c>
      <c r="E914" t="n">
        <v>0</v>
      </c>
      <c r="F914" t="n">
        <v>0</v>
      </c>
      <c r="G914" s="16">
        <f>ROUND(MIN(B914/12,650000)*12*0.0915+MIN(B914/12,1390000)*12*(0.0504+0)+B914*0.005,0)</f>
        <v/>
      </c>
      <c r="H914" t="n">
        <v>0</v>
      </c>
      <c r="I914" t="n">
        <v>0</v>
      </c>
      <c r="J914" s="16">
        <f>IF(C914=2026,IF(B914&lt;741000,0,IF(B914&lt;2191000,B914-740000,IF(B914&lt;2193000,1451000,IF(B914&lt;2196000,1453000,IF(B914&lt;2200000,1456000,IF(B914&lt;3600000,ROUNDDOWN(B914/4,-3)*2.8-80000,IF(B914&lt;6600000,ROUNDDOWN(B914/4,-3)*3.2-440000,IF(B914&lt;8500000,ROUNDDOWN(B914*0.9,0)-1100000,B914-1950000)))))))),IF(B914&lt;651000,0,IF(B914&lt;1900000,B914-650000,IF(B914&lt;3600000,ROUNDDOWN(B914/4,-3)*2.8-80000,IF(B914&lt;6600000,ROUNDDOWN(B914/4,-3)*3.2-440000,IF(B914&lt;8500000,ROUNDDOWN(B914*0.9,0)-1100000,B914-1950000))))))</f>
        <v/>
      </c>
      <c r="K914" s="16">
        <f>IF(J914&gt;23500000,NA(),IF(C914=2026,IF(J914&lt;=4890000,1040000,IF(J914&lt;=6550000,670000,620000)),IF(J914&lt;=1320000,950000,IF(J914&lt;=3360000,880000,IF(J914&lt;=4890000,680000,IF(J914&lt;=6550000,630000,580000))))))</f>
        <v/>
      </c>
      <c r="L914" s="16">
        <f>IF(D914=1,IF(J914&lt;=9000000,380000,IF(J914&lt;=9500000,260000,IF(J914&lt;=10000000,130000,0))),0)</f>
        <v/>
      </c>
      <c r="M914" s="16">
        <f>IF(D914=1,IF(J914&lt;=9000000,330000,IF(J914&lt;=9500000,220000,IF(J914&lt;=10000000,110000,0))),0)</f>
        <v/>
      </c>
      <c r="N914" s="16">
        <f>IF(D914=1,IF(J914&lt;=9000000,50000,IF(J914&lt;=9500000,40000,IF(J914&lt;=10000000,20000,0))),0)</f>
        <v/>
      </c>
      <c r="O914" s="16">
        <f>MAX(0,ROUNDDOWN(J914-G914-K914-L914-E914*380000-F914*630000-H914,-3))</f>
        <v/>
      </c>
      <c r="P914" s="16">
        <f>MAX(0,ROUNDDOWN(J914-G914-430000-M914-E914*330000-F914*450000-I914,-3))</f>
        <v/>
      </c>
      <c r="Q914" s="16">
        <f>50000+N914+E914*50000+F914*180000</f>
        <v/>
      </c>
      <c r="R914" s="16">
        <f>IF(P914&lt;=2000000,MIN(Q914,P914),MAX(Q914-(P914-2000000),50000))*0.05</f>
        <v/>
      </c>
      <c r="S914" s="16">
        <f>MAX(0,P914*0.1-R914)</f>
        <v/>
      </c>
      <c r="T914" s="16">
        <f>Q914+MAX(0,K914-480000)</f>
        <v/>
      </c>
      <c r="U914" s="16">
        <f>P914-T914</f>
        <v/>
      </c>
      <c r="V914" s="17">
        <f>IF(U914&lt;0,0,LOOKUP(U914,{0,1950001,3300001,6950001,9000001,18000001,40000001},{0.05,0.1,0.2,0.23,0.33,0.4,0.45}))</f>
        <v/>
      </c>
      <c r="W914" s="18">
        <f>IF(U914&lt;0,0.9,0.9-V914*1.021)</f>
        <v/>
      </c>
      <c r="X914" s="16">
        <f>ROUNDDOWN(S914*0.2/W914+2000,0)</f>
        <v/>
      </c>
      <c r="Y914" s="17">
        <f>IF(O914&lt;=0,0,LOOKUP(O914,{0,1950001,3300001,6950001,9000001,18000001,40000001},{0.05,0.1,0.2,0.23,0.33,0.4,0.45}))</f>
        <v/>
      </c>
    </row>
    <row r="915">
      <c r="A915" t="inlineStr">
        <is>
          <t>1万円刻み</t>
        </is>
      </c>
      <c r="B915" s="16">
        <f>'3_1万円刻み'!$A$108</f>
        <v/>
      </c>
      <c r="C915" t="n">
        <v>2025</v>
      </c>
      <c r="D915" t="n">
        <v>1</v>
      </c>
      <c r="E915" t="n">
        <v>0</v>
      </c>
      <c r="F915" t="n">
        <v>0</v>
      </c>
      <c r="G915" s="16">
        <f>ROUND(MIN(B915/12,650000)*12*0.0915+MIN(B915/12,1390000)*12*(0.0504+0)+B915*0.005,0)</f>
        <v/>
      </c>
      <c r="H915" t="n">
        <v>0</v>
      </c>
      <c r="I915" t="n">
        <v>0</v>
      </c>
      <c r="J915" s="16">
        <f>IF(C915=2026,IF(B915&lt;741000,0,IF(B915&lt;2191000,B915-740000,IF(B915&lt;2193000,1451000,IF(B915&lt;2196000,1453000,IF(B915&lt;2200000,1456000,IF(B915&lt;3600000,ROUNDDOWN(B915/4,-3)*2.8-80000,IF(B915&lt;6600000,ROUNDDOWN(B915/4,-3)*3.2-440000,IF(B915&lt;8500000,ROUNDDOWN(B915*0.9,0)-1100000,B915-1950000)))))))),IF(B915&lt;651000,0,IF(B915&lt;1900000,B915-650000,IF(B915&lt;3600000,ROUNDDOWN(B915/4,-3)*2.8-80000,IF(B915&lt;6600000,ROUNDDOWN(B915/4,-3)*3.2-440000,IF(B915&lt;8500000,ROUNDDOWN(B915*0.9,0)-1100000,B915-1950000))))))</f>
        <v/>
      </c>
      <c r="K915" s="16">
        <f>IF(J915&gt;23500000,NA(),IF(C915=2026,IF(J915&lt;=4890000,1040000,IF(J915&lt;=6550000,670000,620000)),IF(J915&lt;=1320000,950000,IF(J915&lt;=3360000,880000,IF(J915&lt;=4890000,680000,IF(J915&lt;=6550000,630000,580000))))))</f>
        <v/>
      </c>
      <c r="L915" s="16">
        <f>IF(D915=1,IF(J915&lt;=9000000,380000,IF(J915&lt;=9500000,260000,IF(J915&lt;=10000000,130000,0))),0)</f>
        <v/>
      </c>
      <c r="M915" s="16">
        <f>IF(D915=1,IF(J915&lt;=9000000,330000,IF(J915&lt;=9500000,220000,IF(J915&lt;=10000000,110000,0))),0)</f>
        <v/>
      </c>
      <c r="N915" s="16">
        <f>IF(D915=1,IF(J915&lt;=9000000,50000,IF(J915&lt;=9500000,40000,IF(J915&lt;=10000000,20000,0))),0)</f>
        <v/>
      </c>
      <c r="O915" s="16">
        <f>MAX(0,ROUNDDOWN(J915-G915-K915-L915-E915*380000-F915*630000-H915,-3))</f>
        <v/>
      </c>
      <c r="P915" s="16">
        <f>MAX(0,ROUNDDOWN(J915-G915-430000-M915-E915*330000-F915*450000-I915,-3))</f>
        <v/>
      </c>
      <c r="Q915" s="16">
        <f>50000+N915+E915*50000+F915*180000</f>
        <v/>
      </c>
      <c r="R915" s="16">
        <f>IF(P915&lt;=2000000,MIN(Q915,P915),MAX(Q915-(P915-2000000),50000))*0.05</f>
        <v/>
      </c>
      <c r="S915" s="16">
        <f>MAX(0,P915*0.1-R915)</f>
        <v/>
      </c>
      <c r="T915" s="16">
        <f>Q915+MAX(0,K915-480000)</f>
        <v/>
      </c>
      <c r="U915" s="16">
        <f>P915-T915</f>
        <v/>
      </c>
      <c r="V915" s="17">
        <f>IF(U915&lt;0,0,LOOKUP(U915,{0,1950001,3300001,6950001,9000001,18000001,40000001},{0.05,0.1,0.2,0.23,0.33,0.4,0.45}))</f>
        <v/>
      </c>
      <c r="W915" s="18">
        <f>IF(U915&lt;0,0.9,0.9-V915*1.021)</f>
        <v/>
      </c>
      <c r="X915" s="16">
        <f>ROUNDDOWN(S915*0.2/W915+2000,0)</f>
        <v/>
      </c>
      <c r="Y915" s="17">
        <f>IF(O915&lt;=0,0,LOOKUP(O915,{0,1950001,3300001,6950001,9000001,18000001,40000001},{0.05,0.1,0.2,0.23,0.33,0.4,0.45}))</f>
        <v/>
      </c>
    </row>
    <row r="916">
      <c r="A916" t="inlineStr">
        <is>
          <t>1万円刻み</t>
        </is>
      </c>
      <c r="B916" s="16">
        <f>'3_1万円刻み'!$A$108</f>
        <v/>
      </c>
      <c r="C916" t="n">
        <v>2026</v>
      </c>
      <c r="D916" t="n">
        <v>1</v>
      </c>
      <c r="E916" t="n">
        <v>0</v>
      </c>
      <c r="F916" t="n">
        <v>0</v>
      </c>
      <c r="G916" s="16">
        <f>ROUND(MIN(B916/12,650000)*12*0.0915+MIN(B916/12,1390000)*12*(0.0504+0)+B916*0.005,0)</f>
        <v/>
      </c>
      <c r="H916" t="n">
        <v>0</v>
      </c>
      <c r="I916" t="n">
        <v>0</v>
      </c>
      <c r="J916" s="16">
        <f>IF(C916=2026,IF(B916&lt;741000,0,IF(B916&lt;2191000,B916-740000,IF(B916&lt;2193000,1451000,IF(B916&lt;2196000,1453000,IF(B916&lt;2200000,1456000,IF(B916&lt;3600000,ROUNDDOWN(B916/4,-3)*2.8-80000,IF(B916&lt;6600000,ROUNDDOWN(B916/4,-3)*3.2-440000,IF(B916&lt;8500000,ROUNDDOWN(B916*0.9,0)-1100000,B916-1950000)))))))),IF(B916&lt;651000,0,IF(B916&lt;1900000,B916-650000,IF(B916&lt;3600000,ROUNDDOWN(B916/4,-3)*2.8-80000,IF(B916&lt;6600000,ROUNDDOWN(B916/4,-3)*3.2-440000,IF(B916&lt;8500000,ROUNDDOWN(B916*0.9,0)-1100000,B916-1950000))))))</f>
        <v/>
      </c>
      <c r="K916" s="16">
        <f>IF(J916&gt;23500000,NA(),IF(C916=2026,IF(J916&lt;=4890000,1040000,IF(J916&lt;=6550000,670000,620000)),IF(J916&lt;=1320000,950000,IF(J916&lt;=3360000,880000,IF(J916&lt;=4890000,680000,IF(J916&lt;=6550000,630000,580000))))))</f>
        <v/>
      </c>
      <c r="L916" s="16">
        <f>IF(D916=1,IF(J916&lt;=9000000,380000,IF(J916&lt;=9500000,260000,IF(J916&lt;=10000000,130000,0))),0)</f>
        <v/>
      </c>
      <c r="M916" s="16">
        <f>IF(D916=1,IF(J916&lt;=9000000,330000,IF(J916&lt;=9500000,220000,IF(J916&lt;=10000000,110000,0))),0)</f>
        <v/>
      </c>
      <c r="N916" s="16">
        <f>IF(D916=1,IF(J916&lt;=9000000,50000,IF(J916&lt;=9500000,40000,IF(J916&lt;=10000000,20000,0))),0)</f>
        <v/>
      </c>
      <c r="O916" s="16">
        <f>MAX(0,ROUNDDOWN(J916-G916-K916-L916-E916*380000-F916*630000-H916,-3))</f>
        <v/>
      </c>
      <c r="P916" s="16">
        <f>MAX(0,ROUNDDOWN(J916-G916-430000-M916-E916*330000-F916*450000-I916,-3))</f>
        <v/>
      </c>
      <c r="Q916" s="16">
        <f>50000+N916+E916*50000+F916*180000</f>
        <v/>
      </c>
      <c r="R916" s="16">
        <f>IF(P916&lt;=2000000,MIN(Q916,P916),MAX(Q916-(P916-2000000),50000))*0.05</f>
        <v/>
      </c>
      <c r="S916" s="16">
        <f>MAX(0,P916*0.1-R916)</f>
        <v/>
      </c>
      <c r="T916" s="16">
        <f>Q916+MAX(0,K916-480000)</f>
        <v/>
      </c>
      <c r="U916" s="16">
        <f>P916-T916</f>
        <v/>
      </c>
      <c r="V916" s="17">
        <f>IF(U916&lt;0,0,LOOKUP(U916,{0,1950001,3300001,6950001,9000001,18000001,40000001},{0.05,0.1,0.2,0.23,0.33,0.4,0.45}))</f>
        <v/>
      </c>
      <c r="W916" s="18">
        <f>IF(U916&lt;0,0.9,0.9-V916*1.021)</f>
        <v/>
      </c>
      <c r="X916" s="16">
        <f>ROUNDDOWN(S916*0.2/W916+2000,0)</f>
        <v/>
      </c>
      <c r="Y916" s="17">
        <f>IF(O916&lt;=0,0,LOOKUP(O916,{0,1950001,3300001,6950001,9000001,18000001,40000001},{0.05,0.1,0.2,0.23,0.33,0.4,0.45}))</f>
        <v/>
      </c>
    </row>
    <row r="917">
      <c r="A917" t="inlineStr">
        <is>
          <t>1万円刻み</t>
        </is>
      </c>
      <c r="B917" s="16">
        <f>'3_1万円刻み'!$A$109</f>
        <v/>
      </c>
      <c r="C917" t="n">
        <v>2025</v>
      </c>
      <c r="D917" t="n">
        <v>0</v>
      </c>
      <c r="E917" t="n">
        <v>0</v>
      </c>
      <c r="F917" t="n">
        <v>0</v>
      </c>
      <c r="G917" s="16">
        <f>ROUND(MIN(B917/12,650000)*12*0.0915+MIN(B917/12,1390000)*12*(0.0504+0)+B917*0.005,0)</f>
        <v/>
      </c>
      <c r="H917" t="n">
        <v>0</v>
      </c>
      <c r="I917" t="n">
        <v>0</v>
      </c>
      <c r="J917" s="16">
        <f>IF(C917=2026,IF(B917&lt;741000,0,IF(B917&lt;2191000,B917-740000,IF(B917&lt;2193000,1451000,IF(B917&lt;2196000,1453000,IF(B917&lt;2200000,1456000,IF(B917&lt;3600000,ROUNDDOWN(B917/4,-3)*2.8-80000,IF(B917&lt;6600000,ROUNDDOWN(B917/4,-3)*3.2-440000,IF(B917&lt;8500000,ROUNDDOWN(B917*0.9,0)-1100000,B917-1950000)))))))),IF(B917&lt;651000,0,IF(B917&lt;1900000,B917-650000,IF(B917&lt;3600000,ROUNDDOWN(B917/4,-3)*2.8-80000,IF(B917&lt;6600000,ROUNDDOWN(B917/4,-3)*3.2-440000,IF(B917&lt;8500000,ROUNDDOWN(B917*0.9,0)-1100000,B917-1950000))))))</f>
        <v/>
      </c>
      <c r="K917" s="16">
        <f>IF(J917&gt;23500000,NA(),IF(C917=2026,IF(J917&lt;=4890000,1040000,IF(J917&lt;=6550000,670000,620000)),IF(J917&lt;=1320000,950000,IF(J917&lt;=3360000,880000,IF(J917&lt;=4890000,680000,IF(J917&lt;=6550000,630000,580000))))))</f>
        <v/>
      </c>
      <c r="L917" s="16">
        <f>IF(D917=1,IF(J917&lt;=9000000,380000,IF(J917&lt;=9500000,260000,IF(J917&lt;=10000000,130000,0))),0)</f>
        <v/>
      </c>
      <c r="M917" s="16">
        <f>IF(D917=1,IF(J917&lt;=9000000,330000,IF(J917&lt;=9500000,220000,IF(J917&lt;=10000000,110000,0))),0)</f>
        <v/>
      </c>
      <c r="N917" s="16">
        <f>IF(D917=1,IF(J917&lt;=9000000,50000,IF(J917&lt;=9500000,40000,IF(J917&lt;=10000000,20000,0))),0)</f>
        <v/>
      </c>
      <c r="O917" s="16">
        <f>MAX(0,ROUNDDOWN(J917-G917-K917-L917-E917*380000-F917*630000-H917,-3))</f>
        <v/>
      </c>
      <c r="P917" s="16">
        <f>MAX(0,ROUNDDOWN(J917-G917-430000-M917-E917*330000-F917*450000-I917,-3))</f>
        <v/>
      </c>
      <c r="Q917" s="16">
        <f>50000+N917+E917*50000+F917*180000</f>
        <v/>
      </c>
      <c r="R917" s="16">
        <f>IF(P917&lt;=2000000,MIN(Q917,P917),MAX(Q917-(P917-2000000),50000))*0.05</f>
        <v/>
      </c>
      <c r="S917" s="16">
        <f>MAX(0,P917*0.1-R917)</f>
        <v/>
      </c>
      <c r="T917" s="16">
        <f>Q917+MAX(0,K917-480000)</f>
        <v/>
      </c>
      <c r="U917" s="16">
        <f>P917-T917</f>
        <v/>
      </c>
      <c r="V917" s="17">
        <f>IF(U917&lt;0,0,LOOKUP(U917,{0,1950001,3300001,6950001,9000001,18000001,40000001},{0.05,0.1,0.2,0.23,0.33,0.4,0.45}))</f>
        <v/>
      </c>
      <c r="W917" s="18">
        <f>IF(U917&lt;0,0.9,0.9-V917*1.021)</f>
        <v/>
      </c>
      <c r="X917" s="16">
        <f>ROUNDDOWN(S917*0.2/W917+2000,0)</f>
        <v/>
      </c>
      <c r="Y917" s="17">
        <f>IF(O917&lt;=0,0,LOOKUP(O917,{0,1950001,3300001,6950001,9000001,18000001,40000001},{0.05,0.1,0.2,0.23,0.33,0.4,0.45}))</f>
        <v/>
      </c>
    </row>
    <row r="918">
      <c r="A918" t="inlineStr">
        <is>
          <t>1万円刻み</t>
        </is>
      </c>
      <c r="B918" s="16">
        <f>'3_1万円刻み'!$A$109</f>
        <v/>
      </c>
      <c r="C918" t="n">
        <v>2026</v>
      </c>
      <c r="D918" t="n">
        <v>0</v>
      </c>
      <c r="E918" t="n">
        <v>0</v>
      </c>
      <c r="F918" t="n">
        <v>0</v>
      </c>
      <c r="G918" s="16">
        <f>ROUND(MIN(B918/12,650000)*12*0.0915+MIN(B918/12,1390000)*12*(0.0504+0)+B918*0.005,0)</f>
        <v/>
      </c>
      <c r="H918" t="n">
        <v>0</v>
      </c>
      <c r="I918" t="n">
        <v>0</v>
      </c>
      <c r="J918" s="16">
        <f>IF(C918=2026,IF(B918&lt;741000,0,IF(B918&lt;2191000,B918-740000,IF(B918&lt;2193000,1451000,IF(B918&lt;2196000,1453000,IF(B918&lt;2200000,1456000,IF(B918&lt;3600000,ROUNDDOWN(B918/4,-3)*2.8-80000,IF(B918&lt;6600000,ROUNDDOWN(B918/4,-3)*3.2-440000,IF(B918&lt;8500000,ROUNDDOWN(B918*0.9,0)-1100000,B918-1950000)))))))),IF(B918&lt;651000,0,IF(B918&lt;1900000,B918-650000,IF(B918&lt;3600000,ROUNDDOWN(B918/4,-3)*2.8-80000,IF(B918&lt;6600000,ROUNDDOWN(B918/4,-3)*3.2-440000,IF(B918&lt;8500000,ROUNDDOWN(B918*0.9,0)-1100000,B918-1950000))))))</f>
        <v/>
      </c>
      <c r="K918" s="16">
        <f>IF(J918&gt;23500000,NA(),IF(C918=2026,IF(J918&lt;=4890000,1040000,IF(J918&lt;=6550000,670000,620000)),IF(J918&lt;=1320000,950000,IF(J918&lt;=3360000,880000,IF(J918&lt;=4890000,680000,IF(J918&lt;=6550000,630000,580000))))))</f>
        <v/>
      </c>
      <c r="L918" s="16">
        <f>IF(D918=1,IF(J918&lt;=9000000,380000,IF(J918&lt;=9500000,260000,IF(J918&lt;=10000000,130000,0))),0)</f>
        <v/>
      </c>
      <c r="M918" s="16">
        <f>IF(D918=1,IF(J918&lt;=9000000,330000,IF(J918&lt;=9500000,220000,IF(J918&lt;=10000000,110000,0))),0)</f>
        <v/>
      </c>
      <c r="N918" s="16">
        <f>IF(D918=1,IF(J918&lt;=9000000,50000,IF(J918&lt;=9500000,40000,IF(J918&lt;=10000000,20000,0))),0)</f>
        <v/>
      </c>
      <c r="O918" s="16">
        <f>MAX(0,ROUNDDOWN(J918-G918-K918-L918-E918*380000-F918*630000-H918,-3))</f>
        <v/>
      </c>
      <c r="P918" s="16">
        <f>MAX(0,ROUNDDOWN(J918-G918-430000-M918-E918*330000-F918*450000-I918,-3))</f>
        <v/>
      </c>
      <c r="Q918" s="16">
        <f>50000+N918+E918*50000+F918*180000</f>
        <v/>
      </c>
      <c r="R918" s="16">
        <f>IF(P918&lt;=2000000,MIN(Q918,P918),MAX(Q918-(P918-2000000),50000))*0.05</f>
        <v/>
      </c>
      <c r="S918" s="16">
        <f>MAX(0,P918*0.1-R918)</f>
        <v/>
      </c>
      <c r="T918" s="16">
        <f>Q918+MAX(0,K918-480000)</f>
        <v/>
      </c>
      <c r="U918" s="16">
        <f>P918-T918</f>
        <v/>
      </c>
      <c r="V918" s="17">
        <f>IF(U918&lt;0,0,LOOKUP(U918,{0,1950001,3300001,6950001,9000001,18000001,40000001},{0.05,0.1,0.2,0.23,0.33,0.4,0.45}))</f>
        <v/>
      </c>
      <c r="W918" s="18">
        <f>IF(U918&lt;0,0.9,0.9-V918*1.021)</f>
        <v/>
      </c>
      <c r="X918" s="16">
        <f>ROUNDDOWN(S918*0.2/W918+2000,0)</f>
        <v/>
      </c>
      <c r="Y918" s="17">
        <f>IF(O918&lt;=0,0,LOOKUP(O918,{0,1950001,3300001,6950001,9000001,18000001,40000001},{0.05,0.1,0.2,0.23,0.33,0.4,0.45}))</f>
        <v/>
      </c>
    </row>
    <row r="919">
      <c r="A919" t="inlineStr">
        <is>
          <t>1万円刻み</t>
        </is>
      </c>
      <c r="B919" s="16">
        <f>'3_1万円刻み'!$A$109</f>
        <v/>
      </c>
      <c r="C919" t="n">
        <v>2025</v>
      </c>
      <c r="D919" t="n">
        <v>1</v>
      </c>
      <c r="E919" t="n">
        <v>0</v>
      </c>
      <c r="F919" t="n">
        <v>0</v>
      </c>
      <c r="G919" s="16">
        <f>ROUND(MIN(B919/12,650000)*12*0.0915+MIN(B919/12,1390000)*12*(0.0504+0)+B919*0.005,0)</f>
        <v/>
      </c>
      <c r="H919" t="n">
        <v>0</v>
      </c>
      <c r="I919" t="n">
        <v>0</v>
      </c>
      <c r="J919" s="16">
        <f>IF(C919=2026,IF(B919&lt;741000,0,IF(B919&lt;2191000,B919-740000,IF(B919&lt;2193000,1451000,IF(B919&lt;2196000,1453000,IF(B919&lt;2200000,1456000,IF(B919&lt;3600000,ROUNDDOWN(B919/4,-3)*2.8-80000,IF(B919&lt;6600000,ROUNDDOWN(B919/4,-3)*3.2-440000,IF(B919&lt;8500000,ROUNDDOWN(B919*0.9,0)-1100000,B919-1950000)))))))),IF(B919&lt;651000,0,IF(B919&lt;1900000,B919-650000,IF(B919&lt;3600000,ROUNDDOWN(B919/4,-3)*2.8-80000,IF(B919&lt;6600000,ROUNDDOWN(B919/4,-3)*3.2-440000,IF(B919&lt;8500000,ROUNDDOWN(B919*0.9,0)-1100000,B919-1950000))))))</f>
        <v/>
      </c>
      <c r="K919" s="16">
        <f>IF(J919&gt;23500000,NA(),IF(C919=2026,IF(J919&lt;=4890000,1040000,IF(J919&lt;=6550000,670000,620000)),IF(J919&lt;=1320000,950000,IF(J919&lt;=3360000,880000,IF(J919&lt;=4890000,680000,IF(J919&lt;=6550000,630000,580000))))))</f>
        <v/>
      </c>
      <c r="L919" s="16">
        <f>IF(D919=1,IF(J919&lt;=9000000,380000,IF(J919&lt;=9500000,260000,IF(J919&lt;=10000000,130000,0))),0)</f>
        <v/>
      </c>
      <c r="M919" s="16">
        <f>IF(D919=1,IF(J919&lt;=9000000,330000,IF(J919&lt;=9500000,220000,IF(J919&lt;=10000000,110000,0))),0)</f>
        <v/>
      </c>
      <c r="N919" s="16">
        <f>IF(D919=1,IF(J919&lt;=9000000,50000,IF(J919&lt;=9500000,40000,IF(J919&lt;=10000000,20000,0))),0)</f>
        <v/>
      </c>
      <c r="O919" s="16">
        <f>MAX(0,ROUNDDOWN(J919-G919-K919-L919-E919*380000-F919*630000-H919,-3))</f>
        <v/>
      </c>
      <c r="P919" s="16">
        <f>MAX(0,ROUNDDOWN(J919-G919-430000-M919-E919*330000-F919*450000-I919,-3))</f>
        <v/>
      </c>
      <c r="Q919" s="16">
        <f>50000+N919+E919*50000+F919*180000</f>
        <v/>
      </c>
      <c r="R919" s="16">
        <f>IF(P919&lt;=2000000,MIN(Q919,P919),MAX(Q919-(P919-2000000),50000))*0.05</f>
        <v/>
      </c>
      <c r="S919" s="16">
        <f>MAX(0,P919*0.1-R919)</f>
        <v/>
      </c>
      <c r="T919" s="16">
        <f>Q919+MAX(0,K919-480000)</f>
        <v/>
      </c>
      <c r="U919" s="16">
        <f>P919-T919</f>
        <v/>
      </c>
      <c r="V919" s="17">
        <f>IF(U919&lt;0,0,LOOKUP(U919,{0,1950001,3300001,6950001,9000001,18000001,40000001},{0.05,0.1,0.2,0.23,0.33,0.4,0.45}))</f>
        <v/>
      </c>
      <c r="W919" s="18">
        <f>IF(U919&lt;0,0.9,0.9-V919*1.021)</f>
        <v/>
      </c>
      <c r="X919" s="16">
        <f>ROUNDDOWN(S919*0.2/W919+2000,0)</f>
        <v/>
      </c>
      <c r="Y919" s="17">
        <f>IF(O919&lt;=0,0,LOOKUP(O919,{0,1950001,3300001,6950001,9000001,18000001,40000001},{0.05,0.1,0.2,0.23,0.33,0.4,0.45}))</f>
        <v/>
      </c>
    </row>
    <row r="920">
      <c r="A920" t="inlineStr">
        <is>
          <t>1万円刻み</t>
        </is>
      </c>
      <c r="B920" s="16">
        <f>'3_1万円刻み'!$A$109</f>
        <v/>
      </c>
      <c r="C920" t="n">
        <v>2026</v>
      </c>
      <c r="D920" t="n">
        <v>1</v>
      </c>
      <c r="E920" t="n">
        <v>0</v>
      </c>
      <c r="F920" t="n">
        <v>0</v>
      </c>
      <c r="G920" s="16">
        <f>ROUND(MIN(B920/12,650000)*12*0.0915+MIN(B920/12,1390000)*12*(0.0504+0)+B920*0.005,0)</f>
        <v/>
      </c>
      <c r="H920" t="n">
        <v>0</v>
      </c>
      <c r="I920" t="n">
        <v>0</v>
      </c>
      <c r="J920" s="16">
        <f>IF(C920=2026,IF(B920&lt;741000,0,IF(B920&lt;2191000,B920-740000,IF(B920&lt;2193000,1451000,IF(B920&lt;2196000,1453000,IF(B920&lt;2200000,1456000,IF(B920&lt;3600000,ROUNDDOWN(B920/4,-3)*2.8-80000,IF(B920&lt;6600000,ROUNDDOWN(B920/4,-3)*3.2-440000,IF(B920&lt;8500000,ROUNDDOWN(B920*0.9,0)-1100000,B920-1950000)))))))),IF(B920&lt;651000,0,IF(B920&lt;1900000,B920-650000,IF(B920&lt;3600000,ROUNDDOWN(B920/4,-3)*2.8-80000,IF(B920&lt;6600000,ROUNDDOWN(B920/4,-3)*3.2-440000,IF(B920&lt;8500000,ROUNDDOWN(B920*0.9,0)-1100000,B920-1950000))))))</f>
        <v/>
      </c>
      <c r="K920" s="16">
        <f>IF(J920&gt;23500000,NA(),IF(C920=2026,IF(J920&lt;=4890000,1040000,IF(J920&lt;=6550000,670000,620000)),IF(J920&lt;=1320000,950000,IF(J920&lt;=3360000,880000,IF(J920&lt;=4890000,680000,IF(J920&lt;=6550000,630000,580000))))))</f>
        <v/>
      </c>
      <c r="L920" s="16">
        <f>IF(D920=1,IF(J920&lt;=9000000,380000,IF(J920&lt;=9500000,260000,IF(J920&lt;=10000000,130000,0))),0)</f>
        <v/>
      </c>
      <c r="M920" s="16">
        <f>IF(D920=1,IF(J920&lt;=9000000,330000,IF(J920&lt;=9500000,220000,IF(J920&lt;=10000000,110000,0))),0)</f>
        <v/>
      </c>
      <c r="N920" s="16">
        <f>IF(D920=1,IF(J920&lt;=9000000,50000,IF(J920&lt;=9500000,40000,IF(J920&lt;=10000000,20000,0))),0)</f>
        <v/>
      </c>
      <c r="O920" s="16">
        <f>MAX(0,ROUNDDOWN(J920-G920-K920-L920-E920*380000-F920*630000-H920,-3))</f>
        <v/>
      </c>
      <c r="P920" s="16">
        <f>MAX(0,ROUNDDOWN(J920-G920-430000-M920-E920*330000-F920*450000-I920,-3))</f>
        <v/>
      </c>
      <c r="Q920" s="16">
        <f>50000+N920+E920*50000+F920*180000</f>
        <v/>
      </c>
      <c r="R920" s="16">
        <f>IF(P920&lt;=2000000,MIN(Q920,P920),MAX(Q920-(P920-2000000),50000))*0.05</f>
        <v/>
      </c>
      <c r="S920" s="16">
        <f>MAX(0,P920*0.1-R920)</f>
        <v/>
      </c>
      <c r="T920" s="16">
        <f>Q920+MAX(0,K920-480000)</f>
        <v/>
      </c>
      <c r="U920" s="16">
        <f>P920-T920</f>
        <v/>
      </c>
      <c r="V920" s="17">
        <f>IF(U920&lt;0,0,LOOKUP(U920,{0,1950001,3300001,6950001,9000001,18000001,40000001},{0.05,0.1,0.2,0.23,0.33,0.4,0.45}))</f>
        <v/>
      </c>
      <c r="W920" s="18">
        <f>IF(U920&lt;0,0.9,0.9-V920*1.021)</f>
        <v/>
      </c>
      <c r="X920" s="16">
        <f>ROUNDDOWN(S920*0.2/W920+2000,0)</f>
        <v/>
      </c>
      <c r="Y920" s="17">
        <f>IF(O920&lt;=0,0,LOOKUP(O920,{0,1950001,3300001,6950001,9000001,18000001,40000001},{0.05,0.1,0.2,0.23,0.33,0.4,0.45}))</f>
        <v/>
      </c>
    </row>
    <row r="921">
      <c r="A921" t="inlineStr">
        <is>
          <t>1万円刻み</t>
        </is>
      </c>
      <c r="B921" s="16">
        <f>'3_1万円刻み'!$A$110</f>
        <v/>
      </c>
      <c r="C921" t="n">
        <v>2025</v>
      </c>
      <c r="D921" t="n">
        <v>0</v>
      </c>
      <c r="E921" t="n">
        <v>0</v>
      </c>
      <c r="F921" t="n">
        <v>0</v>
      </c>
      <c r="G921" s="16">
        <f>ROUND(MIN(B921/12,650000)*12*0.0915+MIN(B921/12,1390000)*12*(0.0504+0)+B921*0.005,0)</f>
        <v/>
      </c>
      <c r="H921" t="n">
        <v>0</v>
      </c>
      <c r="I921" t="n">
        <v>0</v>
      </c>
      <c r="J921" s="16">
        <f>IF(C921=2026,IF(B921&lt;741000,0,IF(B921&lt;2191000,B921-740000,IF(B921&lt;2193000,1451000,IF(B921&lt;2196000,1453000,IF(B921&lt;2200000,1456000,IF(B921&lt;3600000,ROUNDDOWN(B921/4,-3)*2.8-80000,IF(B921&lt;6600000,ROUNDDOWN(B921/4,-3)*3.2-440000,IF(B921&lt;8500000,ROUNDDOWN(B921*0.9,0)-1100000,B921-1950000)))))))),IF(B921&lt;651000,0,IF(B921&lt;1900000,B921-650000,IF(B921&lt;3600000,ROUNDDOWN(B921/4,-3)*2.8-80000,IF(B921&lt;6600000,ROUNDDOWN(B921/4,-3)*3.2-440000,IF(B921&lt;8500000,ROUNDDOWN(B921*0.9,0)-1100000,B921-1950000))))))</f>
        <v/>
      </c>
      <c r="K921" s="16">
        <f>IF(J921&gt;23500000,NA(),IF(C921=2026,IF(J921&lt;=4890000,1040000,IF(J921&lt;=6550000,670000,620000)),IF(J921&lt;=1320000,950000,IF(J921&lt;=3360000,880000,IF(J921&lt;=4890000,680000,IF(J921&lt;=6550000,630000,580000))))))</f>
        <v/>
      </c>
      <c r="L921" s="16">
        <f>IF(D921=1,IF(J921&lt;=9000000,380000,IF(J921&lt;=9500000,260000,IF(J921&lt;=10000000,130000,0))),0)</f>
        <v/>
      </c>
      <c r="M921" s="16">
        <f>IF(D921=1,IF(J921&lt;=9000000,330000,IF(J921&lt;=9500000,220000,IF(J921&lt;=10000000,110000,0))),0)</f>
        <v/>
      </c>
      <c r="N921" s="16">
        <f>IF(D921=1,IF(J921&lt;=9000000,50000,IF(J921&lt;=9500000,40000,IF(J921&lt;=10000000,20000,0))),0)</f>
        <v/>
      </c>
      <c r="O921" s="16">
        <f>MAX(0,ROUNDDOWN(J921-G921-K921-L921-E921*380000-F921*630000-H921,-3))</f>
        <v/>
      </c>
      <c r="P921" s="16">
        <f>MAX(0,ROUNDDOWN(J921-G921-430000-M921-E921*330000-F921*450000-I921,-3))</f>
        <v/>
      </c>
      <c r="Q921" s="16">
        <f>50000+N921+E921*50000+F921*180000</f>
        <v/>
      </c>
      <c r="R921" s="16">
        <f>IF(P921&lt;=2000000,MIN(Q921,P921),MAX(Q921-(P921-2000000),50000))*0.05</f>
        <v/>
      </c>
      <c r="S921" s="16">
        <f>MAX(0,P921*0.1-R921)</f>
        <v/>
      </c>
      <c r="T921" s="16">
        <f>Q921+MAX(0,K921-480000)</f>
        <v/>
      </c>
      <c r="U921" s="16">
        <f>P921-T921</f>
        <v/>
      </c>
      <c r="V921" s="17">
        <f>IF(U921&lt;0,0,LOOKUP(U921,{0,1950001,3300001,6950001,9000001,18000001,40000001},{0.05,0.1,0.2,0.23,0.33,0.4,0.45}))</f>
        <v/>
      </c>
      <c r="W921" s="18">
        <f>IF(U921&lt;0,0.9,0.9-V921*1.021)</f>
        <v/>
      </c>
      <c r="X921" s="16">
        <f>ROUNDDOWN(S921*0.2/W921+2000,0)</f>
        <v/>
      </c>
      <c r="Y921" s="17">
        <f>IF(O921&lt;=0,0,LOOKUP(O921,{0,1950001,3300001,6950001,9000001,18000001,40000001},{0.05,0.1,0.2,0.23,0.33,0.4,0.45}))</f>
        <v/>
      </c>
    </row>
    <row r="922">
      <c r="A922" t="inlineStr">
        <is>
          <t>1万円刻み</t>
        </is>
      </c>
      <c r="B922" s="16">
        <f>'3_1万円刻み'!$A$110</f>
        <v/>
      </c>
      <c r="C922" t="n">
        <v>2026</v>
      </c>
      <c r="D922" t="n">
        <v>0</v>
      </c>
      <c r="E922" t="n">
        <v>0</v>
      </c>
      <c r="F922" t="n">
        <v>0</v>
      </c>
      <c r="G922" s="16">
        <f>ROUND(MIN(B922/12,650000)*12*0.0915+MIN(B922/12,1390000)*12*(0.0504+0)+B922*0.005,0)</f>
        <v/>
      </c>
      <c r="H922" t="n">
        <v>0</v>
      </c>
      <c r="I922" t="n">
        <v>0</v>
      </c>
      <c r="J922" s="16">
        <f>IF(C922=2026,IF(B922&lt;741000,0,IF(B922&lt;2191000,B922-740000,IF(B922&lt;2193000,1451000,IF(B922&lt;2196000,1453000,IF(B922&lt;2200000,1456000,IF(B922&lt;3600000,ROUNDDOWN(B922/4,-3)*2.8-80000,IF(B922&lt;6600000,ROUNDDOWN(B922/4,-3)*3.2-440000,IF(B922&lt;8500000,ROUNDDOWN(B922*0.9,0)-1100000,B922-1950000)))))))),IF(B922&lt;651000,0,IF(B922&lt;1900000,B922-650000,IF(B922&lt;3600000,ROUNDDOWN(B922/4,-3)*2.8-80000,IF(B922&lt;6600000,ROUNDDOWN(B922/4,-3)*3.2-440000,IF(B922&lt;8500000,ROUNDDOWN(B922*0.9,0)-1100000,B922-1950000))))))</f>
        <v/>
      </c>
      <c r="K922" s="16">
        <f>IF(J922&gt;23500000,NA(),IF(C922=2026,IF(J922&lt;=4890000,1040000,IF(J922&lt;=6550000,670000,620000)),IF(J922&lt;=1320000,950000,IF(J922&lt;=3360000,880000,IF(J922&lt;=4890000,680000,IF(J922&lt;=6550000,630000,580000))))))</f>
        <v/>
      </c>
      <c r="L922" s="16">
        <f>IF(D922=1,IF(J922&lt;=9000000,380000,IF(J922&lt;=9500000,260000,IF(J922&lt;=10000000,130000,0))),0)</f>
        <v/>
      </c>
      <c r="M922" s="16">
        <f>IF(D922=1,IF(J922&lt;=9000000,330000,IF(J922&lt;=9500000,220000,IF(J922&lt;=10000000,110000,0))),0)</f>
        <v/>
      </c>
      <c r="N922" s="16">
        <f>IF(D922=1,IF(J922&lt;=9000000,50000,IF(J922&lt;=9500000,40000,IF(J922&lt;=10000000,20000,0))),0)</f>
        <v/>
      </c>
      <c r="O922" s="16">
        <f>MAX(0,ROUNDDOWN(J922-G922-K922-L922-E922*380000-F922*630000-H922,-3))</f>
        <v/>
      </c>
      <c r="P922" s="16">
        <f>MAX(0,ROUNDDOWN(J922-G922-430000-M922-E922*330000-F922*450000-I922,-3))</f>
        <v/>
      </c>
      <c r="Q922" s="16">
        <f>50000+N922+E922*50000+F922*180000</f>
        <v/>
      </c>
      <c r="R922" s="16">
        <f>IF(P922&lt;=2000000,MIN(Q922,P922),MAX(Q922-(P922-2000000),50000))*0.05</f>
        <v/>
      </c>
      <c r="S922" s="16">
        <f>MAX(0,P922*0.1-R922)</f>
        <v/>
      </c>
      <c r="T922" s="16">
        <f>Q922+MAX(0,K922-480000)</f>
        <v/>
      </c>
      <c r="U922" s="16">
        <f>P922-T922</f>
        <v/>
      </c>
      <c r="V922" s="17">
        <f>IF(U922&lt;0,0,LOOKUP(U922,{0,1950001,3300001,6950001,9000001,18000001,40000001},{0.05,0.1,0.2,0.23,0.33,0.4,0.45}))</f>
        <v/>
      </c>
      <c r="W922" s="18">
        <f>IF(U922&lt;0,0.9,0.9-V922*1.021)</f>
        <v/>
      </c>
      <c r="X922" s="16">
        <f>ROUNDDOWN(S922*0.2/W922+2000,0)</f>
        <v/>
      </c>
      <c r="Y922" s="17">
        <f>IF(O922&lt;=0,0,LOOKUP(O922,{0,1950001,3300001,6950001,9000001,18000001,40000001},{0.05,0.1,0.2,0.23,0.33,0.4,0.45}))</f>
        <v/>
      </c>
    </row>
    <row r="923">
      <c r="A923" t="inlineStr">
        <is>
          <t>1万円刻み</t>
        </is>
      </c>
      <c r="B923" s="16">
        <f>'3_1万円刻み'!$A$110</f>
        <v/>
      </c>
      <c r="C923" t="n">
        <v>2025</v>
      </c>
      <c r="D923" t="n">
        <v>1</v>
      </c>
      <c r="E923" t="n">
        <v>0</v>
      </c>
      <c r="F923" t="n">
        <v>0</v>
      </c>
      <c r="G923" s="16">
        <f>ROUND(MIN(B923/12,650000)*12*0.0915+MIN(B923/12,1390000)*12*(0.0504+0)+B923*0.005,0)</f>
        <v/>
      </c>
      <c r="H923" t="n">
        <v>0</v>
      </c>
      <c r="I923" t="n">
        <v>0</v>
      </c>
      <c r="J923" s="16">
        <f>IF(C923=2026,IF(B923&lt;741000,0,IF(B923&lt;2191000,B923-740000,IF(B923&lt;2193000,1451000,IF(B923&lt;2196000,1453000,IF(B923&lt;2200000,1456000,IF(B923&lt;3600000,ROUNDDOWN(B923/4,-3)*2.8-80000,IF(B923&lt;6600000,ROUNDDOWN(B923/4,-3)*3.2-440000,IF(B923&lt;8500000,ROUNDDOWN(B923*0.9,0)-1100000,B923-1950000)))))))),IF(B923&lt;651000,0,IF(B923&lt;1900000,B923-650000,IF(B923&lt;3600000,ROUNDDOWN(B923/4,-3)*2.8-80000,IF(B923&lt;6600000,ROUNDDOWN(B923/4,-3)*3.2-440000,IF(B923&lt;8500000,ROUNDDOWN(B923*0.9,0)-1100000,B923-1950000))))))</f>
        <v/>
      </c>
      <c r="K923" s="16">
        <f>IF(J923&gt;23500000,NA(),IF(C923=2026,IF(J923&lt;=4890000,1040000,IF(J923&lt;=6550000,670000,620000)),IF(J923&lt;=1320000,950000,IF(J923&lt;=3360000,880000,IF(J923&lt;=4890000,680000,IF(J923&lt;=6550000,630000,580000))))))</f>
        <v/>
      </c>
      <c r="L923" s="16">
        <f>IF(D923=1,IF(J923&lt;=9000000,380000,IF(J923&lt;=9500000,260000,IF(J923&lt;=10000000,130000,0))),0)</f>
        <v/>
      </c>
      <c r="M923" s="16">
        <f>IF(D923=1,IF(J923&lt;=9000000,330000,IF(J923&lt;=9500000,220000,IF(J923&lt;=10000000,110000,0))),0)</f>
        <v/>
      </c>
      <c r="N923" s="16">
        <f>IF(D923=1,IF(J923&lt;=9000000,50000,IF(J923&lt;=9500000,40000,IF(J923&lt;=10000000,20000,0))),0)</f>
        <v/>
      </c>
      <c r="O923" s="16">
        <f>MAX(0,ROUNDDOWN(J923-G923-K923-L923-E923*380000-F923*630000-H923,-3))</f>
        <v/>
      </c>
      <c r="P923" s="16">
        <f>MAX(0,ROUNDDOWN(J923-G923-430000-M923-E923*330000-F923*450000-I923,-3))</f>
        <v/>
      </c>
      <c r="Q923" s="16">
        <f>50000+N923+E923*50000+F923*180000</f>
        <v/>
      </c>
      <c r="R923" s="16">
        <f>IF(P923&lt;=2000000,MIN(Q923,P923),MAX(Q923-(P923-2000000),50000))*0.05</f>
        <v/>
      </c>
      <c r="S923" s="16">
        <f>MAX(0,P923*0.1-R923)</f>
        <v/>
      </c>
      <c r="T923" s="16">
        <f>Q923+MAX(0,K923-480000)</f>
        <v/>
      </c>
      <c r="U923" s="16">
        <f>P923-T923</f>
        <v/>
      </c>
      <c r="V923" s="17">
        <f>IF(U923&lt;0,0,LOOKUP(U923,{0,1950001,3300001,6950001,9000001,18000001,40000001},{0.05,0.1,0.2,0.23,0.33,0.4,0.45}))</f>
        <v/>
      </c>
      <c r="W923" s="18">
        <f>IF(U923&lt;0,0.9,0.9-V923*1.021)</f>
        <v/>
      </c>
      <c r="X923" s="16">
        <f>ROUNDDOWN(S923*0.2/W923+2000,0)</f>
        <v/>
      </c>
      <c r="Y923" s="17">
        <f>IF(O923&lt;=0,0,LOOKUP(O923,{0,1950001,3300001,6950001,9000001,18000001,40000001},{0.05,0.1,0.2,0.23,0.33,0.4,0.45}))</f>
        <v/>
      </c>
    </row>
    <row r="924">
      <c r="A924" t="inlineStr">
        <is>
          <t>1万円刻み</t>
        </is>
      </c>
      <c r="B924" s="16">
        <f>'3_1万円刻み'!$A$110</f>
        <v/>
      </c>
      <c r="C924" t="n">
        <v>2026</v>
      </c>
      <c r="D924" t="n">
        <v>1</v>
      </c>
      <c r="E924" t="n">
        <v>0</v>
      </c>
      <c r="F924" t="n">
        <v>0</v>
      </c>
      <c r="G924" s="16">
        <f>ROUND(MIN(B924/12,650000)*12*0.0915+MIN(B924/12,1390000)*12*(0.0504+0)+B924*0.005,0)</f>
        <v/>
      </c>
      <c r="H924" t="n">
        <v>0</v>
      </c>
      <c r="I924" t="n">
        <v>0</v>
      </c>
      <c r="J924" s="16">
        <f>IF(C924=2026,IF(B924&lt;741000,0,IF(B924&lt;2191000,B924-740000,IF(B924&lt;2193000,1451000,IF(B924&lt;2196000,1453000,IF(B924&lt;2200000,1456000,IF(B924&lt;3600000,ROUNDDOWN(B924/4,-3)*2.8-80000,IF(B924&lt;6600000,ROUNDDOWN(B924/4,-3)*3.2-440000,IF(B924&lt;8500000,ROUNDDOWN(B924*0.9,0)-1100000,B924-1950000)))))))),IF(B924&lt;651000,0,IF(B924&lt;1900000,B924-650000,IF(B924&lt;3600000,ROUNDDOWN(B924/4,-3)*2.8-80000,IF(B924&lt;6600000,ROUNDDOWN(B924/4,-3)*3.2-440000,IF(B924&lt;8500000,ROUNDDOWN(B924*0.9,0)-1100000,B924-1950000))))))</f>
        <v/>
      </c>
      <c r="K924" s="16">
        <f>IF(J924&gt;23500000,NA(),IF(C924=2026,IF(J924&lt;=4890000,1040000,IF(J924&lt;=6550000,670000,620000)),IF(J924&lt;=1320000,950000,IF(J924&lt;=3360000,880000,IF(J924&lt;=4890000,680000,IF(J924&lt;=6550000,630000,580000))))))</f>
        <v/>
      </c>
      <c r="L924" s="16">
        <f>IF(D924=1,IF(J924&lt;=9000000,380000,IF(J924&lt;=9500000,260000,IF(J924&lt;=10000000,130000,0))),0)</f>
        <v/>
      </c>
      <c r="M924" s="16">
        <f>IF(D924=1,IF(J924&lt;=9000000,330000,IF(J924&lt;=9500000,220000,IF(J924&lt;=10000000,110000,0))),0)</f>
        <v/>
      </c>
      <c r="N924" s="16">
        <f>IF(D924=1,IF(J924&lt;=9000000,50000,IF(J924&lt;=9500000,40000,IF(J924&lt;=10000000,20000,0))),0)</f>
        <v/>
      </c>
      <c r="O924" s="16">
        <f>MAX(0,ROUNDDOWN(J924-G924-K924-L924-E924*380000-F924*630000-H924,-3))</f>
        <v/>
      </c>
      <c r="P924" s="16">
        <f>MAX(0,ROUNDDOWN(J924-G924-430000-M924-E924*330000-F924*450000-I924,-3))</f>
        <v/>
      </c>
      <c r="Q924" s="16">
        <f>50000+N924+E924*50000+F924*180000</f>
        <v/>
      </c>
      <c r="R924" s="16">
        <f>IF(P924&lt;=2000000,MIN(Q924,P924),MAX(Q924-(P924-2000000),50000))*0.05</f>
        <v/>
      </c>
      <c r="S924" s="16">
        <f>MAX(0,P924*0.1-R924)</f>
        <v/>
      </c>
      <c r="T924" s="16">
        <f>Q924+MAX(0,K924-480000)</f>
        <v/>
      </c>
      <c r="U924" s="16">
        <f>P924-T924</f>
        <v/>
      </c>
      <c r="V924" s="17">
        <f>IF(U924&lt;0,0,LOOKUP(U924,{0,1950001,3300001,6950001,9000001,18000001,40000001},{0.05,0.1,0.2,0.23,0.33,0.4,0.45}))</f>
        <v/>
      </c>
      <c r="W924" s="18">
        <f>IF(U924&lt;0,0.9,0.9-V924*1.021)</f>
        <v/>
      </c>
      <c r="X924" s="16">
        <f>ROUNDDOWN(S924*0.2/W924+2000,0)</f>
        <v/>
      </c>
      <c r="Y924" s="17">
        <f>IF(O924&lt;=0,0,LOOKUP(O924,{0,1950001,3300001,6950001,9000001,18000001,40000001},{0.05,0.1,0.2,0.23,0.33,0.4,0.45}))</f>
        <v/>
      </c>
    </row>
    <row r="925">
      <c r="A925" t="inlineStr">
        <is>
          <t>1万円刻み</t>
        </is>
      </c>
      <c r="B925" s="16">
        <f>'3_1万円刻み'!$A$111</f>
        <v/>
      </c>
      <c r="C925" t="n">
        <v>2025</v>
      </c>
      <c r="D925" t="n">
        <v>0</v>
      </c>
      <c r="E925" t="n">
        <v>0</v>
      </c>
      <c r="F925" t="n">
        <v>0</v>
      </c>
      <c r="G925" s="16">
        <f>ROUND(MIN(B925/12,650000)*12*0.0915+MIN(B925/12,1390000)*12*(0.0504+0)+B925*0.005,0)</f>
        <v/>
      </c>
      <c r="H925" t="n">
        <v>0</v>
      </c>
      <c r="I925" t="n">
        <v>0</v>
      </c>
      <c r="J925" s="16">
        <f>IF(C925=2026,IF(B925&lt;741000,0,IF(B925&lt;2191000,B925-740000,IF(B925&lt;2193000,1451000,IF(B925&lt;2196000,1453000,IF(B925&lt;2200000,1456000,IF(B925&lt;3600000,ROUNDDOWN(B925/4,-3)*2.8-80000,IF(B925&lt;6600000,ROUNDDOWN(B925/4,-3)*3.2-440000,IF(B925&lt;8500000,ROUNDDOWN(B925*0.9,0)-1100000,B925-1950000)))))))),IF(B925&lt;651000,0,IF(B925&lt;1900000,B925-650000,IF(B925&lt;3600000,ROUNDDOWN(B925/4,-3)*2.8-80000,IF(B925&lt;6600000,ROUNDDOWN(B925/4,-3)*3.2-440000,IF(B925&lt;8500000,ROUNDDOWN(B925*0.9,0)-1100000,B925-1950000))))))</f>
        <v/>
      </c>
      <c r="K925" s="16">
        <f>IF(J925&gt;23500000,NA(),IF(C925=2026,IF(J925&lt;=4890000,1040000,IF(J925&lt;=6550000,670000,620000)),IF(J925&lt;=1320000,950000,IF(J925&lt;=3360000,880000,IF(J925&lt;=4890000,680000,IF(J925&lt;=6550000,630000,580000))))))</f>
        <v/>
      </c>
      <c r="L925" s="16">
        <f>IF(D925=1,IF(J925&lt;=9000000,380000,IF(J925&lt;=9500000,260000,IF(J925&lt;=10000000,130000,0))),0)</f>
        <v/>
      </c>
      <c r="M925" s="16">
        <f>IF(D925=1,IF(J925&lt;=9000000,330000,IF(J925&lt;=9500000,220000,IF(J925&lt;=10000000,110000,0))),0)</f>
        <v/>
      </c>
      <c r="N925" s="16">
        <f>IF(D925=1,IF(J925&lt;=9000000,50000,IF(J925&lt;=9500000,40000,IF(J925&lt;=10000000,20000,0))),0)</f>
        <v/>
      </c>
      <c r="O925" s="16">
        <f>MAX(0,ROUNDDOWN(J925-G925-K925-L925-E925*380000-F925*630000-H925,-3))</f>
        <v/>
      </c>
      <c r="P925" s="16">
        <f>MAX(0,ROUNDDOWN(J925-G925-430000-M925-E925*330000-F925*450000-I925,-3))</f>
        <v/>
      </c>
      <c r="Q925" s="16">
        <f>50000+N925+E925*50000+F925*180000</f>
        <v/>
      </c>
      <c r="R925" s="16">
        <f>IF(P925&lt;=2000000,MIN(Q925,P925),MAX(Q925-(P925-2000000),50000))*0.05</f>
        <v/>
      </c>
      <c r="S925" s="16">
        <f>MAX(0,P925*0.1-R925)</f>
        <v/>
      </c>
      <c r="T925" s="16">
        <f>Q925+MAX(0,K925-480000)</f>
        <v/>
      </c>
      <c r="U925" s="16">
        <f>P925-T925</f>
        <v/>
      </c>
      <c r="V925" s="17">
        <f>IF(U925&lt;0,0,LOOKUP(U925,{0,1950001,3300001,6950001,9000001,18000001,40000001},{0.05,0.1,0.2,0.23,0.33,0.4,0.45}))</f>
        <v/>
      </c>
      <c r="W925" s="18">
        <f>IF(U925&lt;0,0.9,0.9-V925*1.021)</f>
        <v/>
      </c>
      <c r="X925" s="16">
        <f>ROUNDDOWN(S925*0.2/W925+2000,0)</f>
        <v/>
      </c>
      <c r="Y925" s="17">
        <f>IF(O925&lt;=0,0,LOOKUP(O925,{0,1950001,3300001,6950001,9000001,18000001,40000001},{0.05,0.1,0.2,0.23,0.33,0.4,0.45}))</f>
        <v/>
      </c>
    </row>
    <row r="926">
      <c r="A926" t="inlineStr">
        <is>
          <t>1万円刻み</t>
        </is>
      </c>
      <c r="B926" s="16">
        <f>'3_1万円刻み'!$A$111</f>
        <v/>
      </c>
      <c r="C926" t="n">
        <v>2026</v>
      </c>
      <c r="D926" t="n">
        <v>0</v>
      </c>
      <c r="E926" t="n">
        <v>0</v>
      </c>
      <c r="F926" t="n">
        <v>0</v>
      </c>
      <c r="G926" s="16">
        <f>ROUND(MIN(B926/12,650000)*12*0.0915+MIN(B926/12,1390000)*12*(0.0504+0)+B926*0.005,0)</f>
        <v/>
      </c>
      <c r="H926" t="n">
        <v>0</v>
      </c>
      <c r="I926" t="n">
        <v>0</v>
      </c>
      <c r="J926" s="16">
        <f>IF(C926=2026,IF(B926&lt;741000,0,IF(B926&lt;2191000,B926-740000,IF(B926&lt;2193000,1451000,IF(B926&lt;2196000,1453000,IF(B926&lt;2200000,1456000,IF(B926&lt;3600000,ROUNDDOWN(B926/4,-3)*2.8-80000,IF(B926&lt;6600000,ROUNDDOWN(B926/4,-3)*3.2-440000,IF(B926&lt;8500000,ROUNDDOWN(B926*0.9,0)-1100000,B926-1950000)))))))),IF(B926&lt;651000,0,IF(B926&lt;1900000,B926-650000,IF(B926&lt;3600000,ROUNDDOWN(B926/4,-3)*2.8-80000,IF(B926&lt;6600000,ROUNDDOWN(B926/4,-3)*3.2-440000,IF(B926&lt;8500000,ROUNDDOWN(B926*0.9,0)-1100000,B926-1950000))))))</f>
        <v/>
      </c>
      <c r="K926" s="16">
        <f>IF(J926&gt;23500000,NA(),IF(C926=2026,IF(J926&lt;=4890000,1040000,IF(J926&lt;=6550000,670000,620000)),IF(J926&lt;=1320000,950000,IF(J926&lt;=3360000,880000,IF(J926&lt;=4890000,680000,IF(J926&lt;=6550000,630000,580000))))))</f>
        <v/>
      </c>
      <c r="L926" s="16">
        <f>IF(D926=1,IF(J926&lt;=9000000,380000,IF(J926&lt;=9500000,260000,IF(J926&lt;=10000000,130000,0))),0)</f>
        <v/>
      </c>
      <c r="M926" s="16">
        <f>IF(D926=1,IF(J926&lt;=9000000,330000,IF(J926&lt;=9500000,220000,IF(J926&lt;=10000000,110000,0))),0)</f>
        <v/>
      </c>
      <c r="N926" s="16">
        <f>IF(D926=1,IF(J926&lt;=9000000,50000,IF(J926&lt;=9500000,40000,IF(J926&lt;=10000000,20000,0))),0)</f>
        <v/>
      </c>
      <c r="O926" s="16">
        <f>MAX(0,ROUNDDOWN(J926-G926-K926-L926-E926*380000-F926*630000-H926,-3))</f>
        <v/>
      </c>
      <c r="P926" s="16">
        <f>MAX(0,ROUNDDOWN(J926-G926-430000-M926-E926*330000-F926*450000-I926,-3))</f>
        <v/>
      </c>
      <c r="Q926" s="16">
        <f>50000+N926+E926*50000+F926*180000</f>
        <v/>
      </c>
      <c r="R926" s="16">
        <f>IF(P926&lt;=2000000,MIN(Q926,P926),MAX(Q926-(P926-2000000),50000))*0.05</f>
        <v/>
      </c>
      <c r="S926" s="16">
        <f>MAX(0,P926*0.1-R926)</f>
        <v/>
      </c>
      <c r="T926" s="16">
        <f>Q926+MAX(0,K926-480000)</f>
        <v/>
      </c>
      <c r="U926" s="16">
        <f>P926-T926</f>
        <v/>
      </c>
      <c r="V926" s="17">
        <f>IF(U926&lt;0,0,LOOKUP(U926,{0,1950001,3300001,6950001,9000001,18000001,40000001},{0.05,0.1,0.2,0.23,0.33,0.4,0.45}))</f>
        <v/>
      </c>
      <c r="W926" s="18">
        <f>IF(U926&lt;0,0.9,0.9-V926*1.021)</f>
        <v/>
      </c>
      <c r="X926" s="16">
        <f>ROUNDDOWN(S926*0.2/W926+2000,0)</f>
        <v/>
      </c>
      <c r="Y926" s="17">
        <f>IF(O926&lt;=0,0,LOOKUP(O926,{0,1950001,3300001,6950001,9000001,18000001,40000001},{0.05,0.1,0.2,0.23,0.33,0.4,0.45}))</f>
        <v/>
      </c>
    </row>
    <row r="927">
      <c r="A927" t="inlineStr">
        <is>
          <t>1万円刻み</t>
        </is>
      </c>
      <c r="B927" s="16">
        <f>'3_1万円刻み'!$A$111</f>
        <v/>
      </c>
      <c r="C927" t="n">
        <v>2025</v>
      </c>
      <c r="D927" t="n">
        <v>1</v>
      </c>
      <c r="E927" t="n">
        <v>0</v>
      </c>
      <c r="F927" t="n">
        <v>0</v>
      </c>
      <c r="G927" s="16">
        <f>ROUND(MIN(B927/12,650000)*12*0.0915+MIN(B927/12,1390000)*12*(0.0504+0)+B927*0.005,0)</f>
        <v/>
      </c>
      <c r="H927" t="n">
        <v>0</v>
      </c>
      <c r="I927" t="n">
        <v>0</v>
      </c>
      <c r="J927" s="16">
        <f>IF(C927=2026,IF(B927&lt;741000,0,IF(B927&lt;2191000,B927-740000,IF(B927&lt;2193000,1451000,IF(B927&lt;2196000,1453000,IF(B927&lt;2200000,1456000,IF(B927&lt;3600000,ROUNDDOWN(B927/4,-3)*2.8-80000,IF(B927&lt;6600000,ROUNDDOWN(B927/4,-3)*3.2-440000,IF(B927&lt;8500000,ROUNDDOWN(B927*0.9,0)-1100000,B927-1950000)))))))),IF(B927&lt;651000,0,IF(B927&lt;1900000,B927-650000,IF(B927&lt;3600000,ROUNDDOWN(B927/4,-3)*2.8-80000,IF(B927&lt;6600000,ROUNDDOWN(B927/4,-3)*3.2-440000,IF(B927&lt;8500000,ROUNDDOWN(B927*0.9,0)-1100000,B927-1950000))))))</f>
        <v/>
      </c>
      <c r="K927" s="16">
        <f>IF(J927&gt;23500000,NA(),IF(C927=2026,IF(J927&lt;=4890000,1040000,IF(J927&lt;=6550000,670000,620000)),IF(J927&lt;=1320000,950000,IF(J927&lt;=3360000,880000,IF(J927&lt;=4890000,680000,IF(J927&lt;=6550000,630000,580000))))))</f>
        <v/>
      </c>
      <c r="L927" s="16">
        <f>IF(D927=1,IF(J927&lt;=9000000,380000,IF(J927&lt;=9500000,260000,IF(J927&lt;=10000000,130000,0))),0)</f>
        <v/>
      </c>
      <c r="M927" s="16">
        <f>IF(D927=1,IF(J927&lt;=9000000,330000,IF(J927&lt;=9500000,220000,IF(J927&lt;=10000000,110000,0))),0)</f>
        <v/>
      </c>
      <c r="N927" s="16">
        <f>IF(D927=1,IF(J927&lt;=9000000,50000,IF(J927&lt;=9500000,40000,IF(J927&lt;=10000000,20000,0))),0)</f>
        <v/>
      </c>
      <c r="O927" s="16">
        <f>MAX(0,ROUNDDOWN(J927-G927-K927-L927-E927*380000-F927*630000-H927,-3))</f>
        <v/>
      </c>
      <c r="P927" s="16">
        <f>MAX(0,ROUNDDOWN(J927-G927-430000-M927-E927*330000-F927*450000-I927,-3))</f>
        <v/>
      </c>
      <c r="Q927" s="16">
        <f>50000+N927+E927*50000+F927*180000</f>
        <v/>
      </c>
      <c r="R927" s="16">
        <f>IF(P927&lt;=2000000,MIN(Q927,P927),MAX(Q927-(P927-2000000),50000))*0.05</f>
        <v/>
      </c>
      <c r="S927" s="16">
        <f>MAX(0,P927*0.1-R927)</f>
        <v/>
      </c>
      <c r="T927" s="16">
        <f>Q927+MAX(0,K927-480000)</f>
        <v/>
      </c>
      <c r="U927" s="16">
        <f>P927-T927</f>
        <v/>
      </c>
      <c r="V927" s="17">
        <f>IF(U927&lt;0,0,LOOKUP(U927,{0,1950001,3300001,6950001,9000001,18000001,40000001},{0.05,0.1,0.2,0.23,0.33,0.4,0.45}))</f>
        <v/>
      </c>
      <c r="W927" s="18">
        <f>IF(U927&lt;0,0.9,0.9-V927*1.021)</f>
        <v/>
      </c>
      <c r="X927" s="16">
        <f>ROUNDDOWN(S927*0.2/W927+2000,0)</f>
        <v/>
      </c>
      <c r="Y927" s="17">
        <f>IF(O927&lt;=0,0,LOOKUP(O927,{0,1950001,3300001,6950001,9000001,18000001,40000001},{0.05,0.1,0.2,0.23,0.33,0.4,0.45}))</f>
        <v/>
      </c>
    </row>
    <row r="928">
      <c r="A928" t="inlineStr">
        <is>
          <t>1万円刻み</t>
        </is>
      </c>
      <c r="B928" s="16">
        <f>'3_1万円刻み'!$A$111</f>
        <v/>
      </c>
      <c r="C928" t="n">
        <v>2026</v>
      </c>
      <c r="D928" t="n">
        <v>1</v>
      </c>
      <c r="E928" t="n">
        <v>0</v>
      </c>
      <c r="F928" t="n">
        <v>0</v>
      </c>
      <c r="G928" s="16">
        <f>ROUND(MIN(B928/12,650000)*12*0.0915+MIN(B928/12,1390000)*12*(0.0504+0)+B928*0.005,0)</f>
        <v/>
      </c>
      <c r="H928" t="n">
        <v>0</v>
      </c>
      <c r="I928" t="n">
        <v>0</v>
      </c>
      <c r="J928" s="16">
        <f>IF(C928=2026,IF(B928&lt;741000,0,IF(B928&lt;2191000,B928-740000,IF(B928&lt;2193000,1451000,IF(B928&lt;2196000,1453000,IF(B928&lt;2200000,1456000,IF(B928&lt;3600000,ROUNDDOWN(B928/4,-3)*2.8-80000,IF(B928&lt;6600000,ROUNDDOWN(B928/4,-3)*3.2-440000,IF(B928&lt;8500000,ROUNDDOWN(B928*0.9,0)-1100000,B928-1950000)))))))),IF(B928&lt;651000,0,IF(B928&lt;1900000,B928-650000,IF(B928&lt;3600000,ROUNDDOWN(B928/4,-3)*2.8-80000,IF(B928&lt;6600000,ROUNDDOWN(B928/4,-3)*3.2-440000,IF(B928&lt;8500000,ROUNDDOWN(B928*0.9,0)-1100000,B928-1950000))))))</f>
        <v/>
      </c>
      <c r="K928" s="16">
        <f>IF(J928&gt;23500000,NA(),IF(C928=2026,IF(J928&lt;=4890000,1040000,IF(J928&lt;=6550000,670000,620000)),IF(J928&lt;=1320000,950000,IF(J928&lt;=3360000,880000,IF(J928&lt;=4890000,680000,IF(J928&lt;=6550000,630000,580000))))))</f>
        <v/>
      </c>
      <c r="L928" s="16">
        <f>IF(D928=1,IF(J928&lt;=9000000,380000,IF(J928&lt;=9500000,260000,IF(J928&lt;=10000000,130000,0))),0)</f>
        <v/>
      </c>
      <c r="M928" s="16">
        <f>IF(D928=1,IF(J928&lt;=9000000,330000,IF(J928&lt;=9500000,220000,IF(J928&lt;=10000000,110000,0))),0)</f>
        <v/>
      </c>
      <c r="N928" s="16">
        <f>IF(D928=1,IF(J928&lt;=9000000,50000,IF(J928&lt;=9500000,40000,IF(J928&lt;=10000000,20000,0))),0)</f>
        <v/>
      </c>
      <c r="O928" s="16">
        <f>MAX(0,ROUNDDOWN(J928-G928-K928-L928-E928*380000-F928*630000-H928,-3))</f>
        <v/>
      </c>
      <c r="P928" s="16">
        <f>MAX(0,ROUNDDOWN(J928-G928-430000-M928-E928*330000-F928*450000-I928,-3))</f>
        <v/>
      </c>
      <c r="Q928" s="16">
        <f>50000+N928+E928*50000+F928*180000</f>
        <v/>
      </c>
      <c r="R928" s="16">
        <f>IF(P928&lt;=2000000,MIN(Q928,P928),MAX(Q928-(P928-2000000),50000))*0.05</f>
        <v/>
      </c>
      <c r="S928" s="16">
        <f>MAX(0,P928*0.1-R928)</f>
        <v/>
      </c>
      <c r="T928" s="16">
        <f>Q928+MAX(0,K928-480000)</f>
        <v/>
      </c>
      <c r="U928" s="16">
        <f>P928-T928</f>
        <v/>
      </c>
      <c r="V928" s="17">
        <f>IF(U928&lt;0,0,LOOKUP(U928,{0,1950001,3300001,6950001,9000001,18000001,40000001},{0.05,0.1,0.2,0.23,0.33,0.4,0.45}))</f>
        <v/>
      </c>
      <c r="W928" s="18">
        <f>IF(U928&lt;0,0.9,0.9-V928*1.021)</f>
        <v/>
      </c>
      <c r="X928" s="16">
        <f>ROUNDDOWN(S928*0.2/W928+2000,0)</f>
        <v/>
      </c>
      <c r="Y928" s="17">
        <f>IF(O928&lt;=0,0,LOOKUP(O928,{0,1950001,3300001,6950001,9000001,18000001,40000001},{0.05,0.1,0.2,0.23,0.33,0.4,0.45}))</f>
        <v/>
      </c>
    </row>
    <row r="929">
      <c r="A929" t="inlineStr">
        <is>
          <t>1万円刻み</t>
        </is>
      </c>
      <c r="B929" s="16">
        <f>'3_1万円刻み'!$A$112</f>
        <v/>
      </c>
      <c r="C929" t="n">
        <v>2025</v>
      </c>
      <c r="D929" t="n">
        <v>0</v>
      </c>
      <c r="E929" t="n">
        <v>0</v>
      </c>
      <c r="F929" t="n">
        <v>0</v>
      </c>
      <c r="G929" s="16">
        <f>ROUND(MIN(B929/12,650000)*12*0.0915+MIN(B929/12,1390000)*12*(0.0504+0)+B929*0.005,0)</f>
        <v/>
      </c>
      <c r="H929" t="n">
        <v>0</v>
      </c>
      <c r="I929" t="n">
        <v>0</v>
      </c>
      <c r="J929" s="16">
        <f>IF(C929=2026,IF(B929&lt;741000,0,IF(B929&lt;2191000,B929-740000,IF(B929&lt;2193000,1451000,IF(B929&lt;2196000,1453000,IF(B929&lt;2200000,1456000,IF(B929&lt;3600000,ROUNDDOWN(B929/4,-3)*2.8-80000,IF(B929&lt;6600000,ROUNDDOWN(B929/4,-3)*3.2-440000,IF(B929&lt;8500000,ROUNDDOWN(B929*0.9,0)-1100000,B929-1950000)))))))),IF(B929&lt;651000,0,IF(B929&lt;1900000,B929-650000,IF(B929&lt;3600000,ROUNDDOWN(B929/4,-3)*2.8-80000,IF(B929&lt;6600000,ROUNDDOWN(B929/4,-3)*3.2-440000,IF(B929&lt;8500000,ROUNDDOWN(B929*0.9,0)-1100000,B929-1950000))))))</f>
        <v/>
      </c>
      <c r="K929" s="16">
        <f>IF(J929&gt;23500000,NA(),IF(C929=2026,IF(J929&lt;=4890000,1040000,IF(J929&lt;=6550000,670000,620000)),IF(J929&lt;=1320000,950000,IF(J929&lt;=3360000,880000,IF(J929&lt;=4890000,680000,IF(J929&lt;=6550000,630000,580000))))))</f>
        <v/>
      </c>
      <c r="L929" s="16">
        <f>IF(D929=1,IF(J929&lt;=9000000,380000,IF(J929&lt;=9500000,260000,IF(J929&lt;=10000000,130000,0))),0)</f>
        <v/>
      </c>
      <c r="M929" s="16">
        <f>IF(D929=1,IF(J929&lt;=9000000,330000,IF(J929&lt;=9500000,220000,IF(J929&lt;=10000000,110000,0))),0)</f>
        <v/>
      </c>
      <c r="N929" s="16">
        <f>IF(D929=1,IF(J929&lt;=9000000,50000,IF(J929&lt;=9500000,40000,IF(J929&lt;=10000000,20000,0))),0)</f>
        <v/>
      </c>
      <c r="O929" s="16">
        <f>MAX(0,ROUNDDOWN(J929-G929-K929-L929-E929*380000-F929*630000-H929,-3))</f>
        <v/>
      </c>
      <c r="P929" s="16">
        <f>MAX(0,ROUNDDOWN(J929-G929-430000-M929-E929*330000-F929*450000-I929,-3))</f>
        <v/>
      </c>
      <c r="Q929" s="16">
        <f>50000+N929+E929*50000+F929*180000</f>
        <v/>
      </c>
      <c r="R929" s="16">
        <f>IF(P929&lt;=2000000,MIN(Q929,P929),MAX(Q929-(P929-2000000),50000))*0.05</f>
        <v/>
      </c>
      <c r="S929" s="16">
        <f>MAX(0,P929*0.1-R929)</f>
        <v/>
      </c>
      <c r="T929" s="16">
        <f>Q929+MAX(0,K929-480000)</f>
        <v/>
      </c>
      <c r="U929" s="16">
        <f>P929-T929</f>
        <v/>
      </c>
      <c r="V929" s="17">
        <f>IF(U929&lt;0,0,LOOKUP(U929,{0,1950001,3300001,6950001,9000001,18000001,40000001},{0.05,0.1,0.2,0.23,0.33,0.4,0.45}))</f>
        <v/>
      </c>
      <c r="W929" s="18">
        <f>IF(U929&lt;0,0.9,0.9-V929*1.021)</f>
        <v/>
      </c>
      <c r="X929" s="16">
        <f>ROUNDDOWN(S929*0.2/W929+2000,0)</f>
        <v/>
      </c>
      <c r="Y929" s="17">
        <f>IF(O929&lt;=0,0,LOOKUP(O929,{0,1950001,3300001,6950001,9000001,18000001,40000001},{0.05,0.1,0.2,0.23,0.33,0.4,0.45}))</f>
        <v/>
      </c>
    </row>
    <row r="930">
      <c r="A930" t="inlineStr">
        <is>
          <t>1万円刻み</t>
        </is>
      </c>
      <c r="B930" s="16">
        <f>'3_1万円刻み'!$A$112</f>
        <v/>
      </c>
      <c r="C930" t="n">
        <v>2026</v>
      </c>
      <c r="D930" t="n">
        <v>0</v>
      </c>
      <c r="E930" t="n">
        <v>0</v>
      </c>
      <c r="F930" t="n">
        <v>0</v>
      </c>
      <c r="G930" s="16">
        <f>ROUND(MIN(B930/12,650000)*12*0.0915+MIN(B930/12,1390000)*12*(0.0504+0)+B930*0.005,0)</f>
        <v/>
      </c>
      <c r="H930" t="n">
        <v>0</v>
      </c>
      <c r="I930" t="n">
        <v>0</v>
      </c>
      <c r="J930" s="16">
        <f>IF(C930=2026,IF(B930&lt;741000,0,IF(B930&lt;2191000,B930-740000,IF(B930&lt;2193000,1451000,IF(B930&lt;2196000,1453000,IF(B930&lt;2200000,1456000,IF(B930&lt;3600000,ROUNDDOWN(B930/4,-3)*2.8-80000,IF(B930&lt;6600000,ROUNDDOWN(B930/4,-3)*3.2-440000,IF(B930&lt;8500000,ROUNDDOWN(B930*0.9,0)-1100000,B930-1950000)))))))),IF(B930&lt;651000,0,IF(B930&lt;1900000,B930-650000,IF(B930&lt;3600000,ROUNDDOWN(B930/4,-3)*2.8-80000,IF(B930&lt;6600000,ROUNDDOWN(B930/4,-3)*3.2-440000,IF(B930&lt;8500000,ROUNDDOWN(B930*0.9,0)-1100000,B930-1950000))))))</f>
        <v/>
      </c>
      <c r="K930" s="16">
        <f>IF(J930&gt;23500000,NA(),IF(C930=2026,IF(J930&lt;=4890000,1040000,IF(J930&lt;=6550000,670000,620000)),IF(J930&lt;=1320000,950000,IF(J930&lt;=3360000,880000,IF(J930&lt;=4890000,680000,IF(J930&lt;=6550000,630000,580000))))))</f>
        <v/>
      </c>
      <c r="L930" s="16">
        <f>IF(D930=1,IF(J930&lt;=9000000,380000,IF(J930&lt;=9500000,260000,IF(J930&lt;=10000000,130000,0))),0)</f>
        <v/>
      </c>
      <c r="M930" s="16">
        <f>IF(D930=1,IF(J930&lt;=9000000,330000,IF(J930&lt;=9500000,220000,IF(J930&lt;=10000000,110000,0))),0)</f>
        <v/>
      </c>
      <c r="N930" s="16">
        <f>IF(D930=1,IF(J930&lt;=9000000,50000,IF(J930&lt;=9500000,40000,IF(J930&lt;=10000000,20000,0))),0)</f>
        <v/>
      </c>
      <c r="O930" s="16">
        <f>MAX(0,ROUNDDOWN(J930-G930-K930-L930-E930*380000-F930*630000-H930,-3))</f>
        <v/>
      </c>
      <c r="P930" s="16">
        <f>MAX(0,ROUNDDOWN(J930-G930-430000-M930-E930*330000-F930*450000-I930,-3))</f>
        <v/>
      </c>
      <c r="Q930" s="16">
        <f>50000+N930+E930*50000+F930*180000</f>
        <v/>
      </c>
      <c r="R930" s="16">
        <f>IF(P930&lt;=2000000,MIN(Q930,P930),MAX(Q930-(P930-2000000),50000))*0.05</f>
        <v/>
      </c>
      <c r="S930" s="16">
        <f>MAX(0,P930*0.1-R930)</f>
        <v/>
      </c>
      <c r="T930" s="16">
        <f>Q930+MAX(0,K930-480000)</f>
        <v/>
      </c>
      <c r="U930" s="16">
        <f>P930-T930</f>
        <v/>
      </c>
      <c r="V930" s="17">
        <f>IF(U930&lt;0,0,LOOKUP(U930,{0,1950001,3300001,6950001,9000001,18000001,40000001},{0.05,0.1,0.2,0.23,0.33,0.4,0.45}))</f>
        <v/>
      </c>
      <c r="W930" s="18">
        <f>IF(U930&lt;0,0.9,0.9-V930*1.021)</f>
        <v/>
      </c>
      <c r="X930" s="16">
        <f>ROUNDDOWN(S930*0.2/W930+2000,0)</f>
        <v/>
      </c>
      <c r="Y930" s="17">
        <f>IF(O930&lt;=0,0,LOOKUP(O930,{0,1950001,3300001,6950001,9000001,18000001,40000001},{0.05,0.1,0.2,0.23,0.33,0.4,0.45}))</f>
        <v/>
      </c>
    </row>
    <row r="931">
      <c r="A931" t="inlineStr">
        <is>
          <t>1万円刻み</t>
        </is>
      </c>
      <c r="B931" s="16">
        <f>'3_1万円刻み'!$A$112</f>
        <v/>
      </c>
      <c r="C931" t="n">
        <v>2025</v>
      </c>
      <c r="D931" t="n">
        <v>1</v>
      </c>
      <c r="E931" t="n">
        <v>0</v>
      </c>
      <c r="F931" t="n">
        <v>0</v>
      </c>
      <c r="G931" s="16">
        <f>ROUND(MIN(B931/12,650000)*12*0.0915+MIN(B931/12,1390000)*12*(0.0504+0)+B931*0.005,0)</f>
        <v/>
      </c>
      <c r="H931" t="n">
        <v>0</v>
      </c>
      <c r="I931" t="n">
        <v>0</v>
      </c>
      <c r="J931" s="16">
        <f>IF(C931=2026,IF(B931&lt;741000,0,IF(B931&lt;2191000,B931-740000,IF(B931&lt;2193000,1451000,IF(B931&lt;2196000,1453000,IF(B931&lt;2200000,1456000,IF(B931&lt;3600000,ROUNDDOWN(B931/4,-3)*2.8-80000,IF(B931&lt;6600000,ROUNDDOWN(B931/4,-3)*3.2-440000,IF(B931&lt;8500000,ROUNDDOWN(B931*0.9,0)-1100000,B931-1950000)))))))),IF(B931&lt;651000,0,IF(B931&lt;1900000,B931-650000,IF(B931&lt;3600000,ROUNDDOWN(B931/4,-3)*2.8-80000,IF(B931&lt;6600000,ROUNDDOWN(B931/4,-3)*3.2-440000,IF(B931&lt;8500000,ROUNDDOWN(B931*0.9,0)-1100000,B931-1950000))))))</f>
        <v/>
      </c>
      <c r="K931" s="16">
        <f>IF(J931&gt;23500000,NA(),IF(C931=2026,IF(J931&lt;=4890000,1040000,IF(J931&lt;=6550000,670000,620000)),IF(J931&lt;=1320000,950000,IF(J931&lt;=3360000,880000,IF(J931&lt;=4890000,680000,IF(J931&lt;=6550000,630000,580000))))))</f>
        <v/>
      </c>
      <c r="L931" s="16">
        <f>IF(D931=1,IF(J931&lt;=9000000,380000,IF(J931&lt;=9500000,260000,IF(J931&lt;=10000000,130000,0))),0)</f>
        <v/>
      </c>
      <c r="M931" s="16">
        <f>IF(D931=1,IF(J931&lt;=9000000,330000,IF(J931&lt;=9500000,220000,IF(J931&lt;=10000000,110000,0))),0)</f>
        <v/>
      </c>
      <c r="N931" s="16">
        <f>IF(D931=1,IF(J931&lt;=9000000,50000,IF(J931&lt;=9500000,40000,IF(J931&lt;=10000000,20000,0))),0)</f>
        <v/>
      </c>
      <c r="O931" s="16">
        <f>MAX(0,ROUNDDOWN(J931-G931-K931-L931-E931*380000-F931*630000-H931,-3))</f>
        <v/>
      </c>
      <c r="P931" s="16">
        <f>MAX(0,ROUNDDOWN(J931-G931-430000-M931-E931*330000-F931*450000-I931,-3))</f>
        <v/>
      </c>
      <c r="Q931" s="16">
        <f>50000+N931+E931*50000+F931*180000</f>
        <v/>
      </c>
      <c r="R931" s="16">
        <f>IF(P931&lt;=2000000,MIN(Q931,P931),MAX(Q931-(P931-2000000),50000))*0.05</f>
        <v/>
      </c>
      <c r="S931" s="16">
        <f>MAX(0,P931*0.1-R931)</f>
        <v/>
      </c>
      <c r="T931" s="16">
        <f>Q931+MAX(0,K931-480000)</f>
        <v/>
      </c>
      <c r="U931" s="16">
        <f>P931-T931</f>
        <v/>
      </c>
      <c r="V931" s="17">
        <f>IF(U931&lt;0,0,LOOKUP(U931,{0,1950001,3300001,6950001,9000001,18000001,40000001},{0.05,0.1,0.2,0.23,0.33,0.4,0.45}))</f>
        <v/>
      </c>
      <c r="W931" s="18">
        <f>IF(U931&lt;0,0.9,0.9-V931*1.021)</f>
        <v/>
      </c>
      <c r="X931" s="16">
        <f>ROUNDDOWN(S931*0.2/W931+2000,0)</f>
        <v/>
      </c>
      <c r="Y931" s="17">
        <f>IF(O931&lt;=0,0,LOOKUP(O931,{0,1950001,3300001,6950001,9000001,18000001,40000001},{0.05,0.1,0.2,0.23,0.33,0.4,0.45}))</f>
        <v/>
      </c>
    </row>
    <row r="932">
      <c r="A932" t="inlineStr">
        <is>
          <t>1万円刻み</t>
        </is>
      </c>
      <c r="B932" s="16">
        <f>'3_1万円刻み'!$A$112</f>
        <v/>
      </c>
      <c r="C932" t="n">
        <v>2026</v>
      </c>
      <c r="D932" t="n">
        <v>1</v>
      </c>
      <c r="E932" t="n">
        <v>0</v>
      </c>
      <c r="F932" t="n">
        <v>0</v>
      </c>
      <c r="G932" s="16">
        <f>ROUND(MIN(B932/12,650000)*12*0.0915+MIN(B932/12,1390000)*12*(0.0504+0)+B932*0.005,0)</f>
        <v/>
      </c>
      <c r="H932" t="n">
        <v>0</v>
      </c>
      <c r="I932" t="n">
        <v>0</v>
      </c>
      <c r="J932" s="16">
        <f>IF(C932=2026,IF(B932&lt;741000,0,IF(B932&lt;2191000,B932-740000,IF(B932&lt;2193000,1451000,IF(B932&lt;2196000,1453000,IF(B932&lt;2200000,1456000,IF(B932&lt;3600000,ROUNDDOWN(B932/4,-3)*2.8-80000,IF(B932&lt;6600000,ROUNDDOWN(B932/4,-3)*3.2-440000,IF(B932&lt;8500000,ROUNDDOWN(B932*0.9,0)-1100000,B932-1950000)))))))),IF(B932&lt;651000,0,IF(B932&lt;1900000,B932-650000,IF(B932&lt;3600000,ROUNDDOWN(B932/4,-3)*2.8-80000,IF(B932&lt;6600000,ROUNDDOWN(B932/4,-3)*3.2-440000,IF(B932&lt;8500000,ROUNDDOWN(B932*0.9,0)-1100000,B932-1950000))))))</f>
        <v/>
      </c>
      <c r="K932" s="16">
        <f>IF(J932&gt;23500000,NA(),IF(C932=2026,IF(J932&lt;=4890000,1040000,IF(J932&lt;=6550000,670000,620000)),IF(J932&lt;=1320000,950000,IF(J932&lt;=3360000,880000,IF(J932&lt;=4890000,680000,IF(J932&lt;=6550000,630000,580000))))))</f>
        <v/>
      </c>
      <c r="L932" s="16">
        <f>IF(D932=1,IF(J932&lt;=9000000,380000,IF(J932&lt;=9500000,260000,IF(J932&lt;=10000000,130000,0))),0)</f>
        <v/>
      </c>
      <c r="M932" s="16">
        <f>IF(D932=1,IF(J932&lt;=9000000,330000,IF(J932&lt;=9500000,220000,IF(J932&lt;=10000000,110000,0))),0)</f>
        <v/>
      </c>
      <c r="N932" s="16">
        <f>IF(D932=1,IF(J932&lt;=9000000,50000,IF(J932&lt;=9500000,40000,IF(J932&lt;=10000000,20000,0))),0)</f>
        <v/>
      </c>
      <c r="O932" s="16">
        <f>MAX(0,ROUNDDOWN(J932-G932-K932-L932-E932*380000-F932*630000-H932,-3))</f>
        <v/>
      </c>
      <c r="P932" s="16">
        <f>MAX(0,ROUNDDOWN(J932-G932-430000-M932-E932*330000-F932*450000-I932,-3))</f>
        <v/>
      </c>
      <c r="Q932" s="16">
        <f>50000+N932+E932*50000+F932*180000</f>
        <v/>
      </c>
      <c r="R932" s="16">
        <f>IF(P932&lt;=2000000,MIN(Q932,P932),MAX(Q932-(P932-2000000),50000))*0.05</f>
        <v/>
      </c>
      <c r="S932" s="16">
        <f>MAX(0,P932*0.1-R932)</f>
        <v/>
      </c>
      <c r="T932" s="16">
        <f>Q932+MAX(0,K932-480000)</f>
        <v/>
      </c>
      <c r="U932" s="16">
        <f>P932-T932</f>
        <v/>
      </c>
      <c r="V932" s="17">
        <f>IF(U932&lt;0,0,LOOKUP(U932,{0,1950001,3300001,6950001,9000001,18000001,40000001},{0.05,0.1,0.2,0.23,0.33,0.4,0.45}))</f>
        <v/>
      </c>
      <c r="W932" s="18">
        <f>IF(U932&lt;0,0.9,0.9-V932*1.021)</f>
        <v/>
      </c>
      <c r="X932" s="16">
        <f>ROUNDDOWN(S932*0.2/W932+2000,0)</f>
        <v/>
      </c>
      <c r="Y932" s="17">
        <f>IF(O932&lt;=0,0,LOOKUP(O932,{0,1950001,3300001,6950001,9000001,18000001,40000001},{0.05,0.1,0.2,0.23,0.33,0.4,0.45}))</f>
        <v/>
      </c>
    </row>
    <row r="933">
      <c r="A933" t="inlineStr">
        <is>
          <t>1万円刻み</t>
        </is>
      </c>
      <c r="B933" s="16">
        <f>'3_1万円刻み'!$A$113</f>
        <v/>
      </c>
      <c r="C933" t="n">
        <v>2025</v>
      </c>
      <c r="D933" t="n">
        <v>0</v>
      </c>
      <c r="E933" t="n">
        <v>0</v>
      </c>
      <c r="F933" t="n">
        <v>0</v>
      </c>
      <c r="G933" s="16">
        <f>ROUND(MIN(B933/12,650000)*12*0.0915+MIN(B933/12,1390000)*12*(0.0504+0)+B933*0.005,0)</f>
        <v/>
      </c>
      <c r="H933" t="n">
        <v>0</v>
      </c>
      <c r="I933" t="n">
        <v>0</v>
      </c>
      <c r="J933" s="16">
        <f>IF(C933=2026,IF(B933&lt;741000,0,IF(B933&lt;2191000,B933-740000,IF(B933&lt;2193000,1451000,IF(B933&lt;2196000,1453000,IF(B933&lt;2200000,1456000,IF(B933&lt;3600000,ROUNDDOWN(B933/4,-3)*2.8-80000,IF(B933&lt;6600000,ROUNDDOWN(B933/4,-3)*3.2-440000,IF(B933&lt;8500000,ROUNDDOWN(B933*0.9,0)-1100000,B933-1950000)))))))),IF(B933&lt;651000,0,IF(B933&lt;1900000,B933-650000,IF(B933&lt;3600000,ROUNDDOWN(B933/4,-3)*2.8-80000,IF(B933&lt;6600000,ROUNDDOWN(B933/4,-3)*3.2-440000,IF(B933&lt;8500000,ROUNDDOWN(B933*0.9,0)-1100000,B933-1950000))))))</f>
        <v/>
      </c>
      <c r="K933" s="16">
        <f>IF(J933&gt;23500000,NA(),IF(C933=2026,IF(J933&lt;=4890000,1040000,IF(J933&lt;=6550000,670000,620000)),IF(J933&lt;=1320000,950000,IF(J933&lt;=3360000,880000,IF(J933&lt;=4890000,680000,IF(J933&lt;=6550000,630000,580000))))))</f>
        <v/>
      </c>
      <c r="L933" s="16">
        <f>IF(D933=1,IF(J933&lt;=9000000,380000,IF(J933&lt;=9500000,260000,IF(J933&lt;=10000000,130000,0))),0)</f>
        <v/>
      </c>
      <c r="M933" s="16">
        <f>IF(D933=1,IF(J933&lt;=9000000,330000,IF(J933&lt;=9500000,220000,IF(J933&lt;=10000000,110000,0))),0)</f>
        <v/>
      </c>
      <c r="N933" s="16">
        <f>IF(D933=1,IF(J933&lt;=9000000,50000,IF(J933&lt;=9500000,40000,IF(J933&lt;=10000000,20000,0))),0)</f>
        <v/>
      </c>
      <c r="O933" s="16">
        <f>MAX(0,ROUNDDOWN(J933-G933-K933-L933-E933*380000-F933*630000-H933,-3))</f>
        <v/>
      </c>
      <c r="P933" s="16">
        <f>MAX(0,ROUNDDOWN(J933-G933-430000-M933-E933*330000-F933*450000-I933,-3))</f>
        <v/>
      </c>
      <c r="Q933" s="16">
        <f>50000+N933+E933*50000+F933*180000</f>
        <v/>
      </c>
      <c r="R933" s="16">
        <f>IF(P933&lt;=2000000,MIN(Q933,P933),MAX(Q933-(P933-2000000),50000))*0.05</f>
        <v/>
      </c>
      <c r="S933" s="16">
        <f>MAX(0,P933*0.1-R933)</f>
        <v/>
      </c>
      <c r="T933" s="16">
        <f>Q933+MAX(0,K933-480000)</f>
        <v/>
      </c>
      <c r="U933" s="16">
        <f>P933-T933</f>
        <v/>
      </c>
      <c r="V933" s="17">
        <f>IF(U933&lt;0,0,LOOKUP(U933,{0,1950001,3300001,6950001,9000001,18000001,40000001},{0.05,0.1,0.2,0.23,0.33,0.4,0.45}))</f>
        <v/>
      </c>
      <c r="W933" s="18">
        <f>IF(U933&lt;0,0.9,0.9-V933*1.021)</f>
        <v/>
      </c>
      <c r="X933" s="16">
        <f>ROUNDDOWN(S933*0.2/W933+2000,0)</f>
        <v/>
      </c>
      <c r="Y933" s="17">
        <f>IF(O933&lt;=0,0,LOOKUP(O933,{0,1950001,3300001,6950001,9000001,18000001,40000001},{0.05,0.1,0.2,0.23,0.33,0.4,0.45}))</f>
        <v/>
      </c>
    </row>
    <row r="934">
      <c r="A934" t="inlineStr">
        <is>
          <t>1万円刻み</t>
        </is>
      </c>
      <c r="B934" s="16">
        <f>'3_1万円刻み'!$A$113</f>
        <v/>
      </c>
      <c r="C934" t="n">
        <v>2026</v>
      </c>
      <c r="D934" t="n">
        <v>0</v>
      </c>
      <c r="E934" t="n">
        <v>0</v>
      </c>
      <c r="F934" t="n">
        <v>0</v>
      </c>
      <c r="G934" s="16">
        <f>ROUND(MIN(B934/12,650000)*12*0.0915+MIN(B934/12,1390000)*12*(0.0504+0)+B934*0.005,0)</f>
        <v/>
      </c>
      <c r="H934" t="n">
        <v>0</v>
      </c>
      <c r="I934" t="n">
        <v>0</v>
      </c>
      <c r="J934" s="16">
        <f>IF(C934=2026,IF(B934&lt;741000,0,IF(B934&lt;2191000,B934-740000,IF(B934&lt;2193000,1451000,IF(B934&lt;2196000,1453000,IF(B934&lt;2200000,1456000,IF(B934&lt;3600000,ROUNDDOWN(B934/4,-3)*2.8-80000,IF(B934&lt;6600000,ROUNDDOWN(B934/4,-3)*3.2-440000,IF(B934&lt;8500000,ROUNDDOWN(B934*0.9,0)-1100000,B934-1950000)))))))),IF(B934&lt;651000,0,IF(B934&lt;1900000,B934-650000,IF(B934&lt;3600000,ROUNDDOWN(B934/4,-3)*2.8-80000,IF(B934&lt;6600000,ROUNDDOWN(B934/4,-3)*3.2-440000,IF(B934&lt;8500000,ROUNDDOWN(B934*0.9,0)-1100000,B934-1950000))))))</f>
        <v/>
      </c>
      <c r="K934" s="16">
        <f>IF(J934&gt;23500000,NA(),IF(C934=2026,IF(J934&lt;=4890000,1040000,IF(J934&lt;=6550000,670000,620000)),IF(J934&lt;=1320000,950000,IF(J934&lt;=3360000,880000,IF(J934&lt;=4890000,680000,IF(J934&lt;=6550000,630000,580000))))))</f>
        <v/>
      </c>
      <c r="L934" s="16">
        <f>IF(D934=1,IF(J934&lt;=9000000,380000,IF(J934&lt;=9500000,260000,IF(J934&lt;=10000000,130000,0))),0)</f>
        <v/>
      </c>
      <c r="M934" s="16">
        <f>IF(D934=1,IF(J934&lt;=9000000,330000,IF(J934&lt;=9500000,220000,IF(J934&lt;=10000000,110000,0))),0)</f>
        <v/>
      </c>
      <c r="N934" s="16">
        <f>IF(D934=1,IF(J934&lt;=9000000,50000,IF(J934&lt;=9500000,40000,IF(J934&lt;=10000000,20000,0))),0)</f>
        <v/>
      </c>
      <c r="O934" s="16">
        <f>MAX(0,ROUNDDOWN(J934-G934-K934-L934-E934*380000-F934*630000-H934,-3))</f>
        <v/>
      </c>
      <c r="P934" s="16">
        <f>MAX(0,ROUNDDOWN(J934-G934-430000-M934-E934*330000-F934*450000-I934,-3))</f>
        <v/>
      </c>
      <c r="Q934" s="16">
        <f>50000+N934+E934*50000+F934*180000</f>
        <v/>
      </c>
      <c r="R934" s="16">
        <f>IF(P934&lt;=2000000,MIN(Q934,P934),MAX(Q934-(P934-2000000),50000))*0.05</f>
        <v/>
      </c>
      <c r="S934" s="16">
        <f>MAX(0,P934*0.1-R934)</f>
        <v/>
      </c>
      <c r="T934" s="16">
        <f>Q934+MAX(0,K934-480000)</f>
        <v/>
      </c>
      <c r="U934" s="16">
        <f>P934-T934</f>
        <v/>
      </c>
      <c r="V934" s="17">
        <f>IF(U934&lt;0,0,LOOKUP(U934,{0,1950001,3300001,6950001,9000001,18000001,40000001},{0.05,0.1,0.2,0.23,0.33,0.4,0.45}))</f>
        <v/>
      </c>
      <c r="W934" s="18">
        <f>IF(U934&lt;0,0.9,0.9-V934*1.021)</f>
        <v/>
      </c>
      <c r="X934" s="16">
        <f>ROUNDDOWN(S934*0.2/W934+2000,0)</f>
        <v/>
      </c>
      <c r="Y934" s="17">
        <f>IF(O934&lt;=0,0,LOOKUP(O934,{0,1950001,3300001,6950001,9000001,18000001,40000001},{0.05,0.1,0.2,0.23,0.33,0.4,0.45}))</f>
        <v/>
      </c>
    </row>
    <row r="935">
      <c r="A935" t="inlineStr">
        <is>
          <t>1万円刻み</t>
        </is>
      </c>
      <c r="B935" s="16">
        <f>'3_1万円刻み'!$A$113</f>
        <v/>
      </c>
      <c r="C935" t="n">
        <v>2025</v>
      </c>
      <c r="D935" t="n">
        <v>1</v>
      </c>
      <c r="E935" t="n">
        <v>0</v>
      </c>
      <c r="F935" t="n">
        <v>0</v>
      </c>
      <c r="G935" s="16">
        <f>ROUND(MIN(B935/12,650000)*12*0.0915+MIN(B935/12,1390000)*12*(0.0504+0)+B935*0.005,0)</f>
        <v/>
      </c>
      <c r="H935" t="n">
        <v>0</v>
      </c>
      <c r="I935" t="n">
        <v>0</v>
      </c>
      <c r="J935" s="16">
        <f>IF(C935=2026,IF(B935&lt;741000,0,IF(B935&lt;2191000,B935-740000,IF(B935&lt;2193000,1451000,IF(B935&lt;2196000,1453000,IF(B935&lt;2200000,1456000,IF(B935&lt;3600000,ROUNDDOWN(B935/4,-3)*2.8-80000,IF(B935&lt;6600000,ROUNDDOWN(B935/4,-3)*3.2-440000,IF(B935&lt;8500000,ROUNDDOWN(B935*0.9,0)-1100000,B935-1950000)))))))),IF(B935&lt;651000,0,IF(B935&lt;1900000,B935-650000,IF(B935&lt;3600000,ROUNDDOWN(B935/4,-3)*2.8-80000,IF(B935&lt;6600000,ROUNDDOWN(B935/4,-3)*3.2-440000,IF(B935&lt;8500000,ROUNDDOWN(B935*0.9,0)-1100000,B935-1950000))))))</f>
        <v/>
      </c>
      <c r="K935" s="16">
        <f>IF(J935&gt;23500000,NA(),IF(C935=2026,IF(J935&lt;=4890000,1040000,IF(J935&lt;=6550000,670000,620000)),IF(J935&lt;=1320000,950000,IF(J935&lt;=3360000,880000,IF(J935&lt;=4890000,680000,IF(J935&lt;=6550000,630000,580000))))))</f>
        <v/>
      </c>
      <c r="L935" s="16">
        <f>IF(D935=1,IF(J935&lt;=9000000,380000,IF(J935&lt;=9500000,260000,IF(J935&lt;=10000000,130000,0))),0)</f>
        <v/>
      </c>
      <c r="M935" s="16">
        <f>IF(D935=1,IF(J935&lt;=9000000,330000,IF(J935&lt;=9500000,220000,IF(J935&lt;=10000000,110000,0))),0)</f>
        <v/>
      </c>
      <c r="N935" s="16">
        <f>IF(D935=1,IF(J935&lt;=9000000,50000,IF(J935&lt;=9500000,40000,IF(J935&lt;=10000000,20000,0))),0)</f>
        <v/>
      </c>
      <c r="O935" s="16">
        <f>MAX(0,ROUNDDOWN(J935-G935-K935-L935-E935*380000-F935*630000-H935,-3))</f>
        <v/>
      </c>
      <c r="P935" s="16">
        <f>MAX(0,ROUNDDOWN(J935-G935-430000-M935-E935*330000-F935*450000-I935,-3))</f>
        <v/>
      </c>
      <c r="Q935" s="16">
        <f>50000+N935+E935*50000+F935*180000</f>
        <v/>
      </c>
      <c r="R935" s="16">
        <f>IF(P935&lt;=2000000,MIN(Q935,P935),MAX(Q935-(P935-2000000),50000))*0.05</f>
        <v/>
      </c>
      <c r="S935" s="16">
        <f>MAX(0,P935*0.1-R935)</f>
        <v/>
      </c>
      <c r="T935" s="16">
        <f>Q935+MAX(0,K935-480000)</f>
        <v/>
      </c>
      <c r="U935" s="16">
        <f>P935-T935</f>
        <v/>
      </c>
      <c r="V935" s="17">
        <f>IF(U935&lt;0,0,LOOKUP(U935,{0,1950001,3300001,6950001,9000001,18000001,40000001},{0.05,0.1,0.2,0.23,0.33,0.4,0.45}))</f>
        <v/>
      </c>
      <c r="W935" s="18">
        <f>IF(U935&lt;0,0.9,0.9-V935*1.021)</f>
        <v/>
      </c>
      <c r="X935" s="16">
        <f>ROUNDDOWN(S935*0.2/W935+2000,0)</f>
        <v/>
      </c>
      <c r="Y935" s="17">
        <f>IF(O935&lt;=0,0,LOOKUP(O935,{0,1950001,3300001,6950001,9000001,18000001,40000001},{0.05,0.1,0.2,0.23,0.33,0.4,0.45}))</f>
        <v/>
      </c>
    </row>
    <row r="936">
      <c r="A936" t="inlineStr">
        <is>
          <t>1万円刻み</t>
        </is>
      </c>
      <c r="B936" s="16">
        <f>'3_1万円刻み'!$A$113</f>
        <v/>
      </c>
      <c r="C936" t="n">
        <v>2026</v>
      </c>
      <c r="D936" t="n">
        <v>1</v>
      </c>
      <c r="E936" t="n">
        <v>0</v>
      </c>
      <c r="F936" t="n">
        <v>0</v>
      </c>
      <c r="G936" s="16">
        <f>ROUND(MIN(B936/12,650000)*12*0.0915+MIN(B936/12,1390000)*12*(0.0504+0)+B936*0.005,0)</f>
        <v/>
      </c>
      <c r="H936" t="n">
        <v>0</v>
      </c>
      <c r="I936" t="n">
        <v>0</v>
      </c>
      <c r="J936" s="16">
        <f>IF(C936=2026,IF(B936&lt;741000,0,IF(B936&lt;2191000,B936-740000,IF(B936&lt;2193000,1451000,IF(B936&lt;2196000,1453000,IF(B936&lt;2200000,1456000,IF(B936&lt;3600000,ROUNDDOWN(B936/4,-3)*2.8-80000,IF(B936&lt;6600000,ROUNDDOWN(B936/4,-3)*3.2-440000,IF(B936&lt;8500000,ROUNDDOWN(B936*0.9,0)-1100000,B936-1950000)))))))),IF(B936&lt;651000,0,IF(B936&lt;1900000,B936-650000,IF(B936&lt;3600000,ROUNDDOWN(B936/4,-3)*2.8-80000,IF(B936&lt;6600000,ROUNDDOWN(B936/4,-3)*3.2-440000,IF(B936&lt;8500000,ROUNDDOWN(B936*0.9,0)-1100000,B936-1950000))))))</f>
        <v/>
      </c>
      <c r="K936" s="16">
        <f>IF(J936&gt;23500000,NA(),IF(C936=2026,IF(J936&lt;=4890000,1040000,IF(J936&lt;=6550000,670000,620000)),IF(J936&lt;=1320000,950000,IF(J936&lt;=3360000,880000,IF(J936&lt;=4890000,680000,IF(J936&lt;=6550000,630000,580000))))))</f>
        <v/>
      </c>
      <c r="L936" s="16">
        <f>IF(D936=1,IF(J936&lt;=9000000,380000,IF(J936&lt;=9500000,260000,IF(J936&lt;=10000000,130000,0))),0)</f>
        <v/>
      </c>
      <c r="M936" s="16">
        <f>IF(D936=1,IF(J936&lt;=9000000,330000,IF(J936&lt;=9500000,220000,IF(J936&lt;=10000000,110000,0))),0)</f>
        <v/>
      </c>
      <c r="N936" s="16">
        <f>IF(D936=1,IF(J936&lt;=9000000,50000,IF(J936&lt;=9500000,40000,IF(J936&lt;=10000000,20000,0))),0)</f>
        <v/>
      </c>
      <c r="O936" s="16">
        <f>MAX(0,ROUNDDOWN(J936-G936-K936-L936-E936*380000-F936*630000-H936,-3))</f>
        <v/>
      </c>
      <c r="P936" s="16">
        <f>MAX(0,ROUNDDOWN(J936-G936-430000-M936-E936*330000-F936*450000-I936,-3))</f>
        <v/>
      </c>
      <c r="Q936" s="16">
        <f>50000+N936+E936*50000+F936*180000</f>
        <v/>
      </c>
      <c r="R936" s="16">
        <f>IF(P936&lt;=2000000,MIN(Q936,P936),MAX(Q936-(P936-2000000),50000))*0.05</f>
        <v/>
      </c>
      <c r="S936" s="16">
        <f>MAX(0,P936*0.1-R936)</f>
        <v/>
      </c>
      <c r="T936" s="16">
        <f>Q936+MAX(0,K936-480000)</f>
        <v/>
      </c>
      <c r="U936" s="16">
        <f>P936-T936</f>
        <v/>
      </c>
      <c r="V936" s="17">
        <f>IF(U936&lt;0,0,LOOKUP(U936,{0,1950001,3300001,6950001,9000001,18000001,40000001},{0.05,0.1,0.2,0.23,0.33,0.4,0.45}))</f>
        <v/>
      </c>
      <c r="W936" s="18">
        <f>IF(U936&lt;0,0.9,0.9-V936*1.021)</f>
        <v/>
      </c>
      <c r="X936" s="16">
        <f>ROUNDDOWN(S936*0.2/W936+2000,0)</f>
        <v/>
      </c>
      <c r="Y936" s="17">
        <f>IF(O936&lt;=0,0,LOOKUP(O936,{0,1950001,3300001,6950001,9000001,18000001,40000001},{0.05,0.1,0.2,0.23,0.33,0.4,0.45}))</f>
        <v/>
      </c>
    </row>
    <row r="937">
      <c r="A937" t="inlineStr">
        <is>
          <t>1万円刻み</t>
        </is>
      </c>
      <c r="B937" s="16">
        <f>'3_1万円刻み'!$A$114</f>
        <v/>
      </c>
      <c r="C937" t="n">
        <v>2025</v>
      </c>
      <c r="D937" t="n">
        <v>0</v>
      </c>
      <c r="E937" t="n">
        <v>0</v>
      </c>
      <c r="F937" t="n">
        <v>0</v>
      </c>
      <c r="G937" s="16">
        <f>ROUND(MIN(B937/12,650000)*12*0.0915+MIN(B937/12,1390000)*12*(0.0504+0)+B937*0.005,0)</f>
        <v/>
      </c>
      <c r="H937" t="n">
        <v>0</v>
      </c>
      <c r="I937" t="n">
        <v>0</v>
      </c>
      <c r="J937" s="16">
        <f>IF(C937=2026,IF(B937&lt;741000,0,IF(B937&lt;2191000,B937-740000,IF(B937&lt;2193000,1451000,IF(B937&lt;2196000,1453000,IF(B937&lt;2200000,1456000,IF(B937&lt;3600000,ROUNDDOWN(B937/4,-3)*2.8-80000,IF(B937&lt;6600000,ROUNDDOWN(B937/4,-3)*3.2-440000,IF(B937&lt;8500000,ROUNDDOWN(B937*0.9,0)-1100000,B937-1950000)))))))),IF(B937&lt;651000,0,IF(B937&lt;1900000,B937-650000,IF(B937&lt;3600000,ROUNDDOWN(B937/4,-3)*2.8-80000,IF(B937&lt;6600000,ROUNDDOWN(B937/4,-3)*3.2-440000,IF(B937&lt;8500000,ROUNDDOWN(B937*0.9,0)-1100000,B937-1950000))))))</f>
        <v/>
      </c>
      <c r="K937" s="16">
        <f>IF(J937&gt;23500000,NA(),IF(C937=2026,IF(J937&lt;=4890000,1040000,IF(J937&lt;=6550000,670000,620000)),IF(J937&lt;=1320000,950000,IF(J937&lt;=3360000,880000,IF(J937&lt;=4890000,680000,IF(J937&lt;=6550000,630000,580000))))))</f>
        <v/>
      </c>
      <c r="L937" s="16">
        <f>IF(D937=1,IF(J937&lt;=9000000,380000,IF(J937&lt;=9500000,260000,IF(J937&lt;=10000000,130000,0))),0)</f>
        <v/>
      </c>
      <c r="M937" s="16">
        <f>IF(D937=1,IF(J937&lt;=9000000,330000,IF(J937&lt;=9500000,220000,IF(J937&lt;=10000000,110000,0))),0)</f>
        <v/>
      </c>
      <c r="N937" s="16">
        <f>IF(D937=1,IF(J937&lt;=9000000,50000,IF(J937&lt;=9500000,40000,IF(J937&lt;=10000000,20000,0))),0)</f>
        <v/>
      </c>
      <c r="O937" s="16">
        <f>MAX(0,ROUNDDOWN(J937-G937-K937-L937-E937*380000-F937*630000-H937,-3))</f>
        <v/>
      </c>
      <c r="P937" s="16">
        <f>MAX(0,ROUNDDOWN(J937-G937-430000-M937-E937*330000-F937*450000-I937,-3))</f>
        <v/>
      </c>
      <c r="Q937" s="16">
        <f>50000+N937+E937*50000+F937*180000</f>
        <v/>
      </c>
      <c r="R937" s="16">
        <f>IF(P937&lt;=2000000,MIN(Q937,P937),MAX(Q937-(P937-2000000),50000))*0.05</f>
        <v/>
      </c>
      <c r="S937" s="16">
        <f>MAX(0,P937*0.1-R937)</f>
        <v/>
      </c>
      <c r="T937" s="16">
        <f>Q937+MAX(0,K937-480000)</f>
        <v/>
      </c>
      <c r="U937" s="16">
        <f>P937-T937</f>
        <v/>
      </c>
      <c r="V937" s="17">
        <f>IF(U937&lt;0,0,LOOKUP(U937,{0,1950001,3300001,6950001,9000001,18000001,40000001},{0.05,0.1,0.2,0.23,0.33,0.4,0.45}))</f>
        <v/>
      </c>
      <c r="W937" s="18">
        <f>IF(U937&lt;0,0.9,0.9-V937*1.021)</f>
        <v/>
      </c>
      <c r="X937" s="16">
        <f>ROUNDDOWN(S937*0.2/W937+2000,0)</f>
        <v/>
      </c>
      <c r="Y937" s="17">
        <f>IF(O937&lt;=0,0,LOOKUP(O937,{0,1950001,3300001,6950001,9000001,18000001,40000001},{0.05,0.1,0.2,0.23,0.33,0.4,0.45}))</f>
        <v/>
      </c>
    </row>
    <row r="938">
      <c r="A938" t="inlineStr">
        <is>
          <t>1万円刻み</t>
        </is>
      </c>
      <c r="B938" s="16">
        <f>'3_1万円刻み'!$A$114</f>
        <v/>
      </c>
      <c r="C938" t="n">
        <v>2026</v>
      </c>
      <c r="D938" t="n">
        <v>0</v>
      </c>
      <c r="E938" t="n">
        <v>0</v>
      </c>
      <c r="F938" t="n">
        <v>0</v>
      </c>
      <c r="G938" s="16">
        <f>ROUND(MIN(B938/12,650000)*12*0.0915+MIN(B938/12,1390000)*12*(0.0504+0)+B938*0.005,0)</f>
        <v/>
      </c>
      <c r="H938" t="n">
        <v>0</v>
      </c>
      <c r="I938" t="n">
        <v>0</v>
      </c>
      <c r="J938" s="16">
        <f>IF(C938=2026,IF(B938&lt;741000,0,IF(B938&lt;2191000,B938-740000,IF(B938&lt;2193000,1451000,IF(B938&lt;2196000,1453000,IF(B938&lt;2200000,1456000,IF(B938&lt;3600000,ROUNDDOWN(B938/4,-3)*2.8-80000,IF(B938&lt;6600000,ROUNDDOWN(B938/4,-3)*3.2-440000,IF(B938&lt;8500000,ROUNDDOWN(B938*0.9,0)-1100000,B938-1950000)))))))),IF(B938&lt;651000,0,IF(B938&lt;1900000,B938-650000,IF(B938&lt;3600000,ROUNDDOWN(B938/4,-3)*2.8-80000,IF(B938&lt;6600000,ROUNDDOWN(B938/4,-3)*3.2-440000,IF(B938&lt;8500000,ROUNDDOWN(B938*0.9,0)-1100000,B938-1950000))))))</f>
        <v/>
      </c>
      <c r="K938" s="16">
        <f>IF(J938&gt;23500000,NA(),IF(C938=2026,IF(J938&lt;=4890000,1040000,IF(J938&lt;=6550000,670000,620000)),IF(J938&lt;=1320000,950000,IF(J938&lt;=3360000,880000,IF(J938&lt;=4890000,680000,IF(J938&lt;=6550000,630000,580000))))))</f>
        <v/>
      </c>
      <c r="L938" s="16">
        <f>IF(D938=1,IF(J938&lt;=9000000,380000,IF(J938&lt;=9500000,260000,IF(J938&lt;=10000000,130000,0))),0)</f>
        <v/>
      </c>
      <c r="M938" s="16">
        <f>IF(D938=1,IF(J938&lt;=9000000,330000,IF(J938&lt;=9500000,220000,IF(J938&lt;=10000000,110000,0))),0)</f>
        <v/>
      </c>
      <c r="N938" s="16">
        <f>IF(D938=1,IF(J938&lt;=9000000,50000,IF(J938&lt;=9500000,40000,IF(J938&lt;=10000000,20000,0))),0)</f>
        <v/>
      </c>
      <c r="O938" s="16">
        <f>MAX(0,ROUNDDOWN(J938-G938-K938-L938-E938*380000-F938*630000-H938,-3))</f>
        <v/>
      </c>
      <c r="P938" s="16">
        <f>MAX(0,ROUNDDOWN(J938-G938-430000-M938-E938*330000-F938*450000-I938,-3))</f>
        <v/>
      </c>
      <c r="Q938" s="16">
        <f>50000+N938+E938*50000+F938*180000</f>
        <v/>
      </c>
      <c r="R938" s="16">
        <f>IF(P938&lt;=2000000,MIN(Q938,P938),MAX(Q938-(P938-2000000),50000))*0.05</f>
        <v/>
      </c>
      <c r="S938" s="16">
        <f>MAX(0,P938*0.1-R938)</f>
        <v/>
      </c>
      <c r="T938" s="16">
        <f>Q938+MAX(0,K938-480000)</f>
        <v/>
      </c>
      <c r="U938" s="16">
        <f>P938-T938</f>
        <v/>
      </c>
      <c r="V938" s="17">
        <f>IF(U938&lt;0,0,LOOKUP(U938,{0,1950001,3300001,6950001,9000001,18000001,40000001},{0.05,0.1,0.2,0.23,0.33,0.4,0.45}))</f>
        <v/>
      </c>
      <c r="W938" s="18">
        <f>IF(U938&lt;0,0.9,0.9-V938*1.021)</f>
        <v/>
      </c>
      <c r="X938" s="16">
        <f>ROUNDDOWN(S938*0.2/W938+2000,0)</f>
        <v/>
      </c>
      <c r="Y938" s="17">
        <f>IF(O938&lt;=0,0,LOOKUP(O938,{0,1950001,3300001,6950001,9000001,18000001,40000001},{0.05,0.1,0.2,0.23,0.33,0.4,0.45}))</f>
        <v/>
      </c>
    </row>
    <row r="939">
      <c r="A939" t="inlineStr">
        <is>
          <t>1万円刻み</t>
        </is>
      </c>
      <c r="B939" s="16">
        <f>'3_1万円刻み'!$A$114</f>
        <v/>
      </c>
      <c r="C939" t="n">
        <v>2025</v>
      </c>
      <c r="D939" t="n">
        <v>1</v>
      </c>
      <c r="E939" t="n">
        <v>0</v>
      </c>
      <c r="F939" t="n">
        <v>0</v>
      </c>
      <c r="G939" s="16">
        <f>ROUND(MIN(B939/12,650000)*12*0.0915+MIN(B939/12,1390000)*12*(0.0504+0)+B939*0.005,0)</f>
        <v/>
      </c>
      <c r="H939" t="n">
        <v>0</v>
      </c>
      <c r="I939" t="n">
        <v>0</v>
      </c>
      <c r="J939" s="16">
        <f>IF(C939=2026,IF(B939&lt;741000,0,IF(B939&lt;2191000,B939-740000,IF(B939&lt;2193000,1451000,IF(B939&lt;2196000,1453000,IF(B939&lt;2200000,1456000,IF(B939&lt;3600000,ROUNDDOWN(B939/4,-3)*2.8-80000,IF(B939&lt;6600000,ROUNDDOWN(B939/4,-3)*3.2-440000,IF(B939&lt;8500000,ROUNDDOWN(B939*0.9,0)-1100000,B939-1950000)))))))),IF(B939&lt;651000,0,IF(B939&lt;1900000,B939-650000,IF(B939&lt;3600000,ROUNDDOWN(B939/4,-3)*2.8-80000,IF(B939&lt;6600000,ROUNDDOWN(B939/4,-3)*3.2-440000,IF(B939&lt;8500000,ROUNDDOWN(B939*0.9,0)-1100000,B939-1950000))))))</f>
        <v/>
      </c>
      <c r="K939" s="16">
        <f>IF(J939&gt;23500000,NA(),IF(C939=2026,IF(J939&lt;=4890000,1040000,IF(J939&lt;=6550000,670000,620000)),IF(J939&lt;=1320000,950000,IF(J939&lt;=3360000,880000,IF(J939&lt;=4890000,680000,IF(J939&lt;=6550000,630000,580000))))))</f>
        <v/>
      </c>
      <c r="L939" s="16">
        <f>IF(D939=1,IF(J939&lt;=9000000,380000,IF(J939&lt;=9500000,260000,IF(J939&lt;=10000000,130000,0))),0)</f>
        <v/>
      </c>
      <c r="M939" s="16">
        <f>IF(D939=1,IF(J939&lt;=9000000,330000,IF(J939&lt;=9500000,220000,IF(J939&lt;=10000000,110000,0))),0)</f>
        <v/>
      </c>
      <c r="N939" s="16">
        <f>IF(D939=1,IF(J939&lt;=9000000,50000,IF(J939&lt;=9500000,40000,IF(J939&lt;=10000000,20000,0))),0)</f>
        <v/>
      </c>
      <c r="O939" s="16">
        <f>MAX(0,ROUNDDOWN(J939-G939-K939-L939-E939*380000-F939*630000-H939,-3))</f>
        <v/>
      </c>
      <c r="P939" s="16">
        <f>MAX(0,ROUNDDOWN(J939-G939-430000-M939-E939*330000-F939*450000-I939,-3))</f>
        <v/>
      </c>
      <c r="Q939" s="16">
        <f>50000+N939+E939*50000+F939*180000</f>
        <v/>
      </c>
      <c r="R939" s="16">
        <f>IF(P939&lt;=2000000,MIN(Q939,P939),MAX(Q939-(P939-2000000),50000))*0.05</f>
        <v/>
      </c>
      <c r="S939" s="16">
        <f>MAX(0,P939*0.1-R939)</f>
        <v/>
      </c>
      <c r="T939" s="16">
        <f>Q939+MAX(0,K939-480000)</f>
        <v/>
      </c>
      <c r="U939" s="16">
        <f>P939-T939</f>
        <v/>
      </c>
      <c r="V939" s="17">
        <f>IF(U939&lt;0,0,LOOKUP(U939,{0,1950001,3300001,6950001,9000001,18000001,40000001},{0.05,0.1,0.2,0.23,0.33,0.4,0.45}))</f>
        <v/>
      </c>
      <c r="W939" s="18">
        <f>IF(U939&lt;0,0.9,0.9-V939*1.021)</f>
        <v/>
      </c>
      <c r="X939" s="16">
        <f>ROUNDDOWN(S939*0.2/W939+2000,0)</f>
        <v/>
      </c>
      <c r="Y939" s="17">
        <f>IF(O939&lt;=0,0,LOOKUP(O939,{0,1950001,3300001,6950001,9000001,18000001,40000001},{0.05,0.1,0.2,0.23,0.33,0.4,0.45}))</f>
        <v/>
      </c>
    </row>
    <row r="940">
      <c r="A940" t="inlineStr">
        <is>
          <t>1万円刻み</t>
        </is>
      </c>
      <c r="B940" s="16">
        <f>'3_1万円刻み'!$A$114</f>
        <v/>
      </c>
      <c r="C940" t="n">
        <v>2026</v>
      </c>
      <c r="D940" t="n">
        <v>1</v>
      </c>
      <c r="E940" t="n">
        <v>0</v>
      </c>
      <c r="F940" t="n">
        <v>0</v>
      </c>
      <c r="G940" s="16">
        <f>ROUND(MIN(B940/12,650000)*12*0.0915+MIN(B940/12,1390000)*12*(0.0504+0)+B940*0.005,0)</f>
        <v/>
      </c>
      <c r="H940" t="n">
        <v>0</v>
      </c>
      <c r="I940" t="n">
        <v>0</v>
      </c>
      <c r="J940" s="16">
        <f>IF(C940=2026,IF(B940&lt;741000,0,IF(B940&lt;2191000,B940-740000,IF(B940&lt;2193000,1451000,IF(B940&lt;2196000,1453000,IF(B940&lt;2200000,1456000,IF(B940&lt;3600000,ROUNDDOWN(B940/4,-3)*2.8-80000,IF(B940&lt;6600000,ROUNDDOWN(B940/4,-3)*3.2-440000,IF(B940&lt;8500000,ROUNDDOWN(B940*0.9,0)-1100000,B940-1950000)))))))),IF(B940&lt;651000,0,IF(B940&lt;1900000,B940-650000,IF(B940&lt;3600000,ROUNDDOWN(B940/4,-3)*2.8-80000,IF(B940&lt;6600000,ROUNDDOWN(B940/4,-3)*3.2-440000,IF(B940&lt;8500000,ROUNDDOWN(B940*0.9,0)-1100000,B940-1950000))))))</f>
        <v/>
      </c>
      <c r="K940" s="16">
        <f>IF(J940&gt;23500000,NA(),IF(C940=2026,IF(J940&lt;=4890000,1040000,IF(J940&lt;=6550000,670000,620000)),IF(J940&lt;=1320000,950000,IF(J940&lt;=3360000,880000,IF(J940&lt;=4890000,680000,IF(J940&lt;=6550000,630000,580000))))))</f>
        <v/>
      </c>
      <c r="L940" s="16">
        <f>IF(D940=1,IF(J940&lt;=9000000,380000,IF(J940&lt;=9500000,260000,IF(J940&lt;=10000000,130000,0))),0)</f>
        <v/>
      </c>
      <c r="M940" s="16">
        <f>IF(D940=1,IF(J940&lt;=9000000,330000,IF(J940&lt;=9500000,220000,IF(J940&lt;=10000000,110000,0))),0)</f>
        <v/>
      </c>
      <c r="N940" s="16">
        <f>IF(D940=1,IF(J940&lt;=9000000,50000,IF(J940&lt;=9500000,40000,IF(J940&lt;=10000000,20000,0))),0)</f>
        <v/>
      </c>
      <c r="O940" s="16">
        <f>MAX(0,ROUNDDOWN(J940-G940-K940-L940-E940*380000-F940*630000-H940,-3))</f>
        <v/>
      </c>
      <c r="P940" s="16">
        <f>MAX(0,ROUNDDOWN(J940-G940-430000-M940-E940*330000-F940*450000-I940,-3))</f>
        <v/>
      </c>
      <c r="Q940" s="16">
        <f>50000+N940+E940*50000+F940*180000</f>
        <v/>
      </c>
      <c r="R940" s="16">
        <f>IF(P940&lt;=2000000,MIN(Q940,P940),MAX(Q940-(P940-2000000),50000))*0.05</f>
        <v/>
      </c>
      <c r="S940" s="16">
        <f>MAX(0,P940*0.1-R940)</f>
        <v/>
      </c>
      <c r="T940" s="16">
        <f>Q940+MAX(0,K940-480000)</f>
        <v/>
      </c>
      <c r="U940" s="16">
        <f>P940-T940</f>
        <v/>
      </c>
      <c r="V940" s="17">
        <f>IF(U940&lt;0,0,LOOKUP(U940,{0,1950001,3300001,6950001,9000001,18000001,40000001},{0.05,0.1,0.2,0.23,0.33,0.4,0.45}))</f>
        <v/>
      </c>
      <c r="W940" s="18">
        <f>IF(U940&lt;0,0.9,0.9-V940*1.021)</f>
        <v/>
      </c>
      <c r="X940" s="16">
        <f>ROUNDDOWN(S940*0.2/W940+2000,0)</f>
        <v/>
      </c>
      <c r="Y940" s="17">
        <f>IF(O940&lt;=0,0,LOOKUP(O940,{0,1950001,3300001,6950001,9000001,18000001,40000001},{0.05,0.1,0.2,0.23,0.33,0.4,0.45}))</f>
        <v/>
      </c>
    </row>
    <row r="941">
      <c r="A941" t="inlineStr">
        <is>
          <t>1万円刻み</t>
        </is>
      </c>
      <c r="B941" s="16">
        <f>'3_1万円刻み'!$A$115</f>
        <v/>
      </c>
      <c r="C941" t="n">
        <v>2025</v>
      </c>
      <c r="D941" t="n">
        <v>0</v>
      </c>
      <c r="E941" t="n">
        <v>0</v>
      </c>
      <c r="F941" t="n">
        <v>0</v>
      </c>
      <c r="G941" s="16">
        <f>ROUND(MIN(B941/12,650000)*12*0.0915+MIN(B941/12,1390000)*12*(0.0504+0)+B941*0.005,0)</f>
        <v/>
      </c>
      <c r="H941" t="n">
        <v>0</v>
      </c>
      <c r="I941" t="n">
        <v>0</v>
      </c>
      <c r="J941" s="16">
        <f>IF(C941=2026,IF(B941&lt;741000,0,IF(B941&lt;2191000,B941-740000,IF(B941&lt;2193000,1451000,IF(B941&lt;2196000,1453000,IF(B941&lt;2200000,1456000,IF(B941&lt;3600000,ROUNDDOWN(B941/4,-3)*2.8-80000,IF(B941&lt;6600000,ROUNDDOWN(B941/4,-3)*3.2-440000,IF(B941&lt;8500000,ROUNDDOWN(B941*0.9,0)-1100000,B941-1950000)))))))),IF(B941&lt;651000,0,IF(B941&lt;1900000,B941-650000,IF(B941&lt;3600000,ROUNDDOWN(B941/4,-3)*2.8-80000,IF(B941&lt;6600000,ROUNDDOWN(B941/4,-3)*3.2-440000,IF(B941&lt;8500000,ROUNDDOWN(B941*0.9,0)-1100000,B941-1950000))))))</f>
        <v/>
      </c>
      <c r="K941" s="16">
        <f>IF(J941&gt;23500000,NA(),IF(C941=2026,IF(J941&lt;=4890000,1040000,IF(J941&lt;=6550000,670000,620000)),IF(J941&lt;=1320000,950000,IF(J941&lt;=3360000,880000,IF(J941&lt;=4890000,680000,IF(J941&lt;=6550000,630000,580000))))))</f>
        <v/>
      </c>
      <c r="L941" s="16">
        <f>IF(D941=1,IF(J941&lt;=9000000,380000,IF(J941&lt;=9500000,260000,IF(J941&lt;=10000000,130000,0))),0)</f>
        <v/>
      </c>
      <c r="M941" s="16">
        <f>IF(D941=1,IF(J941&lt;=9000000,330000,IF(J941&lt;=9500000,220000,IF(J941&lt;=10000000,110000,0))),0)</f>
        <v/>
      </c>
      <c r="N941" s="16">
        <f>IF(D941=1,IF(J941&lt;=9000000,50000,IF(J941&lt;=9500000,40000,IF(J941&lt;=10000000,20000,0))),0)</f>
        <v/>
      </c>
      <c r="O941" s="16">
        <f>MAX(0,ROUNDDOWN(J941-G941-K941-L941-E941*380000-F941*630000-H941,-3))</f>
        <v/>
      </c>
      <c r="P941" s="16">
        <f>MAX(0,ROUNDDOWN(J941-G941-430000-M941-E941*330000-F941*450000-I941,-3))</f>
        <v/>
      </c>
      <c r="Q941" s="16">
        <f>50000+N941+E941*50000+F941*180000</f>
        <v/>
      </c>
      <c r="R941" s="16">
        <f>IF(P941&lt;=2000000,MIN(Q941,P941),MAX(Q941-(P941-2000000),50000))*0.05</f>
        <v/>
      </c>
      <c r="S941" s="16">
        <f>MAX(0,P941*0.1-R941)</f>
        <v/>
      </c>
      <c r="T941" s="16">
        <f>Q941+MAX(0,K941-480000)</f>
        <v/>
      </c>
      <c r="U941" s="16">
        <f>P941-T941</f>
        <v/>
      </c>
      <c r="V941" s="17">
        <f>IF(U941&lt;0,0,LOOKUP(U941,{0,1950001,3300001,6950001,9000001,18000001,40000001},{0.05,0.1,0.2,0.23,0.33,0.4,0.45}))</f>
        <v/>
      </c>
      <c r="W941" s="18">
        <f>IF(U941&lt;0,0.9,0.9-V941*1.021)</f>
        <v/>
      </c>
      <c r="X941" s="16">
        <f>ROUNDDOWN(S941*0.2/W941+2000,0)</f>
        <v/>
      </c>
      <c r="Y941" s="17">
        <f>IF(O941&lt;=0,0,LOOKUP(O941,{0,1950001,3300001,6950001,9000001,18000001,40000001},{0.05,0.1,0.2,0.23,0.33,0.4,0.45}))</f>
        <v/>
      </c>
    </row>
    <row r="942">
      <c r="A942" t="inlineStr">
        <is>
          <t>1万円刻み</t>
        </is>
      </c>
      <c r="B942" s="16">
        <f>'3_1万円刻み'!$A$115</f>
        <v/>
      </c>
      <c r="C942" t="n">
        <v>2026</v>
      </c>
      <c r="D942" t="n">
        <v>0</v>
      </c>
      <c r="E942" t="n">
        <v>0</v>
      </c>
      <c r="F942" t="n">
        <v>0</v>
      </c>
      <c r="G942" s="16">
        <f>ROUND(MIN(B942/12,650000)*12*0.0915+MIN(B942/12,1390000)*12*(0.0504+0)+B942*0.005,0)</f>
        <v/>
      </c>
      <c r="H942" t="n">
        <v>0</v>
      </c>
      <c r="I942" t="n">
        <v>0</v>
      </c>
      <c r="J942" s="16">
        <f>IF(C942=2026,IF(B942&lt;741000,0,IF(B942&lt;2191000,B942-740000,IF(B942&lt;2193000,1451000,IF(B942&lt;2196000,1453000,IF(B942&lt;2200000,1456000,IF(B942&lt;3600000,ROUNDDOWN(B942/4,-3)*2.8-80000,IF(B942&lt;6600000,ROUNDDOWN(B942/4,-3)*3.2-440000,IF(B942&lt;8500000,ROUNDDOWN(B942*0.9,0)-1100000,B942-1950000)))))))),IF(B942&lt;651000,0,IF(B942&lt;1900000,B942-650000,IF(B942&lt;3600000,ROUNDDOWN(B942/4,-3)*2.8-80000,IF(B942&lt;6600000,ROUNDDOWN(B942/4,-3)*3.2-440000,IF(B942&lt;8500000,ROUNDDOWN(B942*0.9,0)-1100000,B942-1950000))))))</f>
        <v/>
      </c>
      <c r="K942" s="16">
        <f>IF(J942&gt;23500000,NA(),IF(C942=2026,IF(J942&lt;=4890000,1040000,IF(J942&lt;=6550000,670000,620000)),IF(J942&lt;=1320000,950000,IF(J942&lt;=3360000,880000,IF(J942&lt;=4890000,680000,IF(J942&lt;=6550000,630000,580000))))))</f>
        <v/>
      </c>
      <c r="L942" s="16">
        <f>IF(D942=1,IF(J942&lt;=9000000,380000,IF(J942&lt;=9500000,260000,IF(J942&lt;=10000000,130000,0))),0)</f>
        <v/>
      </c>
      <c r="M942" s="16">
        <f>IF(D942=1,IF(J942&lt;=9000000,330000,IF(J942&lt;=9500000,220000,IF(J942&lt;=10000000,110000,0))),0)</f>
        <v/>
      </c>
      <c r="N942" s="16">
        <f>IF(D942=1,IF(J942&lt;=9000000,50000,IF(J942&lt;=9500000,40000,IF(J942&lt;=10000000,20000,0))),0)</f>
        <v/>
      </c>
      <c r="O942" s="16">
        <f>MAX(0,ROUNDDOWN(J942-G942-K942-L942-E942*380000-F942*630000-H942,-3))</f>
        <v/>
      </c>
      <c r="P942" s="16">
        <f>MAX(0,ROUNDDOWN(J942-G942-430000-M942-E942*330000-F942*450000-I942,-3))</f>
        <v/>
      </c>
      <c r="Q942" s="16">
        <f>50000+N942+E942*50000+F942*180000</f>
        <v/>
      </c>
      <c r="R942" s="16">
        <f>IF(P942&lt;=2000000,MIN(Q942,P942),MAX(Q942-(P942-2000000),50000))*0.05</f>
        <v/>
      </c>
      <c r="S942" s="16">
        <f>MAX(0,P942*0.1-R942)</f>
        <v/>
      </c>
      <c r="T942" s="16">
        <f>Q942+MAX(0,K942-480000)</f>
        <v/>
      </c>
      <c r="U942" s="16">
        <f>P942-T942</f>
        <v/>
      </c>
      <c r="V942" s="17">
        <f>IF(U942&lt;0,0,LOOKUP(U942,{0,1950001,3300001,6950001,9000001,18000001,40000001},{0.05,0.1,0.2,0.23,0.33,0.4,0.45}))</f>
        <v/>
      </c>
      <c r="W942" s="18">
        <f>IF(U942&lt;0,0.9,0.9-V942*1.021)</f>
        <v/>
      </c>
      <c r="X942" s="16">
        <f>ROUNDDOWN(S942*0.2/W942+2000,0)</f>
        <v/>
      </c>
      <c r="Y942" s="17">
        <f>IF(O942&lt;=0,0,LOOKUP(O942,{0,1950001,3300001,6950001,9000001,18000001,40000001},{0.05,0.1,0.2,0.23,0.33,0.4,0.45}))</f>
        <v/>
      </c>
    </row>
    <row r="943">
      <c r="A943" t="inlineStr">
        <is>
          <t>1万円刻み</t>
        </is>
      </c>
      <c r="B943" s="16">
        <f>'3_1万円刻み'!$A$115</f>
        <v/>
      </c>
      <c r="C943" t="n">
        <v>2025</v>
      </c>
      <c r="D943" t="n">
        <v>1</v>
      </c>
      <c r="E943" t="n">
        <v>0</v>
      </c>
      <c r="F943" t="n">
        <v>0</v>
      </c>
      <c r="G943" s="16">
        <f>ROUND(MIN(B943/12,650000)*12*0.0915+MIN(B943/12,1390000)*12*(0.0504+0)+B943*0.005,0)</f>
        <v/>
      </c>
      <c r="H943" t="n">
        <v>0</v>
      </c>
      <c r="I943" t="n">
        <v>0</v>
      </c>
      <c r="J943" s="16">
        <f>IF(C943=2026,IF(B943&lt;741000,0,IF(B943&lt;2191000,B943-740000,IF(B943&lt;2193000,1451000,IF(B943&lt;2196000,1453000,IF(B943&lt;2200000,1456000,IF(B943&lt;3600000,ROUNDDOWN(B943/4,-3)*2.8-80000,IF(B943&lt;6600000,ROUNDDOWN(B943/4,-3)*3.2-440000,IF(B943&lt;8500000,ROUNDDOWN(B943*0.9,0)-1100000,B943-1950000)))))))),IF(B943&lt;651000,0,IF(B943&lt;1900000,B943-650000,IF(B943&lt;3600000,ROUNDDOWN(B943/4,-3)*2.8-80000,IF(B943&lt;6600000,ROUNDDOWN(B943/4,-3)*3.2-440000,IF(B943&lt;8500000,ROUNDDOWN(B943*0.9,0)-1100000,B943-1950000))))))</f>
        <v/>
      </c>
      <c r="K943" s="16">
        <f>IF(J943&gt;23500000,NA(),IF(C943=2026,IF(J943&lt;=4890000,1040000,IF(J943&lt;=6550000,670000,620000)),IF(J943&lt;=1320000,950000,IF(J943&lt;=3360000,880000,IF(J943&lt;=4890000,680000,IF(J943&lt;=6550000,630000,580000))))))</f>
        <v/>
      </c>
      <c r="L943" s="16">
        <f>IF(D943=1,IF(J943&lt;=9000000,380000,IF(J943&lt;=9500000,260000,IF(J943&lt;=10000000,130000,0))),0)</f>
        <v/>
      </c>
      <c r="M943" s="16">
        <f>IF(D943=1,IF(J943&lt;=9000000,330000,IF(J943&lt;=9500000,220000,IF(J943&lt;=10000000,110000,0))),0)</f>
        <v/>
      </c>
      <c r="N943" s="16">
        <f>IF(D943=1,IF(J943&lt;=9000000,50000,IF(J943&lt;=9500000,40000,IF(J943&lt;=10000000,20000,0))),0)</f>
        <v/>
      </c>
      <c r="O943" s="16">
        <f>MAX(0,ROUNDDOWN(J943-G943-K943-L943-E943*380000-F943*630000-H943,-3))</f>
        <v/>
      </c>
      <c r="P943" s="16">
        <f>MAX(0,ROUNDDOWN(J943-G943-430000-M943-E943*330000-F943*450000-I943,-3))</f>
        <v/>
      </c>
      <c r="Q943" s="16">
        <f>50000+N943+E943*50000+F943*180000</f>
        <v/>
      </c>
      <c r="R943" s="16">
        <f>IF(P943&lt;=2000000,MIN(Q943,P943),MAX(Q943-(P943-2000000),50000))*0.05</f>
        <v/>
      </c>
      <c r="S943" s="16">
        <f>MAX(0,P943*0.1-R943)</f>
        <v/>
      </c>
      <c r="T943" s="16">
        <f>Q943+MAX(0,K943-480000)</f>
        <v/>
      </c>
      <c r="U943" s="16">
        <f>P943-T943</f>
        <v/>
      </c>
      <c r="V943" s="17">
        <f>IF(U943&lt;0,0,LOOKUP(U943,{0,1950001,3300001,6950001,9000001,18000001,40000001},{0.05,0.1,0.2,0.23,0.33,0.4,0.45}))</f>
        <v/>
      </c>
      <c r="W943" s="18">
        <f>IF(U943&lt;0,0.9,0.9-V943*1.021)</f>
        <v/>
      </c>
      <c r="X943" s="16">
        <f>ROUNDDOWN(S943*0.2/W943+2000,0)</f>
        <v/>
      </c>
      <c r="Y943" s="17">
        <f>IF(O943&lt;=0,0,LOOKUP(O943,{0,1950001,3300001,6950001,9000001,18000001,40000001},{0.05,0.1,0.2,0.23,0.33,0.4,0.45}))</f>
        <v/>
      </c>
    </row>
    <row r="944">
      <c r="A944" t="inlineStr">
        <is>
          <t>1万円刻み</t>
        </is>
      </c>
      <c r="B944" s="16">
        <f>'3_1万円刻み'!$A$115</f>
        <v/>
      </c>
      <c r="C944" t="n">
        <v>2026</v>
      </c>
      <c r="D944" t="n">
        <v>1</v>
      </c>
      <c r="E944" t="n">
        <v>0</v>
      </c>
      <c r="F944" t="n">
        <v>0</v>
      </c>
      <c r="G944" s="16">
        <f>ROUND(MIN(B944/12,650000)*12*0.0915+MIN(B944/12,1390000)*12*(0.0504+0)+B944*0.005,0)</f>
        <v/>
      </c>
      <c r="H944" t="n">
        <v>0</v>
      </c>
      <c r="I944" t="n">
        <v>0</v>
      </c>
      <c r="J944" s="16">
        <f>IF(C944=2026,IF(B944&lt;741000,0,IF(B944&lt;2191000,B944-740000,IF(B944&lt;2193000,1451000,IF(B944&lt;2196000,1453000,IF(B944&lt;2200000,1456000,IF(B944&lt;3600000,ROUNDDOWN(B944/4,-3)*2.8-80000,IF(B944&lt;6600000,ROUNDDOWN(B944/4,-3)*3.2-440000,IF(B944&lt;8500000,ROUNDDOWN(B944*0.9,0)-1100000,B944-1950000)))))))),IF(B944&lt;651000,0,IF(B944&lt;1900000,B944-650000,IF(B944&lt;3600000,ROUNDDOWN(B944/4,-3)*2.8-80000,IF(B944&lt;6600000,ROUNDDOWN(B944/4,-3)*3.2-440000,IF(B944&lt;8500000,ROUNDDOWN(B944*0.9,0)-1100000,B944-1950000))))))</f>
        <v/>
      </c>
      <c r="K944" s="16">
        <f>IF(J944&gt;23500000,NA(),IF(C944=2026,IF(J944&lt;=4890000,1040000,IF(J944&lt;=6550000,670000,620000)),IF(J944&lt;=1320000,950000,IF(J944&lt;=3360000,880000,IF(J944&lt;=4890000,680000,IF(J944&lt;=6550000,630000,580000))))))</f>
        <v/>
      </c>
      <c r="L944" s="16">
        <f>IF(D944=1,IF(J944&lt;=9000000,380000,IF(J944&lt;=9500000,260000,IF(J944&lt;=10000000,130000,0))),0)</f>
        <v/>
      </c>
      <c r="M944" s="16">
        <f>IF(D944=1,IF(J944&lt;=9000000,330000,IF(J944&lt;=9500000,220000,IF(J944&lt;=10000000,110000,0))),0)</f>
        <v/>
      </c>
      <c r="N944" s="16">
        <f>IF(D944=1,IF(J944&lt;=9000000,50000,IF(J944&lt;=9500000,40000,IF(J944&lt;=10000000,20000,0))),0)</f>
        <v/>
      </c>
      <c r="O944" s="16">
        <f>MAX(0,ROUNDDOWN(J944-G944-K944-L944-E944*380000-F944*630000-H944,-3))</f>
        <v/>
      </c>
      <c r="P944" s="16">
        <f>MAX(0,ROUNDDOWN(J944-G944-430000-M944-E944*330000-F944*450000-I944,-3))</f>
        <v/>
      </c>
      <c r="Q944" s="16">
        <f>50000+N944+E944*50000+F944*180000</f>
        <v/>
      </c>
      <c r="R944" s="16">
        <f>IF(P944&lt;=2000000,MIN(Q944,P944),MAX(Q944-(P944-2000000),50000))*0.05</f>
        <v/>
      </c>
      <c r="S944" s="16">
        <f>MAX(0,P944*0.1-R944)</f>
        <v/>
      </c>
      <c r="T944" s="16">
        <f>Q944+MAX(0,K944-480000)</f>
        <v/>
      </c>
      <c r="U944" s="16">
        <f>P944-T944</f>
        <v/>
      </c>
      <c r="V944" s="17">
        <f>IF(U944&lt;0,0,LOOKUP(U944,{0,1950001,3300001,6950001,9000001,18000001,40000001},{0.05,0.1,0.2,0.23,0.33,0.4,0.45}))</f>
        <v/>
      </c>
      <c r="W944" s="18">
        <f>IF(U944&lt;0,0.9,0.9-V944*1.021)</f>
        <v/>
      </c>
      <c r="X944" s="16">
        <f>ROUNDDOWN(S944*0.2/W944+2000,0)</f>
        <v/>
      </c>
      <c r="Y944" s="17">
        <f>IF(O944&lt;=0,0,LOOKUP(O944,{0,1950001,3300001,6950001,9000001,18000001,40000001},{0.05,0.1,0.2,0.23,0.33,0.4,0.45}))</f>
        <v/>
      </c>
    </row>
    <row r="945">
      <c r="A945" t="inlineStr">
        <is>
          <t>1万円刻み</t>
        </is>
      </c>
      <c r="B945" s="16">
        <f>'3_1万円刻み'!$A$116</f>
        <v/>
      </c>
      <c r="C945" t="n">
        <v>2025</v>
      </c>
      <c r="D945" t="n">
        <v>0</v>
      </c>
      <c r="E945" t="n">
        <v>0</v>
      </c>
      <c r="F945" t="n">
        <v>0</v>
      </c>
      <c r="G945" s="16">
        <f>ROUND(MIN(B945/12,650000)*12*0.0915+MIN(B945/12,1390000)*12*(0.0504+0)+B945*0.005,0)</f>
        <v/>
      </c>
      <c r="H945" t="n">
        <v>0</v>
      </c>
      <c r="I945" t="n">
        <v>0</v>
      </c>
      <c r="J945" s="16">
        <f>IF(C945=2026,IF(B945&lt;741000,0,IF(B945&lt;2191000,B945-740000,IF(B945&lt;2193000,1451000,IF(B945&lt;2196000,1453000,IF(B945&lt;2200000,1456000,IF(B945&lt;3600000,ROUNDDOWN(B945/4,-3)*2.8-80000,IF(B945&lt;6600000,ROUNDDOWN(B945/4,-3)*3.2-440000,IF(B945&lt;8500000,ROUNDDOWN(B945*0.9,0)-1100000,B945-1950000)))))))),IF(B945&lt;651000,0,IF(B945&lt;1900000,B945-650000,IF(B945&lt;3600000,ROUNDDOWN(B945/4,-3)*2.8-80000,IF(B945&lt;6600000,ROUNDDOWN(B945/4,-3)*3.2-440000,IF(B945&lt;8500000,ROUNDDOWN(B945*0.9,0)-1100000,B945-1950000))))))</f>
        <v/>
      </c>
      <c r="K945" s="16">
        <f>IF(J945&gt;23500000,NA(),IF(C945=2026,IF(J945&lt;=4890000,1040000,IF(J945&lt;=6550000,670000,620000)),IF(J945&lt;=1320000,950000,IF(J945&lt;=3360000,880000,IF(J945&lt;=4890000,680000,IF(J945&lt;=6550000,630000,580000))))))</f>
        <v/>
      </c>
      <c r="L945" s="16">
        <f>IF(D945=1,IF(J945&lt;=9000000,380000,IF(J945&lt;=9500000,260000,IF(J945&lt;=10000000,130000,0))),0)</f>
        <v/>
      </c>
      <c r="M945" s="16">
        <f>IF(D945=1,IF(J945&lt;=9000000,330000,IF(J945&lt;=9500000,220000,IF(J945&lt;=10000000,110000,0))),0)</f>
        <v/>
      </c>
      <c r="N945" s="16">
        <f>IF(D945=1,IF(J945&lt;=9000000,50000,IF(J945&lt;=9500000,40000,IF(J945&lt;=10000000,20000,0))),0)</f>
        <v/>
      </c>
      <c r="O945" s="16">
        <f>MAX(0,ROUNDDOWN(J945-G945-K945-L945-E945*380000-F945*630000-H945,-3))</f>
        <v/>
      </c>
      <c r="P945" s="16">
        <f>MAX(0,ROUNDDOWN(J945-G945-430000-M945-E945*330000-F945*450000-I945,-3))</f>
        <v/>
      </c>
      <c r="Q945" s="16">
        <f>50000+N945+E945*50000+F945*180000</f>
        <v/>
      </c>
      <c r="R945" s="16">
        <f>IF(P945&lt;=2000000,MIN(Q945,P945),MAX(Q945-(P945-2000000),50000))*0.05</f>
        <v/>
      </c>
      <c r="S945" s="16">
        <f>MAX(0,P945*0.1-R945)</f>
        <v/>
      </c>
      <c r="T945" s="16">
        <f>Q945+MAX(0,K945-480000)</f>
        <v/>
      </c>
      <c r="U945" s="16">
        <f>P945-T945</f>
        <v/>
      </c>
      <c r="V945" s="17">
        <f>IF(U945&lt;0,0,LOOKUP(U945,{0,1950001,3300001,6950001,9000001,18000001,40000001},{0.05,0.1,0.2,0.23,0.33,0.4,0.45}))</f>
        <v/>
      </c>
      <c r="W945" s="18">
        <f>IF(U945&lt;0,0.9,0.9-V945*1.021)</f>
        <v/>
      </c>
      <c r="X945" s="16">
        <f>ROUNDDOWN(S945*0.2/W945+2000,0)</f>
        <v/>
      </c>
      <c r="Y945" s="17">
        <f>IF(O945&lt;=0,0,LOOKUP(O945,{0,1950001,3300001,6950001,9000001,18000001,40000001},{0.05,0.1,0.2,0.23,0.33,0.4,0.45}))</f>
        <v/>
      </c>
    </row>
    <row r="946">
      <c r="A946" t="inlineStr">
        <is>
          <t>1万円刻み</t>
        </is>
      </c>
      <c r="B946" s="16">
        <f>'3_1万円刻み'!$A$116</f>
        <v/>
      </c>
      <c r="C946" t="n">
        <v>2026</v>
      </c>
      <c r="D946" t="n">
        <v>0</v>
      </c>
      <c r="E946" t="n">
        <v>0</v>
      </c>
      <c r="F946" t="n">
        <v>0</v>
      </c>
      <c r="G946" s="16">
        <f>ROUND(MIN(B946/12,650000)*12*0.0915+MIN(B946/12,1390000)*12*(0.0504+0)+B946*0.005,0)</f>
        <v/>
      </c>
      <c r="H946" t="n">
        <v>0</v>
      </c>
      <c r="I946" t="n">
        <v>0</v>
      </c>
      <c r="J946" s="16">
        <f>IF(C946=2026,IF(B946&lt;741000,0,IF(B946&lt;2191000,B946-740000,IF(B946&lt;2193000,1451000,IF(B946&lt;2196000,1453000,IF(B946&lt;2200000,1456000,IF(B946&lt;3600000,ROUNDDOWN(B946/4,-3)*2.8-80000,IF(B946&lt;6600000,ROUNDDOWN(B946/4,-3)*3.2-440000,IF(B946&lt;8500000,ROUNDDOWN(B946*0.9,0)-1100000,B946-1950000)))))))),IF(B946&lt;651000,0,IF(B946&lt;1900000,B946-650000,IF(B946&lt;3600000,ROUNDDOWN(B946/4,-3)*2.8-80000,IF(B946&lt;6600000,ROUNDDOWN(B946/4,-3)*3.2-440000,IF(B946&lt;8500000,ROUNDDOWN(B946*0.9,0)-1100000,B946-1950000))))))</f>
        <v/>
      </c>
      <c r="K946" s="16">
        <f>IF(J946&gt;23500000,NA(),IF(C946=2026,IF(J946&lt;=4890000,1040000,IF(J946&lt;=6550000,670000,620000)),IF(J946&lt;=1320000,950000,IF(J946&lt;=3360000,880000,IF(J946&lt;=4890000,680000,IF(J946&lt;=6550000,630000,580000))))))</f>
        <v/>
      </c>
      <c r="L946" s="16">
        <f>IF(D946=1,IF(J946&lt;=9000000,380000,IF(J946&lt;=9500000,260000,IF(J946&lt;=10000000,130000,0))),0)</f>
        <v/>
      </c>
      <c r="M946" s="16">
        <f>IF(D946=1,IF(J946&lt;=9000000,330000,IF(J946&lt;=9500000,220000,IF(J946&lt;=10000000,110000,0))),0)</f>
        <v/>
      </c>
      <c r="N946" s="16">
        <f>IF(D946=1,IF(J946&lt;=9000000,50000,IF(J946&lt;=9500000,40000,IF(J946&lt;=10000000,20000,0))),0)</f>
        <v/>
      </c>
      <c r="O946" s="16">
        <f>MAX(0,ROUNDDOWN(J946-G946-K946-L946-E946*380000-F946*630000-H946,-3))</f>
        <v/>
      </c>
      <c r="P946" s="16">
        <f>MAX(0,ROUNDDOWN(J946-G946-430000-M946-E946*330000-F946*450000-I946,-3))</f>
        <v/>
      </c>
      <c r="Q946" s="16">
        <f>50000+N946+E946*50000+F946*180000</f>
        <v/>
      </c>
      <c r="R946" s="16">
        <f>IF(P946&lt;=2000000,MIN(Q946,P946),MAX(Q946-(P946-2000000),50000))*0.05</f>
        <v/>
      </c>
      <c r="S946" s="16">
        <f>MAX(0,P946*0.1-R946)</f>
        <v/>
      </c>
      <c r="T946" s="16">
        <f>Q946+MAX(0,K946-480000)</f>
        <v/>
      </c>
      <c r="U946" s="16">
        <f>P946-T946</f>
        <v/>
      </c>
      <c r="V946" s="17">
        <f>IF(U946&lt;0,0,LOOKUP(U946,{0,1950001,3300001,6950001,9000001,18000001,40000001},{0.05,0.1,0.2,0.23,0.33,0.4,0.45}))</f>
        <v/>
      </c>
      <c r="W946" s="18">
        <f>IF(U946&lt;0,0.9,0.9-V946*1.021)</f>
        <v/>
      </c>
      <c r="X946" s="16">
        <f>ROUNDDOWN(S946*0.2/W946+2000,0)</f>
        <v/>
      </c>
      <c r="Y946" s="17">
        <f>IF(O946&lt;=0,0,LOOKUP(O946,{0,1950001,3300001,6950001,9000001,18000001,40000001},{0.05,0.1,0.2,0.23,0.33,0.4,0.45}))</f>
        <v/>
      </c>
    </row>
    <row r="947">
      <c r="A947" t="inlineStr">
        <is>
          <t>1万円刻み</t>
        </is>
      </c>
      <c r="B947" s="16">
        <f>'3_1万円刻み'!$A$116</f>
        <v/>
      </c>
      <c r="C947" t="n">
        <v>2025</v>
      </c>
      <c r="D947" t="n">
        <v>1</v>
      </c>
      <c r="E947" t="n">
        <v>0</v>
      </c>
      <c r="F947" t="n">
        <v>0</v>
      </c>
      <c r="G947" s="16">
        <f>ROUND(MIN(B947/12,650000)*12*0.0915+MIN(B947/12,1390000)*12*(0.0504+0)+B947*0.005,0)</f>
        <v/>
      </c>
      <c r="H947" t="n">
        <v>0</v>
      </c>
      <c r="I947" t="n">
        <v>0</v>
      </c>
      <c r="J947" s="16">
        <f>IF(C947=2026,IF(B947&lt;741000,0,IF(B947&lt;2191000,B947-740000,IF(B947&lt;2193000,1451000,IF(B947&lt;2196000,1453000,IF(B947&lt;2200000,1456000,IF(B947&lt;3600000,ROUNDDOWN(B947/4,-3)*2.8-80000,IF(B947&lt;6600000,ROUNDDOWN(B947/4,-3)*3.2-440000,IF(B947&lt;8500000,ROUNDDOWN(B947*0.9,0)-1100000,B947-1950000)))))))),IF(B947&lt;651000,0,IF(B947&lt;1900000,B947-650000,IF(B947&lt;3600000,ROUNDDOWN(B947/4,-3)*2.8-80000,IF(B947&lt;6600000,ROUNDDOWN(B947/4,-3)*3.2-440000,IF(B947&lt;8500000,ROUNDDOWN(B947*0.9,0)-1100000,B947-1950000))))))</f>
        <v/>
      </c>
      <c r="K947" s="16">
        <f>IF(J947&gt;23500000,NA(),IF(C947=2026,IF(J947&lt;=4890000,1040000,IF(J947&lt;=6550000,670000,620000)),IF(J947&lt;=1320000,950000,IF(J947&lt;=3360000,880000,IF(J947&lt;=4890000,680000,IF(J947&lt;=6550000,630000,580000))))))</f>
        <v/>
      </c>
      <c r="L947" s="16">
        <f>IF(D947=1,IF(J947&lt;=9000000,380000,IF(J947&lt;=9500000,260000,IF(J947&lt;=10000000,130000,0))),0)</f>
        <v/>
      </c>
      <c r="M947" s="16">
        <f>IF(D947=1,IF(J947&lt;=9000000,330000,IF(J947&lt;=9500000,220000,IF(J947&lt;=10000000,110000,0))),0)</f>
        <v/>
      </c>
      <c r="N947" s="16">
        <f>IF(D947=1,IF(J947&lt;=9000000,50000,IF(J947&lt;=9500000,40000,IF(J947&lt;=10000000,20000,0))),0)</f>
        <v/>
      </c>
      <c r="O947" s="16">
        <f>MAX(0,ROUNDDOWN(J947-G947-K947-L947-E947*380000-F947*630000-H947,-3))</f>
        <v/>
      </c>
      <c r="P947" s="16">
        <f>MAX(0,ROUNDDOWN(J947-G947-430000-M947-E947*330000-F947*450000-I947,-3))</f>
        <v/>
      </c>
      <c r="Q947" s="16">
        <f>50000+N947+E947*50000+F947*180000</f>
        <v/>
      </c>
      <c r="R947" s="16">
        <f>IF(P947&lt;=2000000,MIN(Q947,P947),MAX(Q947-(P947-2000000),50000))*0.05</f>
        <v/>
      </c>
      <c r="S947" s="16">
        <f>MAX(0,P947*0.1-R947)</f>
        <v/>
      </c>
      <c r="T947" s="16">
        <f>Q947+MAX(0,K947-480000)</f>
        <v/>
      </c>
      <c r="U947" s="16">
        <f>P947-T947</f>
        <v/>
      </c>
      <c r="V947" s="17">
        <f>IF(U947&lt;0,0,LOOKUP(U947,{0,1950001,3300001,6950001,9000001,18000001,40000001},{0.05,0.1,0.2,0.23,0.33,0.4,0.45}))</f>
        <v/>
      </c>
      <c r="W947" s="18">
        <f>IF(U947&lt;0,0.9,0.9-V947*1.021)</f>
        <v/>
      </c>
      <c r="X947" s="16">
        <f>ROUNDDOWN(S947*0.2/W947+2000,0)</f>
        <v/>
      </c>
      <c r="Y947" s="17">
        <f>IF(O947&lt;=0,0,LOOKUP(O947,{0,1950001,3300001,6950001,9000001,18000001,40000001},{0.05,0.1,0.2,0.23,0.33,0.4,0.45}))</f>
        <v/>
      </c>
    </row>
    <row r="948">
      <c r="A948" t="inlineStr">
        <is>
          <t>1万円刻み</t>
        </is>
      </c>
      <c r="B948" s="16">
        <f>'3_1万円刻み'!$A$116</f>
        <v/>
      </c>
      <c r="C948" t="n">
        <v>2026</v>
      </c>
      <c r="D948" t="n">
        <v>1</v>
      </c>
      <c r="E948" t="n">
        <v>0</v>
      </c>
      <c r="F948" t="n">
        <v>0</v>
      </c>
      <c r="G948" s="16">
        <f>ROUND(MIN(B948/12,650000)*12*0.0915+MIN(B948/12,1390000)*12*(0.0504+0)+B948*0.005,0)</f>
        <v/>
      </c>
      <c r="H948" t="n">
        <v>0</v>
      </c>
      <c r="I948" t="n">
        <v>0</v>
      </c>
      <c r="J948" s="16">
        <f>IF(C948=2026,IF(B948&lt;741000,0,IF(B948&lt;2191000,B948-740000,IF(B948&lt;2193000,1451000,IF(B948&lt;2196000,1453000,IF(B948&lt;2200000,1456000,IF(B948&lt;3600000,ROUNDDOWN(B948/4,-3)*2.8-80000,IF(B948&lt;6600000,ROUNDDOWN(B948/4,-3)*3.2-440000,IF(B948&lt;8500000,ROUNDDOWN(B948*0.9,0)-1100000,B948-1950000)))))))),IF(B948&lt;651000,0,IF(B948&lt;1900000,B948-650000,IF(B948&lt;3600000,ROUNDDOWN(B948/4,-3)*2.8-80000,IF(B948&lt;6600000,ROUNDDOWN(B948/4,-3)*3.2-440000,IF(B948&lt;8500000,ROUNDDOWN(B948*0.9,0)-1100000,B948-1950000))))))</f>
        <v/>
      </c>
      <c r="K948" s="16">
        <f>IF(J948&gt;23500000,NA(),IF(C948=2026,IF(J948&lt;=4890000,1040000,IF(J948&lt;=6550000,670000,620000)),IF(J948&lt;=1320000,950000,IF(J948&lt;=3360000,880000,IF(J948&lt;=4890000,680000,IF(J948&lt;=6550000,630000,580000))))))</f>
        <v/>
      </c>
      <c r="L948" s="16">
        <f>IF(D948=1,IF(J948&lt;=9000000,380000,IF(J948&lt;=9500000,260000,IF(J948&lt;=10000000,130000,0))),0)</f>
        <v/>
      </c>
      <c r="M948" s="16">
        <f>IF(D948=1,IF(J948&lt;=9000000,330000,IF(J948&lt;=9500000,220000,IF(J948&lt;=10000000,110000,0))),0)</f>
        <v/>
      </c>
      <c r="N948" s="16">
        <f>IF(D948=1,IF(J948&lt;=9000000,50000,IF(J948&lt;=9500000,40000,IF(J948&lt;=10000000,20000,0))),0)</f>
        <v/>
      </c>
      <c r="O948" s="16">
        <f>MAX(0,ROUNDDOWN(J948-G948-K948-L948-E948*380000-F948*630000-H948,-3))</f>
        <v/>
      </c>
      <c r="P948" s="16">
        <f>MAX(0,ROUNDDOWN(J948-G948-430000-M948-E948*330000-F948*450000-I948,-3))</f>
        <v/>
      </c>
      <c r="Q948" s="16">
        <f>50000+N948+E948*50000+F948*180000</f>
        <v/>
      </c>
      <c r="R948" s="16">
        <f>IF(P948&lt;=2000000,MIN(Q948,P948),MAX(Q948-(P948-2000000),50000))*0.05</f>
        <v/>
      </c>
      <c r="S948" s="16">
        <f>MAX(0,P948*0.1-R948)</f>
        <v/>
      </c>
      <c r="T948" s="16">
        <f>Q948+MAX(0,K948-480000)</f>
        <v/>
      </c>
      <c r="U948" s="16">
        <f>P948-T948</f>
        <v/>
      </c>
      <c r="V948" s="17">
        <f>IF(U948&lt;0,0,LOOKUP(U948,{0,1950001,3300001,6950001,9000001,18000001,40000001},{0.05,0.1,0.2,0.23,0.33,0.4,0.45}))</f>
        <v/>
      </c>
      <c r="W948" s="18">
        <f>IF(U948&lt;0,0.9,0.9-V948*1.021)</f>
        <v/>
      </c>
      <c r="X948" s="16">
        <f>ROUNDDOWN(S948*0.2/W948+2000,0)</f>
        <v/>
      </c>
      <c r="Y948" s="17">
        <f>IF(O948&lt;=0,0,LOOKUP(O948,{0,1950001,3300001,6950001,9000001,18000001,40000001},{0.05,0.1,0.2,0.23,0.33,0.4,0.45}))</f>
        <v/>
      </c>
    </row>
    <row r="949">
      <c r="A949" t="inlineStr">
        <is>
          <t>1万円刻み</t>
        </is>
      </c>
      <c r="B949" s="16">
        <f>'3_1万円刻み'!$A$117</f>
        <v/>
      </c>
      <c r="C949" t="n">
        <v>2025</v>
      </c>
      <c r="D949" t="n">
        <v>0</v>
      </c>
      <c r="E949" t="n">
        <v>0</v>
      </c>
      <c r="F949" t="n">
        <v>0</v>
      </c>
      <c r="G949" s="16">
        <f>ROUND(MIN(B949/12,650000)*12*0.0915+MIN(B949/12,1390000)*12*(0.0504+0)+B949*0.005,0)</f>
        <v/>
      </c>
      <c r="H949" t="n">
        <v>0</v>
      </c>
      <c r="I949" t="n">
        <v>0</v>
      </c>
      <c r="J949" s="16">
        <f>IF(C949=2026,IF(B949&lt;741000,0,IF(B949&lt;2191000,B949-740000,IF(B949&lt;2193000,1451000,IF(B949&lt;2196000,1453000,IF(B949&lt;2200000,1456000,IF(B949&lt;3600000,ROUNDDOWN(B949/4,-3)*2.8-80000,IF(B949&lt;6600000,ROUNDDOWN(B949/4,-3)*3.2-440000,IF(B949&lt;8500000,ROUNDDOWN(B949*0.9,0)-1100000,B949-1950000)))))))),IF(B949&lt;651000,0,IF(B949&lt;1900000,B949-650000,IF(B949&lt;3600000,ROUNDDOWN(B949/4,-3)*2.8-80000,IF(B949&lt;6600000,ROUNDDOWN(B949/4,-3)*3.2-440000,IF(B949&lt;8500000,ROUNDDOWN(B949*0.9,0)-1100000,B949-1950000))))))</f>
        <v/>
      </c>
      <c r="K949" s="16">
        <f>IF(J949&gt;23500000,NA(),IF(C949=2026,IF(J949&lt;=4890000,1040000,IF(J949&lt;=6550000,670000,620000)),IF(J949&lt;=1320000,950000,IF(J949&lt;=3360000,880000,IF(J949&lt;=4890000,680000,IF(J949&lt;=6550000,630000,580000))))))</f>
        <v/>
      </c>
      <c r="L949" s="16">
        <f>IF(D949=1,IF(J949&lt;=9000000,380000,IF(J949&lt;=9500000,260000,IF(J949&lt;=10000000,130000,0))),0)</f>
        <v/>
      </c>
      <c r="M949" s="16">
        <f>IF(D949=1,IF(J949&lt;=9000000,330000,IF(J949&lt;=9500000,220000,IF(J949&lt;=10000000,110000,0))),0)</f>
        <v/>
      </c>
      <c r="N949" s="16">
        <f>IF(D949=1,IF(J949&lt;=9000000,50000,IF(J949&lt;=9500000,40000,IF(J949&lt;=10000000,20000,0))),0)</f>
        <v/>
      </c>
      <c r="O949" s="16">
        <f>MAX(0,ROUNDDOWN(J949-G949-K949-L949-E949*380000-F949*630000-H949,-3))</f>
        <v/>
      </c>
      <c r="P949" s="16">
        <f>MAX(0,ROUNDDOWN(J949-G949-430000-M949-E949*330000-F949*450000-I949,-3))</f>
        <v/>
      </c>
      <c r="Q949" s="16">
        <f>50000+N949+E949*50000+F949*180000</f>
        <v/>
      </c>
      <c r="R949" s="16">
        <f>IF(P949&lt;=2000000,MIN(Q949,P949),MAX(Q949-(P949-2000000),50000))*0.05</f>
        <v/>
      </c>
      <c r="S949" s="16">
        <f>MAX(0,P949*0.1-R949)</f>
        <v/>
      </c>
      <c r="T949" s="16">
        <f>Q949+MAX(0,K949-480000)</f>
        <v/>
      </c>
      <c r="U949" s="16">
        <f>P949-T949</f>
        <v/>
      </c>
      <c r="V949" s="17">
        <f>IF(U949&lt;0,0,LOOKUP(U949,{0,1950001,3300001,6950001,9000001,18000001,40000001},{0.05,0.1,0.2,0.23,0.33,0.4,0.45}))</f>
        <v/>
      </c>
      <c r="W949" s="18">
        <f>IF(U949&lt;0,0.9,0.9-V949*1.021)</f>
        <v/>
      </c>
      <c r="X949" s="16">
        <f>ROUNDDOWN(S949*0.2/W949+2000,0)</f>
        <v/>
      </c>
      <c r="Y949" s="17">
        <f>IF(O949&lt;=0,0,LOOKUP(O949,{0,1950001,3300001,6950001,9000001,18000001,40000001},{0.05,0.1,0.2,0.23,0.33,0.4,0.45}))</f>
        <v/>
      </c>
    </row>
    <row r="950">
      <c r="A950" t="inlineStr">
        <is>
          <t>1万円刻み</t>
        </is>
      </c>
      <c r="B950" s="16">
        <f>'3_1万円刻み'!$A$117</f>
        <v/>
      </c>
      <c r="C950" t="n">
        <v>2026</v>
      </c>
      <c r="D950" t="n">
        <v>0</v>
      </c>
      <c r="E950" t="n">
        <v>0</v>
      </c>
      <c r="F950" t="n">
        <v>0</v>
      </c>
      <c r="G950" s="16">
        <f>ROUND(MIN(B950/12,650000)*12*0.0915+MIN(B950/12,1390000)*12*(0.0504+0)+B950*0.005,0)</f>
        <v/>
      </c>
      <c r="H950" t="n">
        <v>0</v>
      </c>
      <c r="I950" t="n">
        <v>0</v>
      </c>
      <c r="J950" s="16">
        <f>IF(C950=2026,IF(B950&lt;741000,0,IF(B950&lt;2191000,B950-740000,IF(B950&lt;2193000,1451000,IF(B950&lt;2196000,1453000,IF(B950&lt;2200000,1456000,IF(B950&lt;3600000,ROUNDDOWN(B950/4,-3)*2.8-80000,IF(B950&lt;6600000,ROUNDDOWN(B950/4,-3)*3.2-440000,IF(B950&lt;8500000,ROUNDDOWN(B950*0.9,0)-1100000,B950-1950000)))))))),IF(B950&lt;651000,0,IF(B950&lt;1900000,B950-650000,IF(B950&lt;3600000,ROUNDDOWN(B950/4,-3)*2.8-80000,IF(B950&lt;6600000,ROUNDDOWN(B950/4,-3)*3.2-440000,IF(B950&lt;8500000,ROUNDDOWN(B950*0.9,0)-1100000,B950-1950000))))))</f>
        <v/>
      </c>
      <c r="K950" s="16">
        <f>IF(J950&gt;23500000,NA(),IF(C950=2026,IF(J950&lt;=4890000,1040000,IF(J950&lt;=6550000,670000,620000)),IF(J950&lt;=1320000,950000,IF(J950&lt;=3360000,880000,IF(J950&lt;=4890000,680000,IF(J950&lt;=6550000,630000,580000))))))</f>
        <v/>
      </c>
      <c r="L950" s="16">
        <f>IF(D950=1,IF(J950&lt;=9000000,380000,IF(J950&lt;=9500000,260000,IF(J950&lt;=10000000,130000,0))),0)</f>
        <v/>
      </c>
      <c r="M950" s="16">
        <f>IF(D950=1,IF(J950&lt;=9000000,330000,IF(J950&lt;=9500000,220000,IF(J950&lt;=10000000,110000,0))),0)</f>
        <v/>
      </c>
      <c r="N950" s="16">
        <f>IF(D950=1,IF(J950&lt;=9000000,50000,IF(J950&lt;=9500000,40000,IF(J950&lt;=10000000,20000,0))),0)</f>
        <v/>
      </c>
      <c r="O950" s="16">
        <f>MAX(0,ROUNDDOWN(J950-G950-K950-L950-E950*380000-F950*630000-H950,-3))</f>
        <v/>
      </c>
      <c r="P950" s="16">
        <f>MAX(0,ROUNDDOWN(J950-G950-430000-M950-E950*330000-F950*450000-I950,-3))</f>
        <v/>
      </c>
      <c r="Q950" s="16">
        <f>50000+N950+E950*50000+F950*180000</f>
        <v/>
      </c>
      <c r="R950" s="16">
        <f>IF(P950&lt;=2000000,MIN(Q950,P950),MAX(Q950-(P950-2000000),50000))*0.05</f>
        <v/>
      </c>
      <c r="S950" s="16">
        <f>MAX(0,P950*0.1-R950)</f>
        <v/>
      </c>
      <c r="T950" s="16">
        <f>Q950+MAX(0,K950-480000)</f>
        <v/>
      </c>
      <c r="U950" s="16">
        <f>P950-T950</f>
        <v/>
      </c>
      <c r="V950" s="17">
        <f>IF(U950&lt;0,0,LOOKUP(U950,{0,1950001,3300001,6950001,9000001,18000001,40000001},{0.05,0.1,0.2,0.23,0.33,0.4,0.45}))</f>
        <v/>
      </c>
      <c r="W950" s="18">
        <f>IF(U950&lt;0,0.9,0.9-V950*1.021)</f>
        <v/>
      </c>
      <c r="X950" s="16">
        <f>ROUNDDOWN(S950*0.2/W950+2000,0)</f>
        <v/>
      </c>
      <c r="Y950" s="17">
        <f>IF(O950&lt;=0,0,LOOKUP(O950,{0,1950001,3300001,6950001,9000001,18000001,40000001},{0.05,0.1,0.2,0.23,0.33,0.4,0.45}))</f>
        <v/>
      </c>
    </row>
    <row r="951">
      <c r="A951" t="inlineStr">
        <is>
          <t>1万円刻み</t>
        </is>
      </c>
      <c r="B951" s="16">
        <f>'3_1万円刻み'!$A$117</f>
        <v/>
      </c>
      <c r="C951" t="n">
        <v>2025</v>
      </c>
      <c r="D951" t="n">
        <v>1</v>
      </c>
      <c r="E951" t="n">
        <v>0</v>
      </c>
      <c r="F951" t="n">
        <v>0</v>
      </c>
      <c r="G951" s="16">
        <f>ROUND(MIN(B951/12,650000)*12*0.0915+MIN(B951/12,1390000)*12*(0.0504+0)+B951*0.005,0)</f>
        <v/>
      </c>
      <c r="H951" t="n">
        <v>0</v>
      </c>
      <c r="I951" t="n">
        <v>0</v>
      </c>
      <c r="J951" s="16">
        <f>IF(C951=2026,IF(B951&lt;741000,0,IF(B951&lt;2191000,B951-740000,IF(B951&lt;2193000,1451000,IF(B951&lt;2196000,1453000,IF(B951&lt;2200000,1456000,IF(B951&lt;3600000,ROUNDDOWN(B951/4,-3)*2.8-80000,IF(B951&lt;6600000,ROUNDDOWN(B951/4,-3)*3.2-440000,IF(B951&lt;8500000,ROUNDDOWN(B951*0.9,0)-1100000,B951-1950000)))))))),IF(B951&lt;651000,0,IF(B951&lt;1900000,B951-650000,IF(B951&lt;3600000,ROUNDDOWN(B951/4,-3)*2.8-80000,IF(B951&lt;6600000,ROUNDDOWN(B951/4,-3)*3.2-440000,IF(B951&lt;8500000,ROUNDDOWN(B951*0.9,0)-1100000,B951-1950000))))))</f>
        <v/>
      </c>
      <c r="K951" s="16">
        <f>IF(J951&gt;23500000,NA(),IF(C951=2026,IF(J951&lt;=4890000,1040000,IF(J951&lt;=6550000,670000,620000)),IF(J951&lt;=1320000,950000,IF(J951&lt;=3360000,880000,IF(J951&lt;=4890000,680000,IF(J951&lt;=6550000,630000,580000))))))</f>
        <v/>
      </c>
      <c r="L951" s="16">
        <f>IF(D951=1,IF(J951&lt;=9000000,380000,IF(J951&lt;=9500000,260000,IF(J951&lt;=10000000,130000,0))),0)</f>
        <v/>
      </c>
      <c r="M951" s="16">
        <f>IF(D951=1,IF(J951&lt;=9000000,330000,IF(J951&lt;=9500000,220000,IF(J951&lt;=10000000,110000,0))),0)</f>
        <v/>
      </c>
      <c r="N951" s="16">
        <f>IF(D951=1,IF(J951&lt;=9000000,50000,IF(J951&lt;=9500000,40000,IF(J951&lt;=10000000,20000,0))),0)</f>
        <v/>
      </c>
      <c r="O951" s="16">
        <f>MAX(0,ROUNDDOWN(J951-G951-K951-L951-E951*380000-F951*630000-H951,-3))</f>
        <v/>
      </c>
      <c r="P951" s="16">
        <f>MAX(0,ROUNDDOWN(J951-G951-430000-M951-E951*330000-F951*450000-I951,-3))</f>
        <v/>
      </c>
      <c r="Q951" s="16">
        <f>50000+N951+E951*50000+F951*180000</f>
        <v/>
      </c>
      <c r="R951" s="16">
        <f>IF(P951&lt;=2000000,MIN(Q951,P951),MAX(Q951-(P951-2000000),50000))*0.05</f>
        <v/>
      </c>
      <c r="S951" s="16">
        <f>MAX(0,P951*0.1-R951)</f>
        <v/>
      </c>
      <c r="T951" s="16">
        <f>Q951+MAX(0,K951-480000)</f>
        <v/>
      </c>
      <c r="U951" s="16">
        <f>P951-T951</f>
        <v/>
      </c>
      <c r="V951" s="17">
        <f>IF(U951&lt;0,0,LOOKUP(U951,{0,1950001,3300001,6950001,9000001,18000001,40000001},{0.05,0.1,0.2,0.23,0.33,0.4,0.45}))</f>
        <v/>
      </c>
      <c r="W951" s="18">
        <f>IF(U951&lt;0,0.9,0.9-V951*1.021)</f>
        <v/>
      </c>
      <c r="X951" s="16">
        <f>ROUNDDOWN(S951*0.2/W951+2000,0)</f>
        <v/>
      </c>
      <c r="Y951" s="17">
        <f>IF(O951&lt;=0,0,LOOKUP(O951,{0,1950001,3300001,6950001,9000001,18000001,40000001},{0.05,0.1,0.2,0.23,0.33,0.4,0.45}))</f>
        <v/>
      </c>
    </row>
    <row r="952">
      <c r="A952" t="inlineStr">
        <is>
          <t>1万円刻み</t>
        </is>
      </c>
      <c r="B952" s="16">
        <f>'3_1万円刻み'!$A$117</f>
        <v/>
      </c>
      <c r="C952" t="n">
        <v>2026</v>
      </c>
      <c r="D952" t="n">
        <v>1</v>
      </c>
      <c r="E952" t="n">
        <v>0</v>
      </c>
      <c r="F952" t="n">
        <v>0</v>
      </c>
      <c r="G952" s="16">
        <f>ROUND(MIN(B952/12,650000)*12*0.0915+MIN(B952/12,1390000)*12*(0.0504+0)+B952*0.005,0)</f>
        <v/>
      </c>
      <c r="H952" t="n">
        <v>0</v>
      </c>
      <c r="I952" t="n">
        <v>0</v>
      </c>
      <c r="J952" s="16">
        <f>IF(C952=2026,IF(B952&lt;741000,0,IF(B952&lt;2191000,B952-740000,IF(B952&lt;2193000,1451000,IF(B952&lt;2196000,1453000,IF(B952&lt;2200000,1456000,IF(B952&lt;3600000,ROUNDDOWN(B952/4,-3)*2.8-80000,IF(B952&lt;6600000,ROUNDDOWN(B952/4,-3)*3.2-440000,IF(B952&lt;8500000,ROUNDDOWN(B952*0.9,0)-1100000,B952-1950000)))))))),IF(B952&lt;651000,0,IF(B952&lt;1900000,B952-650000,IF(B952&lt;3600000,ROUNDDOWN(B952/4,-3)*2.8-80000,IF(B952&lt;6600000,ROUNDDOWN(B952/4,-3)*3.2-440000,IF(B952&lt;8500000,ROUNDDOWN(B952*0.9,0)-1100000,B952-1950000))))))</f>
        <v/>
      </c>
      <c r="K952" s="16">
        <f>IF(J952&gt;23500000,NA(),IF(C952=2026,IF(J952&lt;=4890000,1040000,IF(J952&lt;=6550000,670000,620000)),IF(J952&lt;=1320000,950000,IF(J952&lt;=3360000,880000,IF(J952&lt;=4890000,680000,IF(J952&lt;=6550000,630000,580000))))))</f>
        <v/>
      </c>
      <c r="L952" s="16">
        <f>IF(D952=1,IF(J952&lt;=9000000,380000,IF(J952&lt;=9500000,260000,IF(J952&lt;=10000000,130000,0))),0)</f>
        <v/>
      </c>
      <c r="M952" s="16">
        <f>IF(D952=1,IF(J952&lt;=9000000,330000,IF(J952&lt;=9500000,220000,IF(J952&lt;=10000000,110000,0))),0)</f>
        <v/>
      </c>
      <c r="N952" s="16">
        <f>IF(D952=1,IF(J952&lt;=9000000,50000,IF(J952&lt;=9500000,40000,IF(J952&lt;=10000000,20000,0))),0)</f>
        <v/>
      </c>
      <c r="O952" s="16">
        <f>MAX(0,ROUNDDOWN(J952-G952-K952-L952-E952*380000-F952*630000-H952,-3))</f>
        <v/>
      </c>
      <c r="P952" s="16">
        <f>MAX(0,ROUNDDOWN(J952-G952-430000-M952-E952*330000-F952*450000-I952,-3))</f>
        <v/>
      </c>
      <c r="Q952" s="16">
        <f>50000+N952+E952*50000+F952*180000</f>
        <v/>
      </c>
      <c r="R952" s="16">
        <f>IF(P952&lt;=2000000,MIN(Q952,P952),MAX(Q952-(P952-2000000),50000))*0.05</f>
        <v/>
      </c>
      <c r="S952" s="16">
        <f>MAX(0,P952*0.1-R952)</f>
        <v/>
      </c>
      <c r="T952" s="16">
        <f>Q952+MAX(0,K952-480000)</f>
        <v/>
      </c>
      <c r="U952" s="16">
        <f>P952-T952</f>
        <v/>
      </c>
      <c r="V952" s="17">
        <f>IF(U952&lt;0,0,LOOKUP(U952,{0,1950001,3300001,6950001,9000001,18000001,40000001},{0.05,0.1,0.2,0.23,0.33,0.4,0.45}))</f>
        <v/>
      </c>
      <c r="W952" s="18">
        <f>IF(U952&lt;0,0.9,0.9-V952*1.021)</f>
        <v/>
      </c>
      <c r="X952" s="16">
        <f>ROUNDDOWN(S952*0.2/W952+2000,0)</f>
        <v/>
      </c>
      <c r="Y952" s="17">
        <f>IF(O952&lt;=0,0,LOOKUP(O952,{0,1950001,3300001,6950001,9000001,18000001,40000001},{0.05,0.1,0.2,0.23,0.33,0.4,0.45}))</f>
        <v/>
      </c>
    </row>
    <row r="953">
      <c r="A953" t="inlineStr">
        <is>
          <t>1万円刻み</t>
        </is>
      </c>
      <c r="B953" s="16">
        <f>'3_1万円刻み'!$A$118</f>
        <v/>
      </c>
      <c r="C953" t="n">
        <v>2025</v>
      </c>
      <c r="D953" t="n">
        <v>0</v>
      </c>
      <c r="E953" t="n">
        <v>0</v>
      </c>
      <c r="F953" t="n">
        <v>0</v>
      </c>
      <c r="G953" s="16">
        <f>ROUND(MIN(B953/12,650000)*12*0.0915+MIN(B953/12,1390000)*12*(0.0504+0)+B953*0.005,0)</f>
        <v/>
      </c>
      <c r="H953" t="n">
        <v>0</v>
      </c>
      <c r="I953" t="n">
        <v>0</v>
      </c>
      <c r="J953" s="16">
        <f>IF(C953=2026,IF(B953&lt;741000,0,IF(B953&lt;2191000,B953-740000,IF(B953&lt;2193000,1451000,IF(B953&lt;2196000,1453000,IF(B953&lt;2200000,1456000,IF(B953&lt;3600000,ROUNDDOWN(B953/4,-3)*2.8-80000,IF(B953&lt;6600000,ROUNDDOWN(B953/4,-3)*3.2-440000,IF(B953&lt;8500000,ROUNDDOWN(B953*0.9,0)-1100000,B953-1950000)))))))),IF(B953&lt;651000,0,IF(B953&lt;1900000,B953-650000,IF(B953&lt;3600000,ROUNDDOWN(B953/4,-3)*2.8-80000,IF(B953&lt;6600000,ROUNDDOWN(B953/4,-3)*3.2-440000,IF(B953&lt;8500000,ROUNDDOWN(B953*0.9,0)-1100000,B953-1950000))))))</f>
        <v/>
      </c>
      <c r="K953" s="16">
        <f>IF(J953&gt;23500000,NA(),IF(C953=2026,IF(J953&lt;=4890000,1040000,IF(J953&lt;=6550000,670000,620000)),IF(J953&lt;=1320000,950000,IF(J953&lt;=3360000,880000,IF(J953&lt;=4890000,680000,IF(J953&lt;=6550000,630000,580000))))))</f>
        <v/>
      </c>
      <c r="L953" s="16">
        <f>IF(D953=1,IF(J953&lt;=9000000,380000,IF(J953&lt;=9500000,260000,IF(J953&lt;=10000000,130000,0))),0)</f>
        <v/>
      </c>
      <c r="M953" s="16">
        <f>IF(D953=1,IF(J953&lt;=9000000,330000,IF(J953&lt;=9500000,220000,IF(J953&lt;=10000000,110000,0))),0)</f>
        <v/>
      </c>
      <c r="N953" s="16">
        <f>IF(D953=1,IF(J953&lt;=9000000,50000,IF(J953&lt;=9500000,40000,IF(J953&lt;=10000000,20000,0))),0)</f>
        <v/>
      </c>
      <c r="O953" s="16">
        <f>MAX(0,ROUNDDOWN(J953-G953-K953-L953-E953*380000-F953*630000-H953,-3))</f>
        <v/>
      </c>
      <c r="P953" s="16">
        <f>MAX(0,ROUNDDOWN(J953-G953-430000-M953-E953*330000-F953*450000-I953,-3))</f>
        <v/>
      </c>
      <c r="Q953" s="16">
        <f>50000+N953+E953*50000+F953*180000</f>
        <v/>
      </c>
      <c r="R953" s="16">
        <f>IF(P953&lt;=2000000,MIN(Q953,P953),MAX(Q953-(P953-2000000),50000))*0.05</f>
        <v/>
      </c>
      <c r="S953" s="16">
        <f>MAX(0,P953*0.1-R953)</f>
        <v/>
      </c>
      <c r="T953" s="16">
        <f>Q953+MAX(0,K953-480000)</f>
        <v/>
      </c>
      <c r="U953" s="16">
        <f>P953-T953</f>
        <v/>
      </c>
      <c r="V953" s="17">
        <f>IF(U953&lt;0,0,LOOKUP(U953,{0,1950001,3300001,6950001,9000001,18000001,40000001},{0.05,0.1,0.2,0.23,0.33,0.4,0.45}))</f>
        <v/>
      </c>
      <c r="W953" s="18">
        <f>IF(U953&lt;0,0.9,0.9-V953*1.021)</f>
        <v/>
      </c>
      <c r="X953" s="16">
        <f>ROUNDDOWN(S953*0.2/W953+2000,0)</f>
        <v/>
      </c>
      <c r="Y953" s="17">
        <f>IF(O953&lt;=0,0,LOOKUP(O953,{0,1950001,3300001,6950001,9000001,18000001,40000001},{0.05,0.1,0.2,0.23,0.33,0.4,0.45}))</f>
        <v/>
      </c>
    </row>
    <row r="954">
      <c r="A954" t="inlineStr">
        <is>
          <t>1万円刻み</t>
        </is>
      </c>
      <c r="B954" s="16">
        <f>'3_1万円刻み'!$A$118</f>
        <v/>
      </c>
      <c r="C954" t="n">
        <v>2026</v>
      </c>
      <c r="D954" t="n">
        <v>0</v>
      </c>
      <c r="E954" t="n">
        <v>0</v>
      </c>
      <c r="F954" t="n">
        <v>0</v>
      </c>
      <c r="G954" s="16">
        <f>ROUND(MIN(B954/12,650000)*12*0.0915+MIN(B954/12,1390000)*12*(0.0504+0)+B954*0.005,0)</f>
        <v/>
      </c>
      <c r="H954" t="n">
        <v>0</v>
      </c>
      <c r="I954" t="n">
        <v>0</v>
      </c>
      <c r="J954" s="16">
        <f>IF(C954=2026,IF(B954&lt;741000,0,IF(B954&lt;2191000,B954-740000,IF(B954&lt;2193000,1451000,IF(B954&lt;2196000,1453000,IF(B954&lt;2200000,1456000,IF(B954&lt;3600000,ROUNDDOWN(B954/4,-3)*2.8-80000,IF(B954&lt;6600000,ROUNDDOWN(B954/4,-3)*3.2-440000,IF(B954&lt;8500000,ROUNDDOWN(B954*0.9,0)-1100000,B954-1950000)))))))),IF(B954&lt;651000,0,IF(B954&lt;1900000,B954-650000,IF(B954&lt;3600000,ROUNDDOWN(B954/4,-3)*2.8-80000,IF(B954&lt;6600000,ROUNDDOWN(B954/4,-3)*3.2-440000,IF(B954&lt;8500000,ROUNDDOWN(B954*0.9,0)-1100000,B954-1950000))))))</f>
        <v/>
      </c>
      <c r="K954" s="16">
        <f>IF(J954&gt;23500000,NA(),IF(C954=2026,IF(J954&lt;=4890000,1040000,IF(J954&lt;=6550000,670000,620000)),IF(J954&lt;=1320000,950000,IF(J954&lt;=3360000,880000,IF(J954&lt;=4890000,680000,IF(J954&lt;=6550000,630000,580000))))))</f>
        <v/>
      </c>
      <c r="L954" s="16">
        <f>IF(D954=1,IF(J954&lt;=9000000,380000,IF(J954&lt;=9500000,260000,IF(J954&lt;=10000000,130000,0))),0)</f>
        <v/>
      </c>
      <c r="M954" s="16">
        <f>IF(D954=1,IF(J954&lt;=9000000,330000,IF(J954&lt;=9500000,220000,IF(J954&lt;=10000000,110000,0))),0)</f>
        <v/>
      </c>
      <c r="N954" s="16">
        <f>IF(D954=1,IF(J954&lt;=9000000,50000,IF(J954&lt;=9500000,40000,IF(J954&lt;=10000000,20000,0))),0)</f>
        <v/>
      </c>
      <c r="O954" s="16">
        <f>MAX(0,ROUNDDOWN(J954-G954-K954-L954-E954*380000-F954*630000-H954,-3))</f>
        <v/>
      </c>
      <c r="P954" s="16">
        <f>MAX(0,ROUNDDOWN(J954-G954-430000-M954-E954*330000-F954*450000-I954,-3))</f>
        <v/>
      </c>
      <c r="Q954" s="16">
        <f>50000+N954+E954*50000+F954*180000</f>
        <v/>
      </c>
      <c r="R954" s="16">
        <f>IF(P954&lt;=2000000,MIN(Q954,P954),MAX(Q954-(P954-2000000),50000))*0.05</f>
        <v/>
      </c>
      <c r="S954" s="16">
        <f>MAX(0,P954*0.1-R954)</f>
        <v/>
      </c>
      <c r="T954" s="16">
        <f>Q954+MAX(0,K954-480000)</f>
        <v/>
      </c>
      <c r="U954" s="16">
        <f>P954-T954</f>
        <v/>
      </c>
      <c r="V954" s="17">
        <f>IF(U954&lt;0,0,LOOKUP(U954,{0,1950001,3300001,6950001,9000001,18000001,40000001},{0.05,0.1,0.2,0.23,0.33,0.4,0.45}))</f>
        <v/>
      </c>
      <c r="W954" s="18">
        <f>IF(U954&lt;0,0.9,0.9-V954*1.021)</f>
        <v/>
      </c>
      <c r="X954" s="16">
        <f>ROUNDDOWN(S954*0.2/W954+2000,0)</f>
        <v/>
      </c>
      <c r="Y954" s="17">
        <f>IF(O954&lt;=0,0,LOOKUP(O954,{0,1950001,3300001,6950001,9000001,18000001,40000001},{0.05,0.1,0.2,0.23,0.33,0.4,0.45}))</f>
        <v/>
      </c>
    </row>
    <row r="955">
      <c r="A955" t="inlineStr">
        <is>
          <t>1万円刻み</t>
        </is>
      </c>
      <c r="B955" s="16">
        <f>'3_1万円刻み'!$A$118</f>
        <v/>
      </c>
      <c r="C955" t="n">
        <v>2025</v>
      </c>
      <c r="D955" t="n">
        <v>1</v>
      </c>
      <c r="E955" t="n">
        <v>0</v>
      </c>
      <c r="F955" t="n">
        <v>0</v>
      </c>
      <c r="G955" s="16">
        <f>ROUND(MIN(B955/12,650000)*12*0.0915+MIN(B955/12,1390000)*12*(0.0504+0)+B955*0.005,0)</f>
        <v/>
      </c>
      <c r="H955" t="n">
        <v>0</v>
      </c>
      <c r="I955" t="n">
        <v>0</v>
      </c>
      <c r="J955" s="16">
        <f>IF(C955=2026,IF(B955&lt;741000,0,IF(B955&lt;2191000,B955-740000,IF(B955&lt;2193000,1451000,IF(B955&lt;2196000,1453000,IF(B955&lt;2200000,1456000,IF(B955&lt;3600000,ROUNDDOWN(B955/4,-3)*2.8-80000,IF(B955&lt;6600000,ROUNDDOWN(B955/4,-3)*3.2-440000,IF(B955&lt;8500000,ROUNDDOWN(B955*0.9,0)-1100000,B955-1950000)))))))),IF(B955&lt;651000,0,IF(B955&lt;1900000,B955-650000,IF(B955&lt;3600000,ROUNDDOWN(B955/4,-3)*2.8-80000,IF(B955&lt;6600000,ROUNDDOWN(B955/4,-3)*3.2-440000,IF(B955&lt;8500000,ROUNDDOWN(B955*0.9,0)-1100000,B955-1950000))))))</f>
        <v/>
      </c>
      <c r="K955" s="16">
        <f>IF(J955&gt;23500000,NA(),IF(C955=2026,IF(J955&lt;=4890000,1040000,IF(J955&lt;=6550000,670000,620000)),IF(J955&lt;=1320000,950000,IF(J955&lt;=3360000,880000,IF(J955&lt;=4890000,680000,IF(J955&lt;=6550000,630000,580000))))))</f>
        <v/>
      </c>
      <c r="L955" s="16">
        <f>IF(D955=1,IF(J955&lt;=9000000,380000,IF(J955&lt;=9500000,260000,IF(J955&lt;=10000000,130000,0))),0)</f>
        <v/>
      </c>
      <c r="M955" s="16">
        <f>IF(D955=1,IF(J955&lt;=9000000,330000,IF(J955&lt;=9500000,220000,IF(J955&lt;=10000000,110000,0))),0)</f>
        <v/>
      </c>
      <c r="N955" s="16">
        <f>IF(D955=1,IF(J955&lt;=9000000,50000,IF(J955&lt;=9500000,40000,IF(J955&lt;=10000000,20000,0))),0)</f>
        <v/>
      </c>
      <c r="O955" s="16">
        <f>MAX(0,ROUNDDOWN(J955-G955-K955-L955-E955*380000-F955*630000-H955,-3))</f>
        <v/>
      </c>
      <c r="P955" s="16">
        <f>MAX(0,ROUNDDOWN(J955-G955-430000-M955-E955*330000-F955*450000-I955,-3))</f>
        <v/>
      </c>
      <c r="Q955" s="16">
        <f>50000+N955+E955*50000+F955*180000</f>
        <v/>
      </c>
      <c r="R955" s="16">
        <f>IF(P955&lt;=2000000,MIN(Q955,P955),MAX(Q955-(P955-2000000),50000))*0.05</f>
        <v/>
      </c>
      <c r="S955" s="16">
        <f>MAX(0,P955*0.1-R955)</f>
        <v/>
      </c>
      <c r="T955" s="16">
        <f>Q955+MAX(0,K955-480000)</f>
        <v/>
      </c>
      <c r="U955" s="16">
        <f>P955-T955</f>
        <v/>
      </c>
      <c r="V955" s="17">
        <f>IF(U955&lt;0,0,LOOKUP(U955,{0,1950001,3300001,6950001,9000001,18000001,40000001},{0.05,0.1,0.2,0.23,0.33,0.4,0.45}))</f>
        <v/>
      </c>
      <c r="W955" s="18">
        <f>IF(U955&lt;0,0.9,0.9-V955*1.021)</f>
        <v/>
      </c>
      <c r="X955" s="16">
        <f>ROUNDDOWN(S955*0.2/W955+2000,0)</f>
        <v/>
      </c>
      <c r="Y955" s="17">
        <f>IF(O955&lt;=0,0,LOOKUP(O955,{0,1950001,3300001,6950001,9000001,18000001,40000001},{0.05,0.1,0.2,0.23,0.33,0.4,0.45}))</f>
        <v/>
      </c>
    </row>
    <row r="956">
      <c r="A956" t="inlineStr">
        <is>
          <t>1万円刻み</t>
        </is>
      </c>
      <c r="B956" s="16">
        <f>'3_1万円刻み'!$A$118</f>
        <v/>
      </c>
      <c r="C956" t="n">
        <v>2026</v>
      </c>
      <c r="D956" t="n">
        <v>1</v>
      </c>
      <c r="E956" t="n">
        <v>0</v>
      </c>
      <c r="F956" t="n">
        <v>0</v>
      </c>
      <c r="G956" s="16">
        <f>ROUND(MIN(B956/12,650000)*12*0.0915+MIN(B956/12,1390000)*12*(0.0504+0)+B956*0.005,0)</f>
        <v/>
      </c>
      <c r="H956" t="n">
        <v>0</v>
      </c>
      <c r="I956" t="n">
        <v>0</v>
      </c>
      <c r="J956" s="16">
        <f>IF(C956=2026,IF(B956&lt;741000,0,IF(B956&lt;2191000,B956-740000,IF(B956&lt;2193000,1451000,IF(B956&lt;2196000,1453000,IF(B956&lt;2200000,1456000,IF(B956&lt;3600000,ROUNDDOWN(B956/4,-3)*2.8-80000,IF(B956&lt;6600000,ROUNDDOWN(B956/4,-3)*3.2-440000,IF(B956&lt;8500000,ROUNDDOWN(B956*0.9,0)-1100000,B956-1950000)))))))),IF(B956&lt;651000,0,IF(B956&lt;1900000,B956-650000,IF(B956&lt;3600000,ROUNDDOWN(B956/4,-3)*2.8-80000,IF(B956&lt;6600000,ROUNDDOWN(B956/4,-3)*3.2-440000,IF(B956&lt;8500000,ROUNDDOWN(B956*0.9,0)-1100000,B956-1950000))))))</f>
        <v/>
      </c>
      <c r="K956" s="16">
        <f>IF(J956&gt;23500000,NA(),IF(C956=2026,IF(J956&lt;=4890000,1040000,IF(J956&lt;=6550000,670000,620000)),IF(J956&lt;=1320000,950000,IF(J956&lt;=3360000,880000,IF(J956&lt;=4890000,680000,IF(J956&lt;=6550000,630000,580000))))))</f>
        <v/>
      </c>
      <c r="L956" s="16">
        <f>IF(D956=1,IF(J956&lt;=9000000,380000,IF(J956&lt;=9500000,260000,IF(J956&lt;=10000000,130000,0))),0)</f>
        <v/>
      </c>
      <c r="M956" s="16">
        <f>IF(D956=1,IF(J956&lt;=9000000,330000,IF(J956&lt;=9500000,220000,IF(J956&lt;=10000000,110000,0))),0)</f>
        <v/>
      </c>
      <c r="N956" s="16">
        <f>IF(D956=1,IF(J956&lt;=9000000,50000,IF(J956&lt;=9500000,40000,IF(J956&lt;=10000000,20000,0))),0)</f>
        <v/>
      </c>
      <c r="O956" s="16">
        <f>MAX(0,ROUNDDOWN(J956-G956-K956-L956-E956*380000-F956*630000-H956,-3))</f>
        <v/>
      </c>
      <c r="P956" s="16">
        <f>MAX(0,ROUNDDOWN(J956-G956-430000-M956-E956*330000-F956*450000-I956,-3))</f>
        <v/>
      </c>
      <c r="Q956" s="16">
        <f>50000+N956+E956*50000+F956*180000</f>
        <v/>
      </c>
      <c r="R956" s="16">
        <f>IF(P956&lt;=2000000,MIN(Q956,P956),MAX(Q956-(P956-2000000),50000))*0.05</f>
        <v/>
      </c>
      <c r="S956" s="16">
        <f>MAX(0,P956*0.1-R956)</f>
        <v/>
      </c>
      <c r="T956" s="16">
        <f>Q956+MAX(0,K956-480000)</f>
        <v/>
      </c>
      <c r="U956" s="16">
        <f>P956-T956</f>
        <v/>
      </c>
      <c r="V956" s="17">
        <f>IF(U956&lt;0,0,LOOKUP(U956,{0,1950001,3300001,6950001,9000001,18000001,40000001},{0.05,0.1,0.2,0.23,0.33,0.4,0.45}))</f>
        <v/>
      </c>
      <c r="W956" s="18">
        <f>IF(U956&lt;0,0.9,0.9-V956*1.021)</f>
        <v/>
      </c>
      <c r="X956" s="16">
        <f>ROUNDDOWN(S956*0.2/W956+2000,0)</f>
        <v/>
      </c>
      <c r="Y956" s="17">
        <f>IF(O956&lt;=0,0,LOOKUP(O956,{0,1950001,3300001,6950001,9000001,18000001,40000001},{0.05,0.1,0.2,0.23,0.33,0.4,0.45}))</f>
        <v/>
      </c>
    </row>
    <row r="957">
      <c r="A957" t="inlineStr">
        <is>
          <t>1万円刻み</t>
        </is>
      </c>
      <c r="B957" s="16">
        <f>'3_1万円刻み'!$A$119</f>
        <v/>
      </c>
      <c r="C957" t="n">
        <v>2025</v>
      </c>
      <c r="D957" t="n">
        <v>0</v>
      </c>
      <c r="E957" t="n">
        <v>0</v>
      </c>
      <c r="F957" t="n">
        <v>0</v>
      </c>
      <c r="G957" s="16">
        <f>ROUND(MIN(B957/12,650000)*12*0.0915+MIN(B957/12,1390000)*12*(0.0504+0)+B957*0.005,0)</f>
        <v/>
      </c>
      <c r="H957" t="n">
        <v>0</v>
      </c>
      <c r="I957" t="n">
        <v>0</v>
      </c>
      <c r="J957" s="16">
        <f>IF(C957=2026,IF(B957&lt;741000,0,IF(B957&lt;2191000,B957-740000,IF(B957&lt;2193000,1451000,IF(B957&lt;2196000,1453000,IF(B957&lt;2200000,1456000,IF(B957&lt;3600000,ROUNDDOWN(B957/4,-3)*2.8-80000,IF(B957&lt;6600000,ROUNDDOWN(B957/4,-3)*3.2-440000,IF(B957&lt;8500000,ROUNDDOWN(B957*0.9,0)-1100000,B957-1950000)))))))),IF(B957&lt;651000,0,IF(B957&lt;1900000,B957-650000,IF(B957&lt;3600000,ROUNDDOWN(B957/4,-3)*2.8-80000,IF(B957&lt;6600000,ROUNDDOWN(B957/4,-3)*3.2-440000,IF(B957&lt;8500000,ROUNDDOWN(B957*0.9,0)-1100000,B957-1950000))))))</f>
        <v/>
      </c>
      <c r="K957" s="16">
        <f>IF(J957&gt;23500000,NA(),IF(C957=2026,IF(J957&lt;=4890000,1040000,IF(J957&lt;=6550000,670000,620000)),IF(J957&lt;=1320000,950000,IF(J957&lt;=3360000,880000,IF(J957&lt;=4890000,680000,IF(J957&lt;=6550000,630000,580000))))))</f>
        <v/>
      </c>
      <c r="L957" s="16">
        <f>IF(D957=1,IF(J957&lt;=9000000,380000,IF(J957&lt;=9500000,260000,IF(J957&lt;=10000000,130000,0))),0)</f>
        <v/>
      </c>
      <c r="M957" s="16">
        <f>IF(D957=1,IF(J957&lt;=9000000,330000,IF(J957&lt;=9500000,220000,IF(J957&lt;=10000000,110000,0))),0)</f>
        <v/>
      </c>
      <c r="N957" s="16">
        <f>IF(D957=1,IF(J957&lt;=9000000,50000,IF(J957&lt;=9500000,40000,IF(J957&lt;=10000000,20000,0))),0)</f>
        <v/>
      </c>
      <c r="O957" s="16">
        <f>MAX(0,ROUNDDOWN(J957-G957-K957-L957-E957*380000-F957*630000-H957,-3))</f>
        <v/>
      </c>
      <c r="P957" s="16">
        <f>MAX(0,ROUNDDOWN(J957-G957-430000-M957-E957*330000-F957*450000-I957,-3))</f>
        <v/>
      </c>
      <c r="Q957" s="16">
        <f>50000+N957+E957*50000+F957*180000</f>
        <v/>
      </c>
      <c r="R957" s="16">
        <f>IF(P957&lt;=2000000,MIN(Q957,P957),MAX(Q957-(P957-2000000),50000))*0.05</f>
        <v/>
      </c>
      <c r="S957" s="16">
        <f>MAX(0,P957*0.1-R957)</f>
        <v/>
      </c>
      <c r="T957" s="16">
        <f>Q957+MAX(0,K957-480000)</f>
        <v/>
      </c>
      <c r="U957" s="16">
        <f>P957-T957</f>
        <v/>
      </c>
      <c r="V957" s="17">
        <f>IF(U957&lt;0,0,LOOKUP(U957,{0,1950001,3300001,6950001,9000001,18000001,40000001},{0.05,0.1,0.2,0.23,0.33,0.4,0.45}))</f>
        <v/>
      </c>
      <c r="W957" s="18">
        <f>IF(U957&lt;0,0.9,0.9-V957*1.021)</f>
        <v/>
      </c>
      <c r="X957" s="16">
        <f>ROUNDDOWN(S957*0.2/W957+2000,0)</f>
        <v/>
      </c>
      <c r="Y957" s="17">
        <f>IF(O957&lt;=0,0,LOOKUP(O957,{0,1950001,3300001,6950001,9000001,18000001,40000001},{0.05,0.1,0.2,0.23,0.33,0.4,0.45}))</f>
        <v/>
      </c>
    </row>
    <row r="958">
      <c r="A958" t="inlineStr">
        <is>
          <t>1万円刻み</t>
        </is>
      </c>
      <c r="B958" s="16">
        <f>'3_1万円刻み'!$A$119</f>
        <v/>
      </c>
      <c r="C958" t="n">
        <v>2026</v>
      </c>
      <c r="D958" t="n">
        <v>0</v>
      </c>
      <c r="E958" t="n">
        <v>0</v>
      </c>
      <c r="F958" t="n">
        <v>0</v>
      </c>
      <c r="G958" s="16">
        <f>ROUND(MIN(B958/12,650000)*12*0.0915+MIN(B958/12,1390000)*12*(0.0504+0)+B958*0.005,0)</f>
        <v/>
      </c>
      <c r="H958" t="n">
        <v>0</v>
      </c>
      <c r="I958" t="n">
        <v>0</v>
      </c>
      <c r="J958" s="16">
        <f>IF(C958=2026,IF(B958&lt;741000,0,IF(B958&lt;2191000,B958-740000,IF(B958&lt;2193000,1451000,IF(B958&lt;2196000,1453000,IF(B958&lt;2200000,1456000,IF(B958&lt;3600000,ROUNDDOWN(B958/4,-3)*2.8-80000,IF(B958&lt;6600000,ROUNDDOWN(B958/4,-3)*3.2-440000,IF(B958&lt;8500000,ROUNDDOWN(B958*0.9,0)-1100000,B958-1950000)))))))),IF(B958&lt;651000,0,IF(B958&lt;1900000,B958-650000,IF(B958&lt;3600000,ROUNDDOWN(B958/4,-3)*2.8-80000,IF(B958&lt;6600000,ROUNDDOWN(B958/4,-3)*3.2-440000,IF(B958&lt;8500000,ROUNDDOWN(B958*0.9,0)-1100000,B958-1950000))))))</f>
        <v/>
      </c>
      <c r="K958" s="16">
        <f>IF(J958&gt;23500000,NA(),IF(C958=2026,IF(J958&lt;=4890000,1040000,IF(J958&lt;=6550000,670000,620000)),IF(J958&lt;=1320000,950000,IF(J958&lt;=3360000,880000,IF(J958&lt;=4890000,680000,IF(J958&lt;=6550000,630000,580000))))))</f>
        <v/>
      </c>
      <c r="L958" s="16">
        <f>IF(D958=1,IF(J958&lt;=9000000,380000,IF(J958&lt;=9500000,260000,IF(J958&lt;=10000000,130000,0))),0)</f>
        <v/>
      </c>
      <c r="M958" s="16">
        <f>IF(D958=1,IF(J958&lt;=9000000,330000,IF(J958&lt;=9500000,220000,IF(J958&lt;=10000000,110000,0))),0)</f>
        <v/>
      </c>
      <c r="N958" s="16">
        <f>IF(D958=1,IF(J958&lt;=9000000,50000,IF(J958&lt;=9500000,40000,IF(J958&lt;=10000000,20000,0))),0)</f>
        <v/>
      </c>
      <c r="O958" s="16">
        <f>MAX(0,ROUNDDOWN(J958-G958-K958-L958-E958*380000-F958*630000-H958,-3))</f>
        <v/>
      </c>
      <c r="P958" s="16">
        <f>MAX(0,ROUNDDOWN(J958-G958-430000-M958-E958*330000-F958*450000-I958,-3))</f>
        <v/>
      </c>
      <c r="Q958" s="16">
        <f>50000+N958+E958*50000+F958*180000</f>
        <v/>
      </c>
      <c r="R958" s="16">
        <f>IF(P958&lt;=2000000,MIN(Q958,P958),MAX(Q958-(P958-2000000),50000))*0.05</f>
        <v/>
      </c>
      <c r="S958" s="16">
        <f>MAX(0,P958*0.1-R958)</f>
        <v/>
      </c>
      <c r="T958" s="16">
        <f>Q958+MAX(0,K958-480000)</f>
        <v/>
      </c>
      <c r="U958" s="16">
        <f>P958-T958</f>
        <v/>
      </c>
      <c r="V958" s="17">
        <f>IF(U958&lt;0,0,LOOKUP(U958,{0,1950001,3300001,6950001,9000001,18000001,40000001},{0.05,0.1,0.2,0.23,0.33,0.4,0.45}))</f>
        <v/>
      </c>
      <c r="W958" s="18">
        <f>IF(U958&lt;0,0.9,0.9-V958*1.021)</f>
        <v/>
      </c>
      <c r="X958" s="16">
        <f>ROUNDDOWN(S958*0.2/W958+2000,0)</f>
        <v/>
      </c>
      <c r="Y958" s="17">
        <f>IF(O958&lt;=0,0,LOOKUP(O958,{0,1950001,3300001,6950001,9000001,18000001,40000001},{0.05,0.1,0.2,0.23,0.33,0.4,0.45}))</f>
        <v/>
      </c>
    </row>
    <row r="959">
      <c r="A959" t="inlineStr">
        <is>
          <t>1万円刻み</t>
        </is>
      </c>
      <c r="B959" s="16">
        <f>'3_1万円刻み'!$A$119</f>
        <v/>
      </c>
      <c r="C959" t="n">
        <v>2025</v>
      </c>
      <c r="D959" t="n">
        <v>1</v>
      </c>
      <c r="E959" t="n">
        <v>0</v>
      </c>
      <c r="F959" t="n">
        <v>0</v>
      </c>
      <c r="G959" s="16">
        <f>ROUND(MIN(B959/12,650000)*12*0.0915+MIN(B959/12,1390000)*12*(0.0504+0)+B959*0.005,0)</f>
        <v/>
      </c>
      <c r="H959" t="n">
        <v>0</v>
      </c>
      <c r="I959" t="n">
        <v>0</v>
      </c>
      <c r="J959" s="16">
        <f>IF(C959=2026,IF(B959&lt;741000,0,IF(B959&lt;2191000,B959-740000,IF(B959&lt;2193000,1451000,IF(B959&lt;2196000,1453000,IF(B959&lt;2200000,1456000,IF(B959&lt;3600000,ROUNDDOWN(B959/4,-3)*2.8-80000,IF(B959&lt;6600000,ROUNDDOWN(B959/4,-3)*3.2-440000,IF(B959&lt;8500000,ROUNDDOWN(B959*0.9,0)-1100000,B959-1950000)))))))),IF(B959&lt;651000,0,IF(B959&lt;1900000,B959-650000,IF(B959&lt;3600000,ROUNDDOWN(B959/4,-3)*2.8-80000,IF(B959&lt;6600000,ROUNDDOWN(B959/4,-3)*3.2-440000,IF(B959&lt;8500000,ROUNDDOWN(B959*0.9,0)-1100000,B959-1950000))))))</f>
        <v/>
      </c>
      <c r="K959" s="16">
        <f>IF(J959&gt;23500000,NA(),IF(C959=2026,IF(J959&lt;=4890000,1040000,IF(J959&lt;=6550000,670000,620000)),IF(J959&lt;=1320000,950000,IF(J959&lt;=3360000,880000,IF(J959&lt;=4890000,680000,IF(J959&lt;=6550000,630000,580000))))))</f>
        <v/>
      </c>
      <c r="L959" s="16">
        <f>IF(D959=1,IF(J959&lt;=9000000,380000,IF(J959&lt;=9500000,260000,IF(J959&lt;=10000000,130000,0))),0)</f>
        <v/>
      </c>
      <c r="M959" s="16">
        <f>IF(D959=1,IF(J959&lt;=9000000,330000,IF(J959&lt;=9500000,220000,IF(J959&lt;=10000000,110000,0))),0)</f>
        <v/>
      </c>
      <c r="N959" s="16">
        <f>IF(D959=1,IF(J959&lt;=9000000,50000,IF(J959&lt;=9500000,40000,IF(J959&lt;=10000000,20000,0))),0)</f>
        <v/>
      </c>
      <c r="O959" s="16">
        <f>MAX(0,ROUNDDOWN(J959-G959-K959-L959-E959*380000-F959*630000-H959,-3))</f>
        <v/>
      </c>
      <c r="P959" s="16">
        <f>MAX(0,ROUNDDOWN(J959-G959-430000-M959-E959*330000-F959*450000-I959,-3))</f>
        <v/>
      </c>
      <c r="Q959" s="16">
        <f>50000+N959+E959*50000+F959*180000</f>
        <v/>
      </c>
      <c r="R959" s="16">
        <f>IF(P959&lt;=2000000,MIN(Q959,P959),MAX(Q959-(P959-2000000),50000))*0.05</f>
        <v/>
      </c>
      <c r="S959" s="16">
        <f>MAX(0,P959*0.1-R959)</f>
        <v/>
      </c>
      <c r="T959" s="16">
        <f>Q959+MAX(0,K959-480000)</f>
        <v/>
      </c>
      <c r="U959" s="16">
        <f>P959-T959</f>
        <v/>
      </c>
      <c r="V959" s="17">
        <f>IF(U959&lt;0,0,LOOKUP(U959,{0,1950001,3300001,6950001,9000001,18000001,40000001},{0.05,0.1,0.2,0.23,0.33,0.4,0.45}))</f>
        <v/>
      </c>
      <c r="W959" s="18">
        <f>IF(U959&lt;0,0.9,0.9-V959*1.021)</f>
        <v/>
      </c>
      <c r="X959" s="16">
        <f>ROUNDDOWN(S959*0.2/W959+2000,0)</f>
        <v/>
      </c>
      <c r="Y959" s="17">
        <f>IF(O959&lt;=0,0,LOOKUP(O959,{0,1950001,3300001,6950001,9000001,18000001,40000001},{0.05,0.1,0.2,0.23,0.33,0.4,0.45}))</f>
        <v/>
      </c>
    </row>
    <row r="960">
      <c r="A960" t="inlineStr">
        <is>
          <t>1万円刻み</t>
        </is>
      </c>
      <c r="B960" s="16">
        <f>'3_1万円刻み'!$A$119</f>
        <v/>
      </c>
      <c r="C960" t="n">
        <v>2026</v>
      </c>
      <c r="D960" t="n">
        <v>1</v>
      </c>
      <c r="E960" t="n">
        <v>0</v>
      </c>
      <c r="F960" t="n">
        <v>0</v>
      </c>
      <c r="G960" s="16">
        <f>ROUND(MIN(B960/12,650000)*12*0.0915+MIN(B960/12,1390000)*12*(0.0504+0)+B960*0.005,0)</f>
        <v/>
      </c>
      <c r="H960" t="n">
        <v>0</v>
      </c>
      <c r="I960" t="n">
        <v>0</v>
      </c>
      <c r="J960" s="16">
        <f>IF(C960=2026,IF(B960&lt;741000,0,IF(B960&lt;2191000,B960-740000,IF(B960&lt;2193000,1451000,IF(B960&lt;2196000,1453000,IF(B960&lt;2200000,1456000,IF(B960&lt;3600000,ROUNDDOWN(B960/4,-3)*2.8-80000,IF(B960&lt;6600000,ROUNDDOWN(B960/4,-3)*3.2-440000,IF(B960&lt;8500000,ROUNDDOWN(B960*0.9,0)-1100000,B960-1950000)))))))),IF(B960&lt;651000,0,IF(B960&lt;1900000,B960-650000,IF(B960&lt;3600000,ROUNDDOWN(B960/4,-3)*2.8-80000,IF(B960&lt;6600000,ROUNDDOWN(B960/4,-3)*3.2-440000,IF(B960&lt;8500000,ROUNDDOWN(B960*0.9,0)-1100000,B960-1950000))))))</f>
        <v/>
      </c>
      <c r="K960" s="16">
        <f>IF(J960&gt;23500000,NA(),IF(C960=2026,IF(J960&lt;=4890000,1040000,IF(J960&lt;=6550000,670000,620000)),IF(J960&lt;=1320000,950000,IF(J960&lt;=3360000,880000,IF(J960&lt;=4890000,680000,IF(J960&lt;=6550000,630000,580000))))))</f>
        <v/>
      </c>
      <c r="L960" s="16">
        <f>IF(D960=1,IF(J960&lt;=9000000,380000,IF(J960&lt;=9500000,260000,IF(J960&lt;=10000000,130000,0))),0)</f>
        <v/>
      </c>
      <c r="M960" s="16">
        <f>IF(D960=1,IF(J960&lt;=9000000,330000,IF(J960&lt;=9500000,220000,IF(J960&lt;=10000000,110000,0))),0)</f>
        <v/>
      </c>
      <c r="N960" s="16">
        <f>IF(D960=1,IF(J960&lt;=9000000,50000,IF(J960&lt;=9500000,40000,IF(J960&lt;=10000000,20000,0))),0)</f>
        <v/>
      </c>
      <c r="O960" s="16">
        <f>MAX(0,ROUNDDOWN(J960-G960-K960-L960-E960*380000-F960*630000-H960,-3))</f>
        <v/>
      </c>
      <c r="P960" s="16">
        <f>MAX(0,ROUNDDOWN(J960-G960-430000-M960-E960*330000-F960*450000-I960,-3))</f>
        <v/>
      </c>
      <c r="Q960" s="16">
        <f>50000+N960+E960*50000+F960*180000</f>
        <v/>
      </c>
      <c r="R960" s="16">
        <f>IF(P960&lt;=2000000,MIN(Q960,P960),MAX(Q960-(P960-2000000),50000))*0.05</f>
        <v/>
      </c>
      <c r="S960" s="16">
        <f>MAX(0,P960*0.1-R960)</f>
        <v/>
      </c>
      <c r="T960" s="16">
        <f>Q960+MAX(0,K960-480000)</f>
        <v/>
      </c>
      <c r="U960" s="16">
        <f>P960-T960</f>
        <v/>
      </c>
      <c r="V960" s="17">
        <f>IF(U960&lt;0,0,LOOKUP(U960,{0,1950001,3300001,6950001,9000001,18000001,40000001},{0.05,0.1,0.2,0.23,0.33,0.4,0.45}))</f>
        <v/>
      </c>
      <c r="W960" s="18">
        <f>IF(U960&lt;0,0.9,0.9-V960*1.021)</f>
        <v/>
      </c>
      <c r="X960" s="16">
        <f>ROUNDDOWN(S960*0.2/W960+2000,0)</f>
        <v/>
      </c>
      <c r="Y960" s="17">
        <f>IF(O960&lt;=0,0,LOOKUP(O960,{0,1950001,3300001,6950001,9000001,18000001,40000001},{0.05,0.1,0.2,0.23,0.33,0.4,0.45}))</f>
        <v/>
      </c>
    </row>
    <row r="961">
      <c r="A961" t="inlineStr">
        <is>
          <t>1万円刻み</t>
        </is>
      </c>
      <c r="B961" s="16">
        <f>'3_1万円刻み'!$A$120</f>
        <v/>
      </c>
      <c r="C961" t="n">
        <v>2025</v>
      </c>
      <c r="D961" t="n">
        <v>0</v>
      </c>
      <c r="E961" t="n">
        <v>0</v>
      </c>
      <c r="F961" t="n">
        <v>0</v>
      </c>
      <c r="G961" s="16">
        <f>ROUND(MIN(B961/12,650000)*12*0.0915+MIN(B961/12,1390000)*12*(0.0504+0)+B961*0.005,0)</f>
        <v/>
      </c>
      <c r="H961" t="n">
        <v>0</v>
      </c>
      <c r="I961" t="n">
        <v>0</v>
      </c>
      <c r="J961" s="16">
        <f>IF(C961=2026,IF(B961&lt;741000,0,IF(B961&lt;2191000,B961-740000,IF(B961&lt;2193000,1451000,IF(B961&lt;2196000,1453000,IF(B961&lt;2200000,1456000,IF(B961&lt;3600000,ROUNDDOWN(B961/4,-3)*2.8-80000,IF(B961&lt;6600000,ROUNDDOWN(B961/4,-3)*3.2-440000,IF(B961&lt;8500000,ROUNDDOWN(B961*0.9,0)-1100000,B961-1950000)))))))),IF(B961&lt;651000,0,IF(B961&lt;1900000,B961-650000,IF(B961&lt;3600000,ROUNDDOWN(B961/4,-3)*2.8-80000,IF(B961&lt;6600000,ROUNDDOWN(B961/4,-3)*3.2-440000,IF(B961&lt;8500000,ROUNDDOWN(B961*0.9,0)-1100000,B961-1950000))))))</f>
        <v/>
      </c>
      <c r="K961" s="16">
        <f>IF(J961&gt;23500000,NA(),IF(C961=2026,IF(J961&lt;=4890000,1040000,IF(J961&lt;=6550000,670000,620000)),IF(J961&lt;=1320000,950000,IF(J961&lt;=3360000,880000,IF(J961&lt;=4890000,680000,IF(J961&lt;=6550000,630000,580000))))))</f>
        <v/>
      </c>
      <c r="L961" s="16">
        <f>IF(D961=1,IF(J961&lt;=9000000,380000,IF(J961&lt;=9500000,260000,IF(J961&lt;=10000000,130000,0))),0)</f>
        <v/>
      </c>
      <c r="M961" s="16">
        <f>IF(D961=1,IF(J961&lt;=9000000,330000,IF(J961&lt;=9500000,220000,IF(J961&lt;=10000000,110000,0))),0)</f>
        <v/>
      </c>
      <c r="N961" s="16">
        <f>IF(D961=1,IF(J961&lt;=9000000,50000,IF(J961&lt;=9500000,40000,IF(J961&lt;=10000000,20000,0))),0)</f>
        <v/>
      </c>
      <c r="O961" s="16">
        <f>MAX(0,ROUNDDOWN(J961-G961-K961-L961-E961*380000-F961*630000-H961,-3))</f>
        <v/>
      </c>
      <c r="P961" s="16">
        <f>MAX(0,ROUNDDOWN(J961-G961-430000-M961-E961*330000-F961*450000-I961,-3))</f>
        <v/>
      </c>
      <c r="Q961" s="16">
        <f>50000+N961+E961*50000+F961*180000</f>
        <v/>
      </c>
      <c r="R961" s="16">
        <f>IF(P961&lt;=2000000,MIN(Q961,P961),MAX(Q961-(P961-2000000),50000))*0.05</f>
        <v/>
      </c>
      <c r="S961" s="16">
        <f>MAX(0,P961*0.1-R961)</f>
        <v/>
      </c>
      <c r="T961" s="16">
        <f>Q961+MAX(0,K961-480000)</f>
        <v/>
      </c>
      <c r="U961" s="16">
        <f>P961-T961</f>
        <v/>
      </c>
      <c r="V961" s="17">
        <f>IF(U961&lt;0,0,LOOKUP(U961,{0,1950001,3300001,6950001,9000001,18000001,40000001},{0.05,0.1,0.2,0.23,0.33,0.4,0.45}))</f>
        <v/>
      </c>
      <c r="W961" s="18">
        <f>IF(U961&lt;0,0.9,0.9-V961*1.021)</f>
        <v/>
      </c>
      <c r="X961" s="16">
        <f>ROUNDDOWN(S961*0.2/W961+2000,0)</f>
        <v/>
      </c>
      <c r="Y961" s="17">
        <f>IF(O961&lt;=0,0,LOOKUP(O961,{0,1950001,3300001,6950001,9000001,18000001,40000001},{0.05,0.1,0.2,0.23,0.33,0.4,0.45}))</f>
        <v/>
      </c>
    </row>
    <row r="962">
      <c r="A962" t="inlineStr">
        <is>
          <t>1万円刻み</t>
        </is>
      </c>
      <c r="B962" s="16">
        <f>'3_1万円刻み'!$A$120</f>
        <v/>
      </c>
      <c r="C962" t="n">
        <v>2026</v>
      </c>
      <c r="D962" t="n">
        <v>0</v>
      </c>
      <c r="E962" t="n">
        <v>0</v>
      </c>
      <c r="F962" t="n">
        <v>0</v>
      </c>
      <c r="G962" s="16">
        <f>ROUND(MIN(B962/12,650000)*12*0.0915+MIN(B962/12,1390000)*12*(0.0504+0)+B962*0.005,0)</f>
        <v/>
      </c>
      <c r="H962" t="n">
        <v>0</v>
      </c>
      <c r="I962" t="n">
        <v>0</v>
      </c>
      <c r="J962" s="16">
        <f>IF(C962=2026,IF(B962&lt;741000,0,IF(B962&lt;2191000,B962-740000,IF(B962&lt;2193000,1451000,IF(B962&lt;2196000,1453000,IF(B962&lt;2200000,1456000,IF(B962&lt;3600000,ROUNDDOWN(B962/4,-3)*2.8-80000,IF(B962&lt;6600000,ROUNDDOWN(B962/4,-3)*3.2-440000,IF(B962&lt;8500000,ROUNDDOWN(B962*0.9,0)-1100000,B962-1950000)))))))),IF(B962&lt;651000,0,IF(B962&lt;1900000,B962-650000,IF(B962&lt;3600000,ROUNDDOWN(B962/4,-3)*2.8-80000,IF(B962&lt;6600000,ROUNDDOWN(B962/4,-3)*3.2-440000,IF(B962&lt;8500000,ROUNDDOWN(B962*0.9,0)-1100000,B962-1950000))))))</f>
        <v/>
      </c>
      <c r="K962" s="16">
        <f>IF(J962&gt;23500000,NA(),IF(C962=2026,IF(J962&lt;=4890000,1040000,IF(J962&lt;=6550000,670000,620000)),IF(J962&lt;=1320000,950000,IF(J962&lt;=3360000,880000,IF(J962&lt;=4890000,680000,IF(J962&lt;=6550000,630000,580000))))))</f>
        <v/>
      </c>
      <c r="L962" s="16">
        <f>IF(D962=1,IF(J962&lt;=9000000,380000,IF(J962&lt;=9500000,260000,IF(J962&lt;=10000000,130000,0))),0)</f>
        <v/>
      </c>
      <c r="M962" s="16">
        <f>IF(D962=1,IF(J962&lt;=9000000,330000,IF(J962&lt;=9500000,220000,IF(J962&lt;=10000000,110000,0))),0)</f>
        <v/>
      </c>
      <c r="N962" s="16">
        <f>IF(D962=1,IF(J962&lt;=9000000,50000,IF(J962&lt;=9500000,40000,IF(J962&lt;=10000000,20000,0))),0)</f>
        <v/>
      </c>
      <c r="O962" s="16">
        <f>MAX(0,ROUNDDOWN(J962-G962-K962-L962-E962*380000-F962*630000-H962,-3))</f>
        <v/>
      </c>
      <c r="P962" s="16">
        <f>MAX(0,ROUNDDOWN(J962-G962-430000-M962-E962*330000-F962*450000-I962,-3))</f>
        <v/>
      </c>
      <c r="Q962" s="16">
        <f>50000+N962+E962*50000+F962*180000</f>
        <v/>
      </c>
      <c r="R962" s="16">
        <f>IF(P962&lt;=2000000,MIN(Q962,P962),MAX(Q962-(P962-2000000),50000))*0.05</f>
        <v/>
      </c>
      <c r="S962" s="16">
        <f>MAX(0,P962*0.1-R962)</f>
        <v/>
      </c>
      <c r="T962" s="16">
        <f>Q962+MAX(0,K962-480000)</f>
        <v/>
      </c>
      <c r="U962" s="16">
        <f>P962-T962</f>
        <v/>
      </c>
      <c r="V962" s="17">
        <f>IF(U962&lt;0,0,LOOKUP(U962,{0,1950001,3300001,6950001,9000001,18000001,40000001},{0.05,0.1,0.2,0.23,0.33,0.4,0.45}))</f>
        <v/>
      </c>
      <c r="W962" s="18">
        <f>IF(U962&lt;0,0.9,0.9-V962*1.021)</f>
        <v/>
      </c>
      <c r="X962" s="16">
        <f>ROUNDDOWN(S962*0.2/W962+2000,0)</f>
        <v/>
      </c>
      <c r="Y962" s="17">
        <f>IF(O962&lt;=0,0,LOOKUP(O962,{0,1950001,3300001,6950001,9000001,18000001,40000001},{0.05,0.1,0.2,0.23,0.33,0.4,0.45}))</f>
        <v/>
      </c>
    </row>
    <row r="963">
      <c r="A963" t="inlineStr">
        <is>
          <t>1万円刻み</t>
        </is>
      </c>
      <c r="B963" s="16">
        <f>'3_1万円刻み'!$A$120</f>
        <v/>
      </c>
      <c r="C963" t="n">
        <v>2025</v>
      </c>
      <c r="D963" t="n">
        <v>1</v>
      </c>
      <c r="E963" t="n">
        <v>0</v>
      </c>
      <c r="F963" t="n">
        <v>0</v>
      </c>
      <c r="G963" s="16">
        <f>ROUND(MIN(B963/12,650000)*12*0.0915+MIN(B963/12,1390000)*12*(0.0504+0)+B963*0.005,0)</f>
        <v/>
      </c>
      <c r="H963" t="n">
        <v>0</v>
      </c>
      <c r="I963" t="n">
        <v>0</v>
      </c>
      <c r="J963" s="16">
        <f>IF(C963=2026,IF(B963&lt;741000,0,IF(B963&lt;2191000,B963-740000,IF(B963&lt;2193000,1451000,IF(B963&lt;2196000,1453000,IF(B963&lt;2200000,1456000,IF(B963&lt;3600000,ROUNDDOWN(B963/4,-3)*2.8-80000,IF(B963&lt;6600000,ROUNDDOWN(B963/4,-3)*3.2-440000,IF(B963&lt;8500000,ROUNDDOWN(B963*0.9,0)-1100000,B963-1950000)))))))),IF(B963&lt;651000,0,IF(B963&lt;1900000,B963-650000,IF(B963&lt;3600000,ROUNDDOWN(B963/4,-3)*2.8-80000,IF(B963&lt;6600000,ROUNDDOWN(B963/4,-3)*3.2-440000,IF(B963&lt;8500000,ROUNDDOWN(B963*0.9,0)-1100000,B963-1950000))))))</f>
        <v/>
      </c>
      <c r="K963" s="16">
        <f>IF(J963&gt;23500000,NA(),IF(C963=2026,IF(J963&lt;=4890000,1040000,IF(J963&lt;=6550000,670000,620000)),IF(J963&lt;=1320000,950000,IF(J963&lt;=3360000,880000,IF(J963&lt;=4890000,680000,IF(J963&lt;=6550000,630000,580000))))))</f>
        <v/>
      </c>
      <c r="L963" s="16">
        <f>IF(D963=1,IF(J963&lt;=9000000,380000,IF(J963&lt;=9500000,260000,IF(J963&lt;=10000000,130000,0))),0)</f>
        <v/>
      </c>
      <c r="M963" s="16">
        <f>IF(D963=1,IF(J963&lt;=9000000,330000,IF(J963&lt;=9500000,220000,IF(J963&lt;=10000000,110000,0))),0)</f>
        <v/>
      </c>
      <c r="N963" s="16">
        <f>IF(D963=1,IF(J963&lt;=9000000,50000,IF(J963&lt;=9500000,40000,IF(J963&lt;=10000000,20000,0))),0)</f>
        <v/>
      </c>
      <c r="O963" s="16">
        <f>MAX(0,ROUNDDOWN(J963-G963-K963-L963-E963*380000-F963*630000-H963,-3))</f>
        <v/>
      </c>
      <c r="P963" s="16">
        <f>MAX(0,ROUNDDOWN(J963-G963-430000-M963-E963*330000-F963*450000-I963,-3))</f>
        <v/>
      </c>
      <c r="Q963" s="16">
        <f>50000+N963+E963*50000+F963*180000</f>
        <v/>
      </c>
      <c r="R963" s="16">
        <f>IF(P963&lt;=2000000,MIN(Q963,P963),MAX(Q963-(P963-2000000),50000))*0.05</f>
        <v/>
      </c>
      <c r="S963" s="16">
        <f>MAX(0,P963*0.1-R963)</f>
        <v/>
      </c>
      <c r="T963" s="16">
        <f>Q963+MAX(0,K963-480000)</f>
        <v/>
      </c>
      <c r="U963" s="16">
        <f>P963-T963</f>
        <v/>
      </c>
      <c r="V963" s="17">
        <f>IF(U963&lt;0,0,LOOKUP(U963,{0,1950001,3300001,6950001,9000001,18000001,40000001},{0.05,0.1,0.2,0.23,0.33,0.4,0.45}))</f>
        <v/>
      </c>
      <c r="W963" s="18">
        <f>IF(U963&lt;0,0.9,0.9-V963*1.021)</f>
        <v/>
      </c>
      <c r="X963" s="16">
        <f>ROUNDDOWN(S963*0.2/W963+2000,0)</f>
        <v/>
      </c>
      <c r="Y963" s="17">
        <f>IF(O963&lt;=0,0,LOOKUP(O963,{0,1950001,3300001,6950001,9000001,18000001,40000001},{0.05,0.1,0.2,0.23,0.33,0.4,0.45}))</f>
        <v/>
      </c>
    </row>
    <row r="964">
      <c r="A964" t="inlineStr">
        <is>
          <t>1万円刻み</t>
        </is>
      </c>
      <c r="B964" s="16">
        <f>'3_1万円刻み'!$A$120</f>
        <v/>
      </c>
      <c r="C964" t="n">
        <v>2026</v>
      </c>
      <c r="D964" t="n">
        <v>1</v>
      </c>
      <c r="E964" t="n">
        <v>0</v>
      </c>
      <c r="F964" t="n">
        <v>0</v>
      </c>
      <c r="G964" s="16">
        <f>ROUND(MIN(B964/12,650000)*12*0.0915+MIN(B964/12,1390000)*12*(0.0504+0)+B964*0.005,0)</f>
        <v/>
      </c>
      <c r="H964" t="n">
        <v>0</v>
      </c>
      <c r="I964" t="n">
        <v>0</v>
      </c>
      <c r="J964" s="16">
        <f>IF(C964=2026,IF(B964&lt;741000,0,IF(B964&lt;2191000,B964-740000,IF(B964&lt;2193000,1451000,IF(B964&lt;2196000,1453000,IF(B964&lt;2200000,1456000,IF(B964&lt;3600000,ROUNDDOWN(B964/4,-3)*2.8-80000,IF(B964&lt;6600000,ROUNDDOWN(B964/4,-3)*3.2-440000,IF(B964&lt;8500000,ROUNDDOWN(B964*0.9,0)-1100000,B964-1950000)))))))),IF(B964&lt;651000,0,IF(B964&lt;1900000,B964-650000,IF(B964&lt;3600000,ROUNDDOWN(B964/4,-3)*2.8-80000,IF(B964&lt;6600000,ROUNDDOWN(B964/4,-3)*3.2-440000,IF(B964&lt;8500000,ROUNDDOWN(B964*0.9,0)-1100000,B964-1950000))))))</f>
        <v/>
      </c>
      <c r="K964" s="16">
        <f>IF(J964&gt;23500000,NA(),IF(C964=2026,IF(J964&lt;=4890000,1040000,IF(J964&lt;=6550000,670000,620000)),IF(J964&lt;=1320000,950000,IF(J964&lt;=3360000,880000,IF(J964&lt;=4890000,680000,IF(J964&lt;=6550000,630000,580000))))))</f>
        <v/>
      </c>
      <c r="L964" s="16">
        <f>IF(D964=1,IF(J964&lt;=9000000,380000,IF(J964&lt;=9500000,260000,IF(J964&lt;=10000000,130000,0))),0)</f>
        <v/>
      </c>
      <c r="M964" s="16">
        <f>IF(D964=1,IF(J964&lt;=9000000,330000,IF(J964&lt;=9500000,220000,IF(J964&lt;=10000000,110000,0))),0)</f>
        <v/>
      </c>
      <c r="N964" s="16">
        <f>IF(D964=1,IF(J964&lt;=9000000,50000,IF(J964&lt;=9500000,40000,IF(J964&lt;=10000000,20000,0))),0)</f>
        <v/>
      </c>
      <c r="O964" s="16">
        <f>MAX(0,ROUNDDOWN(J964-G964-K964-L964-E964*380000-F964*630000-H964,-3))</f>
        <v/>
      </c>
      <c r="P964" s="16">
        <f>MAX(0,ROUNDDOWN(J964-G964-430000-M964-E964*330000-F964*450000-I964,-3))</f>
        <v/>
      </c>
      <c r="Q964" s="16">
        <f>50000+N964+E964*50000+F964*180000</f>
        <v/>
      </c>
      <c r="R964" s="16">
        <f>IF(P964&lt;=2000000,MIN(Q964,P964),MAX(Q964-(P964-2000000),50000))*0.05</f>
        <v/>
      </c>
      <c r="S964" s="16">
        <f>MAX(0,P964*0.1-R964)</f>
        <v/>
      </c>
      <c r="T964" s="16">
        <f>Q964+MAX(0,K964-480000)</f>
        <v/>
      </c>
      <c r="U964" s="16">
        <f>P964-T964</f>
        <v/>
      </c>
      <c r="V964" s="17">
        <f>IF(U964&lt;0,0,LOOKUP(U964,{0,1950001,3300001,6950001,9000001,18000001,40000001},{0.05,0.1,0.2,0.23,0.33,0.4,0.45}))</f>
        <v/>
      </c>
      <c r="W964" s="18">
        <f>IF(U964&lt;0,0.9,0.9-V964*1.021)</f>
        <v/>
      </c>
      <c r="X964" s="16">
        <f>ROUNDDOWN(S964*0.2/W964+2000,0)</f>
        <v/>
      </c>
      <c r="Y964" s="17">
        <f>IF(O964&lt;=0,0,LOOKUP(O964,{0,1950001,3300001,6950001,9000001,18000001,40000001},{0.05,0.1,0.2,0.23,0.33,0.4,0.45}))</f>
        <v/>
      </c>
    </row>
    <row r="965">
      <c r="A965" t="inlineStr">
        <is>
          <t>1万円刻み</t>
        </is>
      </c>
      <c r="B965" s="16">
        <f>'3_1万円刻み'!$A$121</f>
        <v/>
      </c>
      <c r="C965" t="n">
        <v>2025</v>
      </c>
      <c r="D965" t="n">
        <v>0</v>
      </c>
      <c r="E965" t="n">
        <v>0</v>
      </c>
      <c r="F965" t="n">
        <v>0</v>
      </c>
      <c r="G965" s="16">
        <f>ROUND(MIN(B965/12,650000)*12*0.0915+MIN(B965/12,1390000)*12*(0.0504+0)+B965*0.005,0)</f>
        <v/>
      </c>
      <c r="H965" t="n">
        <v>0</v>
      </c>
      <c r="I965" t="n">
        <v>0</v>
      </c>
      <c r="J965" s="16">
        <f>IF(C965=2026,IF(B965&lt;741000,0,IF(B965&lt;2191000,B965-740000,IF(B965&lt;2193000,1451000,IF(B965&lt;2196000,1453000,IF(B965&lt;2200000,1456000,IF(B965&lt;3600000,ROUNDDOWN(B965/4,-3)*2.8-80000,IF(B965&lt;6600000,ROUNDDOWN(B965/4,-3)*3.2-440000,IF(B965&lt;8500000,ROUNDDOWN(B965*0.9,0)-1100000,B965-1950000)))))))),IF(B965&lt;651000,0,IF(B965&lt;1900000,B965-650000,IF(B965&lt;3600000,ROUNDDOWN(B965/4,-3)*2.8-80000,IF(B965&lt;6600000,ROUNDDOWN(B965/4,-3)*3.2-440000,IF(B965&lt;8500000,ROUNDDOWN(B965*0.9,0)-1100000,B965-1950000))))))</f>
        <v/>
      </c>
      <c r="K965" s="16">
        <f>IF(J965&gt;23500000,NA(),IF(C965=2026,IF(J965&lt;=4890000,1040000,IF(J965&lt;=6550000,670000,620000)),IF(J965&lt;=1320000,950000,IF(J965&lt;=3360000,880000,IF(J965&lt;=4890000,680000,IF(J965&lt;=6550000,630000,580000))))))</f>
        <v/>
      </c>
      <c r="L965" s="16">
        <f>IF(D965=1,IF(J965&lt;=9000000,380000,IF(J965&lt;=9500000,260000,IF(J965&lt;=10000000,130000,0))),0)</f>
        <v/>
      </c>
      <c r="M965" s="16">
        <f>IF(D965=1,IF(J965&lt;=9000000,330000,IF(J965&lt;=9500000,220000,IF(J965&lt;=10000000,110000,0))),0)</f>
        <v/>
      </c>
      <c r="N965" s="16">
        <f>IF(D965=1,IF(J965&lt;=9000000,50000,IF(J965&lt;=9500000,40000,IF(J965&lt;=10000000,20000,0))),0)</f>
        <v/>
      </c>
      <c r="O965" s="16">
        <f>MAX(0,ROUNDDOWN(J965-G965-K965-L965-E965*380000-F965*630000-H965,-3))</f>
        <v/>
      </c>
      <c r="P965" s="16">
        <f>MAX(0,ROUNDDOWN(J965-G965-430000-M965-E965*330000-F965*450000-I965,-3))</f>
        <v/>
      </c>
      <c r="Q965" s="16">
        <f>50000+N965+E965*50000+F965*180000</f>
        <v/>
      </c>
      <c r="R965" s="16">
        <f>IF(P965&lt;=2000000,MIN(Q965,P965),MAX(Q965-(P965-2000000),50000))*0.05</f>
        <v/>
      </c>
      <c r="S965" s="16">
        <f>MAX(0,P965*0.1-R965)</f>
        <v/>
      </c>
      <c r="T965" s="16">
        <f>Q965+MAX(0,K965-480000)</f>
        <v/>
      </c>
      <c r="U965" s="16">
        <f>P965-T965</f>
        <v/>
      </c>
      <c r="V965" s="17">
        <f>IF(U965&lt;0,0,LOOKUP(U965,{0,1950001,3300001,6950001,9000001,18000001,40000001},{0.05,0.1,0.2,0.23,0.33,0.4,0.45}))</f>
        <v/>
      </c>
      <c r="W965" s="18">
        <f>IF(U965&lt;0,0.9,0.9-V965*1.021)</f>
        <v/>
      </c>
      <c r="X965" s="16">
        <f>ROUNDDOWN(S965*0.2/W965+2000,0)</f>
        <v/>
      </c>
      <c r="Y965" s="17">
        <f>IF(O965&lt;=0,0,LOOKUP(O965,{0,1950001,3300001,6950001,9000001,18000001,40000001},{0.05,0.1,0.2,0.23,0.33,0.4,0.45}))</f>
        <v/>
      </c>
    </row>
    <row r="966">
      <c r="A966" t="inlineStr">
        <is>
          <t>1万円刻み</t>
        </is>
      </c>
      <c r="B966" s="16">
        <f>'3_1万円刻み'!$A$121</f>
        <v/>
      </c>
      <c r="C966" t="n">
        <v>2026</v>
      </c>
      <c r="D966" t="n">
        <v>0</v>
      </c>
      <c r="E966" t="n">
        <v>0</v>
      </c>
      <c r="F966" t="n">
        <v>0</v>
      </c>
      <c r="G966" s="16">
        <f>ROUND(MIN(B966/12,650000)*12*0.0915+MIN(B966/12,1390000)*12*(0.0504+0)+B966*0.005,0)</f>
        <v/>
      </c>
      <c r="H966" t="n">
        <v>0</v>
      </c>
      <c r="I966" t="n">
        <v>0</v>
      </c>
      <c r="J966" s="16">
        <f>IF(C966=2026,IF(B966&lt;741000,0,IF(B966&lt;2191000,B966-740000,IF(B966&lt;2193000,1451000,IF(B966&lt;2196000,1453000,IF(B966&lt;2200000,1456000,IF(B966&lt;3600000,ROUNDDOWN(B966/4,-3)*2.8-80000,IF(B966&lt;6600000,ROUNDDOWN(B966/4,-3)*3.2-440000,IF(B966&lt;8500000,ROUNDDOWN(B966*0.9,0)-1100000,B966-1950000)))))))),IF(B966&lt;651000,0,IF(B966&lt;1900000,B966-650000,IF(B966&lt;3600000,ROUNDDOWN(B966/4,-3)*2.8-80000,IF(B966&lt;6600000,ROUNDDOWN(B966/4,-3)*3.2-440000,IF(B966&lt;8500000,ROUNDDOWN(B966*0.9,0)-1100000,B966-1950000))))))</f>
        <v/>
      </c>
      <c r="K966" s="16">
        <f>IF(J966&gt;23500000,NA(),IF(C966=2026,IF(J966&lt;=4890000,1040000,IF(J966&lt;=6550000,670000,620000)),IF(J966&lt;=1320000,950000,IF(J966&lt;=3360000,880000,IF(J966&lt;=4890000,680000,IF(J966&lt;=6550000,630000,580000))))))</f>
        <v/>
      </c>
      <c r="L966" s="16">
        <f>IF(D966=1,IF(J966&lt;=9000000,380000,IF(J966&lt;=9500000,260000,IF(J966&lt;=10000000,130000,0))),0)</f>
        <v/>
      </c>
      <c r="M966" s="16">
        <f>IF(D966=1,IF(J966&lt;=9000000,330000,IF(J966&lt;=9500000,220000,IF(J966&lt;=10000000,110000,0))),0)</f>
        <v/>
      </c>
      <c r="N966" s="16">
        <f>IF(D966=1,IF(J966&lt;=9000000,50000,IF(J966&lt;=9500000,40000,IF(J966&lt;=10000000,20000,0))),0)</f>
        <v/>
      </c>
      <c r="O966" s="16">
        <f>MAX(0,ROUNDDOWN(J966-G966-K966-L966-E966*380000-F966*630000-H966,-3))</f>
        <v/>
      </c>
      <c r="P966" s="16">
        <f>MAX(0,ROUNDDOWN(J966-G966-430000-M966-E966*330000-F966*450000-I966,-3))</f>
        <v/>
      </c>
      <c r="Q966" s="16">
        <f>50000+N966+E966*50000+F966*180000</f>
        <v/>
      </c>
      <c r="R966" s="16">
        <f>IF(P966&lt;=2000000,MIN(Q966,P966),MAX(Q966-(P966-2000000),50000))*0.05</f>
        <v/>
      </c>
      <c r="S966" s="16">
        <f>MAX(0,P966*0.1-R966)</f>
        <v/>
      </c>
      <c r="T966" s="16">
        <f>Q966+MAX(0,K966-480000)</f>
        <v/>
      </c>
      <c r="U966" s="16">
        <f>P966-T966</f>
        <v/>
      </c>
      <c r="V966" s="17">
        <f>IF(U966&lt;0,0,LOOKUP(U966,{0,1950001,3300001,6950001,9000001,18000001,40000001},{0.05,0.1,0.2,0.23,0.33,0.4,0.45}))</f>
        <v/>
      </c>
      <c r="W966" s="18">
        <f>IF(U966&lt;0,0.9,0.9-V966*1.021)</f>
        <v/>
      </c>
      <c r="X966" s="16">
        <f>ROUNDDOWN(S966*0.2/W966+2000,0)</f>
        <v/>
      </c>
      <c r="Y966" s="17">
        <f>IF(O966&lt;=0,0,LOOKUP(O966,{0,1950001,3300001,6950001,9000001,18000001,40000001},{0.05,0.1,0.2,0.23,0.33,0.4,0.45}))</f>
        <v/>
      </c>
    </row>
    <row r="967">
      <c r="A967" t="inlineStr">
        <is>
          <t>1万円刻み</t>
        </is>
      </c>
      <c r="B967" s="16">
        <f>'3_1万円刻み'!$A$121</f>
        <v/>
      </c>
      <c r="C967" t="n">
        <v>2025</v>
      </c>
      <c r="D967" t="n">
        <v>1</v>
      </c>
      <c r="E967" t="n">
        <v>0</v>
      </c>
      <c r="F967" t="n">
        <v>0</v>
      </c>
      <c r="G967" s="16">
        <f>ROUND(MIN(B967/12,650000)*12*0.0915+MIN(B967/12,1390000)*12*(0.0504+0)+B967*0.005,0)</f>
        <v/>
      </c>
      <c r="H967" t="n">
        <v>0</v>
      </c>
      <c r="I967" t="n">
        <v>0</v>
      </c>
      <c r="J967" s="16">
        <f>IF(C967=2026,IF(B967&lt;741000,0,IF(B967&lt;2191000,B967-740000,IF(B967&lt;2193000,1451000,IF(B967&lt;2196000,1453000,IF(B967&lt;2200000,1456000,IF(B967&lt;3600000,ROUNDDOWN(B967/4,-3)*2.8-80000,IF(B967&lt;6600000,ROUNDDOWN(B967/4,-3)*3.2-440000,IF(B967&lt;8500000,ROUNDDOWN(B967*0.9,0)-1100000,B967-1950000)))))))),IF(B967&lt;651000,0,IF(B967&lt;1900000,B967-650000,IF(B967&lt;3600000,ROUNDDOWN(B967/4,-3)*2.8-80000,IF(B967&lt;6600000,ROUNDDOWN(B967/4,-3)*3.2-440000,IF(B967&lt;8500000,ROUNDDOWN(B967*0.9,0)-1100000,B967-1950000))))))</f>
        <v/>
      </c>
      <c r="K967" s="16">
        <f>IF(J967&gt;23500000,NA(),IF(C967=2026,IF(J967&lt;=4890000,1040000,IF(J967&lt;=6550000,670000,620000)),IF(J967&lt;=1320000,950000,IF(J967&lt;=3360000,880000,IF(J967&lt;=4890000,680000,IF(J967&lt;=6550000,630000,580000))))))</f>
        <v/>
      </c>
      <c r="L967" s="16">
        <f>IF(D967=1,IF(J967&lt;=9000000,380000,IF(J967&lt;=9500000,260000,IF(J967&lt;=10000000,130000,0))),0)</f>
        <v/>
      </c>
      <c r="M967" s="16">
        <f>IF(D967=1,IF(J967&lt;=9000000,330000,IF(J967&lt;=9500000,220000,IF(J967&lt;=10000000,110000,0))),0)</f>
        <v/>
      </c>
      <c r="N967" s="16">
        <f>IF(D967=1,IF(J967&lt;=9000000,50000,IF(J967&lt;=9500000,40000,IF(J967&lt;=10000000,20000,0))),0)</f>
        <v/>
      </c>
      <c r="O967" s="16">
        <f>MAX(0,ROUNDDOWN(J967-G967-K967-L967-E967*380000-F967*630000-H967,-3))</f>
        <v/>
      </c>
      <c r="P967" s="16">
        <f>MAX(0,ROUNDDOWN(J967-G967-430000-M967-E967*330000-F967*450000-I967,-3))</f>
        <v/>
      </c>
      <c r="Q967" s="16">
        <f>50000+N967+E967*50000+F967*180000</f>
        <v/>
      </c>
      <c r="R967" s="16">
        <f>IF(P967&lt;=2000000,MIN(Q967,P967),MAX(Q967-(P967-2000000),50000))*0.05</f>
        <v/>
      </c>
      <c r="S967" s="16">
        <f>MAX(0,P967*0.1-R967)</f>
        <v/>
      </c>
      <c r="T967" s="16">
        <f>Q967+MAX(0,K967-480000)</f>
        <v/>
      </c>
      <c r="U967" s="16">
        <f>P967-T967</f>
        <v/>
      </c>
      <c r="V967" s="17">
        <f>IF(U967&lt;0,0,LOOKUP(U967,{0,1950001,3300001,6950001,9000001,18000001,40000001},{0.05,0.1,0.2,0.23,0.33,0.4,0.45}))</f>
        <v/>
      </c>
      <c r="W967" s="18">
        <f>IF(U967&lt;0,0.9,0.9-V967*1.021)</f>
        <v/>
      </c>
      <c r="X967" s="16">
        <f>ROUNDDOWN(S967*0.2/W967+2000,0)</f>
        <v/>
      </c>
      <c r="Y967" s="17">
        <f>IF(O967&lt;=0,0,LOOKUP(O967,{0,1950001,3300001,6950001,9000001,18000001,40000001},{0.05,0.1,0.2,0.23,0.33,0.4,0.45}))</f>
        <v/>
      </c>
    </row>
    <row r="968">
      <c r="A968" t="inlineStr">
        <is>
          <t>1万円刻み</t>
        </is>
      </c>
      <c r="B968" s="16">
        <f>'3_1万円刻み'!$A$121</f>
        <v/>
      </c>
      <c r="C968" t="n">
        <v>2026</v>
      </c>
      <c r="D968" t="n">
        <v>1</v>
      </c>
      <c r="E968" t="n">
        <v>0</v>
      </c>
      <c r="F968" t="n">
        <v>0</v>
      </c>
      <c r="G968" s="16">
        <f>ROUND(MIN(B968/12,650000)*12*0.0915+MIN(B968/12,1390000)*12*(0.0504+0)+B968*0.005,0)</f>
        <v/>
      </c>
      <c r="H968" t="n">
        <v>0</v>
      </c>
      <c r="I968" t="n">
        <v>0</v>
      </c>
      <c r="J968" s="16">
        <f>IF(C968=2026,IF(B968&lt;741000,0,IF(B968&lt;2191000,B968-740000,IF(B968&lt;2193000,1451000,IF(B968&lt;2196000,1453000,IF(B968&lt;2200000,1456000,IF(B968&lt;3600000,ROUNDDOWN(B968/4,-3)*2.8-80000,IF(B968&lt;6600000,ROUNDDOWN(B968/4,-3)*3.2-440000,IF(B968&lt;8500000,ROUNDDOWN(B968*0.9,0)-1100000,B968-1950000)))))))),IF(B968&lt;651000,0,IF(B968&lt;1900000,B968-650000,IF(B968&lt;3600000,ROUNDDOWN(B968/4,-3)*2.8-80000,IF(B968&lt;6600000,ROUNDDOWN(B968/4,-3)*3.2-440000,IF(B968&lt;8500000,ROUNDDOWN(B968*0.9,0)-1100000,B968-1950000))))))</f>
        <v/>
      </c>
      <c r="K968" s="16">
        <f>IF(J968&gt;23500000,NA(),IF(C968=2026,IF(J968&lt;=4890000,1040000,IF(J968&lt;=6550000,670000,620000)),IF(J968&lt;=1320000,950000,IF(J968&lt;=3360000,880000,IF(J968&lt;=4890000,680000,IF(J968&lt;=6550000,630000,580000))))))</f>
        <v/>
      </c>
      <c r="L968" s="16">
        <f>IF(D968=1,IF(J968&lt;=9000000,380000,IF(J968&lt;=9500000,260000,IF(J968&lt;=10000000,130000,0))),0)</f>
        <v/>
      </c>
      <c r="M968" s="16">
        <f>IF(D968=1,IF(J968&lt;=9000000,330000,IF(J968&lt;=9500000,220000,IF(J968&lt;=10000000,110000,0))),0)</f>
        <v/>
      </c>
      <c r="N968" s="16">
        <f>IF(D968=1,IF(J968&lt;=9000000,50000,IF(J968&lt;=9500000,40000,IF(J968&lt;=10000000,20000,0))),0)</f>
        <v/>
      </c>
      <c r="O968" s="16">
        <f>MAX(0,ROUNDDOWN(J968-G968-K968-L968-E968*380000-F968*630000-H968,-3))</f>
        <v/>
      </c>
      <c r="P968" s="16">
        <f>MAX(0,ROUNDDOWN(J968-G968-430000-M968-E968*330000-F968*450000-I968,-3))</f>
        <v/>
      </c>
      <c r="Q968" s="16">
        <f>50000+N968+E968*50000+F968*180000</f>
        <v/>
      </c>
      <c r="R968" s="16">
        <f>IF(P968&lt;=2000000,MIN(Q968,P968),MAX(Q968-(P968-2000000),50000))*0.05</f>
        <v/>
      </c>
      <c r="S968" s="16">
        <f>MAX(0,P968*0.1-R968)</f>
        <v/>
      </c>
      <c r="T968" s="16">
        <f>Q968+MAX(0,K968-480000)</f>
        <v/>
      </c>
      <c r="U968" s="16">
        <f>P968-T968</f>
        <v/>
      </c>
      <c r="V968" s="17">
        <f>IF(U968&lt;0,0,LOOKUP(U968,{0,1950001,3300001,6950001,9000001,18000001,40000001},{0.05,0.1,0.2,0.23,0.33,0.4,0.45}))</f>
        <v/>
      </c>
      <c r="W968" s="18">
        <f>IF(U968&lt;0,0.9,0.9-V968*1.021)</f>
        <v/>
      </c>
      <c r="X968" s="16">
        <f>ROUNDDOWN(S968*0.2/W968+2000,0)</f>
        <v/>
      </c>
      <c r="Y968" s="17">
        <f>IF(O968&lt;=0,0,LOOKUP(O968,{0,1950001,3300001,6950001,9000001,18000001,40000001},{0.05,0.1,0.2,0.23,0.33,0.4,0.45}))</f>
        <v/>
      </c>
    </row>
    <row r="969">
      <c r="A969" t="inlineStr">
        <is>
          <t>1万円刻み</t>
        </is>
      </c>
      <c r="B969" s="16">
        <f>'3_1万円刻み'!$A$122</f>
        <v/>
      </c>
      <c r="C969" t="n">
        <v>2025</v>
      </c>
      <c r="D969" t="n">
        <v>0</v>
      </c>
      <c r="E969" t="n">
        <v>0</v>
      </c>
      <c r="F969" t="n">
        <v>0</v>
      </c>
      <c r="G969" s="16">
        <f>ROUND(MIN(B969/12,650000)*12*0.0915+MIN(B969/12,1390000)*12*(0.0504+0)+B969*0.005,0)</f>
        <v/>
      </c>
      <c r="H969" t="n">
        <v>0</v>
      </c>
      <c r="I969" t="n">
        <v>0</v>
      </c>
      <c r="J969" s="16">
        <f>IF(C969=2026,IF(B969&lt;741000,0,IF(B969&lt;2191000,B969-740000,IF(B969&lt;2193000,1451000,IF(B969&lt;2196000,1453000,IF(B969&lt;2200000,1456000,IF(B969&lt;3600000,ROUNDDOWN(B969/4,-3)*2.8-80000,IF(B969&lt;6600000,ROUNDDOWN(B969/4,-3)*3.2-440000,IF(B969&lt;8500000,ROUNDDOWN(B969*0.9,0)-1100000,B969-1950000)))))))),IF(B969&lt;651000,0,IF(B969&lt;1900000,B969-650000,IF(B969&lt;3600000,ROUNDDOWN(B969/4,-3)*2.8-80000,IF(B969&lt;6600000,ROUNDDOWN(B969/4,-3)*3.2-440000,IF(B969&lt;8500000,ROUNDDOWN(B969*0.9,0)-1100000,B969-1950000))))))</f>
        <v/>
      </c>
      <c r="K969" s="16">
        <f>IF(J969&gt;23500000,NA(),IF(C969=2026,IF(J969&lt;=4890000,1040000,IF(J969&lt;=6550000,670000,620000)),IF(J969&lt;=1320000,950000,IF(J969&lt;=3360000,880000,IF(J969&lt;=4890000,680000,IF(J969&lt;=6550000,630000,580000))))))</f>
        <v/>
      </c>
      <c r="L969" s="16">
        <f>IF(D969=1,IF(J969&lt;=9000000,380000,IF(J969&lt;=9500000,260000,IF(J969&lt;=10000000,130000,0))),0)</f>
        <v/>
      </c>
      <c r="M969" s="16">
        <f>IF(D969=1,IF(J969&lt;=9000000,330000,IF(J969&lt;=9500000,220000,IF(J969&lt;=10000000,110000,0))),0)</f>
        <v/>
      </c>
      <c r="N969" s="16">
        <f>IF(D969=1,IF(J969&lt;=9000000,50000,IF(J969&lt;=9500000,40000,IF(J969&lt;=10000000,20000,0))),0)</f>
        <v/>
      </c>
      <c r="O969" s="16">
        <f>MAX(0,ROUNDDOWN(J969-G969-K969-L969-E969*380000-F969*630000-H969,-3))</f>
        <v/>
      </c>
      <c r="P969" s="16">
        <f>MAX(0,ROUNDDOWN(J969-G969-430000-M969-E969*330000-F969*450000-I969,-3))</f>
        <v/>
      </c>
      <c r="Q969" s="16">
        <f>50000+N969+E969*50000+F969*180000</f>
        <v/>
      </c>
      <c r="R969" s="16">
        <f>IF(P969&lt;=2000000,MIN(Q969,P969),MAX(Q969-(P969-2000000),50000))*0.05</f>
        <v/>
      </c>
      <c r="S969" s="16">
        <f>MAX(0,P969*0.1-R969)</f>
        <v/>
      </c>
      <c r="T969" s="16">
        <f>Q969+MAX(0,K969-480000)</f>
        <v/>
      </c>
      <c r="U969" s="16">
        <f>P969-T969</f>
        <v/>
      </c>
      <c r="V969" s="17">
        <f>IF(U969&lt;0,0,LOOKUP(U969,{0,1950001,3300001,6950001,9000001,18000001,40000001},{0.05,0.1,0.2,0.23,0.33,0.4,0.45}))</f>
        <v/>
      </c>
      <c r="W969" s="18">
        <f>IF(U969&lt;0,0.9,0.9-V969*1.021)</f>
        <v/>
      </c>
      <c r="X969" s="16">
        <f>ROUNDDOWN(S969*0.2/W969+2000,0)</f>
        <v/>
      </c>
      <c r="Y969" s="17">
        <f>IF(O969&lt;=0,0,LOOKUP(O969,{0,1950001,3300001,6950001,9000001,18000001,40000001},{0.05,0.1,0.2,0.23,0.33,0.4,0.45}))</f>
        <v/>
      </c>
    </row>
    <row r="970">
      <c r="A970" t="inlineStr">
        <is>
          <t>1万円刻み</t>
        </is>
      </c>
      <c r="B970" s="16">
        <f>'3_1万円刻み'!$A$122</f>
        <v/>
      </c>
      <c r="C970" t="n">
        <v>2026</v>
      </c>
      <c r="D970" t="n">
        <v>0</v>
      </c>
      <c r="E970" t="n">
        <v>0</v>
      </c>
      <c r="F970" t="n">
        <v>0</v>
      </c>
      <c r="G970" s="16">
        <f>ROUND(MIN(B970/12,650000)*12*0.0915+MIN(B970/12,1390000)*12*(0.0504+0)+B970*0.005,0)</f>
        <v/>
      </c>
      <c r="H970" t="n">
        <v>0</v>
      </c>
      <c r="I970" t="n">
        <v>0</v>
      </c>
      <c r="J970" s="16">
        <f>IF(C970=2026,IF(B970&lt;741000,0,IF(B970&lt;2191000,B970-740000,IF(B970&lt;2193000,1451000,IF(B970&lt;2196000,1453000,IF(B970&lt;2200000,1456000,IF(B970&lt;3600000,ROUNDDOWN(B970/4,-3)*2.8-80000,IF(B970&lt;6600000,ROUNDDOWN(B970/4,-3)*3.2-440000,IF(B970&lt;8500000,ROUNDDOWN(B970*0.9,0)-1100000,B970-1950000)))))))),IF(B970&lt;651000,0,IF(B970&lt;1900000,B970-650000,IF(B970&lt;3600000,ROUNDDOWN(B970/4,-3)*2.8-80000,IF(B970&lt;6600000,ROUNDDOWN(B970/4,-3)*3.2-440000,IF(B970&lt;8500000,ROUNDDOWN(B970*0.9,0)-1100000,B970-1950000))))))</f>
        <v/>
      </c>
      <c r="K970" s="16">
        <f>IF(J970&gt;23500000,NA(),IF(C970=2026,IF(J970&lt;=4890000,1040000,IF(J970&lt;=6550000,670000,620000)),IF(J970&lt;=1320000,950000,IF(J970&lt;=3360000,880000,IF(J970&lt;=4890000,680000,IF(J970&lt;=6550000,630000,580000))))))</f>
        <v/>
      </c>
      <c r="L970" s="16">
        <f>IF(D970=1,IF(J970&lt;=9000000,380000,IF(J970&lt;=9500000,260000,IF(J970&lt;=10000000,130000,0))),0)</f>
        <v/>
      </c>
      <c r="M970" s="16">
        <f>IF(D970=1,IF(J970&lt;=9000000,330000,IF(J970&lt;=9500000,220000,IF(J970&lt;=10000000,110000,0))),0)</f>
        <v/>
      </c>
      <c r="N970" s="16">
        <f>IF(D970=1,IF(J970&lt;=9000000,50000,IF(J970&lt;=9500000,40000,IF(J970&lt;=10000000,20000,0))),0)</f>
        <v/>
      </c>
      <c r="O970" s="16">
        <f>MAX(0,ROUNDDOWN(J970-G970-K970-L970-E970*380000-F970*630000-H970,-3))</f>
        <v/>
      </c>
      <c r="P970" s="16">
        <f>MAX(0,ROUNDDOWN(J970-G970-430000-M970-E970*330000-F970*450000-I970,-3))</f>
        <v/>
      </c>
      <c r="Q970" s="16">
        <f>50000+N970+E970*50000+F970*180000</f>
        <v/>
      </c>
      <c r="R970" s="16">
        <f>IF(P970&lt;=2000000,MIN(Q970,P970),MAX(Q970-(P970-2000000),50000))*0.05</f>
        <v/>
      </c>
      <c r="S970" s="16">
        <f>MAX(0,P970*0.1-R970)</f>
        <v/>
      </c>
      <c r="T970" s="16">
        <f>Q970+MAX(0,K970-480000)</f>
        <v/>
      </c>
      <c r="U970" s="16">
        <f>P970-T970</f>
        <v/>
      </c>
      <c r="V970" s="17">
        <f>IF(U970&lt;0,0,LOOKUP(U970,{0,1950001,3300001,6950001,9000001,18000001,40000001},{0.05,0.1,0.2,0.23,0.33,0.4,0.45}))</f>
        <v/>
      </c>
      <c r="W970" s="18">
        <f>IF(U970&lt;0,0.9,0.9-V970*1.021)</f>
        <v/>
      </c>
      <c r="X970" s="16">
        <f>ROUNDDOWN(S970*0.2/W970+2000,0)</f>
        <v/>
      </c>
      <c r="Y970" s="17">
        <f>IF(O970&lt;=0,0,LOOKUP(O970,{0,1950001,3300001,6950001,9000001,18000001,40000001},{0.05,0.1,0.2,0.23,0.33,0.4,0.45}))</f>
        <v/>
      </c>
    </row>
    <row r="971">
      <c r="A971" t="inlineStr">
        <is>
          <t>1万円刻み</t>
        </is>
      </c>
      <c r="B971" s="16">
        <f>'3_1万円刻み'!$A$122</f>
        <v/>
      </c>
      <c r="C971" t="n">
        <v>2025</v>
      </c>
      <c r="D971" t="n">
        <v>1</v>
      </c>
      <c r="E971" t="n">
        <v>0</v>
      </c>
      <c r="F971" t="n">
        <v>0</v>
      </c>
      <c r="G971" s="16">
        <f>ROUND(MIN(B971/12,650000)*12*0.0915+MIN(B971/12,1390000)*12*(0.0504+0)+B971*0.005,0)</f>
        <v/>
      </c>
      <c r="H971" t="n">
        <v>0</v>
      </c>
      <c r="I971" t="n">
        <v>0</v>
      </c>
      <c r="J971" s="16">
        <f>IF(C971=2026,IF(B971&lt;741000,0,IF(B971&lt;2191000,B971-740000,IF(B971&lt;2193000,1451000,IF(B971&lt;2196000,1453000,IF(B971&lt;2200000,1456000,IF(B971&lt;3600000,ROUNDDOWN(B971/4,-3)*2.8-80000,IF(B971&lt;6600000,ROUNDDOWN(B971/4,-3)*3.2-440000,IF(B971&lt;8500000,ROUNDDOWN(B971*0.9,0)-1100000,B971-1950000)))))))),IF(B971&lt;651000,0,IF(B971&lt;1900000,B971-650000,IF(B971&lt;3600000,ROUNDDOWN(B971/4,-3)*2.8-80000,IF(B971&lt;6600000,ROUNDDOWN(B971/4,-3)*3.2-440000,IF(B971&lt;8500000,ROUNDDOWN(B971*0.9,0)-1100000,B971-1950000))))))</f>
        <v/>
      </c>
      <c r="K971" s="16">
        <f>IF(J971&gt;23500000,NA(),IF(C971=2026,IF(J971&lt;=4890000,1040000,IF(J971&lt;=6550000,670000,620000)),IF(J971&lt;=1320000,950000,IF(J971&lt;=3360000,880000,IF(J971&lt;=4890000,680000,IF(J971&lt;=6550000,630000,580000))))))</f>
        <v/>
      </c>
      <c r="L971" s="16">
        <f>IF(D971=1,IF(J971&lt;=9000000,380000,IF(J971&lt;=9500000,260000,IF(J971&lt;=10000000,130000,0))),0)</f>
        <v/>
      </c>
      <c r="M971" s="16">
        <f>IF(D971=1,IF(J971&lt;=9000000,330000,IF(J971&lt;=9500000,220000,IF(J971&lt;=10000000,110000,0))),0)</f>
        <v/>
      </c>
      <c r="N971" s="16">
        <f>IF(D971=1,IF(J971&lt;=9000000,50000,IF(J971&lt;=9500000,40000,IF(J971&lt;=10000000,20000,0))),0)</f>
        <v/>
      </c>
      <c r="O971" s="16">
        <f>MAX(0,ROUNDDOWN(J971-G971-K971-L971-E971*380000-F971*630000-H971,-3))</f>
        <v/>
      </c>
      <c r="P971" s="16">
        <f>MAX(0,ROUNDDOWN(J971-G971-430000-M971-E971*330000-F971*450000-I971,-3))</f>
        <v/>
      </c>
      <c r="Q971" s="16">
        <f>50000+N971+E971*50000+F971*180000</f>
        <v/>
      </c>
      <c r="R971" s="16">
        <f>IF(P971&lt;=2000000,MIN(Q971,P971),MAX(Q971-(P971-2000000),50000))*0.05</f>
        <v/>
      </c>
      <c r="S971" s="16">
        <f>MAX(0,P971*0.1-R971)</f>
        <v/>
      </c>
      <c r="T971" s="16">
        <f>Q971+MAX(0,K971-480000)</f>
        <v/>
      </c>
      <c r="U971" s="16">
        <f>P971-T971</f>
        <v/>
      </c>
      <c r="V971" s="17">
        <f>IF(U971&lt;0,0,LOOKUP(U971,{0,1950001,3300001,6950001,9000001,18000001,40000001},{0.05,0.1,0.2,0.23,0.33,0.4,0.45}))</f>
        <v/>
      </c>
      <c r="W971" s="18">
        <f>IF(U971&lt;0,0.9,0.9-V971*1.021)</f>
        <v/>
      </c>
      <c r="X971" s="16">
        <f>ROUNDDOWN(S971*0.2/W971+2000,0)</f>
        <v/>
      </c>
      <c r="Y971" s="17">
        <f>IF(O971&lt;=0,0,LOOKUP(O971,{0,1950001,3300001,6950001,9000001,18000001,40000001},{0.05,0.1,0.2,0.23,0.33,0.4,0.45}))</f>
        <v/>
      </c>
    </row>
    <row r="972">
      <c r="A972" t="inlineStr">
        <is>
          <t>1万円刻み</t>
        </is>
      </c>
      <c r="B972" s="16">
        <f>'3_1万円刻み'!$A$122</f>
        <v/>
      </c>
      <c r="C972" t="n">
        <v>2026</v>
      </c>
      <c r="D972" t="n">
        <v>1</v>
      </c>
      <c r="E972" t="n">
        <v>0</v>
      </c>
      <c r="F972" t="n">
        <v>0</v>
      </c>
      <c r="G972" s="16">
        <f>ROUND(MIN(B972/12,650000)*12*0.0915+MIN(B972/12,1390000)*12*(0.0504+0)+B972*0.005,0)</f>
        <v/>
      </c>
      <c r="H972" t="n">
        <v>0</v>
      </c>
      <c r="I972" t="n">
        <v>0</v>
      </c>
      <c r="J972" s="16">
        <f>IF(C972=2026,IF(B972&lt;741000,0,IF(B972&lt;2191000,B972-740000,IF(B972&lt;2193000,1451000,IF(B972&lt;2196000,1453000,IF(B972&lt;2200000,1456000,IF(B972&lt;3600000,ROUNDDOWN(B972/4,-3)*2.8-80000,IF(B972&lt;6600000,ROUNDDOWN(B972/4,-3)*3.2-440000,IF(B972&lt;8500000,ROUNDDOWN(B972*0.9,0)-1100000,B972-1950000)))))))),IF(B972&lt;651000,0,IF(B972&lt;1900000,B972-650000,IF(B972&lt;3600000,ROUNDDOWN(B972/4,-3)*2.8-80000,IF(B972&lt;6600000,ROUNDDOWN(B972/4,-3)*3.2-440000,IF(B972&lt;8500000,ROUNDDOWN(B972*0.9,0)-1100000,B972-1950000))))))</f>
        <v/>
      </c>
      <c r="K972" s="16">
        <f>IF(J972&gt;23500000,NA(),IF(C972=2026,IF(J972&lt;=4890000,1040000,IF(J972&lt;=6550000,670000,620000)),IF(J972&lt;=1320000,950000,IF(J972&lt;=3360000,880000,IF(J972&lt;=4890000,680000,IF(J972&lt;=6550000,630000,580000))))))</f>
        <v/>
      </c>
      <c r="L972" s="16">
        <f>IF(D972=1,IF(J972&lt;=9000000,380000,IF(J972&lt;=9500000,260000,IF(J972&lt;=10000000,130000,0))),0)</f>
        <v/>
      </c>
      <c r="M972" s="16">
        <f>IF(D972=1,IF(J972&lt;=9000000,330000,IF(J972&lt;=9500000,220000,IF(J972&lt;=10000000,110000,0))),0)</f>
        <v/>
      </c>
      <c r="N972" s="16">
        <f>IF(D972=1,IF(J972&lt;=9000000,50000,IF(J972&lt;=9500000,40000,IF(J972&lt;=10000000,20000,0))),0)</f>
        <v/>
      </c>
      <c r="O972" s="16">
        <f>MAX(0,ROUNDDOWN(J972-G972-K972-L972-E972*380000-F972*630000-H972,-3))</f>
        <v/>
      </c>
      <c r="P972" s="16">
        <f>MAX(0,ROUNDDOWN(J972-G972-430000-M972-E972*330000-F972*450000-I972,-3))</f>
        <v/>
      </c>
      <c r="Q972" s="16">
        <f>50000+N972+E972*50000+F972*180000</f>
        <v/>
      </c>
      <c r="R972" s="16">
        <f>IF(P972&lt;=2000000,MIN(Q972,P972),MAX(Q972-(P972-2000000),50000))*0.05</f>
        <v/>
      </c>
      <c r="S972" s="16">
        <f>MAX(0,P972*0.1-R972)</f>
        <v/>
      </c>
      <c r="T972" s="16">
        <f>Q972+MAX(0,K972-480000)</f>
        <v/>
      </c>
      <c r="U972" s="16">
        <f>P972-T972</f>
        <v/>
      </c>
      <c r="V972" s="17">
        <f>IF(U972&lt;0,0,LOOKUP(U972,{0,1950001,3300001,6950001,9000001,18000001,40000001},{0.05,0.1,0.2,0.23,0.33,0.4,0.45}))</f>
        <v/>
      </c>
      <c r="W972" s="18">
        <f>IF(U972&lt;0,0.9,0.9-V972*1.021)</f>
        <v/>
      </c>
      <c r="X972" s="16">
        <f>ROUNDDOWN(S972*0.2/W972+2000,0)</f>
        <v/>
      </c>
      <c r="Y972" s="17">
        <f>IF(O972&lt;=0,0,LOOKUP(O972,{0,1950001,3300001,6950001,9000001,18000001,40000001},{0.05,0.1,0.2,0.23,0.33,0.4,0.45}))</f>
        <v/>
      </c>
    </row>
    <row r="973">
      <c r="A973" t="inlineStr">
        <is>
          <t>1万円刻み</t>
        </is>
      </c>
      <c r="B973" s="16">
        <f>'3_1万円刻み'!$A$123</f>
        <v/>
      </c>
      <c r="C973" t="n">
        <v>2025</v>
      </c>
      <c r="D973" t="n">
        <v>0</v>
      </c>
      <c r="E973" t="n">
        <v>0</v>
      </c>
      <c r="F973" t="n">
        <v>0</v>
      </c>
      <c r="G973" s="16">
        <f>ROUND(MIN(B973/12,650000)*12*0.0915+MIN(B973/12,1390000)*12*(0.0504+0)+B973*0.005,0)</f>
        <v/>
      </c>
      <c r="H973" t="n">
        <v>0</v>
      </c>
      <c r="I973" t="n">
        <v>0</v>
      </c>
      <c r="J973" s="16">
        <f>IF(C973=2026,IF(B973&lt;741000,0,IF(B973&lt;2191000,B973-740000,IF(B973&lt;2193000,1451000,IF(B973&lt;2196000,1453000,IF(B973&lt;2200000,1456000,IF(B973&lt;3600000,ROUNDDOWN(B973/4,-3)*2.8-80000,IF(B973&lt;6600000,ROUNDDOWN(B973/4,-3)*3.2-440000,IF(B973&lt;8500000,ROUNDDOWN(B973*0.9,0)-1100000,B973-1950000)))))))),IF(B973&lt;651000,0,IF(B973&lt;1900000,B973-650000,IF(B973&lt;3600000,ROUNDDOWN(B973/4,-3)*2.8-80000,IF(B973&lt;6600000,ROUNDDOWN(B973/4,-3)*3.2-440000,IF(B973&lt;8500000,ROUNDDOWN(B973*0.9,0)-1100000,B973-1950000))))))</f>
        <v/>
      </c>
      <c r="K973" s="16">
        <f>IF(J973&gt;23500000,NA(),IF(C973=2026,IF(J973&lt;=4890000,1040000,IF(J973&lt;=6550000,670000,620000)),IF(J973&lt;=1320000,950000,IF(J973&lt;=3360000,880000,IF(J973&lt;=4890000,680000,IF(J973&lt;=6550000,630000,580000))))))</f>
        <v/>
      </c>
      <c r="L973" s="16">
        <f>IF(D973=1,IF(J973&lt;=9000000,380000,IF(J973&lt;=9500000,260000,IF(J973&lt;=10000000,130000,0))),0)</f>
        <v/>
      </c>
      <c r="M973" s="16">
        <f>IF(D973=1,IF(J973&lt;=9000000,330000,IF(J973&lt;=9500000,220000,IF(J973&lt;=10000000,110000,0))),0)</f>
        <v/>
      </c>
      <c r="N973" s="16">
        <f>IF(D973=1,IF(J973&lt;=9000000,50000,IF(J973&lt;=9500000,40000,IF(J973&lt;=10000000,20000,0))),0)</f>
        <v/>
      </c>
      <c r="O973" s="16">
        <f>MAX(0,ROUNDDOWN(J973-G973-K973-L973-E973*380000-F973*630000-H973,-3))</f>
        <v/>
      </c>
      <c r="P973" s="16">
        <f>MAX(0,ROUNDDOWN(J973-G973-430000-M973-E973*330000-F973*450000-I973,-3))</f>
        <v/>
      </c>
      <c r="Q973" s="16">
        <f>50000+N973+E973*50000+F973*180000</f>
        <v/>
      </c>
      <c r="R973" s="16">
        <f>IF(P973&lt;=2000000,MIN(Q973,P973),MAX(Q973-(P973-2000000),50000))*0.05</f>
        <v/>
      </c>
      <c r="S973" s="16">
        <f>MAX(0,P973*0.1-R973)</f>
        <v/>
      </c>
      <c r="T973" s="16">
        <f>Q973+MAX(0,K973-480000)</f>
        <v/>
      </c>
      <c r="U973" s="16">
        <f>P973-T973</f>
        <v/>
      </c>
      <c r="V973" s="17">
        <f>IF(U973&lt;0,0,LOOKUP(U973,{0,1950001,3300001,6950001,9000001,18000001,40000001},{0.05,0.1,0.2,0.23,0.33,0.4,0.45}))</f>
        <v/>
      </c>
      <c r="W973" s="18">
        <f>IF(U973&lt;0,0.9,0.9-V973*1.021)</f>
        <v/>
      </c>
      <c r="X973" s="16">
        <f>ROUNDDOWN(S973*0.2/W973+2000,0)</f>
        <v/>
      </c>
      <c r="Y973" s="17">
        <f>IF(O973&lt;=0,0,LOOKUP(O973,{0,1950001,3300001,6950001,9000001,18000001,40000001},{0.05,0.1,0.2,0.23,0.33,0.4,0.45}))</f>
        <v/>
      </c>
    </row>
    <row r="974">
      <c r="A974" t="inlineStr">
        <is>
          <t>1万円刻み</t>
        </is>
      </c>
      <c r="B974" s="16">
        <f>'3_1万円刻み'!$A$123</f>
        <v/>
      </c>
      <c r="C974" t="n">
        <v>2026</v>
      </c>
      <c r="D974" t="n">
        <v>0</v>
      </c>
      <c r="E974" t="n">
        <v>0</v>
      </c>
      <c r="F974" t="n">
        <v>0</v>
      </c>
      <c r="G974" s="16">
        <f>ROUND(MIN(B974/12,650000)*12*0.0915+MIN(B974/12,1390000)*12*(0.0504+0)+B974*0.005,0)</f>
        <v/>
      </c>
      <c r="H974" t="n">
        <v>0</v>
      </c>
      <c r="I974" t="n">
        <v>0</v>
      </c>
      <c r="J974" s="16">
        <f>IF(C974=2026,IF(B974&lt;741000,0,IF(B974&lt;2191000,B974-740000,IF(B974&lt;2193000,1451000,IF(B974&lt;2196000,1453000,IF(B974&lt;2200000,1456000,IF(B974&lt;3600000,ROUNDDOWN(B974/4,-3)*2.8-80000,IF(B974&lt;6600000,ROUNDDOWN(B974/4,-3)*3.2-440000,IF(B974&lt;8500000,ROUNDDOWN(B974*0.9,0)-1100000,B974-1950000)))))))),IF(B974&lt;651000,0,IF(B974&lt;1900000,B974-650000,IF(B974&lt;3600000,ROUNDDOWN(B974/4,-3)*2.8-80000,IF(B974&lt;6600000,ROUNDDOWN(B974/4,-3)*3.2-440000,IF(B974&lt;8500000,ROUNDDOWN(B974*0.9,0)-1100000,B974-1950000))))))</f>
        <v/>
      </c>
      <c r="K974" s="16">
        <f>IF(J974&gt;23500000,NA(),IF(C974=2026,IF(J974&lt;=4890000,1040000,IF(J974&lt;=6550000,670000,620000)),IF(J974&lt;=1320000,950000,IF(J974&lt;=3360000,880000,IF(J974&lt;=4890000,680000,IF(J974&lt;=6550000,630000,580000))))))</f>
        <v/>
      </c>
      <c r="L974" s="16">
        <f>IF(D974=1,IF(J974&lt;=9000000,380000,IF(J974&lt;=9500000,260000,IF(J974&lt;=10000000,130000,0))),0)</f>
        <v/>
      </c>
      <c r="M974" s="16">
        <f>IF(D974=1,IF(J974&lt;=9000000,330000,IF(J974&lt;=9500000,220000,IF(J974&lt;=10000000,110000,0))),0)</f>
        <v/>
      </c>
      <c r="N974" s="16">
        <f>IF(D974=1,IF(J974&lt;=9000000,50000,IF(J974&lt;=9500000,40000,IF(J974&lt;=10000000,20000,0))),0)</f>
        <v/>
      </c>
      <c r="O974" s="16">
        <f>MAX(0,ROUNDDOWN(J974-G974-K974-L974-E974*380000-F974*630000-H974,-3))</f>
        <v/>
      </c>
      <c r="P974" s="16">
        <f>MAX(0,ROUNDDOWN(J974-G974-430000-M974-E974*330000-F974*450000-I974,-3))</f>
        <v/>
      </c>
      <c r="Q974" s="16">
        <f>50000+N974+E974*50000+F974*180000</f>
        <v/>
      </c>
      <c r="R974" s="16">
        <f>IF(P974&lt;=2000000,MIN(Q974,P974),MAX(Q974-(P974-2000000),50000))*0.05</f>
        <v/>
      </c>
      <c r="S974" s="16">
        <f>MAX(0,P974*0.1-R974)</f>
        <v/>
      </c>
      <c r="T974" s="16">
        <f>Q974+MAX(0,K974-480000)</f>
        <v/>
      </c>
      <c r="U974" s="16">
        <f>P974-T974</f>
        <v/>
      </c>
      <c r="V974" s="17">
        <f>IF(U974&lt;0,0,LOOKUP(U974,{0,1950001,3300001,6950001,9000001,18000001,40000001},{0.05,0.1,0.2,0.23,0.33,0.4,0.45}))</f>
        <v/>
      </c>
      <c r="W974" s="18">
        <f>IF(U974&lt;0,0.9,0.9-V974*1.021)</f>
        <v/>
      </c>
      <c r="X974" s="16">
        <f>ROUNDDOWN(S974*0.2/W974+2000,0)</f>
        <v/>
      </c>
      <c r="Y974" s="17">
        <f>IF(O974&lt;=0,0,LOOKUP(O974,{0,1950001,3300001,6950001,9000001,18000001,40000001},{0.05,0.1,0.2,0.23,0.33,0.4,0.45}))</f>
        <v/>
      </c>
    </row>
    <row r="975">
      <c r="A975" t="inlineStr">
        <is>
          <t>1万円刻み</t>
        </is>
      </c>
      <c r="B975" s="16">
        <f>'3_1万円刻み'!$A$123</f>
        <v/>
      </c>
      <c r="C975" t="n">
        <v>2025</v>
      </c>
      <c r="D975" t="n">
        <v>1</v>
      </c>
      <c r="E975" t="n">
        <v>0</v>
      </c>
      <c r="F975" t="n">
        <v>0</v>
      </c>
      <c r="G975" s="16">
        <f>ROUND(MIN(B975/12,650000)*12*0.0915+MIN(B975/12,1390000)*12*(0.0504+0)+B975*0.005,0)</f>
        <v/>
      </c>
      <c r="H975" t="n">
        <v>0</v>
      </c>
      <c r="I975" t="n">
        <v>0</v>
      </c>
      <c r="J975" s="16">
        <f>IF(C975=2026,IF(B975&lt;741000,0,IF(B975&lt;2191000,B975-740000,IF(B975&lt;2193000,1451000,IF(B975&lt;2196000,1453000,IF(B975&lt;2200000,1456000,IF(B975&lt;3600000,ROUNDDOWN(B975/4,-3)*2.8-80000,IF(B975&lt;6600000,ROUNDDOWN(B975/4,-3)*3.2-440000,IF(B975&lt;8500000,ROUNDDOWN(B975*0.9,0)-1100000,B975-1950000)))))))),IF(B975&lt;651000,0,IF(B975&lt;1900000,B975-650000,IF(B975&lt;3600000,ROUNDDOWN(B975/4,-3)*2.8-80000,IF(B975&lt;6600000,ROUNDDOWN(B975/4,-3)*3.2-440000,IF(B975&lt;8500000,ROUNDDOWN(B975*0.9,0)-1100000,B975-1950000))))))</f>
        <v/>
      </c>
      <c r="K975" s="16">
        <f>IF(J975&gt;23500000,NA(),IF(C975=2026,IF(J975&lt;=4890000,1040000,IF(J975&lt;=6550000,670000,620000)),IF(J975&lt;=1320000,950000,IF(J975&lt;=3360000,880000,IF(J975&lt;=4890000,680000,IF(J975&lt;=6550000,630000,580000))))))</f>
        <v/>
      </c>
      <c r="L975" s="16">
        <f>IF(D975=1,IF(J975&lt;=9000000,380000,IF(J975&lt;=9500000,260000,IF(J975&lt;=10000000,130000,0))),0)</f>
        <v/>
      </c>
      <c r="M975" s="16">
        <f>IF(D975=1,IF(J975&lt;=9000000,330000,IF(J975&lt;=9500000,220000,IF(J975&lt;=10000000,110000,0))),0)</f>
        <v/>
      </c>
      <c r="N975" s="16">
        <f>IF(D975=1,IF(J975&lt;=9000000,50000,IF(J975&lt;=9500000,40000,IF(J975&lt;=10000000,20000,0))),0)</f>
        <v/>
      </c>
      <c r="O975" s="16">
        <f>MAX(0,ROUNDDOWN(J975-G975-K975-L975-E975*380000-F975*630000-H975,-3))</f>
        <v/>
      </c>
      <c r="P975" s="16">
        <f>MAX(0,ROUNDDOWN(J975-G975-430000-M975-E975*330000-F975*450000-I975,-3))</f>
        <v/>
      </c>
      <c r="Q975" s="16">
        <f>50000+N975+E975*50000+F975*180000</f>
        <v/>
      </c>
      <c r="R975" s="16">
        <f>IF(P975&lt;=2000000,MIN(Q975,P975),MAX(Q975-(P975-2000000),50000))*0.05</f>
        <v/>
      </c>
      <c r="S975" s="16">
        <f>MAX(0,P975*0.1-R975)</f>
        <v/>
      </c>
      <c r="T975" s="16">
        <f>Q975+MAX(0,K975-480000)</f>
        <v/>
      </c>
      <c r="U975" s="16">
        <f>P975-T975</f>
        <v/>
      </c>
      <c r="V975" s="17">
        <f>IF(U975&lt;0,0,LOOKUP(U975,{0,1950001,3300001,6950001,9000001,18000001,40000001},{0.05,0.1,0.2,0.23,0.33,0.4,0.45}))</f>
        <v/>
      </c>
      <c r="W975" s="18">
        <f>IF(U975&lt;0,0.9,0.9-V975*1.021)</f>
        <v/>
      </c>
      <c r="X975" s="16">
        <f>ROUNDDOWN(S975*0.2/W975+2000,0)</f>
        <v/>
      </c>
      <c r="Y975" s="17">
        <f>IF(O975&lt;=0,0,LOOKUP(O975,{0,1950001,3300001,6950001,9000001,18000001,40000001},{0.05,0.1,0.2,0.23,0.33,0.4,0.45}))</f>
        <v/>
      </c>
    </row>
    <row r="976">
      <c r="A976" t="inlineStr">
        <is>
          <t>1万円刻み</t>
        </is>
      </c>
      <c r="B976" s="16">
        <f>'3_1万円刻み'!$A$123</f>
        <v/>
      </c>
      <c r="C976" t="n">
        <v>2026</v>
      </c>
      <c r="D976" t="n">
        <v>1</v>
      </c>
      <c r="E976" t="n">
        <v>0</v>
      </c>
      <c r="F976" t="n">
        <v>0</v>
      </c>
      <c r="G976" s="16">
        <f>ROUND(MIN(B976/12,650000)*12*0.0915+MIN(B976/12,1390000)*12*(0.0504+0)+B976*0.005,0)</f>
        <v/>
      </c>
      <c r="H976" t="n">
        <v>0</v>
      </c>
      <c r="I976" t="n">
        <v>0</v>
      </c>
      <c r="J976" s="16">
        <f>IF(C976=2026,IF(B976&lt;741000,0,IF(B976&lt;2191000,B976-740000,IF(B976&lt;2193000,1451000,IF(B976&lt;2196000,1453000,IF(B976&lt;2200000,1456000,IF(B976&lt;3600000,ROUNDDOWN(B976/4,-3)*2.8-80000,IF(B976&lt;6600000,ROUNDDOWN(B976/4,-3)*3.2-440000,IF(B976&lt;8500000,ROUNDDOWN(B976*0.9,0)-1100000,B976-1950000)))))))),IF(B976&lt;651000,0,IF(B976&lt;1900000,B976-650000,IF(B976&lt;3600000,ROUNDDOWN(B976/4,-3)*2.8-80000,IF(B976&lt;6600000,ROUNDDOWN(B976/4,-3)*3.2-440000,IF(B976&lt;8500000,ROUNDDOWN(B976*0.9,0)-1100000,B976-1950000))))))</f>
        <v/>
      </c>
      <c r="K976" s="16">
        <f>IF(J976&gt;23500000,NA(),IF(C976=2026,IF(J976&lt;=4890000,1040000,IF(J976&lt;=6550000,670000,620000)),IF(J976&lt;=1320000,950000,IF(J976&lt;=3360000,880000,IF(J976&lt;=4890000,680000,IF(J976&lt;=6550000,630000,580000))))))</f>
        <v/>
      </c>
      <c r="L976" s="16">
        <f>IF(D976=1,IF(J976&lt;=9000000,380000,IF(J976&lt;=9500000,260000,IF(J976&lt;=10000000,130000,0))),0)</f>
        <v/>
      </c>
      <c r="M976" s="16">
        <f>IF(D976=1,IF(J976&lt;=9000000,330000,IF(J976&lt;=9500000,220000,IF(J976&lt;=10000000,110000,0))),0)</f>
        <v/>
      </c>
      <c r="N976" s="16">
        <f>IF(D976=1,IF(J976&lt;=9000000,50000,IF(J976&lt;=9500000,40000,IF(J976&lt;=10000000,20000,0))),0)</f>
        <v/>
      </c>
      <c r="O976" s="16">
        <f>MAX(0,ROUNDDOWN(J976-G976-K976-L976-E976*380000-F976*630000-H976,-3))</f>
        <v/>
      </c>
      <c r="P976" s="16">
        <f>MAX(0,ROUNDDOWN(J976-G976-430000-M976-E976*330000-F976*450000-I976,-3))</f>
        <v/>
      </c>
      <c r="Q976" s="16">
        <f>50000+N976+E976*50000+F976*180000</f>
        <v/>
      </c>
      <c r="R976" s="16">
        <f>IF(P976&lt;=2000000,MIN(Q976,P976),MAX(Q976-(P976-2000000),50000))*0.05</f>
        <v/>
      </c>
      <c r="S976" s="16">
        <f>MAX(0,P976*0.1-R976)</f>
        <v/>
      </c>
      <c r="T976" s="16">
        <f>Q976+MAX(0,K976-480000)</f>
        <v/>
      </c>
      <c r="U976" s="16">
        <f>P976-T976</f>
        <v/>
      </c>
      <c r="V976" s="17">
        <f>IF(U976&lt;0,0,LOOKUP(U976,{0,1950001,3300001,6950001,9000001,18000001,40000001},{0.05,0.1,0.2,0.23,0.33,0.4,0.45}))</f>
        <v/>
      </c>
      <c r="W976" s="18">
        <f>IF(U976&lt;0,0.9,0.9-V976*1.021)</f>
        <v/>
      </c>
      <c r="X976" s="16">
        <f>ROUNDDOWN(S976*0.2/W976+2000,0)</f>
        <v/>
      </c>
      <c r="Y976" s="17">
        <f>IF(O976&lt;=0,0,LOOKUP(O976,{0,1950001,3300001,6950001,9000001,18000001,40000001},{0.05,0.1,0.2,0.23,0.33,0.4,0.45}))</f>
        <v/>
      </c>
    </row>
    <row r="977">
      <c r="A977" t="inlineStr">
        <is>
          <t>1万円刻み</t>
        </is>
      </c>
      <c r="B977" s="16">
        <f>'3_1万円刻み'!$A$124</f>
        <v/>
      </c>
      <c r="C977" t="n">
        <v>2025</v>
      </c>
      <c r="D977" t="n">
        <v>0</v>
      </c>
      <c r="E977" t="n">
        <v>0</v>
      </c>
      <c r="F977" t="n">
        <v>0</v>
      </c>
      <c r="G977" s="16">
        <f>ROUND(MIN(B977/12,650000)*12*0.0915+MIN(B977/12,1390000)*12*(0.0504+0)+B977*0.005,0)</f>
        <v/>
      </c>
      <c r="H977" t="n">
        <v>0</v>
      </c>
      <c r="I977" t="n">
        <v>0</v>
      </c>
      <c r="J977" s="16">
        <f>IF(C977=2026,IF(B977&lt;741000,0,IF(B977&lt;2191000,B977-740000,IF(B977&lt;2193000,1451000,IF(B977&lt;2196000,1453000,IF(B977&lt;2200000,1456000,IF(B977&lt;3600000,ROUNDDOWN(B977/4,-3)*2.8-80000,IF(B977&lt;6600000,ROUNDDOWN(B977/4,-3)*3.2-440000,IF(B977&lt;8500000,ROUNDDOWN(B977*0.9,0)-1100000,B977-1950000)))))))),IF(B977&lt;651000,0,IF(B977&lt;1900000,B977-650000,IF(B977&lt;3600000,ROUNDDOWN(B977/4,-3)*2.8-80000,IF(B977&lt;6600000,ROUNDDOWN(B977/4,-3)*3.2-440000,IF(B977&lt;8500000,ROUNDDOWN(B977*0.9,0)-1100000,B977-1950000))))))</f>
        <v/>
      </c>
      <c r="K977" s="16">
        <f>IF(J977&gt;23500000,NA(),IF(C977=2026,IF(J977&lt;=4890000,1040000,IF(J977&lt;=6550000,670000,620000)),IF(J977&lt;=1320000,950000,IF(J977&lt;=3360000,880000,IF(J977&lt;=4890000,680000,IF(J977&lt;=6550000,630000,580000))))))</f>
        <v/>
      </c>
      <c r="L977" s="16">
        <f>IF(D977=1,IF(J977&lt;=9000000,380000,IF(J977&lt;=9500000,260000,IF(J977&lt;=10000000,130000,0))),0)</f>
        <v/>
      </c>
      <c r="M977" s="16">
        <f>IF(D977=1,IF(J977&lt;=9000000,330000,IF(J977&lt;=9500000,220000,IF(J977&lt;=10000000,110000,0))),0)</f>
        <v/>
      </c>
      <c r="N977" s="16">
        <f>IF(D977=1,IF(J977&lt;=9000000,50000,IF(J977&lt;=9500000,40000,IF(J977&lt;=10000000,20000,0))),0)</f>
        <v/>
      </c>
      <c r="O977" s="16">
        <f>MAX(0,ROUNDDOWN(J977-G977-K977-L977-E977*380000-F977*630000-H977,-3))</f>
        <v/>
      </c>
      <c r="P977" s="16">
        <f>MAX(0,ROUNDDOWN(J977-G977-430000-M977-E977*330000-F977*450000-I977,-3))</f>
        <v/>
      </c>
      <c r="Q977" s="16">
        <f>50000+N977+E977*50000+F977*180000</f>
        <v/>
      </c>
      <c r="R977" s="16">
        <f>IF(P977&lt;=2000000,MIN(Q977,P977),MAX(Q977-(P977-2000000),50000))*0.05</f>
        <v/>
      </c>
      <c r="S977" s="16">
        <f>MAX(0,P977*0.1-R977)</f>
        <v/>
      </c>
      <c r="T977" s="16">
        <f>Q977+MAX(0,K977-480000)</f>
        <v/>
      </c>
      <c r="U977" s="16">
        <f>P977-T977</f>
        <v/>
      </c>
      <c r="V977" s="17">
        <f>IF(U977&lt;0,0,LOOKUP(U977,{0,1950001,3300001,6950001,9000001,18000001,40000001},{0.05,0.1,0.2,0.23,0.33,0.4,0.45}))</f>
        <v/>
      </c>
      <c r="W977" s="18">
        <f>IF(U977&lt;0,0.9,0.9-V977*1.021)</f>
        <v/>
      </c>
      <c r="X977" s="16">
        <f>ROUNDDOWN(S977*0.2/W977+2000,0)</f>
        <v/>
      </c>
      <c r="Y977" s="17">
        <f>IF(O977&lt;=0,0,LOOKUP(O977,{0,1950001,3300001,6950001,9000001,18000001,40000001},{0.05,0.1,0.2,0.23,0.33,0.4,0.45}))</f>
        <v/>
      </c>
    </row>
    <row r="978">
      <c r="A978" t="inlineStr">
        <is>
          <t>1万円刻み</t>
        </is>
      </c>
      <c r="B978" s="16">
        <f>'3_1万円刻み'!$A$124</f>
        <v/>
      </c>
      <c r="C978" t="n">
        <v>2026</v>
      </c>
      <c r="D978" t="n">
        <v>0</v>
      </c>
      <c r="E978" t="n">
        <v>0</v>
      </c>
      <c r="F978" t="n">
        <v>0</v>
      </c>
      <c r="G978" s="16">
        <f>ROUND(MIN(B978/12,650000)*12*0.0915+MIN(B978/12,1390000)*12*(0.0504+0)+B978*0.005,0)</f>
        <v/>
      </c>
      <c r="H978" t="n">
        <v>0</v>
      </c>
      <c r="I978" t="n">
        <v>0</v>
      </c>
      <c r="J978" s="16">
        <f>IF(C978=2026,IF(B978&lt;741000,0,IF(B978&lt;2191000,B978-740000,IF(B978&lt;2193000,1451000,IF(B978&lt;2196000,1453000,IF(B978&lt;2200000,1456000,IF(B978&lt;3600000,ROUNDDOWN(B978/4,-3)*2.8-80000,IF(B978&lt;6600000,ROUNDDOWN(B978/4,-3)*3.2-440000,IF(B978&lt;8500000,ROUNDDOWN(B978*0.9,0)-1100000,B978-1950000)))))))),IF(B978&lt;651000,0,IF(B978&lt;1900000,B978-650000,IF(B978&lt;3600000,ROUNDDOWN(B978/4,-3)*2.8-80000,IF(B978&lt;6600000,ROUNDDOWN(B978/4,-3)*3.2-440000,IF(B978&lt;8500000,ROUNDDOWN(B978*0.9,0)-1100000,B978-1950000))))))</f>
        <v/>
      </c>
      <c r="K978" s="16">
        <f>IF(J978&gt;23500000,NA(),IF(C978=2026,IF(J978&lt;=4890000,1040000,IF(J978&lt;=6550000,670000,620000)),IF(J978&lt;=1320000,950000,IF(J978&lt;=3360000,880000,IF(J978&lt;=4890000,680000,IF(J978&lt;=6550000,630000,580000))))))</f>
        <v/>
      </c>
      <c r="L978" s="16">
        <f>IF(D978=1,IF(J978&lt;=9000000,380000,IF(J978&lt;=9500000,260000,IF(J978&lt;=10000000,130000,0))),0)</f>
        <v/>
      </c>
      <c r="M978" s="16">
        <f>IF(D978=1,IF(J978&lt;=9000000,330000,IF(J978&lt;=9500000,220000,IF(J978&lt;=10000000,110000,0))),0)</f>
        <v/>
      </c>
      <c r="N978" s="16">
        <f>IF(D978=1,IF(J978&lt;=9000000,50000,IF(J978&lt;=9500000,40000,IF(J978&lt;=10000000,20000,0))),0)</f>
        <v/>
      </c>
      <c r="O978" s="16">
        <f>MAX(0,ROUNDDOWN(J978-G978-K978-L978-E978*380000-F978*630000-H978,-3))</f>
        <v/>
      </c>
      <c r="P978" s="16">
        <f>MAX(0,ROUNDDOWN(J978-G978-430000-M978-E978*330000-F978*450000-I978,-3))</f>
        <v/>
      </c>
      <c r="Q978" s="16">
        <f>50000+N978+E978*50000+F978*180000</f>
        <v/>
      </c>
      <c r="R978" s="16">
        <f>IF(P978&lt;=2000000,MIN(Q978,P978),MAX(Q978-(P978-2000000),50000))*0.05</f>
        <v/>
      </c>
      <c r="S978" s="16">
        <f>MAX(0,P978*0.1-R978)</f>
        <v/>
      </c>
      <c r="T978" s="16">
        <f>Q978+MAX(0,K978-480000)</f>
        <v/>
      </c>
      <c r="U978" s="16">
        <f>P978-T978</f>
        <v/>
      </c>
      <c r="V978" s="17">
        <f>IF(U978&lt;0,0,LOOKUP(U978,{0,1950001,3300001,6950001,9000001,18000001,40000001},{0.05,0.1,0.2,0.23,0.33,0.4,0.45}))</f>
        <v/>
      </c>
      <c r="W978" s="18">
        <f>IF(U978&lt;0,0.9,0.9-V978*1.021)</f>
        <v/>
      </c>
      <c r="X978" s="16">
        <f>ROUNDDOWN(S978*0.2/W978+2000,0)</f>
        <v/>
      </c>
      <c r="Y978" s="17">
        <f>IF(O978&lt;=0,0,LOOKUP(O978,{0,1950001,3300001,6950001,9000001,18000001,40000001},{0.05,0.1,0.2,0.23,0.33,0.4,0.45}))</f>
        <v/>
      </c>
    </row>
    <row r="979">
      <c r="A979" t="inlineStr">
        <is>
          <t>1万円刻み</t>
        </is>
      </c>
      <c r="B979" s="16">
        <f>'3_1万円刻み'!$A$124</f>
        <v/>
      </c>
      <c r="C979" t="n">
        <v>2025</v>
      </c>
      <c r="D979" t="n">
        <v>1</v>
      </c>
      <c r="E979" t="n">
        <v>0</v>
      </c>
      <c r="F979" t="n">
        <v>0</v>
      </c>
      <c r="G979" s="16">
        <f>ROUND(MIN(B979/12,650000)*12*0.0915+MIN(B979/12,1390000)*12*(0.0504+0)+B979*0.005,0)</f>
        <v/>
      </c>
      <c r="H979" t="n">
        <v>0</v>
      </c>
      <c r="I979" t="n">
        <v>0</v>
      </c>
      <c r="J979" s="16">
        <f>IF(C979=2026,IF(B979&lt;741000,0,IF(B979&lt;2191000,B979-740000,IF(B979&lt;2193000,1451000,IF(B979&lt;2196000,1453000,IF(B979&lt;2200000,1456000,IF(B979&lt;3600000,ROUNDDOWN(B979/4,-3)*2.8-80000,IF(B979&lt;6600000,ROUNDDOWN(B979/4,-3)*3.2-440000,IF(B979&lt;8500000,ROUNDDOWN(B979*0.9,0)-1100000,B979-1950000)))))))),IF(B979&lt;651000,0,IF(B979&lt;1900000,B979-650000,IF(B979&lt;3600000,ROUNDDOWN(B979/4,-3)*2.8-80000,IF(B979&lt;6600000,ROUNDDOWN(B979/4,-3)*3.2-440000,IF(B979&lt;8500000,ROUNDDOWN(B979*0.9,0)-1100000,B979-1950000))))))</f>
        <v/>
      </c>
      <c r="K979" s="16">
        <f>IF(J979&gt;23500000,NA(),IF(C979=2026,IF(J979&lt;=4890000,1040000,IF(J979&lt;=6550000,670000,620000)),IF(J979&lt;=1320000,950000,IF(J979&lt;=3360000,880000,IF(J979&lt;=4890000,680000,IF(J979&lt;=6550000,630000,580000))))))</f>
        <v/>
      </c>
      <c r="L979" s="16">
        <f>IF(D979=1,IF(J979&lt;=9000000,380000,IF(J979&lt;=9500000,260000,IF(J979&lt;=10000000,130000,0))),0)</f>
        <v/>
      </c>
      <c r="M979" s="16">
        <f>IF(D979=1,IF(J979&lt;=9000000,330000,IF(J979&lt;=9500000,220000,IF(J979&lt;=10000000,110000,0))),0)</f>
        <v/>
      </c>
      <c r="N979" s="16">
        <f>IF(D979=1,IF(J979&lt;=9000000,50000,IF(J979&lt;=9500000,40000,IF(J979&lt;=10000000,20000,0))),0)</f>
        <v/>
      </c>
      <c r="O979" s="16">
        <f>MAX(0,ROUNDDOWN(J979-G979-K979-L979-E979*380000-F979*630000-H979,-3))</f>
        <v/>
      </c>
      <c r="P979" s="16">
        <f>MAX(0,ROUNDDOWN(J979-G979-430000-M979-E979*330000-F979*450000-I979,-3))</f>
        <v/>
      </c>
      <c r="Q979" s="16">
        <f>50000+N979+E979*50000+F979*180000</f>
        <v/>
      </c>
      <c r="R979" s="16">
        <f>IF(P979&lt;=2000000,MIN(Q979,P979),MAX(Q979-(P979-2000000),50000))*0.05</f>
        <v/>
      </c>
      <c r="S979" s="16">
        <f>MAX(0,P979*0.1-R979)</f>
        <v/>
      </c>
      <c r="T979" s="16">
        <f>Q979+MAX(0,K979-480000)</f>
        <v/>
      </c>
      <c r="U979" s="16">
        <f>P979-T979</f>
        <v/>
      </c>
      <c r="V979" s="17">
        <f>IF(U979&lt;0,0,LOOKUP(U979,{0,1950001,3300001,6950001,9000001,18000001,40000001},{0.05,0.1,0.2,0.23,0.33,0.4,0.45}))</f>
        <v/>
      </c>
      <c r="W979" s="18">
        <f>IF(U979&lt;0,0.9,0.9-V979*1.021)</f>
        <v/>
      </c>
      <c r="X979" s="16">
        <f>ROUNDDOWN(S979*0.2/W979+2000,0)</f>
        <v/>
      </c>
      <c r="Y979" s="17">
        <f>IF(O979&lt;=0,0,LOOKUP(O979,{0,1950001,3300001,6950001,9000001,18000001,40000001},{0.05,0.1,0.2,0.23,0.33,0.4,0.45}))</f>
        <v/>
      </c>
    </row>
    <row r="980">
      <c r="A980" t="inlineStr">
        <is>
          <t>1万円刻み</t>
        </is>
      </c>
      <c r="B980" s="16">
        <f>'3_1万円刻み'!$A$124</f>
        <v/>
      </c>
      <c r="C980" t="n">
        <v>2026</v>
      </c>
      <c r="D980" t="n">
        <v>1</v>
      </c>
      <c r="E980" t="n">
        <v>0</v>
      </c>
      <c r="F980" t="n">
        <v>0</v>
      </c>
      <c r="G980" s="16">
        <f>ROUND(MIN(B980/12,650000)*12*0.0915+MIN(B980/12,1390000)*12*(0.0504+0)+B980*0.005,0)</f>
        <v/>
      </c>
      <c r="H980" t="n">
        <v>0</v>
      </c>
      <c r="I980" t="n">
        <v>0</v>
      </c>
      <c r="J980" s="16">
        <f>IF(C980=2026,IF(B980&lt;741000,0,IF(B980&lt;2191000,B980-740000,IF(B980&lt;2193000,1451000,IF(B980&lt;2196000,1453000,IF(B980&lt;2200000,1456000,IF(B980&lt;3600000,ROUNDDOWN(B980/4,-3)*2.8-80000,IF(B980&lt;6600000,ROUNDDOWN(B980/4,-3)*3.2-440000,IF(B980&lt;8500000,ROUNDDOWN(B980*0.9,0)-1100000,B980-1950000)))))))),IF(B980&lt;651000,0,IF(B980&lt;1900000,B980-650000,IF(B980&lt;3600000,ROUNDDOWN(B980/4,-3)*2.8-80000,IF(B980&lt;6600000,ROUNDDOWN(B980/4,-3)*3.2-440000,IF(B980&lt;8500000,ROUNDDOWN(B980*0.9,0)-1100000,B980-1950000))))))</f>
        <v/>
      </c>
      <c r="K980" s="16">
        <f>IF(J980&gt;23500000,NA(),IF(C980=2026,IF(J980&lt;=4890000,1040000,IF(J980&lt;=6550000,670000,620000)),IF(J980&lt;=1320000,950000,IF(J980&lt;=3360000,880000,IF(J980&lt;=4890000,680000,IF(J980&lt;=6550000,630000,580000))))))</f>
        <v/>
      </c>
      <c r="L980" s="16">
        <f>IF(D980=1,IF(J980&lt;=9000000,380000,IF(J980&lt;=9500000,260000,IF(J980&lt;=10000000,130000,0))),0)</f>
        <v/>
      </c>
      <c r="M980" s="16">
        <f>IF(D980=1,IF(J980&lt;=9000000,330000,IF(J980&lt;=9500000,220000,IF(J980&lt;=10000000,110000,0))),0)</f>
        <v/>
      </c>
      <c r="N980" s="16">
        <f>IF(D980=1,IF(J980&lt;=9000000,50000,IF(J980&lt;=9500000,40000,IF(J980&lt;=10000000,20000,0))),0)</f>
        <v/>
      </c>
      <c r="O980" s="16">
        <f>MAX(0,ROUNDDOWN(J980-G980-K980-L980-E980*380000-F980*630000-H980,-3))</f>
        <v/>
      </c>
      <c r="P980" s="16">
        <f>MAX(0,ROUNDDOWN(J980-G980-430000-M980-E980*330000-F980*450000-I980,-3))</f>
        <v/>
      </c>
      <c r="Q980" s="16">
        <f>50000+N980+E980*50000+F980*180000</f>
        <v/>
      </c>
      <c r="R980" s="16">
        <f>IF(P980&lt;=2000000,MIN(Q980,P980),MAX(Q980-(P980-2000000),50000))*0.05</f>
        <v/>
      </c>
      <c r="S980" s="16">
        <f>MAX(0,P980*0.1-R980)</f>
        <v/>
      </c>
      <c r="T980" s="16">
        <f>Q980+MAX(0,K980-480000)</f>
        <v/>
      </c>
      <c r="U980" s="16">
        <f>P980-T980</f>
        <v/>
      </c>
      <c r="V980" s="17">
        <f>IF(U980&lt;0,0,LOOKUP(U980,{0,1950001,3300001,6950001,9000001,18000001,40000001},{0.05,0.1,0.2,0.23,0.33,0.4,0.45}))</f>
        <v/>
      </c>
      <c r="W980" s="18">
        <f>IF(U980&lt;0,0.9,0.9-V980*1.021)</f>
        <v/>
      </c>
      <c r="X980" s="16">
        <f>ROUNDDOWN(S980*0.2/W980+2000,0)</f>
        <v/>
      </c>
      <c r="Y980" s="17">
        <f>IF(O980&lt;=0,0,LOOKUP(O980,{0,1950001,3300001,6950001,9000001,18000001,40000001},{0.05,0.1,0.2,0.23,0.33,0.4,0.45}))</f>
        <v/>
      </c>
    </row>
    <row r="981">
      <c r="A981" t="inlineStr">
        <is>
          <t>1万円刻み</t>
        </is>
      </c>
      <c r="B981" s="16">
        <f>'3_1万円刻み'!$A$125</f>
        <v/>
      </c>
      <c r="C981" t="n">
        <v>2025</v>
      </c>
      <c r="D981" t="n">
        <v>0</v>
      </c>
      <c r="E981" t="n">
        <v>0</v>
      </c>
      <c r="F981" t="n">
        <v>0</v>
      </c>
      <c r="G981" s="16">
        <f>ROUND(MIN(B981/12,650000)*12*0.0915+MIN(B981/12,1390000)*12*(0.0504+0)+B981*0.005,0)</f>
        <v/>
      </c>
      <c r="H981" t="n">
        <v>0</v>
      </c>
      <c r="I981" t="n">
        <v>0</v>
      </c>
      <c r="J981" s="16">
        <f>IF(C981=2026,IF(B981&lt;741000,0,IF(B981&lt;2191000,B981-740000,IF(B981&lt;2193000,1451000,IF(B981&lt;2196000,1453000,IF(B981&lt;2200000,1456000,IF(B981&lt;3600000,ROUNDDOWN(B981/4,-3)*2.8-80000,IF(B981&lt;6600000,ROUNDDOWN(B981/4,-3)*3.2-440000,IF(B981&lt;8500000,ROUNDDOWN(B981*0.9,0)-1100000,B981-1950000)))))))),IF(B981&lt;651000,0,IF(B981&lt;1900000,B981-650000,IF(B981&lt;3600000,ROUNDDOWN(B981/4,-3)*2.8-80000,IF(B981&lt;6600000,ROUNDDOWN(B981/4,-3)*3.2-440000,IF(B981&lt;8500000,ROUNDDOWN(B981*0.9,0)-1100000,B981-1950000))))))</f>
        <v/>
      </c>
      <c r="K981" s="16">
        <f>IF(J981&gt;23500000,NA(),IF(C981=2026,IF(J981&lt;=4890000,1040000,IF(J981&lt;=6550000,670000,620000)),IF(J981&lt;=1320000,950000,IF(J981&lt;=3360000,880000,IF(J981&lt;=4890000,680000,IF(J981&lt;=6550000,630000,580000))))))</f>
        <v/>
      </c>
      <c r="L981" s="16">
        <f>IF(D981=1,IF(J981&lt;=9000000,380000,IF(J981&lt;=9500000,260000,IF(J981&lt;=10000000,130000,0))),0)</f>
        <v/>
      </c>
      <c r="M981" s="16">
        <f>IF(D981=1,IF(J981&lt;=9000000,330000,IF(J981&lt;=9500000,220000,IF(J981&lt;=10000000,110000,0))),0)</f>
        <v/>
      </c>
      <c r="N981" s="16">
        <f>IF(D981=1,IF(J981&lt;=9000000,50000,IF(J981&lt;=9500000,40000,IF(J981&lt;=10000000,20000,0))),0)</f>
        <v/>
      </c>
      <c r="O981" s="16">
        <f>MAX(0,ROUNDDOWN(J981-G981-K981-L981-E981*380000-F981*630000-H981,-3))</f>
        <v/>
      </c>
      <c r="P981" s="16">
        <f>MAX(0,ROUNDDOWN(J981-G981-430000-M981-E981*330000-F981*450000-I981,-3))</f>
        <v/>
      </c>
      <c r="Q981" s="16">
        <f>50000+N981+E981*50000+F981*180000</f>
        <v/>
      </c>
      <c r="R981" s="16">
        <f>IF(P981&lt;=2000000,MIN(Q981,P981),MAX(Q981-(P981-2000000),50000))*0.05</f>
        <v/>
      </c>
      <c r="S981" s="16">
        <f>MAX(0,P981*0.1-R981)</f>
        <v/>
      </c>
      <c r="T981" s="16">
        <f>Q981+MAX(0,K981-480000)</f>
        <v/>
      </c>
      <c r="U981" s="16">
        <f>P981-T981</f>
        <v/>
      </c>
      <c r="V981" s="17">
        <f>IF(U981&lt;0,0,LOOKUP(U981,{0,1950001,3300001,6950001,9000001,18000001,40000001},{0.05,0.1,0.2,0.23,0.33,0.4,0.45}))</f>
        <v/>
      </c>
      <c r="W981" s="18">
        <f>IF(U981&lt;0,0.9,0.9-V981*1.021)</f>
        <v/>
      </c>
      <c r="X981" s="16">
        <f>ROUNDDOWN(S981*0.2/W981+2000,0)</f>
        <v/>
      </c>
      <c r="Y981" s="17">
        <f>IF(O981&lt;=0,0,LOOKUP(O981,{0,1950001,3300001,6950001,9000001,18000001,40000001},{0.05,0.1,0.2,0.23,0.33,0.4,0.45}))</f>
        <v/>
      </c>
    </row>
    <row r="982">
      <c r="A982" t="inlineStr">
        <is>
          <t>1万円刻み</t>
        </is>
      </c>
      <c r="B982" s="16">
        <f>'3_1万円刻み'!$A$125</f>
        <v/>
      </c>
      <c r="C982" t="n">
        <v>2026</v>
      </c>
      <c r="D982" t="n">
        <v>0</v>
      </c>
      <c r="E982" t="n">
        <v>0</v>
      </c>
      <c r="F982" t="n">
        <v>0</v>
      </c>
      <c r="G982" s="16">
        <f>ROUND(MIN(B982/12,650000)*12*0.0915+MIN(B982/12,1390000)*12*(0.0504+0)+B982*0.005,0)</f>
        <v/>
      </c>
      <c r="H982" t="n">
        <v>0</v>
      </c>
      <c r="I982" t="n">
        <v>0</v>
      </c>
      <c r="J982" s="16">
        <f>IF(C982=2026,IF(B982&lt;741000,0,IF(B982&lt;2191000,B982-740000,IF(B982&lt;2193000,1451000,IF(B982&lt;2196000,1453000,IF(B982&lt;2200000,1456000,IF(B982&lt;3600000,ROUNDDOWN(B982/4,-3)*2.8-80000,IF(B982&lt;6600000,ROUNDDOWN(B982/4,-3)*3.2-440000,IF(B982&lt;8500000,ROUNDDOWN(B982*0.9,0)-1100000,B982-1950000)))))))),IF(B982&lt;651000,0,IF(B982&lt;1900000,B982-650000,IF(B982&lt;3600000,ROUNDDOWN(B982/4,-3)*2.8-80000,IF(B982&lt;6600000,ROUNDDOWN(B982/4,-3)*3.2-440000,IF(B982&lt;8500000,ROUNDDOWN(B982*0.9,0)-1100000,B982-1950000))))))</f>
        <v/>
      </c>
      <c r="K982" s="16">
        <f>IF(J982&gt;23500000,NA(),IF(C982=2026,IF(J982&lt;=4890000,1040000,IF(J982&lt;=6550000,670000,620000)),IF(J982&lt;=1320000,950000,IF(J982&lt;=3360000,880000,IF(J982&lt;=4890000,680000,IF(J982&lt;=6550000,630000,580000))))))</f>
        <v/>
      </c>
      <c r="L982" s="16">
        <f>IF(D982=1,IF(J982&lt;=9000000,380000,IF(J982&lt;=9500000,260000,IF(J982&lt;=10000000,130000,0))),0)</f>
        <v/>
      </c>
      <c r="M982" s="16">
        <f>IF(D982=1,IF(J982&lt;=9000000,330000,IF(J982&lt;=9500000,220000,IF(J982&lt;=10000000,110000,0))),0)</f>
        <v/>
      </c>
      <c r="N982" s="16">
        <f>IF(D982=1,IF(J982&lt;=9000000,50000,IF(J982&lt;=9500000,40000,IF(J982&lt;=10000000,20000,0))),0)</f>
        <v/>
      </c>
      <c r="O982" s="16">
        <f>MAX(0,ROUNDDOWN(J982-G982-K982-L982-E982*380000-F982*630000-H982,-3))</f>
        <v/>
      </c>
      <c r="P982" s="16">
        <f>MAX(0,ROUNDDOWN(J982-G982-430000-M982-E982*330000-F982*450000-I982,-3))</f>
        <v/>
      </c>
      <c r="Q982" s="16">
        <f>50000+N982+E982*50000+F982*180000</f>
        <v/>
      </c>
      <c r="R982" s="16">
        <f>IF(P982&lt;=2000000,MIN(Q982,P982),MAX(Q982-(P982-2000000),50000))*0.05</f>
        <v/>
      </c>
      <c r="S982" s="16">
        <f>MAX(0,P982*0.1-R982)</f>
        <v/>
      </c>
      <c r="T982" s="16">
        <f>Q982+MAX(0,K982-480000)</f>
        <v/>
      </c>
      <c r="U982" s="16">
        <f>P982-T982</f>
        <v/>
      </c>
      <c r="V982" s="17">
        <f>IF(U982&lt;0,0,LOOKUP(U982,{0,1950001,3300001,6950001,9000001,18000001,40000001},{0.05,0.1,0.2,0.23,0.33,0.4,0.45}))</f>
        <v/>
      </c>
      <c r="W982" s="18">
        <f>IF(U982&lt;0,0.9,0.9-V982*1.021)</f>
        <v/>
      </c>
      <c r="X982" s="16">
        <f>ROUNDDOWN(S982*0.2/W982+2000,0)</f>
        <v/>
      </c>
      <c r="Y982" s="17">
        <f>IF(O982&lt;=0,0,LOOKUP(O982,{0,1950001,3300001,6950001,9000001,18000001,40000001},{0.05,0.1,0.2,0.23,0.33,0.4,0.45}))</f>
        <v/>
      </c>
    </row>
    <row r="983">
      <c r="A983" t="inlineStr">
        <is>
          <t>1万円刻み</t>
        </is>
      </c>
      <c r="B983" s="16">
        <f>'3_1万円刻み'!$A$125</f>
        <v/>
      </c>
      <c r="C983" t="n">
        <v>2025</v>
      </c>
      <c r="D983" t="n">
        <v>1</v>
      </c>
      <c r="E983" t="n">
        <v>0</v>
      </c>
      <c r="F983" t="n">
        <v>0</v>
      </c>
      <c r="G983" s="16">
        <f>ROUND(MIN(B983/12,650000)*12*0.0915+MIN(B983/12,1390000)*12*(0.0504+0)+B983*0.005,0)</f>
        <v/>
      </c>
      <c r="H983" t="n">
        <v>0</v>
      </c>
      <c r="I983" t="n">
        <v>0</v>
      </c>
      <c r="J983" s="16">
        <f>IF(C983=2026,IF(B983&lt;741000,0,IF(B983&lt;2191000,B983-740000,IF(B983&lt;2193000,1451000,IF(B983&lt;2196000,1453000,IF(B983&lt;2200000,1456000,IF(B983&lt;3600000,ROUNDDOWN(B983/4,-3)*2.8-80000,IF(B983&lt;6600000,ROUNDDOWN(B983/4,-3)*3.2-440000,IF(B983&lt;8500000,ROUNDDOWN(B983*0.9,0)-1100000,B983-1950000)))))))),IF(B983&lt;651000,0,IF(B983&lt;1900000,B983-650000,IF(B983&lt;3600000,ROUNDDOWN(B983/4,-3)*2.8-80000,IF(B983&lt;6600000,ROUNDDOWN(B983/4,-3)*3.2-440000,IF(B983&lt;8500000,ROUNDDOWN(B983*0.9,0)-1100000,B983-1950000))))))</f>
        <v/>
      </c>
      <c r="K983" s="16">
        <f>IF(J983&gt;23500000,NA(),IF(C983=2026,IF(J983&lt;=4890000,1040000,IF(J983&lt;=6550000,670000,620000)),IF(J983&lt;=1320000,950000,IF(J983&lt;=3360000,880000,IF(J983&lt;=4890000,680000,IF(J983&lt;=6550000,630000,580000))))))</f>
        <v/>
      </c>
      <c r="L983" s="16">
        <f>IF(D983=1,IF(J983&lt;=9000000,380000,IF(J983&lt;=9500000,260000,IF(J983&lt;=10000000,130000,0))),0)</f>
        <v/>
      </c>
      <c r="M983" s="16">
        <f>IF(D983=1,IF(J983&lt;=9000000,330000,IF(J983&lt;=9500000,220000,IF(J983&lt;=10000000,110000,0))),0)</f>
        <v/>
      </c>
      <c r="N983" s="16">
        <f>IF(D983=1,IF(J983&lt;=9000000,50000,IF(J983&lt;=9500000,40000,IF(J983&lt;=10000000,20000,0))),0)</f>
        <v/>
      </c>
      <c r="O983" s="16">
        <f>MAX(0,ROUNDDOWN(J983-G983-K983-L983-E983*380000-F983*630000-H983,-3))</f>
        <v/>
      </c>
      <c r="P983" s="16">
        <f>MAX(0,ROUNDDOWN(J983-G983-430000-M983-E983*330000-F983*450000-I983,-3))</f>
        <v/>
      </c>
      <c r="Q983" s="16">
        <f>50000+N983+E983*50000+F983*180000</f>
        <v/>
      </c>
      <c r="R983" s="16">
        <f>IF(P983&lt;=2000000,MIN(Q983,P983),MAX(Q983-(P983-2000000),50000))*0.05</f>
        <v/>
      </c>
      <c r="S983" s="16">
        <f>MAX(0,P983*0.1-R983)</f>
        <v/>
      </c>
      <c r="T983" s="16">
        <f>Q983+MAX(0,K983-480000)</f>
        <v/>
      </c>
      <c r="U983" s="16">
        <f>P983-T983</f>
        <v/>
      </c>
      <c r="V983" s="17">
        <f>IF(U983&lt;0,0,LOOKUP(U983,{0,1950001,3300001,6950001,9000001,18000001,40000001},{0.05,0.1,0.2,0.23,0.33,0.4,0.45}))</f>
        <v/>
      </c>
      <c r="W983" s="18">
        <f>IF(U983&lt;0,0.9,0.9-V983*1.021)</f>
        <v/>
      </c>
      <c r="X983" s="16">
        <f>ROUNDDOWN(S983*0.2/W983+2000,0)</f>
        <v/>
      </c>
      <c r="Y983" s="17">
        <f>IF(O983&lt;=0,0,LOOKUP(O983,{0,1950001,3300001,6950001,9000001,18000001,40000001},{0.05,0.1,0.2,0.23,0.33,0.4,0.45}))</f>
        <v/>
      </c>
    </row>
    <row r="984">
      <c r="A984" t="inlineStr">
        <is>
          <t>1万円刻み</t>
        </is>
      </c>
      <c r="B984" s="16">
        <f>'3_1万円刻み'!$A$125</f>
        <v/>
      </c>
      <c r="C984" t="n">
        <v>2026</v>
      </c>
      <c r="D984" t="n">
        <v>1</v>
      </c>
      <c r="E984" t="n">
        <v>0</v>
      </c>
      <c r="F984" t="n">
        <v>0</v>
      </c>
      <c r="G984" s="16">
        <f>ROUND(MIN(B984/12,650000)*12*0.0915+MIN(B984/12,1390000)*12*(0.0504+0)+B984*0.005,0)</f>
        <v/>
      </c>
      <c r="H984" t="n">
        <v>0</v>
      </c>
      <c r="I984" t="n">
        <v>0</v>
      </c>
      <c r="J984" s="16">
        <f>IF(C984=2026,IF(B984&lt;741000,0,IF(B984&lt;2191000,B984-740000,IF(B984&lt;2193000,1451000,IF(B984&lt;2196000,1453000,IF(B984&lt;2200000,1456000,IF(B984&lt;3600000,ROUNDDOWN(B984/4,-3)*2.8-80000,IF(B984&lt;6600000,ROUNDDOWN(B984/4,-3)*3.2-440000,IF(B984&lt;8500000,ROUNDDOWN(B984*0.9,0)-1100000,B984-1950000)))))))),IF(B984&lt;651000,0,IF(B984&lt;1900000,B984-650000,IF(B984&lt;3600000,ROUNDDOWN(B984/4,-3)*2.8-80000,IF(B984&lt;6600000,ROUNDDOWN(B984/4,-3)*3.2-440000,IF(B984&lt;8500000,ROUNDDOWN(B984*0.9,0)-1100000,B984-1950000))))))</f>
        <v/>
      </c>
      <c r="K984" s="16">
        <f>IF(J984&gt;23500000,NA(),IF(C984=2026,IF(J984&lt;=4890000,1040000,IF(J984&lt;=6550000,670000,620000)),IF(J984&lt;=1320000,950000,IF(J984&lt;=3360000,880000,IF(J984&lt;=4890000,680000,IF(J984&lt;=6550000,630000,580000))))))</f>
        <v/>
      </c>
      <c r="L984" s="16">
        <f>IF(D984=1,IF(J984&lt;=9000000,380000,IF(J984&lt;=9500000,260000,IF(J984&lt;=10000000,130000,0))),0)</f>
        <v/>
      </c>
      <c r="M984" s="16">
        <f>IF(D984=1,IF(J984&lt;=9000000,330000,IF(J984&lt;=9500000,220000,IF(J984&lt;=10000000,110000,0))),0)</f>
        <v/>
      </c>
      <c r="N984" s="16">
        <f>IF(D984=1,IF(J984&lt;=9000000,50000,IF(J984&lt;=9500000,40000,IF(J984&lt;=10000000,20000,0))),0)</f>
        <v/>
      </c>
      <c r="O984" s="16">
        <f>MAX(0,ROUNDDOWN(J984-G984-K984-L984-E984*380000-F984*630000-H984,-3))</f>
        <v/>
      </c>
      <c r="P984" s="16">
        <f>MAX(0,ROUNDDOWN(J984-G984-430000-M984-E984*330000-F984*450000-I984,-3))</f>
        <v/>
      </c>
      <c r="Q984" s="16">
        <f>50000+N984+E984*50000+F984*180000</f>
        <v/>
      </c>
      <c r="R984" s="16">
        <f>IF(P984&lt;=2000000,MIN(Q984,P984),MAX(Q984-(P984-2000000),50000))*0.05</f>
        <v/>
      </c>
      <c r="S984" s="16">
        <f>MAX(0,P984*0.1-R984)</f>
        <v/>
      </c>
      <c r="T984" s="16">
        <f>Q984+MAX(0,K984-480000)</f>
        <v/>
      </c>
      <c r="U984" s="16">
        <f>P984-T984</f>
        <v/>
      </c>
      <c r="V984" s="17">
        <f>IF(U984&lt;0,0,LOOKUP(U984,{0,1950001,3300001,6950001,9000001,18000001,40000001},{0.05,0.1,0.2,0.23,0.33,0.4,0.45}))</f>
        <v/>
      </c>
      <c r="W984" s="18">
        <f>IF(U984&lt;0,0.9,0.9-V984*1.021)</f>
        <v/>
      </c>
      <c r="X984" s="16">
        <f>ROUNDDOWN(S984*0.2/W984+2000,0)</f>
        <v/>
      </c>
      <c r="Y984" s="17">
        <f>IF(O984&lt;=0,0,LOOKUP(O984,{0,1950001,3300001,6950001,9000001,18000001,40000001},{0.05,0.1,0.2,0.23,0.33,0.4,0.45}))</f>
        <v/>
      </c>
    </row>
    <row r="985">
      <c r="A985" t="inlineStr">
        <is>
          <t>1万円刻み</t>
        </is>
      </c>
      <c r="B985" s="16">
        <f>'3_1万円刻み'!$A$126</f>
        <v/>
      </c>
      <c r="C985" t="n">
        <v>2025</v>
      </c>
      <c r="D985" t="n">
        <v>0</v>
      </c>
      <c r="E985" t="n">
        <v>0</v>
      </c>
      <c r="F985" t="n">
        <v>0</v>
      </c>
      <c r="G985" s="16">
        <f>ROUND(MIN(B985/12,650000)*12*0.0915+MIN(B985/12,1390000)*12*(0.0504+0)+B985*0.005,0)</f>
        <v/>
      </c>
      <c r="H985" t="n">
        <v>0</v>
      </c>
      <c r="I985" t="n">
        <v>0</v>
      </c>
      <c r="J985" s="16">
        <f>IF(C985=2026,IF(B985&lt;741000,0,IF(B985&lt;2191000,B985-740000,IF(B985&lt;2193000,1451000,IF(B985&lt;2196000,1453000,IF(B985&lt;2200000,1456000,IF(B985&lt;3600000,ROUNDDOWN(B985/4,-3)*2.8-80000,IF(B985&lt;6600000,ROUNDDOWN(B985/4,-3)*3.2-440000,IF(B985&lt;8500000,ROUNDDOWN(B985*0.9,0)-1100000,B985-1950000)))))))),IF(B985&lt;651000,0,IF(B985&lt;1900000,B985-650000,IF(B985&lt;3600000,ROUNDDOWN(B985/4,-3)*2.8-80000,IF(B985&lt;6600000,ROUNDDOWN(B985/4,-3)*3.2-440000,IF(B985&lt;8500000,ROUNDDOWN(B985*0.9,0)-1100000,B985-1950000))))))</f>
        <v/>
      </c>
      <c r="K985" s="16">
        <f>IF(J985&gt;23500000,NA(),IF(C985=2026,IF(J985&lt;=4890000,1040000,IF(J985&lt;=6550000,670000,620000)),IF(J985&lt;=1320000,950000,IF(J985&lt;=3360000,880000,IF(J985&lt;=4890000,680000,IF(J985&lt;=6550000,630000,580000))))))</f>
        <v/>
      </c>
      <c r="L985" s="16">
        <f>IF(D985=1,IF(J985&lt;=9000000,380000,IF(J985&lt;=9500000,260000,IF(J985&lt;=10000000,130000,0))),0)</f>
        <v/>
      </c>
      <c r="M985" s="16">
        <f>IF(D985=1,IF(J985&lt;=9000000,330000,IF(J985&lt;=9500000,220000,IF(J985&lt;=10000000,110000,0))),0)</f>
        <v/>
      </c>
      <c r="N985" s="16">
        <f>IF(D985=1,IF(J985&lt;=9000000,50000,IF(J985&lt;=9500000,40000,IF(J985&lt;=10000000,20000,0))),0)</f>
        <v/>
      </c>
      <c r="O985" s="16">
        <f>MAX(0,ROUNDDOWN(J985-G985-K985-L985-E985*380000-F985*630000-H985,-3))</f>
        <v/>
      </c>
      <c r="P985" s="16">
        <f>MAX(0,ROUNDDOWN(J985-G985-430000-M985-E985*330000-F985*450000-I985,-3))</f>
        <v/>
      </c>
      <c r="Q985" s="16">
        <f>50000+N985+E985*50000+F985*180000</f>
        <v/>
      </c>
      <c r="R985" s="16">
        <f>IF(P985&lt;=2000000,MIN(Q985,P985),MAX(Q985-(P985-2000000),50000))*0.05</f>
        <v/>
      </c>
      <c r="S985" s="16">
        <f>MAX(0,P985*0.1-R985)</f>
        <v/>
      </c>
      <c r="T985" s="16">
        <f>Q985+MAX(0,K985-480000)</f>
        <v/>
      </c>
      <c r="U985" s="16">
        <f>P985-T985</f>
        <v/>
      </c>
      <c r="V985" s="17">
        <f>IF(U985&lt;0,0,LOOKUP(U985,{0,1950001,3300001,6950001,9000001,18000001,40000001},{0.05,0.1,0.2,0.23,0.33,0.4,0.45}))</f>
        <v/>
      </c>
      <c r="W985" s="18">
        <f>IF(U985&lt;0,0.9,0.9-V985*1.021)</f>
        <v/>
      </c>
      <c r="X985" s="16">
        <f>ROUNDDOWN(S985*0.2/W985+2000,0)</f>
        <v/>
      </c>
      <c r="Y985" s="17">
        <f>IF(O985&lt;=0,0,LOOKUP(O985,{0,1950001,3300001,6950001,9000001,18000001,40000001},{0.05,0.1,0.2,0.23,0.33,0.4,0.45}))</f>
        <v/>
      </c>
    </row>
    <row r="986">
      <c r="A986" t="inlineStr">
        <is>
          <t>1万円刻み</t>
        </is>
      </c>
      <c r="B986" s="16">
        <f>'3_1万円刻み'!$A$126</f>
        <v/>
      </c>
      <c r="C986" t="n">
        <v>2026</v>
      </c>
      <c r="D986" t="n">
        <v>0</v>
      </c>
      <c r="E986" t="n">
        <v>0</v>
      </c>
      <c r="F986" t="n">
        <v>0</v>
      </c>
      <c r="G986" s="16">
        <f>ROUND(MIN(B986/12,650000)*12*0.0915+MIN(B986/12,1390000)*12*(0.0504+0)+B986*0.005,0)</f>
        <v/>
      </c>
      <c r="H986" t="n">
        <v>0</v>
      </c>
      <c r="I986" t="n">
        <v>0</v>
      </c>
      <c r="J986" s="16">
        <f>IF(C986=2026,IF(B986&lt;741000,0,IF(B986&lt;2191000,B986-740000,IF(B986&lt;2193000,1451000,IF(B986&lt;2196000,1453000,IF(B986&lt;2200000,1456000,IF(B986&lt;3600000,ROUNDDOWN(B986/4,-3)*2.8-80000,IF(B986&lt;6600000,ROUNDDOWN(B986/4,-3)*3.2-440000,IF(B986&lt;8500000,ROUNDDOWN(B986*0.9,0)-1100000,B986-1950000)))))))),IF(B986&lt;651000,0,IF(B986&lt;1900000,B986-650000,IF(B986&lt;3600000,ROUNDDOWN(B986/4,-3)*2.8-80000,IF(B986&lt;6600000,ROUNDDOWN(B986/4,-3)*3.2-440000,IF(B986&lt;8500000,ROUNDDOWN(B986*0.9,0)-1100000,B986-1950000))))))</f>
        <v/>
      </c>
      <c r="K986" s="16">
        <f>IF(J986&gt;23500000,NA(),IF(C986=2026,IF(J986&lt;=4890000,1040000,IF(J986&lt;=6550000,670000,620000)),IF(J986&lt;=1320000,950000,IF(J986&lt;=3360000,880000,IF(J986&lt;=4890000,680000,IF(J986&lt;=6550000,630000,580000))))))</f>
        <v/>
      </c>
      <c r="L986" s="16">
        <f>IF(D986=1,IF(J986&lt;=9000000,380000,IF(J986&lt;=9500000,260000,IF(J986&lt;=10000000,130000,0))),0)</f>
        <v/>
      </c>
      <c r="M986" s="16">
        <f>IF(D986=1,IF(J986&lt;=9000000,330000,IF(J986&lt;=9500000,220000,IF(J986&lt;=10000000,110000,0))),0)</f>
        <v/>
      </c>
      <c r="N986" s="16">
        <f>IF(D986=1,IF(J986&lt;=9000000,50000,IF(J986&lt;=9500000,40000,IF(J986&lt;=10000000,20000,0))),0)</f>
        <v/>
      </c>
      <c r="O986" s="16">
        <f>MAX(0,ROUNDDOWN(J986-G986-K986-L986-E986*380000-F986*630000-H986,-3))</f>
        <v/>
      </c>
      <c r="P986" s="16">
        <f>MAX(0,ROUNDDOWN(J986-G986-430000-M986-E986*330000-F986*450000-I986,-3))</f>
        <v/>
      </c>
      <c r="Q986" s="16">
        <f>50000+N986+E986*50000+F986*180000</f>
        <v/>
      </c>
      <c r="R986" s="16">
        <f>IF(P986&lt;=2000000,MIN(Q986,P986),MAX(Q986-(P986-2000000),50000))*0.05</f>
        <v/>
      </c>
      <c r="S986" s="16">
        <f>MAX(0,P986*0.1-R986)</f>
        <v/>
      </c>
      <c r="T986" s="16">
        <f>Q986+MAX(0,K986-480000)</f>
        <v/>
      </c>
      <c r="U986" s="16">
        <f>P986-T986</f>
        <v/>
      </c>
      <c r="V986" s="17">
        <f>IF(U986&lt;0,0,LOOKUP(U986,{0,1950001,3300001,6950001,9000001,18000001,40000001},{0.05,0.1,0.2,0.23,0.33,0.4,0.45}))</f>
        <v/>
      </c>
      <c r="W986" s="18">
        <f>IF(U986&lt;0,0.9,0.9-V986*1.021)</f>
        <v/>
      </c>
      <c r="X986" s="16">
        <f>ROUNDDOWN(S986*0.2/W986+2000,0)</f>
        <v/>
      </c>
      <c r="Y986" s="17">
        <f>IF(O986&lt;=0,0,LOOKUP(O986,{0,1950001,3300001,6950001,9000001,18000001,40000001},{0.05,0.1,0.2,0.23,0.33,0.4,0.45}))</f>
        <v/>
      </c>
    </row>
    <row r="987">
      <c r="A987" t="inlineStr">
        <is>
          <t>1万円刻み</t>
        </is>
      </c>
      <c r="B987" s="16">
        <f>'3_1万円刻み'!$A$126</f>
        <v/>
      </c>
      <c r="C987" t="n">
        <v>2025</v>
      </c>
      <c r="D987" t="n">
        <v>1</v>
      </c>
      <c r="E987" t="n">
        <v>0</v>
      </c>
      <c r="F987" t="n">
        <v>0</v>
      </c>
      <c r="G987" s="16">
        <f>ROUND(MIN(B987/12,650000)*12*0.0915+MIN(B987/12,1390000)*12*(0.0504+0)+B987*0.005,0)</f>
        <v/>
      </c>
      <c r="H987" t="n">
        <v>0</v>
      </c>
      <c r="I987" t="n">
        <v>0</v>
      </c>
      <c r="J987" s="16">
        <f>IF(C987=2026,IF(B987&lt;741000,0,IF(B987&lt;2191000,B987-740000,IF(B987&lt;2193000,1451000,IF(B987&lt;2196000,1453000,IF(B987&lt;2200000,1456000,IF(B987&lt;3600000,ROUNDDOWN(B987/4,-3)*2.8-80000,IF(B987&lt;6600000,ROUNDDOWN(B987/4,-3)*3.2-440000,IF(B987&lt;8500000,ROUNDDOWN(B987*0.9,0)-1100000,B987-1950000)))))))),IF(B987&lt;651000,0,IF(B987&lt;1900000,B987-650000,IF(B987&lt;3600000,ROUNDDOWN(B987/4,-3)*2.8-80000,IF(B987&lt;6600000,ROUNDDOWN(B987/4,-3)*3.2-440000,IF(B987&lt;8500000,ROUNDDOWN(B987*0.9,0)-1100000,B987-1950000))))))</f>
        <v/>
      </c>
      <c r="K987" s="16">
        <f>IF(J987&gt;23500000,NA(),IF(C987=2026,IF(J987&lt;=4890000,1040000,IF(J987&lt;=6550000,670000,620000)),IF(J987&lt;=1320000,950000,IF(J987&lt;=3360000,880000,IF(J987&lt;=4890000,680000,IF(J987&lt;=6550000,630000,580000))))))</f>
        <v/>
      </c>
      <c r="L987" s="16">
        <f>IF(D987=1,IF(J987&lt;=9000000,380000,IF(J987&lt;=9500000,260000,IF(J987&lt;=10000000,130000,0))),0)</f>
        <v/>
      </c>
      <c r="M987" s="16">
        <f>IF(D987=1,IF(J987&lt;=9000000,330000,IF(J987&lt;=9500000,220000,IF(J987&lt;=10000000,110000,0))),0)</f>
        <v/>
      </c>
      <c r="N987" s="16">
        <f>IF(D987=1,IF(J987&lt;=9000000,50000,IF(J987&lt;=9500000,40000,IF(J987&lt;=10000000,20000,0))),0)</f>
        <v/>
      </c>
      <c r="O987" s="16">
        <f>MAX(0,ROUNDDOWN(J987-G987-K987-L987-E987*380000-F987*630000-H987,-3))</f>
        <v/>
      </c>
      <c r="P987" s="16">
        <f>MAX(0,ROUNDDOWN(J987-G987-430000-M987-E987*330000-F987*450000-I987,-3))</f>
        <v/>
      </c>
      <c r="Q987" s="16">
        <f>50000+N987+E987*50000+F987*180000</f>
        <v/>
      </c>
      <c r="R987" s="16">
        <f>IF(P987&lt;=2000000,MIN(Q987,P987),MAX(Q987-(P987-2000000),50000))*0.05</f>
        <v/>
      </c>
      <c r="S987" s="16">
        <f>MAX(0,P987*0.1-R987)</f>
        <v/>
      </c>
      <c r="T987" s="16">
        <f>Q987+MAX(0,K987-480000)</f>
        <v/>
      </c>
      <c r="U987" s="16">
        <f>P987-T987</f>
        <v/>
      </c>
      <c r="V987" s="17">
        <f>IF(U987&lt;0,0,LOOKUP(U987,{0,1950001,3300001,6950001,9000001,18000001,40000001},{0.05,0.1,0.2,0.23,0.33,0.4,0.45}))</f>
        <v/>
      </c>
      <c r="W987" s="18">
        <f>IF(U987&lt;0,0.9,0.9-V987*1.021)</f>
        <v/>
      </c>
      <c r="X987" s="16">
        <f>ROUNDDOWN(S987*0.2/W987+2000,0)</f>
        <v/>
      </c>
      <c r="Y987" s="17">
        <f>IF(O987&lt;=0,0,LOOKUP(O987,{0,1950001,3300001,6950001,9000001,18000001,40000001},{0.05,0.1,0.2,0.23,0.33,0.4,0.45}))</f>
        <v/>
      </c>
    </row>
    <row r="988">
      <c r="A988" t="inlineStr">
        <is>
          <t>1万円刻み</t>
        </is>
      </c>
      <c r="B988" s="16">
        <f>'3_1万円刻み'!$A$126</f>
        <v/>
      </c>
      <c r="C988" t="n">
        <v>2026</v>
      </c>
      <c r="D988" t="n">
        <v>1</v>
      </c>
      <c r="E988" t="n">
        <v>0</v>
      </c>
      <c r="F988" t="n">
        <v>0</v>
      </c>
      <c r="G988" s="16">
        <f>ROUND(MIN(B988/12,650000)*12*0.0915+MIN(B988/12,1390000)*12*(0.0504+0)+B988*0.005,0)</f>
        <v/>
      </c>
      <c r="H988" t="n">
        <v>0</v>
      </c>
      <c r="I988" t="n">
        <v>0</v>
      </c>
      <c r="J988" s="16">
        <f>IF(C988=2026,IF(B988&lt;741000,0,IF(B988&lt;2191000,B988-740000,IF(B988&lt;2193000,1451000,IF(B988&lt;2196000,1453000,IF(B988&lt;2200000,1456000,IF(B988&lt;3600000,ROUNDDOWN(B988/4,-3)*2.8-80000,IF(B988&lt;6600000,ROUNDDOWN(B988/4,-3)*3.2-440000,IF(B988&lt;8500000,ROUNDDOWN(B988*0.9,0)-1100000,B988-1950000)))))))),IF(B988&lt;651000,0,IF(B988&lt;1900000,B988-650000,IF(B988&lt;3600000,ROUNDDOWN(B988/4,-3)*2.8-80000,IF(B988&lt;6600000,ROUNDDOWN(B988/4,-3)*3.2-440000,IF(B988&lt;8500000,ROUNDDOWN(B988*0.9,0)-1100000,B988-1950000))))))</f>
        <v/>
      </c>
      <c r="K988" s="16">
        <f>IF(J988&gt;23500000,NA(),IF(C988=2026,IF(J988&lt;=4890000,1040000,IF(J988&lt;=6550000,670000,620000)),IF(J988&lt;=1320000,950000,IF(J988&lt;=3360000,880000,IF(J988&lt;=4890000,680000,IF(J988&lt;=6550000,630000,580000))))))</f>
        <v/>
      </c>
      <c r="L988" s="16">
        <f>IF(D988=1,IF(J988&lt;=9000000,380000,IF(J988&lt;=9500000,260000,IF(J988&lt;=10000000,130000,0))),0)</f>
        <v/>
      </c>
      <c r="M988" s="16">
        <f>IF(D988=1,IF(J988&lt;=9000000,330000,IF(J988&lt;=9500000,220000,IF(J988&lt;=10000000,110000,0))),0)</f>
        <v/>
      </c>
      <c r="N988" s="16">
        <f>IF(D988=1,IF(J988&lt;=9000000,50000,IF(J988&lt;=9500000,40000,IF(J988&lt;=10000000,20000,0))),0)</f>
        <v/>
      </c>
      <c r="O988" s="16">
        <f>MAX(0,ROUNDDOWN(J988-G988-K988-L988-E988*380000-F988*630000-H988,-3))</f>
        <v/>
      </c>
      <c r="P988" s="16">
        <f>MAX(0,ROUNDDOWN(J988-G988-430000-M988-E988*330000-F988*450000-I988,-3))</f>
        <v/>
      </c>
      <c r="Q988" s="16">
        <f>50000+N988+E988*50000+F988*180000</f>
        <v/>
      </c>
      <c r="R988" s="16">
        <f>IF(P988&lt;=2000000,MIN(Q988,P988),MAX(Q988-(P988-2000000),50000))*0.05</f>
        <v/>
      </c>
      <c r="S988" s="16">
        <f>MAX(0,P988*0.1-R988)</f>
        <v/>
      </c>
      <c r="T988" s="16">
        <f>Q988+MAX(0,K988-480000)</f>
        <v/>
      </c>
      <c r="U988" s="16">
        <f>P988-T988</f>
        <v/>
      </c>
      <c r="V988" s="17">
        <f>IF(U988&lt;0,0,LOOKUP(U988,{0,1950001,3300001,6950001,9000001,18000001,40000001},{0.05,0.1,0.2,0.23,0.33,0.4,0.45}))</f>
        <v/>
      </c>
      <c r="W988" s="18">
        <f>IF(U988&lt;0,0.9,0.9-V988*1.021)</f>
        <v/>
      </c>
      <c r="X988" s="16">
        <f>ROUNDDOWN(S988*0.2/W988+2000,0)</f>
        <v/>
      </c>
      <c r="Y988" s="17">
        <f>IF(O988&lt;=0,0,LOOKUP(O988,{0,1950001,3300001,6950001,9000001,18000001,40000001},{0.05,0.1,0.2,0.23,0.33,0.4,0.45}))</f>
        <v/>
      </c>
    </row>
    <row r="989">
      <c r="A989" t="inlineStr">
        <is>
          <t>1万円刻み</t>
        </is>
      </c>
      <c r="B989" s="16">
        <f>'3_1万円刻み'!$A$127</f>
        <v/>
      </c>
      <c r="C989" t="n">
        <v>2025</v>
      </c>
      <c r="D989" t="n">
        <v>0</v>
      </c>
      <c r="E989" t="n">
        <v>0</v>
      </c>
      <c r="F989" t="n">
        <v>0</v>
      </c>
      <c r="G989" s="16">
        <f>ROUND(MIN(B989/12,650000)*12*0.0915+MIN(B989/12,1390000)*12*(0.0504+0)+B989*0.005,0)</f>
        <v/>
      </c>
      <c r="H989" t="n">
        <v>0</v>
      </c>
      <c r="I989" t="n">
        <v>0</v>
      </c>
      <c r="J989" s="16">
        <f>IF(C989=2026,IF(B989&lt;741000,0,IF(B989&lt;2191000,B989-740000,IF(B989&lt;2193000,1451000,IF(B989&lt;2196000,1453000,IF(B989&lt;2200000,1456000,IF(B989&lt;3600000,ROUNDDOWN(B989/4,-3)*2.8-80000,IF(B989&lt;6600000,ROUNDDOWN(B989/4,-3)*3.2-440000,IF(B989&lt;8500000,ROUNDDOWN(B989*0.9,0)-1100000,B989-1950000)))))))),IF(B989&lt;651000,0,IF(B989&lt;1900000,B989-650000,IF(B989&lt;3600000,ROUNDDOWN(B989/4,-3)*2.8-80000,IF(B989&lt;6600000,ROUNDDOWN(B989/4,-3)*3.2-440000,IF(B989&lt;8500000,ROUNDDOWN(B989*0.9,0)-1100000,B989-1950000))))))</f>
        <v/>
      </c>
      <c r="K989" s="16">
        <f>IF(J989&gt;23500000,NA(),IF(C989=2026,IF(J989&lt;=4890000,1040000,IF(J989&lt;=6550000,670000,620000)),IF(J989&lt;=1320000,950000,IF(J989&lt;=3360000,880000,IF(J989&lt;=4890000,680000,IF(J989&lt;=6550000,630000,580000))))))</f>
        <v/>
      </c>
      <c r="L989" s="16">
        <f>IF(D989=1,IF(J989&lt;=9000000,380000,IF(J989&lt;=9500000,260000,IF(J989&lt;=10000000,130000,0))),0)</f>
        <v/>
      </c>
      <c r="M989" s="16">
        <f>IF(D989=1,IF(J989&lt;=9000000,330000,IF(J989&lt;=9500000,220000,IF(J989&lt;=10000000,110000,0))),0)</f>
        <v/>
      </c>
      <c r="N989" s="16">
        <f>IF(D989=1,IF(J989&lt;=9000000,50000,IF(J989&lt;=9500000,40000,IF(J989&lt;=10000000,20000,0))),0)</f>
        <v/>
      </c>
      <c r="O989" s="16">
        <f>MAX(0,ROUNDDOWN(J989-G989-K989-L989-E989*380000-F989*630000-H989,-3))</f>
        <v/>
      </c>
      <c r="P989" s="16">
        <f>MAX(0,ROUNDDOWN(J989-G989-430000-M989-E989*330000-F989*450000-I989,-3))</f>
        <v/>
      </c>
      <c r="Q989" s="16">
        <f>50000+N989+E989*50000+F989*180000</f>
        <v/>
      </c>
      <c r="R989" s="16">
        <f>IF(P989&lt;=2000000,MIN(Q989,P989),MAX(Q989-(P989-2000000),50000))*0.05</f>
        <v/>
      </c>
      <c r="S989" s="16">
        <f>MAX(0,P989*0.1-R989)</f>
        <v/>
      </c>
      <c r="T989" s="16">
        <f>Q989+MAX(0,K989-480000)</f>
        <v/>
      </c>
      <c r="U989" s="16">
        <f>P989-T989</f>
        <v/>
      </c>
      <c r="V989" s="17">
        <f>IF(U989&lt;0,0,LOOKUP(U989,{0,1950001,3300001,6950001,9000001,18000001,40000001},{0.05,0.1,0.2,0.23,0.33,0.4,0.45}))</f>
        <v/>
      </c>
      <c r="W989" s="18">
        <f>IF(U989&lt;0,0.9,0.9-V989*1.021)</f>
        <v/>
      </c>
      <c r="X989" s="16">
        <f>ROUNDDOWN(S989*0.2/W989+2000,0)</f>
        <v/>
      </c>
      <c r="Y989" s="17">
        <f>IF(O989&lt;=0,0,LOOKUP(O989,{0,1950001,3300001,6950001,9000001,18000001,40000001},{0.05,0.1,0.2,0.23,0.33,0.4,0.45}))</f>
        <v/>
      </c>
    </row>
    <row r="990">
      <c r="A990" t="inlineStr">
        <is>
          <t>1万円刻み</t>
        </is>
      </c>
      <c r="B990" s="16">
        <f>'3_1万円刻み'!$A$127</f>
        <v/>
      </c>
      <c r="C990" t="n">
        <v>2026</v>
      </c>
      <c r="D990" t="n">
        <v>0</v>
      </c>
      <c r="E990" t="n">
        <v>0</v>
      </c>
      <c r="F990" t="n">
        <v>0</v>
      </c>
      <c r="G990" s="16">
        <f>ROUND(MIN(B990/12,650000)*12*0.0915+MIN(B990/12,1390000)*12*(0.0504+0)+B990*0.005,0)</f>
        <v/>
      </c>
      <c r="H990" t="n">
        <v>0</v>
      </c>
      <c r="I990" t="n">
        <v>0</v>
      </c>
      <c r="J990" s="16">
        <f>IF(C990=2026,IF(B990&lt;741000,0,IF(B990&lt;2191000,B990-740000,IF(B990&lt;2193000,1451000,IF(B990&lt;2196000,1453000,IF(B990&lt;2200000,1456000,IF(B990&lt;3600000,ROUNDDOWN(B990/4,-3)*2.8-80000,IF(B990&lt;6600000,ROUNDDOWN(B990/4,-3)*3.2-440000,IF(B990&lt;8500000,ROUNDDOWN(B990*0.9,0)-1100000,B990-1950000)))))))),IF(B990&lt;651000,0,IF(B990&lt;1900000,B990-650000,IF(B990&lt;3600000,ROUNDDOWN(B990/4,-3)*2.8-80000,IF(B990&lt;6600000,ROUNDDOWN(B990/4,-3)*3.2-440000,IF(B990&lt;8500000,ROUNDDOWN(B990*0.9,0)-1100000,B990-1950000))))))</f>
        <v/>
      </c>
      <c r="K990" s="16">
        <f>IF(J990&gt;23500000,NA(),IF(C990=2026,IF(J990&lt;=4890000,1040000,IF(J990&lt;=6550000,670000,620000)),IF(J990&lt;=1320000,950000,IF(J990&lt;=3360000,880000,IF(J990&lt;=4890000,680000,IF(J990&lt;=6550000,630000,580000))))))</f>
        <v/>
      </c>
      <c r="L990" s="16">
        <f>IF(D990=1,IF(J990&lt;=9000000,380000,IF(J990&lt;=9500000,260000,IF(J990&lt;=10000000,130000,0))),0)</f>
        <v/>
      </c>
      <c r="M990" s="16">
        <f>IF(D990=1,IF(J990&lt;=9000000,330000,IF(J990&lt;=9500000,220000,IF(J990&lt;=10000000,110000,0))),0)</f>
        <v/>
      </c>
      <c r="N990" s="16">
        <f>IF(D990=1,IF(J990&lt;=9000000,50000,IF(J990&lt;=9500000,40000,IF(J990&lt;=10000000,20000,0))),0)</f>
        <v/>
      </c>
      <c r="O990" s="16">
        <f>MAX(0,ROUNDDOWN(J990-G990-K990-L990-E990*380000-F990*630000-H990,-3))</f>
        <v/>
      </c>
      <c r="P990" s="16">
        <f>MAX(0,ROUNDDOWN(J990-G990-430000-M990-E990*330000-F990*450000-I990,-3))</f>
        <v/>
      </c>
      <c r="Q990" s="16">
        <f>50000+N990+E990*50000+F990*180000</f>
        <v/>
      </c>
      <c r="R990" s="16">
        <f>IF(P990&lt;=2000000,MIN(Q990,P990),MAX(Q990-(P990-2000000),50000))*0.05</f>
        <v/>
      </c>
      <c r="S990" s="16">
        <f>MAX(0,P990*0.1-R990)</f>
        <v/>
      </c>
      <c r="T990" s="16">
        <f>Q990+MAX(0,K990-480000)</f>
        <v/>
      </c>
      <c r="U990" s="16">
        <f>P990-T990</f>
        <v/>
      </c>
      <c r="V990" s="17">
        <f>IF(U990&lt;0,0,LOOKUP(U990,{0,1950001,3300001,6950001,9000001,18000001,40000001},{0.05,0.1,0.2,0.23,0.33,0.4,0.45}))</f>
        <v/>
      </c>
      <c r="W990" s="18">
        <f>IF(U990&lt;0,0.9,0.9-V990*1.021)</f>
        <v/>
      </c>
      <c r="X990" s="16">
        <f>ROUNDDOWN(S990*0.2/W990+2000,0)</f>
        <v/>
      </c>
      <c r="Y990" s="17">
        <f>IF(O990&lt;=0,0,LOOKUP(O990,{0,1950001,3300001,6950001,9000001,18000001,40000001},{0.05,0.1,0.2,0.23,0.33,0.4,0.45}))</f>
        <v/>
      </c>
    </row>
    <row r="991">
      <c r="A991" t="inlineStr">
        <is>
          <t>1万円刻み</t>
        </is>
      </c>
      <c r="B991" s="16">
        <f>'3_1万円刻み'!$A$127</f>
        <v/>
      </c>
      <c r="C991" t="n">
        <v>2025</v>
      </c>
      <c r="D991" t="n">
        <v>1</v>
      </c>
      <c r="E991" t="n">
        <v>0</v>
      </c>
      <c r="F991" t="n">
        <v>0</v>
      </c>
      <c r="G991" s="16">
        <f>ROUND(MIN(B991/12,650000)*12*0.0915+MIN(B991/12,1390000)*12*(0.0504+0)+B991*0.005,0)</f>
        <v/>
      </c>
      <c r="H991" t="n">
        <v>0</v>
      </c>
      <c r="I991" t="n">
        <v>0</v>
      </c>
      <c r="J991" s="16">
        <f>IF(C991=2026,IF(B991&lt;741000,0,IF(B991&lt;2191000,B991-740000,IF(B991&lt;2193000,1451000,IF(B991&lt;2196000,1453000,IF(B991&lt;2200000,1456000,IF(B991&lt;3600000,ROUNDDOWN(B991/4,-3)*2.8-80000,IF(B991&lt;6600000,ROUNDDOWN(B991/4,-3)*3.2-440000,IF(B991&lt;8500000,ROUNDDOWN(B991*0.9,0)-1100000,B991-1950000)))))))),IF(B991&lt;651000,0,IF(B991&lt;1900000,B991-650000,IF(B991&lt;3600000,ROUNDDOWN(B991/4,-3)*2.8-80000,IF(B991&lt;6600000,ROUNDDOWN(B991/4,-3)*3.2-440000,IF(B991&lt;8500000,ROUNDDOWN(B991*0.9,0)-1100000,B991-1950000))))))</f>
        <v/>
      </c>
      <c r="K991" s="16">
        <f>IF(J991&gt;23500000,NA(),IF(C991=2026,IF(J991&lt;=4890000,1040000,IF(J991&lt;=6550000,670000,620000)),IF(J991&lt;=1320000,950000,IF(J991&lt;=3360000,880000,IF(J991&lt;=4890000,680000,IF(J991&lt;=6550000,630000,580000))))))</f>
        <v/>
      </c>
      <c r="L991" s="16">
        <f>IF(D991=1,IF(J991&lt;=9000000,380000,IF(J991&lt;=9500000,260000,IF(J991&lt;=10000000,130000,0))),0)</f>
        <v/>
      </c>
      <c r="M991" s="16">
        <f>IF(D991=1,IF(J991&lt;=9000000,330000,IF(J991&lt;=9500000,220000,IF(J991&lt;=10000000,110000,0))),0)</f>
        <v/>
      </c>
      <c r="N991" s="16">
        <f>IF(D991=1,IF(J991&lt;=9000000,50000,IF(J991&lt;=9500000,40000,IF(J991&lt;=10000000,20000,0))),0)</f>
        <v/>
      </c>
      <c r="O991" s="16">
        <f>MAX(0,ROUNDDOWN(J991-G991-K991-L991-E991*380000-F991*630000-H991,-3))</f>
        <v/>
      </c>
      <c r="P991" s="16">
        <f>MAX(0,ROUNDDOWN(J991-G991-430000-M991-E991*330000-F991*450000-I991,-3))</f>
        <v/>
      </c>
      <c r="Q991" s="16">
        <f>50000+N991+E991*50000+F991*180000</f>
        <v/>
      </c>
      <c r="R991" s="16">
        <f>IF(P991&lt;=2000000,MIN(Q991,P991),MAX(Q991-(P991-2000000),50000))*0.05</f>
        <v/>
      </c>
      <c r="S991" s="16">
        <f>MAX(0,P991*0.1-R991)</f>
        <v/>
      </c>
      <c r="T991" s="16">
        <f>Q991+MAX(0,K991-480000)</f>
        <v/>
      </c>
      <c r="U991" s="16">
        <f>P991-T991</f>
        <v/>
      </c>
      <c r="V991" s="17">
        <f>IF(U991&lt;0,0,LOOKUP(U991,{0,1950001,3300001,6950001,9000001,18000001,40000001},{0.05,0.1,0.2,0.23,0.33,0.4,0.45}))</f>
        <v/>
      </c>
      <c r="W991" s="18">
        <f>IF(U991&lt;0,0.9,0.9-V991*1.021)</f>
        <v/>
      </c>
      <c r="X991" s="16">
        <f>ROUNDDOWN(S991*0.2/W991+2000,0)</f>
        <v/>
      </c>
      <c r="Y991" s="17">
        <f>IF(O991&lt;=0,0,LOOKUP(O991,{0,1950001,3300001,6950001,9000001,18000001,40000001},{0.05,0.1,0.2,0.23,0.33,0.4,0.45}))</f>
        <v/>
      </c>
    </row>
    <row r="992">
      <c r="A992" t="inlineStr">
        <is>
          <t>1万円刻み</t>
        </is>
      </c>
      <c r="B992" s="16">
        <f>'3_1万円刻み'!$A$127</f>
        <v/>
      </c>
      <c r="C992" t="n">
        <v>2026</v>
      </c>
      <c r="D992" t="n">
        <v>1</v>
      </c>
      <c r="E992" t="n">
        <v>0</v>
      </c>
      <c r="F992" t="n">
        <v>0</v>
      </c>
      <c r="G992" s="16">
        <f>ROUND(MIN(B992/12,650000)*12*0.0915+MIN(B992/12,1390000)*12*(0.0504+0)+B992*0.005,0)</f>
        <v/>
      </c>
      <c r="H992" t="n">
        <v>0</v>
      </c>
      <c r="I992" t="n">
        <v>0</v>
      </c>
      <c r="J992" s="16">
        <f>IF(C992=2026,IF(B992&lt;741000,0,IF(B992&lt;2191000,B992-740000,IF(B992&lt;2193000,1451000,IF(B992&lt;2196000,1453000,IF(B992&lt;2200000,1456000,IF(B992&lt;3600000,ROUNDDOWN(B992/4,-3)*2.8-80000,IF(B992&lt;6600000,ROUNDDOWN(B992/4,-3)*3.2-440000,IF(B992&lt;8500000,ROUNDDOWN(B992*0.9,0)-1100000,B992-1950000)))))))),IF(B992&lt;651000,0,IF(B992&lt;1900000,B992-650000,IF(B992&lt;3600000,ROUNDDOWN(B992/4,-3)*2.8-80000,IF(B992&lt;6600000,ROUNDDOWN(B992/4,-3)*3.2-440000,IF(B992&lt;8500000,ROUNDDOWN(B992*0.9,0)-1100000,B992-1950000))))))</f>
        <v/>
      </c>
      <c r="K992" s="16">
        <f>IF(J992&gt;23500000,NA(),IF(C992=2026,IF(J992&lt;=4890000,1040000,IF(J992&lt;=6550000,670000,620000)),IF(J992&lt;=1320000,950000,IF(J992&lt;=3360000,880000,IF(J992&lt;=4890000,680000,IF(J992&lt;=6550000,630000,580000))))))</f>
        <v/>
      </c>
      <c r="L992" s="16">
        <f>IF(D992=1,IF(J992&lt;=9000000,380000,IF(J992&lt;=9500000,260000,IF(J992&lt;=10000000,130000,0))),0)</f>
        <v/>
      </c>
      <c r="M992" s="16">
        <f>IF(D992=1,IF(J992&lt;=9000000,330000,IF(J992&lt;=9500000,220000,IF(J992&lt;=10000000,110000,0))),0)</f>
        <v/>
      </c>
      <c r="N992" s="16">
        <f>IF(D992=1,IF(J992&lt;=9000000,50000,IF(J992&lt;=9500000,40000,IF(J992&lt;=10000000,20000,0))),0)</f>
        <v/>
      </c>
      <c r="O992" s="16">
        <f>MAX(0,ROUNDDOWN(J992-G992-K992-L992-E992*380000-F992*630000-H992,-3))</f>
        <v/>
      </c>
      <c r="P992" s="16">
        <f>MAX(0,ROUNDDOWN(J992-G992-430000-M992-E992*330000-F992*450000-I992,-3))</f>
        <v/>
      </c>
      <c r="Q992" s="16">
        <f>50000+N992+E992*50000+F992*180000</f>
        <v/>
      </c>
      <c r="R992" s="16">
        <f>IF(P992&lt;=2000000,MIN(Q992,P992),MAX(Q992-(P992-2000000),50000))*0.05</f>
        <v/>
      </c>
      <c r="S992" s="16">
        <f>MAX(0,P992*0.1-R992)</f>
        <v/>
      </c>
      <c r="T992" s="16">
        <f>Q992+MAX(0,K992-480000)</f>
        <v/>
      </c>
      <c r="U992" s="16">
        <f>P992-T992</f>
        <v/>
      </c>
      <c r="V992" s="17">
        <f>IF(U992&lt;0,0,LOOKUP(U992,{0,1950001,3300001,6950001,9000001,18000001,40000001},{0.05,0.1,0.2,0.23,0.33,0.4,0.45}))</f>
        <v/>
      </c>
      <c r="W992" s="18">
        <f>IF(U992&lt;0,0.9,0.9-V992*1.021)</f>
        <v/>
      </c>
      <c r="X992" s="16">
        <f>ROUNDDOWN(S992*0.2/W992+2000,0)</f>
        <v/>
      </c>
      <c r="Y992" s="17">
        <f>IF(O992&lt;=0,0,LOOKUP(O992,{0,1950001,3300001,6950001,9000001,18000001,40000001},{0.05,0.1,0.2,0.23,0.33,0.4,0.45}))</f>
        <v/>
      </c>
    </row>
    <row r="993">
      <c r="A993" t="inlineStr">
        <is>
          <t>1万円刻み</t>
        </is>
      </c>
      <c r="B993" s="16">
        <f>'3_1万円刻み'!$A$128</f>
        <v/>
      </c>
      <c r="C993" t="n">
        <v>2025</v>
      </c>
      <c r="D993" t="n">
        <v>0</v>
      </c>
      <c r="E993" t="n">
        <v>0</v>
      </c>
      <c r="F993" t="n">
        <v>0</v>
      </c>
      <c r="G993" s="16">
        <f>ROUND(MIN(B993/12,650000)*12*0.0915+MIN(B993/12,1390000)*12*(0.0504+0)+B993*0.005,0)</f>
        <v/>
      </c>
      <c r="H993" t="n">
        <v>0</v>
      </c>
      <c r="I993" t="n">
        <v>0</v>
      </c>
      <c r="J993" s="16">
        <f>IF(C993=2026,IF(B993&lt;741000,0,IF(B993&lt;2191000,B993-740000,IF(B993&lt;2193000,1451000,IF(B993&lt;2196000,1453000,IF(B993&lt;2200000,1456000,IF(B993&lt;3600000,ROUNDDOWN(B993/4,-3)*2.8-80000,IF(B993&lt;6600000,ROUNDDOWN(B993/4,-3)*3.2-440000,IF(B993&lt;8500000,ROUNDDOWN(B993*0.9,0)-1100000,B993-1950000)))))))),IF(B993&lt;651000,0,IF(B993&lt;1900000,B993-650000,IF(B993&lt;3600000,ROUNDDOWN(B993/4,-3)*2.8-80000,IF(B993&lt;6600000,ROUNDDOWN(B993/4,-3)*3.2-440000,IF(B993&lt;8500000,ROUNDDOWN(B993*0.9,0)-1100000,B993-1950000))))))</f>
        <v/>
      </c>
      <c r="K993" s="16">
        <f>IF(J993&gt;23500000,NA(),IF(C993=2026,IF(J993&lt;=4890000,1040000,IF(J993&lt;=6550000,670000,620000)),IF(J993&lt;=1320000,950000,IF(J993&lt;=3360000,880000,IF(J993&lt;=4890000,680000,IF(J993&lt;=6550000,630000,580000))))))</f>
        <v/>
      </c>
      <c r="L993" s="16">
        <f>IF(D993=1,IF(J993&lt;=9000000,380000,IF(J993&lt;=9500000,260000,IF(J993&lt;=10000000,130000,0))),0)</f>
        <v/>
      </c>
      <c r="M993" s="16">
        <f>IF(D993=1,IF(J993&lt;=9000000,330000,IF(J993&lt;=9500000,220000,IF(J993&lt;=10000000,110000,0))),0)</f>
        <v/>
      </c>
      <c r="N993" s="16">
        <f>IF(D993=1,IF(J993&lt;=9000000,50000,IF(J993&lt;=9500000,40000,IF(J993&lt;=10000000,20000,0))),0)</f>
        <v/>
      </c>
      <c r="O993" s="16">
        <f>MAX(0,ROUNDDOWN(J993-G993-K993-L993-E993*380000-F993*630000-H993,-3))</f>
        <v/>
      </c>
      <c r="P993" s="16">
        <f>MAX(0,ROUNDDOWN(J993-G993-430000-M993-E993*330000-F993*450000-I993,-3))</f>
        <v/>
      </c>
      <c r="Q993" s="16">
        <f>50000+N993+E993*50000+F993*180000</f>
        <v/>
      </c>
      <c r="R993" s="16">
        <f>IF(P993&lt;=2000000,MIN(Q993,P993),MAX(Q993-(P993-2000000),50000))*0.05</f>
        <v/>
      </c>
      <c r="S993" s="16">
        <f>MAX(0,P993*0.1-R993)</f>
        <v/>
      </c>
      <c r="T993" s="16">
        <f>Q993+MAX(0,K993-480000)</f>
        <v/>
      </c>
      <c r="U993" s="16">
        <f>P993-T993</f>
        <v/>
      </c>
      <c r="V993" s="17">
        <f>IF(U993&lt;0,0,LOOKUP(U993,{0,1950001,3300001,6950001,9000001,18000001,40000001},{0.05,0.1,0.2,0.23,0.33,0.4,0.45}))</f>
        <v/>
      </c>
      <c r="W993" s="18">
        <f>IF(U993&lt;0,0.9,0.9-V993*1.021)</f>
        <v/>
      </c>
      <c r="X993" s="16">
        <f>ROUNDDOWN(S993*0.2/W993+2000,0)</f>
        <v/>
      </c>
      <c r="Y993" s="17">
        <f>IF(O993&lt;=0,0,LOOKUP(O993,{0,1950001,3300001,6950001,9000001,18000001,40000001},{0.05,0.1,0.2,0.23,0.33,0.4,0.45}))</f>
        <v/>
      </c>
    </row>
    <row r="994">
      <c r="A994" t="inlineStr">
        <is>
          <t>1万円刻み</t>
        </is>
      </c>
      <c r="B994" s="16">
        <f>'3_1万円刻み'!$A$128</f>
        <v/>
      </c>
      <c r="C994" t="n">
        <v>2026</v>
      </c>
      <c r="D994" t="n">
        <v>0</v>
      </c>
      <c r="E994" t="n">
        <v>0</v>
      </c>
      <c r="F994" t="n">
        <v>0</v>
      </c>
      <c r="G994" s="16">
        <f>ROUND(MIN(B994/12,650000)*12*0.0915+MIN(B994/12,1390000)*12*(0.0504+0)+B994*0.005,0)</f>
        <v/>
      </c>
      <c r="H994" t="n">
        <v>0</v>
      </c>
      <c r="I994" t="n">
        <v>0</v>
      </c>
      <c r="J994" s="16">
        <f>IF(C994=2026,IF(B994&lt;741000,0,IF(B994&lt;2191000,B994-740000,IF(B994&lt;2193000,1451000,IF(B994&lt;2196000,1453000,IF(B994&lt;2200000,1456000,IF(B994&lt;3600000,ROUNDDOWN(B994/4,-3)*2.8-80000,IF(B994&lt;6600000,ROUNDDOWN(B994/4,-3)*3.2-440000,IF(B994&lt;8500000,ROUNDDOWN(B994*0.9,0)-1100000,B994-1950000)))))))),IF(B994&lt;651000,0,IF(B994&lt;1900000,B994-650000,IF(B994&lt;3600000,ROUNDDOWN(B994/4,-3)*2.8-80000,IF(B994&lt;6600000,ROUNDDOWN(B994/4,-3)*3.2-440000,IF(B994&lt;8500000,ROUNDDOWN(B994*0.9,0)-1100000,B994-1950000))))))</f>
        <v/>
      </c>
      <c r="K994" s="16">
        <f>IF(J994&gt;23500000,NA(),IF(C994=2026,IF(J994&lt;=4890000,1040000,IF(J994&lt;=6550000,670000,620000)),IF(J994&lt;=1320000,950000,IF(J994&lt;=3360000,880000,IF(J994&lt;=4890000,680000,IF(J994&lt;=6550000,630000,580000))))))</f>
        <v/>
      </c>
      <c r="L994" s="16">
        <f>IF(D994=1,IF(J994&lt;=9000000,380000,IF(J994&lt;=9500000,260000,IF(J994&lt;=10000000,130000,0))),0)</f>
        <v/>
      </c>
      <c r="M994" s="16">
        <f>IF(D994=1,IF(J994&lt;=9000000,330000,IF(J994&lt;=9500000,220000,IF(J994&lt;=10000000,110000,0))),0)</f>
        <v/>
      </c>
      <c r="N994" s="16">
        <f>IF(D994=1,IF(J994&lt;=9000000,50000,IF(J994&lt;=9500000,40000,IF(J994&lt;=10000000,20000,0))),0)</f>
        <v/>
      </c>
      <c r="O994" s="16">
        <f>MAX(0,ROUNDDOWN(J994-G994-K994-L994-E994*380000-F994*630000-H994,-3))</f>
        <v/>
      </c>
      <c r="P994" s="16">
        <f>MAX(0,ROUNDDOWN(J994-G994-430000-M994-E994*330000-F994*450000-I994,-3))</f>
        <v/>
      </c>
      <c r="Q994" s="16">
        <f>50000+N994+E994*50000+F994*180000</f>
        <v/>
      </c>
      <c r="R994" s="16">
        <f>IF(P994&lt;=2000000,MIN(Q994,P994),MAX(Q994-(P994-2000000),50000))*0.05</f>
        <v/>
      </c>
      <c r="S994" s="16">
        <f>MAX(0,P994*0.1-R994)</f>
        <v/>
      </c>
      <c r="T994" s="16">
        <f>Q994+MAX(0,K994-480000)</f>
        <v/>
      </c>
      <c r="U994" s="16">
        <f>P994-T994</f>
        <v/>
      </c>
      <c r="V994" s="17">
        <f>IF(U994&lt;0,0,LOOKUP(U994,{0,1950001,3300001,6950001,9000001,18000001,40000001},{0.05,0.1,0.2,0.23,0.33,0.4,0.45}))</f>
        <v/>
      </c>
      <c r="W994" s="18">
        <f>IF(U994&lt;0,0.9,0.9-V994*1.021)</f>
        <v/>
      </c>
      <c r="X994" s="16">
        <f>ROUNDDOWN(S994*0.2/W994+2000,0)</f>
        <v/>
      </c>
      <c r="Y994" s="17">
        <f>IF(O994&lt;=0,0,LOOKUP(O994,{0,1950001,3300001,6950001,9000001,18000001,40000001},{0.05,0.1,0.2,0.23,0.33,0.4,0.45}))</f>
        <v/>
      </c>
    </row>
    <row r="995">
      <c r="A995" t="inlineStr">
        <is>
          <t>1万円刻み</t>
        </is>
      </c>
      <c r="B995" s="16">
        <f>'3_1万円刻み'!$A$128</f>
        <v/>
      </c>
      <c r="C995" t="n">
        <v>2025</v>
      </c>
      <c r="D995" t="n">
        <v>1</v>
      </c>
      <c r="E995" t="n">
        <v>0</v>
      </c>
      <c r="F995" t="n">
        <v>0</v>
      </c>
      <c r="G995" s="16">
        <f>ROUND(MIN(B995/12,650000)*12*0.0915+MIN(B995/12,1390000)*12*(0.0504+0)+B995*0.005,0)</f>
        <v/>
      </c>
      <c r="H995" t="n">
        <v>0</v>
      </c>
      <c r="I995" t="n">
        <v>0</v>
      </c>
      <c r="J995" s="16">
        <f>IF(C995=2026,IF(B995&lt;741000,0,IF(B995&lt;2191000,B995-740000,IF(B995&lt;2193000,1451000,IF(B995&lt;2196000,1453000,IF(B995&lt;2200000,1456000,IF(B995&lt;3600000,ROUNDDOWN(B995/4,-3)*2.8-80000,IF(B995&lt;6600000,ROUNDDOWN(B995/4,-3)*3.2-440000,IF(B995&lt;8500000,ROUNDDOWN(B995*0.9,0)-1100000,B995-1950000)))))))),IF(B995&lt;651000,0,IF(B995&lt;1900000,B995-650000,IF(B995&lt;3600000,ROUNDDOWN(B995/4,-3)*2.8-80000,IF(B995&lt;6600000,ROUNDDOWN(B995/4,-3)*3.2-440000,IF(B995&lt;8500000,ROUNDDOWN(B995*0.9,0)-1100000,B995-1950000))))))</f>
        <v/>
      </c>
      <c r="K995" s="16">
        <f>IF(J995&gt;23500000,NA(),IF(C995=2026,IF(J995&lt;=4890000,1040000,IF(J995&lt;=6550000,670000,620000)),IF(J995&lt;=1320000,950000,IF(J995&lt;=3360000,880000,IF(J995&lt;=4890000,680000,IF(J995&lt;=6550000,630000,580000))))))</f>
        <v/>
      </c>
      <c r="L995" s="16">
        <f>IF(D995=1,IF(J995&lt;=9000000,380000,IF(J995&lt;=9500000,260000,IF(J995&lt;=10000000,130000,0))),0)</f>
        <v/>
      </c>
      <c r="M995" s="16">
        <f>IF(D995=1,IF(J995&lt;=9000000,330000,IF(J995&lt;=9500000,220000,IF(J995&lt;=10000000,110000,0))),0)</f>
        <v/>
      </c>
      <c r="N995" s="16">
        <f>IF(D995=1,IF(J995&lt;=9000000,50000,IF(J995&lt;=9500000,40000,IF(J995&lt;=10000000,20000,0))),0)</f>
        <v/>
      </c>
      <c r="O995" s="16">
        <f>MAX(0,ROUNDDOWN(J995-G995-K995-L995-E995*380000-F995*630000-H995,-3))</f>
        <v/>
      </c>
      <c r="P995" s="16">
        <f>MAX(0,ROUNDDOWN(J995-G995-430000-M995-E995*330000-F995*450000-I995,-3))</f>
        <v/>
      </c>
      <c r="Q995" s="16">
        <f>50000+N995+E995*50000+F995*180000</f>
        <v/>
      </c>
      <c r="R995" s="16">
        <f>IF(P995&lt;=2000000,MIN(Q995,P995),MAX(Q995-(P995-2000000),50000))*0.05</f>
        <v/>
      </c>
      <c r="S995" s="16">
        <f>MAX(0,P995*0.1-R995)</f>
        <v/>
      </c>
      <c r="T995" s="16">
        <f>Q995+MAX(0,K995-480000)</f>
        <v/>
      </c>
      <c r="U995" s="16">
        <f>P995-T995</f>
        <v/>
      </c>
      <c r="V995" s="17">
        <f>IF(U995&lt;0,0,LOOKUP(U995,{0,1950001,3300001,6950001,9000001,18000001,40000001},{0.05,0.1,0.2,0.23,0.33,0.4,0.45}))</f>
        <v/>
      </c>
      <c r="W995" s="18">
        <f>IF(U995&lt;0,0.9,0.9-V995*1.021)</f>
        <v/>
      </c>
      <c r="X995" s="16">
        <f>ROUNDDOWN(S995*0.2/W995+2000,0)</f>
        <v/>
      </c>
      <c r="Y995" s="17">
        <f>IF(O995&lt;=0,0,LOOKUP(O995,{0,1950001,3300001,6950001,9000001,18000001,40000001},{0.05,0.1,0.2,0.23,0.33,0.4,0.45}))</f>
        <v/>
      </c>
    </row>
    <row r="996">
      <c r="A996" t="inlineStr">
        <is>
          <t>1万円刻み</t>
        </is>
      </c>
      <c r="B996" s="16">
        <f>'3_1万円刻み'!$A$128</f>
        <v/>
      </c>
      <c r="C996" t="n">
        <v>2026</v>
      </c>
      <c r="D996" t="n">
        <v>1</v>
      </c>
      <c r="E996" t="n">
        <v>0</v>
      </c>
      <c r="F996" t="n">
        <v>0</v>
      </c>
      <c r="G996" s="16">
        <f>ROUND(MIN(B996/12,650000)*12*0.0915+MIN(B996/12,1390000)*12*(0.0504+0)+B996*0.005,0)</f>
        <v/>
      </c>
      <c r="H996" t="n">
        <v>0</v>
      </c>
      <c r="I996" t="n">
        <v>0</v>
      </c>
      <c r="J996" s="16">
        <f>IF(C996=2026,IF(B996&lt;741000,0,IF(B996&lt;2191000,B996-740000,IF(B996&lt;2193000,1451000,IF(B996&lt;2196000,1453000,IF(B996&lt;2200000,1456000,IF(B996&lt;3600000,ROUNDDOWN(B996/4,-3)*2.8-80000,IF(B996&lt;6600000,ROUNDDOWN(B996/4,-3)*3.2-440000,IF(B996&lt;8500000,ROUNDDOWN(B996*0.9,0)-1100000,B996-1950000)))))))),IF(B996&lt;651000,0,IF(B996&lt;1900000,B996-650000,IF(B996&lt;3600000,ROUNDDOWN(B996/4,-3)*2.8-80000,IF(B996&lt;6600000,ROUNDDOWN(B996/4,-3)*3.2-440000,IF(B996&lt;8500000,ROUNDDOWN(B996*0.9,0)-1100000,B996-1950000))))))</f>
        <v/>
      </c>
      <c r="K996" s="16">
        <f>IF(J996&gt;23500000,NA(),IF(C996=2026,IF(J996&lt;=4890000,1040000,IF(J996&lt;=6550000,670000,620000)),IF(J996&lt;=1320000,950000,IF(J996&lt;=3360000,880000,IF(J996&lt;=4890000,680000,IF(J996&lt;=6550000,630000,580000))))))</f>
        <v/>
      </c>
      <c r="L996" s="16">
        <f>IF(D996=1,IF(J996&lt;=9000000,380000,IF(J996&lt;=9500000,260000,IF(J996&lt;=10000000,130000,0))),0)</f>
        <v/>
      </c>
      <c r="M996" s="16">
        <f>IF(D996=1,IF(J996&lt;=9000000,330000,IF(J996&lt;=9500000,220000,IF(J996&lt;=10000000,110000,0))),0)</f>
        <v/>
      </c>
      <c r="N996" s="16">
        <f>IF(D996=1,IF(J996&lt;=9000000,50000,IF(J996&lt;=9500000,40000,IF(J996&lt;=10000000,20000,0))),0)</f>
        <v/>
      </c>
      <c r="O996" s="16">
        <f>MAX(0,ROUNDDOWN(J996-G996-K996-L996-E996*380000-F996*630000-H996,-3))</f>
        <v/>
      </c>
      <c r="P996" s="16">
        <f>MAX(0,ROUNDDOWN(J996-G996-430000-M996-E996*330000-F996*450000-I996,-3))</f>
        <v/>
      </c>
      <c r="Q996" s="16">
        <f>50000+N996+E996*50000+F996*180000</f>
        <v/>
      </c>
      <c r="R996" s="16">
        <f>IF(P996&lt;=2000000,MIN(Q996,P996),MAX(Q996-(P996-2000000),50000))*0.05</f>
        <v/>
      </c>
      <c r="S996" s="16">
        <f>MAX(0,P996*0.1-R996)</f>
        <v/>
      </c>
      <c r="T996" s="16">
        <f>Q996+MAX(0,K996-480000)</f>
        <v/>
      </c>
      <c r="U996" s="16">
        <f>P996-T996</f>
        <v/>
      </c>
      <c r="V996" s="17">
        <f>IF(U996&lt;0,0,LOOKUP(U996,{0,1950001,3300001,6950001,9000001,18000001,40000001},{0.05,0.1,0.2,0.23,0.33,0.4,0.45}))</f>
        <v/>
      </c>
      <c r="W996" s="18">
        <f>IF(U996&lt;0,0.9,0.9-V996*1.021)</f>
        <v/>
      </c>
      <c r="X996" s="16">
        <f>ROUNDDOWN(S996*0.2/W996+2000,0)</f>
        <v/>
      </c>
      <c r="Y996" s="17">
        <f>IF(O996&lt;=0,0,LOOKUP(O996,{0,1950001,3300001,6950001,9000001,18000001,40000001},{0.05,0.1,0.2,0.23,0.33,0.4,0.45}))</f>
        <v/>
      </c>
    </row>
    <row r="997">
      <c r="A997" t="inlineStr">
        <is>
          <t>1万円刻み</t>
        </is>
      </c>
      <c r="B997" s="16">
        <f>'3_1万円刻み'!$A$129</f>
        <v/>
      </c>
      <c r="C997" t="n">
        <v>2025</v>
      </c>
      <c r="D997" t="n">
        <v>0</v>
      </c>
      <c r="E997" t="n">
        <v>0</v>
      </c>
      <c r="F997" t="n">
        <v>0</v>
      </c>
      <c r="G997" s="16">
        <f>ROUND(MIN(B997/12,650000)*12*0.0915+MIN(B997/12,1390000)*12*(0.0504+0)+B997*0.005,0)</f>
        <v/>
      </c>
      <c r="H997" t="n">
        <v>0</v>
      </c>
      <c r="I997" t="n">
        <v>0</v>
      </c>
      <c r="J997" s="16">
        <f>IF(C997=2026,IF(B997&lt;741000,0,IF(B997&lt;2191000,B997-740000,IF(B997&lt;2193000,1451000,IF(B997&lt;2196000,1453000,IF(B997&lt;2200000,1456000,IF(B997&lt;3600000,ROUNDDOWN(B997/4,-3)*2.8-80000,IF(B997&lt;6600000,ROUNDDOWN(B997/4,-3)*3.2-440000,IF(B997&lt;8500000,ROUNDDOWN(B997*0.9,0)-1100000,B997-1950000)))))))),IF(B997&lt;651000,0,IF(B997&lt;1900000,B997-650000,IF(B997&lt;3600000,ROUNDDOWN(B997/4,-3)*2.8-80000,IF(B997&lt;6600000,ROUNDDOWN(B997/4,-3)*3.2-440000,IF(B997&lt;8500000,ROUNDDOWN(B997*0.9,0)-1100000,B997-1950000))))))</f>
        <v/>
      </c>
      <c r="K997" s="16">
        <f>IF(J997&gt;23500000,NA(),IF(C997=2026,IF(J997&lt;=4890000,1040000,IF(J997&lt;=6550000,670000,620000)),IF(J997&lt;=1320000,950000,IF(J997&lt;=3360000,880000,IF(J997&lt;=4890000,680000,IF(J997&lt;=6550000,630000,580000))))))</f>
        <v/>
      </c>
      <c r="L997" s="16">
        <f>IF(D997=1,IF(J997&lt;=9000000,380000,IF(J997&lt;=9500000,260000,IF(J997&lt;=10000000,130000,0))),0)</f>
        <v/>
      </c>
      <c r="M997" s="16">
        <f>IF(D997=1,IF(J997&lt;=9000000,330000,IF(J997&lt;=9500000,220000,IF(J997&lt;=10000000,110000,0))),0)</f>
        <v/>
      </c>
      <c r="N997" s="16">
        <f>IF(D997=1,IF(J997&lt;=9000000,50000,IF(J997&lt;=9500000,40000,IF(J997&lt;=10000000,20000,0))),0)</f>
        <v/>
      </c>
      <c r="O997" s="16">
        <f>MAX(0,ROUNDDOWN(J997-G997-K997-L997-E997*380000-F997*630000-H997,-3))</f>
        <v/>
      </c>
      <c r="P997" s="16">
        <f>MAX(0,ROUNDDOWN(J997-G997-430000-M997-E997*330000-F997*450000-I997,-3))</f>
        <v/>
      </c>
      <c r="Q997" s="16">
        <f>50000+N997+E997*50000+F997*180000</f>
        <v/>
      </c>
      <c r="R997" s="16">
        <f>IF(P997&lt;=2000000,MIN(Q997,P997),MAX(Q997-(P997-2000000),50000))*0.05</f>
        <v/>
      </c>
      <c r="S997" s="16">
        <f>MAX(0,P997*0.1-R997)</f>
        <v/>
      </c>
      <c r="T997" s="16">
        <f>Q997+MAX(0,K997-480000)</f>
        <v/>
      </c>
      <c r="U997" s="16">
        <f>P997-T997</f>
        <v/>
      </c>
      <c r="V997" s="17">
        <f>IF(U997&lt;0,0,LOOKUP(U997,{0,1950001,3300001,6950001,9000001,18000001,40000001},{0.05,0.1,0.2,0.23,0.33,0.4,0.45}))</f>
        <v/>
      </c>
      <c r="W997" s="18">
        <f>IF(U997&lt;0,0.9,0.9-V997*1.021)</f>
        <v/>
      </c>
      <c r="X997" s="16">
        <f>ROUNDDOWN(S997*0.2/W997+2000,0)</f>
        <v/>
      </c>
      <c r="Y997" s="17">
        <f>IF(O997&lt;=0,0,LOOKUP(O997,{0,1950001,3300001,6950001,9000001,18000001,40000001},{0.05,0.1,0.2,0.23,0.33,0.4,0.45}))</f>
        <v/>
      </c>
    </row>
    <row r="998">
      <c r="A998" t="inlineStr">
        <is>
          <t>1万円刻み</t>
        </is>
      </c>
      <c r="B998" s="16">
        <f>'3_1万円刻み'!$A$129</f>
        <v/>
      </c>
      <c r="C998" t="n">
        <v>2026</v>
      </c>
      <c r="D998" t="n">
        <v>0</v>
      </c>
      <c r="E998" t="n">
        <v>0</v>
      </c>
      <c r="F998" t="n">
        <v>0</v>
      </c>
      <c r="G998" s="16">
        <f>ROUND(MIN(B998/12,650000)*12*0.0915+MIN(B998/12,1390000)*12*(0.0504+0)+B998*0.005,0)</f>
        <v/>
      </c>
      <c r="H998" t="n">
        <v>0</v>
      </c>
      <c r="I998" t="n">
        <v>0</v>
      </c>
      <c r="J998" s="16">
        <f>IF(C998=2026,IF(B998&lt;741000,0,IF(B998&lt;2191000,B998-740000,IF(B998&lt;2193000,1451000,IF(B998&lt;2196000,1453000,IF(B998&lt;2200000,1456000,IF(B998&lt;3600000,ROUNDDOWN(B998/4,-3)*2.8-80000,IF(B998&lt;6600000,ROUNDDOWN(B998/4,-3)*3.2-440000,IF(B998&lt;8500000,ROUNDDOWN(B998*0.9,0)-1100000,B998-1950000)))))))),IF(B998&lt;651000,0,IF(B998&lt;1900000,B998-650000,IF(B998&lt;3600000,ROUNDDOWN(B998/4,-3)*2.8-80000,IF(B998&lt;6600000,ROUNDDOWN(B998/4,-3)*3.2-440000,IF(B998&lt;8500000,ROUNDDOWN(B998*0.9,0)-1100000,B998-1950000))))))</f>
        <v/>
      </c>
      <c r="K998" s="16">
        <f>IF(J998&gt;23500000,NA(),IF(C998=2026,IF(J998&lt;=4890000,1040000,IF(J998&lt;=6550000,670000,620000)),IF(J998&lt;=1320000,950000,IF(J998&lt;=3360000,880000,IF(J998&lt;=4890000,680000,IF(J998&lt;=6550000,630000,580000))))))</f>
        <v/>
      </c>
      <c r="L998" s="16">
        <f>IF(D998=1,IF(J998&lt;=9000000,380000,IF(J998&lt;=9500000,260000,IF(J998&lt;=10000000,130000,0))),0)</f>
        <v/>
      </c>
      <c r="M998" s="16">
        <f>IF(D998=1,IF(J998&lt;=9000000,330000,IF(J998&lt;=9500000,220000,IF(J998&lt;=10000000,110000,0))),0)</f>
        <v/>
      </c>
      <c r="N998" s="16">
        <f>IF(D998=1,IF(J998&lt;=9000000,50000,IF(J998&lt;=9500000,40000,IF(J998&lt;=10000000,20000,0))),0)</f>
        <v/>
      </c>
      <c r="O998" s="16">
        <f>MAX(0,ROUNDDOWN(J998-G998-K998-L998-E998*380000-F998*630000-H998,-3))</f>
        <v/>
      </c>
      <c r="P998" s="16">
        <f>MAX(0,ROUNDDOWN(J998-G998-430000-M998-E998*330000-F998*450000-I998,-3))</f>
        <v/>
      </c>
      <c r="Q998" s="16">
        <f>50000+N998+E998*50000+F998*180000</f>
        <v/>
      </c>
      <c r="R998" s="16">
        <f>IF(P998&lt;=2000000,MIN(Q998,P998),MAX(Q998-(P998-2000000),50000))*0.05</f>
        <v/>
      </c>
      <c r="S998" s="16">
        <f>MAX(0,P998*0.1-R998)</f>
        <v/>
      </c>
      <c r="T998" s="16">
        <f>Q998+MAX(0,K998-480000)</f>
        <v/>
      </c>
      <c r="U998" s="16">
        <f>P998-T998</f>
        <v/>
      </c>
      <c r="V998" s="17">
        <f>IF(U998&lt;0,0,LOOKUP(U998,{0,1950001,3300001,6950001,9000001,18000001,40000001},{0.05,0.1,0.2,0.23,0.33,0.4,0.45}))</f>
        <v/>
      </c>
      <c r="W998" s="18">
        <f>IF(U998&lt;0,0.9,0.9-V998*1.021)</f>
        <v/>
      </c>
      <c r="X998" s="16">
        <f>ROUNDDOWN(S998*0.2/W998+2000,0)</f>
        <v/>
      </c>
      <c r="Y998" s="17">
        <f>IF(O998&lt;=0,0,LOOKUP(O998,{0,1950001,3300001,6950001,9000001,18000001,40000001},{0.05,0.1,0.2,0.23,0.33,0.4,0.45}))</f>
        <v/>
      </c>
    </row>
    <row r="999">
      <c r="A999" t="inlineStr">
        <is>
          <t>1万円刻み</t>
        </is>
      </c>
      <c r="B999" s="16">
        <f>'3_1万円刻み'!$A$129</f>
        <v/>
      </c>
      <c r="C999" t="n">
        <v>2025</v>
      </c>
      <c r="D999" t="n">
        <v>1</v>
      </c>
      <c r="E999" t="n">
        <v>0</v>
      </c>
      <c r="F999" t="n">
        <v>0</v>
      </c>
      <c r="G999" s="16">
        <f>ROUND(MIN(B999/12,650000)*12*0.0915+MIN(B999/12,1390000)*12*(0.0504+0)+B999*0.005,0)</f>
        <v/>
      </c>
      <c r="H999" t="n">
        <v>0</v>
      </c>
      <c r="I999" t="n">
        <v>0</v>
      </c>
      <c r="J999" s="16">
        <f>IF(C999=2026,IF(B999&lt;741000,0,IF(B999&lt;2191000,B999-740000,IF(B999&lt;2193000,1451000,IF(B999&lt;2196000,1453000,IF(B999&lt;2200000,1456000,IF(B999&lt;3600000,ROUNDDOWN(B999/4,-3)*2.8-80000,IF(B999&lt;6600000,ROUNDDOWN(B999/4,-3)*3.2-440000,IF(B999&lt;8500000,ROUNDDOWN(B999*0.9,0)-1100000,B999-1950000)))))))),IF(B999&lt;651000,0,IF(B999&lt;1900000,B999-650000,IF(B999&lt;3600000,ROUNDDOWN(B999/4,-3)*2.8-80000,IF(B999&lt;6600000,ROUNDDOWN(B999/4,-3)*3.2-440000,IF(B999&lt;8500000,ROUNDDOWN(B999*0.9,0)-1100000,B999-1950000))))))</f>
        <v/>
      </c>
      <c r="K999" s="16">
        <f>IF(J999&gt;23500000,NA(),IF(C999=2026,IF(J999&lt;=4890000,1040000,IF(J999&lt;=6550000,670000,620000)),IF(J999&lt;=1320000,950000,IF(J999&lt;=3360000,880000,IF(J999&lt;=4890000,680000,IF(J999&lt;=6550000,630000,580000))))))</f>
        <v/>
      </c>
      <c r="L999" s="16">
        <f>IF(D999=1,IF(J999&lt;=9000000,380000,IF(J999&lt;=9500000,260000,IF(J999&lt;=10000000,130000,0))),0)</f>
        <v/>
      </c>
      <c r="M999" s="16">
        <f>IF(D999=1,IF(J999&lt;=9000000,330000,IF(J999&lt;=9500000,220000,IF(J999&lt;=10000000,110000,0))),0)</f>
        <v/>
      </c>
      <c r="N999" s="16">
        <f>IF(D999=1,IF(J999&lt;=9000000,50000,IF(J999&lt;=9500000,40000,IF(J999&lt;=10000000,20000,0))),0)</f>
        <v/>
      </c>
      <c r="O999" s="16">
        <f>MAX(0,ROUNDDOWN(J999-G999-K999-L999-E999*380000-F999*630000-H999,-3))</f>
        <v/>
      </c>
      <c r="P999" s="16">
        <f>MAX(0,ROUNDDOWN(J999-G999-430000-M999-E999*330000-F999*450000-I999,-3))</f>
        <v/>
      </c>
      <c r="Q999" s="16">
        <f>50000+N999+E999*50000+F999*180000</f>
        <v/>
      </c>
      <c r="R999" s="16">
        <f>IF(P999&lt;=2000000,MIN(Q999,P999),MAX(Q999-(P999-2000000),50000))*0.05</f>
        <v/>
      </c>
      <c r="S999" s="16">
        <f>MAX(0,P999*0.1-R999)</f>
        <v/>
      </c>
      <c r="T999" s="16">
        <f>Q999+MAX(0,K999-480000)</f>
        <v/>
      </c>
      <c r="U999" s="16">
        <f>P999-T999</f>
        <v/>
      </c>
      <c r="V999" s="17">
        <f>IF(U999&lt;0,0,LOOKUP(U999,{0,1950001,3300001,6950001,9000001,18000001,40000001},{0.05,0.1,0.2,0.23,0.33,0.4,0.45}))</f>
        <v/>
      </c>
      <c r="W999" s="18">
        <f>IF(U999&lt;0,0.9,0.9-V999*1.021)</f>
        <v/>
      </c>
      <c r="X999" s="16">
        <f>ROUNDDOWN(S999*0.2/W999+2000,0)</f>
        <v/>
      </c>
      <c r="Y999" s="17">
        <f>IF(O999&lt;=0,0,LOOKUP(O999,{0,1950001,3300001,6950001,9000001,18000001,40000001},{0.05,0.1,0.2,0.23,0.33,0.4,0.45}))</f>
        <v/>
      </c>
    </row>
    <row r="1000">
      <c r="A1000" t="inlineStr">
        <is>
          <t>1万円刻み</t>
        </is>
      </c>
      <c r="B1000" s="16">
        <f>'3_1万円刻み'!$A$129</f>
        <v/>
      </c>
      <c r="C1000" t="n">
        <v>2026</v>
      </c>
      <c r="D1000" t="n">
        <v>1</v>
      </c>
      <c r="E1000" t="n">
        <v>0</v>
      </c>
      <c r="F1000" t="n">
        <v>0</v>
      </c>
      <c r="G1000" s="16">
        <f>ROUND(MIN(B1000/12,650000)*12*0.0915+MIN(B1000/12,1390000)*12*(0.0504+0)+B1000*0.005,0)</f>
        <v/>
      </c>
      <c r="H1000" t="n">
        <v>0</v>
      </c>
      <c r="I1000" t="n">
        <v>0</v>
      </c>
      <c r="J1000" s="16">
        <f>IF(C1000=2026,IF(B1000&lt;741000,0,IF(B1000&lt;2191000,B1000-740000,IF(B1000&lt;2193000,1451000,IF(B1000&lt;2196000,1453000,IF(B1000&lt;2200000,1456000,IF(B1000&lt;3600000,ROUNDDOWN(B1000/4,-3)*2.8-80000,IF(B1000&lt;6600000,ROUNDDOWN(B1000/4,-3)*3.2-440000,IF(B1000&lt;8500000,ROUNDDOWN(B1000*0.9,0)-1100000,B1000-1950000)))))))),IF(B1000&lt;651000,0,IF(B1000&lt;1900000,B1000-650000,IF(B1000&lt;3600000,ROUNDDOWN(B1000/4,-3)*2.8-80000,IF(B1000&lt;6600000,ROUNDDOWN(B1000/4,-3)*3.2-440000,IF(B1000&lt;8500000,ROUNDDOWN(B1000*0.9,0)-1100000,B1000-1950000))))))</f>
        <v/>
      </c>
      <c r="K1000" s="16">
        <f>IF(J1000&gt;23500000,NA(),IF(C1000=2026,IF(J1000&lt;=4890000,1040000,IF(J1000&lt;=6550000,670000,620000)),IF(J1000&lt;=1320000,950000,IF(J1000&lt;=3360000,880000,IF(J1000&lt;=4890000,680000,IF(J1000&lt;=6550000,630000,580000))))))</f>
        <v/>
      </c>
      <c r="L1000" s="16">
        <f>IF(D1000=1,IF(J1000&lt;=9000000,380000,IF(J1000&lt;=9500000,260000,IF(J1000&lt;=10000000,130000,0))),0)</f>
        <v/>
      </c>
      <c r="M1000" s="16">
        <f>IF(D1000=1,IF(J1000&lt;=9000000,330000,IF(J1000&lt;=9500000,220000,IF(J1000&lt;=10000000,110000,0))),0)</f>
        <v/>
      </c>
      <c r="N1000" s="16">
        <f>IF(D1000=1,IF(J1000&lt;=9000000,50000,IF(J1000&lt;=9500000,40000,IF(J1000&lt;=10000000,20000,0))),0)</f>
        <v/>
      </c>
      <c r="O1000" s="16">
        <f>MAX(0,ROUNDDOWN(J1000-G1000-K1000-L1000-E1000*380000-F1000*630000-H1000,-3))</f>
        <v/>
      </c>
      <c r="P1000" s="16">
        <f>MAX(0,ROUNDDOWN(J1000-G1000-430000-M1000-E1000*330000-F1000*450000-I1000,-3))</f>
        <v/>
      </c>
      <c r="Q1000" s="16">
        <f>50000+N1000+E1000*50000+F1000*180000</f>
        <v/>
      </c>
      <c r="R1000" s="16">
        <f>IF(P1000&lt;=2000000,MIN(Q1000,P1000),MAX(Q1000-(P1000-2000000),50000))*0.05</f>
        <v/>
      </c>
      <c r="S1000" s="16">
        <f>MAX(0,P1000*0.1-R1000)</f>
        <v/>
      </c>
      <c r="T1000" s="16">
        <f>Q1000+MAX(0,K1000-480000)</f>
        <v/>
      </c>
      <c r="U1000" s="16">
        <f>P1000-T1000</f>
        <v/>
      </c>
      <c r="V1000" s="17">
        <f>IF(U1000&lt;0,0,LOOKUP(U1000,{0,1950001,3300001,6950001,9000001,18000001,40000001},{0.05,0.1,0.2,0.23,0.33,0.4,0.45}))</f>
        <v/>
      </c>
      <c r="W1000" s="18">
        <f>IF(U1000&lt;0,0.9,0.9-V1000*1.021)</f>
        <v/>
      </c>
      <c r="X1000" s="16">
        <f>ROUNDDOWN(S1000*0.2/W1000+2000,0)</f>
        <v/>
      </c>
      <c r="Y1000" s="17">
        <f>IF(O1000&lt;=0,0,LOOKUP(O1000,{0,1950001,3300001,6950001,9000001,18000001,40000001},{0.05,0.1,0.2,0.23,0.33,0.4,0.45}))</f>
        <v/>
      </c>
    </row>
    <row r="1001">
      <c r="A1001" t="inlineStr">
        <is>
          <t>1万円刻み</t>
        </is>
      </c>
      <c r="B1001" s="16">
        <f>'3_1万円刻み'!$A$130</f>
        <v/>
      </c>
      <c r="C1001" t="n">
        <v>2025</v>
      </c>
      <c r="D1001" t="n">
        <v>0</v>
      </c>
      <c r="E1001" t="n">
        <v>0</v>
      </c>
      <c r="F1001" t="n">
        <v>0</v>
      </c>
      <c r="G1001" s="16">
        <f>ROUND(MIN(B1001/12,650000)*12*0.0915+MIN(B1001/12,1390000)*12*(0.0504+0)+B1001*0.005,0)</f>
        <v/>
      </c>
      <c r="H1001" t="n">
        <v>0</v>
      </c>
      <c r="I1001" t="n">
        <v>0</v>
      </c>
      <c r="J1001" s="16">
        <f>IF(C1001=2026,IF(B1001&lt;741000,0,IF(B1001&lt;2191000,B1001-740000,IF(B1001&lt;2193000,1451000,IF(B1001&lt;2196000,1453000,IF(B1001&lt;2200000,1456000,IF(B1001&lt;3600000,ROUNDDOWN(B1001/4,-3)*2.8-80000,IF(B1001&lt;6600000,ROUNDDOWN(B1001/4,-3)*3.2-440000,IF(B1001&lt;8500000,ROUNDDOWN(B1001*0.9,0)-1100000,B1001-1950000)))))))),IF(B1001&lt;651000,0,IF(B1001&lt;1900000,B1001-650000,IF(B1001&lt;3600000,ROUNDDOWN(B1001/4,-3)*2.8-80000,IF(B1001&lt;6600000,ROUNDDOWN(B1001/4,-3)*3.2-440000,IF(B1001&lt;8500000,ROUNDDOWN(B1001*0.9,0)-1100000,B1001-1950000))))))</f>
        <v/>
      </c>
      <c r="K1001" s="16">
        <f>IF(J1001&gt;23500000,NA(),IF(C1001=2026,IF(J1001&lt;=4890000,1040000,IF(J1001&lt;=6550000,670000,620000)),IF(J1001&lt;=1320000,950000,IF(J1001&lt;=3360000,880000,IF(J1001&lt;=4890000,680000,IF(J1001&lt;=6550000,630000,580000))))))</f>
        <v/>
      </c>
      <c r="L1001" s="16">
        <f>IF(D1001=1,IF(J1001&lt;=9000000,380000,IF(J1001&lt;=9500000,260000,IF(J1001&lt;=10000000,130000,0))),0)</f>
        <v/>
      </c>
      <c r="M1001" s="16">
        <f>IF(D1001=1,IF(J1001&lt;=9000000,330000,IF(J1001&lt;=9500000,220000,IF(J1001&lt;=10000000,110000,0))),0)</f>
        <v/>
      </c>
      <c r="N1001" s="16">
        <f>IF(D1001=1,IF(J1001&lt;=9000000,50000,IF(J1001&lt;=9500000,40000,IF(J1001&lt;=10000000,20000,0))),0)</f>
        <v/>
      </c>
      <c r="O1001" s="16">
        <f>MAX(0,ROUNDDOWN(J1001-G1001-K1001-L1001-E1001*380000-F1001*630000-H1001,-3))</f>
        <v/>
      </c>
      <c r="P1001" s="16">
        <f>MAX(0,ROUNDDOWN(J1001-G1001-430000-M1001-E1001*330000-F1001*450000-I1001,-3))</f>
        <v/>
      </c>
      <c r="Q1001" s="16">
        <f>50000+N1001+E1001*50000+F1001*180000</f>
        <v/>
      </c>
      <c r="R1001" s="16">
        <f>IF(P1001&lt;=2000000,MIN(Q1001,P1001),MAX(Q1001-(P1001-2000000),50000))*0.05</f>
        <v/>
      </c>
      <c r="S1001" s="16">
        <f>MAX(0,P1001*0.1-R1001)</f>
        <v/>
      </c>
      <c r="T1001" s="16">
        <f>Q1001+MAX(0,K1001-480000)</f>
        <v/>
      </c>
      <c r="U1001" s="16">
        <f>P1001-T1001</f>
        <v/>
      </c>
      <c r="V1001" s="17">
        <f>IF(U1001&lt;0,0,LOOKUP(U1001,{0,1950001,3300001,6950001,9000001,18000001,40000001},{0.05,0.1,0.2,0.23,0.33,0.4,0.45}))</f>
        <v/>
      </c>
      <c r="W1001" s="18">
        <f>IF(U1001&lt;0,0.9,0.9-V1001*1.021)</f>
        <v/>
      </c>
      <c r="X1001" s="16">
        <f>ROUNDDOWN(S1001*0.2/W1001+2000,0)</f>
        <v/>
      </c>
      <c r="Y1001" s="17">
        <f>IF(O1001&lt;=0,0,LOOKUP(O1001,{0,1950001,3300001,6950001,9000001,18000001,40000001},{0.05,0.1,0.2,0.23,0.33,0.4,0.45}))</f>
        <v/>
      </c>
    </row>
    <row r="1002">
      <c r="A1002" t="inlineStr">
        <is>
          <t>1万円刻み</t>
        </is>
      </c>
      <c r="B1002" s="16">
        <f>'3_1万円刻み'!$A$130</f>
        <v/>
      </c>
      <c r="C1002" t="n">
        <v>2026</v>
      </c>
      <c r="D1002" t="n">
        <v>0</v>
      </c>
      <c r="E1002" t="n">
        <v>0</v>
      </c>
      <c r="F1002" t="n">
        <v>0</v>
      </c>
      <c r="G1002" s="16">
        <f>ROUND(MIN(B1002/12,650000)*12*0.0915+MIN(B1002/12,1390000)*12*(0.0504+0)+B1002*0.005,0)</f>
        <v/>
      </c>
      <c r="H1002" t="n">
        <v>0</v>
      </c>
      <c r="I1002" t="n">
        <v>0</v>
      </c>
      <c r="J1002" s="16">
        <f>IF(C1002=2026,IF(B1002&lt;741000,0,IF(B1002&lt;2191000,B1002-740000,IF(B1002&lt;2193000,1451000,IF(B1002&lt;2196000,1453000,IF(B1002&lt;2200000,1456000,IF(B1002&lt;3600000,ROUNDDOWN(B1002/4,-3)*2.8-80000,IF(B1002&lt;6600000,ROUNDDOWN(B1002/4,-3)*3.2-440000,IF(B1002&lt;8500000,ROUNDDOWN(B1002*0.9,0)-1100000,B1002-1950000)))))))),IF(B1002&lt;651000,0,IF(B1002&lt;1900000,B1002-650000,IF(B1002&lt;3600000,ROUNDDOWN(B1002/4,-3)*2.8-80000,IF(B1002&lt;6600000,ROUNDDOWN(B1002/4,-3)*3.2-440000,IF(B1002&lt;8500000,ROUNDDOWN(B1002*0.9,0)-1100000,B1002-1950000))))))</f>
        <v/>
      </c>
      <c r="K1002" s="16">
        <f>IF(J1002&gt;23500000,NA(),IF(C1002=2026,IF(J1002&lt;=4890000,1040000,IF(J1002&lt;=6550000,670000,620000)),IF(J1002&lt;=1320000,950000,IF(J1002&lt;=3360000,880000,IF(J1002&lt;=4890000,680000,IF(J1002&lt;=6550000,630000,580000))))))</f>
        <v/>
      </c>
      <c r="L1002" s="16">
        <f>IF(D1002=1,IF(J1002&lt;=9000000,380000,IF(J1002&lt;=9500000,260000,IF(J1002&lt;=10000000,130000,0))),0)</f>
        <v/>
      </c>
      <c r="M1002" s="16">
        <f>IF(D1002=1,IF(J1002&lt;=9000000,330000,IF(J1002&lt;=9500000,220000,IF(J1002&lt;=10000000,110000,0))),0)</f>
        <v/>
      </c>
      <c r="N1002" s="16">
        <f>IF(D1002=1,IF(J1002&lt;=9000000,50000,IF(J1002&lt;=9500000,40000,IF(J1002&lt;=10000000,20000,0))),0)</f>
        <v/>
      </c>
      <c r="O1002" s="16">
        <f>MAX(0,ROUNDDOWN(J1002-G1002-K1002-L1002-E1002*380000-F1002*630000-H1002,-3))</f>
        <v/>
      </c>
      <c r="P1002" s="16">
        <f>MAX(0,ROUNDDOWN(J1002-G1002-430000-M1002-E1002*330000-F1002*450000-I1002,-3))</f>
        <v/>
      </c>
      <c r="Q1002" s="16">
        <f>50000+N1002+E1002*50000+F1002*180000</f>
        <v/>
      </c>
      <c r="R1002" s="16">
        <f>IF(P1002&lt;=2000000,MIN(Q1002,P1002),MAX(Q1002-(P1002-2000000),50000))*0.05</f>
        <v/>
      </c>
      <c r="S1002" s="16">
        <f>MAX(0,P1002*0.1-R1002)</f>
        <v/>
      </c>
      <c r="T1002" s="16">
        <f>Q1002+MAX(0,K1002-480000)</f>
        <v/>
      </c>
      <c r="U1002" s="16">
        <f>P1002-T1002</f>
        <v/>
      </c>
      <c r="V1002" s="17">
        <f>IF(U1002&lt;0,0,LOOKUP(U1002,{0,1950001,3300001,6950001,9000001,18000001,40000001},{0.05,0.1,0.2,0.23,0.33,0.4,0.45}))</f>
        <v/>
      </c>
      <c r="W1002" s="18">
        <f>IF(U1002&lt;0,0.9,0.9-V1002*1.021)</f>
        <v/>
      </c>
      <c r="X1002" s="16">
        <f>ROUNDDOWN(S1002*0.2/W1002+2000,0)</f>
        <v/>
      </c>
      <c r="Y1002" s="17">
        <f>IF(O1002&lt;=0,0,LOOKUP(O1002,{0,1950001,3300001,6950001,9000001,18000001,40000001},{0.05,0.1,0.2,0.23,0.33,0.4,0.45}))</f>
        <v/>
      </c>
    </row>
    <row r="1003">
      <c r="A1003" t="inlineStr">
        <is>
          <t>1万円刻み</t>
        </is>
      </c>
      <c r="B1003" s="16">
        <f>'3_1万円刻み'!$A$130</f>
        <v/>
      </c>
      <c r="C1003" t="n">
        <v>2025</v>
      </c>
      <c r="D1003" t="n">
        <v>1</v>
      </c>
      <c r="E1003" t="n">
        <v>0</v>
      </c>
      <c r="F1003" t="n">
        <v>0</v>
      </c>
      <c r="G1003" s="16">
        <f>ROUND(MIN(B1003/12,650000)*12*0.0915+MIN(B1003/12,1390000)*12*(0.0504+0)+B1003*0.005,0)</f>
        <v/>
      </c>
      <c r="H1003" t="n">
        <v>0</v>
      </c>
      <c r="I1003" t="n">
        <v>0</v>
      </c>
      <c r="J1003" s="16">
        <f>IF(C1003=2026,IF(B1003&lt;741000,0,IF(B1003&lt;2191000,B1003-740000,IF(B1003&lt;2193000,1451000,IF(B1003&lt;2196000,1453000,IF(B1003&lt;2200000,1456000,IF(B1003&lt;3600000,ROUNDDOWN(B1003/4,-3)*2.8-80000,IF(B1003&lt;6600000,ROUNDDOWN(B1003/4,-3)*3.2-440000,IF(B1003&lt;8500000,ROUNDDOWN(B1003*0.9,0)-1100000,B1003-1950000)))))))),IF(B1003&lt;651000,0,IF(B1003&lt;1900000,B1003-650000,IF(B1003&lt;3600000,ROUNDDOWN(B1003/4,-3)*2.8-80000,IF(B1003&lt;6600000,ROUNDDOWN(B1003/4,-3)*3.2-440000,IF(B1003&lt;8500000,ROUNDDOWN(B1003*0.9,0)-1100000,B1003-1950000))))))</f>
        <v/>
      </c>
      <c r="K1003" s="16">
        <f>IF(J1003&gt;23500000,NA(),IF(C1003=2026,IF(J1003&lt;=4890000,1040000,IF(J1003&lt;=6550000,670000,620000)),IF(J1003&lt;=1320000,950000,IF(J1003&lt;=3360000,880000,IF(J1003&lt;=4890000,680000,IF(J1003&lt;=6550000,630000,580000))))))</f>
        <v/>
      </c>
      <c r="L1003" s="16">
        <f>IF(D1003=1,IF(J1003&lt;=9000000,380000,IF(J1003&lt;=9500000,260000,IF(J1003&lt;=10000000,130000,0))),0)</f>
        <v/>
      </c>
      <c r="M1003" s="16">
        <f>IF(D1003=1,IF(J1003&lt;=9000000,330000,IF(J1003&lt;=9500000,220000,IF(J1003&lt;=10000000,110000,0))),0)</f>
        <v/>
      </c>
      <c r="N1003" s="16">
        <f>IF(D1003=1,IF(J1003&lt;=9000000,50000,IF(J1003&lt;=9500000,40000,IF(J1003&lt;=10000000,20000,0))),0)</f>
        <v/>
      </c>
      <c r="O1003" s="16">
        <f>MAX(0,ROUNDDOWN(J1003-G1003-K1003-L1003-E1003*380000-F1003*630000-H1003,-3))</f>
        <v/>
      </c>
      <c r="P1003" s="16">
        <f>MAX(0,ROUNDDOWN(J1003-G1003-430000-M1003-E1003*330000-F1003*450000-I1003,-3))</f>
        <v/>
      </c>
      <c r="Q1003" s="16">
        <f>50000+N1003+E1003*50000+F1003*180000</f>
        <v/>
      </c>
      <c r="R1003" s="16">
        <f>IF(P1003&lt;=2000000,MIN(Q1003,P1003),MAX(Q1003-(P1003-2000000),50000))*0.05</f>
        <v/>
      </c>
      <c r="S1003" s="16">
        <f>MAX(0,P1003*0.1-R1003)</f>
        <v/>
      </c>
      <c r="T1003" s="16">
        <f>Q1003+MAX(0,K1003-480000)</f>
        <v/>
      </c>
      <c r="U1003" s="16">
        <f>P1003-T1003</f>
        <v/>
      </c>
      <c r="V1003" s="17">
        <f>IF(U1003&lt;0,0,LOOKUP(U1003,{0,1950001,3300001,6950001,9000001,18000001,40000001},{0.05,0.1,0.2,0.23,0.33,0.4,0.45}))</f>
        <v/>
      </c>
      <c r="W1003" s="18">
        <f>IF(U1003&lt;0,0.9,0.9-V1003*1.021)</f>
        <v/>
      </c>
      <c r="X1003" s="16">
        <f>ROUNDDOWN(S1003*0.2/W1003+2000,0)</f>
        <v/>
      </c>
      <c r="Y1003" s="17">
        <f>IF(O1003&lt;=0,0,LOOKUP(O1003,{0,1950001,3300001,6950001,9000001,18000001,40000001},{0.05,0.1,0.2,0.23,0.33,0.4,0.45}))</f>
        <v/>
      </c>
    </row>
    <row r="1004">
      <c r="A1004" t="inlineStr">
        <is>
          <t>1万円刻み</t>
        </is>
      </c>
      <c r="B1004" s="16">
        <f>'3_1万円刻み'!$A$130</f>
        <v/>
      </c>
      <c r="C1004" t="n">
        <v>2026</v>
      </c>
      <c r="D1004" t="n">
        <v>1</v>
      </c>
      <c r="E1004" t="n">
        <v>0</v>
      </c>
      <c r="F1004" t="n">
        <v>0</v>
      </c>
      <c r="G1004" s="16">
        <f>ROUND(MIN(B1004/12,650000)*12*0.0915+MIN(B1004/12,1390000)*12*(0.0504+0)+B1004*0.005,0)</f>
        <v/>
      </c>
      <c r="H1004" t="n">
        <v>0</v>
      </c>
      <c r="I1004" t="n">
        <v>0</v>
      </c>
      <c r="J1004" s="16">
        <f>IF(C1004=2026,IF(B1004&lt;741000,0,IF(B1004&lt;2191000,B1004-740000,IF(B1004&lt;2193000,1451000,IF(B1004&lt;2196000,1453000,IF(B1004&lt;2200000,1456000,IF(B1004&lt;3600000,ROUNDDOWN(B1004/4,-3)*2.8-80000,IF(B1004&lt;6600000,ROUNDDOWN(B1004/4,-3)*3.2-440000,IF(B1004&lt;8500000,ROUNDDOWN(B1004*0.9,0)-1100000,B1004-1950000)))))))),IF(B1004&lt;651000,0,IF(B1004&lt;1900000,B1004-650000,IF(B1004&lt;3600000,ROUNDDOWN(B1004/4,-3)*2.8-80000,IF(B1004&lt;6600000,ROUNDDOWN(B1004/4,-3)*3.2-440000,IF(B1004&lt;8500000,ROUNDDOWN(B1004*0.9,0)-1100000,B1004-1950000))))))</f>
        <v/>
      </c>
      <c r="K1004" s="16">
        <f>IF(J1004&gt;23500000,NA(),IF(C1004=2026,IF(J1004&lt;=4890000,1040000,IF(J1004&lt;=6550000,670000,620000)),IF(J1004&lt;=1320000,950000,IF(J1004&lt;=3360000,880000,IF(J1004&lt;=4890000,680000,IF(J1004&lt;=6550000,630000,580000))))))</f>
        <v/>
      </c>
      <c r="L1004" s="16">
        <f>IF(D1004=1,IF(J1004&lt;=9000000,380000,IF(J1004&lt;=9500000,260000,IF(J1004&lt;=10000000,130000,0))),0)</f>
        <v/>
      </c>
      <c r="M1004" s="16">
        <f>IF(D1004=1,IF(J1004&lt;=9000000,330000,IF(J1004&lt;=9500000,220000,IF(J1004&lt;=10000000,110000,0))),0)</f>
        <v/>
      </c>
      <c r="N1004" s="16">
        <f>IF(D1004=1,IF(J1004&lt;=9000000,50000,IF(J1004&lt;=9500000,40000,IF(J1004&lt;=10000000,20000,0))),0)</f>
        <v/>
      </c>
      <c r="O1004" s="16">
        <f>MAX(0,ROUNDDOWN(J1004-G1004-K1004-L1004-E1004*380000-F1004*630000-H1004,-3))</f>
        <v/>
      </c>
      <c r="P1004" s="16">
        <f>MAX(0,ROUNDDOWN(J1004-G1004-430000-M1004-E1004*330000-F1004*450000-I1004,-3))</f>
        <v/>
      </c>
      <c r="Q1004" s="16">
        <f>50000+N1004+E1004*50000+F1004*180000</f>
        <v/>
      </c>
      <c r="R1004" s="16">
        <f>IF(P1004&lt;=2000000,MIN(Q1004,P1004),MAX(Q1004-(P1004-2000000),50000))*0.05</f>
        <v/>
      </c>
      <c r="S1004" s="16">
        <f>MAX(0,P1004*0.1-R1004)</f>
        <v/>
      </c>
      <c r="T1004" s="16">
        <f>Q1004+MAX(0,K1004-480000)</f>
        <v/>
      </c>
      <c r="U1004" s="16">
        <f>P1004-T1004</f>
        <v/>
      </c>
      <c r="V1004" s="17">
        <f>IF(U1004&lt;0,0,LOOKUP(U1004,{0,1950001,3300001,6950001,9000001,18000001,40000001},{0.05,0.1,0.2,0.23,0.33,0.4,0.45}))</f>
        <v/>
      </c>
      <c r="W1004" s="18">
        <f>IF(U1004&lt;0,0.9,0.9-V1004*1.021)</f>
        <v/>
      </c>
      <c r="X1004" s="16">
        <f>ROUNDDOWN(S1004*0.2/W1004+2000,0)</f>
        <v/>
      </c>
      <c r="Y1004" s="17">
        <f>IF(O1004&lt;=0,0,LOOKUP(O1004,{0,1950001,3300001,6950001,9000001,18000001,40000001},{0.05,0.1,0.2,0.23,0.33,0.4,0.45}))</f>
        <v/>
      </c>
    </row>
    <row r="1005">
      <c r="A1005" t="inlineStr">
        <is>
          <t>1万円刻み</t>
        </is>
      </c>
      <c r="B1005" s="16">
        <f>'3_1万円刻み'!$A$131</f>
        <v/>
      </c>
      <c r="C1005" t="n">
        <v>2025</v>
      </c>
      <c r="D1005" t="n">
        <v>0</v>
      </c>
      <c r="E1005" t="n">
        <v>0</v>
      </c>
      <c r="F1005" t="n">
        <v>0</v>
      </c>
      <c r="G1005" s="16">
        <f>ROUND(MIN(B1005/12,650000)*12*0.0915+MIN(B1005/12,1390000)*12*(0.0504+0)+B1005*0.005,0)</f>
        <v/>
      </c>
      <c r="H1005" t="n">
        <v>0</v>
      </c>
      <c r="I1005" t="n">
        <v>0</v>
      </c>
      <c r="J1005" s="16">
        <f>IF(C1005=2026,IF(B1005&lt;741000,0,IF(B1005&lt;2191000,B1005-740000,IF(B1005&lt;2193000,1451000,IF(B1005&lt;2196000,1453000,IF(B1005&lt;2200000,1456000,IF(B1005&lt;3600000,ROUNDDOWN(B1005/4,-3)*2.8-80000,IF(B1005&lt;6600000,ROUNDDOWN(B1005/4,-3)*3.2-440000,IF(B1005&lt;8500000,ROUNDDOWN(B1005*0.9,0)-1100000,B1005-1950000)))))))),IF(B1005&lt;651000,0,IF(B1005&lt;1900000,B1005-650000,IF(B1005&lt;3600000,ROUNDDOWN(B1005/4,-3)*2.8-80000,IF(B1005&lt;6600000,ROUNDDOWN(B1005/4,-3)*3.2-440000,IF(B1005&lt;8500000,ROUNDDOWN(B1005*0.9,0)-1100000,B1005-1950000))))))</f>
        <v/>
      </c>
      <c r="K1005" s="16">
        <f>IF(J1005&gt;23500000,NA(),IF(C1005=2026,IF(J1005&lt;=4890000,1040000,IF(J1005&lt;=6550000,670000,620000)),IF(J1005&lt;=1320000,950000,IF(J1005&lt;=3360000,880000,IF(J1005&lt;=4890000,680000,IF(J1005&lt;=6550000,630000,580000))))))</f>
        <v/>
      </c>
      <c r="L1005" s="16">
        <f>IF(D1005=1,IF(J1005&lt;=9000000,380000,IF(J1005&lt;=9500000,260000,IF(J1005&lt;=10000000,130000,0))),0)</f>
        <v/>
      </c>
      <c r="M1005" s="16">
        <f>IF(D1005=1,IF(J1005&lt;=9000000,330000,IF(J1005&lt;=9500000,220000,IF(J1005&lt;=10000000,110000,0))),0)</f>
        <v/>
      </c>
      <c r="N1005" s="16">
        <f>IF(D1005=1,IF(J1005&lt;=9000000,50000,IF(J1005&lt;=9500000,40000,IF(J1005&lt;=10000000,20000,0))),0)</f>
        <v/>
      </c>
      <c r="O1005" s="16">
        <f>MAX(0,ROUNDDOWN(J1005-G1005-K1005-L1005-E1005*380000-F1005*630000-H1005,-3))</f>
        <v/>
      </c>
      <c r="P1005" s="16">
        <f>MAX(0,ROUNDDOWN(J1005-G1005-430000-M1005-E1005*330000-F1005*450000-I1005,-3))</f>
        <v/>
      </c>
      <c r="Q1005" s="16">
        <f>50000+N1005+E1005*50000+F1005*180000</f>
        <v/>
      </c>
      <c r="R1005" s="16">
        <f>IF(P1005&lt;=2000000,MIN(Q1005,P1005),MAX(Q1005-(P1005-2000000),50000))*0.05</f>
        <v/>
      </c>
      <c r="S1005" s="16">
        <f>MAX(0,P1005*0.1-R1005)</f>
        <v/>
      </c>
      <c r="T1005" s="16">
        <f>Q1005+MAX(0,K1005-480000)</f>
        <v/>
      </c>
      <c r="U1005" s="16">
        <f>P1005-T1005</f>
        <v/>
      </c>
      <c r="V1005" s="17">
        <f>IF(U1005&lt;0,0,LOOKUP(U1005,{0,1950001,3300001,6950001,9000001,18000001,40000001},{0.05,0.1,0.2,0.23,0.33,0.4,0.45}))</f>
        <v/>
      </c>
      <c r="W1005" s="18">
        <f>IF(U1005&lt;0,0.9,0.9-V1005*1.021)</f>
        <v/>
      </c>
      <c r="X1005" s="16">
        <f>ROUNDDOWN(S1005*0.2/W1005+2000,0)</f>
        <v/>
      </c>
      <c r="Y1005" s="17">
        <f>IF(O1005&lt;=0,0,LOOKUP(O1005,{0,1950001,3300001,6950001,9000001,18000001,40000001},{0.05,0.1,0.2,0.23,0.33,0.4,0.45}))</f>
        <v/>
      </c>
    </row>
    <row r="1006">
      <c r="A1006" t="inlineStr">
        <is>
          <t>1万円刻み</t>
        </is>
      </c>
      <c r="B1006" s="16">
        <f>'3_1万円刻み'!$A$131</f>
        <v/>
      </c>
      <c r="C1006" t="n">
        <v>2026</v>
      </c>
      <c r="D1006" t="n">
        <v>0</v>
      </c>
      <c r="E1006" t="n">
        <v>0</v>
      </c>
      <c r="F1006" t="n">
        <v>0</v>
      </c>
      <c r="G1006" s="16">
        <f>ROUND(MIN(B1006/12,650000)*12*0.0915+MIN(B1006/12,1390000)*12*(0.0504+0)+B1006*0.005,0)</f>
        <v/>
      </c>
      <c r="H1006" t="n">
        <v>0</v>
      </c>
      <c r="I1006" t="n">
        <v>0</v>
      </c>
      <c r="J1006" s="16">
        <f>IF(C1006=2026,IF(B1006&lt;741000,0,IF(B1006&lt;2191000,B1006-740000,IF(B1006&lt;2193000,1451000,IF(B1006&lt;2196000,1453000,IF(B1006&lt;2200000,1456000,IF(B1006&lt;3600000,ROUNDDOWN(B1006/4,-3)*2.8-80000,IF(B1006&lt;6600000,ROUNDDOWN(B1006/4,-3)*3.2-440000,IF(B1006&lt;8500000,ROUNDDOWN(B1006*0.9,0)-1100000,B1006-1950000)))))))),IF(B1006&lt;651000,0,IF(B1006&lt;1900000,B1006-650000,IF(B1006&lt;3600000,ROUNDDOWN(B1006/4,-3)*2.8-80000,IF(B1006&lt;6600000,ROUNDDOWN(B1006/4,-3)*3.2-440000,IF(B1006&lt;8500000,ROUNDDOWN(B1006*0.9,0)-1100000,B1006-1950000))))))</f>
        <v/>
      </c>
      <c r="K1006" s="16">
        <f>IF(J1006&gt;23500000,NA(),IF(C1006=2026,IF(J1006&lt;=4890000,1040000,IF(J1006&lt;=6550000,670000,620000)),IF(J1006&lt;=1320000,950000,IF(J1006&lt;=3360000,880000,IF(J1006&lt;=4890000,680000,IF(J1006&lt;=6550000,630000,580000))))))</f>
        <v/>
      </c>
      <c r="L1006" s="16">
        <f>IF(D1006=1,IF(J1006&lt;=9000000,380000,IF(J1006&lt;=9500000,260000,IF(J1006&lt;=10000000,130000,0))),0)</f>
        <v/>
      </c>
      <c r="M1006" s="16">
        <f>IF(D1006=1,IF(J1006&lt;=9000000,330000,IF(J1006&lt;=9500000,220000,IF(J1006&lt;=10000000,110000,0))),0)</f>
        <v/>
      </c>
      <c r="N1006" s="16">
        <f>IF(D1006=1,IF(J1006&lt;=9000000,50000,IF(J1006&lt;=9500000,40000,IF(J1006&lt;=10000000,20000,0))),0)</f>
        <v/>
      </c>
      <c r="O1006" s="16">
        <f>MAX(0,ROUNDDOWN(J1006-G1006-K1006-L1006-E1006*380000-F1006*630000-H1006,-3))</f>
        <v/>
      </c>
      <c r="P1006" s="16">
        <f>MAX(0,ROUNDDOWN(J1006-G1006-430000-M1006-E1006*330000-F1006*450000-I1006,-3))</f>
        <v/>
      </c>
      <c r="Q1006" s="16">
        <f>50000+N1006+E1006*50000+F1006*180000</f>
        <v/>
      </c>
      <c r="R1006" s="16">
        <f>IF(P1006&lt;=2000000,MIN(Q1006,P1006),MAX(Q1006-(P1006-2000000),50000))*0.05</f>
        <v/>
      </c>
      <c r="S1006" s="16">
        <f>MAX(0,P1006*0.1-R1006)</f>
        <v/>
      </c>
      <c r="T1006" s="16">
        <f>Q1006+MAX(0,K1006-480000)</f>
        <v/>
      </c>
      <c r="U1006" s="16">
        <f>P1006-T1006</f>
        <v/>
      </c>
      <c r="V1006" s="17">
        <f>IF(U1006&lt;0,0,LOOKUP(U1006,{0,1950001,3300001,6950001,9000001,18000001,40000001},{0.05,0.1,0.2,0.23,0.33,0.4,0.45}))</f>
        <v/>
      </c>
      <c r="W1006" s="18">
        <f>IF(U1006&lt;0,0.9,0.9-V1006*1.021)</f>
        <v/>
      </c>
      <c r="X1006" s="16">
        <f>ROUNDDOWN(S1006*0.2/W1006+2000,0)</f>
        <v/>
      </c>
      <c r="Y1006" s="17">
        <f>IF(O1006&lt;=0,0,LOOKUP(O1006,{0,1950001,3300001,6950001,9000001,18000001,40000001},{0.05,0.1,0.2,0.23,0.33,0.4,0.45}))</f>
        <v/>
      </c>
    </row>
    <row r="1007">
      <c r="A1007" t="inlineStr">
        <is>
          <t>1万円刻み</t>
        </is>
      </c>
      <c r="B1007" s="16">
        <f>'3_1万円刻み'!$A$131</f>
        <v/>
      </c>
      <c r="C1007" t="n">
        <v>2025</v>
      </c>
      <c r="D1007" t="n">
        <v>1</v>
      </c>
      <c r="E1007" t="n">
        <v>0</v>
      </c>
      <c r="F1007" t="n">
        <v>0</v>
      </c>
      <c r="G1007" s="16">
        <f>ROUND(MIN(B1007/12,650000)*12*0.0915+MIN(B1007/12,1390000)*12*(0.0504+0)+B1007*0.005,0)</f>
        <v/>
      </c>
      <c r="H1007" t="n">
        <v>0</v>
      </c>
      <c r="I1007" t="n">
        <v>0</v>
      </c>
      <c r="J1007" s="16">
        <f>IF(C1007=2026,IF(B1007&lt;741000,0,IF(B1007&lt;2191000,B1007-740000,IF(B1007&lt;2193000,1451000,IF(B1007&lt;2196000,1453000,IF(B1007&lt;2200000,1456000,IF(B1007&lt;3600000,ROUNDDOWN(B1007/4,-3)*2.8-80000,IF(B1007&lt;6600000,ROUNDDOWN(B1007/4,-3)*3.2-440000,IF(B1007&lt;8500000,ROUNDDOWN(B1007*0.9,0)-1100000,B1007-1950000)))))))),IF(B1007&lt;651000,0,IF(B1007&lt;1900000,B1007-650000,IF(B1007&lt;3600000,ROUNDDOWN(B1007/4,-3)*2.8-80000,IF(B1007&lt;6600000,ROUNDDOWN(B1007/4,-3)*3.2-440000,IF(B1007&lt;8500000,ROUNDDOWN(B1007*0.9,0)-1100000,B1007-1950000))))))</f>
        <v/>
      </c>
      <c r="K1007" s="16">
        <f>IF(J1007&gt;23500000,NA(),IF(C1007=2026,IF(J1007&lt;=4890000,1040000,IF(J1007&lt;=6550000,670000,620000)),IF(J1007&lt;=1320000,950000,IF(J1007&lt;=3360000,880000,IF(J1007&lt;=4890000,680000,IF(J1007&lt;=6550000,630000,580000))))))</f>
        <v/>
      </c>
      <c r="L1007" s="16">
        <f>IF(D1007=1,IF(J1007&lt;=9000000,380000,IF(J1007&lt;=9500000,260000,IF(J1007&lt;=10000000,130000,0))),0)</f>
        <v/>
      </c>
      <c r="M1007" s="16">
        <f>IF(D1007=1,IF(J1007&lt;=9000000,330000,IF(J1007&lt;=9500000,220000,IF(J1007&lt;=10000000,110000,0))),0)</f>
        <v/>
      </c>
      <c r="N1007" s="16">
        <f>IF(D1007=1,IF(J1007&lt;=9000000,50000,IF(J1007&lt;=9500000,40000,IF(J1007&lt;=10000000,20000,0))),0)</f>
        <v/>
      </c>
      <c r="O1007" s="16">
        <f>MAX(0,ROUNDDOWN(J1007-G1007-K1007-L1007-E1007*380000-F1007*630000-H1007,-3))</f>
        <v/>
      </c>
      <c r="P1007" s="16">
        <f>MAX(0,ROUNDDOWN(J1007-G1007-430000-M1007-E1007*330000-F1007*450000-I1007,-3))</f>
        <v/>
      </c>
      <c r="Q1007" s="16">
        <f>50000+N1007+E1007*50000+F1007*180000</f>
        <v/>
      </c>
      <c r="R1007" s="16">
        <f>IF(P1007&lt;=2000000,MIN(Q1007,P1007),MAX(Q1007-(P1007-2000000),50000))*0.05</f>
        <v/>
      </c>
      <c r="S1007" s="16">
        <f>MAX(0,P1007*0.1-R1007)</f>
        <v/>
      </c>
      <c r="T1007" s="16">
        <f>Q1007+MAX(0,K1007-480000)</f>
        <v/>
      </c>
      <c r="U1007" s="16">
        <f>P1007-T1007</f>
        <v/>
      </c>
      <c r="V1007" s="17">
        <f>IF(U1007&lt;0,0,LOOKUP(U1007,{0,1950001,3300001,6950001,9000001,18000001,40000001},{0.05,0.1,0.2,0.23,0.33,0.4,0.45}))</f>
        <v/>
      </c>
      <c r="W1007" s="18">
        <f>IF(U1007&lt;0,0.9,0.9-V1007*1.021)</f>
        <v/>
      </c>
      <c r="X1007" s="16">
        <f>ROUNDDOWN(S1007*0.2/W1007+2000,0)</f>
        <v/>
      </c>
      <c r="Y1007" s="17">
        <f>IF(O1007&lt;=0,0,LOOKUP(O1007,{0,1950001,3300001,6950001,9000001,18000001,40000001},{0.05,0.1,0.2,0.23,0.33,0.4,0.45}))</f>
        <v/>
      </c>
    </row>
    <row r="1008">
      <c r="A1008" t="inlineStr">
        <is>
          <t>1万円刻み</t>
        </is>
      </c>
      <c r="B1008" s="16">
        <f>'3_1万円刻み'!$A$131</f>
        <v/>
      </c>
      <c r="C1008" t="n">
        <v>2026</v>
      </c>
      <c r="D1008" t="n">
        <v>1</v>
      </c>
      <c r="E1008" t="n">
        <v>0</v>
      </c>
      <c r="F1008" t="n">
        <v>0</v>
      </c>
      <c r="G1008" s="16">
        <f>ROUND(MIN(B1008/12,650000)*12*0.0915+MIN(B1008/12,1390000)*12*(0.0504+0)+B1008*0.005,0)</f>
        <v/>
      </c>
      <c r="H1008" t="n">
        <v>0</v>
      </c>
      <c r="I1008" t="n">
        <v>0</v>
      </c>
      <c r="J1008" s="16">
        <f>IF(C1008=2026,IF(B1008&lt;741000,0,IF(B1008&lt;2191000,B1008-740000,IF(B1008&lt;2193000,1451000,IF(B1008&lt;2196000,1453000,IF(B1008&lt;2200000,1456000,IF(B1008&lt;3600000,ROUNDDOWN(B1008/4,-3)*2.8-80000,IF(B1008&lt;6600000,ROUNDDOWN(B1008/4,-3)*3.2-440000,IF(B1008&lt;8500000,ROUNDDOWN(B1008*0.9,0)-1100000,B1008-1950000)))))))),IF(B1008&lt;651000,0,IF(B1008&lt;1900000,B1008-650000,IF(B1008&lt;3600000,ROUNDDOWN(B1008/4,-3)*2.8-80000,IF(B1008&lt;6600000,ROUNDDOWN(B1008/4,-3)*3.2-440000,IF(B1008&lt;8500000,ROUNDDOWN(B1008*0.9,0)-1100000,B1008-1950000))))))</f>
        <v/>
      </c>
      <c r="K1008" s="16">
        <f>IF(J1008&gt;23500000,NA(),IF(C1008=2026,IF(J1008&lt;=4890000,1040000,IF(J1008&lt;=6550000,670000,620000)),IF(J1008&lt;=1320000,950000,IF(J1008&lt;=3360000,880000,IF(J1008&lt;=4890000,680000,IF(J1008&lt;=6550000,630000,580000))))))</f>
        <v/>
      </c>
      <c r="L1008" s="16">
        <f>IF(D1008=1,IF(J1008&lt;=9000000,380000,IF(J1008&lt;=9500000,260000,IF(J1008&lt;=10000000,130000,0))),0)</f>
        <v/>
      </c>
      <c r="M1008" s="16">
        <f>IF(D1008=1,IF(J1008&lt;=9000000,330000,IF(J1008&lt;=9500000,220000,IF(J1008&lt;=10000000,110000,0))),0)</f>
        <v/>
      </c>
      <c r="N1008" s="16">
        <f>IF(D1008=1,IF(J1008&lt;=9000000,50000,IF(J1008&lt;=9500000,40000,IF(J1008&lt;=10000000,20000,0))),0)</f>
        <v/>
      </c>
      <c r="O1008" s="16">
        <f>MAX(0,ROUNDDOWN(J1008-G1008-K1008-L1008-E1008*380000-F1008*630000-H1008,-3))</f>
        <v/>
      </c>
      <c r="P1008" s="16">
        <f>MAX(0,ROUNDDOWN(J1008-G1008-430000-M1008-E1008*330000-F1008*450000-I1008,-3))</f>
        <v/>
      </c>
      <c r="Q1008" s="16">
        <f>50000+N1008+E1008*50000+F1008*180000</f>
        <v/>
      </c>
      <c r="R1008" s="16">
        <f>IF(P1008&lt;=2000000,MIN(Q1008,P1008),MAX(Q1008-(P1008-2000000),50000))*0.05</f>
        <v/>
      </c>
      <c r="S1008" s="16">
        <f>MAX(0,P1008*0.1-R1008)</f>
        <v/>
      </c>
      <c r="T1008" s="16">
        <f>Q1008+MAX(0,K1008-480000)</f>
        <v/>
      </c>
      <c r="U1008" s="16">
        <f>P1008-T1008</f>
        <v/>
      </c>
      <c r="V1008" s="17">
        <f>IF(U1008&lt;0,0,LOOKUP(U1008,{0,1950001,3300001,6950001,9000001,18000001,40000001},{0.05,0.1,0.2,0.23,0.33,0.4,0.45}))</f>
        <v/>
      </c>
      <c r="W1008" s="18">
        <f>IF(U1008&lt;0,0.9,0.9-V1008*1.021)</f>
        <v/>
      </c>
      <c r="X1008" s="16">
        <f>ROUNDDOWN(S1008*0.2/W1008+2000,0)</f>
        <v/>
      </c>
      <c r="Y1008" s="17">
        <f>IF(O1008&lt;=0,0,LOOKUP(O1008,{0,1950001,3300001,6950001,9000001,18000001,40000001},{0.05,0.1,0.2,0.23,0.33,0.4,0.45}))</f>
        <v/>
      </c>
    </row>
    <row r="1009">
      <c r="A1009" t="inlineStr">
        <is>
          <t>1万円刻み</t>
        </is>
      </c>
      <c r="B1009" s="16">
        <f>'3_1万円刻み'!$A$132</f>
        <v/>
      </c>
      <c r="C1009" t="n">
        <v>2025</v>
      </c>
      <c r="D1009" t="n">
        <v>0</v>
      </c>
      <c r="E1009" t="n">
        <v>0</v>
      </c>
      <c r="F1009" t="n">
        <v>0</v>
      </c>
      <c r="G1009" s="16">
        <f>ROUND(MIN(B1009/12,650000)*12*0.0915+MIN(B1009/12,1390000)*12*(0.0504+0)+B1009*0.005,0)</f>
        <v/>
      </c>
      <c r="H1009" t="n">
        <v>0</v>
      </c>
      <c r="I1009" t="n">
        <v>0</v>
      </c>
      <c r="J1009" s="16">
        <f>IF(C1009=2026,IF(B1009&lt;741000,0,IF(B1009&lt;2191000,B1009-740000,IF(B1009&lt;2193000,1451000,IF(B1009&lt;2196000,1453000,IF(B1009&lt;2200000,1456000,IF(B1009&lt;3600000,ROUNDDOWN(B1009/4,-3)*2.8-80000,IF(B1009&lt;6600000,ROUNDDOWN(B1009/4,-3)*3.2-440000,IF(B1009&lt;8500000,ROUNDDOWN(B1009*0.9,0)-1100000,B1009-1950000)))))))),IF(B1009&lt;651000,0,IF(B1009&lt;1900000,B1009-650000,IF(B1009&lt;3600000,ROUNDDOWN(B1009/4,-3)*2.8-80000,IF(B1009&lt;6600000,ROUNDDOWN(B1009/4,-3)*3.2-440000,IF(B1009&lt;8500000,ROUNDDOWN(B1009*0.9,0)-1100000,B1009-1950000))))))</f>
        <v/>
      </c>
      <c r="K1009" s="16">
        <f>IF(J1009&gt;23500000,NA(),IF(C1009=2026,IF(J1009&lt;=4890000,1040000,IF(J1009&lt;=6550000,670000,620000)),IF(J1009&lt;=1320000,950000,IF(J1009&lt;=3360000,880000,IF(J1009&lt;=4890000,680000,IF(J1009&lt;=6550000,630000,580000))))))</f>
        <v/>
      </c>
      <c r="L1009" s="16">
        <f>IF(D1009=1,IF(J1009&lt;=9000000,380000,IF(J1009&lt;=9500000,260000,IF(J1009&lt;=10000000,130000,0))),0)</f>
        <v/>
      </c>
      <c r="M1009" s="16">
        <f>IF(D1009=1,IF(J1009&lt;=9000000,330000,IF(J1009&lt;=9500000,220000,IF(J1009&lt;=10000000,110000,0))),0)</f>
        <v/>
      </c>
      <c r="N1009" s="16">
        <f>IF(D1009=1,IF(J1009&lt;=9000000,50000,IF(J1009&lt;=9500000,40000,IF(J1009&lt;=10000000,20000,0))),0)</f>
        <v/>
      </c>
      <c r="O1009" s="16">
        <f>MAX(0,ROUNDDOWN(J1009-G1009-K1009-L1009-E1009*380000-F1009*630000-H1009,-3))</f>
        <v/>
      </c>
      <c r="P1009" s="16">
        <f>MAX(0,ROUNDDOWN(J1009-G1009-430000-M1009-E1009*330000-F1009*450000-I1009,-3))</f>
        <v/>
      </c>
      <c r="Q1009" s="16">
        <f>50000+N1009+E1009*50000+F1009*180000</f>
        <v/>
      </c>
      <c r="R1009" s="16">
        <f>IF(P1009&lt;=2000000,MIN(Q1009,P1009),MAX(Q1009-(P1009-2000000),50000))*0.05</f>
        <v/>
      </c>
      <c r="S1009" s="16">
        <f>MAX(0,P1009*0.1-R1009)</f>
        <v/>
      </c>
      <c r="T1009" s="16">
        <f>Q1009+MAX(0,K1009-480000)</f>
        <v/>
      </c>
      <c r="U1009" s="16">
        <f>P1009-T1009</f>
        <v/>
      </c>
      <c r="V1009" s="17">
        <f>IF(U1009&lt;0,0,LOOKUP(U1009,{0,1950001,3300001,6950001,9000001,18000001,40000001},{0.05,0.1,0.2,0.23,0.33,0.4,0.45}))</f>
        <v/>
      </c>
      <c r="W1009" s="18">
        <f>IF(U1009&lt;0,0.9,0.9-V1009*1.021)</f>
        <v/>
      </c>
      <c r="X1009" s="16">
        <f>ROUNDDOWN(S1009*0.2/W1009+2000,0)</f>
        <v/>
      </c>
      <c r="Y1009" s="17">
        <f>IF(O1009&lt;=0,0,LOOKUP(O1009,{0,1950001,3300001,6950001,9000001,18000001,40000001},{0.05,0.1,0.2,0.23,0.33,0.4,0.45}))</f>
        <v/>
      </c>
    </row>
    <row r="1010">
      <c r="A1010" t="inlineStr">
        <is>
          <t>1万円刻み</t>
        </is>
      </c>
      <c r="B1010" s="16">
        <f>'3_1万円刻み'!$A$132</f>
        <v/>
      </c>
      <c r="C1010" t="n">
        <v>2026</v>
      </c>
      <c r="D1010" t="n">
        <v>0</v>
      </c>
      <c r="E1010" t="n">
        <v>0</v>
      </c>
      <c r="F1010" t="n">
        <v>0</v>
      </c>
      <c r="G1010" s="16">
        <f>ROUND(MIN(B1010/12,650000)*12*0.0915+MIN(B1010/12,1390000)*12*(0.0504+0)+B1010*0.005,0)</f>
        <v/>
      </c>
      <c r="H1010" t="n">
        <v>0</v>
      </c>
      <c r="I1010" t="n">
        <v>0</v>
      </c>
      <c r="J1010" s="16">
        <f>IF(C1010=2026,IF(B1010&lt;741000,0,IF(B1010&lt;2191000,B1010-740000,IF(B1010&lt;2193000,1451000,IF(B1010&lt;2196000,1453000,IF(B1010&lt;2200000,1456000,IF(B1010&lt;3600000,ROUNDDOWN(B1010/4,-3)*2.8-80000,IF(B1010&lt;6600000,ROUNDDOWN(B1010/4,-3)*3.2-440000,IF(B1010&lt;8500000,ROUNDDOWN(B1010*0.9,0)-1100000,B1010-1950000)))))))),IF(B1010&lt;651000,0,IF(B1010&lt;1900000,B1010-650000,IF(B1010&lt;3600000,ROUNDDOWN(B1010/4,-3)*2.8-80000,IF(B1010&lt;6600000,ROUNDDOWN(B1010/4,-3)*3.2-440000,IF(B1010&lt;8500000,ROUNDDOWN(B1010*0.9,0)-1100000,B1010-1950000))))))</f>
        <v/>
      </c>
      <c r="K1010" s="16">
        <f>IF(J1010&gt;23500000,NA(),IF(C1010=2026,IF(J1010&lt;=4890000,1040000,IF(J1010&lt;=6550000,670000,620000)),IF(J1010&lt;=1320000,950000,IF(J1010&lt;=3360000,880000,IF(J1010&lt;=4890000,680000,IF(J1010&lt;=6550000,630000,580000))))))</f>
        <v/>
      </c>
      <c r="L1010" s="16">
        <f>IF(D1010=1,IF(J1010&lt;=9000000,380000,IF(J1010&lt;=9500000,260000,IF(J1010&lt;=10000000,130000,0))),0)</f>
        <v/>
      </c>
      <c r="M1010" s="16">
        <f>IF(D1010=1,IF(J1010&lt;=9000000,330000,IF(J1010&lt;=9500000,220000,IF(J1010&lt;=10000000,110000,0))),0)</f>
        <v/>
      </c>
      <c r="N1010" s="16">
        <f>IF(D1010=1,IF(J1010&lt;=9000000,50000,IF(J1010&lt;=9500000,40000,IF(J1010&lt;=10000000,20000,0))),0)</f>
        <v/>
      </c>
      <c r="O1010" s="16">
        <f>MAX(0,ROUNDDOWN(J1010-G1010-K1010-L1010-E1010*380000-F1010*630000-H1010,-3))</f>
        <v/>
      </c>
      <c r="P1010" s="16">
        <f>MAX(0,ROUNDDOWN(J1010-G1010-430000-M1010-E1010*330000-F1010*450000-I1010,-3))</f>
        <v/>
      </c>
      <c r="Q1010" s="16">
        <f>50000+N1010+E1010*50000+F1010*180000</f>
        <v/>
      </c>
      <c r="R1010" s="16">
        <f>IF(P1010&lt;=2000000,MIN(Q1010,P1010),MAX(Q1010-(P1010-2000000),50000))*0.05</f>
        <v/>
      </c>
      <c r="S1010" s="16">
        <f>MAX(0,P1010*0.1-R1010)</f>
        <v/>
      </c>
      <c r="T1010" s="16">
        <f>Q1010+MAX(0,K1010-480000)</f>
        <v/>
      </c>
      <c r="U1010" s="16">
        <f>P1010-T1010</f>
        <v/>
      </c>
      <c r="V1010" s="17">
        <f>IF(U1010&lt;0,0,LOOKUP(U1010,{0,1950001,3300001,6950001,9000001,18000001,40000001},{0.05,0.1,0.2,0.23,0.33,0.4,0.45}))</f>
        <v/>
      </c>
      <c r="W1010" s="18">
        <f>IF(U1010&lt;0,0.9,0.9-V1010*1.021)</f>
        <v/>
      </c>
      <c r="X1010" s="16">
        <f>ROUNDDOWN(S1010*0.2/W1010+2000,0)</f>
        <v/>
      </c>
      <c r="Y1010" s="17">
        <f>IF(O1010&lt;=0,0,LOOKUP(O1010,{0,1950001,3300001,6950001,9000001,18000001,40000001},{0.05,0.1,0.2,0.23,0.33,0.4,0.45}))</f>
        <v/>
      </c>
    </row>
    <row r="1011">
      <c r="A1011" t="inlineStr">
        <is>
          <t>1万円刻み</t>
        </is>
      </c>
      <c r="B1011" s="16">
        <f>'3_1万円刻み'!$A$132</f>
        <v/>
      </c>
      <c r="C1011" t="n">
        <v>2025</v>
      </c>
      <c r="D1011" t="n">
        <v>1</v>
      </c>
      <c r="E1011" t="n">
        <v>0</v>
      </c>
      <c r="F1011" t="n">
        <v>0</v>
      </c>
      <c r="G1011" s="16">
        <f>ROUND(MIN(B1011/12,650000)*12*0.0915+MIN(B1011/12,1390000)*12*(0.0504+0)+B1011*0.005,0)</f>
        <v/>
      </c>
      <c r="H1011" t="n">
        <v>0</v>
      </c>
      <c r="I1011" t="n">
        <v>0</v>
      </c>
      <c r="J1011" s="16">
        <f>IF(C1011=2026,IF(B1011&lt;741000,0,IF(B1011&lt;2191000,B1011-740000,IF(B1011&lt;2193000,1451000,IF(B1011&lt;2196000,1453000,IF(B1011&lt;2200000,1456000,IF(B1011&lt;3600000,ROUNDDOWN(B1011/4,-3)*2.8-80000,IF(B1011&lt;6600000,ROUNDDOWN(B1011/4,-3)*3.2-440000,IF(B1011&lt;8500000,ROUNDDOWN(B1011*0.9,0)-1100000,B1011-1950000)))))))),IF(B1011&lt;651000,0,IF(B1011&lt;1900000,B1011-650000,IF(B1011&lt;3600000,ROUNDDOWN(B1011/4,-3)*2.8-80000,IF(B1011&lt;6600000,ROUNDDOWN(B1011/4,-3)*3.2-440000,IF(B1011&lt;8500000,ROUNDDOWN(B1011*0.9,0)-1100000,B1011-1950000))))))</f>
        <v/>
      </c>
      <c r="K1011" s="16">
        <f>IF(J1011&gt;23500000,NA(),IF(C1011=2026,IF(J1011&lt;=4890000,1040000,IF(J1011&lt;=6550000,670000,620000)),IF(J1011&lt;=1320000,950000,IF(J1011&lt;=3360000,880000,IF(J1011&lt;=4890000,680000,IF(J1011&lt;=6550000,630000,580000))))))</f>
        <v/>
      </c>
      <c r="L1011" s="16">
        <f>IF(D1011=1,IF(J1011&lt;=9000000,380000,IF(J1011&lt;=9500000,260000,IF(J1011&lt;=10000000,130000,0))),0)</f>
        <v/>
      </c>
      <c r="M1011" s="16">
        <f>IF(D1011=1,IF(J1011&lt;=9000000,330000,IF(J1011&lt;=9500000,220000,IF(J1011&lt;=10000000,110000,0))),0)</f>
        <v/>
      </c>
      <c r="N1011" s="16">
        <f>IF(D1011=1,IF(J1011&lt;=9000000,50000,IF(J1011&lt;=9500000,40000,IF(J1011&lt;=10000000,20000,0))),0)</f>
        <v/>
      </c>
      <c r="O1011" s="16">
        <f>MAX(0,ROUNDDOWN(J1011-G1011-K1011-L1011-E1011*380000-F1011*630000-H1011,-3))</f>
        <v/>
      </c>
      <c r="P1011" s="16">
        <f>MAX(0,ROUNDDOWN(J1011-G1011-430000-M1011-E1011*330000-F1011*450000-I1011,-3))</f>
        <v/>
      </c>
      <c r="Q1011" s="16">
        <f>50000+N1011+E1011*50000+F1011*180000</f>
        <v/>
      </c>
      <c r="R1011" s="16">
        <f>IF(P1011&lt;=2000000,MIN(Q1011,P1011),MAX(Q1011-(P1011-2000000),50000))*0.05</f>
        <v/>
      </c>
      <c r="S1011" s="16">
        <f>MAX(0,P1011*0.1-R1011)</f>
        <v/>
      </c>
      <c r="T1011" s="16">
        <f>Q1011+MAX(0,K1011-480000)</f>
        <v/>
      </c>
      <c r="U1011" s="16">
        <f>P1011-T1011</f>
        <v/>
      </c>
      <c r="V1011" s="17">
        <f>IF(U1011&lt;0,0,LOOKUP(U1011,{0,1950001,3300001,6950001,9000001,18000001,40000001},{0.05,0.1,0.2,0.23,0.33,0.4,0.45}))</f>
        <v/>
      </c>
      <c r="W1011" s="18">
        <f>IF(U1011&lt;0,0.9,0.9-V1011*1.021)</f>
        <v/>
      </c>
      <c r="X1011" s="16">
        <f>ROUNDDOWN(S1011*0.2/W1011+2000,0)</f>
        <v/>
      </c>
      <c r="Y1011" s="17">
        <f>IF(O1011&lt;=0,0,LOOKUP(O1011,{0,1950001,3300001,6950001,9000001,18000001,40000001},{0.05,0.1,0.2,0.23,0.33,0.4,0.45}))</f>
        <v/>
      </c>
    </row>
    <row r="1012">
      <c r="A1012" t="inlineStr">
        <is>
          <t>1万円刻み</t>
        </is>
      </c>
      <c r="B1012" s="16">
        <f>'3_1万円刻み'!$A$132</f>
        <v/>
      </c>
      <c r="C1012" t="n">
        <v>2026</v>
      </c>
      <c r="D1012" t="n">
        <v>1</v>
      </c>
      <c r="E1012" t="n">
        <v>0</v>
      </c>
      <c r="F1012" t="n">
        <v>0</v>
      </c>
      <c r="G1012" s="16">
        <f>ROUND(MIN(B1012/12,650000)*12*0.0915+MIN(B1012/12,1390000)*12*(0.0504+0)+B1012*0.005,0)</f>
        <v/>
      </c>
      <c r="H1012" t="n">
        <v>0</v>
      </c>
      <c r="I1012" t="n">
        <v>0</v>
      </c>
      <c r="J1012" s="16">
        <f>IF(C1012=2026,IF(B1012&lt;741000,0,IF(B1012&lt;2191000,B1012-740000,IF(B1012&lt;2193000,1451000,IF(B1012&lt;2196000,1453000,IF(B1012&lt;2200000,1456000,IF(B1012&lt;3600000,ROUNDDOWN(B1012/4,-3)*2.8-80000,IF(B1012&lt;6600000,ROUNDDOWN(B1012/4,-3)*3.2-440000,IF(B1012&lt;8500000,ROUNDDOWN(B1012*0.9,0)-1100000,B1012-1950000)))))))),IF(B1012&lt;651000,0,IF(B1012&lt;1900000,B1012-650000,IF(B1012&lt;3600000,ROUNDDOWN(B1012/4,-3)*2.8-80000,IF(B1012&lt;6600000,ROUNDDOWN(B1012/4,-3)*3.2-440000,IF(B1012&lt;8500000,ROUNDDOWN(B1012*0.9,0)-1100000,B1012-1950000))))))</f>
        <v/>
      </c>
      <c r="K1012" s="16">
        <f>IF(J1012&gt;23500000,NA(),IF(C1012=2026,IF(J1012&lt;=4890000,1040000,IF(J1012&lt;=6550000,670000,620000)),IF(J1012&lt;=1320000,950000,IF(J1012&lt;=3360000,880000,IF(J1012&lt;=4890000,680000,IF(J1012&lt;=6550000,630000,580000))))))</f>
        <v/>
      </c>
      <c r="L1012" s="16">
        <f>IF(D1012=1,IF(J1012&lt;=9000000,380000,IF(J1012&lt;=9500000,260000,IF(J1012&lt;=10000000,130000,0))),0)</f>
        <v/>
      </c>
      <c r="M1012" s="16">
        <f>IF(D1012=1,IF(J1012&lt;=9000000,330000,IF(J1012&lt;=9500000,220000,IF(J1012&lt;=10000000,110000,0))),0)</f>
        <v/>
      </c>
      <c r="N1012" s="16">
        <f>IF(D1012=1,IF(J1012&lt;=9000000,50000,IF(J1012&lt;=9500000,40000,IF(J1012&lt;=10000000,20000,0))),0)</f>
        <v/>
      </c>
      <c r="O1012" s="16">
        <f>MAX(0,ROUNDDOWN(J1012-G1012-K1012-L1012-E1012*380000-F1012*630000-H1012,-3))</f>
        <v/>
      </c>
      <c r="P1012" s="16">
        <f>MAX(0,ROUNDDOWN(J1012-G1012-430000-M1012-E1012*330000-F1012*450000-I1012,-3))</f>
        <v/>
      </c>
      <c r="Q1012" s="16">
        <f>50000+N1012+E1012*50000+F1012*180000</f>
        <v/>
      </c>
      <c r="R1012" s="16">
        <f>IF(P1012&lt;=2000000,MIN(Q1012,P1012),MAX(Q1012-(P1012-2000000),50000))*0.05</f>
        <v/>
      </c>
      <c r="S1012" s="16">
        <f>MAX(0,P1012*0.1-R1012)</f>
        <v/>
      </c>
      <c r="T1012" s="16">
        <f>Q1012+MAX(0,K1012-480000)</f>
        <v/>
      </c>
      <c r="U1012" s="16">
        <f>P1012-T1012</f>
        <v/>
      </c>
      <c r="V1012" s="17">
        <f>IF(U1012&lt;0,0,LOOKUP(U1012,{0,1950001,3300001,6950001,9000001,18000001,40000001},{0.05,0.1,0.2,0.23,0.33,0.4,0.45}))</f>
        <v/>
      </c>
      <c r="W1012" s="18">
        <f>IF(U1012&lt;0,0.9,0.9-V1012*1.021)</f>
        <v/>
      </c>
      <c r="X1012" s="16">
        <f>ROUNDDOWN(S1012*0.2/W1012+2000,0)</f>
        <v/>
      </c>
      <c r="Y1012" s="17">
        <f>IF(O1012&lt;=0,0,LOOKUP(O1012,{0,1950001,3300001,6950001,9000001,18000001,40000001},{0.05,0.1,0.2,0.23,0.33,0.4,0.45}))</f>
        <v/>
      </c>
    </row>
    <row r="1013">
      <c r="A1013" t="inlineStr">
        <is>
          <t>1万円刻み</t>
        </is>
      </c>
      <c r="B1013" s="16">
        <f>'3_1万円刻み'!$A$133</f>
        <v/>
      </c>
      <c r="C1013" t="n">
        <v>2025</v>
      </c>
      <c r="D1013" t="n">
        <v>0</v>
      </c>
      <c r="E1013" t="n">
        <v>0</v>
      </c>
      <c r="F1013" t="n">
        <v>0</v>
      </c>
      <c r="G1013" s="16">
        <f>ROUND(MIN(B1013/12,650000)*12*0.0915+MIN(B1013/12,1390000)*12*(0.0504+0)+B1013*0.005,0)</f>
        <v/>
      </c>
      <c r="H1013" t="n">
        <v>0</v>
      </c>
      <c r="I1013" t="n">
        <v>0</v>
      </c>
      <c r="J1013" s="16">
        <f>IF(C1013=2026,IF(B1013&lt;741000,0,IF(B1013&lt;2191000,B1013-740000,IF(B1013&lt;2193000,1451000,IF(B1013&lt;2196000,1453000,IF(B1013&lt;2200000,1456000,IF(B1013&lt;3600000,ROUNDDOWN(B1013/4,-3)*2.8-80000,IF(B1013&lt;6600000,ROUNDDOWN(B1013/4,-3)*3.2-440000,IF(B1013&lt;8500000,ROUNDDOWN(B1013*0.9,0)-1100000,B1013-1950000)))))))),IF(B1013&lt;651000,0,IF(B1013&lt;1900000,B1013-650000,IF(B1013&lt;3600000,ROUNDDOWN(B1013/4,-3)*2.8-80000,IF(B1013&lt;6600000,ROUNDDOWN(B1013/4,-3)*3.2-440000,IF(B1013&lt;8500000,ROUNDDOWN(B1013*0.9,0)-1100000,B1013-1950000))))))</f>
        <v/>
      </c>
      <c r="K1013" s="16">
        <f>IF(J1013&gt;23500000,NA(),IF(C1013=2026,IF(J1013&lt;=4890000,1040000,IF(J1013&lt;=6550000,670000,620000)),IF(J1013&lt;=1320000,950000,IF(J1013&lt;=3360000,880000,IF(J1013&lt;=4890000,680000,IF(J1013&lt;=6550000,630000,580000))))))</f>
        <v/>
      </c>
      <c r="L1013" s="16">
        <f>IF(D1013=1,IF(J1013&lt;=9000000,380000,IF(J1013&lt;=9500000,260000,IF(J1013&lt;=10000000,130000,0))),0)</f>
        <v/>
      </c>
      <c r="M1013" s="16">
        <f>IF(D1013=1,IF(J1013&lt;=9000000,330000,IF(J1013&lt;=9500000,220000,IF(J1013&lt;=10000000,110000,0))),0)</f>
        <v/>
      </c>
      <c r="N1013" s="16">
        <f>IF(D1013=1,IF(J1013&lt;=9000000,50000,IF(J1013&lt;=9500000,40000,IF(J1013&lt;=10000000,20000,0))),0)</f>
        <v/>
      </c>
      <c r="O1013" s="16">
        <f>MAX(0,ROUNDDOWN(J1013-G1013-K1013-L1013-E1013*380000-F1013*630000-H1013,-3))</f>
        <v/>
      </c>
      <c r="P1013" s="16">
        <f>MAX(0,ROUNDDOWN(J1013-G1013-430000-M1013-E1013*330000-F1013*450000-I1013,-3))</f>
        <v/>
      </c>
      <c r="Q1013" s="16">
        <f>50000+N1013+E1013*50000+F1013*180000</f>
        <v/>
      </c>
      <c r="R1013" s="16">
        <f>IF(P1013&lt;=2000000,MIN(Q1013,P1013),MAX(Q1013-(P1013-2000000),50000))*0.05</f>
        <v/>
      </c>
      <c r="S1013" s="16">
        <f>MAX(0,P1013*0.1-R1013)</f>
        <v/>
      </c>
      <c r="T1013" s="16">
        <f>Q1013+MAX(0,K1013-480000)</f>
        <v/>
      </c>
      <c r="U1013" s="16">
        <f>P1013-T1013</f>
        <v/>
      </c>
      <c r="V1013" s="17">
        <f>IF(U1013&lt;0,0,LOOKUP(U1013,{0,1950001,3300001,6950001,9000001,18000001,40000001},{0.05,0.1,0.2,0.23,0.33,0.4,0.45}))</f>
        <v/>
      </c>
      <c r="W1013" s="18">
        <f>IF(U1013&lt;0,0.9,0.9-V1013*1.021)</f>
        <v/>
      </c>
      <c r="X1013" s="16">
        <f>ROUNDDOWN(S1013*0.2/W1013+2000,0)</f>
        <v/>
      </c>
      <c r="Y1013" s="17">
        <f>IF(O1013&lt;=0,0,LOOKUP(O1013,{0,1950001,3300001,6950001,9000001,18000001,40000001},{0.05,0.1,0.2,0.23,0.33,0.4,0.45}))</f>
        <v/>
      </c>
    </row>
    <row r="1014">
      <c r="A1014" t="inlineStr">
        <is>
          <t>1万円刻み</t>
        </is>
      </c>
      <c r="B1014" s="16">
        <f>'3_1万円刻み'!$A$133</f>
        <v/>
      </c>
      <c r="C1014" t="n">
        <v>2026</v>
      </c>
      <c r="D1014" t="n">
        <v>0</v>
      </c>
      <c r="E1014" t="n">
        <v>0</v>
      </c>
      <c r="F1014" t="n">
        <v>0</v>
      </c>
      <c r="G1014" s="16">
        <f>ROUND(MIN(B1014/12,650000)*12*0.0915+MIN(B1014/12,1390000)*12*(0.0504+0)+B1014*0.005,0)</f>
        <v/>
      </c>
      <c r="H1014" t="n">
        <v>0</v>
      </c>
      <c r="I1014" t="n">
        <v>0</v>
      </c>
      <c r="J1014" s="16">
        <f>IF(C1014=2026,IF(B1014&lt;741000,0,IF(B1014&lt;2191000,B1014-740000,IF(B1014&lt;2193000,1451000,IF(B1014&lt;2196000,1453000,IF(B1014&lt;2200000,1456000,IF(B1014&lt;3600000,ROUNDDOWN(B1014/4,-3)*2.8-80000,IF(B1014&lt;6600000,ROUNDDOWN(B1014/4,-3)*3.2-440000,IF(B1014&lt;8500000,ROUNDDOWN(B1014*0.9,0)-1100000,B1014-1950000)))))))),IF(B1014&lt;651000,0,IF(B1014&lt;1900000,B1014-650000,IF(B1014&lt;3600000,ROUNDDOWN(B1014/4,-3)*2.8-80000,IF(B1014&lt;6600000,ROUNDDOWN(B1014/4,-3)*3.2-440000,IF(B1014&lt;8500000,ROUNDDOWN(B1014*0.9,0)-1100000,B1014-1950000))))))</f>
        <v/>
      </c>
      <c r="K1014" s="16">
        <f>IF(J1014&gt;23500000,NA(),IF(C1014=2026,IF(J1014&lt;=4890000,1040000,IF(J1014&lt;=6550000,670000,620000)),IF(J1014&lt;=1320000,950000,IF(J1014&lt;=3360000,880000,IF(J1014&lt;=4890000,680000,IF(J1014&lt;=6550000,630000,580000))))))</f>
        <v/>
      </c>
      <c r="L1014" s="16">
        <f>IF(D1014=1,IF(J1014&lt;=9000000,380000,IF(J1014&lt;=9500000,260000,IF(J1014&lt;=10000000,130000,0))),0)</f>
        <v/>
      </c>
      <c r="M1014" s="16">
        <f>IF(D1014=1,IF(J1014&lt;=9000000,330000,IF(J1014&lt;=9500000,220000,IF(J1014&lt;=10000000,110000,0))),0)</f>
        <v/>
      </c>
      <c r="N1014" s="16">
        <f>IF(D1014=1,IF(J1014&lt;=9000000,50000,IF(J1014&lt;=9500000,40000,IF(J1014&lt;=10000000,20000,0))),0)</f>
        <v/>
      </c>
      <c r="O1014" s="16">
        <f>MAX(0,ROUNDDOWN(J1014-G1014-K1014-L1014-E1014*380000-F1014*630000-H1014,-3))</f>
        <v/>
      </c>
      <c r="P1014" s="16">
        <f>MAX(0,ROUNDDOWN(J1014-G1014-430000-M1014-E1014*330000-F1014*450000-I1014,-3))</f>
        <v/>
      </c>
      <c r="Q1014" s="16">
        <f>50000+N1014+E1014*50000+F1014*180000</f>
        <v/>
      </c>
      <c r="R1014" s="16">
        <f>IF(P1014&lt;=2000000,MIN(Q1014,P1014),MAX(Q1014-(P1014-2000000),50000))*0.05</f>
        <v/>
      </c>
      <c r="S1014" s="16">
        <f>MAX(0,P1014*0.1-R1014)</f>
        <v/>
      </c>
      <c r="T1014" s="16">
        <f>Q1014+MAX(0,K1014-480000)</f>
        <v/>
      </c>
      <c r="U1014" s="16">
        <f>P1014-T1014</f>
        <v/>
      </c>
      <c r="V1014" s="17">
        <f>IF(U1014&lt;0,0,LOOKUP(U1014,{0,1950001,3300001,6950001,9000001,18000001,40000001},{0.05,0.1,0.2,0.23,0.33,0.4,0.45}))</f>
        <v/>
      </c>
      <c r="W1014" s="18">
        <f>IF(U1014&lt;0,0.9,0.9-V1014*1.021)</f>
        <v/>
      </c>
      <c r="X1014" s="16">
        <f>ROUNDDOWN(S1014*0.2/W1014+2000,0)</f>
        <v/>
      </c>
      <c r="Y1014" s="17">
        <f>IF(O1014&lt;=0,0,LOOKUP(O1014,{0,1950001,3300001,6950001,9000001,18000001,40000001},{0.05,0.1,0.2,0.23,0.33,0.4,0.45}))</f>
        <v/>
      </c>
    </row>
    <row r="1015">
      <c r="A1015" t="inlineStr">
        <is>
          <t>1万円刻み</t>
        </is>
      </c>
      <c r="B1015" s="16">
        <f>'3_1万円刻み'!$A$133</f>
        <v/>
      </c>
      <c r="C1015" t="n">
        <v>2025</v>
      </c>
      <c r="D1015" t="n">
        <v>1</v>
      </c>
      <c r="E1015" t="n">
        <v>0</v>
      </c>
      <c r="F1015" t="n">
        <v>0</v>
      </c>
      <c r="G1015" s="16">
        <f>ROUND(MIN(B1015/12,650000)*12*0.0915+MIN(B1015/12,1390000)*12*(0.0504+0)+B1015*0.005,0)</f>
        <v/>
      </c>
      <c r="H1015" t="n">
        <v>0</v>
      </c>
      <c r="I1015" t="n">
        <v>0</v>
      </c>
      <c r="J1015" s="16">
        <f>IF(C1015=2026,IF(B1015&lt;741000,0,IF(B1015&lt;2191000,B1015-740000,IF(B1015&lt;2193000,1451000,IF(B1015&lt;2196000,1453000,IF(B1015&lt;2200000,1456000,IF(B1015&lt;3600000,ROUNDDOWN(B1015/4,-3)*2.8-80000,IF(B1015&lt;6600000,ROUNDDOWN(B1015/4,-3)*3.2-440000,IF(B1015&lt;8500000,ROUNDDOWN(B1015*0.9,0)-1100000,B1015-1950000)))))))),IF(B1015&lt;651000,0,IF(B1015&lt;1900000,B1015-650000,IF(B1015&lt;3600000,ROUNDDOWN(B1015/4,-3)*2.8-80000,IF(B1015&lt;6600000,ROUNDDOWN(B1015/4,-3)*3.2-440000,IF(B1015&lt;8500000,ROUNDDOWN(B1015*0.9,0)-1100000,B1015-1950000))))))</f>
        <v/>
      </c>
      <c r="K1015" s="16">
        <f>IF(J1015&gt;23500000,NA(),IF(C1015=2026,IF(J1015&lt;=4890000,1040000,IF(J1015&lt;=6550000,670000,620000)),IF(J1015&lt;=1320000,950000,IF(J1015&lt;=3360000,880000,IF(J1015&lt;=4890000,680000,IF(J1015&lt;=6550000,630000,580000))))))</f>
        <v/>
      </c>
      <c r="L1015" s="16">
        <f>IF(D1015=1,IF(J1015&lt;=9000000,380000,IF(J1015&lt;=9500000,260000,IF(J1015&lt;=10000000,130000,0))),0)</f>
        <v/>
      </c>
      <c r="M1015" s="16">
        <f>IF(D1015=1,IF(J1015&lt;=9000000,330000,IF(J1015&lt;=9500000,220000,IF(J1015&lt;=10000000,110000,0))),0)</f>
        <v/>
      </c>
      <c r="N1015" s="16">
        <f>IF(D1015=1,IF(J1015&lt;=9000000,50000,IF(J1015&lt;=9500000,40000,IF(J1015&lt;=10000000,20000,0))),0)</f>
        <v/>
      </c>
      <c r="O1015" s="16">
        <f>MAX(0,ROUNDDOWN(J1015-G1015-K1015-L1015-E1015*380000-F1015*630000-H1015,-3))</f>
        <v/>
      </c>
      <c r="P1015" s="16">
        <f>MAX(0,ROUNDDOWN(J1015-G1015-430000-M1015-E1015*330000-F1015*450000-I1015,-3))</f>
        <v/>
      </c>
      <c r="Q1015" s="16">
        <f>50000+N1015+E1015*50000+F1015*180000</f>
        <v/>
      </c>
      <c r="R1015" s="16">
        <f>IF(P1015&lt;=2000000,MIN(Q1015,P1015),MAX(Q1015-(P1015-2000000),50000))*0.05</f>
        <v/>
      </c>
      <c r="S1015" s="16">
        <f>MAX(0,P1015*0.1-R1015)</f>
        <v/>
      </c>
      <c r="T1015" s="16">
        <f>Q1015+MAX(0,K1015-480000)</f>
        <v/>
      </c>
      <c r="U1015" s="16">
        <f>P1015-T1015</f>
        <v/>
      </c>
      <c r="V1015" s="17">
        <f>IF(U1015&lt;0,0,LOOKUP(U1015,{0,1950001,3300001,6950001,9000001,18000001,40000001},{0.05,0.1,0.2,0.23,0.33,0.4,0.45}))</f>
        <v/>
      </c>
      <c r="W1015" s="18">
        <f>IF(U1015&lt;0,0.9,0.9-V1015*1.021)</f>
        <v/>
      </c>
      <c r="X1015" s="16">
        <f>ROUNDDOWN(S1015*0.2/W1015+2000,0)</f>
        <v/>
      </c>
      <c r="Y1015" s="17">
        <f>IF(O1015&lt;=0,0,LOOKUP(O1015,{0,1950001,3300001,6950001,9000001,18000001,40000001},{0.05,0.1,0.2,0.23,0.33,0.4,0.45}))</f>
        <v/>
      </c>
    </row>
    <row r="1016">
      <c r="A1016" t="inlineStr">
        <is>
          <t>1万円刻み</t>
        </is>
      </c>
      <c r="B1016" s="16">
        <f>'3_1万円刻み'!$A$133</f>
        <v/>
      </c>
      <c r="C1016" t="n">
        <v>2026</v>
      </c>
      <c r="D1016" t="n">
        <v>1</v>
      </c>
      <c r="E1016" t="n">
        <v>0</v>
      </c>
      <c r="F1016" t="n">
        <v>0</v>
      </c>
      <c r="G1016" s="16">
        <f>ROUND(MIN(B1016/12,650000)*12*0.0915+MIN(B1016/12,1390000)*12*(0.0504+0)+B1016*0.005,0)</f>
        <v/>
      </c>
      <c r="H1016" t="n">
        <v>0</v>
      </c>
      <c r="I1016" t="n">
        <v>0</v>
      </c>
      <c r="J1016" s="16">
        <f>IF(C1016=2026,IF(B1016&lt;741000,0,IF(B1016&lt;2191000,B1016-740000,IF(B1016&lt;2193000,1451000,IF(B1016&lt;2196000,1453000,IF(B1016&lt;2200000,1456000,IF(B1016&lt;3600000,ROUNDDOWN(B1016/4,-3)*2.8-80000,IF(B1016&lt;6600000,ROUNDDOWN(B1016/4,-3)*3.2-440000,IF(B1016&lt;8500000,ROUNDDOWN(B1016*0.9,0)-1100000,B1016-1950000)))))))),IF(B1016&lt;651000,0,IF(B1016&lt;1900000,B1016-650000,IF(B1016&lt;3600000,ROUNDDOWN(B1016/4,-3)*2.8-80000,IF(B1016&lt;6600000,ROUNDDOWN(B1016/4,-3)*3.2-440000,IF(B1016&lt;8500000,ROUNDDOWN(B1016*0.9,0)-1100000,B1016-1950000))))))</f>
        <v/>
      </c>
      <c r="K1016" s="16">
        <f>IF(J1016&gt;23500000,NA(),IF(C1016=2026,IF(J1016&lt;=4890000,1040000,IF(J1016&lt;=6550000,670000,620000)),IF(J1016&lt;=1320000,950000,IF(J1016&lt;=3360000,880000,IF(J1016&lt;=4890000,680000,IF(J1016&lt;=6550000,630000,580000))))))</f>
        <v/>
      </c>
      <c r="L1016" s="16">
        <f>IF(D1016=1,IF(J1016&lt;=9000000,380000,IF(J1016&lt;=9500000,260000,IF(J1016&lt;=10000000,130000,0))),0)</f>
        <v/>
      </c>
      <c r="M1016" s="16">
        <f>IF(D1016=1,IF(J1016&lt;=9000000,330000,IF(J1016&lt;=9500000,220000,IF(J1016&lt;=10000000,110000,0))),0)</f>
        <v/>
      </c>
      <c r="N1016" s="16">
        <f>IF(D1016=1,IF(J1016&lt;=9000000,50000,IF(J1016&lt;=9500000,40000,IF(J1016&lt;=10000000,20000,0))),0)</f>
        <v/>
      </c>
      <c r="O1016" s="16">
        <f>MAX(0,ROUNDDOWN(J1016-G1016-K1016-L1016-E1016*380000-F1016*630000-H1016,-3))</f>
        <v/>
      </c>
      <c r="P1016" s="16">
        <f>MAX(0,ROUNDDOWN(J1016-G1016-430000-M1016-E1016*330000-F1016*450000-I1016,-3))</f>
        <v/>
      </c>
      <c r="Q1016" s="16">
        <f>50000+N1016+E1016*50000+F1016*180000</f>
        <v/>
      </c>
      <c r="R1016" s="16">
        <f>IF(P1016&lt;=2000000,MIN(Q1016,P1016),MAX(Q1016-(P1016-2000000),50000))*0.05</f>
        <v/>
      </c>
      <c r="S1016" s="16">
        <f>MAX(0,P1016*0.1-R1016)</f>
        <v/>
      </c>
      <c r="T1016" s="16">
        <f>Q1016+MAX(0,K1016-480000)</f>
        <v/>
      </c>
      <c r="U1016" s="16">
        <f>P1016-T1016</f>
        <v/>
      </c>
      <c r="V1016" s="17">
        <f>IF(U1016&lt;0,0,LOOKUP(U1016,{0,1950001,3300001,6950001,9000001,18000001,40000001},{0.05,0.1,0.2,0.23,0.33,0.4,0.45}))</f>
        <v/>
      </c>
      <c r="W1016" s="18">
        <f>IF(U1016&lt;0,0.9,0.9-V1016*1.021)</f>
        <v/>
      </c>
      <c r="X1016" s="16">
        <f>ROUNDDOWN(S1016*0.2/W1016+2000,0)</f>
        <v/>
      </c>
      <c r="Y1016" s="17">
        <f>IF(O1016&lt;=0,0,LOOKUP(O1016,{0,1950001,3300001,6950001,9000001,18000001,40000001},{0.05,0.1,0.2,0.23,0.33,0.4,0.45}))</f>
        <v/>
      </c>
    </row>
    <row r="1017">
      <c r="A1017" t="inlineStr">
        <is>
          <t>1万円刻み</t>
        </is>
      </c>
      <c r="B1017" s="16">
        <f>'3_1万円刻み'!$A$134</f>
        <v/>
      </c>
      <c r="C1017" t="n">
        <v>2025</v>
      </c>
      <c r="D1017" t="n">
        <v>0</v>
      </c>
      <c r="E1017" t="n">
        <v>0</v>
      </c>
      <c r="F1017" t="n">
        <v>0</v>
      </c>
      <c r="G1017" s="16">
        <f>ROUND(MIN(B1017/12,650000)*12*0.0915+MIN(B1017/12,1390000)*12*(0.0504+0)+B1017*0.005,0)</f>
        <v/>
      </c>
      <c r="H1017" t="n">
        <v>0</v>
      </c>
      <c r="I1017" t="n">
        <v>0</v>
      </c>
      <c r="J1017" s="16">
        <f>IF(C1017=2026,IF(B1017&lt;741000,0,IF(B1017&lt;2191000,B1017-740000,IF(B1017&lt;2193000,1451000,IF(B1017&lt;2196000,1453000,IF(B1017&lt;2200000,1456000,IF(B1017&lt;3600000,ROUNDDOWN(B1017/4,-3)*2.8-80000,IF(B1017&lt;6600000,ROUNDDOWN(B1017/4,-3)*3.2-440000,IF(B1017&lt;8500000,ROUNDDOWN(B1017*0.9,0)-1100000,B1017-1950000)))))))),IF(B1017&lt;651000,0,IF(B1017&lt;1900000,B1017-650000,IF(B1017&lt;3600000,ROUNDDOWN(B1017/4,-3)*2.8-80000,IF(B1017&lt;6600000,ROUNDDOWN(B1017/4,-3)*3.2-440000,IF(B1017&lt;8500000,ROUNDDOWN(B1017*0.9,0)-1100000,B1017-1950000))))))</f>
        <v/>
      </c>
      <c r="K1017" s="16">
        <f>IF(J1017&gt;23500000,NA(),IF(C1017=2026,IF(J1017&lt;=4890000,1040000,IF(J1017&lt;=6550000,670000,620000)),IF(J1017&lt;=1320000,950000,IF(J1017&lt;=3360000,880000,IF(J1017&lt;=4890000,680000,IF(J1017&lt;=6550000,630000,580000))))))</f>
        <v/>
      </c>
      <c r="L1017" s="16">
        <f>IF(D1017=1,IF(J1017&lt;=9000000,380000,IF(J1017&lt;=9500000,260000,IF(J1017&lt;=10000000,130000,0))),0)</f>
        <v/>
      </c>
      <c r="M1017" s="16">
        <f>IF(D1017=1,IF(J1017&lt;=9000000,330000,IF(J1017&lt;=9500000,220000,IF(J1017&lt;=10000000,110000,0))),0)</f>
        <v/>
      </c>
      <c r="N1017" s="16">
        <f>IF(D1017=1,IF(J1017&lt;=9000000,50000,IF(J1017&lt;=9500000,40000,IF(J1017&lt;=10000000,20000,0))),0)</f>
        <v/>
      </c>
      <c r="O1017" s="16">
        <f>MAX(0,ROUNDDOWN(J1017-G1017-K1017-L1017-E1017*380000-F1017*630000-H1017,-3))</f>
        <v/>
      </c>
      <c r="P1017" s="16">
        <f>MAX(0,ROUNDDOWN(J1017-G1017-430000-M1017-E1017*330000-F1017*450000-I1017,-3))</f>
        <v/>
      </c>
      <c r="Q1017" s="16">
        <f>50000+N1017+E1017*50000+F1017*180000</f>
        <v/>
      </c>
      <c r="R1017" s="16">
        <f>IF(P1017&lt;=2000000,MIN(Q1017,P1017),MAX(Q1017-(P1017-2000000),50000))*0.05</f>
        <v/>
      </c>
      <c r="S1017" s="16">
        <f>MAX(0,P1017*0.1-R1017)</f>
        <v/>
      </c>
      <c r="T1017" s="16">
        <f>Q1017+MAX(0,K1017-480000)</f>
        <v/>
      </c>
      <c r="U1017" s="16">
        <f>P1017-T1017</f>
        <v/>
      </c>
      <c r="V1017" s="17">
        <f>IF(U1017&lt;0,0,LOOKUP(U1017,{0,1950001,3300001,6950001,9000001,18000001,40000001},{0.05,0.1,0.2,0.23,0.33,0.4,0.45}))</f>
        <v/>
      </c>
      <c r="W1017" s="18">
        <f>IF(U1017&lt;0,0.9,0.9-V1017*1.021)</f>
        <v/>
      </c>
      <c r="X1017" s="16">
        <f>ROUNDDOWN(S1017*0.2/W1017+2000,0)</f>
        <v/>
      </c>
      <c r="Y1017" s="17">
        <f>IF(O1017&lt;=0,0,LOOKUP(O1017,{0,1950001,3300001,6950001,9000001,18000001,40000001},{0.05,0.1,0.2,0.23,0.33,0.4,0.45}))</f>
        <v/>
      </c>
    </row>
    <row r="1018">
      <c r="A1018" t="inlineStr">
        <is>
          <t>1万円刻み</t>
        </is>
      </c>
      <c r="B1018" s="16">
        <f>'3_1万円刻み'!$A$134</f>
        <v/>
      </c>
      <c r="C1018" t="n">
        <v>2026</v>
      </c>
      <c r="D1018" t="n">
        <v>0</v>
      </c>
      <c r="E1018" t="n">
        <v>0</v>
      </c>
      <c r="F1018" t="n">
        <v>0</v>
      </c>
      <c r="G1018" s="16">
        <f>ROUND(MIN(B1018/12,650000)*12*0.0915+MIN(B1018/12,1390000)*12*(0.0504+0)+B1018*0.005,0)</f>
        <v/>
      </c>
      <c r="H1018" t="n">
        <v>0</v>
      </c>
      <c r="I1018" t="n">
        <v>0</v>
      </c>
      <c r="J1018" s="16">
        <f>IF(C1018=2026,IF(B1018&lt;741000,0,IF(B1018&lt;2191000,B1018-740000,IF(B1018&lt;2193000,1451000,IF(B1018&lt;2196000,1453000,IF(B1018&lt;2200000,1456000,IF(B1018&lt;3600000,ROUNDDOWN(B1018/4,-3)*2.8-80000,IF(B1018&lt;6600000,ROUNDDOWN(B1018/4,-3)*3.2-440000,IF(B1018&lt;8500000,ROUNDDOWN(B1018*0.9,0)-1100000,B1018-1950000)))))))),IF(B1018&lt;651000,0,IF(B1018&lt;1900000,B1018-650000,IF(B1018&lt;3600000,ROUNDDOWN(B1018/4,-3)*2.8-80000,IF(B1018&lt;6600000,ROUNDDOWN(B1018/4,-3)*3.2-440000,IF(B1018&lt;8500000,ROUNDDOWN(B1018*0.9,0)-1100000,B1018-1950000))))))</f>
        <v/>
      </c>
      <c r="K1018" s="16">
        <f>IF(J1018&gt;23500000,NA(),IF(C1018=2026,IF(J1018&lt;=4890000,1040000,IF(J1018&lt;=6550000,670000,620000)),IF(J1018&lt;=1320000,950000,IF(J1018&lt;=3360000,880000,IF(J1018&lt;=4890000,680000,IF(J1018&lt;=6550000,630000,580000))))))</f>
        <v/>
      </c>
      <c r="L1018" s="16">
        <f>IF(D1018=1,IF(J1018&lt;=9000000,380000,IF(J1018&lt;=9500000,260000,IF(J1018&lt;=10000000,130000,0))),0)</f>
        <v/>
      </c>
      <c r="M1018" s="16">
        <f>IF(D1018=1,IF(J1018&lt;=9000000,330000,IF(J1018&lt;=9500000,220000,IF(J1018&lt;=10000000,110000,0))),0)</f>
        <v/>
      </c>
      <c r="N1018" s="16">
        <f>IF(D1018=1,IF(J1018&lt;=9000000,50000,IF(J1018&lt;=9500000,40000,IF(J1018&lt;=10000000,20000,0))),0)</f>
        <v/>
      </c>
      <c r="O1018" s="16">
        <f>MAX(0,ROUNDDOWN(J1018-G1018-K1018-L1018-E1018*380000-F1018*630000-H1018,-3))</f>
        <v/>
      </c>
      <c r="P1018" s="16">
        <f>MAX(0,ROUNDDOWN(J1018-G1018-430000-M1018-E1018*330000-F1018*450000-I1018,-3))</f>
        <v/>
      </c>
      <c r="Q1018" s="16">
        <f>50000+N1018+E1018*50000+F1018*180000</f>
        <v/>
      </c>
      <c r="R1018" s="16">
        <f>IF(P1018&lt;=2000000,MIN(Q1018,P1018),MAX(Q1018-(P1018-2000000),50000))*0.05</f>
        <v/>
      </c>
      <c r="S1018" s="16">
        <f>MAX(0,P1018*0.1-R1018)</f>
        <v/>
      </c>
      <c r="T1018" s="16">
        <f>Q1018+MAX(0,K1018-480000)</f>
        <v/>
      </c>
      <c r="U1018" s="16">
        <f>P1018-T1018</f>
        <v/>
      </c>
      <c r="V1018" s="17">
        <f>IF(U1018&lt;0,0,LOOKUP(U1018,{0,1950001,3300001,6950001,9000001,18000001,40000001},{0.05,0.1,0.2,0.23,0.33,0.4,0.45}))</f>
        <v/>
      </c>
      <c r="W1018" s="18">
        <f>IF(U1018&lt;0,0.9,0.9-V1018*1.021)</f>
        <v/>
      </c>
      <c r="X1018" s="16">
        <f>ROUNDDOWN(S1018*0.2/W1018+2000,0)</f>
        <v/>
      </c>
      <c r="Y1018" s="17">
        <f>IF(O1018&lt;=0,0,LOOKUP(O1018,{0,1950001,3300001,6950001,9000001,18000001,40000001},{0.05,0.1,0.2,0.23,0.33,0.4,0.45}))</f>
        <v/>
      </c>
    </row>
    <row r="1019">
      <c r="A1019" t="inlineStr">
        <is>
          <t>1万円刻み</t>
        </is>
      </c>
      <c r="B1019" s="16">
        <f>'3_1万円刻み'!$A$134</f>
        <v/>
      </c>
      <c r="C1019" t="n">
        <v>2025</v>
      </c>
      <c r="D1019" t="n">
        <v>1</v>
      </c>
      <c r="E1019" t="n">
        <v>0</v>
      </c>
      <c r="F1019" t="n">
        <v>0</v>
      </c>
      <c r="G1019" s="16">
        <f>ROUND(MIN(B1019/12,650000)*12*0.0915+MIN(B1019/12,1390000)*12*(0.0504+0)+B1019*0.005,0)</f>
        <v/>
      </c>
      <c r="H1019" t="n">
        <v>0</v>
      </c>
      <c r="I1019" t="n">
        <v>0</v>
      </c>
      <c r="J1019" s="16">
        <f>IF(C1019=2026,IF(B1019&lt;741000,0,IF(B1019&lt;2191000,B1019-740000,IF(B1019&lt;2193000,1451000,IF(B1019&lt;2196000,1453000,IF(B1019&lt;2200000,1456000,IF(B1019&lt;3600000,ROUNDDOWN(B1019/4,-3)*2.8-80000,IF(B1019&lt;6600000,ROUNDDOWN(B1019/4,-3)*3.2-440000,IF(B1019&lt;8500000,ROUNDDOWN(B1019*0.9,0)-1100000,B1019-1950000)))))))),IF(B1019&lt;651000,0,IF(B1019&lt;1900000,B1019-650000,IF(B1019&lt;3600000,ROUNDDOWN(B1019/4,-3)*2.8-80000,IF(B1019&lt;6600000,ROUNDDOWN(B1019/4,-3)*3.2-440000,IF(B1019&lt;8500000,ROUNDDOWN(B1019*0.9,0)-1100000,B1019-1950000))))))</f>
        <v/>
      </c>
      <c r="K1019" s="16">
        <f>IF(J1019&gt;23500000,NA(),IF(C1019=2026,IF(J1019&lt;=4890000,1040000,IF(J1019&lt;=6550000,670000,620000)),IF(J1019&lt;=1320000,950000,IF(J1019&lt;=3360000,880000,IF(J1019&lt;=4890000,680000,IF(J1019&lt;=6550000,630000,580000))))))</f>
        <v/>
      </c>
      <c r="L1019" s="16">
        <f>IF(D1019=1,IF(J1019&lt;=9000000,380000,IF(J1019&lt;=9500000,260000,IF(J1019&lt;=10000000,130000,0))),0)</f>
        <v/>
      </c>
      <c r="M1019" s="16">
        <f>IF(D1019=1,IF(J1019&lt;=9000000,330000,IF(J1019&lt;=9500000,220000,IF(J1019&lt;=10000000,110000,0))),0)</f>
        <v/>
      </c>
      <c r="N1019" s="16">
        <f>IF(D1019=1,IF(J1019&lt;=9000000,50000,IF(J1019&lt;=9500000,40000,IF(J1019&lt;=10000000,20000,0))),0)</f>
        <v/>
      </c>
      <c r="O1019" s="16">
        <f>MAX(0,ROUNDDOWN(J1019-G1019-K1019-L1019-E1019*380000-F1019*630000-H1019,-3))</f>
        <v/>
      </c>
      <c r="P1019" s="16">
        <f>MAX(0,ROUNDDOWN(J1019-G1019-430000-M1019-E1019*330000-F1019*450000-I1019,-3))</f>
        <v/>
      </c>
      <c r="Q1019" s="16">
        <f>50000+N1019+E1019*50000+F1019*180000</f>
        <v/>
      </c>
      <c r="R1019" s="16">
        <f>IF(P1019&lt;=2000000,MIN(Q1019,P1019),MAX(Q1019-(P1019-2000000),50000))*0.05</f>
        <v/>
      </c>
      <c r="S1019" s="16">
        <f>MAX(0,P1019*0.1-R1019)</f>
        <v/>
      </c>
      <c r="T1019" s="16">
        <f>Q1019+MAX(0,K1019-480000)</f>
        <v/>
      </c>
      <c r="U1019" s="16">
        <f>P1019-T1019</f>
        <v/>
      </c>
      <c r="V1019" s="17">
        <f>IF(U1019&lt;0,0,LOOKUP(U1019,{0,1950001,3300001,6950001,9000001,18000001,40000001},{0.05,0.1,0.2,0.23,0.33,0.4,0.45}))</f>
        <v/>
      </c>
      <c r="W1019" s="18">
        <f>IF(U1019&lt;0,0.9,0.9-V1019*1.021)</f>
        <v/>
      </c>
      <c r="X1019" s="16">
        <f>ROUNDDOWN(S1019*0.2/W1019+2000,0)</f>
        <v/>
      </c>
      <c r="Y1019" s="17">
        <f>IF(O1019&lt;=0,0,LOOKUP(O1019,{0,1950001,3300001,6950001,9000001,18000001,40000001},{0.05,0.1,0.2,0.23,0.33,0.4,0.45}))</f>
        <v/>
      </c>
    </row>
    <row r="1020">
      <c r="A1020" t="inlineStr">
        <is>
          <t>1万円刻み</t>
        </is>
      </c>
      <c r="B1020" s="16">
        <f>'3_1万円刻み'!$A$134</f>
        <v/>
      </c>
      <c r="C1020" t="n">
        <v>2026</v>
      </c>
      <c r="D1020" t="n">
        <v>1</v>
      </c>
      <c r="E1020" t="n">
        <v>0</v>
      </c>
      <c r="F1020" t="n">
        <v>0</v>
      </c>
      <c r="G1020" s="16">
        <f>ROUND(MIN(B1020/12,650000)*12*0.0915+MIN(B1020/12,1390000)*12*(0.0504+0)+B1020*0.005,0)</f>
        <v/>
      </c>
      <c r="H1020" t="n">
        <v>0</v>
      </c>
      <c r="I1020" t="n">
        <v>0</v>
      </c>
      <c r="J1020" s="16">
        <f>IF(C1020=2026,IF(B1020&lt;741000,0,IF(B1020&lt;2191000,B1020-740000,IF(B1020&lt;2193000,1451000,IF(B1020&lt;2196000,1453000,IF(B1020&lt;2200000,1456000,IF(B1020&lt;3600000,ROUNDDOWN(B1020/4,-3)*2.8-80000,IF(B1020&lt;6600000,ROUNDDOWN(B1020/4,-3)*3.2-440000,IF(B1020&lt;8500000,ROUNDDOWN(B1020*0.9,0)-1100000,B1020-1950000)))))))),IF(B1020&lt;651000,0,IF(B1020&lt;1900000,B1020-650000,IF(B1020&lt;3600000,ROUNDDOWN(B1020/4,-3)*2.8-80000,IF(B1020&lt;6600000,ROUNDDOWN(B1020/4,-3)*3.2-440000,IF(B1020&lt;8500000,ROUNDDOWN(B1020*0.9,0)-1100000,B1020-1950000))))))</f>
        <v/>
      </c>
      <c r="K1020" s="16">
        <f>IF(J1020&gt;23500000,NA(),IF(C1020=2026,IF(J1020&lt;=4890000,1040000,IF(J1020&lt;=6550000,670000,620000)),IF(J1020&lt;=1320000,950000,IF(J1020&lt;=3360000,880000,IF(J1020&lt;=4890000,680000,IF(J1020&lt;=6550000,630000,580000))))))</f>
        <v/>
      </c>
      <c r="L1020" s="16">
        <f>IF(D1020=1,IF(J1020&lt;=9000000,380000,IF(J1020&lt;=9500000,260000,IF(J1020&lt;=10000000,130000,0))),0)</f>
        <v/>
      </c>
      <c r="M1020" s="16">
        <f>IF(D1020=1,IF(J1020&lt;=9000000,330000,IF(J1020&lt;=9500000,220000,IF(J1020&lt;=10000000,110000,0))),0)</f>
        <v/>
      </c>
      <c r="N1020" s="16">
        <f>IF(D1020=1,IF(J1020&lt;=9000000,50000,IF(J1020&lt;=9500000,40000,IF(J1020&lt;=10000000,20000,0))),0)</f>
        <v/>
      </c>
      <c r="O1020" s="16">
        <f>MAX(0,ROUNDDOWN(J1020-G1020-K1020-L1020-E1020*380000-F1020*630000-H1020,-3))</f>
        <v/>
      </c>
      <c r="P1020" s="16">
        <f>MAX(0,ROUNDDOWN(J1020-G1020-430000-M1020-E1020*330000-F1020*450000-I1020,-3))</f>
        <v/>
      </c>
      <c r="Q1020" s="16">
        <f>50000+N1020+E1020*50000+F1020*180000</f>
        <v/>
      </c>
      <c r="R1020" s="16">
        <f>IF(P1020&lt;=2000000,MIN(Q1020,P1020),MAX(Q1020-(P1020-2000000),50000))*0.05</f>
        <v/>
      </c>
      <c r="S1020" s="16">
        <f>MAX(0,P1020*0.1-R1020)</f>
        <v/>
      </c>
      <c r="T1020" s="16">
        <f>Q1020+MAX(0,K1020-480000)</f>
        <v/>
      </c>
      <c r="U1020" s="16">
        <f>P1020-T1020</f>
        <v/>
      </c>
      <c r="V1020" s="17">
        <f>IF(U1020&lt;0,0,LOOKUP(U1020,{0,1950001,3300001,6950001,9000001,18000001,40000001},{0.05,0.1,0.2,0.23,0.33,0.4,0.45}))</f>
        <v/>
      </c>
      <c r="W1020" s="18">
        <f>IF(U1020&lt;0,0.9,0.9-V1020*1.021)</f>
        <v/>
      </c>
      <c r="X1020" s="16">
        <f>ROUNDDOWN(S1020*0.2/W1020+2000,0)</f>
        <v/>
      </c>
      <c r="Y1020" s="17">
        <f>IF(O1020&lt;=0,0,LOOKUP(O1020,{0,1950001,3300001,6950001,9000001,18000001,40000001},{0.05,0.1,0.2,0.23,0.33,0.4,0.45}))</f>
        <v/>
      </c>
    </row>
    <row r="1021">
      <c r="A1021" t="inlineStr">
        <is>
          <t>1万円刻み</t>
        </is>
      </c>
      <c r="B1021" s="16">
        <f>'3_1万円刻み'!$A$135</f>
        <v/>
      </c>
      <c r="C1021" t="n">
        <v>2025</v>
      </c>
      <c r="D1021" t="n">
        <v>0</v>
      </c>
      <c r="E1021" t="n">
        <v>0</v>
      </c>
      <c r="F1021" t="n">
        <v>0</v>
      </c>
      <c r="G1021" s="16">
        <f>ROUND(MIN(B1021/12,650000)*12*0.0915+MIN(B1021/12,1390000)*12*(0.0504+0)+B1021*0.005,0)</f>
        <v/>
      </c>
      <c r="H1021" t="n">
        <v>0</v>
      </c>
      <c r="I1021" t="n">
        <v>0</v>
      </c>
      <c r="J1021" s="16">
        <f>IF(C1021=2026,IF(B1021&lt;741000,0,IF(B1021&lt;2191000,B1021-740000,IF(B1021&lt;2193000,1451000,IF(B1021&lt;2196000,1453000,IF(B1021&lt;2200000,1456000,IF(B1021&lt;3600000,ROUNDDOWN(B1021/4,-3)*2.8-80000,IF(B1021&lt;6600000,ROUNDDOWN(B1021/4,-3)*3.2-440000,IF(B1021&lt;8500000,ROUNDDOWN(B1021*0.9,0)-1100000,B1021-1950000)))))))),IF(B1021&lt;651000,0,IF(B1021&lt;1900000,B1021-650000,IF(B1021&lt;3600000,ROUNDDOWN(B1021/4,-3)*2.8-80000,IF(B1021&lt;6600000,ROUNDDOWN(B1021/4,-3)*3.2-440000,IF(B1021&lt;8500000,ROUNDDOWN(B1021*0.9,0)-1100000,B1021-1950000))))))</f>
        <v/>
      </c>
      <c r="K1021" s="16">
        <f>IF(J1021&gt;23500000,NA(),IF(C1021=2026,IF(J1021&lt;=4890000,1040000,IF(J1021&lt;=6550000,670000,620000)),IF(J1021&lt;=1320000,950000,IF(J1021&lt;=3360000,880000,IF(J1021&lt;=4890000,680000,IF(J1021&lt;=6550000,630000,580000))))))</f>
        <v/>
      </c>
      <c r="L1021" s="16">
        <f>IF(D1021=1,IF(J1021&lt;=9000000,380000,IF(J1021&lt;=9500000,260000,IF(J1021&lt;=10000000,130000,0))),0)</f>
        <v/>
      </c>
      <c r="M1021" s="16">
        <f>IF(D1021=1,IF(J1021&lt;=9000000,330000,IF(J1021&lt;=9500000,220000,IF(J1021&lt;=10000000,110000,0))),0)</f>
        <v/>
      </c>
      <c r="N1021" s="16">
        <f>IF(D1021=1,IF(J1021&lt;=9000000,50000,IF(J1021&lt;=9500000,40000,IF(J1021&lt;=10000000,20000,0))),0)</f>
        <v/>
      </c>
      <c r="O1021" s="16">
        <f>MAX(0,ROUNDDOWN(J1021-G1021-K1021-L1021-E1021*380000-F1021*630000-H1021,-3))</f>
        <v/>
      </c>
      <c r="P1021" s="16">
        <f>MAX(0,ROUNDDOWN(J1021-G1021-430000-M1021-E1021*330000-F1021*450000-I1021,-3))</f>
        <v/>
      </c>
      <c r="Q1021" s="16">
        <f>50000+N1021+E1021*50000+F1021*180000</f>
        <v/>
      </c>
      <c r="R1021" s="16">
        <f>IF(P1021&lt;=2000000,MIN(Q1021,P1021),MAX(Q1021-(P1021-2000000),50000))*0.05</f>
        <v/>
      </c>
      <c r="S1021" s="16">
        <f>MAX(0,P1021*0.1-R1021)</f>
        <v/>
      </c>
      <c r="T1021" s="16">
        <f>Q1021+MAX(0,K1021-480000)</f>
        <v/>
      </c>
      <c r="U1021" s="16">
        <f>P1021-T1021</f>
        <v/>
      </c>
      <c r="V1021" s="17">
        <f>IF(U1021&lt;0,0,LOOKUP(U1021,{0,1950001,3300001,6950001,9000001,18000001,40000001},{0.05,0.1,0.2,0.23,0.33,0.4,0.45}))</f>
        <v/>
      </c>
      <c r="W1021" s="18">
        <f>IF(U1021&lt;0,0.9,0.9-V1021*1.021)</f>
        <v/>
      </c>
      <c r="X1021" s="16">
        <f>ROUNDDOWN(S1021*0.2/W1021+2000,0)</f>
        <v/>
      </c>
      <c r="Y1021" s="17">
        <f>IF(O1021&lt;=0,0,LOOKUP(O1021,{0,1950001,3300001,6950001,9000001,18000001,40000001},{0.05,0.1,0.2,0.23,0.33,0.4,0.45}))</f>
        <v/>
      </c>
    </row>
    <row r="1022">
      <c r="A1022" t="inlineStr">
        <is>
          <t>1万円刻み</t>
        </is>
      </c>
      <c r="B1022" s="16">
        <f>'3_1万円刻み'!$A$135</f>
        <v/>
      </c>
      <c r="C1022" t="n">
        <v>2026</v>
      </c>
      <c r="D1022" t="n">
        <v>0</v>
      </c>
      <c r="E1022" t="n">
        <v>0</v>
      </c>
      <c r="F1022" t="n">
        <v>0</v>
      </c>
      <c r="G1022" s="16">
        <f>ROUND(MIN(B1022/12,650000)*12*0.0915+MIN(B1022/12,1390000)*12*(0.0504+0)+B1022*0.005,0)</f>
        <v/>
      </c>
      <c r="H1022" t="n">
        <v>0</v>
      </c>
      <c r="I1022" t="n">
        <v>0</v>
      </c>
      <c r="J1022" s="16">
        <f>IF(C1022=2026,IF(B1022&lt;741000,0,IF(B1022&lt;2191000,B1022-740000,IF(B1022&lt;2193000,1451000,IF(B1022&lt;2196000,1453000,IF(B1022&lt;2200000,1456000,IF(B1022&lt;3600000,ROUNDDOWN(B1022/4,-3)*2.8-80000,IF(B1022&lt;6600000,ROUNDDOWN(B1022/4,-3)*3.2-440000,IF(B1022&lt;8500000,ROUNDDOWN(B1022*0.9,0)-1100000,B1022-1950000)))))))),IF(B1022&lt;651000,0,IF(B1022&lt;1900000,B1022-650000,IF(B1022&lt;3600000,ROUNDDOWN(B1022/4,-3)*2.8-80000,IF(B1022&lt;6600000,ROUNDDOWN(B1022/4,-3)*3.2-440000,IF(B1022&lt;8500000,ROUNDDOWN(B1022*0.9,0)-1100000,B1022-1950000))))))</f>
        <v/>
      </c>
      <c r="K1022" s="16">
        <f>IF(J1022&gt;23500000,NA(),IF(C1022=2026,IF(J1022&lt;=4890000,1040000,IF(J1022&lt;=6550000,670000,620000)),IF(J1022&lt;=1320000,950000,IF(J1022&lt;=3360000,880000,IF(J1022&lt;=4890000,680000,IF(J1022&lt;=6550000,630000,580000))))))</f>
        <v/>
      </c>
      <c r="L1022" s="16">
        <f>IF(D1022=1,IF(J1022&lt;=9000000,380000,IF(J1022&lt;=9500000,260000,IF(J1022&lt;=10000000,130000,0))),0)</f>
        <v/>
      </c>
      <c r="M1022" s="16">
        <f>IF(D1022=1,IF(J1022&lt;=9000000,330000,IF(J1022&lt;=9500000,220000,IF(J1022&lt;=10000000,110000,0))),0)</f>
        <v/>
      </c>
      <c r="N1022" s="16">
        <f>IF(D1022=1,IF(J1022&lt;=9000000,50000,IF(J1022&lt;=9500000,40000,IF(J1022&lt;=10000000,20000,0))),0)</f>
        <v/>
      </c>
      <c r="O1022" s="16">
        <f>MAX(0,ROUNDDOWN(J1022-G1022-K1022-L1022-E1022*380000-F1022*630000-H1022,-3))</f>
        <v/>
      </c>
      <c r="P1022" s="16">
        <f>MAX(0,ROUNDDOWN(J1022-G1022-430000-M1022-E1022*330000-F1022*450000-I1022,-3))</f>
        <v/>
      </c>
      <c r="Q1022" s="16">
        <f>50000+N1022+E1022*50000+F1022*180000</f>
        <v/>
      </c>
      <c r="R1022" s="16">
        <f>IF(P1022&lt;=2000000,MIN(Q1022,P1022),MAX(Q1022-(P1022-2000000),50000))*0.05</f>
        <v/>
      </c>
      <c r="S1022" s="16">
        <f>MAX(0,P1022*0.1-R1022)</f>
        <v/>
      </c>
      <c r="T1022" s="16">
        <f>Q1022+MAX(0,K1022-480000)</f>
        <v/>
      </c>
      <c r="U1022" s="16">
        <f>P1022-T1022</f>
        <v/>
      </c>
      <c r="V1022" s="17">
        <f>IF(U1022&lt;0,0,LOOKUP(U1022,{0,1950001,3300001,6950001,9000001,18000001,40000001},{0.05,0.1,0.2,0.23,0.33,0.4,0.45}))</f>
        <v/>
      </c>
      <c r="W1022" s="18">
        <f>IF(U1022&lt;0,0.9,0.9-V1022*1.021)</f>
        <v/>
      </c>
      <c r="X1022" s="16">
        <f>ROUNDDOWN(S1022*0.2/W1022+2000,0)</f>
        <v/>
      </c>
      <c r="Y1022" s="17">
        <f>IF(O1022&lt;=0,0,LOOKUP(O1022,{0,1950001,3300001,6950001,9000001,18000001,40000001},{0.05,0.1,0.2,0.23,0.33,0.4,0.45}))</f>
        <v/>
      </c>
    </row>
    <row r="1023">
      <c r="A1023" t="inlineStr">
        <is>
          <t>1万円刻み</t>
        </is>
      </c>
      <c r="B1023" s="16">
        <f>'3_1万円刻み'!$A$135</f>
        <v/>
      </c>
      <c r="C1023" t="n">
        <v>2025</v>
      </c>
      <c r="D1023" t="n">
        <v>1</v>
      </c>
      <c r="E1023" t="n">
        <v>0</v>
      </c>
      <c r="F1023" t="n">
        <v>0</v>
      </c>
      <c r="G1023" s="16">
        <f>ROUND(MIN(B1023/12,650000)*12*0.0915+MIN(B1023/12,1390000)*12*(0.0504+0)+B1023*0.005,0)</f>
        <v/>
      </c>
      <c r="H1023" t="n">
        <v>0</v>
      </c>
      <c r="I1023" t="n">
        <v>0</v>
      </c>
      <c r="J1023" s="16">
        <f>IF(C1023=2026,IF(B1023&lt;741000,0,IF(B1023&lt;2191000,B1023-740000,IF(B1023&lt;2193000,1451000,IF(B1023&lt;2196000,1453000,IF(B1023&lt;2200000,1456000,IF(B1023&lt;3600000,ROUNDDOWN(B1023/4,-3)*2.8-80000,IF(B1023&lt;6600000,ROUNDDOWN(B1023/4,-3)*3.2-440000,IF(B1023&lt;8500000,ROUNDDOWN(B1023*0.9,0)-1100000,B1023-1950000)))))))),IF(B1023&lt;651000,0,IF(B1023&lt;1900000,B1023-650000,IF(B1023&lt;3600000,ROUNDDOWN(B1023/4,-3)*2.8-80000,IF(B1023&lt;6600000,ROUNDDOWN(B1023/4,-3)*3.2-440000,IF(B1023&lt;8500000,ROUNDDOWN(B1023*0.9,0)-1100000,B1023-1950000))))))</f>
        <v/>
      </c>
      <c r="K1023" s="16">
        <f>IF(J1023&gt;23500000,NA(),IF(C1023=2026,IF(J1023&lt;=4890000,1040000,IF(J1023&lt;=6550000,670000,620000)),IF(J1023&lt;=1320000,950000,IF(J1023&lt;=3360000,880000,IF(J1023&lt;=4890000,680000,IF(J1023&lt;=6550000,630000,580000))))))</f>
        <v/>
      </c>
      <c r="L1023" s="16">
        <f>IF(D1023=1,IF(J1023&lt;=9000000,380000,IF(J1023&lt;=9500000,260000,IF(J1023&lt;=10000000,130000,0))),0)</f>
        <v/>
      </c>
      <c r="M1023" s="16">
        <f>IF(D1023=1,IF(J1023&lt;=9000000,330000,IF(J1023&lt;=9500000,220000,IF(J1023&lt;=10000000,110000,0))),0)</f>
        <v/>
      </c>
      <c r="N1023" s="16">
        <f>IF(D1023=1,IF(J1023&lt;=9000000,50000,IF(J1023&lt;=9500000,40000,IF(J1023&lt;=10000000,20000,0))),0)</f>
        <v/>
      </c>
      <c r="O1023" s="16">
        <f>MAX(0,ROUNDDOWN(J1023-G1023-K1023-L1023-E1023*380000-F1023*630000-H1023,-3))</f>
        <v/>
      </c>
      <c r="P1023" s="16">
        <f>MAX(0,ROUNDDOWN(J1023-G1023-430000-M1023-E1023*330000-F1023*450000-I1023,-3))</f>
        <v/>
      </c>
      <c r="Q1023" s="16">
        <f>50000+N1023+E1023*50000+F1023*180000</f>
        <v/>
      </c>
      <c r="R1023" s="16">
        <f>IF(P1023&lt;=2000000,MIN(Q1023,P1023),MAX(Q1023-(P1023-2000000),50000))*0.05</f>
        <v/>
      </c>
      <c r="S1023" s="16">
        <f>MAX(0,P1023*0.1-R1023)</f>
        <v/>
      </c>
      <c r="T1023" s="16">
        <f>Q1023+MAX(0,K1023-480000)</f>
        <v/>
      </c>
      <c r="U1023" s="16">
        <f>P1023-T1023</f>
        <v/>
      </c>
      <c r="V1023" s="17">
        <f>IF(U1023&lt;0,0,LOOKUP(U1023,{0,1950001,3300001,6950001,9000001,18000001,40000001},{0.05,0.1,0.2,0.23,0.33,0.4,0.45}))</f>
        <v/>
      </c>
      <c r="W1023" s="18">
        <f>IF(U1023&lt;0,0.9,0.9-V1023*1.021)</f>
        <v/>
      </c>
      <c r="X1023" s="16">
        <f>ROUNDDOWN(S1023*0.2/W1023+2000,0)</f>
        <v/>
      </c>
      <c r="Y1023" s="17">
        <f>IF(O1023&lt;=0,0,LOOKUP(O1023,{0,1950001,3300001,6950001,9000001,18000001,40000001},{0.05,0.1,0.2,0.23,0.33,0.4,0.45}))</f>
        <v/>
      </c>
    </row>
    <row r="1024">
      <c r="A1024" t="inlineStr">
        <is>
          <t>1万円刻み</t>
        </is>
      </c>
      <c r="B1024" s="16">
        <f>'3_1万円刻み'!$A$135</f>
        <v/>
      </c>
      <c r="C1024" t="n">
        <v>2026</v>
      </c>
      <c r="D1024" t="n">
        <v>1</v>
      </c>
      <c r="E1024" t="n">
        <v>0</v>
      </c>
      <c r="F1024" t="n">
        <v>0</v>
      </c>
      <c r="G1024" s="16">
        <f>ROUND(MIN(B1024/12,650000)*12*0.0915+MIN(B1024/12,1390000)*12*(0.0504+0)+B1024*0.005,0)</f>
        <v/>
      </c>
      <c r="H1024" t="n">
        <v>0</v>
      </c>
      <c r="I1024" t="n">
        <v>0</v>
      </c>
      <c r="J1024" s="16">
        <f>IF(C1024=2026,IF(B1024&lt;741000,0,IF(B1024&lt;2191000,B1024-740000,IF(B1024&lt;2193000,1451000,IF(B1024&lt;2196000,1453000,IF(B1024&lt;2200000,1456000,IF(B1024&lt;3600000,ROUNDDOWN(B1024/4,-3)*2.8-80000,IF(B1024&lt;6600000,ROUNDDOWN(B1024/4,-3)*3.2-440000,IF(B1024&lt;8500000,ROUNDDOWN(B1024*0.9,0)-1100000,B1024-1950000)))))))),IF(B1024&lt;651000,0,IF(B1024&lt;1900000,B1024-650000,IF(B1024&lt;3600000,ROUNDDOWN(B1024/4,-3)*2.8-80000,IF(B1024&lt;6600000,ROUNDDOWN(B1024/4,-3)*3.2-440000,IF(B1024&lt;8500000,ROUNDDOWN(B1024*0.9,0)-1100000,B1024-1950000))))))</f>
        <v/>
      </c>
      <c r="K1024" s="16">
        <f>IF(J1024&gt;23500000,NA(),IF(C1024=2026,IF(J1024&lt;=4890000,1040000,IF(J1024&lt;=6550000,670000,620000)),IF(J1024&lt;=1320000,950000,IF(J1024&lt;=3360000,880000,IF(J1024&lt;=4890000,680000,IF(J1024&lt;=6550000,630000,580000))))))</f>
        <v/>
      </c>
      <c r="L1024" s="16">
        <f>IF(D1024=1,IF(J1024&lt;=9000000,380000,IF(J1024&lt;=9500000,260000,IF(J1024&lt;=10000000,130000,0))),0)</f>
        <v/>
      </c>
      <c r="M1024" s="16">
        <f>IF(D1024=1,IF(J1024&lt;=9000000,330000,IF(J1024&lt;=9500000,220000,IF(J1024&lt;=10000000,110000,0))),0)</f>
        <v/>
      </c>
      <c r="N1024" s="16">
        <f>IF(D1024=1,IF(J1024&lt;=9000000,50000,IF(J1024&lt;=9500000,40000,IF(J1024&lt;=10000000,20000,0))),0)</f>
        <v/>
      </c>
      <c r="O1024" s="16">
        <f>MAX(0,ROUNDDOWN(J1024-G1024-K1024-L1024-E1024*380000-F1024*630000-H1024,-3))</f>
        <v/>
      </c>
      <c r="P1024" s="16">
        <f>MAX(0,ROUNDDOWN(J1024-G1024-430000-M1024-E1024*330000-F1024*450000-I1024,-3))</f>
        <v/>
      </c>
      <c r="Q1024" s="16">
        <f>50000+N1024+E1024*50000+F1024*180000</f>
        <v/>
      </c>
      <c r="R1024" s="16">
        <f>IF(P1024&lt;=2000000,MIN(Q1024,P1024),MAX(Q1024-(P1024-2000000),50000))*0.05</f>
        <v/>
      </c>
      <c r="S1024" s="16">
        <f>MAX(0,P1024*0.1-R1024)</f>
        <v/>
      </c>
      <c r="T1024" s="16">
        <f>Q1024+MAX(0,K1024-480000)</f>
        <v/>
      </c>
      <c r="U1024" s="16">
        <f>P1024-T1024</f>
        <v/>
      </c>
      <c r="V1024" s="17">
        <f>IF(U1024&lt;0,0,LOOKUP(U1024,{0,1950001,3300001,6950001,9000001,18000001,40000001},{0.05,0.1,0.2,0.23,0.33,0.4,0.45}))</f>
        <v/>
      </c>
      <c r="W1024" s="18">
        <f>IF(U1024&lt;0,0.9,0.9-V1024*1.021)</f>
        <v/>
      </c>
      <c r="X1024" s="16">
        <f>ROUNDDOWN(S1024*0.2/W1024+2000,0)</f>
        <v/>
      </c>
      <c r="Y1024" s="17">
        <f>IF(O1024&lt;=0,0,LOOKUP(O1024,{0,1950001,3300001,6950001,9000001,18000001,40000001},{0.05,0.1,0.2,0.23,0.33,0.4,0.45}))</f>
        <v/>
      </c>
    </row>
    <row r="1025">
      <c r="A1025" t="inlineStr">
        <is>
          <t>1万円刻み</t>
        </is>
      </c>
      <c r="B1025" s="16">
        <f>'3_1万円刻み'!$A$136</f>
        <v/>
      </c>
      <c r="C1025" t="n">
        <v>2025</v>
      </c>
      <c r="D1025" t="n">
        <v>0</v>
      </c>
      <c r="E1025" t="n">
        <v>0</v>
      </c>
      <c r="F1025" t="n">
        <v>0</v>
      </c>
      <c r="G1025" s="16">
        <f>ROUND(MIN(B1025/12,650000)*12*0.0915+MIN(B1025/12,1390000)*12*(0.0504+0)+B1025*0.005,0)</f>
        <v/>
      </c>
      <c r="H1025" t="n">
        <v>0</v>
      </c>
      <c r="I1025" t="n">
        <v>0</v>
      </c>
      <c r="J1025" s="16">
        <f>IF(C1025=2026,IF(B1025&lt;741000,0,IF(B1025&lt;2191000,B1025-740000,IF(B1025&lt;2193000,1451000,IF(B1025&lt;2196000,1453000,IF(B1025&lt;2200000,1456000,IF(B1025&lt;3600000,ROUNDDOWN(B1025/4,-3)*2.8-80000,IF(B1025&lt;6600000,ROUNDDOWN(B1025/4,-3)*3.2-440000,IF(B1025&lt;8500000,ROUNDDOWN(B1025*0.9,0)-1100000,B1025-1950000)))))))),IF(B1025&lt;651000,0,IF(B1025&lt;1900000,B1025-650000,IF(B1025&lt;3600000,ROUNDDOWN(B1025/4,-3)*2.8-80000,IF(B1025&lt;6600000,ROUNDDOWN(B1025/4,-3)*3.2-440000,IF(B1025&lt;8500000,ROUNDDOWN(B1025*0.9,0)-1100000,B1025-1950000))))))</f>
        <v/>
      </c>
      <c r="K1025" s="16">
        <f>IF(J1025&gt;23500000,NA(),IF(C1025=2026,IF(J1025&lt;=4890000,1040000,IF(J1025&lt;=6550000,670000,620000)),IF(J1025&lt;=1320000,950000,IF(J1025&lt;=3360000,880000,IF(J1025&lt;=4890000,680000,IF(J1025&lt;=6550000,630000,580000))))))</f>
        <v/>
      </c>
      <c r="L1025" s="16">
        <f>IF(D1025=1,IF(J1025&lt;=9000000,380000,IF(J1025&lt;=9500000,260000,IF(J1025&lt;=10000000,130000,0))),0)</f>
        <v/>
      </c>
      <c r="M1025" s="16">
        <f>IF(D1025=1,IF(J1025&lt;=9000000,330000,IF(J1025&lt;=9500000,220000,IF(J1025&lt;=10000000,110000,0))),0)</f>
        <v/>
      </c>
      <c r="N1025" s="16">
        <f>IF(D1025=1,IF(J1025&lt;=9000000,50000,IF(J1025&lt;=9500000,40000,IF(J1025&lt;=10000000,20000,0))),0)</f>
        <v/>
      </c>
      <c r="O1025" s="16">
        <f>MAX(0,ROUNDDOWN(J1025-G1025-K1025-L1025-E1025*380000-F1025*630000-H1025,-3))</f>
        <v/>
      </c>
      <c r="P1025" s="16">
        <f>MAX(0,ROUNDDOWN(J1025-G1025-430000-M1025-E1025*330000-F1025*450000-I1025,-3))</f>
        <v/>
      </c>
      <c r="Q1025" s="16">
        <f>50000+N1025+E1025*50000+F1025*180000</f>
        <v/>
      </c>
      <c r="R1025" s="16">
        <f>IF(P1025&lt;=2000000,MIN(Q1025,P1025),MAX(Q1025-(P1025-2000000),50000))*0.05</f>
        <v/>
      </c>
      <c r="S1025" s="16">
        <f>MAX(0,P1025*0.1-R1025)</f>
        <v/>
      </c>
      <c r="T1025" s="16">
        <f>Q1025+MAX(0,K1025-480000)</f>
        <v/>
      </c>
      <c r="U1025" s="16">
        <f>P1025-T1025</f>
        <v/>
      </c>
      <c r="V1025" s="17">
        <f>IF(U1025&lt;0,0,LOOKUP(U1025,{0,1950001,3300001,6950001,9000001,18000001,40000001},{0.05,0.1,0.2,0.23,0.33,0.4,0.45}))</f>
        <v/>
      </c>
      <c r="W1025" s="18">
        <f>IF(U1025&lt;0,0.9,0.9-V1025*1.021)</f>
        <v/>
      </c>
      <c r="X1025" s="16">
        <f>ROUNDDOWN(S1025*0.2/W1025+2000,0)</f>
        <v/>
      </c>
      <c r="Y1025" s="17">
        <f>IF(O1025&lt;=0,0,LOOKUP(O1025,{0,1950001,3300001,6950001,9000001,18000001,40000001},{0.05,0.1,0.2,0.23,0.33,0.4,0.45}))</f>
        <v/>
      </c>
    </row>
    <row r="1026">
      <c r="A1026" t="inlineStr">
        <is>
          <t>1万円刻み</t>
        </is>
      </c>
      <c r="B1026" s="16">
        <f>'3_1万円刻み'!$A$136</f>
        <v/>
      </c>
      <c r="C1026" t="n">
        <v>2026</v>
      </c>
      <c r="D1026" t="n">
        <v>0</v>
      </c>
      <c r="E1026" t="n">
        <v>0</v>
      </c>
      <c r="F1026" t="n">
        <v>0</v>
      </c>
      <c r="G1026" s="16">
        <f>ROUND(MIN(B1026/12,650000)*12*0.0915+MIN(B1026/12,1390000)*12*(0.0504+0)+B1026*0.005,0)</f>
        <v/>
      </c>
      <c r="H1026" t="n">
        <v>0</v>
      </c>
      <c r="I1026" t="n">
        <v>0</v>
      </c>
      <c r="J1026" s="16">
        <f>IF(C1026=2026,IF(B1026&lt;741000,0,IF(B1026&lt;2191000,B1026-740000,IF(B1026&lt;2193000,1451000,IF(B1026&lt;2196000,1453000,IF(B1026&lt;2200000,1456000,IF(B1026&lt;3600000,ROUNDDOWN(B1026/4,-3)*2.8-80000,IF(B1026&lt;6600000,ROUNDDOWN(B1026/4,-3)*3.2-440000,IF(B1026&lt;8500000,ROUNDDOWN(B1026*0.9,0)-1100000,B1026-1950000)))))))),IF(B1026&lt;651000,0,IF(B1026&lt;1900000,B1026-650000,IF(B1026&lt;3600000,ROUNDDOWN(B1026/4,-3)*2.8-80000,IF(B1026&lt;6600000,ROUNDDOWN(B1026/4,-3)*3.2-440000,IF(B1026&lt;8500000,ROUNDDOWN(B1026*0.9,0)-1100000,B1026-1950000))))))</f>
        <v/>
      </c>
      <c r="K1026" s="16">
        <f>IF(J1026&gt;23500000,NA(),IF(C1026=2026,IF(J1026&lt;=4890000,1040000,IF(J1026&lt;=6550000,670000,620000)),IF(J1026&lt;=1320000,950000,IF(J1026&lt;=3360000,880000,IF(J1026&lt;=4890000,680000,IF(J1026&lt;=6550000,630000,580000))))))</f>
        <v/>
      </c>
      <c r="L1026" s="16">
        <f>IF(D1026=1,IF(J1026&lt;=9000000,380000,IF(J1026&lt;=9500000,260000,IF(J1026&lt;=10000000,130000,0))),0)</f>
        <v/>
      </c>
      <c r="M1026" s="16">
        <f>IF(D1026=1,IF(J1026&lt;=9000000,330000,IF(J1026&lt;=9500000,220000,IF(J1026&lt;=10000000,110000,0))),0)</f>
        <v/>
      </c>
      <c r="N1026" s="16">
        <f>IF(D1026=1,IF(J1026&lt;=9000000,50000,IF(J1026&lt;=9500000,40000,IF(J1026&lt;=10000000,20000,0))),0)</f>
        <v/>
      </c>
      <c r="O1026" s="16">
        <f>MAX(0,ROUNDDOWN(J1026-G1026-K1026-L1026-E1026*380000-F1026*630000-H1026,-3))</f>
        <v/>
      </c>
      <c r="P1026" s="16">
        <f>MAX(0,ROUNDDOWN(J1026-G1026-430000-M1026-E1026*330000-F1026*450000-I1026,-3))</f>
        <v/>
      </c>
      <c r="Q1026" s="16">
        <f>50000+N1026+E1026*50000+F1026*180000</f>
        <v/>
      </c>
      <c r="R1026" s="16">
        <f>IF(P1026&lt;=2000000,MIN(Q1026,P1026),MAX(Q1026-(P1026-2000000),50000))*0.05</f>
        <v/>
      </c>
      <c r="S1026" s="16">
        <f>MAX(0,P1026*0.1-R1026)</f>
        <v/>
      </c>
      <c r="T1026" s="16">
        <f>Q1026+MAX(0,K1026-480000)</f>
        <v/>
      </c>
      <c r="U1026" s="16">
        <f>P1026-T1026</f>
        <v/>
      </c>
      <c r="V1026" s="17">
        <f>IF(U1026&lt;0,0,LOOKUP(U1026,{0,1950001,3300001,6950001,9000001,18000001,40000001},{0.05,0.1,0.2,0.23,0.33,0.4,0.45}))</f>
        <v/>
      </c>
      <c r="W1026" s="18">
        <f>IF(U1026&lt;0,0.9,0.9-V1026*1.021)</f>
        <v/>
      </c>
      <c r="X1026" s="16">
        <f>ROUNDDOWN(S1026*0.2/W1026+2000,0)</f>
        <v/>
      </c>
      <c r="Y1026" s="17">
        <f>IF(O1026&lt;=0,0,LOOKUP(O1026,{0,1950001,3300001,6950001,9000001,18000001,40000001},{0.05,0.1,0.2,0.23,0.33,0.4,0.45}))</f>
        <v/>
      </c>
    </row>
    <row r="1027">
      <c r="A1027" t="inlineStr">
        <is>
          <t>1万円刻み</t>
        </is>
      </c>
      <c r="B1027" s="16">
        <f>'3_1万円刻み'!$A$136</f>
        <v/>
      </c>
      <c r="C1027" t="n">
        <v>2025</v>
      </c>
      <c r="D1027" t="n">
        <v>1</v>
      </c>
      <c r="E1027" t="n">
        <v>0</v>
      </c>
      <c r="F1027" t="n">
        <v>0</v>
      </c>
      <c r="G1027" s="16">
        <f>ROUND(MIN(B1027/12,650000)*12*0.0915+MIN(B1027/12,1390000)*12*(0.0504+0)+B1027*0.005,0)</f>
        <v/>
      </c>
      <c r="H1027" t="n">
        <v>0</v>
      </c>
      <c r="I1027" t="n">
        <v>0</v>
      </c>
      <c r="J1027" s="16">
        <f>IF(C1027=2026,IF(B1027&lt;741000,0,IF(B1027&lt;2191000,B1027-740000,IF(B1027&lt;2193000,1451000,IF(B1027&lt;2196000,1453000,IF(B1027&lt;2200000,1456000,IF(B1027&lt;3600000,ROUNDDOWN(B1027/4,-3)*2.8-80000,IF(B1027&lt;6600000,ROUNDDOWN(B1027/4,-3)*3.2-440000,IF(B1027&lt;8500000,ROUNDDOWN(B1027*0.9,0)-1100000,B1027-1950000)))))))),IF(B1027&lt;651000,0,IF(B1027&lt;1900000,B1027-650000,IF(B1027&lt;3600000,ROUNDDOWN(B1027/4,-3)*2.8-80000,IF(B1027&lt;6600000,ROUNDDOWN(B1027/4,-3)*3.2-440000,IF(B1027&lt;8500000,ROUNDDOWN(B1027*0.9,0)-1100000,B1027-1950000))))))</f>
        <v/>
      </c>
      <c r="K1027" s="16">
        <f>IF(J1027&gt;23500000,NA(),IF(C1027=2026,IF(J1027&lt;=4890000,1040000,IF(J1027&lt;=6550000,670000,620000)),IF(J1027&lt;=1320000,950000,IF(J1027&lt;=3360000,880000,IF(J1027&lt;=4890000,680000,IF(J1027&lt;=6550000,630000,580000))))))</f>
        <v/>
      </c>
      <c r="L1027" s="16">
        <f>IF(D1027=1,IF(J1027&lt;=9000000,380000,IF(J1027&lt;=9500000,260000,IF(J1027&lt;=10000000,130000,0))),0)</f>
        <v/>
      </c>
      <c r="M1027" s="16">
        <f>IF(D1027=1,IF(J1027&lt;=9000000,330000,IF(J1027&lt;=9500000,220000,IF(J1027&lt;=10000000,110000,0))),0)</f>
        <v/>
      </c>
      <c r="N1027" s="16">
        <f>IF(D1027=1,IF(J1027&lt;=9000000,50000,IF(J1027&lt;=9500000,40000,IF(J1027&lt;=10000000,20000,0))),0)</f>
        <v/>
      </c>
      <c r="O1027" s="16">
        <f>MAX(0,ROUNDDOWN(J1027-G1027-K1027-L1027-E1027*380000-F1027*630000-H1027,-3))</f>
        <v/>
      </c>
      <c r="P1027" s="16">
        <f>MAX(0,ROUNDDOWN(J1027-G1027-430000-M1027-E1027*330000-F1027*450000-I1027,-3))</f>
        <v/>
      </c>
      <c r="Q1027" s="16">
        <f>50000+N1027+E1027*50000+F1027*180000</f>
        <v/>
      </c>
      <c r="R1027" s="16">
        <f>IF(P1027&lt;=2000000,MIN(Q1027,P1027),MAX(Q1027-(P1027-2000000),50000))*0.05</f>
        <v/>
      </c>
      <c r="S1027" s="16">
        <f>MAX(0,P1027*0.1-R1027)</f>
        <v/>
      </c>
      <c r="T1027" s="16">
        <f>Q1027+MAX(0,K1027-480000)</f>
        <v/>
      </c>
      <c r="U1027" s="16">
        <f>P1027-T1027</f>
        <v/>
      </c>
      <c r="V1027" s="17">
        <f>IF(U1027&lt;0,0,LOOKUP(U1027,{0,1950001,3300001,6950001,9000001,18000001,40000001},{0.05,0.1,0.2,0.23,0.33,0.4,0.45}))</f>
        <v/>
      </c>
      <c r="W1027" s="18">
        <f>IF(U1027&lt;0,0.9,0.9-V1027*1.021)</f>
        <v/>
      </c>
      <c r="X1027" s="16">
        <f>ROUNDDOWN(S1027*0.2/W1027+2000,0)</f>
        <v/>
      </c>
      <c r="Y1027" s="17">
        <f>IF(O1027&lt;=0,0,LOOKUP(O1027,{0,1950001,3300001,6950001,9000001,18000001,40000001},{0.05,0.1,0.2,0.23,0.33,0.4,0.45}))</f>
        <v/>
      </c>
    </row>
    <row r="1028">
      <c r="A1028" t="inlineStr">
        <is>
          <t>1万円刻み</t>
        </is>
      </c>
      <c r="B1028" s="16">
        <f>'3_1万円刻み'!$A$136</f>
        <v/>
      </c>
      <c r="C1028" t="n">
        <v>2026</v>
      </c>
      <c r="D1028" t="n">
        <v>1</v>
      </c>
      <c r="E1028" t="n">
        <v>0</v>
      </c>
      <c r="F1028" t="n">
        <v>0</v>
      </c>
      <c r="G1028" s="16">
        <f>ROUND(MIN(B1028/12,650000)*12*0.0915+MIN(B1028/12,1390000)*12*(0.0504+0)+B1028*0.005,0)</f>
        <v/>
      </c>
      <c r="H1028" t="n">
        <v>0</v>
      </c>
      <c r="I1028" t="n">
        <v>0</v>
      </c>
      <c r="J1028" s="16">
        <f>IF(C1028=2026,IF(B1028&lt;741000,0,IF(B1028&lt;2191000,B1028-740000,IF(B1028&lt;2193000,1451000,IF(B1028&lt;2196000,1453000,IF(B1028&lt;2200000,1456000,IF(B1028&lt;3600000,ROUNDDOWN(B1028/4,-3)*2.8-80000,IF(B1028&lt;6600000,ROUNDDOWN(B1028/4,-3)*3.2-440000,IF(B1028&lt;8500000,ROUNDDOWN(B1028*0.9,0)-1100000,B1028-1950000)))))))),IF(B1028&lt;651000,0,IF(B1028&lt;1900000,B1028-650000,IF(B1028&lt;3600000,ROUNDDOWN(B1028/4,-3)*2.8-80000,IF(B1028&lt;6600000,ROUNDDOWN(B1028/4,-3)*3.2-440000,IF(B1028&lt;8500000,ROUNDDOWN(B1028*0.9,0)-1100000,B1028-1950000))))))</f>
        <v/>
      </c>
      <c r="K1028" s="16">
        <f>IF(J1028&gt;23500000,NA(),IF(C1028=2026,IF(J1028&lt;=4890000,1040000,IF(J1028&lt;=6550000,670000,620000)),IF(J1028&lt;=1320000,950000,IF(J1028&lt;=3360000,880000,IF(J1028&lt;=4890000,680000,IF(J1028&lt;=6550000,630000,580000))))))</f>
        <v/>
      </c>
      <c r="L1028" s="16">
        <f>IF(D1028=1,IF(J1028&lt;=9000000,380000,IF(J1028&lt;=9500000,260000,IF(J1028&lt;=10000000,130000,0))),0)</f>
        <v/>
      </c>
      <c r="M1028" s="16">
        <f>IF(D1028=1,IF(J1028&lt;=9000000,330000,IF(J1028&lt;=9500000,220000,IF(J1028&lt;=10000000,110000,0))),0)</f>
        <v/>
      </c>
      <c r="N1028" s="16">
        <f>IF(D1028=1,IF(J1028&lt;=9000000,50000,IF(J1028&lt;=9500000,40000,IF(J1028&lt;=10000000,20000,0))),0)</f>
        <v/>
      </c>
      <c r="O1028" s="16">
        <f>MAX(0,ROUNDDOWN(J1028-G1028-K1028-L1028-E1028*380000-F1028*630000-H1028,-3))</f>
        <v/>
      </c>
      <c r="P1028" s="16">
        <f>MAX(0,ROUNDDOWN(J1028-G1028-430000-M1028-E1028*330000-F1028*450000-I1028,-3))</f>
        <v/>
      </c>
      <c r="Q1028" s="16">
        <f>50000+N1028+E1028*50000+F1028*180000</f>
        <v/>
      </c>
      <c r="R1028" s="16">
        <f>IF(P1028&lt;=2000000,MIN(Q1028,P1028),MAX(Q1028-(P1028-2000000),50000))*0.05</f>
        <v/>
      </c>
      <c r="S1028" s="16">
        <f>MAX(0,P1028*0.1-R1028)</f>
        <v/>
      </c>
      <c r="T1028" s="16">
        <f>Q1028+MAX(0,K1028-480000)</f>
        <v/>
      </c>
      <c r="U1028" s="16">
        <f>P1028-T1028</f>
        <v/>
      </c>
      <c r="V1028" s="17">
        <f>IF(U1028&lt;0,0,LOOKUP(U1028,{0,1950001,3300001,6950001,9000001,18000001,40000001},{0.05,0.1,0.2,0.23,0.33,0.4,0.45}))</f>
        <v/>
      </c>
      <c r="W1028" s="18">
        <f>IF(U1028&lt;0,0.9,0.9-V1028*1.021)</f>
        <v/>
      </c>
      <c r="X1028" s="16">
        <f>ROUNDDOWN(S1028*0.2/W1028+2000,0)</f>
        <v/>
      </c>
      <c r="Y1028" s="17">
        <f>IF(O1028&lt;=0,0,LOOKUP(O1028,{0,1950001,3300001,6950001,9000001,18000001,40000001},{0.05,0.1,0.2,0.23,0.33,0.4,0.45}))</f>
        <v/>
      </c>
    </row>
    <row r="1029">
      <c r="A1029" t="inlineStr">
        <is>
          <t>1万円刻み</t>
        </is>
      </c>
      <c r="B1029" s="16">
        <f>'3_1万円刻み'!$A$137</f>
        <v/>
      </c>
      <c r="C1029" t="n">
        <v>2025</v>
      </c>
      <c r="D1029" t="n">
        <v>0</v>
      </c>
      <c r="E1029" t="n">
        <v>0</v>
      </c>
      <c r="F1029" t="n">
        <v>0</v>
      </c>
      <c r="G1029" s="16">
        <f>ROUND(MIN(B1029/12,650000)*12*0.0915+MIN(B1029/12,1390000)*12*(0.0504+0)+B1029*0.005,0)</f>
        <v/>
      </c>
      <c r="H1029" t="n">
        <v>0</v>
      </c>
      <c r="I1029" t="n">
        <v>0</v>
      </c>
      <c r="J1029" s="16">
        <f>IF(C1029=2026,IF(B1029&lt;741000,0,IF(B1029&lt;2191000,B1029-740000,IF(B1029&lt;2193000,1451000,IF(B1029&lt;2196000,1453000,IF(B1029&lt;2200000,1456000,IF(B1029&lt;3600000,ROUNDDOWN(B1029/4,-3)*2.8-80000,IF(B1029&lt;6600000,ROUNDDOWN(B1029/4,-3)*3.2-440000,IF(B1029&lt;8500000,ROUNDDOWN(B1029*0.9,0)-1100000,B1029-1950000)))))))),IF(B1029&lt;651000,0,IF(B1029&lt;1900000,B1029-650000,IF(B1029&lt;3600000,ROUNDDOWN(B1029/4,-3)*2.8-80000,IF(B1029&lt;6600000,ROUNDDOWN(B1029/4,-3)*3.2-440000,IF(B1029&lt;8500000,ROUNDDOWN(B1029*0.9,0)-1100000,B1029-1950000))))))</f>
        <v/>
      </c>
      <c r="K1029" s="16">
        <f>IF(J1029&gt;23500000,NA(),IF(C1029=2026,IF(J1029&lt;=4890000,1040000,IF(J1029&lt;=6550000,670000,620000)),IF(J1029&lt;=1320000,950000,IF(J1029&lt;=3360000,880000,IF(J1029&lt;=4890000,680000,IF(J1029&lt;=6550000,630000,580000))))))</f>
        <v/>
      </c>
      <c r="L1029" s="16">
        <f>IF(D1029=1,IF(J1029&lt;=9000000,380000,IF(J1029&lt;=9500000,260000,IF(J1029&lt;=10000000,130000,0))),0)</f>
        <v/>
      </c>
      <c r="M1029" s="16">
        <f>IF(D1029=1,IF(J1029&lt;=9000000,330000,IF(J1029&lt;=9500000,220000,IF(J1029&lt;=10000000,110000,0))),0)</f>
        <v/>
      </c>
      <c r="N1029" s="16">
        <f>IF(D1029=1,IF(J1029&lt;=9000000,50000,IF(J1029&lt;=9500000,40000,IF(J1029&lt;=10000000,20000,0))),0)</f>
        <v/>
      </c>
      <c r="O1029" s="16">
        <f>MAX(0,ROUNDDOWN(J1029-G1029-K1029-L1029-E1029*380000-F1029*630000-H1029,-3))</f>
        <v/>
      </c>
      <c r="P1029" s="16">
        <f>MAX(0,ROUNDDOWN(J1029-G1029-430000-M1029-E1029*330000-F1029*450000-I1029,-3))</f>
        <v/>
      </c>
      <c r="Q1029" s="16">
        <f>50000+N1029+E1029*50000+F1029*180000</f>
        <v/>
      </c>
      <c r="R1029" s="16">
        <f>IF(P1029&lt;=2000000,MIN(Q1029,P1029),MAX(Q1029-(P1029-2000000),50000))*0.05</f>
        <v/>
      </c>
      <c r="S1029" s="16">
        <f>MAX(0,P1029*0.1-R1029)</f>
        <v/>
      </c>
      <c r="T1029" s="16">
        <f>Q1029+MAX(0,K1029-480000)</f>
        <v/>
      </c>
      <c r="U1029" s="16">
        <f>P1029-T1029</f>
        <v/>
      </c>
      <c r="V1029" s="17">
        <f>IF(U1029&lt;0,0,LOOKUP(U1029,{0,1950001,3300001,6950001,9000001,18000001,40000001},{0.05,0.1,0.2,0.23,0.33,0.4,0.45}))</f>
        <v/>
      </c>
      <c r="W1029" s="18">
        <f>IF(U1029&lt;0,0.9,0.9-V1029*1.021)</f>
        <v/>
      </c>
      <c r="X1029" s="16">
        <f>ROUNDDOWN(S1029*0.2/W1029+2000,0)</f>
        <v/>
      </c>
      <c r="Y1029" s="17">
        <f>IF(O1029&lt;=0,0,LOOKUP(O1029,{0,1950001,3300001,6950001,9000001,18000001,40000001},{0.05,0.1,0.2,0.23,0.33,0.4,0.45}))</f>
        <v/>
      </c>
    </row>
    <row r="1030">
      <c r="A1030" t="inlineStr">
        <is>
          <t>1万円刻み</t>
        </is>
      </c>
      <c r="B1030" s="16">
        <f>'3_1万円刻み'!$A$137</f>
        <v/>
      </c>
      <c r="C1030" t="n">
        <v>2026</v>
      </c>
      <c r="D1030" t="n">
        <v>0</v>
      </c>
      <c r="E1030" t="n">
        <v>0</v>
      </c>
      <c r="F1030" t="n">
        <v>0</v>
      </c>
      <c r="G1030" s="16">
        <f>ROUND(MIN(B1030/12,650000)*12*0.0915+MIN(B1030/12,1390000)*12*(0.0504+0)+B1030*0.005,0)</f>
        <v/>
      </c>
      <c r="H1030" t="n">
        <v>0</v>
      </c>
      <c r="I1030" t="n">
        <v>0</v>
      </c>
      <c r="J1030" s="16">
        <f>IF(C1030=2026,IF(B1030&lt;741000,0,IF(B1030&lt;2191000,B1030-740000,IF(B1030&lt;2193000,1451000,IF(B1030&lt;2196000,1453000,IF(B1030&lt;2200000,1456000,IF(B1030&lt;3600000,ROUNDDOWN(B1030/4,-3)*2.8-80000,IF(B1030&lt;6600000,ROUNDDOWN(B1030/4,-3)*3.2-440000,IF(B1030&lt;8500000,ROUNDDOWN(B1030*0.9,0)-1100000,B1030-1950000)))))))),IF(B1030&lt;651000,0,IF(B1030&lt;1900000,B1030-650000,IF(B1030&lt;3600000,ROUNDDOWN(B1030/4,-3)*2.8-80000,IF(B1030&lt;6600000,ROUNDDOWN(B1030/4,-3)*3.2-440000,IF(B1030&lt;8500000,ROUNDDOWN(B1030*0.9,0)-1100000,B1030-1950000))))))</f>
        <v/>
      </c>
      <c r="K1030" s="16">
        <f>IF(J1030&gt;23500000,NA(),IF(C1030=2026,IF(J1030&lt;=4890000,1040000,IF(J1030&lt;=6550000,670000,620000)),IF(J1030&lt;=1320000,950000,IF(J1030&lt;=3360000,880000,IF(J1030&lt;=4890000,680000,IF(J1030&lt;=6550000,630000,580000))))))</f>
        <v/>
      </c>
      <c r="L1030" s="16">
        <f>IF(D1030=1,IF(J1030&lt;=9000000,380000,IF(J1030&lt;=9500000,260000,IF(J1030&lt;=10000000,130000,0))),0)</f>
        <v/>
      </c>
      <c r="M1030" s="16">
        <f>IF(D1030=1,IF(J1030&lt;=9000000,330000,IF(J1030&lt;=9500000,220000,IF(J1030&lt;=10000000,110000,0))),0)</f>
        <v/>
      </c>
      <c r="N1030" s="16">
        <f>IF(D1030=1,IF(J1030&lt;=9000000,50000,IF(J1030&lt;=9500000,40000,IF(J1030&lt;=10000000,20000,0))),0)</f>
        <v/>
      </c>
      <c r="O1030" s="16">
        <f>MAX(0,ROUNDDOWN(J1030-G1030-K1030-L1030-E1030*380000-F1030*630000-H1030,-3))</f>
        <v/>
      </c>
      <c r="P1030" s="16">
        <f>MAX(0,ROUNDDOWN(J1030-G1030-430000-M1030-E1030*330000-F1030*450000-I1030,-3))</f>
        <v/>
      </c>
      <c r="Q1030" s="16">
        <f>50000+N1030+E1030*50000+F1030*180000</f>
        <v/>
      </c>
      <c r="R1030" s="16">
        <f>IF(P1030&lt;=2000000,MIN(Q1030,P1030),MAX(Q1030-(P1030-2000000),50000))*0.05</f>
        <v/>
      </c>
      <c r="S1030" s="16">
        <f>MAX(0,P1030*0.1-R1030)</f>
        <v/>
      </c>
      <c r="T1030" s="16">
        <f>Q1030+MAX(0,K1030-480000)</f>
        <v/>
      </c>
      <c r="U1030" s="16">
        <f>P1030-T1030</f>
        <v/>
      </c>
      <c r="V1030" s="17">
        <f>IF(U1030&lt;0,0,LOOKUP(U1030,{0,1950001,3300001,6950001,9000001,18000001,40000001},{0.05,0.1,0.2,0.23,0.33,0.4,0.45}))</f>
        <v/>
      </c>
      <c r="W1030" s="18">
        <f>IF(U1030&lt;0,0.9,0.9-V1030*1.021)</f>
        <v/>
      </c>
      <c r="X1030" s="16">
        <f>ROUNDDOWN(S1030*0.2/W1030+2000,0)</f>
        <v/>
      </c>
      <c r="Y1030" s="17">
        <f>IF(O1030&lt;=0,0,LOOKUP(O1030,{0,1950001,3300001,6950001,9000001,18000001,40000001},{0.05,0.1,0.2,0.23,0.33,0.4,0.45}))</f>
        <v/>
      </c>
    </row>
    <row r="1031">
      <c r="A1031" t="inlineStr">
        <is>
          <t>1万円刻み</t>
        </is>
      </c>
      <c r="B1031" s="16">
        <f>'3_1万円刻み'!$A$137</f>
        <v/>
      </c>
      <c r="C1031" t="n">
        <v>2025</v>
      </c>
      <c r="D1031" t="n">
        <v>1</v>
      </c>
      <c r="E1031" t="n">
        <v>0</v>
      </c>
      <c r="F1031" t="n">
        <v>0</v>
      </c>
      <c r="G1031" s="16">
        <f>ROUND(MIN(B1031/12,650000)*12*0.0915+MIN(B1031/12,1390000)*12*(0.0504+0)+B1031*0.005,0)</f>
        <v/>
      </c>
      <c r="H1031" t="n">
        <v>0</v>
      </c>
      <c r="I1031" t="n">
        <v>0</v>
      </c>
      <c r="J1031" s="16">
        <f>IF(C1031=2026,IF(B1031&lt;741000,0,IF(B1031&lt;2191000,B1031-740000,IF(B1031&lt;2193000,1451000,IF(B1031&lt;2196000,1453000,IF(B1031&lt;2200000,1456000,IF(B1031&lt;3600000,ROUNDDOWN(B1031/4,-3)*2.8-80000,IF(B1031&lt;6600000,ROUNDDOWN(B1031/4,-3)*3.2-440000,IF(B1031&lt;8500000,ROUNDDOWN(B1031*0.9,0)-1100000,B1031-1950000)))))))),IF(B1031&lt;651000,0,IF(B1031&lt;1900000,B1031-650000,IF(B1031&lt;3600000,ROUNDDOWN(B1031/4,-3)*2.8-80000,IF(B1031&lt;6600000,ROUNDDOWN(B1031/4,-3)*3.2-440000,IF(B1031&lt;8500000,ROUNDDOWN(B1031*0.9,0)-1100000,B1031-1950000))))))</f>
        <v/>
      </c>
      <c r="K1031" s="16">
        <f>IF(J1031&gt;23500000,NA(),IF(C1031=2026,IF(J1031&lt;=4890000,1040000,IF(J1031&lt;=6550000,670000,620000)),IF(J1031&lt;=1320000,950000,IF(J1031&lt;=3360000,880000,IF(J1031&lt;=4890000,680000,IF(J1031&lt;=6550000,630000,580000))))))</f>
        <v/>
      </c>
      <c r="L1031" s="16">
        <f>IF(D1031=1,IF(J1031&lt;=9000000,380000,IF(J1031&lt;=9500000,260000,IF(J1031&lt;=10000000,130000,0))),0)</f>
        <v/>
      </c>
      <c r="M1031" s="16">
        <f>IF(D1031=1,IF(J1031&lt;=9000000,330000,IF(J1031&lt;=9500000,220000,IF(J1031&lt;=10000000,110000,0))),0)</f>
        <v/>
      </c>
      <c r="N1031" s="16">
        <f>IF(D1031=1,IF(J1031&lt;=9000000,50000,IF(J1031&lt;=9500000,40000,IF(J1031&lt;=10000000,20000,0))),0)</f>
        <v/>
      </c>
      <c r="O1031" s="16">
        <f>MAX(0,ROUNDDOWN(J1031-G1031-K1031-L1031-E1031*380000-F1031*630000-H1031,-3))</f>
        <v/>
      </c>
      <c r="P1031" s="16">
        <f>MAX(0,ROUNDDOWN(J1031-G1031-430000-M1031-E1031*330000-F1031*450000-I1031,-3))</f>
        <v/>
      </c>
      <c r="Q1031" s="16">
        <f>50000+N1031+E1031*50000+F1031*180000</f>
        <v/>
      </c>
      <c r="R1031" s="16">
        <f>IF(P1031&lt;=2000000,MIN(Q1031,P1031),MAX(Q1031-(P1031-2000000),50000))*0.05</f>
        <v/>
      </c>
      <c r="S1031" s="16">
        <f>MAX(0,P1031*0.1-R1031)</f>
        <v/>
      </c>
      <c r="T1031" s="16">
        <f>Q1031+MAX(0,K1031-480000)</f>
        <v/>
      </c>
      <c r="U1031" s="16">
        <f>P1031-T1031</f>
        <v/>
      </c>
      <c r="V1031" s="17">
        <f>IF(U1031&lt;0,0,LOOKUP(U1031,{0,1950001,3300001,6950001,9000001,18000001,40000001},{0.05,0.1,0.2,0.23,0.33,0.4,0.45}))</f>
        <v/>
      </c>
      <c r="W1031" s="18">
        <f>IF(U1031&lt;0,0.9,0.9-V1031*1.021)</f>
        <v/>
      </c>
      <c r="X1031" s="16">
        <f>ROUNDDOWN(S1031*0.2/W1031+2000,0)</f>
        <v/>
      </c>
      <c r="Y1031" s="17">
        <f>IF(O1031&lt;=0,0,LOOKUP(O1031,{0,1950001,3300001,6950001,9000001,18000001,40000001},{0.05,0.1,0.2,0.23,0.33,0.4,0.45}))</f>
        <v/>
      </c>
    </row>
    <row r="1032">
      <c r="A1032" t="inlineStr">
        <is>
          <t>1万円刻み</t>
        </is>
      </c>
      <c r="B1032" s="16">
        <f>'3_1万円刻み'!$A$137</f>
        <v/>
      </c>
      <c r="C1032" t="n">
        <v>2026</v>
      </c>
      <c r="D1032" t="n">
        <v>1</v>
      </c>
      <c r="E1032" t="n">
        <v>0</v>
      </c>
      <c r="F1032" t="n">
        <v>0</v>
      </c>
      <c r="G1032" s="16">
        <f>ROUND(MIN(B1032/12,650000)*12*0.0915+MIN(B1032/12,1390000)*12*(0.0504+0)+B1032*0.005,0)</f>
        <v/>
      </c>
      <c r="H1032" t="n">
        <v>0</v>
      </c>
      <c r="I1032" t="n">
        <v>0</v>
      </c>
      <c r="J1032" s="16">
        <f>IF(C1032=2026,IF(B1032&lt;741000,0,IF(B1032&lt;2191000,B1032-740000,IF(B1032&lt;2193000,1451000,IF(B1032&lt;2196000,1453000,IF(B1032&lt;2200000,1456000,IF(B1032&lt;3600000,ROUNDDOWN(B1032/4,-3)*2.8-80000,IF(B1032&lt;6600000,ROUNDDOWN(B1032/4,-3)*3.2-440000,IF(B1032&lt;8500000,ROUNDDOWN(B1032*0.9,0)-1100000,B1032-1950000)))))))),IF(B1032&lt;651000,0,IF(B1032&lt;1900000,B1032-650000,IF(B1032&lt;3600000,ROUNDDOWN(B1032/4,-3)*2.8-80000,IF(B1032&lt;6600000,ROUNDDOWN(B1032/4,-3)*3.2-440000,IF(B1032&lt;8500000,ROUNDDOWN(B1032*0.9,0)-1100000,B1032-1950000))))))</f>
        <v/>
      </c>
      <c r="K1032" s="16">
        <f>IF(J1032&gt;23500000,NA(),IF(C1032=2026,IF(J1032&lt;=4890000,1040000,IF(J1032&lt;=6550000,670000,620000)),IF(J1032&lt;=1320000,950000,IF(J1032&lt;=3360000,880000,IF(J1032&lt;=4890000,680000,IF(J1032&lt;=6550000,630000,580000))))))</f>
        <v/>
      </c>
      <c r="L1032" s="16">
        <f>IF(D1032=1,IF(J1032&lt;=9000000,380000,IF(J1032&lt;=9500000,260000,IF(J1032&lt;=10000000,130000,0))),0)</f>
        <v/>
      </c>
      <c r="M1032" s="16">
        <f>IF(D1032=1,IF(J1032&lt;=9000000,330000,IF(J1032&lt;=9500000,220000,IF(J1032&lt;=10000000,110000,0))),0)</f>
        <v/>
      </c>
      <c r="N1032" s="16">
        <f>IF(D1032=1,IF(J1032&lt;=9000000,50000,IF(J1032&lt;=9500000,40000,IF(J1032&lt;=10000000,20000,0))),0)</f>
        <v/>
      </c>
      <c r="O1032" s="16">
        <f>MAX(0,ROUNDDOWN(J1032-G1032-K1032-L1032-E1032*380000-F1032*630000-H1032,-3))</f>
        <v/>
      </c>
      <c r="P1032" s="16">
        <f>MAX(0,ROUNDDOWN(J1032-G1032-430000-M1032-E1032*330000-F1032*450000-I1032,-3))</f>
        <v/>
      </c>
      <c r="Q1032" s="16">
        <f>50000+N1032+E1032*50000+F1032*180000</f>
        <v/>
      </c>
      <c r="R1032" s="16">
        <f>IF(P1032&lt;=2000000,MIN(Q1032,P1032),MAX(Q1032-(P1032-2000000),50000))*0.05</f>
        <v/>
      </c>
      <c r="S1032" s="16">
        <f>MAX(0,P1032*0.1-R1032)</f>
        <v/>
      </c>
      <c r="T1032" s="16">
        <f>Q1032+MAX(0,K1032-480000)</f>
        <v/>
      </c>
      <c r="U1032" s="16">
        <f>P1032-T1032</f>
        <v/>
      </c>
      <c r="V1032" s="17">
        <f>IF(U1032&lt;0,0,LOOKUP(U1032,{0,1950001,3300001,6950001,9000001,18000001,40000001},{0.05,0.1,0.2,0.23,0.33,0.4,0.45}))</f>
        <v/>
      </c>
      <c r="W1032" s="18">
        <f>IF(U1032&lt;0,0.9,0.9-V1032*1.021)</f>
        <v/>
      </c>
      <c r="X1032" s="16">
        <f>ROUNDDOWN(S1032*0.2/W1032+2000,0)</f>
        <v/>
      </c>
      <c r="Y1032" s="17">
        <f>IF(O1032&lt;=0,0,LOOKUP(O1032,{0,1950001,3300001,6950001,9000001,18000001,40000001},{0.05,0.1,0.2,0.23,0.33,0.4,0.45}))</f>
        <v/>
      </c>
    </row>
    <row r="1033">
      <c r="A1033" t="inlineStr">
        <is>
          <t>1万円刻み</t>
        </is>
      </c>
      <c r="B1033" s="16">
        <f>'3_1万円刻み'!$A$138</f>
        <v/>
      </c>
      <c r="C1033" t="n">
        <v>2025</v>
      </c>
      <c r="D1033" t="n">
        <v>0</v>
      </c>
      <c r="E1033" t="n">
        <v>0</v>
      </c>
      <c r="F1033" t="n">
        <v>0</v>
      </c>
      <c r="G1033" s="16">
        <f>ROUND(MIN(B1033/12,650000)*12*0.0915+MIN(B1033/12,1390000)*12*(0.0504+0)+B1033*0.005,0)</f>
        <v/>
      </c>
      <c r="H1033" t="n">
        <v>0</v>
      </c>
      <c r="I1033" t="n">
        <v>0</v>
      </c>
      <c r="J1033" s="16">
        <f>IF(C1033=2026,IF(B1033&lt;741000,0,IF(B1033&lt;2191000,B1033-740000,IF(B1033&lt;2193000,1451000,IF(B1033&lt;2196000,1453000,IF(B1033&lt;2200000,1456000,IF(B1033&lt;3600000,ROUNDDOWN(B1033/4,-3)*2.8-80000,IF(B1033&lt;6600000,ROUNDDOWN(B1033/4,-3)*3.2-440000,IF(B1033&lt;8500000,ROUNDDOWN(B1033*0.9,0)-1100000,B1033-1950000)))))))),IF(B1033&lt;651000,0,IF(B1033&lt;1900000,B1033-650000,IF(B1033&lt;3600000,ROUNDDOWN(B1033/4,-3)*2.8-80000,IF(B1033&lt;6600000,ROUNDDOWN(B1033/4,-3)*3.2-440000,IF(B1033&lt;8500000,ROUNDDOWN(B1033*0.9,0)-1100000,B1033-1950000))))))</f>
        <v/>
      </c>
      <c r="K1033" s="16">
        <f>IF(J1033&gt;23500000,NA(),IF(C1033=2026,IF(J1033&lt;=4890000,1040000,IF(J1033&lt;=6550000,670000,620000)),IF(J1033&lt;=1320000,950000,IF(J1033&lt;=3360000,880000,IF(J1033&lt;=4890000,680000,IF(J1033&lt;=6550000,630000,580000))))))</f>
        <v/>
      </c>
      <c r="L1033" s="16">
        <f>IF(D1033=1,IF(J1033&lt;=9000000,380000,IF(J1033&lt;=9500000,260000,IF(J1033&lt;=10000000,130000,0))),0)</f>
        <v/>
      </c>
      <c r="M1033" s="16">
        <f>IF(D1033=1,IF(J1033&lt;=9000000,330000,IF(J1033&lt;=9500000,220000,IF(J1033&lt;=10000000,110000,0))),0)</f>
        <v/>
      </c>
      <c r="N1033" s="16">
        <f>IF(D1033=1,IF(J1033&lt;=9000000,50000,IF(J1033&lt;=9500000,40000,IF(J1033&lt;=10000000,20000,0))),0)</f>
        <v/>
      </c>
      <c r="O1033" s="16">
        <f>MAX(0,ROUNDDOWN(J1033-G1033-K1033-L1033-E1033*380000-F1033*630000-H1033,-3))</f>
        <v/>
      </c>
      <c r="P1033" s="16">
        <f>MAX(0,ROUNDDOWN(J1033-G1033-430000-M1033-E1033*330000-F1033*450000-I1033,-3))</f>
        <v/>
      </c>
      <c r="Q1033" s="16">
        <f>50000+N1033+E1033*50000+F1033*180000</f>
        <v/>
      </c>
      <c r="R1033" s="16">
        <f>IF(P1033&lt;=2000000,MIN(Q1033,P1033),MAX(Q1033-(P1033-2000000),50000))*0.05</f>
        <v/>
      </c>
      <c r="S1033" s="16">
        <f>MAX(0,P1033*0.1-R1033)</f>
        <v/>
      </c>
      <c r="T1033" s="16">
        <f>Q1033+MAX(0,K1033-480000)</f>
        <v/>
      </c>
      <c r="U1033" s="16">
        <f>P1033-T1033</f>
        <v/>
      </c>
      <c r="V1033" s="17">
        <f>IF(U1033&lt;0,0,LOOKUP(U1033,{0,1950001,3300001,6950001,9000001,18000001,40000001},{0.05,0.1,0.2,0.23,0.33,0.4,0.45}))</f>
        <v/>
      </c>
      <c r="W1033" s="18">
        <f>IF(U1033&lt;0,0.9,0.9-V1033*1.021)</f>
        <v/>
      </c>
      <c r="X1033" s="16">
        <f>ROUNDDOWN(S1033*0.2/W1033+2000,0)</f>
        <v/>
      </c>
      <c r="Y1033" s="17">
        <f>IF(O1033&lt;=0,0,LOOKUP(O1033,{0,1950001,3300001,6950001,9000001,18000001,40000001},{0.05,0.1,0.2,0.23,0.33,0.4,0.45}))</f>
        <v/>
      </c>
    </row>
    <row r="1034">
      <c r="A1034" t="inlineStr">
        <is>
          <t>1万円刻み</t>
        </is>
      </c>
      <c r="B1034" s="16">
        <f>'3_1万円刻み'!$A$138</f>
        <v/>
      </c>
      <c r="C1034" t="n">
        <v>2026</v>
      </c>
      <c r="D1034" t="n">
        <v>0</v>
      </c>
      <c r="E1034" t="n">
        <v>0</v>
      </c>
      <c r="F1034" t="n">
        <v>0</v>
      </c>
      <c r="G1034" s="16">
        <f>ROUND(MIN(B1034/12,650000)*12*0.0915+MIN(B1034/12,1390000)*12*(0.0504+0)+B1034*0.005,0)</f>
        <v/>
      </c>
      <c r="H1034" t="n">
        <v>0</v>
      </c>
      <c r="I1034" t="n">
        <v>0</v>
      </c>
      <c r="J1034" s="16">
        <f>IF(C1034=2026,IF(B1034&lt;741000,0,IF(B1034&lt;2191000,B1034-740000,IF(B1034&lt;2193000,1451000,IF(B1034&lt;2196000,1453000,IF(B1034&lt;2200000,1456000,IF(B1034&lt;3600000,ROUNDDOWN(B1034/4,-3)*2.8-80000,IF(B1034&lt;6600000,ROUNDDOWN(B1034/4,-3)*3.2-440000,IF(B1034&lt;8500000,ROUNDDOWN(B1034*0.9,0)-1100000,B1034-1950000)))))))),IF(B1034&lt;651000,0,IF(B1034&lt;1900000,B1034-650000,IF(B1034&lt;3600000,ROUNDDOWN(B1034/4,-3)*2.8-80000,IF(B1034&lt;6600000,ROUNDDOWN(B1034/4,-3)*3.2-440000,IF(B1034&lt;8500000,ROUNDDOWN(B1034*0.9,0)-1100000,B1034-1950000))))))</f>
        <v/>
      </c>
      <c r="K1034" s="16">
        <f>IF(J1034&gt;23500000,NA(),IF(C1034=2026,IF(J1034&lt;=4890000,1040000,IF(J1034&lt;=6550000,670000,620000)),IF(J1034&lt;=1320000,950000,IF(J1034&lt;=3360000,880000,IF(J1034&lt;=4890000,680000,IF(J1034&lt;=6550000,630000,580000))))))</f>
        <v/>
      </c>
      <c r="L1034" s="16">
        <f>IF(D1034=1,IF(J1034&lt;=9000000,380000,IF(J1034&lt;=9500000,260000,IF(J1034&lt;=10000000,130000,0))),0)</f>
        <v/>
      </c>
      <c r="M1034" s="16">
        <f>IF(D1034=1,IF(J1034&lt;=9000000,330000,IF(J1034&lt;=9500000,220000,IF(J1034&lt;=10000000,110000,0))),0)</f>
        <v/>
      </c>
      <c r="N1034" s="16">
        <f>IF(D1034=1,IF(J1034&lt;=9000000,50000,IF(J1034&lt;=9500000,40000,IF(J1034&lt;=10000000,20000,0))),0)</f>
        <v/>
      </c>
      <c r="O1034" s="16">
        <f>MAX(0,ROUNDDOWN(J1034-G1034-K1034-L1034-E1034*380000-F1034*630000-H1034,-3))</f>
        <v/>
      </c>
      <c r="P1034" s="16">
        <f>MAX(0,ROUNDDOWN(J1034-G1034-430000-M1034-E1034*330000-F1034*450000-I1034,-3))</f>
        <v/>
      </c>
      <c r="Q1034" s="16">
        <f>50000+N1034+E1034*50000+F1034*180000</f>
        <v/>
      </c>
      <c r="R1034" s="16">
        <f>IF(P1034&lt;=2000000,MIN(Q1034,P1034),MAX(Q1034-(P1034-2000000),50000))*0.05</f>
        <v/>
      </c>
      <c r="S1034" s="16">
        <f>MAX(0,P1034*0.1-R1034)</f>
        <v/>
      </c>
      <c r="T1034" s="16">
        <f>Q1034+MAX(0,K1034-480000)</f>
        <v/>
      </c>
      <c r="U1034" s="16">
        <f>P1034-T1034</f>
        <v/>
      </c>
      <c r="V1034" s="17">
        <f>IF(U1034&lt;0,0,LOOKUP(U1034,{0,1950001,3300001,6950001,9000001,18000001,40000001},{0.05,0.1,0.2,0.23,0.33,0.4,0.45}))</f>
        <v/>
      </c>
      <c r="W1034" s="18">
        <f>IF(U1034&lt;0,0.9,0.9-V1034*1.021)</f>
        <v/>
      </c>
      <c r="X1034" s="16">
        <f>ROUNDDOWN(S1034*0.2/W1034+2000,0)</f>
        <v/>
      </c>
      <c r="Y1034" s="17">
        <f>IF(O1034&lt;=0,0,LOOKUP(O1034,{0,1950001,3300001,6950001,9000001,18000001,40000001},{0.05,0.1,0.2,0.23,0.33,0.4,0.45}))</f>
        <v/>
      </c>
    </row>
    <row r="1035">
      <c r="A1035" t="inlineStr">
        <is>
          <t>1万円刻み</t>
        </is>
      </c>
      <c r="B1035" s="16">
        <f>'3_1万円刻み'!$A$138</f>
        <v/>
      </c>
      <c r="C1035" t="n">
        <v>2025</v>
      </c>
      <c r="D1035" t="n">
        <v>1</v>
      </c>
      <c r="E1035" t="n">
        <v>0</v>
      </c>
      <c r="F1035" t="n">
        <v>0</v>
      </c>
      <c r="G1035" s="16">
        <f>ROUND(MIN(B1035/12,650000)*12*0.0915+MIN(B1035/12,1390000)*12*(0.0504+0)+B1035*0.005,0)</f>
        <v/>
      </c>
      <c r="H1035" t="n">
        <v>0</v>
      </c>
      <c r="I1035" t="n">
        <v>0</v>
      </c>
      <c r="J1035" s="16">
        <f>IF(C1035=2026,IF(B1035&lt;741000,0,IF(B1035&lt;2191000,B1035-740000,IF(B1035&lt;2193000,1451000,IF(B1035&lt;2196000,1453000,IF(B1035&lt;2200000,1456000,IF(B1035&lt;3600000,ROUNDDOWN(B1035/4,-3)*2.8-80000,IF(B1035&lt;6600000,ROUNDDOWN(B1035/4,-3)*3.2-440000,IF(B1035&lt;8500000,ROUNDDOWN(B1035*0.9,0)-1100000,B1035-1950000)))))))),IF(B1035&lt;651000,0,IF(B1035&lt;1900000,B1035-650000,IF(B1035&lt;3600000,ROUNDDOWN(B1035/4,-3)*2.8-80000,IF(B1035&lt;6600000,ROUNDDOWN(B1035/4,-3)*3.2-440000,IF(B1035&lt;8500000,ROUNDDOWN(B1035*0.9,0)-1100000,B1035-1950000))))))</f>
        <v/>
      </c>
      <c r="K1035" s="16">
        <f>IF(J1035&gt;23500000,NA(),IF(C1035=2026,IF(J1035&lt;=4890000,1040000,IF(J1035&lt;=6550000,670000,620000)),IF(J1035&lt;=1320000,950000,IF(J1035&lt;=3360000,880000,IF(J1035&lt;=4890000,680000,IF(J1035&lt;=6550000,630000,580000))))))</f>
        <v/>
      </c>
      <c r="L1035" s="16">
        <f>IF(D1035=1,IF(J1035&lt;=9000000,380000,IF(J1035&lt;=9500000,260000,IF(J1035&lt;=10000000,130000,0))),0)</f>
        <v/>
      </c>
      <c r="M1035" s="16">
        <f>IF(D1035=1,IF(J1035&lt;=9000000,330000,IF(J1035&lt;=9500000,220000,IF(J1035&lt;=10000000,110000,0))),0)</f>
        <v/>
      </c>
      <c r="N1035" s="16">
        <f>IF(D1035=1,IF(J1035&lt;=9000000,50000,IF(J1035&lt;=9500000,40000,IF(J1035&lt;=10000000,20000,0))),0)</f>
        <v/>
      </c>
      <c r="O1035" s="16">
        <f>MAX(0,ROUNDDOWN(J1035-G1035-K1035-L1035-E1035*380000-F1035*630000-H1035,-3))</f>
        <v/>
      </c>
      <c r="P1035" s="16">
        <f>MAX(0,ROUNDDOWN(J1035-G1035-430000-M1035-E1035*330000-F1035*450000-I1035,-3))</f>
        <v/>
      </c>
      <c r="Q1035" s="16">
        <f>50000+N1035+E1035*50000+F1035*180000</f>
        <v/>
      </c>
      <c r="R1035" s="16">
        <f>IF(P1035&lt;=2000000,MIN(Q1035,P1035),MAX(Q1035-(P1035-2000000),50000))*0.05</f>
        <v/>
      </c>
      <c r="S1035" s="16">
        <f>MAX(0,P1035*0.1-R1035)</f>
        <v/>
      </c>
      <c r="T1035" s="16">
        <f>Q1035+MAX(0,K1035-480000)</f>
        <v/>
      </c>
      <c r="U1035" s="16">
        <f>P1035-T1035</f>
        <v/>
      </c>
      <c r="V1035" s="17">
        <f>IF(U1035&lt;0,0,LOOKUP(U1035,{0,1950001,3300001,6950001,9000001,18000001,40000001},{0.05,0.1,0.2,0.23,0.33,0.4,0.45}))</f>
        <v/>
      </c>
      <c r="W1035" s="18">
        <f>IF(U1035&lt;0,0.9,0.9-V1035*1.021)</f>
        <v/>
      </c>
      <c r="X1035" s="16">
        <f>ROUNDDOWN(S1035*0.2/W1035+2000,0)</f>
        <v/>
      </c>
      <c r="Y1035" s="17">
        <f>IF(O1035&lt;=0,0,LOOKUP(O1035,{0,1950001,3300001,6950001,9000001,18000001,40000001},{0.05,0.1,0.2,0.23,0.33,0.4,0.45}))</f>
        <v/>
      </c>
    </row>
    <row r="1036">
      <c r="A1036" t="inlineStr">
        <is>
          <t>1万円刻み</t>
        </is>
      </c>
      <c r="B1036" s="16">
        <f>'3_1万円刻み'!$A$138</f>
        <v/>
      </c>
      <c r="C1036" t="n">
        <v>2026</v>
      </c>
      <c r="D1036" t="n">
        <v>1</v>
      </c>
      <c r="E1036" t="n">
        <v>0</v>
      </c>
      <c r="F1036" t="n">
        <v>0</v>
      </c>
      <c r="G1036" s="16">
        <f>ROUND(MIN(B1036/12,650000)*12*0.0915+MIN(B1036/12,1390000)*12*(0.0504+0)+B1036*0.005,0)</f>
        <v/>
      </c>
      <c r="H1036" t="n">
        <v>0</v>
      </c>
      <c r="I1036" t="n">
        <v>0</v>
      </c>
      <c r="J1036" s="16">
        <f>IF(C1036=2026,IF(B1036&lt;741000,0,IF(B1036&lt;2191000,B1036-740000,IF(B1036&lt;2193000,1451000,IF(B1036&lt;2196000,1453000,IF(B1036&lt;2200000,1456000,IF(B1036&lt;3600000,ROUNDDOWN(B1036/4,-3)*2.8-80000,IF(B1036&lt;6600000,ROUNDDOWN(B1036/4,-3)*3.2-440000,IF(B1036&lt;8500000,ROUNDDOWN(B1036*0.9,0)-1100000,B1036-1950000)))))))),IF(B1036&lt;651000,0,IF(B1036&lt;1900000,B1036-650000,IF(B1036&lt;3600000,ROUNDDOWN(B1036/4,-3)*2.8-80000,IF(B1036&lt;6600000,ROUNDDOWN(B1036/4,-3)*3.2-440000,IF(B1036&lt;8500000,ROUNDDOWN(B1036*0.9,0)-1100000,B1036-1950000))))))</f>
        <v/>
      </c>
      <c r="K1036" s="16">
        <f>IF(J1036&gt;23500000,NA(),IF(C1036=2026,IF(J1036&lt;=4890000,1040000,IF(J1036&lt;=6550000,670000,620000)),IF(J1036&lt;=1320000,950000,IF(J1036&lt;=3360000,880000,IF(J1036&lt;=4890000,680000,IF(J1036&lt;=6550000,630000,580000))))))</f>
        <v/>
      </c>
      <c r="L1036" s="16">
        <f>IF(D1036=1,IF(J1036&lt;=9000000,380000,IF(J1036&lt;=9500000,260000,IF(J1036&lt;=10000000,130000,0))),0)</f>
        <v/>
      </c>
      <c r="M1036" s="16">
        <f>IF(D1036=1,IF(J1036&lt;=9000000,330000,IF(J1036&lt;=9500000,220000,IF(J1036&lt;=10000000,110000,0))),0)</f>
        <v/>
      </c>
      <c r="N1036" s="16">
        <f>IF(D1036=1,IF(J1036&lt;=9000000,50000,IF(J1036&lt;=9500000,40000,IF(J1036&lt;=10000000,20000,0))),0)</f>
        <v/>
      </c>
      <c r="O1036" s="16">
        <f>MAX(0,ROUNDDOWN(J1036-G1036-K1036-L1036-E1036*380000-F1036*630000-H1036,-3))</f>
        <v/>
      </c>
      <c r="P1036" s="16">
        <f>MAX(0,ROUNDDOWN(J1036-G1036-430000-M1036-E1036*330000-F1036*450000-I1036,-3))</f>
        <v/>
      </c>
      <c r="Q1036" s="16">
        <f>50000+N1036+E1036*50000+F1036*180000</f>
        <v/>
      </c>
      <c r="R1036" s="16">
        <f>IF(P1036&lt;=2000000,MIN(Q1036,P1036),MAX(Q1036-(P1036-2000000),50000))*0.05</f>
        <v/>
      </c>
      <c r="S1036" s="16">
        <f>MAX(0,P1036*0.1-R1036)</f>
        <v/>
      </c>
      <c r="T1036" s="16">
        <f>Q1036+MAX(0,K1036-480000)</f>
        <v/>
      </c>
      <c r="U1036" s="16">
        <f>P1036-T1036</f>
        <v/>
      </c>
      <c r="V1036" s="17">
        <f>IF(U1036&lt;0,0,LOOKUP(U1036,{0,1950001,3300001,6950001,9000001,18000001,40000001},{0.05,0.1,0.2,0.23,0.33,0.4,0.45}))</f>
        <v/>
      </c>
      <c r="W1036" s="18">
        <f>IF(U1036&lt;0,0.9,0.9-V1036*1.021)</f>
        <v/>
      </c>
      <c r="X1036" s="16">
        <f>ROUNDDOWN(S1036*0.2/W1036+2000,0)</f>
        <v/>
      </c>
      <c r="Y1036" s="17">
        <f>IF(O1036&lt;=0,0,LOOKUP(O1036,{0,1950001,3300001,6950001,9000001,18000001,40000001},{0.05,0.1,0.2,0.23,0.33,0.4,0.45}))</f>
        <v/>
      </c>
    </row>
    <row r="1037">
      <c r="A1037" t="inlineStr">
        <is>
          <t>1万円刻み</t>
        </is>
      </c>
      <c r="B1037" s="16">
        <f>'3_1万円刻み'!$A$139</f>
        <v/>
      </c>
      <c r="C1037" t="n">
        <v>2025</v>
      </c>
      <c r="D1037" t="n">
        <v>0</v>
      </c>
      <c r="E1037" t="n">
        <v>0</v>
      </c>
      <c r="F1037" t="n">
        <v>0</v>
      </c>
      <c r="G1037" s="16">
        <f>ROUND(MIN(B1037/12,650000)*12*0.0915+MIN(B1037/12,1390000)*12*(0.0504+0)+B1037*0.005,0)</f>
        <v/>
      </c>
      <c r="H1037" t="n">
        <v>0</v>
      </c>
      <c r="I1037" t="n">
        <v>0</v>
      </c>
      <c r="J1037" s="16">
        <f>IF(C1037=2026,IF(B1037&lt;741000,0,IF(B1037&lt;2191000,B1037-740000,IF(B1037&lt;2193000,1451000,IF(B1037&lt;2196000,1453000,IF(B1037&lt;2200000,1456000,IF(B1037&lt;3600000,ROUNDDOWN(B1037/4,-3)*2.8-80000,IF(B1037&lt;6600000,ROUNDDOWN(B1037/4,-3)*3.2-440000,IF(B1037&lt;8500000,ROUNDDOWN(B1037*0.9,0)-1100000,B1037-1950000)))))))),IF(B1037&lt;651000,0,IF(B1037&lt;1900000,B1037-650000,IF(B1037&lt;3600000,ROUNDDOWN(B1037/4,-3)*2.8-80000,IF(B1037&lt;6600000,ROUNDDOWN(B1037/4,-3)*3.2-440000,IF(B1037&lt;8500000,ROUNDDOWN(B1037*0.9,0)-1100000,B1037-1950000))))))</f>
        <v/>
      </c>
      <c r="K1037" s="16">
        <f>IF(J1037&gt;23500000,NA(),IF(C1037=2026,IF(J1037&lt;=4890000,1040000,IF(J1037&lt;=6550000,670000,620000)),IF(J1037&lt;=1320000,950000,IF(J1037&lt;=3360000,880000,IF(J1037&lt;=4890000,680000,IF(J1037&lt;=6550000,630000,580000))))))</f>
        <v/>
      </c>
      <c r="L1037" s="16">
        <f>IF(D1037=1,IF(J1037&lt;=9000000,380000,IF(J1037&lt;=9500000,260000,IF(J1037&lt;=10000000,130000,0))),0)</f>
        <v/>
      </c>
      <c r="M1037" s="16">
        <f>IF(D1037=1,IF(J1037&lt;=9000000,330000,IF(J1037&lt;=9500000,220000,IF(J1037&lt;=10000000,110000,0))),0)</f>
        <v/>
      </c>
      <c r="N1037" s="16">
        <f>IF(D1037=1,IF(J1037&lt;=9000000,50000,IF(J1037&lt;=9500000,40000,IF(J1037&lt;=10000000,20000,0))),0)</f>
        <v/>
      </c>
      <c r="O1037" s="16">
        <f>MAX(0,ROUNDDOWN(J1037-G1037-K1037-L1037-E1037*380000-F1037*630000-H1037,-3))</f>
        <v/>
      </c>
      <c r="P1037" s="16">
        <f>MAX(0,ROUNDDOWN(J1037-G1037-430000-M1037-E1037*330000-F1037*450000-I1037,-3))</f>
        <v/>
      </c>
      <c r="Q1037" s="16">
        <f>50000+N1037+E1037*50000+F1037*180000</f>
        <v/>
      </c>
      <c r="R1037" s="16">
        <f>IF(P1037&lt;=2000000,MIN(Q1037,P1037),MAX(Q1037-(P1037-2000000),50000))*0.05</f>
        <v/>
      </c>
      <c r="S1037" s="16">
        <f>MAX(0,P1037*0.1-R1037)</f>
        <v/>
      </c>
      <c r="T1037" s="16">
        <f>Q1037+MAX(0,K1037-480000)</f>
        <v/>
      </c>
      <c r="U1037" s="16">
        <f>P1037-T1037</f>
        <v/>
      </c>
      <c r="V1037" s="17">
        <f>IF(U1037&lt;0,0,LOOKUP(U1037,{0,1950001,3300001,6950001,9000001,18000001,40000001},{0.05,0.1,0.2,0.23,0.33,0.4,0.45}))</f>
        <v/>
      </c>
      <c r="W1037" s="18">
        <f>IF(U1037&lt;0,0.9,0.9-V1037*1.021)</f>
        <v/>
      </c>
      <c r="X1037" s="16">
        <f>ROUNDDOWN(S1037*0.2/W1037+2000,0)</f>
        <v/>
      </c>
      <c r="Y1037" s="17">
        <f>IF(O1037&lt;=0,0,LOOKUP(O1037,{0,1950001,3300001,6950001,9000001,18000001,40000001},{0.05,0.1,0.2,0.23,0.33,0.4,0.45}))</f>
        <v/>
      </c>
    </row>
    <row r="1038">
      <c r="A1038" t="inlineStr">
        <is>
          <t>1万円刻み</t>
        </is>
      </c>
      <c r="B1038" s="16">
        <f>'3_1万円刻み'!$A$139</f>
        <v/>
      </c>
      <c r="C1038" t="n">
        <v>2026</v>
      </c>
      <c r="D1038" t="n">
        <v>0</v>
      </c>
      <c r="E1038" t="n">
        <v>0</v>
      </c>
      <c r="F1038" t="n">
        <v>0</v>
      </c>
      <c r="G1038" s="16">
        <f>ROUND(MIN(B1038/12,650000)*12*0.0915+MIN(B1038/12,1390000)*12*(0.0504+0)+B1038*0.005,0)</f>
        <v/>
      </c>
      <c r="H1038" t="n">
        <v>0</v>
      </c>
      <c r="I1038" t="n">
        <v>0</v>
      </c>
      <c r="J1038" s="16">
        <f>IF(C1038=2026,IF(B1038&lt;741000,0,IF(B1038&lt;2191000,B1038-740000,IF(B1038&lt;2193000,1451000,IF(B1038&lt;2196000,1453000,IF(B1038&lt;2200000,1456000,IF(B1038&lt;3600000,ROUNDDOWN(B1038/4,-3)*2.8-80000,IF(B1038&lt;6600000,ROUNDDOWN(B1038/4,-3)*3.2-440000,IF(B1038&lt;8500000,ROUNDDOWN(B1038*0.9,0)-1100000,B1038-1950000)))))))),IF(B1038&lt;651000,0,IF(B1038&lt;1900000,B1038-650000,IF(B1038&lt;3600000,ROUNDDOWN(B1038/4,-3)*2.8-80000,IF(B1038&lt;6600000,ROUNDDOWN(B1038/4,-3)*3.2-440000,IF(B1038&lt;8500000,ROUNDDOWN(B1038*0.9,0)-1100000,B1038-1950000))))))</f>
        <v/>
      </c>
      <c r="K1038" s="16">
        <f>IF(J1038&gt;23500000,NA(),IF(C1038=2026,IF(J1038&lt;=4890000,1040000,IF(J1038&lt;=6550000,670000,620000)),IF(J1038&lt;=1320000,950000,IF(J1038&lt;=3360000,880000,IF(J1038&lt;=4890000,680000,IF(J1038&lt;=6550000,630000,580000))))))</f>
        <v/>
      </c>
      <c r="L1038" s="16">
        <f>IF(D1038=1,IF(J1038&lt;=9000000,380000,IF(J1038&lt;=9500000,260000,IF(J1038&lt;=10000000,130000,0))),0)</f>
        <v/>
      </c>
      <c r="M1038" s="16">
        <f>IF(D1038=1,IF(J1038&lt;=9000000,330000,IF(J1038&lt;=9500000,220000,IF(J1038&lt;=10000000,110000,0))),0)</f>
        <v/>
      </c>
      <c r="N1038" s="16">
        <f>IF(D1038=1,IF(J1038&lt;=9000000,50000,IF(J1038&lt;=9500000,40000,IF(J1038&lt;=10000000,20000,0))),0)</f>
        <v/>
      </c>
      <c r="O1038" s="16">
        <f>MAX(0,ROUNDDOWN(J1038-G1038-K1038-L1038-E1038*380000-F1038*630000-H1038,-3))</f>
        <v/>
      </c>
      <c r="P1038" s="16">
        <f>MAX(0,ROUNDDOWN(J1038-G1038-430000-M1038-E1038*330000-F1038*450000-I1038,-3))</f>
        <v/>
      </c>
      <c r="Q1038" s="16">
        <f>50000+N1038+E1038*50000+F1038*180000</f>
        <v/>
      </c>
      <c r="R1038" s="16">
        <f>IF(P1038&lt;=2000000,MIN(Q1038,P1038),MAX(Q1038-(P1038-2000000),50000))*0.05</f>
        <v/>
      </c>
      <c r="S1038" s="16">
        <f>MAX(0,P1038*0.1-R1038)</f>
        <v/>
      </c>
      <c r="T1038" s="16">
        <f>Q1038+MAX(0,K1038-480000)</f>
        <v/>
      </c>
      <c r="U1038" s="16">
        <f>P1038-T1038</f>
        <v/>
      </c>
      <c r="V1038" s="17">
        <f>IF(U1038&lt;0,0,LOOKUP(U1038,{0,1950001,3300001,6950001,9000001,18000001,40000001},{0.05,0.1,0.2,0.23,0.33,0.4,0.45}))</f>
        <v/>
      </c>
      <c r="W1038" s="18">
        <f>IF(U1038&lt;0,0.9,0.9-V1038*1.021)</f>
        <v/>
      </c>
      <c r="X1038" s="16">
        <f>ROUNDDOWN(S1038*0.2/W1038+2000,0)</f>
        <v/>
      </c>
      <c r="Y1038" s="17">
        <f>IF(O1038&lt;=0,0,LOOKUP(O1038,{0,1950001,3300001,6950001,9000001,18000001,40000001},{0.05,0.1,0.2,0.23,0.33,0.4,0.45}))</f>
        <v/>
      </c>
    </row>
    <row r="1039">
      <c r="A1039" t="inlineStr">
        <is>
          <t>1万円刻み</t>
        </is>
      </c>
      <c r="B1039" s="16">
        <f>'3_1万円刻み'!$A$139</f>
        <v/>
      </c>
      <c r="C1039" t="n">
        <v>2025</v>
      </c>
      <c r="D1039" t="n">
        <v>1</v>
      </c>
      <c r="E1039" t="n">
        <v>0</v>
      </c>
      <c r="F1039" t="n">
        <v>0</v>
      </c>
      <c r="G1039" s="16">
        <f>ROUND(MIN(B1039/12,650000)*12*0.0915+MIN(B1039/12,1390000)*12*(0.0504+0)+B1039*0.005,0)</f>
        <v/>
      </c>
      <c r="H1039" t="n">
        <v>0</v>
      </c>
      <c r="I1039" t="n">
        <v>0</v>
      </c>
      <c r="J1039" s="16">
        <f>IF(C1039=2026,IF(B1039&lt;741000,0,IF(B1039&lt;2191000,B1039-740000,IF(B1039&lt;2193000,1451000,IF(B1039&lt;2196000,1453000,IF(B1039&lt;2200000,1456000,IF(B1039&lt;3600000,ROUNDDOWN(B1039/4,-3)*2.8-80000,IF(B1039&lt;6600000,ROUNDDOWN(B1039/4,-3)*3.2-440000,IF(B1039&lt;8500000,ROUNDDOWN(B1039*0.9,0)-1100000,B1039-1950000)))))))),IF(B1039&lt;651000,0,IF(B1039&lt;1900000,B1039-650000,IF(B1039&lt;3600000,ROUNDDOWN(B1039/4,-3)*2.8-80000,IF(B1039&lt;6600000,ROUNDDOWN(B1039/4,-3)*3.2-440000,IF(B1039&lt;8500000,ROUNDDOWN(B1039*0.9,0)-1100000,B1039-1950000))))))</f>
        <v/>
      </c>
      <c r="K1039" s="16">
        <f>IF(J1039&gt;23500000,NA(),IF(C1039=2026,IF(J1039&lt;=4890000,1040000,IF(J1039&lt;=6550000,670000,620000)),IF(J1039&lt;=1320000,950000,IF(J1039&lt;=3360000,880000,IF(J1039&lt;=4890000,680000,IF(J1039&lt;=6550000,630000,580000))))))</f>
        <v/>
      </c>
      <c r="L1039" s="16">
        <f>IF(D1039=1,IF(J1039&lt;=9000000,380000,IF(J1039&lt;=9500000,260000,IF(J1039&lt;=10000000,130000,0))),0)</f>
        <v/>
      </c>
      <c r="M1039" s="16">
        <f>IF(D1039=1,IF(J1039&lt;=9000000,330000,IF(J1039&lt;=9500000,220000,IF(J1039&lt;=10000000,110000,0))),0)</f>
        <v/>
      </c>
      <c r="N1039" s="16">
        <f>IF(D1039=1,IF(J1039&lt;=9000000,50000,IF(J1039&lt;=9500000,40000,IF(J1039&lt;=10000000,20000,0))),0)</f>
        <v/>
      </c>
      <c r="O1039" s="16">
        <f>MAX(0,ROUNDDOWN(J1039-G1039-K1039-L1039-E1039*380000-F1039*630000-H1039,-3))</f>
        <v/>
      </c>
      <c r="P1039" s="16">
        <f>MAX(0,ROUNDDOWN(J1039-G1039-430000-M1039-E1039*330000-F1039*450000-I1039,-3))</f>
        <v/>
      </c>
      <c r="Q1039" s="16">
        <f>50000+N1039+E1039*50000+F1039*180000</f>
        <v/>
      </c>
      <c r="R1039" s="16">
        <f>IF(P1039&lt;=2000000,MIN(Q1039,P1039),MAX(Q1039-(P1039-2000000),50000))*0.05</f>
        <v/>
      </c>
      <c r="S1039" s="16">
        <f>MAX(0,P1039*0.1-R1039)</f>
        <v/>
      </c>
      <c r="T1039" s="16">
        <f>Q1039+MAX(0,K1039-480000)</f>
        <v/>
      </c>
      <c r="U1039" s="16">
        <f>P1039-T1039</f>
        <v/>
      </c>
      <c r="V1039" s="17">
        <f>IF(U1039&lt;0,0,LOOKUP(U1039,{0,1950001,3300001,6950001,9000001,18000001,40000001},{0.05,0.1,0.2,0.23,0.33,0.4,0.45}))</f>
        <v/>
      </c>
      <c r="W1039" s="18">
        <f>IF(U1039&lt;0,0.9,0.9-V1039*1.021)</f>
        <v/>
      </c>
      <c r="X1039" s="16">
        <f>ROUNDDOWN(S1039*0.2/W1039+2000,0)</f>
        <v/>
      </c>
      <c r="Y1039" s="17">
        <f>IF(O1039&lt;=0,0,LOOKUP(O1039,{0,1950001,3300001,6950001,9000001,18000001,40000001},{0.05,0.1,0.2,0.23,0.33,0.4,0.45}))</f>
        <v/>
      </c>
    </row>
    <row r="1040">
      <c r="A1040" t="inlineStr">
        <is>
          <t>1万円刻み</t>
        </is>
      </c>
      <c r="B1040" s="16">
        <f>'3_1万円刻み'!$A$139</f>
        <v/>
      </c>
      <c r="C1040" t="n">
        <v>2026</v>
      </c>
      <c r="D1040" t="n">
        <v>1</v>
      </c>
      <c r="E1040" t="n">
        <v>0</v>
      </c>
      <c r="F1040" t="n">
        <v>0</v>
      </c>
      <c r="G1040" s="16">
        <f>ROUND(MIN(B1040/12,650000)*12*0.0915+MIN(B1040/12,1390000)*12*(0.0504+0)+B1040*0.005,0)</f>
        <v/>
      </c>
      <c r="H1040" t="n">
        <v>0</v>
      </c>
      <c r="I1040" t="n">
        <v>0</v>
      </c>
      <c r="J1040" s="16">
        <f>IF(C1040=2026,IF(B1040&lt;741000,0,IF(B1040&lt;2191000,B1040-740000,IF(B1040&lt;2193000,1451000,IF(B1040&lt;2196000,1453000,IF(B1040&lt;2200000,1456000,IF(B1040&lt;3600000,ROUNDDOWN(B1040/4,-3)*2.8-80000,IF(B1040&lt;6600000,ROUNDDOWN(B1040/4,-3)*3.2-440000,IF(B1040&lt;8500000,ROUNDDOWN(B1040*0.9,0)-1100000,B1040-1950000)))))))),IF(B1040&lt;651000,0,IF(B1040&lt;1900000,B1040-650000,IF(B1040&lt;3600000,ROUNDDOWN(B1040/4,-3)*2.8-80000,IF(B1040&lt;6600000,ROUNDDOWN(B1040/4,-3)*3.2-440000,IF(B1040&lt;8500000,ROUNDDOWN(B1040*0.9,0)-1100000,B1040-1950000))))))</f>
        <v/>
      </c>
      <c r="K1040" s="16">
        <f>IF(J1040&gt;23500000,NA(),IF(C1040=2026,IF(J1040&lt;=4890000,1040000,IF(J1040&lt;=6550000,670000,620000)),IF(J1040&lt;=1320000,950000,IF(J1040&lt;=3360000,880000,IF(J1040&lt;=4890000,680000,IF(J1040&lt;=6550000,630000,580000))))))</f>
        <v/>
      </c>
      <c r="L1040" s="16">
        <f>IF(D1040=1,IF(J1040&lt;=9000000,380000,IF(J1040&lt;=9500000,260000,IF(J1040&lt;=10000000,130000,0))),0)</f>
        <v/>
      </c>
      <c r="M1040" s="16">
        <f>IF(D1040=1,IF(J1040&lt;=9000000,330000,IF(J1040&lt;=9500000,220000,IF(J1040&lt;=10000000,110000,0))),0)</f>
        <v/>
      </c>
      <c r="N1040" s="16">
        <f>IF(D1040=1,IF(J1040&lt;=9000000,50000,IF(J1040&lt;=9500000,40000,IF(J1040&lt;=10000000,20000,0))),0)</f>
        <v/>
      </c>
      <c r="O1040" s="16">
        <f>MAX(0,ROUNDDOWN(J1040-G1040-K1040-L1040-E1040*380000-F1040*630000-H1040,-3))</f>
        <v/>
      </c>
      <c r="P1040" s="16">
        <f>MAX(0,ROUNDDOWN(J1040-G1040-430000-M1040-E1040*330000-F1040*450000-I1040,-3))</f>
        <v/>
      </c>
      <c r="Q1040" s="16">
        <f>50000+N1040+E1040*50000+F1040*180000</f>
        <v/>
      </c>
      <c r="R1040" s="16">
        <f>IF(P1040&lt;=2000000,MIN(Q1040,P1040),MAX(Q1040-(P1040-2000000),50000))*0.05</f>
        <v/>
      </c>
      <c r="S1040" s="16">
        <f>MAX(0,P1040*0.1-R1040)</f>
        <v/>
      </c>
      <c r="T1040" s="16">
        <f>Q1040+MAX(0,K1040-480000)</f>
        <v/>
      </c>
      <c r="U1040" s="16">
        <f>P1040-T1040</f>
        <v/>
      </c>
      <c r="V1040" s="17">
        <f>IF(U1040&lt;0,0,LOOKUP(U1040,{0,1950001,3300001,6950001,9000001,18000001,40000001},{0.05,0.1,0.2,0.23,0.33,0.4,0.45}))</f>
        <v/>
      </c>
      <c r="W1040" s="18">
        <f>IF(U1040&lt;0,0.9,0.9-V1040*1.021)</f>
        <v/>
      </c>
      <c r="X1040" s="16">
        <f>ROUNDDOWN(S1040*0.2/W1040+2000,0)</f>
        <v/>
      </c>
      <c r="Y1040" s="17">
        <f>IF(O1040&lt;=0,0,LOOKUP(O1040,{0,1950001,3300001,6950001,9000001,18000001,40000001},{0.05,0.1,0.2,0.23,0.33,0.4,0.45}))</f>
        <v/>
      </c>
    </row>
    <row r="1041">
      <c r="A1041" t="inlineStr">
        <is>
          <t>1万円刻み</t>
        </is>
      </c>
      <c r="B1041" s="16">
        <f>'3_1万円刻み'!$A$140</f>
        <v/>
      </c>
      <c r="C1041" t="n">
        <v>2025</v>
      </c>
      <c r="D1041" t="n">
        <v>0</v>
      </c>
      <c r="E1041" t="n">
        <v>0</v>
      </c>
      <c r="F1041" t="n">
        <v>0</v>
      </c>
      <c r="G1041" s="16">
        <f>ROUND(MIN(B1041/12,650000)*12*0.0915+MIN(B1041/12,1390000)*12*(0.0504+0)+B1041*0.005,0)</f>
        <v/>
      </c>
      <c r="H1041" t="n">
        <v>0</v>
      </c>
      <c r="I1041" t="n">
        <v>0</v>
      </c>
      <c r="J1041" s="16">
        <f>IF(C1041=2026,IF(B1041&lt;741000,0,IF(B1041&lt;2191000,B1041-740000,IF(B1041&lt;2193000,1451000,IF(B1041&lt;2196000,1453000,IF(B1041&lt;2200000,1456000,IF(B1041&lt;3600000,ROUNDDOWN(B1041/4,-3)*2.8-80000,IF(B1041&lt;6600000,ROUNDDOWN(B1041/4,-3)*3.2-440000,IF(B1041&lt;8500000,ROUNDDOWN(B1041*0.9,0)-1100000,B1041-1950000)))))))),IF(B1041&lt;651000,0,IF(B1041&lt;1900000,B1041-650000,IF(B1041&lt;3600000,ROUNDDOWN(B1041/4,-3)*2.8-80000,IF(B1041&lt;6600000,ROUNDDOWN(B1041/4,-3)*3.2-440000,IF(B1041&lt;8500000,ROUNDDOWN(B1041*0.9,0)-1100000,B1041-1950000))))))</f>
        <v/>
      </c>
      <c r="K1041" s="16">
        <f>IF(J1041&gt;23500000,NA(),IF(C1041=2026,IF(J1041&lt;=4890000,1040000,IF(J1041&lt;=6550000,670000,620000)),IF(J1041&lt;=1320000,950000,IF(J1041&lt;=3360000,880000,IF(J1041&lt;=4890000,680000,IF(J1041&lt;=6550000,630000,580000))))))</f>
        <v/>
      </c>
      <c r="L1041" s="16">
        <f>IF(D1041=1,IF(J1041&lt;=9000000,380000,IF(J1041&lt;=9500000,260000,IF(J1041&lt;=10000000,130000,0))),0)</f>
        <v/>
      </c>
      <c r="M1041" s="16">
        <f>IF(D1041=1,IF(J1041&lt;=9000000,330000,IF(J1041&lt;=9500000,220000,IF(J1041&lt;=10000000,110000,0))),0)</f>
        <v/>
      </c>
      <c r="N1041" s="16">
        <f>IF(D1041=1,IF(J1041&lt;=9000000,50000,IF(J1041&lt;=9500000,40000,IF(J1041&lt;=10000000,20000,0))),0)</f>
        <v/>
      </c>
      <c r="O1041" s="16">
        <f>MAX(0,ROUNDDOWN(J1041-G1041-K1041-L1041-E1041*380000-F1041*630000-H1041,-3))</f>
        <v/>
      </c>
      <c r="P1041" s="16">
        <f>MAX(0,ROUNDDOWN(J1041-G1041-430000-M1041-E1041*330000-F1041*450000-I1041,-3))</f>
        <v/>
      </c>
      <c r="Q1041" s="16">
        <f>50000+N1041+E1041*50000+F1041*180000</f>
        <v/>
      </c>
      <c r="R1041" s="16">
        <f>IF(P1041&lt;=2000000,MIN(Q1041,P1041),MAX(Q1041-(P1041-2000000),50000))*0.05</f>
        <v/>
      </c>
      <c r="S1041" s="16">
        <f>MAX(0,P1041*0.1-R1041)</f>
        <v/>
      </c>
      <c r="T1041" s="16">
        <f>Q1041+MAX(0,K1041-480000)</f>
        <v/>
      </c>
      <c r="U1041" s="16">
        <f>P1041-T1041</f>
        <v/>
      </c>
      <c r="V1041" s="17">
        <f>IF(U1041&lt;0,0,LOOKUP(U1041,{0,1950001,3300001,6950001,9000001,18000001,40000001},{0.05,0.1,0.2,0.23,0.33,0.4,0.45}))</f>
        <v/>
      </c>
      <c r="W1041" s="18">
        <f>IF(U1041&lt;0,0.9,0.9-V1041*1.021)</f>
        <v/>
      </c>
      <c r="X1041" s="16">
        <f>ROUNDDOWN(S1041*0.2/W1041+2000,0)</f>
        <v/>
      </c>
      <c r="Y1041" s="17">
        <f>IF(O1041&lt;=0,0,LOOKUP(O1041,{0,1950001,3300001,6950001,9000001,18000001,40000001},{0.05,0.1,0.2,0.23,0.33,0.4,0.45}))</f>
        <v/>
      </c>
    </row>
    <row r="1042">
      <c r="A1042" t="inlineStr">
        <is>
          <t>1万円刻み</t>
        </is>
      </c>
      <c r="B1042" s="16">
        <f>'3_1万円刻み'!$A$140</f>
        <v/>
      </c>
      <c r="C1042" t="n">
        <v>2026</v>
      </c>
      <c r="D1042" t="n">
        <v>0</v>
      </c>
      <c r="E1042" t="n">
        <v>0</v>
      </c>
      <c r="F1042" t="n">
        <v>0</v>
      </c>
      <c r="G1042" s="16">
        <f>ROUND(MIN(B1042/12,650000)*12*0.0915+MIN(B1042/12,1390000)*12*(0.0504+0)+B1042*0.005,0)</f>
        <v/>
      </c>
      <c r="H1042" t="n">
        <v>0</v>
      </c>
      <c r="I1042" t="n">
        <v>0</v>
      </c>
      <c r="J1042" s="16">
        <f>IF(C1042=2026,IF(B1042&lt;741000,0,IF(B1042&lt;2191000,B1042-740000,IF(B1042&lt;2193000,1451000,IF(B1042&lt;2196000,1453000,IF(B1042&lt;2200000,1456000,IF(B1042&lt;3600000,ROUNDDOWN(B1042/4,-3)*2.8-80000,IF(B1042&lt;6600000,ROUNDDOWN(B1042/4,-3)*3.2-440000,IF(B1042&lt;8500000,ROUNDDOWN(B1042*0.9,0)-1100000,B1042-1950000)))))))),IF(B1042&lt;651000,0,IF(B1042&lt;1900000,B1042-650000,IF(B1042&lt;3600000,ROUNDDOWN(B1042/4,-3)*2.8-80000,IF(B1042&lt;6600000,ROUNDDOWN(B1042/4,-3)*3.2-440000,IF(B1042&lt;8500000,ROUNDDOWN(B1042*0.9,0)-1100000,B1042-1950000))))))</f>
        <v/>
      </c>
      <c r="K1042" s="16">
        <f>IF(J1042&gt;23500000,NA(),IF(C1042=2026,IF(J1042&lt;=4890000,1040000,IF(J1042&lt;=6550000,670000,620000)),IF(J1042&lt;=1320000,950000,IF(J1042&lt;=3360000,880000,IF(J1042&lt;=4890000,680000,IF(J1042&lt;=6550000,630000,580000))))))</f>
        <v/>
      </c>
      <c r="L1042" s="16">
        <f>IF(D1042=1,IF(J1042&lt;=9000000,380000,IF(J1042&lt;=9500000,260000,IF(J1042&lt;=10000000,130000,0))),0)</f>
        <v/>
      </c>
      <c r="M1042" s="16">
        <f>IF(D1042=1,IF(J1042&lt;=9000000,330000,IF(J1042&lt;=9500000,220000,IF(J1042&lt;=10000000,110000,0))),0)</f>
        <v/>
      </c>
      <c r="N1042" s="16">
        <f>IF(D1042=1,IF(J1042&lt;=9000000,50000,IF(J1042&lt;=9500000,40000,IF(J1042&lt;=10000000,20000,0))),0)</f>
        <v/>
      </c>
      <c r="O1042" s="16">
        <f>MAX(0,ROUNDDOWN(J1042-G1042-K1042-L1042-E1042*380000-F1042*630000-H1042,-3))</f>
        <v/>
      </c>
      <c r="P1042" s="16">
        <f>MAX(0,ROUNDDOWN(J1042-G1042-430000-M1042-E1042*330000-F1042*450000-I1042,-3))</f>
        <v/>
      </c>
      <c r="Q1042" s="16">
        <f>50000+N1042+E1042*50000+F1042*180000</f>
        <v/>
      </c>
      <c r="R1042" s="16">
        <f>IF(P1042&lt;=2000000,MIN(Q1042,P1042),MAX(Q1042-(P1042-2000000),50000))*0.05</f>
        <v/>
      </c>
      <c r="S1042" s="16">
        <f>MAX(0,P1042*0.1-R1042)</f>
        <v/>
      </c>
      <c r="T1042" s="16">
        <f>Q1042+MAX(0,K1042-480000)</f>
        <v/>
      </c>
      <c r="U1042" s="16">
        <f>P1042-T1042</f>
        <v/>
      </c>
      <c r="V1042" s="17">
        <f>IF(U1042&lt;0,0,LOOKUP(U1042,{0,1950001,3300001,6950001,9000001,18000001,40000001},{0.05,0.1,0.2,0.23,0.33,0.4,0.45}))</f>
        <v/>
      </c>
      <c r="W1042" s="18">
        <f>IF(U1042&lt;0,0.9,0.9-V1042*1.021)</f>
        <v/>
      </c>
      <c r="X1042" s="16">
        <f>ROUNDDOWN(S1042*0.2/W1042+2000,0)</f>
        <v/>
      </c>
      <c r="Y1042" s="17">
        <f>IF(O1042&lt;=0,0,LOOKUP(O1042,{0,1950001,3300001,6950001,9000001,18000001,40000001},{0.05,0.1,0.2,0.23,0.33,0.4,0.45}))</f>
        <v/>
      </c>
    </row>
    <row r="1043">
      <c r="A1043" t="inlineStr">
        <is>
          <t>1万円刻み</t>
        </is>
      </c>
      <c r="B1043" s="16">
        <f>'3_1万円刻み'!$A$140</f>
        <v/>
      </c>
      <c r="C1043" t="n">
        <v>2025</v>
      </c>
      <c r="D1043" t="n">
        <v>1</v>
      </c>
      <c r="E1043" t="n">
        <v>0</v>
      </c>
      <c r="F1043" t="n">
        <v>0</v>
      </c>
      <c r="G1043" s="16">
        <f>ROUND(MIN(B1043/12,650000)*12*0.0915+MIN(B1043/12,1390000)*12*(0.0504+0)+B1043*0.005,0)</f>
        <v/>
      </c>
      <c r="H1043" t="n">
        <v>0</v>
      </c>
      <c r="I1043" t="n">
        <v>0</v>
      </c>
      <c r="J1043" s="16">
        <f>IF(C1043=2026,IF(B1043&lt;741000,0,IF(B1043&lt;2191000,B1043-740000,IF(B1043&lt;2193000,1451000,IF(B1043&lt;2196000,1453000,IF(B1043&lt;2200000,1456000,IF(B1043&lt;3600000,ROUNDDOWN(B1043/4,-3)*2.8-80000,IF(B1043&lt;6600000,ROUNDDOWN(B1043/4,-3)*3.2-440000,IF(B1043&lt;8500000,ROUNDDOWN(B1043*0.9,0)-1100000,B1043-1950000)))))))),IF(B1043&lt;651000,0,IF(B1043&lt;1900000,B1043-650000,IF(B1043&lt;3600000,ROUNDDOWN(B1043/4,-3)*2.8-80000,IF(B1043&lt;6600000,ROUNDDOWN(B1043/4,-3)*3.2-440000,IF(B1043&lt;8500000,ROUNDDOWN(B1043*0.9,0)-1100000,B1043-1950000))))))</f>
        <v/>
      </c>
      <c r="K1043" s="16">
        <f>IF(J1043&gt;23500000,NA(),IF(C1043=2026,IF(J1043&lt;=4890000,1040000,IF(J1043&lt;=6550000,670000,620000)),IF(J1043&lt;=1320000,950000,IF(J1043&lt;=3360000,880000,IF(J1043&lt;=4890000,680000,IF(J1043&lt;=6550000,630000,580000))))))</f>
        <v/>
      </c>
      <c r="L1043" s="16">
        <f>IF(D1043=1,IF(J1043&lt;=9000000,380000,IF(J1043&lt;=9500000,260000,IF(J1043&lt;=10000000,130000,0))),0)</f>
        <v/>
      </c>
      <c r="M1043" s="16">
        <f>IF(D1043=1,IF(J1043&lt;=9000000,330000,IF(J1043&lt;=9500000,220000,IF(J1043&lt;=10000000,110000,0))),0)</f>
        <v/>
      </c>
      <c r="N1043" s="16">
        <f>IF(D1043=1,IF(J1043&lt;=9000000,50000,IF(J1043&lt;=9500000,40000,IF(J1043&lt;=10000000,20000,0))),0)</f>
        <v/>
      </c>
      <c r="O1043" s="16">
        <f>MAX(0,ROUNDDOWN(J1043-G1043-K1043-L1043-E1043*380000-F1043*630000-H1043,-3))</f>
        <v/>
      </c>
      <c r="P1043" s="16">
        <f>MAX(0,ROUNDDOWN(J1043-G1043-430000-M1043-E1043*330000-F1043*450000-I1043,-3))</f>
        <v/>
      </c>
      <c r="Q1043" s="16">
        <f>50000+N1043+E1043*50000+F1043*180000</f>
        <v/>
      </c>
      <c r="R1043" s="16">
        <f>IF(P1043&lt;=2000000,MIN(Q1043,P1043),MAX(Q1043-(P1043-2000000),50000))*0.05</f>
        <v/>
      </c>
      <c r="S1043" s="16">
        <f>MAX(0,P1043*0.1-R1043)</f>
        <v/>
      </c>
      <c r="T1043" s="16">
        <f>Q1043+MAX(0,K1043-480000)</f>
        <v/>
      </c>
      <c r="U1043" s="16">
        <f>P1043-T1043</f>
        <v/>
      </c>
      <c r="V1043" s="17">
        <f>IF(U1043&lt;0,0,LOOKUP(U1043,{0,1950001,3300001,6950001,9000001,18000001,40000001},{0.05,0.1,0.2,0.23,0.33,0.4,0.45}))</f>
        <v/>
      </c>
      <c r="W1043" s="18">
        <f>IF(U1043&lt;0,0.9,0.9-V1043*1.021)</f>
        <v/>
      </c>
      <c r="X1043" s="16">
        <f>ROUNDDOWN(S1043*0.2/W1043+2000,0)</f>
        <v/>
      </c>
      <c r="Y1043" s="17">
        <f>IF(O1043&lt;=0,0,LOOKUP(O1043,{0,1950001,3300001,6950001,9000001,18000001,40000001},{0.05,0.1,0.2,0.23,0.33,0.4,0.45}))</f>
        <v/>
      </c>
    </row>
    <row r="1044">
      <c r="A1044" t="inlineStr">
        <is>
          <t>1万円刻み</t>
        </is>
      </c>
      <c r="B1044" s="16">
        <f>'3_1万円刻み'!$A$140</f>
        <v/>
      </c>
      <c r="C1044" t="n">
        <v>2026</v>
      </c>
      <c r="D1044" t="n">
        <v>1</v>
      </c>
      <c r="E1044" t="n">
        <v>0</v>
      </c>
      <c r="F1044" t="n">
        <v>0</v>
      </c>
      <c r="G1044" s="16">
        <f>ROUND(MIN(B1044/12,650000)*12*0.0915+MIN(B1044/12,1390000)*12*(0.0504+0)+B1044*0.005,0)</f>
        <v/>
      </c>
      <c r="H1044" t="n">
        <v>0</v>
      </c>
      <c r="I1044" t="n">
        <v>0</v>
      </c>
      <c r="J1044" s="16">
        <f>IF(C1044=2026,IF(B1044&lt;741000,0,IF(B1044&lt;2191000,B1044-740000,IF(B1044&lt;2193000,1451000,IF(B1044&lt;2196000,1453000,IF(B1044&lt;2200000,1456000,IF(B1044&lt;3600000,ROUNDDOWN(B1044/4,-3)*2.8-80000,IF(B1044&lt;6600000,ROUNDDOWN(B1044/4,-3)*3.2-440000,IF(B1044&lt;8500000,ROUNDDOWN(B1044*0.9,0)-1100000,B1044-1950000)))))))),IF(B1044&lt;651000,0,IF(B1044&lt;1900000,B1044-650000,IF(B1044&lt;3600000,ROUNDDOWN(B1044/4,-3)*2.8-80000,IF(B1044&lt;6600000,ROUNDDOWN(B1044/4,-3)*3.2-440000,IF(B1044&lt;8500000,ROUNDDOWN(B1044*0.9,0)-1100000,B1044-1950000))))))</f>
        <v/>
      </c>
      <c r="K1044" s="16">
        <f>IF(J1044&gt;23500000,NA(),IF(C1044=2026,IF(J1044&lt;=4890000,1040000,IF(J1044&lt;=6550000,670000,620000)),IF(J1044&lt;=1320000,950000,IF(J1044&lt;=3360000,880000,IF(J1044&lt;=4890000,680000,IF(J1044&lt;=6550000,630000,580000))))))</f>
        <v/>
      </c>
      <c r="L1044" s="16">
        <f>IF(D1044=1,IF(J1044&lt;=9000000,380000,IF(J1044&lt;=9500000,260000,IF(J1044&lt;=10000000,130000,0))),0)</f>
        <v/>
      </c>
      <c r="M1044" s="16">
        <f>IF(D1044=1,IF(J1044&lt;=9000000,330000,IF(J1044&lt;=9500000,220000,IF(J1044&lt;=10000000,110000,0))),0)</f>
        <v/>
      </c>
      <c r="N1044" s="16">
        <f>IF(D1044=1,IF(J1044&lt;=9000000,50000,IF(J1044&lt;=9500000,40000,IF(J1044&lt;=10000000,20000,0))),0)</f>
        <v/>
      </c>
      <c r="O1044" s="16">
        <f>MAX(0,ROUNDDOWN(J1044-G1044-K1044-L1044-E1044*380000-F1044*630000-H1044,-3))</f>
        <v/>
      </c>
      <c r="P1044" s="16">
        <f>MAX(0,ROUNDDOWN(J1044-G1044-430000-M1044-E1044*330000-F1044*450000-I1044,-3))</f>
        <v/>
      </c>
      <c r="Q1044" s="16">
        <f>50000+N1044+E1044*50000+F1044*180000</f>
        <v/>
      </c>
      <c r="R1044" s="16">
        <f>IF(P1044&lt;=2000000,MIN(Q1044,P1044),MAX(Q1044-(P1044-2000000),50000))*0.05</f>
        <v/>
      </c>
      <c r="S1044" s="16">
        <f>MAX(0,P1044*0.1-R1044)</f>
        <v/>
      </c>
      <c r="T1044" s="16">
        <f>Q1044+MAX(0,K1044-480000)</f>
        <v/>
      </c>
      <c r="U1044" s="16">
        <f>P1044-T1044</f>
        <v/>
      </c>
      <c r="V1044" s="17">
        <f>IF(U1044&lt;0,0,LOOKUP(U1044,{0,1950001,3300001,6950001,9000001,18000001,40000001},{0.05,0.1,0.2,0.23,0.33,0.4,0.45}))</f>
        <v/>
      </c>
      <c r="W1044" s="18">
        <f>IF(U1044&lt;0,0.9,0.9-V1044*1.021)</f>
        <v/>
      </c>
      <c r="X1044" s="16">
        <f>ROUNDDOWN(S1044*0.2/W1044+2000,0)</f>
        <v/>
      </c>
      <c r="Y1044" s="17">
        <f>IF(O1044&lt;=0,0,LOOKUP(O1044,{0,1950001,3300001,6950001,9000001,18000001,40000001},{0.05,0.1,0.2,0.23,0.33,0.4,0.45}))</f>
        <v/>
      </c>
    </row>
    <row r="1045">
      <c r="A1045" t="inlineStr">
        <is>
          <t>1万円刻み</t>
        </is>
      </c>
      <c r="B1045" s="16">
        <f>'3_1万円刻み'!$A$141</f>
        <v/>
      </c>
      <c r="C1045" t="n">
        <v>2025</v>
      </c>
      <c r="D1045" t="n">
        <v>0</v>
      </c>
      <c r="E1045" t="n">
        <v>0</v>
      </c>
      <c r="F1045" t="n">
        <v>0</v>
      </c>
      <c r="G1045" s="16">
        <f>ROUND(MIN(B1045/12,650000)*12*0.0915+MIN(B1045/12,1390000)*12*(0.0504+0)+B1045*0.005,0)</f>
        <v/>
      </c>
      <c r="H1045" t="n">
        <v>0</v>
      </c>
      <c r="I1045" t="n">
        <v>0</v>
      </c>
      <c r="J1045" s="16">
        <f>IF(C1045=2026,IF(B1045&lt;741000,0,IF(B1045&lt;2191000,B1045-740000,IF(B1045&lt;2193000,1451000,IF(B1045&lt;2196000,1453000,IF(B1045&lt;2200000,1456000,IF(B1045&lt;3600000,ROUNDDOWN(B1045/4,-3)*2.8-80000,IF(B1045&lt;6600000,ROUNDDOWN(B1045/4,-3)*3.2-440000,IF(B1045&lt;8500000,ROUNDDOWN(B1045*0.9,0)-1100000,B1045-1950000)))))))),IF(B1045&lt;651000,0,IF(B1045&lt;1900000,B1045-650000,IF(B1045&lt;3600000,ROUNDDOWN(B1045/4,-3)*2.8-80000,IF(B1045&lt;6600000,ROUNDDOWN(B1045/4,-3)*3.2-440000,IF(B1045&lt;8500000,ROUNDDOWN(B1045*0.9,0)-1100000,B1045-1950000))))))</f>
        <v/>
      </c>
      <c r="K1045" s="16">
        <f>IF(J1045&gt;23500000,NA(),IF(C1045=2026,IF(J1045&lt;=4890000,1040000,IF(J1045&lt;=6550000,670000,620000)),IF(J1045&lt;=1320000,950000,IF(J1045&lt;=3360000,880000,IF(J1045&lt;=4890000,680000,IF(J1045&lt;=6550000,630000,580000))))))</f>
        <v/>
      </c>
      <c r="L1045" s="16">
        <f>IF(D1045=1,IF(J1045&lt;=9000000,380000,IF(J1045&lt;=9500000,260000,IF(J1045&lt;=10000000,130000,0))),0)</f>
        <v/>
      </c>
      <c r="M1045" s="16">
        <f>IF(D1045=1,IF(J1045&lt;=9000000,330000,IF(J1045&lt;=9500000,220000,IF(J1045&lt;=10000000,110000,0))),0)</f>
        <v/>
      </c>
      <c r="N1045" s="16">
        <f>IF(D1045=1,IF(J1045&lt;=9000000,50000,IF(J1045&lt;=9500000,40000,IF(J1045&lt;=10000000,20000,0))),0)</f>
        <v/>
      </c>
      <c r="O1045" s="16">
        <f>MAX(0,ROUNDDOWN(J1045-G1045-K1045-L1045-E1045*380000-F1045*630000-H1045,-3))</f>
        <v/>
      </c>
      <c r="P1045" s="16">
        <f>MAX(0,ROUNDDOWN(J1045-G1045-430000-M1045-E1045*330000-F1045*450000-I1045,-3))</f>
        <v/>
      </c>
      <c r="Q1045" s="16">
        <f>50000+N1045+E1045*50000+F1045*180000</f>
        <v/>
      </c>
      <c r="R1045" s="16">
        <f>IF(P1045&lt;=2000000,MIN(Q1045,P1045),MAX(Q1045-(P1045-2000000),50000))*0.05</f>
        <v/>
      </c>
      <c r="S1045" s="16">
        <f>MAX(0,P1045*0.1-R1045)</f>
        <v/>
      </c>
      <c r="T1045" s="16">
        <f>Q1045+MAX(0,K1045-480000)</f>
        <v/>
      </c>
      <c r="U1045" s="16">
        <f>P1045-T1045</f>
        <v/>
      </c>
      <c r="V1045" s="17">
        <f>IF(U1045&lt;0,0,LOOKUP(U1045,{0,1950001,3300001,6950001,9000001,18000001,40000001},{0.05,0.1,0.2,0.23,0.33,0.4,0.45}))</f>
        <v/>
      </c>
      <c r="W1045" s="18">
        <f>IF(U1045&lt;0,0.9,0.9-V1045*1.021)</f>
        <v/>
      </c>
      <c r="X1045" s="16">
        <f>ROUNDDOWN(S1045*0.2/W1045+2000,0)</f>
        <v/>
      </c>
      <c r="Y1045" s="17">
        <f>IF(O1045&lt;=0,0,LOOKUP(O1045,{0,1950001,3300001,6950001,9000001,18000001,40000001},{0.05,0.1,0.2,0.23,0.33,0.4,0.45}))</f>
        <v/>
      </c>
    </row>
    <row r="1046">
      <c r="A1046" t="inlineStr">
        <is>
          <t>1万円刻み</t>
        </is>
      </c>
      <c r="B1046" s="16">
        <f>'3_1万円刻み'!$A$141</f>
        <v/>
      </c>
      <c r="C1046" t="n">
        <v>2026</v>
      </c>
      <c r="D1046" t="n">
        <v>0</v>
      </c>
      <c r="E1046" t="n">
        <v>0</v>
      </c>
      <c r="F1046" t="n">
        <v>0</v>
      </c>
      <c r="G1046" s="16">
        <f>ROUND(MIN(B1046/12,650000)*12*0.0915+MIN(B1046/12,1390000)*12*(0.0504+0)+B1046*0.005,0)</f>
        <v/>
      </c>
      <c r="H1046" t="n">
        <v>0</v>
      </c>
      <c r="I1046" t="n">
        <v>0</v>
      </c>
      <c r="J1046" s="16">
        <f>IF(C1046=2026,IF(B1046&lt;741000,0,IF(B1046&lt;2191000,B1046-740000,IF(B1046&lt;2193000,1451000,IF(B1046&lt;2196000,1453000,IF(B1046&lt;2200000,1456000,IF(B1046&lt;3600000,ROUNDDOWN(B1046/4,-3)*2.8-80000,IF(B1046&lt;6600000,ROUNDDOWN(B1046/4,-3)*3.2-440000,IF(B1046&lt;8500000,ROUNDDOWN(B1046*0.9,0)-1100000,B1046-1950000)))))))),IF(B1046&lt;651000,0,IF(B1046&lt;1900000,B1046-650000,IF(B1046&lt;3600000,ROUNDDOWN(B1046/4,-3)*2.8-80000,IF(B1046&lt;6600000,ROUNDDOWN(B1046/4,-3)*3.2-440000,IF(B1046&lt;8500000,ROUNDDOWN(B1046*0.9,0)-1100000,B1046-1950000))))))</f>
        <v/>
      </c>
      <c r="K1046" s="16">
        <f>IF(J1046&gt;23500000,NA(),IF(C1046=2026,IF(J1046&lt;=4890000,1040000,IF(J1046&lt;=6550000,670000,620000)),IF(J1046&lt;=1320000,950000,IF(J1046&lt;=3360000,880000,IF(J1046&lt;=4890000,680000,IF(J1046&lt;=6550000,630000,580000))))))</f>
        <v/>
      </c>
      <c r="L1046" s="16">
        <f>IF(D1046=1,IF(J1046&lt;=9000000,380000,IF(J1046&lt;=9500000,260000,IF(J1046&lt;=10000000,130000,0))),0)</f>
        <v/>
      </c>
      <c r="M1046" s="16">
        <f>IF(D1046=1,IF(J1046&lt;=9000000,330000,IF(J1046&lt;=9500000,220000,IF(J1046&lt;=10000000,110000,0))),0)</f>
        <v/>
      </c>
      <c r="N1046" s="16">
        <f>IF(D1046=1,IF(J1046&lt;=9000000,50000,IF(J1046&lt;=9500000,40000,IF(J1046&lt;=10000000,20000,0))),0)</f>
        <v/>
      </c>
      <c r="O1046" s="16">
        <f>MAX(0,ROUNDDOWN(J1046-G1046-K1046-L1046-E1046*380000-F1046*630000-H1046,-3))</f>
        <v/>
      </c>
      <c r="P1046" s="16">
        <f>MAX(0,ROUNDDOWN(J1046-G1046-430000-M1046-E1046*330000-F1046*450000-I1046,-3))</f>
        <v/>
      </c>
      <c r="Q1046" s="16">
        <f>50000+N1046+E1046*50000+F1046*180000</f>
        <v/>
      </c>
      <c r="R1046" s="16">
        <f>IF(P1046&lt;=2000000,MIN(Q1046,P1046),MAX(Q1046-(P1046-2000000),50000))*0.05</f>
        <v/>
      </c>
      <c r="S1046" s="16">
        <f>MAX(0,P1046*0.1-R1046)</f>
        <v/>
      </c>
      <c r="T1046" s="16">
        <f>Q1046+MAX(0,K1046-480000)</f>
        <v/>
      </c>
      <c r="U1046" s="16">
        <f>P1046-T1046</f>
        <v/>
      </c>
      <c r="V1046" s="17">
        <f>IF(U1046&lt;0,0,LOOKUP(U1046,{0,1950001,3300001,6950001,9000001,18000001,40000001},{0.05,0.1,0.2,0.23,0.33,0.4,0.45}))</f>
        <v/>
      </c>
      <c r="W1046" s="18">
        <f>IF(U1046&lt;0,0.9,0.9-V1046*1.021)</f>
        <v/>
      </c>
      <c r="X1046" s="16">
        <f>ROUNDDOWN(S1046*0.2/W1046+2000,0)</f>
        <v/>
      </c>
      <c r="Y1046" s="17">
        <f>IF(O1046&lt;=0,0,LOOKUP(O1046,{0,1950001,3300001,6950001,9000001,18000001,40000001},{0.05,0.1,0.2,0.23,0.33,0.4,0.45}))</f>
        <v/>
      </c>
    </row>
    <row r="1047">
      <c r="A1047" t="inlineStr">
        <is>
          <t>1万円刻み</t>
        </is>
      </c>
      <c r="B1047" s="16">
        <f>'3_1万円刻み'!$A$141</f>
        <v/>
      </c>
      <c r="C1047" t="n">
        <v>2025</v>
      </c>
      <c r="D1047" t="n">
        <v>1</v>
      </c>
      <c r="E1047" t="n">
        <v>0</v>
      </c>
      <c r="F1047" t="n">
        <v>0</v>
      </c>
      <c r="G1047" s="16">
        <f>ROUND(MIN(B1047/12,650000)*12*0.0915+MIN(B1047/12,1390000)*12*(0.0504+0)+B1047*0.005,0)</f>
        <v/>
      </c>
      <c r="H1047" t="n">
        <v>0</v>
      </c>
      <c r="I1047" t="n">
        <v>0</v>
      </c>
      <c r="J1047" s="16">
        <f>IF(C1047=2026,IF(B1047&lt;741000,0,IF(B1047&lt;2191000,B1047-740000,IF(B1047&lt;2193000,1451000,IF(B1047&lt;2196000,1453000,IF(B1047&lt;2200000,1456000,IF(B1047&lt;3600000,ROUNDDOWN(B1047/4,-3)*2.8-80000,IF(B1047&lt;6600000,ROUNDDOWN(B1047/4,-3)*3.2-440000,IF(B1047&lt;8500000,ROUNDDOWN(B1047*0.9,0)-1100000,B1047-1950000)))))))),IF(B1047&lt;651000,0,IF(B1047&lt;1900000,B1047-650000,IF(B1047&lt;3600000,ROUNDDOWN(B1047/4,-3)*2.8-80000,IF(B1047&lt;6600000,ROUNDDOWN(B1047/4,-3)*3.2-440000,IF(B1047&lt;8500000,ROUNDDOWN(B1047*0.9,0)-1100000,B1047-1950000))))))</f>
        <v/>
      </c>
      <c r="K1047" s="16">
        <f>IF(J1047&gt;23500000,NA(),IF(C1047=2026,IF(J1047&lt;=4890000,1040000,IF(J1047&lt;=6550000,670000,620000)),IF(J1047&lt;=1320000,950000,IF(J1047&lt;=3360000,880000,IF(J1047&lt;=4890000,680000,IF(J1047&lt;=6550000,630000,580000))))))</f>
        <v/>
      </c>
      <c r="L1047" s="16">
        <f>IF(D1047=1,IF(J1047&lt;=9000000,380000,IF(J1047&lt;=9500000,260000,IF(J1047&lt;=10000000,130000,0))),0)</f>
        <v/>
      </c>
      <c r="M1047" s="16">
        <f>IF(D1047=1,IF(J1047&lt;=9000000,330000,IF(J1047&lt;=9500000,220000,IF(J1047&lt;=10000000,110000,0))),0)</f>
        <v/>
      </c>
      <c r="N1047" s="16">
        <f>IF(D1047=1,IF(J1047&lt;=9000000,50000,IF(J1047&lt;=9500000,40000,IF(J1047&lt;=10000000,20000,0))),0)</f>
        <v/>
      </c>
      <c r="O1047" s="16">
        <f>MAX(0,ROUNDDOWN(J1047-G1047-K1047-L1047-E1047*380000-F1047*630000-H1047,-3))</f>
        <v/>
      </c>
      <c r="P1047" s="16">
        <f>MAX(0,ROUNDDOWN(J1047-G1047-430000-M1047-E1047*330000-F1047*450000-I1047,-3))</f>
        <v/>
      </c>
      <c r="Q1047" s="16">
        <f>50000+N1047+E1047*50000+F1047*180000</f>
        <v/>
      </c>
      <c r="R1047" s="16">
        <f>IF(P1047&lt;=2000000,MIN(Q1047,P1047),MAX(Q1047-(P1047-2000000),50000))*0.05</f>
        <v/>
      </c>
      <c r="S1047" s="16">
        <f>MAX(0,P1047*0.1-R1047)</f>
        <v/>
      </c>
      <c r="T1047" s="16">
        <f>Q1047+MAX(0,K1047-480000)</f>
        <v/>
      </c>
      <c r="U1047" s="16">
        <f>P1047-T1047</f>
        <v/>
      </c>
      <c r="V1047" s="17">
        <f>IF(U1047&lt;0,0,LOOKUP(U1047,{0,1950001,3300001,6950001,9000001,18000001,40000001},{0.05,0.1,0.2,0.23,0.33,0.4,0.45}))</f>
        <v/>
      </c>
      <c r="W1047" s="18">
        <f>IF(U1047&lt;0,0.9,0.9-V1047*1.021)</f>
        <v/>
      </c>
      <c r="X1047" s="16">
        <f>ROUNDDOWN(S1047*0.2/W1047+2000,0)</f>
        <v/>
      </c>
      <c r="Y1047" s="17">
        <f>IF(O1047&lt;=0,0,LOOKUP(O1047,{0,1950001,3300001,6950001,9000001,18000001,40000001},{0.05,0.1,0.2,0.23,0.33,0.4,0.45}))</f>
        <v/>
      </c>
    </row>
    <row r="1048">
      <c r="A1048" t="inlineStr">
        <is>
          <t>1万円刻み</t>
        </is>
      </c>
      <c r="B1048" s="16">
        <f>'3_1万円刻み'!$A$141</f>
        <v/>
      </c>
      <c r="C1048" t="n">
        <v>2026</v>
      </c>
      <c r="D1048" t="n">
        <v>1</v>
      </c>
      <c r="E1048" t="n">
        <v>0</v>
      </c>
      <c r="F1048" t="n">
        <v>0</v>
      </c>
      <c r="G1048" s="16">
        <f>ROUND(MIN(B1048/12,650000)*12*0.0915+MIN(B1048/12,1390000)*12*(0.0504+0)+B1048*0.005,0)</f>
        <v/>
      </c>
      <c r="H1048" t="n">
        <v>0</v>
      </c>
      <c r="I1048" t="n">
        <v>0</v>
      </c>
      <c r="J1048" s="16">
        <f>IF(C1048=2026,IF(B1048&lt;741000,0,IF(B1048&lt;2191000,B1048-740000,IF(B1048&lt;2193000,1451000,IF(B1048&lt;2196000,1453000,IF(B1048&lt;2200000,1456000,IF(B1048&lt;3600000,ROUNDDOWN(B1048/4,-3)*2.8-80000,IF(B1048&lt;6600000,ROUNDDOWN(B1048/4,-3)*3.2-440000,IF(B1048&lt;8500000,ROUNDDOWN(B1048*0.9,0)-1100000,B1048-1950000)))))))),IF(B1048&lt;651000,0,IF(B1048&lt;1900000,B1048-650000,IF(B1048&lt;3600000,ROUNDDOWN(B1048/4,-3)*2.8-80000,IF(B1048&lt;6600000,ROUNDDOWN(B1048/4,-3)*3.2-440000,IF(B1048&lt;8500000,ROUNDDOWN(B1048*0.9,0)-1100000,B1048-1950000))))))</f>
        <v/>
      </c>
      <c r="K1048" s="16">
        <f>IF(J1048&gt;23500000,NA(),IF(C1048=2026,IF(J1048&lt;=4890000,1040000,IF(J1048&lt;=6550000,670000,620000)),IF(J1048&lt;=1320000,950000,IF(J1048&lt;=3360000,880000,IF(J1048&lt;=4890000,680000,IF(J1048&lt;=6550000,630000,580000))))))</f>
        <v/>
      </c>
      <c r="L1048" s="16">
        <f>IF(D1048=1,IF(J1048&lt;=9000000,380000,IF(J1048&lt;=9500000,260000,IF(J1048&lt;=10000000,130000,0))),0)</f>
        <v/>
      </c>
      <c r="M1048" s="16">
        <f>IF(D1048=1,IF(J1048&lt;=9000000,330000,IF(J1048&lt;=9500000,220000,IF(J1048&lt;=10000000,110000,0))),0)</f>
        <v/>
      </c>
      <c r="N1048" s="16">
        <f>IF(D1048=1,IF(J1048&lt;=9000000,50000,IF(J1048&lt;=9500000,40000,IF(J1048&lt;=10000000,20000,0))),0)</f>
        <v/>
      </c>
      <c r="O1048" s="16">
        <f>MAX(0,ROUNDDOWN(J1048-G1048-K1048-L1048-E1048*380000-F1048*630000-H1048,-3))</f>
        <v/>
      </c>
      <c r="P1048" s="16">
        <f>MAX(0,ROUNDDOWN(J1048-G1048-430000-M1048-E1048*330000-F1048*450000-I1048,-3))</f>
        <v/>
      </c>
      <c r="Q1048" s="16">
        <f>50000+N1048+E1048*50000+F1048*180000</f>
        <v/>
      </c>
      <c r="R1048" s="16">
        <f>IF(P1048&lt;=2000000,MIN(Q1048,P1048),MAX(Q1048-(P1048-2000000),50000))*0.05</f>
        <v/>
      </c>
      <c r="S1048" s="16">
        <f>MAX(0,P1048*0.1-R1048)</f>
        <v/>
      </c>
      <c r="T1048" s="16">
        <f>Q1048+MAX(0,K1048-480000)</f>
        <v/>
      </c>
      <c r="U1048" s="16">
        <f>P1048-T1048</f>
        <v/>
      </c>
      <c r="V1048" s="17">
        <f>IF(U1048&lt;0,0,LOOKUP(U1048,{0,1950001,3300001,6950001,9000001,18000001,40000001},{0.05,0.1,0.2,0.23,0.33,0.4,0.45}))</f>
        <v/>
      </c>
      <c r="W1048" s="18">
        <f>IF(U1048&lt;0,0.9,0.9-V1048*1.021)</f>
        <v/>
      </c>
      <c r="X1048" s="16">
        <f>ROUNDDOWN(S1048*0.2/W1048+2000,0)</f>
        <v/>
      </c>
      <c r="Y1048" s="17">
        <f>IF(O1048&lt;=0,0,LOOKUP(O1048,{0,1950001,3300001,6950001,9000001,18000001,40000001},{0.05,0.1,0.2,0.23,0.33,0.4,0.45}))</f>
        <v/>
      </c>
    </row>
    <row r="1049">
      <c r="A1049" t="inlineStr">
        <is>
          <t>1万円刻み</t>
        </is>
      </c>
      <c r="B1049" s="16">
        <f>'3_1万円刻み'!$A$142</f>
        <v/>
      </c>
      <c r="C1049" t="n">
        <v>2025</v>
      </c>
      <c r="D1049" t="n">
        <v>0</v>
      </c>
      <c r="E1049" t="n">
        <v>0</v>
      </c>
      <c r="F1049" t="n">
        <v>0</v>
      </c>
      <c r="G1049" s="16">
        <f>ROUND(MIN(B1049/12,650000)*12*0.0915+MIN(B1049/12,1390000)*12*(0.0504+0)+B1049*0.005,0)</f>
        <v/>
      </c>
      <c r="H1049" t="n">
        <v>0</v>
      </c>
      <c r="I1049" t="n">
        <v>0</v>
      </c>
      <c r="J1049" s="16">
        <f>IF(C1049=2026,IF(B1049&lt;741000,0,IF(B1049&lt;2191000,B1049-740000,IF(B1049&lt;2193000,1451000,IF(B1049&lt;2196000,1453000,IF(B1049&lt;2200000,1456000,IF(B1049&lt;3600000,ROUNDDOWN(B1049/4,-3)*2.8-80000,IF(B1049&lt;6600000,ROUNDDOWN(B1049/4,-3)*3.2-440000,IF(B1049&lt;8500000,ROUNDDOWN(B1049*0.9,0)-1100000,B1049-1950000)))))))),IF(B1049&lt;651000,0,IF(B1049&lt;1900000,B1049-650000,IF(B1049&lt;3600000,ROUNDDOWN(B1049/4,-3)*2.8-80000,IF(B1049&lt;6600000,ROUNDDOWN(B1049/4,-3)*3.2-440000,IF(B1049&lt;8500000,ROUNDDOWN(B1049*0.9,0)-1100000,B1049-1950000))))))</f>
        <v/>
      </c>
      <c r="K1049" s="16">
        <f>IF(J1049&gt;23500000,NA(),IF(C1049=2026,IF(J1049&lt;=4890000,1040000,IF(J1049&lt;=6550000,670000,620000)),IF(J1049&lt;=1320000,950000,IF(J1049&lt;=3360000,880000,IF(J1049&lt;=4890000,680000,IF(J1049&lt;=6550000,630000,580000))))))</f>
        <v/>
      </c>
      <c r="L1049" s="16">
        <f>IF(D1049=1,IF(J1049&lt;=9000000,380000,IF(J1049&lt;=9500000,260000,IF(J1049&lt;=10000000,130000,0))),0)</f>
        <v/>
      </c>
      <c r="M1049" s="16">
        <f>IF(D1049=1,IF(J1049&lt;=9000000,330000,IF(J1049&lt;=9500000,220000,IF(J1049&lt;=10000000,110000,0))),0)</f>
        <v/>
      </c>
      <c r="N1049" s="16">
        <f>IF(D1049=1,IF(J1049&lt;=9000000,50000,IF(J1049&lt;=9500000,40000,IF(J1049&lt;=10000000,20000,0))),0)</f>
        <v/>
      </c>
      <c r="O1049" s="16">
        <f>MAX(0,ROUNDDOWN(J1049-G1049-K1049-L1049-E1049*380000-F1049*630000-H1049,-3))</f>
        <v/>
      </c>
      <c r="P1049" s="16">
        <f>MAX(0,ROUNDDOWN(J1049-G1049-430000-M1049-E1049*330000-F1049*450000-I1049,-3))</f>
        <v/>
      </c>
      <c r="Q1049" s="16">
        <f>50000+N1049+E1049*50000+F1049*180000</f>
        <v/>
      </c>
      <c r="R1049" s="16">
        <f>IF(P1049&lt;=2000000,MIN(Q1049,P1049),MAX(Q1049-(P1049-2000000),50000))*0.05</f>
        <v/>
      </c>
      <c r="S1049" s="16">
        <f>MAX(0,P1049*0.1-R1049)</f>
        <v/>
      </c>
      <c r="T1049" s="16">
        <f>Q1049+MAX(0,K1049-480000)</f>
        <v/>
      </c>
      <c r="U1049" s="16">
        <f>P1049-T1049</f>
        <v/>
      </c>
      <c r="V1049" s="17">
        <f>IF(U1049&lt;0,0,LOOKUP(U1049,{0,1950001,3300001,6950001,9000001,18000001,40000001},{0.05,0.1,0.2,0.23,0.33,0.4,0.45}))</f>
        <v/>
      </c>
      <c r="W1049" s="18">
        <f>IF(U1049&lt;0,0.9,0.9-V1049*1.021)</f>
        <v/>
      </c>
      <c r="X1049" s="16">
        <f>ROUNDDOWN(S1049*0.2/W1049+2000,0)</f>
        <v/>
      </c>
      <c r="Y1049" s="17">
        <f>IF(O1049&lt;=0,0,LOOKUP(O1049,{0,1950001,3300001,6950001,9000001,18000001,40000001},{0.05,0.1,0.2,0.23,0.33,0.4,0.45}))</f>
        <v/>
      </c>
    </row>
    <row r="1050">
      <c r="A1050" t="inlineStr">
        <is>
          <t>1万円刻み</t>
        </is>
      </c>
      <c r="B1050" s="16">
        <f>'3_1万円刻み'!$A$142</f>
        <v/>
      </c>
      <c r="C1050" t="n">
        <v>2026</v>
      </c>
      <c r="D1050" t="n">
        <v>0</v>
      </c>
      <c r="E1050" t="n">
        <v>0</v>
      </c>
      <c r="F1050" t="n">
        <v>0</v>
      </c>
      <c r="G1050" s="16">
        <f>ROUND(MIN(B1050/12,650000)*12*0.0915+MIN(B1050/12,1390000)*12*(0.0504+0)+B1050*0.005,0)</f>
        <v/>
      </c>
      <c r="H1050" t="n">
        <v>0</v>
      </c>
      <c r="I1050" t="n">
        <v>0</v>
      </c>
      <c r="J1050" s="16">
        <f>IF(C1050=2026,IF(B1050&lt;741000,0,IF(B1050&lt;2191000,B1050-740000,IF(B1050&lt;2193000,1451000,IF(B1050&lt;2196000,1453000,IF(B1050&lt;2200000,1456000,IF(B1050&lt;3600000,ROUNDDOWN(B1050/4,-3)*2.8-80000,IF(B1050&lt;6600000,ROUNDDOWN(B1050/4,-3)*3.2-440000,IF(B1050&lt;8500000,ROUNDDOWN(B1050*0.9,0)-1100000,B1050-1950000)))))))),IF(B1050&lt;651000,0,IF(B1050&lt;1900000,B1050-650000,IF(B1050&lt;3600000,ROUNDDOWN(B1050/4,-3)*2.8-80000,IF(B1050&lt;6600000,ROUNDDOWN(B1050/4,-3)*3.2-440000,IF(B1050&lt;8500000,ROUNDDOWN(B1050*0.9,0)-1100000,B1050-1950000))))))</f>
        <v/>
      </c>
      <c r="K1050" s="16">
        <f>IF(J1050&gt;23500000,NA(),IF(C1050=2026,IF(J1050&lt;=4890000,1040000,IF(J1050&lt;=6550000,670000,620000)),IF(J1050&lt;=1320000,950000,IF(J1050&lt;=3360000,880000,IF(J1050&lt;=4890000,680000,IF(J1050&lt;=6550000,630000,580000))))))</f>
        <v/>
      </c>
      <c r="L1050" s="16">
        <f>IF(D1050=1,IF(J1050&lt;=9000000,380000,IF(J1050&lt;=9500000,260000,IF(J1050&lt;=10000000,130000,0))),0)</f>
        <v/>
      </c>
      <c r="M1050" s="16">
        <f>IF(D1050=1,IF(J1050&lt;=9000000,330000,IF(J1050&lt;=9500000,220000,IF(J1050&lt;=10000000,110000,0))),0)</f>
        <v/>
      </c>
      <c r="N1050" s="16">
        <f>IF(D1050=1,IF(J1050&lt;=9000000,50000,IF(J1050&lt;=9500000,40000,IF(J1050&lt;=10000000,20000,0))),0)</f>
        <v/>
      </c>
      <c r="O1050" s="16">
        <f>MAX(0,ROUNDDOWN(J1050-G1050-K1050-L1050-E1050*380000-F1050*630000-H1050,-3))</f>
        <v/>
      </c>
      <c r="P1050" s="16">
        <f>MAX(0,ROUNDDOWN(J1050-G1050-430000-M1050-E1050*330000-F1050*450000-I1050,-3))</f>
        <v/>
      </c>
      <c r="Q1050" s="16">
        <f>50000+N1050+E1050*50000+F1050*180000</f>
        <v/>
      </c>
      <c r="R1050" s="16">
        <f>IF(P1050&lt;=2000000,MIN(Q1050,P1050),MAX(Q1050-(P1050-2000000),50000))*0.05</f>
        <v/>
      </c>
      <c r="S1050" s="16">
        <f>MAX(0,P1050*0.1-R1050)</f>
        <v/>
      </c>
      <c r="T1050" s="16">
        <f>Q1050+MAX(0,K1050-480000)</f>
        <v/>
      </c>
      <c r="U1050" s="16">
        <f>P1050-T1050</f>
        <v/>
      </c>
      <c r="V1050" s="17">
        <f>IF(U1050&lt;0,0,LOOKUP(U1050,{0,1950001,3300001,6950001,9000001,18000001,40000001},{0.05,0.1,0.2,0.23,0.33,0.4,0.45}))</f>
        <v/>
      </c>
      <c r="W1050" s="18">
        <f>IF(U1050&lt;0,0.9,0.9-V1050*1.021)</f>
        <v/>
      </c>
      <c r="X1050" s="16">
        <f>ROUNDDOWN(S1050*0.2/W1050+2000,0)</f>
        <v/>
      </c>
      <c r="Y1050" s="17">
        <f>IF(O1050&lt;=0,0,LOOKUP(O1050,{0,1950001,3300001,6950001,9000001,18000001,40000001},{0.05,0.1,0.2,0.23,0.33,0.4,0.45}))</f>
        <v/>
      </c>
    </row>
    <row r="1051">
      <c r="A1051" t="inlineStr">
        <is>
          <t>1万円刻み</t>
        </is>
      </c>
      <c r="B1051" s="16">
        <f>'3_1万円刻み'!$A$142</f>
        <v/>
      </c>
      <c r="C1051" t="n">
        <v>2025</v>
      </c>
      <c r="D1051" t="n">
        <v>1</v>
      </c>
      <c r="E1051" t="n">
        <v>0</v>
      </c>
      <c r="F1051" t="n">
        <v>0</v>
      </c>
      <c r="G1051" s="16">
        <f>ROUND(MIN(B1051/12,650000)*12*0.0915+MIN(B1051/12,1390000)*12*(0.0504+0)+B1051*0.005,0)</f>
        <v/>
      </c>
      <c r="H1051" t="n">
        <v>0</v>
      </c>
      <c r="I1051" t="n">
        <v>0</v>
      </c>
      <c r="J1051" s="16">
        <f>IF(C1051=2026,IF(B1051&lt;741000,0,IF(B1051&lt;2191000,B1051-740000,IF(B1051&lt;2193000,1451000,IF(B1051&lt;2196000,1453000,IF(B1051&lt;2200000,1456000,IF(B1051&lt;3600000,ROUNDDOWN(B1051/4,-3)*2.8-80000,IF(B1051&lt;6600000,ROUNDDOWN(B1051/4,-3)*3.2-440000,IF(B1051&lt;8500000,ROUNDDOWN(B1051*0.9,0)-1100000,B1051-1950000)))))))),IF(B1051&lt;651000,0,IF(B1051&lt;1900000,B1051-650000,IF(B1051&lt;3600000,ROUNDDOWN(B1051/4,-3)*2.8-80000,IF(B1051&lt;6600000,ROUNDDOWN(B1051/4,-3)*3.2-440000,IF(B1051&lt;8500000,ROUNDDOWN(B1051*0.9,0)-1100000,B1051-1950000))))))</f>
        <v/>
      </c>
      <c r="K1051" s="16">
        <f>IF(J1051&gt;23500000,NA(),IF(C1051=2026,IF(J1051&lt;=4890000,1040000,IF(J1051&lt;=6550000,670000,620000)),IF(J1051&lt;=1320000,950000,IF(J1051&lt;=3360000,880000,IF(J1051&lt;=4890000,680000,IF(J1051&lt;=6550000,630000,580000))))))</f>
        <v/>
      </c>
      <c r="L1051" s="16">
        <f>IF(D1051=1,IF(J1051&lt;=9000000,380000,IF(J1051&lt;=9500000,260000,IF(J1051&lt;=10000000,130000,0))),0)</f>
        <v/>
      </c>
      <c r="M1051" s="16">
        <f>IF(D1051=1,IF(J1051&lt;=9000000,330000,IF(J1051&lt;=9500000,220000,IF(J1051&lt;=10000000,110000,0))),0)</f>
        <v/>
      </c>
      <c r="N1051" s="16">
        <f>IF(D1051=1,IF(J1051&lt;=9000000,50000,IF(J1051&lt;=9500000,40000,IF(J1051&lt;=10000000,20000,0))),0)</f>
        <v/>
      </c>
      <c r="O1051" s="16">
        <f>MAX(0,ROUNDDOWN(J1051-G1051-K1051-L1051-E1051*380000-F1051*630000-H1051,-3))</f>
        <v/>
      </c>
      <c r="P1051" s="16">
        <f>MAX(0,ROUNDDOWN(J1051-G1051-430000-M1051-E1051*330000-F1051*450000-I1051,-3))</f>
        <v/>
      </c>
      <c r="Q1051" s="16">
        <f>50000+N1051+E1051*50000+F1051*180000</f>
        <v/>
      </c>
      <c r="R1051" s="16">
        <f>IF(P1051&lt;=2000000,MIN(Q1051,P1051),MAX(Q1051-(P1051-2000000),50000))*0.05</f>
        <v/>
      </c>
      <c r="S1051" s="16">
        <f>MAX(0,P1051*0.1-R1051)</f>
        <v/>
      </c>
      <c r="T1051" s="16">
        <f>Q1051+MAX(0,K1051-480000)</f>
        <v/>
      </c>
      <c r="U1051" s="16">
        <f>P1051-T1051</f>
        <v/>
      </c>
      <c r="V1051" s="17">
        <f>IF(U1051&lt;0,0,LOOKUP(U1051,{0,1950001,3300001,6950001,9000001,18000001,40000001},{0.05,0.1,0.2,0.23,0.33,0.4,0.45}))</f>
        <v/>
      </c>
      <c r="W1051" s="18">
        <f>IF(U1051&lt;0,0.9,0.9-V1051*1.021)</f>
        <v/>
      </c>
      <c r="X1051" s="16">
        <f>ROUNDDOWN(S1051*0.2/W1051+2000,0)</f>
        <v/>
      </c>
      <c r="Y1051" s="17">
        <f>IF(O1051&lt;=0,0,LOOKUP(O1051,{0,1950001,3300001,6950001,9000001,18000001,40000001},{0.05,0.1,0.2,0.23,0.33,0.4,0.45}))</f>
        <v/>
      </c>
    </row>
    <row r="1052">
      <c r="A1052" t="inlineStr">
        <is>
          <t>1万円刻み</t>
        </is>
      </c>
      <c r="B1052" s="16">
        <f>'3_1万円刻み'!$A$142</f>
        <v/>
      </c>
      <c r="C1052" t="n">
        <v>2026</v>
      </c>
      <c r="D1052" t="n">
        <v>1</v>
      </c>
      <c r="E1052" t="n">
        <v>0</v>
      </c>
      <c r="F1052" t="n">
        <v>0</v>
      </c>
      <c r="G1052" s="16">
        <f>ROUND(MIN(B1052/12,650000)*12*0.0915+MIN(B1052/12,1390000)*12*(0.0504+0)+B1052*0.005,0)</f>
        <v/>
      </c>
      <c r="H1052" t="n">
        <v>0</v>
      </c>
      <c r="I1052" t="n">
        <v>0</v>
      </c>
      <c r="J1052" s="16">
        <f>IF(C1052=2026,IF(B1052&lt;741000,0,IF(B1052&lt;2191000,B1052-740000,IF(B1052&lt;2193000,1451000,IF(B1052&lt;2196000,1453000,IF(B1052&lt;2200000,1456000,IF(B1052&lt;3600000,ROUNDDOWN(B1052/4,-3)*2.8-80000,IF(B1052&lt;6600000,ROUNDDOWN(B1052/4,-3)*3.2-440000,IF(B1052&lt;8500000,ROUNDDOWN(B1052*0.9,0)-1100000,B1052-1950000)))))))),IF(B1052&lt;651000,0,IF(B1052&lt;1900000,B1052-650000,IF(B1052&lt;3600000,ROUNDDOWN(B1052/4,-3)*2.8-80000,IF(B1052&lt;6600000,ROUNDDOWN(B1052/4,-3)*3.2-440000,IF(B1052&lt;8500000,ROUNDDOWN(B1052*0.9,0)-1100000,B1052-1950000))))))</f>
        <v/>
      </c>
      <c r="K1052" s="16">
        <f>IF(J1052&gt;23500000,NA(),IF(C1052=2026,IF(J1052&lt;=4890000,1040000,IF(J1052&lt;=6550000,670000,620000)),IF(J1052&lt;=1320000,950000,IF(J1052&lt;=3360000,880000,IF(J1052&lt;=4890000,680000,IF(J1052&lt;=6550000,630000,580000))))))</f>
        <v/>
      </c>
      <c r="L1052" s="16">
        <f>IF(D1052=1,IF(J1052&lt;=9000000,380000,IF(J1052&lt;=9500000,260000,IF(J1052&lt;=10000000,130000,0))),0)</f>
        <v/>
      </c>
      <c r="M1052" s="16">
        <f>IF(D1052=1,IF(J1052&lt;=9000000,330000,IF(J1052&lt;=9500000,220000,IF(J1052&lt;=10000000,110000,0))),0)</f>
        <v/>
      </c>
      <c r="N1052" s="16">
        <f>IF(D1052=1,IF(J1052&lt;=9000000,50000,IF(J1052&lt;=9500000,40000,IF(J1052&lt;=10000000,20000,0))),0)</f>
        <v/>
      </c>
      <c r="O1052" s="16">
        <f>MAX(0,ROUNDDOWN(J1052-G1052-K1052-L1052-E1052*380000-F1052*630000-H1052,-3))</f>
        <v/>
      </c>
      <c r="P1052" s="16">
        <f>MAX(0,ROUNDDOWN(J1052-G1052-430000-M1052-E1052*330000-F1052*450000-I1052,-3))</f>
        <v/>
      </c>
      <c r="Q1052" s="16">
        <f>50000+N1052+E1052*50000+F1052*180000</f>
        <v/>
      </c>
      <c r="R1052" s="16">
        <f>IF(P1052&lt;=2000000,MIN(Q1052,P1052),MAX(Q1052-(P1052-2000000),50000))*0.05</f>
        <v/>
      </c>
      <c r="S1052" s="16">
        <f>MAX(0,P1052*0.1-R1052)</f>
        <v/>
      </c>
      <c r="T1052" s="16">
        <f>Q1052+MAX(0,K1052-480000)</f>
        <v/>
      </c>
      <c r="U1052" s="16">
        <f>P1052-T1052</f>
        <v/>
      </c>
      <c r="V1052" s="17">
        <f>IF(U1052&lt;0,0,LOOKUP(U1052,{0,1950001,3300001,6950001,9000001,18000001,40000001},{0.05,0.1,0.2,0.23,0.33,0.4,0.45}))</f>
        <v/>
      </c>
      <c r="W1052" s="18">
        <f>IF(U1052&lt;0,0.9,0.9-V1052*1.021)</f>
        <v/>
      </c>
      <c r="X1052" s="16">
        <f>ROUNDDOWN(S1052*0.2/W1052+2000,0)</f>
        <v/>
      </c>
      <c r="Y1052" s="17">
        <f>IF(O1052&lt;=0,0,LOOKUP(O1052,{0,1950001,3300001,6950001,9000001,18000001,40000001},{0.05,0.1,0.2,0.23,0.33,0.4,0.45}))</f>
        <v/>
      </c>
    </row>
    <row r="1053">
      <c r="A1053" t="inlineStr">
        <is>
          <t>1万円刻み</t>
        </is>
      </c>
      <c r="B1053" s="16">
        <f>'3_1万円刻み'!$A$143</f>
        <v/>
      </c>
      <c r="C1053" t="n">
        <v>2025</v>
      </c>
      <c r="D1053" t="n">
        <v>0</v>
      </c>
      <c r="E1053" t="n">
        <v>0</v>
      </c>
      <c r="F1053" t="n">
        <v>0</v>
      </c>
      <c r="G1053" s="16">
        <f>ROUND(MIN(B1053/12,650000)*12*0.0915+MIN(B1053/12,1390000)*12*(0.0504+0)+B1053*0.005,0)</f>
        <v/>
      </c>
      <c r="H1053" t="n">
        <v>0</v>
      </c>
      <c r="I1053" t="n">
        <v>0</v>
      </c>
      <c r="J1053" s="16">
        <f>IF(C1053=2026,IF(B1053&lt;741000,0,IF(B1053&lt;2191000,B1053-740000,IF(B1053&lt;2193000,1451000,IF(B1053&lt;2196000,1453000,IF(B1053&lt;2200000,1456000,IF(B1053&lt;3600000,ROUNDDOWN(B1053/4,-3)*2.8-80000,IF(B1053&lt;6600000,ROUNDDOWN(B1053/4,-3)*3.2-440000,IF(B1053&lt;8500000,ROUNDDOWN(B1053*0.9,0)-1100000,B1053-1950000)))))))),IF(B1053&lt;651000,0,IF(B1053&lt;1900000,B1053-650000,IF(B1053&lt;3600000,ROUNDDOWN(B1053/4,-3)*2.8-80000,IF(B1053&lt;6600000,ROUNDDOWN(B1053/4,-3)*3.2-440000,IF(B1053&lt;8500000,ROUNDDOWN(B1053*0.9,0)-1100000,B1053-1950000))))))</f>
        <v/>
      </c>
      <c r="K1053" s="16">
        <f>IF(J1053&gt;23500000,NA(),IF(C1053=2026,IF(J1053&lt;=4890000,1040000,IF(J1053&lt;=6550000,670000,620000)),IF(J1053&lt;=1320000,950000,IF(J1053&lt;=3360000,880000,IF(J1053&lt;=4890000,680000,IF(J1053&lt;=6550000,630000,580000))))))</f>
        <v/>
      </c>
      <c r="L1053" s="16">
        <f>IF(D1053=1,IF(J1053&lt;=9000000,380000,IF(J1053&lt;=9500000,260000,IF(J1053&lt;=10000000,130000,0))),0)</f>
        <v/>
      </c>
      <c r="M1053" s="16">
        <f>IF(D1053=1,IF(J1053&lt;=9000000,330000,IF(J1053&lt;=9500000,220000,IF(J1053&lt;=10000000,110000,0))),0)</f>
        <v/>
      </c>
      <c r="N1053" s="16">
        <f>IF(D1053=1,IF(J1053&lt;=9000000,50000,IF(J1053&lt;=9500000,40000,IF(J1053&lt;=10000000,20000,0))),0)</f>
        <v/>
      </c>
      <c r="O1053" s="16">
        <f>MAX(0,ROUNDDOWN(J1053-G1053-K1053-L1053-E1053*380000-F1053*630000-H1053,-3))</f>
        <v/>
      </c>
      <c r="P1053" s="16">
        <f>MAX(0,ROUNDDOWN(J1053-G1053-430000-M1053-E1053*330000-F1053*450000-I1053,-3))</f>
        <v/>
      </c>
      <c r="Q1053" s="16">
        <f>50000+N1053+E1053*50000+F1053*180000</f>
        <v/>
      </c>
      <c r="R1053" s="16">
        <f>IF(P1053&lt;=2000000,MIN(Q1053,P1053),MAX(Q1053-(P1053-2000000),50000))*0.05</f>
        <v/>
      </c>
      <c r="S1053" s="16">
        <f>MAX(0,P1053*0.1-R1053)</f>
        <v/>
      </c>
      <c r="T1053" s="16">
        <f>Q1053+MAX(0,K1053-480000)</f>
        <v/>
      </c>
      <c r="U1053" s="16">
        <f>P1053-T1053</f>
        <v/>
      </c>
      <c r="V1053" s="17">
        <f>IF(U1053&lt;0,0,LOOKUP(U1053,{0,1950001,3300001,6950001,9000001,18000001,40000001},{0.05,0.1,0.2,0.23,0.33,0.4,0.45}))</f>
        <v/>
      </c>
      <c r="W1053" s="18">
        <f>IF(U1053&lt;0,0.9,0.9-V1053*1.021)</f>
        <v/>
      </c>
      <c r="X1053" s="16">
        <f>ROUNDDOWN(S1053*0.2/W1053+2000,0)</f>
        <v/>
      </c>
      <c r="Y1053" s="17">
        <f>IF(O1053&lt;=0,0,LOOKUP(O1053,{0,1950001,3300001,6950001,9000001,18000001,40000001},{0.05,0.1,0.2,0.23,0.33,0.4,0.45}))</f>
        <v/>
      </c>
    </row>
    <row r="1054">
      <c r="A1054" t="inlineStr">
        <is>
          <t>1万円刻み</t>
        </is>
      </c>
      <c r="B1054" s="16">
        <f>'3_1万円刻み'!$A$143</f>
        <v/>
      </c>
      <c r="C1054" t="n">
        <v>2026</v>
      </c>
      <c r="D1054" t="n">
        <v>0</v>
      </c>
      <c r="E1054" t="n">
        <v>0</v>
      </c>
      <c r="F1054" t="n">
        <v>0</v>
      </c>
      <c r="G1054" s="16">
        <f>ROUND(MIN(B1054/12,650000)*12*0.0915+MIN(B1054/12,1390000)*12*(0.0504+0)+B1054*0.005,0)</f>
        <v/>
      </c>
      <c r="H1054" t="n">
        <v>0</v>
      </c>
      <c r="I1054" t="n">
        <v>0</v>
      </c>
      <c r="J1054" s="16">
        <f>IF(C1054=2026,IF(B1054&lt;741000,0,IF(B1054&lt;2191000,B1054-740000,IF(B1054&lt;2193000,1451000,IF(B1054&lt;2196000,1453000,IF(B1054&lt;2200000,1456000,IF(B1054&lt;3600000,ROUNDDOWN(B1054/4,-3)*2.8-80000,IF(B1054&lt;6600000,ROUNDDOWN(B1054/4,-3)*3.2-440000,IF(B1054&lt;8500000,ROUNDDOWN(B1054*0.9,0)-1100000,B1054-1950000)))))))),IF(B1054&lt;651000,0,IF(B1054&lt;1900000,B1054-650000,IF(B1054&lt;3600000,ROUNDDOWN(B1054/4,-3)*2.8-80000,IF(B1054&lt;6600000,ROUNDDOWN(B1054/4,-3)*3.2-440000,IF(B1054&lt;8500000,ROUNDDOWN(B1054*0.9,0)-1100000,B1054-1950000))))))</f>
        <v/>
      </c>
      <c r="K1054" s="16">
        <f>IF(J1054&gt;23500000,NA(),IF(C1054=2026,IF(J1054&lt;=4890000,1040000,IF(J1054&lt;=6550000,670000,620000)),IF(J1054&lt;=1320000,950000,IF(J1054&lt;=3360000,880000,IF(J1054&lt;=4890000,680000,IF(J1054&lt;=6550000,630000,580000))))))</f>
        <v/>
      </c>
      <c r="L1054" s="16">
        <f>IF(D1054=1,IF(J1054&lt;=9000000,380000,IF(J1054&lt;=9500000,260000,IF(J1054&lt;=10000000,130000,0))),0)</f>
        <v/>
      </c>
      <c r="M1054" s="16">
        <f>IF(D1054=1,IF(J1054&lt;=9000000,330000,IF(J1054&lt;=9500000,220000,IF(J1054&lt;=10000000,110000,0))),0)</f>
        <v/>
      </c>
      <c r="N1054" s="16">
        <f>IF(D1054=1,IF(J1054&lt;=9000000,50000,IF(J1054&lt;=9500000,40000,IF(J1054&lt;=10000000,20000,0))),0)</f>
        <v/>
      </c>
      <c r="O1054" s="16">
        <f>MAX(0,ROUNDDOWN(J1054-G1054-K1054-L1054-E1054*380000-F1054*630000-H1054,-3))</f>
        <v/>
      </c>
      <c r="P1054" s="16">
        <f>MAX(0,ROUNDDOWN(J1054-G1054-430000-M1054-E1054*330000-F1054*450000-I1054,-3))</f>
        <v/>
      </c>
      <c r="Q1054" s="16">
        <f>50000+N1054+E1054*50000+F1054*180000</f>
        <v/>
      </c>
      <c r="R1054" s="16">
        <f>IF(P1054&lt;=2000000,MIN(Q1054,P1054),MAX(Q1054-(P1054-2000000),50000))*0.05</f>
        <v/>
      </c>
      <c r="S1054" s="16">
        <f>MAX(0,P1054*0.1-R1054)</f>
        <v/>
      </c>
      <c r="T1054" s="16">
        <f>Q1054+MAX(0,K1054-480000)</f>
        <v/>
      </c>
      <c r="U1054" s="16">
        <f>P1054-T1054</f>
        <v/>
      </c>
      <c r="V1054" s="17">
        <f>IF(U1054&lt;0,0,LOOKUP(U1054,{0,1950001,3300001,6950001,9000001,18000001,40000001},{0.05,0.1,0.2,0.23,0.33,0.4,0.45}))</f>
        <v/>
      </c>
      <c r="W1054" s="18">
        <f>IF(U1054&lt;0,0.9,0.9-V1054*1.021)</f>
        <v/>
      </c>
      <c r="X1054" s="16">
        <f>ROUNDDOWN(S1054*0.2/W1054+2000,0)</f>
        <v/>
      </c>
      <c r="Y1054" s="17">
        <f>IF(O1054&lt;=0,0,LOOKUP(O1054,{0,1950001,3300001,6950001,9000001,18000001,40000001},{0.05,0.1,0.2,0.23,0.33,0.4,0.45}))</f>
        <v/>
      </c>
    </row>
    <row r="1055">
      <c r="A1055" t="inlineStr">
        <is>
          <t>1万円刻み</t>
        </is>
      </c>
      <c r="B1055" s="16">
        <f>'3_1万円刻み'!$A$143</f>
        <v/>
      </c>
      <c r="C1055" t="n">
        <v>2025</v>
      </c>
      <c r="D1055" t="n">
        <v>1</v>
      </c>
      <c r="E1055" t="n">
        <v>0</v>
      </c>
      <c r="F1055" t="n">
        <v>0</v>
      </c>
      <c r="G1055" s="16">
        <f>ROUND(MIN(B1055/12,650000)*12*0.0915+MIN(B1055/12,1390000)*12*(0.0504+0)+B1055*0.005,0)</f>
        <v/>
      </c>
      <c r="H1055" t="n">
        <v>0</v>
      </c>
      <c r="I1055" t="n">
        <v>0</v>
      </c>
      <c r="J1055" s="16">
        <f>IF(C1055=2026,IF(B1055&lt;741000,0,IF(B1055&lt;2191000,B1055-740000,IF(B1055&lt;2193000,1451000,IF(B1055&lt;2196000,1453000,IF(B1055&lt;2200000,1456000,IF(B1055&lt;3600000,ROUNDDOWN(B1055/4,-3)*2.8-80000,IF(B1055&lt;6600000,ROUNDDOWN(B1055/4,-3)*3.2-440000,IF(B1055&lt;8500000,ROUNDDOWN(B1055*0.9,0)-1100000,B1055-1950000)))))))),IF(B1055&lt;651000,0,IF(B1055&lt;1900000,B1055-650000,IF(B1055&lt;3600000,ROUNDDOWN(B1055/4,-3)*2.8-80000,IF(B1055&lt;6600000,ROUNDDOWN(B1055/4,-3)*3.2-440000,IF(B1055&lt;8500000,ROUNDDOWN(B1055*0.9,0)-1100000,B1055-1950000))))))</f>
        <v/>
      </c>
      <c r="K1055" s="16">
        <f>IF(J1055&gt;23500000,NA(),IF(C1055=2026,IF(J1055&lt;=4890000,1040000,IF(J1055&lt;=6550000,670000,620000)),IF(J1055&lt;=1320000,950000,IF(J1055&lt;=3360000,880000,IF(J1055&lt;=4890000,680000,IF(J1055&lt;=6550000,630000,580000))))))</f>
        <v/>
      </c>
      <c r="L1055" s="16">
        <f>IF(D1055=1,IF(J1055&lt;=9000000,380000,IF(J1055&lt;=9500000,260000,IF(J1055&lt;=10000000,130000,0))),0)</f>
        <v/>
      </c>
      <c r="M1055" s="16">
        <f>IF(D1055=1,IF(J1055&lt;=9000000,330000,IF(J1055&lt;=9500000,220000,IF(J1055&lt;=10000000,110000,0))),0)</f>
        <v/>
      </c>
      <c r="N1055" s="16">
        <f>IF(D1055=1,IF(J1055&lt;=9000000,50000,IF(J1055&lt;=9500000,40000,IF(J1055&lt;=10000000,20000,0))),0)</f>
        <v/>
      </c>
      <c r="O1055" s="16">
        <f>MAX(0,ROUNDDOWN(J1055-G1055-K1055-L1055-E1055*380000-F1055*630000-H1055,-3))</f>
        <v/>
      </c>
      <c r="P1055" s="16">
        <f>MAX(0,ROUNDDOWN(J1055-G1055-430000-M1055-E1055*330000-F1055*450000-I1055,-3))</f>
        <v/>
      </c>
      <c r="Q1055" s="16">
        <f>50000+N1055+E1055*50000+F1055*180000</f>
        <v/>
      </c>
      <c r="R1055" s="16">
        <f>IF(P1055&lt;=2000000,MIN(Q1055,P1055),MAX(Q1055-(P1055-2000000),50000))*0.05</f>
        <v/>
      </c>
      <c r="S1055" s="16">
        <f>MAX(0,P1055*0.1-R1055)</f>
        <v/>
      </c>
      <c r="T1055" s="16">
        <f>Q1055+MAX(0,K1055-480000)</f>
        <v/>
      </c>
      <c r="U1055" s="16">
        <f>P1055-T1055</f>
        <v/>
      </c>
      <c r="V1055" s="17">
        <f>IF(U1055&lt;0,0,LOOKUP(U1055,{0,1950001,3300001,6950001,9000001,18000001,40000001},{0.05,0.1,0.2,0.23,0.33,0.4,0.45}))</f>
        <v/>
      </c>
      <c r="W1055" s="18">
        <f>IF(U1055&lt;0,0.9,0.9-V1055*1.021)</f>
        <v/>
      </c>
      <c r="X1055" s="16">
        <f>ROUNDDOWN(S1055*0.2/W1055+2000,0)</f>
        <v/>
      </c>
      <c r="Y1055" s="17">
        <f>IF(O1055&lt;=0,0,LOOKUP(O1055,{0,1950001,3300001,6950001,9000001,18000001,40000001},{0.05,0.1,0.2,0.23,0.33,0.4,0.45}))</f>
        <v/>
      </c>
    </row>
    <row r="1056">
      <c r="A1056" t="inlineStr">
        <is>
          <t>1万円刻み</t>
        </is>
      </c>
      <c r="B1056" s="16">
        <f>'3_1万円刻み'!$A$143</f>
        <v/>
      </c>
      <c r="C1056" t="n">
        <v>2026</v>
      </c>
      <c r="D1056" t="n">
        <v>1</v>
      </c>
      <c r="E1056" t="n">
        <v>0</v>
      </c>
      <c r="F1056" t="n">
        <v>0</v>
      </c>
      <c r="G1056" s="16">
        <f>ROUND(MIN(B1056/12,650000)*12*0.0915+MIN(B1056/12,1390000)*12*(0.0504+0)+B1056*0.005,0)</f>
        <v/>
      </c>
      <c r="H1056" t="n">
        <v>0</v>
      </c>
      <c r="I1056" t="n">
        <v>0</v>
      </c>
      <c r="J1056" s="16">
        <f>IF(C1056=2026,IF(B1056&lt;741000,0,IF(B1056&lt;2191000,B1056-740000,IF(B1056&lt;2193000,1451000,IF(B1056&lt;2196000,1453000,IF(B1056&lt;2200000,1456000,IF(B1056&lt;3600000,ROUNDDOWN(B1056/4,-3)*2.8-80000,IF(B1056&lt;6600000,ROUNDDOWN(B1056/4,-3)*3.2-440000,IF(B1056&lt;8500000,ROUNDDOWN(B1056*0.9,0)-1100000,B1056-1950000)))))))),IF(B1056&lt;651000,0,IF(B1056&lt;1900000,B1056-650000,IF(B1056&lt;3600000,ROUNDDOWN(B1056/4,-3)*2.8-80000,IF(B1056&lt;6600000,ROUNDDOWN(B1056/4,-3)*3.2-440000,IF(B1056&lt;8500000,ROUNDDOWN(B1056*0.9,0)-1100000,B1056-1950000))))))</f>
        <v/>
      </c>
      <c r="K1056" s="16">
        <f>IF(J1056&gt;23500000,NA(),IF(C1056=2026,IF(J1056&lt;=4890000,1040000,IF(J1056&lt;=6550000,670000,620000)),IF(J1056&lt;=1320000,950000,IF(J1056&lt;=3360000,880000,IF(J1056&lt;=4890000,680000,IF(J1056&lt;=6550000,630000,580000))))))</f>
        <v/>
      </c>
      <c r="L1056" s="16">
        <f>IF(D1056=1,IF(J1056&lt;=9000000,380000,IF(J1056&lt;=9500000,260000,IF(J1056&lt;=10000000,130000,0))),0)</f>
        <v/>
      </c>
      <c r="M1056" s="16">
        <f>IF(D1056=1,IF(J1056&lt;=9000000,330000,IF(J1056&lt;=9500000,220000,IF(J1056&lt;=10000000,110000,0))),0)</f>
        <v/>
      </c>
      <c r="N1056" s="16">
        <f>IF(D1056=1,IF(J1056&lt;=9000000,50000,IF(J1056&lt;=9500000,40000,IF(J1056&lt;=10000000,20000,0))),0)</f>
        <v/>
      </c>
      <c r="O1056" s="16">
        <f>MAX(0,ROUNDDOWN(J1056-G1056-K1056-L1056-E1056*380000-F1056*630000-H1056,-3))</f>
        <v/>
      </c>
      <c r="P1056" s="16">
        <f>MAX(0,ROUNDDOWN(J1056-G1056-430000-M1056-E1056*330000-F1056*450000-I1056,-3))</f>
        <v/>
      </c>
      <c r="Q1056" s="16">
        <f>50000+N1056+E1056*50000+F1056*180000</f>
        <v/>
      </c>
      <c r="R1056" s="16">
        <f>IF(P1056&lt;=2000000,MIN(Q1056,P1056),MAX(Q1056-(P1056-2000000),50000))*0.05</f>
        <v/>
      </c>
      <c r="S1056" s="16">
        <f>MAX(0,P1056*0.1-R1056)</f>
        <v/>
      </c>
      <c r="T1056" s="16">
        <f>Q1056+MAX(0,K1056-480000)</f>
        <v/>
      </c>
      <c r="U1056" s="16">
        <f>P1056-T1056</f>
        <v/>
      </c>
      <c r="V1056" s="17">
        <f>IF(U1056&lt;0,0,LOOKUP(U1056,{0,1950001,3300001,6950001,9000001,18000001,40000001},{0.05,0.1,0.2,0.23,0.33,0.4,0.45}))</f>
        <v/>
      </c>
      <c r="W1056" s="18">
        <f>IF(U1056&lt;0,0.9,0.9-V1056*1.021)</f>
        <v/>
      </c>
      <c r="X1056" s="16">
        <f>ROUNDDOWN(S1056*0.2/W1056+2000,0)</f>
        <v/>
      </c>
      <c r="Y1056" s="17">
        <f>IF(O1056&lt;=0,0,LOOKUP(O1056,{0,1950001,3300001,6950001,9000001,18000001,40000001},{0.05,0.1,0.2,0.23,0.33,0.4,0.45}))</f>
        <v/>
      </c>
    </row>
    <row r="1057">
      <c r="A1057" t="inlineStr">
        <is>
          <t>1万円刻み</t>
        </is>
      </c>
      <c r="B1057" s="16">
        <f>'3_1万円刻み'!$A$144</f>
        <v/>
      </c>
      <c r="C1057" t="n">
        <v>2025</v>
      </c>
      <c r="D1057" t="n">
        <v>0</v>
      </c>
      <c r="E1057" t="n">
        <v>0</v>
      </c>
      <c r="F1057" t="n">
        <v>0</v>
      </c>
      <c r="G1057" s="16">
        <f>ROUND(MIN(B1057/12,650000)*12*0.0915+MIN(B1057/12,1390000)*12*(0.0504+0)+B1057*0.005,0)</f>
        <v/>
      </c>
      <c r="H1057" t="n">
        <v>0</v>
      </c>
      <c r="I1057" t="n">
        <v>0</v>
      </c>
      <c r="J1057" s="16">
        <f>IF(C1057=2026,IF(B1057&lt;741000,0,IF(B1057&lt;2191000,B1057-740000,IF(B1057&lt;2193000,1451000,IF(B1057&lt;2196000,1453000,IF(B1057&lt;2200000,1456000,IF(B1057&lt;3600000,ROUNDDOWN(B1057/4,-3)*2.8-80000,IF(B1057&lt;6600000,ROUNDDOWN(B1057/4,-3)*3.2-440000,IF(B1057&lt;8500000,ROUNDDOWN(B1057*0.9,0)-1100000,B1057-1950000)))))))),IF(B1057&lt;651000,0,IF(B1057&lt;1900000,B1057-650000,IF(B1057&lt;3600000,ROUNDDOWN(B1057/4,-3)*2.8-80000,IF(B1057&lt;6600000,ROUNDDOWN(B1057/4,-3)*3.2-440000,IF(B1057&lt;8500000,ROUNDDOWN(B1057*0.9,0)-1100000,B1057-1950000))))))</f>
        <v/>
      </c>
      <c r="K1057" s="16">
        <f>IF(J1057&gt;23500000,NA(),IF(C1057=2026,IF(J1057&lt;=4890000,1040000,IF(J1057&lt;=6550000,670000,620000)),IF(J1057&lt;=1320000,950000,IF(J1057&lt;=3360000,880000,IF(J1057&lt;=4890000,680000,IF(J1057&lt;=6550000,630000,580000))))))</f>
        <v/>
      </c>
      <c r="L1057" s="16">
        <f>IF(D1057=1,IF(J1057&lt;=9000000,380000,IF(J1057&lt;=9500000,260000,IF(J1057&lt;=10000000,130000,0))),0)</f>
        <v/>
      </c>
      <c r="M1057" s="16">
        <f>IF(D1057=1,IF(J1057&lt;=9000000,330000,IF(J1057&lt;=9500000,220000,IF(J1057&lt;=10000000,110000,0))),0)</f>
        <v/>
      </c>
      <c r="N1057" s="16">
        <f>IF(D1057=1,IF(J1057&lt;=9000000,50000,IF(J1057&lt;=9500000,40000,IF(J1057&lt;=10000000,20000,0))),0)</f>
        <v/>
      </c>
      <c r="O1057" s="16">
        <f>MAX(0,ROUNDDOWN(J1057-G1057-K1057-L1057-E1057*380000-F1057*630000-H1057,-3))</f>
        <v/>
      </c>
      <c r="P1057" s="16">
        <f>MAX(0,ROUNDDOWN(J1057-G1057-430000-M1057-E1057*330000-F1057*450000-I1057,-3))</f>
        <v/>
      </c>
      <c r="Q1057" s="16">
        <f>50000+N1057+E1057*50000+F1057*180000</f>
        <v/>
      </c>
      <c r="R1057" s="16">
        <f>IF(P1057&lt;=2000000,MIN(Q1057,P1057),MAX(Q1057-(P1057-2000000),50000))*0.05</f>
        <v/>
      </c>
      <c r="S1057" s="16">
        <f>MAX(0,P1057*0.1-R1057)</f>
        <v/>
      </c>
      <c r="T1057" s="16">
        <f>Q1057+MAX(0,K1057-480000)</f>
        <v/>
      </c>
      <c r="U1057" s="16">
        <f>P1057-T1057</f>
        <v/>
      </c>
      <c r="V1057" s="17">
        <f>IF(U1057&lt;0,0,LOOKUP(U1057,{0,1950001,3300001,6950001,9000001,18000001,40000001},{0.05,0.1,0.2,0.23,0.33,0.4,0.45}))</f>
        <v/>
      </c>
      <c r="W1057" s="18">
        <f>IF(U1057&lt;0,0.9,0.9-V1057*1.021)</f>
        <v/>
      </c>
      <c r="X1057" s="16">
        <f>ROUNDDOWN(S1057*0.2/W1057+2000,0)</f>
        <v/>
      </c>
      <c r="Y1057" s="17">
        <f>IF(O1057&lt;=0,0,LOOKUP(O1057,{0,1950001,3300001,6950001,9000001,18000001,40000001},{0.05,0.1,0.2,0.23,0.33,0.4,0.45}))</f>
        <v/>
      </c>
    </row>
    <row r="1058">
      <c r="A1058" t="inlineStr">
        <is>
          <t>1万円刻み</t>
        </is>
      </c>
      <c r="B1058" s="16">
        <f>'3_1万円刻み'!$A$144</f>
        <v/>
      </c>
      <c r="C1058" t="n">
        <v>2026</v>
      </c>
      <c r="D1058" t="n">
        <v>0</v>
      </c>
      <c r="E1058" t="n">
        <v>0</v>
      </c>
      <c r="F1058" t="n">
        <v>0</v>
      </c>
      <c r="G1058" s="16">
        <f>ROUND(MIN(B1058/12,650000)*12*0.0915+MIN(B1058/12,1390000)*12*(0.0504+0)+B1058*0.005,0)</f>
        <v/>
      </c>
      <c r="H1058" t="n">
        <v>0</v>
      </c>
      <c r="I1058" t="n">
        <v>0</v>
      </c>
      <c r="J1058" s="16">
        <f>IF(C1058=2026,IF(B1058&lt;741000,0,IF(B1058&lt;2191000,B1058-740000,IF(B1058&lt;2193000,1451000,IF(B1058&lt;2196000,1453000,IF(B1058&lt;2200000,1456000,IF(B1058&lt;3600000,ROUNDDOWN(B1058/4,-3)*2.8-80000,IF(B1058&lt;6600000,ROUNDDOWN(B1058/4,-3)*3.2-440000,IF(B1058&lt;8500000,ROUNDDOWN(B1058*0.9,0)-1100000,B1058-1950000)))))))),IF(B1058&lt;651000,0,IF(B1058&lt;1900000,B1058-650000,IF(B1058&lt;3600000,ROUNDDOWN(B1058/4,-3)*2.8-80000,IF(B1058&lt;6600000,ROUNDDOWN(B1058/4,-3)*3.2-440000,IF(B1058&lt;8500000,ROUNDDOWN(B1058*0.9,0)-1100000,B1058-1950000))))))</f>
        <v/>
      </c>
      <c r="K1058" s="16">
        <f>IF(J1058&gt;23500000,NA(),IF(C1058=2026,IF(J1058&lt;=4890000,1040000,IF(J1058&lt;=6550000,670000,620000)),IF(J1058&lt;=1320000,950000,IF(J1058&lt;=3360000,880000,IF(J1058&lt;=4890000,680000,IF(J1058&lt;=6550000,630000,580000))))))</f>
        <v/>
      </c>
      <c r="L1058" s="16">
        <f>IF(D1058=1,IF(J1058&lt;=9000000,380000,IF(J1058&lt;=9500000,260000,IF(J1058&lt;=10000000,130000,0))),0)</f>
        <v/>
      </c>
      <c r="M1058" s="16">
        <f>IF(D1058=1,IF(J1058&lt;=9000000,330000,IF(J1058&lt;=9500000,220000,IF(J1058&lt;=10000000,110000,0))),0)</f>
        <v/>
      </c>
      <c r="N1058" s="16">
        <f>IF(D1058=1,IF(J1058&lt;=9000000,50000,IF(J1058&lt;=9500000,40000,IF(J1058&lt;=10000000,20000,0))),0)</f>
        <v/>
      </c>
      <c r="O1058" s="16">
        <f>MAX(0,ROUNDDOWN(J1058-G1058-K1058-L1058-E1058*380000-F1058*630000-H1058,-3))</f>
        <v/>
      </c>
      <c r="P1058" s="16">
        <f>MAX(0,ROUNDDOWN(J1058-G1058-430000-M1058-E1058*330000-F1058*450000-I1058,-3))</f>
        <v/>
      </c>
      <c r="Q1058" s="16">
        <f>50000+N1058+E1058*50000+F1058*180000</f>
        <v/>
      </c>
      <c r="R1058" s="16">
        <f>IF(P1058&lt;=2000000,MIN(Q1058,P1058),MAX(Q1058-(P1058-2000000),50000))*0.05</f>
        <v/>
      </c>
      <c r="S1058" s="16">
        <f>MAX(0,P1058*0.1-R1058)</f>
        <v/>
      </c>
      <c r="T1058" s="16">
        <f>Q1058+MAX(0,K1058-480000)</f>
        <v/>
      </c>
      <c r="U1058" s="16">
        <f>P1058-T1058</f>
        <v/>
      </c>
      <c r="V1058" s="17">
        <f>IF(U1058&lt;0,0,LOOKUP(U1058,{0,1950001,3300001,6950001,9000001,18000001,40000001},{0.05,0.1,0.2,0.23,0.33,0.4,0.45}))</f>
        <v/>
      </c>
      <c r="W1058" s="18">
        <f>IF(U1058&lt;0,0.9,0.9-V1058*1.021)</f>
        <v/>
      </c>
      <c r="X1058" s="16">
        <f>ROUNDDOWN(S1058*0.2/W1058+2000,0)</f>
        <v/>
      </c>
      <c r="Y1058" s="17">
        <f>IF(O1058&lt;=0,0,LOOKUP(O1058,{0,1950001,3300001,6950001,9000001,18000001,40000001},{0.05,0.1,0.2,0.23,0.33,0.4,0.45}))</f>
        <v/>
      </c>
    </row>
    <row r="1059">
      <c r="A1059" t="inlineStr">
        <is>
          <t>1万円刻み</t>
        </is>
      </c>
      <c r="B1059" s="16">
        <f>'3_1万円刻み'!$A$144</f>
        <v/>
      </c>
      <c r="C1059" t="n">
        <v>2025</v>
      </c>
      <c r="D1059" t="n">
        <v>1</v>
      </c>
      <c r="E1059" t="n">
        <v>0</v>
      </c>
      <c r="F1059" t="n">
        <v>0</v>
      </c>
      <c r="G1059" s="16">
        <f>ROUND(MIN(B1059/12,650000)*12*0.0915+MIN(B1059/12,1390000)*12*(0.0504+0)+B1059*0.005,0)</f>
        <v/>
      </c>
      <c r="H1059" t="n">
        <v>0</v>
      </c>
      <c r="I1059" t="n">
        <v>0</v>
      </c>
      <c r="J1059" s="16">
        <f>IF(C1059=2026,IF(B1059&lt;741000,0,IF(B1059&lt;2191000,B1059-740000,IF(B1059&lt;2193000,1451000,IF(B1059&lt;2196000,1453000,IF(B1059&lt;2200000,1456000,IF(B1059&lt;3600000,ROUNDDOWN(B1059/4,-3)*2.8-80000,IF(B1059&lt;6600000,ROUNDDOWN(B1059/4,-3)*3.2-440000,IF(B1059&lt;8500000,ROUNDDOWN(B1059*0.9,0)-1100000,B1059-1950000)))))))),IF(B1059&lt;651000,0,IF(B1059&lt;1900000,B1059-650000,IF(B1059&lt;3600000,ROUNDDOWN(B1059/4,-3)*2.8-80000,IF(B1059&lt;6600000,ROUNDDOWN(B1059/4,-3)*3.2-440000,IF(B1059&lt;8500000,ROUNDDOWN(B1059*0.9,0)-1100000,B1059-1950000))))))</f>
        <v/>
      </c>
      <c r="K1059" s="16">
        <f>IF(J1059&gt;23500000,NA(),IF(C1059=2026,IF(J1059&lt;=4890000,1040000,IF(J1059&lt;=6550000,670000,620000)),IF(J1059&lt;=1320000,950000,IF(J1059&lt;=3360000,880000,IF(J1059&lt;=4890000,680000,IF(J1059&lt;=6550000,630000,580000))))))</f>
        <v/>
      </c>
      <c r="L1059" s="16">
        <f>IF(D1059=1,IF(J1059&lt;=9000000,380000,IF(J1059&lt;=9500000,260000,IF(J1059&lt;=10000000,130000,0))),0)</f>
        <v/>
      </c>
      <c r="M1059" s="16">
        <f>IF(D1059=1,IF(J1059&lt;=9000000,330000,IF(J1059&lt;=9500000,220000,IF(J1059&lt;=10000000,110000,0))),0)</f>
        <v/>
      </c>
      <c r="N1059" s="16">
        <f>IF(D1059=1,IF(J1059&lt;=9000000,50000,IF(J1059&lt;=9500000,40000,IF(J1059&lt;=10000000,20000,0))),0)</f>
        <v/>
      </c>
      <c r="O1059" s="16">
        <f>MAX(0,ROUNDDOWN(J1059-G1059-K1059-L1059-E1059*380000-F1059*630000-H1059,-3))</f>
        <v/>
      </c>
      <c r="P1059" s="16">
        <f>MAX(0,ROUNDDOWN(J1059-G1059-430000-M1059-E1059*330000-F1059*450000-I1059,-3))</f>
        <v/>
      </c>
      <c r="Q1059" s="16">
        <f>50000+N1059+E1059*50000+F1059*180000</f>
        <v/>
      </c>
      <c r="R1059" s="16">
        <f>IF(P1059&lt;=2000000,MIN(Q1059,P1059),MAX(Q1059-(P1059-2000000),50000))*0.05</f>
        <v/>
      </c>
      <c r="S1059" s="16">
        <f>MAX(0,P1059*0.1-R1059)</f>
        <v/>
      </c>
      <c r="T1059" s="16">
        <f>Q1059+MAX(0,K1059-480000)</f>
        <v/>
      </c>
      <c r="U1059" s="16">
        <f>P1059-T1059</f>
        <v/>
      </c>
      <c r="V1059" s="17">
        <f>IF(U1059&lt;0,0,LOOKUP(U1059,{0,1950001,3300001,6950001,9000001,18000001,40000001},{0.05,0.1,0.2,0.23,0.33,0.4,0.45}))</f>
        <v/>
      </c>
      <c r="W1059" s="18">
        <f>IF(U1059&lt;0,0.9,0.9-V1059*1.021)</f>
        <v/>
      </c>
      <c r="X1059" s="16">
        <f>ROUNDDOWN(S1059*0.2/W1059+2000,0)</f>
        <v/>
      </c>
      <c r="Y1059" s="17">
        <f>IF(O1059&lt;=0,0,LOOKUP(O1059,{0,1950001,3300001,6950001,9000001,18000001,40000001},{0.05,0.1,0.2,0.23,0.33,0.4,0.45}))</f>
        <v/>
      </c>
    </row>
    <row r="1060">
      <c r="A1060" t="inlineStr">
        <is>
          <t>1万円刻み</t>
        </is>
      </c>
      <c r="B1060" s="16">
        <f>'3_1万円刻み'!$A$144</f>
        <v/>
      </c>
      <c r="C1060" t="n">
        <v>2026</v>
      </c>
      <c r="D1060" t="n">
        <v>1</v>
      </c>
      <c r="E1060" t="n">
        <v>0</v>
      </c>
      <c r="F1060" t="n">
        <v>0</v>
      </c>
      <c r="G1060" s="16">
        <f>ROUND(MIN(B1060/12,650000)*12*0.0915+MIN(B1060/12,1390000)*12*(0.0504+0)+B1060*0.005,0)</f>
        <v/>
      </c>
      <c r="H1060" t="n">
        <v>0</v>
      </c>
      <c r="I1060" t="n">
        <v>0</v>
      </c>
      <c r="J1060" s="16">
        <f>IF(C1060=2026,IF(B1060&lt;741000,0,IF(B1060&lt;2191000,B1060-740000,IF(B1060&lt;2193000,1451000,IF(B1060&lt;2196000,1453000,IF(B1060&lt;2200000,1456000,IF(B1060&lt;3600000,ROUNDDOWN(B1060/4,-3)*2.8-80000,IF(B1060&lt;6600000,ROUNDDOWN(B1060/4,-3)*3.2-440000,IF(B1060&lt;8500000,ROUNDDOWN(B1060*0.9,0)-1100000,B1060-1950000)))))))),IF(B1060&lt;651000,0,IF(B1060&lt;1900000,B1060-650000,IF(B1060&lt;3600000,ROUNDDOWN(B1060/4,-3)*2.8-80000,IF(B1060&lt;6600000,ROUNDDOWN(B1060/4,-3)*3.2-440000,IF(B1060&lt;8500000,ROUNDDOWN(B1060*0.9,0)-1100000,B1060-1950000))))))</f>
        <v/>
      </c>
      <c r="K1060" s="16">
        <f>IF(J1060&gt;23500000,NA(),IF(C1060=2026,IF(J1060&lt;=4890000,1040000,IF(J1060&lt;=6550000,670000,620000)),IF(J1060&lt;=1320000,950000,IF(J1060&lt;=3360000,880000,IF(J1060&lt;=4890000,680000,IF(J1060&lt;=6550000,630000,580000))))))</f>
        <v/>
      </c>
      <c r="L1060" s="16">
        <f>IF(D1060=1,IF(J1060&lt;=9000000,380000,IF(J1060&lt;=9500000,260000,IF(J1060&lt;=10000000,130000,0))),0)</f>
        <v/>
      </c>
      <c r="M1060" s="16">
        <f>IF(D1060=1,IF(J1060&lt;=9000000,330000,IF(J1060&lt;=9500000,220000,IF(J1060&lt;=10000000,110000,0))),0)</f>
        <v/>
      </c>
      <c r="N1060" s="16">
        <f>IF(D1060=1,IF(J1060&lt;=9000000,50000,IF(J1060&lt;=9500000,40000,IF(J1060&lt;=10000000,20000,0))),0)</f>
        <v/>
      </c>
      <c r="O1060" s="16">
        <f>MAX(0,ROUNDDOWN(J1060-G1060-K1060-L1060-E1060*380000-F1060*630000-H1060,-3))</f>
        <v/>
      </c>
      <c r="P1060" s="16">
        <f>MAX(0,ROUNDDOWN(J1060-G1060-430000-M1060-E1060*330000-F1060*450000-I1060,-3))</f>
        <v/>
      </c>
      <c r="Q1060" s="16">
        <f>50000+N1060+E1060*50000+F1060*180000</f>
        <v/>
      </c>
      <c r="R1060" s="16">
        <f>IF(P1060&lt;=2000000,MIN(Q1060,P1060),MAX(Q1060-(P1060-2000000),50000))*0.05</f>
        <v/>
      </c>
      <c r="S1060" s="16">
        <f>MAX(0,P1060*0.1-R1060)</f>
        <v/>
      </c>
      <c r="T1060" s="16">
        <f>Q1060+MAX(0,K1060-480000)</f>
        <v/>
      </c>
      <c r="U1060" s="16">
        <f>P1060-T1060</f>
        <v/>
      </c>
      <c r="V1060" s="17">
        <f>IF(U1060&lt;0,0,LOOKUP(U1060,{0,1950001,3300001,6950001,9000001,18000001,40000001},{0.05,0.1,0.2,0.23,0.33,0.4,0.45}))</f>
        <v/>
      </c>
      <c r="W1060" s="18">
        <f>IF(U1060&lt;0,0.9,0.9-V1060*1.021)</f>
        <v/>
      </c>
      <c r="X1060" s="16">
        <f>ROUNDDOWN(S1060*0.2/W1060+2000,0)</f>
        <v/>
      </c>
      <c r="Y1060" s="17">
        <f>IF(O1060&lt;=0,0,LOOKUP(O1060,{0,1950001,3300001,6950001,9000001,18000001,40000001},{0.05,0.1,0.2,0.23,0.33,0.4,0.45}))</f>
        <v/>
      </c>
    </row>
    <row r="1061">
      <c r="A1061" t="inlineStr">
        <is>
          <t>1万円刻み</t>
        </is>
      </c>
      <c r="B1061" s="16">
        <f>'3_1万円刻み'!$A$145</f>
        <v/>
      </c>
      <c r="C1061" t="n">
        <v>2025</v>
      </c>
      <c r="D1061" t="n">
        <v>0</v>
      </c>
      <c r="E1061" t="n">
        <v>0</v>
      </c>
      <c r="F1061" t="n">
        <v>0</v>
      </c>
      <c r="G1061" s="16">
        <f>ROUND(MIN(B1061/12,650000)*12*0.0915+MIN(B1061/12,1390000)*12*(0.0504+0)+B1061*0.005,0)</f>
        <v/>
      </c>
      <c r="H1061" t="n">
        <v>0</v>
      </c>
      <c r="I1061" t="n">
        <v>0</v>
      </c>
      <c r="J1061" s="16">
        <f>IF(C1061=2026,IF(B1061&lt;741000,0,IF(B1061&lt;2191000,B1061-740000,IF(B1061&lt;2193000,1451000,IF(B1061&lt;2196000,1453000,IF(B1061&lt;2200000,1456000,IF(B1061&lt;3600000,ROUNDDOWN(B1061/4,-3)*2.8-80000,IF(B1061&lt;6600000,ROUNDDOWN(B1061/4,-3)*3.2-440000,IF(B1061&lt;8500000,ROUNDDOWN(B1061*0.9,0)-1100000,B1061-1950000)))))))),IF(B1061&lt;651000,0,IF(B1061&lt;1900000,B1061-650000,IF(B1061&lt;3600000,ROUNDDOWN(B1061/4,-3)*2.8-80000,IF(B1061&lt;6600000,ROUNDDOWN(B1061/4,-3)*3.2-440000,IF(B1061&lt;8500000,ROUNDDOWN(B1061*0.9,0)-1100000,B1061-1950000))))))</f>
        <v/>
      </c>
      <c r="K1061" s="16">
        <f>IF(J1061&gt;23500000,NA(),IF(C1061=2026,IF(J1061&lt;=4890000,1040000,IF(J1061&lt;=6550000,670000,620000)),IF(J1061&lt;=1320000,950000,IF(J1061&lt;=3360000,880000,IF(J1061&lt;=4890000,680000,IF(J1061&lt;=6550000,630000,580000))))))</f>
        <v/>
      </c>
      <c r="L1061" s="16">
        <f>IF(D1061=1,IF(J1061&lt;=9000000,380000,IF(J1061&lt;=9500000,260000,IF(J1061&lt;=10000000,130000,0))),0)</f>
        <v/>
      </c>
      <c r="M1061" s="16">
        <f>IF(D1061=1,IF(J1061&lt;=9000000,330000,IF(J1061&lt;=9500000,220000,IF(J1061&lt;=10000000,110000,0))),0)</f>
        <v/>
      </c>
      <c r="N1061" s="16">
        <f>IF(D1061=1,IF(J1061&lt;=9000000,50000,IF(J1061&lt;=9500000,40000,IF(J1061&lt;=10000000,20000,0))),0)</f>
        <v/>
      </c>
      <c r="O1061" s="16">
        <f>MAX(0,ROUNDDOWN(J1061-G1061-K1061-L1061-E1061*380000-F1061*630000-H1061,-3))</f>
        <v/>
      </c>
      <c r="P1061" s="16">
        <f>MAX(0,ROUNDDOWN(J1061-G1061-430000-M1061-E1061*330000-F1061*450000-I1061,-3))</f>
        <v/>
      </c>
      <c r="Q1061" s="16">
        <f>50000+N1061+E1061*50000+F1061*180000</f>
        <v/>
      </c>
      <c r="R1061" s="16">
        <f>IF(P1061&lt;=2000000,MIN(Q1061,P1061),MAX(Q1061-(P1061-2000000),50000))*0.05</f>
        <v/>
      </c>
      <c r="S1061" s="16">
        <f>MAX(0,P1061*0.1-R1061)</f>
        <v/>
      </c>
      <c r="T1061" s="16">
        <f>Q1061+MAX(0,K1061-480000)</f>
        <v/>
      </c>
      <c r="U1061" s="16">
        <f>P1061-T1061</f>
        <v/>
      </c>
      <c r="V1061" s="17">
        <f>IF(U1061&lt;0,0,LOOKUP(U1061,{0,1950001,3300001,6950001,9000001,18000001,40000001},{0.05,0.1,0.2,0.23,0.33,0.4,0.45}))</f>
        <v/>
      </c>
      <c r="W1061" s="18">
        <f>IF(U1061&lt;0,0.9,0.9-V1061*1.021)</f>
        <v/>
      </c>
      <c r="X1061" s="16">
        <f>ROUNDDOWN(S1061*0.2/W1061+2000,0)</f>
        <v/>
      </c>
      <c r="Y1061" s="17">
        <f>IF(O1061&lt;=0,0,LOOKUP(O1061,{0,1950001,3300001,6950001,9000001,18000001,40000001},{0.05,0.1,0.2,0.23,0.33,0.4,0.45}))</f>
        <v/>
      </c>
    </row>
    <row r="1062">
      <c r="A1062" t="inlineStr">
        <is>
          <t>1万円刻み</t>
        </is>
      </c>
      <c r="B1062" s="16">
        <f>'3_1万円刻み'!$A$145</f>
        <v/>
      </c>
      <c r="C1062" t="n">
        <v>2026</v>
      </c>
      <c r="D1062" t="n">
        <v>0</v>
      </c>
      <c r="E1062" t="n">
        <v>0</v>
      </c>
      <c r="F1062" t="n">
        <v>0</v>
      </c>
      <c r="G1062" s="16">
        <f>ROUND(MIN(B1062/12,650000)*12*0.0915+MIN(B1062/12,1390000)*12*(0.0504+0)+B1062*0.005,0)</f>
        <v/>
      </c>
      <c r="H1062" t="n">
        <v>0</v>
      </c>
      <c r="I1062" t="n">
        <v>0</v>
      </c>
      <c r="J1062" s="16">
        <f>IF(C1062=2026,IF(B1062&lt;741000,0,IF(B1062&lt;2191000,B1062-740000,IF(B1062&lt;2193000,1451000,IF(B1062&lt;2196000,1453000,IF(B1062&lt;2200000,1456000,IF(B1062&lt;3600000,ROUNDDOWN(B1062/4,-3)*2.8-80000,IF(B1062&lt;6600000,ROUNDDOWN(B1062/4,-3)*3.2-440000,IF(B1062&lt;8500000,ROUNDDOWN(B1062*0.9,0)-1100000,B1062-1950000)))))))),IF(B1062&lt;651000,0,IF(B1062&lt;1900000,B1062-650000,IF(B1062&lt;3600000,ROUNDDOWN(B1062/4,-3)*2.8-80000,IF(B1062&lt;6600000,ROUNDDOWN(B1062/4,-3)*3.2-440000,IF(B1062&lt;8500000,ROUNDDOWN(B1062*0.9,0)-1100000,B1062-1950000))))))</f>
        <v/>
      </c>
      <c r="K1062" s="16">
        <f>IF(J1062&gt;23500000,NA(),IF(C1062=2026,IF(J1062&lt;=4890000,1040000,IF(J1062&lt;=6550000,670000,620000)),IF(J1062&lt;=1320000,950000,IF(J1062&lt;=3360000,880000,IF(J1062&lt;=4890000,680000,IF(J1062&lt;=6550000,630000,580000))))))</f>
        <v/>
      </c>
      <c r="L1062" s="16">
        <f>IF(D1062=1,IF(J1062&lt;=9000000,380000,IF(J1062&lt;=9500000,260000,IF(J1062&lt;=10000000,130000,0))),0)</f>
        <v/>
      </c>
      <c r="M1062" s="16">
        <f>IF(D1062=1,IF(J1062&lt;=9000000,330000,IF(J1062&lt;=9500000,220000,IF(J1062&lt;=10000000,110000,0))),0)</f>
        <v/>
      </c>
      <c r="N1062" s="16">
        <f>IF(D1062=1,IF(J1062&lt;=9000000,50000,IF(J1062&lt;=9500000,40000,IF(J1062&lt;=10000000,20000,0))),0)</f>
        <v/>
      </c>
      <c r="O1062" s="16">
        <f>MAX(0,ROUNDDOWN(J1062-G1062-K1062-L1062-E1062*380000-F1062*630000-H1062,-3))</f>
        <v/>
      </c>
      <c r="P1062" s="16">
        <f>MAX(0,ROUNDDOWN(J1062-G1062-430000-M1062-E1062*330000-F1062*450000-I1062,-3))</f>
        <v/>
      </c>
      <c r="Q1062" s="16">
        <f>50000+N1062+E1062*50000+F1062*180000</f>
        <v/>
      </c>
      <c r="R1062" s="16">
        <f>IF(P1062&lt;=2000000,MIN(Q1062,P1062),MAX(Q1062-(P1062-2000000),50000))*0.05</f>
        <v/>
      </c>
      <c r="S1062" s="16">
        <f>MAX(0,P1062*0.1-R1062)</f>
        <v/>
      </c>
      <c r="T1062" s="16">
        <f>Q1062+MAX(0,K1062-480000)</f>
        <v/>
      </c>
      <c r="U1062" s="16">
        <f>P1062-T1062</f>
        <v/>
      </c>
      <c r="V1062" s="17">
        <f>IF(U1062&lt;0,0,LOOKUP(U1062,{0,1950001,3300001,6950001,9000001,18000001,40000001},{0.05,0.1,0.2,0.23,0.33,0.4,0.45}))</f>
        <v/>
      </c>
      <c r="W1062" s="18">
        <f>IF(U1062&lt;0,0.9,0.9-V1062*1.021)</f>
        <v/>
      </c>
      <c r="X1062" s="16">
        <f>ROUNDDOWN(S1062*0.2/W1062+2000,0)</f>
        <v/>
      </c>
      <c r="Y1062" s="17">
        <f>IF(O1062&lt;=0,0,LOOKUP(O1062,{0,1950001,3300001,6950001,9000001,18000001,40000001},{0.05,0.1,0.2,0.23,0.33,0.4,0.45}))</f>
        <v/>
      </c>
    </row>
    <row r="1063">
      <c r="A1063" t="inlineStr">
        <is>
          <t>1万円刻み</t>
        </is>
      </c>
      <c r="B1063" s="16">
        <f>'3_1万円刻み'!$A$145</f>
        <v/>
      </c>
      <c r="C1063" t="n">
        <v>2025</v>
      </c>
      <c r="D1063" t="n">
        <v>1</v>
      </c>
      <c r="E1063" t="n">
        <v>0</v>
      </c>
      <c r="F1063" t="n">
        <v>0</v>
      </c>
      <c r="G1063" s="16">
        <f>ROUND(MIN(B1063/12,650000)*12*0.0915+MIN(B1063/12,1390000)*12*(0.0504+0)+B1063*0.005,0)</f>
        <v/>
      </c>
      <c r="H1063" t="n">
        <v>0</v>
      </c>
      <c r="I1063" t="n">
        <v>0</v>
      </c>
      <c r="J1063" s="16">
        <f>IF(C1063=2026,IF(B1063&lt;741000,0,IF(B1063&lt;2191000,B1063-740000,IF(B1063&lt;2193000,1451000,IF(B1063&lt;2196000,1453000,IF(B1063&lt;2200000,1456000,IF(B1063&lt;3600000,ROUNDDOWN(B1063/4,-3)*2.8-80000,IF(B1063&lt;6600000,ROUNDDOWN(B1063/4,-3)*3.2-440000,IF(B1063&lt;8500000,ROUNDDOWN(B1063*0.9,0)-1100000,B1063-1950000)))))))),IF(B1063&lt;651000,0,IF(B1063&lt;1900000,B1063-650000,IF(B1063&lt;3600000,ROUNDDOWN(B1063/4,-3)*2.8-80000,IF(B1063&lt;6600000,ROUNDDOWN(B1063/4,-3)*3.2-440000,IF(B1063&lt;8500000,ROUNDDOWN(B1063*0.9,0)-1100000,B1063-1950000))))))</f>
        <v/>
      </c>
      <c r="K1063" s="16">
        <f>IF(J1063&gt;23500000,NA(),IF(C1063=2026,IF(J1063&lt;=4890000,1040000,IF(J1063&lt;=6550000,670000,620000)),IF(J1063&lt;=1320000,950000,IF(J1063&lt;=3360000,880000,IF(J1063&lt;=4890000,680000,IF(J1063&lt;=6550000,630000,580000))))))</f>
        <v/>
      </c>
      <c r="L1063" s="16">
        <f>IF(D1063=1,IF(J1063&lt;=9000000,380000,IF(J1063&lt;=9500000,260000,IF(J1063&lt;=10000000,130000,0))),0)</f>
        <v/>
      </c>
      <c r="M1063" s="16">
        <f>IF(D1063=1,IF(J1063&lt;=9000000,330000,IF(J1063&lt;=9500000,220000,IF(J1063&lt;=10000000,110000,0))),0)</f>
        <v/>
      </c>
      <c r="N1063" s="16">
        <f>IF(D1063=1,IF(J1063&lt;=9000000,50000,IF(J1063&lt;=9500000,40000,IF(J1063&lt;=10000000,20000,0))),0)</f>
        <v/>
      </c>
      <c r="O1063" s="16">
        <f>MAX(0,ROUNDDOWN(J1063-G1063-K1063-L1063-E1063*380000-F1063*630000-H1063,-3))</f>
        <v/>
      </c>
      <c r="P1063" s="16">
        <f>MAX(0,ROUNDDOWN(J1063-G1063-430000-M1063-E1063*330000-F1063*450000-I1063,-3))</f>
        <v/>
      </c>
      <c r="Q1063" s="16">
        <f>50000+N1063+E1063*50000+F1063*180000</f>
        <v/>
      </c>
      <c r="R1063" s="16">
        <f>IF(P1063&lt;=2000000,MIN(Q1063,P1063),MAX(Q1063-(P1063-2000000),50000))*0.05</f>
        <v/>
      </c>
      <c r="S1063" s="16">
        <f>MAX(0,P1063*0.1-R1063)</f>
        <v/>
      </c>
      <c r="T1063" s="16">
        <f>Q1063+MAX(0,K1063-480000)</f>
        <v/>
      </c>
      <c r="U1063" s="16">
        <f>P1063-T1063</f>
        <v/>
      </c>
      <c r="V1063" s="17">
        <f>IF(U1063&lt;0,0,LOOKUP(U1063,{0,1950001,3300001,6950001,9000001,18000001,40000001},{0.05,0.1,0.2,0.23,0.33,0.4,0.45}))</f>
        <v/>
      </c>
      <c r="W1063" s="18">
        <f>IF(U1063&lt;0,0.9,0.9-V1063*1.021)</f>
        <v/>
      </c>
      <c r="X1063" s="16">
        <f>ROUNDDOWN(S1063*0.2/W1063+2000,0)</f>
        <v/>
      </c>
      <c r="Y1063" s="17">
        <f>IF(O1063&lt;=0,0,LOOKUP(O1063,{0,1950001,3300001,6950001,9000001,18000001,40000001},{0.05,0.1,0.2,0.23,0.33,0.4,0.45}))</f>
        <v/>
      </c>
    </row>
    <row r="1064">
      <c r="A1064" t="inlineStr">
        <is>
          <t>1万円刻み</t>
        </is>
      </c>
      <c r="B1064" s="16">
        <f>'3_1万円刻み'!$A$145</f>
        <v/>
      </c>
      <c r="C1064" t="n">
        <v>2026</v>
      </c>
      <c r="D1064" t="n">
        <v>1</v>
      </c>
      <c r="E1064" t="n">
        <v>0</v>
      </c>
      <c r="F1064" t="n">
        <v>0</v>
      </c>
      <c r="G1064" s="16">
        <f>ROUND(MIN(B1064/12,650000)*12*0.0915+MIN(B1064/12,1390000)*12*(0.0504+0)+B1064*0.005,0)</f>
        <v/>
      </c>
      <c r="H1064" t="n">
        <v>0</v>
      </c>
      <c r="I1064" t="n">
        <v>0</v>
      </c>
      <c r="J1064" s="16">
        <f>IF(C1064=2026,IF(B1064&lt;741000,0,IF(B1064&lt;2191000,B1064-740000,IF(B1064&lt;2193000,1451000,IF(B1064&lt;2196000,1453000,IF(B1064&lt;2200000,1456000,IF(B1064&lt;3600000,ROUNDDOWN(B1064/4,-3)*2.8-80000,IF(B1064&lt;6600000,ROUNDDOWN(B1064/4,-3)*3.2-440000,IF(B1064&lt;8500000,ROUNDDOWN(B1064*0.9,0)-1100000,B1064-1950000)))))))),IF(B1064&lt;651000,0,IF(B1064&lt;1900000,B1064-650000,IF(B1064&lt;3600000,ROUNDDOWN(B1064/4,-3)*2.8-80000,IF(B1064&lt;6600000,ROUNDDOWN(B1064/4,-3)*3.2-440000,IF(B1064&lt;8500000,ROUNDDOWN(B1064*0.9,0)-1100000,B1064-1950000))))))</f>
        <v/>
      </c>
      <c r="K1064" s="16">
        <f>IF(J1064&gt;23500000,NA(),IF(C1064=2026,IF(J1064&lt;=4890000,1040000,IF(J1064&lt;=6550000,670000,620000)),IF(J1064&lt;=1320000,950000,IF(J1064&lt;=3360000,880000,IF(J1064&lt;=4890000,680000,IF(J1064&lt;=6550000,630000,580000))))))</f>
        <v/>
      </c>
      <c r="L1064" s="16">
        <f>IF(D1064=1,IF(J1064&lt;=9000000,380000,IF(J1064&lt;=9500000,260000,IF(J1064&lt;=10000000,130000,0))),0)</f>
        <v/>
      </c>
      <c r="M1064" s="16">
        <f>IF(D1064=1,IF(J1064&lt;=9000000,330000,IF(J1064&lt;=9500000,220000,IF(J1064&lt;=10000000,110000,0))),0)</f>
        <v/>
      </c>
      <c r="N1064" s="16">
        <f>IF(D1064=1,IF(J1064&lt;=9000000,50000,IF(J1064&lt;=9500000,40000,IF(J1064&lt;=10000000,20000,0))),0)</f>
        <v/>
      </c>
      <c r="O1064" s="16">
        <f>MAX(0,ROUNDDOWN(J1064-G1064-K1064-L1064-E1064*380000-F1064*630000-H1064,-3))</f>
        <v/>
      </c>
      <c r="P1064" s="16">
        <f>MAX(0,ROUNDDOWN(J1064-G1064-430000-M1064-E1064*330000-F1064*450000-I1064,-3))</f>
        <v/>
      </c>
      <c r="Q1064" s="16">
        <f>50000+N1064+E1064*50000+F1064*180000</f>
        <v/>
      </c>
      <c r="R1064" s="16">
        <f>IF(P1064&lt;=2000000,MIN(Q1064,P1064),MAX(Q1064-(P1064-2000000),50000))*0.05</f>
        <v/>
      </c>
      <c r="S1064" s="16">
        <f>MAX(0,P1064*0.1-R1064)</f>
        <v/>
      </c>
      <c r="T1064" s="16">
        <f>Q1064+MAX(0,K1064-480000)</f>
        <v/>
      </c>
      <c r="U1064" s="16">
        <f>P1064-T1064</f>
        <v/>
      </c>
      <c r="V1064" s="17">
        <f>IF(U1064&lt;0,0,LOOKUP(U1064,{0,1950001,3300001,6950001,9000001,18000001,40000001},{0.05,0.1,0.2,0.23,0.33,0.4,0.45}))</f>
        <v/>
      </c>
      <c r="W1064" s="18">
        <f>IF(U1064&lt;0,0.9,0.9-V1064*1.021)</f>
        <v/>
      </c>
      <c r="X1064" s="16">
        <f>ROUNDDOWN(S1064*0.2/W1064+2000,0)</f>
        <v/>
      </c>
      <c r="Y1064" s="17">
        <f>IF(O1064&lt;=0,0,LOOKUP(O1064,{0,1950001,3300001,6950001,9000001,18000001,40000001},{0.05,0.1,0.2,0.23,0.33,0.4,0.45}))</f>
        <v/>
      </c>
    </row>
    <row r="1065">
      <c r="A1065" t="inlineStr">
        <is>
          <t>1万円刻み</t>
        </is>
      </c>
      <c r="B1065" s="16">
        <f>'3_1万円刻み'!$A$146</f>
        <v/>
      </c>
      <c r="C1065" t="n">
        <v>2025</v>
      </c>
      <c r="D1065" t="n">
        <v>0</v>
      </c>
      <c r="E1065" t="n">
        <v>0</v>
      </c>
      <c r="F1065" t="n">
        <v>0</v>
      </c>
      <c r="G1065" s="16">
        <f>ROUND(MIN(B1065/12,650000)*12*0.0915+MIN(B1065/12,1390000)*12*(0.0504+0)+B1065*0.005,0)</f>
        <v/>
      </c>
      <c r="H1065" t="n">
        <v>0</v>
      </c>
      <c r="I1065" t="n">
        <v>0</v>
      </c>
      <c r="J1065" s="16">
        <f>IF(C1065=2026,IF(B1065&lt;741000,0,IF(B1065&lt;2191000,B1065-740000,IF(B1065&lt;2193000,1451000,IF(B1065&lt;2196000,1453000,IF(B1065&lt;2200000,1456000,IF(B1065&lt;3600000,ROUNDDOWN(B1065/4,-3)*2.8-80000,IF(B1065&lt;6600000,ROUNDDOWN(B1065/4,-3)*3.2-440000,IF(B1065&lt;8500000,ROUNDDOWN(B1065*0.9,0)-1100000,B1065-1950000)))))))),IF(B1065&lt;651000,0,IF(B1065&lt;1900000,B1065-650000,IF(B1065&lt;3600000,ROUNDDOWN(B1065/4,-3)*2.8-80000,IF(B1065&lt;6600000,ROUNDDOWN(B1065/4,-3)*3.2-440000,IF(B1065&lt;8500000,ROUNDDOWN(B1065*0.9,0)-1100000,B1065-1950000))))))</f>
        <v/>
      </c>
      <c r="K1065" s="16">
        <f>IF(J1065&gt;23500000,NA(),IF(C1065=2026,IF(J1065&lt;=4890000,1040000,IF(J1065&lt;=6550000,670000,620000)),IF(J1065&lt;=1320000,950000,IF(J1065&lt;=3360000,880000,IF(J1065&lt;=4890000,680000,IF(J1065&lt;=6550000,630000,580000))))))</f>
        <v/>
      </c>
      <c r="L1065" s="16">
        <f>IF(D1065=1,IF(J1065&lt;=9000000,380000,IF(J1065&lt;=9500000,260000,IF(J1065&lt;=10000000,130000,0))),0)</f>
        <v/>
      </c>
      <c r="M1065" s="16">
        <f>IF(D1065=1,IF(J1065&lt;=9000000,330000,IF(J1065&lt;=9500000,220000,IF(J1065&lt;=10000000,110000,0))),0)</f>
        <v/>
      </c>
      <c r="N1065" s="16">
        <f>IF(D1065=1,IF(J1065&lt;=9000000,50000,IF(J1065&lt;=9500000,40000,IF(J1065&lt;=10000000,20000,0))),0)</f>
        <v/>
      </c>
      <c r="O1065" s="16">
        <f>MAX(0,ROUNDDOWN(J1065-G1065-K1065-L1065-E1065*380000-F1065*630000-H1065,-3))</f>
        <v/>
      </c>
      <c r="P1065" s="16">
        <f>MAX(0,ROUNDDOWN(J1065-G1065-430000-M1065-E1065*330000-F1065*450000-I1065,-3))</f>
        <v/>
      </c>
      <c r="Q1065" s="16">
        <f>50000+N1065+E1065*50000+F1065*180000</f>
        <v/>
      </c>
      <c r="R1065" s="16">
        <f>IF(P1065&lt;=2000000,MIN(Q1065,P1065),MAX(Q1065-(P1065-2000000),50000))*0.05</f>
        <v/>
      </c>
      <c r="S1065" s="16">
        <f>MAX(0,P1065*0.1-R1065)</f>
        <v/>
      </c>
      <c r="T1065" s="16">
        <f>Q1065+MAX(0,K1065-480000)</f>
        <v/>
      </c>
      <c r="U1065" s="16">
        <f>P1065-T1065</f>
        <v/>
      </c>
      <c r="V1065" s="17">
        <f>IF(U1065&lt;0,0,LOOKUP(U1065,{0,1950001,3300001,6950001,9000001,18000001,40000001},{0.05,0.1,0.2,0.23,0.33,0.4,0.45}))</f>
        <v/>
      </c>
      <c r="W1065" s="18">
        <f>IF(U1065&lt;0,0.9,0.9-V1065*1.021)</f>
        <v/>
      </c>
      <c r="X1065" s="16">
        <f>ROUNDDOWN(S1065*0.2/W1065+2000,0)</f>
        <v/>
      </c>
      <c r="Y1065" s="17">
        <f>IF(O1065&lt;=0,0,LOOKUP(O1065,{0,1950001,3300001,6950001,9000001,18000001,40000001},{0.05,0.1,0.2,0.23,0.33,0.4,0.45}))</f>
        <v/>
      </c>
    </row>
    <row r="1066">
      <c r="A1066" t="inlineStr">
        <is>
          <t>1万円刻み</t>
        </is>
      </c>
      <c r="B1066" s="16">
        <f>'3_1万円刻み'!$A$146</f>
        <v/>
      </c>
      <c r="C1066" t="n">
        <v>2026</v>
      </c>
      <c r="D1066" t="n">
        <v>0</v>
      </c>
      <c r="E1066" t="n">
        <v>0</v>
      </c>
      <c r="F1066" t="n">
        <v>0</v>
      </c>
      <c r="G1066" s="16">
        <f>ROUND(MIN(B1066/12,650000)*12*0.0915+MIN(B1066/12,1390000)*12*(0.0504+0)+B1066*0.005,0)</f>
        <v/>
      </c>
      <c r="H1066" t="n">
        <v>0</v>
      </c>
      <c r="I1066" t="n">
        <v>0</v>
      </c>
      <c r="J1066" s="16">
        <f>IF(C1066=2026,IF(B1066&lt;741000,0,IF(B1066&lt;2191000,B1066-740000,IF(B1066&lt;2193000,1451000,IF(B1066&lt;2196000,1453000,IF(B1066&lt;2200000,1456000,IF(B1066&lt;3600000,ROUNDDOWN(B1066/4,-3)*2.8-80000,IF(B1066&lt;6600000,ROUNDDOWN(B1066/4,-3)*3.2-440000,IF(B1066&lt;8500000,ROUNDDOWN(B1066*0.9,0)-1100000,B1066-1950000)))))))),IF(B1066&lt;651000,0,IF(B1066&lt;1900000,B1066-650000,IF(B1066&lt;3600000,ROUNDDOWN(B1066/4,-3)*2.8-80000,IF(B1066&lt;6600000,ROUNDDOWN(B1066/4,-3)*3.2-440000,IF(B1066&lt;8500000,ROUNDDOWN(B1066*0.9,0)-1100000,B1066-1950000))))))</f>
        <v/>
      </c>
      <c r="K1066" s="16">
        <f>IF(J1066&gt;23500000,NA(),IF(C1066=2026,IF(J1066&lt;=4890000,1040000,IF(J1066&lt;=6550000,670000,620000)),IF(J1066&lt;=1320000,950000,IF(J1066&lt;=3360000,880000,IF(J1066&lt;=4890000,680000,IF(J1066&lt;=6550000,630000,580000))))))</f>
        <v/>
      </c>
      <c r="L1066" s="16">
        <f>IF(D1066=1,IF(J1066&lt;=9000000,380000,IF(J1066&lt;=9500000,260000,IF(J1066&lt;=10000000,130000,0))),0)</f>
        <v/>
      </c>
      <c r="M1066" s="16">
        <f>IF(D1066=1,IF(J1066&lt;=9000000,330000,IF(J1066&lt;=9500000,220000,IF(J1066&lt;=10000000,110000,0))),0)</f>
        <v/>
      </c>
      <c r="N1066" s="16">
        <f>IF(D1066=1,IF(J1066&lt;=9000000,50000,IF(J1066&lt;=9500000,40000,IF(J1066&lt;=10000000,20000,0))),0)</f>
        <v/>
      </c>
      <c r="O1066" s="16">
        <f>MAX(0,ROUNDDOWN(J1066-G1066-K1066-L1066-E1066*380000-F1066*630000-H1066,-3))</f>
        <v/>
      </c>
      <c r="P1066" s="16">
        <f>MAX(0,ROUNDDOWN(J1066-G1066-430000-M1066-E1066*330000-F1066*450000-I1066,-3))</f>
        <v/>
      </c>
      <c r="Q1066" s="16">
        <f>50000+N1066+E1066*50000+F1066*180000</f>
        <v/>
      </c>
      <c r="R1066" s="16">
        <f>IF(P1066&lt;=2000000,MIN(Q1066,P1066),MAX(Q1066-(P1066-2000000),50000))*0.05</f>
        <v/>
      </c>
      <c r="S1066" s="16">
        <f>MAX(0,P1066*0.1-R1066)</f>
        <v/>
      </c>
      <c r="T1066" s="16">
        <f>Q1066+MAX(0,K1066-480000)</f>
        <v/>
      </c>
      <c r="U1066" s="16">
        <f>P1066-T1066</f>
        <v/>
      </c>
      <c r="V1066" s="17">
        <f>IF(U1066&lt;0,0,LOOKUP(U1066,{0,1950001,3300001,6950001,9000001,18000001,40000001},{0.05,0.1,0.2,0.23,0.33,0.4,0.45}))</f>
        <v/>
      </c>
      <c r="W1066" s="18">
        <f>IF(U1066&lt;0,0.9,0.9-V1066*1.021)</f>
        <v/>
      </c>
      <c r="X1066" s="16">
        <f>ROUNDDOWN(S1066*0.2/W1066+2000,0)</f>
        <v/>
      </c>
      <c r="Y1066" s="17">
        <f>IF(O1066&lt;=0,0,LOOKUP(O1066,{0,1950001,3300001,6950001,9000001,18000001,40000001},{0.05,0.1,0.2,0.23,0.33,0.4,0.45}))</f>
        <v/>
      </c>
    </row>
    <row r="1067">
      <c r="A1067" t="inlineStr">
        <is>
          <t>1万円刻み</t>
        </is>
      </c>
      <c r="B1067" s="16">
        <f>'3_1万円刻み'!$A$146</f>
        <v/>
      </c>
      <c r="C1067" t="n">
        <v>2025</v>
      </c>
      <c r="D1067" t="n">
        <v>1</v>
      </c>
      <c r="E1067" t="n">
        <v>0</v>
      </c>
      <c r="F1067" t="n">
        <v>0</v>
      </c>
      <c r="G1067" s="16">
        <f>ROUND(MIN(B1067/12,650000)*12*0.0915+MIN(B1067/12,1390000)*12*(0.0504+0)+B1067*0.005,0)</f>
        <v/>
      </c>
      <c r="H1067" t="n">
        <v>0</v>
      </c>
      <c r="I1067" t="n">
        <v>0</v>
      </c>
      <c r="J1067" s="16">
        <f>IF(C1067=2026,IF(B1067&lt;741000,0,IF(B1067&lt;2191000,B1067-740000,IF(B1067&lt;2193000,1451000,IF(B1067&lt;2196000,1453000,IF(B1067&lt;2200000,1456000,IF(B1067&lt;3600000,ROUNDDOWN(B1067/4,-3)*2.8-80000,IF(B1067&lt;6600000,ROUNDDOWN(B1067/4,-3)*3.2-440000,IF(B1067&lt;8500000,ROUNDDOWN(B1067*0.9,0)-1100000,B1067-1950000)))))))),IF(B1067&lt;651000,0,IF(B1067&lt;1900000,B1067-650000,IF(B1067&lt;3600000,ROUNDDOWN(B1067/4,-3)*2.8-80000,IF(B1067&lt;6600000,ROUNDDOWN(B1067/4,-3)*3.2-440000,IF(B1067&lt;8500000,ROUNDDOWN(B1067*0.9,0)-1100000,B1067-1950000))))))</f>
        <v/>
      </c>
      <c r="K1067" s="16">
        <f>IF(J1067&gt;23500000,NA(),IF(C1067=2026,IF(J1067&lt;=4890000,1040000,IF(J1067&lt;=6550000,670000,620000)),IF(J1067&lt;=1320000,950000,IF(J1067&lt;=3360000,880000,IF(J1067&lt;=4890000,680000,IF(J1067&lt;=6550000,630000,580000))))))</f>
        <v/>
      </c>
      <c r="L1067" s="16">
        <f>IF(D1067=1,IF(J1067&lt;=9000000,380000,IF(J1067&lt;=9500000,260000,IF(J1067&lt;=10000000,130000,0))),0)</f>
        <v/>
      </c>
      <c r="M1067" s="16">
        <f>IF(D1067=1,IF(J1067&lt;=9000000,330000,IF(J1067&lt;=9500000,220000,IF(J1067&lt;=10000000,110000,0))),0)</f>
        <v/>
      </c>
      <c r="N1067" s="16">
        <f>IF(D1067=1,IF(J1067&lt;=9000000,50000,IF(J1067&lt;=9500000,40000,IF(J1067&lt;=10000000,20000,0))),0)</f>
        <v/>
      </c>
      <c r="O1067" s="16">
        <f>MAX(0,ROUNDDOWN(J1067-G1067-K1067-L1067-E1067*380000-F1067*630000-H1067,-3))</f>
        <v/>
      </c>
      <c r="P1067" s="16">
        <f>MAX(0,ROUNDDOWN(J1067-G1067-430000-M1067-E1067*330000-F1067*450000-I1067,-3))</f>
        <v/>
      </c>
      <c r="Q1067" s="16">
        <f>50000+N1067+E1067*50000+F1067*180000</f>
        <v/>
      </c>
      <c r="R1067" s="16">
        <f>IF(P1067&lt;=2000000,MIN(Q1067,P1067),MAX(Q1067-(P1067-2000000),50000))*0.05</f>
        <v/>
      </c>
      <c r="S1067" s="16">
        <f>MAX(0,P1067*0.1-R1067)</f>
        <v/>
      </c>
      <c r="T1067" s="16">
        <f>Q1067+MAX(0,K1067-480000)</f>
        <v/>
      </c>
      <c r="U1067" s="16">
        <f>P1067-T1067</f>
        <v/>
      </c>
      <c r="V1067" s="17">
        <f>IF(U1067&lt;0,0,LOOKUP(U1067,{0,1950001,3300001,6950001,9000001,18000001,40000001},{0.05,0.1,0.2,0.23,0.33,0.4,0.45}))</f>
        <v/>
      </c>
      <c r="W1067" s="18">
        <f>IF(U1067&lt;0,0.9,0.9-V1067*1.021)</f>
        <v/>
      </c>
      <c r="X1067" s="16">
        <f>ROUNDDOWN(S1067*0.2/W1067+2000,0)</f>
        <v/>
      </c>
      <c r="Y1067" s="17">
        <f>IF(O1067&lt;=0,0,LOOKUP(O1067,{0,1950001,3300001,6950001,9000001,18000001,40000001},{0.05,0.1,0.2,0.23,0.33,0.4,0.45}))</f>
        <v/>
      </c>
    </row>
    <row r="1068">
      <c r="A1068" t="inlineStr">
        <is>
          <t>1万円刻み</t>
        </is>
      </c>
      <c r="B1068" s="16">
        <f>'3_1万円刻み'!$A$146</f>
        <v/>
      </c>
      <c r="C1068" t="n">
        <v>2026</v>
      </c>
      <c r="D1068" t="n">
        <v>1</v>
      </c>
      <c r="E1068" t="n">
        <v>0</v>
      </c>
      <c r="F1068" t="n">
        <v>0</v>
      </c>
      <c r="G1068" s="16">
        <f>ROUND(MIN(B1068/12,650000)*12*0.0915+MIN(B1068/12,1390000)*12*(0.0504+0)+B1068*0.005,0)</f>
        <v/>
      </c>
      <c r="H1068" t="n">
        <v>0</v>
      </c>
      <c r="I1068" t="n">
        <v>0</v>
      </c>
      <c r="J1068" s="16">
        <f>IF(C1068=2026,IF(B1068&lt;741000,0,IF(B1068&lt;2191000,B1068-740000,IF(B1068&lt;2193000,1451000,IF(B1068&lt;2196000,1453000,IF(B1068&lt;2200000,1456000,IF(B1068&lt;3600000,ROUNDDOWN(B1068/4,-3)*2.8-80000,IF(B1068&lt;6600000,ROUNDDOWN(B1068/4,-3)*3.2-440000,IF(B1068&lt;8500000,ROUNDDOWN(B1068*0.9,0)-1100000,B1068-1950000)))))))),IF(B1068&lt;651000,0,IF(B1068&lt;1900000,B1068-650000,IF(B1068&lt;3600000,ROUNDDOWN(B1068/4,-3)*2.8-80000,IF(B1068&lt;6600000,ROUNDDOWN(B1068/4,-3)*3.2-440000,IF(B1068&lt;8500000,ROUNDDOWN(B1068*0.9,0)-1100000,B1068-1950000))))))</f>
        <v/>
      </c>
      <c r="K1068" s="16">
        <f>IF(J1068&gt;23500000,NA(),IF(C1068=2026,IF(J1068&lt;=4890000,1040000,IF(J1068&lt;=6550000,670000,620000)),IF(J1068&lt;=1320000,950000,IF(J1068&lt;=3360000,880000,IF(J1068&lt;=4890000,680000,IF(J1068&lt;=6550000,630000,580000))))))</f>
        <v/>
      </c>
      <c r="L1068" s="16">
        <f>IF(D1068=1,IF(J1068&lt;=9000000,380000,IF(J1068&lt;=9500000,260000,IF(J1068&lt;=10000000,130000,0))),0)</f>
        <v/>
      </c>
      <c r="M1068" s="16">
        <f>IF(D1068=1,IF(J1068&lt;=9000000,330000,IF(J1068&lt;=9500000,220000,IF(J1068&lt;=10000000,110000,0))),0)</f>
        <v/>
      </c>
      <c r="N1068" s="16">
        <f>IF(D1068=1,IF(J1068&lt;=9000000,50000,IF(J1068&lt;=9500000,40000,IF(J1068&lt;=10000000,20000,0))),0)</f>
        <v/>
      </c>
      <c r="O1068" s="16">
        <f>MAX(0,ROUNDDOWN(J1068-G1068-K1068-L1068-E1068*380000-F1068*630000-H1068,-3))</f>
        <v/>
      </c>
      <c r="P1068" s="16">
        <f>MAX(0,ROUNDDOWN(J1068-G1068-430000-M1068-E1068*330000-F1068*450000-I1068,-3))</f>
        <v/>
      </c>
      <c r="Q1068" s="16">
        <f>50000+N1068+E1068*50000+F1068*180000</f>
        <v/>
      </c>
      <c r="R1068" s="16">
        <f>IF(P1068&lt;=2000000,MIN(Q1068,P1068),MAX(Q1068-(P1068-2000000),50000))*0.05</f>
        <v/>
      </c>
      <c r="S1068" s="16">
        <f>MAX(0,P1068*0.1-R1068)</f>
        <v/>
      </c>
      <c r="T1068" s="16">
        <f>Q1068+MAX(0,K1068-480000)</f>
        <v/>
      </c>
      <c r="U1068" s="16">
        <f>P1068-T1068</f>
        <v/>
      </c>
      <c r="V1068" s="17">
        <f>IF(U1068&lt;0,0,LOOKUP(U1068,{0,1950001,3300001,6950001,9000001,18000001,40000001},{0.05,0.1,0.2,0.23,0.33,0.4,0.45}))</f>
        <v/>
      </c>
      <c r="W1068" s="18">
        <f>IF(U1068&lt;0,0.9,0.9-V1068*1.021)</f>
        <v/>
      </c>
      <c r="X1068" s="16">
        <f>ROUNDDOWN(S1068*0.2/W1068+2000,0)</f>
        <v/>
      </c>
      <c r="Y1068" s="17">
        <f>IF(O1068&lt;=0,0,LOOKUP(O1068,{0,1950001,3300001,6950001,9000001,18000001,40000001},{0.05,0.1,0.2,0.23,0.33,0.4,0.45}))</f>
        <v/>
      </c>
    </row>
    <row r="1069">
      <c r="A1069" t="inlineStr">
        <is>
          <t>1万円刻み</t>
        </is>
      </c>
      <c r="B1069" s="16">
        <f>'3_1万円刻み'!$A$147</f>
        <v/>
      </c>
      <c r="C1069" t="n">
        <v>2025</v>
      </c>
      <c r="D1069" t="n">
        <v>0</v>
      </c>
      <c r="E1069" t="n">
        <v>0</v>
      </c>
      <c r="F1069" t="n">
        <v>0</v>
      </c>
      <c r="G1069" s="16">
        <f>ROUND(MIN(B1069/12,650000)*12*0.0915+MIN(B1069/12,1390000)*12*(0.0504+0)+B1069*0.005,0)</f>
        <v/>
      </c>
      <c r="H1069" t="n">
        <v>0</v>
      </c>
      <c r="I1069" t="n">
        <v>0</v>
      </c>
      <c r="J1069" s="16">
        <f>IF(C1069=2026,IF(B1069&lt;741000,0,IF(B1069&lt;2191000,B1069-740000,IF(B1069&lt;2193000,1451000,IF(B1069&lt;2196000,1453000,IF(B1069&lt;2200000,1456000,IF(B1069&lt;3600000,ROUNDDOWN(B1069/4,-3)*2.8-80000,IF(B1069&lt;6600000,ROUNDDOWN(B1069/4,-3)*3.2-440000,IF(B1069&lt;8500000,ROUNDDOWN(B1069*0.9,0)-1100000,B1069-1950000)))))))),IF(B1069&lt;651000,0,IF(B1069&lt;1900000,B1069-650000,IF(B1069&lt;3600000,ROUNDDOWN(B1069/4,-3)*2.8-80000,IF(B1069&lt;6600000,ROUNDDOWN(B1069/4,-3)*3.2-440000,IF(B1069&lt;8500000,ROUNDDOWN(B1069*0.9,0)-1100000,B1069-1950000))))))</f>
        <v/>
      </c>
      <c r="K1069" s="16">
        <f>IF(J1069&gt;23500000,NA(),IF(C1069=2026,IF(J1069&lt;=4890000,1040000,IF(J1069&lt;=6550000,670000,620000)),IF(J1069&lt;=1320000,950000,IF(J1069&lt;=3360000,880000,IF(J1069&lt;=4890000,680000,IF(J1069&lt;=6550000,630000,580000))))))</f>
        <v/>
      </c>
      <c r="L1069" s="16">
        <f>IF(D1069=1,IF(J1069&lt;=9000000,380000,IF(J1069&lt;=9500000,260000,IF(J1069&lt;=10000000,130000,0))),0)</f>
        <v/>
      </c>
      <c r="M1069" s="16">
        <f>IF(D1069=1,IF(J1069&lt;=9000000,330000,IF(J1069&lt;=9500000,220000,IF(J1069&lt;=10000000,110000,0))),0)</f>
        <v/>
      </c>
      <c r="N1069" s="16">
        <f>IF(D1069=1,IF(J1069&lt;=9000000,50000,IF(J1069&lt;=9500000,40000,IF(J1069&lt;=10000000,20000,0))),0)</f>
        <v/>
      </c>
      <c r="O1069" s="16">
        <f>MAX(0,ROUNDDOWN(J1069-G1069-K1069-L1069-E1069*380000-F1069*630000-H1069,-3))</f>
        <v/>
      </c>
      <c r="P1069" s="16">
        <f>MAX(0,ROUNDDOWN(J1069-G1069-430000-M1069-E1069*330000-F1069*450000-I1069,-3))</f>
        <v/>
      </c>
      <c r="Q1069" s="16">
        <f>50000+N1069+E1069*50000+F1069*180000</f>
        <v/>
      </c>
      <c r="R1069" s="16">
        <f>IF(P1069&lt;=2000000,MIN(Q1069,P1069),MAX(Q1069-(P1069-2000000),50000))*0.05</f>
        <v/>
      </c>
      <c r="S1069" s="16">
        <f>MAX(0,P1069*0.1-R1069)</f>
        <v/>
      </c>
      <c r="T1069" s="16">
        <f>Q1069+MAX(0,K1069-480000)</f>
        <v/>
      </c>
      <c r="U1069" s="16">
        <f>P1069-T1069</f>
        <v/>
      </c>
      <c r="V1069" s="17">
        <f>IF(U1069&lt;0,0,LOOKUP(U1069,{0,1950001,3300001,6950001,9000001,18000001,40000001},{0.05,0.1,0.2,0.23,0.33,0.4,0.45}))</f>
        <v/>
      </c>
      <c r="W1069" s="18">
        <f>IF(U1069&lt;0,0.9,0.9-V1069*1.021)</f>
        <v/>
      </c>
      <c r="X1069" s="16">
        <f>ROUNDDOWN(S1069*0.2/W1069+2000,0)</f>
        <v/>
      </c>
      <c r="Y1069" s="17">
        <f>IF(O1069&lt;=0,0,LOOKUP(O1069,{0,1950001,3300001,6950001,9000001,18000001,40000001},{0.05,0.1,0.2,0.23,0.33,0.4,0.45}))</f>
        <v/>
      </c>
    </row>
    <row r="1070">
      <c r="A1070" t="inlineStr">
        <is>
          <t>1万円刻み</t>
        </is>
      </c>
      <c r="B1070" s="16">
        <f>'3_1万円刻み'!$A$147</f>
        <v/>
      </c>
      <c r="C1070" t="n">
        <v>2026</v>
      </c>
      <c r="D1070" t="n">
        <v>0</v>
      </c>
      <c r="E1070" t="n">
        <v>0</v>
      </c>
      <c r="F1070" t="n">
        <v>0</v>
      </c>
      <c r="G1070" s="16">
        <f>ROUND(MIN(B1070/12,650000)*12*0.0915+MIN(B1070/12,1390000)*12*(0.0504+0)+B1070*0.005,0)</f>
        <v/>
      </c>
      <c r="H1070" t="n">
        <v>0</v>
      </c>
      <c r="I1070" t="n">
        <v>0</v>
      </c>
      <c r="J1070" s="16">
        <f>IF(C1070=2026,IF(B1070&lt;741000,0,IF(B1070&lt;2191000,B1070-740000,IF(B1070&lt;2193000,1451000,IF(B1070&lt;2196000,1453000,IF(B1070&lt;2200000,1456000,IF(B1070&lt;3600000,ROUNDDOWN(B1070/4,-3)*2.8-80000,IF(B1070&lt;6600000,ROUNDDOWN(B1070/4,-3)*3.2-440000,IF(B1070&lt;8500000,ROUNDDOWN(B1070*0.9,0)-1100000,B1070-1950000)))))))),IF(B1070&lt;651000,0,IF(B1070&lt;1900000,B1070-650000,IF(B1070&lt;3600000,ROUNDDOWN(B1070/4,-3)*2.8-80000,IF(B1070&lt;6600000,ROUNDDOWN(B1070/4,-3)*3.2-440000,IF(B1070&lt;8500000,ROUNDDOWN(B1070*0.9,0)-1100000,B1070-1950000))))))</f>
        <v/>
      </c>
      <c r="K1070" s="16">
        <f>IF(J1070&gt;23500000,NA(),IF(C1070=2026,IF(J1070&lt;=4890000,1040000,IF(J1070&lt;=6550000,670000,620000)),IF(J1070&lt;=1320000,950000,IF(J1070&lt;=3360000,880000,IF(J1070&lt;=4890000,680000,IF(J1070&lt;=6550000,630000,580000))))))</f>
        <v/>
      </c>
      <c r="L1070" s="16">
        <f>IF(D1070=1,IF(J1070&lt;=9000000,380000,IF(J1070&lt;=9500000,260000,IF(J1070&lt;=10000000,130000,0))),0)</f>
        <v/>
      </c>
      <c r="M1070" s="16">
        <f>IF(D1070=1,IF(J1070&lt;=9000000,330000,IF(J1070&lt;=9500000,220000,IF(J1070&lt;=10000000,110000,0))),0)</f>
        <v/>
      </c>
      <c r="N1070" s="16">
        <f>IF(D1070=1,IF(J1070&lt;=9000000,50000,IF(J1070&lt;=9500000,40000,IF(J1070&lt;=10000000,20000,0))),0)</f>
        <v/>
      </c>
      <c r="O1070" s="16">
        <f>MAX(0,ROUNDDOWN(J1070-G1070-K1070-L1070-E1070*380000-F1070*630000-H1070,-3))</f>
        <v/>
      </c>
      <c r="P1070" s="16">
        <f>MAX(0,ROUNDDOWN(J1070-G1070-430000-M1070-E1070*330000-F1070*450000-I1070,-3))</f>
        <v/>
      </c>
      <c r="Q1070" s="16">
        <f>50000+N1070+E1070*50000+F1070*180000</f>
        <v/>
      </c>
      <c r="R1070" s="16">
        <f>IF(P1070&lt;=2000000,MIN(Q1070,P1070),MAX(Q1070-(P1070-2000000),50000))*0.05</f>
        <v/>
      </c>
      <c r="S1070" s="16">
        <f>MAX(0,P1070*0.1-R1070)</f>
        <v/>
      </c>
      <c r="T1070" s="16">
        <f>Q1070+MAX(0,K1070-480000)</f>
        <v/>
      </c>
      <c r="U1070" s="16">
        <f>P1070-T1070</f>
        <v/>
      </c>
      <c r="V1070" s="17">
        <f>IF(U1070&lt;0,0,LOOKUP(U1070,{0,1950001,3300001,6950001,9000001,18000001,40000001},{0.05,0.1,0.2,0.23,0.33,0.4,0.45}))</f>
        <v/>
      </c>
      <c r="W1070" s="18">
        <f>IF(U1070&lt;0,0.9,0.9-V1070*1.021)</f>
        <v/>
      </c>
      <c r="X1070" s="16">
        <f>ROUNDDOWN(S1070*0.2/W1070+2000,0)</f>
        <v/>
      </c>
      <c r="Y1070" s="17">
        <f>IF(O1070&lt;=0,0,LOOKUP(O1070,{0,1950001,3300001,6950001,9000001,18000001,40000001},{0.05,0.1,0.2,0.23,0.33,0.4,0.45}))</f>
        <v/>
      </c>
    </row>
    <row r="1071">
      <c r="A1071" t="inlineStr">
        <is>
          <t>1万円刻み</t>
        </is>
      </c>
      <c r="B1071" s="16">
        <f>'3_1万円刻み'!$A$147</f>
        <v/>
      </c>
      <c r="C1071" t="n">
        <v>2025</v>
      </c>
      <c r="D1071" t="n">
        <v>1</v>
      </c>
      <c r="E1071" t="n">
        <v>0</v>
      </c>
      <c r="F1071" t="n">
        <v>0</v>
      </c>
      <c r="G1071" s="16">
        <f>ROUND(MIN(B1071/12,650000)*12*0.0915+MIN(B1071/12,1390000)*12*(0.0504+0)+B1071*0.005,0)</f>
        <v/>
      </c>
      <c r="H1071" t="n">
        <v>0</v>
      </c>
      <c r="I1071" t="n">
        <v>0</v>
      </c>
      <c r="J1071" s="16">
        <f>IF(C1071=2026,IF(B1071&lt;741000,0,IF(B1071&lt;2191000,B1071-740000,IF(B1071&lt;2193000,1451000,IF(B1071&lt;2196000,1453000,IF(B1071&lt;2200000,1456000,IF(B1071&lt;3600000,ROUNDDOWN(B1071/4,-3)*2.8-80000,IF(B1071&lt;6600000,ROUNDDOWN(B1071/4,-3)*3.2-440000,IF(B1071&lt;8500000,ROUNDDOWN(B1071*0.9,0)-1100000,B1071-1950000)))))))),IF(B1071&lt;651000,0,IF(B1071&lt;1900000,B1071-650000,IF(B1071&lt;3600000,ROUNDDOWN(B1071/4,-3)*2.8-80000,IF(B1071&lt;6600000,ROUNDDOWN(B1071/4,-3)*3.2-440000,IF(B1071&lt;8500000,ROUNDDOWN(B1071*0.9,0)-1100000,B1071-1950000))))))</f>
        <v/>
      </c>
      <c r="K1071" s="16">
        <f>IF(J1071&gt;23500000,NA(),IF(C1071=2026,IF(J1071&lt;=4890000,1040000,IF(J1071&lt;=6550000,670000,620000)),IF(J1071&lt;=1320000,950000,IF(J1071&lt;=3360000,880000,IF(J1071&lt;=4890000,680000,IF(J1071&lt;=6550000,630000,580000))))))</f>
        <v/>
      </c>
      <c r="L1071" s="16">
        <f>IF(D1071=1,IF(J1071&lt;=9000000,380000,IF(J1071&lt;=9500000,260000,IF(J1071&lt;=10000000,130000,0))),0)</f>
        <v/>
      </c>
      <c r="M1071" s="16">
        <f>IF(D1071=1,IF(J1071&lt;=9000000,330000,IF(J1071&lt;=9500000,220000,IF(J1071&lt;=10000000,110000,0))),0)</f>
        <v/>
      </c>
      <c r="N1071" s="16">
        <f>IF(D1071=1,IF(J1071&lt;=9000000,50000,IF(J1071&lt;=9500000,40000,IF(J1071&lt;=10000000,20000,0))),0)</f>
        <v/>
      </c>
      <c r="O1071" s="16">
        <f>MAX(0,ROUNDDOWN(J1071-G1071-K1071-L1071-E1071*380000-F1071*630000-H1071,-3))</f>
        <v/>
      </c>
      <c r="P1071" s="16">
        <f>MAX(0,ROUNDDOWN(J1071-G1071-430000-M1071-E1071*330000-F1071*450000-I1071,-3))</f>
        <v/>
      </c>
      <c r="Q1071" s="16">
        <f>50000+N1071+E1071*50000+F1071*180000</f>
        <v/>
      </c>
      <c r="R1071" s="16">
        <f>IF(P1071&lt;=2000000,MIN(Q1071,P1071),MAX(Q1071-(P1071-2000000),50000))*0.05</f>
        <v/>
      </c>
      <c r="S1071" s="16">
        <f>MAX(0,P1071*0.1-R1071)</f>
        <v/>
      </c>
      <c r="T1071" s="16">
        <f>Q1071+MAX(0,K1071-480000)</f>
        <v/>
      </c>
      <c r="U1071" s="16">
        <f>P1071-T1071</f>
        <v/>
      </c>
      <c r="V1071" s="17">
        <f>IF(U1071&lt;0,0,LOOKUP(U1071,{0,1950001,3300001,6950001,9000001,18000001,40000001},{0.05,0.1,0.2,0.23,0.33,0.4,0.45}))</f>
        <v/>
      </c>
      <c r="W1071" s="18">
        <f>IF(U1071&lt;0,0.9,0.9-V1071*1.021)</f>
        <v/>
      </c>
      <c r="X1071" s="16">
        <f>ROUNDDOWN(S1071*0.2/W1071+2000,0)</f>
        <v/>
      </c>
      <c r="Y1071" s="17">
        <f>IF(O1071&lt;=0,0,LOOKUP(O1071,{0,1950001,3300001,6950001,9000001,18000001,40000001},{0.05,0.1,0.2,0.23,0.33,0.4,0.45}))</f>
        <v/>
      </c>
    </row>
    <row r="1072">
      <c r="A1072" t="inlineStr">
        <is>
          <t>1万円刻み</t>
        </is>
      </c>
      <c r="B1072" s="16">
        <f>'3_1万円刻み'!$A$147</f>
        <v/>
      </c>
      <c r="C1072" t="n">
        <v>2026</v>
      </c>
      <c r="D1072" t="n">
        <v>1</v>
      </c>
      <c r="E1072" t="n">
        <v>0</v>
      </c>
      <c r="F1072" t="n">
        <v>0</v>
      </c>
      <c r="G1072" s="16">
        <f>ROUND(MIN(B1072/12,650000)*12*0.0915+MIN(B1072/12,1390000)*12*(0.0504+0)+B1072*0.005,0)</f>
        <v/>
      </c>
      <c r="H1072" t="n">
        <v>0</v>
      </c>
      <c r="I1072" t="n">
        <v>0</v>
      </c>
      <c r="J1072" s="16">
        <f>IF(C1072=2026,IF(B1072&lt;741000,0,IF(B1072&lt;2191000,B1072-740000,IF(B1072&lt;2193000,1451000,IF(B1072&lt;2196000,1453000,IF(B1072&lt;2200000,1456000,IF(B1072&lt;3600000,ROUNDDOWN(B1072/4,-3)*2.8-80000,IF(B1072&lt;6600000,ROUNDDOWN(B1072/4,-3)*3.2-440000,IF(B1072&lt;8500000,ROUNDDOWN(B1072*0.9,0)-1100000,B1072-1950000)))))))),IF(B1072&lt;651000,0,IF(B1072&lt;1900000,B1072-650000,IF(B1072&lt;3600000,ROUNDDOWN(B1072/4,-3)*2.8-80000,IF(B1072&lt;6600000,ROUNDDOWN(B1072/4,-3)*3.2-440000,IF(B1072&lt;8500000,ROUNDDOWN(B1072*0.9,0)-1100000,B1072-1950000))))))</f>
        <v/>
      </c>
      <c r="K1072" s="16">
        <f>IF(J1072&gt;23500000,NA(),IF(C1072=2026,IF(J1072&lt;=4890000,1040000,IF(J1072&lt;=6550000,670000,620000)),IF(J1072&lt;=1320000,950000,IF(J1072&lt;=3360000,880000,IF(J1072&lt;=4890000,680000,IF(J1072&lt;=6550000,630000,580000))))))</f>
        <v/>
      </c>
      <c r="L1072" s="16">
        <f>IF(D1072=1,IF(J1072&lt;=9000000,380000,IF(J1072&lt;=9500000,260000,IF(J1072&lt;=10000000,130000,0))),0)</f>
        <v/>
      </c>
      <c r="M1072" s="16">
        <f>IF(D1072=1,IF(J1072&lt;=9000000,330000,IF(J1072&lt;=9500000,220000,IF(J1072&lt;=10000000,110000,0))),0)</f>
        <v/>
      </c>
      <c r="N1072" s="16">
        <f>IF(D1072=1,IF(J1072&lt;=9000000,50000,IF(J1072&lt;=9500000,40000,IF(J1072&lt;=10000000,20000,0))),0)</f>
        <v/>
      </c>
      <c r="O1072" s="16">
        <f>MAX(0,ROUNDDOWN(J1072-G1072-K1072-L1072-E1072*380000-F1072*630000-H1072,-3))</f>
        <v/>
      </c>
      <c r="P1072" s="16">
        <f>MAX(0,ROUNDDOWN(J1072-G1072-430000-M1072-E1072*330000-F1072*450000-I1072,-3))</f>
        <v/>
      </c>
      <c r="Q1072" s="16">
        <f>50000+N1072+E1072*50000+F1072*180000</f>
        <v/>
      </c>
      <c r="R1072" s="16">
        <f>IF(P1072&lt;=2000000,MIN(Q1072,P1072),MAX(Q1072-(P1072-2000000),50000))*0.05</f>
        <v/>
      </c>
      <c r="S1072" s="16">
        <f>MAX(0,P1072*0.1-R1072)</f>
        <v/>
      </c>
      <c r="T1072" s="16">
        <f>Q1072+MAX(0,K1072-480000)</f>
        <v/>
      </c>
      <c r="U1072" s="16">
        <f>P1072-T1072</f>
        <v/>
      </c>
      <c r="V1072" s="17">
        <f>IF(U1072&lt;0,0,LOOKUP(U1072,{0,1950001,3300001,6950001,9000001,18000001,40000001},{0.05,0.1,0.2,0.23,0.33,0.4,0.45}))</f>
        <v/>
      </c>
      <c r="W1072" s="18">
        <f>IF(U1072&lt;0,0.9,0.9-V1072*1.021)</f>
        <v/>
      </c>
      <c r="X1072" s="16">
        <f>ROUNDDOWN(S1072*0.2/W1072+2000,0)</f>
        <v/>
      </c>
      <c r="Y1072" s="17">
        <f>IF(O1072&lt;=0,0,LOOKUP(O1072,{0,1950001,3300001,6950001,9000001,18000001,40000001},{0.05,0.1,0.2,0.23,0.33,0.4,0.45}))</f>
        <v/>
      </c>
    </row>
    <row r="1073">
      <c r="A1073" t="inlineStr">
        <is>
          <t>1万円刻み</t>
        </is>
      </c>
      <c r="B1073" s="16">
        <f>'3_1万円刻み'!$A$148</f>
        <v/>
      </c>
      <c r="C1073" t="n">
        <v>2025</v>
      </c>
      <c r="D1073" t="n">
        <v>0</v>
      </c>
      <c r="E1073" t="n">
        <v>0</v>
      </c>
      <c r="F1073" t="n">
        <v>0</v>
      </c>
      <c r="G1073" s="16">
        <f>ROUND(MIN(B1073/12,650000)*12*0.0915+MIN(B1073/12,1390000)*12*(0.0504+0)+B1073*0.005,0)</f>
        <v/>
      </c>
      <c r="H1073" t="n">
        <v>0</v>
      </c>
      <c r="I1073" t="n">
        <v>0</v>
      </c>
      <c r="J1073" s="16">
        <f>IF(C1073=2026,IF(B1073&lt;741000,0,IF(B1073&lt;2191000,B1073-740000,IF(B1073&lt;2193000,1451000,IF(B1073&lt;2196000,1453000,IF(B1073&lt;2200000,1456000,IF(B1073&lt;3600000,ROUNDDOWN(B1073/4,-3)*2.8-80000,IF(B1073&lt;6600000,ROUNDDOWN(B1073/4,-3)*3.2-440000,IF(B1073&lt;8500000,ROUNDDOWN(B1073*0.9,0)-1100000,B1073-1950000)))))))),IF(B1073&lt;651000,0,IF(B1073&lt;1900000,B1073-650000,IF(B1073&lt;3600000,ROUNDDOWN(B1073/4,-3)*2.8-80000,IF(B1073&lt;6600000,ROUNDDOWN(B1073/4,-3)*3.2-440000,IF(B1073&lt;8500000,ROUNDDOWN(B1073*0.9,0)-1100000,B1073-1950000))))))</f>
        <v/>
      </c>
      <c r="K1073" s="16">
        <f>IF(J1073&gt;23500000,NA(),IF(C1073=2026,IF(J1073&lt;=4890000,1040000,IF(J1073&lt;=6550000,670000,620000)),IF(J1073&lt;=1320000,950000,IF(J1073&lt;=3360000,880000,IF(J1073&lt;=4890000,680000,IF(J1073&lt;=6550000,630000,580000))))))</f>
        <v/>
      </c>
      <c r="L1073" s="16">
        <f>IF(D1073=1,IF(J1073&lt;=9000000,380000,IF(J1073&lt;=9500000,260000,IF(J1073&lt;=10000000,130000,0))),0)</f>
        <v/>
      </c>
      <c r="M1073" s="16">
        <f>IF(D1073=1,IF(J1073&lt;=9000000,330000,IF(J1073&lt;=9500000,220000,IF(J1073&lt;=10000000,110000,0))),0)</f>
        <v/>
      </c>
      <c r="N1073" s="16">
        <f>IF(D1073=1,IF(J1073&lt;=9000000,50000,IF(J1073&lt;=9500000,40000,IF(J1073&lt;=10000000,20000,0))),0)</f>
        <v/>
      </c>
      <c r="O1073" s="16">
        <f>MAX(0,ROUNDDOWN(J1073-G1073-K1073-L1073-E1073*380000-F1073*630000-H1073,-3))</f>
        <v/>
      </c>
      <c r="P1073" s="16">
        <f>MAX(0,ROUNDDOWN(J1073-G1073-430000-M1073-E1073*330000-F1073*450000-I1073,-3))</f>
        <v/>
      </c>
      <c r="Q1073" s="16">
        <f>50000+N1073+E1073*50000+F1073*180000</f>
        <v/>
      </c>
      <c r="R1073" s="16">
        <f>IF(P1073&lt;=2000000,MIN(Q1073,P1073),MAX(Q1073-(P1073-2000000),50000))*0.05</f>
        <v/>
      </c>
      <c r="S1073" s="16">
        <f>MAX(0,P1073*0.1-R1073)</f>
        <v/>
      </c>
      <c r="T1073" s="16">
        <f>Q1073+MAX(0,K1073-480000)</f>
        <v/>
      </c>
      <c r="U1073" s="16">
        <f>P1073-T1073</f>
        <v/>
      </c>
      <c r="V1073" s="17">
        <f>IF(U1073&lt;0,0,LOOKUP(U1073,{0,1950001,3300001,6950001,9000001,18000001,40000001},{0.05,0.1,0.2,0.23,0.33,0.4,0.45}))</f>
        <v/>
      </c>
      <c r="W1073" s="18">
        <f>IF(U1073&lt;0,0.9,0.9-V1073*1.021)</f>
        <v/>
      </c>
      <c r="X1073" s="16">
        <f>ROUNDDOWN(S1073*0.2/W1073+2000,0)</f>
        <v/>
      </c>
      <c r="Y1073" s="17">
        <f>IF(O1073&lt;=0,0,LOOKUP(O1073,{0,1950001,3300001,6950001,9000001,18000001,40000001},{0.05,0.1,0.2,0.23,0.33,0.4,0.45}))</f>
        <v/>
      </c>
    </row>
    <row r="1074">
      <c r="A1074" t="inlineStr">
        <is>
          <t>1万円刻み</t>
        </is>
      </c>
      <c r="B1074" s="16">
        <f>'3_1万円刻み'!$A$148</f>
        <v/>
      </c>
      <c r="C1074" t="n">
        <v>2026</v>
      </c>
      <c r="D1074" t="n">
        <v>0</v>
      </c>
      <c r="E1074" t="n">
        <v>0</v>
      </c>
      <c r="F1074" t="n">
        <v>0</v>
      </c>
      <c r="G1074" s="16">
        <f>ROUND(MIN(B1074/12,650000)*12*0.0915+MIN(B1074/12,1390000)*12*(0.0504+0)+B1074*0.005,0)</f>
        <v/>
      </c>
      <c r="H1074" t="n">
        <v>0</v>
      </c>
      <c r="I1074" t="n">
        <v>0</v>
      </c>
      <c r="J1074" s="16">
        <f>IF(C1074=2026,IF(B1074&lt;741000,0,IF(B1074&lt;2191000,B1074-740000,IF(B1074&lt;2193000,1451000,IF(B1074&lt;2196000,1453000,IF(B1074&lt;2200000,1456000,IF(B1074&lt;3600000,ROUNDDOWN(B1074/4,-3)*2.8-80000,IF(B1074&lt;6600000,ROUNDDOWN(B1074/4,-3)*3.2-440000,IF(B1074&lt;8500000,ROUNDDOWN(B1074*0.9,0)-1100000,B1074-1950000)))))))),IF(B1074&lt;651000,0,IF(B1074&lt;1900000,B1074-650000,IF(B1074&lt;3600000,ROUNDDOWN(B1074/4,-3)*2.8-80000,IF(B1074&lt;6600000,ROUNDDOWN(B1074/4,-3)*3.2-440000,IF(B1074&lt;8500000,ROUNDDOWN(B1074*0.9,0)-1100000,B1074-1950000))))))</f>
        <v/>
      </c>
      <c r="K1074" s="16">
        <f>IF(J1074&gt;23500000,NA(),IF(C1074=2026,IF(J1074&lt;=4890000,1040000,IF(J1074&lt;=6550000,670000,620000)),IF(J1074&lt;=1320000,950000,IF(J1074&lt;=3360000,880000,IF(J1074&lt;=4890000,680000,IF(J1074&lt;=6550000,630000,580000))))))</f>
        <v/>
      </c>
      <c r="L1074" s="16">
        <f>IF(D1074=1,IF(J1074&lt;=9000000,380000,IF(J1074&lt;=9500000,260000,IF(J1074&lt;=10000000,130000,0))),0)</f>
        <v/>
      </c>
      <c r="M1074" s="16">
        <f>IF(D1074=1,IF(J1074&lt;=9000000,330000,IF(J1074&lt;=9500000,220000,IF(J1074&lt;=10000000,110000,0))),0)</f>
        <v/>
      </c>
      <c r="N1074" s="16">
        <f>IF(D1074=1,IF(J1074&lt;=9000000,50000,IF(J1074&lt;=9500000,40000,IF(J1074&lt;=10000000,20000,0))),0)</f>
        <v/>
      </c>
      <c r="O1074" s="16">
        <f>MAX(0,ROUNDDOWN(J1074-G1074-K1074-L1074-E1074*380000-F1074*630000-H1074,-3))</f>
        <v/>
      </c>
      <c r="P1074" s="16">
        <f>MAX(0,ROUNDDOWN(J1074-G1074-430000-M1074-E1074*330000-F1074*450000-I1074,-3))</f>
        <v/>
      </c>
      <c r="Q1074" s="16">
        <f>50000+N1074+E1074*50000+F1074*180000</f>
        <v/>
      </c>
      <c r="R1074" s="16">
        <f>IF(P1074&lt;=2000000,MIN(Q1074,P1074),MAX(Q1074-(P1074-2000000),50000))*0.05</f>
        <v/>
      </c>
      <c r="S1074" s="16">
        <f>MAX(0,P1074*0.1-R1074)</f>
        <v/>
      </c>
      <c r="T1074" s="16">
        <f>Q1074+MAX(0,K1074-480000)</f>
        <v/>
      </c>
      <c r="U1074" s="16">
        <f>P1074-T1074</f>
        <v/>
      </c>
      <c r="V1074" s="17">
        <f>IF(U1074&lt;0,0,LOOKUP(U1074,{0,1950001,3300001,6950001,9000001,18000001,40000001},{0.05,0.1,0.2,0.23,0.33,0.4,0.45}))</f>
        <v/>
      </c>
      <c r="W1074" s="18">
        <f>IF(U1074&lt;0,0.9,0.9-V1074*1.021)</f>
        <v/>
      </c>
      <c r="X1074" s="16">
        <f>ROUNDDOWN(S1074*0.2/W1074+2000,0)</f>
        <v/>
      </c>
      <c r="Y1074" s="17">
        <f>IF(O1074&lt;=0,0,LOOKUP(O1074,{0,1950001,3300001,6950001,9000001,18000001,40000001},{0.05,0.1,0.2,0.23,0.33,0.4,0.45}))</f>
        <v/>
      </c>
    </row>
    <row r="1075">
      <c r="A1075" t="inlineStr">
        <is>
          <t>1万円刻み</t>
        </is>
      </c>
      <c r="B1075" s="16">
        <f>'3_1万円刻み'!$A$148</f>
        <v/>
      </c>
      <c r="C1075" t="n">
        <v>2025</v>
      </c>
      <c r="D1075" t="n">
        <v>1</v>
      </c>
      <c r="E1075" t="n">
        <v>0</v>
      </c>
      <c r="F1075" t="n">
        <v>0</v>
      </c>
      <c r="G1075" s="16">
        <f>ROUND(MIN(B1075/12,650000)*12*0.0915+MIN(B1075/12,1390000)*12*(0.0504+0)+B1075*0.005,0)</f>
        <v/>
      </c>
      <c r="H1075" t="n">
        <v>0</v>
      </c>
      <c r="I1075" t="n">
        <v>0</v>
      </c>
      <c r="J1075" s="16">
        <f>IF(C1075=2026,IF(B1075&lt;741000,0,IF(B1075&lt;2191000,B1075-740000,IF(B1075&lt;2193000,1451000,IF(B1075&lt;2196000,1453000,IF(B1075&lt;2200000,1456000,IF(B1075&lt;3600000,ROUNDDOWN(B1075/4,-3)*2.8-80000,IF(B1075&lt;6600000,ROUNDDOWN(B1075/4,-3)*3.2-440000,IF(B1075&lt;8500000,ROUNDDOWN(B1075*0.9,0)-1100000,B1075-1950000)))))))),IF(B1075&lt;651000,0,IF(B1075&lt;1900000,B1075-650000,IF(B1075&lt;3600000,ROUNDDOWN(B1075/4,-3)*2.8-80000,IF(B1075&lt;6600000,ROUNDDOWN(B1075/4,-3)*3.2-440000,IF(B1075&lt;8500000,ROUNDDOWN(B1075*0.9,0)-1100000,B1075-1950000))))))</f>
        <v/>
      </c>
      <c r="K1075" s="16">
        <f>IF(J1075&gt;23500000,NA(),IF(C1075=2026,IF(J1075&lt;=4890000,1040000,IF(J1075&lt;=6550000,670000,620000)),IF(J1075&lt;=1320000,950000,IF(J1075&lt;=3360000,880000,IF(J1075&lt;=4890000,680000,IF(J1075&lt;=6550000,630000,580000))))))</f>
        <v/>
      </c>
      <c r="L1075" s="16">
        <f>IF(D1075=1,IF(J1075&lt;=9000000,380000,IF(J1075&lt;=9500000,260000,IF(J1075&lt;=10000000,130000,0))),0)</f>
        <v/>
      </c>
      <c r="M1075" s="16">
        <f>IF(D1075=1,IF(J1075&lt;=9000000,330000,IF(J1075&lt;=9500000,220000,IF(J1075&lt;=10000000,110000,0))),0)</f>
        <v/>
      </c>
      <c r="N1075" s="16">
        <f>IF(D1075=1,IF(J1075&lt;=9000000,50000,IF(J1075&lt;=9500000,40000,IF(J1075&lt;=10000000,20000,0))),0)</f>
        <v/>
      </c>
      <c r="O1075" s="16">
        <f>MAX(0,ROUNDDOWN(J1075-G1075-K1075-L1075-E1075*380000-F1075*630000-H1075,-3))</f>
        <v/>
      </c>
      <c r="P1075" s="16">
        <f>MAX(0,ROUNDDOWN(J1075-G1075-430000-M1075-E1075*330000-F1075*450000-I1075,-3))</f>
        <v/>
      </c>
      <c r="Q1075" s="16">
        <f>50000+N1075+E1075*50000+F1075*180000</f>
        <v/>
      </c>
      <c r="R1075" s="16">
        <f>IF(P1075&lt;=2000000,MIN(Q1075,P1075),MAX(Q1075-(P1075-2000000),50000))*0.05</f>
        <v/>
      </c>
      <c r="S1075" s="16">
        <f>MAX(0,P1075*0.1-R1075)</f>
        <v/>
      </c>
      <c r="T1075" s="16">
        <f>Q1075+MAX(0,K1075-480000)</f>
        <v/>
      </c>
      <c r="U1075" s="16">
        <f>P1075-T1075</f>
        <v/>
      </c>
      <c r="V1075" s="17">
        <f>IF(U1075&lt;0,0,LOOKUP(U1075,{0,1950001,3300001,6950001,9000001,18000001,40000001},{0.05,0.1,0.2,0.23,0.33,0.4,0.45}))</f>
        <v/>
      </c>
      <c r="W1075" s="18">
        <f>IF(U1075&lt;0,0.9,0.9-V1075*1.021)</f>
        <v/>
      </c>
      <c r="X1075" s="16">
        <f>ROUNDDOWN(S1075*0.2/W1075+2000,0)</f>
        <v/>
      </c>
      <c r="Y1075" s="17">
        <f>IF(O1075&lt;=0,0,LOOKUP(O1075,{0,1950001,3300001,6950001,9000001,18000001,40000001},{0.05,0.1,0.2,0.23,0.33,0.4,0.45}))</f>
        <v/>
      </c>
    </row>
    <row r="1076">
      <c r="A1076" t="inlineStr">
        <is>
          <t>1万円刻み</t>
        </is>
      </c>
      <c r="B1076" s="16">
        <f>'3_1万円刻み'!$A$148</f>
        <v/>
      </c>
      <c r="C1076" t="n">
        <v>2026</v>
      </c>
      <c r="D1076" t="n">
        <v>1</v>
      </c>
      <c r="E1076" t="n">
        <v>0</v>
      </c>
      <c r="F1076" t="n">
        <v>0</v>
      </c>
      <c r="G1076" s="16">
        <f>ROUND(MIN(B1076/12,650000)*12*0.0915+MIN(B1076/12,1390000)*12*(0.0504+0)+B1076*0.005,0)</f>
        <v/>
      </c>
      <c r="H1076" t="n">
        <v>0</v>
      </c>
      <c r="I1076" t="n">
        <v>0</v>
      </c>
      <c r="J1076" s="16">
        <f>IF(C1076=2026,IF(B1076&lt;741000,0,IF(B1076&lt;2191000,B1076-740000,IF(B1076&lt;2193000,1451000,IF(B1076&lt;2196000,1453000,IF(B1076&lt;2200000,1456000,IF(B1076&lt;3600000,ROUNDDOWN(B1076/4,-3)*2.8-80000,IF(B1076&lt;6600000,ROUNDDOWN(B1076/4,-3)*3.2-440000,IF(B1076&lt;8500000,ROUNDDOWN(B1076*0.9,0)-1100000,B1076-1950000)))))))),IF(B1076&lt;651000,0,IF(B1076&lt;1900000,B1076-650000,IF(B1076&lt;3600000,ROUNDDOWN(B1076/4,-3)*2.8-80000,IF(B1076&lt;6600000,ROUNDDOWN(B1076/4,-3)*3.2-440000,IF(B1076&lt;8500000,ROUNDDOWN(B1076*0.9,0)-1100000,B1076-1950000))))))</f>
        <v/>
      </c>
      <c r="K1076" s="16">
        <f>IF(J1076&gt;23500000,NA(),IF(C1076=2026,IF(J1076&lt;=4890000,1040000,IF(J1076&lt;=6550000,670000,620000)),IF(J1076&lt;=1320000,950000,IF(J1076&lt;=3360000,880000,IF(J1076&lt;=4890000,680000,IF(J1076&lt;=6550000,630000,580000))))))</f>
        <v/>
      </c>
      <c r="L1076" s="16">
        <f>IF(D1076=1,IF(J1076&lt;=9000000,380000,IF(J1076&lt;=9500000,260000,IF(J1076&lt;=10000000,130000,0))),0)</f>
        <v/>
      </c>
      <c r="M1076" s="16">
        <f>IF(D1076=1,IF(J1076&lt;=9000000,330000,IF(J1076&lt;=9500000,220000,IF(J1076&lt;=10000000,110000,0))),0)</f>
        <v/>
      </c>
      <c r="N1076" s="16">
        <f>IF(D1076=1,IF(J1076&lt;=9000000,50000,IF(J1076&lt;=9500000,40000,IF(J1076&lt;=10000000,20000,0))),0)</f>
        <v/>
      </c>
      <c r="O1076" s="16">
        <f>MAX(0,ROUNDDOWN(J1076-G1076-K1076-L1076-E1076*380000-F1076*630000-H1076,-3))</f>
        <v/>
      </c>
      <c r="P1076" s="16">
        <f>MAX(0,ROUNDDOWN(J1076-G1076-430000-M1076-E1076*330000-F1076*450000-I1076,-3))</f>
        <v/>
      </c>
      <c r="Q1076" s="16">
        <f>50000+N1076+E1076*50000+F1076*180000</f>
        <v/>
      </c>
      <c r="R1076" s="16">
        <f>IF(P1076&lt;=2000000,MIN(Q1076,P1076),MAX(Q1076-(P1076-2000000),50000))*0.05</f>
        <v/>
      </c>
      <c r="S1076" s="16">
        <f>MAX(0,P1076*0.1-R1076)</f>
        <v/>
      </c>
      <c r="T1076" s="16">
        <f>Q1076+MAX(0,K1076-480000)</f>
        <v/>
      </c>
      <c r="U1076" s="16">
        <f>P1076-T1076</f>
        <v/>
      </c>
      <c r="V1076" s="17">
        <f>IF(U1076&lt;0,0,LOOKUP(U1076,{0,1950001,3300001,6950001,9000001,18000001,40000001},{0.05,0.1,0.2,0.23,0.33,0.4,0.45}))</f>
        <v/>
      </c>
      <c r="W1076" s="18">
        <f>IF(U1076&lt;0,0.9,0.9-V1076*1.021)</f>
        <v/>
      </c>
      <c r="X1076" s="16">
        <f>ROUNDDOWN(S1076*0.2/W1076+2000,0)</f>
        <v/>
      </c>
      <c r="Y1076" s="17">
        <f>IF(O1076&lt;=0,0,LOOKUP(O1076,{0,1950001,3300001,6950001,9000001,18000001,40000001},{0.05,0.1,0.2,0.23,0.33,0.4,0.45}))</f>
        <v/>
      </c>
    </row>
    <row r="1077">
      <c r="A1077" t="inlineStr">
        <is>
          <t>1万円刻み</t>
        </is>
      </c>
      <c r="B1077" s="16">
        <f>'3_1万円刻み'!$A$149</f>
        <v/>
      </c>
      <c r="C1077" t="n">
        <v>2025</v>
      </c>
      <c r="D1077" t="n">
        <v>0</v>
      </c>
      <c r="E1077" t="n">
        <v>0</v>
      </c>
      <c r="F1077" t="n">
        <v>0</v>
      </c>
      <c r="G1077" s="16">
        <f>ROUND(MIN(B1077/12,650000)*12*0.0915+MIN(B1077/12,1390000)*12*(0.0504+0)+B1077*0.005,0)</f>
        <v/>
      </c>
      <c r="H1077" t="n">
        <v>0</v>
      </c>
      <c r="I1077" t="n">
        <v>0</v>
      </c>
      <c r="J1077" s="16">
        <f>IF(C1077=2026,IF(B1077&lt;741000,0,IF(B1077&lt;2191000,B1077-740000,IF(B1077&lt;2193000,1451000,IF(B1077&lt;2196000,1453000,IF(B1077&lt;2200000,1456000,IF(B1077&lt;3600000,ROUNDDOWN(B1077/4,-3)*2.8-80000,IF(B1077&lt;6600000,ROUNDDOWN(B1077/4,-3)*3.2-440000,IF(B1077&lt;8500000,ROUNDDOWN(B1077*0.9,0)-1100000,B1077-1950000)))))))),IF(B1077&lt;651000,0,IF(B1077&lt;1900000,B1077-650000,IF(B1077&lt;3600000,ROUNDDOWN(B1077/4,-3)*2.8-80000,IF(B1077&lt;6600000,ROUNDDOWN(B1077/4,-3)*3.2-440000,IF(B1077&lt;8500000,ROUNDDOWN(B1077*0.9,0)-1100000,B1077-1950000))))))</f>
        <v/>
      </c>
      <c r="K1077" s="16">
        <f>IF(J1077&gt;23500000,NA(),IF(C1077=2026,IF(J1077&lt;=4890000,1040000,IF(J1077&lt;=6550000,670000,620000)),IF(J1077&lt;=1320000,950000,IF(J1077&lt;=3360000,880000,IF(J1077&lt;=4890000,680000,IF(J1077&lt;=6550000,630000,580000))))))</f>
        <v/>
      </c>
      <c r="L1077" s="16">
        <f>IF(D1077=1,IF(J1077&lt;=9000000,380000,IF(J1077&lt;=9500000,260000,IF(J1077&lt;=10000000,130000,0))),0)</f>
        <v/>
      </c>
      <c r="M1077" s="16">
        <f>IF(D1077=1,IF(J1077&lt;=9000000,330000,IF(J1077&lt;=9500000,220000,IF(J1077&lt;=10000000,110000,0))),0)</f>
        <v/>
      </c>
      <c r="N1077" s="16">
        <f>IF(D1077=1,IF(J1077&lt;=9000000,50000,IF(J1077&lt;=9500000,40000,IF(J1077&lt;=10000000,20000,0))),0)</f>
        <v/>
      </c>
      <c r="O1077" s="16">
        <f>MAX(0,ROUNDDOWN(J1077-G1077-K1077-L1077-E1077*380000-F1077*630000-H1077,-3))</f>
        <v/>
      </c>
      <c r="P1077" s="16">
        <f>MAX(0,ROUNDDOWN(J1077-G1077-430000-M1077-E1077*330000-F1077*450000-I1077,-3))</f>
        <v/>
      </c>
      <c r="Q1077" s="16">
        <f>50000+N1077+E1077*50000+F1077*180000</f>
        <v/>
      </c>
      <c r="R1077" s="16">
        <f>IF(P1077&lt;=2000000,MIN(Q1077,P1077),MAX(Q1077-(P1077-2000000),50000))*0.05</f>
        <v/>
      </c>
      <c r="S1077" s="16">
        <f>MAX(0,P1077*0.1-R1077)</f>
        <v/>
      </c>
      <c r="T1077" s="16">
        <f>Q1077+MAX(0,K1077-480000)</f>
        <v/>
      </c>
      <c r="U1077" s="16">
        <f>P1077-T1077</f>
        <v/>
      </c>
      <c r="V1077" s="17">
        <f>IF(U1077&lt;0,0,LOOKUP(U1077,{0,1950001,3300001,6950001,9000001,18000001,40000001},{0.05,0.1,0.2,0.23,0.33,0.4,0.45}))</f>
        <v/>
      </c>
      <c r="W1077" s="18">
        <f>IF(U1077&lt;0,0.9,0.9-V1077*1.021)</f>
        <v/>
      </c>
      <c r="X1077" s="16">
        <f>ROUNDDOWN(S1077*0.2/W1077+2000,0)</f>
        <v/>
      </c>
      <c r="Y1077" s="17">
        <f>IF(O1077&lt;=0,0,LOOKUP(O1077,{0,1950001,3300001,6950001,9000001,18000001,40000001},{0.05,0.1,0.2,0.23,0.33,0.4,0.45}))</f>
        <v/>
      </c>
    </row>
    <row r="1078">
      <c r="A1078" t="inlineStr">
        <is>
          <t>1万円刻み</t>
        </is>
      </c>
      <c r="B1078" s="16">
        <f>'3_1万円刻み'!$A$149</f>
        <v/>
      </c>
      <c r="C1078" t="n">
        <v>2026</v>
      </c>
      <c r="D1078" t="n">
        <v>0</v>
      </c>
      <c r="E1078" t="n">
        <v>0</v>
      </c>
      <c r="F1078" t="n">
        <v>0</v>
      </c>
      <c r="G1078" s="16">
        <f>ROUND(MIN(B1078/12,650000)*12*0.0915+MIN(B1078/12,1390000)*12*(0.0504+0)+B1078*0.005,0)</f>
        <v/>
      </c>
      <c r="H1078" t="n">
        <v>0</v>
      </c>
      <c r="I1078" t="n">
        <v>0</v>
      </c>
      <c r="J1078" s="16">
        <f>IF(C1078=2026,IF(B1078&lt;741000,0,IF(B1078&lt;2191000,B1078-740000,IF(B1078&lt;2193000,1451000,IF(B1078&lt;2196000,1453000,IF(B1078&lt;2200000,1456000,IF(B1078&lt;3600000,ROUNDDOWN(B1078/4,-3)*2.8-80000,IF(B1078&lt;6600000,ROUNDDOWN(B1078/4,-3)*3.2-440000,IF(B1078&lt;8500000,ROUNDDOWN(B1078*0.9,0)-1100000,B1078-1950000)))))))),IF(B1078&lt;651000,0,IF(B1078&lt;1900000,B1078-650000,IF(B1078&lt;3600000,ROUNDDOWN(B1078/4,-3)*2.8-80000,IF(B1078&lt;6600000,ROUNDDOWN(B1078/4,-3)*3.2-440000,IF(B1078&lt;8500000,ROUNDDOWN(B1078*0.9,0)-1100000,B1078-1950000))))))</f>
        <v/>
      </c>
      <c r="K1078" s="16">
        <f>IF(J1078&gt;23500000,NA(),IF(C1078=2026,IF(J1078&lt;=4890000,1040000,IF(J1078&lt;=6550000,670000,620000)),IF(J1078&lt;=1320000,950000,IF(J1078&lt;=3360000,880000,IF(J1078&lt;=4890000,680000,IF(J1078&lt;=6550000,630000,580000))))))</f>
        <v/>
      </c>
      <c r="L1078" s="16">
        <f>IF(D1078=1,IF(J1078&lt;=9000000,380000,IF(J1078&lt;=9500000,260000,IF(J1078&lt;=10000000,130000,0))),0)</f>
        <v/>
      </c>
      <c r="M1078" s="16">
        <f>IF(D1078=1,IF(J1078&lt;=9000000,330000,IF(J1078&lt;=9500000,220000,IF(J1078&lt;=10000000,110000,0))),0)</f>
        <v/>
      </c>
      <c r="N1078" s="16">
        <f>IF(D1078=1,IF(J1078&lt;=9000000,50000,IF(J1078&lt;=9500000,40000,IF(J1078&lt;=10000000,20000,0))),0)</f>
        <v/>
      </c>
      <c r="O1078" s="16">
        <f>MAX(0,ROUNDDOWN(J1078-G1078-K1078-L1078-E1078*380000-F1078*630000-H1078,-3))</f>
        <v/>
      </c>
      <c r="P1078" s="16">
        <f>MAX(0,ROUNDDOWN(J1078-G1078-430000-M1078-E1078*330000-F1078*450000-I1078,-3))</f>
        <v/>
      </c>
      <c r="Q1078" s="16">
        <f>50000+N1078+E1078*50000+F1078*180000</f>
        <v/>
      </c>
      <c r="R1078" s="16">
        <f>IF(P1078&lt;=2000000,MIN(Q1078,P1078),MAX(Q1078-(P1078-2000000),50000))*0.05</f>
        <v/>
      </c>
      <c r="S1078" s="16">
        <f>MAX(0,P1078*0.1-R1078)</f>
        <v/>
      </c>
      <c r="T1078" s="16">
        <f>Q1078+MAX(0,K1078-480000)</f>
        <v/>
      </c>
      <c r="U1078" s="16">
        <f>P1078-T1078</f>
        <v/>
      </c>
      <c r="V1078" s="17">
        <f>IF(U1078&lt;0,0,LOOKUP(U1078,{0,1950001,3300001,6950001,9000001,18000001,40000001},{0.05,0.1,0.2,0.23,0.33,0.4,0.45}))</f>
        <v/>
      </c>
      <c r="W1078" s="18">
        <f>IF(U1078&lt;0,0.9,0.9-V1078*1.021)</f>
        <v/>
      </c>
      <c r="X1078" s="16">
        <f>ROUNDDOWN(S1078*0.2/W1078+2000,0)</f>
        <v/>
      </c>
      <c r="Y1078" s="17">
        <f>IF(O1078&lt;=0,0,LOOKUP(O1078,{0,1950001,3300001,6950001,9000001,18000001,40000001},{0.05,0.1,0.2,0.23,0.33,0.4,0.45}))</f>
        <v/>
      </c>
    </row>
    <row r="1079">
      <c r="A1079" t="inlineStr">
        <is>
          <t>1万円刻み</t>
        </is>
      </c>
      <c r="B1079" s="16">
        <f>'3_1万円刻み'!$A$149</f>
        <v/>
      </c>
      <c r="C1079" t="n">
        <v>2025</v>
      </c>
      <c r="D1079" t="n">
        <v>1</v>
      </c>
      <c r="E1079" t="n">
        <v>0</v>
      </c>
      <c r="F1079" t="n">
        <v>0</v>
      </c>
      <c r="G1079" s="16">
        <f>ROUND(MIN(B1079/12,650000)*12*0.0915+MIN(B1079/12,1390000)*12*(0.0504+0)+B1079*0.005,0)</f>
        <v/>
      </c>
      <c r="H1079" t="n">
        <v>0</v>
      </c>
      <c r="I1079" t="n">
        <v>0</v>
      </c>
      <c r="J1079" s="16">
        <f>IF(C1079=2026,IF(B1079&lt;741000,0,IF(B1079&lt;2191000,B1079-740000,IF(B1079&lt;2193000,1451000,IF(B1079&lt;2196000,1453000,IF(B1079&lt;2200000,1456000,IF(B1079&lt;3600000,ROUNDDOWN(B1079/4,-3)*2.8-80000,IF(B1079&lt;6600000,ROUNDDOWN(B1079/4,-3)*3.2-440000,IF(B1079&lt;8500000,ROUNDDOWN(B1079*0.9,0)-1100000,B1079-1950000)))))))),IF(B1079&lt;651000,0,IF(B1079&lt;1900000,B1079-650000,IF(B1079&lt;3600000,ROUNDDOWN(B1079/4,-3)*2.8-80000,IF(B1079&lt;6600000,ROUNDDOWN(B1079/4,-3)*3.2-440000,IF(B1079&lt;8500000,ROUNDDOWN(B1079*0.9,0)-1100000,B1079-1950000))))))</f>
        <v/>
      </c>
      <c r="K1079" s="16">
        <f>IF(J1079&gt;23500000,NA(),IF(C1079=2026,IF(J1079&lt;=4890000,1040000,IF(J1079&lt;=6550000,670000,620000)),IF(J1079&lt;=1320000,950000,IF(J1079&lt;=3360000,880000,IF(J1079&lt;=4890000,680000,IF(J1079&lt;=6550000,630000,580000))))))</f>
        <v/>
      </c>
      <c r="L1079" s="16">
        <f>IF(D1079=1,IF(J1079&lt;=9000000,380000,IF(J1079&lt;=9500000,260000,IF(J1079&lt;=10000000,130000,0))),0)</f>
        <v/>
      </c>
      <c r="M1079" s="16">
        <f>IF(D1079=1,IF(J1079&lt;=9000000,330000,IF(J1079&lt;=9500000,220000,IF(J1079&lt;=10000000,110000,0))),0)</f>
        <v/>
      </c>
      <c r="N1079" s="16">
        <f>IF(D1079=1,IF(J1079&lt;=9000000,50000,IF(J1079&lt;=9500000,40000,IF(J1079&lt;=10000000,20000,0))),0)</f>
        <v/>
      </c>
      <c r="O1079" s="16">
        <f>MAX(0,ROUNDDOWN(J1079-G1079-K1079-L1079-E1079*380000-F1079*630000-H1079,-3))</f>
        <v/>
      </c>
      <c r="P1079" s="16">
        <f>MAX(0,ROUNDDOWN(J1079-G1079-430000-M1079-E1079*330000-F1079*450000-I1079,-3))</f>
        <v/>
      </c>
      <c r="Q1079" s="16">
        <f>50000+N1079+E1079*50000+F1079*180000</f>
        <v/>
      </c>
      <c r="R1079" s="16">
        <f>IF(P1079&lt;=2000000,MIN(Q1079,P1079),MAX(Q1079-(P1079-2000000),50000))*0.05</f>
        <v/>
      </c>
      <c r="S1079" s="16">
        <f>MAX(0,P1079*0.1-R1079)</f>
        <v/>
      </c>
      <c r="T1079" s="16">
        <f>Q1079+MAX(0,K1079-480000)</f>
        <v/>
      </c>
      <c r="U1079" s="16">
        <f>P1079-T1079</f>
        <v/>
      </c>
      <c r="V1079" s="17">
        <f>IF(U1079&lt;0,0,LOOKUP(U1079,{0,1950001,3300001,6950001,9000001,18000001,40000001},{0.05,0.1,0.2,0.23,0.33,0.4,0.45}))</f>
        <v/>
      </c>
      <c r="W1079" s="18">
        <f>IF(U1079&lt;0,0.9,0.9-V1079*1.021)</f>
        <v/>
      </c>
      <c r="X1079" s="16">
        <f>ROUNDDOWN(S1079*0.2/W1079+2000,0)</f>
        <v/>
      </c>
      <c r="Y1079" s="17">
        <f>IF(O1079&lt;=0,0,LOOKUP(O1079,{0,1950001,3300001,6950001,9000001,18000001,40000001},{0.05,0.1,0.2,0.23,0.33,0.4,0.45}))</f>
        <v/>
      </c>
    </row>
    <row r="1080">
      <c r="A1080" t="inlineStr">
        <is>
          <t>1万円刻み</t>
        </is>
      </c>
      <c r="B1080" s="16">
        <f>'3_1万円刻み'!$A$149</f>
        <v/>
      </c>
      <c r="C1080" t="n">
        <v>2026</v>
      </c>
      <c r="D1080" t="n">
        <v>1</v>
      </c>
      <c r="E1080" t="n">
        <v>0</v>
      </c>
      <c r="F1080" t="n">
        <v>0</v>
      </c>
      <c r="G1080" s="16">
        <f>ROUND(MIN(B1080/12,650000)*12*0.0915+MIN(B1080/12,1390000)*12*(0.0504+0)+B1080*0.005,0)</f>
        <v/>
      </c>
      <c r="H1080" t="n">
        <v>0</v>
      </c>
      <c r="I1080" t="n">
        <v>0</v>
      </c>
      <c r="J1080" s="16">
        <f>IF(C1080=2026,IF(B1080&lt;741000,0,IF(B1080&lt;2191000,B1080-740000,IF(B1080&lt;2193000,1451000,IF(B1080&lt;2196000,1453000,IF(B1080&lt;2200000,1456000,IF(B1080&lt;3600000,ROUNDDOWN(B1080/4,-3)*2.8-80000,IF(B1080&lt;6600000,ROUNDDOWN(B1080/4,-3)*3.2-440000,IF(B1080&lt;8500000,ROUNDDOWN(B1080*0.9,0)-1100000,B1080-1950000)))))))),IF(B1080&lt;651000,0,IF(B1080&lt;1900000,B1080-650000,IF(B1080&lt;3600000,ROUNDDOWN(B1080/4,-3)*2.8-80000,IF(B1080&lt;6600000,ROUNDDOWN(B1080/4,-3)*3.2-440000,IF(B1080&lt;8500000,ROUNDDOWN(B1080*0.9,0)-1100000,B1080-1950000))))))</f>
        <v/>
      </c>
      <c r="K1080" s="16">
        <f>IF(J1080&gt;23500000,NA(),IF(C1080=2026,IF(J1080&lt;=4890000,1040000,IF(J1080&lt;=6550000,670000,620000)),IF(J1080&lt;=1320000,950000,IF(J1080&lt;=3360000,880000,IF(J1080&lt;=4890000,680000,IF(J1080&lt;=6550000,630000,580000))))))</f>
        <v/>
      </c>
      <c r="L1080" s="16">
        <f>IF(D1080=1,IF(J1080&lt;=9000000,380000,IF(J1080&lt;=9500000,260000,IF(J1080&lt;=10000000,130000,0))),0)</f>
        <v/>
      </c>
      <c r="M1080" s="16">
        <f>IF(D1080=1,IF(J1080&lt;=9000000,330000,IF(J1080&lt;=9500000,220000,IF(J1080&lt;=10000000,110000,0))),0)</f>
        <v/>
      </c>
      <c r="N1080" s="16">
        <f>IF(D1080=1,IF(J1080&lt;=9000000,50000,IF(J1080&lt;=9500000,40000,IF(J1080&lt;=10000000,20000,0))),0)</f>
        <v/>
      </c>
      <c r="O1080" s="16">
        <f>MAX(0,ROUNDDOWN(J1080-G1080-K1080-L1080-E1080*380000-F1080*630000-H1080,-3))</f>
        <v/>
      </c>
      <c r="P1080" s="16">
        <f>MAX(0,ROUNDDOWN(J1080-G1080-430000-M1080-E1080*330000-F1080*450000-I1080,-3))</f>
        <v/>
      </c>
      <c r="Q1080" s="16">
        <f>50000+N1080+E1080*50000+F1080*180000</f>
        <v/>
      </c>
      <c r="R1080" s="16">
        <f>IF(P1080&lt;=2000000,MIN(Q1080,P1080),MAX(Q1080-(P1080-2000000),50000))*0.05</f>
        <v/>
      </c>
      <c r="S1080" s="16">
        <f>MAX(0,P1080*0.1-R1080)</f>
        <v/>
      </c>
      <c r="T1080" s="16">
        <f>Q1080+MAX(0,K1080-480000)</f>
        <v/>
      </c>
      <c r="U1080" s="16">
        <f>P1080-T1080</f>
        <v/>
      </c>
      <c r="V1080" s="17">
        <f>IF(U1080&lt;0,0,LOOKUP(U1080,{0,1950001,3300001,6950001,9000001,18000001,40000001},{0.05,0.1,0.2,0.23,0.33,0.4,0.45}))</f>
        <v/>
      </c>
      <c r="W1080" s="18">
        <f>IF(U1080&lt;0,0.9,0.9-V1080*1.021)</f>
        <v/>
      </c>
      <c r="X1080" s="16">
        <f>ROUNDDOWN(S1080*0.2/W1080+2000,0)</f>
        <v/>
      </c>
      <c r="Y1080" s="17">
        <f>IF(O1080&lt;=0,0,LOOKUP(O1080,{0,1950001,3300001,6950001,9000001,18000001,40000001},{0.05,0.1,0.2,0.23,0.33,0.4,0.45}))</f>
        <v/>
      </c>
    </row>
    <row r="1081">
      <c r="A1081" t="inlineStr">
        <is>
          <t>1万円刻み</t>
        </is>
      </c>
      <c r="B1081" s="16">
        <f>'3_1万円刻み'!$A$150</f>
        <v/>
      </c>
      <c r="C1081" t="n">
        <v>2025</v>
      </c>
      <c r="D1081" t="n">
        <v>0</v>
      </c>
      <c r="E1081" t="n">
        <v>0</v>
      </c>
      <c r="F1081" t="n">
        <v>0</v>
      </c>
      <c r="G1081" s="16">
        <f>ROUND(MIN(B1081/12,650000)*12*0.0915+MIN(B1081/12,1390000)*12*(0.0504+0)+B1081*0.005,0)</f>
        <v/>
      </c>
      <c r="H1081" t="n">
        <v>0</v>
      </c>
      <c r="I1081" t="n">
        <v>0</v>
      </c>
      <c r="J1081" s="16">
        <f>IF(C1081=2026,IF(B1081&lt;741000,0,IF(B1081&lt;2191000,B1081-740000,IF(B1081&lt;2193000,1451000,IF(B1081&lt;2196000,1453000,IF(B1081&lt;2200000,1456000,IF(B1081&lt;3600000,ROUNDDOWN(B1081/4,-3)*2.8-80000,IF(B1081&lt;6600000,ROUNDDOWN(B1081/4,-3)*3.2-440000,IF(B1081&lt;8500000,ROUNDDOWN(B1081*0.9,0)-1100000,B1081-1950000)))))))),IF(B1081&lt;651000,0,IF(B1081&lt;1900000,B1081-650000,IF(B1081&lt;3600000,ROUNDDOWN(B1081/4,-3)*2.8-80000,IF(B1081&lt;6600000,ROUNDDOWN(B1081/4,-3)*3.2-440000,IF(B1081&lt;8500000,ROUNDDOWN(B1081*0.9,0)-1100000,B1081-1950000))))))</f>
        <v/>
      </c>
      <c r="K1081" s="16">
        <f>IF(J1081&gt;23500000,NA(),IF(C1081=2026,IF(J1081&lt;=4890000,1040000,IF(J1081&lt;=6550000,670000,620000)),IF(J1081&lt;=1320000,950000,IF(J1081&lt;=3360000,880000,IF(J1081&lt;=4890000,680000,IF(J1081&lt;=6550000,630000,580000))))))</f>
        <v/>
      </c>
      <c r="L1081" s="16">
        <f>IF(D1081=1,IF(J1081&lt;=9000000,380000,IF(J1081&lt;=9500000,260000,IF(J1081&lt;=10000000,130000,0))),0)</f>
        <v/>
      </c>
      <c r="M1081" s="16">
        <f>IF(D1081=1,IF(J1081&lt;=9000000,330000,IF(J1081&lt;=9500000,220000,IF(J1081&lt;=10000000,110000,0))),0)</f>
        <v/>
      </c>
      <c r="N1081" s="16">
        <f>IF(D1081=1,IF(J1081&lt;=9000000,50000,IF(J1081&lt;=9500000,40000,IF(J1081&lt;=10000000,20000,0))),0)</f>
        <v/>
      </c>
      <c r="O1081" s="16">
        <f>MAX(0,ROUNDDOWN(J1081-G1081-K1081-L1081-E1081*380000-F1081*630000-H1081,-3))</f>
        <v/>
      </c>
      <c r="P1081" s="16">
        <f>MAX(0,ROUNDDOWN(J1081-G1081-430000-M1081-E1081*330000-F1081*450000-I1081,-3))</f>
        <v/>
      </c>
      <c r="Q1081" s="16">
        <f>50000+N1081+E1081*50000+F1081*180000</f>
        <v/>
      </c>
      <c r="R1081" s="16">
        <f>IF(P1081&lt;=2000000,MIN(Q1081,P1081),MAX(Q1081-(P1081-2000000),50000))*0.05</f>
        <v/>
      </c>
      <c r="S1081" s="16">
        <f>MAX(0,P1081*0.1-R1081)</f>
        <v/>
      </c>
      <c r="T1081" s="16">
        <f>Q1081+MAX(0,K1081-480000)</f>
        <v/>
      </c>
      <c r="U1081" s="16">
        <f>P1081-T1081</f>
        <v/>
      </c>
      <c r="V1081" s="17">
        <f>IF(U1081&lt;0,0,LOOKUP(U1081,{0,1950001,3300001,6950001,9000001,18000001,40000001},{0.05,0.1,0.2,0.23,0.33,0.4,0.45}))</f>
        <v/>
      </c>
      <c r="W1081" s="18">
        <f>IF(U1081&lt;0,0.9,0.9-V1081*1.021)</f>
        <v/>
      </c>
      <c r="X1081" s="16">
        <f>ROUNDDOWN(S1081*0.2/W1081+2000,0)</f>
        <v/>
      </c>
      <c r="Y1081" s="17">
        <f>IF(O1081&lt;=0,0,LOOKUP(O1081,{0,1950001,3300001,6950001,9000001,18000001,40000001},{0.05,0.1,0.2,0.23,0.33,0.4,0.45}))</f>
        <v/>
      </c>
    </row>
    <row r="1082">
      <c r="A1082" t="inlineStr">
        <is>
          <t>1万円刻み</t>
        </is>
      </c>
      <c r="B1082" s="16">
        <f>'3_1万円刻み'!$A$150</f>
        <v/>
      </c>
      <c r="C1082" t="n">
        <v>2026</v>
      </c>
      <c r="D1082" t="n">
        <v>0</v>
      </c>
      <c r="E1082" t="n">
        <v>0</v>
      </c>
      <c r="F1082" t="n">
        <v>0</v>
      </c>
      <c r="G1082" s="16">
        <f>ROUND(MIN(B1082/12,650000)*12*0.0915+MIN(B1082/12,1390000)*12*(0.0504+0)+B1082*0.005,0)</f>
        <v/>
      </c>
      <c r="H1082" t="n">
        <v>0</v>
      </c>
      <c r="I1082" t="n">
        <v>0</v>
      </c>
      <c r="J1082" s="16">
        <f>IF(C1082=2026,IF(B1082&lt;741000,0,IF(B1082&lt;2191000,B1082-740000,IF(B1082&lt;2193000,1451000,IF(B1082&lt;2196000,1453000,IF(B1082&lt;2200000,1456000,IF(B1082&lt;3600000,ROUNDDOWN(B1082/4,-3)*2.8-80000,IF(B1082&lt;6600000,ROUNDDOWN(B1082/4,-3)*3.2-440000,IF(B1082&lt;8500000,ROUNDDOWN(B1082*0.9,0)-1100000,B1082-1950000)))))))),IF(B1082&lt;651000,0,IF(B1082&lt;1900000,B1082-650000,IF(B1082&lt;3600000,ROUNDDOWN(B1082/4,-3)*2.8-80000,IF(B1082&lt;6600000,ROUNDDOWN(B1082/4,-3)*3.2-440000,IF(B1082&lt;8500000,ROUNDDOWN(B1082*0.9,0)-1100000,B1082-1950000))))))</f>
        <v/>
      </c>
      <c r="K1082" s="16">
        <f>IF(J1082&gt;23500000,NA(),IF(C1082=2026,IF(J1082&lt;=4890000,1040000,IF(J1082&lt;=6550000,670000,620000)),IF(J1082&lt;=1320000,950000,IF(J1082&lt;=3360000,880000,IF(J1082&lt;=4890000,680000,IF(J1082&lt;=6550000,630000,580000))))))</f>
        <v/>
      </c>
      <c r="L1082" s="16">
        <f>IF(D1082=1,IF(J1082&lt;=9000000,380000,IF(J1082&lt;=9500000,260000,IF(J1082&lt;=10000000,130000,0))),0)</f>
        <v/>
      </c>
      <c r="M1082" s="16">
        <f>IF(D1082=1,IF(J1082&lt;=9000000,330000,IF(J1082&lt;=9500000,220000,IF(J1082&lt;=10000000,110000,0))),0)</f>
        <v/>
      </c>
      <c r="N1082" s="16">
        <f>IF(D1082=1,IF(J1082&lt;=9000000,50000,IF(J1082&lt;=9500000,40000,IF(J1082&lt;=10000000,20000,0))),0)</f>
        <v/>
      </c>
      <c r="O1082" s="16">
        <f>MAX(0,ROUNDDOWN(J1082-G1082-K1082-L1082-E1082*380000-F1082*630000-H1082,-3))</f>
        <v/>
      </c>
      <c r="P1082" s="16">
        <f>MAX(0,ROUNDDOWN(J1082-G1082-430000-M1082-E1082*330000-F1082*450000-I1082,-3))</f>
        <v/>
      </c>
      <c r="Q1082" s="16">
        <f>50000+N1082+E1082*50000+F1082*180000</f>
        <v/>
      </c>
      <c r="R1082" s="16">
        <f>IF(P1082&lt;=2000000,MIN(Q1082,P1082),MAX(Q1082-(P1082-2000000),50000))*0.05</f>
        <v/>
      </c>
      <c r="S1082" s="16">
        <f>MAX(0,P1082*0.1-R1082)</f>
        <v/>
      </c>
      <c r="T1082" s="16">
        <f>Q1082+MAX(0,K1082-480000)</f>
        <v/>
      </c>
      <c r="U1082" s="16">
        <f>P1082-T1082</f>
        <v/>
      </c>
      <c r="V1082" s="17">
        <f>IF(U1082&lt;0,0,LOOKUP(U1082,{0,1950001,3300001,6950001,9000001,18000001,40000001},{0.05,0.1,0.2,0.23,0.33,0.4,0.45}))</f>
        <v/>
      </c>
      <c r="W1082" s="18">
        <f>IF(U1082&lt;0,0.9,0.9-V1082*1.021)</f>
        <v/>
      </c>
      <c r="X1082" s="16">
        <f>ROUNDDOWN(S1082*0.2/W1082+2000,0)</f>
        <v/>
      </c>
      <c r="Y1082" s="17">
        <f>IF(O1082&lt;=0,0,LOOKUP(O1082,{0,1950001,3300001,6950001,9000001,18000001,40000001},{0.05,0.1,0.2,0.23,0.33,0.4,0.45}))</f>
        <v/>
      </c>
    </row>
    <row r="1083">
      <c r="A1083" t="inlineStr">
        <is>
          <t>1万円刻み</t>
        </is>
      </c>
      <c r="B1083" s="16">
        <f>'3_1万円刻み'!$A$150</f>
        <v/>
      </c>
      <c r="C1083" t="n">
        <v>2025</v>
      </c>
      <c r="D1083" t="n">
        <v>1</v>
      </c>
      <c r="E1083" t="n">
        <v>0</v>
      </c>
      <c r="F1083" t="n">
        <v>0</v>
      </c>
      <c r="G1083" s="16">
        <f>ROUND(MIN(B1083/12,650000)*12*0.0915+MIN(B1083/12,1390000)*12*(0.0504+0)+B1083*0.005,0)</f>
        <v/>
      </c>
      <c r="H1083" t="n">
        <v>0</v>
      </c>
      <c r="I1083" t="n">
        <v>0</v>
      </c>
      <c r="J1083" s="16">
        <f>IF(C1083=2026,IF(B1083&lt;741000,0,IF(B1083&lt;2191000,B1083-740000,IF(B1083&lt;2193000,1451000,IF(B1083&lt;2196000,1453000,IF(B1083&lt;2200000,1456000,IF(B1083&lt;3600000,ROUNDDOWN(B1083/4,-3)*2.8-80000,IF(B1083&lt;6600000,ROUNDDOWN(B1083/4,-3)*3.2-440000,IF(B1083&lt;8500000,ROUNDDOWN(B1083*0.9,0)-1100000,B1083-1950000)))))))),IF(B1083&lt;651000,0,IF(B1083&lt;1900000,B1083-650000,IF(B1083&lt;3600000,ROUNDDOWN(B1083/4,-3)*2.8-80000,IF(B1083&lt;6600000,ROUNDDOWN(B1083/4,-3)*3.2-440000,IF(B1083&lt;8500000,ROUNDDOWN(B1083*0.9,0)-1100000,B1083-1950000))))))</f>
        <v/>
      </c>
      <c r="K1083" s="16">
        <f>IF(J1083&gt;23500000,NA(),IF(C1083=2026,IF(J1083&lt;=4890000,1040000,IF(J1083&lt;=6550000,670000,620000)),IF(J1083&lt;=1320000,950000,IF(J1083&lt;=3360000,880000,IF(J1083&lt;=4890000,680000,IF(J1083&lt;=6550000,630000,580000))))))</f>
        <v/>
      </c>
      <c r="L1083" s="16">
        <f>IF(D1083=1,IF(J1083&lt;=9000000,380000,IF(J1083&lt;=9500000,260000,IF(J1083&lt;=10000000,130000,0))),0)</f>
        <v/>
      </c>
      <c r="M1083" s="16">
        <f>IF(D1083=1,IF(J1083&lt;=9000000,330000,IF(J1083&lt;=9500000,220000,IF(J1083&lt;=10000000,110000,0))),0)</f>
        <v/>
      </c>
      <c r="N1083" s="16">
        <f>IF(D1083=1,IF(J1083&lt;=9000000,50000,IF(J1083&lt;=9500000,40000,IF(J1083&lt;=10000000,20000,0))),0)</f>
        <v/>
      </c>
      <c r="O1083" s="16">
        <f>MAX(0,ROUNDDOWN(J1083-G1083-K1083-L1083-E1083*380000-F1083*630000-H1083,-3))</f>
        <v/>
      </c>
      <c r="P1083" s="16">
        <f>MAX(0,ROUNDDOWN(J1083-G1083-430000-M1083-E1083*330000-F1083*450000-I1083,-3))</f>
        <v/>
      </c>
      <c r="Q1083" s="16">
        <f>50000+N1083+E1083*50000+F1083*180000</f>
        <v/>
      </c>
      <c r="R1083" s="16">
        <f>IF(P1083&lt;=2000000,MIN(Q1083,P1083),MAX(Q1083-(P1083-2000000),50000))*0.05</f>
        <v/>
      </c>
      <c r="S1083" s="16">
        <f>MAX(0,P1083*0.1-R1083)</f>
        <v/>
      </c>
      <c r="T1083" s="16">
        <f>Q1083+MAX(0,K1083-480000)</f>
        <v/>
      </c>
      <c r="U1083" s="16">
        <f>P1083-T1083</f>
        <v/>
      </c>
      <c r="V1083" s="17">
        <f>IF(U1083&lt;0,0,LOOKUP(U1083,{0,1950001,3300001,6950001,9000001,18000001,40000001},{0.05,0.1,0.2,0.23,0.33,0.4,0.45}))</f>
        <v/>
      </c>
      <c r="W1083" s="18">
        <f>IF(U1083&lt;0,0.9,0.9-V1083*1.021)</f>
        <v/>
      </c>
      <c r="X1083" s="16">
        <f>ROUNDDOWN(S1083*0.2/W1083+2000,0)</f>
        <v/>
      </c>
      <c r="Y1083" s="17">
        <f>IF(O1083&lt;=0,0,LOOKUP(O1083,{0,1950001,3300001,6950001,9000001,18000001,40000001},{0.05,0.1,0.2,0.23,0.33,0.4,0.45}))</f>
        <v/>
      </c>
    </row>
    <row r="1084">
      <c r="A1084" t="inlineStr">
        <is>
          <t>1万円刻み</t>
        </is>
      </c>
      <c r="B1084" s="16">
        <f>'3_1万円刻み'!$A$150</f>
        <v/>
      </c>
      <c r="C1084" t="n">
        <v>2026</v>
      </c>
      <c r="D1084" t="n">
        <v>1</v>
      </c>
      <c r="E1084" t="n">
        <v>0</v>
      </c>
      <c r="F1084" t="n">
        <v>0</v>
      </c>
      <c r="G1084" s="16">
        <f>ROUND(MIN(B1084/12,650000)*12*0.0915+MIN(B1084/12,1390000)*12*(0.0504+0)+B1084*0.005,0)</f>
        <v/>
      </c>
      <c r="H1084" t="n">
        <v>0</v>
      </c>
      <c r="I1084" t="n">
        <v>0</v>
      </c>
      <c r="J1084" s="16">
        <f>IF(C1084=2026,IF(B1084&lt;741000,0,IF(B1084&lt;2191000,B1084-740000,IF(B1084&lt;2193000,1451000,IF(B1084&lt;2196000,1453000,IF(B1084&lt;2200000,1456000,IF(B1084&lt;3600000,ROUNDDOWN(B1084/4,-3)*2.8-80000,IF(B1084&lt;6600000,ROUNDDOWN(B1084/4,-3)*3.2-440000,IF(B1084&lt;8500000,ROUNDDOWN(B1084*0.9,0)-1100000,B1084-1950000)))))))),IF(B1084&lt;651000,0,IF(B1084&lt;1900000,B1084-650000,IF(B1084&lt;3600000,ROUNDDOWN(B1084/4,-3)*2.8-80000,IF(B1084&lt;6600000,ROUNDDOWN(B1084/4,-3)*3.2-440000,IF(B1084&lt;8500000,ROUNDDOWN(B1084*0.9,0)-1100000,B1084-1950000))))))</f>
        <v/>
      </c>
      <c r="K1084" s="16">
        <f>IF(J1084&gt;23500000,NA(),IF(C1084=2026,IF(J1084&lt;=4890000,1040000,IF(J1084&lt;=6550000,670000,620000)),IF(J1084&lt;=1320000,950000,IF(J1084&lt;=3360000,880000,IF(J1084&lt;=4890000,680000,IF(J1084&lt;=6550000,630000,580000))))))</f>
        <v/>
      </c>
      <c r="L1084" s="16">
        <f>IF(D1084=1,IF(J1084&lt;=9000000,380000,IF(J1084&lt;=9500000,260000,IF(J1084&lt;=10000000,130000,0))),0)</f>
        <v/>
      </c>
      <c r="M1084" s="16">
        <f>IF(D1084=1,IF(J1084&lt;=9000000,330000,IF(J1084&lt;=9500000,220000,IF(J1084&lt;=10000000,110000,0))),0)</f>
        <v/>
      </c>
      <c r="N1084" s="16">
        <f>IF(D1084=1,IF(J1084&lt;=9000000,50000,IF(J1084&lt;=9500000,40000,IF(J1084&lt;=10000000,20000,0))),0)</f>
        <v/>
      </c>
      <c r="O1084" s="16">
        <f>MAX(0,ROUNDDOWN(J1084-G1084-K1084-L1084-E1084*380000-F1084*630000-H1084,-3))</f>
        <v/>
      </c>
      <c r="P1084" s="16">
        <f>MAX(0,ROUNDDOWN(J1084-G1084-430000-M1084-E1084*330000-F1084*450000-I1084,-3))</f>
        <v/>
      </c>
      <c r="Q1084" s="16">
        <f>50000+N1084+E1084*50000+F1084*180000</f>
        <v/>
      </c>
      <c r="R1084" s="16">
        <f>IF(P1084&lt;=2000000,MIN(Q1084,P1084),MAX(Q1084-(P1084-2000000),50000))*0.05</f>
        <v/>
      </c>
      <c r="S1084" s="16">
        <f>MAX(0,P1084*0.1-R1084)</f>
        <v/>
      </c>
      <c r="T1084" s="16">
        <f>Q1084+MAX(0,K1084-480000)</f>
        <v/>
      </c>
      <c r="U1084" s="16">
        <f>P1084-T1084</f>
        <v/>
      </c>
      <c r="V1084" s="17">
        <f>IF(U1084&lt;0,0,LOOKUP(U1084,{0,1950001,3300001,6950001,9000001,18000001,40000001},{0.05,0.1,0.2,0.23,0.33,0.4,0.45}))</f>
        <v/>
      </c>
      <c r="W1084" s="18">
        <f>IF(U1084&lt;0,0.9,0.9-V1084*1.021)</f>
        <v/>
      </c>
      <c r="X1084" s="16">
        <f>ROUNDDOWN(S1084*0.2/W1084+2000,0)</f>
        <v/>
      </c>
      <c r="Y1084" s="17">
        <f>IF(O1084&lt;=0,0,LOOKUP(O1084,{0,1950001,3300001,6950001,9000001,18000001,40000001},{0.05,0.1,0.2,0.23,0.33,0.4,0.45}))</f>
        <v/>
      </c>
    </row>
    <row r="1085">
      <c r="A1085" t="inlineStr">
        <is>
          <t>1万円刻み</t>
        </is>
      </c>
      <c r="B1085" s="16">
        <f>'3_1万円刻み'!$A$151</f>
        <v/>
      </c>
      <c r="C1085" t="n">
        <v>2025</v>
      </c>
      <c r="D1085" t="n">
        <v>0</v>
      </c>
      <c r="E1085" t="n">
        <v>0</v>
      </c>
      <c r="F1085" t="n">
        <v>0</v>
      </c>
      <c r="G1085" s="16">
        <f>ROUND(MIN(B1085/12,650000)*12*0.0915+MIN(B1085/12,1390000)*12*(0.0504+0)+B1085*0.005,0)</f>
        <v/>
      </c>
      <c r="H1085" t="n">
        <v>0</v>
      </c>
      <c r="I1085" t="n">
        <v>0</v>
      </c>
      <c r="J1085" s="16">
        <f>IF(C1085=2026,IF(B1085&lt;741000,0,IF(B1085&lt;2191000,B1085-740000,IF(B1085&lt;2193000,1451000,IF(B1085&lt;2196000,1453000,IF(B1085&lt;2200000,1456000,IF(B1085&lt;3600000,ROUNDDOWN(B1085/4,-3)*2.8-80000,IF(B1085&lt;6600000,ROUNDDOWN(B1085/4,-3)*3.2-440000,IF(B1085&lt;8500000,ROUNDDOWN(B1085*0.9,0)-1100000,B1085-1950000)))))))),IF(B1085&lt;651000,0,IF(B1085&lt;1900000,B1085-650000,IF(B1085&lt;3600000,ROUNDDOWN(B1085/4,-3)*2.8-80000,IF(B1085&lt;6600000,ROUNDDOWN(B1085/4,-3)*3.2-440000,IF(B1085&lt;8500000,ROUNDDOWN(B1085*0.9,0)-1100000,B1085-1950000))))))</f>
        <v/>
      </c>
      <c r="K1085" s="16">
        <f>IF(J1085&gt;23500000,NA(),IF(C1085=2026,IF(J1085&lt;=4890000,1040000,IF(J1085&lt;=6550000,670000,620000)),IF(J1085&lt;=1320000,950000,IF(J1085&lt;=3360000,880000,IF(J1085&lt;=4890000,680000,IF(J1085&lt;=6550000,630000,580000))))))</f>
        <v/>
      </c>
      <c r="L1085" s="16">
        <f>IF(D1085=1,IF(J1085&lt;=9000000,380000,IF(J1085&lt;=9500000,260000,IF(J1085&lt;=10000000,130000,0))),0)</f>
        <v/>
      </c>
      <c r="M1085" s="16">
        <f>IF(D1085=1,IF(J1085&lt;=9000000,330000,IF(J1085&lt;=9500000,220000,IF(J1085&lt;=10000000,110000,0))),0)</f>
        <v/>
      </c>
      <c r="N1085" s="16">
        <f>IF(D1085=1,IF(J1085&lt;=9000000,50000,IF(J1085&lt;=9500000,40000,IF(J1085&lt;=10000000,20000,0))),0)</f>
        <v/>
      </c>
      <c r="O1085" s="16">
        <f>MAX(0,ROUNDDOWN(J1085-G1085-K1085-L1085-E1085*380000-F1085*630000-H1085,-3))</f>
        <v/>
      </c>
      <c r="P1085" s="16">
        <f>MAX(0,ROUNDDOWN(J1085-G1085-430000-M1085-E1085*330000-F1085*450000-I1085,-3))</f>
        <v/>
      </c>
      <c r="Q1085" s="16">
        <f>50000+N1085+E1085*50000+F1085*180000</f>
        <v/>
      </c>
      <c r="R1085" s="16">
        <f>IF(P1085&lt;=2000000,MIN(Q1085,P1085),MAX(Q1085-(P1085-2000000),50000))*0.05</f>
        <v/>
      </c>
      <c r="S1085" s="16">
        <f>MAX(0,P1085*0.1-R1085)</f>
        <v/>
      </c>
      <c r="T1085" s="16">
        <f>Q1085+MAX(0,K1085-480000)</f>
        <v/>
      </c>
      <c r="U1085" s="16">
        <f>P1085-T1085</f>
        <v/>
      </c>
      <c r="V1085" s="17">
        <f>IF(U1085&lt;0,0,LOOKUP(U1085,{0,1950001,3300001,6950001,9000001,18000001,40000001},{0.05,0.1,0.2,0.23,0.33,0.4,0.45}))</f>
        <v/>
      </c>
      <c r="W1085" s="18">
        <f>IF(U1085&lt;0,0.9,0.9-V1085*1.021)</f>
        <v/>
      </c>
      <c r="X1085" s="16">
        <f>ROUNDDOWN(S1085*0.2/W1085+2000,0)</f>
        <v/>
      </c>
      <c r="Y1085" s="17">
        <f>IF(O1085&lt;=0,0,LOOKUP(O1085,{0,1950001,3300001,6950001,9000001,18000001,40000001},{0.05,0.1,0.2,0.23,0.33,0.4,0.45}))</f>
        <v/>
      </c>
    </row>
    <row r="1086">
      <c r="A1086" t="inlineStr">
        <is>
          <t>1万円刻み</t>
        </is>
      </c>
      <c r="B1086" s="16">
        <f>'3_1万円刻み'!$A$151</f>
        <v/>
      </c>
      <c r="C1086" t="n">
        <v>2026</v>
      </c>
      <c r="D1086" t="n">
        <v>0</v>
      </c>
      <c r="E1086" t="n">
        <v>0</v>
      </c>
      <c r="F1086" t="n">
        <v>0</v>
      </c>
      <c r="G1086" s="16">
        <f>ROUND(MIN(B1086/12,650000)*12*0.0915+MIN(B1086/12,1390000)*12*(0.0504+0)+B1086*0.005,0)</f>
        <v/>
      </c>
      <c r="H1086" t="n">
        <v>0</v>
      </c>
      <c r="I1086" t="n">
        <v>0</v>
      </c>
      <c r="J1086" s="16">
        <f>IF(C1086=2026,IF(B1086&lt;741000,0,IF(B1086&lt;2191000,B1086-740000,IF(B1086&lt;2193000,1451000,IF(B1086&lt;2196000,1453000,IF(B1086&lt;2200000,1456000,IF(B1086&lt;3600000,ROUNDDOWN(B1086/4,-3)*2.8-80000,IF(B1086&lt;6600000,ROUNDDOWN(B1086/4,-3)*3.2-440000,IF(B1086&lt;8500000,ROUNDDOWN(B1086*0.9,0)-1100000,B1086-1950000)))))))),IF(B1086&lt;651000,0,IF(B1086&lt;1900000,B1086-650000,IF(B1086&lt;3600000,ROUNDDOWN(B1086/4,-3)*2.8-80000,IF(B1086&lt;6600000,ROUNDDOWN(B1086/4,-3)*3.2-440000,IF(B1086&lt;8500000,ROUNDDOWN(B1086*0.9,0)-1100000,B1086-1950000))))))</f>
        <v/>
      </c>
      <c r="K1086" s="16">
        <f>IF(J1086&gt;23500000,NA(),IF(C1086=2026,IF(J1086&lt;=4890000,1040000,IF(J1086&lt;=6550000,670000,620000)),IF(J1086&lt;=1320000,950000,IF(J1086&lt;=3360000,880000,IF(J1086&lt;=4890000,680000,IF(J1086&lt;=6550000,630000,580000))))))</f>
        <v/>
      </c>
      <c r="L1086" s="16">
        <f>IF(D1086=1,IF(J1086&lt;=9000000,380000,IF(J1086&lt;=9500000,260000,IF(J1086&lt;=10000000,130000,0))),0)</f>
        <v/>
      </c>
      <c r="M1086" s="16">
        <f>IF(D1086=1,IF(J1086&lt;=9000000,330000,IF(J1086&lt;=9500000,220000,IF(J1086&lt;=10000000,110000,0))),0)</f>
        <v/>
      </c>
      <c r="N1086" s="16">
        <f>IF(D1086=1,IF(J1086&lt;=9000000,50000,IF(J1086&lt;=9500000,40000,IF(J1086&lt;=10000000,20000,0))),0)</f>
        <v/>
      </c>
      <c r="O1086" s="16">
        <f>MAX(0,ROUNDDOWN(J1086-G1086-K1086-L1086-E1086*380000-F1086*630000-H1086,-3))</f>
        <v/>
      </c>
      <c r="P1086" s="16">
        <f>MAX(0,ROUNDDOWN(J1086-G1086-430000-M1086-E1086*330000-F1086*450000-I1086,-3))</f>
        <v/>
      </c>
      <c r="Q1086" s="16">
        <f>50000+N1086+E1086*50000+F1086*180000</f>
        <v/>
      </c>
      <c r="R1086" s="16">
        <f>IF(P1086&lt;=2000000,MIN(Q1086,P1086),MAX(Q1086-(P1086-2000000),50000))*0.05</f>
        <v/>
      </c>
      <c r="S1086" s="16">
        <f>MAX(0,P1086*0.1-R1086)</f>
        <v/>
      </c>
      <c r="T1086" s="16">
        <f>Q1086+MAX(0,K1086-480000)</f>
        <v/>
      </c>
      <c r="U1086" s="16">
        <f>P1086-T1086</f>
        <v/>
      </c>
      <c r="V1086" s="17">
        <f>IF(U1086&lt;0,0,LOOKUP(U1086,{0,1950001,3300001,6950001,9000001,18000001,40000001},{0.05,0.1,0.2,0.23,0.33,0.4,0.45}))</f>
        <v/>
      </c>
      <c r="W1086" s="18">
        <f>IF(U1086&lt;0,0.9,0.9-V1086*1.021)</f>
        <v/>
      </c>
      <c r="X1086" s="16">
        <f>ROUNDDOWN(S1086*0.2/W1086+2000,0)</f>
        <v/>
      </c>
      <c r="Y1086" s="17">
        <f>IF(O1086&lt;=0,0,LOOKUP(O1086,{0,1950001,3300001,6950001,9000001,18000001,40000001},{0.05,0.1,0.2,0.23,0.33,0.4,0.45}))</f>
        <v/>
      </c>
    </row>
    <row r="1087">
      <c r="A1087" t="inlineStr">
        <is>
          <t>1万円刻み</t>
        </is>
      </c>
      <c r="B1087" s="16">
        <f>'3_1万円刻み'!$A$151</f>
        <v/>
      </c>
      <c r="C1087" t="n">
        <v>2025</v>
      </c>
      <c r="D1087" t="n">
        <v>1</v>
      </c>
      <c r="E1087" t="n">
        <v>0</v>
      </c>
      <c r="F1087" t="n">
        <v>0</v>
      </c>
      <c r="G1087" s="16">
        <f>ROUND(MIN(B1087/12,650000)*12*0.0915+MIN(B1087/12,1390000)*12*(0.0504+0)+B1087*0.005,0)</f>
        <v/>
      </c>
      <c r="H1087" t="n">
        <v>0</v>
      </c>
      <c r="I1087" t="n">
        <v>0</v>
      </c>
      <c r="J1087" s="16">
        <f>IF(C1087=2026,IF(B1087&lt;741000,0,IF(B1087&lt;2191000,B1087-740000,IF(B1087&lt;2193000,1451000,IF(B1087&lt;2196000,1453000,IF(B1087&lt;2200000,1456000,IF(B1087&lt;3600000,ROUNDDOWN(B1087/4,-3)*2.8-80000,IF(B1087&lt;6600000,ROUNDDOWN(B1087/4,-3)*3.2-440000,IF(B1087&lt;8500000,ROUNDDOWN(B1087*0.9,0)-1100000,B1087-1950000)))))))),IF(B1087&lt;651000,0,IF(B1087&lt;1900000,B1087-650000,IF(B1087&lt;3600000,ROUNDDOWN(B1087/4,-3)*2.8-80000,IF(B1087&lt;6600000,ROUNDDOWN(B1087/4,-3)*3.2-440000,IF(B1087&lt;8500000,ROUNDDOWN(B1087*0.9,0)-1100000,B1087-1950000))))))</f>
        <v/>
      </c>
      <c r="K1087" s="16">
        <f>IF(J1087&gt;23500000,NA(),IF(C1087=2026,IF(J1087&lt;=4890000,1040000,IF(J1087&lt;=6550000,670000,620000)),IF(J1087&lt;=1320000,950000,IF(J1087&lt;=3360000,880000,IF(J1087&lt;=4890000,680000,IF(J1087&lt;=6550000,630000,580000))))))</f>
        <v/>
      </c>
      <c r="L1087" s="16">
        <f>IF(D1087=1,IF(J1087&lt;=9000000,380000,IF(J1087&lt;=9500000,260000,IF(J1087&lt;=10000000,130000,0))),0)</f>
        <v/>
      </c>
      <c r="M1087" s="16">
        <f>IF(D1087=1,IF(J1087&lt;=9000000,330000,IF(J1087&lt;=9500000,220000,IF(J1087&lt;=10000000,110000,0))),0)</f>
        <v/>
      </c>
      <c r="N1087" s="16">
        <f>IF(D1087=1,IF(J1087&lt;=9000000,50000,IF(J1087&lt;=9500000,40000,IF(J1087&lt;=10000000,20000,0))),0)</f>
        <v/>
      </c>
      <c r="O1087" s="16">
        <f>MAX(0,ROUNDDOWN(J1087-G1087-K1087-L1087-E1087*380000-F1087*630000-H1087,-3))</f>
        <v/>
      </c>
      <c r="P1087" s="16">
        <f>MAX(0,ROUNDDOWN(J1087-G1087-430000-M1087-E1087*330000-F1087*450000-I1087,-3))</f>
        <v/>
      </c>
      <c r="Q1087" s="16">
        <f>50000+N1087+E1087*50000+F1087*180000</f>
        <v/>
      </c>
      <c r="R1087" s="16">
        <f>IF(P1087&lt;=2000000,MIN(Q1087,P1087),MAX(Q1087-(P1087-2000000),50000))*0.05</f>
        <v/>
      </c>
      <c r="S1087" s="16">
        <f>MAX(0,P1087*0.1-R1087)</f>
        <v/>
      </c>
      <c r="T1087" s="16">
        <f>Q1087+MAX(0,K1087-480000)</f>
        <v/>
      </c>
      <c r="U1087" s="16">
        <f>P1087-T1087</f>
        <v/>
      </c>
      <c r="V1087" s="17">
        <f>IF(U1087&lt;0,0,LOOKUP(U1087,{0,1950001,3300001,6950001,9000001,18000001,40000001},{0.05,0.1,0.2,0.23,0.33,0.4,0.45}))</f>
        <v/>
      </c>
      <c r="W1087" s="18">
        <f>IF(U1087&lt;0,0.9,0.9-V1087*1.021)</f>
        <v/>
      </c>
      <c r="X1087" s="16">
        <f>ROUNDDOWN(S1087*0.2/W1087+2000,0)</f>
        <v/>
      </c>
      <c r="Y1087" s="17">
        <f>IF(O1087&lt;=0,0,LOOKUP(O1087,{0,1950001,3300001,6950001,9000001,18000001,40000001},{0.05,0.1,0.2,0.23,0.33,0.4,0.45}))</f>
        <v/>
      </c>
    </row>
    <row r="1088">
      <c r="A1088" t="inlineStr">
        <is>
          <t>1万円刻み</t>
        </is>
      </c>
      <c r="B1088" s="16">
        <f>'3_1万円刻み'!$A$151</f>
        <v/>
      </c>
      <c r="C1088" t="n">
        <v>2026</v>
      </c>
      <c r="D1088" t="n">
        <v>1</v>
      </c>
      <c r="E1088" t="n">
        <v>0</v>
      </c>
      <c r="F1088" t="n">
        <v>0</v>
      </c>
      <c r="G1088" s="16">
        <f>ROUND(MIN(B1088/12,650000)*12*0.0915+MIN(B1088/12,1390000)*12*(0.0504+0)+B1088*0.005,0)</f>
        <v/>
      </c>
      <c r="H1088" t="n">
        <v>0</v>
      </c>
      <c r="I1088" t="n">
        <v>0</v>
      </c>
      <c r="J1088" s="16">
        <f>IF(C1088=2026,IF(B1088&lt;741000,0,IF(B1088&lt;2191000,B1088-740000,IF(B1088&lt;2193000,1451000,IF(B1088&lt;2196000,1453000,IF(B1088&lt;2200000,1456000,IF(B1088&lt;3600000,ROUNDDOWN(B1088/4,-3)*2.8-80000,IF(B1088&lt;6600000,ROUNDDOWN(B1088/4,-3)*3.2-440000,IF(B1088&lt;8500000,ROUNDDOWN(B1088*0.9,0)-1100000,B1088-1950000)))))))),IF(B1088&lt;651000,0,IF(B1088&lt;1900000,B1088-650000,IF(B1088&lt;3600000,ROUNDDOWN(B1088/4,-3)*2.8-80000,IF(B1088&lt;6600000,ROUNDDOWN(B1088/4,-3)*3.2-440000,IF(B1088&lt;8500000,ROUNDDOWN(B1088*0.9,0)-1100000,B1088-1950000))))))</f>
        <v/>
      </c>
      <c r="K1088" s="16">
        <f>IF(J1088&gt;23500000,NA(),IF(C1088=2026,IF(J1088&lt;=4890000,1040000,IF(J1088&lt;=6550000,670000,620000)),IF(J1088&lt;=1320000,950000,IF(J1088&lt;=3360000,880000,IF(J1088&lt;=4890000,680000,IF(J1088&lt;=6550000,630000,580000))))))</f>
        <v/>
      </c>
      <c r="L1088" s="16">
        <f>IF(D1088=1,IF(J1088&lt;=9000000,380000,IF(J1088&lt;=9500000,260000,IF(J1088&lt;=10000000,130000,0))),0)</f>
        <v/>
      </c>
      <c r="M1088" s="16">
        <f>IF(D1088=1,IF(J1088&lt;=9000000,330000,IF(J1088&lt;=9500000,220000,IF(J1088&lt;=10000000,110000,0))),0)</f>
        <v/>
      </c>
      <c r="N1088" s="16">
        <f>IF(D1088=1,IF(J1088&lt;=9000000,50000,IF(J1088&lt;=9500000,40000,IF(J1088&lt;=10000000,20000,0))),0)</f>
        <v/>
      </c>
      <c r="O1088" s="16">
        <f>MAX(0,ROUNDDOWN(J1088-G1088-K1088-L1088-E1088*380000-F1088*630000-H1088,-3))</f>
        <v/>
      </c>
      <c r="P1088" s="16">
        <f>MAX(0,ROUNDDOWN(J1088-G1088-430000-M1088-E1088*330000-F1088*450000-I1088,-3))</f>
        <v/>
      </c>
      <c r="Q1088" s="16">
        <f>50000+N1088+E1088*50000+F1088*180000</f>
        <v/>
      </c>
      <c r="R1088" s="16">
        <f>IF(P1088&lt;=2000000,MIN(Q1088,P1088),MAX(Q1088-(P1088-2000000),50000))*0.05</f>
        <v/>
      </c>
      <c r="S1088" s="16">
        <f>MAX(0,P1088*0.1-R1088)</f>
        <v/>
      </c>
      <c r="T1088" s="16">
        <f>Q1088+MAX(0,K1088-480000)</f>
        <v/>
      </c>
      <c r="U1088" s="16">
        <f>P1088-T1088</f>
        <v/>
      </c>
      <c r="V1088" s="17">
        <f>IF(U1088&lt;0,0,LOOKUP(U1088,{0,1950001,3300001,6950001,9000001,18000001,40000001},{0.05,0.1,0.2,0.23,0.33,0.4,0.45}))</f>
        <v/>
      </c>
      <c r="W1088" s="18">
        <f>IF(U1088&lt;0,0.9,0.9-V1088*1.021)</f>
        <v/>
      </c>
      <c r="X1088" s="16">
        <f>ROUNDDOWN(S1088*0.2/W1088+2000,0)</f>
        <v/>
      </c>
      <c r="Y1088" s="17">
        <f>IF(O1088&lt;=0,0,LOOKUP(O1088,{0,1950001,3300001,6950001,9000001,18000001,40000001},{0.05,0.1,0.2,0.23,0.33,0.4,0.45}))</f>
        <v/>
      </c>
    </row>
    <row r="1089">
      <c r="A1089" t="inlineStr">
        <is>
          <t>1万円刻み</t>
        </is>
      </c>
      <c r="B1089" s="16">
        <f>'3_1万円刻み'!$A$152</f>
        <v/>
      </c>
      <c r="C1089" t="n">
        <v>2025</v>
      </c>
      <c r="D1089" t="n">
        <v>0</v>
      </c>
      <c r="E1089" t="n">
        <v>0</v>
      </c>
      <c r="F1089" t="n">
        <v>0</v>
      </c>
      <c r="G1089" s="16">
        <f>ROUND(MIN(B1089/12,650000)*12*0.0915+MIN(B1089/12,1390000)*12*(0.0504+0)+B1089*0.005,0)</f>
        <v/>
      </c>
      <c r="H1089" t="n">
        <v>0</v>
      </c>
      <c r="I1089" t="n">
        <v>0</v>
      </c>
      <c r="J1089" s="16">
        <f>IF(C1089=2026,IF(B1089&lt;741000,0,IF(B1089&lt;2191000,B1089-740000,IF(B1089&lt;2193000,1451000,IF(B1089&lt;2196000,1453000,IF(B1089&lt;2200000,1456000,IF(B1089&lt;3600000,ROUNDDOWN(B1089/4,-3)*2.8-80000,IF(B1089&lt;6600000,ROUNDDOWN(B1089/4,-3)*3.2-440000,IF(B1089&lt;8500000,ROUNDDOWN(B1089*0.9,0)-1100000,B1089-1950000)))))))),IF(B1089&lt;651000,0,IF(B1089&lt;1900000,B1089-650000,IF(B1089&lt;3600000,ROUNDDOWN(B1089/4,-3)*2.8-80000,IF(B1089&lt;6600000,ROUNDDOWN(B1089/4,-3)*3.2-440000,IF(B1089&lt;8500000,ROUNDDOWN(B1089*0.9,0)-1100000,B1089-1950000))))))</f>
        <v/>
      </c>
      <c r="K1089" s="16">
        <f>IF(J1089&gt;23500000,NA(),IF(C1089=2026,IF(J1089&lt;=4890000,1040000,IF(J1089&lt;=6550000,670000,620000)),IF(J1089&lt;=1320000,950000,IF(J1089&lt;=3360000,880000,IF(J1089&lt;=4890000,680000,IF(J1089&lt;=6550000,630000,580000))))))</f>
        <v/>
      </c>
      <c r="L1089" s="16">
        <f>IF(D1089=1,IF(J1089&lt;=9000000,380000,IF(J1089&lt;=9500000,260000,IF(J1089&lt;=10000000,130000,0))),0)</f>
        <v/>
      </c>
      <c r="M1089" s="16">
        <f>IF(D1089=1,IF(J1089&lt;=9000000,330000,IF(J1089&lt;=9500000,220000,IF(J1089&lt;=10000000,110000,0))),0)</f>
        <v/>
      </c>
      <c r="N1089" s="16">
        <f>IF(D1089=1,IF(J1089&lt;=9000000,50000,IF(J1089&lt;=9500000,40000,IF(J1089&lt;=10000000,20000,0))),0)</f>
        <v/>
      </c>
      <c r="O1089" s="16">
        <f>MAX(0,ROUNDDOWN(J1089-G1089-K1089-L1089-E1089*380000-F1089*630000-H1089,-3))</f>
        <v/>
      </c>
      <c r="P1089" s="16">
        <f>MAX(0,ROUNDDOWN(J1089-G1089-430000-M1089-E1089*330000-F1089*450000-I1089,-3))</f>
        <v/>
      </c>
      <c r="Q1089" s="16">
        <f>50000+N1089+E1089*50000+F1089*180000</f>
        <v/>
      </c>
      <c r="R1089" s="16">
        <f>IF(P1089&lt;=2000000,MIN(Q1089,P1089),MAX(Q1089-(P1089-2000000),50000))*0.05</f>
        <v/>
      </c>
      <c r="S1089" s="16">
        <f>MAX(0,P1089*0.1-R1089)</f>
        <v/>
      </c>
      <c r="T1089" s="16">
        <f>Q1089+MAX(0,K1089-480000)</f>
        <v/>
      </c>
      <c r="U1089" s="16">
        <f>P1089-T1089</f>
        <v/>
      </c>
      <c r="V1089" s="17">
        <f>IF(U1089&lt;0,0,LOOKUP(U1089,{0,1950001,3300001,6950001,9000001,18000001,40000001},{0.05,0.1,0.2,0.23,0.33,0.4,0.45}))</f>
        <v/>
      </c>
      <c r="W1089" s="18">
        <f>IF(U1089&lt;0,0.9,0.9-V1089*1.021)</f>
        <v/>
      </c>
      <c r="X1089" s="16">
        <f>ROUNDDOWN(S1089*0.2/W1089+2000,0)</f>
        <v/>
      </c>
      <c r="Y1089" s="17">
        <f>IF(O1089&lt;=0,0,LOOKUP(O1089,{0,1950001,3300001,6950001,9000001,18000001,40000001},{0.05,0.1,0.2,0.23,0.33,0.4,0.45}))</f>
        <v/>
      </c>
    </row>
    <row r="1090">
      <c r="A1090" t="inlineStr">
        <is>
          <t>1万円刻み</t>
        </is>
      </c>
      <c r="B1090" s="16">
        <f>'3_1万円刻み'!$A$152</f>
        <v/>
      </c>
      <c r="C1090" t="n">
        <v>2026</v>
      </c>
      <c r="D1090" t="n">
        <v>0</v>
      </c>
      <c r="E1090" t="n">
        <v>0</v>
      </c>
      <c r="F1090" t="n">
        <v>0</v>
      </c>
      <c r="G1090" s="16">
        <f>ROUND(MIN(B1090/12,650000)*12*0.0915+MIN(B1090/12,1390000)*12*(0.0504+0)+B1090*0.005,0)</f>
        <v/>
      </c>
      <c r="H1090" t="n">
        <v>0</v>
      </c>
      <c r="I1090" t="n">
        <v>0</v>
      </c>
      <c r="J1090" s="16">
        <f>IF(C1090=2026,IF(B1090&lt;741000,0,IF(B1090&lt;2191000,B1090-740000,IF(B1090&lt;2193000,1451000,IF(B1090&lt;2196000,1453000,IF(B1090&lt;2200000,1456000,IF(B1090&lt;3600000,ROUNDDOWN(B1090/4,-3)*2.8-80000,IF(B1090&lt;6600000,ROUNDDOWN(B1090/4,-3)*3.2-440000,IF(B1090&lt;8500000,ROUNDDOWN(B1090*0.9,0)-1100000,B1090-1950000)))))))),IF(B1090&lt;651000,0,IF(B1090&lt;1900000,B1090-650000,IF(B1090&lt;3600000,ROUNDDOWN(B1090/4,-3)*2.8-80000,IF(B1090&lt;6600000,ROUNDDOWN(B1090/4,-3)*3.2-440000,IF(B1090&lt;8500000,ROUNDDOWN(B1090*0.9,0)-1100000,B1090-1950000))))))</f>
        <v/>
      </c>
      <c r="K1090" s="16">
        <f>IF(J1090&gt;23500000,NA(),IF(C1090=2026,IF(J1090&lt;=4890000,1040000,IF(J1090&lt;=6550000,670000,620000)),IF(J1090&lt;=1320000,950000,IF(J1090&lt;=3360000,880000,IF(J1090&lt;=4890000,680000,IF(J1090&lt;=6550000,630000,580000))))))</f>
        <v/>
      </c>
      <c r="L1090" s="16">
        <f>IF(D1090=1,IF(J1090&lt;=9000000,380000,IF(J1090&lt;=9500000,260000,IF(J1090&lt;=10000000,130000,0))),0)</f>
        <v/>
      </c>
      <c r="M1090" s="16">
        <f>IF(D1090=1,IF(J1090&lt;=9000000,330000,IF(J1090&lt;=9500000,220000,IF(J1090&lt;=10000000,110000,0))),0)</f>
        <v/>
      </c>
      <c r="N1090" s="16">
        <f>IF(D1090=1,IF(J1090&lt;=9000000,50000,IF(J1090&lt;=9500000,40000,IF(J1090&lt;=10000000,20000,0))),0)</f>
        <v/>
      </c>
      <c r="O1090" s="16">
        <f>MAX(0,ROUNDDOWN(J1090-G1090-K1090-L1090-E1090*380000-F1090*630000-H1090,-3))</f>
        <v/>
      </c>
      <c r="P1090" s="16">
        <f>MAX(0,ROUNDDOWN(J1090-G1090-430000-M1090-E1090*330000-F1090*450000-I1090,-3))</f>
        <v/>
      </c>
      <c r="Q1090" s="16">
        <f>50000+N1090+E1090*50000+F1090*180000</f>
        <v/>
      </c>
      <c r="R1090" s="16">
        <f>IF(P1090&lt;=2000000,MIN(Q1090,P1090),MAX(Q1090-(P1090-2000000),50000))*0.05</f>
        <v/>
      </c>
      <c r="S1090" s="16">
        <f>MAX(0,P1090*0.1-R1090)</f>
        <v/>
      </c>
      <c r="T1090" s="16">
        <f>Q1090+MAX(0,K1090-480000)</f>
        <v/>
      </c>
      <c r="U1090" s="16">
        <f>P1090-T1090</f>
        <v/>
      </c>
      <c r="V1090" s="17">
        <f>IF(U1090&lt;0,0,LOOKUP(U1090,{0,1950001,3300001,6950001,9000001,18000001,40000001},{0.05,0.1,0.2,0.23,0.33,0.4,0.45}))</f>
        <v/>
      </c>
      <c r="W1090" s="18">
        <f>IF(U1090&lt;0,0.9,0.9-V1090*1.021)</f>
        <v/>
      </c>
      <c r="X1090" s="16">
        <f>ROUNDDOWN(S1090*0.2/W1090+2000,0)</f>
        <v/>
      </c>
      <c r="Y1090" s="17">
        <f>IF(O1090&lt;=0,0,LOOKUP(O1090,{0,1950001,3300001,6950001,9000001,18000001,40000001},{0.05,0.1,0.2,0.23,0.33,0.4,0.45}))</f>
        <v/>
      </c>
    </row>
    <row r="1091">
      <c r="A1091" t="inlineStr">
        <is>
          <t>1万円刻み</t>
        </is>
      </c>
      <c r="B1091" s="16">
        <f>'3_1万円刻み'!$A$152</f>
        <v/>
      </c>
      <c r="C1091" t="n">
        <v>2025</v>
      </c>
      <c r="D1091" t="n">
        <v>1</v>
      </c>
      <c r="E1091" t="n">
        <v>0</v>
      </c>
      <c r="F1091" t="n">
        <v>0</v>
      </c>
      <c r="G1091" s="16">
        <f>ROUND(MIN(B1091/12,650000)*12*0.0915+MIN(B1091/12,1390000)*12*(0.0504+0)+B1091*0.005,0)</f>
        <v/>
      </c>
      <c r="H1091" t="n">
        <v>0</v>
      </c>
      <c r="I1091" t="n">
        <v>0</v>
      </c>
      <c r="J1091" s="16">
        <f>IF(C1091=2026,IF(B1091&lt;741000,0,IF(B1091&lt;2191000,B1091-740000,IF(B1091&lt;2193000,1451000,IF(B1091&lt;2196000,1453000,IF(B1091&lt;2200000,1456000,IF(B1091&lt;3600000,ROUNDDOWN(B1091/4,-3)*2.8-80000,IF(B1091&lt;6600000,ROUNDDOWN(B1091/4,-3)*3.2-440000,IF(B1091&lt;8500000,ROUNDDOWN(B1091*0.9,0)-1100000,B1091-1950000)))))))),IF(B1091&lt;651000,0,IF(B1091&lt;1900000,B1091-650000,IF(B1091&lt;3600000,ROUNDDOWN(B1091/4,-3)*2.8-80000,IF(B1091&lt;6600000,ROUNDDOWN(B1091/4,-3)*3.2-440000,IF(B1091&lt;8500000,ROUNDDOWN(B1091*0.9,0)-1100000,B1091-1950000))))))</f>
        <v/>
      </c>
      <c r="K1091" s="16">
        <f>IF(J1091&gt;23500000,NA(),IF(C1091=2026,IF(J1091&lt;=4890000,1040000,IF(J1091&lt;=6550000,670000,620000)),IF(J1091&lt;=1320000,950000,IF(J1091&lt;=3360000,880000,IF(J1091&lt;=4890000,680000,IF(J1091&lt;=6550000,630000,580000))))))</f>
        <v/>
      </c>
      <c r="L1091" s="16">
        <f>IF(D1091=1,IF(J1091&lt;=9000000,380000,IF(J1091&lt;=9500000,260000,IF(J1091&lt;=10000000,130000,0))),0)</f>
        <v/>
      </c>
      <c r="M1091" s="16">
        <f>IF(D1091=1,IF(J1091&lt;=9000000,330000,IF(J1091&lt;=9500000,220000,IF(J1091&lt;=10000000,110000,0))),0)</f>
        <v/>
      </c>
      <c r="N1091" s="16">
        <f>IF(D1091=1,IF(J1091&lt;=9000000,50000,IF(J1091&lt;=9500000,40000,IF(J1091&lt;=10000000,20000,0))),0)</f>
        <v/>
      </c>
      <c r="O1091" s="16">
        <f>MAX(0,ROUNDDOWN(J1091-G1091-K1091-L1091-E1091*380000-F1091*630000-H1091,-3))</f>
        <v/>
      </c>
      <c r="P1091" s="16">
        <f>MAX(0,ROUNDDOWN(J1091-G1091-430000-M1091-E1091*330000-F1091*450000-I1091,-3))</f>
        <v/>
      </c>
      <c r="Q1091" s="16">
        <f>50000+N1091+E1091*50000+F1091*180000</f>
        <v/>
      </c>
      <c r="R1091" s="16">
        <f>IF(P1091&lt;=2000000,MIN(Q1091,P1091),MAX(Q1091-(P1091-2000000),50000))*0.05</f>
        <v/>
      </c>
      <c r="S1091" s="16">
        <f>MAX(0,P1091*0.1-R1091)</f>
        <v/>
      </c>
      <c r="T1091" s="16">
        <f>Q1091+MAX(0,K1091-480000)</f>
        <v/>
      </c>
      <c r="U1091" s="16">
        <f>P1091-T1091</f>
        <v/>
      </c>
      <c r="V1091" s="17">
        <f>IF(U1091&lt;0,0,LOOKUP(U1091,{0,1950001,3300001,6950001,9000001,18000001,40000001},{0.05,0.1,0.2,0.23,0.33,0.4,0.45}))</f>
        <v/>
      </c>
      <c r="W1091" s="18">
        <f>IF(U1091&lt;0,0.9,0.9-V1091*1.021)</f>
        <v/>
      </c>
      <c r="X1091" s="16">
        <f>ROUNDDOWN(S1091*0.2/W1091+2000,0)</f>
        <v/>
      </c>
      <c r="Y1091" s="17">
        <f>IF(O1091&lt;=0,0,LOOKUP(O1091,{0,1950001,3300001,6950001,9000001,18000001,40000001},{0.05,0.1,0.2,0.23,0.33,0.4,0.45}))</f>
        <v/>
      </c>
    </row>
    <row r="1092">
      <c r="A1092" t="inlineStr">
        <is>
          <t>1万円刻み</t>
        </is>
      </c>
      <c r="B1092" s="16">
        <f>'3_1万円刻み'!$A$152</f>
        <v/>
      </c>
      <c r="C1092" t="n">
        <v>2026</v>
      </c>
      <c r="D1092" t="n">
        <v>1</v>
      </c>
      <c r="E1092" t="n">
        <v>0</v>
      </c>
      <c r="F1092" t="n">
        <v>0</v>
      </c>
      <c r="G1092" s="16">
        <f>ROUND(MIN(B1092/12,650000)*12*0.0915+MIN(B1092/12,1390000)*12*(0.0504+0)+B1092*0.005,0)</f>
        <v/>
      </c>
      <c r="H1092" t="n">
        <v>0</v>
      </c>
      <c r="I1092" t="n">
        <v>0</v>
      </c>
      <c r="J1092" s="16">
        <f>IF(C1092=2026,IF(B1092&lt;741000,0,IF(B1092&lt;2191000,B1092-740000,IF(B1092&lt;2193000,1451000,IF(B1092&lt;2196000,1453000,IF(B1092&lt;2200000,1456000,IF(B1092&lt;3600000,ROUNDDOWN(B1092/4,-3)*2.8-80000,IF(B1092&lt;6600000,ROUNDDOWN(B1092/4,-3)*3.2-440000,IF(B1092&lt;8500000,ROUNDDOWN(B1092*0.9,0)-1100000,B1092-1950000)))))))),IF(B1092&lt;651000,0,IF(B1092&lt;1900000,B1092-650000,IF(B1092&lt;3600000,ROUNDDOWN(B1092/4,-3)*2.8-80000,IF(B1092&lt;6600000,ROUNDDOWN(B1092/4,-3)*3.2-440000,IF(B1092&lt;8500000,ROUNDDOWN(B1092*0.9,0)-1100000,B1092-1950000))))))</f>
        <v/>
      </c>
      <c r="K1092" s="16">
        <f>IF(J1092&gt;23500000,NA(),IF(C1092=2026,IF(J1092&lt;=4890000,1040000,IF(J1092&lt;=6550000,670000,620000)),IF(J1092&lt;=1320000,950000,IF(J1092&lt;=3360000,880000,IF(J1092&lt;=4890000,680000,IF(J1092&lt;=6550000,630000,580000))))))</f>
        <v/>
      </c>
      <c r="L1092" s="16">
        <f>IF(D1092=1,IF(J1092&lt;=9000000,380000,IF(J1092&lt;=9500000,260000,IF(J1092&lt;=10000000,130000,0))),0)</f>
        <v/>
      </c>
      <c r="M1092" s="16">
        <f>IF(D1092=1,IF(J1092&lt;=9000000,330000,IF(J1092&lt;=9500000,220000,IF(J1092&lt;=10000000,110000,0))),0)</f>
        <v/>
      </c>
      <c r="N1092" s="16">
        <f>IF(D1092=1,IF(J1092&lt;=9000000,50000,IF(J1092&lt;=9500000,40000,IF(J1092&lt;=10000000,20000,0))),0)</f>
        <v/>
      </c>
      <c r="O1092" s="16">
        <f>MAX(0,ROUNDDOWN(J1092-G1092-K1092-L1092-E1092*380000-F1092*630000-H1092,-3))</f>
        <v/>
      </c>
      <c r="P1092" s="16">
        <f>MAX(0,ROUNDDOWN(J1092-G1092-430000-M1092-E1092*330000-F1092*450000-I1092,-3))</f>
        <v/>
      </c>
      <c r="Q1092" s="16">
        <f>50000+N1092+E1092*50000+F1092*180000</f>
        <v/>
      </c>
      <c r="R1092" s="16">
        <f>IF(P1092&lt;=2000000,MIN(Q1092,P1092),MAX(Q1092-(P1092-2000000),50000))*0.05</f>
        <v/>
      </c>
      <c r="S1092" s="16">
        <f>MAX(0,P1092*0.1-R1092)</f>
        <v/>
      </c>
      <c r="T1092" s="16">
        <f>Q1092+MAX(0,K1092-480000)</f>
        <v/>
      </c>
      <c r="U1092" s="16">
        <f>P1092-T1092</f>
        <v/>
      </c>
      <c r="V1092" s="17">
        <f>IF(U1092&lt;0,0,LOOKUP(U1092,{0,1950001,3300001,6950001,9000001,18000001,40000001},{0.05,0.1,0.2,0.23,0.33,0.4,0.45}))</f>
        <v/>
      </c>
      <c r="W1092" s="18">
        <f>IF(U1092&lt;0,0.9,0.9-V1092*1.021)</f>
        <v/>
      </c>
      <c r="X1092" s="16">
        <f>ROUNDDOWN(S1092*0.2/W1092+2000,0)</f>
        <v/>
      </c>
      <c r="Y1092" s="17">
        <f>IF(O1092&lt;=0,0,LOOKUP(O1092,{0,1950001,3300001,6950001,9000001,18000001,40000001},{0.05,0.1,0.2,0.23,0.33,0.4,0.45}))</f>
        <v/>
      </c>
    </row>
    <row r="1093">
      <c r="A1093" t="inlineStr">
        <is>
          <t>1万円刻み</t>
        </is>
      </c>
      <c r="B1093" s="16">
        <f>'3_1万円刻み'!$A$153</f>
        <v/>
      </c>
      <c r="C1093" t="n">
        <v>2025</v>
      </c>
      <c r="D1093" t="n">
        <v>0</v>
      </c>
      <c r="E1093" t="n">
        <v>0</v>
      </c>
      <c r="F1093" t="n">
        <v>0</v>
      </c>
      <c r="G1093" s="16">
        <f>ROUND(MIN(B1093/12,650000)*12*0.0915+MIN(B1093/12,1390000)*12*(0.0504+0)+B1093*0.005,0)</f>
        <v/>
      </c>
      <c r="H1093" t="n">
        <v>0</v>
      </c>
      <c r="I1093" t="n">
        <v>0</v>
      </c>
      <c r="J1093" s="16">
        <f>IF(C1093=2026,IF(B1093&lt;741000,0,IF(B1093&lt;2191000,B1093-740000,IF(B1093&lt;2193000,1451000,IF(B1093&lt;2196000,1453000,IF(B1093&lt;2200000,1456000,IF(B1093&lt;3600000,ROUNDDOWN(B1093/4,-3)*2.8-80000,IF(B1093&lt;6600000,ROUNDDOWN(B1093/4,-3)*3.2-440000,IF(B1093&lt;8500000,ROUNDDOWN(B1093*0.9,0)-1100000,B1093-1950000)))))))),IF(B1093&lt;651000,0,IF(B1093&lt;1900000,B1093-650000,IF(B1093&lt;3600000,ROUNDDOWN(B1093/4,-3)*2.8-80000,IF(B1093&lt;6600000,ROUNDDOWN(B1093/4,-3)*3.2-440000,IF(B1093&lt;8500000,ROUNDDOWN(B1093*0.9,0)-1100000,B1093-1950000))))))</f>
        <v/>
      </c>
      <c r="K1093" s="16">
        <f>IF(J1093&gt;23500000,NA(),IF(C1093=2026,IF(J1093&lt;=4890000,1040000,IF(J1093&lt;=6550000,670000,620000)),IF(J1093&lt;=1320000,950000,IF(J1093&lt;=3360000,880000,IF(J1093&lt;=4890000,680000,IF(J1093&lt;=6550000,630000,580000))))))</f>
        <v/>
      </c>
      <c r="L1093" s="16">
        <f>IF(D1093=1,IF(J1093&lt;=9000000,380000,IF(J1093&lt;=9500000,260000,IF(J1093&lt;=10000000,130000,0))),0)</f>
        <v/>
      </c>
      <c r="M1093" s="16">
        <f>IF(D1093=1,IF(J1093&lt;=9000000,330000,IF(J1093&lt;=9500000,220000,IF(J1093&lt;=10000000,110000,0))),0)</f>
        <v/>
      </c>
      <c r="N1093" s="16">
        <f>IF(D1093=1,IF(J1093&lt;=9000000,50000,IF(J1093&lt;=9500000,40000,IF(J1093&lt;=10000000,20000,0))),0)</f>
        <v/>
      </c>
      <c r="O1093" s="16">
        <f>MAX(0,ROUNDDOWN(J1093-G1093-K1093-L1093-E1093*380000-F1093*630000-H1093,-3))</f>
        <v/>
      </c>
      <c r="P1093" s="16">
        <f>MAX(0,ROUNDDOWN(J1093-G1093-430000-M1093-E1093*330000-F1093*450000-I1093,-3))</f>
        <v/>
      </c>
      <c r="Q1093" s="16">
        <f>50000+N1093+E1093*50000+F1093*180000</f>
        <v/>
      </c>
      <c r="R1093" s="16">
        <f>IF(P1093&lt;=2000000,MIN(Q1093,P1093),MAX(Q1093-(P1093-2000000),50000))*0.05</f>
        <v/>
      </c>
      <c r="S1093" s="16">
        <f>MAX(0,P1093*0.1-R1093)</f>
        <v/>
      </c>
      <c r="T1093" s="16">
        <f>Q1093+MAX(0,K1093-480000)</f>
        <v/>
      </c>
      <c r="U1093" s="16">
        <f>P1093-T1093</f>
        <v/>
      </c>
      <c r="V1093" s="17">
        <f>IF(U1093&lt;0,0,LOOKUP(U1093,{0,1950001,3300001,6950001,9000001,18000001,40000001},{0.05,0.1,0.2,0.23,0.33,0.4,0.45}))</f>
        <v/>
      </c>
      <c r="W1093" s="18">
        <f>IF(U1093&lt;0,0.9,0.9-V1093*1.021)</f>
        <v/>
      </c>
      <c r="X1093" s="16">
        <f>ROUNDDOWN(S1093*0.2/W1093+2000,0)</f>
        <v/>
      </c>
      <c r="Y1093" s="17">
        <f>IF(O1093&lt;=0,0,LOOKUP(O1093,{0,1950001,3300001,6950001,9000001,18000001,40000001},{0.05,0.1,0.2,0.23,0.33,0.4,0.45}))</f>
        <v/>
      </c>
    </row>
    <row r="1094">
      <c r="A1094" t="inlineStr">
        <is>
          <t>1万円刻み</t>
        </is>
      </c>
      <c r="B1094" s="16">
        <f>'3_1万円刻み'!$A$153</f>
        <v/>
      </c>
      <c r="C1094" t="n">
        <v>2026</v>
      </c>
      <c r="D1094" t="n">
        <v>0</v>
      </c>
      <c r="E1094" t="n">
        <v>0</v>
      </c>
      <c r="F1094" t="n">
        <v>0</v>
      </c>
      <c r="G1094" s="16">
        <f>ROUND(MIN(B1094/12,650000)*12*0.0915+MIN(B1094/12,1390000)*12*(0.0504+0)+B1094*0.005,0)</f>
        <v/>
      </c>
      <c r="H1094" t="n">
        <v>0</v>
      </c>
      <c r="I1094" t="n">
        <v>0</v>
      </c>
      <c r="J1094" s="16">
        <f>IF(C1094=2026,IF(B1094&lt;741000,0,IF(B1094&lt;2191000,B1094-740000,IF(B1094&lt;2193000,1451000,IF(B1094&lt;2196000,1453000,IF(B1094&lt;2200000,1456000,IF(B1094&lt;3600000,ROUNDDOWN(B1094/4,-3)*2.8-80000,IF(B1094&lt;6600000,ROUNDDOWN(B1094/4,-3)*3.2-440000,IF(B1094&lt;8500000,ROUNDDOWN(B1094*0.9,0)-1100000,B1094-1950000)))))))),IF(B1094&lt;651000,0,IF(B1094&lt;1900000,B1094-650000,IF(B1094&lt;3600000,ROUNDDOWN(B1094/4,-3)*2.8-80000,IF(B1094&lt;6600000,ROUNDDOWN(B1094/4,-3)*3.2-440000,IF(B1094&lt;8500000,ROUNDDOWN(B1094*0.9,0)-1100000,B1094-1950000))))))</f>
        <v/>
      </c>
      <c r="K1094" s="16">
        <f>IF(J1094&gt;23500000,NA(),IF(C1094=2026,IF(J1094&lt;=4890000,1040000,IF(J1094&lt;=6550000,670000,620000)),IF(J1094&lt;=1320000,950000,IF(J1094&lt;=3360000,880000,IF(J1094&lt;=4890000,680000,IF(J1094&lt;=6550000,630000,580000))))))</f>
        <v/>
      </c>
      <c r="L1094" s="16">
        <f>IF(D1094=1,IF(J1094&lt;=9000000,380000,IF(J1094&lt;=9500000,260000,IF(J1094&lt;=10000000,130000,0))),0)</f>
        <v/>
      </c>
      <c r="M1094" s="16">
        <f>IF(D1094=1,IF(J1094&lt;=9000000,330000,IF(J1094&lt;=9500000,220000,IF(J1094&lt;=10000000,110000,0))),0)</f>
        <v/>
      </c>
      <c r="N1094" s="16">
        <f>IF(D1094=1,IF(J1094&lt;=9000000,50000,IF(J1094&lt;=9500000,40000,IF(J1094&lt;=10000000,20000,0))),0)</f>
        <v/>
      </c>
      <c r="O1094" s="16">
        <f>MAX(0,ROUNDDOWN(J1094-G1094-K1094-L1094-E1094*380000-F1094*630000-H1094,-3))</f>
        <v/>
      </c>
      <c r="P1094" s="16">
        <f>MAX(0,ROUNDDOWN(J1094-G1094-430000-M1094-E1094*330000-F1094*450000-I1094,-3))</f>
        <v/>
      </c>
      <c r="Q1094" s="16">
        <f>50000+N1094+E1094*50000+F1094*180000</f>
        <v/>
      </c>
      <c r="R1094" s="16">
        <f>IF(P1094&lt;=2000000,MIN(Q1094,P1094),MAX(Q1094-(P1094-2000000),50000))*0.05</f>
        <v/>
      </c>
      <c r="S1094" s="16">
        <f>MAX(0,P1094*0.1-R1094)</f>
        <v/>
      </c>
      <c r="T1094" s="16">
        <f>Q1094+MAX(0,K1094-480000)</f>
        <v/>
      </c>
      <c r="U1094" s="16">
        <f>P1094-T1094</f>
        <v/>
      </c>
      <c r="V1094" s="17">
        <f>IF(U1094&lt;0,0,LOOKUP(U1094,{0,1950001,3300001,6950001,9000001,18000001,40000001},{0.05,0.1,0.2,0.23,0.33,0.4,0.45}))</f>
        <v/>
      </c>
      <c r="W1094" s="18">
        <f>IF(U1094&lt;0,0.9,0.9-V1094*1.021)</f>
        <v/>
      </c>
      <c r="X1094" s="16">
        <f>ROUNDDOWN(S1094*0.2/W1094+2000,0)</f>
        <v/>
      </c>
      <c r="Y1094" s="17">
        <f>IF(O1094&lt;=0,0,LOOKUP(O1094,{0,1950001,3300001,6950001,9000001,18000001,40000001},{0.05,0.1,0.2,0.23,0.33,0.4,0.45}))</f>
        <v/>
      </c>
    </row>
    <row r="1095">
      <c r="A1095" t="inlineStr">
        <is>
          <t>1万円刻み</t>
        </is>
      </c>
      <c r="B1095" s="16">
        <f>'3_1万円刻み'!$A$153</f>
        <v/>
      </c>
      <c r="C1095" t="n">
        <v>2025</v>
      </c>
      <c r="D1095" t="n">
        <v>1</v>
      </c>
      <c r="E1095" t="n">
        <v>0</v>
      </c>
      <c r="F1095" t="n">
        <v>0</v>
      </c>
      <c r="G1095" s="16">
        <f>ROUND(MIN(B1095/12,650000)*12*0.0915+MIN(B1095/12,1390000)*12*(0.0504+0)+B1095*0.005,0)</f>
        <v/>
      </c>
      <c r="H1095" t="n">
        <v>0</v>
      </c>
      <c r="I1095" t="n">
        <v>0</v>
      </c>
      <c r="J1095" s="16">
        <f>IF(C1095=2026,IF(B1095&lt;741000,0,IF(B1095&lt;2191000,B1095-740000,IF(B1095&lt;2193000,1451000,IF(B1095&lt;2196000,1453000,IF(B1095&lt;2200000,1456000,IF(B1095&lt;3600000,ROUNDDOWN(B1095/4,-3)*2.8-80000,IF(B1095&lt;6600000,ROUNDDOWN(B1095/4,-3)*3.2-440000,IF(B1095&lt;8500000,ROUNDDOWN(B1095*0.9,0)-1100000,B1095-1950000)))))))),IF(B1095&lt;651000,0,IF(B1095&lt;1900000,B1095-650000,IF(B1095&lt;3600000,ROUNDDOWN(B1095/4,-3)*2.8-80000,IF(B1095&lt;6600000,ROUNDDOWN(B1095/4,-3)*3.2-440000,IF(B1095&lt;8500000,ROUNDDOWN(B1095*0.9,0)-1100000,B1095-1950000))))))</f>
        <v/>
      </c>
      <c r="K1095" s="16">
        <f>IF(J1095&gt;23500000,NA(),IF(C1095=2026,IF(J1095&lt;=4890000,1040000,IF(J1095&lt;=6550000,670000,620000)),IF(J1095&lt;=1320000,950000,IF(J1095&lt;=3360000,880000,IF(J1095&lt;=4890000,680000,IF(J1095&lt;=6550000,630000,580000))))))</f>
        <v/>
      </c>
      <c r="L1095" s="16">
        <f>IF(D1095=1,IF(J1095&lt;=9000000,380000,IF(J1095&lt;=9500000,260000,IF(J1095&lt;=10000000,130000,0))),0)</f>
        <v/>
      </c>
      <c r="M1095" s="16">
        <f>IF(D1095=1,IF(J1095&lt;=9000000,330000,IF(J1095&lt;=9500000,220000,IF(J1095&lt;=10000000,110000,0))),0)</f>
        <v/>
      </c>
      <c r="N1095" s="16">
        <f>IF(D1095=1,IF(J1095&lt;=9000000,50000,IF(J1095&lt;=9500000,40000,IF(J1095&lt;=10000000,20000,0))),0)</f>
        <v/>
      </c>
      <c r="O1095" s="16">
        <f>MAX(0,ROUNDDOWN(J1095-G1095-K1095-L1095-E1095*380000-F1095*630000-H1095,-3))</f>
        <v/>
      </c>
      <c r="P1095" s="16">
        <f>MAX(0,ROUNDDOWN(J1095-G1095-430000-M1095-E1095*330000-F1095*450000-I1095,-3))</f>
        <v/>
      </c>
      <c r="Q1095" s="16">
        <f>50000+N1095+E1095*50000+F1095*180000</f>
        <v/>
      </c>
      <c r="R1095" s="16">
        <f>IF(P1095&lt;=2000000,MIN(Q1095,P1095),MAX(Q1095-(P1095-2000000),50000))*0.05</f>
        <v/>
      </c>
      <c r="S1095" s="16">
        <f>MAX(0,P1095*0.1-R1095)</f>
        <v/>
      </c>
      <c r="T1095" s="16">
        <f>Q1095+MAX(0,K1095-480000)</f>
        <v/>
      </c>
      <c r="U1095" s="16">
        <f>P1095-T1095</f>
        <v/>
      </c>
      <c r="V1095" s="17">
        <f>IF(U1095&lt;0,0,LOOKUP(U1095,{0,1950001,3300001,6950001,9000001,18000001,40000001},{0.05,0.1,0.2,0.23,0.33,0.4,0.45}))</f>
        <v/>
      </c>
      <c r="W1095" s="18">
        <f>IF(U1095&lt;0,0.9,0.9-V1095*1.021)</f>
        <v/>
      </c>
      <c r="X1095" s="16">
        <f>ROUNDDOWN(S1095*0.2/W1095+2000,0)</f>
        <v/>
      </c>
      <c r="Y1095" s="17">
        <f>IF(O1095&lt;=0,0,LOOKUP(O1095,{0,1950001,3300001,6950001,9000001,18000001,40000001},{0.05,0.1,0.2,0.23,0.33,0.4,0.45}))</f>
        <v/>
      </c>
    </row>
    <row r="1096">
      <c r="A1096" t="inlineStr">
        <is>
          <t>1万円刻み</t>
        </is>
      </c>
      <c r="B1096" s="16">
        <f>'3_1万円刻み'!$A$153</f>
        <v/>
      </c>
      <c r="C1096" t="n">
        <v>2026</v>
      </c>
      <c r="D1096" t="n">
        <v>1</v>
      </c>
      <c r="E1096" t="n">
        <v>0</v>
      </c>
      <c r="F1096" t="n">
        <v>0</v>
      </c>
      <c r="G1096" s="16">
        <f>ROUND(MIN(B1096/12,650000)*12*0.0915+MIN(B1096/12,1390000)*12*(0.0504+0)+B1096*0.005,0)</f>
        <v/>
      </c>
      <c r="H1096" t="n">
        <v>0</v>
      </c>
      <c r="I1096" t="n">
        <v>0</v>
      </c>
      <c r="J1096" s="16">
        <f>IF(C1096=2026,IF(B1096&lt;741000,0,IF(B1096&lt;2191000,B1096-740000,IF(B1096&lt;2193000,1451000,IF(B1096&lt;2196000,1453000,IF(B1096&lt;2200000,1456000,IF(B1096&lt;3600000,ROUNDDOWN(B1096/4,-3)*2.8-80000,IF(B1096&lt;6600000,ROUNDDOWN(B1096/4,-3)*3.2-440000,IF(B1096&lt;8500000,ROUNDDOWN(B1096*0.9,0)-1100000,B1096-1950000)))))))),IF(B1096&lt;651000,0,IF(B1096&lt;1900000,B1096-650000,IF(B1096&lt;3600000,ROUNDDOWN(B1096/4,-3)*2.8-80000,IF(B1096&lt;6600000,ROUNDDOWN(B1096/4,-3)*3.2-440000,IF(B1096&lt;8500000,ROUNDDOWN(B1096*0.9,0)-1100000,B1096-1950000))))))</f>
        <v/>
      </c>
      <c r="K1096" s="16">
        <f>IF(J1096&gt;23500000,NA(),IF(C1096=2026,IF(J1096&lt;=4890000,1040000,IF(J1096&lt;=6550000,670000,620000)),IF(J1096&lt;=1320000,950000,IF(J1096&lt;=3360000,880000,IF(J1096&lt;=4890000,680000,IF(J1096&lt;=6550000,630000,580000))))))</f>
        <v/>
      </c>
      <c r="L1096" s="16">
        <f>IF(D1096=1,IF(J1096&lt;=9000000,380000,IF(J1096&lt;=9500000,260000,IF(J1096&lt;=10000000,130000,0))),0)</f>
        <v/>
      </c>
      <c r="M1096" s="16">
        <f>IF(D1096=1,IF(J1096&lt;=9000000,330000,IF(J1096&lt;=9500000,220000,IF(J1096&lt;=10000000,110000,0))),0)</f>
        <v/>
      </c>
      <c r="N1096" s="16">
        <f>IF(D1096=1,IF(J1096&lt;=9000000,50000,IF(J1096&lt;=9500000,40000,IF(J1096&lt;=10000000,20000,0))),0)</f>
        <v/>
      </c>
      <c r="O1096" s="16">
        <f>MAX(0,ROUNDDOWN(J1096-G1096-K1096-L1096-E1096*380000-F1096*630000-H1096,-3))</f>
        <v/>
      </c>
      <c r="P1096" s="16">
        <f>MAX(0,ROUNDDOWN(J1096-G1096-430000-M1096-E1096*330000-F1096*450000-I1096,-3))</f>
        <v/>
      </c>
      <c r="Q1096" s="16">
        <f>50000+N1096+E1096*50000+F1096*180000</f>
        <v/>
      </c>
      <c r="R1096" s="16">
        <f>IF(P1096&lt;=2000000,MIN(Q1096,P1096),MAX(Q1096-(P1096-2000000),50000))*0.05</f>
        <v/>
      </c>
      <c r="S1096" s="16">
        <f>MAX(0,P1096*0.1-R1096)</f>
        <v/>
      </c>
      <c r="T1096" s="16">
        <f>Q1096+MAX(0,K1096-480000)</f>
        <v/>
      </c>
      <c r="U1096" s="16">
        <f>P1096-T1096</f>
        <v/>
      </c>
      <c r="V1096" s="17">
        <f>IF(U1096&lt;0,0,LOOKUP(U1096,{0,1950001,3300001,6950001,9000001,18000001,40000001},{0.05,0.1,0.2,0.23,0.33,0.4,0.45}))</f>
        <v/>
      </c>
      <c r="W1096" s="18">
        <f>IF(U1096&lt;0,0.9,0.9-V1096*1.021)</f>
        <v/>
      </c>
      <c r="X1096" s="16">
        <f>ROUNDDOWN(S1096*0.2/W1096+2000,0)</f>
        <v/>
      </c>
      <c r="Y1096" s="17">
        <f>IF(O1096&lt;=0,0,LOOKUP(O1096,{0,1950001,3300001,6950001,9000001,18000001,40000001},{0.05,0.1,0.2,0.23,0.33,0.4,0.45}))</f>
        <v/>
      </c>
    </row>
    <row r="1097">
      <c r="A1097" t="inlineStr">
        <is>
          <t>1万円刻み</t>
        </is>
      </c>
      <c r="B1097" s="16">
        <f>'3_1万円刻み'!$A$154</f>
        <v/>
      </c>
      <c r="C1097" t="n">
        <v>2025</v>
      </c>
      <c r="D1097" t="n">
        <v>0</v>
      </c>
      <c r="E1097" t="n">
        <v>0</v>
      </c>
      <c r="F1097" t="n">
        <v>0</v>
      </c>
      <c r="G1097" s="16">
        <f>ROUND(MIN(B1097/12,650000)*12*0.0915+MIN(B1097/12,1390000)*12*(0.0504+0)+B1097*0.005,0)</f>
        <v/>
      </c>
      <c r="H1097" t="n">
        <v>0</v>
      </c>
      <c r="I1097" t="n">
        <v>0</v>
      </c>
      <c r="J1097" s="16">
        <f>IF(C1097=2026,IF(B1097&lt;741000,0,IF(B1097&lt;2191000,B1097-740000,IF(B1097&lt;2193000,1451000,IF(B1097&lt;2196000,1453000,IF(B1097&lt;2200000,1456000,IF(B1097&lt;3600000,ROUNDDOWN(B1097/4,-3)*2.8-80000,IF(B1097&lt;6600000,ROUNDDOWN(B1097/4,-3)*3.2-440000,IF(B1097&lt;8500000,ROUNDDOWN(B1097*0.9,0)-1100000,B1097-1950000)))))))),IF(B1097&lt;651000,0,IF(B1097&lt;1900000,B1097-650000,IF(B1097&lt;3600000,ROUNDDOWN(B1097/4,-3)*2.8-80000,IF(B1097&lt;6600000,ROUNDDOWN(B1097/4,-3)*3.2-440000,IF(B1097&lt;8500000,ROUNDDOWN(B1097*0.9,0)-1100000,B1097-1950000))))))</f>
        <v/>
      </c>
      <c r="K1097" s="16">
        <f>IF(J1097&gt;23500000,NA(),IF(C1097=2026,IF(J1097&lt;=4890000,1040000,IF(J1097&lt;=6550000,670000,620000)),IF(J1097&lt;=1320000,950000,IF(J1097&lt;=3360000,880000,IF(J1097&lt;=4890000,680000,IF(J1097&lt;=6550000,630000,580000))))))</f>
        <v/>
      </c>
      <c r="L1097" s="16">
        <f>IF(D1097=1,IF(J1097&lt;=9000000,380000,IF(J1097&lt;=9500000,260000,IF(J1097&lt;=10000000,130000,0))),0)</f>
        <v/>
      </c>
      <c r="M1097" s="16">
        <f>IF(D1097=1,IF(J1097&lt;=9000000,330000,IF(J1097&lt;=9500000,220000,IF(J1097&lt;=10000000,110000,0))),0)</f>
        <v/>
      </c>
      <c r="N1097" s="16">
        <f>IF(D1097=1,IF(J1097&lt;=9000000,50000,IF(J1097&lt;=9500000,40000,IF(J1097&lt;=10000000,20000,0))),0)</f>
        <v/>
      </c>
      <c r="O1097" s="16">
        <f>MAX(0,ROUNDDOWN(J1097-G1097-K1097-L1097-E1097*380000-F1097*630000-H1097,-3))</f>
        <v/>
      </c>
      <c r="P1097" s="16">
        <f>MAX(0,ROUNDDOWN(J1097-G1097-430000-M1097-E1097*330000-F1097*450000-I1097,-3))</f>
        <v/>
      </c>
      <c r="Q1097" s="16">
        <f>50000+N1097+E1097*50000+F1097*180000</f>
        <v/>
      </c>
      <c r="R1097" s="16">
        <f>IF(P1097&lt;=2000000,MIN(Q1097,P1097),MAX(Q1097-(P1097-2000000),50000))*0.05</f>
        <v/>
      </c>
      <c r="S1097" s="16">
        <f>MAX(0,P1097*0.1-R1097)</f>
        <v/>
      </c>
      <c r="T1097" s="16">
        <f>Q1097+MAX(0,K1097-480000)</f>
        <v/>
      </c>
      <c r="U1097" s="16">
        <f>P1097-T1097</f>
        <v/>
      </c>
      <c r="V1097" s="17">
        <f>IF(U1097&lt;0,0,LOOKUP(U1097,{0,1950001,3300001,6950001,9000001,18000001,40000001},{0.05,0.1,0.2,0.23,0.33,0.4,0.45}))</f>
        <v/>
      </c>
      <c r="W1097" s="18">
        <f>IF(U1097&lt;0,0.9,0.9-V1097*1.021)</f>
        <v/>
      </c>
      <c r="X1097" s="16">
        <f>ROUNDDOWN(S1097*0.2/W1097+2000,0)</f>
        <v/>
      </c>
      <c r="Y1097" s="17">
        <f>IF(O1097&lt;=0,0,LOOKUP(O1097,{0,1950001,3300001,6950001,9000001,18000001,40000001},{0.05,0.1,0.2,0.23,0.33,0.4,0.45}))</f>
        <v/>
      </c>
    </row>
    <row r="1098">
      <c r="A1098" t="inlineStr">
        <is>
          <t>1万円刻み</t>
        </is>
      </c>
      <c r="B1098" s="16">
        <f>'3_1万円刻み'!$A$154</f>
        <v/>
      </c>
      <c r="C1098" t="n">
        <v>2026</v>
      </c>
      <c r="D1098" t="n">
        <v>0</v>
      </c>
      <c r="E1098" t="n">
        <v>0</v>
      </c>
      <c r="F1098" t="n">
        <v>0</v>
      </c>
      <c r="G1098" s="16">
        <f>ROUND(MIN(B1098/12,650000)*12*0.0915+MIN(B1098/12,1390000)*12*(0.0504+0)+B1098*0.005,0)</f>
        <v/>
      </c>
      <c r="H1098" t="n">
        <v>0</v>
      </c>
      <c r="I1098" t="n">
        <v>0</v>
      </c>
      <c r="J1098" s="16">
        <f>IF(C1098=2026,IF(B1098&lt;741000,0,IF(B1098&lt;2191000,B1098-740000,IF(B1098&lt;2193000,1451000,IF(B1098&lt;2196000,1453000,IF(B1098&lt;2200000,1456000,IF(B1098&lt;3600000,ROUNDDOWN(B1098/4,-3)*2.8-80000,IF(B1098&lt;6600000,ROUNDDOWN(B1098/4,-3)*3.2-440000,IF(B1098&lt;8500000,ROUNDDOWN(B1098*0.9,0)-1100000,B1098-1950000)))))))),IF(B1098&lt;651000,0,IF(B1098&lt;1900000,B1098-650000,IF(B1098&lt;3600000,ROUNDDOWN(B1098/4,-3)*2.8-80000,IF(B1098&lt;6600000,ROUNDDOWN(B1098/4,-3)*3.2-440000,IF(B1098&lt;8500000,ROUNDDOWN(B1098*0.9,0)-1100000,B1098-1950000))))))</f>
        <v/>
      </c>
      <c r="K1098" s="16">
        <f>IF(J1098&gt;23500000,NA(),IF(C1098=2026,IF(J1098&lt;=4890000,1040000,IF(J1098&lt;=6550000,670000,620000)),IF(J1098&lt;=1320000,950000,IF(J1098&lt;=3360000,880000,IF(J1098&lt;=4890000,680000,IF(J1098&lt;=6550000,630000,580000))))))</f>
        <v/>
      </c>
      <c r="L1098" s="16">
        <f>IF(D1098=1,IF(J1098&lt;=9000000,380000,IF(J1098&lt;=9500000,260000,IF(J1098&lt;=10000000,130000,0))),0)</f>
        <v/>
      </c>
      <c r="M1098" s="16">
        <f>IF(D1098=1,IF(J1098&lt;=9000000,330000,IF(J1098&lt;=9500000,220000,IF(J1098&lt;=10000000,110000,0))),0)</f>
        <v/>
      </c>
      <c r="N1098" s="16">
        <f>IF(D1098=1,IF(J1098&lt;=9000000,50000,IF(J1098&lt;=9500000,40000,IF(J1098&lt;=10000000,20000,0))),0)</f>
        <v/>
      </c>
      <c r="O1098" s="16">
        <f>MAX(0,ROUNDDOWN(J1098-G1098-K1098-L1098-E1098*380000-F1098*630000-H1098,-3))</f>
        <v/>
      </c>
      <c r="P1098" s="16">
        <f>MAX(0,ROUNDDOWN(J1098-G1098-430000-M1098-E1098*330000-F1098*450000-I1098,-3))</f>
        <v/>
      </c>
      <c r="Q1098" s="16">
        <f>50000+N1098+E1098*50000+F1098*180000</f>
        <v/>
      </c>
      <c r="R1098" s="16">
        <f>IF(P1098&lt;=2000000,MIN(Q1098,P1098),MAX(Q1098-(P1098-2000000),50000))*0.05</f>
        <v/>
      </c>
      <c r="S1098" s="16">
        <f>MAX(0,P1098*0.1-R1098)</f>
        <v/>
      </c>
      <c r="T1098" s="16">
        <f>Q1098+MAX(0,K1098-480000)</f>
        <v/>
      </c>
      <c r="U1098" s="16">
        <f>P1098-T1098</f>
        <v/>
      </c>
      <c r="V1098" s="17">
        <f>IF(U1098&lt;0,0,LOOKUP(U1098,{0,1950001,3300001,6950001,9000001,18000001,40000001},{0.05,0.1,0.2,0.23,0.33,0.4,0.45}))</f>
        <v/>
      </c>
      <c r="W1098" s="18">
        <f>IF(U1098&lt;0,0.9,0.9-V1098*1.021)</f>
        <v/>
      </c>
      <c r="X1098" s="16">
        <f>ROUNDDOWN(S1098*0.2/W1098+2000,0)</f>
        <v/>
      </c>
      <c r="Y1098" s="17">
        <f>IF(O1098&lt;=0,0,LOOKUP(O1098,{0,1950001,3300001,6950001,9000001,18000001,40000001},{0.05,0.1,0.2,0.23,0.33,0.4,0.45}))</f>
        <v/>
      </c>
    </row>
    <row r="1099">
      <c r="A1099" t="inlineStr">
        <is>
          <t>1万円刻み</t>
        </is>
      </c>
      <c r="B1099" s="16">
        <f>'3_1万円刻み'!$A$154</f>
        <v/>
      </c>
      <c r="C1099" t="n">
        <v>2025</v>
      </c>
      <c r="D1099" t="n">
        <v>1</v>
      </c>
      <c r="E1099" t="n">
        <v>0</v>
      </c>
      <c r="F1099" t="n">
        <v>0</v>
      </c>
      <c r="G1099" s="16">
        <f>ROUND(MIN(B1099/12,650000)*12*0.0915+MIN(B1099/12,1390000)*12*(0.0504+0)+B1099*0.005,0)</f>
        <v/>
      </c>
      <c r="H1099" t="n">
        <v>0</v>
      </c>
      <c r="I1099" t="n">
        <v>0</v>
      </c>
      <c r="J1099" s="16">
        <f>IF(C1099=2026,IF(B1099&lt;741000,0,IF(B1099&lt;2191000,B1099-740000,IF(B1099&lt;2193000,1451000,IF(B1099&lt;2196000,1453000,IF(B1099&lt;2200000,1456000,IF(B1099&lt;3600000,ROUNDDOWN(B1099/4,-3)*2.8-80000,IF(B1099&lt;6600000,ROUNDDOWN(B1099/4,-3)*3.2-440000,IF(B1099&lt;8500000,ROUNDDOWN(B1099*0.9,0)-1100000,B1099-1950000)))))))),IF(B1099&lt;651000,0,IF(B1099&lt;1900000,B1099-650000,IF(B1099&lt;3600000,ROUNDDOWN(B1099/4,-3)*2.8-80000,IF(B1099&lt;6600000,ROUNDDOWN(B1099/4,-3)*3.2-440000,IF(B1099&lt;8500000,ROUNDDOWN(B1099*0.9,0)-1100000,B1099-1950000))))))</f>
        <v/>
      </c>
      <c r="K1099" s="16">
        <f>IF(J1099&gt;23500000,NA(),IF(C1099=2026,IF(J1099&lt;=4890000,1040000,IF(J1099&lt;=6550000,670000,620000)),IF(J1099&lt;=1320000,950000,IF(J1099&lt;=3360000,880000,IF(J1099&lt;=4890000,680000,IF(J1099&lt;=6550000,630000,580000))))))</f>
        <v/>
      </c>
      <c r="L1099" s="16">
        <f>IF(D1099=1,IF(J1099&lt;=9000000,380000,IF(J1099&lt;=9500000,260000,IF(J1099&lt;=10000000,130000,0))),0)</f>
        <v/>
      </c>
      <c r="M1099" s="16">
        <f>IF(D1099=1,IF(J1099&lt;=9000000,330000,IF(J1099&lt;=9500000,220000,IF(J1099&lt;=10000000,110000,0))),0)</f>
        <v/>
      </c>
      <c r="N1099" s="16">
        <f>IF(D1099=1,IF(J1099&lt;=9000000,50000,IF(J1099&lt;=9500000,40000,IF(J1099&lt;=10000000,20000,0))),0)</f>
        <v/>
      </c>
      <c r="O1099" s="16">
        <f>MAX(0,ROUNDDOWN(J1099-G1099-K1099-L1099-E1099*380000-F1099*630000-H1099,-3))</f>
        <v/>
      </c>
      <c r="P1099" s="16">
        <f>MAX(0,ROUNDDOWN(J1099-G1099-430000-M1099-E1099*330000-F1099*450000-I1099,-3))</f>
        <v/>
      </c>
      <c r="Q1099" s="16">
        <f>50000+N1099+E1099*50000+F1099*180000</f>
        <v/>
      </c>
      <c r="R1099" s="16">
        <f>IF(P1099&lt;=2000000,MIN(Q1099,P1099),MAX(Q1099-(P1099-2000000),50000))*0.05</f>
        <v/>
      </c>
      <c r="S1099" s="16">
        <f>MAX(0,P1099*0.1-R1099)</f>
        <v/>
      </c>
      <c r="T1099" s="16">
        <f>Q1099+MAX(0,K1099-480000)</f>
        <v/>
      </c>
      <c r="U1099" s="16">
        <f>P1099-T1099</f>
        <v/>
      </c>
      <c r="V1099" s="17">
        <f>IF(U1099&lt;0,0,LOOKUP(U1099,{0,1950001,3300001,6950001,9000001,18000001,40000001},{0.05,0.1,0.2,0.23,0.33,0.4,0.45}))</f>
        <v/>
      </c>
      <c r="W1099" s="18">
        <f>IF(U1099&lt;0,0.9,0.9-V1099*1.021)</f>
        <v/>
      </c>
      <c r="X1099" s="16">
        <f>ROUNDDOWN(S1099*0.2/W1099+2000,0)</f>
        <v/>
      </c>
      <c r="Y1099" s="17">
        <f>IF(O1099&lt;=0,0,LOOKUP(O1099,{0,1950001,3300001,6950001,9000001,18000001,40000001},{0.05,0.1,0.2,0.23,0.33,0.4,0.45}))</f>
        <v/>
      </c>
    </row>
    <row r="1100">
      <c r="A1100" t="inlineStr">
        <is>
          <t>1万円刻み</t>
        </is>
      </c>
      <c r="B1100" s="16">
        <f>'3_1万円刻み'!$A$154</f>
        <v/>
      </c>
      <c r="C1100" t="n">
        <v>2026</v>
      </c>
      <c r="D1100" t="n">
        <v>1</v>
      </c>
      <c r="E1100" t="n">
        <v>0</v>
      </c>
      <c r="F1100" t="n">
        <v>0</v>
      </c>
      <c r="G1100" s="16">
        <f>ROUND(MIN(B1100/12,650000)*12*0.0915+MIN(B1100/12,1390000)*12*(0.0504+0)+B1100*0.005,0)</f>
        <v/>
      </c>
      <c r="H1100" t="n">
        <v>0</v>
      </c>
      <c r="I1100" t="n">
        <v>0</v>
      </c>
      <c r="J1100" s="16">
        <f>IF(C1100=2026,IF(B1100&lt;741000,0,IF(B1100&lt;2191000,B1100-740000,IF(B1100&lt;2193000,1451000,IF(B1100&lt;2196000,1453000,IF(B1100&lt;2200000,1456000,IF(B1100&lt;3600000,ROUNDDOWN(B1100/4,-3)*2.8-80000,IF(B1100&lt;6600000,ROUNDDOWN(B1100/4,-3)*3.2-440000,IF(B1100&lt;8500000,ROUNDDOWN(B1100*0.9,0)-1100000,B1100-1950000)))))))),IF(B1100&lt;651000,0,IF(B1100&lt;1900000,B1100-650000,IF(B1100&lt;3600000,ROUNDDOWN(B1100/4,-3)*2.8-80000,IF(B1100&lt;6600000,ROUNDDOWN(B1100/4,-3)*3.2-440000,IF(B1100&lt;8500000,ROUNDDOWN(B1100*0.9,0)-1100000,B1100-1950000))))))</f>
        <v/>
      </c>
      <c r="K1100" s="16">
        <f>IF(J1100&gt;23500000,NA(),IF(C1100=2026,IF(J1100&lt;=4890000,1040000,IF(J1100&lt;=6550000,670000,620000)),IF(J1100&lt;=1320000,950000,IF(J1100&lt;=3360000,880000,IF(J1100&lt;=4890000,680000,IF(J1100&lt;=6550000,630000,580000))))))</f>
        <v/>
      </c>
      <c r="L1100" s="16">
        <f>IF(D1100=1,IF(J1100&lt;=9000000,380000,IF(J1100&lt;=9500000,260000,IF(J1100&lt;=10000000,130000,0))),0)</f>
        <v/>
      </c>
      <c r="M1100" s="16">
        <f>IF(D1100=1,IF(J1100&lt;=9000000,330000,IF(J1100&lt;=9500000,220000,IF(J1100&lt;=10000000,110000,0))),0)</f>
        <v/>
      </c>
      <c r="N1100" s="16">
        <f>IF(D1100=1,IF(J1100&lt;=9000000,50000,IF(J1100&lt;=9500000,40000,IF(J1100&lt;=10000000,20000,0))),0)</f>
        <v/>
      </c>
      <c r="O1100" s="16">
        <f>MAX(0,ROUNDDOWN(J1100-G1100-K1100-L1100-E1100*380000-F1100*630000-H1100,-3))</f>
        <v/>
      </c>
      <c r="P1100" s="16">
        <f>MAX(0,ROUNDDOWN(J1100-G1100-430000-M1100-E1100*330000-F1100*450000-I1100,-3))</f>
        <v/>
      </c>
      <c r="Q1100" s="16">
        <f>50000+N1100+E1100*50000+F1100*180000</f>
        <v/>
      </c>
      <c r="R1100" s="16">
        <f>IF(P1100&lt;=2000000,MIN(Q1100,P1100),MAX(Q1100-(P1100-2000000),50000))*0.05</f>
        <v/>
      </c>
      <c r="S1100" s="16">
        <f>MAX(0,P1100*0.1-R1100)</f>
        <v/>
      </c>
      <c r="T1100" s="16">
        <f>Q1100+MAX(0,K1100-480000)</f>
        <v/>
      </c>
      <c r="U1100" s="16">
        <f>P1100-T1100</f>
        <v/>
      </c>
      <c r="V1100" s="17">
        <f>IF(U1100&lt;0,0,LOOKUP(U1100,{0,1950001,3300001,6950001,9000001,18000001,40000001},{0.05,0.1,0.2,0.23,0.33,0.4,0.45}))</f>
        <v/>
      </c>
      <c r="W1100" s="18">
        <f>IF(U1100&lt;0,0.9,0.9-V1100*1.021)</f>
        <v/>
      </c>
      <c r="X1100" s="16">
        <f>ROUNDDOWN(S1100*0.2/W1100+2000,0)</f>
        <v/>
      </c>
      <c r="Y1100" s="17">
        <f>IF(O1100&lt;=0,0,LOOKUP(O1100,{0,1950001,3300001,6950001,9000001,18000001,40000001},{0.05,0.1,0.2,0.23,0.33,0.4,0.45}))</f>
        <v/>
      </c>
    </row>
    <row r="1101">
      <c r="A1101" t="inlineStr">
        <is>
          <t>1万円刻み</t>
        </is>
      </c>
      <c r="B1101" s="16">
        <f>'3_1万円刻み'!$A$155</f>
        <v/>
      </c>
      <c r="C1101" t="n">
        <v>2025</v>
      </c>
      <c r="D1101" t="n">
        <v>0</v>
      </c>
      <c r="E1101" t="n">
        <v>0</v>
      </c>
      <c r="F1101" t="n">
        <v>0</v>
      </c>
      <c r="G1101" s="16">
        <f>ROUND(MIN(B1101/12,650000)*12*0.0915+MIN(B1101/12,1390000)*12*(0.0504+0)+B1101*0.005,0)</f>
        <v/>
      </c>
      <c r="H1101" t="n">
        <v>0</v>
      </c>
      <c r="I1101" t="n">
        <v>0</v>
      </c>
      <c r="J1101" s="16">
        <f>IF(C1101=2026,IF(B1101&lt;741000,0,IF(B1101&lt;2191000,B1101-740000,IF(B1101&lt;2193000,1451000,IF(B1101&lt;2196000,1453000,IF(B1101&lt;2200000,1456000,IF(B1101&lt;3600000,ROUNDDOWN(B1101/4,-3)*2.8-80000,IF(B1101&lt;6600000,ROUNDDOWN(B1101/4,-3)*3.2-440000,IF(B1101&lt;8500000,ROUNDDOWN(B1101*0.9,0)-1100000,B1101-1950000)))))))),IF(B1101&lt;651000,0,IF(B1101&lt;1900000,B1101-650000,IF(B1101&lt;3600000,ROUNDDOWN(B1101/4,-3)*2.8-80000,IF(B1101&lt;6600000,ROUNDDOWN(B1101/4,-3)*3.2-440000,IF(B1101&lt;8500000,ROUNDDOWN(B1101*0.9,0)-1100000,B1101-1950000))))))</f>
        <v/>
      </c>
      <c r="K1101" s="16">
        <f>IF(J1101&gt;23500000,NA(),IF(C1101=2026,IF(J1101&lt;=4890000,1040000,IF(J1101&lt;=6550000,670000,620000)),IF(J1101&lt;=1320000,950000,IF(J1101&lt;=3360000,880000,IF(J1101&lt;=4890000,680000,IF(J1101&lt;=6550000,630000,580000))))))</f>
        <v/>
      </c>
      <c r="L1101" s="16">
        <f>IF(D1101=1,IF(J1101&lt;=9000000,380000,IF(J1101&lt;=9500000,260000,IF(J1101&lt;=10000000,130000,0))),0)</f>
        <v/>
      </c>
      <c r="M1101" s="16">
        <f>IF(D1101=1,IF(J1101&lt;=9000000,330000,IF(J1101&lt;=9500000,220000,IF(J1101&lt;=10000000,110000,0))),0)</f>
        <v/>
      </c>
      <c r="N1101" s="16">
        <f>IF(D1101=1,IF(J1101&lt;=9000000,50000,IF(J1101&lt;=9500000,40000,IF(J1101&lt;=10000000,20000,0))),0)</f>
        <v/>
      </c>
      <c r="O1101" s="16">
        <f>MAX(0,ROUNDDOWN(J1101-G1101-K1101-L1101-E1101*380000-F1101*630000-H1101,-3))</f>
        <v/>
      </c>
      <c r="P1101" s="16">
        <f>MAX(0,ROUNDDOWN(J1101-G1101-430000-M1101-E1101*330000-F1101*450000-I1101,-3))</f>
        <v/>
      </c>
      <c r="Q1101" s="16">
        <f>50000+N1101+E1101*50000+F1101*180000</f>
        <v/>
      </c>
      <c r="R1101" s="16">
        <f>IF(P1101&lt;=2000000,MIN(Q1101,P1101),MAX(Q1101-(P1101-2000000),50000))*0.05</f>
        <v/>
      </c>
      <c r="S1101" s="16">
        <f>MAX(0,P1101*0.1-R1101)</f>
        <v/>
      </c>
      <c r="T1101" s="16">
        <f>Q1101+MAX(0,K1101-480000)</f>
        <v/>
      </c>
      <c r="U1101" s="16">
        <f>P1101-T1101</f>
        <v/>
      </c>
      <c r="V1101" s="17">
        <f>IF(U1101&lt;0,0,LOOKUP(U1101,{0,1950001,3300001,6950001,9000001,18000001,40000001},{0.05,0.1,0.2,0.23,0.33,0.4,0.45}))</f>
        <v/>
      </c>
      <c r="W1101" s="18">
        <f>IF(U1101&lt;0,0.9,0.9-V1101*1.021)</f>
        <v/>
      </c>
      <c r="X1101" s="16">
        <f>ROUNDDOWN(S1101*0.2/W1101+2000,0)</f>
        <v/>
      </c>
      <c r="Y1101" s="17">
        <f>IF(O1101&lt;=0,0,LOOKUP(O1101,{0,1950001,3300001,6950001,9000001,18000001,40000001},{0.05,0.1,0.2,0.23,0.33,0.4,0.45}))</f>
        <v/>
      </c>
    </row>
    <row r="1102">
      <c r="A1102" t="inlineStr">
        <is>
          <t>1万円刻み</t>
        </is>
      </c>
      <c r="B1102" s="16">
        <f>'3_1万円刻み'!$A$155</f>
        <v/>
      </c>
      <c r="C1102" t="n">
        <v>2026</v>
      </c>
      <c r="D1102" t="n">
        <v>0</v>
      </c>
      <c r="E1102" t="n">
        <v>0</v>
      </c>
      <c r="F1102" t="n">
        <v>0</v>
      </c>
      <c r="G1102" s="16">
        <f>ROUND(MIN(B1102/12,650000)*12*0.0915+MIN(B1102/12,1390000)*12*(0.0504+0)+B1102*0.005,0)</f>
        <v/>
      </c>
      <c r="H1102" t="n">
        <v>0</v>
      </c>
      <c r="I1102" t="n">
        <v>0</v>
      </c>
      <c r="J1102" s="16">
        <f>IF(C1102=2026,IF(B1102&lt;741000,0,IF(B1102&lt;2191000,B1102-740000,IF(B1102&lt;2193000,1451000,IF(B1102&lt;2196000,1453000,IF(B1102&lt;2200000,1456000,IF(B1102&lt;3600000,ROUNDDOWN(B1102/4,-3)*2.8-80000,IF(B1102&lt;6600000,ROUNDDOWN(B1102/4,-3)*3.2-440000,IF(B1102&lt;8500000,ROUNDDOWN(B1102*0.9,0)-1100000,B1102-1950000)))))))),IF(B1102&lt;651000,0,IF(B1102&lt;1900000,B1102-650000,IF(B1102&lt;3600000,ROUNDDOWN(B1102/4,-3)*2.8-80000,IF(B1102&lt;6600000,ROUNDDOWN(B1102/4,-3)*3.2-440000,IF(B1102&lt;8500000,ROUNDDOWN(B1102*0.9,0)-1100000,B1102-1950000))))))</f>
        <v/>
      </c>
      <c r="K1102" s="16">
        <f>IF(J1102&gt;23500000,NA(),IF(C1102=2026,IF(J1102&lt;=4890000,1040000,IF(J1102&lt;=6550000,670000,620000)),IF(J1102&lt;=1320000,950000,IF(J1102&lt;=3360000,880000,IF(J1102&lt;=4890000,680000,IF(J1102&lt;=6550000,630000,580000))))))</f>
        <v/>
      </c>
      <c r="L1102" s="16">
        <f>IF(D1102=1,IF(J1102&lt;=9000000,380000,IF(J1102&lt;=9500000,260000,IF(J1102&lt;=10000000,130000,0))),0)</f>
        <v/>
      </c>
      <c r="M1102" s="16">
        <f>IF(D1102=1,IF(J1102&lt;=9000000,330000,IF(J1102&lt;=9500000,220000,IF(J1102&lt;=10000000,110000,0))),0)</f>
        <v/>
      </c>
      <c r="N1102" s="16">
        <f>IF(D1102=1,IF(J1102&lt;=9000000,50000,IF(J1102&lt;=9500000,40000,IF(J1102&lt;=10000000,20000,0))),0)</f>
        <v/>
      </c>
      <c r="O1102" s="16">
        <f>MAX(0,ROUNDDOWN(J1102-G1102-K1102-L1102-E1102*380000-F1102*630000-H1102,-3))</f>
        <v/>
      </c>
      <c r="P1102" s="16">
        <f>MAX(0,ROUNDDOWN(J1102-G1102-430000-M1102-E1102*330000-F1102*450000-I1102,-3))</f>
        <v/>
      </c>
      <c r="Q1102" s="16">
        <f>50000+N1102+E1102*50000+F1102*180000</f>
        <v/>
      </c>
      <c r="R1102" s="16">
        <f>IF(P1102&lt;=2000000,MIN(Q1102,P1102),MAX(Q1102-(P1102-2000000),50000))*0.05</f>
        <v/>
      </c>
      <c r="S1102" s="16">
        <f>MAX(0,P1102*0.1-R1102)</f>
        <v/>
      </c>
      <c r="T1102" s="16">
        <f>Q1102+MAX(0,K1102-480000)</f>
        <v/>
      </c>
      <c r="U1102" s="16">
        <f>P1102-T1102</f>
        <v/>
      </c>
      <c r="V1102" s="17">
        <f>IF(U1102&lt;0,0,LOOKUP(U1102,{0,1950001,3300001,6950001,9000001,18000001,40000001},{0.05,0.1,0.2,0.23,0.33,0.4,0.45}))</f>
        <v/>
      </c>
      <c r="W1102" s="18">
        <f>IF(U1102&lt;0,0.9,0.9-V1102*1.021)</f>
        <v/>
      </c>
      <c r="X1102" s="16">
        <f>ROUNDDOWN(S1102*0.2/W1102+2000,0)</f>
        <v/>
      </c>
      <c r="Y1102" s="17">
        <f>IF(O1102&lt;=0,0,LOOKUP(O1102,{0,1950001,3300001,6950001,9000001,18000001,40000001},{0.05,0.1,0.2,0.23,0.33,0.4,0.45}))</f>
        <v/>
      </c>
    </row>
    <row r="1103">
      <c r="A1103" t="inlineStr">
        <is>
          <t>1万円刻み</t>
        </is>
      </c>
      <c r="B1103" s="16">
        <f>'3_1万円刻み'!$A$155</f>
        <v/>
      </c>
      <c r="C1103" t="n">
        <v>2025</v>
      </c>
      <c r="D1103" t="n">
        <v>1</v>
      </c>
      <c r="E1103" t="n">
        <v>0</v>
      </c>
      <c r="F1103" t="n">
        <v>0</v>
      </c>
      <c r="G1103" s="16">
        <f>ROUND(MIN(B1103/12,650000)*12*0.0915+MIN(B1103/12,1390000)*12*(0.0504+0)+B1103*0.005,0)</f>
        <v/>
      </c>
      <c r="H1103" t="n">
        <v>0</v>
      </c>
      <c r="I1103" t="n">
        <v>0</v>
      </c>
      <c r="J1103" s="16">
        <f>IF(C1103=2026,IF(B1103&lt;741000,0,IF(B1103&lt;2191000,B1103-740000,IF(B1103&lt;2193000,1451000,IF(B1103&lt;2196000,1453000,IF(B1103&lt;2200000,1456000,IF(B1103&lt;3600000,ROUNDDOWN(B1103/4,-3)*2.8-80000,IF(B1103&lt;6600000,ROUNDDOWN(B1103/4,-3)*3.2-440000,IF(B1103&lt;8500000,ROUNDDOWN(B1103*0.9,0)-1100000,B1103-1950000)))))))),IF(B1103&lt;651000,0,IF(B1103&lt;1900000,B1103-650000,IF(B1103&lt;3600000,ROUNDDOWN(B1103/4,-3)*2.8-80000,IF(B1103&lt;6600000,ROUNDDOWN(B1103/4,-3)*3.2-440000,IF(B1103&lt;8500000,ROUNDDOWN(B1103*0.9,0)-1100000,B1103-1950000))))))</f>
        <v/>
      </c>
      <c r="K1103" s="16">
        <f>IF(J1103&gt;23500000,NA(),IF(C1103=2026,IF(J1103&lt;=4890000,1040000,IF(J1103&lt;=6550000,670000,620000)),IF(J1103&lt;=1320000,950000,IF(J1103&lt;=3360000,880000,IF(J1103&lt;=4890000,680000,IF(J1103&lt;=6550000,630000,580000))))))</f>
        <v/>
      </c>
      <c r="L1103" s="16">
        <f>IF(D1103=1,IF(J1103&lt;=9000000,380000,IF(J1103&lt;=9500000,260000,IF(J1103&lt;=10000000,130000,0))),0)</f>
        <v/>
      </c>
      <c r="M1103" s="16">
        <f>IF(D1103=1,IF(J1103&lt;=9000000,330000,IF(J1103&lt;=9500000,220000,IF(J1103&lt;=10000000,110000,0))),0)</f>
        <v/>
      </c>
      <c r="N1103" s="16">
        <f>IF(D1103=1,IF(J1103&lt;=9000000,50000,IF(J1103&lt;=9500000,40000,IF(J1103&lt;=10000000,20000,0))),0)</f>
        <v/>
      </c>
      <c r="O1103" s="16">
        <f>MAX(0,ROUNDDOWN(J1103-G1103-K1103-L1103-E1103*380000-F1103*630000-H1103,-3))</f>
        <v/>
      </c>
      <c r="P1103" s="16">
        <f>MAX(0,ROUNDDOWN(J1103-G1103-430000-M1103-E1103*330000-F1103*450000-I1103,-3))</f>
        <v/>
      </c>
      <c r="Q1103" s="16">
        <f>50000+N1103+E1103*50000+F1103*180000</f>
        <v/>
      </c>
      <c r="R1103" s="16">
        <f>IF(P1103&lt;=2000000,MIN(Q1103,P1103),MAX(Q1103-(P1103-2000000),50000))*0.05</f>
        <v/>
      </c>
      <c r="S1103" s="16">
        <f>MAX(0,P1103*0.1-R1103)</f>
        <v/>
      </c>
      <c r="T1103" s="16">
        <f>Q1103+MAX(0,K1103-480000)</f>
        <v/>
      </c>
      <c r="U1103" s="16">
        <f>P1103-T1103</f>
        <v/>
      </c>
      <c r="V1103" s="17">
        <f>IF(U1103&lt;0,0,LOOKUP(U1103,{0,1950001,3300001,6950001,9000001,18000001,40000001},{0.05,0.1,0.2,0.23,0.33,0.4,0.45}))</f>
        <v/>
      </c>
      <c r="W1103" s="18">
        <f>IF(U1103&lt;0,0.9,0.9-V1103*1.021)</f>
        <v/>
      </c>
      <c r="X1103" s="16">
        <f>ROUNDDOWN(S1103*0.2/W1103+2000,0)</f>
        <v/>
      </c>
      <c r="Y1103" s="17">
        <f>IF(O1103&lt;=0,0,LOOKUP(O1103,{0,1950001,3300001,6950001,9000001,18000001,40000001},{0.05,0.1,0.2,0.23,0.33,0.4,0.45}))</f>
        <v/>
      </c>
    </row>
    <row r="1104">
      <c r="A1104" t="inlineStr">
        <is>
          <t>1万円刻み</t>
        </is>
      </c>
      <c r="B1104" s="16">
        <f>'3_1万円刻み'!$A$155</f>
        <v/>
      </c>
      <c r="C1104" t="n">
        <v>2026</v>
      </c>
      <c r="D1104" t="n">
        <v>1</v>
      </c>
      <c r="E1104" t="n">
        <v>0</v>
      </c>
      <c r="F1104" t="n">
        <v>0</v>
      </c>
      <c r="G1104" s="16">
        <f>ROUND(MIN(B1104/12,650000)*12*0.0915+MIN(B1104/12,1390000)*12*(0.0504+0)+B1104*0.005,0)</f>
        <v/>
      </c>
      <c r="H1104" t="n">
        <v>0</v>
      </c>
      <c r="I1104" t="n">
        <v>0</v>
      </c>
      <c r="J1104" s="16">
        <f>IF(C1104=2026,IF(B1104&lt;741000,0,IF(B1104&lt;2191000,B1104-740000,IF(B1104&lt;2193000,1451000,IF(B1104&lt;2196000,1453000,IF(B1104&lt;2200000,1456000,IF(B1104&lt;3600000,ROUNDDOWN(B1104/4,-3)*2.8-80000,IF(B1104&lt;6600000,ROUNDDOWN(B1104/4,-3)*3.2-440000,IF(B1104&lt;8500000,ROUNDDOWN(B1104*0.9,0)-1100000,B1104-1950000)))))))),IF(B1104&lt;651000,0,IF(B1104&lt;1900000,B1104-650000,IF(B1104&lt;3600000,ROUNDDOWN(B1104/4,-3)*2.8-80000,IF(B1104&lt;6600000,ROUNDDOWN(B1104/4,-3)*3.2-440000,IF(B1104&lt;8500000,ROUNDDOWN(B1104*0.9,0)-1100000,B1104-1950000))))))</f>
        <v/>
      </c>
      <c r="K1104" s="16">
        <f>IF(J1104&gt;23500000,NA(),IF(C1104=2026,IF(J1104&lt;=4890000,1040000,IF(J1104&lt;=6550000,670000,620000)),IF(J1104&lt;=1320000,950000,IF(J1104&lt;=3360000,880000,IF(J1104&lt;=4890000,680000,IF(J1104&lt;=6550000,630000,580000))))))</f>
        <v/>
      </c>
      <c r="L1104" s="16">
        <f>IF(D1104=1,IF(J1104&lt;=9000000,380000,IF(J1104&lt;=9500000,260000,IF(J1104&lt;=10000000,130000,0))),0)</f>
        <v/>
      </c>
      <c r="M1104" s="16">
        <f>IF(D1104=1,IF(J1104&lt;=9000000,330000,IF(J1104&lt;=9500000,220000,IF(J1104&lt;=10000000,110000,0))),0)</f>
        <v/>
      </c>
      <c r="N1104" s="16">
        <f>IF(D1104=1,IF(J1104&lt;=9000000,50000,IF(J1104&lt;=9500000,40000,IF(J1104&lt;=10000000,20000,0))),0)</f>
        <v/>
      </c>
      <c r="O1104" s="16">
        <f>MAX(0,ROUNDDOWN(J1104-G1104-K1104-L1104-E1104*380000-F1104*630000-H1104,-3))</f>
        <v/>
      </c>
      <c r="P1104" s="16">
        <f>MAX(0,ROUNDDOWN(J1104-G1104-430000-M1104-E1104*330000-F1104*450000-I1104,-3))</f>
        <v/>
      </c>
      <c r="Q1104" s="16">
        <f>50000+N1104+E1104*50000+F1104*180000</f>
        <v/>
      </c>
      <c r="R1104" s="16">
        <f>IF(P1104&lt;=2000000,MIN(Q1104,P1104),MAX(Q1104-(P1104-2000000),50000))*0.05</f>
        <v/>
      </c>
      <c r="S1104" s="16">
        <f>MAX(0,P1104*0.1-R1104)</f>
        <v/>
      </c>
      <c r="T1104" s="16">
        <f>Q1104+MAX(0,K1104-480000)</f>
        <v/>
      </c>
      <c r="U1104" s="16">
        <f>P1104-T1104</f>
        <v/>
      </c>
      <c r="V1104" s="17">
        <f>IF(U1104&lt;0,0,LOOKUP(U1104,{0,1950001,3300001,6950001,9000001,18000001,40000001},{0.05,0.1,0.2,0.23,0.33,0.4,0.45}))</f>
        <v/>
      </c>
      <c r="W1104" s="18">
        <f>IF(U1104&lt;0,0.9,0.9-V1104*1.021)</f>
        <v/>
      </c>
      <c r="X1104" s="16">
        <f>ROUNDDOWN(S1104*0.2/W1104+2000,0)</f>
        <v/>
      </c>
      <c r="Y1104" s="17">
        <f>IF(O1104&lt;=0,0,LOOKUP(O1104,{0,1950001,3300001,6950001,9000001,18000001,40000001},{0.05,0.1,0.2,0.23,0.33,0.4,0.45}))</f>
        <v/>
      </c>
    </row>
    <row r="1105">
      <c r="A1105" t="inlineStr">
        <is>
          <t>1万円刻み</t>
        </is>
      </c>
      <c r="B1105" s="16">
        <f>'3_1万円刻み'!$A$156</f>
        <v/>
      </c>
      <c r="C1105" t="n">
        <v>2025</v>
      </c>
      <c r="D1105" t="n">
        <v>0</v>
      </c>
      <c r="E1105" t="n">
        <v>0</v>
      </c>
      <c r="F1105" t="n">
        <v>0</v>
      </c>
      <c r="G1105" s="16">
        <f>ROUND(MIN(B1105/12,650000)*12*0.0915+MIN(B1105/12,1390000)*12*(0.0504+0)+B1105*0.005,0)</f>
        <v/>
      </c>
      <c r="H1105" t="n">
        <v>0</v>
      </c>
      <c r="I1105" t="n">
        <v>0</v>
      </c>
      <c r="J1105" s="16">
        <f>IF(C1105=2026,IF(B1105&lt;741000,0,IF(B1105&lt;2191000,B1105-740000,IF(B1105&lt;2193000,1451000,IF(B1105&lt;2196000,1453000,IF(B1105&lt;2200000,1456000,IF(B1105&lt;3600000,ROUNDDOWN(B1105/4,-3)*2.8-80000,IF(B1105&lt;6600000,ROUNDDOWN(B1105/4,-3)*3.2-440000,IF(B1105&lt;8500000,ROUNDDOWN(B1105*0.9,0)-1100000,B1105-1950000)))))))),IF(B1105&lt;651000,0,IF(B1105&lt;1900000,B1105-650000,IF(B1105&lt;3600000,ROUNDDOWN(B1105/4,-3)*2.8-80000,IF(B1105&lt;6600000,ROUNDDOWN(B1105/4,-3)*3.2-440000,IF(B1105&lt;8500000,ROUNDDOWN(B1105*0.9,0)-1100000,B1105-1950000))))))</f>
        <v/>
      </c>
      <c r="K1105" s="16">
        <f>IF(J1105&gt;23500000,NA(),IF(C1105=2026,IF(J1105&lt;=4890000,1040000,IF(J1105&lt;=6550000,670000,620000)),IF(J1105&lt;=1320000,950000,IF(J1105&lt;=3360000,880000,IF(J1105&lt;=4890000,680000,IF(J1105&lt;=6550000,630000,580000))))))</f>
        <v/>
      </c>
      <c r="L1105" s="16">
        <f>IF(D1105=1,IF(J1105&lt;=9000000,380000,IF(J1105&lt;=9500000,260000,IF(J1105&lt;=10000000,130000,0))),0)</f>
        <v/>
      </c>
      <c r="M1105" s="16">
        <f>IF(D1105=1,IF(J1105&lt;=9000000,330000,IF(J1105&lt;=9500000,220000,IF(J1105&lt;=10000000,110000,0))),0)</f>
        <v/>
      </c>
      <c r="N1105" s="16">
        <f>IF(D1105=1,IF(J1105&lt;=9000000,50000,IF(J1105&lt;=9500000,40000,IF(J1105&lt;=10000000,20000,0))),0)</f>
        <v/>
      </c>
      <c r="O1105" s="16">
        <f>MAX(0,ROUNDDOWN(J1105-G1105-K1105-L1105-E1105*380000-F1105*630000-H1105,-3))</f>
        <v/>
      </c>
      <c r="P1105" s="16">
        <f>MAX(0,ROUNDDOWN(J1105-G1105-430000-M1105-E1105*330000-F1105*450000-I1105,-3))</f>
        <v/>
      </c>
      <c r="Q1105" s="16">
        <f>50000+N1105+E1105*50000+F1105*180000</f>
        <v/>
      </c>
      <c r="R1105" s="16">
        <f>IF(P1105&lt;=2000000,MIN(Q1105,P1105),MAX(Q1105-(P1105-2000000),50000))*0.05</f>
        <v/>
      </c>
      <c r="S1105" s="16">
        <f>MAX(0,P1105*0.1-R1105)</f>
        <v/>
      </c>
      <c r="T1105" s="16">
        <f>Q1105+MAX(0,K1105-480000)</f>
        <v/>
      </c>
      <c r="U1105" s="16">
        <f>P1105-T1105</f>
        <v/>
      </c>
      <c r="V1105" s="17">
        <f>IF(U1105&lt;0,0,LOOKUP(U1105,{0,1950001,3300001,6950001,9000001,18000001,40000001},{0.05,0.1,0.2,0.23,0.33,0.4,0.45}))</f>
        <v/>
      </c>
      <c r="W1105" s="18">
        <f>IF(U1105&lt;0,0.9,0.9-V1105*1.021)</f>
        <v/>
      </c>
      <c r="X1105" s="16">
        <f>ROUNDDOWN(S1105*0.2/W1105+2000,0)</f>
        <v/>
      </c>
      <c r="Y1105" s="17">
        <f>IF(O1105&lt;=0,0,LOOKUP(O1105,{0,1950001,3300001,6950001,9000001,18000001,40000001},{0.05,0.1,0.2,0.23,0.33,0.4,0.45}))</f>
        <v/>
      </c>
    </row>
    <row r="1106">
      <c r="A1106" t="inlineStr">
        <is>
          <t>1万円刻み</t>
        </is>
      </c>
      <c r="B1106" s="16">
        <f>'3_1万円刻み'!$A$156</f>
        <v/>
      </c>
      <c r="C1106" t="n">
        <v>2026</v>
      </c>
      <c r="D1106" t="n">
        <v>0</v>
      </c>
      <c r="E1106" t="n">
        <v>0</v>
      </c>
      <c r="F1106" t="n">
        <v>0</v>
      </c>
      <c r="G1106" s="16">
        <f>ROUND(MIN(B1106/12,650000)*12*0.0915+MIN(B1106/12,1390000)*12*(0.0504+0)+B1106*0.005,0)</f>
        <v/>
      </c>
      <c r="H1106" t="n">
        <v>0</v>
      </c>
      <c r="I1106" t="n">
        <v>0</v>
      </c>
      <c r="J1106" s="16">
        <f>IF(C1106=2026,IF(B1106&lt;741000,0,IF(B1106&lt;2191000,B1106-740000,IF(B1106&lt;2193000,1451000,IF(B1106&lt;2196000,1453000,IF(B1106&lt;2200000,1456000,IF(B1106&lt;3600000,ROUNDDOWN(B1106/4,-3)*2.8-80000,IF(B1106&lt;6600000,ROUNDDOWN(B1106/4,-3)*3.2-440000,IF(B1106&lt;8500000,ROUNDDOWN(B1106*0.9,0)-1100000,B1106-1950000)))))))),IF(B1106&lt;651000,0,IF(B1106&lt;1900000,B1106-650000,IF(B1106&lt;3600000,ROUNDDOWN(B1106/4,-3)*2.8-80000,IF(B1106&lt;6600000,ROUNDDOWN(B1106/4,-3)*3.2-440000,IF(B1106&lt;8500000,ROUNDDOWN(B1106*0.9,0)-1100000,B1106-1950000))))))</f>
        <v/>
      </c>
      <c r="K1106" s="16">
        <f>IF(J1106&gt;23500000,NA(),IF(C1106=2026,IF(J1106&lt;=4890000,1040000,IF(J1106&lt;=6550000,670000,620000)),IF(J1106&lt;=1320000,950000,IF(J1106&lt;=3360000,880000,IF(J1106&lt;=4890000,680000,IF(J1106&lt;=6550000,630000,580000))))))</f>
        <v/>
      </c>
      <c r="L1106" s="16">
        <f>IF(D1106=1,IF(J1106&lt;=9000000,380000,IF(J1106&lt;=9500000,260000,IF(J1106&lt;=10000000,130000,0))),0)</f>
        <v/>
      </c>
      <c r="M1106" s="16">
        <f>IF(D1106=1,IF(J1106&lt;=9000000,330000,IF(J1106&lt;=9500000,220000,IF(J1106&lt;=10000000,110000,0))),0)</f>
        <v/>
      </c>
      <c r="N1106" s="16">
        <f>IF(D1106=1,IF(J1106&lt;=9000000,50000,IF(J1106&lt;=9500000,40000,IF(J1106&lt;=10000000,20000,0))),0)</f>
        <v/>
      </c>
      <c r="O1106" s="16">
        <f>MAX(0,ROUNDDOWN(J1106-G1106-K1106-L1106-E1106*380000-F1106*630000-H1106,-3))</f>
        <v/>
      </c>
      <c r="P1106" s="16">
        <f>MAX(0,ROUNDDOWN(J1106-G1106-430000-M1106-E1106*330000-F1106*450000-I1106,-3))</f>
        <v/>
      </c>
      <c r="Q1106" s="16">
        <f>50000+N1106+E1106*50000+F1106*180000</f>
        <v/>
      </c>
      <c r="R1106" s="16">
        <f>IF(P1106&lt;=2000000,MIN(Q1106,P1106),MAX(Q1106-(P1106-2000000),50000))*0.05</f>
        <v/>
      </c>
      <c r="S1106" s="16">
        <f>MAX(0,P1106*0.1-R1106)</f>
        <v/>
      </c>
      <c r="T1106" s="16">
        <f>Q1106+MAX(0,K1106-480000)</f>
        <v/>
      </c>
      <c r="U1106" s="16">
        <f>P1106-T1106</f>
        <v/>
      </c>
      <c r="V1106" s="17">
        <f>IF(U1106&lt;0,0,LOOKUP(U1106,{0,1950001,3300001,6950001,9000001,18000001,40000001},{0.05,0.1,0.2,0.23,0.33,0.4,0.45}))</f>
        <v/>
      </c>
      <c r="W1106" s="18">
        <f>IF(U1106&lt;0,0.9,0.9-V1106*1.021)</f>
        <v/>
      </c>
      <c r="X1106" s="16">
        <f>ROUNDDOWN(S1106*0.2/W1106+2000,0)</f>
        <v/>
      </c>
      <c r="Y1106" s="17">
        <f>IF(O1106&lt;=0,0,LOOKUP(O1106,{0,1950001,3300001,6950001,9000001,18000001,40000001},{0.05,0.1,0.2,0.23,0.33,0.4,0.45}))</f>
        <v/>
      </c>
    </row>
    <row r="1107">
      <c r="A1107" t="inlineStr">
        <is>
          <t>1万円刻み</t>
        </is>
      </c>
      <c r="B1107" s="16">
        <f>'3_1万円刻み'!$A$156</f>
        <v/>
      </c>
      <c r="C1107" t="n">
        <v>2025</v>
      </c>
      <c r="D1107" t="n">
        <v>1</v>
      </c>
      <c r="E1107" t="n">
        <v>0</v>
      </c>
      <c r="F1107" t="n">
        <v>0</v>
      </c>
      <c r="G1107" s="16">
        <f>ROUND(MIN(B1107/12,650000)*12*0.0915+MIN(B1107/12,1390000)*12*(0.0504+0)+B1107*0.005,0)</f>
        <v/>
      </c>
      <c r="H1107" t="n">
        <v>0</v>
      </c>
      <c r="I1107" t="n">
        <v>0</v>
      </c>
      <c r="J1107" s="16">
        <f>IF(C1107=2026,IF(B1107&lt;741000,0,IF(B1107&lt;2191000,B1107-740000,IF(B1107&lt;2193000,1451000,IF(B1107&lt;2196000,1453000,IF(B1107&lt;2200000,1456000,IF(B1107&lt;3600000,ROUNDDOWN(B1107/4,-3)*2.8-80000,IF(B1107&lt;6600000,ROUNDDOWN(B1107/4,-3)*3.2-440000,IF(B1107&lt;8500000,ROUNDDOWN(B1107*0.9,0)-1100000,B1107-1950000)))))))),IF(B1107&lt;651000,0,IF(B1107&lt;1900000,B1107-650000,IF(B1107&lt;3600000,ROUNDDOWN(B1107/4,-3)*2.8-80000,IF(B1107&lt;6600000,ROUNDDOWN(B1107/4,-3)*3.2-440000,IF(B1107&lt;8500000,ROUNDDOWN(B1107*0.9,0)-1100000,B1107-1950000))))))</f>
        <v/>
      </c>
      <c r="K1107" s="16">
        <f>IF(J1107&gt;23500000,NA(),IF(C1107=2026,IF(J1107&lt;=4890000,1040000,IF(J1107&lt;=6550000,670000,620000)),IF(J1107&lt;=1320000,950000,IF(J1107&lt;=3360000,880000,IF(J1107&lt;=4890000,680000,IF(J1107&lt;=6550000,630000,580000))))))</f>
        <v/>
      </c>
      <c r="L1107" s="16">
        <f>IF(D1107=1,IF(J1107&lt;=9000000,380000,IF(J1107&lt;=9500000,260000,IF(J1107&lt;=10000000,130000,0))),0)</f>
        <v/>
      </c>
      <c r="M1107" s="16">
        <f>IF(D1107=1,IF(J1107&lt;=9000000,330000,IF(J1107&lt;=9500000,220000,IF(J1107&lt;=10000000,110000,0))),0)</f>
        <v/>
      </c>
      <c r="N1107" s="16">
        <f>IF(D1107=1,IF(J1107&lt;=9000000,50000,IF(J1107&lt;=9500000,40000,IF(J1107&lt;=10000000,20000,0))),0)</f>
        <v/>
      </c>
      <c r="O1107" s="16">
        <f>MAX(0,ROUNDDOWN(J1107-G1107-K1107-L1107-E1107*380000-F1107*630000-H1107,-3))</f>
        <v/>
      </c>
      <c r="P1107" s="16">
        <f>MAX(0,ROUNDDOWN(J1107-G1107-430000-M1107-E1107*330000-F1107*450000-I1107,-3))</f>
        <v/>
      </c>
      <c r="Q1107" s="16">
        <f>50000+N1107+E1107*50000+F1107*180000</f>
        <v/>
      </c>
      <c r="R1107" s="16">
        <f>IF(P1107&lt;=2000000,MIN(Q1107,P1107),MAX(Q1107-(P1107-2000000),50000))*0.05</f>
        <v/>
      </c>
      <c r="S1107" s="16">
        <f>MAX(0,P1107*0.1-R1107)</f>
        <v/>
      </c>
      <c r="T1107" s="16">
        <f>Q1107+MAX(0,K1107-480000)</f>
        <v/>
      </c>
      <c r="U1107" s="16">
        <f>P1107-T1107</f>
        <v/>
      </c>
      <c r="V1107" s="17">
        <f>IF(U1107&lt;0,0,LOOKUP(U1107,{0,1950001,3300001,6950001,9000001,18000001,40000001},{0.05,0.1,0.2,0.23,0.33,0.4,0.45}))</f>
        <v/>
      </c>
      <c r="W1107" s="18">
        <f>IF(U1107&lt;0,0.9,0.9-V1107*1.021)</f>
        <v/>
      </c>
      <c r="X1107" s="16">
        <f>ROUNDDOWN(S1107*0.2/W1107+2000,0)</f>
        <v/>
      </c>
      <c r="Y1107" s="17">
        <f>IF(O1107&lt;=0,0,LOOKUP(O1107,{0,1950001,3300001,6950001,9000001,18000001,40000001},{0.05,0.1,0.2,0.23,0.33,0.4,0.45}))</f>
        <v/>
      </c>
    </row>
    <row r="1108">
      <c r="A1108" t="inlineStr">
        <is>
          <t>1万円刻み</t>
        </is>
      </c>
      <c r="B1108" s="16">
        <f>'3_1万円刻み'!$A$156</f>
        <v/>
      </c>
      <c r="C1108" t="n">
        <v>2026</v>
      </c>
      <c r="D1108" t="n">
        <v>1</v>
      </c>
      <c r="E1108" t="n">
        <v>0</v>
      </c>
      <c r="F1108" t="n">
        <v>0</v>
      </c>
      <c r="G1108" s="16">
        <f>ROUND(MIN(B1108/12,650000)*12*0.0915+MIN(B1108/12,1390000)*12*(0.0504+0)+B1108*0.005,0)</f>
        <v/>
      </c>
      <c r="H1108" t="n">
        <v>0</v>
      </c>
      <c r="I1108" t="n">
        <v>0</v>
      </c>
      <c r="J1108" s="16">
        <f>IF(C1108=2026,IF(B1108&lt;741000,0,IF(B1108&lt;2191000,B1108-740000,IF(B1108&lt;2193000,1451000,IF(B1108&lt;2196000,1453000,IF(B1108&lt;2200000,1456000,IF(B1108&lt;3600000,ROUNDDOWN(B1108/4,-3)*2.8-80000,IF(B1108&lt;6600000,ROUNDDOWN(B1108/4,-3)*3.2-440000,IF(B1108&lt;8500000,ROUNDDOWN(B1108*0.9,0)-1100000,B1108-1950000)))))))),IF(B1108&lt;651000,0,IF(B1108&lt;1900000,B1108-650000,IF(B1108&lt;3600000,ROUNDDOWN(B1108/4,-3)*2.8-80000,IF(B1108&lt;6600000,ROUNDDOWN(B1108/4,-3)*3.2-440000,IF(B1108&lt;8500000,ROUNDDOWN(B1108*0.9,0)-1100000,B1108-1950000))))))</f>
        <v/>
      </c>
      <c r="K1108" s="16">
        <f>IF(J1108&gt;23500000,NA(),IF(C1108=2026,IF(J1108&lt;=4890000,1040000,IF(J1108&lt;=6550000,670000,620000)),IF(J1108&lt;=1320000,950000,IF(J1108&lt;=3360000,880000,IF(J1108&lt;=4890000,680000,IF(J1108&lt;=6550000,630000,580000))))))</f>
        <v/>
      </c>
      <c r="L1108" s="16">
        <f>IF(D1108=1,IF(J1108&lt;=9000000,380000,IF(J1108&lt;=9500000,260000,IF(J1108&lt;=10000000,130000,0))),0)</f>
        <v/>
      </c>
      <c r="M1108" s="16">
        <f>IF(D1108=1,IF(J1108&lt;=9000000,330000,IF(J1108&lt;=9500000,220000,IF(J1108&lt;=10000000,110000,0))),0)</f>
        <v/>
      </c>
      <c r="N1108" s="16">
        <f>IF(D1108=1,IF(J1108&lt;=9000000,50000,IF(J1108&lt;=9500000,40000,IF(J1108&lt;=10000000,20000,0))),0)</f>
        <v/>
      </c>
      <c r="O1108" s="16">
        <f>MAX(0,ROUNDDOWN(J1108-G1108-K1108-L1108-E1108*380000-F1108*630000-H1108,-3))</f>
        <v/>
      </c>
      <c r="P1108" s="16">
        <f>MAX(0,ROUNDDOWN(J1108-G1108-430000-M1108-E1108*330000-F1108*450000-I1108,-3))</f>
        <v/>
      </c>
      <c r="Q1108" s="16">
        <f>50000+N1108+E1108*50000+F1108*180000</f>
        <v/>
      </c>
      <c r="R1108" s="16">
        <f>IF(P1108&lt;=2000000,MIN(Q1108,P1108),MAX(Q1108-(P1108-2000000),50000))*0.05</f>
        <v/>
      </c>
      <c r="S1108" s="16">
        <f>MAX(0,P1108*0.1-R1108)</f>
        <v/>
      </c>
      <c r="T1108" s="16">
        <f>Q1108+MAX(0,K1108-480000)</f>
        <v/>
      </c>
      <c r="U1108" s="16">
        <f>P1108-T1108</f>
        <v/>
      </c>
      <c r="V1108" s="17">
        <f>IF(U1108&lt;0,0,LOOKUP(U1108,{0,1950001,3300001,6950001,9000001,18000001,40000001},{0.05,0.1,0.2,0.23,0.33,0.4,0.45}))</f>
        <v/>
      </c>
      <c r="W1108" s="18">
        <f>IF(U1108&lt;0,0.9,0.9-V1108*1.021)</f>
        <v/>
      </c>
      <c r="X1108" s="16">
        <f>ROUNDDOWN(S1108*0.2/W1108+2000,0)</f>
        <v/>
      </c>
      <c r="Y1108" s="17">
        <f>IF(O1108&lt;=0,0,LOOKUP(O1108,{0,1950001,3300001,6950001,9000001,18000001,40000001},{0.05,0.1,0.2,0.23,0.33,0.4,0.45}))</f>
        <v/>
      </c>
    </row>
    <row r="1109">
      <c r="A1109" t="inlineStr">
        <is>
          <t>1万円刻み</t>
        </is>
      </c>
      <c r="B1109" s="16">
        <f>'3_1万円刻み'!$A$157</f>
        <v/>
      </c>
      <c r="C1109" t="n">
        <v>2025</v>
      </c>
      <c r="D1109" t="n">
        <v>0</v>
      </c>
      <c r="E1109" t="n">
        <v>0</v>
      </c>
      <c r="F1109" t="n">
        <v>0</v>
      </c>
      <c r="G1109" s="16">
        <f>ROUND(MIN(B1109/12,650000)*12*0.0915+MIN(B1109/12,1390000)*12*(0.0504+0)+B1109*0.005,0)</f>
        <v/>
      </c>
      <c r="H1109" t="n">
        <v>0</v>
      </c>
      <c r="I1109" t="n">
        <v>0</v>
      </c>
      <c r="J1109" s="16">
        <f>IF(C1109=2026,IF(B1109&lt;741000,0,IF(B1109&lt;2191000,B1109-740000,IF(B1109&lt;2193000,1451000,IF(B1109&lt;2196000,1453000,IF(B1109&lt;2200000,1456000,IF(B1109&lt;3600000,ROUNDDOWN(B1109/4,-3)*2.8-80000,IF(B1109&lt;6600000,ROUNDDOWN(B1109/4,-3)*3.2-440000,IF(B1109&lt;8500000,ROUNDDOWN(B1109*0.9,0)-1100000,B1109-1950000)))))))),IF(B1109&lt;651000,0,IF(B1109&lt;1900000,B1109-650000,IF(B1109&lt;3600000,ROUNDDOWN(B1109/4,-3)*2.8-80000,IF(B1109&lt;6600000,ROUNDDOWN(B1109/4,-3)*3.2-440000,IF(B1109&lt;8500000,ROUNDDOWN(B1109*0.9,0)-1100000,B1109-1950000))))))</f>
        <v/>
      </c>
      <c r="K1109" s="16">
        <f>IF(J1109&gt;23500000,NA(),IF(C1109=2026,IF(J1109&lt;=4890000,1040000,IF(J1109&lt;=6550000,670000,620000)),IF(J1109&lt;=1320000,950000,IF(J1109&lt;=3360000,880000,IF(J1109&lt;=4890000,680000,IF(J1109&lt;=6550000,630000,580000))))))</f>
        <v/>
      </c>
      <c r="L1109" s="16">
        <f>IF(D1109=1,IF(J1109&lt;=9000000,380000,IF(J1109&lt;=9500000,260000,IF(J1109&lt;=10000000,130000,0))),0)</f>
        <v/>
      </c>
      <c r="M1109" s="16">
        <f>IF(D1109=1,IF(J1109&lt;=9000000,330000,IF(J1109&lt;=9500000,220000,IF(J1109&lt;=10000000,110000,0))),0)</f>
        <v/>
      </c>
      <c r="N1109" s="16">
        <f>IF(D1109=1,IF(J1109&lt;=9000000,50000,IF(J1109&lt;=9500000,40000,IF(J1109&lt;=10000000,20000,0))),0)</f>
        <v/>
      </c>
      <c r="O1109" s="16">
        <f>MAX(0,ROUNDDOWN(J1109-G1109-K1109-L1109-E1109*380000-F1109*630000-H1109,-3))</f>
        <v/>
      </c>
      <c r="P1109" s="16">
        <f>MAX(0,ROUNDDOWN(J1109-G1109-430000-M1109-E1109*330000-F1109*450000-I1109,-3))</f>
        <v/>
      </c>
      <c r="Q1109" s="16">
        <f>50000+N1109+E1109*50000+F1109*180000</f>
        <v/>
      </c>
      <c r="R1109" s="16">
        <f>IF(P1109&lt;=2000000,MIN(Q1109,P1109),MAX(Q1109-(P1109-2000000),50000))*0.05</f>
        <v/>
      </c>
      <c r="S1109" s="16">
        <f>MAX(0,P1109*0.1-R1109)</f>
        <v/>
      </c>
      <c r="T1109" s="16">
        <f>Q1109+MAX(0,K1109-480000)</f>
        <v/>
      </c>
      <c r="U1109" s="16">
        <f>P1109-T1109</f>
        <v/>
      </c>
      <c r="V1109" s="17">
        <f>IF(U1109&lt;0,0,LOOKUP(U1109,{0,1950001,3300001,6950001,9000001,18000001,40000001},{0.05,0.1,0.2,0.23,0.33,0.4,0.45}))</f>
        <v/>
      </c>
      <c r="W1109" s="18">
        <f>IF(U1109&lt;0,0.9,0.9-V1109*1.021)</f>
        <v/>
      </c>
      <c r="X1109" s="16">
        <f>ROUNDDOWN(S1109*0.2/W1109+2000,0)</f>
        <v/>
      </c>
      <c r="Y1109" s="17">
        <f>IF(O1109&lt;=0,0,LOOKUP(O1109,{0,1950001,3300001,6950001,9000001,18000001,40000001},{0.05,0.1,0.2,0.23,0.33,0.4,0.45}))</f>
        <v/>
      </c>
    </row>
    <row r="1110">
      <c r="A1110" t="inlineStr">
        <is>
          <t>1万円刻み</t>
        </is>
      </c>
      <c r="B1110" s="16">
        <f>'3_1万円刻み'!$A$157</f>
        <v/>
      </c>
      <c r="C1110" t="n">
        <v>2026</v>
      </c>
      <c r="D1110" t="n">
        <v>0</v>
      </c>
      <c r="E1110" t="n">
        <v>0</v>
      </c>
      <c r="F1110" t="n">
        <v>0</v>
      </c>
      <c r="G1110" s="16">
        <f>ROUND(MIN(B1110/12,650000)*12*0.0915+MIN(B1110/12,1390000)*12*(0.0504+0)+B1110*0.005,0)</f>
        <v/>
      </c>
      <c r="H1110" t="n">
        <v>0</v>
      </c>
      <c r="I1110" t="n">
        <v>0</v>
      </c>
      <c r="J1110" s="16">
        <f>IF(C1110=2026,IF(B1110&lt;741000,0,IF(B1110&lt;2191000,B1110-740000,IF(B1110&lt;2193000,1451000,IF(B1110&lt;2196000,1453000,IF(B1110&lt;2200000,1456000,IF(B1110&lt;3600000,ROUNDDOWN(B1110/4,-3)*2.8-80000,IF(B1110&lt;6600000,ROUNDDOWN(B1110/4,-3)*3.2-440000,IF(B1110&lt;8500000,ROUNDDOWN(B1110*0.9,0)-1100000,B1110-1950000)))))))),IF(B1110&lt;651000,0,IF(B1110&lt;1900000,B1110-650000,IF(B1110&lt;3600000,ROUNDDOWN(B1110/4,-3)*2.8-80000,IF(B1110&lt;6600000,ROUNDDOWN(B1110/4,-3)*3.2-440000,IF(B1110&lt;8500000,ROUNDDOWN(B1110*0.9,0)-1100000,B1110-1950000))))))</f>
        <v/>
      </c>
      <c r="K1110" s="16">
        <f>IF(J1110&gt;23500000,NA(),IF(C1110=2026,IF(J1110&lt;=4890000,1040000,IF(J1110&lt;=6550000,670000,620000)),IF(J1110&lt;=1320000,950000,IF(J1110&lt;=3360000,880000,IF(J1110&lt;=4890000,680000,IF(J1110&lt;=6550000,630000,580000))))))</f>
        <v/>
      </c>
      <c r="L1110" s="16">
        <f>IF(D1110=1,IF(J1110&lt;=9000000,380000,IF(J1110&lt;=9500000,260000,IF(J1110&lt;=10000000,130000,0))),0)</f>
        <v/>
      </c>
      <c r="M1110" s="16">
        <f>IF(D1110=1,IF(J1110&lt;=9000000,330000,IF(J1110&lt;=9500000,220000,IF(J1110&lt;=10000000,110000,0))),0)</f>
        <v/>
      </c>
      <c r="N1110" s="16">
        <f>IF(D1110=1,IF(J1110&lt;=9000000,50000,IF(J1110&lt;=9500000,40000,IF(J1110&lt;=10000000,20000,0))),0)</f>
        <v/>
      </c>
      <c r="O1110" s="16">
        <f>MAX(0,ROUNDDOWN(J1110-G1110-K1110-L1110-E1110*380000-F1110*630000-H1110,-3))</f>
        <v/>
      </c>
      <c r="P1110" s="16">
        <f>MAX(0,ROUNDDOWN(J1110-G1110-430000-M1110-E1110*330000-F1110*450000-I1110,-3))</f>
        <v/>
      </c>
      <c r="Q1110" s="16">
        <f>50000+N1110+E1110*50000+F1110*180000</f>
        <v/>
      </c>
      <c r="R1110" s="16">
        <f>IF(P1110&lt;=2000000,MIN(Q1110,P1110),MAX(Q1110-(P1110-2000000),50000))*0.05</f>
        <v/>
      </c>
      <c r="S1110" s="16">
        <f>MAX(0,P1110*0.1-R1110)</f>
        <v/>
      </c>
      <c r="T1110" s="16">
        <f>Q1110+MAX(0,K1110-480000)</f>
        <v/>
      </c>
      <c r="U1110" s="16">
        <f>P1110-T1110</f>
        <v/>
      </c>
      <c r="V1110" s="17">
        <f>IF(U1110&lt;0,0,LOOKUP(U1110,{0,1950001,3300001,6950001,9000001,18000001,40000001},{0.05,0.1,0.2,0.23,0.33,0.4,0.45}))</f>
        <v/>
      </c>
      <c r="W1110" s="18">
        <f>IF(U1110&lt;0,0.9,0.9-V1110*1.021)</f>
        <v/>
      </c>
      <c r="X1110" s="16">
        <f>ROUNDDOWN(S1110*0.2/W1110+2000,0)</f>
        <v/>
      </c>
      <c r="Y1110" s="17">
        <f>IF(O1110&lt;=0,0,LOOKUP(O1110,{0,1950001,3300001,6950001,9000001,18000001,40000001},{0.05,0.1,0.2,0.23,0.33,0.4,0.45}))</f>
        <v/>
      </c>
    </row>
    <row r="1111">
      <c r="A1111" t="inlineStr">
        <is>
          <t>1万円刻み</t>
        </is>
      </c>
      <c r="B1111" s="16">
        <f>'3_1万円刻み'!$A$157</f>
        <v/>
      </c>
      <c r="C1111" t="n">
        <v>2025</v>
      </c>
      <c r="D1111" t="n">
        <v>1</v>
      </c>
      <c r="E1111" t="n">
        <v>0</v>
      </c>
      <c r="F1111" t="n">
        <v>0</v>
      </c>
      <c r="G1111" s="16">
        <f>ROUND(MIN(B1111/12,650000)*12*0.0915+MIN(B1111/12,1390000)*12*(0.0504+0)+B1111*0.005,0)</f>
        <v/>
      </c>
      <c r="H1111" t="n">
        <v>0</v>
      </c>
      <c r="I1111" t="n">
        <v>0</v>
      </c>
      <c r="J1111" s="16">
        <f>IF(C1111=2026,IF(B1111&lt;741000,0,IF(B1111&lt;2191000,B1111-740000,IF(B1111&lt;2193000,1451000,IF(B1111&lt;2196000,1453000,IF(B1111&lt;2200000,1456000,IF(B1111&lt;3600000,ROUNDDOWN(B1111/4,-3)*2.8-80000,IF(B1111&lt;6600000,ROUNDDOWN(B1111/4,-3)*3.2-440000,IF(B1111&lt;8500000,ROUNDDOWN(B1111*0.9,0)-1100000,B1111-1950000)))))))),IF(B1111&lt;651000,0,IF(B1111&lt;1900000,B1111-650000,IF(B1111&lt;3600000,ROUNDDOWN(B1111/4,-3)*2.8-80000,IF(B1111&lt;6600000,ROUNDDOWN(B1111/4,-3)*3.2-440000,IF(B1111&lt;8500000,ROUNDDOWN(B1111*0.9,0)-1100000,B1111-1950000))))))</f>
        <v/>
      </c>
      <c r="K1111" s="16">
        <f>IF(J1111&gt;23500000,NA(),IF(C1111=2026,IF(J1111&lt;=4890000,1040000,IF(J1111&lt;=6550000,670000,620000)),IF(J1111&lt;=1320000,950000,IF(J1111&lt;=3360000,880000,IF(J1111&lt;=4890000,680000,IF(J1111&lt;=6550000,630000,580000))))))</f>
        <v/>
      </c>
      <c r="L1111" s="16">
        <f>IF(D1111=1,IF(J1111&lt;=9000000,380000,IF(J1111&lt;=9500000,260000,IF(J1111&lt;=10000000,130000,0))),0)</f>
        <v/>
      </c>
      <c r="M1111" s="16">
        <f>IF(D1111=1,IF(J1111&lt;=9000000,330000,IF(J1111&lt;=9500000,220000,IF(J1111&lt;=10000000,110000,0))),0)</f>
        <v/>
      </c>
      <c r="N1111" s="16">
        <f>IF(D1111=1,IF(J1111&lt;=9000000,50000,IF(J1111&lt;=9500000,40000,IF(J1111&lt;=10000000,20000,0))),0)</f>
        <v/>
      </c>
      <c r="O1111" s="16">
        <f>MAX(0,ROUNDDOWN(J1111-G1111-K1111-L1111-E1111*380000-F1111*630000-H1111,-3))</f>
        <v/>
      </c>
      <c r="P1111" s="16">
        <f>MAX(0,ROUNDDOWN(J1111-G1111-430000-M1111-E1111*330000-F1111*450000-I1111,-3))</f>
        <v/>
      </c>
      <c r="Q1111" s="16">
        <f>50000+N1111+E1111*50000+F1111*180000</f>
        <v/>
      </c>
      <c r="R1111" s="16">
        <f>IF(P1111&lt;=2000000,MIN(Q1111,P1111),MAX(Q1111-(P1111-2000000),50000))*0.05</f>
        <v/>
      </c>
      <c r="S1111" s="16">
        <f>MAX(0,P1111*0.1-R1111)</f>
        <v/>
      </c>
      <c r="T1111" s="16">
        <f>Q1111+MAX(0,K1111-480000)</f>
        <v/>
      </c>
      <c r="U1111" s="16">
        <f>P1111-T1111</f>
        <v/>
      </c>
      <c r="V1111" s="17">
        <f>IF(U1111&lt;0,0,LOOKUP(U1111,{0,1950001,3300001,6950001,9000001,18000001,40000001},{0.05,0.1,0.2,0.23,0.33,0.4,0.45}))</f>
        <v/>
      </c>
      <c r="W1111" s="18">
        <f>IF(U1111&lt;0,0.9,0.9-V1111*1.021)</f>
        <v/>
      </c>
      <c r="X1111" s="16">
        <f>ROUNDDOWN(S1111*0.2/W1111+2000,0)</f>
        <v/>
      </c>
      <c r="Y1111" s="17">
        <f>IF(O1111&lt;=0,0,LOOKUP(O1111,{0,1950001,3300001,6950001,9000001,18000001,40000001},{0.05,0.1,0.2,0.23,0.33,0.4,0.45}))</f>
        <v/>
      </c>
    </row>
    <row r="1112">
      <c r="A1112" t="inlineStr">
        <is>
          <t>1万円刻み</t>
        </is>
      </c>
      <c r="B1112" s="16">
        <f>'3_1万円刻み'!$A$157</f>
        <v/>
      </c>
      <c r="C1112" t="n">
        <v>2026</v>
      </c>
      <c r="D1112" t="n">
        <v>1</v>
      </c>
      <c r="E1112" t="n">
        <v>0</v>
      </c>
      <c r="F1112" t="n">
        <v>0</v>
      </c>
      <c r="G1112" s="16">
        <f>ROUND(MIN(B1112/12,650000)*12*0.0915+MIN(B1112/12,1390000)*12*(0.0504+0)+B1112*0.005,0)</f>
        <v/>
      </c>
      <c r="H1112" t="n">
        <v>0</v>
      </c>
      <c r="I1112" t="n">
        <v>0</v>
      </c>
      <c r="J1112" s="16">
        <f>IF(C1112=2026,IF(B1112&lt;741000,0,IF(B1112&lt;2191000,B1112-740000,IF(B1112&lt;2193000,1451000,IF(B1112&lt;2196000,1453000,IF(B1112&lt;2200000,1456000,IF(B1112&lt;3600000,ROUNDDOWN(B1112/4,-3)*2.8-80000,IF(B1112&lt;6600000,ROUNDDOWN(B1112/4,-3)*3.2-440000,IF(B1112&lt;8500000,ROUNDDOWN(B1112*0.9,0)-1100000,B1112-1950000)))))))),IF(B1112&lt;651000,0,IF(B1112&lt;1900000,B1112-650000,IF(B1112&lt;3600000,ROUNDDOWN(B1112/4,-3)*2.8-80000,IF(B1112&lt;6600000,ROUNDDOWN(B1112/4,-3)*3.2-440000,IF(B1112&lt;8500000,ROUNDDOWN(B1112*0.9,0)-1100000,B1112-1950000))))))</f>
        <v/>
      </c>
      <c r="K1112" s="16">
        <f>IF(J1112&gt;23500000,NA(),IF(C1112=2026,IF(J1112&lt;=4890000,1040000,IF(J1112&lt;=6550000,670000,620000)),IF(J1112&lt;=1320000,950000,IF(J1112&lt;=3360000,880000,IF(J1112&lt;=4890000,680000,IF(J1112&lt;=6550000,630000,580000))))))</f>
        <v/>
      </c>
      <c r="L1112" s="16">
        <f>IF(D1112=1,IF(J1112&lt;=9000000,380000,IF(J1112&lt;=9500000,260000,IF(J1112&lt;=10000000,130000,0))),0)</f>
        <v/>
      </c>
      <c r="M1112" s="16">
        <f>IF(D1112=1,IF(J1112&lt;=9000000,330000,IF(J1112&lt;=9500000,220000,IF(J1112&lt;=10000000,110000,0))),0)</f>
        <v/>
      </c>
      <c r="N1112" s="16">
        <f>IF(D1112=1,IF(J1112&lt;=9000000,50000,IF(J1112&lt;=9500000,40000,IF(J1112&lt;=10000000,20000,0))),0)</f>
        <v/>
      </c>
      <c r="O1112" s="16">
        <f>MAX(0,ROUNDDOWN(J1112-G1112-K1112-L1112-E1112*380000-F1112*630000-H1112,-3))</f>
        <v/>
      </c>
      <c r="P1112" s="16">
        <f>MAX(0,ROUNDDOWN(J1112-G1112-430000-M1112-E1112*330000-F1112*450000-I1112,-3))</f>
        <v/>
      </c>
      <c r="Q1112" s="16">
        <f>50000+N1112+E1112*50000+F1112*180000</f>
        <v/>
      </c>
      <c r="R1112" s="16">
        <f>IF(P1112&lt;=2000000,MIN(Q1112,P1112),MAX(Q1112-(P1112-2000000),50000))*0.05</f>
        <v/>
      </c>
      <c r="S1112" s="16">
        <f>MAX(0,P1112*0.1-R1112)</f>
        <v/>
      </c>
      <c r="T1112" s="16">
        <f>Q1112+MAX(0,K1112-480000)</f>
        <v/>
      </c>
      <c r="U1112" s="16">
        <f>P1112-T1112</f>
        <v/>
      </c>
      <c r="V1112" s="17">
        <f>IF(U1112&lt;0,0,LOOKUP(U1112,{0,1950001,3300001,6950001,9000001,18000001,40000001},{0.05,0.1,0.2,0.23,0.33,0.4,0.45}))</f>
        <v/>
      </c>
      <c r="W1112" s="18">
        <f>IF(U1112&lt;0,0.9,0.9-V1112*1.021)</f>
        <v/>
      </c>
      <c r="X1112" s="16">
        <f>ROUNDDOWN(S1112*0.2/W1112+2000,0)</f>
        <v/>
      </c>
      <c r="Y1112" s="17">
        <f>IF(O1112&lt;=0,0,LOOKUP(O1112,{0,1950001,3300001,6950001,9000001,18000001,40000001},{0.05,0.1,0.2,0.23,0.33,0.4,0.45}))</f>
        <v/>
      </c>
    </row>
    <row r="1113">
      <c r="A1113" t="inlineStr">
        <is>
          <t>1万円刻み</t>
        </is>
      </c>
      <c r="B1113" s="16">
        <f>'3_1万円刻み'!$A$158</f>
        <v/>
      </c>
      <c r="C1113" t="n">
        <v>2025</v>
      </c>
      <c r="D1113" t="n">
        <v>0</v>
      </c>
      <c r="E1113" t="n">
        <v>0</v>
      </c>
      <c r="F1113" t="n">
        <v>0</v>
      </c>
      <c r="G1113" s="16">
        <f>ROUND(MIN(B1113/12,650000)*12*0.0915+MIN(B1113/12,1390000)*12*(0.0504+0)+B1113*0.005,0)</f>
        <v/>
      </c>
      <c r="H1113" t="n">
        <v>0</v>
      </c>
      <c r="I1113" t="n">
        <v>0</v>
      </c>
      <c r="J1113" s="16">
        <f>IF(C1113=2026,IF(B1113&lt;741000,0,IF(B1113&lt;2191000,B1113-740000,IF(B1113&lt;2193000,1451000,IF(B1113&lt;2196000,1453000,IF(B1113&lt;2200000,1456000,IF(B1113&lt;3600000,ROUNDDOWN(B1113/4,-3)*2.8-80000,IF(B1113&lt;6600000,ROUNDDOWN(B1113/4,-3)*3.2-440000,IF(B1113&lt;8500000,ROUNDDOWN(B1113*0.9,0)-1100000,B1113-1950000)))))))),IF(B1113&lt;651000,0,IF(B1113&lt;1900000,B1113-650000,IF(B1113&lt;3600000,ROUNDDOWN(B1113/4,-3)*2.8-80000,IF(B1113&lt;6600000,ROUNDDOWN(B1113/4,-3)*3.2-440000,IF(B1113&lt;8500000,ROUNDDOWN(B1113*0.9,0)-1100000,B1113-1950000))))))</f>
        <v/>
      </c>
      <c r="K1113" s="16">
        <f>IF(J1113&gt;23500000,NA(),IF(C1113=2026,IF(J1113&lt;=4890000,1040000,IF(J1113&lt;=6550000,670000,620000)),IF(J1113&lt;=1320000,950000,IF(J1113&lt;=3360000,880000,IF(J1113&lt;=4890000,680000,IF(J1113&lt;=6550000,630000,580000))))))</f>
        <v/>
      </c>
      <c r="L1113" s="16">
        <f>IF(D1113=1,IF(J1113&lt;=9000000,380000,IF(J1113&lt;=9500000,260000,IF(J1113&lt;=10000000,130000,0))),0)</f>
        <v/>
      </c>
      <c r="M1113" s="16">
        <f>IF(D1113=1,IF(J1113&lt;=9000000,330000,IF(J1113&lt;=9500000,220000,IF(J1113&lt;=10000000,110000,0))),0)</f>
        <v/>
      </c>
      <c r="N1113" s="16">
        <f>IF(D1113=1,IF(J1113&lt;=9000000,50000,IF(J1113&lt;=9500000,40000,IF(J1113&lt;=10000000,20000,0))),0)</f>
        <v/>
      </c>
      <c r="O1113" s="16">
        <f>MAX(0,ROUNDDOWN(J1113-G1113-K1113-L1113-E1113*380000-F1113*630000-H1113,-3))</f>
        <v/>
      </c>
      <c r="P1113" s="16">
        <f>MAX(0,ROUNDDOWN(J1113-G1113-430000-M1113-E1113*330000-F1113*450000-I1113,-3))</f>
        <v/>
      </c>
      <c r="Q1113" s="16">
        <f>50000+N1113+E1113*50000+F1113*180000</f>
        <v/>
      </c>
      <c r="R1113" s="16">
        <f>IF(P1113&lt;=2000000,MIN(Q1113,P1113),MAX(Q1113-(P1113-2000000),50000))*0.05</f>
        <v/>
      </c>
      <c r="S1113" s="16">
        <f>MAX(0,P1113*0.1-R1113)</f>
        <v/>
      </c>
      <c r="T1113" s="16">
        <f>Q1113+MAX(0,K1113-480000)</f>
        <v/>
      </c>
      <c r="U1113" s="16">
        <f>P1113-T1113</f>
        <v/>
      </c>
      <c r="V1113" s="17">
        <f>IF(U1113&lt;0,0,LOOKUP(U1113,{0,1950001,3300001,6950001,9000001,18000001,40000001},{0.05,0.1,0.2,0.23,0.33,0.4,0.45}))</f>
        <v/>
      </c>
      <c r="W1113" s="18">
        <f>IF(U1113&lt;0,0.9,0.9-V1113*1.021)</f>
        <v/>
      </c>
      <c r="X1113" s="16">
        <f>ROUNDDOWN(S1113*0.2/W1113+2000,0)</f>
        <v/>
      </c>
      <c r="Y1113" s="17">
        <f>IF(O1113&lt;=0,0,LOOKUP(O1113,{0,1950001,3300001,6950001,9000001,18000001,40000001},{0.05,0.1,0.2,0.23,0.33,0.4,0.45}))</f>
        <v/>
      </c>
    </row>
    <row r="1114">
      <c r="A1114" t="inlineStr">
        <is>
          <t>1万円刻み</t>
        </is>
      </c>
      <c r="B1114" s="16">
        <f>'3_1万円刻み'!$A$158</f>
        <v/>
      </c>
      <c r="C1114" t="n">
        <v>2026</v>
      </c>
      <c r="D1114" t="n">
        <v>0</v>
      </c>
      <c r="E1114" t="n">
        <v>0</v>
      </c>
      <c r="F1114" t="n">
        <v>0</v>
      </c>
      <c r="G1114" s="16">
        <f>ROUND(MIN(B1114/12,650000)*12*0.0915+MIN(B1114/12,1390000)*12*(0.0504+0)+B1114*0.005,0)</f>
        <v/>
      </c>
      <c r="H1114" t="n">
        <v>0</v>
      </c>
      <c r="I1114" t="n">
        <v>0</v>
      </c>
      <c r="J1114" s="16">
        <f>IF(C1114=2026,IF(B1114&lt;741000,0,IF(B1114&lt;2191000,B1114-740000,IF(B1114&lt;2193000,1451000,IF(B1114&lt;2196000,1453000,IF(B1114&lt;2200000,1456000,IF(B1114&lt;3600000,ROUNDDOWN(B1114/4,-3)*2.8-80000,IF(B1114&lt;6600000,ROUNDDOWN(B1114/4,-3)*3.2-440000,IF(B1114&lt;8500000,ROUNDDOWN(B1114*0.9,0)-1100000,B1114-1950000)))))))),IF(B1114&lt;651000,0,IF(B1114&lt;1900000,B1114-650000,IF(B1114&lt;3600000,ROUNDDOWN(B1114/4,-3)*2.8-80000,IF(B1114&lt;6600000,ROUNDDOWN(B1114/4,-3)*3.2-440000,IF(B1114&lt;8500000,ROUNDDOWN(B1114*0.9,0)-1100000,B1114-1950000))))))</f>
        <v/>
      </c>
      <c r="K1114" s="16">
        <f>IF(J1114&gt;23500000,NA(),IF(C1114=2026,IF(J1114&lt;=4890000,1040000,IF(J1114&lt;=6550000,670000,620000)),IF(J1114&lt;=1320000,950000,IF(J1114&lt;=3360000,880000,IF(J1114&lt;=4890000,680000,IF(J1114&lt;=6550000,630000,580000))))))</f>
        <v/>
      </c>
      <c r="L1114" s="16">
        <f>IF(D1114=1,IF(J1114&lt;=9000000,380000,IF(J1114&lt;=9500000,260000,IF(J1114&lt;=10000000,130000,0))),0)</f>
        <v/>
      </c>
      <c r="M1114" s="16">
        <f>IF(D1114=1,IF(J1114&lt;=9000000,330000,IF(J1114&lt;=9500000,220000,IF(J1114&lt;=10000000,110000,0))),0)</f>
        <v/>
      </c>
      <c r="N1114" s="16">
        <f>IF(D1114=1,IF(J1114&lt;=9000000,50000,IF(J1114&lt;=9500000,40000,IF(J1114&lt;=10000000,20000,0))),0)</f>
        <v/>
      </c>
      <c r="O1114" s="16">
        <f>MAX(0,ROUNDDOWN(J1114-G1114-K1114-L1114-E1114*380000-F1114*630000-H1114,-3))</f>
        <v/>
      </c>
      <c r="P1114" s="16">
        <f>MAX(0,ROUNDDOWN(J1114-G1114-430000-M1114-E1114*330000-F1114*450000-I1114,-3))</f>
        <v/>
      </c>
      <c r="Q1114" s="16">
        <f>50000+N1114+E1114*50000+F1114*180000</f>
        <v/>
      </c>
      <c r="R1114" s="16">
        <f>IF(P1114&lt;=2000000,MIN(Q1114,P1114),MAX(Q1114-(P1114-2000000),50000))*0.05</f>
        <v/>
      </c>
      <c r="S1114" s="16">
        <f>MAX(0,P1114*0.1-R1114)</f>
        <v/>
      </c>
      <c r="T1114" s="16">
        <f>Q1114+MAX(0,K1114-480000)</f>
        <v/>
      </c>
      <c r="U1114" s="16">
        <f>P1114-T1114</f>
        <v/>
      </c>
      <c r="V1114" s="17">
        <f>IF(U1114&lt;0,0,LOOKUP(U1114,{0,1950001,3300001,6950001,9000001,18000001,40000001},{0.05,0.1,0.2,0.23,0.33,0.4,0.45}))</f>
        <v/>
      </c>
      <c r="W1114" s="18">
        <f>IF(U1114&lt;0,0.9,0.9-V1114*1.021)</f>
        <v/>
      </c>
      <c r="X1114" s="16">
        <f>ROUNDDOWN(S1114*0.2/W1114+2000,0)</f>
        <v/>
      </c>
      <c r="Y1114" s="17">
        <f>IF(O1114&lt;=0,0,LOOKUP(O1114,{0,1950001,3300001,6950001,9000001,18000001,40000001},{0.05,0.1,0.2,0.23,0.33,0.4,0.45}))</f>
        <v/>
      </c>
    </row>
    <row r="1115">
      <c r="A1115" t="inlineStr">
        <is>
          <t>1万円刻み</t>
        </is>
      </c>
      <c r="B1115" s="16">
        <f>'3_1万円刻み'!$A$158</f>
        <v/>
      </c>
      <c r="C1115" t="n">
        <v>2025</v>
      </c>
      <c r="D1115" t="n">
        <v>1</v>
      </c>
      <c r="E1115" t="n">
        <v>0</v>
      </c>
      <c r="F1115" t="n">
        <v>0</v>
      </c>
      <c r="G1115" s="16">
        <f>ROUND(MIN(B1115/12,650000)*12*0.0915+MIN(B1115/12,1390000)*12*(0.0504+0)+B1115*0.005,0)</f>
        <v/>
      </c>
      <c r="H1115" t="n">
        <v>0</v>
      </c>
      <c r="I1115" t="n">
        <v>0</v>
      </c>
      <c r="J1115" s="16">
        <f>IF(C1115=2026,IF(B1115&lt;741000,0,IF(B1115&lt;2191000,B1115-740000,IF(B1115&lt;2193000,1451000,IF(B1115&lt;2196000,1453000,IF(B1115&lt;2200000,1456000,IF(B1115&lt;3600000,ROUNDDOWN(B1115/4,-3)*2.8-80000,IF(B1115&lt;6600000,ROUNDDOWN(B1115/4,-3)*3.2-440000,IF(B1115&lt;8500000,ROUNDDOWN(B1115*0.9,0)-1100000,B1115-1950000)))))))),IF(B1115&lt;651000,0,IF(B1115&lt;1900000,B1115-650000,IF(B1115&lt;3600000,ROUNDDOWN(B1115/4,-3)*2.8-80000,IF(B1115&lt;6600000,ROUNDDOWN(B1115/4,-3)*3.2-440000,IF(B1115&lt;8500000,ROUNDDOWN(B1115*0.9,0)-1100000,B1115-1950000))))))</f>
        <v/>
      </c>
      <c r="K1115" s="16">
        <f>IF(J1115&gt;23500000,NA(),IF(C1115=2026,IF(J1115&lt;=4890000,1040000,IF(J1115&lt;=6550000,670000,620000)),IF(J1115&lt;=1320000,950000,IF(J1115&lt;=3360000,880000,IF(J1115&lt;=4890000,680000,IF(J1115&lt;=6550000,630000,580000))))))</f>
        <v/>
      </c>
      <c r="L1115" s="16">
        <f>IF(D1115=1,IF(J1115&lt;=9000000,380000,IF(J1115&lt;=9500000,260000,IF(J1115&lt;=10000000,130000,0))),0)</f>
        <v/>
      </c>
      <c r="M1115" s="16">
        <f>IF(D1115=1,IF(J1115&lt;=9000000,330000,IF(J1115&lt;=9500000,220000,IF(J1115&lt;=10000000,110000,0))),0)</f>
        <v/>
      </c>
      <c r="N1115" s="16">
        <f>IF(D1115=1,IF(J1115&lt;=9000000,50000,IF(J1115&lt;=9500000,40000,IF(J1115&lt;=10000000,20000,0))),0)</f>
        <v/>
      </c>
      <c r="O1115" s="16">
        <f>MAX(0,ROUNDDOWN(J1115-G1115-K1115-L1115-E1115*380000-F1115*630000-H1115,-3))</f>
        <v/>
      </c>
      <c r="P1115" s="16">
        <f>MAX(0,ROUNDDOWN(J1115-G1115-430000-M1115-E1115*330000-F1115*450000-I1115,-3))</f>
        <v/>
      </c>
      <c r="Q1115" s="16">
        <f>50000+N1115+E1115*50000+F1115*180000</f>
        <v/>
      </c>
      <c r="R1115" s="16">
        <f>IF(P1115&lt;=2000000,MIN(Q1115,P1115),MAX(Q1115-(P1115-2000000),50000))*0.05</f>
        <v/>
      </c>
      <c r="S1115" s="16">
        <f>MAX(0,P1115*0.1-R1115)</f>
        <v/>
      </c>
      <c r="T1115" s="16">
        <f>Q1115+MAX(0,K1115-480000)</f>
        <v/>
      </c>
      <c r="U1115" s="16">
        <f>P1115-T1115</f>
        <v/>
      </c>
      <c r="V1115" s="17">
        <f>IF(U1115&lt;0,0,LOOKUP(U1115,{0,1950001,3300001,6950001,9000001,18000001,40000001},{0.05,0.1,0.2,0.23,0.33,0.4,0.45}))</f>
        <v/>
      </c>
      <c r="W1115" s="18">
        <f>IF(U1115&lt;0,0.9,0.9-V1115*1.021)</f>
        <v/>
      </c>
      <c r="X1115" s="16">
        <f>ROUNDDOWN(S1115*0.2/W1115+2000,0)</f>
        <v/>
      </c>
      <c r="Y1115" s="17">
        <f>IF(O1115&lt;=0,0,LOOKUP(O1115,{0,1950001,3300001,6950001,9000001,18000001,40000001},{0.05,0.1,0.2,0.23,0.33,0.4,0.45}))</f>
        <v/>
      </c>
    </row>
    <row r="1116">
      <c r="A1116" t="inlineStr">
        <is>
          <t>1万円刻み</t>
        </is>
      </c>
      <c r="B1116" s="16">
        <f>'3_1万円刻み'!$A$158</f>
        <v/>
      </c>
      <c r="C1116" t="n">
        <v>2026</v>
      </c>
      <c r="D1116" t="n">
        <v>1</v>
      </c>
      <c r="E1116" t="n">
        <v>0</v>
      </c>
      <c r="F1116" t="n">
        <v>0</v>
      </c>
      <c r="G1116" s="16">
        <f>ROUND(MIN(B1116/12,650000)*12*0.0915+MIN(B1116/12,1390000)*12*(0.0504+0)+B1116*0.005,0)</f>
        <v/>
      </c>
      <c r="H1116" t="n">
        <v>0</v>
      </c>
      <c r="I1116" t="n">
        <v>0</v>
      </c>
      <c r="J1116" s="16">
        <f>IF(C1116=2026,IF(B1116&lt;741000,0,IF(B1116&lt;2191000,B1116-740000,IF(B1116&lt;2193000,1451000,IF(B1116&lt;2196000,1453000,IF(B1116&lt;2200000,1456000,IF(B1116&lt;3600000,ROUNDDOWN(B1116/4,-3)*2.8-80000,IF(B1116&lt;6600000,ROUNDDOWN(B1116/4,-3)*3.2-440000,IF(B1116&lt;8500000,ROUNDDOWN(B1116*0.9,0)-1100000,B1116-1950000)))))))),IF(B1116&lt;651000,0,IF(B1116&lt;1900000,B1116-650000,IF(B1116&lt;3600000,ROUNDDOWN(B1116/4,-3)*2.8-80000,IF(B1116&lt;6600000,ROUNDDOWN(B1116/4,-3)*3.2-440000,IF(B1116&lt;8500000,ROUNDDOWN(B1116*0.9,0)-1100000,B1116-1950000))))))</f>
        <v/>
      </c>
      <c r="K1116" s="16">
        <f>IF(J1116&gt;23500000,NA(),IF(C1116=2026,IF(J1116&lt;=4890000,1040000,IF(J1116&lt;=6550000,670000,620000)),IF(J1116&lt;=1320000,950000,IF(J1116&lt;=3360000,880000,IF(J1116&lt;=4890000,680000,IF(J1116&lt;=6550000,630000,580000))))))</f>
        <v/>
      </c>
      <c r="L1116" s="16">
        <f>IF(D1116=1,IF(J1116&lt;=9000000,380000,IF(J1116&lt;=9500000,260000,IF(J1116&lt;=10000000,130000,0))),0)</f>
        <v/>
      </c>
      <c r="M1116" s="16">
        <f>IF(D1116=1,IF(J1116&lt;=9000000,330000,IF(J1116&lt;=9500000,220000,IF(J1116&lt;=10000000,110000,0))),0)</f>
        <v/>
      </c>
      <c r="N1116" s="16">
        <f>IF(D1116=1,IF(J1116&lt;=9000000,50000,IF(J1116&lt;=9500000,40000,IF(J1116&lt;=10000000,20000,0))),0)</f>
        <v/>
      </c>
      <c r="O1116" s="16">
        <f>MAX(0,ROUNDDOWN(J1116-G1116-K1116-L1116-E1116*380000-F1116*630000-H1116,-3))</f>
        <v/>
      </c>
      <c r="P1116" s="16">
        <f>MAX(0,ROUNDDOWN(J1116-G1116-430000-M1116-E1116*330000-F1116*450000-I1116,-3))</f>
        <v/>
      </c>
      <c r="Q1116" s="16">
        <f>50000+N1116+E1116*50000+F1116*180000</f>
        <v/>
      </c>
      <c r="R1116" s="16">
        <f>IF(P1116&lt;=2000000,MIN(Q1116,P1116),MAX(Q1116-(P1116-2000000),50000))*0.05</f>
        <v/>
      </c>
      <c r="S1116" s="16">
        <f>MAX(0,P1116*0.1-R1116)</f>
        <v/>
      </c>
      <c r="T1116" s="16">
        <f>Q1116+MAX(0,K1116-480000)</f>
        <v/>
      </c>
      <c r="U1116" s="16">
        <f>P1116-T1116</f>
        <v/>
      </c>
      <c r="V1116" s="17">
        <f>IF(U1116&lt;0,0,LOOKUP(U1116,{0,1950001,3300001,6950001,9000001,18000001,40000001},{0.05,0.1,0.2,0.23,0.33,0.4,0.45}))</f>
        <v/>
      </c>
      <c r="W1116" s="18">
        <f>IF(U1116&lt;0,0.9,0.9-V1116*1.021)</f>
        <v/>
      </c>
      <c r="X1116" s="16">
        <f>ROUNDDOWN(S1116*0.2/W1116+2000,0)</f>
        <v/>
      </c>
      <c r="Y1116" s="17">
        <f>IF(O1116&lt;=0,0,LOOKUP(O1116,{0,1950001,3300001,6950001,9000001,18000001,40000001},{0.05,0.1,0.2,0.23,0.33,0.4,0.45}))</f>
        <v/>
      </c>
    </row>
    <row r="1117">
      <c r="A1117" t="inlineStr">
        <is>
          <t>1万円刻み</t>
        </is>
      </c>
      <c r="B1117" s="16">
        <f>'3_1万円刻み'!$A$159</f>
        <v/>
      </c>
      <c r="C1117" t="n">
        <v>2025</v>
      </c>
      <c r="D1117" t="n">
        <v>0</v>
      </c>
      <c r="E1117" t="n">
        <v>0</v>
      </c>
      <c r="F1117" t="n">
        <v>0</v>
      </c>
      <c r="G1117" s="16">
        <f>ROUND(MIN(B1117/12,650000)*12*0.0915+MIN(B1117/12,1390000)*12*(0.0504+0)+B1117*0.005,0)</f>
        <v/>
      </c>
      <c r="H1117" t="n">
        <v>0</v>
      </c>
      <c r="I1117" t="n">
        <v>0</v>
      </c>
      <c r="J1117" s="16">
        <f>IF(C1117=2026,IF(B1117&lt;741000,0,IF(B1117&lt;2191000,B1117-740000,IF(B1117&lt;2193000,1451000,IF(B1117&lt;2196000,1453000,IF(B1117&lt;2200000,1456000,IF(B1117&lt;3600000,ROUNDDOWN(B1117/4,-3)*2.8-80000,IF(B1117&lt;6600000,ROUNDDOWN(B1117/4,-3)*3.2-440000,IF(B1117&lt;8500000,ROUNDDOWN(B1117*0.9,0)-1100000,B1117-1950000)))))))),IF(B1117&lt;651000,0,IF(B1117&lt;1900000,B1117-650000,IF(B1117&lt;3600000,ROUNDDOWN(B1117/4,-3)*2.8-80000,IF(B1117&lt;6600000,ROUNDDOWN(B1117/4,-3)*3.2-440000,IF(B1117&lt;8500000,ROUNDDOWN(B1117*0.9,0)-1100000,B1117-1950000))))))</f>
        <v/>
      </c>
      <c r="K1117" s="16">
        <f>IF(J1117&gt;23500000,NA(),IF(C1117=2026,IF(J1117&lt;=4890000,1040000,IF(J1117&lt;=6550000,670000,620000)),IF(J1117&lt;=1320000,950000,IF(J1117&lt;=3360000,880000,IF(J1117&lt;=4890000,680000,IF(J1117&lt;=6550000,630000,580000))))))</f>
        <v/>
      </c>
      <c r="L1117" s="16">
        <f>IF(D1117=1,IF(J1117&lt;=9000000,380000,IF(J1117&lt;=9500000,260000,IF(J1117&lt;=10000000,130000,0))),0)</f>
        <v/>
      </c>
      <c r="M1117" s="16">
        <f>IF(D1117=1,IF(J1117&lt;=9000000,330000,IF(J1117&lt;=9500000,220000,IF(J1117&lt;=10000000,110000,0))),0)</f>
        <v/>
      </c>
      <c r="N1117" s="16">
        <f>IF(D1117=1,IF(J1117&lt;=9000000,50000,IF(J1117&lt;=9500000,40000,IF(J1117&lt;=10000000,20000,0))),0)</f>
        <v/>
      </c>
      <c r="O1117" s="16">
        <f>MAX(0,ROUNDDOWN(J1117-G1117-K1117-L1117-E1117*380000-F1117*630000-H1117,-3))</f>
        <v/>
      </c>
      <c r="P1117" s="16">
        <f>MAX(0,ROUNDDOWN(J1117-G1117-430000-M1117-E1117*330000-F1117*450000-I1117,-3))</f>
        <v/>
      </c>
      <c r="Q1117" s="16">
        <f>50000+N1117+E1117*50000+F1117*180000</f>
        <v/>
      </c>
      <c r="R1117" s="16">
        <f>IF(P1117&lt;=2000000,MIN(Q1117,P1117),MAX(Q1117-(P1117-2000000),50000))*0.05</f>
        <v/>
      </c>
      <c r="S1117" s="16">
        <f>MAX(0,P1117*0.1-R1117)</f>
        <v/>
      </c>
      <c r="T1117" s="16">
        <f>Q1117+MAX(0,K1117-480000)</f>
        <v/>
      </c>
      <c r="U1117" s="16">
        <f>P1117-T1117</f>
        <v/>
      </c>
      <c r="V1117" s="17">
        <f>IF(U1117&lt;0,0,LOOKUP(U1117,{0,1950001,3300001,6950001,9000001,18000001,40000001},{0.05,0.1,0.2,0.23,0.33,0.4,0.45}))</f>
        <v/>
      </c>
      <c r="W1117" s="18">
        <f>IF(U1117&lt;0,0.9,0.9-V1117*1.021)</f>
        <v/>
      </c>
      <c r="X1117" s="16">
        <f>ROUNDDOWN(S1117*0.2/W1117+2000,0)</f>
        <v/>
      </c>
      <c r="Y1117" s="17">
        <f>IF(O1117&lt;=0,0,LOOKUP(O1117,{0,1950001,3300001,6950001,9000001,18000001,40000001},{0.05,0.1,0.2,0.23,0.33,0.4,0.45}))</f>
        <v/>
      </c>
    </row>
    <row r="1118">
      <c r="A1118" t="inlineStr">
        <is>
          <t>1万円刻み</t>
        </is>
      </c>
      <c r="B1118" s="16">
        <f>'3_1万円刻み'!$A$159</f>
        <v/>
      </c>
      <c r="C1118" t="n">
        <v>2026</v>
      </c>
      <c r="D1118" t="n">
        <v>0</v>
      </c>
      <c r="E1118" t="n">
        <v>0</v>
      </c>
      <c r="F1118" t="n">
        <v>0</v>
      </c>
      <c r="G1118" s="16">
        <f>ROUND(MIN(B1118/12,650000)*12*0.0915+MIN(B1118/12,1390000)*12*(0.0504+0)+B1118*0.005,0)</f>
        <v/>
      </c>
      <c r="H1118" t="n">
        <v>0</v>
      </c>
      <c r="I1118" t="n">
        <v>0</v>
      </c>
      <c r="J1118" s="16">
        <f>IF(C1118=2026,IF(B1118&lt;741000,0,IF(B1118&lt;2191000,B1118-740000,IF(B1118&lt;2193000,1451000,IF(B1118&lt;2196000,1453000,IF(B1118&lt;2200000,1456000,IF(B1118&lt;3600000,ROUNDDOWN(B1118/4,-3)*2.8-80000,IF(B1118&lt;6600000,ROUNDDOWN(B1118/4,-3)*3.2-440000,IF(B1118&lt;8500000,ROUNDDOWN(B1118*0.9,0)-1100000,B1118-1950000)))))))),IF(B1118&lt;651000,0,IF(B1118&lt;1900000,B1118-650000,IF(B1118&lt;3600000,ROUNDDOWN(B1118/4,-3)*2.8-80000,IF(B1118&lt;6600000,ROUNDDOWN(B1118/4,-3)*3.2-440000,IF(B1118&lt;8500000,ROUNDDOWN(B1118*0.9,0)-1100000,B1118-1950000))))))</f>
        <v/>
      </c>
      <c r="K1118" s="16">
        <f>IF(J1118&gt;23500000,NA(),IF(C1118=2026,IF(J1118&lt;=4890000,1040000,IF(J1118&lt;=6550000,670000,620000)),IF(J1118&lt;=1320000,950000,IF(J1118&lt;=3360000,880000,IF(J1118&lt;=4890000,680000,IF(J1118&lt;=6550000,630000,580000))))))</f>
        <v/>
      </c>
      <c r="L1118" s="16">
        <f>IF(D1118=1,IF(J1118&lt;=9000000,380000,IF(J1118&lt;=9500000,260000,IF(J1118&lt;=10000000,130000,0))),0)</f>
        <v/>
      </c>
      <c r="M1118" s="16">
        <f>IF(D1118=1,IF(J1118&lt;=9000000,330000,IF(J1118&lt;=9500000,220000,IF(J1118&lt;=10000000,110000,0))),0)</f>
        <v/>
      </c>
      <c r="N1118" s="16">
        <f>IF(D1118=1,IF(J1118&lt;=9000000,50000,IF(J1118&lt;=9500000,40000,IF(J1118&lt;=10000000,20000,0))),0)</f>
        <v/>
      </c>
      <c r="O1118" s="16">
        <f>MAX(0,ROUNDDOWN(J1118-G1118-K1118-L1118-E1118*380000-F1118*630000-H1118,-3))</f>
        <v/>
      </c>
      <c r="P1118" s="16">
        <f>MAX(0,ROUNDDOWN(J1118-G1118-430000-M1118-E1118*330000-F1118*450000-I1118,-3))</f>
        <v/>
      </c>
      <c r="Q1118" s="16">
        <f>50000+N1118+E1118*50000+F1118*180000</f>
        <v/>
      </c>
      <c r="R1118" s="16">
        <f>IF(P1118&lt;=2000000,MIN(Q1118,P1118),MAX(Q1118-(P1118-2000000),50000))*0.05</f>
        <v/>
      </c>
      <c r="S1118" s="16">
        <f>MAX(0,P1118*0.1-R1118)</f>
        <v/>
      </c>
      <c r="T1118" s="16">
        <f>Q1118+MAX(0,K1118-480000)</f>
        <v/>
      </c>
      <c r="U1118" s="16">
        <f>P1118-T1118</f>
        <v/>
      </c>
      <c r="V1118" s="17">
        <f>IF(U1118&lt;0,0,LOOKUP(U1118,{0,1950001,3300001,6950001,9000001,18000001,40000001},{0.05,0.1,0.2,0.23,0.33,0.4,0.45}))</f>
        <v/>
      </c>
      <c r="W1118" s="18">
        <f>IF(U1118&lt;0,0.9,0.9-V1118*1.021)</f>
        <v/>
      </c>
      <c r="X1118" s="16">
        <f>ROUNDDOWN(S1118*0.2/W1118+2000,0)</f>
        <v/>
      </c>
      <c r="Y1118" s="17">
        <f>IF(O1118&lt;=0,0,LOOKUP(O1118,{0,1950001,3300001,6950001,9000001,18000001,40000001},{0.05,0.1,0.2,0.23,0.33,0.4,0.45}))</f>
        <v/>
      </c>
    </row>
    <row r="1119">
      <c r="A1119" t="inlineStr">
        <is>
          <t>1万円刻み</t>
        </is>
      </c>
      <c r="B1119" s="16">
        <f>'3_1万円刻み'!$A$159</f>
        <v/>
      </c>
      <c r="C1119" t="n">
        <v>2025</v>
      </c>
      <c r="D1119" t="n">
        <v>1</v>
      </c>
      <c r="E1119" t="n">
        <v>0</v>
      </c>
      <c r="F1119" t="n">
        <v>0</v>
      </c>
      <c r="G1119" s="16">
        <f>ROUND(MIN(B1119/12,650000)*12*0.0915+MIN(B1119/12,1390000)*12*(0.0504+0)+B1119*0.005,0)</f>
        <v/>
      </c>
      <c r="H1119" t="n">
        <v>0</v>
      </c>
      <c r="I1119" t="n">
        <v>0</v>
      </c>
      <c r="J1119" s="16">
        <f>IF(C1119=2026,IF(B1119&lt;741000,0,IF(B1119&lt;2191000,B1119-740000,IF(B1119&lt;2193000,1451000,IF(B1119&lt;2196000,1453000,IF(B1119&lt;2200000,1456000,IF(B1119&lt;3600000,ROUNDDOWN(B1119/4,-3)*2.8-80000,IF(B1119&lt;6600000,ROUNDDOWN(B1119/4,-3)*3.2-440000,IF(B1119&lt;8500000,ROUNDDOWN(B1119*0.9,0)-1100000,B1119-1950000)))))))),IF(B1119&lt;651000,0,IF(B1119&lt;1900000,B1119-650000,IF(B1119&lt;3600000,ROUNDDOWN(B1119/4,-3)*2.8-80000,IF(B1119&lt;6600000,ROUNDDOWN(B1119/4,-3)*3.2-440000,IF(B1119&lt;8500000,ROUNDDOWN(B1119*0.9,0)-1100000,B1119-1950000))))))</f>
        <v/>
      </c>
      <c r="K1119" s="16">
        <f>IF(J1119&gt;23500000,NA(),IF(C1119=2026,IF(J1119&lt;=4890000,1040000,IF(J1119&lt;=6550000,670000,620000)),IF(J1119&lt;=1320000,950000,IF(J1119&lt;=3360000,880000,IF(J1119&lt;=4890000,680000,IF(J1119&lt;=6550000,630000,580000))))))</f>
        <v/>
      </c>
      <c r="L1119" s="16">
        <f>IF(D1119=1,IF(J1119&lt;=9000000,380000,IF(J1119&lt;=9500000,260000,IF(J1119&lt;=10000000,130000,0))),0)</f>
        <v/>
      </c>
      <c r="M1119" s="16">
        <f>IF(D1119=1,IF(J1119&lt;=9000000,330000,IF(J1119&lt;=9500000,220000,IF(J1119&lt;=10000000,110000,0))),0)</f>
        <v/>
      </c>
      <c r="N1119" s="16">
        <f>IF(D1119=1,IF(J1119&lt;=9000000,50000,IF(J1119&lt;=9500000,40000,IF(J1119&lt;=10000000,20000,0))),0)</f>
        <v/>
      </c>
      <c r="O1119" s="16">
        <f>MAX(0,ROUNDDOWN(J1119-G1119-K1119-L1119-E1119*380000-F1119*630000-H1119,-3))</f>
        <v/>
      </c>
      <c r="P1119" s="16">
        <f>MAX(0,ROUNDDOWN(J1119-G1119-430000-M1119-E1119*330000-F1119*450000-I1119,-3))</f>
        <v/>
      </c>
      <c r="Q1119" s="16">
        <f>50000+N1119+E1119*50000+F1119*180000</f>
        <v/>
      </c>
      <c r="R1119" s="16">
        <f>IF(P1119&lt;=2000000,MIN(Q1119,P1119),MAX(Q1119-(P1119-2000000),50000))*0.05</f>
        <v/>
      </c>
      <c r="S1119" s="16">
        <f>MAX(0,P1119*0.1-R1119)</f>
        <v/>
      </c>
      <c r="T1119" s="16">
        <f>Q1119+MAX(0,K1119-480000)</f>
        <v/>
      </c>
      <c r="U1119" s="16">
        <f>P1119-T1119</f>
        <v/>
      </c>
      <c r="V1119" s="17">
        <f>IF(U1119&lt;0,0,LOOKUP(U1119,{0,1950001,3300001,6950001,9000001,18000001,40000001},{0.05,0.1,0.2,0.23,0.33,0.4,0.45}))</f>
        <v/>
      </c>
      <c r="W1119" s="18">
        <f>IF(U1119&lt;0,0.9,0.9-V1119*1.021)</f>
        <v/>
      </c>
      <c r="X1119" s="16">
        <f>ROUNDDOWN(S1119*0.2/W1119+2000,0)</f>
        <v/>
      </c>
      <c r="Y1119" s="17">
        <f>IF(O1119&lt;=0,0,LOOKUP(O1119,{0,1950001,3300001,6950001,9000001,18000001,40000001},{0.05,0.1,0.2,0.23,0.33,0.4,0.45}))</f>
        <v/>
      </c>
    </row>
    <row r="1120">
      <c r="A1120" t="inlineStr">
        <is>
          <t>1万円刻み</t>
        </is>
      </c>
      <c r="B1120" s="16">
        <f>'3_1万円刻み'!$A$159</f>
        <v/>
      </c>
      <c r="C1120" t="n">
        <v>2026</v>
      </c>
      <c r="D1120" t="n">
        <v>1</v>
      </c>
      <c r="E1120" t="n">
        <v>0</v>
      </c>
      <c r="F1120" t="n">
        <v>0</v>
      </c>
      <c r="G1120" s="16">
        <f>ROUND(MIN(B1120/12,650000)*12*0.0915+MIN(B1120/12,1390000)*12*(0.0504+0)+B1120*0.005,0)</f>
        <v/>
      </c>
      <c r="H1120" t="n">
        <v>0</v>
      </c>
      <c r="I1120" t="n">
        <v>0</v>
      </c>
      <c r="J1120" s="16">
        <f>IF(C1120=2026,IF(B1120&lt;741000,0,IF(B1120&lt;2191000,B1120-740000,IF(B1120&lt;2193000,1451000,IF(B1120&lt;2196000,1453000,IF(B1120&lt;2200000,1456000,IF(B1120&lt;3600000,ROUNDDOWN(B1120/4,-3)*2.8-80000,IF(B1120&lt;6600000,ROUNDDOWN(B1120/4,-3)*3.2-440000,IF(B1120&lt;8500000,ROUNDDOWN(B1120*0.9,0)-1100000,B1120-1950000)))))))),IF(B1120&lt;651000,0,IF(B1120&lt;1900000,B1120-650000,IF(B1120&lt;3600000,ROUNDDOWN(B1120/4,-3)*2.8-80000,IF(B1120&lt;6600000,ROUNDDOWN(B1120/4,-3)*3.2-440000,IF(B1120&lt;8500000,ROUNDDOWN(B1120*0.9,0)-1100000,B1120-1950000))))))</f>
        <v/>
      </c>
      <c r="K1120" s="16">
        <f>IF(J1120&gt;23500000,NA(),IF(C1120=2026,IF(J1120&lt;=4890000,1040000,IF(J1120&lt;=6550000,670000,620000)),IF(J1120&lt;=1320000,950000,IF(J1120&lt;=3360000,880000,IF(J1120&lt;=4890000,680000,IF(J1120&lt;=6550000,630000,580000))))))</f>
        <v/>
      </c>
      <c r="L1120" s="16">
        <f>IF(D1120=1,IF(J1120&lt;=9000000,380000,IF(J1120&lt;=9500000,260000,IF(J1120&lt;=10000000,130000,0))),0)</f>
        <v/>
      </c>
      <c r="M1120" s="16">
        <f>IF(D1120=1,IF(J1120&lt;=9000000,330000,IF(J1120&lt;=9500000,220000,IF(J1120&lt;=10000000,110000,0))),0)</f>
        <v/>
      </c>
      <c r="N1120" s="16">
        <f>IF(D1120=1,IF(J1120&lt;=9000000,50000,IF(J1120&lt;=9500000,40000,IF(J1120&lt;=10000000,20000,0))),0)</f>
        <v/>
      </c>
      <c r="O1120" s="16">
        <f>MAX(0,ROUNDDOWN(J1120-G1120-K1120-L1120-E1120*380000-F1120*630000-H1120,-3))</f>
        <v/>
      </c>
      <c r="P1120" s="16">
        <f>MAX(0,ROUNDDOWN(J1120-G1120-430000-M1120-E1120*330000-F1120*450000-I1120,-3))</f>
        <v/>
      </c>
      <c r="Q1120" s="16">
        <f>50000+N1120+E1120*50000+F1120*180000</f>
        <v/>
      </c>
      <c r="R1120" s="16">
        <f>IF(P1120&lt;=2000000,MIN(Q1120,P1120),MAX(Q1120-(P1120-2000000),50000))*0.05</f>
        <v/>
      </c>
      <c r="S1120" s="16">
        <f>MAX(0,P1120*0.1-R1120)</f>
        <v/>
      </c>
      <c r="T1120" s="16">
        <f>Q1120+MAX(0,K1120-480000)</f>
        <v/>
      </c>
      <c r="U1120" s="16">
        <f>P1120-T1120</f>
        <v/>
      </c>
      <c r="V1120" s="17">
        <f>IF(U1120&lt;0,0,LOOKUP(U1120,{0,1950001,3300001,6950001,9000001,18000001,40000001},{0.05,0.1,0.2,0.23,0.33,0.4,0.45}))</f>
        <v/>
      </c>
      <c r="W1120" s="18">
        <f>IF(U1120&lt;0,0.9,0.9-V1120*1.021)</f>
        <v/>
      </c>
      <c r="X1120" s="16">
        <f>ROUNDDOWN(S1120*0.2/W1120+2000,0)</f>
        <v/>
      </c>
      <c r="Y1120" s="17">
        <f>IF(O1120&lt;=0,0,LOOKUP(O1120,{0,1950001,3300001,6950001,9000001,18000001,40000001},{0.05,0.1,0.2,0.23,0.33,0.4,0.45}))</f>
        <v/>
      </c>
    </row>
    <row r="1121">
      <c r="A1121" t="inlineStr">
        <is>
          <t>1万円刻み</t>
        </is>
      </c>
      <c r="B1121" s="16">
        <f>'3_1万円刻み'!$A$160</f>
        <v/>
      </c>
      <c r="C1121" t="n">
        <v>2025</v>
      </c>
      <c r="D1121" t="n">
        <v>0</v>
      </c>
      <c r="E1121" t="n">
        <v>0</v>
      </c>
      <c r="F1121" t="n">
        <v>0</v>
      </c>
      <c r="G1121" s="16">
        <f>ROUND(MIN(B1121/12,650000)*12*0.0915+MIN(B1121/12,1390000)*12*(0.0504+0)+B1121*0.005,0)</f>
        <v/>
      </c>
      <c r="H1121" t="n">
        <v>0</v>
      </c>
      <c r="I1121" t="n">
        <v>0</v>
      </c>
      <c r="J1121" s="16">
        <f>IF(C1121=2026,IF(B1121&lt;741000,0,IF(B1121&lt;2191000,B1121-740000,IF(B1121&lt;2193000,1451000,IF(B1121&lt;2196000,1453000,IF(B1121&lt;2200000,1456000,IF(B1121&lt;3600000,ROUNDDOWN(B1121/4,-3)*2.8-80000,IF(B1121&lt;6600000,ROUNDDOWN(B1121/4,-3)*3.2-440000,IF(B1121&lt;8500000,ROUNDDOWN(B1121*0.9,0)-1100000,B1121-1950000)))))))),IF(B1121&lt;651000,0,IF(B1121&lt;1900000,B1121-650000,IF(B1121&lt;3600000,ROUNDDOWN(B1121/4,-3)*2.8-80000,IF(B1121&lt;6600000,ROUNDDOWN(B1121/4,-3)*3.2-440000,IF(B1121&lt;8500000,ROUNDDOWN(B1121*0.9,0)-1100000,B1121-1950000))))))</f>
        <v/>
      </c>
      <c r="K1121" s="16">
        <f>IF(J1121&gt;23500000,NA(),IF(C1121=2026,IF(J1121&lt;=4890000,1040000,IF(J1121&lt;=6550000,670000,620000)),IF(J1121&lt;=1320000,950000,IF(J1121&lt;=3360000,880000,IF(J1121&lt;=4890000,680000,IF(J1121&lt;=6550000,630000,580000))))))</f>
        <v/>
      </c>
      <c r="L1121" s="16">
        <f>IF(D1121=1,IF(J1121&lt;=9000000,380000,IF(J1121&lt;=9500000,260000,IF(J1121&lt;=10000000,130000,0))),0)</f>
        <v/>
      </c>
      <c r="M1121" s="16">
        <f>IF(D1121=1,IF(J1121&lt;=9000000,330000,IF(J1121&lt;=9500000,220000,IF(J1121&lt;=10000000,110000,0))),0)</f>
        <v/>
      </c>
      <c r="N1121" s="16">
        <f>IF(D1121=1,IF(J1121&lt;=9000000,50000,IF(J1121&lt;=9500000,40000,IF(J1121&lt;=10000000,20000,0))),0)</f>
        <v/>
      </c>
      <c r="O1121" s="16">
        <f>MAX(0,ROUNDDOWN(J1121-G1121-K1121-L1121-E1121*380000-F1121*630000-H1121,-3))</f>
        <v/>
      </c>
      <c r="P1121" s="16">
        <f>MAX(0,ROUNDDOWN(J1121-G1121-430000-M1121-E1121*330000-F1121*450000-I1121,-3))</f>
        <v/>
      </c>
      <c r="Q1121" s="16">
        <f>50000+N1121+E1121*50000+F1121*180000</f>
        <v/>
      </c>
      <c r="R1121" s="16">
        <f>IF(P1121&lt;=2000000,MIN(Q1121,P1121),MAX(Q1121-(P1121-2000000),50000))*0.05</f>
        <v/>
      </c>
      <c r="S1121" s="16">
        <f>MAX(0,P1121*0.1-R1121)</f>
        <v/>
      </c>
      <c r="T1121" s="16">
        <f>Q1121+MAX(0,K1121-480000)</f>
        <v/>
      </c>
      <c r="U1121" s="16">
        <f>P1121-T1121</f>
        <v/>
      </c>
      <c r="V1121" s="17">
        <f>IF(U1121&lt;0,0,LOOKUP(U1121,{0,1950001,3300001,6950001,9000001,18000001,40000001},{0.05,0.1,0.2,0.23,0.33,0.4,0.45}))</f>
        <v/>
      </c>
      <c r="W1121" s="18">
        <f>IF(U1121&lt;0,0.9,0.9-V1121*1.021)</f>
        <v/>
      </c>
      <c r="X1121" s="16">
        <f>ROUNDDOWN(S1121*0.2/W1121+2000,0)</f>
        <v/>
      </c>
      <c r="Y1121" s="17">
        <f>IF(O1121&lt;=0,0,LOOKUP(O1121,{0,1950001,3300001,6950001,9000001,18000001,40000001},{0.05,0.1,0.2,0.23,0.33,0.4,0.45}))</f>
        <v/>
      </c>
    </row>
    <row r="1122">
      <c r="A1122" t="inlineStr">
        <is>
          <t>1万円刻み</t>
        </is>
      </c>
      <c r="B1122" s="16">
        <f>'3_1万円刻み'!$A$160</f>
        <v/>
      </c>
      <c r="C1122" t="n">
        <v>2026</v>
      </c>
      <c r="D1122" t="n">
        <v>0</v>
      </c>
      <c r="E1122" t="n">
        <v>0</v>
      </c>
      <c r="F1122" t="n">
        <v>0</v>
      </c>
      <c r="G1122" s="16">
        <f>ROUND(MIN(B1122/12,650000)*12*0.0915+MIN(B1122/12,1390000)*12*(0.0504+0)+B1122*0.005,0)</f>
        <v/>
      </c>
      <c r="H1122" t="n">
        <v>0</v>
      </c>
      <c r="I1122" t="n">
        <v>0</v>
      </c>
      <c r="J1122" s="16">
        <f>IF(C1122=2026,IF(B1122&lt;741000,0,IF(B1122&lt;2191000,B1122-740000,IF(B1122&lt;2193000,1451000,IF(B1122&lt;2196000,1453000,IF(B1122&lt;2200000,1456000,IF(B1122&lt;3600000,ROUNDDOWN(B1122/4,-3)*2.8-80000,IF(B1122&lt;6600000,ROUNDDOWN(B1122/4,-3)*3.2-440000,IF(B1122&lt;8500000,ROUNDDOWN(B1122*0.9,0)-1100000,B1122-1950000)))))))),IF(B1122&lt;651000,0,IF(B1122&lt;1900000,B1122-650000,IF(B1122&lt;3600000,ROUNDDOWN(B1122/4,-3)*2.8-80000,IF(B1122&lt;6600000,ROUNDDOWN(B1122/4,-3)*3.2-440000,IF(B1122&lt;8500000,ROUNDDOWN(B1122*0.9,0)-1100000,B1122-1950000))))))</f>
        <v/>
      </c>
      <c r="K1122" s="16">
        <f>IF(J1122&gt;23500000,NA(),IF(C1122=2026,IF(J1122&lt;=4890000,1040000,IF(J1122&lt;=6550000,670000,620000)),IF(J1122&lt;=1320000,950000,IF(J1122&lt;=3360000,880000,IF(J1122&lt;=4890000,680000,IF(J1122&lt;=6550000,630000,580000))))))</f>
        <v/>
      </c>
      <c r="L1122" s="16">
        <f>IF(D1122=1,IF(J1122&lt;=9000000,380000,IF(J1122&lt;=9500000,260000,IF(J1122&lt;=10000000,130000,0))),0)</f>
        <v/>
      </c>
      <c r="M1122" s="16">
        <f>IF(D1122=1,IF(J1122&lt;=9000000,330000,IF(J1122&lt;=9500000,220000,IF(J1122&lt;=10000000,110000,0))),0)</f>
        <v/>
      </c>
      <c r="N1122" s="16">
        <f>IF(D1122=1,IF(J1122&lt;=9000000,50000,IF(J1122&lt;=9500000,40000,IF(J1122&lt;=10000000,20000,0))),0)</f>
        <v/>
      </c>
      <c r="O1122" s="16">
        <f>MAX(0,ROUNDDOWN(J1122-G1122-K1122-L1122-E1122*380000-F1122*630000-H1122,-3))</f>
        <v/>
      </c>
      <c r="P1122" s="16">
        <f>MAX(0,ROUNDDOWN(J1122-G1122-430000-M1122-E1122*330000-F1122*450000-I1122,-3))</f>
        <v/>
      </c>
      <c r="Q1122" s="16">
        <f>50000+N1122+E1122*50000+F1122*180000</f>
        <v/>
      </c>
      <c r="R1122" s="16">
        <f>IF(P1122&lt;=2000000,MIN(Q1122,P1122),MAX(Q1122-(P1122-2000000),50000))*0.05</f>
        <v/>
      </c>
      <c r="S1122" s="16">
        <f>MAX(0,P1122*0.1-R1122)</f>
        <v/>
      </c>
      <c r="T1122" s="16">
        <f>Q1122+MAX(0,K1122-480000)</f>
        <v/>
      </c>
      <c r="U1122" s="16">
        <f>P1122-T1122</f>
        <v/>
      </c>
      <c r="V1122" s="17">
        <f>IF(U1122&lt;0,0,LOOKUP(U1122,{0,1950001,3300001,6950001,9000001,18000001,40000001},{0.05,0.1,0.2,0.23,0.33,0.4,0.45}))</f>
        <v/>
      </c>
      <c r="W1122" s="18">
        <f>IF(U1122&lt;0,0.9,0.9-V1122*1.021)</f>
        <v/>
      </c>
      <c r="X1122" s="16">
        <f>ROUNDDOWN(S1122*0.2/W1122+2000,0)</f>
        <v/>
      </c>
      <c r="Y1122" s="17">
        <f>IF(O1122&lt;=0,0,LOOKUP(O1122,{0,1950001,3300001,6950001,9000001,18000001,40000001},{0.05,0.1,0.2,0.23,0.33,0.4,0.45}))</f>
        <v/>
      </c>
    </row>
    <row r="1123">
      <c r="A1123" t="inlineStr">
        <is>
          <t>1万円刻み</t>
        </is>
      </c>
      <c r="B1123" s="16">
        <f>'3_1万円刻み'!$A$160</f>
        <v/>
      </c>
      <c r="C1123" t="n">
        <v>2025</v>
      </c>
      <c r="D1123" t="n">
        <v>1</v>
      </c>
      <c r="E1123" t="n">
        <v>0</v>
      </c>
      <c r="F1123" t="n">
        <v>0</v>
      </c>
      <c r="G1123" s="16">
        <f>ROUND(MIN(B1123/12,650000)*12*0.0915+MIN(B1123/12,1390000)*12*(0.0504+0)+B1123*0.005,0)</f>
        <v/>
      </c>
      <c r="H1123" t="n">
        <v>0</v>
      </c>
      <c r="I1123" t="n">
        <v>0</v>
      </c>
      <c r="J1123" s="16">
        <f>IF(C1123=2026,IF(B1123&lt;741000,0,IF(B1123&lt;2191000,B1123-740000,IF(B1123&lt;2193000,1451000,IF(B1123&lt;2196000,1453000,IF(B1123&lt;2200000,1456000,IF(B1123&lt;3600000,ROUNDDOWN(B1123/4,-3)*2.8-80000,IF(B1123&lt;6600000,ROUNDDOWN(B1123/4,-3)*3.2-440000,IF(B1123&lt;8500000,ROUNDDOWN(B1123*0.9,0)-1100000,B1123-1950000)))))))),IF(B1123&lt;651000,0,IF(B1123&lt;1900000,B1123-650000,IF(B1123&lt;3600000,ROUNDDOWN(B1123/4,-3)*2.8-80000,IF(B1123&lt;6600000,ROUNDDOWN(B1123/4,-3)*3.2-440000,IF(B1123&lt;8500000,ROUNDDOWN(B1123*0.9,0)-1100000,B1123-1950000))))))</f>
        <v/>
      </c>
      <c r="K1123" s="16">
        <f>IF(J1123&gt;23500000,NA(),IF(C1123=2026,IF(J1123&lt;=4890000,1040000,IF(J1123&lt;=6550000,670000,620000)),IF(J1123&lt;=1320000,950000,IF(J1123&lt;=3360000,880000,IF(J1123&lt;=4890000,680000,IF(J1123&lt;=6550000,630000,580000))))))</f>
        <v/>
      </c>
      <c r="L1123" s="16">
        <f>IF(D1123=1,IF(J1123&lt;=9000000,380000,IF(J1123&lt;=9500000,260000,IF(J1123&lt;=10000000,130000,0))),0)</f>
        <v/>
      </c>
      <c r="M1123" s="16">
        <f>IF(D1123=1,IF(J1123&lt;=9000000,330000,IF(J1123&lt;=9500000,220000,IF(J1123&lt;=10000000,110000,0))),0)</f>
        <v/>
      </c>
      <c r="N1123" s="16">
        <f>IF(D1123=1,IF(J1123&lt;=9000000,50000,IF(J1123&lt;=9500000,40000,IF(J1123&lt;=10000000,20000,0))),0)</f>
        <v/>
      </c>
      <c r="O1123" s="16">
        <f>MAX(0,ROUNDDOWN(J1123-G1123-K1123-L1123-E1123*380000-F1123*630000-H1123,-3))</f>
        <v/>
      </c>
      <c r="P1123" s="16">
        <f>MAX(0,ROUNDDOWN(J1123-G1123-430000-M1123-E1123*330000-F1123*450000-I1123,-3))</f>
        <v/>
      </c>
      <c r="Q1123" s="16">
        <f>50000+N1123+E1123*50000+F1123*180000</f>
        <v/>
      </c>
      <c r="R1123" s="16">
        <f>IF(P1123&lt;=2000000,MIN(Q1123,P1123),MAX(Q1123-(P1123-2000000),50000))*0.05</f>
        <v/>
      </c>
      <c r="S1123" s="16">
        <f>MAX(0,P1123*0.1-R1123)</f>
        <v/>
      </c>
      <c r="T1123" s="16">
        <f>Q1123+MAX(0,K1123-480000)</f>
        <v/>
      </c>
      <c r="U1123" s="16">
        <f>P1123-T1123</f>
        <v/>
      </c>
      <c r="V1123" s="17">
        <f>IF(U1123&lt;0,0,LOOKUP(U1123,{0,1950001,3300001,6950001,9000001,18000001,40000001},{0.05,0.1,0.2,0.23,0.33,0.4,0.45}))</f>
        <v/>
      </c>
      <c r="W1123" s="18">
        <f>IF(U1123&lt;0,0.9,0.9-V1123*1.021)</f>
        <v/>
      </c>
      <c r="X1123" s="16">
        <f>ROUNDDOWN(S1123*0.2/W1123+2000,0)</f>
        <v/>
      </c>
      <c r="Y1123" s="17">
        <f>IF(O1123&lt;=0,0,LOOKUP(O1123,{0,1950001,3300001,6950001,9000001,18000001,40000001},{0.05,0.1,0.2,0.23,0.33,0.4,0.45}))</f>
        <v/>
      </c>
    </row>
    <row r="1124">
      <c r="A1124" t="inlineStr">
        <is>
          <t>1万円刻み</t>
        </is>
      </c>
      <c r="B1124" s="16">
        <f>'3_1万円刻み'!$A$160</f>
        <v/>
      </c>
      <c r="C1124" t="n">
        <v>2026</v>
      </c>
      <c r="D1124" t="n">
        <v>1</v>
      </c>
      <c r="E1124" t="n">
        <v>0</v>
      </c>
      <c r="F1124" t="n">
        <v>0</v>
      </c>
      <c r="G1124" s="16">
        <f>ROUND(MIN(B1124/12,650000)*12*0.0915+MIN(B1124/12,1390000)*12*(0.0504+0)+B1124*0.005,0)</f>
        <v/>
      </c>
      <c r="H1124" t="n">
        <v>0</v>
      </c>
      <c r="I1124" t="n">
        <v>0</v>
      </c>
      <c r="J1124" s="16">
        <f>IF(C1124=2026,IF(B1124&lt;741000,0,IF(B1124&lt;2191000,B1124-740000,IF(B1124&lt;2193000,1451000,IF(B1124&lt;2196000,1453000,IF(B1124&lt;2200000,1456000,IF(B1124&lt;3600000,ROUNDDOWN(B1124/4,-3)*2.8-80000,IF(B1124&lt;6600000,ROUNDDOWN(B1124/4,-3)*3.2-440000,IF(B1124&lt;8500000,ROUNDDOWN(B1124*0.9,0)-1100000,B1124-1950000)))))))),IF(B1124&lt;651000,0,IF(B1124&lt;1900000,B1124-650000,IF(B1124&lt;3600000,ROUNDDOWN(B1124/4,-3)*2.8-80000,IF(B1124&lt;6600000,ROUNDDOWN(B1124/4,-3)*3.2-440000,IF(B1124&lt;8500000,ROUNDDOWN(B1124*0.9,0)-1100000,B1124-1950000))))))</f>
        <v/>
      </c>
      <c r="K1124" s="16">
        <f>IF(J1124&gt;23500000,NA(),IF(C1124=2026,IF(J1124&lt;=4890000,1040000,IF(J1124&lt;=6550000,670000,620000)),IF(J1124&lt;=1320000,950000,IF(J1124&lt;=3360000,880000,IF(J1124&lt;=4890000,680000,IF(J1124&lt;=6550000,630000,580000))))))</f>
        <v/>
      </c>
      <c r="L1124" s="16">
        <f>IF(D1124=1,IF(J1124&lt;=9000000,380000,IF(J1124&lt;=9500000,260000,IF(J1124&lt;=10000000,130000,0))),0)</f>
        <v/>
      </c>
      <c r="M1124" s="16">
        <f>IF(D1124=1,IF(J1124&lt;=9000000,330000,IF(J1124&lt;=9500000,220000,IF(J1124&lt;=10000000,110000,0))),0)</f>
        <v/>
      </c>
      <c r="N1124" s="16">
        <f>IF(D1124=1,IF(J1124&lt;=9000000,50000,IF(J1124&lt;=9500000,40000,IF(J1124&lt;=10000000,20000,0))),0)</f>
        <v/>
      </c>
      <c r="O1124" s="16">
        <f>MAX(0,ROUNDDOWN(J1124-G1124-K1124-L1124-E1124*380000-F1124*630000-H1124,-3))</f>
        <v/>
      </c>
      <c r="P1124" s="16">
        <f>MAX(0,ROUNDDOWN(J1124-G1124-430000-M1124-E1124*330000-F1124*450000-I1124,-3))</f>
        <v/>
      </c>
      <c r="Q1124" s="16">
        <f>50000+N1124+E1124*50000+F1124*180000</f>
        <v/>
      </c>
      <c r="R1124" s="16">
        <f>IF(P1124&lt;=2000000,MIN(Q1124,P1124),MAX(Q1124-(P1124-2000000),50000))*0.05</f>
        <v/>
      </c>
      <c r="S1124" s="16">
        <f>MAX(0,P1124*0.1-R1124)</f>
        <v/>
      </c>
      <c r="T1124" s="16">
        <f>Q1124+MAX(0,K1124-480000)</f>
        <v/>
      </c>
      <c r="U1124" s="16">
        <f>P1124-T1124</f>
        <v/>
      </c>
      <c r="V1124" s="17">
        <f>IF(U1124&lt;0,0,LOOKUP(U1124,{0,1950001,3300001,6950001,9000001,18000001,40000001},{0.05,0.1,0.2,0.23,0.33,0.4,0.45}))</f>
        <v/>
      </c>
      <c r="W1124" s="18">
        <f>IF(U1124&lt;0,0.9,0.9-V1124*1.021)</f>
        <v/>
      </c>
      <c r="X1124" s="16">
        <f>ROUNDDOWN(S1124*0.2/W1124+2000,0)</f>
        <v/>
      </c>
      <c r="Y1124" s="17">
        <f>IF(O1124&lt;=0,0,LOOKUP(O1124,{0,1950001,3300001,6950001,9000001,18000001,40000001},{0.05,0.1,0.2,0.23,0.33,0.4,0.45}))</f>
        <v/>
      </c>
    </row>
    <row r="1125">
      <c r="A1125" t="inlineStr">
        <is>
          <t>1万円刻み</t>
        </is>
      </c>
      <c r="B1125" s="16">
        <f>'3_1万円刻み'!$A$161</f>
        <v/>
      </c>
      <c r="C1125" t="n">
        <v>2025</v>
      </c>
      <c r="D1125" t="n">
        <v>0</v>
      </c>
      <c r="E1125" t="n">
        <v>0</v>
      </c>
      <c r="F1125" t="n">
        <v>0</v>
      </c>
      <c r="G1125" s="16">
        <f>ROUND(MIN(B1125/12,650000)*12*0.0915+MIN(B1125/12,1390000)*12*(0.0504+0)+B1125*0.005,0)</f>
        <v/>
      </c>
      <c r="H1125" t="n">
        <v>0</v>
      </c>
      <c r="I1125" t="n">
        <v>0</v>
      </c>
      <c r="J1125" s="16">
        <f>IF(C1125=2026,IF(B1125&lt;741000,0,IF(B1125&lt;2191000,B1125-740000,IF(B1125&lt;2193000,1451000,IF(B1125&lt;2196000,1453000,IF(B1125&lt;2200000,1456000,IF(B1125&lt;3600000,ROUNDDOWN(B1125/4,-3)*2.8-80000,IF(B1125&lt;6600000,ROUNDDOWN(B1125/4,-3)*3.2-440000,IF(B1125&lt;8500000,ROUNDDOWN(B1125*0.9,0)-1100000,B1125-1950000)))))))),IF(B1125&lt;651000,0,IF(B1125&lt;1900000,B1125-650000,IF(B1125&lt;3600000,ROUNDDOWN(B1125/4,-3)*2.8-80000,IF(B1125&lt;6600000,ROUNDDOWN(B1125/4,-3)*3.2-440000,IF(B1125&lt;8500000,ROUNDDOWN(B1125*0.9,0)-1100000,B1125-1950000))))))</f>
        <v/>
      </c>
      <c r="K1125" s="16">
        <f>IF(J1125&gt;23500000,NA(),IF(C1125=2026,IF(J1125&lt;=4890000,1040000,IF(J1125&lt;=6550000,670000,620000)),IF(J1125&lt;=1320000,950000,IF(J1125&lt;=3360000,880000,IF(J1125&lt;=4890000,680000,IF(J1125&lt;=6550000,630000,580000))))))</f>
        <v/>
      </c>
      <c r="L1125" s="16">
        <f>IF(D1125=1,IF(J1125&lt;=9000000,380000,IF(J1125&lt;=9500000,260000,IF(J1125&lt;=10000000,130000,0))),0)</f>
        <v/>
      </c>
      <c r="M1125" s="16">
        <f>IF(D1125=1,IF(J1125&lt;=9000000,330000,IF(J1125&lt;=9500000,220000,IF(J1125&lt;=10000000,110000,0))),0)</f>
        <v/>
      </c>
      <c r="N1125" s="16">
        <f>IF(D1125=1,IF(J1125&lt;=9000000,50000,IF(J1125&lt;=9500000,40000,IF(J1125&lt;=10000000,20000,0))),0)</f>
        <v/>
      </c>
      <c r="O1125" s="16">
        <f>MAX(0,ROUNDDOWN(J1125-G1125-K1125-L1125-E1125*380000-F1125*630000-H1125,-3))</f>
        <v/>
      </c>
      <c r="P1125" s="16">
        <f>MAX(0,ROUNDDOWN(J1125-G1125-430000-M1125-E1125*330000-F1125*450000-I1125,-3))</f>
        <v/>
      </c>
      <c r="Q1125" s="16">
        <f>50000+N1125+E1125*50000+F1125*180000</f>
        <v/>
      </c>
      <c r="R1125" s="16">
        <f>IF(P1125&lt;=2000000,MIN(Q1125,P1125),MAX(Q1125-(P1125-2000000),50000))*0.05</f>
        <v/>
      </c>
      <c r="S1125" s="16">
        <f>MAX(0,P1125*0.1-R1125)</f>
        <v/>
      </c>
      <c r="T1125" s="16">
        <f>Q1125+MAX(0,K1125-480000)</f>
        <v/>
      </c>
      <c r="U1125" s="16">
        <f>P1125-T1125</f>
        <v/>
      </c>
      <c r="V1125" s="17">
        <f>IF(U1125&lt;0,0,LOOKUP(U1125,{0,1950001,3300001,6950001,9000001,18000001,40000001},{0.05,0.1,0.2,0.23,0.33,0.4,0.45}))</f>
        <v/>
      </c>
      <c r="W1125" s="18">
        <f>IF(U1125&lt;0,0.9,0.9-V1125*1.021)</f>
        <v/>
      </c>
      <c r="X1125" s="16">
        <f>ROUNDDOWN(S1125*0.2/W1125+2000,0)</f>
        <v/>
      </c>
      <c r="Y1125" s="17">
        <f>IF(O1125&lt;=0,0,LOOKUP(O1125,{0,1950001,3300001,6950001,9000001,18000001,40000001},{0.05,0.1,0.2,0.23,0.33,0.4,0.45}))</f>
        <v/>
      </c>
    </row>
    <row r="1126">
      <c r="A1126" t="inlineStr">
        <is>
          <t>1万円刻み</t>
        </is>
      </c>
      <c r="B1126" s="16">
        <f>'3_1万円刻み'!$A$161</f>
        <v/>
      </c>
      <c r="C1126" t="n">
        <v>2026</v>
      </c>
      <c r="D1126" t="n">
        <v>0</v>
      </c>
      <c r="E1126" t="n">
        <v>0</v>
      </c>
      <c r="F1126" t="n">
        <v>0</v>
      </c>
      <c r="G1126" s="16">
        <f>ROUND(MIN(B1126/12,650000)*12*0.0915+MIN(B1126/12,1390000)*12*(0.0504+0)+B1126*0.005,0)</f>
        <v/>
      </c>
      <c r="H1126" t="n">
        <v>0</v>
      </c>
      <c r="I1126" t="n">
        <v>0</v>
      </c>
      <c r="J1126" s="16">
        <f>IF(C1126=2026,IF(B1126&lt;741000,0,IF(B1126&lt;2191000,B1126-740000,IF(B1126&lt;2193000,1451000,IF(B1126&lt;2196000,1453000,IF(B1126&lt;2200000,1456000,IF(B1126&lt;3600000,ROUNDDOWN(B1126/4,-3)*2.8-80000,IF(B1126&lt;6600000,ROUNDDOWN(B1126/4,-3)*3.2-440000,IF(B1126&lt;8500000,ROUNDDOWN(B1126*0.9,0)-1100000,B1126-1950000)))))))),IF(B1126&lt;651000,0,IF(B1126&lt;1900000,B1126-650000,IF(B1126&lt;3600000,ROUNDDOWN(B1126/4,-3)*2.8-80000,IF(B1126&lt;6600000,ROUNDDOWN(B1126/4,-3)*3.2-440000,IF(B1126&lt;8500000,ROUNDDOWN(B1126*0.9,0)-1100000,B1126-1950000))))))</f>
        <v/>
      </c>
      <c r="K1126" s="16">
        <f>IF(J1126&gt;23500000,NA(),IF(C1126=2026,IF(J1126&lt;=4890000,1040000,IF(J1126&lt;=6550000,670000,620000)),IF(J1126&lt;=1320000,950000,IF(J1126&lt;=3360000,880000,IF(J1126&lt;=4890000,680000,IF(J1126&lt;=6550000,630000,580000))))))</f>
        <v/>
      </c>
      <c r="L1126" s="16">
        <f>IF(D1126=1,IF(J1126&lt;=9000000,380000,IF(J1126&lt;=9500000,260000,IF(J1126&lt;=10000000,130000,0))),0)</f>
        <v/>
      </c>
      <c r="M1126" s="16">
        <f>IF(D1126=1,IF(J1126&lt;=9000000,330000,IF(J1126&lt;=9500000,220000,IF(J1126&lt;=10000000,110000,0))),0)</f>
        <v/>
      </c>
      <c r="N1126" s="16">
        <f>IF(D1126=1,IF(J1126&lt;=9000000,50000,IF(J1126&lt;=9500000,40000,IF(J1126&lt;=10000000,20000,0))),0)</f>
        <v/>
      </c>
      <c r="O1126" s="16">
        <f>MAX(0,ROUNDDOWN(J1126-G1126-K1126-L1126-E1126*380000-F1126*630000-H1126,-3))</f>
        <v/>
      </c>
      <c r="P1126" s="16">
        <f>MAX(0,ROUNDDOWN(J1126-G1126-430000-M1126-E1126*330000-F1126*450000-I1126,-3))</f>
        <v/>
      </c>
      <c r="Q1126" s="16">
        <f>50000+N1126+E1126*50000+F1126*180000</f>
        <v/>
      </c>
      <c r="R1126" s="16">
        <f>IF(P1126&lt;=2000000,MIN(Q1126,P1126),MAX(Q1126-(P1126-2000000),50000))*0.05</f>
        <v/>
      </c>
      <c r="S1126" s="16">
        <f>MAX(0,P1126*0.1-R1126)</f>
        <v/>
      </c>
      <c r="T1126" s="16">
        <f>Q1126+MAX(0,K1126-480000)</f>
        <v/>
      </c>
      <c r="U1126" s="16">
        <f>P1126-T1126</f>
        <v/>
      </c>
      <c r="V1126" s="17">
        <f>IF(U1126&lt;0,0,LOOKUP(U1126,{0,1950001,3300001,6950001,9000001,18000001,40000001},{0.05,0.1,0.2,0.23,0.33,0.4,0.45}))</f>
        <v/>
      </c>
      <c r="W1126" s="18">
        <f>IF(U1126&lt;0,0.9,0.9-V1126*1.021)</f>
        <v/>
      </c>
      <c r="X1126" s="16">
        <f>ROUNDDOWN(S1126*0.2/W1126+2000,0)</f>
        <v/>
      </c>
      <c r="Y1126" s="17">
        <f>IF(O1126&lt;=0,0,LOOKUP(O1126,{0,1950001,3300001,6950001,9000001,18000001,40000001},{0.05,0.1,0.2,0.23,0.33,0.4,0.45}))</f>
        <v/>
      </c>
    </row>
    <row r="1127">
      <c r="A1127" t="inlineStr">
        <is>
          <t>1万円刻み</t>
        </is>
      </c>
      <c r="B1127" s="16">
        <f>'3_1万円刻み'!$A$161</f>
        <v/>
      </c>
      <c r="C1127" t="n">
        <v>2025</v>
      </c>
      <c r="D1127" t="n">
        <v>1</v>
      </c>
      <c r="E1127" t="n">
        <v>0</v>
      </c>
      <c r="F1127" t="n">
        <v>0</v>
      </c>
      <c r="G1127" s="16">
        <f>ROUND(MIN(B1127/12,650000)*12*0.0915+MIN(B1127/12,1390000)*12*(0.0504+0)+B1127*0.005,0)</f>
        <v/>
      </c>
      <c r="H1127" t="n">
        <v>0</v>
      </c>
      <c r="I1127" t="n">
        <v>0</v>
      </c>
      <c r="J1127" s="16">
        <f>IF(C1127=2026,IF(B1127&lt;741000,0,IF(B1127&lt;2191000,B1127-740000,IF(B1127&lt;2193000,1451000,IF(B1127&lt;2196000,1453000,IF(B1127&lt;2200000,1456000,IF(B1127&lt;3600000,ROUNDDOWN(B1127/4,-3)*2.8-80000,IF(B1127&lt;6600000,ROUNDDOWN(B1127/4,-3)*3.2-440000,IF(B1127&lt;8500000,ROUNDDOWN(B1127*0.9,0)-1100000,B1127-1950000)))))))),IF(B1127&lt;651000,0,IF(B1127&lt;1900000,B1127-650000,IF(B1127&lt;3600000,ROUNDDOWN(B1127/4,-3)*2.8-80000,IF(B1127&lt;6600000,ROUNDDOWN(B1127/4,-3)*3.2-440000,IF(B1127&lt;8500000,ROUNDDOWN(B1127*0.9,0)-1100000,B1127-1950000))))))</f>
        <v/>
      </c>
      <c r="K1127" s="16">
        <f>IF(J1127&gt;23500000,NA(),IF(C1127=2026,IF(J1127&lt;=4890000,1040000,IF(J1127&lt;=6550000,670000,620000)),IF(J1127&lt;=1320000,950000,IF(J1127&lt;=3360000,880000,IF(J1127&lt;=4890000,680000,IF(J1127&lt;=6550000,630000,580000))))))</f>
        <v/>
      </c>
      <c r="L1127" s="16">
        <f>IF(D1127=1,IF(J1127&lt;=9000000,380000,IF(J1127&lt;=9500000,260000,IF(J1127&lt;=10000000,130000,0))),0)</f>
        <v/>
      </c>
      <c r="M1127" s="16">
        <f>IF(D1127=1,IF(J1127&lt;=9000000,330000,IF(J1127&lt;=9500000,220000,IF(J1127&lt;=10000000,110000,0))),0)</f>
        <v/>
      </c>
      <c r="N1127" s="16">
        <f>IF(D1127=1,IF(J1127&lt;=9000000,50000,IF(J1127&lt;=9500000,40000,IF(J1127&lt;=10000000,20000,0))),0)</f>
        <v/>
      </c>
      <c r="O1127" s="16">
        <f>MAX(0,ROUNDDOWN(J1127-G1127-K1127-L1127-E1127*380000-F1127*630000-H1127,-3))</f>
        <v/>
      </c>
      <c r="P1127" s="16">
        <f>MAX(0,ROUNDDOWN(J1127-G1127-430000-M1127-E1127*330000-F1127*450000-I1127,-3))</f>
        <v/>
      </c>
      <c r="Q1127" s="16">
        <f>50000+N1127+E1127*50000+F1127*180000</f>
        <v/>
      </c>
      <c r="R1127" s="16">
        <f>IF(P1127&lt;=2000000,MIN(Q1127,P1127),MAX(Q1127-(P1127-2000000),50000))*0.05</f>
        <v/>
      </c>
      <c r="S1127" s="16">
        <f>MAX(0,P1127*0.1-R1127)</f>
        <v/>
      </c>
      <c r="T1127" s="16">
        <f>Q1127+MAX(0,K1127-480000)</f>
        <v/>
      </c>
      <c r="U1127" s="16">
        <f>P1127-T1127</f>
        <v/>
      </c>
      <c r="V1127" s="17">
        <f>IF(U1127&lt;0,0,LOOKUP(U1127,{0,1950001,3300001,6950001,9000001,18000001,40000001},{0.05,0.1,0.2,0.23,0.33,0.4,0.45}))</f>
        <v/>
      </c>
      <c r="W1127" s="18">
        <f>IF(U1127&lt;0,0.9,0.9-V1127*1.021)</f>
        <v/>
      </c>
      <c r="X1127" s="16">
        <f>ROUNDDOWN(S1127*0.2/W1127+2000,0)</f>
        <v/>
      </c>
      <c r="Y1127" s="17">
        <f>IF(O1127&lt;=0,0,LOOKUP(O1127,{0,1950001,3300001,6950001,9000001,18000001,40000001},{0.05,0.1,0.2,0.23,0.33,0.4,0.45}))</f>
        <v/>
      </c>
    </row>
    <row r="1128">
      <c r="A1128" t="inlineStr">
        <is>
          <t>1万円刻み</t>
        </is>
      </c>
      <c r="B1128" s="16">
        <f>'3_1万円刻み'!$A$161</f>
        <v/>
      </c>
      <c r="C1128" t="n">
        <v>2026</v>
      </c>
      <c r="D1128" t="n">
        <v>1</v>
      </c>
      <c r="E1128" t="n">
        <v>0</v>
      </c>
      <c r="F1128" t="n">
        <v>0</v>
      </c>
      <c r="G1128" s="16">
        <f>ROUND(MIN(B1128/12,650000)*12*0.0915+MIN(B1128/12,1390000)*12*(0.0504+0)+B1128*0.005,0)</f>
        <v/>
      </c>
      <c r="H1128" t="n">
        <v>0</v>
      </c>
      <c r="I1128" t="n">
        <v>0</v>
      </c>
      <c r="J1128" s="16">
        <f>IF(C1128=2026,IF(B1128&lt;741000,0,IF(B1128&lt;2191000,B1128-740000,IF(B1128&lt;2193000,1451000,IF(B1128&lt;2196000,1453000,IF(B1128&lt;2200000,1456000,IF(B1128&lt;3600000,ROUNDDOWN(B1128/4,-3)*2.8-80000,IF(B1128&lt;6600000,ROUNDDOWN(B1128/4,-3)*3.2-440000,IF(B1128&lt;8500000,ROUNDDOWN(B1128*0.9,0)-1100000,B1128-1950000)))))))),IF(B1128&lt;651000,0,IF(B1128&lt;1900000,B1128-650000,IF(B1128&lt;3600000,ROUNDDOWN(B1128/4,-3)*2.8-80000,IF(B1128&lt;6600000,ROUNDDOWN(B1128/4,-3)*3.2-440000,IF(B1128&lt;8500000,ROUNDDOWN(B1128*0.9,0)-1100000,B1128-1950000))))))</f>
        <v/>
      </c>
      <c r="K1128" s="16">
        <f>IF(J1128&gt;23500000,NA(),IF(C1128=2026,IF(J1128&lt;=4890000,1040000,IF(J1128&lt;=6550000,670000,620000)),IF(J1128&lt;=1320000,950000,IF(J1128&lt;=3360000,880000,IF(J1128&lt;=4890000,680000,IF(J1128&lt;=6550000,630000,580000))))))</f>
        <v/>
      </c>
      <c r="L1128" s="16">
        <f>IF(D1128=1,IF(J1128&lt;=9000000,380000,IF(J1128&lt;=9500000,260000,IF(J1128&lt;=10000000,130000,0))),0)</f>
        <v/>
      </c>
      <c r="M1128" s="16">
        <f>IF(D1128=1,IF(J1128&lt;=9000000,330000,IF(J1128&lt;=9500000,220000,IF(J1128&lt;=10000000,110000,0))),0)</f>
        <v/>
      </c>
      <c r="N1128" s="16">
        <f>IF(D1128=1,IF(J1128&lt;=9000000,50000,IF(J1128&lt;=9500000,40000,IF(J1128&lt;=10000000,20000,0))),0)</f>
        <v/>
      </c>
      <c r="O1128" s="16">
        <f>MAX(0,ROUNDDOWN(J1128-G1128-K1128-L1128-E1128*380000-F1128*630000-H1128,-3))</f>
        <v/>
      </c>
      <c r="P1128" s="16">
        <f>MAX(0,ROUNDDOWN(J1128-G1128-430000-M1128-E1128*330000-F1128*450000-I1128,-3))</f>
        <v/>
      </c>
      <c r="Q1128" s="16">
        <f>50000+N1128+E1128*50000+F1128*180000</f>
        <v/>
      </c>
      <c r="R1128" s="16">
        <f>IF(P1128&lt;=2000000,MIN(Q1128,P1128),MAX(Q1128-(P1128-2000000),50000))*0.05</f>
        <v/>
      </c>
      <c r="S1128" s="16">
        <f>MAX(0,P1128*0.1-R1128)</f>
        <v/>
      </c>
      <c r="T1128" s="16">
        <f>Q1128+MAX(0,K1128-480000)</f>
        <v/>
      </c>
      <c r="U1128" s="16">
        <f>P1128-T1128</f>
        <v/>
      </c>
      <c r="V1128" s="17">
        <f>IF(U1128&lt;0,0,LOOKUP(U1128,{0,1950001,3300001,6950001,9000001,18000001,40000001},{0.05,0.1,0.2,0.23,0.33,0.4,0.45}))</f>
        <v/>
      </c>
      <c r="W1128" s="18">
        <f>IF(U1128&lt;0,0.9,0.9-V1128*1.021)</f>
        <v/>
      </c>
      <c r="X1128" s="16">
        <f>ROUNDDOWN(S1128*0.2/W1128+2000,0)</f>
        <v/>
      </c>
      <c r="Y1128" s="17">
        <f>IF(O1128&lt;=0,0,LOOKUP(O1128,{0,1950001,3300001,6950001,9000001,18000001,40000001},{0.05,0.1,0.2,0.23,0.33,0.4,0.45}))</f>
        <v/>
      </c>
    </row>
    <row r="1129">
      <c r="A1129" t="inlineStr">
        <is>
          <t>1万円刻み</t>
        </is>
      </c>
      <c r="B1129" s="16">
        <f>'3_1万円刻み'!$A$162</f>
        <v/>
      </c>
      <c r="C1129" t="n">
        <v>2025</v>
      </c>
      <c r="D1129" t="n">
        <v>0</v>
      </c>
      <c r="E1129" t="n">
        <v>0</v>
      </c>
      <c r="F1129" t="n">
        <v>0</v>
      </c>
      <c r="G1129" s="16">
        <f>ROUND(MIN(B1129/12,650000)*12*0.0915+MIN(B1129/12,1390000)*12*(0.0504+0)+B1129*0.005,0)</f>
        <v/>
      </c>
      <c r="H1129" t="n">
        <v>0</v>
      </c>
      <c r="I1129" t="n">
        <v>0</v>
      </c>
      <c r="J1129" s="16">
        <f>IF(C1129=2026,IF(B1129&lt;741000,0,IF(B1129&lt;2191000,B1129-740000,IF(B1129&lt;2193000,1451000,IF(B1129&lt;2196000,1453000,IF(B1129&lt;2200000,1456000,IF(B1129&lt;3600000,ROUNDDOWN(B1129/4,-3)*2.8-80000,IF(B1129&lt;6600000,ROUNDDOWN(B1129/4,-3)*3.2-440000,IF(B1129&lt;8500000,ROUNDDOWN(B1129*0.9,0)-1100000,B1129-1950000)))))))),IF(B1129&lt;651000,0,IF(B1129&lt;1900000,B1129-650000,IF(B1129&lt;3600000,ROUNDDOWN(B1129/4,-3)*2.8-80000,IF(B1129&lt;6600000,ROUNDDOWN(B1129/4,-3)*3.2-440000,IF(B1129&lt;8500000,ROUNDDOWN(B1129*0.9,0)-1100000,B1129-1950000))))))</f>
        <v/>
      </c>
      <c r="K1129" s="16">
        <f>IF(J1129&gt;23500000,NA(),IF(C1129=2026,IF(J1129&lt;=4890000,1040000,IF(J1129&lt;=6550000,670000,620000)),IF(J1129&lt;=1320000,950000,IF(J1129&lt;=3360000,880000,IF(J1129&lt;=4890000,680000,IF(J1129&lt;=6550000,630000,580000))))))</f>
        <v/>
      </c>
      <c r="L1129" s="16">
        <f>IF(D1129=1,IF(J1129&lt;=9000000,380000,IF(J1129&lt;=9500000,260000,IF(J1129&lt;=10000000,130000,0))),0)</f>
        <v/>
      </c>
      <c r="M1129" s="16">
        <f>IF(D1129=1,IF(J1129&lt;=9000000,330000,IF(J1129&lt;=9500000,220000,IF(J1129&lt;=10000000,110000,0))),0)</f>
        <v/>
      </c>
      <c r="N1129" s="16">
        <f>IF(D1129=1,IF(J1129&lt;=9000000,50000,IF(J1129&lt;=9500000,40000,IF(J1129&lt;=10000000,20000,0))),0)</f>
        <v/>
      </c>
      <c r="O1129" s="16">
        <f>MAX(0,ROUNDDOWN(J1129-G1129-K1129-L1129-E1129*380000-F1129*630000-H1129,-3))</f>
        <v/>
      </c>
      <c r="P1129" s="16">
        <f>MAX(0,ROUNDDOWN(J1129-G1129-430000-M1129-E1129*330000-F1129*450000-I1129,-3))</f>
        <v/>
      </c>
      <c r="Q1129" s="16">
        <f>50000+N1129+E1129*50000+F1129*180000</f>
        <v/>
      </c>
      <c r="R1129" s="16">
        <f>IF(P1129&lt;=2000000,MIN(Q1129,P1129),MAX(Q1129-(P1129-2000000),50000))*0.05</f>
        <v/>
      </c>
      <c r="S1129" s="16">
        <f>MAX(0,P1129*0.1-R1129)</f>
        <v/>
      </c>
      <c r="T1129" s="16">
        <f>Q1129+MAX(0,K1129-480000)</f>
        <v/>
      </c>
      <c r="U1129" s="16">
        <f>P1129-T1129</f>
        <v/>
      </c>
      <c r="V1129" s="17">
        <f>IF(U1129&lt;0,0,LOOKUP(U1129,{0,1950001,3300001,6950001,9000001,18000001,40000001},{0.05,0.1,0.2,0.23,0.33,0.4,0.45}))</f>
        <v/>
      </c>
      <c r="W1129" s="18">
        <f>IF(U1129&lt;0,0.9,0.9-V1129*1.021)</f>
        <v/>
      </c>
      <c r="X1129" s="16">
        <f>ROUNDDOWN(S1129*0.2/W1129+2000,0)</f>
        <v/>
      </c>
      <c r="Y1129" s="17">
        <f>IF(O1129&lt;=0,0,LOOKUP(O1129,{0,1950001,3300001,6950001,9000001,18000001,40000001},{0.05,0.1,0.2,0.23,0.33,0.4,0.45}))</f>
        <v/>
      </c>
    </row>
    <row r="1130">
      <c r="A1130" t="inlineStr">
        <is>
          <t>1万円刻み</t>
        </is>
      </c>
      <c r="B1130" s="16">
        <f>'3_1万円刻み'!$A$162</f>
        <v/>
      </c>
      <c r="C1130" t="n">
        <v>2026</v>
      </c>
      <c r="D1130" t="n">
        <v>0</v>
      </c>
      <c r="E1130" t="n">
        <v>0</v>
      </c>
      <c r="F1130" t="n">
        <v>0</v>
      </c>
      <c r="G1130" s="16">
        <f>ROUND(MIN(B1130/12,650000)*12*0.0915+MIN(B1130/12,1390000)*12*(0.0504+0)+B1130*0.005,0)</f>
        <v/>
      </c>
      <c r="H1130" t="n">
        <v>0</v>
      </c>
      <c r="I1130" t="n">
        <v>0</v>
      </c>
      <c r="J1130" s="16">
        <f>IF(C1130=2026,IF(B1130&lt;741000,0,IF(B1130&lt;2191000,B1130-740000,IF(B1130&lt;2193000,1451000,IF(B1130&lt;2196000,1453000,IF(B1130&lt;2200000,1456000,IF(B1130&lt;3600000,ROUNDDOWN(B1130/4,-3)*2.8-80000,IF(B1130&lt;6600000,ROUNDDOWN(B1130/4,-3)*3.2-440000,IF(B1130&lt;8500000,ROUNDDOWN(B1130*0.9,0)-1100000,B1130-1950000)))))))),IF(B1130&lt;651000,0,IF(B1130&lt;1900000,B1130-650000,IF(B1130&lt;3600000,ROUNDDOWN(B1130/4,-3)*2.8-80000,IF(B1130&lt;6600000,ROUNDDOWN(B1130/4,-3)*3.2-440000,IF(B1130&lt;8500000,ROUNDDOWN(B1130*0.9,0)-1100000,B1130-1950000))))))</f>
        <v/>
      </c>
      <c r="K1130" s="16">
        <f>IF(J1130&gt;23500000,NA(),IF(C1130=2026,IF(J1130&lt;=4890000,1040000,IF(J1130&lt;=6550000,670000,620000)),IF(J1130&lt;=1320000,950000,IF(J1130&lt;=3360000,880000,IF(J1130&lt;=4890000,680000,IF(J1130&lt;=6550000,630000,580000))))))</f>
        <v/>
      </c>
      <c r="L1130" s="16">
        <f>IF(D1130=1,IF(J1130&lt;=9000000,380000,IF(J1130&lt;=9500000,260000,IF(J1130&lt;=10000000,130000,0))),0)</f>
        <v/>
      </c>
      <c r="M1130" s="16">
        <f>IF(D1130=1,IF(J1130&lt;=9000000,330000,IF(J1130&lt;=9500000,220000,IF(J1130&lt;=10000000,110000,0))),0)</f>
        <v/>
      </c>
      <c r="N1130" s="16">
        <f>IF(D1130=1,IF(J1130&lt;=9000000,50000,IF(J1130&lt;=9500000,40000,IF(J1130&lt;=10000000,20000,0))),0)</f>
        <v/>
      </c>
      <c r="O1130" s="16">
        <f>MAX(0,ROUNDDOWN(J1130-G1130-K1130-L1130-E1130*380000-F1130*630000-H1130,-3))</f>
        <v/>
      </c>
      <c r="P1130" s="16">
        <f>MAX(0,ROUNDDOWN(J1130-G1130-430000-M1130-E1130*330000-F1130*450000-I1130,-3))</f>
        <v/>
      </c>
      <c r="Q1130" s="16">
        <f>50000+N1130+E1130*50000+F1130*180000</f>
        <v/>
      </c>
      <c r="R1130" s="16">
        <f>IF(P1130&lt;=2000000,MIN(Q1130,P1130),MAX(Q1130-(P1130-2000000),50000))*0.05</f>
        <v/>
      </c>
      <c r="S1130" s="16">
        <f>MAX(0,P1130*0.1-R1130)</f>
        <v/>
      </c>
      <c r="T1130" s="16">
        <f>Q1130+MAX(0,K1130-480000)</f>
        <v/>
      </c>
      <c r="U1130" s="16">
        <f>P1130-T1130</f>
        <v/>
      </c>
      <c r="V1130" s="17">
        <f>IF(U1130&lt;0,0,LOOKUP(U1130,{0,1950001,3300001,6950001,9000001,18000001,40000001},{0.05,0.1,0.2,0.23,0.33,0.4,0.45}))</f>
        <v/>
      </c>
      <c r="W1130" s="18">
        <f>IF(U1130&lt;0,0.9,0.9-V1130*1.021)</f>
        <v/>
      </c>
      <c r="X1130" s="16">
        <f>ROUNDDOWN(S1130*0.2/W1130+2000,0)</f>
        <v/>
      </c>
      <c r="Y1130" s="17">
        <f>IF(O1130&lt;=0,0,LOOKUP(O1130,{0,1950001,3300001,6950001,9000001,18000001,40000001},{0.05,0.1,0.2,0.23,0.33,0.4,0.45}))</f>
        <v/>
      </c>
    </row>
    <row r="1131">
      <c r="A1131" t="inlineStr">
        <is>
          <t>1万円刻み</t>
        </is>
      </c>
      <c r="B1131" s="16">
        <f>'3_1万円刻み'!$A$162</f>
        <v/>
      </c>
      <c r="C1131" t="n">
        <v>2025</v>
      </c>
      <c r="D1131" t="n">
        <v>1</v>
      </c>
      <c r="E1131" t="n">
        <v>0</v>
      </c>
      <c r="F1131" t="n">
        <v>0</v>
      </c>
      <c r="G1131" s="16">
        <f>ROUND(MIN(B1131/12,650000)*12*0.0915+MIN(B1131/12,1390000)*12*(0.0504+0)+B1131*0.005,0)</f>
        <v/>
      </c>
      <c r="H1131" t="n">
        <v>0</v>
      </c>
      <c r="I1131" t="n">
        <v>0</v>
      </c>
      <c r="J1131" s="16">
        <f>IF(C1131=2026,IF(B1131&lt;741000,0,IF(B1131&lt;2191000,B1131-740000,IF(B1131&lt;2193000,1451000,IF(B1131&lt;2196000,1453000,IF(B1131&lt;2200000,1456000,IF(B1131&lt;3600000,ROUNDDOWN(B1131/4,-3)*2.8-80000,IF(B1131&lt;6600000,ROUNDDOWN(B1131/4,-3)*3.2-440000,IF(B1131&lt;8500000,ROUNDDOWN(B1131*0.9,0)-1100000,B1131-1950000)))))))),IF(B1131&lt;651000,0,IF(B1131&lt;1900000,B1131-650000,IF(B1131&lt;3600000,ROUNDDOWN(B1131/4,-3)*2.8-80000,IF(B1131&lt;6600000,ROUNDDOWN(B1131/4,-3)*3.2-440000,IF(B1131&lt;8500000,ROUNDDOWN(B1131*0.9,0)-1100000,B1131-1950000))))))</f>
        <v/>
      </c>
      <c r="K1131" s="16">
        <f>IF(J1131&gt;23500000,NA(),IF(C1131=2026,IF(J1131&lt;=4890000,1040000,IF(J1131&lt;=6550000,670000,620000)),IF(J1131&lt;=1320000,950000,IF(J1131&lt;=3360000,880000,IF(J1131&lt;=4890000,680000,IF(J1131&lt;=6550000,630000,580000))))))</f>
        <v/>
      </c>
      <c r="L1131" s="16">
        <f>IF(D1131=1,IF(J1131&lt;=9000000,380000,IF(J1131&lt;=9500000,260000,IF(J1131&lt;=10000000,130000,0))),0)</f>
        <v/>
      </c>
      <c r="M1131" s="16">
        <f>IF(D1131=1,IF(J1131&lt;=9000000,330000,IF(J1131&lt;=9500000,220000,IF(J1131&lt;=10000000,110000,0))),0)</f>
        <v/>
      </c>
      <c r="N1131" s="16">
        <f>IF(D1131=1,IF(J1131&lt;=9000000,50000,IF(J1131&lt;=9500000,40000,IF(J1131&lt;=10000000,20000,0))),0)</f>
        <v/>
      </c>
      <c r="O1131" s="16">
        <f>MAX(0,ROUNDDOWN(J1131-G1131-K1131-L1131-E1131*380000-F1131*630000-H1131,-3))</f>
        <v/>
      </c>
      <c r="P1131" s="16">
        <f>MAX(0,ROUNDDOWN(J1131-G1131-430000-M1131-E1131*330000-F1131*450000-I1131,-3))</f>
        <v/>
      </c>
      <c r="Q1131" s="16">
        <f>50000+N1131+E1131*50000+F1131*180000</f>
        <v/>
      </c>
      <c r="R1131" s="16">
        <f>IF(P1131&lt;=2000000,MIN(Q1131,P1131),MAX(Q1131-(P1131-2000000),50000))*0.05</f>
        <v/>
      </c>
      <c r="S1131" s="16">
        <f>MAX(0,P1131*0.1-R1131)</f>
        <v/>
      </c>
      <c r="T1131" s="16">
        <f>Q1131+MAX(0,K1131-480000)</f>
        <v/>
      </c>
      <c r="U1131" s="16">
        <f>P1131-T1131</f>
        <v/>
      </c>
      <c r="V1131" s="17">
        <f>IF(U1131&lt;0,0,LOOKUP(U1131,{0,1950001,3300001,6950001,9000001,18000001,40000001},{0.05,0.1,0.2,0.23,0.33,0.4,0.45}))</f>
        <v/>
      </c>
      <c r="W1131" s="18">
        <f>IF(U1131&lt;0,0.9,0.9-V1131*1.021)</f>
        <v/>
      </c>
      <c r="X1131" s="16">
        <f>ROUNDDOWN(S1131*0.2/W1131+2000,0)</f>
        <v/>
      </c>
      <c r="Y1131" s="17">
        <f>IF(O1131&lt;=0,0,LOOKUP(O1131,{0,1950001,3300001,6950001,9000001,18000001,40000001},{0.05,0.1,0.2,0.23,0.33,0.4,0.45}))</f>
        <v/>
      </c>
    </row>
    <row r="1132">
      <c r="A1132" t="inlineStr">
        <is>
          <t>1万円刻み</t>
        </is>
      </c>
      <c r="B1132" s="16">
        <f>'3_1万円刻み'!$A$162</f>
        <v/>
      </c>
      <c r="C1132" t="n">
        <v>2026</v>
      </c>
      <c r="D1132" t="n">
        <v>1</v>
      </c>
      <c r="E1132" t="n">
        <v>0</v>
      </c>
      <c r="F1132" t="n">
        <v>0</v>
      </c>
      <c r="G1132" s="16">
        <f>ROUND(MIN(B1132/12,650000)*12*0.0915+MIN(B1132/12,1390000)*12*(0.0504+0)+B1132*0.005,0)</f>
        <v/>
      </c>
      <c r="H1132" t="n">
        <v>0</v>
      </c>
      <c r="I1132" t="n">
        <v>0</v>
      </c>
      <c r="J1132" s="16">
        <f>IF(C1132=2026,IF(B1132&lt;741000,0,IF(B1132&lt;2191000,B1132-740000,IF(B1132&lt;2193000,1451000,IF(B1132&lt;2196000,1453000,IF(B1132&lt;2200000,1456000,IF(B1132&lt;3600000,ROUNDDOWN(B1132/4,-3)*2.8-80000,IF(B1132&lt;6600000,ROUNDDOWN(B1132/4,-3)*3.2-440000,IF(B1132&lt;8500000,ROUNDDOWN(B1132*0.9,0)-1100000,B1132-1950000)))))))),IF(B1132&lt;651000,0,IF(B1132&lt;1900000,B1132-650000,IF(B1132&lt;3600000,ROUNDDOWN(B1132/4,-3)*2.8-80000,IF(B1132&lt;6600000,ROUNDDOWN(B1132/4,-3)*3.2-440000,IF(B1132&lt;8500000,ROUNDDOWN(B1132*0.9,0)-1100000,B1132-1950000))))))</f>
        <v/>
      </c>
      <c r="K1132" s="16">
        <f>IF(J1132&gt;23500000,NA(),IF(C1132=2026,IF(J1132&lt;=4890000,1040000,IF(J1132&lt;=6550000,670000,620000)),IF(J1132&lt;=1320000,950000,IF(J1132&lt;=3360000,880000,IF(J1132&lt;=4890000,680000,IF(J1132&lt;=6550000,630000,580000))))))</f>
        <v/>
      </c>
      <c r="L1132" s="16">
        <f>IF(D1132=1,IF(J1132&lt;=9000000,380000,IF(J1132&lt;=9500000,260000,IF(J1132&lt;=10000000,130000,0))),0)</f>
        <v/>
      </c>
      <c r="M1132" s="16">
        <f>IF(D1132=1,IF(J1132&lt;=9000000,330000,IF(J1132&lt;=9500000,220000,IF(J1132&lt;=10000000,110000,0))),0)</f>
        <v/>
      </c>
      <c r="N1132" s="16">
        <f>IF(D1132=1,IF(J1132&lt;=9000000,50000,IF(J1132&lt;=9500000,40000,IF(J1132&lt;=10000000,20000,0))),0)</f>
        <v/>
      </c>
      <c r="O1132" s="16">
        <f>MAX(0,ROUNDDOWN(J1132-G1132-K1132-L1132-E1132*380000-F1132*630000-H1132,-3))</f>
        <v/>
      </c>
      <c r="P1132" s="16">
        <f>MAX(0,ROUNDDOWN(J1132-G1132-430000-M1132-E1132*330000-F1132*450000-I1132,-3))</f>
        <v/>
      </c>
      <c r="Q1132" s="16">
        <f>50000+N1132+E1132*50000+F1132*180000</f>
        <v/>
      </c>
      <c r="R1132" s="16">
        <f>IF(P1132&lt;=2000000,MIN(Q1132,P1132),MAX(Q1132-(P1132-2000000),50000))*0.05</f>
        <v/>
      </c>
      <c r="S1132" s="16">
        <f>MAX(0,P1132*0.1-R1132)</f>
        <v/>
      </c>
      <c r="T1132" s="16">
        <f>Q1132+MAX(0,K1132-480000)</f>
        <v/>
      </c>
      <c r="U1132" s="16">
        <f>P1132-T1132</f>
        <v/>
      </c>
      <c r="V1132" s="17">
        <f>IF(U1132&lt;0,0,LOOKUP(U1132,{0,1950001,3300001,6950001,9000001,18000001,40000001},{0.05,0.1,0.2,0.23,0.33,0.4,0.45}))</f>
        <v/>
      </c>
      <c r="W1132" s="18">
        <f>IF(U1132&lt;0,0.9,0.9-V1132*1.021)</f>
        <v/>
      </c>
      <c r="X1132" s="16">
        <f>ROUNDDOWN(S1132*0.2/W1132+2000,0)</f>
        <v/>
      </c>
      <c r="Y1132" s="17">
        <f>IF(O1132&lt;=0,0,LOOKUP(O1132,{0,1950001,3300001,6950001,9000001,18000001,40000001},{0.05,0.1,0.2,0.23,0.33,0.4,0.45}))</f>
        <v/>
      </c>
    </row>
    <row r="1133">
      <c r="A1133" t="inlineStr">
        <is>
          <t>1万円刻み</t>
        </is>
      </c>
      <c r="B1133" s="16">
        <f>'3_1万円刻み'!$A$163</f>
        <v/>
      </c>
      <c r="C1133" t="n">
        <v>2025</v>
      </c>
      <c r="D1133" t="n">
        <v>0</v>
      </c>
      <c r="E1133" t="n">
        <v>0</v>
      </c>
      <c r="F1133" t="n">
        <v>0</v>
      </c>
      <c r="G1133" s="16">
        <f>ROUND(MIN(B1133/12,650000)*12*0.0915+MIN(B1133/12,1390000)*12*(0.0504+0)+B1133*0.005,0)</f>
        <v/>
      </c>
      <c r="H1133" t="n">
        <v>0</v>
      </c>
      <c r="I1133" t="n">
        <v>0</v>
      </c>
      <c r="J1133" s="16">
        <f>IF(C1133=2026,IF(B1133&lt;741000,0,IF(B1133&lt;2191000,B1133-740000,IF(B1133&lt;2193000,1451000,IF(B1133&lt;2196000,1453000,IF(B1133&lt;2200000,1456000,IF(B1133&lt;3600000,ROUNDDOWN(B1133/4,-3)*2.8-80000,IF(B1133&lt;6600000,ROUNDDOWN(B1133/4,-3)*3.2-440000,IF(B1133&lt;8500000,ROUNDDOWN(B1133*0.9,0)-1100000,B1133-1950000)))))))),IF(B1133&lt;651000,0,IF(B1133&lt;1900000,B1133-650000,IF(B1133&lt;3600000,ROUNDDOWN(B1133/4,-3)*2.8-80000,IF(B1133&lt;6600000,ROUNDDOWN(B1133/4,-3)*3.2-440000,IF(B1133&lt;8500000,ROUNDDOWN(B1133*0.9,0)-1100000,B1133-1950000))))))</f>
        <v/>
      </c>
      <c r="K1133" s="16">
        <f>IF(J1133&gt;23500000,NA(),IF(C1133=2026,IF(J1133&lt;=4890000,1040000,IF(J1133&lt;=6550000,670000,620000)),IF(J1133&lt;=1320000,950000,IF(J1133&lt;=3360000,880000,IF(J1133&lt;=4890000,680000,IF(J1133&lt;=6550000,630000,580000))))))</f>
        <v/>
      </c>
      <c r="L1133" s="16">
        <f>IF(D1133=1,IF(J1133&lt;=9000000,380000,IF(J1133&lt;=9500000,260000,IF(J1133&lt;=10000000,130000,0))),0)</f>
        <v/>
      </c>
      <c r="M1133" s="16">
        <f>IF(D1133=1,IF(J1133&lt;=9000000,330000,IF(J1133&lt;=9500000,220000,IF(J1133&lt;=10000000,110000,0))),0)</f>
        <v/>
      </c>
      <c r="N1133" s="16">
        <f>IF(D1133=1,IF(J1133&lt;=9000000,50000,IF(J1133&lt;=9500000,40000,IF(J1133&lt;=10000000,20000,0))),0)</f>
        <v/>
      </c>
      <c r="O1133" s="16">
        <f>MAX(0,ROUNDDOWN(J1133-G1133-K1133-L1133-E1133*380000-F1133*630000-H1133,-3))</f>
        <v/>
      </c>
      <c r="P1133" s="16">
        <f>MAX(0,ROUNDDOWN(J1133-G1133-430000-M1133-E1133*330000-F1133*450000-I1133,-3))</f>
        <v/>
      </c>
      <c r="Q1133" s="16">
        <f>50000+N1133+E1133*50000+F1133*180000</f>
        <v/>
      </c>
      <c r="R1133" s="16">
        <f>IF(P1133&lt;=2000000,MIN(Q1133,P1133),MAX(Q1133-(P1133-2000000),50000))*0.05</f>
        <v/>
      </c>
      <c r="S1133" s="16">
        <f>MAX(0,P1133*0.1-R1133)</f>
        <v/>
      </c>
      <c r="T1133" s="16">
        <f>Q1133+MAX(0,K1133-480000)</f>
        <v/>
      </c>
      <c r="U1133" s="16">
        <f>P1133-T1133</f>
        <v/>
      </c>
      <c r="V1133" s="17">
        <f>IF(U1133&lt;0,0,LOOKUP(U1133,{0,1950001,3300001,6950001,9000001,18000001,40000001},{0.05,0.1,0.2,0.23,0.33,0.4,0.45}))</f>
        <v/>
      </c>
      <c r="W1133" s="18">
        <f>IF(U1133&lt;0,0.9,0.9-V1133*1.021)</f>
        <v/>
      </c>
      <c r="X1133" s="16">
        <f>ROUNDDOWN(S1133*0.2/W1133+2000,0)</f>
        <v/>
      </c>
      <c r="Y1133" s="17">
        <f>IF(O1133&lt;=0,0,LOOKUP(O1133,{0,1950001,3300001,6950001,9000001,18000001,40000001},{0.05,0.1,0.2,0.23,0.33,0.4,0.45}))</f>
        <v/>
      </c>
    </row>
    <row r="1134">
      <c r="A1134" t="inlineStr">
        <is>
          <t>1万円刻み</t>
        </is>
      </c>
      <c r="B1134" s="16">
        <f>'3_1万円刻み'!$A$163</f>
        <v/>
      </c>
      <c r="C1134" t="n">
        <v>2026</v>
      </c>
      <c r="D1134" t="n">
        <v>0</v>
      </c>
      <c r="E1134" t="n">
        <v>0</v>
      </c>
      <c r="F1134" t="n">
        <v>0</v>
      </c>
      <c r="G1134" s="16">
        <f>ROUND(MIN(B1134/12,650000)*12*0.0915+MIN(B1134/12,1390000)*12*(0.0504+0)+B1134*0.005,0)</f>
        <v/>
      </c>
      <c r="H1134" t="n">
        <v>0</v>
      </c>
      <c r="I1134" t="n">
        <v>0</v>
      </c>
      <c r="J1134" s="16">
        <f>IF(C1134=2026,IF(B1134&lt;741000,0,IF(B1134&lt;2191000,B1134-740000,IF(B1134&lt;2193000,1451000,IF(B1134&lt;2196000,1453000,IF(B1134&lt;2200000,1456000,IF(B1134&lt;3600000,ROUNDDOWN(B1134/4,-3)*2.8-80000,IF(B1134&lt;6600000,ROUNDDOWN(B1134/4,-3)*3.2-440000,IF(B1134&lt;8500000,ROUNDDOWN(B1134*0.9,0)-1100000,B1134-1950000)))))))),IF(B1134&lt;651000,0,IF(B1134&lt;1900000,B1134-650000,IF(B1134&lt;3600000,ROUNDDOWN(B1134/4,-3)*2.8-80000,IF(B1134&lt;6600000,ROUNDDOWN(B1134/4,-3)*3.2-440000,IF(B1134&lt;8500000,ROUNDDOWN(B1134*0.9,0)-1100000,B1134-1950000))))))</f>
        <v/>
      </c>
      <c r="K1134" s="16">
        <f>IF(J1134&gt;23500000,NA(),IF(C1134=2026,IF(J1134&lt;=4890000,1040000,IF(J1134&lt;=6550000,670000,620000)),IF(J1134&lt;=1320000,950000,IF(J1134&lt;=3360000,880000,IF(J1134&lt;=4890000,680000,IF(J1134&lt;=6550000,630000,580000))))))</f>
        <v/>
      </c>
      <c r="L1134" s="16">
        <f>IF(D1134=1,IF(J1134&lt;=9000000,380000,IF(J1134&lt;=9500000,260000,IF(J1134&lt;=10000000,130000,0))),0)</f>
        <v/>
      </c>
      <c r="M1134" s="16">
        <f>IF(D1134=1,IF(J1134&lt;=9000000,330000,IF(J1134&lt;=9500000,220000,IF(J1134&lt;=10000000,110000,0))),0)</f>
        <v/>
      </c>
      <c r="N1134" s="16">
        <f>IF(D1134=1,IF(J1134&lt;=9000000,50000,IF(J1134&lt;=9500000,40000,IF(J1134&lt;=10000000,20000,0))),0)</f>
        <v/>
      </c>
      <c r="O1134" s="16">
        <f>MAX(0,ROUNDDOWN(J1134-G1134-K1134-L1134-E1134*380000-F1134*630000-H1134,-3))</f>
        <v/>
      </c>
      <c r="P1134" s="16">
        <f>MAX(0,ROUNDDOWN(J1134-G1134-430000-M1134-E1134*330000-F1134*450000-I1134,-3))</f>
        <v/>
      </c>
      <c r="Q1134" s="16">
        <f>50000+N1134+E1134*50000+F1134*180000</f>
        <v/>
      </c>
      <c r="R1134" s="16">
        <f>IF(P1134&lt;=2000000,MIN(Q1134,P1134),MAX(Q1134-(P1134-2000000),50000))*0.05</f>
        <v/>
      </c>
      <c r="S1134" s="16">
        <f>MAX(0,P1134*0.1-R1134)</f>
        <v/>
      </c>
      <c r="T1134" s="16">
        <f>Q1134+MAX(0,K1134-480000)</f>
        <v/>
      </c>
      <c r="U1134" s="16">
        <f>P1134-T1134</f>
        <v/>
      </c>
      <c r="V1134" s="17">
        <f>IF(U1134&lt;0,0,LOOKUP(U1134,{0,1950001,3300001,6950001,9000001,18000001,40000001},{0.05,0.1,0.2,0.23,0.33,0.4,0.45}))</f>
        <v/>
      </c>
      <c r="W1134" s="18">
        <f>IF(U1134&lt;0,0.9,0.9-V1134*1.021)</f>
        <v/>
      </c>
      <c r="X1134" s="16">
        <f>ROUNDDOWN(S1134*0.2/W1134+2000,0)</f>
        <v/>
      </c>
      <c r="Y1134" s="17">
        <f>IF(O1134&lt;=0,0,LOOKUP(O1134,{0,1950001,3300001,6950001,9000001,18000001,40000001},{0.05,0.1,0.2,0.23,0.33,0.4,0.45}))</f>
        <v/>
      </c>
    </row>
    <row r="1135">
      <c r="A1135" t="inlineStr">
        <is>
          <t>1万円刻み</t>
        </is>
      </c>
      <c r="B1135" s="16">
        <f>'3_1万円刻み'!$A$163</f>
        <v/>
      </c>
      <c r="C1135" t="n">
        <v>2025</v>
      </c>
      <c r="D1135" t="n">
        <v>1</v>
      </c>
      <c r="E1135" t="n">
        <v>0</v>
      </c>
      <c r="F1135" t="n">
        <v>0</v>
      </c>
      <c r="G1135" s="16">
        <f>ROUND(MIN(B1135/12,650000)*12*0.0915+MIN(B1135/12,1390000)*12*(0.0504+0)+B1135*0.005,0)</f>
        <v/>
      </c>
      <c r="H1135" t="n">
        <v>0</v>
      </c>
      <c r="I1135" t="n">
        <v>0</v>
      </c>
      <c r="J1135" s="16">
        <f>IF(C1135=2026,IF(B1135&lt;741000,0,IF(B1135&lt;2191000,B1135-740000,IF(B1135&lt;2193000,1451000,IF(B1135&lt;2196000,1453000,IF(B1135&lt;2200000,1456000,IF(B1135&lt;3600000,ROUNDDOWN(B1135/4,-3)*2.8-80000,IF(B1135&lt;6600000,ROUNDDOWN(B1135/4,-3)*3.2-440000,IF(B1135&lt;8500000,ROUNDDOWN(B1135*0.9,0)-1100000,B1135-1950000)))))))),IF(B1135&lt;651000,0,IF(B1135&lt;1900000,B1135-650000,IF(B1135&lt;3600000,ROUNDDOWN(B1135/4,-3)*2.8-80000,IF(B1135&lt;6600000,ROUNDDOWN(B1135/4,-3)*3.2-440000,IF(B1135&lt;8500000,ROUNDDOWN(B1135*0.9,0)-1100000,B1135-1950000))))))</f>
        <v/>
      </c>
      <c r="K1135" s="16">
        <f>IF(J1135&gt;23500000,NA(),IF(C1135=2026,IF(J1135&lt;=4890000,1040000,IF(J1135&lt;=6550000,670000,620000)),IF(J1135&lt;=1320000,950000,IF(J1135&lt;=3360000,880000,IF(J1135&lt;=4890000,680000,IF(J1135&lt;=6550000,630000,580000))))))</f>
        <v/>
      </c>
      <c r="L1135" s="16">
        <f>IF(D1135=1,IF(J1135&lt;=9000000,380000,IF(J1135&lt;=9500000,260000,IF(J1135&lt;=10000000,130000,0))),0)</f>
        <v/>
      </c>
      <c r="M1135" s="16">
        <f>IF(D1135=1,IF(J1135&lt;=9000000,330000,IF(J1135&lt;=9500000,220000,IF(J1135&lt;=10000000,110000,0))),0)</f>
        <v/>
      </c>
      <c r="N1135" s="16">
        <f>IF(D1135=1,IF(J1135&lt;=9000000,50000,IF(J1135&lt;=9500000,40000,IF(J1135&lt;=10000000,20000,0))),0)</f>
        <v/>
      </c>
      <c r="O1135" s="16">
        <f>MAX(0,ROUNDDOWN(J1135-G1135-K1135-L1135-E1135*380000-F1135*630000-H1135,-3))</f>
        <v/>
      </c>
      <c r="P1135" s="16">
        <f>MAX(0,ROUNDDOWN(J1135-G1135-430000-M1135-E1135*330000-F1135*450000-I1135,-3))</f>
        <v/>
      </c>
      <c r="Q1135" s="16">
        <f>50000+N1135+E1135*50000+F1135*180000</f>
        <v/>
      </c>
      <c r="R1135" s="16">
        <f>IF(P1135&lt;=2000000,MIN(Q1135,P1135),MAX(Q1135-(P1135-2000000),50000))*0.05</f>
        <v/>
      </c>
      <c r="S1135" s="16">
        <f>MAX(0,P1135*0.1-R1135)</f>
        <v/>
      </c>
      <c r="T1135" s="16">
        <f>Q1135+MAX(0,K1135-480000)</f>
        <v/>
      </c>
      <c r="U1135" s="16">
        <f>P1135-T1135</f>
        <v/>
      </c>
      <c r="V1135" s="17">
        <f>IF(U1135&lt;0,0,LOOKUP(U1135,{0,1950001,3300001,6950001,9000001,18000001,40000001},{0.05,0.1,0.2,0.23,0.33,0.4,0.45}))</f>
        <v/>
      </c>
      <c r="W1135" s="18">
        <f>IF(U1135&lt;0,0.9,0.9-V1135*1.021)</f>
        <v/>
      </c>
      <c r="X1135" s="16">
        <f>ROUNDDOWN(S1135*0.2/W1135+2000,0)</f>
        <v/>
      </c>
      <c r="Y1135" s="17">
        <f>IF(O1135&lt;=0,0,LOOKUP(O1135,{0,1950001,3300001,6950001,9000001,18000001,40000001},{0.05,0.1,0.2,0.23,0.33,0.4,0.45}))</f>
        <v/>
      </c>
    </row>
    <row r="1136">
      <c r="A1136" t="inlineStr">
        <is>
          <t>1万円刻み</t>
        </is>
      </c>
      <c r="B1136" s="16">
        <f>'3_1万円刻み'!$A$163</f>
        <v/>
      </c>
      <c r="C1136" t="n">
        <v>2026</v>
      </c>
      <c r="D1136" t="n">
        <v>1</v>
      </c>
      <c r="E1136" t="n">
        <v>0</v>
      </c>
      <c r="F1136" t="n">
        <v>0</v>
      </c>
      <c r="G1136" s="16">
        <f>ROUND(MIN(B1136/12,650000)*12*0.0915+MIN(B1136/12,1390000)*12*(0.0504+0)+B1136*0.005,0)</f>
        <v/>
      </c>
      <c r="H1136" t="n">
        <v>0</v>
      </c>
      <c r="I1136" t="n">
        <v>0</v>
      </c>
      <c r="J1136" s="16">
        <f>IF(C1136=2026,IF(B1136&lt;741000,0,IF(B1136&lt;2191000,B1136-740000,IF(B1136&lt;2193000,1451000,IF(B1136&lt;2196000,1453000,IF(B1136&lt;2200000,1456000,IF(B1136&lt;3600000,ROUNDDOWN(B1136/4,-3)*2.8-80000,IF(B1136&lt;6600000,ROUNDDOWN(B1136/4,-3)*3.2-440000,IF(B1136&lt;8500000,ROUNDDOWN(B1136*0.9,0)-1100000,B1136-1950000)))))))),IF(B1136&lt;651000,0,IF(B1136&lt;1900000,B1136-650000,IF(B1136&lt;3600000,ROUNDDOWN(B1136/4,-3)*2.8-80000,IF(B1136&lt;6600000,ROUNDDOWN(B1136/4,-3)*3.2-440000,IF(B1136&lt;8500000,ROUNDDOWN(B1136*0.9,0)-1100000,B1136-1950000))))))</f>
        <v/>
      </c>
      <c r="K1136" s="16">
        <f>IF(J1136&gt;23500000,NA(),IF(C1136=2026,IF(J1136&lt;=4890000,1040000,IF(J1136&lt;=6550000,670000,620000)),IF(J1136&lt;=1320000,950000,IF(J1136&lt;=3360000,880000,IF(J1136&lt;=4890000,680000,IF(J1136&lt;=6550000,630000,580000))))))</f>
        <v/>
      </c>
      <c r="L1136" s="16">
        <f>IF(D1136=1,IF(J1136&lt;=9000000,380000,IF(J1136&lt;=9500000,260000,IF(J1136&lt;=10000000,130000,0))),0)</f>
        <v/>
      </c>
      <c r="M1136" s="16">
        <f>IF(D1136=1,IF(J1136&lt;=9000000,330000,IF(J1136&lt;=9500000,220000,IF(J1136&lt;=10000000,110000,0))),0)</f>
        <v/>
      </c>
      <c r="N1136" s="16">
        <f>IF(D1136=1,IF(J1136&lt;=9000000,50000,IF(J1136&lt;=9500000,40000,IF(J1136&lt;=10000000,20000,0))),0)</f>
        <v/>
      </c>
      <c r="O1136" s="16">
        <f>MAX(0,ROUNDDOWN(J1136-G1136-K1136-L1136-E1136*380000-F1136*630000-H1136,-3))</f>
        <v/>
      </c>
      <c r="P1136" s="16">
        <f>MAX(0,ROUNDDOWN(J1136-G1136-430000-M1136-E1136*330000-F1136*450000-I1136,-3))</f>
        <v/>
      </c>
      <c r="Q1136" s="16">
        <f>50000+N1136+E1136*50000+F1136*180000</f>
        <v/>
      </c>
      <c r="R1136" s="16">
        <f>IF(P1136&lt;=2000000,MIN(Q1136,P1136),MAX(Q1136-(P1136-2000000),50000))*0.05</f>
        <v/>
      </c>
      <c r="S1136" s="16">
        <f>MAX(0,P1136*0.1-R1136)</f>
        <v/>
      </c>
      <c r="T1136" s="16">
        <f>Q1136+MAX(0,K1136-480000)</f>
        <v/>
      </c>
      <c r="U1136" s="16">
        <f>P1136-T1136</f>
        <v/>
      </c>
      <c r="V1136" s="17">
        <f>IF(U1136&lt;0,0,LOOKUP(U1136,{0,1950001,3300001,6950001,9000001,18000001,40000001},{0.05,0.1,0.2,0.23,0.33,0.4,0.45}))</f>
        <v/>
      </c>
      <c r="W1136" s="18">
        <f>IF(U1136&lt;0,0.9,0.9-V1136*1.021)</f>
        <v/>
      </c>
      <c r="X1136" s="16">
        <f>ROUNDDOWN(S1136*0.2/W1136+2000,0)</f>
        <v/>
      </c>
      <c r="Y1136" s="17">
        <f>IF(O1136&lt;=0,0,LOOKUP(O1136,{0,1950001,3300001,6950001,9000001,18000001,40000001},{0.05,0.1,0.2,0.23,0.33,0.4,0.45}))</f>
        <v/>
      </c>
    </row>
    <row r="1137">
      <c r="A1137" t="inlineStr">
        <is>
          <t>1万円刻み</t>
        </is>
      </c>
      <c r="B1137" s="16">
        <f>'3_1万円刻み'!$A$164</f>
        <v/>
      </c>
      <c r="C1137" t="n">
        <v>2025</v>
      </c>
      <c r="D1137" t="n">
        <v>0</v>
      </c>
      <c r="E1137" t="n">
        <v>0</v>
      </c>
      <c r="F1137" t="n">
        <v>0</v>
      </c>
      <c r="G1137" s="16">
        <f>ROUND(MIN(B1137/12,650000)*12*0.0915+MIN(B1137/12,1390000)*12*(0.0504+0)+B1137*0.005,0)</f>
        <v/>
      </c>
      <c r="H1137" t="n">
        <v>0</v>
      </c>
      <c r="I1137" t="n">
        <v>0</v>
      </c>
      <c r="J1137" s="16">
        <f>IF(C1137=2026,IF(B1137&lt;741000,0,IF(B1137&lt;2191000,B1137-740000,IF(B1137&lt;2193000,1451000,IF(B1137&lt;2196000,1453000,IF(B1137&lt;2200000,1456000,IF(B1137&lt;3600000,ROUNDDOWN(B1137/4,-3)*2.8-80000,IF(B1137&lt;6600000,ROUNDDOWN(B1137/4,-3)*3.2-440000,IF(B1137&lt;8500000,ROUNDDOWN(B1137*0.9,0)-1100000,B1137-1950000)))))))),IF(B1137&lt;651000,0,IF(B1137&lt;1900000,B1137-650000,IF(B1137&lt;3600000,ROUNDDOWN(B1137/4,-3)*2.8-80000,IF(B1137&lt;6600000,ROUNDDOWN(B1137/4,-3)*3.2-440000,IF(B1137&lt;8500000,ROUNDDOWN(B1137*0.9,0)-1100000,B1137-1950000))))))</f>
        <v/>
      </c>
      <c r="K1137" s="16">
        <f>IF(J1137&gt;23500000,NA(),IF(C1137=2026,IF(J1137&lt;=4890000,1040000,IF(J1137&lt;=6550000,670000,620000)),IF(J1137&lt;=1320000,950000,IF(J1137&lt;=3360000,880000,IF(J1137&lt;=4890000,680000,IF(J1137&lt;=6550000,630000,580000))))))</f>
        <v/>
      </c>
      <c r="L1137" s="16">
        <f>IF(D1137=1,IF(J1137&lt;=9000000,380000,IF(J1137&lt;=9500000,260000,IF(J1137&lt;=10000000,130000,0))),0)</f>
        <v/>
      </c>
      <c r="M1137" s="16">
        <f>IF(D1137=1,IF(J1137&lt;=9000000,330000,IF(J1137&lt;=9500000,220000,IF(J1137&lt;=10000000,110000,0))),0)</f>
        <v/>
      </c>
      <c r="N1137" s="16">
        <f>IF(D1137=1,IF(J1137&lt;=9000000,50000,IF(J1137&lt;=9500000,40000,IF(J1137&lt;=10000000,20000,0))),0)</f>
        <v/>
      </c>
      <c r="O1137" s="16">
        <f>MAX(0,ROUNDDOWN(J1137-G1137-K1137-L1137-E1137*380000-F1137*630000-H1137,-3))</f>
        <v/>
      </c>
      <c r="P1137" s="16">
        <f>MAX(0,ROUNDDOWN(J1137-G1137-430000-M1137-E1137*330000-F1137*450000-I1137,-3))</f>
        <v/>
      </c>
      <c r="Q1137" s="16">
        <f>50000+N1137+E1137*50000+F1137*180000</f>
        <v/>
      </c>
      <c r="R1137" s="16">
        <f>IF(P1137&lt;=2000000,MIN(Q1137,P1137),MAX(Q1137-(P1137-2000000),50000))*0.05</f>
        <v/>
      </c>
      <c r="S1137" s="16">
        <f>MAX(0,P1137*0.1-R1137)</f>
        <v/>
      </c>
      <c r="T1137" s="16">
        <f>Q1137+MAX(0,K1137-480000)</f>
        <v/>
      </c>
      <c r="U1137" s="16">
        <f>P1137-T1137</f>
        <v/>
      </c>
      <c r="V1137" s="17">
        <f>IF(U1137&lt;0,0,LOOKUP(U1137,{0,1950001,3300001,6950001,9000001,18000001,40000001},{0.05,0.1,0.2,0.23,0.33,0.4,0.45}))</f>
        <v/>
      </c>
      <c r="W1137" s="18">
        <f>IF(U1137&lt;0,0.9,0.9-V1137*1.021)</f>
        <v/>
      </c>
      <c r="X1137" s="16">
        <f>ROUNDDOWN(S1137*0.2/W1137+2000,0)</f>
        <v/>
      </c>
      <c r="Y1137" s="17">
        <f>IF(O1137&lt;=0,0,LOOKUP(O1137,{0,1950001,3300001,6950001,9000001,18000001,40000001},{0.05,0.1,0.2,0.23,0.33,0.4,0.45}))</f>
        <v/>
      </c>
    </row>
    <row r="1138">
      <c r="A1138" t="inlineStr">
        <is>
          <t>1万円刻み</t>
        </is>
      </c>
      <c r="B1138" s="16">
        <f>'3_1万円刻み'!$A$164</f>
        <v/>
      </c>
      <c r="C1138" t="n">
        <v>2026</v>
      </c>
      <c r="D1138" t="n">
        <v>0</v>
      </c>
      <c r="E1138" t="n">
        <v>0</v>
      </c>
      <c r="F1138" t="n">
        <v>0</v>
      </c>
      <c r="G1138" s="16">
        <f>ROUND(MIN(B1138/12,650000)*12*0.0915+MIN(B1138/12,1390000)*12*(0.0504+0)+B1138*0.005,0)</f>
        <v/>
      </c>
      <c r="H1138" t="n">
        <v>0</v>
      </c>
      <c r="I1138" t="n">
        <v>0</v>
      </c>
      <c r="J1138" s="16">
        <f>IF(C1138=2026,IF(B1138&lt;741000,0,IF(B1138&lt;2191000,B1138-740000,IF(B1138&lt;2193000,1451000,IF(B1138&lt;2196000,1453000,IF(B1138&lt;2200000,1456000,IF(B1138&lt;3600000,ROUNDDOWN(B1138/4,-3)*2.8-80000,IF(B1138&lt;6600000,ROUNDDOWN(B1138/4,-3)*3.2-440000,IF(B1138&lt;8500000,ROUNDDOWN(B1138*0.9,0)-1100000,B1138-1950000)))))))),IF(B1138&lt;651000,0,IF(B1138&lt;1900000,B1138-650000,IF(B1138&lt;3600000,ROUNDDOWN(B1138/4,-3)*2.8-80000,IF(B1138&lt;6600000,ROUNDDOWN(B1138/4,-3)*3.2-440000,IF(B1138&lt;8500000,ROUNDDOWN(B1138*0.9,0)-1100000,B1138-1950000))))))</f>
        <v/>
      </c>
      <c r="K1138" s="16">
        <f>IF(J1138&gt;23500000,NA(),IF(C1138=2026,IF(J1138&lt;=4890000,1040000,IF(J1138&lt;=6550000,670000,620000)),IF(J1138&lt;=1320000,950000,IF(J1138&lt;=3360000,880000,IF(J1138&lt;=4890000,680000,IF(J1138&lt;=6550000,630000,580000))))))</f>
        <v/>
      </c>
      <c r="L1138" s="16">
        <f>IF(D1138=1,IF(J1138&lt;=9000000,380000,IF(J1138&lt;=9500000,260000,IF(J1138&lt;=10000000,130000,0))),0)</f>
        <v/>
      </c>
      <c r="M1138" s="16">
        <f>IF(D1138=1,IF(J1138&lt;=9000000,330000,IF(J1138&lt;=9500000,220000,IF(J1138&lt;=10000000,110000,0))),0)</f>
        <v/>
      </c>
      <c r="N1138" s="16">
        <f>IF(D1138=1,IF(J1138&lt;=9000000,50000,IF(J1138&lt;=9500000,40000,IF(J1138&lt;=10000000,20000,0))),0)</f>
        <v/>
      </c>
      <c r="O1138" s="16">
        <f>MAX(0,ROUNDDOWN(J1138-G1138-K1138-L1138-E1138*380000-F1138*630000-H1138,-3))</f>
        <v/>
      </c>
      <c r="P1138" s="16">
        <f>MAX(0,ROUNDDOWN(J1138-G1138-430000-M1138-E1138*330000-F1138*450000-I1138,-3))</f>
        <v/>
      </c>
      <c r="Q1138" s="16">
        <f>50000+N1138+E1138*50000+F1138*180000</f>
        <v/>
      </c>
      <c r="R1138" s="16">
        <f>IF(P1138&lt;=2000000,MIN(Q1138,P1138),MAX(Q1138-(P1138-2000000),50000))*0.05</f>
        <v/>
      </c>
      <c r="S1138" s="16">
        <f>MAX(0,P1138*0.1-R1138)</f>
        <v/>
      </c>
      <c r="T1138" s="16">
        <f>Q1138+MAX(0,K1138-480000)</f>
        <v/>
      </c>
      <c r="U1138" s="16">
        <f>P1138-T1138</f>
        <v/>
      </c>
      <c r="V1138" s="17">
        <f>IF(U1138&lt;0,0,LOOKUP(U1138,{0,1950001,3300001,6950001,9000001,18000001,40000001},{0.05,0.1,0.2,0.23,0.33,0.4,0.45}))</f>
        <v/>
      </c>
      <c r="W1138" s="18">
        <f>IF(U1138&lt;0,0.9,0.9-V1138*1.021)</f>
        <v/>
      </c>
      <c r="X1138" s="16">
        <f>ROUNDDOWN(S1138*0.2/W1138+2000,0)</f>
        <v/>
      </c>
      <c r="Y1138" s="17">
        <f>IF(O1138&lt;=0,0,LOOKUP(O1138,{0,1950001,3300001,6950001,9000001,18000001,40000001},{0.05,0.1,0.2,0.23,0.33,0.4,0.45}))</f>
        <v/>
      </c>
    </row>
    <row r="1139">
      <c r="A1139" t="inlineStr">
        <is>
          <t>1万円刻み</t>
        </is>
      </c>
      <c r="B1139" s="16">
        <f>'3_1万円刻み'!$A$164</f>
        <v/>
      </c>
      <c r="C1139" t="n">
        <v>2025</v>
      </c>
      <c r="D1139" t="n">
        <v>1</v>
      </c>
      <c r="E1139" t="n">
        <v>0</v>
      </c>
      <c r="F1139" t="n">
        <v>0</v>
      </c>
      <c r="G1139" s="16">
        <f>ROUND(MIN(B1139/12,650000)*12*0.0915+MIN(B1139/12,1390000)*12*(0.0504+0)+B1139*0.005,0)</f>
        <v/>
      </c>
      <c r="H1139" t="n">
        <v>0</v>
      </c>
      <c r="I1139" t="n">
        <v>0</v>
      </c>
      <c r="J1139" s="16">
        <f>IF(C1139=2026,IF(B1139&lt;741000,0,IF(B1139&lt;2191000,B1139-740000,IF(B1139&lt;2193000,1451000,IF(B1139&lt;2196000,1453000,IF(B1139&lt;2200000,1456000,IF(B1139&lt;3600000,ROUNDDOWN(B1139/4,-3)*2.8-80000,IF(B1139&lt;6600000,ROUNDDOWN(B1139/4,-3)*3.2-440000,IF(B1139&lt;8500000,ROUNDDOWN(B1139*0.9,0)-1100000,B1139-1950000)))))))),IF(B1139&lt;651000,0,IF(B1139&lt;1900000,B1139-650000,IF(B1139&lt;3600000,ROUNDDOWN(B1139/4,-3)*2.8-80000,IF(B1139&lt;6600000,ROUNDDOWN(B1139/4,-3)*3.2-440000,IF(B1139&lt;8500000,ROUNDDOWN(B1139*0.9,0)-1100000,B1139-1950000))))))</f>
        <v/>
      </c>
      <c r="K1139" s="16">
        <f>IF(J1139&gt;23500000,NA(),IF(C1139=2026,IF(J1139&lt;=4890000,1040000,IF(J1139&lt;=6550000,670000,620000)),IF(J1139&lt;=1320000,950000,IF(J1139&lt;=3360000,880000,IF(J1139&lt;=4890000,680000,IF(J1139&lt;=6550000,630000,580000))))))</f>
        <v/>
      </c>
      <c r="L1139" s="16">
        <f>IF(D1139=1,IF(J1139&lt;=9000000,380000,IF(J1139&lt;=9500000,260000,IF(J1139&lt;=10000000,130000,0))),0)</f>
        <v/>
      </c>
      <c r="M1139" s="16">
        <f>IF(D1139=1,IF(J1139&lt;=9000000,330000,IF(J1139&lt;=9500000,220000,IF(J1139&lt;=10000000,110000,0))),0)</f>
        <v/>
      </c>
      <c r="N1139" s="16">
        <f>IF(D1139=1,IF(J1139&lt;=9000000,50000,IF(J1139&lt;=9500000,40000,IF(J1139&lt;=10000000,20000,0))),0)</f>
        <v/>
      </c>
      <c r="O1139" s="16">
        <f>MAX(0,ROUNDDOWN(J1139-G1139-K1139-L1139-E1139*380000-F1139*630000-H1139,-3))</f>
        <v/>
      </c>
      <c r="P1139" s="16">
        <f>MAX(0,ROUNDDOWN(J1139-G1139-430000-M1139-E1139*330000-F1139*450000-I1139,-3))</f>
        <v/>
      </c>
      <c r="Q1139" s="16">
        <f>50000+N1139+E1139*50000+F1139*180000</f>
        <v/>
      </c>
      <c r="R1139" s="16">
        <f>IF(P1139&lt;=2000000,MIN(Q1139,P1139),MAX(Q1139-(P1139-2000000),50000))*0.05</f>
        <v/>
      </c>
      <c r="S1139" s="16">
        <f>MAX(0,P1139*0.1-R1139)</f>
        <v/>
      </c>
      <c r="T1139" s="16">
        <f>Q1139+MAX(0,K1139-480000)</f>
        <v/>
      </c>
      <c r="U1139" s="16">
        <f>P1139-T1139</f>
        <v/>
      </c>
      <c r="V1139" s="17">
        <f>IF(U1139&lt;0,0,LOOKUP(U1139,{0,1950001,3300001,6950001,9000001,18000001,40000001},{0.05,0.1,0.2,0.23,0.33,0.4,0.45}))</f>
        <v/>
      </c>
      <c r="W1139" s="18">
        <f>IF(U1139&lt;0,0.9,0.9-V1139*1.021)</f>
        <v/>
      </c>
      <c r="X1139" s="16">
        <f>ROUNDDOWN(S1139*0.2/W1139+2000,0)</f>
        <v/>
      </c>
      <c r="Y1139" s="17">
        <f>IF(O1139&lt;=0,0,LOOKUP(O1139,{0,1950001,3300001,6950001,9000001,18000001,40000001},{0.05,0.1,0.2,0.23,0.33,0.4,0.45}))</f>
        <v/>
      </c>
    </row>
    <row r="1140">
      <c r="A1140" t="inlineStr">
        <is>
          <t>1万円刻み</t>
        </is>
      </c>
      <c r="B1140" s="16">
        <f>'3_1万円刻み'!$A$164</f>
        <v/>
      </c>
      <c r="C1140" t="n">
        <v>2026</v>
      </c>
      <c r="D1140" t="n">
        <v>1</v>
      </c>
      <c r="E1140" t="n">
        <v>0</v>
      </c>
      <c r="F1140" t="n">
        <v>0</v>
      </c>
      <c r="G1140" s="16">
        <f>ROUND(MIN(B1140/12,650000)*12*0.0915+MIN(B1140/12,1390000)*12*(0.0504+0)+B1140*0.005,0)</f>
        <v/>
      </c>
      <c r="H1140" t="n">
        <v>0</v>
      </c>
      <c r="I1140" t="n">
        <v>0</v>
      </c>
      <c r="J1140" s="16">
        <f>IF(C1140=2026,IF(B1140&lt;741000,0,IF(B1140&lt;2191000,B1140-740000,IF(B1140&lt;2193000,1451000,IF(B1140&lt;2196000,1453000,IF(B1140&lt;2200000,1456000,IF(B1140&lt;3600000,ROUNDDOWN(B1140/4,-3)*2.8-80000,IF(B1140&lt;6600000,ROUNDDOWN(B1140/4,-3)*3.2-440000,IF(B1140&lt;8500000,ROUNDDOWN(B1140*0.9,0)-1100000,B1140-1950000)))))))),IF(B1140&lt;651000,0,IF(B1140&lt;1900000,B1140-650000,IF(B1140&lt;3600000,ROUNDDOWN(B1140/4,-3)*2.8-80000,IF(B1140&lt;6600000,ROUNDDOWN(B1140/4,-3)*3.2-440000,IF(B1140&lt;8500000,ROUNDDOWN(B1140*0.9,0)-1100000,B1140-1950000))))))</f>
        <v/>
      </c>
      <c r="K1140" s="16">
        <f>IF(J1140&gt;23500000,NA(),IF(C1140=2026,IF(J1140&lt;=4890000,1040000,IF(J1140&lt;=6550000,670000,620000)),IF(J1140&lt;=1320000,950000,IF(J1140&lt;=3360000,880000,IF(J1140&lt;=4890000,680000,IF(J1140&lt;=6550000,630000,580000))))))</f>
        <v/>
      </c>
      <c r="L1140" s="16">
        <f>IF(D1140=1,IF(J1140&lt;=9000000,380000,IF(J1140&lt;=9500000,260000,IF(J1140&lt;=10000000,130000,0))),0)</f>
        <v/>
      </c>
      <c r="M1140" s="16">
        <f>IF(D1140=1,IF(J1140&lt;=9000000,330000,IF(J1140&lt;=9500000,220000,IF(J1140&lt;=10000000,110000,0))),0)</f>
        <v/>
      </c>
      <c r="N1140" s="16">
        <f>IF(D1140=1,IF(J1140&lt;=9000000,50000,IF(J1140&lt;=9500000,40000,IF(J1140&lt;=10000000,20000,0))),0)</f>
        <v/>
      </c>
      <c r="O1140" s="16">
        <f>MAX(0,ROUNDDOWN(J1140-G1140-K1140-L1140-E1140*380000-F1140*630000-H1140,-3))</f>
        <v/>
      </c>
      <c r="P1140" s="16">
        <f>MAX(0,ROUNDDOWN(J1140-G1140-430000-M1140-E1140*330000-F1140*450000-I1140,-3))</f>
        <v/>
      </c>
      <c r="Q1140" s="16">
        <f>50000+N1140+E1140*50000+F1140*180000</f>
        <v/>
      </c>
      <c r="R1140" s="16">
        <f>IF(P1140&lt;=2000000,MIN(Q1140,P1140),MAX(Q1140-(P1140-2000000),50000))*0.05</f>
        <v/>
      </c>
      <c r="S1140" s="16">
        <f>MAX(0,P1140*0.1-R1140)</f>
        <v/>
      </c>
      <c r="T1140" s="16">
        <f>Q1140+MAX(0,K1140-480000)</f>
        <v/>
      </c>
      <c r="U1140" s="16">
        <f>P1140-T1140</f>
        <v/>
      </c>
      <c r="V1140" s="17">
        <f>IF(U1140&lt;0,0,LOOKUP(U1140,{0,1950001,3300001,6950001,9000001,18000001,40000001},{0.05,0.1,0.2,0.23,0.33,0.4,0.45}))</f>
        <v/>
      </c>
      <c r="W1140" s="18">
        <f>IF(U1140&lt;0,0.9,0.9-V1140*1.021)</f>
        <v/>
      </c>
      <c r="X1140" s="16">
        <f>ROUNDDOWN(S1140*0.2/W1140+2000,0)</f>
        <v/>
      </c>
      <c r="Y1140" s="17">
        <f>IF(O1140&lt;=0,0,LOOKUP(O1140,{0,1950001,3300001,6950001,9000001,18000001,40000001},{0.05,0.1,0.2,0.23,0.33,0.4,0.45}))</f>
        <v/>
      </c>
    </row>
    <row r="1141">
      <c r="A1141" t="inlineStr">
        <is>
          <t>1万円刻み</t>
        </is>
      </c>
      <c r="B1141" s="16">
        <f>'3_1万円刻み'!$A$165</f>
        <v/>
      </c>
      <c r="C1141" t="n">
        <v>2025</v>
      </c>
      <c r="D1141" t="n">
        <v>0</v>
      </c>
      <c r="E1141" t="n">
        <v>0</v>
      </c>
      <c r="F1141" t="n">
        <v>0</v>
      </c>
      <c r="G1141" s="16">
        <f>ROUND(MIN(B1141/12,650000)*12*0.0915+MIN(B1141/12,1390000)*12*(0.0504+0)+B1141*0.005,0)</f>
        <v/>
      </c>
      <c r="H1141" t="n">
        <v>0</v>
      </c>
      <c r="I1141" t="n">
        <v>0</v>
      </c>
      <c r="J1141" s="16">
        <f>IF(C1141=2026,IF(B1141&lt;741000,0,IF(B1141&lt;2191000,B1141-740000,IF(B1141&lt;2193000,1451000,IF(B1141&lt;2196000,1453000,IF(B1141&lt;2200000,1456000,IF(B1141&lt;3600000,ROUNDDOWN(B1141/4,-3)*2.8-80000,IF(B1141&lt;6600000,ROUNDDOWN(B1141/4,-3)*3.2-440000,IF(B1141&lt;8500000,ROUNDDOWN(B1141*0.9,0)-1100000,B1141-1950000)))))))),IF(B1141&lt;651000,0,IF(B1141&lt;1900000,B1141-650000,IF(B1141&lt;3600000,ROUNDDOWN(B1141/4,-3)*2.8-80000,IF(B1141&lt;6600000,ROUNDDOWN(B1141/4,-3)*3.2-440000,IF(B1141&lt;8500000,ROUNDDOWN(B1141*0.9,0)-1100000,B1141-1950000))))))</f>
        <v/>
      </c>
      <c r="K1141" s="16">
        <f>IF(J1141&gt;23500000,NA(),IF(C1141=2026,IF(J1141&lt;=4890000,1040000,IF(J1141&lt;=6550000,670000,620000)),IF(J1141&lt;=1320000,950000,IF(J1141&lt;=3360000,880000,IF(J1141&lt;=4890000,680000,IF(J1141&lt;=6550000,630000,580000))))))</f>
        <v/>
      </c>
      <c r="L1141" s="16">
        <f>IF(D1141=1,IF(J1141&lt;=9000000,380000,IF(J1141&lt;=9500000,260000,IF(J1141&lt;=10000000,130000,0))),0)</f>
        <v/>
      </c>
      <c r="M1141" s="16">
        <f>IF(D1141=1,IF(J1141&lt;=9000000,330000,IF(J1141&lt;=9500000,220000,IF(J1141&lt;=10000000,110000,0))),0)</f>
        <v/>
      </c>
      <c r="N1141" s="16">
        <f>IF(D1141=1,IF(J1141&lt;=9000000,50000,IF(J1141&lt;=9500000,40000,IF(J1141&lt;=10000000,20000,0))),0)</f>
        <v/>
      </c>
      <c r="O1141" s="16">
        <f>MAX(0,ROUNDDOWN(J1141-G1141-K1141-L1141-E1141*380000-F1141*630000-H1141,-3))</f>
        <v/>
      </c>
      <c r="P1141" s="16">
        <f>MAX(0,ROUNDDOWN(J1141-G1141-430000-M1141-E1141*330000-F1141*450000-I1141,-3))</f>
        <v/>
      </c>
      <c r="Q1141" s="16">
        <f>50000+N1141+E1141*50000+F1141*180000</f>
        <v/>
      </c>
      <c r="R1141" s="16">
        <f>IF(P1141&lt;=2000000,MIN(Q1141,P1141),MAX(Q1141-(P1141-2000000),50000))*0.05</f>
        <v/>
      </c>
      <c r="S1141" s="16">
        <f>MAX(0,P1141*0.1-R1141)</f>
        <v/>
      </c>
      <c r="T1141" s="16">
        <f>Q1141+MAX(0,K1141-480000)</f>
        <v/>
      </c>
      <c r="U1141" s="16">
        <f>P1141-T1141</f>
        <v/>
      </c>
      <c r="V1141" s="17">
        <f>IF(U1141&lt;0,0,LOOKUP(U1141,{0,1950001,3300001,6950001,9000001,18000001,40000001},{0.05,0.1,0.2,0.23,0.33,0.4,0.45}))</f>
        <v/>
      </c>
      <c r="W1141" s="18">
        <f>IF(U1141&lt;0,0.9,0.9-V1141*1.021)</f>
        <v/>
      </c>
      <c r="X1141" s="16">
        <f>ROUNDDOWN(S1141*0.2/W1141+2000,0)</f>
        <v/>
      </c>
      <c r="Y1141" s="17">
        <f>IF(O1141&lt;=0,0,LOOKUP(O1141,{0,1950001,3300001,6950001,9000001,18000001,40000001},{0.05,0.1,0.2,0.23,0.33,0.4,0.45}))</f>
        <v/>
      </c>
    </row>
    <row r="1142">
      <c r="A1142" t="inlineStr">
        <is>
          <t>1万円刻み</t>
        </is>
      </c>
      <c r="B1142" s="16">
        <f>'3_1万円刻み'!$A$165</f>
        <v/>
      </c>
      <c r="C1142" t="n">
        <v>2026</v>
      </c>
      <c r="D1142" t="n">
        <v>0</v>
      </c>
      <c r="E1142" t="n">
        <v>0</v>
      </c>
      <c r="F1142" t="n">
        <v>0</v>
      </c>
      <c r="G1142" s="16">
        <f>ROUND(MIN(B1142/12,650000)*12*0.0915+MIN(B1142/12,1390000)*12*(0.0504+0)+B1142*0.005,0)</f>
        <v/>
      </c>
      <c r="H1142" t="n">
        <v>0</v>
      </c>
      <c r="I1142" t="n">
        <v>0</v>
      </c>
      <c r="J1142" s="16">
        <f>IF(C1142=2026,IF(B1142&lt;741000,0,IF(B1142&lt;2191000,B1142-740000,IF(B1142&lt;2193000,1451000,IF(B1142&lt;2196000,1453000,IF(B1142&lt;2200000,1456000,IF(B1142&lt;3600000,ROUNDDOWN(B1142/4,-3)*2.8-80000,IF(B1142&lt;6600000,ROUNDDOWN(B1142/4,-3)*3.2-440000,IF(B1142&lt;8500000,ROUNDDOWN(B1142*0.9,0)-1100000,B1142-1950000)))))))),IF(B1142&lt;651000,0,IF(B1142&lt;1900000,B1142-650000,IF(B1142&lt;3600000,ROUNDDOWN(B1142/4,-3)*2.8-80000,IF(B1142&lt;6600000,ROUNDDOWN(B1142/4,-3)*3.2-440000,IF(B1142&lt;8500000,ROUNDDOWN(B1142*0.9,0)-1100000,B1142-1950000))))))</f>
        <v/>
      </c>
      <c r="K1142" s="16">
        <f>IF(J1142&gt;23500000,NA(),IF(C1142=2026,IF(J1142&lt;=4890000,1040000,IF(J1142&lt;=6550000,670000,620000)),IF(J1142&lt;=1320000,950000,IF(J1142&lt;=3360000,880000,IF(J1142&lt;=4890000,680000,IF(J1142&lt;=6550000,630000,580000))))))</f>
        <v/>
      </c>
      <c r="L1142" s="16">
        <f>IF(D1142=1,IF(J1142&lt;=9000000,380000,IF(J1142&lt;=9500000,260000,IF(J1142&lt;=10000000,130000,0))),0)</f>
        <v/>
      </c>
      <c r="M1142" s="16">
        <f>IF(D1142=1,IF(J1142&lt;=9000000,330000,IF(J1142&lt;=9500000,220000,IF(J1142&lt;=10000000,110000,0))),0)</f>
        <v/>
      </c>
      <c r="N1142" s="16">
        <f>IF(D1142=1,IF(J1142&lt;=9000000,50000,IF(J1142&lt;=9500000,40000,IF(J1142&lt;=10000000,20000,0))),0)</f>
        <v/>
      </c>
      <c r="O1142" s="16">
        <f>MAX(0,ROUNDDOWN(J1142-G1142-K1142-L1142-E1142*380000-F1142*630000-H1142,-3))</f>
        <v/>
      </c>
      <c r="P1142" s="16">
        <f>MAX(0,ROUNDDOWN(J1142-G1142-430000-M1142-E1142*330000-F1142*450000-I1142,-3))</f>
        <v/>
      </c>
      <c r="Q1142" s="16">
        <f>50000+N1142+E1142*50000+F1142*180000</f>
        <v/>
      </c>
      <c r="R1142" s="16">
        <f>IF(P1142&lt;=2000000,MIN(Q1142,P1142),MAX(Q1142-(P1142-2000000),50000))*0.05</f>
        <v/>
      </c>
      <c r="S1142" s="16">
        <f>MAX(0,P1142*0.1-R1142)</f>
        <v/>
      </c>
      <c r="T1142" s="16">
        <f>Q1142+MAX(0,K1142-480000)</f>
        <v/>
      </c>
      <c r="U1142" s="16">
        <f>P1142-T1142</f>
        <v/>
      </c>
      <c r="V1142" s="17">
        <f>IF(U1142&lt;0,0,LOOKUP(U1142,{0,1950001,3300001,6950001,9000001,18000001,40000001},{0.05,0.1,0.2,0.23,0.33,0.4,0.45}))</f>
        <v/>
      </c>
      <c r="W1142" s="18">
        <f>IF(U1142&lt;0,0.9,0.9-V1142*1.021)</f>
        <v/>
      </c>
      <c r="X1142" s="16">
        <f>ROUNDDOWN(S1142*0.2/W1142+2000,0)</f>
        <v/>
      </c>
      <c r="Y1142" s="17">
        <f>IF(O1142&lt;=0,0,LOOKUP(O1142,{0,1950001,3300001,6950001,9000001,18000001,40000001},{0.05,0.1,0.2,0.23,0.33,0.4,0.45}))</f>
        <v/>
      </c>
    </row>
    <row r="1143">
      <c r="A1143" t="inlineStr">
        <is>
          <t>1万円刻み</t>
        </is>
      </c>
      <c r="B1143" s="16">
        <f>'3_1万円刻み'!$A$165</f>
        <v/>
      </c>
      <c r="C1143" t="n">
        <v>2025</v>
      </c>
      <c r="D1143" t="n">
        <v>1</v>
      </c>
      <c r="E1143" t="n">
        <v>0</v>
      </c>
      <c r="F1143" t="n">
        <v>0</v>
      </c>
      <c r="G1143" s="16">
        <f>ROUND(MIN(B1143/12,650000)*12*0.0915+MIN(B1143/12,1390000)*12*(0.0504+0)+B1143*0.005,0)</f>
        <v/>
      </c>
      <c r="H1143" t="n">
        <v>0</v>
      </c>
      <c r="I1143" t="n">
        <v>0</v>
      </c>
      <c r="J1143" s="16">
        <f>IF(C1143=2026,IF(B1143&lt;741000,0,IF(B1143&lt;2191000,B1143-740000,IF(B1143&lt;2193000,1451000,IF(B1143&lt;2196000,1453000,IF(B1143&lt;2200000,1456000,IF(B1143&lt;3600000,ROUNDDOWN(B1143/4,-3)*2.8-80000,IF(B1143&lt;6600000,ROUNDDOWN(B1143/4,-3)*3.2-440000,IF(B1143&lt;8500000,ROUNDDOWN(B1143*0.9,0)-1100000,B1143-1950000)))))))),IF(B1143&lt;651000,0,IF(B1143&lt;1900000,B1143-650000,IF(B1143&lt;3600000,ROUNDDOWN(B1143/4,-3)*2.8-80000,IF(B1143&lt;6600000,ROUNDDOWN(B1143/4,-3)*3.2-440000,IF(B1143&lt;8500000,ROUNDDOWN(B1143*0.9,0)-1100000,B1143-1950000))))))</f>
        <v/>
      </c>
      <c r="K1143" s="16">
        <f>IF(J1143&gt;23500000,NA(),IF(C1143=2026,IF(J1143&lt;=4890000,1040000,IF(J1143&lt;=6550000,670000,620000)),IF(J1143&lt;=1320000,950000,IF(J1143&lt;=3360000,880000,IF(J1143&lt;=4890000,680000,IF(J1143&lt;=6550000,630000,580000))))))</f>
        <v/>
      </c>
      <c r="L1143" s="16">
        <f>IF(D1143=1,IF(J1143&lt;=9000000,380000,IF(J1143&lt;=9500000,260000,IF(J1143&lt;=10000000,130000,0))),0)</f>
        <v/>
      </c>
      <c r="M1143" s="16">
        <f>IF(D1143=1,IF(J1143&lt;=9000000,330000,IF(J1143&lt;=9500000,220000,IF(J1143&lt;=10000000,110000,0))),0)</f>
        <v/>
      </c>
      <c r="N1143" s="16">
        <f>IF(D1143=1,IF(J1143&lt;=9000000,50000,IF(J1143&lt;=9500000,40000,IF(J1143&lt;=10000000,20000,0))),0)</f>
        <v/>
      </c>
      <c r="O1143" s="16">
        <f>MAX(0,ROUNDDOWN(J1143-G1143-K1143-L1143-E1143*380000-F1143*630000-H1143,-3))</f>
        <v/>
      </c>
      <c r="P1143" s="16">
        <f>MAX(0,ROUNDDOWN(J1143-G1143-430000-M1143-E1143*330000-F1143*450000-I1143,-3))</f>
        <v/>
      </c>
      <c r="Q1143" s="16">
        <f>50000+N1143+E1143*50000+F1143*180000</f>
        <v/>
      </c>
      <c r="R1143" s="16">
        <f>IF(P1143&lt;=2000000,MIN(Q1143,P1143),MAX(Q1143-(P1143-2000000),50000))*0.05</f>
        <v/>
      </c>
      <c r="S1143" s="16">
        <f>MAX(0,P1143*0.1-R1143)</f>
        <v/>
      </c>
      <c r="T1143" s="16">
        <f>Q1143+MAX(0,K1143-480000)</f>
        <v/>
      </c>
      <c r="U1143" s="16">
        <f>P1143-T1143</f>
        <v/>
      </c>
      <c r="V1143" s="17">
        <f>IF(U1143&lt;0,0,LOOKUP(U1143,{0,1950001,3300001,6950001,9000001,18000001,40000001},{0.05,0.1,0.2,0.23,0.33,0.4,0.45}))</f>
        <v/>
      </c>
      <c r="W1143" s="18">
        <f>IF(U1143&lt;0,0.9,0.9-V1143*1.021)</f>
        <v/>
      </c>
      <c r="X1143" s="16">
        <f>ROUNDDOWN(S1143*0.2/W1143+2000,0)</f>
        <v/>
      </c>
      <c r="Y1143" s="17">
        <f>IF(O1143&lt;=0,0,LOOKUP(O1143,{0,1950001,3300001,6950001,9000001,18000001,40000001},{0.05,0.1,0.2,0.23,0.33,0.4,0.45}))</f>
        <v/>
      </c>
    </row>
    <row r="1144">
      <c r="A1144" t="inlineStr">
        <is>
          <t>1万円刻み</t>
        </is>
      </c>
      <c r="B1144" s="16">
        <f>'3_1万円刻み'!$A$165</f>
        <v/>
      </c>
      <c r="C1144" t="n">
        <v>2026</v>
      </c>
      <c r="D1144" t="n">
        <v>1</v>
      </c>
      <c r="E1144" t="n">
        <v>0</v>
      </c>
      <c r="F1144" t="n">
        <v>0</v>
      </c>
      <c r="G1144" s="16">
        <f>ROUND(MIN(B1144/12,650000)*12*0.0915+MIN(B1144/12,1390000)*12*(0.0504+0)+B1144*0.005,0)</f>
        <v/>
      </c>
      <c r="H1144" t="n">
        <v>0</v>
      </c>
      <c r="I1144" t="n">
        <v>0</v>
      </c>
      <c r="J1144" s="16">
        <f>IF(C1144=2026,IF(B1144&lt;741000,0,IF(B1144&lt;2191000,B1144-740000,IF(B1144&lt;2193000,1451000,IF(B1144&lt;2196000,1453000,IF(B1144&lt;2200000,1456000,IF(B1144&lt;3600000,ROUNDDOWN(B1144/4,-3)*2.8-80000,IF(B1144&lt;6600000,ROUNDDOWN(B1144/4,-3)*3.2-440000,IF(B1144&lt;8500000,ROUNDDOWN(B1144*0.9,0)-1100000,B1144-1950000)))))))),IF(B1144&lt;651000,0,IF(B1144&lt;1900000,B1144-650000,IF(B1144&lt;3600000,ROUNDDOWN(B1144/4,-3)*2.8-80000,IF(B1144&lt;6600000,ROUNDDOWN(B1144/4,-3)*3.2-440000,IF(B1144&lt;8500000,ROUNDDOWN(B1144*0.9,0)-1100000,B1144-1950000))))))</f>
        <v/>
      </c>
      <c r="K1144" s="16">
        <f>IF(J1144&gt;23500000,NA(),IF(C1144=2026,IF(J1144&lt;=4890000,1040000,IF(J1144&lt;=6550000,670000,620000)),IF(J1144&lt;=1320000,950000,IF(J1144&lt;=3360000,880000,IF(J1144&lt;=4890000,680000,IF(J1144&lt;=6550000,630000,580000))))))</f>
        <v/>
      </c>
      <c r="L1144" s="16">
        <f>IF(D1144=1,IF(J1144&lt;=9000000,380000,IF(J1144&lt;=9500000,260000,IF(J1144&lt;=10000000,130000,0))),0)</f>
        <v/>
      </c>
      <c r="M1144" s="16">
        <f>IF(D1144=1,IF(J1144&lt;=9000000,330000,IF(J1144&lt;=9500000,220000,IF(J1144&lt;=10000000,110000,0))),0)</f>
        <v/>
      </c>
      <c r="N1144" s="16">
        <f>IF(D1144=1,IF(J1144&lt;=9000000,50000,IF(J1144&lt;=9500000,40000,IF(J1144&lt;=10000000,20000,0))),0)</f>
        <v/>
      </c>
      <c r="O1144" s="16">
        <f>MAX(0,ROUNDDOWN(J1144-G1144-K1144-L1144-E1144*380000-F1144*630000-H1144,-3))</f>
        <v/>
      </c>
      <c r="P1144" s="16">
        <f>MAX(0,ROUNDDOWN(J1144-G1144-430000-M1144-E1144*330000-F1144*450000-I1144,-3))</f>
        <v/>
      </c>
      <c r="Q1144" s="16">
        <f>50000+N1144+E1144*50000+F1144*180000</f>
        <v/>
      </c>
      <c r="R1144" s="16">
        <f>IF(P1144&lt;=2000000,MIN(Q1144,P1144),MAX(Q1144-(P1144-2000000),50000))*0.05</f>
        <v/>
      </c>
      <c r="S1144" s="16">
        <f>MAX(0,P1144*0.1-R1144)</f>
        <v/>
      </c>
      <c r="T1144" s="16">
        <f>Q1144+MAX(0,K1144-480000)</f>
        <v/>
      </c>
      <c r="U1144" s="16">
        <f>P1144-T1144</f>
        <v/>
      </c>
      <c r="V1144" s="17">
        <f>IF(U1144&lt;0,0,LOOKUP(U1144,{0,1950001,3300001,6950001,9000001,18000001,40000001},{0.05,0.1,0.2,0.23,0.33,0.4,0.45}))</f>
        <v/>
      </c>
      <c r="W1144" s="18">
        <f>IF(U1144&lt;0,0.9,0.9-V1144*1.021)</f>
        <v/>
      </c>
      <c r="X1144" s="16">
        <f>ROUNDDOWN(S1144*0.2/W1144+2000,0)</f>
        <v/>
      </c>
      <c r="Y1144" s="17">
        <f>IF(O1144&lt;=0,0,LOOKUP(O1144,{0,1950001,3300001,6950001,9000001,18000001,40000001},{0.05,0.1,0.2,0.23,0.33,0.4,0.45}))</f>
        <v/>
      </c>
    </row>
    <row r="1145">
      <c r="A1145" t="inlineStr">
        <is>
          <t>1万円刻み</t>
        </is>
      </c>
      <c r="B1145" s="16">
        <f>'3_1万円刻み'!$A$166</f>
        <v/>
      </c>
      <c r="C1145" t="n">
        <v>2025</v>
      </c>
      <c r="D1145" t="n">
        <v>0</v>
      </c>
      <c r="E1145" t="n">
        <v>0</v>
      </c>
      <c r="F1145" t="n">
        <v>0</v>
      </c>
      <c r="G1145" s="16">
        <f>ROUND(MIN(B1145/12,650000)*12*0.0915+MIN(B1145/12,1390000)*12*(0.0504+0)+B1145*0.005,0)</f>
        <v/>
      </c>
      <c r="H1145" t="n">
        <v>0</v>
      </c>
      <c r="I1145" t="n">
        <v>0</v>
      </c>
      <c r="J1145" s="16">
        <f>IF(C1145=2026,IF(B1145&lt;741000,0,IF(B1145&lt;2191000,B1145-740000,IF(B1145&lt;2193000,1451000,IF(B1145&lt;2196000,1453000,IF(B1145&lt;2200000,1456000,IF(B1145&lt;3600000,ROUNDDOWN(B1145/4,-3)*2.8-80000,IF(B1145&lt;6600000,ROUNDDOWN(B1145/4,-3)*3.2-440000,IF(B1145&lt;8500000,ROUNDDOWN(B1145*0.9,0)-1100000,B1145-1950000)))))))),IF(B1145&lt;651000,0,IF(B1145&lt;1900000,B1145-650000,IF(B1145&lt;3600000,ROUNDDOWN(B1145/4,-3)*2.8-80000,IF(B1145&lt;6600000,ROUNDDOWN(B1145/4,-3)*3.2-440000,IF(B1145&lt;8500000,ROUNDDOWN(B1145*0.9,0)-1100000,B1145-1950000))))))</f>
        <v/>
      </c>
      <c r="K1145" s="16">
        <f>IF(J1145&gt;23500000,NA(),IF(C1145=2026,IF(J1145&lt;=4890000,1040000,IF(J1145&lt;=6550000,670000,620000)),IF(J1145&lt;=1320000,950000,IF(J1145&lt;=3360000,880000,IF(J1145&lt;=4890000,680000,IF(J1145&lt;=6550000,630000,580000))))))</f>
        <v/>
      </c>
      <c r="L1145" s="16">
        <f>IF(D1145=1,IF(J1145&lt;=9000000,380000,IF(J1145&lt;=9500000,260000,IF(J1145&lt;=10000000,130000,0))),0)</f>
        <v/>
      </c>
      <c r="M1145" s="16">
        <f>IF(D1145=1,IF(J1145&lt;=9000000,330000,IF(J1145&lt;=9500000,220000,IF(J1145&lt;=10000000,110000,0))),0)</f>
        <v/>
      </c>
      <c r="N1145" s="16">
        <f>IF(D1145=1,IF(J1145&lt;=9000000,50000,IF(J1145&lt;=9500000,40000,IF(J1145&lt;=10000000,20000,0))),0)</f>
        <v/>
      </c>
      <c r="O1145" s="16">
        <f>MAX(0,ROUNDDOWN(J1145-G1145-K1145-L1145-E1145*380000-F1145*630000-H1145,-3))</f>
        <v/>
      </c>
      <c r="P1145" s="16">
        <f>MAX(0,ROUNDDOWN(J1145-G1145-430000-M1145-E1145*330000-F1145*450000-I1145,-3))</f>
        <v/>
      </c>
      <c r="Q1145" s="16">
        <f>50000+N1145+E1145*50000+F1145*180000</f>
        <v/>
      </c>
      <c r="R1145" s="16">
        <f>IF(P1145&lt;=2000000,MIN(Q1145,P1145),MAX(Q1145-(P1145-2000000),50000))*0.05</f>
        <v/>
      </c>
      <c r="S1145" s="16">
        <f>MAX(0,P1145*0.1-R1145)</f>
        <v/>
      </c>
      <c r="T1145" s="16">
        <f>Q1145+MAX(0,K1145-480000)</f>
        <v/>
      </c>
      <c r="U1145" s="16">
        <f>P1145-T1145</f>
        <v/>
      </c>
      <c r="V1145" s="17">
        <f>IF(U1145&lt;0,0,LOOKUP(U1145,{0,1950001,3300001,6950001,9000001,18000001,40000001},{0.05,0.1,0.2,0.23,0.33,0.4,0.45}))</f>
        <v/>
      </c>
      <c r="W1145" s="18">
        <f>IF(U1145&lt;0,0.9,0.9-V1145*1.021)</f>
        <v/>
      </c>
      <c r="X1145" s="16">
        <f>ROUNDDOWN(S1145*0.2/W1145+2000,0)</f>
        <v/>
      </c>
      <c r="Y1145" s="17">
        <f>IF(O1145&lt;=0,0,LOOKUP(O1145,{0,1950001,3300001,6950001,9000001,18000001,40000001},{0.05,0.1,0.2,0.23,0.33,0.4,0.45}))</f>
        <v/>
      </c>
    </row>
    <row r="1146">
      <c r="A1146" t="inlineStr">
        <is>
          <t>1万円刻み</t>
        </is>
      </c>
      <c r="B1146" s="16">
        <f>'3_1万円刻み'!$A$166</f>
        <v/>
      </c>
      <c r="C1146" t="n">
        <v>2026</v>
      </c>
      <c r="D1146" t="n">
        <v>0</v>
      </c>
      <c r="E1146" t="n">
        <v>0</v>
      </c>
      <c r="F1146" t="n">
        <v>0</v>
      </c>
      <c r="G1146" s="16">
        <f>ROUND(MIN(B1146/12,650000)*12*0.0915+MIN(B1146/12,1390000)*12*(0.0504+0)+B1146*0.005,0)</f>
        <v/>
      </c>
      <c r="H1146" t="n">
        <v>0</v>
      </c>
      <c r="I1146" t="n">
        <v>0</v>
      </c>
      <c r="J1146" s="16">
        <f>IF(C1146=2026,IF(B1146&lt;741000,0,IF(B1146&lt;2191000,B1146-740000,IF(B1146&lt;2193000,1451000,IF(B1146&lt;2196000,1453000,IF(B1146&lt;2200000,1456000,IF(B1146&lt;3600000,ROUNDDOWN(B1146/4,-3)*2.8-80000,IF(B1146&lt;6600000,ROUNDDOWN(B1146/4,-3)*3.2-440000,IF(B1146&lt;8500000,ROUNDDOWN(B1146*0.9,0)-1100000,B1146-1950000)))))))),IF(B1146&lt;651000,0,IF(B1146&lt;1900000,B1146-650000,IF(B1146&lt;3600000,ROUNDDOWN(B1146/4,-3)*2.8-80000,IF(B1146&lt;6600000,ROUNDDOWN(B1146/4,-3)*3.2-440000,IF(B1146&lt;8500000,ROUNDDOWN(B1146*0.9,0)-1100000,B1146-1950000))))))</f>
        <v/>
      </c>
      <c r="K1146" s="16">
        <f>IF(J1146&gt;23500000,NA(),IF(C1146=2026,IF(J1146&lt;=4890000,1040000,IF(J1146&lt;=6550000,670000,620000)),IF(J1146&lt;=1320000,950000,IF(J1146&lt;=3360000,880000,IF(J1146&lt;=4890000,680000,IF(J1146&lt;=6550000,630000,580000))))))</f>
        <v/>
      </c>
      <c r="L1146" s="16">
        <f>IF(D1146=1,IF(J1146&lt;=9000000,380000,IF(J1146&lt;=9500000,260000,IF(J1146&lt;=10000000,130000,0))),0)</f>
        <v/>
      </c>
      <c r="M1146" s="16">
        <f>IF(D1146=1,IF(J1146&lt;=9000000,330000,IF(J1146&lt;=9500000,220000,IF(J1146&lt;=10000000,110000,0))),0)</f>
        <v/>
      </c>
      <c r="N1146" s="16">
        <f>IF(D1146=1,IF(J1146&lt;=9000000,50000,IF(J1146&lt;=9500000,40000,IF(J1146&lt;=10000000,20000,0))),0)</f>
        <v/>
      </c>
      <c r="O1146" s="16">
        <f>MAX(0,ROUNDDOWN(J1146-G1146-K1146-L1146-E1146*380000-F1146*630000-H1146,-3))</f>
        <v/>
      </c>
      <c r="P1146" s="16">
        <f>MAX(0,ROUNDDOWN(J1146-G1146-430000-M1146-E1146*330000-F1146*450000-I1146,-3))</f>
        <v/>
      </c>
      <c r="Q1146" s="16">
        <f>50000+N1146+E1146*50000+F1146*180000</f>
        <v/>
      </c>
      <c r="R1146" s="16">
        <f>IF(P1146&lt;=2000000,MIN(Q1146,P1146),MAX(Q1146-(P1146-2000000),50000))*0.05</f>
        <v/>
      </c>
      <c r="S1146" s="16">
        <f>MAX(0,P1146*0.1-R1146)</f>
        <v/>
      </c>
      <c r="T1146" s="16">
        <f>Q1146+MAX(0,K1146-480000)</f>
        <v/>
      </c>
      <c r="U1146" s="16">
        <f>P1146-T1146</f>
        <v/>
      </c>
      <c r="V1146" s="17">
        <f>IF(U1146&lt;0,0,LOOKUP(U1146,{0,1950001,3300001,6950001,9000001,18000001,40000001},{0.05,0.1,0.2,0.23,0.33,0.4,0.45}))</f>
        <v/>
      </c>
      <c r="W1146" s="18">
        <f>IF(U1146&lt;0,0.9,0.9-V1146*1.021)</f>
        <v/>
      </c>
      <c r="X1146" s="16">
        <f>ROUNDDOWN(S1146*0.2/W1146+2000,0)</f>
        <v/>
      </c>
      <c r="Y1146" s="17">
        <f>IF(O1146&lt;=0,0,LOOKUP(O1146,{0,1950001,3300001,6950001,9000001,18000001,40000001},{0.05,0.1,0.2,0.23,0.33,0.4,0.45}))</f>
        <v/>
      </c>
    </row>
    <row r="1147">
      <c r="A1147" t="inlineStr">
        <is>
          <t>1万円刻み</t>
        </is>
      </c>
      <c r="B1147" s="16">
        <f>'3_1万円刻み'!$A$166</f>
        <v/>
      </c>
      <c r="C1147" t="n">
        <v>2025</v>
      </c>
      <c r="D1147" t="n">
        <v>1</v>
      </c>
      <c r="E1147" t="n">
        <v>0</v>
      </c>
      <c r="F1147" t="n">
        <v>0</v>
      </c>
      <c r="G1147" s="16">
        <f>ROUND(MIN(B1147/12,650000)*12*0.0915+MIN(B1147/12,1390000)*12*(0.0504+0)+B1147*0.005,0)</f>
        <v/>
      </c>
      <c r="H1147" t="n">
        <v>0</v>
      </c>
      <c r="I1147" t="n">
        <v>0</v>
      </c>
      <c r="J1147" s="16">
        <f>IF(C1147=2026,IF(B1147&lt;741000,0,IF(B1147&lt;2191000,B1147-740000,IF(B1147&lt;2193000,1451000,IF(B1147&lt;2196000,1453000,IF(B1147&lt;2200000,1456000,IF(B1147&lt;3600000,ROUNDDOWN(B1147/4,-3)*2.8-80000,IF(B1147&lt;6600000,ROUNDDOWN(B1147/4,-3)*3.2-440000,IF(B1147&lt;8500000,ROUNDDOWN(B1147*0.9,0)-1100000,B1147-1950000)))))))),IF(B1147&lt;651000,0,IF(B1147&lt;1900000,B1147-650000,IF(B1147&lt;3600000,ROUNDDOWN(B1147/4,-3)*2.8-80000,IF(B1147&lt;6600000,ROUNDDOWN(B1147/4,-3)*3.2-440000,IF(B1147&lt;8500000,ROUNDDOWN(B1147*0.9,0)-1100000,B1147-1950000))))))</f>
        <v/>
      </c>
      <c r="K1147" s="16">
        <f>IF(J1147&gt;23500000,NA(),IF(C1147=2026,IF(J1147&lt;=4890000,1040000,IF(J1147&lt;=6550000,670000,620000)),IF(J1147&lt;=1320000,950000,IF(J1147&lt;=3360000,880000,IF(J1147&lt;=4890000,680000,IF(J1147&lt;=6550000,630000,580000))))))</f>
        <v/>
      </c>
      <c r="L1147" s="16">
        <f>IF(D1147=1,IF(J1147&lt;=9000000,380000,IF(J1147&lt;=9500000,260000,IF(J1147&lt;=10000000,130000,0))),0)</f>
        <v/>
      </c>
      <c r="M1147" s="16">
        <f>IF(D1147=1,IF(J1147&lt;=9000000,330000,IF(J1147&lt;=9500000,220000,IF(J1147&lt;=10000000,110000,0))),0)</f>
        <v/>
      </c>
      <c r="N1147" s="16">
        <f>IF(D1147=1,IF(J1147&lt;=9000000,50000,IF(J1147&lt;=9500000,40000,IF(J1147&lt;=10000000,20000,0))),0)</f>
        <v/>
      </c>
      <c r="O1147" s="16">
        <f>MAX(0,ROUNDDOWN(J1147-G1147-K1147-L1147-E1147*380000-F1147*630000-H1147,-3))</f>
        <v/>
      </c>
      <c r="P1147" s="16">
        <f>MAX(0,ROUNDDOWN(J1147-G1147-430000-M1147-E1147*330000-F1147*450000-I1147,-3))</f>
        <v/>
      </c>
      <c r="Q1147" s="16">
        <f>50000+N1147+E1147*50000+F1147*180000</f>
        <v/>
      </c>
      <c r="R1147" s="16">
        <f>IF(P1147&lt;=2000000,MIN(Q1147,P1147),MAX(Q1147-(P1147-2000000),50000))*0.05</f>
        <v/>
      </c>
      <c r="S1147" s="16">
        <f>MAX(0,P1147*0.1-R1147)</f>
        <v/>
      </c>
      <c r="T1147" s="16">
        <f>Q1147+MAX(0,K1147-480000)</f>
        <v/>
      </c>
      <c r="U1147" s="16">
        <f>P1147-T1147</f>
        <v/>
      </c>
      <c r="V1147" s="17">
        <f>IF(U1147&lt;0,0,LOOKUP(U1147,{0,1950001,3300001,6950001,9000001,18000001,40000001},{0.05,0.1,0.2,0.23,0.33,0.4,0.45}))</f>
        <v/>
      </c>
      <c r="W1147" s="18">
        <f>IF(U1147&lt;0,0.9,0.9-V1147*1.021)</f>
        <v/>
      </c>
      <c r="X1147" s="16">
        <f>ROUNDDOWN(S1147*0.2/W1147+2000,0)</f>
        <v/>
      </c>
      <c r="Y1147" s="17">
        <f>IF(O1147&lt;=0,0,LOOKUP(O1147,{0,1950001,3300001,6950001,9000001,18000001,40000001},{0.05,0.1,0.2,0.23,0.33,0.4,0.45}))</f>
        <v/>
      </c>
    </row>
    <row r="1148">
      <c r="A1148" t="inlineStr">
        <is>
          <t>1万円刻み</t>
        </is>
      </c>
      <c r="B1148" s="16">
        <f>'3_1万円刻み'!$A$166</f>
        <v/>
      </c>
      <c r="C1148" t="n">
        <v>2026</v>
      </c>
      <c r="D1148" t="n">
        <v>1</v>
      </c>
      <c r="E1148" t="n">
        <v>0</v>
      </c>
      <c r="F1148" t="n">
        <v>0</v>
      </c>
      <c r="G1148" s="16">
        <f>ROUND(MIN(B1148/12,650000)*12*0.0915+MIN(B1148/12,1390000)*12*(0.0504+0)+B1148*0.005,0)</f>
        <v/>
      </c>
      <c r="H1148" t="n">
        <v>0</v>
      </c>
      <c r="I1148" t="n">
        <v>0</v>
      </c>
      <c r="J1148" s="16">
        <f>IF(C1148=2026,IF(B1148&lt;741000,0,IF(B1148&lt;2191000,B1148-740000,IF(B1148&lt;2193000,1451000,IF(B1148&lt;2196000,1453000,IF(B1148&lt;2200000,1456000,IF(B1148&lt;3600000,ROUNDDOWN(B1148/4,-3)*2.8-80000,IF(B1148&lt;6600000,ROUNDDOWN(B1148/4,-3)*3.2-440000,IF(B1148&lt;8500000,ROUNDDOWN(B1148*0.9,0)-1100000,B1148-1950000)))))))),IF(B1148&lt;651000,0,IF(B1148&lt;1900000,B1148-650000,IF(B1148&lt;3600000,ROUNDDOWN(B1148/4,-3)*2.8-80000,IF(B1148&lt;6600000,ROUNDDOWN(B1148/4,-3)*3.2-440000,IF(B1148&lt;8500000,ROUNDDOWN(B1148*0.9,0)-1100000,B1148-1950000))))))</f>
        <v/>
      </c>
      <c r="K1148" s="16">
        <f>IF(J1148&gt;23500000,NA(),IF(C1148=2026,IF(J1148&lt;=4890000,1040000,IF(J1148&lt;=6550000,670000,620000)),IF(J1148&lt;=1320000,950000,IF(J1148&lt;=3360000,880000,IF(J1148&lt;=4890000,680000,IF(J1148&lt;=6550000,630000,580000))))))</f>
        <v/>
      </c>
      <c r="L1148" s="16">
        <f>IF(D1148=1,IF(J1148&lt;=9000000,380000,IF(J1148&lt;=9500000,260000,IF(J1148&lt;=10000000,130000,0))),0)</f>
        <v/>
      </c>
      <c r="M1148" s="16">
        <f>IF(D1148=1,IF(J1148&lt;=9000000,330000,IF(J1148&lt;=9500000,220000,IF(J1148&lt;=10000000,110000,0))),0)</f>
        <v/>
      </c>
      <c r="N1148" s="16">
        <f>IF(D1148=1,IF(J1148&lt;=9000000,50000,IF(J1148&lt;=9500000,40000,IF(J1148&lt;=10000000,20000,0))),0)</f>
        <v/>
      </c>
      <c r="O1148" s="16">
        <f>MAX(0,ROUNDDOWN(J1148-G1148-K1148-L1148-E1148*380000-F1148*630000-H1148,-3))</f>
        <v/>
      </c>
      <c r="P1148" s="16">
        <f>MAX(0,ROUNDDOWN(J1148-G1148-430000-M1148-E1148*330000-F1148*450000-I1148,-3))</f>
        <v/>
      </c>
      <c r="Q1148" s="16">
        <f>50000+N1148+E1148*50000+F1148*180000</f>
        <v/>
      </c>
      <c r="R1148" s="16">
        <f>IF(P1148&lt;=2000000,MIN(Q1148,P1148),MAX(Q1148-(P1148-2000000),50000))*0.05</f>
        <v/>
      </c>
      <c r="S1148" s="16">
        <f>MAX(0,P1148*0.1-R1148)</f>
        <v/>
      </c>
      <c r="T1148" s="16">
        <f>Q1148+MAX(0,K1148-480000)</f>
        <v/>
      </c>
      <c r="U1148" s="16">
        <f>P1148-T1148</f>
        <v/>
      </c>
      <c r="V1148" s="17">
        <f>IF(U1148&lt;0,0,LOOKUP(U1148,{0,1950001,3300001,6950001,9000001,18000001,40000001},{0.05,0.1,0.2,0.23,0.33,0.4,0.45}))</f>
        <v/>
      </c>
      <c r="W1148" s="18">
        <f>IF(U1148&lt;0,0.9,0.9-V1148*1.021)</f>
        <v/>
      </c>
      <c r="X1148" s="16">
        <f>ROUNDDOWN(S1148*0.2/W1148+2000,0)</f>
        <v/>
      </c>
      <c r="Y1148" s="17">
        <f>IF(O1148&lt;=0,0,LOOKUP(O1148,{0,1950001,3300001,6950001,9000001,18000001,40000001},{0.05,0.1,0.2,0.23,0.33,0.4,0.45}))</f>
        <v/>
      </c>
    </row>
    <row r="1149">
      <c r="A1149" t="inlineStr">
        <is>
          <t>1万円刻み</t>
        </is>
      </c>
      <c r="B1149" s="16">
        <f>'3_1万円刻み'!$A$167</f>
        <v/>
      </c>
      <c r="C1149" t="n">
        <v>2025</v>
      </c>
      <c r="D1149" t="n">
        <v>0</v>
      </c>
      <c r="E1149" t="n">
        <v>0</v>
      </c>
      <c r="F1149" t="n">
        <v>0</v>
      </c>
      <c r="G1149" s="16">
        <f>ROUND(MIN(B1149/12,650000)*12*0.0915+MIN(B1149/12,1390000)*12*(0.0504+0)+B1149*0.005,0)</f>
        <v/>
      </c>
      <c r="H1149" t="n">
        <v>0</v>
      </c>
      <c r="I1149" t="n">
        <v>0</v>
      </c>
      <c r="J1149" s="16">
        <f>IF(C1149=2026,IF(B1149&lt;741000,0,IF(B1149&lt;2191000,B1149-740000,IF(B1149&lt;2193000,1451000,IF(B1149&lt;2196000,1453000,IF(B1149&lt;2200000,1456000,IF(B1149&lt;3600000,ROUNDDOWN(B1149/4,-3)*2.8-80000,IF(B1149&lt;6600000,ROUNDDOWN(B1149/4,-3)*3.2-440000,IF(B1149&lt;8500000,ROUNDDOWN(B1149*0.9,0)-1100000,B1149-1950000)))))))),IF(B1149&lt;651000,0,IF(B1149&lt;1900000,B1149-650000,IF(B1149&lt;3600000,ROUNDDOWN(B1149/4,-3)*2.8-80000,IF(B1149&lt;6600000,ROUNDDOWN(B1149/4,-3)*3.2-440000,IF(B1149&lt;8500000,ROUNDDOWN(B1149*0.9,0)-1100000,B1149-1950000))))))</f>
        <v/>
      </c>
      <c r="K1149" s="16">
        <f>IF(J1149&gt;23500000,NA(),IF(C1149=2026,IF(J1149&lt;=4890000,1040000,IF(J1149&lt;=6550000,670000,620000)),IF(J1149&lt;=1320000,950000,IF(J1149&lt;=3360000,880000,IF(J1149&lt;=4890000,680000,IF(J1149&lt;=6550000,630000,580000))))))</f>
        <v/>
      </c>
      <c r="L1149" s="16">
        <f>IF(D1149=1,IF(J1149&lt;=9000000,380000,IF(J1149&lt;=9500000,260000,IF(J1149&lt;=10000000,130000,0))),0)</f>
        <v/>
      </c>
      <c r="M1149" s="16">
        <f>IF(D1149=1,IF(J1149&lt;=9000000,330000,IF(J1149&lt;=9500000,220000,IF(J1149&lt;=10000000,110000,0))),0)</f>
        <v/>
      </c>
      <c r="N1149" s="16">
        <f>IF(D1149=1,IF(J1149&lt;=9000000,50000,IF(J1149&lt;=9500000,40000,IF(J1149&lt;=10000000,20000,0))),0)</f>
        <v/>
      </c>
      <c r="O1149" s="16">
        <f>MAX(0,ROUNDDOWN(J1149-G1149-K1149-L1149-E1149*380000-F1149*630000-H1149,-3))</f>
        <v/>
      </c>
      <c r="P1149" s="16">
        <f>MAX(0,ROUNDDOWN(J1149-G1149-430000-M1149-E1149*330000-F1149*450000-I1149,-3))</f>
        <v/>
      </c>
      <c r="Q1149" s="16">
        <f>50000+N1149+E1149*50000+F1149*180000</f>
        <v/>
      </c>
      <c r="R1149" s="16">
        <f>IF(P1149&lt;=2000000,MIN(Q1149,P1149),MAX(Q1149-(P1149-2000000),50000))*0.05</f>
        <v/>
      </c>
      <c r="S1149" s="16">
        <f>MAX(0,P1149*0.1-R1149)</f>
        <v/>
      </c>
      <c r="T1149" s="16">
        <f>Q1149+MAX(0,K1149-480000)</f>
        <v/>
      </c>
      <c r="U1149" s="16">
        <f>P1149-T1149</f>
        <v/>
      </c>
      <c r="V1149" s="17">
        <f>IF(U1149&lt;0,0,LOOKUP(U1149,{0,1950001,3300001,6950001,9000001,18000001,40000001},{0.05,0.1,0.2,0.23,0.33,0.4,0.45}))</f>
        <v/>
      </c>
      <c r="W1149" s="18">
        <f>IF(U1149&lt;0,0.9,0.9-V1149*1.021)</f>
        <v/>
      </c>
      <c r="X1149" s="16">
        <f>ROUNDDOWN(S1149*0.2/W1149+2000,0)</f>
        <v/>
      </c>
      <c r="Y1149" s="17">
        <f>IF(O1149&lt;=0,0,LOOKUP(O1149,{0,1950001,3300001,6950001,9000001,18000001,40000001},{0.05,0.1,0.2,0.23,0.33,0.4,0.45}))</f>
        <v/>
      </c>
    </row>
    <row r="1150">
      <c r="A1150" t="inlineStr">
        <is>
          <t>1万円刻み</t>
        </is>
      </c>
      <c r="B1150" s="16">
        <f>'3_1万円刻み'!$A$167</f>
        <v/>
      </c>
      <c r="C1150" t="n">
        <v>2026</v>
      </c>
      <c r="D1150" t="n">
        <v>0</v>
      </c>
      <c r="E1150" t="n">
        <v>0</v>
      </c>
      <c r="F1150" t="n">
        <v>0</v>
      </c>
      <c r="G1150" s="16">
        <f>ROUND(MIN(B1150/12,650000)*12*0.0915+MIN(B1150/12,1390000)*12*(0.0504+0)+B1150*0.005,0)</f>
        <v/>
      </c>
      <c r="H1150" t="n">
        <v>0</v>
      </c>
      <c r="I1150" t="n">
        <v>0</v>
      </c>
      <c r="J1150" s="16">
        <f>IF(C1150=2026,IF(B1150&lt;741000,0,IF(B1150&lt;2191000,B1150-740000,IF(B1150&lt;2193000,1451000,IF(B1150&lt;2196000,1453000,IF(B1150&lt;2200000,1456000,IF(B1150&lt;3600000,ROUNDDOWN(B1150/4,-3)*2.8-80000,IF(B1150&lt;6600000,ROUNDDOWN(B1150/4,-3)*3.2-440000,IF(B1150&lt;8500000,ROUNDDOWN(B1150*0.9,0)-1100000,B1150-1950000)))))))),IF(B1150&lt;651000,0,IF(B1150&lt;1900000,B1150-650000,IF(B1150&lt;3600000,ROUNDDOWN(B1150/4,-3)*2.8-80000,IF(B1150&lt;6600000,ROUNDDOWN(B1150/4,-3)*3.2-440000,IF(B1150&lt;8500000,ROUNDDOWN(B1150*0.9,0)-1100000,B1150-1950000))))))</f>
        <v/>
      </c>
      <c r="K1150" s="16">
        <f>IF(J1150&gt;23500000,NA(),IF(C1150=2026,IF(J1150&lt;=4890000,1040000,IF(J1150&lt;=6550000,670000,620000)),IF(J1150&lt;=1320000,950000,IF(J1150&lt;=3360000,880000,IF(J1150&lt;=4890000,680000,IF(J1150&lt;=6550000,630000,580000))))))</f>
        <v/>
      </c>
      <c r="L1150" s="16">
        <f>IF(D1150=1,IF(J1150&lt;=9000000,380000,IF(J1150&lt;=9500000,260000,IF(J1150&lt;=10000000,130000,0))),0)</f>
        <v/>
      </c>
      <c r="M1150" s="16">
        <f>IF(D1150=1,IF(J1150&lt;=9000000,330000,IF(J1150&lt;=9500000,220000,IF(J1150&lt;=10000000,110000,0))),0)</f>
        <v/>
      </c>
      <c r="N1150" s="16">
        <f>IF(D1150=1,IF(J1150&lt;=9000000,50000,IF(J1150&lt;=9500000,40000,IF(J1150&lt;=10000000,20000,0))),0)</f>
        <v/>
      </c>
      <c r="O1150" s="16">
        <f>MAX(0,ROUNDDOWN(J1150-G1150-K1150-L1150-E1150*380000-F1150*630000-H1150,-3))</f>
        <v/>
      </c>
      <c r="P1150" s="16">
        <f>MAX(0,ROUNDDOWN(J1150-G1150-430000-M1150-E1150*330000-F1150*450000-I1150,-3))</f>
        <v/>
      </c>
      <c r="Q1150" s="16">
        <f>50000+N1150+E1150*50000+F1150*180000</f>
        <v/>
      </c>
      <c r="R1150" s="16">
        <f>IF(P1150&lt;=2000000,MIN(Q1150,P1150),MAX(Q1150-(P1150-2000000),50000))*0.05</f>
        <v/>
      </c>
      <c r="S1150" s="16">
        <f>MAX(0,P1150*0.1-R1150)</f>
        <v/>
      </c>
      <c r="T1150" s="16">
        <f>Q1150+MAX(0,K1150-480000)</f>
        <v/>
      </c>
      <c r="U1150" s="16">
        <f>P1150-T1150</f>
        <v/>
      </c>
      <c r="V1150" s="17">
        <f>IF(U1150&lt;0,0,LOOKUP(U1150,{0,1950001,3300001,6950001,9000001,18000001,40000001},{0.05,0.1,0.2,0.23,0.33,0.4,0.45}))</f>
        <v/>
      </c>
      <c r="W1150" s="18">
        <f>IF(U1150&lt;0,0.9,0.9-V1150*1.021)</f>
        <v/>
      </c>
      <c r="X1150" s="16">
        <f>ROUNDDOWN(S1150*0.2/W1150+2000,0)</f>
        <v/>
      </c>
      <c r="Y1150" s="17">
        <f>IF(O1150&lt;=0,0,LOOKUP(O1150,{0,1950001,3300001,6950001,9000001,18000001,40000001},{0.05,0.1,0.2,0.23,0.33,0.4,0.45}))</f>
        <v/>
      </c>
    </row>
    <row r="1151">
      <c r="A1151" t="inlineStr">
        <is>
          <t>1万円刻み</t>
        </is>
      </c>
      <c r="B1151" s="16">
        <f>'3_1万円刻み'!$A$167</f>
        <v/>
      </c>
      <c r="C1151" t="n">
        <v>2025</v>
      </c>
      <c r="D1151" t="n">
        <v>1</v>
      </c>
      <c r="E1151" t="n">
        <v>0</v>
      </c>
      <c r="F1151" t="n">
        <v>0</v>
      </c>
      <c r="G1151" s="16">
        <f>ROUND(MIN(B1151/12,650000)*12*0.0915+MIN(B1151/12,1390000)*12*(0.0504+0)+B1151*0.005,0)</f>
        <v/>
      </c>
      <c r="H1151" t="n">
        <v>0</v>
      </c>
      <c r="I1151" t="n">
        <v>0</v>
      </c>
      <c r="J1151" s="16">
        <f>IF(C1151=2026,IF(B1151&lt;741000,0,IF(B1151&lt;2191000,B1151-740000,IF(B1151&lt;2193000,1451000,IF(B1151&lt;2196000,1453000,IF(B1151&lt;2200000,1456000,IF(B1151&lt;3600000,ROUNDDOWN(B1151/4,-3)*2.8-80000,IF(B1151&lt;6600000,ROUNDDOWN(B1151/4,-3)*3.2-440000,IF(B1151&lt;8500000,ROUNDDOWN(B1151*0.9,0)-1100000,B1151-1950000)))))))),IF(B1151&lt;651000,0,IF(B1151&lt;1900000,B1151-650000,IF(B1151&lt;3600000,ROUNDDOWN(B1151/4,-3)*2.8-80000,IF(B1151&lt;6600000,ROUNDDOWN(B1151/4,-3)*3.2-440000,IF(B1151&lt;8500000,ROUNDDOWN(B1151*0.9,0)-1100000,B1151-1950000))))))</f>
        <v/>
      </c>
      <c r="K1151" s="16">
        <f>IF(J1151&gt;23500000,NA(),IF(C1151=2026,IF(J1151&lt;=4890000,1040000,IF(J1151&lt;=6550000,670000,620000)),IF(J1151&lt;=1320000,950000,IF(J1151&lt;=3360000,880000,IF(J1151&lt;=4890000,680000,IF(J1151&lt;=6550000,630000,580000))))))</f>
        <v/>
      </c>
      <c r="L1151" s="16">
        <f>IF(D1151=1,IF(J1151&lt;=9000000,380000,IF(J1151&lt;=9500000,260000,IF(J1151&lt;=10000000,130000,0))),0)</f>
        <v/>
      </c>
      <c r="M1151" s="16">
        <f>IF(D1151=1,IF(J1151&lt;=9000000,330000,IF(J1151&lt;=9500000,220000,IF(J1151&lt;=10000000,110000,0))),0)</f>
        <v/>
      </c>
      <c r="N1151" s="16">
        <f>IF(D1151=1,IF(J1151&lt;=9000000,50000,IF(J1151&lt;=9500000,40000,IF(J1151&lt;=10000000,20000,0))),0)</f>
        <v/>
      </c>
      <c r="O1151" s="16">
        <f>MAX(0,ROUNDDOWN(J1151-G1151-K1151-L1151-E1151*380000-F1151*630000-H1151,-3))</f>
        <v/>
      </c>
      <c r="P1151" s="16">
        <f>MAX(0,ROUNDDOWN(J1151-G1151-430000-M1151-E1151*330000-F1151*450000-I1151,-3))</f>
        <v/>
      </c>
      <c r="Q1151" s="16">
        <f>50000+N1151+E1151*50000+F1151*180000</f>
        <v/>
      </c>
      <c r="R1151" s="16">
        <f>IF(P1151&lt;=2000000,MIN(Q1151,P1151),MAX(Q1151-(P1151-2000000),50000))*0.05</f>
        <v/>
      </c>
      <c r="S1151" s="16">
        <f>MAX(0,P1151*0.1-R1151)</f>
        <v/>
      </c>
      <c r="T1151" s="16">
        <f>Q1151+MAX(0,K1151-480000)</f>
        <v/>
      </c>
      <c r="U1151" s="16">
        <f>P1151-T1151</f>
        <v/>
      </c>
      <c r="V1151" s="17">
        <f>IF(U1151&lt;0,0,LOOKUP(U1151,{0,1950001,3300001,6950001,9000001,18000001,40000001},{0.05,0.1,0.2,0.23,0.33,0.4,0.45}))</f>
        <v/>
      </c>
      <c r="W1151" s="18">
        <f>IF(U1151&lt;0,0.9,0.9-V1151*1.021)</f>
        <v/>
      </c>
      <c r="X1151" s="16">
        <f>ROUNDDOWN(S1151*0.2/W1151+2000,0)</f>
        <v/>
      </c>
      <c r="Y1151" s="17">
        <f>IF(O1151&lt;=0,0,LOOKUP(O1151,{0,1950001,3300001,6950001,9000001,18000001,40000001},{0.05,0.1,0.2,0.23,0.33,0.4,0.45}))</f>
        <v/>
      </c>
    </row>
    <row r="1152">
      <c r="A1152" t="inlineStr">
        <is>
          <t>1万円刻み</t>
        </is>
      </c>
      <c r="B1152" s="16">
        <f>'3_1万円刻み'!$A$167</f>
        <v/>
      </c>
      <c r="C1152" t="n">
        <v>2026</v>
      </c>
      <c r="D1152" t="n">
        <v>1</v>
      </c>
      <c r="E1152" t="n">
        <v>0</v>
      </c>
      <c r="F1152" t="n">
        <v>0</v>
      </c>
      <c r="G1152" s="16">
        <f>ROUND(MIN(B1152/12,650000)*12*0.0915+MIN(B1152/12,1390000)*12*(0.0504+0)+B1152*0.005,0)</f>
        <v/>
      </c>
      <c r="H1152" t="n">
        <v>0</v>
      </c>
      <c r="I1152" t="n">
        <v>0</v>
      </c>
      <c r="J1152" s="16">
        <f>IF(C1152=2026,IF(B1152&lt;741000,0,IF(B1152&lt;2191000,B1152-740000,IF(B1152&lt;2193000,1451000,IF(B1152&lt;2196000,1453000,IF(B1152&lt;2200000,1456000,IF(B1152&lt;3600000,ROUNDDOWN(B1152/4,-3)*2.8-80000,IF(B1152&lt;6600000,ROUNDDOWN(B1152/4,-3)*3.2-440000,IF(B1152&lt;8500000,ROUNDDOWN(B1152*0.9,0)-1100000,B1152-1950000)))))))),IF(B1152&lt;651000,0,IF(B1152&lt;1900000,B1152-650000,IF(B1152&lt;3600000,ROUNDDOWN(B1152/4,-3)*2.8-80000,IF(B1152&lt;6600000,ROUNDDOWN(B1152/4,-3)*3.2-440000,IF(B1152&lt;8500000,ROUNDDOWN(B1152*0.9,0)-1100000,B1152-1950000))))))</f>
        <v/>
      </c>
      <c r="K1152" s="16">
        <f>IF(J1152&gt;23500000,NA(),IF(C1152=2026,IF(J1152&lt;=4890000,1040000,IF(J1152&lt;=6550000,670000,620000)),IF(J1152&lt;=1320000,950000,IF(J1152&lt;=3360000,880000,IF(J1152&lt;=4890000,680000,IF(J1152&lt;=6550000,630000,580000))))))</f>
        <v/>
      </c>
      <c r="L1152" s="16">
        <f>IF(D1152=1,IF(J1152&lt;=9000000,380000,IF(J1152&lt;=9500000,260000,IF(J1152&lt;=10000000,130000,0))),0)</f>
        <v/>
      </c>
      <c r="M1152" s="16">
        <f>IF(D1152=1,IF(J1152&lt;=9000000,330000,IF(J1152&lt;=9500000,220000,IF(J1152&lt;=10000000,110000,0))),0)</f>
        <v/>
      </c>
      <c r="N1152" s="16">
        <f>IF(D1152=1,IF(J1152&lt;=9000000,50000,IF(J1152&lt;=9500000,40000,IF(J1152&lt;=10000000,20000,0))),0)</f>
        <v/>
      </c>
      <c r="O1152" s="16">
        <f>MAX(0,ROUNDDOWN(J1152-G1152-K1152-L1152-E1152*380000-F1152*630000-H1152,-3))</f>
        <v/>
      </c>
      <c r="P1152" s="16">
        <f>MAX(0,ROUNDDOWN(J1152-G1152-430000-M1152-E1152*330000-F1152*450000-I1152,-3))</f>
        <v/>
      </c>
      <c r="Q1152" s="16">
        <f>50000+N1152+E1152*50000+F1152*180000</f>
        <v/>
      </c>
      <c r="R1152" s="16">
        <f>IF(P1152&lt;=2000000,MIN(Q1152,P1152),MAX(Q1152-(P1152-2000000),50000))*0.05</f>
        <v/>
      </c>
      <c r="S1152" s="16">
        <f>MAX(0,P1152*0.1-R1152)</f>
        <v/>
      </c>
      <c r="T1152" s="16">
        <f>Q1152+MAX(0,K1152-480000)</f>
        <v/>
      </c>
      <c r="U1152" s="16">
        <f>P1152-T1152</f>
        <v/>
      </c>
      <c r="V1152" s="17">
        <f>IF(U1152&lt;0,0,LOOKUP(U1152,{0,1950001,3300001,6950001,9000001,18000001,40000001},{0.05,0.1,0.2,0.23,0.33,0.4,0.45}))</f>
        <v/>
      </c>
      <c r="W1152" s="18">
        <f>IF(U1152&lt;0,0.9,0.9-V1152*1.021)</f>
        <v/>
      </c>
      <c r="X1152" s="16">
        <f>ROUNDDOWN(S1152*0.2/W1152+2000,0)</f>
        <v/>
      </c>
      <c r="Y1152" s="17">
        <f>IF(O1152&lt;=0,0,LOOKUP(O1152,{0,1950001,3300001,6950001,9000001,18000001,40000001},{0.05,0.1,0.2,0.23,0.33,0.4,0.45}))</f>
        <v/>
      </c>
    </row>
    <row r="1153">
      <c r="A1153" t="inlineStr">
        <is>
          <t>1万円刻み</t>
        </is>
      </c>
      <c r="B1153" s="16">
        <f>'3_1万円刻み'!$A$168</f>
        <v/>
      </c>
      <c r="C1153" t="n">
        <v>2025</v>
      </c>
      <c r="D1153" t="n">
        <v>0</v>
      </c>
      <c r="E1153" t="n">
        <v>0</v>
      </c>
      <c r="F1153" t="n">
        <v>0</v>
      </c>
      <c r="G1153" s="16">
        <f>ROUND(MIN(B1153/12,650000)*12*0.0915+MIN(B1153/12,1390000)*12*(0.0504+0)+B1153*0.005,0)</f>
        <v/>
      </c>
      <c r="H1153" t="n">
        <v>0</v>
      </c>
      <c r="I1153" t="n">
        <v>0</v>
      </c>
      <c r="J1153" s="16">
        <f>IF(C1153=2026,IF(B1153&lt;741000,0,IF(B1153&lt;2191000,B1153-740000,IF(B1153&lt;2193000,1451000,IF(B1153&lt;2196000,1453000,IF(B1153&lt;2200000,1456000,IF(B1153&lt;3600000,ROUNDDOWN(B1153/4,-3)*2.8-80000,IF(B1153&lt;6600000,ROUNDDOWN(B1153/4,-3)*3.2-440000,IF(B1153&lt;8500000,ROUNDDOWN(B1153*0.9,0)-1100000,B1153-1950000)))))))),IF(B1153&lt;651000,0,IF(B1153&lt;1900000,B1153-650000,IF(B1153&lt;3600000,ROUNDDOWN(B1153/4,-3)*2.8-80000,IF(B1153&lt;6600000,ROUNDDOWN(B1153/4,-3)*3.2-440000,IF(B1153&lt;8500000,ROUNDDOWN(B1153*0.9,0)-1100000,B1153-1950000))))))</f>
        <v/>
      </c>
      <c r="K1153" s="16">
        <f>IF(J1153&gt;23500000,NA(),IF(C1153=2026,IF(J1153&lt;=4890000,1040000,IF(J1153&lt;=6550000,670000,620000)),IF(J1153&lt;=1320000,950000,IF(J1153&lt;=3360000,880000,IF(J1153&lt;=4890000,680000,IF(J1153&lt;=6550000,630000,580000))))))</f>
        <v/>
      </c>
      <c r="L1153" s="16">
        <f>IF(D1153=1,IF(J1153&lt;=9000000,380000,IF(J1153&lt;=9500000,260000,IF(J1153&lt;=10000000,130000,0))),0)</f>
        <v/>
      </c>
      <c r="M1153" s="16">
        <f>IF(D1153=1,IF(J1153&lt;=9000000,330000,IF(J1153&lt;=9500000,220000,IF(J1153&lt;=10000000,110000,0))),0)</f>
        <v/>
      </c>
      <c r="N1153" s="16">
        <f>IF(D1153=1,IF(J1153&lt;=9000000,50000,IF(J1153&lt;=9500000,40000,IF(J1153&lt;=10000000,20000,0))),0)</f>
        <v/>
      </c>
      <c r="O1153" s="16">
        <f>MAX(0,ROUNDDOWN(J1153-G1153-K1153-L1153-E1153*380000-F1153*630000-H1153,-3))</f>
        <v/>
      </c>
      <c r="P1153" s="16">
        <f>MAX(0,ROUNDDOWN(J1153-G1153-430000-M1153-E1153*330000-F1153*450000-I1153,-3))</f>
        <v/>
      </c>
      <c r="Q1153" s="16">
        <f>50000+N1153+E1153*50000+F1153*180000</f>
        <v/>
      </c>
      <c r="R1153" s="16">
        <f>IF(P1153&lt;=2000000,MIN(Q1153,P1153),MAX(Q1153-(P1153-2000000),50000))*0.05</f>
        <v/>
      </c>
      <c r="S1153" s="16">
        <f>MAX(0,P1153*0.1-R1153)</f>
        <v/>
      </c>
      <c r="T1153" s="16">
        <f>Q1153+MAX(0,K1153-480000)</f>
        <v/>
      </c>
      <c r="U1153" s="16">
        <f>P1153-T1153</f>
        <v/>
      </c>
      <c r="V1153" s="17">
        <f>IF(U1153&lt;0,0,LOOKUP(U1153,{0,1950001,3300001,6950001,9000001,18000001,40000001},{0.05,0.1,0.2,0.23,0.33,0.4,0.45}))</f>
        <v/>
      </c>
      <c r="W1153" s="18">
        <f>IF(U1153&lt;0,0.9,0.9-V1153*1.021)</f>
        <v/>
      </c>
      <c r="X1153" s="16">
        <f>ROUNDDOWN(S1153*0.2/W1153+2000,0)</f>
        <v/>
      </c>
      <c r="Y1153" s="17">
        <f>IF(O1153&lt;=0,0,LOOKUP(O1153,{0,1950001,3300001,6950001,9000001,18000001,40000001},{0.05,0.1,0.2,0.23,0.33,0.4,0.45}))</f>
        <v/>
      </c>
    </row>
    <row r="1154">
      <c r="A1154" t="inlineStr">
        <is>
          <t>1万円刻み</t>
        </is>
      </c>
      <c r="B1154" s="16">
        <f>'3_1万円刻み'!$A$168</f>
        <v/>
      </c>
      <c r="C1154" t="n">
        <v>2026</v>
      </c>
      <c r="D1154" t="n">
        <v>0</v>
      </c>
      <c r="E1154" t="n">
        <v>0</v>
      </c>
      <c r="F1154" t="n">
        <v>0</v>
      </c>
      <c r="G1154" s="16">
        <f>ROUND(MIN(B1154/12,650000)*12*0.0915+MIN(B1154/12,1390000)*12*(0.0504+0)+B1154*0.005,0)</f>
        <v/>
      </c>
      <c r="H1154" t="n">
        <v>0</v>
      </c>
      <c r="I1154" t="n">
        <v>0</v>
      </c>
      <c r="J1154" s="16">
        <f>IF(C1154=2026,IF(B1154&lt;741000,0,IF(B1154&lt;2191000,B1154-740000,IF(B1154&lt;2193000,1451000,IF(B1154&lt;2196000,1453000,IF(B1154&lt;2200000,1456000,IF(B1154&lt;3600000,ROUNDDOWN(B1154/4,-3)*2.8-80000,IF(B1154&lt;6600000,ROUNDDOWN(B1154/4,-3)*3.2-440000,IF(B1154&lt;8500000,ROUNDDOWN(B1154*0.9,0)-1100000,B1154-1950000)))))))),IF(B1154&lt;651000,0,IF(B1154&lt;1900000,B1154-650000,IF(B1154&lt;3600000,ROUNDDOWN(B1154/4,-3)*2.8-80000,IF(B1154&lt;6600000,ROUNDDOWN(B1154/4,-3)*3.2-440000,IF(B1154&lt;8500000,ROUNDDOWN(B1154*0.9,0)-1100000,B1154-1950000))))))</f>
        <v/>
      </c>
      <c r="K1154" s="16">
        <f>IF(J1154&gt;23500000,NA(),IF(C1154=2026,IF(J1154&lt;=4890000,1040000,IF(J1154&lt;=6550000,670000,620000)),IF(J1154&lt;=1320000,950000,IF(J1154&lt;=3360000,880000,IF(J1154&lt;=4890000,680000,IF(J1154&lt;=6550000,630000,580000))))))</f>
        <v/>
      </c>
      <c r="L1154" s="16">
        <f>IF(D1154=1,IF(J1154&lt;=9000000,380000,IF(J1154&lt;=9500000,260000,IF(J1154&lt;=10000000,130000,0))),0)</f>
        <v/>
      </c>
      <c r="M1154" s="16">
        <f>IF(D1154=1,IF(J1154&lt;=9000000,330000,IF(J1154&lt;=9500000,220000,IF(J1154&lt;=10000000,110000,0))),0)</f>
        <v/>
      </c>
      <c r="N1154" s="16">
        <f>IF(D1154=1,IF(J1154&lt;=9000000,50000,IF(J1154&lt;=9500000,40000,IF(J1154&lt;=10000000,20000,0))),0)</f>
        <v/>
      </c>
      <c r="O1154" s="16">
        <f>MAX(0,ROUNDDOWN(J1154-G1154-K1154-L1154-E1154*380000-F1154*630000-H1154,-3))</f>
        <v/>
      </c>
      <c r="P1154" s="16">
        <f>MAX(0,ROUNDDOWN(J1154-G1154-430000-M1154-E1154*330000-F1154*450000-I1154,-3))</f>
        <v/>
      </c>
      <c r="Q1154" s="16">
        <f>50000+N1154+E1154*50000+F1154*180000</f>
        <v/>
      </c>
      <c r="R1154" s="16">
        <f>IF(P1154&lt;=2000000,MIN(Q1154,P1154),MAX(Q1154-(P1154-2000000),50000))*0.05</f>
        <v/>
      </c>
      <c r="S1154" s="16">
        <f>MAX(0,P1154*0.1-R1154)</f>
        <v/>
      </c>
      <c r="T1154" s="16">
        <f>Q1154+MAX(0,K1154-480000)</f>
        <v/>
      </c>
      <c r="U1154" s="16">
        <f>P1154-T1154</f>
        <v/>
      </c>
      <c r="V1154" s="17">
        <f>IF(U1154&lt;0,0,LOOKUP(U1154,{0,1950001,3300001,6950001,9000001,18000001,40000001},{0.05,0.1,0.2,0.23,0.33,0.4,0.45}))</f>
        <v/>
      </c>
      <c r="W1154" s="18">
        <f>IF(U1154&lt;0,0.9,0.9-V1154*1.021)</f>
        <v/>
      </c>
      <c r="X1154" s="16">
        <f>ROUNDDOWN(S1154*0.2/W1154+2000,0)</f>
        <v/>
      </c>
      <c r="Y1154" s="17">
        <f>IF(O1154&lt;=0,0,LOOKUP(O1154,{0,1950001,3300001,6950001,9000001,18000001,40000001},{0.05,0.1,0.2,0.23,0.33,0.4,0.45}))</f>
        <v/>
      </c>
    </row>
    <row r="1155">
      <c r="A1155" t="inlineStr">
        <is>
          <t>1万円刻み</t>
        </is>
      </c>
      <c r="B1155" s="16">
        <f>'3_1万円刻み'!$A$168</f>
        <v/>
      </c>
      <c r="C1155" t="n">
        <v>2025</v>
      </c>
      <c r="D1155" t="n">
        <v>1</v>
      </c>
      <c r="E1155" t="n">
        <v>0</v>
      </c>
      <c r="F1155" t="n">
        <v>0</v>
      </c>
      <c r="G1155" s="16">
        <f>ROUND(MIN(B1155/12,650000)*12*0.0915+MIN(B1155/12,1390000)*12*(0.0504+0)+B1155*0.005,0)</f>
        <v/>
      </c>
      <c r="H1155" t="n">
        <v>0</v>
      </c>
      <c r="I1155" t="n">
        <v>0</v>
      </c>
      <c r="J1155" s="16">
        <f>IF(C1155=2026,IF(B1155&lt;741000,0,IF(B1155&lt;2191000,B1155-740000,IF(B1155&lt;2193000,1451000,IF(B1155&lt;2196000,1453000,IF(B1155&lt;2200000,1456000,IF(B1155&lt;3600000,ROUNDDOWN(B1155/4,-3)*2.8-80000,IF(B1155&lt;6600000,ROUNDDOWN(B1155/4,-3)*3.2-440000,IF(B1155&lt;8500000,ROUNDDOWN(B1155*0.9,0)-1100000,B1155-1950000)))))))),IF(B1155&lt;651000,0,IF(B1155&lt;1900000,B1155-650000,IF(B1155&lt;3600000,ROUNDDOWN(B1155/4,-3)*2.8-80000,IF(B1155&lt;6600000,ROUNDDOWN(B1155/4,-3)*3.2-440000,IF(B1155&lt;8500000,ROUNDDOWN(B1155*0.9,0)-1100000,B1155-1950000))))))</f>
        <v/>
      </c>
      <c r="K1155" s="16">
        <f>IF(J1155&gt;23500000,NA(),IF(C1155=2026,IF(J1155&lt;=4890000,1040000,IF(J1155&lt;=6550000,670000,620000)),IF(J1155&lt;=1320000,950000,IF(J1155&lt;=3360000,880000,IF(J1155&lt;=4890000,680000,IF(J1155&lt;=6550000,630000,580000))))))</f>
        <v/>
      </c>
      <c r="L1155" s="16">
        <f>IF(D1155=1,IF(J1155&lt;=9000000,380000,IF(J1155&lt;=9500000,260000,IF(J1155&lt;=10000000,130000,0))),0)</f>
        <v/>
      </c>
      <c r="M1155" s="16">
        <f>IF(D1155=1,IF(J1155&lt;=9000000,330000,IF(J1155&lt;=9500000,220000,IF(J1155&lt;=10000000,110000,0))),0)</f>
        <v/>
      </c>
      <c r="N1155" s="16">
        <f>IF(D1155=1,IF(J1155&lt;=9000000,50000,IF(J1155&lt;=9500000,40000,IF(J1155&lt;=10000000,20000,0))),0)</f>
        <v/>
      </c>
      <c r="O1155" s="16">
        <f>MAX(0,ROUNDDOWN(J1155-G1155-K1155-L1155-E1155*380000-F1155*630000-H1155,-3))</f>
        <v/>
      </c>
      <c r="P1155" s="16">
        <f>MAX(0,ROUNDDOWN(J1155-G1155-430000-M1155-E1155*330000-F1155*450000-I1155,-3))</f>
        <v/>
      </c>
      <c r="Q1155" s="16">
        <f>50000+N1155+E1155*50000+F1155*180000</f>
        <v/>
      </c>
      <c r="R1155" s="16">
        <f>IF(P1155&lt;=2000000,MIN(Q1155,P1155),MAX(Q1155-(P1155-2000000),50000))*0.05</f>
        <v/>
      </c>
      <c r="S1155" s="16">
        <f>MAX(0,P1155*0.1-R1155)</f>
        <v/>
      </c>
      <c r="T1155" s="16">
        <f>Q1155+MAX(0,K1155-480000)</f>
        <v/>
      </c>
      <c r="U1155" s="16">
        <f>P1155-T1155</f>
        <v/>
      </c>
      <c r="V1155" s="17">
        <f>IF(U1155&lt;0,0,LOOKUP(U1155,{0,1950001,3300001,6950001,9000001,18000001,40000001},{0.05,0.1,0.2,0.23,0.33,0.4,0.45}))</f>
        <v/>
      </c>
      <c r="W1155" s="18">
        <f>IF(U1155&lt;0,0.9,0.9-V1155*1.021)</f>
        <v/>
      </c>
      <c r="X1155" s="16">
        <f>ROUNDDOWN(S1155*0.2/W1155+2000,0)</f>
        <v/>
      </c>
      <c r="Y1155" s="17">
        <f>IF(O1155&lt;=0,0,LOOKUP(O1155,{0,1950001,3300001,6950001,9000001,18000001,40000001},{0.05,0.1,0.2,0.23,0.33,0.4,0.45}))</f>
        <v/>
      </c>
    </row>
    <row r="1156">
      <c r="A1156" t="inlineStr">
        <is>
          <t>1万円刻み</t>
        </is>
      </c>
      <c r="B1156" s="16">
        <f>'3_1万円刻み'!$A$168</f>
        <v/>
      </c>
      <c r="C1156" t="n">
        <v>2026</v>
      </c>
      <c r="D1156" t="n">
        <v>1</v>
      </c>
      <c r="E1156" t="n">
        <v>0</v>
      </c>
      <c r="F1156" t="n">
        <v>0</v>
      </c>
      <c r="G1156" s="16">
        <f>ROUND(MIN(B1156/12,650000)*12*0.0915+MIN(B1156/12,1390000)*12*(0.0504+0)+B1156*0.005,0)</f>
        <v/>
      </c>
      <c r="H1156" t="n">
        <v>0</v>
      </c>
      <c r="I1156" t="n">
        <v>0</v>
      </c>
      <c r="J1156" s="16">
        <f>IF(C1156=2026,IF(B1156&lt;741000,0,IF(B1156&lt;2191000,B1156-740000,IF(B1156&lt;2193000,1451000,IF(B1156&lt;2196000,1453000,IF(B1156&lt;2200000,1456000,IF(B1156&lt;3600000,ROUNDDOWN(B1156/4,-3)*2.8-80000,IF(B1156&lt;6600000,ROUNDDOWN(B1156/4,-3)*3.2-440000,IF(B1156&lt;8500000,ROUNDDOWN(B1156*0.9,0)-1100000,B1156-1950000)))))))),IF(B1156&lt;651000,0,IF(B1156&lt;1900000,B1156-650000,IF(B1156&lt;3600000,ROUNDDOWN(B1156/4,-3)*2.8-80000,IF(B1156&lt;6600000,ROUNDDOWN(B1156/4,-3)*3.2-440000,IF(B1156&lt;8500000,ROUNDDOWN(B1156*0.9,0)-1100000,B1156-1950000))))))</f>
        <v/>
      </c>
      <c r="K1156" s="16">
        <f>IF(J1156&gt;23500000,NA(),IF(C1156=2026,IF(J1156&lt;=4890000,1040000,IF(J1156&lt;=6550000,670000,620000)),IF(J1156&lt;=1320000,950000,IF(J1156&lt;=3360000,880000,IF(J1156&lt;=4890000,680000,IF(J1156&lt;=6550000,630000,580000))))))</f>
        <v/>
      </c>
      <c r="L1156" s="16">
        <f>IF(D1156=1,IF(J1156&lt;=9000000,380000,IF(J1156&lt;=9500000,260000,IF(J1156&lt;=10000000,130000,0))),0)</f>
        <v/>
      </c>
      <c r="M1156" s="16">
        <f>IF(D1156=1,IF(J1156&lt;=9000000,330000,IF(J1156&lt;=9500000,220000,IF(J1156&lt;=10000000,110000,0))),0)</f>
        <v/>
      </c>
      <c r="N1156" s="16">
        <f>IF(D1156=1,IF(J1156&lt;=9000000,50000,IF(J1156&lt;=9500000,40000,IF(J1156&lt;=10000000,20000,0))),0)</f>
        <v/>
      </c>
      <c r="O1156" s="16">
        <f>MAX(0,ROUNDDOWN(J1156-G1156-K1156-L1156-E1156*380000-F1156*630000-H1156,-3))</f>
        <v/>
      </c>
      <c r="P1156" s="16">
        <f>MAX(0,ROUNDDOWN(J1156-G1156-430000-M1156-E1156*330000-F1156*450000-I1156,-3))</f>
        <v/>
      </c>
      <c r="Q1156" s="16">
        <f>50000+N1156+E1156*50000+F1156*180000</f>
        <v/>
      </c>
      <c r="R1156" s="16">
        <f>IF(P1156&lt;=2000000,MIN(Q1156,P1156),MAX(Q1156-(P1156-2000000),50000))*0.05</f>
        <v/>
      </c>
      <c r="S1156" s="16">
        <f>MAX(0,P1156*0.1-R1156)</f>
        <v/>
      </c>
      <c r="T1156" s="16">
        <f>Q1156+MAX(0,K1156-480000)</f>
        <v/>
      </c>
      <c r="U1156" s="16">
        <f>P1156-T1156</f>
        <v/>
      </c>
      <c r="V1156" s="17">
        <f>IF(U1156&lt;0,0,LOOKUP(U1156,{0,1950001,3300001,6950001,9000001,18000001,40000001},{0.05,0.1,0.2,0.23,0.33,0.4,0.45}))</f>
        <v/>
      </c>
      <c r="W1156" s="18">
        <f>IF(U1156&lt;0,0.9,0.9-V1156*1.021)</f>
        <v/>
      </c>
      <c r="X1156" s="16">
        <f>ROUNDDOWN(S1156*0.2/W1156+2000,0)</f>
        <v/>
      </c>
      <c r="Y1156" s="17">
        <f>IF(O1156&lt;=0,0,LOOKUP(O1156,{0,1950001,3300001,6950001,9000001,18000001,40000001},{0.05,0.1,0.2,0.23,0.33,0.4,0.45}))</f>
        <v/>
      </c>
    </row>
    <row r="1157">
      <c r="A1157" t="inlineStr">
        <is>
          <t>1万円刻み</t>
        </is>
      </c>
      <c r="B1157" s="16">
        <f>'3_1万円刻み'!$A$169</f>
        <v/>
      </c>
      <c r="C1157" t="n">
        <v>2025</v>
      </c>
      <c r="D1157" t="n">
        <v>0</v>
      </c>
      <c r="E1157" t="n">
        <v>0</v>
      </c>
      <c r="F1157" t="n">
        <v>0</v>
      </c>
      <c r="G1157" s="16">
        <f>ROUND(MIN(B1157/12,650000)*12*0.0915+MIN(B1157/12,1390000)*12*(0.0504+0)+B1157*0.005,0)</f>
        <v/>
      </c>
      <c r="H1157" t="n">
        <v>0</v>
      </c>
      <c r="I1157" t="n">
        <v>0</v>
      </c>
      <c r="J1157" s="16">
        <f>IF(C1157=2026,IF(B1157&lt;741000,0,IF(B1157&lt;2191000,B1157-740000,IF(B1157&lt;2193000,1451000,IF(B1157&lt;2196000,1453000,IF(B1157&lt;2200000,1456000,IF(B1157&lt;3600000,ROUNDDOWN(B1157/4,-3)*2.8-80000,IF(B1157&lt;6600000,ROUNDDOWN(B1157/4,-3)*3.2-440000,IF(B1157&lt;8500000,ROUNDDOWN(B1157*0.9,0)-1100000,B1157-1950000)))))))),IF(B1157&lt;651000,0,IF(B1157&lt;1900000,B1157-650000,IF(B1157&lt;3600000,ROUNDDOWN(B1157/4,-3)*2.8-80000,IF(B1157&lt;6600000,ROUNDDOWN(B1157/4,-3)*3.2-440000,IF(B1157&lt;8500000,ROUNDDOWN(B1157*0.9,0)-1100000,B1157-1950000))))))</f>
        <v/>
      </c>
      <c r="K1157" s="16">
        <f>IF(J1157&gt;23500000,NA(),IF(C1157=2026,IF(J1157&lt;=4890000,1040000,IF(J1157&lt;=6550000,670000,620000)),IF(J1157&lt;=1320000,950000,IF(J1157&lt;=3360000,880000,IF(J1157&lt;=4890000,680000,IF(J1157&lt;=6550000,630000,580000))))))</f>
        <v/>
      </c>
      <c r="L1157" s="16">
        <f>IF(D1157=1,IF(J1157&lt;=9000000,380000,IF(J1157&lt;=9500000,260000,IF(J1157&lt;=10000000,130000,0))),0)</f>
        <v/>
      </c>
      <c r="M1157" s="16">
        <f>IF(D1157=1,IF(J1157&lt;=9000000,330000,IF(J1157&lt;=9500000,220000,IF(J1157&lt;=10000000,110000,0))),0)</f>
        <v/>
      </c>
      <c r="N1157" s="16">
        <f>IF(D1157=1,IF(J1157&lt;=9000000,50000,IF(J1157&lt;=9500000,40000,IF(J1157&lt;=10000000,20000,0))),0)</f>
        <v/>
      </c>
      <c r="O1157" s="16">
        <f>MAX(0,ROUNDDOWN(J1157-G1157-K1157-L1157-E1157*380000-F1157*630000-H1157,-3))</f>
        <v/>
      </c>
      <c r="P1157" s="16">
        <f>MAX(0,ROUNDDOWN(J1157-G1157-430000-M1157-E1157*330000-F1157*450000-I1157,-3))</f>
        <v/>
      </c>
      <c r="Q1157" s="16">
        <f>50000+N1157+E1157*50000+F1157*180000</f>
        <v/>
      </c>
      <c r="R1157" s="16">
        <f>IF(P1157&lt;=2000000,MIN(Q1157,P1157),MAX(Q1157-(P1157-2000000),50000))*0.05</f>
        <v/>
      </c>
      <c r="S1157" s="16">
        <f>MAX(0,P1157*0.1-R1157)</f>
        <v/>
      </c>
      <c r="T1157" s="16">
        <f>Q1157+MAX(0,K1157-480000)</f>
        <v/>
      </c>
      <c r="U1157" s="16">
        <f>P1157-T1157</f>
        <v/>
      </c>
      <c r="V1157" s="17">
        <f>IF(U1157&lt;0,0,LOOKUP(U1157,{0,1950001,3300001,6950001,9000001,18000001,40000001},{0.05,0.1,0.2,0.23,0.33,0.4,0.45}))</f>
        <v/>
      </c>
      <c r="W1157" s="18">
        <f>IF(U1157&lt;0,0.9,0.9-V1157*1.021)</f>
        <v/>
      </c>
      <c r="X1157" s="16">
        <f>ROUNDDOWN(S1157*0.2/W1157+2000,0)</f>
        <v/>
      </c>
      <c r="Y1157" s="17">
        <f>IF(O1157&lt;=0,0,LOOKUP(O1157,{0,1950001,3300001,6950001,9000001,18000001,40000001},{0.05,0.1,0.2,0.23,0.33,0.4,0.45}))</f>
        <v/>
      </c>
    </row>
    <row r="1158">
      <c r="A1158" t="inlineStr">
        <is>
          <t>1万円刻み</t>
        </is>
      </c>
      <c r="B1158" s="16">
        <f>'3_1万円刻み'!$A$169</f>
        <v/>
      </c>
      <c r="C1158" t="n">
        <v>2026</v>
      </c>
      <c r="D1158" t="n">
        <v>0</v>
      </c>
      <c r="E1158" t="n">
        <v>0</v>
      </c>
      <c r="F1158" t="n">
        <v>0</v>
      </c>
      <c r="G1158" s="16">
        <f>ROUND(MIN(B1158/12,650000)*12*0.0915+MIN(B1158/12,1390000)*12*(0.0504+0)+B1158*0.005,0)</f>
        <v/>
      </c>
      <c r="H1158" t="n">
        <v>0</v>
      </c>
      <c r="I1158" t="n">
        <v>0</v>
      </c>
      <c r="J1158" s="16">
        <f>IF(C1158=2026,IF(B1158&lt;741000,0,IF(B1158&lt;2191000,B1158-740000,IF(B1158&lt;2193000,1451000,IF(B1158&lt;2196000,1453000,IF(B1158&lt;2200000,1456000,IF(B1158&lt;3600000,ROUNDDOWN(B1158/4,-3)*2.8-80000,IF(B1158&lt;6600000,ROUNDDOWN(B1158/4,-3)*3.2-440000,IF(B1158&lt;8500000,ROUNDDOWN(B1158*0.9,0)-1100000,B1158-1950000)))))))),IF(B1158&lt;651000,0,IF(B1158&lt;1900000,B1158-650000,IF(B1158&lt;3600000,ROUNDDOWN(B1158/4,-3)*2.8-80000,IF(B1158&lt;6600000,ROUNDDOWN(B1158/4,-3)*3.2-440000,IF(B1158&lt;8500000,ROUNDDOWN(B1158*0.9,0)-1100000,B1158-1950000))))))</f>
        <v/>
      </c>
      <c r="K1158" s="16">
        <f>IF(J1158&gt;23500000,NA(),IF(C1158=2026,IF(J1158&lt;=4890000,1040000,IF(J1158&lt;=6550000,670000,620000)),IF(J1158&lt;=1320000,950000,IF(J1158&lt;=3360000,880000,IF(J1158&lt;=4890000,680000,IF(J1158&lt;=6550000,630000,580000))))))</f>
        <v/>
      </c>
      <c r="L1158" s="16">
        <f>IF(D1158=1,IF(J1158&lt;=9000000,380000,IF(J1158&lt;=9500000,260000,IF(J1158&lt;=10000000,130000,0))),0)</f>
        <v/>
      </c>
      <c r="M1158" s="16">
        <f>IF(D1158=1,IF(J1158&lt;=9000000,330000,IF(J1158&lt;=9500000,220000,IF(J1158&lt;=10000000,110000,0))),0)</f>
        <v/>
      </c>
      <c r="N1158" s="16">
        <f>IF(D1158=1,IF(J1158&lt;=9000000,50000,IF(J1158&lt;=9500000,40000,IF(J1158&lt;=10000000,20000,0))),0)</f>
        <v/>
      </c>
      <c r="O1158" s="16">
        <f>MAX(0,ROUNDDOWN(J1158-G1158-K1158-L1158-E1158*380000-F1158*630000-H1158,-3))</f>
        <v/>
      </c>
      <c r="P1158" s="16">
        <f>MAX(0,ROUNDDOWN(J1158-G1158-430000-M1158-E1158*330000-F1158*450000-I1158,-3))</f>
        <v/>
      </c>
      <c r="Q1158" s="16">
        <f>50000+N1158+E1158*50000+F1158*180000</f>
        <v/>
      </c>
      <c r="R1158" s="16">
        <f>IF(P1158&lt;=2000000,MIN(Q1158,P1158),MAX(Q1158-(P1158-2000000),50000))*0.05</f>
        <v/>
      </c>
      <c r="S1158" s="16">
        <f>MAX(0,P1158*0.1-R1158)</f>
        <v/>
      </c>
      <c r="T1158" s="16">
        <f>Q1158+MAX(0,K1158-480000)</f>
        <v/>
      </c>
      <c r="U1158" s="16">
        <f>P1158-T1158</f>
        <v/>
      </c>
      <c r="V1158" s="17">
        <f>IF(U1158&lt;0,0,LOOKUP(U1158,{0,1950001,3300001,6950001,9000001,18000001,40000001},{0.05,0.1,0.2,0.23,0.33,0.4,0.45}))</f>
        <v/>
      </c>
      <c r="W1158" s="18">
        <f>IF(U1158&lt;0,0.9,0.9-V1158*1.021)</f>
        <v/>
      </c>
      <c r="X1158" s="16">
        <f>ROUNDDOWN(S1158*0.2/W1158+2000,0)</f>
        <v/>
      </c>
      <c r="Y1158" s="17">
        <f>IF(O1158&lt;=0,0,LOOKUP(O1158,{0,1950001,3300001,6950001,9000001,18000001,40000001},{0.05,0.1,0.2,0.23,0.33,0.4,0.45}))</f>
        <v/>
      </c>
    </row>
    <row r="1159">
      <c r="A1159" t="inlineStr">
        <is>
          <t>1万円刻み</t>
        </is>
      </c>
      <c r="B1159" s="16">
        <f>'3_1万円刻み'!$A$169</f>
        <v/>
      </c>
      <c r="C1159" t="n">
        <v>2025</v>
      </c>
      <c r="D1159" t="n">
        <v>1</v>
      </c>
      <c r="E1159" t="n">
        <v>0</v>
      </c>
      <c r="F1159" t="n">
        <v>0</v>
      </c>
      <c r="G1159" s="16">
        <f>ROUND(MIN(B1159/12,650000)*12*0.0915+MIN(B1159/12,1390000)*12*(0.0504+0)+B1159*0.005,0)</f>
        <v/>
      </c>
      <c r="H1159" t="n">
        <v>0</v>
      </c>
      <c r="I1159" t="n">
        <v>0</v>
      </c>
      <c r="J1159" s="16">
        <f>IF(C1159=2026,IF(B1159&lt;741000,0,IF(B1159&lt;2191000,B1159-740000,IF(B1159&lt;2193000,1451000,IF(B1159&lt;2196000,1453000,IF(B1159&lt;2200000,1456000,IF(B1159&lt;3600000,ROUNDDOWN(B1159/4,-3)*2.8-80000,IF(B1159&lt;6600000,ROUNDDOWN(B1159/4,-3)*3.2-440000,IF(B1159&lt;8500000,ROUNDDOWN(B1159*0.9,0)-1100000,B1159-1950000)))))))),IF(B1159&lt;651000,0,IF(B1159&lt;1900000,B1159-650000,IF(B1159&lt;3600000,ROUNDDOWN(B1159/4,-3)*2.8-80000,IF(B1159&lt;6600000,ROUNDDOWN(B1159/4,-3)*3.2-440000,IF(B1159&lt;8500000,ROUNDDOWN(B1159*0.9,0)-1100000,B1159-1950000))))))</f>
        <v/>
      </c>
      <c r="K1159" s="16">
        <f>IF(J1159&gt;23500000,NA(),IF(C1159=2026,IF(J1159&lt;=4890000,1040000,IF(J1159&lt;=6550000,670000,620000)),IF(J1159&lt;=1320000,950000,IF(J1159&lt;=3360000,880000,IF(J1159&lt;=4890000,680000,IF(J1159&lt;=6550000,630000,580000))))))</f>
        <v/>
      </c>
      <c r="L1159" s="16">
        <f>IF(D1159=1,IF(J1159&lt;=9000000,380000,IF(J1159&lt;=9500000,260000,IF(J1159&lt;=10000000,130000,0))),0)</f>
        <v/>
      </c>
      <c r="M1159" s="16">
        <f>IF(D1159=1,IF(J1159&lt;=9000000,330000,IF(J1159&lt;=9500000,220000,IF(J1159&lt;=10000000,110000,0))),0)</f>
        <v/>
      </c>
      <c r="N1159" s="16">
        <f>IF(D1159=1,IF(J1159&lt;=9000000,50000,IF(J1159&lt;=9500000,40000,IF(J1159&lt;=10000000,20000,0))),0)</f>
        <v/>
      </c>
      <c r="O1159" s="16">
        <f>MAX(0,ROUNDDOWN(J1159-G1159-K1159-L1159-E1159*380000-F1159*630000-H1159,-3))</f>
        <v/>
      </c>
      <c r="P1159" s="16">
        <f>MAX(0,ROUNDDOWN(J1159-G1159-430000-M1159-E1159*330000-F1159*450000-I1159,-3))</f>
        <v/>
      </c>
      <c r="Q1159" s="16">
        <f>50000+N1159+E1159*50000+F1159*180000</f>
        <v/>
      </c>
      <c r="R1159" s="16">
        <f>IF(P1159&lt;=2000000,MIN(Q1159,P1159),MAX(Q1159-(P1159-2000000),50000))*0.05</f>
        <v/>
      </c>
      <c r="S1159" s="16">
        <f>MAX(0,P1159*0.1-R1159)</f>
        <v/>
      </c>
      <c r="T1159" s="16">
        <f>Q1159+MAX(0,K1159-480000)</f>
        <v/>
      </c>
      <c r="U1159" s="16">
        <f>P1159-T1159</f>
        <v/>
      </c>
      <c r="V1159" s="17">
        <f>IF(U1159&lt;0,0,LOOKUP(U1159,{0,1950001,3300001,6950001,9000001,18000001,40000001},{0.05,0.1,0.2,0.23,0.33,0.4,0.45}))</f>
        <v/>
      </c>
      <c r="W1159" s="18">
        <f>IF(U1159&lt;0,0.9,0.9-V1159*1.021)</f>
        <v/>
      </c>
      <c r="X1159" s="16">
        <f>ROUNDDOWN(S1159*0.2/W1159+2000,0)</f>
        <v/>
      </c>
      <c r="Y1159" s="17">
        <f>IF(O1159&lt;=0,0,LOOKUP(O1159,{0,1950001,3300001,6950001,9000001,18000001,40000001},{0.05,0.1,0.2,0.23,0.33,0.4,0.45}))</f>
        <v/>
      </c>
    </row>
    <row r="1160">
      <c r="A1160" t="inlineStr">
        <is>
          <t>1万円刻み</t>
        </is>
      </c>
      <c r="B1160" s="16">
        <f>'3_1万円刻み'!$A$169</f>
        <v/>
      </c>
      <c r="C1160" t="n">
        <v>2026</v>
      </c>
      <c r="D1160" t="n">
        <v>1</v>
      </c>
      <c r="E1160" t="n">
        <v>0</v>
      </c>
      <c r="F1160" t="n">
        <v>0</v>
      </c>
      <c r="G1160" s="16">
        <f>ROUND(MIN(B1160/12,650000)*12*0.0915+MIN(B1160/12,1390000)*12*(0.0504+0)+B1160*0.005,0)</f>
        <v/>
      </c>
      <c r="H1160" t="n">
        <v>0</v>
      </c>
      <c r="I1160" t="n">
        <v>0</v>
      </c>
      <c r="J1160" s="16">
        <f>IF(C1160=2026,IF(B1160&lt;741000,0,IF(B1160&lt;2191000,B1160-740000,IF(B1160&lt;2193000,1451000,IF(B1160&lt;2196000,1453000,IF(B1160&lt;2200000,1456000,IF(B1160&lt;3600000,ROUNDDOWN(B1160/4,-3)*2.8-80000,IF(B1160&lt;6600000,ROUNDDOWN(B1160/4,-3)*3.2-440000,IF(B1160&lt;8500000,ROUNDDOWN(B1160*0.9,0)-1100000,B1160-1950000)))))))),IF(B1160&lt;651000,0,IF(B1160&lt;1900000,B1160-650000,IF(B1160&lt;3600000,ROUNDDOWN(B1160/4,-3)*2.8-80000,IF(B1160&lt;6600000,ROUNDDOWN(B1160/4,-3)*3.2-440000,IF(B1160&lt;8500000,ROUNDDOWN(B1160*0.9,0)-1100000,B1160-1950000))))))</f>
        <v/>
      </c>
      <c r="K1160" s="16">
        <f>IF(J1160&gt;23500000,NA(),IF(C1160=2026,IF(J1160&lt;=4890000,1040000,IF(J1160&lt;=6550000,670000,620000)),IF(J1160&lt;=1320000,950000,IF(J1160&lt;=3360000,880000,IF(J1160&lt;=4890000,680000,IF(J1160&lt;=6550000,630000,580000))))))</f>
        <v/>
      </c>
      <c r="L1160" s="16">
        <f>IF(D1160=1,IF(J1160&lt;=9000000,380000,IF(J1160&lt;=9500000,260000,IF(J1160&lt;=10000000,130000,0))),0)</f>
        <v/>
      </c>
      <c r="M1160" s="16">
        <f>IF(D1160=1,IF(J1160&lt;=9000000,330000,IF(J1160&lt;=9500000,220000,IF(J1160&lt;=10000000,110000,0))),0)</f>
        <v/>
      </c>
      <c r="N1160" s="16">
        <f>IF(D1160=1,IF(J1160&lt;=9000000,50000,IF(J1160&lt;=9500000,40000,IF(J1160&lt;=10000000,20000,0))),0)</f>
        <v/>
      </c>
      <c r="O1160" s="16">
        <f>MAX(0,ROUNDDOWN(J1160-G1160-K1160-L1160-E1160*380000-F1160*630000-H1160,-3))</f>
        <v/>
      </c>
      <c r="P1160" s="16">
        <f>MAX(0,ROUNDDOWN(J1160-G1160-430000-M1160-E1160*330000-F1160*450000-I1160,-3))</f>
        <v/>
      </c>
      <c r="Q1160" s="16">
        <f>50000+N1160+E1160*50000+F1160*180000</f>
        <v/>
      </c>
      <c r="R1160" s="16">
        <f>IF(P1160&lt;=2000000,MIN(Q1160,P1160),MAX(Q1160-(P1160-2000000),50000))*0.05</f>
        <v/>
      </c>
      <c r="S1160" s="16">
        <f>MAX(0,P1160*0.1-R1160)</f>
        <v/>
      </c>
      <c r="T1160" s="16">
        <f>Q1160+MAX(0,K1160-480000)</f>
        <v/>
      </c>
      <c r="U1160" s="16">
        <f>P1160-T1160</f>
        <v/>
      </c>
      <c r="V1160" s="17">
        <f>IF(U1160&lt;0,0,LOOKUP(U1160,{0,1950001,3300001,6950001,9000001,18000001,40000001},{0.05,0.1,0.2,0.23,0.33,0.4,0.45}))</f>
        <v/>
      </c>
      <c r="W1160" s="18">
        <f>IF(U1160&lt;0,0.9,0.9-V1160*1.021)</f>
        <v/>
      </c>
      <c r="X1160" s="16">
        <f>ROUNDDOWN(S1160*0.2/W1160+2000,0)</f>
        <v/>
      </c>
      <c r="Y1160" s="17">
        <f>IF(O1160&lt;=0,0,LOOKUP(O1160,{0,1950001,3300001,6950001,9000001,18000001,40000001},{0.05,0.1,0.2,0.23,0.33,0.4,0.45}))</f>
        <v/>
      </c>
    </row>
    <row r="1161">
      <c r="A1161" t="inlineStr">
        <is>
          <t>1万円刻み</t>
        </is>
      </c>
      <c r="B1161" s="16">
        <f>'3_1万円刻み'!$A$170</f>
        <v/>
      </c>
      <c r="C1161" t="n">
        <v>2025</v>
      </c>
      <c r="D1161" t="n">
        <v>0</v>
      </c>
      <c r="E1161" t="n">
        <v>0</v>
      </c>
      <c r="F1161" t="n">
        <v>0</v>
      </c>
      <c r="G1161" s="16">
        <f>ROUND(MIN(B1161/12,650000)*12*0.0915+MIN(B1161/12,1390000)*12*(0.0504+0)+B1161*0.005,0)</f>
        <v/>
      </c>
      <c r="H1161" t="n">
        <v>0</v>
      </c>
      <c r="I1161" t="n">
        <v>0</v>
      </c>
      <c r="J1161" s="16">
        <f>IF(C1161=2026,IF(B1161&lt;741000,0,IF(B1161&lt;2191000,B1161-740000,IF(B1161&lt;2193000,1451000,IF(B1161&lt;2196000,1453000,IF(B1161&lt;2200000,1456000,IF(B1161&lt;3600000,ROUNDDOWN(B1161/4,-3)*2.8-80000,IF(B1161&lt;6600000,ROUNDDOWN(B1161/4,-3)*3.2-440000,IF(B1161&lt;8500000,ROUNDDOWN(B1161*0.9,0)-1100000,B1161-1950000)))))))),IF(B1161&lt;651000,0,IF(B1161&lt;1900000,B1161-650000,IF(B1161&lt;3600000,ROUNDDOWN(B1161/4,-3)*2.8-80000,IF(B1161&lt;6600000,ROUNDDOWN(B1161/4,-3)*3.2-440000,IF(B1161&lt;8500000,ROUNDDOWN(B1161*0.9,0)-1100000,B1161-1950000))))))</f>
        <v/>
      </c>
      <c r="K1161" s="16">
        <f>IF(J1161&gt;23500000,NA(),IF(C1161=2026,IF(J1161&lt;=4890000,1040000,IF(J1161&lt;=6550000,670000,620000)),IF(J1161&lt;=1320000,950000,IF(J1161&lt;=3360000,880000,IF(J1161&lt;=4890000,680000,IF(J1161&lt;=6550000,630000,580000))))))</f>
        <v/>
      </c>
      <c r="L1161" s="16">
        <f>IF(D1161=1,IF(J1161&lt;=9000000,380000,IF(J1161&lt;=9500000,260000,IF(J1161&lt;=10000000,130000,0))),0)</f>
        <v/>
      </c>
      <c r="M1161" s="16">
        <f>IF(D1161=1,IF(J1161&lt;=9000000,330000,IF(J1161&lt;=9500000,220000,IF(J1161&lt;=10000000,110000,0))),0)</f>
        <v/>
      </c>
      <c r="N1161" s="16">
        <f>IF(D1161=1,IF(J1161&lt;=9000000,50000,IF(J1161&lt;=9500000,40000,IF(J1161&lt;=10000000,20000,0))),0)</f>
        <v/>
      </c>
      <c r="O1161" s="16">
        <f>MAX(0,ROUNDDOWN(J1161-G1161-K1161-L1161-E1161*380000-F1161*630000-H1161,-3))</f>
        <v/>
      </c>
      <c r="P1161" s="16">
        <f>MAX(0,ROUNDDOWN(J1161-G1161-430000-M1161-E1161*330000-F1161*450000-I1161,-3))</f>
        <v/>
      </c>
      <c r="Q1161" s="16">
        <f>50000+N1161+E1161*50000+F1161*180000</f>
        <v/>
      </c>
      <c r="R1161" s="16">
        <f>IF(P1161&lt;=2000000,MIN(Q1161,P1161),MAX(Q1161-(P1161-2000000),50000))*0.05</f>
        <v/>
      </c>
      <c r="S1161" s="16">
        <f>MAX(0,P1161*0.1-R1161)</f>
        <v/>
      </c>
      <c r="T1161" s="16">
        <f>Q1161+MAX(0,K1161-480000)</f>
        <v/>
      </c>
      <c r="U1161" s="16">
        <f>P1161-T1161</f>
        <v/>
      </c>
      <c r="V1161" s="17">
        <f>IF(U1161&lt;0,0,LOOKUP(U1161,{0,1950001,3300001,6950001,9000001,18000001,40000001},{0.05,0.1,0.2,0.23,0.33,0.4,0.45}))</f>
        <v/>
      </c>
      <c r="W1161" s="18">
        <f>IF(U1161&lt;0,0.9,0.9-V1161*1.021)</f>
        <v/>
      </c>
      <c r="X1161" s="16">
        <f>ROUNDDOWN(S1161*0.2/W1161+2000,0)</f>
        <v/>
      </c>
      <c r="Y1161" s="17">
        <f>IF(O1161&lt;=0,0,LOOKUP(O1161,{0,1950001,3300001,6950001,9000001,18000001,40000001},{0.05,0.1,0.2,0.23,0.33,0.4,0.45}))</f>
        <v/>
      </c>
    </row>
    <row r="1162">
      <c r="A1162" t="inlineStr">
        <is>
          <t>1万円刻み</t>
        </is>
      </c>
      <c r="B1162" s="16">
        <f>'3_1万円刻み'!$A$170</f>
        <v/>
      </c>
      <c r="C1162" t="n">
        <v>2026</v>
      </c>
      <c r="D1162" t="n">
        <v>0</v>
      </c>
      <c r="E1162" t="n">
        <v>0</v>
      </c>
      <c r="F1162" t="n">
        <v>0</v>
      </c>
      <c r="G1162" s="16">
        <f>ROUND(MIN(B1162/12,650000)*12*0.0915+MIN(B1162/12,1390000)*12*(0.0504+0)+B1162*0.005,0)</f>
        <v/>
      </c>
      <c r="H1162" t="n">
        <v>0</v>
      </c>
      <c r="I1162" t="n">
        <v>0</v>
      </c>
      <c r="J1162" s="16">
        <f>IF(C1162=2026,IF(B1162&lt;741000,0,IF(B1162&lt;2191000,B1162-740000,IF(B1162&lt;2193000,1451000,IF(B1162&lt;2196000,1453000,IF(B1162&lt;2200000,1456000,IF(B1162&lt;3600000,ROUNDDOWN(B1162/4,-3)*2.8-80000,IF(B1162&lt;6600000,ROUNDDOWN(B1162/4,-3)*3.2-440000,IF(B1162&lt;8500000,ROUNDDOWN(B1162*0.9,0)-1100000,B1162-1950000)))))))),IF(B1162&lt;651000,0,IF(B1162&lt;1900000,B1162-650000,IF(B1162&lt;3600000,ROUNDDOWN(B1162/4,-3)*2.8-80000,IF(B1162&lt;6600000,ROUNDDOWN(B1162/4,-3)*3.2-440000,IF(B1162&lt;8500000,ROUNDDOWN(B1162*0.9,0)-1100000,B1162-1950000))))))</f>
        <v/>
      </c>
      <c r="K1162" s="16">
        <f>IF(J1162&gt;23500000,NA(),IF(C1162=2026,IF(J1162&lt;=4890000,1040000,IF(J1162&lt;=6550000,670000,620000)),IF(J1162&lt;=1320000,950000,IF(J1162&lt;=3360000,880000,IF(J1162&lt;=4890000,680000,IF(J1162&lt;=6550000,630000,580000))))))</f>
        <v/>
      </c>
      <c r="L1162" s="16">
        <f>IF(D1162=1,IF(J1162&lt;=9000000,380000,IF(J1162&lt;=9500000,260000,IF(J1162&lt;=10000000,130000,0))),0)</f>
        <v/>
      </c>
      <c r="M1162" s="16">
        <f>IF(D1162=1,IF(J1162&lt;=9000000,330000,IF(J1162&lt;=9500000,220000,IF(J1162&lt;=10000000,110000,0))),0)</f>
        <v/>
      </c>
      <c r="N1162" s="16">
        <f>IF(D1162=1,IF(J1162&lt;=9000000,50000,IF(J1162&lt;=9500000,40000,IF(J1162&lt;=10000000,20000,0))),0)</f>
        <v/>
      </c>
      <c r="O1162" s="16">
        <f>MAX(0,ROUNDDOWN(J1162-G1162-K1162-L1162-E1162*380000-F1162*630000-H1162,-3))</f>
        <v/>
      </c>
      <c r="P1162" s="16">
        <f>MAX(0,ROUNDDOWN(J1162-G1162-430000-M1162-E1162*330000-F1162*450000-I1162,-3))</f>
        <v/>
      </c>
      <c r="Q1162" s="16">
        <f>50000+N1162+E1162*50000+F1162*180000</f>
        <v/>
      </c>
      <c r="R1162" s="16">
        <f>IF(P1162&lt;=2000000,MIN(Q1162,P1162),MAX(Q1162-(P1162-2000000),50000))*0.05</f>
        <v/>
      </c>
      <c r="S1162" s="16">
        <f>MAX(0,P1162*0.1-R1162)</f>
        <v/>
      </c>
      <c r="T1162" s="16">
        <f>Q1162+MAX(0,K1162-480000)</f>
        <v/>
      </c>
      <c r="U1162" s="16">
        <f>P1162-T1162</f>
        <v/>
      </c>
      <c r="V1162" s="17">
        <f>IF(U1162&lt;0,0,LOOKUP(U1162,{0,1950001,3300001,6950001,9000001,18000001,40000001},{0.05,0.1,0.2,0.23,0.33,0.4,0.45}))</f>
        <v/>
      </c>
      <c r="W1162" s="18">
        <f>IF(U1162&lt;0,0.9,0.9-V1162*1.021)</f>
        <v/>
      </c>
      <c r="X1162" s="16">
        <f>ROUNDDOWN(S1162*0.2/W1162+2000,0)</f>
        <v/>
      </c>
      <c r="Y1162" s="17">
        <f>IF(O1162&lt;=0,0,LOOKUP(O1162,{0,1950001,3300001,6950001,9000001,18000001,40000001},{0.05,0.1,0.2,0.23,0.33,0.4,0.45}))</f>
        <v/>
      </c>
    </row>
    <row r="1163">
      <c r="A1163" t="inlineStr">
        <is>
          <t>1万円刻み</t>
        </is>
      </c>
      <c r="B1163" s="16">
        <f>'3_1万円刻み'!$A$170</f>
        <v/>
      </c>
      <c r="C1163" t="n">
        <v>2025</v>
      </c>
      <c r="D1163" t="n">
        <v>1</v>
      </c>
      <c r="E1163" t="n">
        <v>0</v>
      </c>
      <c r="F1163" t="n">
        <v>0</v>
      </c>
      <c r="G1163" s="16">
        <f>ROUND(MIN(B1163/12,650000)*12*0.0915+MIN(B1163/12,1390000)*12*(0.0504+0)+B1163*0.005,0)</f>
        <v/>
      </c>
      <c r="H1163" t="n">
        <v>0</v>
      </c>
      <c r="I1163" t="n">
        <v>0</v>
      </c>
      <c r="J1163" s="16">
        <f>IF(C1163=2026,IF(B1163&lt;741000,0,IF(B1163&lt;2191000,B1163-740000,IF(B1163&lt;2193000,1451000,IF(B1163&lt;2196000,1453000,IF(B1163&lt;2200000,1456000,IF(B1163&lt;3600000,ROUNDDOWN(B1163/4,-3)*2.8-80000,IF(B1163&lt;6600000,ROUNDDOWN(B1163/4,-3)*3.2-440000,IF(B1163&lt;8500000,ROUNDDOWN(B1163*0.9,0)-1100000,B1163-1950000)))))))),IF(B1163&lt;651000,0,IF(B1163&lt;1900000,B1163-650000,IF(B1163&lt;3600000,ROUNDDOWN(B1163/4,-3)*2.8-80000,IF(B1163&lt;6600000,ROUNDDOWN(B1163/4,-3)*3.2-440000,IF(B1163&lt;8500000,ROUNDDOWN(B1163*0.9,0)-1100000,B1163-1950000))))))</f>
        <v/>
      </c>
      <c r="K1163" s="16">
        <f>IF(J1163&gt;23500000,NA(),IF(C1163=2026,IF(J1163&lt;=4890000,1040000,IF(J1163&lt;=6550000,670000,620000)),IF(J1163&lt;=1320000,950000,IF(J1163&lt;=3360000,880000,IF(J1163&lt;=4890000,680000,IF(J1163&lt;=6550000,630000,580000))))))</f>
        <v/>
      </c>
      <c r="L1163" s="16">
        <f>IF(D1163=1,IF(J1163&lt;=9000000,380000,IF(J1163&lt;=9500000,260000,IF(J1163&lt;=10000000,130000,0))),0)</f>
        <v/>
      </c>
      <c r="M1163" s="16">
        <f>IF(D1163=1,IF(J1163&lt;=9000000,330000,IF(J1163&lt;=9500000,220000,IF(J1163&lt;=10000000,110000,0))),0)</f>
        <v/>
      </c>
      <c r="N1163" s="16">
        <f>IF(D1163=1,IF(J1163&lt;=9000000,50000,IF(J1163&lt;=9500000,40000,IF(J1163&lt;=10000000,20000,0))),0)</f>
        <v/>
      </c>
      <c r="O1163" s="16">
        <f>MAX(0,ROUNDDOWN(J1163-G1163-K1163-L1163-E1163*380000-F1163*630000-H1163,-3))</f>
        <v/>
      </c>
      <c r="P1163" s="16">
        <f>MAX(0,ROUNDDOWN(J1163-G1163-430000-M1163-E1163*330000-F1163*450000-I1163,-3))</f>
        <v/>
      </c>
      <c r="Q1163" s="16">
        <f>50000+N1163+E1163*50000+F1163*180000</f>
        <v/>
      </c>
      <c r="R1163" s="16">
        <f>IF(P1163&lt;=2000000,MIN(Q1163,P1163),MAX(Q1163-(P1163-2000000),50000))*0.05</f>
        <v/>
      </c>
      <c r="S1163" s="16">
        <f>MAX(0,P1163*0.1-R1163)</f>
        <v/>
      </c>
      <c r="T1163" s="16">
        <f>Q1163+MAX(0,K1163-480000)</f>
        <v/>
      </c>
      <c r="U1163" s="16">
        <f>P1163-T1163</f>
        <v/>
      </c>
      <c r="V1163" s="17">
        <f>IF(U1163&lt;0,0,LOOKUP(U1163,{0,1950001,3300001,6950001,9000001,18000001,40000001},{0.05,0.1,0.2,0.23,0.33,0.4,0.45}))</f>
        <v/>
      </c>
      <c r="W1163" s="18">
        <f>IF(U1163&lt;0,0.9,0.9-V1163*1.021)</f>
        <v/>
      </c>
      <c r="X1163" s="16">
        <f>ROUNDDOWN(S1163*0.2/W1163+2000,0)</f>
        <v/>
      </c>
      <c r="Y1163" s="17">
        <f>IF(O1163&lt;=0,0,LOOKUP(O1163,{0,1950001,3300001,6950001,9000001,18000001,40000001},{0.05,0.1,0.2,0.23,0.33,0.4,0.45}))</f>
        <v/>
      </c>
    </row>
    <row r="1164">
      <c r="A1164" t="inlineStr">
        <is>
          <t>1万円刻み</t>
        </is>
      </c>
      <c r="B1164" s="16">
        <f>'3_1万円刻み'!$A$170</f>
        <v/>
      </c>
      <c r="C1164" t="n">
        <v>2026</v>
      </c>
      <c r="D1164" t="n">
        <v>1</v>
      </c>
      <c r="E1164" t="n">
        <v>0</v>
      </c>
      <c r="F1164" t="n">
        <v>0</v>
      </c>
      <c r="G1164" s="16">
        <f>ROUND(MIN(B1164/12,650000)*12*0.0915+MIN(B1164/12,1390000)*12*(0.0504+0)+B1164*0.005,0)</f>
        <v/>
      </c>
      <c r="H1164" t="n">
        <v>0</v>
      </c>
      <c r="I1164" t="n">
        <v>0</v>
      </c>
      <c r="J1164" s="16">
        <f>IF(C1164=2026,IF(B1164&lt;741000,0,IF(B1164&lt;2191000,B1164-740000,IF(B1164&lt;2193000,1451000,IF(B1164&lt;2196000,1453000,IF(B1164&lt;2200000,1456000,IF(B1164&lt;3600000,ROUNDDOWN(B1164/4,-3)*2.8-80000,IF(B1164&lt;6600000,ROUNDDOWN(B1164/4,-3)*3.2-440000,IF(B1164&lt;8500000,ROUNDDOWN(B1164*0.9,0)-1100000,B1164-1950000)))))))),IF(B1164&lt;651000,0,IF(B1164&lt;1900000,B1164-650000,IF(B1164&lt;3600000,ROUNDDOWN(B1164/4,-3)*2.8-80000,IF(B1164&lt;6600000,ROUNDDOWN(B1164/4,-3)*3.2-440000,IF(B1164&lt;8500000,ROUNDDOWN(B1164*0.9,0)-1100000,B1164-1950000))))))</f>
        <v/>
      </c>
      <c r="K1164" s="16">
        <f>IF(J1164&gt;23500000,NA(),IF(C1164=2026,IF(J1164&lt;=4890000,1040000,IF(J1164&lt;=6550000,670000,620000)),IF(J1164&lt;=1320000,950000,IF(J1164&lt;=3360000,880000,IF(J1164&lt;=4890000,680000,IF(J1164&lt;=6550000,630000,580000))))))</f>
        <v/>
      </c>
      <c r="L1164" s="16">
        <f>IF(D1164=1,IF(J1164&lt;=9000000,380000,IF(J1164&lt;=9500000,260000,IF(J1164&lt;=10000000,130000,0))),0)</f>
        <v/>
      </c>
      <c r="M1164" s="16">
        <f>IF(D1164=1,IF(J1164&lt;=9000000,330000,IF(J1164&lt;=9500000,220000,IF(J1164&lt;=10000000,110000,0))),0)</f>
        <v/>
      </c>
      <c r="N1164" s="16">
        <f>IF(D1164=1,IF(J1164&lt;=9000000,50000,IF(J1164&lt;=9500000,40000,IF(J1164&lt;=10000000,20000,0))),0)</f>
        <v/>
      </c>
      <c r="O1164" s="16">
        <f>MAX(0,ROUNDDOWN(J1164-G1164-K1164-L1164-E1164*380000-F1164*630000-H1164,-3))</f>
        <v/>
      </c>
      <c r="P1164" s="16">
        <f>MAX(0,ROUNDDOWN(J1164-G1164-430000-M1164-E1164*330000-F1164*450000-I1164,-3))</f>
        <v/>
      </c>
      <c r="Q1164" s="16">
        <f>50000+N1164+E1164*50000+F1164*180000</f>
        <v/>
      </c>
      <c r="R1164" s="16">
        <f>IF(P1164&lt;=2000000,MIN(Q1164,P1164),MAX(Q1164-(P1164-2000000),50000))*0.05</f>
        <v/>
      </c>
      <c r="S1164" s="16">
        <f>MAX(0,P1164*0.1-R1164)</f>
        <v/>
      </c>
      <c r="T1164" s="16">
        <f>Q1164+MAX(0,K1164-480000)</f>
        <v/>
      </c>
      <c r="U1164" s="16">
        <f>P1164-T1164</f>
        <v/>
      </c>
      <c r="V1164" s="17">
        <f>IF(U1164&lt;0,0,LOOKUP(U1164,{0,1950001,3300001,6950001,9000001,18000001,40000001},{0.05,0.1,0.2,0.23,0.33,0.4,0.45}))</f>
        <v/>
      </c>
      <c r="W1164" s="18">
        <f>IF(U1164&lt;0,0.9,0.9-V1164*1.021)</f>
        <v/>
      </c>
      <c r="X1164" s="16">
        <f>ROUNDDOWN(S1164*0.2/W1164+2000,0)</f>
        <v/>
      </c>
      <c r="Y1164" s="17">
        <f>IF(O1164&lt;=0,0,LOOKUP(O1164,{0,1950001,3300001,6950001,9000001,18000001,40000001},{0.05,0.1,0.2,0.23,0.33,0.4,0.45}))</f>
        <v/>
      </c>
    </row>
    <row r="1165">
      <c r="A1165" t="inlineStr">
        <is>
          <t>1万円刻み</t>
        </is>
      </c>
      <c r="B1165" s="16">
        <f>'3_1万円刻み'!$A$171</f>
        <v/>
      </c>
      <c r="C1165" t="n">
        <v>2025</v>
      </c>
      <c r="D1165" t="n">
        <v>0</v>
      </c>
      <c r="E1165" t="n">
        <v>0</v>
      </c>
      <c r="F1165" t="n">
        <v>0</v>
      </c>
      <c r="G1165" s="16">
        <f>ROUND(MIN(B1165/12,650000)*12*0.0915+MIN(B1165/12,1390000)*12*(0.0504+0)+B1165*0.005,0)</f>
        <v/>
      </c>
      <c r="H1165" t="n">
        <v>0</v>
      </c>
      <c r="I1165" t="n">
        <v>0</v>
      </c>
      <c r="J1165" s="16">
        <f>IF(C1165=2026,IF(B1165&lt;741000,0,IF(B1165&lt;2191000,B1165-740000,IF(B1165&lt;2193000,1451000,IF(B1165&lt;2196000,1453000,IF(B1165&lt;2200000,1456000,IF(B1165&lt;3600000,ROUNDDOWN(B1165/4,-3)*2.8-80000,IF(B1165&lt;6600000,ROUNDDOWN(B1165/4,-3)*3.2-440000,IF(B1165&lt;8500000,ROUNDDOWN(B1165*0.9,0)-1100000,B1165-1950000)))))))),IF(B1165&lt;651000,0,IF(B1165&lt;1900000,B1165-650000,IF(B1165&lt;3600000,ROUNDDOWN(B1165/4,-3)*2.8-80000,IF(B1165&lt;6600000,ROUNDDOWN(B1165/4,-3)*3.2-440000,IF(B1165&lt;8500000,ROUNDDOWN(B1165*0.9,0)-1100000,B1165-1950000))))))</f>
        <v/>
      </c>
      <c r="K1165" s="16">
        <f>IF(J1165&gt;23500000,NA(),IF(C1165=2026,IF(J1165&lt;=4890000,1040000,IF(J1165&lt;=6550000,670000,620000)),IF(J1165&lt;=1320000,950000,IF(J1165&lt;=3360000,880000,IF(J1165&lt;=4890000,680000,IF(J1165&lt;=6550000,630000,580000))))))</f>
        <v/>
      </c>
      <c r="L1165" s="16">
        <f>IF(D1165=1,IF(J1165&lt;=9000000,380000,IF(J1165&lt;=9500000,260000,IF(J1165&lt;=10000000,130000,0))),0)</f>
        <v/>
      </c>
      <c r="M1165" s="16">
        <f>IF(D1165=1,IF(J1165&lt;=9000000,330000,IF(J1165&lt;=9500000,220000,IF(J1165&lt;=10000000,110000,0))),0)</f>
        <v/>
      </c>
      <c r="N1165" s="16">
        <f>IF(D1165=1,IF(J1165&lt;=9000000,50000,IF(J1165&lt;=9500000,40000,IF(J1165&lt;=10000000,20000,0))),0)</f>
        <v/>
      </c>
      <c r="O1165" s="16">
        <f>MAX(0,ROUNDDOWN(J1165-G1165-K1165-L1165-E1165*380000-F1165*630000-H1165,-3))</f>
        <v/>
      </c>
      <c r="P1165" s="16">
        <f>MAX(0,ROUNDDOWN(J1165-G1165-430000-M1165-E1165*330000-F1165*450000-I1165,-3))</f>
        <v/>
      </c>
      <c r="Q1165" s="16">
        <f>50000+N1165+E1165*50000+F1165*180000</f>
        <v/>
      </c>
      <c r="R1165" s="16">
        <f>IF(P1165&lt;=2000000,MIN(Q1165,P1165),MAX(Q1165-(P1165-2000000),50000))*0.05</f>
        <v/>
      </c>
      <c r="S1165" s="16">
        <f>MAX(0,P1165*0.1-R1165)</f>
        <v/>
      </c>
      <c r="T1165" s="16">
        <f>Q1165+MAX(0,K1165-480000)</f>
        <v/>
      </c>
      <c r="U1165" s="16">
        <f>P1165-T1165</f>
        <v/>
      </c>
      <c r="V1165" s="17">
        <f>IF(U1165&lt;0,0,LOOKUP(U1165,{0,1950001,3300001,6950001,9000001,18000001,40000001},{0.05,0.1,0.2,0.23,0.33,0.4,0.45}))</f>
        <v/>
      </c>
      <c r="W1165" s="18">
        <f>IF(U1165&lt;0,0.9,0.9-V1165*1.021)</f>
        <v/>
      </c>
      <c r="X1165" s="16">
        <f>ROUNDDOWN(S1165*0.2/W1165+2000,0)</f>
        <v/>
      </c>
      <c r="Y1165" s="17">
        <f>IF(O1165&lt;=0,0,LOOKUP(O1165,{0,1950001,3300001,6950001,9000001,18000001,40000001},{0.05,0.1,0.2,0.23,0.33,0.4,0.45}))</f>
        <v/>
      </c>
    </row>
    <row r="1166">
      <c r="A1166" t="inlineStr">
        <is>
          <t>1万円刻み</t>
        </is>
      </c>
      <c r="B1166" s="16">
        <f>'3_1万円刻み'!$A$171</f>
        <v/>
      </c>
      <c r="C1166" t="n">
        <v>2026</v>
      </c>
      <c r="D1166" t="n">
        <v>0</v>
      </c>
      <c r="E1166" t="n">
        <v>0</v>
      </c>
      <c r="F1166" t="n">
        <v>0</v>
      </c>
      <c r="G1166" s="16">
        <f>ROUND(MIN(B1166/12,650000)*12*0.0915+MIN(B1166/12,1390000)*12*(0.0504+0)+B1166*0.005,0)</f>
        <v/>
      </c>
      <c r="H1166" t="n">
        <v>0</v>
      </c>
      <c r="I1166" t="n">
        <v>0</v>
      </c>
      <c r="J1166" s="16">
        <f>IF(C1166=2026,IF(B1166&lt;741000,0,IF(B1166&lt;2191000,B1166-740000,IF(B1166&lt;2193000,1451000,IF(B1166&lt;2196000,1453000,IF(B1166&lt;2200000,1456000,IF(B1166&lt;3600000,ROUNDDOWN(B1166/4,-3)*2.8-80000,IF(B1166&lt;6600000,ROUNDDOWN(B1166/4,-3)*3.2-440000,IF(B1166&lt;8500000,ROUNDDOWN(B1166*0.9,0)-1100000,B1166-1950000)))))))),IF(B1166&lt;651000,0,IF(B1166&lt;1900000,B1166-650000,IF(B1166&lt;3600000,ROUNDDOWN(B1166/4,-3)*2.8-80000,IF(B1166&lt;6600000,ROUNDDOWN(B1166/4,-3)*3.2-440000,IF(B1166&lt;8500000,ROUNDDOWN(B1166*0.9,0)-1100000,B1166-1950000))))))</f>
        <v/>
      </c>
      <c r="K1166" s="16">
        <f>IF(J1166&gt;23500000,NA(),IF(C1166=2026,IF(J1166&lt;=4890000,1040000,IF(J1166&lt;=6550000,670000,620000)),IF(J1166&lt;=1320000,950000,IF(J1166&lt;=3360000,880000,IF(J1166&lt;=4890000,680000,IF(J1166&lt;=6550000,630000,580000))))))</f>
        <v/>
      </c>
      <c r="L1166" s="16">
        <f>IF(D1166=1,IF(J1166&lt;=9000000,380000,IF(J1166&lt;=9500000,260000,IF(J1166&lt;=10000000,130000,0))),0)</f>
        <v/>
      </c>
      <c r="M1166" s="16">
        <f>IF(D1166=1,IF(J1166&lt;=9000000,330000,IF(J1166&lt;=9500000,220000,IF(J1166&lt;=10000000,110000,0))),0)</f>
        <v/>
      </c>
      <c r="N1166" s="16">
        <f>IF(D1166=1,IF(J1166&lt;=9000000,50000,IF(J1166&lt;=9500000,40000,IF(J1166&lt;=10000000,20000,0))),0)</f>
        <v/>
      </c>
      <c r="O1166" s="16">
        <f>MAX(0,ROUNDDOWN(J1166-G1166-K1166-L1166-E1166*380000-F1166*630000-H1166,-3))</f>
        <v/>
      </c>
      <c r="P1166" s="16">
        <f>MAX(0,ROUNDDOWN(J1166-G1166-430000-M1166-E1166*330000-F1166*450000-I1166,-3))</f>
        <v/>
      </c>
      <c r="Q1166" s="16">
        <f>50000+N1166+E1166*50000+F1166*180000</f>
        <v/>
      </c>
      <c r="R1166" s="16">
        <f>IF(P1166&lt;=2000000,MIN(Q1166,P1166),MAX(Q1166-(P1166-2000000),50000))*0.05</f>
        <v/>
      </c>
      <c r="S1166" s="16">
        <f>MAX(0,P1166*0.1-R1166)</f>
        <v/>
      </c>
      <c r="T1166" s="16">
        <f>Q1166+MAX(0,K1166-480000)</f>
        <v/>
      </c>
      <c r="U1166" s="16">
        <f>P1166-T1166</f>
        <v/>
      </c>
      <c r="V1166" s="17">
        <f>IF(U1166&lt;0,0,LOOKUP(U1166,{0,1950001,3300001,6950001,9000001,18000001,40000001},{0.05,0.1,0.2,0.23,0.33,0.4,0.45}))</f>
        <v/>
      </c>
      <c r="W1166" s="18">
        <f>IF(U1166&lt;0,0.9,0.9-V1166*1.021)</f>
        <v/>
      </c>
      <c r="X1166" s="16">
        <f>ROUNDDOWN(S1166*0.2/W1166+2000,0)</f>
        <v/>
      </c>
      <c r="Y1166" s="17">
        <f>IF(O1166&lt;=0,0,LOOKUP(O1166,{0,1950001,3300001,6950001,9000001,18000001,40000001},{0.05,0.1,0.2,0.23,0.33,0.4,0.45}))</f>
        <v/>
      </c>
    </row>
    <row r="1167">
      <c r="A1167" t="inlineStr">
        <is>
          <t>1万円刻み</t>
        </is>
      </c>
      <c r="B1167" s="16">
        <f>'3_1万円刻み'!$A$171</f>
        <v/>
      </c>
      <c r="C1167" t="n">
        <v>2025</v>
      </c>
      <c r="D1167" t="n">
        <v>1</v>
      </c>
      <c r="E1167" t="n">
        <v>0</v>
      </c>
      <c r="F1167" t="n">
        <v>0</v>
      </c>
      <c r="G1167" s="16">
        <f>ROUND(MIN(B1167/12,650000)*12*0.0915+MIN(B1167/12,1390000)*12*(0.0504+0)+B1167*0.005,0)</f>
        <v/>
      </c>
      <c r="H1167" t="n">
        <v>0</v>
      </c>
      <c r="I1167" t="n">
        <v>0</v>
      </c>
      <c r="J1167" s="16">
        <f>IF(C1167=2026,IF(B1167&lt;741000,0,IF(B1167&lt;2191000,B1167-740000,IF(B1167&lt;2193000,1451000,IF(B1167&lt;2196000,1453000,IF(B1167&lt;2200000,1456000,IF(B1167&lt;3600000,ROUNDDOWN(B1167/4,-3)*2.8-80000,IF(B1167&lt;6600000,ROUNDDOWN(B1167/4,-3)*3.2-440000,IF(B1167&lt;8500000,ROUNDDOWN(B1167*0.9,0)-1100000,B1167-1950000)))))))),IF(B1167&lt;651000,0,IF(B1167&lt;1900000,B1167-650000,IF(B1167&lt;3600000,ROUNDDOWN(B1167/4,-3)*2.8-80000,IF(B1167&lt;6600000,ROUNDDOWN(B1167/4,-3)*3.2-440000,IF(B1167&lt;8500000,ROUNDDOWN(B1167*0.9,0)-1100000,B1167-1950000))))))</f>
        <v/>
      </c>
      <c r="K1167" s="16">
        <f>IF(J1167&gt;23500000,NA(),IF(C1167=2026,IF(J1167&lt;=4890000,1040000,IF(J1167&lt;=6550000,670000,620000)),IF(J1167&lt;=1320000,950000,IF(J1167&lt;=3360000,880000,IF(J1167&lt;=4890000,680000,IF(J1167&lt;=6550000,630000,580000))))))</f>
        <v/>
      </c>
      <c r="L1167" s="16">
        <f>IF(D1167=1,IF(J1167&lt;=9000000,380000,IF(J1167&lt;=9500000,260000,IF(J1167&lt;=10000000,130000,0))),0)</f>
        <v/>
      </c>
      <c r="M1167" s="16">
        <f>IF(D1167=1,IF(J1167&lt;=9000000,330000,IF(J1167&lt;=9500000,220000,IF(J1167&lt;=10000000,110000,0))),0)</f>
        <v/>
      </c>
      <c r="N1167" s="16">
        <f>IF(D1167=1,IF(J1167&lt;=9000000,50000,IF(J1167&lt;=9500000,40000,IF(J1167&lt;=10000000,20000,0))),0)</f>
        <v/>
      </c>
      <c r="O1167" s="16">
        <f>MAX(0,ROUNDDOWN(J1167-G1167-K1167-L1167-E1167*380000-F1167*630000-H1167,-3))</f>
        <v/>
      </c>
      <c r="P1167" s="16">
        <f>MAX(0,ROUNDDOWN(J1167-G1167-430000-M1167-E1167*330000-F1167*450000-I1167,-3))</f>
        <v/>
      </c>
      <c r="Q1167" s="16">
        <f>50000+N1167+E1167*50000+F1167*180000</f>
        <v/>
      </c>
      <c r="R1167" s="16">
        <f>IF(P1167&lt;=2000000,MIN(Q1167,P1167),MAX(Q1167-(P1167-2000000),50000))*0.05</f>
        <v/>
      </c>
      <c r="S1167" s="16">
        <f>MAX(0,P1167*0.1-R1167)</f>
        <v/>
      </c>
      <c r="T1167" s="16">
        <f>Q1167+MAX(0,K1167-480000)</f>
        <v/>
      </c>
      <c r="U1167" s="16">
        <f>P1167-T1167</f>
        <v/>
      </c>
      <c r="V1167" s="17">
        <f>IF(U1167&lt;0,0,LOOKUP(U1167,{0,1950001,3300001,6950001,9000001,18000001,40000001},{0.05,0.1,0.2,0.23,0.33,0.4,0.45}))</f>
        <v/>
      </c>
      <c r="W1167" s="18">
        <f>IF(U1167&lt;0,0.9,0.9-V1167*1.021)</f>
        <v/>
      </c>
      <c r="X1167" s="16">
        <f>ROUNDDOWN(S1167*0.2/W1167+2000,0)</f>
        <v/>
      </c>
      <c r="Y1167" s="17">
        <f>IF(O1167&lt;=0,0,LOOKUP(O1167,{0,1950001,3300001,6950001,9000001,18000001,40000001},{0.05,0.1,0.2,0.23,0.33,0.4,0.45}))</f>
        <v/>
      </c>
    </row>
    <row r="1168">
      <c r="A1168" t="inlineStr">
        <is>
          <t>1万円刻み</t>
        </is>
      </c>
      <c r="B1168" s="16">
        <f>'3_1万円刻み'!$A$171</f>
        <v/>
      </c>
      <c r="C1168" t="n">
        <v>2026</v>
      </c>
      <c r="D1168" t="n">
        <v>1</v>
      </c>
      <c r="E1168" t="n">
        <v>0</v>
      </c>
      <c r="F1168" t="n">
        <v>0</v>
      </c>
      <c r="G1168" s="16">
        <f>ROUND(MIN(B1168/12,650000)*12*0.0915+MIN(B1168/12,1390000)*12*(0.0504+0)+B1168*0.005,0)</f>
        <v/>
      </c>
      <c r="H1168" t="n">
        <v>0</v>
      </c>
      <c r="I1168" t="n">
        <v>0</v>
      </c>
      <c r="J1168" s="16">
        <f>IF(C1168=2026,IF(B1168&lt;741000,0,IF(B1168&lt;2191000,B1168-740000,IF(B1168&lt;2193000,1451000,IF(B1168&lt;2196000,1453000,IF(B1168&lt;2200000,1456000,IF(B1168&lt;3600000,ROUNDDOWN(B1168/4,-3)*2.8-80000,IF(B1168&lt;6600000,ROUNDDOWN(B1168/4,-3)*3.2-440000,IF(B1168&lt;8500000,ROUNDDOWN(B1168*0.9,0)-1100000,B1168-1950000)))))))),IF(B1168&lt;651000,0,IF(B1168&lt;1900000,B1168-650000,IF(B1168&lt;3600000,ROUNDDOWN(B1168/4,-3)*2.8-80000,IF(B1168&lt;6600000,ROUNDDOWN(B1168/4,-3)*3.2-440000,IF(B1168&lt;8500000,ROUNDDOWN(B1168*0.9,0)-1100000,B1168-1950000))))))</f>
        <v/>
      </c>
      <c r="K1168" s="16">
        <f>IF(J1168&gt;23500000,NA(),IF(C1168=2026,IF(J1168&lt;=4890000,1040000,IF(J1168&lt;=6550000,670000,620000)),IF(J1168&lt;=1320000,950000,IF(J1168&lt;=3360000,880000,IF(J1168&lt;=4890000,680000,IF(J1168&lt;=6550000,630000,580000))))))</f>
        <v/>
      </c>
      <c r="L1168" s="16">
        <f>IF(D1168=1,IF(J1168&lt;=9000000,380000,IF(J1168&lt;=9500000,260000,IF(J1168&lt;=10000000,130000,0))),0)</f>
        <v/>
      </c>
      <c r="M1168" s="16">
        <f>IF(D1168=1,IF(J1168&lt;=9000000,330000,IF(J1168&lt;=9500000,220000,IF(J1168&lt;=10000000,110000,0))),0)</f>
        <v/>
      </c>
      <c r="N1168" s="16">
        <f>IF(D1168=1,IF(J1168&lt;=9000000,50000,IF(J1168&lt;=9500000,40000,IF(J1168&lt;=10000000,20000,0))),0)</f>
        <v/>
      </c>
      <c r="O1168" s="16">
        <f>MAX(0,ROUNDDOWN(J1168-G1168-K1168-L1168-E1168*380000-F1168*630000-H1168,-3))</f>
        <v/>
      </c>
      <c r="P1168" s="16">
        <f>MAX(0,ROUNDDOWN(J1168-G1168-430000-M1168-E1168*330000-F1168*450000-I1168,-3))</f>
        <v/>
      </c>
      <c r="Q1168" s="16">
        <f>50000+N1168+E1168*50000+F1168*180000</f>
        <v/>
      </c>
      <c r="R1168" s="16">
        <f>IF(P1168&lt;=2000000,MIN(Q1168,P1168),MAX(Q1168-(P1168-2000000),50000))*0.05</f>
        <v/>
      </c>
      <c r="S1168" s="16">
        <f>MAX(0,P1168*0.1-R1168)</f>
        <v/>
      </c>
      <c r="T1168" s="16">
        <f>Q1168+MAX(0,K1168-480000)</f>
        <v/>
      </c>
      <c r="U1168" s="16">
        <f>P1168-T1168</f>
        <v/>
      </c>
      <c r="V1168" s="17">
        <f>IF(U1168&lt;0,0,LOOKUP(U1168,{0,1950001,3300001,6950001,9000001,18000001,40000001},{0.05,0.1,0.2,0.23,0.33,0.4,0.45}))</f>
        <v/>
      </c>
      <c r="W1168" s="18">
        <f>IF(U1168&lt;0,0.9,0.9-V1168*1.021)</f>
        <v/>
      </c>
      <c r="X1168" s="16">
        <f>ROUNDDOWN(S1168*0.2/W1168+2000,0)</f>
        <v/>
      </c>
      <c r="Y1168" s="17">
        <f>IF(O1168&lt;=0,0,LOOKUP(O1168,{0,1950001,3300001,6950001,9000001,18000001,40000001},{0.05,0.1,0.2,0.23,0.33,0.4,0.45}))</f>
        <v/>
      </c>
    </row>
    <row r="1169">
      <c r="A1169" t="inlineStr">
        <is>
          <t>1万円刻み</t>
        </is>
      </c>
      <c r="B1169" s="16">
        <f>'3_1万円刻み'!$A$172</f>
        <v/>
      </c>
      <c r="C1169" t="n">
        <v>2025</v>
      </c>
      <c r="D1169" t="n">
        <v>0</v>
      </c>
      <c r="E1169" t="n">
        <v>0</v>
      </c>
      <c r="F1169" t="n">
        <v>0</v>
      </c>
      <c r="G1169" s="16">
        <f>ROUND(MIN(B1169/12,650000)*12*0.0915+MIN(B1169/12,1390000)*12*(0.0504+0)+B1169*0.005,0)</f>
        <v/>
      </c>
      <c r="H1169" t="n">
        <v>0</v>
      </c>
      <c r="I1169" t="n">
        <v>0</v>
      </c>
      <c r="J1169" s="16">
        <f>IF(C1169=2026,IF(B1169&lt;741000,0,IF(B1169&lt;2191000,B1169-740000,IF(B1169&lt;2193000,1451000,IF(B1169&lt;2196000,1453000,IF(B1169&lt;2200000,1456000,IF(B1169&lt;3600000,ROUNDDOWN(B1169/4,-3)*2.8-80000,IF(B1169&lt;6600000,ROUNDDOWN(B1169/4,-3)*3.2-440000,IF(B1169&lt;8500000,ROUNDDOWN(B1169*0.9,0)-1100000,B1169-1950000)))))))),IF(B1169&lt;651000,0,IF(B1169&lt;1900000,B1169-650000,IF(B1169&lt;3600000,ROUNDDOWN(B1169/4,-3)*2.8-80000,IF(B1169&lt;6600000,ROUNDDOWN(B1169/4,-3)*3.2-440000,IF(B1169&lt;8500000,ROUNDDOWN(B1169*0.9,0)-1100000,B1169-1950000))))))</f>
        <v/>
      </c>
      <c r="K1169" s="16">
        <f>IF(J1169&gt;23500000,NA(),IF(C1169=2026,IF(J1169&lt;=4890000,1040000,IF(J1169&lt;=6550000,670000,620000)),IF(J1169&lt;=1320000,950000,IF(J1169&lt;=3360000,880000,IF(J1169&lt;=4890000,680000,IF(J1169&lt;=6550000,630000,580000))))))</f>
        <v/>
      </c>
      <c r="L1169" s="16">
        <f>IF(D1169=1,IF(J1169&lt;=9000000,380000,IF(J1169&lt;=9500000,260000,IF(J1169&lt;=10000000,130000,0))),0)</f>
        <v/>
      </c>
      <c r="M1169" s="16">
        <f>IF(D1169=1,IF(J1169&lt;=9000000,330000,IF(J1169&lt;=9500000,220000,IF(J1169&lt;=10000000,110000,0))),0)</f>
        <v/>
      </c>
      <c r="N1169" s="16">
        <f>IF(D1169=1,IF(J1169&lt;=9000000,50000,IF(J1169&lt;=9500000,40000,IF(J1169&lt;=10000000,20000,0))),0)</f>
        <v/>
      </c>
      <c r="O1169" s="16">
        <f>MAX(0,ROUNDDOWN(J1169-G1169-K1169-L1169-E1169*380000-F1169*630000-H1169,-3))</f>
        <v/>
      </c>
      <c r="P1169" s="16">
        <f>MAX(0,ROUNDDOWN(J1169-G1169-430000-M1169-E1169*330000-F1169*450000-I1169,-3))</f>
        <v/>
      </c>
      <c r="Q1169" s="16">
        <f>50000+N1169+E1169*50000+F1169*180000</f>
        <v/>
      </c>
      <c r="R1169" s="16">
        <f>IF(P1169&lt;=2000000,MIN(Q1169,P1169),MAX(Q1169-(P1169-2000000),50000))*0.05</f>
        <v/>
      </c>
      <c r="S1169" s="16">
        <f>MAX(0,P1169*0.1-R1169)</f>
        <v/>
      </c>
      <c r="T1169" s="16">
        <f>Q1169+MAX(0,K1169-480000)</f>
        <v/>
      </c>
      <c r="U1169" s="16">
        <f>P1169-T1169</f>
        <v/>
      </c>
      <c r="V1169" s="17">
        <f>IF(U1169&lt;0,0,LOOKUP(U1169,{0,1950001,3300001,6950001,9000001,18000001,40000001},{0.05,0.1,0.2,0.23,0.33,0.4,0.45}))</f>
        <v/>
      </c>
      <c r="W1169" s="18">
        <f>IF(U1169&lt;0,0.9,0.9-V1169*1.021)</f>
        <v/>
      </c>
      <c r="X1169" s="16">
        <f>ROUNDDOWN(S1169*0.2/W1169+2000,0)</f>
        <v/>
      </c>
      <c r="Y1169" s="17">
        <f>IF(O1169&lt;=0,0,LOOKUP(O1169,{0,1950001,3300001,6950001,9000001,18000001,40000001},{0.05,0.1,0.2,0.23,0.33,0.4,0.45}))</f>
        <v/>
      </c>
    </row>
    <row r="1170">
      <c r="A1170" t="inlineStr">
        <is>
          <t>1万円刻み</t>
        </is>
      </c>
      <c r="B1170" s="16">
        <f>'3_1万円刻み'!$A$172</f>
        <v/>
      </c>
      <c r="C1170" t="n">
        <v>2026</v>
      </c>
      <c r="D1170" t="n">
        <v>0</v>
      </c>
      <c r="E1170" t="n">
        <v>0</v>
      </c>
      <c r="F1170" t="n">
        <v>0</v>
      </c>
      <c r="G1170" s="16">
        <f>ROUND(MIN(B1170/12,650000)*12*0.0915+MIN(B1170/12,1390000)*12*(0.0504+0)+B1170*0.005,0)</f>
        <v/>
      </c>
      <c r="H1170" t="n">
        <v>0</v>
      </c>
      <c r="I1170" t="n">
        <v>0</v>
      </c>
      <c r="J1170" s="16">
        <f>IF(C1170=2026,IF(B1170&lt;741000,0,IF(B1170&lt;2191000,B1170-740000,IF(B1170&lt;2193000,1451000,IF(B1170&lt;2196000,1453000,IF(B1170&lt;2200000,1456000,IF(B1170&lt;3600000,ROUNDDOWN(B1170/4,-3)*2.8-80000,IF(B1170&lt;6600000,ROUNDDOWN(B1170/4,-3)*3.2-440000,IF(B1170&lt;8500000,ROUNDDOWN(B1170*0.9,0)-1100000,B1170-1950000)))))))),IF(B1170&lt;651000,0,IF(B1170&lt;1900000,B1170-650000,IF(B1170&lt;3600000,ROUNDDOWN(B1170/4,-3)*2.8-80000,IF(B1170&lt;6600000,ROUNDDOWN(B1170/4,-3)*3.2-440000,IF(B1170&lt;8500000,ROUNDDOWN(B1170*0.9,0)-1100000,B1170-1950000))))))</f>
        <v/>
      </c>
      <c r="K1170" s="16">
        <f>IF(J1170&gt;23500000,NA(),IF(C1170=2026,IF(J1170&lt;=4890000,1040000,IF(J1170&lt;=6550000,670000,620000)),IF(J1170&lt;=1320000,950000,IF(J1170&lt;=3360000,880000,IF(J1170&lt;=4890000,680000,IF(J1170&lt;=6550000,630000,580000))))))</f>
        <v/>
      </c>
      <c r="L1170" s="16">
        <f>IF(D1170=1,IF(J1170&lt;=9000000,380000,IF(J1170&lt;=9500000,260000,IF(J1170&lt;=10000000,130000,0))),0)</f>
        <v/>
      </c>
      <c r="M1170" s="16">
        <f>IF(D1170=1,IF(J1170&lt;=9000000,330000,IF(J1170&lt;=9500000,220000,IF(J1170&lt;=10000000,110000,0))),0)</f>
        <v/>
      </c>
      <c r="N1170" s="16">
        <f>IF(D1170=1,IF(J1170&lt;=9000000,50000,IF(J1170&lt;=9500000,40000,IF(J1170&lt;=10000000,20000,0))),0)</f>
        <v/>
      </c>
      <c r="O1170" s="16">
        <f>MAX(0,ROUNDDOWN(J1170-G1170-K1170-L1170-E1170*380000-F1170*630000-H1170,-3))</f>
        <v/>
      </c>
      <c r="P1170" s="16">
        <f>MAX(0,ROUNDDOWN(J1170-G1170-430000-M1170-E1170*330000-F1170*450000-I1170,-3))</f>
        <v/>
      </c>
      <c r="Q1170" s="16">
        <f>50000+N1170+E1170*50000+F1170*180000</f>
        <v/>
      </c>
      <c r="R1170" s="16">
        <f>IF(P1170&lt;=2000000,MIN(Q1170,P1170),MAX(Q1170-(P1170-2000000),50000))*0.05</f>
        <v/>
      </c>
      <c r="S1170" s="16">
        <f>MAX(0,P1170*0.1-R1170)</f>
        <v/>
      </c>
      <c r="T1170" s="16">
        <f>Q1170+MAX(0,K1170-480000)</f>
        <v/>
      </c>
      <c r="U1170" s="16">
        <f>P1170-T1170</f>
        <v/>
      </c>
      <c r="V1170" s="17">
        <f>IF(U1170&lt;0,0,LOOKUP(U1170,{0,1950001,3300001,6950001,9000001,18000001,40000001},{0.05,0.1,0.2,0.23,0.33,0.4,0.45}))</f>
        <v/>
      </c>
      <c r="W1170" s="18">
        <f>IF(U1170&lt;0,0.9,0.9-V1170*1.021)</f>
        <v/>
      </c>
      <c r="X1170" s="16">
        <f>ROUNDDOWN(S1170*0.2/W1170+2000,0)</f>
        <v/>
      </c>
      <c r="Y1170" s="17">
        <f>IF(O1170&lt;=0,0,LOOKUP(O1170,{0,1950001,3300001,6950001,9000001,18000001,40000001},{0.05,0.1,0.2,0.23,0.33,0.4,0.45}))</f>
        <v/>
      </c>
    </row>
    <row r="1171">
      <c r="A1171" t="inlineStr">
        <is>
          <t>1万円刻み</t>
        </is>
      </c>
      <c r="B1171" s="16">
        <f>'3_1万円刻み'!$A$172</f>
        <v/>
      </c>
      <c r="C1171" t="n">
        <v>2025</v>
      </c>
      <c r="D1171" t="n">
        <v>1</v>
      </c>
      <c r="E1171" t="n">
        <v>0</v>
      </c>
      <c r="F1171" t="n">
        <v>0</v>
      </c>
      <c r="G1171" s="16">
        <f>ROUND(MIN(B1171/12,650000)*12*0.0915+MIN(B1171/12,1390000)*12*(0.0504+0)+B1171*0.005,0)</f>
        <v/>
      </c>
      <c r="H1171" t="n">
        <v>0</v>
      </c>
      <c r="I1171" t="n">
        <v>0</v>
      </c>
      <c r="J1171" s="16">
        <f>IF(C1171=2026,IF(B1171&lt;741000,0,IF(B1171&lt;2191000,B1171-740000,IF(B1171&lt;2193000,1451000,IF(B1171&lt;2196000,1453000,IF(B1171&lt;2200000,1456000,IF(B1171&lt;3600000,ROUNDDOWN(B1171/4,-3)*2.8-80000,IF(B1171&lt;6600000,ROUNDDOWN(B1171/4,-3)*3.2-440000,IF(B1171&lt;8500000,ROUNDDOWN(B1171*0.9,0)-1100000,B1171-1950000)))))))),IF(B1171&lt;651000,0,IF(B1171&lt;1900000,B1171-650000,IF(B1171&lt;3600000,ROUNDDOWN(B1171/4,-3)*2.8-80000,IF(B1171&lt;6600000,ROUNDDOWN(B1171/4,-3)*3.2-440000,IF(B1171&lt;8500000,ROUNDDOWN(B1171*0.9,0)-1100000,B1171-1950000))))))</f>
        <v/>
      </c>
      <c r="K1171" s="16">
        <f>IF(J1171&gt;23500000,NA(),IF(C1171=2026,IF(J1171&lt;=4890000,1040000,IF(J1171&lt;=6550000,670000,620000)),IF(J1171&lt;=1320000,950000,IF(J1171&lt;=3360000,880000,IF(J1171&lt;=4890000,680000,IF(J1171&lt;=6550000,630000,580000))))))</f>
        <v/>
      </c>
      <c r="L1171" s="16">
        <f>IF(D1171=1,IF(J1171&lt;=9000000,380000,IF(J1171&lt;=9500000,260000,IF(J1171&lt;=10000000,130000,0))),0)</f>
        <v/>
      </c>
      <c r="M1171" s="16">
        <f>IF(D1171=1,IF(J1171&lt;=9000000,330000,IF(J1171&lt;=9500000,220000,IF(J1171&lt;=10000000,110000,0))),0)</f>
        <v/>
      </c>
      <c r="N1171" s="16">
        <f>IF(D1171=1,IF(J1171&lt;=9000000,50000,IF(J1171&lt;=9500000,40000,IF(J1171&lt;=10000000,20000,0))),0)</f>
        <v/>
      </c>
      <c r="O1171" s="16">
        <f>MAX(0,ROUNDDOWN(J1171-G1171-K1171-L1171-E1171*380000-F1171*630000-H1171,-3))</f>
        <v/>
      </c>
      <c r="P1171" s="16">
        <f>MAX(0,ROUNDDOWN(J1171-G1171-430000-M1171-E1171*330000-F1171*450000-I1171,-3))</f>
        <v/>
      </c>
      <c r="Q1171" s="16">
        <f>50000+N1171+E1171*50000+F1171*180000</f>
        <v/>
      </c>
      <c r="R1171" s="16">
        <f>IF(P1171&lt;=2000000,MIN(Q1171,P1171),MAX(Q1171-(P1171-2000000),50000))*0.05</f>
        <v/>
      </c>
      <c r="S1171" s="16">
        <f>MAX(0,P1171*0.1-R1171)</f>
        <v/>
      </c>
      <c r="T1171" s="16">
        <f>Q1171+MAX(0,K1171-480000)</f>
        <v/>
      </c>
      <c r="U1171" s="16">
        <f>P1171-T1171</f>
        <v/>
      </c>
      <c r="V1171" s="17">
        <f>IF(U1171&lt;0,0,LOOKUP(U1171,{0,1950001,3300001,6950001,9000001,18000001,40000001},{0.05,0.1,0.2,0.23,0.33,0.4,0.45}))</f>
        <v/>
      </c>
      <c r="W1171" s="18">
        <f>IF(U1171&lt;0,0.9,0.9-V1171*1.021)</f>
        <v/>
      </c>
      <c r="X1171" s="16">
        <f>ROUNDDOWN(S1171*0.2/W1171+2000,0)</f>
        <v/>
      </c>
      <c r="Y1171" s="17">
        <f>IF(O1171&lt;=0,0,LOOKUP(O1171,{0,1950001,3300001,6950001,9000001,18000001,40000001},{0.05,0.1,0.2,0.23,0.33,0.4,0.45}))</f>
        <v/>
      </c>
    </row>
    <row r="1172">
      <c r="A1172" t="inlineStr">
        <is>
          <t>1万円刻み</t>
        </is>
      </c>
      <c r="B1172" s="16">
        <f>'3_1万円刻み'!$A$172</f>
        <v/>
      </c>
      <c r="C1172" t="n">
        <v>2026</v>
      </c>
      <c r="D1172" t="n">
        <v>1</v>
      </c>
      <c r="E1172" t="n">
        <v>0</v>
      </c>
      <c r="F1172" t="n">
        <v>0</v>
      </c>
      <c r="G1172" s="16">
        <f>ROUND(MIN(B1172/12,650000)*12*0.0915+MIN(B1172/12,1390000)*12*(0.0504+0)+B1172*0.005,0)</f>
        <v/>
      </c>
      <c r="H1172" t="n">
        <v>0</v>
      </c>
      <c r="I1172" t="n">
        <v>0</v>
      </c>
      <c r="J1172" s="16">
        <f>IF(C1172=2026,IF(B1172&lt;741000,0,IF(B1172&lt;2191000,B1172-740000,IF(B1172&lt;2193000,1451000,IF(B1172&lt;2196000,1453000,IF(B1172&lt;2200000,1456000,IF(B1172&lt;3600000,ROUNDDOWN(B1172/4,-3)*2.8-80000,IF(B1172&lt;6600000,ROUNDDOWN(B1172/4,-3)*3.2-440000,IF(B1172&lt;8500000,ROUNDDOWN(B1172*0.9,0)-1100000,B1172-1950000)))))))),IF(B1172&lt;651000,0,IF(B1172&lt;1900000,B1172-650000,IF(B1172&lt;3600000,ROUNDDOWN(B1172/4,-3)*2.8-80000,IF(B1172&lt;6600000,ROUNDDOWN(B1172/4,-3)*3.2-440000,IF(B1172&lt;8500000,ROUNDDOWN(B1172*0.9,0)-1100000,B1172-1950000))))))</f>
        <v/>
      </c>
      <c r="K1172" s="16">
        <f>IF(J1172&gt;23500000,NA(),IF(C1172=2026,IF(J1172&lt;=4890000,1040000,IF(J1172&lt;=6550000,670000,620000)),IF(J1172&lt;=1320000,950000,IF(J1172&lt;=3360000,880000,IF(J1172&lt;=4890000,680000,IF(J1172&lt;=6550000,630000,580000))))))</f>
        <v/>
      </c>
      <c r="L1172" s="16">
        <f>IF(D1172=1,IF(J1172&lt;=9000000,380000,IF(J1172&lt;=9500000,260000,IF(J1172&lt;=10000000,130000,0))),0)</f>
        <v/>
      </c>
      <c r="M1172" s="16">
        <f>IF(D1172=1,IF(J1172&lt;=9000000,330000,IF(J1172&lt;=9500000,220000,IF(J1172&lt;=10000000,110000,0))),0)</f>
        <v/>
      </c>
      <c r="N1172" s="16">
        <f>IF(D1172=1,IF(J1172&lt;=9000000,50000,IF(J1172&lt;=9500000,40000,IF(J1172&lt;=10000000,20000,0))),0)</f>
        <v/>
      </c>
      <c r="O1172" s="16">
        <f>MAX(0,ROUNDDOWN(J1172-G1172-K1172-L1172-E1172*380000-F1172*630000-H1172,-3))</f>
        <v/>
      </c>
      <c r="P1172" s="16">
        <f>MAX(0,ROUNDDOWN(J1172-G1172-430000-M1172-E1172*330000-F1172*450000-I1172,-3))</f>
        <v/>
      </c>
      <c r="Q1172" s="16">
        <f>50000+N1172+E1172*50000+F1172*180000</f>
        <v/>
      </c>
      <c r="R1172" s="16">
        <f>IF(P1172&lt;=2000000,MIN(Q1172,P1172),MAX(Q1172-(P1172-2000000),50000))*0.05</f>
        <v/>
      </c>
      <c r="S1172" s="16">
        <f>MAX(0,P1172*0.1-R1172)</f>
        <v/>
      </c>
      <c r="T1172" s="16">
        <f>Q1172+MAX(0,K1172-480000)</f>
        <v/>
      </c>
      <c r="U1172" s="16">
        <f>P1172-T1172</f>
        <v/>
      </c>
      <c r="V1172" s="17">
        <f>IF(U1172&lt;0,0,LOOKUP(U1172,{0,1950001,3300001,6950001,9000001,18000001,40000001},{0.05,0.1,0.2,0.23,0.33,0.4,0.45}))</f>
        <v/>
      </c>
      <c r="W1172" s="18">
        <f>IF(U1172&lt;0,0.9,0.9-V1172*1.021)</f>
        <v/>
      </c>
      <c r="X1172" s="16">
        <f>ROUNDDOWN(S1172*0.2/W1172+2000,0)</f>
        <v/>
      </c>
      <c r="Y1172" s="17">
        <f>IF(O1172&lt;=0,0,LOOKUP(O1172,{0,1950001,3300001,6950001,9000001,18000001,40000001},{0.05,0.1,0.2,0.23,0.33,0.4,0.45}))</f>
        <v/>
      </c>
    </row>
    <row r="1173">
      <c r="A1173" t="inlineStr">
        <is>
          <t>1万円刻み</t>
        </is>
      </c>
      <c r="B1173" s="16">
        <f>'3_1万円刻み'!$A$173</f>
        <v/>
      </c>
      <c r="C1173" t="n">
        <v>2025</v>
      </c>
      <c r="D1173" t="n">
        <v>0</v>
      </c>
      <c r="E1173" t="n">
        <v>0</v>
      </c>
      <c r="F1173" t="n">
        <v>0</v>
      </c>
      <c r="G1173" s="16">
        <f>ROUND(MIN(B1173/12,650000)*12*0.0915+MIN(B1173/12,1390000)*12*(0.0504+0)+B1173*0.005,0)</f>
        <v/>
      </c>
      <c r="H1173" t="n">
        <v>0</v>
      </c>
      <c r="I1173" t="n">
        <v>0</v>
      </c>
      <c r="J1173" s="16">
        <f>IF(C1173=2026,IF(B1173&lt;741000,0,IF(B1173&lt;2191000,B1173-740000,IF(B1173&lt;2193000,1451000,IF(B1173&lt;2196000,1453000,IF(B1173&lt;2200000,1456000,IF(B1173&lt;3600000,ROUNDDOWN(B1173/4,-3)*2.8-80000,IF(B1173&lt;6600000,ROUNDDOWN(B1173/4,-3)*3.2-440000,IF(B1173&lt;8500000,ROUNDDOWN(B1173*0.9,0)-1100000,B1173-1950000)))))))),IF(B1173&lt;651000,0,IF(B1173&lt;1900000,B1173-650000,IF(B1173&lt;3600000,ROUNDDOWN(B1173/4,-3)*2.8-80000,IF(B1173&lt;6600000,ROUNDDOWN(B1173/4,-3)*3.2-440000,IF(B1173&lt;8500000,ROUNDDOWN(B1173*0.9,0)-1100000,B1173-1950000))))))</f>
        <v/>
      </c>
      <c r="K1173" s="16">
        <f>IF(J1173&gt;23500000,NA(),IF(C1173=2026,IF(J1173&lt;=4890000,1040000,IF(J1173&lt;=6550000,670000,620000)),IF(J1173&lt;=1320000,950000,IF(J1173&lt;=3360000,880000,IF(J1173&lt;=4890000,680000,IF(J1173&lt;=6550000,630000,580000))))))</f>
        <v/>
      </c>
      <c r="L1173" s="16">
        <f>IF(D1173=1,IF(J1173&lt;=9000000,380000,IF(J1173&lt;=9500000,260000,IF(J1173&lt;=10000000,130000,0))),0)</f>
        <v/>
      </c>
      <c r="M1173" s="16">
        <f>IF(D1173=1,IF(J1173&lt;=9000000,330000,IF(J1173&lt;=9500000,220000,IF(J1173&lt;=10000000,110000,0))),0)</f>
        <v/>
      </c>
      <c r="N1173" s="16">
        <f>IF(D1173=1,IF(J1173&lt;=9000000,50000,IF(J1173&lt;=9500000,40000,IF(J1173&lt;=10000000,20000,0))),0)</f>
        <v/>
      </c>
      <c r="O1173" s="16">
        <f>MAX(0,ROUNDDOWN(J1173-G1173-K1173-L1173-E1173*380000-F1173*630000-H1173,-3))</f>
        <v/>
      </c>
      <c r="P1173" s="16">
        <f>MAX(0,ROUNDDOWN(J1173-G1173-430000-M1173-E1173*330000-F1173*450000-I1173,-3))</f>
        <v/>
      </c>
      <c r="Q1173" s="16">
        <f>50000+N1173+E1173*50000+F1173*180000</f>
        <v/>
      </c>
      <c r="R1173" s="16">
        <f>IF(P1173&lt;=2000000,MIN(Q1173,P1173),MAX(Q1173-(P1173-2000000),50000))*0.05</f>
        <v/>
      </c>
      <c r="S1173" s="16">
        <f>MAX(0,P1173*0.1-R1173)</f>
        <v/>
      </c>
      <c r="T1173" s="16">
        <f>Q1173+MAX(0,K1173-480000)</f>
        <v/>
      </c>
      <c r="U1173" s="16">
        <f>P1173-T1173</f>
        <v/>
      </c>
      <c r="V1173" s="17">
        <f>IF(U1173&lt;0,0,LOOKUP(U1173,{0,1950001,3300001,6950001,9000001,18000001,40000001},{0.05,0.1,0.2,0.23,0.33,0.4,0.45}))</f>
        <v/>
      </c>
      <c r="W1173" s="18">
        <f>IF(U1173&lt;0,0.9,0.9-V1173*1.021)</f>
        <v/>
      </c>
      <c r="X1173" s="16">
        <f>ROUNDDOWN(S1173*0.2/W1173+2000,0)</f>
        <v/>
      </c>
      <c r="Y1173" s="17">
        <f>IF(O1173&lt;=0,0,LOOKUP(O1173,{0,1950001,3300001,6950001,9000001,18000001,40000001},{0.05,0.1,0.2,0.23,0.33,0.4,0.45}))</f>
        <v/>
      </c>
    </row>
    <row r="1174">
      <c r="A1174" t="inlineStr">
        <is>
          <t>1万円刻み</t>
        </is>
      </c>
      <c r="B1174" s="16">
        <f>'3_1万円刻み'!$A$173</f>
        <v/>
      </c>
      <c r="C1174" t="n">
        <v>2026</v>
      </c>
      <c r="D1174" t="n">
        <v>0</v>
      </c>
      <c r="E1174" t="n">
        <v>0</v>
      </c>
      <c r="F1174" t="n">
        <v>0</v>
      </c>
      <c r="G1174" s="16">
        <f>ROUND(MIN(B1174/12,650000)*12*0.0915+MIN(B1174/12,1390000)*12*(0.0504+0)+B1174*0.005,0)</f>
        <v/>
      </c>
      <c r="H1174" t="n">
        <v>0</v>
      </c>
      <c r="I1174" t="n">
        <v>0</v>
      </c>
      <c r="J1174" s="16">
        <f>IF(C1174=2026,IF(B1174&lt;741000,0,IF(B1174&lt;2191000,B1174-740000,IF(B1174&lt;2193000,1451000,IF(B1174&lt;2196000,1453000,IF(B1174&lt;2200000,1456000,IF(B1174&lt;3600000,ROUNDDOWN(B1174/4,-3)*2.8-80000,IF(B1174&lt;6600000,ROUNDDOWN(B1174/4,-3)*3.2-440000,IF(B1174&lt;8500000,ROUNDDOWN(B1174*0.9,0)-1100000,B1174-1950000)))))))),IF(B1174&lt;651000,0,IF(B1174&lt;1900000,B1174-650000,IF(B1174&lt;3600000,ROUNDDOWN(B1174/4,-3)*2.8-80000,IF(B1174&lt;6600000,ROUNDDOWN(B1174/4,-3)*3.2-440000,IF(B1174&lt;8500000,ROUNDDOWN(B1174*0.9,0)-1100000,B1174-1950000))))))</f>
        <v/>
      </c>
      <c r="K1174" s="16">
        <f>IF(J1174&gt;23500000,NA(),IF(C1174=2026,IF(J1174&lt;=4890000,1040000,IF(J1174&lt;=6550000,670000,620000)),IF(J1174&lt;=1320000,950000,IF(J1174&lt;=3360000,880000,IF(J1174&lt;=4890000,680000,IF(J1174&lt;=6550000,630000,580000))))))</f>
        <v/>
      </c>
      <c r="L1174" s="16">
        <f>IF(D1174=1,IF(J1174&lt;=9000000,380000,IF(J1174&lt;=9500000,260000,IF(J1174&lt;=10000000,130000,0))),0)</f>
        <v/>
      </c>
      <c r="M1174" s="16">
        <f>IF(D1174=1,IF(J1174&lt;=9000000,330000,IF(J1174&lt;=9500000,220000,IF(J1174&lt;=10000000,110000,0))),0)</f>
        <v/>
      </c>
      <c r="N1174" s="16">
        <f>IF(D1174=1,IF(J1174&lt;=9000000,50000,IF(J1174&lt;=9500000,40000,IF(J1174&lt;=10000000,20000,0))),0)</f>
        <v/>
      </c>
      <c r="O1174" s="16">
        <f>MAX(0,ROUNDDOWN(J1174-G1174-K1174-L1174-E1174*380000-F1174*630000-H1174,-3))</f>
        <v/>
      </c>
      <c r="P1174" s="16">
        <f>MAX(0,ROUNDDOWN(J1174-G1174-430000-M1174-E1174*330000-F1174*450000-I1174,-3))</f>
        <v/>
      </c>
      <c r="Q1174" s="16">
        <f>50000+N1174+E1174*50000+F1174*180000</f>
        <v/>
      </c>
      <c r="R1174" s="16">
        <f>IF(P1174&lt;=2000000,MIN(Q1174,P1174),MAX(Q1174-(P1174-2000000),50000))*0.05</f>
        <v/>
      </c>
      <c r="S1174" s="16">
        <f>MAX(0,P1174*0.1-R1174)</f>
        <v/>
      </c>
      <c r="T1174" s="16">
        <f>Q1174+MAX(0,K1174-480000)</f>
        <v/>
      </c>
      <c r="U1174" s="16">
        <f>P1174-T1174</f>
        <v/>
      </c>
      <c r="V1174" s="17">
        <f>IF(U1174&lt;0,0,LOOKUP(U1174,{0,1950001,3300001,6950001,9000001,18000001,40000001},{0.05,0.1,0.2,0.23,0.33,0.4,0.45}))</f>
        <v/>
      </c>
      <c r="W1174" s="18">
        <f>IF(U1174&lt;0,0.9,0.9-V1174*1.021)</f>
        <v/>
      </c>
      <c r="X1174" s="16">
        <f>ROUNDDOWN(S1174*0.2/W1174+2000,0)</f>
        <v/>
      </c>
      <c r="Y1174" s="17">
        <f>IF(O1174&lt;=0,0,LOOKUP(O1174,{0,1950001,3300001,6950001,9000001,18000001,40000001},{0.05,0.1,0.2,0.23,0.33,0.4,0.45}))</f>
        <v/>
      </c>
    </row>
    <row r="1175">
      <c r="A1175" t="inlineStr">
        <is>
          <t>1万円刻み</t>
        </is>
      </c>
      <c r="B1175" s="16">
        <f>'3_1万円刻み'!$A$173</f>
        <v/>
      </c>
      <c r="C1175" t="n">
        <v>2025</v>
      </c>
      <c r="D1175" t="n">
        <v>1</v>
      </c>
      <c r="E1175" t="n">
        <v>0</v>
      </c>
      <c r="F1175" t="n">
        <v>0</v>
      </c>
      <c r="G1175" s="16">
        <f>ROUND(MIN(B1175/12,650000)*12*0.0915+MIN(B1175/12,1390000)*12*(0.0504+0)+B1175*0.005,0)</f>
        <v/>
      </c>
      <c r="H1175" t="n">
        <v>0</v>
      </c>
      <c r="I1175" t="n">
        <v>0</v>
      </c>
      <c r="J1175" s="16">
        <f>IF(C1175=2026,IF(B1175&lt;741000,0,IF(B1175&lt;2191000,B1175-740000,IF(B1175&lt;2193000,1451000,IF(B1175&lt;2196000,1453000,IF(B1175&lt;2200000,1456000,IF(B1175&lt;3600000,ROUNDDOWN(B1175/4,-3)*2.8-80000,IF(B1175&lt;6600000,ROUNDDOWN(B1175/4,-3)*3.2-440000,IF(B1175&lt;8500000,ROUNDDOWN(B1175*0.9,0)-1100000,B1175-1950000)))))))),IF(B1175&lt;651000,0,IF(B1175&lt;1900000,B1175-650000,IF(B1175&lt;3600000,ROUNDDOWN(B1175/4,-3)*2.8-80000,IF(B1175&lt;6600000,ROUNDDOWN(B1175/4,-3)*3.2-440000,IF(B1175&lt;8500000,ROUNDDOWN(B1175*0.9,0)-1100000,B1175-1950000))))))</f>
        <v/>
      </c>
      <c r="K1175" s="16">
        <f>IF(J1175&gt;23500000,NA(),IF(C1175=2026,IF(J1175&lt;=4890000,1040000,IF(J1175&lt;=6550000,670000,620000)),IF(J1175&lt;=1320000,950000,IF(J1175&lt;=3360000,880000,IF(J1175&lt;=4890000,680000,IF(J1175&lt;=6550000,630000,580000))))))</f>
        <v/>
      </c>
      <c r="L1175" s="16">
        <f>IF(D1175=1,IF(J1175&lt;=9000000,380000,IF(J1175&lt;=9500000,260000,IF(J1175&lt;=10000000,130000,0))),0)</f>
        <v/>
      </c>
      <c r="M1175" s="16">
        <f>IF(D1175=1,IF(J1175&lt;=9000000,330000,IF(J1175&lt;=9500000,220000,IF(J1175&lt;=10000000,110000,0))),0)</f>
        <v/>
      </c>
      <c r="N1175" s="16">
        <f>IF(D1175=1,IF(J1175&lt;=9000000,50000,IF(J1175&lt;=9500000,40000,IF(J1175&lt;=10000000,20000,0))),0)</f>
        <v/>
      </c>
      <c r="O1175" s="16">
        <f>MAX(0,ROUNDDOWN(J1175-G1175-K1175-L1175-E1175*380000-F1175*630000-H1175,-3))</f>
        <v/>
      </c>
      <c r="P1175" s="16">
        <f>MAX(0,ROUNDDOWN(J1175-G1175-430000-M1175-E1175*330000-F1175*450000-I1175,-3))</f>
        <v/>
      </c>
      <c r="Q1175" s="16">
        <f>50000+N1175+E1175*50000+F1175*180000</f>
        <v/>
      </c>
      <c r="R1175" s="16">
        <f>IF(P1175&lt;=2000000,MIN(Q1175,P1175),MAX(Q1175-(P1175-2000000),50000))*0.05</f>
        <v/>
      </c>
      <c r="S1175" s="16">
        <f>MAX(0,P1175*0.1-R1175)</f>
        <v/>
      </c>
      <c r="T1175" s="16">
        <f>Q1175+MAX(0,K1175-480000)</f>
        <v/>
      </c>
      <c r="U1175" s="16">
        <f>P1175-T1175</f>
        <v/>
      </c>
      <c r="V1175" s="17">
        <f>IF(U1175&lt;0,0,LOOKUP(U1175,{0,1950001,3300001,6950001,9000001,18000001,40000001},{0.05,0.1,0.2,0.23,0.33,0.4,0.45}))</f>
        <v/>
      </c>
      <c r="W1175" s="18">
        <f>IF(U1175&lt;0,0.9,0.9-V1175*1.021)</f>
        <v/>
      </c>
      <c r="X1175" s="16">
        <f>ROUNDDOWN(S1175*0.2/W1175+2000,0)</f>
        <v/>
      </c>
      <c r="Y1175" s="17">
        <f>IF(O1175&lt;=0,0,LOOKUP(O1175,{0,1950001,3300001,6950001,9000001,18000001,40000001},{0.05,0.1,0.2,0.23,0.33,0.4,0.45}))</f>
        <v/>
      </c>
    </row>
    <row r="1176">
      <c r="A1176" t="inlineStr">
        <is>
          <t>1万円刻み</t>
        </is>
      </c>
      <c r="B1176" s="16">
        <f>'3_1万円刻み'!$A$173</f>
        <v/>
      </c>
      <c r="C1176" t="n">
        <v>2026</v>
      </c>
      <c r="D1176" t="n">
        <v>1</v>
      </c>
      <c r="E1176" t="n">
        <v>0</v>
      </c>
      <c r="F1176" t="n">
        <v>0</v>
      </c>
      <c r="G1176" s="16">
        <f>ROUND(MIN(B1176/12,650000)*12*0.0915+MIN(B1176/12,1390000)*12*(0.0504+0)+B1176*0.005,0)</f>
        <v/>
      </c>
      <c r="H1176" t="n">
        <v>0</v>
      </c>
      <c r="I1176" t="n">
        <v>0</v>
      </c>
      <c r="J1176" s="16">
        <f>IF(C1176=2026,IF(B1176&lt;741000,0,IF(B1176&lt;2191000,B1176-740000,IF(B1176&lt;2193000,1451000,IF(B1176&lt;2196000,1453000,IF(B1176&lt;2200000,1456000,IF(B1176&lt;3600000,ROUNDDOWN(B1176/4,-3)*2.8-80000,IF(B1176&lt;6600000,ROUNDDOWN(B1176/4,-3)*3.2-440000,IF(B1176&lt;8500000,ROUNDDOWN(B1176*0.9,0)-1100000,B1176-1950000)))))))),IF(B1176&lt;651000,0,IF(B1176&lt;1900000,B1176-650000,IF(B1176&lt;3600000,ROUNDDOWN(B1176/4,-3)*2.8-80000,IF(B1176&lt;6600000,ROUNDDOWN(B1176/4,-3)*3.2-440000,IF(B1176&lt;8500000,ROUNDDOWN(B1176*0.9,0)-1100000,B1176-1950000))))))</f>
        <v/>
      </c>
      <c r="K1176" s="16">
        <f>IF(J1176&gt;23500000,NA(),IF(C1176=2026,IF(J1176&lt;=4890000,1040000,IF(J1176&lt;=6550000,670000,620000)),IF(J1176&lt;=1320000,950000,IF(J1176&lt;=3360000,880000,IF(J1176&lt;=4890000,680000,IF(J1176&lt;=6550000,630000,580000))))))</f>
        <v/>
      </c>
      <c r="L1176" s="16">
        <f>IF(D1176=1,IF(J1176&lt;=9000000,380000,IF(J1176&lt;=9500000,260000,IF(J1176&lt;=10000000,130000,0))),0)</f>
        <v/>
      </c>
      <c r="M1176" s="16">
        <f>IF(D1176=1,IF(J1176&lt;=9000000,330000,IF(J1176&lt;=9500000,220000,IF(J1176&lt;=10000000,110000,0))),0)</f>
        <v/>
      </c>
      <c r="N1176" s="16">
        <f>IF(D1176=1,IF(J1176&lt;=9000000,50000,IF(J1176&lt;=9500000,40000,IF(J1176&lt;=10000000,20000,0))),0)</f>
        <v/>
      </c>
      <c r="O1176" s="16">
        <f>MAX(0,ROUNDDOWN(J1176-G1176-K1176-L1176-E1176*380000-F1176*630000-H1176,-3))</f>
        <v/>
      </c>
      <c r="P1176" s="16">
        <f>MAX(0,ROUNDDOWN(J1176-G1176-430000-M1176-E1176*330000-F1176*450000-I1176,-3))</f>
        <v/>
      </c>
      <c r="Q1176" s="16">
        <f>50000+N1176+E1176*50000+F1176*180000</f>
        <v/>
      </c>
      <c r="R1176" s="16">
        <f>IF(P1176&lt;=2000000,MIN(Q1176,P1176),MAX(Q1176-(P1176-2000000),50000))*0.05</f>
        <v/>
      </c>
      <c r="S1176" s="16">
        <f>MAX(0,P1176*0.1-R1176)</f>
        <v/>
      </c>
      <c r="T1176" s="16">
        <f>Q1176+MAX(0,K1176-480000)</f>
        <v/>
      </c>
      <c r="U1176" s="16">
        <f>P1176-T1176</f>
        <v/>
      </c>
      <c r="V1176" s="17">
        <f>IF(U1176&lt;0,0,LOOKUP(U1176,{0,1950001,3300001,6950001,9000001,18000001,40000001},{0.05,0.1,0.2,0.23,0.33,0.4,0.45}))</f>
        <v/>
      </c>
      <c r="W1176" s="18">
        <f>IF(U1176&lt;0,0.9,0.9-V1176*1.021)</f>
        <v/>
      </c>
      <c r="X1176" s="16">
        <f>ROUNDDOWN(S1176*0.2/W1176+2000,0)</f>
        <v/>
      </c>
      <c r="Y1176" s="17">
        <f>IF(O1176&lt;=0,0,LOOKUP(O1176,{0,1950001,3300001,6950001,9000001,18000001,40000001},{0.05,0.1,0.2,0.23,0.33,0.4,0.45}))</f>
        <v/>
      </c>
    </row>
    <row r="1177">
      <c r="A1177" t="inlineStr">
        <is>
          <t>1万円刻み</t>
        </is>
      </c>
      <c r="B1177" s="16">
        <f>'3_1万円刻み'!$A$174</f>
        <v/>
      </c>
      <c r="C1177" t="n">
        <v>2025</v>
      </c>
      <c r="D1177" t="n">
        <v>0</v>
      </c>
      <c r="E1177" t="n">
        <v>0</v>
      </c>
      <c r="F1177" t="n">
        <v>0</v>
      </c>
      <c r="G1177" s="16">
        <f>ROUND(MIN(B1177/12,650000)*12*0.0915+MIN(B1177/12,1390000)*12*(0.0504+0)+B1177*0.005,0)</f>
        <v/>
      </c>
      <c r="H1177" t="n">
        <v>0</v>
      </c>
      <c r="I1177" t="n">
        <v>0</v>
      </c>
      <c r="J1177" s="16">
        <f>IF(C1177=2026,IF(B1177&lt;741000,0,IF(B1177&lt;2191000,B1177-740000,IF(B1177&lt;2193000,1451000,IF(B1177&lt;2196000,1453000,IF(B1177&lt;2200000,1456000,IF(B1177&lt;3600000,ROUNDDOWN(B1177/4,-3)*2.8-80000,IF(B1177&lt;6600000,ROUNDDOWN(B1177/4,-3)*3.2-440000,IF(B1177&lt;8500000,ROUNDDOWN(B1177*0.9,0)-1100000,B1177-1950000)))))))),IF(B1177&lt;651000,0,IF(B1177&lt;1900000,B1177-650000,IF(B1177&lt;3600000,ROUNDDOWN(B1177/4,-3)*2.8-80000,IF(B1177&lt;6600000,ROUNDDOWN(B1177/4,-3)*3.2-440000,IF(B1177&lt;8500000,ROUNDDOWN(B1177*0.9,0)-1100000,B1177-1950000))))))</f>
        <v/>
      </c>
      <c r="K1177" s="16">
        <f>IF(J1177&gt;23500000,NA(),IF(C1177=2026,IF(J1177&lt;=4890000,1040000,IF(J1177&lt;=6550000,670000,620000)),IF(J1177&lt;=1320000,950000,IF(J1177&lt;=3360000,880000,IF(J1177&lt;=4890000,680000,IF(J1177&lt;=6550000,630000,580000))))))</f>
        <v/>
      </c>
      <c r="L1177" s="16">
        <f>IF(D1177=1,IF(J1177&lt;=9000000,380000,IF(J1177&lt;=9500000,260000,IF(J1177&lt;=10000000,130000,0))),0)</f>
        <v/>
      </c>
      <c r="M1177" s="16">
        <f>IF(D1177=1,IF(J1177&lt;=9000000,330000,IF(J1177&lt;=9500000,220000,IF(J1177&lt;=10000000,110000,0))),0)</f>
        <v/>
      </c>
      <c r="N1177" s="16">
        <f>IF(D1177=1,IF(J1177&lt;=9000000,50000,IF(J1177&lt;=9500000,40000,IF(J1177&lt;=10000000,20000,0))),0)</f>
        <v/>
      </c>
      <c r="O1177" s="16">
        <f>MAX(0,ROUNDDOWN(J1177-G1177-K1177-L1177-E1177*380000-F1177*630000-H1177,-3))</f>
        <v/>
      </c>
      <c r="P1177" s="16">
        <f>MAX(0,ROUNDDOWN(J1177-G1177-430000-M1177-E1177*330000-F1177*450000-I1177,-3))</f>
        <v/>
      </c>
      <c r="Q1177" s="16">
        <f>50000+N1177+E1177*50000+F1177*180000</f>
        <v/>
      </c>
      <c r="R1177" s="16">
        <f>IF(P1177&lt;=2000000,MIN(Q1177,P1177),MAX(Q1177-(P1177-2000000),50000))*0.05</f>
        <v/>
      </c>
      <c r="S1177" s="16">
        <f>MAX(0,P1177*0.1-R1177)</f>
        <v/>
      </c>
      <c r="T1177" s="16">
        <f>Q1177+MAX(0,K1177-480000)</f>
        <v/>
      </c>
      <c r="U1177" s="16">
        <f>P1177-T1177</f>
        <v/>
      </c>
      <c r="V1177" s="17">
        <f>IF(U1177&lt;0,0,LOOKUP(U1177,{0,1950001,3300001,6950001,9000001,18000001,40000001},{0.05,0.1,0.2,0.23,0.33,0.4,0.45}))</f>
        <v/>
      </c>
      <c r="W1177" s="18">
        <f>IF(U1177&lt;0,0.9,0.9-V1177*1.021)</f>
        <v/>
      </c>
      <c r="X1177" s="16">
        <f>ROUNDDOWN(S1177*0.2/W1177+2000,0)</f>
        <v/>
      </c>
      <c r="Y1177" s="17">
        <f>IF(O1177&lt;=0,0,LOOKUP(O1177,{0,1950001,3300001,6950001,9000001,18000001,40000001},{0.05,0.1,0.2,0.23,0.33,0.4,0.45}))</f>
        <v/>
      </c>
    </row>
    <row r="1178">
      <c r="A1178" t="inlineStr">
        <is>
          <t>1万円刻み</t>
        </is>
      </c>
      <c r="B1178" s="16">
        <f>'3_1万円刻み'!$A$174</f>
        <v/>
      </c>
      <c r="C1178" t="n">
        <v>2026</v>
      </c>
      <c r="D1178" t="n">
        <v>0</v>
      </c>
      <c r="E1178" t="n">
        <v>0</v>
      </c>
      <c r="F1178" t="n">
        <v>0</v>
      </c>
      <c r="G1178" s="16">
        <f>ROUND(MIN(B1178/12,650000)*12*0.0915+MIN(B1178/12,1390000)*12*(0.0504+0)+B1178*0.005,0)</f>
        <v/>
      </c>
      <c r="H1178" t="n">
        <v>0</v>
      </c>
      <c r="I1178" t="n">
        <v>0</v>
      </c>
      <c r="J1178" s="16">
        <f>IF(C1178=2026,IF(B1178&lt;741000,0,IF(B1178&lt;2191000,B1178-740000,IF(B1178&lt;2193000,1451000,IF(B1178&lt;2196000,1453000,IF(B1178&lt;2200000,1456000,IF(B1178&lt;3600000,ROUNDDOWN(B1178/4,-3)*2.8-80000,IF(B1178&lt;6600000,ROUNDDOWN(B1178/4,-3)*3.2-440000,IF(B1178&lt;8500000,ROUNDDOWN(B1178*0.9,0)-1100000,B1178-1950000)))))))),IF(B1178&lt;651000,0,IF(B1178&lt;1900000,B1178-650000,IF(B1178&lt;3600000,ROUNDDOWN(B1178/4,-3)*2.8-80000,IF(B1178&lt;6600000,ROUNDDOWN(B1178/4,-3)*3.2-440000,IF(B1178&lt;8500000,ROUNDDOWN(B1178*0.9,0)-1100000,B1178-1950000))))))</f>
        <v/>
      </c>
      <c r="K1178" s="16">
        <f>IF(J1178&gt;23500000,NA(),IF(C1178=2026,IF(J1178&lt;=4890000,1040000,IF(J1178&lt;=6550000,670000,620000)),IF(J1178&lt;=1320000,950000,IF(J1178&lt;=3360000,880000,IF(J1178&lt;=4890000,680000,IF(J1178&lt;=6550000,630000,580000))))))</f>
        <v/>
      </c>
      <c r="L1178" s="16">
        <f>IF(D1178=1,IF(J1178&lt;=9000000,380000,IF(J1178&lt;=9500000,260000,IF(J1178&lt;=10000000,130000,0))),0)</f>
        <v/>
      </c>
      <c r="M1178" s="16">
        <f>IF(D1178=1,IF(J1178&lt;=9000000,330000,IF(J1178&lt;=9500000,220000,IF(J1178&lt;=10000000,110000,0))),0)</f>
        <v/>
      </c>
      <c r="N1178" s="16">
        <f>IF(D1178=1,IF(J1178&lt;=9000000,50000,IF(J1178&lt;=9500000,40000,IF(J1178&lt;=10000000,20000,0))),0)</f>
        <v/>
      </c>
      <c r="O1178" s="16">
        <f>MAX(0,ROUNDDOWN(J1178-G1178-K1178-L1178-E1178*380000-F1178*630000-H1178,-3))</f>
        <v/>
      </c>
      <c r="P1178" s="16">
        <f>MAX(0,ROUNDDOWN(J1178-G1178-430000-M1178-E1178*330000-F1178*450000-I1178,-3))</f>
        <v/>
      </c>
      <c r="Q1178" s="16">
        <f>50000+N1178+E1178*50000+F1178*180000</f>
        <v/>
      </c>
      <c r="R1178" s="16">
        <f>IF(P1178&lt;=2000000,MIN(Q1178,P1178),MAX(Q1178-(P1178-2000000),50000))*0.05</f>
        <v/>
      </c>
      <c r="S1178" s="16">
        <f>MAX(0,P1178*0.1-R1178)</f>
        <v/>
      </c>
      <c r="T1178" s="16">
        <f>Q1178+MAX(0,K1178-480000)</f>
        <v/>
      </c>
      <c r="U1178" s="16">
        <f>P1178-T1178</f>
        <v/>
      </c>
      <c r="V1178" s="17">
        <f>IF(U1178&lt;0,0,LOOKUP(U1178,{0,1950001,3300001,6950001,9000001,18000001,40000001},{0.05,0.1,0.2,0.23,0.33,0.4,0.45}))</f>
        <v/>
      </c>
      <c r="W1178" s="18">
        <f>IF(U1178&lt;0,0.9,0.9-V1178*1.021)</f>
        <v/>
      </c>
      <c r="X1178" s="16">
        <f>ROUNDDOWN(S1178*0.2/W1178+2000,0)</f>
        <v/>
      </c>
      <c r="Y1178" s="17">
        <f>IF(O1178&lt;=0,0,LOOKUP(O1178,{0,1950001,3300001,6950001,9000001,18000001,40000001},{0.05,0.1,0.2,0.23,0.33,0.4,0.45}))</f>
        <v/>
      </c>
    </row>
    <row r="1179">
      <c r="A1179" t="inlineStr">
        <is>
          <t>1万円刻み</t>
        </is>
      </c>
      <c r="B1179" s="16">
        <f>'3_1万円刻み'!$A$174</f>
        <v/>
      </c>
      <c r="C1179" t="n">
        <v>2025</v>
      </c>
      <c r="D1179" t="n">
        <v>1</v>
      </c>
      <c r="E1179" t="n">
        <v>0</v>
      </c>
      <c r="F1179" t="n">
        <v>0</v>
      </c>
      <c r="G1179" s="16">
        <f>ROUND(MIN(B1179/12,650000)*12*0.0915+MIN(B1179/12,1390000)*12*(0.0504+0)+B1179*0.005,0)</f>
        <v/>
      </c>
      <c r="H1179" t="n">
        <v>0</v>
      </c>
      <c r="I1179" t="n">
        <v>0</v>
      </c>
      <c r="J1179" s="16">
        <f>IF(C1179=2026,IF(B1179&lt;741000,0,IF(B1179&lt;2191000,B1179-740000,IF(B1179&lt;2193000,1451000,IF(B1179&lt;2196000,1453000,IF(B1179&lt;2200000,1456000,IF(B1179&lt;3600000,ROUNDDOWN(B1179/4,-3)*2.8-80000,IF(B1179&lt;6600000,ROUNDDOWN(B1179/4,-3)*3.2-440000,IF(B1179&lt;8500000,ROUNDDOWN(B1179*0.9,0)-1100000,B1179-1950000)))))))),IF(B1179&lt;651000,0,IF(B1179&lt;1900000,B1179-650000,IF(B1179&lt;3600000,ROUNDDOWN(B1179/4,-3)*2.8-80000,IF(B1179&lt;6600000,ROUNDDOWN(B1179/4,-3)*3.2-440000,IF(B1179&lt;8500000,ROUNDDOWN(B1179*0.9,0)-1100000,B1179-1950000))))))</f>
        <v/>
      </c>
      <c r="K1179" s="16">
        <f>IF(J1179&gt;23500000,NA(),IF(C1179=2026,IF(J1179&lt;=4890000,1040000,IF(J1179&lt;=6550000,670000,620000)),IF(J1179&lt;=1320000,950000,IF(J1179&lt;=3360000,880000,IF(J1179&lt;=4890000,680000,IF(J1179&lt;=6550000,630000,580000))))))</f>
        <v/>
      </c>
      <c r="L1179" s="16">
        <f>IF(D1179=1,IF(J1179&lt;=9000000,380000,IF(J1179&lt;=9500000,260000,IF(J1179&lt;=10000000,130000,0))),0)</f>
        <v/>
      </c>
      <c r="M1179" s="16">
        <f>IF(D1179=1,IF(J1179&lt;=9000000,330000,IF(J1179&lt;=9500000,220000,IF(J1179&lt;=10000000,110000,0))),0)</f>
        <v/>
      </c>
      <c r="N1179" s="16">
        <f>IF(D1179=1,IF(J1179&lt;=9000000,50000,IF(J1179&lt;=9500000,40000,IF(J1179&lt;=10000000,20000,0))),0)</f>
        <v/>
      </c>
      <c r="O1179" s="16">
        <f>MAX(0,ROUNDDOWN(J1179-G1179-K1179-L1179-E1179*380000-F1179*630000-H1179,-3))</f>
        <v/>
      </c>
      <c r="P1179" s="16">
        <f>MAX(0,ROUNDDOWN(J1179-G1179-430000-M1179-E1179*330000-F1179*450000-I1179,-3))</f>
        <v/>
      </c>
      <c r="Q1179" s="16">
        <f>50000+N1179+E1179*50000+F1179*180000</f>
        <v/>
      </c>
      <c r="R1179" s="16">
        <f>IF(P1179&lt;=2000000,MIN(Q1179,P1179),MAX(Q1179-(P1179-2000000),50000))*0.05</f>
        <v/>
      </c>
      <c r="S1179" s="16">
        <f>MAX(0,P1179*0.1-R1179)</f>
        <v/>
      </c>
      <c r="T1179" s="16">
        <f>Q1179+MAX(0,K1179-480000)</f>
        <v/>
      </c>
      <c r="U1179" s="16">
        <f>P1179-T1179</f>
        <v/>
      </c>
      <c r="V1179" s="17">
        <f>IF(U1179&lt;0,0,LOOKUP(U1179,{0,1950001,3300001,6950001,9000001,18000001,40000001},{0.05,0.1,0.2,0.23,0.33,0.4,0.45}))</f>
        <v/>
      </c>
      <c r="W1179" s="18">
        <f>IF(U1179&lt;0,0.9,0.9-V1179*1.021)</f>
        <v/>
      </c>
      <c r="X1179" s="16">
        <f>ROUNDDOWN(S1179*0.2/W1179+2000,0)</f>
        <v/>
      </c>
      <c r="Y1179" s="17">
        <f>IF(O1179&lt;=0,0,LOOKUP(O1179,{0,1950001,3300001,6950001,9000001,18000001,40000001},{0.05,0.1,0.2,0.23,0.33,0.4,0.45}))</f>
        <v/>
      </c>
    </row>
    <row r="1180">
      <c r="A1180" t="inlineStr">
        <is>
          <t>1万円刻み</t>
        </is>
      </c>
      <c r="B1180" s="16">
        <f>'3_1万円刻み'!$A$174</f>
        <v/>
      </c>
      <c r="C1180" t="n">
        <v>2026</v>
      </c>
      <c r="D1180" t="n">
        <v>1</v>
      </c>
      <c r="E1180" t="n">
        <v>0</v>
      </c>
      <c r="F1180" t="n">
        <v>0</v>
      </c>
      <c r="G1180" s="16">
        <f>ROUND(MIN(B1180/12,650000)*12*0.0915+MIN(B1180/12,1390000)*12*(0.0504+0)+B1180*0.005,0)</f>
        <v/>
      </c>
      <c r="H1180" t="n">
        <v>0</v>
      </c>
      <c r="I1180" t="n">
        <v>0</v>
      </c>
      <c r="J1180" s="16">
        <f>IF(C1180=2026,IF(B1180&lt;741000,0,IF(B1180&lt;2191000,B1180-740000,IF(B1180&lt;2193000,1451000,IF(B1180&lt;2196000,1453000,IF(B1180&lt;2200000,1456000,IF(B1180&lt;3600000,ROUNDDOWN(B1180/4,-3)*2.8-80000,IF(B1180&lt;6600000,ROUNDDOWN(B1180/4,-3)*3.2-440000,IF(B1180&lt;8500000,ROUNDDOWN(B1180*0.9,0)-1100000,B1180-1950000)))))))),IF(B1180&lt;651000,0,IF(B1180&lt;1900000,B1180-650000,IF(B1180&lt;3600000,ROUNDDOWN(B1180/4,-3)*2.8-80000,IF(B1180&lt;6600000,ROUNDDOWN(B1180/4,-3)*3.2-440000,IF(B1180&lt;8500000,ROUNDDOWN(B1180*0.9,0)-1100000,B1180-1950000))))))</f>
        <v/>
      </c>
      <c r="K1180" s="16">
        <f>IF(J1180&gt;23500000,NA(),IF(C1180=2026,IF(J1180&lt;=4890000,1040000,IF(J1180&lt;=6550000,670000,620000)),IF(J1180&lt;=1320000,950000,IF(J1180&lt;=3360000,880000,IF(J1180&lt;=4890000,680000,IF(J1180&lt;=6550000,630000,580000))))))</f>
        <v/>
      </c>
      <c r="L1180" s="16">
        <f>IF(D1180=1,IF(J1180&lt;=9000000,380000,IF(J1180&lt;=9500000,260000,IF(J1180&lt;=10000000,130000,0))),0)</f>
        <v/>
      </c>
      <c r="M1180" s="16">
        <f>IF(D1180=1,IF(J1180&lt;=9000000,330000,IF(J1180&lt;=9500000,220000,IF(J1180&lt;=10000000,110000,0))),0)</f>
        <v/>
      </c>
      <c r="N1180" s="16">
        <f>IF(D1180=1,IF(J1180&lt;=9000000,50000,IF(J1180&lt;=9500000,40000,IF(J1180&lt;=10000000,20000,0))),0)</f>
        <v/>
      </c>
      <c r="O1180" s="16">
        <f>MAX(0,ROUNDDOWN(J1180-G1180-K1180-L1180-E1180*380000-F1180*630000-H1180,-3))</f>
        <v/>
      </c>
      <c r="P1180" s="16">
        <f>MAX(0,ROUNDDOWN(J1180-G1180-430000-M1180-E1180*330000-F1180*450000-I1180,-3))</f>
        <v/>
      </c>
      <c r="Q1180" s="16">
        <f>50000+N1180+E1180*50000+F1180*180000</f>
        <v/>
      </c>
      <c r="R1180" s="16">
        <f>IF(P1180&lt;=2000000,MIN(Q1180,P1180),MAX(Q1180-(P1180-2000000),50000))*0.05</f>
        <v/>
      </c>
      <c r="S1180" s="16">
        <f>MAX(0,P1180*0.1-R1180)</f>
        <v/>
      </c>
      <c r="T1180" s="16">
        <f>Q1180+MAX(0,K1180-480000)</f>
        <v/>
      </c>
      <c r="U1180" s="16">
        <f>P1180-T1180</f>
        <v/>
      </c>
      <c r="V1180" s="17">
        <f>IF(U1180&lt;0,0,LOOKUP(U1180,{0,1950001,3300001,6950001,9000001,18000001,40000001},{0.05,0.1,0.2,0.23,0.33,0.4,0.45}))</f>
        <v/>
      </c>
      <c r="W1180" s="18">
        <f>IF(U1180&lt;0,0.9,0.9-V1180*1.021)</f>
        <v/>
      </c>
      <c r="X1180" s="16">
        <f>ROUNDDOWN(S1180*0.2/W1180+2000,0)</f>
        <v/>
      </c>
      <c r="Y1180" s="17">
        <f>IF(O1180&lt;=0,0,LOOKUP(O1180,{0,1950001,3300001,6950001,9000001,18000001,40000001},{0.05,0.1,0.2,0.23,0.33,0.4,0.45}))</f>
        <v/>
      </c>
    </row>
    <row r="1181">
      <c r="A1181" t="inlineStr">
        <is>
          <t>1万円刻み</t>
        </is>
      </c>
      <c r="B1181" s="16">
        <f>'3_1万円刻み'!$A$175</f>
        <v/>
      </c>
      <c r="C1181" t="n">
        <v>2025</v>
      </c>
      <c r="D1181" t="n">
        <v>0</v>
      </c>
      <c r="E1181" t="n">
        <v>0</v>
      </c>
      <c r="F1181" t="n">
        <v>0</v>
      </c>
      <c r="G1181" s="16">
        <f>ROUND(MIN(B1181/12,650000)*12*0.0915+MIN(B1181/12,1390000)*12*(0.0504+0)+B1181*0.005,0)</f>
        <v/>
      </c>
      <c r="H1181" t="n">
        <v>0</v>
      </c>
      <c r="I1181" t="n">
        <v>0</v>
      </c>
      <c r="J1181" s="16">
        <f>IF(C1181=2026,IF(B1181&lt;741000,0,IF(B1181&lt;2191000,B1181-740000,IF(B1181&lt;2193000,1451000,IF(B1181&lt;2196000,1453000,IF(B1181&lt;2200000,1456000,IF(B1181&lt;3600000,ROUNDDOWN(B1181/4,-3)*2.8-80000,IF(B1181&lt;6600000,ROUNDDOWN(B1181/4,-3)*3.2-440000,IF(B1181&lt;8500000,ROUNDDOWN(B1181*0.9,0)-1100000,B1181-1950000)))))))),IF(B1181&lt;651000,0,IF(B1181&lt;1900000,B1181-650000,IF(B1181&lt;3600000,ROUNDDOWN(B1181/4,-3)*2.8-80000,IF(B1181&lt;6600000,ROUNDDOWN(B1181/4,-3)*3.2-440000,IF(B1181&lt;8500000,ROUNDDOWN(B1181*0.9,0)-1100000,B1181-1950000))))))</f>
        <v/>
      </c>
      <c r="K1181" s="16">
        <f>IF(J1181&gt;23500000,NA(),IF(C1181=2026,IF(J1181&lt;=4890000,1040000,IF(J1181&lt;=6550000,670000,620000)),IF(J1181&lt;=1320000,950000,IF(J1181&lt;=3360000,880000,IF(J1181&lt;=4890000,680000,IF(J1181&lt;=6550000,630000,580000))))))</f>
        <v/>
      </c>
      <c r="L1181" s="16">
        <f>IF(D1181=1,IF(J1181&lt;=9000000,380000,IF(J1181&lt;=9500000,260000,IF(J1181&lt;=10000000,130000,0))),0)</f>
        <v/>
      </c>
      <c r="M1181" s="16">
        <f>IF(D1181=1,IF(J1181&lt;=9000000,330000,IF(J1181&lt;=9500000,220000,IF(J1181&lt;=10000000,110000,0))),0)</f>
        <v/>
      </c>
      <c r="N1181" s="16">
        <f>IF(D1181=1,IF(J1181&lt;=9000000,50000,IF(J1181&lt;=9500000,40000,IF(J1181&lt;=10000000,20000,0))),0)</f>
        <v/>
      </c>
      <c r="O1181" s="16">
        <f>MAX(0,ROUNDDOWN(J1181-G1181-K1181-L1181-E1181*380000-F1181*630000-H1181,-3))</f>
        <v/>
      </c>
      <c r="P1181" s="16">
        <f>MAX(0,ROUNDDOWN(J1181-G1181-430000-M1181-E1181*330000-F1181*450000-I1181,-3))</f>
        <v/>
      </c>
      <c r="Q1181" s="16">
        <f>50000+N1181+E1181*50000+F1181*180000</f>
        <v/>
      </c>
      <c r="R1181" s="16">
        <f>IF(P1181&lt;=2000000,MIN(Q1181,P1181),MAX(Q1181-(P1181-2000000),50000))*0.05</f>
        <v/>
      </c>
      <c r="S1181" s="16">
        <f>MAX(0,P1181*0.1-R1181)</f>
        <v/>
      </c>
      <c r="T1181" s="16">
        <f>Q1181+MAX(0,K1181-480000)</f>
        <v/>
      </c>
      <c r="U1181" s="16">
        <f>P1181-T1181</f>
        <v/>
      </c>
      <c r="V1181" s="17">
        <f>IF(U1181&lt;0,0,LOOKUP(U1181,{0,1950001,3300001,6950001,9000001,18000001,40000001},{0.05,0.1,0.2,0.23,0.33,0.4,0.45}))</f>
        <v/>
      </c>
      <c r="W1181" s="18">
        <f>IF(U1181&lt;0,0.9,0.9-V1181*1.021)</f>
        <v/>
      </c>
      <c r="X1181" s="16">
        <f>ROUNDDOWN(S1181*0.2/W1181+2000,0)</f>
        <v/>
      </c>
      <c r="Y1181" s="17">
        <f>IF(O1181&lt;=0,0,LOOKUP(O1181,{0,1950001,3300001,6950001,9000001,18000001,40000001},{0.05,0.1,0.2,0.23,0.33,0.4,0.45}))</f>
        <v/>
      </c>
    </row>
    <row r="1182">
      <c r="A1182" t="inlineStr">
        <is>
          <t>1万円刻み</t>
        </is>
      </c>
      <c r="B1182" s="16">
        <f>'3_1万円刻み'!$A$175</f>
        <v/>
      </c>
      <c r="C1182" t="n">
        <v>2026</v>
      </c>
      <c r="D1182" t="n">
        <v>0</v>
      </c>
      <c r="E1182" t="n">
        <v>0</v>
      </c>
      <c r="F1182" t="n">
        <v>0</v>
      </c>
      <c r="G1182" s="16">
        <f>ROUND(MIN(B1182/12,650000)*12*0.0915+MIN(B1182/12,1390000)*12*(0.0504+0)+B1182*0.005,0)</f>
        <v/>
      </c>
      <c r="H1182" t="n">
        <v>0</v>
      </c>
      <c r="I1182" t="n">
        <v>0</v>
      </c>
      <c r="J1182" s="16">
        <f>IF(C1182=2026,IF(B1182&lt;741000,0,IF(B1182&lt;2191000,B1182-740000,IF(B1182&lt;2193000,1451000,IF(B1182&lt;2196000,1453000,IF(B1182&lt;2200000,1456000,IF(B1182&lt;3600000,ROUNDDOWN(B1182/4,-3)*2.8-80000,IF(B1182&lt;6600000,ROUNDDOWN(B1182/4,-3)*3.2-440000,IF(B1182&lt;8500000,ROUNDDOWN(B1182*0.9,0)-1100000,B1182-1950000)))))))),IF(B1182&lt;651000,0,IF(B1182&lt;1900000,B1182-650000,IF(B1182&lt;3600000,ROUNDDOWN(B1182/4,-3)*2.8-80000,IF(B1182&lt;6600000,ROUNDDOWN(B1182/4,-3)*3.2-440000,IF(B1182&lt;8500000,ROUNDDOWN(B1182*0.9,0)-1100000,B1182-1950000))))))</f>
        <v/>
      </c>
      <c r="K1182" s="16">
        <f>IF(J1182&gt;23500000,NA(),IF(C1182=2026,IF(J1182&lt;=4890000,1040000,IF(J1182&lt;=6550000,670000,620000)),IF(J1182&lt;=1320000,950000,IF(J1182&lt;=3360000,880000,IF(J1182&lt;=4890000,680000,IF(J1182&lt;=6550000,630000,580000))))))</f>
        <v/>
      </c>
      <c r="L1182" s="16">
        <f>IF(D1182=1,IF(J1182&lt;=9000000,380000,IF(J1182&lt;=9500000,260000,IF(J1182&lt;=10000000,130000,0))),0)</f>
        <v/>
      </c>
      <c r="M1182" s="16">
        <f>IF(D1182=1,IF(J1182&lt;=9000000,330000,IF(J1182&lt;=9500000,220000,IF(J1182&lt;=10000000,110000,0))),0)</f>
        <v/>
      </c>
      <c r="N1182" s="16">
        <f>IF(D1182=1,IF(J1182&lt;=9000000,50000,IF(J1182&lt;=9500000,40000,IF(J1182&lt;=10000000,20000,0))),0)</f>
        <v/>
      </c>
      <c r="O1182" s="16">
        <f>MAX(0,ROUNDDOWN(J1182-G1182-K1182-L1182-E1182*380000-F1182*630000-H1182,-3))</f>
        <v/>
      </c>
      <c r="P1182" s="16">
        <f>MAX(0,ROUNDDOWN(J1182-G1182-430000-M1182-E1182*330000-F1182*450000-I1182,-3))</f>
        <v/>
      </c>
      <c r="Q1182" s="16">
        <f>50000+N1182+E1182*50000+F1182*180000</f>
        <v/>
      </c>
      <c r="R1182" s="16">
        <f>IF(P1182&lt;=2000000,MIN(Q1182,P1182),MAX(Q1182-(P1182-2000000),50000))*0.05</f>
        <v/>
      </c>
      <c r="S1182" s="16">
        <f>MAX(0,P1182*0.1-R1182)</f>
        <v/>
      </c>
      <c r="T1182" s="16">
        <f>Q1182+MAX(0,K1182-480000)</f>
        <v/>
      </c>
      <c r="U1182" s="16">
        <f>P1182-T1182</f>
        <v/>
      </c>
      <c r="V1182" s="17">
        <f>IF(U1182&lt;0,0,LOOKUP(U1182,{0,1950001,3300001,6950001,9000001,18000001,40000001},{0.05,0.1,0.2,0.23,0.33,0.4,0.45}))</f>
        <v/>
      </c>
      <c r="W1182" s="18">
        <f>IF(U1182&lt;0,0.9,0.9-V1182*1.021)</f>
        <v/>
      </c>
      <c r="X1182" s="16">
        <f>ROUNDDOWN(S1182*0.2/W1182+2000,0)</f>
        <v/>
      </c>
      <c r="Y1182" s="17">
        <f>IF(O1182&lt;=0,0,LOOKUP(O1182,{0,1950001,3300001,6950001,9000001,18000001,40000001},{0.05,0.1,0.2,0.23,0.33,0.4,0.45}))</f>
        <v/>
      </c>
    </row>
    <row r="1183">
      <c r="A1183" t="inlineStr">
        <is>
          <t>1万円刻み</t>
        </is>
      </c>
      <c r="B1183" s="16">
        <f>'3_1万円刻み'!$A$175</f>
        <v/>
      </c>
      <c r="C1183" t="n">
        <v>2025</v>
      </c>
      <c r="D1183" t="n">
        <v>1</v>
      </c>
      <c r="E1183" t="n">
        <v>0</v>
      </c>
      <c r="F1183" t="n">
        <v>0</v>
      </c>
      <c r="G1183" s="16">
        <f>ROUND(MIN(B1183/12,650000)*12*0.0915+MIN(B1183/12,1390000)*12*(0.0504+0)+B1183*0.005,0)</f>
        <v/>
      </c>
      <c r="H1183" t="n">
        <v>0</v>
      </c>
      <c r="I1183" t="n">
        <v>0</v>
      </c>
      <c r="J1183" s="16">
        <f>IF(C1183=2026,IF(B1183&lt;741000,0,IF(B1183&lt;2191000,B1183-740000,IF(B1183&lt;2193000,1451000,IF(B1183&lt;2196000,1453000,IF(B1183&lt;2200000,1456000,IF(B1183&lt;3600000,ROUNDDOWN(B1183/4,-3)*2.8-80000,IF(B1183&lt;6600000,ROUNDDOWN(B1183/4,-3)*3.2-440000,IF(B1183&lt;8500000,ROUNDDOWN(B1183*0.9,0)-1100000,B1183-1950000)))))))),IF(B1183&lt;651000,0,IF(B1183&lt;1900000,B1183-650000,IF(B1183&lt;3600000,ROUNDDOWN(B1183/4,-3)*2.8-80000,IF(B1183&lt;6600000,ROUNDDOWN(B1183/4,-3)*3.2-440000,IF(B1183&lt;8500000,ROUNDDOWN(B1183*0.9,0)-1100000,B1183-1950000))))))</f>
        <v/>
      </c>
      <c r="K1183" s="16">
        <f>IF(J1183&gt;23500000,NA(),IF(C1183=2026,IF(J1183&lt;=4890000,1040000,IF(J1183&lt;=6550000,670000,620000)),IF(J1183&lt;=1320000,950000,IF(J1183&lt;=3360000,880000,IF(J1183&lt;=4890000,680000,IF(J1183&lt;=6550000,630000,580000))))))</f>
        <v/>
      </c>
      <c r="L1183" s="16">
        <f>IF(D1183=1,IF(J1183&lt;=9000000,380000,IF(J1183&lt;=9500000,260000,IF(J1183&lt;=10000000,130000,0))),0)</f>
        <v/>
      </c>
      <c r="M1183" s="16">
        <f>IF(D1183=1,IF(J1183&lt;=9000000,330000,IF(J1183&lt;=9500000,220000,IF(J1183&lt;=10000000,110000,0))),0)</f>
        <v/>
      </c>
      <c r="N1183" s="16">
        <f>IF(D1183=1,IF(J1183&lt;=9000000,50000,IF(J1183&lt;=9500000,40000,IF(J1183&lt;=10000000,20000,0))),0)</f>
        <v/>
      </c>
      <c r="O1183" s="16">
        <f>MAX(0,ROUNDDOWN(J1183-G1183-K1183-L1183-E1183*380000-F1183*630000-H1183,-3))</f>
        <v/>
      </c>
      <c r="P1183" s="16">
        <f>MAX(0,ROUNDDOWN(J1183-G1183-430000-M1183-E1183*330000-F1183*450000-I1183,-3))</f>
        <v/>
      </c>
      <c r="Q1183" s="16">
        <f>50000+N1183+E1183*50000+F1183*180000</f>
        <v/>
      </c>
      <c r="R1183" s="16">
        <f>IF(P1183&lt;=2000000,MIN(Q1183,P1183),MAX(Q1183-(P1183-2000000),50000))*0.05</f>
        <v/>
      </c>
      <c r="S1183" s="16">
        <f>MAX(0,P1183*0.1-R1183)</f>
        <v/>
      </c>
      <c r="T1183" s="16">
        <f>Q1183+MAX(0,K1183-480000)</f>
        <v/>
      </c>
      <c r="U1183" s="16">
        <f>P1183-T1183</f>
        <v/>
      </c>
      <c r="V1183" s="17">
        <f>IF(U1183&lt;0,0,LOOKUP(U1183,{0,1950001,3300001,6950001,9000001,18000001,40000001},{0.05,0.1,0.2,0.23,0.33,0.4,0.45}))</f>
        <v/>
      </c>
      <c r="W1183" s="18">
        <f>IF(U1183&lt;0,0.9,0.9-V1183*1.021)</f>
        <v/>
      </c>
      <c r="X1183" s="16">
        <f>ROUNDDOWN(S1183*0.2/W1183+2000,0)</f>
        <v/>
      </c>
      <c r="Y1183" s="17">
        <f>IF(O1183&lt;=0,0,LOOKUP(O1183,{0,1950001,3300001,6950001,9000001,18000001,40000001},{0.05,0.1,0.2,0.23,0.33,0.4,0.45}))</f>
        <v/>
      </c>
    </row>
    <row r="1184">
      <c r="A1184" t="inlineStr">
        <is>
          <t>1万円刻み</t>
        </is>
      </c>
      <c r="B1184" s="16">
        <f>'3_1万円刻み'!$A$175</f>
        <v/>
      </c>
      <c r="C1184" t="n">
        <v>2026</v>
      </c>
      <c r="D1184" t="n">
        <v>1</v>
      </c>
      <c r="E1184" t="n">
        <v>0</v>
      </c>
      <c r="F1184" t="n">
        <v>0</v>
      </c>
      <c r="G1184" s="16">
        <f>ROUND(MIN(B1184/12,650000)*12*0.0915+MIN(B1184/12,1390000)*12*(0.0504+0)+B1184*0.005,0)</f>
        <v/>
      </c>
      <c r="H1184" t="n">
        <v>0</v>
      </c>
      <c r="I1184" t="n">
        <v>0</v>
      </c>
      <c r="J1184" s="16">
        <f>IF(C1184=2026,IF(B1184&lt;741000,0,IF(B1184&lt;2191000,B1184-740000,IF(B1184&lt;2193000,1451000,IF(B1184&lt;2196000,1453000,IF(B1184&lt;2200000,1456000,IF(B1184&lt;3600000,ROUNDDOWN(B1184/4,-3)*2.8-80000,IF(B1184&lt;6600000,ROUNDDOWN(B1184/4,-3)*3.2-440000,IF(B1184&lt;8500000,ROUNDDOWN(B1184*0.9,0)-1100000,B1184-1950000)))))))),IF(B1184&lt;651000,0,IF(B1184&lt;1900000,B1184-650000,IF(B1184&lt;3600000,ROUNDDOWN(B1184/4,-3)*2.8-80000,IF(B1184&lt;6600000,ROUNDDOWN(B1184/4,-3)*3.2-440000,IF(B1184&lt;8500000,ROUNDDOWN(B1184*0.9,0)-1100000,B1184-1950000))))))</f>
        <v/>
      </c>
      <c r="K1184" s="16">
        <f>IF(J1184&gt;23500000,NA(),IF(C1184=2026,IF(J1184&lt;=4890000,1040000,IF(J1184&lt;=6550000,670000,620000)),IF(J1184&lt;=1320000,950000,IF(J1184&lt;=3360000,880000,IF(J1184&lt;=4890000,680000,IF(J1184&lt;=6550000,630000,580000))))))</f>
        <v/>
      </c>
      <c r="L1184" s="16">
        <f>IF(D1184=1,IF(J1184&lt;=9000000,380000,IF(J1184&lt;=9500000,260000,IF(J1184&lt;=10000000,130000,0))),0)</f>
        <v/>
      </c>
      <c r="M1184" s="16">
        <f>IF(D1184=1,IF(J1184&lt;=9000000,330000,IF(J1184&lt;=9500000,220000,IF(J1184&lt;=10000000,110000,0))),0)</f>
        <v/>
      </c>
      <c r="N1184" s="16">
        <f>IF(D1184=1,IF(J1184&lt;=9000000,50000,IF(J1184&lt;=9500000,40000,IF(J1184&lt;=10000000,20000,0))),0)</f>
        <v/>
      </c>
      <c r="O1184" s="16">
        <f>MAX(0,ROUNDDOWN(J1184-G1184-K1184-L1184-E1184*380000-F1184*630000-H1184,-3))</f>
        <v/>
      </c>
      <c r="P1184" s="16">
        <f>MAX(0,ROUNDDOWN(J1184-G1184-430000-M1184-E1184*330000-F1184*450000-I1184,-3))</f>
        <v/>
      </c>
      <c r="Q1184" s="16">
        <f>50000+N1184+E1184*50000+F1184*180000</f>
        <v/>
      </c>
      <c r="R1184" s="16">
        <f>IF(P1184&lt;=2000000,MIN(Q1184,P1184),MAX(Q1184-(P1184-2000000),50000))*0.05</f>
        <v/>
      </c>
      <c r="S1184" s="16">
        <f>MAX(0,P1184*0.1-R1184)</f>
        <v/>
      </c>
      <c r="T1184" s="16">
        <f>Q1184+MAX(0,K1184-480000)</f>
        <v/>
      </c>
      <c r="U1184" s="16">
        <f>P1184-T1184</f>
        <v/>
      </c>
      <c r="V1184" s="17">
        <f>IF(U1184&lt;0,0,LOOKUP(U1184,{0,1950001,3300001,6950001,9000001,18000001,40000001},{0.05,0.1,0.2,0.23,0.33,0.4,0.45}))</f>
        <v/>
      </c>
      <c r="W1184" s="18">
        <f>IF(U1184&lt;0,0.9,0.9-V1184*1.021)</f>
        <v/>
      </c>
      <c r="X1184" s="16">
        <f>ROUNDDOWN(S1184*0.2/W1184+2000,0)</f>
        <v/>
      </c>
      <c r="Y1184" s="17">
        <f>IF(O1184&lt;=0,0,LOOKUP(O1184,{0,1950001,3300001,6950001,9000001,18000001,40000001},{0.05,0.1,0.2,0.23,0.33,0.4,0.45}))</f>
        <v/>
      </c>
    </row>
    <row r="1185">
      <c r="A1185" t="inlineStr">
        <is>
          <t>1万円刻み</t>
        </is>
      </c>
      <c r="B1185" s="16">
        <f>'3_1万円刻み'!$A$176</f>
        <v/>
      </c>
      <c r="C1185" t="n">
        <v>2025</v>
      </c>
      <c r="D1185" t="n">
        <v>0</v>
      </c>
      <c r="E1185" t="n">
        <v>0</v>
      </c>
      <c r="F1185" t="n">
        <v>0</v>
      </c>
      <c r="G1185" s="16">
        <f>ROUND(MIN(B1185/12,650000)*12*0.0915+MIN(B1185/12,1390000)*12*(0.0504+0)+B1185*0.005,0)</f>
        <v/>
      </c>
      <c r="H1185" t="n">
        <v>0</v>
      </c>
      <c r="I1185" t="n">
        <v>0</v>
      </c>
      <c r="J1185" s="16">
        <f>IF(C1185=2026,IF(B1185&lt;741000,0,IF(B1185&lt;2191000,B1185-740000,IF(B1185&lt;2193000,1451000,IF(B1185&lt;2196000,1453000,IF(B1185&lt;2200000,1456000,IF(B1185&lt;3600000,ROUNDDOWN(B1185/4,-3)*2.8-80000,IF(B1185&lt;6600000,ROUNDDOWN(B1185/4,-3)*3.2-440000,IF(B1185&lt;8500000,ROUNDDOWN(B1185*0.9,0)-1100000,B1185-1950000)))))))),IF(B1185&lt;651000,0,IF(B1185&lt;1900000,B1185-650000,IF(B1185&lt;3600000,ROUNDDOWN(B1185/4,-3)*2.8-80000,IF(B1185&lt;6600000,ROUNDDOWN(B1185/4,-3)*3.2-440000,IF(B1185&lt;8500000,ROUNDDOWN(B1185*0.9,0)-1100000,B1185-1950000))))))</f>
        <v/>
      </c>
      <c r="K1185" s="16">
        <f>IF(J1185&gt;23500000,NA(),IF(C1185=2026,IF(J1185&lt;=4890000,1040000,IF(J1185&lt;=6550000,670000,620000)),IF(J1185&lt;=1320000,950000,IF(J1185&lt;=3360000,880000,IF(J1185&lt;=4890000,680000,IF(J1185&lt;=6550000,630000,580000))))))</f>
        <v/>
      </c>
      <c r="L1185" s="16">
        <f>IF(D1185=1,IF(J1185&lt;=9000000,380000,IF(J1185&lt;=9500000,260000,IF(J1185&lt;=10000000,130000,0))),0)</f>
        <v/>
      </c>
      <c r="M1185" s="16">
        <f>IF(D1185=1,IF(J1185&lt;=9000000,330000,IF(J1185&lt;=9500000,220000,IF(J1185&lt;=10000000,110000,0))),0)</f>
        <v/>
      </c>
      <c r="N1185" s="16">
        <f>IF(D1185=1,IF(J1185&lt;=9000000,50000,IF(J1185&lt;=9500000,40000,IF(J1185&lt;=10000000,20000,0))),0)</f>
        <v/>
      </c>
      <c r="O1185" s="16">
        <f>MAX(0,ROUNDDOWN(J1185-G1185-K1185-L1185-E1185*380000-F1185*630000-H1185,-3))</f>
        <v/>
      </c>
      <c r="P1185" s="16">
        <f>MAX(0,ROUNDDOWN(J1185-G1185-430000-M1185-E1185*330000-F1185*450000-I1185,-3))</f>
        <v/>
      </c>
      <c r="Q1185" s="16">
        <f>50000+N1185+E1185*50000+F1185*180000</f>
        <v/>
      </c>
      <c r="R1185" s="16">
        <f>IF(P1185&lt;=2000000,MIN(Q1185,P1185),MAX(Q1185-(P1185-2000000),50000))*0.05</f>
        <v/>
      </c>
      <c r="S1185" s="16">
        <f>MAX(0,P1185*0.1-R1185)</f>
        <v/>
      </c>
      <c r="T1185" s="16">
        <f>Q1185+MAX(0,K1185-480000)</f>
        <v/>
      </c>
      <c r="U1185" s="16">
        <f>P1185-T1185</f>
        <v/>
      </c>
      <c r="V1185" s="17">
        <f>IF(U1185&lt;0,0,LOOKUP(U1185,{0,1950001,3300001,6950001,9000001,18000001,40000001},{0.05,0.1,0.2,0.23,0.33,0.4,0.45}))</f>
        <v/>
      </c>
      <c r="W1185" s="18">
        <f>IF(U1185&lt;0,0.9,0.9-V1185*1.021)</f>
        <v/>
      </c>
      <c r="X1185" s="16">
        <f>ROUNDDOWN(S1185*0.2/W1185+2000,0)</f>
        <v/>
      </c>
      <c r="Y1185" s="17">
        <f>IF(O1185&lt;=0,0,LOOKUP(O1185,{0,1950001,3300001,6950001,9000001,18000001,40000001},{0.05,0.1,0.2,0.23,0.33,0.4,0.45}))</f>
        <v/>
      </c>
    </row>
    <row r="1186">
      <c r="A1186" t="inlineStr">
        <is>
          <t>1万円刻み</t>
        </is>
      </c>
      <c r="B1186" s="16">
        <f>'3_1万円刻み'!$A$176</f>
        <v/>
      </c>
      <c r="C1186" t="n">
        <v>2026</v>
      </c>
      <c r="D1186" t="n">
        <v>0</v>
      </c>
      <c r="E1186" t="n">
        <v>0</v>
      </c>
      <c r="F1186" t="n">
        <v>0</v>
      </c>
      <c r="G1186" s="16">
        <f>ROUND(MIN(B1186/12,650000)*12*0.0915+MIN(B1186/12,1390000)*12*(0.0504+0)+B1186*0.005,0)</f>
        <v/>
      </c>
      <c r="H1186" t="n">
        <v>0</v>
      </c>
      <c r="I1186" t="n">
        <v>0</v>
      </c>
      <c r="J1186" s="16">
        <f>IF(C1186=2026,IF(B1186&lt;741000,0,IF(B1186&lt;2191000,B1186-740000,IF(B1186&lt;2193000,1451000,IF(B1186&lt;2196000,1453000,IF(B1186&lt;2200000,1456000,IF(B1186&lt;3600000,ROUNDDOWN(B1186/4,-3)*2.8-80000,IF(B1186&lt;6600000,ROUNDDOWN(B1186/4,-3)*3.2-440000,IF(B1186&lt;8500000,ROUNDDOWN(B1186*0.9,0)-1100000,B1186-1950000)))))))),IF(B1186&lt;651000,0,IF(B1186&lt;1900000,B1186-650000,IF(B1186&lt;3600000,ROUNDDOWN(B1186/4,-3)*2.8-80000,IF(B1186&lt;6600000,ROUNDDOWN(B1186/4,-3)*3.2-440000,IF(B1186&lt;8500000,ROUNDDOWN(B1186*0.9,0)-1100000,B1186-1950000))))))</f>
        <v/>
      </c>
      <c r="K1186" s="16">
        <f>IF(J1186&gt;23500000,NA(),IF(C1186=2026,IF(J1186&lt;=4890000,1040000,IF(J1186&lt;=6550000,670000,620000)),IF(J1186&lt;=1320000,950000,IF(J1186&lt;=3360000,880000,IF(J1186&lt;=4890000,680000,IF(J1186&lt;=6550000,630000,580000))))))</f>
        <v/>
      </c>
      <c r="L1186" s="16">
        <f>IF(D1186=1,IF(J1186&lt;=9000000,380000,IF(J1186&lt;=9500000,260000,IF(J1186&lt;=10000000,130000,0))),0)</f>
        <v/>
      </c>
      <c r="M1186" s="16">
        <f>IF(D1186=1,IF(J1186&lt;=9000000,330000,IF(J1186&lt;=9500000,220000,IF(J1186&lt;=10000000,110000,0))),0)</f>
        <v/>
      </c>
      <c r="N1186" s="16">
        <f>IF(D1186=1,IF(J1186&lt;=9000000,50000,IF(J1186&lt;=9500000,40000,IF(J1186&lt;=10000000,20000,0))),0)</f>
        <v/>
      </c>
      <c r="O1186" s="16">
        <f>MAX(0,ROUNDDOWN(J1186-G1186-K1186-L1186-E1186*380000-F1186*630000-H1186,-3))</f>
        <v/>
      </c>
      <c r="P1186" s="16">
        <f>MAX(0,ROUNDDOWN(J1186-G1186-430000-M1186-E1186*330000-F1186*450000-I1186,-3))</f>
        <v/>
      </c>
      <c r="Q1186" s="16">
        <f>50000+N1186+E1186*50000+F1186*180000</f>
        <v/>
      </c>
      <c r="R1186" s="16">
        <f>IF(P1186&lt;=2000000,MIN(Q1186,P1186),MAX(Q1186-(P1186-2000000),50000))*0.05</f>
        <v/>
      </c>
      <c r="S1186" s="16">
        <f>MAX(0,P1186*0.1-R1186)</f>
        <v/>
      </c>
      <c r="T1186" s="16">
        <f>Q1186+MAX(0,K1186-480000)</f>
        <v/>
      </c>
      <c r="U1186" s="16">
        <f>P1186-T1186</f>
        <v/>
      </c>
      <c r="V1186" s="17">
        <f>IF(U1186&lt;0,0,LOOKUP(U1186,{0,1950001,3300001,6950001,9000001,18000001,40000001},{0.05,0.1,0.2,0.23,0.33,0.4,0.45}))</f>
        <v/>
      </c>
      <c r="W1186" s="18">
        <f>IF(U1186&lt;0,0.9,0.9-V1186*1.021)</f>
        <v/>
      </c>
      <c r="X1186" s="16">
        <f>ROUNDDOWN(S1186*0.2/W1186+2000,0)</f>
        <v/>
      </c>
      <c r="Y1186" s="17">
        <f>IF(O1186&lt;=0,0,LOOKUP(O1186,{0,1950001,3300001,6950001,9000001,18000001,40000001},{0.05,0.1,0.2,0.23,0.33,0.4,0.45}))</f>
        <v/>
      </c>
    </row>
    <row r="1187">
      <c r="A1187" t="inlineStr">
        <is>
          <t>1万円刻み</t>
        </is>
      </c>
      <c r="B1187" s="16">
        <f>'3_1万円刻み'!$A$176</f>
        <v/>
      </c>
      <c r="C1187" t="n">
        <v>2025</v>
      </c>
      <c r="D1187" t="n">
        <v>1</v>
      </c>
      <c r="E1187" t="n">
        <v>0</v>
      </c>
      <c r="F1187" t="n">
        <v>0</v>
      </c>
      <c r="G1187" s="16">
        <f>ROUND(MIN(B1187/12,650000)*12*0.0915+MIN(B1187/12,1390000)*12*(0.0504+0)+B1187*0.005,0)</f>
        <v/>
      </c>
      <c r="H1187" t="n">
        <v>0</v>
      </c>
      <c r="I1187" t="n">
        <v>0</v>
      </c>
      <c r="J1187" s="16">
        <f>IF(C1187=2026,IF(B1187&lt;741000,0,IF(B1187&lt;2191000,B1187-740000,IF(B1187&lt;2193000,1451000,IF(B1187&lt;2196000,1453000,IF(B1187&lt;2200000,1456000,IF(B1187&lt;3600000,ROUNDDOWN(B1187/4,-3)*2.8-80000,IF(B1187&lt;6600000,ROUNDDOWN(B1187/4,-3)*3.2-440000,IF(B1187&lt;8500000,ROUNDDOWN(B1187*0.9,0)-1100000,B1187-1950000)))))))),IF(B1187&lt;651000,0,IF(B1187&lt;1900000,B1187-650000,IF(B1187&lt;3600000,ROUNDDOWN(B1187/4,-3)*2.8-80000,IF(B1187&lt;6600000,ROUNDDOWN(B1187/4,-3)*3.2-440000,IF(B1187&lt;8500000,ROUNDDOWN(B1187*0.9,0)-1100000,B1187-1950000))))))</f>
        <v/>
      </c>
      <c r="K1187" s="16">
        <f>IF(J1187&gt;23500000,NA(),IF(C1187=2026,IF(J1187&lt;=4890000,1040000,IF(J1187&lt;=6550000,670000,620000)),IF(J1187&lt;=1320000,950000,IF(J1187&lt;=3360000,880000,IF(J1187&lt;=4890000,680000,IF(J1187&lt;=6550000,630000,580000))))))</f>
        <v/>
      </c>
      <c r="L1187" s="16">
        <f>IF(D1187=1,IF(J1187&lt;=9000000,380000,IF(J1187&lt;=9500000,260000,IF(J1187&lt;=10000000,130000,0))),0)</f>
        <v/>
      </c>
      <c r="M1187" s="16">
        <f>IF(D1187=1,IF(J1187&lt;=9000000,330000,IF(J1187&lt;=9500000,220000,IF(J1187&lt;=10000000,110000,0))),0)</f>
        <v/>
      </c>
      <c r="N1187" s="16">
        <f>IF(D1187=1,IF(J1187&lt;=9000000,50000,IF(J1187&lt;=9500000,40000,IF(J1187&lt;=10000000,20000,0))),0)</f>
        <v/>
      </c>
      <c r="O1187" s="16">
        <f>MAX(0,ROUNDDOWN(J1187-G1187-K1187-L1187-E1187*380000-F1187*630000-H1187,-3))</f>
        <v/>
      </c>
      <c r="P1187" s="16">
        <f>MAX(0,ROUNDDOWN(J1187-G1187-430000-M1187-E1187*330000-F1187*450000-I1187,-3))</f>
        <v/>
      </c>
      <c r="Q1187" s="16">
        <f>50000+N1187+E1187*50000+F1187*180000</f>
        <v/>
      </c>
      <c r="R1187" s="16">
        <f>IF(P1187&lt;=2000000,MIN(Q1187,P1187),MAX(Q1187-(P1187-2000000),50000))*0.05</f>
        <v/>
      </c>
      <c r="S1187" s="16">
        <f>MAX(0,P1187*0.1-R1187)</f>
        <v/>
      </c>
      <c r="T1187" s="16">
        <f>Q1187+MAX(0,K1187-480000)</f>
        <v/>
      </c>
      <c r="U1187" s="16">
        <f>P1187-T1187</f>
        <v/>
      </c>
      <c r="V1187" s="17">
        <f>IF(U1187&lt;0,0,LOOKUP(U1187,{0,1950001,3300001,6950001,9000001,18000001,40000001},{0.05,0.1,0.2,0.23,0.33,0.4,0.45}))</f>
        <v/>
      </c>
      <c r="W1187" s="18">
        <f>IF(U1187&lt;0,0.9,0.9-V1187*1.021)</f>
        <v/>
      </c>
      <c r="X1187" s="16">
        <f>ROUNDDOWN(S1187*0.2/W1187+2000,0)</f>
        <v/>
      </c>
      <c r="Y1187" s="17">
        <f>IF(O1187&lt;=0,0,LOOKUP(O1187,{0,1950001,3300001,6950001,9000001,18000001,40000001},{0.05,0.1,0.2,0.23,0.33,0.4,0.45}))</f>
        <v/>
      </c>
    </row>
    <row r="1188">
      <c r="A1188" t="inlineStr">
        <is>
          <t>1万円刻み</t>
        </is>
      </c>
      <c r="B1188" s="16">
        <f>'3_1万円刻み'!$A$176</f>
        <v/>
      </c>
      <c r="C1188" t="n">
        <v>2026</v>
      </c>
      <c r="D1188" t="n">
        <v>1</v>
      </c>
      <c r="E1188" t="n">
        <v>0</v>
      </c>
      <c r="F1188" t="n">
        <v>0</v>
      </c>
      <c r="G1188" s="16">
        <f>ROUND(MIN(B1188/12,650000)*12*0.0915+MIN(B1188/12,1390000)*12*(0.0504+0)+B1188*0.005,0)</f>
        <v/>
      </c>
      <c r="H1188" t="n">
        <v>0</v>
      </c>
      <c r="I1188" t="n">
        <v>0</v>
      </c>
      <c r="J1188" s="16">
        <f>IF(C1188=2026,IF(B1188&lt;741000,0,IF(B1188&lt;2191000,B1188-740000,IF(B1188&lt;2193000,1451000,IF(B1188&lt;2196000,1453000,IF(B1188&lt;2200000,1456000,IF(B1188&lt;3600000,ROUNDDOWN(B1188/4,-3)*2.8-80000,IF(B1188&lt;6600000,ROUNDDOWN(B1188/4,-3)*3.2-440000,IF(B1188&lt;8500000,ROUNDDOWN(B1188*0.9,0)-1100000,B1188-1950000)))))))),IF(B1188&lt;651000,0,IF(B1188&lt;1900000,B1188-650000,IF(B1188&lt;3600000,ROUNDDOWN(B1188/4,-3)*2.8-80000,IF(B1188&lt;6600000,ROUNDDOWN(B1188/4,-3)*3.2-440000,IF(B1188&lt;8500000,ROUNDDOWN(B1188*0.9,0)-1100000,B1188-1950000))))))</f>
        <v/>
      </c>
      <c r="K1188" s="16">
        <f>IF(J1188&gt;23500000,NA(),IF(C1188=2026,IF(J1188&lt;=4890000,1040000,IF(J1188&lt;=6550000,670000,620000)),IF(J1188&lt;=1320000,950000,IF(J1188&lt;=3360000,880000,IF(J1188&lt;=4890000,680000,IF(J1188&lt;=6550000,630000,580000))))))</f>
        <v/>
      </c>
      <c r="L1188" s="16">
        <f>IF(D1188=1,IF(J1188&lt;=9000000,380000,IF(J1188&lt;=9500000,260000,IF(J1188&lt;=10000000,130000,0))),0)</f>
        <v/>
      </c>
      <c r="M1188" s="16">
        <f>IF(D1188=1,IF(J1188&lt;=9000000,330000,IF(J1188&lt;=9500000,220000,IF(J1188&lt;=10000000,110000,0))),0)</f>
        <v/>
      </c>
      <c r="N1188" s="16">
        <f>IF(D1188=1,IF(J1188&lt;=9000000,50000,IF(J1188&lt;=9500000,40000,IF(J1188&lt;=10000000,20000,0))),0)</f>
        <v/>
      </c>
      <c r="O1188" s="16">
        <f>MAX(0,ROUNDDOWN(J1188-G1188-K1188-L1188-E1188*380000-F1188*630000-H1188,-3))</f>
        <v/>
      </c>
      <c r="P1188" s="16">
        <f>MAX(0,ROUNDDOWN(J1188-G1188-430000-M1188-E1188*330000-F1188*450000-I1188,-3))</f>
        <v/>
      </c>
      <c r="Q1188" s="16">
        <f>50000+N1188+E1188*50000+F1188*180000</f>
        <v/>
      </c>
      <c r="R1188" s="16">
        <f>IF(P1188&lt;=2000000,MIN(Q1188,P1188),MAX(Q1188-(P1188-2000000),50000))*0.05</f>
        <v/>
      </c>
      <c r="S1188" s="16">
        <f>MAX(0,P1188*0.1-R1188)</f>
        <v/>
      </c>
      <c r="T1188" s="16">
        <f>Q1188+MAX(0,K1188-480000)</f>
        <v/>
      </c>
      <c r="U1188" s="16">
        <f>P1188-T1188</f>
        <v/>
      </c>
      <c r="V1188" s="17">
        <f>IF(U1188&lt;0,0,LOOKUP(U1188,{0,1950001,3300001,6950001,9000001,18000001,40000001},{0.05,0.1,0.2,0.23,0.33,0.4,0.45}))</f>
        <v/>
      </c>
      <c r="W1188" s="18">
        <f>IF(U1188&lt;0,0.9,0.9-V1188*1.021)</f>
        <v/>
      </c>
      <c r="X1188" s="16">
        <f>ROUNDDOWN(S1188*0.2/W1188+2000,0)</f>
        <v/>
      </c>
      <c r="Y1188" s="17">
        <f>IF(O1188&lt;=0,0,LOOKUP(O1188,{0,1950001,3300001,6950001,9000001,18000001,40000001},{0.05,0.1,0.2,0.23,0.33,0.4,0.45}))</f>
        <v/>
      </c>
    </row>
    <row r="1189">
      <c r="A1189" t="inlineStr">
        <is>
          <t>1万円刻み</t>
        </is>
      </c>
      <c r="B1189" s="16">
        <f>'3_1万円刻み'!$A$177</f>
        <v/>
      </c>
      <c r="C1189" t="n">
        <v>2025</v>
      </c>
      <c r="D1189" t="n">
        <v>0</v>
      </c>
      <c r="E1189" t="n">
        <v>0</v>
      </c>
      <c r="F1189" t="n">
        <v>0</v>
      </c>
      <c r="G1189" s="16">
        <f>ROUND(MIN(B1189/12,650000)*12*0.0915+MIN(B1189/12,1390000)*12*(0.0504+0)+B1189*0.005,0)</f>
        <v/>
      </c>
      <c r="H1189" t="n">
        <v>0</v>
      </c>
      <c r="I1189" t="n">
        <v>0</v>
      </c>
      <c r="J1189" s="16">
        <f>IF(C1189=2026,IF(B1189&lt;741000,0,IF(B1189&lt;2191000,B1189-740000,IF(B1189&lt;2193000,1451000,IF(B1189&lt;2196000,1453000,IF(B1189&lt;2200000,1456000,IF(B1189&lt;3600000,ROUNDDOWN(B1189/4,-3)*2.8-80000,IF(B1189&lt;6600000,ROUNDDOWN(B1189/4,-3)*3.2-440000,IF(B1189&lt;8500000,ROUNDDOWN(B1189*0.9,0)-1100000,B1189-1950000)))))))),IF(B1189&lt;651000,0,IF(B1189&lt;1900000,B1189-650000,IF(B1189&lt;3600000,ROUNDDOWN(B1189/4,-3)*2.8-80000,IF(B1189&lt;6600000,ROUNDDOWN(B1189/4,-3)*3.2-440000,IF(B1189&lt;8500000,ROUNDDOWN(B1189*0.9,0)-1100000,B1189-1950000))))))</f>
        <v/>
      </c>
      <c r="K1189" s="16">
        <f>IF(J1189&gt;23500000,NA(),IF(C1189=2026,IF(J1189&lt;=4890000,1040000,IF(J1189&lt;=6550000,670000,620000)),IF(J1189&lt;=1320000,950000,IF(J1189&lt;=3360000,880000,IF(J1189&lt;=4890000,680000,IF(J1189&lt;=6550000,630000,580000))))))</f>
        <v/>
      </c>
      <c r="L1189" s="16">
        <f>IF(D1189=1,IF(J1189&lt;=9000000,380000,IF(J1189&lt;=9500000,260000,IF(J1189&lt;=10000000,130000,0))),0)</f>
        <v/>
      </c>
      <c r="M1189" s="16">
        <f>IF(D1189=1,IF(J1189&lt;=9000000,330000,IF(J1189&lt;=9500000,220000,IF(J1189&lt;=10000000,110000,0))),0)</f>
        <v/>
      </c>
      <c r="N1189" s="16">
        <f>IF(D1189=1,IF(J1189&lt;=9000000,50000,IF(J1189&lt;=9500000,40000,IF(J1189&lt;=10000000,20000,0))),0)</f>
        <v/>
      </c>
      <c r="O1189" s="16">
        <f>MAX(0,ROUNDDOWN(J1189-G1189-K1189-L1189-E1189*380000-F1189*630000-H1189,-3))</f>
        <v/>
      </c>
      <c r="P1189" s="16">
        <f>MAX(0,ROUNDDOWN(J1189-G1189-430000-M1189-E1189*330000-F1189*450000-I1189,-3))</f>
        <v/>
      </c>
      <c r="Q1189" s="16">
        <f>50000+N1189+E1189*50000+F1189*180000</f>
        <v/>
      </c>
      <c r="R1189" s="16">
        <f>IF(P1189&lt;=2000000,MIN(Q1189,P1189),MAX(Q1189-(P1189-2000000),50000))*0.05</f>
        <v/>
      </c>
      <c r="S1189" s="16">
        <f>MAX(0,P1189*0.1-R1189)</f>
        <v/>
      </c>
      <c r="T1189" s="16">
        <f>Q1189+MAX(0,K1189-480000)</f>
        <v/>
      </c>
      <c r="U1189" s="16">
        <f>P1189-T1189</f>
        <v/>
      </c>
      <c r="V1189" s="17">
        <f>IF(U1189&lt;0,0,LOOKUP(U1189,{0,1950001,3300001,6950001,9000001,18000001,40000001},{0.05,0.1,0.2,0.23,0.33,0.4,0.45}))</f>
        <v/>
      </c>
      <c r="W1189" s="18">
        <f>IF(U1189&lt;0,0.9,0.9-V1189*1.021)</f>
        <v/>
      </c>
      <c r="X1189" s="16">
        <f>ROUNDDOWN(S1189*0.2/W1189+2000,0)</f>
        <v/>
      </c>
      <c r="Y1189" s="17">
        <f>IF(O1189&lt;=0,0,LOOKUP(O1189,{0,1950001,3300001,6950001,9000001,18000001,40000001},{0.05,0.1,0.2,0.23,0.33,0.4,0.45}))</f>
        <v/>
      </c>
    </row>
    <row r="1190">
      <c r="A1190" t="inlineStr">
        <is>
          <t>1万円刻み</t>
        </is>
      </c>
      <c r="B1190" s="16">
        <f>'3_1万円刻み'!$A$177</f>
        <v/>
      </c>
      <c r="C1190" t="n">
        <v>2026</v>
      </c>
      <c r="D1190" t="n">
        <v>0</v>
      </c>
      <c r="E1190" t="n">
        <v>0</v>
      </c>
      <c r="F1190" t="n">
        <v>0</v>
      </c>
      <c r="G1190" s="16">
        <f>ROUND(MIN(B1190/12,650000)*12*0.0915+MIN(B1190/12,1390000)*12*(0.0504+0)+B1190*0.005,0)</f>
        <v/>
      </c>
      <c r="H1190" t="n">
        <v>0</v>
      </c>
      <c r="I1190" t="n">
        <v>0</v>
      </c>
      <c r="J1190" s="16">
        <f>IF(C1190=2026,IF(B1190&lt;741000,0,IF(B1190&lt;2191000,B1190-740000,IF(B1190&lt;2193000,1451000,IF(B1190&lt;2196000,1453000,IF(B1190&lt;2200000,1456000,IF(B1190&lt;3600000,ROUNDDOWN(B1190/4,-3)*2.8-80000,IF(B1190&lt;6600000,ROUNDDOWN(B1190/4,-3)*3.2-440000,IF(B1190&lt;8500000,ROUNDDOWN(B1190*0.9,0)-1100000,B1190-1950000)))))))),IF(B1190&lt;651000,0,IF(B1190&lt;1900000,B1190-650000,IF(B1190&lt;3600000,ROUNDDOWN(B1190/4,-3)*2.8-80000,IF(B1190&lt;6600000,ROUNDDOWN(B1190/4,-3)*3.2-440000,IF(B1190&lt;8500000,ROUNDDOWN(B1190*0.9,0)-1100000,B1190-1950000))))))</f>
        <v/>
      </c>
      <c r="K1190" s="16">
        <f>IF(J1190&gt;23500000,NA(),IF(C1190=2026,IF(J1190&lt;=4890000,1040000,IF(J1190&lt;=6550000,670000,620000)),IF(J1190&lt;=1320000,950000,IF(J1190&lt;=3360000,880000,IF(J1190&lt;=4890000,680000,IF(J1190&lt;=6550000,630000,580000))))))</f>
        <v/>
      </c>
      <c r="L1190" s="16">
        <f>IF(D1190=1,IF(J1190&lt;=9000000,380000,IF(J1190&lt;=9500000,260000,IF(J1190&lt;=10000000,130000,0))),0)</f>
        <v/>
      </c>
      <c r="M1190" s="16">
        <f>IF(D1190=1,IF(J1190&lt;=9000000,330000,IF(J1190&lt;=9500000,220000,IF(J1190&lt;=10000000,110000,0))),0)</f>
        <v/>
      </c>
      <c r="N1190" s="16">
        <f>IF(D1190=1,IF(J1190&lt;=9000000,50000,IF(J1190&lt;=9500000,40000,IF(J1190&lt;=10000000,20000,0))),0)</f>
        <v/>
      </c>
      <c r="O1190" s="16">
        <f>MAX(0,ROUNDDOWN(J1190-G1190-K1190-L1190-E1190*380000-F1190*630000-H1190,-3))</f>
        <v/>
      </c>
      <c r="P1190" s="16">
        <f>MAX(0,ROUNDDOWN(J1190-G1190-430000-M1190-E1190*330000-F1190*450000-I1190,-3))</f>
        <v/>
      </c>
      <c r="Q1190" s="16">
        <f>50000+N1190+E1190*50000+F1190*180000</f>
        <v/>
      </c>
      <c r="R1190" s="16">
        <f>IF(P1190&lt;=2000000,MIN(Q1190,P1190),MAX(Q1190-(P1190-2000000),50000))*0.05</f>
        <v/>
      </c>
      <c r="S1190" s="16">
        <f>MAX(0,P1190*0.1-R1190)</f>
        <v/>
      </c>
      <c r="T1190" s="16">
        <f>Q1190+MAX(0,K1190-480000)</f>
        <v/>
      </c>
      <c r="U1190" s="16">
        <f>P1190-T1190</f>
        <v/>
      </c>
      <c r="V1190" s="17">
        <f>IF(U1190&lt;0,0,LOOKUP(U1190,{0,1950001,3300001,6950001,9000001,18000001,40000001},{0.05,0.1,0.2,0.23,0.33,0.4,0.45}))</f>
        <v/>
      </c>
      <c r="W1190" s="18">
        <f>IF(U1190&lt;0,0.9,0.9-V1190*1.021)</f>
        <v/>
      </c>
      <c r="X1190" s="16">
        <f>ROUNDDOWN(S1190*0.2/W1190+2000,0)</f>
        <v/>
      </c>
      <c r="Y1190" s="17">
        <f>IF(O1190&lt;=0,0,LOOKUP(O1190,{0,1950001,3300001,6950001,9000001,18000001,40000001},{0.05,0.1,0.2,0.23,0.33,0.4,0.45}))</f>
        <v/>
      </c>
    </row>
    <row r="1191">
      <c r="A1191" t="inlineStr">
        <is>
          <t>1万円刻み</t>
        </is>
      </c>
      <c r="B1191" s="16">
        <f>'3_1万円刻み'!$A$177</f>
        <v/>
      </c>
      <c r="C1191" t="n">
        <v>2025</v>
      </c>
      <c r="D1191" t="n">
        <v>1</v>
      </c>
      <c r="E1191" t="n">
        <v>0</v>
      </c>
      <c r="F1191" t="n">
        <v>0</v>
      </c>
      <c r="G1191" s="16">
        <f>ROUND(MIN(B1191/12,650000)*12*0.0915+MIN(B1191/12,1390000)*12*(0.0504+0)+B1191*0.005,0)</f>
        <v/>
      </c>
      <c r="H1191" t="n">
        <v>0</v>
      </c>
      <c r="I1191" t="n">
        <v>0</v>
      </c>
      <c r="J1191" s="16">
        <f>IF(C1191=2026,IF(B1191&lt;741000,0,IF(B1191&lt;2191000,B1191-740000,IF(B1191&lt;2193000,1451000,IF(B1191&lt;2196000,1453000,IF(B1191&lt;2200000,1456000,IF(B1191&lt;3600000,ROUNDDOWN(B1191/4,-3)*2.8-80000,IF(B1191&lt;6600000,ROUNDDOWN(B1191/4,-3)*3.2-440000,IF(B1191&lt;8500000,ROUNDDOWN(B1191*0.9,0)-1100000,B1191-1950000)))))))),IF(B1191&lt;651000,0,IF(B1191&lt;1900000,B1191-650000,IF(B1191&lt;3600000,ROUNDDOWN(B1191/4,-3)*2.8-80000,IF(B1191&lt;6600000,ROUNDDOWN(B1191/4,-3)*3.2-440000,IF(B1191&lt;8500000,ROUNDDOWN(B1191*0.9,0)-1100000,B1191-1950000))))))</f>
        <v/>
      </c>
      <c r="K1191" s="16">
        <f>IF(J1191&gt;23500000,NA(),IF(C1191=2026,IF(J1191&lt;=4890000,1040000,IF(J1191&lt;=6550000,670000,620000)),IF(J1191&lt;=1320000,950000,IF(J1191&lt;=3360000,880000,IF(J1191&lt;=4890000,680000,IF(J1191&lt;=6550000,630000,580000))))))</f>
        <v/>
      </c>
      <c r="L1191" s="16">
        <f>IF(D1191=1,IF(J1191&lt;=9000000,380000,IF(J1191&lt;=9500000,260000,IF(J1191&lt;=10000000,130000,0))),0)</f>
        <v/>
      </c>
      <c r="M1191" s="16">
        <f>IF(D1191=1,IF(J1191&lt;=9000000,330000,IF(J1191&lt;=9500000,220000,IF(J1191&lt;=10000000,110000,0))),0)</f>
        <v/>
      </c>
      <c r="N1191" s="16">
        <f>IF(D1191=1,IF(J1191&lt;=9000000,50000,IF(J1191&lt;=9500000,40000,IF(J1191&lt;=10000000,20000,0))),0)</f>
        <v/>
      </c>
      <c r="O1191" s="16">
        <f>MAX(0,ROUNDDOWN(J1191-G1191-K1191-L1191-E1191*380000-F1191*630000-H1191,-3))</f>
        <v/>
      </c>
      <c r="P1191" s="16">
        <f>MAX(0,ROUNDDOWN(J1191-G1191-430000-M1191-E1191*330000-F1191*450000-I1191,-3))</f>
        <v/>
      </c>
      <c r="Q1191" s="16">
        <f>50000+N1191+E1191*50000+F1191*180000</f>
        <v/>
      </c>
      <c r="R1191" s="16">
        <f>IF(P1191&lt;=2000000,MIN(Q1191,P1191),MAX(Q1191-(P1191-2000000),50000))*0.05</f>
        <v/>
      </c>
      <c r="S1191" s="16">
        <f>MAX(0,P1191*0.1-R1191)</f>
        <v/>
      </c>
      <c r="T1191" s="16">
        <f>Q1191+MAX(0,K1191-480000)</f>
        <v/>
      </c>
      <c r="U1191" s="16">
        <f>P1191-T1191</f>
        <v/>
      </c>
      <c r="V1191" s="17">
        <f>IF(U1191&lt;0,0,LOOKUP(U1191,{0,1950001,3300001,6950001,9000001,18000001,40000001},{0.05,0.1,0.2,0.23,0.33,0.4,0.45}))</f>
        <v/>
      </c>
      <c r="W1191" s="18">
        <f>IF(U1191&lt;0,0.9,0.9-V1191*1.021)</f>
        <v/>
      </c>
      <c r="X1191" s="16">
        <f>ROUNDDOWN(S1191*0.2/W1191+2000,0)</f>
        <v/>
      </c>
      <c r="Y1191" s="17">
        <f>IF(O1191&lt;=0,0,LOOKUP(O1191,{0,1950001,3300001,6950001,9000001,18000001,40000001},{0.05,0.1,0.2,0.23,0.33,0.4,0.45}))</f>
        <v/>
      </c>
    </row>
    <row r="1192">
      <c r="A1192" t="inlineStr">
        <is>
          <t>1万円刻み</t>
        </is>
      </c>
      <c r="B1192" s="16">
        <f>'3_1万円刻み'!$A$177</f>
        <v/>
      </c>
      <c r="C1192" t="n">
        <v>2026</v>
      </c>
      <c r="D1192" t="n">
        <v>1</v>
      </c>
      <c r="E1192" t="n">
        <v>0</v>
      </c>
      <c r="F1192" t="n">
        <v>0</v>
      </c>
      <c r="G1192" s="16">
        <f>ROUND(MIN(B1192/12,650000)*12*0.0915+MIN(B1192/12,1390000)*12*(0.0504+0)+B1192*0.005,0)</f>
        <v/>
      </c>
      <c r="H1192" t="n">
        <v>0</v>
      </c>
      <c r="I1192" t="n">
        <v>0</v>
      </c>
      <c r="J1192" s="16">
        <f>IF(C1192=2026,IF(B1192&lt;741000,0,IF(B1192&lt;2191000,B1192-740000,IF(B1192&lt;2193000,1451000,IF(B1192&lt;2196000,1453000,IF(B1192&lt;2200000,1456000,IF(B1192&lt;3600000,ROUNDDOWN(B1192/4,-3)*2.8-80000,IF(B1192&lt;6600000,ROUNDDOWN(B1192/4,-3)*3.2-440000,IF(B1192&lt;8500000,ROUNDDOWN(B1192*0.9,0)-1100000,B1192-1950000)))))))),IF(B1192&lt;651000,0,IF(B1192&lt;1900000,B1192-650000,IF(B1192&lt;3600000,ROUNDDOWN(B1192/4,-3)*2.8-80000,IF(B1192&lt;6600000,ROUNDDOWN(B1192/4,-3)*3.2-440000,IF(B1192&lt;8500000,ROUNDDOWN(B1192*0.9,0)-1100000,B1192-1950000))))))</f>
        <v/>
      </c>
      <c r="K1192" s="16">
        <f>IF(J1192&gt;23500000,NA(),IF(C1192=2026,IF(J1192&lt;=4890000,1040000,IF(J1192&lt;=6550000,670000,620000)),IF(J1192&lt;=1320000,950000,IF(J1192&lt;=3360000,880000,IF(J1192&lt;=4890000,680000,IF(J1192&lt;=6550000,630000,580000))))))</f>
        <v/>
      </c>
      <c r="L1192" s="16">
        <f>IF(D1192=1,IF(J1192&lt;=9000000,380000,IF(J1192&lt;=9500000,260000,IF(J1192&lt;=10000000,130000,0))),0)</f>
        <v/>
      </c>
      <c r="M1192" s="16">
        <f>IF(D1192=1,IF(J1192&lt;=9000000,330000,IF(J1192&lt;=9500000,220000,IF(J1192&lt;=10000000,110000,0))),0)</f>
        <v/>
      </c>
      <c r="N1192" s="16">
        <f>IF(D1192=1,IF(J1192&lt;=9000000,50000,IF(J1192&lt;=9500000,40000,IF(J1192&lt;=10000000,20000,0))),0)</f>
        <v/>
      </c>
      <c r="O1192" s="16">
        <f>MAX(0,ROUNDDOWN(J1192-G1192-K1192-L1192-E1192*380000-F1192*630000-H1192,-3))</f>
        <v/>
      </c>
      <c r="P1192" s="16">
        <f>MAX(0,ROUNDDOWN(J1192-G1192-430000-M1192-E1192*330000-F1192*450000-I1192,-3))</f>
        <v/>
      </c>
      <c r="Q1192" s="16">
        <f>50000+N1192+E1192*50000+F1192*180000</f>
        <v/>
      </c>
      <c r="R1192" s="16">
        <f>IF(P1192&lt;=2000000,MIN(Q1192,P1192),MAX(Q1192-(P1192-2000000),50000))*0.05</f>
        <v/>
      </c>
      <c r="S1192" s="16">
        <f>MAX(0,P1192*0.1-R1192)</f>
        <v/>
      </c>
      <c r="T1192" s="16">
        <f>Q1192+MAX(0,K1192-480000)</f>
        <v/>
      </c>
      <c r="U1192" s="16">
        <f>P1192-T1192</f>
        <v/>
      </c>
      <c r="V1192" s="17">
        <f>IF(U1192&lt;0,0,LOOKUP(U1192,{0,1950001,3300001,6950001,9000001,18000001,40000001},{0.05,0.1,0.2,0.23,0.33,0.4,0.45}))</f>
        <v/>
      </c>
      <c r="W1192" s="18">
        <f>IF(U1192&lt;0,0.9,0.9-V1192*1.021)</f>
        <v/>
      </c>
      <c r="X1192" s="16">
        <f>ROUNDDOWN(S1192*0.2/W1192+2000,0)</f>
        <v/>
      </c>
      <c r="Y1192" s="17">
        <f>IF(O1192&lt;=0,0,LOOKUP(O1192,{0,1950001,3300001,6950001,9000001,18000001,40000001},{0.05,0.1,0.2,0.23,0.33,0.4,0.45}))</f>
        <v/>
      </c>
    </row>
    <row r="1193">
      <c r="A1193" t="inlineStr">
        <is>
          <t>1万円刻み</t>
        </is>
      </c>
      <c r="B1193" s="16">
        <f>'3_1万円刻み'!$A$178</f>
        <v/>
      </c>
      <c r="C1193" t="n">
        <v>2025</v>
      </c>
      <c r="D1193" t="n">
        <v>0</v>
      </c>
      <c r="E1193" t="n">
        <v>0</v>
      </c>
      <c r="F1193" t="n">
        <v>0</v>
      </c>
      <c r="G1193" s="16">
        <f>ROUND(MIN(B1193/12,650000)*12*0.0915+MIN(B1193/12,1390000)*12*(0.0504+0)+B1193*0.005,0)</f>
        <v/>
      </c>
      <c r="H1193" t="n">
        <v>0</v>
      </c>
      <c r="I1193" t="n">
        <v>0</v>
      </c>
      <c r="J1193" s="16">
        <f>IF(C1193=2026,IF(B1193&lt;741000,0,IF(B1193&lt;2191000,B1193-740000,IF(B1193&lt;2193000,1451000,IF(B1193&lt;2196000,1453000,IF(B1193&lt;2200000,1456000,IF(B1193&lt;3600000,ROUNDDOWN(B1193/4,-3)*2.8-80000,IF(B1193&lt;6600000,ROUNDDOWN(B1193/4,-3)*3.2-440000,IF(B1193&lt;8500000,ROUNDDOWN(B1193*0.9,0)-1100000,B1193-1950000)))))))),IF(B1193&lt;651000,0,IF(B1193&lt;1900000,B1193-650000,IF(B1193&lt;3600000,ROUNDDOWN(B1193/4,-3)*2.8-80000,IF(B1193&lt;6600000,ROUNDDOWN(B1193/4,-3)*3.2-440000,IF(B1193&lt;8500000,ROUNDDOWN(B1193*0.9,0)-1100000,B1193-1950000))))))</f>
        <v/>
      </c>
      <c r="K1193" s="16">
        <f>IF(J1193&gt;23500000,NA(),IF(C1193=2026,IF(J1193&lt;=4890000,1040000,IF(J1193&lt;=6550000,670000,620000)),IF(J1193&lt;=1320000,950000,IF(J1193&lt;=3360000,880000,IF(J1193&lt;=4890000,680000,IF(J1193&lt;=6550000,630000,580000))))))</f>
        <v/>
      </c>
      <c r="L1193" s="16">
        <f>IF(D1193=1,IF(J1193&lt;=9000000,380000,IF(J1193&lt;=9500000,260000,IF(J1193&lt;=10000000,130000,0))),0)</f>
        <v/>
      </c>
      <c r="M1193" s="16">
        <f>IF(D1193=1,IF(J1193&lt;=9000000,330000,IF(J1193&lt;=9500000,220000,IF(J1193&lt;=10000000,110000,0))),0)</f>
        <v/>
      </c>
      <c r="N1193" s="16">
        <f>IF(D1193=1,IF(J1193&lt;=9000000,50000,IF(J1193&lt;=9500000,40000,IF(J1193&lt;=10000000,20000,0))),0)</f>
        <v/>
      </c>
      <c r="O1193" s="16">
        <f>MAX(0,ROUNDDOWN(J1193-G1193-K1193-L1193-E1193*380000-F1193*630000-H1193,-3))</f>
        <v/>
      </c>
      <c r="P1193" s="16">
        <f>MAX(0,ROUNDDOWN(J1193-G1193-430000-M1193-E1193*330000-F1193*450000-I1193,-3))</f>
        <v/>
      </c>
      <c r="Q1193" s="16">
        <f>50000+N1193+E1193*50000+F1193*180000</f>
        <v/>
      </c>
      <c r="R1193" s="16">
        <f>IF(P1193&lt;=2000000,MIN(Q1193,P1193),MAX(Q1193-(P1193-2000000),50000))*0.05</f>
        <v/>
      </c>
      <c r="S1193" s="16">
        <f>MAX(0,P1193*0.1-R1193)</f>
        <v/>
      </c>
      <c r="T1193" s="16">
        <f>Q1193+MAX(0,K1193-480000)</f>
        <v/>
      </c>
      <c r="U1193" s="16">
        <f>P1193-T1193</f>
        <v/>
      </c>
      <c r="V1193" s="17">
        <f>IF(U1193&lt;0,0,LOOKUP(U1193,{0,1950001,3300001,6950001,9000001,18000001,40000001},{0.05,0.1,0.2,0.23,0.33,0.4,0.45}))</f>
        <v/>
      </c>
      <c r="W1193" s="18">
        <f>IF(U1193&lt;0,0.9,0.9-V1193*1.021)</f>
        <v/>
      </c>
      <c r="X1193" s="16">
        <f>ROUNDDOWN(S1193*0.2/W1193+2000,0)</f>
        <v/>
      </c>
      <c r="Y1193" s="17">
        <f>IF(O1193&lt;=0,0,LOOKUP(O1193,{0,1950001,3300001,6950001,9000001,18000001,40000001},{0.05,0.1,0.2,0.23,0.33,0.4,0.45}))</f>
        <v/>
      </c>
    </row>
    <row r="1194">
      <c r="A1194" t="inlineStr">
        <is>
          <t>1万円刻み</t>
        </is>
      </c>
      <c r="B1194" s="16">
        <f>'3_1万円刻み'!$A$178</f>
        <v/>
      </c>
      <c r="C1194" t="n">
        <v>2026</v>
      </c>
      <c r="D1194" t="n">
        <v>0</v>
      </c>
      <c r="E1194" t="n">
        <v>0</v>
      </c>
      <c r="F1194" t="n">
        <v>0</v>
      </c>
      <c r="G1194" s="16">
        <f>ROUND(MIN(B1194/12,650000)*12*0.0915+MIN(B1194/12,1390000)*12*(0.0504+0)+B1194*0.005,0)</f>
        <v/>
      </c>
      <c r="H1194" t="n">
        <v>0</v>
      </c>
      <c r="I1194" t="n">
        <v>0</v>
      </c>
      <c r="J1194" s="16">
        <f>IF(C1194=2026,IF(B1194&lt;741000,0,IF(B1194&lt;2191000,B1194-740000,IF(B1194&lt;2193000,1451000,IF(B1194&lt;2196000,1453000,IF(B1194&lt;2200000,1456000,IF(B1194&lt;3600000,ROUNDDOWN(B1194/4,-3)*2.8-80000,IF(B1194&lt;6600000,ROUNDDOWN(B1194/4,-3)*3.2-440000,IF(B1194&lt;8500000,ROUNDDOWN(B1194*0.9,0)-1100000,B1194-1950000)))))))),IF(B1194&lt;651000,0,IF(B1194&lt;1900000,B1194-650000,IF(B1194&lt;3600000,ROUNDDOWN(B1194/4,-3)*2.8-80000,IF(B1194&lt;6600000,ROUNDDOWN(B1194/4,-3)*3.2-440000,IF(B1194&lt;8500000,ROUNDDOWN(B1194*0.9,0)-1100000,B1194-1950000))))))</f>
        <v/>
      </c>
      <c r="K1194" s="16">
        <f>IF(J1194&gt;23500000,NA(),IF(C1194=2026,IF(J1194&lt;=4890000,1040000,IF(J1194&lt;=6550000,670000,620000)),IF(J1194&lt;=1320000,950000,IF(J1194&lt;=3360000,880000,IF(J1194&lt;=4890000,680000,IF(J1194&lt;=6550000,630000,580000))))))</f>
        <v/>
      </c>
      <c r="L1194" s="16">
        <f>IF(D1194=1,IF(J1194&lt;=9000000,380000,IF(J1194&lt;=9500000,260000,IF(J1194&lt;=10000000,130000,0))),0)</f>
        <v/>
      </c>
      <c r="M1194" s="16">
        <f>IF(D1194=1,IF(J1194&lt;=9000000,330000,IF(J1194&lt;=9500000,220000,IF(J1194&lt;=10000000,110000,0))),0)</f>
        <v/>
      </c>
      <c r="N1194" s="16">
        <f>IF(D1194=1,IF(J1194&lt;=9000000,50000,IF(J1194&lt;=9500000,40000,IF(J1194&lt;=10000000,20000,0))),0)</f>
        <v/>
      </c>
      <c r="O1194" s="16">
        <f>MAX(0,ROUNDDOWN(J1194-G1194-K1194-L1194-E1194*380000-F1194*630000-H1194,-3))</f>
        <v/>
      </c>
      <c r="P1194" s="16">
        <f>MAX(0,ROUNDDOWN(J1194-G1194-430000-M1194-E1194*330000-F1194*450000-I1194,-3))</f>
        <v/>
      </c>
      <c r="Q1194" s="16">
        <f>50000+N1194+E1194*50000+F1194*180000</f>
        <v/>
      </c>
      <c r="R1194" s="16">
        <f>IF(P1194&lt;=2000000,MIN(Q1194,P1194),MAX(Q1194-(P1194-2000000),50000))*0.05</f>
        <v/>
      </c>
      <c r="S1194" s="16">
        <f>MAX(0,P1194*0.1-R1194)</f>
        <v/>
      </c>
      <c r="T1194" s="16">
        <f>Q1194+MAX(0,K1194-480000)</f>
        <v/>
      </c>
      <c r="U1194" s="16">
        <f>P1194-T1194</f>
        <v/>
      </c>
      <c r="V1194" s="17">
        <f>IF(U1194&lt;0,0,LOOKUP(U1194,{0,1950001,3300001,6950001,9000001,18000001,40000001},{0.05,0.1,0.2,0.23,0.33,0.4,0.45}))</f>
        <v/>
      </c>
      <c r="W1194" s="18">
        <f>IF(U1194&lt;0,0.9,0.9-V1194*1.021)</f>
        <v/>
      </c>
      <c r="X1194" s="16">
        <f>ROUNDDOWN(S1194*0.2/W1194+2000,0)</f>
        <v/>
      </c>
      <c r="Y1194" s="17">
        <f>IF(O1194&lt;=0,0,LOOKUP(O1194,{0,1950001,3300001,6950001,9000001,18000001,40000001},{0.05,0.1,0.2,0.23,0.33,0.4,0.45}))</f>
        <v/>
      </c>
    </row>
    <row r="1195">
      <c r="A1195" t="inlineStr">
        <is>
          <t>1万円刻み</t>
        </is>
      </c>
      <c r="B1195" s="16">
        <f>'3_1万円刻み'!$A$178</f>
        <v/>
      </c>
      <c r="C1195" t="n">
        <v>2025</v>
      </c>
      <c r="D1195" t="n">
        <v>1</v>
      </c>
      <c r="E1195" t="n">
        <v>0</v>
      </c>
      <c r="F1195" t="n">
        <v>0</v>
      </c>
      <c r="G1195" s="16">
        <f>ROUND(MIN(B1195/12,650000)*12*0.0915+MIN(B1195/12,1390000)*12*(0.0504+0)+B1195*0.005,0)</f>
        <v/>
      </c>
      <c r="H1195" t="n">
        <v>0</v>
      </c>
      <c r="I1195" t="n">
        <v>0</v>
      </c>
      <c r="J1195" s="16">
        <f>IF(C1195=2026,IF(B1195&lt;741000,0,IF(B1195&lt;2191000,B1195-740000,IF(B1195&lt;2193000,1451000,IF(B1195&lt;2196000,1453000,IF(B1195&lt;2200000,1456000,IF(B1195&lt;3600000,ROUNDDOWN(B1195/4,-3)*2.8-80000,IF(B1195&lt;6600000,ROUNDDOWN(B1195/4,-3)*3.2-440000,IF(B1195&lt;8500000,ROUNDDOWN(B1195*0.9,0)-1100000,B1195-1950000)))))))),IF(B1195&lt;651000,0,IF(B1195&lt;1900000,B1195-650000,IF(B1195&lt;3600000,ROUNDDOWN(B1195/4,-3)*2.8-80000,IF(B1195&lt;6600000,ROUNDDOWN(B1195/4,-3)*3.2-440000,IF(B1195&lt;8500000,ROUNDDOWN(B1195*0.9,0)-1100000,B1195-1950000))))))</f>
        <v/>
      </c>
      <c r="K1195" s="16">
        <f>IF(J1195&gt;23500000,NA(),IF(C1195=2026,IF(J1195&lt;=4890000,1040000,IF(J1195&lt;=6550000,670000,620000)),IF(J1195&lt;=1320000,950000,IF(J1195&lt;=3360000,880000,IF(J1195&lt;=4890000,680000,IF(J1195&lt;=6550000,630000,580000))))))</f>
        <v/>
      </c>
      <c r="L1195" s="16">
        <f>IF(D1195=1,IF(J1195&lt;=9000000,380000,IF(J1195&lt;=9500000,260000,IF(J1195&lt;=10000000,130000,0))),0)</f>
        <v/>
      </c>
      <c r="M1195" s="16">
        <f>IF(D1195=1,IF(J1195&lt;=9000000,330000,IF(J1195&lt;=9500000,220000,IF(J1195&lt;=10000000,110000,0))),0)</f>
        <v/>
      </c>
      <c r="N1195" s="16">
        <f>IF(D1195=1,IF(J1195&lt;=9000000,50000,IF(J1195&lt;=9500000,40000,IF(J1195&lt;=10000000,20000,0))),0)</f>
        <v/>
      </c>
      <c r="O1195" s="16">
        <f>MAX(0,ROUNDDOWN(J1195-G1195-K1195-L1195-E1195*380000-F1195*630000-H1195,-3))</f>
        <v/>
      </c>
      <c r="P1195" s="16">
        <f>MAX(0,ROUNDDOWN(J1195-G1195-430000-M1195-E1195*330000-F1195*450000-I1195,-3))</f>
        <v/>
      </c>
      <c r="Q1195" s="16">
        <f>50000+N1195+E1195*50000+F1195*180000</f>
        <v/>
      </c>
      <c r="R1195" s="16">
        <f>IF(P1195&lt;=2000000,MIN(Q1195,P1195),MAX(Q1195-(P1195-2000000),50000))*0.05</f>
        <v/>
      </c>
      <c r="S1195" s="16">
        <f>MAX(0,P1195*0.1-R1195)</f>
        <v/>
      </c>
      <c r="T1195" s="16">
        <f>Q1195+MAX(0,K1195-480000)</f>
        <v/>
      </c>
      <c r="U1195" s="16">
        <f>P1195-T1195</f>
        <v/>
      </c>
      <c r="V1195" s="17">
        <f>IF(U1195&lt;0,0,LOOKUP(U1195,{0,1950001,3300001,6950001,9000001,18000001,40000001},{0.05,0.1,0.2,0.23,0.33,0.4,0.45}))</f>
        <v/>
      </c>
      <c r="W1195" s="18">
        <f>IF(U1195&lt;0,0.9,0.9-V1195*1.021)</f>
        <v/>
      </c>
      <c r="X1195" s="16">
        <f>ROUNDDOWN(S1195*0.2/W1195+2000,0)</f>
        <v/>
      </c>
      <c r="Y1195" s="17">
        <f>IF(O1195&lt;=0,0,LOOKUP(O1195,{0,1950001,3300001,6950001,9000001,18000001,40000001},{0.05,0.1,0.2,0.23,0.33,0.4,0.45}))</f>
        <v/>
      </c>
    </row>
    <row r="1196">
      <c r="A1196" t="inlineStr">
        <is>
          <t>1万円刻み</t>
        </is>
      </c>
      <c r="B1196" s="16">
        <f>'3_1万円刻み'!$A$178</f>
        <v/>
      </c>
      <c r="C1196" t="n">
        <v>2026</v>
      </c>
      <c r="D1196" t="n">
        <v>1</v>
      </c>
      <c r="E1196" t="n">
        <v>0</v>
      </c>
      <c r="F1196" t="n">
        <v>0</v>
      </c>
      <c r="G1196" s="16">
        <f>ROUND(MIN(B1196/12,650000)*12*0.0915+MIN(B1196/12,1390000)*12*(0.0504+0)+B1196*0.005,0)</f>
        <v/>
      </c>
      <c r="H1196" t="n">
        <v>0</v>
      </c>
      <c r="I1196" t="n">
        <v>0</v>
      </c>
      <c r="J1196" s="16">
        <f>IF(C1196=2026,IF(B1196&lt;741000,0,IF(B1196&lt;2191000,B1196-740000,IF(B1196&lt;2193000,1451000,IF(B1196&lt;2196000,1453000,IF(B1196&lt;2200000,1456000,IF(B1196&lt;3600000,ROUNDDOWN(B1196/4,-3)*2.8-80000,IF(B1196&lt;6600000,ROUNDDOWN(B1196/4,-3)*3.2-440000,IF(B1196&lt;8500000,ROUNDDOWN(B1196*0.9,0)-1100000,B1196-1950000)))))))),IF(B1196&lt;651000,0,IF(B1196&lt;1900000,B1196-650000,IF(B1196&lt;3600000,ROUNDDOWN(B1196/4,-3)*2.8-80000,IF(B1196&lt;6600000,ROUNDDOWN(B1196/4,-3)*3.2-440000,IF(B1196&lt;8500000,ROUNDDOWN(B1196*0.9,0)-1100000,B1196-1950000))))))</f>
        <v/>
      </c>
      <c r="K1196" s="16">
        <f>IF(J1196&gt;23500000,NA(),IF(C1196=2026,IF(J1196&lt;=4890000,1040000,IF(J1196&lt;=6550000,670000,620000)),IF(J1196&lt;=1320000,950000,IF(J1196&lt;=3360000,880000,IF(J1196&lt;=4890000,680000,IF(J1196&lt;=6550000,630000,580000))))))</f>
        <v/>
      </c>
      <c r="L1196" s="16">
        <f>IF(D1196=1,IF(J1196&lt;=9000000,380000,IF(J1196&lt;=9500000,260000,IF(J1196&lt;=10000000,130000,0))),0)</f>
        <v/>
      </c>
      <c r="M1196" s="16">
        <f>IF(D1196=1,IF(J1196&lt;=9000000,330000,IF(J1196&lt;=9500000,220000,IF(J1196&lt;=10000000,110000,0))),0)</f>
        <v/>
      </c>
      <c r="N1196" s="16">
        <f>IF(D1196=1,IF(J1196&lt;=9000000,50000,IF(J1196&lt;=9500000,40000,IF(J1196&lt;=10000000,20000,0))),0)</f>
        <v/>
      </c>
      <c r="O1196" s="16">
        <f>MAX(0,ROUNDDOWN(J1196-G1196-K1196-L1196-E1196*380000-F1196*630000-H1196,-3))</f>
        <v/>
      </c>
      <c r="P1196" s="16">
        <f>MAX(0,ROUNDDOWN(J1196-G1196-430000-M1196-E1196*330000-F1196*450000-I1196,-3))</f>
        <v/>
      </c>
      <c r="Q1196" s="16">
        <f>50000+N1196+E1196*50000+F1196*180000</f>
        <v/>
      </c>
      <c r="R1196" s="16">
        <f>IF(P1196&lt;=2000000,MIN(Q1196,P1196),MAX(Q1196-(P1196-2000000),50000))*0.05</f>
        <v/>
      </c>
      <c r="S1196" s="16">
        <f>MAX(0,P1196*0.1-R1196)</f>
        <v/>
      </c>
      <c r="T1196" s="16">
        <f>Q1196+MAX(0,K1196-480000)</f>
        <v/>
      </c>
      <c r="U1196" s="16">
        <f>P1196-T1196</f>
        <v/>
      </c>
      <c r="V1196" s="17">
        <f>IF(U1196&lt;0,0,LOOKUP(U1196,{0,1950001,3300001,6950001,9000001,18000001,40000001},{0.05,0.1,0.2,0.23,0.33,0.4,0.45}))</f>
        <v/>
      </c>
      <c r="W1196" s="18">
        <f>IF(U1196&lt;0,0.9,0.9-V1196*1.021)</f>
        <v/>
      </c>
      <c r="X1196" s="16">
        <f>ROUNDDOWN(S1196*0.2/W1196+2000,0)</f>
        <v/>
      </c>
      <c r="Y1196" s="17">
        <f>IF(O1196&lt;=0,0,LOOKUP(O1196,{0,1950001,3300001,6950001,9000001,18000001,40000001},{0.05,0.1,0.2,0.23,0.33,0.4,0.45}))</f>
        <v/>
      </c>
    </row>
    <row r="1197">
      <c r="A1197" t="inlineStr">
        <is>
          <t>1万円刻み</t>
        </is>
      </c>
      <c r="B1197" s="16">
        <f>'3_1万円刻み'!$A$179</f>
        <v/>
      </c>
      <c r="C1197" t="n">
        <v>2025</v>
      </c>
      <c r="D1197" t="n">
        <v>0</v>
      </c>
      <c r="E1197" t="n">
        <v>0</v>
      </c>
      <c r="F1197" t="n">
        <v>0</v>
      </c>
      <c r="G1197" s="16">
        <f>ROUND(MIN(B1197/12,650000)*12*0.0915+MIN(B1197/12,1390000)*12*(0.0504+0)+B1197*0.005,0)</f>
        <v/>
      </c>
      <c r="H1197" t="n">
        <v>0</v>
      </c>
      <c r="I1197" t="n">
        <v>0</v>
      </c>
      <c r="J1197" s="16">
        <f>IF(C1197=2026,IF(B1197&lt;741000,0,IF(B1197&lt;2191000,B1197-740000,IF(B1197&lt;2193000,1451000,IF(B1197&lt;2196000,1453000,IF(B1197&lt;2200000,1456000,IF(B1197&lt;3600000,ROUNDDOWN(B1197/4,-3)*2.8-80000,IF(B1197&lt;6600000,ROUNDDOWN(B1197/4,-3)*3.2-440000,IF(B1197&lt;8500000,ROUNDDOWN(B1197*0.9,0)-1100000,B1197-1950000)))))))),IF(B1197&lt;651000,0,IF(B1197&lt;1900000,B1197-650000,IF(B1197&lt;3600000,ROUNDDOWN(B1197/4,-3)*2.8-80000,IF(B1197&lt;6600000,ROUNDDOWN(B1197/4,-3)*3.2-440000,IF(B1197&lt;8500000,ROUNDDOWN(B1197*0.9,0)-1100000,B1197-1950000))))))</f>
        <v/>
      </c>
      <c r="K1197" s="16">
        <f>IF(J1197&gt;23500000,NA(),IF(C1197=2026,IF(J1197&lt;=4890000,1040000,IF(J1197&lt;=6550000,670000,620000)),IF(J1197&lt;=1320000,950000,IF(J1197&lt;=3360000,880000,IF(J1197&lt;=4890000,680000,IF(J1197&lt;=6550000,630000,580000))))))</f>
        <v/>
      </c>
      <c r="L1197" s="16">
        <f>IF(D1197=1,IF(J1197&lt;=9000000,380000,IF(J1197&lt;=9500000,260000,IF(J1197&lt;=10000000,130000,0))),0)</f>
        <v/>
      </c>
      <c r="M1197" s="16">
        <f>IF(D1197=1,IF(J1197&lt;=9000000,330000,IF(J1197&lt;=9500000,220000,IF(J1197&lt;=10000000,110000,0))),0)</f>
        <v/>
      </c>
      <c r="N1197" s="16">
        <f>IF(D1197=1,IF(J1197&lt;=9000000,50000,IF(J1197&lt;=9500000,40000,IF(J1197&lt;=10000000,20000,0))),0)</f>
        <v/>
      </c>
      <c r="O1197" s="16">
        <f>MAX(0,ROUNDDOWN(J1197-G1197-K1197-L1197-E1197*380000-F1197*630000-H1197,-3))</f>
        <v/>
      </c>
      <c r="P1197" s="16">
        <f>MAX(0,ROUNDDOWN(J1197-G1197-430000-M1197-E1197*330000-F1197*450000-I1197,-3))</f>
        <v/>
      </c>
      <c r="Q1197" s="16">
        <f>50000+N1197+E1197*50000+F1197*180000</f>
        <v/>
      </c>
      <c r="R1197" s="16">
        <f>IF(P1197&lt;=2000000,MIN(Q1197,P1197),MAX(Q1197-(P1197-2000000),50000))*0.05</f>
        <v/>
      </c>
      <c r="S1197" s="16">
        <f>MAX(0,P1197*0.1-R1197)</f>
        <v/>
      </c>
      <c r="T1197" s="16">
        <f>Q1197+MAX(0,K1197-480000)</f>
        <v/>
      </c>
      <c r="U1197" s="16">
        <f>P1197-T1197</f>
        <v/>
      </c>
      <c r="V1197" s="17">
        <f>IF(U1197&lt;0,0,LOOKUP(U1197,{0,1950001,3300001,6950001,9000001,18000001,40000001},{0.05,0.1,0.2,0.23,0.33,0.4,0.45}))</f>
        <v/>
      </c>
      <c r="W1197" s="18">
        <f>IF(U1197&lt;0,0.9,0.9-V1197*1.021)</f>
        <v/>
      </c>
      <c r="X1197" s="16">
        <f>ROUNDDOWN(S1197*0.2/W1197+2000,0)</f>
        <v/>
      </c>
      <c r="Y1197" s="17">
        <f>IF(O1197&lt;=0,0,LOOKUP(O1197,{0,1950001,3300001,6950001,9000001,18000001,40000001},{0.05,0.1,0.2,0.23,0.33,0.4,0.45}))</f>
        <v/>
      </c>
    </row>
    <row r="1198">
      <c r="A1198" t="inlineStr">
        <is>
          <t>1万円刻み</t>
        </is>
      </c>
      <c r="B1198" s="16">
        <f>'3_1万円刻み'!$A$179</f>
        <v/>
      </c>
      <c r="C1198" t="n">
        <v>2026</v>
      </c>
      <c r="D1198" t="n">
        <v>0</v>
      </c>
      <c r="E1198" t="n">
        <v>0</v>
      </c>
      <c r="F1198" t="n">
        <v>0</v>
      </c>
      <c r="G1198" s="16">
        <f>ROUND(MIN(B1198/12,650000)*12*0.0915+MIN(B1198/12,1390000)*12*(0.0504+0)+B1198*0.005,0)</f>
        <v/>
      </c>
      <c r="H1198" t="n">
        <v>0</v>
      </c>
      <c r="I1198" t="n">
        <v>0</v>
      </c>
      <c r="J1198" s="16">
        <f>IF(C1198=2026,IF(B1198&lt;741000,0,IF(B1198&lt;2191000,B1198-740000,IF(B1198&lt;2193000,1451000,IF(B1198&lt;2196000,1453000,IF(B1198&lt;2200000,1456000,IF(B1198&lt;3600000,ROUNDDOWN(B1198/4,-3)*2.8-80000,IF(B1198&lt;6600000,ROUNDDOWN(B1198/4,-3)*3.2-440000,IF(B1198&lt;8500000,ROUNDDOWN(B1198*0.9,0)-1100000,B1198-1950000)))))))),IF(B1198&lt;651000,0,IF(B1198&lt;1900000,B1198-650000,IF(B1198&lt;3600000,ROUNDDOWN(B1198/4,-3)*2.8-80000,IF(B1198&lt;6600000,ROUNDDOWN(B1198/4,-3)*3.2-440000,IF(B1198&lt;8500000,ROUNDDOWN(B1198*0.9,0)-1100000,B1198-1950000))))))</f>
        <v/>
      </c>
      <c r="K1198" s="16">
        <f>IF(J1198&gt;23500000,NA(),IF(C1198=2026,IF(J1198&lt;=4890000,1040000,IF(J1198&lt;=6550000,670000,620000)),IF(J1198&lt;=1320000,950000,IF(J1198&lt;=3360000,880000,IF(J1198&lt;=4890000,680000,IF(J1198&lt;=6550000,630000,580000))))))</f>
        <v/>
      </c>
      <c r="L1198" s="16">
        <f>IF(D1198=1,IF(J1198&lt;=9000000,380000,IF(J1198&lt;=9500000,260000,IF(J1198&lt;=10000000,130000,0))),0)</f>
        <v/>
      </c>
      <c r="M1198" s="16">
        <f>IF(D1198=1,IF(J1198&lt;=9000000,330000,IF(J1198&lt;=9500000,220000,IF(J1198&lt;=10000000,110000,0))),0)</f>
        <v/>
      </c>
      <c r="N1198" s="16">
        <f>IF(D1198=1,IF(J1198&lt;=9000000,50000,IF(J1198&lt;=9500000,40000,IF(J1198&lt;=10000000,20000,0))),0)</f>
        <v/>
      </c>
      <c r="O1198" s="16">
        <f>MAX(0,ROUNDDOWN(J1198-G1198-K1198-L1198-E1198*380000-F1198*630000-H1198,-3))</f>
        <v/>
      </c>
      <c r="P1198" s="16">
        <f>MAX(0,ROUNDDOWN(J1198-G1198-430000-M1198-E1198*330000-F1198*450000-I1198,-3))</f>
        <v/>
      </c>
      <c r="Q1198" s="16">
        <f>50000+N1198+E1198*50000+F1198*180000</f>
        <v/>
      </c>
      <c r="R1198" s="16">
        <f>IF(P1198&lt;=2000000,MIN(Q1198,P1198),MAX(Q1198-(P1198-2000000),50000))*0.05</f>
        <v/>
      </c>
      <c r="S1198" s="16">
        <f>MAX(0,P1198*0.1-R1198)</f>
        <v/>
      </c>
      <c r="T1198" s="16">
        <f>Q1198+MAX(0,K1198-480000)</f>
        <v/>
      </c>
      <c r="U1198" s="16">
        <f>P1198-T1198</f>
        <v/>
      </c>
      <c r="V1198" s="17">
        <f>IF(U1198&lt;0,0,LOOKUP(U1198,{0,1950001,3300001,6950001,9000001,18000001,40000001},{0.05,0.1,0.2,0.23,0.33,0.4,0.45}))</f>
        <v/>
      </c>
      <c r="W1198" s="18">
        <f>IF(U1198&lt;0,0.9,0.9-V1198*1.021)</f>
        <v/>
      </c>
      <c r="X1198" s="16">
        <f>ROUNDDOWN(S1198*0.2/W1198+2000,0)</f>
        <v/>
      </c>
      <c r="Y1198" s="17">
        <f>IF(O1198&lt;=0,0,LOOKUP(O1198,{0,1950001,3300001,6950001,9000001,18000001,40000001},{0.05,0.1,0.2,0.23,0.33,0.4,0.45}))</f>
        <v/>
      </c>
    </row>
    <row r="1199">
      <c r="A1199" t="inlineStr">
        <is>
          <t>1万円刻み</t>
        </is>
      </c>
      <c r="B1199" s="16">
        <f>'3_1万円刻み'!$A$179</f>
        <v/>
      </c>
      <c r="C1199" t="n">
        <v>2025</v>
      </c>
      <c r="D1199" t="n">
        <v>1</v>
      </c>
      <c r="E1199" t="n">
        <v>0</v>
      </c>
      <c r="F1199" t="n">
        <v>0</v>
      </c>
      <c r="G1199" s="16">
        <f>ROUND(MIN(B1199/12,650000)*12*0.0915+MIN(B1199/12,1390000)*12*(0.0504+0)+B1199*0.005,0)</f>
        <v/>
      </c>
      <c r="H1199" t="n">
        <v>0</v>
      </c>
      <c r="I1199" t="n">
        <v>0</v>
      </c>
      <c r="J1199" s="16">
        <f>IF(C1199=2026,IF(B1199&lt;741000,0,IF(B1199&lt;2191000,B1199-740000,IF(B1199&lt;2193000,1451000,IF(B1199&lt;2196000,1453000,IF(B1199&lt;2200000,1456000,IF(B1199&lt;3600000,ROUNDDOWN(B1199/4,-3)*2.8-80000,IF(B1199&lt;6600000,ROUNDDOWN(B1199/4,-3)*3.2-440000,IF(B1199&lt;8500000,ROUNDDOWN(B1199*0.9,0)-1100000,B1199-1950000)))))))),IF(B1199&lt;651000,0,IF(B1199&lt;1900000,B1199-650000,IF(B1199&lt;3600000,ROUNDDOWN(B1199/4,-3)*2.8-80000,IF(B1199&lt;6600000,ROUNDDOWN(B1199/4,-3)*3.2-440000,IF(B1199&lt;8500000,ROUNDDOWN(B1199*0.9,0)-1100000,B1199-1950000))))))</f>
        <v/>
      </c>
      <c r="K1199" s="16">
        <f>IF(J1199&gt;23500000,NA(),IF(C1199=2026,IF(J1199&lt;=4890000,1040000,IF(J1199&lt;=6550000,670000,620000)),IF(J1199&lt;=1320000,950000,IF(J1199&lt;=3360000,880000,IF(J1199&lt;=4890000,680000,IF(J1199&lt;=6550000,630000,580000))))))</f>
        <v/>
      </c>
      <c r="L1199" s="16">
        <f>IF(D1199=1,IF(J1199&lt;=9000000,380000,IF(J1199&lt;=9500000,260000,IF(J1199&lt;=10000000,130000,0))),0)</f>
        <v/>
      </c>
      <c r="M1199" s="16">
        <f>IF(D1199=1,IF(J1199&lt;=9000000,330000,IF(J1199&lt;=9500000,220000,IF(J1199&lt;=10000000,110000,0))),0)</f>
        <v/>
      </c>
      <c r="N1199" s="16">
        <f>IF(D1199=1,IF(J1199&lt;=9000000,50000,IF(J1199&lt;=9500000,40000,IF(J1199&lt;=10000000,20000,0))),0)</f>
        <v/>
      </c>
      <c r="O1199" s="16">
        <f>MAX(0,ROUNDDOWN(J1199-G1199-K1199-L1199-E1199*380000-F1199*630000-H1199,-3))</f>
        <v/>
      </c>
      <c r="P1199" s="16">
        <f>MAX(0,ROUNDDOWN(J1199-G1199-430000-M1199-E1199*330000-F1199*450000-I1199,-3))</f>
        <v/>
      </c>
      <c r="Q1199" s="16">
        <f>50000+N1199+E1199*50000+F1199*180000</f>
        <v/>
      </c>
      <c r="R1199" s="16">
        <f>IF(P1199&lt;=2000000,MIN(Q1199,P1199),MAX(Q1199-(P1199-2000000),50000))*0.05</f>
        <v/>
      </c>
      <c r="S1199" s="16">
        <f>MAX(0,P1199*0.1-R1199)</f>
        <v/>
      </c>
      <c r="T1199" s="16">
        <f>Q1199+MAX(0,K1199-480000)</f>
        <v/>
      </c>
      <c r="U1199" s="16">
        <f>P1199-T1199</f>
        <v/>
      </c>
      <c r="V1199" s="17">
        <f>IF(U1199&lt;0,0,LOOKUP(U1199,{0,1950001,3300001,6950001,9000001,18000001,40000001},{0.05,0.1,0.2,0.23,0.33,0.4,0.45}))</f>
        <v/>
      </c>
      <c r="W1199" s="18">
        <f>IF(U1199&lt;0,0.9,0.9-V1199*1.021)</f>
        <v/>
      </c>
      <c r="X1199" s="16">
        <f>ROUNDDOWN(S1199*0.2/W1199+2000,0)</f>
        <v/>
      </c>
      <c r="Y1199" s="17">
        <f>IF(O1199&lt;=0,0,LOOKUP(O1199,{0,1950001,3300001,6950001,9000001,18000001,40000001},{0.05,0.1,0.2,0.23,0.33,0.4,0.45}))</f>
        <v/>
      </c>
    </row>
    <row r="1200">
      <c r="A1200" t="inlineStr">
        <is>
          <t>1万円刻み</t>
        </is>
      </c>
      <c r="B1200" s="16">
        <f>'3_1万円刻み'!$A$179</f>
        <v/>
      </c>
      <c r="C1200" t="n">
        <v>2026</v>
      </c>
      <c r="D1200" t="n">
        <v>1</v>
      </c>
      <c r="E1200" t="n">
        <v>0</v>
      </c>
      <c r="F1200" t="n">
        <v>0</v>
      </c>
      <c r="G1200" s="16">
        <f>ROUND(MIN(B1200/12,650000)*12*0.0915+MIN(B1200/12,1390000)*12*(0.0504+0)+B1200*0.005,0)</f>
        <v/>
      </c>
      <c r="H1200" t="n">
        <v>0</v>
      </c>
      <c r="I1200" t="n">
        <v>0</v>
      </c>
      <c r="J1200" s="16">
        <f>IF(C1200=2026,IF(B1200&lt;741000,0,IF(B1200&lt;2191000,B1200-740000,IF(B1200&lt;2193000,1451000,IF(B1200&lt;2196000,1453000,IF(B1200&lt;2200000,1456000,IF(B1200&lt;3600000,ROUNDDOWN(B1200/4,-3)*2.8-80000,IF(B1200&lt;6600000,ROUNDDOWN(B1200/4,-3)*3.2-440000,IF(B1200&lt;8500000,ROUNDDOWN(B1200*0.9,0)-1100000,B1200-1950000)))))))),IF(B1200&lt;651000,0,IF(B1200&lt;1900000,B1200-650000,IF(B1200&lt;3600000,ROUNDDOWN(B1200/4,-3)*2.8-80000,IF(B1200&lt;6600000,ROUNDDOWN(B1200/4,-3)*3.2-440000,IF(B1200&lt;8500000,ROUNDDOWN(B1200*0.9,0)-1100000,B1200-1950000))))))</f>
        <v/>
      </c>
      <c r="K1200" s="16">
        <f>IF(J1200&gt;23500000,NA(),IF(C1200=2026,IF(J1200&lt;=4890000,1040000,IF(J1200&lt;=6550000,670000,620000)),IF(J1200&lt;=1320000,950000,IF(J1200&lt;=3360000,880000,IF(J1200&lt;=4890000,680000,IF(J1200&lt;=6550000,630000,580000))))))</f>
        <v/>
      </c>
      <c r="L1200" s="16">
        <f>IF(D1200=1,IF(J1200&lt;=9000000,380000,IF(J1200&lt;=9500000,260000,IF(J1200&lt;=10000000,130000,0))),0)</f>
        <v/>
      </c>
      <c r="M1200" s="16">
        <f>IF(D1200=1,IF(J1200&lt;=9000000,330000,IF(J1200&lt;=9500000,220000,IF(J1200&lt;=10000000,110000,0))),0)</f>
        <v/>
      </c>
      <c r="N1200" s="16">
        <f>IF(D1200=1,IF(J1200&lt;=9000000,50000,IF(J1200&lt;=9500000,40000,IF(J1200&lt;=10000000,20000,0))),0)</f>
        <v/>
      </c>
      <c r="O1200" s="16">
        <f>MAX(0,ROUNDDOWN(J1200-G1200-K1200-L1200-E1200*380000-F1200*630000-H1200,-3))</f>
        <v/>
      </c>
      <c r="P1200" s="16">
        <f>MAX(0,ROUNDDOWN(J1200-G1200-430000-M1200-E1200*330000-F1200*450000-I1200,-3))</f>
        <v/>
      </c>
      <c r="Q1200" s="16">
        <f>50000+N1200+E1200*50000+F1200*180000</f>
        <v/>
      </c>
      <c r="R1200" s="16">
        <f>IF(P1200&lt;=2000000,MIN(Q1200,P1200),MAX(Q1200-(P1200-2000000),50000))*0.05</f>
        <v/>
      </c>
      <c r="S1200" s="16">
        <f>MAX(0,P1200*0.1-R1200)</f>
        <v/>
      </c>
      <c r="T1200" s="16">
        <f>Q1200+MAX(0,K1200-480000)</f>
        <v/>
      </c>
      <c r="U1200" s="16">
        <f>P1200-T1200</f>
        <v/>
      </c>
      <c r="V1200" s="17">
        <f>IF(U1200&lt;0,0,LOOKUP(U1200,{0,1950001,3300001,6950001,9000001,18000001,40000001},{0.05,0.1,0.2,0.23,0.33,0.4,0.45}))</f>
        <v/>
      </c>
      <c r="W1200" s="18">
        <f>IF(U1200&lt;0,0.9,0.9-V1200*1.021)</f>
        <v/>
      </c>
      <c r="X1200" s="16">
        <f>ROUNDDOWN(S1200*0.2/W1200+2000,0)</f>
        <v/>
      </c>
      <c r="Y1200" s="17">
        <f>IF(O1200&lt;=0,0,LOOKUP(O1200,{0,1950001,3300001,6950001,9000001,18000001,40000001},{0.05,0.1,0.2,0.23,0.33,0.4,0.45}))</f>
        <v/>
      </c>
    </row>
    <row r="1201">
      <c r="A1201" t="inlineStr">
        <is>
          <t>1万円刻み</t>
        </is>
      </c>
      <c r="B1201" s="16">
        <f>'3_1万円刻み'!$A$180</f>
        <v/>
      </c>
      <c r="C1201" t="n">
        <v>2025</v>
      </c>
      <c r="D1201" t="n">
        <v>0</v>
      </c>
      <c r="E1201" t="n">
        <v>0</v>
      </c>
      <c r="F1201" t="n">
        <v>0</v>
      </c>
      <c r="G1201" s="16">
        <f>ROUND(MIN(B1201/12,650000)*12*0.0915+MIN(B1201/12,1390000)*12*(0.0504+0)+B1201*0.005,0)</f>
        <v/>
      </c>
      <c r="H1201" t="n">
        <v>0</v>
      </c>
      <c r="I1201" t="n">
        <v>0</v>
      </c>
      <c r="J1201" s="16">
        <f>IF(C1201=2026,IF(B1201&lt;741000,0,IF(B1201&lt;2191000,B1201-740000,IF(B1201&lt;2193000,1451000,IF(B1201&lt;2196000,1453000,IF(B1201&lt;2200000,1456000,IF(B1201&lt;3600000,ROUNDDOWN(B1201/4,-3)*2.8-80000,IF(B1201&lt;6600000,ROUNDDOWN(B1201/4,-3)*3.2-440000,IF(B1201&lt;8500000,ROUNDDOWN(B1201*0.9,0)-1100000,B1201-1950000)))))))),IF(B1201&lt;651000,0,IF(B1201&lt;1900000,B1201-650000,IF(B1201&lt;3600000,ROUNDDOWN(B1201/4,-3)*2.8-80000,IF(B1201&lt;6600000,ROUNDDOWN(B1201/4,-3)*3.2-440000,IF(B1201&lt;8500000,ROUNDDOWN(B1201*0.9,0)-1100000,B1201-1950000))))))</f>
        <v/>
      </c>
      <c r="K1201" s="16">
        <f>IF(J1201&gt;23500000,NA(),IF(C1201=2026,IF(J1201&lt;=4890000,1040000,IF(J1201&lt;=6550000,670000,620000)),IF(J1201&lt;=1320000,950000,IF(J1201&lt;=3360000,880000,IF(J1201&lt;=4890000,680000,IF(J1201&lt;=6550000,630000,580000))))))</f>
        <v/>
      </c>
      <c r="L1201" s="16">
        <f>IF(D1201=1,IF(J1201&lt;=9000000,380000,IF(J1201&lt;=9500000,260000,IF(J1201&lt;=10000000,130000,0))),0)</f>
        <v/>
      </c>
      <c r="M1201" s="16">
        <f>IF(D1201=1,IF(J1201&lt;=9000000,330000,IF(J1201&lt;=9500000,220000,IF(J1201&lt;=10000000,110000,0))),0)</f>
        <v/>
      </c>
      <c r="N1201" s="16">
        <f>IF(D1201=1,IF(J1201&lt;=9000000,50000,IF(J1201&lt;=9500000,40000,IF(J1201&lt;=10000000,20000,0))),0)</f>
        <v/>
      </c>
      <c r="O1201" s="16">
        <f>MAX(0,ROUNDDOWN(J1201-G1201-K1201-L1201-E1201*380000-F1201*630000-H1201,-3))</f>
        <v/>
      </c>
      <c r="P1201" s="16">
        <f>MAX(0,ROUNDDOWN(J1201-G1201-430000-M1201-E1201*330000-F1201*450000-I1201,-3))</f>
        <v/>
      </c>
      <c r="Q1201" s="16">
        <f>50000+N1201+E1201*50000+F1201*180000</f>
        <v/>
      </c>
      <c r="R1201" s="16">
        <f>IF(P1201&lt;=2000000,MIN(Q1201,P1201),MAX(Q1201-(P1201-2000000),50000))*0.05</f>
        <v/>
      </c>
      <c r="S1201" s="16">
        <f>MAX(0,P1201*0.1-R1201)</f>
        <v/>
      </c>
      <c r="T1201" s="16">
        <f>Q1201+MAX(0,K1201-480000)</f>
        <v/>
      </c>
      <c r="U1201" s="16">
        <f>P1201-T1201</f>
        <v/>
      </c>
      <c r="V1201" s="17">
        <f>IF(U1201&lt;0,0,LOOKUP(U1201,{0,1950001,3300001,6950001,9000001,18000001,40000001},{0.05,0.1,0.2,0.23,0.33,0.4,0.45}))</f>
        <v/>
      </c>
      <c r="W1201" s="18">
        <f>IF(U1201&lt;0,0.9,0.9-V1201*1.021)</f>
        <v/>
      </c>
      <c r="X1201" s="16">
        <f>ROUNDDOWN(S1201*0.2/W1201+2000,0)</f>
        <v/>
      </c>
      <c r="Y1201" s="17">
        <f>IF(O1201&lt;=0,0,LOOKUP(O1201,{0,1950001,3300001,6950001,9000001,18000001,40000001},{0.05,0.1,0.2,0.23,0.33,0.4,0.45}))</f>
        <v/>
      </c>
    </row>
    <row r="1202">
      <c r="A1202" t="inlineStr">
        <is>
          <t>1万円刻み</t>
        </is>
      </c>
      <c r="B1202" s="16">
        <f>'3_1万円刻み'!$A$180</f>
        <v/>
      </c>
      <c r="C1202" t="n">
        <v>2026</v>
      </c>
      <c r="D1202" t="n">
        <v>0</v>
      </c>
      <c r="E1202" t="n">
        <v>0</v>
      </c>
      <c r="F1202" t="n">
        <v>0</v>
      </c>
      <c r="G1202" s="16">
        <f>ROUND(MIN(B1202/12,650000)*12*0.0915+MIN(B1202/12,1390000)*12*(0.0504+0)+B1202*0.005,0)</f>
        <v/>
      </c>
      <c r="H1202" t="n">
        <v>0</v>
      </c>
      <c r="I1202" t="n">
        <v>0</v>
      </c>
      <c r="J1202" s="16">
        <f>IF(C1202=2026,IF(B1202&lt;741000,0,IF(B1202&lt;2191000,B1202-740000,IF(B1202&lt;2193000,1451000,IF(B1202&lt;2196000,1453000,IF(B1202&lt;2200000,1456000,IF(B1202&lt;3600000,ROUNDDOWN(B1202/4,-3)*2.8-80000,IF(B1202&lt;6600000,ROUNDDOWN(B1202/4,-3)*3.2-440000,IF(B1202&lt;8500000,ROUNDDOWN(B1202*0.9,0)-1100000,B1202-1950000)))))))),IF(B1202&lt;651000,0,IF(B1202&lt;1900000,B1202-650000,IF(B1202&lt;3600000,ROUNDDOWN(B1202/4,-3)*2.8-80000,IF(B1202&lt;6600000,ROUNDDOWN(B1202/4,-3)*3.2-440000,IF(B1202&lt;8500000,ROUNDDOWN(B1202*0.9,0)-1100000,B1202-1950000))))))</f>
        <v/>
      </c>
      <c r="K1202" s="16">
        <f>IF(J1202&gt;23500000,NA(),IF(C1202=2026,IF(J1202&lt;=4890000,1040000,IF(J1202&lt;=6550000,670000,620000)),IF(J1202&lt;=1320000,950000,IF(J1202&lt;=3360000,880000,IF(J1202&lt;=4890000,680000,IF(J1202&lt;=6550000,630000,580000))))))</f>
        <v/>
      </c>
      <c r="L1202" s="16">
        <f>IF(D1202=1,IF(J1202&lt;=9000000,380000,IF(J1202&lt;=9500000,260000,IF(J1202&lt;=10000000,130000,0))),0)</f>
        <v/>
      </c>
      <c r="M1202" s="16">
        <f>IF(D1202=1,IF(J1202&lt;=9000000,330000,IF(J1202&lt;=9500000,220000,IF(J1202&lt;=10000000,110000,0))),0)</f>
        <v/>
      </c>
      <c r="N1202" s="16">
        <f>IF(D1202=1,IF(J1202&lt;=9000000,50000,IF(J1202&lt;=9500000,40000,IF(J1202&lt;=10000000,20000,0))),0)</f>
        <v/>
      </c>
      <c r="O1202" s="16">
        <f>MAX(0,ROUNDDOWN(J1202-G1202-K1202-L1202-E1202*380000-F1202*630000-H1202,-3))</f>
        <v/>
      </c>
      <c r="P1202" s="16">
        <f>MAX(0,ROUNDDOWN(J1202-G1202-430000-M1202-E1202*330000-F1202*450000-I1202,-3))</f>
        <v/>
      </c>
      <c r="Q1202" s="16">
        <f>50000+N1202+E1202*50000+F1202*180000</f>
        <v/>
      </c>
      <c r="R1202" s="16">
        <f>IF(P1202&lt;=2000000,MIN(Q1202,P1202),MAX(Q1202-(P1202-2000000),50000))*0.05</f>
        <v/>
      </c>
      <c r="S1202" s="16">
        <f>MAX(0,P1202*0.1-R1202)</f>
        <v/>
      </c>
      <c r="T1202" s="16">
        <f>Q1202+MAX(0,K1202-480000)</f>
        <v/>
      </c>
      <c r="U1202" s="16">
        <f>P1202-T1202</f>
        <v/>
      </c>
      <c r="V1202" s="17">
        <f>IF(U1202&lt;0,0,LOOKUP(U1202,{0,1950001,3300001,6950001,9000001,18000001,40000001},{0.05,0.1,0.2,0.23,0.33,0.4,0.45}))</f>
        <v/>
      </c>
      <c r="W1202" s="18">
        <f>IF(U1202&lt;0,0.9,0.9-V1202*1.021)</f>
        <v/>
      </c>
      <c r="X1202" s="16">
        <f>ROUNDDOWN(S1202*0.2/W1202+2000,0)</f>
        <v/>
      </c>
      <c r="Y1202" s="17">
        <f>IF(O1202&lt;=0,0,LOOKUP(O1202,{0,1950001,3300001,6950001,9000001,18000001,40000001},{0.05,0.1,0.2,0.23,0.33,0.4,0.45}))</f>
        <v/>
      </c>
    </row>
    <row r="1203">
      <c r="A1203" t="inlineStr">
        <is>
          <t>1万円刻み</t>
        </is>
      </c>
      <c r="B1203" s="16">
        <f>'3_1万円刻み'!$A$180</f>
        <v/>
      </c>
      <c r="C1203" t="n">
        <v>2025</v>
      </c>
      <c r="D1203" t="n">
        <v>1</v>
      </c>
      <c r="E1203" t="n">
        <v>0</v>
      </c>
      <c r="F1203" t="n">
        <v>0</v>
      </c>
      <c r="G1203" s="16">
        <f>ROUND(MIN(B1203/12,650000)*12*0.0915+MIN(B1203/12,1390000)*12*(0.0504+0)+B1203*0.005,0)</f>
        <v/>
      </c>
      <c r="H1203" t="n">
        <v>0</v>
      </c>
      <c r="I1203" t="n">
        <v>0</v>
      </c>
      <c r="J1203" s="16">
        <f>IF(C1203=2026,IF(B1203&lt;741000,0,IF(B1203&lt;2191000,B1203-740000,IF(B1203&lt;2193000,1451000,IF(B1203&lt;2196000,1453000,IF(B1203&lt;2200000,1456000,IF(B1203&lt;3600000,ROUNDDOWN(B1203/4,-3)*2.8-80000,IF(B1203&lt;6600000,ROUNDDOWN(B1203/4,-3)*3.2-440000,IF(B1203&lt;8500000,ROUNDDOWN(B1203*0.9,0)-1100000,B1203-1950000)))))))),IF(B1203&lt;651000,0,IF(B1203&lt;1900000,B1203-650000,IF(B1203&lt;3600000,ROUNDDOWN(B1203/4,-3)*2.8-80000,IF(B1203&lt;6600000,ROUNDDOWN(B1203/4,-3)*3.2-440000,IF(B1203&lt;8500000,ROUNDDOWN(B1203*0.9,0)-1100000,B1203-1950000))))))</f>
        <v/>
      </c>
      <c r="K1203" s="16">
        <f>IF(J1203&gt;23500000,NA(),IF(C1203=2026,IF(J1203&lt;=4890000,1040000,IF(J1203&lt;=6550000,670000,620000)),IF(J1203&lt;=1320000,950000,IF(J1203&lt;=3360000,880000,IF(J1203&lt;=4890000,680000,IF(J1203&lt;=6550000,630000,580000))))))</f>
        <v/>
      </c>
      <c r="L1203" s="16">
        <f>IF(D1203=1,IF(J1203&lt;=9000000,380000,IF(J1203&lt;=9500000,260000,IF(J1203&lt;=10000000,130000,0))),0)</f>
        <v/>
      </c>
      <c r="M1203" s="16">
        <f>IF(D1203=1,IF(J1203&lt;=9000000,330000,IF(J1203&lt;=9500000,220000,IF(J1203&lt;=10000000,110000,0))),0)</f>
        <v/>
      </c>
      <c r="N1203" s="16">
        <f>IF(D1203=1,IF(J1203&lt;=9000000,50000,IF(J1203&lt;=9500000,40000,IF(J1203&lt;=10000000,20000,0))),0)</f>
        <v/>
      </c>
      <c r="O1203" s="16">
        <f>MAX(0,ROUNDDOWN(J1203-G1203-K1203-L1203-E1203*380000-F1203*630000-H1203,-3))</f>
        <v/>
      </c>
      <c r="P1203" s="16">
        <f>MAX(0,ROUNDDOWN(J1203-G1203-430000-M1203-E1203*330000-F1203*450000-I1203,-3))</f>
        <v/>
      </c>
      <c r="Q1203" s="16">
        <f>50000+N1203+E1203*50000+F1203*180000</f>
        <v/>
      </c>
      <c r="R1203" s="16">
        <f>IF(P1203&lt;=2000000,MIN(Q1203,P1203),MAX(Q1203-(P1203-2000000),50000))*0.05</f>
        <v/>
      </c>
      <c r="S1203" s="16">
        <f>MAX(0,P1203*0.1-R1203)</f>
        <v/>
      </c>
      <c r="T1203" s="16">
        <f>Q1203+MAX(0,K1203-480000)</f>
        <v/>
      </c>
      <c r="U1203" s="16">
        <f>P1203-T1203</f>
        <v/>
      </c>
      <c r="V1203" s="17">
        <f>IF(U1203&lt;0,0,LOOKUP(U1203,{0,1950001,3300001,6950001,9000001,18000001,40000001},{0.05,0.1,0.2,0.23,0.33,0.4,0.45}))</f>
        <v/>
      </c>
      <c r="W1203" s="18">
        <f>IF(U1203&lt;0,0.9,0.9-V1203*1.021)</f>
        <v/>
      </c>
      <c r="X1203" s="16">
        <f>ROUNDDOWN(S1203*0.2/W1203+2000,0)</f>
        <v/>
      </c>
      <c r="Y1203" s="17">
        <f>IF(O1203&lt;=0,0,LOOKUP(O1203,{0,1950001,3300001,6950001,9000001,18000001,40000001},{0.05,0.1,0.2,0.23,0.33,0.4,0.45}))</f>
        <v/>
      </c>
    </row>
    <row r="1204">
      <c r="A1204" t="inlineStr">
        <is>
          <t>1万円刻み</t>
        </is>
      </c>
      <c r="B1204" s="16">
        <f>'3_1万円刻み'!$A$180</f>
        <v/>
      </c>
      <c r="C1204" t="n">
        <v>2026</v>
      </c>
      <c r="D1204" t="n">
        <v>1</v>
      </c>
      <c r="E1204" t="n">
        <v>0</v>
      </c>
      <c r="F1204" t="n">
        <v>0</v>
      </c>
      <c r="G1204" s="16">
        <f>ROUND(MIN(B1204/12,650000)*12*0.0915+MIN(B1204/12,1390000)*12*(0.0504+0)+B1204*0.005,0)</f>
        <v/>
      </c>
      <c r="H1204" t="n">
        <v>0</v>
      </c>
      <c r="I1204" t="n">
        <v>0</v>
      </c>
      <c r="J1204" s="16">
        <f>IF(C1204=2026,IF(B1204&lt;741000,0,IF(B1204&lt;2191000,B1204-740000,IF(B1204&lt;2193000,1451000,IF(B1204&lt;2196000,1453000,IF(B1204&lt;2200000,1456000,IF(B1204&lt;3600000,ROUNDDOWN(B1204/4,-3)*2.8-80000,IF(B1204&lt;6600000,ROUNDDOWN(B1204/4,-3)*3.2-440000,IF(B1204&lt;8500000,ROUNDDOWN(B1204*0.9,0)-1100000,B1204-1950000)))))))),IF(B1204&lt;651000,0,IF(B1204&lt;1900000,B1204-650000,IF(B1204&lt;3600000,ROUNDDOWN(B1204/4,-3)*2.8-80000,IF(B1204&lt;6600000,ROUNDDOWN(B1204/4,-3)*3.2-440000,IF(B1204&lt;8500000,ROUNDDOWN(B1204*0.9,0)-1100000,B1204-1950000))))))</f>
        <v/>
      </c>
      <c r="K1204" s="16">
        <f>IF(J1204&gt;23500000,NA(),IF(C1204=2026,IF(J1204&lt;=4890000,1040000,IF(J1204&lt;=6550000,670000,620000)),IF(J1204&lt;=1320000,950000,IF(J1204&lt;=3360000,880000,IF(J1204&lt;=4890000,680000,IF(J1204&lt;=6550000,630000,580000))))))</f>
        <v/>
      </c>
      <c r="L1204" s="16">
        <f>IF(D1204=1,IF(J1204&lt;=9000000,380000,IF(J1204&lt;=9500000,260000,IF(J1204&lt;=10000000,130000,0))),0)</f>
        <v/>
      </c>
      <c r="M1204" s="16">
        <f>IF(D1204=1,IF(J1204&lt;=9000000,330000,IF(J1204&lt;=9500000,220000,IF(J1204&lt;=10000000,110000,0))),0)</f>
        <v/>
      </c>
      <c r="N1204" s="16">
        <f>IF(D1204=1,IF(J1204&lt;=9000000,50000,IF(J1204&lt;=9500000,40000,IF(J1204&lt;=10000000,20000,0))),0)</f>
        <v/>
      </c>
      <c r="O1204" s="16">
        <f>MAX(0,ROUNDDOWN(J1204-G1204-K1204-L1204-E1204*380000-F1204*630000-H1204,-3))</f>
        <v/>
      </c>
      <c r="P1204" s="16">
        <f>MAX(0,ROUNDDOWN(J1204-G1204-430000-M1204-E1204*330000-F1204*450000-I1204,-3))</f>
        <v/>
      </c>
      <c r="Q1204" s="16">
        <f>50000+N1204+E1204*50000+F1204*180000</f>
        <v/>
      </c>
      <c r="R1204" s="16">
        <f>IF(P1204&lt;=2000000,MIN(Q1204,P1204),MAX(Q1204-(P1204-2000000),50000))*0.05</f>
        <v/>
      </c>
      <c r="S1204" s="16">
        <f>MAX(0,P1204*0.1-R1204)</f>
        <v/>
      </c>
      <c r="T1204" s="16">
        <f>Q1204+MAX(0,K1204-480000)</f>
        <v/>
      </c>
      <c r="U1204" s="16">
        <f>P1204-T1204</f>
        <v/>
      </c>
      <c r="V1204" s="17">
        <f>IF(U1204&lt;0,0,LOOKUP(U1204,{0,1950001,3300001,6950001,9000001,18000001,40000001},{0.05,0.1,0.2,0.23,0.33,0.4,0.45}))</f>
        <v/>
      </c>
      <c r="W1204" s="18">
        <f>IF(U1204&lt;0,0.9,0.9-V1204*1.021)</f>
        <v/>
      </c>
      <c r="X1204" s="16">
        <f>ROUNDDOWN(S1204*0.2/W1204+2000,0)</f>
        <v/>
      </c>
      <c r="Y1204" s="17">
        <f>IF(O1204&lt;=0,0,LOOKUP(O1204,{0,1950001,3300001,6950001,9000001,18000001,40000001},{0.05,0.1,0.2,0.23,0.33,0.4,0.45}))</f>
        <v/>
      </c>
    </row>
    <row r="1205">
      <c r="A1205" t="inlineStr">
        <is>
          <t>1万円刻み</t>
        </is>
      </c>
      <c r="B1205" s="16">
        <f>'3_1万円刻み'!$A$181</f>
        <v/>
      </c>
      <c r="C1205" t="n">
        <v>2025</v>
      </c>
      <c r="D1205" t="n">
        <v>0</v>
      </c>
      <c r="E1205" t="n">
        <v>0</v>
      </c>
      <c r="F1205" t="n">
        <v>0</v>
      </c>
      <c r="G1205" s="16">
        <f>ROUND(MIN(B1205/12,650000)*12*0.0915+MIN(B1205/12,1390000)*12*(0.0504+0)+B1205*0.005,0)</f>
        <v/>
      </c>
      <c r="H1205" t="n">
        <v>0</v>
      </c>
      <c r="I1205" t="n">
        <v>0</v>
      </c>
      <c r="J1205" s="16">
        <f>IF(C1205=2026,IF(B1205&lt;741000,0,IF(B1205&lt;2191000,B1205-740000,IF(B1205&lt;2193000,1451000,IF(B1205&lt;2196000,1453000,IF(B1205&lt;2200000,1456000,IF(B1205&lt;3600000,ROUNDDOWN(B1205/4,-3)*2.8-80000,IF(B1205&lt;6600000,ROUNDDOWN(B1205/4,-3)*3.2-440000,IF(B1205&lt;8500000,ROUNDDOWN(B1205*0.9,0)-1100000,B1205-1950000)))))))),IF(B1205&lt;651000,0,IF(B1205&lt;1900000,B1205-650000,IF(B1205&lt;3600000,ROUNDDOWN(B1205/4,-3)*2.8-80000,IF(B1205&lt;6600000,ROUNDDOWN(B1205/4,-3)*3.2-440000,IF(B1205&lt;8500000,ROUNDDOWN(B1205*0.9,0)-1100000,B1205-1950000))))))</f>
        <v/>
      </c>
      <c r="K1205" s="16">
        <f>IF(J1205&gt;23500000,NA(),IF(C1205=2026,IF(J1205&lt;=4890000,1040000,IF(J1205&lt;=6550000,670000,620000)),IF(J1205&lt;=1320000,950000,IF(J1205&lt;=3360000,880000,IF(J1205&lt;=4890000,680000,IF(J1205&lt;=6550000,630000,580000))))))</f>
        <v/>
      </c>
      <c r="L1205" s="16">
        <f>IF(D1205=1,IF(J1205&lt;=9000000,380000,IF(J1205&lt;=9500000,260000,IF(J1205&lt;=10000000,130000,0))),0)</f>
        <v/>
      </c>
      <c r="M1205" s="16">
        <f>IF(D1205=1,IF(J1205&lt;=9000000,330000,IF(J1205&lt;=9500000,220000,IF(J1205&lt;=10000000,110000,0))),0)</f>
        <v/>
      </c>
      <c r="N1205" s="16">
        <f>IF(D1205=1,IF(J1205&lt;=9000000,50000,IF(J1205&lt;=9500000,40000,IF(J1205&lt;=10000000,20000,0))),0)</f>
        <v/>
      </c>
      <c r="O1205" s="16">
        <f>MAX(0,ROUNDDOWN(J1205-G1205-K1205-L1205-E1205*380000-F1205*630000-H1205,-3))</f>
        <v/>
      </c>
      <c r="P1205" s="16">
        <f>MAX(0,ROUNDDOWN(J1205-G1205-430000-M1205-E1205*330000-F1205*450000-I1205,-3))</f>
        <v/>
      </c>
      <c r="Q1205" s="16">
        <f>50000+N1205+E1205*50000+F1205*180000</f>
        <v/>
      </c>
      <c r="R1205" s="16">
        <f>IF(P1205&lt;=2000000,MIN(Q1205,P1205),MAX(Q1205-(P1205-2000000),50000))*0.05</f>
        <v/>
      </c>
      <c r="S1205" s="16">
        <f>MAX(0,P1205*0.1-R1205)</f>
        <v/>
      </c>
      <c r="T1205" s="16">
        <f>Q1205+MAX(0,K1205-480000)</f>
        <v/>
      </c>
      <c r="U1205" s="16">
        <f>P1205-T1205</f>
        <v/>
      </c>
      <c r="V1205" s="17">
        <f>IF(U1205&lt;0,0,LOOKUP(U1205,{0,1950001,3300001,6950001,9000001,18000001,40000001},{0.05,0.1,0.2,0.23,0.33,0.4,0.45}))</f>
        <v/>
      </c>
      <c r="W1205" s="18">
        <f>IF(U1205&lt;0,0.9,0.9-V1205*1.021)</f>
        <v/>
      </c>
      <c r="X1205" s="16">
        <f>ROUNDDOWN(S1205*0.2/W1205+2000,0)</f>
        <v/>
      </c>
      <c r="Y1205" s="17">
        <f>IF(O1205&lt;=0,0,LOOKUP(O1205,{0,1950001,3300001,6950001,9000001,18000001,40000001},{0.05,0.1,0.2,0.23,0.33,0.4,0.45}))</f>
        <v/>
      </c>
    </row>
    <row r="1206">
      <c r="A1206" t="inlineStr">
        <is>
          <t>1万円刻み</t>
        </is>
      </c>
      <c r="B1206" s="16">
        <f>'3_1万円刻み'!$A$181</f>
        <v/>
      </c>
      <c r="C1206" t="n">
        <v>2026</v>
      </c>
      <c r="D1206" t="n">
        <v>0</v>
      </c>
      <c r="E1206" t="n">
        <v>0</v>
      </c>
      <c r="F1206" t="n">
        <v>0</v>
      </c>
      <c r="G1206" s="16">
        <f>ROUND(MIN(B1206/12,650000)*12*0.0915+MIN(B1206/12,1390000)*12*(0.0504+0)+B1206*0.005,0)</f>
        <v/>
      </c>
      <c r="H1206" t="n">
        <v>0</v>
      </c>
      <c r="I1206" t="n">
        <v>0</v>
      </c>
      <c r="J1206" s="16">
        <f>IF(C1206=2026,IF(B1206&lt;741000,0,IF(B1206&lt;2191000,B1206-740000,IF(B1206&lt;2193000,1451000,IF(B1206&lt;2196000,1453000,IF(B1206&lt;2200000,1456000,IF(B1206&lt;3600000,ROUNDDOWN(B1206/4,-3)*2.8-80000,IF(B1206&lt;6600000,ROUNDDOWN(B1206/4,-3)*3.2-440000,IF(B1206&lt;8500000,ROUNDDOWN(B1206*0.9,0)-1100000,B1206-1950000)))))))),IF(B1206&lt;651000,0,IF(B1206&lt;1900000,B1206-650000,IF(B1206&lt;3600000,ROUNDDOWN(B1206/4,-3)*2.8-80000,IF(B1206&lt;6600000,ROUNDDOWN(B1206/4,-3)*3.2-440000,IF(B1206&lt;8500000,ROUNDDOWN(B1206*0.9,0)-1100000,B1206-1950000))))))</f>
        <v/>
      </c>
      <c r="K1206" s="16">
        <f>IF(J1206&gt;23500000,NA(),IF(C1206=2026,IF(J1206&lt;=4890000,1040000,IF(J1206&lt;=6550000,670000,620000)),IF(J1206&lt;=1320000,950000,IF(J1206&lt;=3360000,880000,IF(J1206&lt;=4890000,680000,IF(J1206&lt;=6550000,630000,580000))))))</f>
        <v/>
      </c>
      <c r="L1206" s="16">
        <f>IF(D1206=1,IF(J1206&lt;=9000000,380000,IF(J1206&lt;=9500000,260000,IF(J1206&lt;=10000000,130000,0))),0)</f>
        <v/>
      </c>
      <c r="M1206" s="16">
        <f>IF(D1206=1,IF(J1206&lt;=9000000,330000,IF(J1206&lt;=9500000,220000,IF(J1206&lt;=10000000,110000,0))),0)</f>
        <v/>
      </c>
      <c r="N1206" s="16">
        <f>IF(D1206=1,IF(J1206&lt;=9000000,50000,IF(J1206&lt;=9500000,40000,IF(J1206&lt;=10000000,20000,0))),0)</f>
        <v/>
      </c>
      <c r="O1206" s="16">
        <f>MAX(0,ROUNDDOWN(J1206-G1206-K1206-L1206-E1206*380000-F1206*630000-H1206,-3))</f>
        <v/>
      </c>
      <c r="P1206" s="16">
        <f>MAX(0,ROUNDDOWN(J1206-G1206-430000-M1206-E1206*330000-F1206*450000-I1206,-3))</f>
        <v/>
      </c>
      <c r="Q1206" s="16">
        <f>50000+N1206+E1206*50000+F1206*180000</f>
        <v/>
      </c>
      <c r="R1206" s="16">
        <f>IF(P1206&lt;=2000000,MIN(Q1206,P1206),MAX(Q1206-(P1206-2000000),50000))*0.05</f>
        <v/>
      </c>
      <c r="S1206" s="16">
        <f>MAX(0,P1206*0.1-R1206)</f>
        <v/>
      </c>
      <c r="T1206" s="16">
        <f>Q1206+MAX(0,K1206-480000)</f>
        <v/>
      </c>
      <c r="U1206" s="16">
        <f>P1206-T1206</f>
        <v/>
      </c>
      <c r="V1206" s="17">
        <f>IF(U1206&lt;0,0,LOOKUP(U1206,{0,1950001,3300001,6950001,9000001,18000001,40000001},{0.05,0.1,0.2,0.23,0.33,0.4,0.45}))</f>
        <v/>
      </c>
      <c r="W1206" s="18">
        <f>IF(U1206&lt;0,0.9,0.9-V1206*1.021)</f>
        <v/>
      </c>
      <c r="X1206" s="16">
        <f>ROUNDDOWN(S1206*0.2/W1206+2000,0)</f>
        <v/>
      </c>
      <c r="Y1206" s="17">
        <f>IF(O1206&lt;=0,0,LOOKUP(O1206,{0,1950001,3300001,6950001,9000001,18000001,40000001},{0.05,0.1,0.2,0.23,0.33,0.4,0.45}))</f>
        <v/>
      </c>
    </row>
    <row r="1207">
      <c r="A1207" t="inlineStr">
        <is>
          <t>1万円刻み</t>
        </is>
      </c>
      <c r="B1207" s="16">
        <f>'3_1万円刻み'!$A$181</f>
        <v/>
      </c>
      <c r="C1207" t="n">
        <v>2025</v>
      </c>
      <c r="D1207" t="n">
        <v>1</v>
      </c>
      <c r="E1207" t="n">
        <v>0</v>
      </c>
      <c r="F1207" t="n">
        <v>0</v>
      </c>
      <c r="G1207" s="16">
        <f>ROUND(MIN(B1207/12,650000)*12*0.0915+MIN(B1207/12,1390000)*12*(0.0504+0)+B1207*0.005,0)</f>
        <v/>
      </c>
      <c r="H1207" t="n">
        <v>0</v>
      </c>
      <c r="I1207" t="n">
        <v>0</v>
      </c>
      <c r="J1207" s="16">
        <f>IF(C1207=2026,IF(B1207&lt;741000,0,IF(B1207&lt;2191000,B1207-740000,IF(B1207&lt;2193000,1451000,IF(B1207&lt;2196000,1453000,IF(B1207&lt;2200000,1456000,IF(B1207&lt;3600000,ROUNDDOWN(B1207/4,-3)*2.8-80000,IF(B1207&lt;6600000,ROUNDDOWN(B1207/4,-3)*3.2-440000,IF(B1207&lt;8500000,ROUNDDOWN(B1207*0.9,0)-1100000,B1207-1950000)))))))),IF(B1207&lt;651000,0,IF(B1207&lt;1900000,B1207-650000,IF(B1207&lt;3600000,ROUNDDOWN(B1207/4,-3)*2.8-80000,IF(B1207&lt;6600000,ROUNDDOWN(B1207/4,-3)*3.2-440000,IF(B1207&lt;8500000,ROUNDDOWN(B1207*0.9,0)-1100000,B1207-1950000))))))</f>
        <v/>
      </c>
      <c r="K1207" s="16">
        <f>IF(J1207&gt;23500000,NA(),IF(C1207=2026,IF(J1207&lt;=4890000,1040000,IF(J1207&lt;=6550000,670000,620000)),IF(J1207&lt;=1320000,950000,IF(J1207&lt;=3360000,880000,IF(J1207&lt;=4890000,680000,IF(J1207&lt;=6550000,630000,580000))))))</f>
        <v/>
      </c>
      <c r="L1207" s="16">
        <f>IF(D1207=1,IF(J1207&lt;=9000000,380000,IF(J1207&lt;=9500000,260000,IF(J1207&lt;=10000000,130000,0))),0)</f>
        <v/>
      </c>
      <c r="M1207" s="16">
        <f>IF(D1207=1,IF(J1207&lt;=9000000,330000,IF(J1207&lt;=9500000,220000,IF(J1207&lt;=10000000,110000,0))),0)</f>
        <v/>
      </c>
      <c r="N1207" s="16">
        <f>IF(D1207=1,IF(J1207&lt;=9000000,50000,IF(J1207&lt;=9500000,40000,IF(J1207&lt;=10000000,20000,0))),0)</f>
        <v/>
      </c>
      <c r="O1207" s="16">
        <f>MAX(0,ROUNDDOWN(J1207-G1207-K1207-L1207-E1207*380000-F1207*630000-H1207,-3))</f>
        <v/>
      </c>
      <c r="P1207" s="16">
        <f>MAX(0,ROUNDDOWN(J1207-G1207-430000-M1207-E1207*330000-F1207*450000-I1207,-3))</f>
        <v/>
      </c>
      <c r="Q1207" s="16">
        <f>50000+N1207+E1207*50000+F1207*180000</f>
        <v/>
      </c>
      <c r="R1207" s="16">
        <f>IF(P1207&lt;=2000000,MIN(Q1207,P1207),MAX(Q1207-(P1207-2000000),50000))*0.05</f>
        <v/>
      </c>
      <c r="S1207" s="16">
        <f>MAX(0,P1207*0.1-R1207)</f>
        <v/>
      </c>
      <c r="T1207" s="16">
        <f>Q1207+MAX(0,K1207-480000)</f>
        <v/>
      </c>
      <c r="U1207" s="16">
        <f>P1207-T1207</f>
        <v/>
      </c>
      <c r="V1207" s="17">
        <f>IF(U1207&lt;0,0,LOOKUP(U1207,{0,1950001,3300001,6950001,9000001,18000001,40000001},{0.05,0.1,0.2,0.23,0.33,0.4,0.45}))</f>
        <v/>
      </c>
      <c r="W1207" s="18">
        <f>IF(U1207&lt;0,0.9,0.9-V1207*1.021)</f>
        <v/>
      </c>
      <c r="X1207" s="16">
        <f>ROUNDDOWN(S1207*0.2/W1207+2000,0)</f>
        <v/>
      </c>
      <c r="Y1207" s="17">
        <f>IF(O1207&lt;=0,0,LOOKUP(O1207,{0,1950001,3300001,6950001,9000001,18000001,40000001},{0.05,0.1,0.2,0.23,0.33,0.4,0.45}))</f>
        <v/>
      </c>
    </row>
    <row r="1208">
      <c r="A1208" t="inlineStr">
        <is>
          <t>1万円刻み</t>
        </is>
      </c>
      <c r="B1208" s="16">
        <f>'3_1万円刻み'!$A$181</f>
        <v/>
      </c>
      <c r="C1208" t="n">
        <v>2026</v>
      </c>
      <c r="D1208" t="n">
        <v>1</v>
      </c>
      <c r="E1208" t="n">
        <v>0</v>
      </c>
      <c r="F1208" t="n">
        <v>0</v>
      </c>
      <c r="G1208" s="16">
        <f>ROUND(MIN(B1208/12,650000)*12*0.0915+MIN(B1208/12,1390000)*12*(0.0504+0)+B1208*0.005,0)</f>
        <v/>
      </c>
      <c r="H1208" t="n">
        <v>0</v>
      </c>
      <c r="I1208" t="n">
        <v>0</v>
      </c>
      <c r="J1208" s="16">
        <f>IF(C1208=2026,IF(B1208&lt;741000,0,IF(B1208&lt;2191000,B1208-740000,IF(B1208&lt;2193000,1451000,IF(B1208&lt;2196000,1453000,IF(B1208&lt;2200000,1456000,IF(B1208&lt;3600000,ROUNDDOWN(B1208/4,-3)*2.8-80000,IF(B1208&lt;6600000,ROUNDDOWN(B1208/4,-3)*3.2-440000,IF(B1208&lt;8500000,ROUNDDOWN(B1208*0.9,0)-1100000,B1208-1950000)))))))),IF(B1208&lt;651000,0,IF(B1208&lt;1900000,B1208-650000,IF(B1208&lt;3600000,ROUNDDOWN(B1208/4,-3)*2.8-80000,IF(B1208&lt;6600000,ROUNDDOWN(B1208/4,-3)*3.2-440000,IF(B1208&lt;8500000,ROUNDDOWN(B1208*0.9,0)-1100000,B1208-1950000))))))</f>
        <v/>
      </c>
      <c r="K1208" s="16">
        <f>IF(J1208&gt;23500000,NA(),IF(C1208=2026,IF(J1208&lt;=4890000,1040000,IF(J1208&lt;=6550000,670000,620000)),IF(J1208&lt;=1320000,950000,IF(J1208&lt;=3360000,880000,IF(J1208&lt;=4890000,680000,IF(J1208&lt;=6550000,630000,580000))))))</f>
        <v/>
      </c>
      <c r="L1208" s="16">
        <f>IF(D1208=1,IF(J1208&lt;=9000000,380000,IF(J1208&lt;=9500000,260000,IF(J1208&lt;=10000000,130000,0))),0)</f>
        <v/>
      </c>
      <c r="M1208" s="16">
        <f>IF(D1208=1,IF(J1208&lt;=9000000,330000,IF(J1208&lt;=9500000,220000,IF(J1208&lt;=10000000,110000,0))),0)</f>
        <v/>
      </c>
      <c r="N1208" s="16">
        <f>IF(D1208=1,IF(J1208&lt;=9000000,50000,IF(J1208&lt;=9500000,40000,IF(J1208&lt;=10000000,20000,0))),0)</f>
        <v/>
      </c>
      <c r="O1208" s="16">
        <f>MAX(0,ROUNDDOWN(J1208-G1208-K1208-L1208-E1208*380000-F1208*630000-H1208,-3))</f>
        <v/>
      </c>
      <c r="P1208" s="16">
        <f>MAX(0,ROUNDDOWN(J1208-G1208-430000-M1208-E1208*330000-F1208*450000-I1208,-3))</f>
        <v/>
      </c>
      <c r="Q1208" s="16">
        <f>50000+N1208+E1208*50000+F1208*180000</f>
        <v/>
      </c>
      <c r="R1208" s="16">
        <f>IF(P1208&lt;=2000000,MIN(Q1208,P1208),MAX(Q1208-(P1208-2000000),50000))*0.05</f>
        <v/>
      </c>
      <c r="S1208" s="16">
        <f>MAX(0,P1208*0.1-R1208)</f>
        <v/>
      </c>
      <c r="T1208" s="16">
        <f>Q1208+MAX(0,K1208-480000)</f>
        <v/>
      </c>
      <c r="U1208" s="16">
        <f>P1208-T1208</f>
        <v/>
      </c>
      <c r="V1208" s="17">
        <f>IF(U1208&lt;0,0,LOOKUP(U1208,{0,1950001,3300001,6950001,9000001,18000001,40000001},{0.05,0.1,0.2,0.23,0.33,0.4,0.45}))</f>
        <v/>
      </c>
      <c r="W1208" s="18">
        <f>IF(U1208&lt;0,0.9,0.9-V1208*1.021)</f>
        <v/>
      </c>
      <c r="X1208" s="16">
        <f>ROUNDDOWN(S1208*0.2/W1208+2000,0)</f>
        <v/>
      </c>
      <c r="Y1208" s="17">
        <f>IF(O1208&lt;=0,0,LOOKUP(O1208,{0,1950001,3300001,6950001,9000001,18000001,40000001},{0.05,0.1,0.2,0.23,0.33,0.4,0.45}))</f>
        <v/>
      </c>
    </row>
    <row r="1209">
      <c r="A1209" t="inlineStr">
        <is>
          <t>1万円刻み</t>
        </is>
      </c>
      <c r="B1209" s="16">
        <f>'3_1万円刻み'!$A$182</f>
        <v/>
      </c>
      <c r="C1209" t="n">
        <v>2025</v>
      </c>
      <c r="D1209" t="n">
        <v>0</v>
      </c>
      <c r="E1209" t="n">
        <v>0</v>
      </c>
      <c r="F1209" t="n">
        <v>0</v>
      </c>
      <c r="G1209" s="16">
        <f>ROUND(MIN(B1209/12,650000)*12*0.0915+MIN(B1209/12,1390000)*12*(0.0504+0)+B1209*0.005,0)</f>
        <v/>
      </c>
      <c r="H1209" t="n">
        <v>0</v>
      </c>
      <c r="I1209" t="n">
        <v>0</v>
      </c>
      <c r="J1209" s="16">
        <f>IF(C1209=2026,IF(B1209&lt;741000,0,IF(B1209&lt;2191000,B1209-740000,IF(B1209&lt;2193000,1451000,IF(B1209&lt;2196000,1453000,IF(B1209&lt;2200000,1456000,IF(B1209&lt;3600000,ROUNDDOWN(B1209/4,-3)*2.8-80000,IF(B1209&lt;6600000,ROUNDDOWN(B1209/4,-3)*3.2-440000,IF(B1209&lt;8500000,ROUNDDOWN(B1209*0.9,0)-1100000,B1209-1950000)))))))),IF(B1209&lt;651000,0,IF(B1209&lt;1900000,B1209-650000,IF(B1209&lt;3600000,ROUNDDOWN(B1209/4,-3)*2.8-80000,IF(B1209&lt;6600000,ROUNDDOWN(B1209/4,-3)*3.2-440000,IF(B1209&lt;8500000,ROUNDDOWN(B1209*0.9,0)-1100000,B1209-1950000))))))</f>
        <v/>
      </c>
      <c r="K1209" s="16">
        <f>IF(J1209&gt;23500000,NA(),IF(C1209=2026,IF(J1209&lt;=4890000,1040000,IF(J1209&lt;=6550000,670000,620000)),IF(J1209&lt;=1320000,950000,IF(J1209&lt;=3360000,880000,IF(J1209&lt;=4890000,680000,IF(J1209&lt;=6550000,630000,580000))))))</f>
        <v/>
      </c>
      <c r="L1209" s="16">
        <f>IF(D1209=1,IF(J1209&lt;=9000000,380000,IF(J1209&lt;=9500000,260000,IF(J1209&lt;=10000000,130000,0))),0)</f>
        <v/>
      </c>
      <c r="M1209" s="16">
        <f>IF(D1209=1,IF(J1209&lt;=9000000,330000,IF(J1209&lt;=9500000,220000,IF(J1209&lt;=10000000,110000,0))),0)</f>
        <v/>
      </c>
      <c r="N1209" s="16">
        <f>IF(D1209=1,IF(J1209&lt;=9000000,50000,IF(J1209&lt;=9500000,40000,IF(J1209&lt;=10000000,20000,0))),0)</f>
        <v/>
      </c>
      <c r="O1209" s="16">
        <f>MAX(0,ROUNDDOWN(J1209-G1209-K1209-L1209-E1209*380000-F1209*630000-H1209,-3))</f>
        <v/>
      </c>
      <c r="P1209" s="16">
        <f>MAX(0,ROUNDDOWN(J1209-G1209-430000-M1209-E1209*330000-F1209*450000-I1209,-3))</f>
        <v/>
      </c>
      <c r="Q1209" s="16">
        <f>50000+N1209+E1209*50000+F1209*180000</f>
        <v/>
      </c>
      <c r="R1209" s="16">
        <f>IF(P1209&lt;=2000000,MIN(Q1209,P1209),MAX(Q1209-(P1209-2000000),50000))*0.05</f>
        <v/>
      </c>
      <c r="S1209" s="16">
        <f>MAX(0,P1209*0.1-R1209)</f>
        <v/>
      </c>
      <c r="T1209" s="16">
        <f>Q1209+MAX(0,K1209-480000)</f>
        <v/>
      </c>
      <c r="U1209" s="16">
        <f>P1209-T1209</f>
        <v/>
      </c>
      <c r="V1209" s="17">
        <f>IF(U1209&lt;0,0,LOOKUP(U1209,{0,1950001,3300001,6950001,9000001,18000001,40000001},{0.05,0.1,0.2,0.23,0.33,0.4,0.45}))</f>
        <v/>
      </c>
      <c r="W1209" s="18">
        <f>IF(U1209&lt;0,0.9,0.9-V1209*1.021)</f>
        <v/>
      </c>
      <c r="X1209" s="16">
        <f>ROUNDDOWN(S1209*0.2/W1209+2000,0)</f>
        <v/>
      </c>
      <c r="Y1209" s="17">
        <f>IF(O1209&lt;=0,0,LOOKUP(O1209,{0,1950001,3300001,6950001,9000001,18000001,40000001},{0.05,0.1,0.2,0.23,0.33,0.4,0.45}))</f>
        <v/>
      </c>
    </row>
    <row r="1210">
      <c r="A1210" t="inlineStr">
        <is>
          <t>1万円刻み</t>
        </is>
      </c>
      <c r="B1210" s="16">
        <f>'3_1万円刻み'!$A$182</f>
        <v/>
      </c>
      <c r="C1210" t="n">
        <v>2026</v>
      </c>
      <c r="D1210" t="n">
        <v>0</v>
      </c>
      <c r="E1210" t="n">
        <v>0</v>
      </c>
      <c r="F1210" t="n">
        <v>0</v>
      </c>
      <c r="G1210" s="16">
        <f>ROUND(MIN(B1210/12,650000)*12*0.0915+MIN(B1210/12,1390000)*12*(0.0504+0)+B1210*0.005,0)</f>
        <v/>
      </c>
      <c r="H1210" t="n">
        <v>0</v>
      </c>
      <c r="I1210" t="n">
        <v>0</v>
      </c>
      <c r="J1210" s="16">
        <f>IF(C1210=2026,IF(B1210&lt;741000,0,IF(B1210&lt;2191000,B1210-740000,IF(B1210&lt;2193000,1451000,IF(B1210&lt;2196000,1453000,IF(B1210&lt;2200000,1456000,IF(B1210&lt;3600000,ROUNDDOWN(B1210/4,-3)*2.8-80000,IF(B1210&lt;6600000,ROUNDDOWN(B1210/4,-3)*3.2-440000,IF(B1210&lt;8500000,ROUNDDOWN(B1210*0.9,0)-1100000,B1210-1950000)))))))),IF(B1210&lt;651000,0,IF(B1210&lt;1900000,B1210-650000,IF(B1210&lt;3600000,ROUNDDOWN(B1210/4,-3)*2.8-80000,IF(B1210&lt;6600000,ROUNDDOWN(B1210/4,-3)*3.2-440000,IF(B1210&lt;8500000,ROUNDDOWN(B1210*0.9,0)-1100000,B1210-1950000))))))</f>
        <v/>
      </c>
      <c r="K1210" s="16">
        <f>IF(J1210&gt;23500000,NA(),IF(C1210=2026,IF(J1210&lt;=4890000,1040000,IF(J1210&lt;=6550000,670000,620000)),IF(J1210&lt;=1320000,950000,IF(J1210&lt;=3360000,880000,IF(J1210&lt;=4890000,680000,IF(J1210&lt;=6550000,630000,580000))))))</f>
        <v/>
      </c>
      <c r="L1210" s="16">
        <f>IF(D1210=1,IF(J1210&lt;=9000000,380000,IF(J1210&lt;=9500000,260000,IF(J1210&lt;=10000000,130000,0))),0)</f>
        <v/>
      </c>
      <c r="M1210" s="16">
        <f>IF(D1210=1,IF(J1210&lt;=9000000,330000,IF(J1210&lt;=9500000,220000,IF(J1210&lt;=10000000,110000,0))),0)</f>
        <v/>
      </c>
      <c r="N1210" s="16">
        <f>IF(D1210=1,IF(J1210&lt;=9000000,50000,IF(J1210&lt;=9500000,40000,IF(J1210&lt;=10000000,20000,0))),0)</f>
        <v/>
      </c>
      <c r="O1210" s="16">
        <f>MAX(0,ROUNDDOWN(J1210-G1210-K1210-L1210-E1210*380000-F1210*630000-H1210,-3))</f>
        <v/>
      </c>
      <c r="P1210" s="16">
        <f>MAX(0,ROUNDDOWN(J1210-G1210-430000-M1210-E1210*330000-F1210*450000-I1210,-3))</f>
        <v/>
      </c>
      <c r="Q1210" s="16">
        <f>50000+N1210+E1210*50000+F1210*180000</f>
        <v/>
      </c>
      <c r="R1210" s="16">
        <f>IF(P1210&lt;=2000000,MIN(Q1210,P1210),MAX(Q1210-(P1210-2000000),50000))*0.05</f>
        <v/>
      </c>
      <c r="S1210" s="16">
        <f>MAX(0,P1210*0.1-R1210)</f>
        <v/>
      </c>
      <c r="T1210" s="16">
        <f>Q1210+MAX(0,K1210-480000)</f>
        <v/>
      </c>
      <c r="U1210" s="16">
        <f>P1210-T1210</f>
        <v/>
      </c>
      <c r="V1210" s="17">
        <f>IF(U1210&lt;0,0,LOOKUP(U1210,{0,1950001,3300001,6950001,9000001,18000001,40000001},{0.05,0.1,0.2,0.23,0.33,0.4,0.45}))</f>
        <v/>
      </c>
      <c r="W1210" s="18">
        <f>IF(U1210&lt;0,0.9,0.9-V1210*1.021)</f>
        <v/>
      </c>
      <c r="X1210" s="16">
        <f>ROUNDDOWN(S1210*0.2/W1210+2000,0)</f>
        <v/>
      </c>
      <c r="Y1210" s="17">
        <f>IF(O1210&lt;=0,0,LOOKUP(O1210,{0,1950001,3300001,6950001,9000001,18000001,40000001},{0.05,0.1,0.2,0.23,0.33,0.4,0.45}))</f>
        <v/>
      </c>
    </row>
    <row r="1211">
      <c r="A1211" t="inlineStr">
        <is>
          <t>1万円刻み</t>
        </is>
      </c>
      <c r="B1211" s="16">
        <f>'3_1万円刻み'!$A$182</f>
        <v/>
      </c>
      <c r="C1211" t="n">
        <v>2025</v>
      </c>
      <c r="D1211" t="n">
        <v>1</v>
      </c>
      <c r="E1211" t="n">
        <v>0</v>
      </c>
      <c r="F1211" t="n">
        <v>0</v>
      </c>
      <c r="G1211" s="16">
        <f>ROUND(MIN(B1211/12,650000)*12*0.0915+MIN(B1211/12,1390000)*12*(0.0504+0)+B1211*0.005,0)</f>
        <v/>
      </c>
      <c r="H1211" t="n">
        <v>0</v>
      </c>
      <c r="I1211" t="n">
        <v>0</v>
      </c>
      <c r="J1211" s="16">
        <f>IF(C1211=2026,IF(B1211&lt;741000,0,IF(B1211&lt;2191000,B1211-740000,IF(B1211&lt;2193000,1451000,IF(B1211&lt;2196000,1453000,IF(B1211&lt;2200000,1456000,IF(B1211&lt;3600000,ROUNDDOWN(B1211/4,-3)*2.8-80000,IF(B1211&lt;6600000,ROUNDDOWN(B1211/4,-3)*3.2-440000,IF(B1211&lt;8500000,ROUNDDOWN(B1211*0.9,0)-1100000,B1211-1950000)))))))),IF(B1211&lt;651000,0,IF(B1211&lt;1900000,B1211-650000,IF(B1211&lt;3600000,ROUNDDOWN(B1211/4,-3)*2.8-80000,IF(B1211&lt;6600000,ROUNDDOWN(B1211/4,-3)*3.2-440000,IF(B1211&lt;8500000,ROUNDDOWN(B1211*0.9,0)-1100000,B1211-1950000))))))</f>
        <v/>
      </c>
      <c r="K1211" s="16">
        <f>IF(J1211&gt;23500000,NA(),IF(C1211=2026,IF(J1211&lt;=4890000,1040000,IF(J1211&lt;=6550000,670000,620000)),IF(J1211&lt;=1320000,950000,IF(J1211&lt;=3360000,880000,IF(J1211&lt;=4890000,680000,IF(J1211&lt;=6550000,630000,580000))))))</f>
        <v/>
      </c>
      <c r="L1211" s="16">
        <f>IF(D1211=1,IF(J1211&lt;=9000000,380000,IF(J1211&lt;=9500000,260000,IF(J1211&lt;=10000000,130000,0))),0)</f>
        <v/>
      </c>
      <c r="M1211" s="16">
        <f>IF(D1211=1,IF(J1211&lt;=9000000,330000,IF(J1211&lt;=9500000,220000,IF(J1211&lt;=10000000,110000,0))),0)</f>
        <v/>
      </c>
      <c r="N1211" s="16">
        <f>IF(D1211=1,IF(J1211&lt;=9000000,50000,IF(J1211&lt;=9500000,40000,IF(J1211&lt;=10000000,20000,0))),0)</f>
        <v/>
      </c>
      <c r="O1211" s="16">
        <f>MAX(0,ROUNDDOWN(J1211-G1211-K1211-L1211-E1211*380000-F1211*630000-H1211,-3))</f>
        <v/>
      </c>
      <c r="P1211" s="16">
        <f>MAX(0,ROUNDDOWN(J1211-G1211-430000-M1211-E1211*330000-F1211*450000-I1211,-3))</f>
        <v/>
      </c>
      <c r="Q1211" s="16">
        <f>50000+N1211+E1211*50000+F1211*180000</f>
        <v/>
      </c>
      <c r="R1211" s="16">
        <f>IF(P1211&lt;=2000000,MIN(Q1211,P1211),MAX(Q1211-(P1211-2000000),50000))*0.05</f>
        <v/>
      </c>
      <c r="S1211" s="16">
        <f>MAX(0,P1211*0.1-R1211)</f>
        <v/>
      </c>
      <c r="T1211" s="16">
        <f>Q1211+MAX(0,K1211-480000)</f>
        <v/>
      </c>
      <c r="U1211" s="16">
        <f>P1211-T1211</f>
        <v/>
      </c>
      <c r="V1211" s="17">
        <f>IF(U1211&lt;0,0,LOOKUP(U1211,{0,1950001,3300001,6950001,9000001,18000001,40000001},{0.05,0.1,0.2,0.23,0.33,0.4,0.45}))</f>
        <v/>
      </c>
      <c r="W1211" s="18">
        <f>IF(U1211&lt;0,0.9,0.9-V1211*1.021)</f>
        <v/>
      </c>
      <c r="X1211" s="16">
        <f>ROUNDDOWN(S1211*0.2/W1211+2000,0)</f>
        <v/>
      </c>
      <c r="Y1211" s="17">
        <f>IF(O1211&lt;=0,0,LOOKUP(O1211,{0,1950001,3300001,6950001,9000001,18000001,40000001},{0.05,0.1,0.2,0.23,0.33,0.4,0.45}))</f>
        <v/>
      </c>
    </row>
    <row r="1212">
      <c r="A1212" t="inlineStr">
        <is>
          <t>1万円刻み</t>
        </is>
      </c>
      <c r="B1212" s="16">
        <f>'3_1万円刻み'!$A$182</f>
        <v/>
      </c>
      <c r="C1212" t="n">
        <v>2026</v>
      </c>
      <c r="D1212" t="n">
        <v>1</v>
      </c>
      <c r="E1212" t="n">
        <v>0</v>
      </c>
      <c r="F1212" t="n">
        <v>0</v>
      </c>
      <c r="G1212" s="16">
        <f>ROUND(MIN(B1212/12,650000)*12*0.0915+MIN(B1212/12,1390000)*12*(0.0504+0)+B1212*0.005,0)</f>
        <v/>
      </c>
      <c r="H1212" t="n">
        <v>0</v>
      </c>
      <c r="I1212" t="n">
        <v>0</v>
      </c>
      <c r="J1212" s="16">
        <f>IF(C1212=2026,IF(B1212&lt;741000,0,IF(B1212&lt;2191000,B1212-740000,IF(B1212&lt;2193000,1451000,IF(B1212&lt;2196000,1453000,IF(B1212&lt;2200000,1456000,IF(B1212&lt;3600000,ROUNDDOWN(B1212/4,-3)*2.8-80000,IF(B1212&lt;6600000,ROUNDDOWN(B1212/4,-3)*3.2-440000,IF(B1212&lt;8500000,ROUNDDOWN(B1212*0.9,0)-1100000,B1212-1950000)))))))),IF(B1212&lt;651000,0,IF(B1212&lt;1900000,B1212-650000,IF(B1212&lt;3600000,ROUNDDOWN(B1212/4,-3)*2.8-80000,IF(B1212&lt;6600000,ROUNDDOWN(B1212/4,-3)*3.2-440000,IF(B1212&lt;8500000,ROUNDDOWN(B1212*0.9,0)-1100000,B1212-1950000))))))</f>
        <v/>
      </c>
      <c r="K1212" s="16">
        <f>IF(J1212&gt;23500000,NA(),IF(C1212=2026,IF(J1212&lt;=4890000,1040000,IF(J1212&lt;=6550000,670000,620000)),IF(J1212&lt;=1320000,950000,IF(J1212&lt;=3360000,880000,IF(J1212&lt;=4890000,680000,IF(J1212&lt;=6550000,630000,580000))))))</f>
        <v/>
      </c>
      <c r="L1212" s="16">
        <f>IF(D1212=1,IF(J1212&lt;=9000000,380000,IF(J1212&lt;=9500000,260000,IF(J1212&lt;=10000000,130000,0))),0)</f>
        <v/>
      </c>
      <c r="M1212" s="16">
        <f>IF(D1212=1,IF(J1212&lt;=9000000,330000,IF(J1212&lt;=9500000,220000,IF(J1212&lt;=10000000,110000,0))),0)</f>
        <v/>
      </c>
      <c r="N1212" s="16">
        <f>IF(D1212=1,IF(J1212&lt;=9000000,50000,IF(J1212&lt;=9500000,40000,IF(J1212&lt;=10000000,20000,0))),0)</f>
        <v/>
      </c>
      <c r="O1212" s="16">
        <f>MAX(0,ROUNDDOWN(J1212-G1212-K1212-L1212-E1212*380000-F1212*630000-H1212,-3))</f>
        <v/>
      </c>
      <c r="P1212" s="16">
        <f>MAX(0,ROUNDDOWN(J1212-G1212-430000-M1212-E1212*330000-F1212*450000-I1212,-3))</f>
        <v/>
      </c>
      <c r="Q1212" s="16">
        <f>50000+N1212+E1212*50000+F1212*180000</f>
        <v/>
      </c>
      <c r="R1212" s="16">
        <f>IF(P1212&lt;=2000000,MIN(Q1212,P1212),MAX(Q1212-(P1212-2000000),50000))*0.05</f>
        <v/>
      </c>
      <c r="S1212" s="16">
        <f>MAX(0,P1212*0.1-R1212)</f>
        <v/>
      </c>
      <c r="T1212" s="16">
        <f>Q1212+MAX(0,K1212-480000)</f>
        <v/>
      </c>
      <c r="U1212" s="16">
        <f>P1212-T1212</f>
        <v/>
      </c>
      <c r="V1212" s="17">
        <f>IF(U1212&lt;0,0,LOOKUP(U1212,{0,1950001,3300001,6950001,9000001,18000001,40000001},{0.05,0.1,0.2,0.23,0.33,0.4,0.45}))</f>
        <v/>
      </c>
      <c r="W1212" s="18">
        <f>IF(U1212&lt;0,0.9,0.9-V1212*1.021)</f>
        <v/>
      </c>
      <c r="X1212" s="16">
        <f>ROUNDDOWN(S1212*0.2/W1212+2000,0)</f>
        <v/>
      </c>
      <c r="Y1212" s="17">
        <f>IF(O1212&lt;=0,0,LOOKUP(O1212,{0,1950001,3300001,6950001,9000001,18000001,40000001},{0.05,0.1,0.2,0.23,0.33,0.4,0.45}))</f>
        <v/>
      </c>
    </row>
    <row r="1213">
      <c r="A1213" t="inlineStr">
        <is>
          <t>1万円刻み</t>
        </is>
      </c>
      <c r="B1213" s="16">
        <f>'3_1万円刻み'!$A$183</f>
        <v/>
      </c>
      <c r="C1213" t="n">
        <v>2025</v>
      </c>
      <c r="D1213" t="n">
        <v>0</v>
      </c>
      <c r="E1213" t="n">
        <v>0</v>
      </c>
      <c r="F1213" t="n">
        <v>0</v>
      </c>
      <c r="G1213" s="16">
        <f>ROUND(MIN(B1213/12,650000)*12*0.0915+MIN(B1213/12,1390000)*12*(0.0504+0)+B1213*0.005,0)</f>
        <v/>
      </c>
      <c r="H1213" t="n">
        <v>0</v>
      </c>
      <c r="I1213" t="n">
        <v>0</v>
      </c>
      <c r="J1213" s="16">
        <f>IF(C1213=2026,IF(B1213&lt;741000,0,IF(B1213&lt;2191000,B1213-740000,IF(B1213&lt;2193000,1451000,IF(B1213&lt;2196000,1453000,IF(B1213&lt;2200000,1456000,IF(B1213&lt;3600000,ROUNDDOWN(B1213/4,-3)*2.8-80000,IF(B1213&lt;6600000,ROUNDDOWN(B1213/4,-3)*3.2-440000,IF(B1213&lt;8500000,ROUNDDOWN(B1213*0.9,0)-1100000,B1213-1950000)))))))),IF(B1213&lt;651000,0,IF(B1213&lt;1900000,B1213-650000,IF(B1213&lt;3600000,ROUNDDOWN(B1213/4,-3)*2.8-80000,IF(B1213&lt;6600000,ROUNDDOWN(B1213/4,-3)*3.2-440000,IF(B1213&lt;8500000,ROUNDDOWN(B1213*0.9,0)-1100000,B1213-1950000))))))</f>
        <v/>
      </c>
      <c r="K1213" s="16">
        <f>IF(J1213&gt;23500000,NA(),IF(C1213=2026,IF(J1213&lt;=4890000,1040000,IF(J1213&lt;=6550000,670000,620000)),IF(J1213&lt;=1320000,950000,IF(J1213&lt;=3360000,880000,IF(J1213&lt;=4890000,680000,IF(J1213&lt;=6550000,630000,580000))))))</f>
        <v/>
      </c>
      <c r="L1213" s="16">
        <f>IF(D1213=1,IF(J1213&lt;=9000000,380000,IF(J1213&lt;=9500000,260000,IF(J1213&lt;=10000000,130000,0))),0)</f>
        <v/>
      </c>
      <c r="M1213" s="16">
        <f>IF(D1213=1,IF(J1213&lt;=9000000,330000,IF(J1213&lt;=9500000,220000,IF(J1213&lt;=10000000,110000,0))),0)</f>
        <v/>
      </c>
      <c r="N1213" s="16">
        <f>IF(D1213=1,IF(J1213&lt;=9000000,50000,IF(J1213&lt;=9500000,40000,IF(J1213&lt;=10000000,20000,0))),0)</f>
        <v/>
      </c>
      <c r="O1213" s="16">
        <f>MAX(0,ROUNDDOWN(J1213-G1213-K1213-L1213-E1213*380000-F1213*630000-H1213,-3))</f>
        <v/>
      </c>
      <c r="P1213" s="16">
        <f>MAX(0,ROUNDDOWN(J1213-G1213-430000-M1213-E1213*330000-F1213*450000-I1213,-3))</f>
        <v/>
      </c>
      <c r="Q1213" s="16">
        <f>50000+N1213+E1213*50000+F1213*180000</f>
        <v/>
      </c>
      <c r="R1213" s="16">
        <f>IF(P1213&lt;=2000000,MIN(Q1213,P1213),MAX(Q1213-(P1213-2000000),50000))*0.05</f>
        <v/>
      </c>
      <c r="S1213" s="16">
        <f>MAX(0,P1213*0.1-R1213)</f>
        <v/>
      </c>
      <c r="T1213" s="16">
        <f>Q1213+MAX(0,K1213-480000)</f>
        <v/>
      </c>
      <c r="U1213" s="16">
        <f>P1213-T1213</f>
        <v/>
      </c>
      <c r="V1213" s="17">
        <f>IF(U1213&lt;0,0,LOOKUP(U1213,{0,1950001,3300001,6950001,9000001,18000001,40000001},{0.05,0.1,0.2,0.23,0.33,0.4,0.45}))</f>
        <v/>
      </c>
      <c r="W1213" s="18">
        <f>IF(U1213&lt;0,0.9,0.9-V1213*1.021)</f>
        <v/>
      </c>
      <c r="X1213" s="16">
        <f>ROUNDDOWN(S1213*0.2/W1213+2000,0)</f>
        <v/>
      </c>
      <c r="Y1213" s="17">
        <f>IF(O1213&lt;=0,0,LOOKUP(O1213,{0,1950001,3300001,6950001,9000001,18000001,40000001},{0.05,0.1,0.2,0.23,0.33,0.4,0.45}))</f>
        <v/>
      </c>
    </row>
    <row r="1214">
      <c r="A1214" t="inlineStr">
        <is>
          <t>1万円刻み</t>
        </is>
      </c>
      <c r="B1214" s="16">
        <f>'3_1万円刻み'!$A$183</f>
        <v/>
      </c>
      <c r="C1214" t="n">
        <v>2026</v>
      </c>
      <c r="D1214" t="n">
        <v>0</v>
      </c>
      <c r="E1214" t="n">
        <v>0</v>
      </c>
      <c r="F1214" t="n">
        <v>0</v>
      </c>
      <c r="G1214" s="16">
        <f>ROUND(MIN(B1214/12,650000)*12*0.0915+MIN(B1214/12,1390000)*12*(0.0504+0)+B1214*0.005,0)</f>
        <v/>
      </c>
      <c r="H1214" t="n">
        <v>0</v>
      </c>
      <c r="I1214" t="n">
        <v>0</v>
      </c>
      <c r="J1214" s="16">
        <f>IF(C1214=2026,IF(B1214&lt;741000,0,IF(B1214&lt;2191000,B1214-740000,IF(B1214&lt;2193000,1451000,IF(B1214&lt;2196000,1453000,IF(B1214&lt;2200000,1456000,IF(B1214&lt;3600000,ROUNDDOWN(B1214/4,-3)*2.8-80000,IF(B1214&lt;6600000,ROUNDDOWN(B1214/4,-3)*3.2-440000,IF(B1214&lt;8500000,ROUNDDOWN(B1214*0.9,0)-1100000,B1214-1950000)))))))),IF(B1214&lt;651000,0,IF(B1214&lt;1900000,B1214-650000,IF(B1214&lt;3600000,ROUNDDOWN(B1214/4,-3)*2.8-80000,IF(B1214&lt;6600000,ROUNDDOWN(B1214/4,-3)*3.2-440000,IF(B1214&lt;8500000,ROUNDDOWN(B1214*0.9,0)-1100000,B1214-1950000))))))</f>
        <v/>
      </c>
      <c r="K1214" s="16">
        <f>IF(J1214&gt;23500000,NA(),IF(C1214=2026,IF(J1214&lt;=4890000,1040000,IF(J1214&lt;=6550000,670000,620000)),IF(J1214&lt;=1320000,950000,IF(J1214&lt;=3360000,880000,IF(J1214&lt;=4890000,680000,IF(J1214&lt;=6550000,630000,580000))))))</f>
        <v/>
      </c>
      <c r="L1214" s="16">
        <f>IF(D1214=1,IF(J1214&lt;=9000000,380000,IF(J1214&lt;=9500000,260000,IF(J1214&lt;=10000000,130000,0))),0)</f>
        <v/>
      </c>
      <c r="M1214" s="16">
        <f>IF(D1214=1,IF(J1214&lt;=9000000,330000,IF(J1214&lt;=9500000,220000,IF(J1214&lt;=10000000,110000,0))),0)</f>
        <v/>
      </c>
      <c r="N1214" s="16">
        <f>IF(D1214=1,IF(J1214&lt;=9000000,50000,IF(J1214&lt;=9500000,40000,IF(J1214&lt;=10000000,20000,0))),0)</f>
        <v/>
      </c>
      <c r="O1214" s="16">
        <f>MAX(0,ROUNDDOWN(J1214-G1214-K1214-L1214-E1214*380000-F1214*630000-H1214,-3))</f>
        <v/>
      </c>
      <c r="P1214" s="16">
        <f>MAX(0,ROUNDDOWN(J1214-G1214-430000-M1214-E1214*330000-F1214*450000-I1214,-3))</f>
        <v/>
      </c>
      <c r="Q1214" s="16">
        <f>50000+N1214+E1214*50000+F1214*180000</f>
        <v/>
      </c>
      <c r="R1214" s="16">
        <f>IF(P1214&lt;=2000000,MIN(Q1214,P1214),MAX(Q1214-(P1214-2000000),50000))*0.05</f>
        <v/>
      </c>
      <c r="S1214" s="16">
        <f>MAX(0,P1214*0.1-R1214)</f>
        <v/>
      </c>
      <c r="T1214" s="16">
        <f>Q1214+MAX(0,K1214-480000)</f>
        <v/>
      </c>
      <c r="U1214" s="16">
        <f>P1214-T1214</f>
        <v/>
      </c>
      <c r="V1214" s="17">
        <f>IF(U1214&lt;0,0,LOOKUP(U1214,{0,1950001,3300001,6950001,9000001,18000001,40000001},{0.05,0.1,0.2,0.23,0.33,0.4,0.45}))</f>
        <v/>
      </c>
      <c r="W1214" s="18">
        <f>IF(U1214&lt;0,0.9,0.9-V1214*1.021)</f>
        <v/>
      </c>
      <c r="X1214" s="16">
        <f>ROUNDDOWN(S1214*0.2/W1214+2000,0)</f>
        <v/>
      </c>
      <c r="Y1214" s="17">
        <f>IF(O1214&lt;=0,0,LOOKUP(O1214,{0,1950001,3300001,6950001,9000001,18000001,40000001},{0.05,0.1,0.2,0.23,0.33,0.4,0.45}))</f>
        <v/>
      </c>
    </row>
    <row r="1215">
      <c r="A1215" t="inlineStr">
        <is>
          <t>1万円刻み</t>
        </is>
      </c>
      <c r="B1215" s="16">
        <f>'3_1万円刻み'!$A$183</f>
        <v/>
      </c>
      <c r="C1215" t="n">
        <v>2025</v>
      </c>
      <c r="D1215" t="n">
        <v>1</v>
      </c>
      <c r="E1215" t="n">
        <v>0</v>
      </c>
      <c r="F1215" t="n">
        <v>0</v>
      </c>
      <c r="G1215" s="16">
        <f>ROUND(MIN(B1215/12,650000)*12*0.0915+MIN(B1215/12,1390000)*12*(0.0504+0)+B1215*0.005,0)</f>
        <v/>
      </c>
      <c r="H1215" t="n">
        <v>0</v>
      </c>
      <c r="I1215" t="n">
        <v>0</v>
      </c>
      <c r="J1215" s="16">
        <f>IF(C1215=2026,IF(B1215&lt;741000,0,IF(B1215&lt;2191000,B1215-740000,IF(B1215&lt;2193000,1451000,IF(B1215&lt;2196000,1453000,IF(B1215&lt;2200000,1456000,IF(B1215&lt;3600000,ROUNDDOWN(B1215/4,-3)*2.8-80000,IF(B1215&lt;6600000,ROUNDDOWN(B1215/4,-3)*3.2-440000,IF(B1215&lt;8500000,ROUNDDOWN(B1215*0.9,0)-1100000,B1215-1950000)))))))),IF(B1215&lt;651000,0,IF(B1215&lt;1900000,B1215-650000,IF(B1215&lt;3600000,ROUNDDOWN(B1215/4,-3)*2.8-80000,IF(B1215&lt;6600000,ROUNDDOWN(B1215/4,-3)*3.2-440000,IF(B1215&lt;8500000,ROUNDDOWN(B1215*0.9,0)-1100000,B1215-1950000))))))</f>
        <v/>
      </c>
      <c r="K1215" s="16">
        <f>IF(J1215&gt;23500000,NA(),IF(C1215=2026,IF(J1215&lt;=4890000,1040000,IF(J1215&lt;=6550000,670000,620000)),IF(J1215&lt;=1320000,950000,IF(J1215&lt;=3360000,880000,IF(J1215&lt;=4890000,680000,IF(J1215&lt;=6550000,630000,580000))))))</f>
        <v/>
      </c>
      <c r="L1215" s="16">
        <f>IF(D1215=1,IF(J1215&lt;=9000000,380000,IF(J1215&lt;=9500000,260000,IF(J1215&lt;=10000000,130000,0))),0)</f>
        <v/>
      </c>
      <c r="M1215" s="16">
        <f>IF(D1215=1,IF(J1215&lt;=9000000,330000,IF(J1215&lt;=9500000,220000,IF(J1215&lt;=10000000,110000,0))),0)</f>
        <v/>
      </c>
      <c r="N1215" s="16">
        <f>IF(D1215=1,IF(J1215&lt;=9000000,50000,IF(J1215&lt;=9500000,40000,IF(J1215&lt;=10000000,20000,0))),0)</f>
        <v/>
      </c>
      <c r="O1215" s="16">
        <f>MAX(0,ROUNDDOWN(J1215-G1215-K1215-L1215-E1215*380000-F1215*630000-H1215,-3))</f>
        <v/>
      </c>
      <c r="P1215" s="16">
        <f>MAX(0,ROUNDDOWN(J1215-G1215-430000-M1215-E1215*330000-F1215*450000-I1215,-3))</f>
        <v/>
      </c>
      <c r="Q1215" s="16">
        <f>50000+N1215+E1215*50000+F1215*180000</f>
        <v/>
      </c>
      <c r="R1215" s="16">
        <f>IF(P1215&lt;=2000000,MIN(Q1215,P1215),MAX(Q1215-(P1215-2000000),50000))*0.05</f>
        <v/>
      </c>
      <c r="S1215" s="16">
        <f>MAX(0,P1215*0.1-R1215)</f>
        <v/>
      </c>
      <c r="T1215" s="16">
        <f>Q1215+MAX(0,K1215-480000)</f>
        <v/>
      </c>
      <c r="U1215" s="16">
        <f>P1215-T1215</f>
        <v/>
      </c>
      <c r="V1215" s="17">
        <f>IF(U1215&lt;0,0,LOOKUP(U1215,{0,1950001,3300001,6950001,9000001,18000001,40000001},{0.05,0.1,0.2,0.23,0.33,0.4,0.45}))</f>
        <v/>
      </c>
      <c r="W1215" s="18">
        <f>IF(U1215&lt;0,0.9,0.9-V1215*1.021)</f>
        <v/>
      </c>
      <c r="X1215" s="16">
        <f>ROUNDDOWN(S1215*0.2/W1215+2000,0)</f>
        <v/>
      </c>
      <c r="Y1215" s="17">
        <f>IF(O1215&lt;=0,0,LOOKUP(O1215,{0,1950001,3300001,6950001,9000001,18000001,40000001},{0.05,0.1,0.2,0.23,0.33,0.4,0.45}))</f>
        <v/>
      </c>
    </row>
    <row r="1216">
      <c r="A1216" t="inlineStr">
        <is>
          <t>1万円刻み</t>
        </is>
      </c>
      <c r="B1216" s="16">
        <f>'3_1万円刻み'!$A$183</f>
        <v/>
      </c>
      <c r="C1216" t="n">
        <v>2026</v>
      </c>
      <c r="D1216" t="n">
        <v>1</v>
      </c>
      <c r="E1216" t="n">
        <v>0</v>
      </c>
      <c r="F1216" t="n">
        <v>0</v>
      </c>
      <c r="G1216" s="16">
        <f>ROUND(MIN(B1216/12,650000)*12*0.0915+MIN(B1216/12,1390000)*12*(0.0504+0)+B1216*0.005,0)</f>
        <v/>
      </c>
      <c r="H1216" t="n">
        <v>0</v>
      </c>
      <c r="I1216" t="n">
        <v>0</v>
      </c>
      <c r="J1216" s="16">
        <f>IF(C1216=2026,IF(B1216&lt;741000,0,IF(B1216&lt;2191000,B1216-740000,IF(B1216&lt;2193000,1451000,IF(B1216&lt;2196000,1453000,IF(B1216&lt;2200000,1456000,IF(B1216&lt;3600000,ROUNDDOWN(B1216/4,-3)*2.8-80000,IF(B1216&lt;6600000,ROUNDDOWN(B1216/4,-3)*3.2-440000,IF(B1216&lt;8500000,ROUNDDOWN(B1216*0.9,0)-1100000,B1216-1950000)))))))),IF(B1216&lt;651000,0,IF(B1216&lt;1900000,B1216-650000,IF(B1216&lt;3600000,ROUNDDOWN(B1216/4,-3)*2.8-80000,IF(B1216&lt;6600000,ROUNDDOWN(B1216/4,-3)*3.2-440000,IF(B1216&lt;8500000,ROUNDDOWN(B1216*0.9,0)-1100000,B1216-1950000))))))</f>
        <v/>
      </c>
      <c r="K1216" s="16">
        <f>IF(J1216&gt;23500000,NA(),IF(C1216=2026,IF(J1216&lt;=4890000,1040000,IF(J1216&lt;=6550000,670000,620000)),IF(J1216&lt;=1320000,950000,IF(J1216&lt;=3360000,880000,IF(J1216&lt;=4890000,680000,IF(J1216&lt;=6550000,630000,580000))))))</f>
        <v/>
      </c>
      <c r="L1216" s="16">
        <f>IF(D1216=1,IF(J1216&lt;=9000000,380000,IF(J1216&lt;=9500000,260000,IF(J1216&lt;=10000000,130000,0))),0)</f>
        <v/>
      </c>
      <c r="M1216" s="16">
        <f>IF(D1216=1,IF(J1216&lt;=9000000,330000,IF(J1216&lt;=9500000,220000,IF(J1216&lt;=10000000,110000,0))),0)</f>
        <v/>
      </c>
      <c r="N1216" s="16">
        <f>IF(D1216=1,IF(J1216&lt;=9000000,50000,IF(J1216&lt;=9500000,40000,IF(J1216&lt;=10000000,20000,0))),0)</f>
        <v/>
      </c>
      <c r="O1216" s="16">
        <f>MAX(0,ROUNDDOWN(J1216-G1216-K1216-L1216-E1216*380000-F1216*630000-H1216,-3))</f>
        <v/>
      </c>
      <c r="P1216" s="16">
        <f>MAX(0,ROUNDDOWN(J1216-G1216-430000-M1216-E1216*330000-F1216*450000-I1216,-3))</f>
        <v/>
      </c>
      <c r="Q1216" s="16">
        <f>50000+N1216+E1216*50000+F1216*180000</f>
        <v/>
      </c>
      <c r="R1216" s="16">
        <f>IF(P1216&lt;=2000000,MIN(Q1216,P1216),MAX(Q1216-(P1216-2000000),50000))*0.05</f>
        <v/>
      </c>
      <c r="S1216" s="16">
        <f>MAX(0,P1216*0.1-R1216)</f>
        <v/>
      </c>
      <c r="T1216" s="16">
        <f>Q1216+MAX(0,K1216-480000)</f>
        <v/>
      </c>
      <c r="U1216" s="16">
        <f>P1216-T1216</f>
        <v/>
      </c>
      <c r="V1216" s="17">
        <f>IF(U1216&lt;0,0,LOOKUP(U1216,{0,1950001,3300001,6950001,9000001,18000001,40000001},{0.05,0.1,0.2,0.23,0.33,0.4,0.45}))</f>
        <v/>
      </c>
      <c r="W1216" s="18">
        <f>IF(U1216&lt;0,0.9,0.9-V1216*1.021)</f>
        <v/>
      </c>
      <c r="X1216" s="16">
        <f>ROUNDDOWN(S1216*0.2/W1216+2000,0)</f>
        <v/>
      </c>
      <c r="Y1216" s="17">
        <f>IF(O1216&lt;=0,0,LOOKUP(O1216,{0,1950001,3300001,6950001,9000001,18000001,40000001},{0.05,0.1,0.2,0.23,0.33,0.4,0.45}))</f>
        <v/>
      </c>
    </row>
    <row r="1217">
      <c r="A1217" t="inlineStr">
        <is>
          <t>1万円刻み</t>
        </is>
      </c>
      <c r="B1217" s="16">
        <f>'3_1万円刻み'!$A$184</f>
        <v/>
      </c>
      <c r="C1217" t="n">
        <v>2025</v>
      </c>
      <c r="D1217" t="n">
        <v>0</v>
      </c>
      <c r="E1217" t="n">
        <v>0</v>
      </c>
      <c r="F1217" t="n">
        <v>0</v>
      </c>
      <c r="G1217" s="16">
        <f>ROUND(MIN(B1217/12,650000)*12*0.0915+MIN(B1217/12,1390000)*12*(0.0504+0)+B1217*0.005,0)</f>
        <v/>
      </c>
      <c r="H1217" t="n">
        <v>0</v>
      </c>
      <c r="I1217" t="n">
        <v>0</v>
      </c>
      <c r="J1217" s="16">
        <f>IF(C1217=2026,IF(B1217&lt;741000,0,IF(B1217&lt;2191000,B1217-740000,IF(B1217&lt;2193000,1451000,IF(B1217&lt;2196000,1453000,IF(B1217&lt;2200000,1456000,IF(B1217&lt;3600000,ROUNDDOWN(B1217/4,-3)*2.8-80000,IF(B1217&lt;6600000,ROUNDDOWN(B1217/4,-3)*3.2-440000,IF(B1217&lt;8500000,ROUNDDOWN(B1217*0.9,0)-1100000,B1217-1950000)))))))),IF(B1217&lt;651000,0,IF(B1217&lt;1900000,B1217-650000,IF(B1217&lt;3600000,ROUNDDOWN(B1217/4,-3)*2.8-80000,IF(B1217&lt;6600000,ROUNDDOWN(B1217/4,-3)*3.2-440000,IF(B1217&lt;8500000,ROUNDDOWN(B1217*0.9,0)-1100000,B1217-1950000))))))</f>
        <v/>
      </c>
      <c r="K1217" s="16">
        <f>IF(J1217&gt;23500000,NA(),IF(C1217=2026,IF(J1217&lt;=4890000,1040000,IF(J1217&lt;=6550000,670000,620000)),IF(J1217&lt;=1320000,950000,IF(J1217&lt;=3360000,880000,IF(J1217&lt;=4890000,680000,IF(J1217&lt;=6550000,630000,580000))))))</f>
        <v/>
      </c>
      <c r="L1217" s="16">
        <f>IF(D1217=1,IF(J1217&lt;=9000000,380000,IF(J1217&lt;=9500000,260000,IF(J1217&lt;=10000000,130000,0))),0)</f>
        <v/>
      </c>
      <c r="M1217" s="16">
        <f>IF(D1217=1,IF(J1217&lt;=9000000,330000,IF(J1217&lt;=9500000,220000,IF(J1217&lt;=10000000,110000,0))),0)</f>
        <v/>
      </c>
      <c r="N1217" s="16">
        <f>IF(D1217=1,IF(J1217&lt;=9000000,50000,IF(J1217&lt;=9500000,40000,IF(J1217&lt;=10000000,20000,0))),0)</f>
        <v/>
      </c>
      <c r="O1217" s="16">
        <f>MAX(0,ROUNDDOWN(J1217-G1217-K1217-L1217-E1217*380000-F1217*630000-H1217,-3))</f>
        <v/>
      </c>
      <c r="P1217" s="16">
        <f>MAX(0,ROUNDDOWN(J1217-G1217-430000-M1217-E1217*330000-F1217*450000-I1217,-3))</f>
        <v/>
      </c>
      <c r="Q1217" s="16">
        <f>50000+N1217+E1217*50000+F1217*180000</f>
        <v/>
      </c>
      <c r="R1217" s="16">
        <f>IF(P1217&lt;=2000000,MIN(Q1217,P1217),MAX(Q1217-(P1217-2000000),50000))*0.05</f>
        <v/>
      </c>
      <c r="S1217" s="16">
        <f>MAX(0,P1217*0.1-R1217)</f>
        <v/>
      </c>
      <c r="T1217" s="16">
        <f>Q1217+MAX(0,K1217-480000)</f>
        <v/>
      </c>
      <c r="U1217" s="16">
        <f>P1217-T1217</f>
        <v/>
      </c>
      <c r="V1217" s="17">
        <f>IF(U1217&lt;0,0,LOOKUP(U1217,{0,1950001,3300001,6950001,9000001,18000001,40000001},{0.05,0.1,0.2,0.23,0.33,0.4,0.45}))</f>
        <v/>
      </c>
      <c r="W1217" s="18">
        <f>IF(U1217&lt;0,0.9,0.9-V1217*1.021)</f>
        <v/>
      </c>
      <c r="X1217" s="16">
        <f>ROUNDDOWN(S1217*0.2/W1217+2000,0)</f>
        <v/>
      </c>
      <c r="Y1217" s="17">
        <f>IF(O1217&lt;=0,0,LOOKUP(O1217,{0,1950001,3300001,6950001,9000001,18000001,40000001},{0.05,0.1,0.2,0.23,0.33,0.4,0.45}))</f>
        <v/>
      </c>
    </row>
    <row r="1218">
      <c r="A1218" t="inlineStr">
        <is>
          <t>1万円刻み</t>
        </is>
      </c>
      <c r="B1218" s="16">
        <f>'3_1万円刻み'!$A$184</f>
        <v/>
      </c>
      <c r="C1218" t="n">
        <v>2026</v>
      </c>
      <c r="D1218" t="n">
        <v>0</v>
      </c>
      <c r="E1218" t="n">
        <v>0</v>
      </c>
      <c r="F1218" t="n">
        <v>0</v>
      </c>
      <c r="G1218" s="16">
        <f>ROUND(MIN(B1218/12,650000)*12*0.0915+MIN(B1218/12,1390000)*12*(0.0504+0)+B1218*0.005,0)</f>
        <v/>
      </c>
      <c r="H1218" t="n">
        <v>0</v>
      </c>
      <c r="I1218" t="n">
        <v>0</v>
      </c>
      <c r="J1218" s="16">
        <f>IF(C1218=2026,IF(B1218&lt;741000,0,IF(B1218&lt;2191000,B1218-740000,IF(B1218&lt;2193000,1451000,IF(B1218&lt;2196000,1453000,IF(B1218&lt;2200000,1456000,IF(B1218&lt;3600000,ROUNDDOWN(B1218/4,-3)*2.8-80000,IF(B1218&lt;6600000,ROUNDDOWN(B1218/4,-3)*3.2-440000,IF(B1218&lt;8500000,ROUNDDOWN(B1218*0.9,0)-1100000,B1218-1950000)))))))),IF(B1218&lt;651000,0,IF(B1218&lt;1900000,B1218-650000,IF(B1218&lt;3600000,ROUNDDOWN(B1218/4,-3)*2.8-80000,IF(B1218&lt;6600000,ROUNDDOWN(B1218/4,-3)*3.2-440000,IF(B1218&lt;8500000,ROUNDDOWN(B1218*0.9,0)-1100000,B1218-1950000))))))</f>
        <v/>
      </c>
      <c r="K1218" s="16">
        <f>IF(J1218&gt;23500000,NA(),IF(C1218=2026,IF(J1218&lt;=4890000,1040000,IF(J1218&lt;=6550000,670000,620000)),IF(J1218&lt;=1320000,950000,IF(J1218&lt;=3360000,880000,IF(J1218&lt;=4890000,680000,IF(J1218&lt;=6550000,630000,580000))))))</f>
        <v/>
      </c>
      <c r="L1218" s="16">
        <f>IF(D1218=1,IF(J1218&lt;=9000000,380000,IF(J1218&lt;=9500000,260000,IF(J1218&lt;=10000000,130000,0))),0)</f>
        <v/>
      </c>
      <c r="M1218" s="16">
        <f>IF(D1218=1,IF(J1218&lt;=9000000,330000,IF(J1218&lt;=9500000,220000,IF(J1218&lt;=10000000,110000,0))),0)</f>
        <v/>
      </c>
      <c r="N1218" s="16">
        <f>IF(D1218=1,IF(J1218&lt;=9000000,50000,IF(J1218&lt;=9500000,40000,IF(J1218&lt;=10000000,20000,0))),0)</f>
        <v/>
      </c>
      <c r="O1218" s="16">
        <f>MAX(0,ROUNDDOWN(J1218-G1218-K1218-L1218-E1218*380000-F1218*630000-H1218,-3))</f>
        <v/>
      </c>
      <c r="P1218" s="16">
        <f>MAX(0,ROUNDDOWN(J1218-G1218-430000-M1218-E1218*330000-F1218*450000-I1218,-3))</f>
        <v/>
      </c>
      <c r="Q1218" s="16">
        <f>50000+N1218+E1218*50000+F1218*180000</f>
        <v/>
      </c>
      <c r="R1218" s="16">
        <f>IF(P1218&lt;=2000000,MIN(Q1218,P1218),MAX(Q1218-(P1218-2000000),50000))*0.05</f>
        <v/>
      </c>
      <c r="S1218" s="16">
        <f>MAX(0,P1218*0.1-R1218)</f>
        <v/>
      </c>
      <c r="T1218" s="16">
        <f>Q1218+MAX(0,K1218-480000)</f>
        <v/>
      </c>
      <c r="U1218" s="16">
        <f>P1218-T1218</f>
        <v/>
      </c>
      <c r="V1218" s="17">
        <f>IF(U1218&lt;0,0,LOOKUP(U1218,{0,1950001,3300001,6950001,9000001,18000001,40000001},{0.05,0.1,0.2,0.23,0.33,0.4,0.45}))</f>
        <v/>
      </c>
      <c r="W1218" s="18">
        <f>IF(U1218&lt;0,0.9,0.9-V1218*1.021)</f>
        <v/>
      </c>
      <c r="X1218" s="16">
        <f>ROUNDDOWN(S1218*0.2/W1218+2000,0)</f>
        <v/>
      </c>
      <c r="Y1218" s="17">
        <f>IF(O1218&lt;=0,0,LOOKUP(O1218,{0,1950001,3300001,6950001,9000001,18000001,40000001},{0.05,0.1,0.2,0.23,0.33,0.4,0.45}))</f>
        <v/>
      </c>
    </row>
    <row r="1219">
      <c r="A1219" t="inlineStr">
        <is>
          <t>1万円刻み</t>
        </is>
      </c>
      <c r="B1219" s="16">
        <f>'3_1万円刻み'!$A$184</f>
        <v/>
      </c>
      <c r="C1219" t="n">
        <v>2025</v>
      </c>
      <c r="D1219" t="n">
        <v>1</v>
      </c>
      <c r="E1219" t="n">
        <v>0</v>
      </c>
      <c r="F1219" t="n">
        <v>0</v>
      </c>
      <c r="G1219" s="16">
        <f>ROUND(MIN(B1219/12,650000)*12*0.0915+MIN(B1219/12,1390000)*12*(0.0504+0)+B1219*0.005,0)</f>
        <v/>
      </c>
      <c r="H1219" t="n">
        <v>0</v>
      </c>
      <c r="I1219" t="n">
        <v>0</v>
      </c>
      <c r="J1219" s="16">
        <f>IF(C1219=2026,IF(B1219&lt;741000,0,IF(B1219&lt;2191000,B1219-740000,IF(B1219&lt;2193000,1451000,IF(B1219&lt;2196000,1453000,IF(B1219&lt;2200000,1456000,IF(B1219&lt;3600000,ROUNDDOWN(B1219/4,-3)*2.8-80000,IF(B1219&lt;6600000,ROUNDDOWN(B1219/4,-3)*3.2-440000,IF(B1219&lt;8500000,ROUNDDOWN(B1219*0.9,0)-1100000,B1219-1950000)))))))),IF(B1219&lt;651000,0,IF(B1219&lt;1900000,B1219-650000,IF(B1219&lt;3600000,ROUNDDOWN(B1219/4,-3)*2.8-80000,IF(B1219&lt;6600000,ROUNDDOWN(B1219/4,-3)*3.2-440000,IF(B1219&lt;8500000,ROUNDDOWN(B1219*0.9,0)-1100000,B1219-1950000))))))</f>
        <v/>
      </c>
      <c r="K1219" s="16">
        <f>IF(J1219&gt;23500000,NA(),IF(C1219=2026,IF(J1219&lt;=4890000,1040000,IF(J1219&lt;=6550000,670000,620000)),IF(J1219&lt;=1320000,950000,IF(J1219&lt;=3360000,880000,IF(J1219&lt;=4890000,680000,IF(J1219&lt;=6550000,630000,580000))))))</f>
        <v/>
      </c>
      <c r="L1219" s="16">
        <f>IF(D1219=1,IF(J1219&lt;=9000000,380000,IF(J1219&lt;=9500000,260000,IF(J1219&lt;=10000000,130000,0))),0)</f>
        <v/>
      </c>
      <c r="M1219" s="16">
        <f>IF(D1219=1,IF(J1219&lt;=9000000,330000,IF(J1219&lt;=9500000,220000,IF(J1219&lt;=10000000,110000,0))),0)</f>
        <v/>
      </c>
      <c r="N1219" s="16">
        <f>IF(D1219=1,IF(J1219&lt;=9000000,50000,IF(J1219&lt;=9500000,40000,IF(J1219&lt;=10000000,20000,0))),0)</f>
        <v/>
      </c>
      <c r="O1219" s="16">
        <f>MAX(0,ROUNDDOWN(J1219-G1219-K1219-L1219-E1219*380000-F1219*630000-H1219,-3))</f>
        <v/>
      </c>
      <c r="P1219" s="16">
        <f>MAX(0,ROUNDDOWN(J1219-G1219-430000-M1219-E1219*330000-F1219*450000-I1219,-3))</f>
        <v/>
      </c>
      <c r="Q1219" s="16">
        <f>50000+N1219+E1219*50000+F1219*180000</f>
        <v/>
      </c>
      <c r="R1219" s="16">
        <f>IF(P1219&lt;=2000000,MIN(Q1219,P1219),MAX(Q1219-(P1219-2000000),50000))*0.05</f>
        <v/>
      </c>
      <c r="S1219" s="16">
        <f>MAX(0,P1219*0.1-R1219)</f>
        <v/>
      </c>
      <c r="T1219" s="16">
        <f>Q1219+MAX(0,K1219-480000)</f>
        <v/>
      </c>
      <c r="U1219" s="16">
        <f>P1219-T1219</f>
        <v/>
      </c>
      <c r="V1219" s="17">
        <f>IF(U1219&lt;0,0,LOOKUP(U1219,{0,1950001,3300001,6950001,9000001,18000001,40000001},{0.05,0.1,0.2,0.23,0.33,0.4,0.45}))</f>
        <v/>
      </c>
      <c r="W1219" s="18">
        <f>IF(U1219&lt;0,0.9,0.9-V1219*1.021)</f>
        <v/>
      </c>
      <c r="X1219" s="16">
        <f>ROUNDDOWN(S1219*0.2/W1219+2000,0)</f>
        <v/>
      </c>
      <c r="Y1219" s="17">
        <f>IF(O1219&lt;=0,0,LOOKUP(O1219,{0,1950001,3300001,6950001,9000001,18000001,40000001},{0.05,0.1,0.2,0.23,0.33,0.4,0.45}))</f>
        <v/>
      </c>
    </row>
    <row r="1220">
      <c r="A1220" t="inlineStr">
        <is>
          <t>1万円刻み</t>
        </is>
      </c>
      <c r="B1220" s="16">
        <f>'3_1万円刻み'!$A$184</f>
        <v/>
      </c>
      <c r="C1220" t="n">
        <v>2026</v>
      </c>
      <c r="D1220" t="n">
        <v>1</v>
      </c>
      <c r="E1220" t="n">
        <v>0</v>
      </c>
      <c r="F1220" t="n">
        <v>0</v>
      </c>
      <c r="G1220" s="16">
        <f>ROUND(MIN(B1220/12,650000)*12*0.0915+MIN(B1220/12,1390000)*12*(0.0504+0)+B1220*0.005,0)</f>
        <v/>
      </c>
      <c r="H1220" t="n">
        <v>0</v>
      </c>
      <c r="I1220" t="n">
        <v>0</v>
      </c>
      <c r="J1220" s="16">
        <f>IF(C1220=2026,IF(B1220&lt;741000,0,IF(B1220&lt;2191000,B1220-740000,IF(B1220&lt;2193000,1451000,IF(B1220&lt;2196000,1453000,IF(B1220&lt;2200000,1456000,IF(B1220&lt;3600000,ROUNDDOWN(B1220/4,-3)*2.8-80000,IF(B1220&lt;6600000,ROUNDDOWN(B1220/4,-3)*3.2-440000,IF(B1220&lt;8500000,ROUNDDOWN(B1220*0.9,0)-1100000,B1220-1950000)))))))),IF(B1220&lt;651000,0,IF(B1220&lt;1900000,B1220-650000,IF(B1220&lt;3600000,ROUNDDOWN(B1220/4,-3)*2.8-80000,IF(B1220&lt;6600000,ROUNDDOWN(B1220/4,-3)*3.2-440000,IF(B1220&lt;8500000,ROUNDDOWN(B1220*0.9,0)-1100000,B1220-1950000))))))</f>
        <v/>
      </c>
      <c r="K1220" s="16">
        <f>IF(J1220&gt;23500000,NA(),IF(C1220=2026,IF(J1220&lt;=4890000,1040000,IF(J1220&lt;=6550000,670000,620000)),IF(J1220&lt;=1320000,950000,IF(J1220&lt;=3360000,880000,IF(J1220&lt;=4890000,680000,IF(J1220&lt;=6550000,630000,580000))))))</f>
        <v/>
      </c>
      <c r="L1220" s="16">
        <f>IF(D1220=1,IF(J1220&lt;=9000000,380000,IF(J1220&lt;=9500000,260000,IF(J1220&lt;=10000000,130000,0))),0)</f>
        <v/>
      </c>
      <c r="M1220" s="16">
        <f>IF(D1220=1,IF(J1220&lt;=9000000,330000,IF(J1220&lt;=9500000,220000,IF(J1220&lt;=10000000,110000,0))),0)</f>
        <v/>
      </c>
      <c r="N1220" s="16">
        <f>IF(D1220=1,IF(J1220&lt;=9000000,50000,IF(J1220&lt;=9500000,40000,IF(J1220&lt;=10000000,20000,0))),0)</f>
        <v/>
      </c>
      <c r="O1220" s="16">
        <f>MAX(0,ROUNDDOWN(J1220-G1220-K1220-L1220-E1220*380000-F1220*630000-H1220,-3))</f>
        <v/>
      </c>
      <c r="P1220" s="16">
        <f>MAX(0,ROUNDDOWN(J1220-G1220-430000-M1220-E1220*330000-F1220*450000-I1220,-3))</f>
        <v/>
      </c>
      <c r="Q1220" s="16">
        <f>50000+N1220+E1220*50000+F1220*180000</f>
        <v/>
      </c>
      <c r="R1220" s="16">
        <f>IF(P1220&lt;=2000000,MIN(Q1220,P1220),MAX(Q1220-(P1220-2000000),50000))*0.05</f>
        <v/>
      </c>
      <c r="S1220" s="16">
        <f>MAX(0,P1220*0.1-R1220)</f>
        <v/>
      </c>
      <c r="T1220" s="16">
        <f>Q1220+MAX(0,K1220-480000)</f>
        <v/>
      </c>
      <c r="U1220" s="16">
        <f>P1220-T1220</f>
        <v/>
      </c>
      <c r="V1220" s="17">
        <f>IF(U1220&lt;0,0,LOOKUP(U1220,{0,1950001,3300001,6950001,9000001,18000001,40000001},{0.05,0.1,0.2,0.23,0.33,0.4,0.45}))</f>
        <v/>
      </c>
      <c r="W1220" s="18">
        <f>IF(U1220&lt;0,0.9,0.9-V1220*1.021)</f>
        <v/>
      </c>
      <c r="X1220" s="16">
        <f>ROUNDDOWN(S1220*0.2/W1220+2000,0)</f>
        <v/>
      </c>
      <c r="Y1220" s="17">
        <f>IF(O1220&lt;=0,0,LOOKUP(O1220,{0,1950001,3300001,6950001,9000001,18000001,40000001},{0.05,0.1,0.2,0.23,0.33,0.4,0.45}))</f>
        <v/>
      </c>
    </row>
    <row r="1221">
      <c r="A1221" t="inlineStr">
        <is>
          <t>1万円刻み</t>
        </is>
      </c>
      <c r="B1221" s="16">
        <f>'3_1万円刻み'!$A$185</f>
        <v/>
      </c>
      <c r="C1221" t="n">
        <v>2025</v>
      </c>
      <c r="D1221" t="n">
        <v>0</v>
      </c>
      <c r="E1221" t="n">
        <v>0</v>
      </c>
      <c r="F1221" t="n">
        <v>0</v>
      </c>
      <c r="G1221" s="16">
        <f>ROUND(MIN(B1221/12,650000)*12*0.0915+MIN(B1221/12,1390000)*12*(0.0504+0)+B1221*0.005,0)</f>
        <v/>
      </c>
      <c r="H1221" t="n">
        <v>0</v>
      </c>
      <c r="I1221" t="n">
        <v>0</v>
      </c>
      <c r="J1221" s="16">
        <f>IF(C1221=2026,IF(B1221&lt;741000,0,IF(B1221&lt;2191000,B1221-740000,IF(B1221&lt;2193000,1451000,IF(B1221&lt;2196000,1453000,IF(B1221&lt;2200000,1456000,IF(B1221&lt;3600000,ROUNDDOWN(B1221/4,-3)*2.8-80000,IF(B1221&lt;6600000,ROUNDDOWN(B1221/4,-3)*3.2-440000,IF(B1221&lt;8500000,ROUNDDOWN(B1221*0.9,0)-1100000,B1221-1950000)))))))),IF(B1221&lt;651000,0,IF(B1221&lt;1900000,B1221-650000,IF(B1221&lt;3600000,ROUNDDOWN(B1221/4,-3)*2.8-80000,IF(B1221&lt;6600000,ROUNDDOWN(B1221/4,-3)*3.2-440000,IF(B1221&lt;8500000,ROUNDDOWN(B1221*0.9,0)-1100000,B1221-1950000))))))</f>
        <v/>
      </c>
      <c r="K1221" s="16">
        <f>IF(J1221&gt;23500000,NA(),IF(C1221=2026,IF(J1221&lt;=4890000,1040000,IF(J1221&lt;=6550000,670000,620000)),IF(J1221&lt;=1320000,950000,IF(J1221&lt;=3360000,880000,IF(J1221&lt;=4890000,680000,IF(J1221&lt;=6550000,630000,580000))))))</f>
        <v/>
      </c>
      <c r="L1221" s="16">
        <f>IF(D1221=1,IF(J1221&lt;=9000000,380000,IF(J1221&lt;=9500000,260000,IF(J1221&lt;=10000000,130000,0))),0)</f>
        <v/>
      </c>
      <c r="M1221" s="16">
        <f>IF(D1221=1,IF(J1221&lt;=9000000,330000,IF(J1221&lt;=9500000,220000,IF(J1221&lt;=10000000,110000,0))),0)</f>
        <v/>
      </c>
      <c r="N1221" s="16">
        <f>IF(D1221=1,IF(J1221&lt;=9000000,50000,IF(J1221&lt;=9500000,40000,IF(J1221&lt;=10000000,20000,0))),0)</f>
        <v/>
      </c>
      <c r="O1221" s="16">
        <f>MAX(0,ROUNDDOWN(J1221-G1221-K1221-L1221-E1221*380000-F1221*630000-H1221,-3))</f>
        <v/>
      </c>
      <c r="P1221" s="16">
        <f>MAX(0,ROUNDDOWN(J1221-G1221-430000-M1221-E1221*330000-F1221*450000-I1221,-3))</f>
        <v/>
      </c>
      <c r="Q1221" s="16">
        <f>50000+N1221+E1221*50000+F1221*180000</f>
        <v/>
      </c>
      <c r="R1221" s="16">
        <f>IF(P1221&lt;=2000000,MIN(Q1221,P1221),MAX(Q1221-(P1221-2000000),50000))*0.05</f>
        <v/>
      </c>
      <c r="S1221" s="16">
        <f>MAX(0,P1221*0.1-R1221)</f>
        <v/>
      </c>
      <c r="T1221" s="16">
        <f>Q1221+MAX(0,K1221-480000)</f>
        <v/>
      </c>
      <c r="U1221" s="16">
        <f>P1221-T1221</f>
        <v/>
      </c>
      <c r="V1221" s="17">
        <f>IF(U1221&lt;0,0,LOOKUP(U1221,{0,1950001,3300001,6950001,9000001,18000001,40000001},{0.05,0.1,0.2,0.23,0.33,0.4,0.45}))</f>
        <v/>
      </c>
      <c r="W1221" s="18">
        <f>IF(U1221&lt;0,0.9,0.9-V1221*1.021)</f>
        <v/>
      </c>
      <c r="X1221" s="16">
        <f>ROUNDDOWN(S1221*0.2/W1221+2000,0)</f>
        <v/>
      </c>
      <c r="Y1221" s="17">
        <f>IF(O1221&lt;=0,0,LOOKUP(O1221,{0,1950001,3300001,6950001,9000001,18000001,40000001},{0.05,0.1,0.2,0.23,0.33,0.4,0.45}))</f>
        <v/>
      </c>
    </row>
    <row r="1222">
      <c r="A1222" t="inlineStr">
        <is>
          <t>1万円刻み</t>
        </is>
      </c>
      <c r="B1222" s="16">
        <f>'3_1万円刻み'!$A$185</f>
        <v/>
      </c>
      <c r="C1222" t="n">
        <v>2026</v>
      </c>
      <c r="D1222" t="n">
        <v>0</v>
      </c>
      <c r="E1222" t="n">
        <v>0</v>
      </c>
      <c r="F1222" t="n">
        <v>0</v>
      </c>
      <c r="G1222" s="16">
        <f>ROUND(MIN(B1222/12,650000)*12*0.0915+MIN(B1222/12,1390000)*12*(0.0504+0)+B1222*0.005,0)</f>
        <v/>
      </c>
      <c r="H1222" t="n">
        <v>0</v>
      </c>
      <c r="I1222" t="n">
        <v>0</v>
      </c>
      <c r="J1222" s="16">
        <f>IF(C1222=2026,IF(B1222&lt;741000,0,IF(B1222&lt;2191000,B1222-740000,IF(B1222&lt;2193000,1451000,IF(B1222&lt;2196000,1453000,IF(B1222&lt;2200000,1456000,IF(B1222&lt;3600000,ROUNDDOWN(B1222/4,-3)*2.8-80000,IF(B1222&lt;6600000,ROUNDDOWN(B1222/4,-3)*3.2-440000,IF(B1222&lt;8500000,ROUNDDOWN(B1222*0.9,0)-1100000,B1222-1950000)))))))),IF(B1222&lt;651000,0,IF(B1222&lt;1900000,B1222-650000,IF(B1222&lt;3600000,ROUNDDOWN(B1222/4,-3)*2.8-80000,IF(B1222&lt;6600000,ROUNDDOWN(B1222/4,-3)*3.2-440000,IF(B1222&lt;8500000,ROUNDDOWN(B1222*0.9,0)-1100000,B1222-1950000))))))</f>
        <v/>
      </c>
      <c r="K1222" s="16">
        <f>IF(J1222&gt;23500000,NA(),IF(C1222=2026,IF(J1222&lt;=4890000,1040000,IF(J1222&lt;=6550000,670000,620000)),IF(J1222&lt;=1320000,950000,IF(J1222&lt;=3360000,880000,IF(J1222&lt;=4890000,680000,IF(J1222&lt;=6550000,630000,580000))))))</f>
        <v/>
      </c>
      <c r="L1222" s="16">
        <f>IF(D1222=1,IF(J1222&lt;=9000000,380000,IF(J1222&lt;=9500000,260000,IF(J1222&lt;=10000000,130000,0))),0)</f>
        <v/>
      </c>
      <c r="M1222" s="16">
        <f>IF(D1222=1,IF(J1222&lt;=9000000,330000,IF(J1222&lt;=9500000,220000,IF(J1222&lt;=10000000,110000,0))),0)</f>
        <v/>
      </c>
      <c r="N1222" s="16">
        <f>IF(D1222=1,IF(J1222&lt;=9000000,50000,IF(J1222&lt;=9500000,40000,IF(J1222&lt;=10000000,20000,0))),0)</f>
        <v/>
      </c>
      <c r="O1222" s="16">
        <f>MAX(0,ROUNDDOWN(J1222-G1222-K1222-L1222-E1222*380000-F1222*630000-H1222,-3))</f>
        <v/>
      </c>
      <c r="P1222" s="16">
        <f>MAX(0,ROUNDDOWN(J1222-G1222-430000-M1222-E1222*330000-F1222*450000-I1222,-3))</f>
        <v/>
      </c>
      <c r="Q1222" s="16">
        <f>50000+N1222+E1222*50000+F1222*180000</f>
        <v/>
      </c>
      <c r="R1222" s="16">
        <f>IF(P1222&lt;=2000000,MIN(Q1222,P1222),MAX(Q1222-(P1222-2000000),50000))*0.05</f>
        <v/>
      </c>
      <c r="S1222" s="16">
        <f>MAX(0,P1222*0.1-R1222)</f>
        <v/>
      </c>
      <c r="T1222" s="16">
        <f>Q1222+MAX(0,K1222-480000)</f>
        <v/>
      </c>
      <c r="U1222" s="16">
        <f>P1222-T1222</f>
        <v/>
      </c>
      <c r="V1222" s="17">
        <f>IF(U1222&lt;0,0,LOOKUP(U1222,{0,1950001,3300001,6950001,9000001,18000001,40000001},{0.05,0.1,0.2,0.23,0.33,0.4,0.45}))</f>
        <v/>
      </c>
      <c r="W1222" s="18">
        <f>IF(U1222&lt;0,0.9,0.9-V1222*1.021)</f>
        <v/>
      </c>
      <c r="X1222" s="16">
        <f>ROUNDDOWN(S1222*0.2/W1222+2000,0)</f>
        <v/>
      </c>
      <c r="Y1222" s="17">
        <f>IF(O1222&lt;=0,0,LOOKUP(O1222,{0,1950001,3300001,6950001,9000001,18000001,40000001},{0.05,0.1,0.2,0.23,0.33,0.4,0.45}))</f>
        <v/>
      </c>
    </row>
    <row r="1223">
      <c r="A1223" t="inlineStr">
        <is>
          <t>1万円刻み</t>
        </is>
      </c>
      <c r="B1223" s="16">
        <f>'3_1万円刻み'!$A$185</f>
        <v/>
      </c>
      <c r="C1223" t="n">
        <v>2025</v>
      </c>
      <c r="D1223" t="n">
        <v>1</v>
      </c>
      <c r="E1223" t="n">
        <v>0</v>
      </c>
      <c r="F1223" t="n">
        <v>0</v>
      </c>
      <c r="G1223" s="16">
        <f>ROUND(MIN(B1223/12,650000)*12*0.0915+MIN(B1223/12,1390000)*12*(0.0504+0)+B1223*0.005,0)</f>
        <v/>
      </c>
      <c r="H1223" t="n">
        <v>0</v>
      </c>
      <c r="I1223" t="n">
        <v>0</v>
      </c>
      <c r="J1223" s="16">
        <f>IF(C1223=2026,IF(B1223&lt;741000,0,IF(B1223&lt;2191000,B1223-740000,IF(B1223&lt;2193000,1451000,IF(B1223&lt;2196000,1453000,IF(B1223&lt;2200000,1456000,IF(B1223&lt;3600000,ROUNDDOWN(B1223/4,-3)*2.8-80000,IF(B1223&lt;6600000,ROUNDDOWN(B1223/4,-3)*3.2-440000,IF(B1223&lt;8500000,ROUNDDOWN(B1223*0.9,0)-1100000,B1223-1950000)))))))),IF(B1223&lt;651000,0,IF(B1223&lt;1900000,B1223-650000,IF(B1223&lt;3600000,ROUNDDOWN(B1223/4,-3)*2.8-80000,IF(B1223&lt;6600000,ROUNDDOWN(B1223/4,-3)*3.2-440000,IF(B1223&lt;8500000,ROUNDDOWN(B1223*0.9,0)-1100000,B1223-1950000))))))</f>
        <v/>
      </c>
      <c r="K1223" s="16">
        <f>IF(J1223&gt;23500000,NA(),IF(C1223=2026,IF(J1223&lt;=4890000,1040000,IF(J1223&lt;=6550000,670000,620000)),IF(J1223&lt;=1320000,950000,IF(J1223&lt;=3360000,880000,IF(J1223&lt;=4890000,680000,IF(J1223&lt;=6550000,630000,580000))))))</f>
        <v/>
      </c>
      <c r="L1223" s="16">
        <f>IF(D1223=1,IF(J1223&lt;=9000000,380000,IF(J1223&lt;=9500000,260000,IF(J1223&lt;=10000000,130000,0))),0)</f>
        <v/>
      </c>
      <c r="M1223" s="16">
        <f>IF(D1223=1,IF(J1223&lt;=9000000,330000,IF(J1223&lt;=9500000,220000,IF(J1223&lt;=10000000,110000,0))),0)</f>
        <v/>
      </c>
      <c r="N1223" s="16">
        <f>IF(D1223=1,IF(J1223&lt;=9000000,50000,IF(J1223&lt;=9500000,40000,IF(J1223&lt;=10000000,20000,0))),0)</f>
        <v/>
      </c>
      <c r="O1223" s="16">
        <f>MAX(0,ROUNDDOWN(J1223-G1223-K1223-L1223-E1223*380000-F1223*630000-H1223,-3))</f>
        <v/>
      </c>
      <c r="P1223" s="16">
        <f>MAX(0,ROUNDDOWN(J1223-G1223-430000-M1223-E1223*330000-F1223*450000-I1223,-3))</f>
        <v/>
      </c>
      <c r="Q1223" s="16">
        <f>50000+N1223+E1223*50000+F1223*180000</f>
        <v/>
      </c>
      <c r="R1223" s="16">
        <f>IF(P1223&lt;=2000000,MIN(Q1223,P1223),MAX(Q1223-(P1223-2000000),50000))*0.05</f>
        <v/>
      </c>
      <c r="S1223" s="16">
        <f>MAX(0,P1223*0.1-R1223)</f>
        <v/>
      </c>
      <c r="T1223" s="16">
        <f>Q1223+MAX(0,K1223-480000)</f>
        <v/>
      </c>
      <c r="U1223" s="16">
        <f>P1223-T1223</f>
        <v/>
      </c>
      <c r="V1223" s="17">
        <f>IF(U1223&lt;0,0,LOOKUP(U1223,{0,1950001,3300001,6950001,9000001,18000001,40000001},{0.05,0.1,0.2,0.23,0.33,0.4,0.45}))</f>
        <v/>
      </c>
      <c r="W1223" s="18">
        <f>IF(U1223&lt;0,0.9,0.9-V1223*1.021)</f>
        <v/>
      </c>
      <c r="X1223" s="16">
        <f>ROUNDDOWN(S1223*0.2/W1223+2000,0)</f>
        <v/>
      </c>
      <c r="Y1223" s="17">
        <f>IF(O1223&lt;=0,0,LOOKUP(O1223,{0,1950001,3300001,6950001,9000001,18000001,40000001},{0.05,0.1,0.2,0.23,0.33,0.4,0.45}))</f>
        <v/>
      </c>
    </row>
    <row r="1224">
      <c r="A1224" t="inlineStr">
        <is>
          <t>1万円刻み</t>
        </is>
      </c>
      <c r="B1224" s="16">
        <f>'3_1万円刻み'!$A$185</f>
        <v/>
      </c>
      <c r="C1224" t="n">
        <v>2026</v>
      </c>
      <c r="D1224" t="n">
        <v>1</v>
      </c>
      <c r="E1224" t="n">
        <v>0</v>
      </c>
      <c r="F1224" t="n">
        <v>0</v>
      </c>
      <c r="G1224" s="16">
        <f>ROUND(MIN(B1224/12,650000)*12*0.0915+MIN(B1224/12,1390000)*12*(0.0504+0)+B1224*0.005,0)</f>
        <v/>
      </c>
      <c r="H1224" t="n">
        <v>0</v>
      </c>
      <c r="I1224" t="n">
        <v>0</v>
      </c>
      <c r="J1224" s="16">
        <f>IF(C1224=2026,IF(B1224&lt;741000,0,IF(B1224&lt;2191000,B1224-740000,IF(B1224&lt;2193000,1451000,IF(B1224&lt;2196000,1453000,IF(B1224&lt;2200000,1456000,IF(B1224&lt;3600000,ROUNDDOWN(B1224/4,-3)*2.8-80000,IF(B1224&lt;6600000,ROUNDDOWN(B1224/4,-3)*3.2-440000,IF(B1224&lt;8500000,ROUNDDOWN(B1224*0.9,0)-1100000,B1224-1950000)))))))),IF(B1224&lt;651000,0,IF(B1224&lt;1900000,B1224-650000,IF(B1224&lt;3600000,ROUNDDOWN(B1224/4,-3)*2.8-80000,IF(B1224&lt;6600000,ROUNDDOWN(B1224/4,-3)*3.2-440000,IF(B1224&lt;8500000,ROUNDDOWN(B1224*0.9,0)-1100000,B1224-1950000))))))</f>
        <v/>
      </c>
      <c r="K1224" s="16">
        <f>IF(J1224&gt;23500000,NA(),IF(C1224=2026,IF(J1224&lt;=4890000,1040000,IF(J1224&lt;=6550000,670000,620000)),IF(J1224&lt;=1320000,950000,IF(J1224&lt;=3360000,880000,IF(J1224&lt;=4890000,680000,IF(J1224&lt;=6550000,630000,580000))))))</f>
        <v/>
      </c>
      <c r="L1224" s="16">
        <f>IF(D1224=1,IF(J1224&lt;=9000000,380000,IF(J1224&lt;=9500000,260000,IF(J1224&lt;=10000000,130000,0))),0)</f>
        <v/>
      </c>
      <c r="M1224" s="16">
        <f>IF(D1224=1,IF(J1224&lt;=9000000,330000,IF(J1224&lt;=9500000,220000,IF(J1224&lt;=10000000,110000,0))),0)</f>
        <v/>
      </c>
      <c r="N1224" s="16">
        <f>IF(D1224=1,IF(J1224&lt;=9000000,50000,IF(J1224&lt;=9500000,40000,IF(J1224&lt;=10000000,20000,0))),0)</f>
        <v/>
      </c>
      <c r="O1224" s="16">
        <f>MAX(0,ROUNDDOWN(J1224-G1224-K1224-L1224-E1224*380000-F1224*630000-H1224,-3))</f>
        <v/>
      </c>
      <c r="P1224" s="16">
        <f>MAX(0,ROUNDDOWN(J1224-G1224-430000-M1224-E1224*330000-F1224*450000-I1224,-3))</f>
        <v/>
      </c>
      <c r="Q1224" s="16">
        <f>50000+N1224+E1224*50000+F1224*180000</f>
        <v/>
      </c>
      <c r="R1224" s="16">
        <f>IF(P1224&lt;=2000000,MIN(Q1224,P1224),MAX(Q1224-(P1224-2000000),50000))*0.05</f>
        <v/>
      </c>
      <c r="S1224" s="16">
        <f>MAX(0,P1224*0.1-R1224)</f>
        <v/>
      </c>
      <c r="T1224" s="16">
        <f>Q1224+MAX(0,K1224-480000)</f>
        <v/>
      </c>
      <c r="U1224" s="16">
        <f>P1224-T1224</f>
        <v/>
      </c>
      <c r="V1224" s="17">
        <f>IF(U1224&lt;0,0,LOOKUP(U1224,{0,1950001,3300001,6950001,9000001,18000001,40000001},{0.05,0.1,0.2,0.23,0.33,0.4,0.45}))</f>
        <v/>
      </c>
      <c r="W1224" s="18">
        <f>IF(U1224&lt;0,0.9,0.9-V1224*1.021)</f>
        <v/>
      </c>
      <c r="X1224" s="16">
        <f>ROUNDDOWN(S1224*0.2/W1224+2000,0)</f>
        <v/>
      </c>
      <c r="Y1224" s="17">
        <f>IF(O1224&lt;=0,0,LOOKUP(O1224,{0,1950001,3300001,6950001,9000001,18000001,40000001},{0.05,0.1,0.2,0.23,0.33,0.4,0.45}))</f>
        <v/>
      </c>
    </row>
    <row r="1225">
      <c r="A1225" t="inlineStr">
        <is>
          <t>1万円刻み</t>
        </is>
      </c>
      <c r="B1225" s="16">
        <f>'3_1万円刻み'!$A$186</f>
        <v/>
      </c>
      <c r="C1225" t="n">
        <v>2025</v>
      </c>
      <c r="D1225" t="n">
        <v>0</v>
      </c>
      <c r="E1225" t="n">
        <v>0</v>
      </c>
      <c r="F1225" t="n">
        <v>0</v>
      </c>
      <c r="G1225" s="16">
        <f>ROUND(MIN(B1225/12,650000)*12*0.0915+MIN(B1225/12,1390000)*12*(0.0504+0)+B1225*0.005,0)</f>
        <v/>
      </c>
      <c r="H1225" t="n">
        <v>0</v>
      </c>
      <c r="I1225" t="n">
        <v>0</v>
      </c>
      <c r="J1225" s="16">
        <f>IF(C1225=2026,IF(B1225&lt;741000,0,IF(B1225&lt;2191000,B1225-740000,IF(B1225&lt;2193000,1451000,IF(B1225&lt;2196000,1453000,IF(B1225&lt;2200000,1456000,IF(B1225&lt;3600000,ROUNDDOWN(B1225/4,-3)*2.8-80000,IF(B1225&lt;6600000,ROUNDDOWN(B1225/4,-3)*3.2-440000,IF(B1225&lt;8500000,ROUNDDOWN(B1225*0.9,0)-1100000,B1225-1950000)))))))),IF(B1225&lt;651000,0,IF(B1225&lt;1900000,B1225-650000,IF(B1225&lt;3600000,ROUNDDOWN(B1225/4,-3)*2.8-80000,IF(B1225&lt;6600000,ROUNDDOWN(B1225/4,-3)*3.2-440000,IF(B1225&lt;8500000,ROUNDDOWN(B1225*0.9,0)-1100000,B1225-1950000))))))</f>
        <v/>
      </c>
      <c r="K1225" s="16">
        <f>IF(J1225&gt;23500000,NA(),IF(C1225=2026,IF(J1225&lt;=4890000,1040000,IF(J1225&lt;=6550000,670000,620000)),IF(J1225&lt;=1320000,950000,IF(J1225&lt;=3360000,880000,IF(J1225&lt;=4890000,680000,IF(J1225&lt;=6550000,630000,580000))))))</f>
        <v/>
      </c>
      <c r="L1225" s="16">
        <f>IF(D1225=1,IF(J1225&lt;=9000000,380000,IF(J1225&lt;=9500000,260000,IF(J1225&lt;=10000000,130000,0))),0)</f>
        <v/>
      </c>
      <c r="M1225" s="16">
        <f>IF(D1225=1,IF(J1225&lt;=9000000,330000,IF(J1225&lt;=9500000,220000,IF(J1225&lt;=10000000,110000,0))),0)</f>
        <v/>
      </c>
      <c r="N1225" s="16">
        <f>IF(D1225=1,IF(J1225&lt;=9000000,50000,IF(J1225&lt;=9500000,40000,IF(J1225&lt;=10000000,20000,0))),0)</f>
        <v/>
      </c>
      <c r="O1225" s="16">
        <f>MAX(0,ROUNDDOWN(J1225-G1225-K1225-L1225-E1225*380000-F1225*630000-H1225,-3))</f>
        <v/>
      </c>
      <c r="P1225" s="16">
        <f>MAX(0,ROUNDDOWN(J1225-G1225-430000-M1225-E1225*330000-F1225*450000-I1225,-3))</f>
        <v/>
      </c>
      <c r="Q1225" s="16">
        <f>50000+N1225+E1225*50000+F1225*180000</f>
        <v/>
      </c>
      <c r="R1225" s="16">
        <f>IF(P1225&lt;=2000000,MIN(Q1225,P1225),MAX(Q1225-(P1225-2000000),50000))*0.05</f>
        <v/>
      </c>
      <c r="S1225" s="16">
        <f>MAX(0,P1225*0.1-R1225)</f>
        <v/>
      </c>
      <c r="T1225" s="16">
        <f>Q1225+MAX(0,K1225-480000)</f>
        <v/>
      </c>
      <c r="U1225" s="16">
        <f>P1225-T1225</f>
        <v/>
      </c>
      <c r="V1225" s="17">
        <f>IF(U1225&lt;0,0,LOOKUP(U1225,{0,1950001,3300001,6950001,9000001,18000001,40000001},{0.05,0.1,0.2,0.23,0.33,0.4,0.45}))</f>
        <v/>
      </c>
      <c r="W1225" s="18">
        <f>IF(U1225&lt;0,0.9,0.9-V1225*1.021)</f>
        <v/>
      </c>
      <c r="X1225" s="16">
        <f>ROUNDDOWN(S1225*0.2/W1225+2000,0)</f>
        <v/>
      </c>
      <c r="Y1225" s="17">
        <f>IF(O1225&lt;=0,0,LOOKUP(O1225,{0,1950001,3300001,6950001,9000001,18000001,40000001},{0.05,0.1,0.2,0.23,0.33,0.4,0.45}))</f>
        <v/>
      </c>
    </row>
    <row r="1226">
      <c r="A1226" t="inlineStr">
        <is>
          <t>1万円刻み</t>
        </is>
      </c>
      <c r="B1226" s="16">
        <f>'3_1万円刻み'!$A$186</f>
        <v/>
      </c>
      <c r="C1226" t="n">
        <v>2026</v>
      </c>
      <c r="D1226" t="n">
        <v>0</v>
      </c>
      <c r="E1226" t="n">
        <v>0</v>
      </c>
      <c r="F1226" t="n">
        <v>0</v>
      </c>
      <c r="G1226" s="16">
        <f>ROUND(MIN(B1226/12,650000)*12*0.0915+MIN(B1226/12,1390000)*12*(0.0504+0)+B1226*0.005,0)</f>
        <v/>
      </c>
      <c r="H1226" t="n">
        <v>0</v>
      </c>
      <c r="I1226" t="n">
        <v>0</v>
      </c>
      <c r="J1226" s="16">
        <f>IF(C1226=2026,IF(B1226&lt;741000,0,IF(B1226&lt;2191000,B1226-740000,IF(B1226&lt;2193000,1451000,IF(B1226&lt;2196000,1453000,IF(B1226&lt;2200000,1456000,IF(B1226&lt;3600000,ROUNDDOWN(B1226/4,-3)*2.8-80000,IF(B1226&lt;6600000,ROUNDDOWN(B1226/4,-3)*3.2-440000,IF(B1226&lt;8500000,ROUNDDOWN(B1226*0.9,0)-1100000,B1226-1950000)))))))),IF(B1226&lt;651000,0,IF(B1226&lt;1900000,B1226-650000,IF(B1226&lt;3600000,ROUNDDOWN(B1226/4,-3)*2.8-80000,IF(B1226&lt;6600000,ROUNDDOWN(B1226/4,-3)*3.2-440000,IF(B1226&lt;8500000,ROUNDDOWN(B1226*0.9,0)-1100000,B1226-1950000))))))</f>
        <v/>
      </c>
      <c r="K1226" s="16">
        <f>IF(J1226&gt;23500000,NA(),IF(C1226=2026,IF(J1226&lt;=4890000,1040000,IF(J1226&lt;=6550000,670000,620000)),IF(J1226&lt;=1320000,950000,IF(J1226&lt;=3360000,880000,IF(J1226&lt;=4890000,680000,IF(J1226&lt;=6550000,630000,580000))))))</f>
        <v/>
      </c>
      <c r="L1226" s="16">
        <f>IF(D1226=1,IF(J1226&lt;=9000000,380000,IF(J1226&lt;=9500000,260000,IF(J1226&lt;=10000000,130000,0))),0)</f>
        <v/>
      </c>
      <c r="M1226" s="16">
        <f>IF(D1226=1,IF(J1226&lt;=9000000,330000,IF(J1226&lt;=9500000,220000,IF(J1226&lt;=10000000,110000,0))),0)</f>
        <v/>
      </c>
      <c r="N1226" s="16">
        <f>IF(D1226=1,IF(J1226&lt;=9000000,50000,IF(J1226&lt;=9500000,40000,IF(J1226&lt;=10000000,20000,0))),0)</f>
        <v/>
      </c>
      <c r="O1226" s="16">
        <f>MAX(0,ROUNDDOWN(J1226-G1226-K1226-L1226-E1226*380000-F1226*630000-H1226,-3))</f>
        <v/>
      </c>
      <c r="P1226" s="16">
        <f>MAX(0,ROUNDDOWN(J1226-G1226-430000-M1226-E1226*330000-F1226*450000-I1226,-3))</f>
        <v/>
      </c>
      <c r="Q1226" s="16">
        <f>50000+N1226+E1226*50000+F1226*180000</f>
        <v/>
      </c>
      <c r="R1226" s="16">
        <f>IF(P1226&lt;=2000000,MIN(Q1226,P1226),MAX(Q1226-(P1226-2000000),50000))*0.05</f>
        <v/>
      </c>
      <c r="S1226" s="16">
        <f>MAX(0,P1226*0.1-R1226)</f>
        <v/>
      </c>
      <c r="T1226" s="16">
        <f>Q1226+MAX(0,K1226-480000)</f>
        <v/>
      </c>
      <c r="U1226" s="16">
        <f>P1226-T1226</f>
        <v/>
      </c>
      <c r="V1226" s="17">
        <f>IF(U1226&lt;0,0,LOOKUP(U1226,{0,1950001,3300001,6950001,9000001,18000001,40000001},{0.05,0.1,0.2,0.23,0.33,0.4,0.45}))</f>
        <v/>
      </c>
      <c r="W1226" s="18">
        <f>IF(U1226&lt;0,0.9,0.9-V1226*1.021)</f>
        <v/>
      </c>
      <c r="X1226" s="16">
        <f>ROUNDDOWN(S1226*0.2/W1226+2000,0)</f>
        <v/>
      </c>
      <c r="Y1226" s="17">
        <f>IF(O1226&lt;=0,0,LOOKUP(O1226,{0,1950001,3300001,6950001,9000001,18000001,40000001},{0.05,0.1,0.2,0.23,0.33,0.4,0.45}))</f>
        <v/>
      </c>
    </row>
    <row r="1227">
      <c r="A1227" t="inlineStr">
        <is>
          <t>1万円刻み</t>
        </is>
      </c>
      <c r="B1227" s="16">
        <f>'3_1万円刻み'!$A$186</f>
        <v/>
      </c>
      <c r="C1227" t="n">
        <v>2025</v>
      </c>
      <c r="D1227" t="n">
        <v>1</v>
      </c>
      <c r="E1227" t="n">
        <v>0</v>
      </c>
      <c r="F1227" t="n">
        <v>0</v>
      </c>
      <c r="G1227" s="16">
        <f>ROUND(MIN(B1227/12,650000)*12*0.0915+MIN(B1227/12,1390000)*12*(0.0504+0)+B1227*0.005,0)</f>
        <v/>
      </c>
      <c r="H1227" t="n">
        <v>0</v>
      </c>
      <c r="I1227" t="n">
        <v>0</v>
      </c>
      <c r="J1227" s="16">
        <f>IF(C1227=2026,IF(B1227&lt;741000,0,IF(B1227&lt;2191000,B1227-740000,IF(B1227&lt;2193000,1451000,IF(B1227&lt;2196000,1453000,IF(B1227&lt;2200000,1456000,IF(B1227&lt;3600000,ROUNDDOWN(B1227/4,-3)*2.8-80000,IF(B1227&lt;6600000,ROUNDDOWN(B1227/4,-3)*3.2-440000,IF(B1227&lt;8500000,ROUNDDOWN(B1227*0.9,0)-1100000,B1227-1950000)))))))),IF(B1227&lt;651000,0,IF(B1227&lt;1900000,B1227-650000,IF(B1227&lt;3600000,ROUNDDOWN(B1227/4,-3)*2.8-80000,IF(B1227&lt;6600000,ROUNDDOWN(B1227/4,-3)*3.2-440000,IF(B1227&lt;8500000,ROUNDDOWN(B1227*0.9,0)-1100000,B1227-1950000))))))</f>
        <v/>
      </c>
      <c r="K1227" s="16">
        <f>IF(J1227&gt;23500000,NA(),IF(C1227=2026,IF(J1227&lt;=4890000,1040000,IF(J1227&lt;=6550000,670000,620000)),IF(J1227&lt;=1320000,950000,IF(J1227&lt;=3360000,880000,IF(J1227&lt;=4890000,680000,IF(J1227&lt;=6550000,630000,580000))))))</f>
        <v/>
      </c>
      <c r="L1227" s="16">
        <f>IF(D1227=1,IF(J1227&lt;=9000000,380000,IF(J1227&lt;=9500000,260000,IF(J1227&lt;=10000000,130000,0))),0)</f>
        <v/>
      </c>
      <c r="M1227" s="16">
        <f>IF(D1227=1,IF(J1227&lt;=9000000,330000,IF(J1227&lt;=9500000,220000,IF(J1227&lt;=10000000,110000,0))),0)</f>
        <v/>
      </c>
      <c r="N1227" s="16">
        <f>IF(D1227=1,IF(J1227&lt;=9000000,50000,IF(J1227&lt;=9500000,40000,IF(J1227&lt;=10000000,20000,0))),0)</f>
        <v/>
      </c>
      <c r="O1227" s="16">
        <f>MAX(0,ROUNDDOWN(J1227-G1227-K1227-L1227-E1227*380000-F1227*630000-H1227,-3))</f>
        <v/>
      </c>
      <c r="P1227" s="16">
        <f>MAX(0,ROUNDDOWN(J1227-G1227-430000-M1227-E1227*330000-F1227*450000-I1227,-3))</f>
        <v/>
      </c>
      <c r="Q1227" s="16">
        <f>50000+N1227+E1227*50000+F1227*180000</f>
        <v/>
      </c>
      <c r="R1227" s="16">
        <f>IF(P1227&lt;=2000000,MIN(Q1227,P1227),MAX(Q1227-(P1227-2000000),50000))*0.05</f>
        <v/>
      </c>
      <c r="S1227" s="16">
        <f>MAX(0,P1227*0.1-R1227)</f>
        <v/>
      </c>
      <c r="T1227" s="16">
        <f>Q1227+MAX(0,K1227-480000)</f>
        <v/>
      </c>
      <c r="U1227" s="16">
        <f>P1227-T1227</f>
        <v/>
      </c>
      <c r="V1227" s="17">
        <f>IF(U1227&lt;0,0,LOOKUP(U1227,{0,1950001,3300001,6950001,9000001,18000001,40000001},{0.05,0.1,0.2,0.23,0.33,0.4,0.45}))</f>
        <v/>
      </c>
      <c r="W1227" s="18">
        <f>IF(U1227&lt;0,0.9,0.9-V1227*1.021)</f>
        <v/>
      </c>
      <c r="X1227" s="16">
        <f>ROUNDDOWN(S1227*0.2/W1227+2000,0)</f>
        <v/>
      </c>
      <c r="Y1227" s="17">
        <f>IF(O1227&lt;=0,0,LOOKUP(O1227,{0,1950001,3300001,6950001,9000001,18000001,40000001},{0.05,0.1,0.2,0.23,0.33,0.4,0.45}))</f>
        <v/>
      </c>
    </row>
    <row r="1228">
      <c r="A1228" t="inlineStr">
        <is>
          <t>1万円刻み</t>
        </is>
      </c>
      <c r="B1228" s="16">
        <f>'3_1万円刻み'!$A$186</f>
        <v/>
      </c>
      <c r="C1228" t="n">
        <v>2026</v>
      </c>
      <c r="D1228" t="n">
        <v>1</v>
      </c>
      <c r="E1228" t="n">
        <v>0</v>
      </c>
      <c r="F1228" t="n">
        <v>0</v>
      </c>
      <c r="G1228" s="16">
        <f>ROUND(MIN(B1228/12,650000)*12*0.0915+MIN(B1228/12,1390000)*12*(0.0504+0)+B1228*0.005,0)</f>
        <v/>
      </c>
      <c r="H1228" t="n">
        <v>0</v>
      </c>
      <c r="I1228" t="n">
        <v>0</v>
      </c>
      <c r="J1228" s="16">
        <f>IF(C1228=2026,IF(B1228&lt;741000,0,IF(B1228&lt;2191000,B1228-740000,IF(B1228&lt;2193000,1451000,IF(B1228&lt;2196000,1453000,IF(B1228&lt;2200000,1456000,IF(B1228&lt;3600000,ROUNDDOWN(B1228/4,-3)*2.8-80000,IF(B1228&lt;6600000,ROUNDDOWN(B1228/4,-3)*3.2-440000,IF(B1228&lt;8500000,ROUNDDOWN(B1228*0.9,0)-1100000,B1228-1950000)))))))),IF(B1228&lt;651000,0,IF(B1228&lt;1900000,B1228-650000,IF(B1228&lt;3600000,ROUNDDOWN(B1228/4,-3)*2.8-80000,IF(B1228&lt;6600000,ROUNDDOWN(B1228/4,-3)*3.2-440000,IF(B1228&lt;8500000,ROUNDDOWN(B1228*0.9,0)-1100000,B1228-1950000))))))</f>
        <v/>
      </c>
      <c r="K1228" s="16">
        <f>IF(J1228&gt;23500000,NA(),IF(C1228=2026,IF(J1228&lt;=4890000,1040000,IF(J1228&lt;=6550000,670000,620000)),IF(J1228&lt;=1320000,950000,IF(J1228&lt;=3360000,880000,IF(J1228&lt;=4890000,680000,IF(J1228&lt;=6550000,630000,580000))))))</f>
        <v/>
      </c>
      <c r="L1228" s="16">
        <f>IF(D1228=1,IF(J1228&lt;=9000000,380000,IF(J1228&lt;=9500000,260000,IF(J1228&lt;=10000000,130000,0))),0)</f>
        <v/>
      </c>
      <c r="M1228" s="16">
        <f>IF(D1228=1,IF(J1228&lt;=9000000,330000,IF(J1228&lt;=9500000,220000,IF(J1228&lt;=10000000,110000,0))),0)</f>
        <v/>
      </c>
      <c r="N1228" s="16">
        <f>IF(D1228=1,IF(J1228&lt;=9000000,50000,IF(J1228&lt;=9500000,40000,IF(J1228&lt;=10000000,20000,0))),0)</f>
        <v/>
      </c>
      <c r="O1228" s="16">
        <f>MAX(0,ROUNDDOWN(J1228-G1228-K1228-L1228-E1228*380000-F1228*630000-H1228,-3))</f>
        <v/>
      </c>
      <c r="P1228" s="16">
        <f>MAX(0,ROUNDDOWN(J1228-G1228-430000-M1228-E1228*330000-F1228*450000-I1228,-3))</f>
        <v/>
      </c>
      <c r="Q1228" s="16">
        <f>50000+N1228+E1228*50000+F1228*180000</f>
        <v/>
      </c>
      <c r="R1228" s="16">
        <f>IF(P1228&lt;=2000000,MIN(Q1228,P1228),MAX(Q1228-(P1228-2000000),50000))*0.05</f>
        <v/>
      </c>
      <c r="S1228" s="16">
        <f>MAX(0,P1228*0.1-R1228)</f>
        <v/>
      </c>
      <c r="T1228" s="16">
        <f>Q1228+MAX(0,K1228-480000)</f>
        <v/>
      </c>
      <c r="U1228" s="16">
        <f>P1228-T1228</f>
        <v/>
      </c>
      <c r="V1228" s="17">
        <f>IF(U1228&lt;0,0,LOOKUP(U1228,{0,1950001,3300001,6950001,9000001,18000001,40000001},{0.05,0.1,0.2,0.23,0.33,0.4,0.45}))</f>
        <v/>
      </c>
      <c r="W1228" s="18">
        <f>IF(U1228&lt;0,0.9,0.9-V1228*1.021)</f>
        <v/>
      </c>
      <c r="X1228" s="16">
        <f>ROUNDDOWN(S1228*0.2/W1228+2000,0)</f>
        <v/>
      </c>
      <c r="Y1228" s="17">
        <f>IF(O1228&lt;=0,0,LOOKUP(O1228,{0,1950001,3300001,6950001,9000001,18000001,40000001},{0.05,0.1,0.2,0.23,0.33,0.4,0.45}))</f>
        <v/>
      </c>
    </row>
    <row r="1229">
      <c r="A1229" t="inlineStr">
        <is>
          <t>1万円刻み</t>
        </is>
      </c>
      <c r="B1229" s="16">
        <f>'3_1万円刻み'!$A$187</f>
        <v/>
      </c>
      <c r="C1229" t="n">
        <v>2025</v>
      </c>
      <c r="D1229" t="n">
        <v>0</v>
      </c>
      <c r="E1229" t="n">
        <v>0</v>
      </c>
      <c r="F1229" t="n">
        <v>0</v>
      </c>
      <c r="G1229" s="16">
        <f>ROUND(MIN(B1229/12,650000)*12*0.0915+MIN(B1229/12,1390000)*12*(0.0504+0)+B1229*0.005,0)</f>
        <v/>
      </c>
      <c r="H1229" t="n">
        <v>0</v>
      </c>
      <c r="I1229" t="n">
        <v>0</v>
      </c>
      <c r="J1229" s="16">
        <f>IF(C1229=2026,IF(B1229&lt;741000,0,IF(B1229&lt;2191000,B1229-740000,IF(B1229&lt;2193000,1451000,IF(B1229&lt;2196000,1453000,IF(B1229&lt;2200000,1456000,IF(B1229&lt;3600000,ROUNDDOWN(B1229/4,-3)*2.8-80000,IF(B1229&lt;6600000,ROUNDDOWN(B1229/4,-3)*3.2-440000,IF(B1229&lt;8500000,ROUNDDOWN(B1229*0.9,0)-1100000,B1229-1950000)))))))),IF(B1229&lt;651000,0,IF(B1229&lt;1900000,B1229-650000,IF(B1229&lt;3600000,ROUNDDOWN(B1229/4,-3)*2.8-80000,IF(B1229&lt;6600000,ROUNDDOWN(B1229/4,-3)*3.2-440000,IF(B1229&lt;8500000,ROUNDDOWN(B1229*0.9,0)-1100000,B1229-1950000))))))</f>
        <v/>
      </c>
      <c r="K1229" s="16">
        <f>IF(J1229&gt;23500000,NA(),IF(C1229=2026,IF(J1229&lt;=4890000,1040000,IF(J1229&lt;=6550000,670000,620000)),IF(J1229&lt;=1320000,950000,IF(J1229&lt;=3360000,880000,IF(J1229&lt;=4890000,680000,IF(J1229&lt;=6550000,630000,580000))))))</f>
        <v/>
      </c>
      <c r="L1229" s="16">
        <f>IF(D1229=1,IF(J1229&lt;=9000000,380000,IF(J1229&lt;=9500000,260000,IF(J1229&lt;=10000000,130000,0))),0)</f>
        <v/>
      </c>
      <c r="M1229" s="16">
        <f>IF(D1229=1,IF(J1229&lt;=9000000,330000,IF(J1229&lt;=9500000,220000,IF(J1229&lt;=10000000,110000,0))),0)</f>
        <v/>
      </c>
      <c r="N1229" s="16">
        <f>IF(D1229=1,IF(J1229&lt;=9000000,50000,IF(J1229&lt;=9500000,40000,IF(J1229&lt;=10000000,20000,0))),0)</f>
        <v/>
      </c>
      <c r="O1229" s="16">
        <f>MAX(0,ROUNDDOWN(J1229-G1229-K1229-L1229-E1229*380000-F1229*630000-H1229,-3))</f>
        <v/>
      </c>
      <c r="P1229" s="16">
        <f>MAX(0,ROUNDDOWN(J1229-G1229-430000-M1229-E1229*330000-F1229*450000-I1229,-3))</f>
        <v/>
      </c>
      <c r="Q1229" s="16">
        <f>50000+N1229+E1229*50000+F1229*180000</f>
        <v/>
      </c>
      <c r="R1229" s="16">
        <f>IF(P1229&lt;=2000000,MIN(Q1229,P1229),MAX(Q1229-(P1229-2000000),50000))*0.05</f>
        <v/>
      </c>
      <c r="S1229" s="16">
        <f>MAX(0,P1229*0.1-R1229)</f>
        <v/>
      </c>
      <c r="T1229" s="16">
        <f>Q1229+MAX(0,K1229-480000)</f>
        <v/>
      </c>
      <c r="U1229" s="16">
        <f>P1229-T1229</f>
        <v/>
      </c>
      <c r="V1229" s="17">
        <f>IF(U1229&lt;0,0,LOOKUP(U1229,{0,1950001,3300001,6950001,9000001,18000001,40000001},{0.05,0.1,0.2,0.23,0.33,0.4,0.45}))</f>
        <v/>
      </c>
      <c r="W1229" s="18">
        <f>IF(U1229&lt;0,0.9,0.9-V1229*1.021)</f>
        <v/>
      </c>
      <c r="X1229" s="16">
        <f>ROUNDDOWN(S1229*0.2/W1229+2000,0)</f>
        <v/>
      </c>
      <c r="Y1229" s="17">
        <f>IF(O1229&lt;=0,0,LOOKUP(O1229,{0,1950001,3300001,6950001,9000001,18000001,40000001},{0.05,0.1,0.2,0.23,0.33,0.4,0.45}))</f>
        <v/>
      </c>
    </row>
    <row r="1230">
      <c r="A1230" t="inlineStr">
        <is>
          <t>1万円刻み</t>
        </is>
      </c>
      <c r="B1230" s="16">
        <f>'3_1万円刻み'!$A$187</f>
        <v/>
      </c>
      <c r="C1230" t="n">
        <v>2026</v>
      </c>
      <c r="D1230" t="n">
        <v>0</v>
      </c>
      <c r="E1230" t="n">
        <v>0</v>
      </c>
      <c r="F1230" t="n">
        <v>0</v>
      </c>
      <c r="G1230" s="16">
        <f>ROUND(MIN(B1230/12,650000)*12*0.0915+MIN(B1230/12,1390000)*12*(0.0504+0)+B1230*0.005,0)</f>
        <v/>
      </c>
      <c r="H1230" t="n">
        <v>0</v>
      </c>
      <c r="I1230" t="n">
        <v>0</v>
      </c>
      <c r="J1230" s="16">
        <f>IF(C1230=2026,IF(B1230&lt;741000,0,IF(B1230&lt;2191000,B1230-740000,IF(B1230&lt;2193000,1451000,IF(B1230&lt;2196000,1453000,IF(B1230&lt;2200000,1456000,IF(B1230&lt;3600000,ROUNDDOWN(B1230/4,-3)*2.8-80000,IF(B1230&lt;6600000,ROUNDDOWN(B1230/4,-3)*3.2-440000,IF(B1230&lt;8500000,ROUNDDOWN(B1230*0.9,0)-1100000,B1230-1950000)))))))),IF(B1230&lt;651000,0,IF(B1230&lt;1900000,B1230-650000,IF(B1230&lt;3600000,ROUNDDOWN(B1230/4,-3)*2.8-80000,IF(B1230&lt;6600000,ROUNDDOWN(B1230/4,-3)*3.2-440000,IF(B1230&lt;8500000,ROUNDDOWN(B1230*0.9,0)-1100000,B1230-1950000))))))</f>
        <v/>
      </c>
      <c r="K1230" s="16">
        <f>IF(J1230&gt;23500000,NA(),IF(C1230=2026,IF(J1230&lt;=4890000,1040000,IF(J1230&lt;=6550000,670000,620000)),IF(J1230&lt;=1320000,950000,IF(J1230&lt;=3360000,880000,IF(J1230&lt;=4890000,680000,IF(J1230&lt;=6550000,630000,580000))))))</f>
        <v/>
      </c>
      <c r="L1230" s="16">
        <f>IF(D1230=1,IF(J1230&lt;=9000000,380000,IF(J1230&lt;=9500000,260000,IF(J1230&lt;=10000000,130000,0))),0)</f>
        <v/>
      </c>
      <c r="M1230" s="16">
        <f>IF(D1230=1,IF(J1230&lt;=9000000,330000,IF(J1230&lt;=9500000,220000,IF(J1230&lt;=10000000,110000,0))),0)</f>
        <v/>
      </c>
      <c r="N1230" s="16">
        <f>IF(D1230=1,IF(J1230&lt;=9000000,50000,IF(J1230&lt;=9500000,40000,IF(J1230&lt;=10000000,20000,0))),0)</f>
        <v/>
      </c>
      <c r="O1230" s="16">
        <f>MAX(0,ROUNDDOWN(J1230-G1230-K1230-L1230-E1230*380000-F1230*630000-H1230,-3))</f>
        <v/>
      </c>
      <c r="P1230" s="16">
        <f>MAX(0,ROUNDDOWN(J1230-G1230-430000-M1230-E1230*330000-F1230*450000-I1230,-3))</f>
        <v/>
      </c>
      <c r="Q1230" s="16">
        <f>50000+N1230+E1230*50000+F1230*180000</f>
        <v/>
      </c>
      <c r="R1230" s="16">
        <f>IF(P1230&lt;=2000000,MIN(Q1230,P1230),MAX(Q1230-(P1230-2000000),50000))*0.05</f>
        <v/>
      </c>
      <c r="S1230" s="16">
        <f>MAX(0,P1230*0.1-R1230)</f>
        <v/>
      </c>
      <c r="T1230" s="16">
        <f>Q1230+MAX(0,K1230-480000)</f>
        <v/>
      </c>
      <c r="U1230" s="16">
        <f>P1230-T1230</f>
        <v/>
      </c>
      <c r="V1230" s="17">
        <f>IF(U1230&lt;0,0,LOOKUP(U1230,{0,1950001,3300001,6950001,9000001,18000001,40000001},{0.05,0.1,0.2,0.23,0.33,0.4,0.45}))</f>
        <v/>
      </c>
      <c r="W1230" s="18">
        <f>IF(U1230&lt;0,0.9,0.9-V1230*1.021)</f>
        <v/>
      </c>
      <c r="X1230" s="16">
        <f>ROUNDDOWN(S1230*0.2/W1230+2000,0)</f>
        <v/>
      </c>
      <c r="Y1230" s="17">
        <f>IF(O1230&lt;=0,0,LOOKUP(O1230,{0,1950001,3300001,6950001,9000001,18000001,40000001},{0.05,0.1,0.2,0.23,0.33,0.4,0.45}))</f>
        <v/>
      </c>
    </row>
    <row r="1231">
      <c r="A1231" t="inlineStr">
        <is>
          <t>1万円刻み</t>
        </is>
      </c>
      <c r="B1231" s="16">
        <f>'3_1万円刻み'!$A$187</f>
        <v/>
      </c>
      <c r="C1231" t="n">
        <v>2025</v>
      </c>
      <c r="D1231" t="n">
        <v>1</v>
      </c>
      <c r="E1231" t="n">
        <v>0</v>
      </c>
      <c r="F1231" t="n">
        <v>0</v>
      </c>
      <c r="G1231" s="16">
        <f>ROUND(MIN(B1231/12,650000)*12*0.0915+MIN(B1231/12,1390000)*12*(0.0504+0)+B1231*0.005,0)</f>
        <v/>
      </c>
      <c r="H1231" t="n">
        <v>0</v>
      </c>
      <c r="I1231" t="n">
        <v>0</v>
      </c>
      <c r="J1231" s="16">
        <f>IF(C1231=2026,IF(B1231&lt;741000,0,IF(B1231&lt;2191000,B1231-740000,IF(B1231&lt;2193000,1451000,IF(B1231&lt;2196000,1453000,IF(B1231&lt;2200000,1456000,IF(B1231&lt;3600000,ROUNDDOWN(B1231/4,-3)*2.8-80000,IF(B1231&lt;6600000,ROUNDDOWN(B1231/4,-3)*3.2-440000,IF(B1231&lt;8500000,ROUNDDOWN(B1231*0.9,0)-1100000,B1231-1950000)))))))),IF(B1231&lt;651000,0,IF(B1231&lt;1900000,B1231-650000,IF(B1231&lt;3600000,ROUNDDOWN(B1231/4,-3)*2.8-80000,IF(B1231&lt;6600000,ROUNDDOWN(B1231/4,-3)*3.2-440000,IF(B1231&lt;8500000,ROUNDDOWN(B1231*0.9,0)-1100000,B1231-1950000))))))</f>
        <v/>
      </c>
      <c r="K1231" s="16">
        <f>IF(J1231&gt;23500000,NA(),IF(C1231=2026,IF(J1231&lt;=4890000,1040000,IF(J1231&lt;=6550000,670000,620000)),IF(J1231&lt;=1320000,950000,IF(J1231&lt;=3360000,880000,IF(J1231&lt;=4890000,680000,IF(J1231&lt;=6550000,630000,580000))))))</f>
        <v/>
      </c>
      <c r="L1231" s="16">
        <f>IF(D1231=1,IF(J1231&lt;=9000000,380000,IF(J1231&lt;=9500000,260000,IF(J1231&lt;=10000000,130000,0))),0)</f>
        <v/>
      </c>
      <c r="M1231" s="16">
        <f>IF(D1231=1,IF(J1231&lt;=9000000,330000,IF(J1231&lt;=9500000,220000,IF(J1231&lt;=10000000,110000,0))),0)</f>
        <v/>
      </c>
      <c r="N1231" s="16">
        <f>IF(D1231=1,IF(J1231&lt;=9000000,50000,IF(J1231&lt;=9500000,40000,IF(J1231&lt;=10000000,20000,0))),0)</f>
        <v/>
      </c>
      <c r="O1231" s="16">
        <f>MAX(0,ROUNDDOWN(J1231-G1231-K1231-L1231-E1231*380000-F1231*630000-H1231,-3))</f>
        <v/>
      </c>
      <c r="P1231" s="16">
        <f>MAX(0,ROUNDDOWN(J1231-G1231-430000-M1231-E1231*330000-F1231*450000-I1231,-3))</f>
        <v/>
      </c>
      <c r="Q1231" s="16">
        <f>50000+N1231+E1231*50000+F1231*180000</f>
        <v/>
      </c>
      <c r="R1231" s="16">
        <f>IF(P1231&lt;=2000000,MIN(Q1231,P1231),MAX(Q1231-(P1231-2000000),50000))*0.05</f>
        <v/>
      </c>
      <c r="S1231" s="16">
        <f>MAX(0,P1231*0.1-R1231)</f>
        <v/>
      </c>
      <c r="T1231" s="16">
        <f>Q1231+MAX(0,K1231-480000)</f>
        <v/>
      </c>
      <c r="U1231" s="16">
        <f>P1231-T1231</f>
        <v/>
      </c>
      <c r="V1231" s="17">
        <f>IF(U1231&lt;0,0,LOOKUP(U1231,{0,1950001,3300001,6950001,9000001,18000001,40000001},{0.05,0.1,0.2,0.23,0.33,0.4,0.45}))</f>
        <v/>
      </c>
      <c r="W1231" s="18">
        <f>IF(U1231&lt;0,0.9,0.9-V1231*1.021)</f>
        <v/>
      </c>
      <c r="X1231" s="16">
        <f>ROUNDDOWN(S1231*0.2/W1231+2000,0)</f>
        <v/>
      </c>
      <c r="Y1231" s="17">
        <f>IF(O1231&lt;=0,0,LOOKUP(O1231,{0,1950001,3300001,6950001,9000001,18000001,40000001},{0.05,0.1,0.2,0.23,0.33,0.4,0.45}))</f>
        <v/>
      </c>
    </row>
    <row r="1232">
      <c r="A1232" t="inlineStr">
        <is>
          <t>1万円刻み</t>
        </is>
      </c>
      <c r="B1232" s="16">
        <f>'3_1万円刻み'!$A$187</f>
        <v/>
      </c>
      <c r="C1232" t="n">
        <v>2026</v>
      </c>
      <c r="D1232" t="n">
        <v>1</v>
      </c>
      <c r="E1232" t="n">
        <v>0</v>
      </c>
      <c r="F1232" t="n">
        <v>0</v>
      </c>
      <c r="G1232" s="16">
        <f>ROUND(MIN(B1232/12,650000)*12*0.0915+MIN(B1232/12,1390000)*12*(0.0504+0)+B1232*0.005,0)</f>
        <v/>
      </c>
      <c r="H1232" t="n">
        <v>0</v>
      </c>
      <c r="I1232" t="n">
        <v>0</v>
      </c>
      <c r="J1232" s="16">
        <f>IF(C1232=2026,IF(B1232&lt;741000,0,IF(B1232&lt;2191000,B1232-740000,IF(B1232&lt;2193000,1451000,IF(B1232&lt;2196000,1453000,IF(B1232&lt;2200000,1456000,IF(B1232&lt;3600000,ROUNDDOWN(B1232/4,-3)*2.8-80000,IF(B1232&lt;6600000,ROUNDDOWN(B1232/4,-3)*3.2-440000,IF(B1232&lt;8500000,ROUNDDOWN(B1232*0.9,0)-1100000,B1232-1950000)))))))),IF(B1232&lt;651000,0,IF(B1232&lt;1900000,B1232-650000,IF(B1232&lt;3600000,ROUNDDOWN(B1232/4,-3)*2.8-80000,IF(B1232&lt;6600000,ROUNDDOWN(B1232/4,-3)*3.2-440000,IF(B1232&lt;8500000,ROUNDDOWN(B1232*0.9,0)-1100000,B1232-1950000))))))</f>
        <v/>
      </c>
      <c r="K1232" s="16">
        <f>IF(J1232&gt;23500000,NA(),IF(C1232=2026,IF(J1232&lt;=4890000,1040000,IF(J1232&lt;=6550000,670000,620000)),IF(J1232&lt;=1320000,950000,IF(J1232&lt;=3360000,880000,IF(J1232&lt;=4890000,680000,IF(J1232&lt;=6550000,630000,580000))))))</f>
        <v/>
      </c>
      <c r="L1232" s="16">
        <f>IF(D1232=1,IF(J1232&lt;=9000000,380000,IF(J1232&lt;=9500000,260000,IF(J1232&lt;=10000000,130000,0))),0)</f>
        <v/>
      </c>
      <c r="M1232" s="16">
        <f>IF(D1232=1,IF(J1232&lt;=9000000,330000,IF(J1232&lt;=9500000,220000,IF(J1232&lt;=10000000,110000,0))),0)</f>
        <v/>
      </c>
      <c r="N1232" s="16">
        <f>IF(D1232=1,IF(J1232&lt;=9000000,50000,IF(J1232&lt;=9500000,40000,IF(J1232&lt;=10000000,20000,0))),0)</f>
        <v/>
      </c>
      <c r="O1232" s="16">
        <f>MAX(0,ROUNDDOWN(J1232-G1232-K1232-L1232-E1232*380000-F1232*630000-H1232,-3))</f>
        <v/>
      </c>
      <c r="P1232" s="16">
        <f>MAX(0,ROUNDDOWN(J1232-G1232-430000-M1232-E1232*330000-F1232*450000-I1232,-3))</f>
        <v/>
      </c>
      <c r="Q1232" s="16">
        <f>50000+N1232+E1232*50000+F1232*180000</f>
        <v/>
      </c>
      <c r="R1232" s="16">
        <f>IF(P1232&lt;=2000000,MIN(Q1232,P1232),MAX(Q1232-(P1232-2000000),50000))*0.05</f>
        <v/>
      </c>
      <c r="S1232" s="16">
        <f>MAX(0,P1232*0.1-R1232)</f>
        <v/>
      </c>
      <c r="T1232" s="16">
        <f>Q1232+MAX(0,K1232-480000)</f>
        <v/>
      </c>
      <c r="U1232" s="16">
        <f>P1232-T1232</f>
        <v/>
      </c>
      <c r="V1232" s="17">
        <f>IF(U1232&lt;0,0,LOOKUP(U1232,{0,1950001,3300001,6950001,9000001,18000001,40000001},{0.05,0.1,0.2,0.23,0.33,0.4,0.45}))</f>
        <v/>
      </c>
      <c r="W1232" s="18">
        <f>IF(U1232&lt;0,0.9,0.9-V1232*1.021)</f>
        <v/>
      </c>
      <c r="X1232" s="16">
        <f>ROUNDDOWN(S1232*0.2/W1232+2000,0)</f>
        <v/>
      </c>
      <c r="Y1232" s="17">
        <f>IF(O1232&lt;=0,0,LOOKUP(O1232,{0,1950001,3300001,6950001,9000001,18000001,40000001},{0.05,0.1,0.2,0.23,0.33,0.4,0.45}))</f>
        <v/>
      </c>
    </row>
    <row r="1233">
      <c r="A1233" t="inlineStr">
        <is>
          <t>1万円刻み</t>
        </is>
      </c>
      <c r="B1233" s="16">
        <f>'3_1万円刻み'!$A$188</f>
        <v/>
      </c>
      <c r="C1233" t="n">
        <v>2025</v>
      </c>
      <c r="D1233" t="n">
        <v>0</v>
      </c>
      <c r="E1233" t="n">
        <v>0</v>
      </c>
      <c r="F1233" t="n">
        <v>0</v>
      </c>
      <c r="G1233" s="16">
        <f>ROUND(MIN(B1233/12,650000)*12*0.0915+MIN(B1233/12,1390000)*12*(0.0504+0)+B1233*0.005,0)</f>
        <v/>
      </c>
      <c r="H1233" t="n">
        <v>0</v>
      </c>
      <c r="I1233" t="n">
        <v>0</v>
      </c>
      <c r="J1233" s="16">
        <f>IF(C1233=2026,IF(B1233&lt;741000,0,IF(B1233&lt;2191000,B1233-740000,IF(B1233&lt;2193000,1451000,IF(B1233&lt;2196000,1453000,IF(B1233&lt;2200000,1456000,IF(B1233&lt;3600000,ROUNDDOWN(B1233/4,-3)*2.8-80000,IF(B1233&lt;6600000,ROUNDDOWN(B1233/4,-3)*3.2-440000,IF(B1233&lt;8500000,ROUNDDOWN(B1233*0.9,0)-1100000,B1233-1950000)))))))),IF(B1233&lt;651000,0,IF(B1233&lt;1900000,B1233-650000,IF(B1233&lt;3600000,ROUNDDOWN(B1233/4,-3)*2.8-80000,IF(B1233&lt;6600000,ROUNDDOWN(B1233/4,-3)*3.2-440000,IF(B1233&lt;8500000,ROUNDDOWN(B1233*0.9,0)-1100000,B1233-1950000))))))</f>
        <v/>
      </c>
      <c r="K1233" s="16">
        <f>IF(J1233&gt;23500000,NA(),IF(C1233=2026,IF(J1233&lt;=4890000,1040000,IF(J1233&lt;=6550000,670000,620000)),IF(J1233&lt;=1320000,950000,IF(J1233&lt;=3360000,880000,IF(J1233&lt;=4890000,680000,IF(J1233&lt;=6550000,630000,580000))))))</f>
        <v/>
      </c>
      <c r="L1233" s="16">
        <f>IF(D1233=1,IF(J1233&lt;=9000000,380000,IF(J1233&lt;=9500000,260000,IF(J1233&lt;=10000000,130000,0))),0)</f>
        <v/>
      </c>
      <c r="M1233" s="16">
        <f>IF(D1233=1,IF(J1233&lt;=9000000,330000,IF(J1233&lt;=9500000,220000,IF(J1233&lt;=10000000,110000,0))),0)</f>
        <v/>
      </c>
      <c r="N1233" s="16">
        <f>IF(D1233=1,IF(J1233&lt;=9000000,50000,IF(J1233&lt;=9500000,40000,IF(J1233&lt;=10000000,20000,0))),0)</f>
        <v/>
      </c>
      <c r="O1233" s="16">
        <f>MAX(0,ROUNDDOWN(J1233-G1233-K1233-L1233-E1233*380000-F1233*630000-H1233,-3))</f>
        <v/>
      </c>
      <c r="P1233" s="16">
        <f>MAX(0,ROUNDDOWN(J1233-G1233-430000-M1233-E1233*330000-F1233*450000-I1233,-3))</f>
        <v/>
      </c>
      <c r="Q1233" s="16">
        <f>50000+N1233+E1233*50000+F1233*180000</f>
        <v/>
      </c>
      <c r="R1233" s="16">
        <f>IF(P1233&lt;=2000000,MIN(Q1233,P1233),MAX(Q1233-(P1233-2000000),50000))*0.05</f>
        <v/>
      </c>
      <c r="S1233" s="16">
        <f>MAX(0,P1233*0.1-R1233)</f>
        <v/>
      </c>
      <c r="T1233" s="16">
        <f>Q1233+MAX(0,K1233-480000)</f>
        <v/>
      </c>
      <c r="U1233" s="16">
        <f>P1233-T1233</f>
        <v/>
      </c>
      <c r="V1233" s="17">
        <f>IF(U1233&lt;0,0,LOOKUP(U1233,{0,1950001,3300001,6950001,9000001,18000001,40000001},{0.05,0.1,0.2,0.23,0.33,0.4,0.45}))</f>
        <v/>
      </c>
      <c r="W1233" s="18">
        <f>IF(U1233&lt;0,0.9,0.9-V1233*1.021)</f>
        <v/>
      </c>
      <c r="X1233" s="16">
        <f>ROUNDDOWN(S1233*0.2/W1233+2000,0)</f>
        <v/>
      </c>
      <c r="Y1233" s="17">
        <f>IF(O1233&lt;=0,0,LOOKUP(O1233,{0,1950001,3300001,6950001,9000001,18000001,40000001},{0.05,0.1,0.2,0.23,0.33,0.4,0.45}))</f>
        <v/>
      </c>
    </row>
    <row r="1234">
      <c r="A1234" t="inlineStr">
        <is>
          <t>1万円刻み</t>
        </is>
      </c>
      <c r="B1234" s="16">
        <f>'3_1万円刻み'!$A$188</f>
        <v/>
      </c>
      <c r="C1234" t="n">
        <v>2026</v>
      </c>
      <c r="D1234" t="n">
        <v>0</v>
      </c>
      <c r="E1234" t="n">
        <v>0</v>
      </c>
      <c r="F1234" t="n">
        <v>0</v>
      </c>
      <c r="G1234" s="16">
        <f>ROUND(MIN(B1234/12,650000)*12*0.0915+MIN(B1234/12,1390000)*12*(0.0504+0)+B1234*0.005,0)</f>
        <v/>
      </c>
      <c r="H1234" t="n">
        <v>0</v>
      </c>
      <c r="I1234" t="n">
        <v>0</v>
      </c>
      <c r="J1234" s="16">
        <f>IF(C1234=2026,IF(B1234&lt;741000,0,IF(B1234&lt;2191000,B1234-740000,IF(B1234&lt;2193000,1451000,IF(B1234&lt;2196000,1453000,IF(B1234&lt;2200000,1456000,IF(B1234&lt;3600000,ROUNDDOWN(B1234/4,-3)*2.8-80000,IF(B1234&lt;6600000,ROUNDDOWN(B1234/4,-3)*3.2-440000,IF(B1234&lt;8500000,ROUNDDOWN(B1234*0.9,0)-1100000,B1234-1950000)))))))),IF(B1234&lt;651000,0,IF(B1234&lt;1900000,B1234-650000,IF(B1234&lt;3600000,ROUNDDOWN(B1234/4,-3)*2.8-80000,IF(B1234&lt;6600000,ROUNDDOWN(B1234/4,-3)*3.2-440000,IF(B1234&lt;8500000,ROUNDDOWN(B1234*0.9,0)-1100000,B1234-1950000))))))</f>
        <v/>
      </c>
      <c r="K1234" s="16">
        <f>IF(J1234&gt;23500000,NA(),IF(C1234=2026,IF(J1234&lt;=4890000,1040000,IF(J1234&lt;=6550000,670000,620000)),IF(J1234&lt;=1320000,950000,IF(J1234&lt;=3360000,880000,IF(J1234&lt;=4890000,680000,IF(J1234&lt;=6550000,630000,580000))))))</f>
        <v/>
      </c>
      <c r="L1234" s="16">
        <f>IF(D1234=1,IF(J1234&lt;=9000000,380000,IF(J1234&lt;=9500000,260000,IF(J1234&lt;=10000000,130000,0))),0)</f>
        <v/>
      </c>
      <c r="M1234" s="16">
        <f>IF(D1234=1,IF(J1234&lt;=9000000,330000,IF(J1234&lt;=9500000,220000,IF(J1234&lt;=10000000,110000,0))),0)</f>
        <v/>
      </c>
      <c r="N1234" s="16">
        <f>IF(D1234=1,IF(J1234&lt;=9000000,50000,IF(J1234&lt;=9500000,40000,IF(J1234&lt;=10000000,20000,0))),0)</f>
        <v/>
      </c>
      <c r="O1234" s="16">
        <f>MAX(0,ROUNDDOWN(J1234-G1234-K1234-L1234-E1234*380000-F1234*630000-H1234,-3))</f>
        <v/>
      </c>
      <c r="P1234" s="16">
        <f>MAX(0,ROUNDDOWN(J1234-G1234-430000-M1234-E1234*330000-F1234*450000-I1234,-3))</f>
        <v/>
      </c>
      <c r="Q1234" s="16">
        <f>50000+N1234+E1234*50000+F1234*180000</f>
        <v/>
      </c>
      <c r="R1234" s="16">
        <f>IF(P1234&lt;=2000000,MIN(Q1234,P1234),MAX(Q1234-(P1234-2000000),50000))*0.05</f>
        <v/>
      </c>
      <c r="S1234" s="16">
        <f>MAX(0,P1234*0.1-R1234)</f>
        <v/>
      </c>
      <c r="T1234" s="16">
        <f>Q1234+MAX(0,K1234-480000)</f>
        <v/>
      </c>
      <c r="U1234" s="16">
        <f>P1234-T1234</f>
        <v/>
      </c>
      <c r="V1234" s="17">
        <f>IF(U1234&lt;0,0,LOOKUP(U1234,{0,1950001,3300001,6950001,9000001,18000001,40000001},{0.05,0.1,0.2,0.23,0.33,0.4,0.45}))</f>
        <v/>
      </c>
      <c r="W1234" s="18">
        <f>IF(U1234&lt;0,0.9,0.9-V1234*1.021)</f>
        <v/>
      </c>
      <c r="X1234" s="16">
        <f>ROUNDDOWN(S1234*0.2/W1234+2000,0)</f>
        <v/>
      </c>
      <c r="Y1234" s="17">
        <f>IF(O1234&lt;=0,0,LOOKUP(O1234,{0,1950001,3300001,6950001,9000001,18000001,40000001},{0.05,0.1,0.2,0.23,0.33,0.4,0.45}))</f>
        <v/>
      </c>
    </row>
    <row r="1235">
      <c r="A1235" t="inlineStr">
        <is>
          <t>1万円刻み</t>
        </is>
      </c>
      <c r="B1235" s="16">
        <f>'3_1万円刻み'!$A$188</f>
        <v/>
      </c>
      <c r="C1235" t="n">
        <v>2025</v>
      </c>
      <c r="D1235" t="n">
        <v>1</v>
      </c>
      <c r="E1235" t="n">
        <v>0</v>
      </c>
      <c r="F1235" t="n">
        <v>0</v>
      </c>
      <c r="G1235" s="16">
        <f>ROUND(MIN(B1235/12,650000)*12*0.0915+MIN(B1235/12,1390000)*12*(0.0504+0)+B1235*0.005,0)</f>
        <v/>
      </c>
      <c r="H1235" t="n">
        <v>0</v>
      </c>
      <c r="I1235" t="n">
        <v>0</v>
      </c>
      <c r="J1235" s="16">
        <f>IF(C1235=2026,IF(B1235&lt;741000,0,IF(B1235&lt;2191000,B1235-740000,IF(B1235&lt;2193000,1451000,IF(B1235&lt;2196000,1453000,IF(B1235&lt;2200000,1456000,IF(B1235&lt;3600000,ROUNDDOWN(B1235/4,-3)*2.8-80000,IF(B1235&lt;6600000,ROUNDDOWN(B1235/4,-3)*3.2-440000,IF(B1235&lt;8500000,ROUNDDOWN(B1235*0.9,0)-1100000,B1235-1950000)))))))),IF(B1235&lt;651000,0,IF(B1235&lt;1900000,B1235-650000,IF(B1235&lt;3600000,ROUNDDOWN(B1235/4,-3)*2.8-80000,IF(B1235&lt;6600000,ROUNDDOWN(B1235/4,-3)*3.2-440000,IF(B1235&lt;8500000,ROUNDDOWN(B1235*0.9,0)-1100000,B1235-1950000))))))</f>
        <v/>
      </c>
      <c r="K1235" s="16">
        <f>IF(J1235&gt;23500000,NA(),IF(C1235=2026,IF(J1235&lt;=4890000,1040000,IF(J1235&lt;=6550000,670000,620000)),IF(J1235&lt;=1320000,950000,IF(J1235&lt;=3360000,880000,IF(J1235&lt;=4890000,680000,IF(J1235&lt;=6550000,630000,580000))))))</f>
        <v/>
      </c>
      <c r="L1235" s="16">
        <f>IF(D1235=1,IF(J1235&lt;=9000000,380000,IF(J1235&lt;=9500000,260000,IF(J1235&lt;=10000000,130000,0))),0)</f>
        <v/>
      </c>
      <c r="M1235" s="16">
        <f>IF(D1235=1,IF(J1235&lt;=9000000,330000,IF(J1235&lt;=9500000,220000,IF(J1235&lt;=10000000,110000,0))),0)</f>
        <v/>
      </c>
      <c r="N1235" s="16">
        <f>IF(D1235=1,IF(J1235&lt;=9000000,50000,IF(J1235&lt;=9500000,40000,IF(J1235&lt;=10000000,20000,0))),0)</f>
        <v/>
      </c>
      <c r="O1235" s="16">
        <f>MAX(0,ROUNDDOWN(J1235-G1235-K1235-L1235-E1235*380000-F1235*630000-H1235,-3))</f>
        <v/>
      </c>
      <c r="P1235" s="16">
        <f>MAX(0,ROUNDDOWN(J1235-G1235-430000-M1235-E1235*330000-F1235*450000-I1235,-3))</f>
        <v/>
      </c>
      <c r="Q1235" s="16">
        <f>50000+N1235+E1235*50000+F1235*180000</f>
        <v/>
      </c>
      <c r="R1235" s="16">
        <f>IF(P1235&lt;=2000000,MIN(Q1235,P1235),MAX(Q1235-(P1235-2000000),50000))*0.05</f>
        <v/>
      </c>
      <c r="S1235" s="16">
        <f>MAX(0,P1235*0.1-R1235)</f>
        <v/>
      </c>
      <c r="T1235" s="16">
        <f>Q1235+MAX(0,K1235-480000)</f>
        <v/>
      </c>
      <c r="U1235" s="16">
        <f>P1235-T1235</f>
        <v/>
      </c>
      <c r="V1235" s="17">
        <f>IF(U1235&lt;0,0,LOOKUP(U1235,{0,1950001,3300001,6950001,9000001,18000001,40000001},{0.05,0.1,0.2,0.23,0.33,0.4,0.45}))</f>
        <v/>
      </c>
      <c r="W1235" s="18">
        <f>IF(U1235&lt;0,0.9,0.9-V1235*1.021)</f>
        <v/>
      </c>
      <c r="X1235" s="16">
        <f>ROUNDDOWN(S1235*0.2/W1235+2000,0)</f>
        <v/>
      </c>
      <c r="Y1235" s="17">
        <f>IF(O1235&lt;=0,0,LOOKUP(O1235,{0,1950001,3300001,6950001,9000001,18000001,40000001},{0.05,0.1,0.2,0.23,0.33,0.4,0.45}))</f>
        <v/>
      </c>
    </row>
    <row r="1236">
      <c r="A1236" t="inlineStr">
        <is>
          <t>1万円刻み</t>
        </is>
      </c>
      <c r="B1236" s="16">
        <f>'3_1万円刻み'!$A$188</f>
        <v/>
      </c>
      <c r="C1236" t="n">
        <v>2026</v>
      </c>
      <c r="D1236" t="n">
        <v>1</v>
      </c>
      <c r="E1236" t="n">
        <v>0</v>
      </c>
      <c r="F1236" t="n">
        <v>0</v>
      </c>
      <c r="G1236" s="16">
        <f>ROUND(MIN(B1236/12,650000)*12*0.0915+MIN(B1236/12,1390000)*12*(0.0504+0)+B1236*0.005,0)</f>
        <v/>
      </c>
      <c r="H1236" t="n">
        <v>0</v>
      </c>
      <c r="I1236" t="n">
        <v>0</v>
      </c>
      <c r="J1236" s="16">
        <f>IF(C1236=2026,IF(B1236&lt;741000,0,IF(B1236&lt;2191000,B1236-740000,IF(B1236&lt;2193000,1451000,IF(B1236&lt;2196000,1453000,IF(B1236&lt;2200000,1456000,IF(B1236&lt;3600000,ROUNDDOWN(B1236/4,-3)*2.8-80000,IF(B1236&lt;6600000,ROUNDDOWN(B1236/4,-3)*3.2-440000,IF(B1236&lt;8500000,ROUNDDOWN(B1236*0.9,0)-1100000,B1236-1950000)))))))),IF(B1236&lt;651000,0,IF(B1236&lt;1900000,B1236-650000,IF(B1236&lt;3600000,ROUNDDOWN(B1236/4,-3)*2.8-80000,IF(B1236&lt;6600000,ROUNDDOWN(B1236/4,-3)*3.2-440000,IF(B1236&lt;8500000,ROUNDDOWN(B1236*0.9,0)-1100000,B1236-1950000))))))</f>
        <v/>
      </c>
      <c r="K1236" s="16">
        <f>IF(J1236&gt;23500000,NA(),IF(C1236=2026,IF(J1236&lt;=4890000,1040000,IF(J1236&lt;=6550000,670000,620000)),IF(J1236&lt;=1320000,950000,IF(J1236&lt;=3360000,880000,IF(J1236&lt;=4890000,680000,IF(J1236&lt;=6550000,630000,580000))))))</f>
        <v/>
      </c>
      <c r="L1236" s="16">
        <f>IF(D1236=1,IF(J1236&lt;=9000000,380000,IF(J1236&lt;=9500000,260000,IF(J1236&lt;=10000000,130000,0))),0)</f>
        <v/>
      </c>
      <c r="M1236" s="16">
        <f>IF(D1236=1,IF(J1236&lt;=9000000,330000,IF(J1236&lt;=9500000,220000,IF(J1236&lt;=10000000,110000,0))),0)</f>
        <v/>
      </c>
      <c r="N1236" s="16">
        <f>IF(D1236=1,IF(J1236&lt;=9000000,50000,IF(J1236&lt;=9500000,40000,IF(J1236&lt;=10000000,20000,0))),0)</f>
        <v/>
      </c>
      <c r="O1236" s="16">
        <f>MAX(0,ROUNDDOWN(J1236-G1236-K1236-L1236-E1236*380000-F1236*630000-H1236,-3))</f>
        <v/>
      </c>
      <c r="P1236" s="16">
        <f>MAX(0,ROUNDDOWN(J1236-G1236-430000-M1236-E1236*330000-F1236*450000-I1236,-3))</f>
        <v/>
      </c>
      <c r="Q1236" s="16">
        <f>50000+N1236+E1236*50000+F1236*180000</f>
        <v/>
      </c>
      <c r="R1236" s="16">
        <f>IF(P1236&lt;=2000000,MIN(Q1236,P1236),MAX(Q1236-(P1236-2000000),50000))*0.05</f>
        <v/>
      </c>
      <c r="S1236" s="16">
        <f>MAX(0,P1236*0.1-R1236)</f>
        <v/>
      </c>
      <c r="T1236" s="16">
        <f>Q1236+MAX(0,K1236-480000)</f>
        <v/>
      </c>
      <c r="U1236" s="16">
        <f>P1236-T1236</f>
        <v/>
      </c>
      <c r="V1236" s="17">
        <f>IF(U1236&lt;0,0,LOOKUP(U1236,{0,1950001,3300001,6950001,9000001,18000001,40000001},{0.05,0.1,0.2,0.23,0.33,0.4,0.45}))</f>
        <v/>
      </c>
      <c r="W1236" s="18">
        <f>IF(U1236&lt;0,0.9,0.9-V1236*1.021)</f>
        <v/>
      </c>
      <c r="X1236" s="16">
        <f>ROUNDDOWN(S1236*0.2/W1236+2000,0)</f>
        <v/>
      </c>
      <c r="Y1236" s="17">
        <f>IF(O1236&lt;=0,0,LOOKUP(O1236,{0,1950001,3300001,6950001,9000001,18000001,40000001},{0.05,0.1,0.2,0.23,0.33,0.4,0.45}))</f>
        <v/>
      </c>
    </row>
    <row r="1237">
      <c r="A1237" t="inlineStr">
        <is>
          <t>1万円刻み</t>
        </is>
      </c>
      <c r="B1237" s="16">
        <f>'3_1万円刻み'!$A$189</f>
        <v/>
      </c>
      <c r="C1237" t="n">
        <v>2025</v>
      </c>
      <c r="D1237" t="n">
        <v>0</v>
      </c>
      <c r="E1237" t="n">
        <v>0</v>
      </c>
      <c r="F1237" t="n">
        <v>0</v>
      </c>
      <c r="G1237" s="16">
        <f>ROUND(MIN(B1237/12,650000)*12*0.0915+MIN(B1237/12,1390000)*12*(0.0504+0)+B1237*0.005,0)</f>
        <v/>
      </c>
      <c r="H1237" t="n">
        <v>0</v>
      </c>
      <c r="I1237" t="n">
        <v>0</v>
      </c>
      <c r="J1237" s="16">
        <f>IF(C1237=2026,IF(B1237&lt;741000,0,IF(B1237&lt;2191000,B1237-740000,IF(B1237&lt;2193000,1451000,IF(B1237&lt;2196000,1453000,IF(B1237&lt;2200000,1456000,IF(B1237&lt;3600000,ROUNDDOWN(B1237/4,-3)*2.8-80000,IF(B1237&lt;6600000,ROUNDDOWN(B1237/4,-3)*3.2-440000,IF(B1237&lt;8500000,ROUNDDOWN(B1237*0.9,0)-1100000,B1237-1950000)))))))),IF(B1237&lt;651000,0,IF(B1237&lt;1900000,B1237-650000,IF(B1237&lt;3600000,ROUNDDOWN(B1237/4,-3)*2.8-80000,IF(B1237&lt;6600000,ROUNDDOWN(B1237/4,-3)*3.2-440000,IF(B1237&lt;8500000,ROUNDDOWN(B1237*0.9,0)-1100000,B1237-1950000))))))</f>
        <v/>
      </c>
      <c r="K1237" s="16">
        <f>IF(J1237&gt;23500000,NA(),IF(C1237=2026,IF(J1237&lt;=4890000,1040000,IF(J1237&lt;=6550000,670000,620000)),IF(J1237&lt;=1320000,950000,IF(J1237&lt;=3360000,880000,IF(J1237&lt;=4890000,680000,IF(J1237&lt;=6550000,630000,580000))))))</f>
        <v/>
      </c>
      <c r="L1237" s="16">
        <f>IF(D1237=1,IF(J1237&lt;=9000000,380000,IF(J1237&lt;=9500000,260000,IF(J1237&lt;=10000000,130000,0))),0)</f>
        <v/>
      </c>
      <c r="M1237" s="16">
        <f>IF(D1237=1,IF(J1237&lt;=9000000,330000,IF(J1237&lt;=9500000,220000,IF(J1237&lt;=10000000,110000,0))),0)</f>
        <v/>
      </c>
      <c r="N1237" s="16">
        <f>IF(D1237=1,IF(J1237&lt;=9000000,50000,IF(J1237&lt;=9500000,40000,IF(J1237&lt;=10000000,20000,0))),0)</f>
        <v/>
      </c>
      <c r="O1237" s="16">
        <f>MAX(0,ROUNDDOWN(J1237-G1237-K1237-L1237-E1237*380000-F1237*630000-H1237,-3))</f>
        <v/>
      </c>
      <c r="P1237" s="16">
        <f>MAX(0,ROUNDDOWN(J1237-G1237-430000-M1237-E1237*330000-F1237*450000-I1237,-3))</f>
        <v/>
      </c>
      <c r="Q1237" s="16">
        <f>50000+N1237+E1237*50000+F1237*180000</f>
        <v/>
      </c>
      <c r="R1237" s="16">
        <f>IF(P1237&lt;=2000000,MIN(Q1237,P1237),MAX(Q1237-(P1237-2000000),50000))*0.05</f>
        <v/>
      </c>
      <c r="S1237" s="16">
        <f>MAX(0,P1237*0.1-R1237)</f>
        <v/>
      </c>
      <c r="T1237" s="16">
        <f>Q1237+MAX(0,K1237-480000)</f>
        <v/>
      </c>
      <c r="U1237" s="16">
        <f>P1237-T1237</f>
        <v/>
      </c>
      <c r="V1237" s="17">
        <f>IF(U1237&lt;0,0,LOOKUP(U1237,{0,1950001,3300001,6950001,9000001,18000001,40000001},{0.05,0.1,0.2,0.23,0.33,0.4,0.45}))</f>
        <v/>
      </c>
      <c r="W1237" s="18">
        <f>IF(U1237&lt;0,0.9,0.9-V1237*1.021)</f>
        <v/>
      </c>
      <c r="X1237" s="16">
        <f>ROUNDDOWN(S1237*0.2/W1237+2000,0)</f>
        <v/>
      </c>
      <c r="Y1237" s="17">
        <f>IF(O1237&lt;=0,0,LOOKUP(O1237,{0,1950001,3300001,6950001,9000001,18000001,40000001},{0.05,0.1,0.2,0.23,0.33,0.4,0.45}))</f>
        <v/>
      </c>
    </row>
    <row r="1238">
      <c r="A1238" t="inlineStr">
        <is>
          <t>1万円刻み</t>
        </is>
      </c>
      <c r="B1238" s="16">
        <f>'3_1万円刻み'!$A$189</f>
        <v/>
      </c>
      <c r="C1238" t="n">
        <v>2026</v>
      </c>
      <c r="D1238" t="n">
        <v>0</v>
      </c>
      <c r="E1238" t="n">
        <v>0</v>
      </c>
      <c r="F1238" t="n">
        <v>0</v>
      </c>
      <c r="G1238" s="16">
        <f>ROUND(MIN(B1238/12,650000)*12*0.0915+MIN(B1238/12,1390000)*12*(0.0504+0)+B1238*0.005,0)</f>
        <v/>
      </c>
      <c r="H1238" t="n">
        <v>0</v>
      </c>
      <c r="I1238" t="n">
        <v>0</v>
      </c>
      <c r="J1238" s="16">
        <f>IF(C1238=2026,IF(B1238&lt;741000,0,IF(B1238&lt;2191000,B1238-740000,IF(B1238&lt;2193000,1451000,IF(B1238&lt;2196000,1453000,IF(B1238&lt;2200000,1456000,IF(B1238&lt;3600000,ROUNDDOWN(B1238/4,-3)*2.8-80000,IF(B1238&lt;6600000,ROUNDDOWN(B1238/4,-3)*3.2-440000,IF(B1238&lt;8500000,ROUNDDOWN(B1238*0.9,0)-1100000,B1238-1950000)))))))),IF(B1238&lt;651000,0,IF(B1238&lt;1900000,B1238-650000,IF(B1238&lt;3600000,ROUNDDOWN(B1238/4,-3)*2.8-80000,IF(B1238&lt;6600000,ROUNDDOWN(B1238/4,-3)*3.2-440000,IF(B1238&lt;8500000,ROUNDDOWN(B1238*0.9,0)-1100000,B1238-1950000))))))</f>
        <v/>
      </c>
      <c r="K1238" s="16">
        <f>IF(J1238&gt;23500000,NA(),IF(C1238=2026,IF(J1238&lt;=4890000,1040000,IF(J1238&lt;=6550000,670000,620000)),IF(J1238&lt;=1320000,950000,IF(J1238&lt;=3360000,880000,IF(J1238&lt;=4890000,680000,IF(J1238&lt;=6550000,630000,580000))))))</f>
        <v/>
      </c>
      <c r="L1238" s="16">
        <f>IF(D1238=1,IF(J1238&lt;=9000000,380000,IF(J1238&lt;=9500000,260000,IF(J1238&lt;=10000000,130000,0))),0)</f>
        <v/>
      </c>
      <c r="M1238" s="16">
        <f>IF(D1238=1,IF(J1238&lt;=9000000,330000,IF(J1238&lt;=9500000,220000,IF(J1238&lt;=10000000,110000,0))),0)</f>
        <v/>
      </c>
      <c r="N1238" s="16">
        <f>IF(D1238=1,IF(J1238&lt;=9000000,50000,IF(J1238&lt;=9500000,40000,IF(J1238&lt;=10000000,20000,0))),0)</f>
        <v/>
      </c>
      <c r="O1238" s="16">
        <f>MAX(0,ROUNDDOWN(J1238-G1238-K1238-L1238-E1238*380000-F1238*630000-H1238,-3))</f>
        <v/>
      </c>
      <c r="P1238" s="16">
        <f>MAX(0,ROUNDDOWN(J1238-G1238-430000-M1238-E1238*330000-F1238*450000-I1238,-3))</f>
        <v/>
      </c>
      <c r="Q1238" s="16">
        <f>50000+N1238+E1238*50000+F1238*180000</f>
        <v/>
      </c>
      <c r="R1238" s="16">
        <f>IF(P1238&lt;=2000000,MIN(Q1238,P1238),MAX(Q1238-(P1238-2000000),50000))*0.05</f>
        <v/>
      </c>
      <c r="S1238" s="16">
        <f>MAX(0,P1238*0.1-R1238)</f>
        <v/>
      </c>
      <c r="T1238" s="16">
        <f>Q1238+MAX(0,K1238-480000)</f>
        <v/>
      </c>
      <c r="U1238" s="16">
        <f>P1238-T1238</f>
        <v/>
      </c>
      <c r="V1238" s="17">
        <f>IF(U1238&lt;0,0,LOOKUP(U1238,{0,1950001,3300001,6950001,9000001,18000001,40000001},{0.05,0.1,0.2,0.23,0.33,0.4,0.45}))</f>
        <v/>
      </c>
      <c r="W1238" s="18">
        <f>IF(U1238&lt;0,0.9,0.9-V1238*1.021)</f>
        <v/>
      </c>
      <c r="X1238" s="16">
        <f>ROUNDDOWN(S1238*0.2/W1238+2000,0)</f>
        <v/>
      </c>
      <c r="Y1238" s="17">
        <f>IF(O1238&lt;=0,0,LOOKUP(O1238,{0,1950001,3300001,6950001,9000001,18000001,40000001},{0.05,0.1,0.2,0.23,0.33,0.4,0.45}))</f>
        <v/>
      </c>
    </row>
    <row r="1239">
      <c r="A1239" t="inlineStr">
        <is>
          <t>1万円刻み</t>
        </is>
      </c>
      <c r="B1239" s="16">
        <f>'3_1万円刻み'!$A$189</f>
        <v/>
      </c>
      <c r="C1239" t="n">
        <v>2025</v>
      </c>
      <c r="D1239" t="n">
        <v>1</v>
      </c>
      <c r="E1239" t="n">
        <v>0</v>
      </c>
      <c r="F1239" t="n">
        <v>0</v>
      </c>
      <c r="G1239" s="16">
        <f>ROUND(MIN(B1239/12,650000)*12*0.0915+MIN(B1239/12,1390000)*12*(0.0504+0)+B1239*0.005,0)</f>
        <v/>
      </c>
      <c r="H1239" t="n">
        <v>0</v>
      </c>
      <c r="I1239" t="n">
        <v>0</v>
      </c>
      <c r="J1239" s="16">
        <f>IF(C1239=2026,IF(B1239&lt;741000,0,IF(B1239&lt;2191000,B1239-740000,IF(B1239&lt;2193000,1451000,IF(B1239&lt;2196000,1453000,IF(B1239&lt;2200000,1456000,IF(B1239&lt;3600000,ROUNDDOWN(B1239/4,-3)*2.8-80000,IF(B1239&lt;6600000,ROUNDDOWN(B1239/4,-3)*3.2-440000,IF(B1239&lt;8500000,ROUNDDOWN(B1239*0.9,0)-1100000,B1239-1950000)))))))),IF(B1239&lt;651000,0,IF(B1239&lt;1900000,B1239-650000,IF(B1239&lt;3600000,ROUNDDOWN(B1239/4,-3)*2.8-80000,IF(B1239&lt;6600000,ROUNDDOWN(B1239/4,-3)*3.2-440000,IF(B1239&lt;8500000,ROUNDDOWN(B1239*0.9,0)-1100000,B1239-1950000))))))</f>
        <v/>
      </c>
      <c r="K1239" s="16">
        <f>IF(J1239&gt;23500000,NA(),IF(C1239=2026,IF(J1239&lt;=4890000,1040000,IF(J1239&lt;=6550000,670000,620000)),IF(J1239&lt;=1320000,950000,IF(J1239&lt;=3360000,880000,IF(J1239&lt;=4890000,680000,IF(J1239&lt;=6550000,630000,580000))))))</f>
        <v/>
      </c>
      <c r="L1239" s="16">
        <f>IF(D1239=1,IF(J1239&lt;=9000000,380000,IF(J1239&lt;=9500000,260000,IF(J1239&lt;=10000000,130000,0))),0)</f>
        <v/>
      </c>
      <c r="M1239" s="16">
        <f>IF(D1239=1,IF(J1239&lt;=9000000,330000,IF(J1239&lt;=9500000,220000,IF(J1239&lt;=10000000,110000,0))),0)</f>
        <v/>
      </c>
      <c r="N1239" s="16">
        <f>IF(D1239=1,IF(J1239&lt;=9000000,50000,IF(J1239&lt;=9500000,40000,IF(J1239&lt;=10000000,20000,0))),0)</f>
        <v/>
      </c>
      <c r="O1239" s="16">
        <f>MAX(0,ROUNDDOWN(J1239-G1239-K1239-L1239-E1239*380000-F1239*630000-H1239,-3))</f>
        <v/>
      </c>
      <c r="P1239" s="16">
        <f>MAX(0,ROUNDDOWN(J1239-G1239-430000-M1239-E1239*330000-F1239*450000-I1239,-3))</f>
        <v/>
      </c>
      <c r="Q1239" s="16">
        <f>50000+N1239+E1239*50000+F1239*180000</f>
        <v/>
      </c>
      <c r="R1239" s="16">
        <f>IF(P1239&lt;=2000000,MIN(Q1239,P1239),MAX(Q1239-(P1239-2000000),50000))*0.05</f>
        <v/>
      </c>
      <c r="S1239" s="16">
        <f>MAX(0,P1239*0.1-R1239)</f>
        <v/>
      </c>
      <c r="T1239" s="16">
        <f>Q1239+MAX(0,K1239-480000)</f>
        <v/>
      </c>
      <c r="U1239" s="16">
        <f>P1239-T1239</f>
        <v/>
      </c>
      <c r="V1239" s="17">
        <f>IF(U1239&lt;0,0,LOOKUP(U1239,{0,1950001,3300001,6950001,9000001,18000001,40000001},{0.05,0.1,0.2,0.23,0.33,0.4,0.45}))</f>
        <v/>
      </c>
      <c r="W1239" s="18">
        <f>IF(U1239&lt;0,0.9,0.9-V1239*1.021)</f>
        <v/>
      </c>
      <c r="X1239" s="16">
        <f>ROUNDDOWN(S1239*0.2/W1239+2000,0)</f>
        <v/>
      </c>
      <c r="Y1239" s="17">
        <f>IF(O1239&lt;=0,0,LOOKUP(O1239,{0,1950001,3300001,6950001,9000001,18000001,40000001},{0.05,0.1,0.2,0.23,0.33,0.4,0.45}))</f>
        <v/>
      </c>
    </row>
    <row r="1240">
      <c r="A1240" t="inlineStr">
        <is>
          <t>1万円刻み</t>
        </is>
      </c>
      <c r="B1240" s="16">
        <f>'3_1万円刻み'!$A$189</f>
        <v/>
      </c>
      <c r="C1240" t="n">
        <v>2026</v>
      </c>
      <c r="D1240" t="n">
        <v>1</v>
      </c>
      <c r="E1240" t="n">
        <v>0</v>
      </c>
      <c r="F1240" t="n">
        <v>0</v>
      </c>
      <c r="G1240" s="16">
        <f>ROUND(MIN(B1240/12,650000)*12*0.0915+MIN(B1240/12,1390000)*12*(0.0504+0)+B1240*0.005,0)</f>
        <v/>
      </c>
      <c r="H1240" t="n">
        <v>0</v>
      </c>
      <c r="I1240" t="n">
        <v>0</v>
      </c>
      <c r="J1240" s="16">
        <f>IF(C1240=2026,IF(B1240&lt;741000,0,IF(B1240&lt;2191000,B1240-740000,IF(B1240&lt;2193000,1451000,IF(B1240&lt;2196000,1453000,IF(B1240&lt;2200000,1456000,IF(B1240&lt;3600000,ROUNDDOWN(B1240/4,-3)*2.8-80000,IF(B1240&lt;6600000,ROUNDDOWN(B1240/4,-3)*3.2-440000,IF(B1240&lt;8500000,ROUNDDOWN(B1240*0.9,0)-1100000,B1240-1950000)))))))),IF(B1240&lt;651000,0,IF(B1240&lt;1900000,B1240-650000,IF(B1240&lt;3600000,ROUNDDOWN(B1240/4,-3)*2.8-80000,IF(B1240&lt;6600000,ROUNDDOWN(B1240/4,-3)*3.2-440000,IF(B1240&lt;8500000,ROUNDDOWN(B1240*0.9,0)-1100000,B1240-1950000))))))</f>
        <v/>
      </c>
      <c r="K1240" s="16">
        <f>IF(J1240&gt;23500000,NA(),IF(C1240=2026,IF(J1240&lt;=4890000,1040000,IF(J1240&lt;=6550000,670000,620000)),IF(J1240&lt;=1320000,950000,IF(J1240&lt;=3360000,880000,IF(J1240&lt;=4890000,680000,IF(J1240&lt;=6550000,630000,580000))))))</f>
        <v/>
      </c>
      <c r="L1240" s="16">
        <f>IF(D1240=1,IF(J1240&lt;=9000000,380000,IF(J1240&lt;=9500000,260000,IF(J1240&lt;=10000000,130000,0))),0)</f>
        <v/>
      </c>
      <c r="M1240" s="16">
        <f>IF(D1240=1,IF(J1240&lt;=9000000,330000,IF(J1240&lt;=9500000,220000,IF(J1240&lt;=10000000,110000,0))),0)</f>
        <v/>
      </c>
      <c r="N1240" s="16">
        <f>IF(D1240=1,IF(J1240&lt;=9000000,50000,IF(J1240&lt;=9500000,40000,IF(J1240&lt;=10000000,20000,0))),0)</f>
        <v/>
      </c>
      <c r="O1240" s="16">
        <f>MAX(0,ROUNDDOWN(J1240-G1240-K1240-L1240-E1240*380000-F1240*630000-H1240,-3))</f>
        <v/>
      </c>
      <c r="P1240" s="16">
        <f>MAX(0,ROUNDDOWN(J1240-G1240-430000-M1240-E1240*330000-F1240*450000-I1240,-3))</f>
        <v/>
      </c>
      <c r="Q1240" s="16">
        <f>50000+N1240+E1240*50000+F1240*180000</f>
        <v/>
      </c>
      <c r="R1240" s="16">
        <f>IF(P1240&lt;=2000000,MIN(Q1240,P1240),MAX(Q1240-(P1240-2000000),50000))*0.05</f>
        <v/>
      </c>
      <c r="S1240" s="16">
        <f>MAX(0,P1240*0.1-R1240)</f>
        <v/>
      </c>
      <c r="T1240" s="16">
        <f>Q1240+MAX(0,K1240-480000)</f>
        <v/>
      </c>
      <c r="U1240" s="16">
        <f>P1240-T1240</f>
        <v/>
      </c>
      <c r="V1240" s="17">
        <f>IF(U1240&lt;0,0,LOOKUP(U1240,{0,1950001,3300001,6950001,9000001,18000001,40000001},{0.05,0.1,0.2,0.23,0.33,0.4,0.45}))</f>
        <v/>
      </c>
      <c r="W1240" s="18">
        <f>IF(U1240&lt;0,0.9,0.9-V1240*1.021)</f>
        <v/>
      </c>
      <c r="X1240" s="16">
        <f>ROUNDDOWN(S1240*0.2/W1240+2000,0)</f>
        <v/>
      </c>
      <c r="Y1240" s="17">
        <f>IF(O1240&lt;=0,0,LOOKUP(O1240,{0,1950001,3300001,6950001,9000001,18000001,40000001},{0.05,0.1,0.2,0.23,0.33,0.4,0.45}))</f>
        <v/>
      </c>
    </row>
    <row r="1241">
      <c r="A1241" t="inlineStr">
        <is>
          <t>1万円刻み</t>
        </is>
      </c>
      <c r="B1241" s="16">
        <f>'3_1万円刻み'!$A$190</f>
        <v/>
      </c>
      <c r="C1241" t="n">
        <v>2025</v>
      </c>
      <c r="D1241" t="n">
        <v>0</v>
      </c>
      <c r="E1241" t="n">
        <v>0</v>
      </c>
      <c r="F1241" t="n">
        <v>0</v>
      </c>
      <c r="G1241" s="16">
        <f>ROUND(MIN(B1241/12,650000)*12*0.0915+MIN(B1241/12,1390000)*12*(0.0504+0)+B1241*0.005,0)</f>
        <v/>
      </c>
      <c r="H1241" t="n">
        <v>0</v>
      </c>
      <c r="I1241" t="n">
        <v>0</v>
      </c>
      <c r="J1241" s="16">
        <f>IF(C1241=2026,IF(B1241&lt;741000,0,IF(B1241&lt;2191000,B1241-740000,IF(B1241&lt;2193000,1451000,IF(B1241&lt;2196000,1453000,IF(B1241&lt;2200000,1456000,IF(B1241&lt;3600000,ROUNDDOWN(B1241/4,-3)*2.8-80000,IF(B1241&lt;6600000,ROUNDDOWN(B1241/4,-3)*3.2-440000,IF(B1241&lt;8500000,ROUNDDOWN(B1241*0.9,0)-1100000,B1241-1950000)))))))),IF(B1241&lt;651000,0,IF(B1241&lt;1900000,B1241-650000,IF(B1241&lt;3600000,ROUNDDOWN(B1241/4,-3)*2.8-80000,IF(B1241&lt;6600000,ROUNDDOWN(B1241/4,-3)*3.2-440000,IF(B1241&lt;8500000,ROUNDDOWN(B1241*0.9,0)-1100000,B1241-1950000))))))</f>
        <v/>
      </c>
      <c r="K1241" s="16">
        <f>IF(J1241&gt;23500000,NA(),IF(C1241=2026,IF(J1241&lt;=4890000,1040000,IF(J1241&lt;=6550000,670000,620000)),IF(J1241&lt;=1320000,950000,IF(J1241&lt;=3360000,880000,IF(J1241&lt;=4890000,680000,IF(J1241&lt;=6550000,630000,580000))))))</f>
        <v/>
      </c>
      <c r="L1241" s="16">
        <f>IF(D1241=1,IF(J1241&lt;=9000000,380000,IF(J1241&lt;=9500000,260000,IF(J1241&lt;=10000000,130000,0))),0)</f>
        <v/>
      </c>
      <c r="M1241" s="16">
        <f>IF(D1241=1,IF(J1241&lt;=9000000,330000,IF(J1241&lt;=9500000,220000,IF(J1241&lt;=10000000,110000,0))),0)</f>
        <v/>
      </c>
      <c r="N1241" s="16">
        <f>IF(D1241=1,IF(J1241&lt;=9000000,50000,IF(J1241&lt;=9500000,40000,IF(J1241&lt;=10000000,20000,0))),0)</f>
        <v/>
      </c>
      <c r="O1241" s="16">
        <f>MAX(0,ROUNDDOWN(J1241-G1241-K1241-L1241-E1241*380000-F1241*630000-H1241,-3))</f>
        <v/>
      </c>
      <c r="P1241" s="16">
        <f>MAX(0,ROUNDDOWN(J1241-G1241-430000-M1241-E1241*330000-F1241*450000-I1241,-3))</f>
        <v/>
      </c>
      <c r="Q1241" s="16">
        <f>50000+N1241+E1241*50000+F1241*180000</f>
        <v/>
      </c>
      <c r="R1241" s="16">
        <f>IF(P1241&lt;=2000000,MIN(Q1241,P1241),MAX(Q1241-(P1241-2000000),50000))*0.05</f>
        <v/>
      </c>
      <c r="S1241" s="16">
        <f>MAX(0,P1241*0.1-R1241)</f>
        <v/>
      </c>
      <c r="T1241" s="16">
        <f>Q1241+MAX(0,K1241-480000)</f>
        <v/>
      </c>
      <c r="U1241" s="16">
        <f>P1241-T1241</f>
        <v/>
      </c>
      <c r="V1241" s="17">
        <f>IF(U1241&lt;0,0,LOOKUP(U1241,{0,1950001,3300001,6950001,9000001,18000001,40000001},{0.05,0.1,0.2,0.23,0.33,0.4,0.45}))</f>
        <v/>
      </c>
      <c r="W1241" s="18">
        <f>IF(U1241&lt;0,0.9,0.9-V1241*1.021)</f>
        <v/>
      </c>
      <c r="X1241" s="16">
        <f>ROUNDDOWN(S1241*0.2/W1241+2000,0)</f>
        <v/>
      </c>
      <c r="Y1241" s="17">
        <f>IF(O1241&lt;=0,0,LOOKUP(O1241,{0,1950001,3300001,6950001,9000001,18000001,40000001},{0.05,0.1,0.2,0.23,0.33,0.4,0.45}))</f>
        <v/>
      </c>
    </row>
    <row r="1242">
      <c r="A1242" t="inlineStr">
        <is>
          <t>1万円刻み</t>
        </is>
      </c>
      <c r="B1242" s="16">
        <f>'3_1万円刻み'!$A$190</f>
        <v/>
      </c>
      <c r="C1242" t="n">
        <v>2026</v>
      </c>
      <c r="D1242" t="n">
        <v>0</v>
      </c>
      <c r="E1242" t="n">
        <v>0</v>
      </c>
      <c r="F1242" t="n">
        <v>0</v>
      </c>
      <c r="G1242" s="16">
        <f>ROUND(MIN(B1242/12,650000)*12*0.0915+MIN(B1242/12,1390000)*12*(0.0504+0)+B1242*0.005,0)</f>
        <v/>
      </c>
      <c r="H1242" t="n">
        <v>0</v>
      </c>
      <c r="I1242" t="n">
        <v>0</v>
      </c>
      <c r="J1242" s="16">
        <f>IF(C1242=2026,IF(B1242&lt;741000,0,IF(B1242&lt;2191000,B1242-740000,IF(B1242&lt;2193000,1451000,IF(B1242&lt;2196000,1453000,IF(B1242&lt;2200000,1456000,IF(B1242&lt;3600000,ROUNDDOWN(B1242/4,-3)*2.8-80000,IF(B1242&lt;6600000,ROUNDDOWN(B1242/4,-3)*3.2-440000,IF(B1242&lt;8500000,ROUNDDOWN(B1242*0.9,0)-1100000,B1242-1950000)))))))),IF(B1242&lt;651000,0,IF(B1242&lt;1900000,B1242-650000,IF(B1242&lt;3600000,ROUNDDOWN(B1242/4,-3)*2.8-80000,IF(B1242&lt;6600000,ROUNDDOWN(B1242/4,-3)*3.2-440000,IF(B1242&lt;8500000,ROUNDDOWN(B1242*0.9,0)-1100000,B1242-1950000))))))</f>
        <v/>
      </c>
      <c r="K1242" s="16">
        <f>IF(J1242&gt;23500000,NA(),IF(C1242=2026,IF(J1242&lt;=4890000,1040000,IF(J1242&lt;=6550000,670000,620000)),IF(J1242&lt;=1320000,950000,IF(J1242&lt;=3360000,880000,IF(J1242&lt;=4890000,680000,IF(J1242&lt;=6550000,630000,580000))))))</f>
        <v/>
      </c>
      <c r="L1242" s="16">
        <f>IF(D1242=1,IF(J1242&lt;=9000000,380000,IF(J1242&lt;=9500000,260000,IF(J1242&lt;=10000000,130000,0))),0)</f>
        <v/>
      </c>
      <c r="M1242" s="16">
        <f>IF(D1242=1,IF(J1242&lt;=9000000,330000,IF(J1242&lt;=9500000,220000,IF(J1242&lt;=10000000,110000,0))),0)</f>
        <v/>
      </c>
      <c r="N1242" s="16">
        <f>IF(D1242=1,IF(J1242&lt;=9000000,50000,IF(J1242&lt;=9500000,40000,IF(J1242&lt;=10000000,20000,0))),0)</f>
        <v/>
      </c>
      <c r="O1242" s="16">
        <f>MAX(0,ROUNDDOWN(J1242-G1242-K1242-L1242-E1242*380000-F1242*630000-H1242,-3))</f>
        <v/>
      </c>
      <c r="P1242" s="16">
        <f>MAX(0,ROUNDDOWN(J1242-G1242-430000-M1242-E1242*330000-F1242*450000-I1242,-3))</f>
        <v/>
      </c>
      <c r="Q1242" s="16">
        <f>50000+N1242+E1242*50000+F1242*180000</f>
        <v/>
      </c>
      <c r="R1242" s="16">
        <f>IF(P1242&lt;=2000000,MIN(Q1242,P1242),MAX(Q1242-(P1242-2000000),50000))*0.05</f>
        <v/>
      </c>
      <c r="S1242" s="16">
        <f>MAX(0,P1242*0.1-R1242)</f>
        <v/>
      </c>
      <c r="T1242" s="16">
        <f>Q1242+MAX(0,K1242-480000)</f>
        <v/>
      </c>
      <c r="U1242" s="16">
        <f>P1242-T1242</f>
        <v/>
      </c>
      <c r="V1242" s="17">
        <f>IF(U1242&lt;0,0,LOOKUP(U1242,{0,1950001,3300001,6950001,9000001,18000001,40000001},{0.05,0.1,0.2,0.23,0.33,0.4,0.45}))</f>
        <v/>
      </c>
      <c r="W1242" s="18">
        <f>IF(U1242&lt;0,0.9,0.9-V1242*1.021)</f>
        <v/>
      </c>
      <c r="X1242" s="16">
        <f>ROUNDDOWN(S1242*0.2/W1242+2000,0)</f>
        <v/>
      </c>
      <c r="Y1242" s="17">
        <f>IF(O1242&lt;=0,0,LOOKUP(O1242,{0,1950001,3300001,6950001,9000001,18000001,40000001},{0.05,0.1,0.2,0.23,0.33,0.4,0.45}))</f>
        <v/>
      </c>
    </row>
    <row r="1243">
      <c r="A1243" t="inlineStr">
        <is>
          <t>1万円刻み</t>
        </is>
      </c>
      <c r="B1243" s="16">
        <f>'3_1万円刻み'!$A$190</f>
        <v/>
      </c>
      <c r="C1243" t="n">
        <v>2025</v>
      </c>
      <c r="D1243" t="n">
        <v>1</v>
      </c>
      <c r="E1243" t="n">
        <v>0</v>
      </c>
      <c r="F1243" t="n">
        <v>0</v>
      </c>
      <c r="G1243" s="16">
        <f>ROUND(MIN(B1243/12,650000)*12*0.0915+MIN(B1243/12,1390000)*12*(0.0504+0)+B1243*0.005,0)</f>
        <v/>
      </c>
      <c r="H1243" t="n">
        <v>0</v>
      </c>
      <c r="I1243" t="n">
        <v>0</v>
      </c>
      <c r="J1243" s="16">
        <f>IF(C1243=2026,IF(B1243&lt;741000,0,IF(B1243&lt;2191000,B1243-740000,IF(B1243&lt;2193000,1451000,IF(B1243&lt;2196000,1453000,IF(B1243&lt;2200000,1456000,IF(B1243&lt;3600000,ROUNDDOWN(B1243/4,-3)*2.8-80000,IF(B1243&lt;6600000,ROUNDDOWN(B1243/4,-3)*3.2-440000,IF(B1243&lt;8500000,ROUNDDOWN(B1243*0.9,0)-1100000,B1243-1950000)))))))),IF(B1243&lt;651000,0,IF(B1243&lt;1900000,B1243-650000,IF(B1243&lt;3600000,ROUNDDOWN(B1243/4,-3)*2.8-80000,IF(B1243&lt;6600000,ROUNDDOWN(B1243/4,-3)*3.2-440000,IF(B1243&lt;8500000,ROUNDDOWN(B1243*0.9,0)-1100000,B1243-1950000))))))</f>
        <v/>
      </c>
      <c r="K1243" s="16">
        <f>IF(J1243&gt;23500000,NA(),IF(C1243=2026,IF(J1243&lt;=4890000,1040000,IF(J1243&lt;=6550000,670000,620000)),IF(J1243&lt;=1320000,950000,IF(J1243&lt;=3360000,880000,IF(J1243&lt;=4890000,680000,IF(J1243&lt;=6550000,630000,580000))))))</f>
        <v/>
      </c>
      <c r="L1243" s="16">
        <f>IF(D1243=1,IF(J1243&lt;=9000000,380000,IF(J1243&lt;=9500000,260000,IF(J1243&lt;=10000000,130000,0))),0)</f>
        <v/>
      </c>
      <c r="M1243" s="16">
        <f>IF(D1243=1,IF(J1243&lt;=9000000,330000,IF(J1243&lt;=9500000,220000,IF(J1243&lt;=10000000,110000,0))),0)</f>
        <v/>
      </c>
      <c r="N1243" s="16">
        <f>IF(D1243=1,IF(J1243&lt;=9000000,50000,IF(J1243&lt;=9500000,40000,IF(J1243&lt;=10000000,20000,0))),0)</f>
        <v/>
      </c>
      <c r="O1243" s="16">
        <f>MAX(0,ROUNDDOWN(J1243-G1243-K1243-L1243-E1243*380000-F1243*630000-H1243,-3))</f>
        <v/>
      </c>
      <c r="P1243" s="16">
        <f>MAX(0,ROUNDDOWN(J1243-G1243-430000-M1243-E1243*330000-F1243*450000-I1243,-3))</f>
        <v/>
      </c>
      <c r="Q1243" s="16">
        <f>50000+N1243+E1243*50000+F1243*180000</f>
        <v/>
      </c>
      <c r="R1243" s="16">
        <f>IF(P1243&lt;=2000000,MIN(Q1243,P1243),MAX(Q1243-(P1243-2000000),50000))*0.05</f>
        <v/>
      </c>
      <c r="S1243" s="16">
        <f>MAX(0,P1243*0.1-R1243)</f>
        <v/>
      </c>
      <c r="T1243" s="16">
        <f>Q1243+MAX(0,K1243-480000)</f>
        <v/>
      </c>
      <c r="U1243" s="16">
        <f>P1243-T1243</f>
        <v/>
      </c>
      <c r="V1243" s="17">
        <f>IF(U1243&lt;0,0,LOOKUP(U1243,{0,1950001,3300001,6950001,9000001,18000001,40000001},{0.05,0.1,0.2,0.23,0.33,0.4,0.45}))</f>
        <v/>
      </c>
      <c r="W1243" s="18">
        <f>IF(U1243&lt;0,0.9,0.9-V1243*1.021)</f>
        <v/>
      </c>
      <c r="X1243" s="16">
        <f>ROUNDDOWN(S1243*0.2/W1243+2000,0)</f>
        <v/>
      </c>
      <c r="Y1243" s="17">
        <f>IF(O1243&lt;=0,0,LOOKUP(O1243,{0,1950001,3300001,6950001,9000001,18000001,40000001},{0.05,0.1,0.2,0.23,0.33,0.4,0.45}))</f>
        <v/>
      </c>
    </row>
    <row r="1244">
      <c r="A1244" t="inlineStr">
        <is>
          <t>1万円刻み</t>
        </is>
      </c>
      <c r="B1244" s="16">
        <f>'3_1万円刻み'!$A$190</f>
        <v/>
      </c>
      <c r="C1244" t="n">
        <v>2026</v>
      </c>
      <c r="D1244" t="n">
        <v>1</v>
      </c>
      <c r="E1244" t="n">
        <v>0</v>
      </c>
      <c r="F1244" t="n">
        <v>0</v>
      </c>
      <c r="G1244" s="16">
        <f>ROUND(MIN(B1244/12,650000)*12*0.0915+MIN(B1244/12,1390000)*12*(0.0504+0)+B1244*0.005,0)</f>
        <v/>
      </c>
      <c r="H1244" t="n">
        <v>0</v>
      </c>
      <c r="I1244" t="n">
        <v>0</v>
      </c>
      <c r="J1244" s="16">
        <f>IF(C1244=2026,IF(B1244&lt;741000,0,IF(B1244&lt;2191000,B1244-740000,IF(B1244&lt;2193000,1451000,IF(B1244&lt;2196000,1453000,IF(B1244&lt;2200000,1456000,IF(B1244&lt;3600000,ROUNDDOWN(B1244/4,-3)*2.8-80000,IF(B1244&lt;6600000,ROUNDDOWN(B1244/4,-3)*3.2-440000,IF(B1244&lt;8500000,ROUNDDOWN(B1244*0.9,0)-1100000,B1244-1950000)))))))),IF(B1244&lt;651000,0,IF(B1244&lt;1900000,B1244-650000,IF(B1244&lt;3600000,ROUNDDOWN(B1244/4,-3)*2.8-80000,IF(B1244&lt;6600000,ROUNDDOWN(B1244/4,-3)*3.2-440000,IF(B1244&lt;8500000,ROUNDDOWN(B1244*0.9,0)-1100000,B1244-1950000))))))</f>
        <v/>
      </c>
      <c r="K1244" s="16">
        <f>IF(J1244&gt;23500000,NA(),IF(C1244=2026,IF(J1244&lt;=4890000,1040000,IF(J1244&lt;=6550000,670000,620000)),IF(J1244&lt;=1320000,950000,IF(J1244&lt;=3360000,880000,IF(J1244&lt;=4890000,680000,IF(J1244&lt;=6550000,630000,580000))))))</f>
        <v/>
      </c>
      <c r="L1244" s="16">
        <f>IF(D1244=1,IF(J1244&lt;=9000000,380000,IF(J1244&lt;=9500000,260000,IF(J1244&lt;=10000000,130000,0))),0)</f>
        <v/>
      </c>
      <c r="M1244" s="16">
        <f>IF(D1244=1,IF(J1244&lt;=9000000,330000,IF(J1244&lt;=9500000,220000,IF(J1244&lt;=10000000,110000,0))),0)</f>
        <v/>
      </c>
      <c r="N1244" s="16">
        <f>IF(D1244=1,IF(J1244&lt;=9000000,50000,IF(J1244&lt;=9500000,40000,IF(J1244&lt;=10000000,20000,0))),0)</f>
        <v/>
      </c>
      <c r="O1244" s="16">
        <f>MAX(0,ROUNDDOWN(J1244-G1244-K1244-L1244-E1244*380000-F1244*630000-H1244,-3))</f>
        <v/>
      </c>
      <c r="P1244" s="16">
        <f>MAX(0,ROUNDDOWN(J1244-G1244-430000-M1244-E1244*330000-F1244*450000-I1244,-3))</f>
        <v/>
      </c>
      <c r="Q1244" s="16">
        <f>50000+N1244+E1244*50000+F1244*180000</f>
        <v/>
      </c>
      <c r="R1244" s="16">
        <f>IF(P1244&lt;=2000000,MIN(Q1244,P1244),MAX(Q1244-(P1244-2000000),50000))*0.05</f>
        <v/>
      </c>
      <c r="S1244" s="16">
        <f>MAX(0,P1244*0.1-R1244)</f>
        <v/>
      </c>
      <c r="T1244" s="16">
        <f>Q1244+MAX(0,K1244-480000)</f>
        <v/>
      </c>
      <c r="U1244" s="16">
        <f>P1244-T1244</f>
        <v/>
      </c>
      <c r="V1244" s="17">
        <f>IF(U1244&lt;0,0,LOOKUP(U1244,{0,1950001,3300001,6950001,9000001,18000001,40000001},{0.05,0.1,0.2,0.23,0.33,0.4,0.45}))</f>
        <v/>
      </c>
      <c r="W1244" s="18">
        <f>IF(U1244&lt;0,0.9,0.9-V1244*1.021)</f>
        <v/>
      </c>
      <c r="X1244" s="16">
        <f>ROUNDDOWN(S1244*0.2/W1244+2000,0)</f>
        <v/>
      </c>
      <c r="Y1244" s="17">
        <f>IF(O1244&lt;=0,0,LOOKUP(O1244,{0,1950001,3300001,6950001,9000001,18000001,40000001},{0.05,0.1,0.2,0.23,0.33,0.4,0.45}))</f>
        <v/>
      </c>
    </row>
    <row r="1245">
      <c r="A1245" t="inlineStr">
        <is>
          <t>1万円刻み</t>
        </is>
      </c>
      <c r="B1245" s="16">
        <f>'3_1万円刻み'!$A$191</f>
        <v/>
      </c>
      <c r="C1245" t="n">
        <v>2025</v>
      </c>
      <c r="D1245" t="n">
        <v>0</v>
      </c>
      <c r="E1245" t="n">
        <v>0</v>
      </c>
      <c r="F1245" t="n">
        <v>0</v>
      </c>
      <c r="G1245" s="16">
        <f>ROUND(MIN(B1245/12,650000)*12*0.0915+MIN(B1245/12,1390000)*12*(0.0504+0)+B1245*0.005,0)</f>
        <v/>
      </c>
      <c r="H1245" t="n">
        <v>0</v>
      </c>
      <c r="I1245" t="n">
        <v>0</v>
      </c>
      <c r="J1245" s="16">
        <f>IF(C1245=2026,IF(B1245&lt;741000,0,IF(B1245&lt;2191000,B1245-740000,IF(B1245&lt;2193000,1451000,IF(B1245&lt;2196000,1453000,IF(B1245&lt;2200000,1456000,IF(B1245&lt;3600000,ROUNDDOWN(B1245/4,-3)*2.8-80000,IF(B1245&lt;6600000,ROUNDDOWN(B1245/4,-3)*3.2-440000,IF(B1245&lt;8500000,ROUNDDOWN(B1245*0.9,0)-1100000,B1245-1950000)))))))),IF(B1245&lt;651000,0,IF(B1245&lt;1900000,B1245-650000,IF(B1245&lt;3600000,ROUNDDOWN(B1245/4,-3)*2.8-80000,IF(B1245&lt;6600000,ROUNDDOWN(B1245/4,-3)*3.2-440000,IF(B1245&lt;8500000,ROUNDDOWN(B1245*0.9,0)-1100000,B1245-1950000))))))</f>
        <v/>
      </c>
      <c r="K1245" s="16">
        <f>IF(J1245&gt;23500000,NA(),IF(C1245=2026,IF(J1245&lt;=4890000,1040000,IF(J1245&lt;=6550000,670000,620000)),IF(J1245&lt;=1320000,950000,IF(J1245&lt;=3360000,880000,IF(J1245&lt;=4890000,680000,IF(J1245&lt;=6550000,630000,580000))))))</f>
        <v/>
      </c>
      <c r="L1245" s="16">
        <f>IF(D1245=1,IF(J1245&lt;=9000000,380000,IF(J1245&lt;=9500000,260000,IF(J1245&lt;=10000000,130000,0))),0)</f>
        <v/>
      </c>
      <c r="M1245" s="16">
        <f>IF(D1245=1,IF(J1245&lt;=9000000,330000,IF(J1245&lt;=9500000,220000,IF(J1245&lt;=10000000,110000,0))),0)</f>
        <v/>
      </c>
      <c r="N1245" s="16">
        <f>IF(D1245=1,IF(J1245&lt;=9000000,50000,IF(J1245&lt;=9500000,40000,IF(J1245&lt;=10000000,20000,0))),0)</f>
        <v/>
      </c>
      <c r="O1245" s="16">
        <f>MAX(0,ROUNDDOWN(J1245-G1245-K1245-L1245-E1245*380000-F1245*630000-H1245,-3))</f>
        <v/>
      </c>
      <c r="P1245" s="16">
        <f>MAX(0,ROUNDDOWN(J1245-G1245-430000-M1245-E1245*330000-F1245*450000-I1245,-3))</f>
        <v/>
      </c>
      <c r="Q1245" s="16">
        <f>50000+N1245+E1245*50000+F1245*180000</f>
        <v/>
      </c>
      <c r="R1245" s="16">
        <f>IF(P1245&lt;=2000000,MIN(Q1245,P1245),MAX(Q1245-(P1245-2000000),50000))*0.05</f>
        <v/>
      </c>
      <c r="S1245" s="16">
        <f>MAX(0,P1245*0.1-R1245)</f>
        <v/>
      </c>
      <c r="T1245" s="16">
        <f>Q1245+MAX(0,K1245-480000)</f>
        <v/>
      </c>
      <c r="U1245" s="16">
        <f>P1245-T1245</f>
        <v/>
      </c>
      <c r="V1245" s="17">
        <f>IF(U1245&lt;0,0,LOOKUP(U1245,{0,1950001,3300001,6950001,9000001,18000001,40000001},{0.05,0.1,0.2,0.23,0.33,0.4,0.45}))</f>
        <v/>
      </c>
      <c r="W1245" s="18">
        <f>IF(U1245&lt;0,0.9,0.9-V1245*1.021)</f>
        <v/>
      </c>
      <c r="X1245" s="16">
        <f>ROUNDDOWN(S1245*0.2/W1245+2000,0)</f>
        <v/>
      </c>
      <c r="Y1245" s="17">
        <f>IF(O1245&lt;=0,0,LOOKUP(O1245,{0,1950001,3300001,6950001,9000001,18000001,40000001},{0.05,0.1,0.2,0.23,0.33,0.4,0.45}))</f>
        <v/>
      </c>
    </row>
    <row r="1246">
      <c r="A1246" t="inlineStr">
        <is>
          <t>1万円刻み</t>
        </is>
      </c>
      <c r="B1246" s="16">
        <f>'3_1万円刻み'!$A$191</f>
        <v/>
      </c>
      <c r="C1246" t="n">
        <v>2026</v>
      </c>
      <c r="D1246" t="n">
        <v>0</v>
      </c>
      <c r="E1246" t="n">
        <v>0</v>
      </c>
      <c r="F1246" t="n">
        <v>0</v>
      </c>
      <c r="G1246" s="16">
        <f>ROUND(MIN(B1246/12,650000)*12*0.0915+MIN(B1246/12,1390000)*12*(0.0504+0)+B1246*0.005,0)</f>
        <v/>
      </c>
      <c r="H1246" t="n">
        <v>0</v>
      </c>
      <c r="I1246" t="n">
        <v>0</v>
      </c>
      <c r="J1246" s="16">
        <f>IF(C1246=2026,IF(B1246&lt;741000,0,IF(B1246&lt;2191000,B1246-740000,IF(B1246&lt;2193000,1451000,IF(B1246&lt;2196000,1453000,IF(B1246&lt;2200000,1456000,IF(B1246&lt;3600000,ROUNDDOWN(B1246/4,-3)*2.8-80000,IF(B1246&lt;6600000,ROUNDDOWN(B1246/4,-3)*3.2-440000,IF(B1246&lt;8500000,ROUNDDOWN(B1246*0.9,0)-1100000,B1246-1950000)))))))),IF(B1246&lt;651000,0,IF(B1246&lt;1900000,B1246-650000,IF(B1246&lt;3600000,ROUNDDOWN(B1246/4,-3)*2.8-80000,IF(B1246&lt;6600000,ROUNDDOWN(B1246/4,-3)*3.2-440000,IF(B1246&lt;8500000,ROUNDDOWN(B1246*0.9,0)-1100000,B1246-1950000))))))</f>
        <v/>
      </c>
      <c r="K1246" s="16">
        <f>IF(J1246&gt;23500000,NA(),IF(C1246=2026,IF(J1246&lt;=4890000,1040000,IF(J1246&lt;=6550000,670000,620000)),IF(J1246&lt;=1320000,950000,IF(J1246&lt;=3360000,880000,IF(J1246&lt;=4890000,680000,IF(J1246&lt;=6550000,630000,580000))))))</f>
        <v/>
      </c>
      <c r="L1246" s="16">
        <f>IF(D1246=1,IF(J1246&lt;=9000000,380000,IF(J1246&lt;=9500000,260000,IF(J1246&lt;=10000000,130000,0))),0)</f>
        <v/>
      </c>
      <c r="M1246" s="16">
        <f>IF(D1246=1,IF(J1246&lt;=9000000,330000,IF(J1246&lt;=9500000,220000,IF(J1246&lt;=10000000,110000,0))),0)</f>
        <v/>
      </c>
      <c r="N1246" s="16">
        <f>IF(D1246=1,IF(J1246&lt;=9000000,50000,IF(J1246&lt;=9500000,40000,IF(J1246&lt;=10000000,20000,0))),0)</f>
        <v/>
      </c>
      <c r="O1246" s="16">
        <f>MAX(0,ROUNDDOWN(J1246-G1246-K1246-L1246-E1246*380000-F1246*630000-H1246,-3))</f>
        <v/>
      </c>
      <c r="P1246" s="16">
        <f>MAX(0,ROUNDDOWN(J1246-G1246-430000-M1246-E1246*330000-F1246*450000-I1246,-3))</f>
        <v/>
      </c>
      <c r="Q1246" s="16">
        <f>50000+N1246+E1246*50000+F1246*180000</f>
        <v/>
      </c>
      <c r="R1246" s="16">
        <f>IF(P1246&lt;=2000000,MIN(Q1246,P1246),MAX(Q1246-(P1246-2000000),50000))*0.05</f>
        <v/>
      </c>
      <c r="S1246" s="16">
        <f>MAX(0,P1246*0.1-R1246)</f>
        <v/>
      </c>
      <c r="T1246" s="16">
        <f>Q1246+MAX(0,K1246-480000)</f>
        <v/>
      </c>
      <c r="U1246" s="16">
        <f>P1246-T1246</f>
        <v/>
      </c>
      <c r="V1246" s="17">
        <f>IF(U1246&lt;0,0,LOOKUP(U1246,{0,1950001,3300001,6950001,9000001,18000001,40000001},{0.05,0.1,0.2,0.23,0.33,0.4,0.45}))</f>
        <v/>
      </c>
      <c r="W1246" s="18">
        <f>IF(U1246&lt;0,0.9,0.9-V1246*1.021)</f>
        <v/>
      </c>
      <c r="X1246" s="16">
        <f>ROUNDDOWN(S1246*0.2/W1246+2000,0)</f>
        <v/>
      </c>
      <c r="Y1246" s="17">
        <f>IF(O1246&lt;=0,0,LOOKUP(O1246,{0,1950001,3300001,6950001,9000001,18000001,40000001},{0.05,0.1,0.2,0.23,0.33,0.4,0.45}))</f>
        <v/>
      </c>
    </row>
    <row r="1247">
      <c r="A1247" t="inlineStr">
        <is>
          <t>1万円刻み</t>
        </is>
      </c>
      <c r="B1247" s="16">
        <f>'3_1万円刻み'!$A$191</f>
        <v/>
      </c>
      <c r="C1247" t="n">
        <v>2025</v>
      </c>
      <c r="D1247" t="n">
        <v>1</v>
      </c>
      <c r="E1247" t="n">
        <v>0</v>
      </c>
      <c r="F1247" t="n">
        <v>0</v>
      </c>
      <c r="G1247" s="16">
        <f>ROUND(MIN(B1247/12,650000)*12*0.0915+MIN(B1247/12,1390000)*12*(0.0504+0)+B1247*0.005,0)</f>
        <v/>
      </c>
      <c r="H1247" t="n">
        <v>0</v>
      </c>
      <c r="I1247" t="n">
        <v>0</v>
      </c>
      <c r="J1247" s="16">
        <f>IF(C1247=2026,IF(B1247&lt;741000,0,IF(B1247&lt;2191000,B1247-740000,IF(B1247&lt;2193000,1451000,IF(B1247&lt;2196000,1453000,IF(B1247&lt;2200000,1456000,IF(B1247&lt;3600000,ROUNDDOWN(B1247/4,-3)*2.8-80000,IF(B1247&lt;6600000,ROUNDDOWN(B1247/4,-3)*3.2-440000,IF(B1247&lt;8500000,ROUNDDOWN(B1247*0.9,0)-1100000,B1247-1950000)))))))),IF(B1247&lt;651000,0,IF(B1247&lt;1900000,B1247-650000,IF(B1247&lt;3600000,ROUNDDOWN(B1247/4,-3)*2.8-80000,IF(B1247&lt;6600000,ROUNDDOWN(B1247/4,-3)*3.2-440000,IF(B1247&lt;8500000,ROUNDDOWN(B1247*0.9,0)-1100000,B1247-1950000))))))</f>
        <v/>
      </c>
      <c r="K1247" s="16">
        <f>IF(J1247&gt;23500000,NA(),IF(C1247=2026,IF(J1247&lt;=4890000,1040000,IF(J1247&lt;=6550000,670000,620000)),IF(J1247&lt;=1320000,950000,IF(J1247&lt;=3360000,880000,IF(J1247&lt;=4890000,680000,IF(J1247&lt;=6550000,630000,580000))))))</f>
        <v/>
      </c>
      <c r="L1247" s="16">
        <f>IF(D1247=1,IF(J1247&lt;=9000000,380000,IF(J1247&lt;=9500000,260000,IF(J1247&lt;=10000000,130000,0))),0)</f>
        <v/>
      </c>
      <c r="M1247" s="16">
        <f>IF(D1247=1,IF(J1247&lt;=9000000,330000,IF(J1247&lt;=9500000,220000,IF(J1247&lt;=10000000,110000,0))),0)</f>
        <v/>
      </c>
      <c r="N1247" s="16">
        <f>IF(D1247=1,IF(J1247&lt;=9000000,50000,IF(J1247&lt;=9500000,40000,IF(J1247&lt;=10000000,20000,0))),0)</f>
        <v/>
      </c>
      <c r="O1247" s="16">
        <f>MAX(0,ROUNDDOWN(J1247-G1247-K1247-L1247-E1247*380000-F1247*630000-H1247,-3))</f>
        <v/>
      </c>
      <c r="P1247" s="16">
        <f>MAX(0,ROUNDDOWN(J1247-G1247-430000-M1247-E1247*330000-F1247*450000-I1247,-3))</f>
        <v/>
      </c>
      <c r="Q1247" s="16">
        <f>50000+N1247+E1247*50000+F1247*180000</f>
        <v/>
      </c>
      <c r="R1247" s="16">
        <f>IF(P1247&lt;=2000000,MIN(Q1247,P1247),MAX(Q1247-(P1247-2000000),50000))*0.05</f>
        <v/>
      </c>
      <c r="S1247" s="16">
        <f>MAX(0,P1247*0.1-R1247)</f>
        <v/>
      </c>
      <c r="T1247" s="16">
        <f>Q1247+MAX(0,K1247-480000)</f>
        <v/>
      </c>
      <c r="U1247" s="16">
        <f>P1247-T1247</f>
        <v/>
      </c>
      <c r="V1247" s="17">
        <f>IF(U1247&lt;0,0,LOOKUP(U1247,{0,1950001,3300001,6950001,9000001,18000001,40000001},{0.05,0.1,0.2,0.23,0.33,0.4,0.45}))</f>
        <v/>
      </c>
      <c r="W1247" s="18">
        <f>IF(U1247&lt;0,0.9,0.9-V1247*1.021)</f>
        <v/>
      </c>
      <c r="X1247" s="16">
        <f>ROUNDDOWN(S1247*0.2/W1247+2000,0)</f>
        <v/>
      </c>
      <c r="Y1247" s="17">
        <f>IF(O1247&lt;=0,0,LOOKUP(O1247,{0,1950001,3300001,6950001,9000001,18000001,40000001},{0.05,0.1,0.2,0.23,0.33,0.4,0.45}))</f>
        <v/>
      </c>
    </row>
    <row r="1248">
      <c r="A1248" t="inlineStr">
        <is>
          <t>1万円刻み</t>
        </is>
      </c>
      <c r="B1248" s="16">
        <f>'3_1万円刻み'!$A$191</f>
        <v/>
      </c>
      <c r="C1248" t="n">
        <v>2026</v>
      </c>
      <c r="D1248" t="n">
        <v>1</v>
      </c>
      <c r="E1248" t="n">
        <v>0</v>
      </c>
      <c r="F1248" t="n">
        <v>0</v>
      </c>
      <c r="G1248" s="16">
        <f>ROUND(MIN(B1248/12,650000)*12*0.0915+MIN(B1248/12,1390000)*12*(0.0504+0)+B1248*0.005,0)</f>
        <v/>
      </c>
      <c r="H1248" t="n">
        <v>0</v>
      </c>
      <c r="I1248" t="n">
        <v>0</v>
      </c>
      <c r="J1248" s="16">
        <f>IF(C1248=2026,IF(B1248&lt;741000,0,IF(B1248&lt;2191000,B1248-740000,IF(B1248&lt;2193000,1451000,IF(B1248&lt;2196000,1453000,IF(B1248&lt;2200000,1456000,IF(B1248&lt;3600000,ROUNDDOWN(B1248/4,-3)*2.8-80000,IF(B1248&lt;6600000,ROUNDDOWN(B1248/4,-3)*3.2-440000,IF(B1248&lt;8500000,ROUNDDOWN(B1248*0.9,0)-1100000,B1248-1950000)))))))),IF(B1248&lt;651000,0,IF(B1248&lt;1900000,B1248-650000,IF(B1248&lt;3600000,ROUNDDOWN(B1248/4,-3)*2.8-80000,IF(B1248&lt;6600000,ROUNDDOWN(B1248/4,-3)*3.2-440000,IF(B1248&lt;8500000,ROUNDDOWN(B1248*0.9,0)-1100000,B1248-1950000))))))</f>
        <v/>
      </c>
      <c r="K1248" s="16">
        <f>IF(J1248&gt;23500000,NA(),IF(C1248=2026,IF(J1248&lt;=4890000,1040000,IF(J1248&lt;=6550000,670000,620000)),IF(J1248&lt;=1320000,950000,IF(J1248&lt;=3360000,880000,IF(J1248&lt;=4890000,680000,IF(J1248&lt;=6550000,630000,580000))))))</f>
        <v/>
      </c>
      <c r="L1248" s="16">
        <f>IF(D1248=1,IF(J1248&lt;=9000000,380000,IF(J1248&lt;=9500000,260000,IF(J1248&lt;=10000000,130000,0))),0)</f>
        <v/>
      </c>
      <c r="M1248" s="16">
        <f>IF(D1248=1,IF(J1248&lt;=9000000,330000,IF(J1248&lt;=9500000,220000,IF(J1248&lt;=10000000,110000,0))),0)</f>
        <v/>
      </c>
      <c r="N1248" s="16">
        <f>IF(D1248=1,IF(J1248&lt;=9000000,50000,IF(J1248&lt;=9500000,40000,IF(J1248&lt;=10000000,20000,0))),0)</f>
        <v/>
      </c>
      <c r="O1248" s="16">
        <f>MAX(0,ROUNDDOWN(J1248-G1248-K1248-L1248-E1248*380000-F1248*630000-H1248,-3))</f>
        <v/>
      </c>
      <c r="P1248" s="16">
        <f>MAX(0,ROUNDDOWN(J1248-G1248-430000-M1248-E1248*330000-F1248*450000-I1248,-3))</f>
        <v/>
      </c>
      <c r="Q1248" s="16">
        <f>50000+N1248+E1248*50000+F1248*180000</f>
        <v/>
      </c>
      <c r="R1248" s="16">
        <f>IF(P1248&lt;=2000000,MIN(Q1248,P1248),MAX(Q1248-(P1248-2000000),50000))*0.05</f>
        <v/>
      </c>
      <c r="S1248" s="16">
        <f>MAX(0,P1248*0.1-R1248)</f>
        <v/>
      </c>
      <c r="T1248" s="16">
        <f>Q1248+MAX(0,K1248-480000)</f>
        <v/>
      </c>
      <c r="U1248" s="16">
        <f>P1248-T1248</f>
        <v/>
      </c>
      <c r="V1248" s="17">
        <f>IF(U1248&lt;0,0,LOOKUP(U1248,{0,1950001,3300001,6950001,9000001,18000001,40000001},{0.05,0.1,0.2,0.23,0.33,0.4,0.45}))</f>
        <v/>
      </c>
      <c r="W1248" s="18">
        <f>IF(U1248&lt;0,0.9,0.9-V1248*1.021)</f>
        <v/>
      </c>
      <c r="X1248" s="16">
        <f>ROUNDDOWN(S1248*0.2/W1248+2000,0)</f>
        <v/>
      </c>
      <c r="Y1248" s="17">
        <f>IF(O1248&lt;=0,0,LOOKUP(O1248,{0,1950001,3300001,6950001,9000001,18000001,40000001},{0.05,0.1,0.2,0.23,0.33,0.4,0.45}))</f>
        <v/>
      </c>
    </row>
    <row r="1249">
      <c r="A1249" t="inlineStr">
        <is>
          <t>1万円刻み</t>
        </is>
      </c>
      <c r="B1249" s="16">
        <f>'3_1万円刻み'!$A$192</f>
        <v/>
      </c>
      <c r="C1249" t="n">
        <v>2025</v>
      </c>
      <c r="D1249" t="n">
        <v>0</v>
      </c>
      <c r="E1249" t="n">
        <v>0</v>
      </c>
      <c r="F1249" t="n">
        <v>0</v>
      </c>
      <c r="G1249" s="16">
        <f>ROUND(MIN(B1249/12,650000)*12*0.0915+MIN(B1249/12,1390000)*12*(0.0504+0)+B1249*0.005,0)</f>
        <v/>
      </c>
      <c r="H1249" t="n">
        <v>0</v>
      </c>
      <c r="I1249" t="n">
        <v>0</v>
      </c>
      <c r="J1249" s="16">
        <f>IF(C1249=2026,IF(B1249&lt;741000,0,IF(B1249&lt;2191000,B1249-740000,IF(B1249&lt;2193000,1451000,IF(B1249&lt;2196000,1453000,IF(B1249&lt;2200000,1456000,IF(B1249&lt;3600000,ROUNDDOWN(B1249/4,-3)*2.8-80000,IF(B1249&lt;6600000,ROUNDDOWN(B1249/4,-3)*3.2-440000,IF(B1249&lt;8500000,ROUNDDOWN(B1249*0.9,0)-1100000,B1249-1950000)))))))),IF(B1249&lt;651000,0,IF(B1249&lt;1900000,B1249-650000,IF(B1249&lt;3600000,ROUNDDOWN(B1249/4,-3)*2.8-80000,IF(B1249&lt;6600000,ROUNDDOWN(B1249/4,-3)*3.2-440000,IF(B1249&lt;8500000,ROUNDDOWN(B1249*0.9,0)-1100000,B1249-1950000))))))</f>
        <v/>
      </c>
      <c r="K1249" s="16">
        <f>IF(J1249&gt;23500000,NA(),IF(C1249=2026,IF(J1249&lt;=4890000,1040000,IF(J1249&lt;=6550000,670000,620000)),IF(J1249&lt;=1320000,950000,IF(J1249&lt;=3360000,880000,IF(J1249&lt;=4890000,680000,IF(J1249&lt;=6550000,630000,580000))))))</f>
        <v/>
      </c>
      <c r="L1249" s="16">
        <f>IF(D1249=1,IF(J1249&lt;=9000000,380000,IF(J1249&lt;=9500000,260000,IF(J1249&lt;=10000000,130000,0))),0)</f>
        <v/>
      </c>
      <c r="M1249" s="16">
        <f>IF(D1249=1,IF(J1249&lt;=9000000,330000,IF(J1249&lt;=9500000,220000,IF(J1249&lt;=10000000,110000,0))),0)</f>
        <v/>
      </c>
      <c r="N1249" s="16">
        <f>IF(D1249=1,IF(J1249&lt;=9000000,50000,IF(J1249&lt;=9500000,40000,IF(J1249&lt;=10000000,20000,0))),0)</f>
        <v/>
      </c>
      <c r="O1249" s="16">
        <f>MAX(0,ROUNDDOWN(J1249-G1249-K1249-L1249-E1249*380000-F1249*630000-H1249,-3))</f>
        <v/>
      </c>
      <c r="P1249" s="16">
        <f>MAX(0,ROUNDDOWN(J1249-G1249-430000-M1249-E1249*330000-F1249*450000-I1249,-3))</f>
        <v/>
      </c>
      <c r="Q1249" s="16">
        <f>50000+N1249+E1249*50000+F1249*180000</f>
        <v/>
      </c>
      <c r="R1249" s="16">
        <f>IF(P1249&lt;=2000000,MIN(Q1249,P1249),MAX(Q1249-(P1249-2000000),50000))*0.05</f>
        <v/>
      </c>
      <c r="S1249" s="16">
        <f>MAX(0,P1249*0.1-R1249)</f>
        <v/>
      </c>
      <c r="T1249" s="16">
        <f>Q1249+MAX(0,K1249-480000)</f>
        <v/>
      </c>
      <c r="U1249" s="16">
        <f>P1249-T1249</f>
        <v/>
      </c>
      <c r="V1249" s="17">
        <f>IF(U1249&lt;0,0,LOOKUP(U1249,{0,1950001,3300001,6950001,9000001,18000001,40000001},{0.05,0.1,0.2,0.23,0.33,0.4,0.45}))</f>
        <v/>
      </c>
      <c r="W1249" s="18">
        <f>IF(U1249&lt;0,0.9,0.9-V1249*1.021)</f>
        <v/>
      </c>
      <c r="X1249" s="16">
        <f>ROUNDDOWN(S1249*0.2/W1249+2000,0)</f>
        <v/>
      </c>
      <c r="Y1249" s="17">
        <f>IF(O1249&lt;=0,0,LOOKUP(O1249,{0,1950001,3300001,6950001,9000001,18000001,40000001},{0.05,0.1,0.2,0.23,0.33,0.4,0.45}))</f>
        <v/>
      </c>
    </row>
    <row r="1250">
      <c r="A1250" t="inlineStr">
        <is>
          <t>1万円刻み</t>
        </is>
      </c>
      <c r="B1250" s="16">
        <f>'3_1万円刻み'!$A$192</f>
        <v/>
      </c>
      <c r="C1250" t="n">
        <v>2026</v>
      </c>
      <c r="D1250" t="n">
        <v>0</v>
      </c>
      <c r="E1250" t="n">
        <v>0</v>
      </c>
      <c r="F1250" t="n">
        <v>0</v>
      </c>
      <c r="G1250" s="16">
        <f>ROUND(MIN(B1250/12,650000)*12*0.0915+MIN(B1250/12,1390000)*12*(0.0504+0)+B1250*0.005,0)</f>
        <v/>
      </c>
      <c r="H1250" t="n">
        <v>0</v>
      </c>
      <c r="I1250" t="n">
        <v>0</v>
      </c>
      <c r="J1250" s="16">
        <f>IF(C1250=2026,IF(B1250&lt;741000,0,IF(B1250&lt;2191000,B1250-740000,IF(B1250&lt;2193000,1451000,IF(B1250&lt;2196000,1453000,IF(B1250&lt;2200000,1456000,IF(B1250&lt;3600000,ROUNDDOWN(B1250/4,-3)*2.8-80000,IF(B1250&lt;6600000,ROUNDDOWN(B1250/4,-3)*3.2-440000,IF(B1250&lt;8500000,ROUNDDOWN(B1250*0.9,0)-1100000,B1250-1950000)))))))),IF(B1250&lt;651000,0,IF(B1250&lt;1900000,B1250-650000,IF(B1250&lt;3600000,ROUNDDOWN(B1250/4,-3)*2.8-80000,IF(B1250&lt;6600000,ROUNDDOWN(B1250/4,-3)*3.2-440000,IF(B1250&lt;8500000,ROUNDDOWN(B1250*0.9,0)-1100000,B1250-1950000))))))</f>
        <v/>
      </c>
      <c r="K1250" s="16">
        <f>IF(J1250&gt;23500000,NA(),IF(C1250=2026,IF(J1250&lt;=4890000,1040000,IF(J1250&lt;=6550000,670000,620000)),IF(J1250&lt;=1320000,950000,IF(J1250&lt;=3360000,880000,IF(J1250&lt;=4890000,680000,IF(J1250&lt;=6550000,630000,580000))))))</f>
        <v/>
      </c>
      <c r="L1250" s="16">
        <f>IF(D1250=1,IF(J1250&lt;=9000000,380000,IF(J1250&lt;=9500000,260000,IF(J1250&lt;=10000000,130000,0))),0)</f>
        <v/>
      </c>
      <c r="M1250" s="16">
        <f>IF(D1250=1,IF(J1250&lt;=9000000,330000,IF(J1250&lt;=9500000,220000,IF(J1250&lt;=10000000,110000,0))),0)</f>
        <v/>
      </c>
      <c r="N1250" s="16">
        <f>IF(D1250=1,IF(J1250&lt;=9000000,50000,IF(J1250&lt;=9500000,40000,IF(J1250&lt;=10000000,20000,0))),0)</f>
        <v/>
      </c>
      <c r="O1250" s="16">
        <f>MAX(0,ROUNDDOWN(J1250-G1250-K1250-L1250-E1250*380000-F1250*630000-H1250,-3))</f>
        <v/>
      </c>
      <c r="P1250" s="16">
        <f>MAX(0,ROUNDDOWN(J1250-G1250-430000-M1250-E1250*330000-F1250*450000-I1250,-3))</f>
        <v/>
      </c>
      <c r="Q1250" s="16">
        <f>50000+N1250+E1250*50000+F1250*180000</f>
        <v/>
      </c>
      <c r="R1250" s="16">
        <f>IF(P1250&lt;=2000000,MIN(Q1250,P1250),MAX(Q1250-(P1250-2000000),50000))*0.05</f>
        <v/>
      </c>
      <c r="S1250" s="16">
        <f>MAX(0,P1250*0.1-R1250)</f>
        <v/>
      </c>
      <c r="T1250" s="16">
        <f>Q1250+MAX(0,K1250-480000)</f>
        <v/>
      </c>
      <c r="U1250" s="16">
        <f>P1250-T1250</f>
        <v/>
      </c>
      <c r="V1250" s="17">
        <f>IF(U1250&lt;0,0,LOOKUP(U1250,{0,1950001,3300001,6950001,9000001,18000001,40000001},{0.05,0.1,0.2,0.23,0.33,0.4,0.45}))</f>
        <v/>
      </c>
      <c r="W1250" s="18">
        <f>IF(U1250&lt;0,0.9,0.9-V1250*1.021)</f>
        <v/>
      </c>
      <c r="X1250" s="16">
        <f>ROUNDDOWN(S1250*0.2/W1250+2000,0)</f>
        <v/>
      </c>
      <c r="Y1250" s="17">
        <f>IF(O1250&lt;=0,0,LOOKUP(O1250,{0,1950001,3300001,6950001,9000001,18000001,40000001},{0.05,0.1,0.2,0.23,0.33,0.4,0.45}))</f>
        <v/>
      </c>
    </row>
    <row r="1251">
      <c r="A1251" t="inlineStr">
        <is>
          <t>1万円刻み</t>
        </is>
      </c>
      <c r="B1251" s="16">
        <f>'3_1万円刻み'!$A$192</f>
        <v/>
      </c>
      <c r="C1251" t="n">
        <v>2025</v>
      </c>
      <c r="D1251" t="n">
        <v>1</v>
      </c>
      <c r="E1251" t="n">
        <v>0</v>
      </c>
      <c r="F1251" t="n">
        <v>0</v>
      </c>
      <c r="G1251" s="16">
        <f>ROUND(MIN(B1251/12,650000)*12*0.0915+MIN(B1251/12,1390000)*12*(0.0504+0)+B1251*0.005,0)</f>
        <v/>
      </c>
      <c r="H1251" t="n">
        <v>0</v>
      </c>
      <c r="I1251" t="n">
        <v>0</v>
      </c>
      <c r="J1251" s="16">
        <f>IF(C1251=2026,IF(B1251&lt;741000,0,IF(B1251&lt;2191000,B1251-740000,IF(B1251&lt;2193000,1451000,IF(B1251&lt;2196000,1453000,IF(B1251&lt;2200000,1456000,IF(B1251&lt;3600000,ROUNDDOWN(B1251/4,-3)*2.8-80000,IF(B1251&lt;6600000,ROUNDDOWN(B1251/4,-3)*3.2-440000,IF(B1251&lt;8500000,ROUNDDOWN(B1251*0.9,0)-1100000,B1251-1950000)))))))),IF(B1251&lt;651000,0,IF(B1251&lt;1900000,B1251-650000,IF(B1251&lt;3600000,ROUNDDOWN(B1251/4,-3)*2.8-80000,IF(B1251&lt;6600000,ROUNDDOWN(B1251/4,-3)*3.2-440000,IF(B1251&lt;8500000,ROUNDDOWN(B1251*0.9,0)-1100000,B1251-1950000))))))</f>
        <v/>
      </c>
      <c r="K1251" s="16">
        <f>IF(J1251&gt;23500000,NA(),IF(C1251=2026,IF(J1251&lt;=4890000,1040000,IF(J1251&lt;=6550000,670000,620000)),IF(J1251&lt;=1320000,950000,IF(J1251&lt;=3360000,880000,IF(J1251&lt;=4890000,680000,IF(J1251&lt;=6550000,630000,580000))))))</f>
        <v/>
      </c>
      <c r="L1251" s="16">
        <f>IF(D1251=1,IF(J1251&lt;=9000000,380000,IF(J1251&lt;=9500000,260000,IF(J1251&lt;=10000000,130000,0))),0)</f>
        <v/>
      </c>
      <c r="M1251" s="16">
        <f>IF(D1251=1,IF(J1251&lt;=9000000,330000,IF(J1251&lt;=9500000,220000,IF(J1251&lt;=10000000,110000,0))),0)</f>
        <v/>
      </c>
      <c r="N1251" s="16">
        <f>IF(D1251=1,IF(J1251&lt;=9000000,50000,IF(J1251&lt;=9500000,40000,IF(J1251&lt;=10000000,20000,0))),0)</f>
        <v/>
      </c>
      <c r="O1251" s="16">
        <f>MAX(0,ROUNDDOWN(J1251-G1251-K1251-L1251-E1251*380000-F1251*630000-H1251,-3))</f>
        <v/>
      </c>
      <c r="P1251" s="16">
        <f>MAX(0,ROUNDDOWN(J1251-G1251-430000-M1251-E1251*330000-F1251*450000-I1251,-3))</f>
        <v/>
      </c>
      <c r="Q1251" s="16">
        <f>50000+N1251+E1251*50000+F1251*180000</f>
        <v/>
      </c>
      <c r="R1251" s="16">
        <f>IF(P1251&lt;=2000000,MIN(Q1251,P1251),MAX(Q1251-(P1251-2000000),50000))*0.05</f>
        <v/>
      </c>
      <c r="S1251" s="16">
        <f>MAX(0,P1251*0.1-R1251)</f>
        <v/>
      </c>
      <c r="T1251" s="16">
        <f>Q1251+MAX(0,K1251-480000)</f>
        <v/>
      </c>
      <c r="U1251" s="16">
        <f>P1251-T1251</f>
        <v/>
      </c>
      <c r="V1251" s="17">
        <f>IF(U1251&lt;0,0,LOOKUP(U1251,{0,1950001,3300001,6950001,9000001,18000001,40000001},{0.05,0.1,0.2,0.23,0.33,0.4,0.45}))</f>
        <v/>
      </c>
      <c r="W1251" s="18">
        <f>IF(U1251&lt;0,0.9,0.9-V1251*1.021)</f>
        <v/>
      </c>
      <c r="X1251" s="16">
        <f>ROUNDDOWN(S1251*0.2/W1251+2000,0)</f>
        <v/>
      </c>
      <c r="Y1251" s="17">
        <f>IF(O1251&lt;=0,0,LOOKUP(O1251,{0,1950001,3300001,6950001,9000001,18000001,40000001},{0.05,0.1,0.2,0.23,0.33,0.4,0.45}))</f>
        <v/>
      </c>
    </row>
    <row r="1252">
      <c r="A1252" t="inlineStr">
        <is>
          <t>1万円刻み</t>
        </is>
      </c>
      <c r="B1252" s="16">
        <f>'3_1万円刻み'!$A$192</f>
        <v/>
      </c>
      <c r="C1252" t="n">
        <v>2026</v>
      </c>
      <c r="D1252" t="n">
        <v>1</v>
      </c>
      <c r="E1252" t="n">
        <v>0</v>
      </c>
      <c r="F1252" t="n">
        <v>0</v>
      </c>
      <c r="G1252" s="16">
        <f>ROUND(MIN(B1252/12,650000)*12*0.0915+MIN(B1252/12,1390000)*12*(0.0504+0)+B1252*0.005,0)</f>
        <v/>
      </c>
      <c r="H1252" t="n">
        <v>0</v>
      </c>
      <c r="I1252" t="n">
        <v>0</v>
      </c>
      <c r="J1252" s="16">
        <f>IF(C1252=2026,IF(B1252&lt;741000,0,IF(B1252&lt;2191000,B1252-740000,IF(B1252&lt;2193000,1451000,IF(B1252&lt;2196000,1453000,IF(B1252&lt;2200000,1456000,IF(B1252&lt;3600000,ROUNDDOWN(B1252/4,-3)*2.8-80000,IF(B1252&lt;6600000,ROUNDDOWN(B1252/4,-3)*3.2-440000,IF(B1252&lt;8500000,ROUNDDOWN(B1252*0.9,0)-1100000,B1252-1950000)))))))),IF(B1252&lt;651000,0,IF(B1252&lt;1900000,B1252-650000,IF(B1252&lt;3600000,ROUNDDOWN(B1252/4,-3)*2.8-80000,IF(B1252&lt;6600000,ROUNDDOWN(B1252/4,-3)*3.2-440000,IF(B1252&lt;8500000,ROUNDDOWN(B1252*0.9,0)-1100000,B1252-1950000))))))</f>
        <v/>
      </c>
      <c r="K1252" s="16">
        <f>IF(J1252&gt;23500000,NA(),IF(C1252=2026,IF(J1252&lt;=4890000,1040000,IF(J1252&lt;=6550000,670000,620000)),IF(J1252&lt;=1320000,950000,IF(J1252&lt;=3360000,880000,IF(J1252&lt;=4890000,680000,IF(J1252&lt;=6550000,630000,580000))))))</f>
        <v/>
      </c>
      <c r="L1252" s="16">
        <f>IF(D1252=1,IF(J1252&lt;=9000000,380000,IF(J1252&lt;=9500000,260000,IF(J1252&lt;=10000000,130000,0))),0)</f>
        <v/>
      </c>
      <c r="M1252" s="16">
        <f>IF(D1252=1,IF(J1252&lt;=9000000,330000,IF(J1252&lt;=9500000,220000,IF(J1252&lt;=10000000,110000,0))),0)</f>
        <v/>
      </c>
      <c r="N1252" s="16">
        <f>IF(D1252=1,IF(J1252&lt;=9000000,50000,IF(J1252&lt;=9500000,40000,IF(J1252&lt;=10000000,20000,0))),0)</f>
        <v/>
      </c>
      <c r="O1252" s="16">
        <f>MAX(0,ROUNDDOWN(J1252-G1252-K1252-L1252-E1252*380000-F1252*630000-H1252,-3))</f>
        <v/>
      </c>
      <c r="P1252" s="16">
        <f>MAX(0,ROUNDDOWN(J1252-G1252-430000-M1252-E1252*330000-F1252*450000-I1252,-3))</f>
        <v/>
      </c>
      <c r="Q1252" s="16">
        <f>50000+N1252+E1252*50000+F1252*180000</f>
        <v/>
      </c>
      <c r="R1252" s="16">
        <f>IF(P1252&lt;=2000000,MIN(Q1252,P1252),MAX(Q1252-(P1252-2000000),50000))*0.05</f>
        <v/>
      </c>
      <c r="S1252" s="16">
        <f>MAX(0,P1252*0.1-R1252)</f>
        <v/>
      </c>
      <c r="T1252" s="16">
        <f>Q1252+MAX(0,K1252-480000)</f>
        <v/>
      </c>
      <c r="U1252" s="16">
        <f>P1252-T1252</f>
        <v/>
      </c>
      <c r="V1252" s="17">
        <f>IF(U1252&lt;0,0,LOOKUP(U1252,{0,1950001,3300001,6950001,9000001,18000001,40000001},{0.05,0.1,0.2,0.23,0.33,0.4,0.45}))</f>
        <v/>
      </c>
      <c r="W1252" s="18">
        <f>IF(U1252&lt;0,0.9,0.9-V1252*1.021)</f>
        <v/>
      </c>
      <c r="X1252" s="16">
        <f>ROUNDDOWN(S1252*0.2/W1252+2000,0)</f>
        <v/>
      </c>
      <c r="Y1252" s="17">
        <f>IF(O1252&lt;=0,0,LOOKUP(O1252,{0,1950001,3300001,6950001,9000001,18000001,40000001},{0.05,0.1,0.2,0.23,0.33,0.4,0.45}))</f>
        <v/>
      </c>
    </row>
    <row r="1253">
      <c r="A1253" t="inlineStr">
        <is>
          <t>1万円刻み</t>
        </is>
      </c>
      <c r="B1253" s="16">
        <f>'3_1万円刻み'!$A$193</f>
        <v/>
      </c>
      <c r="C1253" t="n">
        <v>2025</v>
      </c>
      <c r="D1253" t="n">
        <v>0</v>
      </c>
      <c r="E1253" t="n">
        <v>0</v>
      </c>
      <c r="F1253" t="n">
        <v>0</v>
      </c>
      <c r="G1253" s="16">
        <f>ROUND(MIN(B1253/12,650000)*12*0.0915+MIN(B1253/12,1390000)*12*(0.0504+0)+B1253*0.005,0)</f>
        <v/>
      </c>
      <c r="H1253" t="n">
        <v>0</v>
      </c>
      <c r="I1253" t="n">
        <v>0</v>
      </c>
      <c r="J1253" s="16">
        <f>IF(C1253=2026,IF(B1253&lt;741000,0,IF(B1253&lt;2191000,B1253-740000,IF(B1253&lt;2193000,1451000,IF(B1253&lt;2196000,1453000,IF(B1253&lt;2200000,1456000,IF(B1253&lt;3600000,ROUNDDOWN(B1253/4,-3)*2.8-80000,IF(B1253&lt;6600000,ROUNDDOWN(B1253/4,-3)*3.2-440000,IF(B1253&lt;8500000,ROUNDDOWN(B1253*0.9,0)-1100000,B1253-1950000)))))))),IF(B1253&lt;651000,0,IF(B1253&lt;1900000,B1253-650000,IF(B1253&lt;3600000,ROUNDDOWN(B1253/4,-3)*2.8-80000,IF(B1253&lt;6600000,ROUNDDOWN(B1253/4,-3)*3.2-440000,IF(B1253&lt;8500000,ROUNDDOWN(B1253*0.9,0)-1100000,B1253-1950000))))))</f>
        <v/>
      </c>
      <c r="K1253" s="16">
        <f>IF(J1253&gt;23500000,NA(),IF(C1253=2026,IF(J1253&lt;=4890000,1040000,IF(J1253&lt;=6550000,670000,620000)),IF(J1253&lt;=1320000,950000,IF(J1253&lt;=3360000,880000,IF(J1253&lt;=4890000,680000,IF(J1253&lt;=6550000,630000,580000))))))</f>
        <v/>
      </c>
      <c r="L1253" s="16">
        <f>IF(D1253=1,IF(J1253&lt;=9000000,380000,IF(J1253&lt;=9500000,260000,IF(J1253&lt;=10000000,130000,0))),0)</f>
        <v/>
      </c>
      <c r="M1253" s="16">
        <f>IF(D1253=1,IF(J1253&lt;=9000000,330000,IF(J1253&lt;=9500000,220000,IF(J1253&lt;=10000000,110000,0))),0)</f>
        <v/>
      </c>
      <c r="N1253" s="16">
        <f>IF(D1253=1,IF(J1253&lt;=9000000,50000,IF(J1253&lt;=9500000,40000,IF(J1253&lt;=10000000,20000,0))),0)</f>
        <v/>
      </c>
      <c r="O1253" s="16">
        <f>MAX(0,ROUNDDOWN(J1253-G1253-K1253-L1253-E1253*380000-F1253*630000-H1253,-3))</f>
        <v/>
      </c>
      <c r="P1253" s="16">
        <f>MAX(0,ROUNDDOWN(J1253-G1253-430000-M1253-E1253*330000-F1253*450000-I1253,-3))</f>
        <v/>
      </c>
      <c r="Q1253" s="16">
        <f>50000+N1253+E1253*50000+F1253*180000</f>
        <v/>
      </c>
      <c r="R1253" s="16">
        <f>IF(P1253&lt;=2000000,MIN(Q1253,P1253),MAX(Q1253-(P1253-2000000),50000))*0.05</f>
        <v/>
      </c>
      <c r="S1253" s="16">
        <f>MAX(0,P1253*0.1-R1253)</f>
        <v/>
      </c>
      <c r="T1253" s="16">
        <f>Q1253+MAX(0,K1253-480000)</f>
        <v/>
      </c>
      <c r="U1253" s="16">
        <f>P1253-T1253</f>
        <v/>
      </c>
      <c r="V1253" s="17">
        <f>IF(U1253&lt;0,0,LOOKUP(U1253,{0,1950001,3300001,6950001,9000001,18000001,40000001},{0.05,0.1,0.2,0.23,0.33,0.4,0.45}))</f>
        <v/>
      </c>
      <c r="W1253" s="18">
        <f>IF(U1253&lt;0,0.9,0.9-V1253*1.021)</f>
        <v/>
      </c>
      <c r="X1253" s="16">
        <f>ROUNDDOWN(S1253*0.2/W1253+2000,0)</f>
        <v/>
      </c>
      <c r="Y1253" s="17">
        <f>IF(O1253&lt;=0,0,LOOKUP(O1253,{0,1950001,3300001,6950001,9000001,18000001,40000001},{0.05,0.1,0.2,0.23,0.33,0.4,0.45}))</f>
        <v/>
      </c>
    </row>
    <row r="1254">
      <c r="A1254" t="inlineStr">
        <is>
          <t>1万円刻み</t>
        </is>
      </c>
      <c r="B1254" s="16">
        <f>'3_1万円刻み'!$A$193</f>
        <v/>
      </c>
      <c r="C1254" t="n">
        <v>2026</v>
      </c>
      <c r="D1254" t="n">
        <v>0</v>
      </c>
      <c r="E1254" t="n">
        <v>0</v>
      </c>
      <c r="F1254" t="n">
        <v>0</v>
      </c>
      <c r="G1254" s="16">
        <f>ROUND(MIN(B1254/12,650000)*12*0.0915+MIN(B1254/12,1390000)*12*(0.0504+0)+B1254*0.005,0)</f>
        <v/>
      </c>
      <c r="H1254" t="n">
        <v>0</v>
      </c>
      <c r="I1254" t="n">
        <v>0</v>
      </c>
      <c r="J1254" s="16">
        <f>IF(C1254=2026,IF(B1254&lt;741000,0,IF(B1254&lt;2191000,B1254-740000,IF(B1254&lt;2193000,1451000,IF(B1254&lt;2196000,1453000,IF(B1254&lt;2200000,1456000,IF(B1254&lt;3600000,ROUNDDOWN(B1254/4,-3)*2.8-80000,IF(B1254&lt;6600000,ROUNDDOWN(B1254/4,-3)*3.2-440000,IF(B1254&lt;8500000,ROUNDDOWN(B1254*0.9,0)-1100000,B1254-1950000)))))))),IF(B1254&lt;651000,0,IF(B1254&lt;1900000,B1254-650000,IF(B1254&lt;3600000,ROUNDDOWN(B1254/4,-3)*2.8-80000,IF(B1254&lt;6600000,ROUNDDOWN(B1254/4,-3)*3.2-440000,IF(B1254&lt;8500000,ROUNDDOWN(B1254*0.9,0)-1100000,B1254-1950000))))))</f>
        <v/>
      </c>
      <c r="K1254" s="16">
        <f>IF(J1254&gt;23500000,NA(),IF(C1254=2026,IF(J1254&lt;=4890000,1040000,IF(J1254&lt;=6550000,670000,620000)),IF(J1254&lt;=1320000,950000,IF(J1254&lt;=3360000,880000,IF(J1254&lt;=4890000,680000,IF(J1254&lt;=6550000,630000,580000))))))</f>
        <v/>
      </c>
      <c r="L1254" s="16">
        <f>IF(D1254=1,IF(J1254&lt;=9000000,380000,IF(J1254&lt;=9500000,260000,IF(J1254&lt;=10000000,130000,0))),0)</f>
        <v/>
      </c>
      <c r="M1254" s="16">
        <f>IF(D1254=1,IF(J1254&lt;=9000000,330000,IF(J1254&lt;=9500000,220000,IF(J1254&lt;=10000000,110000,0))),0)</f>
        <v/>
      </c>
      <c r="N1254" s="16">
        <f>IF(D1254=1,IF(J1254&lt;=9000000,50000,IF(J1254&lt;=9500000,40000,IF(J1254&lt;=10000000,20000,0))),0)</f>
        <v/>
      </c>
      <c r="O1254" s="16">
        <f>MAX(0,ROUNDDOWN(J1254-G1254-K1254-L1254-E1254*380000-F1254*630000-H1254,-3))</f>
        <v/>
      </c>
      <c r="P1254" s="16">
        <f>MAX(0,ROUNDDOWN(J1254-G1254-430000-M1254-E1254*330000-F1254*450000-I1254,-3))</f>
        <v/>
      </c>
      <c r="Q1254" s="16">
        <f>50000+N1254+E1254*50000+F1254*180000</f>
        <v/>
      </c>
      <c r="R1254" s="16">
        <f>IF(P1254&lt;=2000000,MIN(Q1254,P1254),MAX(Q1254-(P1254-2000000),50000))*0.05</f>
        <v/>
      </c>
      <c r="S1254" s="16">
        <f>MAX(0,P1254*0.1-R1254)</f>
        <v/>
      </c>
      <c r="T1254" s="16">
        <f>Q1254+MAX(0,K1254-480000)</f>
        <v/>
      </c>
      <c r="U1254" s="16">
        <f>P1254-T1254</f>
        <v/>
      </c>
      <c r="V1254" s="17">
        <f>IF(U1254&lt;0,0,LOOKUP(U1254,{0,1950001,3300001,6950001,9000001,18000001,40000001},{0.05,0.1,0.2,0.23,0.33,0.4,0.45}))</f>
        <v/>
      </c>
      <c r="W1254" s="18">
        <f>IF(U1254&lt;0,0.9,0.9-V1254*1.021)</f>
        <v/>
      </c>
      <c r="X1254" s="16">
        <f>ROUNDDOWN(S1254*0.2/W1254+2000,0)</f>
        <v/>
      </c>
      <c r="Y1254" s="17">
        <f>IF(O1254&lt;=0,0,LOOKUP(O1254,{0,1950001,3300001,6950001,9000001,18000001,40000001},{0.05,0.1,0.2,0.23,0.33,0.4,0.45}))</f>
        <v/>
      </c>
    </row>
    <row r="1255">
      <c r="A1255" t="inlineStr">
        <is>
          <t>1万円刻み</t>
        </is>
      </c>
      <c r="B1255" s="16">
        <f>'3_1万円刻み'!$A$193</f>
        <v/>
      </c>
      <c r="C1255" t="n">
        <v>2025</v>
      </c>
      <c r="D1255" t="n">
        <v>1</v>
      </c>
      <c r="E1255" t="n">
        <v>0</v>
      </c>
      <c r="F1255" t="n">
        <v>0</v>
      </c>
      <c r="G1255" s="16">
        <f>ROUND(MIN(B1255/12,650000)*12*0.0915+MIN(B1255/12,1390000)*12*(0.0504+0)+B1255*0.005,0)</f>
        <v/>
      </c>
      <c r="H1255" t="n">
        <v>0</v>
      </c>
      <c r="I1255" t="n">
        <v>0</v>
      </c>
      <c r="J1255" s="16">
        <f>IF(C1255=2026,IF(B1255&lt;741000,0,IF(B1255&lt;2191000,B1255-740000,IF(B1255&lt;2193000,1451000,IF(B1255&lt;2196000,1453000,IF(B1255&lt;2200000,1456000,IF(B1255&lt;3600000,ROUNDDOWN(B1255/4,-3)*2.8-80000,IF(B1255&lt;6600000,ROUNDDOWN(B1255/4,-3)*3.2-440000,IF(B1255&lt;8500000,ROUNDDOWN(B1255*0.9,0)-1100000,B1255-1950000)))))))),IF(B1255&lt;651000,0,IF(B1255&lt;1900000,B1255-650000,IF(B1255&lt;3600000,ROUNDDOWN(B1255/4,-3)*2.8-80000,IF(B1255&lt;6600000,ROUNDDOWN(B1255/4,-3)*3.2-440000,IF(B1255&lt;8500000,ROUNDDOWN(B1255*0.9,0)-1100000,B1255-1950000))))))</f>
        <v/>
      </c>
      <c r="K1255" s="16">
        <f>IF(J1255&gt;23500000,NA(),IF(C1255=2026,IF(J1255&lt;=4890000,1040000,IF(J1255&lt;=6550000,670000,620000)),IF(J1255&lt;=1320000,950000,IF(J1255&lt;=3360000,880000,IF(J1255&lt;=4890000,680000,IF(J1255&lt;=6550000,630000,580000))))))</f>
        <v/>
      </c>
      <c r="L1255" s="16">
        <f>IF(D1255=1,IF(J1255&lt;=9000000,380000,IF(J1255&lt;=9500000,260000,IF(J1255&lt;=10000000,130000,0))),0)</f>
        <v/>
      </c>
      <c r="M1255" s="16">
        <f>IF(D1255=1,IF(J1255&lt;=9000000,330000,IF(J1255&lt;=9500000,220000,IF(J1255&lt;=10000000,110000,0))),0)</f>
        <v/>
      </c>
      <c r="N1255" s="16">
        <f>IF(D1255=1,IF(J1255&lt;=9000000,50000,IF(J1255&lt;=9500000,40000,IF(J1255&lt;=10000000,20000,0))),0)</f>
        <v/>
      </c>
      <c r="O1255" s="16">
        <f>MAX(0,ROUNDDOWN(J1255-G1255-K1255-L1255-E1255*380000-F1255*630000-H1255,-3))</f>
        <v/>
      </c>
      <c r="P1255" s="16">
        <f>MAX(0,ROUNDDOWN(J1255-G1255-430000-M1255-E1255*330000-F1255*450000-I1255,-3))</f>
        <v/>
      </c>
      <c r="Q1255" s="16">
        <f>50000+N1255+E1255*50000+F1255*180000</f>
        <v/>
      </c>
      <c r="R1255" s="16">
        <f>IF(P1255&lt;=2000000,MIN(Q1255,P1255),MAX(Q1255-(P1255-2000000),50000))*0.05</f>
        <v/>
      </c>
      <c r="S1255" s="16">
        <f>MAX(0,P1255*0.1-R1255)</f>
        <v/>
      </c>
      <c r="T1255" s="16">
        <f>Q1255+MAX(0,K1255-480000)</f>
        <v/>
      </c>
      <c r="U1255" s="16">
        <f>P1255-T1255</f>
        <v/>
      </c>
      <c r="V1255" s="17">
        <f>IF(U1255&lt;0,0,LOOKUP(U1255,{0,1950001,3300001,6950001,9000001,18000001,40000001},{0.05,0.1,0.2,0.23,0.33,0.4,0.45}))</f>
        <v/>
      </c>
      <c r="W1255" s="18">
        <f>IF(U1255&lt;0,0.9,0.9-V1255*1.021)</f>
        <v/>
      </c>
      <c r="X1255" s="16">
        <f>ROUNDDOWN(S1255*0.2/W1255+2000,0)</f>
        <v/>
      </c>
      <c r="Y1255" s="17">
        <f>IF(O1255&lt;=0,0,LOOKUP(O1255,{0,1950001,3300001,6950001,9000001,18000001,40000001},{0.05,0.1,0.2,0.23,0.33,0.4,0.45}))</f>
        <v/>
      </c>
    </row>
    <row r="1256">
      <c r="A1256" t="inlineStr">
        <is>
          <t>1万円刻み</t>
        </is>
      </c>
      <c r="B1256" s="16">
        <f>'3_1万円刻み'!$A$193</f>
        <v/>
      </c>
      <c r="C1256" t="n">
        <v>2026</v>
      </c>
      <c r="D1256" t="n">
        <v>1</v>
      </c>
      <c r="E1256" t="n">
        <v>0</v>
      </c>
      <c r="F1256" t="n">
        <v>0</v>
      </c>
      <c r="G1256" s="16">
        <f>ROUND(MIN(B1256/12,650000)*12*0.0915+MIN(B1256/12,1390000)*12*(0.0504+0)+B1256*0.005,0)</f>
        <v/>
      </c>
      <c r="H1256" t="n">
        <v>0</v>
      </c>
      <c r="I1256" t="n">
        <v>0</v>
      </c>
      <c r="J1256" s="16">
        <f>IF(C1256=2026,IF(B1256&lt;741000,0,IF(B1256&lt;2191000,B1256-740000,IF(B1256&lt;2193000,1451000,IF(B1256&lt;2196000,1453000,IF(B1256&lt;2200000,1456000,IF(B1256&lt;3600000,ROUNDDOWN(B1256/4,-3)*2.8-80000,IF(B1256&lt;6600000,ROUNDDOWN(B1256/4,-3)*3.2-440000,IF(B1256&lt;8500000,ROUNDDOWN(B1256*0.9,0)-1100000,B1256-1950000)))))))),IF(B1256&lt;651000,0,IF(B1256&lt;1900000,B1256-650000,IF(B1256&lt;3600000,ROUNDDOWN(B1256/4,-3)*2.8-80000,IF(B1256&lt;6600000,ROUNDDOWN(B1256/4,-3)*3.2-440000,IF(B1256&lt;8500000,ROUNDDOWN(B1256*0.9,0)-1100000,B1256-1950000))))))</f>
        <v/>
      </c>
      <c r="K1256" s="16">
        <f>IF(J1256&gt;23500000,NA(),IF(C1256=2026,IF(J1256&lt;=4890000,1040000,IF(J1256&lt;=6550000,670000,620000)),IF(J1256&lt;=1320000,950000,IF(J1256&lt;=3360000,880000,IF(J1256&lt;=4890000,680000,IF(J1256&lt;=6550000,630000,580000))))))</f>
        <v/>
      </c>
      <c r="L1256" s="16">
        <f>IF(D1256=1,IF(J1256&lt;=9000000,380000,IF(J1256&lt;=9500000,260000,IF(J1256&lt;=10000000,130000,0))),0)</f>
        <v/>
      </c>
      <c r="M1256" s="16">
        <f>IF(D1256=1,IF(J1256&lt;=9000000,330000,IF(J1256&lt;=9500000,220000,IF(J1256&lt;=10000000,110000,0))),0)</f>
        <v/>
      </c>
      <c r="N1256" s="16">
        <f>IF(D1256=1,IF(J1256&lt;=9000000,50000,IF(J1256&lt;=9500000,40000,IF(J1256&lt;=10000000,20000,0))),0)</f>
        <v/>
      </c>
      <c r="O1256" s="16">
        <f>MAX(0,ROUNDDOWN(J1256-G1256-K1256-L1256-E1256*380000-F1256*630000-H1256,-3))</f>
        <v/>
      </c>
      <c r="P1256" s="16">
        <f>MAX(0,ROUNDDOWN(J1256-G1256-430000-M1256-E1256*330000-F1256*450000-I1256,-3))</f>
        <v/>
      </c>
      <c r="Q1256" s="16">
        <f>50000+N1256+E1256*50000+F1256*180000</f>
        <v/>
      </c>
      <c r="R1256" s="16">
        <f>IF(P1256&lt;=2000000,MIN(Q1256,P1256),MAX(Q1256-(P1256-2000000),50000))*0.05</f>
        <v/>
      </c>
      <c r="S1256" s="16">
        <f>MAX(0,P1256*0.1-R1256)</f>
        <v/>
      </c>
      <c r="T1256" s="16">
        <f>Q1256+MAX(0,K1256-480000)</f>
        <v/>
      </c>
      <c r="U1256" s="16">
        <f>P1256-T1256</f>
        <v/>
      </c>
      <c r="V1256" s="17">
        <f>IF(U1256&lt;0,0,LOOKUP(U1256,{0,1950001,3300001,6950001,9000001,18000001,40000001},{0.05,0.1,0.2,0.23,0.33,0.4,0.45}))</f>
        <v/>
      </c>
      <c r="W1256" s="18">
        <f>IF(U1256&lt;0,0.9,0.9-V1256*1.021)</f>
        <v/>
      </c>
      <c r="X1256" s="16">
        <f>ROUNDDOWN(S1256*0.2/W1256+2000,0)</f>
        <v/>
      </c>
      <c r="Y1256" s="17">
        <f>IF(O1256&lt;=0,0,LOOKUP(O1256,{0,1950001,3300001,6950001,9000001,18000001,40000001},{0.05,0.1,0.2,0.23,0.33,0.4,0.45}))</f>
        <v/>
      </c>
    </row>
    <row r="1257">
      <c r="A1257" t="inlineStr">
        <is>
          <t>1万円刻み</t>
        </is>
      </c>
      <c r="B1257" s="16">
        <f>'3_1万円刻み'!$A$194</f>
        <v/>
      </c>
      <c r="C1257" t="n">
        <v>2025</v>
      </c>
      <c r="D1257" t="n">
        <v>0</v>
      </c>
      <c r="E1257" t="n">
        <v>0</v>
      </c>
      <c r="F1257" t="n">
        <v>0</v>
      </c>
      <c r="G1257" s="16">
        <f>ROUND(MIN(B1257/12,650000)*12*0.0915+MIN(B1257/12,1390000)*12*(0.0504+0)+B1257*0.005,0)</f>
        <v/>
      </c>
      <c r="H1257" t="n">
        <v>0</v>
      </c>
      <c r="I1257" t="n">
        <v>0</v>
      </c>
      <c r="J1257" s="16">
        <f>IF(C1257=2026,IF(B1257&lt;741000,0,IF(B1257&lt;2191000,B1257-740000,IF(B1257&lt;2193000,1451000,IF(B1257&lt;2196000,1453000,IF(B1257&lt;2200000,1456000,IF(B1257&lt;3600000,ROUNDDOWN(B1257/4,-3)*2.8-80000,IF(B1257&lt;6600000,ROUNDDOWN(B1257/4,-3)*3.2-440000,IF(B1257&lt;8500000,ROUNDDOWN(B1257*0.9,0)-1100000,B1257-1950000)))))))),IF(B1257&lt;651000,0,IF(B1257&lt;1900000,B1257-650000,IF(B1257&lt;3600000,ROUNDDOWN(B1257/4,-3)*2.8-80000,IF(B1257&lt;6600000,ROUNDDOWN(B1257/4,-3)*3.2-440000,IF(B1257&lt;8500000,ROUNDDOWN(B1257*0.9,0)-1100000,B1257-1950000))))))</f>
        <v/>
      </c>
      <c r="K1257" s="16">
        <f>IF(J1257&gt;23500000,NA(),IF(C1257=2026,IF(J1257&lt;=4890000,1040000,IF(J1257&lt;=6550000,670000,620000)),IF(J1257&lt;=1320000,950000,IF(J1257&lt;=3360000,880000,IF(J1257&lt;=4890000,680000,IF(J1257&lt;=6550000,630000,580000))))))</f>
        <v/>
      </c>
      <c r="L1257" s="16">
        <f>IF(D1257=1,IF(J1257&lt;=9000000,380000,IF(J1257&lt;=9500000,260000,IF(J1257&lt;=10000000,130000,0))),0)</f>
        <v/>
      </c>
      <c r="M1257" s="16">
        <f>IF(D1257=1,IF(J1257&lt;=9000000,330000,IF(J1257&lt;=9500000,220000,IF(J1257&lt;=10000000,110000,0))),0)</f>
        <v/>
      </c>
      <c r="N1257" s="16">
        <f>IF(D1257=1,IF(J1257&lt;=9000000,50000,IF(J1257&lt;=9500000,40000,IF(J1257&lt;=10000000,20000,0))),0)</f>
        <v/>
      </c>
      <c r="O1257" s="16">
        <f>MAX(0,ROUNDDOWN(J1257-G1257-K1257-L1257-E1257*380000-F1257*630000-H1257,-3))</f>
        <v/>
      </c>
      <c r="P1257" s="16">
        <f>MAX(0,ROUNDDOWN(J1257-G1257-430000-M1257-E1257*330000-F1257*450000-I1257,-3))</f>
        <v/>
      </c>
      <c r="Q1257" s="16">
        <f>50000+N1257+E1257*50000+F1257*180000</f>
        <v/>
      </c>
      <c r="R1257" s="16">
        <f>IF(P1257&lt;=2000000,MIN(Q1257,P1257),MAX(Q1257-(P1257-2000000),50000))*0.05</f>
        <v/>
      </c>
      <c r="S1257" s="16">
        <f>MAX(0,P1257*0.1-R1257)</f>
        <v/>
      </c>
      <c r="T1257" s="16">
        <f>Q1257+MAX(0,K1257-480000)</f>
        <v/>
      </c>
      <c r="U1257" s="16">
        <f>P1257-T1257</f>
        <v/>
      </c>
      <c r="V1257" s="17">
        <f>IF(U1257&lt;0,0,LOOKUP(U1257,{0,1950001,3300001,6950001,9000001,18000001,40000001},{0.05,0.1,0.2,0.23,0.33,0.4,0.45}))</f>
        <v/>
      </c>
      <c r="W1257" s="18">
        <f>IF(U1257&lt;0,0.9,0.9-V1257*1.021)</f>
        <v/>
      </c>
      <c r="X1257" s="16">
        <f>ROUNDDOWN(S1257*0.2/W1257+2000,0)</f>
        <v/>
      </c>
      <c r="Y1257" s="17">
        <f>IF(O1257&lt;=0,0,LOOKUP(O1257,{0,1950001,3300001,6950001,9000001,18000001,40000001},{0.05,0.1,0.2,0.23,0.33,0.4,0.45}))</f>
        <v/>
      </c>
    </row>
    <row r="1258">
      <c r="A1258" t="inlineStr">
        <is>
          <t>1万円刻み</t>
        </is>
      </c>
      <c r="B1258" s="16">
        <f>'3_1万円刻み'!$A$194</f>
        <v/>
      </c>
      <c r="C1258" t="n">
        <v>2026</v>
      </c>
      <c r="D1258" t="n">
        <v>0</v>
      </c>
      <c r="E1258" t="n">
        <v>0</v>
      </c>
      <c r="F1258" t="n">
        <v>0</v>
      </c>
      <c r="G1258" s="16">
        <f>ROUND(MIN(B1258/12,650000)*12*0.0915+MIN(B1258/12,1390000)*12*(0.0504+0)+B1258*0.005,0)</f>
        <v/>
      </c>
      <c r="H1258" t="n">
        <v>0</v>
      </c>
      <c r="I1258" t="n">
        <v>0</v>
      </c>
      <c r="J1258" s="16">
        <f>IF(C1258=2026,IF(B1258&lt;741000,0,IF(B1258&lt;2191000,B1258-740000,IF(B1258&lt;2193000,1451000,IF(B1258&lt;2196000,1453000,IF(B1258&lt;2200000,1456000,IF(B1258&lt;3600000,ROUNDDOWN(B1258/4,-3)*2.8-80000,IF(B1258&lt;6600000,ROUNDDOWN(B1258/4,-3)*3.2-440000,IF(B1258&lt;8500000,ROUNDDOWN(B1258*0.9,0)-1100000,B1258-1950000)))))))),IF(B1258&lt;651000,0,IF(B1258&lt;1900000,B1258-650000,IF(B1258&lt;3600000,ROUNDDOWN(B1258/4,-3)*2.8-80000,IF(B1258&lt;6600000,ROUNDDOWN(B1258/4,-3)*3.2-440000,IF(B1258&lt;8500000,ROUNDDOWN(B1258*0.9,0)-1100000,B1258-1950000))))))</f>
        <v/>
      </c>
      <c r="K1258" s="16">
        <f>IF(J1258&gt;23500000,NA(),IF(C1258=2026,IF(J1258&lt;=4890000,1040000,IF(J1258&lt;=6550000,670000,620000)),IF(J1258&lt;=1320000,950000,IF(J1258&lt;=3360000,880000,IF(J1258&lt;=4890000,680000,IF(J1258&lt;=6550000,630000,580000))))))</f>
        <v/>
      </c>
      <c r="L1258" s="16">
        <f>IF(D1258=1,IF(J1258&lt;=9000000,380000,IF(J1258&lt;=9500000,260000,IF(J1258&lt;=10000000,130000,0))),0)</f>
        <v/>
      </c>
      <c r="M1258" s="16">
        <f>IF(D1258=1,IF(J1258&lt;=9000000,330000,IF(J1258&lt;=9500000,220000,IF(J1258&lt;=10000000,110000,0))),0)</f>
        <v/>
      </c>
      <c r="N1258" s="16">
        <f>IF(D1258=1,IF(J1258&lt;=9000000,50000,IF(J1258&lt;=9500000,40000,IF(J1258&lt;=10000000,20000,0))),0)</f>
        <v/>
      </c>
      <c r="O1258" s="16">
        <f>MAX(0,ROUNDDOWN(J1258-G1258-K1258-L1258-E1258*380000-F1258*630000-H1258,-3))</f>
        <v/>
      </c>
      <c r="P1258" s="16">
        <f>MAX(0,ROUNDDOWN(J1258-G1258-430000-M1258-E1258*330000-F1258*450000-I1258,-3))</f>
        <v/>
      </c>
      <c r="Q1258" s="16">
        <f>50000+N1258+E1258*50000+F1258*180000</f>
        <v/>
      </c>
      <c r="R1258" s="16">
        <f>IF(P1258&lt;=2000000,MIN(Q1258,P1258),MAX(Q1258-(P1258-2000000),50000))*0.05</f>
        <v/>
      </c>
      <c r="S1258" s="16">
        <f>MAX(0,P1258*0.1-R1258)</f>
        <v/>
      </c>
      <c r="T1258" s="16">
        <f>Q1258+MAX(0,K1258-480000)</f>
        <v/>
      </c>
      <c r="U1258" s="16">
        <f>P1258-T1258</f>
        <v/>
      </c>
      <c r="V1258" s="17">
        <f>IF(U1258&lt;0,0,LOOKUP(U1258,{0,1950001,3300001,6950001,9000001,18000001,40000001},{0.05,0.1,0.2,0.23,0.33,0.4,0.45}))</f>
        <v/>
      </c>
      <c r="W1258" s="18">
        <f>IF(U1258&lt;0,0.9,0.9-V1258*1.021)</f>
        <v/>
      </c>
      <c r="X1258" s="16">
        <f>ROUNDDOWN(S1258*0.2/W1258+2000,0)</f>
        <v/>
      </c>
      <c r="Y1258" s="17">
        <f>IF(O1258&lt;=0,0,LOOKUP(O1258,{0,1950001,3300001,6950001,9000001,18000001,40000001},{0.05,0.1,0.2,0.23,0.33,0.4,0.45}))</f>
        <v/>
      </c>
    </row>
    <row r="1259">
      <c r="A1259" t="inlineStr">
        <is>
          <t>1万円刻み</t>
        </is>
      </c>
      <c r="B1259" s="16">
        <f>'3_1万円刻み'!$A$194</f>
        <v/>
      </c>
      <c r="C1259" t="n">
        <v>2025</v>
      </c>
      <c r="D1259" t="n">
        <v>1</v>
      </c>
      <c r="E1259" t="n">
        <v>0</v>
      </c>
      <c r="F1259" t="n">
        <v>0</v>
      </c>
      <c r="G1259" s="16">
        <f>ROUND(MIN(B1259/12,650000)*12*0.0915+MIN(B1259/12,1390000)*12*(0.0504+0)+B1259*0.005,0)</f>
        <v/>
      </c>
      <c r="H1259" t="n">
        <v>0</v>
      </c>
      <c r="I1259" t="n">
        <v>0</v>
      </c>
      <c r="J1259" s="16">
        <f>IF(C1259=2026,IF(B1259&lt;741000,0,IF(B1259&lt;2191000,B1259-740000,IF(B1259&lt;2193000,1451000,IF(B1259&lt;2196000,1453000,IF(B1259&lt;2200000,1456000,IF(B1259&lt;3600000,ROUNDDOWN(B1259/4,-3)*2.8-80000,IF(B1259&lt;6600000,ROUNDDOWN(B1259/4,-3)*3.2-440000,IF(B1259&lt;8500000,ROUNDDOWN(B1259*0.9,0)-1100000,B1259-1950000)))))))),IF(B1259&lt;651000,0,IF(B1259&lt;1900000,B1259-650000,IF(B1259&lt;3600000,ROUNDDOWN(B1259/4,-3)*2.8-80000,IF(B1259&lt;6600000,ROUNDDOWN(B1259/4,-3)*3.2-440000,IF(B1259&lt;8500000,ROUNDDOWN(B1259*0.9,0)-1100000,B1259-1950000))))))</f>
        <v/>
      </c>
      <c r="K1259" s="16">
        <f>IF(J1259&gt;23500000,NA(),IF(C1259=2026,IF(J1259&lt;=4890000,1040000,IF(J1259&lt;=6550000,670000,620000)),IF(J1259&lt;=1320000,950000,IF(J1259&lt;=3360000,880000,IF(J1259&lt;=4890000,680000,IF(J1259&lt;=6550000,630000,580000))))))</f>
        <v/>
      </c>
      <c r="L1259" s="16">
        <f>IF(D1259=1,IF(J1259&lt;=9000000,380000,IF(J1259&lt;=9500000,260000,IF(J1259&lt;=10000000,130000,0))),0)</f>
        <v/>
      </c>
      <c r="M1259" s="16">
        <f>IF(D1259=1,IF(J1259&lt;=9000000,330000,IF(J1259&lt;=9500000,220000,IF(J1259&lt;=10000000,110000,0))),0)</f>
        <v/>
      </c>
      <c r="N1259" s="16">
        <f>IF(D1259=1,IF(J1259&lt;=9000000,50000,IF(J1259&lt;=9500000,40000,IF(J1259&lt;=10000000,20000,0))),0)</f>
        <v/>
      </c>
      <c r="O1259" s="16">
        <f>MAX(0,ROUNDDOWN(J1259-G1259-K1259-L1259-E1259*380000-F1259*630000-H1259,-3))</f>
        <v/>
      </c>
      <c r="P1259" s="16">
        <f>MAX(0,ROUNDDOWN(J1259-G1259-430000-M1259-E1259*330000-F1259*450000-I1259,-3))</f>
        <v/>
      </c>
      <c r="Q1259" s="16">
        <f>50000+N1259+E1259*50000+F1259*180000</f>
        <v/>
      </c>
      <c r="R1259" s="16">
        <f>IF(P1259&lt;=2000000,MIN(Q1259,P1259),MAX(Q1259-(P1259-2000000),50000))*0.05</f>
        <v/>
      </c>
      <c r="S1259" s="16">
        <f>MAX(0,P1259*0.1-R1259)</f>
        <v/>
      </c>
      <c r="T1259" s="16">
        <f>Q1259+MAX(0,K1259-480000)</f>
        <v/>
      </c>
      <c r="U1259" s="16">
        <f>P1259-T1259</f>
        <v/>
      </c>
      <c r="V1259" s="17">
        <f>IF(U1259&lt;0,0,LOOKUP(U1259,{0,1950001,3300001,6950001,9000001,18000001,40000001},{0.05,0.1,0.2,0.23,0.33,0.4,0.45}))</f>
        <v/>
      </c>
      <c r="W1259" s="18">
        <f>IF(U1259&lt;0,0.9,0.9-V1259*1.021)</f>
        <v/>
      </c>
      <c r="X1259" s="16">
        <f>ROUNDDOWN(S1259*0.2/W1259+2000,0)</f>
        <v/>
      </c>
      <c r="Y1259" s="17">
        <f>IF(O1259&lt;=0,0,LOOKUP(O1259,{0,1950001,3300001,6950001,9000001,18000001,40000001},{0.05,0.1,0.2,0.23,0.33,0.4,0.45}))</f>
        <v/>
      </c>
    </row>
    <row r="1260">
      <c r="A1260" t="inlineStr">
        <is>
          <t>1万円刻み</t>
        </is>
      </c>
      <c r="B1260" s="16">
        <f>'3_1万円刻み'!$A$194</f>
        <v/>
      </c>
      <c r="C1260" t="n">
        <v>2026</v>
      </c>
      <c r="D1260" t="n">
        <v>1</v>
      </c>
      <c r="E1260" t="n">
        <v>0</v>
      </c>
      <c r="F1260" t="n">
        <v>0</v>
      </c>
      <c r="G1260" s="16">
        <f>ROUND(MIN(B1260/12,650000)*12*0.0915+MIN(B1260/12,1390000)*12*(0.0504+0)+B1260*0.005,0)</f>
        <v/>
      </c>
      <c r="H1260" t="n">
        <v>0</v>
      </c>
      <c r="I1260" t="n">
        <v>0</v>
      </c>
      <c r="J1260" s="16">
        <f>IF(C1260=2026,IF(B1260&lt;741000,0,IF(B1260&lt;2191000,B1260-740000,IF(B1260&lt;2193000,1451000,IF(B1260&lt;2196000,1453000,IF(B1260&lt;2200000,1456000,IF(B1260&lt;3600000,ROUNDDOWN(B1260/4,-3)*2.8-80000,IF(B1260&lt;6600000,ROUNDDOWN(B1260/4,-3)*3.2-440000,IF(B1260&lt;8500000,ROUNDDOWN(B1260*0.9,0)-1100000,B1260-1950000)))))))),IF(B1260&lt;651000,0,IF(B1260&lt;1900000,B1260-650000,IF(B1260&lt;3600000,ROUNDDOWN(B1260/4,-3)*2.8-80000,IF(B1260&lt;6600000,ROUNDDOWN(B1260/4,-3)*3.2-440000,IF(B1260&lt;8500000,ROUNDDOWN(B1260*0.9,0)-1100000,B1260-1950000))))))</f>
        <v/>
      </c>
      <c r="K1260" s="16">
        <f>IF(J1260&gt;23500000,NA(),IF(C1260=2026,IF(J1260&lt;=4890000,1040000,IF(J1260&lt;=6550000,670000,620000)),IF(J1260&lt;=1320000,950000,IF(J1260&lt;=3360000,880000,IF(J1260&lt;=4890000,680000,IF(J1260&lt;=6550000,630000,580000))))))</f>
        <v/>
      </c>
      <c r="L1260" s="16">
        <f>IF(D1260=1,IF(J1260&lt;=9000000,380000,IF(J1260&lt;=9500000,260000,IF(J1260&lt;=10000000,130000,0))),0)</f>
        <v/>
      </c>
      <c r="M1260" s="16">
        <f>IF(D1260=1,IF(J1260&lt;=9000000,330000,IF(J1260&lt;=9500000,220000,IF(J1260&lt;=10000000,110000,0))),0)</f>
        <v/>
      </c>
      <c r="N1260" s="16">
        <f>IF(D1260=1,IF(J1260&lt;=9000000,50000,IF(J1260&lt;=9500000,40000,IF(J1260&lt;=10000000,20000,0))),0)</f>
        <v/>
      </c>
      <c r="O1260" s="16">
        <f>MAX(0,ROUNDDOWN(J1260-G1260-K1260-L1260-E1260*380000-F1260*630000-H1260,-3))</f>
        <v/>
      </c>
      <c r="P1260" s="16">
        <f>MAX(0,ROUNDDOWN(J1260-G1260-430000-M1260-E1260*330000-F1260*450000-I1260,-3))</f>
        <v/>
      </c>
      <c r="Q1260" s="16">
        <f>50000+N1260+E1260*50000+F1260*180000</f>
        <v/>
      </c>
      <c r="R1260" s="16">
        <f>IF(P1260&lt;=2000000,MIN(Q1260,P1260),MAX(Q1260-(P1260-2000000),50000))*0.05</f>
        <v/>
      </c>
      <c r="S1260" s="16">
        <f>MAX(0,P1260*0.1-R1260)</f>
        <v/>
      </c>
      <c r="T1260" s="16">
        <f>Q1260+MAX(0,K1260-480000)</f>
        <v/>
      </c>
      <c r="U1260" s="16">
        <f>P1260-T1260</f>
        <v/>
      </c>
      <c r="V1260" s="17">
        <f>IF(U1260&lt;0,0,LOOKUP(U1260,{0,1950001,3300001,6950001,9000001,18000001,40000001},{0.05,0.1,0.2,0.23,0.33,0.4,0.45}))</f>
        <v/>
      </c>
      <c r="W1260" s="18">
        <f>IF(U1260&lt;0,0.9,0.9-V1260*1.021)</f>
        <v/>
      </c>
      <c r="X1260" s="16">
        <f>ROUNDDOWN(S1260*0.2/W1260+2000,0)</f>
        <v/>
      </c>
      <c r="Y1260" s="17">
        <f>IF(O1260&lt;=0,0,LOOKUP(O1260,{0,1950001,3300001,6950001,9000001,18000001,40000001},{0.05,0.1,0.2,0.23,0.33,0.4,0.45}))</f>
        <v/>
      </c>
    </row>
    <row r="1261">
      <c r="A1261" t="inlineStr">
        <is>
          <t>1万円刻み</t>
        </is>
      </c>
      <c r="B1261" s="16">
        <f>'3_1万円刻み'!$A$195</f>
        <v/>
      </c>
      <c r="C1261" t="n">
        <v>2025</v>
      </c>
      <c r="D1261" t="n">
        <v>0</v>
      </c>
      <c r="E1261" t="n">
        <v>0</v>
      </c>
      <c r="F1261" t="n">
        <v>0</v>
      </c>
      <c r="G1261" s="16">
        <f>ROUND(MIN(B1261/12,650000)*12*0.0915+MIN(B1261/12,1390000)*12*(0.0504+0)+B1261*0.005,0)</f>
        <v/>
      </c>
      <c r="H1261" t="n">
        <v>0</v>
      </c>
      <c r="I1261" t="n">
        <v>0</v>
      </c>
      <c r="J1261" s="16">
        <f>IF(C1261=2026,IF(B1261&lt;741000,0,IF(B1261&lt;2191000,B1261-740000,IF(B1261&lt;2193000,1451000,IF(B1261&lt;2196000,1453000,IF(B1261&lt;2200000,1456000,IF(B1261&lt;3600000,ROUNDDOWN(B1261/4,-3)*2.8-80000,IF(B1261&lt;6600000,ROUNDDOWN(B1261/4,-3)*3.2-440000,IF(B1261&lt;8500000,ROUNDDOWN(B1261*0.9,0)-1100000,B1261-1950000)))))))),IF(B1261&lt;651000,0,IF(B1261&lt;1900000,B1261-650000,IF(B1261&lt;3600000,ROUNDDOWN(B1261/4,-3)*2.8-80000,IF(B1261&lt;6600000,ROUNDDOWN(B1261/4,-3)*3.2-440000,IF(B1261&lt;8500000,ROUNDDOWN(B1261*0.9,0)-1100000,B1261-1950000))))))</f>
        <v/>
      </c>
      <c r="K1261" s="16">
        <f>IF(J1261&gt;23500000,NA(),IF(C1261=2026,IF(J1261&lt;=4890000,1040000,IF(J1261&lt;=6550000,670000,620000)),IF(J1261&lt;=1320000,950000,IF(J1261&lt;=3360000,880000,IF(J1261&lt;=4890000,680000,IF(J1261&lt;=6550000,630000,580000))))))</f>
        <v/>
      </c>
      <c r="L1261" s="16">
        <f>IF(D1261=1,IF(J1261&lt;=9000000,380000,IF(J1261&lt;=9500000,260000,IF(J1261&lt;=10000000,130000,0))),0)</f>
        <v/>
      </c>
      <c r="M1261" s="16">
        <f>IF(D1261=1,IF(J1261&lt;=9000000,330000,IF(J1261&lt;=9500000,220000,IF(J1261&lt;=10000000,110000,0))),0)</f>
        <v/>
      </c>
      <c r="N1261" s="16">
        <f>IF(D1261=1,IF(J1261&lt;=9000000,50000,IF(J1261&lt;=9500000,40000,IF(J1261&lt;=10000000,20000,0))),0)</f>
        <v/>
      </c>
      <c r="O1261" s="16">
        <f>MAX(0,ROUNDDOWN(J1261-G1261-K1261-L1261-E1261*380000-F1261*630000-H1261,-3))</f>
        <v/>
      </c>
      <c r="P1261" s="16">
        <f>MAX(0,ROUNDDOWN(J1261-G1261-430000-M1261-E1261*330000-F1261*450000-I1261,-3))</f>
        <v/>
      </c>
      <c r="Q1261" s="16">
        <f>50000+N1261+E1261*50000+F1261*180000</f>
        <v/>
      </c>
      <c r="R1261" s="16">
        <f>IF(P1261&lt;=2000000,MIN(Q1261,P1261),MAX(Q1261-(P1261-2000000),50000))*0.05</f>
        <v/>
      </c>
      <c r="S1261" s="16">
        <f>MAX(0,P1261*0.1-R1261)</f>
        <v/>
      </c>
      <c r="T1261" s="16">
        <f>Q1261+MAX(0,K1261-480000)</f>
        <v/>
      </c>
      <c r="U1261" s="16">
        <f>P1261-T1261</f>
        <v/>
      </c>
      <c r="V1261" s="17">
        <f>IF(U1261&lt;0,0,LOOKUP(U1261,{0,1950001,3300001,6950001,9000001,18000001,40000001},{0.05,0.1,0.2,0.23,0.33,0.4,0.45}))</f>
        <v/>
      </c>
      <c r="W1261" s="18">
        <f>IF(U1261&lt;0,0.9,0.9-V1261*1.021)</f>
        <v/>
      </c>
      <c r="X1261" s="16">
        <f>ROUNDDOWN(S1261*0.2/W1261+2000,0)</f>
        <v/>
      </c>
      <c r="Y1261" s="17">
        <f>IF(O1261&lt;=0,0,LOOKUP(O1261,{0,1950001,3300001,6950001,9000001,18000001,40000001},{0.05,0.1,0.2,0.23,0.33,0.4,0.45}))</f>
        <v/>
      </c>
    </row>
    <row r="1262">
      <c r="A1262" t="inlineStr">
        <is>
          <t>1万円刻み</t>
        </is>
      </c>
      <c r="B1262" s="16">
        <f>'3_1万円刻み'!$A$195</f>
        <v/>
      </c>
      <c r="C1262" t="n">
        <v>2026</v>
      </c>
      <c r="D1262" t="n">
        <v>0</v>
      </c>
      <c r="E1262" t="n">
        <v>0</v>
      </c>
      <c r="F1262" t="n">
        <v>0</v>
      </c>
      <c r="G1262" s="16">
        <f>ROUND(MIN(B1262/12,650000)*12*0.0915+MIN(B1262/12,1390000)*12*(0.0504+0)+B1262*0.005,0)</f>
        <v/>
      </c>
      <c r="H1262" t="n">
        <v>0</v>
      </c>
      <c r="I1262" t="n">
        <v>0</v>
      </c>
      <c r="J1262" s="16">
        <f>IF(C1262=2026,IF(B1262&lt;741000,0,IF(B1262&lt;2191000,B1262-740000,IF(B1262&lt;2193000,1451000,IF(B1262&lt;2196000,1453000,IF(B1262&lt;2200000,1456000,IF(B1262&lt;3600000,ROUNDDOWN(B1262/4,-3)*2.8-80000,IF(B1262&lt;6600000,ROUNDDOWN(B1262/4,-3)*3.2-440000,IF(B1262&lt;8500000,ROUNDDOWN(B1262*0.9,0)-1100000,B1262-1950000)))))))),IF(B1262&lt;651000,0,IF(B1262&lt;1900000,B1262-650000,IF(B1262&lt;3600000,ROUNDDOWN(B1262/4,-3)*2.8-80000,IF(B1262&lt;6600000,ROUNDDOWN(B1262/4,-3)*3.2-440000,IF(B1262&lt;8500000,ROUNDDOWN(B1262*0.9,0)-1100000,B1262-1950000))))))</f>
        <v/>
      </c>
      <c r="K1262" s="16">
        <f>IF(J1262&gt;23500000,NA(),IF(C1262=2026,IF(J1262&lt;=4890000,1040000,IF(J1262&lt;=6550000,670000,620000)),IF(J1262&lt;=1320000,950000,IF(J1262&lt;=3360000,880000,IF(J1262&lt;=4890000,680000,IF(J1262&lt;=6550000,630000,580000))))))</f>
        <v/>
      </c>
      <c r="L1262" s="16">
        <f>IF(D1262=1,IF(J1262&lt;=9000000,380000,IF(J1262&lt;=9500000,260000,IF(J1262&lt;=10000000,130000,0))),0)</f>
        <v/>
      </c>
      <c r="M1262" s="16">
        <f>IF(D1262=1,IF(J1262&lt;=9000000,330000,IF(J1262&lt;=9500000,220000,IF(J1262&lt;=10000000,110000,0))),0)</f>
        <v/>
      </c>
      <c r="N1262" s="16">
        <f>IF(D1262=1,IF(J1262&lt;=9000000,50000,IF(J1262&lt;=9500000,40000,IF(J1262&lt;=10000000,20000,0))),0)</f>
        <v/>
      </c>
      <c r="O1262" s="16">
        <f>MAX(0,ROUNDDOWN(J1262-G1262-K1262-L1262-E1262*380000-F1262*630000-H1262,-3))</f>
        <v/>
      </c>
      <c r="P1262" s="16">
        <f>MAX(0,ROUNDDOWN(J1262-G1262-430000-M1262-E1262*330000-F1262*450000-I1262,-3))</f>
        <v/>
      </c>
      <c r="Q1262" s="16">
        <f>50000+N1262+E1262*50000+F1262*180000</f>
        <v/>
      </c>
      <c r="R1262" s="16">
        <f>IF(P1262&lt;=2000000,MIN(Q1262,P1262),MAX(Q1262-(P1262-2000000),50000))*0.05</f>
        <v/>
      </c>
      <c r="S1262" s="16">
        <f>MAX(0,P1262*0.1-R1262)</f>
        <v/>
      </c>
      <c r="T1262" s="16">
        <f>Q1262+MAX(0,K1262-480000)</f>
        <v/>
      </c>
      <c r="U1262" s="16">
        <f>P1262-T1262</f>
        <v/>
      </c>
      <c r="V1262" s="17">
        <f>IF(U1262&lt;0,0,LOOKUP(U1262,{0,1950001,3300001,6950001,9000001,18000001,40000001},{0.05,0.1,0.2,0.23,0.33,0.4,0.45}))</f>
        <v/>
      </c>
      <c r="W1262" s="18">
        <f>IF(U1262&lt;0,0.9,0.9-V1262*1.021)</f>
        <v/>
      </c>
      <c r="X1262" s="16">
        <f>ROUNDDOWN(S1262*0.2/W1262+2000,0)</f>
        <v/>
      </c>
      <c r="Y1262" s="17">
        <f>IF(O1262&lt;=0,0,LOOKUP(O1262,{0,1950001,3300001,6950001,9000001,18000001,40000001},{0.05,0.1,0.2,0.23,0.33,0.4,0.45}))</f>
        <v/>
      </c>
    </row>
    <row r="1263">
      <c r="A1263" t="inlineStr">
        <is>
          <t>1万円刻み</t>
        </is>
      </c>
      <c r="B1263" s="16">
        <f>'3_1万円刻み'!$A$195</f>
        <v/>
      </c>
      <c r="C1263" t="n">
        <v>2025</v>
      </c>
      <c r="D1263" t="n">
        <v>1</v>
      </c>
      <c r="E1263" t="n">
        <v>0</v>
      </c>
      <c r="F1263" t="n">
        <v>0</v>
      </c>
      <c r="G1263" s="16">
        <f>ROUND(MIN(B1263/12,650000)*12*0.0915+MIN(B1263/12,1390000)*12*(0.0504+0)+B1263*0.005,0)</f>
        <v/>
      </c>
      <c r="H1263" t="n">
        <v>0</v>
      </c>
      <c r="I1263" t="n">
        <v>0</v>
      </c>
      <c r="J1263" s="16">
        <f>IF(C1263=2026,IF(B1263&lt;741000,0,IF(B1263&lt;2191000,B1263-740000,IF(B1263&lt;2193000,1451000,IF(B1263&lt;2196000,1453000,IF(B1263&lt;2200000,1456000,IF(B1263&lt;3600000,ROUNDDOWN(B1263/4,-3)*2.8-80000,IF(B1263&lt;6600000,ROUNDDOWN(B1263/4,-3)*3.2-440000,IF(B1263&lt;8500000,ROUNDDOWN(B1263*0.9,0)-1100000,B1263-1950000)))))))),IF(B1263&lt;651000,0,IF(B1263&lt;1900000,B1263-650000,IF(B1263&lt;3600000,ROUNDDOWN(B1263/4,-3)*2.8-80000,IF(B1263&lt;6600000,ROUNDDOWN(B1263/4,-3)*3.2-440000,IF(B1263&lt;8500000,ROUNDDOWN(B1263*0.9,0)-1100000,B1263-1950000))))))</f>
        <v/>
      </c>
      <c r="K1263" s="16">
        <f>IF(J1263&gt;23500000,NA(),IF(C1263=2026,IF(J1263&lt;=4890000,1040000,IF(J1263&lt;=6550000,670000,620000)),IF(J1263&lt;=1320000,950000,IF(J1263&lt;=3360000,880000,IF(J1263&lt;=4890000,680000,IF(J1263&lt;=6550000,630000,580000))))))</f>
        <v/>
      </c>
      <c r="L1263" s="16">
        <f>IF(D1263=1,IF(J1263&lt;=9000000,380000,IF(J1263&lt;=9500000,260000,IF(J1263&lt;=10000000,130000,0))),0)</f>
        <v/>
      </c>
      <c r="M1263" s="16">
        <f>IF(D1263=1,IF(J1263&lt;=9000000,330000,IF(J1263&lt;=9500000,220000,IF(J1263&lt;=10000000,110000,0))),0)</f>
        <v/>
      </c>
      <c r="N1263" s="16">
        <f>IF(D1263=1,IF(J1263&lt;=9000000,50000,IF(J1263&lt;=9500000,40000,IF(J1263&lt;=10000000,20000,0))),0)</f>
        <v/>
      </c>
      <c r="O1263" s="16">
        <f>MAX(0,ROUNDDOWN(J1263-G1263-K1263-L1263-E1263*380000-F1263*630000-H1263,-3))</f>
        <v/>
      </c>
      <c r="P1263" s="16">
        <f>MAX(0,ROUNDDOWN(J1263-G1263-430000-M1263-E1263*330000-F1263*450000-I1263,-3))</f>
        <v/>
      </c>
      <c r="Q1263" s="16">
        <f>50000+N1263+E1263*50000+F1263*180000</f>
        <v/>
      </c>
      <c r="R1263" s="16">
        <f>IF(P1263&lt;=2000000,MIN(Q1263,P1263),MAX(Q1263-(P1263-2000000),50000))*0.05</f>
        <v/>
      </c>
      <c r="S1263" s="16">
        <f>MAX(0,P1263*0.1-R1263)</f>
        <v/>
      </c>
      <c r="T1263" s="16">
        <f>Q1263+MAX(0,K1263-480000)</f>
        <v/>
      </c>
      <c r="U1263" s="16">
        <f>P1263-T1263</f>
        <v/>
      </c>
      <c r="V1263" s="17">
        <f>IF(U1263&lt;0,0,LOOKUP(U1263,{0,1950001,3300001,6950001,9000001,18000001,40000001},{0.05,0.1,0.2,0.23,0.33,0.4,0.45}))</f>
        <v/>
      </c>
      <c r="W1263" s="18">
        <f>IF(U1263&lt;0,0.9,0.9-V1263*1.021)</f>
        <v/>
      </c>
      <c r="X1263" s="16">
        <f>ROUNDDOWN(S1263*0.2/W1263+2000,0)</f>
        <v/>
      </c>
      <c r="Y1263" s="17">
        <f>IF(O1263&lt;=0,0,LOOKUP(O1263,{0,1950001,3300001,6950001,9000001,18000001,40000001},{0.05,0.1,0.2,0.23,0.33,0.4,0.45}))</f>
        <v/>
      </c>
    </row>
    <row r="1264">
      <c r="A1264" t="inlineStr">
        <is>
          <t>1万円刻み</t>
        </is>
      </c>
      <c r="B1264" s="16">
        <f>'3_1万円刻み'!$A$195</f>
        <v/>
      </c>
      <c r="C1264" t="n">
        <v>2026</v>
      </c>
      <c r="D1264" t="n">
        <v>1</v>
      </c>
      <c r="E1264" t="n">
        <v>0</v>
      </c>
      <c r="F1264" t="n">
        <v>0</v>
      </c>
      <c r="G1264" s="16">
        <f>ROUND(MIN(B1264/12,650000)*12*0.0915+MIN(B1264/12,1390000)*12*(0.0504+0)+B1264*0.005,0)</f>
        <v/>
      </c>
      <c r="H1264" t="n">
        <v>0</v>
      </c>
      <c r="I1264" t="n">
        <v>0</v>
      </c>
      <c r="J1264" s="16">
        <f>IF(C1264=2026,IF(B1264&lt;741000,0,IF(B1264&lt;2191000,B1264-740000,IF(B1264&lt;2193000,1451000,IF(B1264&lt;2196000,1453000,IF(B1264&lt;2200000,1456000,IF(B1264&lt;3600000,ROUNDDOWN(B1264/4,-3)*2.8-80000,IF(B1264&lt;6600000,ROUNDDOWN(B1264/4,-3)*3.2-440000,IF(B1264&lt;8500000,ROUNDDOWN(B1264*0.9,0)-1100000,B1264-1950000)))))))),IF(B1264&lt;651000,0,IF(B1264&lt;1900000,B1264-650000,IF(B1264&lt;3600000,ROUNDDOWN(B1264/4,-3)*2.8-80000,IF(B1264&lt;6600000,ROUNDDOWN(B1264/4,-3)*3.2-440000,IF(B1264&lt;8500000,ROUNDDOWN(B1264*0.9,0)-1100000,B1264-1950000))))))</f>
        <v/>
      </c>
      <c r="K1264" s="16">
        <f>IF(J1264&gt;23500000,NA(),IF(C1264=2026,IF(J1264&lt;=4890000,1040000,IF(J1264&lt;=6550000,670000,620000)),IF(J1264&lt;=1320000,950000,IF(J1264&lt;=3360000,880000,IF(J1264&lt;=4890000,680000,IF(J1264&lt;=6550000,630000,580000))))))</f>
        <v/>
      </c>
      <c r="L1264" s="16">
        <f>IF(D1264=1,IF(J1264&lt;=9000000,380000,IF(J1264&lt;=9500000,260000,IF(J1264&lt;=10000000,130000,0))),0)</f>
        <v/>
      </c>
      <c r="M1264" s="16">
        <f>IF(D1264=1,IF(J1264&lt;=9000000,330000,IF(J1264&lt;=9500000,220000,IF(J1264&lt;=10000000,110000,0))),0)</f>
        <v/>
      </c>
      <c r="N1264" s="16">
        <f>IF(D1264=1,IF(J1264&lt;=9000000,50000,IF(J1264&lt;=9500000,40000,IF(J1264&lt;=10000000,20000,0))),0)</f>
        <v/>
      </c>
      <c r="O1264" s="16">
        <f>MAX(0,ROUNDDOWN(J1264-G1264-K1264-L1264-E1264*380000-F1264*630000-H1264,-3))</f>
        <v/>
      </c>
      <c r="P1264" s="16">
        <f>MAX(0,ROUNDDOWN(J1264-G1264-430000-M1264-E1264*330000-F1264*450000-I1264,-3))</f>
        <v/>
      </c>
      <c r="Q1264" s="16">
        <f>50000+N1264+E1264*50000+F1264*180000</f>
        <v/>
      </c>
      <c r="R1264" s="16">
        <f>IF(P1264&lt;=2000000,MIN(Q1264,P1264),MAX(Q1264-(P1264-2000000),50000))*0.05</f>
        <v/>
      </c>
      <c r="S1264" s="16">
        <f>MAX(0,P1264*0.1-R1264)</f>
        <v/>
      </c>
      <c r="T1264" s="16">
        <f>Q1264+MAX(0,K1264-480000)</f>
        <v/>
      </c>
      <c r="U1264" s="16">
        <f>P1264-T1264</f>
        <v/>
      </c>
      <c r="V1264" s="17">
        <f>IF(U1264&lt;0,0,LOOKUP(U1264,{0,1950001,3300001,6950001,9000001,18000001,40000001},{0.05,0.1,0.2,0.23,0.33,0.4,0.45}))</f>
        <v/>
      </c>
      <c r="W1264" s="18">
        <f>IF(U1264&lt;0,0.9,0.9-V1264*1.021)</f>
        <v/>
      </c>
      <c r="X1264" s="16">
        <f>ROUNDDOWN(S1264*0.2/W1264+2000,0)</f>
        <v/>
      </c>
      <c r="Y1264" s="17">
        <f>IF(O1264&lt;=0,0,LOOKUP(O1264,{0,1950001,3300001,6950001,9000001,18000001,40000001},{0.05,0.1,0.2,0.23,0.33,0.4,0.45}))</f>
        <v/>
      </c>
    </row>
    <row r="1265">
      <c r="A1265" t="inlineStr">
        <is>
          <t>1万円刻み</t>
        </is>
      </c>
      <c r="B1265" s="16">
        <f>'3_1万円刻み'!$A$196</f>
        <v/>
      </c>
      <c r="C1265" t="n">
        <v>2025</v>
      </c>
      <c r="D1265" t="n">
        <v>0</v>
      </c>
      <c r="E1265" t="n">
        <v>0</v>
      </c>
      <c r="F1265" t="n">
        <v>0</v>
      </c>
      <c r="G1265" s="16">
        <f>ROUND(MIN(B1265/12,650000)*12*0.0915+MIN(B1265/12,1390000)*12*(0.0504+0)+B1265*0.005,0)</f>
        <v/>
      </c>
      <c r="H1265" t="n">
        <v>0</v>
      </c>
      <c r="I1265" t="n">
        <v>0</v>
      </c>
      <c r="J1265" s="16">
        <f>IF(C1265=2026,IF(B1265&lt;741000,0,IF(B1265&lt;2191000,B1265-740000,IF(B1265&lt;2193000,1451000,IF(B1265&lt;2196000,1453000,IF(B1265&lt;2200000,1456000,IF(B1265&lt;3600000,ROUNDDOWN(B1265/4,-3)*2.8-80000,IF(B1265&lt;6600000,ROUNDDOWN(B1265/4,-3)*3.2-440000,IF(B1265&lt;8500000,ROUNDDOWN(B1265*0.9,0)-1100000,B1265-1950000)))))))),IF(B1265&lt;651000,0,IF(B1265&lt;1900000,B1265-650000,IF(B1265&lt;3600000,ROUNDDOWN(B1265/4,-3)*2.8-80000,IF(B1265&lt;6600000,ROUNDDOWN(B1265/4,-3)*3.2-440000,IF(B1265&lt;8500000,ROUNDDOWN(B1265*0.9,0)-1100000,B1265-1950000))))))</f>
        <v/>
      </c>
      <c r="K1265" s="16">
        <f>IF(J1265&gt;23500000,NA(),IF(C1265=2026,IF(J1265&lt;=4890000,1040000,IF(J1265&lt;=6550000,670000,620000)),IF(J1265&lt;=1320000,950000,IF(J1265&lt;=3360000,880000,IF(J1265&lt;=4890000,680000,IF(J1265&lt;=6550000,630000,580000))))))</f>
        <v/>
      </c>
      <c r="L1265" s="16">
        <f>IF(D1265=1,IF(J1265&lt;=9000000,380000,IF(J1265&lt;=9500000,260000,IF(J1265&lt;=10000000,130000,0))),0)</f>
        <v/>
      </c>
      <c r="M1265" s="16">
        <f>IF(D1265=1,IF(J1265&lt;=9000000,330000,IF(J1265&lt;=9500000,220000,IF(J1265&lt;=10000000,110000,0))),0)</f>
        <v/>
      </c>
      <c r="N1265" s="16">
        <f>IF(D1265=1,IF(J1265&lt;=9000000,50000,IF(J1265&lt;=9500000,40000,IF(J1265&lt;=10000000,20000,0))),0)</f>
        <v/>
      </c>
      <c r="O1265" s="16">
        <f>MAX(0,ROUNDDOWN(J1265-G1265-K1265-L1265-E1265*380000-F1265*630000-H1265,-3))</f>
        <v/>
      </c>
      <c r="P1265" s="16">
        <f>MAX(0,ROUNDDOWN(J1265-G1265-430000-M1265-E1265*330000-F1265*450000-I1265,-3))</f>
        <v/>
      </c>
      <c r="Q1265" s="16">
        <f>50000+N1265+E1265*50000+F1265*180000</f>
        <v/>
      </c>
      <c r="R1265" s="16">
        <f>IF(P1265&lt;=2000000,MIN(Q1265,P1265),MAX(Q1265-(P1265-2000000),50000))*0.05</f>
        <v/>
      </c>
      <c r="S1265" s="16">
        <f>MAX(0,P1265*0.1-R1265)</f>
        <v/>
      </c>
      <c r="T1265" s="16">
        <f>Q1265+MAX(0,K1265-480000)</f>
        <v/>
      </c>
      <c r="U1265" s="16">
        <f>P1265-T1265</f>
        <v/>
      </c>
      <c r="V1265" s="17">
        <f>IF(U1265&lt;0,0,LOOKUP(U1265,{0,1950001,3300001,6950001,9000001,18000001,40000001},{0.05,0.1,0.2,0.23,0.33,0.4,0.45}))</f>
        <v/>
      </c>
      <c r="W1265" s="18">
        <f>IF(U1265&lt;0,0.9,0.9-V1265*1.021)</f>
        <v/>
      </c>
      <c r="X1265" s="16">
        <f>ROUNDDOWN(S1265*0.2/W1265+2000,0)</f>
        <v/>
      </c>
      <c r="Y1265" s="17">
        <f>IF(O1265&lt;=0,0,LOOKUP(O1265,{0,1950001,3300001,6950001,9000001,18000001,40000001},{0.05,0.1,0.2,0.23,0.33,0.4,0.45}))</f>
        <v/>
      </c>
    </row>
    <row r="1266">
      <c r="A1266" t="inlineStr">
        <is>
          <t>1万円刻み</t>
        </is>
      </c>
      <c r="B1266" s="16">
        <f>'3_1万円刻み'!$A$196</f>
        <v/>
      </c>
      <c r="C1266" t="n">
        <v>2026</v>
      </c>
      <c r="D1266" t="n">
        <v>0</v>
      </c>
      <c r="E1266" t="n">
        <v>0</v>
      </c>
      <c r="F1266" t="n">
        <v>0</v>
      </c>
      <c r="G1266" s="16">
        <f>ROUND(MIN(B1266/12,650000)*12*0.0915+MIN(B1266/12,1390000)*12*(0.0504+0)+B1266*0.005,0)</f>
        <v/>
      </c>
      <c r="H1266" t="n">
        <v>0</v>
      </c>
      <c r="I1266" t="n">
        <v>0</v>
      </c>
      <c r="J1266" s="16">
        <f>IF(C1266=2026,IF(B1266&lt;741000,0,IF(B1266&lt;2191000,B1266-740000,IF(B1266&lt;2193000,1451000,IF(B1266&lt;2196000,1453000,IF(B1266&lt;2200000,1456000,IF(B1266&lt;3600000,ROUNDDOWN(B1266/4,-3)*2.8-80000,IF(B1266&lt;6600000,ROUNDDOWN(B1266/4,-3)*3.2-440000,IF(B1266&lt;8500000,ROUNDDOWN(B1266*0.9,0)-1100000,B1266-1950000)))))))),IF(B1266&lt;651000,0,IF(B1266&lt;1900000,B1266-650000,IF(B1266&lt;3600000,ROUNDDOWN(B1266/4,-3)*2.8-80000,IF(B1266&lt;6600000,ROUNDDOWN(B1266/4,-3)*3.2-440000,IF(B1266&lt;8500000,ROUNDDOWN(B1266*0.9,0)-1100000,B1266-1950000))))))</f>
        <v/>
      </c>
      <c r="K1266" s="16">
        <f>IF(J1266&gt;23500000,NA(),IF(C1266=2026,IF(J1266&lt;=4890000,1040000,IF(J1266&lt;=6550000,670000,620000)),IF(J1266&lt;=1320000,950000,IF(J1266&lt;=3360000,880000,IF(J1266&lt;=4890000,680000,IF(J1266&lt;=6550000,630000,580000))))))</f>
        <v/>
      </c>
      <c r="L1266" s="16">
        <f>IF(D1266=1,IF(J1266&lt;=9000000,380000,IF(J1266&lt;=9500000,260000,IF(J1266&lt;=10000000,130000,0))),0)</f>
        <v/>
      </c>
      <c r="M1266" s="16">
        <f>IF(D1266=1,IF(J1266&lt;=9000000,330000,IF(J1266&lt;=9500000,220000,IF(J1266&lt;=10000000,110000,0))),0)</f>
        <v/>
      </c>
      <c r="N1266" s="16">
        <f>IF(D1266=1,IF(J1266&lt;=9000000,50000,IF(J1266&lt;=9500000,40000,IF(J1266&lt;=10000000,20000,0))),0)</f>
        <v/>
      </c>
      <c r="O1266" s="16">
        <f>MAX(0,ROUNDDOWN(J1266-G1266-K1266-L1266-E1266*380000-F1266*630000-H1266,-3))</f>
        <v/>
      </c>
      <c r="P1266" s="16">
        <f>MAX(0,ROUNDDOWN(J1266-G1266-430000-M1266-E1266*330000-F1266*450000-I1266,-3))</f>
        <v/>
      </c>
      <c r="Q1266" s="16">
        <f>50000+N1266+E1266*50000+F1266*180000</f>
        <v/>
      </c>
      <c r="R1266" s="16">
        <f>IF(P1266&lt;=2000000,MIN(Q1266,P1266),MAX(Q1266-(P1266-2000000),50000))*0.05</f>
        <v/>
      </c>
      <c r="S1266" s="16">
        <f>MAX(0,P1266*0.1-R1266)</f>
        <v/>
      </c>
      <c r="T1266" s="16">
        <f>Q1266+MAX(0,K1266-480000)</f>
        <v/>
      </c>
      <c r="U1266" s="16">
        <f>P1266-T1266</f>
        <v/>
      </c>
      <c r="V1266" s="17">
        <f>IF(U1266&lt;0,0,LOOKUP(U1266,{0,1950001,3300001,6950001,9000001,18000001,40000001},{0.05,0.1,0.2,0.23,0.33,0.4,0.45}))</f>
        <v/>
      </c>
      <c r="W1266" s="18">
        <f>IF(U1266&lt;0,0.9,0.9-V1266*1.021)</f>
        <v/>
      </c>
      <c r="X1266" s="16">
        <f>ROUNDDOWN(S1266*0.2/W1266+2000,0)</f>
        <v/>
      </c>
      <c r="Y1266" s="17">
        <f>IF(O1266&lt;=0,0,LOOKUP(O1266,{0,1950001,3300001,6950001,9000001,18000001,40000001},{0.05,0.1,0.2,0.23,0.33,0.4,0.45}))</f>
        <v/>
      </c>
    </row>
    <row r="1267">
      <c r="A1267" t="inlineStr">
        <is>
          <t>1万円刻み</t>
        </is>
      </c>
      <c r="B1267" s="16">
        <f>'3_1万円刻み'!$A$196</f>
        <v/>
      </c>
      <c r="C1267" t="n">
        <v>2025</v>
      </c>
      <c r="D1267" t="n">
        <v>1</v>
      </c>
      <c r="E1267" t="n">
        <v>0</v>
      </c>
      <c r="F1267" t="n">
        <v>0</v>
      </c>
      <c r="G1267" s="16">
        <f>ROUND(MIN(B1267/12,650000)*12*0.0915+MIN(B1267/12,1390000)*12*(0.0504+0)+B1267*0.005,0)</f>
        <v/>
      </c>
      <c r="H1267" t="n">
        <v>0</v>
      </c>
      <c r="I1267" t="n">
        <v>0</v>
      </c>
      <c r="J1267" s="16">
        <f>IF(C1267=2026,IF(B1267&lt;741000,0,IF(B1267&lt;2191000,B1267-740000,IF(B1267&lt;2193000,1451000,IF(B1267&lt;2196000,1453000,IF(B1267&lt;2200000,1456000,IF(B1267&lt;3600000,ROUNDDOWN(B1267/4,-3)*2.8-80000,IF(B1267&lt;6600000,ROUNDDOWN(B1267/4,-3)*3.2-440000,IF(B1267&lt;8500000,ROUNDDOWN(B1267*0.9,0)-1100000,B1267-1950000)))))))),IF(B1267&lt;651000,0,IF(B1267&lt;1900000,B1267-650000,IF(B1267&lt;3600000,ROUNDDOWN(B1267/4,-3)*2.8-80000,IF(B1267&lt;6600000,ROUNDDOWN(B1267/4,-3)*3.2-440000,IF(B1267&lt;8500000,ROUNDDOWN(B1267*0.9,0)-1100000,B1267-1950000))))))</f>
        <v/>
      </c>
      <c r="K1267" s="16">
        <f>IF(J1267&gt;23500000,NA(),IF(C1267=2026,IF(J1267&lt;=4890000,1040000,IF(J1267&lt;=6550000,670000,620000)),IF(J1267&lt;=1320000,950000,IF(J1267&lt;=3360000,880000,IF(J1267&lt;=4890000,680000,IF(J1267&lt;=6550000,630000,580000))))))</f>
        <v/>
      </c>
      <c r="L1267" s="16">
        <f>IF(D1267=1,IF(J1267&lt;=9000000,380000,IF(J1267&lt;=9500000,260000,IF(J1267&lt;=10000000,130000,0))),0)</f>
        <v/>
      </c>
      <c r="M1267" s="16">
        <f>IF(D1267=1,IF(J1267&lt;=9000000,330000,IF(J1267&lt;=9500000,220000,IF(J1267&lt;=10000000,110000,0))),0)</f>
        <v/>
      </c>
      <c r="N1267" s="16">
        <f>IF(D1267=1,IF(J1267&lt;=9000000,50000,IF(J1267&lt;=9500000,40000,IF(J1267&lt;=10000000,20000,0))),0)</f>
        <v/>
      </c>
      <c r="O1267" s="16">
        <f>MAX(0,ROUNDDOWN(J1267-G1267-K1267-L1267-E1267*380000-F1267*630000-H1267,-3))</f>
        <v/>
      </c>
      <c r="P1267" s="16">
        <f>MAX(0,ROUNDDOWN(J1267-G1267-430000-M1267-E1267*330000-F1267*450000-I1267,-3))</f>
        <v/>
      </c>
      <c r="Q1267" s="16">
        <f>50000+N1267+E1267*50000+F1267*180000</f>
        <v/>
      </c>
      <c r="R1267" s="16">
        <f>IF(P1267&lt;=2000000,MIN(Q1267,P1267),MAX(Q1267-(P1267-2000000),50000))*0.05</f>
        <v/>
      </c>
      <c r="S1267" s="16">
        <f>MAX(0,P1267*0.1-R1267)</f>
        <v/>
      </c>
      <c r="T1267" s="16">
        <f>Q1267+MAX(0,K1267-480000)</f>
        <v/>
      </c>
      <c r="U1267" s="16">
        <f>P1267-T1267</f>
        <v/>
      </c>
      <c r="V1267" s="17">
        <f>IF(U1267&lt;0,0,LOOKUP(U1267,{0,1950001,3300001,6950001,9000001,18000001,40000001},{0.05,0.1,0.2,0.23,0.33,0.4,0.45}))</f>
        <v/>
      </c>
      <c r="W1267" s="18">
        <f>IF(U1267&lt;0,0.9,0.9-V1267*1.021)</f>
        <v/>
      </c>
      <c r="X1267" s="16">
        <f>ROUNDDOWN(S1267*0.2/W1267+2000,0)</f>
        <v/>
      </c>
      <c r="Y1267" s="17">
        <f>IF(O1267&lt;=0,0,LOOKUP(O1267,{0,1950001,3300001,6950001,9000001,18000001,40000001},{0.05,0.1,0.2,0.23,0.33,0.4,0.45}))</f>
        <v/>
      </c>
    </row>
    <row r="1268">
      <c r="A1268" t="inlineStr">
        <is>
          <t>1万円刻み</t>
        </is>
      </c>
      <c r="B1268" s="16">
        <f>'3_1万円刻み'!$A$196</f>
        <v/>
      </c>
      <c r="C1268" t="n">
        <v>2026</v>
      </c>
      <c r="D1268" t="n">
        <v>1</v>
      </c>
      <c r="E1268" t="n">
        <v>0</v>
      </c>
      <c r="F1268" t="n">
        <v>0</v>
      </c>
      <c r="G1268" s="16">
        <f>ROUND(MIN(B1268/12,650000)*12*0.0915+MIN(B1268/12,1390000)*12*(0.0504+0)+B1268*0.005,0)</f>
        <v/>
      </c>
      <c r="H1268" t="n">
        <v>0</v>
      </c>
      <c r="I1268" t="n">
        <v>0</v>
      </c>
      <c r="J1268" s="16">
        <f>IF(C1268=2026,IF(B1268&lt;741000,0,IF(B1268&lt;2191000,B1268-740000,IF(B1268&lt;2193000,1451000,IF(B1268&lt;2196000,1453000,IF(B1268&lt;2200000,1456000,IF(B1268&lt;3600000,ROUNDDOWN(B1268/4,-3)*2.8-80000,IF(B1268&lt;6600000,ROUNDDOWN(B1268/4,-3)*3.2-440000,IF(B1268&lt;8500000,ROUNDDOWN(B1268*0.9,0)-1100000,B1268-1950000)))))))),IF(B1268&lt;651000,0,IF(B1268&lt;1900000,B1268-650000,IF(B1268&lt;3600000,ROUNDDOWN(B1268/4,-3)*2.8-80000,IF(B1268&lt;6600000,ROUNDDOWN(B1268/4,-3)*3.2-440000,IF(B1268&lt;8500000,ROUNDDOWN(B1268*0.9,0)-1100000,B1268-1950000))))))</f>
        <v/>
      </c>
      <c r="K1268" s="16">
        <f>IF(J1268&gt;23500000,NA(),IF(C1268=2026,IF(J1268&lt;=4890000,1040000,IF(J1268&lt;=6550000,670000,620000)),IF(J1268&lt;=1320000,950000,IF(J1268&lt;=3360000,880000,IF(J1268&lt;=4890000,680000,IF(J1268&lt;=6550000,630000,580000))))))</f>
        <v/>
      </c>
      <c r="L1268" s="16">
        <f>IF(D1268=1,IF(J1268&lt;=9000000,380000,IF(J1268&lt;=9500000,260000,IF(J1268&lt;=10000000,130000,0))),0)</f>
        <v/>
      </c>
      <c r="M1268" s="16">
        <f>IF(D1268=1,IF(J1268&lt;=9000000,330000,IF(J1268&lt;=9500000,220000,IF(J1268&lt;=10000000,110000,0))),0)</f>
        <v/>
      </c>
      <c r="N1268" s="16">
        <f>IF(D1268=1,IF(J1268&lt;=9000000,50000,IF(J1268&lt;=9500000,40000,IF(J1268&lt;=10000000,20000,0))),0)</f>
        <v/>
      </c>
      <c r="O1268" s="16">
        <f>MAX(0,ROUNDDOWN(J1268-G1268-K1268-L1268-E1268*380000-F1268*630000-H1268,-3))</f>
        <v/>
      </c>
      <c r="P1268" s="16">
        <f>MAX(0,ROUNDDOWN(J1268-G1268-430000-M1268-E1268*330000-F1268*450000-I1268,-3))</f>
        <v/>
      </c>
      <c r="Q1268" s="16">
        <f>50000+N1268+E1268*50000+F1268*180000</f>
        <v/>
      </c>
      <c r="R1268" s="16">
        <f>IF(P1268&lt;=2000000,MIN(Q1268,P1268),MAX(Q1268-(P1268-2000000),50000))*0.05</f>
        <v/>
      </c>
      <c r="S1268" s="16">
        <f>MAX(0,P1268*0.1-R1268)</f>
        <v/>
      </c>
      <c r="T1268" s="16">
        <f>Q1268+MAX(0,K1268-480000)</f>
        <v/>
      </c>
      <c r="U1268" s="16">
        <f>P1268-T1268</f>
        <v/>
      </c>
      <c r="V1268" s="17">
        <f>IF(U1268&lt;0,0,LOOKUP(U1268,{0,1950001,3300001,6950001,9000001,18000001,40000001},{0.05,0.1,0.2,0.23,0.33,0.4,0.45}))</f>
        <v/>
      </c>
      <c r="W1268" s="18">
        <f>IF(U1268&lt;0,0.9,0.9-V1268*1.021)</f>
        <v/>
      </c>
      <c r="X1268" s="16">
        <f>ROUNDDOWN(S1268*0.2/W1268+2000,0)</f>
        <v/>
      </c>
      <c r="Y1268" s="17">
        <f>IF(O1268&lt;=0,0,LOOKUP(O1268,{0,1950001,3300001,6950001,9000001,18000001,40000001},{0.05,0.1,0.2,0.23,0.33,0.4,0.45}))</f>
        <v/>
      </c>
    </row>
    <row r="1269">
      <c r="A1269" t="inlineStr">
        <is>
          <t>1万円刻み</t>
        </is>
      </c>
      <c r="B1269" s="16">
        <f>'3_1万円刻み'!$A$197</f>
        <v/>
      </c>
      <c r="C1269" t="n">
        <v>2025</v>
      </c>
      <c r="D1269" t="n">
        <v>0</v>
      </c>
      <c r="E1269" t="n">
        <v>0</v>
      </c>
      <c r="F1269" t="n">
        <v>0</v>
      </c>
      <c r="G1269" s="16">
        <f>ROUND(MIN(B1269/12,650000)*12*0.0915+MIN(B1269/12,1390000)*12*(0.0504+0)+B1269*0.005,0)</f>
        <v/>
      </c>
      <c r="H1269" t="n">
        <v>0</v>
      </c>
      <c r="I1269" t="n">
        <v>0</v>
      </c>
      <c r="J1269" s="16">
        <f>IF(C1269=2026,IF(B1269&lt;741000,0,IF(B1269&lt;2191000,B1269-740000,IF(B1269&lt;2193000,1451000,IF(B1269&lt;2196000,1453000,IF(B1269&lt;2200000,1456000,IF(B1269&lt;3600000,ROUNDDOWN(B1269/4,-3)*2.8-80000,IF(B1269&lt;6600000,ROUNDDOWN(B1269/4,-3)*3.2-440000,IF(B1269&lt;8500000,ROUNDDOWN(B1269*0.9,0)-1100000,B1269-1950000)))))))),IF(B1269&lt;651000,0,IF(B1269&lt;1900000,B1269-650000,IF(B1269&lt;3600000,ROUNDDOWN(B1269/4,-3)*2.8-80000,IF(B1269&lt;6600000,ROUNDDOWN(B1269/4,-3)*3.2-440000,IF(B1269&lt;8500000,ROUNDDOWN(B1269*0.9,0)-1100000,B1269-1950000))))))</f>
        <v/>
      </c>
      <c r="K1269" s="16">
        <f>IF(J1269&gt;23500000,NA(),IF(C1269=2026,IF(J1269&lt;=4890000,1040000,IF(J1269&lt;=6550000,670000,620000)),IF(J1269&lt;=1320000,950000,IF(J1269&lt;=3360000,880000,IF(J1269&lt;=4890000,680000,IF(J1269&lt;=6550000,630000,580000))))))</f>
        <v/>
      </c>
      <c r="L1269" s="16">
        <f>IF(D1269=1,IF(J1269&lt;=9000000,380000,IF(J1269&lt;=9500000,260000,IF(J1269&lt;=10000000,130000,0))),0)</f>
        <v/>
      </c>
      <c r="M1269" s="16">
        <f>IF(D1269=1,IF(J1269&lt;=9000000,330000,IF(J1269&lt;=9500000,220000,IF(J1269&lt;=10000000,110000,0))),0)</f>
        <v/>
      </c>
      <c r="N1269" s="16">
        <f>IF(D1269=1,IF(J1269&lt;=9000000,50000,IF(J1269&lt;=9500000,40000,IF(J1269&lt;=10000000,20000,0))),0)</f>
        <v/>
      </c>
      <c r="O1269" s="16">
        <f>MAX(0,ROUNDDOWN(J1269-G1269-K1269-L1269-E1269*380000-F1269*630000-H1269,-3))</f>
        <v/>
      </c>
      <c r="P1269" s="16">
        <f>MAX(0,ROUNDDOWN(J1269-G1269-430000-M1269-E1269*330000-F1269*450000-I1269,-3))</f>
        <v/>
      </c>
      <c r="Q1269" s="16">
        <f>50000+N1269+E1269*50000+F1269*180000</f>
        <v/>
      </c>
      <c r="R1269" s="16">
        <f>IF(P1269&lt;=2000000,MIN(Q1269,P1269),MAX(Q1269-(P1269-2000000),50000))*0.05</f>
        <v/>
      </c>
      <c r="S1269" s="16">
        <f>MAX(0,P1269*0.1-R1269)</f>
        <v/>
      </c>
      <c r="T1269" s="16">
        <f>Q1269+MAX(0,K1269-480000)</f>
        <v/>
      </c>
      <c r="U1269" s="16">
        <f>P1269-T1269</f>
        <v/>
      </c>
      <c r="V1269" s="17">
        <f>IF(U1269&lt;0,0,LOOKUP(U1269,{0,1950001,3300001,6950001,9000001,18000001,40000001},{0.05,0.1,0.2,0.23,0.33,0.4,0.45}))</f>
        <v/>
      </c>
      <c r="W1269" s="18">
        <f>IF(U1269&lt;0,0.9,0.9-V1269*1.021)</f>
        <v/>
      </c>
      <c r="X1269" s="16">
        <f>ROUNDDOWN(S1269*0.2/W1269+2000,0)</f>
        <v/>
      </c>
      <c r="Y1269" s="17">
        <f>IF(O1269&lt;=0,0,LOOKUP(O1269,{0,1950001,3300001,6950001,9000001,18000001,40000001},{0.05,0.1,0.2,0.23,0.33,0.4,0.45}))</f>
        <v/>
      </c>
    </row>
    <row r="1270">
      <c r="A1270" t="inlineStr">
        <is>
          <t>1万円刻み</t>
        </is>
      </c>
      <c r="B1270" s="16">
        <f>'3_1万円刻み'!$A$197</f>
        <v/>
      </c>
      <c r="C1270" t="n">
        <v>2026</v>
      </c>
      <c r="D1270" t="n">
        <v>0</v>
      </c>
      <c r="E1270" t="n">
        <v>0</v>
      </c>
      <c r="F1270" t="n">
        <v>0</v>
      </c>
      <c r="G1270" s="16">
        <f>ROUND(MIN(B1270/12,650000)*12*0.0915+MIN(B1270/12,1390000)*12*(0.0504+0)+B1270*0.005,0)</f>
        <v/>
      </c>
      <c r="H1270" t="n">
        <v>0</v>
      </c>
      <c r="I1270" t="n">
        <v>0</v>
      </c>
      <c r="J1270" s="16">
        <f>IF(C1270=2026,IF(B1270&lt;741000,0,IF(B1270&lt;2191000,B1270-740000,IF(B1270&lt;2193000,1451000,IF(B1270&lt;2196000,1453000,IF(B1270&lt;2200000,1456000,IF(B1270&lt;3600000,ROUNDDOWN(B1270/4,-3)*2.8-80000,IF(B1270&lt;6600000,ROUNDDOWN(B1270/4,-3)*3.2-440000,IF(B1270&lt;8500000,ROUNDDOWN(B1270*0.9,0)-1100000,B1270-1950000)))))))),IF(B1270&lt;651000,0,IF(B1270&lt;1900000,B1270-650000,IF(B1270&lt;3600000,ROUNDDOWN(B1270/4,-3)*2.8-80000,IF(B1270&lt;6600000,ROUNDDOWN(B1270/4,-3)*3.2-440000,IF(B1270&lt;8500000,ROUNDDOWN(B1270*0.9,0)-1100000,B1270-1950000))))))</f>
        <v/>
      </c>
      <c r="K1270" s="16">
        <f>IF(J1270&gt;23500000,NA(),IF(C1270=2026,IF(J1270&lt;=4890000,1040000,IF(J1270&lt;=6550000,670000,620000)),IF(J1270&lt;=1320000,950000,IF(J1270&lt;=3360000,880000,IF(J1270&lt;=4890000,680000,IF(J1270&lt;=6550000,630000,580000))))))</f>
        <v/>
      </c>
      <c r="L1270" s="16">
        <f>IF(D1270=1,IF(J1270&lt;=9000000,380000,IF(J1270&lt;=9500000,260000,IF(J1270&lt;=10000000,130000,0))),0)</f>
        <v/>
      </c>
      <c r="M1270" s="16">
        <f>IF(D1270=1,IF(J1270&lt;=9000000,330000,IF(J1270&lt;=9500000,220000,IF(J1270&lt;=10000000,110000,0))),0)</f>
        <v/>
      </c>
      <c r="N1270" s="16">
        <f>IF(D1270=1,IF(J1270&lt;=9000000,50000,IF(J1270&lt;=9500000,40000,IF(J1270&lt;=10000000,20000,0))),0)</f>
        <v/>
      </c>
      <c r="O1270" s="16">
        <f>MAX(0,ROUNDDOWN(J1270-G1270-K1270-L1270-E1270*380000-F1270*630000-H1270,-3))</f>
        <v/>
      </c>
      <c r="P1270" s="16">
        <f>MAX(0,ROUNDDOWN(J1270-G1270-430000-M1270-E1270*330000-F1270*450000-I1270,-3))</f>
        <v/>
      </c>
      <c r="Q1270" s="16">
        <f>50000+N1270+E1270*50000+F1270*180000</f>
        <v/>
      </c>
      <c r="R1270" s="16">
        <f>IF(P1270&lt;=2000000,MIN(Q1270,P1270),MAX(Q1270-(P1270-2000000),50000))*0.05</f>
        <v/>
      </c>
      <c r="S1270" s="16">
        <f>MAX(0,P1270*0.1-R1270)</f>
        <v/>
      </c>
      <c r="T1270" s="16">
        <f>Q1270+MAX(0,K1270-480000)</f>
        <v/>
      </c>
      <c r="U1270" s="16">
        <f>P1270-T1270</f>
        <v/>
      </c>
      <c r="V1270" s="17">
        <f>IF(U1270&lt;0,0,LOOKUP(U1270,{0,1950001,3300001,6950001,9000001,18000001,40000001},{0.05,0.1,0.2,0.23,0.33,0.4,0.45}))</f>
        <v/>
      </c>
      <c r="W1270" s="18">
        <f>IF(U1270&lt;0,0.9,0.9-V1270*1.021)</f>
        <v/>
      </c>
      <c r="X1270" s="16">
        <f>ROUNDDOWN(S1270*0.2/W1270+2000,0)</f>
        <v/>
      </c>
      <c r="Y1270" s="17">
        <f>IF(O1270&lt;=0,0,LOOKUP(O1270,{0,1950001,3300001,6950001,9000001,18000001,40000001},{0.05,0.1,0.2,0.23,0.33,0.4,0.45}))</f>
        <v/>
      </c>
    </row>
    <row r="1271">
      <c r="A1271" t="inlineStr">
        <is>
          <t>1万円刻み</t>
        </is>
      </c>
      <c r="B1271" s="16">
        <f>'3_1万円刻み'!$A$197</f>
        <v/>
      </c>
      <c r="C1271" t="n">
        <v>2025</v>
      </c>
      <c r="D1271" t="n">
        <v>1</v>
      </c>
      <c r="E1271" t="n">
        <v>0</v>
      </c>
      <c r="F1271" t="n">
        <v>0</v>
      </c>
      <c r="G1271" s="16">
        <f>ROUND(MIN(B1271/12,650000)*12*0.0915+MIN(B1271/12,1390000)*12*(0.0504+0)+B1271*0.005,0)</f>
        <v/>
      </c>
      <c r="H1271" t="n">
        <v>0</v>
      </c>
      <c r="I1271" t="n">
        <v>0</v>
      </c>
      <c r="J1271" s="16">
        <f>IF(C1271=2026,IF(B1271&lt;741000,0,IF(B1271&lt;2191000,B1271-740000,IF(B1271&lt;2193000,1451000,IF(B1271&lt;2196000,1453000,IF(B1271&lt;2200000,1456000,IF(B1271&lt;3600000,ROUNDDOWN(B1271/4,-3)*2.8-80000,IF(B1271&lt;6600000,ROUNDDOWN(B1271/4,-3)*3.2-440000,IF(B1271&lt;8500000,ROUNDDOWN(B1271*0.9,0)-1100000,B1271-1950000)))))))),IF(B1271&lt;651000,0,IF(B1271&lt;1900000,B1271-650000,IF(B1271&lt;3600000,ROUNDDOWN(B1271/4,-3)*2.8-80000,IF(B1271&lt;6600000,ROUNDDOWN(B1271/4,-3)*3.2-440000,IF(B1271&lt;8500000,ROUNDDOWN(B1271*0.9,0)-1100000,B1271-1950000))))))</f>
        <v/>
      </c>
      <c r="K1271" s="16">
        <f>IF(J1271&gt;23500000,NA(),IF(C1271=2026,IF(J1271&lt;=4890000,1040000,IF(J1271&lt;=6550000,670000,620000)),IF(J1271&lt;=1320000,950000,IF(J1271&lt;=3360000,880000,IF(J1271&lt;=4890000,680000,IF(J1271&lt;=6550000,630000,580000))))))</f>
        <v/>
      </c>
      <c r="L1271" s="16">
        <f>IF(D1271=1,IF(J1271&lt;=9000000,380000,IF(J1271&lt;=9500000,260000,IF(J1271&lt;=10000000,130000,0))),0)</f>
        <v/>
      </c>
      <c r="M1271" s="16">
        <f>IF(D1271=1,IF(J1271&lt;=9000000,330000,IF(J1271&lt;=9500000,220000,IF(J1271&lt;=10000000,110000,0))),0)</f>
        <v/>
      </c>
      <c r="N1271" s="16">
        <f>IF(D1271=1,IF(J1271&lt;=9000000,50000,IF(J1271&lt;=9500000,40000,IF(J1271&lt;=10000000,20000,0))),0)</f>
        <v/>
      </c>
      <c r="O1271" s="16">
        <f>MAX(0,ROUNDDOWN(J1271-G1271-K1271-L1271-E1271*380000-F1271*630000-H1271,-3))</f>
        <v/>
      </c>
      <c r="P1271" s="16">
        <f>MAX(0,ROUNDDOWN(J1271-G1271-430000-M1271-E1271*330000-F1271*450000-I1271,-3))</f>
        <v/>
      </c>
      <c r="Q1271" s="16">
        <f>50000+N1271+E1271*50000+F1271*180000</f>
        <v/>
      </c>
      <c r="R1271" s="16">
        <f>IF(P1271&lt;=2000000,MIN(Q1271,P1271),MAX(Q1271-(P1271-2000000),50000))*0.05</f>
        <v/>
      </c>
      <c r="S1271" s="16">
        <f>MAX(0,P1271*0.1-R1271)</f>
        <v/>
      </c>
      <c r="T1271" s="16">
        <f>Q1271+MAX(0,K1271-480000)</f>
        <v/>
      </c>
      <c r="U1271" s="16">
        <f>P1271-T1271</f>
        <v/>
      </c>
      <c r="V1271" s="17">
        <f>IF(U1271&lt;0,0,LOOKUP(U1271,{0,1950001,3300001,6950001,9000001,18000001,40000001},{0.05,0.1,0.2,0.23,0.33,0.4,0.45}))</f>
        <v/>
      </c>
      <c r="W1271" s="18">
        <f>IF(U1271&lt;0,0.9,0.9-V1271*1.021)</f>
        <v/>
      </c>
      <c r="X1271" s="16">
        <f>ROUNDDOWN(S1271*0.2/W1271+2000,0)</f>
        <v/>
      </c>
      <c r="Y1271" s="17">
        <f>IF(O1271&lt;=0,0,LOOKUP(O1271,{0,1950001,3300001,6950001,9000001,18000001,40000001},{0.05,0.1,0.2,0.23,0.33,0.4,0.45}))</f>
        <v/>
      </c>
    </row>
    <row r="1272">
      <c r="A1272" t="inlineStr">
        <is>
          <t>1万円刻み</t>
        </is>
      </c>
      <c r="B1272" s="16">
        <f>'3_1万円刻み'!$A$197</f>
        <v/>
      </c>
      <c r="C1272" t="n">
        <v>2026</v>
      </c>
      <c r="D1272" t="n">
        <v>1</v>
      </c>
      <c r="E1272" t="n">
        <v>0</v>
      </c>
      <c r="F1272" t="n">
        <v>0</v>
      </c>
      <c r="G1272" s="16">
        <f>ROUND(MIN(B1272/12,650000)*12*0.0915+MIN(B1272/12,1390000)*12*(0.0504+0)+B1272*0.005,0)</f>
        <v/>
      </c>
      <c r="H1272" t="n">
        <v>0</v>
      </c>
      <c r="I1272" t="n">
        <v>0</v>
      </c>
      <c r="J1272" s="16">
        <f>IF(C1272=2026,IF(B1272&lt;741000,0,IF(B1272&lt;2191000,B1272-740000,IF(B1272&lt;2193000,1451000,IF(B1272&lt;2196000,1453000,IF(B1272&lt;2200000,1456000,IF(B1272&lt;3600000,ROUNDDOWN(B1272/4,-3)*2.8-80000,IF(B1272&lt;6600000,ROUNDDOWN(B1272/4,-3)*3.2-440000,IF(B1272&lt;8500000,ROUNDDOWN(B1272*0.9,0)-1100000,B1272-1950000)))))))),IF(B1272&lt;651000,0,IF(B1272&lt;1900000,B1272-650000,IF(B1272&lt;3600000,ROUNDDOWN(B1272/4,-3)*2.8-80000,IF(B1272&lt;6600000,ROUNDDOWN(B1272/4,-3)*3.2-440000,IF(B1272&lt;8500000,ROUNDDOWN(B1272*0.9,0)-1100000,B1272-1950000))))))</f>
        <v/>
      </c>
      <c r="K1272" s="16">
        <f>IF(J1272&gt;23500000,NA(),IF(C1272=2026,IF(J1272&lt;=4890000,1040000,IF(J1272&lt;=6550000,670000,620000)),IF(J1272&lt;=1320000,950000,IF(J1272&lt;=3360000,880000,IF(J1272&lt;=4890000,680000,IF(J1272&lt;=6550000,630000,580000))))))</f>
        <v/>
      </c>
      <c r="L1272" s="16">
        <f>IF(D1272=1,IF(J1272&lt;=9000000,380000,IF(J1272&lt;=9500000,260000,IF(J1272&lt;=10000000,130000,0))),0)</f>
        <v/>
      </c>
      <c r="M1272" s="16">
        <f>IF(D1272=1,IF(J1272&lt;=9000000,330000,IF(J1272&lt;=9500000,220000,IF(J1272&lt;=10000000,110000,0))),0)</f>
        <v/>
      </c>
      <c r="N1272" s="16">
        <f>IF(D1272=1,IF(J1272&lt;=9000000,50000,IF(J1272&lt;=9500000,40000,IF(J1272&lt;=10000000,20000,0))),0)</f>
        <v/>
      </c>
      <c r="O1272" s="16">
        <f>MAX(0,ROUNDDOWN(J1272-G1272-K1272-L1272-E1272*380000-F1272*630000-H1272,-3))</f>
        <v/>
      </c>
      <c r="P1272" s="16">
        <f>MAX(0,ROUNDDOWN(J1272-G1272-430000-M1272-E1272*330000-F1272*450000-I1272,-3))</f>
        <v/>
      </c>
      <c r="Q1272" s="16">
        <f>50000+N1272+E1272*50000+F1272*180000</f>
        <v/>
      </c>
      <c r="R1272" s="16">
        <f>IF(P1272&lt;=2000000,MIN(Q1272,P1272),MAX(Q1272-(P1272-2000000),50000))*0.05</f>
        <v/>
      </c>
      <c r="S1272" s="16">
        <f>MAX(0,P1272*0.1-R1272)</f>
        <v/>
      </c>
      <c r="T1272" s="16">
        <f>Q1272+MAX(0,K1272-480000)</f>
        <v/>
      </c>
      <c r="U1272" s="16">
        <f>P1272-T1272</f>
        <v/>
      </c>
      <c r="V1272" s="17">
        <f>IF(U1272&lt;0,0,LOOKUP(U1272,{0,1950001,3300001,6950001,9000001,18000001,40000001},{0.05,0.1,0.2,0.23,0.33,0.4,0.45}))</f>
        <v/>
      </c>
      <c r="W1272" s="18">
        <f>IF(U1272&lt;0,0.9,0.9-V1272*1.021)</f>
        <v/>
      </c>
      <c r="X1272" s="16">
        <f>ROUNDDOWN(S1272*0.2/W1272+2000,0)</f>
        <v/>
      </c>
      <c r="Y1272" s="17">
        <f>IF(O1272&lt;=0,0,LOOKUP(O1272,{0,1950001,3300001,6950001,9000001,18000001,40000001},{0.05,0.1,0.2,0.23,0.33,0.4,0.45}))</f>
        <v/>
      </c>
    </row>
    <row r="1273">
      <c r="A1273" t="inlineStr">
        <is>
          <t>1万円刻み</t>
        </is>
      </c>
      <c r="B1273" s="16">
        <f>'3_1万円刻み'!$A$198</f>
        <v/>
      </c>
      <c r="C1273" t="n">
        <v>2025</v>
      </c>
      <c r="D1273" t="n">
        <v>0</v>
      </c>
      <c r="E1273" t="n">
        <v>0</v>
      </c>
      <c r="F1273" t="n">
        <v>0</v>
      </c>
      <c r="G1273" s="16">
        <f>ROUND(MIN(B1273/12,650000)*12*0.0915+MIN(B1273/12,1390000)*12*(0.0504+0)+B1273*0.005,0)</f>
        <v/>
      </c>
      <c r="H1273" t="n">
        <v>0</v>
      </c>
      <c r="I1273" t="n">
        <v>0</v>
      </c>
      <c r="J1273" s="16">
        <f>IF(C1273=2026,IF(B1273&lt;741000,0,IF(B1273&lt;2191000,B1273-740000,IF(B1273&lt;2193000,1451000,IF(B1273&lt;2196000,1453000,IF(B1273&lt;2200000,1456000,IF(B1273&lt;3600000,ROUNDDOWN(B1273/4,-3)*2.8-80000,IF(B1273&lt;6600000,ROUNDDOWN(B1273/4,-3)*3.2-440000,IF(B1273&lt;8500000,ROUNDDOWN(B1273*0.9,0)-1100000,B1273-1950000)))))))),IF(B1273&lt;651000,0,IF(B1273&lt;1900000,B1273-650000,IF(B1273&lt;3600000,ROUNDDOWN(B1273/4,-3)*2.8-80000,IF(B1273&lt;6600000,ROUNDDOWN(B1273/4,-3)*3.2-440000,IF(B1273&lt;8500000,ROUNDDOWN(B1273*0.9,0)-1100000,B1273-1950000))))))</f>
        <v/>
      </c>
      <c r="K1273" s="16">
        <f>IF(J1273&gt;23500000,NA(),IF(C1273=2026,IF(J1273&lt;=4890000,1040000,IF(J1273&lt;=6550000,670000,620000)),IF(J1273&lt;=1320000,950000,IF(J1273&lt;=3360000,880000,IF(J1273&lt;=4890000,680000,IF(J1273&lt;=6550000,630000,580000))))))</f>
        <v/>
      </c>
      <c r="L1273" s="16">
        <f>IF(D1273=1,IF(J1273&lt;=9000000,380000,IF(J1273&lt;=9500000,260000,IF(J1273&lt;=10000000,130000,0))),0)</f>
        <v/>
      </c>
      <c r="M1273" s="16">
        <f>IF(D1273=1,IF(J1273&lt;=9000000,330000,IF(J1273&lt;=9500000,220000,IF(J1273&lt;=10000000,110000,0))),0)</f>
        <v/>
      </c>
      <c r="N1273" s="16">
        <f>IF(D1273=1,IF(J1273&lt;=9000000,50000,IF(J1273&lt;=9500000,40000,IF(J1273&lt;=10000000,20000,0))),0)</f>
        <v/>
      </c>
      <c r="O1273" s="16">
        <f>MAX(0,ROUNDDOWN(J1273-G1273-K1273-L1273-E1273*380000-F1273*630000-H1273,-3))</f>
        <v/>
      </c>
      <c r="P1273" s="16">
        <f>MAX(0,ROUNDDOWN(J1273-G1273-430000-M1273-E1273*330000-F1273*450000-I1273,-3))</f>
        <v/>
      </c>
      <c r="Q1273" s="16">
        <f>50000+N1273+E1273*50000+F1273*180000</f>
        <v/>
      </c>
      <c r="R1273" s="16">
        <f>IF(P1273&lt;=2000000,MIN(Q1273,P1273),MAX(Q1273-(P1273-2000000),50000))*0.05</f>
        <v/>
      </c>
      <c r="S1273" s="16">
        <f>MAX(0,P1273*0.1-R1273)</f>
        <v/>
      </c>
      <c r="T1273" s="16">
        <f>Q1273+MAX(0,K1273-480000)</f>
        <v/>
      </c>
      <c r="U1273" s="16">
        <f>P1273-T1273</f>
        <v/>
      </c>
      <c r="V1273" s="17">
        <f>IF(U1273&lt;0,0,LOOKUP(U1273,{0,1950001,3300001,6950001,9000001,18000001,40000001},{0.05,0.1,0.2,0.23,0.33,0.4,0.45}))</f>
        <v/>
      </c>
      <c r="W1273" s="18">
        <f>IF(U1273&lt;0,0.9,0.9-V1273*1.021)</f>
        <v/>
      </c>
      <c r="X1273" s="16">
        <f>ROUNDDOWN(S1273*0.2/W1273+2000,0)</f>
        <v/>
      </c>
      <c r="Y1273" s="17">
        <f>IF(O1273&lt;=0,0,LOOKUP(O1273,{0,1950001,3300001,6950001,9000001,18000001,40000001},{0.05,0.1,0.2,0.23,0.33,0.4,0.45}))</f>
        <v/>
      </c>
    </row>
    <row r="1274">
      <c r="A1274" t="inlineStr">
        <is>
          <t>1万円刻み</t>
        </is>
      </c>
      <c r="B1274" s="16">
        <f>'3_1万円刻み'!$A$198</f>
        <v/>
      </c>
      <c r="C1274" t="n">
        <v>2026</v>
      </c>
      <c r="D1274" t="n">
        <v>0</v>
      </c>
      <c r="E1274" t="n">
        <v>0</v>
      </c>
      <c r="F1274" t="n">
        <v>0</v>
      </c>
      <c r="G1274" s="16">
        <f>ROUND(MIN(B1274/12,650000)*12*0.0915+MIN(B1274/12,1390000)*12*(0.0504+0)+B1274*0.005,0)</f>
        <v/>
      </c>
      <c r="H1274" t="n">
        <v>0</v>
      </c>
      <c r="I1274" t="n">
        <v>0</v>
      </c>
      <c r="J1274" s="16">
        <f>IF(C1274=2026,IF(B1274&lt;741000,0,IF(B1274&lt;2191000,B1274-740000,IF(B1274&lt;2193000,1451000,IF(B1274&lt;2196000,1453000,IF(B1274&lt;2200000,1456000,IF(B1274&lt;3600000,ROUNDDOWN(B1274/4,-3)*2.8-80000,IF(B1274&lt;6600000,ROUNDDOWN(B1274/4,-3)*3.2-440000,IF(B1274&lt;8500000,ROUNDDOWN(B1274*0.9,0)-1100000,B1274-1950000)))))))),IF(B1274&lt;651000,0,IF(B1274&lt;1900000,B1274-650000,IF(B1274&lt;3600000,ROUNDDOWN(B1274/4,-3)*2.8-80000,IF(B1274&lt;6600000,ROUNDDOWN(B1274/4,-3)*3.2-440000,IF(B1274&lt;8500000,ROUNDDOWN(B1274*0.9,0)-1100000,B1274-1950000))))))</f>
        <v/>
      </c>
      <c r="K1274" s="16">
        <f>IF(J1274&gt;23500000,NA(),IF(C1274=2026,IF(J1274&lt;=4890000,1040000,IF(J1274&lt;=6550000,670000,620000)),IF(J1274&lt;=1320000,950000,IF(J1274&lt;=3360000,880000,IF(J1274&lt;=4890000,680000,IF(J1274&lt;=6550000,630000,580000))))))</f>
        <v/>
      </c>
      <c r="L1274" s="16">
        <f>IF(D1274=1,IF(J1274&lt;=9000000,380000,IF(J1274&lt;=9500000,260000,IF(J1274&lt;=10000000,130000,0))),0)</f>
        <v/>
      </c>
      <c r="M1274" s="16">
        <f>IF(D1274=1,IF(J1274&lt;=9000000,330000,IF(J1274&lt;=9500000,220000,IF(J1274&lt;=10000000,110000,0))),0)</f>
        <v/>
      </c>
      <c r="N1274" s="16">
        <f>IF(D1274=1,IF(J1274&lt;=9000000,50000,IF(J1274&lt;=9500000,40000,IF(J1274&lt;=10000000,20000,0))),0)</f>
        <v/>
      </c>
      <c r="O1274" s="16">
        <f>MAX(0,ROUNDDOWN(J1274-G1274-K1274-L1274-E1274*380000-F1274*630000-H1274,-3))</f>
        <v/>
      </c>
      <c r="P1274" s="16">
        <f>MAX(0,ROUNDDOWN(J1274-G1274-430000-M1274-E1274*330000-F1274*450000-I1274,-3))</f>
        <v/>
      </c>
      <c r="Q1274" s="16">
        <f>50000+N1274+E1274*50000+F1274*180000</f>
        <v/>
      </c>
      <c r="R1274" s="16">
        <f>IF(P1274&lt;=2000000,MIN(Q1274,P1274),MAX(Q1274-(P1274-2000000),50000))*0.05</f>
        <v/>
      </c>
      <c r="S1274" s="16">
        <f>MAX(0,P1274*0.1-R1274)</f>
        <v/>
      </c>
      <c r="T1274" s="16">
        <f>Q1274+MAX(0,K1274-480000)</f>
        <v/>
      </c>
      <c r="U1274" s="16">
        <f>P1274-T1274</f>
        <v/>
      </c>
      <c r="V1274" s="17">
        <f>IF(U1274&lt;0,0,LOOKUP(U1274,{0,1950001,3300001,6950001,9000001,18000001,40000001},{0.05,0.1,0.2,0.23,0.33,0.4,0.45}))</f>
        <v/>
      </c>
      <c r="W1274" s="18">
        <f>IF(U1274&lt;0,0.9,0.9-V1274*1.021)</f>
        <v/>
      </c>
      <c r="X1274" s="16">
        <f>ROUNDDOWN(S1274*0.2/W1274+2000,0)</f>
        <v/>
      </c>
      <c r="Y1274" s="17">
        <f>IF(O1274&lt;=0,0,LOOKUP(O1274,{0,1950001,3300001,6950001,9000001,18000001,40000001},{0.05,0.1,0.2,0.23,0.33,0.4,0.45}))</f>
        <v/>
      </c>
    </row>
    <row r="1275">
      <c r="A1275" t="inlineStr">
        <is>
          <t>1万円刻み</t>
        </is>
      </c>
      <c r="B1275" s="16">
        <f>'3_1万円刻み'!$A$198</f>
        <v/>
      </c>
      <c r="C1275" t="n">
        <v>2025</v>
      </c>
      <c r="D1275" t="n">
        <v>1</v>
      </c>
      <c r="E1275" t="n">
        <v>0</v>
      </c>
      <c r="F1275" t="n">
        <v>0</v>
      </c>
      <c r="G1275" s="16">
        <f>ROUND(MIN(B1275/12,650000)*12*0.0915+MIN(B1275/12,1390000)*12*(0.0504+0)+B1275*0.005,0)</f>
        <v/>
      </c>
      <c r="H1275" t="n">
        <v>0</v>
      </c>
      <c r="I1275" t="n">
        <v>0</v>
      </c>
      <c r="J1275" s="16">
        <f>IF(C1275=2026,IF(B1275&lt;741000,0,IF(B1275&lt;2191000,B1275-740000,IF(B1275&lt;2193000,1451000,IF(B1275&lt;2196000,1453000,IF(B1275&lt;2200000,1456000,IF(B1275&lt;3600000,ROUNDDOWN(B1275/4,-3)*2.8-80000,IF(B1275&lt;6600000,ROUNDDOWN(B1275/4,-3)*3.2-440000,IF(B1275&lt;8500000,ROUNDDOWN(B1275*0.9,0)-1100000,B1275-1950000)))))))),IF(B1275&lt;651000,0,IF(B1275&lt;1900000,B1275-650000,IF(B1275&lt;3600000,ROUNDDOWN(B1275/4,-3)*2.8-80000,IF(B1275&lt;6600000,ROUNDDOWN(B1275/4,-3)*3.2-440000,IF(B1275&lt;8500000,ROUNDDOWN(B1275*0.9,0)-1100000,B1275-1950000))))))</f>
        <v/>
      </c>
      <c r="K1275" s="16">
        <f>IF(J1275&gt;23500000,NA(),IF(C1275=2026,IF(J1275&lt;=4890000,1040000,IF(J1275&lt;=6550000,670000,620000)),IF(J1275&lt;=1320000,950000,IF(J1275&lt;=3360000,880000,IF(J1275&lt;=4890000,680000,IF(J1275&lt;=6550000,630000,580000))))))</f>
        <v/>
      </c>
      <c r="L1275" s="16">
        <f>IF(D1275=1,IF(J1275&lt;=9000000,380000,IF(J1275&lt;=9500000,260000,IF(J1275&lt;=10000000,130000,0))),0)</f>
        <v/>
      </c>
      <c r="M1275" s="16">
        <f>IF(D1275=1,IF(J1275&lt;=9000000,330000,IF(J1275&lt;=9500000,220000,IF(J1275&lt;=10000000,110000,0))),0)</f>
        <v/>
      </c>
      <c r="N1275" s="16">
        <f>IF(D1275=1,IF(J1275&lt;=9000000,50000,IF(J1275&lt;=9500000,40000,IF(J1275&lt;=10000000,20000,0))),0)</f>
        <v/>
      </c>
      <c r="O1275" s="16">
        <f>MAX(0,ROUNDDOWN(J1275-G1275-K1275-L1275-E1275*380000-F1275*630000-H1275,-3))</f>
        <v/>
      </c>
      <c r="P1275" s="16">
        <f>MAX(0,ROUNDDOWN(J1275-G1275-430000-M1275-E1275*330000-F1275*450000-I1275,-3))</f>
        <v/>
      </c>
      <c r="Q1275" s="16">
        <f>50000+N1275+E1275*50000+F1275*180000</f>
        <v/>
      </c>
      <c r="R1275" s="16">
        <f>IF(P1275&lt;=2000000,MIN(Q1275,P1275),MAX(Q1275-(P1275-2000000),50000))*0.05</f>
        <v/>
      </c>
      <c r="S1275" s="16">
        <f>MAX(0,P1275*0.1-R1275)</f>
        <v/>
      </c>
      <c r="T1275" s="16">
        <f>Q1275+MAX(0,K1275-480000)</f>
        <v/>
      </c>
      <c r="U1275" s="16">
        <f>P1275-T1275</f>
        <v/>
      </c>
      <c r="V1275" s="17">
        <f>IF(U1275&lt;0,0,LOOKUP(U1275,{0,1950001,3300001,6950001,9000001,18000001,40000001},{0.05,0.1,0.2,0.23,0.33,0.4,0.45}))</f>
        <v/>
      </c>
      <c r="W1275" s="18">
        <f>IF(U1275&lt;0,0.9,0.9-V1275*1.021)</f>
        <v/>
      </c>
      <c r="X1275" s="16">
        <f>ROUNDDOWN(S1275*0.2/W1275+2000,0)</f>
        <v/>
      </c>
      <c r="Y1275" s="17">
        <f>IF(O1275&lt;=0,0,LOOKUP(O1275,{0,1950001,3300001,6950001,9000001,18000001,40000001},{0.05,0.1,0.2,0.23,0.33,0.4,0.45}))</f>
        <v/>
      </c>
    </row>
    <row r="1276">
      <c r="A1276" t="inlineStr">
        <is>
          <t>1万円刻み</t>
        </is>
      </c>
      <c r="B1276" s="16">
        <f>'3_1万円刻み'!$A$198</f>
        <v/>
      </c>
      <c r="C1276" t="n">
        <v>2026</v>
      </c>
      <c r="D1276" t="n">
        <v>1</v>
      </c>
      <c r="E1276" t="n">
        <v>0</v>
      </c>
      <c r="F1276" t="n">
        <v>0</v>
      </c>
      <c r="G1276" s="16">
        <f>ROUND(MIN(B1276/12,650000)*12*0.0915+MIN(B1276/12,1390000)*12*(0.0504+0)+B1276*0.005,0)</f>
        <v/>
      </c>
      <c r="H1276" t="n">
        <v>0</v>
      </c>
      <c r="I1276" t="n">
        <v>0</v>
      </c>
      <c r="J1276" s="16">
        <f>IF(C1276=2026,IF(B1276&lt;741000,0,IF(B1276&lt;2191000,B1276-740000,IF(B1276&lt;2193000,1451000,IF(B1276&lt;2196000,1453000,IF(B1276&lt;2200000,1456000,IF(B1276&lt;3600000,ROUNDDOWN(B1276/4,-3)*2.8-80000,IF(B1276&lt;6600000,ROUNDDOWN(B1276/4,-3)*3.2-440000,IF(B1276&lt;8500000,ROUNDDOWN(B1276*0.9,0)-1100000,B1276-1950000)))))))),IF(B1276&lt;651000,0,IF(B1276&lt;1900000,B1276-650000,IF(B1276&lt;3600000,ROUNDDOWN(B1276/4,-3)*2.8-80000,IF(B1276&lt;6600000,ROUNDDOWN(B1276/4,-3)*3.2-440000,IF(B1276&lt;8500000,ROUNDDOWN(B1276*0.9,0)-1100000,B1276-1950000))))))</f>
        <v/>
      </c>
      <c r="K1276" s="16">
        <f>IF(J1276&gt;23500000,NA(),IF(C1276=2026,IF(J1276&lt;=4890000,1040000,IF(J1276&lt;=6550000,670000,620000)),IF(J1276&lt;=1320000,950000,IF(J1276&lt;=3360000,880000,IF(J1276&lt;=4890000,680000,IF(J1276&lt;=6550000,630000,580000))))))</f>
        <v/>
      </c>
      <c r="L1276" s="16">
        <f>IF(D1276=1,IF(J1276&lt;=9000000,380000,IF(J1276&lt;=9500000,260000,IF(J1276&lt;=10000000,130000,0))),0)</f>
        <v/>
      </c>
      <c r="M1276" s="16">
        <f>IF(D1276=1,IF(J1276&lt;=9000000,330000,IF(J1276&lt;=9500000,220000,IF(J1276&lt;=10000000,110000,0))),0)</f>
        <v/>
      </c>
      <c r="N1276" s="16">
        <f>IF(D1276=1,IF(J1276&lt;=9000000,50000,IF(J1276&lt;=9500000,40000,IF(J1276&lt;=10000000,20000,0))),0)</f>
        <v/>
      </c>
      <c r="O1276" s="16">
        <f>MAX(0,ROUNDDOWN(J1276-G1276-K1276-L1276-E1276*380000-F1276*630000-H1276,-3))</f>
        <v/>
      </c>
      <c r="P1276" s="16">
        <f>MAX(0,ROUNDDOWN(J1276-G1276-430000-M1276-E1276*330000-F1276*450000-I1276,-3))</f>
        <v/>
      </c>
      <c r="Q1276" s="16">
        <f>50000+N1276+E1276*50000+F1276*180000</f>
        <v/>
      </c>
      <c r="R1276" s="16">
        <f>IF(P1276&lt;=2000000,MIN(Q1276,P1276),MAX(Q1276-(P1276-2000000),50000))*0.05</f>
        <v/>
      </c>
      <c r="S1276" s="16">
        <f>MAX(0,P1276*0.1-R1276)</f>
        <v/>
      </c>
      <c r="T1276" s="16">
        <f>Q1276+MAX(0,K1276-480000)</f>
        <v/>
      </c>
      <c r="U1276" s="16">
        <f>P1276-T1276</f>
        <v/>
      </c>
      <c r="V1276" s="17">
        <f>IF(U1276&lt;0,0,LOOKUP(U1276,{0,1950001,3300001,6950001,9000001,18000001,40000001},{0.05,0.1,0.2,0.23,0.33,0.4,0.45}))</f>
        <v/>
      </c>
      <c r="W1276" s="18">
        <f>IF(U1276&lt;0,0.9,0.9-V1276*1.021)</f>
        <v/>
      </c>
      <c r="X1276" s="16">
        <f>ROUNDDOWN(S1276*0.2/W1276+2000,0)</f>
        <v/>
      </c>
      <c r="Y1276" s="17">
        <f>IF(O1276&lt;=0,0,LOOKUP(O1276,{0,1950001,3300001,6950001,9000001,18000001,40000001},{0.05,0.1,0.2,0.23,0.33,0.4,0.45}))</f>
        <v/>
      </c>
    </row>
    <row r="1277">
      <c r="A1277" t="inlineStr">
        <is>
          <t>1万円刻み</t>
        </is>
      </c>
      <c r="B1277" s="16">
        <f>'3_1万円刻み'!$A$199</f>
        <v/>
      </c>
      <c r="C1277" t="n">
        <v>2025</v>
      </c>
      <c r="D1277" t="n">
        <v>0</v>
      </c>
      <c r="E1277" t="n">
        <v>0</v>
      </c>
      <c r="F1277" t="n">
        <v>0</v>
      </c>
      <c r="G1277" s="16">
        <f>ROUND(MIN(B1277/12,650000)*12*0.0915+MIN(B1277/12,1390000)*12*(0.0504+0)+B1277*0.005,0)</f>
        <v/>
      </c>
      <c r="H1277" t="n">
        <v>0</v>
      </c>
      <c r="I1277" t="n">
        <v>0</v>
      </c>
      <c r="J1277" s="16">
        <f>IF(C1277=2026,IF(B1277&lt;741000,0,IF(B1277&lt;2191000,B1277-740000,IF(B1277&lt;2193000,1451000,IF(B1277&lt;2196000,1453000,IF(B1277&lt;2200000,1456000,IF(B1277&lt;3600000,ROUNDDOWN(B1277/4,-3)*2.8-80000,IF(B1277&lt;6600000,ROUNDDOWN(B1277/4,-3)*3.2-440000,IF(B1277&lt;8500000,ROUNDDOWN(B1277*0.9,0)-1100000,B1277-1950000)))))))),IF(B1277&lt;651000,0,IF(B1277&lt;1900000,B1277-650000,IF(B1277&lt;3600000,ROUNDDOWN(B1277/4,-3)*2.8-80000,IF(B1277&lt;6600000,ROUNDDOWN(B1277/4,-3)*3.2-440000,IF(B1277&lt;8500000,ROUNDDOWN(B1277*0.9,0)-1100000,B1277-1950000))))))</f>
        <v/>
      </c>
      <c r="K1277" s="16">
        <f>IF(J1277&gt;23500000,NA(),IF(C1277=2026,IF(J1277&lt;=4890000,1040000,IF(J1277&lt;=6550000,670000,620000)),IF(J1277&lt;=1320000,950000,IF(J1277&lt;=3360000,880000,IF(J1277&lt;=4890000,680000,IF(J1277&lt;=6550000,630000,580000))))))</f>
        <v/>
      </c>
      <c r="L1277" s="16">
        <f>IF(D1277=1,IF(J1277&lt;=9000000,380000,IF(J1277&lt;=9500000,260000,IF(J1277&lt;=10000000,130000,0))),0)</f>
        <v/>
      </c>
      <c r="M1277" s="16">
        <f>IF(D1277=1,IF(J1277&lt;=9000000,330000,IF(J1277&lt;=9500000,220000,IF(J1277&lt;=10000000,110000,0))),0)</f>
        <v/>
      </c>
      <c r="N1277" s="16">
        <f>IF(D1277=1,IF(J1277&lt;=9000000,50000,IF(J1277&lt;=9500000,40000,IF(J1277&lt;=10000000,20000,0))),0)</f>
        <v/>
      </c>
      <c r="O1277" s="16">
        <f>MAX(0,ROUNDDOWN(J1277-G1277-K1277-L1277-E1277*380000-F1277*630000-H1277,-3))</f>
        <v/>
      </c>
      <c r="P1277" s="16">
        <f>MAX(0,ROUNDDOWN(J1277-G1277-430000-M1277-E1277*330000-F1277*450000-I1277,-3))</f>
        <v/>
      </c>
      <c r="Q1277" s="16">
        <f>50000+N1277+E1277*50000+F1277*180000</f>
        <v/>
      </c>
      <c r="R1277" s="16">
        <f>IF(P1277&lt;=2000000,MIN(Q1277,P1277),MAX(Q1277-(P1277-2000000),50000))*0.05</f>
        <v/>
      </c>
      <c r="S1277" s="16">
        <f>MAX(0,P1277*0.1-R1277)</f>
        <v/>
      </c>
      <c r="T1277" s="16">
        <f>Q1277+MAX(0,K1277-480000)</f>
        <v/>
      </c>
      <c r="U1277" s="16">
        <f>P1277-T1277</f>
        <v/>
      </c>
      <c r="V1277" s="17">
        <f>IF(U1277&lt;0,0,LOOKUP(U1277,{0,1950001,3300001,6950001,9000001,18000001,40000001},{0.05,0.1,0.2,0.23,0.33,0.4,0.45}))</f>
        <v/>
      </c>
      <c r="W1277" s="18">
        <f>IF(U1277&lt;0,0.9,0.9-V1277*1.021)</f>
        <v/>
      </c>
      <c r="X1277" s="16">
        <f>ROUNDDOWN(S1277*0.2/W1277+2000,0)</f>
        <v/>
      </c>
      <c r="Y1277" s="17">
        <f>IF(O1277&lt;=0,0,LOOKUP(O1277,{0,1950001,3300001,6950001,9000001,18000001,40000001},{0.05,0.1,0.2,0.23,0.33,0.4,0.45}))</f>
        <v/>
      </c>
    </row>
    <row r="1278">
      <c r="A1278" t="inlineStr">
        <is>
          <t>1万円刻み</t>
        </is>
      </c>
      <c r="B1278" s="16">
        <f>'3_1万円刻み'!$A$199</f>
        <v/>
      </c>
      <c r="C1278" t="n">
        <v>2026</v>
      </c>
      <c r="D1278" t="n">
        <v>0</v>
      </c>
      <c r="E1278" t="n">
        <v>0</v>
      </c>
      <c r="F1278" t="n">
        <v>0</v>
      </c>
      <c r="G1278" s="16">
        <f>ROUND(MIN(B1278/12,650000)*12*0.0915+MIN(B1278/12,1390000)*12*(0.0504+0)+B1278*0.005,0)</f>
        <v/>
      </c>
      <c r="H1278" t="n">
        <v>0</v>
      </c>
      <c r="I1278" t="n">
        <v>0</v>
      </c>
      <c r="J1278" s="16">
        <f>IF(C1278=2026,IF(B1278&lt;741000,0,IF(B1278&lt;2191000,B1278-740000,IF(B1278&lt;2193000,1451000,IF(B1278&lt;2196000,1453000,IF(B1278&lt;2200000,1456000,IF(B1278&lt;3600000,ROUNDDOWN(B1278/4,-3)*2.8-80000,IF(B1278&lt;6600000,ROUNDDOWN(B1278/4,-3)*3.2-440000,IF(B1278&lt;8500000,ROUNDDOWN(B1278*0.9,0)-1100000,B1278-1950000)))))))),IF(B1278&lt;651000,0,IF(B1278&lt;1900000,B1278-650000,IF(B1278&lt;3600000,ROUNDDOWN(B1278/4,-3)*2.8-80000,IF(B1278&lt;6600000,ROUNDDOWN(B1278/4,-3)*3.2-440000,IF(B1278&lt;8500000,ROUNDDOWN(B1278*0.9,0)-1100000,B1278-1950000))))))</f>
        <v/>
      </c>
      <c r="K1278" s="16">
        <f>IF(J1278&gt;23500000,NA(),IF(C1278=2026,IF(J1278&lt;=4890000,1040000,IF(J1278&lt;=6550000,670000,620000)),IF(J1278&lt;=1320000,950000,IF(J1278&lt;=3360000,880000,IF(J1278&lt;=4890000,680000,IF(J1278&lt;=6550000,630000,580000))))))</f>
        <v/>
      </c>
      <c r="L1278" s="16">
        <f>IF(D1278=1,IF(J1278&lt;=9000000,380000,IF(J1278&lt;=9500000,260000,IF(J1278&lt;=10000000,130000,0))),0)</f>
        <v/>
      </c>
      <c r="M1278" s="16">
        <f>IF(D1278=1,IF(J1278&lt;=9000000,330000,IF(J1278&lt;=9500000,220000,IF(J1278&lt;=10000000,110000,0))),0)</f>
        <v/>
      </c>
      <c r="N1278" s="16">
        <f>IF(D1278=1,IF(J1278&lt;=9000000,50000,IF(J1278&lt;=9500000,40000,IF(J1278&lt;=10000000,20000,0))),0)</f>
        <v/>
      </c>
      <c r="O1278" s="16">
        <f>MAX(0,ROUNDDOWN(J1278-G1278-K1278-L1278-E1278*380000-F1278*630000-H1278,-3))</f>
        <v/>
      </c>
      <c r="P1278" s="16">
        <f>MAX(0,ROUNDDOWN(J1278-G1278-430000-M1278-E1278*330000-F1278*450000-I1278,-3))</f>
        <v/>
      </c>
      <c r="Q1278" s="16">
        <f>50000+N1278+E1278*50000+F1278*180000</f>
        <v/>
      </c>
      <c r="R1278" s="16">
        <f>IF(P1278&lt;=2000000,MIN(Q1278,P1278),MAX(Q1278-(P1278-2000000),50000))*0.05</f>
        <v/>
      </c>
      <c r="S1278" s="16">
        <f>MAX(0,P1278*0.1-R1278)</f>
        <v/>
      </c>
      <c r="T1278" s="16">
        <f>Q1278+MAX(0,K1278-480000)</f>
        <v/>
      </c>
      <c r="U1278" s="16">
        <f>P1278-T1278</f>
        <v/>
      </c>
      <c r="V1278" s="17">
        <f>IF(U1278&lt;0,0,LOOKUP(U1278,{0,1950001,3300001,6950001,9000001,18000001,40000001},{0.05,0.1,0.2,0.23,0.33,0.4,0.45}))</f>
        <v/>
      </c>
      <c r="W1278" s="18">
        <f>IF(U1278&lt;0,0.9,0.9-V1278*1.021)</f>
        <v/>
      </c>
      <c r="X1278" s="16">
        <f>ROUNDDOWN(S1278*0.2/W1278+2000,0)</f>
        <v/>
      </c>
      <c r="Y1278" s="17">
        <f>IF(O1278&lt;=0,0,LOOKUP(O1278,{0,1950001,3300001,6950001,9000001,18000001,40000001},{0.05,0.1,0.2,0.23,0.33,0.4,0.45}))</f>
        <v/>
      </c>
    </row>
    <row r="1279">
      <c r="A1279" t="inlineStr">
        <is>
          <t>1万円刻み</t>
        </is>
      </c>
      <c r="B1279" s="16">
        <f>'3_1万円刻み'!$A$199</f>
        <v/>
      </c>
      <c r="C1279" t="n">
        <v>2025</v>
      </c>
      <c r="D1279" t="n">
        <v>1</v>
      </c>
      <c r="E1279" t="n">
        <v>0</v>
      </c>
      <c r="F1279" t="n">
        <v>0</v>
      </c>
      <c r="G1279" s="16">
        <f>ROUND(MIN(B1279/12,650000)*12*0.0915+MIN(B1279/12,1390000)*12*(0.0504+0)+B1279*0.005,0)</f>
        <v/>
      </c>
      <c r="H1279" t="n">
        <v>0</v>
      </c>
      <c r="I1279" t="n">
        <v>0</v>
      </c>
      <c r="J1279" s="16">
        <f>IF(C1279=2026,IF(B1279&lt;741000,0,IF(B1279&lt;2191000,B1279-740000,IF(B1279&lt;2193000,1451000,IF(B1279&lt;2196000,1453000,IF(B1279&lt;2200000,1456000,IF(B1279&lt;3600000,ROUNDDOWN(B1279/4,-3)*2.8-80000,IF(B1279&lt;6600000,ROUNDDOWN(B1279/4,-3)*3.2-440000,IF(B1279&lt;8500000,ROUNDDOWN(B1279*0.9,0)-1100000,B1279-1950000)))))))),IF(B1279&lt;651000,0,IF(B1279&lt;1900000,B1279-650000,IF(B1279&lt;3600000,ROUNDDOWN(B1279/4,-3)*2.8-80000,IF(B1279&lt;6600000,ROUNDDOWN(B1279/4,-3)*3.2-440000,IF(B1279&lt;8500000,ROUNDDOWN(B1279*0.9,0)-1100000,B1279-1950000))))))</f>
        <v/>
      </c>
      <c r="K1279" s="16">
        <f>IF(J1279&gt;23500000,NA(),IF(C1279=2026,IF(J1279&lt;=4890000,1040000,IF(J1279&lt;=6550000,670000,620000)),IF(J1279&lt;=1320000,950000,IF(J1279&lt;=3360000,880000,IF(J1279&lt;=4890000,680000,IF(J1279&lt;=6550000,630000,580000))))))</f>
        <v/>
      </c>
      <c r="L1279" s="16">
        <f>IF(D1279=1,IF(J1279&lt;=9000000,380000,IF(J1279&lt;=9500000,260000,IF(J1279&lt;=10000000,130000,0))),0)</f>
        <v/>
      </c>
      <c r="M1279" s="16">
        <f>IF(D1279=1,IF(J1279&lt;=9000000,330000,IF(J1279&lt;=9500000,220000,IF(J1279&lt;=10000000,110000,0))),0)</f>
        <v/>
      </c>
      <c r="N1279" s="16">
        <f>IF(D1279=1,IF(J1279&lt;=9000000,50000,IF(J1279&lt;=9500000,40000,IF(J1279&lt;=10000000,20000,0))),0)</f>
        <v/>
      </c>
      <c r="O1279" s="16">
        <f>MAX(0,ROUNDDOWN(J1279-G1279-K1279-L1279-E1279*380000-F1279*630000-H1279,-3))</f>
        <v/>
      </c>
      <c r="P1279" s="16">
        <f>MAX(0,ROUNDDOWN(J1279-G1279-430000-M1279-E1279*330000-F1279*450000-I1279,-3))</f>
        <v/>
      </c>
      <c r="Q1279" s="16">
        <f>50000+N1279+E1279*50000+F1279*180000</f>
        <v/>
      </c>
      <c r="R1279" s="16">
        <f>IF(P1279&lt;=2000000,MIN(Q1279,P1279),MAX(Q1279-(P1279-2000000),50000))*0.05</f>
        <v/>
      </c>
      <c r="S1279" s="16">
        <f>MAX(0,P1279*0.1-R1279)</f>
        <v/>
      </c>
      <c r="T1279" s="16">
        <f>Q1279+MAX(0,K1279-480000)</f>
        <v/>
      </c>
      <c r="U1279" s="16">
        <f>P1279-T1279</f>
        <v/>
      </c>
      <c r="V1279" s="17">
        <f>IF(U1279&lt;0,0,LOOKUP(U1279,{0,1950001,3300001,6950001,9000001,18000001,40000001},{0.05,0.1,0.2,0.23,0.33,0.4,0.45}))</f>
        <v/>
      </c>
      <c r="W1279" s="18">
        <f>IF(U1279&lt;0,0.9,0.9-V1279*1.021)</f>
        <v/>
      </c>
      <c r="X1279" s="16">
        <f>ROUNDDOWN(S1279*0.2/W1279+2000,0)</f>
        <v/>
      </c>
      <c r="Y1279" s="17">
        <f>IF(O1279&lt;=0,0,LOOKUP(O1279,{0,1950001,3300001,6950001,9000001,18000001,40000001},{0.05,0.1,0.2,0.23,0.33,0.4,0.45}))</f>
        <v/>
      </c>
    </row>
    <row r="1280">
      <c r="A1280" t="inlineStr">
        <is>
          <t>1万円刻み</t>
        </is>
      </c>
      <c r="B1280" s="16">
        <f>'3_1万円刻み'!$A$199</f>
        <v/>
      </c>
      <c r="C1280" t="n">
        <v>2026</v>
      </c>
      <c r="D1280" t="n">
        <v>1</v>
      </c>
      <c r="E1280" t="n">
        <v>0</v>
      </c>
      <c r="F1280" t="n">
        <v>0</v>
      </c>
      <c r="G1280" s="16">
        <f>ROUND(MIN(B1280/12,650000)*12*0.0915+MIN(B1280/12,1390000)*12*(0.0504+0)+B1280*0.005,0)</f>
        <v/>
      </c>
      <c r="H1280" t="n">
        <v>0</v>
      </c>
      <c r="I1280" t="n">
        <v>0</v>
      </c>
      <c r="J1280" s="16">
        <f>IF(C1280=2026,IF(B1280&lt;741000,0,IF(B1280&lt;2191000,B1280-740000,IF(B1280&lt;2193000,1451000,IF(B1280&lt;2196000,1453000,IF(B1280&lt;2200000,1456000,IF(B1280&lt;3600000,ROUNDDOWN(B1280/4,-3)*2.8-80000,IF(B1280&lt;6600000,ROUNDDOWN(B1280/4,-3)*3.2-440000,IF(B1280&lt;8500000,ROUNDDOWN(B1280*0.9,0)-1100000,B1280-1950000)))))))),IF(B1280&lt;651000,0,IF(B1280&lt;1900000,B1280-650000,IF(B1280&lt;3600000,ROUNDDOWN(B1280/4,-3)*2.8-80000,IF(B1280&lt;6600000,ROUNDDOWN(B1280/4,-3)*3.2-440000,IF(B1280&lt;8500000,ROUNDDOWN(B1280*0.9,0)-1100000,B1280-1950000))))))</f>
        <v/>
      </c>
      <c r="K1280" s="16">
        <f>IF(J1280&gt;23500000,NA(),IF(C1280=2026,IF(J1280&lt;=4890000,1040000,IF(J1280&lt;=6550000,670000,620000)),IF(J1280&lt;=1320000,950000,IF(J1280&lt;=3360000,880000,IF(J1280&lt;=4890000,680000,IF(J1280&lt;=6550000,630000,580000))))))</f>
        <v/>
      </c>
      <c r="L1280" s="16">
        <f>IF(D1280=1,IF(J1280&lt;=9000000,380000,IF(J1280&lt;=9500000,260000,IF(J1280&lt;=10000000,130000,0))),0)</f>
        <v/>
      </c>
      <c r="M1280" s="16">
        <f>IF(D1280=1,IF(J1280&lt;=9000000,330000,IF(J1280&lt;=9500000,220000,IF(J1280&lt;=10000000,110000,0))),0)</f>
        <v/>
      </c>
      <c r="N1280" s="16">
        <f>IF(D1280=1,IF(J1280&lt;=9000000,50000,IF(J1280&lt;=9500000,40000,IF(J1280&lt;=10000000,20000,0))),0)</f>
        <v/>
      </c>
      <c r="O1280" s="16">
        <f>MAX(0,ROUNDDOWN(J1280-G1280-K1280-L1280-E1280*380000-F1280*630000-H1280,-3))</f>
        <v/>
      </c>
      <c r="P1280" s="16">
        <f>MAX(0,ROUNDDOWN(J1280-G1280-430000-M1280-E1280*330000-F1280*450000-I1280,-3))</f>
        <v/>
      </c>
      <c r="Q1280" s="16">
        <f>50000+N1280+E1280*50000+F1280*180000</f>
        <v/>
      </c>
      <c r="R1280" s="16">
        <f>IF(P1280&lt;=2000000,MIN(Q1280,P1280),MAX(Q1280-(P1280-2000000),50000))*0.05</f>
        <v/>
      </c>
      <c r="S1280" s="16">
        <f>MAX(0,P1280*0.1-R1280)</f>
        <v/>
      </c>
      <c r="T1280" s="16">
        <f>Q1280+MAX(0,K1280-480000)</f>
        <v/>
      </c>
      <c r="U1280" s="16">
        <f>P1280-T1280</f>
        <v/>
      </c>
      <c r="V1280" s="17">
        <f>IF(U1280&lt;0,0,LOOKUP(U1280,{0,1950001,3300001,6950001,9000001,18000001,40000001},{0.05,0.1,0.2,0.23,0.33,0.4,0.45}))</f>
        <v/>
      </c>
      <c r="W1280" s="18">
        <f>IF(U1280&lt;0,0.9,0.9-V1280*1.021)</f>
        <v/>
      </c>
      <c r="X1280" s="16">
        <f>ROUNDDOWN(S1280*0.2/W1280+2000,0)</f>
        <v/>
      </c>
      <c r="Y1280" s="17">
        <f>IF(O1280&lt;=0,0,LOOKUP(O1280,{0,1950001,3300001,6950001,9000001,18000001,40000001},{0.05,0.1,0.2,0.23,0.33,0.4,0.45}))</f>
        <v/>
      </c>
    </row>
    <row r="1281">
      <c r="A1281" t="inlineStr">
        <is>
          <t>1万円刻み</t>
        </is>
      </c>
      <c r="B1281" s="16">
        <f>'3_1万円刻み'!$A$200</f>
        <v/>
      </c>
      <c r="C1281" t="n">
        <v>2025</v>
      </c>
      <c r="D1281" t="n">
        <v>0</v>
      </c>
      <c r="E1281" t="n">
        <v>0</v>
      </c>
      <c r="F1281" t="n">
        <v>0</v>
      </c>
      <c r="G1281" s="16">
        <f>ROUND(MIN(B1281/12,650000)*12*0.0915+MIN(B1281/12,1390000)*12*(0.0504+0)+B1281*0.005,0)</f>
        <v/>
      </c>
      <c r="H1281" t="n">
        <v>0</v>
      </c>
      <c r="I1281" t="n">
        <v>0</v>
      </c>
      <c r="J1281" s="16">
        <f>IF(C1281=2026,IF(B1281&lt;741000,0,IF(B1281&lt;2191000,B1281-740000,IF(B1281&lt;2193000,1451000,IF(B1281&lt;2196000,1453000,IF(B1281&lt;2200000,1456000,IF(B1281&lt;3600000,ROUNDDOWN(B1281/4,-3)*2.8-80000,IF(B1281&lt;6600000,ROUNDDOWN(B1281/4,-3)*3.2-440000,IF(B1281&lt;8500000,ROUNDDOWN(B1281*0.9,0)-1100000,B1281-1950000)))))))),IF(B1281&lt;651000,0,IF(B1281&lt;1900000,B1281-650000,IF(B1281&lt;3600000,ROUNDDOWN(B1281/4,-3)*2.8-80000,IF(B1281&lt;6600000,ROUNDDOWN(B1281/4,-3)*3.2-440000,IF(B1281&lt;8500000,ROUNDDOWN(B1281*0.9,0)-1100000,B1281-1950000))))))</f>
        <v/>
      </c>
      <c r="K1281" s="16">
        <f>IF(J1281&gt;23500000,NA(),IF(C1281=2026,IF(J1281&lt;=4890000,1040000,IF(J1281&lt;=6550000,670000,620000)),IF(J1281&lt;=1320000,950000,IF(J1281&lt;=3360000,880000,IF(J1281&lt;=4890000,680000,IF(J1281&lt;=6550000,630000,580000))))))</f>
        <v/>
      </c>
      <c r="L1281" s="16">
        <f>IF(D1281=1,IF(J1281&lt;=9000000,380000,IF(J1281&lt;=9500000,260000,IF(J1281&lt;=10000000,130000,0))),0)</f>
        <v/>
      </c>
      <c r="M1281" s="16">
        <f>IF(D1281=1,IF(J1281&lt;=9000000,330000,IF(J1281&lt;=9500000,220000,IF(J1281&lt;=10000000,110000,0))),0)</f>
        <v/>
      </c>
      <c r="N1281" s="16">
        <f>IF(D1281=1,IF(J1281&lt;=9000000,50000,IF(J1281&lt;=9500000,40000,IF(J1281&lt;=10000000,20000,0))),0)</f>
        <v/>
      </c>
      <c r="O1281" s="16">
        <f>MAX(0,ROUNDDOWN(J1281-G1281-K1281-L1281-E1281*380000-F1281*630000-H1281,-3))</f>
        <v/>
      </c>
      <c r="P1281" s="16">
        <f>MAX(0,ROUNDDOWN(J1281-G1281-430000-M1281-E1281*330000-F1281*450000-I1281,-3))</f>
        <v/>
      </c>
      <c r="Q1281" s="16">
        <f>50000+N1281+E1281*50000+F1281*180000</f>
        <v/>
      </c>
      <c r="R1281" s="16">
        <f>IF(P1281&lt;=2000000,MIN(Q1281,P1281),MAX(Q1281-(P1281-2000000),50000))*0.05</f>
        <v/>
      </c>
      <c r="S1281" s="16">
        <f>MAX(0,P1281*0.1-R1281)</f>
        <v/>
      </c>
      <c r="T1281" s="16">
        <f>Q1281+MAX(0,K1281-480000)</f>
        <v/>
      </c>
      <c r="U1281" s="16">
        <f>P1281-T1281</f>
        <v/>
      </c>
      <c r="V1281" s="17">
        <f>IF(U1281&lt;0,0,LOOKUP(U1281,{0,1950001,3300001,6950001,9000001,18000001,40000001},{0.05,0.1,0.2,0.23,0.33,0.4,0.45}))</f>
        <v/>
      </c>
      <c r="W1281" s="18">
        <f>IF(U1281&lt;0,0.9,0.9-V1281*1.021)</f>
        <v/>
      </c>
      <c r="X1281" s="16">
        <f>ROUNDDOWN(S1281*0.2/W1281+2000,0)</f>
        <v/>
      </c>
      <c r="Y1281" s="17">
        <f>IF(O1281&lt;=0,0,LOOKUP(O1281,{0,1950001,3300001,6950001,9000001,18000001,40000001},{0.05,0.1,0.2,0.23,0.33,0.4,0.45}))</f>
        <v/>
      </c>
    </row>
    <row r="1282">
      <c r="A1282" t="inlineStr">
        <is>
          <t>1万円刻み</t>
        </is>
      </c>
      <c r="B1282" s="16">
        <f>'3_1万円刻み'!$A$200</f>
        <v/>
      </c>
      <c r="C1282" t="n">
        <v>2026</v>
      </c>
      <c r="D1282" t="n">
        <v>0</v>
      </c>
      <c r="E1282" t="n">
        <v>0</v>
      </c>
      <c r="F1282" t="n">
        <v>0</v>
      </c>
      <c r="G1282" s="16">
        <f>ROUND(MIN(B1282/12,650000)*12*0.0915+MIN(B1282/12,1390000)*12*(0.0504+0)+B1282*0.005,0)</f>
        <v/>
      </c>
      <c r="H1282" t="n">
        <v>0</v>
      </c>
      <c r="I1282" t="n">
        <v>0</v>
      </c>
      <c r="J1282" s="16">
        <f>IF(C1282=2026,IF(B1282&lt;741000,0,IF(B1282&lt;2191000,B1282-740000,IF(B1282&lt;2193000,1451000,IF(B1282&lt;2196000,1453000,IF(B1282&lt;2200000,1456000,IF(B1282&lt;3600000,ROUNDDOWN(B1282/4,-3)*2.8-80000,IF(B1282&lt;6600000,ROUNDDOWN(B1282/4,-3)*3.2-440000,IF(B1282&lt;8500000,ROUNDDOWN(B1282*0.9,0)-1100000,B1282-1950000)))))))),IF(B1282&lt;651000,0,IF(B1282&lt;1900000,B1282-650000,IF(B1282&lt;3600000,ROUNDDOWN(B1282/4,-3)*2.8-80000,IF(B1282&lt;6600000,ROUNDDOWN(B1282/4,-3)*3.2-440000,IF(B1282&lt;8500000,ROUNDDOWN(B1282*0.9,0)-1100000,B1282-1950000))))))</f>
        <v/>
      </c>
      <c r="K1282" s="16">
        <f>IF(J1282&gt;23500000,NA(),IF(C1282=2026,IF(J1282&lt;=4890000,1040000,IF(J1282&lt;=6550000,670000,620000)),IF(J1282&lt;=1320000,950000,IF(J1282&lt;=3360000,880000,IF(J1282&lt;=4890000,680000,IF(J1282&lt;=6550000,630000,580000))))))</f>
        <v/>
      </c>
      <c r="L1282" s="16">
        <f>IF(D1282=1,IF(J1282&lt;=9000000,380000,IF(J1282&lt;=9500000,260000,IF(J1282&lt;=10000000,130000,0))),0)</f>
        <v/>
      </c>
      <c r="M1282" s="16">
        <f>IF(D1282=1,IF(J1282&lt;=9000000,330000,IF(J1282&lt;=9500000,220000,IF(J1282&lt;=10000000,110000,0))),0)</f>
        <v/>
      </c>
      <c r="N1282" s="16">
        <f>IF(D1282=1,IF(J1282&lt;=9000000,50000,IF(J1282&lt;=9500000,40000,IF(J1282&lt;=10000000,20000,0))),0)</f>
        <v/>
      </c>
      <c r="O1282" s="16">
        <f>MAX(0,ROUNDDOWN(J1282-G1282-K1282-L1282-E1282*380000-F1282*630000-H1282,-3))</f>
        <v/>
      </c>
      <c r="P1282" s="16">
        <f>MAX(0,ROUNDDOWN(J1282-G1282-430000-M1282-E1282*330000-F1282*450000-I1282,-3))</f>
        <v/>
      </c>
      <c r="Q1282" s="16">
        <f>50000+N1282+E1282*50000+F1282*180000</f>
        <v/>
      </c>
      <c r="R1282" s="16">
        <f>IF(P1282&lt;=2000000,MIN(Q1282,P1282),MAX(Q1282-(P1282-2000000),50000))*0.05</f>
        <v/>
      </c>
      <c r="S1282" s="16">
        <f>MAX(0,P1282*0.1-R1282)</f>
        <v/>
      </c>
      <c r="T1282" s="16">
        <f>Q1282+MAX(0,K1282-480000)</f>
        <v/>
      </c>
      <c r="U1282" s="16">
        <f>P1282-T1282</f>
        <v/>
      </c>
      <c r="V1282" s="17">
        <f>IF(U1282&lt;0,0,LOOKUP(U1282,{0,1950001,3300001,6950001,9000001,18000001,40000001},{0.05,0.1,0.2,0.23,0.33,0.4,0.45}))</f>
        <v/>
      </c>
      <c r="W1282" s="18">
        <f>IF(U1282&lt;0,0.9,0.9-V1282*1.021)</f>
        <v/>
      </c>
      <c r="X1282" s="16">
        <f>ROUNDDOWN(S1282*0.2/W1282+2000,0)</f>
        <v/>
      </c>
      <c r="Y1282" s="17">
        <f>IF(O1282&lt;=0,0,LOOKUP(O1282,{0,1950001,3300001,6950001,9000001,18000001,40000001},{0.05,0.1,0.2,0.23,0.33,0.4,0.45}))</f>
        <v/>
      </c>
    </row>
    <row r="1283">
      <c r="A1283" t="inlineStr">
        <is>
          <t>1万円刻み</t>
        </is>
      </c>
      <c r="B1283" s="16">
        <f>'3_1万円刻み'!$A$200</f>
        <v/>
      </c>
      <c r="C1283" t="n">
        <v>2025</v>
      </c>
      <c r="D1283" t="n">
        <v>1</v>
      </c>
      <c r="E1283" t="n">
        <v>0</v>
      </c>
      <c r="F1283" t="n">
        <v>0</v>
      </c>
      <c r="G1283" s="16">
        <f>ROUND(MIN(B1283/12,650000)*12*0.0915+MIN(B1283/12,1390000)*12*(0.0504+0)+B1283*0.005,0)</f>
        <v/>
      </c>
      <c r="H1283" t="n">
        <v>0</v>
      </c>
      <c r="I1283" t="n">
        <v>0</v>
      </c>
      <c r="J1283" s="16">
        <f>IF(C1283=2026,IF(B1283&lt;741000,0,IF(B1283&lt;2191000,B1283-740000,IF(B1283&lt;2193000,1451000,IF(B1283&lt;2196000,1453000,IF(B1283&lt;2200000,1456000,IF(B1283&lt;3600000,ROUNDDOWN(B1283/4,-3)*2.8-80000,IF(B1283&lt;6600000,ROUNDDOWN(B1283/4,-3)*3.2-440000,IF(B1283&lt;8500000,ROUNDDOWN(B1283*0.9,0)-1100000,B1283-1950000)))))))),IF(B1283&lt;651000,0,IF(B1283&lt;1900000,B1283-650000,IF(B1283&lt;3600000,ROUNDDOWN(B1283/4,-3)*2.8-80000,IF(B1283&lt;6600000,ROUNDDOWN(B1283/4,-3)*3.2-440000,IF(B1283&lt;8500000,ROUNDDOWN(B1283*0.9,0)-1100000,B1283-1950000))))))</f>
        <v/>
      </c>
      <c r="K1283" s="16">
        <f>IF(J1283&gt;23500000,NA(),IF(C1283=2026,IF(J1283&lt;=4890000,1040000,IF(J1283&lt;=6550000,670000,620000)),IF(J1283&lt;=1320000,950000,IF(J1283&lt;=3360000,880000,IF(J1283&lt;=4890000,680000,IF(J1283&lt;=6550000,630000,580000))))))</f>
        <v/>
      </c>
      <c r="L1283" s="16">
        <f>IF(D1283=1,IF(J1283&lt;=9000000,380000,IF(J1283&lt;=9500000,260000,IF(J1283&lt;=10000000,130000,0))),0)</f>
        <v/>
      </c>
      <c r="M1283" s="16">
        <f>IF(D1283=1,IF(J1283&lt;=9000000,330000,IF(J1283&lt;=9500000,220000,IF(J1283&lt;=10000000,110000,0))),0)</f>
        <v/>
      </c>
      <c r="N1283" s="16">
        <f>IF(D1283=1,IF(J1283&lt;=9000000,50000,IF(J1283&lt;=9500000,40000,IF(J1283&lt;=10000000,20000,0))),0)</f>
        <v/>
      </c>
      <c r="O1283" s="16">
        <f>MAX(0,ROUNDDOWN(J1283-G1283-K1283-L1283-E1283*380000-F1283*630000-H1283,-3))</f>
        <v/>
      </c>
      <c r="P1283" s="16">
        <f>MAX(0,ROUNDDOWN(J1283-G1283-430000-M1283-E1283*330000-F1283*450000-I1283,-3))</f>
        <v/>
      </c>
      <c r="Q1283" s="16">
        <f>50000+N1283+E1283*50000+F1283*180000</f>
        <v/>
      </c>
      <c r="R1283" s="16">
        <f>IF(P1283&lt;=2000000,MIN(Q1283,P1283),MAX(Q1283-(P1283-2000000),50000))*0.05</f>
        <v/>
      </c>
      <c r="S1283" s="16">
        <f>MAX(0,P1283*0.1-R1283)</f>
        <v/>
      </c>
      <c r="T1283" s="16">
        <f>Q1283+MAX(0,K1283-480000)</f>
        <v/>
      </c>
      <c r="U1283" s="16">
        <f>P1283-T1283</f>
        <v/>
      </c>
      <c r="V1283" s="17">
        <f>IF(U1283&lt;0,0,LOOKUP(U1283,{0,1950001,3300001,6950001,9000001,18000001,40000001},{0.05,0.1,0.2,0.23,0.33,0.4,0.45}))</f>
        <v/>
      </c>
      <c r="W1283" s="18">
        <f>IF(U1283&lt;0,0.9,0.9-V1283*1.021)</f>
        <v/>
      </c>
      <c r="X1283" s="16">
        <f>ROUNDDOWN(S1283*0.2/W1283+2000,0)</f>
        <v/>
      </c>
      <c r="Y1283" s="17">
        <f>IF(O1283&lt;=0,0,LOOKUP(O1283,{0,1950001,3300001,6950001,9000001,18000001,40000001},{0.05,0.1,0.2,0.23,0.33,0.4,0.45}))</f>
        <v/>
      </c>
    </row>
    <row r="1284">
      <c r="A1284" t="inlineStr">
        <is>
          <t>1万円刻み</t>
        </is>
      </c>
      <c r="B1284" s="16">
        <f>'3_1万円刻み'!$A$200</f>
        <v/>
      </c>
      <c r="C1284" t="n">
        <v>2026</v>
      </c>
      <c r="D1284" t="n">
        <v>1</v>
      </c>
      <c r="E1284" t="n">
        <v>0</v>
      </c>
      <c r="F1284" t="n">
        <v>0</v>
      </c>
      <c r="G1284" s="16">
        <f>ROUND(MIN(B1284/12,650000)*12*0.0915+MIN(B1284/12,1390000)*12*(0.0504+0)+B1284*0.005,0)</f>
        <v/>
      </c>
      <c r="H1284" t="n">
        <v>0</v>
      </c>
      <c r="I1284" t="n">
        <v>0</v>
      </c>
      <c r="J1284" s="16">
        <f>IF(C1284=2026,IF(B1284&lt;741000,0,IF(B1284&lt;2191000,B1284-740000,IF(B1284&lt;2193000,1451000,IF(B1284&lt;2196000,1453000,IF(B1284&lt;2200000,1456000,IF(B1284&lt;3600000,ROUNDDOWN(B1284/4,-3)*2.8-80000,IF(B1284&lt;6600000,ROUNDDOWN(B1284/4,-3)*3.2-440000,IF(B1284&lt;8500000,ROUNDDOWN(B1284*0.9,0)-1100000,B1284-1950000)))))))),IF(B1284&lt;651000,0,IF(B1284&lt;1900000,B1284-650000,IF(B1284&lt;3600000,ROUNDDOWN(B1284/4,-3)*2.8-80000,IF(B1284&lt;6600000,ROUNDDOWN(B1284/4,-3)*3.2-440000,IF(B1284&lt;8500000,ROUNDDOWN(B1284*0.9,0)-1100000,B1284-1950000))))))</f>
        <v/>
      </c>
      <c r="K1284" s="16">
        <f>IF(J1284&gt;23500000,NA(),IF(C1284=2026,IF(J1284&lt;=4890000,1040000,IF(J1284&lt;=6550000,670000,620000)),IF(J1284&lt;=1320000,950000,IF(J1284&lt;=3360000,880000,IF(J1284&lt;=4890000,680000,IF(J1284&lt;=6550000,630000,580000))))))</f>
        <v/>
      </c>
      <c r="L1284" s="16">
        <f>IF(D1284=1,IF(J1284&lt;=9000000,380000,IF(J1284&lt;=9500000,260000,IF(J1284&lt;=10000000,130000,0))),0)</f>
        <v/>
      </c>
      <c r="M1284" s="16">
        <f>IF(D1284=1,IF(J1284&lt;=9000000,330000,IF(J1284&lt;=9500000,220000,IF(J1284&lt;=10000000,110000,0))),0)</f>
        <v/>
      </c>
      <c r="N1284" s="16">
        <f>IF(D1284=1,IF(J1284&lt;=9000000,50000,IF(J1284&lt;=9500000,40000,IF(J1284&lt;=10000000,20000,0))),0)</f>
        <v/>
      </c>
      <c r="O1284" s="16">
        <f>MAX(0,ROUNDDOWN(J1284-G1284-K1284-L1284-E1284*380000-F1284*630000-H1284,-3))</f>
        <v/>
      </c>
      <c r="P1284" s="16">
        <f>MAX(0,ROUNDDOWN(J1284-G1284-430000-M1284-E1284*330000-F1284*450000-I1284,-3))</f>
        <v/>
      </c>
      <c r="Q1284" s="16">
        <f>50000+N1284+E1284*50000+F1284*180000</f>
        <v/>
      </c>
      <c r="R1284" s="16">
        <f>IF(P1284&lt;=2000000,MIN(Q1284,P1284),MAX(Q1284-(P1284-2000000),50000))*0.05</f>
        <v/>
      </c>
      <c r="S1284" s="16">
        <f>MAX(0,P1284*0.1-R1284)</f>
        <v/>
      </c>
      <c r="T1284" s="16">
        <f>Q1284+MAX(0,K1284-480000)</f>
        <v/>
      </c>
      <c r="U1284" s="16">
        <f>P1284-T1284</f>
        <v/>
      </c>
      <c r="V1284" s="17">
        <f>IF(U1284&lt;0,0,LOOKUP(U1284,{0,1950001,3300001,6950001,9000001,18000001,40000001},{0.05,0.1,0.2,0.23,0.33,0.4,0.45}))</f>
        <v/>
      </c>
      <c r="W1284" s="18">
        <f>IF(U1284&lt;0,0.9,0.9-V1284*1.021)</f>
        <v/>
      </c>
      <c r="X1284" s="16">
        <f>ROUNDDOWN(S1284*0.2/W1284+2000,0)</f>
        <v/>
      </c>
      <c r="Y1284" s="17">
        <f>IF(O1284&lt;=0,0,LOOKUP(O1284,{0,1950001,3300001,6950001,9000001,18000001,40000001},{0.05,0.1,0.2,0.23,0.33,0.4,0.45}))</f>
        <v/>
      </c>
    </row>
    <row r="1285">
      <c r="A1285" t="inlineStr">
        <is>
          <t>1万円刻み</t>
        </is>
      </c>
      <c r="B1285" s="16">
        <f>'3_1万円刻み'!$A$201</f>
        <v/>
      </c>
      <c r="C1285" t="n">
        <v>2025</v>
      </c>
      <c r="D1285" t="n">
        <v>0</v>
      </c>
      <c r="E1285" t="n">
        <v>0</v>
      </c>
      <c r="F1285" t="n">
        <v>0</v>
      </c>
      <c r="G1285" s="16">
        <f>ROUND(MIN(B1285/12,650000)*12*0.0915+MIN(B1285/12,1390000)*12*(0.0504+0)+B1285*0.005,0)</f>
        <v/>
      </c>
      <c r="H1285" t="n">
        <v>0</v>
      </c>
      <c r="I1285" t="n">
        <v>0</v>
      </c>
      <c r="J1285" s="16">
        <f>IF(C1285=2026,IF(B1285&lt;741000,0,IF(B1285&lt;2191000,B1285-740000,IF(B1285&lt;2193000,1451000,IF(B1285&lt;2196000,1453000,IF(B1285&lt;2200000,1456000,IF(B1285&lt;3600000,ROUNDDOWN(B1285/4,-3)*2.8-80000,IF(B1285&lt;6600000,ROUNDDOWN(B1285/4,-3)*3.2-440000,IF(B1285&lt;8500000,ROUNDDOWN(B1285*0.9,0)-1100000,B1285-1950000)))))))),IF(B1285&lt;651000,0,IF(B1285&lt;1900000,B1285-650000,IF(B1285&lt;3600000,ROUNDDOWN(B1285/4,-3)*2.8-80000,IF(B1285&lt;6600000,ROUNDDOWN(B1285/4,-3)*3.2-440000,IF(B1285&lt;8500000,ROUNDDOWN(B1285*0.9,0)-1100000,B1285-1950000))))))</f>
        <v/>
      </c>
      <c r="K1285" s="16">
        <f>IF(J1285&gt;23500000,NA(),IF(C1285=2026,IF(J1285&lt;=4890000,1040000,IF(J1285&lt;=6550000,670000,620000)),IF(J1285&lt;=1320000,950000,IF(J1285&lt;=3360000,880000,IF(J1285&lt;=4890000,680000,IF(J1285&lt;=6550000,630000,580000))))))</f>
        <v/>
      </c>
      <c r="L1285" s="16">
        <f>IF(D1285=1,IF(J1285&lt;=9000000,380000,IF(J1285&lt;=9500000,260000,IF(J1285&lt;=10000000,130000,0))),0)</f>
        <v/>
      </c>
      <c r="M1285" s="16">
        <f>IF(D1285=1,IF(J1285&lt;=9000000,330000,IF(J1285&lt;=9500000,220000,IF(J1285&lt;=10000000,110000,0))),0)</f>
        <v/>
      </c>
      <c r="N1285" s="16">
        <f>IF(D1285=1,IF(J1285&lt;=9000000,50000,IF(J1285&lt;=9500000,40000,IF(J1285&lt;=10000000,20000,0))),0)</f>
        <v/>
      </c>
      <c r="O1285" s="16">
        <f>MAX(0,ROUNDDOWN(J1285-G1285-K1285-L1285-E1285*380000-F1285*630000-H1285,-3))</f>
        <v/>
      </c>
      <c r="P1285" s="16">
        <f>MAX(0,ROUNDDOWN(J1285-G1285-430000-M1285-E1285*330000-F1285*450000-I1285,-3))</f>
        <v/>
      </c>
      <c r="Q1285" s="16">
        <f>50000+N1285+E1285*50000+F1285*180000</f>
        <v/>
      </c>
      <c r="R1285" s="16">
        <f>IF(P1285&lt;=2000000,MIN(Q1285,P1285),MAX(Q1285-(P1285-2000000),50000))*0.05</f>
        <v/>
      </c>
      <c r="S1285" s="16">
        <f>MAX(0,P1285*0.1-R1285)</f>
        <v/>
      </c>
      <c r="T1285" s="16">
        <f>Q1285+MAX(0,K1285-480000)</f>
        <v/>
      </c>
      <c r="U1285" s="16">
        <f>P1285-T1285</f>
        <v/>
      </c>
      <c r="V1285" s="17">
        <f>IF(U1285&lt;0,0,LOOKUP(U1285,{0,1950001,3300001,6950001,9000001,18000001,40000001},{0.05,0.1,0.2,0.23,0.33,0.4,0.45}))</f>
        <v/>
      </c>
      <c r="W1285" s="18">
        <f>IF(U1285&lt;0,0.9,0.9-V1285*1.021)</f>
        <v/>
      </c>
      <c r="X1285" s="16">
        <f>ROUNDDOWN(S1285*0.2/W1285+2000,0)</f>
        <v/>
      </c>
      <c r="Y1285" s="17">
        <f>IF(O1285&lt;=0,0,LOOKUP(O1285,{0,1950001,3300001,6950001,9000001,18000001,40000001},{0.05,0.1,0.2,0.23,0.33,0.4,0.45}))</f>
        <v/>
      </c>
    </row>
    <row r="1286">
      <c r="A1286" t="inlineStr">
        <is>
          <t>1万円刻み</t>
        </is>
      </c>
      <c r="B1286" s="16">
        <f>'3_1万円刻み'!$A$201</f>
        <v/>
      </c>
      <c r="C1286" t="n">
        <v>2026</v>
      </c>
      <c r="D1286" t="n">
        <v>0</v>
      </c>
      <c r="E1286" t="n">
        <v>0</v>
      </c>
      <c r="F1286" t="n">
        <v>0</v>
      </c>
      <c r="G1286" s="16">
        <f>ROUND(MIN(B1286/12,650000)*12*0.0915+MIN(B1286/12,1390000)*12*(0.0504+0)+B1286*0.005,0)</f>
        <v/>
      </c>
      <c r="H1286" t="n">
        <v>0</v>
      </c>
      <c r="I1286" t="n">
        <v>0</v>
      </c>
      <c r="J1286" s="16">
        <f>IF(C1286=2026,IF(B1286&lt;741000,0,IF(B1286&lt;2191000,B1286-740000,IF(B1286&lt;2193000,1451000,IF(B1286&lt;2196000,1453000,IF(B1286&lt;2200000,1456000,IF(B1286&lt;3600000,ROUNDDOWN(B1286/4,-3)*2.8-80000,IF(B1286&lt;6600000,ROUNDDOWN(B1286/4,-3)*3.2-440000,IF(B1286&lt;8500000,ROUNDDOWN(B1286*0.9,0)-1100000,B1286-1950000)))))))),IF(B1286&lt;651000,0,IF(B1286&lt;1900000,B1286-650000,IF(B1286&lt;3600000,ROUNDDOWN(B1286/4,-3)*2.8-80000,IF(B1286&lt;6600000,ROUNDDOWN(B1286/4,-3)*3.2-440000,IF(B1286&lt;8500000,ROUNDDOWN(B1286*0.9,0)-1100000,B1286-1950000))))))</f>
        <v/>
      </c>
      <c r="K1286" s="16">
        <f>IF(J1286&gt;23500000,NA(),IF(C1286=2026,IF(J1286&lt;=4890000,1040000,IF(J1286&lt;=6550000,670000,620000)),IF(J1286&lt;=1320000,950000,IF(J1286&lt;=3360000,880000,IF(J1286&lt;=4890000,680000,IF(J1286&lt;=6550000,630000,580000))))))</f>
        <v/>
      </c>
      <c r="L1286" s="16">
        <f>IF(D1286=1,IF(J1286&lt;=9000000,380000,IF(J1286&lt;=9500000,260000,IF(J1286&lt;=10000000,130000,0))),0)</f>
        <v/>
      </c>
      <c r="M1286" s="16">
        <f>IF(D1286=1,IF(J1286&lt;=9000000,330000,IF(J1286&lt;=9500000,220000,IF(J1286&lt;=10000000,110000,0))),0)</f>
        <v/>
      </c>
      <c r="N1286" s="16">
        <f>IF(D1286=1,IF(J1286&lt;=9000000,50000,IF(J1286&lt;=9500000,40000,IF(J1286&lt;=10000000,20000,0))),0)</f>
        <v/>
      </c>
      <c r="O1286" s="16">
        <f>MAX(0,ROUNDDOWN(J1286-G1286-K1286-L1286-E1286*380000-F1286*630000-H1286,-3))</f>
        <v/>
      </c>
      <c r="P1286" s="16">
        <f>MAX(0,ROUNDDOWN(J1286-G1286-430000-M1286-E1286*330000-F1286*450000-I1286,-3))</f>
        <v/>
      </c>
      <c r="Q1286" s="16">
        <f>50000+N1286+E1286*50000+F1286*180000</f>
        <v/>
      </c>
      <c r="R1286" s="16">
        <f>IF(P1286&lt;=2000000,MIN(Q1286,P1286),MAX(Q1286-(P1286-2000000),50000))*0.05</f>
        <v/>
      </c>
      <c r="S1286" s="16">
        <f>MAX(0,P1286*0.1-R1286)</f>
        <v/>
      </c>
      <c r="T1286" s="16">
        <f>Q1286+MAX(0,K1286-480000)</f>
        <v/>
      </c>
      <c r="U1286" s="16">
        <f>P1286-T1286</f>
        <v/>
      </c>
      <c r="V1286" s="17">
        <f>IF(U1286&lt;0,0,LOOKUP(U1286,{0,1950001,3300001,6950001,9000001,18000001,40000001},{0.05,0.1,0.2,0.23,0.33,0.4,0.45}))</f>
        <v/>
      </c>
      <c r="W1286" s="18">
        <f>IF(U1286&lt;0,0.9,0.9-V1286*1.021)</f>
        <v/>
      </c>
      <c r="X1286" s="16">
        <f>ROUNDDOWN(S1286*0.2/W1286+2000,0)</f>
        <v/>
      </c>
      <c r="Y1286" s="17">
        <f>IF(O1286&lt;=0,0,LOOKUP(O1286,{0,1950001,3300001,6950001,9000001,18000001,40000001},{0.05,0.1,0.2,0.23,0.33,0.4,0.45}))</f>
        <v/>
      </c>
    </row>
    <row r="1287">
      <c r="A1287" t="inlineStr">
        <is>
          <t>1万円刻み</t>
        </is>
      </c>
      <c r="B1287" s="16">
        <f>'3_1万円刻み'!$A$201</f>
        <v/>
      </c>
      <c r="C1287" t="n">
        <v>2025</v>
      </c>
      <c r="D1287" t="n">
        <v>1</v>
      </c>
      <c r="E1287" t="n">
        <v>0</v>
      </c>
      <c r="F1287" t="n">
        <v>0</v>
      </c>
      <c r="G1287" s="16">
        <f>ROUND(MIN(B1287/12,650000)*12*0.0915+MIN(B1287/12,1390000)*12*(0.0504+0)+B1287*0.005,0)</f>
        <v/>
      </c>
      <c r="H1287" t="n">
        <v>0</v>
      </c>
      <c r="I1287" t="n">
        <v>0</v>
      </c>
      <c r="J1287" s="16">
        <f>IF(C1287=2026,IF(B1287&lt;741000,0,IF(B1287&lt;2191000,B1287-740000,IF(B1287&lt;2193000,1451000,IF(B1287&lt;2196000,1453000,IF(B1287&lt;2200000,1456000,IF(B1287&lt;3600000,ROUNDDOWN(B1287/4,-3)*2.8-80000,IF(B1287&lt;6600000,ROUNDDOWN(B1287/4,-3)*3.2-440000,IF(B1287&lt;8500000,ROUNDDOWN(B1287*0.9,0)-1100000,B1287-1950000)))))))),IF(B1287&lt;651000,0,IF(B1287&lt;1900000,B1287-650000,IF(B1287&lt;3600000,ROUNDDOWN(B1287/4,-3)*2.8-80000,IF(B1287&lt;6600000,ROUNDDOWN(B1287/4,-3)*3.2-440000,IF(B1287&lt;8500000,ROUNDDOWN(B1287*0.9,0)-1100000,B1287-1950000))))))</f>
        <v/>
      </c>
      <c r="K1287" s="16">
        <f>IF(J1287&gt;23500000,NA(),IF(C1287=2026,IF(J1287&lt;=4890000,1040000,IF(J1287&lt;=6550000,670000,620000)),IF(J1287&lt;=1320000,950000,IF(J1287&lt;=3360000,880000,IF(J1287&lt;=4890000,680000,IF(J1287&lt;=6550000,630000,580000))))))</f>
        <v/>
      </c>
      <c r="L1287" s="16">
        <f>IF(D1287=1,IF(J1287&lt;=9000000,380000,IF(J1287&lt;=9500000,260000,IF(J1287&lt;=10000000,130000,0))),0)</f>
        <v/>
      </c>
      <c r="M1287" s="16">
        <f>IF(D1287=1,IF(J1287&lt;=9000000,330000,IF(J1287&lt;=9500000,220000,IF(J1287&lt;=10000000,110000,0))),0)</f>
        <v/>
      </c>
      <c r="N1287" s="16">
        <f>IF(D1287=1,IF(J1287&lt;=9000000,50000,IF(J1287&lt;=9500000,40000,IF(J1287&lt;=10000000,20000,0))),0)</f>
        <v/>
      </c>
      <c r="O1287" s="16">
        <f>MAX(0,ROUNDDOWN(J1287-G1287-K1287-L1287-E1287*380000-F1287*630000-H1287,-3))</f>
        <v/>
      </c>
      <c r="P1287" s="16">
        <f>MAX(0,ROUNDDOWN(J1287-G1287-430000-M1287-E1287*330000-F1287*450000-I1287,-3))</f>
        <v/>
      </c>
      <c r="Q1287" s="16">
        <f>50000+N1287+E1287*50000+F1287*180000</f>
        <v/>
      </c>
      <c r="R1287" s="16">
        <f>IF(P1287&lt;=2000000,MIN(Q1287,P1287),MAX(Q1287-(P1287-2000000),50000))*0.05</f>
        <v/>
      </c>
      <c r="S1287" s="16">
        <f>MAX(0,P1287*0.1-R1287)</f>
        <v/>
      </c>
      <c r="T1287" s="16">
        <f>Q1287+MAX(0,K1287-480000)</f>
        <v/>
      </c>
      <c r="U1287" s="16">
        <f>P1287-T1287</f>
        <v/>
      </c>
      <c r="V1287" s="17">
        <f>IF(U1287&lt;0,0,LOOKUP(U1287,{0,1950001,3300001,6950001,9000001,18000001,40000001},{0.05,0.1,0.2,0.23,0.33,0.4,0.45}))</f>
        <v/>
      </c>
      <c r="W1287" s="18">
        <f>IF(U1287&lt;0,0.9,0.9-V1287*1.021)</f>
        <v/>
      </c>
      <c r="X1287" s="16">
        <f>ROUNDDOWN(S1287*0.2/W1287+2000,0)</f>
        <v/>
      </c>
      <c r="Y1287" s="17">
        <f>IF(O1287&lt;=0,0,LOOKUP(O1287,{0,1950001,3300001,6950001,9000001,18000001,40000001},{0.05,0.1,0.2,0.23,0.33,0.4,0.45}))</f>
        <v/>
      </c>
    </row>
    <row r="1288">
      <c r="A1288" t="inlineStr">
        <is>
          <t>1万円刻み</t>
        </is>
      </c>
      <c r="B1288" s="16">
        <f>'3_1万円刻み'!$A$201</f>
        <v/>
      </c>
      <c r="C1288" t="n">
        <v>2026</v>
      </c>
      <c r="D1288" t="n">
        <v>1</v>
      </c>
      <c r="E1288" t="n">
        <v>0</v>
      </c>
      <c r="F1288" t="n">
        <v>0</v>
      </c>
      <c r="G1288" s="16">
        <f>ROUND(MIN(B1288/12,650000)*12*0.0915+MIN(B1288/12,1390000)*12*(0.0504+0)+B1288*0.005,0)</f>
        <v/>
      </c>
      <c r="H1288" t="n">
        <v>0</v>
      </c>
      <c r="I1288" t="n">
        <v>0</v>
      </c>
      <c r="J1288" s="16">
        <f>IF(C1288=2026,IF(B1288&lt;741000,0,IF(B1288&lt;2191000,B1288-740000,IF(B1288&lt;2193000,1451000,IF(B1288&lt;2196000,1453000,IF(B1288&lt;2200000,1456000,IF(B1288&lt;3600000,ROUNDDOWN(B1288/4,-3)*2.8-80000,IF(B1288&lt;6600000,ROUNDDOWN(B1288/4,-3)*3.2-440000,IF(B1288&lt;8500000,ROUNDDOWN(B1288*0.9,0)-1100000,B1288-1950000)))))))),IF(B1288&lt;651000,0,IF(B1288&lt;1900000,B1288-650000,IF(B1288&lt;3600000,ROUNDDOWN(B1288/4,-3)*2.8-80000,IF(B1288&lt;6600000,ROUNDDOWN(B1288/4,-3)*3.2-440000,IF(B1288&lt;8500000,ROUNDDOWN(B1288*0.9,0)-1100000,B1288-1950000))))))</f>
        <v/>
      </c>
      <c r="K1288" s="16">
        <f>IF(J1288&gt;23500000,NA(),IF(C1288=2026,IF(J1288&lt;=4890000,1040000,IF(J1288&lt;=6550000,670000,620000)),IF(J1288&lt;=1320000,950000,IF(J1288&lt;=3360000,880000,IF(J1288&lt;=4890000,680000,IF(J1288&lt;=6550000,630000,580000))))))</f>
        <v/>
      </c>
      <c r="L1288" s="16">
        <f>IF(D1288=1,IF(J1288&lt;=9000000,380000,IF(J1288&lt;=9500000,260000,IF(J1288&lt;=10000000,130000,0))),0)</f>
        <v/>
      </c>
      <c r="M1288" s="16">
        <f>IF(D1288=1,IF(J1288&lt;=9000000,330000,IF(J1288&lt;=9500000,220000,IF(J1288&lt;=10000000,110000,0))),0)</f>
        <v/>
      </c>
      <c r="N1288" s="16">
        <f>IF(D1288=1,IF(J1288&lt;=9000000,50000,IF(J1288&lt;=9500000,40000,IF(J1288&lt;=10000000,20000,0))),0)</f>
        <v/>
      </c>
      <c r="O1288" s="16">
        <f>MAX(0,ROUNDDOWN(J1288-G1288-K1288-L1288-E1288*380000-F1288*630000-H1288,-3))</f>
        <v/>
      </c>
      <c r="P1288" s="16">
        <f>MAX(0,ROUNDDOWN(J1288-G1288-430000-M1288-E1288*330000-F1288*450000-I1288,-3))</f>
        <v/>
      </c>
      <c r="Q1288" s="16">
        <f>50000+N1288+E1288*50000+F1288*180000</f>
        <v/>
      </c>
      <c r="R1288" s="16">
        <f>IF(P1288&lt;=2000000,MIN(Q1288,P1288),MAX(Q1288-(P1288-2000000),50000))*0.05</f>
        <v/>
      </c>
      <c r="S1288" s="16">
        <f>MAX(0,P1288*0.1-R1288)</f>
        <v/>
      </c>
      <c r="T1288" s="16">
        <f>Q1288+MAX(0,K1288-480000)</f>
        <v/>
      </c>
      <c r="U1288" s="16">
        <f>P1288-T1288</f>
        <v/>
      </c>
      <c r="V1288" s="17">
        <f>IF(U1288&lt;0,0,LOOKUP(U1288,{0,1950001,3300001,6950001,9000001,18000001,40000001},{0.05,0.1,0.2,0.23,0.33,0.4,0.45}))</f>
        <v/>
      </c>
      <c r="W1288" s="18">
        <f>IF(U1288&lt;0,0.9,0.9-V1288*1.021)</f>
        <v/>
      </c>
      <c r="X1288" s="16">
        <f>ROUNDDOWN(S1288*0.2/W1288+2000,0)</f>
        <v/>
      </c>
      <c r="Y1288" s="17">
        <f>IF(O1288&lt;=0,0,LOOKUP(O1288,{0,1950001,3300001,6950001,9000001,18000001,40000001},{0.05,0.1,0.2,0.23,0.33,0.4,0.45}))</f>
        <v/>
      </c>
    </row>
    <row r="1289">
      <c r="A1289" t="inlineStr">
        <is>
          <t>1万円刻み</t>
        </is>
      </c>
      <c r="B1289" s="16">
        <f>'3_1万円刻み'!$A$202</f>
        <v/>
      </c>
      <c r="C1289" t="n">
        <v>2025</v>
      </c>
      <c r="D1289" t="n">
        <v>0</v>
      </c>
      <c r="E1289" t="n">
        <v>0</v>
      </c>
      <c r="F1289" t="n">
        <v>0</v>
      </c>
      <c r="G1289" s="16">
        <f>ROUND(MIN(B1289/12,650000)*12*0.0915+MIN(B1289/12,1390000)*12*(0.0504+0)+B1289*0.005,0)</f>
        <v/>
      </c>
      <c r="H1289" t="n">
        <v>0</v>
      </c>
      <c r="I1289" t="n">
        <v>0</v>
      </c>
      <c r="J1289" s="16">
        <f>IF(C1289=2026,IF(B1289&lt;741000,0,IF(B1289&lt;2191000,B1289-740000,IF(B1289&lt;2193000,1451000,IF(B1289&lt;2196000,1453000,IF(B1289&lt;2200000,1456000,IF(B1289&lt;3600000,ROUNDDOWN(B1289/4,-3)*2.8-80000,IF(B1289&lt;6600000,ROUNDDOWN(B1289/4,-3)*3.2-440000,IF(B1289&lt;8500000,ROUNDDOWN(B1289*0.9,0)-1100000,B1289-1950000)))))))),IF(B1289&lt;651000,0,IF(B1289&lt;1900000,B1289-650000,IF(B1289&lt;3600000,ROUNDDOWN(B1289/4,-3)*2.8-80000,IF(B1289&lt;6600000,ROUNDDOWN(B1289/4,-3)*3.2-440000,IF(B1289&lt;8500000,ROUNDDOWN(B1289*0.9,0)-1100000,B1289-1950000))))))</f>
        <v/>
      </c>
      <c r="K1289" s="16">
        <f>IF(J1289&gt;23500000,NA(),IF(C1289=2026,IF(J1289&lt;=4890000,1040000,IF(J1289&lt;=6550000,670000,620000)),IF(J1289&lt;=1320000,950000,IF(J1289&lt;=3360000,880000,IF(J1289&lt;=4890000,680000,IF(J1289&lt;=6550000,630000,580000))))))</f>
        <v/>
      </c>
      <c r="L1289" s="16">
        <f>IF(D1289=1,IF(J1289&lt;=9000000,380000,IF(J1289&lt;=9500000,260000,IF(J1289&lt;=10000000,130000,0))),0)</f>
        <v/>
      </c>
      <c r="M1289" s="16">
        <f>IF(D1289=1,IF(J1289&lt;=9000000,330000,IF(J1289&lt;=9500000,220000,IF(J1289&lt;=10000000,110000,0))),0)</f>
        <v/>
      </c>
      <c r="N1289" s="16">
        <f>IF(D1289=1,IF(J1289&lt;=9000000,50000,IF(J1289&lt;=9500000,40000,IF(J1289&lt;=10000000,20000,0))),0)</f>
        <v/>
      </c>
      <c r="O1289" s="16">
        <f>MAX(0,ROUNDDOWN(J1289-G1289-K1289-L1289-E1289*380000-F1289*630000-H1289,-3))</f>
        <v/>
      </c>
      <c r="P1289" s="16">
        <f>MAX(0,ROUNDDOWN(J1289-G1289-430000-M1289-E1289*330000-F1289*450000-I1289,-3))</f>
        <v/>
      </c>
      <c r="Q1289" s="16">
        <f>50000+N1289+E1289*50000+F1289*180000</f>
        <v/>
      </c>
      <c r="R1289" s="16">
        <f>IF(P1289&lt;=2000000,MIN(Q1289,P1289),MAX(Q1289-(P1289-2000000),50000))*0.05</f>
        <v/>
      </c>
      <c r="S1289" s="16">
        <f>MAX(0,P1289*0.1-R1289)</f>
        <v/>
      </c>
      <c r="T1289" s="16">
        <f>Q1289+MAX(0,K1289-480000)</f>
        <v/>
      </c>
      <c r="U1289" s="16">
        <f>P1289-T1289</f>
        <v/>
      </c>
      <c r="V1289" s="17">
        <f>IF(U1289&lt;0,0,LOOKUP(U1289,{0,1950001,3300001,6950001,9000001,18000001,40000001},{0.05,0.1,0.2,0.23,0.33,0.4,0.45}))</f>
        <v/>
      </c>
      <c r="W1289" s="18">
        <f>IF(U1289&lt;0,0.9,0.9-V1289*1.021)</f>
        <v/>
      </c>
      <c r="X1289" s="16">
        <f>ROUNDDOWN(S1289*0.2/W1289+2000,0)</f>
        <v/>
      </c>
      <c r="Y1289" s="17">
        <f>IF(O1289&lt;=0,0,LOOKUP(O1289,{0,1950001,3300001,6950001,9000001,18000001,40000001},{0.05,0.1,0.2,0.23,0.33,0.4,0.45}))</f>
        <v/>
      </c>
    </row>
    <row r="1290">
      <c r="A1290" t="inlineStr">
        <is>
          <t>1万円刻み</t>
        </is>
      </c>
      <c r="B1290" s="16">
        <f>'3_1万円刻み'!$A$202</f>
        <v/>
      </c>
      <c r="C1290" t="n">
        <v>2026</v>
      </c>
      <c r="D1290" t="n">
        <v>0</v>
      </c>
      <c r="E1290" t="n">
        <v>0</v>
      </c>
      <c r="F1290" t="n">
        <v>0</v>
      </c>
      <c r="G1290" s="16">
        <f>ROUND(MIN(B1290/12,650000)*12*0.0915+MIN(B1290/12,1390000)*12*(0.0504+0)+B1290*0.005,0)</f>
        <v/>
      </c>
      <c r="H1290" t="n">
        <v>0</v>
      </c>
      <c r="I1290" t="n">
        <v>0</v>
      </c>
      <c r="J1290" s="16">
        <f>IF(C1290=2026,IF(B1290&lt;741000,0,IF(B1290&lt;2191000,B1290-740000,IF(B1290&lt;2193000,1451000,IF(B1290&lt;2196000,1453000,IF(B1290&lt;2200000,1456000,IF(B1290&lt;3600000,ROUNDDOWN(B1290/4,-3)*2.8-80000,IF(B1290&lt;6600000,ROUNDDOWN(B1290/4,-3)*3.2-440000,IF(B1290&lt;8500000,ROUNDDOWN(B1290*0.9,0)-1100000,B1290-1950000)))))))),IF(B1290&lt;651000,0,IF(B1290&lt;1900000,B1290-650000,IF(B1290&lt;3600000,ROUNDDOWN(B1290/4,-3)*2.8-80000,IF(B1290&lt;6600000,ROUNDDOWN(B1290/4,-3)*3.2-440000,IF(B1290&lt;8500000,ROUNDDOWN(B1290*0.9,0)-1100000,B1290-1950000))))))</f>
        <v/>
      </c>
      <c r="K1290" s="16">
        <f>IF(J1290&gt;23500000,NA(),IF(C1290=2026,IF(J1290&lt;=4890000,1040000,IF(J1290&lt;=6550000,670000,620000)),IF(J1290&lt;=1320000,950000,IF(J1290&lt;=3360000,880000,IF(J1290&lt;=4890000,680000,IF(J1290&lt;=6550000,630000,580000))))))</f>
        <v/>
      </c>
      <c r="L1290" s="16">
        <f>IF(D1290=1,IF(J1290&lt;=9000000,380000,IF(J1290&lt;=9500000,260000,IF(J1290&lt;=10000000,130000,0))),0)</f>
        <v/>
      </c>
      <c r="M1290" s="16">
        <f>IF(D1290=1,IF(J1290&lt;=9000000,330000,IF(J1290&lt;=9500000,220000,IF(J1290&lt;=10000000,110000,0))),0)</f>
        <v/>
      </c>
      <c r="N1290" s="16">
        <f>IF(D1290=1,IF(J1290&lt;=9000000,50000,IF(J1290&lt;=9500000,40000,IF(J1290&lt;=10000000,20000,0))),0)</f>
        <v/>
      </c>
      <c r="O1290" s="16">
        <f>MAX(0,ROUNDDOWN(J1290-G1290-K1290-L1290-E1290*380000-F1290*630000-H1290,-3))</f>
        <v/>
      </c>
      <c r="P1290" s="16">
        <f>MAX(0,ROUNDDOWN(J1290-G1290-430000-M1290-E1290*330000-F1290*450000-I1290,-3))</f>
        <v/>
      </c>
      <c r="Q1290" s="16">
        <f>50000+N1290+E1290*50000+F1290*180000</f>
        <v/>
      </c>
      <c r="R1290" s="16">
        <f>IF(P1290&lt;=2000000,MIN(Q1290,P1290),MAX(Q1290-(P1290-2000000),50000))*0.05</f>
        <v/>
      </c>
      <c r="S1290" s="16">
        <f>MAX(0,P1290*0.1-R1290)</f>
        <v/>
      </c>
      <c r="T1290" s="16">
        <f>Q1290+MAX(0,K1290-480000)</f>
        <v/>
      </c>
      <c r="U1290" s="16">
        <f>P1290-T1290</f>
        <v/>
      </c>
      <c r="V1290" s="17">
        <f>IF(U1290&lt;0,0,LOOKUP(U1290,{0,1950001,3300001,6950001,9000001,18000001,40000001},{0.05,0.1,0.2,0.23,0.33,0.4,0.45}))</f>
        <v/>
      </c>
      <c r="W1290" s="18">
        <f>IF(U1290&lt;0,0.9,0.9-V1290*1.021)</f>
        <v/>
      </c>
      <c r="X1290" s="16">
        <f>ROUNDDOWN(S1290*0.2/W1290+2000,0)</f>
        <v/>
      </c>
      <c r="Y1290" s="17">
        <f>IF(O1290&lt;=0,0,LOOKUP(O1290,{0,1950001,3300001,6950001,9000001,18000001,40000001},{0.05,0.1,0.2,0.23,0.33,0.4,0.45}))</f>
        <v/>
      </c>
    </row>
    <row r="1291">
      <c r="A1291" t="inlineStr">
        <is>
          <t>1万円刻み</t>
        </is>
      </c>
      <c r="B1291" s="16">
        <f>'3_1万円刻み'!$A$202</f>
        <v/>
      </c>
      <c r="C1291" t="n">
        <v>2025</v>
      </c>
      <c r="D1291" t="n">
        <v>1</v>
      </c>
      <c r="E1291" t="n">
        <v>0</v>
      </c>
      <c r="F1291" t="n">
        <v>0</v>
      </c>
      <c r="G1291" s="16">
        <f>ROUND(MIN(B1291/12,650000)*12*0.0915+MIN(B1291/12,1390000)*12*(0.0504+0)+B1291*0.005,0)</f>
        <v/>
      </c>
      <c r="H1291" t="n">
        <v>0</v>
      </c>
      <c r="I1291" t="n">
        <v>0</v>
      </c>
      <c r="J1291" s="16">
        <f>IF(C1291=2026,IF(B1291&lt;741000,0,IF(B1291&lt;2191000,B1291-740000,IF(B1291&lt;2193000,1451000,IF(B1291&lt;2196000,1453000,IF(B1291&lt;2200000,1456000,IF(B1291&lt;3600000,ROUNDDOWN(B1291/4,-3)*2.8-80000,IF(B1291&lt;6600000,ROUNDDOWN(B1291/4,-3)*3.2-440000,IF(B1291&lt;8500000,ROUNDDOWN(B1291*0.9,0)-1100000,B1291-1950000)))))))),IF(B1291&lt;651000,0,IF(B1291&lt;1900000,B1291-650000,IF(B1291&lt;3600000,ROUNDDOWN(B1291/4,-3)*2.8-80000,IF(B1291&lt;6600000,ROUNDDOWN(B1291/4,-3)*3.2-440000,IF(B1291&lt;8500000,ROUNDDOWN(B1291*0.9,0)-1100000,B1291-1950000))))))</f>
        <v/>
      </c>
      <c r="K1291" s="16">
        <f>IF(J1291&gt;23500000,NA(),IF(C1291=2026,IF(J1291&lt;=4890000,1040000,IF(J1291&lt;=6550000,670000,620000)),IF(J1291&lt;=1320000,950000,IF(J1291&lt;=3360000,880000,IF(J1291&lt;=4890000,680000,IF(J1291&lt;=6550000,630000,580000))))))</f>
        <v/>
      </c>
      <c r="L1291" s="16">
        <f>IF(D1291=1,IF(J1291&lt;=9000000,380000,IF(J1291&lt;=9500000,260000,IF(J1291&lt;=10000000,130000,0))),0)</f>
        <v/>
      </c>
      <c r="M1291" s="16">
        <f>IF(D1291=1,IF(J1291&lt;=9000000,330000,IF(J1291&lt;=9500000,220000,IF(J1291&lt;=10000000,110000,0))),0)</f>
        <v/>
      </c>
      <c r="N1291" s="16">
        <f>IF(D1291=1,IF(J1291&lt;=9000000,50000,IF(J1291&lt;=9500000,40000,IF(J1291&lt;=10000000,20000,0))),0)</f>
        <v/>
      </c>
      <c r="O1291" s="16">
        <f>MAX(0,ROUNDDOWN(J1291-G1291-K1291-L1291-E1291*380000-F1291*630000-H1291,-3))</f>
        <v/>
      </c>
      <c r="P1291" s="16">
        <f>MAX(0,ROUNDDOWN(J1291-G1291-430000-M1291-E1291*330000-F1291*450000-I1291,-3))</f>
        <v/>
      </c>
      <c r="Q1291" s="16">
        <f>50000+N1291+E1291*50000+F1291*180000</f>
        <v/>
      </c>
      <c r="R1291" s="16">
        <f>IF(P1291&lt;=2000000,MIN(Q1291,P1291),MAX(Q1291-(P1291-2000000),50000))*0.05</f>
        <v/>
      </c>
      <c r="S1291" s="16">
        <f>MAX(0,P1291*0.1-R1291)</f>
        <v/>
      </c>
      <c r="T1291" s="16">
        <f>Q1291+MAX(0,K1291-480000)</f>
        <v/>
      </c>
      <c r="U1291" s="16">
        <f>P1291-T1291</f>
        <v/>
      </c>
      <c r="V1291" s="17">
        <f>IF(U1291&lt;0,0,LOOKUP(U1291,{0,1950001,3300001,6950001,9000001,18000001,40000001},{0.05,0.1,0.2,0.23,0.33,0.4,0.45}))</f>
        <v/>
      </c>
      <c r="W1291" s="18">
        <f>IF(U1291&lt;0,0.9,0.9-V1291*1.021)</f>
        <v/>
      </c>
      <c r="X1291" s="16">
        <f>ROUNDDOWN(S1291*0.2/W1291+2000,0)</f>
        <v/>
      </c>
      <c r="Y1291" s="17">
        <f>IF(O1291&lt;=0,0,LOOKUP(O1291,{0,1950001,3300001,6950001,9000001,18000001,40000001},{0.05,0.1,0.2,0.23,0.33,0.4,0.45}))</f>
        <v/>
      </c>
    </row>
    <row r="1292">
      <c r="A1292" t="inlineStr">
        <is>
          <t>1万円刻み</t>
        </is>
      </c>
      <c r="B1292" s="16">
        <f>'3_1万円刻み'!$A$202</f>
        <v/>
      </c>
      <c r="C1292" t="n">
        <v>2026</v>
      </c>
      <c r="D1292" t="n">
        <v>1</v>
      </c>
      <c r="E1292" t="n">
        <v>0</v>
      </c>
      <c r="F1292" t="n">
        <v>0</v>
      </c>
      <c r="G1292" s="16">
        <f>ROUND(MIN(B1292/12,650000)*12*0.0915+MIN(B1292/12,1390000)*12*(0.0504+0)+B1292*0.005,0)</f>
        <v/>
      </c>
      <c r="H1292" t="n">
        <v>0</v>
      </c>
      <c r="I1292" t="n">
        <v>0</v>
      </c>
      <c r="J1292" s="16">
        <f>IF(C1292=2026,IF(B1292&lt;741000,0,IF(B1292&lt;2191000,B1292-740000,IF(B1292&lt;2193000,1451000,IF(B1292&lt;2196000,1453000,IF(B1292&lt;2200000,1456000,IF(B1292&lt;3600000,ROUNDDOWN(B1292/4,-3)*2.8-80000,IF(B1292&lt;6600000,ROUNDDOWN(B1292/4,-3)*3.2-440000,IF(B1292&lt;8500000,ROUNDDOWN(B1292*0.9,0)-1100000,B1292-1950000)))))))),IF(B1292&lt;651000,0,IF(B1292&lt;1900000,B1292-650000,IF(B1292&lt;3600000,ROUNDDOWN(B1292/4,-3)*2.8-80000,IF(B1292&lt;6600000,ROUNDDOWN(B1292/4,-3)*3.2-440000,IF(B1292&lt;8500000,ROUNDDOWN(B1292*0.9,0)-1100000,B1292-1950000))))))</f>
        <v/>
      </c>
      <c r="K1292" s="16">
        <f>IF(J1292&gt;23500000,NA(),IF(C1292=2026,IF(J1292&lt;=4890000,1040000,IF(J1292&lt;=6550000,670000,620000)),IF(J1292&lt;=1320000,950000,IF(J1292&lt;=3360000,880000,IF(J1292&lt;=4890000,680000,IF(J1292&lt;=6550000,630000,580000))))))</f>
        <v/>
      </c>
      <c r="L1292" s="16">
        <f>IF(D1292=1,IF(J1292&lt;=9000000,380000,IF(J1292&lt;=9500000,260000,IF(J1292&lt;=10000000,130000,0))),0)</f>
        <v/>
      </c>
      <c r="M1292" s="16">
        <f>IF(D1292=1,IF(J1292&lt;=9000000,330000,IF(J1292&lt;=9500000,220000,IF(J1292&lt;=10000000,110000,0))),0)</f>
        <v/>
      </c>
      <c r="N1292" s="16">
        <f>IF(D1292=1,IF(J1292&lt;=9000000,50000,IF(J1292&lt;=9500000,40000,IF(J1292&lt;=10000000,20000,0))),0)</f>
        <v/>
      </c>
      <c r="O1292" s="16">
        <f>MAX(0,ROUNDDOWN(J1292-G1292-K1292-L1292-E1292*380000-F1292*630000-H1292,-3))</f>
        <v/>
      </c>
      <c r="P1292" s="16">
        <f>MAX(0,ROUNDDOWN(J1292-G1292-430000-M1292-E1292*330000-F1292*450000-I1292,-3))</f>
        <v/>
      </c>
      <c r="Q1292" s="16">
        <f>50000+N1292+E1292*50000+F1292*180000</f>
        <v/>
      </c>
      <c r="R1292" s="16">
        <f>IF(P1292&lt;=2000000,MIN(Q1292,P1292),MAX(Q1292-(P1292-2000000),50000))*0.05</f>
        <v/>
      </c>
      <c r="S1292" s="16">
        <f>MAX(0,P1292*0.1-R1292)</f>
        <v/>
      </c>
      <c r="T1292" s="16">
        <f>Q1292+MAX(0,K1292-480000)</f>
        <v/>
      </c>
      <c r="U1292" s="16">
        <f>P1292-T1292</f>
        <v/>
      </c>
      <c r="V1292" s="17">
        <f>IF(U1292&lt;0,0,LOOKUP(U1292,{0,1950001,3300001,6950001,9000001,18000001,40000001},{0.05,0.1,0.2,0.23,0.33,0.4,0.45}))</f>
        <v/>
      </c>
      <c r="W1292" s="18">
        <f>IF(U1292&lt;0,0.9,0.9-V1292*1.021)</f>
        <v/>
      </c>
      <c r="X1292" s="16">
        <f>ROUNDDOWN(S1292*0.2/W1292+2000,0)</f>
        <v/>
      </c>
      <c r="Y1292" s="17">
        <f>IF(O1292&lt;=0,0,LOOKUP(O1292,{0,1950001,3300001,6950001,9000001,18000001,40000001},{0.05,0.1,0.2,0.23,0.33,0.4,0.45}))</f>
        <v/>
      </c>
    </row>
    <row r="1293">
      <c r="A1293" t="inlineStr">
        <is>
          <t>1万円刻み</t>
        </is>
      </c>
      <c r="B1293" s="16">
        <f>'3_1万円刻み'!$A$203</f>
        <v/>
      </c>
      <c r="C1293" t="n">
        <v>2025</v>
      </c>
      <c r="D1293" t="n">
        <v>0</v>
      </c>
      <c r="E1293" t="n">
        <v>0</v>
      </c>
      <c r="F1293" t="n">
        <v>0</v>
      </c>
      <c r="G1293" s="16">
        <f>ROUND(MIN(B1293/12,650000)*12*0.0915+MIN(B1293/12,1390000)*12*(0.0504+0)+B1293*0.005,0)</f>
        <v/>
      </c>
      <c r="H1293" t="n">
        <v>0</v>
      </c>
      <c r="I1293" t="n">
        <v>0</v>
      </c>
      <c r="J1293" s="16">
        <f>IF(C1293=2026,IF(B1293&lt;741000,0,IF(B1293&lt;2191000,B1293-740000,IF(B1293&lt;2193000,1451000,IF(B1293&lt;2196000,1453000,IF(B1293&lt;2200000,1456000,IF(B1293&lt;3600000,ROUNDDOWN(B1293/4,-3)*2.8-80000,IF(B1293&lt;6600000,ROUNDDOWN(B1293/4,-3)*3.2-440000,IF(B1293&lt;8500000,ROUNDDOWN(B1293*0.9,0)-1100000,B1293-1950000)))))))),IF(B1293&lt;651000,0,IF(B1293&lt;1900000,B1293-650000,IF(B1293&lt;3600000,ROUNDDOWN(B1293/4,-3)*2.8-80000,IF(B1293&lt;6600000,ROUNDDOWN(B1293/4,-3)*3.2-440000,IF(B1293&lt;8500000,ROUNDDOWN(B1293*0.9,0)-1100000,B1293-1950000))))))</f>
        <v/>
      </c>
      <c r="K1293" s="16">
        <f>IF(J1293&gt;23500000,NA(),IF(C1293=2026,IF(J1293&lt;=4890000,1040000,IF(J1293&lt;=6550000,670000,620000)),IF(J1293&lt;=1320000,950000,IF(J1293&lt;=3360000,880000,IF(J1293&lt;=4890000,680000,IF(J1293&lt;=6550000,630000,580000))))))</f>
        <v/>
      </c>
      <c r="L1293" s="16">
        <f>IF(D1293=1,IF(J1293&lt;=9000000,380000,IF(J1293&lt;=9500000,260000,IF(J1293&lt;=10000000,130000,0))),0)</f>
        <v/>
      </c>
      <c r="M1293" s="16">
        <f>IF(D1293=1,IF(J1293&lt;=9000000,330000,IF(J1293&lt;=9500000,220000,IF(J1293&lt;=10000000,110000,0))),0)</f>
        <v/>
      </c>
      <c r="N1293" s="16">
        <f>IF(D1293=1,IF(J1293&lt;=9000000,50000,IF(J1293&lt;=9500000,40000,IF(J1293&lt;=10000000,20000,0))),0)</f>
        <v/>
      </c>
      <c r="O1293" s="16">
        <f>MAX(0,ROUNDDOWN(J1293-G1293-K1293-L1293-E1293*380000-F1293*630000-H1293,-3))</f>
        <v/>
      </c>
      <c r="P1293" s="16">
        <f>MAX(0,ROUNDDOWN(J1293-G1293-430000-M1293-E1293*330000-F1293*450000-I1293,-3))</f>
        <v/>
      </c>
      <c r="Q1293" s="16">
        <f>50000+N1293+E1293*50000+F1293*180000</f>
        <v/>
      </c>
      <c r="R1293" s="16">
        <f>IF(P1293&lt;=2000000,MIN(Q1293,P1293),MAX(Q1293-(P1293-2000000),50000))*0.05</f>
        <v/>
      </c>
      <c r="S1293" s="16">
        <f>MAX(0,P1293*0.1-R1293)</f>
        <v/>
      </c>
      <c r="T1293" s="16">
        <f>Q1293+MAX(0,K1293-480000)</f>
        <v/>
      </c>
      <c r="U1293" s="16">
        <f>P1293-T1293</f>
        <v/>
      </c>
      <c r="V1293" s="17">
        <f>IF(U1293&lt;0,0,LOOKUP(U1293,{0,1950001,3300001,6950001,9000001,18000001,40000001},{0.05,0.1,0.2,0.23,0.33,0.4,0.45}))</f>
        <v/>
      </c>
      <c r="W1293" s="18">
        <f>IF(U1293&lt;0,0.9,0.9-V1293*1.021)</f>
        <v/>
      </c>
      <c r="X1293" s="16">
        <f>ROUNDDOWN(S1293*0.2/W1293+2000,0)</f>
        <v/>
      </c>
      <c r="Y1293" s="17">
        <f>IF(O1293&lt;=0,0,LOOKUP(O1293,{0,1950001,3300001,6950001,9000001,18000001,40000001},{0.05,0.1,0.2,0.23,0.33,0.4,0.45}))</f>
        <v/>
      </c>
    </row>
    <row r="1294">
      <c r="A1294" t="inlineStr">
        <is>
          <t>1万円刻み</t>
        </is>
      </c>
      <c r="B1294" s="16">
        <f>'3_1万円刻み'!$A$203</f>
        <v/>
      </c>
      <c r="C1294" t="n">
        <v>2026</v>
      </c>
      <c r="D1294" t="n">
        <v>0</v>
      </c>
      <c r="E1294" t="n">
        <v>0</v>
      </c>
      <c r="F1294" t="n">
        <v>0</v>
      </c>
      <c r="G1294" s="16">
        <f>ROUND(MIN(B1294/12,650000)*12*0.0915+MIN(B1294/12,1390000)*12*(0.0504+0)+B1294*0.005,0)</f>
        <v/>
      </c>
      <c r="H1294" t="n">
        <v>0</v>
      </c>
      <c r="I1294" t="n">
        <v>0</v>
      </c>
      <c r="J1294" s="16">
        <f>IF(C1294=2026,IF(B1294&lt;741000,0,IF(B1294&lt;2191000,B1294-740000,IF(B1294&lt;2193000,1451000,IF(B1294&lt;2196000,1453000,IF(B1294&lt;2200000,1456000,IF(B1294&lt;3600000,ROUNDDOWN(B1294/4,-3)*2.8-80000,IF(B1294&lt;6600000,ROUNDDOWN(B1294/4,-3)*3.2-440000,IF(B1294&lt;8500000,ROUNDDOWN(B1294*0.9,0)-1100000,B1294-1950000)))))))),IF(B1294&lt;651000,0,IF(B1294&lt;1900000,B1294-650000,IF(B1294&lt;3600000,ROUNDDOWN(B1294/4,-3)*2.8-80000,IF(B1294&lt;6600000,ROUNDDOWN(B1294/4,-3)*3.2-440000,IF(B1294&lt;8500000,ROUNDDOWN(B1294*0.9,0)-1100000,B1294-1950000))))))</f>
        <v/>
      </c>
      <c r="K1294" s="16">
        <f>IF(J1294&gt;23500000,NA(),IF(C1294=2026,IF(J1294&lt;=4890000,1040000,IF(J1294&lt;=6550000,670000,620000)),IF(J1294&lt;=1320000,950000,IF(J1294&lt;=3360000,880000,IF(J1294&lt;=4890000,680000,IF(J1294&lt;=6550000,630000,580000))))))</f>
        <v/>
      </c>
      <c r="L1294" s="16">
        <f>IF(D1294=1,IF(J1294&lt;=9000000,380000,IF(J1294&lt;=9500000,260000,IF(J1294&lt;=10000000,130000,0))),0)</f>
        <v/>
      </c>
      <c r="M1294" s="16">
        <f>IF(D1294=1,IF(J1294&lt;=9000000,330000,IF(J1294&lt;=9500000,220000,IF(J1294&lt;=10000000,110000,0))),0)</f>
        <v/>
      </c>
      <c r="N1294" s="16">
        <f>IF(D1294=1,IF(J1294&lt;=9000000,50000,IF(J1294&lt;=9500000,40000,IF(J1294&lt;=10000000,20000,0))),0)</f>
        <v/>
      </c>
      <c r="O1294" s="16">
        <f>MAX(0,ROUNDDOWN(J1294-G1294-K1294-L1294-E1294*380000-F1294*630000-H1294,-3))</f>
        <v/>
      </c>
      <c r="P1294" s="16">
        <f>MAX(0,ROUNDDOWN(J1294-G1294-430000-M1294-E1294*330000-F1294*450000-I1294,-3))</f>
        <v/>
      </c>
      <c r="Q1294" s="16">
        <f>50000+N1294+E1294*50000+F1294*180000</f>
        <v/>
      </c>
      <c r="R1294" s="16">
        <f>IF(P1294&lt;=2000000,MIN(Q1294,P1294),MAX(Q1294-(P1294-2000000),50000))*0.05</f>
        <v/>
      </c>
      <c r="S1294" s="16">
        <f>MAX(0,P1294*0.1-R1294)</f>
        <v/>
      </c>
      <c r="T1294" s="16">
        <f>Q1294+MAX(0,K1294-480000)</f>
        <v/>
      </c>
      <c r="U1294" s="16">
        <f>P1294-T1294</f>
        <v/>
      </c>
      <c r="V1294" s="17">
        <f>IF(U1294&lt;0,0,LOOKUP(U1294,{0,1950001,3300001,6950001,9000001,18000001,40000001},{0.05,0.1,0.2,0.23,0.33,0.4,0.45}))</f>
        <v/>
      </c>
      <c r="W1294" s="18">
        <f>IF(U1294&lt;0,0.9,0.9-V1294*1.021)</f>
        <v/>
      </c>
      <c r="X1294" s="16">
        <f>ROUNDDOWN(S1294*0.2/W1294+2000,0)</f>
        <v/>
      </c>
      <c r="Y1294" s="17">
        <f>IF(O1294&lt;=0,0,LOOKUP(O1294,{0,1950001,3300001,6950001,9000001,18000001,40000001},{0.05,0.1,0.2,0.23,0.33,0.4,0.45}))</f>
        <v/>
      </c>
    </row>
    <row r="1295">
      <c r="A1295" t="inlineStr">
        <is>
          <t>1万円刻み</t>
        </is>
      </c>
      <c r="B1295" s="16">
        <f>'3_1万円刻み'!$A$203</f>
        <v/>
      </c>
      <c r="C1295" t="n">
        <v>2025</v>
      </c>
      <c r="D1295" t="n">
        <v>1</v>
      </c>
      <c r="E1295" t="n">
        <v>0</v>
      </c>
      <c r="F1295" t="n">
        <v>0</v>
      </c>
      <c r="G1295" s="16">
        <f>ROUND(MIN(B1295/12,650000)*12*0.0915+MIN(B1295/12,1390000)*12*(0.0504+0)+B1295*0.005,0)</f>
        <v/>
      </c>
      <c r="H1295" t="n">
        <v>0</v>
      </c>
      <c r="I1295" t="n">
        <v>0</v>
      </c>
      <c r="J1295" s="16">
        <f>IF(C1295=2026,IF(B1295&lt;741000,0,IF(B1295&lt;2191000,B1295-740000,IF(B1295&lt;2193000,1451000,IF(B1295&lt;2196000,1453000,IF(B1295&lt;2200000,1456000,IF(B1295&lt;3600000,ROUNDDOWN(B1295/4,-3)*2.8-80000,IF(B1295&lt;6600000,ROUNDDOWN(B1295/4,-3)*3.2-440000,IF(B1295&lt;8500000,ROUNDDOWN(B1295*0.9,0)-1100000,B1295-1950000)))))))),IF(B1295&lt;651000,0,IF(B1295&lt;1900000,B1295-650000,IF(B1295&lt;3600000,ROUNDDOWN(B1295/4,-3)*2.8-80000,IF(B1295&lt;6600000,ROUNDDOWN(B1295/4,-3)*3.2-440000,IF(B1295&lt;8500000,ROUNDDOWN(B1295*0.9,0)-1100000,B1295-1950000))))))</f>
        <v/>
      </c>
      <c r="K1295" s="16">
        <f>IF(J1295&gt;23500000,NA(),IF(C1295=2026,IF(J1295&lt;=4890000,1040000,IF(J1295&lt;=6550000,670000,620000)),IF(J1295&lt;=1320000,950000,IF(J1295&lt;=3360000,880000,IF(J1295&lt;=4890000,680000,IF(J1295&lt;=6550000,630000,580000))))))</f>
        <v/>
      </c>
      <c r="L1295" s="16">
        <f>IF(D1295=1,IF(J1295&lt;=9000000,380000,IF(J1295&lt;=9500000,260000,IF(J1295&lt;=10000000,130000,0))),0)</f>
        <v/>
      </c>
      <c r="M1295" s="16">
        <f>IF(D1295=1,IF(J1295&lt;=9000000,330000,IF(J1295&lt;=9500000,220000,IF(J1295&lt;=10000000,110000,0))),0)</f>
        <v/>
      </c>
      <c r="N1295" s="16">
        <f>IF(D1295=1,IF(J1295&lt;=9000000,50000,IF(J1295&lt;=9500000,40000,IF(J1295&lt;=10000000,20000,0))),0)</f>
        <v/>
      </c>
      <c r="O1295" s="16">
        <f>MAX(0,ROUNDDOWN(J1295-G1295-K1295-L1295-E1295*380000-F1295*630000-H1295,-3))</f>
        <v/>
      </c>
      <c r="P1295" s="16">
        <f>MAX(0,ROUNDDOWN(J1295-G1295-430000-M1295-E1295*330000-F1295*450000-I1295,-3))</f>
        <v/>
      </c>
      <c r="Q1295" s="16">
        <f>50000+N1295+E1295*50000+F1295*180000</f>
        <v/>
      </c>
      <c r="R1295" s="16">
        <f>IF(P1295&lt;=2000000,MIN(Q1295,P1295),MAX(Q1295-(P1295-2000000),50000))*0.05</f>
        <v/>
      </c>
      <c r="S1295" s="16">
        <f>MAX(0,P1295*0.1-R1295)</f>
        <v/>
      </c>
      <c r="T1295" s="16">
        <f>Q1295+MAX(0,K1295-480000)</f>
        <v/>
      </c>
      <c r="U1295" s="16">
        <f>P1295-T1295</f>
        <v/>
      </c>
      <c r="V1295" s="17">
        <f>IF(U1295&lt;0,0,LOOKUP(U1295,{0,1950001,3300001,6950001,9000001,18000001,40000001},{0.05,0.1,0.2,0.23,0.33,0.4,0.45}))</f>
        <v/>
      </c>
      <c r="W1295" s="18">
        <f>IF(U1295&lt;0,0.9,0.9-V1295*1.021)</f>
        <v/>
      </c>
      <c r="X1295" s="16">
        <f>ROUNDDOWN(S1295*0.2/W1295+2000,0)</f>
        <v/>
      </c>
      <c r="Y1295" s="17">
        <f>IF(O1295&lt;=0,0,LOOKUP(O1295,{0,1950001,3300001,6950001,9000001,18000001,40000001},{0.05,0.1,0.2,0.23,0.33,0.4,0.45}))</f>
        <v/>
      </c>
    </row>
    <row r="1296">
      <c r="A1296" t="inlineStr">
        <is>
          <t>1万円刻み</t>
        </is>
      </c>
      <c r="B1296" s="16">
        <f>'3_1万円刻み'!$A$203</f>
        <v/>
      </c>
      <c r="C1296" t="n">
        <v>2026</v>
      </c>
      <c r="D1296" t="n">
        <v>1</v>
      </c>
      <c r="E1296" t="n">
        <v>0</v>
      </c>
      <c r="F1296" t="n">
        <v>0</v>
      </c>
      <c r="G1296" s="16">
        <f>ROUND(MIN(B1296/12,650000)*12*0.0915+MIN(B1296/12,1390000)*12*(0.0504+0)+B1296*0.005,0)</f>
        <v/>
      </c>
      <c r="H1296" t="n">
        <v>0</v>
      </c>
      <c r="I1296" t="n">
        <v>0</v>
      </c>
      <c r="J1296" s="16">
        <f>IF(C1296=2026,IF(B1296&lt;741000,0,IF(B1296&lt;2191000,B1296-740000,IF(B1296&lt;2193000,1451000,IF(B1296&lt;2196000,1453000,IF(B1296&lt;2200000,1456000,IF(B1296&lt;3600000,ROUNDDOWN(B1296/4,-3)*2.8-80000,IF(B1296&lt;6600000,ROUNDDOWN(B1296/4,-3)*3.2-440000,IF(B1296&lt;8500000,ROUNDDOWN(B1296*0.9,0)-1100000,B1296-1950000)))))))),IF(B1296&lt;651000,0,IF(B1296&lt;1900000,B1296-650000,IF(B1296&lt;3600000,ROUNDDOWN(B1296/4,-3)*2.8-80000,IF(B1296&lt;6600000,ROUNDDOWN(B1296/4,-3)*3.2-440000,IF(B1296&lt;8500000,ROUNDDOWN(B1296*0.9,0)-1100000,B1296-1950000))))))</f>
        <v/>
      </c>
      <c r="K1296" s="16">
        <f>IF(J1296&gt;23500000,NA(),IF(C1296=2026,IF(J1296&lt;=4890000,1040000,IF(J1296&lt;=6550000,670000,620000)),IF(J1296&lt;=1320000,950000,IF(J1296&lt;=3360000,880000,IF(J1296&lt;=4890000,680000,IF(J1296&lt;=6550000,630000,580000))))))</f>
        <v/>
      </c>
      <c r="L1296" s="16">
        <f>IF(D1296=1,IF(J1296&lt;=9000000,380000,IF(J1296&lt;=9500000,260000,IF(J1296&lt;=10000000,130000,0))),0)</f>
        <v/>
      </c>
      <c r="M1296" s="16">
        <f>IF(D1296=1,IF(J1296&lt;=9000000,330000,IF(J1296&lt;=9500000,220000,IF(J1296&lt;=10000000,110000,0))),0)</f>
        <v/>
      </c>
      <c r="N1296" s="16">
        <f>IF(D1296=1,IF(J1296&lt;=9000000,50000,IF(J1296&lt;=9500000,40000,IF(J1296&lt;=10000000,20000,0))),0)</f>
        <v/>
      </c>
      <c r="O1296" s="16">
        <f>MAX(0,ROUNDDOWN(J1296-G1296-K1296-L1296-E1296*380000-F1296*630000-H1296,-3))</f>
        <v/>
      </c>
      <c r="P1296" s="16">
        <f>MAX(0,ROUNDDOWN(J1296-G1296-430000-M1296-E1296*330000-F1296*450000-I1296,-3))</f>
        <v/>
      </c>
      <c r="Q1296" s="16">
        <f>50000+N1296+E1296*50000+F1296*180000</f>
        <v/>
      </c>
      <c r="R1296" s="16">
        <f>IF(P1296&lt;=2000000,MIN(Q1296,P1296),MAX(Q1296-(P1296-2000000),50000))*0.05</f>
        <v/>
      </c>
      <c r="S1296" s="16">
        <f>MAX(0,P1296*0.1-R1296)</f>
        <v/>
      </c>
      <c r="T1296" s="16">
        <f>Q1296+MAX(0,K1296-480000)</f>
        <v/>
      </c>
      <c r="U1296" s="16">
        <f>P1296-T1296</f>
        <v/>
      </c>
      <c r="V1296" s="17">
        <f>IF(U1296&lt;0,0,LOOKUP(U1296,{0,1950001,3300001,6950001,9000001,18000001,40000001},{0.05,0.1,0.2,0.23,0.33,0.4,0.45}))</f>
        <v/>
      </c>
      <c r="W1296" s="18">
        <f>IF(U1296&lt;0,0.9,0.9-V1296*1.021)</f>
        <v/>
      </c>
      <c r="X1296" s="16">
        <f>ROUNDDOWN(S1296*0.2/W1296+2000,0)</f>
        <v/>
      </c>
      <c r="Y1296" s="17">
        <f>IF(O1296&lt;=0,0,LOOKUP(O1296,{0,1950001,3300001,6950001,9000001,18000001,40000001},{0.05,0.1,0.2,0.23,0.33,0.4,0.45}))</f>
        <v/>
      </c>
    </row>
    <row r="1297">
      <c r="A1297" t="inlineStr">
        <is>
          <t>1万円刻み</t>
        </is>
      </c>
      <c r="B1297" s="16">
        <f>'3_1万円刻み'!$A$204</f>
        <v/>
      </c>
      <c r="C1297" t="n">
        <v>2025</v>
      </c>
      <c r="D1297" t="n">
        <v>0</v>
      </c>
      <c r="E1297" t="n">
        <v>0</v>
      </c>
      <c r="F1297" t="n">
        <v>0</v>
      </c>
      <c r="G1297" s="16">
        <f>ROUND(MIN(B1297/12,650000)*12*0.0915+MIN(B1297/12,1390000)*12*(0.0504+0)+B1297*0.005,0)</f>
        <v/>
      </c>
      <c r="H1297" t="n">
        <v>0</v>
      </c>
      <c r="I1297" t="n">
        <v>0</v>
      </c>
      <c r="J1297" s="16">
        <f>IF(C1297=2026,IF(B1297&lt;741000,0,IF(B1297&lt;2191000,B1297-740000,IF(B1297&lt;2193000,1451000,IF(B1297&lt;2196000,1453000,IF(B1297&lt;2200000,1456000,IF(B1297&lt;3600000,ROUNDDOWN(B1297/4,-3)*2.8-80000,IF(B1297&lt;6600000,ROUNDDOWN(B1297/4,-3)*3.2-440000,IF(B1297&lt;8500000,ROUNDDOWN(B1297*0.9,0)-1100000,B1297-1950000)))))))),IF(B1297&lt;651000,0,IF(B1297&lt;1900000,B1297-650000,IF(B1297&lt;3600000,ROUNDDOWN(B1297/4,-3)*2.8-80000,IF(B1297&lt;6600000,ROUNDDOWN(B1297/4,-3)*3.2-440000,IF(B1297&lt;8500000,ROUNDDOWN(B1297*0.9,0)-1100000,B1297-1950000))))))</f>
        <v/>
      </c>
      <c r="K1297" s="16">
        <f>IF(J1297&gt;23500000,NA(),IF(C1297=2026,IF(J1297&lt;=4890000,1040000,IF(J1297&lt;=6550000,670000,620000)),IF(J1297&lt;=1320000,950000,IF(J1297&lt;=3360000,880000,IF(J1297&lt;=4890000,680000,IF(J1297&lt;=6550000,630000,580000))))))</f>
        <v/>
      </c>
      <c r="L1297" s="16">
        <f>IF(D1297=1,IF(J1297&lt;=9000000,380000,IF(J1297&lt;=9500000,260000,IF(J1297&lt;=10000000,130000,0))),0)</f>
        <v/>
      </c>
      <c r="M1297" s="16">
        <f>IF(D1297=1,IF(J1297&lt;=9000000,330000,IF(J1297&lt;=9500000,220000,IF(J1297&lt;=10000000,110000,0))),0)</f>
        <v/>
      </c>
      <c r="N1297" s="16">
        <f>IF(D1297=1,IF(J1297&lt;=9000000,50000,IF(J1297&lt;=9500000,40000,IF(J1297&lt;=10000000,20000,0))),0)</f>
        <v/>
      </c>
      <c r="O1297" s="16">
        <f>MAX(0,ROUNDDOWN(J1297-G1297-K1297-L1297-E1297*380000-F1297*630000-H1297,-3))</f>
        <v/>
      </c>
      <c r="P1297" s="16">
        <f>MAX(0,ROUNDDOWN(J1297-G1297-430000-M1297-E1297*330000-F1297*450000-I1297,-3))</f>
        <v/>
      </c>
      <c r="Q1297" s="16">
        <f>50000+N1297+E1297*50000+F1297*180000</f>
        <v/>
      </c>
      <c r="R1297" s="16">
        <f>IF(P1297&lt;=2000000,MIN(Q1297,P1297),MAX(Q1297-(P1297-2000000),50000))*0.05</f>
        <v/>
      </c>
      <c r="S1297" s="16">
        <f>MAX(0,P1297*0.1-R1297)</f>
        <v/>
      </c>
      <c r="T1297" s="16">
        <f>Q1297+MAX(0,K1297-480000)</f>
        <v/>
      </c>
      <c r="U1297" s="16">
        <f>P1297-T1297</f>
        <v/>
      </c>
      <c r="V1297" s="17">
        <f>IF(U1297&lt;0,0,LOOKUP(U1297,{0,1950001,3300001,6950001,9000001,18000001,40000001},{0.05,0.1,0.2,0.23,0.33,0.4,0.45}))</f>
        <v/>
      </c>
      <c r="W1297" s="18">
        <f>IF(U1297&lt;0,0.9,0.9-V1297*1.021)</f>
        <v/>
      </c>
      <c r="X1297" s="16">
        <f>ROUNDDOWN(S1297*0.2/W1297+2000,0)</f>
        <v/>
      </c>
      <c r="Y1297" s="17">
        <f>IF(O1297&lt;=0,0,LOOKUP(O1297,{0,1950001,3300001,6950001,9000001,18000001,40000001},{0.05,0.1,0.2,0.23,0.33,0.4,0.45}))</f>
        <v/>
      </c>
    </row>
    <row r="1298">
      <c r="A1298" t="inlineStr">
        <is>
          <t>1万円刻み</t>
        </is>
      </c>
      <c r="B1298" s="16">
        <f>'3_1万円刻み'!$A$204</f>
        <v/>
      </c>
      <c r="C1298" t="n">
        <v>2026</v>
      </c>
      <c r="D1298" t="n">
        <v>0</v>
      </c>
      <c r="E1298" t="n">
        <v>0</v>
      </c>
      <c r="F1298" t="n">
        <v>0</v>
      </c>
      <c r="G1298" s="16">
        <f>ROUND(MIN(B1298/12,650000)*12*0.0915+MIN(B1298/12,1390000)*12*(0.0504+0)+B1298*0.005,0)</f>
        <v/>
      </c>
      <c r="H1298" t="n">
        <v>0</v>
      </c>
      <c r="I1298" t="n">
        <v>0</v>
      </c>
      <c r="J1298" s="16">
        <f>IF(C1298=2026,IF(B1298&lt;741000,0,IF(B1298&lt;2191000,B1298-740000,IF(B1298&lt;2193000,1451000,IF(B1298&lt;2196000,1453000,IF(B1298&lt;2200000,1456000,IF(B1298&lt;3600000,ROUNDDOWN(B1298/4,-3)*2.8-80000,IF(B1298&lt;6600000,ROUNDDOWN(B1298/4,-3)*3.2-440000,IF(B1298&lt;8500000,ROUNDDOWN(B1298*0.9,0)-1100000,B1298-1950000)))))))),IF(B1298&lt;651000,0,IF(B1298&lt;1900000,B1298-650000,IF(B1298&lt;3600000,ROUNDDOWN(B1298/4,-3)*2.8-80000,IF(B1298&lt;6600000,ROUNDDOWN(B1298/4,-3)*3.2-440000,IF(B1298&lt;8500000,ROUNDDOWN(B1298*0.9,0)-1100000,B1298-1950000))))))</f>
        <v/>
      </c>
      <c r="K1298" s="16">
        <f>IF(J1298&gt;23500000,NA(),IF(C1298=2026,IF(J1298&lt;=4890000,1040000,IF(J1298&lt;=6550000,670000,620000)),IF(J1298&lt;=1320000,950000,IF(J1298&lt;=3360000,880000,IF(J1298&lt;=4890000,680000,IF(J1298&lt;=6550000,630000,580000))))))</f>
        <v/>
      </c>
      <c r="L1298" s="16">
        <f>IF(D1298=1,IF(J1298&lt;=9000000,380000,IF(J1298&lt;=9500000,260000,IF(J1298&lt;=10000000,130000,0))),0)</f>
        <v/>
      </c>
      <c r="M1298" s="16">
        <f>IF(D1298=1,IF(J1298&lt;=9000000,330000,IF(J1298&lt;=9500000,220000,IF(J1298&lt;=10000000,110000,0))),0)</f>
        <v/>
      </c>
      <c r="N1298" s="16">
        <f>IF(D1298=1,IF(J1298&lt;=9000000,50000,IF(J1298&lt;=9500000,40000,IF(J1298&lt;=10000000,20000,0))),0)</f>
        <v/>
      </c>
      <c r="O1298" s="16">
        <f>MAX(0,ROUNDDOWN(J1298-G1298-K1298-L1298-E1298*380000-F1298*630000-H1298,-3))</f>
        <v/>
      </c>
      <c r="P1298" s="16">
        <f>MAX(0,ROUNDDOWN(J1298-G1298-430000-M1298-E1298*330000-F1298*450000-I1298,-3))</f>
        <v/>
      </c>
      <c r="Q1298" s="16">
        <f>50000+N1298+E1298*50000+F1298*180000</f>
        <v/>
      </c>
      <c r="R1298" s="16">
        <f>IF(P1298&lt;=2000000,MIN(Q1298,P1298),MAX(Q1298-(P1298-2000000),50000))*0.05</f>
        <v/>
      </c>
      <c r="S1298" s="16">
        <f>MAX(0,P1298*0.1-R1298)</f>
        <v/>
      </c>
      <c r="T1298" s="16">
        <f>Q1298+MAX(0,K1298-480000)</f>
        <v/>
      </c>
      <c r="U1298" s="16">
        <f>P1298-T1298</f>
        <v/>
      </c>
      <c r="V1298" s="17">
        <f>IF(U1298&lt;0,0,LOOKUP(U1298,{0,1950001,3300001,6950001,9000001,18000001,40000001},{0.05,0.1,0.2,0.23,0.33,0.4,0.45}))</f>
        <v/>
      </c>
      <c r="W1298" s="18">
        <f>IF(U1298&lt;0,0.9,0.9-V1298*1.021)</f>
        <v/>
      </c>
      <c r="X1298" s="16">
        <f>ROUNDDOWN(S1298*0.2/W1298+2000,0)</f>
        <v/>
      </c>
      <c r="Y1298" s="17">
        <f>IF(O1298&lt;=0,0,LOOKUP(O1298,{0,1950001,3300001,6950001,9000001,18000001,40000001},{0.05,0.1,0.2,0.23,0.33,0.4,0.45}))</f>
        <v/>
      </c>
    </row>
    <row r="1299">
      <c r="A1299" t="inlineStr">
        <is>
          <t>1万円刻み</t>
        </is>
      </c>
      <c r="B1299" s="16">
        <f>'3_1万円刻み'!$A$204</f>
        <v/>
      </c>
      <c r="C1299" t="n">
        <v>2025</v>
      </c>
      <c r="D1299" t="n">
        <v>1</v>
      </c>
      <c r="E1299" t="n">
        <v>0</v>
      </c>
      <c r="F1299" t="n">
        <v>0</v>
      </c>
      <c r="G1299" s="16">
        <f>ROUND(MIN(B1299/12,650000)*12*0.0915+MIN(B1299/12,1390000)*12*(0.0504+0)+B1299*0.005,0)</f>
        <v/>
      </c>
      <c r="H1299" t="n">
        <v>0</v>
      </c>
      <c r="I1299" t="n">
        <v>0</v>
      </c>
      <c r="J1299" s="16">
        <f>IF(C1299=2026,IF(B1299&lt;741000,0,IF(B1299&lt;2191000,B1299-740000,IF(B1299&lt;2193000,1451000,IF(B1299&lt;2196000,1453000,IF(B1299&lt;2200000,1456000,IF(B1299&lt;3600000,ROUNDDOWN(B1299/4,-3)*2.8-80000,IF(B1299&lt;6600000,ROUNDDOWN(B1299/4,-3)*3.2-440000,IF(B1299&lt;8500000,ROUNDDOWN(B1299*0.9,0)-1100000,B1299-1950000)))))))),IF(B1299&lt;651000,0,IF(B1299&lt;1900000,B1299-650000,IF(B1299&lt;3600000,ROUNDDOWN(B1299/4,-3)*2.8-80000,IF(B1299&lt;6600000,ROUNDDOWN(B1299/4,-3)*3.2-440000,IF(B1299&lt;8500000,ROUNDDOWN(B1299*0.9,0)-1100000,B1299-1950000))))))</f>
        <v/>
      </c>
      <c r="K1299" s="16">
        <f>IF(J1299&gt;23500000,NA(),IF(C1299=2026,IF(J1299&lt;=4890000,1040000,IF(J1299&lt;=6550000,670000,620000)),IF(J1299&lt;=1320000,950000,IF(J1299&lt;=3360000,880000,IF(J1299&lt;=4890000,680000,IF(J1299&lt;=6550000,630000,580000))))))</f>
        <v/>
      </c>
      <c r="L1299" s="16">
        <f>IF(D1299=1,IF(J1299&lt;=9000000,380000,IF(J1299&lt;=9500000,260000,IF(J1299&lt;=10000000,130000,0))),0)</f>
        <v/>
      </c>
      <c r="M1299" s="16">
        <f>IF(D1299=1,IF(J1299&lt;=9000000,330000,IF(J1299&lt;=9500000,220000,IF(J1299&lt;=10000000,110000,0))),0)</f>
        <v/>
      </c>
      <c r="N1299" s="16">
        <f>IF(D1299=1,IF(J1299&lt;=9000000,50000,IF(J1299&lt;=9500000,40000,IF(J1299&lt;=10000000,20000,0))),0)</f>
        <v/>
      </c>
      <c r="O1299" s="16">
        <f>MAX(0,ROUNDDOWN(J1299-G1299-K1299-L1299-E1299*380000-F1299*630000-H1299,-3))</f>
        <v/>
      </c>
      <c r="P1299" s="16">
        <f>MAX(0,ROUNDDOWN(J1299-G1299-430000-M1299-E1299*330000-F1299*450000-I1299,-3))</f>
        <v/>
      </c>
      <c r="Q1299" s="16">
        <f>50000+N1299+E1299*50000+F1299*180000</f>
        <v/>
      </c>
      <c r="R1299" s="16">
        <f>IF(P1299&lt;=2000000,MIN(Q1299,P1299),MAX(Q1299-(P1299-2000000),50000))*0.05</f>
        <v/>
      </c>
      <c r="S1299" s="16">
        <f>MAX(0,P1299*0.1-R1299)</f>
        <v/>
      </c>
      <c r="T1299" s="16">
        <f>Q1299+MAX(0,K1299-480000)</f>
        <v/>
      </c>
      <c r="U1299" s="16">
        <f>P1299-T1299</f>
        <v/>
      </c>
      <c r="V1299" s="17">
        <f>IF(U1299&lt;0,0,LOOKUP(U1299,{0,1950001,3300001,6950001,9000001,18000001,40000001},{0.05,0.1,0.2,0.23,0.33,0.4,0.45}))</f>
        <v/>
      </c>
      <c r="W1299" s="18">
        <f>IF(U1299&lt;0,0.9,0.9-V1299*1.021)</f>
        <v/>
      </c>
      <c r="X1299" s="16">
        <f>ROUNDDOWN(S1299*0.2/W1299+2000,0)</f>
        <v/>
      </c>
      <c r="Y1299" s="17">
        <f>IF(O1299&lt;=0,0,LOOKUP(O1299,{0,1950001,3300001,6950001,9000001,18000001,40000001},{0.05,0.1,0.2,0.23,0.33,0.4,0.45}))</f>
        <v/>
      </c>
    </row>
    <row r="1300">
      <c r="A1300" t="inlineStr">
        <is>
          <t>1万円刻み</t>
        </is>
      </c>
      <c r="B1300" s="16">
        <f>'3_1万円刻み'!$A$204</f>
        <v/>
      </c>
      <c r="C1300" t="n">
        <v>2026</v>
      </c>
      <c r="D1300" t="n">
        <v>1</v>
      </c>
      <c r="E1300" t="n">
        <v>0</v>
      </c>
      <c r="F1300" t="n">
        <v>0</v>
      </c>
      <c r="G1300" s="16">
        <f>ROUND(MIN(B1300/12,650000)*12*0.0915+MIN(B1300/12,1390000)*12*(0.0504+0)+B1300*0.005,0)</f>
        <v/>
      </c>
      <c r="H1300" t="n">
        <v>0</v>
      </c>
      <c r="I1300" t="n">
        <v>0</v>
      </c>
      <c r="J1300" s="16">
        <f>IF(C1300=2026,IF(B1300&lt;741000,0,IF(B1300&lt;2191000,B1300-740000,IF(B1300&lt;2193000,1451000,IF(B1300&lt;2196000,1453000,IF(B1300&lt;2200000,1456000,IF(B1300&lt;3600000,ROUNDDOWN(B1300/4,-3)*2.8-80000,IF(B1300&lt;6600000,ROUNDDOWN(B1300/4,-3)*3.2-440000,IF(B1300&lt;8500000,ROUNDDOWN(B1300*0.9,0)-1100000,B1300-1950000)))))))),IF(B1300&lt;651000,0,IF(B1300&lt;1900000,B1300-650000,IF(B1300&lt;3600000,ROUNDDOWN(B1300/4,-3)*2.8-80000,IF(B1300&lt;6600000,ROUNDDOWN(B1300/4,-3)*3.2-440000,IF(B1300&lt;8500000,ROUNDDOWN(B1300*0.9,0)-1100000,B1300-1950000))))))</f>
        <v/>
      </c>
      <c r="K1300" s="16">
        <f>IF(J1300&gt;23500000,NA(),IF(C1300=2026,IF(J1300&lt;=4890000,1040000,IF(J1300&lt;=6550000,670000,620000)),IF(J1300&lt;=1320000,950000,IF(J1300&lt;=3360000,880000,IF(J1300&lt;=4890000,680000,IF(J1300&lt;=6550000,630000,580000))))))</f>
        <v/>
      </c>
      <c r="L1300" s="16">
        <f>IF(D1300=1,IF(J1300&lt;=9000000,380000,IF(J1300&lt;=9500000,260000,IF(J1300&lt;=10000000,130000,0))),0)</f>
        <v/>
      </c>
      <c r="M1300" s="16">
        <f>IF(D1300=1,IF(J1300&lt;=9000000,330000,IF(J1300&lt;=9500000,220000,IF(J1300&lt;=10000000,110000,0))),0)</f>
        <v/>
      </c>
      <c r="N1300" s="16">
        <f>IF(D1300=1,IF(J1300&lt;=9000000,50000,IF(J1300&lt;=9500000,40000,IF(J1300&lt;=10000000,20000,0))),0)</f>
        <v/>
      </c>
      <c r="O1300" s="16">
        <f>MAX(0,ROUNDDOWN(J1300-G1300-K1300-L1300-E1300*380000-F1300*630000-H1300,-3))</f>
        <v/>
      </c>
      <c r="P1300" s="16">
        <f>MAX(0,ROUNDDOWN(J1300-G1300-430000-M1300-E1300*330000-F1300*450000-I1300,-3))</f>
        <v/>
      </c>
      <c r="Q1300" s="16">
        <f>50000+N1300+E1300*50000+F1300*180000</f>
        <v/>
      </c>
      <c r="R1300" s="16">
        <f>IF(P1300&lt;=2000000,MIN(Q1300,P1300),MAX(Q1300-(P1300-2000000),50000))*0.05</f>
        <v/>
      </c>
      <c r="S1300" s="16">
        <f>MAX(0,P1300*0.1-R1300)</f>
        <v/>
      </c>
      <c r="T1300" s="16">
        <f>Q1300+MAX(0,K1300-480000)</f>
        <v/>
      </c>
      <c r="U1300" s="16">
        <f>P1300-T1300</f>
        <v/>
      </c>
      <c r="V1300" s="17">
        <f>IF(U1300&lt;0,0,LOOKUP(U1300,{0,1950001,3300001,6950001,9000001,18000001,40000001},{0.05,0.1,0.2,0.23,0.33,0.4,0.45}))</f>
        <v/>
      </c>
      <c r="W1300" s="18">
        <f>IF(U1300&lt;0,0.9,0.9-V1300*1.021)</f>
        <v/>
      </c>
      <c r="X1300" s="16">
        <f>ROUNDDOWN(S1300*0.2/W1300+2000,0)</f>
        <v/>
      </c>
      <c r="Y1300" s="17">
        <f>IF(O1300&lt;=0,0,LOOKUP(O1300,{0,1950001,3300001,6950001,9000001,18000001,40000001},{0.05,0.1,0.2,0.23,0.33,0.4,0.45}))</f>
        <v/>
      </c>
    </row>
    <row r="1301">
      <c r="A1301" t="inlineStr">
        <is>
          <t>1万円刻み</t>
        </is>
      </c>
      <c r="B1301" s="16">
        <f>'3_1万円刻み'!$A$205</f>
        <v/>
      </c>
      <c r="C1301" t="n">
        <v>2025</v>
      </c>
      <c r="D1301" t="n">
        <v>0</v>
      </c>
      <c r="E1301" t="n">
        <v>0</v>
      </c>
      <c r="F1301" t="n">
        <v>0</v>
      </c>
      <c r="G1301" s="16">
        <f>ROUND(MIN(B1301/12,650000)*12*0.0915+MIN(B1301/12,1390000)*12*(0.0504+0)+B1301*0.005,0)</f>
        <v/>
      </c>
      <c r="H1301" t="n">
        <v>0</v>
      </c>
      <c r="I1301" t="n">
        <v>0</v>
      </c>
      <c r="J1301" s="16">
        <f>IF(C1301=2026,IF(B1301&lt;741000,0,IF(B1301&lt;2191000,B1301-740000,IF(B1301&lt;2193000,1451000,IF(B1301&lt;2196000,1453000,IF(B1301&lt;2200000,1456000,IF(B1301&lt;3600000,ROUNDDOWN(B1301/4,-3)*2.8-80000,IF(B1301&lt;6600000,ROUNDDOWN(B1301/4,-3)*3.2-440000,IF(B1301&lt;8500000,ROUNDDOWN(B1301*0.9,0)-1100000,B1301-1950000)))))))),IF(B1301&lt;651000,0,IF(B1301&lt;1900000,B1301-650000,IF(B1301&lt;3600000,ROUNDDOWN(B1301/4,-3)*2.8-80000,IF(B1301&lt;6600000,ROUNDDOWN(B1301/4,-3)*3.2-440000,IF(B1301&lt;8500000,ROUNDDOWN(B1301*0.9,0)-1100000,B1301-1950000))))))</f>
        <v/>
      </c>
      <c r="K1301" s="16">
        <f>IF(J1301&gt;23500000,NA(),IF(C1301=2026,IF(J1301&lt;=4890000,1040000,IF(J1301&lt;=6550000,670000,620000)),IF(J1301&lt;=1320000,950000,IF(J1301&lt;=3360000,880000,IF(J1301&lt;=4890000,680000,IF(J1301&lt;=6550000,630000,580000))))))</f>
        <v/>
      </c>
      <c r="L1301" s="16">
        <f>IF(D1301=1,IF(J1301&lt;=9000000,380000,IF(J1301&lt;=9500000,260000,IF(J1301&lt;=10000000,130000,0))),0)</f>
        <v/>
      </c>
      <c r="M1301" s="16">
        <f>IF(D1301=1,IF(J1301&lt;=9000000,330000,IF(J1301&lt;=9500000,220000,IF(J1301&lt;=10000000,110000,0))),0)</f>
        <v/>
      </c>
      <c r="N1301" s="16">
        <f>IF(D1301=1,IF(J1301&lt;=9000000,50000,IF(J1301&lt;=9500000,40000,IF(J1301&lt;=10000000,20000,0))),0)</f>
        <v/>
      </c>
      <c r="O1301" s="16">
        <f>MAX(0,ROUNDDOWN(J1301-G1301-K1301-L1301-E1301*380000-F1301*630000-H1301,-3))</f>
        <v/>
      </c>
      <c r="P1301" s="16">
        <f>MAX(0,ROUNDDOWN(J1301-G1301-430000-M1301-E1301*330000-F1301*450000-I1301,-3))</f>
        <v/>
      </c>
      <c r="Q1301" s="16">
        <f>50000+N1301+E1301*50000+F1301*180000</f>
        <v/>
      </c>
      <c r="R1301" s="16">
        <f>IF(P1301&lt;=2000000,MIN(Q1301,P1301),MAX(Q1301-(P1301-2000000),50000))*0.05</f>
        <v/>
      </c>
      <c r="S1301" s="16">
        <f>MAX(0,P1301*0.1-R1301)</f>
        <v/>
      </c>
      <c r="T1301" s="16">
        <f>Q1301+MAX(0,K1301-480000)</f>
        <v/>
      </c>
      <c r="U1301" s="16">
        <f>P1301-T1301</f>
        <v/>
      </c>
      <c r="V1301" s="17">
        <f>IF(U1301&lt;0,0,LOOKUP(U1301,{0,1950001,3300001,6950001,9000001,18000001,40000001},{0.05,0.1,0.2,0.23,0.33,0.4,0.45}))</f>
        <v/>
      </c>
      <c r="W1301" s="18">
        <f>IF(U1301&lt;0,0.9,0.9-V1301*1.021)</f>
        <v/>
      </c>
      <c r="X1301" s="16">
        <f>ROUNDDOWN(S1301*0.2/W1301+2000,0)</f>
        <v/>
      </c>
      <c r="Y1301" s="17">
        <f>IF(O1301&lt;=0,0,LOOKUP(O1301,{0,1950001,3300001,6950001,9000001,18000001,40000001},{0.05,0.1,0.2,0.23,0.33,0.4,0.45}))</f>
        <v/>
      </c>
    </row>
    <row r="1302">
      <c r="A1302" t="inlineStr">
        <is>
          <t>1万円刻み</t>
        </is>
      </c>
      <c r="B1302" s="16">
        <f>'3_1万円刻み'!$A$205</f>
        <v/>
      </c>
      <c r="C1302" t="n">
        <v>2026</v>
      </c>
      <c r="D1302" t="n">
        <v>0</v>
      </c>
      <c r="E1302" t="n">
        <v>0</v>
      </c>
      <c r="F1302" t="n">
        <v>0</v>
      </c>
      <c r="G1302" s="16">
        <f>ROUND(MIN(B1302/12,650000)*12*0.0915+MIN(B1302/12,1390000)*12*(0.0504+0)+B1302*0.005,0)</f>
        <v/>
      </c>
      <c r="H1302" t="n">
        <v>0</v>
      </c>
      <c r="I1302" t="n">
        <v>0</v>
      </c>
      <c r="J1302" s="16">
        <f>IF(C1302=2026,IF(B1302&lt;741000,0,IF(B1302&lt;2191000,B1302-740000,IF(B1302&lt;2193000,1451000,IF(B1302&lt;2196000,1453000,IF(B1302&lt;2200000,1456000,IF(B1302&lt;3600000,ROUNDDOWN(B1302/4,-3)*2.8-80000,IF(B1302&lt;6600000,ROUNDDOWN(B1302/4,-3)*3.2-440000,IF(B1302&lt;8500000,ROUNDDOWN(B1302*0.9,0)-1100000,B1302-1950000)))))))),IF(B1302&lt;651000,0,IF(B1302&lt;1900000,B1302-650000,IF(B1302&lt;3600000,ROUNDDOWN(B1302/4,-3)*2.8-80000,IF(B1302&lt;6600000,ROUNDDOWN(B1302/4,-3)*3.2-440000,IF(B1302&lt;8500000,ROUNDDOWN(B1302*0.9,0)-1100000,B1302-1950000))))))</f>
        <v/>
      </c>
      <c r="K1302" s="16">
        <f>IF(J1302&gt;23500000,NA(),IF(C1302=2026,IF(J1302&lt;=4890000,1040000,IF(J1302&lt;=6550000,670000,620000)),IF(J1302&lt;=1320000,950000,IF(J1302&lt;=3360000,880000,IF(J1302&lt;=4890000,680000,IF(J1302&lt;=6550000,630000,580000))))))</f>
        <v/>
      </c>
      <c r="L1302" s="16">
        <f>IF(D1302=1,IF(J1302&lt;=9000000,380000,IF(J1302&lt;=9500000,260000,IF(J1302&lt;=10000000,130000,0))),0)</f>
        <v/>
      </c>
      <c r="M1302" s="16">
        <f>IF(D1302=1,IF(J1302&lt;=9000000,330000,IF(J1302&lt;=9500000,220000,IF(J1302&lt;=10000000,110000,0))),0)</f>
        <v/>
      </c>
      <c r="N1302" s="16">
        <f>IF(D1302=1,IF(J1302&lt;=9000000,50000,IF(J1302&lt;=9500000,40000,IF(J1302&lt;=10000000,20000,0))),0)</f>
        <v/>
      </c>
      <c r="O1302" s="16">
        <f>MAX(0,ROUNDDOWN(J1302-G1302-K1302-L1302-E1302*380000-F1302*630000-H1302,-3))</f>
        <v/>
      </c>
      <c r="P1302" s="16">
        <f>MAX(0,ROUNDDOWN(J1302-G1302-430000-M1302-E1302*330000-F1302*450000-I1302,-3))</f>
        <v/>
      </c>
      <c r="Q1302" s="16">
        <f>50000+N1302+E1302*50000+F1302*180000</f>
        <v/>
      </c>
      <c r="R1302" s="16">
        <f>IF(P1302&lt;=2000000,MIN(Q1302,P1302),MAX(Q1302-(P1302-2000000),50000))*0.05</f>
        <v/>
      </c>
      <c r="S1302" s="16">
        <f>MAX(0,P1302*0.1-R1302)</f>
        <v/>
      </c>
      <c r="T1302" s="16">
        <f>Q1302+MAX(0,K1302-480000)</f>
        <v/>
      </c>
      <c r="U1302" s="16">
        <f>P1302-T1302</f>
        <v/>
      </c>
      <c r="V1302" s="17">
        <f>IF(U1302&lt;0,0,LOOKUP(U1302,{0,1950001,3300001,6950001,9000001,18000001,40000001},{0.05,0.1,0.2,0.23,0.33,0.4,0.45}))</f>
        <v/>
      </c>
      <c r="W1302" s="18">
        <f>IF(U1302&lt;0,0.9,0.9-V1302*1.021)</f>
        <v/>
      </c>
      <c r="X1302" s="16">
        <f>ROUNDDOWN(S1302*0.2/W1302+2000,0)</f>
        <v/>
      </c>
      <c r="Y1302" s="17">
        <f>IF(O1302&lt;=0,0,LOOKUP(O1302,{0,1950001,3300001,6950001,9000001,18000001,40000001},{0.05,0.1,0.2,0.23,0.33,0.4,0.45}))</f>
        <v/>
      </c>
    </row>
    <row r="1303">
      <c r="A1303" t="inlineStr">
        <is>
          <t>1万円刻み</t>
        </is>
      </c>
      <c r="B1303" s="16">
        <f>'3_1万円刻み'!$A$205</f>
        <v/>
      </c>
      <c r="C1303" t="n">
        <v>2025</v>
      </c>
      <c r="D1303" t="n">
        <v>1</v>
      </c>
      <c r="E1303" t="n">
        <v>0</v>
      </c>
      <c r="F1303" t="n">
        <v>0</v>
      </c>
      <c r="G1303" s="16">
        <f>ROUND(MIN(B1303/12,650000)*12*0.0915+MIN(B1303/12,1390000)*12*(0.0504+0)+B1303*0.005,0)</f>
        <v/>
      </c>
      <c r="H1303" t="n">
        <v>0</v>
      </c>
      <c r="I1303" t="n">
        <v>0</v>
      </c>
      <c r="J1303" s="16">
        <f>IF(C1303=2026,IF(B1303&lt;741000,0,IF(B1303&lt;2191000,B1303-740000,IF(B1303&lt;2193000,1451000,IF(B1303&lt;2196000,1453000,IF(B1303&lt;2200000,1456000,IF(B1303&lt;3600000,ROUNDDOWN(B1303/4,-3)*2.8-80000,IF(B1303&lt;6600000,ROUNDDOWN(B1303/4,-3)*3.2-440000,IF(B1303&lt;8500000,ROUNDDOWN(B1303*0.9,0)-1100000,B1303-1950000)))))))),IF(B1303&lt;651000,0,IF(B1303&lt;1900000,B1303-650000,IF(B1303&lt;3600000,ROUNDDOWN(B1303/4,-3)*2.8-80000,IF(B1303&lt;6600000,ROUNDDOWN(B1303/4,-3)*3.2-440000,IF(B1303&lt;8500000,ROUNDDOWN(B1303*0.9,0)-1100000,B1303-1950000))))))</f>
        <v/>
      </c>
      <c r="K1303" s="16">
        <f>IF(J1303&gt;23500000,NA(),IF(C1303=2026,IF(J1303&lt;=4890000,1040000,IF(J1303&lt;=6550000,670000,620000)),IF(J1303&lt;=1320000,950000,IF(J1303&lt;=3360000,880000,IF(J1303&lt;=4890000,680000,IF(J1303&lt;=6550000,630000,580000))))))</f>
        <v/>
      </c>
      <c r="L1303" s="16">
        <f>IF(D1303=1,IF(J1303&lt;=9000000,380000,IF(J1303&lt;=9500000,260000,IF(J1303&lt;=10000000,130000,0))),0)</f>
        <v/>
      </c>
      <c r="M1303" s="16">
        <f>IF(D1303=1,IF(J1303&lt;=9000000,330000,IF(J1303&lt;=9500000,220000,IF(J1303&lt;=10000000,110000,0))),0)</f>
        <v/>
      </c>
      <c r="N1303" s="16">
        <f>IF(D1303=1,IF(J1303&lt;=9000000,50000,IF(J1303&lt;=9500000,40000,IF(J1303&lt;=10000000,20000,0))),0)</f>
        <v/>
      </c>
      <c r="O1303" s="16">
        <f>MAX(0,ROUNDDOWN(J1303-G1303-K1303-L1303-E1303*380000-F1303*630000-H1303,-3))</f>
        <v/>
      </c>
      <c r="P1303" s="16">
        <f>MAX(0,ROUNDDOWN(J1303-G1303-430000-M1303-E1303*330000-F1303*450000-I1303,-3))</f>
        <v/>
      </c>
      <c r="Q1303" s="16">
        <f>50000+N1303+E1303*50000+F1303*180000</f>
        <v/>
      </c>
      <c r="R1303" s="16">
        <f>IF(P1303&lt;=2000000,MIN(Q1303,P1303),MAX(Q1303-(P1303-2000000),50000))*0.05</f>
        <v/>
      </c>
      <c r="S1303" s="16">
        <f>MAX(0,P1303*0.1-R1303)</f>
        <v/>
      </c>
      <c r="T1303" s="16">
        <f>Q1303+MAX(0,K1303-480000)</f>
        <v/>
      </c>
      <c r="U1303" s="16">
        <f>P1303-T1303</f>
        <v/>
      </c>
      <c r="V1303" s="17">
        <f>IF(U1303&lt;0,0,LOOKUP(U1303,{0,1950001,3300001,6950001,9000001,18000001,40000001},{0.05,0.1,0.2,0.23,0.33,0.4,0.45}))</f>
        <v/>
      </c>
      <c r="W1303" s="18">
        <f>IF(U1303&lt;0,0.9,0.9-V1303*1.021)</f>
        <v/>
      </c>
      <c r="X1303" s="16">
        <f>ROUNDDOWN(S1303*0.2/W1303+2000,0)</f>
        <v/>
      </c>
      <c r="Y1303" s="17">
        <f>IF(O1303&lt;=0,0,LOOKUP(O1303,{0,1950001,3300001,6950001,9000001,18000001,40000001},{0.05,0.1,0.2,0.23,0.33,0.4,0.45}))</f>
        <v/>
      </c>
    </row>
    <row r="1304">
      <c r="A1304" t="inlineStr">
        <is>
          <t>1万円刻み</t>
        </is>
      </c>
      <c r="B1304" s="16">
        <f>'3_1万円刻み'!$A$205</f>
        <v/>
      </c>
      <c r="C1304" t="n">
        <v>2026</v>
      </c>
      <c r="D1304" t="n">
        <v>1</v>
      </c>
      <c r="E1304" t="n">
        <v>0</v>
      </c>
      <c r="F1304" t="n">
        <v>0</v>
      </c>
      <c r="G1304" s="16">
        <f>ROUND(MIN(B1304/12,650000)*12*0.0915+MIN(B1304/12,1390000)*12*(0.0504+0)+B1304*0.005,0)</f>
        <v/>
      </c>
      <c r="H1304" t="n">
        <v>0</v>
      </c>
      <c r="I1304" t="n">
        <v>0</v>
      </c>
      <c r="J1304" s="16">
        <f>IF(C1304=2026,IF(B1304&lt;741000,0,IF(B1304&lt;2191000,B1304-740000,IF(B1304&lt;2193000,1451000,IF(B1304&lt;2196000,1453000,IF(B1304&lt;2200000,1456000,IF(B1304&lt;3600000,ROUNDDOWN(B1304/4,-3)*2.8-80000,IF(B1304&lt;6600000,ROUNDDOWN(B1304/4,-3)*3.2-440000,IF(B1304&lt;8500000,ROUNDDOWN(B1304*0.9,0)-1100000,B1304-1950000)))))))),IF(B1304&lt;651000,0,IF(B1304&lt;1900000,B1304-650000,IF(B1304&lt;3600000,ROUNDDOWN(B1304/4,-3)*2.8-80000,IF(B1304&lt;6600000,ROUNDDOWN(B1304/4,-3)*3.2-440000,IF(B1304&lt;8500000,ROUNDDOWN(B1304*0.9,0)-1100000,B1304-1950000))))))</f>
        <v/>
      </c>
      <c r="K1304" s="16">
        <f>IF(J1304&gt;23500000,NA(),IF(C1304=2026,IF(J1304&lt;=4890000,1040000,IF(J1304&lt;=6550000,670000,620000)),IF(J1304&lt;=1320000,950000,IF(J1304&lt;=3360000,880000,IF(J1304&lt;=4890000,680000,IF(J1304&lt;=6550000,630000,580000))))))</f>
        <v/>
      </c>
      <c r="L1304" s="16">
        <f>IF(D1304=1,IF(J1304&lt;=9000000,380000,IF(J1304&lt;=9500000,260000,IF(J1304&lt;=10000000,130000,0))),0)</f>
        <v/>
      </c>
      <c r="M1304" s="16">
        <f>IF(D1304=1,IF(J1304&lt;=9000000,330000,IF(J1304&lt;=9500000,220000,IF(J1304&lt;=10000000,110000,0))),0)</f>
        <v/>
      </c>
      <c r="N1304" s="16">
        <f>IF(D1304=1,IF(J1304&lt;=9000000,50000,IF(J1304&lt;=9500000,40000,IF(J1304&lt;=10000000,20000,0))),0)</f>
        <v/>
      </c>
      <c r="O1304" s="16">
        <f>MAX(0,ROUNDDOWN(J1304-G1304-K1304-L1304-E1304*380000-F1304*630000-H1304,-3))</f>
        <v/>
      </c>
      <c r="P1304" s="16">
        <f>MAX(0,ROUNDDOWN(J1304-G1304-430000-M1304-E1304*330000-F1304*450000-I1304,-3))</f>
        <v/>
      </c>
      <c r="Q1304" s="16">
        <f>50000+N1304+E1304*50000+F1304*180000</f>
        <v/>
      </c>
      <c r="R1304" s="16">
        <f>IF(P1304&lt;=2000000,MIN(Q1304,P1304),MAX(Q1304-(P1304-2000000),50000))*0.05</f>
        <v/>
      </c>
      <c r="S1304" s="16">
        <f>MAX(0,P1304*0.1-R1304)</f>
        <v/>
      </c>
      <c r="T1304" s="16">
        <f>Q1304+MAX(0,K1304-480000)</f>
        <v/>
      </c>
      <c r="U1304" s="16">
        <f>P1304-T1304</f>
        <v/>
      </c>
      <c r="V1304" s="17">
        <f>IF(U1304&lt;0,0,LOOKUP(U1304,{0,1950001,3300001,6950001,9000001,18000001,40000001},{0.05,0.1,0.2,0.23,0.33,0.4,0.45}))</f>
        <v/>
      </c>
      <c r="W1304" s="18">
        <f>IF(U1304&lt;0,0.9,0.9-V1304*1.021)</f>
        <v/>
      </c>
      <c r="X1304" s="16">
        <f>ROUNDDOWN(S1304*0.2/W1304+2000,0)</f>
        <v/>
      </c>
      <c r="Y1304" s="17">
        <f>IF(O1304&lt;=0,0,LOOKUP(O1304,{0,1950001,3300001,6950001,9000001,18000001,40000001},{0.05,0.1,0.2,0.23,0.33,0.4,0.45}))</f>
        <v/>
      </c>
    </row>
    <row r="1305">
      <c r="A1305" t="inlineStr">
        <is>
          <t>1万円刻み</t>
        </is>
      </c>
      <c r="B1305" s="16">
        <f>'3_1万円刻み'!$A$206</f>
        <v/>
      </c>
      <c r="C1305" t="n">
        <v>2025</v>
      </c>
      <c r="D1305" t="n">
        <v>0</v>
      </c>
      <c r="E1305" t="n">
        <v>0</v>
      </c>
      <c r="F1305" t="n">
        <v>0</v>
      </c>
      <c r="G1305" s="16">
        <f>ROUND(MIN(B1305/12,650000)*12*0.0915+MIN(B1305/12,1390000)*12*(0.0504+0)+B1305*0.005,0)</f>
        <v/>
      </c>
      <c r="H1305" t="n">
        <v>0</v>
      </c>
      <c r="I1305" t="n">
        <v>0</v>
      </c>
      <c r="J1305" s="16">
        <f>IF(C1305=2026,IF(B1305&lt;741000,0,IF(B1305&lt;2191000,B1305-740000,IF(B1305&lt;2193000,1451000,IF(B1305&lt;2196000,1453000,IF(B1305&lt;2200000,1456000,IF(B1305&lt;3600000,ROUNDDOWN(B1305/4,-3)*2.8-80000,IF(B1305&lt;6600000,ROUNDDOWN(B1305/4,-3)*3.2-440000,IF(B1305&lt;8500000,ROUNDDOWN(B1305*0.9,0)-1100000,B1305-1950000)))))))),IF(B1305&lt;651000,0,IF(B1305&lt;1900000,B1305-650000,IF(B1305&lt;3600000,ROUNDDOWN(B1305/4,-3)*2.8-80000,IF(B1305&lt;6600000,ROUNDDOWN(B1305/4,-3)*3.2-440000,IF(B1305&lt;8500000,ROUNDDOWN(B1305*0.9,0)-1100000,B1305-1950000))))))</f>
        <v/>
      </c>
      <c r="K1305" s="16">
        <f>IF(J1305&gt;23500000,NA(),IF(C1305=2026,IF(J1305&lt;=4890000,1040000,IF(J1305&lt;=6550000,670000,620000)),IF(J1305&lt;=1320000,950000,IF(J1305&lt;=3360000,880000,IF(J1305&lt;=4890000,680000,IF(J1305&lt;=6550000,630000,580000))))))</f>
        <v/>
      </c>
      <c r="L1305" s="16">
        <f>IF(D1305=1,IF(J1305&lt;=9000000,380000,IF(J1305&lt;=9500000,260000,IF(J1305&lt;=10000000,130000,0))),0)</f>
        <v/>
      </c>
      <c r="M1305" s="16">
        <f>IF(D1305=1,IF(J1305&lt;=9000000,330000,IF(J1305&lt;=9500000,220000,IF(J1305&lt;=10000000,110000,0))),0)</f>
        <v/>
      </c>
      <c r="N1305" s="16">
        <f>IF(D1305=1,IF(J1305&lt;=9000000,50000,IF(J1305&lt;=9500000,40000,IF(J1305&lt;=10000000,20000,0))),0)</f>
        <v/>
      </c>
      <c r="O1305" s="16">
        <f>MAX(0,ROUNDDOWN(J1305-G1305-K1305-L1305-E1305*380000-F1305*630000-H1305,-3))</f>
        <v/>
      </c>
      <c r="P1305" s="16">
        <f>MAX(0,ROUNDDOWN(J1305-G1305-430000-M1305-E1305*330000-F1305*450000-I1305,-3))</f>
        <v/>
      </c>
      <c r="Q1305" s="16">
        <f>50000+N1305+E1305*50000+F1305*180000</f>
        <v/>
      </c>
      <c r="R1305" s="16">
        <f>IF(P1305&lt;=2000000,MIN(Q1305,P1305),MAX(Q1305-(P1305-2000000),50000))*0.05</f>
        <v/>
      </c>
      <c r="S1305" s="16">
        <f>MAX(0,P1305*0.1-R1305)</f>
        <v/>
      </c>
      <c r="T1305" s="16">
        <f>Q1305+MAX(0,K1305-480000)</f>
        <v/>
      </c>
      <c r="U1305" s="16">
        <f>P1305-T1305</f>
        <v/>
      </c>
      <c r="V1305" s="17">
        <f>IF(U1305&lt;0,0,LOOKUP(U1305,{0,1950001,3300001,6950001,9000001,18000001,40000001},{0.05,0.1,0.2,0.23,0.33,0.4,0.45}))</f>
        <v/>
      </c>
      <c r="W1305" s="18">
        <f>IF(U1305&lt;0,0.9,0.9-V1305*1.021)</f>
        <v/>
      </c>
      <c r="X1305" s="16">
        <f>ROUNDDOWN(S1305*0.2/W1305+2000,0)</f>
        <v/>
      </c>
      <c r="Y1305" s="17">
        <f>IF(O1305&lt;=0,0,LOOKUP(O1305,{0,1950001,3300001,6950001,9000001,18000001,40000001},{0.05,0.1,0.2,0.23,0.33,0.4,0.45}))</f>
        <v/>
      </c>
    </row>
    <row r="1306">
      <c r="A1306" t="inlineStr">
        <is>
          <t>1万円刻み</t>
        </is>
      </c>
      <c r="B1306" s="16">
        <f>'3_1万円刻み'!$A$206</f>
        <v/>
      </c>
      <c r="C1306" t="n">
        <v>2026</v>
      </c>
      <c r="D1306" t="n">
        <v>0</v>
      </c>
      <c r="E1306" t="n">
        <v>0</v>
      </c>
      <c r="F1306" t="n">
        <v>0</v>
      </c>
      <c r="G1306" s="16">
        <f>ROUND(MIN(B1306/12,650000)*12*0.0915+MIN(B1306/12,1390000)*12*(0.0504+0)+B1306*0.005,0)</f>
        <v/>
      </c>
      <c r="H1306" t="n">
        <v>0</v>
      </c>
      <c r="I1306" t="n">
        <v>0</v>
      </c>
      <c r="J1306" s="16">
        <f>IF(C1306=2026,IF(B1306&lt;741000,0,IF(B1306&lt;2191000,B1306-740000,IF(B1306&lt;2193000,1451000,IF(B1306&lt;2196000,1453000,IF(B1306&lt;2200000,1456000,IF(B1306&lt;3600000,ROUNDDOWN(B1306/4,-3)*2.8-80000,IF(B1306&lt;6600000,ROUNDDOWN(B1306/4,-3)*3.2-440000,IF(B1306&lt;8500000,ROUNDDOWN(B1306*0.9,0)-1100000,B1306-1950000)))))))),IF(B1306&lt;651000,0,IF(B1306&lt;1900000,B1306-650000,IF(B1306&lt;3600000,ROUNDDOWN(B1306/4,-3)*2.8-80000,IF(B1306&lt;6600000,ROUNDDOWN(B1306/4,-3)*3.2-440000,IF(B1306&lt;8500000,ROUNDDOWN(B1306*0.9,0)-1100000,B1306-1950000))))))</f>
        <v/>
      </c>
      <c r="K1306" s="16">
        <f>IF(J1306&gt;23500000,NA(),IF(C1306=2026,IF(J1306&lt;=4890000,1040000,IF(J1306&lt;=6550000,670000,620000)),IF(J1306&lt;=1320000,950000,IF(J1306&lt;=3360000,880000,IF(J1306&lt;=4890000,680000,IF(J1306&lt;=6550000,630000,580000))))))</f>
        <v/>
      </c>
      <c r="L1306" s="16">
        <f>IF(D1306=1,IF(J1306&lt;=9000000,380000,IF(J1306&lt;=9500000,260000,IF(J1306&lt;=10000000,130000,0))),0)</f>
        <v/>
      </c>
      <c r="M1306" s="16">
        <f>IF(D1306=1,IF(J1306&lt;=9000000,330000,IF(J1306&lt;=9500000,220000,IF(J1306&lt;=10000000,110000,0))),0)</f>
        <v/>
      </c>
      <c r="N1306" s="16">
        <f>IF(D1306=1,IF(J1306&lt;=9000000,50000,IF(J1306&lt;=9500000,40000,IF(J1306&lt;=10000000,20000,0))),0)</f>
        <v/>
      </c>
      <c r="O1306" s="16">
        <f>MAX(0,ROUNDDOWN(J1306-G1306-K1306-L1306-E1306*380000-F1306*630000-H1306,-3))</f>
        <v/>
      </c>
      <c r="P1306" s="16">
        <f>MAX(0,ROUNDDOWN(J1306-G1306-430000-M1306-E1306*330000-F1306*450000-I1306,-3))</f>
        <v/>
      </c>
      <c r="Q1306" s="16">
        <f>50000+N1306+E1306*50000+F1306*180000</f>
        <v/>
      </c>
      <c r="R1306" s="16">
        <f>IF(P1306&lt;=2000000,MIN(Q1306,P1306),MAX(Q1306-(P1306-2000000),50000))*0.05</f>
        <v/>
      </c>
      <c r="S1306" s="16">
        <f>MAX(0,P1306*0.1-R1306)</f>
        <v/>
      </c>
      <c r="T1306" s="16">
        <f>Q1306+MAX(0,K1306-480000)</f>
        <v/>
      </c>
      <c r="U1306" s="16">
        <f>P1306-T1306</f>
        <v/>
      </c>
      <c r="V1306" s="17">
        <f>IF(U1306&lt;0,0,LOOKUP(U1306,{0,1950001,3300001,6950001,9000001,18000001,40000001},{0.05,0.1,0.2,0.23,0.33,0.4,0.45}))</f>
        <v/>
      </c>
      <c r="W1306" s="18">
        <f>IF(U1306&lt;0,0.9,0.9-V1306*1.021)</f>
        <v/>
      </c>
      <c r="X1306" s="16">
        <f>ROUNDDOWN(S1306*0.2/W1306+2000,0)</f>
        <v/>
      </c>
      <c r="Y1306" s="17">
        <f>IF(O1306&lt;=0,0,LOOKUP(O1306,{0,1950001,3300001,6950001,9000001,18000001,40000001},{0.05,0.1,0.2,0.23,0.33,0.4,0.45}))</f>
        <v/>
      </c>
    </row>
    <row r="1307">
      <c r="A1307" t="inlineStr">
        <is>
          <t>1万円刻み</t>
        </is>
      </c>
      <c r="B1307" s="16">
        <f>'3_1万円刻み'!$A$206</f>
        <v/>
      </c>
      <c r="C1307" t="n">
        <v>2025</v>
      </c>
      <c r="D1307" t="n">
        <v>1</v>
      </c>
      <c r="E1307" t="n">
        <v>0</v>
      </c>
      <c r="F1307" t="n">
        <v>0</v>
      </c>
      <c r="G1307" s="16">
        <f>ROUND(MIN(B1307/12,650000)*12*0.0915+MIN(B1307/12,1390000)*12*(0.0504+0)+B1307*0.005,0)</f>
        <v/>
      </c>
      <c r="H1307" t="n">
        <v>0</v>
      </c>
      <c r="I1307" t="n">
        <v>0</v>
      </c>
      <c r="J1307" s="16">
        <f>IF(C1307=2026,IF(B1307&lt;741000,0,IF(B1307&lt;2191000,B1307-740000,IF(B1307&lt;2193000,1451000,IF(B1307&lt;2196000,1453000,IF(B1307&lt;2200000,1456000,IF(B1307&lt;3600000,ROUNDDOWN(B1307/4,-3)*2.8-80000,IF(B1307&lt;6600000,ROUNDDOWN(B1307/4,-3)*3.2-440000,IF(B1307&lt;8500000,ROUNDDOWN(B1307*0.9,0)-1100000,B1307-1950000)))))))),IF(B1307&lt;651000,0,IF(B1307&lt;1900000,B1307-650000,IF(B1307&lt;3600000,ROUNDDOWN(B1307/4,-3)*2.8-80000,IF(B1307&lt;6600000,ROUNDDOWN(B1307/4,-3)*3.2-440000,IF(B1307&lt;8500000,ROUNDDOWN(B1307*0.9,0)-1100000,B1307-1950000))))))</f>
        <v/>
      </c>
      <c r="K1307" s="16">
        <f>IF(J1307&gt;23500000,NA(),IF(C1307=2026,IF(J1307&lt;=4890000,1040000,IF(J1307&lt;=6550000,670000,620000)),IF(J1307&lt;=1320000,950000,IF(J1307&lt;=3360000,880000,IF(J1307&lt;=4890000,680000,IF(J1307&lt;=6550000,630000,580000))))))</f>
        <v/>
      </c>
      <c r="L1307" s="16">
        <f>IF(D1307=1,IF(J1307&lt;=9000000,380000,IF(J1307&lt;=9500000,260000,IF(J1307&lt;=10000000,130000,0))),0)</f>
        <v/>
      </c>
      <c r="M1307" s="16">
        <f>IF(D1307=1,IF(J1307&lt;=9000000,330000,IF(J1307&lt;=9500000,220000,IF(J1307&lt;=10000000,110000,0))),0)</f>
        <v/>
      </c>
      <c r="N1307" s="16">
        <f>IF(D1307=1,IF(J1307&lt;=9000000,50000,IF(J1307&lt;=9500000,40000,IF(J1307&lt;=10000000,20000,0))),0)</f>
        <v/>
      </c>
      <c r="O1307" s="16">
        <f>MAX(0,ROUNDDOWN(J1307-G1307-K1307-L1307-E1307*380000-F1307*630000-H1307,-3))</f>
        <v/>
      </c>
      <c r="P1307" s="16">
        <f>MAX(0,ROUNDDOWN(J1307-G1307-430000-M1307-E1307*330000-F1307*450000-I1307,-3))</f>
        <v/>
      </c>
      <c r="Q1307" s="16">
        <f>50000+N1307+E1307*50000+F1307*180000</f>
        <v/>
      </c>
      <c r="R1307" s="16">
        <f>IF(P1307&lt;=2000000,MIN(Q1307,P1307),MAX(Q1307-(P1307-2000000),50000))*0.05</f>
        <v/>
      </c>
      <c r="S1307" s="16">
        <f>MAX(0,P1307*0.1-R1307)</f>
        <v/>
      </c>
      <c r="T1307" s="16">
        <f>Q1307+MAX(0,K1307-480000)</f>
        <v/>
      </c>
      <c r="U1307" s="16">
        <f>P1307-T1307</f>
        <v/>
      </c>
      <c r="V1307" s="17">
        <f>IF(U1307&lt;0,0,LOOKUP(U1307,{0,1950001,3300001,6950001,9000001,18000001,40000001},{0.05,0.1,0.2,0.23,0.33,0.4,0.45}))</f>
        <v/>
      </c>
      <c r="W1307" s="18">
        <f>IF(U1307&lt;0,0.9,0.9-V1307*1.021)</f>
        <v/>
      </c>
      <c r="X1307" s="16">
        <f>ROUNDDOWN(S1307*0.2/W1307+2000,0)</f>
        <v/>
      </c>
      <c r="Y1307" s="17">
        <f>IF(O1307&lt;=0,0,LOOKUP(O1307,{0,1950001,3300001,6950001,9000001,18000001,40000001},{0.05,0.1,0.2,0.23,0.33,0.4,0.45}))</f>
        <v/>
      </c>
    </row>
    <row r="1308">
      <c r="A1308" t="inlineStr">
        <is>
          <t>1万円刻み</t>
        </is>
      </c>
      <c r="B1308" s="16">
        <f>'3_1万円刻み'!$A$206</f>
        <v/>
      </c>
      <c r="C1308" t="n">
        <v>2026</v>
      </c>
      <c r="D1308" t="n">
        <v>1</v>
      </c>
      <c r="E1308" t="n">
        <v>0</v>
      </c>
      <c r="F1308" t="n">
        <v>0</v>
      </c>
      <c r="G1308" s="16">
        <f>ROUND(MIN(B1308/12,650000)*12*0.0915+MIN(B1308/12,1390000)*12*(0.0504+0)+B1308*0.005,0)</f>
        <v/>
      </c>
      <c r="H1308" t="n">
        <v>0</v>
      </c>
      <c r="I1308" t="n">
        <v>0</v>
      </c>
      <c r="J1308" s="16">
        <f>IF(C1308=2026,IF(B1308&lt;741000,0,IF(B1308&lt;2191000,B1308-740000,IF(B1308&lt;2193000,1451000,IF(B1308&lt;2196000,1453000,IF(B1308&lt;2200000,1456000,IF(B1308&lt;3600000,ROUNDDOWN(B1308/4,-3)*2.8-80000,IF(B1308&lt;6600000,ROUNDDOWN(B1308/4,-3)*3.2-440000,IF(B1308&lt;8500000,ROUNDDOWN(B1308*0.9,0)-1100000,B1308-1950000)))))))),IF(B1308&lt;651000,0,IF(B1308&lt;1900000,B1308-650000,IF(B1308&lt;3600000,ROUNDDOWN(B1308/4,-3)*2.8-80000,IF(B1308&lt;6600000,ROUNDDOWN(B1308/4,-3)*3.2-440000,IF(B1308&lt;8500000,ROUNDDOWN(B1308*0.9,0)-1100000,B1308-1950000))))))</f>
        <v/>
      </c>
      <c r="K1308" s="16">
        <f>IF(J1308&gt;23500000,NA(),IF(C1308=2026,IF(J1308&lt;=4890000,1040000,IF(J1308&lt;=6550000,670000,620000)),IF(J1308&lt;=1320000,950000,IF(J1308&lt;=3360000,880000,IF(J1308&lt;=4890000,680000,IF(J1308&lt;=6550000,630000,580000))))))</f>
        <v/>
      </c>
      <c r="L1308" s="16">
        <f>IF(D1308=1,IF(J1308&lt;=9000000,380000,IF(J1308&lt;=9500000,260000,IF(J1308&lt;=10000000,130000,0))),0)</f>
        <v/>
      </c>
      <c r="M1308" s="16">
        <f>IF(D1308=1,IF(J1308&lt;=9000000,330000,IF(J1308&lt;=9500000,220000,IF(J1308&lt;=10000000,110000,0))),0)</f>
        <v/>
      </c>
      <c r="N1308" s="16">
        <f>IF(D1308=1,IF(J1308&lt;=9000000,50000,IF(J1308&lt;=9500000,40000,IF(J1308&lt;=10000000,20000,0))),0)</f>
        <v/>
      </c>
      <c r="O1308" s="16">
        <f>MAX(0,ROUNDDOWN(J1308-G1308-K1308-L1308-E1308*380000-F1308*630000-H1308,-3))</f>
        <v/>
      </c>
      <c r="P1308" s="16">
        <f>MAX(0,ROUNDDOWN(J1308-G1308-430000-M1308-E1308*330000-F1308*450000-I1308,-3))</f>
        <v/>
      </c>
      <c r="Q1308" s="16">
        <f>50000+N1308+E1308*50000+F1308*180000</f>
        <v/>
      </c>
      <c r="R1308" s="16">
        <f>IF(P1308&lt;=2000000,MIN(Q1308,P1308),MAX(Q1308-(P1308-2000000),50000))*0.05</f>
        <v/>
      </c>
      <c r="S1308" s="16">
        <f>MAX(0,P1308*0.1-R1308)</f>
        <v/>
      </c>
      <c r="T1308" s="16">
        <f>Q1308+MAX(0,K1308-480000)</f>
        <v/>
      </c>
      <c r="U1308" s="16">
        <f>P1308-T1308</f>
        <v/>
      </c>
      <c r="V1308" s="17">
        <f>IF(U1308&lt;0,0,LOOKUP(U1308,{0,1950001,3300001,6950001,9000001,18000001,40000001},{0.05,0.1,0.2,0.23,0.33,0.4,0.45}))</f>
        <v/>
      </c>
      <c r="W1308" s="18">
        <f>IF(U1308&lt;0,0.9,0.9-V1308*1.021)</f>
        <v/>
      </c>
      <c r="X1308" s="16">
        <f>ROUNDDOWN(S1308*0.2/W1308+2000,0)</f>
        <v/>
      </c>
      <c r="Y1308" s="17">
        <f>IF(O1308&lt;=0,0,LOOKUP(O1308,{0,1950001,3300001,6950001,9000001,18000001,40000001},{0.05,0.1,0.2,0.23,0.33,0.4,0.45}))</f>
        <v/>
      </c>
    </row>
    <row r="1309">
      <c r="A1309" t="inlineStr">
        <is>
          <t>1万円刻み</t>
        </is>
      </c>
      <c r="B1309" s="16">
        <f>'3_1万円刻み'!$A$207</f>
        <v/>
      </c>
      <c r="C1309" t="n">
        <v>2025</v>
      </c>
      <c r="D1309" t="n">
        <v>0</v>
      </c>
      <c r="E1309" t="n">
        <v>0</v>
      </c>
      <c r="F1309" t="n">
        <v>0</v>
      </c>
      <c r="G1309" s="16">
        <f>ROUND(MIN(B1309/12,650000)*12*0.0915+MIN(B1309/12,1390000)*12*(0.0504+0)+B1309*0.005,0)</f>
        <v/>
      </c>
      <c r="H1309" t="n">
        <v>0</v>
      </c>
      <c r="I1309" t="n">
        <v>0</v>
      </c>
      <c r="J1309" s="16">
        <f>IF(C1309=2026,IF(B1309&lt;741000,0,IF(B1309&lt;2191000,B1309-740000,IF(B1309&lt;2193000,1451000,IF(B1309&lt;2196000,1453000,IF(B1309&lt;2200000,1456000,IF(B1309&lt;3600000,ROUNDDOWN(B1309/4,-3)*2.8-80000,IF(B1309&lt;6600000,ROUNDDOWN(B1309/4,-3)*3.2-440000,IF(B1309&lt;8500000,ROUNDDOWN(B1309*0.9,0)-1100000,B1309-1950000)))))))),IF(B1309&lt;651000,0,IF(B1309&lt;1900000,B1309-650000,IF(B1309&lt;3600000,ROUNDDOWN(B1309/4,-3)*2.8-80000,IF(B1309&lt;6600000,ROUNDDOWN(B1309/4,-3)*3.2-440000,IF(B1309&lt;8500000,ROUNDDOWN(B1309*0.9,0)-1100000,B1309-1950000))))))</f>
        <v/>
      </c>
      <c r="K1309" s="16">
        <f>IF(J1309&gt;23500000,NA(),IF(C1309=2026,IF(J1309&lt;=4890000,1040000,IF(J1309&lt;=6550000,670000,620000)),IF(J1309&lt;=1320000,950000,IF(J1309&lt;=3360000,880000,IF(J1309&lt;=4890000,680000,IF(J1309&lt;=6550000,630000,580000))))))</f>
        <v/>
      </c>
      <c r="L1309" s="16">
        <f>IF(D1309=1,IF(J1309&lt;=9000000,380000,IF(J1309&lt;=9500000,260000,IF(J1309&lt;=10000000,130000,0))),0)</f>
        <v/>
      </c>
      <c r="M1309" s="16">
        <f>IF(D1309=1,IF(J1309&lt;=9000000,330000,IF(J1309&lt;=9500000,220000,IF(J1309&lt;=10000000,110000,0))),0)</f>
        <v/>
      </c>
      <c r="N1309" s="16">
        <f>IF(D1309=1,IF(J1309&lt;=9000000,50000,IF(J1309&lt;=9500000,40000,IF(J1309&lt;=10000000,20000,0))),0)</f>
        <v/>
      </c>
      <c r="O1309" s="16">
        <f>MAX(0,ROUNDDOWN(J1309-G1309-K1309-L1309-E1309*380000-F1309*630000-H1309,-3))</f>
        <v/>
      </c>
      <c r="P1309" s="16">
        <f>MAX(0,ROUNDDOWN(J1309-G1309-430000-M1309-E1309*330000-F1309*450000-I1309,-3))</f>
        <v/>
      </c>
      <c r="Q1309" s="16">
        <f>50000+N1309+E1309*50000+F1309*180000</f>
        <v/>
      </c>
      <c r="R1309" s="16">
        <f>IF(P1309&lt;=2000000,MIN(Q1309,P1309),MAX(Q1309-(P1309-2000000),50000))*0.05</f>
        <v/>
      </c>
      <c r="S1309" s="16">
        <f>MAX(0,P1309*0.1-R1309)</f>
        <v/>
      </c>
      <c r="T1309" s="16">
        <f>Q1309+MAX(0,K1309-480000)</f>
        <v/>
      </c>
      <c r="U1309" s="16">
        <f>P1309-T1309</f>
        <v/>
      </c>
      <c r="V1309" s="17">
        <f>IF(U1309&lt;0,0,LOOKUP(U1309,{0,1950001,3300001,6950001,9000001,18000001,40000001},{0.05,0.1,0.2,0.23,0.33,0.4,0.45}))</f>
        <v/>
      </c>
      <c r="W1309" s="18">
        <f>IF(U1309&lt;0,0.9,0.9-V1309*1.021)</f>
        <v/>
      </c>
      <c r="X1309" s="16">
        <f>ROUNDDOWN(S1309*0.2/W1309+2000,0)</f>
        <v/>
      </c>
      <c r="Y1309" s="17">
        <f>IF(O1309&lt;=0,0,LOOKUP(O1309,{0,1950001,3300001,6950001,9000001,18000001,40000001},{0.05,0.1,0.2,0.23,0.33,0.4,0.45}))</f>
        <v/>
      </c>
    </row>
    <row r="1310">
      <c r="A1310" t="inlineStr">
        <is>
          <t>1万円刻み</t>
        </is>
      </c>
      <c r="B1310" s="16">
        <f>'3_1万円刻み'!$A$207</f>
        <v/>
      </c>
      <c r="C1310" t="n">
        <v>2026</v>
      </c>
      <c r="D1310" t="n">
        <v>0</v>
      </c>
      <c r="E1310" t="n">
        <v>0</v>
      </c>
      <c r="F1310" t="n">
        <v>0</v>
      </c>
      <c r="G1310" s="16">
        <f>ROUND(MIN(B1310/12,650000)*12*0.0915+MIN(B1310/12,1390000)*12*(0.0504+0)+B1310*0.005,0)</f>
        <v/>
      </c>
      <c r="H1310" t="n">
        <v>0</v>
      </c>
      <c r="I1310" t="n">
        <v>0</v>
      </c>
      <c r="J1310" s="16">
        <f>IF(C1310=2026,IF(B1310&lt;741000,0,IF(B1310&lt;2191000,B1310-740000,IF(B1310&lt;2193000,1451000,IF(B1310&lt;2196000,1453000,IF(B1310&lt;2200000,1456000,IF(B1310&lt;3600000,ROUNDDOWN(B1310/4,-3)*2.8-80000,IF(B1310&lt;6600000,ROUNDDOWN(B1310/4,-3)*3.2-440000,IF(B1310&lt;8500000,ROUNDDOWN(B1310*0.9,0)-1100000,B1310-1950000)))))))),IF(B1310&lt;651000,0,IF(B1310&lt;1900000,B1310-650000,IF(B1310&lt;3600000,ROUNDDOWN(B1310/4,-3)*2.8-80000,IF(B1310&lt;6600000,ROUNDDOWN(B1310/4,-3)*3.2-440000,IF(B1310&lt;8500000,ROUNDDOWN(B1310*0.9,0)-1100000,B1310-1950000))))))</f>
        <v/>
      </c>
      <c r="K1310" s="16">
        <f>IF(J1310&gt;23500000,NA(),IF(C1310=2026,IF(J1310&lt;=4890000,1040000,IF(J1310&lt;=6550000,670000,620000)),IF(J1310&lt;=1320000,950000,IF(J1310&lt;=3360000,880000,IF(J1310&lt;=4890000,680000,IF(J1310&lt;=6550000,630000,580000))))))</f>
        <v/>
      </c>
      <c r="L1310" s="16">
        <f>IF(D1310=1,IF(J1310&lt;=9000000,380000,IF(J1310&lt;=9500000,260000,IF(J1310&lt;=10000000,130000,0))),0)</f>
        <v/>
      </c>
      <c r="M1310" s="16">
        <f>IF(D1310=1,IF(J1310&lt;=9000000,330000,IF(J1310&lt;=9500000,220000,IF(J1310&lt;=10000000,110000,0))),0)</f>
        <v/>
      </c>
      <c r="N1310" s="16">
        <f>IF(D1310=1,IF(J1310&lt;=9000000,50000,IF(J1310&lt;=9500000,40000,IF(J1310&lt;=10000000,20000,0))),0)</f>
        <v/>
      </c>
      <c r="O1310" s="16">
        <f>MAX(0,ROUNDDOWN(J1310-G1310-K1310-L1310-E1310*380000-F1310*630000-H1310,-3))</f>
        <v/>
      </c>
      <c r="P1310" s="16">
        <f>MAX(0,ROUNDDOWN(J1310-G1310-430000-M1310-E1310*330000-F1310*450000-I1310,-3))</f>
        <v/>
      </c>
      <c r="Q1310" s="16">
        <f>50000+N1310+E1310*50000+F1310*180000</f>
        <v/>
      </c>
      <c r="R1310" s="16">
        <f>IF(P1310&lt;=2000000,MIN(Q1310,P1310),MAX(Q1310-(P1310-2000000),50000))*0.05</f>
        <v/>
      </c>
      <c r="S1310" s="16">
        <f>MAX(0,P1310*0.1-R1310)</f>
        <v/>
      </c>
      <c r="T1310" s="16">
        <f>Q1310+MAX(0,K1310-480000)</f>
        <v/>
      </c>
      <c r="U1310" s="16">
        <f>P1310-T1310</f>
        <v/>
      </c>
      <c r="V1310" s="17">
        <f>IF(U1310&lt;0,0,LOOKUP(U1310,{0,1950001,3300001,6950001,9000001,18000001,40000001},{0.05,0.1,0.2,0.23,0.33,0.4,0.45}))</f>
        <v/>
      </c>
      <c r="W1310" s="18">
        <f>IF(U1310&lt;0,0.9,0.9-V1310*1.021)</f>
        <v/>
      </c>
      <c r="X1310" s="16">
        <f>ROUNDDOWN(S1310*0.2/W1310+2000,0)</f>
        <v/>
      </c>
      <c r="Y1310" s="17">
        <f>IF(O1310&lt;=0,0,LOOKUP(O1310,{0,1950001,3300001,6950001,9000001,18000001,40000001},{0.05,0.1,0.2,0.23,0.33,0.4,0.45}))</f>
        <v/>
      </c>
    </row>
    <row r="1311">
      <c r="A1311" t="inlineStr">
        <is>
          <t>1万円刻み</t>
        </is>
      </c>
      <c r="B1311" s="16">
        <f>'3_1万円刻み'!$A$207</f>
        <v/>
      </c>
      <c r="C1311" t="n">
        <v>2025</v>
      </c>
      <c r="D1311" t="n">
        <v>1</v>
      </c>
      <c r="E1311" t="n">
        <v>0</v>
      </c>
      <c r="F1311" t="n">
        <v>0</v>
      </c>
      <c r="G1311" s="16">
        <f>ROUND(MIN(B1311/12,650000)*12*0.0915+MIN(B1311/12,1390000)*12*(0.0504+0)+B1311*0.005,0)</f>
        <v/>
      </c>
      <c r="H1311" t="n">
        <v>0</v>
      </c>
      <c r="I1311" t="n">
        <v>0</v>
      </c>
      <c r="J1311" s="16">
        <f>IF(C1311=2026,IF(B1311&lt;741000,0,IF(B1311&lt;2191000,B1311-740000,IF(B1311&lt;2193000,1451000,IF(B1311&lt;2196000,1453000,IF(B1311&lt;2200000,1456000,IF(B1311&lt;3600000,ROUNDDOWN(B1311/4,-3)*2.8-80000,IF(B1311&lt;6600000,ROUNDDOWN(B1311/4,-3)*3.2-440000,IF(B1311&lt;8500000,ROUNDDOWN(B1311*0.9,0)-1100000,B1311-1950000)))))))),IF(B1311&lt;651000,0,IF(B1311&lt;1900000,B1311-650000,IF(B1311&lt;3600000,ROUNDDOWN(B1311/4,-3)*2.8-80000,IF(B1311&lt;6600000,ROUNDDOWN(B1311/4,-3)*3.2-440000,IF(B1311&lt;8500000,ROUNDDOWN(B1311*0.9,0)-1100000,B1311-1950000))))))</f>
        <v/>
      </c>
      <c r="K1311" s="16">
        <f>IF(J1311&gt;23500000,NA(),IF(C1311=2026,IF(J1311&lt;=4890000,1040000,IF(J1311&lt;=6550000,670000,620000)),IF(J1311&lt;=1320000,950000,IF(J1311&lt;=3360000,880000,IF(J1311&lt;=4890000,680000,IF(J1311&lt;=6550000,630000,580000))))))</f>
        <v/>
      </c>
      <c r="L1311" s="16">
        <f>IF(D1311=1,IF(J1311&lt;=9000000,380000,IF(J1311&lt;=9500000,260000,IF(J1311&lt;=10000000,130000,0))),0)</f>
        <v/>
      </c>
      <c r="M1311" s="16">
        <f>IF(D1311=1,IF(J1311&lt;=9000000,330000,IF(J1311&lt;=9500000,220000,IF(J1311&lt;=10000000,110000,0))),0)</f>
        <v/>
      </c>
      <c r="N1311" s="16">
        <f>IF(D1311=1,IF(J1311&lt;=9000000,50000,IF(J1311&lt;=9500000,40000,IF(J1311&lt;=10000000,20000,0))),0)</f>
        <v/>
      </c>
      <c r="O1311" s="16">
        <f>MAX(0,ROUNDDOWN(J1311-G1311-K1311-L1311-E1311*380000-F1311*630000-H1311,-3))</f>
        <v/>
      </c>
      <c r="P1311" s="16">
        <f>MAX(0,ROUNDDOWN(J1311-G1311-430000-M1311-E1311*330000-F1311*450000-I1311,-3))</f>
        <v/>
      </c>
      <c r="Q1311" s="16">
        <f>50000+N1311+E1311*50000+F1311*180000</f>
        <v/>
      </c>
      <c r="R1311" s="16">
        <f>IF(P1311&lt;=2000000,MIN(Q1311,P1311),MAX(Q1311-(P1311-2000000),50000))*0.05</f>
        <v/>
      </c>
      <c r="S1311" s="16">
        <f>MAX(0,P1311*0.1-R1311)</f>
        <v/>
      </c>
      <c r="T1311" s="16">
        <f>Q1311+MAX(0,K1311-480000)</f>
        <v/>
      </c>
      <c r="U1311" s="16">
        <f>P1311-T1311</f>
        <v/>
      </c>
      <c r="V1311" s="17">
        <f>IF(U1311&lt;0,0,LOOKUP(U1311,{0,1950001,3300001,6950001,9000001,18000001,40000001},{0.05,0.1,0.2,0.23,0.33,0.4,0.45}))</f>
        <v/>
      </c>
      <c r="W1311" s="18">
        <f>IF(U1311&lt;0,0.9,0.9-V1311*1.021)</f>
        <v/>
      </c>
      <c r="X1311" s="16">
        <f>ROUNDDOWN(S1311*0.2/W1311+2000,0)</f>
        <v/>
      </c>
      <c r="Y1311" s="17">
        <f>IF(O1311&lt;=0,0,LOOKUP(O1311,{0,1950001,3300001,6950001,9000001,18000001,40000001},{0.05,0.1,0.2,0.23,0.33,0.4,0.45}))</f>
        <v/>
      </c>
    </row>
    <row r="1312">
      <c r="A1312" t="inlineStr">
        <is>
          <t>1万円刻み</t>
        </is>
      </c>
      <c r="B1312" s="16">
        <f>'3_1万円刻み'!$A$207</f>
        <v/>
      </c>
      <c r="C1312" t="n">
        <v>2026</v>
      </c>
      <c r="D1312" t="n">
        <v>1</v>
      </c>
      <c r="E1312" t="n">
        <v>0</v>
      </c>
      <c r="F1312" t="n">
        <v>0</v>
      </c>
      <c r="G1312" s="16">
        <f>ROUND(MIN(B1312/12,650000)*12*0.0915+MIN(B1312/12,1390000)*12*(0.0504+0)+B1312*0.005,0)</f>
        <v/>
      </c>
      <c r="H1312" t="n">
        <v>0</v>
      </c>
      <c r="I1312" t="n">
        <v>0</v>
      </c>
      <c r="J1312" s="16">
        <f>IF(C1312=2026,IF(B1312&lt;741000,0,IF(B1312&lt;2191000,B1312-740000,IF(B1312&lt;2193000,1451000,IF(B1312&lt;2196000,1453000,IF(B1312&lt;2200000,1456000,IF(B1312&lt;3600000,ROUNDDOWN(B1312/4,-3)*2.8-80000,IF(B1312&lt;6600000,ROUNDDOWN(B1312/4,-3)*3.2-440000,IF(B1312&lt;8500000,ROUNDDOWN(B1312*0.9,0)-1100000,B1312-1950000)))))))),IF(B1312&lt;651000,0,IF(B1312&lt;1900000,B1312-650000,IF(B1312&lt;3600000,ROUNDDOWN(B1312/4,-3)*2.8-80000,IF(B1312&lt;6600000,ROUNDDOWN(B1312/4,-3)*3.2-440000,IF(B1312&lt;8500000,ROUNDDOWN(B1312*0.9,0)-1100000,B1312-1950000))))))</f>
        <v/>
      </c>
      <c r="K1312" s="16">
        <f>IF(J1312&gt;23500000,NA(),IF(C1312=2026,IF(J1312&lt;=4890000,1040000,IF(J1312&lt;=6550000,670000,620000)),IF(J1312&lt;=1320000,950000,IF(J1312&lt;=3360000,880000,IF(J1312&lt;=4890000,680000,IF(J1312&lt;=6550000,630000,580000))))))</f>
        <v/>
      </c>
      <c r="L1312" s="16">
        <f>IF(D1312=1,IF(J1312&lt;=9000000,380000,IF(J1312&lt;=9500000,260000,IF(J1312&lt;=10000000,130000,0))),0)</f>
        <v/>
      </c>
      <c r="M1312" s="16">
        <f>IF(D1312=1,IF(J1312&lt;=9000000,330000,IF(J1312&lt;=9500000,220000,IF(J1312&lt;=10000000,110000,0))),0)</f>
        <v/>
      </c>
      <c r="N1312" s="16">
        <f>IF(D1312=1,IF(J1312&lt;=9000000,50000,IF(J1312&lt;=9500000,40000,IF(J1312&lt;=10000000,20000,0))),0)</f>
        <v/>
      </c>
      <c r="O1312" s="16">
        <f>MAX(0,ROUNDDOWN(J1312-G1312-K1312-L1312-E1312*380000-F1312*630000-H1312,-3))</f>
        <v/>
      </c>
      <c r="P1312" s="16">
        <f>MAX(0,ROUNDDOWN(J1312-G1312-430000-M1312-E1312*330000-F1312*450000-I1312,-3))</f>
        <v/>
      </c>
      <c r="Q1312" s="16">
        <f>50000+N1312+E1312*50000+F1312*180000</f>
        <v/>
      </c>
      <c r="R1312" s="16">
        <f>IF(P1312&lt;=2000000,MIN(Q1312,P1312),MAX(Q1312-(P1312-2000000),50000))*0.05</f>
        <v/>
      </c>
      <c r="S1312" s="16">
        <f>MAX(0,P1312*0.1-R1312)</f>
        <v/>
      </c>
      <c r="T1312" s="16">
        <f>Q1312+MAX(0,K1312-480000)</f>
        <v/>
      </c>
      <c r="U1312" s="16">
        <f>P1312-T1312</f>
        <v/>
      </c>
      <c r="V1312" s="17">
        <f>IF(U1312&lt;0,0,LOOKUP(U1312,{0,1950001,3300001,6950001,9000001,18000001,40000001},{0.05,0.1,0.2,0.23,0.33,0.4,0.45}))</f>
        <v/>
      </c>
      <c r="W1312" s="18">
        <f>IF(U1312&lt;0,0.9,0.9-V1312*1.021)</f>
        <v/>
      </c>
      <c r="X1312" s="16">
        <f>ROUNDDOWN(S1312*0.2/W1312+2000,0)</f>
        <v/>
      </c>
      <c r="Y1312" s="17">
        <f>IF(O1312&lt;=0,0,LOOKUP(O1312,{0,1950001,3300001,6950001,9000001,18000001,40000001},{0.05,0.1,0.2,0.23,0.33,0.4,0.45}))</f>
        <v/>
      </c>
    </row>
    <row r="1313">
      <c r="A1313" t="inlineStr">
        <is>
          <t>1万円刻み</t>
        </is>
      </c>
      <c r="B1313" s="16">
        <f>'3_1万円刻み'!$A$208</f>
        <v/>
      </c>
      <c r="C1313" t="n">
        <v>2025</v>
      </c>
      <c r="D1313" t="n">
        <v>0</v>
      </c>
      <c r="E1313" t="n">
        <v>0</v>
      </c>
      <c r="F1313" t="n">
        <v>0</v>
      </c>
      <c r="G1313" s="16">
        <f>ROUND(MIN(B1313/12,650000)*12*0.0915+MIN(B1313/12,1390000)*12*(0.0504+0)+B1313*0.005,0)</f>
        <v/>
      </c>
      <c r="H1313" t="n">
        <v>0</v>
      </c>
      <c r="I1313" t="n">
        <v>0</v>
      </c>
      <c r="J1313" s="16">
        <f>IF(C1313=2026,IF(B1313&lt;741000,0,IF(B1313&lt;2191000,B1313-740000,IF(B1313&lt;2193000,1451000,IF(B1313&lt;2196000,1453000,IF(B1313&lt;2200000,1456000,IF(B1313&lt;3600000,ROUNDDOWN(B1313/4,-3)*2.8-80000,IF(B1313&lt;6600000,ROUNDDOWN(B1313/4,-3)*3.2-440000,IF(B1313&lt;8500000,ROUNDDOWN(B1313*0.9,0)-1100000,B1313-1950000)))))))),IF(B1313&lt;651000,0,IF(B1313&lt;1900000,B1313-650000,IF(B1313&lt;3600000,ROUNDDOWN(B1313/4,-3)*2.8-80000,IF(B1313&lt;6600000,ROUNDDOWN(B1313/4,-3)*3.2-440000,IF(B1313&lt;8500000,ROUNDDOWN(B1313*0.9,0)-1100000,B1313-1950000))))))</f>
        <v/>
      </c>
      <c r="K1313" s="16">
        <f>IF(J1313&gt;23500000,NA(),IF(C1313=2026,IF(J1313&lt;=4890000,1040000,IF(J1313&lt;=6550000,670000,620000)),IF(J1313&lt;=1320000,950000,IF(J1313&lt;=3360000,880000,IF(J1313&lt;=4890000,680000,IF(J1313&lt;=6550000,630000,580000))))))</f>
        <v/>
      </c>
      <c r="L1313" s="16">
        <f>IF(D1313=1,IF(J1313&lt;=9000000,380000,IF(J1313&lt;=9500000,260000,IF(J1313&lt;=10000000,130000,0))),0)</f>
        <v/>
      </c>
      <c r="M1313" s="16">
        <f>IF(D1313=1,IF(J1313&lt;=9000000,330000,IF(J1313&lt;=9500000,220000,IF(J1313&lt;=10000000,110000,0))),0)</f>
        <v/>
      </c>
      <c r="N1313" s="16">
        <f>IF(D1313=1,IF(J1313&lt;=9000000,50000,IF(J1313&lt;=9500000,40000,IF(J1313&lt;=10000000,20000,0))),0)</f>
        <v/>
      </c>
      <c r="O1313" s="16">
        <f>MAX(0,ROUNDDOWN(J1313-G1313-K1313-L1313-E1313*380000-F1313*630000-H1313,-3))</f>
        <v/>
      </c>
      <c r="P1313" s="16">
        <f>MAX(0,ROUNDDOWN(J1313-G1313-430000-M1313-E1313*330000-F1313*450000-I1313,-3))</f>
        <v/>
      </c>
      <c r="Q1313" s="16">
        <f>50000+N1313+E1313*50000+F1313*180000</f>
        <v/>
      </c>
      <c r="R1313" s="16">
        <f>IF(P1313&lt;=2000000,MIN(Q1313,P1313),MAX(Q1313-(P1313-2000000),50000))*0.05</f>
        <v/>
      </c>
      <c r="S1313" s="16">
        <f>MAX(0,P1313*0.1-R1313)</f>
        <v/>
      </c>
      <c r="T1313" s="16">
        <f>Q1313+MAX(0,K1313-480000)</f>
        <v/>
      </c>
      <c r="U1313" s="16">
        <f>P1313-T1313</f>
        <v/>
      </c>
      <c r="V1313" s="17">
        <f>IF(U1313&lt;0,0,LOOKUP(U1313,{0,1950001,3300001,6950001,9000001,18000001,40000001},{0.05,0.1,0.2,0.23,0.33,0.4,0.45}))</f>
        <v/>
      </c>
      <c r="W1313" s="18">
        <f>IF(U1313&lt;0,0.9,0.9-V1313*1.021)</f>
        <v/>
      </c>
      <c r="X1313" s="16">
        <f>ROUNDDOWN(S1313*0.2/W1313+2000,0)</f>
        <v/>
      </c>
      <c r="Y1313" s="17">
        <f>IF(O1313&lt;=0,0,LOOKUP(O1313,{0,1950001,3300001,6950001,9000001,18000001,40000001},{0.05,0.1,0.2,0.23,0.33,0.4,0.45}))</f>
        <v/>
      </c>
    </row>
    <row r="1314">
      <c r="A1314" t="inlineStr">
        <is>
          <t>1万円刻み</t>
        </is>
      </c>
      <c r="B1314" s="16">
        <f>'3_1万円刻み'!$A$208</f>
        <v/>
      </c>
      <c r="C1314" t="n">
        <v>2026</v>
      </c>
      <c r="D1314" t="n">
        <v>0</v>
      </c>
      <c r="E1314" t="n">
        <v>0</v>
      </c>
      <c r="F1314" t="n">
        <v>0</v>
      </c>
      <c r="G1314" s="16">
        <f>ROUND(MIN(B1314/12,650000)*12*0.0915+MIN(B1314/12,1390000)*12*(0.0504+0)+B1314*0.005,0)</f>
        <v/>
      </c>
      <c r="H1314" t="n">
        <v>0</v>
      </c>
      <c r="I1314" t="n">
        <v>0</v>
      </c>
      <c r="J1314" s="16">
        <f>IF(C1314=2026,IF(B1314&lt;741000,0,IF(B1314&lt;2191000,B1314-740000,IF(B1314&lt;2193000,1451000,IF(B1314&lt;2196000,1453000,IF(B1314&lt;2200000,1456000,IF(B1314&lt;3600000,ROUNDDOWN(B1314/4,-3)*2.8-80000,IF(B1314&lt;6600000,ROUNDDOWN(B1314/4,-3)*3.2-440000,IF(B1314&lt;8500000,ROUNDDOWN(B1314*0.9,0)-1100000,B1314-1950000)))))))),IF(B1314&lt;651000,0,IF(B1314&lt;1900000,B1314-650000,IF(B1314&lt;3600000,ROUNDDOWN(B1314/4,-3)*2.8-80000,IF(B1314&lt;6600000,ROUNDDOWN(B1314/4,-3)*3.2-440000,IF(B1314&lt;8500000,ROUNDDOWN(B1314*0.9,0)-1100000,B1314-1950000))))))</f>
        <v/>
      </c>
      <c r="K1314" s="16">
        <f>IF(J1314&gt;23500000,NA(),IF(C1314=2026,IF(J1314&lt;=4890000,1040000,IF(J1314&lt;=6550000,670000,620000)),IF(J1314&lt;=1320000,950000,IF(J1314&lt;=3360000,880000,IF(J1314&lt;=4890000,680000,IF(J1314&lt;=6550000,630000,580000))))))</f>
        <v/>
      </c>
      <c r="L1314" s="16">
        <f>IF(D1314=1,IF(J1314&lt;=9000000,380000,IF(J1314&lt;=9500000,260000,IF(J1314&lt;=10000000,130000,0))),0)</f>
        <v/>
      </c>
      <c r="M1314" s="16">
        <f>IF(D1314=1,IF(J1314&lt;=9000000,330000,IF(J1314&lt;=9500000,220000,IF(J1314&lt;=10000000,110000,0))),0)</f>
        <v/>
      </c>
      <c r="N1314" s="16">
        <f>IF(D1314=1,IF(J1314&lt;=9000000,50000,IF(J1314&lt;=9500000,40000,IF(J1314&lt;=10000000,20000,0))),0)</f>
        <v/>
      </c>
      <c r="O1314" s="16">
        <f>MAX(0,ROUNDDOWN(J1314-G1314-K1314-L1314-E1314*380000-F1314*630000-H1314,-3))</f>
        <v/>
      </c>
      <c r="P1314" s="16">
        <f>MAX(0,ROUNDDOWN(J1314-G1314-430000-M1314-E1314*330000-F1314*450000-I1314,-3))</f>
        <v/>
      </c>
      <c r="Q1314" s="16">
        <f>50000+N1314+E1314*50000+F1314*180000</f>
        <v/>
      </c>
      <c r="R1314" s="16">
        <f>IF(P1314&lt;=2000000,MIN(Q1314,P1314),MAX(Q1314-(P1314-2000000),50000))*0.05</f>
        <v/>
      </c>
      <c r="S1314" s="16">
        <f>MAX(0,P1314*0.1-R1314)</f>
        <v/>
      </c>
      <c r="T1314" s="16">
        <f>Q1314+MAX(0,K1314-480000)</f>
        <v/>
      </c>
      <c r="U1314" s="16">
        <f>P1314-T1314</f>
        <v/>
      </c>
      <c r="V1314" s="17">
        <f>IF(U1314&lt;0,0,LOOKUP(U1314,{0,1950001,3300001,6950001,9000001,18000001,40000001},{0.05,0.1,0.2,0.23,0.33,0.4,0.45}))</f>
        <v/>
      </c>
      <c r="W1314" s="18">
        <f>IF(U1314&lt;0,0.9,0.9-V1314*1.021)</f>
        <v/>
      </c>
      <c r="X1314" s="16">
        <f>ROUNDDOWN(S1314*0.2/W1314+2000,0)</f>
        <v/>
      </c>
      <c r="Y1314" s="17">
        <f>IF(O1314&lt;=0,0,LOOKUP(O1314,{0,1950001,3300001,6950001,9000001,18000001,40000001},{0.05,0.1,0.2,0.23,0.33,0.4,0.45}))</f>
        <v/>
      </c>
    </row>
    <row r="1315">
      <c r="A1315" t="inlineStr">
        <is>
          <t>1万円刻み</t>
        </is>
      </c>
      <c r="B1315" s="16">
        <f>'3_1万円刻み'!$A$208</f>
        <v/>
      </c>
      <c r="C1315" t="n">
        <v>2025</v>
      </c>
      <c r="D1315" t="n">
        <v>1</v>
      </c>
      <c r="E1315" t="n">
        <v>0</v>
      </c>
      <c r="F1315" t="n">
        <v>0</v>
      </c>
      <c r="G1315" s="16">
        <f>ROUND(MIN(B1315/12,650000)*12*0.0915+MIN(B1315/12,1390000)*12*(0.0504+0)+B1315*0.005,0)</f>
        <v/>
      </c>
      <c r="H1315" t="n">
        <v>0</v>
      </c>
      <c r="I1315" t="n">
        <v>0</v>
      </c>
      <c r="J1315" s="16">
        <f>IF(C1315=2026,IF(B1315&lt;741000,0,IF(B1315&lt;2191000,B1315-740000,IF(B1315&lt;2193000,1451000,IF(B1315&lt;2196000,1453000,IF(B1315&lt;2200000,1456000,IF(B1315&lt;3600000,ROUNDDOWN(B1315/4,-3)*2.8-80000,IF(B1315&lt;6600000,ROUNDDOWN(B1315/4,-3)*3.2-440000,IF(B1315&lt;8500000,ROUNDDOWN(B1315*0.9,0)-1100000,B1315-1950000)))))))),IF(B1315&lt;651000,0,IF(B1315&lt;1900000,B1315-650000,IF(B1315&lt;3600000,ROUNDDOWN(B1315/4,-3)*2.8-80000,IF(B1315&lt;6600000,ROUNDDOWN(B1315/4,-3)*3.2-440000,IF(B1315&lt;8500000,ROUNDDOWN(B1315*0.9,0)-1100000,B1315-1950000))))))</f>
        <v/>
      </c>
      <c r="K1315" s="16">
        <f>IF(J1315&gt;23500000,NA(),IF(C1315=2026,IF(J1315&lt;=4890000,1040000,IF(J1315&lt;=6550000,670000,620000)),IF(J1315&lt;=1320000,950000,IF(J1315&lt;=3360000,880000,IF(J1315&lt;=4890000,680000,IF(J1315&lt;=6550000,630000,580000))))))</f>
        <v/>
      </c>
      <c r="L1315" s="16">
        <f>IF(D1315=1,IF(J1315&lt;=9000000,380000,IF(J1315&lt;=9500000,260000,IF(J1315&lt;=10000000,130000,0))),0)</f>
        <v/>
      </c>
      <c r="M1315" s="16">
        <f>IF(D1315=1,IF(J1315&lt;=9000000,330000,IF(J1315&lt;=9500000,220000,IF(J1315&lt;=10000000,110000,0))),0)</f>
        <v/>
      </c>
      <c r="N1315" s="16">
        <f>IF(D1315=1,IF(J1315&lt;=9000000,50000,IF(J1315&lt;=9500000,40000,IF(J1315&lt;=10000000,20000,0))),0)</f>
        <v/>
      </c>
      <c r="O1315" s="16">
        <f>MAX(0,ROUNDDOWN(J1315-G1315-K1315-L1315-E1315*380000-F1315*630000-H1315,-3))</f>
        <v/>
      </c>
      <c r="P1315" s="16">
        <f>MAX(0,ROUNDDOWN(J1315-G1315-430000-M1315-E1315*330000-F1315*450000-I1315,-3))</f>
        <v/>
      </c>
      <c r="Q1315" s="16">
        <f>50000+N1315+E1315*50000+F1315*180000</f>
        <v/>
      </c>
      <c r="R1315" s="16">
        <f>IF(P1315&lt;=2000000,MIN(Q1315,P1315),MAX(Q1315-(P1315-2000000),50000))*0.05</f>
        <v/>
      </c>
      <c r="S1315" s="16">
        <f>MAX(0,P1315*0.1-R1315)</f>
        <v/>
      </c>
      <c r="T1315" s="16">
        <f>Q1315+MAX(0,K1315-480000)</f>
        <v/>
      </c>
      <c r="U1315" s="16">
        <f>P1315-T1315</f>
        <v/>
      </c>
      <c r="V1315" s="17">
        <f>IF(U1315&lt;0,0,LOOKUP(U1315,{0,1950001,3300001,6950001,9000001,18000001,40000001},{0.05,0.1,0.2,0.23,0.33,0.4,0.45}))</f>
        <v/>
      </c>
      <c r="W1315" s="18">
        <f>IF(U1315&lt;0,0.9,0.9-V1315*1.021)</f>
        <v/>
      </c>
      <c r="X1315" s="16">
        <f>ROUNDDOWN(S1315*0.2/W1315+2000,0)</f>
        <v/>
      </c>
      <c r="Y1315" s="17">
        <f>IF(O1315&lt;=0,0,LOOKUP(O1315,{0,1950001,3300001,6950001,9000001,18000001,40000001},{0.05,0.1,0.2,0.23,0.33,0.4,0.45}))</f>
        <v/>
      </c>
    </row>
    <row r="1316">
      <c r="A1316" t="inlineStr">
        <is>
          <t>1万円刻み</t>
        </is>
      </c>
      <c r="B1316" s="16">
        <f>'3_1万円刻み'!$A$208</f>
        <v/>
      </c>
      <c r="C1316" t="n">
        <v>2026</v>
      </c>
      <c r="D1316" t="n">
        <v>1</v>
      </c>
      <c r="E1316" t="n">
        <v>0</v>
      </c>
      <c r="F1316" t="n">
        <v>0</v>
      </c>
      <c r="G1316" s="16">
        <f>ROUND(MIN(B1316/12,650000)*12*0.0915+MIN(B1316/12,1390000)*12*(0.0504+0)+B1316*0.005,0)</f>
        <v/>
      </c>
      <c r="H1316" t="n">
        <v>0</v>
      </c>
      <c r="I1316" t="n">
        <v>0</v>
      </c>
      <c r="J1316" s="16">
        <f>IF(C1316=2026,IF(B1316&lt;741000,0,IF(B1316&lt;2191000,B1316-740000,IF(B1316&lt;2193000,1451000,IF(B1316&lt;2196000,1453000,IF(B1316&lt;2200000,1456000,IF(B1316&lt;3600000,ROUNDDOWN(B1316/4,-3)*2.8-80000,IF(B1316&lt;6600000,ROUNDDOWN(B1316/4,-3)*3.2-440000,IF(B1316&lt;8500000,ROUNDDOWN(B1316*0.9,0)-1100000,B1316-1950000)))))))),IF(B1316&lt;651000,0,IF(B1316&lt;1900000,B1316-650000,IF(B1316&lt;3600000,ROUNDDOWN(B1316/4,-3)*2.8-80000,IF(B1316&lt;6600000,ROUNDDOWN(B1316/4,-3)*3.2-440000,IF(B1316&lt;8500000,ROUNDDOWN(B1316*0.9,0)-1100000,B1316-1950000))))))</f>
        <v/>
      </c>
      <c r="K1316" s="16">
        <f>IF(J1316&gt;23500000,NA(),IF(C1316=2026,IF(J1316&lt;=4890000,1040000,IF(J1316&lt;=6550000,670000,620000)),IF(J1316&lt;=1320000,950000,IF(J1316&lt;=3360000,880000,IF(J1316&lt;=4890000,680000,IF(J1316&lt;=6550000,630000,580000))))))</f>
        <v/>
      </c>
      <c r="L1316" s="16">
        <f>IF(D1316=1,IF(J1316&lt;=9000000,380000,IF(J1316&lt;=9500000,260000,IF(J1316&lt;=10000000,130000,0))),0)</f>
        <v/>
      </c>
      <c r="M1316" s="16">
        <f>IF(D1316=1,IF(J1316&lt;=9000000,330000,IF(J1316&lt;=9500000,220000,IF(J1316&lt;=10000000,110000,0))),0)</f>
        <v/>
      </c>
      <c r="N1316" s="16">
        <f>IF(D1316=1,IF(J1316&lt;=9000000,50000,IF(J1316&lt;=9500000,40000,IF(J1316&lt;=10000000,20000,0))),0)</f>
        <v/>
      </c>
      <c r="O1316" s="16">
        <f>MAX(0,ROUNDDOWN(J1316-G1316-K1316-L1316-E1316*380000-F1316*630000-H1316,-3))</f>
        <v/>
      </c>
      <c r="P1316" s="16">
        <f>MAX(0,ROUNDDOWN(J1316-G1316-430000-M1316-E1316*330000-F1316*450000-I1316,-3))</f>
        <v/>
      </c>
      <c r="Q1316" s="16">
        <f>50000+N1316+E1316*50000+F1316*180000</f>
        <v/>
      </c>
      <c r="R1316" s="16">
        <f>IF(P1316&lt;=2000000,MIN(Q1316,P1316),MAX(Q1316-(P1316-2000000),50000))*0.05</f>
        <v/>
      </c>
      <c r="S1316" s="16">
        <f>MAX(0,P1316*0.1-R1316)</f>
        <v/>
      </c>
      <c r="T1316" s="16">
        <f>Q1316+MAX(0,K1316-480000)</f>
        <v/>
      </c>
      <c r="U1316" s="16">
        <f>P1316-T1316</f>
        <v/>
      </c>
      <c r="V1316" s="17">
        <f>IF(U1316&lt;0,0,LOOKUP(U1316,{0,1950001,3300001,6950001,9000001,18000001,40000001},{0.05,0.1,0.2,0.23,0.33,0.4,0.45}))</f>
        <v/>
      </c>
      <c r="W1316" s="18">
        <f>IF(U1316&lt;0,0.9,0.9-V1316*1.021)</f>
        <v/>
      </c>
      <c r="X1316" s="16">
        <f>ROUNDDOWN(S1316*0.2/W1316+2000,0)</f>
        <v/>
      </c>
      <c r="Y1316" s="17">
        <f>IF(O1316&lt;=0,0,LOOKUP(O1316,{0,1950001,3300001,6950001,9000001,18000001,40000001},{0.05,0.1,0.2,0.23,0.33,0.4,0.45}))</f>
        <v/>
      </c>
    </row>
    <row r="1317">
      <c r="A1317" t="inlineStr">
        <is>
          <t>1万円刻み</t>
        </is>
      </c>
      <c r="B1317" s="16">
        <f>'3_1万円刻み'!$A$209</f>
        <v/>
      </c>
      <c r="C1317" t="n">
        <v>2025</v>
      </c>
      <c r="D1317" t="n">
        <v>0</v>
      </c>
      <c r="E1317" t="n">
        <v>0</v>
      </c>
      <c r="F1317" t="n">
        <v>0</v>
      </c>
      <c r="G1317" s="16">
        <f>ROUND(MIN(B1317/12,650000)*12*0.0915+MIN(B1317/12,1390000)*12*(0.0504+0)+B1317*0.005,0)</f>
        <v/>
      </c>
      <c r="H1317" t="n">
        <v>0</v>
      </c>
      <c r="I1317" t="n">
        <v>0</v>
      </c>
      <c r="J1317" s="16">
        <f>IF(C1317=2026,IF(B1317&lt;741000,0,IF(B1317&lt;2191000,B1317-740000,IF(B1317&lt;2193000,1451000,IF(B1317&lt;2196000,1453000,IF(B1317&lt;2200000,1456000,IF(B1317&lt;3600000,ROUNDDOWN(B1317/4,-3)*2.8-80000,IF(B1317&lt;6600000,ROUNDDOWN(B1317/4,-3)*3.2-440000,IF(B1317&lt;8500000,ROUNDDOWN(B1317*0.9,0)-1100000,B1317-1950000)))))))),IF(B1317&lt;651000,0,IF(B1317&lt;1900000,B1317-650000,IF(B1317&lt;3600000,ROUNDDOWN(B1317/4,-3)*2.8-80000,IF(B1317&lt;6600000,ROUNDDOWN(B1317/4,-3)*3.2-440000,IF(B1317&lt;8500000,ROUNDDOWN(B1317*0.9,0)-1100000,B1317-1950000))))))</f>
        <v/>
      </c>
      <c r="K1317" s="16">
        <f>IF(J1317&gt;23500000,NA(),IF(C1317=2026,IF(J1317&lt;=4890000,1040000,IF(J1317&lt;=6550000,670000,620000)),IF(J1317&lt;=1320000,950000,IF(J1317&lt;=3360000,880000,IF(J1317&lt;=4890000,680000,IF(J1317&lt;=6550000,630000,580000))))))</f>
        <v/>
      </c>
      <c r="L1317" s="16">
        <f>IF(D1317=1,IF(J1317&lt;=9000000,380000,IF(J1317&lt;=9500000,260000,IF(J1317&lt;=10000000,130000,0))),0)</f>
        <v/>
      </c>
      <c r="M1317" s="16">
        <f>IF(D1317=1,IF(J1317&lt;=9000000,330000,IF(J1317&lt;=9500000,220000,IF(J1317&lt;=10000000,110000,0))),0)</f>
        <v/>
      </c>
      <c r="N1317" s="16">
        <f>IF(D1317=1,IF(J1317&lt;=9000000,50000,IF(J1317&lt;=9500000,40000,IF(J1317&lt;=10000000,20000,0))),0)</f>
        <v/>
      </c>
      <c r="O1317" s="16">
        <f>MAX(0,ROUNDDOWN(J1317-G1317-K1317-L1317-E1317*380000-F1317*630000-H1317,-3))</f>
        <v/>
      </c>
      <c r="P1317" s="16">
        <f>MAX(0,ROUNDDOWN(J1317-G1317-430000-M1317-E1317*330000-F1317*450000-I1317,-3))</f>
        <v/>
      </c>
      <c r="Q1317" s="16">
        <f>50000+N1317+E1317*50000+F1317*180000</f>
        <v/>
      </c>
      <c r="R1317" s="16">
        <f>IF(P1317&lt;=2000000,MIN(Q1317,P1317),MAX(Q1317-(P1317-2000000),50000))*0.05</f>
        <v/>
      </c>
      <c r="S1317" s="16">
        <f>MAX(0,P1317*0.1-R1317)</f>
        <v/>
      </c>
      <c r="T1317" s="16">
        <f>Q1317+MAX(0,K1317-480000)</f>
        <v/>
      </c>
      <c r="U1317" s="16">
        <f>P1317-T1317</f>
        <v/>
      </c>
      <c r="V1317" s="17">
        <f>IF(U1317&lt;0,0,LOOKUP(U1317,{0,1950001,3300001,6950001,9000001,18000001,40000001},{0.05,0.1,0.2,0.23,0.33,0.4,0.45}))</f>
        <v/>
      </c>
      <c r="W1317" s="18">
        <f>IF(U1317&lt;0,0.9,0.9-V1317*1.021)</f>
        <v/>
      </c>
      <c r="X1317" s="16">
        <f>ROUNDDOWN(S1317*0.2/W1317+2000,0)</f>
        <v/>
      </c>
      <c r="Y1317" s="17">
        <f>IF(O1317&lt;=0,0,LOOKUP(O1317,{0,1950001,3300001,6950001,9000001,18000001,40000001},{0.05,0.1,0.2,0.23,0.33,0.4,0.45}))</f>
        <v/>
      </c>
    </row>
    <row r="1318">
      <c r="A1318" t="inlineStr">
        <is>
          <t>1万円刻み</t>
        </is>
      </c>
      <c r="B1318" s="16">
        <f>'3_1万円刻み'!$A$209</f>
        <v/>
      </c>
      <c r="C1318" t="n">
        <v>2026</v>
      </c>
      <c r="D1318" t="n">
        <v>0</v>
      </c>
      <c r="E1318" t="n">
        <v>0</v>
      </c>
      <c r="F1318" t="n">
        <v>0</v>
      </c>
      <c r="G1318" s="16">
        <f>ROUND(MIN(B1318/12,650000)*12*0.0915+MIN(B1318/12,1390000)*12*(0.0504+0)+B1318*0.005,0)</f>
        <v/>
      </c>
      <c r="H1318" t="n">
        <v>0</v>
      </c>
      <c r="I1318" t="n">
        <v>0</v>
      </c>
      <c r="J1318" s="16">
        <f>IF(C1318=2026,IF(B1318&lt;741000,0,IF(B1318&lt;2191000,B1318-740000,IF(B1318&lt;2193000,1451000,IF(B1318&lt;2196000,1453000,IF(B1318&lt;2200000,1456000,IF(B1318&lt;3600000,ROUNDDOWN(B1318/4,-3)*2.8-80000,IF(B1318&lt;6600000,ROUNDDOWN(B1318/4,-3)*3.2-440000,IF(B1318&lt;8500000,ROUNDDOWN(B1318*0.9,0)-1100000,B1318-1950000)))))))),IF(B1318&lt;651000,0,IF(B1318&lt;1900000,B1318-650000,IF(B1318&lt;3600000,ROUNDDOWN(B1318/4,-3)*2.8-80000,IF(B1318&lt;6600000,ROUNDDOWN(B1318/4,-3)*3.2-440000,IF(B1318&lt;8500000,ROUNDDOWN(B1318*0.9,0)-1100000,B1318-1950000))))))</f>
        <v/>
      </c>
      <c r="K1318" s="16">
        <f>IF(J1318&gt;23500000,NA(),IF(C1318=2026,IF(J1318&lt;=4890000,1040000,IF(J1318&lt;=6550000,670000,620000)),IF(J1318&lt;=1320000,950000,IF(J1318&lt;=3360000,880000,IF(J1318&lt;=4890000,680000,IF(J1318&lt;=6550000,630000,580000))))))</f>
        <v/>
      </c>
      <c r="L1318" s="16">
        <f>IF(D1318=1,IF(J1318&lt;=9000000,380000,IF(J1318&lt;=9500000,260000,IF(J1318&lt;=10000000,130000,0))),0)</f>
        <v/>
      </c>
      <c r="M1318" s="16">
        <f>IF(D1318=1,IF(J1318&lt;=9000000,330000,IF(J1318&lt;=9500000,220000,IF(J1318&lt;=10000000,110000,0))),0)</f>
        <v/>
      </c>
      <c r="N1318" s="16">
        <f>IF(D1318=1,IF(J1318&lt;=9000000,50000,IF(J1318&lt;=9500000,40000,IF(J1318&lt;=10000000,20000,0))),0)</f>
        <v/>
      </c>
      <c r="O1318" s="16">
        <f>MAX(0,ROUNDDOWN(J1318-G1318-K1318-L1318-E1318*380000-F1318*630000-H1318,-3))</f>
        <v/>
      </c>
      <c r="P1318" s="16">
        <f>MAX(0,ROUNDDOWN(J1318-G1318-430000-M1318-E1318*330000-F1318*450000-I1318,-3))</f>
        <v/>
      </c>
      <c r="Q1318" s="16">
        <f>50000+N1318+E1318*50000+F1318*180000</f>
        <v/>
      </c>
      <c r="R1318" s="16">
        <f>IF(P1318&lt;=2000000,MIN(Q1318,P1318),MAX(Q1318-(P1318-2000000),50000))*0.05</f>
        <v/>
      </c>
      <c r="S1318" s="16">
        <f>MAX(0,P1318*0.1-R1318)</f>
        <v/>
      </c>
      <c r="T1318" s="16">
        <f>Q1318+MAX(0,K1318-480000)</f>
        <v/>
      </c>
      <c r="U1318" s="16">
        <f>P1318-T1318</f>
        <v/>
      </c>
      <c r="V1318" s="17">
        <f>IF(U1318&lt;0,0,LOOKUP(U1318,{0,1950001,3300001,6950001,9000001,18000001,40000001},{0.05,0.1,0.2,0.23,0.33,0.4,0.45}))</f>
        <v/>
      </c>
      <c r="W1318" s="18">
        <f>IF(U1318&lt;0,0.9,0.9-V1318*1.021)</f>
        <v/>
      </c>
      <c r="X1318" s="16">
        <f>ROUNDDOWN(S1318*0.2/W1318+2000,0)</f>
        <v/>
      </c>
      <c r="Y1318" s="17">
        <f>IF(O1318&lt;=0,0,LOOKUP(O1318,{0,1950001,3300001,6950001,9000001,18000001,40000001},{0.05,0.1,0.2,0.23,0.33,0.4,0.45}))</f>
        <v/>
      </c>
    </row>
    <row r="1319">
      <c r="A1319" t="inlineStr">
        <is>
          <t>1万円刻み</t>
        </is>
      </c>
      <c r="B1319" s="16">
        <f>'3_1万円刻み'!$A$209</f>
        <v/>
      </c>
      <c r="C1319" t="n">
        <v>2025</v>
      </c>
      <c r="D1319" t="n">
        <v>1</v>
      </c>
      <c r="E1319" t="n">
        <v>0</v>
      </c>
      <c r="F1319" t="n">
        <v>0</v>
      </c>
      <c r="G1319" s="16">
        <f>ROUND(MIN(B1319/12,650000)*12*0.0915+MIN(B1319/12,1390000)*12*(0.0504+0)+B1319*0.005,0)</f>
        <v/>
      </c>
      <c r="H1319" t="n">
        <v>0</v>
      </c>
      <c r="I1319" t="n">
        <v>0</v>
      </c>
      <c r="J1319" s="16">
        <f>IF(C1319=2026,IF(B1319&lt;741000,0,IF(B1319&lt;2191000,B1319-740000,IF(B1319&lt;2193000,1451000,IF(B1319&lt;2196000,1453000,IF(B1319&lt;2200000,1456000,IF(B1319&lt;3600000,ROUNDDOWN(B1319/4,-3)*2.8-80000,IF(B1319&lt;6600000,ROUNDDOWN(B1319/4,-3)*3.2-440000,IF(B1319&lt;8500000,ROUNDDOWN(B1319*0.9,0)-1100000,B1319-1950000)))))))),IF(B1319&lt;651000,0,IF(B1319&lt;1900000,B1319-650000,IF(B1319&lt;3600000,ROUNDDOWN(B1319/4,-3)*2.8-80000,IF(B1319&lt;6600000,ROUNDDOWN(B1319/4,-3)*3.2-440000,IF(B1319&lt;8500000,ROUNDDOWN(B1319*0.9,0)-1100000,B1319-1950000))))))</f>
        <v/>
      </c>
      <c r="K1319" s="16">
        <f>IF(J1319&gt;23500000,NA(),IF(C1319=2026,IF(J1319&lt;=4890000,1040000,IF(J1319&lt;=6550000,670000,620000)),IF(J1319&lt;=1320000,950000,IF(J1319&lt;=3360000,880000,IF(J1319&lt;=4890000,680000,IF(J1319&lt;=6550000,630000,580000))))))</f>
        <v/>
      </c>
      <c r="L1319" s="16">
        <f>IF(D1319=1,IF(J1319&lt;=9000000,380000,IF(J1319&lt;=9500000,260000,IF(J1319&lt;=10000000,130000,0))),0)</f>
        <v/>
      </c>
      <c r="M1319" s="16">
        <f>IF(D1319=1,IF(J1319&lt;=9000000,330000,IF(J1319&lt;=9500000,220000,IF(J1319&lt;=10000000,110000,0))),0)</f>
        <v/>
      </c>
      <c r="N1319" s="16">
        <f>IF(D1319=1,IF(J1319&lt;=9000000,50000,IF(J1319&lt;=9500000,40000,IF(J1319&lt;=10000000,20000,0))),0)</f>
        <v/>
      </c>
      <c r="O1319" s="16">
        <f>MAX(0,ROUNDDOWN(J1319-G1319-K1319-L1319-E1319*380000-F1319*630000-H1319,-3))</f>
        <v/>
      </c>
      <c r="P1319" s="16">
        <f>MAX(0,ROUNDDOWN(J1319-G1319-430000-M1319-E1319*330000-F1319*450000-I1319,-3))</f>
        <v/>
      </c>
      <c r="Q1319" s="16">
        <f>50000+N1319+E1319*50000+F1319*180000</f>
        <v/>
      </c>
      <c r="R1319" s="16">
        <f>IF(P1319&lt;=2000000,MIN(Q1319,P1319),MAX(Q1319-(P1319-2000000),50000))*0.05</f>
        <v/>
      </c>
      <c r="S1319" s="16">
        <f>MAX(0,P1319*0.1-R1319)</f>
        <v/>
      </c>
      <c r="T1319" s="16">
        <f>Q1319+MAX(0,K1319-480000)</f>
        <v/>
      </c>
      <c r="U1319" s="16">
        <f>P1319-T1319</f>
        <v/>
      </c>
      <c r="V1319" s="17">
        <f>IF(U1319&lt;0,0,LOOKUP(U1319,{0,1950001,3300001,6950001,9000001,18000001,40000001},{0.05,0.1,0.2,0.23,0.33,0.4,0.45}))</f>
        <v/>
      </c>
      <c r="W1319" s="18">
        <f>IF(U1319&lt;0,0.9,0.9-V1319*1.021)</f>
        <v/>
      </c>
      <c r="X1319" s="16">
        <f>ROUNDDOWN(S1319*0.2/W1319+2000,0)</f>
        <v/>
      </c>
      <c r="Y1319" s="17">
        <f>IF(O1319&lt;=0,0,LOOKUP(O1319,{0,1950001,3300001,6950001,9000001,18000001,40000001},{0.05,0.1,0.2,0.23,0.33,0.4,0.45}))</f>
        <v/>
      </c>
    </row>
    <row r="1320">
      <c r="A1320" t="inlineStr">
        <is>
          <t>1万円刻み</t>
        </is>
      </c>
      <c r="B1320" s="16">
        <f>'3_1万円刻み'!$A$209</f>
        <v/>
      </c>
      <c r="C1320" t="n">
        <v>2026</v>
      </c>
      <c r="D1320" t="n">
        <v>1</v>
      </c>
      <c r="E1320" t="n">
        <v>0</v>
      </c>
      <c r="F1320" t="n">
        <v>0</v>
      </c>
      <c r="G1320" s="16">
        <f>ROUND(MIN(B1320/12,650000)*12*0.0915+MIN(B1320/12,1390000)*12*(0.0504+0)+B1320*0.005,0)</f>
        <v/>
      </c>
      <c r="H1320" t="n">
        <v>0</v>
      </c>
      <c r="I1320" t="n">
        <v>0</v>
      </c>
      <c r="J1320" s="16">
        <f>IF(C1320=2026,IF(B1320&lt;741000,0,IF(B1320&lt;2191000,B1320-740000,IF(B1320&lt;2193000,1451000,IF(B1320&lt;2196000,1453000,IF(B1320&lt;2200000,1456000,IF(B1320&lt;3600000,ROUNDDOWN(B1320/4,-3)*2.8-80000,IF(B1320&lt;6600000,ROUNDDOWN(B1320/4,-3)*3.2-440000,IF(B1320&lt;8500000,ROUNDDOWN(B1320*0.9,0)-1100000,B1320-1950000)))))))),IF(B1320&lt;651000,0,IF(B1320&lt;1900000,B1320-650000,IF(B1320&lt;3600000,ROUNDDOWN(B1320/4,-3)*2.8-80000,IF(B1320&lt;6600000,ROUNDDOWN(B1320/4,-3)*3.2-440000,IF(B1320&lt;8500000,ROUNDDOWN(B1320*0.9,0)-1100000,B1320-1950000))))))</f>
        <v/>
      </c>
      <c r="K1320" s="16">
        <f>IF(J1320&gt;23500000,NA(),IF(C1320=2026,IF(J1320&lt;=4890000,1040000,IF(J1320&lt;=6550000,670000,620000)),IF(J1320&lt;=1320000,950000,IF(J1320&lt;=3360000,880000,IF(J1320&lt;=4890000,680000,IF(J1320&lt;=6550000,630000,580000))))))</f>
        <v/>
      </c>
      <c r="L1320" s="16">
        <f>IF(D1320=1,IF(J1320&lt;=9000000,380000,IF(J1320&lt;=9500000,260000,IF(J1320&lt;=10000000,130000,0))),0)</f>
        <v/>
      </c>
      <c r="M1320" s="16">
        <f>IF(D1320=1,IF(J1320&lt;=9000000,330000,IF(J1320&lt;=9500000,220000,IF(J1320&lt;=10000000,110000,0))),0)</f>
        <v/>
      </c>
      <c r="N1320" s="16">
        <f>IF(D1320=1,IF(J1320&lt;=9000000,50000,IF(J1320&lt;=9500000,40000,IF(J1320&lt;=10000000,20000,0))),0)</f>
        <v/>
      </c>
      <c r="O1320" s="16">
        <f>MAX(0,ROUNDDOWN(J1320-G1320-K1320-L1320-E1320*380000-F1320*630000-H1320,-3))</f>
        <v/>
      </c>
      <c r="P1320" s="16">
        <f>MAX(0,ROUNDDOWN(J1320-G1320-430000-M1320-E1320*330000-F1320*450000-I1320,-3))</f>
        <v/>
      </c>
      <c r="Q1320" s="16">
        <f>50000+N1320+E1320*50000+F1320*180000</f>
        <v/>
      </c>
      <c r="R1320" s="16">
        <f>IF(P1320&lt;=2000000,MIN(Q1320,P1320),MAX(Q1320-(P1320-2000000),50000))*0.05</f>
        <v/>
      </c>
      <c r="S1320" s="16">
        <f>MAX(0,P1320*0.1-R1320)</f>
        <v/>
      </c>
      <c r="T1320" s="16">
        <f>Q1320+MAX(0,K1320-480000)</f>
        <v/>
      </c>
      <c r="U1320" s="16">
        <f>P1320-T1320</f>
        <v/>
      </c>
      <c r="V1320" s="17">
        <f>IF(U1320&lt;0,0,LOOKUP(U1320,{0,1950001,3300001,6950001,9000001,18000001,40000001},{0.05,0.1,0.2,0.23,0.33,0.4,0.45}))</f>
        <v/>
      </c>
      <c r="W1320" s="18">
        <f>IF(U1320&lt;0,0.9,0.9-V1320*1.021)</f>
        <v/>
      </c>
      <c r="X1320" s="16">
        <f>ROUNDDOWN(S1320*0.2/W1320+2000,0)</f>
        <v/>
      </c>
      <c r="Y1320" s="17">
        <f>IF(O1320&lt;=0,0,LOOKUP(O1320,{0,1950001,3300001,6950001,9000001,18000001,40000001},{0.05,0.1,0.2,0.23,0.33,0.4,0.45}))</f>
        <v/>
      </c>
    </row>
    <row r="1321">
      <c r="A1321" t="inlineStr">
        <is>
          <t>1万円刻み</t>
        </is>
      </c>
      <c r="B1321" s="16">
        <f>'3_1万円刻み'!$A$210</f>
        <v/>
      </c>
      <c r="C1321" t="n">
        <v>2025</v>
      </c>
      <c r="D1321" t="n">
        <v>0</v>
      </c>
      <c r="E1321" t="n">
        <v>0</v>
      </c>
      <c r="F1321" t="n">
        <v>0</v>
      </c>
      <c r="G1321" s="16">
        <f>ROUND(MIN(B1321/12,650000)*12*0.0915+MIN(B1321/12,1390000)*12*(0.0504+0)+B1321*0.005,0)</f>
        <v/>
      </c>
      <c r="H1321" t="n">
        <v>0</v>
      </c>
      <c r="I1321" t="n">
        <v>0</v>
      </c>
      <c r="J1321" s="16">
        <f>IF(C1321=2026,IF(B1321&lt;741000,0,IF(B1321&lt;2191000,B1321-740000,IF(B1321&lt;2193000,1451000,IF(B1321&lt;2196000,1453000,IF(B1321&lt;2200000,1456000,IF(B1321&lt;3600000,ROUNDDOWN(B1321/4,-3)*2.8-80000,IF(B1321&lt;6600000,ROUNDDOWN(B1321/4,-3)*3.2-440000,IF(B1321&lt;8500000,ROUNDDOWN(B1321*0.9,0)-1100000,B1321-1950000)))))))),IF(B1321&lt;651000,0,IF(B1321&lt;1900000,B1321-650000,IF(B1321&lt;3600000,ROUNDDOWN(B1321/4,-3)*2.8-80000,IF(B1321&lt;6600000,ROUNDDOWN(B1321/4,-3)*3.2-440000,IF(B1321&lt;8500000,ROUNDDOWN(B1321*0.9,0)-1100000,B1321-1950000))))))</f>
        <v/>
      </c>
      <c r="K1321" s="16">
        <f>IF(J1321&gt;23500000,NA(),IF(C1321=2026,IF(J1321&lt;=4890000,1040000,IF(J1321&lt;=6550000,670000,620000)),IF(J1321&lt;=1320000,950000,IF(J1321&lt;=3360000,880000,IF(J1321&lt;=4890000,680000,IF(J1321&lt;=6550000,630000,580000))))))</f>
        <v/>
      </c>
      <c r="L1321" s="16">
        <f>IF(D1321=1,IF(J1321&lt;=9000000,380000,IF(J1321&lt;=9500000,260000,IF(J1321&lt;=10000000,130000,0))),0)</f>
        <v/>
      </c>
      <c r="M1321" s="16">
        <f>IF(D1321=1,IF(J1321&lt;=9000000,330000,IF(J1321&lt;=9500000,220000,IF(J1321&lt;=10000000,110000,0))),0)</f>
        <v/>
      </c>
      <c r="N1321" s="16">
        <f>IF(D1321=1,IF(J1321&lt;=9000000,50000,IF(J1321&lt;=9500000,40000,IF(J1321&lt;=10000000,20000,0))),0)</f>
        <v/>
      </c>
      <c r="O1321" s="16">
        <f>MAX(0,ROUNDDOWN(J1321-G1321-K1321-L1321-E1321*380000-F1321*630000-H1321,-3))</f>
        <v/>
      </c>
      <c r="P1321" s="16">
        <f>MAX(0,ROUNDDOWN(J1321-G1321-430000-M1321-E1321*330000-F1321*450000-I1321,-3))</f>
        <v/>
      </c>
      <c r="Q1321" s="16">
        <f>50000+N1321+E1321*50000+F1321*180000</f>
        <v/>
      </c>
      <c r="R1321" s="16">
        <f>IF(P1321&lt;=2000000,MIN(Q1321,P1321),MAX(Q1321-(P1321-2000000),50000))*0.05</f>
        <v/>
      </c>
      <c r="S1321" s="16">
        <f>MAX(0,P1321*0.1-R1321)</f>
        <v/>
      </c>
      <c r="T1321" s="16">
        <f>Q1321+MAX(0,K1321-480000)</f>
        <v/>
      </c>
      <c r="U1321" s="16">
        <f>P1321-T1321</f>
        <v/>
      </c>
      <c r="V1321" s="17">
        <f>IF(U1321&lt;0,0,LOOKUP(U1321,{0,1950001,3300001,6950001,9000001,18000001,40000001},{0.05,0.1,0.2,0.23,0.33,0.4,0.45}))</f>
        <v/>
      </c>
      <c r="W1321" s="18">
        <f>IF(U1321&lt;0,0.9,0.9-V1321*1.021)</f>
        <v/>
      </c>
      <c r="X1321" s="16">
        <f>ROUNDDOWN(S1321*0.2/W1321+2000,0)</f>
        <v/>
      </c>
      <c r="Y1321" s="17">
        <f>IF(O1321&lt;=0,0,LOOKUP(O1321,{0,1950001,3300001,6950001,9000001,18000001,40000001},{0.05,0.1,0.2,0.23,0.33,0.4,0.45}))</f>
        <v/>
      </c>
    </row>
    <row r="1322">
      <c r="A1322" t="inlineStr">
        <is>
          <t>1万円刻み</t>
        </is>
      </c>
      <c r="B1322" s="16">
        <f>'3_1万円刻み'!$A$210</f>
        <v/>
      </c>
      <c r="C1322" t="n">
        <v>2026</v>
      </c>
      <c r="D1322" t="n">
        <v>0</v>
      </c>
      <c r="E1322" t="n">
        <v>0</v>
      </c>
      <c r="F1322" t="n">
        <v>0</v>
      </c>
      <c r="G1322" s="16">
        <f>ROUND(MIN(B1322/12,650000)*12*0.0915+MIN(B1322/12,1390000)*12*(0.0504+0)+B1322*0.005,0)</f>
        <v/>
      </c>
      <c r="H1322" t="n">
        <v>0</v>
      </c>
      <c r="I1322" t="n">
        <v>0</v>
      </c>
      <c r="J1322" s="16">
        <f>IF(C1322=2026,IF(B1322&lt;741000,0,IF(B1322&lt;2191000,B1322-740000,IF(B1322&lt;2193000,1451000,IF(B1322&lt;2196000,1453000,IF(B1322&lt;2200000,1456000,IF(B1322&lt;3600000,ROUNDDOWN(B1322/4,-3)*2.8-80000,IF(B1322&lt;6600000,ROUNDDOWN(B1322/4,-3)*3.2-440000,IF(B1322&lt;8500000,ROUNDDOWN(B1322*0.9,0)-1100000,B1322-1950000)))))))),IF(B1322&lt;651000,0,IF(B1322&lt;1900000,B1322-650000,IF(B1322&lt;3600000,ROUNDDOWN(B1322/4,-3)*2.8-80000,IF(B1322&lt;6600000,ROUNDDOWN(B1322/4,-3)*3.2-440000,IF(B1322&lt;8500000,ROUNDDOWN(B1322*0.9,0)-1100000,B1322-1950000))))))</f>
        <v/>
      </c>
      <c r="K1322" s="16">
        <f>IF(J1322&gt;23500000,NA(),IF(C1322=2026,IF(J1322&lt;=4890000,1040000,IF(J1322&lt;=6550000,670000,620000)),IF(J1322&lt;=1320000,950000,IF(J1322&lt;=3360000,880000,IF(J1322&lt;=4890000,680000,IF(J1322&lt;=6550000,630000,580000))))))</f>
        <v/>
      </c>
      <c r="L1322" s="16">
        <f>IF(D1322=1,IF(J1322&lt;=9000000,380000,IF(J1322&lt;=9500000,260000,IF(J1322&lt;=10000000,130000,0))),0)</f>
        <v/>
      </c>
      <c r="M1322" s="16">
        <f>IF(D1322=1,IF(J1322&lt;=9000000,330000,IF(J1322&lt;=9500000,220000,IF(J1322&lt;=10000000,110000,0))),0)</f>
        <v/>
      </c>
      <c r="N1322" s="16">
        <f>IF(D1322=1,IF(J1322&lt;=9000000,50000,IF(J1322&lt;=9500000,40000,IF(J1322&lt;=10000000,20000,0))),0)</f>
        <v/>
      </c>
      <c r="O1322" s="16">
        <f>MAX(0,ROUNDDOWN(J1322-G1322-K1322-L1322-E1322*380000-F1322*630000-H1322,-3))</f>
        <v/>
      </c>
      <c r="P1322" s="16">
        <f>MAX(0,ROUNDDOWN(J1322-G1322-430000-M1322-E1322*330000-F1322*450000-I1322,-3))</f>
        <v/>
      </c>
      <c r="Q1322" s="16">
        <f>50000+N1322+E1322*50000+F1322*180000</f>
        <v/>
      </c>
      <c r="R1322" s="16">
        <f>IF(P1322&lt;=2000000,MIN(Q1322,P1322),MAX(Q1322-(P1322-2000000),50000))*0.05</f>
        <v/>
      </c>
      <c r="S1322" s="16">
        <f>MAX(0,P1322*0.1-R1322)</f>
        <v/>
      </c>
      <c r="T1322" s="16">
        <f>Q1322+MAX(0,K1322-480000)</f>
        <v/>
      </c>
      <c r="U1322" s="16">
        <f>P1322-T1322</f>
        <v/>
      </c>
      <c r="V1322" s="17">
        <f>IF(U1322&lt;0,0,LOOKUP(U1322,{0,1950001,3300001,6950001,9000001,18000001,40000001},{0.05,0.1,0.2,0.23,0.33,0.4,0.45}))</f>
        <v/>
      </c>
      <c r="W1322" s="18">
        <f>IF(U1322&lt;0,0.9,0.9-V1322*1.021)</f>
        <v/>
      </c>
      <c r="X1322" s="16">
        <f>ROUNDDOWN(S1322*0.2/W1322+2000,0)</f>
        <v/>
      </c>
      <c r="Y1322" s="17">
        <f>IF(O1322&lt;=0,0,LOOKUP(O1322,{0,1950001,3300001,6950001,9000001,18000001,40000001},{0.05,0.1,0.2,0.23,0.33,0.4,0.45}))</f>
        <v/>
      </c>
    </row>
    <row r="1323">
      <c r="A1323" t="inlineStr">
        <is>
          <t>1万円刻み</t>
        </is>
      </c>
      <c r="B1323" s="16">
        <f>'3_1万円刻み'!$A$210</f>
        <v/>
      </c>
      <c r="C1323" t="n">
        <v>2025</v>
      </c>
      <c r="D1323" t="n">
        <v>1</v>
      </c>
      <c r="E1323" t="n">
        <v>0</v>
      </c>
      <c r="F1323" t="n">
        <v>0</v>
      </c>
      <c r="G1323" s="16">
        <f>ROUND(MIN(B1323/12,650000)*12*0.0915+MIN(B1323/12,1390000)*12*(0.0504+0)+B1323*0.005,0)</f>
        <v/>
      </c>
      <c r="H1323" t="n">
        <v>0</v>
      </c>
      <c r="I1323" t="n">
        <v>0</v>
      </c>
      <c r="J1323" s="16">
        <f>IF(C1323=2026,IF(B1323&lt;741000,0,IF(B1323&lt;2191000,B1323-740000,IF(B1323&lt;2193000,1451000,IF(B1323&lt;2196000,1453000,IF(B1323&lt;2200000,1456000,IF(B1323&lt;3600000,ROUNDDOWN(B1323/4,-3)*2.8-80000,IF(B1323&lt;6600000,ROUNDDOWN(B1323/4,-3)*3.2-440000,IF(B1323&lt;8500000,ROUNDDOWN(B1323*0.9,0)-1100000,B1323-1950000)))))))),IF(B1323&lt;651000,0,IF(B1323&lt;1900000,B1323-650000,IF(B1323&lt;3600000,ROUNDDOWN(B1323/4,-3)*2.8-80000,IF(B1323&lt;6600000,ROUNDDOWN(B1323/4,-3)*3.2-440000,IF(B1323&lt;8500000,ROUNDDOWN(B1323*0.9,0)-1100000,B1323-1950000))))))</f>
        <v/>
      </c>
      <c r="K1323" s="16">
        <f>IF(J1323&gt;23500000,NA(),IF(C1323=2026,IF(J1323&lt;=4890000,1040000,IF(J1323&lt;=6550000,670000,620000)),IF(J1323&lt;=1320000,950000,IF(J1323&lt;=3360000,880000,IF(J1323&lt;=4890000,680000,IF(J1323&lt;=6550000,630000,580000))))))</f>
        <v/>
      </c>
      <c r="L1323" s="16">
        <f>IF(D1323=1,IF(J1323&lt;=9000000,380000,IF(J1323&lt;=9500000,260000,IF(J1323&lt;=10000000,130000,0))),0)</f>
        <v/>
      </c>
      <c r="M1323" s="16">
        <f>IF(D1323=1,IF(J1323&lt;=9000000,330000,IF(J1323&lt;=9500000,220000,IF(J1323&lt;=10000000,110000,0))),0)</f>
        <v/>
      </c>
      <c r="N1323" s="16">
        <f>IF(D1323=1,IF(J1323&lt;=9000000,50000,IF(J1323&lt;=9500000,40000,IF(J1323&lt;=10000000,20000,0))),0)</f>
        <v/>
      </c>
      <c r="O1323" s="16">
        <f>MAX(0,ROUNDDOWN(J1323-G1323-K1323-L1323-E1323*380000-F1323*630000-H1323,-3))</f>
        <v/>
      </c>
      <c r="P1323" s="16">
        <f>MAX(0,ROUNDDOWN(J1323-G1323-430000-M1323-E1323*330000-F1323*450000-I1323,-3))</f>
        <v/>
      </c>
      <c r="Q1323" s="16">
        <f>50000+N1323+E1323*50000+F1323*180000</f>
        <v/>
      </c>
      <c r="R1323" s="16">
        <f>IF(P1323&lt;=2000000,MIN(Q1323,P1323),MAX(Q1323-(P1323-2000000),50000))*0.05</f>
        <v/>
      </c>
      <c r="S1323" s="16">
        <f>MAX(0,P1323*0.1-R1323)</f>
        <v/>
      </c>
      <c r="T1323" s="16">
        <f>Q1323+MAX(0,K1323-480000)</f>
        <v/>
      </c>
      <c r="U1323" s="16">
        <f>P1323-T1323</f>
        <v/>
      </c>
      <c r="V1323" s="17">
        <f>IF(U1323&lt;0,0,LOOKUP(U1323,{0,1950001,3300001,6950001,9000001,18000001,40000001},{0.05,0.1,0.2,0.23,0.33,0.4,0.45}))</f>
        <v/>
      </c>
      <c r="W1323" s="18">
        <f>IF(U1323&lt;0,0.9,0.9-V1323*1.021)</f>
        <v/>
      </c>
      <c r="X1323" s="16">
        <f>ROUNDDOWN(S1323*0.2/W1323+2000,0)</f>
        <v/>
      </c>
      <c r="Y1323" s="17">
        <f>IF(O1323&lt;=0,0,LOOKUP(O1323,{0,1950001,3300001,6950001,9000001,18000001,40000001},{0.05,0.1,0.2,0.23,0.33,0.4,0.45}))</f>
        <v/>
      </c>
    </row>
    <row r="1324">
      <c r="A1324" t="inlineStr">
        <is>
          <t>1万円刻み</t>
        </is>
      </c>
      <c r="B1324" s="16">
        <f>'3_1万円刻み'!$A$210</f>
        <v/>
      </c>
      <c r="C1324" t="n">
        <v>2026</v>
      </c>
      <c r="D1324" t="n">
        <v>1</v>
      </c>
      <c r="E1324" t="n">
        <v>0</v>
      </c>
      <c r="F1324" t="n">
        <v>0</v>
      </c>
      <c r="G1324" s="16">
        <f>ROUND(MIN(B1324/12,650000)*12*0.0915+MIN(B1324/12,1390000)*12*(0.0504+0)+B1324*0.005,0)</f>
        <v/>
      </c>
      <c r="H1324" t="n">
        <v>0</v>
      </c>
      <c r="I1324" t="n">
        <v>0</v>
      </c>
      <c r="J1324" s="16">
        <f>IF(C1324=2026,IF(B1324&lt;741000,0,IF(B1324&lt;2191000,B1324-740000,IF(B1324&lt;2193000,1451000,IF(B1324&lt;2196000,1453000,IF(B1324&lt;2200000,1456000,IF(B1324&lt;3600000,ROUNDDOWN(B1324/4,-3)*2.8-80000,IF(B1324&lt;6600000,ROUNDDOWN(B1324/4,-3)*3.2-440000,IF(B1324&lt;8500000,ROUNDDOWN(B1324*0.9,0)-1100000,B1324-1950000)))))))),IF(B1324&lt;651000,0,IF(B1324&lt;1900000,B1324-650000,IF(B1324&lt;3600000,ROUNDDOWN(B1324/4,-3)*2.8-80000,IF(B1324&lt;6600000,ROUNDDOWN(B1324/4,-3)*3.2-440000,IF(B1324&lt;8500000,ROUNDDOWN(B1324*0.9,0)-1100000,B1324-1950000))))))</f>
        <v/>
      </c>
      <c r="K1324" s="16">
        <f>IF(J1324&gt;23500000,NA(),IF(C1324=2026,IF(J1324&lt;=4890000,1040000,IF(J1324&lt;=6550000,670000,620000)),IF(J1324&lt;=1320000,950000,IF(J1324&lt;=3360000,880000,IF(J1324&lt;=4890000,680000,IF(J1324&lt;=6550000,630000,580000))))))</f>
        <v/>
      </c>
      <c r="L1324" s="16">
        <f>IF(D1324=1,IF(J1324&lt;=9000000,380000,IF(J1324&lt;=9500000,260000,IF(J1324&lt;=10000000,130000,0))),0)</f>
        <v/>
      </c>
      <c r="M1324" s="16">
        <f>IF(D1324=1,IF(J1324&lt;=9000000,330000,IF(J1324&lt;=9500000,220000,IF(J1324&lt;=10000000,110000,0))),0)</f>
        <v/>
      </c>
      <c r="N1324" s="16">
        <f>IF(D1324=1,IF(J1324&lt;=9000000,50000,IF(J1324&lt;=9500000,40000,IF(J1324&lt;=10000000,20000,0))),0)</f>
        <v/>
      </c>
      <c r="O1324" s="16">
        <f>MAX(0,ROUNDDOWN(J1324-G1324-K1324-L1324-E1324*380000-F1324*630000-H1324,-3))</f>
        <v/>
      </c>
      <c r="P1324" s="16">
        <f>MAX(0,ROUNDDOWN(J1324-G1324-430000-M1324-E1324*330000-F1324*450000-I1324,-3))</f>
        <v/>
      </c>
      <c r="Q1324" s="16">
        <f>50000+N1324+E1324*50000+F1324*180000</f>
        <v/>
      </c>
      <c r="R1324" s="16">
        <f>IF(P1324&lt;=2000000,MIN(Q1324,P1324),MAX(Q1324-(P1324-2000000),50000))*0.05</f>
        <v/>
      </c>
      <c r="S1324" s="16">
        <f>MAX(0,P1324*0.1-R1324)</f>
        <v/>
      </c>
      <c r="T1324" s="16">
        <f>Q1324+MAX(0,K1324-480000)</f>
        <v/>
      </c>
      <c r="U1324" s="16">
        <f>P1324-T1324</f>
        <v/>
      </c>
      <c r="V1324" s="17">
        <f>IF(U1324&lt;0,0,LOOKUP(U1324,{0,1950001,3300001,6950001,9000001,18000001,40000001},{0.05,0.1,0.2,0.23,0.33,0.4,0.45}))</f>
        <v/>
      </c>
      <c r="W1324" s="18">
        <f>IF(U1324&lt;0,0.9,0.9-V1324*1.021)</f>
        <v/>
      </c>
      <c r="X1324" s="16">
        <f>ROUNDDOWN(S1324*0.2/W1324+2000,0)</f>
        <v/>
      </c>
      <c r="Y1324" s="17">
        <f>IF(O1324&lt;=0,0,LOOKUP(O1324,{0,1950001,3300001,6950001,9000001,18000001,40000001},{0.05,0.1,0.2,0.23,0.33,0.4,0.45}))</f>
        <v/>
      </c>
    </row>
    <row r="1325">
      <c r="A1325" t="inlineStr">
        <is>
          <t>1万円刻み</t>
        </is>
      </c>
      <c r="B1325" s="16">
        <f>'3_1万円刻み'!$A$211</f>
        <v/>
      </c>
      <c r="C1325" t="n">
        <v>2025</v>
      </c>
      <c r="D1325" t="n">
        <v>0</v>
      </c>
      <c r="E1325" t="n">
        <v>0</v>
      </c>
      <c r="F1325" t="n">
        <v>0</v>
      </c>
      <c r="G1325" s="16">
        <f>ROUND(MIN(B1325/12,650000)*12*0.0915+MIN(B1325/12,1390000)*12*(0.0504+0)+B1325*0.005,0)</f>
        <v/>
      </c>
      <c r="H1325" t="n">
        <v>0</v>
      </c>
      <c r="I1325" t="n">
        <v>0</v>
      </c>
      <c r="J1325" s="16">
        <f>IF(C1325=2026,IF(B1325&lt;741000,0,IF(B1325&lt;2191000,B1325-740000,IF(B1325&lt;2193000,1451000,IF(B1325&lt;2196000,1453000,IF(B1325&lt;2200000,1456000,IF(B1325&lt;3600000,ROUNDDOWN(B1325/4,-3)*2.8-80000,IF(B1325&lt;6600000,ROUNDDOWN(B1325/4,-3)*3.2-440000,IF(B1325&lt;8500000,ROUNDDOWN(B1325*0.9,0)-1100000,B1325-1950000)))))))),IF(B1325&lt;651000,0,IF(B1325&lt;1900000,B1325-650000,IF(B1325&lt;3600000,ROUNDDOWN(B1325/4,-3)*2.8-80000,IF(B1325&lt;6600000,ROUNDDOWN(B1325/4,-3)*3.2-440000,IF(B1325&lt;8500000,ROUNDDOWN(B1325*0.9,0)-1100000,B1325-1950000))))))</f>
        <v/>
      </c>
      <c r="K1325" s="16">
        <f>IF(J1325&gt;23500000,NA(),IF(C1325=2026,IF(J1325&lt;=4890000,1040000,IF(J1325&lt;=6550000,670000,620000)),IF(J1325&lt;=1320000,950000,IF(J1325&lt;=3360000,880000,IF(J1325&lt;=4890000,680000,IF(J1325&lt;=6550000,630000,580000))))))</f>
        <v/>
      </c>
      <c r="L1325" s="16">
        <f>IF(D1325=1,IF(J1325&lt;=9000000,380000,IF(J1325&lt;=9500000,260000,IF(J1325&lt;=10000000,130000,0))),0)</f>
        <v/>
      </c>
      <c r="M1325" s="16">
        <f>IF(D1325=1,IF(J1325&lt;=9000000,330000,IF(J1325&lt;=9500000,220000,IF(J1325&lt;=10000000,110000,0))),0)</f>
        <v/>
      </c>
      <c r="N1325" s="16">
        <f>IF(D1325=1,IF(J1325&lt;=9000000,50000,IF(J1325&lt;=9500000,40000,IF(J1325&lt;=10000000,20000,0))),0)</f>
        <v/>
      </c>
      <c r="O1325" s="16">
        <f>MAX(0,ROUNDDOWN(J1325-G1325-K1325-L1325-E1325*380000-F1325*630000-H1325,-3))</f>
        <v/>
      </c>
      <c r="P1325" s="16">
        <f>MAX(0,ROUNDDOWN(J1325-G1325-430000-M1325-E1325*330000-F1325*450000-I1325,-3))</f>
        <v/>
      </c>
      <c r="Q1325" s="16">
        <f>50000+N1325+E1325*50000+F1325*180000</f>
        <v/>
      </c>
      <c r="R1325" s="16">
        <f>IF(P1325&lt;=2000000,MIN(Q1325,P1325),MAX(Q1325-(P1325-2000000),50000))*0.05</f>
        <v/>
      </c>
      <c r="S1325" s="16">
        <f>MAX(0,P1325*0.1-R1325)</f>
        <v/>
      </c>
      <c r="T1325" s="16">
        <f>Q1325+MAX(0,K1325-480000)</f>
        <v/>
      </c>
      <c r="U1325" s="16">
        <f>P1325-T1325</f>
        <v/>
      </c>
      <c r="V1325" s="17">
        <f>IF(U1325&lt;0,0,LOOKUP(U1325,{0,1950001,3300001,6950001,9000001,18000001,40000001},{0.05,0.1,0.2,0.23,0.33,0.4,0.45}))</f>
        <v/>
      </c>
      <c r="W1325" s="18">
        <f>IF(U1325&lt;0,0.9,0.9-V1325*1.021)</f>
        <v/>
      </c>
      <c r="X1325" s="16">
        <f>ROUNDDOWN(S1325*0.2/W1325+2000,0)</f>
        <v/>
      </c>
      <c r="Y1325" s="17">
        <f>IF(O1325&lt;=0,0,LOOKUP(O1325,{0,1950001,3300001,6950001,9000001,18000001,40000001},{0.05,0.1,0.2,0.23,0.33,0.4,0.45}))</f>
        <v/>
      </c>
    </row>
    <row r="1326">
      <c r="A1326" t="inlineStr">
        <is>
          <t>1万円刻み</t>
        </is>
      </c>
      <c r="B1326" s="16">
        <f>'3_1万円刻み'!$A$211</f>
        <v/>
      </c>
      <c r="C1326" t="n">
        <v>2026</v>
      </c>
      <c r="D1326" t="n">
        <v>0</v>
      </c>
      <c r="E1326" t="n">
        <v>0</v>
      </c>
      <c r="F1326" t="n">
        <v>0</v>
      </c>
      <c r="G1326" s="16">
        <f>ROUND(MIN(B1326/12,650000)*12*0.0915+MIN(B1326/12,1390000)*12*(0.0504+0)+B1326*0.005,0)</f>
        <v/>
      </c>
      <c r="H1326" t="n">
        <v>0</v>
      </c>
      <c r="I1326" t="n">
        <v>0</v>
      </c>
      <c r="J1326" s="16">
        <f>IF(C1326=2026,IF(B1326&lt;741000,0,IF(B1326&lt;2191000,B1326-740000,IF(B1326&lt;2193000,1451000,IF(B1326&lt;2196000,1453000,IF(B1326&lt;2200000,1456000,IF(B1326&lt;3600000,ROUNDDOWN(B1326/4,-3)*2.8-80000,IF(B1326&lt;6600000,ROUNDDOWN(B1326/4,-3)*3.2-440000,IF(B1326&lt;8500000,ROUNDDOWN(B1326*0.9,0)-1100000,B1326-1950000)))))))),IF(B1326&lt;651000,0,IF(B1326&lt;1900000,B1326-650000,IF(B1326&lt;3600000,ROUNDDOWN(B1326/4,-3)*2.8-80000,IF(B1326&lt;6600000,ROUNDDOWN(B1326/4,-3)*3.2-440000,IF(B1326&lt;8500000,ROUNDDOWN(B1326*0.9,0)-1100000,B1326-1950000))))))</f>
        <v/>
      </c>
      <c r="K1326" s="16">
        <f>IF(J1326&gt;23500000,NA(),IF(C1326=2026,IF(J1326&lt;=4890000,1040000,IF(J1326&lt;=6550000,670000,620000)),IF(J1326&lt;=1320000,950000,IF(J1326&lt;=3360000,880000,IF(J1326&lt;=4890000,680000,IF(J1326&lt;=6550000,630000,580000))))))</f>
        <v/>
      </c>
      <c r="L1326" s="16">
        <f>IF(D1326=1,IF(J1326&lt;=9000000,380000,IF(J1326&lt;=9500000,260000,IF(J1326&lt;=10000000,130000,0))),0)</f>
        <v/>
      </c>
      <c r="M1326" s="16">
        <f>IF(D1326=1,IF(J1326&lt;=9000000,330000,IF(J1326&lt;=9500000,220000,IF(J1326&lt;=10000000,110000,0))),0)</f>
        <v/>
      </c>
      <c r="N1326" s="16">
        <f>IF(D1326=1,IF(J1326&lt;=9000000,50000,IF(J1326&lt;=9500000,40000,IF(J1326&lt;=10000000,20000,0))),0)</f>
        <v/>
      </c>
      <c r="O1326" s="16">
        <f>MAX(0,ROUNDDOWN(J1326-G1326-K1326-L1326-E1326*380000-F1326*630000-H1326,-3))</f>
        <v/>
      </c>
      <c r="P1326" s="16">
        <f>MAX(0,ROUNDDOWN(J1326-G1326-430000-M1326-E1326*330000-F1326*450000-I1326,-3))</f>
        <v/>
      </c>
      <c r="Q1326" s="16">
        <f>50000+N1326+E1326*50000+F1326*180000</f>
        <v/>
      </c>
      <c r="R1326" s="16">
        <f>IF(P1326&lt;=2000000,MIN(Q1326,P1326),MAX(Q1326-(P1326-2000000),50000))*0.05</f>
        <v/>
      </c>
      <c r="S1326" s="16">
        <f>MAX(0,P1326*0.1-R1326)</f>
        <v/>
      </c>
      <c r="T1326" s="16">
        <f>Q1326+MAX(0,K1326-480000)</f>
        <v/>
      </c>
      <c r="U1326" s="16">
        <f>P1326-T1326</f>
        <v/>
      </c>
      <c r="V1326" s="17">
        <f>IF(U1326&lt;0,0,LOOKUP(U1326,{0,1950001,3300001,6950001,9000001,18000001,40000001},{0.05,0.1,0.2,0.23,0.33,0.4,0.45}))</f>
        <v/>
      </c>
      <c r="W1326" s="18">
        <f>IF(U1326&lt;0,0.9,0.9-V1326*1.021)</f>
        <v/>
      </c>
      <c r="X1326" s="16">
        <f>ROUNDDOWN(S1326*0.2/W1326+2000,0)</f>
        <v/>
      </c>
      <c r="Y1326" s="17">
        <f>IF(O1326&lt;=0,0,LOOKUP(O1326,{0,1950001,3300001,6950001,9000001,18000001,40000001},{0.05,0.1,0.2,0.23,0.33,0.4,0.45}))</f>
        <v/>
      </c>
    </row>
    <row r="1327">
      <c r="A1327" t="inlineStr">
        <is>
          <t>1万円刻み</t>
        </is>
      </c>
      <c r="B1327" s="16">
        <f>'3_1万円刻み'!$A$211</f>
        <v/>
      </c>
      <c r="C1327" t="n">
        <v>2025</v>
      </c>
      <c r="D1327" t="n">
        <v>1</v>
      </c>
      <c r="E1327" t="n">
        <v>0</v>
      </c>
      <c r="F1327" t="n">
        <v>0</v>
      </c>
      <c r="G1327" s="16">
        <f>ROUND(MIN(B1327/12,650000)*12*0.0915+MIN(B1327/12,1390000)*12*(0.0504+0)+B1327*0.005,0)</f>
        <v/>
      </c>
      <c r="H1327" t="n">
        <v>0</v>
      </c>
      <c r="I1327" t="n">
        <v>0</v>
      </c>
      <c r="J1327" s="16">
        <f>IF(C1327=2026,IF(B1327&lt;741000,0,IF(B1327&lt;2191000,B1327-740000,IF(B1327&lt;2193000,1451000,IF(B1327&lt;2196000,1453000,IF(B1327&lt;2200000,1456000,IF(B1327&lt;3600000,ROUNDDOWN(B1327/4,-3)*2.8-80000,IF(B1327&lt;6600000,ROUNDDOWN(B1327/4,-3)*3.2-440000,IF(B1327&lt;8500000,ROUNDDOWN(B1327*0.9,0)-1100000,B1327-1950000)))))))),IF(B1327&lt;651000,0,IF(B1327&lt;1900000,B1327-650000,IF(B1327&lt;3600000,ROUNDDOWN(B1327/4,-3)*2.8-80000,IF(B1327&lt;6600000,ROUNDDOWN(B1327/4,-3)*3.2-440000,IF(B1327&lt;8500000,ROUNDDOWN(B1327*0.9,0)-1100000,B1327-1950000))))))</f>
        <v/>
      </c>
      <c r="K1327" s="16">
        <f>IF(J1327&gt;23500000,NA(),IF(C1327=2026,IF(J1327&lt;=4890000,1040000,IF(J1327&lt;=6550000,670000,620000)),IF(J1327&lt;=1320000,950000,IF(J1327&lt;=3360000,880000,IF(J1327&lt;=4890000,680000,IF(J1327&lt;=6550000,630000,580000))))))</f>
        <v/>
      </c>
      <c r="L1327" s="16">
        <f>IF(D1327=1,IF(J1327&lt;=9000000,380000,IF(J1327&lt;=9500000,260000,IF(J1327&lt;=10000000,130000,0))),0)</f>
        <v/>
      </c>
      <c r="M1327" s="16">
        <f>IF(D1327=1,IF(J1327&lt;=9000000,330000,IF(J1327&lt;=9500000,220000,IF(J1327&lt;=10000000,110000,0))),0)</f>
        <v/>
      </c>
      <c r="N1327" s="16">
        <f>IF(D1327=1,IF(J1327&lt;=9000000,50000,IF(J1327&lt;=9500000,40000,IF(J1327&lt;=10000000,20000,0))),0)</f>
        <v/>
      </c>
      <c r="O1327" s="16">
        <f>MAX(0,ROUNDDOWN(J1327-G1327-K1327-L1327-E1327*380000-F1327*630000-H1327,-3))</f>
        <v/>
      </c>
      <c r="P1327" s="16">
        <f>MAX(0,ROUNDDOWN(J1327-G1327-430000-M1327-E1327*330000-F1327*450000-I1327,-3))</f>
        <v/>
      </c>
      <c r="Q1327" s="16">
        <f>50000+N1327+E1327*50000+F1327*180000</f>
        <v/>
      </c>
      <c r="R1327" s="16">
        <f>IF(P1327&lt;=2000000,MIN(Q1327,P1327),MAX(Q1327-(P1327-2000000),50000))*0.05</f>
        <v/>
      </c>
      <c r="S1327" s="16">
        <f>MAX(0,P1327*0.1-R1327)</f>
        <v/>
      </c>
      <c r="T1327" s="16">
        <f>Q1327+MAX(0,K1327-480000)</f>
        <v/>
      </c>
      <c r="U1327" s="16">
        <f>P1327-T1327</f>
        <v/>
      </c>
      <c r="V1327" s="17">
        <f>IF(U1327&lt;0,0,LOOKUP(U1327,{0,1950001,3300001,6950001,9000001,18000001,40000001},{0.05,0.1,0.2,0.23,0.33,0.4,0.45}))</f>
        <v/>
      </c>
      <c r="W1327" s="18">
        <f>IF(U1327&lt;0,0.9,0.9-V1327*1.021)</f>
        <v/>
      </c>
      <c r="X1327" s="16">
        <f>ROUNDDOWN(S1327*0.2/W1327+2000,0)</f>
        <v/>
      </c>
      <c r="Y1327" s="17">
        <f>IF(O1327&lt;=0,0,LOOKUP(O1327,{0,1950001,3300001,6950001,9000001,18000001,40000001},{0.05,0.1,0.2,0.23,0.33,0.4,0.45}))</f>
        <v/>
      </c>
    </row>
    <row r="1328">
      <c r="A1328" t="inlineStr">
        <is>
          <t>1万円刻み</t>
        </is>
      </c>
      <c r="B1328" s="16">
        <f>'3_1万円刻み'!$A$211</f>
        <v/>
      </c>
      <c r="C1328" t="n">
        <v>2026</v>
      </c>
      <c r="D1328" t="n">
        <v>1</v>
      </c>
      <c r="E1328" t="n">
        <v>0</v>
      </c>
      <c r="F1328" t="n">
        <v>0</v>
      </c>
      <c r="G1328" s="16">
        <f>ROUND(MIN(B1328/12,650000)*12*0.0915+MIN(B1328/12,1390000)*12*(0.0504+0)+B1328*0.005,0)</f>
        <v/>
      </c>
      <c r="H1328" t="n">
        <v>0</v>
      </c>
      <c r="I1328" t="n">
        <v>0</v>
      </c>
      <c r="J1328" s="16">
        <f>IF(C1328=2026,IF(B1328&lt;741000,0,IF(B1328&lt;2191000,B1328-740000,IF(B1328&lt;2193000,1451000,IF(B1328&lt;2196000,1453000,IF(B1328&lt;2200000,1456000,IF(B1328&lt;3600000,ROUNDDOWN(B1328/4,-3)*2.8-80000,IF(B1328&lt;6600000,ROUNDDOWN(B1328/4,-3)*3.2-440000,IF(B1328&lt;8500000,ROUNDDOWN(B1328*0.9,0)-1100000,B1328-1950000)))))))),IF(B1328&lt;651000,0,IF(B1328&lt;1900000,B1328-650000,IF(B1328&lt;3600000,ROUNDDOWN(B1328/4,-3)*2.8-80000,IF(B1328&lt;6600000,ROUNDDOWN(B1328/4,-3)*3.2-440000,IF(B1328&lt;8500000,ROUNDDOWN(B1328*0.9,0)-1100000,B1328-1950000))))))</f>
        <v/>
      </c>
      <c r="K1328" s="16">
        <f>IF(J1328&gt;23500000,NA(),IF(C1328=2026,IF(J1328&lt;=4890000,1040000,IF(J1328&lt;=6550000,670000,620000)),IF(J1328&lt;=1320000,950000,IF(J1328&lt;=3360000,880000,IF(J1328&lt;=4890000,680000,IF(J1328&lt;=6550000,630000,580000))))))</f>
        <v/>
      </c>
      <c r="L1328" s="16">
        <f>IF(D1328=1,IF(J1328&lt;=9000000,380000,IF(J1328&lt;=9500000,260000,IF(J1328&lt;=10000000,130000,0))),0)</f>
        <v/>
      </c>
      <c r="M1328" s="16">
        <f>IF(D1328=1,IF(J1328&lt;=9000000,330000,IF(J1328&lt;=9500000,220000,IF(J1328&lt;=10000000,110000,0))),0)</f>
        <v/>
      </c>
      <c r="N1328" s="16">
        <f>IF(D1328=1,IF(J1328&lt;=9000000,50000,IF(J1328&lt;=9500000,40000,IF(J1328&lt;=10000000,20000,0))),0)</f>
        <v/>
      </c>
      <c r="O1328" s="16">
        <f>MAX(0,ROUNDDOWN(J1328-G1328-K1328-L1328-E1328*380000-F1328*630000-H1328,-3))</f>
        <v/>
      </c>
      <c r="P1328" s="16">
        <f>MAX(0,ROUNDDOWN(J1328-G1328-430000-M1328-E1328*330000-F1328*450000-I1328,-3))</f>
        <v/>
      </c>
      <c r="Q1328" s="16">
        <f>50000+N1328+E1328*50000+F1328*180000</f>
        <v/>
      </c>
      <c r="R1328" s="16">
        <f>IF(P1328&lt;=2000000,MIN(Q1328,P1328),MAX(Q1328-(P1328-2000000),50000))*0.05</f>
        <v/>
      </c>
      <c r="S1328" s="16">
        <f>MAX(0,P1328*0.1-R1328)</f>
        <v/>
      </c>
      <c r="T1328" s="16">
        <f>Q1328+MAX(0,K1328-480000)</f>
        <v/>
      </c>
      <c r="U1328" s="16">
        <f>P1328-T1328</f>
        <v/>
      </c>
      <c r="V1328" s="17">
        <f>IF(U1328&lt;0,0,LOOKUP(U1328,{0,1950001,3300001,6950001,9000001,18000001,40000001},{0.05,0.1,0.2,0.23,0.33,0.4,0.45}))</f>
        <v/>
      </c>
      <c r="W1328" s="18">
        <f>IF(U1328&lt;0,0.9,0.9-V1328*1.021)</f>
        <v/>
      </c>
      <c r="X1328" s="16">
        <f>ROUNDDOWN(S1328*0.2/W1328+2000,0)</f>
        <v/>
      </c>
      <c r="Y1328" s="17">
        <f>IF(O1328&lt;=0,0,LOOKUP(O1328,{0,1950001,3300001,6950001,9000001,18000001,40000001},{0.05,0.1,0.2,0.23,0.33,0.4,0.45}))</f>
        <v/>
      </c>
    </row>
    <row r="1329">
      <c r="A1329" t="inlineStr">
        <is>
          <t>1万円刻み</t>
        </is>
      </c>
      <c r="B1329" s="16">
        <f>'3_1万円刻み'!$A$212</f>
        <v/>
      </c>
      <c r="C1329" t="n">
        <v>2025</v>
      </c>
      <c r="D1329" t="n">
        <v>0</v>
      </c>
      <c r="E1329" t="n">
        <v>0</v>
      </c>
      <c r="F1329" t="n">
        <v>0</v>
      </c>
      <c r="G1329" s="16">
        <f>ROUND(MIN(B1329/12,650000)*12*0.0915+MIN(B1329/12,1390000)*12*(0.0504+0)+B1329*0.005,0)</f>
        <v/>
      </c>
      <c r="H1329" t="n">
        <v>0</v>
      </c>
      <c r="I1329" t="n">
        <v>0</v>
      </c>
      <c r="J1329" s="16">
        <f>IF(C1329=2026,IF(B1329&lt;741000,0,IF(B1329&lt;2191000,B1329-740000,IF(B1329&lt;2193000,1451000,IF(B1329&lt;2196000,1453000,IF(B1329&lt;2200000,1456000,IF(B1329&lt;3600000,ROUNDDOWN(B1329/4,-3)*2.8-80000,IF(B1329&lt;6600000,ROUNDDOWN(B1329/4,-3)*3.2-440000,IF(B1329&lt;8500000,ROUNDDOWN(B1329*0.9,0)-1100000,B1329-1950000)))))))),IF(B1329&lt;651000,0,IF(B1329&lt;1900000,B1329-650000,IF(B1329&lt;3600000,ROUNDDOWN(B1329/4,-3)*2.8-80000,IF(B1329&lt;6600000,ROUNDDOWN(B1329/4,-3)*3.2-440000,IF(B1329&lt;8500000,ROUNDDOWN(B1329*0.9,0)-1100000,B1329-1950000))))))</f>
        <v/>
      </c>
      <c r="K1329" s="16">
        <f>IF(J1329&gt;23500000,NA(),IF(C1329=2026,IF(J1329&lt;=4890000,1040000,IF(J1329&lt;=6550000,670000,620000)),IF(J1329&lt;=1320000,950000,IF(J1329&lt;=3360000,880000,IF(J1329&lt;=4890000,680000,IF(J1329&lt;=6550000,630000,580000))))))</f>
        <v/>
      </c>
      <c r="L1329" s="16">
        <f>IF(D1329=1,IF(J1329&lt;=9000000,380000,IF(J1329&lt;=9500000,260000,IF(J1329&lt;=10000000,130000,0))),0)</f>
        <v/>
      </c>
      <c r="M1329" s="16">
        <f>IF(D1329=1,IF(J1329&lt;=9000000,330000,IF(J1329&lt;=9500000,220000,IF(J1329&lt;=10000000,110000,0))),0)</f>
        <v/>
      </c>
      <c r="N1329" s="16">
        <f>IF(D1329=1,IF(J1329&lt;=9000000,50000,IF(J1329&lt;=9500000,40000,IF(J1329&lt;=10000000,20000,0))),0)</f>
        <v/>
      </c>
      <c r="O1329" s="16">
        <f>MAX(0,ROUNDDOWN(J1329-G1329-K1329-L1329-E1329*380000-F1329*630000-H1329,-3))</f>
        <v/>
      </c>
      <c r="P1329" s="16">
        <f>MAX(0,ROUNDDOWN(J1329-G1329-430000-M1329-E1329*330000-F1329*450000-I1329,-3))</f>
        <v/>
      </c>
      <c r="Q1329" s="16">
        <f>50000+N1329+E1329*50000+F1329*180000</f>
        <v/>
      </c>
      <c r="R1329" s="16">
        <f>IF(P1329&lt;=2000000,MIN(Q1329,P1329),MAX(Q1329-(P1329-2000000),50000))*0.05</f>
        <v/>
      </c>
      <c r="S1329" s="16">
        <f>MAX(0,P1329*0.1-R1329)</f>
        <v/>
      </c>
      <c r="T1329" s="16">
        <f>Q1329+MAX(0,K1329-480000)</f>
        <v/>
      </c>
      <c r="U1329" s="16">
        <f>P1329-T1329</f>
        <v/>
      </c>
      <c r="V1329" s="17">
        <f>IF(U1329&lt;0,0,LOOKUP(U1329,{0,1950001,3300001,6950001,9000001,18000001,40000001},{0.05,0.1,0.2,0.23,0.33,0.4,0.45}))</f>
        <v/>
      </c>
      <c r="W1329" s="18">
        <f>IF(U1329&lt;0,0.9,0.9-V1329*1.021)</f>
        <v/>
      </c>
      <c r="X1329" s="16">
        <f>ROUNDDOWN(S1329*0.2/W1329+2000,0)</f>
        <v/>
      </c>
      <c r="Y1329" s="17">
        <f>IF(O1329&lt;=0,0,LOOKUP(O1329,{0,1950001,3300001,6950001,9000001,18000001,40000001},{0.05,0.1,0.2,0.23,0.33,0.4,0.45}))</f>
        <v/>
      </c>
    </row>
    <row r="1330">
      <c r="A1330" t="inlineStr">
        <is>
          <t>1万円刻み</t>
        </is>
      </c>
      <c r="B1330" s="16">
        <f>'3_1万円刻み'!$A$212</f>
        <v/>
      </c>
      <c r="C1330" t="n">
        <v>2026</v>
      </c>
      <c r="D1330" t="n">
        <v>0</v>
      </c>
      <c r="E1330" t="n">
        <v>0</v>
      </c>
      <c r="F1330" t="n">
        <v>0</v>
      </c>
      <c r="G1330" s="16">
        <f>ROUND(MIN(B1330/12,650000)*12*0.0915+MIN(B1330/12,1390000)*12*(0.0504+0)+B1330*0.005,0)</f>
        <v/>
      </c>
      <c r="H1330" t="n">
        <v>0</v>
      </c>
      <c r="I1330" t="n">
        <v>0</v>
      </c>
      <c r="J1330" s="16">
        <f>IF(C1330=2026,IF(B1330&lt;741000,0,IF(B1330&lt;2191000,B1330-740000,IF(B1330&lt;2193000,1451000,IF(B1330&lt;2196000,1453000,IF(B1330&lt;2200000,1456000,IF(B1330&lt;3600000,ROUNDDOWN(B1330/4,-3)*2.8-80000,IF(B1330&lt;6600000,ROUNDDOWN(B1330/4,-3)*3.2-440000,IF(B1330&lt;8500000,ROUNDDOWN(B1330*0.9,0)-1100000,B1330-1950000)))))))),IF(B1330&lt;651000,0,IF(B1330&lt;1900000,B1330-650000,IF(B1330&lt;3600000,ROUNDDOWN(B1330/4,-3)*2.8-80000,IF(B1330&lt;6600000,ROUNDDOWN(B1330/4,-3)*3.2-440000,IF(B1330&lt;8500000,ROUNDDOWN(B1330*0.9,0)-1100000,B1330-1950000))))))</f>
        <v/>
      </c>
      <c r="K1330" s="16">
        <f>IF(J1330&gt;23500000,NA(),IF(C1330=2026,IF(J1330&lt;=4890000,1040000,IF(J1330&lt;=6550000,670000,620000)),IF(J1330&lt;=1320000,950000,IF(J1330&lt;=3360000,880000,IF(J1330&lt;=4890000,680000,IF(J1330&lt;=6550000,630000,580000))))))</f>
        <v/>
      </c>
      <c r="L1330" s="16">
        <f>IF(D1330=1,IF(J1330&lt;=9000000,380000,IF(J1330&lt;=9500000,260000,IF(J1330&lt;=10000000,130000,0))),0)</f>
        <v/>
      </c>
      <c r="M1330" s="16">
        <f>IF(D1330=1,IF(J1330&lt;=9000000,330000,IF(J1330&lt;=9500000,220000,IF(J1330&lt;=10000000,110000,0))),0)</f>
        <v/>
      </c>
      <c r="N1330" s="16">
        <f>IF(D1330=1,IF(J1330&lt;=9000000,50000,IF(J1330&lt;=9500000,40000,IF(J1330&lt;=10000000,20000,0))),0)</f>
        <v/>
      </c>
      <c r="O1330" s="16">
        <f>MAX(0,ROUNDDOWN(J1330-G1330-K1330-L1330-E1330*380000-F1330*630000-H1330,-3))</f>
        <v/>
      </c>
      <c r="P1330" s="16">
        <f>MAX(0,ROUNDDOWN(J1330-G1330-430000-M1330-E1330*330000-F1330*450000-I1330,-3))</f>
        <v/>
      </c>
      <c r="Q1330" s="16">
        <f>50000+N1330+E1330*50000+F1330*180000</f>
        <v/>
      </c>
      <c r="R1330" s="16">
        <f>IF(P1330&lt;=2000000,MIN(Q1330,P1330),MAX(Q1330-(P1330-2000000),50000))*0.05</f>
        <v/>
      </c>
      <c r="S1330" s="16">
        <f>MAX(0,P1330*0.1-R1330)</f>
        <v/>
      </c>
      <c r="T1330" s="16">
        <f>Q1330+MAX(0,K1330-480000)</f>
        <v/>
      </c>
      <c r="U1330" s="16">
        <f>P1330-T1330</f>
        <v/>
      </c>
      <c r="V1330" s="17">
        <f>IF(U1330&lt;0,0,LOOKUP(U1330,{0,1950001,3300001,6950001,9000001,18000001,40000001},{0.05,0.1,0.2,0.23,0.33,0.4,0.45}))</f>
        <v/>
      </c>
      <c r="W1330" s="18">
        <f>IF(U1330&lt;0,0.9,0.9-V1330*1.021)</f>
        <v/>
      </c>
      <c r="X1330" s="16">
        <f>ROUNDDOWN(S1330*0.2/W1330+2000,0)</f>
        <v/>
      </c>
      <c r="Y1330" s="17">
        <f>IF(O1330&lt;=0,0,LOOKUP(O1330,{0,1950001,3300001,6950001,9000001,18000001,40000001},{0.05,0.1,0.2,0.23,0.33,0.4,0.45}))</f>
        <v/>
      </c>
    </row>
    <row r="1331">
      <c r="A1331" t="inlineStr">
        <is>
          <t>1万円刻み</t>
        </is>
      </c>
      <c r="B1331" s="16">
        <f>'3_1万円刻み'!$A$212</f>
        <v/>
      </c>
      <c r="C1331" t="n">
        <v>2025</v>
      </c>
      <c r="D1331" t="n">
        <v>1</v>
      </c>
      <c r="E1331" t="n">
        <v>0</v>
      </c>
      <c r="F1331" t="n">
        <v>0</v>
      </c>
      <c r="G1331" s="16">
        <f>ROUND(MIN(B1331/12,650000)*12*0.0915+MIN(B1331/12,1390000)*12*(0.0504+0)+B1331*0.005,0)</f>
        <v/>
      </c>
      <c r="H1331" t="n">
        <v>0</v>
      </c>
      <c r="I1331" t="n">
        <v>0</v>
      </c>
      <c r="J1331" s="16">
        <f>IF(C1331=2026,IF(B1331&lt;741000,0,IF(B1331&lt;2191000,B1331-740000,IF(B1331&lt;2193000,1451000,IF(B1331&lt;2196000,1453000,IF(B1331&lt;2200000,1456000,IF(B1331&lt;3600000,ROUNDDOWN(B1331/4,-3)*2.8-80000,IF(B1331&lt;6600000,ROUNDDOWN(B1331/4,-3)*3.2-440000,IF(B1331&lt;8500000,ROUNDDOWN(B1331*0.9,0)-1100000,B1331-1950000)))))))),IF(B1331&lt;651000,0,IF(B1331&lt;1900000,B1331-650000,IF(B1331&lt;3600000,ROUNDDOWN(B1331/4,-3)*2.8-80000,IF(B1331&lt;6600000,ROUNDDOWN(B1331/4,-3)*3.2-440000,IF(B1331&lt;8500000,ROUNDDOWN(B1331*0.9,0)-1100000,B1331-1950000))))))</f>
        <v/>
      </c>
      <c r="K1331" s="16">
        <f>IF(J1331&gt;23500000,NA(),IF(C1331=2026,IF(J1331&lt;=4890000,1040000,IF(J1331&lt;=6550000,670000,620000)),IF(J1331&lt;=1320000,950000,IF(J1331&lt;=3360000,880000,IF(J1331&lt;=4890000,680000,IF(J1331&lt;=6550000,630000,580000))))))</f>
        <v/>
      </c>
      <c r="L1331" s="16">
        <f>IF(D1331=1,IF(J1331&lt;=9000000,380000,IF(J1331&lt;=9500000,260000,IF(J1331&lt;=10000000,130000,0))),0)</f>
        <v/>
      </c>
      <c r="M1331" s="16">
        <f>IF(D1331=1,IF(J1331&lt;=9000000,330000,IF(J1331&lt;=9500000,220000,IF(J1331&lt;=10000000,110000,0))),0)</f>
        <v/>
      </c>
      <c r="N1331" s="16">
        <f>IF(D1331=1,IF(J1331&lt;=9000000,50000,IF(J1331&lt;=9500000,40000,IF(J1331&lt;=10000000,20000,0))),0)</f>
        <v/>
      </c>
      <c r="O1331" s="16">
        <f>MAX(0,ROUNDDOWN(J1331-G1331-K1331-L1331-E1331*380000-F1331*630000-H1331,-3))</f>
        <v/>
      </c>
      <c r="P1331" s="16">
        <f>MAX(0,ROUNDDOWN(J1331-G1331-430000-M1331-E1331*330000-F1331*450000-I1331,-3))</f>
        <v/>
      </c>
      <c r="Q1331" s="16">
        <f>50000+N1331+E1331*50000+F1331*180000</f>
        <v/>
      </c>
      <c r="R1331" s="16">
        <f>IF(P1331&lt;=2000000,MIN(Q1331,P1331),MAX(Q1331-(P1331-2000000),50000))*0.05</f>
        <v/>
      </c>
      <c r="S1331" s="16">
        <f>MAX(0,P1331*0.1-R1331)</f>
        <v/>
      </c>
      <c r="T1331" s="16">
        <f>Q1331+MAX(0,K1331-480000)</f>
        <v/>
      </c>
      <c r="U1331" s="16">
        <f>P1331-T1331</f>
        <v/>
      </c>
      <c r="V1331" s="17">
        <f>IF(U1331&lt;0,0,LOOKUP(U1331,{0,1950001,3300001,6950001,9000001,18000001,40000001},{0.05,0.1,0.2,0.23,0.33,0.4,0.45}))</f>
        <v/>
      </c>
      <c r="W1331" s="18">
        <f>IF(U1331&lt;0,0.9,0.9-V1331*1.021)</f>
        <v/>
      </c>
      <c r="X1331" s="16">
        <f>ROUNDDOWN(S1331*0.2/W1331+2000,0)</f>
        <v/>
      </c>
      <c r="Y1331" s="17">
        <f>IF(O1331&lt;=0,0,LOOKUP(O1331,{0,1950001,3300001,6950001,9000001,18000001,40000001},{0.05,0.1,0.2,0.23,0.33,0.4,0.45}))</f>
        <v/>
      </c>
    </row>
    <row r="1332">
      <c r="A1332" t="inlineStr">
        <is>
          <t>1万円刻み</t>
        </is>
      </c>
      <c r="B1332" s="16">
        <f>'3_1万円刻み'!$A$212</f>
        <v/>
      </c>
      <c r="C1332" t="n">
        <v>2026</v>
      </c>
      <c r="D1332" t="n">
        <v>1</v>
      </c>
      <c r="E1332" t="n">
        <v>0</v>
      </c>
      <c r="F1332" t="n">
        <v>0</v>
      </c>
      <c r="G1332" s="16">
        <f>ROUND(MIN(B1332/12,650000)*12*0.0915+MIN(B1332/12,1390000)*12*(0.0504+0)+B1332*0.005,0)</f>
        <v/>
      </c>
      <c r="H1332" t="n">
        <v>0</v>
      </c>
      <c r="I1332" t="n">
        <v>0</v>
      </c>
      <c r="J1332" s="16">
        <f>IF(C1332=2026,IF(B1332&lt;741000,0,IF(B1332&lt;2191000,B1332-740000,IF(B1332&lt;2193000,1451000,IF(B1332&lt;2196000,1453000,IF(B1332&lt;2200000,1456000,IF(B1332&lt;3600000,ROUNDDOWN(B1332/4,-3)*2.8-80000,IF(B1332&lt;6600000,ROUNDDOWN(B1332/4,-3)*3.2-440000,IF(B1332&lt;8500000,ROUNDDOWN(B1332*0.9,0)-1100000,B1332-1950000)))))))),IF(B1332&lt;651000,0,IF(B1332&lt;1900000,B1332-650000,IF(B1332&lt;3600000,ROUNDDOWN(B1332/4,-3)*2.8-80000,IF(B1332&lt;6600000,ROUNDDOWN(B1332/4,-3)*3.2-440000,IF(B1332&lt;8500000,ROUNDDOWN(B1332*0.9,0)-1100000,B1332-1950000))))))</f>
        <v/>
      </c>
      <c r="K1332" s="16">
        <f>IF(J1332&gt;23500000,NA(),IF(C1332=2026,IF(J1332&lt;=4890000,1040000,IF(J1332&lt;=6550000,670000,620000)),IF(J1332&lt;=1320000,950000,IF(J1332&lt;=3360000,880000,IF(J1332&lt;=4890000,680000,IF(J1332&lt;=6550000,630000,580000))))))</f>
        <v/>
      </c>
      <c r="L1332" s="16">
        <f>IF(D1332=1,IF(J1332&lt;=9000000,380000,IF(J1332&lt;=9500000,260000,IF(J1332&lt;=10000000,130000,0))),0)</f>
        <v/>
      </c>
      <c r="M1332" s="16">
        <f>IF(D1332=1,IF(J1332&lt;=9000000,330000,IF(J1332&lt;=9500000,220000,IF(J1332&lt;=10000000,110000,0))),0)</f>
        <v/>
      </c>
      <c r="N1332" s="16">
        <f>IF(D1332=1,IF(J1332&lt;=9000000,50000,IF(J1332&lt;=9500000,40000,IF(J1332&lt;=10000000,20000,0))),0)</f>
        <v/>
      </c>
      <c r="O1332" s="16">
        <f>MAX(0,ROUNDDOWN(J1332-G1332-K1332-L1332-E1332*380000-F1332*630000-H1332,-3))</f>
        <v/>
      </c>
      <c r="P1332" s="16">
        <f>MAX(0,ROUNDDOWN(J1332-G1332-430000-M1332-E1332*330000-F1332*450000-I1332,-3))</f>
        <v/>
      </c>
      <c r="Q1332" s="16">
        <f>50000+N1332+E1332*50000+F1332*180000</f>
        <v/>
      </c>
      <c r="R1332" s="16">
        <f>IF(P1332&lt;=2000000,MIN(Q1332,P1332),MAX(Q1332-(P1332-2000000),50000))*0.05</f>
        <v/>
      </c>
      <c r="S1332" s="16">
        <f>MAX(0,P1332*0.1-R1332)</f>
        <v/>
      </c>
      <c r="T1332" s="16">
        <f>Q1332+MAX(0,K1332-480000)</f>
        <v/>
      </c>
      <c r="U1332" s="16">
        <f>P1332-T1332</f>
        <v/>
      </c>
      <c r="V1332" s="17">
        <f>IF(U1332&lt;0,0,LOOKUP(U1332,{0,1950001,3300001,6950001,9000001,18000001,40000001},{0.05,0.1,0.2,0.23,0.33,0.4,0.45}))</f>
        <v/>
      </c>
      <c r="W1332" s="18">
        <f>IF(U1332&lt;0,0.9,0.9-V1332*1.021)</f>
        <v/>
      </c>
      <c r="X1332" s="16">
        <f>ROUNDDOWN(S1332*0.2/W1332+2000,0)</f>
        <v/>
      </c>
      <c r="Y1332" s="17">
        <f>IF(O1332&lt;=0,0,LOOKUP(O1332,{0,1950001,3300001,6950001,9000001,18000001,40000001},{0.05,0.1,0.2,0.23,0.33,0.4,0.45}))</f>
        <v/>
      </c>
    </row>
    <row r="1333">
      <c r="A1333" t="inlineStr">
        <is>
          <t>1万円刻み</t>
        </is>
      </c>
      <c r="B1333" s="16">
        <f>'3_1万円刻み'!$A$213</f>
        <v/>
      </c>
      <c r="C1333" t="n">
        <v>2025</v>
      </c>
      <c r="D1333" t="n">
        <v>0</v>
      </c>
      <c r="E1333" t="n">
        <v>0</v>
      </c>
      <c r="F1333" t="n">
        <v>0</v>
      </c>
      <c r="G1333" s="16">
        <f>ROUND(MIN(B1333/12,650000)*12*0.0915+MIN(B1333/12,1390000)*12*(0.0504+0)+B1333*0.005,0)</f>
        <v/>
      </c>
      <c r="H1333" t="n">
        <v>0</v>
      </c>
      <c r="I1333" t="n">
        <v>0</v>
      </c>
      <c r="J1333" s="16">
        <f>IF(C1333=2026,IF(B1333&lt;741000,0,IF(B1333&lt;2191000,B1333-740000,IF(B1333&lt;2193000,1451000,IF(B1333&lt;2196000,1453000,IF(B1333&lt;2200000,1456000,IF(B1333&lt;3600000,ROUNDDOWN(B1333/4,-3)*2.8-80000,IF(B1333&lt;6600000,ROUNDDOWN(B1333/4,-3)*3.2-440000,IF(B1333&lt;8500000,ROUNDDOWN(B1333*0.9,0)-1100000,B1333-1950000)))))))),IF(B1333&lt;651000,0,IF(B1333&lt;1900000,B1333-650000,IF(B1333&lt;3600000,ROUNDDOWN(B1333/4,-3)*2.8-80000,IF(B1333&lt;6600000,ROUNDDOWN(B1333/4,-3)*3.2-440000,IF(B1333&lt;8500000,ROUNDDOWN(B1333*0.9,0)-1100000,B1333-1950000))))))</f>
        <v/>
      </c>
      <c r="K1333" s="16">
        <f>IF(J1333&gt;23500000,NA(),IF(C1333=2026,IF(J1333&lt;=4890000,1040000,IF(J1333&lt;=6550000,670000,620000)),IF(J1333&lt;=1320000,950000,IF(J1333&lt;=3360000,880000,IF(J1333&lt;=4890000,680000,IF(J1333&lt;=6550000,630000,580000))))))</f>
        <v/>
      </c>
      <c r="L1333" s="16">
        <f>IF(D1333=1,IF(J1333&lt;=9000000,380000,IF(J1333&lt;=9500000,260000,IF(J1333&lt;=10000000,130000,0))),0)</f>
        <v/>
      </c>
      <c r="M1333" s="16">
        <f>IF(D1333=1,IF(J1333&lt;=9000000,330000,IF(J1333&lt;=9500000,220000,IF(J1333&lt;=10000000,110000,0))),0)</f>
        <v/>
      </c>
      <c r="N1333" s="16">
        <f>IF(D1333=1,IF(J1333&lt;=9000000,50000,IF(J1333&lt;=9500000,40000,IF(J1333&lt;=10000000,20000,0))),0)</f>
        <v/>
      </c>
      <c r="O1333" s="16">
        <f>MAX(0,ROUNDDOWN(J1333-G1333-K1333-L1333-E1333*380000-F1333*630000-H1333,-3))</f>
        <v/>
      </c>
      <c r="P1333" s="16">
        <f>MAX(0,ROUNDDOWN(J1333-G1333-430000-M1333-E1333*330000-F1333*450000-I1333,-3))</f>
        <v/>
      </c>
      <c r="Q1333" s="16">
        <f>50000+N1333+E1333*50000+F1333*180000</f>
        <v/>
      </c>
      <c r="R1333" s="16">
        <f>IF(P1333&lt;=2000000,MIN(Q1333,P1333),MAX(Q1333-(P1333-2000000),50000))*0.05</f>
        <v/>
      </c>
      <c r="S1333" s="16">
        <f>MAX(0,P1333*0.1-R1333)</f>
        <v/>
      </c>
      <c r="T1333" s="16">
        <f>Q1333+MAX(0,K1333-480000)</f>
        <v/>
      </c>
      <c r="U1333" s="16">
        <f>P1333-T1333</f>
        <v/>
      </c>
      <c r="V1333" s="17">
        <f>IF(U1333&lt;0,0,LOOKUP(U1333,{0,1950001,3300001,6950001,9000001,18000001,40000001},{0.05,0.1,0.2,0.23,0.33,0.4,0.45}))</f>
        <v/>
      </c>
      <c r="W1333" s="18">
        <f>IF(U1333&lt;0,0.9,0.9-V1333*1.021)</f>
        <v/>
      </c>
      <c r="X1333" s="16">
        <f>ROUNDDOWN(S1333*0.2/W1333+2000,0)</f>
        <v/>
      </c>
      <c r="Y1333" s="17">
        <f>IF(O1333&lt;=0,0,LOOKUP(O1333,{0,1950001,3300001,6950001,9000001,18000001,40000001},{0.05,0.1,0.2,0.23,0.33,0.4,0.45}))</f>
        <v/>
      </c>
    </row>
    <row r="1334">
      <c r="A1334" t="inlineStr">
        <is>
          <t>1万円刻み</t>
        </is>
      </c>
      <c r="B1334" s="16">
        <f>'3_1万円刻み'!$A$213</f>
        <v/>
      </c>
      <c r="C1334" t="n">
        <v>2026</v>
      </c>
      <c r="D1334" t="n">
        <v>0</v>
      </c>
      <c r="E1334" t="n">
        <v>0</v>
      </c>
      <c r="F1334" t="n">
        <v>0</v>
      </c>
      <c r="G1334" s="16">
        <f>ROUND(MIN(B1334/12,650000)*12*0.0915+MIN(B1334/12,1390000)*12*(0.0504+0)+B1334*0.005,0)</f>
        <v/>
      </c>
      <c r="H1334" t="n">
        <v>0</v>
      </c>
      <c r="I1334" t="n">
        <v>0</v>
      </c>
      <c r="J1334" s="16">
        <f>IF(C1334=2026,IF(B1334&lt;741000,0,IF(B1334&lt;2191000,B1334-740000,IF(B1334&lt;2193000,1451000,IF(B1334&lt;2196000,1453000,IF(B1334&lt;2200000,1456000,IF(B1334&lt;3600000,ROUNDDOWN(B1334/4,-3)*2.8-80000,IF(B1334&lt;6600000,ROUNDDOWN(B1334/4,-3)*3.2-440000,IF(B1334&lt;8500000,ROUNDDOWN(B1334*0.9,0)-1100000,B1334-1950000)))))))),IF(B1334&lt;651000,0,IF(B1334&lt;1900000,B1334-650000,IF(B1334&lt;3600000,ROUNDDOWN(B1334/4,-3)*2.8-80000,IF(B1334&lt;6600000,ROUNDDOWN(B1334/4,-3)*3.2-440000,IF(B1334&lt;8500000,ROUNDDOWN(B1334*0.9,0)-1100000,B1334-1950000))))))</f>
        <v/>
      </c>
      <c r="K1334" s="16">
        <f>IF(J1334&gt;23500000,NA(),IF(C1334=2026,IF(J1334&lt;=4890000,1040000,IF(J1334&lt;=6550000,670000,620000)),IF(J1334&lt;=1320000,950000,IF(J1334&lt;=3360000,880000,IF(J1334&lt;=4890000,680000,IF(J1334&lt;=6550000,630000,580000))))))</f>
        <v/>
      </c>
      <c r="L1334" s="16">
        <f>IF(D1334=1,IF(J1334&lt;=9000000,380000,IF(J1334&lt;=9500000,260000,IF(J1334&lt;=10000000,130000,0))),0)</f>
        <v/>
      </c>
      <c r="M1334" s="16">
        <f>IF(D1334=1,IF(J1334&lt;=9000000,330000,IF(J1334&lt;=9500000,220000,IF(J1334&lt;=10000000,110000,0))),0)</f>
        <v/>
      </c>
      <c r="N1334" s="16">
        <f>IF(D1334=1,IF(J1334&lt;=9000000,50000,IF(J1334&lt;=9500000,40000,IF(J1334&lt;=10000000,20000,0))),0)</f>
        <v/>
      </c>
      <c r="O1334" s="16">
        <f>MAX(0,ROUNDDOWN(J1334-G1334-K1334-L1334-E1334*380000-F1334*630000-H1334,-3))</f>
        <v/>
      </c>
      <c r="P1334" s="16">
        <f>MAX(0,ROUNDDOWN(J1334-G1334-430000-M1334-E1334*330000-F1334*450000-I1334,-3))</f>
        <v/>
      </c>
      <c r="Q1334" s="16">
        <f>50000+N1334+E1334*50000+F1334*180000</f>
        <v/>
      </c>
      <c r="R1334" s="16">
        <f>IF(P1334&lt;=2000000,MIN(Q1334,P1334),MAX(Q1334-(P1334-2000000),50000))*0.05</f>
        <v/>
      </c>
      <c r="S1334" s="16">
        <f>MAX(0,P1334*0.1-R1334)</f>
        <v/>
      </c>
      <c r="T1334" s="16">
        <f>Q1334+MAX(0,K1334-480000)</f>
        <v/>
      </c>
      <c r="U1334" s="16">
        <f>P1334-T1334</f>
        <v/>
      </c>
      <c r="V1334" s="17">
        <f>IF(U1334&lt;0,0,LOOKUP(U1334,{0,1950001,3300001,6950001,9000001,18000001,40000001},{0.05,0.1,0.2,0.23,0.33,0.4,0.45}))</f>
        <v/>
      </c>
      <c r="W1334" s="18">
        <f>IF(U1334&lt;0,0.9,0.9-V1334*1.021)</f>
        <v/>
      </c>
      <c r="X1334" s="16">
        <f>ROUNDDOWN(S1334*0.2/W1334+2000,0)</f>
        <v/>
      </c>
      <c r="Y1334" s="17">
        <f>IF(O1334&lt;=0,0,LOOKUP(O1334,{0,1950001,3300001,6950001,9000001,18000001,40000001},{0.05,0.1,0.2,0.23,0.33,0.4,0.45}))</f>
        <v/>
      </c>
    </row>
    <row r="1335">
      <c r="A1335" t="inlineStr">
        <is>
          <t>1万円刻み</t>
        </is>
      </c>
      <c r="B1335" s="16">
        <f>'3_1万円刻み'!$A$213</f>
        <v/>
      </c>
      <c r="C1335" t="n">
        <v>2025</v>
      </c>
      <c r="D1335" t="n">
        <v>1</v>
      </c>
      <c r="E1335" t="n">
        <v>0</v>
      </c>
      <c r="F1335" t="n">
        <v>0</v>
      </c>
      <c r="G1335" s="16">
        <f>ROUND(MIN(B1335/12,650000)*12*0.0915+MIN(B1335/12,1390000)*12*(0.0504+0)+B1335*0.005,0)</f>
        <v/>
      </c>
      <c r="H1335" t="n">
        <v>0</v>
      </c>
      <c r="I1335" t="n">
        <v>0</v>
      </c>
      <c r="J1335" s="16">
        <f>IF(C1335=2026,IF(B1335&lt;741000,0,IF(B1335&lt;2191000,B1335-740000,IF(B1335&lt;2193000,1451000,IF(B1335&lt;2196000,1453000,IF(B1335&lt;2200000,1456000,IF(B1335&lt;3600000,ROUNDDOWN(B1335/4,-3)*2.8-80000,IF(B1335&lt;6600000,ROUNDDOWN(B1335/4,-3)*3.2-440000,IF(B1335&lt;8500000,ROUNDDOWN(B1335*0.9,0)-1100000,B1335-1950000)))))))),IF(B1335&lt;651000,0,IF(B1335&lt;1900000,B1335-650000,IF(B1335&lt;3600000,ROUNDDOWN(B1335/4,-3)*2.8-80000,IF(B1335&lt;6600000,ROUNDDOWN(B1335/4,-3)*3.2-440000,IF(B1335&lt;8500000,ROUNDDOWN(B1335*0.9,0)-1100000,B1335-1950000))))))</f>
        <v/>
      </c>
      <c r="K1335" s="16">
        <f>IF(J1335&gt;23500000,NA(),IF(C1335=2026,IF(J1335&lt;=4890000,1040000,IF(J1335&lt;=6550000,670000,620000)),IF(J1335&lt;=1320000,950000,IF(J1335&lt;=3360000,880000,IF(J1335&lt;=4890000,680000,IF(J1335&lt;=6550000,630000,580000))))))</f>
        <v/>
      </c>
      <c r="L1335" s="16">
        <f>IF(D1335=1,IF(J1335&lt;=9000000,380000,IF(J1335&lt;=9500000,260000,IF(J1335&lt;=10000000,130000,0))),0)</f>
        <v/>
      </c>
      <c r="M1335" s="16">
        <f>IF(D1335=1,IF(J1335&lt;=9000000,330000,IF(J1335&lt;=9500000,220000,IF(J1335&lt;=10000000,110000,0))),0)</f>
        <v/>
      </c>
      <c r="N1335" s="16">
        <f>IF(D1335=1,IF(J1335&lt;=9000000,50000,IF(J1335&lt;=9500000,40000,IF(J1335&lt;=10000000,20000,0))),0)</f>
        <v/>
      </c>
      <c r="O1335" s="16">
        <f>MAX(0,ROUNDDOWN(J1335-G1335-K1335-L1335-E1335*380000-F1335*630000-H1335,-3))</f>
        <v/>
      </c>
      <c r="P1335" s="16">
        <f>MAX(0,ROUNDDOWN(J1335-G1335-430000-M1335-E1335*330000-F1335*450000-I1335,-3))</f>
        <v/>
      </c>
      <c r="Q1335" s="16">
        <f>50000+N1335+E1335*50000+F1335*180000</f>
        <v/>
      </c>
      <c r="R1335" s="16">
        <f>IF(P1335&lt;=2000000,MIN(Q1335,P1335),MAX(Q1335-(P1335-2000000),50000))*0.05</f>
        <v/>
      </c>
      <c r="S1335" s="16">
        <f>MAX(0,P1335*0.1-R1335)</f>
        <v/>
      </c>
      <c r="T1335" s="16">
        <f>Q1335+MAX(0,K1335-480000)</f>
        <v/>
      </c>
      <c r="U1335" s="16">
        <f>P1335-T1335</f>
        <v/>
      </c>
      <c r="V1335" s="17">
        <f>IF(U1335&lt;0,0,LOOKUP(U1335,{0,1950001,3300001,6950001,9000001,18000001,40000001},{0.05,0.1,0.2,0.23,0.33,0.4,0.45}))</f>
        <v/>
      </c>
      <c r="W1335" s="18">
        <f>IF(U1335&lt;0,0.9,0.9-V1335*1.021)</f>
        <v/>
      </c>
      <c r="X1335" s="16">
        <f>ROUNDDOWN(S1335*0.2/W1335+2000,0)</f>
        <v/>
      </c>
      <c r="Y1335" s="17">
        <f>IF(O1335&lt;=0,0,LOOKUP(O1335,{0,1950001,3300001,6950001,9000001,18000001,40000001},{0.05,0.1,0.2,0.23,0.33,0.4,0.45}))</f>
        <v/>
      </c>
    </row>
    <row r="1336">
      <c r="A1336" t="inlineStr">
        <is>
          <t>1万円刻み</t>
        </is>
      </c>
      <c r="B1336" s="16">
        <f>'3_1万円刻み'!$A$213</f>
        <v/>
      </c>
      <c r="C1336" t="n">
        <v>2026</v>
      </c>
      <c r="D1336" t="n">
        <v>1</v>
      </c>
      <c r="E1336" t="n">
        <v>0</v>
      </c>
      <c r="F1336" t="n">
        <v>0</v>
      </c>
      <c r="G1336" s="16">
        <f>ROUND(MIN(B1336/12,650000)*12*0.0915+MIN(B1336/12,1390000)*12*(0.0504+0)+B1336*0.005,0)</f>
        <v/>
      </c>
      <c r="H1336" t="n">
        <v>0</v>
      </c>
      <c r="I1336" t="n">
        <v>0</v>
      </c>
      <c r="J1336" s="16">
        <f>IF(C1336=2026,IF(B1336&lt;741000,0,IF(B1336&lt;2191000,B1336-740000,IF(B1336&lt;2193000,1451000,IF(B1336&lt;2196000,1453000,IF(B1336&lt;2200000,1456000,IF(B1336&lt;3600000,ROUNDDOWN(B1336/4,-3)*2.8-80000,IF(B1336&lt;6600000,ROUNDDOWN(B1336/4,-3)*3.2-440000,IF(B1336&lt;8500000,ROUNDDOWN(B1336*0.9,0)-1100000,B1336-1950000)))))))),IF(B1336&lt;651000,0,IF(B1336&lt;1900000,B1336-650000,IF(B1336&lt;3600000,ROUNDDOWN(B1336/4,-3)*2.8-80000,IF(B1336&lt;6600000,ROUNDDOWN(B1336/4,-3)*3.2-440000,IF(B1336&lt;8500000,ROUNDDOWN(B1336*0.9,0)-1100000,B1336-1950000))))))</f>
        <v/>
      </c>
      <c r="K1336" s="16">
        <f>IF(J1336&gt;23500000,NA(),IF(C1336=2026,IF(J1336&lt;=4890000,1040000,IF(J1336&lt;=6550000,670000,620000)),IF(J1336&lt;=1320000,950000,IF(J1336&lt;=3360000,880000,IF(J1336&lt;=4890000,680000,IF(J1336&lt;=6550000,630000,580000))))))</f>
        <v/>
      </c>
      <c r="L1336" s="16">
        <f>IF(D1336=1,IF(J1336&lt;=9000000,380000,IF(J1336&lt;=9500000,260000,IF(J1336&lt;=10000000,130000,0))),0)</f>
        <v/>
      </c>
      <c r="M1336" s="16">
        <f>IF(D1336=1,IF(J1336&lt;=9000000,330000,IF(J1336&lt;=9500000,220000,IF(J1336&lt;=10000000,110000,0))),0)</f>
        <v/>
      </c>
      <c r="N1336" s="16">
        <f>IF(D1336=1,IF(J1336&lt;=9000000,50000,IF(J1336&lt;=9500000,40000,IF(J1336&lt;=10000000,20000,0))),0)</f>
        <v/>
      </c>
      <c r="O1336" s="16">
        <f>MAX(0,ROUNDDOWN(J1336-G1336-K1336-L1336-E1336*380000-F1336*630000-H1336,-3))</f>
        <v/>
      </c>
      <c r="P1336" s="16">
        <f>MAX(0,ROUNDDOWN(J1336-G1336-430000-M1336-E1336*330000-F1336*450000-I1336,-3))</f>
        <v/>
      </c>
      <c r="Q1336" s="16">
        <f>50000+N1336+E1336*50000+F1336*180000</f>
        <v/>
      </c>
      <c r="R1336" s="16">
        <f>IF(P1336&lt;=2000000,MIN(Q1336,P1336),MAX(Q1336-(P1336-2000000),50000))*0.05</f>
        <v/>
      </c>
      <c r="S1336" s="16">
        <f>MAX(0,P1336*0.1-R1336)</f>
        <v/>
      </c>
      <c r="T1336" s="16">
        <f>Q1336+MAX(0,K1336-480000)</f>
        <v/>
      </c>
      <c r="U1336" s="16">
        <f>P1336-T1336</f>
        <v/>
      </c>
      <c r="V1336" s="17">
        <f>IF(U1336&lt;0,0,LOOKUP(U1336,{0,1950001,3300001,6950001,9000001,18000001,40000001},{0.05,0.1,0.2,0.23,0.33,0.4,0.45}))</f>
        <v/>
      </c>
      <c r="W1336" s="18">
        <f>IF(U1336&lt;0,0.9,0.9-V1336*1.021)</f>
        <v/>
      </c>
      <c r="X1336" s="16">
        <f>ROUNDDOWN(S1336*0.2/W1336+2000,0)</f>
        <v/>
      </c>
      <c r="Y1336" s="17">
        <f>IF(O1336&lt;=0,0,LOOKUP(O1336,{0,1950001,3300001,6950001,9000001,18000001,40000001},{0.05,0.1,0.2,0.23,0.33,0.4,0.45}))</f>
        <v/>
      </c>
    </row>
    <row r="1337">
      <c r="A1337" t="inlineStr">
        <is>
          <t>1万円刻み</t>
        </is>
      </c>
      <c r="B1337" s="16">
        <f>'3_1万円刻み'!$A$214</f>
        <v/>
      </c>
      <c r="C1337" t="n">
        <v>2025</v>
      </c>
      <c r="D1337" t="n">
        <v>0</v>
      </c>
      <c r="E1337" t="n">
        <v>0</v>
      </c>
      <c r="F1337" t="n">
        <v>0</v>
      </c>
      <c r="G1337" s="16">
        <f>ROUND(MIN(B1337/12,650000)*12*0.0915+MIN(B1337/12,1390000)*12*(0.0504+0)+B1337*0.005,0)</f>
        <v/>
      </c>
      <c r="H1337" t="n">
        <v>0</v>
      </c>
      <c r="I1337" t="n">
        <v>0</v>
      </c>
      <c r="J1337" s="16">
        <f>IF(C1337=2026,IF(B1337&lt;741000,0,IF(B1337&lt;2191000,B1337-740000,IF(B1337&lt;2193000,1451000,IF(B1337&lt;2196000,1453000,IF(B1337&lt;2200000,1456000,IF(B1337&lt;3600000,ROUNDDOWN(B1337/4,-3)*2.8-80000,IF(B1337&lt;6600000,ROUNDDOWN(B1337/4,-3)*3.2-440000,IF(B1337&lt;8500000,ROUNDDOWN(B1337*0.9,0)-1100000,B1337-1950000)))))))),IF(B1337&lt;651000,0,IF(B1337&lt;1900000,B1337-650000,IF(B1337&lt;3600000,ROUNDDOWN(B1337/4,-3)*2.8-80000,IF(B1337&lt;6600000,ROUNDDOWN(B1337/4,-3)*3.2-440000,IF(B1337&lt;8500000,ROUNDDOWN(B1337*0.9,0)-1100000,B1337-1950000))))))</f>
        <v/>
      </c>
      <c r="K1337" s="16">
        <f>IF(J1337&gt;23500000,NA(),IF(C1337=2026,IF(J1337&lt;=4890000,1040000,IF(J1337&lt;=6550000,670000,620000)),IF(J1337&lt;=1320000,950000,IF(J1337&lt;=3360000,880000,IF(J1337&lt;=4890000,680000,IF(J1337&lt;=6550000,630000,580000))))))</f>
        <v/>
      </c>
      <c r="L1337" s="16">
        <f>IF(D1337=1,IF(J1337&lt;=9000000,380000,IF(J1337&lt;=9500000,260000,IF(J1337&lt;=10000000,130000,0))),0)</f>
        <v/>
      </c>
      <c r="M1337" s="16">
        <f>IF(D1337=1,IF(J1337&lt;=9000000,330000,IF(J1337&lt;=9500000,220000,IF(J1337&lt;=10000000,110000,0))),0)</f>
        <v/>
      </c>
      <c r="N1337" s="16">
        <f>IF(D1337=1,IF(J1337&lt;=9000000,50000,IF(J1337&lt;=9500000,40000,IF(J1337&lt;=10000000,20000,0))),0)</f>
        <v/>
      </c>
      <c r="O1337" s="16">
        <f>MAX(0,ROUNDDOWN(J1337-G1337-K1337-L1337-E1337*380000-F1337*630000-H1337,-3))</f>
        <v/>
      </c>
      <c r="P1337" s="16">
        <f>MAX(0,ROUNDDOWN(J1337-G1337-430000-M1337-E1337*330000-F1337*450000-I1337,-3))</f>
        <v/>
      </c>
      <c r="Q1337" s="16">
        <f>50000+N1337+E1337*50000+F1337*180000</f>
        <v/>
      </c>
      <c r="R1337" s="16">
        <f>IF(P1337&lt;=2000000,MIN(Q1337,P1337),MAX(Q1337-(P1337-2000000),50000))*0.05</f>
        <v/>
      </c>
      <c r="S1337" s="16">
        <f>MAX(0,P1337*0.1-R1337)</f>
        <v/>
      </c>
      <c r="T1337" s="16">
        <f>Q1337+MAX(0,K1337-480000)</f>
        <v/>
      </c>
      <c r="U1337" s="16">
        <f>P1337-T1337</f>
        <v/>
      </c>
      <c r="V1337" s="17">
        <f>IF(U1337&lt;0,0,LOOKUP(U1337,{0,1950001,3300001,6950001,9000001,18000001,40000001},{0.05,0.1,0.2,0.23,0.33,0.4,0.45}))</f>
        <v/>
      </c>
      <c r="W1337" s="18">
        <f>IF(U1337&lt;0,0.9,0.9-V1337*1.021)</f>
        <v/>
      </c>
      <c r="X1337" s="16">
        <f>ROUNDDOWN(S1337*0.2/W1337+2000,0)</f>
        <v/>
      </c>
      <c r="Y1337" s="17">
        <f>IF(O1337&lt;=0,0,LOOKUP(O1337,{0,1950001,3300001,6950001,9000001,18000001,40000001},{0.05,0.1,0.2,0.23,0.33,0.4,0.45}))</f>
        <v/>
      </c>
    </row>
    <row r="1338">
      <c r="A1338" t="inlineStr">
        <is>
          <t>1万円刻み</t>
        </is>
      </c>
      <c r="B1338" s="16">
        <f>'3_1万円刻み'!$A$214</f>
        <v/>
      </c>
      <c r="C1338" t="n">
        <v>2026</v>
      </c>
      <c r="D1338" t="n">
        <v>0</v>
      </c>
      <c r="E1338" t="n">
        <v>0</v>
      </c>
      <c r="F1338" t="n">
        <v>0</v>
      </c>
      <c r="G1338" s="16">
        <f>ROUND(MIN(B1338/12,650000)*12*0.0915+MIN(B1338/12,1390000)*12*(0.0504+0)+B1338*0.005,0)</f>
        <v/>
      </c>
      <c r="H1338" t="n">
        <v>0</v>
      </c>
      <c r="I1338" t="n">
        <v>0</v>
      </c>
      <c r="J1338" s="16">
        <f>IF(C1338=2026,IF(B1338&lt;741000,0,IF(B1338&lt;2191000,B1338-740000,IF(B1338&lt;2193000,1451000,IF(B1338&lt;2196000,1453000,IF(B1338&lt;2200000,1456000,IF(B1338&lt;3600000,ROUNDDOWN(B1338/4,-3)*2.8-80000,IF(B1338&lt;6600000,ROUNDDOWN(B1338/4,-3)*3.2-440000,IF(B1338&lt;8500000,ROUNDDOWN(B1338*0.9,0)-1100000,B1338-1950000)))))))),IF(B1338&lt;651000,0,IF(B1338&lt;1900000,B1338-650000,IF(B1338&lt;3600000,ROUNDDOWN(B1338/4,-3)*2.8-80000,IF(B1338&lt;6600000,ROUNDDOWN(B1338/4,-3)*3.2-440000,IF(B1338&lt;8500000,ROUNDDOWN(B1338*0.9,0)-1100000,B1338-1950000))))))</f>
        <v/>
      </c>
      <c r="K1338" s="16">
        <f>IF(J1338&gt;23500000,NA(),IF(C1338=2026,IF(J1338&lt;=4890000,1040000,IF(J1338&lt;=6550000,670000,620000)),IF(J1338&lt;=1320000,950000,IF(J1338&lt;=3360000,880000,IF(J1338&lt;=4890000,680000,IF(J1338&lt;=6550000,630000,580000))))))</f>
        <v/>
      </c>
      <c r="L1338" s="16">
        <f>IF(D1338=1,IF(J1338&lt;=9000000,380000,IF(J1338&lt;=9500000,260000,IF(J1338&lt;=10000000,130000,0))),0)</f>
        <v/>
      </c>
      <c r="M1338" s="16">
        <f>IF(D1338=1,IF(J1338&lt;=9000000,330000,IF(J1338&lt;=9500000,220000,IF(J1338&lt;=10000000,110000,0))),0)</f>
        <v/>
      </c>
      <c r="N1338" s="16">
        <f>IF(D1338=1,IF(J1338&lt;=9000000,50000,IF(J1338&lt;=9500000,40000,IF(J1338&lt;=10000000,20000,0))),0)</f>
        <v/>
      </c>
      <c r="O1338" s="16">
        <f>MAX(0,ROUNDDOWN(J1338-G1338-K1338-L1338-E1338*380000-F1338*630000-H1338,-3))</f>
        <v/>
      </c>
      <c r="P1338" s="16">
        <f>MAX(0,ROUNDDOWN(J1338-G1338-430000-M1338-E1338*330000-F1338*450000-I1338,-3))</f>
        <v/>
      </c>
      <c r="Q1338" s="16">
        <f>50000+N1338+E1338*50000+F1338*180000</f>
        <v/>
      </c>
      <c r="R1338" s="16">
        <f>IF(P1338&lt;=2000000,MIN(Q1338,P1338),MAX(Q1338-(P1338-2000000),50000))*0.05</f>
        <v/>
      </c>
      <c r="S1338" s="16">
        <f>MAX(0,P1338*0.1-R1338)</f>
        <v/>
      </c>
      <c r="T1338" s="16">
        <f>Q1338+MAX(0,K1338-480000)</f>
        <v/>
      </c>
      <c r="U1338" s="16">
        <f>P1338-T1338</f>
        <v/>
      </c>
      <c r="V1338" s="17">
        <f>IF(U1338&lt;0,0,LOOKUP(U1338,{0,1950001,3300001,6950001,9000001,18000001,40000001},{0.05,0.1,0.2,0.23,0.33,0.4,0.45}))</f>
        <v/>
      </c>
      <c r="W1338" s="18">
        <f>IF(U1338&lt;0,0.9,0.9-V1338*1.021)</f>
        <v/>
      </c>
      <c r="X1338" s="16">
        <f>ROUNDDOWN(S1338*0.2/W1338+2000,0)</f>
        <v/>
      </c>
      <c r="Y1338" s="17">
        <f>IF(O1338&lt;=0,0,LOOKUP(O1338,{0,1950001,3300001,6950001,9000001,18000001,40000001},{0.05,0.1,0.2,0.23,0.33,0.4,0.45}))</f>
        <v/>
      </c>
    </row>
    <row r="1339">
      <c r="A1339" t="inlineStr">
        <is>
          <t>1万円刻み</t>
        </is>
      </c>
      <c r="B1339" s="16">
        <f>'3_1万円刻み'!$A$214</f>
        <v/>
      </c>
      <c r="C1339" t="n">
        <v>2025</v>
      </c>
      <c r="D1339" t="n">
        <v>1</v>
      </c>
      <c r="E1339" t="n">
        <v>0</v>
      </c>
      <c r="F1339" t="n">
        <v>0</v>
      </c>
      <c r="G1339" s="16">
        <f>ROUND(MIN(B1339/12,650000)*12*0.0915+MIN(B1339/12,1390000)*12*(0.0504+0)+B1339*0.005,0)</f>
        <v/>
      </c>
      <c r="H1339" t="n">
        <v>0</v>
      </c>
      <c r="I1339" t="n">
        <v>0</v>
      </c>
      <c r="J1339" s="16">
        <f>IF(C1339=2026,IF(B1339&lt;741000,0,IF(B1339&lt;2191000,B1339-740000,IF(B1339&lt;2193000,1451000,IF(B1339&lt;2196000,1453000,IF(B1339&lt;2200000,1456000,IF(B1339&lt;3600000,ROUNDDOWN(B1339/4,-3)*2.8-80000,IF(B1339&lt;6600000,ROUNDDOWN(B1339/4,-3)*3.2-440000,IF(B1339&lt;8500000,ROUNDDOWN(B1339*0.9,0)-1100000,B1339-1950000)))))))),IF(B1339&lt;651000,0,IF(B1339&lt;1900000,B1339-650000,IF(B1339&lt;3600000,ROUNDDOWN(B1339/4,-3)*2.8-80000,IF(B1339&lt;6600000,ROUNDDOWN(B1339/4,-3)*3.2-440000,IF(B1339&lt;8500000,ROUNDDOWN(B1339*0.9,0)-1100000,B1339-1950000))))))</f>
        <v/>
      </c>
      <c r="K1339" s="16">
        <f>IF(J1339&gt;23500000,NA(),IF(C1339=2026,IF(J1339&lt;=4890000,1040000,IF(J1339&lt;=6550000,670000,620000)),IF(J1339&lt;=1320000,950000,IF(J1339&lt;=3360000,880000,IF(J1339&lt;=4890000,680000,IF(J1339&lt;=6550000,630000,580000))))))</f>
        <v/>
      </c>
      <c r="L1339" s="16">
        <f>IF(D1339=1,IF(J1339&lt;=9000000,380000,IF(J1339&lt;=9500000,260000,IF(J1339&lt;=10000000,130000,0))),0)</f>
        <v/>
      </c>
      <c r="M1339" s="16">
        <f>IF(D1339=1,IF(J1339&lt;=9000000,330000,IF(J1339&lt;=9500000,220000,IF(J1339&lt;=10000000,110000,0))),0)</f>
        <v/>
      </c>
      <c r="N1339" s="16">
        <f>IF(D1339=1,IF(J1339&lt;=9000000,50000,IF(J1339&lt;=9500000,40000,IF(J1339&lt;=10000000,20000,0))),0)</f>
        <v/>
      </c>
      <c r="O1339" s="16">
        <f>MAX(0,ROUNDDOWN(J1339-G1339-K1339-L1339-E1339*380000-F1339*630000-H1339,-3))</f>
        <v/>
      </c>
      <c r="P1339" s="16">
        <f>MAX(0,ROUNDDOWN(J1339-G1339-430000-M1339-E1339*330000-F1339*450000-I1339,-3))</f>
        <v/>
      </c>
      <c r="Q1339" s="16">
        <f>50000+N1339+E1339*50000+F1339*180000</f>
        <v/>
      </c>
      <c r="R1339" s="16">
        <f>IF(P1339&lt;=2000000,MIN(Q1339,P1339),MAX(Q1339-(P1339-2000000),50000))*0.05</f>
        <v/>
      </c>
      <c r="S1339" s="16">
        <f>MAX(0,P1339*0.1-R1339)</f>
        <v/>
      </c>
      <c r="T1339" s="16">
        <f>Q1339+MAX(0,K1339-480000)</f>
        <v/>
      </c>
      <c r="U1339" s="16">
        <f>P1339-T1339</f>
        <v/>
      </c>
      <c r="V1339" s="17">
        <f>IF(U1339&lt;0,0,LOOKUP(U1339,{0,1950001,3300001,6950001,9000001,18000001,40000001},{0.05,0.1,0.2,0.23,0.33,0.4,0.45}))</f>
        <v/>
      </c>
      <c r="W1339" s="18">
        <f>IF(U1339&lt;0,0.9,0.9-V1339*1.021)</f>
        <v/>
      </c>
      <c r="X1339" s="16">
        <f>ROUNDDOWN(S1339*0.2/W1339+2000,0)</f>
        <v/>
      </c>
      <c r="Y1339" s="17">
        <f>IF(O1339&lt;=0,0,LOOKUP(O1339,{0,1950001,3300001,6950001,9000001,18000001,40000001},{0.05,0.1,0.2,0.23,0.33,0.4,0.45}))</f>
        <v/>
      </c>
    </row>
    <row r="1340">
      <c r="A1340" t="inlineStr">
        <is>
          <t>1万円刻み</t>
        </is>
      </c>
      <c r="B1340" s="16">
        <f>'3_1万円刻み'!$A$214</f>
        <v/>
      </c>
      <c r="C1340" t="n">
        <v>2026</v>
      </c>
      <c r="D1340" t="n">
        <v>1</v>
      </c>
      <c r="E1340" t="n">
        <v>0</v>
      </c>
      <c r="F1340" t="n">
        <v>0</v>
      </c>
      <c r="G1340" s="16">
        <f>ROUND(MIN(B1340/12,650000)*12*0.0915+MIN(B1340/12,1390000)*12*(0.0504+0)+B1340*0.005,0)</f>
        <v/>
      </c>
      <c r="H1340" t="n">
        <v>0</v>
      </c>
      <c r="I1340" t="n">
        <v>0</v>
      </c>
      <c r="J1340" s="16">
        <f>IF(C1340=2026,IF(B1340&lt;741000,0,IF(B1340&lt;2191000,B1340-740000,IF(B1340&lt;2193000,1451000,IF(B1340&lt;2196000,1453000,IF(B1340&lt;2200000,1456000,IF(B1340&lt;3600000,ROUNDDOWN(B1340/4,-3)*2.8-80000,IF(B1340&lt;6600000,ROUNDDOWN(B1340/4,-3)*3.2-440000,IF(B1340&lt;8500000,ROUNDDOWN(B1340*0.9,0)-1100000,B1340-1950000)))))))),IF(B1340&lt;651000,0,IF(B1340&lt;1900000,B1340-650000,IF(B1340&lt;3600000,ROUNDDOWN(B1340/4,-3)*2.8-80000,IF(B1340&lt;6600000,ROUNDDOWN(B1340/4,-3)*3.2-440000,IF(B1340&lt;8500000,ROUNDDOWN(B1340*0.9,0)-1100000,B1340-1950000))))))</f>
        <v/>
      </c>
      <c r="K1340" s="16">
        <f>IF(J1340&gt;23500000,NA(),IF(C1340=2026,IF(J1340&lt;=4890000,1040000,IF(J1340&lt;=6550000,670000,620000)),IF(J1340&lt;=1320000,950000,IF(J1340&lt;=3360000,880000,IF(J1340&lt;=4890000,680000,IF(J1340&lt;=6550000,630000,580000))))))</f>
        <v/>
      </c>
      <c r="L1340" s="16">
        <f>IF(D1340=1,IF(J1340&lt;=9000000,380000,IF(J1340&lt;=9500000,260000,IF(J1340&lt;=10000000,130000,0))),0)</f>
        <v/>
      </c>
      <c r="M1340" s="16">
        <f>IF(D1340=1,IF(J1340&lt;=9000000,330000,IF(J1340&lt;=9500000,220000,IF(J1340&lt;=10000000,110000,0))),0)</f>
        <v/>
      </c>
      <c r="N1340" s="16">
        <f>IF(D1340=1,IF(J1340&lt;=9000000,50000,IF(J1340&lt;=9500000,40000,IF(J1340&lt;=10000000,20000,0))),0)</f>
        <v/>
      </c>
      <c r="O1340" s="16">
        <f>MAX(0,ROUNDDOWN(J1340-G1340-K1340-L1340-E1340*380000-F1340*630000-H1340,-3))</f>
        <v/>
      </c>
      <c r="P1340" s="16">
        <f>MAX(0,ROUNDDOWN(J1340-G1340-430000-M1340-E1340*330000-F1340*450000-I1340,-3))</f>
        <v/>
      </c>
      <c r="Q1340" s="16">
        <f>50000+N1340+E1340*50000+F1340*180000</f>
        <v/>
      </c>
      <c r="R1340" s="16">
        <f>IF(P1340&lt;=2000000,MIN(Q1340,P1340),MAX(Q1340-(P1340-2000000),50000))*0.05</f>
        <v/>
      </c>
      <c r="S1340" s="16">
        <f>MAX(0,P1340*0.1-R1340)</f>
        <v/>
      </c>
      <c r="T1340" s="16">
        <f>Q1340+MAX(0,K1340-480000)</f>
        <v/>
      </c>
      <c r="U1340" s="16">
        <f>P1340-T1340</f>
        <v/>
      </c>
      <c r="V1340" s="17">
        <f>IF(U1340&lt;0,0,LOOKUP(U1340,{0,1950001,3300001,6950001,9000001,18000001,40000001},{0.05,0.1,0.2,0.23,0.33,0.4,0.45}))</f>
        <v/>
      </c>
      <c r="W1340" s="18">
        <f>IF(U1340&lt;0,0.9,0.9-V1340*1.021)</f>
        <v/>
      </c>
      <c r="X1340" s="16">
        <f>ROUNDDOWN(S1340*0.2/W1340+2000,0)</f>
        <v/>
      </c>
      <c r="Y1340" s="17">
        <f>IF(O1340&lt;=0,0,LOOKUP(O1340,{0,1950001,3300001,6950001,9000001,18000001,40000001},{0.05,0.1,0.2,0.23,0.33,0.4,0.45}))</f>
        <v/>
      </c>
    </row>
    <row r="1341">
      <c r="A1341" t="inlineStr">
        <is>
          <t>1万円刻み</t>
        </is>
      </c>
      <c r="B1341" s="16">
        <f>'3_1万円刻み'!$A$215</f>
        <v/>
      </c>
      <c r="C1341" t="n">
        <v>2025</v>
      </c>
      <c r="D1341" t="n">
        <v>0</v>
      </c>
      <c r="E1341" t="n">
        <v>0</v>
      </c>
      <c r="F1341" t="n">
        <v>0</v>
      </c>
      <c r="G1341" s="16">
        <f>ROUND(MIN(B1341/12,650000)*12*0.0915+MIN(B1341/12,1390000)*12*(0.0504+0)+B1341*0.005,0)</f>
        <v/>
      </c>
      <c r="H1341" t="n">
        <v>0</v>
      </c>
      <c r="I1341" t="n">
        <v>0</v>
      </c>
      <c r="J1341" s="16">
        <f>IF(C1341=2026,IF(B1341&lt;741000,0,IF(B1341&lt;2191000,B1341-740000,IF(B1341&lt;2193000,1451000,IF(B1341&lt;2196000,1453000,IF(B1341&lt;2200000,1456000,IF(B1341&lt;3600000,ROUNDDOWN(B1341/4,-3)*2.8-80000,IF(B1341&lt;6600000,ROUNDDOWN(B1341/4,-3)*3.2-440000,IF(B1341&lt;8500000,ROUNDDOWN(B1341*0.9,0)-1100000,B1341-1950000)))))))),IF(B1341&lt;651000,0,IF(B1341&lt;1900000,B1341-650000,IF(B1341&lt;3600000,ROUNDDOWN(B1341/4,-3)*2.8-80000,IF(B1341&lt;6600000,ROUNDDOWN(B1341/4,-3)*3.2-440000,IF(B1341&lt;8500000,ROUNDDOWN(B1341*0.9,0)-1100000,B1341-1950000))))))</f>
        <v/>
      </c>
      <c r="K1341" s="16">
        <f>IF(J1341&gt;23500000,NA(),IF(C1341=2026,IF(J1341&lt;=4890000,1040000,IF(J1341&lt;=6550000,670000,620000)),IF(J1341&lt;=1320000,950000,IF(J1341&lt;=3360000,880000,IF(J1341&lt;=4890000,680000,IF(J1341&lt;=6550000,630000,580000))))))</f>
        <v/>
      </c>
      <c r="L1341" s="16">
        <f>IF(D1341=1,IF(J1341&lt;=9000000,380000,IF(J1341&lt;=9500000,260000,IF(J1341&lt;=10000000,130000,0))),0)</f>
        <v/>
      </c>
      <c r="M1341" s="16">
        <f>IF(D1341=1,IF(J1341&lt;=9000000,330000,IF(J1341&lt;=9500000,220000,IF(J1341&lt;=10000000,110000,0))),0)</f>
        <v/>
      </c>
      <c r="N1341" s="16">
        <f>IF(D1341=1,IF(J1341&lt;=9000000,50000,IF(J1341&lt;=9500000,40000,IF(J1341&lt;=10000000,20000,0))),0)</f>
        <v/>
      </c>
      <c r="O1341" s="16">
        <f>MAX(0,ROUNDDOWN(J1341-G1341-K1341-L1341-E1341*380000-F1341*630000-H1341,-3))</f>
        <v/>
      </c>
      <c r="P1341" s="16">
        <f>MAX(0,ROUNDDOWN(J1341-G1341-430000-M1341-E1341*330000-F1341*450000-I1341,-3))</f>
        <v/>
      </c>
      <c r="Q1341" s="16">
        <f>50000+N1341+E1341*50000+F1341*180000</f>
        <v/>
      </c>
      <c r="R1341" s="16">
        <f>IF(P1341&lt;=2000000,MIN(Q1341,P1341),MAX(Q1341-(P1341-2000000),50000))*0.05</f>
        <v/>
      </c>
      <c r="S1341" s="16">
        <f>MAX(0,P1341*0.1-R1341)</f>
        <v/>
      </c>
      <c r="T1341" s="16">
        <f>Q1341+MAX(0,K1341-480000)</f>
        <v/>
      </c>
      <c r="U1341" s="16">
        <f>P1341-T1341</f>
        <v/>
      </c>
      <c r="V1341" s="17">
        <f>IF(U1341&lt;0,0,LOOKUP(U1341,{0,1950001,3300001,6950001,9000001,18000001,40000001},{0.05,0.1,0.2,0.23,0.33,0.4,0.45}))</f>
        <v/>
      </c>
      <c r="W1341" s="18">
        <f>IF(U1341&lt;0,0.9,0.9-V1341*1.021)</f>
        <v/>
      </c>
      <c r="X1341" s="16">
        <f>ROUNDDOWN(S1341*0.2/W1341+2000,0)</f>
        <v/>
      </c>
      <c r="Y1341" s="17">
        <f>IF(O1341&lt;=0,0,LOOKUP(O1341,{0,1950001,3300001,6950001,9000001,18000001,40000001},{0.05,0.1,0.2,0.23,0.33,0.4,0.45}))</f>
        <v/>
      </c>
    </row>
    <row r="1342">
      <c r="A1342" t="inlineStr">
        <is>
          <t>1万円刻み</t>
        </is>
      </c>
      <c r="B1342" s="16">
        <f>'3_1万円刻み'!$A$215</f>
        <v/>
      </c>
      <c r="C1342" t="n">
        <v>2026</v>
      </c>
      <c r="D1342" t="n">
        <v>0</v>
      </c>
      <c r="E1342" t="n">
        <v>0</v>
      </c>
      <c r="F1342" t="n">
        <v>0</v>
      </c>
      <c r="G1342" s="16">
        <f>ROUND(MIN(B1342/12,650000)*12*0.0915+MIN(B1342/12,1390000)*12*(0.0504+0)+B1342*0.005,0)</f>
        <v/>
      </c>
      <c r="H1342" t="n">
        <v>0</v>
      </c>
      <c r="I1342" t="n">
        <v>0</v>
      </c>
      <c r="J1342" s="16">
        <f>IF(C1342=2026,IF(B1342&lt;741000,0,IF(B1342&lt;2191000,B1342-740000,IF(B1342&lt;2193000,1451000,IF(B1342&lt;2196000,1453000,IF(B1342&lt;2200000,1456000,IF(B1342&lt;3600000,ROUNDDOWN(B1342/4,-3)*2.8-80000,IF(B1342&lt;6600000,ROUNDDOWN(B1342/4,-3)*3.2-440000,IF(B1342&lt;8500000,ROUNDDOWN(B1342*0.9,0)-1100000,B1342-1950000)))))))),IF(B1342&lt;651000,0,IF(B1342&lt;1900000,B1342-650000,IF(B1342&lt;3600000,ROUNDDOWN(B1342/4,-3)*2.8-80000,IF(B1342&lt;6600000,ROUNDDOWN(B1342/4,-3)*3.2-440000,IF(B1342&lt;8500000,ROUNDDOWN(B1342*0.9,0)-1100000,B1342-1950000))))))</f>
        <v/>
      </c>
      <c r="K1342" s="16">
        <f>IF(J1342&gt;23500000,NA(),IF(C1342=2026,IF(J1342&lt;=4890000,1040000,IF(J1342&lt;=6550000,670000,620000)),IF(J1342&lt;=1320000,950000,IF(J1342&lt;=3360000,880000,IF(J1342&lt;=4890000,680000,IF(J1342&lt;=6550000,630000,580000))))))</f>
        <v/>
      </c>
      <c r="L1342" s="16">
        <f>IF(D1342=1,IF(J1342&lt;=9000000,380000,IF(J1342&lt;=9500000,260000,IF(J1342&lt;=10000000,130000,0))),0)</f>
        <v/>
      </c>
      <c r="M1342" s="16">
        <f>IF(D1342=1,IF(J1342&lt;=9000000,330000,IF(J1342&lt;=9500000,220000,IF(J1342&lt;=10000000,110000,0))),0)</f>
        <v/>
      </c>
      <c r="N1342" s="16">
        <f>IF(D1342=1,IF(J1342&lt;=9000000,50000,IF(J1342&lt;=9500000,40000,IF(J1342&lt;=10000000,20000,0))),0)</f>
        <v/>
      </c>
      <c r="O1342" s="16">
        <f>MAX(0,ROUNDDOWN(J1342-G1342-K1342-L1342-E1342*380000-F1342*630000-H1342,-3))</f>
        <v/>
      </c>
      <c r="P1342" s="16">
        <f>MAX(0,ROUNDDOWN(J1342-G1342-430000-M1342-E1342*330000-F1342*450000-I1342,-3))</f>
        <v/>
      </c>
      <c r="Q1342" s="16">
        <f>50000+N1342+E1342*50000+F1342*180000</f>
        <v/>
      </c>
      <c r="R1342" s="16">
        <f>IF(P1342&lt;=2000000,MIN(Q1342,P1342),MAX(Q1342-(P1342-2000000),50000))*0.05</f>
        <v/>
      </c>
      <c r="S1342" s="16">
        <f>MAX(0,P1342*0.1-R1342)</f>
        <v/>
      </c>
      <c r="T1342" s="16">
        <f>Q1342+MAX(0,K1342-480000)</f>
        <v/>
      </c>
      <c r="U1342" s="16">
        <f>P1342-T1342</f>
        <v/>
      </c>
      <c r="V1342" s="17">
        <f>IF(U1342&lt;0,0,LOOKUP(U1342,{0,1950001,3300001,6950001,9000001,18000001,40000001},{0.05,0.1,0.2,0.23,0.33,0.4,0.45}))</f>
        <v/>
      </c>
      <c r="W1342" s="18">
        <f>IF(U1342&lt;0,0.9,0.9-V1342*1.021)</f>
        <v/>
      </c>
      <c r="X1342" s="16">
        <f>ROUNDDOWN(S1342*0.2/W1342+2000,0)</f>
        <v/>
      </c>
      <c r="Y1342" s="17">
        <f>IF(O1342&lt;=0,0,LOOKUP(O1342,{0,1950001,3300001,6950001,9000001,18000001,40000001},{0.05,0.1,0.2,0.23,0.33,0.4,0.45}))</f>
        <v/>
      </c>
    </row>
    <row r="1343">
      <c r="A1343" t="inlineStr">
        <is>
          <t>1万円刻み</t>
        </is>
      </c>
      <c r="B1343" s="16">
        <f>'3_1万円刻み'!$A$215</f>
        <v/>
      </c>
      <c r="C1343" t="n">
        <v>2025</v>
      </c>
      <c r="D1343" t="n">
        <v>1</v>
      </c>
      <c r="E1343" t="n">
        <v>0</v>
      </c>
      <c r="F1343" t="n">
        <v>0</v>
      </c>
      <c r="G1343" s="16">
        <f>ROUND(MIN(B1343/12,650000)*12*0.0915+MIN(B1343/12,1390000)*12*(0.0504+0)+B1343*0.005,0)</f>
        <v/>
      </c>
      <c r="H1343" t="n">
        <v>0</v>
      </c>
      <c r="I1343" t="n">
        <v>0</v>
      </c>
      <c r="J1343" s="16">
        <f>IF(C1343=2026,IF(B1343&lt;741000,0,IF(B1343&lt;2191000,B1343-740000,IF(B1343&lt;2193000,1451000,IF(B1343&lt;2196000,1453000,IF(B1343&lt;2200000,1456000,IF(B1343&lt;3600000,ROUNDDOWN(B1343/4,-3)*2.8-80000,IF(B1343&lt;6600000,ROUNDDOWN(B1343/4,-3)*3.2-440000,IF(B1343&lt;8500000,ROUNDDOWN(B1343*0.9,0)-1100000,B1343-1950000)))))))),IF(B1343&lt;651000,0,IF(B1343&lt;1900000,B1343-650000,IF(B1343&lt;3600000,ROUNDDOWN(B1343/4,-3)*2.8-80000,IF(B1343&lt;6600000,ROUNDDOWN(B1343/4,-3)*3.2-440000,IF(B1343&lt;8500000,ROUNDDOWN(B1343*0.9,0)-1100000,B1343-1950000))))))</f>
        <v/>
      </c>
      <c r="K1343" s="16">
        <f>IF(J1343&gt;23500000,NA(),IF(C1343=2026,IF(J1343&lt;=4890000,1040000,IF(J1343&lt;=6550000,670000,620000)),IF(J1343&lt;=1320000,950000,IF(J1343&lt;=3360000,880000,IF(J1343&lt;=4890000,680000,IF(J1343&lt;=6550000,630000,580000))))))</f>
        <v/>
      </c>
      <c r="L1343" s="16">
        <f>IF(D1343=1,IF(J1343&lt;=9000000,380000,IF(J1343&lt;=9500000,260000,IF(J1343&lt;=10000000,130000,0))),0)</f>
        <v/>
      </c>
      <c r="M1343" s="16">
        <f>IF(D1343=1,IF(J1343&lt;=9000000,330000,IF(J1343&lt;=9500000,220000,IF(J1343&lt;=10000000,110000,0))),0)</f>
        <v/>
      </c>
      <c r="N1343" s="16">
        <f>IF(D1343=1,IF(J1343&lt;=9000000,50000,IF(J1343&lt;=9500000,40000,IF(J1343&lt;=10000000,20000,0))),0)</f>
        <v/>
      </c>
      <c r="O1343" s="16">
        <f>MAX(0,ROUNDDOWN(J1343-G1343-K1343-L1343-E1343*380000-F1343*630000-H1343,-3))</f>
        <v/>
      </c>
      <c r="P1343" s="16">
        <f>MAX(0,ROUNDDOWN(J1343-G1343-430000-M1343-E1343*330000-F1343*450000-I1343,-3))</f>
        <v/>
      </c>
      <c r="Q1343" s="16">
        <f>50000+N1343+E1343*50000+F1343*180000</f>
        <v/>
      </c>
      <c r="R1343" s="16">
        <f>IF(P1343&lt;=2000000,MIN(Q1343,P1343),MAX(Q1343-(P1343-2000000),50000))*0.05</f>
        <v/>
      </c>
      <c r="S1343" s="16">
        <f>MAX(0,P1343*0.1-R1343)</f>
        <v/>
      </c>
      <c r="T1343" s="16">
        <f>Q1343+MAX(0,K1343-480000)</f>
        <v/>
      </c>
      <c r="U1343" s="16">
        <f>P1343-T1343</f>
        <v/>
      </c>
      <c r="V1343" s="17">
        <f>IF(U1343&lt;0,0,LOOKUP(U1343,{0,1950001,3300001,6950001,9000001,18000001,40000001},{0.05,0.1,0.2,0.23,0.33,0.4,0.45}))</f>
        <v/>
      </c>
      <c r="W1343" s="18">
        <f>IF(U1343&lt;0,0.9,0.9-V1343*1.021)</f>
        <v/>
      </c>
      <c r="X1343" s="16">
        <f>ROUNDDOWN(S1343*0.2/W1343+2000,0)</f>
        <v/>
      </c>
      <c r="Y1343" s="17">
        <f>IF(O1343&lt;=0,0,LOOKUP(O1343,{0,1950001,3300001,6950001,9000001,18000001,40000001},{0.05,0.1,0.2,0.23,0.33,0.4,0.45}))</f>
        <v/>
      </c>
    </row>
    <row r="1344">
      <c r="A1344" t="inlineStr">
        <is>
          <t>1万円刻み</t>
        </is>
      </c>
      <c r="B1344" s="16">
        <f>'3_1万円刻み'!$A$215</f>
        <v/>
      </c>
      <c r="C1344" t="n">
        <v>2026</v>
      </c>
      <c r="D1344" t="n">
        <v>1</v>
      </c>
      <c r="E1344" t="n">
        <v>0</v>
      </c>
      <c r="F1344" t="n">
        <v>0</v>
      </c>
      <c r="G1344" s="16">
        <f>ROUND(MIN(B1344/12,650000)*12*0.0915+MIN(B1344/12,1390000)*12*(0.0504+0)+B1344*0.005,0)</f>
        <v/>
      </c>
      <c r="H1344" t="n">
        <v>0</v>
      </c>
      <c r="I1344" t="n">
        <v>0</v>
      </c>
      <c r="J1344" s="16">
        <f>IF(C1344=2026,IF(B1344&lt;741000,0,IF(B1344&lt;2191000,B1344-740000,IF(B1344&lt;2193000,1451000,IF(B1344&lt;2196000,1453000,IF(B1344&lt;2200000,1456000,IF(B1344&lt;3600000,ROUNDDOWN(B1344/4,-3)*2.8-80000,IF(B1344&lt;6600000,ROUNDDOWN(B1344/4,-3)*3.2-440000,IF(B1344&lt;8500000,ROUNDDOWN(B1344*0.9,0)-1100000,B1344-1950000)))))))),IF(B1344&lt;651000,0,IF(B1344&lt;1900000,B1344-650000,IF(B1344&lt;3600000,ROUNDDOWN(B1344/4,-3)*2.8-80000,IF(B1344&lt;6600000,ROUNDDOWN(B1344/4,-3)*3.2-440000,IF(B1344&lt;8500000,ROUNDDOWN(B1344*0.9,0)-1100000,B1344-1950000))))))</f>
        <v/>
      </c>
      <c r="K1344" s="16">
        <f>IF(J1344&gt;23500000,NA(),IF(C1344=2026,IF(J1344&lt;=4890000,1040000,IF(J1344&lt;=6550000,670000,620000)),IF(J1344&lt;=1320000,950000,IF(J1344&lt;=3360000,880000,IF(J1344&lt;=4890000,680000,IF(J1344&lt;=6550000,630000,580000))))))</f>
        <v/>
      </c>
      <c r="L1344" s="16">
        <f>IF(D1344=1,IF(J1344&lt;=9000000,380000,IF(J1344&lt;=9500000,260000,IF(J1344&lt;=10000000,130000,0))),0)</f>
        <v/>
      </c>
      <c r="M1344" s="16">
        <f>IF(D1344=1,IF(J1344&lt;=9000000,330000,IF(J1344&lt;=9500000,220000,IF(J1344&lt;=10000000,110000,0))),0)</f>
        <v/>
      </c>
      <c r="N1344" s="16">
        <f>IF(D1344=1,IF(J1344&lt;=9000000,50000,IF(J1344&lt;=9500000,40000,IF(J1344&lt;=10000000,20000,0))),0)</f>
        <v/>
      </c>
      <c r="O1344" s="16">
        <f>MAX(0,ROUNDDOWN(J1344-G1344-K1344-L1344-E1344*380000-F1344*630000-H1344,-3))</f>
        <v/>
      </c>
      <c r="P1344" s="16">
        <f>MAX(0,ROUNDDOWN(J1344-G1344-430000-M1344-E1344*330000-F1344*450000-I1344,-3))</f>
        <v/>
      </c>
      <c r="Q1344" s="16">
        <f>50000+N1344+E1344*50000+F1344*180000</f>
        <v/>
      </c>
      <c r="R1344" s="16">
        <f>IF(P1344&lt;=2000000,MIN(Q1344,P1344),MAX(Q1344-(P1344-2000000),50000))*0.05</f>
        <v/>
      </c>
      <c r="S1344" s="16">
        <f>MAX(0,P1344*0.1-R1344)</f>
        <v/>
      </c>
      <c r="T1344" s="16">
        <f>Q1344+MAX(0,K1344-480000)</f>
        <v/>
      </c>
      <c r="U1344" s="16">
        <f>P1344-T1344</f>
        <v/>
      </c>
      <c r="V1344" s="17">
        <f>IF(U1344&lt;0,0,LOOKUP(U1344,{0,1950001,3300001,6950001,9000001,18000001,40000001},{0.05,0.1,0.2,0.23,0.33,0.4,0.45}))</f>
        <v/>
      </c>
      <c r="W1344" s="18">
        <f>IF(U1344&lt;0,0.9,0.9-V1344*1.021)</f>
        <v/>
      </c>
      <c r="X1344" s="16">
        <f>ROUNDDOWN(S1344*0.2/W1344+2000,0)</f>
        <v/>
      </c>
      <c r="Y1344" s="17">
        <f>IF(O1344&lt;=0,0,LOOKUP(O1344,{0,1950001,3300001,6950001,9000001,18000001,40000001},{0.05,0.1,0.2,0.23,0.33,0.4,0.45}))</f>
        <v/>
      </c>
    </row>
    <row r="1345">
      <c r="A1345" t="inlineStr">
        <is>
          <t>1万円刻み</t>
        </is>
      </c>
      <c r="B1345" s="16">
        <f>'3_1万円刻み'!$A$216</f>
        <v/>
      </c>
      <c r="C1345" t="n">
        <v>2025</v>
      </c>
      <c r="D1345" t="n">
        <v>0</v>
      </c>
      <c r="E1345" t="n">
        <v>0</v>
      </c>
      <c r="F1345" t="n">
        <v>0</v>
      </c>
      <c r="G1345" s="16">
        <f>ROUND(MIN(B1345/12,650000)*12*0.0915+MIN(B1345/12,1390000)*12*(0.0504+0)+B1345*0.005,0)</f>
        <v/>
      </c>
      <c r="H1345" t="n">
        <v>0</v>
      </c>
      <c r="I1345" t="n">
        <v>0</v>
      </c>
      <c r="J1345" s="16">
        <f>IF(C1345=2026,IF(B1345&lt;741000,0,IF(B1345&lt;2191000,B1345-740000,IF(B1345&lt;2193000,1451000,IF(B1345&lt;2196000,1453000,IF(B1345&lt;2200000,1456000,IF(B1345&lt;3600000,ROUNDDOWN(B1345/4,-3)*2.8-80000,IF(B1345&lt;6600000,ROUNDDOWN(B1345/4,-3)*3.2-440000,IF(B1345&lt;8500000,ROUNDDOWN(B1345*0.9,0)-1100000,B1345-1950000)))))))),IF(B1345&lt;651000,0,IF(B1345&lt;1900000,B1345-650000,IF(B1345&lt;3600000,ROUNDDOWN(B1345/4,-3)*2.8-80000,IF(B1345&lt;6600000,ROUNDDOWN(B1345/4,-3)*3.2-440000,IF(B1345&lt;8500000,ROUNDDOWN(B1345*0.9,0)-1100000,B1345-1950000))))))</f>
        <v/>
      </c>
      <c r="K1345" s="16">
        <f>IF(J1345&gt;23500000,NA(),IF(C1345=2026,IF(J1345&lt;=4890000,1040000,IF(J1345&lt;=6550000,670000,620000)),IF(J1345&lt;=1320000,950000,IF(J1345&lt;=3360000,880000,IF(J1345&lt;=4890000,680000,IF(J1345&lt;=6550000,630000,580000))))))</f>
        <v/>
      </c>
      <c r="L1345" s="16">
        <f>IF(D1345=1,IF(J1345&lt;=9000000,380000,IF(J1345&lt;=9500000,260000,IF(J1345&lt;=10000000,130000,0))),0)</f>
        <v/>
      </c>
      <c r="M1345" s="16">
        <f>IF(D1345=1,IF(J1345&lt;=9000000,330000,IF(J1345&lt;=9500000,220000,IF(J1345&lt;=10000000,110000,0))),0)</f>
        <v/>
      </c>
      <c r="N1345" s="16">
        <f>IF(D1345=1,IF(J1345&lt;=9000000,50000,IF(J1345&lt;=9500000,40000,IF(J1345&lt;=10000000,20000,0))),0)</f>
        <v/>
      </c>
      <c r="O1345" s="16">
        <f>MAX(0,ROUNDDOWN(J1345-G1345-K1345-L1345-E1345*380000-F1345*630000-H1345,-3))</f>
        <v/>
      </c>
      <c r="P1345" s="16">
        <f>MAX(0,ROUNDDOWN(J1345-G1345-430000-M1345-E1345*330000-F1345*450000-I1345,-3))</f>
        <v/>
      </c>
      <c r="Q1345" s="16">
        <f>50000+N1345+E1345*50000+F1345*180000</f>
        <v/>
      </c>
      <c r="R1345" s="16">
        <f>IF(P1345&lt;=2000000,MIN(Q1345,P1345),MAX(Q1345-(P1345-2000000),50000))*0.05</f>
        <v/>
      </c>
      <c r="S1345" s="16">
        <f>MAX(0,P1345*0.1-R1345)</f>
        <v/>
      </c>
      <c r="T1345" s="16">
        <f>Q1345+MAX(0,K1345-480000)</f>
        <v/>
      </c>
      <c r="U1345" s="16">
        <f>P1345-T1345</f>
        <v/>
      </c>
      <c r="V1345" s="17">
        <f>IF(U1345&lt;0,0,LOOKUP(U1345,{0,1950001,3300001,6950001,9000001,18000001,40000001},{0.05,0.1,0.2,0.23,0.33,0.4,0.45}))</f>
        <v/>
      </c>
      <c r="W1345" s="18">
        <f>IF(U1345&lt;0,0.9,0.9-V1345*1.021)</f>
        <v/>
      </c>
      <c r="X1345" s="16">
        <f>ROUNDDOWN(S1345*0.2/W1345+2000,0)</f>
        <v/>
      </c>
      <c r="Y1345" s="17">
        <f>IF(O1345&lt;=0,0,LOOKUP(O1345,{0,1950001,3300001,6950001,9000001,18000001,40000001},{0.05,0.1,0.2,0.23,0.33,0.4,0.45}))</f>
        <v/>
      </c>
    </row>
    <row r="1346">
      <c r="A1346" t="inlineStr">
        <is>
          <t>1万円刻み</t>
        </is>
      </c>
      <c r="B1346" s="16">
        <f>'3_1万円刻み'!$A$216</f>
        <v/>
      </c>
      <c r="C1346" t="n">
        <v>2026</v>
      </c>
      <c r="D1346" t="n">
        <v>0</v>
      </c>
      <c r="E1346" t="n">
        <v>0</v>
      </c>
      <c r="F1346" t="n">
        <v>0</v>
      </c>
      <c r="G1346" s="16">
        <f>ROUND(MIN(B1346/12,650000)*12*0.0915+MIN(B1346/12,1390000)*12*(0.0504+0)+B1346*0.005,0)</f>
        <v/>
      </c>
      <c r="H1346" t="n">
        <v>0</v>
      </c>
      <c r="I1346" t="n">
        <v>0</v>
      </c>
      <c r="J1346" s="16">
        <f>IF(C1346=2026,IF(B1346&lt;741000,0,IF(B1346&lt;2191000,B1346-740000,IF(B1346&lt;2193000,1451000,IF(B1346&lt;2196000,1453000,IF(B1346&lt;2200000,1456000,IF(B1346&lt;3600000,ROUNDDOWN(B1346/4,-3)*2.8-80000,IF(B1346&lt;6600000,ROUNDDOWN(B1346/4,-3)*3.2-440000,IF(B1346&lt;8500000,ROUNDDOWN(B1346*0.9,0)-1100000,B1346-1950000)))))))),IF(B1346&lt;651000,0,IF(B1346&lt;1900000,B1346-650000,IF(B1346&lt;3600000,ROUNDDOWN(B1346/4,-3)*2.8-80000,IF(B1346&lt;6600000,ROUNDDOWN(B1346/4,-3)*3.2-440000,IF(B1346&lt;8500000,ROUNDDOWN(B1346*0.9,0)-1100000,B1346-1950000))))))</f>
        <v/>
      </c>
      <c r="K1346" s="16">
        <f>IF(J1346&gt;23500000,NA(),IF(C1346=2026,IF(J1346&lt;=4890000,1040000,IF(J1346&lt;=6550000,670000,620000)),IF(J1346&lt;=1320000,950000,IF(J1346&lt;=3360000,880000,IF(J1346&lt;=4890000,680000,IF(J1346&lt;=6550000,630000,580000))))))</f>
        <v/>
      </c>
      <c r="L1346" s="16">
        <f>IF(D1346=1,IF(J1346&lt;=9000000,380000,IF(J1346&lt;=9500000,260000,IF(J1346&lt;=10000000,130000,0))),0)</f>
        <v/>
      </c>
      <c r="M1346" s="16">
        <f>IF(D1346=1,IF(J1346&lt;=9000000,330000,IF(J1346&lt;=9500000,220000,IF(J1346&lt;=10000000,110000,0))),0)</f>
        <v/>
      </c>
      <c r="N1346" s="16">
        <f>IF(D1346=1,IF(J1346&lt;=9000000,50000,IF(J1346&lt;=9500000,40000,IF(J1346&lt;=10000000,20000,0))),0)</f>
        <v/>
      </c>
      <c r="O1346" s="16">
        <f>MAX(0,ROUNDDOWN(J1346-G1346-K1346-L1346-E1346*380000-F1346*630000-H1346,-3))</f>
        <v/>
      </c>
      <c r="P1346" s="16">
        <f>MAX(0,ROUNDDOWN(J1346-G1346-430000-M1346-E1346*330000-F1346*450000-I1346,-3))</f>
        <v/>
      </c>
      <c r="Q1346" s="16">
        <f>50000+N1346+E1346*50000+F1346*180000</f>
        <v/>
      </c>
      <c r="R1346" s="16">
        <f>IF(P1346&lt;=2000000,MIN(Q1346,P1346),MAX(Q1346-(P1346-2000000),50000))*0.05</f>
        <v/>
      </c>
      <c r="S1346" s="16">
        <f>MAX(0,P1346*0.1-R1346)</f>
        <v/>
      </c>
      <c r="T1346" s="16">
        <f>Q1346+MAX(0,K1346-480000)</f>
        <v/>
      </c>
      <c r="U1346" s="16">
        <f>P1346-T1346</f>
        <v/>
      </c>
      <c r="V1346" s="17">
        <f>IF(U1346&lt;0,0,LOOKUP(U1346,{0,1950001,3300001,6950001,9000001,18000001,40000001},{0.05,0.1,0.2,0.23,0.33,0.4,0.45}))</f>
        <v/>
      </c>
      <c r="W1346" s="18">
        <f>IF(U1346&lt;0,0.9,0.9-V1346*1.021)</f>
        <v/>
      </c>
      <c r="X1346" s="16">
        <f>ROUNDDOWN(S1346*0.2/W1346+2000,0)</f>
        <v/>
      </c>
      <c r="Y1346" s="17">
        <f>IF(O1346&lt;=0,0,LOOKUP(O1346,{0,1950001,3300001,6950001,9000001,18000001,40000001},{0.05,0.1,0.2,0.23,0.33,0.4,0.45}))</f>
        <v/>
      </c>
    </row>
    <row r="1347">
      <c r="A1347" t="inlineStr">
        <is>
          <t>1万円刻み</t>
        </is>
      </c>
      <c r="B1347" s="16">
        <f>'3_1万円刻み'!$A$216</f>
        <v/>
      </c>
      <c r="C1347" t="n">
        <v>2025</v>
      </c>
      <c r="D1347" t="n">
        <v>1</v>
      </c>
      <c r="E1347" t="n">
        <v>0</v>
      </c>
      <c r="F1347" t="n">
        <v>0</v>
      </c>
      <c r="G1347" s="16">
        <f>ROUND(MIN(B1347/12,650000)*12*0.0915+MIN(B1347/12,1390000)*12*(0.0504+0)+B1347*0.005,0)</f>
        <v/>
      </c>
      <c r="H1347" t="n">
        <v>0</v>
      </c>
      <c r="I1347" t="n">
        <v>0</v>
      </c>
      <c r="J1347" s="16">
        <f>IF(C1347=2026,IF(B1347&lt;741000,0,IF(B1347&lt;2191000,B1347-740000,IF(B1347&lt;2193000,1451000,IF(B1347&lt;2196000,1453000,IF(B1347&lt;2200000,1456000,IF(B1347&lt;3600000,ROUNDDOWN(B1347/4,-3)*2.8-80000,IF(B1347&lt;6600000,ROUNDDOWN(B1347/4,-3)*3.2-440000,IF(B1347&lt;8500000,ROUNDDOWN(B1347*0.9,0)-1100000,B1347-1950000)))))))),IF(B1347&lt;651000,0,IF(B1347&lt;1900000,B1347-650000,IF(B1347&lt;3600000,ROUNDDOWN(B1347/4,-3)*2.8-80000,IF(B1347&lt;6600000,ROUNDDOWN(B1347/4,-3)*3.2-440000,IF(B1347&lt;8500000,ROUNDDOWN(B1347*0.9,0)-1100000,B1347-1950000))))))</f>
        <v/>
      </c>
      <c r="K1347" s="16">
        <f>IF(J1347&gt;23500000,NA(),IF(C1347=2026,IF(J1347&lt;=4890000,1040000,IF(J1347&lt;=6550000,670000,620000)),IF(J1347&lt;=1320000,950000,IF(J1347&lt;=3360000,880000,IF(J1347&lt;=4890000,680000,IF(J1347&lt;=6550000,630000,580000))))))</f>
        <v/>
      </c>
      <c r="L1347" s="16">
        <f>IF(D1347=1,IF(J1347&lt;=9000000,380000,IF(J1347&lt;=9500000,260000,IF(J1347&lt;=10000000,130000,0))),0)</f>
        <v/>
      </c>
      <c r="M1347" s="16">
        <f>IF(D1347=1,IF(J1347&lt;=9000000,330000,IF(J1347&lt;=9500000,220000,IF(J1347&lt;=10000000,110000,0))),0)</f>
        <v/>
      </c>
      <c r="N1347" s="16">
        <f>IF(D1347=1,IF(J1347&lt;=9000000,50000,IF(J1347&lt;=9500000,40000,IF(J1347&lt;=10000000,20000,0))),0)</f>
        <v/>
      </c>
      <c r="O1347" s="16">
        <f>MAX(0,ROUNDDOWN(J1347-G1347-K1347-L1347-E1347*380000-F1347*630000-H1347,-3))</f>
        <v/>
      </c>
      <c r="P1347" s="16">
        <f>MAX(0,ROUNDDOWN(J1347-G1347-430000-M1347-E1347*330000-F1347*450000-I1347,-3))</f>
        <v/>
      </c>
      <c r="Q1347" s="16">
        <f>50000+N1347+E1347*50000+F1347*180000</f>
        <v/>
      </c>
      <c r="R1347" s="16">
        <f>IF(P1347&lt;=2000000,MIN(Q1347,P1347),MAX(Q1347-(P1347-2000000),50000))*0.05</f>
        <v/>
      </c>
      <c r="S1347" s="16">
        <f>MAX(0,P1347*0.1-R1347)</f>
        <v/>
      </c>
      <c r="T1347" s="16">
        <f>Q1347+MAX(0,K1347-480000)</f>
        <v/>
      </c>
      <c r="U1347" s="16">
        <f>P1347-T1347</f>
        <v/>
      </c>
      <c r="V1347" s="17">
        <f>IF(U1347&lt;0,0,LOOKUP(U1347,{0,1950001,3300001,6950001,9000001,18000001,40000001},{0.05,0.1,0.2,0.23,0.33,0.4,0.45}))</f>
        <v/>
      </c>
      <c r="W1347" s="18">
        <f>IF(U1347&lt;0,0.9,0.9-V1347*1.021)</f>
        <v/>
      </c>
      <c r="X1347" s="16">
        <f>ROUNDDOWN(S1347*0.2/W1347+2000,0)</f>
        <v/>
      </c>
      <c r="Y1347" s="17">
        <f>IF(O1347&lt;=0,0,LOOKUP(O1347,{0,1950001,3300001,6950001,9000001,18000001,40000001},{0.05,0.1,0.2,0.23,0.33,0.4,0.45}))</f>
        <v/>
      </c>
    </row>
    <row r="1348">
      <c r="A1348" t="inlineStr">
        <is>
          <t>1万円刻み</t>
        </is>
      </c>
      <c r="B1348" s="16">
        <f>'3_1万円刻み'!$A$216</f>
        <v/>
      </c>
      <c r="C1348" t="n">
        <v>2026</v>
      </c>
      <c r="D1348" t="n">
        <v>1</v>
      </c>
      <c r="E1348" t="n">
        <v>0</v>
      </c>
      <c r="F1348" t="n">
        <v>0</v>
      </c>
      <c r="G1348" s="16">
        <f>ROUND(MIN(B1348/12,650000)*12*0.0915+MIN(B1348/12,1390000)*12*(0.0504+0)+B1348*0.005,0)</f>
        <v/>
      </c>
      <c r="H1348" t="n">
        <v>0</v>
      </c>
      <c r="I1348" t="n">
        <v>0</v>
      </c>
      <c r="J1348" s="16">
        <f>IF(C1348=2026,IF(B1348&lt;741000,0,IF(B1348&lt;2191000,B1348-740000,IF(B1348&lt;2193000,1451000,IF(B1348&lt;2196000,1453000,IF(B1348&lt;2200000,1456000,IF(B1348&lt;3600000,ROUNDDOWN(B1348/4,-3)*2.8-80000,IF(B1348&lt;6600000,ROUNDDOWN(B1348/4,-3)*3.2-440000,IF(B1348&lt;8500000,ROUNDDOWN(B1348*0.9,0)-1100000,B1348-1950000)))))))),IF(B1348&lt;651000,0,IF(B1348&lt;1900000,B1348-650000,IF(B1348&lt;3600000,ROUNDDOWN(B1348/4,-3)*2.8-80000,IF(B1348&lt;6600000,ROUNDDOWN(B1348/4,-3)*3.2-440000,IF(B1348&lt;8500000,ROUNDDOWN(B1348*0.9,0)-1100000,B1348-1950000))))))</f>
        <v/>
      </c>
      <c r="K1348" s="16">
        <f>IF(J1348&gt;23500000,NA(),IF(C1348=2026,IF(J1348&lt;=4890000,1040000,IF(J1348&lt;=6550000,670000,620000)),IF(J1348&lt;=1320000,950000,IF(J1348&lt;=3360000,880000,IF(J1348&lt;=4890000,680000,IF(J1348&lt;=6550000,630000,580000))))))</f>
        <v/>
      </c>
      <c r="L1348" s="16">
        <f>IF(D1348=1,IF(J1348&lt;=9000000,380000,IF(J1348&lt;=9500000,260000,IF(J1348&lt;=10000000,130000,0))),0)</f>
        <v/>
      </c>
      <c r="M1348" s="16">
        <f>IF(D1348=1,IF(J1348&lt;=9000000,330000,IF(J1348&lt;=9500000,220000,IF(J1348&lt;=10000000,110000,0))),0)</f>
        <v/>
      </c>
      <c r="N1348" s="16">
        <f>IF(D1348=1,IF(J1348&lt;=9000000,50000,IF(J1348&lt;=9500000,40000,IF(J1348&lt;=10000000,20000,0))),0)</f>
        <v/>
      </c>
      <c r="O1348" s="16">
        <f>MAX(0,ROUNDDOWN(J1348-G1348-K1348-L1348-E1348*380000-F1348*630000-H1348,-3))</f>
        <v/>
      </c>
      <c r="P1348" s="16">
        <f>MAX(0,ROUNDDOWN(J1348-G1348-430000-M1348-E1348*330000-F1348*450000-I1348,-3))</f>
        <v/>
      </c>
      <c r="Q1348" s="16">
        <f>50000+N1348+E1348*50000+F1348*180000</f>
        <v/>
      </c>
      <c r="R1348" s="16">
        <f>IF(P1348&lt;=2000000,MIN(Q1348,P1348),MAX(Q1348-(P1348-2000000),50000))*0.05</f>
        <v/>
      </c>
      <c r="S1348" s="16">
        <f>MAX(0,P1348*0.1-R1348)</f>
        <v/>
      </c>
      <c r="T1348" s="16">
        <f>Q1348+MAX(0,K1348-480000)</f>
        <v/>
      </c>
      <c r="U1348" s="16">
        <f>P1348-T1348</f>
        <v/>
      </c>
      <c r="V1348" s="17">
        <f>IF(U1348&lt;0,0,LOOKUP(U1348,{0,1950001,3300001,6950001,9000001,18000001,40000001},{0.05,0.1,0.2,0.23,0.33,0.4,0.45}))</f>
        <v/>
      </c>
      <c r="W1348" s="18">
        <f>IF(U1348&lt;0,0.9,0.9-V1348*1.021)</f>
        <v/>
      </c>
      <c r="X1348" s="16">
        <f>ROUNDDOWN(S1348*0.2/W1348+2000,0)</f>
        <v/>
      </c>
      <c r="Y1348" s="17">
        <f>IF(O1348&lt;=0,0,LOOKUP(O1348,{0,1950001,3300001,6950001,9000001,18000001,40000001},{0.05,0.1,0.2,0.23,0.33,0.4,0.45}))</f>
        <v/>
      </c>
    </row>
    <row r="1349">
      <c r="A1349" t="inlineStr">
        <is>
          <t>1万円刻み</t>
        </is>
      </c>
      <c r="B1349" s="16">
        <f>'3_1万円刻み'!$A$217</f>
        <v/>
      </c>
      <c r="C1349" t="n">
        <v>2025</v>
      </c>
      <c r="D1349" t="n">
        <v>0</v>
      </c>
      <c r="E1349" t="n">
        <v>0</v>
      </c>
      <c r="F1349" t="n">
        <v>0</v>
      </c>
      <c r="G1349" s="16">
        <f>ROUND(MIN(B1349/12,650000)*12*0.0915+MIN(B1349/12,1390000)*12*(0.0504+0)+B1349*0.005,0)</f>
        <v/>
      </c>
      <c r="H1349" t="n">
        <v>0</v>
      </c>
      <c r="I1349" t="n">
        <v>0</v>
      </c>
      <c r="J1349" s="16">
        <f>IF(C1349=2026,IF(B1349&lt;741000,0,IF(B1349&lt;2191000,B1349-740000,IF(B1349&lt;2193000,1451000,IF(B1349&lt;2196000,1453000,IF(B1349&lt;2200000,1456000,IF(B1349&lt;3600000,ROUNDDOWN(B1349/4,-3)*2.8-80000,IF(B1349&lt;6600000,ROUNDDOWN(B1349/4,-3)*3.2-440000,IF(B1349&lt;8500000,ROUNDDOWN(B1349*0.9,0)-1100000,B1349-1950000)))))))),IF(B1349&lt;651000,0,IF(B1349&lt;1900000,B1349-650000,IF(B1349&lt;3600000,ROUNDDOWN(B1349/4,-3)*2.8-80000,IF(B1349&lt;6600000,ROUNDDOWN(B1349/4,-3)*3.2-440000,IF(B1349&lt;8500000,ROUNDDOWN(B1349*0.9,0)-1100000,B1349-1950000))))))</f>
        <v/>
      </c>
      <c r="K1349" s="16">
        <f>IF(J1349&gt;23500000,NA(),IF(C1349=2026,IF(J1349&lt;=4890000,1040000,IF(J1349&lt;=6550000,670000,620000)),IF(J1349&lt;=1320000,950000,IF(J1349&lt;=3360000,880000,IF(J1349&lt;=4890000,680000,IF(J1349&lt;=6550000,630000,580000))))))</f>
        <v/>
      </c>
      <c r="L1349" s="16">
        <f>IF(D1349=1,IF(J1349&lt;=9000000,380000,IF(J1349&lt;=9500000,260000,IF(J1349&lt;=10000000,130000,0))),0)</f>
        <v/>
      </c>
      <c r="M1349" s="16">
        <f>IF(D1349=1,IF(J1349&lt;=9000000,330000,IF(J1349&lt;=9500000,220000,IF(J1349&lt;=10000000,110000,0))),0)</f>
        <v/>
      </c>
      <c r="N1349" s="16">
        <f>IF(D1349=1,IF(J1349&lt;=9000000,50000,IF(J1349&lt;=9500000,40000,IF(J1349&lt;=10000000,20000,0))),0)</f>
        <v/>
      </c>
      <c r="O1349" s="16">
        <f>MAX(0,ROUNDDOWN(J1349-G1349-K1349-L1349-E1349*380000-F1349*630000-H1349,-3))</f>
        <v/>
      </c>
      <c r="P1349" s="16">
        <f>MAX(0,ROUNDDOWN(J1349-G1349-430000-M1349-E1349*330000-F1349*450000-I1349,-3))</f>
        <v/>
      </c>
      <c r="Q1349" s="16">
        <f>50000+N1349+E1349*50000+F1349*180000</f>
        <v/>
      </c>
      <c r="R1349" s="16">
        <f>IF(P1349&lt;=2000000,MIN(Q1349,P1349),MAX(Q1349-(P1349-2000000),50000))*0.05</f>
        <v/>
      </c>
      <c r="S1349" s="16">
        <f>MAX(0,P1349*0.1-R1349)</f>
        <v/>
      </c>
      <c r="T1349" s="16">
        <f>Q1349+MAX(0,K1349-480000)</f>
        <v/>
      </c>
      <c r="U1349" s="16">
        <f>P1349-T1349</f>
        <v/>
      </c>
      <c r="V1349" s="17">
        <f>IF(U1349&lt;0,0,LOOKUP(U1349,{0,1950001,3300001,6950001,9000001,18000001,40000001},{0.05,0.1,0.2,0.23,0.33,0.4,0.45}))</f>
        <v/>
      </c>
      <c r="W1349" s="18">
        <f>IF(U1349&lt;0,0.9,0.9-V1349*1.021)</f>
        <v/>
      </c>
      <c r="X1349" s="16">
        <f>ROUNDDOWN(S1349*0.2/W1349+2000,0)</f>
        <v/>
      </c>
      <c r="Y1349" s="17">
        <f>IF(O1349&lt;=0,0,LOOKUP(O1349,{0,1950001,3300001,6950001,9000001,18000001,40000001},{0.05,0.1,0.2,0.23,0.33,0.4,0.45}))</f>
        <v/>
      </c>
    </row>
    <row r="1350">
      <c r="A1350" t="inlineStr">
        <is>
          <t>1万円刻み</t>
        </is>
      </c>
      <c r="B1350" s="16">
        <f>'3_1万円刻み'!$A$217</f>
        <v/>
      </c>
      <c r="C1350" t="n">
        <v>2026</v>
      </c>
      <c r="D1350" t="n">
        <v>0</v>
      </c>
      <c r="E1350" t="n">
        <v>0</v>
      </c>
      <c r="F1350" t="n">
        <v>0</v>
      </c>
      <c r="G1350" s="16">
        <f>ROUND(MIN(B1350/12,650000)*12*0.0915+MIN(B1350/12,1390000)*12*(0.0504+0)+B1350*0.005,0)</f>
        <v/>
      </c>
      <c r="H1350" t="n">
        <v>0</v>
      </c>
      <c r="I1350" t="n">
        <v>0</v>
      </c>
      <c r="J1350" s="16">
        <f>IF(C1350=2026,IF(B1350&lt;741000,0,IF(B1350&lt;2191000,B1350-740000,IF(B1350&lt;2193000,1451000,IF(B1350&lt;2196000,1453000,IF(B1350&lt;2200000,1456000,IF(B1350&lt;3600000,ROUNDDOWN(B1350/4,-3)*2.8-80000,IF(B1350&lt;6600000,ROUNDDOWN(B1350/4,-3)*3.2-440000,IF(B1350&lt;8500000,ROUNDDOWN(B1350*0.9,0)-1100000,B1350-1950000)))))))),IF(B1350&lt;651000,0,IF(B1350&lt;1900000,B1350-650000,IF(B1350&lt;3600000,ROUNDDOWN(B1350/4,-3)*2.8-80000,IF(B1350&lt;6600000,ROUNDDOWN(B1350/4,-3)*3.2-440000,IF(B1350&lt;8500000,ROUNDDOWN(B1350*0.9,0)-1100000,B1350-1950000))))))</f>
        <v/>
      </c>
      <c r="K1350" s="16">
        <f>IF(J1350&gt;23500000,NA(),IF(C1350=2026,IF(J1350&lt;=4890000,1040000,IF(J1350&lt;=6550000,670000,620000)),IF(J1350&lt;=1320000,950000,IF(J1350&lt;=3360000,880000,IF(J1350&lt;=4890000,680000,IF(J1350&lt;=6550000,630000,580000))))))</f>
        <v/>
      </c>
      <c r="L1350" s="16">
        <f>IF(D1350=1,IF(J1350&lt;=9000000,380000,IF(J1350&lt;=9500000,260000,IF(J1350&lt;=10000000,130000,0))),0)</f>
        <v/>
      </c>
      <c r="M1350" s="16">
        <f>IF(D1350=1,IF(J1350&lt;=9000000,330000,IF(J1350&lt;=9500000,220000,IF(J1350&lt;=10000000,110000,0))),0)</f>
        <v/>
      </c>
      <c r="N1350" s="16">
        <f>IF(D1350=1,IF(J1350&lt;=9000000,50000,IF(J1350&lt;=9500000,40000,IF(J1350&lt;=10000000,20000,0))),0)</f>
        <v/>
      </c>
      <c r="O1350" s="16">
        <f>MAX(0,ROUNDDOWN(J1350-G1350-K1350-L1350-E1350*380000-F1350*630000-H1350,-3))</f>
        <v/>
      </c>
      <c r="P1350" s="16">
        <f>MAX(0,ROUNDDOWN(J1350-G1350-430000-M1350-E1350*330000-F1350*450000-I1350,-3))</f>
        <v/>
      </c>
      <c r="Q1350" s="16">
        <f>50000+N1350+E1350*50000+F1350*180000</f>
        <v/>
      </c>
      <c r="R1350" s="16">
        <f>IF(P1350&lt;=2000000,MIN(Q1350,P1350),MAX(Q1350-(P1350-2000000),50000))*0.05</f>
        <v/>
      </c>
      <c r="S1350" s="16">
        <f>MAX(0,P1350*0.1-R1350)</f>
        <v/>
      </c>
      <c r="T1350" s="16">
        <f>Q1350+MAX(0,K1350-480000)</f>
        <v/>
      </c>
      <c r="U1350" s="16">
        <f>P1350-T1350</f>
        <v/>
      </c>
      <c r="V1350" s="17">
        <f>IF(U1350&lt;0,0,LOOKUP(U1350,{0,1950001,3300001,6950001,9000001,18000001,40000001},{0.05,0.1,0.2,0.23,0.33,0.4,0.45}))</f>
        <v/>
      </c>
      <c r="W1350" s="18">
        <f>IF(U1350&lt;0,0.9,0.9-V1350*1.021)</f>
        <v/>
      </c>
      <c r="X1350" s="16">
        <f>ROUNDDOWN(S1350*0.2/W1350+2000,0)</f>
        <v/>
      </c>
      <c r="Y1350" s="17">
        <f>IF(O1350&lt;=0,0,LOOKUP(O1350,{0,1950001,3300001,6950001,9000001,18000001,40000001},{0.05,0.1,0.2,0.23,0.33,0.4,0.45}))</f>
        <v/>
      </c>
    </row>
    <row r="1351">
      <c r="A1351" t="inlineStr">
        <is>
          <t>1万円刻み</t>
        </is>
      </c>
      <c r="B1351" s="16">
        <f>'3_1万円刻み'!$A$217</f>
        <v/>
      </c>
      <c r="C1351" t="n">
        <v>2025</v>
      </c>
      <c r="D1351" t="n">
        <v>1</v>
      </c>
      <c r="E1351" t="n">
        <v>0</v>
      </c>
      <c r="F1351" t="n">
        <v>0</v>
      </c>
      <c r="G1351" s="16">
        <f>ROUND(MIN(B1351/12,650000)*12*0.0915+MIN(B1351/12,1390000)*12*(0.0504+0)+B1351*0.005,0)</f>
        <v/>
      </c>
      <c r="H1351" t="n">
        <v>0</v>
      </c>
      <c r="I1351" t="n">
        <v>0</v>
      </c>
      <c r="J1351" s="16">
        <f>IF(C1351=2026,IF(B1351&lt;741000,0,IF(B1351&lt;2191000,B1351-740000,IF(B1351&lt;2193000,1451000,IF(B1351&lt;2196000,1453000,IF(B1351&lt;2200000,1456000,IF(B1351&lt;3600000,ROUNDDOWN(B1351/4,-3)*2.8-80000,IF(B1351&lt;6600000,ROUNDDOWN(B1351/4,-3)*3.2-440000,IF(B1351&lt;8500000,ROUNDDOWN(B1351*0.9,0)-1100000,B1351-1950000)))))))),IF(B1351&lt;651000,0,IF(B1351&lt;1900000,B1351-650000,IF(B1351&lt;3600000,ROUNDDOWN(B1351/4,-3)*2.8-80000,IF(B1351&lt;6600000,ROUNDDOWN(B1351/4,-3)*3.2-440000,IF(B1351&lt;8500000,ROUNDDOWN(B1351*0.9,0)-1100000,B1351-1950000))))))</f>
        <v/>
      </c>
      <c r="K1351" s="16">
        <f>IF(J1351&gt;23500000,NA(),IF(C1351=2026,IF(J1351&lt;=4890000,1040000,IF(J1351&lt;=6550000,670000,620000)),IF(J1351&lt;=1320000,950000,IF(J1351&lt;=3360000,880000,IF(J1351&lt;=4890000,680000,IF(J1351&lt;=6550000,630000,580000))))))</f>
        <v/>
      </c>
      <c r="L1351" s="16">
        <f>IF(D1351=1,IF(J1351&lt;=9000000,380000,IF(J1351&lt;=9500000,260000,IF(J1351&lt;=10000000,130000,0))),0)</f>
        <v/>
      </c>
      <c r="M1351" s="16">
        <f>IF(D1351=1,IF(J1351&lt;=9000000,330000,IF(J1351&lt;=9500000,220000,IF(J1351&lt;=10000000,110000,0))),0)</f>
        <v/>
      </c>
      <c r="N1351" s="16">
        <f>IF(D1351=1,IF(J1351&lt;=9000000,50000,IF(J1351&lt;=9500000,40000,IF(J1351&lt;=10000000,20000,0))),0)</f>
        <v/>
      </c>
      <c r="O1351" s="16">
        <f>MAX(0,ROUNDDOWN(J1351-G1351-K1351-L1351-E1351*380000-F1351*630000-H1351,-3))</f>
        <v/>
      </c>
      <c r="P1351" s="16">
        <f>MAX(0,ROUNDDOWN(J1351-G1351-430000-M1351-E1351*330000-F1351*450000-I1351,-3))</f>
        <v/>
      </c>
      <c r="Q1351" s="16">
        <f>50000+N1351+E1351*50000+F1351*180000</f>
        <v/>
      </c>
      <c r="R1351" s="16">
        <f>IF(P1351&lt;=2000000,MIN(Q1351,P1351),MAX(Q1351-(P1351-2000000),50000))*0.05</f>
        <v/>
      </c>
      <c r="S1351" s="16">
        <f>MAX(0,P1351*0.1-R1351)</f>
        <v/>
      </c>
      <c r="T1351" s="16">
        <f>Q1351+MAX(0,K1351-480000)</f>
        <v/>
      </c>
      <c r="U1351" s="16">
        <f>P1351-T1351</f>
        <v/>
      </c>
      <c r="V1351" s="17">
        <f>IF(U1351&lt;0,0,LOOKUP(U1351,{0,1950001,3300001,6950001,9000001,18000001,40000001},{0.05,0.1,0.2,0.23,0.33,0.4,0.45}))</f>
        <v/>
      </c>
      <c r="W1351" s="18">
        <f>IF(U1351&lt;0,0.9,0.9-V1351*1.021)</f>
        <v/>
      </c>
      <c r="X1351" s="16">
        <f>ROUNDDOWN(S1351*0.2/W1351+2000,0)</f>
        <v/>
      </c>
      <c r="Y1351" s="17">
        <f>IF(O1351&lt;=0,0,LOOKUP(O1351,{0,1950001,3300001,6950001,9000001,18000001,40000001},{0.05,0.1,0.2,0.23,0.33,0.4,0.45}))</f>
        <v/>
      </c>
    </row>
    <row r="1352">
      <c r="A1352" t="inlineStr">
        <is>
          <t>1万円刻み</t>
        </is>
      </c>
      <c r="B1352" s="16">
        <f>'3_1万円刻み'!$A$217</f>
        <v/>
      </c>
      <c r="C1352" t="n">
        <v>2026</v>
      </c>
      <c r="D1352" t="n">
        <v>1</v>
      </c>
      <c r="E1352" t="n">
        <v>0</v>
      </c>
      <c r="F1352" t="n">
        <v>0</v>
      </c>
      <c r="G1352" s="16">
        <f>ROUND(MIN(B1352/12,650000)*12*0.0915+MIN(B1352/12,1390000)*12*(0.0504+0)+B1352*0.005,0)</f>
        <v/>
      </c>
      <c r="H1352" t="n">
        <v>0</v>
      </c>
      <c r="I1352" t="n">
        <v>0</v>
      </c>
      <c r="J1352" s="16">
        <f>IF(C1352=2026,IF(B1352&lt;741000,0,IF(B1352&lt;2191000,B1352-740000,IF(B1352&lt;2193000,1451000,IF(B1352&lt;2196000,1453000,IF(B1352&lt;2200000,1456000,IF(B1352&lt;3600000,ROUNDDOWN(B1352/4,-3)*2.8-80000,IF(B1352&lt;6600000,ROUNDDOWN(B1352/4,-3)*3.2-440000,IF(B1352&lt;8500000,ROUNDDOWN(B1352*0.9,0)-1100000,B1352-1950000)))))))),IF(B1352&lt;651000,0,IF(B1352&lt;1900000,B1352-650000,IF(B1352&lt;3600000,ROUNDDOWN(B1352/4,-3)*2.8-80000,IF(B1352&lt;6600000,ROUNDDOWN(B1352/4,-3)*3.2-440000,IF(B1352&lt;8500000,ROUNDDOWN(B1352*0.9,0)-1100000,B1352-1950000))))))</f>
        <v/>
      </c>
      <c r="K1352" s="16">
        <f>IF(J1352&gt;23500000,NA(),IF(C1352=2026,IF(J1352&lt;=4890000,1040000,IF(J1352&lt;=6550000,670000,620000)),IF(J1352&lt;=1320000,950000,IF(J1352&lt;=3360000,880000,IF(J1352&lt;=4890000,680000,IF(J1352&lt;=6550000,630000,580000))))))</f>
        <v/>
      </c>
      <c r="L1352" s="16">
        <f>IF(D1352=1,IF(J1352&lt;=9000000,380000,IF(J1352&lt;=9500000,260000,IF(J1352&lt;=10000000,130000,0))),0)</f>
        <v/>
      </c>
      <c r="M1352" s="16">
        <f>IF(D1352=1,IF(J1352&lt;=9000000,330000,IF(J1352&lt;=9500000,220000,IF(J1352&lt;=10000000,110000,0))),0)</f>
        <v/>
      </c>
      <c r="N1352" s="16">
        <f>IF(D1352=1,IF(J1352&lt;=9000000,50000,IF(J1352&lt;=9500000,40000,IF(J1352&lt;=10000000,20000,0))),0)</f>
        <v/>
      </c>
      <c r="O1352" s="16">
        <f>MAX(0,ROUNDDOWN(J1352-G1352-K1352-L1352-E1352*380000-F1352*630000-H1352,-3))</f>
        <v/>
      </c>
      <c r="P1352" s="16">
        <f>MAX(0,ROUNDDOWN(J1352-G1352-430000-M1352-E1352*330000-F1352*450000-I1352,-3))</f>
        <v/>
      </c>
      <c r="Q1352" s="16">
        <f>50000+N1352+E1352*50000+F1352*180000</f>
        <v/>
      </c>
      <c r="R1352" s="16">
        <f>IF(P1352&lt;=2000000,MIN(Q1352,P1352),MAX(Q1352-(P1352-2000000),50000))*0.05</f>
        <v/>
      </c>
      <c r="S1352" s="16">
        <f>MAX(0,P1352*0.1-R1352)</f>
        <v/>
      </c>
      <c r="T1352" s="16">
        <f>Q1352+MAX(0,K1352-480000)</f>
        <v/>
      </c>
      <c r="U1352" s="16">
        <f>P1352-T1352</f>
        <v/>
      </c>
      <c r="V1352" s="17">
        <f>IF(U1352&lt;0,0,LOOKUP(U1352,{0,1950001,3300001,6950001,9000001,18000001,40000001},{0.05,0.1,0.2,0.23,0.33,0.4,0.45}))</f>
        <v/>
      </c>
      <c r="W1352" s="18">
        <f>IF(U1352&lt;0,0.9,0.9-V1352*1.021)</f>
        <v/>
      </c>
      <c r="X1352" s="16">
        <f>ROUNDDOWN(S1352*0.2/W1352+2000,0)</f>
        <v/>
      </c>
      <c r="Y1352" s="17">
        <f>IF(O1352&lt;=0,0,LOOKUP(O1352,{0,1950001,3300001,6950001,9000001,18000001,40000001},{0.05,0.1,0.2,0.23,0.33,0.4,0.45}))</f>
        <v/>
      </c>
    </row>
    <row r="1353">
      <c r="A1353" t="inlineStr">
        <is>
          <t>1万円刻み</t>
        </is>
      </c>
      <c r="B1353" s="16">
        <f>'3_1万円刻み'!$A$218</f>
        <v/>
      </c>
      <c r="C1353" t="n">
        <v>2025</v>
      </c>
      <c r="D1353" t="n">
        <v>0</v>
      </c>
      <c r="E1353" t="n">
        <v>0</v>
      </c>
      <c r="F1353" t="n">
        <v>0</v>
      </c>
      <c r="G1353" s="16">
        <f>ROUND(MIN(B1353/12,650000)*12*0.0915+MIN(B1353/12,1390000)*12*(0.0504+0)+B1353*0.005,0)</f>
        <v/>
      </c>
      <c r="H1353" t="n">
        <v>0</v>
      </c>
      <c r="I1353" t="n">
        <v>0</v>
      </c>
      <c r="J1353" s="16">
        <f>IF(C1353=2026,IF(B1353&lt;741000,0,IF(B1353&lt;2191000,B1353-740000,IF(B1353&lt;2193000,1451000,IF(B1353&lt;2196000,1453000,IF(B1353&lt;2200000,1456000,IF(B1353&lt;3600000,ROUNDDOWN(B1353/4,-3)*2.8-80000,IF(B1353&lt;6600000,ROUNDDOWN(B1353/4,-3)*3.2-440000,IF(B1353&lt;8500000,ROUNDDOWN(B1353*0.9,0)-1100000,B1353-1950000)))))))),IF(B1353&lt;651000,0,IF(B1353&lt;1900000,B1353-650000,IF(B1353&lt;3600000,ROUNDDOWN(B1353/4,-3)*2.8-80000,IF(B1353&lt;6600000,ROUNDDOWN(B1353/4,-3)*3.2-440000,IF(B1353&lt;8500000,ROUNDDOWN(B1353*0.9,0)-1100000,B1353-1950000))))))</f>
        <v/>
      </c>
      <c r="K1353" s="16">
        <f>IF(J1353&gt;23500000,NA(),IF(C1353=2026,IF(J1353&lt;=4890000,1040000,IF(J1353&lt;=6550000,670000,620000)),IF(J1353&lt;=1320000,950000,IF(J1353&lt;=3360000,880000,IF(J1353&lt;=4890000,680000,IF(J1353&lt;=6550000,630000,580000))))))</f>
        <v/>
      </c>
      <c r="L1353" s="16">
        <f>IF(D1353=1,IF(J1353&lt;=9000000,380000,IF(J1353&lt;=9500000,260000,IF(J1353&lt;=10000000,130000,0))),0)</f>
        <v/>
      </c>
      <c r="M1353" s="16">
        <f>IF(D1353=1,IF(J1353&lt;=9000000,330000,IF(J1353&lt;=9500000,220000,IF(J1353&lt;=10000000,110000,0))),0)</f>
        <v/>
      </c>
      <c r="N1353" s="16">
        <f>IF(D1353=1,IF(J1353&lt;=9000000,50000,IF(J1353&lt;=9500000,40000,IF(J1353&lt;=10000000,20000,0))),0)</f>
        <v/>
      </c>
      <c r="O1353" s="16">
        <f>MAX(0,ROUNDDOWN(J1353-G1353-K1353-L1353-E1353*380000-F1353*630000-H1353,-3))</f>
        <v/>
      </c>
      <c r="P1353" s="16">
        <f>MAX(0,ROUNDDOWN(J1353-G1353-430000-M1353-E1353*330000-F1353*450000-I1353,-3))</f>
        <v/>
      </c>
      <c r="Q1353" s="16">
        <f>50000+N1353+E1353*50000+F1353*180000</f>
        <v/>
      </c>
      <c r="R1353" s="16">
        <f>IF(P1353&lt;=2000000,MIN(Q1353,P1353),MAX(Q1353-(P1353-2000000),50000))*0.05</f>
        <v/>
      </c>
      <c r="S1353" s="16">
        <f>MAX(0,P1353*0.1-R1353)</f>
        <v/>
      </c>
      <c r="T1353" s="16">
        <f>Q1353+MAX(0,K1353-480000)</f>
        <v/>
      </c>
      <c r="U1353" s="16">
        <f>P1353-T1353</f>
        <v/>
      </c>
      <c r="V1353" s="17">
        <f>IF(U1353&lt;0,0,LOOKUP(U1353,{0,1950001,3300001,6950001,9000001,18000001,40000001},{0.05,0.1,0.2,0.23,0.33,0.4,0.45}))</f>
        <v/>
      </c>
      <c r="W1353" s="18">
        <f>IF(U1353&lt;0,0.9,0.9-V1353*1.021)</f>
        <v/>
      </c>
      <c r="X1353" s="16">
        <f>ROUNDDOWN(S1353*0.2/W1353+2000,0)</f>
        <v/>
      </c>
      <c r="Y1353" s="17">
        <f>IF(O1353&lt;=0,0,LOOKUP(O1353,{0,1950001,3300001,6950001,9000001,18000001,40000001},{0.05,0.1,0.2,0.23,0.33,0.4,0.45}))</f>
        <v/>
      </c>
    </row>
    <row r="1354">
      <c r="A1354" t="inlineStr">
        <is>
          <t>1万円刻み</t>
        </is>
      </c>
      <c r="B1354" s="16">
        <f>'3_1万円刻み'!$A$218</f>
        <v/>
      </c>
      <c r="C1354" t="n">
        <v>2026</v>
      </c>
      <c r="D1354" t="n">
        <v>0</v>
      </c>
      <c r="E1354" t="n">
        <v>0</v>
      </c>
      <c r="F1354" t="n">
        <v>0</v>
      </c>
      <c r="G1354" s="16">
        <f>ROUND(MIN(B1354/12,650000)*12*0.0915+MIN(B1354/12,1390000)*12*(0.0504+0)+B1354*0.005,0)</f>
        <v/>
      </c>
      <c r="H1354" t="n">
        <v>0</v>
      </c>
      <c r="I1354" t="n">
        <v>0</v>
      </c>
      <c r="J1354" s="16">
        <f>IF(C1354=2026,IF(B1354&lt;741000,0,IF(B1354&lt;2191000,B1354-740000,IF(B1354&lt;2193000,1451000,IF(B1354&lt;2196000,1453000,IF(B1354&lt;2200000,1456000,IF(B1354&lt;3600000,ROUNDDOWN(B1354/4,-3)*2.8-80000,IF(B1354&lt;6600000,ROUNDDOWN(B1354/4,-3)*3.2-440000,IF(B1354&lt;8500000,ROUNDDOWN(B1354*0.9,0)-1100000,B1354-1950000)))))))),IF(B1354&lt;651000,0,IF(B1354&lt;1900000,B1354-650000,IF(B1354&lt;3600000,ROUNDDOWN(B1354/4,-3)*2.8-80000,IF(B1354&lt;6600000,ROUNDDOWN(B1354/4,-3)*3.2-440000,IF(B1354&lt;8500000,ROUNDDOWN(B1354*0.9,0)-1100000,B1354-1950000))))))</f>
        <v/>
      </c>
      <c r="K1354" s="16">
        <f>IF(J1354&gt;23500000,NA(),IF(C1354=2026,IF(J1354&lt;=4890000,1040000,IF(J1354&lt;=6550000,670000,620000)),IF(J1354&lt;=1320000,950000,IF(J1354&lt;=3360000,880000,IF(J1354&lt;=4890000,680000,IF(J1354&lt;=6550000,630000,580000))))))</f>
        <v/>
      </c>
      <c r="L1354" s="16">
        <f>IF(D1354=1,IF(J1354&lt;=9000000,380000,IF(J1354&lt;=9500000,260000,IF(J1354&lt;=10000000,130000,0))),0)</f>
        <v/>
      </c>
      <c r="M1354" s="16">
        <f>IF(D1354=1,IF(J1354&lt;=9000000,330000,IF(J1354&lt;=9500000,220000,IF(J1354&lt;=10000000,110000,0))),0)</f>
        <v/>
      </c>
      <c r="N1354" s="16">
        <f>IF(D1354=1,IF(J1354&lt;=9000000,50000,IF(J1354&lt;=9500000,40000,IF(J1354&lt;=10000000,20000,0))),0)</f>
        <v/>
      </c>
      <c r="O1354" s="16">
        <f>MAX(0,ROUNDDOWN(J1354-G1354-K1354-L1354-E1354*380000-F1354*630000-H1354,-3))</f>
        <v/>
      </c>
      <c r="P1354" s="16">
        <f>MAX(0,ROUNDDOWN(J1354-G1354-430000-M1354-E1354*330000-F1354*450000-I1354,-3))</f>
        <v/>
      </c>
      <c r="Q1354" s="16">
        <f>50000+N1354+E1354*50000+F1354*180000</f>
        <v/>
      </c>
      <c r="R1354" s="16">
        <f>IF(P1354&lt;=2000000,MIN(Q1354,P1354),MAX(Q1354-(P1354-2000000),50000))*0.05</f>
        <v/>
      </c>
      <c r="S1354" s="16">
        <f>MAX(0,P1354*0.1-R1354)</f>
        <v/>
      </c>
      <c r="T1354" s="16">
        <f>Q1354+MAX(0,K1354-480000)</f>
        <v/>
      </c>
      <c r="U1354" s="16">
        <f>P1354-T1354</f>
        <v/>
      </c>
      <c r="V1354" s="17">
        <f>IF(U1354&lt;0,0,LOOKUP(U1354,{0,1950001,3300001,6950001,9000001,18000001,40000001},{0.05,0.1,0.2,0.23,0.33,0.4,0.45}))</f>
        <v/>
      </c>
      <c r="W1354" s="18">
        <f>IF(U1354&lt;0,0.9,0.9-V1354*1.021)</f>
        <v/>
      </c>
      <c r="X1354" s="16">
        <f>ROUNDDOWN(S1354*0.2/W1354+2000,0)</f>
        <v/>
      </c>
      <c r="Y1354" s="17">
        <f>IF(O1354&lt;=0,0,LOOKUP(O1354,{0,1950001,3300001,6950001,9000001,18000001,40000001},{0.05,0.1,0.2,0.23,0.33,0.4,0.45}))</f>
        <v/>
      </c>
    </row>
    <row r="1355">
      <c r="A1355" t="inlineStr">
        <is>
          <t>1万円刻み</t>
        </is>
      </c>
      <c r="B1355" s="16">
        <f>'3_1万円刻み'!$A$218</f>
        <v/>
      </c>
      <c r="C1355" t="n">
        <v>2025</v>
      </c>
      <c r="D1355" t="n">
        <v>1</v>
      </c>
      <c r="E1355" t="n">
        <v>0</v>
      </c>
      <c r="F1355" t="n">
        <v>0</v>
      </c>
      <c r="G1355" s="16">
        <f>ROUND(MIN(B1355/12,650000)*12*0.0915+MIN(B1355/12,1390000)*12*(0.0504+0)+B1355*0.005,0)</f>
        <v/>
      </c>
      <c r="H1355" t="n">
        <v>0</v>
      </c>
      <c r="I1355" t="n">
        <v>0</v>
      </c>
      <c r="J1355" s="16">
        <f>IF(C1355=2026,IF(B1355&lt;741000,0,IF(B1355&lt;2191000,B1355-740000,IF(B1355&lt;2193000,1451000,IF(B1355&lt;2196000,1453000,IF(B1355&lt;2200000,1456000,IF(B1355&lt;3600000,ROUNDDOWN(B1355/4,-3)*2.8-80000,IF(B1355&lt;6600000,ROUNDDOWN(B1355/4,-3)*3.2-440000,IF(B1355&lt;8500000,ROUNDDOWN(B1355*0.9,0)-1100000,B1355-1950000)))))))),IF(B1355&lt;651000,0,IF(B1355&lt;1900000,B1355-650000,IF(B1355&lt;3600000,ROUNDDOWN(B1355/4,-3)*2.8-80000,IF(B1355&lt;6600000,ROUNDDOWN(B1355/4,-3)*3.2-440000,IF(B1355&lt;8500000,ROUNDDOWN(B1355*0.9,0)-1100000,B1355-1950000))))))</f>
        <v/>
      </c>
      <c r="K1355" s="16">
        <f>IF(J1355&gt;23500000,NA(),IF(C1355=2026,IF(J1355&lt;=4890000,1040000,IF(J1355&lt;=6550000,670000,620000)),IF(J1355&lt;=1320000,950000,IF(J1355&lt;=3360000,880000,IF(J1355&lt;=4890000,680000,IF(J1355&lt;=6550000,630000,580000))))))</f>
        <v/>
      </c>
      <c r="L1355" s="16">
        <f>IF(D1355=1,IF(J1355&lt;=9000000,380000,IF(J1355&lt;=9500000,260000,IF(J1355&lt;=10000000,130000,0))),0)</f>
        <v/>
      </c>
      <c r="M1355" s="16">
        <f>IF(D1355=1,IF(J1355&lt;=9000000,330000,IF(J1355&lt;=9500000,220000,IF(J1355&lt;=10000000,110000,0))),0)</f>
        <v/>
      </c>
      <c r="N1355" s="16">
        <f>IF(D1355=1,IF(J1355&lt;=9000000,50000,IF(J1355&lt;=9500000,40000,IF(J1355&lt;=10000000,20000,0))),0)</f>
        <v/>
      </c>
      <c r="O1355" s="16">
        <f>MAX(0,ROUNDDOWN(J1355-G1355-K1355-L1355-E1355*380000-F1355*630000-H1355,-3))</f>
        <v/>
      </c>
      <c r="P1355" s="16">
        <f>MAX(0,ROUNDDOWN(J1355-G1355-430000-M1355-E1355*330000-F1355*450000-I1355,-3))</f>
        <v/>
      </c>
      <c r="Q1355" s="16">
        <f>50000+N1355+E1355*50000+F1355*180000</f>
        <v/>
      </c>
      <c r="R1355" s="16">
        <f>IF(P1355&lt;=2000000,MIN(Q1355,P1355),MAX(Q1355-(P1355-2000000),50000))*0.05</f>
        <v/>
      </c>
      <c r="S1355" s="16">
        <f>MAX(0,P1355*0.1-R1355)</f>
        <v/>
      </c>
      <c r="T1355" s="16">
        <f>Q1355+MAX(0,K1355-480000)</f>
        <v/>
      </c>
      <c r="U1355" s="16">
        <f>P1355-T1355</f>
        <v/>
      </c>
      <c r="V1355" s="17">
        <f>IF(U1355&lt;0,0,LOOKUP(U1355,{0,1950001,3300001,6950001,9000001,18000001,40000001},{0.05,0.1,0.2,0.23,0.33,0.4,0.45}))</f>
        <v/>
      </c>
      <c r="W1355" s="18">
        <f>IF(U1355&lt;0,0.9,0.9-V1355*1.021)</f>
        <v/>
      </c>
      <c r="X1355" s="16">
        <f>ROUNDDOWN(S1355*0.2/W1355+2000,0)</f>
        <v/>
      </c>
      <c r="Y1355" s="17">
        <f>IF(O1355&lt;=0,0,LOOKUP(O1355,{0,1950001,3300001,6950001,9000001,18000001,40000001},{0.05,0.1,0.2,0.23,0.33,0.4,0.45}))</f>
        <v/>
      </c>
    </row>
    <row r="1356">
      <c r="A1356" t="inlineStr">
        <is>
          <t>1万円刻み</t>
        </is>
      </c>
      <c r="B1356" s="16">
        <f>'3_1万円刻み'!$A$218</f>
        <v/>
      </c>
      <c r="C1356" t="n">
        <v>2026</v>
      </c>
      <c r="D1356" t="n">
        <v>1</v>
      </c>
      <c r="E1356" t="n">
        <v>0</v>
      </c>
      <c r="F1356" t="n">
        <v>0</v>
      </c>
      <c r="G1356" s="16">
        <f>ROUND(MIN(B1356/12,650000)*12*0.0915+MIN(B1356/12,1390000)*12*(0.0504+0)+B1356*0.005,0)</f>
        <v/>
      </c>
      <c r="H1356" t="n">
        <v>0</v>
      </c>
      <c r="I1356" t="n">
        <v>0</v>
      </c>
      <c r="J1356" s="16">
        <f>IF(C1356=2026,IF(B1356&lt;741000,0,IF(B1356&lt;2191000,B1356-740000,IF(B1356&lt;2193000,1451000,IF(B1356&lt;2196000,1453000,IF(B1356&lt;2200000,1456000,IF(B1356&lt;3600000,ROUNDDOWN(B1356/4,-3)*2.8-80000,IF(B1356&lt;6600000,ROUNDDOWN(B1356/4,-3)*3.2-440000,IF(B1356&lt;8500000,ROUNDDOWN(B1356*0.9,0)-1100000,B1356-1950000)))))))),IF(B1356&lt;651000,0,IF(B1356&lt;1900000,B1356-650000,IF(B1356&lt;3600000,ROUNDDOWN(B1356/4,-3)*2.8-80000,IF(B1356&lt;6600000,ROUNDDOWN(B1356/4,-3)*3.2-440000,IF(B1356&lt;8500000,ROUNDDOWN(B1356*0.9,0)-1100000,B1356-1950000))))))</f>
        <v/>
      </c>
      <c r="K1356" s="16">
        <f>IF(J1356&gt;23500000,NA(),IF(C1356=2026,IF(J1356&lt;=4890000,1040000,IF(J1356&lt;=6550000,670000,620000)),IF(J1356&lt;=1320000,950000,IF(J1356&lt;=3360000,880000,IF(J1356&lt;=4890000,680000,IF(J1356&lt;=6550000,630000,580000))))))</f>
        <v/>
      </c>
      <c r="L1356" s="16">
        <f>IF(D1356=1,IF(J1356&lt;=9000000,380000,IF(J1356&lt;=9500000,260000,IF(J1356&lt;=10000000,130000,0))),0)</f>
        <v/>
      </c>
      <c r="M1356" s="16">
        <f>IF(D1356=1,IF(J1356&lt;=9000000,330000,IF(J1356&lt;=9500000,220000,IF(J1356&lt;=10000000,110000,0))),0)</f>
        <v/>
      </c>
      <c r="N1356" s="16">
        <f>IF(D1356=1,IF(J1356&lt;=9000000,50000,IF(J1356&lt;=9500000,40000,IF(J1356&lt;=10000000,20000,0))),0)</f>
        <v/>
      </c>
      <c r="O1356" s="16">
        <f>MAX(0,ROUNDDOWN(J1356-G1356-K1356-L1356-E1356*380000-F1356*630000-H1356,-3))</f>
        <v/>
      </c>
      <c r="P1356" s="16">
        <f>MAX(0,ROUNDDOWN(J1356-G1356-430000-M1356-E1356*330000-F1356*450000-I1356,-3))</f>
        <v/>
      </c>
      <c r="Q1356" s="16">
        <f>50000+N1356+E1356*50000+F1356*180000</f>
        <v/>
      </c>
      <c r="R1356" s="16">
        <f>IF(P1356&lt;=2000000,MIN(Q1356,P1356),MAX(Q1356-(P1356-2000000),50000))*0.05</f>
        <v/>
      </c>
      <c r="S1356" s="16">
        <f>MAX(0,P1356*0.1-R1356)</f>
        <v/>
      </c>
      <c r="T1356" s="16">
        <f>Q1356+MAX(0,K1356-480000)</f>
        <v/>
      </c>
      <c r="U1356" s="16">
        <f>P1356-T1356</f>
        <v/>
      </c>
      <c r="V1356" s="17">
        <f>IF(U1356&lt;0,0,LOOKUP(U1356,{0,1950001,3300001,6950001,9000001,18000001,40000001},{0.05,0.1,0.2,0.23,0.33,0.4,0.45}))</f>
        <v/>
      </c>
      <c r="W1356" s="18">
        <f>IF(U1356&lt;0,0.9,0.9-V1356*1.021)</f>
        <v/>
      </c>
      <c r="X1356" s="16">
        <f>ROUNDDOWN(S1356*0.2/W1356+2000,0)</f>
        <v/>
      </c>
      <c r="Y1356" s="17">
        <f>IF(O1356&lt;=0,0,LOOKUP(O1356,{0,1950001,3300001,6950001,9000001,18000001,40000001},{0.05,0.1,0.2,0.23,0.33,0.4,0.45}))</f>
        <v/>
      </c>
    </row>
    <row r="1357">
      <c r="A1357" t="inlineStr">
        <is>
          <t>1万円刻み</t>
        </is>
      </c>
      <c r="B1357" s="16">
        <f>'3_1万円刻み'!$A$219</f>
        <v/>
      </c>
      <c r="C1357" t="n">
        <v>2025</v>
      </c>
      <c r="D1357" t="n">
        <v>0</v>
      </c>
      <c r="E1357" t="n">
        <v>0</v>
      </c>
      <c r="F1357" t="n">
        <v>0</v>
      </c>
      <c r="G1357" s="16">
        <f>ROUND(MIN(B1357/12,650000)*12*0.0915+MIN(B1357/12,1390000)*12*(0.0504+0)+B1357*0.005,0)</f>
        <v/>
      </c>
      <c r="H1357" t="n">
        <v>0</v>
      </c>
      <c r="I1357" t="n">
        <v>0</v>
      </c>
      <c r="J1357" s="16">
        <f>IF(C1357=2026,IF(B1357&lt;741000,0,IF(B1357&lt;2191000,B1357-740000,IF(B1357&lt;2193000,1451000,IF(B1357&lt;2196000,1453000,IF(B1357&lt;2200000,1456000,IF(B1357&lt;3600000,ROUNDDOWN(B1357/4,-3)*2.8-80000,IF(B1357&lt;6600000,ROUNDDOWN(B1357/4,-3)*3.2-440000,IF(B1357&lt;8500000,ROUNDDOWN(B1357*0.9,0)-1100000,B1357-1950000)))))))),IF(B1357&lt;651000,0,IF(B1357&lt;1900000,B1357-650000,IF(B1357&lt;3600000,ROUNDDOWN(B1357/4,-3)*2.8-80000,IF(B1357&lt;6600000,ROUNDDOWN(B1357/4,-3)*3.2-440000,IF(B1357&lt;8500000,ROUNDDOWN(B1357*0.9,0)-1100000,B1357-1950000))))))</f>
        <v/>
      </c>
      <c r="K1357" s="16">
        <f>IF(J1357&gt;23500000,NA(),IF(C1357=2026,IF(J1357&lt;=4890000,1040000,IF(J1357&lt;=6550000,670000,620000)),IF(J1357&lt;=1320000,950000,IF(J1357&lt;=3360000,880000,IF(J1357&lt;=4890000,680000,IF(J1357&lt;=6550000,630000,580000))))))</f>
        <v/>
      </c>
      <c r="L1357" s="16">
        <f>IF(D1357=1,IF(J1357&lt;=9000000,380000,IF(J1357&lt;=9500000,260000,IF(J1357&lt;=10000000,130000,0))),0)</f>
        <v/>
      </c>
      <c r="M1357" s="16">
        <f>IF(D1357=1,IF(J1357&lt;=9000000,330000,IF(J1357&lt;=9500000,220000,IF(J1357&lt;=10000000,110000,0))),0)</f>
        <v/>
      </c>
      <c r="N1357" s="16">
        <f>IF(D1357=1,IF(J1357&lt;=9000000,50000,IF(J1357&lt;=9500000,40000,IF(J1357&lt;=10000000,20000,0))),0)</f>
        <v/>
      </c>
      <c r="O1357" s="16">
        <f>MAX(0,ROUNDDOWN(J1357-G1357-K1357-L1357-E1357*380000-F1357*630000-H1357,-3))</f>
        <v/>
      </c>
      <c r="P1357" s="16">
        <f>MAX(0,ROUNDDOWN(J1357-G1357-430000-M1357-E1357*330000-F1357*450000-I1357,-3))</f>
        <v/>
      </c>
      <c r="Q1357" s="16">
        <f>50000+N1357+E1357*50000+F1357*180000</f>
        <v/>
      </c>
      <c r="R1357" s="16">
        <f>IF(P1357&lt;=2000000,MIN(Q1357,P1357),MAX(Q1357-(P1357-2000000),50000))*0.05</f>
        <v/>
      </c>
      <c r="S1357" s="16">
        <f>MAX(0,P1357*0.1-R1357)</f>
        <v/>
      </c>
      <c r="T1357" s="16">
        <f>Q1357+MAX(0,K1357-480000)</f>
        <v/>
      </c>
      <c r="U1357" s="16">
        <f>P1357-T1357</f>
        <v/>
      </c>
      <c r="V1357" s="17">
        <f>IF(U1357&lt;0,0,LOOKUP(U1357,{0,1950001,3300001,6950001,9000001,18000001,40000001},{0.05,0.1,0.2,0.23,0.33,0.4,0.45}))</f>
        <v/>
      </c>
      <c r="W1357" s="18">
        <f>IF(U1357&lt;0,0.9,0.9-V1357*1.021)</f>
        <v/>
      </c>
      <c r="X1357" s="16">
        <f>ROUNDDOWN(S1357*0.2/W1357+2000,0)</f>
        <v/>
      </c>
      <c r="Y1357" s="17">
        <f>IF(O1357&lt;=0,0,LOOKUP(O1357,{0,1950001,3300001,6950001,9000001,18000001,40000001},{0.05,0.1,0.2,0.23,0.33,0.4,0.45}))</f>
        <v/>
      </c>
    </row>
    <row r="1358">
      <c r="A1358" t="inlineStr">
        <is>
          <t>1万円刻み</t>
        </is>
      </c>
      <c r="B1358" s="16">
        <f>'3_1万円刻み'!$A$219</f>
        <v/>
      </c>
      <c r="C1358" t="n">
        <v>2026</v>
      </c>
      <c r="D1358" t="n">
        <v>0</v>
      </c>
      <c r="E1358" t="n">
        <v>0</v>
      </c>
      <c r="F1358" t="n">
        <v>0</v>
      </c>
      <c r="G1358" s="16">
        <f>ROUND(MIN(B1358/12,650000)*12*0.0915+MIN(B1358/12,1390000)*12*(0.0504+0)+B1358*0.005,0)</f>
        <v/>
      </c>
      <c r="H1358" t="n">
        <v>0</v>
      </c>
      <c r="I1358" t="n">
        <v>0</v>
      </c>
      <c r="J1358" s="16">
        <f>IF(C1358=2026,IF(B1358&lt;741000,0,IF(B1358&lt;2191000,B1358-740000,IF(B1358&lt;2193000,1451000,IF(B1358&lt;2196000,1453000,IF(B1358&lt;2200000,1456000,IF(B1358&lt;3600000,ROUNDDOWN(B1358/4,-3)*2.8-80000,IF(B1358&lt;6600000,ROUNDDOWN(B1358/4,-3)*3.2-440000,IF(B1358&lt;8500000,ROUNDDOWN(B1358*0.9,0)-1100000,B1358-1950000)))))))),IF(B1358&lt;651000,0,IF(B1358&lt;1900000,B1358-650000,IF(B1358&lt;3600000,ROUNDDOWN(B1358/4,-3)*2.8-80000,IF(B1358&lt;6600000,ROUNDDOWN(B1358/4,-3)*3.2-440000,IF(B1358&lt;8500000,ROUNDDOWN(B1358*0.9,0)-1100000,B1358-1950000))))))</f>
        <v/>
      </c>
      <c r="K1358" s="16">
        <f>IF(J1358&gt;23500000,NA(),IF(C1358=2026,IF(J1358&lt;=4890000,1040000,IF(J1358&lt;=6550000,670000,620000)),IF(J1358&lt;=1320000,950000,IF(J1358&lt;=3360000,880000,IF(J1358&lt;=4890000,680000,IF(J1358&lt;=6550000,630000,580000))))))</f>
        <v/>
      </c>
      <c r="L1358" s="16">
        <f>IF(D1358=1,IF(J1358&lt;=9000000,380000,IF(J1358&lt;=9500000,260000,IF(J1358&lt;=10000000,130000,0))),0)</f>
        <v/>
      </c>
      <c r="M1358" s="16">
        <f>IF(D1358=1,IF(J1358&lt;=9000000,330000,IF(J1358&lt;=9500000,220000,IF(J1358&lt;=10000000,110000,0))),0)</f>
        <v/>
      </c>
      <c r="N1358" s="16">
        <f>IF(D1358=1,IF(J1358&lt;=9000000,50000,IF(J1358&lt;=9500000,40000,IF(J1358&lt;=10000000,20000,0))),0)</f>
        <v/>
      </c>
      <c r="O1358" s="16">
        <f>MAX(0,ROUNDDOWN(J1358-G1358-K1358-L1358-E1358*380000-F1358*630000-H1358,-3))</f>
        <v/>
      </c>
      <c r="P1358" s="16">
        <f>MAX(0,ROUNDDOWN(J1358-G1358-430000-M1358-E1358*330000-F1358*450000-I1358,-3))</f>
        <v/>
      </c>
      <c r="Q1358" s="16">
        <f>50000+N1358+E1358*50000+F1358*180000</f>
        <v/>
      </c>
      <c r="R1358" s="16">
        <f>IF(P1358&lt;=2000000,MIN(Q1358,P1358),MAX(Q1358-(P1358-2000000),50000))*0.05</f>
        <v/>
      </c>
      <c r="S1358" s="16">
        <f>MAX(0,P1358*0.1-R1358)</f>
        <v/>
      </c>
      <c r="T1358" s="16">
        <f>Q1358+MAX(0,K1358-480000)</f>
        <v/>
      </c>
      <c r="U1358" s="16">
        <f>P1358-T1358</f>
        <v/>
      </c>
      <c r="V1358" s="17">
        <f>IF(U1358&lt;0,0,LOOKUP(U1358,{0,1950001,3300001,6950001,9000001,18000001,40000001},{0.05,0.1,0.2,0.23,0.33,0.4,0.45}))</f>
        <v/>
      </c>
      <c r="W1358" s="18">
        <f>IF(U1358&lt;0,0.9,0.9-V1358*1.021)</f>
        <v/>
      </c>
      <c r="X1358" s="16">
        <f>ROUNDDOWN(S1358*0.2/W1358+2000,0)</f>
        <v/>
      </c>
      <c r="Y1358" s="17">
        <f>IF(O1358&lt;=0,0,LOOKUP(O1358,{0,1950001,3300001,6950001,9000001,18000001,40000001},{0.05,0.1,0.2,0.23,0.33,0.4,0.45}))</f>
        <v/>
      </c>
    </row>
    <row r="1359">
      <c r="A1359" t="inlineStr">
        <is>
          <t>1万円刻み</t>
        </is>
      </c>
      <c r="B1359" s="16">
        <f>'3_1万円刻み'!$A$219</f>
        <v/>
      </c>
      <c r="C1359" t="n">
        <v>2025</v>
      </c>
      <c r="D1359" t="n">
        <v>1</v>
      </c>
      <c r="E1359" t="n">
        <v>0</v>
      </c>
      <c r="F1359" t="n">
        <v>0</v>
      </c>
      <c r="G1359" s="16">
        <f>ROUND(MIN(B1359/12,650000)*12*0.0915+MIN(B1359/12,1390000)*12*(0.0504+0)+B1359*0.005,0)</f>
        <v/>
      </c>
      <c r="H1359" t="n">
        <v>0</v>
      </c>
      <c r="I1359" t="n">
        <v>0</v>
      </c>
      <c r="J1359" s="16">
        <f>IF(C1359=2026,IF(B1359&lt;741000,0,IF(B1359&lt;2191000,B1359-740000,IF(B1359&lt;2193000,1451000,IF(B1359&lt;2196000,1453000,IF(B1359&lt;2200000,1456000,IF(B1359&lt;3600000,ROUNDDOWN(B1359/4,-3)*2.8-80000,IF(B1359&lt;6600000,ROUNDDOWN(B1359/4,-3)*3.2-440000,IF(B1359&lt;8500000,ROUNDDOWN(B1359*0.9,0)-1100000,B1359-1950000)))))))),IF(B1359&lt;651000,0,IF(B1359&lt;1900000,B1359-650000,IF(B1359&lt;3600000,ROUNDDOWN(B1359/4,-3)*2.8-80000,IF(B1359&lt;6600000,ROUNDDOWN(B1359/4,-3)*3.2-440000,IF(B1359&lt;8500000,ROUNDDOWN(B1359*0.9,0)-1100000,B1359-1950000))))))</f>
        <v/>
      </c>
      <c r="K1359" s="16">
        <f>IF(J1359&gt;23500000,NA(),IF(C1359=2026,IF(J1359&lt;=4890000,1040000,IF(J1359&lt;=6550000,670000,620000)),IF(J1359&lt;=1320000,950000,IF(J1359&lt;=3360000,880000,IF(J1359&lt;=4890000,680000,IF(J1359&lt;=6550000,630000,580000))))))</f>
        <v/>
      </c>
      <c r="L1359" s="16">
        <f>IF(D1359=1,IF(J1359&lt;=9000000,380000,IF(J1359&lt;=9500000,260000,IF(J1359&lt;=10000000,130000,0))),0)</f>
        <v/>
      </c>
      <c r="M1359" s="16">
        <f>IF(D1359=1,IF(J1359&lt;=9000000,330000,IF(J1359&lt;=9500000,220000,IF(J1359&lt;=10000000,110000,0))),0)</f>
        <v/>
      </c>
      <c r="N1359" s="16">
        <f>IF(D1359=1,IF(J1359&lt;=9000000,50000,IF(J1359&lt;=9500000,40000,IF(J1359&lt;=10000000,20000,0))),0)</f>
        <v/>
      </c>
      <c r="O1359" s="16">
        <f>MAX(0,ROUNDDOWN(J1359-G1359-K1359-L1359-E1359*380000-F1359*630000-H1359,-3))</f>
        <v/>
      </c>
      <c r="P1359" s="16">
        <f>MAX(0,ROUNDDOWN(J1359-G1359-430000-M1359-E1359*330000-F1359*450000-I1359,-3))</f>
        <v/>
      </c>
      <c r="Q1359" s="16">
        <f>50000+N1359+E1359*50000+F1359*180000</f>
        <v/>
      </c>
      <c r="R1359" s="16">
        <f>IF(P1359&lt;=2000000,MIN(Q1359,P1359),MAX(Q1359-(P1359-2000000),50000))*0.05</f>
        <v/>
      </c>
      <c r="S1359" s="16">
        <f>MAX(0,P1359*0.1-R1359)</f>
        <v/>
      </c>
      <c r="T1359" s="16">
        <f>Q1359+MAX(0,K1359-480000)</f>
        <v/>
      </c>
      <c r="U1359" s="16">
        <f>P1359-T1359</f>
        <v/>
      </c>
      <c r="V1359" s="17">
        <f>IF(U1359&lt;0,0,LOOKUP(U1359,{0,1950001,3300001,6950001,9000001,18000001,40000001},{0.05,0.1,0.2,0.23,0.33,0.4,0.45}))</f>
        <v/>
      </c>
      <c r="W1359" s="18">
        <f>IF(U1359&lt;0,0.9,0.9-V1359*1.021)</f>
        <v/>
      </c>
      <c r="X1359" s="16">
        <f>ROUNDDOWN(S1359*0.2/W1359+2000,0)</f>
        <v/>
      </c>
      <c r="Y1359" s="17">
        <f>IF(O1359&lt;=0,0,LOOKUP(O1359,{0,1950001,3300001,6950001,9000001,18000001,40000001},{0.05,0.1,0.2,0.23,0.33,0.4,0.45}))</f>
        <v/>
      </c>
    </row>
    <row r="1360">
      <c r="A1360" t="inlineStr">
        <is>
          <t>1万円刻み</t>
        </is>
      </c>
      <c r="B1360" s="16">
        <f>'3_1万円刻み'!$A$219</f>
        <v/>
      </c>
      <c r="C1360" t="n">
        <v>2026</v>
      </c>
      <c r="D1360" t="n">
        <v>1</v>
      </c>
      <c r="E1360" t="n">
        <v>0</v>
      </c>
      <c r="F1360" t="n">
        <v>0</v>
      </c>
      <c r="G1360" s="16">
        <f>ROUND(MIN(B1360/12,650000)*12*0.0915+MIN(B1360/12,1390000)*12*(0.0504+0)+B1360*0.005,0)</f>
        <v/>
      </c>
      <c r="H1360" t="n">
        <v>0</v>
      </c>
      <c r="I1360" t="n">
        <v>0</v>
      </c>
      <c r="J1360" s="16">
        <f>IF(C1360=2026,IF(B1360&lt;741000,0,IF(B1360&lt;2191000,B1360-740000,IF(B1360&lt;2193000,1451000,IF(B1360&lt;2196000,1453000,IF(B1360&lt;2200000,1456000,IF(B1360&lt;3600000,ROUNDDOWN(B1360/4,-3)*2.8-80000,IF(B1360&lt;6600000,ROUNDDOWN(B1360/4,-3)*3.2-440000,IF(B1360&lt;8500000,ROUNDDOWN(B1360*0.9,0)-1100000,B1360-1950000)))))))),IF(B1360&lt;651000,0,IF(B1360&lt;1900000,B1360-650000,IF(B1360&lt;3600000,ROUNDDOWN(B1360/4,-3)*2.8-80000,IF(B1360&lt;6600000,ROUNDDOWN(B1360/4,-3)*3.2-440000,IF(B1360&lt;8500000,ROUNDDOWN(B1360*0.9,0)-1100000,B1360-1950000))))))</f>
        <v/>
      </c>
      <c r="K1360" s="16">
        <f>IF(J1360&gt;23500000,NA(),IF(C1360=2026,IF(J1360&lt;=4890000,1040000,IF(J1360&lt;=6550000,670000,620000)),IF(J1360&lt;=1320000,950000,IF(J1360&lt;=3360000,880000,IF(J1360&lt;=4890000,680000,IF(J1360&lt;=6550000,630000,580000))))))</f>
        <v/>
      </c>
      <c r="L1360" s="16">
        <f>IF(D1360=1,IF(J1360&lt;=9000000,380000,IF(J1360&lt;=9500000,260000,IF(J1360&lt;=10000000,130000,0))),0)</f>
        <v/>
      </c>
      <c r="M1360" s="16">
        <f>IF(D1360=1,IF(J1360&lt;=9000000,330000,IF(J1360&lt;=9500000,220000,IF(J1360&lt;=10000000,110000,0))),0)</f>
        <v/>
      </c>
      <c r="N1360" s="16">
        <f>IF(D1360=1,IF(J1360&lt;=9000000,50000,IF(J1360&lt;=9500000,40000,IF(J1360&lt;=10000000,20000,0))),0)</f>
        <v/>
      </c>
      <c r="O1360" s="16">
        <f>MAX(0,ROUNDDOWN(J1360-G1360-K1360-L1360-E1360*380000-F1360*630000-H1360,-3))</f>
        <v/>
      </c>
      <c r="P1360" s="16">
        <f>MAX(0,ROUNDDOWN(J1360-G1360-430000-M1360-E1360*330000-F1360*450000-I1360,-3))</f>
        <v/>
      </c>
      <c r="Q1360" s="16">
        <f>50000+N1360+E1360*50000+F1360*180000</f>
        <v/>
      </c>
      <c r="R1360" s="16">
        <f>IF(P1360&lt;=2000000,MIN(Q1360,P1360),MAX(Q1360-(P1360-2000000),50000))*0.05</f>
        <v/>
      </c>
      <c r="S1360" s="16">
        <f>MAX(0,P1360*0.1-R1360)</f>
        <v/>
      </c>
      <c r="T1360" s="16">
        <f>Q1360+MAX(0,K1360-480000)</f>
        <v/>
      </c>
      <c r="U1360" s="16">
        <f>P1360-T1360</f>
        <v/>
      </c>
      <c r="V1360" s="17">
        <f>IF(U1360&lt;0,0,LOOKUP(U1360,{0,1950001,3300001,6950001,9000001,18000001,40000001},{0.05,0.1,0.2,0.23,0.33,0.4,0.45}))</f>
        <v/>
      </c>
      <c r="W1360" s="18">
        <f>IF(U1360&lt;0,0.9,0.9-V1360*1.021)</f>
        <v/>
      </c>
      <c r="X1360" s="16">
        <f>ROUNDDOWN(S1360*0.2/W1360+2000,0)</f>
        <v/>
      </c>
      <c r="Y1360" s="17">
        <f>IF(O1360&lt;=0,0,LOOKUP(O1360,{0,1950001,3300001,6950001,9000001,18000001,40000001},{0.05,0.1,0.2,0.23,0.33,0.4,0.45}))</f>
        <v/>
      </c>
    </row>
    <row r="1361">
      <c r="A1361" t="inlineStr">
        <is>
          <t>1万円刻み</t>
        </is>
      </c>
      <c r="B1361" s="16">
        <f>'3_1万円刻み'!$A$220</f>
        <v/>
      </c>
      <c r="C1361" t="n">
        <v>2025</v>
      </c>
      <c r="D1361" t="n">
        <v>0</v>
      </c>
      <c r="E1361" t="n">
        <v>0</v>
      </c>
      <c r="F1361" t="n">
        <v>0</v>
      </c>
      <c r="G1361" s="16">
        <f>ROUND(MIN(B1361/12,650000)*12*0.0915+MIN(B1361/12,1390000)*12*(0.0504+0)+B1361*0.005,0)</f>
        <v/>
      </c>
      <c r="H1361" t="n">
        <v>0</v>
      </c>
      <c r="I1361" t="n">
        <v>0</v>
      </c>
      <c r="J1361" s="16">
        <f>IF(C1361=2026,IF(B1361&lt;741000,0,IF(B1361&lt;2191000,B1361-740000,IF(B1361&lt;2193000,1451000,IF(B1361&lt;2196000,1453000,IF(B1361&lt;2200000,1456000,IF(B1361&lt;3600000,ROUNDDOWN(B1361/4,-3)*2.8-80000,IF(B1361&lt;6600000,ROUNDDOWN(B1361/4,-3)*3.2-440000,IF(B1361&lt;8500000,ROUNDDOWN(B1361*0.9,0)-1100000,B1361-1950000)))))))),IF(B1361&lt;651000,0,IF(B1361&lt;1900000,B1361-650000,IF(B1361&lt;3600000,ROUNDDOWN(B1361/4,-3)*2.8-80000,IF(B1361&lt;6600000,ROUNDDOWN(B1361/4,-3)*3.2-440000,IF(B1361&lt;8500000,ROUNDDOWN(B1361*0.9,0)-1100000,B1361-1950000))))))</f>
        <v/>
      </c>
      <c r="K1361" s="16">
        <f>IF(J1361&gt;23500000,NA(),IF(C1361=2026,IF(J1361&lt;=4890000,1040000,IF(J1361&lt;=6550000,670000,620000)),IF(J1361&lt;=1320000,950000,IF(J1361&lt;=3360000,880000,IF(J1361&lt;=4890000,680000,IF(J1361&lt;=6550000,630000,580000))))))</f>
        <v/>
      </c>
      <c r="L1361" s="16">
        <f>IF(D1361=1,IF(J1361&lt;=9000000,380000,IF(J1361&lt;=9500000,260000,IF(J1361&lt;=10000000,130000,0))),0)</f>
        <v/>
      </c>
      <c r="M1361" s="16">
        <f>IF(D1361=1,IF(J1361&lt;=9000000,330000,IF(J1361&lt;=9500000,220000,IF(J1361&lt;=10000000,110000,0))),0)</f>
        <v/>
      </c>
      <c r="N1361" s="16">
        <f>IF(D1361=1,IF(J1361&lt;=9000000,50000,IF(J1361&lt;=9500000,40000,IF(J1361&lt;=10000000,20000,0))),0)</f>
        <v/>
      </c>
      <c r="O1361" s="16">
        <f>MAX(0,ROUNDDOWN(J1361-G1361-K1361-L1361-E1361*380000-F1361*630000-H1361,-3))</f>
        <v/>
      </c>
      <c r="P1361" s="16">
        <f>MAX(0,ROUNDDOWN(J1361-G1361-430000-M1361-E1361*330000-F1361*450000-I1361,-3))</f>
        <v/>
      </c>
      <c r="Q1361" s="16">
        <f>50000+N1361+E1361*50000+F1361*180000</f>
        <v/>
      </c>
      <c r="R1361" s="16">
        <f>IF(P1361&lt;=2000000,MIN(Q1361,P1361),MAX(Q1361-(P1361-2000000),50000))*0.05</f>
        <v/>
      </c>
      <c r="S1361" s="16">
        <f>MAX(0,P1361*0.1-R1361)</f>
        <v/>
      </c>
      <c r="T1361" s="16">
        <f>Q1361+MAX(0,K1361-480000)</f>
        <v/>
      </c>
      <c r="U1361" s="16">
        <f>P1361-T1361</f>
        <v/>
      </c>
      <c r="V1361" s="17">
        <f>IF(U1361&lt;0,0,LOOKUP(U1361,{0,1950001,3300001,6950001,9000001,18000001,40000001},{0.05,0.1,0.2,0.23,0.33,0.4,0.45}))</f>
        <v/>
      </c>
      <c r="W1361" s="18">
        <f>IF(U1361&lt;0,0.9,0.9-V1361*1.021)</f>
        <v/>
      </c>
      <c r="X1361" s="16">
        <f>ROUNDDOWN(S1361*0.2/W1361+2000,0)</f>
        <v/>
      </c>
      <c r="Y1361" s="17">
        <f>IF(O1361&lt;=0,0,LOOKUP(O1361,{0,1950001,3300001,6950001,9000001,18000001,40000001},{0.05,0.1,0.2,0.23,0.33,0.4,0.45}))</f>
        <v/>
      </c>
    </row>
    <row r="1362">
      <c r="A1362" t="inlineStr">
        <is>
          <t>1万円刻み</t>
        </is>
      </c>
      <c r="B1362" s="16">
        <f>'3_1万円刻み'!$A$220</f>
        <v/>
      </c>
      <c r="C1362" t="n">
        <v>2026</v>
      </c>
      <c r="D1362" t="n">
        <v>0</v>
      </c>
      <c r="E1362" t="n">
        <v>0</v>
      </c>
      <c r="F1362" t="n">
        <v>0</v>
      </c>
      <c r="G1362" s="16">
        <f>ROUND(MIN(B1362/12,650000)*12*0.0915+MIN(B1362/12,1390000)*12*(0.0504+0)+B1362*0.005,0)</f>
        <v/>
      </c>
      <c r="H1362" t="n">
        <v>0</v>
      </c>
      <c r="I1362" t="n">
        <v>0</v>
      </c>
      <c r="J1362" s="16">
        <f>IF(C1362=2026,IF(B1362&lt;741000,0,IF(B1362&lt;2191000,B1362-740000,IF(B1362&lt;2193000,1451000,IF(B1362&lt;2196000,1453000,IF(B1362&lt;2200000,1456000,IF(B1362&lt;3600000,ROUNDDOWN(B1362/4,-3)*2.8-80000,IF(B1362&lt;6600000,ROUNDDOWN(B1362/4,-3)*3.2-440000,IF(B1362&lt;8500000,ROUNDDOWN(B1362*0.9,0)-1100000,B1362-1950000)))))))),IF(B1362&lt;651000,0,IF(B1362&lt;1900000,B1362-650000,IF(B1362&lt;3600000,ROUNDDOWN(B1362/4,-3)*2.8-80000,IF(B1362&lt;6600000,ROUNDDOWN(B1362/4,-3)*3.2-440000,IF(B1362&lt;8500000,ROUNDDOWN(B1362*0.9,0)-1100000,B1362-1950000))))))</f>
        <v/>
      </c>
      <c r="K1362" s="16">
        <f>IF(J1362&gt;23500000,NA(),IF(C1362=2026,IF(J1362&lt;=4890000,1040000,IF(J1362&lt;=6550000,670000,620000)),IF(J1362&lt;=1320000,950000,IF(J1362&lt;=3360000,880000,IF(J1362&lt;=4890000,680000,IF(J1362&lt;=6550000,630000,580000))))))</f>
        <v/>
      </c>
      <c r="L1362" s="16">
        <f>IF(D1362=1,IF(J1362&lt;=9000000,380000,IF(J1362&lt;=9500000,260000,IF(J1362&lt;=10000000,130000,0))),0)</f>
        <v/>
      </c>
      <c r="M1362" s="16">
        <f>IF(D1362=1,IF(J1362&lt;=9000000,330000,IF(J1362&lt;=9500000,220000,IF(J1362&lt;=10000000,110000,0))),0)</f>
        <v/>
      </c>
      <c r="N1362" s="16">
        <f>IF(D1362=1,IF(J1362&lt;=9000000,50000,IF(J1362&lt;=9500000,40000,IF(J1362&lt;=10000000,20000,0))),0)</f>
        <v/>
      </c>
      <c r="O1362" s="16">
        <f>MAX(0,ROUNDDOWN(J1362-G1362-K1362-L1362-E1362*380000-F1362*630000-H1362,-3))</f>
        <v/>
      </c>
      <c r="P1362" s="16">
        <f>MAX(0,ROUNDDOWN(J1362-G1362-430000-M1362-E1362*330000-F1362*450000-I1362,-3))</f>
        <v/>
      </c>
      <c r="Q1362" s="16">
        <f>50000+N1362+E1362*50000+F1362*180000</f>
        <v/>
      </c>
      <c r="R1362" s="16">
        <f>IF(P1362&lt;=2000000,MIN(Q1362,P1362),MAX(Q1362-(P1362-2000000),50000))*0.05</f>
        <v/>
      </c>
      <c r="S1362" s="16">
        <f>MAX(0,P1362*0.1-R1362)</f>
        <v/>
      </c>
      <c r="T1362" s="16">
        <f>Q1362+MAX(0,K1362-480000)</f>
        <v/>
      </c>
      <c r="U1362" s="16">
        <f>P1362-T1362</f>
        <v/>
      </c>
      <c r="V1362" s="17">
        <f>IF(U1362&lt;0,0,LOOKUP(U1362,{0,1950001,3300001,6950001,9000001,18000001,40000001},{0.05,0.1,0.2,0.23,0.33,0.4,0.45}))</f>
        <v/>
      </c>
      <c r="W1362" s="18">
        <f>IF(U1362&lt;0,0.9,0.9-V1362*1.021)</f>
        <v/>
      </c>
      <c r="X1362" s="16">
        <f>ROUNDDOWN(S1362*0.2/W1362+2000,0)</f>
        <v/>
      </c>
      <c r="Y1362" s="17">
        <f>IF(O1362&lt;=0,0,LOOKUP(O1362,{0,1950001,3300001,6950001,9000001,18000001,40000001},{0.05,0.1,0.2,0.23,0.33,0.4,0.45}))</f>
        <v/>
      </c>
    </row>
    <row r="1363">
      <c r="A1363" t="inlineStr">
        <is>
          <t>1万円刻み</t>
        </is>
      </c>
      <c r="B1363" s="16">
        <f>'3_1万円刻み'!$A$220</f>
        <v/>
      </c>
      <c r="C1363" t="n">
        <v>2025</v>
      </c>
      <c r="D1363" t="n">
        <v>1</v>
      </c>
      <c r="E1363" t="n">
        <v>0</v>
      </c>
      <c r="F1363" t="n">
        <v>0</v>
      </c>
      <c r="G1363" s="16">
        <f>ROUND(MIN(B1363/12,650000)*12*0.0915+MIN(B1363/12,1390000)*12*(0.0504+0)+B1363*0.005,0)</f>
        <v/>
      </c>
      <c r="H1363" t="n">
        <v>0</v>
      </c>
      <c r="I1363" t="n">
        <v>0</v>
      </c>
      <c r="J1363" s="16">
        <f>IF(C1363=2026,IF(B1363&lt;741000,0,IF(B1363&lt;2191000,B1363-740000,IF(B1363&lt;2193000,1451000,IF(B1363&lt;2196000,1453000,IF(B1363&lt;2200000,1456000,IF(B1363&lt;3600000,ROUNDDOWN(B1363/4,-3)*2.8-80000,IF(B1363&lt;6600000,ROUNDDOWN(B1363/4,-3)*3.2-440000,IF(B1363&lt;8500000,ROUNDDOWN(B1363*0.9,0)-1100000,B1363-1950000)))))))),IF(B1363&lt;651000,0,IF(B1363&lt;1900000,B1363-650000,IF(B1363&lt;3600000,ROUNDDOWN(B1363/4,-3)*2.8-80000,IF(B1363&lt;6600000,ROUNDDOWN(B1363/4,-3)*3.2-440000,IF(B1363&lt;8500000,ROUNDDOWN(B1363*0.9,0)-1100000,B1363-1950000))))))</f>
        <v/>
      </c>
      <c r="K1363" s="16">
        <f>IF(J1363&gt;23500000,NA(),IF(C1363=2026,IF(J1363&lt;=4890000,1040000,IF(J1363&lt;=6550000,670000,620000)),IF(J1363&lt;=1320000,950000,IF(J1363&lt;=3360000,880000,IF(J1363&lt;=4890000,680000,IF(J1363&lt;=6550000,630000,580000))))))</f>
        <v/>
      </c>
      <c r="L1363" s="16">
        <f>IF(D1363=1,IF(J1363&lt;=9000000,380000,IF(J1363&lt;=9500000,260000,IF(J1363&lt;=10000000,130000,0))),0)</f>
        <v/>
      </c>
      <c r="M1363" s="16">
        <f>IF(D1363=1,IF(J1363&lt;=9000000,330000,IF(J1363&lt;=9500000,220000,IF(J1363&lt;=10000000,110000,0))),0)</f>
        <v/>
      </c>
      <c r="N1363" s="16">
        <f>IF(D1363=1,IF(J1363&lt;=9000000,50000,IF(J1363&lt;=9500000,40000,IF(J1363&lt;=10000000,20000,0))),0)</f>
        <v/>
      </c>
      <c r="O1363" s="16">
        <f>MAX(0,ROUNDDOWN(J1363-G1363-K1363-L1363-E1363*380000-F1363*630000-H1363,-3))</f>
        <v/>
      </c>
      <c r="P1363" s="16">
        <f>MAX(0,ROUNDDOWN(J1363-G1363-430000-M1363-E1363*330000-F1363*450000-I1363,-3))</f>
        <v/>
      </c>
      <c r="Q1363" s="16">
        <f>50000+N1363+E1363*50000+F1363*180000</f>
        <v/>
      </c>
      <c r="R1363" s="16">
        <f>IF(P1363&lt;=2000000,MIN(Q1363,P1363),MAX(Q1363-(P1363-2000000),50000))*0.05</f>
        <v/>
      </c>
      <c r="S1363" s="16">
        <f>MAX(0,P1363*0.1-R1363)</f>
        <v/>
      </c>
      <c r="T1363" s="16">
        <f>Q1363+MAX(0,K1363-480000)</f>
        <v/>
      </c>
      <c r="U1363" s="16">
        <f>P1363-T1363</f>
        <v/>
      </c>
      <c r="V1363" s="17">
        <f>IF(U1363&lt;0,0,LOOKUP(U1363,{0,1950001,3300001,6950001,9000001,18000001,40000001},{0.05,0.1,0.2,0.23,0.33,0.4,0.45}))</f>
        <v/>
      </c>
      <c r="W1363" s="18">
        <f>IF(U1363&lt;0,0.9,0.9-V1363*1.021)</f>
        <v/>
      </c>
      <c r="X1363" s="16">
        <f>ROUNDDOWN(S1363*0.2/W1363+2000,0)</f>
        <v/>
      </c>
      <c r="Y1363" s="17">
        <f>IF(O1363&lt;=0,0,LOOKUP(O1363,{0,1950001,3300001,6950001,9000001,18000001,40000001},{0.05,0.1,0.2,0.23,0.33,0.4,0.45}))</f>
        <v/>
      </c>
    </row>
    <row r="1364">
      <c r="A1364" t="inlineStr">
        <is>
          <t>1万円刻み</t>
        </is>
      </c>
      <c r="B1364" s="16">
        <f>'3_1万円刻み'!$A$220</f>
        <v/>
      </c>
      <c r="C1364" t="n">
        <v>2026</v>
      </c>
      <c r="D1364" t="n">
        <v>1</v>
      </c>
      <c r="E1364" t="n">
        <v>0</v>
      </c>
      <c r="F1364" t="n">
        <v>0</v>
      </c>
      <c r="G1364" s="16">
        <f>ROUND(MIN(B1364/12,650000)*12*0.0915+MIN(B1364/12,1390000)*12*(0.0504+0)+B1364*0.005,0)</f>
        <v/>
      </c>
      <c r="H1364" t="n">
        <v>0</v>
      </c>
      <c r="I1364" t="n">
        <v>0</v>
      </c>
      <c r="J1364" s="16">
        <f>IF(C1364=2026,IF(B1364&lt;741000,0,IF(B1364&lt;2191000,B1364-740000,IF(B1364&lt;2193000,1451000,IF(B1364&lt;2196000,1453000,IF(B1364&lt;2200000,1456000,IF(B1364&lt;3600000,ROUNDDOWN(B1364/4,-3)*2.8-80000,IF(B1364&lt;6600000,ROUNDDOWN(B1364/4,-3)*3.2-440000,IF(B1364&lt;8500000,ROUNDDOWN(B1364*0.9,0)-1100000,B1364-1950000)))))))),IF(B1364&lt;651000,0,IF(B1364&lt;1900000,B1364-650000,IF(B1364&lt;3600000,ROUNDDOWN(B1364/4,-3)*2.8-80000,IF(B1364&lt;6600000,ROUNDDOWN(B1364/4,-3)*3.2-440000,IF(B1364&lt;8500000,ROUNDDOWN(B1364*0.9,0)-1100000,B1364-1950000))))))</f>
        <v/>
      </c>
      <c r="K1364" s="16">
        <f>IF(J1364&gt;23500000,NA(),IF(C1364=2026,IF(J1364&lt;=4890000,1040000,IF(J1364&lt;=6550000,670000,620000)),IF(J1364&lt;=1320000,950000,IF(J1364&lt;=3360000,880000,IF(J1364&lt;=4890000,680000,IF(J1364&lt;=6550000,630000,580000))))))</f>
        <v/>
      </c>
      <c r="L1364" s="16">
        <f>IF(D1364=1,IF(J1364&lt;=9000000,380000,IF(J1364&lt;=9500000,260000,IF(J1364&lt;=10000000,130000,0))),0)</f>
        <v/>
      </c>
      <c r="M1364" s="16">
        <f>IF(D1364=1,IF(J1364&lt;=9000000,330000,IF(J1364&lt;=9500000,220000,IF(J1364&lt;=10000000,110000,0))),0)</f>
        <v/>
      </c>
      <c r="N1364" s="16">
        <f>IF(D1364=1,IF(J1364&lt;=9000000,50000,IF(J1364&lt;=9500000,40000,IF(J1364&lt;=10000000,20000,0))),0)</f>
        <v/>
      </c>
      <c r="O1364" s="16">
        <f>MAX(0,ROUNDDOWN(J1364-G1364-K1364-L1364-E1364*380000-F1364*630000-H1364,-3))</f>
        <v/>
      </c>
      <c r="P1364" s="16">
        <f>MAX(0,ROUNDDOWN(J1364-G1364-430000-M1364-E1364*330000-F1364*450000-I1364,-3))</f>
        <v/>
      </c>
      <c r="Q1364" s="16">
        <f>50000+N1364+E1364*50000+F1364*180000</f>
        <v/>
      </c>
      <c r="R1364" s="16">
        <f>IF(P1364&lt;=2000000,MIN(Q1364,P1364),MAX(Q1364-(P1364-2000000),50000))*0.05</f>
        <v/>
      </c>
      <c r="S1364" s="16">
        <f>MAX(0,P1364*0.1-R1364)</f>
        <v/>
      </c>
      <c r="T1364" s="16">
        <f>Q1364+MAX(0,K1364-480000)</f>
        <v/>
      </c>
      <c r="U1364" s="16">
        <f>P1364-T1364</f>
        <v/>
      </c>
      <c r="V1364" s="17">
        <f>IF(U1364&lt;0,0,LOOKUP(U1364,{0,1950001,3300001,6950001,9000001,18000001,40000001},{0.05,0.1,0.2,0.23,0.33,0.4,0.45}))</f>
        <v/>
      </c>
      <c r="W1364" s="18">
        <f>IF(U1364&lt;0,0.9,0.9-V1364*1.021)</f>
        <v/>
      </c>
      <c r="X1364" s="16">
        <f>ROUNDDOWN(S1364*0.2/W1364+2000,0)</f>
        <v/>
      </c>
      <c r="Y1364" s="17">
        <f>IF(O1364&lt;=0,0,LOOKUP(O1364,{0,1950001,3300001,6950001,9000001,18000001,40000001},{0.05,0.1,0.2,0.23,0.33,0.4,0.45}))</f>
        <v/>
      </c>
    </row>
    <row r="1365">
      <c r="A1365" t="inlineStr">
        <is>
          <t>1万円刻み</t>
        </is>
      </c>
      <c r="B1365" s="16">
        <f>'3_1万円刻み'!$A$221</f>
        <v/>
      </c>
      <c r="C1365" t="n">
        <v>2025</v>
      </c>
      <c r="D1365" t="n">
        <v>0</v>
      </c>
      <c r="E1365" t="n">
        <v>0</v>
      </c>
      <c r="F1365" t="n">
        <v>0</v>
      </c>
      <c r="G1365" s="16">
        <f>ROUND(MIN(B1365/12,650000)*12*0.0915+MIN(B1365/12,1390000)*12*(0.0504+0)+B1365*0.005,0)</f>
        <v/>
      </c>
      <c r="H1365" t="n">
        <v>0</v>
      </c>
      <c r="I1365" t="n">
        <v>0</v>
      </c>
      <c r="J1365" s="16">
        <f>IF(C1365=2026,IF(B1365&lt;741000,0,IF(B1365&lt;2191000,B1365-740000,IF(B1365&lt;2193000,1451000,IF(B1365&lt;2196000,1453000,IF(B1365&lt;2200000,1456000,IF(B1365&lt;3600000,ROUNDDOWN(B1365/4,-3)*2.8-80000,IF(B1365&lt;6600000,ROUNDDOWN(B1365/4,-3)*3.2-440000,IF(B1365&lt;8500000,ROUNDDOWN(B1365*0.9,0)-1100000,B1365-1950000)))))))),IF(B1365&lt;651000,0,IF(B1365&lt;1900000,B1365-650000,IF(B1365&lt;3600000,ROUNDDOWN(B1365/4,-3)*2.8-80000,IF(B1365&lt;6600000,ROUNDDOWN(B1365/4,-3)*3.2-440000,IF(B1365&lt;8500000,ROUNDDOWN(B1365*0.9,0)-1100000,B1365-1950000))))))</f>
        <v/>
      </c>
      <c r="K1365" s="16">
        <f>IF(J1365&gt;23500000,NA(),IF(C1365=2026,IF(J1365&lt;=4890000,1040000,IF(J1365&lt;=6550000,670000,620000)),IF(J1365&lt;=1320000,950000,IF(J1365&lt;=3360000,880000,IF(J1365&lt;=4890000,680000,IF(J1365&lt;=6550000,630000,580000))))))</f>
        <v/>
      </c>
      <c r="L1365" s="16">
        <f>IF(D1365=1,IF(J1365&lt;=9000000,380000,IF(J1365&lt;=9500000,260000,IF(J1365&lt;=10000000,130000,0))),0)</f>
        <v/>
      </c>
      <c r="M1365" s="16">
        <f>IF(D1365=1,IF(J1365&lt;=9000000,330000,IF(J1365&lt;=9500000,220000,IF(J1365&lt;=10000000,110000,0))),0)</f>
        <v/>
      </c>
      <c r="N1365" s="16">
        <f>IF(D1365=1,IF(J1365&lt;=9000000,50000,IF(J1365&lt;=9500000,40000,IF(J1365&lt;=10000000,20000,0))),0)</f>
        <v/>
      </c>
      <c r="O1365" s="16">
        <f>MAX(0,ROUNDDOWN(J1365-G1365-K1365-L1365-E1365*380000-F1365*630000-H1365,-3))</f>
        <v/>
      </c>
      <c r="P1365" s="16">
        <f>MAX(0,ROUNDDOWN(J1365-G1365-430000-M1365-E1365*330000-F1365*450000-I1365,-3))</f>
        <v/>
      </c>
      <c r="Q1365" s="16">
        <f>50000+N1365+E1365*50000+F1365*180000</f>
        <v/>
      </c>
      <c r="R1365" s="16">
        <f>IF(P1365&lt;=2000000,MIN(Q1365,P1365),MAX(Q1365-(P1365-2000000),50000))*0.05</f>
        <v/>
      </c>
      <c r="S1365" s="16">
        <f>MAX(0,P1365*0.1-R1365)</f>
        <v/>
      </c>
      <c r="T1365" s="16">
        <f>Q1365+MAX(0,K1365-480000)</f>
        <v/>
      </c>
      <c r="U1365" s="16">
        <f>P1365-T1365</f>
        <v/>
      </c>
      <c r="V1365" s="17">
        <f>IF(U1365&lt;0,0,LOOKUP(U1365,{0,1950001,3300001,6950001,9000001,18000001,40000001},{0.05,0.1,0.2,0.23,0.33,0.4,0.45}))</f>
        <v/>
      </c>
      <c r="W1365" s="18">
        <f>IF(U1365&lt;0,0.9,0.9-V1365*1.021)</f>
        <v/>
      </c>
      <c r="X1365" s="16">
        <f>ROUNDDOWN(S1365*0.2/W1365+2000,0)</f>
        <v/>
      </c>
      <c r="Y1365" s="17">
        <f>IF(O1365&lt;=0,0,LOOKUP(O1365,{0,1950001,3300001,6950001,9000001,18000001,40000001},{0.05,0.1,0.2,0.23,0.33,0.4,0.45}))</f>
        <v/>
      </c>
    </row>
    <row r="1366">
      <c r="A1366" t="inlineStr">
        <is>
          <t>1万円刻み</t>
        </is>
      </c>
      <c r="B1366" s="16">
        <f>'3_1万円刻み'!$A$221</f>
        <v/>
      </c>
      <c r="C1366" t="n">
        <v>2026</v>
      </c>
      <c r="D1366" t="n">
        <v>0</v>
      </c>
      <c r="E1366" t="n">
        <v>0</v>
      </c>
      <c r="F1366" t="n">
        <v>0</v>
      </c>
      <c r="G1366" s="16">
        <f>ROUND(MIN(B1366/12,650000)*12*0.0915+MIN(B1366/12,1390000)*12*(0.0504+0)+B1366*0.005,0)</f>
        <v/>
      </c>
      <c r="H1366" t="n">
        <v>0</v>
      </c>
      <c r="I1366" t="n">
        <v>0</v>
      </c>
      <c r="J1366" s="16">
        <f>IF(C1366=2026,IF(B1366&lt;741000,0,IF(B1366&lt;2191000,B1366-740000,IF(B1366&lt;2193000,1451000,IF(B1366&lt;2196000,1453000,IF(B1366&lt;2200000,1456000,IF(B1366&lt;3600000,ROUNDDOWN(B1366/4,-3)*2.8-80000,IF(B1366&lt;6600000,ROUNDDOWN(B1366/4,-3)*3.2-440000,IF(B1366&lt;8500000,ROUNDDOWN(B1366*0.9,0)-1100000,B1366-1950000)))))))),IF(B1366&lt;651000,0,IF(B1366&lt;1900000,B1366-650000,IF(B1366&lt;3600000,ROUNDDOWN(B1366/4,-3)*2.8-80000,IF(B1366&lt;6600000,ROUNDDOWN(B1366/4,-3)*3.2-440000,IF(B1366&lt;8500000,ROUNDDOWN(B1366*0.9,0)-1100000,B1366-1950000))))))</f>
        <v/>
      </c>
      <c r="K1366" s="16">
        <f>IF(J1366&gt;23500000,NA(),IF(C1366=2026,IF(J1366&lt;=4890000,1040000,IF(J1366&lt;=6550000,670000,620000)),IF(J1366&lt;=1320000,950000,IF(J1366&lt;=3360000,880000,IF(J1366&lt;=4890000,680000,IF(J1366&lt;=6550000,630000,580000))))))</f>
        <v/>
      </c>
      <c r="L1366" s="16">
        <f>IF(D1366=1,IF(J1366&lt;=9000000,380000,IF(J1366&lt;=9500000,260000,IF(J1366&lt;=10000000,130000,0))),0)</f>
        <v/>
      </c>
      <c r="M1366" s="16">
        <f>IF(D1366=1,IF(J1366&lt;=9000000,330000,IF(J1366&lt;=9500000,220000,IF(J1366&lt;=10000000,110000,0))),0)</f>
        <v/>
      </c>
      <c r="N1366" s="16">
        <f>IF(D1366=1,IF(J1366&lt;=9000000,50000,IF(J1366&lt;=9500000,40000,IF(J1366&lt;=10000000,20000,0))),0)</f>
        <v/>
      </c>
      <c r="O1366" s="16">
        <f>MAX(0,ROUNDDOWN(J1366-G1366-K1366-L1366-E1366*380000-F1366*630000-H1366,-3))</f>
        <v/>
      </c>
      <c r="P1366" s="16">
        <f>MAX(0,ROUNDDOWN(J1366-G1366-430000-M1366-E1366*330000-F1366*450000-I1366,-3))</f>
        <v/>
      </c>
      <c r="Q1366" s="16">
        <f>50000+N1366+E1366*50000+F1366*180000</f>
        <v/>
      </c>
      <c r="R1366" s="16">
        <f>IF(P1366&lt;=2000000,MIN(Q1366,P1366),MAX(Q1366-(P1366-2000000),50000))*0.05</f>
        <v/>
      </c>
      <c r="S1366" s="16">
        <f>MAX(0,P1366*0.1-R1366)</f>
        <v/>
      </c>
      <c r="T1366" s="16">
        <f>Q1366+MAX(0,K1366-480000)</f>
        <v/>
      </c>
      <c r="U1366" s="16">
        <f>P1366-T1366</f>
        <v/>
      </c>
      <c r="V1366" s="17">
        <f>IF(U1366&lt;0,0,LOOKUP(U1366,{0,1950001,3300001,6950001,9000001,18000001,40000001},{0.05,0.1,0.2,0.23,0.33,0.4,0.45}))</f>
        <v/>
      </c>
      <c r="W1366" s="18">
        <f>IF(U1366&lt;0,0.9,0.9-V1366*1.021)</f>
        <v/>
      </c>
      <c r="X1366" s="16">
        <f>ROUNDDOWN(S1366*0.2/W1366+2000,0)</f>
        <v/>
      </c>
      <c r="Y1366" s="17">
        <f>IF(O1366&lt;=0,0,LOOKUP(O1366,{0,1950001,3300001,6950001,9000001,18000001,40000001},{0.05,0.1,0.2,0.23,0.33,0.4,0.45}))</f>
        <v/>
      </c>
    </row>
    <row r="1367">
      <c r="A1367" t="inlineStr">
        <is>
          <t>1万円刻み</t>
        </is>
      </c>
      <c r="B1367" s="16">
        <f>'3_1万円刻み'!$A$221</f>
        <v/>
      </c>
      <c r="C1367" t="n">
        <v>2025</v>
      </c>
      <c r="D1367" t="n">
        <v>1</v>
      </c>
      <c r="E1367" t="n">
        <v>0</v>
      </c>
      <c r="F1367" t="n">
        <v>0</v>
      </c>
      <c r="G1367" s="16">
        <f>ROUND(MIN(B1367/12,650000)*12*0.0915+MIN(B1367/12,1390000)*12*(0.0504+0)+B1367*0.005,0)</f>
        <v/>
      </c>
      <c r="H1367" t="n">
        <v>0</v>
      </c>
      <c r="I1367" t="n">
        <v>0</v>
      </c>
      <c r="J1367" s="16">
        <f>IF(C1367=2026,IF(B1367&lt;741000,0,IF(B1367&lt;2191000,B1367-740000,IF(B1367&lt;2193000,1451000,IF(B1367&lt;2196000,1453000,IF(B1367&lt;2200000,1456000,IF(B1367&lt;3600000,ROUNDDOWN(B1367/4,-3)*2.8-80000,IF(B1367&lt;6600000,ROUNDDOWN(B1367/4,-3)*3.2-440000,IF(B1367&lt;8500000,ROUNDDOWN(B1367*0.9,0)-1100000,B1367-1950000)))))))),IF(B1367&lt;651000,0,IF(B1367&lt;1900000,B1367-650000,IF(B1367&lt;3600000,ROUNDDOWN(B1367/4,-3)*2.8-80000,IF(B1367&lt;6600000,ROUNDDOWN(B1367/4,-3)*3.2-440000,IF(B1367&lt;8500000,ROUNDDOWN(B1367*0.9,0)-1100000,B1367-1950000))))))</f>
        <v/>
      </c>
      <c r="K1367" s="16">
        <f>IF(J1367&gt;23500000,NA(),IF(C1367=2026,IF(J1367&lt;=4890000,1040000,IF(J1367&lt;=6550000,670000,620000)),IF(J1367&lt;=1320000,950000,IF(J1367&lt;=3360000,880000,IF(J1367&lt;=4890000,680000,IF(J1367&lt;=6550000,630000,580000))))))</f>
        <v/>
      </c>
      <c r="L1367" s="16">
        <f>IF(D1367=1,IF(J1367&lt;=9000000,380000,IF(J1367&lt;=9500000,260000,IF(J1367&lt;=10000000,130000,0))),0)</f>
        <v/>
      </c>
      <c r="M1367" s="16">
        <f>IF(D1367=1,IF(J1367&lt;=9000000,330000,IF(J1367&lt;=9500000,220000,IF(J1367&lt;=10000000,110000,0))),0)</f>
        <v/>
      </c>
      <c r="N1367" s="16">
        <f>IF(D1367=1,IF(J1367&lt;=9000000,50000,IF(J1367&lt;=9500000,40000,IF(J1367&lt;=10000000,20000,0))),0)</f>
        <v/>
      </c>
      <c r="O1367" s="16">
        <f>MAX(0,ROUNDDOWN(J1367-G1367-K1367-L1367-E1367*380000-F1367*630000-H1367,-3))</f>
        <v/>
      </c>
      <c r="P1367" s="16">
        <f>MAX(0,ROUNDDOWN(J1367-G1367-430000-M1367-E1367*330000-F1367*450000-I1367,-3))</f>
        <v/>
      </c>
      <c r="Q1367" s="16">
        <f>50000+N1367+E1367*50000+F1367*180000</f>
        <v/>
      </c>
      <c r="R1367" s="16">
        <f>IF(P1367&lt;=2000000,MIN(Q1367,P1367),MAX(Q1367-(P1367-2000000),50000))*0.05</f>
        <v/>
      </c>
      <c r="S1367" s="16">
        <f>MAX(0,P1367*0.1-R1367)</f>
        <v/>
      </c>
      <c r="T1367" s="16">
        <f>Q1367+MAX(0,K1367-480000)</f>
        <v/>
      </c>
      <c r="U1367" s="16">
        <f>P1367-T1367</f>
        <v/>
      </c>
      <c r="V1367" s="17">
        <f>IF(U1367&lt;0,0,LOOKUP(U1367,{0,1950001,3300001,6950001,9000001,18000001,40000001},{0.05,0.1,0.2,0.23,0.33,0.4,0.45}))</f>
        <v/>
      </c>
      <c r="W1367" s="18">
        <f>IF(U1367&lt;0,0.9,0.9-V1367*1.021)</f>
        <v/>
      </c>
      <c r="X1367" s="16">
        <f>ROUNDDOWN(S1367*0.2/W1367+2000,0)</f>
        <v/>
      </c>
      <c r="Y1367" s="17">
        <f>IF(O1367&lt;=0,0,LOOKUP(O1367,{0,1950001,3300001,6950001,9000001,18000001,40000001},{0.05,0.1,0.2,0.23,0.33,0.4,0.45}))</f>
        <v/>
      </c>
    </row>
    <row r="1368">
      <c r="A1368" t="inlineStr">
        <is>
          <t>1万円刻み</t>
        </is>
      </c>
      <c r="B1368" s="16">
        <f>'3_1万円刻み'!$A$221</f>
        <v/>
      </c>
      <c r="C1368" t="n">
        <v>2026</v>
      </c>
      <c r="D1368" t="n">
        <v>1</v>
      </c>
      <c r="E1368" t="n">
        <v>0</v>
      </c>
      <c r="F1368" t="n">
        <v>0</v>
      </c>
      <c r="G1368" s="16">
        <f>ROUND(MIN(B1368/12,650000)*12*0.0915+MIN(B1368/12,1390000)*12*(0.0504+0)+B1368*0.005,0)</f>
        <v/>
      </c>
      <c r="H1368" t="n">
        <v>0</v>
      </c>
      <c r="I1368" t="n">
        <v>0</v>
      </c>
      <c r="J1368" s="16">
        <f>IF(C1368=2026,IF(B1368&lt;741000,0,IF(B1368&lt;2191000,B1368-740000,IF(B1368&lt;2193000,1451000,IF(B1368&lt;2196000,1453000,IF(B1368&lt;2200000,1456000,IF(B1368&lt;3600000,ROUNDDOWN(B1368/4,-3)*2.8-80000,IF(B1368&lt;6600000,ROUNDDOWN(B1368/4,-3)*3.2-440000,IF(B1368&lt;8500000,ROUNDDOWN(B1368*0.9,0)-1100000,B1368-1950000)))))))),IF(B1368&lt;651000,0,IF(B1368&lt;1900000,B1368-650000,IF(B1368&lt;3600000,ROUNDDOWN(B1368/4,-3)*2.8-80000,IF(B1368&lt;6600000,ROUNDDOWN(B1368/4,-3)*3.2-440000,IF(B1368&lt;8500000,ROUNDDOWN(B1368*0.9,0)-1100000,B1368-1950000))))))</f>
        <v/>
      </c>
      <c r="K1368" s="16">
        <f>IF(J1368&gt;23500000,NA(),IF(C1368=2026,IF(J1368&lt;=4890000,1040000,IF(J1368&lt;=6550000,670000,620000)),IF(J1368&lt;=1320000,950000,IF(J1368&lt;=3360000,880000,IF(J1368&lt;=4890000,680000,IF(J1368&lt;=6550000,630000,580000))))))</f>
        <v/>
      </c>
      <c r="L1368" s="16">
        <f>IF(D1368=1,IF(J1368&lt;=9000000,380000,IF(J1368&lt;=9500000,260000,IF(J1368&lt;=10000000,130000,0))),0)</f>
        <v/>
      </c>
      <c r="M1368" s="16">
        <f>IF(D1368=1,IF(J1368&lt;=9000000,330000,IF(J1368&lt;=9500000,220000,IF(J1368&lt;=10000000,110000,0))),0)</f>
        <v/>
      </c>
      <c r="N1368" s="16">
        <f>IF(D1368=1,IF(J1368&lt;=9000000,50000,IF(J1368&lt;=9500000,40000,IF(J1368&lt;=10000000,20000,0))),0)</f>
        <v/>
      </c>
      <c r="O1368" s="16">
        <f>MAX(0,ROUNDDOWN(J1368-G1368-K1368-L1368-E1368*380000-F1368*630000-H1368,-3))</f>
        <v/>
      </c>
      <c r="P1368" s="16">
        <f>MAX(0,ROUNDDOWN(J1368-G1368-430000-M1368-E1368*330000-F1368*450000-I1368,-3))</f>
        <v/>
      </c>
      <c r="Q1368" s="16">
        <f>50000+N1368+E1368*50000+F1368*180000</f>
        <v/>
      </c>
      <c r="R1368" s="16">
        <f>IF(P1368&lt;=2000000,MIN(Q1368,P1368),MAX(Q1368-(P1368-2000000),50000))*0.05</f>
        <v/>
      </c>
      <c r="S1368" s="16">
        <f>MAX(0,P1368*0.1-R1368)</f>
        <v/>
      </c>
      <c r="T1368" s="16">
        <f>Q1368+MAX(0,K1368-480000)</f>
        <v/>
      </c>
      <c r="U1368" s="16">
        <f>P1368-T1368</f>
        <v/>
      </c>
      <c r="V1368" s="17">
        <f>IF(U1368&lt;0,0,LOOKUP(U1368,{0,1950001,3300001,6950001,9000001,18000001,40000001},{0.05,0.1,0.2,0.23,0.33,0.4,0.45}))</f>
        <v/>
      </c>
      <c r="W1368" s="18">
        <f>IF(U1368&lt;0,0.9,0.9-V1368*1.021)</f>
        <v/>
      </c>
      <c r="X1368" s="16">
        <f>ROUNDDOWN(S1368*0.2/W1368+2000,0)</f>
        <v/>
      </c>
      <c r="Y1368" s="17">
        <f>IF(O1368&lt;=0,0,LOOKUP(O1368,{0,1950001,3300001,6950001,9000001,18000001,40000001},{0.05,0.1,0.2,0.23,0.33,0.4,0.45}))</f>
        <v/>
      </c>
    </row>
    <row r="1369">
      <c r="A1369" t="inlineStr">
        <is>
          <t>1万円刻み</t>
        </is>
      </c>
      <c r="B1369" s="16">
        <f>'3_1万円刻み'!$A$222</f>
        <v/>
      </c>
      <c r="C1369" t="n">
        <v>2025</v>
      </c>
      <c r="D1369" t="n">
        <v>0</v>
      </c>
      <c r="E1369" t="n">
        <v>0</v>
      </c>
      <c r="F1369" t="n">
        <v>0</v>
      </c>
      <c r="G1369" s="16">
        <f>ROUND(MIN(B1369/12,650000)*12*0.0915+MIN(B1369/12,1390000)*12*(0.0504+0)+B1369*0.005,0)</f>
        <v/>
      </c>
      <c r="H1369" t="n">
        <v>0</v>
      </c>
      <c r="I1369" t="n">
        <v>0</v>
      </c>
      <c r="J1369" s="16">
        <f>IF(C1369=2026,IF(B1369&lt;741000,0,IF(B1369&lt;2191000,B1369-740000,IF(B1369&lt;2193000,1451000,IF(B1369&lt;2196000,1453000,IF(B1369&lt;2200000,1456000,IF(B1369&lt;3600000,ROUNDDOWN(B1369/4,-3)*2.8-80000,IF(B1369&lt;6600000,ROUNDDOWN(B1369/4,-3)*3.2-440000,IF(B1369&lt;8500000,ROUNDDOWN(B1369*0.9,0)-1100000,B1369-1950000)))))))),IF(B1369&lt;651000,0,IF(B1369&lt;1900000,B1369-650000,IF(B1369&lt;3600000,ROUNDDOWN(B1369/4,-3)*2.8-80000,IF(B1369&lt;6600000,ROUNDDOWN(B1369/4,-3)*3.2-440000,IF(B1369&lt;8500000,ROUNDDOWN(B1369*0.9,0)-1100000,B1369-1950000))))))</f>
        <v/>
      </c>
      <c r="K1369" s="16">
        <f>IF(J1369&gt;23500000,NA(),IF(C1369=2026,IF(J1369&lt;=4890000,1040000,IF(J1369&lt;=6550000,670000,620000)),IF(J1369&lt;=1320000,950000,IF(J1369&lt;=3360000,880000,IF(J1369&lt;=4890000,680000,IF(J1369&lt;=6550000,630000,580000))))))</f>
        <v/>
      </c>
      <c r="L1369" s="16">
        <f>IF(D1369=1,IF(J1369&lt;=9000000,380000,IF(J1369&lt;=9500000,260000,IF(J1369&lt;=10000000,130000,0))),0)</f>
        <v/>
      </c>
      <c r="M1369" s="16">
        <f>IF(D1369=1,IF(J1369&lt;=9000000,330000,IF(J1369&lt;=9500000,220000,IF(J1369&lt;=10000000,110000,0))),0)</f>
        <v/>
      </c>
      <c r="N1369" s="16">
        <f>IF(D1369=1,IF(J1369&lt;=9000000,50000,IF(J1369&lt;=9500000,40000,IF(J1369&lt;=10000000,20000,0))),0)</f>
        <v/>
      </c>
      <c r="O1369" s="16">
        <f>MAX(0,ROUNDDOWN(J1369-G1369-K1369-L1369-E1369*380000-F1369*630000-H1369,-3))</f>
        <v/>
      </c>
      <c r="P1369" s="16">
        <f>MAX(0,ROUNDDOWN(J1369-G1369-430000-M1369-E1369*330000-F1369*450000-I1369,-3))</f>
        <v/>
      </c>
      <c r="Q1369" s="16">
        <f>50000+N1369+E1369*50000+F1369*180000</f>
        <v/>
      </c>
      <c r="R1369" s="16">
        <f>IF(P1369&lt;=2000000,MIN(Q1369,P1369),MAX(Q1369-(P1369-2000000),50000))*0.05</f>
        <v/>
      </c>
      <c r="S1369" s="16">
        <f>MAX(0,P1369*0.1-R1369)</f>
        <v/>
      </c>
      <c r="T1369" s="16">
        <f>Q1369+MAX(0,K1369-480000)</f>
        <v/>
      </c>
      <c r="U1369" s="16">
        <f>P1369-T1369</f>
        <v/>
      </c>
      <c r="V1369" s="17">
        <f>IF(U1369&lt;0,0,LOOKUP(U1369,{0,1950001,3300001,6950001,9000001,18000001,40000001},{0.05,0.1,0.2,0.23,0.33,0.4,0.45}))</f>
        <v/>
      </c>
      <c r="W1369" s="18">
        <f>IF(U1369&lt;0,0.9,0.9-V1369*1.021)</f>
        <v/>
      </c>
      <c r="X1369" s="16">
        <f>ROUNDDOWN(S1369*0.2/W1369+2000,0)</f>
        <v/>
      </c>
      <c r="Y1369" s="17">
        <f>IF(O1369&lt;=0,0,LOOKUP(O1369,{0,1950001,3300001,6950001,9000001,18000001,40000001},{0.05,0.1,0.2,0.23,0.33,0.4,0.45}))</f>
        <v/>
      </c>
    </row>
    <row r="1370">
      <c r="A1370" t="inlineStr">
        <is>
          <t>1万円刻み</t>
        </is>
      </c>
      <c r="B1370" s="16">
        <f>'3_1万円刻み'!$A$222</f>
        <v/>
      </c>
      <c r="C1370" t="n">
        <v>2026</v>
      </c>
      <c r="D1370" t="n">
        <v>0</v>
      </c>
      <c r="E1370" t="n">
        <v>0</v>
      </c>
      <c r="F1370" t="n">
        <v>0</v>
      </c>
      <c r="G1370" s="16">
        <f>ROUND(MIN(B1370/12,650000)*12*0.0915+MIN(B1370/12,1390000)*12*(0.0504+0)+B1370*0.005,0)</f>
        <v/>
      </c>
      <c r="H1370" t="n">
        <v>0</v>
      </c>
      <c r="I1370" t="n">
        <v>0</v>
      </c>
      <c r="J1370" s="16">
        <f>IF(C1370=2026,IF(B1370&lt;741000,0,IF(B1370&lt;2191000,B1370-740000,IF(B1370&lt;2193000,1451000,IF(B1370&lt;2196000,1453000,IF(B1370&lt;2200000,1456000,IF(B1370&lt;3600000,ROUNDDOWN(B1370/4,-3)*2.8-80000,IF(B1370&lt;6600000,ROUNDDOWN(B1370/4,-3)*3.2-440000,IF(B1370&lt;8500000,ROUNDDOWN(B1370*0.9,0)-1100000,B1370-1950000)))))))),IF(B1370&lt;651000,0,IF(B1370&lt;1900000,B1370-650000,IF(B1370&lt;3600000,ROUNDDOWN(B1370/4,-3)*2.8-80000,IF(B1370&lt;6600000,ROUNDDOWN(B1370/4,-3)*3.2-440000,IF(B1370&lt;8500000,ROUNDDOWN(B1370*0.9,0)-1100000,B1370-1950000))))))</f>
        <v/>
      </c>
      <c r="K1370" s="16">
        <f>IF(J1370&gt;23500000,NA(),IF(C1370=2026,IF(J1370&lt;=4890000,1040000,IF(J1370&lt;=6550000,670000,620000)),IF(J1370&lt;=1320000,950000,IF(J1370&lt;=3360000,880000,IF(J1370&lt;=4890000,680000,IF(J1370&lt;=6550000,630000,580000))))))</f>
        <v/>
      </c>
      <c r="L1370" s="16">
        <f>IF(D1370=1,IF(J1370&lt;=9000000,380000,IF(J1370&lt;=9500000,260000,IF(J1370&lt;=10000000,130000,0))),0)</f>
        <v/>
      </c>
      <c r="M1370" s="16">
        <f>IF(D1370=1,IF(J1370&lt;=9000000,330000,IF(J1370&lt;=9500000,220000,IF(J1370&lt;=10000000,110000,0))),0)</f>
        <v/>
      </c>
      <c r="N1370" s="16">
        <f>IF(D1370=1,IF(J1370&lt;=9000000,50000,IF(J1370&lt;=9500000,40000,IF(J1370&lt;=10000000,20000,0))),0)</f>
        <v/>
      </c>
      <c r="O1370" s="16">
        <f>MAX(0,ROUNDDOWN(J1370-G1370-K1370-L1370-E1370*380000-F1370*630000-H1370,-3))</f>
        <v/>
      </c>
      <c r="P1370" s="16">
        <f>MAX(0,ROUNDDOWN(J1370-G1370-430000-M1370-E1370*330000-F1370*450000-I1370,-3))</f>
        <v/>
      </c>
      <c r="Q1370" s="16">
        <f>50000+N1370+E1370*50000+F1370*180000</f>
        <v/>
      </c>
      <c r="R1370" s="16">
        <f>IF(P1370&lt;=2000000,MIN(Q1370,P1370),MAX(Q1370-(P1370-2000000),50000))*0.05</f>
        <v/>
      </c>
      <c r="S1370" s="16">
        <f>MAX(0,P1370*0.1-R1370)</f>
        <v/>
      </c>
      <c r="T1370" s="16">
        <f>Q1370+MAX(0,K1370-480000)</f>
        <v/>
      </c>
      <c r="U1370" s="16">
        <f>P1370-T1370</f>
        <v/>
      </c>
      <c r="V1370" s="17">
        <f>IF(U1370&lt;0,0,LOOKUP(U1370,{0,1950001,3300001,6950001,9000001,18000001,40000001},{0.05,0.1,0.2,0.23,0.33,0.4,0.45}))</f>
        <v/>
      </c>
      <c r="W1370" s="18">
        <f>IF(U1370&lt;0,0.9,0.9-V1370*1.021)</f>
        <v/>
      </c>
      <c r="X1370" s="16">
        <f>ROUNDDOWN(S1370*0.2/W1370+2000,0)</f>
        <v/>
      </c>
      <c r="Y1370" s="17">
        <f>IF(O1370&lt;=0,0,LOOKUP(O1370,{0,1950001,3300001,6950001,9000001,18000001,40000001},{0.05,0.1,0.2,0.23,0.33,0.4,0.45}))</f>
        <v/>
      </c>
    </row>
    <row r="1371">
      <c r="A1371" t="inlineStr">
        <is>
          <t>1万円刻み</t>
        </is>
      </c>
      <c r="B1371" s="16">
        <f>'3_1万円刻み'!$A$222</f>
        <v/>
      </c>
      <c r="C1371" t="n">
        <v>2025</v>
      </c>
      <c r="D1371" t="n">
        <v>1</v>
      </c>
      <c r="E1371" t="n">
        <v>0</v>
      </c>
      <c r="F1371" t="n">
        <v>0</v>
      </c>
      <c r="G1371" s="16">
        <f>ROUND(MIN(B1371/12,650000)*12*0.0915+MIN(B1371/12,1390000)*12*(0.0504+0)+B1371*0.005,0)</f>
        <v/>
      </c>
      <c r="H1371" t="n">
        <v>0</v>
      </c>
      <c r="I1371" t="n">
        <v>0</v>
      </c>
      <c r="J1371" s="16">
        <f>IF(C1371=2026,IF(B1371&lt;741000,0,IF(B1371&lt;2191000,B1371-740000,IF(B1371&lt;2193000,1451000,IF(B1371&lt;2196000,1453000,IF(B1371&lt;2200000,1456000,IF(B1371&lt;3600000,ROUNDDOWN(B1371/4,-3)*2.8-80000,IF(B1371&lt;6600000,ROUNDDOWN(B1371/4,-3)*3.2-440000,IF(B1371&lt;8500000,ROUNDDOWN(B1371*0.9,0)-1100000,B1371-1950000)))))))),IF(B1371&lt;651000,0,IF(B1371&lt;1900000,B1371-650000,IF(B1371&lt;3600000,ROUNDDOWN(B1371/4,-3)*2.8-80000,IF(B1371&lt;6600000,ROUNDDOWN(B1371/4,-3)*3.2-440000,IF(B1371&lt;8500000,ROUNDDOWN(B1371*0.9,0)-1100000,B1371-1950000))))))</f>
        <v/>
      </c>
      <c r="K1371" s="16">
        <f>IF(J1371&gt;23500000,NA(),IF(C1371=2026,IF(J1371&lt;=4890000,1040000,IF(J1371&lt;=6550000,670000,620000)),IF(J1371&lt;=1320000,950000,IF(J1371&lt;=3360000,880000,IF(J1371&lt;=4890000,680000,IF(J1371&lt;=6550000,630000,580000))))))</f>
        <v/>
      </c>
      <c r="L1371" s="16">
        <f>IF(D1371=1,IF(J1371&lt;=9000000,380000,IF(J1371&lt;=9500000,260000,IF(J1371&lt;=10000000,130000,0))),0)</f>
        <v/>
      </c>
      <c r="M1371" s="16">
        <f>IF(D1371=1,IF(J1371&lt;=9000000,330000,IF(J1371&lt;=9500000,220000,IF(J1371&lt;=10000000,110000,0))),0)</f>
        <v/>
      </c>
      <c r="N1371" s="16">
        <f>IF(D1371=1,IF(J1371&lt;=9000000,50000,IF(J1371&lt;=9500000,40000,IF(J1371&lt;=10000000,20000,0))),0)</f>
        <v/>
      </c>
      <c r="O1371" s="16">
        <f>MAX(0,ROUNDDOWN(J1371-G1371-K1371-L1371-E1371*380000-F1371*630000-H1371,-3))</f>
        <v/>
      </c>
      <c r="P1371" s="16">
        <f>MAX(0,ROUNDDOWN(J1371-G1371-430000-M1371-E1371*330000-F1371*450000-I1371,-3))</f>
        <v/>
      </c>
      <c r="Q1371" s="16">
        <f>50000+N1371+E1371*50000+F1371*180000</f>
        <v/>
      </c>
      <c r="R1371" s="16">
        <f>IF(P1371&lt;=2000000,MIN(Q1371,P1371),MAX(Q1371-(P1371-2000000),50000))*0.05</f>
        <v/>
      </c>
      <c r="S1371" s="16">
        <f>MAX(0,P1371*0.1-R1371)</f>
        <v/>
      </c>
      <c r="T1371" s="16">
        <f>Q1371+MAX(0,K1371-480000)</f>
        <v/>
      </c>
      <c r="U1371" s="16">
        <f>P1371-T1371</f>
        <v/>
      </c>
      <c r="V1371" s="17">
        <f>IF(U1371&lt;0,0,LOOKUP(U1371,{0,1950001,3300001,6950001,9000001,18000001,40000001},{0.05,0.1,0.2,0.23,0.33,0.4,0.45}))</f>
        <v/>
      </c>
      <c r="W1371" s="18">
        <f>IF(U1371&lt;0,0.9,0.9-V1371*1.021)</f>
        <v/>
      </c>
      <c r="X1371" s="16">
        <f>ROUNDDOWN(S1371*0.2/W1371+2000,0)</f>
        <v/>
      </c>
      <c r="Y1371" s="17">
        <f>IF(O1371&lt;=0,0,LOOKUP(O1371,{0,1950001,3300001,6950001,9000001,18000001,40000001},{0.05,0.1,0.2,0.23,0.33,0.4,0.45}))</f>
        <v/>
      </c>
    </row>
    <row r="1372">
      <c r="A1372" t="inlineStr">
        <is>
          <t>1万円刻み</t>
        </is>
      </c>
      <c r="B1372" s="16">
        <f>'3_1万円刻み'!$A$222</f>
        <v/>
      </c>
      <c r="C1372" t="n">
        <v>2026</v>
      </c>
      <c r="D1372" t="n">
        <v>1</v>
      </c>
      <c r="E1372" t="n">
        <v>0</v>
      </c>
      <c r="F1372" t="n">
        <v>0</v>
      </c>
      <c r="G1372" s="16">
        <f>ROUND(MIN(B1372/12,650000)*12*0.0915+MIN(B1372/12,1390000)*12*(0.0504+0)+B1372*0.005,0)</f>
        <v/>
      </c>
      <c r="H1372" t="n">
        <v>0</v>
      </c>
      <c r="I1372" t="n">
        <v>0</v>
      </c>
      <c r="J1372" s="16">
        <f>IF(C1372=2026,IF(B1372&lt;741000,0,IF(B1372&lt;2191000,B1372-740000,IF(B1372&lt;2193000,1451000,IF(B1372&lt;2196000,1453000,IF(B1372&lt;2200000,1456000,IF(B1372&lt;3600000,ROUNDDOWN(B1372/4,-3)*2.8-80000,IF(B1372&lt;6600000,ROUNDDOWN(B1372/4,-3)*3.2-440000,IF(B1372&lt;8500000,ROUNDDOWN(B1372*0.9,0)-1100000,B1372-1950000)))))))),IF(B1372&lt;651000,0,IF(B1372&lt;1900000,B1372-650000,IF(B1372&lt;3600000,ROUNDDOWN(B1372/4,-3)*2.8-80000,IF(B1372&lt;6600000,ROUNDDOWN(B1372/4,-3)*3.2-440000,IF(B1372&lt;8500000,ROUNDDOWN(B1372*0.9,0)-1100000,B1372-1950000))))))</f>
        <v/>
      </c>
      <c r="K1372" s="16">
        <f>IF(J1372&gt;23500000,NA(),IF(C1372=2026,IF(J1372&lt;=4890000,1040000,IF(J1372&lt;=6550000,670000,620000)),IF(J1372&lt;=1320000,950000,IF(J1372&lt;=3360000,880000,IF(J1372&lt;=4890000,680000,IF(J1372&lt;=6550000,630000,580000))))))</f>
        <v/>
      </c>
      <c r="L1372" s="16">
        <f>IF(D1372=1,IF(J1372&lt;=9000000,380000,IF(J1372&lt;=9500000,260000,IF(J1372&lt;=10000000,130000,0))),0)</f>
        <v/>
      </c>
      <c r="M1372" s="16">
        <f>IF(D1372=1,IF(J1372&lt;=9000000,330000,IF(J1372&lt;=9500000,220000,IF(J1372&lt;=10000000,110000,0))),0)</f>
        <v/>
      </c>
      <c r="N1372" s="16">
        <f>IF(D1372=1,IF(J1372&lt;=9000000,50000,IF(J1372&lt;=9500000,40000,IF(J1372&lt;=10000000,20000,0))),0)</f>
        <v/>
      </c>
      <c r="O1372" s="16">
        <f>MAX(0,ROUNDDOWN(J1372-G1372-K1372-L1372-E1372*380000-F1372*630000-H1372,-3))</f>
        <v/>
      </c>
      <c r="P1372" s="16">
        <f>MAX(0,ROUNDDOWN(J1372-G1372-430000-M1372-E1372*330000-F1372*450000-I1372,-3))</f>
        <v/>
      </c>
      <c r="Q1372" s="16">
        <f>50000+N1372+E1372*50000+F1372*180000</f>
        <v/>
      </c>
      <c r="R1372" s="16">
        <f>IF(P1372&lt;=2000000,MIN(Q1372,P1372),MAX(Q1372-(P1372-2000000),50000))*0.05</f>
        <v/>
      </c>
      <c r="S1372" s="16">
        <f>MAX(0,P1372*0.1-R1372)</f>
        <v/>
      </c>
      <c r="T1372" s="16">
        <f>Q1372+MAX(0,K1372-480000)</f>
        <v/>
      </c>
      <c r="U1372" s="16">
        <f>P1372-T1372</f>
        <v/>
      </c>
      <c r="V1372" s="17">
        <f>IF(U1372&lt;0,0,LOOKUP(U1372,{0,1950001,3300001,6950001,9000001,18000001,40000001},{0.05,0.1,0.2,0.23,0.33,0.4,0.45}))</f>
        <v/>
      </c>
      <c r="W1372" s="18">
        <f>IF(U1372&lt;0,0.9,0.9-V1372*1.021)</f>
        <v/>
      </c>
      <c r="X1372" s="16">
        <f>ROUNDDOWN(S1372*0.2/W1372+2000,0)</f>
        <v/>
      </c>
      <c r="Y1372" s="17">
        <f>IF(O1372&lt;=0,0,LOOKUP(O1372,{0,1950001,3300001,6950001,9000001,18000001,40000001},{0.05,0.1,0.2,0.23,0.33,0.4,0.45}))</f>
        <v/>
      </c>
    </row>
    <row r="1373">
      <c r="A1373" t="inlineStr">
        <is>
          <t>1万円刻み</t>
        </is>
      </c>
      <c r="B1373" s="16">
        <f>'3_1万円刻み'!$A$223</f>
        <v/>
      </c>
      <c r="C1373" t="n">
        <v>2025</v>
      </c>
      <c r="D1373" t="n">
        <v>0</v>
      </c>
      <c r="E1373" t="n">
        <v>0</v>
      </c>
      <c r="F1373" t="n">
        <v>0</v>
      </c>
      <c r="G1373" s="16">
        <f>ROUND(MIN(B1373/12,650000)*12*0.0915+MIN(B1373/12,1390000)*12*(0.0504+0)+B1373*0.005,0)</f>
        <v/>
      </c>
      <c r="H1373" t="n">
        <v>0</v>
      </c>
      <c r="I1373" t="n">
        <v>0</v>
      </c>
      <c r="J1373" s="16">
        <f>IF(C1373=2026,IF(B1373&lt;741000,0,IF(B1373&lt;2191000,B1373-740000,IF(B1373&lt;2193000,1451000,IF(B1373&lt;2196000,1453000,IF(B1373&lt;2200000,1456000,IF(B1373&lt;3600000,ROUNDDOWN(B1373/4,-3)*2.8-80000,IF(B1373&lt;6600000,ROUNDDOWN(B1373/4,-3)*3.2-440000,IF(B1373&lt;8500000,ROUNDDOWN(B1373*0.9,0)-1100000,B1373-1950000)))))))),IF(B1373&lt;651000,0,IF(B1373&lt;1900000,B1373-650000,IF(B1373&lt;3600000,ROUNDDOWN(B1373/4,-3)*2.8-80000,IF(B1373&lt;6600000,ROUNDDOWN(B1373/4,-3)*3.2-440000,IF(B1373&lt;8500000,ROUNDDOWN(B1373*0.9,0)-1100000,B1373-1950000))))))</f>
        <v/>
      </c>
      <c r="K1373" s="16">
        <f>IF(J1373&gt;23500000,NA(),IF(C1373=2026,IF(J1373&lt;=4890000,1040000,IF(J1373&lt;=6550000,670000,620000)),IF(J1373&lt;=1320000,950000,IF(J1373&lt;=3360000,880000,IF(J1373&lt;=4890000,680000,IF(J1373&lt;=6550000,630000,580000))))))</f>
        <v/>
      </c>
      <c r="L1373" s="16">
        <f>IF(D1373=1,IF(J1373&lt;=9000000,380000,IF(J1373&lt;=9500000,260000,IF(J1373&lt;=10000000,130000,0))),0)</f>
        <v/>
      </c>
      <c r="M1373" s="16">
        <f>IF(D1373=1,IF(J1373&lt;=9000000,330000,IF(J1373&lt;=9500000,220000,IF(J1373&lt;=10000000,110000,0))),0)</f>
        <v/>
      </c>
      <c r="N1373" s="16">
        <f>IF(D1373=1,IF(J1373&lt;=9000000,50000,IF(J1373&lt;=9500000,40000,IF(J1373&lt;=10000000,20000,0))),0)</f>
        <v/>
      </c>
      <c r="O1373" s="16">
        <f>MAX(0,ROUNDDOWN(J1373-G1373-K1373-L1373-E1373*380000-F1373*630000-H1373,-3))</f>
        <v/>
      </c>
      <c r="P1373" s="16">
        <f>MAX(0,ROUNDDOWN(J1373-G1373-430000-M1373-E1373*330000-F1373*450000-I1373,-3))</f>
        <v/>
      </c>
      <c r="Q1373" s="16">
        <f>50000+N1373+E1373*50000+F1373*180000</f>
        <v/>
      </c>
      <c r="R1373" s="16">
        <f>IF(P1373&lt;=2000000,MIN(Q1373,P1373),MAX(Q1373-(P1373-2000000),50000))*0.05</f>
        <v/>
      </c>
      <c r="S1373" s="16">
        <f>MAX(0,P1373*0.1-R1373)</f>
        <v/>
      </c>
      <c r="T1373" s="16">
        <f>Q1373+MAX(0,K1373-480000)</f>
        <v/>
      </c>
      <c r="U1373" s="16">
        <f>P1373-T1373</f>
        <v/>
      </c>
      <c r="V1373" s="17">
        <f>IF(U1373&lt;0,0,LOOKUP(U1373,{0,1950001,3300001,6950001,9000001,18000001,40000001},{0.05,0.1,0.2,0.23,0.33,0.4,0.45}))</f>
        <v/>
      </c>
      <c r="W1373" s="18">
        <f>IF(U1373&lt;0,0.9,0.9-V1373*1.021)</f>
        <v/>
      </c>
      <c r="X1373" s="16">
        <f>ROUNDDOWN(S1373*0.2/W1373+2000,0)</f>
        <v/>
      </c>
      <c r="Y1373" s="17">
        <f>IF(O1373&lt;=0,0,LOOKUP(O1373,{0,1950001,3300001,6950001,9000001,18000001,40000001},{0.05,0.1,0.2,0.23,0.33,0.4,0.45}))</f>
        <v/>
      </c>
    </row>
    <row r="1374">
      <c r="A1374" t="inlineStr">
        <is>
          <t>1万円刻み</t>
        </is>
      </c>
      <c r="B1374" s="16">
        <f>'3_1万円刻み'!$A$223</f>
        <v/>
      </c>
      <c r="C1374" t="n">
        <v>2026</v>
      </c>
      <c r="D1374" t="n">
        <v>0</v>
      </c>
      <c r="E1374" t="n">
        <v>0</v>
      </c>
      <c r="F1374" t="n">
        <v>0</v>
      </c>
      <c r="G1374" s="16">
        <f>ROUND(MIN(B1374/12,650000)*12*0.0915+MIN(B1374/12,1390000)*12*(0.0504+0)+B1374*0.005,0)</f>
        <v/>
      </c>
      <c r="H1374" t="n">
        <v>0</v>
      </c>
      <c r="I1374" t="n">
        <v>0</v>
      </c>
      <c r="J1374" s="16">
        <f>IF(C1374=2026,IF(B1374&lt;741000,0,IF(B1374&lt;2191000,B1374-740000,IF(B1374&lt;2193000,1451000,IF(B1374&lt;2196000,1453000,IF(B1374&lt;2200000,1456000,IF(B1374&lt;3600000,ROUNDDOWN(B1374/4,-3)*2.8-80000,IF(B1374&lt;6600000,ROUNDDOWN(B1374/4,-3)*3.2-440000,IF(B1374&lt;8500000,ROUNDDOWN(B1374*0.9,0)-1100000,B1374-1950000)))))))),IF(B1374&lt;651000,0,IF(B1374&lt;1900000,B1374-650000,IF(B1374&lt;3600000,ROUNDDOWN(B1374/4,-3)*2.8-80000,IF(B1374&lt;6600000,ROUNDDOWN(B1374/4,-3)*3.2-440000,IF(B1374&lt;8500000,ROUNDDOWN(B1374*0.9,0)-1100000,B1374-1950000))))))</f>
        <v/>
      </c>
      <c r="K1374" s="16">
        <f>IF(J1374&gt;23500000,NA(),IF(C1374=2026,IF(J1374&lt;=4890000,1040000,IF(J1374&lt;=6550000,670000,620000)),IF(J1374&lt;=1320000,950000,IF(J1374&lt;=3360000,880000,IF(J1374&lt;=4890000,680000,IF(J1374&lt;=6550000,630000,580000))))))</f>
        <v/>
      </c>
      <c r="L1374" s="16">
        <f>IF(D1374=1,IF(J1374&lt;=9000000,380000,IF(J1374&lt;=9500000,260000,IF(J1374&lt;=10000000,130000,0))),0)</f>
        <v/>
      </c>
      <c r="M1374" s="16">
        <f>IF(D1374=1,IF(J1374&lt;=9000000,330000,IF(J1374&lt;=9500000,220000,IF(J1374&lt;=10000000,110000,0))),0)</f>
        <v/>
      </c>
      <c r="N1374" s="16">
        <f>IF(D1374=1,IF(J1374&lt;=9000000,50000,IF(J1374&lt;=9500000,40000,IF(J1374&lt;=10000000,20000,0))),0)</f>
        <v/>
      </c>
      <c r="O1374" s="16">
        <f>MAX(0,ROUNDDOWN(J1374-G1374-K1374-L1374-E1374*380000-F1374*630000-H1374,-3))</f>
        <v/>
      </c>
      <c r="P1374" s="16">
        <f>MAX(0,ROUNDDOWN(J1374-G1374-430000-M1374-E1374*330000-F1374*450000-I1374,-3))</f>
        <v/>
      </c>
      <c r="Q1374" s="16">
        <f>50000+N1374+E1374*50000+F1374*180000</f>
        <v/>
      </c>
      <c r="R1374" s="16">
        <f>IF(P1374&lt;=2000000,MIN(Q1374,P1374),MAX(Q1374-(P1374-2000000),50000))*0.05</f>
        <v/>
      </c>
      <c r="S1374" s="16">
        <f>MAX(0,P1374*0.1-R1374)</f>
        <v/>
      </c>
      <c r="T1374" s="16">
        <f>Q1374+MAX(0,K1374-480000)</f>
        <v/>
      </c>
      <c r="U1374" s="16">
        <f>P1374-T1374</f>
        <v/>
      </c>
      <c r="V1374" s="17">
        <f>IF(U1374&lt;0,0,LOOKUP(U1374,{0,1950001,3300001,6950001,9000001,18000001,40000001},{0.05,0.1,0.2,0.23,0.33,0.4,0.45}))</f>
        <v/>
      </c>
      <c r="W1374" s="18">
        <f>IF(U1374&lt;0,0.9,0.9-V1374*1.021)</f>
        <v/>
      </c>
      <c r="X1374" s="16">
        <f>ROUNDDOWN(S1374*0.2/W1374+2000,0)</f>
        <v/>
      </c>
      <c r="Y1374" s="17">
        <f>IF(O1374&lt;=0,0,LOOKUP(O1374,{0,1950001,3300001,6950001,9000001,18000001,40000001},{0.05,0.1,0.2,0.23,0.33,0.4,0.45}))</f>
        <v/>
      </c>
    </row>
    <row r="1375">
      <c r="A1375" t="inlineStr">
        <is>
          <t>1万円刻み</t>
        </is>
      </c>
      <c r="B1375" s="16">
        <f>'3_1万円刻み'!$A$223</f>
        <v/>
      </c>
      <c r="C1375" t="n">
        <v>2025</v>
      </c>
      <c r="D1375" t="n">
        <v>1</v>
      </c>
      <c r="E1375" t="n">
        <v>0</v>
      </c>
      <c r="F1375" t="n">
        <v>0</v>
      </c>
      <c r="G1375" s="16">
        <f>ROUND(MIN(B1375/12,650000)*12*0.0915+MIN(B1375/12,1390000)*12*(0.0504+0)+B1375*0.005,0)</f>
        <v/>
      </c>
      <c r="H1375" t="n">
        <v>0</v>
      </c>
      <c r="I1375" t="n">
        <v>0</v>
      </c>
      <c r="J1375" s="16">
        <f>IF(C1375=2026,IF(B1375&lt;741000,0,IF(B1375&lt;2191000,B1375-740000,IF(B1375&lt;2193000,1451000,IF(B1375&lt;2196000,1453000,IF(B1375&lt;2200000,1456000,IF(B1375&lt;3600000,ROUNDDOWN(B1375/4,-3)*2.8-80000,IF(B1375&lt;6600000,ROUNDDOWN(B1375/4,-3)*3.2-440000,IF(B1375&lt;8500000,ROUNDDOWN(B1375*0.9,0)-1100000,B1375-1950000)))))))),IF(B1375&lt;651000,0,IF(B1375&lt;1900000,B1375-650000,IF(B1375&lt;3600000,ROUNDDOWN(B1375/4,-3)*2.8-80000,IF(B1375&lt;6600000,ROUNDDOWN(B1375/4,-3)*3.2-440000,IF(B1375&lt;8500000,ROUNDDOWN(B1375*0.9,0)-1100000,B1375-1950000))))))</f>
        <v/>
      </c>
      <c r="K1375" s="16">
        <f>IF(J1375&gt;23500000,NA(),IF(C1375=2026,IF(J1375&lt;=4890000,1040000,IF(J1375&lt;=6550000,670000,620000)),IF(J1375&lt;=1320000,950000,IF(J1375&lt;=3360000,880000,IF(J1375&lt;=4890000,680000,IF(J1375&lt;=6550000,630000,580000))))))</f>
        <v/>
      </c>
      <c r="L1375" s="16">
        <f>IF(D1375=1,IF(J1375&lt;=9000000,380000,IF(J1375&lt;=9500000,260000,IF(J1375&lt;=10000000,130000,0))),0)</f>
        <v/>
      </c>
      <c r="M1375" s="16">
        <f>IF(D1375=1,IF(J1375&lt;=9000000,330000,IF(J1375&lt;=9500000,220000,IF(J1375&lt;=10000000,110000,0))),0)</f>
        <v/>
      </c>
      <c r="N1375" s="16">
        <f>IF(D1375=1,IF(J1375&lt;=9000000,50000,IF(J1375&lt;=9500000,40000,IF(J1375&lt;=10000000,20000,0))),0)</f>
        <v/>
      </c>
      <c r="O1375" s="16">
        <f>MAX(0,ROUNDDOWN(J1375-G1375-K1375-L1375-E1375*380000-F1375*630000-H1375,-3))</f>
        <v/>
      </c>
      <c r="P1375" s="16">
        <f>MAX(0,ROUNDDOWN(J1375-G1375-430000-M1375-E1375*330000-F1375*450000-I1375,-3))</f>
        <v/>
      </c>
      <c r="Q1375" s="16">
        <f>50000+N1375+E1375*50000+F1375*180000</f>
        <v/>
      </c>
      <c r="R1375" s="16">
        <f>IF(P1375&lt;=2000000,MIN(Q1375,P1375),MAX(Q1375-(P1375-2000000),50000))*0.05</f>
        <v/>
      </c>
      <c r="S1375" s="16">
        <f>MAX(0,P1375*0.1-R1375)</f>
        <v/>
      </c>
      <c r="T1375" s="16">
        <f>Q1375+MAX(0,K1375-480000)</f>
        <v/>
      </c>
      <c r="U1375" s="16">
        <f>P1375-T1375</f>
        <v/>
      </c>
      <c r="V1375" s="17">
        <f>IF(U1375&lt;0,0,LOOKUP(U1375,{0,1950001,3300001,6950001,9000001,18000001,40000001},{0.05,0.1,0.2,0.23,0.33,0.4,0.45}))</f>
        <v/>
      </c>
      <c r="W1375" s="18">
        <f>IF(U1375&lt;0,0.9,0.9-V1375*1.021)</f>
        <v/>
      </c>
      <c r="X1375" s="16">
        <f>ROUNDDOWN(S1375*0.2/W1375+2000,0)</f>
        <v/>
      </c>
      <c r="Y1375" s="17">
        <f>IF(O1375&lt;=0,0,LOOKUP(O1375,{0,1950001,3300001,6950001,9000001,18000001,40000001},{0.05,0.1,0.2,0.23,0.33,0.4,0.45}))</f>
        <v/>
      </c>
    </row>
    <row r="1376">
      <c r="A1376" t="inlineStr">
        <is>
          <t>1万円刻み</t>
        </is>
      </c>
      <c r="B1376" s="16">
        <f>'3_1万円刻み'!$A$223</f>
        <v/>
      </c>
      <c r="C1376" t="n">
        <v>2026</v>
      </c>
      <c r="D1376" t="n">
        <v>1</v>
      </c>
      <c r="E1376" t="n">
        <v>0</v>
      </c>
      <c r="F1376" t="n">
        <v>0</v>
      </c>
      <c r="G1376" s="16">
        <f>ROUND(MIN(B1376/12,650000)*12*0.0915+MIN(B1376/12,1390000)*12*(0.0504+0)+B1376*0.005,0)</f>
        <v/>
      </c>
      <c r="H1376" t="n">
        <v>0</v>
      </c>
      <c r="I1376" t="n">
        <v>0</v>
      </c>
      <c r="J1376" s="16">
        <f>IF(C1376=2026,IF(B1376&lt;741000,0,IF(B1376&lt;2191000,B1376-740000,IF(B1376&lt;2193000,1451000,IF(B1376&lt;2196000,1453000,IF(B1376&lt;2200000,1456000,IF(B1376&lt;3600000,ROUNDDOWN(B1376/4,-3)*2.8-80000,IF(B1376&lt;6600000,ROUNDDOWN(B1376/4,-3)*3.2-440000,IF(B1376&lt;8500000,ROUNDDOWN(B1376*0.9,0)-1100000,B1376-1950000)))))))),IF(B1376&lt;651000,0,IF(B1376&lt;1900000,B1376-650000,IF(B1376&lt;3600000,ROUNDDOWN(B1376/4,-3)*2.8-80000,IF(B1376&lt;6600000,ROUNDDOWN(B1376/4,-3)*3.2-440000,IF(B1376&lt;8500000,ROUNDDOWN(B1376*0.9,0)-1100000,B1376-1950000))))))</f>
        <v/>
      </c>
      <c r="K1376" s="16">
        <f>IF(J1376&gt;23500000,NA(),IF(C1376=2026,IF(J1376&lt;=4890000,1040000,IF(J1376&lt;=6550000,670000,620000)),IF(J1376&lt;=1320000,950000,IF(J1376&lt;=3360000,880000,IF(J1376&lt;=4890000,680000,IF(J1376&lt;=6550000,630000,580000))))))</f>
        <v/>
      </c>
      <c r="L1376" s="16">
        <f>IF(D1376=1,IF(J1376&lt;=9000000,380000,IF(J1376&lt;=9500000,260000,IF(J1376&lt;=10000000,130000,0))),0)</f>
        <v/>
      </c>
      <c r="M1376" s="16">
        <f>IF(D1376=1,IF(J1376&lt;=9000000,330000,IF(J1376&lt;=9500000,220000,IF(J1376&lt;=10000000,110000,0))),0)</f>
        <v/>
      </c>
      <c r="N1376" s="16">
        <f>IF(D1376=1,IF(J1376&lt;=9000000,50000,IF(J1376&lt;=9500000,40000,IF(J1376&lt;=10000000,20000,0))),0)</f>
        <v/>
      </c>
      <c r="O1376" s="16">
        <f>MAX(0,ROUNDDOWN(J1376-G1376-K1376-L1376-E1376*380000-F1376*630000-H1376,-3))</f>
        <v/>
      </c>
      <c r="P1376" s="16">
        <f>MAX(0,ROUNDDOWN(J1376-G1376-430000-M1376-E1376*330000-F1376*450000-I1376,-3))</f>
        <v/>
      </c>
      <c r="Q1376" s="16">
        <f>50000+N1376+E1376*50000+F1376*180000</f>
        <v/>
      </c>
      <c r="R1376" s="16">
        <f>IF(P1376&lt;=2000000,MIN(Q1376,P1376),MAX(Q1376-(P1376-2000000),50000))*0.05</f>
        <v/>
      </c>
      <c r="S1376" s="16">
        <f>MAX(0,P1376*0.1-R1376)</f>
        <v/>
      </c>
      <c r="T1376" s="16">
        <f>Q1376+MAX(0,K1376-480000)</f>
        <v/>
      </c>
      <c r="U1376" s="16">
        <f>P1376-T1376</f>
        <v/>
      </c>
      <c r="V1376" s="17">
        <f>IF(U1376&lt;0,0,LOOKUP(U1376,{0,1950001,3300001,6950001,9000001,18000001,40000001},{0.05,0.1,0.2,0.23,0.33,0.4,0.45}))</f>
        <v/>
      </c>
      <c r="W1376" s="18">
        <f>IF(U1376&lt;0,0.9,0.9-V1376*1.021)</f>
        <v/>
      </c>
      <c r="X1376" s="16">
        <f>ROUNDDOWN(S1376*0.2/W1376+2000,0)</f>
        <v/>
      </c>
      <c r="Y1376" s="17">
        <f>IF(O1376&lt;=0,0,LOOKUP(O1376,{0,1950001,3300001,6950001,9000001,18000001,40000001},{0.05,0.1,0.2,0.23,0.33,0.4,0.45}))</f>
        <v/>
      </c>
    </row>
    <row r="1377">
      <c r="A1377" t="inlineStr">
        <is>
          <t>1万円刻み</t>
        </is>
      </c>
      <c r="B1377" s="16">
        <f>'3_1万円刻み'!$A$224</f>
        <v/>
      </c>
      <c r="C1377" t="n">
        <v>2025</v>
      </c>
      <c r="D1377" t="n">
        <v>0</v>
      </c>
      <c r="E1377" t="n">
        <v>0</v>
      </c>
      <c r="F1377" t="n">
        <v>0</v>
      </c>
      <c r="G1377" s="16">
        <f>ROUND(MIN(B1377/12,650000)*12*0.0915+MIN(B1377/12,1390000)*12*(0.0504+0)+B1377*0.005,0)</f>
        <v/>
      </c>
      <c r="H1377" t="n">
        <v>0</v>
      </c>
      <c r="I1377" t="n">
        <v>0</v>
      </c>
      <c r="J1377" s="16">
        <f>IF(C1377=2026,IF(B1377&lt;741000,0,IF(B1377&lt;2191000,B1377-740000,IF(B1377&lt;2193000,1451000,IF(B1377&lt;2196000,1453000,IF(B1377&lt;2200000,1456000,IF(B1377&lt;3600000,ROUNDDOWN(B1377/4,-3)*2.8-80000,IF(B1377&lt;6600000,ROUNDDOWN(B1377/4,-3)*3.2-440000,IF(B1377&lt;8500000,ROUNDDOWN(B1377*0.9,0)-1100000,B1377-1950000)))))))),IF(B1377&lt;651000,0,IF(B1377&lt;1900000,B1377-650000,IF(B1377&lt;3600000,ROUNDDOWN(B1377/4,-3)*2.8-80000,IF(B1377&lt;6600000,ROUNDDOWN(B1377/4,-3)*3.2-440000,IF(B1377&lt;8500000,ROUNDDOWN(B1377*0.9,0)-1100000,B1377-1950000))))))</f>
        <v/>
      </c>
      <c r="K1377" s="16">
        <f>IF(J1377&gt;23500000,NA(),IF(C1377=2026,IF(J1377&lt;=4890000,1040000,IF(J1377&lt;=6550000,670000,620000)),IF(J1377&lt;=1320000,950000,IF(J1377&lt;=3360000,880000,IF(J1377&lt;=4890000,680000,IF(J1377&lt;=6550000,630000,580000))))))</f>
        <v/>
      </c>
      <c r="L1377" s="16">
        <f>IF(D1377=1,IF(J1377&lt;=9000000,380000,IF(J1377&lt;=9500000,260000,IF(J1377&lt;=10000000,130000,0))),0)</f>
        <v/>
      </c>
      <c r="M1377" s="16">
        <f>IF(D1377=1,IF(J1377&lt;=9000000,330000,IF(J1377&lt;=9500000,220000,IF(J1377&lt;=10000000,110000,0))),0)</f>
        <v/>
      </c>
      <c r="N1377" s="16">
        <f>IF(D1377=1,IF(J1377&lt;=9000000,50000,IF(J1377&lt;=9500000,40000,IF(J1377&lt;=10000000,20000,0))),0)</f>
        <v/>
      </c>
      <c r="O1377" s="16">
        <f>MAX(0,ROUNDDOWN(J1377-G1377-K1377-L1377-E1377*380000-F1377*630000-H1377,-3))</f>
        <v/>
      </c>
      <c r="P1377" s="16">
        <f>MAX(0,ROUNDDOWN(J1377-G1377-430000-M1377-E1377*330000-F1377*450000-I1377,-3))</f>
        <v/>
      </c>
      <c r="Q1377" s="16">
        <f>50000+N1377+E1377*50000+F1377*180000</f>
        <v/>
      </c>
      <c r="R1377" s="16">
        <f>IF(P1377&lt;=2000000,MIN(Q1377,P1377),MAX(Q1377-(P1377-2000000),50000))*0.05</f>
        <v/>
      </c>
      <c r="S1377" s="16">
        <f>MAX(0,P1377*0.1-R1377)</f>
        <v/>
      </c>
      <c r="T1377" s="16">
        <f>Q1377+MAX(0,K1377-480000)</f>
        <v/>
      </c>
      <c r="U1377" s="16">
        <f>P1377-T1377</f>
        <v/>
      </c>
      <c r="V1377" s="17">
        <f>IF(U1377&lt;0,0,LOOKUP(U1377,{0,1950001,3300001,6950001,9000001,18000001,40000001},{0.05,0.1,0.2,0.23,0.33,0.4,0.45}))</f>
        <v/>
      </c>
      <c r="W1377" s="18">
        <f>IF(U1377&lt;0,0.9,0.9-V1377*1.021)</f>
        <v/>
      </c>
      <c r="X1377" s="16">
        <f>ROUNDDOWN(S1377*0.2/W1377+2000,0)</f>
        <v/>
      </c>
      <c r="Y1377" s="17">
        <f>IF(O1377&lt;=0,0,LOOKUP(O1377,{0,1950001,3300001,6950001,9000001,18000001,40000001},{0.05,0.1,0.2,0.23,0.33,0.4,0.45}))</f>
        <v/>
      </c>
    </row>
    <row r="1378">
      <c r="A1378" t="inlineStr">
        <is>
          <t>1万円刻み</t>
        </is>
      </c>
      <c r="B1378" s="16">
        <f>'3_1万円刻み'!$A$224</f>
        <v/>
      </c>
      <c r="C1378" t="n">
        <v>2026</v>
      </c>
      <c r="D1378" t="n">
        <v>0</v>
      </c>
      <c r="E1378" t="n">
        <v>0</v>
      </c>
      <c r="F1378" t="n">
        <v>0</v>
      </c>
      <c r="G1378" s="16">
        <f>ROUND(MIN(B1378/12,650000)*12*0.0915+MIN(B1378/12,1390000)*12*(0.0504+0)+B1378*0.005,0)</f>
        <v/>
      </c>
      <c r="H1378" t="n">
        <v>0</v>
      </c>
      <c r="I1378" t="n">
        <v>0</v>
      </c>
      <c r="J1378" s="16">
        <f>IF(C1378=2026,IF(B1378&lt;741000,0,IF(B1378&lt;2191000,B1378-740000,IF(B1378&lt;2193000,1451000,IF(B1378&lt;2196000,1453000,IF(B1378&lt;2200000,1456000,IF(B1378&lt;3600000,ROUNDDOWN(B1378/4,-3)*2.8-80000,IF(B1378&lt;6600000,ROUNDDOWN(B1378/4,-3)*3.2-440000,IF(B1378&lt;8500000,ROUNDDOWN(B1378*0.9,0)-1100000,B1378-1950000)))))))),IF(B1378&lt;651000,0,IF(B1378&lt;1900000,B1378-650000,IF(B1378&lt;3600000,ROUNDDOWN(B1378/4,-3)*2.8-80000,IF(B1378&lt;6600000,ROUNDDOWN(B1378/4,-3)*3.2-440000,IF(B1378&lt;8500000,ROUNDDOWN(B1378*0.9,0)-1100000,B1378-1950000))))))</f>
        <v/>
      </c>
      <c r="K1378" s="16">
        <f>IF(J1378&gt;23500000,NA(),IF(C1378=2026,IF(J1378&lt;=4890000,1040000,IF(J1378&lt;=6550000,670000,620000)),IF(J1378&lt;=1320000,950000,IF(J1378&lt;=3360000,880000,IF(J1378&lt;=4890000,680000,IF(J1378&lt;=6550000,630000,580000))))))</f>
        <v/>
      </c>
      <c r="L1378" s="16">
        <f>IF(D1378=1,IF(J1378&lt;=9000000,380000,IF(J1378&lt;=9500000,260000,IF(J1378&lt;=10000000,130000,0))),0)</f>
        <v/>
      </c>
      <c r="M1378" s="16">
        <f>IF(D1378=1,IF(J1378&lt;=9000000,330000,IF(J1378&lt;=9500000,220000,IF(J1378&lt;=10000000,110000,0))),0)</f>
        <v/>
      </c>
      <c r="N1378" s="16">
        <f>IF(D1378=1,IF(J1378&lt;=9000000,50000,IF(J1378&lt;=9500000,40000,IF(J1378&lt;=10000000,20000,0))),0)</f>
        <v/>
      </c>
      <c r="O1378" s="16">
        <f>MAX(0,ROUNDDOWN(J1378-G1378-K1378-L1378-E1378*380000-F1378*630000-H1378,-3))</f>
        <v/>
      </c>
      <c r="P1378" s="16">
        <f>MAX(0,ROUNDDOWN(J1378-G1378-430000-M1378-E1378*330000-F1378*450000-I1378,-3))</f>
        <v/>
      </c>
      <c r="Q1378" s="16">
        <f>50000+N1378+E1378*50000+F1378*180000</f>
        <v/>
      </c>
      <c r="R1378" s="16">
        <f>IF(P1378&lt;=2000000,MIN(Q1378,P1378),MAX(Q1378-(P1378-2000000),50000))*0.05</f>
        <v/>
      </c>
      <c r="S1378" s="16">
        <f>MAX(0,P1378*0.1-R1378)</f>
        <v/>
      </c>
      <c r="T1378" s="16">
        <f>Q1378+MAX(0,K1378-480000)</f>
        <v/>
      </c>
      <c r="U1378" s="16">
        <f>P1378-T1378</f>
        <v/>
      </c>
      <c r="V1378" s="17">
        <f>IF(U1378&lt;0,0,LOOKUP(U1378,{0,1950001,3300001,6950001,9000001,18000001,40000001},{0.05,0.1,0.2,0.23,0.33,0.4,0.45}))</f>
        <v/>
      </c>
      <c r="W1378" s="18">
        <f>IF(U1378&lt;0,0.9,0.9-V1378*1.021)</f>
        <v/>
      </c>
      <c r="X1378" s="16">
        <f>ROUNDDOWN(S1378*0.2/W1378+2000,0)</f>
        <v/>
      </c>
      <c r="Y1378" s="17">
        <f>IF(O1378&lt;=0,0,LOOKUP(O1378,{0,1950001,3300001,6950001,9000001,18000001,40000001},{0.05,0.1,0.2,0.23,0.33,0.4,0.45}))</f>
        <v/>
      </c>
    </row>
    <row r="1379">
      <c r="A1379" t="inlineStr">
        <is>
          <t>1万円刻み</t>
        </is>
      </c>
      <c r="B1379" s="16">
        <f>'3_1万円刻み'!$A$224</f>
        <v/>
      </c>
      <c r="C1379" t="n">
        <v>2025</v>
      </c>
      <c r="D1379" t="n">
        <v>1</v>
      </c>
      <c r="E1379" t="n">
        <v>0</v>
      </c>
      <c r="F1379" t="n">
        <v>0</v>
      </c>
      <c r="G1379" s="16">
        <f>ROUND(MIN(B1379/12,650000)*12*0.0915+MIN(B1379/12,1390000)*12*(0.0504+0)+B1379*0.005,0)</f>
        <v/>
      </c>
      <c r="H1379" t="n">
        <v>0</v>
      </c>
      <c r="I1379" t="n">
        <v>0</v>
      </c>
      <c r="J1379" s="16">
        <f>IF(C1379=2026,IF(B1379&lt;741000,0,IF(B1379&lt;2191000,B1379-740000,IF(B1379&lt;2193000,1451000,IF(B1379&lt;2196000,1453000,IF(B1379&lt;2200000,1456000,IF(B1379&lt;3600000,ROUNDDOWN(B1379/4,-3)*2.8-80000,IF(B1379&lt;6600000,ROUNDDOWN(B1379/4,-3)*3.2-440000,IF(B1379&lt;8500000,ROUNDDOWN(B1379*0.9,0)-1100000,B1379-1950000)))))))),IF(B1379&lt;651000,0,IF(B1379&lt;1900000,B1379-650000,IF(B1379&lt;3600000,ROUNDDOWN(B1379/4,-3)*2.8-80000,IF(B1379&lt;6600000,ROUNDDOWN(B1379/4,-3)*3.2-440000,IF(B1379&lt;8500000,ROUNDDOWN(B1379*0.9,0)-1100000,B1379-1950000))))))</f>
        <v/>
      </c>
      <c r="K1379" s="16">
        <f>IF(J1379&gt;23500000,NA(),IF(C1379=2026,IF(J1379&lt;=4890000,1040000,IF(J1379&lt;=6550000,670000,620000)),IF(J1379&lt;=1320000,950000,IF(J1379&lt;=3360000,880000,IF(J1379&lt;=4890000,680000,IF(J1379&lt;=6550000,630000,580000))))))</f>
        <v/>
      </c>
      <c r="L1379" s="16">
        <f>IF(D1379=1,IF(J1379&lt;=9000000,380000,IF(J1379&lt;=9500000,260000,IF(J1379&lt;=10000000,130000,0))),0)</f>
        <v/>
      </c>
      <c r="M1379" s="16">
        <f>IF(D1379=1,IF(J1379&lt;=9000000,330000,IF(J1379&lt;=9500000,220000,IF(J1379&lt;=10000000,110000,0))),0)</f>
        <v/>
      </c>
      <c r="N1379" s="16">
        <f>IF(D1379=1,IF(J1379&lt;=9000000,50000,IF(J1379&lt;=9500000,40000,IF(J1379&lt;=10000000,20000,0))),0)</f>
        <v/>
      </c>
      <c r="O1379" s="16">
        <f>MAX(0,ROUNDDOWN(J1379-G1379-K1379-L1379-E1379*380000-F1379*630000-H1379,-3))</f>
        <v/>
      </c>
      <c r="P1379" s="16">
        <f>MAX(0,ROUNDDOWN(J1379-G1379-430000-M1379-E1379*330000-F1379*450000-I1379,-3))</f>
        <v/>
      </c>
      <c r="Q1379" s="16">
        <f>50000+N1379+E1379*50000+F1379*180000</f>
        <v/>
      </c>
      <c r="R1379" s="16">
        <f>IF(P1379&lt;=2000000,MIN(Q1379,P1379),MAX(Q1379-(P1379-2000000),50000))*0.05</f>
        <v/>
      </c>
      <c r="S1379" s="16">
        <f>MAX(0,P1379*0.1-R1379)</f>
        <v/>
      </c>
      <c r="T1379" s="16">
        <f>Q1379+MAX(0,K1379-480000)</f>
        <v/>
      </c>
      <c r="U1379" s="16">
        <f>P1379-T1379</f>
        <v/>
      </c>
      <c r="V1379" s="17">
        <f>IF(U1379&lt;0,0,LOOKUP(U1379,{0,1950001,3300001,6950001,9000001,18000001,40000001},{0.05,0.1,0.2,0.23,0.33,0.4,0.45}))</f>
        <v/>
      </c>
      <c r="W1379" s="18">
        <f>IF(U1379&lt;0,0.9,0.9-V1379*1.021)</f>
        <v/>
      </c>
      <c r="X1379" s="16">
        <f>ROUNDDOWN(S1379*0.2/W1379+2000,0)</f>
        <v/>
      </c>
      <c r="Y1379" s="17">
        <f>IF(O1379&lt;=0,0,LOOKUP(O1379,{0,1950001,3300001,6950001,9000001,18000001,40000001},{0.05,0.1,0.2,0.23,0.33,0.4,0.45}))</f>
        <v/>
      </c>
    </row>
    <row r="1380">
      <c r="A1380" t="inlineStr">
        <is>
          <t>1万円刻み</t>
        </is>
      </c>
      <c r="B1380" s="16">
        <f>'3_1万円刻み'!$A$224</f>
        <v/>
      </c>
      <c r="C1380" t="n">
        <v>2026</v>
      </c>
      <c r="D1380" t="n">
        <v>1</v>
      </c>
      <c r="E1380" t="n">
        <v>0</v>
      </c>
      <c r="F1380" t="n">
        <v>0</v>
      </c>
      <c r="G1380" s="16">
        <f>ROUND(MIN(B1380/12,650000)*12*0.0915+MIN(B1380/12,1390000)*12*(0.0504+0)+B1380*0.005,0)</f>
        <v/>
      </c>
      <c r="H1380" t="n">
        <v>0</v>
      </c>
      <c r="I1380" t="n">
        <v>0</v>
      </c>
      <c r="J1380" s="16">
        <f>IF(C1380=2026,IF(B1380&lt;741000,0,IF(B1380&lt;2191000,B1380-740000,IF(B1380&lt;2193000,1451000,IF(B1380&lt;2196000,1453000,IF(B1380&lt;2200000,1456000,IF(B1380&lt;3600000,ROUNDDOWN(B1380/4,-3)*2.8-80000,IF(B1380&lt;6600000,ROUNDDOWN(B1380/4,-3)*3.2-440000,IF(B1380&lt;8500000,ROUNDDOWN(B1380*0.9,0)-1100000,B1380-1950000)))))))),IF(B1380&lt;651000,0,IF(B1380&lt;1900000,B1380-650000,IF(B1380&lt;3600000,ROUNDDOWN(B1380/4,-3)*2.8-80000,IF(B1380&lt;6600000,ROUNDDOWN(B1380/4,-3)*3.2-440000,IF(B1380&lt;8500000,ROUNDDOWN(B1380*0.9,0)-1100000,B1380-1950000))))))</f>
        <v/>
      </c>
      <c r="K1380" s="16">
        <f>IF(J1380&gt;23500000,NA(),IF(C1380=2026,IF(J1380&lt;=4890000,1040000,IF(J1380&lt;=6550000,670000,620000)),IF(J1380&lt;=1320000,950000,IF(J1380&lt;=3360000,880000,IF(J1380&lt;=4890000,680000,IF(J1380&lt;=6550000,630000,580000))))))</f>
        <v/>
      </c>
      <c r="L1380" s="16">
        <f>IF(D1380=1,IF(J1380&lt;=9000000,380000,IF(J1380&lt;=9500000,260000,IF(J1380&lt;=10000000,130000,0))),0)</f>
        <v/>
      </c>
      <c r="M1380" s="16">
        <f>IF(D1380=1,IF(J1380&lt;=9000000,330000,IF(J1380&lt;=9500000,220000,IF(J1380&lt;=10000000,110000,0))),0)</f>
        <v/>
      </c>
      <c r="N1380" s="16">
        <f>IF(D1380=1,IF(J1380&lt;=9000000,50000,IF(J1380&lt;=9500000,40000,IF(J1380&lt;=10000000,20000,0))),0)</f>
        <v/>
      </c>
      <c r="O1380" s="16">
        <f>MAX(0,ROUNDDOWN(J1380-G1380-K1380-L1380-E1380*380000-F1380*630000-H1380,-3))</f>
        <v/>
      </c>
      <c r="P1380" s="16">
        <f>MAX(0,ROUNDDOWN(J1380-G1380-430000-M1380-E1380*330000-F1380*450000-I1380,-3))</f>
        <v/>
      </c>
      <c r="Q1380" s="16">
        <f>50000+N1380+E1380*50000+F1380*180000</f>
        <v/>
      </c>
      <c r="R1380" s="16">
        <f>IF(P1380&lt;=2000000,MIN(Q1380,P1380),MAX(Q1380-(P1380-2000000),50000))*0.05</f>
        <v/>
      </c>
      <c r="S1380" s="16">
        <f>MAX(0,P1380*0.1-R1380)</f>
        <v/>
      </c>
      <c r="T1380" s="16">
        <f>Q1380+MAX(0,K1380-480000)</f>
        <v/>
      </c>
      <c r="U1380" s="16">
        <f>P1380-T1380</f>
        <v/>
      </c>
      <c r="V1380" s="17">
        <f>IF(U1380&lt;0,0,LOOKUP(U1380,{0,1950001,3300001,6950001,9000001,18000001,40000001},{0.05,0.1,0.2,0.23,0.33,0.4,0.45}))</f>
        <v/>
      </c>
      <c r="W1380" s="18">
        <f>IF(U1380&lt;0,0.9,0.9-V1380*1.021)</f>
        <v/>
      </c>
      <c r="X1380" s="16">
        <f>ROUNDDOWN(S1380*0.2/W1380+2000,0)</f>
        <v/>
      </c>
      <c r="Y1380" s="17">
        <f>IF(O1380&lt;=0,0,LOOKUP(O1380,{0,1950001,3300001,6950001,9000001,18000001,40000001},{0.05,0.1,0.2,0.23,0.33,0.4,0.45}))</f>
        <v/>
      </c>
    </row>
    <row r="1381">
      <c r="A1381" t="inlineStr">
        <is>
          <t>1万円刻み</t>
        </is>
      </c>
      <c r="B1381" s="16">
        <f>'3_1万円刻み'!$A$225</f>
        <v/>
      </c>
      <c r="C1381" t="n">
        <v>2025</v>
      </c>
      <c r="D1381" t="n">
        <v>0</v>
      </c>
      <c r="E1381" t="n">
        <v>0</v>
      </c>
      <c r="F1381" t="n">
        <v>0</v>
      </c>
      <c r="G1381" s="16">
        <f>ROUND(MIN(B1381/12,650000)*12*0.0915+MIN(B1381/12,1390000)*12*(0.0504+0)+B1381*0.005,0)</f>
        <v/>
      </c>
      <c r="H1381" t="n">
        <v>0</v>
      </c>
      <c r="I1381" t="n">
        <v>0</v>
      </c>
      <c r="J1381" s="16">
        <f>IF(C1381=2026,IF(B1381&lt;741000,0,IF(B1381&lt;2191000,B1381-740000,IF(B1381&lt;2193000,1451000,IF(B1381&lt;2196000,1453000,IF(B1381&lt;2200000,1456000,IF(B1381&lt;3600000,ROUNDDOWN(B1381/4,-3)*2.8-80000,IF(B1381&lt;6600000,ROUNDDOWN(B1381/4,-3)*3.2-440000,IF(B1381&lt;8500000,ROUNDDOWN(B1381*0.9,0)-1100000,B1381-1950000)))))))),IF(B1381&lt;651000,0,IF(B1381&lt;1900000,B1381-650000,IF(B1381&lt;3600000,ROUNDDOWN(B1381/4,-3)*2.8-80000,IF(B1381&lt;6600000,ROUNDDOWN(B1381/4,-3)*3.2-440000,IF(B1381&lt;8500000,ROUNDDOWN(B1381*0.9,0)-1100000,B1381-1950000))))))</f>
        <v/>
      </c>
      <c r="K1381" s="16">
        <f>IF(J1381&gt;23500000,NA(),IF(C1381=2026,IF(J1381&lt;=4890000,1040000,IF(J1381&lt;=6550000,670000,620000)),IF(J1381&lt;=1320000,950000,IF(J1381&lt;=3360000,880000,IF(J1381&lt;=4890000,680000,IF(J1381&lt;=6550000,630000,580000))))))</f>
        <v/>
      </c>
      <c r="L1381" s="16">
        <f>IF(D1381=1,IF(J1381&lt;=9000000,380000,IF(J1381&lt;=9500000,260000,IF(J1381&lt;=10000000,130000,0))),0)</f>
        <v/>
      </c>
      <c r="M1381" s="16">
        <f>IF(D1381=1,IF(J1381&lt;=9000000,330000,IF(J1381&lt;=9500000,220000,IF(J1381&lt;=10000000,110000,0))),0)</f>
        <v/>
      </c>
      <c r="N1381" s="16">
        <f>IF(D1381=1,IF(J1381&lt;=9000000,50000,IF(J1381&lt;=9500000,40000,IF(J1381&lt;=10000000,20000,0))),0)</f>
        <v/>
      </c>
      <c r="O1381" s="16">
        <f>MAX(0,ROUNDDOWN(J1381-G1381-K1381-L1381-E1381*380000-F1381*630000-H1381,-3))</f>
        <v/>
      </c>
      <c r="P1381" s="16">
        <f>MAX(0,ROUNDDOWN(J1381-G1381-430000-M1381-E1381*330000-F1381*450000-I1381,-3))</f>
        <v/>
      </c>
      <c r="Q1381" s="16">
        <f>50000+N1381+E1381*50000+F1381*180000</f>
        <v/>
      </c>
      <c r="R1381" s="16">
        <f>IF(P1381&lt;=2000000,MIN(Q1381,P1381),MAX(Q1381-(P1381-2000000),50000))*0.05</f>
        <v/>
      </c>
      <c r="S1381" s="16">
        <f>MAX(0,P1381*0.1-R1381)</f>
        <v/>
      </c>
      <c r="T1381" s="16">
        <f>Q1381+MAX(0,K1381-480000)</f>
        <v/>
      </c>
      <c r="U1381" s="16">
        <f>P1381-T1381</f>
        <v/>
      </c>
      <c r="V1381" s="17">
        <f>IF(U1381&lt;0,0,LOOKUP(U1381,{0,1950001,3300001,6950001,9000001,18000001,40000001},{0.05,0.1,0.2,0.23,0.33,0.4,0.45}))</f>
        <v/>
      </c>
      <c r="W1381" s="18">
        <f>IF(U1381&lt;0,0.9,0.9-V1381*1.021)</f>
        <v/>
      </c>
      <c r="X1381" s="16">
        <f>ROUNDDOWN(S1381*0.2/W1381+2000,0)</f>
        <v/>
      </c>
      <c r="Y1381" s="17">
        <f>IF(O1381&lt;=0,0,LOOKUP(O1381,{0,1950001,3300001,6950001,9000001,18000001,40000001},{0.05,0.1,0.2,0.23,0.33,0.4,0.45}))</f>
        <v/>
      </c>
    </row>
    <row r="1382">
      <c r="A1382" t="inlineStr">
        <is>
          <t>1万円刻み</t>
        </is>
      </c>
      <c r="B1382" s="16">
        <f>'3_1万円刻み'!$A$225</f>
        <v/>
      </c>
      <c r="C1382" t="n">
        <v>2026</v>
      </c>
      <c r="D1382" t="n">
        <v>0</v>
      </c>
      <c r="E1382" t="n">
        <v>0</v>
      </c>
      <c r="F1382" t="n">
        <v>0</v>
      </c>
      <c r="G1382" s="16">
        <f>ROUND(MIN(B1382/12,650000)*12*0.0915+MIN(B1382/12,1390000)*12*(0.0504+0)+B1382*0.005,0)</f>
        <v/>
      </c>
      <c r="H1382" t="n">
        <v>0</v>
      </c>
      <c r="I1382" t="n">
        <v>0</v>
      </c>
      <c r="J1382" s="16">
        <f>IF(C1382=2026,IF(B1382&lt;741000,0,IF(B1382&lt;2191000,B1382-740000,IF(B1382&lt;2193000,1451000,IF(B1382&lt;2196000,1453000,IF(B1382&lt;2200000,1456000,IF(B1382&lt;3600000,ROUNDDOWN(B1382/4,-3)*2.8-80000,IF(B1382&lt;6600000,ROUNDDOWN(B1382/4,-3)*3.2-440000,IF(B1382&lt;8500000,ROUNDDOWN(B1382*0.9,0)-1100000,B1382-1950000)))))))),IF(B1382&lt;651000,0,IF(B1382&lt;1900000,B1382-650000,IF(B1382&lt;3600000,ROUNDDOWN(B1382/4,-3)*2.8-80000,IF(B1382&lt;6600000,ROUNDDOWN(B1382/4,-3)*3.2-440000,IF(B1382&lt;8500000,ROUNDDOWN(B1382*0.9,0)-1100000,B1382-1950000))))))</f>
        <v/>
      </c>
      <c r="K1382" s="16">
        <f>IF(J1382&gt;23500000,NA(),IF(C1382=2026,IF(J1382&lt;=4890000,1040000,IF(J1382&lt;=6550000,670000,620000)),IF(J1382&lt;=1320000,950000,IF(J1382&lt;=3360000,880000,IF(J1382&lt;=4890000,680000,IF(J1382&lt;=6550000,630000,580000))))))</f>
        <v/>
      </c>
      <c r="L1382" s="16">
        <f>IF(D1382=1,IF(J1382&lt;=9000000,380000,IF(J1382&lt;=9500000,260000,IF(J1382&lt;=10000000,130000,0))),0)</f>
        <v/>
      </c>
      <c r="M1382" s="16">
        <f>IF(D1382=1,IF(J1382&lt;=9000000,330000,IF(J1382&lt;=9500000,220000,IF(J1382&lt;=10000000,110000,0))),0)</f>
        <v/>
      </c>
      <c r="N1382" s="16">
        <f>IF(D1382=1,IF(J1382&lt;=9000000,50000,IF(J1382&lt;=9500000,40000,IF(J1382&lt;=10000000,20000,0))),0)</f>
        <v/>
      </c>
      <c r="O1382" s="16">
        <f>MAX(0,ROUNDDOWN(J1382-G1382-K1382-L1382-E1382*380000-F1382*630000-H1382,-3))</f>
        <v/>
      </c>
      <c r="P1382" s="16">
        <f>MAX(0,ROUNDDOWN(J1382-G1382-430000-M1382-E1382*330000-F1382*450000-I1382,-3))</f>
        <v/>
      </c>
      <c r="Q1382" s="16">
        <f>50000+N1382+E1382*50000+F1382*180000</f>
        <v/>
      </c>
      <c r="R1382" s="16">
        <f>IF(P1382&lt;=2000000,MIN(Q1382,P1382),MAX(Q1382-(P1382-2000000),50000))*0.05</f>
        <v/>
      </c>
      <c r="S1382" s="16">
        <f>MAX(0,P1382*0.1-R1382)</f>
        <v/>
      </c>
      <c r="T1382" s="16">
        <f>Q1382+MAX(0,K1382-480000)</f>
        <v/>
      </c>
      <c r="U1382" s="16">
        <f>P1382-T1382</f>
        <v/>
      </c>
      <c r="V1382" s="17">
        <f>IF(U1382&lt;0,0,LOOKUP(U1382,{0,1950001,3300001,6950001,9000001,18000001,40000001},{0.05,0.1,0.2,0.23,0.33,0.4,0.45}))</f>
        <v/>
      </c>
      <c r="W1382" s="18">
        <f>IF(U1382&lt;0,0.9,0.9-V1382*1.021)</f>
        <v/>
      </c>
      <c r="X1382" s="16">
        <f>ROUNDDOWN(S1382*0.2/W1382+2000,0)</f>
        <v/>
      </c>
      <c r="Y1382" s="17">
        <f>IF(O1382&lt;=0,0,LOOKUP(O1382,{0,1950001,3300001,6950001,9000001,18000001,40000001},{0.05,0.1,0.2,0.23,0.33,0.4,0.45}))</f>
        <v/>
      </c>
    </row>
    <row r="1383">
      <c r="A1383" t="inlineStr">
        <is>
          <t>1万円刻み</t>
        </is>
      </c>
      <c r="B1383" s="16">
        <f>'3_1万円刻み'!$A$225</f>
        <v/>
      </c>
      <c r="C1383" t="n">
        <v>2025</v>
      </c>
      <c r="D1383" t="n">
        <v>1</v>
      </c>
      <c r="E1383" t="n">
        <v>0</v>
      </c>
      <c r="F1383" t="n">
        <v>0</v>
      </c>
      <c r="G1383" s="16">
        <f>ROUND(MIN(B1383/12,650000)*12*0.0915+MIN(B1383/12,1390000)*12*(0.0504+0)+B1383*0.005,0)</f>
        <v/>
      </c>
      <c r="H1383" t="n">
        <v>0</v>
      </c>
      <c r="I1383" t="n">
        <v>0</v>
      </c>
      <c r="J1383" s="16">
        <f>IF(C1383=2026,IF(B1383&lt;741000,0,IF(B1383&lt;2191000,B1383-740000,IF(B1383&lt;2193000,1451000,IF(B1383&lt;2196000,1453000,IF(B1383&lt;2200000,1456000,IF(B1383&lt;3600000,ROUNDDOWN(B1383/4,-3)*2.8-80000,IF(B1383&lt;6600000,ROUNDDOWN(B1383/4,-3)*3.2-440000,IF(B1383&lt;8500000,ROUNDDOWN(B1383*0.9,0)-1100000,B1383-1950000)))))))),IF(B1383&lt;651000,0,IF(B1383&lt;1900000,B1383-650000,IF(B1383&lt;3600000,ROUNDDOWN(B1383/4,-3)*2.8-80000,IF(B1383&lt;6600000,ROUNDDOWN(B1383/4,-3)*3.2-440000,IF(B1383&lt;8500000,ROUNDDOWN(B1383*0.9,0)-1100000,B1383-1950000))))))</f>
        <v/>
      </c>
      <c r="K1383" s="16">
        <f>IF(J1383&gt;23500000,NA(),IF(C1383=2026,IF(J1383&lt;=4890000,1040000,IF(J1383&lt;=6550000,670000,620000)),IF(J1383&lt;=1320000,950000,IF(J1383&lt;=3360000,880000,IF(J1383&lt;=4890000,680000,IF(J1383&lt;=6550000,630000,580000))))))</f>
        <v/>
      </c>
      <c r="L1383" s="16">
        <f>IF(D1383=1,IF(J1383&lt;=9000000,380000,IF(J1383&lt;=9500000,260000,IF(J1383&lt;=10000000,130000,0))),0)</f>
        <v/>
      </c>
      <c r="M1383" s="16">
        <f>IF(D1383=1,IF(J1383&lt;=9000000,330000,IF(J1383&lt;=9500000,220000,IF(J1383&lt;=10000000,110000,0))),0)</f>
        <v/>
      </c>
      <c r="N1383" s="16">
        <f>IF(D1383=1,IF(J1383&lt;=9000000,50000,IF(J1383&lt;=9500000,40000,IF(J1383&lt;=10000000,20000,0))),0)</f>
        <v/>
      </c>
      <c r="O1383" s="16">
        <f>MAX(0,ROUNDDOWN(J1383-G1383-K1383-L1383-E1383*380000-F1383*630000-H1383,-3))</f>
        <v/>
      </c>
      <c r="P1383" s="16">
        <f>MAX(0,ROUNDDOWN(J1383-G1383-430000-M1383-E1383*330000-F1383*450000-I1383,-3))</f>
        <v/>
      </c>
      <c r="Q1383" s="16">
        <f>50000+N1383+E1383*50000+F1383*180000</f>
        <v/>
      </c>
      <c r="R1383" s="16">
        <f>IF(P1383&lt;=2000000,MIN(Q1383,P1383),MAX(Q1383-(P1383-2000000),50000))*0.05</f>
        <v/>
      </c>
      <c r="S1383" s="16">
        <f>MAX(0,P1383*0.1-R1383)</f>
        <v/>
      </c>
      <c r="T1383" s="16">
        <f>Q1383+MAX(0,K1383-480000)</f>
        <v/>
      </c>
      <c r="U1383" s="16">
        <f>P1383-T1383</f>
        <v/>
      </c>
      <c r="V1383" s="17">
        <f>IF(U1383&lt;0,0,LOOKUP(U1383,{0,1950001,3300001,6950001,9000001,18000001,40000001},{0.05,0.1,0.2,0.23,0.33,0.4,0.45}))</f>
        <v/>
      </c>
      <c r="W1383" s="18">
        <f>IF(U1383&lt;0,0.9,0.9-V1383*1.021)</f>
        <v/>
      </c>
      <c r="X1383" s="16">
        <f>ROUNDDOWN(S1383*0.2/W1383+2000,0)</f>
        <v/>
      </c>
      <c r="Y1383" s="17">
        <f>IF(O1383&lt;=0,0,LOOKUP(O1383,{0,1950001,3300001,6950001,9000001,18000001,40000001},{0.05,0.1,0.2,0.23,0.33,0.4,0.45}))</f>
        <v/>
      </c>
    </row>
    <row r="1384">
      <c r="A1384" t="inlineStr">
        <is>
          <t>1万円刻み</t>
        </is>
      </c>
      <c r="B1384" s="16">
        <f>'3_1万円刻み'!$A$225</f>
        <v/>
      </c>
      <c r="C1384" t="n">
        <v>2026</v>
      </c>
      <c r="D1384" t="n">
        <v>1</v>
      </c>
      <c r="E1384" t="n">
        <v>0</v>
      </c>
      <c r="F1384" t="n">
        <v>0</v>
      </c>
      <c r="G1384" s="16">
        <f>ROUND(MIN(B1384/12,650000)*12*0.0915+MIN(B1384/12,1390000)*12*(0.0504+0)+B1384*0.005,0)</f>
        <v/>
      </c>
      <c r="H1384" t="n">
        <v>0</v>
      </c>
      <c r="I1384" t="n">
        <v>0</v>
      </c>
      <c r="J1384" s="16">
        <f>IF(C1384=2026,IF(B1384&lt;741000,0,IF(B1384&lt;2191000,B1384-740000,IF(B1384&lt;2193000,1451000,IF(B1384&lt;2196000,1453000,IF(B1384&lt;2200000,1456000,IF(B1384&lt;3600000,ROUNDDOWN(B1384/4,-3)*2.8-80000,IF(B1384&lt;6600000,ROUNDDOWN(B1384/4,-3)*3.2-440000,IF(B1384&lt;8500000,ROUNDDOWN(B1384*0.9,0)-1100000,B1384-1950000)))))))),IF(B1384&lt;651000,0,IF(B1384&lt;1900000,B1384-650000,IF(B1384&lt;3600000,ROUNDDOWN(B1384/4,-3)*2.8-80000,IF(B1384&lt;6600000,ROUNDDOWN(B1384/4,-3)*3.2-440000,IF(B1384&lt;8500000,ROUNDDOWN(B1384*0.9,0)-1100000,B1384-1950000))))))</f>
        <v/>
      </c>
      <c r="K1384" s="16">
        <f>IF(J1384&gt;23500000,NA(),IF(C1384=2026,IF(J1384&lt;=4890000,1040000,IF(J1384&lt;=6550000,670000,620000)),IF(J1384&lt;=1320000,950000,IF(J1384&lt;=3360000,880000,IF(J1384&lt;=4890000,680000,IF(J1384&lt;=6550000,630000,580000))))))</f>
        <v/>
      </c>
      <c r="L1384" s="16">
        <f>IF(D1384=1,IF(J1384&lt;=9000000,380000,IF(J1384&lt;=9500000,260000,IF(J1384&lt;=10000000,130000,0))),0)</f>
        <v/>
      </c>
      <c r="M1384" s="16">
        <f>IF(D1384=1,IF(J1384&lt;=9000000,330000,IF(J1384&lt;=9500000,220000,IF(J1384&lt;=10000000,110000,0))),0)</f>
        <v/>
      </c>
      <c r="N1384" s="16">
        <f>IF(D1384=1,IF(J1384&lt;=9000000,50000,IF(J1384&lt;=9500000,40000,IF(J1384&lt;=10000000,20000,0))),0)</f>
        <v/>
      </c>
      <c r="O1384" s="16">
        <f>MAX(0,ROUNDDOWN(J1384-G1384-K1384-L1384-E1384*380000-F1384*630000-H1384,-3))</f>
        <v/>
      </c>
      <c r="P1384" s="16">
        <f>MAX(0,ROUNDDOWN(J1384-G1384-430000-M1384-E1384*330000-F1384*450000-I1384,-3))</f>
        <v/>
      </c>
      <c r="Q1384" s="16">
        <f>50000+N1384+E1384*50000+F1384*180000</f>
        <v/>
      </c>
      <c r="R1384" s="16">
        <f>IF(P1384&lt;=2000000,MIN(Q1384,P1384),MAX(Q1384-(P1384-2000000),50000))*0.05</f>
        <v/>
      </c>
      <c r="S1384" s="16">
        <f>MAX(0,P1384*0.1-R1384)</f>
        <v/>
      </c>
      <c r="T1384" s="16">
        <f>Q1384+MAX(0,K1384-480000)</f>
        <v/>
      </c>
      <c r="U1384" s="16">
        <f>P1384-T1384</f>
        <v/>
      </c>
      <c r="V1384" s="17">
        <f>IF(U1384&lt;0,0,LOOKUP(U1384,{0,1950001,3300001,6950001,9000001,18000001,40000001},{0.05,0.1,0.2,0.23,0.33,0.4,0.45}))</f>
        <v/>
      </c>
      <c r="W1384" s="18">
        <f>IF(U1384&lt;0,0.9,0.9-V1384*1.021)</f>
        <v/>
      </c>
      <c r="X1384" s="16">
        <f>ROUNDDOWN(S1384*0.2/W1384+2000,0)</f>
        <v/>
      </c>
      <c r="Y1384" s="17">
        <f>IF(O1384&lt;=0,0,LOOKUP(O1384,{0,1950001,3300001,6950001,9000001,18000001,40000001},{0.05,0.1,0.2,0.23,0.33,0.4,0.45}))</f>
        <v/>
      </c>
    </row>
    <row r="1385">
      <c r="A1385" t="inlineStr">
        <is>
          <t>1万円刻み</t>
        </is>
      </c>
      <c r="B1385" s="16">
        <f>'3_1万円刻み'!$A$226</f>
        <v/>
      </c>
      <c r="C1385" t="n">
        <v>2025</v>
      </c>
      <c r="D1385" t="n">
        <v>0</v>
      </c>
      <c r="E1385" t="n">
        <v>0</v>
      </c>
      <c r="F1385" t="n">
        <v>0</v>
      </c>
      <c r="G1385" s="16">
        <f>ROUND(MIN(B1385/12,650000)*12*0.0915+MIN(B1385/12,1390000)*12*(0.0504+0)+B1385*0.005,0)</f>
        <v/>
      </c>
      <c r="H1385" t="n">
        <v>0</v>
      </c>
      <c r="I1385" t="n">
        <v>0</v>
      </c>
      <c r="J1385" s="16">
        <f>IF(C1385=2026,IF(B1385&lt;741000,0,IF(B1385&lt;2191000,B1385-740000,IF(B1385&lt;2193000,1451000,IF(B1385&lt;2196000,1453000,IF(B1385&lt;2200000,1456000,IF(B1385&lt;3600000,ROUNDDOWN(B1385/4,-3)*2.8-80000,IF(B1385&lt;6600000,ROUNDDOWN(B1385/4,-3)*3.2-440000,IF(B1385&lt;8500000,ROUNDDOWN(B1385*0.9,0)-1100000,B1385-1950000)))))))),IF(B1385&lt;651000,0,IF(B1385&lt;1900000,B1385-650000,IF(B1385&lt;3600000,ROUNDDOWN(B1385/4,-3)*2.8-80000,IF(B1385&lt;6600000,ROUNDDOWN(B1385/4,-3)*3.2-440000,IF(B1385&lt;8500000,ROUNDDOWN(B1385*0.9,0)-1100000,B1385-1950000))))))</f>
        <v/>
      </c>
      <c r="K1385" s="16">
        <f>IF(J1385&gt;23500000,NA(),IF(C1385=2026,IF(J1385&lt;=4890000,1040000,IF(J1385&lt;=6550000,670000,620000)),IF(J1385&lt;=1320000,950000,IF(J1385&lt;=3360000,880000,IF(J1385&lt;=4890000,680000,IF(J1385&lt;=6550000,630000,580000))))))</f>
        <v/>
      </c>
      <c r="L1385" s="16">
        <f>IF(D1385=1,IF(J1385&lt;=9000000,380000,IF(J1385&lt;=9500000,260000,IF(J1385&lt;=10000000,130000,0))),0)</f>
        <v/>
      </c>
      <c r="M1385" s="16">
        <f>IF(D1385=1,IF(J1385&lt;=9000000,330000,IF(J1385&lt;=9500000,220000,IF(J1385&lt;=10000000,110000,0))),0)</f>
        <v/>
      </c>
      <c r="N1385" s="16">
        <f>IF(D1385=1,IF(J1385&lt;=9000000,50000,IF(J1385&lt;=9500000,40000,IF(J1385&lt;=10000000,20000,0))),0)</f>
        <v/>
      </c>
      <c r="O1385" s="16">
        <f>MAX(0,ROUNDDOWN(J1385-G1385-K1385-L1385-E1385*380000-F1385*630000-H1385,-3))</f>
        <v/>
      </c>
      <c r="P1385" s="16">
        <f>MAX(0,ROUNDDOWN(J1385-G1385-430000-M1385-E1385*330000-F1385*450000-I1385,-3))</f>
        <v/>
      </c>
      <c r="Q1385" s="16">
        <f>50000+N1385+E1385*50000+F1385*180000</f>
        <v/>
      </c>
      <c r="R1385" s="16">
        <f>IF(P1385&lt;=2000000,MIN(Q1385,P1385),MAX(Q1385-(P1385-2000000),50000))*0.05</f>
        <v/>
      </c>
      <c r="S1385" s="16">
        <f>MAX(0,P1385*0.1-R1385)</f>
        <v/>
      </c>
      <c r="T1385" s="16">
        <f>Q1385+MAX(0,K1385-480000)</f>
        <v/>
      </c>
      <c r="U1385" s="16">
        <f>P1385-T1385</f>
        <v/>
      </c>
      <c r="V1385" s="17">
        <f>IF(U1385&lt;0,0,LOOKUP(U1385,{0,1950001,3300001,6950001,9000001,18000001,40000001},{0.05,0.1,0.2,0.23,0.33,0.4,0.45}))</f>
        <v/>
      </c>
      <c r="W1385" s="18">
        <f>IF(U1385&lt;0,0.9,0.9-V1385*1.021)</f>
        <v/>
      </c>
      <c r="X1385" s="16">
        <f>ROUNDDOWN(S1385*0.2/W1385+2000,0)</f>
        <v/>
      </c>
      <c r="Y1385" s="17">
        <f>IF(O1385&lt;=0,0,LOOKUP(O1385,{0,1950001,3300001,6950001,9000001,18000001,40000001},{0.05,0.1,0.2,0.23,0.33,0.4,0.45}))</f>
        <v/>
      </c>
    </row>
    <row r="1386">
      <c r="A1386" t="inlineStr">
        <is>
          <t>1万円刻み</t>
        </is>
      </c>
      <c r="B1386" s="16">
        <f>'3_1万円刻み'!$A$226</f>
        <v/>
      </c>
      <c r="C1386" t="n">
        <v>2026</v>
      </c>
      <c r="D1386" t="n">
        <v>0</v>
      </c>
      <c r="E1386" t="n">
        <v>0</v>
      </c>
      <c r="F1386" t="n">
        <v>0</v>
      </c>
      <c r="G1386" s="16">
        <f>ROUND(MIN(B1386/12,650000)*12*0.0915+MIN(B1386/12,1390000)*12*(0.0504+0)+B1386*0.005,0)</f>
        <v/>
      </c>
      <c r="H1386" t="n">
        <v>0</v>
      </c>
      <c r="I1386" t="n">
        <v>0</v>
      </c>
      <c r="J1386" s="16">
        <f>IF(C1386=2026,IF(B1386&lt;741000,0,IF(B1386&lt;2191000,B1386-740000,IF(B1386&lt;2193000,1451000,IF(B1386&lt;2196000,1453000,IF(B1386&lt;2200000,1456000,IF(B1386&lt;3600000,ROUNDDOWN(B1386/4,-3)*2.8-80000,IF(B1386&lt;6600000,ROUNDDOWN(B1386/4,-3)*3.2-440000,IF(B1386&lt;8500000,ROUNDDOWN(B1386*0.9,0)-1100000,B1386-1950000)))))))),IF(B1386&lt;651000,0,IF(B1386&lt;1900000,B1386-650000,IF(B1386&lt;3600000,ROUNDDOWN(B1386/4,-3)*2.8-80000,IF(B1386&lt;6600000,ROUNDDOWN(B1386/4,-3)*3.2-440000,IF(B1386&lt;8500000,ROUNDDOWN(B1386*0.9,0)-1100000,B1386-1950000))))))</f>
        <v/>
      </c>
      <c r="K1386" s="16">
        <f>IF(J1386&gt;23500000,NA(),IF(C1386=2026,IF(J1386&lt;=4890000,1040000,IF(J1386&lt;=6550000,670000,620000)),IF(J1386&lt;=1320000,950000,IF(J1386&lt;=3360000,880000,IF(J1386&lt;=4890000,680000,IF(J1386&lt;=6550000,630000,580000))))))</f>
        <v/>
      </c>
      <c r="L1386" s="16">
        <f>IF(D1386=1,IF(J1386&lt;=9000000,380000,IF(J1386&lt;=9500000,260000,IF(J1386&lt;=10000000,130000,0))),0)</f>
        <v/>
      </c>
      <c r="M1386" s="16">
        <f>IF(D1386=1,IF(J1386&lt;=9000000,330000,IF(J1386&lt;=9500000,220000,IF(J1386&lt;=10000000,110000,0))),0)</f>
        <v/>
      </c>
      <c r="N1386" s="16">
        <f>IF(D1386=1,IF(J1386&lt;=9000000,50000,IF(J1386&lt;=9500000,40000,IF(J1386&lt;=10000000,20000,0))),0)</f>
        <v/>
      </c>
      <c r="O1386" s="16">
        <f>MAX(0,ROUNDDOWN(J1386-G1386-K1386-L1386-E1386*380000-F1386*630000-H1386,-3))</f>
        <v/>
      </c>
      <c r="P1386" s="16">
        <f>MAX(0,ROUNDDOWN(J1386-G1386-430000-M1386-E1386*330000-F1386*450000-I1386,-3))</f>
        <v/>
      </c>
      <c r="Q1386" s="16">
        <f>50000+N1386+E1386*50000+F1386*180000</f>
        <v/>
      </c>
      <c r="R1386" s="16">
        <f>IF(P1386&lt;=2000000,MIN(Q1386,P1386),MAX(Q1386-(P1386-2000000),50000))*0.05</f>
        <v/>
      </c>
      <c r="S1386" s="16">
        <f>MAX(0,P1386*0.1-R1386)</f>
        <v/>
      </c>
      <c r="T1386" s="16">
        <f>Q1386+MAX(0,K1386-480000)</f>
        <v/>
      </c>
      <c r="U1386" s="16">
        <f>P1386-T1386</f>
        <v/>
      </c>
      <c r="V1386" s="17">
        <f>IF(U1386&lt;0,0,LOOKUP(U1386,{0,1950001,3300001,6950001,9000001,18000001,40000001},{0.05,0.1,0.2,0.23,0.33,0.4,0.45}))</f>
        <v/>
      </c>
      <c r="W1386" s="18">
        <f>IF(U1386&lt;0,0.9,0.9-V1386*1.021)</f>
        <v/>
      </c>
      <c r="X1386" s="16">
        <f>ROUNDDOWN(S1386*0.2/W1386+2000,0)</f>
        <v/>
      </c>
      <c r="Y1386" s="17">
        <f>IF(O1386&lt;=0,0,LOOKUP(O1386,{0,1950001,3300001,6950001,9000001,18000001,40000001},{0.05,0.1,0.2,0.23,0.33,0.4,0.45}))</f>
        <v/>
      </c>
    </row>
    <row r="1387">
      <c r="A1387" t="inlineStr">
        <is>
          <t>1万円刻み</t>
        </is>
      </c>
      <c r="B1387" s="16">
        <f>'3_1万円刻み'!$A$226</f>
        <v/>
      </c>
      <c r="C1387" t="n">
        <v>2025</v>
      </c>
      <c r="D1387" t="n">
        <v>1</v>
      </c>
      <c r="E1387" t="n">
        <v>0</v>
      </c>
      <c r="F1387" t="n">
        <v>0</v>
      </c>
      <c r="G1387" s="16">
        <f>ROUND(MIN(B1387/12,650000)*12*0.0915+MIN(B1387/12,1390000)*12*(0.0504+0)+B1387*0.005,0)</f>
        <v/>
      </c>
      <c r="H1387" t="n">
        <v>0</v>
      </c>
      <c r="I1387" t="n">
        <v>0</v>
      </c>
      <c r="J1387" s="16">
        <f>IF(C1387=2026,IF(B1387&lt;741000,0,IF(B1387&lt;2191000,B1387-740000,IF(B1387&lt;2193000,1451000,IF(B1387&lt;2196000,1453000,IF(B1387&lt;2200000,1456000,IF(B1387&lt;3600000,ROUNDDOWN(B1387/4,-3)*2.8-80000,IF(B1387&lt;6600000,ROUNDDOWN(B1387/4,-3)*3.2-440000,IF(B1387&lt;8500000,ROUNDDOWN(B1387*0.9,0)-1100000,B1387-1950000)))))))),IF(B1387&lt;651000,0,IF(B1387&lt;1900000,B1387-650000,IF(B1387&lt;3600000,ROUNDDOWN(B1387/4,-3)*2.8-80000,IF(B1387&lt;6600000,ROUNDDOWN(B1387/4,-3)*3.2-440000,IF(B1387&lt;8500000,ROUNDDOWN(B1387*0.9,0)-1100000,B1387-1950000))))))</f>
        <v/>
      </c>
      <c r="K1387" s="16">
        <f>IF(J1387&gt;23500000,NA(),IF(C1387=2026,IF(J1387&lt;=4890000,1040000,IF(J1387&lt;=6550000,670000,620000)),IF(J1387&lt;=1320000,950000,IF(J1387&lt;=3360000,880000,IF(J1387&lt;=4890000,680000,IF(J1387&lt;=6550000,630000,580000))))))</f>
        <v/>
      </c>
      <c r="L1387" s="16">
        <f>IF(D1387=1,IF(J1387&lt;=9000000,380000,IF(J1387&lt;=9500000,260000,IF(J1387&lt;=10000000,130000,0))),0)</f>
        <v/>
      </c>
      <c r="M1387" s="16">
        <f>IF(D1387=1,IF(J1387&lt;=9000000,330000,IF(J1387&lt;=9500000,220000,IF(J1387&lt;=10000000,110000,0))),0)</f>
        <v/>
      </c>
      <c r="N1387" s="16">
        <f>IF(D1387=1,IF(J1387&lt;=9000000,50000,IF(J1387&lt;=9500000,40000,IF(J1387&lt;=10000000,20000,0))),0)</f>
        <v/>
      </c>
      <c r="O1387" s="16">
        <f>MAX(0,ROUNDDOWN(J1387-G1387-K1387-L1387-E1387*380000-F1387*630000-H1387,-3))</f>
        <v/>
      </c>
      <c r="P1387" s="16">
        <f>MAX(0,ROUNDDOWN(J1387-G1387-430000-M1387-E1387*330000-F1387*450000-I1387,-3))</f>
        <v/>
      </c>
      <c r="Q1387" s="16">
        <f>50000+N1387+E1387*50000+F1387*180000</f>
        <v/>
      </c>
      <c r="R1387" s="16">
        <f>IF(P1387&lt;=2000000,MIN(Q1387,P1387),MAX(Q1387-(P1387-2000000),50000))*0.05</f>
        <v/>
      </c>
      <c r="S1387" s="16">
        <f>MAX(0,P1387*0.1-R1387)</f>
        <v/>
      </c>
      <c r="T1387" s="16">
        <f>Q1387+MAX(0,K1387-480000)</f>
        <v/>
      </c>
      <c r="U1387" s="16">
        <f>P1387-T1387</f>
        <v/>
      </c>
      <c r="V1387" s="17">
        <f>IF(U1387&lt;0,0,LOOKUP(U1387,{0,1950001,3300001,6950001,9000001,18000001,40000001},{0.05,0.1,0.2,0.23,0.33,0.4,0.45}))</f>
        <v/>
      </c>
      <c r="W1387" s="18">
        <f>IF(U1387&lt;0,0.9,0.9-V1387*1.021)</f>
        <v/>
      </c>
      <c r="X1387" s="16">
        <f>ROUNDDOWN(S1387*0.2/W1387+2000,0)</f>
        <v/>
      </c>
      <c r="Y1387" s="17">
        <f>IF(O1387&lt;=0,0,LOOKUP(O1387,{0,1950001,3300001,6950001,9000001,18000001,40000001},{0.05,0.1,0.2,0.23,0.33,0.4,0.45}))</f>
        <v/>
      </c>
    </row>
    <row r="1388">
      <c r="A1388" t="inlineStr">
        <is>
          <t>1万円刻み</t>
        </is>
      </c>
      <c r="B1388" s="16">
        <f>'3_1万円刻み'!$A$226</f>
        <v/>
      </c>
      <c r="C1388" t="n">
        <v>2026</v>
      </c>
      <c r="D1388" t="n">
        <v>1</v>
      </c>
      <c r="E1388" t="n">
        <v>0</v>
      </c>
      <c r="F1388" t="n">
        <v>0</v>
      </c>
      <c r="G1388" s="16">
        <f>ROUND(MIN(B1388/12,650000)*12*0.0915+MIN(B1388/12,1390000)*12*(0.0504+0)+B1388*0.005,0)</f>
        <v/>
      </c>
      <c r="H1388" t="n">
        <v>0</v>
      </c>
      <c r="I1388" t="n">
        <v>0</v>
      </c>
      <c r="J1388" s="16">
        <f>IF(C1388=2026,IF(B1388&lt;741000,0,IF(B1388&lt;2191000,B1388-740000,IF(B1388&lt;2193000,1451000,IF(B1388&lt;2196000,1453000,IF(B1388&lt;2200000,1456000,IF(B1388&lt;3600000,ROUNDDOWN(B1388/4,-3)*2.8-80000,IF(B1388&lt;6600000,ROUNDDOWN(B1388/4,-3)*3.2-440000,IF(B1388&lt;8500000,ROUNDDOWN(B1388*0.9,0)-1100000,B1388-1950000)))))))),IF(B1388&lt;651000,0,IF(B1388&lt;1900000,B1388-650000,IF(B1388&lt;3600000,ROUNDDOWN(B1388/4,-3)*2.8-80000,IF(B1388&lt;6600000,ROUNDDOWN(B1388/4,-3)*3.2-440000,IF(B1388&lt;8500000,ROUNDDOWN(B1388*0.9,0)-1100000,B1388-1950000))))))</f>
        <v/>
      </c>
      <c r="K1388" s="16">
        <f>IF(J1388&gt;23500000,NA(),IF(C1388=2026,IF(J1388&lt;=4890000,1040000,IF(J1388&lt;=6550000,670000,620000)),IF(J1388&lt;=1320000,950000,IF(J1388&lt;=3360000,880000,IF(J1388&lt;=4890000,680000,IF(J1388&lt;=6550000,630000,580000))))))</f>
        <v/>
      </c>
      <c r="L1388" s="16">
        <f>IF(D1388=1,IF(J1388&lt;=9000000,380000,IF(J1388&lt;=9500000,260000,IF(J1388&lt;=10000000,130000,0))),0)</f>
        <v/>
      </c>
      <c r="M1388" s="16">
        <f>IF(D1388=1,IF(J1388&lt;=9000000,330000,IF(J1388&lt;=9500000,220000,IF(J1388&lt;=10000000,110000,0))),0)</f>
        <v/>
      </c>
      <c r="N1388" s="16">
        <f>IF(D1388=1,IF(J1388&lt;=9000000,50000,IF(J1388&lt;=9500000,40000,IF(J1388&lt;=10000000,20000,0))),0)</f>
        <v/>
      </c>
      <c r="O1388" s="16">
        <f>MAX(0,ROUNDDOWN(J1388-G1388-K1388-L1388-E1388*380000-F1388*630000-H1388,-3))</f>
        <v/>
      </c>
      <c r="P1388" s="16">
        <f>MAX(0,ROUNDDOWN(J1388-G1388-430000-M1388-E1388*330000-F1388*450000-I1388,-3))</f>
        <v/>
      </c>
      <c r="Q1388" s="16">
        <f>50000+N1388+E1388*50000+F1388*180000</f>
        <v/>
      </c>
      <c r="R1388" s="16">
        <f>IF(P1388&lt;=2000000,MIN(Q1388,P1388),MAX(Q1388-(P1388-2000000),50000))*0.05</f>
        <v/>
      </c>
      <c r="S1388" s="16">
        <f>MAX(0,P1388*0.1-R1388)</f>
        <v/>
      </c>
      <c r="T1388" s="16">
        <f>Q1388+MAX(0,K1388-480000)</f>
        <v/>
      </c>
      <c r="U1388" s="16">
        <f>P1388-T1388</f>
        <v/>
      </c>
      <c r="V1388" s="17">
        <f>IF(U1388&lt;0,0,LOOKUP(U1388,{0,1950001,3300001,6950001,9000001,18000001,40000001},{0.05,0.1,0.2,0.23,0.33,0.4,0.45}))</f>
        <v/>
      </c>
      <c r="W1388" s="18">
        <f>IF(U1388&lt;0,0.9,0.9-V1388*1.021)</f>
        <v/>
      </c>
      <c r="X1388" s="16">
        <f>ROUNDDOWN(S1388*0.2/W1388+2000,0)</f>
        <v/>
      </c>
      <c r="Y1388" s="17">
        <f>IF(O1388&lt;=0,0,LOOKUP(O1388,{0,1950001,3300001,6950001,9000001,18000001,40000001},{0.05,0.1,0.2,0.23,0.33,0.4,0.45}))</f>
        <v/>
      </c>
    </row>
    <row r="1389">
      <c r="A1389" t="inlineStr">
        <is>
          <t>1万円刻み</t>
        </is>
      </c>
      <c r="B1389" s="16">
        <f>'3_1万円刻み'!$A$227</f>
        <v/>
      </c>
      <c r="C1389" t="n">
        <v>2025</v>
      </c>
      <c r="D1389" t="n">
        <v>0</v>
      </c>
      <c r="E1389" t="n">
        <v>0</v>
      </c>
      <c r="F1389" t="n">
        <v>0</v>
      </c>
      <c r="G1389" s="16">
        <f>ROUND(MIN(B1389/12,650000)*12*0.0915+MIN(B1389/12,1390000)*12*(0.0504+0)+B1389*0.005,0)</f>
        <v/>
      </c>
      <c r="H1389" t="n">
        <v>0</v>
      </c>
      <c r="I1389" t="n">
        <v>0</v>
      </c>
      <c r="J1389" s="16">
        <f>IF(C1389=2026,IF(B1389&lt;741000,0,IF(B1389&lt;2191000,B1389-740000,IF(B1389&lt;2193000,1451000,IF(B1389&lt;2196000,1453000,IF(B1389&lt;2200000,1456000,IF(B1389&lt;3600000,ROUNDDOWN(B1389/4,-3)*2.8-80000,IF(B1389&lt;6600000,ROUNDDOWN(B1389/4,-3)*3.2-440000,IF(B1389&lt;8500000,ROUNDDOWN(B1389*0.9,0)-1100000,B1389-1950000)))))))),IF(B1389&lt;651000,0,IF(B1389&lt;1900000,B1389-650000,IF(B1389&lt;3600000,ROUNDDOWN(B1389/4,-3)*2.8-80000,IF(B1389&lt;6600000,ROUNDDOWN(B1389/4,-3)*3.2-440000,IF(B1389&lt;8500000,ROUNDDOWN(B1389*0.9,0)-1100000,B1389-1950000))))))</f>
        <v/>
      </c>
      <c r="K1389" s="16">
        <f>IF(J1389&gt;23500000,NA(),IF(C1389=2026,IF(J1389&lt;=4890000,1040000,IF(J1389&lt;=6550000,670000,620000)),IF(J1389&lt;=1320000,950000,IF(J1389&lt;=3360000,880000,IF(J1389&lt;=4890000,680000,IF(J1389&lt;=6550000,630000,580000))))))</f>
        <v/>
      </c>
      <c r="L1389" s="16">
        <f>IF(D1389=1,IF(J1389&lt;=9000000,380000,IF(J1389&lt;=9500000,260000,IF(J1389&lt;=10000000,130000,0))),0)</f>
        <v/>
      </c>
      <c r="M1389" s="16">
        <f>IF(D1389=1,IF(J1389&lt;=9000000,330000,IF(J1389&lt;=9500000,220000,IF(J1389&lt;=10000000,110000,0))),0)</f>
        <v/>
      </c>
      <c r="N1389" s="16">
        <f>IF(D1389=1,IF(J1389&lt;=9000000,50000,IF(J1389&lt;=9500000,40000,IF(J1389&lt;=10000000,20000,0))),0)</f>
        <v/>
      </c>
      <c r="O1389" s="16">
        <f>MAX(0,ROUNDDOWN(J1389-G1389-K1389-L1389-E1389*380000-F1389*630000-H1389,-3))</f>
        <v/>
      </c>
      <c r="P1389" s="16">
        <f>MAX(0,ROUNDDOWN(J1389-G1389-430000-M1389-E1389*330000-F1389*450000-I1389,-3))</f>
        <v/>
      </c>
      <c r="Q1389" s="16">
        <f>50000+N1389+E1389*50000+F1389*180000</f>
        <v/>
      </c>
      <c r="R1389" s="16">
        <f>IF(P1389&lt;=2000000,MIN(Q1389,P1389),MAX(Q1389-(P1389-2000000),50000))*0.05</f>
        <v/>
      </c>
      <c r="S1389" s="16">
        <f>MAX(0,P1389*0.1-R1389)</f>
        <v/>
      </c>
      <c r="T1389" s="16">
        <f>Q1389+MAX(0,K1389-480000)</f>
        <v/>
      </c>
      <c r="U1389" s="16">
        <f>P1389-T1389</f>
        <v/>
      </c>
      <c r="V1389" s="17">
        <f>IF(U1389&lt;0,0,LOOKUP(U1389,{0,1950001,3300001,6950001,9000001,18000001,40000001},{0.05,0.1,0.2,0.23,0.33,0.4,0.45}))</f>
        <v/>
      </c>
      <c r="W1389" s="18">
        <f>IF(U1389&lt;0,0.9,0.9-V1389*1.021)</f>
        <v/>
      </c>
      <c r="X1389" s="16">
        <f>ROUNDDOWN(S1389*0.2/W1389+2000,0)</f>
        <v/>
      </c>
      <c r="Y1389" s="17">
        <f>IF(O1389&lt;=0,0,LOOKUP(O1389,{0,1950001,3300001,6950001,9000001,18000001,40000001},{0.05,0.1,0.2,0.23,0.33,0.4,0.45}))</f>
        <v/>
      </c>
    </row>
    <row r="1390">
      <c r="A1390" t="inlineStr">
        <is>
          <t>1万円刻み</t>
        </is>
      </c>
      <c r="B1390" s="16">
        <f>'3_1万円刻み'!$A$227</f>
        <v/>
      </c>
      <c r="C1390" t="n">
        <v>2026</v>
      </c>
      <c r="D1390" t="n">
        <v>0</v>
      </c>
      <c r="E1390" t="n">
        <v>0</v>
      </c>
      <c r="F1390" t="n">
        <v>0</v>
      </c>
      <c r="G1390" s="16">
        <f>ROUND(MIN(B1390/12,650000)*12*0.0915+MIN(B1390/12,1390000)*12*(0.0504+0)+B1390*0.005,0)</f>
        <v/>
      </c>
      <c r="H1390" t="n">
        <v>0</v>
      </c>
      <c r="I1390" t="n">
        <v>0</v>
      </c>
      <c r="J1390" s="16">
        <f>IF(C1390=2026,IF(B1390&lt;741000,0,IF(B1390&lt;2191000,B1390-740000,IF(B1390&lt;2193000,1451000,IF(B1390&lt;2196000,1453000,IF(B1390&lt;2200000,1456000,IF(B1390&lt;3600000,ROUNDDOWN(B1390/4,-3)*2.8-80000,IF(B1390&lt;6600000,ROUNDDOWN(B1390/4,-3)*3.2-440000,IF(B1390&lt;8500000,ROUNDDOWN(B1390*0.9,0)-1100000,B1390-1950000)))))))),IF(B1390&lt;651000,0,IF(B1390&lt;1900000,B1390-650000,IF(B1390&lt;3600000,ROUNDDOWN(B1390/4,-3)*2.8-80000,IF(B1390&lt;6600000,ROUNDDOWN(B1390/4,-3)*3.2-440000,IF(B1390&lt;8500000,ROUNDDOWN(B1390*0.9,0)-1100000,B1390-1950000))))))</f>
        <v/>
      </c>
      <c r="K1390" s="16">
        <f>IF(J1390&gt;23500000,NA(),IF(C1390=2026,IF(J1390&lt;=4890000,1040000,IF(J1390&lt;=6550000,670000,620000)),IF(J1390&lt;=1320000,950000,IF(J1390&lt;=3360000,880000,IF(J1390&lt;=4890000,680000,IF(J1390&lt;=6550000,630000,580000))))))</f>
        <v/>
      </c>
      <c r="L1390" s="16">
        <f>IF(D1390=1,IF(J1390&lt;=9000000,380000,IF(J1390&lt;=9500000,260000,IF(J1390&lt;=10000000,130000,0))),0)</f>
        <v/>
      </c>
      <c r="M1390" s="16">
        <f>IF(D1390=1,IF(J1390&lt;=9000000,330000,IF(J1390&lt;=9500000,220000,IF(J1390&lt;=10000000,110000,0))),0)</f>
        <v/>
      </c>
      <c r="N1390" s="16">
        <f>IF(D1390=1,IF(J1390&lt;=9000000,50000,IF(J1390&lt;=9500000,40000,IF(J1390&lt;=10000000,20000,0))),0)</f>
        <v/>
      </c>
      <c r="O1390" s="16">
        <f>MAX(0,ROUNDDOWN(J1390-G1390-K1390-L1390-E1390*380000-F1390*630000-H1390,-3))</f>
        <v/>
      </c>
      <c r="P1390" s="16">
        <f>MAX(0,ROUNDDOWN(J1390-G1390-430000-M1390-E1390*330000-F1390*450000-I1390,-3))</f>
        <v/>
      </c>
      <c r="Q1390" s="16">
        <f>50000+N1390+E1390*50000+F1390*180000</f>
        <v/>
      </c>
      <c r="R1390" s="16">
        <f>IF(P1390&lt;=2000000,MIN(Q1390,P1390),MAX(Q1390-(P1390-2000000),50000))*0.05</f>
        <v/>
      </c>
      <c r="S1390" s="16">
        <f>MAX(0,P1390*0.1-R1390)</f>
        <v/>
      </c>
      <c r="T1390" s="16">
        <f>Q1390+MAX(0,K1390-480000)</f>
        <v/>
      </c>
      <c r="U1390" s="16">
        <f>P1390-T1390</f>
        <v/>
      </c>
      <c r="V1390" s="17">
        <f>IF(U1390&lt;0,0,LOOKUP(U1390,{0,1950001,3300001,6950001,9000001,18000001,40000001},{0.05,0.1,0.2,0.23,0.33,0.4,0.45}))</f>
        <v/>
      </c>
      <c r="W1390" s="18">
        <f>IF(U1390&lt;0,0.9,0.9-V1390*1.021)</f>
        <v/>
      </c>
      <c r="X1390" s="16">
        <f>ROUNDDOWN(S1390*0.2/W1390+2000,0)</f>
        <v/>
      </c>
      <c r="Y1390" s="17">
        <f>IF(O1390&lt;=0,0,LOOKUP(O1390,{0,1950001,3300001,6950001,9000001,18000001,40000001},{0.05,0.1,0.2,0.23,0.33,0.4,0.45}))</f>
        <v/>
      </c>
    </row>
    <row r="1391">
      <c r="A1391" t="inlineStr">
        <is>
          <t>1万円刻み</t>
        </is>
      </c>
      <c r="B1391" s="16">
        <f>'3_1万円刻み'!$A$227</f>
        <v/>
      </c>
      <c r="C1391" t="n">
        <v>2025</v>
      </c>
      <c r="D1391" t="n">
        <v>1</v>
      </c>
      <c r="E1391" t="n">
        <v>0</v>
      </c>
      <c r="F1391" t="n">
        <v>0</v>
      </c>
      <c r="G1391" s="16">
        <f>ROUND(MIN(B1391/12,650000)*12*0.0915+MIN(B1391/12,1390000)*12*(0.0504+0)+B1391*0.005,0)</f>
        <v/>
      </c>
      <c r="H1391" t="n">
        <v>0</v>
      </c>
      <c r="I1391" t="n">
        <v>0</v>
      </c>
      <c r="J1391" s="16">
        <f>IF(C1391=2026,IF(B1391&lt;741000,0,IF(B1391&lt;2191000,B1391-740000,IF(B1391&lt;2193000,1451000,IF(B1391&lt;2196000,1453000,IF(B1391&lt;2200000,1456000,IF(B1391&lt;3600000,ROUNDDOWN(B1391/4,-3)*2.8-80000,IF(B1391&lt;6600000,ROUNDDOWN(B1391/4,-3)*3.2-440000,IF(B1391&lt;8500000,ROUNDDOWN(B1391*0.9,0)-1100000,B1391-1950000)))))))),IF(B1391&lt;651000,0,IF(B1391&lt;1900000,B1391-650000,IF(B1391&lt;3600000,ROUNDDOWN(B1391/4,-3)*2.8-80000,IF(B1391&lt;6600000,ROUNDDOWN(B1391/4,-3)*3.2-440000,IF(B1391&lt;8500000,ROUNDDOWN(B1391*0.9,0)-1100000,B1391-1950000))))))</f>
        <v/>
      </c>
      <c r="K1391" s="16">
        <f>IF(J1391&gt;23500000,NA(),IF(C1391=2026,IF(J1391&lt;=4890000,1040000,IF(J1391&lt;=6550000,670000,620000)),IF(J1391&lt;=1320000,950000,IF(J1391&lt;=3360000,880000,IF(J1391&lt;=4890000,680000,IF(J1391&lt;=6550000,630000,580000))))))</f>
        <v/>
      </c>
      <c r="L1391" s="16">
        <f>IF(D1391=1,IF(J1391&lt;=9000000,380000,IF(J1391&lt;=9500000,260000,IF(J1391&lt;=10000000,130000,0))),0)</f>
        <v/>
      </c>
      <c r="M1391" s="16">
        <f>IF(D1391=1,IF(J1391&lt;=9000000,330000,IF(J1391&lt;=9500000,220000,IF(J1391&lt;=10000000,110000,0))),0)</f>
        <v/>
      </c>
      <c r="N1391" s="16">
        <f>IF(D1391=1,IF(J1391&lt;=9000000,50000,IF(J1391&lt;=9500000,40000,IF(J1391&lt;=10000000,20000,0))),0)</f>
        <v/>
      </c>
      <c r="O1391" s="16">
        <f>MAX(0,ROUNDDOWN(J1391-G1391-K1391-L1391-E1391*380000-F1391*630000-H1391,-3))</f>
        <v/>
      </c>
      <c r="P1391" s="16">
        <f>MAX(0,ROUNDDOWN(J1391-G1391-430000-M1391-E1391*330000-F1391*450000-I1391,-3))</f>
        <v/>
      </c>
      <c r="Q1391" s="16">
        <f>50000+N1391+E1391*50000+F1391*180000</f>
        <v/>
      </c>
      <c r="R1391" s="16">
        <f>IF(P1391&lt;=2000000,MIN(Q1391,P1391),MAX(Q1391-(P1391-2000000),50000))*0.05</f>
        <v/>
      </c>
      <c r="S1391" s="16">
        <f>MAX(0,P1391*0.1-R1391)</f>
        <v/>
      </c>
      <c r="T1391" s="16">
        <f>Q1391+MAX(0,K1391-480000)</f>
        <v/>
      </c>
      <c r="U1391" s="16">
        <f>P1391-T1391</f>
        <v/>
      </c>
      <c r="V1391" s="17">
        <f>IF(U1391&lt;0,0,LOOKUP(U1391,{0,1950001,3300001,6950001,9000001,18000001,40000001},{0.05,0.1,0.2,0.23,0.33,0.4,0.45}))</f>
        <v/>
      </c>
      <c r="W1391" s="18">
        <f>IF(U1391&lt;0,0.9,0.9-V1391*1.021)</f>
        <v/>
      </c>
      <c r="X1391" s="16">
        <f>ROUNDDOWN(S1391*0.2/W1391+2000,0)</f>
        <v/>
      </c>
      <c r="Y1391" s="17">
        <f>IF(O1391&lt;=0,0,LOOKUP(O1391,{0,1950001,3300001,6950001,9000001,18000001,40000001},{0.05,0.1,0.2,0.23,0.33,0.4,0.45}))</f>
        <v/>
      </c>
    </row>
    <row r="1392">
      <c r="A1392" t="inlineStr">
        <is>
          <t>1万円刻み</t>
        </is>
      </c>
      <c r="B1392" s="16">
        <f>'3_1万円刻み'!$A$227</f>
        <v/>
      </c>
      <c r="C1392" t="n">
        <v>2026</v>
      </c>
      <c r="D1392" t="n">
        <v>1</v>
      </c>
      <c r="E1392" t="n">
        <v>0</v>
      </c>
      <c r="F1392" t="n">
        <v>0</v>
      </c>
      <c r="G1392" s="16">
        <f>ROUND(MIN(B1392/12,650000)*12*0.0915+MIN(B1392/12,1390000)*12*(0.0504+0)+B1392*0.005,0)</f>
        <v/>
      </c>
      <c r="H1392" t="n">
        <v>0</v>
      </c>
      <c r="I1392" t="n">
        <v>0</v>
      </c>
      <c r="J1392" s="16">
        <f>IF(C1392=2026,IF(B1392&lt;741000,0,IF(B1392&lt;2191000,B1392-740000,IF(B1392&lt;2193000,1451000,IF(B1392&lt;2196000,1453000,IF(B1392&lt;2200000,1456000,IF(B1392&lt;3600000,ROUNDDOWN(B1392/4,-3)*2.8-80000,IF(B1392&lt;6600000,ROUNDDOWN(B1392/4,-3)*3.2-440000,IF(B1392&lt;8500000,ROUNDDOWN(B1392*0.9,0)-1100000,B1392-1950000)))))))),IF(B1392&lt;651000,0,IF(B1392&lt;1900000,B1392-650000,IF(B1392&lt;3600000,ROUNDDOWN(B1392/4,-3)*2.8-80000,IF(B1392&lt;6600000,ROUNDDOWN(B1392/4,-3)*3.2-440000,IF(B1392&lt;8500000,ROUNDDOWN(B1392*0.9,0)-1100000,B1392-1950000))))))</f>
        <v/>
      </c>
      <c r="K1392" s="16">
        <f>IF(J1392&gt;23500000,NA(),IF(C1392=2026,IF(J1392&lt;=4890000,1040000,IF(J1392&lt;=6550000,670000,620000)),IF(J1392&lt;=1320000,950000,IF(J1392&lt;=3360000,880000,IF(J1392&lt;=4890000,680000,IF(J1392&lt;=6550000,630000,580000))))))</f>
        <v/>
      </c>
      <c r="L1392" s="16">
        <f>IF(D1392=1,IF(J1392&lt;=9000000,380000,IF(J1392&lt;=9500000,260000,IF(J1392&lt;=10000000,130000,0))),0)</f>
        <v/>
      </c>
      <c r="M1392" s="16">
        <f>IF(D1392=1,IF(J1392&lt;=9000000,330000,IF(J1392&lt;=9500000,220000,IF(J1392&lt;=10000000,110000,0))),0)</f>
        <v/>
      </c>
      <c r="N1392" s="16">
        <f>IF(D1392=1,IF(J1392&lt;=9000000,50000,IF(J1392&lt;=9500000,40000,IF(J1392&lt;=10000000,20000,0))),0)</f>
        <v/>
      </c>
      <c r="O1392" s="16">
        <f>MAX(0,ROUNDDOWN(J1392-G1392-K1392-L1392-E1392*380000-F1392*630000-H1392,-3))</f>
        <v/>
      </c>
      <c r="P1392" s="16">
        <f>MAX(0,ROUNDDOWN(J1392-G1392-430000-M1392-E1392*330000-F1392*450000-I1392,-3))</f>
        <v/>
      </c>
      <c r="Q1392" s="16">
        <f>50000+N1392+E1392*50000+F1392*180000</f>
        <v/>
      </c>
      <c r="R1392" s="16">
        <f>IF(P1392&lt;=2000000,MIN(Q1392,P1392),MAX(Q1392-(P1392-2000000),50000))*0.05</f>
        <v/>
      </c>
      <c r="S1392" s="16">
        <f>MAX(0,P1392*0.1-R1392)</f>
        <v/>
      </c>
      <c r="T1392" s="16">
        <f>Q1392+MAX(0,K1392-480000)</f>
        <v/>
      </c>
      <c r="U1392" s="16">
        <f>P1392-T1392</f>
        <v/>
      </c>
      <c r="V1392" s="17">
        <f>IF(U1392&lt;0,0,LOOKUP(U1392,{0,1950001,3300001,6950001,9000001,18000001,40000001},{0.05,0.1,0.2,0.23,0.33,0.4,0.45}))</f>
        <v/>
      </c>
      <c r="W1392" s="18">
        <f>IF(U1392&lt;0,0.9,0.9-V1392*1.021)</f>
        <v/>
      </c>
      <c r="X1392" s="16">
        <f>ROUNDDOWN(S1392*0.2/W1392+2000,0)</f>
        <v/>
      </c>
      <c r="Y1392" s="17">
        <f>IF(O1392&lt;=0,0,LOOKUP(O1392,{0,1950001,3300001,6950001,9000001,18000001,40000001},{0.05,0.1,0.2,0.23,0.33,0.4,0.45}))</f>
        <v/>
      </c>
    </row>
    <row r="1393">
      <c r="A1393" t="inlineStr">
        <is>
          <t>1万円刻み</t>
        </is>
      </c>
      <c r="B1393" s="16">
        <f>'3_1万円刻み'!$A$228</f>
        <v/>
      </c>
      <c r="C1393" t="n">
        <v>2025</v>
      </c>
      <c r="D1393" t="n">
        <v>0</v>
      </c>
      <c r="E1393" t="n">
        <v>0</v>
      </c>
      <c r="F1393" t="n">
        <v>0</v>
      </c>
      <c r="G1393" s="16">
        <f>ROUND(MIN(B1393/12,650000)*12*0.0915+MIN(B1393/12,1390000)*12*(0.0504+0)+B1393*0.005,0)</f>
        <v/>
      </c>
      <c r="H1393" t="n">
        <v>0</v>
      </c>
      <c r="I1393" t="n">
        <v>0</v>
      </c>
      <c r="J1393" s="16">
        <f>IF(C1393=2026,IF(B1393&lt;741000,0,IF(B1393&lt;2191000,B1393-740000,IF(B1393&lt;2193000,1451000,IF(B1393&lt;2196000,1453000,IF(B1393&lt;2200000,1456000,IF(B1393&lt;3600000,ROUNDDOWN(B1393/4,-3)*2.8-80000,IF(B1393&lt;6600000,ROUNDDOWN(B1393/4,-3)*3.2-440000,IF(B1393&lt;8500000,ROUNDDOWN(B1393*0.9,0)-1100000,B1393-1950000)))))))),IF(B1393&lt;651000,0,IF(B1393&lt;1900000,B1393-650000,IF(B1393&lt;3600000,ROUNDDOWN(B1393/4,-3)*2.8-80000,IF(B1393&lt;6600000,ROUNDDOWN(B1393/4,-3)*3.2-440000,IF(B1393&lt;8500000,ROUNDDOWN(B1393*0.9,0)-1100000,B1393-1950000))))))</f>
        <v/>
      </c>
      <c r="K1393" s="16">
        <f>IF(J1393&gt;23500000,NA(),IF(C1393=2026,IF(J1393&lt;=4890000,1040000,IF(J1393&lt;=6550000,670000,620000)),IF(J1393&lt;=1320000,950000,IF(J1393&lt;=3360000,880000,IF(J1393&lt;=4890000,680000,IF(J1393&lt;=6550000,630000,580000))))))</f>
        <v/>
      </c>
      <c r="L1393" s="16">
        <f>IF(D1393=1,IF(J1393&lt;=9000000,380000,IF(J1393&lt;=9500000,260000,IF(J1393&lt;=10000000,130000,0))),0)</f>
        <v/>
      </c>
      <c r="M1393" s="16">
        <f>IF(D1393=1,IF(J1393&lt;=9000000,330000,IF(J1393&lt;=9500000,220000,IF(J1393&lt;=10000000,110000,0))),0)</f>
        <v/>
      </c>
      <c r="N1393" s="16">
        <f>IF(D1393=1,IF(J1393&lt;=9000000,50000,IF(J1393&lt;=9500000,40000,IF(J1393&lt;=10000000,20000,0))),0)</f>
        <v/>
      </c>
      <c r="O1393" s="16">
        <f>MAX(0,ROUNDDOWN(J1393-G1393-K1393-L1393-E1393*380000-F1393*630000-H1393,-3))</f>
        <v/>
      </c>
      <c r="P1393" s="16">
        <f>MAX(0,ROUNDDOWN(J1393-G1393-430000-M1393-E1393*330000-F1393*450000-I1393,-3))</f>
        <v/>
      </c>
      <c r="Q1393" s="16">
        <f>50000+N1393+E1393*50000+F1393*180000</f>
        <v/>
      </c>
      <c r="R1393" s="16">
        <f>IF(P1393&lt;=2000000,MIN(Q1393,P1393),MAX(Q1393-(P1393-2000000),50000))*0.05</f>
        <v/>
      </c>
      <c r="S1393" s="16">
        <f>MAX(0,P1393*0.1-R1393)</f>
        <v/>
      </c>
      <c r="T1393" s="16">
        <f>Q1393+MAX(0,K1393-480000)</f>
        <v/>
      </c>
      <c r="U1393" s="16">
        <f>P1393-T1393</f>
        <v/>
      </c>
      <c r="V1393" s="17">
        <f>IF(U1393&lt;0,0,LOOKUP(U1393,{0,1950001,3300001,6950001,9000001,18000001,40000001},{0.05,0.1,0.2,0.23,0.33,0.4,0.45}))</f>
        <v/>
      </c>
      <c r="W1393" s="18">
        <f>IF(U1393&lt;0,0.9,0.9-V1393*1.021)</f>
        <v/>
      </c>
      <c r="X1393" s="16">
        <f>ROUNDDOWN(S1393*0.2/W1393+2000,0)</f>
        <v/>
      </c>
      <c r="Y1393" s="17">
        <f>IF(O1393&lt;=0,0,LOOKUP(O1393,{0,1950001,3300001,6950001,9000001,18000001,40000001},{0.05,0.1,0.2,0.23,0.33,0.4,0.45}))</f>
        <v/>
      </c>
    </row>
    <row r="1394">
      <c r="A1394" t="inlineStr">
        <is>
          <t>1万円刻み</t>
        </is>
      </c>
      <c r="B1394" s="16">
        <f>'3_1万円刻み'!$A$228</f>
        <v/>
      </c>
      <c r="C1394" t="n">
        <v>2026</v>
      </c>
      <c r="D1394" t="n">
        <v>0</v>
      </c>
      <c r="E1394" t="n">
        <v>0</v>
      </c>
      <c r="F1394" t="n">
        <v>0</v>
      </c>
      <c r="G1394" s="16">
        <f>ROUND(MIN(B1394/12,650000)*12*0.0915+MIN(B1394/12,1390000)*12*(0.0504+0)+B1394*0.005,0)</f>
        <v/>
      </c>
      <c r="H1394" t="n">
        <v>0</v>
      </c>
      <c r="I1394" t="n">
        <v>0</v>
      </c>
      <c r="J1394" s="16">
        <f>IF(C1394=2026,IF(B1394&lt;741000,0,IF(B1394&lt;2191000,B1394-740000,IF(B1394&lt;2193000,1451000,IF(B1394&lt;2196000,1453000,IF(B1394&lt;2200000,1456000,IF(B1394&lt;3600000,ROUNDDOWN(B1394/4,-3)*2.8-80000,IF(B1394&lt;6600000,ROUNDDOWN(B1394/4,-3)*3.2-440000,IF(B1394&lt;8500000,ROUNDDOWN(B1394*0.9,0)-1100000,B1394-1950000)))))))),IF(B1394&lt;651000,0,IF(B1394&lt;1900000,B1394-650000,IF(B1394&lt;3600000,ROUNDDOWN(B1394/4,-3)*2.8-80000,IF(B1394&lt;6600000,ROUNDDOWN(B1394/4,-3)*3.2-440000,IF(B1394&lt;8500000,ROUNDDOWN(B1394*0.9,0)-1100000,B1394-1950000))))))</f>
        <v/>
      </c>
      <c r="K1394" s="16">
        <f>IF(J1394&gt;23500000,NA(),IF(C1394=2026,IF(J1394&lt;=4890000,1040000,IF(J1394&lt;=6550000,670000,620000)),IF(J1394&lt;=1320000,950000,IF(J1394&lt;=3360000,880000,IF(J1394&lt;=4890000,680000,IF(J1394&lt;=6550000,630000,580000))))))</f>
        <v/>
      </c>
      <c r="L1394" s="16">
        <f>IF(D1394=1,IF(J1394&lt;=9000000,380000,IF(J1394&lt;=9500000,260000,IF(J1394&lt;=10000000,130000,0))),0)</f>
        <v/>
      </c>
      <c r="M1394" s="16">
        <f>IF(D1394=1,IF(J1394&lt;=9000000,330000,IF(J1394&lt;=9500000,220000,IF(J1394&lt;=10000000,110000,0))),0)</f>
        <v/>
      </c>
      <c r="N1394" s="16">
        <f>IF(D1394=1,IF(J1394&lt;=9000000,50000,IF(J1394&lt;=9500000,40000,IF(J1394&lt;=10000000,20000,0))),0)</f>
        <v/>
      </c>
      <c r="O1394" s="16">
        <f>MAX(0,ROUNDDOWN(J1394-G1394-K1394-L1394-E1394*380000-F1394*630000-H1394,-3))</f>
        <v/>
      </c>
      <c r="P1394" s="16">
        <f>MAX(0,ROUNDDOWN(J1394-G1394-430000-M1394-E1394*330000-F1394*450000-I1394,-3))</f>
        <v/>
      </c>
      <c r="Q1394" s="16">
        <f>50000+N1394+E1394*50000+F1394*180000</f>
        <v/>
      </c>
      <c r="R1394" s="16">
        <f>IF(P1394&lt;=2000000,MIN(Q1394,P1394),MAX(Q1394-(P1394-2000000),50000))*0.05</f>
        <v/>
      </c>
      <c r="S1394" s="16">
        <f>MAX(0,P1394*0.1-R1394)</f>
        <v/>
      </c>
      <c r="T1394" s="16">
        <f>Q1394+MAX(0,K1394-480000)</f>
        <v/>
      </c>
      <c r="U1394" s="16">
        <f>P1394-T1394</f>
        <v/>
      </c>
      <c r="V1394" s="17">
        <f>IF(U1394&lt;0,0,LOOKUP(U1394,{0,1950001,3300001,6950001,9000001,18000001,40000001},{0.05,0.1,0.2,0.23,0.33,0.4,0.45}))</f>
        <v/>
      </c>
      <c r="W1394" s="18">
        <f>IF(U1394&lt;0,0.9,0.9-V1394*1.021)</f>
        <v/>
      </c>
      <c r="X1394" s="16">
        <f>ROUNDDOWN(S1394*0.2/W1394+2000,0)</f>
        <v/>
      </c>
      <c r="Y1394" s="17">
        <f>IF(O1394&lt;=0,0,LOOKUP(O1394,{0,1950001,3300001,6950001,9000001,18000001,40000001},{0.05,0.1,0.2,0.23,0.33,0.4,0.45}))</f>
        <v/>
      </c>
    </row>
    <row r="1395">
      <c r="A1395" t="inlineStr">
        <is>
          <t>1万円刻み</t>
        </is>
      </c>
      <c r="B1395" s="16">
        <f>'3_1万円刻み'!$A$228</f>
        <v/>
      </c>
      <c r="C1395" t="n">
        <v>2025</v>
      </c>
      <c r="D1395" t="n">
        <v>1</v>
      </c>
      <c r="E1395" t="n">
        <v>0</v>
      </c>
      <c r="F1395" t="n">
        <v>0</v>
      </c>
      <c r="G1395" s="16">
        <f>ROUND(MIN(B1395/12,650000)*12*0.0915+MIN(B1395/12,1390000)*12*(0.0504+0)+B1395*0.005,0)</f>
        <v/>
      </c>
      <c r="H1395" t="n">
        <v>0</v>
      </c>
      <c r="I1395" t="n">
        <v>0</v>
      </c>
      <c r="J1395" s="16">
        <f>IF(C1395=2026,IF(B1395&lt;741000,0,IF(B1395&lt;2191000,B1395-740000,IF(B1395&lt;2193000,1451000,IF(B1395&lt;2196000,1453000,IF(B1395&lt;2200000,1456000,IF(B1395&lt;3600000,ROUNDDOWN(B1395/4,-3)*2.8-80000,IF(B1395&lt;6600000,ROUNDDOWN(B1395/4,-3)*3.2-440000,IF(B1395&lt;8500000,ROUNDDOWN(B1395*0.9,0)-1100000,B1395-1950000)))))))),IF(B1395&lt;651000,0,IF(B1395&lt;1900000,B1395-650000,IF(B1395&lt;3600000,ROUNDDOWN(B1395/4,-3)*2.8-80000,IF(B1395&lt;6600000,ROUNDDOWN(B1395/4,-3)*3.2-440000,IF(B1395&lt;8500000,ROUNDDOWN(B1395*0.9,0)-1100000,B1395-1950000))))))</f>
        <v/>
      </c>
      <c r="K1395" s="16">
        <f>IF(J1395&gt;23500000,NA(),IF(C1395=2026,IF(J1395&lt;=4890000,1040000,IF(J1395&lt;=6550000,670000,620000)),IF(J1395&lt;=1320000,950000,IF(J1395&lt;=3360000,880000,IF(J1395&lt;=4890000,680000,IF(J1395&lt;=6550000,630000,580000))))))</f>
        <v/>
      </c>
      <c r="L1395" s="16">
        <f>IF(D1395=1,IF(J1395&lt;=9000000,380000,IF(J1395&lt;=9500000,260000,IF(J1395&lt;=10000000,130000,0))),0)</f>
        <v/>
      </c>
      <c r="M1395" s="16">
        <f>IF(D1395=1,IF(J1395&lt;=9000000,330000,IF(J1395&lt;=9500000,220000,IF(J1395&lt;=10000000,110000,0))),0)</f>
        <v/>
      </c>
      <c r="N1395" s="16">
        <f>IF(D1395=1,IF(J1395&lt;=9000000,50000,IF(J1395&lt;=9500000,40000,IF(J1395&lt;=10000000,20000,0))),0)</f>
        <v/>
      </c>
      <c r="O1395" s="16">
        <f>MAX(0,ROUNDDOWN(J1395-G1395-K1395-L1395-E1395*380000-F1395*630000-H1395,-3))</f>
        <v/>
      </c>
      <c r="P1395" s="16">
        <f>MAX(0,ROUNDDOWN(J1395-G1395-430000-M1395-E1395*330000-F1395*450000-I1395,-3))</f>
        <v/>
      </c>
      <c r="Q1395" s="16">
        <f>50000+N1395+E1395*50000+F1395*180000</f>
        <v/>
      </c>
      <c r="R1395" s="16">
        <f>IF(P1395&lt;=2000000,MIN(Q1395,P1395),MAX(Q1395-(P1395-2000000),50000))*0.05</f>
        <v/>
      </c>
      <c r="S1395" s="16">
        <f>MAX(0,P1395*0.1-R1395)</f>
        <v/>
      </c>
      <c r="T1395" s="16">
        <f>Q1395+MAX(0,K1395-480000)</f>
        <v/>
      </c>
      <c r="U1395" s="16">
        <f>P1395-T1395</f>
        <v/>
      </c>
      <c r="V1395" s="17">
        <f>IF(U1395&lt;0,0,LOOKUP(U1395,{0,1950001,3300001,6950001,9000001,18000001,40000001},{0.05,0.1,0.2,0.23,0.33,0.4,0.45}))</f>
        <v/>
      </c>
      <c r="W1395" s="18">
        <f>IF(U1395&lt;0,0.9,0.9-V1395*1.021)</f>
        <v/>
      </c>
      <c r="X1395" s="16">
        <f>ROUNDDOWN(S1395*0.2/W1395+2000,0)</f>
        <v/>
      </c>
      <c r="Y1395" s="17">
        <f>IF(O1395&lt;=0,0,LOOKUP(O1395,{0,1950001,3300001,6950001,9000001,18000001,40000001},{0.05,0.1,0.2,0.23,0.33,0.4,0.45}))</f>
        <v/>
      </c>
    </row>
    <row r="1396">
      <c r="A1396" t="inlineStr">
        <is>
          <t>1万円刻み</t>
        </is>
      </c>
      <c r="B1396" s="16">
        <f>'3_1万円刻み'!$A$228</f>
        <v/>
      </c>
      <c r="C1396" t="n">
        <v>2026</v>
      </c>
      <c r="D1396" t="n">
        <v>1</v>
      </c>
      <c r="E1396" t="n">
        <v>0</v>
      </c>
      <c r="F1396" t="n">
        <v>0</v>
      </c>
      <c r="G1396" s="16">
        <f>ROUND(MIN(B1396/12,650000)*12*0.0915+MIN(B1396/12,1390000)*12*(0.0504+0)+B1396*0.005,0)</f>
        <v/>
      </c>
      <c r="H1396" t="n">
        <v>0</v>
      </c>
      <c r="I1396" t="n">
        <v>0</v>
      </c>
      <c r="J1396" s="16">
        <f>IF(C1396=2026,IF(B1396&lt;741000,0,IF(B1396&lt;2191000,B1396-740000,IF(B1396&lt;2193000,1451000,IF(B1396&lt;2196000,1453000,IF(B1396&lt;2200000,1456000,IF(B1396&lt;3600000,ROUNDDOWN(B1396/4,-3)*2.8-80000,IF(B1396&lt;6600000,ROUNDDOWN(B1396/4,-3)*3.2-440000,IF(B1396&lt;8500000,ROUNDDOWN(B1396*0.9,0)-1100000,B1396-1950000)))))))),IF(B1396&lt;651000,0,IF(B1396&lt;1900000,B1396-650000,IF(B1396&lt;3600000,ROUNDDOWN(B1396/4,-3)*2.8-80000,IF(B1396&lt;6600000,ROUNDDOWN(B1396/4,-3)*3.2-440000,IF(B1396&lt;8500000,ROUNDDOWN(B1396*0.9,0)-1100000,B1396-1950000))))))</f>
        <v/>
      </c>
      <c r="K1396" s="16">
        <f>IF(J1396&gt;23500000,NA(),IF(C1396=2026,IF(J1396&lt;=4890000,1040000,IF(J1396&lt;=6550000,670000,620000)),IF(J1396&lt;=1320000,950000,IF(J1396&lt;=3360000,880000,IF(J1396&lt;=4890000,680000,IF(J1396&lt;=6550000,630000,580000))))))</f>
        <v/>
      </c>
      <c r="L1396" s="16">
        <f>IF(D1396=1,IF(J1396&lt;=9000000,380000,IF(J1396&lt;=9500000,260000,IF(J1396&lt;=10000000,130000,0))),0)</f>
        <v/>
      </c>
      <c r="M1396" s="16">
        <f>IF(D1396=1,IF(J1396&lt;=9000000,330000,IF(J1396&lt;=9500000,220000,IF(J1396&lt;=10000000,110000,0))),0)</f>
        <v/>
      </c>
      <c r="N1396" s="16">
        <f>IF(D1396=1,IF(J1396&lt;=9000000,50000,IF(J1396&lt;=9500000,40000,IF(J1396&lt;=10000000,20000,0))),0)</f>
        <v/>
      </c>
      <c r="O1396" s="16">
        <f>MAX(0,ROUNDDOWN(J1396-G1396-K1396-L1396-E1396*380000-F1396*630000-H1396,-3))</f>
        <v/>
      </c>
      <c r="P1396" s="16">
        <f>MAX(0,ROUNDDOWN(J1396-G1396-430000-M1396-E1396*330000-F1396*450000-I1396,-3))</f>
        <v/>
      </c>
      <c r="Q1396" s="16">
        <f>50000+N1396+E1396*50000+F1396*180000</f>
        <v/>
      </c>
      <c r="R1396" s="16">
        <f>IF(P1396&lt;=2000000,MIN(Q1396,P1396),MAX(Q1396-(P1396-2000000),50000))*0.05</f>
        <v/>
      </c>
      <c r="S1396" s="16">
        <f>MAX(0,P1396*0.1-R1396)</f>
        <v/>
      </c>
      <c r="T1396" s="16">
        <f>Q1396+MAX(0,K1396-480000)</f>
        <v/>
      </c>
      <c r="U1396" s="16">
        <f>P1396-T1396</f>
        <v/>
      </c>
      <c r="V1396" s="17">
        <f>IF(U1396&lt;0,0,LOOKUP(U1396,{0,1950001,3300001,6950001,9000001,18000001,40000001},{0.05,0.1,0.2,0.23,0.33,0.4,0.45}))</f>
        <v/>
      </c>
      <c r="W1396" s="18">
        <f>IF(U1396&lt;0,0.9,0.9-V1396*1.021)</f>
        <v/>
      </c>
      <c r="X1396" s="16">
        <f>ROUNDDOWN(S1396*0.2/W1396+2000,0)</f>
        <v/>
      </c>
      <c r="Y1396" s="17">
        <f>IF(O1396&lt;=0,0,LOOKUP(O1396,{0,1950001,3300001,6950001,9000001,18000001,40000001},{0.05,0.1,0.2,0.23,0.33,0.4,0.45}))</f>
        <v/>
      </c>
    </row>
    <row r="1397">
      <c r="A1397" t="inlineStr">
        <is>
          <t>1万円刻み</t>
        </is>
      </c>
      <c r="B1397" s="16">
        <f>'3_1万円刻み'!$A$229</f>
        <v/>
      </c>
      <c r="C1397" t="n">
        <v>2025</v>
      </c>
      <c r="D1397" t="n">
        <v>0</v>
      </c>
      <c r="E1397" t="n">
        <v>0</v>
      </c>
      <c r="F1397" t="n">
        <v>0</v>
      </c>
      <c r="G1397" s="16">
        <f>ROUND(MIN(B1397/12,650000)*12*0.0915+MIN(B1397/12,1390000)*12*(0.0504+0)+B1397*0.005,0)</f>
        <v/>
      </c>
      <c r="H1397" t="n">
        <v>0</v>
      </c>
      <c r="I1397" t="n">
        <v>0</v>
      </c>
      <c r="J1397" s="16">
        <f>IF(C1397=2026,IF(B1397&lt;741000,0,IF(B1397&lt;2191000,B1397-740000,IF(B1397&lt;2193000,1451000,IF(B1397&lt;2196000,1453000,IF(B1397&lt;2200000,1456000,IF(B1397&lt;3600000,ROUNDDOWN(B1397/4,-3)*2.8-80000,IF(B1397&lt;6600000,ROUNDDOWN(B1397/4,-3)*3.2-440000,IF(B1397&lt;8500000,ROUNDDOWN(B1397*0.9,0)-1100000,B1397-1950000)))))))),IF(B1397&lt;651000,0,IF(B1397&lt;1900000,B1397-650000,IF(B1397&lt;3600000,ROUNDDOWN(B1397/4,-3)*2.8-80000,IF(B1397&lt;6600000,ROUNDDOWN(B1397/4,-3)*3.2-440000,IF(B1397&lt;8500000,ROUNDDOWN(B1397*0.9,0)-1100000,B1397-1950000))))))</f>
        <v/>
      </c>
      <c r="K1397" s="16">
        <f>IF(J1397&gt;23500000,NA(),IF(C1397=2026,IF(J1397&lt;=4890000,1040000,IF(J1397&lt;=6550000,670000,620000)),IF(J1397&lt;=1320000,950000,IF(J1397&lt;=3360000,880000,IF(J1397&lt;=4890000,680000,IF(J1397&lt;=6550000,630000,580000))))))</f>
        <v/>
      </c>
      <c r="L1397" s="16">
        <f>IF(D1397=1,IF(J1397&lt;=9000000,380000,IF(J1397&lt;=9500000,260000,IF(J1397&lt;=10000000,130000,0))),0)</f>
        <v/>
      </c>
      <c r="M1397" s="16">
        <f>IF(D1397=1,IF(J1397&lt;=9000000,330000,IF(J1397&lt;=9500000,220000,IF(J1397&lt;=10000000,110000,0))),0)</f>
        <v/>
      </c>
      <c r="N1397" s="16">
        <f>IF(D1397=1,IF(J1397&lt;=9000000,50000,IF(J1397&lt;=9500000,40000,IF(J1397&lt;=10000000,20000,0))),0)</f>
        <v/>
      </c>
      <c r="O1397" s="16">
        <f>MAX(0,ROUNDDOWN(J1397-G1397-K1397-L1397-E1397*380000-F1397*630000-H1397,-3))</f>
        <v/>
      </c>
      <c r="P1397" s="16">
        <f>MAX(0,ROUNDDOWN(J1397-G1397-430000-M1397-E1397*330000-F1397*450000-I1397,-3))</f>
        <v/>
      </c>
      <c r="Q1397" s="16">
        <f>50000+N1397+E1397*50000+F1397*180000</f>
        <v/>
      </c>
      <c r="R1397" s="16">
        <f>IF(P1397&lt;=2000000,MIN(Q1397,P1397),MAX(Q1397-(P1397-2000000),50000))*0.05</f>
        <v/>
      </c>
      <c r="S1397" s="16">
        <f>MAX(0,P1397*0.1-R1397)</f>
        <v/>
      </c>
      <c r="T1397" s="16">
        <f>Q1397+MAX(0,K1397-480000)</f>
        <v/>
      </c>
      <c r="U1397" s="16">
        <f>P1397-T1397</f>
        <v/>
      </c>
      <c r="V1397" s="17">
        <f>IF(U1397&lt;0,0,LOOKUP(U1397,{0,1950001,3300001,6950001,9000001,18000001,40000001},{0.05,0.1,0.2,0.23,0.33,0.4,0.45}))</f>
        <v/>
      </c>
      <c r="W1397" s="18">
        <f>IF(U1397&lt;0,0.9,0.9-V1397*1.021)</f>
        <v/>
      </c>
      <c r="X1397" s="16">
        <f>ROUNDDOWN(S1397*0.2/W1397+2000,0)</f>
        <v/>
      </c>
      <c r="Y1397" s="17">
        <f>IF(O1397&lt;=0,0,LOOKUP(O1397,{0,1950001,3300001,6950001,9000001,18000001,40000001},{0.05,0.1,0.2,0.23,0.33,0.4,0.45}))</f>
        <v/>
      </c>
    </row>
    <row r="1398">
      <c r="A1398" t="inlineStr">
        <is>
          <t>1万円刻み</t>
        </is>
      </c>
      <c r="B1398" s="16">
        <f>'3_1万円刻み'!$A$229</f>
        <v/>
      </c>
      <c r="C1398" t="n">
        <v>2026</v>
      </c>
      <c r="D1398" t="n">
        <v>0</v>
      </c>
      <c r="E1398" t="n">
        <v>0</v>
      </c>
      <c r="F1398" t="n">
        <v>0</v>
      </c>
      <c r="G1398" s="16">
        <f>ROUND(MIN(B1398/12,650000)*12*0.0915+MIN(B1398/12,1390000)*12*(0.0504+0)+B1398*0.005,0)</f>
        <v/>
      </c>
      <c r="H1398" t="n">
        <v>0</v>
      </c>
      <c r="I1398" t="n">
        <v>0</v>
      </c>
      <c r="J1398" s="16">
        <f>IF(C1398=2026,IF(B1398&lt;741000,0,IF(B1398&lt;2191000,B1398-740000,IF(B1398&lt;2193000,1451000,IF(B1398&lt;2196000,1453000,IF(B1398&lt;2200000,1456000,IF(B1398&lt;3600000,ROUNDDOWN(B1398/4,-3)*2.8-80000,IF(B1398&lt;6600000,ROUNDDOWN(B1398/4,-3)*3.2-440000,IF(B1398&lt;8500000,ROUNDDOWN(B1398*0.9,0)-1100000,B1398-1950000)))))))),IF(B1398&lt;651000,0,IF(B1398&lt;1900000,B1398-650000,IF(B1398&lt;3600000,ROUNDDOWN(B1398/4,-3)*2.8-80000,IF(B1398&lt;6600000,ROUNDDOWN(B1398/4,-3)*3.2-440000,IF(B1398&lt;8500000,ROUNDDOWN(B1398*0.9,0)-1100000,B1398-1950000))))))</f>
        <v/>
      </c>
      <c r="K1398" s="16">
        <f>IF(J1398&gt;23500000,NA(),IF(C1398=2026,IF(J1398&lt;=4890000,1040000,IF(J1398&lt;=6550000,670000,620000)),IF(J1398&lt;=1320000,950000,IF(J1398&lt;=3360000,880000,IF(J1398&lt;=4890000,680000,IF(J1398&lt;=6550000,630000,580000))))))</f>
        <v/>
      </c>
      <c r="L1398" s="16">
        <f>IF(D1398=1,IF(J1398&lt;=9000000,380000,IF(J1398&lt;=9500000,260000,IF(J1398&lt;=10000000,130000,0))),0)</f>
        <v/>
      </c>
      <c r="M1398" s="16">
        <f>IF(D1398=1,IF(J1398&lt;=9000000,330000,IF(J1398&lt;=9500000,220000,IF(J1398&lt;=10000000,110000,0))),0)</f>
        <v/>
      </c>
      <c r="N1398" s="16">
        <f>IF(D1398=1,IF(J1398&lt;=9000000,50000,IF(J1398&lt;=9500000,40000,IF(J1398&lt;=10000000,20000,0))),0)</f>
        <v/>
      </c>
      <c r="O1398" s="16">
        <f>MAX(0,ROUNDDOWN(J1398-G1398-K1398-L1398-E1398*380000-F1398*630000-H1398,-3))</f>
        <v/>
      </c>
      <c r="P1398" s="16">
        <f>MAX(0,ROUNDDOWN(J1398-G1398-430000-M1398-E1398*330000-F1398*450000-I1398,-3))</f>
        <v/>
      </c>
      <c r="Q1398" s="16">
        <f>50000+N1398+E1398*50000+F1398*180000</f>
        <v/>
      </c>
      <c r="R1398" s="16">
        <f>IF(P1398&lt;=2000000,MIN(Q1398,P1398),MAX(Q1398-(P1398-2000000),50000))*0.05</f>
        <v/>
      </c>
      <c r="S1398" s="16">
        <f>MAX(0,P1398*0.1-R1398)</f>
        <v/>
      </c>
      <c r="T1398" s="16">
        <f>Q1398+MAX(0,K1398-480000)</f>
        <v/>
      </c>
      <c r="U1398" s="16">
        <f>P1398-T1398</f>
        <v/>
      </c>
      <c r="V1398" s="17">
        <f>IF(U1398&lt;0,0,LOOKUP(U1398,{0,1950001,3300001,6950001,9000001,18000001,40000001},{0.05,0.1,0.2,0.23,0.33,0.4,0.45}))</f>
        <v/>
      </c>
      <c r="W1398" s="18">
        <f>IF(U1398&lt;0,0.9,0.9-V1398*1.021)</f>
        <v/>
      </c>
      <c r="X1398" s="16">
        <f>ROUNDDOWN(S1398*0.2/W1398+2000,0)</f>
        <v/>
      </c>
      <c r="Y1398" s="17">
        <f>IF(O1398&lt;=0,0,LOOKUP(O1398,{0,1950001,3300001,6950001,9000001,18000001,40000001},{0.05,0.1,0.2,0.23,0.33,0.4,0.45}))</f>
        <v/>
      </c>
    </row>
    <row r="1399">
      <c r="A1399" t="inlineStr">
        <is>
          <t>1万円刻み</t>
        </is>
      </c>
      <c r="B1399" s="16">
        <f>'3_1万円刻み'!$A$229</f>
        <v/>
      </c>
      <c r="C1399" t="n">
        <v>2025</v>
      </c>
      <c r="D1399" t="n">
        <v>1</v>
      </c>
      <c r="E1399" t="n">
        <v>0</v>
      </c>
      <c r="F1399" t="n">
        <v>0</v>
      </c>
      <c r="G1399" s="16">
        <f>ROUND(MIN(B1399/12,650000)*12*0.0915+MIN(B1399/12,1390000)*12*(0.0504+0)+B1399*0.005,0)</f>
        <v/>
      </c>
      <c r="H1399" t="n">
        <v>0</v>
      </c>
      <c r="I1399" t="n">
        <v>0</v>
      </c>
      <c r="J1399" s="16">
        <f>IF(C1399=2026,IF(B1399&lt;741000,0,IF(B1399&lt;2191000,B1399-740000,IF(B1399&lt;2193000,1451000,IF(B1399&lt;2196000,1453000,IF(B1399&lt;2200000,1456000,IF(B1399&lt;3600000,ROUNDDOWN(B1399/4,-3)*2.8-80000,IF(B1399&lt;6600000,ROUNDDOWN(B1399/4,-3)*3.2-440000,IF(B1399&lt;8500000,ROUNDDOWN(B1399*0.9,0)-1100000,B1399-1950000)))))))),IF(B1399&lt;651000,0,IF(B1399&lt;1900000,B1399-650000,IF(B1399&lt;3600000,ROUNDDOWN(B1399/4,-3)*2.8-80000,IF(B1399&lt;6600000,ROUNDDOWN(B1399/4,-3)*3.2-440000,IF(B1399&lt;8500000,ROUNDDOWN(B1399*0.9,0)-1100000,B1399-1950000))))))</f>
        <v/>
      </c>
      <c r="K1399" s="16">
        <f>IF(J1399&gt;23500000,NA(),IF(C1399=2026,IF(J1399&lt;=4890000,1040000,IF(J1399&lt;=6550000,670000,620000)),IF(J1399&lt;=1320000,950000,IF(J1399&lt;=3360000,880000,IF(J1399&lt;=4890000,680000,IF(J1399&lt;=6550000,630000,580000))))))</f>
        <v/>
      </c>
      <c r="L1399" s="16">
        <f>IF(D1399=1,IF(J1399&lt;=9000000,380000,IF(J1399&lt;=9500000,260000,IF(J1399&lt;=10000000,130000,0))),0)</f>
        <v/>
      </c>
      <c r="M1399" s="16">
        <f>IF(D1399=1,IF(J1399&lt;=9000000,330000,IF(J1399&lt;=9500000,220000,IF(J1399&lt;=10000000,110000,0))),0)</f>
        <v/>
      </c>
      <c r="N1399" s="16">
        <f>IF(D1399=1,IF(J1399&lt;=9000000,50000,IF(J1399&lt;=9500000,40000,IF(J1399&lt;=10000000,20000,0))),0)</f>
        <v/>
      </c>
      <c r="O1399" s="16">
        <f>MAX(0,ROUNDDOWN(J1399-G1399-K1399-L1399-E1399*380000-F1399*630000-H1399,-3))</f>
        <v/>
      </c>
      <c r="P1399" s="16">
        <f>MAX(0,ROUNDDOWN(J1399-G1399-430000-M1399-E1399*330000-F1399*450000-I1399,-3))</f>
        <v/>
      </c>
      <c r="Q1399" s="16">
        <f>50000+N1399+E1399*50000+F1399*180000</f>
        <v/>
      </c>
      <c r="R1399" s="16">
        <f>IF(P1399&lt;=2000000,MIN(Q1399,P1399),MAX(Q1399-(P1399-2000000),50000))*0.05</f>
        <v/>
      </c>
      <c r="S1399" s="16">
        <f>MAX(0,P1399*0.1-R1399)</f>
        <v/>
      </c>
      <c r="T1399" s="16">
        <f>Q1399+MAX(0,K1399-480000)</f>
        <v/>
      </c>
      <c r="U1399" s="16">
        <f>P1399-T1399</f>
        <v/>
      </c>
      <c r="V1399" s="17">
        <f>IF(U1399&lt;0,0,LOOKUP(U1399,{0,1950001,3300001,6950001,9000001,18000001,40000001},{0.05,0.1,0.2,0.23,0.33,0.4,0.45}))</f>
        <v/>
      </c>
      <c r="W1399" s="18">
        <f>IF(U1399&lt;0,0.9,0.9-V1399*1.021)</f>
        <v/>
      </c>
      <c r="X1399" s="16">
        <f>ROUNDDOWN(S1399*0.2/W1399+2000,0)</f>
        <v/>
      </c>
      <c r="Y1399" s="17">
        <f>IF(O1399&lt;=0,0,LOOKUP(O1399,{0,1950001,3300001,6950001,9000001,18000001,40000001},{0.05,0.1,0.2,0.23,0.33,0.4,0.45}))</f>
        <v/>
      </c>
    </row>
    <row r="1400">
      <c r="A1400" t="inlineStr">
        <is>
          <t>1万円刻み</t>
        </is>
      </c>
      <c r="B1400" s="16">
        <f>'3_1万円刻み'!$A$229</f>
        <v/>
      </c>
      <c r="C1400" t="n">
        <v>2026</v>
      </c>
      <c r="D1400" t="n">
        <v>1</v>
      </c>
      <c r="E1400" t="n">
        <v>0</v>
      </c>
      <c r="F1400" t="n">
        <v>0</v>
      </c>
      <c r="G1400" s="16">
        <f>ROUND(MIN(B1400/12,650000)*12*0.0915+MIN(B1400/12,1390000)*12*(0.0504+0)+B1400*0.005,0)</f>
        <v/>
      </c>
      <c r="H1400" t="n">
        <v>0</v>
      </c>
      <c r="I1400" t="n">
        <v>0</v>
      </c>
      <c r="J1400" s="16">
        <f>IF(C1400=2026,IF(B1400&lt;741000,0,IF(B1400&lt;2191000,B1400-740000,IF(B1400&lt;2193000,1451000,IF(B1400&lt;2196000,1453000,IF(B1400&lt;2200000,1456000,IF(B1400&lt;3600000,ROUNDDOWN(B1400/4,-3)*2.8-80000,IF(B1400&lt;6600000,ROUNDDOWN(B1400/4,-3)*3.2-440000,IF(B1400&lt;8500000,ROUNDDOWN(B1400*0.9,0)-1100000,B1400-1950000)))))))),IF(B1400&lt;651000,0,IF(B1400&lt;1900000,B1400-650000,IF(B1400&lt;3600000,ROUNDDOWN(B1400/4,-3)*2.8-80000,IF(B1400&lt;6600000,ROUNDDOWN(B1400/4,-3)*3.2-440000,IF(B1400&lt;8500000,ROUNDDOWN(B1400*0.9,0)-1100000,B1400-1950000))))))</f>
        <v/>
      </c>
      <c r="K1400" s="16">
        <f>IF(J1400&gt;23500000,NA(),IF(C1400=2026,IF(J1400&lt;=4890000,1040000,IF(J1400&lt;=6550000,670000,620000)),IF(J1400&lt;=1320000,950000,IF(J1400&lt;=3360000,880000,IF(J1400&lt;=4890000,680000,IF(J1400&lt;=6550000,630000,580000))))))</f>
        <v/>
      </c>
      <c r="L1400" s="16">
        <f>IF(D1400=1,IF(J1400&lt;=9000000,380000,IF(J1400&lt;=9500000,260000,IF(J1400&lt;=10000000,130000,0))),0)</f>
        <v/>
      </c>
      <c r="M1400" s="16">
        <f>IF(D1400=1,IF(J1400&lt;=9000000,330000,IF(J1400&lt;=9500000,220000,IF(J1400&lt;=10000000,110000,0))),0)</f>
        <v/>
      </c>
      <c r="N1400" s="16">
        <f>IF(D1400=1,IF(J1400&lt;=9000000,50000,IF(J1400&lt;=9500000,40000,IF(J1400&lt;=10000000,20000,0))),0)</f>
        <v/>
      </c>
      <c r="O1400" s="16">
        <f>MAX(0,ROUNDDOWN(J1400-G1400-K1400-L1400-E1400*380000-F1400*630000-H1400,-3))</f>
        <v/>
      </c>
      <c r="P1400" s="16">
        <f>MAX(0,ROUNDDOWN(J1400-G1400-430000-M1400-E1400*330000-F1400*450000-I1400,-3))</f>
        <v/>
      </c>
      <c r="Q1400" s="16">
        <f>50000+N1400+E1400*50000+F1400*180000</f>
        <v/>
      </c>
      <c r="R1400" s="16">
        <f>IF(P1400&lt;=2000000,MIN(Q1400,P1400),MAX(Q1400-(P1400-2000000),50000))*0.05</f>
        <v/>
      </c>
      <c r="S1400" s="16">
        <f>MAX(0,P1400*0.1-R1400)</f>
        <v/>
      </c>
      <c r="T1400" s="16">
        <f>Q1400+MAX(0,K1400-480000)</f>
        <v/>
      </c>
      <c r="U1400" s="16">
        <f>P1400-T1400</f>
        <v/>
      </c>
      <c r="V1400" s="17">
        <f>IF(U1400&lt;0,0,LOOKUP(U1400,{0,1950001,3300001,6950001,9000001,18000001,40000001},{0.05,0.1,0.2,0.23,0.33,0.4,0.45}))</f>
        <v/>
      </c>
      <c r="W1400" s="18">
        <f>IF(U1400&lt;0,0.9,0.9-V1400*1.021)</f>
        <v/>
      </c>
      <c r="X1400" s="16">
        <f>ROUNDDOWN(S1400*0.2/W1400+2000,0)</f>
        <v/>
      </c>
      <c r="Y1400" s="17">
        <f>IF(O1400&lt;=0,0,LOOKUP(O1400,{0,1950001,3300001,6950001,9000001,18000001,40000001},{0.05,0.1,0.2,0.23,0.33,0.4,0.45}))</f>
        <v/>
      </c>
    </row>
    <row r="1401">
      <c r="A1401" t="inlineStr">
        <is>
          <t>1万円刻み</t>
        </is>
      </c>
      <c r="B1401" s="16">
        <f>'3_1万円刻み'!$A$230</f>
        <v/>
      </c>
      <c r="C1401" t="n">
        <v>2025</v>
      </c>
      <c r="D1401" t="n">
        <v>0</v>
      </c>
      <c r="E1401" t="n">
        <v>0</v>
      </c>
      <c r="F1401" t="n">
        <v>0</v>
      </c>
      <c r="G1401" s="16">
        <f>ROUND(MIN(B1401/12,650000)*12*0.0915+MIN(B1401/12,1390000)*12*(0.0504+0)+B1401*0.005,0)</f>
        <v/>
      </c>
      <c r="H1401" t="n">
        <v>0</v>
      </c>
      <c r="I1401" t="n">
        <v>0</v>
      </c>
      <c r="J1401" s="16">
        <f>IF(C1401=2026,IF(B1401&lt;741000,0,IF(B1401&lt;2191000,B1401-740000,IF(B1401&lt;2193000,1451000,IF(B1401&lt;2196000,1453000,IF(B1401&lt;2200000,1456000,IF(B1401&lt;3600000,ROUNDDOWN(B1401/4,-3)*2.8-80000,IF(B1401&lt;6600000,ROUNDDOWN(B1401/4,-3)*3.2-440000,IF(B1401&lt;8500000,ROUNDDOWN(B1401*0.9,0)-1100000,B1401-1950000)))))))),IF(B1401&lt;651000,0,IF(B1401&lt;1900000,B1401-650000,IF(B1401&lt;3600000,ROUNDDOWN(B1401/4,-3)*2.8-80000,IF(B1401&lt;6600000,ROUNDDOWN(B1401/4,-3)*3.2-440000,IF(B1401&lt;8500000,ROUNDDOWN(B1401*0.9,0)-1100000,B1401-1950000))))))</f>
        <v/>
      </c>
      <c r="K1401" s="16">
        <f>IF(J1401&gt;23500000,NA(),IF(C1401=2026,IF(J1401&lt;=4890000,1040000,IF(J1401&lt;=6550000,670000,620000)),IF(J1401&lt;=1320000,950000,IF(J1401&lt;=3360000,880000,IF(J1401&lt;=4890000,680000,IF(J1401&lt;=6550000,630000,580000))))))</f>
        <v/>
      </c>
      <c r="L1401" s="16">
        <f>IF(D1401=1,IF(J1401&lt;=9000000,380000,IF(J1401&lt;=9500000,260000,IF(J1401&lt;=10000000,130000,0))),0)</f>
        <v/>
      </c>
      <c r="M1401" s="16">
        <f>IF(D1401=1,IF(J1401&lt;=9000000,330000,IF(J1401&lt;=9500000,220000,IF(J1401&lt;=10000000,110000,0))),0)</f>
        <v/>
      </c>
      <c r="N1401" s="16">
        <f>IF(D1401=1,IF(J1401&lt;=9000000,50000,IF(J1401&lt;=9500000,40000,IF(J1401&lt;=10000000,20000,0))),0)</f>
        <v/>
      </c>
      <c r="O1401" s="16">
        <f>MAX(0,ROUNDDOWN(J1401-G1401-K1401-L1401-E1401*380000-F1401*630000-H1401,-3))</f>
        <v/>
      </c>
      <c r="P1401" s="16">
        <f>MAX(0,ROUNDDOWN(J1401-G1401-430000-M1401-E1401*330000-F1401*450000-I1401,-3))</f>
        <v/>
      </c>
      <c r="Q1401" s="16">
        <f>50000+N1401+E1401*50000+F1401*180000</f>
        <v/>
      </c>
      <c r="R1401" s="16">
        <f>IF(P1401&lt;=2000000,MIN(Q1401,P1401),MAX(Q1401-(P1401-2000000),50000))*0.05</f>
        <v/>
      </c>
      <c r="S1401" s="16">
        <f>MAX(0,P1401*0.1-R1401)</f>
        <v/>
      </c>
      <c r="T1401" s="16">
        <f>Q1401+MAX(0,K1401-480000)</f>
        <v/>
      </c>
      <c r="U1401" s="16">
        <f>P1401-T1401</f>
        <v/>
      </c>
      <c r="V1401" s="17">
        <f>IF(U1401&lt;0,0,LOOKUP(U1401,{0,1950001,3300001,6950001,9000001,18000001,40000001},{0.05,0.1,0.2,0.23,0.33,0.4,0.45}))</f>
        <v/>
      </c>
      <c r="W1401" s="18">
        <f>IF(U1401&lt;0,0.9,0.9-V1401*1.021)</f>
        <v/>
      </c>
      <c r="X1401" s="16">
        <f>ROUNDDOWN(S1401*0.2/W1401+2000,0)</f>
        <v/>
      </c>
      <c r="Y1401" s="17">
        <f>IF(O1401&lt;=0,0,LOOKUP(O1401,{0,1950001,3300001,6950001,9000001,18000001,40000001},{0.05,0.1,0.2,0.23,0.33,0.4,0.45}))</f>
        <v/>
      </c>
    </row>
    <row r="1402">
      <c r="A1402" t="inlineStr">
        <is>
          <t>1万円刻み</t>
        </is>
      </c>
      <c r="B1402" s="16">
        <f>'3_1万円刻み'!$A$230</f>
        <v/>
      </c>
      <c r="C1402" t="n">
        <v>2026</v>
      </c>
      <c r="D1402" t="n">
        <v>0</v>
      </c>
      <c r="E1402" t="n">
        <v>0</v>
      </c>
      <c r="F1402" t="n">
        <v>0</v>
      </c>
      <c r="G1402" s="16">
        <f>ROUND(MIN(B1402/12,650000)*12*0.0915+MIN(B1402/12,1390000)*12*(0.0504+0)+B1402*0.005,0)</f>
        <v/>
      </c>
      <c r="H1402" t="n">
        <v>0</v>
      </c>
      <c r="I1402" t="n">
        <v>0</v>
      </c>
      <c r="J1402" s="16">
        <f>IF(C1402=2026,IF(B1402&lt;741000,0,IF(B1402&lt;2191000,B1402-740000,IF(B1402&lt;2193000,1451000,IF(B1402&lt;2196000,1453000,IF(B1402&lt;2200000,1456000,IF(B1402&lt;3600000,ROUNDDOWN(B1402/4,-3)*2.8-80000,IF(B1402&lt;6600000,ROUNDDOWN(B1402/4,-3)*3.2-440000,IF(B1402&lt;8500000,ROUNDDOWN(B1402*0.9,0)-1100000,B1402-1950000)))))))),IF(B1402&lt;651000,0,IF(B1402&lt;1900000,B1402-650000,IF(B1402&lt;3600000,ROUNDDOWN(B1402/4,-3)*2.8-80000,IF(B1402&lt;6600000,ROUNDDOWN(B1402/4,-3)*3.2-440000,IF(B1402&lt;8500000,ROUNDDOWN(B1402*0.9,0)-1100000,B1402-1950000))))))</f>
        <v/>
      </c>
      <c r="K1402" s="16">
        <f>IF(J1402&gt;23500000,NA(),IF(C1402=2026,IF(J1402&lt;=4890000,1040000,IF(J1402&lt;=6550000,670000,620000)),IF(J1402&lt;=1320000,950000,IF(J1402&lt;=3360000,880000,IF(J1402&lt;=4890000,680000,IF(J1402&lt;=6550000,630000,580000))))))</f>
        <v/>
      </c>
      <c r="L1402" s="16">
        <f>IF(D1402=1,IF(J1402&lt;=9000000,380000,IF(J1402&lt;=9500000,260000,IF(J1402&lt;=10000000,130000,0))),0)</f>
        <v/>
      </c>
      <c r="M1402" s="16">
        <f>IF(D1402=1,IF(J1402&lt;=9000000,330000,IF(J1402&lt;=9500000,220000,IF(J1402&lt;=10000000,110000,0))),0)</f>
        <v/>
      </c>
      <c r="N1402" s="16">
        <f>IF(D1402=1,IF(J1402&lt;=9000000,50000,IF(J1402&lt;=9500000,40000,IF(J1402&lt;=10000000,20000,0))),0)</f>
        <v/>
      </c>
      <c r="O1402" s="16">
        <f>MAX(0,ROUNDDOWN(J1402-G1402-K1402-L1402-E1402*380000-F1402*630000-H1402,-3))</f>
        <v/>
      </c>
      <c r="P1402" s="16">
        <f>MAX(0,ROUNDDOWN(J1402-G1402-430000-M1402-E1402*330000-F1402*450000-I1402,-3))</f>
        <v/>
      </c>
      <c r="Q1402" s="16">
        <f>50000+N1402+E1402*50000+F1402*180000</f>
        <v/>
      </c>
      <c r="R1402" s="16">
        <f>IF(P1402&lt;=2000000,MIN(Q1402,P1402),MAX(Q1402-(P1402-2000000),50000))*0.05</f>
        <v/>
      </c>
      <c r="S1402" s="16">
        <f>MAX(0,P1402*0.1-R1402)</f>
        <v/>
      </c>
      <c r="T1402" s="16">
        <f>Q1402+MAX(0,K1402-480000)</f>
        <v/>
      </c>
      <c r="U1402" s="16">
        <f>P1402-T1402</f>
        <v/>
      </c>
      <c r="V1402" s="17">
        <f>IF(U1402&lt;0,0,LOOKUP(U1402,{0,1950001,3300001,6950001,9000001,18000001,40000001},{0.05,0.1,0.2,0.23,0.33,0.4,0.45}))</f>
        <v/>
      </c>
      <c r="W1402" s="18">
        <f>IF(U1402&lt;0,0.9,0.9-V1402*1.021)</f>
        <v/>
      </c>
      <c r="X1402" s="16">
        <f>ROUNDDOWN(S1402*0.2/W1402+2000,0)</f>
        <v/>
      </c>
      <c r="Y1402" s="17">
        <f>IF(O1402&lt;=0,0,LOOKUP(O1402,{0,1950001,3300001,6950001,9000001,18000001,40000001},{0.05,0.1,0.2,0.23,0.33,0.4,0.45}))</f>
        <v/>
      </c>
    </row>
    <row r="1403">
      <c r="A1403" t="inlineStr">
        <is>
          <t>1万円刻み</t>
        </is>
      </c>
      <c r="B1403" s="16">
        <f>'3_1万円刻み'!$A$230</f>
        <v/>
      </c>
      <c r="C1403" t="n">
        <v>2025</v>
      </c>
      <c r="D1403" t="n">
        <v>1</v>
      </c>
      <c r="E1403" t="n">
        <v>0</v>
      </c>
      <c r="F1403" t="n">
        <v>0</v>
      </c>
      <c r="G1403" s="16">
        <f>ROUND(MIN(B1403/12,650000)*12*0.0915+MIN(B1403/12,1390000)*12*(0.0504+0)+B1403*0.005,0)</f>
        <v/>
      </c>
      <c r="H1403" t="n">
        <v>0</v>
      </c>
      <c r="I1403" t="n">
        <v>0</v>
      </c>
      <c r="J1403" s="16">
        <f>IF(C1403=2026,IF(B1403&lt;741000,0,IF(B1403&lt;2191000,B1403-740000,IF(B1403&lt;2193000,1451000,IF(B1403&lt;2196000,1453000,IF(B1403&lt;2200000,1456000,IF(B1403&lt;3600000,ROUNDDOWN(B1403/4,-3)*2.8-80000,IF(B1403&lt;6600000,ROUNDDOWN(B1403/4,-3)*3.2-440000,IF(B1403&lt;8500000,ROUNDDOWN(B1403*0.9,0)-1100000,B1403-1950000)))))))),IF(B1403&lt;651000,0,IF(B1403&lt;1900000,B1403-650000,IF(B1403&lt;3600000,ROUNDDOWN(B1403/4,-3)*2.8-80000,IF(B1403&lt;6600000,ROUNDDOWN(B1403/4,-3)*3.2-440000,IF(B1403&lt;8500000,ROUNDDOWN(B1403*0.9,0)-1100000,B1403-1950000))))))</f>
        <v/>
      </c>
      <c r="K1403" s="16">
        <f>IF(J1403&gt;23500000,NA(),IF(C1403=2026,IF(J1403&lt;=4890000,1040000,IF(J1403&lt;=6550000,670000,620000)),IF(J1403&lt;=1320000,950000,IF(J1403&lt;=3360000,880000,IF(J1403&lt;=4890000,680000,IF(J1403&lt;=6550000,630000,580000))))))</f>
        <v/>
      </c>
      <c r="L1403" s="16">
        <f>IF(D1403=1,IF(J1403&lt;=9000000,380000,IF(J1403&lt;=9500000,260000,IF(J1403&lt;=10000000,130000,0))),0)</f>
        <v/>
      </c>
      <c r="M1403" s="16">
        <f>IF(D1403=1,IF(J1403&lt;=9000000,330000,IF(J1403&lt;=9500000,220000,IF(J1403&lt;=10000000,110000,0))),0)</f>
        <v/>
      </c>
      <c r="N1403" s="16">
        <f>IF(D1403=1,IF(J1403&lt;=9000000,50000,IF(J1403&lt;=9500000,40000,IF(J1403&lt;=10000000,20000,0))),0)</f>
        <v/>
      </c>
      <c r="O1403" s="16">
        <f>MAX(0,ROUNDDOWN(J1403-G1403-K1403-L1403-E1403*380000-F1403*630000-H1403,-3))</f>
        <v/>
      </c>
      <c r="P1403" s="16">
        <f>MAX(0,ROUNDDOWN(J1403-G1403-430000-M1403-E1403*330000-F1403*450000-I1403,-3))</f>
        <v/>
      </c>
      <c r="Q1403" s="16">
        <f>50000+N1403+E1403*50000+F1403*180000</f>
        <v/>
      </c>
      <c r="R1403" s="16">
        <f>IF(P1403&lt;=2000000,MIN(Q1403,P1403),MAX(Q1403-(P1403-2000000),50000))*0.05</f>
        <v/>
      </c>
      <c r="S1403" s="16">
        <f>MAX(0,P1403*0.1-R1403)</f>
        <v/>
      </c>
      <c r="T1403" s="16">
        <f>Q1403+MAX(0,K1403-480000)</f>
        <v/>
      </c>
      <c r="U1403" s="16">
        <f>P1403-T1403</f>
        <v/>
      </c>
      <c r="V1403" s="17">
        <f>IF(U1403&lt;0,0,LOOKUP(U1403,{0,1950001,3300001,6950001,9000001,18000001,40000001},{0.05,0.1,0.2,0.23,0.33,0.4,0.45}))</f>
        <v/>
      </c>
      <c r="W1403" s="18">
        <f>IF(U1403&lt;0,0.9,0.9-V1403*1.021)</f>
        <v/>
      </c>
      <c r="X1403" s="16">
        <f>ROUNDDOWN(S1403*0.2/W1403+2000,0)</f>
        <v/>
      </c>
      <c r="Y1403" s="17">
        <f>IF(O1403&lt;=0,0,LOOKUP(O1403,{0,1950001,3300001,6950001,9000001,18000001,40000001},{0.05,0.1,0.2,0.23,0.33,0.4,0.45}))</f>
        <v/>
      </c>
    </row>
    <row r="1404">
      <c r="A1404" t="inlineStr">
        <is>
          <t>1万円刻み</t>
        </is>
      </c>
      <c r="B1404" s="16">
        <f>'3_1万円刻み'!$A$230</f>
        <v/>
      </c>
      <c r="C1404" t="n">
        <v>2026</v>
      </c>
      <c r="D1404" t="n">
        <v>1</v>
      </c>
      <c r="E1404" t="n">
        <v>0</v>
      </c>
      <c r="F1404" t="n">
        <v>0</v>
      </c>
      <c r="G1404" s="16">
        <f>ROUND(MIN(B1404/12,650000)*12*0.0915+MIN(B1404/12,1390000)*12*(0.0504+0)+B1404*0.005,0)</f>
        <v/>
      </c>
      <c r="H1404" t="n">
        <v>0</v>
      </c>
      <c r="I1404" t="n">
        <v>0</v>
      </c>
      <c r="J1404" s="16">
        <f>IF(C1404=2026,IF(B1404&lt;741000,0,IF(B1404&lt;2191000,B1404-740000,IF(B1404&lt;2193000,1451000,IF(B1404&lt;2196000,1453000,IF(B1404&lt;2200000,1456000,IF(B1404&lt;3600000,ROUNDDOWN(B1404/4,-3)*2.8-80000,IF(B1404&lt;6600000,ROUNDDOWN(B1404/4,-3)*3.2-440000,IF(B1404&lt;8500000,ROUNDDOWN(B1404*0.9,0)-1100000,B1404-1950000)))))))),IF(B1404&lt;651000,0,IF(B1404&lt;1900000,B1404-650000,IF(B1404&lt;3600000,ROUNDDOWN(B1404/4,-3)*2.8-80000,IF(B1404&lt;6600000,ROUNDDOWN(B1404/4,-3)*3.2-440000,IF(B1404&lt;8500000,ROUNDDOWN(B1404*0.9,0)-1100000,B1404-1950000))))))</f>
        <v/>
      </c>
      <c r="K1404" s="16">
        <f>IF(J1404&gt;23500000,NA(),IF(C1404=2026,IF(J1404&lt;=4890000,1040000,IF(J1404&lt;=6550000,670000,620000)),IF(J1404&lt;=1320000,950000,IF(J1404&lt;=3360000,880000,IF(J1404&lt;=4890000,680000,IF(J1404&lt;=6550000,630000,580000))))))</f>
        <v/>
      </c>
      <c r="L1404" s="16">
        <f>IF(D1404=1,IF(J1404&lt;=9000000,380000,IF(J1404&lt;=9500000,260000,IF(J1404&lt;=10000000,130000,0))),0)</f>
        <v/>
      </c>
      <c r="M1404" s="16">
        <f>IF(D1404=1,IF(J1404&lt;=9000000,330000,IF(J1404&lt;=9500000,220000,IF(J1404&lt;=10000000,110000,0))),0)</f>
        <v/>
      </c>
      <c r="N1404" s="16">
        <f>IF(D1404=1,IF(J1404&lt;=9000000,50000,IF(J1404&lt;=9500000,40000,IF(J1404&lt;=10000000,20000,0))),0)</f>
        <v/>
      </c>
      <c r="O1404" s="16">
        <f>MAX(0,ROUNDDOWN(J1404-G1404-K1404-L1404-E1404*380000-F1404*630000-H1404,-3))</f>
        <v/>
      </c>
      <c r="P1404" s="16">
        <f>MAX(0,ROUNDDOWN(J1404-G1404-430000-M1404-E1404*330000-F1404*450000-I1404,-3))</f>
        <v/>
      </c>
      <c r="Q1404" s="16">
        <f>50000+N1404+E1404*50000+F1404*180000</f>
        <v/>
      </c>
      <c r="R1404" s="16">
        <f>IF(P1404&lt;=2000000,MIN(Q1404,P1404),MAX(Q1404-(P1404-2000000),50000))*0.05</f>
        <v/>
      </c>
      <c r="S1404" s="16">
        <f>MAX(0,P1404*0.1-R1404)</f>
        <v/>
      </c>
      <c r="T1404" s="16">
        <f>Q1404+MAX(0,K1404-480000)</f>
        <v/>
      </c>
      <c r="U1404" s="16">
        <f>P1404-T1404</f>
        <v/>
      </c>
      <c r="V1404" s="17">
        <f>IF(U1404&lt;0,0,LOOKUP(U1404,{0,1950001,3300001,6950001,9000001,18000001,40000001},{0.05,0.1,0.2,0.23,0.33,0.4,0.45}))</f>
        <v/>
      </c>
      <c r="W1404" s="18">
        <f>IF(U1404&lt;0,0.9,0.9-V1404*1.021)</f>
        <v/>
      </c>
      <c r="X1404" s="16">
        <f>ROUNDDOWN(S1404*0.2/W1404+2000,0)</f>
        <v/>
      </c>
      <c r="Y1404" s="17">
        <f>IF(O1404&lt;=0,0,LOOKUP(O1404,{0,1950001,3300001,6950001,9000001,18000001,40000001},{0.05,0.1,0.2,0.23,0.33,0.4,0.45}))</f>
        <v/>
      </c>
    </row>
    <row r="1405">
      <c r="A1405" t="inlineStr">
        <is>
          <t>1万円刻み</t>
        </is>
      </c>
      <c r="B1405" s="16">
        <f>'3_1万円刻み'!$A$231</f>
        <v/>
      </c>
      <c r="C1405" t="n">
        <v>2025</v>
      </c>
      <c r="D1405" t="n">
        <v>0</v>
      </c>
      <c r="E1405" t="n">
        <v>0</v>
      </c>
      <c r="F1405" t="n">
        <v>0</v>
      </c>
      <c r="G1405" s="16">
        <f>ROUND(MIN(B1405/12,650000)*12*0.0915+MIN(B1405/12,1390000)*12*(0.0504+0)+B1405*0.005,0)</f>
        <v/>
      </c>
      <c r="H1405" t="n">
        <v>0</v>
      </c>
      <c r="I1405" t="n">
        <v>0</v>
      </c>
      <c r="J1405" s="16">
        <f>IF(C1405=2026,IF(B1405&lt;741000,0,IF(B1405&lt;2191000,B1405-740000,IF(B1405&lt;2193000,1451000,IF(B1405&lt;2196000,1453000,IF(B1405&lt;2200000,1456000,IF(B1405&lt;3600000,ROUNDDOWN(B1405/4,-3)*2.8-80000,IF(B1405&lt;6600000,ROUNDDOWN(B1405/4,-3)*3.2-440000,IF(B1405&lt;8500000,ROUNDDOWN(B1405*0.9,0)-1100000,B1405-1950000)))))))),IF(B1405&lt;651000,0,IF(B1405&lt;1900000,B1405-650000,IF(B1405&lt;3600000,ROUNDDOWN(B1405/4,-3)*2.8-80000,IF(B1405&lt;6600000,ROUNDDOWN(B1405/4,-3)*3.2-440000,IF(B1405&lt;8500000,ROUNDDOWN(B1405*0.9,0)-1100000,B1405-1950000))))))</f>
        <v/>
      </c>
      <c r="K1405" s="16">
        <f>IF(J1405&gt;23500000,NA(),IF(C1405=2026,IF(J1405&lt;=4890000,1040000,IF(J1405&lt;=6550000,670000,620000)),IF(J1405&lt;=1320000,950000,IF(J1405&lt;=3360000,880000,IF(J1405&lt;=4890000,680000,IF(J1405&lt;=6550000,630000,580000))))))</f>
        <v/>
      </c>
      <c r="L1405" s="16">
        <f>IF(D1405=1,IF(J1405&lt;=9000000,380000,IF(J1405&lt;=9500000,260000,IF(J1405&lt;=10000000,130000,0))),0)</f>
        <v/>
      </c>
      <c r="M1405" s="16">
        <f>IF(D1405=1,IF(J1405&lt;=9000000,330000,IF(J1405&lt;=9500000,220000,IF(J1405&lt;=10000000,110000,0))),0)</f>
        <v/>
      </c>
      <c r="N1405" s="16">
        <f>IF(D1405=1,IF(J1405&lt;=9000000,50000,IF(J1405&lt;=9500000,40000,IF(J1405&lt;=10000000,20000,0))),0)</f>
        <v/>
      </c>
      <c r="O1405" s="16">
        <f>MAX(0,ROUNDDOWN(J1405-G1405-K1405-L1405-E1405*380000-F1405*630000-H1405,-3))</f>
        <v/>
      </c>
      <c r="P1405" s="16">
        <f>MAX(0,ROUNDDOWN(J1405-G1405-430000-M1405-E1405*330000-F1405*450000-I1405,-3))</f>
        <v/>
      </c>
      <c r="Q1405" s="16">
        <f>50000+N1405+E1405*50000+F1405*180000</f>
        <v/>
      </c>
      <c r="R1405" s="16">
        <f>IF(P1405&lt;=2000000,MIN(Q1405,P1405),MAX(Q1405-(P1405-2000000),50000))*0.05</f>
        <v/>
      </c>
      <c r="S1405" s="16">
        <f>MAX(0,P1405*0.1-R1405)</f>
        <v/>
      </c>
      <c r="T1405" s="16">
        <f>Q1405+MAX(0,K1405-480000)</f>
        <v/>
      </c>
      <c r="U1405" s="16">
        <f>P1405-T1405</f>
        <v/>
      </c>
      <c r="V1405" s="17">
        <f>IF(U1405&lt;0,0,LOOKUP(U1405,{0,1950001,3300001,6950001,9000001,18000001,40000001},{0.05,0.1,0.2,0.23,0.33,0.4,0.45}))</f>
        <v/>
      </c>
      <c r="W1405" s="18">
        <f>IF(U1405&lt;0,0.9,0.9-V1405*1.021)</f>
        <v/>
      </c>
      <c r="X1405" s="16">
        <f>ROUNDDOWN(S1405*0.2/W1405+2000,0)</f>
        <v/>
      </c>
      <c r="Y1405" s="17">
        <f>IF(O1405&lt;=0,0,LOOKUP(O1405,{0,1950001,3300001,6950001,9000001,18000001,40000001},{0.05,0.1,0.2,0.23,0.33,0.4,0.45}))</f>
        <v/>
      </c>
    </row>
    <row r="1406">
      <c r="A1406" t="inlineStr">
        <is>
          <t>1万円刻み</t>
        </is>
      </c>
      <c r="B1406" s="16">
        <f>'3_1万円刻み'!$A$231</f>
        <v/>
      </c>
      <c r="C1406" t="n">
        <v>2026</v>
      </c>
      <c r="D1406" t="n">
        <v>0</v>
      </c>
      <c r="E1406" t="n">
        <v>0</v>
      </c>
      <c r="F1406" t="n">
        <v>0</v>
      </c>
      <c r="G1406" s="16">
        <f>ROUND(MIN(B1406/12,650000)*12*0.0915+MIN(B1406/12,1390000)*12*(0.0504+0)+B1406*0.005,0)</f>
        <v/>
      </c>
      <c r="H1406" t="n">
        <v>0</v>
      </c>
      <c r="I1406" t="n">
        <v>0</v>
      </c>
      <c r="J1406" s="16">
        <f>IF(C1406=2026,IF(B1406&lt;741000,0,IF(B1406&lt;2191000,B1406-740000,IF(B1406&lt;2193000,1451000,IF(B1406&lt;2196000,1453000,IF(B1406&lt;2200000,1456000,IF(B1406&lt;3600000,ROUNDDOWN(B1406/4,-3)*2.8-80000,IF(B1406&lt;6600000,ROUNDDOWN(B1406/4,-3)*3.2-440000,IF(B1406&lt;8500000,ROUNDDOWN(B1406*0.9,0)-1100000,B1406-1950000)))))))),IF(B1406&lt;651000,0,IF(B1406&lt;1900000,B1406-650000,IF(B1406&lt;3600000,ROUNDDOWN(B1406/4,-3)*2.8-80000,IF(B1406&lt;6600000,ROUNDDOWN(B1406/4,-3)*3.2-440000,IF(B1406&lt;8500000,ROUNDDOWN(B1406*0.9,0)-1100000,B1406-1950000))))))</f>
        <v/>
      </c>
      <c r="K1406" s="16">
        <f>IF(J1406&gt;23500000,NA(),IF(C1406=2026,IF(J1406&lt;=4890000,1040000,IF(J1406&lt;=6550000,670000,620000)),IF(J1406&lt;=1320000,950000,IF(J1406&lt;=3360000,880000,IF(J1406&lt;=4890000,680000,IF(J1406&lt;=6550000,630000,580000))))))</f>
        <v/>
      </c>
      <c r="L1406" s="16">
        <f>IF(D1406=1,IF(J1406&lt;=9000000,380000,IF(J1406&lt;=9500000,260000,IF(J1406&lt;=10000000,130000,0))),0)</f>
        <v/>
      </c>
      <c r="M1406" s="16">
        <f>IF(D1406=1,IF(J1406&lt;=9000000,330000,IF(J1406&lt;=9500000,220000,IF(J1406&lt;=10000000,110000,0))),0)</f>
        <v/>
      </c>
      <c r="N1406" s="16">
        <f>IF(D1406=1,IF(J1406&lt;=9000000,50000,IF(J1406&lt;=9500000,40000,IF(J1406&lt;=10000000,20000,0))),0)</f>
        <v/>
      </c>
      <c r="O1406" s="16">
        <f>MAX(0,ROUNDDOWN(J1406-G1406-K1406-L1406-E1406*380000-F1406*630000-H1406,-3))</f>
        <v/>
      </c>
      <c r="P1406" s="16">
        <f>MAX(0,ROUNDDOWN(J1406-G1406-430000-M1406-E1406*330000-F1406*450000-I1406,-3))</f>
        <v/>
      </c>
      <c r="Q1406" s="16">
        <f>50000+N1406+E1406*50000+F1406*180000</f>
        <v/>
      </c>
      <c r="R1406" s="16">
        <f>IF(P1406&lt;=2000000,MIN(Q1406,P1406),MAX(Q1406-(P1406-2000000),50000))*0.05</f>
        <v/>
      </c>
      <c r="S1406" s="16">
        <f>MAX(0,P1406*0.1-R1406)</f>
        <v/>
      </c>
      <c r="T1406" s="16">
        <f>Q1406+MAX(0,K1406-480000)</f>
        <v/>
      </c>
      <c r="U1406" s="16">
        <f>P1406-T1406</f>
        <v/>
      </c>
      <c r="V1406" s="17">
        <f>IF(U1406&lt;0,0,LOOKUP(U1406,{0,1950001,3300001,6950001,9000001,18000001,40000001},{0.05,0.1,0.2,0.23,0.33,0.4,0.45}))</f>
        <v/>
      </c>
      <c r="W1406" s="18">
        <f>IF(U1406&lt;0,0.9,0.9-V1406*1.021)</f>
        <v/>
      </c>
      <c r="X1406" s="16">
        <f>ROUNDDOWN(S1406*0.2/W1406+2000,0)</f>
        <v/>
      </c>
      <c r="Y1406" s="17">
        <f>IF(O1406&lt;=0,0,LOOKUP(O1406,{0,1950001,3300001,6950001,9000001,18000001,40000001},{0.05,0.1,0.2,0.23,0.33,0.4,0.45}))</f>
        <v/>
      </c>
    </row>
    <row r="1407">
      <c r="A1407" t="inlineStr">
        <is>
          <t>1万円刻み</t>
        </is>
      </c>
      <c r="B1407" s="16">
        <f>'3_1万円刻み'!$A$231</f>
        <v/>
      </c>
      <c r="C1407" t="n">
        <v>2025</v>
      </c>
      <c r="D1407" t="n">
        <v>1</v>
      </c>
      <c r="E1407" t="n">
        <v>0</v>
      </c>
      <c r="F1407" t="n">
        <v>0</v>
      </c>
      <c r="G1407" s="16">
        <f>ROUND(MIN(B1407/12,650000)*12*0.0915+MIN(B1407/12,1390000)*12*(0.0504+0)+B1407*0.005,0)</f>
        <v/>
      </c>
      <c r="H1407" t="n">
        <v>0</v>
      </c>
      <c r="I1407" t="n">
        <v>0</v>
      </c>
      <c r="J1407" s="16">
        <f>IF(C1407=2026,IF(B1407&lt;741000,0,IF(B1407&lt;2191000,B1407-740000,IF(B1407&lt;2193000,1451000,IF(B1407&lt;2196000,1453000,IF(B1407&lt;2200000,1456000,IF(B1407&lt;3600000,ROUNDDOWN(B1407/4,-3)*2.8-80000,IF(B1407&lt;6600000,ROUNDDOWN(B1407/4,-3)*3.2-440000,IF(B1407&lt;8500000,ROUNDDOWN(B1407*0.9,0)-1100000,B1407-1950000)))))))),IF(B1407&lt;651000,0,IF(B1407&lt;1900000,B1407-650000,IF(B1407&lt;3600000,ROUNDDOWN(B1407/4,-3)*2.8-80000,IF(B1407&lt;6600000,ROUNDDOWN(B1407/4,-3)*3.2-440000,IF(B1407&lt;8500000,ROUNDDOWN(B1407*0.9,0)-1100000,B1407-1950000))))))</f>
        <v/>
      </c>
      <c r="K1407" s="16">
        <f>IF(J1407&gt;23500000,NA(),IF(C1407=2026,IF(J1407&lt;=4890000,1040000,IF(J1407&lt;=6550000,670000,620000)),IF(J1407&lt;=1320000,950000,IF(J1407&lt;=3360000,880000,IF(J1407&lt;=4890000,680000,IF(J1407&lt;=6550000,630000,580000))))))</f>
        <v/>
      </c>
      <c r="L1407" s="16">
        <f>IF(D1407=1,IF(J1407&lt;=9000000,380000,IF(J1407&lt;=9500000,260000,IF(J1407&lt;=10000000,130000,0))),0)</f>
        <v/>
      </c>
      <c r="M1407" s="16">
        <f>IF(D1407=1,IF(J1407&lt;=9000000,330000,IF(J1407&lt;=9500000,220000,IF(J1407&lt;=10000000,110000,0))),0)</f>
        <v/>
      </c>
      <c r="N1407" s="16">
        <f>IF(D1407=1,IF(J1407&lt;=9000000,50000,IF(J1407&lt;=9500000,40000,IF(J1407&lt;=10000000,20000,0))),0)</f>
        <v/>
      </c>
      <c r="O1407" s="16">
        <f>MAX(0,ROUNDDOWN(J1407-G1407-K1407-L1407-E1407*380000-F1407*630000-H1407,-3))</f>
        <v/>
      </c>
      <c r="P1407" s="16">
        <f>MAX(0,ROUNDDOWN(J1407-G1407-430000-M1407-E1407*330000-F1407*450000-I1407,-3))</f>
        <v/>
      </c>
      <c r="Q1407" s="16">
        <f>50000+N1407+E1407*50000+F1407*180000</f>
        <v/>
      </c>
      <c r="R1407" s="16">
        <f>IF(P1407&lt;=2000000,MIN(Q1407,P1407),MAX(Q1407-(P1407-2000000),50000))*0.05</f>
        <v/>
      </c>
      <c r="S1407" s="16">
        <f>MAX(0,P1407*0.1-R1407)</f>
        <v/>
      </c>
      <c r="T1407" s="16">
        <f>Q1407+MAX(0,K1407-480000)</f>
        <v/>
      </c>
      <c r="U1407" s="16">
        <f>P1407-T1407</f>
        <v/>
      </c>
      <c r="V1407" s="17">
        <f>IF(U1407&lt;0,0,LOOKUP(U1407,{0,1950001,3300001,6950001,9000001,18000001,40000001},{0.05,0.1,0.2,0.23,0.33,0.4,0.45}))</f>
        <v/>
      </c>
      <c r="W1407" s="18">
        <f>IF(U1407&lt;0,0.9,0.9-V1407*1.021)</f>
        <v/>
      </c>
      <c r="X1407" s="16">
        <f>ROUNDDOWN(S1407*0.2/W1407+2000,0)</f>
        <v/>
      </c>
      <c r="Y1407" s="17">
        <f>IF(O1407&lt;=0,0,LOOKUP(O1407,{0,1950001,3300001,6950001,9000001,18000001,40000001},{0.05,0.1,0.2,0.23,0.33,0.4,0.45}))</f>
        <v/>
      </c>
    </row>
    <row r="1408">
      <c r="A1408" t="inlineStr">
        <is>
          <t>1万円刻み</t>
        </is>
      </c>
      <c r="B1408" s="16">
        <f>'3_1万円刻み'!$A$231</f>
        <v/>
      </c>
      <c r="C1408" t="n">
        <v>2026</v>
      </c>
      <c r="D1408" t="n">
        <v>1</v>
      </c>
      <c r="E1408" t="n">
        <v>0</v>
      </c>
      <c r="F1408" t="n">
        <v>0</v>
      </c>
      <c r="G1408" s="16">
        <f>ROUND(MIN(B1408/12,650000)*12*0.0915+MIN(B1408/12,1390000)*12*(0.0504+0)+B1408*0.005,0)</f>
        <v/>
      </c>
      <c r="H1408" t="n">
        <v>0</v>
      </c>
      <c r="I1408" t="n">
        <v>0</v>
      </c>
      <c r="J1408" s="16">
        <f>IF(C1408=2026,IF(B1408&lt;741000,0,IF(B1408&lt;2191000,B1408-740000,IF(B1408&lt;2193000,1451000,IF(B1408&lt;2196000,1453000,IF(B1408&lt;2200000,1456000,IF(B1408&lt;3600000,ROUNDDOWN(B1408/4,-3)*2.8-80000,IF(B1408&lt;6600000,ROUNDDOWN(B1408/4,-3)*3.2-440000,IF(B1408&lt;8500000,ROUNDDOWN(B1408*0.9,0)-1100000,B1408-1950000)))))))),IF(B1408&lt;651000,0,IF(B1408&lt;1900000,B1408-650000,IF(B1408&lt;3600000,ROUNDDOWN(B1408/4,-3)*2.8-80000,IF(B1408&lt;6600000,ROUNDDOWN(B1408/4,-3)*3.2-440000,IF(B1408&lt;8500000,ROUNDDOWN(B1408*0.9,0)-1100000,B1408-1950000))))))</f>
        <v/>
      </c>
      <c r="K1408" s="16">
        <f>IF(J1408&gt;23500000,NA(),IF(C1408=2026,IF(J1408&lt;=4890000,1040000,IF(J1408&lt;=6550000,670000,620000)),IF(J1408&lt;=1320000,950000,IF(J1408&lt;=3360000,880000,IF(J1408&lt;=4890000,680000,IF(J1408&lt;=6550000,630000,580000))))))</f>
        <v/>
      </c>
      <c r="L1408" s="16">
        <f>IF(D1408=1,IF(J1408&lt;=9000000,380000,IF(J1408&lt;=9500000,260000,IF(J1408&lt;=10000000,130000,0))),0)</f>
        <v/>
      </c>
      <c r="M1408" s="16">
        <f>IF(D1408=1,IF(J1408&lt;=9000000,330000,IF(J1408&lt;=9500000,220000,IF(J1408&lt;=10000000,110000,0))),0)</f>
        <v/>
      </c>
      <c r="N1408" s="16">
        <f>IF(D1408=1,IF(J1408&lt;=9000000,50000,IF(J1408&lt;=9500000,40000,IF(J1408&lt;=10000000,20000,0))),0)</f>
        <v/>
      </c>
      <c r="O1408" s="16">
        <f>MAX(0,ROUNDDOWN(J1408-G1408-K1408-L1408-E1408*380000-F1408*630000-H1408,-3))</f>
        <v/>
      </c>
      <c r="P1408" s="16">
        <f>MAX(0,ROUNDDOWN(J1408-G1408-430000-M1408-E1408*330000-F1408*450000-I1408,-3))</f>
        <v/>
      </c>
      <c r="Q1408" s="16">
        <f>50000+N1408+E1408*50000+F1408*180000</f>
        <v/>
      </c>
      <c r="R1408" s="16">
        <f>IF(P1408&lt;=2000000,MIN(Q1408,P1408),MAX(Q1408-(P1408-2000000),50000))*0.05</f>
        <v/>
      </c>
      <c r="S1408" s="16">
        <f>MAX(0,P1408*0.1-R1408)</f>
        <v/>
      </c>
      <c r="T1408" s="16">
        <f>Q1408+MAX(0,K1408-480000)</f>
        <v/>
      </c>
      <c r="U1408" s="16">
        <f>P1408-T1408</f>
        <v/>
      </c>
      <c r="V1408" s="17">
        <f>IF(U1408&lt;0,0,LOOKUP(U1408,{0,1950001,3300001,6950001,9000001,18000001,40000001},{0.05,0.1,0.2,0.23,0.33,0.4,0.45}))</f>
        <v/>
      </c>
      <c r="W1408" s="18">
        <f>IF(U1408&lt;0,0.9,0.9-V1408*1.021)</f>
        <v/>
      </c>
      <c r="X1408" s="16">
        <f>ROUNDDOWN(S1408*0.2/W1408+2000,0)</f>
        <v/>
      </c>
      <c r="Y1408" s="17">
        <f>IF(O1408&lt;=0,0,LOOKUP(O1408,{0,1950001,3300001,6950001,9000001,18000001,40000001},{0.05,0.1,0.2,0.23,0.33,0.4,0.45}))</f>
        <v/>
      </c>
    </row>
    <row r="1409">
      <c r="A1409" t="inlineStr">
        <is>
          <t>1万円刻み</t>
        </is>
      </c>
      <c r="B1409" s="16">
        <f>'3_1万円刻み'!$A$232</f>
        <v/>
      </c>
      <c r="C1409" t="n">
        <v>2025</v>
      </c>
      <c r="D1409" t="n">
        <v>0</v>
      </c>
      <c r="E1409" t="n">
        <v>0</v>
      </c>
      <c r="F1409" t="n">
        <v>0</v>
      </c>
      <c r="G1409" s="16">
        <f>ROUND(MIN(B1409/12,650000)*12*0.0915+MIN(B1409/12,1390000)*12*(0.0504+0)+B1409*0.005,0)</f>
        <v/>
      </c>
      <c r="H1409" t="n">
        <v>0</v>
      </c>
      <c r="I1409" t="n">
        <v>0</v>
      </c>
      <c r="J1409" s="16">
        <f>IF(C1409=2026,IF(B1409&lt;741000,0,IF(B1409&lt;2191000,B1409-740000,IF(B1409&lt;2193000,1451000,IF(B1409&lt;2196000,1453000,IF(B1409&lt;2200000,1456000,IF(B1409&lt;3600000,ROUNDDOWN(B1409/4,-3)*2.8-80000,IF(B1409&lt;6600000,ROUNDDOWN(B1409/4,-3)*3.2-440000,IF(B1409&lt;8500000,ROUNDDOWN(B1409*0.9,0)-1100000,B1409-1950000)))))))),IF(B1409&lt;651000,0,IF(B1409&lt;1900000,B1409-650000,IF(B1409&lt;3600000,ROUNDDOWN(B1409/4,-3)*2.8-80000,IF(B1409&lt;6600000,ROUNDDOWN(B1409/4,-3)*3.2-440000,IF(B1409&lt;8500000,ROUNDDOWN(B1409*0.9,0)-1100000,B1409-1950000))))))</f>
        <v/>
      </c>
      <c r="K1409" s="16">
        <f>IF(J1409&gt;23500000,NA(),IF(C1409=2026,IF(J1409&lt;=4890000,1040000,IF(J1409&lt;=6550000,670000,620000)),IF(J1409&lt;=1320000,950000,IF(J1409&lt;=3360000,880000,IF(J1409&lt;=4890000,680000,IF(J1409&lt;=6550000,630000,580000))))))</f>
        <v/>
      </c>
      <c r="L1409" s="16">
        <f>IF(D1409=1,IF(J1409&lt;=9000000,380000,IF(J1409&lt;=9500000,260000,IF(J1409&lt;=10000000,130000,0))),0)</f>
        <v/>
      </c>
      <c r="M1409" s="16">
        <f>IF(D1409=1,IF(J1409&lt;=9000000,330000,IF(J1409&lt;=9500000,220000,IF(J1409&lt;=10000000,110000,0))),0)</f>
        <v/>
      </c>
      <c r="N1409" s="16">
        <f>IF(D1409=1,IF(J1409&lt;=9000000,50000,IF(J1409&lt;=9500000,40000,IF(J1409&lt;=10000000,20000,0))),0)</f>
        <v/>
      </c>
      <c r="O1409" s="16">
        <f>MAX(0,ROUNDDOWN(J1409-G1409-K1409-L1409-E1409*380000-F1409*630000-H1409,-3))</f>
        <v/>
      </c>
      <c r="P1409" s="16">
        <f>MAX(0,ROUNDDOWN(J1409-G1409-430000-M1409-E1409*330000-F1409*450000-I1409,-3))</f>
        <v/>
      </c>
      <c r="Q1409" s="16">
        <f>50000+N1409+E1409*50000+F1409*180000</f>
        <v/>
      </c>
      <c r="R1409" s="16">
        <f>IF(P1409&lt;=2000000,MIN(Q1409,P1409),MAX(Q1409-(P1409-2000000),50000))*0.05</f>
        <v/>
      </c>
      <c r="S1409" s="16">
        <f>MAX(0,P1409*0.1-R1409)</f>
        <v/>
      </c>
      <c r="T1409" s="16">
        <f>Q1409+MAX(0,K1409-480000)</f>
        <v/>
      </c>
      <c r="U1409" s="16">
        <f>P1409-T1409</f>
        <v/>
      </c>
      <c r="V1409" s="17">
        <f>IF(U1409&lt;0,0,LOOKUP(U1409,{0,1950001,3300001,6950001,9000001,18000001,40000001},{0.05,0.1,0.2,0.23,0.33,0.4,0.45}))</f>
        <v/>
      </c>
      <c r="W1409" s="18">
        <f>IF(U1409&lt;0,0.9,0.9-V1409*1.021)</f>
        <v/>
      </c>
      <c r="X1409" s="16">
        <f>ROUNDDOWN(S1409*0.2/W1409+2000,0)</f>
        <v/>
      </c>
      <c r="Y1409" s="17">
        <f>IF(O1409&lt;=0,0,LOOKUP(O1409,{0,1950001,3300001,6950001,9000001,18000001,40000001},{0.05,0.1,0.2,0.23,0.33,0.4,0.45}))</f>
        <v/>
      </c>
    </row>
    <row r="1410">
      <c r="A1410" t="inlineStr">
        <is>
          <t>1万円刻み</t>
        </is>
      </c>
      <c r="B1410" s="16">
        <f>'3_1万円刻み'!$A$232</f>
        <v/>
      </c>
      <c r="C1410" t="n">
        <v>2026</v>
      </c>
      <c r="D1410" t="n">
        <v>0</v>
      </c>
      <c r="E1410" t="n">
        <v>0</v>
      </c>
      <c r="F1410" t="n">
        <v>0</v>
      </c>
      <c r="G1410" s="16">
        <f>ROUND(MIN(B1410/12,650000)*12*0.0915+MIN(B1410/12,1390000)*12*(0.0504+0)+B1410*0.005,0)</f>
        <v/>
      </c>
      <c r="H1410" t="n">
        <v>0</v>
      </c>
      <c r="I1410" t="n">
        <v>0</v>
      </c>
      <c r="J1410" s="16">
        <f>IF(C1410=2026,IF(B1410&lt;741000,0,IF(B1410&lt;2191000,B1410-740000,IF(B1410&lt;2193000,1451000,IF(B1410&lt;2196000,1453000,IF(B1410&lt;2200000,1456000,IF(B1410&lt;3600000,ROUNDDOWN(B1410/4,-3)*2.8-80000,IF(B1410&lt;6600000,ROUNDDOWN(B1410/4,-3)*3.2-440000,IF(B1410&lt;8500000,ROUNDDOWN(B1410*0.9,0)-1100000,B1410-1950000)))))))),IF(B1410&lt;651000,0,IF(B1410&lt;1900000,B1410-650000,IF(B1410&lt;3600000,ROUNDDOWN(B1410/4,-3)*2.8-80000,IF(B1410&lt;6600000,ROUNDDOWN(B1410/4,-3)*3.2-440000,IF(B1410&lt;8500000,ROUNDDOWN(B1410*0.9,0)-1100000,B1410-1950000))))))</f>
        <v/>
      </c>
      <c r="K1410" s="16">
        <f>IF(J1410&gt;23500000,NA(),IF(C1410=2026,IF(J1410&lt;=4890000,1040000,IF(J1410&lt;=6550000,670000,620000)),IF(J1410&lt;=1320000,950000,IF(J1410&lt;=3360000,880000,IF(J1410&lt;=4890000,680000,IF(J1410&lt;=6550000,630000,580000))))))</f>
        <v/>
      </c>
      <c r="L1410" s="16">
        <f>IF(D1410=1,IF(J1410&lt;=9000000,380000,IF(J1410&lt;=9500000,260000,IF(J1410&lt;=10000000,130000,0))),0)</f>
        <v/>
      </c>
      <c r="M1410" s="16">
        <f>IF(D1410=1,IF(J1410&lt;=9000000,330000,IF(J1410&lt;=9500000,220000,IF(J1410&lt;=10000000,110000,0))),0)</f>
        <v/>
      </c>
      <c r="N1410" s="16">
        <f>IF(D1410=1,IF(J1410&lt;=9000000,50000,IF(J1410&lt;=9500000,40000,IF(J1410&lt;=10000000,20000,0))),0)</f>
        <v/>
      </c>
      <c r="O1410" s="16">
        <f>MAX(0,ROUNDDOWN(J1410-G1410-K1410-L1410-E1410*380000-F1410*630000-H1410,-3))</f>
        <v/>
      </c>
      <c r="P1410" s="16">
        <f>MAX(0,ROUNDDOWN(J1410-G1410-430000-M1410-E1410*330000-F1410*450000-I1410,-3))</f>
        <v/>
      </c>
      <c r="Q1410" s="16">
        <f>50000+N1410+E1410*50000+F1410*180000</f>
        <v/>
      </c>
      <c r="R1410" s="16">
        <f>IF(P1410&lt;=2000000,MIN(Q1410,P1410),MAX(Q1410-(P1410-2000000),50000))*0.05</f>
        <v/>
      </c>
      <c r="S1410" s="16">
        <f>MAX(0,P1410*0.1-R1410)</f>
        <v/>
      </c>
      <c r="T1410" s="16">
        <f>Q1410+MAX(0,K1410-480000)</f>
        <v/>
      </c>
      <c r="U1410" s="16">
        <f>P1410-T1410</f>
        <v/>
      </c>
      <c r="V1410" s="17">
        <f>IF(U1410&lt;0,0,LOOKUP(U1410,{0,1950001,3300001,6950001,9000001,18000001,40000001},{0.05,0.1,0.2,0.23,0.33,0.4,0.45}))</f>
        <v/>
      </c>
      <c r="W1410" s="18">
        <f>IF(U1410&lt;0,0.9,0.9-V1410*1.021)</f>
        <v/>
      </c>
      <c r="X1410" s="16">
        <f>ROUNDDOWN(S1410*0.2/W1410+2000,0)</f>
        <v/>
      </c>
      <c r="Y1410" s="17">
        <f>IF(O1410&lt;=0,0,LOOKUP(O1410,{0,1950001,3300001,6950001,9000001,18000001,40000001},{0.05,0.1,0.2,0.23,0.33,0.4,0.45}))</f>
        <v/>
      </c>
    </row>
    <row r="1411">
      <c r="A1411" t="inlineStr">
        <is>
          <t>1万円刻み</t>
        </is>
      </c>
      <c r="B1411" s="16">
        <f>'3_1万円刻み'!$A$232</f>
        <v/>
      </c>
      <c r="C1411" t="n">
        <v>2025</v>
      </c>
      <c r="D1411" t="n">
        <v>1</v>
      </c>
      <c r="E1411" t="n">
        <v>0</v>
      </c>
      <c r="F1411" t="n">
        <v>0</v>
      </c>
      <c r="G1411" s="16">
        <f>ROUND(MIN(B1411/12,650000)*12*0.0915+MIN(B1411/12,1390000)*12*(0.0504+0)+B1411*0.005,0)</f>
        <v/>
      </c>
      <c r="H1411" t="n">
        <v>0</v>
      </c>
      <c r="I1411" t="n">
        <v>0</v>
      </c>
      <c r="J1411" s="16">
        <f>IF(C1411=2026,IF(B1411&lt;741000,0,IF(B1411&lt;2191000,B1411-740000,IF(B1411&lt;2193000,1451000,IF(B1411&lt;2196000,1453000,IF(B1411&lt;2200000,1456000,IF(B1411&lt;3600000,ROUNDDOWN(B1411/4,-3)*2.8-80000,IF(B1411&lt;6600000,ROUNDDOWN(B1411/4,-3)*3.2-440000,IF(B1411&lt;8500000,ROUNDDOWN(B1411*0.9,0)-1100000,B1411-1950000)))))))),IF(B1411&lt;651000,0,IF(B1411&lt;1900000,B1411-650000,IF(B1411&lt;3600000,ROUNDDOWN(B1411/4,-3)*2.8-80000,IF(B1411&lt;6600000,ROUNDDOWN(B1411/4,-3)*3.2-440000,IF(B1411&lt;8500000,ROUNDDOWN(B1411*0.9,0)-1100000,B1411-1950000))))))</f>
        <v/>
      </c>
      <c r="K1411" s="16">
        <f>IF(J1411&gt;23500000,NA(),IF(C1411=2026,IF(J1411&lt;=4890000,1040000,IF(J1411&lt;=6550000,670000,620000)),IF(J1411&lt;=1320000,950000,IF(J1411&lt;=3360000,880000,IF(J1411&lt;=4890000,680000,IF(J1411&lt;=6550000,630000,580000))))))</f>
        <v/>
      </c>
      <c r="L1411" s="16">
        <f>IF(D1411=1,IF(J1411&lt;=9000000,380000,IF(J1411&lt;=9500000,260000,IF(J1411&lt;=10000000,130000,0))),0)</f>
        <v/>
      </c>
      <c r="M1411" s="16">
        <f>IF(D1411=1,IF(J1411&lt;=9000000,330000,IF(J1411&lt;=9500000,220000,IF(J1411&lt;=10000000,110000,0))),0)</f>
        <v/>
      </c>
      <c r="N1411" s="16">
        <f>IF(D1411=1,IF(J1411&lt;=9000000,50000,IF(J1411&lt;=9500000,40000,IF(J1411&lt;=10000000,20000,0))),0)</f>
        <v/>
      </c>
      <c r="O1411" s="16">
        <f>MAX(0,ROUNDDOWN(J1411-G1411-K1411-L1411-E1411*380000-F1411*630000-H1411,-3))</f>
        <v/>
      </c>
      <c r="P1411" s="16">
        <f>MAX(0,ROUNDDOWN(J1411-G1411-430000-M1411-E1411*330000-F1411*450000-I1411,-3))</f>
        <v/>
      </c>
      <c r="Q1411" s="16">
        <f>50000+N1411+E1411*50000+F1411*180000</f>
        <v/>
      </c>
      <c r="R1411" s="16">
        <f>IF(P1411&lt;=2000000,MIN(Q1411,P1411),MAX(Q1411-(P1411-2000000),50000))*0.05</f>
        <v/>
      </c>
      <c r="S1411" s="16">
        <f>MAX(0,P1411*0.1-R1411)</f>
        <v/>
      </c>
      <c r="T1411" s="16">
        <f>Q1411+MAX(0,K1411-480000)</f>
        <v/>
      </c>
      <c r="U1411" s="16">
        <f>P1411-T1411</f>
        <v/>
      </c>
      <c r="V1411" s="17">
        <f>IF(U1411&lt;0,0,LOOKUP(U1411,{0,1950001,3300001,6950001,9000001,18000001,40000001},{0.05,0.1,0.2,0.23,0.33,0.4,0.45}))</f>
        <v/>
      </c>
      <c r="W1411" s="18">
        <f>IF(U1411&lt;0,0.9,0.9-V1411*1.021)</f>
        <v/>
      </c>
      <c r="X1411" s="16">
        <f>ROUNDDOWN(S1411*0.2/W1411+2000,0)</f>
        <v/>
      </c>
      <c r="Y1411" s="17">
        <f>IF(O1411&lt;=0,0,LOOKUP(O1411,{0,1950001,3300001,6950001,9000001,18000001,40000001},{0.05,0.1,0.2,0.23,0.33,0.4,0.45}))</f>
        <v/>
      </c>
    </row>
    <row r="1412">
      <c r="A1412" t="inlineStr">
        <is>
          <t>1万円刻み</t>
        </is>
      </c>
      <c r="B1412" s="16">
        <f>'3_1万円刻み'!$A$232</f>
        <v/>
      </c>
      <c r="C1412" t="n">
        <v>2026</v>
      </c>
      <c r="D1412" t="n">
        <v>1</v>
      </c>
      <c r="E1412" t="n">
        <v>0</v>
      </c>
      <c r="F1412" t="n">
        <v>0</v>
      </c>
      <c r="G1412" s="16">
        <f>ROUND(MIN(B1412/12,650000)*12*0.0915+MIN(B1412/12,1390000)*12*(0.0504+0)+B1412*0.005,0)</f>
        <v/>
      </c>
      <c r="H1412" t="n">
        <v>0</v>
      </c>
      <c r="I1412" t="n">
        <v>0</v>
      </c>
      <c r="J1412" s="16">
        <f>IF(C1412=2026,IF(B1412&lt;741000,0,IF(B1412&lt;2191000,B1412-740000,IF(B1412&lt;2193000,1451000,IF(B1412&lt;2196000,1453000,IF(B1412&lt;2200000,1456000,IF(B1412&lt;3600000,ROUNDDOWN(B1412/4,-3)*2.8-80000,IF(B1412&lt;6600000,ROUNDDOWN(B1412/4,-3)*3.2-440000,IF(B1412&lt;8500000,ROUNDDOWN(B1412*0.9,0)-1100000,B1412-1950000)))))))),IF(B1412&lt;651000,0,IF(B1412&lt;1900000,B1412-650000,IF(B1412&lt;3600000,ROUNDDOWN(B1412/4,-3)*2.8-80000,IF(B1412&lt;6600000,ROUNDDOWN(B1412/4,-3)*3.2-440000,IF(B1412&lt;8500000,ROUNDDOWN(B1412*0.9,0)-1100000,B1412-1950000))))))</f>
        <v/>
      </c>
      <c r="K1412" s="16">
        <f>IF(J1412&gt;23500000,NA(),IF(C1412=2026,IF(J1412&lt;=4890000,1040000,IF(J1412&lt;=6550000,670000,620000)),IF(J1412&lt;=1320000,950000,IF(J1412&lt;=3360000,880000,IF(J1412&lt;=4890000,680000,IF(J1412&lt;=6550000,630000,580000))))))</f>
        <v/>
      </c>
      <c r="L1412" s="16">
        <f>IF(D1412=1,IF(J1412&lt;=9000000,380000,IF(J1412&lt;=9500000,260000,IF(J1412&lt;=10000000,130000,0))),0)</f>
        <v/>
      </c>
      <c r="M1412" s="16">
        <f>IF(D1412=1,IF(J1412&lt;=9000000,330000,IF(J1412&lt;=9500000,220000,IF(J1412&lt;=10000000,110000,0))),0)</f>
        <v/>
      </c>
      <c r="N1412" s="16">
        <f>IF(D1412=1,IF(J1412&lt;=9000000,50000,IF(J1412&lt;=9500000,40000,IF(J1412&lt;=10000000,20000,0))),0)</f>
        <v/>
      </c>
      <c r="O1412" s="16">
        <f>MAX(0,ROUNDDOWN(J1412-G1412-K1412-L1412-E1412*380000-F1412*630000-H1412,-3))</f>
        <v/>
      </c>
      <c r="P1412" s="16">
        <f>MAX(0,ROUNDDOWN(J1412-G1412-430000-M1412-E1412*330000-F1412*450000-I1412,-3))</f>
        <v/>
      </c>
      <c r="Q1412" s="16">
        <f>50000+N1412+E1412*50000+F1412*180000</f>
        <v/>
      </c>
      <c r="R1412" s="16">
        <f>IF(P1412&lt;=2000000,MIN(Q1412,P1412),MAX(Q1412-(P1412-2000000),50000))*0.05</f>
        <v/>
      </c>
      <c r="S1412" s="16">
        <f>MAX(0,P1412*0.1-R1412)</f>
        <v/>
      </c>
      <c r="T1412" s="16">
        <f>Q1412+MAX(0,K1412-480000)</f>
        <v/>
      </c>
      <c r="U1412" s="16">
        <f>P1412-T1412</f>
        <v/>
      </c>
      <c r="V1412" s="17">
        <f>IF(U1412&lt;0,0,LOOKUP(U1412,{0,1950001,3300001,6950001,9000001,18000001,40000001},{0.05,0.1,0.2,0.23,0.33,0.4,0.45}))</f>
        <v/>
      </c>
      <c r="W1412" s="18">
        <f>IF(U1412&lt;0,0.9,0.9-V1412*1.021)</f>
        <v/>
      </c>
      <c r="X1412" s="16">
        <f>ROUNDDOWN(S1412*0.2/W1412+2000,0)</f>
        <v/>
      </c>
      <c r="Y1412" s="17">
        <f>IF(O1412&lt;=0,0,LOOKUP(O1412,{0,1950001,3300001,6950001,9000001,18000001,40000001},{0.05,0.1,0.2,0.23,0.33,0.4,0.45}))</f>
        <v/>
      </c>
    </row>
    <row r="1413">
      <c r="A1413" t="inlineStr">
        <is>
          <t>1万円刻み</t>
        </is>
      </c>
      <c r="B1413" s="16">
        <f>'3_1万円刻み'!$A$233</f>
        <v/>
      </c>
      <c r="C1413" t="n">
        <v>2025</v>
      </c>
      <c r="D1413" t="n">
        <v>0</v>
      </c>
      <c r="E1413" t="n">
        <v>0</v>
      </c>
      <c r="F1413" t="n">
        <v>0</v>
      </c>
      <c r="G1413" s="16">
        <f>ROUND(MIN(B1413/12,650000)*12*0.0915+MIN(B1413/12,1390000)*12*(0.0504+0)+B1413*0.005,0)</f>
        <v/>
      </c>
      <c r="H1413" t="n">
        <v>0</v>
      </c>
      <c r="I1413" t="n">
        <v>0</v>
      </c>
      <c r="J1413" s="16">
        <f>IF(C1413=2026,IF(B1413&lt;741000,0,IF(B1413&lt;2191000,B1413-740000,IF(B1413&lt;2193000,1451000,IF(B1413&lt;2196000,1453000,IF(B1413&lt;2200000,1456000,IF(B1413&lt;3600000,ROUNDDOWN(B1413/4,-3)*2.8-80000,IF(B1413&lt;6600000,ROUNDDOWN(B1413/4,-3)*3.2-440000,IF(B1413&lt;8500000,ROUNDDOWN(B1413*0.9,0)-1100000,B1413-1950000)))))))),IF(B1413&lt;651000,0,IF(B1413&lt;1900000,B1413-650000,IF(B1413&lt;3600000,ROUNDDOWN(B1413/4,-3)*2.8-80000,IF(B1413&lt;6600000,ROUNDDOWN(B1413/4,-3)*3.2-440000,IF(B1413&lt;8500000,ROUNDDOWN(B1413*0.9,0)-1100000,B1413-1950000))))))</f>
        <v/>
      </c>
      <c r="K1413" s="16">
        <f>IF(J1413&gt;23500000,NA(),IF(C1413=2026,IF(J1413&lt;=4890000,1040000,IF(J1413&lt;=6550000,670000,620000)),IF(J1413&lt;=1320000,950000,IF(J1413&lt;=3360000,880000,IF(J1413&lt;=4890000,680000,IF(J1413&lt;=6550000,630000,580000))))))</f>
        <v/>
      </c>
      <c r="L1413" s="16">
        <f>IF(D1413=1,IF(J1413&lt;=9000000,380000,IF(J1413&lt;=9500000,260000,IF(J1413&lt;=10000000,130000,0))),0)</f>
        <v/>
      </c>
      <c r="M1413" s="16">
        <f>IF(D1413=1,IF(J1413&lt;=9000000,330000,IF(J1413&lt;=9500000,220000,IF(J1413&lt;=10000000,110000,0))),0)</f>
        <v/>
      </c>
      <c r="N1413" s="16">
        <f>IF(D1413=1,IF(J1413&lt;=9000000,50000,IF(J1413&lt;=9500000,40000,IF(J1413&lt;=10000000,20000,0))),0)</f>
        <v/>
      </c>
      <c r="O1413" s="16">
        <f>MAX(0,ROUNDDOWN(J1413-G1413-K1413-L1413-E1413*380000-F1413*630000-H1413,-3))</f>
        <v/>
      </c>
      <c r="P1413" s="16">
        <f>MAX(0,ROUNDDOWN(J1413-G1413-430000-M1413-E1413*330000-F1413*450000-I1413,-3))</f>
        <v/>
      </c>
      <c r="Q1413" s="16">
        <f>50000+N1413+E1413*50000+F1413*180000</f>
        <v/>
      </c>
      <c r="R1413" s="16">
        <f>IF(P1413&lt;=2000000,MIN(Q1413,P1413),MAX(Q1413-(P1413-2000000),50000))*0.05</f>
        <v/>
      </c>
      <c r="S1413" s="16">
        <f>MAX(0,P1413*0.1-R1413)</f>
        <v/>
      </c>
      <c r="T1413" s="16">
        <f>Q1413+MAX(0,K1413-480000)</f>
        <v/>
      </c>
      <c r="U1413" s="16">
        <f>P1413-T1413</f>
        <v/>
      </c>
      <c r="V1413" s="17">
        <f>IF(U1413&lt;0,0,LOOKUP(U1413,{0,1950001,3300001,6950001,9000001,18000001,40000001},{0.05,0.1,0.2,0.23,0.33,0.4,0.45}))</f>
        <v/>
      </c>
      <c r="W1413" s="18">
        <f>IF(U1413&lt;0,0.9,0.9-V1413*1.021)</f>
        <v/>
      </c>
      <c r="X1413" s="16">
        <f>ROUNDDOWN(S1413*0.2/W1413+2000,0)</f>
        <v/>
      </c>
      <c r="Y1413" s="17">
        <f>IF(O1413&lt;=0,0,LOOKUP(O1413,{0,1950001,3300001,6950001,9000001,18000001,40000001},{0.05,0.1,0.2,0.23,0.33,0.4,0.45}))</f>
        <v/>
      </c>
    </row>
    <row r="1414">
      <c r="A1414" t="inlineStr">
        <is>
          <t>1万円刻み</t>
        </is>
      </c>
      <c r="B1414" s="16">
        <f>'3_1万円刻み'!$A$233</f>
        <v/>
      </c>
      <c r="C1414" t="n">
        <v>2026</v>
      </c>
      <c r="D1414" t="n">
        <v>0</v>
      </c>
      <c r="E1414" t="n">
        <v>0</v>
      </c>
      <c r="F1414" t="n">
        <v>0</v>
      </c>
      <c r="G1414" s="16">
        <f>ROUND(MIN(B1414/12,650000)*12*0.0915+MIN(B1414/12,1390000)*12*(0.0504+0)+B1414*0.005,0)</f>
        <v/>
      </c>
      <c r="H1414" t="n">
        <v>0</v>
      </c>
      <c r="I1414" t="n">
        <v>0</v>
      </c>
      <c r="J1414" s="16">
        <f>IF(C1414=2026,IF(B1414&lt;741000,0,IF(B1414&lt;2191000,B1414-740000,IF(B1414&lt;2193000,1451000,IF(B1414&lt;2196000,1453000,IF(B1414&lt;2200000,1456000,IF(B1414&lt;3600000,ROUNDDOWN(B1414/4,-3)*2.8-80000,IF(B1414&lt;6600000,ROUNDDOWN(B1414/4,-3)*3.2-440000,IF(B1414&lt;8500000,ROUNDDOWN(B1414*0.9,0)-1100000,B1414-1950000)))))))),IF(B1414&lt;651000,0,IF(B1414&lt;1900000,B1414-650000,IF(B1414&lt;3600000,ROUNDDOWN(B1414/4,-3)*2.8-80000,IF(B1414&lt;6600000,ROUNDDOWN(B1414/4,-3)*3.2-440000,IF(B1414&lt;8500000,ROUNDDOWN(B1414*0.9,0)-1100000,B1414-1950000))))))</f>
        <v/>
      </c>
      <c r="K1414" s="16">
        <f>IF(J1414&gt;23500000,NA(),IF(C1414=2026,IF(J1414&lt;=4890000,1040000,IF(J1414&lt;=6550000,670000,620000)),IF(J1414&lt;=1320000,950000,IF(J1414&lt;=3360000,880000,IF(J1414&lt;=4890000,680000,IF(J1414&lt;=6550000,630000,580000))))))</f>
        <v/>
      </c>
      <c r="L1414" s="16">
        <f>IF(D1414=1,IF(J1414&lt;=9000000,380000,IF(J1414&lt;=9500000,260000,IF(J1414&lt;=10000000,130000,0))),0)</f>
        <v/>
      </c>
      <c r="M1414" s="16">
        <f>IF(D1414=1,IF(J1414&lt;=9000000,330000,IF(J1414&lt;=9500000,220000,IF(J1414&lt;=10000000,110000,0))),0)</f>
        <v/>
      </c>
      <c r="N1414" s="16">
        <f>IF(D1414=1,IF(J1414&lt;=9000000,50000,IF(J1414&lt;=9500000,40000,IF(J1414&lt;=10000000,20000,0))),0)</f>
        <v/>
      </c>
      <c r="O1414" s="16">
        <f>MAX(0,ROUNDDOWN(J1414-G1414-K1414-L1414-E1414*380000-F1414*630000-H1414,-3))</f>
        <v/>
      </c>
      <c r="P1414" s="16">
        <f>MAX(0,ROUNDDOWN(J1414-G1414-430000-M1414-E1414*330000-F1414*450000-I1414,-3))</f>
        <v/>
      </c>
      <c r="Q1414" s="16">
        <f>50000+N1414+E1414*50000+F1414*180000</f>
        <v/>
      </c>
      <c r="R1414" s="16">
        <f>IF(P1414&lt;=2000000,MIN(Q1414,P1414),MAX(Q1414-(P1414-2000000),50000))*0.05</f>
        <v/>
      </c>
      <c r="S1414" s="16">
        <f>MAX(0,P1414*0.1-R1414)</f>
        <v/>
      </c>
      <c r="T1414" s="16">
        <f>Q1414+MAX(0,K1414-480000)</f>
        <v/>
      </c>
      <c r="U1414" s="16">
        <f>P1414-T1414</f>
        <v/>
      </c>
      <c r="V1414" s="17">
        <f>IF(U1414&lt;0,0,LOOKUP(U1414,{0,1950001,3300001,6950001,9000001,18000001,40000001},{0.05,0.1,0.2,0.23,0.33,0.4,0.45}))</f>
        <v/>
      </c>
      <c r="W1414" s="18">
        <f>IF(U1414&lt;0,0.9,0.9-V1414*1.021)</f>
        <v/>
      </c>
      <c r="X1414" s="16">
        <f>ROUNDDOWN(S1414*0.2/W1414+2000,0)</f>
        <v/>
      </c>
      <c r="Y1414" s="17">
        <f>IF(O1414&lt;=0,0,LOOKUP(O1414,{0,1950001,3300001,6950001,9000001,18000001,40000001},{0.05,0.1,0.2,0.23,0.33,0.4,0.45}))</f>
        <v/>
      </c>
    </row>
    <row r="1415">
      <c r="A1415" t="inlineStr">
        <is>
          <t>1万円刻み</t>
        </is>
      </c>
      <c r="B1415" s="16">
        <f>'3_1万円刻み'!$A$233</f>
        <v/>
      </c>
      <c r="C1415" t="n">
        <v>2025</v>
      </c>
      <c r="D1415" t="n">
        <v>1</v>
      </c>
      <c r="E1415" t="n">
        <v>0</v>
      </c>
      <c r="F1415" t="n">
        <v>0</v>
      </c>
      <c r="G1415" s="16">
        <f>ROUND(MIN(B1415/12,650000)*12*0.0915+MIN(B1415/12,1390000)*12*(0.0504+0)+B1415*0.005,0)</f>
        <v/>
      </c>
      <c r="H1415" t="n">
        <v>0</v>
      </c>
      <c r="I1415" t="n">
        <v>0</v>
      </c>
      <c r="J1415" s="16">
        <f>IF(C1415=2026,IF(B1415&lt;741000,0,IF(B1415&lt;2191000,B1415-740000,IF(B1415&lt;2193000,1451000,IF(B1415&lt;2196000,1453000,IF(B1415&lt;2200000,1456000,IF(B1415&lt;3600000,ROUNDDOWN(B1415/4,-3)*2.8-80000,IF(B1415&lt;6600000,ROUNDDOWN(B1415/4,-3)*3.2-440000,IF(B1415&lt;8500000,ROUNDDOWN(B1415*0.9,0)-1100000,B1415-1950000)))))))),IF(B1415&lt;651000,0,IF(B1415&lt;1900000,B1415-650000,IF(B1415&lt;3600000,ROUNDDOWN(B1415/4,-3)*2.8-80000,IF(B1415&lt;6600000,ROUNDDOWN(B1415/4,-3)*3.2-440000,IF(B1415&lt;8500000,ROUNDDOWN(B1415*0.9,0)-1100000,B1415-1950000))))))</f>
        <v/>
      </c>
      <c r="K1415" s="16">
        <f>IF(J1415&gt;23500000,NA(),IF(C1415=2026,IF(J1415&lt;=4890000,1040000,IF(J1415&lt;=6550000,670000,620000)),IF(J1415&lt;=1320000,950000,IF(J1415&lt;=3360000,880000,IF(J1415&lt;=4890000,680000,IF(J1415&lt;=6550000,630000,580000))))))</f>
        <v/>
      </c>
      <c r="L1415" s="16">
        <f>IF(D1415=1,IF(J1415&lt;=9000000,380000,IF(J1415&lt;=9500000,260000,IF(J1415&lt;=10000000,130000,0))),0)</f>
        <v/>
      </c>
      <c r="M1415" s="16">
        <f>IF(D1415=1,IF(J1415&lt;=9000000,330000,IF(J1415&lt;=9500000,220000,IF(J1415&lt;=10000000,110000,0))),0)</f>
        <v/>
      </c>
      <c r="N1415" s="16">
        <f>IF(D1415=1,IF(J1415&lt;=9000000,50000,IF(J1415&lt;=9500000,40000,IF(J1415&lt;=10000000,20000,0))),0)</f>
        <v/>
      </c>
      <c r="O1415" s="16">
        <f>MAX(0,ROUNDDOWN(J1415-G1415-K1415-L1415-E1415*380000-F1415*630000-H1415,-3))</f>
        <v/>
      </c>
      <c r="P1415" s="16">
        <f>MAX(0,ROUNDDOWN(J1415-G1415-430000-M1415-E1415*330000-F1415*450000-I1415,-3))</f>
        <v/>
      </c>
      <c r="Q1415" s="16">
        <f>50000+N1415+E1415*50000+F1415*180000</f>
        <v/>
      </c>
      <c r="R1415" s="16">
        <f>IF(P1415&lt;=2000000,MIN(Q1415,P1415),MAX(Q1415-(P1415-2000000),50000))*0.05</f>
        <v/>
      </c>
      <c r="S1415" s="16">
        <f>MAX(0,P1415*0.1-R1415)</f>
        <v/>
      </c>
      <c r="T1415" s="16">
        <f>Q1415+MAX(0,K1415-480000)</f>
        <v/>
      </c>
      <c r="U1415" s="16">
        <f>P1415-T1415</f>
        <v/>
      </c>
      <c r="V1415" s="17">
        <f>IF(U1415&lt;0,0,LOOKUP(U1415,{0,1950001,3300001,6950001,9000001,18000001,40000001},{0.05,0.1,0.2,0.23,0.33,0.4,0.45}))</f>
        <v/>
      </c>
      <c r="W1415" s="18">
        <f>IF(U1415&lt;0,0.9,0.9-V1415*1.021)</f>
        <v/>
      </c>
      <c r="X1415" s="16">
        <f>ROUNDDOWN(S1415*0.2/W1415+2000,0)</f>
        <v/>
      </c>
      <c r="Y1415" s="17">
        <f>IF(O1415&lt;=0,0,LOOKUP(O1415,{0,1950001,3300001,6950001,9000001,18000001,40000001},{0.05,0.1,0.2,0.23,0.33,0.4,0.45}))</f>
        <v/>
      </c>
    </row>
    <row r="1416">
      <c r="A1416" t="inlineStr">
        <is>
          <t>1万円刻み</t>
        </is>
      </c>
      <c r="B1416" s="16">
        <f>'3_1万円刻み'!$A$233</f>
        <v/>
      </c>
      <c r="C1416" t="n">
        <v>2026</v>
      </c>
      <c r="D1416" t="n">
        <v>1</v>
      </c>
      <c r="E1416" t="n">
        <v>0</v>
      </c>
      <c r="F1416" t="n">
        <v>0</v>
      </c>
      <c r="G1416" s="16">
        <f>ROUND(MIN(B1416/12,650000)*12*0.0915+MIN(B1416/12,1390000)*12*(0.0504+0)+B1416*0.005,0)</f>
        <v/>
      </c>
      <c r="H1416" t="n">
        <v>0</v>
      </c>
      <c r="I1416" t="n">
        <v>0</v>
      </c>
      <c r="J1416" s="16">
        <f>IF(C1416=2026,IF(B1416&lt;741000,0,IF(B1416&lt;2191000,B1416-740000,IF(B1416&lt;2193000,1451000,IF(B1416&lt;2196000,1453000,IF(B1416&lt;2200000,1456000,IF(B1416&lt;3600000,ROUNDDOWN(B1416/4,-3)*2.8-80000,IF(B1416&lt;6600000,ROUNDDOWN(B1416/4,-3)*3.2-440000,IF(B1416&lt;8500000,ROUNDDOWN(B1416*0.9,0)-1100000,B1416-1950000)))))))),IF(B1416&lt;651000,0,IF(B1416&lt;1900000,B1416-650000,IF(B1416&lt;3600000,ROUNDDOWN(B1416/4,-3)*2.8-80000,IF(B1416&lt;6600000,ROUNDDOWN(B1416/4,-3)*3.2-440000,IF(B1416&lt;8500000,ROUNDDOWN(B1416*0.9,0)-1100000,B1416-1950000))))))</f>
        <v/>
      </c>
      <c r="K1416" s="16">
        <f>IF(J1416&gt;23500000,NA(),IF(C1416=2026,IF(J1416&lt;=4890000,1040000,IF(J1416&lt;=6550000,670000,620000)),IF(J1416&lt;=1320000,950000,IF(J1416&lt;=3360000,880000,IF(J1416&lt;=4890000,680000,IF(J1416&lt;=6550000,630000,580000))))))</f>
        <v/>
      </c>
      <c r="L1416" s="16">
        <f>IF(D1416=1,IF(J1416&lt;=9000000,380000,IF(J1416&lt;=9500000,260000,IF(J1416&lt;=10000000,130000,0))),0)</f>
        <v/>
      </c>
      <c r="M1416" s="16">
        <f>IF(D1416=1,IF(J1416&lt;=9000000,330000,IF(J1416&lt;=9500000,220000,IF(J1416&lt;=10000000,110000,0))),0)</f>
        <v/>
      </c>
      <c r="N1416" s="16">
        <f>IF(D1416=1,IF(J1416&lt;=9000000,50000,IF(J1416&lt;=9500000,40000,IF(J1416&lt;=10000000,20000,0))),0)</f>
        <v/>
      </c>
      <c r="O1416" s="16">
        <f>MAX(0,ROUNDDOWN(J1416-G1416-K1416-L1416-E1416*380000-F1416*630000-H1416,-3))</f>
        <v/>
      </c>
      <c r="P1416" s="16">
        <f>MAX(0,ROUNDDOWN(J1416-G1416-430000-M1416-E1416*330000-F1416*450000-I1416,-3))</f>
        <v/>
      </c>
      <c r="Q1416" s="16">
        <f>50000+N1416+E1416*50000+F1416*180000</f>
        <v/>
      </c>
      <c r="R1416" s="16">
        <f>IF(P1416&lt;=2000000,MIN(Q1416,P1416),MAX(Q1416-(P1416-2000000),50000))*0.05</f>
        <v/>
      </c>
      <c r="S1416" s="16">
        <f>MAX(0,P1416*0.1-R1416)</f>
        <v/>
      </c>
      <c r="T1416" s="16">
        <f>Q1416+MAX(0,K1416-480000)</f>
        <v/>
      </c>
      <c r="U1416" s="16">
        <f>P1416-T1416</f>
        <v/>
      </c>
      <c r="V1416" s="17">
        <f>IF(U1416&lt;0,0,LOOKUP(U1416,{0,1950001,3300001,6950001,9000001,18000001,40000001},{0.05,0.1,0.2,0.23,0.33,0.4,0.45}))</f>
        <v/>
      </c>
      <c r="W1416" s="18">
        <f>IF(U1416&lt;0,0.9,0.9-V1416*1.021)</f>
        <v/>
      </c>
      <c r="X1416" s="16">
        <f>ROUNDDOWN(S1416*0.2/W1416+2000,0)</f>
        <v/>
      </c>
      <c r="Y1416" s="17">
        <f>IF(O1416&lt;=0,0,LOOKUP(O1416,{0,1950001,3300001,6950001,9000001,18000001,40000001},{0.05,0.1,0.2,0.23,0.33,0.4,0.45}))</f>
        <v/>
      </c>
    </row>
    <row r="1417">
      <c r="A1417" t="inlineStr">
        <is>
          <t>1万円刻み</t>
        </is>
      </c>
      <c r="B1417" s="16">
        <f>'3_1万円刻み'!$A$234</f>
        <v/>
      </c>
      <c r="C1417" t="n">
        <v>2025</v>
      </c>
      <c r="D1417" t="n">
        <v>0</v>
      </c>
      <c r="E1417" t="n">
        <v>0</v>
      </c>
      <c r="F1417" t="n">
        <v>0</v>
      </c>
      <c r="G1417" s="16">
        <f>ROUND(MIN(B1417/12,650000)*12*0.0915+MIN(B1417/12,1390000)*12*(0.0504+0)+B1417*0.005,0)</f>
        <v/>
      </c>
      <c r="H1417" t="n">
        <v>0</v>
      </c>
      <c r="I1417" t="n">
        <v>0</v>
      </c>
      <c r="J1417" s="16">
        <f>IF(C1417=2026,IF(B1417&lt;741000,0,IF(B1417&lt;2191000,B1417-740000,IF(B1417&lt;2193000,1451000,IF(B1417&lt;2196000,1453000,IF(B1417&lt;2200000,1456000,IF(B1417&lt;3600000,ROUNDDOWN(B1417/4,-3)*2.8-80000,IF(B1417&lt;6600000,ROUNDDOWN(B1417/4,-3)*3.2-440000,IF(B1417&lt;8500000,ROUNDDOWN(B1417*0.9,0)-1100000,B1417-1950000)))))))),IF(B1417&lt;651000,0,IF(B1417&lt;1900000,B1417-650000,IF(B1417&lt;3600000,ROUNDDOWN(B1417/4,-3)*2.8-80000,IF(B1417&lt;6600000,ROUNDDOWN(B1417/4,-3)*3.2-440000,IF(B1417&lt;8500000,ROUNDDOWN(B1417*0.9,0)-1100000,B1417-1950000))))))</f>
        <v/>
      </c>
      <c r="K1417" s="16">
        <f>IF(J1417&gt;23500000,NA(),IF(C1417=2026,IF(J1417&lt;=4890000,1040000,IF(J1417&lt;=6550000,670000,620000)),IF(J1417&lt;=1320000,950000,IF(J1417&lt;=3360000,880000,IF(J1417&lt;=4890000,680000,IF(J1417&lt;=6550000,630000,580000))))))</f>
        <v/>
      </c>
      <c r="L1417" s="16">
        <f>IF(D1417=1,IF(J1417&lt;=9000000,380000,IF(J1417&lt;=9500000,260000,IF(J1417&lt;=10000000,130000,0))),0)</f>
        <v/>
      </c>
      <c r="M1417" s="16">
        <f>IF(D1417=1,IF(J1417&lt;=9000000,330000,IF(J1417&lt;=9500000,220000,IF(J1417&lt;=10000000,110000,0))),0)</f>
        <v/>
      </c>
      <c r="N1417" s="16">
        <f>IF(D1417=1,IF(J1417&lt;=9000000,50000,IF(J1417&lt;=9500000,40000,IF(J1417&lt;=10000000,20000,0))),0)</f>
        <v/>
      </c>
      <c r="O1417" s="16">
        <f>MAX(0,ROUNDDOWN(J1417-G1417-K1417-L1417-E1417*380000-F1417*630000-H1417,-3))</f>
        <v/>
      </c>
      <c r="P1417" s="16">
        <f>MAX(0,ROUNDDOWN(J1417-G1417-430000-M1417-E1417*330000-F1417*450000-I1417,-3))</f>
        <v/>
      </c>
      <c r="Q1417" s="16">
        <f>50000+N1417+E1417*50000+F1417*180000</f>
        <v/>
      </c>
      <c r="R1417" s="16">
        <f>IF(P1417&lt;=2000000,MIN(Q1417,P1417),MAX(Q1417-(P1417-2000000),50000))*0.05</f>
        <v/>
      </c>
      <c r="S1417" s="16">
        <f>MAX(0,P1417*0.1-R1417)</f>
        <v/>
      </c>
      <c r="T1417" s="16">
        <f>Q1417+MAX(0,K1417-480000)</f>
        <v/>
      </c>
      <c r="U1417" s="16">
        <f>P1417-T1417</f>
        <v/>
      </c>
      <c r="V1417" s="17">
        <f>IF(U1417&lt;0,0,LOOKUP(U1417,{0,1950001,3300001,6950001,9000001,18000001,40000001},{0.05,0.1,0.2,0.23,0.33,0.4,0.45}))</f>
        <v/>
      </c>
      <c r="W1417" s="18">
        <f>IF(U1417&lt;0,0.9,0.9-V1417*1.021)</f>
        <v/>
      </c>
      <c r="X1417" s="16">
        <f>ROUNDDOWN(S1417*0.2/W1417+2000,0)</f>
        <v/>
      </c>
      <c r="Y1417" s="17">
        <f>IF(O1417&lt;=0,0,LOOKUP(O1417,{0,1950001,3300001,6950001,9000001,18000001,40000001},{0.05,0.1,0.2,0.23,0.33,0.4,0.45}))</f>
        <v/>
      </c>
    </row>
    <row r="1418">
      <c r="A1418" t="inlineStr">
        <is>
          <t>1万円刻み</t>
        </is>
      </c>
      <c r="B1418" s="16">
        <f>'3_1万円刻み'!$A$234</f>
        <v/>
      </c>
      <c r="C1418" t="n">
        <v>2026</v>
      </c>
      <c r="D1418" t="n">
        <v>0</v>
      </c>
      <c r="E1418" t="n">
        <v>0</v>
      </c>
      <c r="F1418" t="n">
        <v>0</v>
      </c>
      <c r="G1418" s="16">
        <f>ROUND(MIN(B1418/12,650000)*12*0.0915+MIN(B1418/12,1390000)*12*(0.0504+0)+B1418*0.005,0)</f>
        <v/>
      </c>
      <c r="H1418" t="n">
        <v>0</v>
      </c>
      <c r="I1418" t="n">
        <v>0</v>
      </c>
      <c r="J1418" s="16">
        <f>IF(C1418=2026,IF(B1418&lt;741000,0,IF(B1418&lt;2191000,B1418-740000,IF(B1418&lt;2193000,1451000,IF(B1418&lt;2196000,1453000,IF(B1418&lt;2200000,1456000,IF(B1418&lt;3600000,ROUNDDOWN(B1418/4,-3)*2.8-80000,IF(B1418&lt;6600000,ROUNDDOWN(B1418/4,-3)*3.2-440000,IF(B1418&lt;8500000,ROUNDDOWN(B1418*0.9,0)-1100000,B1418-1950000)))))))),IF(B1418&lt;651000,0,IF(B1418&lt;1900000,B1418-650000,IF(B1418&lt;3600000,ROUNDDOWN(B1418/4,-3)*2.8-80000,IF(B1418&lt;6600000,ROUNDDOWN(B1418/4,-3)*3.2-440000,IF(B1418&lt;8500000,ROUNDDOWN(B1418*0.9,0)-1100000,B1418-1950000))))))</f>
        <v/>
      </c>
      <c r="K1418" s="16">
        <f>IF(J1418&gt;23500000,NA(),IF(C1418=2026,IF(J1418&lt;=4890000,1040000,IF(J1418&lt;=6550000,670000,620000)),IF(J1418&lt;=1320000,950000,IF(J1418&lt;=3360000,880000,IF(J1418&lt;=4890000,680000,IF(J1418&lt;=6550000,630000,580000))))))</f>
        <v/>
      </c>
      <c r="L1418" s="16">
        <f>IF(D1418=1,IF(J1418&lt;=9000000,380000,IF(J1418&lt;=9500000,260000,IF(J1418&lt;=10000000,130000,0))),0)</f>
        <v/>
      </c>
      <c r="M1418" s="16">
        <f>IF(D1418=1,IF(J1418&lt;=9000000,330000,IF(J1418&lt;=9500000,220000,IF(J1418&lt;=10000000,110000,0))),0)</f>
        <v/>
      </c>
      <c r="N1418" s="16">
        <f>IF(D1418=1,IF(J1418&lt;=9000000,50000,IF(J1418&lt;=9500000,40000,IF(J1418&lt;=10000000,20000,0))),0)</f>
        <v/>
      </c>
      <c r="O1418" s="16">
        <f>MAX(0,ROUNDDOWN(J1418-G1418-K1418-L1418-E1418*380000-F1418*630000-H1418,-3))</f>
        <v/>
      </c>
      <c r="P1418" s="16">
        <f>MAX(0,ROUNDDOWN(J1418-G1418-430000-M1418-E1418*330000-F1418*450000-I1418,-3))</f>
        <v/>
      </c>
      <c r="Q1418" s="16">
        <f>50000+N1418+E1418*50000+F1418*180000</f>
        <v/>
      </c>
      <c r="R1418" s="16">
        <f>IF(P1418&lt;=2000000,MIN(Q1418,P1418),MAX(Q1418-(P1418-2000000),50000))*0.05</f>
        <v/>
      </c>
      <c r="S1418" s="16">
        <f>MAX(0,P1418*0.1-R1418)</f>
        <v/>
      </c>
      <c r="T1418" s="16">
        <f>Q1418+MAX(0,K1418-480000)</f>
        <v/>
      </c>
      <c r="U1418" s="16">
        <f>P1418-T1418</f>
        <v/>
      </c>
      <c r="V1418" s="17">
        <f>IF(U1418&lt;0,0,LOOKUP(U1418,{0,1950001,3300001,6950001,9000001,18000001,40000001},{0.05,0.1,0.2,0.23,0.33,0.4,0.45}))</f>
        <v/>
      </c>
      <c r="W1418" s="18">
        <f>IF(U1418&lt;0,0.9,0.9-V1418*1.021)</f>
        <v/>
      </c>
      <c r="X1418" s="16">
        <f>ROUNDDOWN(S1418*0.2/W1418+2000,0)</f>
        <v/>
      </c>
      <c r="Y1418" s="17">
        <f>IF(O1418&lt;=0,0,LOOKUP(O1418,{0,1950001,3300001,6950001,9000001,18000001,40000001},{0.05,0.1,0.2,0.23,0.33,0.4,0.45}))</f>
        <v/>
      </c>
    </row>
    <row r="1419">
      <c r="A1419" t="inlineStr">
        <is>
          <t>1万円刻み</t>
        </is>
      </c>
      <c r="B1419" s="16">
        <f>'3_1万円刻み'!$A$234</f>
        <v/>
      </c>
      <c r="C1419" t="n">
        <v>2025</v>
      </c>
      <c r="D1419" t="n">
        <v>1</v>
      </c>
      <c r="E1419" t="n">
        <v>0</v>
      </c>
      <c r="F1419" t="n">
        <v>0</v>
      </c>
      <c r="G1419" s="16">
        <f>ROUND(MIN(B1419/12,650000)*12*0.0915+MIN(B1419/12,1390000)*12*(0.0504+0)+B1419*0.005,0)</f>
        <v/>
      </c>
      <c r="H1419" t="n">
        <v>0</v>
      </c>
      <c r="I1419" t="n">
        <v>0</v>
      </c>
      <c r="J1419" s="16">
        <f>IF(C1419=2026,IF(B1419&lt;741000,0,IF(B1419&lt;2191000,B1419-740000,IF(B1419&lt;2193000,1451000,IF(B1419&lt;2196000,1453000,IF(B1419&lt;2200000,1456000,IF(B1419&lt;3600000,ROUNDDOWN(B1419/4,-3)*2.8-80000,IF(B1419&lt;6600000,ROUNDDOWN(B1419/4,-3)*3.2-440000,IF(B1419&lt;8500000,ROUNDDOWN(B1419*0.9,0)-1100000,B1419-1950000)))))))),IF(B1419&lt;651000,0,IF(B1419&lt;1900000,B1419-650000,IF(B1419&lt;3600000,ROUNDDOWN(B1419/4,-3)*2.8-80000,IF(B1419&lt;6600000,ROUNDDOWN(B1419/4,-3)*3.2-440000,IF(B1419&lt;8500000,ROUNDDOWN(B1419*0.9,0)-1100000,B1419-1950000))))))</f>
        <v/>
      </c>
      <c r="K1419" s="16">
        <f>IF(J1419&gt;23500000,NA(),IF(C1419=2026,IF(J1419&lt;=4890000,1040000,IF(J1419&lt;=6550000,670000,620000)),IF(J1419&lt;=1320000,950000,IF(J1419&lt;=3360000,880000,IF(J1419&lt;=4890000,680000,IF(J1419&lt;=6550000,630000,580000))))))</f>
        <v/>
      </c>
      <c r="L1419" s="16">
        <f>IF(D1419=1,IF(J1419&lt;=9000000,380000,IF(J1419&lt;=9500000,260000,IF(J1419&lt;=10000000,130000,0))),0)</f>
        <v/>
      </c>
      <c r="M1419" s="16">
        <f>IF(D1419=1,IF(J1419&lt;=9000000,330000,IF(J1419&lt;=9500000,220000,IF(J1419&lt;=10000000,110000,0))),0)</f>
        <v/>
      </c>
      <c r="N1419" s="16">
        <f>IF(D1419=1,IF(J1419&lt;=9000000,50000,IF(J1419&lt;=9500000,40000,IF(J1419&lt;=10000000,20000,0))),0)</f>
        <v/>
      </c>
      <c r="O1419" s="16">
        <f>MAX(0,ROUNDDOWN(J1419-G1419-K1419-L1419-E1419*380000-F1419*630000-H1419,-3))</f>
        <v/>
      </c>
      <c r="P1419" s="16">
        <f>MAX(0,ROUNDDOWN(J1419-G1419-430000-M1419-E1419*330000-F1419*450000-I1419,-3))</f>
        <v/>
      </c>
      <c r="Q1419" s="16">
        <f>50000+N1419+E1419*50000+F1419*180000</f>
        <v/>
      </c>
      <c r="R1419" s="16">
        <f>IF(P1419&lt;=2000000,MIN(Q1419,P1419),MAX(Q1419-(P1419-2000000),50000))*0.05</f>
        <v/>
      </c>
      <c r="S1419" s="16">
        <f>MAX(0,P1419*0.1-R1419)</f>
        <v/>
      </c>
      <c r="T1419" s="16">
        <f>Q1419+MAX(0,K1419-480000)</f>
        <v/>
      </c>
      <c r="U1419" s="16">
        <f>P1419-T1419</f>
        <v/>
      </c>
      <c r="V1419" s="17">
        <f>IF(U1419&lt;0,0,LOOKUP(U1419,{0,1950001,3300001,6950001,9000001,18000001,40000001},{0.05,0.1,0.2,0.23,0.33,0.4,0.45}))</f>
        <v/>
      </c>
      <c r="W1419" s="18">
        <f>IF(U1419&lt;0,0.9,0.9-V1419*1.021)</f>
        <v/>
      </c>
      <c r="X1419" s="16">
        <f>ROUNDDOWN(S1419*0.2/W1419+2000,0)</f>
        <v/>
      </c>
      <c r="Y1419" s="17">
        <f>IF(O1419&lt;=0,0,LOOKUP(O1419,{0,1950001,3300001,6950001,9000001,18000001,40000001},{0.05,0.1,0.2,0.23,0.33,0.4,0.45}))</f>
        <v/>
      </c>
    </row>
    <row r="1420">
      <c r="A1420" t="inlineStr">
        <is>
          <t>1万円刻み</t>
        </is>
      </c>
      <c r="B1420" s="16">
        <f>'3_1万円刻み'!$A$234</f>
        <v/>
      </c>
      <c r="C1420" t="n">
        <v>2026</v>
      </c>
      <c r="D1420" t="n">
        <v>1</v>
      </c>
      <c r="E1420" t="n">
        <v>0</v>
      </c>
      <c r="F1420" t="n">
        <v>0</v>
      </c>
      <c r="G1420" s="16">
        <f>ROUND(MIN(B1420/12,650000)*12*0.0915+MIN(B1420/12,1390000)*12*(0.0504+0)+B1420*0.005,0)</f>
        <v/>
      </c>
      <c r="H1420" t="n">
        <v>0</v>
      </c>
      <c r="I1420" t="n">
        <v>0</v>
      </c>
      <c r="J1420" s="16">
        <f>IF(C1420=2026,IF(B1420&lt;741000,0,IF(B1420&lt;2191000,B1420-740000,IF(B1420&lt;2193000,1451000,IF(B1420&lt;2196000,1453000,IF(B1420&lt;2200000,1456000,IF(B1420&lt;3600000,ROUNDDOWN(B1420/4,-3)*2.8-80000,IF(B1420&lt;6600000,ROUNDDOWN(B1420/4,-3)*3.2-440000,IF(B1420&lt;8500000,ROUNDDOWN(B1420*0.9,0)-1100000,B1420-1950000)))))))),IF(B1420&lt;651000,0,IF(B1420&lt;1900000,B1420-650000,IF(B1420&lt;3600000,ROUNDDOWN(B1420/4,-3)*2.8-80000,IF(B1420&lt;6600000,ROUNDDOWN(B1420/4,-3)*3.2-440000,IF(B1420&lt;8500000,ROUNDDOWN(B1420*0.9,0)-1100000,B1420-1950000))))))</f>
        <v/>
      </c>
      <c r="K1420" s="16">
        <f>IF(J1420&gt;23500000,NA(),IF(C1420=2026,IF(J1420&lt;=4890000,1040000,IF(J1420&lt;=6550000,670000,620000)),IF(J1420&lt;=1320000,950000,IF(J1420&lt;=3360000,880000,IF(J1420&lt;=4890000,680000,IF(J1420&lt;=6550000,630000,580000))))))</f>
        <v/>
      </c>
      <c r="L1420" s="16">
        <f>IF(D1420=1,IF(J1420&lt;=9000000,380000,IF(J1420&lt;=9500000,260000,IF(J1420&lt;=10000000,130000,0))),0)</f>
        <v/>
      </c>
      <c r="M1420" s="16">
        <f>IF(D1420=1,IF(J1420&lt;=9000000,330000,IF(J1420&lt;=9500000,220000,IF(J1420&lt;=10000000,110000,0))),0)</f>
        <v/>
      </c>
      <c r="N1420" s="16">
        <f>IF(D1420=1,IF(J1420&lt;=9000000,50000,IF(J1420&lt;=9500000,40000,IF(J1420&lt;=10000000,20000,0))),0)</f>
        <v/>
      </c>
      <c r="O1420" s="16">
        <f>MAX(0,ROUNDDOWN(J1420-G1420-K1420-L1420-E1420*380000-F1420*630000-H1420,-3))</f>
        <v/>
      </c>
      <c r="P1420" s="16">
        <f>MAX(0,ROUNDDOWN(J1420-G1420-430000-M1420-E1420*330000-F1420*450000-I1420,-3))</f>
        <v/>
      </c>
      <c r="Q1420" s="16">
        <f>50000+N1420+E1420*50000+F1420*180000</f>
        <v/>
      </c>
      <c r="R1420" s="16">
        <f>IF(P1420&lt;=2000000,MIN(Q1420,P1420),MAX(Q1420-(P1420-2000000),50000))*0.05</f>
        <v/>
      </c>
      <c r="S1420" s="16">
        <f>MAX(0,P1420*0.1-R1420)</f>
        <v/>
      </c>
      <c r="T1420" s="16">
        <f>Q1420+MAX(0,K1420-480000)</f>
        <v/>
      </c>
      <c r="U1420" s="16">
        <f>P1420-T1420</f>
        <v/>
      </c>
      <c r="V1420" s="17">
        <f>IF(U1420&lt;0,0,LOOKUP(U1420,{0,1950001,3300001,6950001,9000001,18000001,40000001},{0.05,0.1,0.2,0.23,0.33,0.4,0.45}))</f>
        <v/>
      </c>
      <c r="W1420" s="18">
        <f>IF(U1420&lt;0,0.9,0.9-V1420*1.021)</f>
        <v/>
      </c>
      <c r="X1420" s="16">
        <f>ROUNDDOWN(S1420*0.2/W1420+2000,0)</f>
        <v/>
      </c>
      <c r="Y1420" s="17">
        <f>IF(O1420&lt;=0,0,LOOKUP(O1420,{0,1950001,3300001,6950001,9000001,18000001,40000001},{0.05,0.1,0.2,0.23,0.33,0.4,0.45}))</f>
        <v/>
      </c>
    </row>
    <row r="1421">
      <c r="A1421" t="inlineStr">
        <is>
          <t>1万円刻み</t>
        </is>
      </c>
      <c r="B1421" s="16">
        <f>'3_1万円刻み'!$A$235</f>
        <v/>
      </c>
      <c r="C1421" t="n">
        <v>2025</v>
      </c>
      <c r="D1421" t="n">
        <v>0</v>
      </c>
      <c r="E1421" t="n">
        <v>0</v>
      </c>
      <c r="F1421" t="n">
        <v>0</v>
      </c>
      <c r="G1421" s="16">
        <f>ROUND(MIN(B1421/12,650000)*12*0.0915+MIN(B1421/12,1390000)*12*(0.0504+0)+B1421*0.005,0)</f>
        <v/>
      </c>
      <c r="H1421" t="n">
        <v>0</v>
      </c>
      <c r="I1421" t="n">
        <v>0</v>
      </c>
      <c r="J1421" s="16">
        <f>IF(C1421=2026,IF(B1421&lt;741000,0,IF(B1421&lt;2191000,B1421-740000,IF(B1421&lt;2193000,1451000,IF(B1421&lt;2196000,1453000,IF(B1421&lt;2200000,1456000,IF(B1421&lt;3600000,ROUNDDOWN(B1421/4,-3)*2.8-80000,IF(B1421&lt;6600000,ROUNDDOWN(B1421/4,-3)*3.2-440000,IF(B1421&lt;8500000,ROUNDDOWN(B1421*0.9,0)-1100000,B1421-1950000)))))))),IF(B1421&lt;651000,0,IF(B1421&lt;1900000,B1421-650000,IF(B1421&lt;3600000,ROUNDDOWN(B1421/4,-3)*2.8-80000,IF(B1421&lt;6600000,ROUNDDOWN(B1421/4,-3)*3.2-440000,IF(B1421&lt;8500000,ROUNDDOWN(B1421*0.9,0)-1100000,B1421-1950000))))))</f>
        <v/>
      </c>
      <c r="K1421" s="16">
        <f>IF(J1421&gt;23500000,NA(),IF(C1421=2026,IF(J1421&lt;=4890000,1040000,IF(J1421&lt;=6550000,670000,620000)),IF(J1421&lt;=1320000,950000,IF(J1421&lt;=3360000,880000,IF(J1421&lt;=4890000,680000,IF(J1421&lt;=6550000,630000,580000))))))</f>
        <v/>
      </c>
      <c r="L1421" s="16">
        <f>IF(D1421=1,IF(J1421&lt;=9000000,380000,IF(J1421&lt;=9500000,260000,IF(J1421&lt;=10000000,130000,0))),0)</f>
        <v/>
      </c>
      <c r="M1421" s="16">
        <f>IF(D1421=1,IF(J1421&lt;=9000000,330000,IF(J1421&lt;=9500000,220000,IF(J1421&lt;=10000000,110000,0))),0)</f>
        <v/>
      </c>
      <c r="N1421" s="16">
        <f>IF(D1421=1,IF(J1421&lt;=9000000,50000,IF(J1421&lt;=9500000,40000,IF(J1421&lt;=10000000,20000,0))),0)</f>
        <v/>
      </c>
      <c r="O1421" s="16">
        <f>MAX(0,ROUNDDOWN(J1421-G1421-K1421-L1421-E1421*380000-F1421*630000-H1421,-3))</f>
        <v/>
      </c>
      <c r="P1421" s="16">
        <f>MAX(0,ROUNDDOWN(J1421-G1421-430000-M1421-E1421*330000-F1421*450000-I1421,-3))</f>
        <v/>
      </c>
      <c r="Q1421" s="16">
        <f>50000+N1421+E1421*50000+F1421*180000</f>
        <v/>
      </c>
      <c r="R1421" s="16">
        <f>IF(P1421&lt;=2000000,MIN(Q1421,P1421),MAX(Q1421-(P1421-2000000),50000))*0.05</f>
        <v/>
      </c>
      <c r="S1421" s="16">
        <f>MAX(0,P1421*0.1-R1421)</f>
        <v/>
      </c>
      <c r="T1421" s="16">
        <f>Q1421+MAX(0,K1421-480000)</f>
        <v/>
      </c>
      <c r="U1421" s="16">
        <f>P1421-T1421</f>
        <v/>
      </c>
      <c r="V1421" s="17">
        <f>IF(U1421&lt;0,0,LOOKUP(U1421,{0,1950001,3300001,6950001,9000001,18000001,40000001},{0.05,0.1,0.2,0.23,0.33,0.4,0.45}))</f>
        <v/>
      </c>
      <c r="W1421" s="18">
        <f>IF(U1421&lt;0,0.9,0.9-V1421*1.021)</f>
        <v/>
      </c>
      <c r="X1421" s="16">
        <f>ROUNDDOWN(S1421*0.2/W1421+2000,0)</f>
        <v/>
      </c>
      <c r="Y1421" s="17">
        <f>IF(O1421&lt;=0,0,LOOKUP(O1421,{0,1950001,3300001,6950001,9000001,18000001,40000001},{0.05,0.1,0.2,0.23,0.33,0.4,0.45}))</f>
        <v/>
      </c>
    </row>
    <row r="1422">
      <c r="A1422" t="inlineStr">
        <is>
          <t>1万円刻み</t>
        </is>
      </c>
      <c r="B1422" s="16">
        <f>'3_1万円刻み'!$A$235</f>
        <v/>
      </c>
      <c r="C1422" t="n">
        <v>2026</v>
      </c>
      <c r="D1422" t="n">
        <v>0</v>
      </c>
      <c r="E1422" t="n">
        <v>0</v>
      </c>
      <c r="F1422" t="n">
        <v>0</v>
      </c>
      <c r="G1422" s="16">
        <f>ROUND(MIN(B1422/12,650000)*12*0.0915+MIN(B1422/12,1390000)*12*(0.0504+0)+B1422*0.005,0)</f>
        <v/>
      </c>
      <c r="H1422" t="n">
        <v>0</v>
      </c>
      <c r="I1422" t="n">
        <v>0</v>
      </c>
      <c r="J1422" s="16">
        <f>IF(C1422=2026,IF(B1422&lt;741000,0,IF(B1422&lt;2191000,B1422-740000,IF(B1422&lt;2193000,1451000,IF(B1422&lt;2196000,1453000,IF(B1422&lt;2200000,1456000,IF(B1422&lt;3600000,ROUNDDOWN(B1422/4,-3)*2.8-80000,IF(B1422&lt;6600000,ROUNDDOWN(B1422/4,-3)*3.2-440000,IF(B1422&lt;8500000,ROUNDDOWN(B1422*0.9,0)-1100000,B1422-1950000)))))))),IF(B1422&lt;651000,0,IF(B1422&lt;1900000,B1422-650000,IF(B1422&lt;3600000,ROUNDDOWN(B1422/4,-3)*2.8-80000,IF(B1422&lt;6600000,ROUNDDOWN(B1422/4,-3)*3.2-440000,IF(B1422&lt;8500000,ROUNDDOWN(B1422*0.9,0)-1100000,B1422-1950000))))))</f>
        <v/>
      </c>
      <c r="K1422" s="16">
        <f>IF(J1422&gt;23500000,NA(),IF(C1422=2026,IF(J1422&lt;=4890000,1040000,IF(J1422&lt;=6550000,670000,620000)),IF(J1422&lt;=1320000,950000,IF(J1422&lt;=3360000,880000,IF(J1422&lt;=4890000,680000,IF(J1422&lt;=6550000,630000,580000))))))</f>
        <v/>
      </c>
      <c r="L1422" s="16">
        <f>IF(D1422=1,IF(J1422&lt;=9000000,380000,IF(J1422&lt;=9500000,260000,IF(J1422&lt;=10000000,130000,0))),0)</f>
        <v/>
      </c>
      <c r="M1422" s="16">
        <f>IF(D1422=1,IF(J1422&lt;=9000000,330000,IF(J1422&lt;=9500000,220000,IF(J1422&lt;=10000000,110000,0))),0)</f>
        <v/>
      </c>
      <c r="N1422" s="16">
        <f>IF(D1422=1,IF(J1422&lt;=9000000,50000,IF(J1422&lt;=9500000,40000,IF(J1422&lt;=10000000,20000,0))),0)</f>
        <v/>
      </c>
      <c r="O1422" s="16">
        <f>MAX(0,ROUNDDOWN(J1422-G1422-K1422-L1422-E1422*380000-F1422*630000-H1422,-3))</f>
        <v/>
      </c>
      <c r="P1422" s="16">
        <f>MAX(0,ROUNDDOWN(J1422-G1422-430000-M1422-E1422*330000-F1422*450000-I1422,-3))</f>
        <v/>
      </c>
      <c r="Q1422" s="16">
        <f>50000+N1422+E1422*50000+F1422*180000</f>
        <v/>
      </c>
      <c r="R1422" s="16">
        <f>IF(P1422&lt;=2000000,MIN(Q1422,P1422),MAX(Q1422-(P1422-2000000),50000))*0.05</f>
        <v/>
      </c>
      <c r="S1422" s="16">
        <f>MAX(0,P1422*0.1-R1422)</f>
        <v/>
      </c>
      <c r="T1422" s="16">
        <f>Q1422+MAX(0,K1422-480000)</f>
        <v/>
      </c>
      <c r="U1422" s="16">
        <f>P1422-T1422</f>
        <v/>
      </c>
      <c r="V1422" s="17">
        <f>IF(U1422&lt;0,0,LOOKUP(U1422,{0,1950001,3300001,6950001,9000001,18000001,40000001},{0.05,0.1,0.2,0.23,0.33,0.4,0.45}))</f>
        <v/>
      </c>
      <c r="W1422" s="18">
        <f>IF(U1422&lt;0,0.9,0.9-V1422*1.021)</f>
        <v/>
      </c>
      <c r="X1422" s="16">
        <f>ROUNDDOWN(S1422*0.2/W1422+2000,0)</f>
        <v/>
      </c>
      <c r="Y1422" s="17">
        <f>IF(O1422&lt;=0,0,LOOKUP(O1422,{0,1950001,3300001,6950001,9000001,18000001,40000001},{0.05,0.1,0.2,0.23,0.33,0.4,0.45}))</f>
        <v/>
      </c>
    </row>
    <row r="1423">
      <c r="A1423" t="inlineStr">
        <is>
          <t>1万円刻み</t>
        </is>
      </c>
      <c r="B1423" s="16">
        <f>'3_1万円刻み'!$A$235</f>
        <v/>
      </c>
      <c r="C1423" t="n">
        <v>2025</v>
      </c>
      <c r="D1423" t="n">
        <v>1</v>
      </c>
      <c r="E1423" t="n">
        <v>0</v>
      </c>
      <c r="F1423" t="n">
        <v>0</v>
      </c>
      <c r="G1423" s="16">
        <f>ROUND(MIN(B1423/12,650000)*12*0.0915+MIN(B1423/12,1390000)*12*(0.0504+0)+B1423*0.005,0)</f>
        <v/>
      </c>
      <c r="H1423" t="n">
        <v>0</v>
      </c>
      <c r="I1423" t="n">
        <v>0</v>
      </c>
      <c r="J1423" s="16">
        <f>IF(C1423=2026,IF(B1423&lt;741000,0,IF(B1423&lt;2191000,B1423-740000,IF(B1423&lt;2193000,1451000,IF(B1423&lt;2196000,1453000,IF(B1423&lt;2200000,1456000,IF(B1423&lt;3600000,ROUNDDOWN(B1423/4,-3)*2.8-80000,IF(B1423&lt;6600000,ROUNDDOWN(B1423/4,-3)*3.2-440000,IF(B1423&lt;8500000,ROUNDDOWN(B1423*0.9,0)-1100000,B1423-1950000)))))))),IF(B1423&lt;651000,0,IF(B1423&lt;1900000,B1423-650000,IF(B1423&lt;3600000,ROUNDDOWN(B1423/4,-3)*2.8-80000,IF(B1423&lt;6600000,ROUNDDOWN(B1423/4,-3)*3.2-440000,IF(B1423&lt;8500000,ROUNDDOWN(B1423*0.9,0)-1100000,B1423-1950000))))))</f>
        <v/>
      </c>
      <c r="K1423" s="16">
        <f>IF(J1423&gt;23500000,NA(),IF(C1423=2026,IF(J1423&lt;=4890000,1040000,IF(J1423&lt;=6550000,670000,620000)),IF(J1423&lt;=1320000,950000,IF(J1423&lt;=3360000,880000,IF(J1423&lt;=4890000,680000,IF(J1423&lt;=6550000,630000,580000))))))</f>
        <v/>
      </c>
      <c r="L1423" s="16">
        <f>IF(D1423=1,IF(J1423&lt;=9000000,380000,IF(J1423&lt;=9500000,260000,IF(J1423&lt;=10000000,130000,0))),0)</f>
        <v/>
      </c>
      <c r="M1423" s="16">
        <f>IF(D1423=1,IF(J1423&lt;=9000000,330000,IF(J1423&lt;=9500000,220000,IF(J1423&lt;=10000000,110000,0))),0)</f>
        <v/>
      </c>
      <c r="N1423" s="16">
        <f>IF(D1423=1,IF(J1423&lt;=9000000,50000,IF(J1423&lt;=9500000,40000,IF(J1423&lt;=10000000,20000,0))),0)</f>
        <v/>
      </c>
      <c r="O1423" s="16">
        <f>MAX(0,ROUNDDOWN(J1423-G1423-K1423-L1423-E1423*380000-F1423*630000-H1423,-3))</f>
        <v/>
      </c>
      <c r="P1423" s="16">
        <f>MAX(0,ROUNDDOWN(J1423-G1423-430000-M1423-E1423*330000-F1423*450000-I1423,-3))</f>
        <v/>
      </c>
      <c r="Q1423" s="16">
        <f>50000+N1423+E1423*50000+F1423*180000</f>
        <v/>
      </c>
      <c r="R1423" s="16">
        <f>IF(P1423&lt;=2000000,MIN(Q1423,P1423),MAX(Q1423-(P1423-2000000),50000))*0.05</f>
        <v/>
      </c>
      <c r="S1423" s="16">
        <f>MAX(0,P1423*0.1-R1423)</f>
        <v/>
      </c>
      <c r="T1423" s="16">
        <f>Q1423+MAX(0,K1423-480000)</f>
        <v/>
      </c>
      <c r="U1423" s="16">
        <f>P1423-T1423</f>
        <v/>
      </c>
      <c r="V1423" s="17">
        <f>IF(U1423&lt;0,0,LOOKUP(U1423,{0,1950001,3300001,6950001,9000001,18000001,40000001},{0.05,0.1,0.2,0.23,0.33,0.4,0.45}))</f>
        <v/>
      </c>
      <c r="W1423" s="18">
        <f>IF(U1423&lt;0,0.9,0.9-V1423*1.021)</f>
        <v/>
      </c>
      <c r="X1423" s="16">
        <f>ROUNDDOWN(S1423*0.2/W1423+2000,0)</f>
        <v/>
      </c>
      <c r="Y1423" s="17">
        <f>IF(O1423&lt;=0,0,LOOKUP(O1423,{0,1950001,3300001,6950001,9000001,18000001,40000001},{0.05,0.1,0.2,0.23,0.33,0.4,0.45}))</f>
        <v/>
      </c>
    </row>
    <row r="1424">
      <c r="A1424" t="inlineStr">
        <is>
          <t>1万円刻み</t>
        </is>
      </c>
      <c r="B1424" s="16">
        <f>'3_1万円刻み'!$A$235</f>
        <v/>
      </c>
      <c r="C1424" t="n">
        <v>2026</v>
      </c>
      <c r="D1424" t="n">
        <v>1</v>
      </c>
      <c r="E1424" t="n">
        <v>0</v>
      </c>
      <c r="F1424" t="n">
        <v>0</v>
      </c>
      <c r="G1424" s="16">
        <f>ROUND(MIN(B1424/12,650000)*12*0.0915+MIN(B1424/12,1390000)*12*(0.0504+0)+B1424*0.005,0)</f>
        <v/>
      </c>
      <c r="H1424" t="n">
        <v>0</v>
      </c>
      <c r="I1424" t="n">
        <v>0</v>
      </c>
      <c r="J1424" s="16">
        <f>IF(C1424=2026,IF(B1424&lt;741000,0,IF(B1424&lt;2191000,B1424-740000,IF(B1424&lt;2193000,1451000,IF(B1424&lt;2196000,1453000,IF(B1424&lt;2200000,1456000,IF(B1424&lt;3600000,ROUNDDOWN(B1424/4,-3)*2.8-80000,IF(B1424&lt;6600000,ROUNDDOWN(B1424/4,-3)*3.2-440000,IF(B1424&lt;8500000,ROUNDDOWN(B1424*0.9,0)-1100000,B1424-1950000)))))))),IF(B1424&lt;651000,0,IF(B1424&lt;1900000,B1424-650000,IF(B1424&lt;3600000,ROUNDDOWN(B1424/4,-3)*2.8-80000,IF(B1424&lt;6600000,ROUNDDOWN(B1424/4,-3)*3.2-440000,IF(B1424&lt;8500000,ROUNDDOWN(B1424*0.9,0)-1100000,B1424-1950000))))))</f>
        <v/>
      </c>
      <c r="K1424" s="16">
        <f>IF(J1424&gt;23500000,NA(),IF(C1424=2026,IF(J1424&lt;=4890000,1040000,IF(J1424&lt;=6550000,670000,620000)),IF(J1424&lt;=1320000,950000,IF(J1424&lt;=3360000,880000,IF(J1424&lt;=4890000,680000,IF(J1424&lt;=6550000,630000,580000))))))</f>
        <v/>
      </c>
      <c r="L1424" s="16">
        <f>IF(D1424=1,IF(J1424&lt;=9000000,380000,IF(J1424&lt;=9500000,260000,IF(J1424&lt;=10000000,130000,0))),0)</f>
        <v/>
      </c>
      <c r="M1424" s="16">
        <f>IF(D1424=1,IF(J1424&lt;=9000000,330000,IF(J1424&lt;=9500000,220000,IF(J1424&lt;=10000000,110000,0))),0)</f>
        <v/>
      </c>
      <c r="N1424" s="16">
        <f>IF(D1424=1,IF(J1424&lt;=9000000,50000,IF(J1424&lt;=9500000,40000,IF(J1424&lt;=10000000,20000,0))),0)</f>
        <v/>
      </c>
      <c r="O1424" s="16">
        <f>MAX(0,ROUNDDOWN(J1424-G1424-K1424-L1424-E1424*380000-F1424*630000-H1424,-3))</f>
        <v/>
      </c>
      <c r="P1424" s="16">
        <f>MAX(0,ROUNDDOWN(J1424-G1424-430000-M1424-E1424*330000-F1424*450000-I1424,-3))</f>
        <v/>
      </c>
      <c r="Q1424" s="16">
        <f>50000+N1424+E1424*50000+F1424*180000</f>
        <v/>
      </c>
      <c r="R1424" s="16">
        <f>IF(P1424&lt;=2000000,MIN(Q1424,P1424),MAX(Q1424-(P1424-2000000),50000))*0.05</f>
        <v/>
      </c>
      <c r="S1424" s="16">
        <f>MAX(0,P1424*0.1-R1424)</f>
        <v/>
      </c>
      <c r="T1424" s="16">
        <f>Q1424+MAX(0,K1424-480000)</f>
        <v/>
      </c>
      <c r="U1424" s="16">
        <f>P1424-T1424</f>
        <v/>
      </c>
      <c r="V1424" s="17">
        <f>IF(U1424&lt;0,0,LOOKUP(U1424,{0,1950001,3300001,6950001,9000001,18000001,40000001},{0.05,0.1,0.2,0.23,0.33,0.4,0.45}))</f>
        <v/>
      </c>
      <c r="W1424" s="18">
        <f>IF(U1424&lt;0,0.9,0.9-V1424*1.021)</f>
        <v/>
      </c>
      <c r="X1424" s="16">
        <f>ROUNDDOWN(S1424*0.2/W1424+2000,0)</f>
        <v/>
      </c>
      <c r="Y1424" s="17">
        <f>IF(O1424&lt;=0,0,LOOKUP(O1424,{0,1950001,3300001,6950001,9000001,18000001,40000001},{0.05,0.1,0.2,0.23,0.33,0.4,0.45}))</f>
        <v/>
      </c>
    </row>
    <row r="1425">
      <c r="A1425" t="inlineStr">
        <is>
          <t>1万円刻み</t>
        </is>
      </c>
      <c r="B1425" s="16">
        <f>'3_1万円刻み'!$A$236</f>
        <v/>
      </c>
      <c r="C1425" t="n">
        <v>2025</v>
      </c>
      <c r="D1425" t="n">
        <v>0</v>
      </c>
      <c r="E1425" t="n">
        <v>0</v>
      </c>
      <c r="F1425" t="n">
        <v>0</v>
      </c>
      <c r="G1425" s="16">
        <f>ROUND(MIN(B1425/12,650000)*12*0.0915+MIN(B1425/12,1390000)*12*(0.0504+0)+B1425*0.005,0)</f>
        <v/>
      </c>
      <c r="H1425" t="n">
        <v>0</v>
      </c>
      <c r="I1425" t="n">
        <v>0</v>
      </c>
      <c r="J1425" s="16">
        <f>IF(C1425=2026,IF(B1425&lt;741000,0,IF(B1425&lt;2191000,B1425-740000,IF(B1425&lt;2193000,1451000,IF(B1425&lt;2196000,1453000,IF(B1425&lt;2200000,1456000,IF(B1425&lt;3600000,ROUNDDOWN(B1425/4,-3)*2.8-80000,IF(B1425&lt;6600000,ROUNDDOWN(B1425/4,-3)*3.2-440000,IF(B1425&lt;8500000,ROUNDDOWN(B1425*0.9,0)-1100000,B1425-1950000)))))))),IF(B1425&lt;651000,0,IF(B1425&lt;1900000,B1425-650000,IF(B1425&lt;3600000,ROUNDDOWN(B1425/4,-3)*2.8-80000,IF(B1425&lt;6600000,ROUNDDOWN(B1425/4,-3)*3.2-440000,IF(B1425&lt;8500000,ROUNDDOWN(B1425*0.9,0)-1100000,B1425-1950000))))))</f>
        <v/>
      </c>
      <c r="K1425" s="16">
        <f>IF(J1425&gt;23500000,NA(),IF(C1425=2026,IF(J1425&lt;=4890000,1040000,IF(J1425&lt;=6550000,670000,620000)),IF(J1425&lt;=1320000,950000,IF(J1425&lt;=3360000,880000,IF(J1425&lt;=4890000,680000,IF(J1425&lt;=6550000,630000,580000))))))</f>
        <v/>
      </c>
      <c r="L1425" s="16">
        <f>IF(D1425=1,IF(J1425&lt;=9000000,380000,IF(J1425&lt;=9500000,260000,IF(J1425&lt;=10000000,130000,0))),0)</f>
        <v/>
      </c>
      <c r="M1425" s="16">
        <f>IF(D1425=1,IF(J1425&lt;=9000000,330000,IF(J1425&lt;=9500000,220000,IF(J1425&lt;=10000000,110000,0))),0)</f>
        <v/>
      </c>
      <c r="N1425" s="16">
        <f>IF(D1425=1,IF(J1425&lt;=9000000,50000,IF(J1425&lt;=9500000,40000,IF(J1425&lt;=10000000,20000,0))),0)</f>
        <v/>
      </c>
      <c r="O1425" s="16">
        <f>MAX(0,ROUNDDOWN(J1425-G1425-K1425-L1425-E1425*380000-F1425*630000-H1425,-3))</f>
        <v/>
      </c>
      <c r="P1425" s="16">
        <f>MAX(0,ROUNDDOWN(J1425-G1425-430000-M1425-E1425*330000-F1425*450000-I1425,-3))</f>
        <v/>
      </c>
      <c r="Q1425" s="16">
        <f>50000+N1425+E1425*50000+F1425*180000</f>
        <v/>
      </c>
      <c r="R1425" s="16">
        <f>IF(P1425&lt;=2000000,MIN(Q1425,P1425),MAX(Q1425-(P1425-2000000),50000))*0.05</f>
        <v/>
      </c>
      <c r="S1425" s="16">
        <f>MAX(0,P1425*0.1-R1425)</f>
        <v/>
      </c>
      <c r="T1425" s="16">
        <f>Q1425+MAX(0,K1425-480000)</f>
        <v/>
      </c>
      <c r="U1425" s="16">
        <f>P1425-T1425</f>
        <v/>
      </c>
      <c r="V1425" s="17">
        <f>IF(U1425&lt;0,0,LOOKUP(U1425,{0,1950001,3300001,6950001,9000001,18000001,40000001},{0.05,0.1,0.2,0.23,0.33,0.4,0.45}))</f>
        <v/>
      </c>
      <c r="W1425" s="18">
        <f>IF(U1425&lt;0,0.9,0.9-V1425*1.021)</f>
        <v/>
      </c>
      <c r="X1425" s="16">
        <f>ROUNDDOWN(S1425*0.2/W1425+2000,0)</f>
        <v/>
      </c>
      <c r="Y1425" s="17">
        <f>IF(O1425&lt;=0,0,LOOKUP(O1425,{0,1950001,3300001,6950001,9000001,18000001,40000001},{0.05,0.1,0.2,0.23,0.33,0.4,0.45}))</f>
        <v/>
      </c>
    </row>
    <row r="1426">
      <c r="A1426" t="inlineStr">
        <is>
          <t>1万円刻み</t>
        </is>
      </c>
      <c r="B1426" s="16">
        <f>'3_1万円刻み'!$A$236</f>
        <v/>
      </c>
      <c r="C1426" t="n">
        <v>2026</v>
      </c>
      <c r="D1426" t="n">
        <v>0</v>
      </c>
      <c r="E1426" t="n">
        <v>0</v>
      </c>
      <c r="F1426" t="n">
        <v>0</v>
      </c>
      <c r="G1426" s="16">
        <f>ROUND(MIN(B1426/12,650000)*12*0.0915+MIN(B1426/12,1390000)*12*(0.0504+0)+B1426*0.005,0)</f>
        <v/>
      </c>
      <c r="H1426" t="n">
        <v>0</v>
      </c>
      <c r="I1426" t="n">
        <v>0</v>
      </c>
      <c r="J1426" s="16">
        <f>IF(C1426=2026,IF(B1426&lt;741000,0,IF(B1426&lt;2191000,B1426-740000,IF(B1426&lt;2193000,1451000,IF(B1426&lt;2196000,1453000,IF(B1426&lt;2200000,1456000,IF(B1426&lt;3600000,ROUNDDOWN(B1426/4,-3)*2.8-80000,IF(B1426&lt;6600000,ROUNDDOWN(B1426/4,-3)*3.2-440000,IF(B1426&lt;8500000,ROUNDDOWN(B1426*0.9,0)-1100000,B1426-1950000)))))))),IF(B1426&lt;651000,0,IF(B1426&lt;1900000,B1426-650000,IF(B1426&lt;3600000,ROUNDDOWN(B1426/4,-3)*2.8-80000,IF(B1426&lt;6600000,ROUNDDOWN(B1426/4,-3)*3.2-440000,IF(B1426&lt;8500000,ROUNDDOWN(B1426*0.9,0)-1100000,B1426-1950000))))))</f>
        <v/>
      </c>
      <c r="K1426" s="16">
        <f>IF(J1426&gt;23500000,NA(),IF(C1426=2026,IF(J1426&lt;=4890000,1040000,IF(J1426&lt;=6550000,670000,620000)),IF(J1426&lt;=1320000,950000,IF(J1426&lt;=3360000,880000,IF(J1426&lt;=4890000,680000,IF(J1426&lt;=6550000,630000,580000))))))</f>
        <v/>
      </c>
      <c r="L1426" s="16">
        <f>IF(D1426=1,IF(J1426&lt;=9000000,380000,IF(J1426&lt;=9500000,260000,IF(J1426&lt;=10000000,130000,0))),0)</f>
        <v/>
      </c>
      <c r="M1426" s="16">
        <f>IF(D1426=1,IF(J1426&lt;=9000000,330000,IF(J1426&lt;=9500000,220000,IF(J1426&lt;=10000000,110000,0))),0)</f>
        <v/>
      </c>
      <c r="N1426" s="16">
        <f>IF(D1426=1,IF(J1426&lt;=9000000,50000,IF(J1426&lt;=9500000,40000,IF(J1426&lt;=10000000,20000,0))),0)</f>
        <v/>
      </c>
      <c r="O1426" s="16">
        <f>MAX(0,ROUNDDOWN(J1426-G1426-K1426-L1426-E1426*380000-F1426*630000-H1426,-3))</f>
        <v/>
      </c>
      <c r="P1426" s="16">
        <f>MAX(0,ROUNDDOWN(J1426-G1426-430000-M1426-E1426*330000-F1426*450000-I1426,-3))</f>
        <v/>
      </c>
      <c r="Q1426" s="16">
        <f>50000+N1426+E1426*50000+F1426*180000</f>
        <v/>
      </c>
      <c r="R1426" s="16">
        <f>IF(P1426&lt;=2000000,MIN(Q1426,P1426),MAX(Q1426-(P1426-2000000),50000))*0.05</f>
        <v/>
      </c>
      <c r="S1426" s="16">
        <f>MAX(0,P1426*0.1-R1426)</f>
        <v/>
      </c>
      <c r="T1426" s="16">
        <f>Q1426+MAX(0,K1426-480000)</f>
        <v/>
      </c>
      <c r="U1426" s="16">
        <f>P1426-T1426</f>
        <v/>
      </c>
      <c r="V1426" s="17">
        <f>IF(U1426&lt;0,0,LOOKUP(U1426,{0,1950001,3300001,6950001,9000001,18000001,40000001},{0.05,0.1,0.2,0.23,0.33,0.4,0.45}))</f>
        <v/>
      </c>
      <c r="W1426" s="18">
        <f>IF(U1426&lt;0,0.9,0.9-V1426*1.021)</f>
        <v/>
      </c>
      <c r="X1426" s="16">
        <f>ROUNDDOWN(S1426*0.2/W1426+2000,0)</f>
        <v/>
      </c>
      <c r="Y1426" s="17">
        <f>IF(O1426&lt;=0,0,LOOKUP(O1426,{0,1950001,3300001,6950001,9000001,18000001,40000001},{0.05,0.1,0.2,0.23,0.33,0.4,0.45}))</f>
        <v/>
      </c>
    </row>
    <row r="1427">
      <c r="A1427" t="inlineStr">
        <is>
          <t>1万円刻み</t>
        </is>
      </c>
      <c r="B1427" s="16">
        <f>'3_1万円刻み'!$A$236</f>
        <v/>
      </c>
      <c r="C1427" t="n">
        <v>2025</v>
      </c>
      <c r="D1427" t="n">
        <v>1</v>
      </c>
      <c r="E1427" t="n">
        <v>0</v>
      </c>
      <c r="F1427" t="n">
        <v>0</v>
      </c>
      <c r="G1427" s="16">
        <f>ROUND(MIN(B1427/12,650000)*12*0.0915+MIN(B1427/12,1390000)*12*(0.0504+0)+B1427*0.005,0)</f>
        <v/>
      </c>
      <c r="H1427" t="n">
        <v>0</v>
      </c>
      <c r="I1427" t="n">
        <v>0</v>
      </c>
      <c r="J1427" s="16">
        <f>IF(C1427=2026,IF(B1427&lt;741000,0,IF(B1427&lt;2191000,B1427-740000,IF(B1427&lt;2193000,1451000,IF(B1427&lt;2196000,1453000,IF(B1427&lt;2200000,1456000,IF(B1427&lt;3600000,ROUNDDOWN(B1427/4,-3)*2.8-80000,IF(B1427&lt;6600000,ROUNDDOWN(B1427/4,-3)*3.2-440000,IF(B1427&lt;8500000,ROUNDDOWN(B1427*0.9,0)-1100000,B1427-1950000)))))))),IF(B1427&lt;651000,0,IF(B1427&lt;1900000,B1427-650000,IF(B1427&lt;3600000,ROUNDDOWN(B1427/4,-3)*2.8-80000,IF(B1427&lt;6600000,ROUNDDOWN(B1427/4,-3)*3.2-440000,IF(B1427&lt;8500000,ROUNDDOWN(B1427*0.9,0)-1100000,B1427-1950000))))))</f>
        <v/>
      </c>
      <c r="K1427" s="16">
        <f>IF(J1427&gt;23500000,NA(),IF(C1427=2026,IF(J1427&lt;=4890000,1040000,IF(J1427&lt;=6550000,670000,620000)),IF(J1427&lt;=1320000,950000,IF(J1427&lt;=3360000,880000,IF(J1427&lt;=4890000,680000,IF(J1427&lt;=6550000,630000,580000))))))</f>
        <v/>
      </c>
      <c r="L1427" s="16">
        <f>IF(D1427=1,IF(J1427&lt;=9000000,380000,IF(J1427&lt;=9500000,260000,IF(J1427&lt;=10000000,130000,0))),0)</f>
        <v/>
      </c>
      <c r="M1427" s="16">
        <f>IF(D1427=1,IF(J1427&lt;=9000000,330000,IF(J1427&lt;=9500000,220000,IF(J1427&lt;=10000000,110000,0))),0)</f>
        <v/>
      </c>
      <c r="N1427" s="16">
        <f>IF(D1427=1,IF(J1427&lt;=9000000,50000,IF(J1427&lt;=9500000,40000,IF(J1427&lt;=10000000,20000,0))),0)</f>
        <v/>
      </c>
      <c r="O1427" s="16">
        <f>MAX(0,ROUNDDOWN(J1427-G1427-K1427-L1427-E1427*380000-F1427*630000-H1427,-3))</f>
        <v/>
      </c>
      <c r="P1427" s="16">
        <f>MAX(0,ROUNDDOWN(J1427-G1427-430000-M1427-E1427*330000-F1427*450000-I1427,-3))</f>
        <v/>
      </c>
      <c r="Q1427" s="16">
        <f>50000+N1427+E1427*50000+F1427*180000</f>
        <v/>
      </c>
      <c r="R1427" s="16">
        <f>IF(P1427&lt;=2000000,MIN(Q1427,P1427),MAX(Q1427-(P1427-2000000),50000))*0.05</f>
        <v/>
      </c>
      <c r="S1427" s="16">
        <f>MAX(0,P1427*0.1-R1427)</f>
        <v/>
      </c>
      <c r="T1427" s="16">
        <f>Q1427+MAX(0,K1427-480000)</f>
        <v/>
      </c>
      <c r="U1427" s="16">
        <f>P1427-T1427</f>
        <v/>
      </c>
      <c r="V1427" s="17">
        <f>IF(U1427&lt;0,0,LOOKUP(U1427,{0,1950001,3300001,6950001,9000001,18000001,40000001},{0.05,0.1,0.2,0.23,0.33,0.4,0.45}))</f>
        <v/>
      </c>
      <c r="W1427" s="18">
        <f>IF(U1427&lt;0,0.9,0.9-V1427*1.021)</f>
        <v/>
      </c>
      <c r="X1427" s="16">
        <f>ROUNDDOWN(S1427*0.2/W1427+2000,0)</f>
        <v/>
      </c>
      <c r="Y1427" s="17">
        <f>IF(O1427&lt;=0,0,LOOKUP(O1427,{0,1950001,3300001,6950001,9000001,18000001,40000001},{0.05,0.1,0.2,0.23,0.33,0.4,0.45}))</f>
        <v/>
      </c>
    </row>
    <row r="1428">
      <c r="A1428" t="inlineStr">
        <is>
          <t>1万円刻み</t>
        </is>
      </c>
      <c r="B1428" s="16">
        <f>'3_1万円刻み'!$A$236</f>
        <v/>
      </c>
      <c r="C1428" t="n">
        <v>2026</v>
      </c>
      <c r="D1428" t="n">
        <v>1</v>
      </c>
      <c r="E1428" t="n">
        <v>0</v>
      </c>
      <c r="F1428" t="n">
        <v>0</v>
      </c>
      <c r="G1428" s="16">
        <f>ROUND(MIN(B1428/12,650000)*12*0.0915+MIN(B1428/12,1390000)*12*(0.0504+0)+B1428*0.005,0)</f>
        <v/>
      </c>
      <c r="H1428" t="n">
        <v>0</v>
      </c>
      <c r="I1428" t="n">
        <v>0</v>
      </c>
      <c r="J1428" s="16">
        <f>IF(C1428=2026,IF(B1428&lt;741000,0,IF(B1428&lt;2191000,B1428-740000,IF(B1428&lt;2193000,1451000,IF(B1428&lt;2196000,1453000,IF(B1428&lt;2200000,1456000,IF(B1428&lt;3600000,ROUNDDOWN(B1428/4,-3)*2.8-80000,IF(B1428&lt;6600000,ROUNDDOWN(B1428/4,-3)*3.2-440000,IF(B1428&lt;8500000,ROUNDDOWN(B1428*0.9,0)-1100000,B1428-1950000)))))))),IF(B1428&lt;651000,0,IF(B1428&lt;1900000,B1428-650000,IF(B1428&lt;3600000,ROUNDDOWN(B1428/4,-3)*2.8-80000,IF(B1428&lt;6600000,ROUNDDOWN(B1428/4,-3)*3.2-440000,IF(B1428&lt;8500000,ROUNDDOWN(B1428*0.9,0)-1100000,B1428-1950000))))))</f>
        <v/>
      </c>
      <c r="K1428" s="16">
        <f>IF(J1428&gt;23500000,NA(),IF(C1428=2026,IF(J1428&lt;=4890000,1040000,IF(J1428&lt;=6550000,670000,620000)),IF(J1428&lt;=1320000,950000,IF(J1428&lt;=3360000,880000,IF(J1428&lt;=4890000,680000,IF(J1428&lt;=6550000,630000,580000))))))</f>
        <v/>
      </c>
      <c r="L1428" s="16">
        <f>IF(D1428=1,IF(J1428&lt;=9000000,380000,IF(J1428&lt;=9500000,260000,IF(J1428&lt;=10000000,130000,0))),0)</f>
        <v/>
      </c>
      <c r="M1428" s="16">
        <f>IF(D1428=1,IF(J1428&lt;=9000000,330000,IF(J1428&lt;=9500000,220000,IF(J1428&lt;=10000000,110000,0))),0)</f>
        <v/>
      </c>
      <c r="N1428" s="16">
        <f>IF(D1428=1,IF(J1428&lt;=9000000,50000,IF(J1428&lt;=9500000,40000,IF(J1428&lt;=10000000,20000,0))),0)</f>
        <v/>
      </c>
      <c r="O1428" s="16">
        <f>MAX(0,ROUNDDOWN(J1428-G1428-K1428-L1428-E1428*380000-F1428*630000-H1428,-3))</f>
        <v/>
      </c>
      <c r="P1428" s="16">
        <f>MAX(0,ROUNDDOWN(J1428-G1428-430000-M1428-E1428*330000-F1428*450000-I1428,-3))</f>
        <v/>
      </c>
      <c r="Q1428" s="16">
        <f>50000+N1428+E1428*50000+F1428*180000</f>
        <v/>
      </c>
      <c r="R1428" s="16">
        <f>IF(P1428&lt;=2000000,MIN(Q1428,P1428),MAX(Q1428-(P1428-2000000),50000))*0.05</f>
        <v/>
      </c>
      <c r="S1428" s="16">
        <f>MAX(0,P1428*0.1-R1428)</f>
        <v/>
      </c>
      <c r="T1428" s="16">
        <f>Q1428+MAX(0,K1428-480000)</f>
        <v/>
      </c>
      <c r="U1428" s="16">
        <f>P1428-T1428</f>
        <v/>
      </c>
      <c r="V1428" s="17">
        <f>IF(U1428&lt;0,0,LOOKUP(U1428,{0,1950001,3300001,6950001,9000001,18000001,40000001},{0.05,0.1,0.2,0.23,0.33,0.4,0.45}))</f>
        <v/>
      </c>
      <c r="W1428" s="18">
        <f>IF(U1428&lt;0,0.9,0.9-V1428*1.021)</f>
        <v/>
      </c>
      <c r="X1428" s="16">
        <f>ROUNDDOWN(S1428*0.2/W1428+2000,0)</f>
        <v/>
      </c>
      <c r="Y1428" s="17">
        <f>IF(O1428&lt;=0,0,LOOKUP(O1428,{0,1950001,3300001,6950001,9000001,18000001,40000001},{0.05,0.1,0.2,0.23,0.33,0.4,0.45}))</f>
        <v/>
      </c>
    </row>
    <row r="1429">
      <c r="A1429" t="inlineStr">
        <is>
          <t>1万円刻み</t>
        </is>
      </c>
      <c r="B1429" s="16">
        <f>'3_1万円刻み'!$A$237</f>
        <v/>
      </c>
      <c r="C1429" t="n">
        <v>2025</v>
      </c>
      <c r="D1429" t="n">
        <v>0</v>
      </c>
      <c r="E1429" t="n">
        <v>0</v>
      </c>
      <c r="F1429" t="n">
        <v>0</v>
      </c>
      <c r="G1429" s="16">
        <f>ROUND(MIN(B1429/12,650000)*12*0.0915+MIN(B1429/12,1390000)*12*(0.0504+0)+B1429*0.005,0)</f>
        <v/>
      </c>
      <c r="H1429" t="n">
        <v>0</v>
      </c>
      <c r="I1429" t="n">
        <v>0</v>
      </c>
      <c r="J1429" s="16">
        <f>IF(C1429=2026,IF(B1429&lt;741000,0,IF(B1429&lt;2191000,B1429-740000,IF(B1429&lt;2193000,1451000,IF(B1429&lt;2196000,1453000,IF(B1429&lt;2200000,1456000,IF(B1429&lt;3600000,ROUNDDOWN(B1429/4,-3)*2.8-80000,IF(B1429&lt;6600000,ROUNDDOWN(B1429/4,-3)*3.2-440000,IF(B1429&lt;8500000,ROUNDDOWN(B1429*0.9,0)-1100000,B1429-1950000)))))))),IF(B1429&lt;651000,0,IF(B1429&lt;1900000,B1429-650000,IF(B1429&lt;3600000,ROUNDDOWN(B1429/4,-3)*2.8-80000,IF(B1429&lt;6600000,ROUNDDOWN(B1429/4,-3)*3.2-440000,IF(B1429&lt;8500000,ROUNDDOWN(B1429*0.9,0)-1100000,B1429-1950000))))))</f>
        <v/>
      </c>
      <c r="K1429" s="16">
        <f>IF(J1429&gt;23500000,NA(),IF(C1429=2026,IF(J1429&lt;=4890000,1040000,IF(J1429&lt;=6550000,670000,620000)),IF(J1429&lt;=1320000,950000,IF(J1429&lt;=3360000,880000,IF(J1429&lt;=4890000,680000,IF(J1429&lt;=6550000,630000,580000))))))</f>
        <v/>
      </c>
      <c r="L1429" s="16">
        <f>IF(D1429=1,IF(J1429&lt;=9000000,380000,IF(J1429&lt;=9500000,260000,IF(J1429&lt;=10000000,130000,0))),0)</f>
        <v/>
      </c>
      <c r="M1429" s="16">
        <f>IF(D1429=1,IF(J1429&lt;=9000000,330000,IF(J1429&lt;=9500000,220000,IF(J1429&lt;=10000000,110000,0))),0)</f>
        <v/>
      </c>
      <c r="N1429" s="16">
        <f>IF(D1429=1,IF(J1429&lt;=9000000,50000,IF(J1429&lt;=9500000,40000,IF(J1429&lt;=10000000,20000,0))),0)</f>
        <v/>
      </c>
      <c r="O1429" s="16">
        <f>MAX(0,ROUNDDOWN(J1429-G1429-K1429-L1429-E1429*380000-F1429*630000-H1429,-3))</f>
        <v/>
      </c>
      <c r="P1429" s="16">
        <f>MAX(0,ROUNDDOWN(J1429-G1429-430000-M1429-E1429*330000-F1429*450000-I1429,-3))</f>
        <v/>
      </c>
      <c r="Q1429" s="16">
        <f>50000+N1429+E1429*50000+F1429*180000</f>
        <v/>
      </c>
      <c r="R1429" s="16">
        <f>IF(P1429&lt;=2000000,MIN(Q1429,P1429),MAX(Q1429-(P1429-2000000),50000))*0.05</f>
        <v/>
      </c>
      <c r="S1429" s="16">
        <f>MAX(0,P1429*0.1-R1429)</f>
        <v/>
      </c>
      <c r="T1429" s="16">
        <f>Q1429+MAX(0,K1429-480000)</f>
        <v/>
      </c>
      <c r="U1429" s="16">
        <f>P1429-T1429</f>
        <v/>
      </c>
      <c r="V1429" s="17">
        <f>IF(U1429&lt;0,0,LOOKUP(U1429,{0,1950001,3300001,6950001,9000001,18000001,40000001},{0.05,0.1,0.2,0.23,0.33,0.4,0.45}))</f>
        <v/>
      </c>
      <c r="W1429" s="18">
        <f>IF(U1429&lt;0,0.9,0.9-V1429*1.021)</f>
        <v/>
      </c>
      <c r="X1429" s="16">
        <f>ROUNDDOWN(S1429*0.2/W1429+2000,0)</f>
        <v/>
      </c>
      <c r="Y1429" s="17">
        <f>IF(O1429&lt;=0,0,LOOKUP(O1429,{0,1950001,3300001,6950001,9000001,18000001,40000001},{0.05,0.1,0.2,0.23,0.33,0.4,0.45}))</f>
        <v/>
      </c>
    </row>
    <row r="1430">
      <c r="A1430" t="inlineStr">
        <is>
          <t>1万円刻み</t>
        </is>
      </c>
      <c r="B1430" s="16">
        <f>'3_1万円刻み'!$A$237</f>
        <v/>
      </c>
      <c r="C1430" t="n">
        <v>2026</v>
      </c>
      <c r="D1430" t="n">
        <v>0</v>
      </c>
      <c r="E1430" t="n">
        <v>0</v>
      </c>
      <c r="F1430" t="n">
        <v>0</v>
      </c>
      <c r="G1430" s="16">
        <f>ROUND(MIN(B1430/12,650000)*12*0.0915+MIN(B1430/12,1390000)*12*(0.0504+0)+B1430*0.005,0)</f>
        <v/>
      </c>
      <c r="H1430" t="n">
        <v>0</v>
      </c>
      <c r="I1430" t="n">
        <v>0</v>
      </c>
      <c r="J1430" s="16">
        <f>IF(C1430=2026,IF(B1430&lt;741000,0,IF(B1430&lt;2191000,B1430-740000,IF(B1430&lt;2193000,1451000,IF(B1430&lt;2196000,1453000,IF(B1430&lt;2200000,1456000,IF(B1430&lt;3600000,ROUNDDOWN(B1430/4,-3)*2.8-80000,IF(B1430&lt;6600000,ROUNDDOWN(B1430/4,-3)*3.2-440000,IF(B1430&lt;8500000,ROUNDDOWN(B1430*0.9,0)-1100000,B1430-1950000)))))))),IF(B1430&lt;651000,0,IF(B1430&lt;1900000,B1430-650000,IF(B1430&lt;3600000,ROUNDDOWN(B1430/4,-3)*2.8-80000,IF(B1430&lt;6600000,ROUNDDOWN(B1430/4,-3)*3.2-440000,IF(B1430&lt;8500000,ROUNDDOWN(B1430*0.9,0)-1100000,B1430-1950000))))))</f>
        <v/>
      </c>
      <c r="K1430" s="16">
        <f>IF(J1430&gt;23500000,NA(),IF(C1430=2026,IF(J1430&lt;=4890000,1040000,IF(J1430&lt;=6550000,670000,620000)),IF(J1430&lt;=1320000,950000,IF(J1430&lt;=3360000,880000,IF(J1430&lt;=4890000,680000,IF(J1430&lt;=6550000,630000,580000))))))</f>
        <v/>
      </c>
      <c r="L1430" s="16">
        <f>IF(D1430=1,IF(J1430&lt;=9000000,380000,IF(J1430&lt;=9500000,260000,IF(J1430&lt;=10000000,130000,0))),0)</f>
        <v/>
      </c>
      <c r="M1430" s="16">
        <f>IF(D1430=1,IF(J1430&lt;=9000000,330000,IF(J1430&lt;=9500000,220000,IF(J1430&lt;=10000000,110000,0))),0)</f>
        <v/>
      </c>
      <c r="N1430" s="16">
        <f>IF(D1430=1,IF(J1430&lt;=9000000,50000,IF(J1430&lt;=9500000,40000,IF(J1430&lt;=10000000,20000,0))),0)</f>
        <v/>
      </c>
      <c r="O1430" s="16">
        <f>MAX(0,ROUNDDOWN(J1430-G1430-K1430-L1430-E1430*380000-F1430*630000-H1430,-3))</f>
        <v/>
      </c>
      <c r="P1430" s="16">
        <f>MAX(0,ROUNDDOWN(J1430-G1430-430000-M1430-E1430*330000-F1430*450000-I1430,-3))</f>
        <v/>
      </c>
      <c r="Q1430" s="16">
        <f>50000+N1430+E1430*50000+F1430*180000</f>
        <v/>
      </c>
      <c r="R1430" s="16">
        <f>IF(P1430&lt;=2000000,MIN(Q1430,P1430),MAX(Q1430-(P1430-2000000),50000))*0.05</f>
        <v/>
      </c>
      <c r="S1430" s="16">
        <f>MAX(0,P1430*0.1-R1430)</f>
        <v/>
      </c>
      <c r="T1430" s="16">
        <f>Q1430+MAX(0,K1430-480000)</f>
        <v/>
      </c>
      <c r="U1430" s="16">
        <f>P1430-T1430</f>
        <v/>
      </c>
      <c r="V1430" s="17">
        <f>IF(U1430&lt;0,0,LOOKUP(U1430,{0,1950001,3300001,6950001,9000001,18000001,40000001},{0.05,0.1,0.2,0.23,0.33,0.4,0.45}))</f>
        <v/>
      </c>
      <c r="W1430" s="18">
        <f>IF(U1430&lt;0,0.9,0.9-V1430*1.021)</f>
        <v/>
      </c>
      <c r="X1430" s="16">
        <f>ROUNDDOWN(S1430*0.2/W1430+2000,0)</f>
        <v/>
      </c>
      <c r="Y1430" s="17">
        <f>IF(O1430&lt;=0,0,LOOKUP(O1430,{0,1950001,3300001,6950001,9000001,18000001,40000001},{0.05,0.1,0.2,0.23,0.33,0.4,0.45}))</f>
        <v/>
      </c>
    </row>
    <row r="1431">
      <c r="A1431" t="inlineStr">
        <is>
          <t>1万円刻み</t>
        </is>
      </c>
      <c r="B1431" s="16">
        <f>'3_1万円刻み'!$A$237</f>
        <v/>
      </c>
      <c r="C1431" t="n">
        <v>2025</v>
      </c>
      <c r="D1431" t="n">
        <v>1</v>
      </c>
      <c r="E1431" t="n">
        <v>0</v>
      </c>
      <c r="F1431" t="n">
        <v>0</v>
      </c>
      <c r="G1431" s="16">
        <f>ROUND(MIN(B1431/12,650000)*12*0.0915+MIN(B1431/12,1390000)*12*(0.0504+0)+B1431*0.005,0)</f>
        <v/>
      </c>
      <c r="H1431" t="n">
        <v>0</v>
      </c>
      <c r="I1431" t="n">
        <v>0</v>
      </c>
      <c r="J1431" s="16">
        <f>IF(C1431=2026,IF(B1431&lt;741000,0,IF(B1431&lt;2191000,B1431-740000,IF(B1431&lt;2193000,1451000,IF(B1431&lt;2196000,1453000,IF(B1431&lt;2200000,1456000,IF(B1431&lt;3600000,ROUNDDOWN(B1431/4,-3)*2.8-80000,IF(B1431&lt;6600000,ROUNDDOWN(B1431/4,-3)*3.2-440000,IF(B1431&lt;8500000,ROUNDDOWN(B1431*0.9,0)-1100000,B1431-1950000)))))))),IF(B1431&lt;651000,0,IF(B1431&lt;1900000,B1431-650000,IF(B1431&lt;3600000,ROUNDDOWN(B1431/4,-3)*2.8-80000,IF(B1431&lt;6600000,ROUNDDOWN(B1431/4,-3)*3.2-440000,IF(B1431&lt;8500000,ROUNDDOWN(B1431*0.9,0)-1100000,B1431-1950000))))))</f>
        <v/>
      </c>
      <c r="K1431" s="16">
        <f>IF(J1431&gt;23500000,NA(),IF(C1431=2026,IF(J1431&lt;=4890000,1040000,IF(J1431&lt;=6550000,670000,620000)),IF(J1431&lt;=1320000,950000,IF(J1431&lt;=3360000,880000,IF(J1431&lt;=4890000,680000,IF(J1431&lt;=6550000,630000,580000))))))</f>
        <v/>
      </c>
      <c r="L1431" s="16">
        <f>IF(D1431=1,IF(J1431&lt;=9000000,380000,IF(J1431&lt;=9500000,260000,IF(J1431&lt;=10000000,130000,0))),0)</f>
        <v/>
      </c>
      <c r="M1431" s="16">
        <f>IF(D1431=1,IF(J1431&lt;=9000000,330000,IF(J1431&lt;=9500000,220000,IF(J1431&lt;=10000000,110000,0))),0)</f>
        <v/>
      </c>
      <c r="N1431" s="16">
        <f>IF(D1431=1,IF(J1431&lt;=9000000,50000,IF(J1431&lt;=9500000,40000,IF(J1431&lt;=10000000,20000,0))),0)</f>
        <v/>
      </c>
      <c r="O1431" s="16">
        <f>MAX(0,ROUNDDOWN(J1431-G1431-K1431-L1431-E1431*380000-F1431*630000-H1431,-3))</f>
        <v/>
      </c>
      <c r="P1431" s="16">
        <f>MAX(0,ROUNDDOWN(J1431-G1431-430000-M1431-E1431*330000-F1431*450000-I1431,-3))</f>
        <v/>
      </c>
      <c r="Q1431" s="16">
        <f>50000+N1431+E1431*50000+F1431*180000</f>
        <v/>
      </c>
      <c r="R1431" s="16">
        <f>IF(P1431&lt;=2000000,MIN(Q1431,P1431),MAX(Q1431-(P1431-2000000),50000))*0.05</f>
        <v/>
      </c>
      <c r="S1431" s="16">
        <f>MAX(0,P1431*0.1-R1431)</f>
        <v/>
      </c>
      <c r="T1431" s="16">
        <f>Q1431+MAX(0,K1431-480000)</f>
        <v/>
      </c>
      <c r="U1431" s="16">
        <f>P1431-T1431</f>
        <v/>
      </c>
      <c r="V1431" s="17">
        <f>IF(U1431&lt;0,0,LOOKUP(U1431,{0,1950001,3300001,6950001,9000001,18000001,40000001},{0.05,0.1,0.2,0.23,0.33,0.4,0.45}))</f>
        <v/>
      </c>
      <c r="W1431" s="18">
        <f>IF(U1431&lt;0,0.9,0.9-V1431*1.021)</f>
        <v/>
      </c>
      <c r="X1431" s="16">
        <f>ROUNDDOWN(S1431*0.2/W1431+2000,0)</f>
        <v/>
      </c>
      <c r="Y1431" s="17">
        <f>IF(O1431&lt;=0,0,LOOKUP(O1431,{0,1950001,3300001,6950001,9000001,18000001,40000001},{0.05,0.1,0.2,0.23,0.33,0.4,0.45}))</f>
        <v/>
      </c>
    </row>
    <row r="1432">
      <c r="A1432" t="inlineStr">
        <is>
          <t>1万円刻み</t>
        </is>
      </c>
      <c r="B1432" s="16">
        <f>'3_1万円刻み'!$A$237</f>
        <v/>
      </c>
      <c r="C1432" t="n">
        <v>2026</v>
      </c>
      <c r="D1432" t="n">
        <v>1</v>
      </c>
      <c r="E1432" t="n">
        <v>0</v>
      </c>
      <c r="F1432" t="n">
        <v>0</v>
      </c>
      <c r="G1432" s="16">
        <f>ROUND(MIN(B1432/12,650000)*12*0.0915+MIN(B1432/12,1390000)*12*(0.0504+0)+B1432*0.005,0)</f>
        <v/>
      </c>
      <c r="H1432" t="n">
        <v>0</v>
      </c>
      <c r="I1432" t="n">
        <v>0</v>
      </c>
      <c r="J1432" s="16">
        <f>IF(C1432=2026,IF(B1432&lt;741000,0,IF(B1432&lt;2191000,B1432-740000,IF(B1432&lt;2193000,1451000,IF(B1432&lt;2196000,1453000,IF(B1432&lt;2200000,1456000,IF(B1432&lt;3600000,ROUNDDOWN(B1432/4,-3)*2.8-80000,IF(B1432&lt;6600000,ROUNDDOWN(B1432/4,-3)*3.2-440000,IF(B1432&lt;8500000,ROUNDDOWN(B1432*0.9,0)-1100000,B1432-1950000)))))))),IF(B1432&lt;651000,0,IF(B1432&lt;1900000,B1432-650000,IF(B1432&lt;3600000,ROUNDDOWN(B1432/4,-3)*2.8-80000,IF(B1432&lt;6600000,ROUNDDOWN(B1432/4,-3)*3.2-440000,IF(B1432&lt;8500000,ROUNDDOWN(B1432*0.9,0)-1100000,B1432-1950000))))))</f>
        <v/>
      </c>
      <c r="K1432" s="16">
        <f>IF(J1432&gt;23500000,NA(),IF(C1432=2026,IF(J1432&lt;=4890000,1040000,IF(J1432&lt;=6550000,670000,620000)),IF(J1432&lt;=1320000,950000,IF(J1432&lt;=3360000,880000,IF(J1432&lt;=4890000,680000,IF(J1432&lt;=6550000,630000,580000))))))</f>
        <v/>
      </c>
      <c r="L1432" s="16">
        <f>IF(D1432=1,IF(J1432&lt;=9000000,380000,IF(J1432&lt;=9500000,260000,IF(J1432&lt;=10000000,130000,0))),0)</f>
        <v/>
      </c>
      <c r="M1432" s="16">
        <f>IF(D1432=1,IF(J1432&lt;=9000000,330000,IF(J1432&lt;=9500000,220000,IF(J1432&lt;=10000000,110000,0))),0)</f>
        <v/>
      </c>
      <c r="N1432" s="16">
        <f>IF(D1432=1,IF(J1432&lt;=9000000,50000,IF(J1432&lt;=9500000,40000,IF(J1432&lt;=10000000,20000,0))),0)</f>
        <v/>
      </c>
      <c r="O1432" s="16">
        <f>MAX(0,ROUNDDOWN(J1432-G1432-K1432-L1432-E1432*380000-F1432*630000-H1432,-3))</f>
        <v/>
      </c>
      <c r="P1432" s="16">
        <f>MAX(0,ROUNDDOWN(J1432-G1432-430000-M1432-E1432*330000-F1432*450000-I1432,-3))</f>
        <v/>
      </c>
      <c r="Q1432" s="16">
        <f>50000+N1432+E1432*50000+F1432*180000</f>
        <v/>
      </c>
      <c r="R1432" s="16">
        <f>IF(P1432&lt;=2000000,MIN(Q1432,P1432),MAX(Q1432-(P1432-2000000),50000))*0.05</f>
        <v/>
      </c>
      <c r="S1432" s="16">
        <f>MAX(0,P1432*0.1-R1432)</f>
        <v/>
      </c>
      <c r="T1432" s="16">
        <f>Q1432+MAX(0,K1432-480000)</f>
        <v/>
      </c>
      <c r="U1432" s="16">
        <f>P1432-T1432</f>
        <v/>
      </c>
      <c r="V1432" s="17">
        <f>IF(U1432&lt;0,0,LOOKUP(U1432,{0,1950001,3300001,6950001,9000001,18000001,40000001},{0.05,0.1,0.2,0.23,0.33,0.4,0.45}))</f>
        <v/>
      </c>
      <c r="W1432" s="18">
        <f>IF(U1432&lt;0,0.9,0.9-V1432*1.021)</f>
        <v/>
      </c>
      <c r="X1432" s="16">
        <f>ROUNDDOWN(S1432*0.2/W1432+2000,0)</f>
        <v/>
      </c>
      <c r="Y1432" s="17">
        <f>IF(O1432&lt;=0,0,LOOKUP(O1432,{0,1950001,3300001,6950001,9000001,18000001,40000001},{0.05,0.1,0.2,0.23,0.33,0.4,0.45}))</f>
        <v/>
      </c>
    </row>
    <row r="1433">
      <c r="A1433" t="inlineStr">
        <is>
          <t>1万円刻み</t>
        </is>
      </c>
      <c r="B1433" s="16">
        <f>'3_1万円刻み'!$A$238</f>
        <v/>
      </c>
      <c r="C1433" t="n">
        <v>2025</v>
      </c>
      <c r="D1433" t="n">
        <v>0</v>
      </c>
      <c r="E1433" t="n">
        <v>0</v>
      </c>
      <c r="F1433" t="n">
        <v>0</v>
      </c>
      <c r="G1433" s="16">
        <f>ROUND(MIN(B1433/12,650000)*12*0.0915+MIN(B1433/12,1390000)*12*(0.0504+0)+B1433*0.005,0)</f>
        <v/>
      </c>
      <c r="H1433" t="n">
        <v>0</v>
      </c>
      <c r="I1433" t="n">
        <v>0</v>
      </c>
      <c r="J1433" s="16">
        <f>IF(C1433=2026,IF(B1433&lt;741000,0,IF(B1433&lt;2191000,B1433-740000,IF(B1433&lt;2193000,1451000,IF(B1433&lt;2196000,1453000,IF(B1433&lt;2200000,1456000,IF(B1433&lt;3600000,ROUNDDOWN(B1433/4,-3)*2.8-80000,IF(B1433&lt;6600000,ROUNDDOWN(B1433/4,-3)*3.2-440000,IF(B1433&lt;8500000,ROUNDDOWN(B1433*0.9,0)-1100000,B1433-1950000)))))))),IF(B1433&lt;651000,0,IF(B1433&lt;1900000,B1433-650000,IF(B1433&lt;3600000,ROUNDDOWN(B1433/4,-3)*2.8-80000,IF(B1433&lt;6600000,ROUNDDOWN(B1433/4,-3)*3.2-440000,IF(B1433&lt;8500000,ROUNDDOWN(B1433*0.9,0)-1100000,B1433-1950000))))))</f>
        <v/>
      </c>
      <c r="K1433" s="16">
        <f>IF(J1433&gt;23500000,NA(),IF(C1433=2026,IF(J1433&lt;=4890000,1040000,IF(J1433&lt;=6550000,670000,620000)),IF(J1433&lt;=1320000,950000,IF(J1433&lt;=3360000,880000,IF(J1433&lt;=4890000,680000,IF(J1433&lt;=6550000,630000,580000))))))</f>
        <v/>
      </c>
      <c r="L1433" s="16">
        <f>IF(D1433=1,IF(J1433&lt;=9000000,380000,IF(J1433&lt;=9500000,260000,IF(J1433&lt;=10000000,130000,0))),0)</f>
        <v/>
      </c>
      <c r="M1433" s="16">
        <f>IF(D1433=1,IF(J1433&lt;=9000000,330000,IF(J1433&lt;=9500000,220000,IF(J1433&lt;=10000000,110000,0))),0)</f>
        <v/>
      </c>
      <c r="N1433" s="16">
        <f>IF(D1433=1,IF(J1433&lt;=9000000,50000,IF(J1433&lt;=9500000,40000,IF(J1433&lt;=10000000,20000,0))),0)</f>
        <v/>
      </c>
      <c r="O1433" s="16">
        <f>MAX(0,ROUNDDOWN(J1433-G1433-K1433-L1433-E1433*380000-F1433*630000-H1433,-3))</f>
        <v/>
      </c>
      <c r="P1433" s="16">
        <f>MAX(0,ROUNDDOWN(J1433-G1433-430000-M1433-E1433*330000-F1433*450000-I1433,-3))</f>
        <v/>
      </c>
      <c r="Q1433" s="16">
        <f>50000+N1433+E1433*50000+F1433*180000</f>
        <v/>
      </c>
      <c r="R1433" s="16">
        <f>IF(P1433&lt;=2000000,MIN(Q1433,P1433),MAX(Q1433-(P1433-2000000),50000))*0.05</f>
        <v/>
      </c>
      <c r="S1433" s="16">
        <f>MAX(0,P1433*0.1-R1433)</f>
        <v/>
      </c>
      <c r="T1433" s="16">
        <f>Q1433+MAX(0,K1433-480000)</f>
        <v/>
      </c>
      <c r="U1433" s="16">
        <f>P1433-T1433</f>
        <v/>
      </c>
      <c r="V1433" s="17">
        <f>IF(U1433&lt;0,0,LOOKUP(U1433,{0,1950001,3300001,6950001,9000001,18000001,40000001},{0.05,0.1,0.2,0.23,0.33,0.4,0.45}))</f>
        <v/>
      </c>
      <c r="W1433" s="18">
        <f>IF(U1433&lt;0,0.9,0.9-V1433*1.021)</f>
        <v/>
      </c>
      <c r="X1433" s="16">
        <f>ROUNDDOWN(S1433*0.2/W1433+2000,0)</f>
        <v/>
      </c>
      <c r="Y1433" s="17">
        <f>IF(O1433&lt;=0,0,LOOKUP(O1433,{0,1950001,3300001,6950001,9000001,18000001,40000001},{0.05,0.1,0.2,0.23,0.33,0.4,0.45}))</f>
        <v/>
      </c>
    </row>
    <row r="1434">
      <c r="A1434" t="inlineStr">
        <is>
          <t>1万円刻み</t>
        </is>
      </c>
      <c r="B1434" s="16">
        <f>'3_1万円刻み'!$A$238</f>
        <v/>
      </c>
      <c r="C1434" t="n">
        <v>2026</v>
      </c>
      <c r="D1434" t="n">
        <v>0</v>
      </c>
      <c r="E1434" t="n">
        <v>0</v>
      </c>
      <c r="F1434" t="n">
        <v>0</v>
      </c>
      <c r="G1434" s="16">
        <f>ROUND(MIN(B1434/12,650000)*12*0.0915+MIN(B1434/12,1390000)*12*(0.0504+0)+B1434*0.005,0)</f>
        <v/>
      </c>
      <c r="H1434" t="n">
        <v>0</v>
      </c>
      <c r="I1434" t="n">
        <v>0</v>
      </c>
      <c r="J1434" s="16">
        <f>IF(C1434=2026,IF(B1434&lt;741000,0,IF(B1434&lt;2191000,B1434-740000,IF(B1434&lt;2193000,1451000,IF(B1434&lt;2196000,1453000,IF(B1434&lt;2200000,1456000,IF(B1434&lt;3600000,ROUNDDOWN(B1434/4,-3)*2.8-80000,IF(B1434&lt;6600000,ROUNDDOWN(B1434/4,-3)*3.2-440000,IF(B1434&lt;8500000,ROUNDDOWN(B1434*0.9,0)-1100000,B1434-1950000)))))))),IF(B1434&lt;651000,0,IF(B1434&lt;1900000,B1434-650000,IF(B1434&lt;3600000,ROUNDDOWN(B1434/4,-3)*2.8-80000,IF(B1434&lt;6600000,ROUNDDOWN(B1434/4,-3)*3.2-440000,IF(B1434&lt;8500000,ROUNDDOWN(B1434*0.9,0)-1100000,B1434-1950000))))))</f>
        <v/>
      </c>
      <c r="K1434" s="16">
        <f>IF(J1434&gt;23500000,NA(),IF(C1434=2026,IF(J1434&lt;=4890000,1040000,IF(J1434&lt;=6550000,670000,620000)),IF(J1434&lt;=1320000,950000,IF(J1434&lt;=3360000,880000,IF(J1434&lt;=4890000,680000,IF(J1434&lt;=6550000,630000,580000))))))</f>
        <v/>
      </c>
      <c r="L1434" s="16">
        <f>IF(D1434=1,IF(J1434&lt;=9000000,380000,IF(J1434&lt;=9500000,260000,IF(J1434&lt;=10000000,130000,0))),0)</f>
        <v/>
      </c>
      <c r="M1434" s="16">
        <f>IF(D1434=1,IF(J1434&lt;=9000000,330000,IF(J1434&lt;=9500000,220000,IF(J1434&lt;=10000000,110000,0))),0)</f>
        <v/>
      </c>
      <c r="N1434" s="16">
        <f>IF(D1434=1,IF(J1434&lt;=9000000,50000,IF(J1434&lt;=9500000,40000,IF(J1434&lt;=10000000,20000,0))),0)</f>
        <v/>
      </c>
      <c r="O1434" s="16">
        <f>MAX(0,ROUNDDOWN(J1434-G1434-K1434-L1434-E1434*380000-F1434*630000-H1434,-3))</f>
        <v/>
      </c>
      <c r="P1434" s="16">
        <f>MAX(0,ROUNDDOWN(J1434-G1434-430000-M1434-E1434*330000-F1434*450000-I1434,-3))</f>
        <v/>
      </c>
      <c r="Q1434" s="16">
        <f>50000+N1434+E1434*50000+F1434*180000</f>
        <v/>
      </c>
      <c r="R1434" s="16">
        <f>IF(P1434&lt;=2000000,MIN(Q1434,P1434),MAX(Q1434-(P1434-2000000),50000))*0.05</f>
        <v/>
      </c>
      <c r="S1434" s="16">
        <f>MAX(0,P1434*0.1-R1434)</f>
        <v/>
      </c>
      <c r="T1434" s="16">
        <f>Q1434+MAX(0,K1434-480000)</f>
        <v/>
      </c>
      <c r="U1434" s="16">
        <f>P1434-T1434</f>
        <v/>
      </c>
      <c r="V1434" s="17">
        <f>IF(U1434&lt;0,0,LOOKUP(U1434,{0,1950001,3300001,6950001,9000001,18000001,40000001},{0.05,0.1,0.2,0.23,0.33,0.4,0.45}))</f>
        <v/>
      </c>
      <c r="W1434" s="18">
        <f>IF(U1434&lt;0,0.9,0.9-V1434*1.021)</f>
        <v/>
      </c>
      <c r="X1434" s="16">
        <f>ROUNDDOWN(S1434*0.2/W1434+2000,0)</f>
        <v/>
      </c>
      <c r="Y1434" s="17">
        <f>IF(O1434&lt;=0,0,LOOKUP(O1434,{0,1950001,3300001,6950001,9000001,18000001,40000001},{0.05,0.1,0.2,0.23,0.33,0.4,0.45}))</f>
        <v/>
      </c>
    </row>
    <row r="1435">
      <c r="A1435" t="inlineStr">
        <is>
          <t>1万円刻み</t>
        </is>
      </c>
      <c r="B1435" s="16">
        <f>'3_1万円刻み'!$A$238</f>
        <v/>
      </c>
      <c r="C1435" t="n">
        <v>2025</v>
      </c>
      <c r="D1435" t="n">
        <v>1</v>
      </c>
      <c r="E1435" t="n">
        <v>0</v>
      </c>
      <c r="F1435" t="n">
        <v>0</v>
      </c>
      <c r="G1435" s="16">
        <f>ROUND(MIN(B1435/12,650000)*12*0.0915+MIN(B1435/12,1390000)*12*(0.0504+0)+B1435*0.005,0)</f>
        <v/>
      </c>
      <c r="H1435" t="n">
        <v>0</v>
      </c>
      <c r="I1435" t="n">
        <v>0</v>
      </c>
      <c r="J1435" s="16">
        <f>IF(C1435=2026,IF(B1435&lt;741000,0,IF(B1435&lt;2191000,B1435-740000,IF(B1435&lt;2193000,1451000,IF(B1435&lt;2196000,1453000,IF(B1435&lt;2200000,1456000,IF(B1435&lt;3600000,ROUNDDOWN(B1435/4,-3)*2.8-80000,IF(B1435&lt;6600000,ROUNDDOWN(B1435/4,-3)*3.2-440000,IF(B1435&lt;8500000,ROUNDDOWN(B1435*0.9,0)-1100000,B1435-1950000)))))))),IF(B1435&lt;651000,0,IF(B1435&lt;1900000,B1435-650000,IF(B1435&lt;3600000,ROUNDDOWN(B1435/4,-3)*2.8-80000,IF(B1435&lt;6600000,ROUNDDOWN(B1435/4,-3)*3.2-440000,IF(B1435&lt;8500000,ROUNDDOWN(B1435*0.9,0)-1100000,B1435-1950000))))))</f>
        <v/>
      </c>
      <c r="K1435" s="16">
        <f>IF(J1435&gt;23500000,NA(),IF(C1435=2026,IF(J1435&lt;=4890000,1040000,IF(J1435&lt;=6550000,670000,620000)),IF(J1435&lt;=1320000,950000,IF(J1435&lt;=3360000,880000,IF(J1435&lt;=4890000,680000,IF(J1435&lt;=6550000,630000,580000))))))</f>
        <v/>
      </c>
      <c r="L1435" s="16">
        <f>IF(D1435=1,IF(J1435&lt;=9000000,380000,IF(J1435&lt;=9500000,260000,IF(J1435&lt;=10000000,130000,0))),0)</f>
        <v/>
      </c>
      <c r="M1435" s="16">
        <f>IF(D1435=1,IF(J1435&lt;=9000000,330000,IF(J1435&lt;=9500000,220000,IF(J1435&lt;=10000000,110000,0))),0)</f>
        <v/>
      </c>
      <c r="N1435" s="16">
        <f>IF(D1435=1,IF(J1435&lt;=9000000,50000,IF(J1435&lt;=9500000,40000,IF(J1435&lt;=10000000,20000,0))),0)</f>
        <v/>
      </c>
      <c r="O1435" s="16">
        <f>MAX(0,ROUNDDOWN(J1435-G1435-K1435-L1435-E1435*380000-F1435*630000-H1435,-3))</f>
        <v/>
      </c>
      <c r="P1435" s="16">
        <f>MAX(0,ROUNDDOWN(J1435-G1435-430000-M1435-E1435*330000-F1435*450000-I1435,-3))</f>
        <v/>
      </c>
      <c r="Q1435" s="16">
        <f>50000+N1435+E1435*50000+F1435*180000</f>
        <v/>
      </c>
      <c r="R1435" s="16">
        <f>IF(P1435&lt;=2000000,MIN(Q1435,P1435),MAX(Q1435-(P1435-2000000),50000))*0.05</f>
        <v/>
      </c>
      <c r="S1435" s="16">
        <f>MAX(0,P1435*0.1-R1435)</f>
        <v/>
      </c>
      <c r="T1435" s="16">
        <f>Q1435+MAX(0,K1435-480000)</f>
        <v/>
      </c>
      <c r="U1435" s="16">
        <f>P1435-T1435</f>
        <v/>
      </c>
      <c r="V1435" s="17">
        <f>IF(U1435&lt;0,0,LOOKUP(U1435,{0,1950001,3300001,6950001,9000001,18000001,40000001},{0.05,0.1,0.2,0.23,0.33,0.4,0.45}))</f>
        <v/>
      </c>
      <c r="W1435" s="18">
        <f>IF(U1435&lt;0,0.9,0.9-V1435*1.021)</f>
        <v/>
      </c>
      <c r="X1435" s="16">
        <f>ROUNDDOWN(S1435*0.2/W1435+2000,0)</f>
        <v/>
      </c>
      <c r="Y1435" s="17">
        <f>IF(O1435&lt;=0,0,LOOKUP(O1435,{0,1950001,3300001,6950001,9000001,18000001,40000001},{0.05,0.1,0.2,0.23,0.33,0.4,0.45}))</f>
        <v/>
      </c>
    </row>
    <row r="1436">
      <c r="A1436" t="inlineStr">
        <is>
          <t>1万円刻み</t>
        </is>
      </c>
      <c r="B1436" s="16">
        <f>'3_1万円刻み'!$A$238</f>
        <v/>
      </c>
      <c r="C1436" t="n">
        <v>2026</v>
      </c>
      <c r="D1436" t="n">
        <v>1</v>
      </c>
      <c r="E1436" t="n">
        <v>0</v>
      </c>
      <c r="F1436" t="n">
        <v>0</v>
      </c>
      <c r="G1436" s="16">
        <f>ROUND(MIN(B1436/12,650000)*12*0.0915+MIN(B1436/12,1390000)*12*(0.0504+0)+B1436*0.005,0)</f>
        <v/>
      </c>
      <c r="H1436" t="n">
        <v>0</v>
      </c>
      <c r="I1436" t="n">
        <v>0</v>
      </c>
      <c r="J1436" s="16">
        <f>IF(C1436=2026,IF(B1436&lt;741000,0,IF(B1436&lt;2191000,B1436-740000,IF(B1436&lt;2193000,1451000,IF(B1436&lt;2196000,1453000,IF(B1436&lt;2200000,1456000,IF(B1436&lt;3600000,ROUNDDOWN(B1436/4,-3)*2.8-80000,IF(B1436&lt;6600000,ROUNDDOWN(B1436/4,-3)*3.2-440000,IF(B1436&lt;8500000,ROUNDDOWN(B1436*0.9,0)-1100000,B1436-1950000)))))))),IF(B1436&lt;651000,0,IF(B1436&lt;1900000,B1436-650000,IF(B1436&lt;3600000,ROUNDDOWN(B1436/4,-3)*2.8-80000,IF(B1436&lt;6600000,ROUNDDOWN(B1436/4,-3)*3.2-440000,IF(B1436&lt;8500000,ROUNDDOWN(B1436*0.9,0)-1100000,B1436-1950000))))))</f>
        <v/>
      </c>
      <c r="K1436" s="16">
        <f>IF(J1436&gt;23500000,NA(),IF(C1436=2026,IF(J1436&lt;=4890000,1040000,IF(J1436&lt;=6550000,670000,620000)),IF(J1436&lt;=1320000,950000,IF(J1436&lt;=3360000,880000,IF(J1436&lt;=4890000,680000,IF(J1436&lt;=6550000,630000,580000))))))</f>
        <v/>
      </c>
      <c r="L1436" s="16">
        <f>IF(D1436=1,IF(J1436&lt;=9000000,380000,IF(J1436&lt;=9500000,260000,IF(J1436&lt;=10000000,130000,0))),0)</f>
        <v/>
      </c>
      <c r="M1436" s="16">
        <f>IF(D1436=1,IF(J1436&lt;=9000000,330000,IF(J1436&lt;=9500000,220000,IF(J1436&lt;=10000000,110000,0))),0)</f>
        <v/>
      </c>
      <c r="N1436" s="16">
        <f>IF(D1436=1,IF(J1436&lt;=9000000,50000,IF(J1436&lt;=9500000,40000,IF(J1436&lt;=10000000,20000,0))),0)</f>
        <v/>
      </c>
      <c r="O1436" s="16">
        <f>MAX(0,ROUNDDOWN(J1436-G1436-K1436-L1436-E1436*380000-F1436*630000-H1436,-3))</f>
        <v/>
      </c>
      <c r="P1436" s="16">
        <f>MAX(0,ROUNDDOWN(J1436-G1436-430000-M1436-E1436*330000-F1436*450000-I1436,-3))</f>
        <v/>
      </c>
      <c r="Q1436" s="16">
        <f>50000+N1436+E1436*50000+F1436*180000</f>
        <v/>
      </c>
      <c r="R1436" s="16">
        <f>IF(P1436&lt;=2000000,MIN(Q1436,P1436),MAX(Q1436-(P1436-2000000),50000))*0.05</f>
        <v/>
      </c>
      <c r="S1436" s="16">
        <f>MAX(0,P1436*0.1-R1436)</f>
        <v/>
      </c>
      <c r="T1436" s="16">
        <f>Q1436+MAX(0,K1436-480000)</f>
        <v/>
      </c>
      <c r="U1436" s="16">
        <f>P1436-T1436</f>
        <v/>
      </c>
      <c r="V1436" s="17">
        <f>IF(U1436&lt;0,0,LOOKUP(U1436,{0,1950001,3300001,6950001,9000001,18000001,40000001},{0.05,0.1,0.2,0.23,0.33,0.4,0.45}))</f>
        <v/>
      </c>
      <c r="W1436" s="18">
        <f>IF(U1436&lt;0,0.9,0.9-V1436*1.021)</f>
        <v/>
      </c>
      <c r="X1436" s="16">
        <f>ROUNDDOWN(S1436*0.2/W1436+2000,0)</f>
        <v/>
      </c>
      <c r="Y1436" s="17">
        <f>IF(O1436&lt;=0,0,LOOKUP(O1436,{0,1950001,3300001,6950001,9000001,18000001,40000001},{0.05,0.1,0.2,0.23,0.33,0.4,0.45}))</f>
        <v/>
      </c>
    </row>
    <row r="1437">
      <c r="A1437" t="inlineStr">
        <is>
          <t>1万円刻み</t>
        </is>
      </c>
      <c r="B1437" s="16">
        <f>'3_1万円刻み'!$A$239</f>
        <v/>
      </c>
      <c r="C1437" t="n">
        <v>2025</v>
      </c>
      <c r="D1437" t="n">
        <v>0</v>
      </c>
      <c r="E1437" t="n">
        <v>0</v>
      </c>
      <c r="F1437" t="n">
        <v>0</v>
      </c>
      <c r="G1437" s="16">
        <f>ROUND(MIN(B1437/12,650000)*12*0.0915+MIN(B1437/12,1390000)*12*(0.0504+0)+B1437*0.005,0)</f>
        <v/>
      </c>
      <c r="H1437" t="n">
        <v>0</v>
      </c>
      <c r="I1437" t="n">
        <v>0</v>
      </c>
      <c r="J1437" s="16">
        <f>IF(C1437=2026,IF(B1437&lt;741000,0,IF(B1437&lt;2191000,B1437-740000,IF(B1437&lt;2193000,1451000,IF(B1437&lt;2196000,1453000,IF(B1437&lt;2200000,1456000,IF(B1437&lt;3600000,ROUNDDOWN(B1437/4,-3)*2.8-80000,IF(B1437&lt;6600000,ROUNDDOWN(B1437/4,-3)*3.2-440000,IF(B1437&lt;8500000,ROUNDDOWN(B1437*0.9,0)-1100000,B1437-1950000)))))))),IF(B1437&lt;651000,0,IF(B1437&lt;1900000,B1437-650000,IF(B1437&lt;3600000,ROUNDDOWN(B1437/4,-3)*2.8-80000,IF(B1437&lt;6600000,ROUNDDOWN(B1437/4,-3)*3.2-440000,IF(B1437&lt;8500000,ROUNDDOWN(B1437*0.9,0)-1100000,B1437-1950000))))))</f>
        <v/>
      </c>
      <c r="K1437" s="16">
        <f>IF(J1437&gt;23500000,NA(),IF(C1437=2026,IF(J1437&lt;=4890000,1040000,IF(J1437&lt;=6550000,670000,620000)),IF(J1437&lt;=1320000,950000,IF(J1437&lt;=3360000,880000,IF(J1437&lt;=4890000,680000,IF(J1437&lt;=6550000,630000,580000))))))</f>
        <v/>
      </c>
      <c r="L1437" s="16">
        <f>IF(D1437=1,IF(J1437&lt;=9000000,380000,IF(J1437&lt;=9500000,260000,IF(J1437&lt;=10000000,130000,0))),0)</f>
        <v/>
      </c>
      <c r="M1437" s="16">
        <f>IF(D1437=1,IF(J1437&lt;=9000000,330000,IF(J1437&lt;=9500000,220000,IF(J1437&lt;=10000000,110000,0))),0)</f>
        <v/>
      </c>
      <c r="N1437" s="16">
        <f>IF(D1437=1,IF(J1437&lt;=9000000,50000,IF(J1437&lt;=9500000,40000,IF(J1437&lt;=10000000,20000,0))),0)</f>
        <v/>
      </c>
      <c r="O1437" s="16">
        <f>MAX(0,ROUNDDOWN(J1437-G1437-K1437-L1437-E1437*380000-F1437*630000-H1437,-3))</f>
        <v/>
      </c>
      <c r="P1437" s="16">
        <f>MAX(0,ROUNDDOWN(J1437-G1437-430000-M1437-E1437*330000-F1437*450000-I1437,-3))</f>
        <v/>
      </c>
      <c r="Q1437" s="16">
        <f>50000+N1437+E1437*50000+F1437*180000</f>
        <v/>
      </c>
      <c r="R1437" s="16">
        <f>IF(P1437&lt;=2000000,MIN(Q1437,P1437),MAX(Q1437-(P1437-2000000),50000))*0.05</f>
        <v/>
      </c>
      <c r="S1437" s="16">
        <f>MAX(0,P1437*0.1-R1437)</f>
        <v/>
      </c>
      <c r="T1437" s="16">
        <f>Q1437+MAX(0,K1437-480000)</f>
        <v/>
      </c>
      <c r="U1437" s="16">
        <f>P1437-T1437</f>
        <v/>
      </c>
      <c r="V1437" s="17">
        <f>IF(U1437&lt;0,0,LOOKUP(U1437,{0,1950001,3300001,6950001,9000001,18000001,40000001},{0.05,0.1,0.2,0.23,0.33,0.4,0.45}))</f>
        <v/>
      </c>
      <c r="W1437" s="18">
        <f>IF(U1437&lt;0,0.9,0.9-V1437*1.021)</f>
        <v/>
      </c>
      <c r="X1437" s="16">
        <f>ROUNDDOWN(S1437*0.2/W1437+2000,0)</f>
        <v/>
      </c>
      <c r="Y1437" s="17">
        <f>IF(O1437&lt;=0,0,LOOKUP(O1437,{0,1950001,3300001,6950001,9000001,18000001,40000001},{0.05,0.1,0.2,0.23,0.33,0.4,0.45}))</f>
        <v/>
      </c>
    </row>
    <row r="1438">
      <c r="A1438" t="inlineStr">
        <is>
          <t>1万円刻み</t>
        </is>
      </c>
      <c r="B1438" s="16">
        <f>'3_1万円刻み'!$A$239</f>
        <v/>
      </c>
      <c r="C1438" t="n">
        <v>2026</v>
      </c>
      <c r="D1438" t="n">
        <v>0</v>
      </c>
      <c r="E1438" t="n">
        <v>0</v>
      </c>
      <c r="F1438" t="n">
        <v>0</v>
      </c>
      <c r="G1438" s="16">
        <f>ROUND(MIN(B1438/12,650000)*12*0.0915+MIN(B1438/12,1390000)*12*(0.0504+0)+B1438*0.005,0)</f>
        <v/>
      </c>
      <c r="H1438" t="n">
        <v>0</v>
      </c>
      <c r="I1438" t="n">
        <v>0</v>
      </c>
      <c r="J1438" s="16">
        <f>IF(C1438=2026,IF(B1438&lt;741000,0,IF(B1438&lt;2191000,B1438-740000,IF(B1438&lt;2193000,1451000,IF(B1438&lt;2196000,1453000,IF(B1438&lt;2200000,1456000,IF(B1438&lt;3600000,ROUNDDOWN(B1438/4,-3)*2.8-80000,IF(B1438&lt;6600000,ROUNDDOWN(B1438/4,-3)*3.2-440000,IF(B1438&lt;8500000,ROUNDDOWN(B1438*0.9,0)-1100000,B1438-1950000)))))))),IF(B1438&lt;651000,0,IF(B1438&lt;1900000,B1438-650000,IF(B1438&lt;3600000,ROUNDDOWN(B1438/4,-3)*2.8-80000,IF(B1438&lt;6600000,ROUNDDOWN(B1438/4,-3)*3.2-440000,IF(B1438&lt;8500000,ROUNDDOWN(B1438*0.9,0)-1100000,B1438-1950000))))))</f>
        <v/>
      </c>
      <c r="K1438" s="16">
        <f>IF(J1438&gt;23500000,NA(),IF(C1438=2026,IF(J1438&lt;=4890000,1040000,IF(J1438&lt;=6550000,670000,620000)),IF(J1438&lt;=1320000,950000,IF(J1438&lt;=3360000,880000,IF(J1438&lt;=4890000,680000,IF(J1438&lt;=6550000,630000,580000))))))</f>
        <v/>
      </c>
      <c r="L1438" s="16">
        <f>IF(D1438=1,IF(J1438&lt;=9000000,380000,IF(J1438&lt;=9500000,260000,IF(J1438&lt;=10000000,130000,0))),0)</f>
        <v/>
      </c>
      <c r="M1438" s="16">
        <f>IF(D1438=1,IF(J1438&lt;=9000000,330000,IF(J1438&lt;=9500000,220000,IF(J1438&lt;=10000000,110000,0))),0)</f>
        <v/>
      </c>
      <c r="N1438" s="16">
        <f>IF(D1438=1,IF(J1438&lt;=9000000,50000,IF(J1438&lt;=9500000,40000,IF(J1438&lt;=10000000,20000,0))),0)</f>
        <v/>
      </c>
      <c r="O1438" s="16">
        <f>MAX(0,ROUNDDOWN(J1438-G1438-K1438-L1438-E1438*380000-F1438*630000-H1438,-3))</f>
        <v/>
      </c>
      <c r="P1438" s="16">
        <f>MAX(0,ROUNDDOWN(J1438-G1438-430000-M1438-E1438*330000-F1438*450000-I1438,-3))</f>
        <v/>
      </c>
      <c r="Q1438" s="16">
        <f>50000+N1438+E1438*50000+F1438*180000</f>
        <v/>
      </c>
      <c r="R1438" s="16">
        <f>IF(P1438&lt;=2000000,MIN(Q1438,P1438),MAX(Q1438-(P1438-2000000),50000))*0.05</f>
        <v/>
      </c>
      <c r="S1438" s="16">
        <f>MAX(0,P1438*0.1-R1438)</f>
        <v/>
      </c>
      <c r="T1438" s="16">
        <f>Q1438+MAX(0,K1438-480000)</f>
        <v/>
      </c>
      <c r="U1438" s="16">
        <f>P1438-T1438</f>
        <v/>
      </c>
      <c r="V1438" s="17">
        <f>IF(U1438&lt;0,0,LOOKUP(U1438,{0,1950001,3300001,6950001,9000001,18000001,40000001},{0.05,0.1,0.2,0.23,0.33,0.4,0.45}))</f>
        <v/>
      </c>
      <c r="W1438" s="18">
        <f>IF(U1438&lt;0,0.9,0.9-V1438*1.021)</f>
        <v/>
      </c>
      <c r="X1438" s="16">
        <f>ROUNDDOWN(S1438*0.2/W1438+2000,0)</f>
        <v/>
      </c>
      <c r="Y1438" s="17">
        <f>IF(O1438&lt;=0,0,LOOKUP(O1438,{0,1950001,3300001,6950001,9000001,18000001,40000001},{0.05,0.1,0.2,0.23,0.33,0.4,0.45}))</f>
        <v/>
      </c>
    </row>
    <row r="1439">
      <c r="A1439" t="inlineStr">
        <is>
          <t>1万円刻み</t>
        </is>
      </c>
      <c r="B1439" s="16">
        <f>'3_1万円刻み'!$A$239</f>
        <v/>
      </c>
      <c r="C1439" t="n">
        <v>2025</v>
      </c>
      <c r="D1439" t="n">
        <v>1</v>
      </c>
      <c r="E1439" t="n">
        <v>0</v>
      </c>
      <c r="F1439" t="n">
        <v>0</v>
      </c>
      <c r="G1439" s="16">
        <f>ROUND(MIN(B1439/12,650000)*12*0.0915+MIN(B1439/12,1390000)*12*(0.0504+0)+B1439*0.005,0)</f>
        <v/>
      </c>
      <c r="H1439" t="n">
        <v>0</v>
      </c>
      <c r="I1439" t="n">
        <v>0</v>
      </c>
      <c r="J1439" s="16">
        <f>IF(C1439=2026,IF(B1439&lt;741000,0,IF(B1439&lt;2191000,B1439-740000,IF(B1439&lt;2193000,1451000,IF(B1439&lt;2196000,1453000,IF(B1439&lt;2200000,1456000,IF(B1439&lt;3600000,ROUNDDOWN(B1439/4,-3)*2.8-80000,IF(B1439&lt;6600000,ROUNDDOWN(B1439/4,-3)*3.2-440000,IF(B1439&lt;8500000,ROUNDDOWN(B1439*0.9,0)-1100000,B1439-1950000)))))))),IF(B1439&lt;651000,0,IF(B1439&lt;1900000,B1439-650000,IF(B1439&lt;3600000,ROUNDDOWN(B1439/4,-3)*2.8-80000,IF(B1439&lt;6600000,ROUNDDOWN(B1439/4,-3)*3.2-440000,IF(B1439&lt;8500000,ROUNDDOWN(B1439*0.9,0)-1100000,B1439-1950000))))))</f>
        <v/>
      </c>
      <c r="K1439" s="16">
        <f>IF(J1439&gt;23500000,NA(),IF(C1439=2026,IF(J1439&lt;=4890000,1040000,IF(J1439&lt;=6550000,670000,620000)),IF(J1439&lt;=1320000,950000,IF(J1439&lt;=3360000,880000,IF(J1439&lt;=4890000,680000,IF(J1439&lt;=6550000,630000,580000))))))</f>
        <v/>
      </c>
      <c r="L1439" s="16">
        <f>IF(D1439=1,IF(J1439&lt;=9000000,380000,IF(J1439&lt;=9500000,260000,IF(J1439&lt;=10000000,130000,0))),0)</f>
        <v/>
      </c>
      <c r="M1439" s="16">
        <f>IF(D1439=1,IF(J1439&lt;=9000000,330000,IF(J1439&lt;=9500000,220000,IF(J1439&lt;=10000000,110000,0))),0)</f>
        <v/>
      </c>
      <c r="N1439" s="16">
        <f>IF(D1439=1,IF(J1439&lt;=9000000,50000,IF(J1439&lt;=9500000,40000,IF(J1439&lt;=10000000,20000,0))),0)</f>
        <v/>
      </c>
      <c r="O1439" s="16">
        <f>MAX(0,ROUNDDOWN(J1439-G1439-K1439-L1439-E1439*380000-F1439*630000-H1439,-3))</f>
        <v/>
      </c>
      <c r="P1439" s="16">
        <f>MAX(0,ROUNDDOWN(J1439-G1439-430000-M1439-E1439*330000-F1439*450000-I1439,-3))</f>
        <v/>
      </c>
      <c r="Q1439" s="16">
        <f>50000+N1439+E1439*50000+F1439*180000</f>
        <v/>
      </c>
      <c r="R1439" s="16">
        <f>IF(P1439&lt;=2000000,MIN(Q1439,P1439),MAX(Q1439-(P1439-2000000),50000))*0.05</f>
        <v/>
      </c>
      <c r="S1439" s="16">
        <f>MAX(0,P1439*0.1-R1439)</f>
        <v/>
      </c>
      <c r="T1439" s="16">
        <f>Q1439+MAX(0,K1439-480000)</f>
        <v/>
      </c>
      <c r="U1439" s="16">
        <f>P1439-T1439</f>
        <v/>
      </c>
      <c r="V1439" s="17">
        <f>IF(U1439&lt;0,0,LOOKUP(U1439,{0,1950001,3300001,6950001,9000001,18000001,40000001},{0.05,0.1,0.2,0.23,0.33,0.4,0.45}))</f>
        <v/>
      </c>
      <c r="W1439" s="18">
        <f>IF(U1439&lt;0,0.9,0.9-V1439*1.021)</f>
        <v/>
      </c>
      <c r="X1439" s="16">
        <f>ROUNDDOWN(S1439*0.2/W1439+2000,0)</f>
        <v/>
      </c>
      <c r="Y1439" s="17">
        <f>IF(O1439&lt;=0,0,LOOKUP(O1439,{0,1950001,3300001,6950001,9000001,18000001,40000001},{0.05,0.1,0.2,0.23,0.33,0.4,0.45}))</f>
        <v/>
      </c>
    </row>
    <row r="1440">
      <c r="A1440" t="inlineStr">
        <is>
          <t>1万円刻み</t>
        </is>
      </c>
      <c r="B1440" s="16">
        <f>'3_1万円刻み'!$A$239</f>
        <v/>
      </c>
      <c r="C1440" t="n">
        <v>2026</v>
      </c>
      <c r="D1440" t="n">
        <v>1</v>
      </c>
      <c r="E1440" t="n">
        <v>0</v>
      </c>
      <c r="F1440" t="n">
        <v>0</v>
      </c>
      <c r="G1440" s="16">
        <f>ROUND(MIN(B1440/12,650000)*12*0.0915+MIN(B1440/12,1390000)*12*(0.0504+0)+B1440*0.005,0)</f>
        <v/>
      </c>
      <c r="H1440" t="n">
        <v>0</v>
      </c>
      <c r="I1440" t="n">
        <v>0</v>
      </c>
      <c r="J1440" s="16">
        <f>IF(C1440=2026,IF(B1440&lt;741000,0,IF(B1440&lt;2191000,B1440-740000,IF(B1440&lt;2193000,1451000,IF(B1440&lt;2196000,1453000,IF(B1440&lt;2200000,1456000,IF(B1440&lt;3600000,ROUNDDOWN(B1440/4,-3)*2.8-80000,IF(B1440&lt;6600000,ROUNDDOWN(B1440/4,-3)*3.2-440000,IF(B1440&lt;8500000,ROUNDDOWN(B1440*0.9,0)-1100000,B1440-1950000)))))))),IF(B1440&lt;651000,0,IF(B1440&lt;1900000,B1440-650000,IF(B1440&lt;3600000,ROUNDDOWN(B1440/4,-3)*2.8-80000,IF(B1440&lt;6600000,ROUNDDOWN(B1440/4,-3)*3.2-440000,IF(B1440&lt;8500000,ROUNDDOWN(B1440*0.9,0)-1100000,B1440-1950000))))))</f>
        <v/>
      </c>
      <c r="K1440" s="16">
        <f>IF(J1440&gt;23500000,NA(),IF(C1440=2026,IF(J1440&lt;=4890000,1040000,IF(J1440&lt;=6550000,670000,620000)),IF(J1440&lt;=1320000,950000,IF(J1440&lt;=3360000,880000,IF(J1440&lt;=4890000,680000,IF(J1440&lt;=6550000,630000,580000))))))</f>
        <v/>
      </c>
      <c r="L1440" s="16">
        <f>IF(D1440=1,IF(J1440&lt;=9000000,380000,IF(J1440&lt;=9500000,260000,IF(J1440&lt;=10000000,130000,0))),0)</f>
        <v/>
      </c>
      <c r="M1440" s="16">
        <f>IF(D1440=1,IF(J1440&lt;=9000000,330000,IF(J1440&lt;=9500000,220000,IF(J1440&lt;=10000000,110000,0))),0)</f>
        <v/>
      </c>
      <c r="N1440" s="16">
        <f>IF(D1440=1,IF(J1440&lt;=9000000,50000,IF(J1440&lt;=9500000,40000,IF(J1440&lt;=10000000,20000,0))),0)</f>
        <v/>
      </c>
      <c r="O1440" s="16">
        <f>MAX(0,ROUNDDOWN(J1440-G1440-K1440-L1440-E1440*380000-F1440*630000-H1440,-3))</f>
        <v/>
      </c>
      <c r="P1440" s="16">
        <f>MAX(0,ROUNDDOWN(J1440-G1440-430000-M1440-E1440*330000-F1440*450000-I1440,-3))</f>
        <v/>
      </c>
      <c r="Q1440" s="16">
        <f>50000+N1440+E1440*50000+F1440*180000</f>
        <v/>
      </c>
      <c r="R1440" s="16">
        <f>IF(P1440&lt;=2000000,MIN(Q1440,P1440),MAX(Q1440-(P1440-2000000),50000))*0.05</f>
        <v/>
      </c>
      <c r="S1440" s="16">
        <f>MAX(0,P1440*0.1-R1440)</f>
        <v/>
      </c>
      <c r="T1440" s="16">
        <f>Q1440+MAX(0,K1440-480000)</f>
        <v/>
      </c>
      <c r="U1440" s="16">
        <f>P1440-T1440</f>
        <v/>
      </c>
      <c r="V1440" s="17">
        <f>IF(U1440&lt;0,0,LOOKUP(U1440,{0,1950001,3300001,6950001,9000001,18000001,40000001},{0.05,0.1,0.2,0.23,0.33,0.4,0.45}))</f>
        <v/>
      </c>
      <c r="W1440" s="18">
        <f>IF(U1440&lt;0,0.9,0.9-V1440*1.021)</f>
        <v/>
      </c>
      <c r="X1440" s="16">
        <f>ROUNDDOWN(S1440*0.2/W1440+2000,0)</f>
        <v/>
      </c>
      <c r="Y1440" s="17">
        <f>IF(O1440&lt;=0,0,LOOKUP(O1440,{0,1950001,3300001,6950001,9000001,18000001,40000001},{0.05,0.1,0.2,0.23,0.33,0.4,0.45}))</f>
        <v/>
      </c>
    </row>
    <row r="1441">
      <c r="A1441" t="inlineStr">
        <is>
          <t>1万円刻み</t>
        </is>
      </c>
      <c r="B1441" s="16">
        <f>'3_1万円刻み'!$A$240</f>
        <v/>
      </c>
      <c r="C1441" t="n">
        <v>2025</v>
      </c>
      <c r="D1441" t="n">
        <v>0</v>
      </c>
      <c r="E1441" t="n">
        <v>0</v>
      </c>
      <c r="F1441" t="n">
        <v>0</v>
      </c>
      <c r="G1441" s="16">
        <f>ROUND(MIN(B1441/12,650000)*12*0.0915+MIN(B1441/12,1390000)*12*(0.0504+0)+B1441*0.005,0)</f>
        <v/>
      </c>
      <c r="H1441" t="n">
        <v>0</v>
      </c>
      <c r="I1441" t="n">
        <v>0</v>
      </c>
      <c r="J1441" s="16">
        <f>IF(C1441=2026,IF(B1441&lt;741000,0,IF(B1441&lt;2191000,B1441-740000,IF(B1441&lt;2193000,1451000,IF(B1441&lt;2196000,1453000,IF(B1441&lt;2200000,1456000,IF(B1441&lt;3600000,ROUNDDOWN(B1441/4,-3)*2.8-80000,IF(B1441&lt;6600000,ROUNDDOWN(B1441/4,-3)*3.2-440000,IF(B1441&lt;8500000,ROUNDDOWN(B1441*0.9,0)-1100000,B1441-1950000)))))))),IF(B1441&lt;651000,0,IF(B1441&lt;1900000,B1441-650000,IF(B1441&lt;3600000,ROUNDDOWN(B1441/4,-3)*2.8-80000,IF(B1441&lt;6600000,ROUNDDOWN(B1441/4,-3)*3.2-440000,IF(B1441&lt;8500000,ROUNDDOWN(B1441*0.9,0)-1100000,B1441-1950000))))))</f>
        <v/>
      </c>
      <c r="K1441" s="16">
        <f>IF(J1441&gt;23500000,NA(),IF(C1441=2026,IF(J1441&lt;=4890000,1040000,IF(J1441&lt;=6550000,670000,620000)),IF(J1441&lt;=1320000,950000,IF(J1441&lt;=3360000,880000,IF(J1441&lt;=4890000,680000,IF(J1441&lt;=6550000,630000,580000))))))</f>
        <v/>
      </c>
      <c r="L1441" s="16">
        <f>IF(D1441=1,IF(J1441&lt;=9000000,380000,IF(J1441&lt;=9500000,260000,IF(J1441&lt;=10000000,130000,0))),0)</f>
        <v/>
      </c>
      <c r="M1441" s="16">
        <f>IF(D1441=1,IF(J1441&lt;=9000000,330000,IF(J1441&lt;=9500000,220000,IF(J1441&lt;=10000000,110000,0))),0)</f>
        <v/>
      </c>
      <c r="N1441" s="16">
        <f>IF(D1441=1,IF(J1441&lt;=9000000,50000,IF(J1441&lt;=9500000,40000,IF(J1441&lt;=10000000,20000,0))),0)</f>
        <v/>
      </c>
      <c r="O1441" s="16">
        <f>MAX(0,ROUNDDOWN(J1441-G1441-K1441-L1441-E1441*380000-F1441*630000-H1441,-3))</f>
        <v/>
      </c>
      <c r="P1441" s="16">
        <f>MAX(0,ROUNDDOWN(J1441-G1441-430000-M1441-E1441*330000-F1441*450000-I1441,-3))</f>
        <v/>
      </c>
      <c r="Q1441" s="16">
        <f>50000+N1441+E1441*50000+F1441*180000</f>
        <v/>
      </c>
      <c r="R1441" s="16">
        <f>IF(P1441&lt;=2000000,MIN(Q1441,P1441),MAX(Q1441-(P1441-2000000),50000))*0.05</f>
        <v/>
      </c>
      <c r="S1441" s="16">
        <f>MAX(0,P1441*0.1-R1441)</f>
        <v/>
      </c>
      <c r="T1441" s="16">
        <f>Q1441+MAX(0,K1441-480000)</f>
        <v/>
      </c>
      <c r="U1441" s="16">
        <f>P1441-T1441</f>
        <v/>
      </c>
      <c r="V1441" s="17">
        <f>IF(U1441&lt;0,0,LOOKUP(U1441,{0,1950001,3300001,6950001,9000001,18000001,40000001},{0.05,0.1,0.2,0.23,0.33,0.4,0.45}))</f>
        <v/>
      </c>
      <c r="W1441" s="18">
        <f>IF(U1441&lt;0,0.9,0.9-V1441*1.021)</f>
        <v/>
      </c>
      <c r="X1441" s="16">
        <f>ROUNDDOWN(S1441*0.2/W1441+2000,0)</f>
        <v/>
      </c>
      <c r="Y1441" s="17">
        <f>IF(O1441&lt;=0,0,LOOKUP(O1441,{0,1950001,3300001,6950001,9000001,18000001,40000001},{0.05,0.1,0.2,0.23,0.33,0.4,0.45}))</f>
        <v/>
      </c>
    </row>
    <row r="1442">
      <c r="A1442" t="inlineStr">
        <is>
          <t>1万円刻み</t>
        </is>
      </c>
      <c r="B1442" s="16">
        <f>'3_1万円刻み'!$A$240</f>
        <v/>
      </c>
      <c r="C1442" t="n">
        <v>2026</v>
      </c>
      <c r="D1442" t="n">
        <v>0</v>
      </c>
      <c r="E1442" t="n">
        <v>0</v>
      </c>
      <c r="F1442" t="n">
        <v>0</v>
      </c>
      <c r="G1442" s="16">
        <f>ROUND(MIN(B1442/12,650000)*12*0.0915+MIN(B1442/12,1390000)*12*(0.0504+0)+B1442*0.005,0)</f>
        <v/>
      </c>
      <c r="H1442" t="n">
        <v>0</v>
      </c>
      <c r="I1442" t="n">
        <v>0</v>
      </c>
      <c r="J1442" s="16">
        <f>IF(C1442=2026,IF(B1442&lt;741000,0,IF(B1442&lt;2191000,B1442-740000,IF(B1442&lt;2193000,1451000,IF(B1442&lt;2196000,1453000,IF(B1442&lt;2200000,1456000,IF(B1442&lt;3600000,ROUNDDOWN(B1442/4,-3)*2.8-80000,IF(B1442&lt;6600000,ROUNDDOWN(B1442/4,-3)*3.2-440000,IF(B1442&lt;8500000,ROUNDDOWN(B1442*0.9,0)-1100000,B1442-1950000)))))))),IF(B1442&lt;651000,0,IF(B1442&lt;1900000,B1442-650000,IF(B1442&lt;3600000,ROUNDDOWN(B1442/4,-3)*2.8-80000,IF(B1442&lt;6600000,ROUNDDOWN(B1442/4,-3)*3.2-440000,IF(B1442&lt;8500000,ROUNDDOWN(B1442*0.9,0)-1100000,B1442-1950000))))))</f>
        <v/>
      </c>
      <c r="K1442" s="16">
        <f>IF(J1442&gt;23500000,NA(),IF(C1442=2026,IF(J1442&lt;=4890000,1040000,IF(J1442&lt;=6550000,670000,620000)),IF(J1442&lt;=1320000,950000,IF(J1442&lt;=3360000,880000,IF(J1442&lt;=4890000,680000,IF(J1442&lt;=6550000,630000,580000))))))</f>
        <v/>
      </c>
      <c r="L1442" s="16">
        <f>IF(D1442=1,IF(J1442&lt;=9000000,380000,IF(J1442&lt;=9500000,260000,IF(J1442&lt;=10000000,130000,0))),0)</f>
        <v/>
      </c>
      <c r="M1442" s="16">
        <f>IF(D1442=1,IF(J1442&lt;=9000000,330000,IF(J1442&lt;=9500000,220000,IF(J1442&lt;=10000000,110000,0))),0)</f>
        <v/>
      </c>
      <c r="N1442" s="16">
        <f>IF(D1442=1,IF(J1442&lt;=9000000,50000,IF(J1442&lt;=9500000,40000,IF(J1442&lt;=10000000,20000,0))),0)</f>
        <v/>
      </c>
      <c r="O1442" s="16">
        <f>MAX(0,ROUNDDOWN(J1442-G1442-K1442-L1442-E1442*380000-F1442*630000-H1442,-3))</f>
        <v/>
      </c>
      <c r="P1442" s="16">
        <f>MAX(0,ROUNDDOWN(J1442-G1442-430000-M1442-E1442*330000-F1442*450000-I1442,-3))</f>
        <v/>
      </c>
      <c r="Q1442" s="16">
        <f>50000+N1442+E1442*50000+F1442*180000</f>
        <v/>
      </c>
      <c r="R1442" s="16">
        <f>IF(P1442&lt;=2000000,MIN(Q1442,P1442),MAX(Q1442-(P1442-2000000),50000))*0.05</f>
        <v/>
      </c>
      <c r="S1442" s="16">
        <f>MAX(0,P1442*0.1-R1442)</f>
        <v/>
      </c>
      <c r="T1442" s="16">
        <f>Q1442+MAX(0,K1442-480000)</f>
        <v/>
      </c>
      <c r="U1442" s="16">
        <f>P1442-T1442</f>
        <v/>
      </c>
      <c r="V1442" s="17">
        <f>IF(U1442&lt;0,0,LOOKUP(U1442,{0,1950001,3300001,6950001,9000001,18000001,40000001},{0.05,0.1,0.2,0.23,0.33,0.4,0.45}))</f>
        <v/>
      </c>
      <c r="W1442" s="18">
        <f>IF(U1442&lt;0,0.9,0.9-V1442*1.021)</f>
        <v/>
      </c>
      <c r="X1442" s="16">
        <f>ROUNDDOWN(S1442*0.2/W1442+2000,0)</f>
        <v/>
      </c>
      <c r="Y1442" s="17">
        <f>IF(O1442&lt;=0,0,LOOKUP(O1442,{0,1950001,3300001,6950001,9000001,18000001,40000001},{0.05,0.1,0.2,0.23,0.33,0.4,0.45}))</f>
        <v/>
      </c>
    </row>
    <row r="1443">
      <c r="A1443" t="inlineStr">
        <is>
          <t>1万円刻み</t>
        </is>
      </c>
      <c r="B1443" s="16">
        <f>'3_1万円刻み'!$A$240</f>
        <v/>
      </c>
      <c r="C1443" t="n">
        <v>2025</v>
      </c>
      <c r="D1443" t="n">
        <v>1</v>
      </c>
      <c r="E1443" t="n">
        <v>0</v>
      </c>
      <c r="F1443" t="n">
        <v>0</v>
      </c>
      <c r="G1443" s="16">
        <f>ROUND(MIN(B1443/12,650000)*12*0.0915+MIN(B1443/12,1390000)*12*(0.0504+0)+B1443*0.005,0)</f>
        <v/>
      </c>
      <c r="H1443" t="n">
        <v>0</v>
      </c>
      <c r="I1443" t="n">
        <v>0</v>
      </c>
      <c r="J1443" s="16">
        <f>IF(C1443=2026,IF(B1443&lt;741000,0,IF(B1443&lt;2191000,B1443-740000,IF(B1443&lt;2193000,1451000,IF(B1443&lt;2196000,1453000,IF(B1443&lt;2200000,1456000,IF(B1443&lt;3600000,ROUNDDOWN(B1443/4,-3)*2.8-80000,IF(B1443&lt;6600000,ROUNDDOWN(B1443/4,-3)*3.2-440000,IF(B1443&lt;8500000,ROUNDDOWN(B1443*0.9,0)-1100000,B1443-1950000)))))))),IF(B1443&lt;651000,0,IF(B1443&lt;1900000,B1443-650000,IF(B1443&lt;3600000,ROUNDDOWN(B1443/4,-3)*2.8-80000,IF(B1443&lt;6600000,ROUNDDOWN(B1443/4,-3)*3.2-440000,IF(B1443&lt;8500000,ROUNDDOWN(B1443*0.9,0)-1100000,B1443-1950000))))))</f>
        <v/>
      </c>
      <c r="K1443" s="16">
        <f>IF(J1443&gt;23500000,NA(),IF(C1443=2026,IF(J1443&lt;=4890000,1040000,IF(J1443&lt;=6550000,670000,620000)),IF(J1443&lt;=1320000,950000,IF(J1443&lt;=3360000,880000,IF(J1443&lt;=4890000,680000,IF(J1443&lt;=6550000,630000,580000))))))</f>
        <v/>
      </c>
      <c r="L1443" s="16">
        <f>IF(D1443=1,IF(J1443&lt;=9000000,380000,IF(J1443&lt;=9500000,260000,IF(J1443&lt;=10000000,130000,0))),0)</f>
        <v/>
      </c>
      <c r="M1443" s="16">
        <f>IF(D1443=1,IF(J1443&lt;=9000000,330000,IF(J1443&lt;=9500000,220000,IF(J1443&lt;=10000000,110000,0))),0)</f>
        <v/>
      </c>
      <c r="N1443" s="16">
        <f>IF(D1443=1,IF(J1443&lt;=9000000,50000,IF(J1443&lt;=9500000,40000,IF(J1443&lt;=10000000,20000,0))),0)</f>
        <v/>
      </c>
      <c r="O1443" s="16">
        <f>MAX(0,ROUNDDOWN(J1443-G1443-K1443-L1443-E1443*380000-F1443*630000-H1443,-3))</f>
        <v/>
      </c>
      <c r="P1443" s="16">
        <f>MAX(0,ROUNDDOWN(J1443-G1443-430000-M1443-E1443*330000-F1443*450000-I1443,-3))</f>
        <v/>
      </c>
      <c r="Q1443" s="16">
        <f>50000+N1443+E1443*50000+F1443*180000</f>
        <v/>
      </c>
      <c r="R1443" s="16">
        <f>IF(P1443&lt;=2000000,MIN(Q1443,P1443),MAX(Q1443-(P1443-2000000),50000))*0.05</f>
        <v/>
      </c>
      <c r="S1443" s="16">
        <f>MAX(0,P1443*0.1-R1443)</f>
        <v/>
      </c>
      <c r="T1443" s="16">
        <f>Q1443+MAX(0,K1443-480000)</f>
        <v/>
      </c>
      <c r="U1443" s="16">
        <f>P1443-T1443</f>
        <v/>
      </c>
      <c r="V1443" s="17">
        <f>IF(U1443&lt;0,0,LOOKUP(U1443,{0,1950001,3300001,6950001,9000001,18000001,40000001},{0.05,0.1,0.2,0.23,0.33,0.4,0.45}))</f>
        <v/>
      </c>
      <c r="W1443" s="18">
        <f>IF(U1443&lt;0,0.9,0.9-V1443*1.021)</f>
        <v/>
      </c>
      <c r="X1443" s="16">
        <f>ROUNDDOWN(S1443*0.2/W1443+2000,0)</f>
        <v/>
      </c>
      <c r="Y1443" s="17">
        <f>IF(O1443&lt;=0,0,LOOKUP(O1443,{0,1950001,3300001,6950001,9000001,18000001,40000001},{0.05,0.1,0.2,0.23,0.33,0.4,0.45}))</f>
        <v/>
      </c>
    </row>
    <row r="1444">
      <c r="A1444" t="inlineStr">
        <is>
          <t>1万円刻み</t>
        </is>
      </c>
      <c r="B1444" s="16">
        <f>'3_1万円刻み'!$A$240</f>
        <v/>
      </c>
      <c r="C1444" t="n">
        <v>2026</v>
      </c>
      <c r="D1444" t="n">
        <v>1</v>
      </c>
      <c r="E1444" t="n">
        <v>0</v>
      </c>
      <c r="F1444" t="n">
        <v>0</v>
      </c>
      <c r="G1444" s="16">
        <f>ROUND(MIN(B1444/12,650000)*12*0.0915+MIN(B1444/12,1390000)*12*(0.0504+0)+B1444*0.005,0)</f>
        <v/>
      </c>
      <c r="H1444" t="n">
        <v>0</v>
      </c>
      <c r="I1444" t="n">
        <v>0</v>
      </c>
      <c r="J1444" s="16">
        <f>IF(C1444=2026,IF(B1444&lt;741000,0,IF(B1444&lt;2191000,B1444-740000,IF(B1444&lt;2193000,1451000,IF(B1444&lt;2196000,1453000,IF(B1444&lt;2200000,1456000,IF(B1444&lt;3600000,ROUNDDOWN(B1444/4,-3)*2.8-80000,IF(B1444&lt;6600000,ROUNDDOWN(B1444/4,-3)*3.2-440000,IF(B1444&lt;8500000,ROUNDDOWN(B1444*0.9,0)-1100000,B1444-1950000)))))))),IF(B1444&lt;651000,0,IF(B1444&lt;1900000,B1444-650000,IF(B1444&lt;3600000,ROUNDDOWN(B1444/4,-3)*2.8-80000,IF(B1444&lt;6600000,ROUNDDOWN(B1444/4,-3)*3.2-440000,IF(B1444&lt;8500000,ROUNDDOWN(B1444*0.9,0)-1100000,B1444-1950000))))))</f>
        <v/>
      </c>
      <c r="K1444" s="16">
        <f>IF(J1444&gt;23500000,NA(),IF(C1444=2026,IF(J1444&lt;=4890000,1040000,IF(J1444&lt;=6550000,670000,620000)),IF(J1444&lt;=1320000,950000,IF(J1444&lt;=3360000,880000,IF(J1444&lt;=4890000,680000,IF(J1444&lt;=6550000,630000,580000))))))</f>
        <v/>
      </c>
      <c r="L1444" s="16">
        <f>IF(D1444=1,IF(J1444&lt;=9000000,380000,IF(J1444&lt;=9500000,260000,IF(J1444&lt;=10000000,130000,0))),0)</f>
        <v/>
      </c>
      <c r="M1444" s="16">
        <f>IF(D1444=1,IF(J1444&lt;=9000000,330000,IF(J1444&lt;=9500000,220000,IF(J1444&lt;=10000000,110000,0))),0)</f>
        <v/>
      </c>
      <c r="N1444" s="16">
        <f>IF(D1444=1,IF(J1444&lt;=9000000,50000,IF(J1444&lt;=9500000,40000,IF(J1444&lt;=10000000,20000,0))),0)</f>
        <v/>
      </c>
      <c r="O1444" s="16">
        <f>MAX(0,ROUNDDOWN(J1444-G1444-K1444-L1444-E1444*380000-F1444*630000-H1444,-3))</f>
        <v/>
      </c>
      <c r="P1444" s="16">
        <f>MAX(0,ROUNDDOWN(J1444-G1444-430000-M1444-E1444*330000-F1444*450000-I1444,-3))</f>
        <v/>
      </c>
      <c r="Q1444" s="16">
        <f>50000+N1444+E1444*50000+F1444*180000</f>
        <v/>
      </c>
      <c r="R1444" s="16">
        <f>IF(P1444&lt;=2000000,MIN(Q1444,P1444),MAX(Q1444-(P1444-2000000),50000))*0.05</f>
        <v/>
      </c>
      <c r="S1444" s="16">
        <f>MAX(0,P1444*0.1-R1444)</f>
        <v/>
      </c>
      <c r="T1444" s="16">
        <f>Q1444+MAX(0,K1444-480000)</f>
        <v/>
      </c>
      <c r="U1444" s="16">
        <f>P1444-T1444</f>
        <v/>
      </c>
      <c r="V1444" s="17">
        <f>IF(U1444&lt;0,0,LOOKUP(U1444,{0,1950001,3300001,6950001,9000001,18000001,40000001},{0.05,0.1,0.2,0.23,0.33,0.4,0.45}))</f>
        <v/>
      </c>
      <c r="W1444" s="18">
        <f>IF(U1444&lt;0,0.9,0.9-V1444*1.021)</f>
        <v/>
      </c>
      <c r="X1444" s="16">
        <f>ROUNDDOWN(S1444*0.2/W1444+2000,0)</f>
        <v/>
      </c>
      <c r="Y1444" s="17">
        <f>IF(O1444&lt;=0,0,LOOKUP(O1444,{0,1950001,3300001,6950001,9000001,18000001,40000001},{0.05,0.1,0.2,0.23,0.33,0.4,0.45}))</f>
        <v/>
      </c>
    </row>
    <row r="1445">
      <c r="A1445" t="inlineStr">
        <is>
          <t>1万円刻み</t>
        </is>
      </c>
      <c r="B1445" s="16">
        <f>'3_1万円刻み'!$A$241</f>
        <v/>
      </c>
      <c r="C1445" t="n">
        <v>2025</v>
      </c>
      <c r="D1445" t="n">
        <v>0</v>
      </c>
      <c r="E1445" t="n">
        <v>0</v>
      </c>
      <c r="F1445" t="n">
        <v>0</v>
      </c>
      <c r="G1445" s="16">
        <f>ROUND(MIN(B1445/12,650000)*12*0.0915+MIN(B1445/12,1390000)*12*(0.0504+0)+B1445*0.005,0)</f>
        <v/>
      </c>
      <c r="H1445" t="n">
        <v>0</v>
      </c>
      <c r="I1445" t="n">
        <v>0</v>
      </c>
      <c r="J1445" s="16">
        <f>IF(C1445=2026,IF(B1445&lt;741000,0,IF(B1445&lt;2191000,B1445-740000,IF(B1445&lt;2193000,1451000,IF(B1445&lt;2196000,1453000,IF(B1445&lt;2200000,1456000,IF(B1445&lt;3600000,ROUNDDOWN(B1445/4,-3)*2.8-80000,IF(B1445&lt;6600000,ROUNDDOWN(B1445/4,-3)*3.2-440000,IF(B1445&lt;8500000,ROUNDDOWN(B1445*0.9,0)-1100000,B1445-1950000)))))))),IF(B1445&lt;651000,0,IF(B1445&lt;1900000,B1445-650000,IF(B1445&lt;3600000,ROUNDDOWN(B1445/4,-3)*2.8-80000,IF(B1445&lt;6600000,ROUNDDOWN(B1445/4,-3)*3.2-440000,IF(B1445&lt;8500000,ROUNDDOWN(B1445*0.9,0)-1100000,B1445-1950000))))))</f>
        <v/>
      </c>
      <c r="K1445" s="16">
        <f>IF(J1445&gt;23500000,NA(),IF(C1445=2026,IF(J1445&lt;=4890000,1040000,IF(J1445&lt;=6550000,670000,620000)),IF(J1445&lt;=1320000,950000,IF(J1445&lt;=3360000,880000,IF(J1445&lt;=4890000,680000,IF(J1445&lt;=6550000,630000,580000))))))</f>
        <v/>
      </c>
      <c r="L1445" s="16">
        <f>IF(D1445=1,IF(J1445&lt;=9000000,380000,IF(J1445&lt;=9500000,260000,IF(J1445&lt;=10000000,130000,0))),0)</f>
        <v/>
      </c>
      <c r="M1445" s="16">
        <f>IF(D1445=1,IF(J1445&lt;=9000000,330000,IF(J1445&lt;=9500000,220000,IF(J1445&lt;=10000000,110000,0))),0)</f>
        <v/>
      </c>
      <c r="N1445" s="16">
        <f>IF(D1445=1,IF(J1445&lt;=9000000,50000,IF(J1445&lt;=9500000,40000,IF(J1445&lt;=10000000,20000,0))),0)</f>
        <v/>
      </c>
      <c r="O1445" s="16">
        <f>MAX(0,ROUNDDOWN(J1445-G1445-K1445-L1445-E1445*380000-F1445*630000-H1445,-3))</f>
        <v/>
      </c>
      <c r="P1445" s="16">
        <f>MAX(0,ROUNDDOWN(J1445-G1445-430000-M1445-E1445*330000-F1445*450000-I1445,-3))</f>
        <v/>
      </c>
      <c r="Q1445" s="16">
        <f>50000+N1445+E1445*50000+F1445*180000</f>
        <v/>
      </c>
      <c r="R1445" s="16">
        <f>IF(P1445&lt;=2000000,MIN(Q1445,P1445),MAX(Q1445-(P1445-2000000),50000))*0.05</f>
        <v/>
      </c>
      <c r="S1445" s="16">
        <f>MAX(0,P1445*0.1-R1445)</f>
        <v/>
      </c>
      <c r="T1445" s="16">
        <f>Q1445+MAX(0,K1445-480000)</f>
        <v/>
      </c>
      <c r="U1445" s="16">
        <f>P1445-T1445</f>
        <v/>
      </c>
      <c r="V1445" s="17">
        <f>IF(U1445&lt;0,0,LOOKUP(U1445,{0,1950001,3300001,6950001,9000001,18000001,40000001},{0.05,0.1,0.2,0.23,0.33,0.4,0.45}))</f>
        <v/>
      </c>
      <c r="W1445" s="18">
        <f>IF(U1445&lt;0,0.9,0.9-V1445*1.021)</f>
        <v/>
      </c>
      <c r="X1445" s="16">
        <f>ROUNDDOWN(S1445*0.2/W1445+2000,0)</f>
        <v/>
      </c>
      <c r="Y1445" s="17">
        <f>IF(O1445&lt;=0,0,LOOKUP(O1445,{0,1950001,3300001,6950001,9000001,18000001,40000001},{0.05,0.1,0.2,0.23,0.33,0.4,0.45}))</f>
        <v/>
      </c>
    </row>
    <row r="1446">
      <c r="A1446" t="inlineStr">
        <is>
          <t>1万円刻み</t>
        </is>
      </c>
      <c r="B1446" s="16">
        <f>'3_1万円刻み'!$A$241</f>
        <v/>
      </c>
      <c r="C1446" t="n">
        <v>2026</v>
      </c>
      <c r="D1446" t="n">
        <v>0</v>
      </c>
      <c r="E1446" t="n">
        <v>0</v>
      </c>
      <c r="F1446" t="n">
        <v>0</v>
      </c>
      <c r="G1446" s="16">
        <f>ROUND(MIN(B1446/12,650000)*12*0.0915+MIN(B1446/12,1390000)*12*(0.0504+0)+B1446*0.005,0)</f>
        <v/>
      </c>
      <c r="H1446" t="n">
        <v>0</v>
      </c>
      <c r="I1446" t="n">
        <v>0</v>
      </c>
      <c r="J1446" s="16">
        <f>IF(C1446=2026,IF(B1446&lt;741000,0,IF(B1446&lt;2191000,B1446-740000,IF(B1446&lt;2193000,1451000,IF(B1446&lt;2196000,1453000,IF(B1446&lt;2200000,1456000,IF(B1446&lt;3600000,ROUNDDOWN(B1446/4,-3)*2.8-80000,IF(B1446&lt;6600000,ROUNDDOWN(B1446/4,-3)*3.2-440000,IF(B1446&lt;8500000,ROUNDDOWN(B1446*0.9,0)-1100000,B1446-1950000)))))))),IF(B1446&lt;651000,0,IF(B1446&lt;1900000,B1446-650000,IF(B1446&lt;3600000,ROUNDDOWN(B1446/4,-3)*2.8-80000,IF(B1446&lt;6600000,ROUNDDOWN(B1446/4,-3)*3.2-440000,IF(B1446&lt;8500000,ROUNDDOWN(B1446*0.9,0)-1100000,B1446-1950000))))))</f>
        <v/>
      </c>
      <c r="K1446" s="16">
        <f>IF(J1446&gt;23500000,NA(),IF(C1446=2026,IF(J1446&lt;=4890000,1040000,IF(J1446&lt;=6550000,670000,620000)),IF(J1446&lt;=1320000,950000,IF(J1446&lt;=3360000,880000,IF(J1446&lt;=4890000,680000,IF(J1446&lt;=6550000,630000,580000))))))</f>
        <v/>
      </c>
      <c r="L1446" s="16">
        <f>IF(D1446=1,IF(J1446&lt;=9000000,380000,IF(J1446&lt;=9500000,260000,IF(J1446&lt;=10000000,130000,0))),0)</f>
        <v/>
      </c>
      <c r="M1446" s="16">
        <f>IF(D1446=1,IF(J1446&lt;=9000000,330000,IF(J1446&lt;=9500000,220000,IF(J1446&lt;=10000000,110000,0))),0)</f>
        <v/>
      </c>
      <c r="N1446" s="16">
        <f>IF(D1446=1,IF(J1446&lt;=9000000,50000,IF(J1446&lt;=9500000,40000,IF(J1446&lt;=10000000,20000,0))),0)</f>
        <v/>
      </c>
      <c r="O1446" s="16">
        <f>MAX(0,ROUNDDOWN(J1446-G1446-K1446-L1446-E1446*380000-F1446*630000-H1446,-3))</f>
        <v/>
      </c>
      <c r="P1446" s="16">
        <f>MAX(0,ROUNDDOWN(J1446-G1446-430000-M1446-E1446*330000-F1446*450000-I1446,-3))</f>
        <v/>
      </c>
      <c r="Q1446" s="16">
        <f>50000+N1446+E1446*50000+F1446*180000</f>
        <v/>
      </c>
      <c r="R1446" s="16">
        <f>IF(P1446&lt;=2000000,MIN(Q1446,P1446),MAX(Q1446-(P1446-2000000),50000))*0.05</f>
        <v/>
      </c>
      <c r="S1446" s="16">
        <f>MAX(0,P1446*0.1-R1446)</f>
        <v/>
      </c>
      <c r="T1446" s="16">
        <f>Q1446+MAX(0,K1446-480000)</f>
        <v/>
      </c>
      <c r="U1446" s="16">
        <f>P1446-T1446</f>
        <v/>
      </c>
      <c r="V1446" s="17">
        <f>IF(U1446&lt;0,0,LOOKUP(U1446,{0,1950001,3300001,6950001,9000001,18000001,40000001},{0.05,0.1,0.2,0.23,0.33,0.4,0.45}))</f>
        <v/>
      </c>
      <c r="W1446" s="18">
        <f>IF(U1446&lt;0,0.9,0.9-V1446*1.021)</f>
        <v/>
      </c>
      <c r="X1446" s="16">
        <f>ROUNDDOWN(S1446*0.2/W1446+2000,0)</f>
        <v/>
      </c>
      <c r="Y1446" s="17">
        <f>IF(O1446&lt;=0,0,LOOKUP(O1446,{0,1950001,3300001,6950001,9000001,18000001,40000001},{0.05,0.1,0.2,0.23,0.33,0.4,0.45}))</f>
        <v/>
      </c>
    </row>
    <row r="1447">
      <c r="A1447" t="inlineStr">
        <is>
          <t>1万円刻み</t>
        </is>
      </c>
      <c r="B1447" s="16">
        <f>'3_1万円刻み'!$A$241</f>
        <v/>
      </c>
      <c r="C1447" t="n">
        <v>2025</v>
      </c>
      <c r="D1447" t="n">
        <v>1</v>
      </c>
      <c r="E1447" t="n">
        <v>0</v>
      </c>
      <c r="F1447" t="n">
        <v>0</v>
      </c>
      <c r="G1447" s="16">
        <f>ROUND(MIN(B1447/12,650000)*12*0.0915+MIN(B1447/12,1390000)*12*(0.0504+0)+B1447*0.005,0)</f>
        <v/>
      </c>
      <c r="H1447" t="n">
        <v>0</v>
      </c>
      <c r="I1447" t="n">
        <v>0</v>
      </c>
      <c r="J1447" s="16">
        <f>IF(C1447=2026,IF(B1447&lt;741000,0,IF(B1447&lt;2191000,B1447-740000,IF(B1447&lt;2193000,1451000,IF(B1447&lt;2196000,1453000,IF(B1447&lt;2200000,1456000,IF(B1447&lt;3600000,ROUNDDOWN(B1447/4,-3)*2.8-80000,IF(B1447&lt;6600000,ROUNDDOWN(B1447/4,-3)*3.2-440000,IF(B1447&lt;8500000,ROUNDDOWN(B1447*0.9,0)-1100000,B1447-1950000)))))))),IF(B1447&lt;651000,0,IF(B1447&lt;1900000,B1447-650000,IF(B1447&lt;3600000,ROUNDDOWN(B1447/4,-3)*2.8-80000,IF(B1447&lt;6600000,ROUNDDOWN(B1447/4,-3)*3.2-440000,IF(B1447&lt;8500000,ROUNDDOWN(B1447*0.9,0)-1100000,B1447-1950000))))))</f>
        <v/>
      </c>
      <c r="K1447" s="16">
        <f>IF(J1447&gt;23500000,NA(),IF(C1447=2026,IF(J1447&lt;=4890000,1040000,IF(J1447&lt;=6550000,670000,620000)),IF(J1447&lt;=1320000,950000,IF(J1447&lt;=3360000,880000,IF(J1447&lt;=4890000,680000,IF(J1447&lt;=6550000,630000,580000))))))</f>
        <v/>
      </c>
      <c r="L1447" s="16">
        <f>IF(D1447=1,IF(J1447&lt;=9000000,380000,IF(J1447&lt;=9500000,260000,IF(J1447&lt;=10000000,130000,0))),0)</f>
        <v/>
      </c>
      <c r="M1447" s="16">
        <f>IF(D1447=1,IF(J1447&lt;=9000000,330000,IF(J1447&lt;=9500000,220000,IF(J1447&lt;=10000000,110000,0))),0)</f>
        <v/>
      </c>
      <c r="N1447" s="16">
        <f>IF(D1447=1,IF(J1447&lt;=9000000,50000,IF(J1447&lt;=9500000,40000,IF(J1447&lt;=10000000,20000,0))),0)</f>
        <v/>
      </c>
      <c r="O1447" s="16">
        <f>MAX(0,ROUNDDOWN(J1447-G1447-K1447-L1447-E1447*380000-F1447*630000-H1447,-3))</f>
        <v/>
      </c>
      <c r="P1447" s="16">
        <f>MAX(0,ROUNDDOWN(J1447-G1447-430000-M1447-E1447*330000-F1447*450000-I1447,-3))</f>
        <v/>
      </c>
      <c r="Q1447" s="16">
        <f>50000+N1447+E1447*50000+F1447*180000</f>
        <v/>
      </c>
      <c r="R1447" s="16">
        <f>IF(P1447&lt;=2000000,MIN(Q1447,P1447),MAX(Q1447-(P1447-2000000),50000))*0.05</f>
        <v/>
      </c>
      <c r="S1447" s="16">
        <f>MAX(0,P1447*0.1-R1447)</f>
        <v/>
      </c>
      <c r="T1447" s="16">
        <f>Q1447+MAX(0,K1447-480000)</f>
        <v/>
      </c>
      <c r="U1447" s="16">
        <f>P1447-T1447</f>
        <v/>
      </c>
      <c r="V1447" s="17">
        <f>IF(U1447&lt;0,0,LOOKUP(U1447,{0,1950001,3300001,6950001,9000001,18000001,40000001},{0.05,0.1,0.2,0.23,0.33,0.4,0.45}))</f>
        <v/>
      </c>
      <c r="W1447" s="18">
        <f>IF(U1447&lt;0,0.9,0.9-V1447*1.021)</f>
        <v/>
      </c>
      <c r="X1447" s="16">
        <f>ROUNDDOWN(S1447*0.2/W1447+2000,0)</f>
        <v/>
      </c>
      <c r="Y1447" s="17">
        <f>IF(O1447&lt;=0,0,LOOKUP(O1447,{0,1950001,3300001,6950001,9000001,18000001,40000001},{0.05,0.1,0.2,0.23,0.33,0.4,0.45}))</f>
        <v/>
      </c>
    </row>
    <row r="1448">
      <c r="A1448" t="inlineStr">
        <is>
          <t>1万円刻み</t>
        </is>
      </c>
      <c r="B1448" s="16">
        <f>'3_1万円刻み'!$A$241</f>
        <v/>
      </c>
      <c r="C1448" t="n">
        <v>2026</v>
      </c>
      <c r="D1448" t="n">
        <v>1</v>
      </c>
      <c r="E1448" t="n">
        <v>0</v>
      </c>
      <c r="F1448" t="n">
        <v>0</v>
      </c>
      <c r="G1448" s="16">
        <f>ROUND(MIN(B1448/12,650000)*12*0.0915+MIN(B1448/12,1390000)*12*(0.0504+0)+B1448*0.005,0)</f>
        <v/>
      </c>
      <c r="H1448" t="n">
        <v>0</v>
      </c>
      <c r="I1448" t="n">
        <v>0</v>
      </c>
      <c r="J1448" s="16">
        <f>IF(C1448=2026,IF(B1448&lt;741000,0,IF(B1448&lt;2191000,B1448-740000,IF(B1448&lt;2193000,1451000,IF(B1448&lt;2196000,1453000,IF(B1448&lt;2200000,1456000,IF(B1448&lt;3600000,ROUNDDOWN(B1448/4,-3)*2.8-80000,IF(B1448&lt;6600000,ROUNDDOWN(B1448/4,-3)*3.2-440000,IF(B1448&lt;8500000,ROUNDDOWN(B1448*0.9,0)-1100000,B1448-1950000)))))))),IF(B1448&lt;651000,0,IF(B1448&lt;1900000,B1448-650000,IF(B1448&lt;3600000,ROUNDDOWN(B1448/4,-3)*2.8-80000,IF(B1448&lt;6600000,ROUNDDOWN(B1448/4,-3)*3.2-440000,IF(B1448&lt;8500000,ROUNDDOWN(B1448*0.9,0)-1100000,B1448-1950000))))))</f>
        <v/>
      </c>
      <c r="K1448" s="16">
        <f>IF(J1448&gt;23500000,NA(),IF(C1448=2026,IF(J1448&lt;=4890000,1040000,IF(J1448&lt;=6550000,670000,620000)),IF(J1448&lt;=1320000,950000,IF(J1448&lt;=3360000,880000,IF(J1448&lt;=4890000,680000,IF(J1448&lt;=6550000,630000,580000))))))</f>
        <v/>
      </c>
      <c r="L1448" s="16">
        <f>IF(D1448=1,IF(J1448&lt;=9000000,380000,IF(J1448&lt;=9500000,260000,IF(J1448&lt;=10000000,130000,0))),0)</f>
        <v/>
      </c>
      <c r="M1448" s="16">
        <f>IF(D1448=1,IF(J1448&lt;=9000000,330000,IF(J1448&lt;=9500000,220000,IF(J1448&lt;=10000000,110000,0))),0)</f>
        <v/>
      </c>
      <c r="N1448" s="16">
        <f>IF(D1448=1,IF(J1448&lt;=9000000,50000,IF(J1448&lt;=9500000,40000,IF(J1448&lt;=10000000,20000,0))),0)</f>
        <v/>
      </c>
      <c r="O1448" s="16">
        <f>MAX(0,ROUNDDOWN(J1448-G1448-K1448-L1448-E1448*380000-F1448*630000-H1448,-3))</f>
        <v/>
      </c>
      <c r="P1448" s="16">
        <f>MAX(0,ROUNDDOWN(J1448-G1448-430000-M1448-E1448*330000-F1448*450000-I1448,-3))</f>
        <v/>
      </c>
      <c r="Q1448" s="16">
        <f>50000+N1448+E1448*50000+F1448*180000</f>
        <v/>
      </c>
      <c r="R1448" s="16">
        <f>IF(P1448&lt;=2000000,MIN(Q1448,P1448),MAX(Q1448-(P1448-2000000),50000))*0.05</f>
        <v/>
      </c>
      <c r="S1448" s="16">
        <f>MAX(0,P1448*0.1-R1448)</f>
        <v/>
      </c>
      <c r="T1448" s="16">
        <f>Q1448+MAX(0,K1448-480000)</f>
        <v/>
      </c>
      <c r="U1448" s="16">
        <f>P1448-T1448</f>
        <v/>
      </c>
      <c r="V1448" s="17">
        <f>IF(U1448&lt;0,0,LOOKUP(U1448,{0,1950001,3300001,6950001,9000001,18000001,40000001},{0.05,0.1,0.2,0.23,0.33,0.4,0.45}))</f>
        <v/>
      </c>
      <c r="W1448" s="18">
        <f>IF(U1448&lt;0,0.9,0.9-V1448*1.021)</f>
        <v/>
      </c>
      <c r="X1448" s="16">
        <f>ROUNDDOWN(S1448*0.2/W1448+2000,0)</f>
        <v/>
      </c>
      <c r="Y1448" s="17">
        <f>IF(O1448&lt;=0,0,LOOKUP(O1448,{0,1950001,3300001,6950001,9000001,18000001,40000001},{0.05,0.1,0.2,0.23,0.33,0.4,0.45}))</f>
        <v/>
      </c>
    </row>
    <row r="1449">
      <c r="A1449" t="inlineStr">
        <is>
          <t>1万円刻み</t>
        </is>
      </c>
      <c r="B1449" s="16">
        <f>'3_1万円刻み'!$A$242</f>
        <v/>
      </c>
      <c r="C1449" t="n">
        <v>2025</v>
      </c>
      <c r="D1449" t="n">
        <v>0</v>
      </c>
      <c r="E1449" t="n">
        <v>0</v>
      </c>
      <c r="F1449" t="n">
        <v>0</v>
      </c>
      <c r="G1449" s="16">
        <f>ROUND(MIN(B1449/12,650000)*12*0.0915+MIN(B1449/12,1390000)*12*(0.0504+0)+B1449*0.005,0)</f>
        <v/>
      </c>
      <c r="H1449" t="n">
        <v>0</v>
      </c>
      <c r="I1449" t="n">
        <v>0</v>
      </c>
      <c r="J1449" s="16">
        <f>IF(C1449=2026,IF(B1449&lt;741000,0,IF(B1449&lt;2191000,B1449-740000,IF(B1449&lt;2193000,1451000,IF(B1449&lt;2196000,1453000,IF(B1449&lt;2200000,1456000,IF(B1449&lt;3600000,ROUNDDOWN(B1449/4,-3)*2.8-80000,IF(B1449&lt;6600000,ROUNDDOWN(B1449/4,-3)*3.2-440000,IF(B1449&lt;8500000,ROUNDDOWN(B1449*0.9,0)-1100000,B1449-1950000)))))))),IF(B1449&lt;651000,0,IF(B1449&lt;1900000,B1449-650000,IF(B1449&lt;3600000,ROUNDDOWN(B1449/4,-3)*2.8-80000,IF(B1449&lt;6600000,ROUNDDOWN(B1449/4,-3)*3.2-440000,IF(B1449&lt;8500000,ROUNDDOWN(B1449*0.9,0)-1100000,B1449-1950000))))))</f>
        <v/>
      </c>
      <c r="K1449" s="16">
        <f>IF(J1449&gt;23500000,NA(),IF(C1449=2026,IF(J1449&lt;=4890000,1040000,IF(J1449&lt;=6550000,670000,620000)),IF(J1449&lt;=1320000,950000,IF(J1449&lt;=3360000,880000,IF(J1449&lt;=4890000,680000,IF(J1449&lt;=6550000,630000,580000))))))</f>
        <v/>
      </c>
      <c r="L1449" s="16">
        <f>IF(D1449=1,IF(J1449&lt;=9000000,380000,IF(J1449&lt;=9500000,260000,IF(J1449&lt;=10000000,130000,0))),0)</f>
        <v/>
      </c>
      <c r="M1449" s="16">
        <f>IF(D1449=1,IF(J1449&lt;=9000000,330000,IF(J1449&lt;=9500000,220000,IF(J1449&lt;=10000000,110000,0))),0)</f>
        <v/>
      </c>
      <c r="N1449" s="16">
        <f>IF(D1449=1,IF(J1449&lt;=9000000,50000,IF(J1449&lt;=9500000,40000,IF(J1449&lt;=10000000,20000,0))),0)</f>
        <v/>
      </c>
      <c r="O1449" s="16">
        <f>MAX(0,ROUNDDOWN(J1449-G1449-K1449-L1449-E1449*380000-F1449*630000-H1449,-3))</f>
        <v/>
      </c>
      <c r="P1449" s="16">
        <f>MAX(0,ROUNDDOWN(J1449-G1449-430000-M1449-E1449*330000-F1449*450000-I1449,-3))</f>
        <v/>
      </c>
      <c r="Q1449" s="16">
        <f>50000+N1449+E1449*50000+F1449*180000</f>
        <v/>
      </c>
      <c r="R1449" s="16">
        <f>IF(P1449&lt;=2000000,MIN(Q1449,P1449),MAX(Q1449-(P1449-2000000),50000))*0.05</f>
        <v/>
      </c>
      <c r="S1449" s="16">
        <f>MAX(0,P1449*0.1-R1449)</f>
        <v/>
      </c>
      <c r="T1449" s="16">
        <f>Q1449+MAX(0,K1449-480000)</f>
        <v/>
      </c>
      <c r="U1449" s="16">
        <f>P1449-T1449</f>
        <v/>
      </c>
      <c r="V1449" s="17">
        <f>IF(U1449&lt;0,0,LOOKUP(U1449,{0,1950001,3300001,6950001,9000001,18000001,40000001},{0.05,0.1,0.2,0.23,0.33,0.4,0.45}))</f>
        <v/>
      </c>
      <c r="W1449" s="18">
        <f>IF(U1449&lt;0,0.9,0.9-V1449*1.021)</f>
        <v/>
      </c>
      <c r="X1449" s="16">
        <f>ROUNDDOWN(S1449*0.2/W1449+2000,0)</f>
        <v/>
      </c>
      <c r="Y1449" s="17">
        <f>IF(O1449&lt;=0,0,LOOKUP(O1449,{0,1950001,3300001,6950001,9000001,18000001,40000001},{0.05,0.1,0.2,0.23,0.33,0.4,0.45}))</f>
        <v/>
      </c>
    </row>
    <row r="1450">
      <c r="A1450" t="inlineStr">
        <is>
          <t>1万円刻み</t>
        </is>
      </c>
      <c r="B1450" s="16">
        <f>'3_1万円刻み'!$A$242</f>
        <v/>
      </c>
      <c r="C1450" t="n">
        <v>2026</v>
      </c>
      <c r="D1450" t="n">
        <v>0</v>
      </c>
      <c r="E1450" t="n">
        <v>0</v>
      </c>
      <c r="F1450" t="n">
        <v>0</v>
      </c>
      <c r="G1450" s="16">
        <f>ROUND(MIN(B1450/12,650000)*12*0.0915+MIN(B1450/12,1390000)*12*(0.0504+0)+B1450*0.005,0)</f>
        <v/>
      </c>
      <c r="H1450" t="n">
        <v>0</v>
      </c>
      <c r="I1450" t="n">
        <v>0</v>
      </c>
      <c r="J1450" s="16">
        <f>IF(C1450=2026,IF(B1450&lt;741000,0,IF(B1450&lt;2191000,B1450-740000,IF(B1450&lt;2193000,1451000,IF(B1450&lt;2196000,1453000,IF(B1450&lt;2200000,1456000,IF(B1450&lt;3600000,ROUNDDOWN(B1450/4,-3)*2.8-80000,IF(B1450&lt;6600000,ROUNDDOWN(B1450/4,-3)*3.2-440000,IF(B1450&lt;8500000,ROUNDDOWN(B1450*0.9,0)-1100000,B1450-1950000)))))))),IF(B1450&lt;651000,0,IF(B1450&lt;1900000,B1450-650000,IF(B1450&lt;3600000,ROUNDDOWN(B1450/4,-3)*2.8-80000,IF(B1450&lt;6600000,ROUNDDOWN(B1450/4,-3)*3.2-440000,IF(B1450&lt;8500000,ROUNDDOWN(B1450*0.9,0)-1100000,B1450-1950000))))))</f>
        <v/>
      </c>
      <c r="K1450" s="16">
        <f>IF(J1450&gt;23500000,NA(),IF(C1450=2026,IF(J1450&lt;=4890000,1040000,IF(J1450&lt;=6550000,670000,620000)),IF(J1450&lt;=1320000,950000,IF(J1450&lt;=3360000,880000,IF(J1450&lt;=4890000,680000,IF(J1450&lt;=6550000,630000,580000))))))</f>
        <v/>
      </c>
      <c r="L1450" s="16">
        <f>IF(D1450=1,IF(J1450&lt;=9000000,380000,IF(J1450&lt;=9500000,260000,IF(J1450&lt;=10000000,130000,0))),0)</f>
        <v/>
      </c>
      <c r="M1450" s="16">
        <f>IF(D1450=1,IF(J1450&lt;=9000000,330000,IF(J1450&lt;=9500000,220000,IF(J1450&lt;=10000000,110000,0))),0)</f>
        <v/>
      </c>
      <c r="N1450" s="16">
        <f>IF(D1450=1,IF(J1450&lt;=9000000,50000,IF(J1450&lt;=9500000,40000,IF(J1450&lt;=10000000,20000,0))),0)</f>
        <v/>
      </c>
      <c r="O1450" s="16">
        <f>MAX(0,ROUNDDOWN(J1450-G1450-K1450-L1450-E1450*380000-F1450*630000-H1450,-3))</f>
        <v/>
      </c>
      <c r="P1450" s="16">
        <f>MAX(0,ROUNDDOWN(J1450-G1450-430000-M1450-E1450*330000-F1450*450000-I1450,-3))</f>
        <v/>
      </c>
      <c r="Q1450" s="16">
        <f>50000+N1450+E1450*50000+F1450*180000</f>
        <v/>
      </c>
      <c r="R1450" s="16">
        <f>IF(P1450&lt;=2000000,MIN(Q1450,P1450),MAX(Q1450-(P1450-2000000),50000))*0.05</f>
        <v/>
      </c>
      <c r="S1450" s="16">
        <f>MAX(0,P1450*0.1-R1450)</f>
        <v/>
      </c>
      <c r="T1450" s="16">
        <f>Q1450+MAX(0,K1450-480000)</f>
        <v/>
      </c>
      <c r="U1450" s="16">
        <f>P1450-T1450</f>
        <v/>
      </c>
      <c r="V1450" s="17">
        <f>IF(U1450&lt;0,0,LOOKUP(U1450,{0,1950001,3300001,6950001,9000001,18000001,40000001},{0.05,0.1,0.2,0.23,0.33,0.4,0.45}))</f>
        <v/>
      </c>
      <c r="W1450" s="18">
        <f>IF(U1450&lt;0,0.9,0.9-V1450*1.021)</f>
        <v/>
      </c>
      <c r="X1450" s="16">
        <f>ROUNDDOWN(S1450*0.2/W1450+2000,0)</f>
        <v/>
      </c>
      <c r="Y1450" s="17">
        <f>IF(O1450&lt;=0,0,LOOKUP(O1450,{0,1950001,3300001,6950001,9000001,18000001,40000001},{0.05,0.1,0.2,0.23,0.33,0.4,0.45}))</f>
        <v/>
      </c>
    </row>
    <row r="1451">
      <c r="A1451" t="inlineStr">
        <is>
          <t>1万円刻み</t>
        </is>
      </c>
      <c r="B1451" s="16">
        <f>'3_1万円刻み'!$A$242</f>
        <v/>
      </c>
      <c r="C1451" t="n">
        <v>2025</v>
      </c>
      <c r="D1451" t="n">
        <v>1</v>
      </c>
      <c r="E1451" t="n">
        <v>0</v>
      </c>
      <c r="F1451" t="n">
        <v>0</v>
      </c>
      <c r="G1451" s="16">
        <f>ROUND(MIN(B1451/12,650000)*12*0.0915+MIN(B1451/12,1390000)*12*(0.0504+0)+B1451*0.005,0)</f>
        <v/>
      </c>
      <c r="H1451" t="n">
        <v>0</v>
      </c>
      <c r="I1451" t="n">
        <v>0</v>
      </c>
      <c r="J1451" s="16">
        <f>IF(C1451=2026,IF(B1451&lt;741000,0,IF(B1451&lt;2191000,B1451-740000,IF(B1451&lt;2193000,1451000,IF(B1451&lt;2196000,1453000,IF(B1451&lt;2200000,1456000,IF(B1451&lt;3600000,ROUNDDOWN(B1451/4,-3)*2.8-80000,IF(B1451&lt;6600000,ROUNDDOWN(B1451/4,-3)*3.2-440000,IF(B1451&lt;8500000,ROUNDDOWN(B1451*0.9,0)-1100000,B1451-1950000)))))))),IF(B1451&lt;651000,0,IF(B1451&lt;1900000,B1451-650000,IF(B1451&lt;3600000,ROUNDDOWN(B1451/4,-3)*2.8-80000,IF(B1451&lt;6600000,ROUNDDOWN(B1451/4,-3)*3.2-440000,IF(B1451&lt;8500000,ROUNDDOWN(B1451*0.9,0)-1100000,B1451-1950000))))))</f>
        <v/>
      </c>
      <c r="K1451" s="16">
        <f>IF(J1451&gt;23500000,NA(),IF(C1451=2026,IF(J1451&lt;=4890000,1040000,IF(J1451&lt;=6550000,670000,620000)),IF(J1451&lt;=1320000,950000,IF(J1451&lt;=3360000,880000,IF(J1451&lt;=4890000,680000,IF(J1451&lt;=6550000,630000,580000))))))</f>
        <v/>
      </c>
      <c r="L1451" s="16">
        <f>IF(D1451=1,IF(J1451&lt;=9000000,380000,IF(J1451&lt;=9500000,260000,IF(J1451&lt;=10000000,130000,0))),0)</f>
        <v/>
      </c>
      <c r="M1451" s="16">
        <f>IF(D1451=1,IF(J1451&lt;=9000000,330000,IF(J1451&lt;=9500000,220000,IF(J1451&lt;=10000000,110000,0))),0)</f>
        <v/>
      </c>
      <c r="N1451" s="16">
        <f>IF(D1451=1,IF(J1451&lt;=9000000,50000,IF(J1451&lt;=9500000,40000,IF(J1451&lt;=10000000,20000,0))),0)</f>
        <v/>
      </c>
      <c r="O1451" s="16">
        <f>MAX(0,ROUNDDOWN(J1451-G1451-K1451-L1451-E1451*380000-F1451*630000-H1451,-3))</f>
        <v/>
      </c>
      <c r="P1451" s="16">
        <f>MAX(0,ROUNDDOWN(J1451-G1451-430000-M1451-E1451*330000-F1451*450000-I1451,-3))</f>
        <v/>
      </c>
      <c r="Q1451" s="16">
        <f>50000+N1451+E1451*50000+F1451*180000</f>
        <v/>
      </c>
      <c r="R1451" s="16">
        <f>IF(P1451&lt;=2000000,MIN(Q1451,P1451),MAX(Q1451-(P1451-2000000),50000))*0.05</f>
        <v/>
      </c>
      <c r="S1451" s="16">
        <f>MAX(0,P1451*0.1-R1451)</f>
        <v/>
      </c>
      <c r="T1451" s="16">
        <f>Q1451+MAX(0,K1451-480000)</f>
        <v/>
      </c>
      <c r="U1451" s="16">
        <f>P1451-T1451</f>
        <v/>
      </c>
      <c r="V1451" s="17">
        <f>IF(U1451&lt;0,0,LOOKUP(U1451,{0,1950001,3300001,6950001,9000001,18000001,40000001},{0.05,0.1,0.2,0.23,0.33,0.4,0.45}))</f>
        <v/>
      </c>
      <c r="W1451" s="18">
        <f>IF(U1451&lt;0,0.9,0.9-V1451*1.021)</f>
        <v/>
      </c>
      <c r="X1451" s="16">
        <f>ROUNDDOWN(S1451*0.2/W1451+2000,0)</f>
        <v/>
      </c>
      <c r="Y1451" s="17">
        <f>IF(O1451&lt;=0,0,LOOKUP(O1451,{0,1950001,3300001,6950001,9000001,18000001,40000001},{0.05,0.1,0.2,0.23,0.33,0.4,0.45}))</f>
        <v/>
      </c>
    </row>
    <row r="1452">
      <c r="A1452" t="inlineStr">
        <is>
          <t>1万円刻み</t>
        </is>
      </c>
      <c r="B1452" s="16">
        <f>'3_1万円刻み'!$A$242</f>
        <v/>
      </c>
      <c r="C1452" t="n">
        <v>2026</v>
      </c>
      <c r="D1452" t="n">
        <v>1</v>
      </c>
      <c r="E1452" t="n">
        <v>0</v>
      </c>
      <c r="F1452" t="n">
        <v>0</v>
      </c>
      <c r="G1452" s="16">
        <f>ROUND(MIN(B1452/12,650000)*12*0.0915+MIN(B1452/12,1390000)*12*(0.0504+0)+B1452*0.005,0)</f>
        <v/>
      </c>
      <c r="H1452" t="n">
        <v>0</v>
      </c>
      <c r="I1452" t="n">
        <v>0</v>
      </c>
      <c r="J1452" s="16">
        <f>IF(C1452=2026,IF(B1452&lt;741000,0,IF(B1452&lt;2191000,B1452-740000,IF(B1452&lt;2193000,1451000,IF(B1452&lt;2196000,1453000,IF(B1452&lt;2200000,1456000,IF(B1452&lt;3600000,ROUNDDOWN(B1452/4,-3)*2.8-80000,IF(B1452&lt;6600000,ROUNDDOWN(B1452/4,-3)*3.2-440000,IF(B1452&lt;8500000,ROUNDDOWN(B1452*0.9,0)-1100000,B1452-1950000)))))))),IF(B1452&lt;651000,0,IF(B1452&lt;1900000,B1452-650000,IF(B1452&lt;3600000,ROUNDDOWN(B1452/4,-3)*2.8-80000,IF(B1452&lt;6600000,ROUNDDOWN(B1452/4,-3)*3.2-440000,IF(B1452&lt;8500000,ROUNDDOWN(B1452*0.9,0)-1100000,B1452-1950000))))))</f>
        <v/>
      </c>
      <c r="K1452" s="16">
        <f>IF(J1452&gt;23500000,NA(),IF(C1452=2026,IF(J1452&lt;=4890000,1040000,IF(J1452&lt;=6550000,670000,620000)),IF(J1452&lt;=1320000,950000,IF(J1452&lt;=3360000,880000,IF(J1452&lt;=4890000,680000,IF(J1452&lt;=6550000,630000,580000))))))</f>
        <v/>
      </c>
      <c r="L1452" s="16">
        <f>IF(D1452=1,IF(J1452&lt;=9000000,380000,IF(J1452&lt;=9500000,260000,IF(J1452&lt;=10000000,130000,0))),0)</f>
        <v/>
      </c>
      <c r="M1452" s="16">
        <f>IF(D1452=1,IF(J1452&lt;=9000000,330000,IF(J1452&lt;=9500000,220000,IF(J1452&lt;=10000000,110000,0))),0)</f>
        <v/>
      </c>
      <c r="N1452" s="16">
        <f>IF(D1452=1,IF(J1452&lt;=9000000,50000,IF(J1452&lt;=9500000,40000,IF(J1452&lt;=10000000,20000,0))),0)</f>
        <v/>
      </c>
      <c r="O1452" s="16">
        <f>MAX(0,ROUNDDOWN(J1452-G1452-K1452-L1452-E1452*380000-F1452*630000-H1452,-3))</f>
        <v/>
      </c>
      <c r="P1452" s="16">
        <f>MAX(0,ROUNDDOWN(J1452-G1452-430000-M1452-E1452*330000-F1452*450000-I1452,-3))</f>
        <v/>
      </c>
      <c r="Q1452" s="16">
        <f>50000+N1452+E1452*50000+F1452*180000</f>
        <v/>
      </c>
      <c r="R1452" s="16">
        <f>IF(P1452&lt;=2000000,MIN(Q1452,P1452),MAX(Q1452-(P1452-2000000),50000))*0.05</f>
        <v/>
      </c>
      <c r="S1452" s="16">
        <f>MAX(0,P1452*0.1-R1452)</f>
        <v/>
      </c>
      <c r="T1452" s="16">
        <f>Q1452+MAX(0,K1452-480000)</f>
        <v/>
      </c>
      <c r="U1452" s="16">
        <f>P1452-T1452</f>
        <v/>
      </c>
      <c r="V1452" s="17">
        <f>IF(U1452&lt;0,0,LOOKUP(U1452,{0,1950001,3300001,6950001,9000001,18000001,40000001},{0.05,0.1,0.2,0.23,0.33,0.4,0.45}))</f>
        <v/>
      </c>
      <c r="W1452" s="18">
        <f>IF(U1452&lt;0,0.9,0.9-V1452*1.021)</f>
        <v/>
      </c>
      <c r="X1452" s="16">
        <f>ROUNDDOWN(S1452*0.2/W1452+2000,0)</f>
        <v/>
      </c>
      <c r="Y1452" s="17">
        <f>IF(O1452&lt;=0,0,LOOKUP(O1452,{0,1950001,3300001,6950001,9000001,18000001,40000001},{0.05,0.1,0.2,0.23,0.33,0.4,0.45}))</f>
        <v/>
      </c>
    </row>
    <row r="1453">
      <c r="A1453" t="inlineStr">
        <is>
          <t>1万円刻み</t>
        </is>
      </c>
      <c r="B1453" s="16">
        <f>'3_1万円刻み'!$A$243</f>
        <v/>
      </c>
      <c r="C1453" t="n">
        <v>2025</v>
      </c>
      <c r="D1453" t="n">
        <v>0</v>
      </c>
      <c r="E1453" t="n">
        <v>0</v>
      </c>
      <c r="F1453" t="n">
        <v>0</v>
      </c>
      <c r="G1453" s="16">
        <f>ROUND(MIN(B1453/12,650000)*12*0.0915+MIN(B1453/12,1390000)*12*(0.0504+0)+B1453*0.005,0)</f>
        <v/>
      </c>
      <c r="H1453" t="n">
        <v>0</v>
      </c>
      <c r="I1453" t="n">
        <v>0</v>
      </c>
      <c r="J1453" s="16">
        <f>IF(C1453=2026,IF(B1453&lt;741000,0,IF(B1453&lt;2191000,B1453-740000,IF(B1453&lt;2193000,1451000,IF(B1453&lt;2196000,1453000,IF(B1453&lt;2200000,1456000,IF(B1453&lt;3600000,ROUNDDOWN(B1453/4,-3)*2.8-80000,IF(B1453&lt;6600000,ROUNDDOWN(B1453/4,-3)*3.2-440000,IF(B1453&lt;8500000,ROUNDDOWN(B1453*0.9,0)-1100000,B1453-1950000)))))))),IF(B1453&lt;651000,0,IF(B1453&lt;1900000,B1453-650000,IF(B1453&lt;3600000,ROUNDDOWN(B1453/4,-3)*2.8-80000,IF(B1453&lt;6600000,ROUNDDOWN(B1453/4,-3)*3.2-440000,IF(B1453&lt;8500000,ROUNDDOWN(B1453*0.9,0)-1100000,B1453-1950000))))))</f>
        <v/>
      </c>
      <c r="K1453" s="16">
        <f>IF(J1453&gt;23500000,NA(),IF(C1453=2026,IF(J1453&lt;=4890000,1040000,IF(J1453&lt;=6550000,670000,620000)),IF(J1453&lt;=1320000,950000,IF(J1453&lt;=3360000,880000,IF(J1453&lt;=4890000,680000,IF(J1453&lt;=6550000,630000,580000))))))</f>
        <v/>
      </c>
      <c r="L1453" s="16">
        <f>IF(D1453=1,IF(J1453&lt;=9000000,380000,IF(J1453&lt;=9500000,260000,IF(J1453&lt;=10000000,130000,0))),0)</f>
        <v/>
      </c>
      <c r="M1453" s="16">
        <f>IF(D1453=1,IF(J1453&lt;=9000000,330000,IF(J1453&lt;=9500000,220000,IF(J1453&lt;=10000000,110000,0))),0)</f>
        <v/>
      </c>
      <c r="N1453" s="16">
        <f>IF(D1453=1,IF(J1453&lt;=9000000,50000,IF(J1453&lt;=9500000,40000,IF(J1453&lt;=10000000,20000,0))),0)</f>
        <v/>
      </c>
      <c r="O1453" s="16">
        <f>MAX(0,ROUNDDOWN(J1453-G1453-K1453-L1453-E1453*380000-F1453*630000-H1453,-3))</f>
        <v/>
      </c>
      <c r="P1453" s="16">
        <f>MAX(0,ROUNDDOWN(J1453-G1453-430000-M1453-E1453*330000-F1453*450000-I1453,-3))</f>
        <v/>
      </c>
      <c r="Q1453" s="16">
        <f>50000+N1453+E1453*50000+F1453*180000</f>
        <v/>
      </c>
      <c r="R1453" s="16">
        <f>IF(P1453&lt;=2000000,MIN(Q1453,P1453),MAX(Q1453-(P1453-2000000),50000))*0.05</f>
        <v/>
      </c>
      <c r="S1453" s="16">
        <f>MAX(0,P1453*0.1-R1453)</f>
        <v/>
      </c>
      <c r="T1453" s="16">
        <f>Q1453+MAX(0,K1453-480000)</f>
        <v/>
      </c>
      <c r="U1453" s="16">
        <f>P1453-T1453</f>
        <v/>
      </c>
      <c r="V1453" s="17">
        <f>IF(U1453&lt;0,0,LOOKUP(U1453,{0,1950001,3300001,6950001,9000001,18000001,40000001},{0.05,0.1,0.2,0.23,0.33,0.4,0.45}))</f>
        <v/>
      </c>
      <c r="W1453" s="18">
        <f>IF(U1453&lt;0,0.9,0.9-V1453*1.021)</f>
        <v/>
      </c>
      <c r="X1453" s="16">
        <f>ROUNDDOWN(S1453*0.2/W1453+2000,0)</f>
        <v/>
      </c>
      <c r="Y1453" s="17">
        <f>IF(O1453&lt;=0,0,LOOKUP(O1453,{0,1950001,3300001,6950001,9000001,18000001,40000001},{0.05,0.1,0.2,0.23,0.33,0.4,0.45}))</f>
        <v/>
      </c>
    </row>
    <row r="1454">
      <c r="A1454" t="inlineStr">
        <is>
          <t>1万円刻み</t>
        </is>
      </c>
      <c r="B1454" s="16">
        <f>'3_1万円刻み'!$A$243</f>
        <v/>
      </c>
      <c r="C1454" t="n">
        <v>2026</v>
      </c>
      <c r="D1454" t="n">
        <v>0</v>
      </c>
      <c r="E1454" t="n">
        <v>0</v>
      </c>
      <c r="F1454" t="n">
        <v>0</v>
      </c>
      <c r="G1454" s="16">
        <f>ROUND(MIN(B1454/12,650000)*12*0.0915+MIN(B1454/12,1390000)*12*(0.0504+0)+B1454*0.005,0)</f>
        <v/>
      </c>
      <c r="H1454" t="n">
        <v>0</v>
      </c>
      <c r="I1454" t="n">
        <v>0</v>
      </c>
      <c r="J1454" s="16">
        <f>IF(C1454=2026,IF(B1454&lt;741000,0,IF(B1454&lt;2191000,B1454-740000,IF(B1454&lt;2193000,1451000,IF(B1454&lt;2196000,1453000,IF(B1454&lt;2200000,1456000,IF(B1454&lt;3600000,ROUNDDOWN(B1454/4,-3)*2.8-80000,IF(B1454&lt;6600000,ROUNDDOWN(B1454/4,-3)*3.2-440000,IF(B1454&lt;8500000,ROUNDDOWN(B1454*0.9,0)-1100000,B1454-1950000)))))))),IF(B1454&lt;651000,0,IF(B1454&lt;1900000,B1454-650000,IF(B1454&lt;3600000,ROUNDDOWN(B1454/4,-3)*2.8-80000,IF(B1454&lt;6600000,ROUNDDOWN(B1454/4,-3)*3.2-440000,IF(B1454&lt;8500000,ROUNDDOWN(B1454*0.9,0)-1100000,B1454-1950000))))))</f>
        <v/>
      </c>
      <c r="K1454" s="16">
        <f>IF(J1454&gt;23500000,NA(),IF(C1454=2026,IF(J1454&lt;=4890000,1040000,IF(J1454&lt;=6550000,670000,620000)),IF(J1454&lt;=1320000,950000,IF(J1454&lt;=3360000,880000,IF(J1454&lt;=4890000,680000,IF(J1454&lt;=6550000,630000,580000))))))</f>
        <v/>
      </c>
      <c r="L1454" s="16">
        <f>IF(D1454=1,IF(J1454&lt;=9000000,380000,IF(J1454&lt;=9500000,260000,IF(J1454&lt;=10000000,130000,0))),0)</f>
        <v/>
      </c>
      <c r="M1454" s="16">
        <f>IF(D1454=1,IF(J1454&lt;=9000000,330000,IF(J1454&lt;=9500000,220000,IF(J1454&lt;=10000000,110000,0))),0)</f>
        <v/>
      </c>
      <c r="N1454" s="16">
        <f>IF(D1454=1,IF(J1454&lt;=9000000,50000,IF(J1454&lt;=9500000,40000,IF(J1454&lt;=10000000,20000,0))),0)</f>
        <v/>
      </c>
      <c r="O1454" s="16">
        <f>MAX(0,ROUNDDOWN(J1454-G1454-K1454-L1454-E1454*380000-F1454*630000-H1454,-3))</f>
        <v/>
      </c>
      <c r="P1454" s="16">
        <f>MAX(0,ROUNDDOWN(J1454-G1454-430000-M1454-E1454*330000-F1454*450000-I1454,-3))</f>
        <v/>
      </c>
      <c r="Q1454" s="16">
        <f>50000+N1454+E1454*50000+F1454*180000</f>
        <v/>
      </c>
      <c r="R1454" s="16">
        <f>IF(P1454&lt;=2000000,MIN(Q1454,P1454),MAX(Q1454-(P1454-2000000),50000))*0.05</f>
        <v/>
      </c>
      <c r="S1454" s="16">
        <f>MAX(0,P1454*0.1-R1454)</f>
        <v/>
      </c>
      <c r="T1454" s="16">
        <f>Q1454+MAX(0,K1454-480000)</f>
        <v/>
      </c>
      <c r="U1454" s="16">
        <f>P1454-T1454</f>
        <v/>
      </c>
      <c r="V1454" s="17">
        <f>IF(U1454&lt;0,0,LOOKUP(U1454,{0,1950001,3300001,6950001,9000001,18000001,40000001},{0.05,0.1,0.2,0.23,0.33,0.4,0.45}))</f>
        <v/>
      </c>
      <c r="W1454" s="18">
        <f>IF(U1454&lt;0,0.9,0.9-V1454*1.021)</f>
        <v/>
      </c>
      <c r="X1454" s="16">
        <f>ROUNDDOWN(S1454*0.2/W1454+2000,0)</f>
        <v/>
      </c>
      <c r="Y1454" s="17">
        <f>IF(O1454&lt;=0,0,LOOKUP(O1454,{0,1950001,3300001,6950001,9000001,18000001,40000001},{0.05,0.1,0.2,0.23,0.33,0.4,0.45}))</f>
        <v/>
      </c>
    </row>
    <row r="1455">
      <c r="A1455" t="inlineStr">
        <is>
          <t>1万円刻み</t>
        </is>
      </c>
      <c r="B1455" s="16">
        <f>'3_1万円刻み'!$A$243</f>
        <v/>
      </c>
      <c r="C1455" t="n">
        <v>2025</v>
      </c>
      <c r="D1455" t="n">
        <v>1</v>
      </c>
      <c r="E1455" t="n">
        <v>0</v>
      </c>
      <c r="F1455" t="n">
        <v>0</v>
      </c>
      <c r="G1455" s="16">
        <f>ROUND(MIN(B1455/12,650000)*12*0.0915+MIN(B1455/12,1390000)*12*(0.0504+0)+B1455*0.005,0)</f>
        <v/>
      </c>
      <c r="H1455" t="n">
        <v>0</v>
      </c>
      <c r="I1455" t="n">
        <v>0</v>
      </c>
      <c r="J1455" s="16">
        <f>IF(C1455=2026,IF(B1455&lt;741000,0,IF(B1455&lt;2191000,B1455-740000,IF(B1455&lt;2193000,1451000,IF(B1455&lt;2196000,1453000,IF(B1455&lt;2200000,1456000,IF(B1455&lt;3600000,ROUNDDOWN(B1455/4,-3)*2.8-80000,IF(B1455&lt;6600000,ROUNDDOWN(B1455/4,-3)*3.2-440000,IF(B1455&lt;8500000,ROUNDDOWN(B1455*0.9,0)-1100000,B1455-1950000)))))))),IF(B1455&lt;651000,0,IF(B1455&lt;1900000,B1455-650000,IF(B1455&lt;3600000,ROUNDDOWN(B1455/4,-3)*2.8-80000,IF(B1455&lt;6600000,ROUNDDOWN(B1455/4,-3)*3.2-440000,IF(B1455&lt;8500000,ROUNDDOWN(B1455*0.9,0)-1100000,B1455-1950000))))))</f>
        <v/>
      </c>
      <c r="K1455" s="16">
        <f>IF(J1455&gt;23500000,NA(),IF(C1455=2026,IF(J1455&lt;=4890000,1040000,IF(J1455&lt;=6550000,670000,620000)),IF(J1455&lt;=1320000,950000,IF(J1455&lt;=3360000,880000,IF(J1455&lt;=4890000,680000,IF(J1455&lt;=6550000,630000,580000))))))</f>
        <v/>
      </c>
      <c r="L1455" s="16">
        <f>IF(D1455=1,IF(J1455&lt;=9000000,380000,IF(J1455&lt;=9500000,260000,IF(J1455&lt;=10000000,130000,0))),0)</f>
        <v/>
      </c>
      <c r="M1455" s="16">
        <f>IF(D1455=1,IF(J1455&lt;=9000000,330000,IF(J1455&lt;=9500000,220000,IF(J1455&lt;=10000000,110000,0))),0)</f>
        <v/>
      </c>
      <c r="N1455" s="16">
        <f>IF(D1455=1,IF(J1455&lt;=9000000,50000,IF(J1455&lt;=9500000,40000,IF(J1455&lt;=10000000,20000,0))),0)</f>
        <v/>
      </c>
      <c r="O1455" s="16">
        <f>MAX(0,ROUNDDOWN(J1455-G1455-K1455-L1455-E1455*380000-F1455*630000-H1455,-3))</f>
        <v/>
      </c>
      <c r="P1455" s="16">
        <f>MAX(0,ROUNDDOWN(J1455-G1455-430000-M1455-E1455*330000-F1455*450000-I1455,-3))</f>
        <v/>
      </c>
      <c r="Q1455" s="16">
        <f>50000+N1455+E1455*50000+F1455*180000</f>
        <v/>
      </c>
      <c r="R1455" s="16">
        <f>IF(P1455&lt;=2000000,MIN(Q1455,P1455),MAX(Q1455-(P1455-2000000),50000))*0.05</f>
        <v/>
      </c>
      <c r="S1455" s="16">
        <f>MAX(0,P1455*0.1-R1455)</f>
        <v/>
      </c>
      <c r="T1455" s="16">
        <f>Q1455+MAX(0,K1455-480000)</f>
        <v/>
      </c>
      <c r="U1455" s="16">
        <f>P1455-T1455</f>
        <v/>
      </c>
      <c r="V1455" s="17">
        <f>IF(U1455&lt;0,0,LOOKUP(U1455,{0,1950001,3300001,6950001,9000001,18000001,40000001},{0.05,0.1,0.2,0.23,0.33,0.4,0.45}))</f>
        <v/>
      </c>
      <c r="W1455" s="18">
        <f>IF(U1455&lt;0,0.9,0.9-V1455*1.021)</f>
        <v/>
      </c>
      <c r="X1455" s="16">
        <f>ROUNDDOWN(S1455*0.2/W1455+2000,0)</f>
        <v/>
      </c>
      <c r="Y1455" s="17">
        <f>IF(O1455&lt;=0,0,LOOKUP(O1455,{0,1950001,3300001,6950001,9000001,18000001,40000001},{0.05,0.1,0.2,0.23,0.33,0.4,0.45}))</f>
        <v/>
      </c>
    </row>
    <row r="1456">
      <c r="A1456" t="inlineStr">
        <is>
          <t>1万円刻み</t>
        </is>
      </c>
      <c r="B1456" s="16">
        <f>'3_1万円刻み'!$A$243</f>
        <v/>
      </c>
      <c r="C1456" t="n">
        <v>2026</v>
      </c>
      <c r="D1456" t="n">
        <v>1</v>
      </c>
      <c r="E1456" t="n">
        <v>0</v>
      </c>
      <c r="F1456" t="n">
        <v>0</v>
      </c>
      <c r="G1456" s="16">
        <f>ROUND(MIN(B1456/12,650000)*12*0.0915+MIN(B1456/12,1390000)*12*(0.0504+0)+B1456*0.005,0)</f>
        <v/>
      </c>
      <c r="H1456" t="n">
        <v>0</v>
      </c>
      <c r="I1456" t="n">
        <v>0</v>
      </c>
      <c r="J1456" s="16">
        <f>IF(C1456=2026,IF(B1456&lt;741000,0,IF(B1456&lt;2191000,B1456-740000,IF(B1456&lt;2193000,1451000,IF(B1456&lt;2196000,1453000,IF(B1456&lt;2200000,1456000,IF(B1456&lt;3600000,ROUNDDOWN(B1456/4,-3)*2.8-80000,IF(B1456&lt;6600000,ROUNDDOWN(B1456/4,-3)*3.2-440000,IF(B1456&lt;8500000,ROUNDDOWN(B1456*0.9,0)-1100000,B1456-1950000)))))))),IF(B1456&lt;651000,0,IF(B1456&lt;1900000,B1456-650000,IF(B1456&lt;3600000,ROUNDDOWN(B1456/4,-3)*2.8-80000,IF(B1456&lt;6600000,ROUNDDOWN(B1456/4,-3)*3.2-440000,IF(B1456&lt;8500000,ROUNDDOWN(B1456*0.9,0)-1100000,B1456-1950000))))))</f>
        <v/>
      </c>
      <c r="K1456" s="16">
        <f>IF(J1456&gt;23500000,NA(),IF(C1456=2026,IF(J1456&lt;=4890000,1040000,IF(J1456&lt;=6550000,670000,620000)),IF(J1456&lt;=1320000,950000,IF(J1456&lt;=3360000,880000,IF(J1456&lt;=4890000,680000,IF(J1456&lt;=6550000,630000,580000))))))</f>
        <v/>
      </c>
      <c r="L1456" s="16">
        <f>IF(D1456=1,IF(J1456&lt;=9000000,380000,IF(J1456&lt;=9500000,260000,IF(J1456&lt;=10000000,130000,0))),0)</f>
        <v/>
      </c>
      <c r="M1456" s="16">
        <f>IF(D1456=1,IF(J1456&lt;=9000000,330000,IF(J1456&lt;=9500000,220000,IF(J1456&lt;=10000000,110000,0))),0)</f>
        <v/>
      </c>
      <c r="N1456" s="16">
        <f>IF(D1456=1,IF(J1456&lt;=9000000,50000,IF(J1456&lt;=9500000,40000,IF(J1456&lt;=10000000,20000,0))),0)</f>
        <v/>
      </c>
      <c r="O1456" s="16">
        <f>MAX(0,ROUNDDOWN(J1456-G1456-K1456-L1456-E1456*380000-F1456*630000-H1456,-3))</f>
        <v/>
      </c>
      <c r="P1456" s="16">
        <f>MAX(0,ROUNDDOWN(J1456-G1456-430000-M1456-E1456*330000-F1456*450000-I1456,-3))</f>
        <v/>
      </c>
      <c r="Q1456" s="16">
        <f>50000+N1456+E1456*50000+F1456*180000</f>
        <v/>
      </c>
      <c r="R1456" s="16">
        <f>IF(P1456&lt;=2000000,MIN(Q1456,P1456),MAX(Q1456-(P1456-2000000),50000))*0.05</f>
        <v/>
      </c>
      <c r="S1456" s="16">
        <f>MAX(0,P1456*0.1-R1456)</f>
        <v/>
      </c>
      <c r="T1456" s="16">
        <f>Q1456+MAX(0,K1456-480000)</f>
        <v/>
      </c>
      <c r="U1456" s="16">
        <f>P1456-T1456</f>
        <v/>
      </c>
      <c r="V1456" s="17">
        <f>IF(U1456&lt;0,0,LOOKUP(U1456,{0,1950001,3300001,6950001,9000001,18000001,40000001},{0.05,0.1,0.2,0.23,0.33,0.4,0.45}))</f>
        <v/>
      </c>
      <c r="W1456" s="18">
        <f>IF(U1456&lt;0,0.9,0.9-V1456*1.021)</f>
        <v/>
      </c>
      <c r="X1456" s="16">
        <f>ROUNDDOWN(S1456*0.2/W1456+2000,0)</f>
        <v/>
      </c>
      <c r="Y1456" s="17">
        <f>IF(O1456&lt;=0,0,LOOKUP(O1456,{0,1950001,3300001,6950001,9000001,18000001,40000001},{0.05,0.1,0.2,0.23,0.33,0.4,0.45}))</f>
        <v/>
      </c>
    </row>
    <row r="1457">
      <c r="A1457" t="inlineStr">
        <is>
          <t>1万円刻み</t>
        </is>
      </c>
      <c r="B1457" s="16">
        <f>'3_1万円刻み'!$A$244</f>
        <v/>
      </c>
      <c r="C1457" t="n">
        <v>2025</v>
      </c>
      <c r="D1457" t="n">
        <v>0</v>
      </c>
      <c r="E1457" t="n">
        <v>0</v>
      </c>
      <c r="F1457" t="n">
        <v>0</v>
      </c>
      <c r="G1457" s="16">
        <f>ROUND(MIN(B1457/12,650000)*12*0.0915+MIN(B1457/12,1390000)*12*(0.0504+0)+B1457*0.005,0)</f>
        <v/>
      </c>
      <c r="H1457" t="n">
        <v>0</v>
      </c>
      <c r="I1457" t="n">
        <v>0</v>
      </c>
      <c r="J1457" s="16">
        <f>IF(C1457=2026,IF(B1457&lt;741000,0,IF(B1457&lt;2191000,B1457-740000,IF(B1457&lt;2193000,1451000,IF(B1457&lt;2196000,1453000,IF(B1457&lt;2200000,1456000,IF(B1457&lt;3600000,ROUNDDOWN(B1457/4,-3)*2.8-80000,IF(B1457&lt;6600000,ROUNDDOWN(B1457/4,-3)*3.2-440000,IF(B1457&lt;8500000,ROUNDDOWN(B1457*0.9,0)-1100000,B1457-1950000)))))))),IF(B1457&lt;651000,0,IF(B1457&lt;1900000,B1457-650000,IF(B1457&lt;3600000,ROUNDDOWN(B1457/4,-3)*2.8-80000,IF(B1457&lt;6600000,ROUNDDOWN(B1457/4,-3)*3.2-440000,IF(B1457&lt;8500000,ROUNDDOWN(B1457*0.9,0)-1100000,B1457-1950000))))))</f>
        <v/>
      </c>
      <c r="K1457" s="16">
        <f>IF(J1457&gt;23500000,NA(),IF(C1457=2026,IF(J1457&lt;=4890000,1040000,IF(J1457&lt;=6550000,670000,620000)),IF(J1457&lt;=1320000,950000,IF(J1457&lt;=3360000,880000,IF(J1457&lt;=4890000,680000,IF(J1457&lt;=6550000,630000,580000))))))</f>
        <v/>
      </c>
      <c r="L1457" s="16">
        <f>IF(D1457=1,IF(J1457&lt;=9000000,380000,IF(J1457&lt;=9500000,260000,IF(J1457&lt;=10000000,130000,0))),0)</f>
        <v/>
      </c>
      <c r="M1457" s="16">
        <f>IF(D1457=1,IF(J1457&lt;=9000000,330000,IF(J1457&lt;=9500000,220000,IF(J1457&lt;=10000000,110000,0))),0)</f>
        <v/>
      </c>
      <c r="N1457" s="16">
        <f>IF(D1457=1,IF(J1457&lt;=9000000,50000,IF(J1457&lt;=9500000,40000,IF(J1457&lt;=10000000,20000,0))),0)</f>
        <v/>
      </c>
      <c r="O1457" s="16">
        <f>MAX(0,ROUNDDOWN(J1457-G1457-K1457-L1457-E1457*380000-F1457*630000-H1457,-3))</f>
        <v/>
      </c>
      <c r="P1457" s="16">
        <f>MAX(0,ROUNDDOWN(J1457-G1457-430000-M1457-E1457*330000-F1457*450000-I1457,-3))</f>
        <v/>
      </c>
      <c r="Q1457" s="16">
        <f>50000+N1457+E1457*50000+F1457*180000</f>
        <v/>
      </c>
      <c r="R1457" s="16">
        <f>IF(P1457&lt;=2000000,MIN(Q1457,P1457),MAX(Q1457-(P1457-2000000),50000))*0.05</f>
        <v/>
      </c>
      <c r="S1457" s="16">
        <f>MAX(0,P1457*0.1-R1457)</f>
        <v/>
      </c>
      <c r="T1457" s="16">
        <f>Q1457+MAX(0,K1457-480000)</f>
        <v/>
      </c>
      <c r="U1457" s="16">
        <f>P1457-T1457</f>
        <v/>
      </c>
      <c r="V1457" s="17">
        <f>IF(U1457&lt;0,0,LOOKUP(U1457,{0,1950001,3300001,6950001,9000001,18000001,40000001},{0.05,0.1,0.2,0.23,0.33,0.4,0.45}))</f>
        <v/>
      </c>
      <c r="W1457" s="18">
        <f>IF(U1457&lt;0,0.9,0.9-V1457*1.021)</f>
        <v/>
      </c>
      <c r="X1457" s="16">
        <f>ROUNDDOWN(S1457*0.2/W1457+2000,0)</f>
        <v/>
      </c>
      <c r="Y1457" s="17">
        <f>IF(O1457&lt;=0,0,LOOKUP(O1457,{0,1950001,3300001,6950001,9000001,18000001,40000001},{0.05,0.1,0.2,0.23,0.33,0.4,0.45}))</f>
        <v/>
      </c>
    </row>
    <row r="1458">
      <c r="A1458" t="inlineStr">
        <is>
          <t>1万円刻み</t>
        </is>
      </c>
      <c r="B1458" s="16">
        <f>'3_1万円刻み'!$A$244</f>
        <v/>
      </c>
      <c r="C1458" t="n">
        <v>2026</v>
      </c>
      <c r="D1458" t="n">
        <v>0</v>
      </c>
      <c r="E1458" t="n">
        <v>0</v>
      </c>
      <c r="F1458" t="n">
        <v>0</v>
      </c>
      <c r="G1458" s="16">
        <f>ROUND(MIN(B1458/12,650000)*12*0.0915+MIN(B1458/12,1390000)*12*(0.0504+0)+B1458*0.005,0)</f>
        <v/>
      </c>
      <c r="H1458" t="n">
        <v>0</v>
      </c>
      <c r="I1458" t="n">
        <v>0</v>
      </c>
      <c r="J1458" s="16">
        <f>IF(C1458=2026,IF(B1458&lt;741000,0,IF(B1458&lt;2191000,B1458-740000,IF(B1458&lt;2193000,1451000,IF(B1458&lt;2196000,1453000,IF(B1458&lt;2200000,1456000,IF(B1458&lt;3600000,ROUNDDOWN(B1458/4,-3)*2.8-80000,IF(B1458&lt;6600000,ROUNDDOWN(B1458/4,-3)*3.2-440000,IF(B1458&lt;8500000,ROUNDDOWN(B1458*0.9,0)-1100000,B1458-1950000)))))))),IF(B1458&lt;651000,0,IF(B1458&lt;1900000,B1458-650000,IF(B1458&lt;3600000,ROUNDDOWN(B1458/4,-3)*2.8-80000,IF(B1458&lt;6600000,ROUNDDOWN(B1458/4,-3)*3.2-440000,IF(B1458&lt;8500000,ROUNDDOWN(B1458*0.9,0)-1100000,B1458-1950000))))))</f>
        <v/>
      </c>
      <c r="K1458" s="16">
        <f>IF(J1458&gt;23500000,NA(),IF(C1458=2026,IF(J1458&lt;=4890000,1040000,IF(J1458&lt;=6550000,670000,620000)),IF(J1458&lt;=1320000,950000,IF(J1458&lt;=3360000,880000,IF(J1458&lt;=4890000,680000,IF(J1458&lt;=6550000,630000,580000))))))</f>
        <v/>
      </c>
      <c r="L1458" s="16">
        <f>IF(D1458=1,IF(J1458&lt;=9000000,380000,IF(J1458&lt;=9500000,260000,IF(J1458&lt;=10000000,130000,0))),0)</f>
        <v/>
      </c>
      <c r="M1458" s="16">
        <f>IF(D1458=1,IF(J1458&lt;=9000000,330000,IF(J1458&lt;=9500000,220000,IF(J1458&lt;=10000000,110000,0))),0)</f>
        <v/>
      </c>
      <c r="N1458" s="16">
        <f>IF(D1458=1,IF(J1458&lt;=9000000,50000,IF(J1458&lt;=9500000,40000,IF(J1458&lt;=10000000,20000,0))),0)</f>
        <v/>
      </c>
      <c r="O1458" s="16">
        <f>MAX(0,ROUNDDOWN(J1458-G1458-K1458-L1458-E1458*380000-F1458*630000-H1458,-3))</f>
        <v/>
      </c>
      <c r="P1458" s="16">
        <f>MAX(0,ROUNDDOWN(J1458-G1458-430000-M1458-E1458*330000-F1458*450000-I1458,-3))</f>
        <v/>
      </c>
      <c r="Q1458" s="16">
        <f>50000+N1458+E1458*50000+F1458*180000</f>
        <v/>
      </c>
      <c r="R1458" s="16">
        <f>IF(P1458&lt;=2000000,MIN(Q1458,P1458),MAX(Q1458-(P1458-2000000),50000))*0.05</f>
        <v/>
      </c>
      <c r="S1458" s="16">
        <f>MAX(0,P1458*0.1-R1458)</f>
        <v/>
      </c>
      <c r="T1458" s="16">
        <f>Q1458+MAX(0,K1458-480000)</f>
        <v/>
      </c>
      <c r="U1458" s="16">
        <f>P1458-T1458</f>
        <v/>
      </c>
      <c r="V1458" s="17">
        <f>IF(U1458&lt;0,0,LOOKUP(U1458,{0,1950001,3300001,6950001,9000001,18000001,40000001},{0.05,0.1,0.2,0.23,0.33,0.4,0.45}))</f>
        <v/>
      </c>
      <c r="W1458" s="18">
        <f>IF(U1458&lt;0,0.9,0.9-V1458*1.021)</f>
        <v/>
      </c>
      <c r="X1458" s="16">
        <f>ROUNDDOWN(S1458*0.2/W1458+2000,0)</f>
        <v/>
      </c>
      <c r="Y1458" s="17">
        <f>IF(O1458&lt;=0,0,LOOKUP(O1458,{0,1950001,3300001,6950001,9000001,18000001,40000001},{0.05,0.1,0.2,0.23,0.33,0.4,0.45}))</f>
        <v/>
      </c>
    </row>
    <row r="1459">
      <c r="A1459" t="inlineStr">
        <is>
          <t>1万円刻み</t>
        </is>
      </c>
      <c r="B1459" s="16">
        <f>'3_1万円刻み'!$A$244</f>
        <v/>
      </c>
      <c r="C1459" t="n">
        <v>2025</v>
      </c>
      <c r="D1459" t="n">
        <v>1</v>
      </c>
      <c r="E1459" t="n">
        <v>0</v>
      </c>
      <c r="F1459" t="n">
        <v>0</v>
      </c>
      <c r="G1459" s="16">
        <f>ROUND(MIN(B1459/12,650000)*12*0.0915+MIN(B1459/12,1390000)*12*(0.0504+0)+B1459*0.005,0)</f>
        <v/>
      </c>
      <c r="H1459" t="n">
        <v>0</v>
      </c>
      <c r="I1459" t="n">
        <v>0</v>
      </c>
      <c r="J1459" s="16">
        <f>IF(C1459=2026,IF(B1459&lt;741000,0,IF(B1459&lt;2191000,B1459-740000,IF(B1459&lt;2193000,1451000,IF(B1459&lt;2196000,1453000,IF(B1459&lt;2200000,1456000,IF(B1459&lt;3600000,ROUNDDOWN(B1459/4,-3)*2.8-80000,IF(B1459&lt;6600000,ROUNDDOWN(B1459/4,-3)*3.2-440000,IF(B1459&lt;8500000,ROUNDDOWN(B1459*0.9,0)-1100000,B1459-1950000)))))))),IF(B1459&lt;651000,0,IF(B1459&lt;1900000,B1459-650000,IF(B1459&lt;3600000,ROUNDDOWN(B1459/4,-3)*2.8-80000,IF(B1459&lt;6600000,ROUNDDOWN(B1459/4,-3)*3.2-440000,IF(B1459&lt;8500000,ROUNDDOWN(B1459*0.9,0)-1100000,B1459-1950000))))))</f>
        <v/>
      </c>
      <c r="K1459" s="16">
        <f>IF(J1459&gt;23500000,NA(),IF(C1459=2026,IF(J1459&lt;=4890000,1040000,IF(J1459&lt;=6550000,670000,620000)),IF(J1459&lt;=1320000,950000,IF(J1459&lt;=3360000,880000,IF(J1459&lt;=4890000,680000,IF(J1459&lt;=6550000,630000,580000))))))</f>
        <v/>
      </c>
      <c r="L1459" s="16">
        <f>IF(D1459=1,IF(J1459&lt;=9000000,380000,IF(J1459&lt;=9500000,260000,IF(J1459&lt;=10000000,130000,0))),0)</f>
        <v/>
      </c>
      <c r="M1459" s="16">
        <f>IF(D1459=1,IF(J1459&lt;=9000000,330000,IF(J1459&lt;=9500000,220000,IF(J1459&lt;=10000000,110000,0))),0)</f>
        <v/>
      </c>
      <c r="N1459" s="16">
        <f>IF(D1459=1,IF(J1459&lt;=9000000,50000,IF(J1459&lt;=9500000,40000,IF(J1459&lt;=10000000,20000,0))),0)</f>
        <v/>
      </c>
      <c r="O1459" s="16">
        <f>MAX(0,ROUNDDOWN(J1459-G1459-K1459-L1459-E1459*380000-F1459*630000-H1459,-3))</f>
        <v/>
      </c>
      <c r="P1459" s="16">
        <f>MAX(0,ROUNDDOWN(J1459-G1459-430000-M1459-E1459*330000-F1459*450000-I1459,-3))</f>
        <v/>
      </c>
      <c r="Q1459" s="16">
        <f>50000+N1459+E1459*50000+F1459*180000</f>
        <v/>
      </c>
      <c r="R1459" s="16">
        <f>IF(P1459&lt;=2000000,MIN(Q1459,P1459),MAX(Q1459-(P1459-2000000),50000))*0.05</f>
        <v/>
      </c>
      <c r="S1459" s="16">
        <f>MAX(0,P1459*0.1-R1459)</f>
        <v/>
      </c>
      <c r="T1459" s="16">
        <f>Q1459+MAX(0,K1459-480000)</f>
        <v/>
      </c>
      <c r="U1459" s="16">
        <f>P1459-T1459</f>
        <v/>
      </c>
      <c r="V1459" s="17">
        <f>IF(U1459&lt;0,0,LOOKUP(U1459,{0,1950001,3300001,6950001,9000001,18000001,40000001},{0.05,0.1,0.2,0.23,0.33,0.4,0.45}))</f>
        <v/>
      </c>
      <c r="W1459" s="18">
        <f>IF(U1459&lt;0,0.9,0.9-V1459*1.021)</f>
        <v/>
      </c>
      <c r="X1459" s="16">
        <f>ROUNDDOWN(S1459*0.2/W1459+2000,0)</f>
        <v/>
      </c>
      <c r="Y1459" s="17">
        <f>IF(O1459&lt;=0,0,LOOKUP(O1459,{0,1950001,3300001,6950001,9000001,18000001,40000001},{0.05,0.1,0.2,0.23,0.33,0.4,0.45}))</f>
        <v/>
      </c>
    </row>
    <row r="1460">
      <c r="A1460" t="inlineStr">
        <is>
          <t>1万円刻み</t>
        </is>
      </c>
      <c r="B1460" s="16">
        <f>'3_1万円刻み'!$A$244</f>
        <v/>
      </c>
      <c r="C1460" t="n">
        <v>2026</v>
      </c>
      <c r="D1460" t="n">
        <v>1</v>
      </c>
      <c r="E1460" t="n">
        <v>0</v>
      </c>
      <c r="F1460" t="n">
        <v>0</v>
      </c>
      <c r="G1460" s="16">
        <f>ROUND(MIN(B1460/12,650000)*12*0.0915+MIN(B1460/12,1390000)*12*(0.0504+0)+B1460*0.005,0)</f>
        <v/>
      </c>
      <c r="H1460" t="n">
        <v>0</v>
      </c>
      <c r="I1460" t="n">
        <v>0</v>
      </c>
      <c r="J1460" s="16">
        <f>IF(C1460=2026,IF(B1460&lt;741000,0,IF(B1460&lt;2191000,B1460-740000,IF(B1460&lt;2193000,1451000,IF(B1460&lt;2196000,1453000,IF(B1460&lt;2200000,1456000,IF(B1460&lt;3600000,ROUNDDOWN(B1460/4,-3)*2.8-80000,IF(B1460&lt;6600000,ROUNDDOWN(B1460/4,-3)*3.2-440000,IF(B1460&lt;8500000,ROUNDDOWN(B1460*0.9,0)-1100000,B1460-1950000)))))))),IF(B1460&lt;651000,0,IF(B1460&lt;1900000,B1460-650000,IF(B1460&lt;3600000,ROUNDDOWN(B1460/4,-3)*2.8-80000,IF(B1460&lt;6600000,ROUNDDOWN(B1460/4,-3)*3.2-440000,IF(B1460&lt;8500000,ROUNDDOWN(B1460*0.9,0)-1100000,B1460-1950000))))))</f>
        <v/>
      </c>
      <c r="K1460" s="16">
        <f>IF(J1460&gt;23500000,NA(),IF(C1460=2026,IF(J1460&lt;=4890000,1040000,IF(J1460&lt;=6550000,670000,620000)),IF(J1460&lt;=1320000,950000,IF(J1460&lt;=3360000,880000,IF(J1460&lt;=4890000,680000,IF(J1460&lt;=6550000,630000,580000))))))</f>
        <v/>
      </c>
      <c r="L1460" s="16">
        <f>IF(D1460=1,IF(J1460&lt;=9000000,380000,IF(J1460&lt;=9500000,260000,IF(J1460&lt;=10000000,130000,0))),0)</f>
        <v/>
      </c>
      <c r="M1460" s="16">
        <f>IF(D1460=1,IF(J1460&lt;=9000000,330000,IF(J1460&lt;=9500000,220000,IF(J1460&lt;=10000000,110000,0))),0)</f>
        <v/>
      </c>
      <c r="N1460" s="16">
        <f>IF(D1460=1,IF(J1460&lt;=9000000,50000,IF(J1460&lt;=9500000,40000,IF(J1460&lt;=10000000,20000,0))),0)</f>
        <v/>
      </c>
      <c r="O1460" s="16">
        <f>MAX(0,ROUNDDOWN(J1460-G1460-K1460-L1460-E1460*380000-F1460*630000-H1460,-3))</f>
        <v/>
      </c>
      <c r="P1460" s="16">
        <f>MAX(0,ROUNDDOWN(J1460-G1460-430000-M1460-E1460*330000-F1460*450000-I1460,-3))</f>
        <v/>
      </c>
      <c r="Q1460" s="16">
        <f>50000+N1460+E1460*50000+F1460*180000</f>
        <v/>
      </c>
      <c r="R1460" s="16">
        <f>IF(P1460&lt;=2000000,MIN(Q1460,P1460),MAX(Q1460-(P1460-2000000),50000))*0.05</f>
        <v/>
      </c>
      <c r="S1460" s="16">
        <f>MAX(0,P1460*0.1-R1460)</f>
        <v/>
      </c>
      <c r="T1460" s="16">
        <f>Q1460+MAX(0,K1460-480000)</f>
        <v/>
      </c>
      <c r="U1460" s="16">
        <f>P1460-T1460</f>
        <v/>
      </c>
      <c r="V1460" s="17">
        <f>IF(U1460&lt;0,0,LOOKUP(U1460,{0,1950001,3300001,6950001,9000001,18000001,40000001},{0.05,0.1,0.2,0.23,0.33,0.4,0.45}))</f>
        <v/>
      </c>
      <c r="W1460" s="18">
        <f>IF(U1460&lt;0,0.9,0.9-V1460*1.021)</f>
        <v/>
      </c>
      <c r="X1460" s="16">
        <f>ROUNDDOWN(S1460*0.2/W1460+2000,0)</f>
        <v/>
      </c>
      <c r="Y1460" s="17">
        <f>IF(O1460&lt;=0,0,LOOKUP(O1460,{0,1950001,3300001,6950001,9000001,18000001,40000001},{0.05,0.1,0.2,0.23,0.33,0.4,0.45}))</f>
        <v/>
      </c>
    </row>
    <row r="1461">
      <c r="A1461" t="inlineStr">
        <is>
          <t>1万円刻み</t>
        </is>
      </c>
      <c r="B1461" s="16">
        <f>'3_1万円刻み'!$A$245</f>
        <v/>
      </c>
      <c r="C1461" t="n">
        <v>2025</v>
      </c>
      <c r="D1461" t="n">
        <v>0</v>
      </c>
      <c r="E1461" t="n">
        <v>0</v>
      </c>
      <c r="F1461" t="n">
        <v>0</v>
      </c>
      <c r="G1461" s="16">
        <f>ROUND(MIN(B1461/12,650000)*12*0.0915+MIN(B1461/12,1390000)*12*(0.0504+0)+B1461*0.005,0)</f>
        <v/>
      </c>
      <c r="H1461" t="n">
        <v>0</v>
      </c>
      <c r="I1461" t="n">
        <v>0</v>
      </c>
      <c r="J1461" s="16">
        <f>IF(C1461=2026,IF(B1461&lt;741000,0,IF(B1461&lt;2191000,B1461-740000,IF(B1461&lt;2193000,1451000,IF(B1461&lt;2196000,1453000,IF(B1461&lt;2200000,1456000,IF(B1461&lt;3600000,ROUNDDOWN(B1461/4,-3)*2.8-80000,IF(B1461&lt;6600000,ROUNDDOWN(B1461/4,-3)*3.2-440000,IF(B1461&lt;8500000,ROUNDDOWN(B1461*0.9,0)-1100000,B1461-1950000)))))))),IF(B1461&lt;651000,0,IF(B1461&lt;1900000,B1461-650000,IF(B1461&lt;3600000,ROUNDDOWN(B1461/4,-3)*2.8-80000,IF(B1461&lt;6600000,ROUNDDOWN(B1461/4,-3)*3.2-440000,IF(B1461&lt;8500000,ROUNDDOWN(B1461*0.9,0)-1100000,B1461-1950000))))))</f>
        <v/>
      </c>
      <c r="K1461" s="16">
        <f>IF(J1461&gt;23500000,NA(),IF(C1461=2026,IF(J1461&lt;=4890000,1040000,IF(J1461&lt;=6550000,670000,620000)),IF(J1461&lt;=1320000,950000,IF(J1461&lt;=3360000,880000,IF(J1461&lt;=4890000,680000,IF(J1461&lt;=6550000,630000,580000))))))</f>
        <v/>
      </c>
      <c r="L1461" s="16">
        <f>IF(D1461=1,IF(J1461&lt;=9000000,380000,IF(J1461&lt;=9500000,260000,IF(J1461&lt;=10000000,130000,0))),0)</f>
        <v/>
      </c>
      <c r="M1461" s="16">
        <f>IF(D1461=1,IF(J1461&lt;=9000000,330000,IF(J1461&lt;=9500000,220000,IF(J1461&lt;=10000000,110000,0))),0)</f>
        <v/>
      </c>
      <c r="N1461" s="16">
        <f>IF(D1461=1,IF(J1461&lt;=9000000,50000,IF(J1461&lt;=9500000,40000,IF(J1461&lt;=10000000,20000,0))),0)</f>
        <v/>
      </c>
      <c r="O1461" s="16">
        <f>MAX(0,ROUNDDOWN(J1461-G1461-K1461-L1461-E1461*380000-F1461*630000-H1461,-3))</f>
        <v/>
      </c>
      <c r="P1461" s="16">
        <f>MAX(0,ROUNDDOWN(J1461-G1461-430000-M1461-E1461*330000-F1461*450000-I1461,-3))</f>
        <v/>
      </c>
      <c r="Q1461" s="16">
        <f>50000+N1461+E1461*50000+F1461*180000</f>
        <v/>
      </c>
      <c r="R1461" s="16">
        <f>IF(P1461&lt;=2000000,MIN(Q1461,P1461),MAX(Q1461-(P1461-2000000),50000))*0.05</f>
        <v/>
      </c>
      <c r="S1461" s="16">
        <f>MAX(0,P1461*0.1-R1461)</f>
        <v/>
      </c>
      <c r="T1461" s="16">
        <f>Q1461+MAX(0,K1461-480000)</f>
        <v/>
      </c>
      <c r="U1461" s="16">
        <f>P1461-T1461</f>
        <v/>
      </c>
      <c r="V1461" s="17">
        <f>IF(U1461&lt;0,0,LOOKUP(U1461,{0,1950001,3300001,6950001,9000001,18000001,40000001},{0.05,0.1,0.2,0.23,0.33,0.4,0.45}))</f>
        <v/>
      </c>
      <c r="W1461" s="18">
        <f>IF(U1461&lt;0,0.9,0.9-V1461*1.021)</f>
        <v/>
      </c>
      <c r="X1461" s="16">
        <f>ROUNDDOWN(S1461*0.2/W1461+2000,0)</f>
        <v/>
      </c>
      <c r="Y1461" s="17">
        <f>IF(O1461&lt;=0,0,LOOKUP(O1461,{0,1950001,3300001,6950001,9000001,18000001,40000001},{0.05,0.1,0.2,0.23,0.33,0.4,0.45}))</f>
        <v/>
      </c>
    </row>
    <row r="1462">
      <c r="A1462" t="inlineStr">
        <is>
          <t>1万円刻み</t>
        </is>
      </c>
      <c r="B1462" s="16">
        <f>'3_1万円刻み'!$A$245</f>
        <v/>
      </c>
      <c r="C1462" t="n">
        <v>2026</v>
      </c>
      <c r="D1462" t="n">
        <v>0</v>
      </c>
      <c r="E1462" t="n">
        <v>0</v>
      </c>
      <c r="F1462" t="n">
        <v>0</v>
      </c>
      <c r="G1462" s="16">
        <f>ROUND(MIN(B1462/12,650000)*12*0.0915+MIN(B1462/12,1390000)*12*(0.0504+0)+B1462*0.005,0)</f>
        <v/>
      </c>
      <c r="H1462" t="n">
        <v>0</v>
      </c>
      <c r="I1462" t="n">
        <v>0</v>
      </c>
      <c r="J1462" s="16">
        <f>IF(C1462=2026,IF(B1462&lt;741000,0,IF(B1462&lt;2191000,B1462-740000,IF(B1462&lt;2193000,1451000,IF(B1462&lt;2196000,1453000,IF(B1462&lt;2200000,1456000,IF(B1462&lt;3600000,ROUNDDOWN(B1462/4,-3)*2.8-80000,IF(B1462&lt;6600000,ROUNDDOWN(B1462/4,-3)*3.2-440000,IF(B1462&lt;8500000,ROUNDDOWN(B1462*0.9,0)-1100000,B1462-1950000)))))))),IF(B1462&lt;651000,0,IF(B1462&lt;1900000,B1462-650000,IF(B1462&lt;3600000,ROUNDDOWN(B1462/4,-3)*2.8-80000,IF(B1462&lt;6600000,ROUNDDOWN(B1462/4,-3)*3.2-440000,IF(B1462&lt;8500000,ROUNDDOWN(B1462*0.9,0)-1100000,B1462-1950000))))))</f>
        <v/>
      </c>
      <c r="K1462" s="16">
        <f>IF(J1462&gt;23500000,NA(),IF(C1462=2026,IF(J1462&lt;=4890000,1040000,IF(J1462&lt;=6550000,670000,620000)),IF(J1462&lt;=1320000,950000,IF(J1462&lt;=3360000,880000,IF(J1462&lt;=4890000,680000,IF(J1462&lt;=6550000,630000,580000))))))</f>
        <v/>
      </c>
      <c r="L1462" s="16">
        <f>IF(D1462=1,IF(J1462&lt;=9000000,380000,IF(J1462&lt;=9500000,260000,IF(J1462&lt;=10000000,130000,0))),0)</f>
        <v/>
      </c>
      <c r="M1462" s="16">
        <f>IF(D1462=1,IF(J1462&lt;=9000000,330000,IF(J1462&lt;=9500000,220000,IF(J1462&lt;=10000000,110000,0))),0)</f>
        <v/>
      </c>
      <c r="N1462" s="16">
        <f>IF(D1462=1,IF(J1462&lt;=9000000,50000,IF(J1462&lt;=9500000,40000,IF(J1462&lt;=10000000,20000,0))),0)</f>
        <v/>
      </c>
      <c r="O1462" s="16">
        <f>MAX(0,ROUNDDOWN(J1462-G1462-K1462-L1462-E1462*380000-F1462*630000-H1462,-3))</f>
        <v/>
      </c>
      <c r="P1462" s="16">
        <f>MAX(0,ROUNDDOWN(J1462-G1462-430000-M1462-E1462*330000-F1462*450000-I1462,-3))</f>
        <v/>
      </c>
      <c r="Q1462" s="16">
        <f>50000+N1462+E1462*50000+F1462*180000</f>
        <v/>
      </c>
      <c r="R1462" s="16">
        <f>IF(P1462&lt;=2000000,MIN(Q1462,P1462),MAX(Q1462-(P1462-2000000),50000))*0.05</f>
        <v/>
      </c>
      <c r="S1462" s="16">
        <f>MAX(0,P1462*0.1-R1462)</f>
        <v/>
      </c>
      <c r="T1462" s="16">
        <f>Q1462+MAX(0,K1462-480000)</f>
        <v/>
      </c>
      <c r="U1462" s="16">
        <f>P1462-T1462</f>
        <v/>
      </c>
      <c r="V1462" s="17">
        <f>IF(U1462&lt;0,0,LOOKUP(U1462,{0,1950001,3300001,6950001,9000001,18000001,40000001},{0.05,0.1,0.2,0.23,0.33,0.4,0.45}))</f>
        <v/>
      </c>
      <c r="W1462" s="18">
        <f>IF(U1462&lt;0,0.9,0.9-V1462*1.021)</f>
        <v/>
      </c>
      <c r="X1462" s="16">
        <f>ROUNDDOWN(S1462*0.2/W1462+2000,0)</f>
        <v/>
      </c>
      <c r="Y1462" s="17">
        <f>IF(O1462&lt;=0,0,LOOKUP(O1462,{0,1950001,3300001,6950001,9000001,18000001,40000001},{0.05,0.1,0.2,0.23,0.33,0.4,0.45}))</f>
        <v/>
      </c>
    </row>
    <row r="1463">
      <c r="A1463" t="inlineStr">
        <is>
          <t>1万円刻み</t>
        </is>
      </c>
      <c r="B1463" s="16">
        <f>'3_1万円刻み'!$A$245</f>
        <v/>
      </c>
      <c r="C1463" t="n">
        <v>2025</v>
      </c>
      <c r="D1463" t="n">
        <v>1</v>
      </c>
      <c r="E1463" t="n">
        <v>0</v>
      </c>
      <c r="F1463" t="n">
        <v>0</v>
      </c>
      <c r="G1463" s="16">
        <f>ROUND(MIN(B1463/12,650000)*12*0.0915+MIN(B1463/12,1390000)*12*(0.0504+0)+B1463*0.005,0)</f>
        <v/>
      </c>
      <c r="H1463" t="n">
        <v>0</v>
      </c>
      <c r="I1463" t="n">
        <v>0</v>
      </c>
      <c r="J1463" s="16">
        <f>IF(C1463=2026,IF(B1463&lt;741000,0,IF(B1463&lt;2191000,B1463-740000,IF(B1463&lt;2193000,1451000,IF(B1463&lt;2196000,1453000,IF(B1463&lt;2200000,1456000,IF(B1463&lt;3600000,ROUNDDOWN(B1463/4,-3)*2.8-80000,IF(B1463&lt;6600000,ROUNDDOWN(B1463/4,-3)*3.2-440000,IF(B1463&lt;8500000,ROUNDDOWN(B1463*0.9,0)-1100000,B1463-1950000)))))))),IF(B1463&lt;651000,0,IF(B1463&lt;1900000,B1463-650000,IF(B1463&lt;3600000,ROUNDDOWN(B1463/4,-3)*2.8-80000,IF(B1463&lt;6600000,ROUNDDOWN(B1463/4,-3)*3.2-440000,IF(B1463&lt;8500000,ROUNDDOWN(B1463*0.9,0)-1100000,B1463-1950000))))))</f>
        <v/>
      </c>
      <c r="K1463" s="16">
        <f>IF(J1463&gt;23500000,NA(),IF(C1463=2026,IF(J1463&lt;=4890000,1040000,IF(J1463&lt;=6550000,670000,620000)),IF(J1463&lt;=1320000,950000,IF(J1463&lt;=3360000,880000,IF(J1463&lt;=4890000,680000,IF(J1463&lt;=6550000,630000,580000))))))</f>
        <v/>
      </c>
      <c r="L1463" s="16">
        <f>IF(D1463=1,IF(J1463&lt;=9000000,380000,IF(J1463&lt;=9500000,260000,IF(J1463&lt;=10000000,130000,0))),0)</f>
        <v/>
      </c>
      <c r="M1463" s="16">
        <f>IF(D1463=1,IF(J1463&lt;=9000000,330000,IF(J1463&lt;=9500000,220000,IF(J1463&lt;=10000000,110000,0))),0)</f>
        <v/>
      </c>
      <c r="N1463" s="16">
        <f>IF(D1463=1,IF(J1463&lt;=9000000,50000,IF(J1463&lt;=9500000,40000,IF(J1463&lt;=10000000,20000,0))),0)</f>
        <v/>
      </c>
      <c r="O1463" s="16">
        <f>MAX(0,ROUNDDOWN(J1463-G1463-K1463-L1463-E1463*380000-F1463*630000-H1463,-3))</f>
        <v/>
      </c>
      <c r="P1463" s="16">
        <f>MAX(0,ROUNDDOWN(J1463-G1463-430000-M1463-E1463*330000-F1463*450000-I1463,-3))</f>
        <v/>
      </c>
      <c r="Q1463" s="16">
        <f>50000+N1463+E1463*50000+F1463*180000</f>
        <v/>
      </c>
      <c r="R1463" s="16">
        <f>IF(P1463&lt;=2000000,MIN(Q1463,P1463),MAX(Q1463-(P1463-2000000),50000))*0.05</f>
        <v/>
      </c>
      <c r="S1463" s="16">
        <f>MAX(0,P1463*0.1-R1463)</f>
        <v/>
      </c>
      <c r="T1463" s="16">
        <f>Q1463+MAX(0,K1463-480000)</f>
        <v/>
      </c>
      <c r="U1463" s="16">
        <f>P1463-T1463</f>
        <v/>
      </c>
      <c r="V1463" s="17">
        <f>IF(U1463&lt;0,0,LOOKUP(U1463,{0,1950001,3300001,6950001,9000001,18000001,40000001},{0.05,0.1,0.2,0.23,0.33,0.4,0.45}))</f>
        <v/>
      </c>
      <c r="W1463" s="18">
        <f>IF(U1463&lt;0,0.9,0.9-V1463*1.021)</f>
        <v/>
      </c>
      <c r="X1463" s="16">
        <f>ROUNDDOWN(S1463*0.2/W1463+2000,0)</f>
        <v/>
      </c>
      <c r="Y1463" s="17">
        <f>IF(O1463&lt;=0,0,LOOKUP(O1463,{0,1950001,3300001,6950001,9000001,18000001,40000001},{0.05,0.1,0.2,0.23,0.33,0.4,0.45}))</f>
        <v/>
      </c>
    </row>
    <row r="1464">
      <c r="A1464" t="inlineStr">
        <is>
          <t>1万円刻み</t>
        </is>
      </c>
      <c r="B1464" s="16">
        <f>'3_1万円刻み'!$A$245</f>
        <v/>
      </c>
      <c r="C1464" t="n">
        <v>2026</v>
      </c>
      <c r="D1464" t="n">
        <v>1</v>
      </c>
      <c r="E1464" t="n">
        <v>0</v>
      </c>
      <c r="F1464" t="n">
        <v>0</v>
      </c>
      <c r="G1464" s="16">
        <f>ROUND(MIN(B1464/12,650000)*12*0.0915+MIN(B1464/12,1390000)*12*(0.0504+0)+B1464*0.005,0)</f>
        <v/>
      </c>
      <c r="H1464" t="n">
        <v>0</v>
      </c>
      <c r="I1464" t="n">
        <v>0</v>
      </c>
      <c r="J1464" s="16">
        <f>IF(C1464=2026,IF(B1464&lt;741000,0,IF(B1464&lt;2191000,B1464-740000,IF(B1464&lt;2193000,1451000,IF(B1464&lt;2196000,1453000,IF(B1464&lt;2200000,1456000,IF(B1464&lt;3600000,ROUNDDOWN(B1464/4,-3)*2.8-80000,IF(B1464&lt;6600000,ROUNDDOWN(B1464/4,-3)*3.2-440000,IF(B1464&lt;8500000,ROUNDDOWN(B1464*0.9,0)-1100000,B1464-1950000)))))))),IF(B1464&lt;651000,0,IF(B1464&lt;1900000,B1464-650000,IF(B1464&lt;3600000,ROUNDDOWN(B1464/4,-3)*2.8-80000,IF(B1464&lt;6600000,ROUNDDOWN(B1464/4,-3)*3.2-440000,IF(B1464&lt;8500000,ROUNDDOWN(B1464*0.9,0)-1100000,B1464-1950000))))))</f>
        <v/>
      </c>
      <c r="K1464" s="16">
        <f>IF(J1464&gt;23500000,NA(),IF(C1464=2026,IF(J1464&lt;=4890000,1040000,IF(J1464&lt;=6550000,670000,620000)),IF(J1464&lt;=1320000,950000,IF(J1464&lt;=3360000,880000,IF(J1464&lt;=4890000,680000,IF(J1464&lt;=6550000,630000,580000))))))</f>
        <v/>
      </c>
      <c r="L1464" s="16">
        <f>IF(D1464=1,IF(J1464&lt;=9000000,380000,IF(J1464&lt;=9500000,260000,IF(J1464&lt;=10000000,130000,0))),0)</f>
        <v/>
      </c>
      <c r="M1464" s="16">
        <f>IF(D1464=1,IF(J1464&lt;=9000000,330000,IF(J1464&lt;=9500000,220000,IF(J1464&lt;=10000000,110000,0))),0)</f>
        <v/>
      </c>
      <c r="N1464" s="16">
        <f>IF(D1464=1,IF(J1464&lt;=9000000,50000,IF(J1464&lt;=9500000,40000,IF(J1464&lt;=10000000,20000,0))),0)</f>
        <v/>
      </c>
      <c r="O1464" s="16">
        <f>MAX(0,ROUNDDOWN(J1464-G1464-K1464-L1464-E1464*380000-F1464*630000-H1464,-3))</f>
        <v/>
      </c>
      <c r="P1464" s="16">
        <f>MAX(0,ROUNDDOWN(J1464-G1464-430000-M1464-E1464*330000-F1464*450000-I1464,-3))</f>
        <v/>
      </c>
      <c r="Q1464" s="16">
        <f>50000+N1464+E1464*50000+F1464*180000</f>
        <v/>
      </c>
      <c r="R1464" s="16">
        <f>IF(P1464&lt;=2000000,MIN(Q1464,P1464),MAX(Q1464-(P1464-2000000),50000))*0.05</f>
        <v/>
      </c>
      <c r="S1464" s="16">
        <f>MAX(0,P1464*0.1-R1464)</f>
        <v/>
      </c>
      <c r="T1464" s="16">
        <f>Q1464+MAX(0,K1464-480000)</f>
        <v/>
      </c>
      <c r="U1464" s="16">
        <f>P1464-T1464</f>
        <v/>
      </c>
      <c r="V1464" s="17">
        <f>IF(U1464&lt;0,0,LOOKUP(U1464,{0,1950001,3300001,6950001,9000001,18000001,40000001},{0.05,0.1,0.2,0.23,0.33,0.4,0.45}))</f>
        <v/>
      </c>
      <c r="W1464" s="18">
        <f>IF(U1464&lt;0,0.9,0.9-V1464*1.021)</f>
        <v/>
      </c>
      <c r="X1464" s="16">
        <f>ROUNDDOWN(S1464*0.2/W1464+2000,0)</f>
        <v/>
      </c>
      <c r="Y1464" s="17">
        <f>IF(O1464&lt;=0,0,LOOKUP(O1464,{0,1950001,3300001,6950001,9000001,18000001,40000001},{0.05,0.1,0.2,0.23,0.33,0.4,0.45}))</f>
        <v/>
      </c>
    </row>
    <row r="1465">
      <c r="A1465" t="inlineStr">
        <is>
          <t>1万円刻み</t>
        </is>
      </c>
      <c r="B1465" s="16">
        <f>'3_1万円刻み'!$A$246</f>
        <v/>
      </c>
      <c r="C1465" t="n">
        <v>2025</v>
      </c>
      <c r="D1465" t="n">
        <v>0</v>
      </c>
      <c r="E1465" t="n">
        <v>0</v>
      </c>
      <c r="F1465" t="n">
        <v>0</v>
      </c>
      <c r="G1465" s="16">
        <f>ROUND(MIN(B1465/12,650000)*12*0.0915+MIN(B1465/12,1390000)*12*(0.0504+0)+B1465*0.005,0)</f>
        <v/>
      </c>
      <c r="H1465" t="n">
        <v>0</v>
      </c>
      <c r="I1465" t="n">
        <v>0</v>
      </c>
      <c r="J1465" s="16">
        <f>IF(C1465=2026,IF(B1465&lt;741000,0,IF(B1465&lt;2191000,B1465-740000,IF(B1465&lt;2193000,1451000,IF(B1465&lt;2196000,1453000,IF(B1465&lt;2200000,1456000,IF(B1465&lt;3600000,ROUNDDOWN(B1465/4,-3)*2.8-80000,IF(B1465&lt;6600000,ROUNDDOWN(B1465/4,-3)*3.2-440000,IF(B1465&lt;8500000,ROUNDDOWN(B1465*0.9,0)-1100000,B1465-1950000)))))))),IF(B1465&lt;651000,0,IF(B1465&lt;1900000,B1465-650000,IF(B1465&lt;3600000,ROUNDDOWN(B1465/4,-3)*2.8-80000,IF(B1465&lt;6600000,ROUNDDOWN(B1465/4,-3)*3.2-440000,IF(B1465&lt;8500000,ROUNDDOWN(B1465*0.9,0)-1100000,B1465-1950000))))))</f>
        <v/>
      </c>
      <c r="K1465" s="16">
        <f>IF(J1465&gt;23500000,NA(),IF(C1465=2026,IF(J1465&lt;=4890000,1040000,IF(J1465&lt;=6550000,670000,620000)),IF(J1465&lt;=1320000,950000,IF(J1465&lt;=3360000,880000,IF(J1465&lt;=4890000,680000,IF(J1465&lt;=6550000,630000,580000))))))</f>
        <v/>
      </c>
      <c r="L1465" s="16">
        <f>IF(D1465=1,IF(J1465&lt;=9000000,380000,IF(J1465&lt;=9500000,260000,IF(J1465&lt;=10000000,130000,0))),0)</f>
        <v/>
      </c>
      <c r="M1465" s="16">
        <f>IF(D1465=1,IF(J1465&lt;=9000000,330000,IF(J1465&lt;=9500000,220000,IF(J1465&lt;=10000000,110000,0))),0)</f>
        <v/>
      </c>
      <c r="N1465" s="16">
        <f>IF(D1465=1,IF(J1465&lt;=9000000,50000,IF(J1465&lt;=9500000,40000,IF(J1465&lt;=10000000,20000,0))),0)</f>
        <v/>
      </c>
      <c r="O1465" s="16">
        <f>MAX(0,ROUNDDOWN(J1465-G1465-K1465-L1465-E1465*380000-F1465*630000-H1465,-3))</f>
        <v/>
      </c>
      <c r="P1465" s="16">
        <f>MAX(0,ROUNDDOWN(J1465-G1465-430000-M1465-E1465*330000-F1465*450000-I1465,-3))</f>
        <v/>
      </c>
      <c r="Q1465" s="16">
        <f>50000+N1465+E1465*50000+F1465*180000</f>
        <v/>
      </c>
      <c r="R1465" s="16">
        <f>IF(P1465&lt;=2000000,MIN(Q1465,P1465),MAX(Q1465-(P1465-2000000),50000))*0.05</f>
        <v/>
      </c>
      <c r="S1465" s="16">
        <f>MAX(0,P1465*0.1-R1465)</f>
        <v/>
      </c>
      <c r="T1465" s="16">
        <f>Q1465+MAX(0,K1465-480000)</f>
        <v/>
      </c>
      <c r="U1465" s="16">
        <f>P1465-T1465</f>
        <v/>
      </c>
      <c r="V1465" s="17">
        <f>IF(U1465&lt;0,0,LOOKUP(U1465,{0,1950001,3300001,6950001,9000001,18000001,40000001},{0.05,0.1,0.2,0.23,0.33,0.4,0.45}))</f>
        <v/>
      </c>
      <c r="W1465" s="18">
        <f>IF(U1465&lt;0,0.9,0.9-V1465*1.021)</f>
        <v/>
      </c>
      <c r="X1465" s="16">
        <f>ROUNDDOWN(S1465*0.2/W1465+2000,0)</f>
        <v/>
      </c>
      <c r="Y1465" s="17">
        <f>IF(O1465&lt;=0,0,LOOKUP(O1465,{0,1950001,3300001,6950001,9000001,18000001,40000001},{0.05,0.1,0.2,0.23,0.33,0.4,0.45}))</f>
        <v/>
      </c>
    </row>
    <row r="1466">
      <c r="A1466" t="inlineStr">
        <is>
          <t>1万円刻み</t>
        </is>
      </c>
      <c r="B1466" s="16">
        <f>'3_1万円刻み'!$A$246</f>
        <v/>
      </c>
      <c r="C1466" t="n">
        <v>2026</v>
      </c>
      <c r="D1466" t="n">
        <v>0</v>
      </c>
      <c r="E1466" t="n">
        <v>0</v>
      </c>
      <c r="F1466" t="n">
        <v>0</v>
      </c>
      <c r="G1466" s="16">
        <f>ROUND(MIN(B1466/12,650000)*12*0.0915+MIN(B1466/12,1390000)*12*(0.0504+0)+B1466*0.005,0)</f>
        <v/>
      </c>
      <c r="H1466" t="n">
        <v>0</v>
      </c>
      <c r="I1466" t="n">
        <v>0</v>
      </c>
      <c r="J1466" s="16">
        <f>IF(C1466=2026,IF(B1466&lt;741000,0,IF(B1466&lt;2191000,B1466-740000,IF(B1466&lt;2193000,1451000,IF(B1466&lt;2196000,1453000,IF(B1466&lt;2200000,1456000,IF(B1466&lt;3600000,ROUNDDOWN(B1466/4,-3)*2.8-80000,IF(B1466&lt;6600000,ROUNDDOWN(B1466/4,-3)*3.2-440000,IF(B1466&lt;8500000,ROUNDDOWN(B1466*0.9,0)-1100000,B1466-1950000)))))))),IF(B1466&lt;651000,0,IF(B1466&lt;1900000,B1466-650000,IF(B1466&lt;3600000,ROUNDDOWN(B1466/4,-3)*2.8-80000,IF(B1466&lt;6600000,ROUNDDOWN(B1466/4,-3)*3.2-440000,IF(B1466&lt;8500000,ROUNDDOWN(B1466*0.9,0)-1100000,B1466-1950000))))))</f>
        <v/>
      </c>
      <c r="K1466" s="16">
        <f>IF(J1466&gt;23500000,NA(),IF(C1466=2026,IF(J1466&lt;=4890000,1040000,IF(J1466&lt;=6550000,670000,620000)),IF(J1466&lt;=1320000,950000,IF(J1466&lt;=3360000,880000,IF(J1466&lt;=4890000,680000,IF(J1466&lt;=6550000,630000,580000))))))</f>
        <v/>
      </c>
      <c r="L1466" s="16">
        <f>IF(D1466=1,IF(J1466&lt;=9000000,380000,IF(J1466&lt;=9500000,260000,IF(J1466&lt;=10000000,130000,0))),0)</f>
        <v/>
      </c>
      <c r="M1466" s="16">
        <f>IF(D1466=1,IF(J1466&lt;=9000000,330000,IF(J1466&lt;=9500000,220000,IF(J1466&lt;=10000000,110000,0))),0)</f>
        <v/>
      </c>
      <c r="N1466" s="16">
        <f>IF(D1466=1,IF(J1466&lt;=9000000,50000,IF(J1466&lt;=9500000,40000,IF(J1466&lt;=10000000,20000,0))),0)</f>
        <v/>
      </c>
      <c r="O1466" s="16">
        <f>MAX(0,ROUNDDOWN(J1466-G1466-K1466-L1466-E1466*380000-F1466*630000-H1466,-3))</f>
        <v/>
      </c>
      <c r="P1466" s="16">
        <f>MAX(0,ROUNDDOWN(J1466-G1466-430000-M1466-E1466*330000-F1466*450000-I1466,-3))</f>
        <v/>
      </c>
      <c r="Q1466" s="16">
        <f>50000+N1466+E1466*50000+F1466*180000</f>
        <v/>
      </c>
      <c r="R1466" s="16">
        <f>IF(P1466&lt;=2000000,MIN(Q1466,P1466),MAX(Q1466-(P1466-2000000),50000))*0.05</f>
        <v/>
      </c>
      <c r="S1466" s="16">
        <f>MAX(0,P1466*0.1-R1466)</f>
        <v/>
      </c>
      <c r="T1466" s="16">
        <f>Q1466+MAX(0,K1466-480000)</f>
        <v/>
      </c>
      <c r="U1466" s="16">
        <f>P1466-T1466</f>
        <v/>
      </c>
      <c r="V1466" s="17">
        <f>IF(U1466&lt;0,0,LOOKUP(U1466,{0,1950001,3300001,6950001,9000001,18000001,40000001},{0.05,0.1,0.2,0.23,0.33,0.4,0.45}))</f>
        <v/>
      </c>
      <c r="W1466" s="18">
        <f>IF(U1466&lt;0,0.9,0.9-V1466*1.021)</f>
        <v/>
      </c>
      <c r="X1466" s="16">
        <f>ROUNDDOWN(S1466*0.2/W1466+2000,0)</f>
        <v/>
      </c>
      <c r="Y1466" s="17">
        <f>IF(O1466&lt;=0,0,LOOKUP(O1466,{0,1950001,3300001,6950001,9000001,18000001,40000001},{0.05,0.1,0.2,0.23,0.33,0.4,0.45}))</f>
        <v/>
      </c>
    </row>
    <row r="1467">
      <c r="A1467" t="inlineStr">
        <is>
          <t>1万円刻み</t>
        </is>
      </c>
      <c r="B1467" s="16">
        <f>'3_1万円刻み'!$A$246</f>
        <v/>
      </c>
      <c r="C1467" t="n">
        <v>2025</v>
      </c>
      <c r="D1467" t="n">
        <v>1</v>
      </c>
      <c r="E1467" t="n">
        <v>0</v>
      </c>
      <c r="F1467" t="n">
        <v>0</v>
      </c>
      <c r="G1467" s="16">
        <f>ROUND(MIN(B1467/12,650000)*12*0.0915+MIN(B1467/12,1390000)*12*(0.0504+0)+B1467*0.005,0)</f>
        <v/>
      </c>
      <c r="H1467" t="n">
        <v>0</v>
      </c>
      <c r="I1467" t="n">
        <v>0</v>
      </c>
      <c r="J1467" s="16">
        <f>IF(C1467=2026,IF(B1467&lt;741000,0,IF(B1467&lt;2191000,B1467-740000,IF(B1467&lt;2193000,1451000,IF(B1467&lt;2196000,1453000,IF(B1467&lt;2200000,1456000,IF(B1467&lt;3600000,ROUNDDOWN(B1467/4,-3)*2.8-80000,IF(B1467&lt;6600000,ROUNDDOWN(B1467/4,-3)*3.2-440000,IF(B1467&lt;8500000,ROUNDDOWN(B1467*0.9,0)-1100000,B1467-1950000)))))))),IF(B1467&lt;651000,0,IF(B1467&lt;1900000,B1467-650000,IF(B1467&lt;3600000,ROUNDDOWN(B1467/4,-3)*2.8-80000,IF(B1467&lt;6600000,ROUNDDOWN(B1467/4,-3)*3.2-440000,IF(B1467&lt;8500000,ROUNDDOWN(B1467*0.9,0)-1100000,B1467-1950000))))))</f>
        <v/>
      </c>
      <c r="K1467" s="16">
        <f>IF(J1467&gt;23500000,NA(),IF(C1467=2026,IF(J1467&lt;=4890000,1040000,IF(J1467&lt;=6550000,670000,620000)),IF(J1467&lt;=1320000,950000,IF(J1467&lt;=3360000,880000,IF(J1467&lt;=4890000,680000,IF(J1467&lt;=6550000,630000,580000))))))</f>
        <v/>
      </c>
      <c r="L1467" s="16">
        <f>IF(D1467=1,IF(J1467&lt;=9000000,380000,IF(J1467&lt;=9500000,260000,IF(J1467&lt;=10000000,130000,0))),0)</f>
        <v/>
      </c>
      <c r="M1467" s="16">
        <f>IF(D1467=1,IF(J1467&lt;=9000000,330000,IF(J1467&lt;=9500000,220000,IF(J1467&lt;=10000000,110000,0))),0)</f>
        <v/>
      </c>
      <c r="N1467" s="16">
        <f>IF(D1467=1,IF(J1467&lt;=9000000,50000,IF(J1467&lt;=9500000,40000,IF(J1467&lt;=10000000,20000,0))),0)</f>
        <v/>
      </c>
      <c r="O1467" s="16">
        <f>MAX(0,ROUNDDOWN(J1467-G1467-K1467-L1467-E1467*380000-F1467*630000-H1467,-3))</f>
        <v/>
      </c>
      <c r="P1467" s="16">
        <f>MAX(0,ROUNDDOWN(J1467-G1467-430000-M1467-E1467*330000-F1467*450000-I1467,-3))</f>
        <v/>
      </c>
      <c r="Q1467" s="16">
        <f>50000+N1467+E1467*50000+F1467*180000</f>
        <v/>
      </c>
      <c r="R1467" s="16">
        <f>IF(P1467&lt;=2000000,MIN(Q1467,P1467),MAX(Q1467-(P1467-2000000),50000))*0.05</f>
        <v/>
      </c>
      <c r="S1467" s="16">
        <f>MAX(0,P1467*0.1-R1467)</f>
        <v/>
      </c>
      <c r="T1467" s="16">
        <f>Q1467+MAX(0,K1467-480000)</f>
        <v/>
      </c>
      <c r="U1467" s="16">
        <f>P1467-T1467</f>
        <v/>
      </c>
      <c r="V1467" s="17">
        <f>IF(U1467&lt;0,0,LOOKUP(U1467,{0,1950001,3300001,6950001,9000001,18000001,40000001},{0.05,0.1,0.2,0.23,0.33,0.4,0.45}))</f>
        <v/>
      </c>
      <c r="W1467" s="18">
        <f>IF(U1467&lt;0,0.9,0.9-V1467*1.021)</f>
        <v/>
      </c>
      <c r="X1467" s="16">
        <f>ROUNDDOWN(S1467*0.2/W1467+2000,0)</f>
        <v/>
      </c>
      <c r="Y1467" s="17">
        <f>IF(O1467&lt;=0,0,LOOKUP(O1467,{0,1950001,3300001,6950001,9000001,18000001,40000001},{0.05,0.1,0.2,0.23,0.33,0.4,0.45}))</f>
        <v/>
      </c>
    </row>
    <row r="1468">
      <c r="A1468" t="inlineStr">
        <is>
          <t>1万円刻み</t>
        </is>
      </c>
      <c r="B1468" s="16">
        <f>'3_1万円刻み'!$A$246</f>
        <v/>
      </c>
      <c r="C1468" t="n">
        <v>2026</v>
      </c>
      <c r="D1468" t="n">
        <v>1</v>
      </c>
      <c r="E1468" t="n">
        <v>0</v>
      </c>
      <c r="F1468" t="n">
        <v>0</v>
      </c>
      <c r="G1468" s="16">
        <f>ROUND(MIN(B1468/12,650000)*12*0.0915+MIN(B1468/12,1390000)*12*(0.0504+0)+B1468*0.005,0)</f>
        <v/>
      </c>
      <c r="H1468" t="n">
        <v>0</v>
      </c>
      <c r="I1468" t="n">
        <v>0</v>
      </c>
      <c r="J1468" s="16">
        <f>IF(C1468=2026,IF(B1468&lt;741000,0,IF(B1468&lt;2191000,B1468-740000,IF(B1468&lt;2193000,1451000,IF(B1468&lt;2196000,1453000,IF(B1468&lt;2200000,1456000,IF(B1468&lt;3600000,ROUNDDOWN(B1468/4,-3)*2.8-80000,IF(B1468&lt;6600000,ROUNDDOWN(B1468/4,-3)*3.2-440000,IF(B1468&lt;8500000,ROUNDDOWN(B1468*0.9,0)-1100000,B1468-1950000)))))))),IF(B1468&lt;651000,0,IF(B1468&lt;1900000,B1468-650000,IF(B1468&lt;3600000,ROUNDDOWN(B1468/4,-3)*2.8-80000,IF(B1468&lt;6600000,ROUNDDOWN(B1468/4,-3)*3.2-440000,IF(B1468&lt;8500000,ROUNDDOWN(B1468*0.9,0)-1100000,B1468-1950000))))))</f>
        <v/>
      </c>
      <c r="K1468" s="16">
        <f>IF(J1468&gt;23500000,NA(),IF(C1468=2026,IF(J1468&lt;=4890000,1040000,IF(J1468&lt;=6550000,670000,620000)),IF(J1468&lt;=1320000,950000,IF(J1468&lt;=3360000,880000,IF(J1468&lt;=4890000,680000,IF(J1468&lt;=6550000,630000,580000))))))</f>
        <v/>
      </c>
      <c r="L1468" s="16">
        <f>IF(D1468=1,IF(J1468&lt;=9000000,380000,IF(J1468&lt;=9500000,260000,IF(J1468&lt;=10000000,130000,0))),0)</f>
        <v/>
      </c>
      <c r="M1468" s="16">
        <f>IF(D1468=1,IF(J1468&lt;=9000000,330000,IF(J1468&lt;=9500000,220000,IF(J1468&lt;=10000000,110000,0))),0)</f>
        <v/>
      </c>
      <c r="N1468" s="16">
        <f>IF(D1468=1,IF(J1468&lt;=9000000,50000,IF(J1468&lt;=9500000,40000,IF(J1468&lt;=10000000,20000,0))),0)</f>
        <v/>
      </c>
      <c r="O1468" s="16">
        <f>MAX(0,ROUNDDOWN(J1468-G1468-K1468-L1468-E1468*380000-F1468*630000-H1468,-3))</f>
        <v/>
      </c>
      <c r="P1468" s="16">
        <f>MAX(0,ROUNDDOWN(J1468-G1468-430000-M1468-E1468*330000-F1468*450000-I1468,-3))</f>
        <v/>
      </c>
      <c r="Q1468" s="16">
        <f>50000+N1468+E1468*50000+F1468*180000</f>
        <v/>
      </c>
      <c r="R1468" s="16">
        <f>IF(P1468&lt;=2000000,MIN(Q1468,P1468),MAX(Q1468-(P1468-2000000),50000))*0.05</f>
        <v/>
      </c>
      <c r="S1468" s="16">
        <f>MAX(0,P1468*0.1-R1468)</f>
        <v/>
      </c>
      <c r="T1468" s="16">
        <f>Q1468+MAX(0,K1468-480000)</f>
        <v/>
      </c>
      <c r="U1468" s="16">
        <f>P1468-T1468</f>
        <v/>
      </c>
      <c r="V1468" s="17">
        <f>IF(U1468&lt;0,0,LOOKUP(U1468,{0,1950001,3300001,6950001,9000001,18000001,40000001},{0.05,0.1,0.2,0.23,0.33,0.4,0.45}))</f>
        <v/>
      </c>
      <c r="W1468" s="18">
        <f>IF(U1468&lt;0,0.9,0.9-V1468*1.021)</f>
        <v/>
      </c>
      <c r="X1468" s="16">
        <f>ROUNDDOWN(S1468*0.2/W1468+2000,0)</f>
        <v/>
      </c>
      <c r="Y1468" s="17">
        <f>IF(O1468&lt;=0,0,LOOKUP(O1468,{0,1950001,3300001,6950001,9000001,18000001,40000001},{0.05,0.1,0.2,0.23,0.33,0.4,0.45}))</f>
        <v/>
      </c>
    </row>
    <row r="1469">
      <c r="A1469" t="inlineStr">
        <is>
          <t>1万円刻み</t>
        </is>
      </c>
      <c r="B1469" s="16">
        <f>'3_1万円刻み'!$A$247</f>
        <v/>
      </c>
      <c r="C1469" t="n">
        <v>2025</v>
      </c>
      <c r="D1469" t="n">
        <v>0</v>
      </c>
      <c r="E1469" t="n">
        <v>0</v>
      </c>
      <c r="F1469" t="n">
        <v>0</v>
      </c>
      <c r="G1469" s="16">
        <f>ROUND(MIN(B1469/12,650000)*12*0.0915+MIN(B1469/12,1390000)*12*(0.0504+0)+B1469*0.005,0)</f>
        <v/>
      </c>
      <c r="H1469" t="n">
        <v>0</v>
      </c>
      <c r="I1469" t="n">
        <v>0</v>
      </c>
      <c r="J1469" s="16">
        <f>IF(C1469=2026,IF(B1469&lt;741000,0,IF(B1469&lt;2191000,B1469-740000,IF(B1469&lt;2193000,1451000,IF(B1469&lt;2196000,1453000,IF(B1469&lt;2200000,1456000,IF(B1469&lt;3600000,ROUNDDOWN(B1469/4,-3)*2.8-80000,IF(B1469&lt;6600000,ROUNDDOWN(B1469/4,-3)*3.2-440000,IF(B1469&lt;8500000,ROUNDDOWN(B1469*0.9,0)-1100000,B1469-1950000)))))))),IF(B1469&lt;651000,0,IF(B1469&lt;1900000,B1469-650000,IF(B1469&lt;3600000,ROUNDDOWN(B1469/4,-3)*2.8-80000,IF(B1469&lt;6600000,ROUNDDOWN(B1469/4,-3)*3.2-440000,IF(B1469&lt;8500000,ROUNDDOWN(B1469*0.9,0)-1100000,B1469-1950000))))))</f>
        <v/>
      </c>
      <c r="K1469" s="16">
        <f>IF(J1469&gt;23500000,NA(),IF(C1469=2026,IF(J1469&lt;=4890000,1040000,IF(J1469&lt;=6550000,670000,620000)),IF(J1469&lt;=1320000,950000,IF(J1469&lt;=3360000,880000,IF(J1469&lt;=4890000,680000,IF(J1469&lt;=6550000,630000,580000))))))</f>
        <v/>
      </c>
      <c r="L1469" s="16">
        <f>IF(D1469=1,IF(J1469&lt;=9000000,380000,IF(J1469&lt;=9500000,260000,IF(J1469&lt;=10000000,130000,0))),0)</f>
        <v/>
      </c>
      <c r="M1469" s="16">
        <f>IF(D1469=1,IF(J1469&lt;=9000000,330000,IF(J1469&lt;=9500000,220000,IF(J1469&lt;=10000000,110000,0))),0)</f>
        <v/>
      </c>
      <c r="N1469" s="16">
        <f>IF(D1469=1,IF(J1469&lt;=9000000,50000,IF(J1469&lt;=9500000,40000,IF(J1469&lt;=10000000,20000,0))),0)</f>
        <v/>
      </c>
      <c r="O1469" s="16">
        <f>MAX(0,ROUNDDOWN(J1469-G1469-K1469-L1469-E1469*380000-F1469*630000-H1469,-3))</f>
        <v/>
      </c>
      <c r="P1469" s="16">
        <f>MAX(0,ROUNDDOWN(J1469-G1469-430000-M1469-E1469*330000-F1469*450000-I1469,-3))</f>
        <v/>
      </c>
      <c r="Q1469" s="16">
        <f>50000+N1469+E1469*50000+F1469*180000</f>
        <v/>
      </c>
      <c r="R1469" s="16">
        <f>IF(P1469&lt;=2000000,MIN(Q1469,P1469),MAX(Q1469-(P1469-2000000),50000))*0.05</f>
        <v/>
      </c>
      <c r="S1469" s="16">
        <f>MAX(0,P1469*0.1-R1469)</f>
        <v/>
      </c>
      <c r="T1469" s="16">
        <f>Q1469+MAX(0,K1469-480000)</f>
        <v/>
      </c>
      <c r="U1469" s="16">
        <f>P1469-T1469</f>
        <v/>
      </c>
      <c r="V1469" s="17">
        <f>IF(U1469&lt;0,0,LOOKUP(U1469,{0,1950001,3300001,6950001,9000001,18000001,40000001},{0.05,0.1,0.2,0.23,0.33,0.4,0.45}))</f>
        <v/>
      </c>
      <c r="W1469" s="18">
        <f>IF(U1469&lt;0,0.9,0.9-V1469*1.021)</f>
        <v/>
      </c>
      <c r="X1469" s="16">
        <f>ROUNDDOWN(S1469*0.2/W1469+2000,0)</f>
        <v/>
      </c>
      <c r="Y1469" s="17">
        <f>IF(O1469&lt;=0,0,LOOKUP(O1469,{0,1950001,3300001,6950001,9000001,18000001,40000001},{0.05,0.1,0.2,0.23,0.33,0.4,0.45}))</f>
        <v/>
      </c>
    </row>
    <row r="1470">
      <c r="A1470" t="inlineStr">
        <is>
          <t>1万円刻み</t>
        </is>
      </c>
      <c r="B1470" s="16">
        <f>'3_1万円刻み'!$A$247</f>
        <v/>
      </c>
      <c r="C1470" t="n">
        <v>2026</v>
      </c>
      <c r="D1470" t="n">
        <v>0</v>
      </c>
      <c r="E1470" t="n">
        <v>0</v>
      </c>
      <c r="F1470" t="n">
        <v>0</v>
      </c>
      <c r="G1470" s="16">
        <f>ROUND(MIN(B1470/12,650000)*12*0.0915+MIN(B1470/12,1390000)*12*(0.0504+0)+B1470*0.005,0)</f>
        <v/>
      </c>
      <c r="H1470" t="n">
        <v>0</v>
      </c>
      <c r="I1470" t="n">
        <v>0</v>
      </c>
      <c r="J1470" s="16">
        <f>IF(C1470=2026,IF(B1470&lt;741000,0,IF(B1470&lt;2191000,B1470-740000,IF(B1470&lt;2193000,1451000,IF(B1470&lt;2196000,1453000,IF(B1470&lt;2200000,1456000,IF(B1470&lt;3600000,ROUNDDOWN(B1470/4,-3)*2.8-80000,IF(B1470&lt;6600000,ROUNDDOWN(B1470/4,-3)*3.2-440000,IF(B1470&lt;8500000,ROUNDDOWN(B1470*0.9,0)-1100000,B1470-1950000)))))))),IF(B1470&lt;651000,0,IF(B1470&lt;1900000,B1470-650000,IF(B1470&lt;3600000,ROUNDDOWN(B1470/4,-3)*2.8-80000,IF(B1470&lt;6600000,ROUNDDOWN(B1470/4,-3)*3.2-440000,IF(B1470&lt;8500000,ROUNDDOWN(B1470*0.9,0)-1100000,B1470-1950000))))))</f>
        <v/>
      </c>
      <c r="K1470" s="16">
        <f>IF(J1470&gt;23500000,NA(),IF(C1470=2026,IF(J1470&lt;=4890000,1040000,IF(J1470&lt;=6550000,670000,620000)),IF(J1470&lt;=1320000,950000,IF(J1470&lt;=3360000,880000,IF(J1470&lt;=4890000,680000,IF(J1470&lt;=6550000,630000,580000))))))</f>
        <v/>
      </c>
      <c r="L1470" s="16">
        <f>IF(D1470=1,IF(J1470&lt;=9000000,380000,IF(J1470&lt;=9500000,260000,IF(J1470&lt;=10000000,130000,0))),0)</f>
        <v/>
      </c>
      <c r="M1470" s="16">
        <f>IF(D1470=1,IF(J1470&lt;=9000000,330000,IF(J1470&lt;=9500000,220000,IF(J1470&lt;=10000000,110000,0))),0)</f>
        <v/>
      </c>
      <c r="N1470" s="16">
        <f>IF(D1470=1,IF(J1470&lt;=9000000,50000,IF(J1470&lt;=9500000,40000,IF(J1470&lt;=10000000,20000,0))),0)</f>
        <v/>
      </c>
      <c r="O1470" s="16">
        <f>MAX(0,ROUNDDOWN(J1470-G1470-K1470-L1470-E1470*380000-F1470*630000-H1470,-3))</f>
        <v/>
      </c>
      <c r="P1470" s="16">
        <f>MAX(0,ROUNDDOWN(J1470-G1470-430000-M1470-E1470*330000-F1470*450000-I1470,-3))</f>
        <v/>
      </c>
      <c r="Q1470" s="16">
        <f>50000+N1470+E1470*50000+F1470*180000</f>
        <v/>
      </c>
      <c r="R1470" s="16">
        <f>IF(P1470&lt;=2000000,MIN(Q1470,P1470),MAX(Q1470-(P1470-2000000),50000))*0.05</f>
        <v/>
      </c>
      <c r="S1470" s="16">
        <f>MAX(0,P1470*0.1-R1470)</f>
        <v/>
      </c>
      <c r="T1470" s="16">
        <f>Q1470+MAX(0,K1470-480000)</f>
        <v/>
      </c>
      <c r="U1470" s="16">
        <f>P1470-T1470</f>
        <v/>
      </c>
      <c r="V1470" s="17">
        <f>IF(U1470&lt;0,0,LOOKUP(U1470,{0,1950001,3300001,6950001,9000001,18000001,40000001},{0.05,0.1,0.2,0.23,0.33,0.4,0.45}))</f>
        <v/>
      </c>
      <c r="W1470" s="18">
        <f>IF(U1470&lt;0,0.9,0.9-V1470*1.021)</f>
        <v/>
      </c>
      <c r="X1470" s="16">
        <f>ROUNDDOWN(S1470*0.2/W1470+2000,0)</f>
        <v/>
      </c>
      <c r="Y1470" s="17">
        <f>IF(O1470&lt;=0,0,LOOKUP(O1470,{0,1950001,3300001,6950001,9000001,18000001,40000001},{0.05,0.1,0.2,0.23,0.33,0.4,0.45}))</f>
        <v/>
      </c>
    </row>
    <row r="1471">
      <c r="A1471" t="inlineStr">
        <is>
          <t>1万円刻み</t>
        </is>
      </c>
      <c r="B1471" s="16">
        <f>'3_1万円刻み'!$A$247</f>
        <v/>
      </c>
      <c r="C1471" t="n">
        <v>2025</v>
      </c>
      <c r="D1471" t="n">
        <v>1</v>
      </c>
      <c r="E1471" t="n">
        <v>0</v>
      </c>
      <c r="F1471" t="n">
        <v>0</v>
      </c>
      <c r="G1471" s="16">
        <f>ROUND(MIN(B1471/12,650000)*12*0.0915+MIN(B1471/12,1390000)*12*(0.0504+0)+B1471*0.005,0)</f>
        <v/>
      </c>
      <c r="H1471" t="n">
        <v>0</v>
      </c>
      <c r="I1471" t="n">
        <v>0</v>
      </c>
      <c r="J1471" s="16">
        <f>IF(C1471=2026,IF(B1471&lt;741000,0,IF(B1471&lt;2191000,B1471-740000,IF(B1471&lt;2193000,1451000,IF(B1471&lt;2196000,1453000,IF(B1471&lt;2200000,1456000,IF(B1471&lt;3600000,ROUNDDOWN(B1471/4,-3)*2.8-80000,IF(B1471&lt;6600000,ROUNDDOWN(B1471/4,-3)*3.2-440000,IF(B1471&lt;8500000,ROUNDDOWN(B1471*0.9,0)-1100000,B1471-1950000)))))))),IF(B1471&lt;651000,0,IF(B1471&lt;1900000,B1471-650000,IF(B1471&lt;3600000,ROUNDDOWN(B1471/4,-3)*2.8-80000,IF(B1471&lt;6600000,ROUNDDOWN(B1471/4,-3)*3.2-440000,IF(B1471&lt;8500000,ROUNDDOWN(B1471*0.9,0)-1100000,B1471-1950000))))))</f>
        <v/>
      </c>
      <c r="K1471" s="16">
        <f>IF(J1471&gt;23500000,NA(),IF(C1471=2026,IF(J1471&lt;=4890000,1040000,IF(J1471&lt;=6550000,670000,620000)),IF(J1471&lt;=1320000,950000,IF(J1471&lt;=3360000,880000,IF(J1471&lt;=4890000,680000,IF(J1471&lt;=6550000,630000,580000))))))</f>
        <v/>
      </c>
      <c r="L1471" s="16">
        <f>IF(D1471=1,IF(J1471&lt;=9000000,380000,IF(J1471&lt;=9500000,260000,IF(J1471&lt;=10000000,130000,0))),0)</f>
        <v/>
      </c>
      <c r="M1471" s="16">
        <f>IF(D1471=1,IF(J1471&lt;=9000000,330000,IF(J1471&lt;=9500000,220000,IF(J1471&lt;=10000000,110000,0))),0)</f>
        <v/>
      </c>
      <c r="N1471" s="16">
        <f>IF(D1471=1,IF(J1471&lt;=9000000,50000,IF(J1471&lt;=9500000,40000,IF(J1471&lt;=10000000,20000,0))),0)</f>
        <v/>
      </c>
      <c r="O1471" s="16">
        <f>MAX(0,ROUNDDOWN(J1471-G1471-K1471-L1471-E1471*380000-F1471*630000-H1471,-3))</f>
        <v/>
      </c>
      <c r="P1471" s="16">
        <f>MAX(0,ROUNDDOWN(J1471-G1471-430000-M1471-E1471*330000-F1471*450000-I1471,-3))</f>
        <v/>
      </c>
      <c r="Q1471" s="16">
        <f>50000+N1471+E1471*50000+F1471*180000</f>
        <v/>
      </c>
      <c r="R1471" s="16">
        <f>IF(P1471&lt;=2000000,MIN(Q1471,P1471),MAX(Q1471-(P1471-2000000),50000))*0.05</f>
        <v/>
      </c>
      <c r="S1471" s="16">
        <f>MAX(0,P1471*0.1-R1471)</f>
        <v/>
      </c>
      <c r="T1471" s="16">
        <f>Q1471+MAX(0,K1471-480000)</f>
        <v/>
      </c>
      <c r="U1471" s="16">
        <f>P1471-T1471</f>
        <v/>
      </c>
      <c r="V1471" s="17">
        <f>IF(U1471&lt;0,0,LOOKUP(U1471,{0,1950001,3300001,6950001,9000001,18000001,40000001},{0.05,0.1,0.2,0.23,0.33,0.4,0.45}))</f>
        <v/>
      </c>
      <c r="W1471" s="18">
        <f>IF(U1471&lt;0,0.9,0.9-V1471*1.021)</f>
        <v/>
      </c>
      <c r="X1471" s="16">
        <f>ROUNDDOWN(S1471*0.2/W1471+2000,0)</f>
        <v/>
      </c>
      <c r="Y1471" s="17">
        <f>IF(O1471&lt;=0,0,LOOKUP(O1471,{0,1950001,3300001,6950001,9000001,18000001,40000001},{0.05,0.1,0.2,0.23,0.33,0.4,0.45}))</f>
        <v/>
      </c>
    </row>
    <row r="1472">
      <c r="A1472" t="inlineStr">
        <is>
          <t>1万円刻み</t>
        </is>
      </c>
      <c r="B1472" s="16">
        <f>'3_1万円刻み'!$A$247</f>
        <v/>
      </c>
      <c r="C1472" t="n">
        <v>2026</v>
      </c>
      <c r="D1472" t="n">
        <v>1</v>
      </c>
      <c r="E1472" t="n">
        <v>0</v>
      </c>
      <c r="F1472" t="n">
        <v>0</v>
      </c>
      <c r="G1472" s="16">
        <f>ROUND(MIN(B1472/12,650000)*12*0.0915+MIN(B1472/12,1390000)*12*(0.0504+0)+B1472*0.005,0)</f>
        <v/>
      </c>
      <c r="H1472" t="n">
        <v>0</v>
      </c>
      <c r="I1472" t="n">
        <v>0</v>
      </c>
      <c r="J1472" s="16">
        <f>IF(C1472=2026,IF(B1472&lt;741000,0,IF(B1472&lt;2191000,B1472-740000,IF(B1472&lt;2193000,1451000,IF(B1472&lt;2196000,1453000,IF(B1472&lt;2200000,1456000,IF(B1472&lt;3600000,ROUNDDOWN(B1472/4,-3)*2.8-80000,IF(B1472&lt;6600000,ROUNDDOWN(B1472/4,-3)*3.2-440000,IF(B1472&lt;8500000,ROUNDDOWN(B1472*0.9,0)-1100000,B1472-1950000)))))))),IF(B1472&lt;651000,0,IF(B1472&lt;1900000,B1472-650000,IF(B1472&lt;3600000,ROUNDDOWN(B1472/4,-3)*2.8-80000,IF(B1472&lt;6600000,ROUNDDOWN(B1472/4,-3)*3.2-440000,IF(B1472&lt;8500000,ROUNDDOWN(B1472*0.9,0)-1100000,B1472-1950000))))))</f>
        <v/>
      </c>
      <c r="K1472" s="16">
        <f>IF(J1472&gt;23500000,NA(),IF(C1472=2026,IF(J1472&lt;=4890000,1040000,IF(J1472&lt;=6550000,670000,620000)),IF(J1472&lt;=1320000,950000,IF(J1472&lt;=3360000,880000,IF(J1472&lt;=4890000,680000,IF(J1472&lt;=6550000,630000,580000))))))</f>
        <v/>
      </c>
      <c r="L1472" s="16">
        <f>IF(D1472=1,IF(J1472&lt;=9000000,380000,IF(J1472&lt;=9500000,260000,IF(J1472&lt;=10000000,130000,0))),0)</f>
        <v/>
      </c>
      <c r="M1472" s="16">
        <f>IF(D1472=1,IF(J1472&lt;=9000000,330000,IF(J1472&lt;=9500000,220000,IF(J1472&lt;=10000000,110000,0))),0)</f>
        <v/>
      </c>
      <c r="N1472" s="16">
        <f>IF(D1472=1,IF(J1472&lt;=9000000,50000,IF(J1472&lt;=9500000,40000,IF(J1472&lt;=10000000,20000,0))),0)</f>
        <v/>
      </c>
      <c r="O1472" s="16">
        <f>MAX(0,ROUNDDOWN(J1472-G1472-K1472-L1472-E1472*380000-F1472*630000-H1472,-3))</f>
        <v/>
      </c>
      <c r="P1472" s="16">
        <f>MAX(0,ROUNDDOWN(J1472-G1472-430000-M1472-E1472*330000-F1472*450000-I1472,-3))</f>
        <v/>
      </c>
      <c r="Q1472" s="16">
        <f>50000+N1472+E1472*50000+F1472*180000</f>
        <v/>
      </c>
      <c r="R1472" s="16">
        <f>IF(P1472&lt;=2000000,MIN(Q1472,P1472),MAX(Q1472-(P1472-2000000),50000))*0.05</f>
        <v/>
      </c>
      <c r="S1472" s="16">
        <f>MAX(0,P1472*0.1-R1472)</f>
        <v/>
      </c>
      <c r="T1472" s="16">
        <f>Q1472+MAX(0,K1472-480000)</f>
        <v/>
      </c>
      <c r="U1472" s="16">
        <f>P1472-T1472</f>
        <v/>
      </c>
      <c r="V1472" s="17">
        <f>IF(U1472&lt;0,0,LOOKUP(U1472,{0,1950001,3300001,6950001,9000001,18000001,40000001},{0.05,0.1,0.2,0.23,0.33,0.4,0.45}))</f>
        <v/>
      </c>
      <c r="W1472" s="18">
        <f>IF(U1472&lt;0,0.9,0.9-V1472*1.021)</f>
        <v/>
      </c>
      <c r="X1472" s="16">
        <f>ROUNDDOWN(S1472*0.2/W1472+2000,0)</f>
        <v/>
      </c>
      <c r="Y1472" s="17">
        <f>IF(O1472&lt;=0,0,LOOKUP(O1472,{0,1950001,3300001,6950001,9000001,18000001,40000001},{0.05,0.1,0.2,0.23,0.33,0.4,0.45}))</f>
        <v/>
      </c>
    </row>
    <row r="1473">
      <c r="A1473" t="inlineStr">
        <is>
          <t>1万円刻み</t>
        </is>
      </c>
      <c r="B1473" s="16">
        <f>'3_1万円刻み'!$A$248</f>
        <v/>
      </c>
      <c r="C1473" t="n">
        <v>2025</v>
      </c>
      <c r="D1473" t="n">
        <v>0</v>
      </c>
      <c r="E1473" t="n">
        <v>0</v>
      </c>
      <c r="F1473" t="n">
        <v>0</v>
      </c>
      <c r="G1473" s="16">
        <f>ROUND(MIN(B1473/12,650000)*12*0.0915+MIN(B1473/12,1390000)*12*(0.0504+0)+B1473*0.005,0)</f>
        <v/>
      </c>
      <c r="H1473" t="n">
        <v>0</v>
      </c>
      <c r="I1473" t="n">
        <v>0</v>
      </c>
      <c r="J1473" s="16">
        <f>IF(C1473=2026,IF(B1473&lt;741000,0,IF(B1473&lt;2191000,B1473-740000,IF(B1473&lt;2193000,1451000,IF(B1473&lt;2196000,1453000,IF(B1473&lt;2200000,1456000,IF(B1473&lt;3600000,ROUNDDOWN(B1473/4,-3)*2.8-80000,IF(B1473&lt;6600000,ROUNDDOWN(B1473/4,-3)*3.2-440000,IF(B1473&lt;8500000,ROUNDDOWN(B1473*0.9,0)-1100000,B1473-1950000)))))))),IF(B1473&lt;651000,0,IF(B1473&lt;1900000,B1473-650000,IF(B1473&lt;3600000,ROUNDDOWN(B1473/4,-3)*2.8-80000,IF(B1473&lt;6600000,ROUNDDOWN(B1473/4,-3)*3.2-440000,IF(B1473&lt;8500000,ROUNDDOWN(B1473*0.9,0)-1100000,B1473-1950000))))))</f>
        <v/>
      </c>
      <c r="K1473" s="16">
        <f>IF(J1473&gt;23500000,NA(),IF(C1473=2026,IF(J1473&lt;=4890000,1040000,IF(J1473&lt;=6550000,670000,620000)),IF(J1473&lt;=1320000,950000,IF(J1473&lt;=3360000,880000,IF(J1473&lt;=4890000,680000,IF(J1473&lt;=6550000,630000,580000))))))</f>
        <v/>
      </c>
      <c r="L1473" s="16">
        <f>IF(D1473=1,IF(J1473&lt;=9000000,380000,IF(J1473&lt;=9500000,260000,IF(J1473&lt;=10000000,130000,0))),0)</f>
        <v/>
      </c>
      <c r="M1473" s="16">
        <f>IF(D1473=1,IF(J1473&lt;=9000000,330000,IF(J1473&lt;=9500000,220000,IF(J1473&lt;=10000000,110000,0))),0)</f>
        <v/>
      </c>
      <c r="N1473" s="16">
        <f>IF(D1473=1,IF(J1473&lt;=9000000,50000,IF(J1473&lt;=9500000,40000,IF(J1473&lt;=10000000,20000,0))),0)</f>
        <v/>
      </c>
      <c r="O1473" s="16">
        <f>MAX(0,ROUNDDOWN(J1473-G1473-K1473-L1473-E1473*380000-F1473*630000-H1473,-3))</f>
        <v/>
      </c>
      <c r="P1473" s="16">
        <f>MAX(0,ROUNDDOWN(J1473-G1473-430000-M1473-E1473*330000-F1473*450000-I1473,-3))</f>
        <v/>
      </c>
      <c r="Q1473" s="16">
        <f>50000+N1473+E1473*50000+F1473*180000</f>
        <v/>
      </c>
      <c r="R1473" s="16">
        <f>IF(P1473&lt;=2000000,MIN(Q1473,P1473),MAX(Q1473-(P1473-2000000),50000))*0.05</f>
        <v/>
      </c>
      <c r="S1473" s="16">
        <f>MAX(0,P1473*0.1-R1473)</f>
        <v/>
      </c>
      <c r="T1473" s="16">
        <f>Q1473+MAX(0,K1473-480000)</f>
        <v/>
      </c>
      <c r="U1473" s="16">
        <f>P1473-T1473</f>
        <v/>
      </c>
      <c r="V1473" s="17">
        <f>IF(U1473&lt;0,0,LOOKUP(U1473,{0,1950001,3300001,6950001,9000001,18000001,40000001},{0.05,0.1,0.2,0.23,0.33,0.4,0.45}))</f>
        <v/>
      </c>
      <c r="W1473" s="18">
        <f>IF(U1473&lt;0,0.9,0.9-V1473*1.021)</f>
        <v/>
      </c>
      <c r="X1473" s="16">
        <f>ROUNDDOWN(S1473*0.2/W1473+2000,0)</f>
        <v/>
      </c>
      <c r="Y1473" s="17">
        <f>IF(O1473&lt;=0,0,LOOKUP(O1473,{0,1950001,3300001,6950001,9000001,18000001,40000001},{0.05,0.1,0.2,0.23,0.33,0.4,0.45}))</f>
        <v/>
      </c>
    </row>
    <row r="1474">
      <c r="A1474" t="inlineStr">
        <is>
          <t>1万円刻み</t>
        </is>
      </c>
      <c r="B1474" s="16">
        <f>'3_1万円刻み'!$A$248</f>
        <v/>
      </c>
      <c r="C1474" t="n">
        <v>2026</v>
      </c>
      <c r="D1474" t="n">
        <v>0</v>
      </c>
      <c r="E1474" t="n">
        <v>0</v>
      </c>
      <c r="F1474" t="n">
        <v>0</v>
      </c>
      <c r="G1474" s="16">
        <f>ROUND(MIN(B1474/12,650000)*12*0.0915+MIN(B1474/12,1390000)*12*(0.0504+0)+B1474*0.005,0)</f>
        <v/>
      </c>
      <c r="H1474" t="n">
        <v>0</v>
      </c>
      <c r="I1474" t="n">
        <v>0</v>
      </c>
      <c r="J1474" s="16">
        <f>IF(C1474=2026,IF(B1474&lt;741000,0,IF(B1474&lt;2191000,B1474-740000,IF(B1474&lt;2193000,1451000,IF(B1474&lt;2196000,1453000,IF(B1474&lt;2200000,1456000,IF(B1474&lt;3600000,ROUNDDOWN(B1474/4,-3)*2.8-80000,IF(B1474&lt;6600000,ROUNDDOWN(B1474/4,-3)*3.2-440000,IF(B1474&lt;8500000,ROUNDDOWN(B1474*0.9,0)-1100000,B1474-1950000)))))))),IF(B1474&lt;651000,0,IF(B1474&lt;1900000,B1474-650000,IF(B1474&lt;3600000,ROUNDDOWN(B1474/4,-3)*2.8-80000,IF(B1474&lt;6600000,ROUNDDOWN(B1474/4,-3)*3.2-440000,IF(B1474&lt;8500000,ROUNDDOWN(B1474*0.9,0)-1100000,B1474-1950000))))))</f>
        <v/>
      </c>
      <c r="K1474" s="16">
        <f>IF(J1474&gt;23500000,NA(),IF(C1474=2026,IF(J1474&lt;=4890000,1040000,IF(J1474&lt;=6550000,670000,620000)),IF(J1474&lt;=1320000,950000,IF(J1474&lt;=3360000,880000,IF(J1474&lt;=4890000,680000,IF(J1474&lt;=6550000,630000,580000))))))</f>
        <v/>
      </c>
      <c r="L1474" s="16">
        <f>IF(D1474=1,IF(J1474&lt;=9000000,380000,IF(J1474&lt;=9500000,260000,IF(J1474&lt;=10000000,130000,0))),0)</f>
        <v/>
      </c>
      <c r="M1474" s="16">
        <f>IF(D1474=1,IF(J1474&lt;=9000000,330000,IF(J1474&lt;=9500000,220000,IF(J1474&lt;=10000000,110000,0))),0)</f>
        <v/>
      </c>
      <c r="N1474" s="16">
        <f>IF(D1474=1,IF(J1474&lt;=9000000,50000,IF(J1474&lt;=9500000,40000,IF(J1474&lt;=10000000,20000,0))),0)</f>
        <v/>
      </c>
      <c r="O1474" s="16">
        <f>MAX(0,ROUNDDOWN(J1474-G1474-K1474-L1474-E1474*380000-F1474*630000-H1474,-3))</f>
        <v/>
      </c>
      <c r="P1474" s="16">
        <f>MAX(0,ROUNDDOWN(J1474-G1474-430000-M1474-E1474*330000-F1474*450000-I1474,-3))</f>
        <v/>
      </c>
      <c r="Q1474" s="16">
        <f>50000+N1474+E1474*50000+F1474*180000</f>
        <v/>
      </c>
      <c r="R1474" s="16">
        <f>IF(P1474&lt;=2000000,MIN(Q1474,P1474),MAX(Q1474-(P1474-2000000),50000))*0.05</f>
        <v/>
      </c>
      <c r="S1474" s="16">
        <f>MAX(0,P1474*0.1-R1474)</f>
        <v/>
      </c>
      <c r="T1474" s="16">
        <f>Q1474+MAX(0,K1474-480000)</f>
        <v/>
      </c>
      <c r="U1474" s="16">
        <f>P1474-T1474</f>
        <v/>
      </c>
      <c r="V1474" s="17">
        <f>IF(U1474&lt;0,0,LOOKUP(U1474,{0,1950001,3300001,6950001,9000001,18000001,40000001},{0.05,0.1,0.2,0.23,0.33,0.4,0.45}))</f>
        <v/>
      </c>
      <c r="W1474" s="18">
        <f>IF(U1474&lt;0,0.9,0.9-V1474*1.021)</f>
        <v/>
      </c>
      <c r="X1474" s="16">
        <f>ROUNDDOWN(S1474*0.2/W1474+2000,0)</f>
        <v/>
      </c>
      <c r="Y1474" s="17">
        <f>IF(O1474&lt;=0,0,LOOKUP(O1474,{0,1950001,3300001,6950001,9000001,18000001,40000001},{0.05,0.1,0.2,0.23,0.33,0.4,0.45}))</f>
        <v/>
      </c>
    </row>
    <row r="1475">
      <c r="A1475" t="inlineStr">
        <is>
          <t>1万円刻み</t>
        </is>
      </c>
      <c r="B1475" s="16">
        <f>'3_1万円刻み'!$A$248</f>
        <v/>
      </c>
      <c r="C1475" t="n">
        <v>2025</v>
      </c>
      <c r="D1475" t="n">
        <v>1</v>
      </c>
      <c r="E1475" t="n">
        <v>0</v>
      </c>
      <c r="F1475" t="n">
        <v>0</v>
      </c>
      <c r="G1475" s="16">
        <f>ROUND(MIN(B1475/12,650000)*12*0.0915+MIN(B1475/12,1390000)*12*(0.0504+0)+B1475*0.005,0)</f>
        <v/>
      </c>
      <c r="H1475" t="n">
        <v>0</v>
      </c>
      <c r="I1475" t="n">
        <v>0</v>
      </c>
      <c r="J1475" s="16">
        <f>IF(C1475=2026,IF(B1475&lt;741000,0,IF(B1475&lt;2191000,B1475-740000,IF(B1475&lt;2193000,1451000,IF(B1475&lt;2196000,1453000,IF(B1475&lt;2200000,1456000,IF(B1475&lt;3600000,ROUNDDOWN(B1475/4,-3)*2.8-80000,IF(B1475&lt;6600000,ROUNDDOWN(B1475/4,-3)*3.2-440000,IF(B1475&lt;8500000,ROUNDDOWN(B1475*0.9,0)-1100000,B1475-1950000)))))))),IF(B1475&lt;651000,0,IF(B1475&lt;1900000,B1475-650000,IF(B1475&lt;3600000,ROUNDDOWN(B1475/4,-3)*2.8-80000,IF(B1475&lt;6600000,ROUNDDOWN(B1475/4,-3)*3.2-440000,IF(B1475&lt;8500000,ROUNDDOWN(B1475*0.9,0)-1100000,B1475-1950000))))))</f>
        <v/>
      </c>
      <c r="K1475" s="16">
        <f>IF(J1475&gt;23500000,NA(),IF(C1475=2026,IF(J1475&lt;=4890000,1040000,IF(J1475&lt;=6550000,670000,620000)),IF(J1475&lt;=1320000,950000,IF(J1475&lt;=3360000,880000,IF(J1475&lt;=4890000,680000,IF(J1475&lt;=6550000,630000,580000))))))</f>
        <v/>
      </c>
      <c r="L1475" s="16">
        <f>IF(D1475=1,IF(J1475&lt;=9000000,380000,IF(J1475&lt;=9500000,260000,IF(J1475&lt;=10000000,130000,0))),0)</f>
        <v/>
      </c>
      <c r="M1475" s="16">
        <f>IF(D1475=1,IF(J1475&lt;=9000000,330000,IF(J1475&lt;=9500000,220000,IF(J1475&lt;=10000000,110000,0))),0)</f>
        <v/>
      </c>
      <c r="N1475" s="16">
        <f>IF(D1475=1,IF(J1475&lt;=9000000,50000,IF(J1475&lt;=9500000,40000,IF(J1475&lt;=10000000,20000,0))),0)</f>
        <v/>
      </c>
      <c r="O1475" s="16">
        <f>MAX(0,ROUNDDOWN(J1475-G1475-K1475-L1475-E1475*380000-F1475*630000-H1475,-3))</f>
        <v/>
      </c>
      <c r="P1475" s="16">
        <f>MAX(0,ROUNDDOWN(J1475-G1475-430000-M1475-E1475*330000-F1475*450000-I1475,-3))</f>
        <v/>
      </c>
      <c r="Q1475" s="16">
        <f>50000+N1475+E1475*50000+F1475*180000</f>
        <v/>
      </c>
      <c r="R1475" s="16">
        <f>IF(P1475&lt;=2000000,MIN(Q1475,P1475),MAX(Q1475-(P1475-2000000),50000))*0.05</f>
        <v/>
      </c>
      <c r="S1475" s="16">
        <f>MAX(0,P1475*0.1-R1475)</f>
        <v/>
      </c>
      <c r="T1475" s="16">
        <f>Q1475+MAX(0,K1475-480000)</f>
        <v/>
      </c>
      <c r="U1475" s="16">
        <f>P1475-T1475</f>
        <v/>
      </c>
      <c r="V1475" s="17">
        <f>IF(U1475&lt;0,0,LOOKUP(U1475,{0,1950001,3300001,6950001,9000001,18000001,40000001},{0.05,0.1,0.2,0.23,0.33,0.4,0.45}))</f>
        <v/>
      </c>
      <c r="W1475" s="18">
        <f>IF(U1475&lt;0,0.9,0.9-V1475*1.021)</f>
        <v/>
      </c>
      <c r="X1475" s="16">
        <f>ROUNDDOWN(S1475*0.2/W1475+2000,0)</f>
        <v/>
      </c>
      <c r="Y1475" s="17">
        <f>IF(O1475&lt;=0,0,LOOKUP(O1475,{0,1950001,3300001,6950001,9000001,18000001,40000001},{0.05,0.1,0.2,0.23,0.33,0.4,0.45}))</f>
        <v/>
      </c>
    </row>
    <row r="1476">
      <c r="A1476" t="inlineStr">
        <is>
          <t>1万円刻み</t>
        </is>
      </c>
      <c r="B1476" s="16">
        <f>'3_1万円刻み'!$A$248</f>
        <v/>
      </c>
      <c r="C1476" t="n">
        <v>2026</v>
      </c>
      <c r="D1476" t="n">
        <v>1</v>
      </c>
      <c r="E1476" t="n">
        <v>0</v>
      </c>
      <c r="F1476" t="n">
        <v>0</v>
      </c>
      <c r="G1476" s="16">
        <f>ROUND(MIN(B1476/12,650000)*12*0.0915+MIN(B1476/12,1390000)*12*(0.0504+0)+B1476*0.005,0)</f>
        <v/>
      </c>
      <c r="H1476" t="n">
        <v>0</v>
      </c>
      <c r="I1476" t="n">
        <v>0</v>
      </c>
      <c r="J1476" s="16">
        <f>IF(C1476=2026,IF(B1476&lt;741000,0,IF(B1476&lt;2191000,B1476-740000,IF(B1476&lt;2193000,1451000,IF(B1476&lt;2196000,1453000,IF(B1476&lt;2200000,1456000,IF(B1476&lt;3600000,ROUNDDOWN(B1476/4,-3)*2.8-80000,IF(B1476&lt;6600000,ROUNDDOWN(B1476/4,-3)*3.2-440000,IF(B1476&lt;8500000,ROUNDDOWN(B1476*0.9,0)-1100000,B1476-1950000)))))))),IF(B1476&lt;651000,0,IF(B1476&lt;1900000,B1476-650000,IF(B1476&lt;3600000,ROUNDDOWN(B1476/4,-3)*2.8-80000,IF(B1476&lt;6600000,ROUNDDOWN(B1476/4,-3)*3.2-440000,IF(B1476&lt;8500000,ROUNDDOWN(B1476*0.9,0)-1100000,B1476-1950000))))))</f>
        <v/>
      </c>
      <c r="K1476" s="16">
        <f>IF(J1476&gt;23500000,NA(),IF(C1476=2026,IF(J1476&lt;=4890000,1040000,IF(J1476&lt;=6550000,670000,620000)),IF(J1476&lt;=1320000,950000,IF(J1476&lt;=3360000,880000,IF(J1476&lt;=4890000,680000,IF(J1476&lt;=6550000,630000,580000))))))</f>
        <v/>
      </c>
      <c r="L1476" s="16">
        <f>IF(D1476=1,IF(J1476&lt;=9000000,380000,IF(J1476&lt;=9500000,260000,IF(J1476&lt;=10000000,130000,0))),0)</f>
        <v/>
      </c>
      <c r="M1476" s="16">
        <f>IF(D1476=1,IF(J1476&lt;=9000000,330000,IF(J1476&lt;=9500000,220000,IF(J1476&lt;=10000000,110000,0))),0)</f>
        <v/>
      </c>
      <c r="N1476" s="16">
        <f>IF(D1476=1,IF(J1476&lt;=9000000,50000,IF(J1476&lt;=9500000,40000,IF(J1476&lt;=10000000,20000,0))),0)</f>
        <v/>
      </c>
      <c r="O1476" s="16">
        <f>MAX(0,ROUNDDOWN(J1476-G1476-K1476-L1476-E1476*380000-F1476*630000-H1476,-3))</f>
        <v/>
      </c>
      <c r="P1476" s="16">
        <f>MAX(0,ROUNDDOWN(J1476-G1476-430000-M1476-E1476*330000-F1476*450000-I1476,-3))</f>
        <v/>
      </c>
      <c r="Q1476" s="16">
        <f>50000+N1476+E1476*50000+F1476*180000</f>
        <v/>
      </c>
      <c r="R1476" s="16">
        <f>IF(P1476&lt;=2000000,MIN(Q1476,P1476),MAX(Q1476-(P1476-2000000),50000))*0.05</f>
        <v/>
      </c>
      <c r="S1476" s="16">
        <f>MAX(0,P1476*0.1-R1476)</f>
        <v/>
      </c>
      <c r="T1476" s="16">
        <f>Q1476+MAX(0,K1476-480000)</f>
        <v/>
      </c>
      <c r="U1476" s="16">
        <f>P1476-T1476</f>
        <v/>
      </c>
      <c r="V1476" s="17">
        <f>IF(U1476&lt;0,0,LOOKUP(U1476,{0,1950001,3300001,6950001,9000001,18000001,40000001},{0.05,0.1,0.2,0.23,0.33,0.4,0.45}))</f>
        <v/>
      </c>
      <c r="W1476" s="18">
        <f>IF(U1476&lt;0,0.9,0.9-V1476*1.021)</f>
        <v/>
      </c>
      <c r="X1476" s="16">
        <f>ROUNDDOWN(S1476*0.2/W1476+2000,0)</f>
        <v/>
      </c>
      <c r="Y1476" s="17">
        <f>IF(O1476&lt;=0,0,LOOKUP(O1476,{0,1950001,3300001,6950001,9000001,18000001,40000001},{0.05,0.1,0.2,0.23,0.33,0.4,0.45}))</f>
        <v/>
      </c>
    </row>
    <row r="1477">
      <c r="A1477" t="inlineStr">
        <is>
          <t>1万円刻み</t>
        </is>
      </c>
      <c r="B1477" s="16">
        <f>'3_1万円刻み'!$A$249</f>
        <v/>
      </c>
      <c r="C1477" t="n">
        <v>2025</v>
      </c>
      <c r="D1477" t="n">
        <v>0</v>
      </c>
      <c r="E1477" t="n">
        <v>0</v>
      </c>
      <c r="F1477" t="n">
        <v>0</v>
      </c>
      <c r="G1477" s="16">
        <f>ROUND(MIN(B1477/12,650000)*12*0.0915+MIN(B1477/12,1390000)*12*(0.0504+0)+B1477*0.005,0)</f>
        <v/>
      </c>
      <c r="H1477" t="n">
        <v>0</v>
      </c>
      <c r="I1477" t="n">
        <v>0</v>
      </c>
      <c r="J1477" s="16">
        <f>IF(C1477=2026,IF(B1477&lt;741000,0,IF(B1477&lt;2191000,B1477-740000,IF(B1477&lt;2193000,1451000,IF(B1477&lt;2196000,1453000,IF(B1477&lt;2200000,1456000,IF(B1477&lt;3600000,ROUNDDOWN(B1477/4,-3)*2.8-80000,IF(B1477&lt;6600000,ROUNDDOWN(B1477/4,-3)*3.2-440000,IF(B1477&lt;8500000,ROUNDDOWN(B1477*0.9,0)-1100000,B1477-1950000)))))))),IF(B1477&lt;651000,0,IF(B1477&lt;1900000,B1477-650000,IF(B1477&lt;3600000,ROUNDDOWN(B1477/4,-3)*2.8-80000,IF(B1477&lt;6600000,ROUNDDOWN(B1477/4,-3)*3.2-440000,IF(B1477&lt;8500000,ROUNDDOWN(B1477*0.9,0)-1100000,B1477-1950000))))))</f>
        <v/>
      </c>
      <c r="K1477" s="16">
        <f>IF(J1477&gt;23500000,NA(),IF(C1477=2026,IF(J1477&lt;=4890000,1040000,IF(J1477&lt;=6550000,670000,620000)),IF(J1477&lt;=1320000,950000,IF(J1477&lt;=3360000,880000,IF(J1477&lt;=4890000,680000,IF(J1477&lt;=6550000,630000,580000))))))</f>
        <v/>
      </c>
      <c r="L1477" s="16">
        <f>IF(D1477=1,IF(J1477&lt;=9000000,380000,IF(J1477&lt;=9500000,260000,IF(J1477&lt;=10000000,130000,0))),0)</f>
        <v/>
      </c>
      <c r="M1477" s="16">
        <f>IF(D1477=1,IF(J1477&lt;=9000000,330000,IF(J1477&lt;=9500000,220000,IF(J1477&lt;=10000000,110000,0))),0)</f>
        <v/>
      </c>
      <c r="N1477" s="16">
        <f>IF(D1477=1,IF(J1477&lt;=9000000,50000,IF(J1477&lt;=9500000,40000,IF(J1477&lt;=10000000,20000,0))),0)</f>
        <v/>
      </c>
      <c r="O1477" s="16">
        <f>MAX(0,ROUNDDOWN(J1477-G1477-K1477-L1477-E1477*380000-F1477*630000-H1477,-3))</f>
        <v/>
      </c>
      <c r="P1477" s="16">
        <f>MAX(0,ROUNDDOWN(J1477-G1477-430000-M1477-E1477*330000-F1477*450000-I1477,-3))</f>
        <v/>
      </c>
      <c r="Q1477" s="16">
        <f>50000+N1477+E1477*50000+F1477*180000</f>
        <v/>
      </c>
      <c r="R1477" s="16">
        <f>IF(P1477&lt;=2000000,MIN(Q1477,P1477),MAX(Q1477-(P1477-2000000),50000))*0.05</f>
        <v/>
      </c>
      <c r="S1477" s="16">
        <f>MAX(0,P1477*0.1-R1477)</f>
        <v/>
      </c>
      <c r="T1477" s="16">
        <f>Q1477+MAX(0,K1477-480000)</f>
        <v/>
      </c>
      <c r="U1477" s="16">
        <f>P1477-T1477</f>
        <v/>
      </c>
      <c r="V1477" s="17">
        <f>IF(U1477&lt;0,0,LOOKUP(U1477,{0,1950001,3300001,6950001,9000001,18000001,40000001},{0.05,0.1,0.2,0.23,0.33,0.4,0.45}))</f>
        <v/>
      </c>
      <c r="W1477" s="18">
        <f>IF(U1477&lt;0,0.9,0.9-V1477*1.021)</f>
        <v/>
      </c>
      <c r="X1477" s="16">
        <f>ROUNDDOWN(S1477*0.2/W1477+2000,0)</f>
        <v/>
      </c>
      <c r="Y1477" s="17">
        <f>IF(O1477&lt;=0,0,LOOKUP(O1477,{0,1950001,3300001,6950001,9000001,18000001,40000001},{0.05,0.1,0.2,0.23,0.33,0.4,0.45}))</f>
        <v/>
      </c>
    </row>
    <row r="1478">
      <c r="A1478" t="inlineStr">
        <is>
          <t>1万円刻み</t>
        </is>
      </c>
      <c r="B1478" s="16">
        <f>'3_1万円刻み'!$A$249</f>
        <v/>
      </c>
      <c r="C1478" t="n">
        <v>2026</v>
      </c>
      <c r="D1478" t="n">
        <v>0</v>
      </c>
      <c r="E1478" t="n">
        <v>0</v>
      </c>
      <c r="F1478" t="n">
        <v>0</v>
      </c>
      <c r="G1478" s="16">
        <f>ROUND(MIN(B1478/12,650000)*12*0.0915+MIN(B1478/12,1390000)*12*(0.0504+0)+B1478*0.005,0)</f>
        <v/>
      </c>
      <c r="H1478" t="n">
        <v>0</v>
      </c>
      <c r="I1478" t="n">
        <v>0</v>
      </c>
      <c r="J1478" s="16">
        <f>IF(C1478=2026,IF(B1478&lt;741000,0,IF(B1478&lt;2191000,B1478-740000,IF(B1478&lt;2193000,1451000,IF(B1478&lt;2196000,1453000,IF(B1478&lt;2200000,1456000,IF(B1478&lt;3600000,ROUNDDOWN(B1478/4,-3)*2.8-80000,IF(B1478&lt;6600000,ROUNDDOWN(B1478/4,-3)*3.2-440000,IF(B1478&lt;8500000,ROUNDDOWN(B1478*0.9,0)-1100000,B1478-1950000)))))))),IF(B1478&lt;651000,0,IF(B1478&lt;1900000,B1478-650000,IF(B1478&lt;3600000,ROUNDDOWN(B1478/4,-3)*2.8-80000,IF(B1478&lt;6600000,ROUNDDOWN(B1478/4,-3)*3.2-440000,IF(B1478&lt;8500000,ROUNDDOWN(B1478*0.9,0)-1100000,B1478-1950000))))))</f>
        <v/>
      </c>
      <c r="K1478" s="16">
        <f>IF(J1478&gt;23500000,NA(),IF(C1478=2026,IF(J1478&lt;=4890000,1040000,IF(J1478&lt;=6550000,670000,620000)),IF(J1478&lt;=1320000,950000,IF(J1478&lt;=3360000,880000,IF(J1478&lt;=4890000,680000,IF(J1478&lt;=6550000,630000,580000))))))</f>
        <v/>
      </c>
      <c r="L1478" s="16">
        <f>IF(D1478=1,IF(J1478&lt;=9000000,380000,IF(J1478&lt;=9500000,260000,IF(J1478&lt;=10000000,130000,0))),0)</f>
        <v/>
      </c>
      <c r="M1478" s="16">
        <f>IF(D1478=1,IF(J1478&lt;=9000000,330000,IF(J1478&lt;=9500000,220000,IF(J1478&lt;=10000000,110000,0))),0)</f>
        <v/>
      </c>
      <c r="N1478" s="16">
        <f>IF(D1478=1,IF(J1478&lt;=9000000,50000,IF(J1478&lt;=9500000,40000,IF(J1478&lt;=10000000,20000,0))),0)</f>
        <v/>
      </c>
      <c r="O1478" s="16">
        <f>MAX(0,ROUNDDOWN(J1478-G1478-K1478-L1478-E1478*380000-F1478*630000-H1478,-3))</f>
        <v/>
      </c>
      <c r="P1478" s="16">
        <f>MAX(0,ROUNDDOWN(J1478-G1478-430000-M1478-E1478*330000-F1478*450000-I1478,-3))</f>
        <v/>
      </c>
      <c r="Q1478" s="16">
        <f>50000+N1478+E1478*50000+F1478*180000</f>
        <v/>
      </c>
      <c r="R1478" s="16">
        <f>IF(P1478&lt;=2000000,MIN(Q1478,P1478),MAX(Q1478-(P1478-2000000),50000))*0.05</f>
        <v/>
      </c>
      <c r="S1478" s="16">
        <f>MAX(0,P1478*0.1-R1478)</f>
        <v/>
      </c>
      <c r="T1478" s="16">
        <f>Q1478+MAX(0,K1478-480000)</f>
        <v/>
      </c>
      <c r="U1478" s="16">
        <f>P1478-T1478</f>
        <v/>
      </c>
      <c r="V1478" s="17">
        <f>IF(U1478&lt;0,0,LOOKUP(U1478,{0,1950001,3300001,6950001,9000001,18000001,40000001},{0.05,0.1,0.2,0.23,0.33,0.4,0.45}))</f>
        <v/>
      </c>
      <c r="W1478" s="18">
        <f>IF(U1478&lt;0,0.9,0.9-V1478*1.021)</f>
        <v/>
      </c>
      <c r="X1478" s="16">
        <f>ROUNDDOWN(S1478*0.2/W1478+2000,0)</f>
        <v/>
      </c>
      <c r="Y1478" s="17">
        <f>IF(O1478&lt;=0,0,LOOKUP(O1478,{0,1950001,3300001,6950001,9000001,18000001,40000001},{0.05,0.1,0.2,0.23,0.33,0.4,0.45}))</f>
        <v/>
      </c>
    </row>
    <row r="1479">
      <c r="A1479" t="inlineStr">
        <is>
          <t>1万円刻み</t>
        </is>
      </c>
      <c r="B1479" s="16">
        <f>'3_1万円刻み'!$A$249</f>
        <v/>
      </c>
      <c r="C1479" t="n">
        <v>2025</v>
      </c>
      <c r="D1479" t="n">
        <v>1</v>
      </c>
      <c r="E1479" t="n">
        <v>0</v>
      </c>
      <c r="F1479" t="n">
        <v>0</v>
      </c>
      <c r="G1479" s="16">
        <f>ROUND(MIN(B1479/12,650000)*12*0.0915+MIN(B1479/12,1390000)*12*(0.0504+0)+B1479*0.005,0)</f>
        <v/>
      </c>
      <c r="H1479" t="n">
        <v>0</v>
      </c>
      <c r="I1479" t="n">
        <v>0</v>
      </c>
      <c r="J1479" s="16">
        <f>IF(C1479=2026,IF(B1479&lt;741000,0,IF(B1479&lt;2191000,B1479-740000,IF(B1479&lt;2193000,1451000,IF(B1479&lt;2196000,1453000,IF(B1479&lt;2200000,1456000,IF(B1479&lt;3600000,ROUNDDOWN(B1479/4,-3)*2.8-80000,IF(B1479&lt;6600000,ROUNDDOWN(B1479/4,-3)*3.2-440000,IF(B1479&lt;8500000,ROUNDDOWN(B1479*0.9,0)-1100000,B1479-1950000)))))))),IF(B1479&lt;651000,0,IF(B1479&lt;1900000,B1479-650000,IF(B1479&lt;3600000,ROUNDDOWN(B1479/4,-3)*2.8-80000,IF(B1479&lt;6600000,ROUNDDOWN(B1479/4,-3)*3.2-440000,IF(B1479&lt;8500000,ROUNDDOWN(B1479*0.9,0)-1100000,B1479-1950000))))))</f>
        <v/>
      </c>
      <c r="K1479" s="16">
        <f>IF(J1479&gt;23500000,NA(),IF(C1479=2026,IF(J1479&lt;=4890000,1040000,IF(J1479&lt;=6550000,670000,620000)),IF(J1479&lt;=1320000,950000,IF(J1479&lt;=3360000,880000,IF(J1479&lt;=4890000,680000,IF(J1479&lt;=6550000,630000,580000))))))</f>
        <v/>
      </c>
      <c r="L1479" s="16">
        <f>IF(D1479=1,IF(J1479&lt;=9000000,380000,IF(J1479&lt;=9500000,260000,IF(J1479&lt;=10000000,130000,0))),0)</f>
        <v/>
      </c>
      <c r="M1479" s="16">
        <f>IF(D1479=1,IF(J1479&lt;=9000000,330000,IF(J1479&lt;=9500000,220000,IF(J1479&lt;=10000000,110000,0))),0)</f>
        <v/>
      </c>
      <c r="N1479" s="16">
        <f>IF(D1479=1,IF(J1479&lt;=9000000,50000,IF(J1479&lt;=9500000,40000,IF(J1479&lt;=10000000,20000,0))),0)</f>
        <v/>
      </c>
      <c r="O1479" s="16">
        <f>MAX(0,ROUNDDOWN(J1479-G1479-K1479-L1479-E1479*380000-F1479*630000-H1479,-3))</f>
        <v/>
      </c>
      <c r="P1479" s="16">
        <f>MAX(0,ROUNDDOWN(J1479-G1479-430000-M1479-E1479*330000-F1479*450000-I1479,-3))</f>
        <v/>
      </c>
      <c r="Q1479" s="16">
        <f>50000+N1479+E1479*50000+F1479*180000</f>
        <v/>
      </c>
      <c r="R1479" s="16">
        <f>IF(P1479&lt;=2000000,MIN(Q1479,P1479),MAX(Q1479-(P1479-2000000),50000))*0.05</f>
        <v/>
      </c>
      <c r="S1479" s="16">
        <f>MAX(0,P1479*0.1-R1479)</f>
        <v/>
      </c>
      <c r="T1479" s="16">
        <f>Q1479+MAX(0,K1479-480000)</f>
        <v/>
      </c>
      <c r="U1479" s="16">
        <f>P1479-T1479</f>
        <v/>
      </c>
      <c r="V1479" s="17">
        <f>IF(U1479&lt;0,0,LOOKUP(U1479,{0,1950001,3300001,6950001,9000001,18000001,40000001},{0.05,0.1,0.2,0.23,0.33,0.4,0.45}))</f>
        <v/>
      </c>
      <c r="W1479" s="18">
        <f>IF(U1479&lt;0,0.9,0.9-V1479*1.021)</f>
        <v/>
      </c>
      <c r="X1479" s="16">
        <f>ROUNDDOWN(S1479*0.2/W1479+2000,0)</f>
        <v/>
      </c>
      <c r="Y1479" s="17">
        <f>IF(O1479&lt;=0,0,LOOKUP(O1479,{0,1950001,3300001,6950001,9000001,18000001,40000001},{0.05,0.1,0.2,0.23,0.33,0.4,0.45}))</f>
        <v/>
      </c>
    </row>
    <row r="1480">
      <c r="A1480" t="inlineStr">
        <is>
          <t>1万円刻み</t>
        </is>
      </c>
      <c r="B1480" s="16">
        <f>'3_1万円刻み'!$A$249</f>
        <v/>
      </c>
      <c r="C1480" t="n">
        <v>2026</v>
      </c>
      <c r="D1480" t="n">
        <v>1</v>
      </c>
      <c r="E1480" t="n">
        <v>0</v>
      </c>
      <c r="F1480" t="n">
        <v>0</v>
      </c>
      <c r="G1480" s="16">
        <f>ROUND(MIN(B1480/12,650000)*12*0.0915+MIN(B1480/12,1390000)*12*(0.0504+0)+B1480*0.005,0)</f>
        <v/>
      </c>
      <c r="H1480" t="n">
        <v>0</v>
      </c>
      <c r="I1480" t="n">
        <v>0</v>
      </c>
      <c r="J1480" s="16">
        <f>IF(C1480=2026,IF(B1480&lt;741000,0,IF(B1480&lt;2191000,B1480-740000,IF(B1480&lt;2193000,1451000,IF(B1480&lt;2196000,1453000,IF(B1480&lt;2200000,1456000,IF(B1480&lt;3600000,ROUNDDOWN(B1480/4,-3)*2.8-80000,IF(B1480&lt;6600000,ROUNDDOWN(B1480/4,-3)*3.2-440000,IF(B1480&lt;8500000,ROUNDDOWN(B1480*0.9,0)-1100000,B1480-1950000)))))))),IF(B1480&lt;651000,0,IF(B1480&lt;1900000,B1480-650000,IF(B1480&lt;3600000,ROUNDDOWN(B1480/4,-3)*2.8-80000,IF(B1480&lt;6600000,ROUNDDOWN(B1480/4,-3)*3.2-440000,IF(B1480&lt;8500000,ROUNDDOWN(B1480*0.9,0)-1100000,B1480-1950000))))))</f>
        <v/>
      </c>
      <c r="K1480" s="16">
        <f>IF(J1480&gt;23500000,NA(),IF(C1480=2026,IF(J1480&lt;=4890000,1040000,IF(J1480&lt;=6550000,670000,620000)),IF(J1480&lt;=1320000,950000,IF(J1480&lt;=3360000,880000,IF(J1480&lt;=4890000,680000,IF(J1480&lt;=6550000,630000,580000))))))</f>
        <v/>
      </c>
      <c r="L1480" s="16">
        <f>IF(D1480=1,IF(J1480&lt;=9000000,380000,IF(J1480&lt;=9500000,260000,IF(J1480&lt;=10000000,130000,0))),0)</f>
        <v/>
      </c>
      <c r="M1480" s="16">
        <f>IF(D1480=1,IF(J1480&lt;=9000000,330000,IF(J1480&lt;=9500000,220000,IF(J1480&lt;=10000000,110000,0))),0)</f>
        <v/>
      </c>
      <c r="N1480" s="16">
        <f>IF(D1480=1,IF(J1480&lt;=9000000,50000,IF(J1480&lt;=9500000,40000,IF(J1480&lt;=10000000,20000,0))),0)</f>
        <v/>
      </c>
      <c r="O1480" s="16">
        <f>MAX(0,ROUNDDOWN(J1480-G1480-K1480-L1480-E1480*380000-F1480*630000-H1480,-3))</f>
        <v/>
      </c>
      <c r="P1480" s="16">
        <f>MAX(0,ROUNDDOWN(J1480-G1480-430000-M1480-E1480*330000-F1480*450000-I1480,-3))</f>
        <v/>
      </c>
      <c r="Q1480" s="16">
        <f>50000+N1480+E1480*50000+F1480*180000</f>
        <v/>
      </c>
      <c r="R1480" s="16">
        <f>IF(P1480&lt;=2000000,MIN(Q1480,P1480),MAX(Q1480-(P1480-2000000),50000))*0.05</f>
        <v/>
      </c>
      <c r="S1480" s="16">
        <f>MAX(0,P1480*0.1-R1480)</f>
        <v/>
      </c>
      <c r="T1480" s="16">
        <f>Q1480+MAX(0,K1480-480000)</f>
        <v/>
      </c>
      <c r="U1480" s="16">
        <f>P1480-T1480</f>
        <v/>
      </c>
      <c r="V1480" s="17">
        <f>IF(U1480&lt;0,0,LOOKUP(U1480,{0,1950001,3300001,6950001,9000001,18000001,40000001},{0.05,0.1,0.2,0.23,0.33,0.4,0.45}))</f>
        <v/>
      </c>
      <c r="W1480" s="18">
        <f>IF(U1480&lt;0,0.9,0.9-V1480*1.021)</f>
        <v/>
      </c>
      <c r="X1480" s="16">
        <f>ROUNDDOWN(S1480*0.2/W1480+2000,0)</f>
        <v/>
      </c>
      <c r="Y1480" s="17">
        <f>IF(O1480&lt;=0,0,LOOKUP(O1480,{0,1950001,3300001,6950001,9000001,18000001,40000001},{0.05,0.1,0.2,0.23,0.33,0.4,0.45}))</f>
        <v/>
      </c>
    </row>
    <row r="1481">
      <c r="A1481" t="inlineStr">
        <is>
          <t>1万円刻み</t>
        </is>
      </c>
      <c r="B1481" s="16">
        <f>'3_1万円刻み'!$A$250</f>
        <v/>
      </c>
      <c r="C1481" t="n">
        <v>2025</v>
      </c>
      <c r="D1481" t="n">
        <v>0</v>
      </c>
      <c r="E1481" t="n">
        <v>0</v>
      </c>
      <c r="F1481" t="n">
        <v>0</v>
      </c>
      <c r="G1481" s="16">
        <f>ROUND(MIN(B1481/12,650000)*12*0.0915+MIN(B1481/12,1390000)*12*(0.0504+0)+B1481*0.005,0)</f>
        <v/>
      </c>
      <c r="H1481" t="n">
        <v>0</v>
      </c>
      <c r="I1481" t="n">
        <v>0</v>
      </c>
      <c r="J1481" s="16">
        <f>IF(C1481=2026,IF(B1481&lt;741000,0,IF(B1481&lt;2191000,B1481-740000,IF(B1481&lt;2193000,1451000,IF(B1481&lt;2196000,1453000,IF(B1481&lt;2200000,1456000,IF(B1481&lt;3600000,ROUNDDOWN(B1481/4,-3)*2.8-80000,IF(B1481&lt;6600000,ROUNDDOWN(B1481/4,-3)*3.2-440000,IF(B1481&lt;8500000,ROUNDDOWN(B1481*0.9,0)-1100000,B1481-1950000)))))))),IF(B1481&lt;651000,0,IF(B1481&lt;1900000,B1481-650000,IF(B1481&lt;3600000,ROUNDDOWN(B1481/4,-3)*2.8-80000,IF(B1481&lt;6600000,ROUNDDOWN(B1481/4,-3)*3.2-440000,IF(B1481&lt;8500000,ROUNDDOWN(B1481*0.9,0)-1100000,B1481-1950000))))))</f>
        <v/>
      </c>
      <c r="K1481" s="16">
        <f>IF(J1481&gt;23500000,NA(),IF(C1481=2026,IF(J1481&lt;=4890000,1040000,IF(J1481&lt;=6550000,670000,620000)),IF(J1481&lt;=1320000,950000,IF(J1481&lt;=3360000,880000,IF(J1481&lt;=4890000,680000,IF(J1481&lt;=6550000,630000,580000))))))</f>
        <v/>
      </c>
      <c r="L1481" s="16">
        <f>IF(D1481=1,IF(J1481&lt;=9000000,380000,IF(J1481&lt;=9500000,260000,IF(J1481&lt;=10000000,130000,0))),0)</f>
        <v/>
      </c>
      <c r="M1481" s="16">
        <f>IF(D1481=1,IF(J1481&lt;=9000000,330000,IF(J1481&lt;=9500000,220000,IF(J1481&lt;=10000000,110000,0))),0)</f>
        <v/>
      </c>
      <c r="N1481" s="16">
        <f>IF(D1481=1,IF(J1481&lt;=9000000,50000,IF(J1481&lt;=9500000,40000,IF(J1481&lt;=10000000,20000,0))),0)</f>
        <v/>
      </c>
      <c r="O1481" s="16">
        <f>MAX(0,ROUNDDOWN(J1481-G1481-K1481-L1481-E1481*380000-F1481*630000-H1481,-3))</f>
        <v/>
      </c>
      <c r="P1481" s="16">
        <f>MAX(0,ROUNDDOWN(J1481-G1481-430000-M1481-E1481*330000-F1481*450000-I1481,-3))</f>
        <v/>
      </c>
      <c r="Q1481" s="16">
        <f>50000+N1481+E1481*50000+F1481*180000</f>
        <v/>
      </c>
      <c r="R1481" s="16">
        <f>IF(P1481&lt;=2000000,MIN(Q1481,P1481),MAX(Q1481-(P1481-2000000),50000))*0.05</f>
        <v/>
      </c>
      <c r="S1481" s="16">
        <f>MAX(0,P1481*0.1-R1481)</f>
        <v/>
      </c>
      <c r="T1481" s="16">
        <f>Q1481+MAX(0,K1481-480000)</f>
        <v/>
      </c>
      <c r="U1481" s="16">
        <f>P1481-T1481</f>
        <v/>
      </c>
      <c r="V1481" s="17">
        <f>IF(U1481&lt;0,0,LOOKUP(U1481,{0,1950001,3300001,6950001,9000001,18000001,40000001},{0.05,0.1,0.2,0.23,0.33,0.4,0.45}))</f>
        <v/>
      </c>
      <c r="W1481" s="18">
        <f>IF(U1481&lt;0,0.9,0.9-V1481*1.021)</f>
        <v/>
      </c>
      <c r="X1481" s="16">
        <f>ROUNDDOWN(S1481*0.2/W1481+2000,0)</f>
        <v/>
      </c>
      <c r="Y1481" s="17">
        <f>IF(O1481&lt;=0,0,LOOKUP(O1481,{0,1950001,3300001,6950001,9000001,18000001,40000001},{0.05,0.1,0.2,0.23,0.33,0.4,0.45}))</f>
        <v/>
      </c>
    </row>
    <row r="1482">
      <c r="A1482" t="inlineStr">
        <is>
          <t>1万円刻み</t>
        </is>
      </c>
      <c r="B1482" s="16">
        <f>'3_1万円刻み'!$A$250</f>
        <v/>
      </c>
      <c r="C1482" t="n">
        <v>2026</v>
      </c>
      <c r="D1482" t="n">
        <v>0</v>
      </c>
      <c r="E1482" t="n">
        <v>0</v>
      </c>
      <c r="F1482" t="n">
        <v>0</v>
      </c>
      <c r="G1482" s="16">
        <f>ROUND(MIN(B1482/12,650000)*12*0.0915+MIN(B1482/12,1390000)*12*(0.0504+0)+B1482*0.005,0)</f>
        <v/>
      </c>
      <c r="H1482" t="n">
        <v>0</v>
      </c>
      <c r="I1482" t="n">
        <v>0</v>
      </c>
      <c r="J1482" s="16">
        <f>IF(C1482=2026,IF(B1482&lt;741000,0,IF(B1482&lt;2191000,B1482-740000,IF(B1482&lt;2193000,1451000,IF(B1482&lt;2196000,1453000,IF(B1482&lt;2200000,1456000,IF(B1482&lt;3600000,ROUNDDOWN(B1482/4,-3)*2.8-80000,IF(B1482&lt;6600000,ROUNDDOWN(B1482/4,-3)*3.2-440000,IF(B1482&lt;8500000,ROUNDDOWN(B1482*0.9,0)-1100000,B1482-1950000)))))))),IF(B1482&lt;651000,0,IF(B1482&lt;1900000,B1482-650000,IF(B1482&lt;3600000,ROUNDDOWN(B1482/4,-3)*2.8-80000,IF(B1482&lt;6600000,ROUNDDOWN(B1482/4,-3)*3.2-440000,IF(B1482&lt;8500000,ROUNDDOWN(B1482*0.9,0)-1100000,B1482-1950000))))))</f>
        <v/>
      </c>
      <c r="K1482" s="16">
        <f>IF(J1482&gt;23500000,NA(),IF(C1482=2026,IF(J1482&lt;=4890000,1040000,IF(J1482&lt;=6550000,670000,620000)),IF(J1482&lt;=1320000,950000,IF(J1482&lt;=3360000,880000,IF(J1482&lt;=4890000,680000,IF(J1482&lt;=6550000,630000,580000))))))</f>
        <v/>
      </c>
      <c r="L1482" s="16">
        <f>IF(D1482=1,IF(J1482&lt;=9000000,380000,IF(J1482&lt;=9500000,260000,IF(J1482&lt;=10000000,130000,0))),0)</f>
        <v/>
      </c>
      <c r="M1482" s="16">
        <f>IF(D1482=1,IF(J1482&lt;=9000000,330000,IF(J1482&lt;=9500000,220000,IF(J1482&lt;=10000000,110000,0))),0)</f>
        <v/>
      </c>
      <c r="N1482" s="16">
        <f>IF(D1482=1,IF(J1482&lt;=9000000,50000,IF(J1482&lt;=9500000,40000,IF(J1482&lt;=10000000,20000,0))),0)</f>
        <v/>
      </c>
      <c r="O1482" s="16">
        <f>MAX(0,ROUNDDOWN(J1482-G1482-K1482-L1482-E1482*380000-F1482*630000-H1482,-3))</f>
        <v/>
      </c>
      <c r="P1482" s="16">
        <f>MAX(0,ROUNDDOWN(J1482-G1482-430000-M1482-E1482*330000-F1482*450000-I1482,-3))</f>
        <v/>
      </c>
      <c r="Q1482" s="16">
        <f>50000+N1482+E1482*50000+F1482*180000</f>
        <v/>
      </c>
      <c r="R1482" s="16">
        <f>IF(P1482&lt;=2000000,MIN(Q1482,P1482),MAX(Q1482-(P1482-2000000),50000))*0.05</f>
        <v/>
      </c>
      <c r="S1482" s="16">
        <f>MAX(0,P1482*0.1-R1482)</f>
        <v/>
      </c>
      <c r="T1482" s="16">
        <f>Q1482+MAX(0,K1482-480000)</f>
        <v/>
      </c>
      <c r="U1482" s="16">
        <f>P1482-T1482</f>
        <v/>
      </c>
      <c r="V1482" s="17">
        <f>IF(U1482&lt;0,0,LOOKUP(U1482,{0,1950001,3300001,6950001,9000001,18000001,40000001},{0.05,0.1,0.2,0.23,0.33,0.4,0.45}))</f>
        <v/>
      </c>
      <c r="W1482" s="18">
        <f>IF(U1482&lt;0,0.9,0.9-V1482*1.021)</f>
        <v/>
      </c>
      <c r="X1482" s="16">
        <f>ROUNDDOWN(S1482*0.2/W1482+2000,0)</f>
        <v/>
      </c>
      <c r="Y1482" s="17">
        <f>IF(O1482&lt;=0,0,LOOKUP(O1482,{0,1950001,3300001,6950001,9000001,18000001,40000001},{0.05,0.1,0.2,0.23,0.33,0.4,0.45}))</f>
        <v/>
      </c>
    </row>
    <row r="1483">
      <c r="A1483" t="inlineStr">
        <is>
          <t>1万円刻み</t>
        </is>
      </c>
      <c r="B1483" s="16">
        <f>'3_1万円刻み'!$A$250</f>
        <v/>
      </c>
      <c r="C1483" t="n">
        <v>2025</v>
      </c>
      <c r="D1483" t="n">
        <v>1</v>
      </c>
      <c r="E1483" t="n">
        <v>0</v>
      </c>
      <c r="F1483" t="n">
        <v>0</v>
      </c>
      <c r="G1483" s="16">
        <f>ROUND(MIN(B1483/12,650000)*12*0.0915+MIN(B1483/12,1390000)*12*(0.0504+0)+B1483*0.005,0)</f>
        <v/>
      </c>
      <c r="H1483" t="n">
        <v>0</v>
      </c>
      <c r="I1483" t="n">
        <v>0</v>
      </c>
      <c r="J1483" s="16">
        <f>IF(C1483=2026,IF(B1483&lt;741000,0,IF(B1483&lt;2191000,B1483-740000,IF(B1483&lt;2193000,1451000,IF(B1483&lt;2196000,1453000,IF(B1483&lt;2200000,1456000,IF(B1483&lt;3600000,ROUNDDOWN(B1483/4,-3)*2.8-80000,IF(B1483&lt;6600000,ROUNDDOWN(B1483/4,-3)*3.2-440000,IF(B1483&lt;8500000,ROUNDDOWN(B1483*0.9,0)-1100000,B1483-1950000)))))))),IF(B1483&lt;651000,0,IF(B1483&lt;1900000,B1483-650000,IF(B1483&lt;3600000,ROUNDDOWN(B1483/4,-3)*2.8-80000,IF(B1483&lt;6600000,ROUNDDOWN(B1483/4,-3)*3.2-440000,IF(B1483&lt;8500000,ROUNDDOWN(B1483*0.9,0)-1100000,B1483-1950000))))))</f>
        <v/>
      </c>
      <c r="K1483" s="16">
        <f>IF(J1483&gt;23500000,NA(),IF(C1483=2026,IF(J1483&lt;=4890000,1040000,IF(J1483&lt;=6550000,670000,620000)),IF(J1483&lt;=1320000,950000,IF(J1483&lt;=3360000,880000,IF(J1483&lt;=4890000,680000,IF(J1483&lt;=6550000,630000,580000))))))</f>
        <v/>
      </c>
      <c r="L1483" s="16">
        <f>IF(D1483=1,IF(J1483&lt;=9000000,380000,IF(J1483&lt;=9500000,260000,IF(J1483&lt;=10000000,130000,0))),0)</f>
        <v/>
      </c>
      <c r="M1483" s="16">
        <f>IF(D1483=1,IF(J1483&lt;=9000000,330000,IF(J1483&lt;=9500000,220000,IF(J1483&lt;=10000000,110000,0))),0)</f>
        <v/>
      </c>
      <c r="N1483" s="16">
        <f>IF(D1483=1,IF(J1483&lt;=9000000,50000,IF(J1483&lt;=9500000,40000,IF(J1483&lt;=10000000,20000,0))),0)</f>
        <v/>
      </c>
      <c r="O1483" s="16">
        <f>MAX(0,ROUNDDOWN(J1483-G1483-K1483-L1483-E1483*380000-F1483*630000-H1483,-3))</f>
        <v/>
      </c>
      <c r="P1483" s="16">
        <f>MAX(0,ROUNDDOWN(J1483-G1483-430000-M1483-E1483*330000-F1483*450000-I1483,-3))</f>
        <v/>
      </c>
      <c r="Q1483" s="16">
        <f>50000+N1483+E1483*50000+F1483*180000</f>
        <v/>
      </c>
      <c r="R1483" s="16">
        <f>IF(P1483&lt;=2000000,MIN(Q1483,P1483),MAX(Q1483-(P1483-2000000),50000))*0.05</f>
        <v/>
      </c>
      <c r="S1483" s="16">
        <f>MAX(0,P1483*0.1-R1483)</f>
        <v/>
      </c>
      <c r="T1483" s="16">
        <f>Q1483+MAX(0,K1483-480000)</f>
        <v/>
      </c>
      <c r="U1483" s="16">
        <f>P1483-T1483</f>
        <v/>
      </c>
      <c r="V1483" s="17">
        <f>IF(U1483&lt;0,0,LOOKUP(U1483,{0,1950001,3300001,6950001,9000001,18000001,40000001},{0.05,0.1,0.2,0.23,0.33,0.4,0.45}))</f>
        <v/>
      </c>
      <c r="W1483" s="18">
        <f>IF(U1483&lt;0,0.9,0.9-V1483*1.021)</f>
        <v/>
      </c>
      <c r="X1483" s="16">
        <f>ROUNDDOWN(S1483*0.2/W1483+2000,0)</f>
        <v/>
      </c>
      <c r="Y1483" s="17">
        <f>IF(O1483&lt;=0,0,LOOKUP(O1483,{0,1950001,3300001,6950001,9000001,18000001,40000001},{0.05,0.1,0.2,0.23,0.33,0.4,0.45}))</f>
        <v/>
      </c>
    </row>
    <row r="1484">
      <c r="A1484" t="inlineStr">
        <is>
          <t>1万円刻み</t>
        </is>
      </c>
      <c r="B1484" s="16">
        <f>'3_1万円刻み'!$A$250</f>
        <v/>
      </c>
      <c r="C1484" t="n">
        <v>2026</v>
      </c>
      <c r="D1484" t="n">
        <v>1</v>
      </c>
      <c r="E1484" t="n">
        <v>0</v>
      </c>
      <c r="F1484" t="n">
        <v>0</v>
      </c>
      <c r="G1484" s="16">
        <f>ROUND(MIN(B1484/12,650000)*12*0.0915+MIN(B1484/12,1390000)*12*(0.0504+0)+B1484*0.005,0)</f>
        <v/>
      </c>
      <c r="H1484" t="n">
        <v>0</v>
      </c>
      <c r="I1484" t="n">
        <v>0</v>
      </c>
      <c r="J1484" s="16">
        <f>IF(C1484=2026,IF(B1484&lt;741000,0,IF(B1484&lt;2191000,B1484-740000,IF(B1484&lt;2193000,1451000,IF(B1484&lt;2196000,1453000,IF(B1484&lt;2200000,1456000,IF(B1484&lt;3600000,ROUNDDOWN(B1484/4,-3)*2.8-80000,IF(B1484&lt;6600000,ROUNDDOWN(B1484/4,-3)*3.2-440000,IF(B1484&lt;8500000,ROUNDDOWN(B1484*0.9,0)-1100000,B1484-1950000)))))))),IF(B1484&lt;651000,0,IF(B1484&lt;1900000,B1484-650000,IF(B1484&lt;3600000,ROUNDDOWN(B1484/4,-3)*2.8-80000,IF(B1484&lt;6600000,ROUNDDOWN(B1484/4,-3)*3.2-440000,IF(B1484&lt;8500000,ROUNDDOWN(B1484*0.9,0)-1100000,B1484-1950000))))))</f>
        <v/>
      </c>
      <c r="K1484" s="16">
        <f>IF(J1484&gt;23500000,NA(),IF(C1484=2026,IF(J1484&lt;=4890000,1040000,IF(J1484&lt;=6550000,670000,620000)),IF(J1484&lt;=1320000,950000,IF(J1484&lt;=3360000,880000,IF(J1484&lt;=4890000,680000,IF(J1484&lt;=6550000,630000,580000))))))</f>
        <v/>
      </c>
      <c r="L1484" s="16">
        <f>IF(D1484=1,IF(J1484&lt;=9000000,380000,IF(J1484&lt;=9500000,260000,IF(J1484&lt;=10000000,130000,0))),0)</f>
        <v/>
      </c>
      <c r="M1484" s="16">
        <f>IF(D1484=1,IF(J1484&lt;=9000000,330000,IF(J1484&lt;=9500000,220000,IF(J1484&lt;=10000000,110000,0))),0)</f>
        <v/>
      </c>
      <c r="N1484" s="16">
        <f>IF(D1484=1,IF(J1484&lt;=9000000,50000,IF(J1484&lt;=9500000,40000,IF(J1484&lt;=10000000,20000,0))),0)</f>
        <v/>
      </c>
      <c r="O1484" s="16">
        <f>MAX(0,ROUNDDOWN(J1484-G1484-K1484-L1484-E1484*380000-F1484*630000-H1484,-3))</f>
        <v/>
      </c>
      <c r="P1484" s="16">
        <f>MAX(0,ROUNDDOWN(J1484-G1484-430000-M1484-E1484*330000-F1484*450000-I1484,-3))</f>
        <v/>
      </c>
      <c r="Q1484" s="16">
        <f>50000+N1484+E1484*50000+F1484*180000</f>
        <v/>
      </c>
      <c r="R1484" s="16">
        <f>IF(P1484&lt;=2000000,MIN(Q1484,P1484),MAX(Q1484-(P1484-2000000),50000))*0.05</f>
        <v/>
      </c>
      <c r="S1484" s="16">
        <f>MAX(0,P1484*0.1-R1484)</f>
        <v/>
      </c>
      <c r="T1484" s="16">
        <f>Q1484+MAX(0,K1484-480000)</f>
        <v/>
      </c>
      <c r="U1484" s="16">
        <f>P1484-T1484</f>
        <v/>
      </c>
      <c r="V1484" s="17">
        <f>IF(U1484&lt;0,0,LOOKUP(U1484,{0,1950001,3300001,6950001,9000001,18000001,40000001},{0.05,0.1,0.2,0.23,0.33,0.4,0.45}))</f>
        <v/>
      </c>
      <c r="W1484" s="18">
        <f>IF(U1484&lt;0,0.9,0.9-V1484*1.021)</f>
        <v/>
      </c>
      <c r="X1484" s="16">
        <f>ROUNDDOWN(S1484*0.2/W1484+2000,0)</f>
        <v/>
      </c>
      <c r="Y1484" s="17">
        <f>IF(O1484&lt;=0,0,LOOKUP(O1484,{0,1950001,3300001,6950001,9000001,18000001,40000001},{0.05,0.1,0.2,0.23,0.33,0.4,0.45}))</f>
        <v/>
      </c>
    </row>
    <row r="1485">
      <c r="A1485" t="inlineStr">
        <is>
          <t>1万円刻み</t>
        </is>
      </c>
      <c r="B1485" s="16">
        <f>'3_1万円刻み'!$A$251</f>
        <v/>
      </c>
      <c r="C1485" t="n">
        <v>2025</v>
      </c>
      <c r="D1485" t="n">
        <v>0</v>
      </c>
      <c r="E1485" t="n">
        <v>0</v>
      </c>
      <c r="F1485" t="n">
        <v>0</v>
      </c>
      <c r="G1485" s="16">
        <f>ROUND(MIN(B1485/12,650000)*12*0.0915+MIN(B1485/12,1390000)*12*(0.0504+0)+B1485*0.005,0)</f>
        <v/>
      </c>
      <c r="H1485" t="n">
        <v>0</v>
      </c>
      <c r="I1485" t="n">
        <v>0</v>
      </c>
      <c r="J1485" s="16">
        <f>IF(C1485=2026,IF(B1485&lt;741000,0,IF(B1485&lt;2191000,B1485-740000,IF(B1485&lt;2193000,1451000,IF(B1485&lt;2196000,1453000,IF(B1485&lt;2200000,1456000,IF(B1485&lt;3600000,ROUNDDOWN(B1485/4,-3)*2.8-80000,IF(B1485&lt;6600000,ROUNDDOWN(B1485/4,-3)*3.2-440000,IF(B1485&lt;8500000,ROUNDDOWN(B1485*0.9,0)-1100000,B1485-1950000)))))))),IF(B1485&lt;651000,0,IF(B1485&lt;1900000,B1485-650000,IF(B1485&lt;3600000,ROUNDDOWN(B1485/4,-3)*2.8-80000,IF(B1485&lt;6600000,ROUNDDOWN(B1485/4,-3)*3.2-440000,IF(B1485&lt;8500000,ROUNDDOWN(B1485*0.9,0)-1100000,B1485-1950000))))))</f>
        <v/>
      </c>
      <c r="K1485" s="16">
        <f>IF(J1485&gt;23500000,NA(),IF(C1485=2026,IF(J1485&lt;=4890000,1040000,IF(J1485&lt;=6550000,670000,620000)),IF(J1485&lt;=1320000,950000,IF(J1485&lt;=3360000,880000,IF(J1485&lt;=4890000,680000,IF(J1485&lt;=6550000,630000,580000))))))</f>
        <v/>
      </c>
      <c r="L1485" s="16">
        <f>IF(D1485=1,IF(J1485&lt;=9000000,380000,IF(J1485&lt;=9500000,260000,IF(J1485&lt;=10000000,130000,0))),0)</f>
        <v/>
      </c>
      <c r="M1485" s="16">
        <f>IF(D1485=1,IF(J1485&lt;=9000000,330000,IF(J1485&lt;=9500000,220000,IF(J1485&lt;=10000000,110000,0))),0)</f>
        <v/>
      </c>
      <c r="N1485" s="16">
        <f>IF(D1485=1,IF(J1485&lt;=9000000,50000,IF(J1485&lt;=9500000,40000,IF(J1485&lt;=10000000,20000,0))),0)</f>
        <v/>
      </c>
      <c r="O1485" s="16">
        <f>MAX(0,ROUNDDOWN(J1485-G1485-K1485-L1485-E1485*380000-F1485*630000-H1485,-3))</f>
        <v/>
      </c>
      <c r="P1485" s="16">
        <f>MAX(0,ROUNDDOWN(J1485-G1485-430000-M1485-E1485*330000-F1485*450000-I1485,-3))</f>
        <v/>
      </c>
      <c r="Q1485" s="16">
        <f>50000+N1485+E1485*50000+F1485*180000</f>
        <v/>
      </c>
      <c r="R1485" s="16">
        <f>IF(P1485&lt;=2000000,MIN(Q1485,P1485),MAX(Q1485-(P1485-2000000),50000))*0.05</f>
        <v/>
      </c>
      <c r="S1485" s="16">
        <f>MAX(0,P1485*0.1-R1485)</f>
        <v/>
      </c>
      <c r="T1485" s="16">
        <f>Q1485+MAX(0,K1485-480000)</f>
        <v/>
      </c>
      <c r="U1485" s="16">
        <f>P1485-T1485</f>
        <v/>
      </c>
      <c r="V1485" s="17">
        <f>IF(U1485&lt;0,0,LOOKUP(U1485,{0,1950001,3300001,6950001,9000001,18000001,40000001},{0.05,0.1,0.2,0.23,0.33,0.4,0.45}))</f>
        <v/>
      </c>
      <c r="W1485" s="18">
        <f>IF(U1485&lt;0,0.9,0.9-V1485*1.021)</f>
        <v/>
      </c>
      <c r="X1485" s="16">
        <f>ROUNDDOWN(S1485*0.2/W1485+2000,0)</f>
        <v/>
      </c>
      <c r="Y1485" s="17">
        <f>IF(O1485&lt;=0,0,LOOKUP(O1485,{0,1950001,3300001,6950001,9000001,18000001,40000001},{0.05,0.1,0.2,0.23,0.33,0.4,0.45}))</f>
        <v/>
      </c>
    </row>
    <row r="1486">
      <c r="A1486" t="inlineStr">
        <is>
          <t>1万円刻み</t>
        </is>
      </c>
      <c r="B1486" s="16">
        <f>'3_1万円刻み'!$A$251</f>
        <v/>
      </c>
      <c r="C1486" t="n">
        <v>2026</v>
      </c>
      <c r="D1486" t="n">
        <v>0</v>
      </c>
      <c r="E1486" t="n">
        <v>0</v>
      </c>
      <c r="F1486" t="n">
        <v>0</v>
      </c>
      <c r="G1486" s="16">
        <f>ROUND(MIN(B1486/12,650000)*12*0.0915+MIN(B1486/12,1390000)*12*(0.0504+0)+B1486*0.005,0)</f>
        <v/>
      </c>
      <c r="H1486" t="n">
        <v>0</v>
      </c>
      <c r="I1486" t="n">
        <v>0</v>
      </c>
      <c r="J1486" s="16">
        <f>IF(C1486=2026,IF(B1486&lt;741000,0,IF(B1486&lt;2191000,B1486-740000,IF(B1486&lt;2193000,1451000,IF(B1486&lt;2196000,1453000,IF(B1486&lt;2200000,1456000,IF(B1486&lt;3600000,ROUNDDOWN(B1486/4,-3)*2.8-80000,IF(B1486&lt;6600000,ROUNDDOWN(B1486/4,-3)*3.2-440000,IF(B1486&lt;8500000,ROUNDDOWN(B1486*0.9,0)-1100000,B1486-1950000)))))))),IF(B1486&lt;651000,0,IF(B1486&lt;1900000,B1486-650000,IF(B1486&lt;3600000,ROUNDDOWN(B1486/4,-3)*2.8-80000,IF(B1486&lt;6600000,ROUNDDOWN(B1486/4,-3)*3.2-440000,IF(B1486&lt;8500000,ROUNDDOWN(B1486*0.9,0)-1100000,B1486-1950000))))))</f>
        <v/>
      </c>
      <c r="K1486" s="16">
        <f>IF(J1486&gt;23500000,NA(),IF(C1486=2026,IF(J1486&lt;=4890000,1040000,IF(J1486&lt;=6550000,670000,620000)),IF(J1486&lt;=1320000,950000,IF(J1486&lt;=3360000,880000,IF(J1486&lt;=4890000,680000,IF(J1486&lt;=6550000,630000,580000))))))</f>
        <v/>
      </c>
      <c r="L1486" s="16">
        <f>IF(D1486=1,IF(J1486&lt;=9000000,380000,IF(J1486&lt;=9500000,260000,IF(J1486&lt;=10000000,130000,0))),0)</f>
        <v/>
      </c>
      <c r="M1486" s="16">
        <f>IF(D1486=1,IF(J1486&lt;=9000000,330000,IF(J1486&lt;=9500000,220000,IF(J1486&lt;=10000000,110000,0))),0)</f>
        <v/>
      </c>
      <c r="N1486" s="16">
        <f>IF(D1486=1,IF(J1486&lt;=9000000,50000,IF(J1486&lt;=9500000,40000,IF(J1486&lt;=10000000,20000,0))),0)</f>
        <v/>
      </c>
      <c r="O1486" s="16">
        <f>MAX(0,ROUNDDOWN(J1486-G1486-K1486-L1486-E1486*380000-F1486*630000-H1486,-3))</f>
        <v/>
      </c>
      <c r="P1486" s="16">
        <f>MAX(0,ROUNDDOWN(J1486-G1486-430000-M1486-E1486*330000-F1486*450000-I1486,-3))</f>
        <v/>
      </c>
      <c r="Q1486" s="16">
        <f>50000+N1486+E1486*50000+F1486*180000</f>
        <v/>
      </c>
      <c r="R1486" s="16">
        <f>IF(P1486&lt;=2000000,MIN(Q1486,P1486),MAX(Q1486-(P1486-2000000),50000))*0.05</f>
        <v/>
      </c>
      <c r="S1486" s="16">
        <f>MAX(0,P1486*0.1-R1486)</f>
        <v/>
      </c>
      <c r="T1486" s="16">
        <f>Q1486+MAX(0,K1486-480000)</f>
        <v/>
      </c>
      <c r="U1486" s="16">
        <f>P1486-T1486</f>
        <v/>
      </c>
      <c r="V1486" s="17">
        <f>IF(U1486&lt;0,0,LOOKUP(U1486,{0,1950001,3300001,6950001,9000001,18000001,40000001},{0.05,0.1,0.2,0.23,0.33,0.4,0.45}))</f>
        <v/>
      </c>
      <c r="W1486" s="18">
        <f>IF(U1486&lt;0,0.9,0.9-V1486*1.021)</f>
        <v/>
      </c>
      <c r="X1486" s="16">
        <f>ROUNDDOWN(S1486*0.2/W1486+2000,0)</f>
        <v/>
      </c>
      <c r="Y1486" s="17">
        <f>IF(O1486&lt;=0,0,LOOKUP(O1486,{0,1950001,3300001,6950001,9000001,18000001,40000001},{0.05,0.1,0.2,0.23,0.33,0.4,0.45}))</f>
        <v/>
      </c>
    </row>
    <row r="1487">
      <c r="A1487" t="inlineStr">
        <is>
          <t>1万円刻み</t>
        </is>
      </c>
      <c r="B1487" s="16">
        <f>'3_1万円刻み'!$A$251</f>
        <v/>
      </c>
      <c r="C1487" t="n">
        <v>2025</v>
      </c>
      <c r="D1487" t="n">
        <v>1</v>
      </c>
      <c r="E1487" t="n">
        <v>0</v>
      </c>
      <c r="F1487" t="n">
        <v>0</v>
      </c>
      <c r="G1487" s="16">
        <f>ROUND(MIN(B1487/12,650000)*12*0.0915+MIN(B1487/12,1390000)*12*(0.0504+0)+B1487*0.005,0)</f>
        <v/>
      </c>
      <c r="H1487" t="n">
        <v>0</v>
      </c>
      <c r="I1487" t="n">
        <v>0</v>
      </c>
      <c r="J1487" s="16">
        <f>IF(C1487=2026,IF(B1487&lt;741000,0,IF(B1487&lt;2191000,B1487-740000,IF(B1487&lt;2193000,1451000,IF(B1487&lt;2196000,1453000,IF(B1487&lt;2200000,1456000,IF(B1487&lt;3600000,ROUNDDOWN(B1487/4,-3)*2.8-80000,IF(B1487&lt;6600000,ROUNDDOWN(B1487/4,-3)*3.2-440000,IF(B1487&lt;8500000,ROUNDDOWN(B1487*0.9,0)-1100000,B1487-1950000)))))))),IF(B1487&lt;651000,0,IF(B1487&lt;1900000,B1487-650000,IF(B1487&lt;3600000,ROUNDDOWN(B1487/4,-3)*2.8-80000,IF(B1487&lt;6600000,ROUNDDOWN(B1487/4,-3)*3.2-440000,IF(B1487&lt;8500000,ROUNDDOWN(B1487*0.9,0)-1100000,B1487-1950000))))))</f>
        <v/>
      </c>
      <c r="K1487" s="16">
        <f>IF(J1487&gt;23500000,NA(),IF(C1487=2026,IF(J1487&lt;=4890000,1040000,IF(J1487&lt;=6550000,670000,620000)),IF(J1487&lt;=1320000,950000,IF(J1487&lt;=3360000,880000,IF(J1487&lt;=4890000,680000,IF(J1487&lt;=6550000,630000,580000))))))</f>
        <v/>
      </c>
      <c r="L1487" s="16">
        <f>IF(D1487=1,IF(J1487&lt;=9000000,380000,IF(J1487&lt;=9500000,260000,IF(J1487&lt;=10000000,130000,0))),0)</f>
        <v/>
      </c>
      <c r="M1487" s="16">
        <f>IF(D1487=1,IF(J1487&lt;=9000000,330000,IF(J1487&lt;=9500000,220000,IF(J1487&lt;=10000000,110000,0))),0)</f>
        <v/>
      </c>
      <c r="N1487" s="16">
        <f>IF(D1487=1,IF(J1487&lt;=9000000,50000,IF(J1487&lt;=9500000,40000,IF(J1487&lt;=10000000,20000,0))),0)</f>
        <v/>
      </c>
      <c r="O1487" s="16">
        <f>MAX(0,ROUNDDOWN(J1487-G1487-K1487-L1487-E1487*380000-F1487*630000-H1487,-3))</f>
        <v/>
      </c>
      <c r="P1487" s="16">
        <f>MAX(0,ROUNDDOWN(J1487-G1487-430000-M1487-E1487*330000-F1487*450000-I1487,-3))</f>
        <v/>
      </c>
      <c r="Q1487" s="16">
        <f>50000+N1487+E1487*50000+F1487*180000</f>
        <v/>
      </c>
      <c r="R1487" s="16">
        <f>IF(P1487&lt;=2000000,MIN(Q1487,P1487),MAX(Q1487-(P1487-2000000),50000))*0.05</f>
        <v/>
      </c>
      <c r="S1487" s="16">
        <f>MAX(0,P1487*0.1-R1487)</f>
        <v/>
      </c>
      <c r="T1487" s="16">
        <f>Q1487+MAX(0,K1487-480000)</f>
        <v/>
      </c>
      <c r="U1487" s="16">
        <f>P1487-T1487</f>
        <v/>
      </c>
      <c r="V1487" s="17">
        <f>IF(U1487&lt;0,0,LOOKUP(U1487,{0,1950001,3300001,6950001,9000001,18000001,40000001},{0.05,0.1,0.2,0.23,0.33,0.4,0.45}))</f>
        <v/>
      </c>
      <c r="W1487" s="18">
        <f>IF(U1487&lt;0,0.9,0.9-V1487*1.021)</f>
        <v/>
      </c>
      <c r="X1487" s="16">
        <f>ROUNDDOWN(S1487*0.2/W1487+2000,0)</f>
        <v/>
      </c>
      <c r="Y1487" s="17">
        <f>IF(O1487&lt;=0,0,LOOKUP(O1487,{0,1950001,3300001,6950001,9000001,18000001,40000001},{0.05,0.1,0.2,0.23,0.33,0.4,0.45}))</f>
        <v/>
      </c>
    </row>
    <row r="1488">
      <c r="A1488" t="inlineStr">
        <is>
          <t>1万円刻み</t>
        </is>
      </c>
      <c r="B1488" s="16">
        <f>'3_1万円刻み'!$A$251</f>
        <v/>
      </c>
      <c r="C1488" t="n">
        <v>2026</v>
      </c>
      <c r="D1488" t="n">
        <v>1</v>
      </c>
      <c r="E1488" t="n">
        <v>0</v>
      </c>
      <c r="F1488" t="n">
        <v>0</v>
      </c>
      <c r="G1488" s="16">
        <f>ROUND(MIN(B1488/12,650000)*12*0.0915+MIN(B1488/12,1390000)*12*(0.0504+0)+B1488*0.005,0)</f>
        <v/>
      </c>
      <c r="H1488" t="n">
        <v>0</v>
      </c>
      <c r="I1488" t="n">
        <v>0</v>
      </c>
      <c r="J1488" s="16">
        <f>IF(C1488=2026,IF(B1488&lt;741000,0,IF(B1488&lt;2191000,B1488-740000,IF(B1488&lt;2193000,1451000,IF(B1488&lt;2196000,1453000,IF(B1488&lt;2200000,1456000,IF(B1488&lt;3600000,ROUNDDOWN(B1488/4,-3)*2.8-80000,IF(B1488&lt;6600000,ROUNDDOWN(B1488/4,-3)*3.2-440000,IF(B1488&lt;8500000,ROUNDDOWN(B1488*0.9,0)-1100000,B1488-1950000)))))))),IF(B1488&lt;651000,0,IF(B1488&lt;1900000,B1488-650000,IF(B1488&lt;3600000,ROUNDDOWN(B1488/4,-3)*2.8-80000,IF(B1488&lt;6600000,ROUNDDOWN(B1488/4,-3)*3.2-440000,IF(B1488&lt;8500000,ROUNDDOWN(B1488*0.9,0)-1100000,B1488-1950000))))))</f>
        <v/>
      </c>
      <c r="K1488" s="16">
        <f>IF(J1488&gt;23500000,NA(),IF(C1488=2026,IF(J1488&lt;=4890000,1040000,IF(J1488&lt;=6550000,670000,620000)),IF(J1488&lt;=1320000,950000,IF(J1488&lt;=3360000,880000,IF(J1488&lt;=4890000,680000,IF(J1488&lt;=6550000,630000,580000))))))</f>
        <v/>
      </c>
      <c r="L1488" s="16">
        <f>IF(D1488=1,IF(J1488&lt;=9000000,380000,IF(J1488&lt;=9500000,260000,IF(J1488&lt;=10000000,130000,0))),0)</f>
        <v/>
      </c>
      <c r="M1488" s="16">
        <f>IF(D1488=1,IF(J1488&lt;=9000000,330000,IF(J1488&lt;=9500000,220000,IF(J1488&lt;=10000000,110000,0))),0)</f>
        <v/>
      </c>
      <c r="N1488" s="16">
        <f>IF(D1488=1,IF(J1488&lt;=9000000,50000,IF(J1488&lt;=9500000,40000,IF(J1488&lt;=10000000,20000,0))),0)</f>
        <v/>
      </c>
      <c r="O1488" s="16">
        <f>MAX(0,ROUNDDOWN(J1488-G1488-K1488-L1488-E1488*380000-F1488*630000-H1488,-3))</f>
        <v/>
      </c>
      <c r="P1488" s="16">
        <f>MAX(0,ROUNDDOWN(J1488-G1488-430000-M1488-E1488*330000-F1488*450000-I1488,-3))</f>
        <v/>
      </c>
      <c r="Q1488" s="16">
        <f>50000+N1488+E1488*50000+F1488*180000</f>
        <v/>
      </c>
      <c r="R1488" s="16">
        <f>IF(P1488&lt;=2000000,MIN(Q1488,P1488),MAX(Q1488-(P1488-2000000),50000))*0.05</f>
        <v/>
      </c>
      <c r="S1488" s="16">
        <f>MAX(0,P1488*0.1-R1488)</f>
        <v/>
      </c>
      <c r="T1488" s="16">
        <f>Q1488+MAX(0,K1488-480000)</f>
        <v/>
      </c>
      <c r="U1488" s="16">
        <f>P1488-T1488</f>
        <v/>
      </c>
      <c r="V1488" s="17">
        <f>IF(U1488&lt;0,0,LOOKUP(U1488,{0,1950001,3300001,6950001,9000001,18000001,40000001},{0.05,0.1,0.2,0.23,0.33,0.4,0.45}))</f>
        <v/>
      </c>
      <c r="W1488" s="18">
        <f>IF(U1488&lt;0,0.9,0.9-V1488*1.021)</f>
        <v/>
      </c>
      <c r="X1488" s="16">
        <f>ROUNDDOWN(S1488*0.2/W1488+2000,0)</f>
        <v/>
      </c>
      <c r="Y1488" s="17">
        <f>IF(O1488&lt;=0,0,LOOKUP(O1488,{0,1950001,3300001,6950001,9000001,18000001,40000001},{0.05,0.1,0.2,0.23,0.33,0.4,0.45}))</f>
        <v/>
      </c>
    </row>
    <row r="1489">
      <c r="A1489" t="inlineStr">
        <is>
          <t>1万円刻み</t>
        </is>
      </c>
      <c r="B1489" s="16">
        <f>'3_1万円刻み'!$A$252</f>
        <v/>
      </c>
      <c r="C1489" t="n">
        <v>2025</v>
      </c>
      <c r="D1489" t="n">
        <v>0</v>
      </c>
      <c r="E1489" t="n">
        <v>0</v>
      </c>
      <c r="F1489" t="n">
        <v>0</v>
      </c>
      <c r="G1489" s="16">
        <f>ROUND(MIN(B1489/12,650000)*12*0.0915+MIN(B1489/12,1390000)*12*(0.0504+0)+B1489*0.005,0)</f>
        <v/>
      </c>
      <c r="H1489" t="n">
        <v>0</v>
      </c>
      <c r="I1489" t="n">
        <v>0</v>
      </c>
      <c r="J1489" s="16">
        <f>IF(C1489=2026,IF(B1489&lt;741000,0,IF(B1489&lt;2191000,B1489-740000,IF(B1489&lt;2193000,1451000,IF(B1489&lt;2196000,1453000,IF(B1489&lt;2200000,1456000,IF(B1489&lt;3600000,ROUNDDOWN(B1489/4,-3)*2.8-80000,IF(B1489&lt;6600000,ROUNDDOWN(B1489/4,-3)*3.2-440000,IF(B1489&lt;8500000,ROUNDDOWN(B1489*0.9,0)-1100000,B1489-1950000)))))))),IF(B1489&lt;651000,0,IF(B1489&lt;1900000,B1489-650000,IF(B1489&lt;3600000,ROUNDDOWN(B1489/4,-3)*2.8-80000,IF(B1489&lt;6600000,ROUNDDOWN(B1489/4,-3)*3.2-440000,IF(B1489&lt;8500000,ROUNDDOWN(B1489*0.9,0)-1100000,B1489-1950000))))))</f>
        <v/>
      </c>
      <c r="K1489" s="16">
        <f>IF(J1489&gt;23500000,NA(),IF(C1489=2026,IF(J1489&lt;=4890000,1040000,IF(J1489&lt;=6550000,670000,620000)),IF(J1489&lt;=1320000,950000,IF(J1489&lt;=3360000,880000,IF(J1489&lt;=4890000,680000,IF(J1489&lt;=6550000,630000,580000))))))</f>
        <v/>
      </c>
      <c r="L1489" s="16">
        <f>IF(D1489=1,IF(J1489&lt;=9000000,380000,IF(J1489&lt;=9500000,260000,IF(J1489&lt;=10000000,130000,0))),0)</f>
        <v/>
      </c>
      <c r="M1489" s="16">
        <f>IF(D1489=1,IF(J1489&lt;=9000000,330000,IF(J1489&lt;=9500000,220000,IF(J1489&lt;=10000000,110000,0))),0)</f>
        <v/>
      </c>
      <c r="N1489" s="16">
        <f>IF(D1489=1,IF(J1489&lt;=9000000,50000,IF(J1489&lt;=9500000,40000,IF(J1489&lt;=10000000,20000,0))),0)</f>
        <v/>
      </c>
      <c r="O1489" s="16">
        <f>MAX(0,ROUNDDOWN(J1489-G1489-K1489-L1489-E1489*380000-F1489*630000-H1489,-3))</f>
        <v/>
      </c>
      <c r="P1489" s="16">
        <f>MAX(0,ROUNDDOWN(J1489-G1489-430000-M1489-E1489*330000-F1489*450000-I1489,-3))</f>
        <v/>
      </c>
      <c r="Q1489" s="16">
        <f>50000+N1489+E1489*50000+F1489*180000</f>
        <v/>
      </c>
      <c r="R1489" s="16">
        <f>IF(P1489&lt;=2000000,MIN(Q1489,P1489),MAX(Q1489-(P1489-2000000),50000))*0.05</f>
        <v/>
      </c>
      <c r="S1489" s="16">
        <f>MAX(0,P1489*0.1-R1489)</f>
        <v/>
      </c>
      <c r="T1489" s="16">
        <f>Q1489+MAX(0,K1489-480000)</f>
        <v/>
      </c>
      <c r="U1489" s="16">
        <f>P1489-T1489</f>
        <v/>
      </c>
      <c r="V1489" s="17">
        <f>IF(U1489&lt;0,0,LOOKUP(U1489,{0,1950001,3300001,6950001,9000001,18000001,40000001},{0.05,0.1,0.2,0.23,0.33,0.4,0.45}))</f>
        <v/>
      </c>
      <c r="W1489" s="18">
        <f>IF(U1489&lt;0,0.9,0.9-V1489*1.021)</f>
        <v/>
      </c>
      <c r="X1489" s="16">
        <f>ROUNDDOWN(S1489*0.2/W1489+2000,0)</f>
        <v/>
      </c>
      <c r="Y1489" s="17">
        <f>IF(O1489&lt;=0,0,LOOKUP(O1489,{0,1950001,3300001,6950001,9000001,18000001,40000001},{0.05,0.1,0.2,0.23,0.33,0.4,0.45}))</f>
        <v/>
      </c>
    </row>
    <row r="1490">
      <c r="A1490" t="inlineStr">
        <is>
          <t>1万円刻み</t>
        </is>
      </c>
      <c r="B1490" s="16">
        <f>'3_1万円刻み'!$A$252</f>
        <v/>
      </c>
      <c r="C1490" t="n">
        <v>2026</v>
      </c>
      <c r="D1490" t="n">
        <v>0</v>
      </c>
      <c r="E1490" t="n">
        <v>0</v>
      </c>
      <c r="F1490" t="n">
        <v>0</v>
      </c>
      <c r="G1490" s="16">
        <f>ROUND(MIN(B1490/12,650000)*12*0.0915+MIN(B1490/12,1390000)*12*(0.0504+0)+B1490*0.005,0)</f>
        <v/>
      </c>
      <c r="H1490" t="n">
        <v>0</v>
      </c>
      <c r="I1490" t="n">
        <v>0</v>
      </c>
      <c r="J1490" s="16">
        <f>IF(C1490=2026,IF(B1490&lt;741000,0,IF(B1490&lt;2191000,B1490-740000,IF(B1490&lt;2193000,1451000,IF(B1490&lt;2196000,1453000,IF(B1490&lt;2200000,1456000,IF(B1490&lt;3600000,ROUNDDOWN(B1490/4,-3)*2.8-80000,IF(B1490&lt;6600000,ROUNDDOWN(B1490/4,-3)*3.2-440000,IF(B1490&lt;8500000,ROUNDDOWN(B1490*0.9,0)-1100000,B1490-1950000)))))))),IF(B1490&lt;651000,0,IF(B1490&lt;1900000,B1490-650000,IF(B1490&lt;3600000,ROUNDDOWN(B1490/4,-3)*2.8-80000,IF(B1490&lt;6600000,ROUNDDOWN(B1490/4,-3)*3.2-440000,IF(B1490&lt;8500000,ROUNDDOWN(B1490*0.9,0)-1100000,B1490-1950000))))))</f>
        <v/>
      </c>
      <c r="K1490" s="16">
        <f>IF(J1490&gt;23500000,NA(),IF(C1490=2026,IF(J1490&lt;=4890000,1040000,IF(J1490&lt;=6550000,670000,620000)),IF(J1490&lt;=1320000,950000,IF(J1490&lt;=3360000,880000,IF(J1490&lt;=4890000,680000,IF(J1490&lt;=6550000,630000,580000))))))</f>
        <v/>
      </c>
      <c r="L1490" s="16">
        <f>IF(D1490=1,IF(J1490&lt;=9000000,380000,IF(J1490&lt;=9500000,260000,IF(J1490&lt;=10000000,130000,0))),0)</f>
        <v/>
      </c>
      <c r="M1490" s="16">
        <f>IF(D1490=1,IF(J1490&lt;=9000000,330000,IF(J1490&lt;=9500000,220000,IF(J1490&lt;=10000000,110000,0))),0)</f>
        <v/>
      </c>
      <c r="N1490" s="16">
        <f>IF(D1490=1,IF(J1490&lt;=9000000,50000,IF(J1490&lt;=9500000,40000,IF(J1490&lt;=10000000,20000,0))),0)</f>
        <v/>
      </c>
      <c r="O1490" s="16">
        <f>MAX(0,ROUNDDOWN(J1490-G1490-K1490-L1490-E1490*380000-F1490*630000-H1490,-3))</f>
        <v/>
      </c>
      <c r="P1490" s="16">
        <f>MAX(0,ROUNDDOWN(J1490-G1490-430000-M1490-E1490*330000-F1490*450000-I1490,-3))</f>
        <v/>
      </c>
      <c r="Q1490" s="16">
        <f>50000+N1490+E1490*50000+F1490*180000</f>
        <v/>
      </c>
      <c r="R1490" s="16">
        <f>IF(P1490&lt;=2000000,MIN(Q1490,P1490),MAX(Q1490-(P1490-2000000),50000))*0.05</f>
        <v/>
      </c>
      <c r="S1490" s="16">
        <f>MAX(0,P1490*0.1-R1490)</f>
        <v/>
      </c>
      <c r="T1490" s="16">
        <f>Q1490+MAX(0,K1490-480000)</f>
        <v/>
      </c>
      <c r="U1490" s="16">
        <f>P1490-T1490</f>
        <v/>
      </c>
      <c r="V1490" s="17">
        <f>IF(U1490&lt;0,0,LOOKUP(U1490,{0,1950001,3300001,6950001,9000001,18000001,40000001},{0.05,0.1,0.2,0.23,0.33,0.4,0.45}))</f>
        <v/>
      </c>
      <c r="W1490" s="18">
        <f>IF(U1490&lt;0,0.9,0.9-V1490*1.021)</f>
        <v/>
      </c>
      <c r="X1490" s="16">
        <f>ROUNDDOWN(S1490*0.2/W1490+2000,0)</f>
        <v/>
      </c>
      <c r="Y1490" s="17">
        <f>IF(O1490&lt;=0,0,LOOKUP(O1490,{0,1950001,3300001,6950001,9000001,18000001,40000001},{0.05,0.1,0.2,0.23,0.33,0.4,0.45}))</f>
        <v/>
      </c>
    </row>
    <row r="1491">
      <c r="A1491" t="inlineStr">
        <is>
          <t>1万円刻み</t>
        </is>
      </c>
      <c r="B1491" s="16">
        <f>'3_1万円刻み'!$A$252</f>
        <v/>
      </c>
      <c r="C1491" t="n">
        <v>2025</v>
      </c>
      <c r="D1491" t="n">
        <v>1</v>
      </c>
      <c r="E1491" t="n">
        <v>0</v>
      </c>
      <c r="F1491" t="n">
        <v>0</v>
      </c>
      <c r="G1491" s="16">
        <f>ROUND(MIN(B1491/12,650000)*12*0.0915+MIN(B1491/12,1390000)*12*(0.0504+0)+B1491*0.005,0)</f>
        <v/>
      </c>
      <c r="H1491" t="n">
        <v>0</v>
      </c>
      <c r="I1491" t="n">
        <v>0</v>
      </c>
      <c r="J1491" s="16">
        <f>IF(C1491=2026,IF(B1491&lt;741000,0,IF(B1491&lt;2191000,B1491-740000,IF(B1491&lt;2193000,1451000,IF(B1491&lt;2196000,1453000,IF(B1491&lt;2200000,1456000,IF(B1491&lt;3600000,ROUNDDOWN(B1491/4,-3)*2.8-80000,IF(B1491&lt;6600000,ROUNDDOWN(B1491/4,-3)*3.2-440000,IF(B1491&lt;8500000,ROUNDDOWN(B1491*0.9,0)-1100000,B1491-1950000)))))))),IF(B1491&lt;651000,0,IF(B1491&lt;1900000,B1491-650000,IF(B1491&lt;3600000,ROUNDDOWN(B1491/4,-3)*2.8-80000,IF(B1491&lt;6600000,ROUNDDOWN(B1491/4,-3)*3.2-440000,IF(B1491&lt;8500000,ROUNDDOWN(B1491*0.9,0)-1100000,B1491-1950000))))))</f>
        <v/>
      </c>
      <c r="K1491" s="16">
        <f>IF(J1491&gt;23500000,NA(),IF(C1491=2026,IF(J1491&lt;=4890000,1040000,IF(J1491&lt;=6550000,670000,620000)),IF(J1491&lt;=1320000,950000,IF(J1491&lt;=3360000,880000,IF(J1491&lt;=4890000,680000,IF(J1491&lt;=6550000,630000,580000))))))</f>
        <v/>
      </c>
      <c r="L1491" s="16">
        <f>IF(D1491=1,IF(J1491&lt;=9000000,380000,IF(J1491&lt;=9500000,260000,IF(J1491&lt;=10000000,130000,0))),0)</f>
        <v/>
      </c>
      <c r="M1491" s="16">
        <f>IF(D1491=1,IF(J1491&lt;=9000000,330000,IF(J1491&lt;=9500000,220000,IF(J1491&lt;=10000000,110000,0))),0)</f>
        <v/>
      </c>
      <c r="N1491" s="16">
        <f>IF(D1491=1,IF(J1491&lt;=9000000,50000,IF(J1491&lt;=9500000,40000,IF(J1491&lt;=10000000,20000,0))),0)</f>
        <v/>
      </c>
      <c r="O1491" s="16">
        <f>MAX(0,ROUNDDOWN(J1491-G1491-K1491-L1491-E1491*380000-F1491*630000-H1491,-3))</f>
        <v/>
      </c>
      <c r="P1491" s="16">
        <f>MAX(0,ROUNDDOWN(J1491-G1491-430000-M1491-E1491*330000-F1491*450000-I1491,-3))</f>
        <v/>
      </c>
      <c r="Q1491" s="16">
        <f>50000+N1491+E1491*50000+F1491*180000</f>
        <v/>
      </c>
      <c r="R1491" s="16">
        <f>IF(P1491&lt;=2000000,MIN(Q1491,P1491),MAX(Q1491-(P1491-2000000),50000))*0.05</f>
        <v/>
      </c>
      <c r="S1491" s="16">
        <f>MAX(0,P1491*0.1-R1491)</f>
        <v/>
      </c>
      <c r="T1491" s="16">
        <f>Q1491+MAX(0,K1491-480000)</f>
        <v/>
      </c>
      <c r="U1491" s="16">
        <f>P1491-T1491</f>
        <v/>
      </c>
      <c r="V1491" s="17">
        <f>IF(U1491&lt;0,0,LOOKUP(U1491,{0,1950001,3300001,6950001,9000001,18000001,40000001},{0.05,0.1,0.2,0.23,0.33,0.4,0.45}))</f>
        <v/>
      </c>
      <c r="W1491" s="18">
        <f>IF(U1491&lt;0,0.9,0.9-V1491*1.021)</f>
        <v/>
      </c>
      <c r="X1491" s="16">
        <f>ROUNDDOWN(S1491*0.2/W1491+2000,0)</f>
        <v/>
      </c>
      <c r="Y1491" s="17">
        <f>IF(O1491&lt;=0,0,LOOKUP(O1491,{0,1950001,3300001,6950001,9000001,18000001,40000001},{0.05,0.1,0.2,0.23,0.33,0.4,0.45}))</f>
        <v/>
      </c>
    </row>
    <row r="1492">
      <c r="A1492" t="inlineStr">
        <is>
          <t>1万円刻み</t>
        </is>
      </c>
      <c r="B1492" s="16">
        <f>'3_1万円刻み'!$A$252</f>
        <v/>
      </c>
      <c r="C1492" t="n">
        <v>2026</v>
      </c>
      <c r="D1492" t="n">
        <v>1</v>
      </c>
      <c r="E1492" t="n">
        <v>0</v>
      </c>
      <c r="F1492" t="n">
        <v>0</v>
      </c>
      <c r="G1492" s="16">
        <f>ROUND(MIN(B1492/12,650000)*12*0.0915+MIN(B1492/12,1390000)*12*(0.0504+0)+B1492*0.005,0)</f>
        <v/>
      </c>
      <c r="H1492" t="n">
        <v>0</v>
      </c>
      <c r="I1492" t="n">
        <v>0</v>
      </c>
      <c r="J1492" s="16">
        <f>IF(C1492=2026,IF(B1492&lt;741000,0,IF(B1492&lt;2191000,B1492-740000,IF(B1492&lt;2193000,1451000,IF(B1492&lt;2196000,1453000,IF(B1492&lt;2200000,1456000,IF(B1492&lt;3600000,ROUNDDOWN(B1492/4,-3)*2.8-80000,IF(B1492&lt;6600000,ROUNDDOWN(B1492/4,-3)*3.2-440000,IF(B1492&lt;8500000,ROUNDDOWN(B1492*0.9,0)-1100000,B1492-1950000)))))))),IF(B1492&lt;651000,0,IF(B1492&lt;1900000,B1492-650000,IF(B1492&lt;3600000,ROUNDDOWN(B1492/4,-3)*2.8-80000,IF(B1492&lt;6600000,ROUNDDOWN(B1492/4,-3)*3.2-440000,IF(B1492&lt;8500000,ROUNDDOWN(B1492*0.9,0)-1100000,B1492-1950000))))))</f>
        <v/>
      </c>
      <c r="K1492" s="16">
        <f>IF(J1492&gt;23500000,NA(),IF(C1492=2026,IF(J1492&lt;=4890000,1040000,IF(J1492&lt;=6550000,670000,620000)),IF(J1492&lt;=1320000,950000,IF(J1492&lt;=3360000,880000,IF(J1492&lt;=4890000,680000,IF(J1492&lt;=6550000,630000,580000))))))</f>
        <v/>
      </c>
      <c r="L1492" s="16">
        <f>IF(D1492=1,IF(J1492&lt;=9000000,380000,IF(J1492&lt;=9500000,260000,IF(J1492&lt;=10000000,130000,0))),0)</f>
        <v/>
      </c>
      <c r="M1492" s="16">
        <f>IF(D1492=1,IF(J1492&lt;=9000000,330000,IF(J1492&lt;=9500000,220000,IF(J1492&lt;=10000000,110000,0))),0)</f>
        <v/>
      </c>
      <c r="N1492" s="16">
        <f>IF(D1492=1,IF(J1492&lt;=9000000,50000,IF(J1492&lt;=9500000,40000,IF(J1492&lt;=10000000,20000,0))),0)</f>
        <v/>
      </c>
      <c r="O1492" s="16">
        <f>MAX(0,ROUNDDOWN(J1492-G1492-K1492-L1492-E1492*380000-F1492*630000-H1492,-3))</f>
        <v/>
      </c>
      <c r="P1492" s="16">
        <f>MAX(0,ROUNDDOWN(J1492-G1492-430000-M1492-E1492*330000-F1492*450000-I1492,-3))</f>
        <v/>
      </c>
      <c r="Q1492" s="16">
        <f>50000+N1492+E1492*50000+F1492*180000</f>
        <v/>
      </c>
      <c r="R1492" s="16">
        <f>IF(P1492&lt;=2000000,MIN(Q1492,P1492),MAX(Q1492-(P1492-2000000),50000))*0.05</f>
        <v/>
      </c>
      <c r="S1492" s="16">
        <f>MAX(0,P1492*0.1-R1492)</f>
        <v/>
      </c>
      <c r="T1492" s="16">
        <f>Q1492+MAX(0,K1492-480000)</f>
        <v/>
      </c>
      <c r="U1492" s="16">
        <f>P1492-T1492</f>
        <v/>
      </c>
      <c r="V1492" s="17">
        <f>IF(U1492&lt;0,0,LOOKUP(U1492,{0,1950001,3300001,6950001,9000001,18000001,40000001},{0.05,0.1,0.2,0.23,0.33,0.4,0.45}))</f>
        <v/>
      </c>
      <c r="W1492" s="18">
        <f>IF(U1492&lt;0,0.9,0.9-V1492*1.021)</f>
        <v/>
      </c>
      <c r="X1492" s="16">
        <f>ROUNDDOWN(S1492*0.2/W1492+2000,0)</f>
        <v/>
      </c>
      <c r="Y1492" s="17">
        <f>IF(O1492&lt;=0,0,LOOKUP(O1492,{0,1950001,3300001,6950001,9000001,18000001,40000001},{0.05,0.1,0.2,0.23,0.33,0.4,0.45}))</f>
        <v/>
      </c>
    </row>
    <row r="1493">
      <c r="A1493" t="inlineStr">
        <is>
          <t>1万円刻み</t>
        </is>
      </c>
      <c r="B1493" s="16">
        <f>'3_1万円刻み'!$A$253</f>
        <v/>
      </c>
      <c r="C1493" t="n">
        <v>2025</v>
      </c>
      <c r="D1493" t="n">
        <v>0</v>
      </c>
      <c r="E1493" t="n">
        <v>0</v>
      </c>
      <c r="F1493" t="n">
        <v>0</v>
      </c>
      <c r="G1493" s="16">
        <f>ROUND(MIN(B1493/12,650000)*12*0.0915+MIN(B1493/12,1390000)*12*(0.0504+0)+B1493*0.005,0)</f>
        <v/>
      </c>
      <c r="H1493" t="n">
        <v>0</v>
      </c>
      <c r="I1493" t="n">
        <v>0</v>
      </c>
      <c r="J1493" s="16">
        <f>IF(C1493=2026,IF(B1493&lt;741000,0,IF(B1493&lt;2191000,B1493-740000,IF(B1493&lt;2193000,1451000,IF(B1493&lt;2196000,1453000,IF(B1493&lt;2200000,1456000,IF(B1493&lt;3600000,ROUNDDOWN(B1493/4,-3)*2.8-80000,IF(B1493&lt;6600000,ROUNDDOWN(B1493/4,-3)*3.2-440000,IF(B1493&lt;8500000,ROUNDDOWN(B1493*0.9,0)-1100000,B1493-1950000)))))))),IF(B1493&lt;651000,0,IF(B1493&lt;1900000,B1493-650000,IF(B1493&lt;3600000,ROUNDDOWN(B1493/4,-3)*2.8-80000,IF(B1493&lt;6600000,ROUNDDOWN(B1493/4,-3)*3.2-440000,IF(B1493&lt;8500000,ROUNDDOWN(B1493*0.9,0)-1100000,B1493-1950000))))))</f>
        <v/>
      </c>
      <c r="K1493" s="16">
        <f>IF(J1493&gt;23500000,NA(),IF(C1493=2026,IF(J1493&lt;=4890000,1040000,IF(J1493&lt;=6550000,670000,620000)),IF(J1493&lt;=1320000,950000,IF(J1493&lt;=3360000,880000,IF(J1493&lt;=4890000,680000,IF(J1493&lt;=6550000,630000,580000))))))</f>
        <v/>
      </c>
      <c r="L1493" s="16">
        <f>IF(D1493=1,IF(J1493&lt;=9000000,380000,IF(J1493&lt;=9500000,260000,IF(J1493&lt;=10000000,130000,0))),0)</f>
        <v/>
      </c>
      <c r="M1493" s="16">
        <f>IF(D1493=1,IF(J1493&lt;=9000000,330000,IF(J1493&lt;=9500000,220000,IF(J1493&lt;=10000000,110000,0))),0)</f>
        <v/>
      </c>
      <c r="N1493" s="16">
        <f>IF(D1493=1,IF(J1493&lt;=9000000,50000,IF(J1493&lt;=9500000,40000,IF(J1493&lt;=10000000,20000,0))),0)</f>
        <v/>
      </c>
      <c r="O1493" s="16">
        <f>MAX(0,ROUNDDOWN(J1493-G1493-K1493-L1493-E1493*380000-F1493*630000-H1493,-3))</f>
        <v/>
      </c>
      <c r="P1493" s="16">
        <f>MAX(0,ROUNDDOWN(J1493-G1493-430000-M1493-E1493*330000-F1493*450000-I1493,-3))</f>
        <v/>
      </c>
      <c r="Q1493" s="16">
        <f>50000+N1493+E1493*50000+F1493*180000</f>
        <v/>
      </c>
      <c r="R1493" s="16">
        <f>IF(P1493&lt;=2000000,MIN(Q1493,P1493),MAX(Q1493-(P1493-2000000),50000))*0.05</f>
        <v/>
      </c>
      <c r="S1493" s="16">
        <f>MAX(0,P1493*0.1-R1493)</f>
        <v/>
      </c>
      <c r="T1493" s="16">
        <f>Q1493+MAX(0,K1493-480000)</f>
        <v/>
      </c>
      <c r="U1493" s="16">
        <f>P1493-T1493</f>
        <v/>
      </c>
      <c r="V1493" s="17">
        <f>IF(U1493&lt;0,0,LOOKUP(U1493,{0,1950001,3300001,6950001,9000001,18000001,40000001},{0.05,0.1,0.2,0.23,0.33,0.4,0.45}))</f>
        <v/>
      </c>
      <c r="W1493" s="18">
        <f>IF(U1493&lt;0,0.9,0.9-V1493*1.021)</f>
        <v/>
      </c>
      <c r="X1493" s="16">
        <f>ROUNDDOWN(S1493*0.2/W1493+2000,0)</f>
        <v/>
      </c>
      <c r="Y1493" s="17">
        <f>IF(O1493&lt;=0,0,LOOKUP(O1493,{0,1950001,3300001,6950001,9000001,18000001,40000001},{0.05,0.1,0.2,0.23,0.33,0.4,0.45}))</f>
        <v/>
      </c>
    </row>
    <row r="1494">
      <c r="A1494" t="inlineStr">
        <is>
          <t>1万円刻み</t>
        </is>
      </c>
      <c r="B1494" s="16">
        <f>'3_1万円刻み'!$A$253</f>
        <v/>
      </c>
      <c r="C1494" t="n">
        <v>2026</v>
      </c>
      <c r="D1494" t="n">
        <v>0</v>
      </c>
      <c r="E1494" t="n">
        <v>0</v>
      </c>
      <c r="F1494" t="n">
        <v>0</v>
      </c>
      <c r="G1494" s="16">
        <f>ROUND(MIN(B1494/12,650000)*12*0.0915+MIN(B1494/12,1390000)*12*(0.0504+0)+B1494*0.005,0)</f>
        <v/>
      </c>
      <c r="H1494" t="n">
        <v>0</v>
      </c>
      <c r="I1494" t="n">
        <v>0</v>
      </c>
      <c r="J1494" s="16">
        <f>IF(C1494=2026,IF(B1494&lt;741000,0,IF(B1494&lt;2191000,B1494-740000,IF(B1494&lt;2193000,1451000,IF(B1494&lt;2196000,1453000,IF(B1494&lt;2200000,1456000,IF(B1494&lt;3600000,ROUNDDOWN(B1494/4,-3)*2.8-80000,IF(B1494&lt;6600000,ROUNDDOWN(B1494/4,-3)*3.2-440000,IF(B1494&lt;8500000,ROUNDDOWN(B1494*0.9,0)-1100000,B1494-1950000)))))))),IF(B1494&lt;651000,0,IF(B1494&lt;1900000,B1494-650000,IF(B1494&lt;3600000,ROUNDDOWN(B1494/4,-3)*2.8-80000,IF(B1494&lt;6600000,ROUNDDOWN(B1494/4,-3)*3.2-440000,IF(B1494&lt;8500000,ROUNDDOWN(B1494*0.9,0)-1100000,B1494-1950000))))))</f>
        <v/>
      </c>
      <c r="K1494" s="16">
        <f>IF(J1494&gt;23500000,NA(),IF(C1494=2026,IF(J1494&lt;=4890000,1040000,IF(J1494&lt;=6550000,670000,620000)),IF(J1494&lt;=1320000,950000,IF(J1494&lt;=3360000,880000,IF(J1494&lt;=4890000,680000,IF(J1494&lt;=6550000,630000,580000))))))</f>
        <v/>
      </c>
      <c r="L1494" s="16">
        <f>IF(D1494=1,IF(J1494&lt;=9000000,380000,IF(J1494&lt;=9500000,260000,IF(J1494&lt;=10000000,130000,0))),0)</f>
        <v/>
      </c>
      <c r="M1494" s="16">
        <f>IF(D1494=1,IF(J1494&lt;=9000000,330000,IF(J1494&lt;=9500000,220000,IF(J1494&lt;=10000000,110000,0))),0)</f>
        <v/>
      </c>
      <c r="N1494" s="16">
        <f>IF(D1494=1,IF(J1494&lt;=9000000,50000,IF(J1494&lt;=9500000,40000,IF(J1494&lt;=10000000,20000,0))),0)</f>
        <v/>
      </c>
      <c r="O1494" s="16">
        <f>MAX(0,ROUNDDOWN(J1494-G1494-K1494-L1494-E1494*380000-F1494*630000-H1494,-3))</f>
        <v/>
      </c>
      <c r="P1494" s="16">
        <f>MAX(0,ROUNDDOWN(J1494-G1494-430000-M1494-E1494*330000-F1494*450000-I1494,-3))</f>
        <v/>
      </c>
      <c r="Q1494" s="16">
        <f>50000+N1494+E1494*50000+F1494*180000</f>
        <v/>
      </c>
      <c r="R1494" s="16">
        <f>IF(P1494&lt;=2000000,MIN(Q1494,P1494),MAX(Q1494-(P1494-2000000),50000))*0.05</f>
        <v/>
      </c>
      <c r="S1494" s="16">
        <f>MAX(0,P1494*0.1-R1494)</f>
        <v/>
      </c>
      <c r="T1494" s="16">
        <f>Q1494+MAX(0,K1494-480000)</f>
        <v/>
      </c>
      <c r="U1494" s="16">
        <f>P1494-T1494</f>
        <v/>
      </c>
      <c r="V1494" s="17">
        <f>IF(U1494&lt;0,0,LOOKUP(U1494,{0,1950001,3300001,6950001,9000001,18000001,40000001},{0.05,0.1,0.2,0.23,0.33,0.4,0.45}))</f>
        <v/>
      </c>
      <c r="W1494" s="18">
        <f>IF(U1494&lt;0,0.9,0.9-V1494*1.021)</f>
        <v/>
      </c>
      <c r="X1494" s="16">
        <f>ROUNDDOWN(S1494*0.2/W1494+2000,0)</f>
        <v/>
      </c>
      <c r="Y1494" s="17">
        <f>IF(O1494&lt;=0,0,LOOKUP(O1494,{0,1950001,3300001,6950001,9000001,18000001,40000001},{0.05,0.1,0.2,0.23,0.33,0.4,0.45}))</f>
        <v/>
      </c>
    </row>
    <row r="1495">
      <c r="A1495" t="inlineStr">
        <is>
          <t>1万円刻み</t>
        </is>
      </c>
      <c r="B1495" s="16">
        <f>'3_1万円刻み'!$A$253</f>
        <v/>
      </c>
      <c r="C1495" t="n">
        <v>2025</v>
      </c>
      <c r="D1495" t="n">
        <v>1</v>
      </c>
      <c r="E1495" t="n">
        <v>0</v>
      </c>
      <c r="F1495" t="n">
        <v>0</v>
      </c>
      <c r="G1495" s="16">
        <f>ROUND(MIN(B1495/12,650000)*12*0.0915+MIN(B1495/12,1390000)*12*(0.0504+0)+B1495*0.005,0)</f>
        <v/>
      </c>
      <c r="H1495" t="n">
        <v>0</v>
      </c>
      <c r="I1495" t="n">
        <v>0</v>
      </c>
      <c r="J1495" s="16">
        <f>IF(C1495=2026,IF(B1495&lt;741000,0,IF(B1495&lt;2191000,B1495-740000,IF(B1495&lt;2193000,1451000,IF(B1495&lt;2196000,1453000,IF(B1495&lt;2200000,1456000,IF(B1495&lt;3600000,ROUNDDOWN(B1495/4,-3)*2.8-80000,IF(B1495&lt;6600000,ROUNDDOWN(B1495/4,-3)*3.2-440000,IF(B1495&lt;8500000,ROUNDDOWN(B1495*0.9,0)-1100000,B1495-1950000)))))))),IF(B1495&lt;651000,0,IF(B1495&lt;1900000,B1495-650000,IF(B1495&lt;3600000,ROUNDDOWN(B1495/4,-3)*2.8-80000,IF(B1495&lt;6600000,ROUNDDOWN(B1495/4,-3)*3.2-440000,IF(B1495&lt;8500000,ROUNDDOWN(B1495*0.9,0)-1100000,B1495-1950000))))))</f>
        <v/>
      </c>
      <c r="K1495" s="16">
        <f>IF(J1495&gt;23500000,NA(),IF(C1495=2026,IF(J1495&lt;=4890000,1040000,IF(J1495&lt;=6550000,670000,620000)),IF(J1495&lt;=1320000,950000,IF(J1495&lt;=3360000,880000,IF(J1495&lt;=4890000,680000,IF(J1495&lt;=6550000,630000,580000))))))</f>
        <v/>
      </c>
      <c r="L1495" s="16">
        <f>IF(D1495=1,IF(J1495&lt;=9000000,380000,IF(J1495&lt;=9500000,260000,IF(J1495&lt;=10000000,130000,0))),0)</f>
        <v/>
      </c>
      <c r="M1495" s="16">
        <f>IF(D1495=1,IF(J1495&lt;=9000000,330000,IF(J1495&lt;=9500000,220000,IF(J1495&lt;=10000000,110000,0))),0)</f>
        <v/>
      </c>
      <c r="N1495" s="16">
        <f>IF(D1495=1,IF(J1495&lt;=9000000,50000,IF(J1495&lt;=9500000,40000,IF(J1495&lt;=10000000,20000,0))),0)</f>
        <v/>
      </c>
      <c r="O1495" s="16">
        <f>MAX(0,ROUNDDOWN(J1495-G1495-K1495-L1495-E1495*380000-F1495*630000-H1495,-3))</f>
        <v/>
      </c>
      <c r="P1495" s="16">
        <f>MAX(0,ROUNDDOWN(J1495-G1495-430000-M1495-E1495*330000-F1495*450000-I1495,-3))</f>
        <v/>
      </c>
      <c r="Q1495" s="16">
        <f>50000+N1495+E1495*50000+F1495*180000</f>
        <v/>
      </c>
      <c r="R1495" s="16">
        <f>IF(P1495&lt;=2000000,MIN(Q1495,P1495),MAX(Q1495-(P1495-2000000),50000))*0.05</f>
        <v/>
      </c>
      <c r="S1495" s="16">
        <f>MAX(0,P1495*0.1-R1495)</f>
        <v/>
      </c>
      <c r="T1495" s="16">
        <f>Q1495+MAX(0,K1495-480000)</f>
        <v/>
      </c>
      <c r="U1495" s="16">
        <f>P1495-T1495</f>
        <v/>
      </c>
      <c r="V1495" s="17">
        <f>IF(U1495&lt;0,0,LOOKUP(U1495,{0,1950001,3300001,6950001,9000001,18000001,40000001},{0.05,0.1,0.2,0.23,0.33,0.4,0.45}))</f>
        <v/>
      </c>
      <c r="W1495" s="18">
        <f>IF(U1495&lt;0,0.9,0.9-V1495*1.021)</f>
        <v/>
      </c>
      <c r="X1495" s="16">
        <f>ROUNDDOWN(S1495*0.2/W1495+2000,0)</f>
        <v/>
      </c>
      <c r="Y1495" s="17">
        <f>IF(O1495&lt;=0,0,LOOKUP(O1495,{0,1950001,3300001,6950001,9000001,18000001,40000001},{0.05,0.1,0.2,0.23,0.33,0.4,0.45}))</f>
        <v/>
      </c>
    </row>
    <row r="1496">
      <c r="A1496" t="inlineStr">
        <is>
          <t>1万円刻み</t>
        </is>
      </c>
      <c r="B1496" s="16">
        <f>'3_1万円刻み'!$A$253</f>
        <v/>
      </c>
      <c r="C1496" t="n">
        <v>2026</v>
      </c>
      <c r="D1496" t="n">
        <v>1</v>
      </c>
      <c r="E1496" t="n">
        <v>0</v>
      </c>
      <c r="F1496" t="n">
        <v>0</v>
      </c>
      <c r="G1496" s="16">
        <f>ROUND(MIN(B1496/12,650000)*12*0.0915+MIN(B1496/12,1390000)*12*(0.0504+0)+B1496*0.005,0)</f>
        <v/>
      </c>
      <c r="H1496" t="n">
        <v>0</v>
      </c>
      <c r="I1496" t="n">
        <v>0</v>
      </c>
      <c r="J1496" s="16">
        <f>IF(C1496=2026,IF(B1496&lt;741000,0,IF(B1496&lt;2191000,B1496-740000,IF(B1496&lt;2193000,1451000,IF(B1496&lt;2196000,1453000,IF(B1496&lt;2200000,1456000,IF(B1496&lt;3600000,ROUNDDOWN(B1496/4,-3)*2.8-80000,IF(B1496&lt;6600000,ROUNDDOWN(B1496/4,-3)*3.2-440000,IF(B1496&lt;8500000,ROUNDDOWN(B1496*0.9,0)-1100000,B1496-1950000)))))))),IF(B1496&lt;651000,0,IF(B1496&lt;1900000,B1496-650000,IF(B1496&lt;3600000,ROUNDDOWN(B1496/4,-3)*2.8-80000,IF(B1496&lt;6600000,ROUNDDOWN(B1496/4,-3)*3.2-440000,IF(B1496&lt;8500000,ROUNDDOWN(B1496*0.9,0)-1100000,B1496-1950000))))))</f>
        <v/>
      </c>
      <c r="K1496" s="16">
        <f>IF(J1496&gt;23500000,NA(),IF(C1496=2026,IF(J1496&lt;=4890000,1040000,IF(J1496&lt;=6550000,670000,620000)),IF(J1496&lt;=1320000,950000,IF(J1496&lt;=3360000,880000,IF(J1496&lt;=4890000,680000,IF(J1496&lt;=6550000,630000,580000))))))</f>
        <v/>
      </c>
      <c r="L1496" s="16">
        <f>IF(D1496=1,IF(J1496&lt;=9000000,380000,IF(J1496&lt;=9500000,260000,IF(J1496&lt;=10000000,130000,0))),0)</f>
        <v/>
      </c>
      <c r="M1496" s="16">
        <f>IF(D1496=1,IF(J1496&lt;=9000000,330000,IF(J1496&lt;=9500000,220000,IF(J1496&lt;=10000000,110000,0))),0)</f>
        <v/>
      </c>
      <c r="N1496" s="16">
        <f>IF(D1496=1,IF(J1496&lt;=9000000,50000,IF(J1496&lt;=9500000,40000,IF(J1496&lt;=10000000,20000,0))),0)</f>
        <v/>
      </c>
      <c r="O1496" s="16">
        <f>MAX(0,ROUNDDOWN(J1496-G1496-K1496-L1496-E1496*380000-F1496*630000-H1496,-3))</f>
        <v/>
      </c>
      <c r="P1496" s="16">
        <f>MAX(0,ROUNDDOWN(J1496-G1496-430000-M1496-E1496*330000-F1496*450000-I1496,-3))</f>
        <v/>
      </c>
      <c r="Q1496" s="16">
        <f>50000+N1496+E1496*50000+F1496*180000</f>
        <v/>
      </c>
      <c r="R1496" s="16">
        <f>IF(P1496&lt;=2000000,MIN(Q1496,P1496),MAX(Q1496-(P1496-2000000),50000))*0.05</f>
        <v/>
      </c>
      <c r="S1496" s="16">
        <f>MAX(0,P1496*0.1-R1496)</f>
        <v/>
      </c>
      <c r="T1496" s="16">
        <f>Q1496+MAX(0,K1496-480000)</f>
        <v/>
      </c>
      <c r="U1496" s="16">
        <f>P1496-T1496</f>
        <v/>
      </c>
      <c r="V1496" s="17">
        <f>IF(U1496&lt;0,0,LOOKUP(U1496,{0,1950001,3300001,6950001,9000001,18000001,40000001},{0.05,0.1,0.2,0.23,0.33,0.4,0.45}))</f>
        <v/>
      </c>
      <c r="W1496" s="18">
        <f>IF(U1496&lt;0,0.9,0.9-V1496*1.021)</f>
        <v/>
      </c>
      <c r="X1496" s="16">
        <f>ROUNDDOWN(S1496*0.2/W1496+2000,0)</f>
        <v/>
      </c>
      <c r="Y1496" s="17">
        <f>IF(O1496&lt;=0,0,LOOKUP(O1496,{0,1950001,3300001,6950001,9000001,18000001,40000001},{0.05,0.1,0.2,0.23,0.33,0.4,0.45}))</f>
        <v/>
      </c>
    </row>
    <row r="1497">
      <c r="A1497" t="inlineStr">
        <is>
          <t>1万円刻み</t>
        </is>
      </c>
      <c r="B1497" s="16">
        <f>'3_1万円刻み'!$A$254</f>
        <v/>
      </c>
      <c r="C1497" t="n">
        <v>2025</v>
      </c>
      <c r="D1497" t="n">
        <v>0</v>
      </c>
      <c r="E1497" t="n">
        <v>0</v>
      </c>
      <c r="F1497" t="n">
        <v>0</v>
      </c>
      <c r="G1497" s="16">
        <f>ROUND(MIN(B1497/12,650000)*12*0.0915+MIN(B1497/12,1390000)*12*(0.0504+0)+B1497*0.005,0)</f>
        <v/>
      </c>
      <c r="H1497" t="n">
        <v>0</v>
      </c>
      <c r="I1497" t="n">
        <v>0</v>
      </c>
      <c r="J1497" s="16">
        <f>IF(C1497=2026,IF(B1497&lt;741000,0,IF(B1497&lt;2191000,B1497-740000,IF(B1497&lt;2193000,1451000,IF(B1497&lt;2196000,1453000,IF(B1497&lt;2200000,1456000,IF(B1497&lt;3600000,ROUNDDOWN(B1497/4,-3)*2.8-80000,IF(B1497&lt;6600000,ROUNDDOWN(B1497/4,-3)*3.2-440000,IF(B1497&lt;8500000,ROUNDDOWN(B1497*0.9,0)-1100000,B1497-1950000)))))))),IF(B1497&lt;651000,0,IF(B1497&lt;1900000,B1497-650000,IF(B1497&lt;3600000,ROUNDDOWN(B1497/4,-3)*2.8-80000,IF(B1497&lt;6600000,ROUNDDOWN(B1497/4,-3)*3.2-440000,IF(B1497&lt;8500000,ROUNDDOWN(B1497*0.9,0)-1100000,B1497-1950000))))))</f>
        <v/>
      </c>
      <c r="K1497" s="16">
        <f>IF(J1497&gt;23500000,NA(),IF(C1497=2026,IF(J1497&lt;=4890000,1040000,IF(J1497&lt;=6550000,670000,620000)),IF(J1497&lt;=1320000,950000,IF(J1497&lt;=3360000,880000,IF(J1497&lt;=4890000,680000,IF(J1497&lt;=6550000,630000,580000))))))</f>
        <v/>
      </c>
      <c r="L1497" s="16">
        <f>IF(D1497=1,IF(J1497&lt;=9000000,380000,IF(J1497&lt;=9500000,260000,IF(J1497&lt;=10000000,130000,0))),0)</f>
        <v/>
      </c>
      <c r="M1497" s="16">
        <f>IF(D1497=1,IF(J1497&lt;=9000000,330000,IF(J1497&lt;=9500000,220000,IF(J1497&lt;=10000000,110000,0))),0)</f>
        <v/>
      </c>
      <c r="N1497" s="16">
        <f>IF(D1497=1,IF(J1497&lt;=9000000,50000,IF(J1497&lt;=9500000,40000,IF(J1497&lt;=10000000,20000,0))),0)</f>
        <v/>
      </c>
      <c r="O1497" s="16">
        <f>MAX(0,ROUNDDOWN(J1497-G1497-K1497-L1497-E1497*380000-F1497*630000-H1497,-3))</f>
        <v/>
      </c>
      <c r="P1497" s="16">
        <f>MAX(0,ROUNDDOWN(J1497-G1497-430000-M1497-E1497*330000-F1497*450000-I1497,-3))</f>
        <v/>
      </c>
      <c r="Q1497" s="16">
        <f>50000+N1497+E1497*50000+F1497*180000</f>
        <v/>
      </c>
      <c r="R1497" s="16">
        <f>IF(P1497&lt;=2000000,MIN(Q1497,P1497),MAX(Q1497-(P1497-2000000),50000))*0.05</f>
        <v/>
      </c>
      <c r="S1497" s="16">
        <f>MAX(0,P1497*0.1-R1497)</f>
        <v/>
      </c>
      <c r="T1497" s="16">
        <f>Q1497+MAX(0,K1497-480000)</f>
        <v/>
      </c>
      <c r="U1497" s="16">
        <f>P1497-T1497</f>
        <v/>
      </c>
      <c r="V1497" s="17">
        <f>IF(U1497&lt;0,0,LOOKUP(U1497,{0,1950001,3300001,6950001,9000001,18000001,40000001},{0.05,0.1,0.2,0.23,0.33,0.4,0.45}))</f>
        <v/>
      </c>
      <c r="W1497" s="18">
        <f>IF(U1497&lt;0,0.9,0.9-V1497*1.021)</f>
        <v/>
      </c>
      <c r="X1497" s="16">
        <f>ROUNDDOWN(S1497*0.2/W1497+2000,0)</f>
        <v/>
      </c>
      <c r="Y1497" s="17">
        <f>IF(O1497&lt;=0,0,LOOKUP(O1497,{0,1950001,3300001,6950001,9000001,18000001,40000001},{0.05,0.1,0.2,0.23,0.33,0.4,0.45}))</f>
        <v/>
      </c>
    </row>
    <row r="1498">
      <c r="A1498" t="inlineStr">
        <is>
          <t>1万円刻み</t>
        </is>
      </c>
      <c r="B1498" s="16">
        <f>'3_1万円刻み'!$A$254</f>
        <v/>
      </c>
      <c r="C1498" t="n">
        <v>2026</v>
      </c>
      <c r="D1498" t="n">
        <v>0</v>
      </c>
      <c r="E1498" t="n">
        <v>0</v>
      </c>
      <c r="F1498" t="n">
        <v>0</v>
      </c>
      <c r="G1498" s="16">
        <f>ROUND(MIN(B1498/12,650000)*12*0.0915+MIN(B1498/12,1390000)*12*(0.0504+0)+B1498*0.005,0)</f>
        <v/>
      </c>
      <c r="H1498" t="n">
        <v>0</v>
      </c>
      <c r="I1498" t="n">
        <v>0</v>
      </c>
      <c r="J1498" s="16">
        <f>IF(C1498=2026,IF(B1498&lt;741000,0,IF(B1498&lt;2191000,B1498-740000,IF(B1498&lt;2193000,1451000,IF(B1498&lt;2196000,1453000,IF(B1498&lt;2200000,1456000,IF(B1498&lt;3600000,ROUNDDOWN(B1498/4,-3)*2.8-80000,IF(B1498&lt;6600000,ROUNDDOWN(B1498/4,-3)*3.2-440000,IF(B1498&lt;8500000,ROUNDDOWN(B1498*0.9,0)-1100000,B1498-1950000)))))))),IF(B1498&lt;651000,0,IF(B1498&lt;1900000,B1498-650000,IF(B1498&lt;3600000,ROUNDDOWN(B1498/4,-3)*2.8-80000,IF(B1498&lt;6600000,ROUNDDOWN(B1498/4,-3)*3.2-440000,IF(B1498&lt;8500000,ROUNDDOWN(B1498*0.9,0)-1100000,B1498-1950000))))))</f>
        <v/>
      </c>
      <c r="K1498" s="16">
        <f>IF(J1498&gt;23500000,NA(),IF(C1498=2026,IF(J1498&lt;=4890000,1040000,IF(J1498&lt;=6550000,670000,620000)),IF(J1498&lt;=1320000,950000,IF(J1498&lt;=3360000,880000,IF(J1498&lt;=4890000,680000,IF(J1498&lt;=6550000,630000,580000))))))</f>
        <v/>
      </c>
      <c r="L1498" s="16">
        <f>IF(D1498=1,IF(J1498&lt;=9000000,380000,IF(J1498&lt;=9500000,260000,IF(J1498&lt;=10000000,130000,0))),0)</f>
        <v/>
      </c>
      <c r="M1498" s="16">
        <f>IF(D1498=1,IF(J1498&lt;=9000000,330000,IF(J1498&lt;=9500000,220000,IF(J1498&lt;=10000000,110000,0))),0)</f>
        <v/>
      </c>
      <c r="N1498" s="16">
        <f>IF(D1498=1,IF(J1498&lt;=9000000,50000,IF(J1498&lt;=9500000,40000,IF(J1498&lt;=10000000,20000,0))),0)</f>
        <v/>
      </c>
      <c r="O1498" s="16">
        <f>MAX(0,ROUNDDOWN(J1498-G1498-K1498-L1498-E1498*380000-F1498*630000-H1498,-3))</f>
        <v/>
      </c>
      <c r="P1498" s="16">
        <f>MAX(0,ROUNDDOWN(J1498-G1498-430000-M1498-E1498*330000-F1498*450000-I1498,-3))</f>
        <v/>
      </c>
      <c r="Q1498" s="16">
        <f>50000+N1498+E1498*50000+F1498*180000</f>
        <v/>
      </c>
      <c r="R1498" s="16">
        <f>IF(P1498&lt;=2000000,MIN(Q1498,P1498),MAX(Q1498-(P1498-2000000),50000))*0.05</f>
        <v/>
      </c>
      <c r="S1498" s="16">
        <f>MAX(0,P1498*0.1-R1498)</f>
        <v/>
      </c>
      <c r="T1498" s="16">
        <f>Q1498+MAX(0,K1498-480000)</f>
        <v/>
      </c>
      <c r="U1498" s="16">
        <f>P1498-T1498</f>
        <v/>
      </c>
      <c r="V1498" s="17">
        <f>IF(U1498&lt;0,0,LOOKUP(U1498,{0,1950001,3300001,6950001,9000001,18000001,40000001},{0.05,0.1,0.2,0.23,0.33,0.4,0.45}))</f>
        <v/>
      </c>
      <c r="W1498" s="18">
        <f>IF(U1498&lt;0,0.9,0.9-V1498*1.021)</f>
        <v/>
      </c>
      <c r="X1498" s="16">
        <f>ROUNDDOWN(S1498*0.2/W1498+2000,0)</f>
        <v/>
      </c>
      <c r="Y1498" s="17">
        <f>IF(O1498&lt;=0,0,LOOKUP(O1498,{0,1950001,3300001,6950001,9000001,18000001,40000001},{0.05,0.1,0.2,0.23,0.33,0.4,0.45}))</f>
        <v/>
      </c>
    </row>
    <row r="1499">
      <c r="A1499" t="inlineStr">
        <is>
          <t>1万円刻み</t>
        </is>
      </c>
      <c r="B1499" s="16">
        <f>'3_1万円刻み'!$A$254</f>
        <v/>
      </c>
      <c r="C1499" t="n">
        <v>2025</v>
      </c>
      <c r="D1499" t="n">
        <v>1</v>
      </c>
      <c r="E1499" t="n">
        <v>0</v>
      </c>
      <c r="F1499" t="n">
        <v>0</v>
      </c>
      <c r="G1499" s="16">
        <f>ROUND(MIN(B1499/12,650000)*12*0.0915+MIN(B1499/12,1390000)*12*(0.0504+0)+B1499*0.005,0)</f>
        <v/>
      </c>
      <c r="H1499" t="n">
        <v>0</v>
      </c>
      <c r="I1499" t="n">
        <v>0</v>
      </c>
      <c r="J1499" s="16">
        <f>IF(C1499=2026,IF(B1499&lt;741000,0,IF(B1499&lt;2191000,B1499-740000,IF(B1499&lt;2193000,1451000,IF(B1499&lt;2196000,1453000,IF(B1499&lt;2200000,1456000,IF(B1499&lt;3600000,ROUNDDOWN(B1499/4,-3)*2.8-80000,IF(B1499&lt;6600000,ROUNDDOWN(B1499/4,-3)*3.2-440000,IF(B1499&lt;8500000,ROUNDDOWN(B1499*0.9,0)-1100000,B1499-1950000)))))))),IF(B1499&lt;651000,0,IF(B1499&lt;1900000,B1499-650000,IF(B1499&lt;3600000,ROUNDDOWN(B1499/4,-3)*2.8-80000,IF(B1499&lt;6600000,ROUNDDOWN(B1499/4,-3)*3.2-440000,IF(B1499&lt;8500000,ROUNDDOWN(B1499*0.9,0)-1100000,B1499-1950000))))))</f>
        <v/>
      </c>
      <c r="K1499" s="16">
        <f>IF(J1499&gt;23500000,NA(),IF(C1499=2026,IF(J1499&lt;=4890000,1040000,IF(J1499&lt;=6550000,670000,620000)),IF(J1499&lt;=1320000,950000,IF(J1499&lt;=3360000,880000,IF(J1499&lt;=4890000,680000,IF(J1499&lt;=6550000,630000,580000))))))</f>
        <v/>
      </c>
      <c r="L1499" s="16">
        <f>IF(D1499=1,IF(J1499&lt;=9000000,380000,IF(J1499&lt;=9500000,260000,IF(J1499&lt;=10000000,130000,0))),0)</f>
        <v/>
      </c>
      <c r="M1499" s="16">
        <f>IF(D1499=1,IF(J1499&lt;=9000000,330000,IF(J1499&lt;=9500000,220000,IF(J1499&lt;=10000000,110000,0))),0)</f>
        <v/>
      </c>
      <c r="N1499" s="16">
        <f>IF(D1499=1,IF(J1499&lt;=9000000,50000,IF(J1499&lt;=9500000,40000,IF(J1499&lt;=10000000,20000,0))),0)</f>
        <v/>
      </c>
      <c r="O1499" s="16">
        <f>MAX(0,ROUNDDOWN(J1499-G1499-K1499-L1499-E1499*380000-F1499*630000-H1499,-3))</f>
        <v/>
      </c>
      <c r="P1499" s="16">
        <f>MAX(0,ROUNDDOWN(J1499-G1499-430000-M1499-E1499*330000-F1499*450000-I1499,-3))</f>
        <v/>
      </c>
      <c r="Q1499" s="16">
        <f>50000+N1499+E1499*50000+F1499*180000</f>
        <v/>
      </c>
      <c r="R1499" s="16">
        <f>IF(P1499&lt;=2000000,MIN(Q1499,P1499),MAX(Q1499-(P1499-2000000),50000))*0.05</f>
        <v/>
      </c>
      <c r="S1499" s="16">
        <f>MAX(0,P1499*0.1-R1499)</f>
        <v/>
      </c>
      <c r="T1499" s="16">
        <f>Q1499+MAX(0,K1499-480000)</f>
        <v/>
      </c>
      <c r="U1499" s="16">
        <f>P1499-T1499</f>
        <v/>
      </c>
      <c r="V1499" s="17">
        <f>IF(U1499&lt;0,0,LOOKUP(U1499,{0,1950001,3300001,6950001,9000001,18000001,40000001},{0.05,0.1,0.2,0.23,0.33,0.4,0.45}))</f>
        <v/>
      </c>
      <c r="W1499" s="18">
        <f>IF(U1499&lt;0,0.9,0.9-V1499*1.021)</f>
        <v/>
      </c>
      <c r="X1499" s="16">
        <f>ROUNDDOWN(S1499*0.2/W1499+2000,0)</f>
        <v/>
      </c>
      <c r="Y1499" s="17">
        <f>IF(O1499&lt;=0,0,LOOKUP(O1499,{0,1950001,3300001,6950001,9000001,18000001,40000001},{0.05,0.1,0.2,0.23,0.33,0.4,0.45}))</f>
        <v/>
      </c>
    </row>
    <row r="1500">
      <c r="A1500" t="inlineStr">
        <is>
          <t>1万円刻み</t>
        </is>
      </c>
      <c r="B1500" s="16">
        <f>'3_1万円刻み'!$A$254</f>
        <v/>
      </c>
      <c r="C1500" t="n">
        <v>2026</v>
      </c>
      <c r="D1500" t="n">
        <v>1</v>
      </c>
      <c r="E1500" t="n">
        <v>0</v>
      </c>
      <c r="F1500" t="n">
        <v>0</v>
      </c>
      <c r="G1500" s="16">
        <f>ROUND(MIN(B1500/12,650000)*12*0.0915+MIN(B1500/12,1390000)*12*(0.0504+0)+B1500*0.005,0)</f>
        <v/>
      </c>
      <c r="H1500" t="n">
        <v>0</v>
      </c>
      <c r="I1500" t="n">
        <v>0</v>
      </c>
      <c r="J1500" s="16">
        <f>IF(C1500=2026,IF(B1500&lt;741000,0,IF(B1500&lt;2191000,B1500-740000,IF(B1500&lt;2193000,1451000,IF(B1500&lt;2196000,1453000,IF(B1500&lt;2200000,1456000,IF(B1500&lt;3600000,ROUNDDOWN(B1500/4,-3)*2.8-80000,IF(B1500&lt;6600000,ROUNDDOWN(B1500/4,-3)*3.2-440000,IF(B1500&lt;8500000,ROUNDDOWN(B1500*0.9,0)-1100000,B1500-1950000)))))))),IF(B1500&lt;651000,0,IF(B1500&lt;1900000,B1500-650000,IF(B1500&lt;3600000,ROUNDDOWN(B1500/4,-3)*2.8-80000,IF(B1500&lt;6600000,ROUNDDOWN(B1500/4,-3)*3.2-440000,IF(B1500&lt;8500000,ROUNDDOWN(B1500*0.9,0)-1100000,B1500-1950000))))))</f>
        <v/>
      </c>
      <c r="K1500" s="16">
        <f>IF(J1500&gt;23500000,NA(),IF(C1500=2026,IF(J1500&lt;=4890000,1040000,IF(J1500&lt;=6550000,670000,620000)),IF(J1500&lt;=1320000,950000,IF(J1500&lt;=3360000,880000,IF(J1500&lt;=4890000,680000,IF(J1500&lt;=6550000,630000,580000))))))</f>
        <v/>
      </c>
      <c r="L1500" s="16">
        <f>IF(D1500=1,IF(J1500&lt;=9000000,380000,IF(J1500&lt;=9500000,260000,IF(J1500&lt;=10000000,130000,0))),0)</f>
        <v/>
      </c>
      <c r="M1500" s="16">
        <f>IF(D1500=1,IF(J1500&lt;=9000000,330000,IF(J1500&lt;=9500000,220000,IF(J1500&lt;=10000000,110000,0))),0)</f>
        <v/>
      </c>
      <c r="N1500" s="16">
        <f>IF(D1500=1,IF(J1500&lt;=9000000,50000,IF(J1500&lt;=9500000,40000,IF(J1500&lt;=10000000,20000,0))),0)</f>
        <v/>
      </c>
      <c r="O1500" s="16">
        <f>MAX(0,ROUNDDOWN(J1500-G1500-K1500-L1500-E1500*380000-F1500*630000-H1500,-3))</f>
        <v/>
      </c>
      <c r="P1500" s="16">
        <f>MAX(0,ROUNDDOWN(J1500-G1500-430000-M1500-E1500*330000-F1500*450000-I1500,-3))</f>
        <v/>
      </c>
      <c r="Q1500" s="16">
        <f>50000+N1500+E1500*50000+F1500*180000</f>
        <v/>
      </c>
      <c r="R1500" s="16">
        <f>IF(P1500&lt;=2000000,MIN(Q1500,P1500),MAX(Q1500-(P1500-2000000),50000))*0.05</f>
        <v/>
      </c>
      <c r="S1500" s="16">
        <f>MAX(0,P1500*0.1-R1500)</f>
        <v/>
      </c>
      <c r="T1500" s="16">
        <f>Q1500+MAX(0,K1500-480000)</f>
        <v/>
      </c>
      <c r="U1500" s="16">
        <f>P1500-T1500</f>
        <v/>
      </c>
      <c r="V1500" s="17">
        <f>IF(U1500&lt;0,0,LOOKUP(U1500,{0,1950001,3300001,6950001,9000001,18000001,40000001},{0.05,0.1,0.2,0.23,0.33,0.4,0.45}))</f>
        <v/>
      </c>
      <c r="W1500" s="18">
        <f>IF(U1500&lt;0,0.9,0.9-V1500*1.021)</f>
        <v/>
      </c>
      <c r="X1500" s="16">
        <f>ROUNDDOWN(S1500*0.2/W1500+2000,0)</f>
        <v/>
      </c>
      <c r="Y1500" s="17">
        <f>IF(O1500&lt;=0,0,LOOKUP(O1500,{0,1950001,3300001,6950001,9000001,18000001,40000001},{0.05,0.1,0.2,0.23,0.33,0.4,0.45}))</f>
        <v/>
      </c>
    </row>
    <row r="1501">
      <c r="A1501" t="inlineStr">
        <is>
          <t>1万円刻み</t>
        </is>
      </c>
      <c r="B1501" s="16">
        <f>'3_1万円刻み'!$A$255</f>
        <v/>
      </c>
      <c r="C1501" t="n">
        <v>2025</v>
      </c>
      <c r="D1501" t="n">
        <v>0</v>
      </c>
      <c r="E1501" t="n">
        <v>0</v>
      </c>
      <c r="F1501" t="n">
        <v>0</v>
      </c>
      <c r="G1501" s="16">
        <f>ROUND(MIN(B1501/12,650000)*12*0.0915+MIN(B1501/12,1390000)*12*(0.0504+0)+B1501*0.005,0)</f>
        <v/>
      </c>
      <c r="H1501" t="n">
        <v>0</v>
      </c>
      <c r="I1501" t="n">
        <v>0</v>
      </c>
      <c r="J1501" s="16">
        <f>IF(C1501=2026,IF(B1501&lt;741000,0,IF(B1501&lt;2191000,B1501-740000,IF(B1501&lt;2193000,1451000,IF(B1501&lt;2196000,1453000,IF(B1501&lt;2200000,1456000,IF(B1501&lt;3600000,ROUNDDOWN(B1501/4,-3)*2.8-80000,IF(B1501&lt;6600000,ROUNDDOWN(B1501/4,-3)*3.2-440000,IF(B1501&lt;8500000,ROUNDDOWN(B1501*0.9,0)-1100000,B1501-1950000)))))))),IF(B1501&lt;651000,0,IF(B1501&lt;1900000,B1501-650000,IF(B1501&lt;3600000,ROUNDDOWN(B1501/4,-3)*2.8-80000,IF(B1501&lt;6600000,ROUNDDOWN(B1501/4,-3)*3.2-440000,IF(B1501&lt;8500000,ROUNDDOWN(B1501*0.9,0)-1100000,B1501-1950000))))))</f>
        <v/>
      </c>
      <c r="K1501" s="16">
        <f>IF(J1501&gt;23500000,NA(),IF(C1501=2026,IF(J1501&lt;=4890000,1040000,IF(J1501&lt;=6550000,670000,620000)),IF(J1501&lt;=1320000,950000,IF(J1501&lt;=3360000,880000,IF(J1501&lt;=4890000,680000,IF(J1501&lt;=6550000,630000,580000))))))</f>
        <v/>
      </c>
      <c r="L1501" s="16">
        <f>IF(D1501=1,IF(J1501&lt;=9000000,380000,IF(J1501&lt;=9500000,260000,IF(J1501&lt;=10000000,130000,0))),0)</f>
        <v/>
      </c>
      <c r="M1501" s="16">
        <f>IF(D1501=1,IF(J1501&lt;=9000000,330000,IF(J1501&lt;=9500000,220000,IF(J1501&lt;=10000000,110000,0))),0)</f>
        <v/>
      </c>
      <c r="N1501" s="16">
        <f>IF(D1501=1,IF(J1501&lt;=9000000,50000,IF(J1501&lt;=9500000,40000,IF(J1501&lt;=10000000,20000,0))),0)</f>
        <v/>
      </c>
      <c r="O1501" s="16">
        <f>MAX(0,ROUNDDOWN(J1501-G1501-K1501-L1501-E1501*380000-F1501*630000-H1501,-3))</f>
        <v/>
      </c>
      <c r="P1501" s="16">
        <f>MAX(0,ROUNDDOWN(J1501-G1501-430000-M1501-E1501*330000-F1501*450000-I1501,-3))</f>
        <v/>
      </c>
      <c r="Q1501" s="16">
        <f>50000+N1501+E1501*50000+F1501*180000</f>
        <v/>
      </c>
      <c r="R1501" s="16">
        <f>IF(P1501&lt;=2000000,MIN(Q1501,P1501),MAX(Q1501-(P1501-2000000),50000))*0.05</f>
        <v/>
      </c>
      <c r="S1501" s="16">
        <f>MAX(0,P1501*0.1-R1501)</f>
        <v/>
      </c>
      <c r="T1501" s="16">
        <f>Q1501+MAX(0,K1501-480000)</f>
        <v/>
      </c>
      <c r="U1501" s="16">
        <f>P1501-T1501</f>
        <v/>
      </c>
      <c r="V1501" s="17">
        <f>IF(U1501&lt;0,0,LOOKUP(U1501,{0,1950001,3300001,6950001,9000001,18000001,40000001},{0.05,0.1,0.2,0.23,0.33,0.4,0.45}))</f>
        <v/>
      </c>
      <c r="W1501" s="18">
        <f>IF(U1501&lt;0,0.9,0.9-V1501*1.021)</f>
        <v/>
      </c>
      <c r="X1501" s="16">
        <f>ROUNDDOWN(S1501*0.2/W1501+2000,0)</f>
        <v/>
      </c>
      <c r="Y1501" s="17">
        <f>IF(O1501&lt;=0,0,LOOKUP(O1501,{0,1950001,3300001,6950001,9000001,18000001,40000001},{0.05,0.1,0.2,0.23,0.33,0.4,0.45}))</f>
        <v/>
      </c>
    </row>
    <row r="1502">
      <c r="A1502" t="inlineStr">
        <is>
          <t>1万円刻み</t>
        </is>
      </c>
      <c r="B1502" s="16">
        <f>'3_1万円刻み'!$A$255</f>
        <v/>
      </c>
      <c r="C1502" t="n">
        <v>2026</v>
      </c>
      <c r="D1502" t="n">
        <v>0</v>
      </c>
      <c r="E1502" t="n">
        <v>0</v>
      </c>
      <c r="F1502" t="n">
        <v>0</v>
      </c>
      <c r="G1502" s="16">
        <f>ROUND(MIN(B1502/12,650000)*12*0.0915+MIN(B1502/12,1390000)*12*(0.0504+0)+B1502*0.005,0)</f>
        <v/>
      </c>
      <c r="H1502" t="n">
        <v>0</v>
      </c>
      <c r="I1502" t="n">
        <v>0</v>
      </c>
      <c r="J1502" s="16">
        <f>IF(C1502=2026,IF(B1502&lt;741000,0,IF(B1502&lt;2191000,B1502-740000,IF(B1502&lt;2193000,1451000,IF(B1502&lt;2196000,1453000,IF(B1502&lt;2200000,1456000,IF(B1502&lt;3600000,ROUNDDOWN(B1502/4,-3)*2.8-80000,IF(B1502&lt;6600000,ROUNDDOWN(B1502/4,-3)*3.2-440000,IF(B1502&lt;8500000,ROUNDDOWN(B1502*0.9,0)-1100000,B1502-1950000)))))))),IF(B1502&lt;651000,0,IF(B1502&lt;1900000,B1502-650000,IF(B1502&lt;3600000,ROUNDDOWN(B1502/4,-3)*2.8-80000,IF(B1502&lt;6600000,ROUNDDOWN(B1502/4,-3)*3.2-440000,IF(B1502&lt;8500000,ROUNDDOWN(B1502*0.9,0)-1100000,B1502-1950000))))))</f>
        <v/>
      </c>
      <c r="K1502" s="16">
        <f>IF(J1502&gt;23500000,NA(),IF(C1502=2026,IF(J1502&lt;=4890000,1040000,IF(J1502&lt;=6550000,670000,620000)),IF(J1502&lt;=1320000,950000,IF(J1502&lt;=3360000,880000,IF(J1502&lt;=4890000,680000,IF(J1502&lt;=6550000,630000,580000))))))</f>
        <v/>
      </c>
      <c r="L1502" s="16">
        <f>IF(D1502=1,IF(J1502&lt;=9000000,380000,IF(J1502&lt;=9500000,260000,IF(J1502&lt;=10000000,130000,0))),0)</f>
        <v/>
      </c>
      <c r="M1502" s="16">
        <f>IF(D1502=1,IF(J1502&lt;=9000000,330000,IF(J1502&lt;=9500000,220000,IF(J1502&lt;=10000000,110000,0))),0)</f>
        <v/>
      </c>
      <c r="N1502" s="16">
        <f>IF(D1502=1,IF(J1502&lt;=9000000,50000,IF(J1502&lt;=9500000,40000,IF(J1502&lt;=10000000,20000,0))),0)</f>
        <v/>
      </c>
      <c r="O1502" s="16">
        <f>MAX(0,ROUNDDOWN(J1502-G1502-K1502-L1502-E1502*380000-F1502*630000-H1502,-3))</f>
        <v/>
      </c>
      <c r="P1502" s="16">
        <f>MAX(0,ROUNDDOWN(J1502-G1502-430000-M1502-E1502*330000-F1502*450000-I1502,-3))</f>
        <v/>
      </c>
      <c r="Q1502" s="16">
        <f>50000+N1502+E1502*50000+F1502*180000</f>
        <v/>
      </c>
      <c r="R1502" s="16">
        <f>IF(P1502&lt;=2000000,MIN(Q1502,P1502),MAX(Q1502-(P1502-2000000),50000))*0.05</f>
        <v/>
      </c>
      <c r="S1502" s="16">
        <f>MAX(0,P1502*0.1-R1502)</f>
        <v/>
      </c>
      <c r="T1502" s="16">
        <f>Q1502+MAX(0,K1502-480000)</f>
        <v/>
      </c>
      <c r="U1502" s="16">
        <f>P1502-T1502</f>
        <v/>
      </c>
      <c r="V1502" s="17">
        <f>IF(U1502&lt;0,0,LOOKUP(U1502,{0,1950001,3300001,6950001,9000001,18000001,40000001},{0.05,0.1,0.2,0.23,0.33,0.4,0.45}))</f>
        <v/>
      </c>
      <c r="W1502" s="18">
        <f>IF(U1502&lt;0,0.9,0.9-V1502*1.021)</f>
        <v/>
      </c>
      <c r="X1502" s="16">
        <f>ROUNDDOWN(S1502*0.2/W1502+2000,0)</f>
        <v/>
      </c>
      <c r="Y1502" s="17">
        <f>IF(O1502&lt;=0,0,LOOKUP(O1502,{0,1950001,3300001,6950001,9000001,18000001,40000001},{0.05,0.1,0.2,0.23,0.33,0.4,0.45}))</f>
        <v/>
      </c>
    </row>
    <row r="1503">
      <c r="A1503" t="inlineStr">
        <is>
          <t>1万円刻み</t>
        </is>
      </c>
      <c r="B1503" s="16">
        <f>'3_1万円刻み'!$A$255</f>
        <v/>
      </c>
      <c r="C1503" t="n">
        <v>2025</v>
      </c>
      <c r="D1503" t="n">
        <v>1</v>
      </c>
      <c r="E1503" t="n">
        <v>0</v>
      </c>
      <c r="F1503" t="n">
        <v>0</v>
      </c>
      <c r="G1503" s="16">
        <f>ROUND(MIN(B1503/12,650000)*12*0.0915+MIN(B1503/12,1390000)*12*(0.0504+0)+B1503*0.005,0)</f>
        <v/>
      </c>
      <c r="H1503" t="n">
        <v>0</v>
      </c>
      <c r="I1503" t="n">
        <v>0</v>
      </c>
      <c r="J1503" s="16">
        <f>IF(C1503=2026,IF(B1503&lt;741000,0,IF(B1503&lt;2191000,B1503-740000,IF(B1503&lt;2193000,1451000,IF(B1503&lt;2196000,1453000,IF(B1503&lt;2200000,1456000,IF(B1503&lt;3600000,ROUNDDOWN(B1503/4,-3)*2.8-80000,IF(B1503&lt;6600000,ROUNDDOWN(B1503/4,-3)*3.2-440000,IF(B1503&lt;8500000,ROUNDDOWN(B1503*0.9,0)-1100000,B1503-1950000)))))))),IF(B1503&lt;651000,0,IF(B1503&lt;1900000,B1503-650000,IF(B1503&lt;3600000,ROUNDDOWN(B1503/4,-3)*2.8-80000,IF(B1503&lt;6600000,ROUNDDOWN(B1503/4,-3)*3.2-440000,IF(B1503&lt;8500000,ROUNDDOWN(B1503*0.9,0)-1100000,B1503-1950000))))))</f>
        <v/>
      </c>
      <c r="K1503" s="16">
        <f>IF(J1503&gt;23500000,NA(),IF(C1503=2026,IF(J1503&lt;=4890000,1040000,IF(J1503&lt;=6550000,670000,620000)),IF(J1503&lt;=1320000,950000,IF(J1503&lt;=3360000,880000,IF(J1503&lt;=4890000,680000,IF(J1503&lt;=6550000,630000,580000))))))</f>
        <v/>
      </c>
      <c r="L1503" s="16">
        <f>IF(D1503=1,IF(J1503&lt;=9000000,380000,IF(J1503&lt;=9500000,260000,IF(J1503&lt;=10000000,130000,0))),0)</f>
        <v/>
      </c>
      <c r="M1503" s="16">
        <f>IF(D1503=1,IF(J1503&lt;=9000000,330000,IF(J1503&lt;=9500000,220000,IF(J1503&lt;=10000000,110000,0))),0)</f>
        <v/>
      </c>
      <c r="N1503" s="16">
        <f>IF(D1503=1,IF(J1503&lt;=9000000,50000,IF(J1503&lt;=9500000,40000,IF(J1503&lt;=10000000,20000,0))),0)</f>
        <v/>
      </c>
      <c r="O1503" s="16">
        <f>MAX(0,ROUNDDOWN(J1503-G1503-K1503-L1503-E1503*380000-F1503*630000-H1503,-3))</f>
        <v/>
      </c>
      <c r="P1503" s="16">
        <f>MAX(0,ROUNDDOWN(J1503-G1503-430000-M1503-E1503*330000-F1503*450000-I1503,-3))</f>
        <v/>
      </c>
      <c r="Q1503" s="16">
        <f>50000+N1503+E1503*50000+F1503*180000</f>
        <v/>
      </c>
      <c r="R1503" s="16">
        <f>IF(P1503&lt;=2000000,MIN(Q1503,P1503),MAX(Q1503-(P1503-2000000),50000))*0.05</f>
        <v/>
      </c>
      <c r="S1503" s="16">
        <f>MAX(0,P1503*0.1-R1503)</f>
        <v/>
      </c>
      <c r="T1503" s="16">
        <f>Q1503+MAX(0,K1503-480000)</f>
        <v/>
      </c>
      <c r="U1503" s="16">
        <f>P1503-T1503</f>
        <v/>
      </c>
      <c r="V1503" s="17">
        <f>IF(U1503&lt;0,0,LOOKUP(U1503,{0,1950001,3300001,6950001,9000001,18000001,40000001},{0.05,0.1,0.2,0.23,0.33,0.4,0.45}))</f>
        <v/>
      </c>
      <c r="W1503" s="18">
        <f>IF(U1503&lt;0,0.9,0.9-V1503*1.021)</f>
        <v/>
      </c>
      <c r="X1503" s="16">
        <f>ROUNDDOWN(S1503*0.2/W1503+2000,0)</f>
        <v/>
      </c>
      <c r="Y1503" s="17">
        <f>IF(O1503&lt;=0,0,LOOKUP(O1503,{0,1950001,3300001,6950001,9000001,18000001,40000001},{0.05,0.1,0.2,0.23,0.33,0.4,0.45}))</f>
        <v/>
      </c>
    </row>
    <row r="1504">
      <c r="A1504" t="inlineStr">
        <is>
          <t>1万円刻み</t>
        </is>
      </c>
      <c r="B1504" s="16">
        <f>'3_1万円刻み'!$A$255</f>
        <v/>
      </c>
      <c r="C1504" t="n">
        <v>2026</v>
      </c>
      <c r="D1504" t="n">
        <v>1</v>
      </c>
      <c r="E1504" t="n">
        <v>0</v>
      </c>
      <c r="F1504" t="n">
        <v>0</v>
      </c>
      <c r="G1504" s="16">
        <f>ROUND(MIN(B1504/12,650000)*12*0.0915+MIN(B1504/12,1390000)*12*(0.0504+0)+B1504*0.005,0)</f>
        <v/>
      </c>
      <c r="H1504" t="n">
        <v>0</v>
      </c>
      <c r="I1504" t="n">
        <v>0</v>
      </c>
      <c r="J1504" s="16">
        <f>IF(C1504=2026,IF(B1504&lt;741000,0,IF(B1504&lt;2191000,B1504-740000,IF(B1504&lt;2193000,1451000,IF(B1504&lt;2196000,1453000,IF(B1504&lt;2200000,1456000,IF(B1504&lt;3600000,ROUNDDOWN(B1504/4,-3)*2.8-80000,IF(B1504&lt;6600000,ROUNDDOWN(B1504/4,-3)*3.2-440000,IF(B1504&lt;8500000,ROUNDDOWN(B1504*0.9,0)-1100000,B1504-1950000)))))))),IF(B1504&lt;651000,0,IF(B1504&lt;1900000,B1504-650000,IF(B1504&lt;3600000,ROUNDDOWN(B1504/4,-3)*2.8-80000,IF(B1504&lt;6600000,ROUNDDOWN(B1504/4,-3)*3.2-440000,IF(B1504&lt;8500000,ROUNDDOWN(B1504*0.9,0)-1100000,B1504-1950000))))))</f>
        <v/>
      </c>
      <c r="K1504" s="16">
        <f>IF(J1504&gt;23500000,NA(),IF(C1504=2026,IF(J1504&lt;=4890000,1040000,IF(J1504&lt;=6550000,670000,620000)),IF(J1504&lt;=1320000,950000,IF(J1504&lt;=3360000,880000,IF(J1504&lt;=4890000,680000,IF(J1504&lt;=6550000,630000,580000))))))</f>
        <v/>
      </c>
      <c r="L1504" s="16">
        <f>IF(D1504=1,IF(J1504&lt;=9000000,380000,IF(J1504&lt;=9500000,260000,IF(J1504&lt;=10000000,130000,0))),0)</f>
        <v/>
      </c>
      <c r="M1504" s="16">
        <f>IF(D1504=1,IF(J1504&lt;=9000000,330000,IF(J1504&lt;=9500000,220000,IF(J1504&lt;=10000000,110000,0))),0)</f>
        <v/>
      </c>
      <c r="N1504" s="16">
        <f>IF(D1504=1,IF(J1504&lt;=9000000,50000,IF(J1504&lt;=9500000,40000,IF(J1504&lt;=10000000,20000,0))),0)</f>
        <v/>
      </c>
      <c r="O1504" s="16">
        <f>MAX(0,ROUNDDOWN(J1504-G1504-K1504-L1504-E1504*380000-F1504*630000-H1504,-3))</f>
        <v/>
      </c>
      <c r="P1504" s="16">
        <f>MAX(0,ROUNDDOWN(J1504-G1504-430000-M1504-E1504*330000-F1504*450000-I1504,-3))</f>
        <v/>
      </c>
      <c r="Q1504" s="16">
        <f>50000+N1504+E1504*50000+F1504*180000</f>
        <v/>
      </c>
      <c r="R1504" s="16">
        <f>IF(P1504&lt;=2000000,MIN(Q1504,P1504),MAX(Q1504-(P1504-2000000),50000))*0.05</f>
        <v/>
      </c>
      <c r="S1504" s="16">
        <f>MAX(0,P1504*0.1-R1504)</f>
        <v/>
      </c>
      <c r="T1504" s="16">
        <f>Q1504+MAX(0,K1504-480000)</f>
        <v/>
      </c>
      <c r="U1504" s="16">
        <f>P1504-T1504</f>
        <v/>
      </c>
      <c r="V1504" s="17">
        <f>IF(U1504&lt;0,0,LOOKUP(U1504,{0,1950001,3300001,6950001,9000001,18000001,40000001},{0.05,0.1,0.2,0.23,0.33,0.4,0.45}))</f>
        <v/>
      </c>
      <c r="W1504" s="18">
        <f>IF(U1504&lt;0,0.9,0.9-V1504*1.021)</f>
        <v/>
      </c>
      <c r="X1504" s="16">
        <f>ROUNDDOWN(S1504*0.2/W1504+2000,0)</f>
        <v/>
      </c>
      <c r="Y1504" s="17">
        <f>IF(O1504&lt;=0,0,LOOKUP(O1504,{0,1950001,3300001,6950001,9000001,18000001,40000001},{0.05,0.1,0.2,0.23,0.33,0.4,0.45}))</f>
        <v/>
      </c>
    </row>
    <row r="1505">
      <c r="A1505" t="inlineStr">
        <is>
          <t>1万円刻み</t>
        </is>
      </c>
      <c r="B1505" s="16">
        <f>'3_1万円刻み'!$A$256</f>
        <v/>
      </c>
      <c r="C1505" t="n">
        <v>2025</v>
      </c>
      <c r="D1505" t="n">
        <v>0</v>
      </c>
      <c r="E1505" t="n">
        <v>0</v>
      </c>
      <c r="F1505" t="n">
        <v>0</v>
      </c>
      <c r="G1505" s="16">
        <f>ROUND(MIN(B1505/12,650000)*12*0.0915+MIN(B1505/12,1390000)*12*(0.0504+0)+B1505*0.005,0)</f>
        <v/>
      </c>
      <c r="H1505" t="n">
        <v>0</v>
      </c>
      <c r="I1505" t="n">
        <v>0</v>
      </c>
      <c r="J1505" s="16">
        <f>IF(C1505=2026,IF(B1505&lt;741000,0,IF(B1505&lt;2191000,B1505-740000,IF(B1505&lt;2193000,1451000,IF(B1505&lt;2196000,1453000,IF(B1505&lt;2200000,1456000,IF(B1505&lt;3600000,ROUNDDOWN(B1505/4,-3)*2.8-80000,IF(B1505&lt;6600000,ROUNDDOWN(B1505/4,-3)*3.2-440000,IF(B1505&lt;8500000,ROUNDDOWN(B1505*0.9,0)-1100000,B1505-1950000)))))))),IF(B1505&lt;651000,0,IF(B1505&lt;1900000,B1505-650000,IF(B1505&lt;3600000,ROUNDDOWN(B1505/4,-3)*2.8-80000,IF(B1505&lt;6600000,ROUNDDOWN(B1505/4,-3)*3.2-440000,IF(B1505&lt;8500000,ROUNDDOWN(B1505*0.9,0)-1100000,B1505-1950000))))))</f>
        <v/>
      </c>
      <c r="K1505" s="16">
        <f>IF(J1505&gt;23500000,NA(),IF(C1505=2026,IF(J1505&lt;=4890000,1040000,IF(J1505&lt;=6550000,670000,620000)),IF(J1505&lt;=1320000,950000,IF(J1505&lt;=3360000,880000,IF(J1505&lt;=4890000,680000,IF(J1505&lt;=6550000,630000,580000))))))</f>
        <v/>
      </c>
      <c r="L1505" s="16">
        <f>IF(D1505=1,IF(J1505&lt;=9000000,380000,IF(J1505&lt;=9500000,260000,IF(J1505&lt;=10000000,130000,0))),0)</f>
        <v/>
      </c>
      <c r="M1505" s="16">
        <f>IF(D1505=1,IF(J1505&lt;=9000000,330000,IF(J1505&lt;=9500000,220000,IF(J1505&lt;=10000000,110000,0))),0)</f>
        <v/>
      </c>
      <c r="N1505" s="16">
        <f>IF(D1505=1,IF(J1505&lt;=9000000,50000,IF(J1505&lt;=9500000,40000,IF(J1505&lt;=10000000,20000,0))),0)</f>
        <v/>
      </c>
      <c r="O1505" s="16">
        <f>MAX(0,ROUNDDOWN(J1505-G1505-K1505-L1505-E1505*380000-F1505*630000-H1505,-3))</f>
        <v/>
      </c>
      <c r="P1505" s="16">
        <f>MAX(0,ROUNDDOWN(J1505-G1505-430000-M1505-E1505*330000-F1505*450000-I1505,-3))</f>
        <v/>
      </c>
      <c r="Q1505" s="16">
        <f>50000+N1505+E1505*50000+F1505*180000</f>
        <v/>
      </c>
      <c r="R1505" s="16">
        <f>IF(P1505&lt;=2000000,MIN(Q1505,P1505),MAX(Q1505-(P1505-2000000),50000))*0.05</f>
        <v/>
      </c>
      <c r="S1505" s="16">
        <f>MAX(0,P1505*0.1-R1505)</f>
        <v/>
      </c>
      <c r="T1505" s="16">
        <f>Q1505+MAX(0,K1505-480000)</f>
        <v/>
      </c>
      <c r="U1505" s="16">
        <f>P1505-T1505</f>
        <v/>
      </c>
      <c r="V1505" s="17">
        <f>IF(U1505&lt;0,0,LOOKUP(U1505,{0,1950001,3300001,6950001,9000001,18000001,40000001},{0.05,0.1,0.2,0.23,0.33,0.4,0.45}))</f>
        <v/>
      </c>
      <c r="W1505" s="18">
        <f>IF(U1505&lt;0,0.9,0.9-V1505*1.021)</f>
        <v/>
      </c>
      <c r="X1505" s="16">
        <f>ROUNDDOWN(S1505*0.2/W1505+2000,0)</f>
        <v/>
      </c>
      <c r="Y1505" s="17">
        <f>IF(O1505&lt;=0,0,LOOKUP(O1505,{0,1950001,3300001,6950001,9000001,18000001,40000001},{0.05,0.1,0.2,0.23,0.33,0.4,0.45}))</f>
        <v/>
      </c>
    </row>
    <row r="1506">
      <c r="A1506" t="inlineStr">
        <is>
          <t>1万円刻み</t>
        </is>
      </c>
      <c r="B1506" s="16">
        <f>'3_1万円刻み'!$A$256</f>
        <v/>
      </c>
      <c r="C1506" t="n">
        <v>2026</v>
      </c>
      <c r="D1506" t="n">
        <v>0</v>
      </c>
      <c r="E1506" t="n">
        <v>0</v>
      </c>
      <c r="F1506" t="n">
        <v>0</v>
      </c>
      <c r="G1506" s="16">
        <f>ROUND(MIN(B1506/12,650000)*12*0.0915+MIN(B1506/12,1390000)*12*(0.0504+0)+B1506*0.005,0)</f>
        <v/>
      </c>
      <c r="H1506" t="n">
        <v>0</v>
      </c>
      <c r="I1506" t="n">
        <v>0</v>
      </c>
      <c r="J1506" s="16">
        <f>IF(C1506=2026,IF(B1506&lt;741000,0,IF(B1506&lt;2191000,B1506-740000,IF(B1506&lt;2193000,1451000,IF(B1506&lt;2196000,1453000,IF(B1506&lt;2200000,1456000,IF(B1506&lt;3600000,ROUNDDOWN(B1506/4,-3)*2.8-80000,IF(B1506&lt;6600000,ROUNDDOWN(B1506/4,-3)*3.2-440000,IF(B1506&lt;8500000,ROUNDDOWN(B1506*0.9,0)-1100000,B1506-1950000)))))))),IF(B1506&lt;651000,0,IF(B1506&lt;1900000,B1506-650000,IF(B1506&lt;3600000,ROUNDDOWN(B1506/4,-3)*2.8-80000,IF(B1506&lt;6600000,ROUNDDOWN(B1506/4,-3)*3.2-440000,IF(B1506&lt;8500000,ROUNDDOWN(B1506*0.9,0)-1100000,B1506-1950000))))))</f>
        <v/>
      </c>
      <c r="K1506" s="16">
        <f>IF(J1506&gt;23500000,NA(),IF(C1506=2026,IF(J1506&lt;=4890000,1040000,IF(J1506&lt;=6550000,670000,620000)),IF(J1506&lt;=1320000,950000,IF(J1506&lt;=3360000,880000,IF(J1506&lt;=4890000,680000,IF(J1506&lt;=6550000,630000,580000))))))</f>
        <v/>
      </c>
      <c r="L1506" s="16">
        <f>IF(D1506=1,IF(J1506&lt;=9000000,380000,IF(J1506&lt;=9500000,260000,IF(J1506&lt;=10000000,130000,0))),0)</f>
        <v/>
      </c>
      <c r="M1506" s="16">
        <f>IF(D1506=1,IF(J1506&lt;=9000000,330000,IF(J1506&lt;=9500000,220000,IF(J1506&lt;=10000000,110000,0))),0)</f>
        <v/>
      </c>
      <c r="N1506" s="16">
        <f>IF(D1506=1,IF(J1506&lt;=9000000,50000,IF(J1506&lt;=9500000,40000,IF(J1506&lt;=10000000,20000,0))),0)</f>
        <v/>
      </c>
      <c r="O1506" s="16">
        <f>MAX(0,ROUNDDOWN(J1506-G1506-K1506-L1506-E1506*380000-F1506*630000-H1506,-3))</f>
        <v/>
      </c>
      <c r="P1506" s="16">
        <f>MAX(0,ROUNDDOWN(J1506-G1506-430000-M1506-E1506*330000-F1506*450000-I1506,-3))</f>
        <v/>
      </c>
      <c r="Q1506" s="16">
        <f>50000+N1506+E1506*50000+F1506*180000</f>
        <v/>
      </c>
      <c r="R1506" s="16">
        <f>IF(P1506&lt;=2000000,MIN(Q1506,P1506),MAX(Q1506-(P1506-2000000),50000))*0.05</f>
        <v/>
      </c>
      <c r="S1506" s="16">
        <f>MAX(0,P1506*0.1-R1506)</f>
        <v/>
      </c>
      <c r="T1506" s="16">
        <f>Q1506+MAX(0,K1506-480000)</f>
        <v/>
      </c>
      <c r="U1506" s="16">
        <f>P1506-T1506</f>
        <v/>
      </c>
      <c r="V1506" s="17">
        <f>IF(U1506&lt;0,0,LOOKUP(U1506,{0,1950001,3300001,6950001,9000001,18000001,40000001},{0.05,0.1,0.2,0.23,0.33,0.4,0.45}))</f>
        <v/>
      </c>
      <c r="W1506" s="18">
        <f>IF(U1506&lt;0,0.9,0.9-V1506*1.021)</f>
        <v/>
      </c>
      <c r="X1506" s="16">
        <f>ROUNDDOWN(S1506*0.2/W1506+2000,0)</f>
        <v/>
      </c>
      <c r="Y1506" s="17">
        <f>IF(O1506&lt;=0,0,LOOKUP(O1506,{0,1950001,3300001,6950001,9000001,18000001,40000001},{0.05,0.1,0.2,0.23,0.33,0.4,0.45}))</f>
        <v/>
      </c>
    </row>
    <row r="1507">
      <c r="A1507" t="inlineStr">
        <is>
          <t>1万円刻み</t>
        </is>
      </c>
      <c r="B1507" s="16">
        <f>'3_1万円刻み'!$A$256</f>
        <v/>
      </c>
      <c r="C1507" t="n">
        <v>2025</v>
      </c>
      <c r="D1507" t="n">
        <v>1</v>
      </c>
      <c r="E1507" t="n">
        <v>0</v>
      </c>
      <c r="F1507" t="n">
        <v>0</v>
      </c>
      <c r="G1507" s="16">
        <f>ROUND(MIN(B1507/12,650000)*12*0.0915+MIN(B1507/12,1390000)*12*(0.0504+0)+B1507*0.005,0)</f>
        <v/>
      </c>
      <c r="H1507" t="n">
        <v>0</v>
      </c>
      <c r="I1507" t="n">
        <v>0</v>
      </c>
      <c r="J1507" s="16">
        <f>IF(C1507=2026,IF(B1507&lt;741000,0,IF(B1507&lt;2191000,B1507-740000,IF(B1507&lt;2193000,1451000,IF(B1507&lt;2196000,1453000,IF(B1507&lt;2200000,1456000,IF(B1507&lt;3600000,ROUNDDOWN(B1507/4,-3)*2.8-80000,IF(B1507&lt;6600000,ROUNDDOWN(B1507/4,-3)*3.2-440000,IF(B1507&lt;8500000,ROUNDDOWN(B1507*0.9,0)-1100000,B1507-1950000)))))))),IF(B1507&lt;651000,0,IF(B1507&lt;1900000,B1507-650000,IF(B1507&lt;3600000,ROUNDDOWN(B1507/4,-3)*2.8-80000,IF(B1507&lt;6600000,ROUNDDOWN(B1507/4,-3)*3.2-440000,IF(B1507&lt;8500000,ROUNDDOWN(B1507*0.9,0)-1100000,B1507-1950000))))))</f>
        <v/>
      </c>
      <c r="K1507" s="16">
        <f>IF(J1507&gt;23500000,NA(),IF(C1507=2026,IF(J1507&lt;=4890000,1040000,IF(J1507&lt;=6550000,670000,620000)),IF(J1507&lt;=1320000,950000,IF(J1507&lt;=3360000,880000,IF(J1507&lt;=4890000,680000,IF(J1507&lt;=6550000,630000,580000))))))</f>
        <v/>
      </c>
      <c r="L1507" s="16">
        <f>IF(D1507=1,IF(J1507&lt;=9000000,380000,IF(J1507&lt;=9500000,260000,IF(J1507&lt;=10000000,130000,0))),0)</f>
        <v/>
      </c>
      <c r="M1507" s="16">
        <f>IF(D1507=1,IF(J1507&lt;=9000000,330000,IF(J1507&lt;=9500000,220000,IF(J1507&lt;=10000000,110000,0))),0)</f>
        <v/>
      </c>
      <c r="N1507" s="16">
        <f>IF(D1507=1,IF(J1507&lt;=9000000,50000,IF(J1507&lt;=9500000,40000,IF(J1507&lt;=10000000,20000,0))),0)</f>
        <v/>
      </c>
      <c r="O1507" s="16">
        <f>MAX(0,ROUNDDOWN(J1507-G1507-K1507-L1507-E1507*380000-F1507*630000-H1507,-3))</f>
        <v/>
      </c>
      <c r="P1507" s="16">
        <f>MAX(0,ROUNDDOWN(J1507-G1507-430000-M1507-E1507*330000-F1507*450000-I1507,-3))</f>
        <v/>
      </c>
      <c r="Q1507" s="16">
        <f>50000+N1507+E1507*50000+F1507*180000</f>
        <v/>
      </c>
      <c r="R1507" s="16">
        <f>IF(P1507&lt;=2000000,MIN(Q1507,P1507),MAX(Q1507-(P1507-2000000),50000))*0.05</f>
        <v/>
      </c>
      <c r="S1507" s="16">
        <f>MAX(0,P1507*0.1-R1507)</f>
        <v/>
      </c>
      <c r="T1507" s="16">
        <f>Q1507+MAX(0,K1507-480000)</f>
        <v/>
      </c>
      <c r="U1507" s="16">
        <f>P1507-T1507</f>
        <v/>
      </c>
      <c r="V1507" s="17">
        <f>IF(U1507&lt;0,0,LOOKUP(U1507,{0,1950001,3300001,6950001,9000001,18000001,40000001},{0.05,0.1,0.2,0.23,0.33,0.4,0.45}))</f>
        <v/>
      </c>
      <c r="W1507" s="18">
        <f>IF(U1507&lt;0,0.9,0.9-V1507*1.021)</f>
        <v/>
      </c>
      <c r="X1507" s="16">
        <f>ROUNDDOWN(S1507*0.2/W1507+2000,0)</f>
        <v/>
      </c>
      <c r="Y1507" s="17">
        <f>IF(O1507&lt;=0,0,LOOKUP(O1507,{0,1950001,3300001,6950001,9000001,18000001,40000001},{0.05,0.1,0.2,0.23,0.33,0.4,0.45}))</f>
        <v/>
      </c>
    </row>
    <row r="1508">
      <c r="A1508" t="inlineStr">
        <is>
          <t>1万円刻み</t>
        </is>
      </c>
      <c r="B1508" s="16">
        <f>'3_1万円刻み'!$A$256</f>
        <v/>
      </c>
      <c r="C1508" t="n">
        <v>2026</v>
      </c>
      <c r="D1508" t="n">
        <v>1</v>
      </c>
      <c r="E1508" t="n">
        <v>0</v>
      </c>
      <c r="F1508" t="n">
        <v>0</v>
      </c>
      <c r="G1508" s="16">
        <f>ROUND(MIN(B1508/12,650000)*12*0.0915+MIN(B1508/12,1390000)*12*(0.0504+0)+B1508*0.005,0)</f>
        <v/>
      </c>
      <c r="H1508" t="n">
        <v>0</v>
      </c>
      <c r="I1508" t="n">
        <v>0</v>
      </c>
      <c r="J1508" s="16">
        <f>IF(C1508=2026,IF(B1508&lt;741000,0,IF(B1508&lt;2191000,B1508-740000,IF(B1508&lt;2193000,1451000,IF(B1508&lt;2196000,1453000,IF(B1508&lt;2200000,1456000,IF(B1508&lt;3600000,ROUNDDOWN(B1508/4,-3)*2.8-80000,IF(B1508&lt;6600000,ROUNDDOWN(B1508/4,-3)*3.2-440000,IF(B1508&lt;8500000,ROUNDDOWN(B1508*0.9,0)-1100000,B1508-1950000)))))))),IF(B1508&lt;651000,0,IF(B1508&lt;1900000,B1508-650000,IF(B1508&lt;3600000,ROUNDDOWN(B1508/4,-3)*2.8-80000,IF(B1508&lt;6600000,ROUNDDOWN(B1508/4,-3)*3.2-440000,IF(B1508&lt;8500000,ROUNDDOWN(B1508*0.9,0)-1100000,B1508-1950000))))))</f>
        <v/>
      </c>
      <c r="K1508" s="16">
        <f>IF(J1508&gt;23500000,NA(),IF(C1508=2026,IF(J1508&lt;=4890000,1040000,IF(J1508&lt;=6550000,670000,620000)),IF(J1508&lt;=1320000,950000,IF(J1508&lt;=3360000,880000,IF(J1508&lt;=4890000,680000,IF(J1508&lt;=6550000,630000,580000))))))</f>
        <v/>
      </c>
      <c r="L1508" s="16">
        <f>IF(D1508=1,IF(J1508&lt;=9000000,380000,IF(J1508&lt;=9500000,260000,IF(J1508&lt;=10000000,130000,0))),0)</f>
        <v/>
      </c>
      <c r="M1508" s="16">
        <f>IF(D1508=1,IF(J1508&lt;=9000000,330000,IF(J1508&lt;=9500000,220000,IF(J1508&lt;=10000000,110000,0))),0)</f>
        <v/>
      </c>
      <c r="N1508" s="16">
        <f>IF(D1508=1,IF(J1508&lt;=9000000,50000,IF(J1508&lt;=9500000,40000,IF(J1508&lt;=10000000,20000,0))),0)</f>
        <v/>
      </c>
      <c r="O1508" s="16">
        <f>MAX(0,ROUNDDOWN(J1508-G1508-K1508-L1508-E1508*380000-F1508*630000-H1508,-3))</f>
        <v/>
      </c>
      <c r="P1508" s="16">
        <f>MAX(0,ROUNDDOWN(J1508-G1508-430000-M1508-E1508*330000-F1508*450000-I1508,-3))</f>
        <v/>
      </c>
      <c r="Q1508" s="16">
        <f>50000+N1508+E1508*50000+F1508*180000</f>
        <v/>
      </c>
      <c r="R1508" s="16">
        <f>IF(P1508&lt;=2000000,MIN(Q1508,P1508),MAX(Q1508-(P1508-2000000),50000))*0.05</f>
        <v/>
      </c>
      <c r="S1508" s="16">
        <f>MAX(0,P1508*0.1-R1508)</f>
        <v/>
      </c>
      <c r="T1508" s="16">
        <f>Q1508+MAX(0,K1508-480000)</f>
        <v/>
      </c>
      <c r="U1508" s="16">
        <f>P1508-T1508</f>
        <v/>
      </c>
      <c r="V1508" s="17">
        <f>IF(U1508&lt;0,0,LOOKUP(U1508,{0,1950001,3300001,6950001,9000001,18000001,40000001},{0.05,0.1,0.2,0.23,0.33,0.4,0.45}))</f>
        <v/>
      </c>
      <c r="W1508" s="18">
        <f>IF(U1508&lt;0,0.9,0.9-V1508*1.021)</f>
        <v/>
      </c>
      <c r="X1508" s="16">
        <f>ROUNDDOWN(S1508*0.2/W1508+2000,0)</f>
        <v/>
      </c>
      <c r="Y1508" s="17">
        <f>IF(O1508&lt;=0,0,LOOKUP(O1508,{0,1950001,3300001,6950001,9000001,18000001,40000001},{0.05,0.1,0.2,0.23,0.33,0.4,0.45}))</f>
        <v/>
      </c>
    </row>
    <row r="1509">
      <c r="A1509" t="inlineStr">
        <is>
          <t>1万円刻み</t>
        </is>
      </c>
      <c r="B1509" s="16">
        <f>'3_1万円刻み'!$A$257</f>
        <v/>
      </c>
      <c r="C1509" t="n">
        <v>2025</v>
      </c>
      <c r="D1509" t="n">
        <v>0</v>
      </c>
      <c r="E1509" t="n">
        <v>0</v>
      </c>
      <c r="F1509" t="n">
        <v>0</v>
      </c>
      <c r="G1509" s="16">
        <f>ROUND(MIN(B1509/12,650000)*12*0.0915+MIN(B1509/12,1390000)*12*(0.0504+0)+B1509*0.005,0)</f>
        <v/>
      </c>
      <c r="H1509" t="n">
        <v>0</v>
      </c>
      <c r="I1509" t="n">
        <v>0</v>
      </c>
      <c r="J1509" s="16">
        <f>IF(C1509=2026,IF(B1509&lt;741000,0,IF(B1509&lt;2191000,B1509-740000,IF(B1509&lt;2193000,1451000,IF(B1509&lt;2196000,1453000,IF(B1509&lt;2200000,1456000,IF(B1509&lt;3600000,ROUNDDOWN(B1509/4,-3)*2.8-80000,IF(B1509&lt;6600000,ROUNDDOWN(B1509/4,-3)*3.2-440000,IF(B1509&lt;8500000,ROUNDDOWN(B1509*0.9,0)-1100000,B1509-1950000)))))))),IF(B1509&lt;651000,0,IF(B1509&lt;1900000,B1509-650000,IF(B1509&lt;3600000,ROUNDDOWN(B1509/4,-3)*2.8-80000,IF(B1509&lt;6600000,ROUNDDOWN(B1509/4,-3)*3.2-440000,IF(B1509&lt;8500000,ROUNDDOWN(B1509*0.9,0)-1100000,B1509-1950000))))))</f>
        <v/>
      </c>
      <c r="K1509" s="16">
        <f>IF(J1509&gt;23500000,NA(),IF(C1509=2026,IF(J1509&lt;=4890000,1040000,IF(J1509&lt;=6550000,670000,620000)),IF(J1509&lt;=1320000,950000,IF(J1509&lt;=3360000,880000,IF(J1509&lt;=4890000,680000,IF(J1509&lt;=6550000,630000,580000))))))</f>
        <v/>
      </c>
      <c r="L1509" s="16">
        <f>IF(D1509=1,IF(J1509&lt;=9000000,380000,IF(J1509&lt;=9500000,260000,IF(J1509&lt;=10000000,130000,0))),0)</f>
        <v/>
      </c>
      <c r="M1509" s="16">
        <f>IF(D1509=1,IF(J1509&lt;=9000000,330000,IF(J1509&lt;=9500000,220000,IF(J1509&lt;=10000000,110000,0))),0)</f>
        <v/>
      </c>
      <c r="N1509" s="16">
        <f>IF(D1509=1,IF(J1509&lt;=9000000,50000,IF(J1509&lt;=9500000,40000,IF(J1509&lt;=10000000,20000,0))),0)</f>
        <v/>
      </c>
      <c r="O1509" s="16">
        <f>MAX(0,ROUNDDOWN(J1509-G1509-K1509-L1509-E1509*380000-F1509*630000-H1509,-3))</f>
        <v/>
      </c>
      <c r="P1509" s="16">
        <f>MAX(0,ROUNDDOWN(J1509-G1509-430000-M1509-E1509*330000-F1509*450000-I1509,-3))</f>
        <v/>
      </c>
      <c r="Q1509" s="16">
        <f>50000+N1509+E1509*50000+F1509*180000</f>
        <v/>
      </c>
      <c r="R1509" s="16">
        <f>IF(P1509&lt;=2000000,MIN(Q1509,P1509),MAX(Q1509-(P1509-2000000),50000))*0.05</f>
        <v/>
      </c>
      <c r="S1509" s="16">
        <f>MAX(0,P1509*0.1-R1509)</f>
        <v/>
      </c>
      <c r="T1509" s="16">
        <f>Q1509+MAX(0,K1509-480000)</f>
        <v/>
      </c>
      <c r="U1509" s="16">
        <f>P1509-T1509</f>
        <v/>
      </c>
      <c r="V1509" s="17">
        <f>IF(U1509&lt;0,0,LOOKUP(U1509,{0,1950001,3300001,6950001,9000001,18000001,40000001},{0.05,0.1,0.2,0.23,0.33,0.4,0.45}))</f>
        <v/>
      </c>
      <c r="W1509" s="18">
        <f>IF(U1509&lt;0,0.9,0.9-V1509*1.021)</f>
        <v/>
      </c>
      <c r="X1509" s="16">
        <f>ROUNDDOWN(S1509*0.2/W1509+2000,0)</f>
        <v/>
      </c>
      <c r="Y1509" s="17">
        <f>IF(O1509&lt;=0,0,LOOKUP(O1509,{0,1950001,3300001,6950001,9000001,18000001,40000001},{0.05,0.1,0.2,0.23,0.33,0.4,0.45}))</f>
        <v/>
      </c>
    </row>
    <row r="1510">
      <c r="A1510" t="inlineStr">
        <is>
          <t>1万円刻み</t>
        </is>
      </c>
      <c r="B1510" s="16">
        <f>'3_1万円刻み'!$A$257</f>
        <v/>
      </c>
      <c r="C1510" t="n">
        <v>2026</v>
      </c>
      <c r="D1510" t="n">
        <v>0</v>
      </c>
      <c r="E1510" t="n">
        <v>0</v>
      </c>
      <c r="F1510" t="n">
        <v>0</v>
      </c>
      <c r="G1510" s="16">
        <f>ROUND(MIN(B1510/12,650000)*12*0.0915+MIN(B1510/12,1390000)*12*(0.0504+0)+B1510*0.005,0)</f>
        <v/>
      </c>
      <c r="H1510" t="n">
        <v>0</v>
      </c>
      <c r="I1510" t="n">
        <v>0</v>
      </c>
      <c r="J1510" s="16">
        <f>IF(C1510=2026,IF(B1510&lt;741000,0,IF(B1510&lt;2191000,B1510-740000,IF(B1510&lt;2193000,1451000,IF(B1510&lt;2196000,1453000,IF(B1510&lt;2200000,1456000,IF(B1510&lt;3600000,ROUNDDOWN(B1510/4,-3)*2.8-80000,IF(B1510&lt;6600000,ROUNDDOWN(B1510/4,-3)*3.2-440000,IF(B1510&lt;8500000,ROUNDDOWN(B1510*0.9,0)-1100000,B1510-1950000)))))))),IF(B1510&lt;651000,0,IF(B1510&lt;1900000,B1510-650000,IF(B1510&lt;3600000,ROUNDDOWN(B1510/4,-3)*2.8-80000,IF(B1510&lt;6600000,ROUNDDOWN(B1510/4,-3)*3.2-440000,IF(B1510&lt;8500000,ROUNDDOWN(B1510*0.9,0)-1100000,B1510-1950000))))))</f>
        <v/>
      </c>
      <c r="K1510" s="16">
        <f>IF(J1510&gt;23500000,NA(),IF(C1510=2026,IF(J1510&lt;=4890000,1040000,IF(J1510&lt;=6550000,670000,620000)),IF(J1510&lt;=1320000,950000,IF(J1510&lt;=3360000,880000,IF(J1510&lt;=4890000,680000,IF(J1510&lt;=6550000,630000,580000))))))</f>
        <v/>
      </c>
      <c r="L1510" s="16">
        <f>IF(D1510=1,IF(J1510&lt;=9000000,380000,IF(J1510&lt;=9500000,260000,IF(J1510&lt;=10000000,130000,0))),0)</f>
        <v/>
      </c>
      <c r="M1510" s="16">
        <f>IF(D1510=1,IF(J1510&lt;=9000000,330000,IF(J1510&lt;=9500000,220000,IF(J1510&lt;=10000000,110000,0))),0)</f>
        <v/>
      </c>
      <c r="N1510" s="16">
        <f>IF(D1510=1,IF(J1510&lt;=9000000,50000,IF(J1510&lt;=9500000,40000,IF(J1510&lt;=10000000,20000,0))),0)</f>
        <v/>
      </c>
      <c r="O1510" s="16">
        <f>MAX(0,ROUNDDOWN(J1510-G1510-K1510-L1510-E1510*380000-F1510*630000-H1510,-3))</f>
        <v/>
      </c>
      <c r="P1510" s="16">
        <f>MAX(0,ROUNDDOWN(J1510-G1510-430000-M1510-E1510*330000-F1510*450000-I1510,-3))</f>
        <v/>
      </c>
      <c r="Q1510" s="16">
        <f>50000+N1510+E1510*50000+F1510*180000</f>
        <v/>
      </c>
      <c r="R1510" s="16">
        <f>IF(P1510&lt;=2000000,MIN(Q1510,P1510),MAX(Q1510-(P1510-2000000),50000))*0.05</f>
        <v/>
      </c>
      <c r="S1510" s="16">
        <f>MAX(0,P1510*0.1-R1510)</f>
        <v/>
      </c>
      <c r="T1510" s="16">
        <f>Q1510+MAX(0,K1510-480000)</f>
        <v/>
      </c>
      <c r="U1510" s="16">
        <f>P1510-T1510</f>
        <v/>
      </c>
      <c r="V1510" s="17">
        <f>IF(U1510&lt;0,0,LOOKUP(U1510,{0,1950001,3300001,6950001,9000001,18000001,40000001},{0.05,0.1,0.2,0.23,0.33,0.4,0.45}))</f>
        <v/>
      </c>
      <c r="W1510" s="18">
        <f>IF(U1510&lt;0,0.9,0.9-V1510*1.021)</f>
        <v/>
      </c>
      <c r="X1510" s="16">
        <f>ROUNDDOWN(S1510*0.2/W1510+2000,0)</f>
        <v/>
      </c>
      <c r="Y1510" s="17">
        <f>IF(O1510&lt;=0,0,LOOKUP(O1510,{0,1950001,3300001,6950001,9000001,18000001,40000001},{0.05,0.1,0.2,0.23,0.33,0.4,0.45}))</f>
        <v/>
      </c>
    </row>
    <row r="1511">
      <c r="A1511" t="inlineStr">
        <is>
          <t>1万円刻み</t>
        </is>
      </c>
      <c r="B1511" s="16">
        <f>'3_1万円刻み'!$A$257</f>
        <v/>
      </c>
      <c r="C1511" t="n">
        <v>2025</v>
      </c>
      <c r="D1511" t="n">
        <v>1</v>
      </c>
      <c r="E1511" t="n">
        <v>0</v>
      </c>
      <c r="F1511" t="n">
        <v>0</v>
      </c>
      <c r="G1511" s="16">
        <f>ROUND(MIN(B1511/12,650000)*12*0.0915+MIN(B1511/12,1390000)*12*(0.0504+0)+B1511*0.005,0)</f>
        <v/>
      </c>
      <c r="H1511" t="n">
        <v>0</v>
      </c>
      <c r="I1511" t="n">
        <v>0</v>
      </c>
      <c r="J1511" s="16">
        <f>IF(C1511=2026,IF(B1511&lt;741000,0,IF(B1511&lt;2191000,B1511-740000,IF(B1511&lt;2193000,1451000,IF(B1511&lt;2196000,1453000,IF(B1511&lt;2200000,1456000,IF(B1511&lt;3600000,ROUNDDOWN(B1511/4,-3)*2.8-80000,IF(B1511&lt;6600000,ROUNDDOWN(B1511/4,-3)*3.2-440000,IF(B1511&lt;8500000,ROUNDDOWN(B1511*0.9,0)-1100000,B1511-1950000)))))))),IF(B1511&lt;651000,0,IF(B1511&lt;1900000,B1511-650000,IF(B1511&lt;3600000,ROUNDDOWN(B1511/4,-3)*2.8-80000,IF(B1511&lt;6600000,ROUNDDOWN(B1511/4,-3)*3.2-440000,IF(B1511&lt;8500000,ROUNDDOWN(B1511*0.9,0)-1100000,B1511-1950000))))))</f>
        <v/>
      </c>
      <c r="K1511" s="16">
        <f>IF(J1511&gt;23500000,NA(),IF(C1511=2026,IF(J1511&lt;=4890000,1040000,IF(J1511&lt;=6550000,670000,620000)),IF(J1511&lt;=1320000,950000,IF(J1511&lt;=3360000,880000,IF(J1511&lt;=4890000,680000,IF(J1511&lt;=6550000,630000,580000))))))</f>
        <v/>
      </c>
      <c r="L1511" s="16">
        <f>IF(D1511=1,IF(J1511&lt;=9000000,380000,IF(J1511&lt;=9500000,260000,IF(J1511&lt;=10000000,130000,0))),0)</f>
        <v/>
      </c>
      <c r="M1511" s="16">
        <f>IF(D1511=1,IF(J1511&lt;=9000000,330000,IF(J1511&lt;=9500000,220000,IF(J1511&lt;=10000000,110000,0))),0)</f>
        <v/>
      </c>
      <c r="N1511" s="16">
        <f>IF(D1511=1,IF(J1511&lt;=9000000,50000,IF(J1511&lt;=9500000,40000,IF(J1511&lt;=10000000,20000,0))),0)</f>
        <v/>
      </c>
      <c r="O1511" s="16">
        <f>MAX(0,ROUNDDOWN(J1511-G1511-K1511-L1511-E1511*380000-F1511*630000-H1511,-3))</f>
        <v/>
      </c>
      <c r="P1511" s="16">
        <f>MAX(0,ROUNDDOWN(J1511-G1511-430000-M1511-E1511*330000-F1511*450000-I1511,-3))</f>
        <v/>
      </c>
      <c r="Q1511" s="16">
        <f>50000+N1511+E1511*50000+F1511*180000</f>
        <v/>
      </c>
      <c r="R1511" s="16">
        <f>IF(P1511&lt;=2000000,MIN(Q1511,P1511),MAX(Q1511-(P1511-2000000),50000))*0.05</f>
        <v/>
      </c>
      <c r="S1511" s="16">
        <f>MAX(0,P1511*0.1-R1511)</f>
        <v/>
      </c>
      <c r="T1511" s="16">
        <f>Q1511+MAX(0,K1511-480000)</f>
        <v/>
      </c>
      <c r="U1511" s="16">
        <f>P1511-T1511</f>
        <v/>
      </c>
      <c r="V1511" s="17">
        <f>IF(U1511&lt;0,0,LOOKUP(U1511,{0,1950001,3300001,6950001,9000001,18000001,40000001},{0.05,0.1,0.2,0.23,0.33,0.4,0.45}))</f>
        <v/>
      </c>
      <c r="W1511" s="18">
        <f>IF(U1511&lt;0,0.9,0.9-V1511*1.021)</f>
        <v/>
      </c>
      <c r="X1511" s="16">
        <f>ROUNDDOWN(S1511*0.2/W1511+2000,0)</f>
        <v/>
      </c>
      <c r="Y1511" s="17">
        <f>IF(O1511&lt;=0,0,LOOKUP(O1511,{0,1950001,3300001,6950001,9000001,18000001,40000001},{0.05,0.1,0.2,0.23,0.33,0.4,0.45}))</f>
        <v/>
      </c>
    </row>
    <row r="1512">
      <c r="A1512" t="inlineStr">
        <is>
          <t>1万円刻み</t>
        </is>
      </c>
      <c r="B1512" s="16">
        <f>'3_1万円刻み'!$A$257</f>
        <v/>
      </c>
      <c r="C1512" t="n">
        <v>2026</v>
      </c>
      <c r="D1512" t="n">
        <v>1</v>
      </c>
      <c r="E1512" t="n">
        <v>0</v>
      </c>
      <c r="F1512" t="n">
        <v>0</v>
      </c>
      <c r="G1512" s="16">
        <f>ROUND(MIN(B1512/12,650000)*12*0.0915+MIN(B1512/12,1390000)*12*(0.0504+0)+B1512*0.005,0)</f>
        <v/>
      </c>
      <c r="H1512" t="n">
        <v>0</v>
      </c>
      <c r="I1512" t="n">
        <v>0</v>
      </c>
      <c r="J1512" s="16">
        <f>IF(C1512=2026,IF(B1512&lt;741000,0,IF(B1512&lt;2191000,B1512-740000,IF(B1512&lt;2193000,1451000,IF(B1512&lt;2196000,1453000,IF(B1512&lt;2200000,1456000,IF(B1512&lt;3600000,ROUNDDOWN(B1512/4,-3)*2.8-80000,IF(B1512&lt;6600000,ROUNDDOWN(B1512/4,-3)*3.2-440000,IF(B1512&lt;8500000,ROUNDDOWN(B1512*0.9,0)-1100000,B1512-1950000)))))))),IF(B1512&lt;651000,0,IF(B1512&lt;1900000,B1512-650000,IF(B1512&lt;3600000,ROUNDDOWN(B1512/4,-3)*2.8-80000,IF(B1512&lt;6600000,ROUNDDOWN(B1512/4,-3)*3.2-440000,IF(B1512&lt;8500000,ROUNDDOWN(B1512*0.9,0)-1100000,B1512-1950000))))))</f>
        <v/>
      </c>
      <c r="K1512" s="16">
        <f>IF(J1512&gt;23500000,NA(),IF(C1512=2026,IF(J1512&lt;=4890000,1040000,IF(J1512&lt;=6550000,670000,620000)),IF(J1512&lt;=1320000,950000,IF(J1512&lt;=3360000,880000,IF(J1512&lt;=4890000,680000,IF(J1512&lt;=6550000,630000,580000))))))</f>
        <v/>
      </c>
      <c r="L1512" s="16">
        <f>IF(D1512=1,IF(J1512&lt;=9000000,380000,IF(J1512&lt;=9500000,260000,IF(J1512&lt;=10000000,130000,0))),0)</f>
        <v/>
      </c>
      <c r="M1512" s="16">
        <f>IF(D1512=1,IF(J1512&lt;=9000000,330000,IF(J1512&lt;=9500000,220000,IF(J1512&lt;=10000000,110000,0))),0)</f>
        <v/>
      </c>
      <c r="N1512" s="16">
        <f>IF(D1512=1,IF(J1512&lt;=9000000,50000,IF(J1512&lt;=9500000,40000,IF(J1512&lt;=10000000,20000,0))),0)</f>
        <v/>
      </c>
      <c r="O1512" s="16">
        <f>MAX(0,ROUNDDOWN(J1512-G1512-K1512-L1512-E1512*380000-F1512*630000-H1512,-3))</f>
        <v/>
      </c>
      <c r="P1512" s="16">
        <f>MAX(0,ROUNDDOWN(J1512-G1512-430000-M1512-E1512*330000-F1512*450000-I1512,-3))</f>
        <v/>
      </c>
      <c r="Q1512" s="16">
        <f>50000+N1512+E1512*50000+F1512*180000</f>
        <v/>
      </c>
      <c r="R1512" s="16">
        <f>IF(P1512&lt;=2000000,MIN(Q1512,P1512),MAX(Q1512-(P1512-2000000),50000))*0.05</f>
        <v/>
      </c>
      <c r="S1512" s="16">
        <f>MAX(0,P1512*0.1-R1512)</f>
        <v/>
      </c>
      <c r="T1512" s="16">
        <f>Q1512+MAX(0,K1512-480000)</f>
        <v/>
      </c>
      <c r="U1512" s="16">
        <f>P1512-T1512</f>
        <v/>
      </c>
      <c r="V1512" s="17">
        <f>IF(U1512&lt;0,0,LOOKUP(U1512,{0,1950001,3300001,6950001,9000001,18000001,40000001},{0.05,0.1,0.2,0.23,0.33,0.4,0.45}))</f>
        <v/>
      </c>
      <c r="W1512" s="18">
        <f>IF(U1512&lt;0,0.9,0.9-V1512*1.021)</f>
        <v/>
      </c>
      <c r="X1512" s="16">
        <f>ROUNDDOWN(S1512*0.2/W1512+2000,0)</f>
        <v/>
      </c>
      <c r="Y1512" s="17">
        <f>IF(O1512&lt;=0,0,LOOKUP(O1512,{0,1950001,3300001,6950001,9000001,18000001,40000001},{0.05,0.1,0.2,0.23,0.33,0.4,0.45}))</f>
        <v/>
      </c>
    </row>
    <row r="1513">
      <c r="A1513" t="inlineStr">
        <is>
          <t>1万円刻み</t>
        </is>
      </c>
      <c r="B1513" s="16">
        <f>'3_1万円刻み'!$A$258</f>
        <v/>
      </c>
      <c r="C1513" t="n">
        <v>2025</v>
      </c>
      <c r="D1513" t="n">
        <v>0</v>
      </c>
      <c r="E1513" t="n">
        <v>0</v>
      </c>
      <c r="F1513" t="n">
        <v>0</v>
      </c>
      <c r="G1513" s="16">
        <f>ROUND(MIN(B1513/12,650000)*12*0.0915+MIN(B1513/12,1390000)*12*(0.0504+0)+B1513*0.005,0)</f>
        <v/>
      </c>
      <c r="H1513" t="n">
        <v>0</v>
      </c>
      <c r="I1513" t="n">
        <v>0</v>
      </c>
      <c r="J1513" s="16">
        <f>IF(C1513=2026,IF(B1513&lt;741000,0,IF(B1513&lt;2191000,B1513-740000,IF(B1513&lt;2193000,1451000,IF(B1513&lt;2196000,1453000,IF(B1513&lt;2200000,1456000,IF(B1513&lt;3600000,ROUNDDOWN(B1513/4,-3)*2.8-80000,IF(B1513&lt;6600000,ROUNDDOWN(B1513/4,-3)*3.2-440000,IF(B1513&lt;8500000,ROUNDDOWN(B1513*0.9,0)-1100000,B1513-1950000)))))))),IF(B1513&lt;651000,0,IF(B1513&lt;1900000,B1513-650000,IF(B1513&lt;3600000,ROUNDDOWN(B1513/4,-3)*2.8-80000,IF(B1513&lt;6600000,ROUNDDOWN(B1513/4,-3)*3.2-440000,IF(B1513&lt;8500000,ROUNDDOWN(B1513*0.9,0)-1100000,B1513-1950000))))))</f>
        <v/>
      </c>
      <c r="K1513" s="16">
        <f>IF(J1513&gt;23500000,NA(),IF(C1513=2026,IF(J1513&lt;=4890000,1040000,IF(J1513&lt;=6550000,670000,620000)),IF(J1513&lt;=1320000,950000,IF(J1513&lt;=3360000,880000,IF(J1513&lt;=4890000,680000,IF(J1513&lt;=6550000,630000,580000))))))</f>
        <v/>
      </c>
      <c r="L1513" s="16">
        <f>IF(D1513=1,IF(J1513&lt;=9000000,380000,IF(J1513&lt;=9500000,260000,IF(J1513&lt;=10000000,130000,0))),0)</f>
        <v/>
      </c>
      <c r="M1513" s="16">
        <f>IF(D1513=1,IF(J1513&lt;=9000000,330000,IF(J1513&lt;=9500000,220000,IF(J1513&lt;=10000000,110000,0))),0)</f>
        <v/>
      </c>
      <c r="N1513" s="16">
        <f>IF(D1513=1,IF(J1513&lt;=9000000,50000,IF(J1513&lt;=9500000,40000,IF(J1513&lt;=10000000,20000,0))),0)</f>
        <v/>
      </c>
      <c r="O1513" s="16">
        <f>MAX(0,ROUNDDOWN(J1513-G1513-K1513-L1513-E1513*380000-F1513*630000-H1513,-3))</f>
        <v/>
      </c>
      <c r="P1513" s="16">
        <f>MAX(0,ROUNDDOWN(J1513-G1513-430000-M1513-E1513*330000-F1513*450000-I1513,-3))</f>
        <v/>
      </c>
      <c r="Q1513" s="16">
        <f>50000+N1513+E1513*50000+F1513*180000</f>
        <v/>
      </c>
      <c r="R1513" s="16">
        <f>IF(P1513&lt;=2000000,MIN(Q1513,P1513),MAX(Q1513-(P1513-2000000),50000))*0.05</f>
        <v/>
      </c>
      <c r="S1513" s="16">
        <f>MAX(0,P1513*0.1-R1513)</f>
        <v/>
      </c>
      <c r="T1513" s="16">
        <f>Q1513+MAX(0,K1513-480000)</f>
        <v/>
      </c>
      <c r="U1513" s="16">
        <f>P1513-T1513</f>
        <v/>
      </c>
      <c r="V1513" s="17">
        <f>IF(U1513&lt;0,0,LOOKUP(U1513,{0,1950001,3300001,6950001,9000001,18000001,40000001},{0.05,0.1,0.2,0.23,0.33,0.4,0.45}))</f>
        <v/>
      </c>
      <c r="W1513" s="18">
        <f>IF(U1513&lt;0,0.9,0.9-V1513*1.021)</f>
        <v/>
      </c>
      <c r="X1513" s="16">
        <f>ROUNDDOWN(S1513*0.2/W1513+2000,0)</f>
        <v/>
      </c>
      <c r="Y1513" s="17">
        <f>IF(O1513&lt;=0,0,LOOKUP(O1513,{0,1950001,3300001,6950001,9000001,18000001,40000001},{0.05,0.1,0.2,0.23,0.33,0.4,0.45}))</f>
        <v/>
      </c>
    </row>
    <row r="1514">
      <c r="A1514" t="inlineStr">
        <is>
          <t>1万円刻み</t>
        </is>
      </c>
      <c r="B1514" s="16">
        <f>'3_1万円刻み'!$A$258</f>
        <v/>
      </c>
      <c r="C1514" t="n">
        <v>2026</v>
      </c>
      <c r="D1514" t="n">
        <v>0</v>
      </c>
      <c r="E1514" t="n">
        <v>0</v>
      </c>
      <c r="F1514" t="n">
        <v>0</v>
      </c>
      <c r="G1514" s="16">
        <f>ROUND(MIN(B1514/12,650000)*12*0.0915+MIN(B1514/12,1390000)*12*(0.0504+0)+B1514*0.005,0)</f>
        <v/>
      </c>
      <c r="H1514" t="n">
        <v>0</v>
      </c>
      <c r="I1514" t="n">
        <v>0</v>
      </c>
      <c r="J1514" s="16">
        <f>IF(C1514=2026,IF(B1514&lt;741000,0,IF(B1514&lt;2191000,B1514-740000,IF(B1514&lt;2193000,1451000,IF(B1514&lt;2196000,1453000,IF(B1514&lt;2200000,1456000,IF(B1514&lt;3600000,ROUNDDOWN(B1514/4,-3)*2.8-80000,IF(B1514&lt;6600000,ROUNDDOWN(B1514/4,-3)*3.2-440000,IF(B1514&lt;8500000,ROUNDDOWN(B1514*0.9,0)-1100000,B1514-1950000)))))))),IF(B1514&lt;651000,0,IF(B1514&lt;1900000,B1514-650000,IF(B1514&lt;3600000,ROUNDDOWN(B1514/4,-3)*2.8-80000,IF(B1514&lt;6600000,ROUNDDOWN(B1514/4,-3)*3.2-440000,IF(B1514&lt;8500000,ROUNDDOWN(B1514*0.9,0)-1100000,B1514-1950000))))))</f>
        <v/>
      </c>
      <c r="K1514" s="16">
        <f>IF(J1514&gt;23500000,NA(),IF(C1514=2026,IF(J1514&lt;=4890000,1040000,IF(J1514&lt;=6550000,670000,620000)),IF(J1514&lt;=1320000,950000,IF(J1514&lt;=3360000,880000,IF(J1514&lt;=4890000,680000,IF(J1514&lt;=6550000,630000,580000))))))</f>
        <v/>
      </c>
      <c r="L1514" s="16">
        <f>IF(D1514=1,IF(J1514&lt;=9000000,380000,IF(J1514&lt;=9500000,260000,IF(J1514&lt;=10000000,130000,0))),0)</f>
        <v/>
      </c>
      <c r="M1514" s="16">
        <f>IF(D1514=1,IF(J1514&lt;=9000000,330000,IF(J1514&lt;=9500000,220000,IF(J1514&lt;=10000000,110000,0))),0)</f>
        <v/>
      </c>
      <c r="N1514" s="16">
        <f>IF(D1514=1,IF(J1514&lt;=9000000,50000,IF(J1514&lt;=9500000,40000,IF(J1514&lt;=10000000,20000,0))),0)</f>
        <v/>
      </c>
      <c r="O1514" s="16">
        <f>MAX(0,ROUNDDOWN(J1514-G1514-K1514-L1514-E1514*380000-F1514*630000-H1514,-3))</f>
        <v/>
      </c>
      <c r="P1514" s="16">
        <f>MAX(0,ROUNDDOWN(J1514-G1514-430000-M1514-E1514*330000-F1514*450000-I1514,-3))</f>
        <v/>
      </c>
      <c r="Q1514" s="16">
        <f>50000+N1514+E1514*50000+F1514*180000</f>
        <v/>
      </c>
      <c r="R1514" s="16">
        <f>IF(P1514&lt;=2000000,MIN(Q1514,P1514),MAX(Q1514-(P1514-2000000),50000))*0.05</f>
        <v/>
      </c>
      <c r="S1514" s="16">
        <f>MAX(0,P1514*0.1-R1514)</f>
        <v/>
      </c>
      <c r="T1514" s="16">
        <f>Q1514+MAX(0,K1514-480000)</f>
        <v/>
      </c>
      <c r="U1514" s="16">
        <f>P1514-T1514</f>
        <v/>
      </c>
      <c r="V1514" s="17">
        <f>IF(U1514&lt;0,0,LOOKUP(U1514,{0,1950001,3300001,6950001,9000001,18000001,40000001},{0.05,0.1,0.2,0.23,0.33,0.4,0.45}))</f>
        <v/>
      </c>
      <c r="W1514" s="18">
        <f>IF(U1514&lt;0,0.9,0.9-V1514*1.021)</f>
        <v/>
      </c>
      <c r="X1514" s="16">
        <f>ROUNDDOWN(S1514*0.2/W1514+2000,0)</f>
        <v/>
      </c>
      <c r="Y1514" s="17">
        <f>IF(O1514&lt;=0,0,LOOKUP(O1514,{0,1950001,3300001,6950001,9000001,18000001,40000001},{0.05,0.1,0.2,0.23,0.33,0.4,0.45}))</f>
        <v/>
      </c>
    </row>
    <row r="1515">
      <c r="A1515" t="inlineStr">
        <is>
          <t>1万円刻み</t>
        </is>
      </c>
      <c r="B1515" s="16">
        <f>'3_1万円刻み'!$A$258</f>
        <v/>
      </c>
      <c r="C1515" t="n">
        <v>2025</v>
      </c>
      <c r="D1515" t="n">
        <v>1</v>
      </c>
      <c r="E1515" t="n">
        <v>0</v>
      </c>
      <c r="F1515" t="n">
        <v>0</v>
      </c>
      <c r="G1515" s="16">
        <f>ROUND(MIN(B1515/12,650000)*12*0.0915+MIN(B1515/12,1390000)*12*(0.0504+0)+B1515*0.005,0)</f>
        <v/>
      </c>
      <c r="H1515" t="n">
        <v>0</v>
      </c>
      <c r="I1515" t="n">
        <v>0</v>
      </c>
      <c r="J1515" s="16">
        <f>IF(C1515=2026,IF(B1515&lt;741000,0,IF(B1515&lt;2191000,B1515-740000,IF(B1515&lt;2193000,1451000,IF(B1515&lt;2196000,1453000,IF(B1515&lt;2200000,1456000,IF(B1515&lt;3600000,ROUNDDOWN(B1515/4,-3)*2.8-80000,IF(B1515&lt;6600000,ROUNDDOWN(B1515/4,-3)*3.2-440000,IF(B1515&lt;8500000,ROUNDDOWN(B1515*0.9,0)-1100000,B1515-1950000)))))))),IF(B1515&lt;651000,0,IF(B1515&lt;1900000,B1515-650000,IF(B1515&lt;3600000,ROUNDDOWN(B1515/4,-3)*2.8-80000,IF(B1515&lt;6600000,ROUNDDOWN(B1515/4,-3)*3.2-440000,IF(B1515&lt;8500000,ROUNDDOWN(B1515*0.9,0)-1100000,B1515-1950000))))))</f>
        <v/>
      </c>
      <c r="K1515" s="16">
        <f>IF(J1515&gt;23500000,NA(),IF(C1515=2026,IF(J1515&lt;=4890000,1040000,IF(J1515&lt;=6550000,670000,620000)),IF(J1515&lt;=1320000,950000,IF(J1515&lt;=3360000,880000,IF(J1515&lt;=4890000,680000,IF(J1515&lt;=6550000,630000,580000))))))</f>
        <v/>
      </c>
      <c r="L1515" s="16">
        <f>IF(D1515=1,IF(J1515&lt;=9000000,380000,IF(J1515&lt;=9500000,260000,IF(J1515&lt;=10000000,130000,0))),0)</f>
        <v/>
      </c>
      <c r="M1515" s="16">
        <f>IF(D1515=1,IF(J1515&lt;=9000000,330000,IF(J1515&lt;=9500000,220000,IF(J1515&lt;=10000000,110000,0))),0)</f>
        <v/>
      </c>
      <c r="N1515" s="16">
        <f>IF(D1515=1,IF(J1515&lt;=9000000,50000,IF(J1515&lt;=9500000,40000,IF(J1515&lt;=10000000,20000,0))),0)</f>
        <v/>
      </c>
      <c r="O1515" s="16">
        <f>MAX(0,ROUNDDOWN(J1515-G1515-K1515-L1515-E1515*380000-F1515*630000-H1515,-3))</f>
        <v/>
      </c>
      <c r="P1515" s="16">
        <f>MAX(0,ROUNDDOWN(J1515-G1515-430000-M1515-E1515*330000-F1515*450000-I1515,-3))</f>
        <v/>
      </c>
      <c r="Q1515" s="16">
        <f>50000+N1515+E1515*50000+F1515*180000</f>
        <v/>
      </c>
      <c r="R1515" s="16">
        <f>IF(P1515&lt;=2000000,MIN(Q1515,P1515),MAX(Q1515-(P1515-2000000),50000))*0.05</f>
        <v/>
      </c>
      <c r="S1515" s="16">
        <f>MAX(0,P1515*0.1-R1515)</f>
        <v/>
      </c>
      <c r="T1515" s="16">
        <f>Q1515+MAX(0,K1515-480000)</f>
        <v/>
      </c>
      <c r="U1515" s="16">
        <f>P1515-T1515</f>
        <v/>
      </c>
      <c r="V1515" s="17">
        <f>IF(U1515&lt;0,0,LOOKUP(U1515,{0,1950001,3300001,6950001,9000001,18000001,40000001},{0.05,0.1,0.2,0.23,0.33,0.4,0.45}))</f>
        <v/>
      </c>
      <c r="W1515" s="18">
        <f>IF(U1515&lt;0,0.9,0.9-V1515*1.021)</f>
        <v/>
      </c>
      <c r="X1515" s="16">
        <f>ROUNDDOWN(S1515*0.2/W1515+2000,0)</f>
        <v/>
      </c>
      <c r="Y1515" s="17">
        <f>IF(O1515&lt;=0,0,LOOKUP(O1515,{0,1950001,3300001,6950001,9000001,18000001,40000001},{0.05,0.1,0.2,0.23,0.33,0.4,0.45}))</f>
        <v/>
      </c>
    </row>
    <row r="1516">
      <c r="A1516" t="inlineStr">
        <is>
          <t>1万円刻み</t>
        </is>
      </c>
      <c r="B1516" s="16">
        <f>'3_1万円刻み'!$A$258</f>
        <v/>
      </c>
      <c r="C1516" t="n">
        <v>2026</v>
      </c>
      <c r="D1516" t="n">
        <v>1</v>
      </c>
      <c r="E1516" t="n">
        <v>0</v>
      </c>
      <c r="F1516" t="n">
        <v>0</v>
      </c>
      <c r="G1516" s="16">
        <f>ROUND(MIN(B1516/12,650000)*12*0.0915+MIN(B1516/12,1390000)*12*(0.0504+0)+B1516*0.005,0)</f>
        <v/>
      </c>
      <c r="H1516" t="n">
        <v>0</v>
      </c>
      <c r="I1516" t="n">
        <v>0</v>
      </c>
      <c r="J1516" s="16">
        <f>IF(C1516=2026,IF(B1516&lt;741000,0,IF(B1516&lt;2191000,B1516-740000,IF(B1516&lt;2193000,1451000,IF(B1516&lt;2196000,1453000,IF(B1516&lt;2200000,1456000,IF(B1516&lt;3600000,ROUNDDOWN(B1516/4,-3)*2.8-80000,IF(B1516&lt;6600000,ROUNDDOWN(B1516/4,-3)*3.2-440000,IF(B1516&lt;8500000,ROUNDDOWN(B1516*0.9,0)-1100000,B1516-1950000)))))))),IF(B1516&lt;651000,0,IF(B1516&lt;1900000,B1516-650000,IF(B1516&lt;3600000,ROUNDDOWN(B1516/4,-3)*2.8-80000,IF(B1516&lt;6600000,ROUNDDOWN(B1516/4,-3)*3.2-440000,IF(B1516&lt;8500000,ROUNDDOWN(B1516*0.9,0)-1100000,B1516-1950000))))))</f>
        <v/>
      </c>
      <c r="K1516" s="16">
        <f>IF(J1516&gt;23500000,NA(),IF(C1516=2026,IF(J1516&lt;=4890000,1040000,IF(J1516&lt;=6550000,670000,620000)),IF(J1516&lt;=1320000,950000,IF(J1516&lt;=3360000,880000,IF(J1516&lt;=4890000,680000,IF(J1516&lt;=6550000,630000,580000))))))</f>
        <v/>
      </c>
      <c r="L1516" s="16">
        <f>IF(D1516=1,IF(J1516&lt;=9000000,380000,IF(J1516&lt;=9500000,260000,IF(J1516&lt;=10000000,130000,0))),0)</f>
        <v/>
      </c>
      <c r="M1516" s="16">
        <f>IF(D1516=1,IF(J1516&lt;=9000000,330000,IF(J1516&lt;=9500000,220000,IF(J1516&lt;=10000000,110000,0))),0)</f>
        <v/>
      </c>
      <c r="N1516" s="16">
        <f>IF(D1516=1,IF(J1516&lt;=9000000,50000,IF(J1516&lt;=9500000,40000,IF(J1516&lt;=10000000,20000,0))),0)</f>
        <v/>
      </c>
      <c r="O1516" s="16">
        <f>MAX(0,ROUNDDOWN(J1516-G1516-K1516-L1516-E1516*380000-F1516*630000-H1516,-3))</f>
        <v/>
      </c>
      <c r="P1516" s="16">
        <f>MAX(0,ROUNDDOWN(J1516-G1516-430000-M1516-E1516*330000-F1516*450000-I1516,-3))</f>
        <v/>
      </c>
      <c r="Q1516" s="16">
        <f>50000+N1516+E1516*50000+F1516*180000</f>
        <v/>
      </c>
      <c r="R1516" s="16">
        <f>IF(P1516&lt;=2000000,MIN(Q1516,P1516),MAX(Q1516-(P1516-2000000),50000))*0.05</f>
        <v/>
      </c>
      <c r="S1516" s="16">
        <f>MAX(0,P1516*0.1-R1516)</f>
        <v/>
      </c>
      <c r="T1516" s="16">
        <f>Q1516+MAX(0,K1516-480000)</f>
        <v/>
      </c>
      <c r="U1516" s="16">
        <f>P1516-T1516</f>
        <v/>
      </c>
      <c r="V1516" s="17">
        <f>IF(U1516&lt;0,0,LOOKUP(U1516,{0,1950001,3300001,6950001,9000001,18000001,40000001},{0.05,0.1,0.2,0.23,0.33,0.4,0.45}))</f>
        <v/>
      </c>
      <c r="W1516" s="18">
        <f>IF(U1516&lt;0,0.9,0.9-V1516*1.021)</f>
        <v/>
      </c>
      <c r="X1516" s="16">
        <f>ROUNDDOWN(S1516*0.2/W1516+2000,0)</f>
        <v/>
      </c>
      <c r="Y1516" s="17">
        <f>IF(O1516&lt;=0,0,LOOKUP(O1516,{0,1950001,3300001,6950001,9000001,18000001,40000001},{0.05,0.1,0.2,0.23,0.33,0.4,0.45}))</f>
        <v/>
      </c>
    </row>
    <row r="1517">
      <c r="A1517" t="inlineStr">
        <is>
          <t>1万円刻み</t>
        </is>
      </c>
      <c r="B1517" s="16">
        <f>'3_1万円刻み'!$A$259</f>
        <v/>
      </c>
      <c r="C1517" t="n">
        <v>2025</v>
      </c>
      <c r="D1517" t="n">
        <v>0</v>
      </c>
      <c r="E1517" t="n">
        <v>0</v>
      </c>
      <c r="F1517" t="n">
        <v>0</v>
      </c>
      <c r="G1517" s="16">
        <f>ROUND(MIN(B1517/12,650000)*12*0.0915+MIN(B1517/12,1390000)*12*(0.0504+0)+B1517*0.005,0)</f>
        <v/>
      </c>
      <c r="H1517" t="n">
        <v>0</v>
      </c>
      <c r="I1517" t="n">
        <v>0</v>
      </c>
      <c r="J1517" s="16">
        <f>IF(C1517=2026,IF(B1517&lt;741000,0,IF(B1517&lt;2191000,B1517-740000,IF(B1517&lt;2193000,1451000,IF(B1517&lt;2196000,1453000,IF(B1517&lt;2200000,1456000,IF(B1517&lt;3600000,ROUNDDOWN(B1517/4,-3)*2.8-80000,IF(B1517&lt;6600000,ROUNDDOWN(B1517/4,-3)*3.2-440000,IF(B1517&lt;8500000,ROUNDDOWN(B1517*0.9,0)-1100000,B1517-1950000)))))))),IF(B1517&lt;651000,0,IF(B1517&lt;1900000,B1517-650000,IF(B1517&lt;3600000,ROUNDDOWN(B1517/4,-3)*2.8-80000,IF(B1517&lt;6600000,ROUNDDOWN(B1517/4,-3)*3.2-440000,IF(B1517&lt;8500000,ROUNDDOWN(B1517*0.9,0)-1100000,B1517-1950000))))))</f>
        <v/>
      </c>
      <c r="K1517" s="16">
        <f>IF(J1517&gt;23500000,NA(),IF(C1517=2026,IF(J1517&lt;=4890000,1040000,IF(J1517&lt;=6550000,670000,620000)),IF(J1517&lt;=1320000,950000,IF(J1517&lt;=3360000,880000,IF(J1517&lt;=4890000,680000,IF(J1517&lt;=6550000,630000,580000))))))</f>
        <v/>
      </c>
      <c r="L1517" s="16">
        <f>IF(D1517=1,IF(J1517&lt;=9000000,380000,IF(J1517&lt;=9500000,260000,IF(J1517&lt;=10000000,130000,0))),0)</f>
        <v/>
      </c>
      <c r="M1517" s="16">
        <f>IF(D1517=1,IF(J1517&lt;=9000000,330000,IF(J1517&lt;=9500000,220000,IF(J1517&lt;=10000000,110000,0))),0)</f>
        <v/>
      </c>
      <c r="N1517" s="16">
        <f>IF(D1517=1,IF(J1517&lt;=9000000,50000,IF(J1517&lt;=9500000,40000,IF(J1517&lt;=10000000,20000,0))),0)</f>
        <v/>
      </c>
      <c r="O1517" s="16">
        <f>MAX(0,ROUNDDOWN(J1517-G1517-K1517-L1517-E1517*380000-F1517*630000-H1517,-3))</f>
        <v/>
      </c>
      <c r="P1517" s="16">
        <f>MAX(0,ROUNDDOWN(J1517-G1517-430000-M1517-E1517*330000-F1517*450000-I1517,-3))</f>
        <v/>
      </c>
      <c r="Q1517" s="16">
        <f>50000+N1517+E1517*50000+F1517*180000</f>
        <v/>
      </c>
      <c r="R1517" s="16">
        <f>IF(P1517&lt;=2000000,MIN(Q1517,P1517),MAX(Q1517-(P1517-2000000),50000))*0.05</f>
        <v/>
      </c>
      <c r="S1517" s="16">
        <f>MAX(0,P1517*0.1-R1517)</f>
        <v/>
      </c>
      <c r="T1517" s="16">
        <f>Q1517+MAX(0,K1517-480000)</f>
        <v/>
      </c>
      <c r="U1517" s="16">
        <f>P1517-T1517</f>
        <v/>
      </c>
      <c r="V1517" s="17">
        <f>IF(U1517&lt;0,0,LOOKUP(U1517,{0,1950001,3300001,6950001,9000001,18000001,40000001},{0.05,0.1,0.2,0.23,0.33,0.4,0.45}))</f>
        <v/>
      </c>
      <c r="W1517" s="18">
        <f>IF(U1517&lt;0,0.9,0.9-V1517*1.021)</f>
        <v/>
      </c>
      <c r="X1517" s="16">
        <f>ROUNDDOWN(S1517*0.2/W1517+2000,0)</f>
        <v/>
      </c>
      <c r="Y1517" s="17">
        <f>IF(O1517&lt;=0,0,LOOKUP(O1517,{0,1950001,3300001,6950001,9000001,18000001,40000001},{0.05,0.1,0.2,0.23,0.33,0.4,0.45}))</f>
        <v/>
      </c>
    </row>
    <row r="1518">
      <c r="A1518" t="inlineStr">
        <is>
          <t>1万円刻み</t>
        </is>
      </c>
      <c r="B1518" s="16">
        <f>'3_1万円刻み'!$A$259</f>
        <v/>
      </c>
      <c r="C1518" t="n">
        <v>2026</v>
      </c>
      <c r="D1518" t="n">
        <v>0</v>
      </c>
      <c r="E1518" t="n">
        <v>0</v>
      </c>
      <c r="F1518" t="n">
        <v>0</v>
      </c>
      <c r="G1518" s="16">
        <f>ROUND(MIN(B1518/12,650000)*12*0.0915+MIN(B1518/12,1390000)*12*(0.0504+0)+B1518*0.005,0)</f>
        <v/>
      </c>
      <c r="H1518" t="n">
        <v>0</v>
      </c>
      <c r="I1518" t="n">
        <v>0</v>
      </c>
      <c r="J1518" s="16">
        <f>IF(C1518=2026,IF(B1518&lt;741000,0,IF(B1518&lt;2191000,B1518-740000,IF(B1518&lt;2193000,1451000,IF(B1518&lt;2196000,1453000,IF(B1518&lt;2200000,1456000,IF(B1518&lt;3600000,ROUNDDOWN(B1518/4,-3)*2.8-80000,IF(B1518&lt;6600000,ROUNDDOWN(B1518/4,-3)*3.2-440000,IF(B1518&lt;8500000,ROUNDDOWN(B1518*0.9,0)-1100000,B1518-1950000)))))))),IF(B1518&lt;651000,0,IF(B1518&lt;1900000,B1518-650000,IF(B1518&lt;3600000,ROUNDDOWN(B1518/4,-3)*2.8-80000,IF(B1518&lt;6600000,ROUNDDOWN(B1518/4,-3)*3.2-440000,IF(B1518&lt;8500000,ROUNDDOWN(B1518*0.9,0)-1100000,B1518-1950000))))))</f>
        <v/>
      </c>
      <c r="K1518" s="16">
        <f>IF(J1518&gt;23500000,NA(),IF(C1518=2026,IF(J1518&lt;=4890000,1040000,IF(J1518&lt;=6550000,670000,620000)),IF(J1518&lt;=1320000,950000,IF(J1518&lt;=3360000,880000,IF(J1518&lt;=4890000,680000,IF(J1518&lt;=6550000,630000,580000))))))</f>
        <v/>
      </c>
      <c r="L1518" s="16">
        <f>IF(D1518=1,IF(J1518&lt;=9000000,380000,IF(J1518&lt;=9500000,260000,IF(J1518&lt;=10000000,130000,0))),0)</f>
        <v/>
      </c>
      <c r="M1518" s="16">
        <f>IF(D1518=1,IF(J1518&lt;=9000000,330000,IF(J1518&lt;=9500000,220000,IF(J1518&lt;=10000000,110000,0))),0)</f>
        <v/>
      </c>
      <c r="N1518" s="16">
        <f>IF(D1518=1,IF(J1518&lt;=9000000,50000,IF(J1518&lt;=9500000,40000,IF(J1518&lt;=10000000,20000,0))),0)</f>
        <v/>
      </c>
      <c r="O1518" s="16">
        <f>MAX(0,ROUNDDOWN(J1518-G1518-K1518-L1518-E1518*380000-F1518*630000-H1518,-3))</f>
        <v/>
      </c>
      <c r="P1518" s="16">
        <f>MAX(0,ROUNDDOWN(J1518-G1518-430000-M1518-E1518*330000-F1518*450000-I1518,-3))</f>
        <v/>
      </c>
      <c r="Q1518" s="16">
        <f>50000+N1518+E1518*50000+F1518*180000</f>
        <v/>
      </c>
      <c r="R1518" s="16">
        <f>IF(P1518&lt;=2000000,MIN(Q1518,P1518),MAX(Q1518-(P1518-2000000),50000))*0.05</f>
        <v/>
      </c>
      <c r="S1518" s="16">
        <f>MAX(0,P1518*0.1-R1518)</f>
        <v/>
      </c>
      <c r="T1518" s="16">
        <f>Q1518+MAX(0,K1518-480000)</f>
        <v/>
      </c>
      <c r="U1518" s="16">
        <f>P1518-T1518</f>
        <v/>
      </c>
      <c r="V1518" s="17">
        <f>IF(U1518&lt;0,0,LOOKUP(U1518,{0,1950001,3300001,6950001,9000001,18000001,40000001},{0.05,0.1,0.2,0.23,0.33,0.4,0.45}))</f>
        <v/>
      </c>
      <c r="W1518" s="18">
        <f>IF(U1518&lt;0,0.9,0.9-V1518*1.021)</f>
        <v/>
      </c>
      <c r="X1518" s="16">
        <f>ROUNDDOWN(S1518*0.2/W1518+2000,0)</f>
        <v/>
      </c>
      <c r="Y1518" s="17">
        <f>IF(O1518&lt;=0,0,LOOKUP(O1518,{0,1950001,3300001,6950001,9000001,18000001,40000001},{0.05,0.1,0.2,0.23,0.33,0.4,0.45}))</f>
        <v/>
      </c>
    </row>
    <row r="1519">
      <c r="A1519" t="inlineStr">
        <is>
          <t>1万円刻み</t>
        </is>
      </c>
      <c r="B1519" s="16">
        <f>'3_1万円刻み'!$A$259</f>
        <v/>
      </c>
      <c r="C1519" t="n">
        <v>2025</v>
      </c>
      <c r="D1519" t="n">
        <v>1</v>
      </c>
      <c r="E1519" t="n">
        <v>0</v>
      </c>
      <c r="F1519" t="n">
        <v>0</v>
      </c>
      <c r="G1519" s="16">
        <f>ROUND(MIN(B1519/12,650000)*12*0.0915+MIN(B1519/12,1390000)*12*(0.0504+0)+B1519*0.005,0)</f>
        <v/>
      </c>
      <c r="H1519" t="n">
        <v>0</v>
      </c>
      <c r="I1519" t="n">
        <v>0</v>
      </c>
      <c r="J1519" s="16">
        <f>IF(C1519=2026,IF(B1519&lt;741000,0,IF(B1519&lt;2191000,B1519-740000,IF(B1519&lt;2193000,1451000,IF(B1519&lt;2196000,1453000,IF(B1519&lt;2200000,1456000,IF(B1519&lt;3600000,ROUNDDOWN(B1519/4,-3)*2.8-80000,IF(B1519&lt;6600000,ROUNDDOWN(B1519/4,-3)*3.2-440000,IF(B1519&lt;8500000,ROUNDDOWN(B1519*0.9,0)-1100000,B1519-1950000)))))))),IF(B1519&lt;651000,0,IF(B1519&lt;1900000,B1519-650000,IF(B1519&lt;3600000,ROUNDDOWN(B1519/4,-3)*2.8-80000,IF(B1519&lt;6600000,ROUNDDOWN(B1519/4,-3)*3.2-440000,IF(B1519&lt;8500000,ROUNDDOWN(B1519*0.9,0)-1100000,B1519-1950000))))))</f>
        <v/>
      </c>
      <c r="K1519" s="16">
        <f>IF(J1519&gt;23500000,NA(),IF(C1519=2026,IF(J1519&lt;=4890000,1040000,IF(J1519&lt;=6550000,670000,620000)),IF(J1519&lt;=1320000,950000,IF(J1519&lt;=3360000,880000,IF(J1519&lt;=4890000,680000,IF(J1519&lt;=6550000,630000,580000))))))</f>
        <v/>
      </c>
      <c r="L1519" s="16">
        <f>IF(D1519=1,IF(J1519&lt;=9000000,380000,IF(J1519&lt;=9500000,260000,IF(J1519&lt;=10000000,130000,0))),0)</f>
        <v/>
      </c>
      <c r="M1519" s="16">
        <f>IF(D1519=1,IF(J1519&lt;=9000000,330000,IF(J1519&lt;=9500000,220000,IF(J1519&lt;=10000000,110000,0))),0)</f>
        <v/>
      </c>
      <c r="N1519" s="16">
        <f>IF(D1519=1,IF(J1519&lt;=9000000,50000,IF(J1519&lt;=9500000,40000,IF(J1519&lt;=10000000,20000,0))),0)</f>
        <v/>
      </c>
      <c r="O1519" s="16">
        <f>MAX(0,ROUNDDOWN(J1519-G1519-K1519-L1519-E1519*380000-F1519*630000-H1519,-3))</f>
        <v/>
      </c>
      <c r="P1519" s="16">
        <f>MAX(0,ROUNDDOWN(J1519-G1519-430000-M1519-E1519*330000-F1519*450000-I1519,-3))</f>
        <v/>
      </c>
      <c r="Q1519" s="16">
        <f>50000+N1519+E1519*50000+F1519*180000</f>
        <v/>
      </c>
      <c r="R1519" s="16">
        <f>IF(P1519&lt;=2000000,MIN(Q1519,P1519),MAX(Q1519-(P1519-2000000),50000))*0.05</f>
        <v/>
      </c>
      <c r="S1519" s="16">
        <f>MAX(0,P1519*0.1-R1519)</f>
        <v/>
      </c>
      <c r="T1519" s="16">
        <f>Q1519+MAX(0,K1519-480000)</f>
        <v/>
      </c>
      <c r="U1519" s="16">
        <f>P1519-T1519</f>
        <v/>
      </c>
      <c r="V1519" s="17">
        <f>IF(U1519&lt;0,0,LOOKUP(U1519,{0,1950001,3300001,6950001,9000001,18000001,40000001},{0.05,0.1,0.2,0.23,0.33,0.4,0.45}))</f>
        <v/>
      </c>
      <c r="W1519" s="18">
        <f>IF(U1519&lt;0,0.9,0.9-V1519*1.021)</f>
        <v/>
      </c>
      <c r="X1519" s="16">
        <f>ROUNDDOWN(S1519*0.2/W1519+2000,0)</f>
        <v/>
      </c>
      <c r="Y1519" s="17">
        <f>IF(O1519&lt;=0,0,LOOKUP(O1519,{0,1950001,3300001,6950001,9000001,18000001,40000001},{0.05,0.1,0.2,0.23,0.33,0.4,0.45}))</f>
        <v/>
      </c>
    </row>
    <row r="1520">
      <c r="A1520" t="inlineStr">
        <is>
          <t>1万円刻み</t>
        </is>
      </c>
      <c r="B1520" s="16">
        <f>'3_1万円刻み'!$A$259</f>
        <v/>
      </c>
      <c r="C1520" t="n">
        <v>2026</v>
      </c>
      <c r="D1520" t="n">
        <v>1</v>
      </c>
      <c r="E1520" t="n">
        <v>0</v>
      </c>
      <c r="F1520" t="n">
        <v>0</v>
      </c>
      <c r="G1520" s="16">
        <f>ROUND(MIN(B1520/12,650000)*12*0.0915+MIN(B1520/12,1390000)*12*(0.0504+0)+B1520*0.005,0)</f>
        <v/>
      </c>
      <c r="H1520" t="n">
        <v>0</v>
      </c>
      <c r="I1520" t="n">
        <v>0</v>
      </c>
      <c r="J1520" s="16">
        <f>IF(C1520=2026,IF(B1520&lt;741000,0,IF(B1520&lt;2191000,B1520-740000,IF(B1520&lt;2193000,1451000,IF(B1520&lt;2196000,1453000,IF(B1520&lt;2200000,1456000,IF(B1520&lt;3600000,ROUNDDOWN(B1520/4,-3)*2.8-80000,IF(B1520&lt;6600000,ROUNDDOWN(B1520/4,-3)*3.2-440000,IF(B1520&lt;8500000,ROUNDDOWN(B1520*0.9,0)-1100000,B1520-1950000)))))))),IF(B1520&lt;651000,0,IF(B1520&lt;1900000,B1520-650000,IF(B1520&lt;3600000,ROUNDDOWN(B1520/4,-3)*2.8-80000,IF(B1520&lt;6600000,ROUNDDOWN(B1520/4,-3)*3.2-440000,IF(B1520&lt;8500000,ROUNDDOWN(B1520*0.9,0)-1100000,B1520-1950000))))))</f>
        <v/>
      </c>
      <c r="K1520" s="16">
        <f>IF(J1520&gt;23500000,NA(),IF(C1520=2026,IF(J1520&lt;=4890000,1040000,IF(J1520&lt;=6550000,670000,620000)),IF(J1520&lt;=1320000,950000,IF(J1520&lt;=3360000,880000,IF(J1520&lt;=4890000,680000,IF(J1520&lt;=6550000,630000,580000))))))</f>
        <v/>
      </c>
      <c r="L1520" s="16">
        <f>IF(D1520=1,IF(J1520&lt;=9000000,380000,IF(J1520&lt;=9500000,260000,IF(J1520&lt;=10000000,130000,0))),0)</f>
        <v/>
      </c>
      <c r="M1520" s="16">
        <f>IF(D1520=1,IF(J1520&lt;=9000000,330000,IF(J1520&lt;=9500000,220000,IF(J1520&lt;=10000000,110000,0))),0)</f>
        <v/>
      </c>
      <c r="N1520" s="16">
        <f>IF(D1520=1,IF(J1520&lt;=9000000,50000,IF(J1520&lt;=9500000,40000,IF(J1520&lt;=10000000,20000,0))),0)</f>
        <v/>
      </c>
      <c r="O1520" s="16">
        <f>MAX(0,ROUNDDOWN(J1520-G1520-K1520-L1520-E1520*380000-F1520*630000-H1520,-3))</f>
        <v/>
      </c>
      <c r="P1520" s="16">
        <f>MAX(0,ROUNDDOWN(J1520-G1520-430000-M1520-E1520*330000-F1520*450000-I1520,-3))</f>
        <v/>
      </c>
      <c r="Q1520" s="16">
        <f>50000+N1520+E1520*50000+F1520*180000</f>
        <v/>
      </c>
      <c r="R1520" s="16">
        <f>IF(P1520&lt;=2000000,MIN(Q1520,P1520),MAX(Q1520-(P1520-2000000),50000))*0.05</f>
        <v/>
      </c>
      <c r="S1520" s="16">
        <f>MAX(0,P1520*0.1-R1520)</f>
        <v/>
      </c>
      <c r="T1520" s="16">
        <f>Q1520+MAX(0,K1520-480000)</f>
        <v/>
      </c>
      <c r="U1520" s="16">
        <f>P1520-T1520</f>
        <v/>
      </c>
      <c r="V1520" s="17">
        <f>IF(U1520&lt;0,0,LOOKUP(U1520,{0,1950001,3300001,6950001,9000001,18000001,40000001},{0.05,0.1,0.2,0.23,0.33,0.4,0.45}))</f>
        <v/>
      </c>
      <c r="W1520" s="18">
        <f>IF(U1520&lt;0,0.9,0.9-V1520*1.021)</f>
        <v/>
      </c>
      <c r="X1520" s="16">
        <f>ROUNDDOWN(S1520*0.2/W1520+2000,0)</f>
        <v/>
      </c>
      <c r="Y1520" s="17">
        <f>IF(O1520&lt;=0,0,LOOKUP(O1520,{0,1950001,3300001,6950001,9000001,18000001,40000001},{0.05,0.1,0.2,0.23,0.33,0.4,0.45}))</f>
        <v/>
      </c>
    </row>
    <row r="1521">
      <c r="A1521" t="inlineStr">
        <is>
          <t>1万円刻み</t>
        </is>
      </c>
      <c r="B1521" s="16">
        <f>'3_1万円刻み'!$A$260</f>
        <v/>
      </c>
      <c r="C1521" t="n">
        <v>2025</v>
      </c>
      <c r="D1521" t="n">
        <v>0</v>
      </c>
      <c r="E1521" t="n">
        <v>0</v>
      </c>
      <c r="F1521" t="n">
        <v>0</v>
      </c>
      <c r="G1521" s="16">
        <f>ROUND(MIN(B1521/12,650000)*12*0.0915+MIN(B1521/12,1390000)*12*(0.0504+0)+B1521*0.005,0)</f>
        <v/>
      </c>
      <c r="H1521" t="n">
        <v>0</v>
      </c>
      <c r="I1521" t="n">
        <v>0</v>
      </c>
      <c r="J1521" s="16">
        <f>IF(C1521=2026,IF(B1521&lt;741000,0,IF(B1521&lt;2191000,B1521-740000,IF(B1521&lt;2193000,1451000,IF(B1521&lt;2196000,1453000,IF(B1521&lt;2200000,1456000,IF(B1521&lt;3600000,ROUNDDOWN(B1521/4,-3)*2.8-80000,IF(B1521&lt;6600000,ROUNDDOWN(B1521/4,-3)*3.2-440000,IF(B1521&lt;8500000,ROUNDDOWN(B1521*0.9,0)-1100000,B1521-1950000)))))))),IF(B1521&lt;651000,0,IF(B1521&lt;1900000,B1521-650000,IF(B1521&lt;3600000,ROUNDDOWN(B1521/4,-3)*2.8-80000,IF(B1521&lt;6600000,ROUNDDOWN(B1521/4,-3)*3.2-440000,IF(B1521&lt;8500000,ROUNDDOWN(B1521*0.9,0)-1100000,B1521-1950000))))))</f>
        <v/>
      </c>
      <c r="K1521" s="16">
        <f>IF(J1521&gt;23500000,NA(),IF(C1521=2026,IF(J1521&lt;=4890000,1040000,IF(J1521&lt;=6550000,670000,620000)),IF(J1521&lt;=1320000,950000,IF(J1521&lt;=3360000,880000,IF(J1521&lt;=4890000,680000,IF(J1521&lt;=6550000,630000,580000))))))</f>
        <v/>
      </c>
      <c r="L1521" s="16">
        <f>IF(D1521=1,IF(J1521&lt;=9000000,380000,IF(J1521&lt;=9500000,260000,IF(J1521&lt;=10000000,130000,0))),0)</f>
        <v/>
      </c>
      <c r="M1521" s="16">
        <f>IF(D1521=1,IF(J1521&lt;=9000000,330000,IF(J1521&lt;=9500000,220000,IF(J1521&lt;=10000000,110000,0))),0)</f>
        <v/>
      </c>
      <c r="N1521" s="16">
        <f>IF(D1521=1,IF(J1521&lt;=9000000,50000,IF(J1521&lt;=9500000,40000,IF(J1521&lt;=10000000,20000,0))),0)</f>
        <v/>
      </c>
      <c r="O1521" s="16">
        <f>MAX(0,ROUNDDOWN(J1521-G1521-K1521-L1521-E1521*380000-F1521*630000-H1521,-3))</f>
        <v/>
      </c>
      <c r="P1521" s="16">
        <f>MAX(0,ROUNDDOWN(J1521-G1521-430000-M1521-E1521*330000-F1521*450000-I1521,-3))</f>
        <v/>
      </c>
      <c r="Q1521" s="16">
        <f>50000+N1521+E1521*50000+F1521*180000</f>
        <v/>
      </c>
      <c r="R1521" s="16">
        <f>IF(P1521&lt;=2000000,MIN(Q1521,P1521),MAX(Q1521-(P1521-2000000),50000))*0.05</f>
        <v/>
      </c>
      <c r="S1521" s="16">
        <f>MAX(0,P1521*0.1-R1521)</f>
        <v/>
      </c>
      <c r="T1521" s="16">
        <f>Q1521+MAX(0,K1521-480000)</f>
        <v/>
      </c>
      <c r="U1521" s="16">
        <f>P1521-T1521</f>
        <v/>
      </c>
      <c r="V1521" s="17">
        <f>IF(U1521&lt;0,0,LOOKUP(U1521,{0,1950001,3300001,6950001,9000001,18000001,40000001},{0.05,0.1,0.2,0.23,0.33,0.4,0.45}))</f>
        <v/>
      </c>
      <c r="W1521" s="18">
        <f>IF(U1521&lt;0,0.9,0.9-V1521*1.021)</f>
        <v/>
      </c>
      <c r="X1521" s="16">
        <f>ROUNDDOWN(S1521*0.2/W1521+2000,0)</f>
        <v/>
      </c>
      <c r="Y1521" s="17">
        <f>IF(O1521&lt;=0,0,LOOKUP(O1521,{0,1950001,3300001,6950001,9000001,18000001,40000001},{0.05,0.1,0.2,0.23,0.33,0.4,0.45}))</f>
        <v/>
      </c>
    </row>
    <row r="1522">
      <c r="A1522" t="inlineStr">
        <is>
          <t>1万円刻み</t>
        </is>
      </c>
      <c r="B1522" s="16">
        <f>'3_1万円刻み'!$A$260</f>
        <v/>
      </c>
      <c r="C1522" t="n">
        <v>2026</v>
      </c>
      <c r="D1522" t="n">
        <v>0</v>
      </c>
      <c r="E1522" t="n">
        <v>0</v>
      </c>
      <c r="F1522" t="n">
        <v>0</v>
      </c>
      <c r="G1522" s="16">
        <f>ROUND(MIN(B1522/12,650000)*12*0.0915+MIN(B1522/12,1390000)*12*(0.0504+0)+B1522*0.005,0)</f>
        <v/>
      </c>
      <c r="H1522" t="n">
        <v>0</v>
      </c>
      <c r="I1522" t="n">
        <v>0</v>
      </c>
      <c r="J1522" s="16">
        <f>IF(C1522=2026,IF(B1522&lt;741000,0,IF(B1522&lt;2191000,B1522-740000,IF(B1522&lt;2193000,1451000,IF(B1522&lt;2196000,1453000,IF(B1522&lt;2200000,1456000,IF(B1522&lt;3600000,ROUNDDOWN(B1522/4,-3)*2.8-80000,IF(B1522&lt;6600000,ROUNDDOWN(B1522/4,-3)*3.2-440000,IF(B1522&lt;8500000,ROUNDDOWN(B1522*0.9,0)-1100000,B1522-1950000)))))))),IF(B1522&lt;651000,0,IF(B1522&lt;1900000,B1522-650000,IF(B1522&lt;3600000,ROUNDDOWN(B1522/4,-3)*2.8-80000,IF(B1522&lt;6600000,ROUNDDOWN(B1522/4,-3)*3.2-440000,IF(B1522&lt;8500000,ROUNDDOWN(B1522*0.9,0)-1100000,B1522-1950000))))))</f>
        <v/>
      </c>
      <c r="K1522" s="16">
        <f>IF(J1522&gt;23500000,NA(),IF(C1522=2026,IF(J1522&lt;=4890000,1040000,IF(J1522&lt;=6550000,670000,620000)),IF(J1522&lt;=1320000,950000,IF(J1522&lt;=3360000,880000,IF(J1522&lt;=4890000,680000,IF(J1522&lt;=6550000,630000,580000))))))</f>
        <v/>
      </c>
      <c r="L1522" s="16">
        <f>IF(D1522=1,IF(J1522&lt;=9000000,380000,IF(J1522&lt;=9500000,260000,IF(J1522&lt;=10000000,130000,0))),0)</f>
        <v/>
      </c>
      <c r="M1522" s="16">
        <f>IF(D1522=1,IF(J1522&lt;=9000000,330000,IF(J1522&lt;=9500000,220000,IF(J1522&lt;=10000000,110000,0))),0)</f>
        <v/>
      </c>
      <c r="N1522" s="16">
        <f>IF(D1522=1,IF(J1522&lt;=9000000,50000,IF(J1522&lt;=9500000,40000,IF(J1522&lt;=10000000,20000,0))),0)</f>
        <v/>
      </c>
      <c r="O1522" s="16">
        <f>MAX(0,ROUNDDOWN(J1522-G1522-K1522-L1522-E1522*380000-F1522*630000-H1522,-3))</f>
        <v/>
      </c>
      <c r="P1522" s="16">
        <f>MAX(0,ROUNDDOWN(J1522-G1522-430000-M1522-E1522*330000-F1522*450000-I1522,-3))</f>
        <v/>
      </c>
      <c r="Q1522" s="16">
        <f>50000+N1522+E1522*50000+F1522*180000</f>
        <v/>
      </c>
      <c r="R1522" s="16">
        <f>IF(P1522&lt;=2000000,MIN(Q1522,P1522),MAX(Q1522-(P1522-2000000),50000))*0.05</f>
        <v/>
      </c>
      <c r="S1522" s="16">
        <f>MAX(0,P1522*0.1-R1522)</f>
        <v/>
      </c>
      <c r="T1522" s="16">
        <f>Q1522+MAX(0,K1522-480000)</f>
        <v/>
      </c>
      <c r="U1522" s="16">
        <f>P1522-T1522</f>
        <v/>
      </c>
      <c r="V1522" s="17">
        <f>IF(U1522&lt;0,0,LOOKUP(U1522,{0,1950001,3300001,6950001,9000001,18000001,40000001},{0.05,0.1,0.2,0.23,0.33,0.4,0.45}))</f>
        <v/>
      </c>
      <c r="W1522" s="18">
        <f>IF(U1522&lt;0,0.9,0.9-V1522*1.021)</f>
        <v/>
      </c>
      <c r="X1522" s="16">
        <f>ROUNDDOWN(S1522*0.2/W1522+2000,0)</f>
        <v/>
      </c>
      <c r="Y1522" s="17">
        <f>IF(O1522&lt;=0,0,LOOKUP(O1522,{0,1950001,3300001,6950001,9000001,18000001,40000001},{0.05,0.1,0.2,0.23,0.33,0.4,0.45}))</f>
        <v/>
      </c>
    </row>
    <row r="1523">
      <c r="A1523" t="inlineStr">
        <is>
          <t>1万円刻み</t>
        </is>
      </c>
      <c r="B1523" s="16">
        <f>'3_1万円刻み'!$A$260</f>
        <v/>
      </c>
      <c r="C1523" t="n">
        <v>2025</v>
      </c>
      <c r="D1523" t="n">
        <v>1</v>
      </c>
      <c r="E1523" t="n">
        <v>0</v>
      </c>
      <c r="F1523" t="n">
        <v>0</v>
      </c>
      <c r="G1523" s="16">
        <f>ROUND(MIN(B1523/12,650000)*12*0.0915+MIN(B1523/12,1390000)*12*(0.0504+0)+B1523*0.005,0)</f>
        <v/>
      </c>
      <c r="H1523" t="n">
        <v>0</v>
      </c>
      <c r="I1523" t="n">
        <v>0</v>
      </c>
      <c r="J1523" s="16">
        <f>IF(C1523=2026,IF(B1523&lt;741000,0,IF(B1523&lt;2191000,B1523-740000,IF(B1523&lt;2193000,1451000,IF(B1523&lt;2196000,1453000,IF(B1523&lt;2200000,1456000,IF(B1523&lt;3600000,ROUNDDOWN(B1523/4,-3)*2.8-80000,IF(B1523&lt;6600000,ROUNDDOWN(B1523/4,-3)*3.2-440000,IF(B1523&lt;8500000,ROUNDDOWN(B1523*0.9,0)-1100000,B1523-1950000)))))))),IF(B1523&lt;651000,0,IF(B1523&lt;1900000,B1523-650000,IF(B1523&lt;3600000,ROUNDDOWN(B1523/4,-3)*2.8-80000,IF(B1523&lt;6600000,ROUNDDOWN(B1523/4,-3)*3.2-440000,IF(B1523&lt;8500000,ROUNDDOWN(B1523*0.9,0)-1100000,B1523-1950000))))))</f>
        <v/>
      </c>
      <c r="K1523" s="16">
        <f>IF(J1523&gt;23500000,NA(),IF(C1523=2026,IF(J1523&lt;=4890000,1040000,IF(J1523&lt;=6550000,670000,620000)),IF(J1523&lt;=1320000,950000,IF(J1523&lt;=3360000,880000,IF(J1523&lt;=4890000,680000,IF(J1523&lt;=6550000,630000,580000))))))</f>
        <v/>
      </c>
      <c r="L1523" s="16">
        <f>IF(D1523=1,IF(J1523&lt;=9000000,380000,IF(J1523&lt;=9500000,260000,IF(J1523&lt;=10000000,130000,0))),0)</f>
        <v/>
      </c>
      <c r="M1523" s="16">
        <f>IF(D1523=1,IF(J1523&lt;=9000000,330000,IF(J1523&lt;=9500000,220000,IF(J1523&lt;=10000000,110000,0))),0)</f>
        <v/>
      </c>
      <c r="N1523" s="16">
        <f>IF(D1523=1,IF(J1523&lt;=9000000,50000,IF(J1523&lt;=9500000,40000,IF(J1523&lt;=10000000,20000,0))),0)</f>
        <v/>
      </c>
      <c r="O1523" s="16">
        <f>MAX(0,ROUNDDOWN(J1523-G1523-K1523-L1523-E1523*380000-F1523*630000-H1523,-3))</f>
        <v/>
      </c>
      <c r="P1523" s="16">
        <f>MAX(0,ROUNDDOWN(J1523-G1523-430000-M1523-E1523*330000-F1523*450000-I1523,-3))</f>
        <v/>
      </c>
      <c r="Q1523" s="16">
        <f>50000+N1523+E1523*50000+F1523*180000</f>
        <v/>
      </c>
      <c r="R1523" s="16">
        <f>IF(P1523&lt;=2000000,MIN(Q1523,P1523),MAX(Q1523-(P1523-2000000),50000))*0.05</f>
        <v/>
      </c>
      <c r="S1523" s="16">
        <f>MAX(0,P1523*0.1-R1523)</f>
        <v/>
      </c>
      <c r="T1523" s="16">
        <f>Q1523+MAX(0,K1523-480000)</f>
        <v/>
      </c>
      <c r="U1523" s="16">
        <f>P1523-T1523</f>
        <v/>
      </c>
      <c r="V1523" s="17">
        <f>IF(U1523&lt;0,0,LOOKUP(U1523,{0,1950001,3300001,6950001,9000001,18000001,40000001},{0.05,0.1,0.2,0.23,0.33,0.4,0.45}))</f>
        <v/>
      </c>
      <c r="W1523" s="18">
        <f>IF(U1523&lt;0,0.9,0.9-V1523*1.021)</f>
        <v/>
      </c>
      <c r="X1523" s="16">
        <f>ROUNDDOWN(S1523*0.2/W1523+2000,0)</f>
        <v/>
      </c>
      <c r="Y1523" s="17">
        <f>IF(O1523&lt;=0,0,LOOKUP(O1523,{0,1950001,3300001,6950001,9000001,18000001,40000001},{0.05,0.1,0.2,0.23,0.33,0.4,0.45}))</f>
        <v/>
      </c>
    </row>
    <row r="1524">
      <c r="A1524" t="inlineStr">
        <is>
          <t>1万円刻み</t>
        </is>
      </c>
      <c r="B1524" s="16">
        <f>'3_1万円刻み'!$A$260</f>
        <v/>
      </c>
      <c r="C1524" t="n">
        <v>2026</v>
      </c>
      <c r="D1524" t="n">
        <v>1</v>
      </c>
      <c r="E1524" t="n">
        <v>0</v>
      </c>
      <c r="F1524" t="n">
        <v>0</v>
      </c>
      <c r="G1524" s="16">
        <f>ROUND(MIN(B1524/12,650000)*12*0.0915+MIN(B1524/12,1390000)*12*(0.0504+0)+B1524*0.005,0)</f>
        <v/>
      </c>
      <c r="H1524" t="n">
        <v>0</v>
      </c>
      <c r="I1524" t="n">
        <v>0</v>
      </c>
      <c r="J1524" s="16">
        <f>IF(C1524=2026,IF(B1524&lt;741000,0,IF(B1524&lt;2191000,B1524-740000,IF(B1524&lt;2193000,1451000,IF(B1524&lt;2196000,1453000,IF(B1524&lt;2200000,1456000,IF(B1524&lt;3600000,ROUNDDOWN(B1524/4,-3)*2.8-80000,IF(B1524&lt;6600000,ROUNDDOWN(B1524/4,-3)*3.2-440000,IF(B1524&lt;8500000,ROUNDDOWN(B1524*0.9,0)-1100000,B1524-1950000)))))))),IF(B1524&lt;651000,0,IF(B1524&lt;1900000,B1524-650000,IF(B1524&lt;3600000,ROUNDDOWN(B1524/4,-3)*2.8-80000,IF(B1524&lt;6600000,ROUNDDOWN(B1524/4,-3)*3.2-440000,IF(B1524&lt;8500000,ROUNDDOWN(B1524*0.9,0)-1100000,B1524-1950000))))))</f>
        <v/>
      </c>
      <c r="K1524" s="16">
        <f>IF(J1524&gt;23500000,NA(),IF(C1524=2026,IF(J1524&lt;=4890000,1040000,IF(J1524&lt;=6550000,670000,620000)),IF(J1524&lt;=1320000,950000,IF(J1524&lt;=3360000,880000,IF(J1524&lt;=4890000,680000,IF(J1524&lt;=6550000,630000,580000))))))</f>
        <v/>
      </c>
      <c r="L1524" s="16">
        <f>IF(D1524=1,IF(J1524&lt;=9000000,380000,IF(J1524&lt;=9500000,260000,IF(J1524&lt;=10000000,130000,0))),0)</f>
        <v/>
      </c>
      <c r="M1524" s="16">
        <f>IF(D1524=1,IF(J1524&lt;=9000000,330000,IF(J1524&lt;=9500000,220000,IF(J1524&lt;=10000000,110000,0))),0)</f>
        <v/>
      </c>
      <c r="N1524" s="16">
        <f>IF(D1524=1,IF(J1524&lt;=9000000,50000,IF(J1524&lt;=9500000,40000,IF(J1524&lt;=10000000,20000,0))),0)</f>
        <v/>
      </c>
      <c r="O1524" s="16">
        <f>MAX(0,ROUNDDOWN(J1524-G1524-K1524-L1524-E1524*380000-F1524*630000-H1524,-3))</f>
        <v/>
      </c>
      <c r="P1524" s="16">
        <f>MAX(0,ROUNDDOWN(J1524-G1524-430000-M1524-E1524*330000-F1524*450000-I1524,-3))</f>
        <v/>
      </c>
      <c r="Q1524" s="16">
        <f>50000+N1524+E1524*50000+F1524*180000</f>
        <v/>
      </c>
      <c r="R1524" s="16">
        <f>IF(P1524&lt;=2000000,MIN(Q1524,P1524),MAX(Q1524-(P1524-2000000),50000))*0.05</f>
        <v/>
      </c>
      <c r="S1524" s="16">
        <f>MAX(0,P1524*0.1-R1524)</f>
        <v/>
      </c>
      <c r="T1524" s="16">
        <f>Q1524+MAX(0,K1524-480000)</f>
        <v/>
      </c>
      <c r="U1524" s="16">
        <f>P1524-T1524</f>
        <v/>
      </c>
      <c r="V1524" s="17">
        <f>IF(U1524&lt;0,0,LOOKUP(U1524,{0,1950001,3300001,6950001,9000001,18000001,40000001},{0.05,0.1,0.2,0.23,0.33,0.4,0.45}))</f>
        <v/>
      </c>
      <c r="W1524" s="18">
        <f>IF(U1524&lt;0,0.9,0.9-V1524*1.021)</f>
        <v/>
      </c>
      <c r="X1524" s="16">
        <f>ROUNDDOWN(S1524*0.2/W1524+2000,0)</f>
        <v/>
      </c>
      <c r="Y1524" s="17">
        <f>IF(O1524&lt;=0,0,LOOKUP(O1524,{0,1950001,3300001,6950001,9000001,18000001,40000001},{0.05,0.1,0.2,0.23,0.33,0.4,0.45}))</f>
        <v/>
      </c>
    </row>
    <row r="1525">
      <c r="A1525" t="inlineStr">
        <is>
          <t>1万円刻み</t>
        </is>
      </c>
      <c r="B1525" s="16">
        <f>'3_1万円刻み'!$A$261</f>
        <v/>
      </c>
      <c r="C1525" t="n">
        <v>2025</v>
      </c>
      <c r="D1525" t="n">
        <v>0</v>
      </c>
      <c r="E1525" t="n">
        <v>0</v>
      </c>
      <c r="F1525" t="n">
        <v>0</v>
      </c>
      <c r="G1525" s="16">
        <f>ROUND(MIN(B1525/12,650000)*12*0.0915+MIN(B1525/12,1390000)*12*(0.0504+0)+B1525*0.005,0)</f>
        <v/>
      </c>
      <c r="H1525" t="n">
        <v>0</v>
      </c>
      <c r="I1525" t="n">
        <v>0</v>
      </c>
      <c r="J1525" s="16">
        <f>IF(C1525=2026,IF(B1525&lt;741000,0,IF(B1525&lt;2191000,B1525-740000,IF(B1525&lt;2193000,1451000,IF(B1525&lt;2196000,1453000,IF(B1525&lt;2200000,1456000,IF(B1525&lt;3600000,ROUNDDOWN(B1525/4,-3)*2.8-80000,IF(B1525&lt;6600000,ROUNDDOWN(B1525/4,-3)*3.2-440000,IF(B1525&lt;8500000,ROUNDDOWN(B1525*0.9,0)-1100000,B1525-1950000)))))))),IF(B1525&lt;651000,0,IF(B1525&lt;1900000,B1525-650000,IF(B1525&lt;3600000,ROUNDDOWN(B1525/4,-3)*2.8-80000,IF(B1525&lt;6600000,ROUNDDOWN(B1525/4,-3)*3.2-440000,IF(B1525&lt;8500000,ROUNDDOWN(B1525*0.9,0)-1100000,B1525-1950000))))))</f>
        <v/>
      </c>
      <c r="K1525" s="16">
        <f>IF(J1525&gt;23500000,NA(),IF(C1525=2026,IF(J1525&lt;=4890000,1040000,IF(J1525&lt;=6550000,670000,620000)),IF(J1525&lt;=1320000,950000,IF(J1525&lt;=3360000,880000,IF(J1525&lt;=4890000,680000,IF(J1525&lt;=6550000,630000,580000))))))</f>
        <v/>
      </c>
      <c r="L1525" s="16">
        <f>IF(D1525=1,IF(J1525&lt;=9000000,380000,IF(J1525&lt;=9500000,260000,IF(J1525&lt;=10000000,130000,0))),0)</f>
        <v/>
      </c>
      <c r="M1525" s="16">
        <f>IF(D1525=1,IF(J1525&lt;=9000000,330000,IF(J1525&lt;=9500000,220000,IF(J1525&lt;=10000000,110000,0))),0)</f>
        <v/>
      </c>
      <c r="N1525" s="16">
        <f>IF(D1525=1,IF(J1525&lt;=9000000,50000,IF(J1525&lt;=9500000,40000,IF(J1525&lt;=10000000,20000,0))),0)</f>
        <v/>
      </c>
      <c r="O1525" s="16">
        <f>MAX(0,ROUNDDOWN(J1525-G1525-K1525-L1525-E1525*380000-F1525*630000-H1525,-3))</f>
        <v/>
      </c>
      <c r="P1525" s="16">
        <f>MAX(0,ROUNDDOWN(J1525-G1525-430000-M1525-E1525*330000-F1525*450000-I1525,-3))</f>
        <v/>
      </c>
      <c r="Q1525" s="16">
        <f>50000+N1525+E1525*50000+F1525*180000</f>
        <v/>
      </c>
      <c r="R1525" s="16">
        <f>IF(P1525&lt;=2000000,MIN(Q1525,P1525),MAX(Q1525-(P1525-2000000),50000))*0.05</f>
        <v/>
      </c>
      <c r="S1525" s="16">
        <f>MAX(0,P1525*0.1-R1525)</f>
        <v/>
      </c>
      <c r="T1525" s="16">
        <f>Q1525+MAX(0,K1525-480000)</f>
        <v/>
      </c>
      <c r="U1525" s="16">
        <f>P1525-T1525</f>
        <v/>
      </c>
      <c r="V1525" s="17">
        <f>IF(U1525&lt;0,0,LOOKUP(U1525,{0,1950001,3300001,6950001,9000001,18000001,40000001},{0.05,0.1,0.2,0.23,0.33,0.4,0.45}))</f>
        <v/>
      </c>
      <c r="W1525" s="18">
        <f>IF(U1525&lt;0,0.9,0.9-V1525*1.021)</f>
        <v/>
      </c>
      <c r="X1525" s="16">
        <f>ROUNDDOWN(S1525*0.2/W1525+2000,0)</f>
        <v/>
      </c>
      <c r="Y1525" s="17">
        <f>IF(O1525&lt;=0,0,LOOKUP(O1525,{0,1950001,3300001,6950001,9000001,18000001,40000001},{0.05,0.1,0.2,0.23,0.33,0.4,0.45}))</f>
        <v/>
      </c>
    </row>
    <row r="1526">
      <c r="A1526" t="inlineStr">
        <is>
          <t>1万円刻み</t>
        </is>
      </c>
      <c r="B1526" s="16">
        <f>'3_1万円刻み'!$A$261</f>
        <v/>
      </c>
      <c r="C1526" t="n">
        <v>2026</v>
      </c>
      <c r="D1526" t="n">
        <v>0</v>
      </c>
      <c r="E1526" t="n">
        <v>0</v>
      </c>
      <c r="F1526" t="n">
        <v>0</v>
      </c>
      <c r="G1526" s="16">
        <f>ROUND(MIN(B1526/12,650000)*12*0.0915+MIN(B1526/12,1390000)*12*(0.0504+0)+B1526*0.005,0)</f>
        <v/>
      </c>
      <c r="H1526" t="n">
        <v>0</v>
      </c>
      <c r="I1526" t="n">
        <v>0</v>
      </c>
      <c r="J1526" s="16">
        <f>IF(C1526=2026,IF(B1526&lt;741000,0,IF(B1526&lt;2191000,B1526-740000,IF(B1526&lt;2193000,1451000,IF(B1526&lt;2196000,1453000,IF(B1526&lt;2200000,1456000,IF(B1526&lt;3600000,ROUNDDOWN(B1526/4,-3)*2.8-80000,IF(B1526&lt;6600000,ROUNDDOWN(B1526/4,-3)*3.2-440000,IF(B1526&lt;8500000,ROUNDDOWN(B1526*0.9,0)-1100000,B1526-1950000)))))))),IF(B1526&lt;651000,0,IF(B1526&lt;1900000,B1526-650000,IF(B1526&lt;3600000,ROUNDDOWN(B1526/4,-3)*2.8-80000,IF(B1526&lt;6600000,ROUNDDOWN(B1526/4,-3)*3.2-440000,IF(B1526&lt;8500000,ROUNDDOWN(B1526*0.9,0)-1100000,B1526-1950000))))))</f>
        <v/>
      </c>
      <c r="K1526" s="16">
        <f>IF(J1526&gt;23500000,NA(),IF(C1526=2026,IF(J1526&lt;=4890000,1040000,IF(J1526&lt;=6550000,670000,620000)),IF(J1526&lt;=1320000,950000,IF(J1526&lt;=3360000,880000,IF(J1526&lt;=4890000,680000,IF(J1526&lt;=6550000,630000,580000))))))</f>
        <v/>
      </c>
      <c r="L1526" s="16">
        <f>IF(D1526=1,IF(J1526&lt;=9000000,380000,IF(J1526&lt;=9500000,260000,IF(J1526&lt;=10000000,130000,0))),0)</f>
        <v/>
      </c>
      <c r="M1526" s="16">
        <f>IF(D1526=1,IF(J1526&lt;=9000000,330000,IF(J1526&lt;=9500000,220000,IF(J1526&lt;=10000000,110000,0))),0)</f>
        <v/>
      </c>
      <c r="N1526" s="16">
        <f>IF(D1526=1,IF(J1526&lt;=9000000,50000,IF(J1526&lt;=9500000,40000,IF(J1526&lt;=10000000,20000,0))),0)</f>
        <v/>
      </c>
      <c r="O1526" s="16">
        <f>MAX(0,ROUNDDOWN(J1526-G1526-K1526-L1526-E1526*380000-F1526*630000-H1526,-3))</f>
        <v/>
      </c>
      <c r="P1526" s="16">
        <f>MAX(0,ROUNDDOWN(J1526-G1526-430000-M1526-E1526*330000-F1526*450000-I1526,-3))</f>
        <v/>
      </c>
      <c r="Q1526" s="16">
        <f>50000+N1526+E1526*50000+F1526*180000</f>
        <v/>
      </c>
      <c r="R1526" s="16">
        <f>IF(P1526&lt;=2000000,MIN(Q1526,P1526),MAX(Q1526-(P1526-2000000),50000))*0.05</f>
        <v/>
      </c>
      <c r="S1526" s="16">
        <f>MAX(0,P1526*0.1-R1526)</f>
        <v/>
      </c>
      <c r="T1526" s="16">
        <f>Q1526+MAX(0,K1526-480000)</f>
        <v/>
      </c>
      <c r="U1526" s="16">
        <f>P1526-T1526</f>
        <v/>
      </c>
      <c r="V1526" s="17">
        <f>IF(U1526&lt;0,0,LOOKUP(U1526,{0,1950001,3300001,6950001,9000001,18000001,40000001},{0.05,0.1,0.2,0.23,0.33,0.4,0.45}))</f>
        <v/>
      </c>
      <c r="W1526" s="18">
        <f>IF(U1526&lt;0,0.9,0.9-V1526*1.021)</f>
        <v/>
      </c>
      <c r="X1526" s="16">
        <f>ROUNDDOWN(S1526*0.2/W1526+2000,0)</f>
        <v/>
      </c>
      <c r="Y1526" s="17">
        <f>IF(O1526&lt;=0,0,LOOKUP(O1526,{0,1950001,3300001,6950001,9000001,18000001,40000001},{0.05,0.1,0.2,0.23,0.33,0.4,0.45}))</f>
        <v/>
      </c>
    </row>
    <row r="1527">
      <c r="A1527" t="inlineStr">
        <is>
          <t>1万円刻み</t>
        </is>
      </c>
      <c r="B1527" s="16">
        <f>'3_1万円刻み'!$A$261</f>
        <v/>
      </c>
      <c r="C1527" t="n">
        <v>2025</v>
      </c>
      <c r="D1527" t="n">
        <v>1</v>
      </c>
      <c r="E1527" t="n">
        <v>0</v>
      </c>
      <c r="F1527" t="n">
        <v>0</v>
      </c>
      <c r="G1527" s="16">
        <f>ROUND(MIN(B1527/12,650000)*12*0.0915+MIN(B1527/12,1390000)*12*(0.0504+0)+B1527*0.005,0)</f>
        <v/>
      </c>
      <c r="H1527" t="n">
        <v>0</v>
      </c>
      <c r="I1527" t="n">
        <v>0</v>
      </c>
      <c r="J1527" s="16">
        <f>IF(C1527=2026,IF(B1527&lt;741000,0,IF(B1527&lt;2191000,B1527-740000,IF(B1527&lt;2193000,1451000,IF(B1527&lt;2196000,1453000,IF(B1527&lt;2200000,1456000,IF(B1527&lt;3600000,ROUNDDOWN(B1527/4,-3)*2.8-80000,IF(B1527&lt;6600000,ROUNDDOWN(B1527/4,-3)*3.2-440000,IF(B1527&lt;8500000,ROUNDDOWN(B1527*0.9,0)-1100000,B1527-1950000)))))))),IF(B1527&lt;651000,0,IF(B1527&lt;1900000,B1527-650000,IF(B1527&lt;3600000,ROUNDDOWN(B1527/4,-3)*2.8-80000,IF(B1527&lt;6600000,ROUNDDOWN(B1527/4,-3)*3.2-440000,IF(B1527&lt;8500000,ROUNDDOWN(B1527*0.9,0)-1100000,B1527-1950000))))))</f>
        <v/>
      </c>
      <c r="K1527" s="16">
        <f>IF(J1527&gt;23500000,NA(),IF(C1527=2026,IF(J1527&lt;=4890000,1040000,IF(J1527&lt;=6550000,670000,620000)),IF(J1527&lt;=1320000,950000,IF(J1527&lt;=3360000,880000,IF(J1527&lt;=4890000,680000,IF(J1527&lt;=6550000,630000,580000))))))</f>
        <v/>
      </c>
      <c r="L1527" s="16">
        <f>IF(D1527=1,IF(J1527&lt;=9000000,380000,IF(J1527&lt;=9500000,260000,IF(J1527&lt;=10000000,130000,0))),0)</f>
        <v/>
      </c>
      <c r="M1527" s="16">
        <f>IF(D1527=1,IF(J1527&lt;=9000000,330000,IF(J1527&lt;=9500000,220000,IF(J1527&lt;=10000000,110000,0))),0)</f>
        <v/>
      </c>
      <c r="N1527" s="16">
        <f>IF(D1527=1,IF(J1527&lt;=9000000,50000,IF(J1527&lt;=9500000,40000,IF(J1527&lt;=10000000,20000,0))),0)</f>
        <v/>
      </c>
      <c r="O1527" s="16">
        <f>MAX(0,ROUNDDOWN(J1527-G1527-K1527-L1527-E1527*380000-F1527*630000-H1527,-3))</f>
        <v/>
      </c>
      <c r="P1527" s="16">
        <f>MAX(0,ROUNDDOWN(J1527-G1527-430000-M1527-E1527*330000-F1527*450000-I1527,-3))</f>
        <v/>
      </c>
      <c r="Q1527" s="16">
        <f>50000+N1527+E1527*50000+F1527*180000</f>
        <v/>
      </c>
      <c r="R1527" s="16">
        <f>IF(P1527&lt;=2000000,MIN(Q1527,P1527),MAX(Q1527-(P1527-2000000),50000))*0.05</f>
        <v/>
      </c>
      <c r="S1527" s="16">
        <f>MAX(0,P1527*0.1-R1527)</f>
        <v/>
      </c>
      <c r="T1527" s="16">
        <f>Q1527+MAX(0,K1527-480000)</f>
        <v/>
      </c>
      <c r="U1527" s="16">
        <f>P1527-T1527</f>
        <v/>
      </c>
      <c r="V1527" s="17">
        <f>IF(U1527&lt;0,0,LOOKUP(U1527,{0,1950001,3300001,6950001,9000001,18000001,40000001},{0.05,0.1,0.2,0.23,0.33,0.4,0.45}))</f>
        <v/>
      </c>
      <c r="W1527" s="18">
        <f>IF(U1527&lt;0,0.9,0.9-V1527*1.021)</f>
        <v/>
      </c>
      <c r="X1527" s="16">
        <f>ROUNDDOWN(S1527*0.2/W1527+2000,0)</f>
        <v/>
      </c>
      <c r="Y1527" s="17">
        <f>IF(O1527&lt;=0,0,LOOKUP(O1527,{0,1950001,3300001,6950001,9000001,18000001,40000001},{0.05,0.1,0.2,0.23,0.33,0.4,0.45}))</f>
        <v/>
      </c>
    </row>
    <row r="1528">
      <c r="A1528" t="inlineStr">
        <is>
          <t>1万円刻み</t>
        </is>
      </c>
      <c r="B1528" s="16">
        <f>'3_1万円刻み'!$A$261</f>
        <v/>
      </c>
      <c r="C1528" t="n">
        <v>2026</v>
      </c>
      <c r="D1528" t="n">
        <v>1</v>
      </c>
      <c r="E1528" t="n">
        <v>0</v>
      </c>
      <c r="F1528" t="n">
        <v>0</v>
      </c>
      <c r="G1528" s="16">
        <f>ROUND(MIN(B1528/12,650000)*12*0.0915+MIN(B1528/12,1390000)*12*(0.0504+0)+B1528*0.005,0)</f>
        <v/>
      </c>
      <c r="H1528" t="n">
        <v>0</v>
      </c>
      <c r="I1528" t="n">
        <v>0</v>
      </c>
      <c r="J1528" s="16">
        <f>IF(C1528=2026,IF(B1528&lt;741000,0,IF(B1528&lt;2191000,B1528-740000,IF(B1528&lt;2193000,1451000,IF(B1528&lt;2196000,1453000,IF(B1528&lt;2200000,1456000,IF(B1528&lt;3600000,ROUNDDOWN(B1528/4,-3)*2.8-80000,IF(B1528&lt;6600000,ROUNDDOWN(B1528/4,-3)*3.2-440000,IF(B1528&lt;8500000,ROUNDDOWN(B1528*0.9,0)-1100000,B1528-1950000)))))))),IF(B1528&lt;651000,0,IF(B1528&lt;1900000,B1528-650000,IF(B1528&lt;3600000,ROUNDDOWN(B1528/4,-3)*2.8-80000,IF(B1528&lt;6600000,ROUNDDOWN(B1528/4,-3)*3.2-440000,IF(B1528&lt;8500000,ROUNDDOWN(B1528*0.9,0)-1100000,B1528-1950000))))))</f>
        <v/>
      </c>
      <c r="K1528" s="16">
        <f>IF(J1528&gt;23500000,NA(),IF(C1528=2026,IF(J1528&lt;=4890000,1040000,IF(J1528&lt;=6550000,670000,620000)),IF(J1528&lt;=1320000,950000,IF(J1528&lt;=3360000,880000,IF(J1528&lt;=4890000,680000,IF(J1528&lt;=6550000,630000,580000))))))</f>
        <v/>
      </c>
      <c r="L1528" s="16">
        <f>IF(D1528=1,IF(J1528&lt;=9000000,380000,IF(J1528&lt;=9500000,260000,IF(J1528&lt;=10000000,130000,0))),0)</f>
        <v/>
      </c>
      <c r="M1528" s="16">
        <f>IF(D1528=1,IF(J1528&lt;=9000000,330000,IF(J1528&lt;=9500000,220000,IF(J1528&lt;=10000000,110000,0))),0)</f>
        <v/>
      </c>
      <c r="N1528" s="16">
        <f>IF(D1528=1,IF(J1528&lt;=9000000,50000,IF(J1528&lt;=9500000,40000,IF(J1528&lt;=10000000,20000,0))),0)</f>
        <v/>
      </c>
      <c r="O1528" s="16">
        <f>MAX(0,ROUNDDOWN(J1528-G1528-K1528-L1528-E1528*380000-F1528*630000-H1528,-3))</f>
        <v/>
      </c>
      <c r="P1528" s="16">
        <f>MAX(0,ROUNDDOWN(J1528-G1528-430000-M1528-E1528*330000-F1528*450000-I1528,-3))</f>
        <v/>
      </c>
      <c r="Q1528" s="16">
        <f>50000+N1528+E1528*50000+F1528*180000</f>
        <v/>
      </c>
      <c r="R1528" s="16">
        <f>IF(P1528&lt;=2000000,MIN(Q1528,P1528),MAX(Q1528-(P1528-2000000),50000))*0.05</f>
        <v/>
      </c>
      <c r="S1528" s="16">
        <f>MAX(0,P1528*0.1-R1528)</f>
        <v/>
      </c>
      <c r="T1528" s="16">
        <f>Q1528+MAX(0,K1528-480000)</f>
        <v/>
      </c>
      <c r="U1528" s="16">
        <f>P1528-T1528</f>
        <v/>
      </c>
      <c r="V1528" s="17">
        <f>IF(U1528&lt;0,0,LOOKUP(U1528,{0,1950001,3300001,6950001,9000001,18000001,40000001},{0.05,0.1,0.2,0.23,0.33,0.4,0.45}))</f>
        <v/>
      </c>
      <c r="W1528" s="18">
        <f>IF(U1528&lt;0,0.9,0.9-V1528*1.021)</f>
        <v/>
      </c>
      <c r="X1528" s="16">
        <f>ROUNDDOWN(S1528*0.2/W1528+2000,0)</f>
        <v/>
      </c>
      <c r="Y1528" s="17">
        <f>IF(O1528&lt;=0,0,LOOKUP(O1528,{0,1950001,3300001,6950001,9000001,18000001,40000001},{0.05,0.1,0.2,0.23,0.33,0.4,0.45}))</f>
        <v/>
      </c>
    </row>
    <row r="1529">
      <c r="A1529" t="inlineStr">
        <is>
          <t>1万円刻み</t>
        </is>
      </c>
      <c r="B1529" s="16">
        <f>'3_1万円刻み'!$A$262</f>
        <v/>
      </c>
      <c r="C1529" t="n">
        <v>2025</v>
      </c>
      <c r="D1529" t="n">
        <v>0</v>
      </c>
      <c r="E1529" t="n">
        <v>0</v>
      </c>
      <c r="F1529" t="n">
        <v>0</v>
      </c>
      <c r="G1529" s="16">
        <f>ROUND(MIN(B1529/12,650000)*12*0.0915+MIN(B1529/12,1390000)*12*(0.0504+0)+B1529*0.005,0)</f>
        <v/>
      </c>
      <c r="H1529" t="n">
        <v>0</v>
      </c>
      <c r="I1529" t="n">
        <v>0</v>
      </c>
      <c r="J1529" s="16">
        <f>IF(C1529=2026,IF(B1529&lt;741000,0,IF(B1529&lt;2191000,B1529-740000,IF(B1529&lt;2193000,1451000,IF(B1529&lt;2196000,1453000,IF(B1529&lt;2200000,1456000,IF(B1529&lt;3600000,ROUNDDOWN(B1529/4,-3)*2.8-80000,IF(B1529&lt;6600000,ROUNDDOWN(B1529/4,-3)*3.2-440000,IF(B1529&lt;8500000,ROUNDDOWN(B1529*0.9,0)-1100000,B1529-1950000)))))))),IF(B1529&lt;651000,0,IF(B1529&lt;1900000,B1529-650000,IF(B1529&lt;3600000,ROUNDDOWN(B1529/4,-3)*2.8-80000,IF(B1529&lt;6600000,ROUNDDOWN(B1529/4,-3)*3.2-440000,IF(B1529&lt;8500000,ROUNDDOWN(B1529*0.9,0)-1100000,B1529-1950000))))))</f>
        <v/>
      </c>
      <c r="K1529" s="16">
        <f>IF(J1529&gt;23500000,NA(),IF(C1529=2026,IF(J1529&lt;=4890000,1040000,IF(J1529&lt;=6550000,670000,620000)),IF(J1529&lt;=1320000,950000,IF(J1529&lt;=3360000,880000,IF(J1529&lt;=4890000,680000,IF(J1529&lt;=6550000,630000,580000))))))</f>
        <v/>
      </c>
      <c r="L1529" s="16">
        <f>IF(D1529=1,IF(J1529&lt;=9000000,380000,IF(J1529&lt;=9500000,260000,IF(J1529&lt;=10000000,130000,0))),0)</f>
        <v/>
      </c>
      <c r="M1529" s="16">
        <f>IF(D1529=1,IF(J1529&lt;=9000000,330000,IF(J1529&lt;=9500000,220000,IF(J1529&lt;=10000000,110000,0))),0)</f>
        <v/>
      </c>
      <c r="N1529" s="16">
        <f>IF(D1529=1,IF(J1529&lt;=9000000,50000,IF(J1529&lt;=9500000,40000,IF(J1529&lt;=10000000,20000,0))),0)</f>
        <v/>
      </c>
      <c r="O1529" s="16">
        <f>MAX(0,ROUNDDOWN(J1529-G1529-K1529-L1529-E1529*380000-F1529*630000-H1529,-3))</f>
        <v/>
      </c>
      <c r="P1529" s="16">
        <f>MAX(0,ROUNDDOWN(J1529-G1529-430000-M1529-E1529*330000-F1529*450000-I1529,-3))</f>
        <v/>
      </c>
      <c r="Q1529" s="16">
        <f>50000+N1529+E1529*50000+F1529*180000</f>
        <v/>
      </c>
      <c r="R1529" s="16">
        <f>IF(P1529&lt;=2000000,MIN(Q1529,P1529),MAX(Q1529-(P1529-2000000),50000))*0.05</f>
        <v/>
      </c>
      <c r="S1529" s="16">
        <f>MAX(0,P1529*0.1-R1529)</f>
        <v/>
      </c>
      <c r="T1529" s="16">
        <f>Q1529+MAX(0,K1529-480000)</f>
        <v/>
      </c>
      <c r="U1529" s="16">
        <f>P1529-T1529</f>
        <v/>
      </c>
      <c r="V1529" s="17">
        <f>IF(U1529&lt;0,0,LOOKUP(U1529,{0,1950001,3300001,6950001,9000001,18000001,40000001},{0.05,0.1,0.2,0.23,0.33,0.4,0.45}))</f>
        <v/>
      </c>
      <c r="W1529" s="18">
        <f>IF(U1529&lt;0,0.9,0.9-V1529*1.021)</f>
        <v/>
      </c>
      <c r="X1529" s="16">
        <f>ROUNDDOWN(S1529*0.2/W1529+2000,0)</f>
        <v/>
      </c>
      <c r="Y1529" s="17">
        <f>IF(O1529&lt;=0,0,LOOKUP(O1529,{0,1950001,3300001,6950001,9000001,18000001,40000001},{0.05,0.1,0.2,0.23,0.33,0.4,0.45}))</f>
        <v/>
      </c>
    </row>
    <row r="1530">
      <c r="A1530" t="inlineStr">
        <is>
          <t>1万円刻み</t>
        </is>
      </c>
      <c r="B1530" s="16">
        <f>'3_1万円刻み'!$A$262</f>
        <v/>
      </c>
      <c r="C1530" t="n">
        <v>2026</v>
      </c>
      <c r="D1530" t="n">
        <v>0</v>
      </c>
      <c r="E1530" t="n">
        <v>0</v>
      </c>
      <c r="F1530" t="n">
        <v>0</v>
      </c>
      <c r="G1530" s="16">
        <f>ROUND(MIN(B1530/12,650000)*12*0.0915+MIN(B1530/12,1390000)*12*(0.0504+0)+B1530*0.005,0)</f>
        <v/>
      </c>
      <c r="H1530" t="n">
        <v>0</v>
      </c>
      <c r="I1530" t="n">
        <v>0</v>
      </c>
      <c r="J1530" s="16">
        <f>IF(C1530=2026,IF(B1530&lt;741000,0,IF(B1530&lt;2191000,B1530-740000,IF(B1530&lt;2193000,1451000,IF(B1530&lt;2196000,1453000,IF(B1530&lt;2200000,1456000,IF(B1530&lt;3600000,ROUNDDOWN(B1530/4,-3)*2.8-80000,IF(B1530&lt;6600000,ROUNDDOWN(B1530/4,-3)*3.2-440000,IF(B1530&lt;8500000,ROUNDDOWN(B1530*0.9,0)-1100000,B1530-1950000)))))))),IF(B1530&lt;651000,0,IF(B1530&lt;1900000,B1530-650000,IF(B1530&lt;3600000,ROUNDDOWN(B1530/4,-3)*2.8-80000,IF(B1530&lt;6600000,ROUNDDOWN(B1530/4,-3)*3.2-440000,IF(B1530&lt;8500000,ROUNDDOWN(B1530*0.9,0)-1100000,B1530-1950000))))))</f>
        <v/>
      </c>
      <c r="K1530" s="16">
        <f>IF(J1530&gt;23500000,NA(),IF(C1530=2026,IF(J1530&lt;=4890000,1040000,IF(J1530&lt;=6550000,670000,620000)),IF(J1530&lt;=1320000,950000,IF(J1530&lt;=3360000,880000,IF(J1530&lt;=4890000,680000,IF(J1530&lt;=6550000,630000,580000))))))</f>
        <v/>
      </c>
      <c r="L1530" s="16">
        <f>IF(D1530=1,IF(J1530&lt;=9000000,380000,IF(J1530&lt;=9500000,260000,IF(J1530&lt;=10000000,130000,0))),0)</f>
        <v/>
      </c>
      <c r="M1530" s="16">
        <f>IF(D1530=1,IF(J1530&lt;=9000000,330000,IF(J1530&lt;=9500000,220000,IF(J1530&lt;=10000000,110000,0))),0)</f>
        <v/>
      </c>
      <c r="N1530" s="16">
        <f>IF(D1530=1,IF(J1530&lt;=9000000,50000,IF(J1530&lt;=9500000,40000,IF(J1530&lt;=10000000,20000,0))),0)</f>
        <v/>
      </c>
      <c r="O1530" s="16">
        <f>MAX(0,ROUNDDOWN(J1530-G1530-K1530-L1530-E1530*380000-F1530*630000-H1530,-3))</f>
        <v/>
      </c>
      <c r="P1530" s="16">
        <f>MAX(0,ROUNDDOWN(J1530-G1530-430000-M1530-E1530*330000-F1530*450000-I1530,-3))</f>
        <v/>
      </c>
      <c r="Q1530" s="16">
        <f>50000+N1530+E1530*50000+F1530*180000</f>
        <v/>
      </c>
      <c r="R1530" s="16">
        <f>IF(P1530&lt;=2000000,MIN(Q1530,P1530),MAX(Q1530-(P1530-2000000),50000))*0.05</f>
        <v/>
      </c>
      <c r="S1530" s="16">
        <f>MAX(0,P1530*0.1-R1530)</f>
        <v/>
      </c>
      <c r="T1530" s="16">
        <f>Q1530+MAX(0,K1530-480000)</f>
        <v/>
      </c>
      <c r="U1530" s="16">
        <f>P1530-T1530</f>
        <v/>
      </c>
      <c r="V1530" s="17">
        <f>IF(U1530&lt;0,0,LOOKUP(U1530,{0,1950001,3300001,6950001,9000001,18000001,40000001},{0.05,0.1,0.2,0.23,0.33,0.4,0.45}))</f>
        <v/>
      </c>
      <c r="W1530" s="18">
        <f>IF(U1530&lt;0,0.9,0.9-V1530*1.021)</f>
        <v/>
      </c>
      <c r="X1530" s="16">
        <f>ROUNDDOWN(S1530*0.2/W1530+2000,0)</f>
        <v/>
      </c>
      <c r="Y1530" s="17">
        <f>IF(O1530&lt;=0,0,LOOKUP(O1530,{0,1950001,3300001,6950001,9000001,18000001,40000001},{0.05,0.1,0.2,0.23,0.33,0.4,0.45}))</f>
        <v/>
      </c>
    </row>
    <row r="1531">
      <c r="A1531" t="inlineStr">
        <is>
          <t>1万円刻み</t>
        </is>
      </c>
      <c r="B1531" s="16">
        <f>'3_1万円刻み'!$A$262</f>
        <v/>
      </c>
      <c r="C1531" t="n">
        <v>2025</v>
      </c>
      <c r="D1531" t="n">
        <v>1</v>
      </c>
      <c r="E1531" t="n">
        <v>0</v>
      </c>
      <c r="F1531" t="n">
        <v>0</v>
      </c>
      <c r="G1531" s="16">
        <f>ROUND(MIN(B1531/12,650000)*12*0.0915+MIN(B1531/12,1390000)*12*(0.0504+0)+B1531*0.005,0)</f>
        <v/>
      </c>
      <c r="H1531" t="n">
        <v>0</v>
      </c>
      <c r="I1531" t="n">
        <v>0</v>
      </c>
      <c r="J1531" s="16">
        <f>IF(C1531=2026,IF(B1531&lt;741000,0,IF(B1531&lt;2191000,B1531-740000,IF(B1531&lt;2193000,1451000,IF(B1531&lt;2196000,1453000,IF(B1531&lt;2200000,1456000,IF(B1531&lt;3600000,ROUNDDOWN(B1531/4,-3)*2.8-80000,IF(B1531&lt;6600000,ROUNDDOWN(B1531/4,-3)*3.2-440000,IF(B1531&lt;8500000,ROUNDDOWN(B1531*0.9,0)-1100000,B1531-1950000)))))))),IF(B1531&lt;651000,0,IF(B1531&lt;1900000,B1531-650000,IF(B1531&lt;3600000,ROUNDDOWN(B1531/4,-3)*2.8-80000,IF(B1531&lt;6600000,ROUNDDOWN(B1531/4,-3)*3.2-440000,IF(B1531&lt;8500000,ROUNDDOWN(B1531*0.9,0)-1100000,B1531-1950000))))))</f>
        <v/>
      </c>
      <c r="K1531" s="16">
        <f>IF(J1531&gt;23500000,NA(),IF(C1531=2026,IF(J1531&lt;=4890000,1040000,IF(J1531&lt;=6550000,670000,620000)),IF(J1531&lt;=1320000,950000,IF(J1531&lt;=3360000,880000,IF(J1531&lt;=4890000,680000,IF(J1531&lt;=6550000,630000,580000))))))</f>
        <v/>
      </c>
      <c r="L1531" s="16">
        <f>IF(D1531=1,IF(J1531&lt;=9000000,380000,IF(J1531&lt;=9500000,260000,IF(J1531&lt;=10000000,130000,0))),0)</f>
        <v/>
      </c>
      <c r="M1531" s="16">
        <f>IF(D1531=1,IF(J1531&lt;=9000000,330000,IF(J1531&lt;=9500000,220000,IF(J1531&lt;=10000000,110000,0))),0)</f>
        <v/>
      </c>
      <c r="N1531" s="16">
        <f>IF(D1531=1,IF(J1531&lt;=9000000,50000,IF(J1531&lt;=9500000,40000,IF(J1531&lt;=10000000,20000,0))),0)</f>
        <v/>
      </c>
      <c r="O1531" s="16">
        <f>MAX(0,ROUNDDOWN(J1531-G1531-K1531-L1531-E1531*380000-F1531*630000-H1531,-3))</f>
        <v/>
      </c>
      <c r="P1531" s="16">
        <f>MAX(0,ROUNDDOWN(J1531-G1531-430000-M1531-E1531*330000-F1531*450000-I1531,-3))</f>
        <v/>
      </c>
      <c r="Q1531" s="16">
        <f>50000+N1531+E1531*50000+F1531*180000</f>
        <v/>
      </c>
      <c r="R1531" s="16">
        <f>IF(P1531&lt;=2000000,MIN(Q1531,P1531),MAX(Q1531-(P1531-2000000),50000))*0.05</f>
        <v/>
      </c>
      <c r="S1531" s="16">
        <f>MAX(0,P1531*0.1-R1531)</f>
        <v/>
      </c>
      <c r="T1531" s="16">
        <f>Q1531+MAX(0,K1531-480000)</f>
        <v/>
      </c>
      <c r="U1531" s="16">
        <f>P1531-T1531</f>
        <v/>
      </c>
      <c r="V1531" s="17">
        <f>IF(U1531&lt;0,0,LOOKUP(U1531,{0,1950001,3300001,6950001,9000001,18000001,40000001},{0.05,0.1,0.2,0.23,0.33,0.4,0.45}))</f>
        <v/>
      </c>
      <c r="W1531" s="18">
        <f>IF(U1531&lt;0,0.9,0.9-V1531*1.021)</f>
        <v/>
      </c>
      <c r="X1531" s="16">
        <f>ROUNDDOWN(S1531*0.2/W1531+2000,0)</f>
        <v/>
      </c>
      <c r="Y1531" s="17">
        <f>IF(O1531&lt;=0,0,LOOKUP(O1531,{0,1950001,3300001,6950001,9000001,18000001,40000001},{0.05,0.1,0.2,0.23,0.33,0.4,0.45}))</f>
        <v/>
      </c>
    </row>
    <row r="1532">
      <c r="A1532" t="inlineStr">
        <is>
          <t>1万円刻み</t>
        </is>
      </c>
      <c r="B1532" s="16">
        <f>'3_1万円刻み'!$A$262</f>
        <v/>
      </c>
      <c r="C1532" t="n">
        <v>2026</v>
      </c>
      <c r="D1532" t="n">
        <v>1</v>
      </c>
      <c r="E1532" t="n">
        <v>0</v>
      </c>
      <c r="F1532" t="n">
        <v>0</v>
      </c>
      <c r="G1532" s="16">
        <f>ROUND(MIN(B1532/12,650000)*12*0.0915+MIN(B1532/12,1390000)*12*(0.0504+0)+B1532*0.005,0)</f>
        <v/>
      </c>
      <c r="H1532" t="n">
        <v>0</v>
      </c>
      <c r="I1532" t="n">
        <v>0</v>
      </c>
      <c r="J1532" s="16">
        <f>IF(C1532=2026,IF(B1532&lt;741000,0,IF(B1532&lt;2191000,B1532-740000,IF(B1532&lt;2193000,1451000,IF(B1532&lt;2196000,1453000,IF(B1532&lt;2200000,1456000,IF(B1532&lt;3600000,ROUNDDOWN(B1532/4,-3)*2.8-80000,IF(B1532&lt;6600000,ROUNDDOWN(B1532/4,-3)*3.2-440000,IF(B1532&lt;8500000,ROUNDDOWN(B1532*0.9,0)-1100000,B1532-1950000)))))))),IF(B1532&lt;651000,0,IF(B1532&lt;1900000,B1532-650000,IF(B1532&lt;3600000,ROUNDDOWN(B1532/4,-3)*2.8-80000,IF(B1532&lt;6600000,ROUNDDOWN(B1532/4,-3)*3.2-440000,IF(B1532&lt;8500000,ROUNDDOWN(B1532*0.9,0)-1100000,B1532-1950000))))))</f>
        <v/>
      </c>
      <c r="K1532" s="16">
        <f>IF(J1532&gt;23500000,NA(),IF(C1532=2026,IF(J1532&lt;=4890000,1040000,IF(J1532&lt;=6550000,670000,620000)),IF(J1532&lt;=1320000,950000,IF(J1532&lt;=3360000,880000,IF(J1532&lt;=4890000,680000,IF(J1532&lt;=6550000,630000,580000))))))</f>
        <v/>
      </c>
      <c r="L1532" s="16">
        <f>IF(D1532=1,IF(J1532&lt;=9000000,380000,IF(J1532&lt;=9500000,260000,IF(J1532&lt;=10000000,130000,0))),0)</f>
        <v/>
      </c>
      <c r="M1532" s="16">
        <f>IF(D1532=1,IF(J1532&lt;=9000000,330000,IF(J1532&lt;=9500000,220000,IF(J1532&lt;=10000000,110000,0))),0)</f>
        <v/>
      </c>
      <c r="N1532" s="16">
        <f>IF(D1532=1,IF(J1532&lt;=9000000,50000,IF(J1532&lt;=9500000,40000,IF(J1532&lt;=10000000,20000,0))),0)</f>
        <v/>
      </c>
      <c r="O1532" s="16">
        <f>MAX(0,ROUNDDOWN(J1532-G1532-K1532-L1532-E1532*380000-F1532*630000-H1532,-3))</f>
        <v/>
      </c>
      <c r="P1532" s="16">
        <f>MAX(0,ROUNDDOWN(J1532-G1532-430000-M1532-E1532*330000-F1532*450000-I1532,-3))</f>
        <v/>
      </c>
      <c r="Q1532" s="16">
        <f>50000+N1532+E1532*50000+F1532*180000</f>
        <v/>
      </c>
      <c r="R1532" s="16">
        <f>IF(P1532&lt;=2000000,MIN(Q1532,P1532),MAX(Q1532-(P1532-2000000),50000))*0.05</f>
        <v/>
      </c>
      <c r="S1532" s="16">
        <f>MAX(0,P1532*0.1-R1532)</f>
        <v/>
      </c>
      <c r="T1532" s="16">
        <f>Q1532+MAX(0,K1532-480000)</f>
        <v/>
      </c>
      <c r="U1532" s="16">
        <f>P1532-T1532</f>
        <v/>
      </c>
      <c r="V1532" s="17">
        <f>IF(U1532&lt;0,0,LOOKUP(U1532,{0,1950001,3300001,6950001,9000001,18000001,40000001},{0.05,0.1,0.2,0.23,0.33,0.4,0.45}))</f>
        <v/>
      </c>
      <c r="W1532" s="18">
        <f>IF(U1532&lt;0,0.9,0.9-V1532*1.021)</f>
        <v/>
      </c>
      <c r="X1532" s="16">
        <f>ROUNDDOWN(S1532*0.2/W1532+2000,0)</f>
        <v/>
      </c>
      <c r="Y1532" s="17">
        <f>IF(O1532&lt;=0,0,LOOKUP(O1532,{0,1950001,3300001,6950001,9000001,18000001,40000001},{0.05,0.1,0.2,0.23,0.33,0.4,0.45}))</f>
        <v/>
      </c>
    </row>
    <row r="1533">
      <c r="A1533" t="inlineStr">
        <is>
          <t>1万円刻み</t>
        </is>
      </c>
      <c r="B1533" s="16">
        <f>'3_1万円刻み'!$A$263</f>
        <v/>
      </c>
      <c r="C1533" t="n">
        <v>2025</v>
      </c>
      <c r="D1533" t="n">
        <v>0</v>
      </c>
      <c r="E1533" t="n">
        <v>0</v>
      </c>
      <c r="F1533" t="n">
        <v>0</v>
      </c>
      <c r="G1533" s="16">
        <f>ROUND(MIN(B1533/12,650000)*12*0.0915+MIN(B1533/12,1390000)*12*(0.0504+0)+B1533*0.005,0)</f>
        <v/>
      </c>
      <c r="H1533" t="n">
        <v>0</v>
      </c>
      <c r="I1533" t="n">
        <v>0</v>
      </c>
      <c r="J1533" s="16">
        <f>IF(C1533=2026,IF(B1533&lt;741000,0,IF(B1533&lt;2191000,B1533-740000,IF(B1533&lt;2193000,1451000,IF(B1533&lt;2196000,1453000,IF(B1533&lt;2200000,1456000,IF(B1533&lt;3600000,ROUNDDOWN(B1533/4,-3)*2.8-80000,IF(B1533&lt;6600000,ROUNDDOWN(B1533/4,-3)*3.2-440000,IF(B1533&lt;8500000,ROUNDDOWN(B1533*0.9,0)-1100000,B1533-1950000)))))))),IF(B1533&lt;651000,0,IF(B1533&lt;1900000,B1533-650000,IF(B1533&lt;3600000,ROUNDDOWN(B1533/4,-3)*2.8-80000,IF(B1533&lt;6600000,ROUNDDOWN(B1533/4,-3)*3.2-440000,IF(B1533&lt;8500000,ROUNDDOWN(B1533*0.9,0)-1100000,B1533-1950000))))))</f>
        <v/>
      </c>
      <c r="K1533" s="16">
        <f>IF(J1533&gt;23500000,NA(),IF(C1533=2026,IF(J1533&lt;=4890000,1040000,IF(J1533&lt;=6550000,670000,620000)),IF(J1533&lt;=1320000,950000,IF(J1533&lt;=3360000,880000,IF(J1533&lt;=4890000,680000,IF(J1533&lt;=6550000,630000,580000))))))</f>
        <v/>
      </c>
      <c r="L1533" s="16">
        <f>IF(D1533=1,IF(J1533&lt;=9000000,380000,IF(J1533&lt;=9500000,260000,IF(J1533&lt;=10000000,130000,0))),0)</f>
        <v/>
      </c>
      <c r="M1533" s="16">
        <f>IF(D1533=1,IF(J1533&lt;=9000000,330000,IF(J1533&lt;=9500000,220000,IF(J1533&lt;=10000000,110000,0))),0)</f>
        <v/>
      </c>
      <c r="N1533" s="16">
        <f>IF(D1533=1,IF(J1533&lt;=9000000,50000,IF(J1533&lt;=9500000,40000,IF(J1533&lt;=10000000,20000,0))),0)</f>
        <v/>
      </c>
      <c r="O1533" s="16">
        <f>MAX(0,ROUNDDOWN(J1533-G1533-K1533-L1533-E1533*380000-F1533*630000-H1533,-3))</f>
        <v/>
      </c>
      <c r="P1533" s="16">
        <f>MAX(0,ROUNDDOWN(J1533-G1533-430000-M1533-E1533*330000-F1533*450000-I1533,-3))</f>
        <v/>
      </c>
      <c r="Q1533" s="16">
        <f>50000+N1533+E1533*50000+F1533*180000</f>
        <v/>
      </c>
      <c r="R1533" s="16">
        <f>IF(P1533&lt;=2000000,MIN(Q1533,P1533),MAX(Q1533-(P1533-2000000),50000))*0.05</f>
        <v/>
      </c>
      <c r="S1533" s="16">
        <f>MAX(0,P1533*0.1-R1533)</f>
        <v/>
      </c>
      <c r="T1533" s="16">
        <f>Q1533+MAX(0,K1533-480000)</f>
        <v/>
      </c>
      <c r="U1533" s="16">
        <f>P1533-T1533</f>
        <v/>
      </c>
      <c r="V1533" s="17">
        <f>IF(U1533&lt;0,0,LOOKUP(U1533,{0,1950001,3300001,6950001,9000001,18000001,40000001},{0.05,0.1,0.2,0.23,0.33,0.4,0.45}))</f>
        <v/>
      </c>
      <c r="W1533" s="18">
        <f>IF(U1533&lt;0,0.9,0.9-V1533*1.021)</f>
        <v/>
      </c>
      <c r="X1533" s="16">
        <f>ROUNDDOWN(S1533*0.2/W1533+2000,0)</f>
        <v/>
      </c>
      <c r="Y1533" s="17">
        <f>IF(O1533&lt;=0,0,LOOKUP(O1533,{0,1950001,3300001,6950001,9000001,18000001,40000001},{0.05,0.1,0.2,0.23,0.33,0.4,0.45}))</f>
        <v/>
      </c>
    </row>
    <row r="1534">
      <c r="A1534" t="inlineStr">
        <is>
          <t>1万円刻み</t>
        </is>
      </c>
      <c r="B1534" s="16">
        <f>'3_1万円刻み'!$A$263</f>
        <v/>
      </c>
      <c r="C1534" t="n">
        <v>2026</v>
      </c>
      <c r="D1534" t="n">
        <v>0</v>
      </c>
      <c r="E1534" t="n">
        <v>0</v>
      </c>
      <c r="F1534" t="n">
        <v>0</v>
      </c>
      <c r="G1534" s="16">
        <f>ROUND(MIN(B1534/12,650000)*12*0.0915+MIN(B1534/12,1390000)*12*(0.0504+0)+B1534*0.005,0)</f>
        <v/>
      </c>
      <c r="H1534" t="n">
        <v>0</v>
      </c>
      <c r="I1534" t="n">
        <v>0</v>
      </c>
      <c r="J1534" s="16">
        <f>IF(C1534=2026,IF(B1534&lt;741000,0,IF(B1534&lt;2191000,B1534-740000,IF(B1534&lt;2193000,1451000,IF(B1534&lt;2196000,1453000,IF(B1534&lt;2200000,1456000,IF(B1534&lt;3600000,ROUNDDOWN(B1534/4,-3)*2.8-80000,IF(B1534&lt;6600000,ROUNDDOWN(B1534/4,-3)*3.2-440000,IF(B1534&lt;8500000,ROUNDDOWN(B1534*0.9,0)-1100000,B1534-1950000)))))))),IF(B1534&lt;651000,0,IF(B1534&lt;1900000,B1534-650000,IF(B1534&lt;3600000,ROUNDDOWN(B1534/4,-3)*2.8-80000,IF(B1534&lt;6600000,ROUNDDOWN(B1534/4,-3)*3.2-440000,IF(B1534&lt;8500000,ROUNDDOWN(B1534*0.9,0)-1100000,B1534-1950000))))))</f>
        <v/>
      </c>
      <c r="K1534" s="16">
        <f>IF(J1534&gt;23500000,NA(),IF(C1534=2026,IF(J1534&lt;=4890000,1040000,IF(J1534&lt;=6550000,670000,620000)),IF(J1534&lt;=1320000,950000,IF(J1534&lt;=3360000,880000,IF(J1534&lt;=4890000,680000,IF(J1534&lt;=6550000,630000,580000))))))</f>
        <v/>
      </c>
      <c r="L1534" s="16">
        <f>IF(D1534=1,IF(J1534&lt;=9000000,380000,IF(J1534&lt;=9500000,260000,IF(J1534&lt;=10000000,130000,0))),0)</f>
        <v/>
      </c>
      <c r="M1534" s="16">
        <f>IF(D1534=1,IF(J1534&lt;=9000000,330000,IF(J1534&lt;=9500000,220000,IF(J1534&lt;=10000000,110000,0))),0)</f>
        <v/>
      </c>
      <c r="N1534" s="16">
        <f>IF(D1534=1,IF(J1534&lt;=9000000,50000,IF(J1534&lt;=9500000,40000,IF(J1534&lt;=10000000,20000,0))),0)</f>
        <v/>
      </c>
      <c r="O1534" s="16">
        <f>MAX(0,ROUNDDOWN(J1534-G1534-K1534-L1534-E1534*380000-F1534*630000-H1534,-3))</f>
        <v/>
      </c>
      <c r="P1534" s="16">
        <f>MAX(0,ROUNDDOWN(J1534-G1534-430000-M1534-E1534*330000-F1534*450000-I1534,-3))</f>
        <v/>
      </c>
      <c r="Q1534" s="16">
        <f>50000+N1534+E1534*50000+F1534*180000</f>
        <v/>
      </c>
      <c r="R1534" s="16">
        <f>IF(P1534&lt;=2000000,MIN(Q1534,P1534),MAX(Q1534-(P1534-2000000),50000))*0.05</f>
        <v/>
      </c>
      <c r="S1534" s="16">
        <f>MAX(0,P1534*0.1-R1534)</f>
        <v/>
      </c>
      <c r="T1534" s="16">
        <f>Q1534+MAX(0,K1534-480000)</f>
        <v/>
      </c>
      <c r="U1534" s="16">
        <f>P1534-T1534</f>
        <v/>
      </c>
      <c r="V1534" s="17">
        <f>IF(U1534&lt;0,0,LOOKUP(U1534,{0,1950001,3300001,6950001,9000001,18000001,40000001},{0.05,0.1,0.2,0.23,0.33,0.4,0.45}))</f>
        <v/>
      </c>
      <c r="W1534" s="18">
        <f>IF(U1534&lt;0,0.9,0.9-V1534*1.021)</f>
        <v/>
      </c>
      <c r="X1534" s="16">
        <f>ROUNDDOWN(S1534*0.2/W1534+2000,0)</f>
        <v/>
      </c>
      <c r="Y1534" s="17">
        <f>IF(O1534&lt;=0,0,LOOKUP(O1534,{0,1950001,3300001,6950001,9000001,18000001,40000001},{0.05,0.1,0.2,0.23,0.33,0.4,0.45}))</f>
        <v/>
      </c>
    </row>
    <row r="1535">
      <c r="A1535" t="inlineStr">
        <is>
          <t>1万円刻み</t>
        </is>
      </c>
      <c r="B1535" s="16">
        <f>'3_1万円刻み'!$A$263</f>
        <v/>
      </c>
      <c r="C1535" t="n">
        <v>2025</v>
      </c>
      <c r="D1535" t="n">
        <v>1</v>
      </c>
      <c r="E1535" t="n">
        <v>0</v>
      </c>
      <c r="F1535" t="n">
        <v>0</v>
      </c>
      <c r="G1535" s="16">
        <f>ROUND(MIN(B1535/12,650000)*12*0.0915+MIN(B1535/12,1390000)*12*(0.0504+0)+B1535*0.005,0)</f>
        <v/>
      </c>
      <c r="H1535" t="n">
        <v>0</v>
      </c>
      <c r="I1535" t="n">
        <v>0</v>
      </c>
      <c r="J1535" s="16">
        <f>IF(C1535=2026,IF(B1535&lt;741000,0,IF(B1535&lt;2191000,B1535-740000,IF(B1535&lt;2193000,1451000,IF(B1535&lt;2196000,1453000,IF(B1535&lt;2200000,1456000,IF(B1535&lt;3600000,ROUNDDOWN(B1535/4,-3)*2.8-80000,IF(B1535&lt;6600000,ROUNDDOWN(B1535/4,-3)*3.2-440000,IF(B1535&lt;8500000,ROUNDDOWN(B1535*0.9,0)-1100000,B1535-1950000)))))))),IF(B1535&lt;651000,0,IF(B1535&lt;1900000,B1535-650000,IF(B1535&lt;3600000,ROUNDDOWN(B1535/4,-3)*2.8-80000,IF(B1535&lt;6600000,ROUNDDOWN(B1535/4,-3)*3.2-440000,IF(B1535&lt;8500000,ROUNDDOWN(B1535*0.9,0)-1100000,B1535-1950000))))))</f>
        <v/>
      </c>
      <c r="K1535" s="16">
        <f>IF(J1535&gt;23500000,NA(),IF(C1535=2026,IF(J1535&lt;=4890000,1040000,IF(J1535&lt;=6550000,670000,620000)),IF(J1535&lt;=1320000,950000,IF(J1535&lt;=3360000,880000,IF(J1535&lt;=4890000,680000,IF(J1535&lt;=6550000,630000,580000))))))</f>
        <v/>
      </c>
      <c r="L1535" s="16">
        <f>IF(D1535=1,IF(J1535&lt;=9000000,380000,IF(J1535&lt;=9500000,260000,IF(J1535&lt;=10000000,130000,0))),0)</f>
        <v/>
      </c>
      <c r="M1535" s="16">
        <f>IF(D1535=1,IF(J1535&lt;=9000000,330000,IF(J1535&lt;=9500000,220000,IF(J1535&lt;=10000000,110000,0))),0)</f>
        <v/>
      </c>
      <c r="N1535" s="16">
        <f>IF(D1535=1,IF(J1535&lt;=9000000,50000,IF(J1535&lt;=9500000,40000,IF(J1535&lt;=10000000,20000,0))),0)</f>
        <v/>
      </c>
      <c r="O1535" s="16">
        <f>MAX(0,ROUNDDOWN(J1535-G1535-K1535-L1535-E1535*380000-F1535*630000-H1535,-3))</f>
        <v/>
      </c>
      <c r="P1535" s="16">
        <f>MAX(0,ROUNDDOWN(J1535-G1535-430000-M1535-E1535*330000-F1535*450000-I1535,-3))</f>
        <v/>
      </c>
      <c r="Q1535" s="16">
        <f>50000+N1535+E1535*50000+F1535*180000</f>
        <v/>
      </c>
      <c r="R1535" s="16">
        <f>IF(P1535&lt;=2000000,MIN(Q1535,P1535),MAX(Q1535-(P1535-2000000),50000))*0.05</f>
        <v/>
      </c>
      <c r="S1535" s="16">
        <f>MAX(0,P1535*0.1-R1535)</f>
        <v/>
      </c>
      <c r="T1535" s="16">
        <f>Q1535+MAX(0,K1535-480000)</f>
        <v/>
      </c>
      <c r="U1535" s="16">
        <f>P1535-T1535</f>
        <v/>
      </c>
      <c r="V1535" s="17">
        <f>IF(U1535&lt;0,0,LOOKUP(U1535,{0,1950001,3300001,6950001,9000001,18000001,40000001},{0.05,0.1,0.2,0.23,0.33,0.4,0.45}))</f>
        <v/>
      </c>
      <c r="W1535" s="18">
        <f>IF(U1535&lt;0,0.9,0.9-V1535*1.021)</f>
        <v/>
      </c>
      <c r="X1535" s="16">
        <f>ROUNDDOWN(S1535*0.2/W1535+2000,0)</f>
        <v/>
      </c>
      <c r="Y1535" s="17">
        <f>IF(O1535&lt;=0,0,LOOKUP(O1535,{0,1950001,3300001,6950001,9000001,18000001,40000001},{0.05,0.1,0.2,0.23,0.33,0.4,0.45}))</f>
        <v/>
      </c>
    </row>
    <row r="1536">
      <c r="A1536" t="inlineStr">
        <is>
          <t>1万円刻み</t>
        </is>
      </c>
      <c r="B1536" s="16">
        <f>'3_1万円刻み'!$A$263</f>
        <v/>
      </c>
      <c r="C1536" t="n">
        <v>2026</v>
      </c>
      <c r="D1536" t="n">
        <v>1</v>
      </c>
      <c r="E1536" t="n">
        <v>0</v>
      </c>
      <c r="F1536" t="n">
        <v>0</v>
      </c>
      <c r="G1536" s="16">
        <f>ROUND(MIN(B1536/12,650000)*12*0.0915+MIN(B1536/12,1390000)*12*(0.0504+0)+B1536*0.005,0)</f>
        <v/>
      </c>
      <c r="H1536" t="n">
        <v>0</v>
      </c>
      <c r="I1536" t="n">
        <v>0</v>
      </c>
      <c r="J1536" s="16">
        <f>IF(C1536=2026,IF(B1536&lt;741000,0,IF(B1536&lt;2191000,B1536-740000,IF(B1536&lt;2193000,1451000,IF(B1536&lt;2196000,1453000,IF(B1536&lt;2200000,1456000,IF(B1536&lt;3600000,ROUNDDOWN(B1536/4,-3)*2.8-80000,IF(B1536&lt;6600000,ROUNDDOWN(B1536/4,-3)*3.2-440000,IF(B1536&lt;8500000,ROUNDDOWN(B1536*0.9,0)-1100000,B1536-1950000)))))))),IF(B1536&lt;651000,0,IF(B1536&lt;1900000,B1536-650000,IF(B1536&lt;3600000,ROUNDDOWN(B1536/4,-3)*2.8-80000,IF(B1536&lt;6600000,ROUNDDOWN(B1536/4,-3)*3.2-440000,IF(B1536&lt;8500000,ROUNDDOWN(B1536*0.9,0)-1100000,B1536-1950000))))))</f>
        <v/>
      </c>
      <c r="K1536" s="16">
        <f>IF(J1536&gt;23500000,NA(),IF(C1536=2026,IF(J1536&lt;=4890000,1040000,IF(J1536&lt;=6550000,670000,620000)),IF(J1536&lt;=1320000,950000,IF(J1536&lt;=3360000,880000,IF(J1536&lt;=4890000,680000,IF(J1536&lt;=6550000,630000,580000))))))</f>
        <v/>
      </c>
      <c r="L1536" s="16">
        <f>IF(D1536=1,IF(J1536&lt;=9000000,380000,IF(J1536&lt;=9500000,260000,IF(J1536&lt;=10000000,130000,0))),0)</f>
        <v/>
      </c>
      <c r="M1536" s="16">
        <f>IF(D1536=1,IF(J1536&lt;=9000000,330000,IF(J1536&lt;=9500000,220000,IF(J1536&lt;=10000000,110000,0))),0)</f>
        <v/>
      </c>
      <c r="N1536" s="16">
        <f>IF(D1536=1,IF(J1536&lt;=9000000,50000,IF(J1536&lt;=9500000,40000,IF(J1536&lt;=10000000,20000,0))),0)</f>
        <v/>
      </c>
      <c r="O1536" s="16">
        <f>MAX(0,ROUNDDOWN(J1536-G1536-K1536-L1536-E1536*380000-F1536*630000-H1536,-3))</f>
        <v/>
      </c>
      <c r="P1536" s="16">
        <f>MAX(0,ROUNDDOWN(J1536-G1536-430000-M1536-E1536*330000-F1536*450000-I1536,-3))</f>
        <v/>
      </c>
      <c r="Q1536" s="16">
        <f>50000+N1536+E1536*50000+F1536*180000</f>
        <v/>
      </c>
      <c r="R1536" s="16">
        <f>IF(P1536&lt;=2000000,MIN(Q1536,P1536),MAX(Q1536-(P1536-2000000),50000))*0.05</f>
        <v/>
      </c>
      <c r="S1536" s="16">
        <f>MAX(0,P1536*0.1-R1536)</f>
        <v/>
      </c>
      <c r="T1536" s="16">
        <f>Q1536+MAX(0,K1536-480000)</f>
        <v/>
      </c>
      <c r="U1536" s="16">
        <f>P1536-T1536</f>
        <v/>
      </c>
      <c r="V1536" s="17">
        <f>IF(U1536&lt;0,0,LOOKUP(U1536,{0,1950001,3300001,6950001,9000001,18000001,40000001},{0.05,0.1,0.2,0.23,0.33,0.4,0.45}))</f>
        <v/>
      </c>
      <c r="W1536" s="18">
        <f>IF(U1536&lt;0,0.9,0.9-V1536*1.021)</f>
        <v/>
      </c>
      <c r="X1536" s="16">
        <f>ROUNDDOWN(S1536*0.2/W1536+2000,0)</f>
        <v/>
      </c>
      <c r="Y1536" s="17">
        <f>IF(O1536&lt;=0,0,LOOKUP(O1536,{0,1950001,3300001,6950001,9000001,18000001,40000001},{0.05,0.1,0.2,0.23,0.33,0.4,0.45}))</f>
        <v/>
      </c>
    </row>
    <row r="1537">
      <c r="A1537" t="inlineStr">
        <is>
          <t>1万円刻み</t>
        </is>
      </c>
      <c r="B1537" s="16">
        <f>'3_1万円刻み'!$A$264</f>
        <v/>
      </c>
      <c r="C1537" t="n">
        <v>2025</v>
      </c>
      <c r="D1537" t="n">
        <v>0</v>
      </c>
      <c r="E1537" t="n">
        <v>0</v>
      </c>
      <c r="F1537" t="n">
        <v>0</v>
      </c>
      <c r="G1537" s="16">
        <f>ROUND(MIN(B1537/12,650000)*12*0.0915+MIN(B1537/12,1390000)*12*(0.0504+0)+B1537*0.005,0)</f>
        <v/>
      </c>
      <c r="H1537" t="n">
        <v>0</v>
      </c>
      <c r="I1537" t="n">
        <v>0</v>
      </c>
      <c r="J1537" s="16">
        <f>IF(C1537=2026,IF(B1537&lt;741000,0,IF(B1537&lt;2191000,B1537-740000,IF(B1537&lt;2193000,1451000,IF(B1537&lt;2196000,1453000,IF(B1537&lt;2200000,1456000,IF(B1537&lt;3600000,ROUNDDOWN(B1537/4,-3)*2.8-80000,IF(B1537&lt;6600000,ROUNDDOWN(B1537/4,-3)*3.2-440000,IF(B1537&lt;8500000,ROUNDDOWN(B1537*0.9,0)-1100000,B1537-1950000)))))))),IF(B1537&lt;651000,0,IF(B1537&lt;1900000,B1537-650000,IF(B1537&lt;3600000,ROUNDDOWN(B1537/4,-3)*2.8-80000,IF(B1537&lt;6600000,ROUNDDOWN(B1537/4,-3)*3.2-440000,IF(B1537&lt;8500000,ROUNDDOWN(B1537*0.9,0)-1100000,B1537-1950000))))))</f>
        <v/>
      </c>
      <c r="K1537" s="16">
        <f>IF(J1537&gt;23500000,NA(),IF(C1537=2026,IF(J1537&lt;=4890000,1040000,IF(J1537&lt;=6550000,670000,620000)),IF(J1537&lt;=1320000,950000,IF(J1537&lt;=3360000,880000,IF(J1537&lt;=4890000,680000,IF(J1537&lt;=6550000,630000,580000))))))</f>
        <v/>
      </c>
      <c r="L1537" s="16">
        <f>IF(D1537=1,IF(J1537&lt;=9000000,380000,IF(J1537&lt;=9500000,260000,IF(J1537&lt;=10000000,130000,0))),0)</f>
        <v/>
      </c>
      <c r="M1537" s="16">
        <f>IF(D1537=1,IF(J1537&lt;=9000000,330000,IF(J1537&lt;=9500000,220000,IF(J1537&lt;=10000000,110000,0))),0)</f>
        <v/>
      </c>
      <c r="N1537" s="16">
        <f>IF(D1537=1,IF(J1537&lt;=9000000,50000,IF(J1537&lt;=9500000,40000,IF(J1537&lt;=10000000,20000,0))),0)</f>
        <v/>
      </c>
      <c r="O1537" s="16">
        <f>MAX(0,ROUNDDOWN(J1537-G1537-K1537-L1537-E1537*380000-F1537*630000-H1537,-3))</f>
        <v/>
      </c>
      <c r="P1537" s="16">
        <f>MAX(0,ROUNDDOWN(J1537-G1537-430000-M1537-E1537*330000-F1537*450000-I1537,-3))</f>
        <v/>
      </c>
      <c r="Q1537" s="16">
        <f>50000+N1537+E1537*50000+F1537*180000</f>
        <v/>
      </c>
      <c r="R1537" s="16">
        <f>IF(P1537&lt;=2000000,MIN(Q1537,P1537),MAX(Q1537-(P1537-2000000),50000))*0.05</f>
        <v/>
      </c>
      <c r="S1537" s="16">
        <f>MAX(0,P1537*0.1-R1537)</f>
        <v/>
      </c>
      <c r="T1537" s="16">
        <f>Q1537+MAX(0,K1537-480000)</f>
        <v/>
      </c>
      <c r="U1537" s="16">
        <f>P1537-T1537</f>
        <v/>
      </c>
      <c r="V1537" s="17">
        <f>IF(U1537&lt;0,0,LOOKUP(U1537,{0,1950001,3300001,6950001,9000001,18000001,40000001},{0.05,0.1,0.2,0.23,0.33,0.4,0.45}))</f>
        <v/>
      </c>
      <c r="W1537" s="18">
        <f>IF(U1537&lt;0,0.9,0.9-V1537*1.021)</f>
        <v/>
      </c>
      <c r="X1537" s="16">
        <f>ROUNDDOWN(S1537*0.2/W1537+2000,0)</f>
        <v/>
      </c>
      <c r="Y1537" s="17">
        <f>IF(O1537&lt;=0,0,LOOKUP(O1537,{0,1950001,3300001,6950001,9000001,18000001,40000001},{0.05,0.1,0.2,0.23,0.33,0.4,0.45}))</f>
        <v/>
      </c>
    </row>
    <row r="1538">
      <c r="A1538" t="inlineStr">
        <is>
          <t>1万円刻み</t>
        </is>
      </c>
      <c r="B1538" s="16">
        <f>'3_1万円刻み'!$A$264</f>
        <v/>
      </c>
      <c r="C1538" t="n">
        <v>2026</v>
      </c>
      <c r="D1538" t="n">
        <v>0</v>
      </c>
      <c r="E1538" t="n">
        <v>0</v>
      </c>
      <c r="F1538" t="n">
        <v>0</v>
      </c>
      <c r="G1538" s="16">
        <f>ROUND(MIN(B1538/12,650000)*12*0.0915+MIN(B1538/12,1390000)*12*(0.0504+0)+B1538*0.005,0)</f>
        <v/>
      </c>
      <c r="H1538" t="n">
        <v>0</v>
      </c>
      <c r="I1538" t="n">
        <v>0</v>
      </c>
      <c r="J1538" s="16">
        <f>IF(C1538=2026,IF(B1538&lt;741000,0,IF(B1538&lt;2191000,B1538-740000,IF(B1538&lt;2193000,1451000,IF(B1538&lt;2196000,1453000,IF(B1538&lt;2200000,1456000,IF(B1538&lt;3600000,ROUNDDOWN(B1538/4,-3)*2.8-80000,IF(B1538&lt;6600000,ROUNDDOWN(B1538/4,-3)*3.2-440000,IF(B1538&lt;8500000,ROUNDDOWN(B1538*0.9,0)-1100000,B1538-1950000)))))))),IF(B1538&lt;651000,0,IF(B1538&lt;1900000,B1538-650000,IF(B1538&lt;3600000,ROUNDDOWN(B1538/4,-3)*2.8-80000,IF(B1538&lt;6600000,ROUNDDOWN(B1538/4,-3)*3.2-440000,IF(B1538&lt;8500000,ROUNDDOWN(B1538*0.9,0)-1100000,B1538-1950000))))))</f>
        <v/>
      </c>
      <c r="K1538" s="16">
        <f>IF(J1538&gt;23500000,NA(),IF(C1538=2026,IF(J1538&lt;=4890000,1040000,IF(J1538&lt;=6550000,670000,620000)),IF(J1538&lt;=1320000,950000,IF(J1538&lt;=3360000,880000,IF(J1538&lt;=4890000,680000,IF(J1538&lt;=6550000,630000,580000))))))</f>
        <v/>
      </c>
      <c r="L1538" s="16">
        <f>IF(D1538=1,IF(J1538&lt;=9000000,380000,IF(J1538&lt;=9500000,260000,IF(J1538&lt;=10000000,130000,0))),0)</f>
        <v/>
      </c>
      <c r="M1538" s="16">
        <f>IF(D1538=1,IF(J1538&lt;=9000000,330000,IF(J1538&lt;=9500000,220000,IF(J1538&lt;=10000000,110000,0))),0)</f>
        <v/>
      </c>
      <c r="N1538" s="16">
        <f>IF(D1538=1,IF(J1538&lt;=9000000,50000,IF(J1538&lt;=9500000,40000,IF(J1538&lt;=10000000,20000,0))),0)</f>
        <v/>
      </c>
      <c r="O1538" s="16">
        <f>MAX(0,ROUNDDOWN(J1538-G1538-K1538-L1538-E1538*380000-F1538*630000-H1538,-3))</f>
        <v/>
      </c>
      <c r="P1538" s="16">
        <f>MAX(0,ROUNDDOWN(J1538-G1538-430000-M1538-E1538*330000-F1538*450000-I1538,-3))</f>
        <v/>
      </c>
      <c r="Q1538" s="16">
        <f>50000+N1538+E1538*50000+F1538*180000</f>
        <v/>
      </c>
      <c r="R1538" s="16">
        <f>IF(P1538&lt;=2000000,MIN(Q1538,P1538),MAX(Q1538-(P1538-2000000),50000))*0.05</f>
        <v/>
      </c>
      <c r="S1538" s="16">
        <f>MAX(0,P1538*0.1-R1538)</f>
        <v/>
      </c>
      <c r="T1538" s="16">
        <f>Q1538+MAX(0,K1538-480000)</f>
        <v/>
      </c>
      <c r="U1538" s="16">
        <f>P1538-T1538</f>
        <v/>
      </c>
      <c r="V1538" s="17">
        <f>IF(U1538&lt;0,0,LOOKUP(U1538,{0,1950001,3300001,6950001,9000001,18000001,40000001},{0.05,0.1,0.2,0.23,0.33,0.4,0.45}))</f>
        <v/>
      </c>
      <c r="W1538" s="18">
        <f>IF(U1538&lt;0,0.9,0.9-V1538*1.021)</f>
        <v/>
      </c>
      <c r="X1538" s="16">
        <f>ROUNDDOWN(S1538*0.2/W1538+2000,0)</f>
        <v/>
      </c>
      <c r="Y1538" s="17">
        <f>IF(O1538&lt;=0,0,LOOKUP(O1538,{0,1950001,3300001,6950001,9000001,18000001,40000001},{0.05,0.1,0.2,0.23,0.33,0.4,0.45}))</f>
        <v/>
      </c>
    </row>
    <row r="1539">
      <c r="A1539" t="inlineStr">
        <is>
          <t>1万円刻み</t>
        </is>
      </c>
      <c r="B1539" s="16">
        <f>'3_1万円刻み'!$A$264</f>
        <v/>
      </c>
      <c r="C1539" t="n">
        <v>2025</v>
      </c>
      <c r="D1539" t="n">
        <v>1</v>
      </c>
      <c r="E1539" t="n">
        <v>0</v>
      </c>
      <c r="F1539" t="n">
        <v>0</v>
      </c>
      <c r="G1539" s="16">
        <f>ROUND(MIN(B1539/12,650000)*12*0.0915+MIN(B1539/12,1390000)*12*(0.0504+0)+B1539*0.005,0)</f>
        <v/>
      </c>
      <c r="H1539" t="n">
        <v>0</v>
      </c>
      <c r="I1539" t="n">
        <v>0</v>
      </c>
      <c r="J1539" s="16">
        <f>IF(C1539=2026,IF(B1539&lt;741000,0,IF(B1539&lt;2191000,B1539-740000,IF(B1539&lt;2193000,1451000,IF(B1539&lt;2196000,1453000,IF(B1539&lt;2200000,1456000,IF(B1539&lt;3600000,ROUNDDOWN(B1539/4,-3)*2.8-80000,IF(B1539&lt;6600000,ROUNDDOWN(B1539/4,-3)*3.2-440000,IF(B1539&lt;8500000,ROUNDDOWN(B1539*0.9,0)-1100000,B1539-1950000)))))))),IF(B1539&lt;651000,0,IF(B1539&lt;1900000,B1539-650000,IF(B1539&lt;3600000,ROUNDDOWN(B1539/4,-3)*2.8-80000,IF(B1539&lt;6600000,ROUNDDOWN(B1539/4,-3)*3.2-440000,IF(B1539&lt;8500000,ROUNDDOWN(B1539*0.9,0)-1100000,B1539-1950000))))))</f>
        <v/>
      </c>
      <c r="K1539" s="16">
        <f>IF(J1539&gt;23500000,NA(),IF(C1539=2026,IF(J1539&lt;=4890000,1040000,IF(J1539&lt;=6550000,670000,620000)),IF(J1539&lt;=1320000,950000,IF(J1539&lt;=3360000,880000,IF(J1539&lt;=4890000,680000,IF(J1539&lt;=6550000,630000,580000))))))</f>
        <v/>
      </c>
      <c r="L1539" s="16">
        <f>IF(D1539=1,IF(J1539&lt;=9000000,380000,IF(J1539&lt;=9500000,260000,IF(J1539&lt;=10000000,130000,0))),0)</f>
        <v/>
      </c>
      <c r="M1539" s="16">
        <f>IF(D1539=1,IF(J1539&lt;=9000000,330000,IF(J1539&lt;=9500000,220000,IF(J1539&lt;=10000000,110000,0))),0)</f>
        <v/>
      </c>
      <c r="N1539" s="16">
        <f>IF(D1539=1,IF(J1539&lt;=9000000,50000,IF(J1539&lt;=9500000,40000,IF(J1539&lt;=10000000,20000,0))),0)</f>
        <v/>
      </c>
      <c r="O1539" s="16">
        <f>MAX(0,ROUNDDOWN(J1539-G1539-K1539-L1539-E1539*380000-F1539*630000-H1539,-3))</f>
        <v/>
      </c>
      <c r="P1539" s="16">
        <f>MAX(0,ROUNDDOWN(J1539-G1539-430000-M1539-E1539*330000-F1539*450000-I1539,-3))</f>
        <v/>
      </c>
      <c r="Q1539" s="16">
        <f>50000+N1539+E1539*50000+F1539*180000</f>
        <v/>
      </c>
      <c r="R1539" s="16">
        <f>IF(P1539&lt;=2000000,MIN(Q1539,P1539),MAX(Q1539-(P1539-2000000),50000))*0.05</f>
        <v/>
      </c>
      <c r="S1539" s="16">
        <f>MAX(0,P1539*0.1-R1539)</f>
        <v/>
      </c>
      <c r="T1539" s="16">
        <f>Q1539+MAX(0,K1539-480000)</f>
        <v/>
      </c>
      <c r="U1539" s="16">
        <f>P1539-T1539</f>
        <v/>
      </c>
      <c r="V1539" s="17">
        <f>IF(U1539&lt;0,0,LOOKUP(U1539,{0,1950001,3300001,6950001,9000001,18000001,40000001},{0.05,0.1,0.2,0.23,0.33,0.4,0.45}))</f>
        <v/>
      </c>
      <c r="W1539" s="18">
        <f>IF(U1539&lt;0,0.9,0.9-V1539*1.021)</f>
        <v/>
      </c>
      <c r="X1539" s="16">
        <f>ROUNDDOWN(S1539*0.2/W1539+2000,0)</f>
        <v/>
      </c>
      <c r="Y1539" s="17">
        <f>IF(O1539&lt;=0,0,LOOKUP(O1539,{0,1950001,3300001,6950001,9000001,18000001,40000001},{0.05,0.1,0.2,0.23,0.33,0.4,0.45}))</f>
        <v/>
      </c>
    </row>
    <row r="1540">
      <c r="A1540" t="inlineStr">
        <is>
          <t>1万円刻み</t>
        </is>
      </c>
      <c r="B1540" s="16">
        <f>'3_1万円刻み'!$A$264</f>
        <v/>
      </c>
      <c r="C1540" t="n">
        <v>2026</v>
      </c>
      <c r="D1540" t="n">
        <v>1</v>
      </c>
      <c r="E1540" t="n">
        <v>0</v>
      </c>
      <c r="F1540" t="n">
        <v>0</v>
      </c>
      <c r="G1540" s="16">
        <f>ROUND(MIN(B1540/12,650000)*12*0.0915+MIN(B1540/12,1390000)*12*(0.0504+0)+B1540*0.005,0)</f>
        <v/>
      </c>
      <c r="H1540" t="n">
        <v>0</v>
      </c>
      <c r="I1540" t="n">
        <v>0</v>
      </c>
      <c r="J1540" s="16">
        <f>IF(C1540=2026,IF(B1540&lt;741000,0,IF(B1540&lt;2191000,B1540-740000,IF(B1540&lt;2193000,1451000,IF(B1540&lt;2196000,1453000,IF(B1540&lt;2200000,1456000,IF(B1540&lt;3600000,ROUNDDOWN(B1540/4,-3)*2.8-80000,IF(B1540&lt;6600000,ROUNDDOWN(B1540/4,-3)*3.2-440000,IF(B1540&lt;8500000,ROUNDDOWN(B1540*0.9,0)-1100000,B1540-1950000)))))))),IF(B1540&lt;651000,0,IF(B1540&lt;1900000,B1540-650000,IF(B1540&lt;3600000,ROUNDDOWN(B1540/4,-3)*2.8-80000,IF(B1540&lt;6600000,ROUNDDOWN(B1540/4,-3)*3.2-440000,IF(B1540&lt;8500000,ROUNDDOWN(B1540*0.9,0)-1100000,B1540-1950000))))))</f>
        <v/>
      </c>
      <c r="K1540" s="16">
        <f>IF(J1540&gt;23500000,NA(),IF(C1540=2026,IF(J1540&lt;=4890000,1040000,IF(J1540&lt;=6550000,670000,620000)),IF(J1540&lt;=1320000,950000,IF(J1540&lt;=3360000,880000,IF(J1540&lt;=4890000,680000,IF(J1540&lt;=6550000,630000,580000))))))</f>
        <v/>
      </c>
      <c r="L1540" s="16">
        <f>IF(D1540=1,IF(J1540&lt;=9000000,380000,IF(J1540&lt;=9500000,260000,IF(J1540&lt;=10000000,130000,0))),0)</f>
        <v/>
      </c>
      <c r="M1540" s="16">
        <f>IF(D1540=1,IF(J1540&lt;=9000000,330000,IF(J1540&lt;=9500000,220000,IF(J1540&lt;=10000000,110000,0))),0)</f>
        <v/>
      </c>
      <c r="N1540" s="16">
        <f>IF(D1540=1,IF(J1540&lt;=9000000,50000,IF(J1540&lt;=9500000,40000,IF(J1540&lt;=10000000,20000,0))),0)</f>
        <v/>
      </c>
      <c r="O1540" s="16">
        <f>MAX(0,ROUNDDOWN(J1540-G1540-K1540-L1540-E1540*380000-F1540*630000-H1540,-3))</f>
        <v/>
      </c>
      <c r="P1540" s="16">
        <f>MAX(0,ROUNDDOWN(J1540-G1540-430000-M1540-E1540*330000-F1540*450000-I1540,-3))</f>
        <v/>
      </c>
      <c r="Q1540" s="16">
        <f>50000+N1540+E1540*50000+F1540*180000</f>
        <v/>
      </c>
      <c r="R1540" s="16">
        <f>IF(P1540&lt;=2000000,MIN(Q1540,P1540),MAX(Q1540-(P1540-2000000),50000))*0.05</f>
        <v/>
      </c>
      <c r="S1540" s="16">
        <f>MAX(0,P1540*0.1-R1540)</f>
        <v/>
      </c>
      <c r="T1540" s="16">
        <f>Q1540+MAX(0,K1540-480000)</f>
        <v/>
      </c>
      <c r="U1540" s="16">
        <f>P1540-T1540</f>
        <v/>
      </c>
      <c r="V1540" s="17">
        <f>IF(U1540&lt;0,0,LOOKUP(U1540,{0,1950001,3300001,6950001,9000001,18000001,40000001},{0.05,0.1,0.2,0.23,0.33,0.4,0.45}))</f>
        <v/>
      </c>
      <c r="W1540" s="18">
        <f>IF(U1540&lt;0,0.9,0.9-V1540*1.021)</f>
        <v/>
      </c>
      <c r="X1540" s="16">
        <f>ROUNDDOWN(S1540*0.2/W1540+2000,0)</f>
        <v/>
      </c>
      <c r="Y1540" s="17">
        <f>IF(O1540&lt;=0,0,LOOKUP(O1540,{0,1950001,3300001,6950001,9000001,18000001,40000001},{0.05,0.1,0.2,0.23,0.33,0.4,0.45}))</f>
        <v/>
      </c>
    </row>
    <row r="1541">
      <c r="A1541" t="inlineStr">
        <is>
          <t>1万円刻み</t>
        </is>
      </c>
      <c r="B1541" s="16">
        <f>'3_1万円刻み'!$A$265</f>
        <v/>
      </c>
      <c r="C1541" t="n">
        <v>2025</v>
      </c>
      <c r="D1541" t="n">
        <v>0</v>
      </c>
      <c r="E1541" t="n">
        <v>0</v>
      </c>
      <c r="F1541" t="n">
        <v>0</v>
      </c>
      <c r="G1541" s="16">
        <f>ROUND(MIN(B1541/12,650000)*12*0.0915+MIN(B1541/12,1390000)*12*(0.0504+0)+B1541*0.005,0)</f>
        <v/>
      </c>
      <c r="H1541" t="n">
        <v>0</v>
      </c>
      <c r="I1541" t="n">
        <v>0</v>
      </c>
      <c r="J1541" s="16">
        <f>IF(C1541=2026,IF(B1541&lt;741000,0,IF(B1541&lt;2191000,B1541-740000,IF(B1541&lt;2193000,1451000,IF(B1541&lt;2196000,1453000,IF(B1541&lt;2200000,1456000,IF(B1541&lt;3600000,ROUNDDOWN(B1541/4,-3)*2.8-80000,IF(B1541&lt;6600000,ROUNDDOWN(B1541/4,-3)*3.2-440000,IF(B1541&lt;8500000,ROUNDDOWN(B1541*0.9,0)-1100000,B1541-1950000)))))))),IF(B1541&lt;651000,0,IF(B1541&lt;1900000,B1541-650000,IF(B1541&lt;3600000,ROUNDDOWN(B1541/4,-3)*2.8-80000,IF(B1541&lt;6600000,ROUNDDOWN(B1541/4,-3)*3.2-440000,IF(B1541&lt;8500000,ROUNDDOWN(B1541*0.9,0)-1100000,B1541-1950000))))))</f>
        <v/>
      </c>
      <c r="K1541" s="16">
        <f>IF(J1541&gt;23500000,NA(),IF(C1541=2026,IF(J1541&lt;=4890000,1040000,IF(J1541&lt;=6550000,670000,620000)),IF(J1541&lt;=1320000,950000,IF(J1541&lt;=3360000,880000,IF(J1541&lt;=4890000,680000,IF(J1541&lt;=6550000,630000,580000))))))</f>
        <v/>
      </c>
      <c r="L1541" s="16">
        <f>IF(D1541=1,IF(J1541&lt;=9000000,380000,IF(J1541&lt;=9500000,260000,IF(J1541&lt;=10000000,130000,0))),0)</f>
        <v/>
      </c>
      <c r="M1541" s="16">
        <f>IF(D1541=1,IF(J1541&lt;=9000000,330000,IF(J1541&lt;=9500000,220000,IF(J1541&lt;=10000000,110000,0))),0)</f>
        <v/>
      </c>
      <c r="N1541" s="16">
        <f>IF(D1541=1,IF(J1541&lt;=9000000,50000,IF(J1541&lt;=9500000,40000,IF(J1541&lt;=10000000,20000,0))),0)</f>
        <v/>
      </c>
      <c r="O1541" s="16">
        <f>MAX(0,ROUNDDOWN(J1541-G1541-K1541-L1541-E1541*380000-F1541*630000-H1541,-3))</f>
        <v/>
      </c>
      <c r="P1541" s="16">
        <f>MAX(0,ROUNDDOWN(J1541-G1541-430000-M1541-E1541*330000-F1541*450000-I1541,-3))</f>
        <v/>
      </c>
      <c r="Q1541" s="16">
        <f>50000+N1541+E1541*50000+F1541*180000</f>
        <v/>
      </c>
      <c r="R1541" s="16">
        <f>IF(P1541&lt;=2000000,MIN(Q1541,P1541),MAX(Q1541-(P1541-2000000),50000))*0.05</f>
        <v/>
      </c>
      <c r="S1541" s="16">
        <f>MAX(0,P1541*0.1-R1541)</f>
        <v/>
      </c>
      <c r="T1541" s="16">
        <f>Q1541+MAX(0,K1541-480000)</f>
        <v/>
      </c>
      <c r="U1541" s="16">
        <f>P1541-T1541</f>
        <v/>
      </c>
      <c r="V1541" s="17">
        <f>IF(U1541&lt;0,0,LOOKUP(U1541,{0,1950001,3300001,6950001,9000001,18000001,40000001},{0.05,0.1,0.2,0.23,0.33,0.4,0.45}))</f>
        <v/>
      </c>
      <c r="W1541" s="18">
        <f>IF(U1541&lt;0,0.9,0.9-V1541*1.021)</f>
        <v/>
      </c>
      <c r="X1541" s="16">
        <f>ROUNDDOWN(S1541*0.2/W1541+2000,0)</f>
        <v/>
      </c>
      <c r="Y1541" s="17">
        <f>IF(O1541&lt;=0,0,LOOKUP(O1541,{0,1950001,3300001,6950001,9000001,18000001,40000001},{0.05,0.1,0.2,0.23,0.33,0.4,0.45}))</f>
        <v/>
      </c>
    </row>
    <row r="1542">
      <c r="A1542" t="inlineStr">
        <is>
          <t>1万円刻み</t>
        </is>
      </c>
      <c r="B1542" s="16">
        <f>'3_1万円刻み'!$A$265</f>
        <v/>
      </c>
      <c r="C1542" t="n">
        <v>2026</v>
      </c>
      <c r="D1542" t="n">
        <v>0</v>
      </c>
      <c r="E1542" t="n">
        <v>0</v>
      </c>
      <c r="F1542" t="n">
        <v>0</v>
      </c>
      <c r="G1542" s="16">
        <f>ROUND(MIN(B1542/12,650000)*12*0.0915+MIN(B1542/12,1390000)*12*(0.0504+0)+B1542*0.005,0)</f>
        <v/>
      </c>
      <c r="H1542" t="n">
        <v>0</v>
      </c>
      <c r="I1542" t="n">
        <v>0</v>
      </c>
      <c r="J1542" s="16">
        <f>IF(C1542=2026,IF(B1542&lt;741000,0,IF(B1542&lt;2191000,B1542-740000,IF(B1542&lt;2193000,1451000,IF(B1542&lt;2196000,1453000,IF(B1542&lt;2200000,1456000,IF(B1542&lt;3600000,ROUNDDOWN(B1542/4,-3)*2.8-80000,IF(B1542&lt;6600000,ROUNDDOWN(B1542/4,-3)*3.2-440000,IF(B1542&lt;8500000,ROUNDDOWN(B1542*0.9,0)-1100000,B1542-1950000)))))))),IF(B1542&lt;651000,0,IF(B1542&lt;1900000,B1542-650000,IF(B1542&lt;3600000,ROUNDDOWN(B1542/4,-3)*2.8-80000,IF(B1542&lt;6600000,ROUNDDOWN(B1542/4,-3)*3.2-440000,IF(B1542&lt;8500000,ROUNDDOWN(B1542*0.9,0)-1100000,B1542-1950000))))))</f>
        <v/>
      </c>
      <c r="K1542" s="16">
        <f>IF(J1542&gt;23500000,NA(),IF(C1542=2026,IF(J1542&lt;=4890000,1040000,IF(J1542&lt;=6550000,670000,620000)),IF(J1542&lt;=1320000,950000,IF(J1542&lt;=3360000,880000,IF(J1542&lt;=4890000,680000,IF(J1542&lt;=6550000,630000,580000))))))</f>
        <v/>
      </c>
      <c r="L1542" s="16">
        <f>IF(D1542=1,IF(J1542&lt;=9000000,380000,IF(J1542&lt;=9500000,260000,IF(J1542&lt;=10000000,130000,0))),0)</f>
        <v/>
      </c>
      <c r="M1542" s="16">
        <f>IF(D1542=1,IF(J1542&lt;=9000000,330000,IF(J1542&lt;=9500000,220000,IF(J1542&lt;=10000000,110000,0))),0)</f>
        <v/>
      </c>
      <c r="N1542" s="16">
        <f>IF(D1542=1,IF(J1542&lt;=9000000,50000,IF(J1542&lt;=9500000,40000,IF(J1542&lt;=10000000,20000,0))),0)</f>
        <v/>
      </c>
      <c r="O1542" s="16">
        <f>MAX(0,ROUNDDOWN(J1542-G1542-K1542-L1542-E1542*380000-F1542*630000-H1542,-3))</f>
        <v/>
      </c>
      <c r="P1542" s="16">
        <f>MAX(0,ROUNDDOWN(J1542-G1542-430000-M1542-E1542*330000-F1542*450000-I1542,-3))</f>
        <v/>
      </c>
      <c r="Q1542" s="16">
        <f>50000+N1542+E1542*50000+F1542*180000</f>
        <v/>
      </c>
      <c r="R1542" s="16">
        <f>IF(P1542&lt;=2000000,MIN(Q1542,P1542),MAX(Q1542-(P1542-2000000),50000))*0.05</f>
        <v/>
      </c>
      <c r="S1542" s="16">
        <f>MAX(0,P1542*0.1-R1542)</f>
        <v/>
      </c>
      <c r="T1542" s="16">
        <f>Q1542+MAX(0,K1542-480000)</f>
        <v/>
      </c>
      <c r="U1542" s="16">
        <f>P1542-T1542</f>
        <v/>
      </c>
      <c r="V1542" s="17">
        <f>IF(U1542&lt;0,0,LOOKUP(U1542,{0,1950001,3300001,6950001,9000001,18000001,40000001},{0.05,0.1,0.2,0.23,0.33,0.4,0.45}))</f>
        <v/>
      </c>
      <c r="W1542" s="18">
        <f>IF(U1542&lt;0,0.9,0.9-V1542*1.021)</f>
        <v/>
      </c>
      <c r="X1542" s="16">
        <f>ROUNDDOWN(S1542*0.2/W1542+2000,0)</f>
        <v/>
      </c>
      <c r="Y1542" s="17">
        <f>IF(O1542&lt;=0,0,LOOKUP(O1542,{0,1950001,3300001,6950001,9000001,18000001,40000001},{0.05,0.1,0.2,0.23,0.33,0.4,0.45}))</f>
        <v/>
      </c>
    </row>
    <row r="1543">
      <c r="A1543" t="inlineStr">
        <is>
          <t>1万円刻み</t>
        </is>
      </c>
      <c r="B1543" s="16">
        <f>'3_1万円刻み'!$A$265</f>
        <v/>
      </c>
      <c r="C1543" t="n">
        <v>2025</v>
      </c>
      <c r="D1543" t="n">
        <v>1</v>
      </c>
      <c r="E1543" t="n">
        <v>0</v>
      </c>
      <c r="F1543" t="n">
        <v>0</v>
      </c>
      <c r="G1543" s="16">
        <f>ROUND(MIN(B1543/12,650000)*12*0.0915+MIN(B1543/12,1390000)*12*(0.0504+0)+B1543*0.005,0)</f>
        <v/>
      </c>
      <c r="H1543" t="n">
        <v>0</v>
      </c>
      <c r="I1543" t="n">
        <v>0</v>
      </c>
      <c r="J1543" s="16">
        <f>IF(C1543=2026,IF(B1543&lt;741000,0,IF(B1543&lt;2191000,B1543-740000,IF(B1543&lt;2193000,1451000,IF(B1543&lt;2196000,1453000,IF(B1543&lt;2200000,1456000,IF(B1543&lt;3600000,ROUNDDOWN(B1543/4,-3)*2.8-80000,IF(B1543&lt;6600000,ROUNDDOWN(B1543/4,-3)*3.2-440000,IF(B1543&lt;8500000,ROUNDDOWN(B1543*0.9,0)-1100000,B1543-1950000)))))))),IF(B1543&lt;651000,0,IF(B1543&lt;1900000,B1543-650000,IF(B1543&lt;3600000,ROUNDDOWN(B1543/4,-3)*2.8-80000,IF(B1543&lt;6600000,ROUNDDOWN(B1543/4,-3)*3.2-440000,IF(B1543&lt;8500000,ROUNDDOWN(B1543*0.9,0)-1100000,B1543-1950000))))))</f>
        <v/>
      </c>
      <c r="K1543" s="16">
        <f>IF(J1543&gt;23500000,NA(),IF(C1543=2026,IF(J1543&lt;=4890000,1040000,IF(J1543&lt;=6550000,670000,620000)),IF(J1543&lt;=1320000,950000,IF(J1543&lt;=3360000,880000,IF(J1543&lt;=4890000,680000,IF(J1543&lt;=6550000,630000,580000))))))</f>
        <v/>
      </c>
      <c r="L1543" s="16">
        <f>IF(D1543=1,IF(J1543&lt;=9000000,380000,IF(J1543&lt;=9500000,260000,IF(J1543&lt;=10000000,130000,0))),0)</f>
        <v/>
      </c>
      <c r="M1543" s="16">
        <f>IF(D1543=1,IF(J1543&lt;=9000000,330000,IF(J1543&lt;=9500000,220000,IF(J1543&lt;=10000000,110000,0))),0)</f>
        <v/>
      </c>
      <c r="N1543" s="16">
        <f>IF(D1543=1,IF(J1543&lt;=9000000,50000,IF(J1543&lt;=9500000,40000,IF(J1543&lt;=10000000,20000,0))),0)</f>
        <v/>
      </c>
      <c r="O1543" s="16">
        <f>MAX(0,ROUNDDOWN(J1543-G1543-K1543-L1543-E1543*380000-F1543*630000-H1543,-3))</f>
        <v/>
      </c>
      <c r="P1543" s="16">
        <f>MAX(0,ROUNDDOWN(J1543-G1543-430000-M1543-E1543*330000-F1543*450000-I1543,-3))</f>
        <v/>
      </c>
      <c r="Q1543" s="16">
        <f>50000+N1543+E1543*50000+F1543*180000</f>
        <v/>
      </c>
      <c r="R1543" s="16">
        <f>IF(P1543&lt;=2000000,MIN(Q1543,P1543),MAX(Q1543-(P1543-2000000),50000))*0.05</f>
        <v/>
      </c>
      <c r="S1543" s="16">
        <f>MAX(0,P1543*0.1-R1543)</f>
        <v/>
      </c>
      <c r="T1543" s="16">
        <f>Q1543+MAX(0,K1543-480000)</f>
        <v/>
      </c>
      <c r="U1543" s="16">
        <f>P1543-T1543</f>
        <v/>
      </c>
      <c r="V1543" s="17">
        <f>IF(U1543&lt;0,0,LOOKUP(U1543,{0,1950001,3300001,6950001,9000001,18000001,40000001},{0.05,0.1,0.2,0.23,0.33,0.4,0.45}))</f>
        <v/>
      </c>
      <c r="W1543" s="18">
        <f>IF(U1543&lt;0,0.9,0.9-V1543*1.021)</f>
        <v/>
      </c>
      <c r="X1543" s="16">
        <f>ROUNDDOWN(S1543*0.2/W1543+2000,0)</f>
        <v/>
      </c>
      <c r="Y1543" s="17">
        <f>IF(O1543&lt;=0,0,LOOKUP(O1543,{0,1950001,3300001,6950001,9000001,18000001,40000001},{0.05,0.1,0.2,0.23,0.33,0.4,0.45}))</f>
        <v/>
      </c>
    </row>
    <row r="1544">
      <c r="A1544" t="inlineStr">
        <is>
          <t>1万円刻み</t>
        </is>
      </c>
      <c r="B1544" s="16">
        <f>'3_1万円刻み'!$A$265</f>
        <v/>
      </c>
      <c r="C1544" t="n">
        <v>2026</v>
      </c>
      <c r="D1544" t="n">
        <v>1</v>
      </c>
      <c r="E1544" t="n">
        <v>0</v>
      </c>
      <c r="F1544" t="n">
        <v>0</v>
      </c>
      <c r="G1544" s="16">
        <f>ROUND(MIN(B1544/12,650000)*12*0.0915+MIN(B1544/12,1390000)*12*(0.0504+0)+B1544*0.005,0)</f>
        <v/>
      </c>
      <c r="H1544" t="n">
        <v>0</v>
      </c>
      <c r="I1544" t="n">
        <v>0</v>
      </c>
      <c r="J1544" s="16">
        <f>IF(C1544=2026,IF(B1544&lt;741000,0,IF(B1544&lt;2191000,B1544-740000,IF(B1544&lt;2193000,1451000,IF(B1544&lt;2196000,1453000,IF(B1544&lt;2200000,1456000,IF(B1544&lt;3600000,ROUNDDOWN(B1544/4,-3)*2.8-80000,IF(B1544&lt;6600000,ROUNDDOWN(B1544/4,-3)*3.2-440000,IF(B1544&lt;8500000,ROUNDDOWN(B1544*0.9,0)-1100000,B1544-1950000)))))))),IF(B1544&lt;651000,0,IF(B1544&lt;1900000,B1544-650000,IF(B1544&lt;3600000,ROUNDDOWN(B1544/4,-3)*2.8-80000,IF(B1544&lt;6600000,ROUNDDOWN(B1544/4,-3)*3.2-440000,IF(B1544&lt;8500000,ROUNDDOWN(B1544*0.9,0)-1100000,B1544-1950000))))))</f>
        <v/>
      </c>
      <c r="K1544" s="16">
        <f>IF(J1544&gt;23500000,NA(),IF(C1544=2026,IF(J1544&lt;=4890000,1040000,IF(J1544&lt;=6550000,670000,620000)),IF(J1544&lt;=1320000,950000,IF(J1544&lt;=3360000,880000,IF(J1544&lt;=4890000,680000,IF(J1544&lt;=6550000,630000,580000))))))</f>
        <v/>
      </c>
      <c r="L1544" s="16">
        <f>IF(D1544=1,IF(J1544&lt;=9000000,380000,IF(J1544&lt;=9500000,260000,IF(J1544&lt;=10000000,130000,0))),0)</f>
        <v/>
      </c>
      <c r="M1544" s="16">
        <f>IF(D1544=1,IF(J1544&lt;=9000000,330000,IF(J1544&lt;=9500000,220000,IF(J1544&lt;=10000000,110000,0))),0)</f>
        <v/>
      </c>
      <c r="N1544" s="16">
        <f>IF(D1544=1,IF(J1544&lt;=9000000,50000,IF(J1544&lt;=9500000,40000,IF(J1544&lt;=10000000,20000,0))),0)</f>
        <v/>
      </c>
      <c r="O1544" s="16">
        <f>MAX(0,ROUNDDOWN(J1544-G1544-K1544-L1544-E1544*380000-F1544*630000-H1544,-3))</f>
        <v/>
      </c>
      <c r="P1544" s="16">
        <f>MAX(0,ROUNDDOWN(J1544-G1544-430000-M1544-E1544*330000-F1544*450000-I1544,-3))</f>
        <v/>
      </c>
      <c r="Q1544" s="16">
        <f>50000+N1544+E1544*50000+F1544*180000</f>
        <v/>
      </c>
      <c r="R1544" s="16">
        <f>IF(P1544&lt;=2000000,MIN(Q1544,P1544),MAX(Q1544-(P1544-2000000),50000))*0.05</f>
        <v/>
      </c>
      <c r="S1544" s="16">
        <f>MAX(0,P1544*0.1-R1544)</f>
        <v/>
      </c>
      <c r="T1544" s="16">
        <f>Q1544+MAX(0,K1544-480000)</f>
        <v/>
      </c>
      <c r="U1544" s="16">
        <f>P1544-T1544</f>
        <v/>
      </c>
      <c r="V1544" s="17">
        <f>IF(U1544&lt;0,0,LOOKUP(U1544,{0,1950001,3300001,6950001,9000001,18000001,40000001},{0.05,0.1,0.2,0.23,0.33,0.4,0.45}))</f>
        <v/>
      </c>
      <c r="W1544" s="18">
        <f>IF(U1544&lt;0,0.9,0.9-V1544*1.021)</f>
        <v/>
      </c>
      <c r="X1544" s="16">
        <f>ROUNDDOWN(S1544*0.2/W1544+2000,0)</f>
        <v/>
      </c>
      <c r="Y1544" s="17">
        <f>IF(O1544&lt;=0,0,LOOKUP(O1544,{0,1950001,3300001,6950001,9000001,18000001,40000001},{0.05,0.1,0.2,0.23,0.33,0.4,0.45}))</f>
        <v/>
      </c>
    </row>
    <row r="1545">
      <c r="A1545" t="inlineStr">
        <is>
          <t>1万円刻み</t>
        </is>
      </c>
      <c r="B1545" s="16">
        <f>'3_1万円刻み'!$A$266</f>
        <v/>
      </c>
      <c r="C1545" t="n">
        <v>2025</v>
      </c>
      <c r="D1545" t="n">
        <v>0</v>
      </c>
      <c r="E1545" t="n">
        <v>0</v>
      </c>
      <c r="F1545" t="n">
        <v>0</v>
      </c>
      <c r="G1545" s="16">
        <f>ROUND(MIN(B1545/12,650000)*12*0.0915+MIN(B1545/12,1390000)*12*(0.0504+0)+B1545*0.005,0)</f>
        <v/>
      </c>
      <c r="H1545" t="n">
        <v>0</v>
      </c>
      <c r="I1545" t="n">
        <v>0</v>
      </c>
      <c r="J1545" s="16">
        <f>IF(C1545=2026,IF(B1545&lt;741000,0,IF(B1545&lt;2191000,B1545-740000,IF(B1545&lt;2193000,1451000,IF(B1545&lt;2196000,1453000,IF(B1545&lt;2200000,1456000,IF(B1545&lt;3600000,ROUNDDOWN(B1545/4,-3)*2.8-80000,IF(B1545&lt;6600000,ROUNDDOWN(B1545/4,-3)*3.2-440000,IF(B1545&lt;8500000,ROUNDDOWN(B1545*0.9,0)-1100000,B1545-1950000)))))))),IF(B1545&lt;651000,0,IF(B1545&lt;1900000,B1545-650000,IF(B1545&lt;3600000,ROUNDDOWN(B1545/4,-3)*2.8-80000,IF(B1545&lt;6600000,ROUNDDOWN(B1545/4,-3)*3.2-440000,IF(B1545&lt;8500000,ROUNDDOWN(B1545*0.9,0)-1100000,B1545-1950000))))))</f>
        <v/>
      </c>
      <c r="K1545" s="16">
        <f>IF(J1545&gt;23500000,NA(),IF(C1545=2026,IF(J1545&lt;=4890000,1040000,IF(J1545&lt;=6550000,670000,620000)),IF(J1545&lt;=1320000,950000,IF(J1545&lt;=3360000,880000,IF(J1545&lt;=4890000,680000,IF(J1545&lt;=6550000,630000,580000))))))</f>
        <v/>
      </c>
      <c r="L1545" s="16">
        <f>IF(D1545=1,IF(J1545&lt;=9000000,380000,IF(J1545&lt;=9500000,260000,IF(J1545&lt;=10000000,130000,0))),0)</f>
        <v/>
      </c>
      <c r="M1545" s="16">
        <f>IF(D1545=1,IF(J1545&lt;=9000000,330000,IF(J1545&lt;=9500000,220000,IF(J1545&lt;=10000000,110000,0))),0)</f>
        <v/>
      </c>
      <c r="N1545" s="16">
        <f>IF(D1545=1,IF(J1545&lt;=9000000,50000,IF(J1545&lt;=9500000,40000,IF(J1545&lt;=10000000,20000,0))),0)</f>
        <v/>
      </c>
      <c r="O1545" s="16">
        <f>MAX(0,ROUNDDOWN(J1545-G1545-K1545-L1545-E1545*380000-F1545*630000-H1545,-3))</f>
        <v/>
      </c>
      <c r="P1545" s="16">
        <f>MAX(0,ROUNDDOWN(J1545-G1545-430000-M1545-E1545*330000-F1545*450000-I1545,-3))</f>
        <v/>
      </c>
      <c r="Q1545" s="16">
        <f>50000+N1545+E1545*50000+F1545*180000</f>
        <v/>
      </c>
      <c r="R1545" s="16">
        <f>IF(P1545&lt;=2000000,MIN(Q1545,P1545),MAX(Q1545-(P1545-2000000),50000))*0.05</f>
        <v/>
      </c>
      <c r="S1545" s="16">
        <f>MAX(0,P1545*0.1-R1545)</f>
        <v/>
      </c>
      <c r="T1545" s="16">
        <f>Q1545+MAX(0,K1545-480000)</f>
        <v/>
      </c>
      <c r="U1545" s="16">
        <f>P1545-T1545</f>
        <v/>
      </c>
      <c r="V1545" s="17">
        <f>IF(U1545&lt;0,0,LOOKUP(U1545,{0,1950001,3300001,6950001,9000001,18000001,40000001},{0.05,0.1,0.2,0.23,0.33,0.4,0.45}))</f>
        <v/>
      </c>
      <c r="W1545" s="18">
        <f>IF(U1545&lt;0,0.9,0.9-V1545*1.021)</f>
        <v/>
      </c>
      <c r="X1545" s="16">
        <f>ROUNDDOWN(S1545*0.2/W1545+2000,0)</f>
        <v/>
      </c>
      <c r="Y1545" s="17">
        <f>IF(O1545&lt;=0,0,LOOKUP(O1545,{0,1950001,3300001,6950001,9000001,18000001,40000001},{0.05,0.1,0.2,0.23,0.33,0.4,0.45}))</f>
        <v/>
      </c>
    </row>
    <row r="1546">
      <c r="A1546" t="inlineStr">
        <is>
          <t>1万円刻み</t>
        </is>
      </c>
      <c r="B1546" s="16">
        <f>'3_1万円刻み'!$A$266</f>
        <v/>
      </c>
      <c r="C1546" t="n">
        <v>2026</v>
      </c>
      <c r="D1546" t="n">
        <v>0</v>
      </c>
      <c r="E1546" t="n">
        <v>0</v>
      </c>
      <c r="F1546" t="n">
        <v>0</v>
      </c>
      <c r="G1546" s="16">
        <f>ROUND(MIN(B1546/12,650000)*12*0.0915+MIN(B1546/12,1390000)*12*(0.0504+0)+B1546*0.005,0)</f>
        <v/>
      </c>
      <c r="H1546" t="n">
        <v>0</v>
      </c>
      <c r="I1546" t="n">
        <v>0</v>
      </c>
      <c r="J1546" s="16">
        <f>IF(C1546=2026,IF(B1546&lt;741000,0,IF(B1546&lt;2191000,B1546-740000,IF(B1546&lt;2193000,1451000,IF(B1546&lt;2196000,1453000,IF(B1546&lt;2200000,1456000,IF(B1546&lt;3600000,ROUNDDOWN(B1546/4,-3)*2.8-80000,IF(B1546&lt;6600000,ROUNDDOWN(B1546/4,-3)*3.2-440000,IF(B1546&lt;8500000,ROUNDDOWN(B1546*0.9,0)-1100000,B1546-1950000)))))))),IF(B1546&lt;651000,0,IF(B1546&lt;1900000,B1546-650000,IF(B1546&lt;3600000,ROUNDDOWN(B1546/4,-3)*2.8-80000,IF(B1546&lt;6600000,ROUNDDOWN(B1546/4,-3)*3.2-440000,IF(B1546&lt;8500000,ROUNDDOWN(B1546*0.9,0)-1100000,B1546-1950000))))))</f>
        <v/>
      </c>
      <c r="K1546" s="16">
        <f>IF(J1546&gt;23500000,NA(),IF(C1546=2026,IF(J1546&lt;=4890000,1040000,IF(J1546&lt;=6550000,670000,620000)),IF(J1546&lt;=1320000,950000,IF(J1546&lt;=3360000,880000,IF(J1546&lt;=4890000,680000,IF(J1546&lt;=6550000,630000,580000))))))</f>
        <v/>
      </c>
      <c r="L1546" s="16">
        <f>IF(D1546=1,IF(J1546&lt;=9000000,380000,IF(J1546&lt;=9500000,260000,IF(J1546&lt;=10000000,130000,0))),0)</f>
        <v/>
      </c>
      <c r="M1546" s="16">
        <f>IF(D1546=1,IF(J1546&lt;=9000000,330000,IF(J1546&lt;=9500000,220000,IF(J1546&lt;=10000000,110000,0))),0)</f>
        <v/>
      </c>
      <c r="N1546" s="16">
        <f>IF(D1546=1,IF(J1546&lt;=9000000,50000,IF(J1546&lt;=9500000,40000,IF(J1546&lt;=10000000,20000,0))),0)</f>
        <v/>
      </c>
      <c r="O1546" s="16">
        <f>MAX(0,ROUNDDOWN(J1546-G1546-K1546-L1546-E1546*380000-F1546*630000-H1546,-3))</f>
        <v/>
      </c>
      <c r="P1546" s="16">
        <f>MAX(0,ROUNDDOWN(J1546-G1546-430000-M1546-E1546*330000-F1546*450000-I1546,-3))</f>
        <v/>
      </c>
      <c r="Q1546" s="16">
        <f>50000+N1546+E1546*50000+F1546*180000</f>
        <v/>
      </c>
      <c r="R1546" s="16">
        <f>IF(P1546&lt;=2000000,MIN(Q1546,P1546),MAX(Q1546-(P1546-2000000),50000))*0.05</f>
        <v/>
      </c>
      <c r="S1546" s="16">
        <f>MAX(0,P1546*0.1-R1546)</f>
        <v/>
      </c>
      <c r="T1546" s="16">
        <f>Q1546+MAX(0,K1546-480000)</f>
        <v/>
      </c>
      <c r="U1546" s="16">
        <f>P1546-T1546</f>
        <v/>
      </c>
      <c r="V1546" s="17">
        <f>IF(U1546&lt;0,0,LOOKUP(U1546,{0,1950001,3300001,6950001,9000001,18000001,40000001},{0.05,0.1,0.2,0.23,0.33,0.4,0.45}))</f>
        <v/>
      </c>
      <c r="W1546" s="18">
        <f>IF(U1546&lt;0,0.9,0.9-V1546*1.021)</f>
        <v/>
      </c>
      <c r="X1546" s="16">
        <f>ROUNDDOWN(S1546*0.2/W1546+2000,0)</f>
        <v/>
      </c>
      <c r="Y1546" s="17">
        <f>IF(O1546&lt;=0,0,LOOKUP(O1546,{0,1950001,3300001,6950001,9000001,18000001,40000001},{0.05,0.1,0.2,0.23,0.33,0.4,0.45}))</f>
        <v/>
      </c>
    </row>
    <row r="1547">
      <c r="A1547" t="inlineStr">
        <is>
          <t>1万円刻み</t>
        </is>
      </c>
      <c r="B1547" s="16">
        <f>'3_1万円刻み'!$A$266</f>
        <v/>
      </c>
      <c r="C1547" t="n">
        <v>2025</v>
      </c>
      <c r="D1547" t="n">
        <v>1</v>
      </c>
      <c r="E1547" t="n">
        <v>0</v>
      </c>
      <c r="F1547" t="n">
        <v>0</v>
      </c>
      <c r="G1547" s="16">
        <f>ROUND(MIN(B1547/12,650000)*12*0.0915+MIN(B1547/12,1390000)*12*(0.0504+0)+B1547*0.005,0)</f>
        <v/>
      </c>
      <c r="H1547" t="n">
        <v>0</v>
      </c>
      <c r="I1547" t="n">
        <v>0</v>
      </c>
      <c r="J1547" s="16">
        <f>IF(C1547=2026,IF(B1547&lt;741000,0,IF(B1547&lt;2191000,B1547-740000,IF(B1547&lt;2193000,1451000,IF(B1547&lt;2196000,1453000,IF(B1547&lt;2200000,1456000,IF(B1547&lt;3600000,ROUNDDOWN(B1547/4,-3)*2.8-80000,IF(B1547&lt;6600000,ROUNDDOWN(B1547/4,-3)*3.2-440000,IF(B1547&lt;8500000,ROUNDDOWN(B1547*0.9,0)-1100000,B1547-1950000)))))))),IF(B1547&lt;651000,0,IF(B1547&lt;1900000,B1547-650000,IF(B1547&lt;3600000,ROUNDDOWN(B1547/4,-3)*2.8-80000,IF(B1547&lt;6600000,ROUNDDOWN(B1547/4,-3)*3.2-440000,IF(B1547&lt;8500000,ROUNDDOWN(B1547*0.9,0)-1100000,B1547-1950000))))))</f>
        <v/>
      </c>
      <c r="K1547" s="16">
        <f>IF(J1547&gt;23500000,NA(),IF(C1547=2026,IF(J1547&lt;=4890000,1040000,IF(J1547&lt;=6550000,670000,620000)),IF(J1547&lt;=1320000,950000,IF(J1547&lt;=3360000,880000,IF(J1547&lt;=4890000,680000,IF(J1547&lt;=6550000,630000,580000))))))</f>
        <v/>
      </c>
      <c r="L1547" s="16">
        <f>IF(D1547=1,IF(J1547&lt;=9000000,380000,IF(J1547&lt;=9500000,260000,IF(J1547&lt;=10000000,130000,0))),0)</f>
        <v/>
      </c>
      <c r="M1547" s="16">
        <f>IF(D1547=1,IF(J1547&lt;=9000000,330000,IF(J1547&lt;=9500000,220000,IF(J1547&lt;=10000000,110000,0))),0)</f>
        <v/>
      </c>
      <c r="N1547" s="16">
        <f>IF(D1547=1,IF(J1547&lt;=9000000,50000,IF(J1547&lt;=9500000,40000,IF(J1547&lt;=10000000,20000,0))),0)</f>
        <v/>
      </c>
      <c r="O1547" s="16">
        <f>MAX(0,ROUNDDOWN(J1547-G1547-K1547-L1547-E1547*380000-F1547*630000-H1547,-3))</f>
        <v/>
      </c>
      <c r="P1547" s="16">
        <f>MAX(0,ROUNDDOWN(J1547-G1547-430000-M1547-E1547*330000-F1547*450000-I1547,-3))</f>
        <v/>
      </c>
      <c r="Q1547" s="16">
        <f>50000+N1547+E1547*50000+F1547*180000</f>
        <v/>
      </c>
      <c r="R1547" s="16">
        <f>IF(P1547&lt;=2000000,MIN(Q1547,P1547),MAX(Q1547-(P1547-2000000),50000))*0.05</f>
        <v/>
      </c>
      <c r="S1547" s="16">
        <f>MAX(0,P1547*0.1-R1547)</f>
        <v/>
      </c>
      <c r="T1547" s="16">
        <f>Q1547+MAX(0,K1547-480000)</f>
        <v/>
      </c>
      <c r="U1547" s="16">
        <f>P1547-T1547</f>
        <v/>
      </c>
      <c r="V1547" s="17">
        <f>IF(U1547&lt;0,0,LOOKUP(U1547,{0,1950001,3300001,6950001,9000001,18000001,40000001},{0.05,0.1,0.2,0.23,0.33,0.4,0.45}))</f>
        <v/>
      </c>
      <c r="W1547" s="18">
        <f>IF(U1547&lt;0,0.9,0.9-V1547*1.021)</f>
        <v/>
      </c>
      <c r="X1547" s="16">
        <f>ROUNDDOWN(S1547*0.2/W1547+2000,0)</f>
        <v/>
      </c>
      <c r="Y1547" s="17">
        <f>IF(O1547&lt;=0,0,LOOKUP(O1547,{0,1950001,3300001,6950001,9000001,18000001,40000001},{0.05,0.1,0.2,0.23,0.33,0.4,0.45}))</f>
        <v/>
      </c>
    </row>
    <row r="1548">
      <c r="A1548" t="inlineStr">
        <is>
          <t>1万円刻み</t>
        </is>
      </c>
      <c r="B1548" s="16">
        <f>'3_1万円刻み'!$A$266</f>
        <v/>
      </c>
      <c r="C1548" t="n">
        <v>2026</v>
      </c>
      <c r="D1548" t="n">
        <v>1</v>
      </c>
      <c r="E1548" t="n">
        <v>0</v>
      </c>
      <c r="F1548" t="n">
        <v>0</v>
      </c>
      <c r="G1548" s="16">
        <f>ROUND(MIN(B1548/12,650000)*12*0.0915+MIN(B1548/12,1390000)*12*(0.0504+0)+B1548*0.005,0)</f>
        <v/>
      </c>
      <c r="H1548" t="n">
        <v>0</v>
      </c>
      <c r="I1548" t="n">
        <v>0</v>
      </c>
      <c r="J1548" s="16">
        <f>IF(C1548=2026,IF(B1548&lt;741000,0,IF(B1548&lt;2191000,B1548-740000,IF(B1548&lt;2193000,1451000,IF(B1548&lt;2196000,1453000,IF(B1548&lt;2200000,1456000,IF(B1548&lt;3600000,ROUNDDOWN(B1548/4,-3)*2.8-80000,IF(B1548&lt;6600000,ROUNDDOWN(B1548/4,-3)*3.2-440000,IF(B1548&lt;8500000,ROUNDDOWN(B1548*0.9,0)-1100000,B1548-1950000)))))))),IF(B1548&lt;651000,0,IF(B1548&lt;1900000,B1548-650000,IF(B1548&lt;3600000,ROUNDDOWN(B1548/4,-3)*2.8-80000,IF(B1548&lt;6600000,ROUNDDOWN(B1548/4,-3)*3.2-440000,IF(B1548&lt;8500000,ROUNDDOWN(B1548*0.9,0)-1100000,B1548-1950000))))))</f>
        <v/>
      </c>
      <c r="K1548" s="16">
        <f>IF(J1548&gt;23500000,NA(),IF(C1548=2026,IF(J1548&lt;=4890000,1040000,IF(J1548&lt;=6550000,670000,620000)),IF(J1548&lt;=1320000,950000,IF(J1548&lt;=3360000,880000,IF(J1548&lt;=4890000,680000,IF(J1548&lt;=6550000,630000,580000))))))</f>
        <v/>
      </c>
      <c r="L1548" s="16">
        <f>IF(D1548=1,IF(J1548&lt;=9000000,380000,IF(J1548&lt;=9500000,260000,IF(J1548&lt;=10000000,130000,0))),0)</f>
        <v/>
      </c>
      <c r="M1548" s="16">
        <f>IF(D1548=1,IF(J1548&lt;=9000000,330000,IF(J1548&lt;=9500000,220000,IF(J1548&lt;=10000000,110000,0))),0)</f>
        <v/>
      </c>
      <c r="N1548" s="16">
        <f>IF(D1548=1,IF(J1548&lt;=9000000,50000,IF(J1548&lt;=9500000,40000,IF(J1548&lt;=10000000,20000,0))),0)</f>
        <v/>
      </c>
      <c r="O1548" s="16">
        <f>MAX(0,ROUNDDOWN(J1548-G1548-K1548-L1548-E1548*380000-F1548*630000-H1548,-3))</f>
        <v/>
      </c>
      <c r="P1548" s="16">
        <f>MAX(0,ROUNDDOWN(J1548-G1548-430000-M1548-E1548*330000-F1548*450000-I1548,-3))</f>
        <v/>
      </c>
      <c r="Q1548" s="16">
        <f>50000+N1548+E1548*50000+F1548*180000</f>
        <v/>
      </c>
      <c r="R1548" s="16">
        <f>IF(P1548&lt;=2000000,MIN(Q1548,P1548),MAX(Q1548-(P1548-2000000),50000))*0.05</f>
        <v/>
      </c>
      <c r="S1548" s="16">
        <f>MAX(0,P1548*0.1-R1548)</f>
        <v/>
      </c>
      <c r="T1548" s="16">
        <f>Q1548+MAX(0,K1548-480000)</f>
        <v/>
      </c>
      <c r="U1548" s="16">
        <f>P1548-T1548</f>
        <v/>
      </c>
      <c r="V1548" s="17">
        <f>IF(U1548&lt;0,0,LOOKUP(U1548,{0,1950001,3300001,6950001,9000001,18000001,40000001},{0.05,0.1,0.2,0.23,0.33,0.4,0.45}))</f>
        <v/>
      </c>
      <c r="W1548" s="18">
        <f>IF(U1548&lt;0,0.9,0.9-V1548*1.021)</f>
        <v/>
      </c>
      <c r="X1548" s="16">
        <f>ROUNDDOWN(S1548*0.2/W1548+2000,0)</f>
        <v/>
      </c>
      <c r="Y1548" s="17">
        <f>IF(O1548&lt;=0,0,LOOKUP(O1548,{0,1950001,3300001,6950001,9000001,18000001,40000001},{0.05,0.1,0.2,0.23,0.33,0.4,0.45}))</f>
        <v/>
      </c>
    </row>
    <row r="1549">
      <c r="A1549" t="inlineStr">
        <is>
          <t>1万円刻み</t>
        </is>
      </c>
      <c r="B1549" s="16">
        <f>'3_1万円刻み'!$A$267</f>
        <v/>
      </c>
      <c r="C1549" t="n">
        <v>2025</v>
      </c>
      <c r="D1549" t="n">
        <v>0</v>
      </c>
      <c r="E1549" t="n">
        <v>0</v>
      </c>
      <c r="F1549" t="n">
        <v>0</v>
      </c>
      <c r="G1549" s="16">
        <f>ROUND(MIN(B1549/12,650000)*12*0.0915+MIN(B1549/12,1390000)*12*(0.0504+0)+B1549*0.005,0)</f>
        <v/>
      </c>
      <c r="H1549" t="n">
        <v>0</v>
      </c>
      <c r="I1549" t="n">
        <v>0</v>
      </c>
      <c r="J1549" s="16">
        <f>IF(C1549=2026,IF(B1549&lt;741000,0,IF(B1549&lt;2191000,B1549-740000,IF(B1549&lt;2193000,1451000,IF(B1549&lt;2196000,1453000,IF(B1549&lt;2200000,1456000,IF(B1549&lt;3600000,ROUNDDOWN(B1549/4,-3)*2.8-80000,IF(B1549&lt;6600000,ROUNDDOWN(B1549/4,-3)*3.2-440000,IF(B1549&lt;8500000,ROUNDDOWN(B1549*0.9,0)-1100000,B1549-1950000)))))))),IF(B1549&lt;651000,0,IF(B1549&lt;1900000,B1549-650000,IF(B1549&lt;3600000,ROUNDDOWN(B1549/4,-3)*2.8-80000,IF(B1549&lt;6600000,ROUNDDOWN(B1549/4,-3)*3.2-440000,IF(B1549&lt;8500000,ROUNDDOWN(B1549*0.9,0)-1100000,B1549-1950000))))))</f>
        <v/>
      </c>
      <c r="K1549" s="16">
        <f>IF(J1549&gt;23500000,NA(),IF(C1549=2026,IF(J1549&lt;=4890000,1040000,IF(J1549&lt;=6550000,670000,620000)),IF(J1549&lt;=1320000,950000,IF(J1549&lt;=3360000,880000,IF(J1549&lt;=4890000,680000,IF(J1549&lt;=6550000,630000,580000))))))</f>
        <v/>
      </c>
      <c r="L1549" s="16">
        <f>IF(D1549=1,IF(J1549&lt;=9000000,380000,IF(J1549&lt;=9500000,260000,IF(J1549&lt;=10000000,130000,0))),0)</f>
        <v/>
      </c>
      <c r="M1549" s="16">
        <f>IF(D1549=1,IF(J1549&lt;=9000000,330000,IF(J1549&lt;=9500000,220000,IF(J1549&lt;=10000000,110000,0))),0)</f>
        <v/>
      </c>
      <c r="N1549" s="16">
        <f>IF(D1549=1,IF(J1549&lt;=9000000,50000,IF(J1549&lt;=9500000,40000,IF(J1549&lt;=10000000,20000,0))),0)</f>
        <v/>
      </c>
      <c r="O1549" s="16">
        <f>MAX(0,ROUNDDOWN(J1549-G1549-K1549-L1549-E1549*380000-F1549*630000-H1549,-3))</f>
        <v/>
      </c>
      <c r="P1549" s="16">
        <f>MAX(0,ROUNDDOWN(J1549-G1549-430000-M1549-E1549*330000-F1549*450000-I1549,-3))</f>
        <v/>
      </c>
      <c r="Q1549" s="16">
        <f>50000+N1549+E1549*50000+F1549*180000</f>
        <v/>
      </c>
      <c r="R1549" s="16">
        <f>IF(P1549&lt;=2000000,MIN(Q1549,P1549),MAX(Q1549-(P1549-2000000),50000))*0.05</f>
        <v/>
      </c>
      <c r="S1549" s="16">
        <f>MAX(0,P1549*0.1-R1549)</f>
        <v/>
      </c>
      <c r="T1549" s="16">
        <f>Q1549+MAX(0,K1549-480000)</f>
        <v/>
      </c>
      <c r="U1549" s="16">
        <f>P1549-T1549</f>
        <v/>
      </c>
      <c r="V1549" s="17">
        <f>IF(U1549&lt;0,0,LOOKUP(U1549,{0,1950001,3300001,6950001,9000001,18000001,40000001},{0.05,0.1,0.2,0.23,0.33,0.4,0.45}))</f>
        <v/>
      </c>
      <c r="W1549" s="18">
        <f>IF(U1549&lt;0,0.9,0.9-V1549*1.021)</f>
        <v/>
      </c>
      <c r="X1549" s="16">
        <f>ROUNDDOWN(S1549*0.2/W1549+2000,0)</f>
        <v/>
      </c>
      <c r="Y1549" s="17">
        <f>IF(O1549&lt;=0,0,LOOKUP(O1549,{0,1950001,3300001,6950001,9000001,18000001,40000001},{0.05,0.1,0.2,0.23,0.33,0.4,0.45}))</f>
        <v/>
      </c>
    </row>
    <row r="1550">
      <c r="A1550" t="inlineStr">
        <is>
          <t>1万円刻み</t>
        </is>
      </c>
      <c r="B1550" s="16">
        <f>'3_1万円刻み'!$A$267</f>
        <v/>
      </c>
      <c r="C1550" t="n">
        <v>2026</v>
      </c>
      <c r="D1550" t="n">
        <v>0</v>
      </c>
      <c r="E1550" t="n">
        <v>0</v>
      </c>
      <c r="F1550" t="n">
        <v>0</v>
      </c>
      <c r="G1550" s="16">
        <f>ROUND(MIN(B1550/12,650000)*12*0.0915+MIN(B1550/12,1390000)*12*(0.0504+0)+B1550*0.005,0)</f>
        <v/>
      </c>
      <c r="H1550" t="n">
        <v>0</v>
      </c>
      <c r="I1550" t="n">
        <v>0</v>
      </c>
      <c r="J1550" s="16">
        <f>IF(C1550=2026,IF(B1550&lt;741000,0,IF(B1550&lt;2191000,B1550-740000,IF(B1550&lt;2193000,1451000,IF(B1550&lt;2196000,1453000,IF(B1550&lt;2200000,1456000,IF(B1550&lt;3600000,ROUNDDOWN(B1550/4,-3)*2.8-80000,IF(B1550&lt;6600000,ROUNDDOWN(B1550/4,-3)*3.2-440000,IF(B1550&lt;8500000,ROUNDDOWN(B1550*0.9,0)-1100000,B1550-1950000)))))))),IF(B1550&lt;651000,0,IF(B1550&lt;1900000,B1550-650000,IF(B1550&lt;3600000,ROUNDDOWN(B1550/4,-3)*2.8-80000,IF(B1550&lt;6600000,ROUNDDOWN(B1550/4,-3)*3.2-440000,IF(B1550&lt;8500000,ROUNDDOWN(B1550*0.9,0)-1100000,B1550-1950000))))))</f>
        <v/>
      </c>
      <c r="K1550" s="16">
        <f>IF(J1550&gt;23500000,NA(),IF(C1550=2026,IF(J1550&lt;=4890000,1040000,IF(J1550&lt;=6550000,670000,620000)),IF(J1550&lt;=1320000,950000,IF(J1550&lt;=3360000,880000,IF(J1550&lt;=4890000,680000,IF(J1550&lt;=6550000,630000,580000))))))</f>
        <v/>
      </c>
      <c r="L1550" s="16">
        <f>IF(D1550=1,IF(J1550&lt;=9000000,380000,IF(J1550&lt;=9500000,260000,IF(J1550&lt;=10000000,130000,0))),0)</f>
        <v/>
      </c>
      <c r="M1550" s="16">
        <f>IF(D1550=1,IF(J1550&lt;=9000000,330000,IF(J1550&lt;=9500000,220000,IF(J1550&lt;=10000000,110000,0))),0)</f>
        <v/>
      </c>
      <c r="N1550" s="16">
        <f>IF(D1550=1,IF(J1550&lt;=9000000,50000,IF(J1550&lt;=9500000,40000,IF(J1550&lt;=10000000,20000,0))),0)</f>
        <v/>
      </c>
      <c r="O1550" s="16">
        <f>MAX(0,ROUNDDOWN(J1550-G1550-K1550-L1550-E1550*380000-F1550*630000-H1550,-3))</f>
        <v/>
      </c>
      <c r="P1550" s="16">
        <f>MAX(0,ROUNDDOWN(J1550-G1550-430000-M1550-E1550*330000-F1550*450000-I1550,-3))</f>
        <v/>
      </c>
      <c r="Q1550" s="16">
        <f>50000+N1550+E1550*50000+F1550*180000</f>
        <v/>
      </c>
      <c r="R1550" s="16">
        <f>IF(P1550&lt;=2000000,MIN(Q1550,P1550),MAX(Q1550-(P1550-2000000),50000))*0.05</f>
        <v/>
      </c>
      <c r="S1550" s="16">
        <f>MAX(0,P1550*0.1-R1550)</f>
        <v/>
      </c>
      <c r="T1550" s="16">
        <f>Q1550+MAX(0,K1550-480000)</f>
        <v/>
      </c>
      <c r="U1550" s="16">
        <f>P1550-T1550</f>
        <v/>
      </c>
      <c r="V1550" s="17">
        <f>IF(U1550&lt;0,0,LOOKUP(U1550,{0,1950001,3300001,6950001,9000001,18000001,40000001},{0.05,0.1,0.2,0.23,0.33,0.4,0.45}))</f>
        <v/>
      </c>
      <c r="W1550" s="18">
        <f>IF(U1550&lt;0,0.9,0.9-V1550*1.021)</f>
        <v/>
      </c>
      <c r="X1550" s="16">
        <f>ROUNDDOWN(S1550*0.2/W1550+2000,0)</f>
        <v/>
      </c>
      <c r="Y1550" s="17">
        <f>IF(O1550&lt;=0,0,LOOKUP(O1550,{0,1950001,3300001,6950001,9000001,18000001,40000001},{0.05,0.1,0.2,0.23,0.33,0.4,0.45}))</f>
        <v/>
      </c>
    </row>
    <row r="1551">
      <c r="A1551" t="inlineStr">
        <is>
          <t>1万円刻み</t>
        </is>
      </c>
      <c r="B1551" s="16">
        <f>'3_1万円刻み'!$A$267</f>
        <v/>
      </c>
      <c r="C1551" t="n">
        <v>2025</v>
      </c>
      <c r="D1551" t="n">
        <v>1</v>
      </c>
      <c r="E1551" t="n">
        <v>0</v>
      </c>
      <c r="F1551" t="n">
        <v>0</v>
      </c>
      <c r="G1551" s="16">
        <f>ROUND(MIN(B1551/12,650000)*12*0.0915+MIN(B1551/12,1390000)*12*(0.0504+0)+B1551*0.005,0)</f>
        <v/>
      </c>
      <c r="H1551" t="n">
        <v>0</v>
      </c>
      <c r="I1551" t="n">
        <v>0</v>
      </c>
      <c r="J1551" s="16">
        <f>IF(C1551=2026,IF(B1551&lt;741000,0,IF(B1551&lt;2191000,B1551-740000,IF(B1551&lt;2193000,1451000,IF(B1551&lt;2196000,1453000,IF(B1551&lt;2200000,1456000,IF(B1551&lt;3600000,ROUNDDOWN(B1551/4,-3)*2.8-80000,IF(B1551&lt;6600000,ROUNDDOWN(B1551/4,-3)*3.2-440000,IF(B1551&lt;8500000,ROUNDDOWN(B1551*0.9,0)-1100000,B1551-1950000)))))))),IF(B1551&lt;651000,0,IF(B1551&lt;1900000,B1551-650000,IF(B1551&lt;3600000,ROUNDDOWN(B1551/4,-3)*2.8-80000,IF(B1551&lt;6600000,ROUNDDOWN(B1551/4,-3)*3.2-440000,IF(B1551&lt;8500000,ROUNDDOWN(B1551*0.9,0)-1100000,B1551-1950000))))))</f>
        <v/>
      </c>
      <c r="K1551" s="16">
        <f>IF(J1551&gt;23500000,NA(),IF(C1551=2026,IF(J1551&lt;=4890000,1040000,IF(J1551&lt;=6550000,670000,620000)),IF(J1551&lt;=1320000,950000,IF(J1551&lt;=3360000,880000,IF(J1551&lt;=4890000,680000,IF(J1551&lt;=6550000,630000,580000))))))</f>
        <v/>
      </c>
      <c r="L1551" s="16">
        <f>IF(D1551=1,IF(J1551&lt;=9000000,380000,IF(J1551&lt;=9500000,260000,IF(J1551&lt;=10000000,130000,0))),0)</f>
        <v/>
      </c>
      <c r="M1551" s="16">
        <f>IF(D1551=1,IF(J1551&lt;=9000000,330000,IF(J1551&lt;=9500000,220000,IF(J1551&lt;=10000000,110000,0))),0)</f>
        <v/>
      </c>
      <c r="N1551" s="16">
        <f>IF(D1551=1,IF(J1551&lt;=9000000,50000,IF(J1551&lt;=9500000,40000,IF(J1551&lt;=10000000,20000,0))),0)</f>
        <v/>
      </c>
      <c r="O1551" s="16">
        <f>MAX(0,ROUNDDOWN(J1551-G1551-K1551-L1551-E1551*380000-F1551*630000-H1551,-3))</f>
        <v/>
      </c>
      <c r="P1551" s="16">
        <f>MAX(0,ROUNDDOWN(J1551-G1551-430000-M1551-E1551*330000-F1551*450000-I1551,-3))</f>
        <v/>
      </c>
      <c r="Q1551" s="16">
        <f>50000+N1551+E1551*50000+F1551*180000</f>
        <v/>
      </c>
      <c r="R1551" s="16">
        <f>IF(P1551&lt;=2000000,MIN(Q1551,P1551),MAX(Q1551-(P1551-2000000),50000))*0.05</f>
        <v/>
      </c>
      <c r="S1551" s="16">
        <f>MAX(0,P1551*0.1-R1551)</f>
        <v/>
      </c>
      <c r="T1551" s="16">
        <f>Q1551+MAX(0,K1551-480000)</f>
        <v/>
      </c>
      <c r="U1551" s="16">
        <f>P1551-T1551</f>
        <v/>
      </c>
      <c r="V1551" s="17">
        <f>IF(U1551&lt;0,0,LOOKUP(U1551,{0,1950001,3300001,6950001,9000001,18000001,40000001},{0.05,0.1,0.2,0.23,0.33,0.4,0.45}))</f>
        <v/>
      </c>
      <c r="W1551" s="18">
        <f>IF(U1551&lt;0,0.9,0.9-V1551*1.021)</f>
        <v/>
      </c>
      <c r="X1551" s="16">
        <f>ROUNDDOWN(S1551*0.2/W1551+2000,0)</f>
        <v/>
      </c>
      <c r="Y1551" s="17">
        <f>IF(O1551&lt;=0,0,LOOKUP(O1551,{0,1950001,3300001,6950001,9000001,18000001,40000001},{0.05,0.1,0.2,0.23,0.33,0.4,0.45}))</f>
        <v/>
      </c>
    </row>
    <row r="1552">
      <c r="A1552" t="inlineStr">
        <is>
          <t>1万円刻み</t>
        </is>
      </c>
      <c r="B1552" s="16">
        <f>'3_1万円刻み'!$A$267</f>
        <v/>
      </c>
      <c r="C1552" t="n">
        <v>2026</v>
      </c>
      <c r="D1552" t="n">
        <v>1</v>
      </c>
      <c r="E1552" t="n">
        <v>0</v>
      </c>
      <c r="F1552" t="n">
        <v>0</v>
      </c>
      <c r="G1552" s="16">
        <f>ROUND(MIN(B1552/12,650000)*12*0.0915+MIN(B1552/12,1390000)*12*(0.0504+0)+B1552*0.005,0)</f>
        <v/>
      </c>
      <c r="H1552" t="n">
        <v>0</v>
      </c>
      <c r="I1552" t="n">
        <v>0</v>
      </c>
      <c r="J1552" s="16">
        <f>IF(C1552=2026,IF(B1552&lt;741000,0,IF(B1552&lt;2191000,B1552-740000,IF(B1552&lt;2193000,1451000,IF(B1552&lt;2196000,1453000,IF(B1552&lt;2200000,1456000,IF(B1552&lt;3600000,ROUNDDOWN(B1552/4,-3)*2.8-80000,IF(B1552&lt;6600000,ROUNDDOWN(B1552/4,-3)*3.2-440000,IF(B1552&lt;8500000,ROUNDDOWN(B1552*0.9,0)-1100000,B1552-1950000)))))))),IF(B1552&lt;651000,0,IF(B1552&lt;1900000,B1552-650000,IF(B1552&lt;3600000,ROUNDDOWN(B1552/4,-3)*2.8-80000,IF(B1552&lt;6600000,ROUNDDOWN(B1552/4,-3)*3.2-440000,IF(B1552&lt;8500000,ROUNDDOWN(B1552*0.9,0)-1100000,B1552-1950000))))))</f>
        <v/>
      </c>
      <c r="K1552" s="16">
        <f>IF(J1552&gt;23500000,NA(),IF(C1552=2026,IF(J1552&lt;=4890000,1040000,IF(J1552&lt;=6550000,670000,620000)),IF(J1552&lt;=1320000,950000,IF(J1552&lt;=3360000,880000,IF(J1552&lt;=4890000,680000,IF(J1552&lt;=6550000,630000,580000))))))</f>
        <v/>
      </c>
      <c r="L1552" s="16">
        <f>IF(D1552=1,IF(J1552&lt;=9000000,380000,IF(J1552&lt;=9500000,260000,IF(J1552&lt;=10000000,130000,0))),0)</f>
        <v/>
      </c>
      <c r="M1552" s="16">
        <f>IF(D1552=1,IF(J1552&lt;=9000000,330000,IF(J1552&lt;=9500000,220000,IF(J1552&lt;=10000000,110000,0))),0)</f>
        <v/>
      </c>
      <c r="N1552" s="16">
        <f>IF(D1552=1,IF(J1552&lt;=9000000,50000,IF(J1552&lt;=9500000,40000,IF(J1552&lt;=10000000,20000,0))),0)</f>
        <v/>
      </c>
      <c r="O1552" s="16">
        <f>MAX(0,ROUNDDOWN(J1552-G1552-K1552-L1552-E1552*380000-F1552*630000-H1552,-3))</f>
        <v/>
      </c>
      <c r="P1552" s="16">
        <f>MAX(0,ROUNDDOWN(J1552-G1552-430000-M1552-E1552*330000-F1552*450000-I1552,-3))</f>
        <v/>
      </c>
      <c r="Q1552" s="16">
        <f>50000+N1552+E1552*50000+F1552*180000</f>
        <v/>
      </c>
      <c r="R1552" s="16">
        <f>IF(P1552&lt;=2000000,MIN(Q1552,P1552),MAX(Q1552-(P1552-2000000),50000))*0.05</f>
        <v/>
      </c>
      <c r="S1552" s="16">
        <f>MAX(0,P1552*0.1-R1552)</f>
        <v/>
      </c>
      <c r="T1552" s="16">
        <f>Q1552+MAX(0,K1552-480000)</f>
        <v/>
      </c>
      <c r="U1552" s="16">
        <f>P1552-T1552</f>
        <v/>
      </c>
      <c r="V1552" s="17">
        <f>IF(U1552&lt;0,0,LOOKUP(U1552,{0,1950001,3300001,6950001,9000001,18000001,40000001},{0.05,0.1,0.2,0.23,0.33,0.4,0.45}))</f>
        <v/>
      </c>
      <c r="W1552" s="18">
        <f>IF(U1552&lt;0,0.9,0.9-V1552*1.021)</f>
        <v/>
      </c>
      <c r="X1552" s="16">
        <f>ROUNDDOWN(S1552*0.2/W1552+2000,0)</f>
        <v/>
      </c>
      <c r="Y1552" s="17">
        <f>IF(O1552&lt;=0,0,LOOKUP(O1552,{0,1950001,3300001,6950001,9000001,18000001,40000001},{0.05,0.1,0.2,0.23,0.33,0.4,0.45}))</f>
        <v/>
      </c>
    </row>
    <row r="1553">
      <c r="A1553" t="inlineStr">
        <is>
          <t>1万円刻み</t>
        </is>
      </c>
      <c r="B1553" s="16">
        <f>'3_1万円刻み'!$A$268</f>
        <v/>
      </c>
      <c r="C1553" t="n">
        <v>2025</v>
      </c>
      <c r="D1553" t="n">
        <v>0</v>
      </c>
      <c r="E1553" t="n">
        <v>0</v>
      </c>
      <c r="F1553" t="n">
        <v>0</v>
      </c>
      <c r="G1553" s="16">
        <f>ROUND(MIN(B1553/12,650000)*12*0.0915+MIN(B1553/12,1390000)*12*(0.0504+0)+B1553*0.005,0)</f>
        <v/>
      </c>
      <c r="H1553" t="n">
        <v>0</v>
      </c>
      <c r="I1553" t="n">
        <v>0</v>
      </c>
      <c r="J1553" s="16">
        <f>IF(C1553=2026,IF(B1553&lt;741000,0,IF(B1553&lt;2191000,B1553-740000,IF(B1553&lt;2193000,1451000,IF(B1553&lt;2196000,1453000,IF(B1553&lt;2200000,1456000,IF(B1553&lt;3600000,ROUNDDOWN(B1553/4,-3)*2.8-80000,IF(B1553&lt;6600000,ROUNDDOWN(B1553/4,-3)*3.2-440000,IF(B1553&lt;8500000,ROUNDDOWN(B1553*0.9,0)-1100000,B1553-1950000)))))))),IF(B1553&lt;651000,0,IF(B1553&lt;1900000,B1553-650000,IF(B1553&lt;3600000,ROUNDDOWN(B1553/4,-3)*2.8-80000,IF(B1553&lt;6600000,ROUNDDOWN(B1553/4,-3)*3.2-440000,IF(B1553&lt;8500000,ROUNDDOWN(B1553*0.9,0)-1100000,B1553-1950000))))))</f>
        <v/>
      </c>
      <c r="K1553" s="16">
        <f>IF(J1553&gt;23500000,NA(),IF(C1553=2026,IF(J1553&lt;=4890000,1040000,IF(J1553&lt;=6550000,670000,620000)),IF(J1553&lt;=1320000,950000,IF(J1553&lt;=3360000,880000,IF(J1553&lt;=4890000,680000,IF(J1553&lt;=6550000,630000,580000))))))</f>
        <v/>
      </c>
      <c r="L1553" s="16">
        <f>IF(D1553=1,IF(J1553&lt;=9000000,380000,IF(J1553&lt;=9500000,260000,IF(J1553&lt;=10000000,130000,0))),0)</f>
        <v/>
      </c>
      <c r="M1553" s="16">
        <f>IF(D1553=1,IF(J1553&lt;=9000000,330000,IF(J1553&lt;=9500000,220000,IF(J1553&lt;=10000000,110000,0))),0)</f>
        <v/>
      </c>
      <c r="N1553" s="16">
        <f>IF(D1553=1,IF(J1553&lt;=9000000,50000,IF(J1553&lt;=9500000,40000,IF(J1553&lt;=10000000,20000,0))),0)</f>
        <v/>
      </c>
      <c r="O1553" s="16">
        <f>MAX(0,ROUNDDOWN(J1553-G1553-K1553-L1553-E1553*380000-F1553*630000-H1553,-3))</f>
        <v/>
      </c>
      <c r="P1553" s="16">
        <f>MAX(0,ROUNDDOWN(J1553-G1553-430000-M1553-E1553*330000-F1553*450000-I1553,-3))</f>
        <v/>
      </c>
      <c r="Q1553" s="16">
        <f>50000+N1553+E1553*50000+F1553*180000</f>
        <v/>
      </c>
      <c r="R1553" s="16">
        <f>IF(P1553&lt;=2000000,MIN(Q1553,P1553),MAX(Q1553-(P1553-2000000),50000))*0.05</f>
        <v/>
      </c>
      <c r="S1553" s="16">
        <f>MAX(0,P1553*0.1-R1553)</f>
        <v/>
      </c>
      <c r="T1553" s="16">
        <f>Q1553+MAX(0,K1553-480000)</f>
        <v/>
      </c>
      <c r="U1553" s="16">
        <f>P1553-T1553</f>
        <v/>
      </c>
      <c r="V1553" s="17">
        <f>IF(U1553&lt;0,0,LOOKUP(U1553,{0,1950001,3300001,6950001,9000001,18000001,40000001},{0.05,0.1,0.2,0.23,0.33,0.4,0.45}))</f>
        <v/>
      </c>
      <c r="W1553" s="18">
        <f>IF(U1553&lt;0,0.9,0.9-V1553*1.021)</f>
        <v/>
      </c>
      <c r="X1553" s="16">
        <f>ROUNDDOWN(S1553*0.2/W1553+2000,0)</f>
        <v/>
      </c>
      <c r="Y1553" s="17">
        <f>IF(O1553&lt;=0,0,LOOKUP(O1553,{0,1950001,3300001,6950001,9000001,18000001,40000001},{0.05,0.1,0.2,0.23,0.33,0.4,0.45}))</f>
        <v/>
      </c>
    </row>
    <row r="1554">
      <c r="A1554" t="inlineStr">
        <is>
          <t>1万円刻み</t>
        </is>
      </c>
      <c r="B1554" s="16">
        <f>'3_1万円刻み'!$A$268</f>
        <v/>
      </c>
      <c r="C1554" t="n">
        <v>2026</v>
      </c>
      <c r="D1554" t="n">
        <v>0</v>
      </c>
      <c r="E1554" t="n">
        <v>0</v>
      </c>
      <c r="F1554" t="n">
        <v>0</v>
      </c>
      <c r="G1554" s="16">
        <f>ROUND(MIN(B1554/12,650000)*12*0.0915+MIN(B1554/12,1390000)*12*(0.0504+0)+B1554*0.005,0)</f>
        <v/>
      </c>
      <c r="H1554" t="n">
        <v>0</v>
      </c>
      <c r="I1554" t="n">
        <v>0</v>
      </c>
      <c r="J1554" s="16">
        <f>IF(C1554=2026,IF(B1554&lt;741000,0,IF(B1554&lt;2191000,B1554-740000,IF(B1554&lt;2193000,1451000,IF(B1554&lt;2196000,1453000,IF(B1554&lt;2200000,1456000,IF(B1554&lt;3600000,ROUNDDOWN(B1554/4,-3)*2.8-80000,IF(B1554&lt;6600000,ROUNDDOWN(B1554/4,-3)*3.2-440000,IF(B1554&lt;8500000,ROUNDDOWN(B1554*0.9,0)-1100000,B1554-1950000)))))))),IF(B1554&lt;651000,0,IF(B1554&lt;1900000,B1554-650000,IF(B1554&lt;3600000,ROUNDDOWN(B1554/4,-3)*2.8-80000,IF(B1554&lt;6600000,ROUNDDOWN(B1554/4,-3)*3.2-440000,IF(B1554&lt;8500000,ROUNDDOWN(B1554*0.9,0)-1100000,B1554-1950000))))))</f>
        <v/>
      </c>
      <c r="K1554" s="16">
        <f>IF(J1554&gt;23500000,NA(),IF(C1554=2026,IF(J1554&lt;=4890000,1040000,IF(J1554&lt;=6550000,670000,620000)),IF(J1554&lt;=1320000,950000,IF(J1554&lt;=3360000,880000,IF(J1554&lt;=4890000,680000,IF(J1554&lt;=6550000,630000,580000))))))</f>
        <v/>
      </c>
      <c r="L1554" s="16">
        <f>IF(D1554=1,IF(J1554&lt;=9000000,380000,IF(J1554&lt;=9500000,260000,IF(J1554&lt;=10000000,130000,0))),0)</f>
        <v/>
      </c>
      <c r="M1554" s="16">
        <f>IF(D1554=1,IF(J1554&lt;=9000000,330000,IF(J1554&lt;=9500000,220000,IF(J1554&lt;=10000000,110000,0))),0)</f>
        <v/>
      </c>
      <c r="N1554" s="16">
        <f>IF(D1554=1,IF(J1554&lt;=9000000,50000,IF(J1554&lt;=9500000,40000,IF(J1554&lt;=10000000,20000,0))),0)</f>
        <v/>
      </c>
      <c r="O1554" s="16">
        <f>MAX(0,ROUNDDOWN(J1554-G1554-K1554-L1554-E1554*380000-F1554*630000-H1554,-3))</f>
        <v/>
      </c>
      <c r="P1554" s="16">
        <f>MAX(0,ROUNDDOWN(J1554-G1554-430000-M1554-E1554*330000-F1554*450000-I1554,-3))</f>
        <v/>
      </c>
      <c r="Q1554" s="16">
        <f>50000+N1554+E1554*50000+F1554*180000</f>
        <v/>
      </c>
      <c r="R1554" s="16">
        <f>IF(P1554&lt;=2000000,MIN(Q1554,P1554),MAX(Q1554-(P1554-2000000),50000))*0.05</f>
        <v/>
      </c>
      <c r="S1554" s="16">
        <f>MAX(0,P1554*0.1-R1554)</f>
        <v/>
      </c>
      <c r="T1554" s="16">
        <f>Q1554+MAX(0,K1554-480000)</f>
        <v/>
      </c>
      <c r="U1554" s="16">
        <f>P1554-T1554</f>
        <v/>
      </c>
      <c r="V1554" s="17">
        <f>IF(U1554&lt;0,0,LOOKUP(U1554,{0,1950001,3300001,6950001,9000001,18000001,40000001},{0.05,0.1,0.2,0.23,0.33,0.4,0.45}))</f>
        <v/>
      </c>
      <c r="W1554" s="18">
        <f>IF(U1554&lt;0,0.9,0.9-V1554*1.021)</f>
        <v/>
      </c>
      <c r="X1554" s="16">
        <f>ROUNDDOWN(S1554*0.2/W1554+2000,0)</f>
        <v/>
      </c>
      <c r="Y1554" s="17">
        <f>IF(O1554&lt;=0,0,LOOKUP(O1554,{0,1950001,3300001,6950001,9000001,18000001,40000001},{0.05,0.1,0.2,0.23,0.33,0.4,0.45}))</f>
        <v/>
      </c>
    </row>
    <row r="1555">
      <c r="A1555" t="inlineStr">
        <is>
          <t>1万円刻み</t>
        </is>
      </c>
      <c r="B1555" s="16">
        <f>'3_1万円刻み'!$A$268</f>
        <v/>
      </c>
      <c r="C1555" t="n">
        <v>2025</v>
      </c>
      <c r="D1555" t="n">
        <v>1</v>
      </c>
      <c r="E1555" t="n">
        <v>0</v>
      </c>
      <c r="F1555" t="n">
        <v>0</v>
      </c>
      <c r="G1555" s="16">
        <f>ROUND(MIN(B1555/12,650000)*12*0.0915+MIN(B1555/12,1390000)*12*(0.0504+0)+B1555*0.005,0)</f>
        <v/>
      </c>
      <c r="H1555" t="n">
        <v>0</v>
      </c>
      <c r="I1555" t="n">
        <v>0</v>
      </c>
      <c r="J1555" s="16">
        <f>IF(C1555=2026,IF(B1555&lt;741000,0,IF(B1555&lt;2191000,B1555-740000,IF(B1555&lt;2193000,1451000,IF(B1555&lt;2196000,1453000,IF(B1555&lt;2200000,1456000,IF(B1555&lt;3600000,ROUNDDOWN(B1555/4,-3)*2.8-80000,IF(B1555&lt;6600000,ROUNDDOWN(B1555/4,-3)*3.2-440000,IF(B1555&lt;8500000,ROUNDDOWN(B1555*0.9,0)-1100000,B1555-1950000)))))))),IF(B1555&lt;651000,0,IF(B1555&lt;1900000,B1555-650000,IF(B1555&lt;3600000,ROUNDDOWN(B1555/4,-3)*2.8-80000,IF(B1555&lt;6600000,ROUNDDOWN(B1555/4,-3)*3.2-440000,IF(B1555&lt;8500000,ROUNDDOWN(B1555*0.9,0)-1100000,B1555-1950000))))))</f>
        <v/>
      </c>
      <c r="K1555" s="16">
        <f>IF(J1555&gt;23500000,NA(),IF(C1555=2026,IF(J1555&lt;=4890000,1040000,IF(J1555&lt;=6550000,670000,620000)),IF(J1555&lt;=1320000,950000,IF(J1555&lt;=3360000,880000,IF(J1555&lt;=4890000,680000,IF(J1555&lt;=6550000,630000,580000))))))</f>
        <v/>
      </c>
      <c r="L1555" s="16">
        <f>IF(D1555=1,IF(J1555&lt;=9000000,380000,IF(J1555&lt;=9500000,260000,IF(J1555&lt;=10000000,130000,0))),0)</f>
        <v/>
      </c>
      <c r="M1555" s="16">
        <f>IF(D1555=1,IF(J1555&lt;=9000000,330000,IF(J1555&lt;=9500000,220000,IF(J1555&lt;=10000000,110000,0))),0)</f>
        <v/>
      </c>
      <c r="N1555" s="16">
        <f>IF(D1555=1,IF(J1555&lt;=9000000,50000,IF(J1555&lt;=9500000,40000,IF(J1555&lt;=10000000,20000,0))),0)</f>
        <v/>
      </c>
      <c r="O1555" s="16">
        <f>MAX(0,ROUNDDOWN(J1555-G1555-K1555-L1555-E1555*380000-F1555*630000-H1555,-3))</f>
        <v/>
      </c>
      <c r="P1555" s="16">
        <f>MAX(0,ROUNDDOWN(J1555-G1555-430000-M1555-E1555*330000-F1555*450000-I1555,-3))</f>
        <v/>
      </c>
      <c r="Q1555" s="16">
        <f>50000+N1555+E1555*50000+F1555*180000</f>
        <v/>
      </c>
      <c r="R1555" s="16">
        <f>IF(P1555&lt;=2000000,MIN(Q1555,P1555),MAX(Q1555-(P1555-2000000),50000))*0.05</f>
        <v/>
      </c>
      <c r="S1555" s="16">
        <f>MAX(0,P1555*0.1-R1555)</f>
        <v/>
      </c>
      <c r="T1555" s="16">
        <f>Q1555+MAX(0,K1555-480000)</f>
        <v/>
      </c>
      <c r="U1555" s="16">
        <f>P1555-T1555</f>
        <v/>
      </c>
      <c r="V1555" s="17">
        <f>IF(U1555&lt;0,0,LOOKUP(U1555,{0,1950001,3300001,6950001,9000001,18000001,40000001},{0.05,0.1,0.2,0.23,0.33,0.4,0.45}))</f>
        <v/>
      </c>
      <c r="W1555" s="18">
        <f>IF(U1555&lt;0,0.9,0.9-V1555*1.021)</f>
        <v/>
      </c>
      <c r="X1555" s="16">
        <f>ROUNDDOWN(S1555*0.2/W1555+2000,0)</f>
        <v/>
      </c>
      <c r="Y1555" s="17">
        <f>IF(O1555&lt;=0,0,LOOKUP(O1555,{0,1950001,3300001,6950001,9000001,18000001,40000001},{0.05,0.1,0.2,0.23,0.33,0.4,0.45}))</f>
        <v/>
      </c>
    </row>
    <row r="1556">
      <c r="A1556" t="inlineStr">
        <is>
          <t>1万円刻み</t>
        </is>
      </c>
      <c r="B1556" s="16">
        <f>'3_1万円刻み'!$A$268</f>
        <v/>
      </c>
      <c r="C1556" t="n">
        <v>2026</v>
      </c>
      <c r="D1556" t="n">
        <v>1</v>
      </c>
      <c r="E1556" t="n">
        <v>0</v>
      </c>
      <c r="F1556" t="n">
        <v>0</v>
      </c>
      <c r="G1556" s="16">
        <f>ROUND(MIN(B1556/12,650000)*12*0.0915+MIN(B1556/12,1390000)*12*(0.0504+0)+B1556*0.005,0)</f>
        <v/>
      </c>
      <c r="H1556" t="n">
        <v>0</v>
      </c>
      <c r="I1556" t="n">
        <v>0</v>
      </c>
      <c r="J1556" s="16">
        <f>IF(C1556=2026,IF(B1556&lt;741000,0,IF(B1556&lt;2191000,B1556-740000,IF(B1556&lt;2193000,1451000,IF(B1556&lt;2196000,1453000,IF(B1556&lt;2200000,1456000,IF(B1556&lt;3600000,ROUNDDOWN(B1556/4,-3)*2.8-80000,IF(B1556&lt;6600000,ROUNDDOWN(B1556/4,-3)*3.2-440000,IF(B1556&lt;8500000,ROUNDDOWN(B1556*0.9,0)-1100000,B1556-1950000)))))))),IF(B1556&lt;651000,0,IF(B1556&lt;1900000,B1556-650000,IF(B1556&lt;3600000,ROUNDDOWN(B1556/4,-3)*2.8-80000,IF(B1556&lt;6600000,ROUNDDOWN(B1556/4,-3)*3.2-440000,IF(B1556&lt;8500000,ROUNDDOWN(B1556*0.9,0)-1100000,B1556-1950000))))))</f>
        <v/>
      </c>
      <c r="K1556" s="16">
        <f>IF(J1556&gt;23500000,NA(),IF(C1556=2026,IF(J1556&lt;=4890000,1040000,IF(J1556&lt;=6550000,670000,620000)),IF(J1556&lt;=1320000,950000,IF(J1556&lt;=3360000,880000,IF(J1556&lt;=4890000,680000,IF(J1556&lt;=6550000,630000,580000))))))</f>
        <v/>
      </c>
      <c r="L1556" s="16">
        <f>IF(D1556=1,IF(J1556&lt;=9000000,380000,IF(J1556&lt;=9500000,260000,IF(J1556&lt;=10000000,130000,0))),0)</f>
        <v/>
      </c>
      <c r="M1556" s="16">
        <f>IF(D1556=1,IF(J1556&lt;=9000000,330000,IF(J1556&lt;=9500000,220000,IF(J1556&lt;=10000000,110000,0))),0)</f>
        <v/>
      </c>
      <c r="N1556" s="16">
        <f>IF(D1556=1,IF(J1556&lt;=9000000,50000,IF(J1556&lt;=9500000,40000,IF(J1556&lt;=10000000,20000,0))),0)</f>
        <v/>
      </c>
      <c r="O1556" s="16">
        <f>MAX(0,ROUNDDOWN(J1556-G1556-K1556-L1556-E1556*380000-F1556*630000-H1556,-3))</f>
        <v/>
      </c>
      <c r="P1556" s="16">
        <f>MAX(0,ROUNDDOWN(J1556-G1556-430000-M1556-E1556*330000-F1556*450000-I1556,-3))</f>
        <v/>
      </c>
      <c r="Q1556" s="16">
        <f>50000+N1556+E1556*50000+F1556*180000</f>
        <v/>
      </c>
      <c r="R1556" s="16">
        <f>IF(P1556&lt;=2000000,MIN(Q1556,P1556),MAX(Q1556-(P1556-2000000),50000))*0.05</f>
        <v/>
      </c>
      <c r="S1556" s="16">
        <f>MAX(0,P1556*0.1-R1556)</f>
        <v/>
      </c>
      <c r="T1556" s="16">
        <f>Q1556+MAX(0,K1556-480000)</f>
        <v/>
      </c>
      <c r="U1556" s="16">
        <f>P1556-T1556</f>
        <v/>
      </c>
      <c r="V1556" s="17">
        <f>IF(U1556&lt;0,0,LOOKUP(U1556,{0,1950001,3300001,6950001,9000001,18000001,40000001},{0.05,0.1,0.2,0.23,0.33,0.4,0.45}))</f>
        <v/>
      </c>
      <c r="W1556" s="18">
        <f>IF(U1556&lt;0,0.9,0.9-V1556*1.021)</f>
        <v/>
      </c>
      <c r="X1556" s="16">
        <f>ROUNDDOWN(S1556*0.2/W1556+2000,0)</f>
        <v/>
      </c>
      <c r="Y1556" s="17">
        <f>IF(O1556&lt;=0,0,LOOKUP(O1556,{0,1950001,3300001,6950001,9000001,18000001,40000001},{0.05,0.1,0.2,0.23,0.33,0.4,0.45}))</f>
        <v/>
      </c>
    </row>
    <row r="1557">
      <c r="A1557" t="inlineStr">
        <is>
          <t>1万円刻み</t>
        </is>
      </c>
      <c r="B1557" s="16">
        <f>'3_1万円刻み'!$A$269</f>
        <v/>
      </c>
      <c r="C1557" t="n">
        <v>2025</v>
      </c>
      <c r="D1557" t="n">
        <v>0</v>
      </c>
      <c r="E1557" t="n">
        <v>0</v>
      </c>
      <c r="F1557" t="n">
        <v>0</v>
      </c>
      <c r="G1557" s="16">
        <f>ROUND(MIN(B1557/12,650000)*12*0.0915+MIN(B1557/12,1390000)*12*(0.0504+0)+B1557*0.005,0)</f>
        <v/>
      </c>
      <c r="H1557" t="n">
        <v>0</v>
      </c>
      <c r="I1557" t="n">
        <v>0</v>
      </c>
      <c r="J1557" s="16">
        <f>IF(C1557=2026,IF(B1557&lt;741000,0,IF(B1557&lt;2191000,B1557-740000,IF(B1557&lt;2193000,1451000,IF(B1557&lt;2196000,1453000,IF(B1557&lt;2200000,1456000,IF(B1557&lt;3600000,ROUNDDOWN(B1557/4,-3)*2.8-80000,IF(B1557&lt;6600000,ROUNDDOWN(B1557/4,-3)*3.2-440000,IF(B1557&lt;8500000,ROUNDDOWN(B1557*0.9,0)-1100000,B1557-1950000)))))))),IF(B1557&lt;651000,0,IF(B1557&lt;1900000,B1557-650000,IF(B1557&lt;3600000,ROUNDDOWN(B1557/4,-3)*2.8-80000,IF(B1557&lt;6600000,ROUNDDOWN(B1557/4,-3)*3.2-440000,IF(B1557&lt;8500000,ROUNDDOWN(B1557*0.9,0)-1100000,B1557-1950000))))))</f>
        <v/>
      </c>
      <c r="K1557" s="16">
        <f>IF(J1557&gt;23500000,NA(),IF(C1557=2026,IF(J1557&lt;=4890000,1040000,IF(J1557&lt;=6550000,670000,620000)),IF(J1557&lt;=1320000,950000,IF(J1557&lt;=3360000,880000,IF(J1557&lt;=4890000,680000,IF(J1557&lt;=6550000,630000,580000))))))</f>
        <v/>
      </c>
      <c r="L1557" s="16">
        <f>IF(D1557=1,IF(J1557&lt;=9000000,380000,IF(J1557&lt;=9500000,260000,IF(J1557&lt;=10000000,130000,0))),0)</f>
        <v/>
      </c>
      <c r="M1557" s="16">
        <f>IF(D1557=1,IF(J1557&lt;=9000000,330000,IF(J1557&lt;=9500000,220000,IF(J1557&lt;=10000000,110000,0))),0)</f>
        <v/>
      </c>
      <c r="N1557" s="16">
        <f>IF(D1557=1,IF(J1557&lt;=9000000,50000,IF(J1557&lt;=9500000,40000,IF(J1557&lt;=10000000,20000,0))),0)</f>
        <v/>
      </c>
      <c r="O1557" s="16">
        <f>MAX(0,ROUNDDOWN(J1557-G1557-K1557-L1557-E1557*380000-F1557*630000-H1557,-3))</f>
        <v/>
      </c>
      <c r="P1557" s="16">
        <f>MAX(0,ROUNDDOWN(J1557-G1557-430000-M1557-E1557*330000-F1557*450000-I1557,-3))</f>
        <v/>
      </c>
      <c r="Q1557" s="16">
        <f>50000+N1557+E1557*50000+F1557*180000</f>
        <v/>
      </c>
      <c r="R1557" s="16">
        <f>IF(P1557&lt;=2000000,MIN(Q1557,P1557),MAX(Q1557-(P1557-2000000),50000))*0.05</f>
        <v/>
      </c>
      <c r="S1557" s="16">
        <f>MAX(0,P1557*0.1-R1557)</f>
        <v/>
      </c>
      <c r="T1557" s="16">
        <f>Q1557+MAX(0,K1557-480000)</f>
        <v/>
      </c>
      <c r="U1557" s="16">
        <f>P1557-T1557</f>
        <v/>
      </c>
      <c r="V1557" s="17">
        <f>IF(U1557&lt;0,0,LOOKUP(U1557,{0,1950001,3300001,6950001,9000001,18000001,40000001},{0.05,0.1,0.2,0.23,0.33,0.4,0.45}))</f>
        <v/>
      </c>
      <c r="W1557" s="18">
        <f>IF(U1557&lt;0,0.9,0.9-V1557*1.021)</f>
        <v/>
      </c>
      <c r="X1557" s="16">
        <f>ROUNDDOWN(S1557*0.2/W1557+2000,0)</f>
        <v/>
      </c>
      <c r="Y1557" s="17">
        <f>IF(O1557&lt;=0,0,LOOKUP(O1557,{0,1950001,3300001,6950001,9000001,18000001,40000001},{0.05,0.1,0.2,0.23,0.33,0.4,0.45}))</f>
        <v/>
      </c>
    </row>
    <row r="1558">
      <c r="A1558" t="inlineStr">
        <is>
          <t>1万円刻み</t>
        </is>
      </c>
      <c r="B1558" s="16">
        <f>'3_1万円刻み'!$A$269</f>
        <v/>
      </c>
      <c r="C1558" t="n">
        <v>2026</v>
      </c>
      <c r="D1558" t="n">
        <v>0</v>
      </c>
      <c r="E1558" t="n">
        <v>0</v>
      </c>
      <c r="F1558" t="n">
        <v>0</v>
      </c>
      <c r="G1558" s="16">
        <f>ROUND(MIN(B1558/12,650000)*12*0.0915+MIN(B1558/12,1390000)*12*(0.0504+0)+B1558*0.005,0)</f>
        <v/>
      </c>
      <c r="H1558" t="n">
        <v>0</v>
      </c>
      <c r="I1558" t="n">
        <v>0</v>
      </c>
      <c r="J1558" s="16">
        <f>IF(C1558=2026,IF(B1558&lt;741000,0,IF(B1558&lt;2191000,B1558-740000,IF(B1558&lt;2193000,1451000,IF(B1558&lt;2196000,1453000,IF(B1558&lt;2200000,1456000,IF(B1558&lt;3600000,ROUNDDOWN(B1558/4,-3)*2.8-80000,IF(B1558&lt;6600000,ROUNDDOWN(B1558/4,-3)*3.2-440000,IF(B1558&lt;8500000,ROUNDDOWN(B1558*0.9,0)-1100000,B1558-1950000)))))))),IF(B1558&lt;651000,0,IF(B1558&lt;1900000,B1558-650000,IF(B1558&lt;3600000,ROUNDDOWN(B1558/4,-3)*2.8-80000,IF(B1558&lt;6600000,ROUNDDOWN(B1558/4,-3)*3.2-440000,IF(B1558&lt;8500000,ROUNDDOWN(B1558*0.9,0)-1100000,B1558-1950000))))))</f>
        <v/>
      </c>
      <c r="K1558" s="16">
        <f>IF(J1558&gt;23500000,NA(),IF(C1558=2026,IF(J1558&lt;=4890000,1040000,IF(J1558&lt;=6550000,670000,620000)),IF(J1558&lt;=1320000,950000,IF(J1558&lt;=3360000,880000,IF(J1558&lt;=4890000,680000,IF(J1558&lt;=6550000,630000,580000))))))</f>
        <v/>
      </c>
      <c r="L1558" s="16">
        <f>IF(D1558=1,IF(J1558&lt;=9000000,380000,IF(J1558&lt;=9500000,260000,IF(J1558&lt;=10000000,130000,0))),0)</f>
        <v/>
      </c>
      <c r="M1558" s="16">
        <f>IF(D1558=1,IF(J1558&lt;=9000000,330000,IF(J1558&lt;=9500000,220000,IF(J1558&lt;=10000000,110000,0))),0)</f>
        <v/>
      </c>
      <c r="N1558" s="16">
        <f>IF(D1558=1,IF(J1558&lt;=9000000,50000,IF(J1558&lt;=9500000,40000,IF(J1558&lt;=10000000,20000,0))),0)</f>
        <v/>
      </c>
      <c r="O1558" s="16">
        <f>MAX(0,ROUNDDOWN(J1558-G1558-K1558-L1558-E1558*380000-F1558*630000-H1558,-3))</f>
        <v/>
      </c>
      <c r="P1558" s="16">
        <f>MAX(0,ROUNDDOWN(J1558-G1558-430000-M1558-E1558*330000-F1558*450000-I1558,-3))</f>
        <v/>
      </c>
      <c r="Q1558" s="16">
        <f>50000+N1558+E1558*50000+F1558*180000</f>
        <v/>
      </c>
      <c r="R1558" s="16">
        <f>IF(P1558&lt;=2000000,MIN(Q1558,P1558),MAX(Q1558-(P1558-2000000),50000))*0.05</f>
        <v/>
      </c>
      <c r="S1558" s="16">
        <f>MAX(0,P1558*0.1-R1558)</f>
        <v/>
      </c>
      <c r="T1558" s="16">
        <f>Q1558+MAX(0,K1558-480000)</f>
        <v/>
      </c>
      <c r="U1558" s="16">
        <f>P1558-T1558</f>
        <v/>
      </c>
      <c r="V1558" s="17">
        <f>IF(U1558&lt;0,0,LOOKUP(U1558,{0,1950001,3300001,6950001,9000001,18000001,40000001},{0.05,0.1,0.2,0.23,0.33,0.4,0.45}))</f>
        <v/>
      </c>
      <c r="W1558" s="18">
        <f>IF(U1558&lt;0,0.9,0.9-V1558*1.021)</f>
        <v/>
      </c>
      <c r="X1558" s="16">
        <f>ROUNDDOWN(S1558*0.2/W1558+2000,0)</f>
        <v/>
      </c>
      <c r="Y1558" s="17">
        <f>IF(O1558&lt;=0,0,LOOKUP(O1558,{0,1950001,3300001,6950001,9000001,18000001,40000001},{0.05,0.1,0.2,0.23,0.33,0.4,0.45}))</f>
        <v/>
      </c>
    </row>
    <row r="1559">
      <c r="A1559" t="inlineStr">
        <is>
          <t>1万円刻み</t>
        </is>
      </c>
      <c r="B1559" s="16">
        <f>'3_1万円刻み'!$A$269</f>
        <v/>
      </c>
      <c r="C1559" t="n">
        <v>2025</v>
      </c>
      <c r="D1559" t="n">
        <v>1</v>
      </c>
      <c r="E1559" t="n">
        <v>0</v>
      </c>
      <c r="F1559" t="n">
        <v>0</v>
      </c>
      <c r="G1559" s="16">
        <f>ROUND(MIN(B1559/12,650000)*12*0.0915+MIN(B1559/12,1390000)*12*(0.0504+0)+B1559*0.005,0)</f>
        <v/>
      </c>
      <c r="H1559" t="n">
        <v>0</v>
      </c>
      <c r="I1559" t="n">
        <v>0</v>
      </c>
      <c r="J1559" s="16">
        <f>IF(C1559=2026,IF(B1559&lt;741000,0,IF(B1559&lt;2191000,B1559-740000,IF(B1559&lt;2193000,1451000,IF(B1559&lt;2196000,1453000,IF(B1559&lt;2200000,1456000,IF(B1559&lt;3600000,ROUNDDOWN(B1559/4,-3)*2.8-80000,IF(B1559&lt;6600000,ROUNDDOWN(B1559/4,-3)*3.2-440000,IF(B1559&lt;8500000,ROUNDDOWN(B1559*0.9,0)-1100000,B1559-1950000)))))))),IF(B1559&lt;651000,0,IF(B1559&lt;1900000,B1559-650000,IF(B1559&lt;3600000,ROUNDDOWN(B1559/4,-3)*2.8-80000,IF(B1559&lt;6600000,ROUNDDOWN(B1559/4,-3)*3.2-440000,IF(B1559&lt;8500000,ROUNDDOWN(B1559*0.9,0)-1100000,B1559-1950000))))))</f>
        <v/>
      </c>
      <c r="K1559" s="16">
        <f>IF(J1559&gt;23500000,NA(),IF(C1559=2026,IF(J1559&lt;=4890000,1040000,IF(J1559&lt;=6550000,670000,620000)),IF(J1559&lt;=1320000,950000,IF(J1559&lt;=3360000,880000,IF(J1559&lt;=4890000,680000,IF(J1559&lt;=6550000,630000,580000))))))</f>
        <v/>
      </c>
      <c r="L1559" s="16">
        <f>IF(D1559=1,IF(J1559&lt;=9000000,380000,IF(J1559&lt;=9500000,260000,IF(J1559&lt;=10000000,130000,0))),0)</f>
        <v/>
      </c>
      <c r="M1559" s="16">
        <f>IF(D1559=1,IF(J1559&lt;=9000000,330000,IF(J1559&lt;=9500000,220000,IF(J1559&lt;=10000000,110000,0))),0)</f>
        <v/>
      </c>
      <c r="N1559" s="16">
        <f>IF(D1559=1,IF(J1559&lt;=9000000,50000,IF(J1559&lt;=9500000,40000,IF(J1559&lt;=10000000,20000,0))),0)</f>
        <v/>
      </c>
      <c r="O1559" s="16">
        <f>MAX(0,ROUNDDOWN(J1559-G1559-K1559-L1559-E1559*380000-F1559*630000-H1559,-3))</f>
        <v/>
      </c>
      <c r="P1559" s="16">
        <f>MAX(0,ROUNDDOWN(J1559-G1559-430000-M1559-E1559*330000-F1559*450000-I1559,-3))</f>
        <v/>
      </c>
      <c r="Q1559" s="16">
        <f>50000+N1559+E1559*50000+F1559*180000</f>
        <v/>
      </c>
      <c r="R1559" s="16">
        <f>IF(P1559&lt;=2000000,MIN(Q1559,P1559),MAX(Q1559-(P1559-2000000),50000))*0.05</f>
        <v/>
      </c>
      <c r="S1559" s="16">
        <f>MAX(0,P1559*0.1-R1559)</f>
        <v/>
      </c>
      <c r="T1559" s="16">
        <f>Q1559+MAX(0,K1559-480000)</f>
        <v/>
      </c>
      <c r="U1559" s="16">
        <f>P1559-T1559</f>
        <v/>
      </c>
      <c r="V1559" s="17">
        <f>IF(U1559&lt;0,0,LOOKUP(U1559,{0,1950001,3300001,6950001,9000001,18000001,40000001},{0.05,0.1,0.2,0.23,0.33,0.4,0.45}))</f>
        <v/>
      </c>
      <c r="W1559" s="18">
        <f>IF(U1559&lt;0,0.9,0.9-V1559*1.021)</f>
        <v/>
      </c>
      <c r="X1559" s="16">
        <f>ROUNDDOWN(S1559*0.2/W1559+2000,0)</f>
        <v/>
      </c>
      <c r="Y1559" s="17">
        <f>IF(O1559&lt;=0,0,LOOKUP(O1559,{0,1950001,3300001,6950001,9000001,18000001,40000001},{0.05,0.1,0.2,0.23,0.33,0.4,0.45}))</f>
        <v/>
      </c>
    </row>
    <row r="1560">
      <c r="A1560" t="inlineStr">
        <is>
          <t>1万円刻み</t>
        </is>
      </c>
      <c r="B1560" s="16">
        <f>'3_1万円刻み'!$A$269</f>
        <v/>
      </c>
      <c r="C1560" t="n">
        <v>2026</v>
      </c>
      <c r="D1560" t="n">
        <v>1</v>
      </c>
      <c r="E1560" t="n">
        <v>0</v>
      </c>
      <c r="F1560" t="n">
        <v>0</v>
      </c>
      <c r="G1560" s="16">
        <f>ROUND(MIN(B1560/12,650000)*12*0.0915+MIN(B1560/12,1390000)*12*(0.0504+0)+B1560*0.005,0)</f>
        <v/>
      </c>
      <c r="H1560" t="n">
        <v>0</v>
      </c>
      <c r="I1560" t="n">
        <v>0</v>
      </c>
      <c r="J1560" s="16">
        <f>IF(C1560=2026,IF(B1560&lt;741000,0,IF(B1560&lt;2191000,B1560-740000,IF(B1560&lt;2193000,1451000,IF(B1560&lt;2196000,1453000,IF(B1560&lt;2200000,1456000,IF(B1560&lt;3600000,ROUNDDOWN(B1560/4,-3)*2.8-80000,IF(B1560&lt;6600000,ROUNDDOWN(B1560/4,-3)*3.2-440000,IF(B1560&lt;8500000,ROUNDDOWN(B1560*0.9,0)-1100000,B1560-1950000)))))))),IF(B1560&lt;651000,0,IF(B1560&lt;1900000,B1560-650000,IF(B1560&lt;3600000,ROUNDDOWN(B1560/4,-3)*2.8-80000,IF(B1560&lt;6600000,ROUNDDOWN(B1560/4,-3)*3.2-440000,IF(B1560&lt;8500000,ROUNDDOWN(B1560*0.9,0)-1100000,B1560-1950000))))))</f>
        <v/>
      </c>
      <c r="K1560" s="16">
        <f>IF(J1560&gt;23500000,NA(),IF(C1560=2026,IF(J1560&lt;=4890000,1040000,IF(J1560&lt;=6550000,670000,620000)),IF(J1560&lt;=1320000,950000,IF(J1560&lt;=3360000,880000,IF(J1560&lt;=4890000,680000,IF(J1560&lt;=6550000,630000,580000))))))</f>
        <v/>
      </c>
      <c r="L1560" s="16">
        <f>IF(D1560=1,IF(J1560&lt;=9000000,380000,IF(J1560&lt;=9500000,260000,IF(J1560&lt;=10000000,130000,0))),0)</f>
        <v/>
      </c>
      <c r="M1560" s="16">
        <f>IF(D1560=1,IF(J1560&lt;=9000000,330000,IF(J1560&lt;=9500000,220000,IF(J1560&lt;=10000000,110000,0))),0)</f>
        <v/>
      </c>
      <c r="N1560" s="16">
        <f>IF(D1560=1,IF(J1560&lt;=9000000,50000,IF(J1560&lt;=9500000,40000,IF(J1560&lt;=10000000,20000,0))),0)</f>
        <v/>
      </c>
      <c r="O1560" s="16">
        <f>MAX(0,ROUNDDOWN(J1560-G1560-K1560-L1560-E1560*380000-F1560*630000-H1560,-3))</f>
        <v/>
      </c>
      <c r="P1560" s="16">
        <f>MAX(0,ROUNDDOWN(J1560-G1560-430000-M1560-E1560*330000-F1560*450000-I1560,-3))</f>
        <v/>
      </c>
      <c r="Q1560" s="16">
        <f>50000+N1560+E1560*50000+F1560*180000</f>
        <v/>
      </c>
      <c r="R1560" s="16">
        <f>IF(P1560&lt;=2000000,MIN(Q1560,P1560),MAX(Q1560-(P1560-2000000),50000))*0.05</f>
        <v/>
      </c>
      <c r="S1560" s="16">
        <f>MAX(0,P1560*0.1-R1560)</f>
        <v/>
      </c>
      <c r="T1560" s="16">
        <f>Q1560+MAX(0,K1560-480000)</f>
        <v/>
      </c>
      <c r="U1560" s="16">
        <f>P1560-T1560</f>
        <v/>
      </c>
      <c r="V1560" s="17">
        <f>IF(U1560&lt;0,0,LOOKUP(U1560,{0,1950001,3300001,6950001,9000001,18000001,40000001},{0.05,0.1,0.2,0.23,0.33,0.4,0.45}))</f>
        <v/>
      </c>
      <c r="W1560" s="18">
        <f>IF(U1560&lt;0,0.9,0.9-V1560*1.021)</f>
        <v/>
      </c>
      <c r="X1560" s="16">
        <f>ROUNDDOWN(S1560*0.2/W1560+2000,0)</f>
        <v/>
      </c>
      <c r="Y1560" s="17">
        <f>IF(O1560&lt;=0,0,LOOKUP(O1560,{0,1950001,3300001,6950001,9000001,18000001,40000001},{0.05,0.1,0.2,0.23,0.33,0.4,0.45}))</f>
        <v/>
      </c>
    </row>
    <row r="1561">
      <c r="A1561" t="inlineStr">
        <is>
          <t>1万円刻み</t>
        </is>
      </c>
      <c r="B1561" s="16">
        <f>'3_1万円刻み'!$A$270</f>
        <v/>
      </c>
      <c r="C1561" t="n">
        <v>2025</v>
      </c>
      <c r="D1561" t="n">
        <v>0</v>
      </c>
      <c r="E1561" t="n">
        <v>0</v>
      </c>
      <c r="F1561" t="n">
        <v>0</v>
      </c>
      <c r="G1561" s="16">
        <f>ROUND(MIN(B1561/12,650000)*12*0.0915+MIN(B1561/12,1390000)*12*(0.0504+0)+B1561*0.005,0)</f>
        <v/>
      </c>
      <c r="H1561" t="n">
        <v>0</v>
      </c>
      <c r="I1561" t="n">
        <v>0</v>
      </c>
      <c r="J1561" s="16">
        <f>IF(C1561=2026,IF(B1561&lt;741000,0,IF(B1561&lt;2191000,B1561-740000,IF(B1561&lt;2193000,1451000,IF(B1561&lt;2196000,1453000,IF(B1561&lt;2200000,1456000,IF(B1561&lt;3600000,ROUNDDOWN(B1561/4,-3)*2.8-80000,IF(B1561&lt;6600000,ROUNDDOWN(B1561/4,-3)*3.2-440000,IF(B1561&lt;8500000,ROUNDDOWN(B1561*0.9,0)-1100000,B1561-1950000)))))))),IF(B1561&lt;651000,0,IF(B1561&lt;1900000,B1561-650000,IF(B1561&lt;3600000,ROUNDDOWN(B1561/4,-3)*2.8-80000,IF(B1561&lt;6600000,ROUNDDOWN(B1561/4,-3)*3.2-440000,IF(B1561&lt;8500000,ROUNDDOWN(B1561*0.9,0)-1100000,B1561-1950000))))))</f>
        <v/>
      </c>
      <c r="K1561" s="16">
        <f>IF(J1561&gt;23500000,NA(),IF(C1561=2026,IF(J1561&lt;=4890000,1040000,IF(J1561&lt;=6550000,670000,620000)),IF(J1561&lt;=1320000,950000,IF(J1561&lt;=3360000,880000,IF(J1561&lt;=4890000,680000,IF(J1561&lt;=6550000,630000,580000))))))</f>
        <v/>
      </c>
      <c r="L1561" s="16">
        <f>IF(D1561=1,IF(J1561&lt;=9000000,380000,IF(J1561&lt;=9500000,260000,IF(J1561&lt;=10000000,130000,0))),0)</f>
        <v/>
      </c>
      <c r="M1561" s="16">
        <f>IF(D1561=1,IF(J1561&lt;=9000000,330000,IF(J1561&lt;=9500000,220000,IF(J1561&lt;=10000000,110000,0))),0)</f>
        <v/>
      </c>
      <c r="N1561" s="16">
        <f>IF(D1561=1,IF(J1561&lt;=9000000,50000,IF(J1561&lt;=9500000,40000,IF(J1561&lt;=10000000,20000,0))),0)</f>
        <v/>
      </c>
      <c r="O1561" s="16">
        <f>MAX(0,ROUNDDOWN(J1561-G1561-K1561-L1561-E1561*380000-F1561*630000-H1561,-3))</f>
        <v/>
      </c>
      <c r="P1561" s="16">
        <f>MAX(0,ROUNDDOWN(J1561-G1561-430000-M1561-E1561*330000-F1561*450000-I1561,-3))</f>
        <v/>
      </c>
      <c r="Q1561" s="16">
        <f>50000+N1561+E1561*50000+F1561*180000</f>
        <v/>
      </c>
      <c r="R1561" s="16">
        <f>IF(P1561&lt;=2000000,MIN(Q1561,P1561),MAX(Q1561-(P1561-2000000),50000))*0.05</f>
        <v/>
      </c>
      <c r="S1561" s="16">
        <f>MAX(0,P1561*0.1-R1561)</f>
        <v/>
      </c>
      <c r="T1561" s="16">
        <f>Q1561+MAX(0,K1561-480000)</f>
        <v/>
      </c>
      <c r="U1561" s="16">
        <f>P1561-T1561</f>
        <v/>
      </c>
      <c r="V1561" s="17">
        <f>IF(U1561&lt;0,0,LOOKUP(U1561,{0,1950001,3300001,6950001,9000001,18000001,40000001},{0.05,0.1,0.2,0.23,0.33,0.4,0.45}))</f>
        <v/>
      </c>
      <c r="W1561" s="18">
        <f>IF(U1561&lt;0,0.9,0.9-V1561*1.021)</f>
        <v/>
      </c>
      <c r="X1561" s="16">
        <f>ROUNDDOWN(S1561*0.2/W1561+2000,0)</f>
        <v/>
      </c>
      <c r="Y1561" s="17">
        <f>IF(O1561&lt;=0,0,LOOKUP(O1561,{0,1950001,3300001,6950001,9000001,18000001,40000001},{0.05,0.1,0.2,0.23,0.33,0.4,0.45}))</f>
        <v/>
      </c>
    </row>
    <row r="1562">
      <c r="A1562" t="inlineStr">
        <is>
          <t>1万円刻み</t>
        </is>
      </c>
      <c r="B1562" s="16">
        <f>'3_1万円刻み'!$A$270</f>
        <v/>
      </c>
      <c r="C1562" t="n">
        <v>2026</v>
      </c>
      <c r="D1562" t="n">
        <v>0</v>
      </c>
      <c r="E1562" t="n">
        <v>0</v>
      </c>
      <c r="F1562" t="n">
        <v>0</v>
      </c>
      <c r="G1562" s="16">
        <f>ROUND(MIN(B1562/12,650000)*12*0.0915+MIN(B1562/12,1390000)*12*(0.0504+0)+B1562*0.005,0)</f>
        <v/>
      </c>
      <c r="H1562" t="n">
        <v>0</v>
      </c>
      <c r="I1562" t="n">
        <v>0</v>
      </c>
      <c r="J1562" s="16">
        <f>IF(C1562=2026,IF(B1562&lt;741000,0,IF(B1562&lt;2191000,B1562-740000,IF(B1562&lt;2193000,1451000,IF(B1562&lt;2196000,1453000,IF(B1562&lt;2200000,1456000,IF(B1562&lt;3600000,ROUNDDOWN(B1562/4,-3)*2.8-80000,IF(B1562&lt;6600000,ROUNDDOWN(B1562/4,-3)*3.2-440000,IF(B1562&lt;8500000,ROUNDDOWN(B1562*0.9,0)-1100000,B1562-1950000)))))))),IF(B1562&lt;651000,0,IF(B1562&lt;1900000,B1562-650000,IF(B1562&lt;3600000,ROUNDDOWN(B1562/4,-3)*2.8-80000,IF(B1562&lt;6600000,ROUNDDOWN(B1562/4,-3)*3.2-440000,IF(B1562&lt;8500000,ROUNDDOWN(B1562*0.9,0)-1100000,B1562-1950000))))))</f>
        <v/>
      </c>
      <c r="K1562" s="16">
        <f>IF(J1562&gt;23500000,NA(),IF(C1562=2026,IF(J1562&lt;=4890000,1040000,IF(J1562&lt;=6550000,670000,620000)),IF(J1562&lt;=1320000,950000,IF(J1562&lt;=3360000,880000,IF(J1562&lt;=4890000,680000,IF(J1562&lt;=6550000,630000,580000))))))</f>
        <v/>
      </c>
      <c r="L1562" s="16">
        <f>IF(D1562=1,IF(J1562&lt;=9000000,380000,IF(J1562&lt;=9500000,260000,IF(J1562&lt;=10000000,130000,0))),0)</f>
        <v/>
      </c>
      <c r="M1562" s="16">
        <f>IF(D1562=1,IF(J1562&lt;=9000000,330000,IF(J1562&lt;=9500000,220000,IF(J1562&lt;=10000000,110000,0))),0)</f>
        <v/>
      </c>
      <c r="N1562" s="16">
        <f>IF(D1562=1,IF(J1562&lt;=9000000,50000,IF(J1562&lt;=9500000,40000,IF(J1562&lt;=10000000,20000,0))),0)</f>
        <v/>
      </c>
      <c r="O1562" s="16">
        <f>MAX(0,ROUNDDOWN(J1562-G1562-K1562-L1562-E1562*380000-F1562*630000-H1562,-3))</f>
        <v/>
      </c>
      <c r="P1562" s="16">
        <f>MAX(0,ROUNDDOWN(J1562-G1562-430000-M1562-E1562*330000-F1562*450000-I1562,-3))</f>
        <v/>
      </c>
      <c r="Q1562" s="16">
        <f>50000+N1562+E1562*50000+F1562*180000</f>
        <v/>
      </c>
      <c r="R1562" s="16">
        <f>IF(P1562&lt;=2000000,MIN(Q1562,P1562),MAX(Q1562-(P1562-2000000),50000))*0.05</f>
        <v/>
      </c>
      <c r="S1562" s="16">
        <f>MAX(0,P1562*0.1-R1562)</f>
        <v/>
      </c>
      <c r="T1562" s="16">
        <f>Q1562+MAX(0,K1562-480000)</f>
        <v/>
      </c>
      <c r="U1562" s="16">
        <f>P1562-T1562</f>
        <v/>
      </c>
      <c r="V1562" s="17">
        <f>IF(U1562&lt;0,0,LOOKUP(U1562,{0,1950001,3300001,6950001,9000001,18000001,40000001},{0.05,0.1,0.2,0.23,0.33,0.4,0.45}))</f>
        <v/>
      </c>
      <c r="W1562" s="18">
        <f>IF(U1562&lt;0,0.9,0.9-V1562*1.021)</f>
        <v/>
      </c>
      <c r="X1562" s="16">
        <f>ROUNDDOWN(S1562*0.2/W1562+2000,0)</f>
        <v/>
      </c>
      <c r="Y1562" s="17">
        <f>IF(O1562&lt;=0,0,LOOKUP(O1562,{0,1950001,3300001,6950001,9000001,18000001,40000001},{0.05,0.1,0.2,0.23,0.33,0.4,0.45}))</f>
        <v/>
      </c>
    </row>
    <row r="1563">
      <c r="A1563" t="inlineStr">
        <is>
          <t>1万円刻み</t>
        </is>
      </c>
      <c r="B1563" s="16">
        <f>'3_1万円刻み'!$A$270</f>
        <v/>
      </c>
      <c r="C1563" t="n">
        <v>2025</v>
      </c>
      <c r="D1563" t="n">
        <v>1</v>
      </c>
      <c r="E1563" t="n">
        <v>0</v>
      </c>
      <c r="F1563" t="n">
        <v>0</v>
      </c>
      <c r="G1563" s="16">
        <f>ROUND(MIN(B1563/12,650000)*12*0.0915+MIN(B1563/12,1390000)*12*(0.0504+0)+B1563*0.005,0)</f>
        <v/>
      </c>
      <c r="H1563" t="n">
        <v>0</v>
      </c>
      <c r="I1563" t="n">
        <v>0</v>
      </c>
      <c r="J1563" s="16">
        <f>IF(C1563=2026,IF(B1563&lt;741000,0,IF(B1563&lt;2191000,B1563-740000,IF(B1563&lt;2193000,1451000,IF(B1563&lt;2196000,1453000,IF(B1563&lt;2200000,1456000,IF(B1563&lt;3600000,ROUNDDOWN(B1563/4,-3)*2.8-80000,IF(B1563&lt;6600000,ROUNDDOWN(B1563/4,-3)*3.2-440000,IF(B1563&lt;8500000,ROUNDDOWN(B1563*0.9,0)-1100000,B1563-1950000)))))))),IF(B1563&lt;651000,0,IF(B1563&lt;1900000,B1563-650000,IF(B1563&lt;3600000,ROUNDDOWN(B1563/4,-3)*2.8-80000,IF(B1563&lt;6600000,ROUNDDOWN(B1563/4,-3)*3.2-440000,IF(B1563&lt;8500000,ROUNDDOWN(B1563*0.9,0)-1100000,B1563-1950000))))))</f>
        <v/>
      </c>
      <c r="K1563" s="16">
        <f>IF(J1563&gt;23500000,NA(),IF(C1563=2026,IF(J1563&lt;=4890000,1040000,IF(J1563&lt;=6550000,670000,620000)),IF(J1563&lt;=1320000,950000,IF(J1563&lt;=3360000,880000,IF(J1563&lt;=4890000,680000,IF(J1563&lt;=6550000,630000,580000))))))</f>
        <v/>
      </c>
      <c r="L1563" s="16">
        <f>IF(D1563=1,IF(J1563&lt;=9000000,380000,IF(J1563&lt;=9500000,260000,IF(J1563&lt;=10000000,130000,0))),0)</f>
        <v/>
      </c>
      <c r="M1563" s="16">
        <f>IF(D1563=1,IF(J1563&lt;=9000000,330000,IF(J1563&lt;=9500000,220000,IF(J1563&lt;=10000000,110000,0))),0)</f>
        <v/>
      </c>
      <c r="N1563" s="16">
        <f>IF(D1563=1,IF(J1563&lt;=9000000,50000,IF(J1563&lt;=9500000,40000,IF(J1563&lt;=10000000,20000,0))),0)</f>
        <v/>
      </c>
      <c r="O1563" s="16">
        <f>MAX(0,ROUNDDOWN(J1563-G1563-K1563-L1563-E1563*380000-F1563*630000-H1563,-3))</f>
        <v/>
      </c>
      <c r="P1563" s="16">
        <f>MAX(0,ROUNDDOWN(J1563-G1563-430000-M1563-E1563*330000-F1563*450000-I1563,-3))</f>
        <v/>
      </c>
      <c r="Q1563" s="16">
        <f>50000+N1563+E1563*50000+F1563*180000</f>
        <v/>
      </c>
      <c r="R1563" s="16">
        <f>IF(P1563&lt;=2000000,MIN(Q1563,P1563),MAX(Q1563-(P1563-2000000),50000))*0.05</f>
        <v/>
      </c>
      <c r="S1563" s="16">
        <f>MAX(0,P1563*0.1-R1563)</f>
        <v/>
      </c>
      <c r="T1563" s="16">
        <f>Q1563+MAX(0,K1563-480000)</f>
        <v/>
      </c>
      <c r="U1563" s="16">
        <f>P1563-T1563</f>
        <v/>
      </c>
      <c r="V1563" s="17">
        <f>IF(U1563&lt;0,0,LOOKUP(U1563,{0,1950001,3300001,6950001,9000001,18000001,40000001},{0.05,0.1,0.2,0.23,0.33,0.4,0.45}))</f>
        <v/>
      </c>
      <c r="W1563" s="18">
        <f>IF(U1563&lt;0,0.9,0.9-V1563*1.021)</f>
        <v/>
      </c>
      <c r="X1563" s="16">
        <f>ROUNDDOWN(S1563*0.2/W1563+2000,0)</f>
        <v/>
      </c>
      <c r="Y1563" s="17">
        <f>IF(O1563&lt;=0,0,LOOKUP(O1563,{0,1950001,3300001,6950001,9000001,18000001,40000001},{0.05,0.1,0.2,0.23,0.33,0.4,0.45}))</f>
        <v/>
      </c>
    </row>
    <row r="1564">
      <c r="A1564" t="inlineStr">
        <is>
          <t>1万円刻み</t>
        </is>
      </c>
      <c r="B1564" s="16">
        <f>'3_1万円刻み'!$A$270</f>
        <v/>
      </c>
      <c r="C1564" t="n">
        <v>2026</v>
      </c>
      <c r="D1564" t="n">
        <v>1</v>
      </c>
      <c r="E1564" t="n">
        <v>0</v>
      </c>
      <c r="F1564" t="n">
        <v>0</v>
      </c>
      <c r="G1564" s="16">
        <f>ROUND(MIN(B1564/12,650000)*12*0.0915+MIN(B1564/12,1390000)*12*(0.0504+0)+B1564*0.005,0)</f>
        <v/>
      </c>
      <c r="H1564" t="n">
        <v>0</v>
      </c>
      <c r="I1564" t="n">
        <v>0</v>
      </c>
      <c r="J1564" s="16">
        <f>IF(C1564=2026,IF(B1564&lt;741000,0,IF(B1564&lt;2191000,B1564-740000,IF(B1564&lt;2193000,1451000,IF(B1564&lt;2196000,1453000,IF(B1564&lt;2200000,1456000,IF(B1564&lt;3600000,ROUNDDOWN(B1564/4,-3)*2.8-80000,IF(B1564&lt;6600000,ROUNDDOWN(B1564/4,-3)*3.2-440000,IF(B1564&lt;8500000,ROUNDDOWN(B1564*0.9,0)-1100000,B1564-1950000)))))))),IF(B1564&lt;651000,0,IF(B1564&lt;1900000,B1564-650000,IF(B1564&lt;3600000,ROUNDDOWN(B1564/4,-3)*2.8-80000,IF(B1564&lt;6600000,ROUNDDOWN(B1564/4,-3)*3.2-440000,IF(B1564&lt;8500000,ROUNDDOWN(B1564*0.9,0)-1100000,B1564-1950000))))))</f>
        <v/>
      </c>
      <c r="K1564" s="16">
        <f>IF(J1564&gt;23500000,NA(),IF(C1564=2026,IF(J1564&lt;=4890000,1040000,IF(J1564&lt;=6550000,670000,620000)),IF(J1564&lt;=1320000,950000,IF(J1564&lt;=3360000,880000,IF(J1564&lt;=4890000,680000,IF(J1564&lt;=6550000,630000,580000))))))</f>
        <v/>
      </c>
      <c r="L1564" s="16">
        <f>IF(D1564=1,IF(J1564&lt;=9000000,380000,IF(J1564&lt;=9500000,260000,IF(J1564&lt;=10000000,130000,0))),0)</f>
        <v/>
      </c>
      <c r="M1564" s="16">
        <f>IF(D1564=1,IF(J1564&lt;=9000000,330000,IF(J1564&lt;=9500000,220000,IF(J1564&lt;=10000000,110000,0))),0)</f>
        <v/>
      </c>
      <c r="N1564" s="16">
        <f>IF(D1564=1,IF(J1564&lt;=9000000,50000,IF(J1564&lt;=9500000,40000,IF(J1564&lt;=10000000,20000,0))),0)</f>
        <v/>
      </c>
      <c r="O1564" s="16">
        <f>MAX(0,ROUNDDOWN(J1564-G1564-K1564-L1564-E1564*380000-F1564*630000-H1564,-3))</f>
        <v/>
      </c>
      <c r="P1564" s="16">
        <f>MAX(0,ROUNDDOWN(J1564-G1564-430000-M1564-E1564*330000-F1564*450000-I1564,-3))</f>
        <v/>
      </c>
      <c r="Q1564" s="16">
        <f>50000+N1564+E1564*50000+F1564*180000</f>
        <v/>
      </c>
      <c r="R1564" s="16">
        <f>IF(P1564&lt;=2000000,MIN(Q1564,P1564),MAX(Q1564-(P1564-2000000),50000))*0.05</f>
        <v/>
      </c>
      <c r="S1564" s="16">
        <f>MAX(0,P1564*0.1-R1564)</f>
        <v/>
      </c>
      <c r="T1564" s="16">
        <f>Q1564+MAX(0,K1564-480000)</f>
        <v/>
      </c>
      <c r="U1564" s="16">
        <f>P1564-T1564</f>
        <v/>
      </c>
      <c r="V1564" s="17">
        <f>IF(U1564&lt;0,0,LOOKUP(U1564,{0,1950001,3300001,6950001,9000001,18000001,40000001},{0.05,0.1,0.2,0.23,0.33,0.4,0.45}))</f>
        <v/>
      </c>
      <c r="W1564" s="18">
        <f>IF(U1564&lt;0,0.9,0.9-V1564*1.021)</f>
        <v/>
      </c>
      <c r="X1564" s="16">
        <f>ROUNDDOWN(S1564*0.2/W1564+2000,0)</f>
        <v/>
      </c>
      <c r="Y1564" s="17">
        <f>IF(O1564&lt;=0,0,LOOKUP(O1564,{0,1950001,3300001,6950001,9000001,18000001,40000001},{0.05,0.1,0.2,0.23,0.33,0.4,0.45}))</f>
        <v/>
      </c>
    </row>
    <row r="1565">
      <c r="A1565" t="inlineStr">
        <is>
          <t>1万円刻み</t>
        </is>
      </c>
      <c r="B1565" s="16">
        <f>'3_1万円刻み'!$A$271</f>
        <v/>
      </c>
      <c r="C1565" t="n">
        <v>2025</v>
      </c>
      <c r="D1565" t="n">
        <v>0</v>
      </c>
      <c r="E1565" t="n">
        <v>0</v>
      </c>
      <c r="F1565" t="n">
        <v>0</v>
      </c>
      <c r="G1565" s="16">
        <f>ROUND(MIN(B1565/12,650000)*12*0.0915+MIN(B1565/12,1390000)*12*(0.0504+0)+B1565*0.005,0)</f>
        <v/>
      </c>
      <c r="H1565" t="n">
        <v>0</v>
      </c>
      <c r="I1565" t="n">
        <v>0</v>
      </c>
      <c r="J1565" s="16">
        <f>IF(C1565=2026,IF(B1565&lt;741000,0,IF(B1565&lt;2191000,B1565-740000,IF(B1565&lt;2193000,1451000,IF(B1565&lt;2196000,1453000,IF(B1565&lt;2200000,1456000,IF(B1565&lt;3600000,ROUNDDOWN(B1565/4,-3)*2.8-80000,IF(B1565&lt;6600000,ROUNDDOWN(B1565/4,-3)*3.2-440000,IF(B1565&lt;8500000,ROUNDDOWN(B1565*0.9,0)-1100000,B1565-1950000)))))))),IF(B1565&lt;651000,0,IF(B1565&lt;1900000,B1565-650000,IF(B1565&lt;3600000,ROUNDDOWN(B1565/4,-3)*2.8-80000,IF(B1565&lt;6600000,ROUNDDOWN(B1565/4,-3)*3.2-440000,IF(B1565&lt;8500000,ROUNDDOWN(B1565*0.9,0)-1100000,B1565-1950000))))))</f>
        <v/>
      </c>
      <c r="K1565" s="16">
        <f>IF(J1565&gt;23500000,NA(),IF(C1565=2026,IF(J1565&lt;=4890000,1040000,IF(J1565&lt;=6550000,670000,620000)),IF(J1565&lt;=1320000,950000,IF(J1565&lt;=3360000,880000,IF(J1565&lt;=4890000,680000,IF(J1565&lt;=6550000,630000,580000))))))</f>
        <v/>
      </c>
      <c r="L1565" s="16">
        <f>IF(D1565=1,IF(J1565&lt;=9000000,380000,IF(J1565&lt;=9500000,260000,IF(J1565&lt;=10000000,130000,0))),0)</f>
        <v/>
      </c>
      <c r="M1565" s="16">
        <f>IF(D1565=1,IF(J1565&lt;=9000000,330000,IF(J1565&lt;=9500000,220000,IF(J1565&lt;=10000000,110000,0))),0)</f>
        <v/>
      </c>
      <c r="N1565" s="16">
        <f>IF(D1565=1,IF(J1565&lt;=9000000,50000,IF(J1565&lt;=9500000,40000,IF(J1565&lt;=10000000,20000,0))),0)</f>
        <v/>
      </c>
      <c r="O1565" s="16">
        <f>MAX(0,ROUNDDOWN(J1565-G1565-K1565-L1565-E1565*380000-F1565*630000-H1565,-3))</f>
        <v/>
      </c>
      <c r="P1565" s="16">
        <f>MAX(0,ROUNDDOWN(J1565-G1565-430000-M1565-E1565*330000-F1565*450000-I1565,-3))</f>
        <v/>
      </c>
      <c r="Q1565" s="16">
        <f>50000+N1565+E1565*50000+F1565*180000</f>
        <v/>
      </c>
      <c r="R1565" s="16">
        <f>IF(P1565&lt;=2000000,MIN(Q1565,P1565),MAX(Q1565-(P1565-2000000),50000))*0.05</f>
        <v/>
      </c>
      <c r="S1565" s="16">
        <f>MAX(0,P1565*0.1-R1565)</f>
        <v/>
      </c>
      <c r="T1565" s="16">
        <f>Q1565+MAX(0,K1565-480000)</f>
        <v/>
      </c>
      <c r="U1565" s="16">
        <f>P1565-T1565</f>
        <v/>
      </c>
      <c r="V1565" s="17">
        <f>IF(U1565&lt;0,0,LOOKUP(U1565,{0,1950001,3300001,6950001,9000001,18000001,40000001},{0.05,0.1,0.2,0.23,0.33,0.4,0.45}))</f>
        <v/>
      </c>
      <c r="W1565" s="18">
        <f>IF(U1565&lt;0,0.9,0.9-V1565*1.021)</f>
        <v/>
      </c>
      <c r="X1565" s="16">
        <f>ROUNDDOWN(S1565*0.2/W1565+2000,0)</f>
        <v/>
      </c>
      <c r="Y1565" s="17">
        <f>IF(O1565&lt;=0,0,LOOKUP(O1565,{0,1950001,3300001,6950001,9000001,18000001,40000001},{0.05,0.1,0.2,0.23,0.33,0.4,0.45}))</f>
        <v/>
      </c>
    </row>
    <row r="1566">
      <c r="A1566" t="inlineStr">
        <is>
          <t>1万円刻み</t>
        </is>
      </c>
      <c r="B1566" s="16">
        <f>'3_1万円刻み'!$A$271</f>
        <v/>
      </c>
      <c r="C1566" t="n">
        <v>2026</v>
      </c>
      <c r="D1566" t="n">
        <v>0</v>
      </c>
      <c r="E1566" t="n">
        <v>0</v>
      </c>
      <c r="F1566" t="n">
        <v>0</v>
      </c>
      <c r="G1566" s="16">
        <f>ROUND(MIN(B1566/12,650000)*12*0.0915+MIN(B1566/12,1390000)*12*(0.0504+0)+B1566*0.005,0)</f>
        <v/>
      </c>
      <c r="H1566" t="n">
        <v>0</v>
      </c>
      <c r="I1566" t="n">
        <v>0</v>
      </c>
      <c r="J1566" s="16">
        <f>IF(C1566=2026,IF(B1566&lt;741000,0,IF(B1566&lt;2191000,B1566-740000,IF(B1566&lt;2193000,1451000,IF(B1566&lt;2196000,1453000,IF(B1566&lt;2200000,1456000,IF(B1566&lt;3600000,ROUNDDOWN(B1566/4,-3)*2.8-80000,IF(B1566&lt;6600000,ROUNDDOWN(B1566/4,-3)*3.2-440000,IF(B1566&lt;8500000,ROUNDDOWN(B1566*0.9,0)-1100000,B1566-1950000)))))))),IF(B1566&lt;651000,0,IF(B1566&lt;1900000,B1566-650000,IF(B1566&lt;3600000,ROUNDDOWN(B1566/4,-3)*2.8-80000,IF(B1566&lt;6600000,ROUNDDOWN(B1566/4,-3)*3.2-440000,IF(B1566&lt;8500000,ROUNDDOWN(B1566*0.9,0)-1100000,B1566-1950000))))))</f>
        <v/>
      </c>
      <c r="K1566" s="16">
        <f>IF(J1566&gt;23500000,NA(),IF(C1566=2026,IF(J1566&lt;=4890000,1040000,IF(J1566&lt;=6550000,670000,620000)),IF(J1566&lt;=1320000,950000,IF(J1566&lt;=3360000,880000,IF(J1566&lt;=4890000,680000,IF(J1566&lt;=6550000,630000,580000))))))</f>
        <v/>
      </c>
      <c r="L1566" s="16">
        <f>IF(D1566=1,IF(J1566&lt;=9000000,380000,IF(J1566&lt;=9500000,260000,IF(J1566&lt;=10000000,130000,0))),0)</f>
        <v/>
      </c>
      <c r="M1566" s="16">
        <f>IF(D1566=1,IF(J1566&lt;=9000000,330000,IF(J1566&lt;=9500000,220000,IF(J1566&lt;=10000000,110000,0))),0)</f>
        <v/>
      </c>
      <c r="N1566" s="16">
        <f>IF(D1566=1,IF(J1566&lt;=9000000,50000,IF(J1566&lt;=9500000,40000,IF(J1566&lt;=10000000,20000,0))),0)</f>
        <v/>
      </c>
      <c r="O1566" s="16">
        <f>MAX(0,ROUNDDOWN(J1566-G1566-K1566-L1566-E1566*380000-F1566*630000-H1566,-3))</f>
        <v/>
      </c>
      <c r="P1566" s="16">
        <f>MAX(0,ROUNDDOWN(J1566-G1566-430000-M1566-E1566*330000-F1566*450000-I1566,-3))</f>
        <v/>
      </c>
      <c r="Q1566" s="16">
        <f>50000+N1566+E1566*50000+F1566*180000</f>
        <v/>
      </c>
      <c r="R1566" s="16">
        <f>IF(P1566&lt;=2000000,MIN(Q1566,P1566),MAX(Q1566-(P1566-2000000),50000))*0.05</f>
        <v/>
      </c>
      <c r="S1566" s="16">
        <f>MAX(0,P1566*0.1-R1566)</f>
        <v/>
      </c>
      <c r="T1566" s="16">
        <f>Q1566+MAX(0,K1566-480000)</f>
        <v/>
      </c>
      <c r="U1566" s="16">
        <f>P1566-T1566</f>
        <v/>
      </c>
      <c r="V1566" s="17">
        <f>IF(U1566&lt;0,0,LOOKUP(U1566,{0,1950001,3300001,6950001,9000001,18000001,40000001},{0.05,0.1,0.2,0.23,0.33,0.4,0.45}))</f>
        <v/>
      </c>
      <c r="W1566" s="18">
        <f>IF(U1566&lt;0,0.9,0.9-V1566*1.021)</f>
        <v/>
      </c>
      <c r="X1566" s="16">
        <f>ROUNDDOWN(S1566*0.2/W1566+2000,0)</f>
        <v/>
      </c>
      <c r="Y1566" s="17">
        <f>IF(O1566&lt;=0,0,LOOKUP(O1566,{0,1950001,3300001,6950001,9000001,18000001,40000001},{0.05,0.1,0.2,0.23,0.33,0.4,0.45}))</f>
        <v/>
      </c>
    </row>
    <row r="1567">
      <c r="A1567" t="inlineStr">
        <is>
          <t>1万円刻み</t>
        </is>
      </c>
      <c r="B1567" s="16">
        <f>'3_1万円刻み'!$A$271</f>
        <v/>
      </c>
      <c r="C1567" t="n">
        <v>2025</v>
      </c>
      <c r="D1567" t="n">
        <v>1</v>
      </c>
      <c r="E1567" t="n">
        <v>0</v>
      </c>
      <c r="F1567" t="n">
        <v>0</v>
      </c>
      <c r="G1567" s="16">
        <f>ROUND(MIN(B1567/12,650000)*12*0.0915+MIN(B1567/12,1390000)*12*(0.0504+0)+B1567*0.005,0)</f>
        <v/>
      </c>
      <c r="H1567" t="n">
        <v>0</v>
      </c>
      <c r="I1567" t="n">
        <v>0</v>
      </c>
      <c r="J1567" s="16">
        <f>IF(C1567=2026,IF(B1567&lt;741000,0,IF(B1567&lt;2191000,B1567-740000,IF(B1567&lt;2193000,1451000,IF(B1567&lt;2196000,1453000,IF(B1567&lt;2200000,1456000,IF(B1567&lt;3600000,ROUNDDOWN(B1567/4,-3)*2.8-80000,IF(B1567&lt;6600000,ROUNDDOWN(B1567/4,-3)*3.2-440000,IF(B1567&lt;8500000,ROUNDDOWN(B1567*0.9,0)-1100000,B1567-1950000)))))))),IF(B1567&lt;651000,0,IF(B1567&lt;1900000,B1567-650000,IF(B1567&lt;3600000,ROUNDDOWN(B1567/4,-3)*2.8-80000,IF(B1567&lt;6600000,ROUNDDOWN(B1567/4,-3)*3.2-440000,IF(B1567&lt;8500000,ROUNDDOWN(B1567*0.9,0)-1100000,B1567-1950000))))))</f>
        <v/>
      </c>
      <c r="K1567" s="16">
        <f>IF(J1567&gt;23500000,NA(),IF(C1567=2026,IF(J1567&lt;=4890000,1040000,IF(J1567&lt;=6550000,670000,620000)),IF(J1567&lt;=1320000,950000,IF(J1567&lt;=3360000,880000,IF(J1567&lt;=4890000,680000,IF(J1567&lt;=6550000,630000,580000))))))</f>
        <v/>
      </c>
      <c r="L1567" s="16">
        <f>IF(D1567=1,IF(J1567&lt;=9000000,380000,IF(J1567&lt;=9500000,260000,IF(J1567&lt;=10000000,130000,0))),0)</f>
        <v/>
      </c>
      <c r="M1567" s="16">
        <f>IF(D1567=1,IF(J1567&lt;=9000000,330000,IF(J1567&lt;=9500000,220000,IF(J1567&lt;=10000000,110000,0))),0)</f>
        <v/>
      </c>
      <c r="N1567" s="16">
        <f>IF(D1567=1,IF(J1567&lt;=9000000,50000,IF(J1567&lt;=9500000,40000,IF(J1567&lt;=10000000,20000,0))),0)</f>
        <v/>
      </c>
      <c r="O1567" s="16">
        <f>MAX(0,ROUNDDOWN(J1567-G1567-K1567-L1567-E1567*380000-F1567*630000-H1567,-3))</f>
        <v/>
      </c>
      <c r="P1567" s="16">
        <f>MAX(0,ROUNDDOWN(J1567-G1567-430000-M1567-E1567*330000-F1567*450000-I1567,-3))</f>
        <v/>
      </c>
      <c r="Q1567" s="16">
        <f>50000+N1567+E1567*50000+F1567*180000</f>
        <v/>
      </c>
      <c r="R1567" s="16">
        <f>IF(P1567&lt;=2000000,MIN(Q1567,P1567),MAX(Q1567-(P1567-2000000),50000))*0.05</f>
        <v/>
      </c>
      <c r="S1567" s="16">
        <f>MAX(0,P1567*0.1-R1567)</f>
        <v/>
      </c>
      <c r="T1567" s="16">
        <f>Q1567+MAX(0,K1567-480000)</f>
        <v/>
      </c>
      <c r="U1567" s="16">
        <f>P1567-T1567</f>
        <v/>
      </c>
      <c r="V1567" s="17">
        <f>IF(U1567&lt;0,0,LOOKUP(U1567,{0,1950001,3300001,6950001,9000001,18000001,40000001},{0.05,0.1,0.2,0.23,0.33,0.4,0.45}))</f>
        <v/>
      </c>
      <c r="W1567" s="18">
        <f>IF(U1567&lt;0,0.9,0.9-V1567*1.021)</f>
        <v/>
      </c>
      <c r="X1567" s="16">
        <f>ROUNDDOWN(S1567*0.2/W1567+2000,0)</f>
        <v/>
      </c>
      <c r="Y1567" s="17">
        <f>IF(O1567&lt;=0,0,LOOKUP(O1567,{0,1950001,3300001,6950001,9000001,18000001,40000001},{0.05,0.1,0.2,0.23,0.33,0.4,0.45}))</f>
        <v/>
      </c>
    </row>
    <row r="1568">
      <c r="A1568" t="inlineStr">
        <is>
          <t>1万円刻み</t>
        </is>
      </c>
      <c r="B1568" s="16">
        <f>'3_1万円刻み'!$A$271</f>
        <v/>
      </c>
      <c r="C1568" t="n">
        <v>2026</v>
      </c>
      <c r="D1568" t="n">
        <v>1</v>
      </c>
      <c r="E1568" t="n">
        <v>0</v>
      </c>
      <c r="F1568" t="n">
        <v>0</v>
      </c>
      <c r="G1568" s="16">
        <f>ROUND(MIN(B1568/12,650000)*12*0.0915+MIN(B1568/12,1390000)*12*(0.0504+0)+B1568*0.005,0)</f>
        <v/>
      </c>
      <c r="H1568" t="n">
        <v>0</v>
      </c>
      <c r="I1568" t="n">
        <v>0</v>
      </c>
      <c r="J1568" s="16">
        <f>IF(C1568=2026,IF(B1568&lt;741000,0,IF(B1568&lt;2191000,B1568-740000,IF(B1568&lt;2193000,1451000,IF(B1568&lt;2196000,1453000,IF(B1568&lt;2200000,1456000,IF(B1568&lt;3600000,ROUNDDOWN(B1568/4,-3)*2.8-80000,IF(B1568&lt;6600000,ROUNDDOWN(B1568/4,-3)*3.2-440000,IF(B1568&lt;8500000,ROUNDDOWN(B1568*0.9,0)-1100000,B1568-1950000)))))))),IF(B1568&lt;651000,0,IF(B1568&lt;1900000,B1568-650000,IF(B1568&lt;3600000,ROUNDDOWN(B1568/4,-3)*2.8-80000,IF(B1568&lt;6600000,ROUNDDOWN(B1568/4,-3)*3.2-440000,IF(B1568&lt;8500000,ROUNDDOWN(B1568*0.9,0)-1100000,B1568-1950000))))))</f>
        <v/>
      </c>
      <c r="K1568" s="16">
        <f>IF(J1568&gt;23500000,NA(),IF(C1568=2026,IF(J1568&lt;=4890000,1040000,IF(J1568&lt;=6550000,670000,620000)),IF(J1568&lt;=1320000,950000,IF(J1568&lt;=3360000,880000,IF(J1568&lt;=4890000,680000,IF(J1568&lt;=6550000,630000,580000))))))</f>
        <v/>
      </c>
      <c r="L1568" s="16">
        <f>IF(D1568=1,IF(J1568&lt;=9000000,380000,IF(J1568&lt;=9500000,260000,IF(J1568&lt;=10000000,130000,0))),0)</f>
        <v/>
      </c>
      <c r="M1568" s="16">
        <f>IF(D1568=1,IF(J1568&lt;=9000000,330000,IF(J1568&lt;=9500000,220000,IF(J1568&lt;=10000000,110000,0))),0)</f>
        <v/>
      </c>
      <c r="N1568" s="16">
        <f>IF(D1568=1,IF(J1568&lt;=9000000,50000,IF(J1568&lt;=9500000,40000,IF(J1568&lt;=10000000,20000,0))),0)</f>
        <v/>
      </c>
      <c r="O1568" s="16">
        <f>MAX(0,ROUNDDOWN(J1568-G1568-K1568-L1568-E1568*380000-F1568*630000-H1568,-3))</f>
        <v/>
      </c>
      <c r="P1568" s="16">
        <f>MAX(0,ROUNDDOWN(J1568-G1568-430000-M1568-E1568*330000-F1568*450000-I1568,-3))</f>
        <v/>
      </c>
      <c r="Q1568" s="16">
        <f>50000+N1568+E1568*50000+F1568*180000</f>
        <v/>
      </c>
      <c r="R1568" s="16">
        <f>IF(P1568&lt;=2000000,MIN(Q1568,P1568),MAX(Q1568-(P1568-2000000),50000))*0.05</f>
        <v/>
      </c>
      <c r="S1568" s="16">
        <f>MAX(0,P1568*0.1-R1568)</f>
        <v/>
      </c>
      <c r="T1568" s="16">
        <f>Q1568+MAX(0,K1568-480000)</f>
        <v/>
      </c>
      <c r="U1568" s="16">
        <f>P1568-T1568</f>
        <v/>
      </c>
      <c r="V1568" s="17">
        <f>IF(U1568&lt;0,0,LOOKUP(U1568,{0,1950001,3300001,6950001,9000001,18000001,40000001},{0.05,0.1,0.2,0.23,0.33,0.4,0.45}))</f>
        <v/>
      </c>
      <c r="W1568" s="18">
        <f>IF(U1568&lt;0,0.9,0.9-V1568*1.021)</f>
        <v/>
      </c>
      <c r="X1568" s="16">
        <f>ROUNDDOWN(S1568*0.2/W1568+2000,0)</f>
        <v/>
      </c>
      <c r="Y1568" s="17">
        <f>IF(O1568&lt;=0,0,LOOKUP(O1568,{0,1950001,3300001,6950001,9000001,18000001,40000001},{0.05,0.1,0.2,0.23,0.33,0.4,0.45}))</f>
        <v/>
      </c>
    </row>
    <row r="1569">
      <c r="A1569" t="inlineStr">
        <is>
          <t>1万円刻み</t>
        </is>
      </c>
      <c r="B1569" s="16">
        <f>'3_1万円刻み'!$A$272</f>
        <v/>
      </c>
      <c r="C1569" t="n">
        <v>2025</v>
      </c>
      <c r="D1569" t="n">
        <v>0</v>
      </c>
      <c r="E1569" t="n">
        <v>0</v>
      </c>
      <c r="F1569" t="n">
        <v>0</v>
      </c>
      <c r="G1569" s="16">
        <f>ROUND(MIN(B1569/12,650000)*12*0.0915+MIN(B1569/12,1390000)*12*(0.0504+0)+B1569*0.005,0)</f>
        <v/>
      </c>
      <c r="H1569" t="n">
        <v>0</v>
      </c>
      <c r="I1569" t="n">
        <v>0</v>
      </c>
      <c r="J1569" s="16">
        <f>IF(C1569=2026,IF(B1569&lt;741000,0,IF(B1569&lt;2191000,B1569-740000,IF(B1569&lt;2193000,1451000,IF(B1569&lt;2196000,1453000,IF(B1569&lt;2200000,1456000,IF(B1569&lt;3600000,ROUNDDOWN(B1569/4,-3)*2.8-80000,IF(B1569&lt;6600000,ROUNDDOWN(B1569/4,-3)*3.2-440000,IF(B1569&lt;8500000,ROUNDDOWN(B1569*0.9,0)-1100000,B1569-1950000)))))))),IF(B1569&lt;651000,0,IF(B1569&lt;1900000,B1569-650000,IF(B1569&lt;3600000,ROUNDDOWN(B1569/4,-3)*2.8-80000,IF(B1569&lt;6600000,ROUNDDOWN(B1569/4,-3)*3.2-440000,IF(B1569&lt;8500000,ROUNDDOWN(B1569*0.9,0)-1100000,B1569-1950000))))))</f>
        <v/>
      </c>
      <c r="K1569" s="16">
        <f>IF(J1569&gt;23500000,NA(),IF(C1569=2026,IF(J1569&lt;=4890000,1040000,IF(J1569&lt;=6550000,670000,620000)),IF(J1569&lt;=1320000,950000,IF(J1569&lt;=3360000,880000,IF(J1569&lt;=4890000,680000,IF(J1569&lt;=6550000,630000,580000))))))</f>
        <v/>
      </c>
      <c r="L1569" s="16">
        <f>IF(D1569=1,IF(J1569&lt;=9000000,380000,IF(J1569&lt;=9500000,260000,IF(J1569&lt;=10000000,130000,0))),0)</f>
        <v/>
      </c>
      <c r="M1569" s="16">
        <f>IF(D1569=1,IF(J1569&lt;=9000000,330000,IF(J1569&lt;=9500000,220000,IF(J1569&lt;=10000000,110000,0))),0)</f>
        <v/>
      </c>
      <c r="N1569" s="16">
        <f>IF(D1569=1,IF(J1569&lt;=9000000,50000,IF(J1569&lt;=9500000,40000,IF(J1569&lt;=10000000,20000,0))),0)</f>
        <v/>
      </c>
      <c r="O1569" s="16">
        <f>MAX(0,ROUNDDOWN(J1569-G1569-K1569-L1569-E1569*380000-F1569*630000-H1569,-3))</f>
        <v/>
      </c>
      <c r="P1569" s="16">
        <f>MAX(0,ROUNDDOWN(J1569-G1569-430000-M1569-E1569*330000-F1569*450000-I1569,-3))</f>
        <v/>
      </c>
      <c r="Q1569" s="16">
        <f>50000+N1569+E1569*50000+F1569*180000</f>
        <v/>
      </c>
      <c r="R1569" s="16">
        <f>IF(P1569&lt;=2000000,MIN(Q1569,P1569),MAX(Q1569-(P1569-2000000),50000))*0.05</f>
        <v/>
      </c>
      <c r="S1569" s="16">
        <f>MAX(0,P1569*0.1-R1569)</f>
        <v/>
      </c>
      <c r="T1569" s="16">
        <f>Q1569+MAX(0,K1569-480000)</f>
        <v/>
      </c>
      <c r="U1569" s="16">
        <f>P1569-T1569</f>
        <v/>
      </c>
      <c r="V1569" s="17">
        <f>IF(U1569&lt;0,0,LOOKUP(U1569,{0,1950001,3300001,6950001,9000001,18000001,40000001},{0.05,0.1,0.2,0.23,0.33,0.4,0.45}))</f>
        <v/>
      </c>
      <c r="W1569" s="18">
        <f>IF(U1569&lt;0,0.9,0.9-V1569*1.021)</f>
        <v/>
      </c>
      <c r="X1569" s="16">
        <f>ROUNDDOWN(S1569*0.2/W1569+2000,0)</f>
        <v/>
      </c>
      <c r="Y1569" s="17">
        <f>IF(O1569&lt;=0,0,LOOKUP(O1569,{0,1950001,3300001,6950001,9000001,18000001,40000001},{0.05,0.1,0.2,0.23,0.33,0.4,0.45}))</f>
        <v/>
      </c>
    </row>
    <row r="1570">
      <c r="A1570" t="inlineStr">
        <is>
          <t>1万円刻み</t>
        </is>
      </c>
      <c r="B1570" s="16">
        <f>'3_1万円刻み'!$A$272</f>
        <v/>
      </c>
      <c r="C1570" t="n">
        <v>2026</v>
      </c>
      <c r="D1570" t="n">
        <v>0</v>
      </c>
      <c r="E1570" t="n">
        <v>0</v>
      </c>
      <c r="F1570" t="n">
        <v>0</v>
      </c>
      <c r="G1570" s="16">
        <f>ROUND(MIN(B1570/12,650000)*12*0.0915+MIN(B1570/12,1390000)*12*(0.0504+0)+B1570*0.005,0)</f>
        <v/>
      </c>
      <c r="H1570" t="n">
        <v>0</v>
      </c>
      <c r="I1570" t="n">
        <v>0</v>
      </c>
      <c r="J1570" s="16">
        <f>IF(C1570=2026,IF(B1570&lt;741000,0,IF(B1570&lt;2191000,B1570-740000,IF(B1570&lt;2193000,1451000,IF(B1570&lt;2196000,1453000,IF(B1570&lt;2200000,1456000,IF(B1570&lt;3600000,ROUNDDOWN(B1570/4,-3)*2.8-80000,IF(B1570&lt;6600000,ROUNDDOWN(B1570/4,-3)*3.2-440000,IF(B1570&lt;8500000,ROUNDDOWN(B1570*0.9,0)-1100000,B1570-1950000)))))))),IF(B1570&lt;651000,0,IF(B1570&lt;1900000,B1570-650000,IF(B1570&lt;3600000,ROUNDDOWN(B1570/4,-3)*2.8-80000,IF(B1570&lt;6600000,ROUNDDOWN(B1570/4,-3)*3.2-440000,IF(B1570&lt;8500000,ROUNDDOWN(B1570*0.9,0)-1100000,B1570-1950000))))))</f>
        <v/>
      </c>
      <c r="K1570" s="16">
        <f>IF(J1570&gt;23500000,NA(),IF(C1570=2026,IF(J1570&lt;=4890000,1040000,IF(J1570&lt;=6550000,670000,620000)),IF(J1570&lt;=1320000,950000,IF(J1570&lt;=3360000,880000,IF(J1570&lt;=4890000,680000,IF(J1570&lt;=6550000,630000,580000))))))</f>
        <v/>
      </c>
      <c r="L1570" s="16">
        <f>IF(D1570=1,IF(J1570&lt;=9000000,380000,IF(J1570&lt;=9500000,260000,IF(J1570&lt;=10000000,130000,0))),0)</f>
        <v/>
      </c>
      <c r="M1570" s="16">
        <f>IF(D1570=1,IF(J1570&lt;=9000000,330000,IF(J1570&lt;=9500000,220000,IF(J1570&lt;=10000000,110000,0))),0)</f>
        <v/>
      </c>
      <c r="N1570" s="16">
        <f>IF(D1570=1,IF(J1570&lt;=9000000,50000,IF(J1570&lt;=9500000,40000,IF(J1570&lt;=10000000,20000,0))),0)</f>
        <v/>
      </c>
      <c r="O1570" s="16">
        <f>MAX(0,ROUNDDOWN(J1570-G1570-K1570-L1570-E1570*380000-F1570*630000-H1570,-3))</f>
        <v/>
      </c>
      <c r="P1570" s="16">
        <f>MAX(0,ROUNDDOWN(J1570-G1570-430000-M1570-E1570*330000-F1570*450000-I1570,-3))</f>
        <v/>
      </c>
      <c r="Q1570" s="16">
        <f>50000+N1570+E1570*50000+F1570*180000</f>
        <v/>
      </c>
      <c r="R1570" s="16">
        <f>IF(P1570&lt;=2000000,MIN(Q1570,P1570),MAX(Q1570-(P1570-2000000),50000))*0.05</f>
        <v/>
      </c>
      <c r="S1570" s="16">
        <f>MAX(0,P1570*0.1-R1570)</f>
        <v/>
      </c>
      <c r="T1570" s="16">
        <f>Q1570+MAX(0,K1570-480000)</f>
        <v/>
      </c>
      <c r="U1570" s="16">
        <f>P1570-T1570</f>
        <v/>
      </c>
      <c r="V1570" s="17">
        <f>IF(U1570&lt;0,0,LOOKUP(U1570,{0,1950001,3300001,6950001,9000001,18000001,40000001},{0.05,0.1,0.2,0.23,0.33,0.4,0.45}))</f>
        <v/>
      </c>
      <c r="W1570" s="18">
        <f>IF(U1570&lt;0,0.9,0.9-V1570*1.021)</f>
        <v/>
      </c>
      <c r="X1570" s="16">
        <f>ROUNDDOWN(S1570*0.2/W1570+2000,0)</f>
        <v/>
      </c>
      <c r="Y1570" s="17">
        <f>IF(O1570&lt;=0,0,LOOKUP(O1570,{0,1950001,3300001,6950001,9000001,18000001,40000001},{0.05,0.1,0.2,0.23,0.33,0.4,0.45}))</f>
        <v/>
      </c>
    </row>
    <row r="1571">
      <c r="A1571" t="inlineStr">
        <is>
          <t>1万円刻み</t>
        </is>
      </c>
      <c r="B1571" s="16">
        <f>'3_1万円刻み'!$A$272</f>
        <v/>
      </c>
      <c r="C1571" t="n">
        <v>2025</v>
      </c>
      <c r="D1571" t="n">
        <v>1</v>
      </c>
      <c r="E1571" t="n">
        <v>0</v>
      </c>
      <c r="F1571" t="n">
        <v>0</v>
      </c>
      <c r="G1571" s="16">
        <f>ROUND(MIN(B1571/12,650000)*12*0.0915+MIN(B1571/12,1390000)*12*(0.0504+0)+B1571*0.005,0)</f>
        <v/>
      </c>
      <c r="H1571" t="n">
        <v>0</v>
      </c>
      <c r="I1571" t="n">
        <v>0</v>
      </c>
      <c r="J1571" s="16">
        <f>IF(C1571=2026,IF(B1571&lt;741000,0,IF(B1571&lt;2191000,B1571-740000,IF(B1571&lt;2193000,1451000,IF(B1571&lt;2196000,1453000,IF(B1571&lt;2200000,1456000,IF(B1571&lt;3600000,ROUNDDOWN(B1571/4,-3)*2.8-80000,IF(B1571&lt;6600000,ROUNDDOWN(B1571/4,-3)*3.2-440000,IF(B1571&lt;8500000,ROUNDDOWN(B1571*0.9,0)-1100000,B1571-1950000)))))))),IF(B1571&lt;651000,0,IF(B1571&lt;1900000,B1571-650000,IF(B1571&lt;3600000,ROUNDDOWN(B1571/4,-3)*2.8-80000,IF(B1571&lt;6600000,ROUNDDOWN(B1571/4,-3)*3.2-440000,IF(B1571&lt;8500000,ROUNDDOWN(B1571*0.9,0)-1100000,B1571-1950000))))))</f>
        <v/>
      </c>
      <c r="K1571" s="16">
        <f>IF(J1571&gt;23500000,NA(),IF(C1571=2026,IF(J1571&lt;=4890000,1040000,IF(J1571&lt;=6550000,670000,620000)),IF(J1571&lt;=1320000,950000,IF(J1571&lt;=3360000,880000,IF(J1571&lt;=4890000,680000,IF(J1571&lt;=6550000,630000,580000))))))</f>
        <v/>
      </c>
      <c r="L1571" s="16">
        <f>IF(D1571=1,IF(J1571&lt;=9000000,380000,IF(J1571&lt;=9500000,260000,IF(J1571&lt;=10000000,130000,0))),0)</f>
        <v/>
      </c>
      <c r="M1571" s="16">
        <f>IF(D1571=1,IF(J1571&lt;=9000000,330000,IF(J1571&lt;=9500000,220000,IF(J1571&lt;=10000000,110000,0))),0)</f>
        <v/>
      </c>
      <c r="N1571" s="16">
        <f>IF(D1571=1,IF(J1571&lt;=9000000,50000,IF(J1571&lt;=9500000,40000,IF(J1571&lt;=10000000,20000,0))),0)</f>
        <v/>
      </c>
      <c r="O1571" s="16">
        <f>MAX(0,ROUNDDOWN(J1571-G1571-K1571-L1571-E1571*380000-F1571*630000-H1571,-3))</f>
        <v/>
      </c>
      <c r="P1571" s="16">
        <f>MAX(0,ROUNDDOWN(J1571-G1571-430000-M1571-E1571*330000-F1571*450000-I1571,-3))</f>
        <v/>
      </c>
      <c r="Q1571" s="16">
        <f>50000+N1571+E1571*50000+F1571*180000</f>
        <v/>
      </c>
      <c r="R1571" s="16">
        <f>IF(P1571&lt;=2000000,MIN(Q1571,P1571),MAX(Q1571-(P1571-2000000),50000))*0.05</f>
        <v/>
      </c>
      <c r="S1571" s="16">
        <f>MAX(0,P1571*0.1-R1571)</f>
        <v/>
      </c>
      <c r="T1571" s="16">
        <f>Q1571+MAX(0,K1571-480000)</f>
        <v/>
      </c>
      <c r="U1571" s="16">
        <f>P1571-T1571</f>
        <v/>
      </c>
      <c r="V1571" s="17">
        <f>IF(U1571&lt;0,0,LOOKUP(U1571,{0,1950001,3300001,6950001,9000001,18000001,40000001},{0.05,0.1,0.2,0.23,0.33,0.4,0.45}))</f>
        <v/>
      </c>
      <c r="W1571" s="18">
        <f>IF(U1571&lt;0,0.9,0.9-V1571*1.021)</f>
        <v/>
      </c>
      <c r="X1571" s="16">
        <f>ROUNDDOWN(S1571*0.2/W1571+2000,0)</f>
        <v/>
      </c>
      <c r="Y1571" s="17">
        <f>IF(O1571&lt;=0,0,LOOKUP(O1571,{0,1950001,3300001,6950001,9000001,18000001,40000001},{0.05,0.1,0.2,0.23,0.33,0.4,0.45}))</f>
        <v/>
      </c>
    </row>
    <row r="1572">
      <c r="A1572" t="inlineStr">
        <is>
          <t>1万円刻み</t>
        </is>
      </c>
      <c r="B1572" s="16">
        <f>'3_1万円刻み'!$A$272</f>
        <v/>
      </c>
      <c r="C1572" t="n">
        <v>2026</v>
      </c>
      <c r="D1572" t="n">
        <v>1</v>
      </c>
      <c r="E1572" t="n">
        <v>0</v>
      </c>
      <c r="F1572" t="n">
        <v>0</v>
      </c>
      <c r="G1572" s="16">
        <f>ROUND(MIN(B1572/12,650000)*12*0.0915+MIN(B1572/12,1390000)*12*(0.0504+0)+B1572*0.005,0)</f>
        <v/>
      </c>
      <c r="H1572" t="n">
        <v>0</v>
      </c>
      <c r="I1572" t="n">
        <v>0</v>
      </c>
      <c r="J1572" s="16">
        <f>IF(C1572=2026,IF(B1572&lt;741000,0,IF(B1572&lt;2191000,B1572-740000,IF(B1572&lt;2193000,1451000,IF(B1572&lt;2196000,1453000,IF(B1572&lt;2200000,1456000,IF(B1572&lt;3600000,ROUNDDOWN(B1572/4,-3)*2.8-80000,IF(B1572&lt;6600000,ROUNDDOWN(B1572/4,-3)*3.2-440000,IF(B1572&lt;8500000,ROUNDDOWN(B1572*0.9,0)-1100000,B1572-1950000)))))))),IF(B1572&lt;651000,0,IF(B1572&lt;1900000,B1572-650000,IF(B1572&lt;3600000,ROUNDDOWN(B1572/4,-3)*2.8-80000,IF(B1572&lt;6600000,ROUNDDOWN(B1572/4,-3)*3.2-440000,IF(B1572&lt;8500000,ROUNDDOWN(B1572*0.9,0)-1100000,B1572-1950000))))))</f>
        <v/>
      </c>
      <c r="K1572" s="16">
        <f>IF(J1572&gt;23500000,NA(),IF(C1572=2026,IF(J1572&lt;=4890000,1040000,IF(J1572&lt;=6550000,670000,620000)),IF(J1572&lt;=1320000,950000,IF(J1572&lt;=3360000,880000,IF(J1572&lt;=4890000,680000,IF(J1572&lt;=6550000,630000,580000))))))</f>
        <v/>
      </c>
      <c r="L1572" s="16">
        <f>IF(D1572=1,IF(J1572&lt;=9000000,380000,IF(J1572&lt;=9500000,260000,IF(J1572&lt;=10000000,130000,0))),0)</f>
        <v/>
      </c>
      <c r="M1572" s="16">
        <f>IF(D1572=1,IF(J1572&lt;=9000000,330000,IF(J1572&lt;=9500000,220000,IF(J1572&lt;=10000000,110000,0))),0)</f>
        <v/>
      </c>
      <c r="N1572" s="16">
        <f>IF(D1572=1,IF(J1572&lt;=9000000,50000,IF(J1572&lt;=9500000,40000,IF(J1572&lt;=10000000,20000,0))),0)</f>
        <v/>
      </c>
      <c r="O1572" s="16">
        <f>MAX(0,ROUNDDOWN(J1572-G1572-K1572-L1572-E1572*380000-F1572*630000-H1572,-3))</f>
        <v/>
      </c>
      <c r="P1572" s="16">
        <f>MAX(0,ROUNDDOWN(J1572-G1572-430000-M1572-E1572*330000-F1572*450000-I1572,-3))</f>
        <v/>
      </c>
      <c r="Q1572" s="16">
        <f>50000+N1572+E1572*50000+F1572*180000</f>
        <v/>
      </c>
      <c r="R1572" s="16">
        <f>IF(P1572&lt;=2000000,MIN(Q1572,P1572),MAX(Q1572-(P1572-2000000),50000))*0.05</f>
        <v/>
      </c>
      <c r="S1572" s="16">
        <f>MAX(0,P1572*0.1-R1572)</f>
        <v/>
      </c>
      <c r="T1572" s="16">
        <f>Q1572+MAX(0,K1572-480000)</f>
        <v/>
      </c>
      <c r="U1572" s="16">
        <f>P1572-T1572</f>
        <v/>
      </c>
      <c r="V1572" s="17">
        <f>IF(U1572&lt;0,0,LOOKUP(U1572,{0,1950001,3300001,6950001,9000001,18000001,40000001},{0.05,0.1,0.2,0.23,0.33,0.4,0.45}))</f>
        <v/>
      </c>
      <c r="W1572" s="18">
        <f>IF(U1572&lt;0,0.9,0.9-V1572*1.021)</f>
        <v/>
      </c>
      <c r="X1572" s="16">
        <f>ROUNDDOWN(S1572*0.2/W1572+2000,0)</f>
        <v/>
      </c>
      <c r="Y1572" s="17">
        <f>IF(O1572&lt;=0,0,LOOKUP(O1572,{0,1950001,3300001,6950001,9000001,18000001,40000001},{0.05,0.1,0.2,0.23,0.33,0.4,0.45}))</f>
        <v/>
      </c>
    </row>
    <row r="1573">
      <c r="A1573" t="inlineStr">
        <is>
          <t>1万円刻み</t>
        </is>
      </c>
      <c r="B1573" s="16">
        <f>'3_1万円刻み'!$A$273</f>
        <v/>
      </c>
      <c r="C1573" t="n">
        <v>2025</v>
      </c>
      <c r="D1573" t="n">
        <v>0</v>
      </c>
      <c r="E1573" t="n">
        <v>0</v>
      </c>
      <c r="F1573" t="n">
        <v>0</v>
      </c>
      <c r="G1573" s="16">
        <f>ROUND(MIN(B1573/12,650000)*12*0.0915+MIN(B1573/12,1390000)*12*(0.0504+0)+B1573*0.005,0)</f>
        <v/>
      </c>
      <c r="H1573" t="n">
        <v>0</v>
      </c>
      <c r="I1573" t="n">
        <v>0</v>
      </c>
      <c r="J1573" s="16">
        <f>IF(C1573=2026,IF(B1573&lt;741000,0,IF(B1573&lt;2191000,B1573-740000,IF(B1573&lt;2193000,1451000,IF(B1573&lt;2196000,1453000,IF(B1573&lt;2200000,1456000,IF(B1573&lt;3600000,ROUNDDOWN(B1573/4,-3)*2.8-80000,IF(B1573&lt;6600000,ROUNDDOWN(B1573/4,-3)*3.2-440000,IF(B1573&lt;8500000,ROUNDDOWN(B1573*0.9,0)-1100000,B1573-1950000)))))))),IF(B1573&lt;651000,0,IF(B1573&lt;1900000,B1573-650000,IF(B1573&lt;3600000,ROUNDDOWN(B1573/4,-3)*2.8-80000,IF(B1573&lt;6600000,ROUNDDOWN(B1573/4,-3)*3.2-440000,IF(B1573&lt;8500000,ROUNDDOWN(B1573*0.9,0)-1100000,B1573-1950000))))))</f>
        <v/>
      </c>
      <c r="K1573" s="16">
        <f>IF(J1573&gt;23500000,NA(),IF(C1573=2026,IF(J1573&lt;=4890000,1040000,IF(J1573&lt;=6550000,670000,620000)),IF(J1573&lt;=1320000,950000,IF(J1573&lt;=3360000,880000,IF(J1573&lt;=4890000,680000,IF(J1573&lt;=6550000,630000,580000))))))</f>
        <v/>
      </c>
      <c r="L1573" s="16">
        <f>IF(D1573=1,IF(J1573&lt;=9000000,380000,IF(J1573&lt;=9500000,260000,IF(J1573&lt;=10000000,130000,0))),0)</f>
        <v/>
      </c>
      <c r="M1573" s="16">
        <f>IF(D1573=1,IF(J1573&lt;=9000000,330000,IF(J1573&lt;=9500000,220000,IF(J1573&lt;=10000000,110000,0))),0)</f>
        <v/>
      </c>
      <c r="N1573" s="16">
        <f>IF(D1573=1,IF(J1573&lt;=9000000,50000,IF(J1573&lt;=9500000,40000,IF(J1573&lt;=10000000,20000,0))),0)</f>
        <v/>
      </c>
      <c r="O1573" s="16">
        <f>MAX(0,ROUNDDOWN(J1573-G1573-K1573-L1573-E1573*380000-F1573*630000-H1573,-3))</f>
        <v/>
      </c>
      <c r="P1573" s="16">
        <f>MAX(0,ROUNDDOWN(J1573-G1573-430000-M1573-E1573*330000-F1573*450000-I1573,-3))</f>
        <v/>
      </c>
      <c r="Q1573" s="16">
        <f>50000+N1573+E1573*50000+F1573*180000</f>
        <v/>
      </c>
      <c r="R1573" s="16">
        <f>IF(P1573&lt;=2000000,MIN(Q1573,P1573),MAX(Q1573-(P1573-2000000),50000))*0.05</f>
        <v/>
      </c>
      <c r="S1573" s="16">
        <f>MAX(0,P1573*0.1-R1573)</f>
        <v/>
      </c>
      <c r="T1573" s="16">
        <f>Q1573+MAX(0,K1573-480000)</f>
        <v/>
      </c>
      <c r="U1573" s="16">
        <f>P1573-T1573</f>
        <v/>
      </c>
      <c r="V1573" s="17">
        <f>IF(U1573&lt;0,0,LOOKUP(U1573,{0,1950001,3300001,6950001,9000001,18000001,40000001},{0.05,0.1,0.2,0.23,0.33,0.4,0.45}))</f>
        <v/>
      </c>
      <c r="W1573" s="18">
        <f>IF(U1573&lt;0,0.9,0.9-V1573*1.021)</f>
        <v/>
      </c>
      <c r="X1573" s="16">
        <f>ROUNDDOWN(S1573*0.2/W1573+2000,0)</f>
        <v/>
      </c>
      <c r="Y1573" s="17">
        <f>IF(O1573&lt;=0,0,LOOKUP(O1573,{0,1950001,3300001,6950001,9000001,18000001,40000001},{0.05,0.1,0.2,0.23,0.33,0.4,0.45}))</f>
        <v/>
      </c>
    </row>
    <row r="1574">
      <c r="A1574" t="inlineStr">
        <is>
          <t>1万円刻み</t>
        </is>
      </c>
      <c r="B1574" s="16">
        <f>'3_1万円刻み'!$A$273</f>
        <v/>
      </c>
      <c r="C1574" t="n">
        <v>2026</v>
      </c>
      <c r="D1574" t="n">
        <v>0</v>
      </c>
      <c r="E1574" t="n">
        <v>0</v>
      </c>
      <c r="F1574" t="n">
        <v>0</v>
      </c>
      <c r="G1574" s="16">
        <f>ROUND(MIN(B1574/12,650000)*12*0.0915+MIN(B1574/12,1390000)*12*(0.0504+0)+B1574*0.005,0)</f>
        <v/>
      </c>
      <c r="H1574" t="n">
        <v>0</v>
      </c>
      <c r="I1574" t="n">
        <v>0</v>
      </c>
      <c r="J1574" s="16">
        <f>IF(C1574=2026,IF(B1574&lt;741000,0,IF(B1574&lt;2191000,B1574-740000,IF(B1574&lt;2193000,1451000,IF(B1574&lt;2196000,1453000,IF(B1574&lt;2200000,1456000,IF(B1574&lt;3600000,ROUNDDOWN(B1574/4,-3)*2.8-80000,IF(B1574&lt;6600000,ROUNDDOWN(B1574/4,-3)*3.2-440000,IF(B1574&lt;8500000,ROUNDDOWN(B1574*0.9,0)-1100000,B1574-1950000)))))))),IF(B1574&lt;651000,0,IF(B1574&lt;1900000,B1574-650000,IF(B1574&lt;3600000,ROUNDDOWN(B1574/4,-3)*2.8-80000,IF(B1574&lt;6600000,ROUNDDOWN(B1574/4,-3)*3.2-440000,IF(B1574&lt;8500000,ROUNDDOWN(B1574*0.9,0)-1100000,B1574-1950000))))))</f>
        <v/>
      </c>
      <c r="K1574" s="16">
        <f>IF(J1574&gt;23500000,NA(),IF(C1574=2026,IF(J1574&lt;=4890000,1040000,IF(J1574&lt;=6550000,670000,620000)),IF(J1574&lt;=1320000,950000,IF(J1574&lt;=3360000,880000,IF(J1574&lt;=4890000,680000,IF(J1574&lt;=6550000,630000,580000))))))</f>
        <v/>
      </c>
      <c r="L1574" s="16">
        <f>IF(D1574=1,IF(J1574&lt;=9000000,380000,IF(J1574&lt;=9500000,260000,IF(J1574&lt;=10000000,130000,0))),0)</f>
        <v/>
      </c>
      <c r="M1574" s="16">
        <f>IF(D1574=1,IF(J1574&lt;=9000000,330000,IF(J1574&lt;=9500000,220000,IF(J1574&lt;=10000000,110000,0))),0)</f>
        <v/>
      </c>
      <c r="N1574" s="16">
        <f>IF(D1574=1,IF(J1574&lt;=9000000,50000,IF(J1574&lt;=9500000,40000,IF(J1574&lt;=10000000,20000,0))),0)</f>
        <v/>
      </c>
      <c r="O1574" s="16">
        <f>MAX(0,ROUNDDOWN(J1574-G1574-K1574-L1574-E1574*380000-F1574*630000-H1574,-3))</f>
        <v/>
      </c>
      <c r="P1574" s="16">
        <f>MAX(0,ROUNDDOWN(J1574-G1574-430000-M1574-E1574*330000-F1574*450000-I1574,-3))</f>
        <v/>
      </c>
      <c r="Q1574" s="16">
        <f>50000+N1574+E1574*50000+F1574*180000</f>
        <v/>
      </c>
      <c r="R1574" s="16">
        <f>IF(P1574&lt;=2000000,MIN(Q1574,P1574),MAX(Q1574-(P1574-2000000),50000))*0.05</f>
        <v/>
      </c>
      <c r="S1574" s="16">
        <f>MAX(0,P1574*0.1-R1574)</f>
        <v/>
      </c>
      <c r="T1574" s="16">
        <f>Q1574+MAX(0,K1574-480000)</f>
        <v/>
      </c>
      <c r="U1574" s="16">
        <f>P1574-T1574</f>
        <v/>
      </c>
      <c r="V1574" s="17">
        <f>IF(U1574&lt;0,0,LOOKUP(U1574,{0,1950001,3300001,6950001,9000001,18000001,40000001},{0.05,0.1,0.2,0.23,0.33,0.4,0.45}))</f>
        <v/>
      </c>
      <c r="W1574" s="18">
        <f>IF(U1574&lt;0,0.9,0.9-V1574*1.021)</f>
        <v/>
      </c>
      <c r="X1574" s="16">
        <f>ROUNDDOWN(S1574*0.2/W1574+2000,0)</f>
        <v/>
      </c>
      <c r="Y1574" s="17">
        <f>IF(O1574&lt;=0,0,LOOKUP(O1574,{0,1950001,3300001,6950001,9000001,18000001,40000001},{0.05,0.1,0.2,0.23,0.33,0.4,0.45}))</f>
        <v/>
      </c>
    </row>
    <row r="1575">
      <c r="A1575" t="inlineStr">
        <is>
          <t>1万円刻み</t>
        </is>
      </c>
      <c r="B1575" s="16">
        <f>'3_1万円刻み'!$A$273</f>
        <v/>
      </c>
      <c r="C1575" t="n">
        <v>2025</v>
      </c>
      <c r="D1575" t="n">
        <v>1</v>
      </c>
      <c r="E1575" t="n">
        <v>0</v>
      </c>
      <c r="F1575" t="n">
        <v>0</v>
      </c>
      <c r="G1575" s="16">
        <f>ROUND(MIN(B1575/12,650000)*12*0.0915+MIN(B1575/12,1390000)*12*(0.0504+0)+B1575*0.005,0)</f>
        <v/>
      </c>
      <c r="H1575" t="n">
        <v>0</v>
      </c>
      <c r="I1575" t="n">
        <v>0</v>
      </c>
      <c r="J1575" s="16">
        <f>IF(C1575=2026,IF(B1575&lt;741000,0,IF(B1575&lt;2191000,B1575-740000,IF(B1575&lt;2193000,1451000,IF(B1575&lt;2196000,1453000,IF(B1575&lt;2200000,1456000,IF(B1575&lt;3600000,ROUNDDOWN(B1575/4,-3)*2.8-80000,IF(B1575&lt;6600000,ROUNDDOWN(B1575/4,-3)*3.2-440000,IF(B1575&lt;8500000,ROUNDDOWN(B1575*0.9,0)-1100000,B1575-1950000)))))))),IF(B1575&lt;651000,0,IF(B1575&lt;1900000,B1575-650000,IF(B1575&lt;3600000,ROUNDDOWN(B1575/4,-3)*2.8-80000,IF(B1575&lt;6600000,ROUNDDOWN(B1575/4,-3)*3.2-440000,IF(B1575&lt;8500000,ROUNDDOWN(B1575*0.9,0)-1100000,B1575-1950000))))))</f>
        <v/>
      </c>
      <c r="K1575" s="16">
        <f>IF(J1575&gt;23500000,NA(),IF(C1575=2026,IF(J1575&lt;=4890000,1040000,IF(J1575&lt;=6550000,670000,620000)),IF(J1575&lt;=1320000,950000,IF(J1575&lt;=3360000,880000,IF(J1575&lt;=4890000,680000,IF(J1575&lt;=6550000,630000,580000))))))</f>
        <v/>
      </c>
      <c r="L1575" s="16">
        <f>IF(D1575=1,IF(J1575&lt;=9000000,380000,IF(J1575&lt;=9500000,260000,IF(J1575&lt;=10000000,130000,0))),0)</f>
        <v/>
      </c>
      <c r="M1575" s="16">
        <f>IF(D1575=1,IF(J1575&lt;=9000000,330000,IF(J1575&lt;=9500000,220000,IF(J1575&lt;=10000000,110000,0))),0)</f>
        <v/>
      </c>
      <c r="N1575" s="16">
        <f>IF(D1575=1,IF(J1575&lt;=9000000,50000,IF(J1575&lt;=9500000,40000,IF(J1575&lt;=10000000,20000,0))),0)</f>
        <v/>
      </c>
      <c r="O1575" s="16">
        <f>MAX(0,ROUNDDOWN(J1575-G1575-K1575-L1575-E1575*380000-F1575*630000-H1575,-3))</f>
        <v/>
      </c>
      <c r="P1575" s="16">
        <f>MAX(0,ROUNDDOWN(J1575-G1575-430000-M1575-E1575*330000-F1575*450000-I1575,-3))</f>
        <v/>
      </c>
      <c r="Q1575" s="16">
        <f>50000+N1575+E1575*50000+F1575*180000</f>
        <v/>
      </c>
      <c r="R1575" s="16">
        <f>IF(P1575&lt;=2000000,MIN(Q1575,P1575),MAX(Q1575-(P1575-2000000),50000))*0.05</f>
        <v/>
      </c>
      <c r="S1575" s="16">
        <f>MAX(0,P1575*0.1-R1575)</f>
        <v/>
      </c>
      <c r="T1575" s="16">
        <f>Q1575+MAX(0,K1575-480000)</f>
        <v/>
      </c>
      <c r="U1575" s="16">
        <f>P1575-T1575</f>
        <v/>
      </c>
      <c r="V1575" s="17">
        <f>IF(U1575&lt;0,0,LOOKUP(U1575,{0,1950001,3300001,6950001,9000001,18000001,40000001},{0.05,0.1,0.2,0.23,0.33,0.4,0.45}))</f>
        <v/>
      </c>
      <c r="W1575" s="18">
        <f>IF(U1575&lt;0,0.9,0.9-V1575*1.021)</f>
        <v/>
      </c>
      <c r="X1575" s="16">
        <f>ROUNDDOWN(S1575*0.2/W1575+2000,0)</f>
        <v/>
      </c>
      <c r="Y1575" s="17">
        <f>IF(O1575&lt;=0,0,LOOKUP(O1575,{0,1950001,3300001,6950001,9000001,18000001,40000001},{0.05,0.1,0.2,0.23,0.33,0.4,0.45}))</f>
        <v/>
      </c>
    </row>
    <row r="1576">
      <c r="A1576" t="inlineStr">
        <is>
          <t>1万円刻み</t>
        </is>
      </c>
      <c r="B1576" s="16">
        <f>'3_1万円刻み'!$A$273</f>
        <v/>
      </c>
      <c r="C1576" t="n">
        <v>2026</v>
      </c>
      <c r="D1576" t="n">
        <v>1</v>
      </c>
      <c r="E1576" t="n">
        <v>0</v>
      </c>
      <c r="F1576" t="n">
        <v>0</v>
      </c>
      <c r="G1576" s="16">
        <f>ROUND(MIN(B1576/12,650000)*12*0.0915+MIN(B1576/12,1390000)*12*(0.0504+0)+B1576*0.005,0)</f>
        <v/>
      </c>
      <c r="H1576" t="n">
        <v>0</v>
      </c>
      <c r="I1576" t="n">
        <v>0</v>
      </c>
      <c r="J1576" s="16">
        <f>IF(C1576=2026,IF(B1576&lt;741000,0,IF(B1576&lt;2191000,B1576-740000,IF(B1576&lt;2193000,1451000,IF(B1576&lt;2196000,1453000,IF(B1576&lt;2200000,1456000,IF(B1576&lt;3600000,ROUNDDOWN(B1576/4,-3)*2.8-80000,IF(B1576&lt;6600000,ROUNDDOWN(B1576/4,-3)*3.2-440000,IF(B1576&lt;8500000,ROUNDDOWN(B1576*0.9,0)-1100000,B1576-1950000)))))))),IF(B1576&lt;651000,0,IF(B1576&lt;1900000,B1576-650000,IF(B1576&lt;3600000,ROUNDDOWN(B1576/4,-3)*2.8-80000,IF(B1576&lt;6600000,ROUNDDOWN(B1576/4,-3)*3.2-440000,IF(B1576&lt;8500000,ROUNDDOWN(B1576*0.9,0)-1100000,B1576-1950000))))))</f>
        <v/>
      </c>
      <c r="K1576" s="16">
        <f>IF(J1576&gt;23500000,NA(),IF(C1576=2026,IF(J1576&lt;=4890000,1040000,IF(J1576&lt;=6550000,670000,620000)),IF(J1576&lt;=1320000,950000,IF(J1576&lt;=3360000,880000,IF(J1576&lt;=4890000,680000,IF(J1576&lt;=6550000,630000,580000))))))</f>
        <v/>
      </c>
      <c r="L1576" s="16">
        <f>IF(D1576=1,IF(J1576&lt;=9000000,380000,IF(J1576&lt;=9500000,260000,IF(J1576&lt;=10000000,130000,0))),0)</f>
        <v/>
      </c>
      <c r="M1576" s="16">
        <f>IF(D1576=1,IF(J1576&lt;=9000000,330000,IF(J1576&lt;=9500000,220000,IF(J1576&lt;=10000000,110000,0))),0)</f>
        <v/>
      </c>
      <c r="N1576" s="16">
        <f>IF(D1576=1,IF(J1576&lt;=9000000,50000,IF(J1576&lt;=9500000,40000,IF(J1576&lt;=10000000,20000,0))),0)</f>
        <v/>
      </c>
      <c r="O1576" s="16">
        <f>MAX(0,ROUNDDOWN(J1576-G1576-K1576-L1576-E1576*380000-F1576*630000-H1576,-3))</f>
        <v/>
      </c>
      <c r="P1576" s="16">
        <f>MAX(0,ROUNDDOWN(J1576-G1576-430000-M1576-E1576*330000-F1576*450000-I1576,-3))</f>
        <v/>
      </c>
      <c r="Q1576" s="16">
        <f>50000+N1576+E1576*50000+F1576*180000</f>
        <v/>
      </c>
      <c r="R1576" s="16">
        <f>IF(P1576&lt;=2000000,MIN(Q1576,P1576),MAX(Q1576-(P1576-2000000),50000))*0.05</f>
        <v/>
      </c>
      <c r="S1576" s="16">
        <f>MAX(0,P1576*0.1-R1576)</f>
        <v/>
      </c>
      <c r="T1576" s="16">
        <f>Q1576+MAX(0,K1576-480000)</f>
        <v/>
      </c>
      <c r="U1576" s="16">
        <f>P1576-T1576</f>
        <v/>
      </c>
      <c r="V1576" s="17">
        <f>IF(U1576&lt;0,0,LOOKUP(U1576,{0,1950001,3300001,6950001,9000001,18000001,40000001},{0.05,0.1,0.2,0.23,0.33,0.4,0.45}))</f>
        <v/>
      </c>
      <c r="W1576" s="18">
        <f>IF(U1576&lt;0,0.9,0.9-V1576*1.021)</f>
        <v/>
      </c>
      <c r="X1576" s="16">
        <f>ROUNDDOWN(S1576*0.2/W1576+2000,0)</f>
        <v/>
      </c>
      <c r="Y1576" s="17">
        <f>IF(O1576&lt;=0,0,LOOKUP(O1576,{0,1950001,3300001,6950001,9000001,18000001,40000001},{0.05,0.1,0.2,0.23,0.33,0.4,0.45}))</f>
        <v/>
      </c>
    </row>
    <row r="1577">
      <c r="A1577" t="inlineStr">
        <is>
          <t>1万円刻み</t>
        </is>
      </c>
      <c r="B1577" s="16">
        <f>'3_1万円刻み'!$A$274</f>
        <v/>
      </c>
      <c r="C1577" t="n">
        <v>2025</v>
      </c>
      <c r="D1577" t="n">
        <v>0</v>
      </c>
      <c r="E1577" t="n">
        <v>0</v>
      </c>
      <c r="F1577" t="n">
        <v>0</v>
      </c>
      <c r="G1577" s="16">
        <f>ROUND(MIN(B1577/12,650000)*12*0.0915+MIN(B1577/12,1390000)*12*(0.0504+0)+B1577*0.005,0)</f>
        <v/>
      </c>
      <c r="H1577" t="n">
        <v>0</v>
      </c>
      <c r="I1577" t="n">
        <v>0</v>
      </c>
      <c r="J1577" s="16">
        <f>IF(C1577=2026,IF(B1577&lt;741000,0,IF(B1577&lt;2191000,B1577-740000,IF(B1577&lt;2193000,1451000,IF(B1577&lt;2196000,1453000,IF(B1577&lt;2200000,1456000,IF(B1577&lt;3600000,ROUNDDOWN(B1577/4,-3)*2.8-80000,IF(B1577&lt;6600000,ROUNDDOWN(B1577/4,-3)*3.2-440000,IF(B1577&lt;8500000,ROUNDDOWN(B1577*0.9,0)-1100000,B1577-1950000)))))))),IF(B1577&lt;651000,0,IF(B1577&lt;1900000,B1577-650000,IF(B1577&lt;3600000,ROUNDDOWN(B1577/4,-3)*2.8-80000,IF(B1577&lt;6600000,ROUNDDOWN(B1577/4,-3)*3.2-440000,IF(B1577&lt;8500000,ROUNDDOWN(B1577*0.9,0)-1100000,B1577-1950000))))))</f>
        <v/>
      </c>
      <c r="K1577" s="16">
        <f>IF(J1577&gt;23500000,NA(),IF(C1577=2026,IF(J1577&lt;=4890000,1040000,IF(J1577&lt;=6550000,670000,620000)),IF(J1577&lt;=1320000,950000,IF(J1577&lt;=3360000,880000,IF(J1577&lt;=4890000,680000,IF(J1577&lt;=6550000,630000,580000))))))</f>
        <v/>
      </c>
      <c r="L1577" s="16">
        <f>IF(D1577=1,IF(J1577&lt;=9000000,380000,IF(J1577&lt;=9500000,260000,IF(J1577&lt;=10000000,130000,0))),0)</f>
        <v/>
      </c>
      <c r="M1577" s="16">
        <f>IF(D1577=1,IF(J1577&lt;=9000000,330000,IF(J1577&lt;=9500000,220000,IF(J1577&lt;=10000000,110000,0))),0)</f>
        <v/>
      </c>
      <c r="N1577" s="16">
        <f>IF(D1577=1,IF(J1577&lt;=9000000,50000,IF(J1577&lt;=9500000,40000,IF(J1577&lt;=10000000,20000,0))),0)</f>
        <v/>
      </c>
      <c r="O1577" s="16">
        <f>MAX(0,ROUNDDOWN(J1577-G1577-K1577-L1577-E1577*380000-F1577*630000-H1577,-3))</f>
        <v/>
      </c>
      <c r="P1577" s="16">
        <f>MAX(0,ROUNDDOWN(J1577-G1577-430000-M1577-E1577*330000-F1577*450000-I1577,-3))</f>
        <v/>
      </c>
      <c r="Q1577" s="16">
        <f>50000+N1577+E1577*50000+F1577*180000</f>
        <v/>
      </c>
      <c r="R1577" s="16">
        <f>IF(P1577&lt;=2000000,MIN(Q1577,P1577),MAX(Q1577-(P1577-2000000),50000))*0.05</f>
        <v/>
      </c>
      <c r="S1577" s="16">
        <f>MAX(0,P1577*0.1-R1577)</f>
        <v/>
      </c>
      <c r="T1577" s="16">
        <f>Q1577+MAX(0,K1577-480000)</f>
        <v/>
      </c>
      <c r="U1577" s="16">
        <f>P1577-T1577</f>
        <v/>
      </c>
      <c r="V1577" s="17">
        <f>IF(U1577&lt;0,0,LOOKUP(U1577,{0,1950001,3300001,6950001,9000001,18000001,40000001},{0.05,0.1,0.2,0.23,0.33,0.4,0.45}))</f>
        <v/>
      </c>
      <c r="W1577" s="18">
        <f>IF(U1577&lt;0,0.9,0.9-V1577*1.021)</f>
        <v/>
      </c>
      <c r="X1577" s="16">
        <f>ROUNDDOWN(S1577*0.2/W1577+2000,0)</f>
        <v/>
      </c>
      <c r="Y1577" s="17">
        <f>IF(O1577&lt;=0,0,LOOKUP(O1577,{0,1950001,3300001,6950001,9000001,18000001,40000001},{0.05,0.1,0.2,0.23,0.33,0.4,0.45}))</f>
        <v/>
      </c>
    </row>
    <row r="1578">
      <c r="A1578" t="inlineStr">
        <is>
          <t>1万円刻み</t>
        </is>
      </c>
      <c r="B1578" s="16">
        <f>'3_1万円刻み'!$A$274</f>
        <v/>
      </c>
      <c r="C1578" t="n">
        <v>2026</v>
      </c>
      <c r="D1578" t="n">
        <v>0</v>
      </c>
      <c r="E1578" t="n">
        <v>0</v>
      </c>
      <c r="F1578" t="n">
        <v>0</v>
      </c>
      <c r="G1578" s="16">
        <f>ROUND(MIN(B1578/12,650000)*12*0.0915+MIN(B1578/12,1390000)*12*(0.0504+0)+B1578*0.005,0)</f>
        <v/>
      </c>
      <c r="H1578" t="n">
        <v>0</v>
      </c>
      <c r="I1578" t="n">
        <v>0</v>
      </c>
      <c r="J1578" s="16">
        <f>IF(C1578=2026,IF(B1578&lt;741000,0,IF(B1578&lt;2191000,B1578-740000,IF(B1578&lt;2193000,1451000,IF(B1578&lt;2196000,1453000,IF(B1578&lt;2200000,1456000,IF(B1578&lt;3600000,ROUNDDOWN(B1578/4,-3)*2.8-80000,IF(B1578&lt;6600000,ROUNDDOWN(B1578/4,-3)*3.2-440000,IF(B1578&lt;8500000,ROUNDDOWN(B1578*0.9,0)-1100000,B1578-1950000)))))))),IF(B1578&lt;651000,0,IF(B1578&lt;1900000,B1578-650000,IF(B1578&lt;3600000,ROUNDDOWN(B1578/4,-3)*2.8-80000,IF(B1578&lt;6600000,ROUNDDOWN(B1578/4,-3)*3.2-440000,IF(B1578&lt;8500000,ROUNDDOWN(B1578*0.9,0)-1100000,B1578-1950000))))))</f>
        <v/>
      </c>
      <c r="K1578" s="16">
        <f>IF(J1578&gt;23500000,NA(),IF(C1578=2026,IF(J1578&lt;=4890000,1040000,IF(J1578&lt;=6550000,670000,620000)),IF(J1578&lt;=1320000,950000,IF(J1578&lt;=3360000,880000,IF(J1578&lt;=4890000,680000,IF(J1578&lt;=6550000,630000,580000))))))</f>
        <v/>
      </c>
      <c r="L1578" s="16">
        <f>IF(D1578=1,IF(J1578&lt;=9000000,380000,IF(J1578&lt;=9500000,260000,IF(J1578&lt;=10000000,130000,0))),0)</f>
        <v/>
      </c>
      <c r="M1578" s="16">
        <f>IF(D1578=1,IF(J1578&lt;=9000000,330000,IF(J1578&lt;=9500000,220000,IF(J1578&lt;=10000000,110000,0))),0)</f>
        <v/>
      </c>
      <c r="N1578" s="16">
        <f>IF(D1578=1,IF(J1578&lt;=9000000,50000,IF(J1578&lt;=9500000,40000,IF(J1578&lt;=10000000,20000,0))),0)</f>
        <v/>
      </c>
      <c r="O1578" s="16">
        <f>MAX(0,ROUNDDOWN(J1578-G1578-K1578-L1578-E1578*380000-F1578*630000-H1578,-3))</f>
        <v/>
      </c>
      <c r="P1578" s="16">
        <f>MAX(0,ROUNDDOWN(J1578-G1578-430000-M1578-E1578*330000-F1578*450000-I1578,-3))</f>
        <v/>
      </c>
      <c r="Q1578" s="16">
        <f>50000+N1578+E1578*50000+F1578*180000</f>
        <v/>
      </c>
      <c r="R1578" s="16">
        <f>IF(P1578&lt;=2000000,MIN(Q1578,P1578),MAX(Q1578-(P1578-2000000),50000))*0.05</f>
        <v/>
      </c>
      <c r="S1578" s="16">
        <f>MAX(0,P1578*0.1-R1578)</f>
        <v/>
      </c>
      <c r="T1578" s="16">
        <f>Q1578+MAX(0,K1578-480000)</f>
        <v/>
      </c>
      <c r="U1578" s="16">
        <f>P1578-T1578</f>
        <v/>
      </c>
      <c r="V1578" s="17">
        <f>IF(U1578&lt;0,0,LOOKUP(U1578,{0,1950001,3300001,6950001,9000001,18000001,40000001},{0.05,0.1,0.2,0.23,0.33,0.4,0.45}))</f>
        <v/>
      </c>
      <c r="W1578" s="18">
        <f>IF(U1578&lt;0,0.9,0.9-V1578*1.021)</f>
        <v/>
      </c>
      <c r="X1578" s="16">
        <f>ROUNDDOWN(S1578*0.2/W1578+2000,0)</f>
        <v/>
      </c>
      <c r="Y1578" s="17">
        <f>IF(O1578&lt;=0,0,LOOKUP(O1578,{0,1950001,3300001,6950001,9000001,18000001,40000001},{0.05,0.1,0.2,0.23,0.33,0.4,0.45}))</f>
        <v/>
      </c>
    </row>
    <row r="1579">
      <c r="A1579" t="inlineStr">
        <is>
          <t>1万円刻み</t>
        </is>
      </c>
      <c r="B1579" s="16">
        <f>'3_1万円刻み'!$A$274</f>
        <v/>
      </c>
      <c r="C1579" t="n">
        <v>2025</v>
      </c>
      <c r="D1579" t="n">
        <v>1</v>
      </c>
      <c r="E1579" t="n">
        <v>0</v>
      </c>
      <c r="F1579" t="n">
        <v>0</v>
      </c>
      <c r="G1579" s="16">
        <f>ROUND(MIN(B1579/12,650000)*12*0.0915+MIN(B1579/12,1390000)*12*(0.0504+0)+B1579*0.005,0)</f>
        <v/>
      </c>
      <c r="H1579" t="n">
        <v>0</v>
      </c>
      <c r="I1579" t="n">
        <v>0</v>
      </c>
      <c r="J1579" s="16">
        <f>IF(C1579=2026,IF(B1579&lt;741000,0,IF(B1579&lt;2191000,B1579-740000,IF(B1579&lt;2193000,1451000,IF(B1579&lt;2196000,1453000,IF(B1579&lt;2200000,1456000,IF(B1579&lt;3600000,ROUNDDOWN(B1579/4,-3)*2.8-80000,IF(B1579&lt;6600000,ROUNDDOWN(B1579/4,-3)*3.2-440000,IF(B1579&lt;8500000,ROUNDDOWN(B1579*0.9,0)-1100000,B1579-1950000)))))))),IF(B1579&lt;651000,0,IF(B1579&lt;1900000,B1579-650000,IF(B1579&lt;3600000,ROUNDDOWN(B1579/4,-3)*2.8-80000,IF(B1579&lt;6600000,ROUNDDOWN(B1579/4,-3)*3.2-440000,IF(B1579&lt;8500000,ROUNDDOWN(B1579*0.9,0)-1100000,B1579-1950000))))))</f>
        <v/>
      </c>
      <c r="K1579" s="16">
        <f>IF(J1579&gt;23500000,NA(),IF(C1579=2026,IF(J1579&lt;=4890000,1040000,IF(J1579&lt;=6550000,670000,620000)),IF(J1579&lt;=1320000,950000,IF(J1579&lt;=3360000,880000,IF(J1579&lt;=4890000,680000,IF(J1579&lt;=6550000,630000,580000))))))</f>
        <v/>
      </c>
      <c r="L1579" s="16">
        <f>IF(D1579=1,IF(J1579&lt;=9000000,380000,IF(J1579&lt;=9500000,260000,IF(J1579&lt;=10000000,130000,0))),0)</f>
        <v/>
      </c>
      <c r="M1579" s="16">
        <f>IF(D1579=1,IF(J1579&lt;=9000000,330000,IF(J1579&lt;=9500000,220000,IF(J1579&lt;=10000000,110000,0))),0)</f>
        <v/>
      </c>
      <c r="N1579" s="16">
        <f>IF(D1579=1,IF(J1579&lt;=9000000,50000,IF(J1579&lt;=9500000,40000,IF(J1579&lt;=10000000,20000,0))),0)</f>
        <v/>
      </c>
      <c r="O1579" s="16">
        <f>MAX(0,ROUNDDOWN(J1579-G1579-K1579-L1579-E1579*380000-F1579*630000-H1579,-3))</f>
        <v/>
      </c>
      <c r="P1579" s="16">
        <f>MAX(0,ROUNDDOWN(J1579-G1579-430000-M1579-E1579*330000-F1579*450000-I1579,-3))</f>
        <v/>
      </c>
      <c r="Q1579" s="16">
        <f>50000+N1579+E1579*50000+F1579*180000</f>
        <v/>
      </c>
      <c r="R1579" s="16">
        <f>IF(P1579&lt;=2000000,MIN(Q1579,P1579),MAX(Q1579-(P1579-2000000),50000))*0.05</f>
        <v/>
      </c>
      <c r="S1579" s="16">
        <f>MAX(0,P1579*0.1-R1579)</f>
        <v/>
      </c>
      <c r="T1579" s="16">
        <f>Q1579+MAX(0,K1579-480000)</f>
        <v/>
      </c>
      <c r="U1579" s="16">
        <f>P1579-T1579</f>
        <v/>
      </c>
      <c r="V1579" s="17">
        <f>IF(U1579&lt;0,0,LOOKUP(U1579,{0,1950001,3300001,6950001,9000001,18000001,40000001},{0.05,0.1,0.2,0.23,0.33,0.4,0.45}))</f>
        <v/>
      </c>
      <c r="W1579" s="18">
        <f>IF(U1579&lt;0,0.9,0.9-V1579*1.021)</f>
        <v/>
      </c>
      <c r="X1579" s="16">
        <f>ROUNDDOWN(S1579*0.2/W1579+2000,0)</f>
        <v/>
      </c>
      <c r="Y1579" s="17">
        <f>IF(O1579&lt;=0,0,LOOKUP(O1579,{0,1950001,3300001,6950001,9000001,18000001,40000001},{0.05,0.1,0.2,0.23,0.33,0.4,0.45}))</f>
        <v/>
      </c>
    </row>
    <row r="1580">
      <c r="A1580" t="inlineStr">
        <is>
          <t>1万円刻み</t>
        </is>
      </c>
      <c r="B1580" s="16">
        <f>'3_1万円刻み'!$A$274</f>
        <v/>
      </c>
      <c r="C1580" t="n">
        <v>2026</v>
      </c>
      <c r="D1580" t="n">
        <v>1</v>
      </c>
      <c r="E1580" t="n">
        <v>0</v>
      </c>
      <c r="F1580" t="n">
        <v>0</v>
      </c>
      <c r="G1580" s="16">
        <f>ROUND(MIN(B1580/12,650000)*12*0.0915+MIN(B1580/12,1390000)*12*(0.0504+0)+B1580*0.005,0)</f>
        <v/>
      </c>
      <c r="H1580" t="n">
        <v>0</v>
      </c>
      <c r="I1580" t="n">
        <v>0</v>
      </c>
      <c r="J1580" s="16">
        <f>IF(C1580=2026,IF(B1580&lt;741000,0,IF(B1580&lt;2191000,B1580-740000,IF(B1580&lt;2193000,1451000,IF(B1580&lt;2196000,1453000,IF(B1580&lt;2200000,1456000,IF(B1580&lt;3600000,ROUNDDOWN(B1580/4,-3)*2.8-80000,IF(B1580&lt;6600000,ROUNDDOWN(B1580/4,-3)*3.2-440000,IF(B1580&lt;8500000,ROUNDDOWN(B1580*0.9,0)-1100000,B1580-1950000)))))))),IF(B1580&lt;651000,0,IF(B1580&lt;1900000,B1580-650000,IF(B1580&lt;3600000,ROUNDDOWN(B1580/4,-3)*2.8-80000,IF(B1580&lt;6600000,ROUNDDOWN(B1580/4,-3)*3.2-440000,IF(B1580&lt;8500000,ROUNDDOWN(B1580*0.9,0)-1100000,B1580-1950000))))))</f>
        <v/>
      </c>
      <c r="K1580" s="16">
        <f>IF(J1580&gt;23500000,NA(),IF(C1580=2026,IF(J1580&lt;=4890000,1040000,IF(J1580&lt;=6550000,670000,620000)),IF(J1580&lt;=1320000,950000,IF(J1580&lt;=3360000,880000,IF(J1580&lt;=4890000,680000,IF(J1580&lt;=6550000,630000,580000))))))</f>
        <v/>
      </c>
      <c r="L1580" s="16">
        <f>IF(D1580=1,IF(J1580&lt;=9000000,380000,IF(J1580&lt;=9500000,260000,IF(J1580&lt;=10000000,130000,0))),0)</f>
        <v/>
      </c>
      <c r="M1580" s="16">
        <f>IF(D1580=1,IF(J1580&lt;=9000000,330000,IF(J1580&lt;=9500000,220000,IF(J1580&lt;=10000000,110000,0))),0)</f>
        <v/>
      </c>
      <c r="N1580" s="16">
        <f>IF(D1580=1,IF(J1580&lt;=9000000,50000,IF(J1580&lt;=9500000,40000,IF(J1580&lt;=10000000,20000,0))),0)</f>
        <v/>
      </c>
      <c r="O1580" s="16">
        <f>MAX(0,ROUNDDOWN(J1580-G1580-K1580-L1580-E1580*380000-F1580*630000-H1580,-3))</f>
        <v/>
      </c>
      <c r="P1580" s="16">
        <f>MAX(0,ROUNDDOWN(J1580-G1580-430000-M1580-E1580*330000-F1580*450000-I1580,-3))</f>
        <v/>
      </c>
      <c r="Q1580" s="16">
        <f>50000+N1580+E1580*50000+F1580*180000</f>
        <v/>
      </c>
      <c r="R1580" s="16">
        <f>IF(P1580&lt;=2000000,MIN(Q1580,P1580),MAX(Q1580-(P1580-2000000),50000))*0.05</f>
        <v/>
      </c>
      <c r="S1580" s="16">
        <f>MAX(0,P1580*0.1-R1580)</f>
        <v/>
      </c>
      <c r="T1580" s="16">
        <f>Q1580+MAX(0,K1580-480000)</f>
        <v/>
      </c>
      <c r="U1580" s="16">
        <f>P1580-T1580</f>
        <v/>
      </c>
      <c r="V1580" s="17">
        <f>IF(U1580&lt;0,0,LOOKUP(U1580,{0,1950001,3300001,6950001,9000001,18000001,40000001},{0.05,0.1,0.2,0.23,0.33,0.4,0.45}))</f>
        <v/>
      </c>
      <c r="W1580" s="18">
        <f>IF(U1580&lt;0,0.9,0.9-V1580*1.021)</f>
        <v/>
      </c>
      <c r="X1580" s="16">
        <f>ROUNDDOWN(S1580*0.2/W1580+2000,0)</f>
        <v/>
      </c>
      <c r="Y1580" s="17">
        <f>IF(O1580&lt;=0,0,LOOKUP(O1580,{0,1950001,3300001,6950001,9000001,18000001,40000001},{0.05,0.1,0.2,0.23,0.33,0.4,0.45}))</f>
        <v/>
      </c>
    </row>
    <row r="1581">
      <c r="A1581" t="inlineStr">
        <is>
          <t>1万円刻み</t>
        </is>
      </c>
      <c r="B1581" s="16">
        <f>'3_1万円刻み'!$A$275</f>
        <v/>
      </c>
      <c r="C1581" t="n">
        <v>2025</v>
      </c>
      <c r="D1581" t="n">
        <v>0</v>
      </c>
      <c r="E1581" t="n">
        <v>0</v>
      </c>
      <c r="F1581" t="n">
        <v>0</v>
      </c>
      <c r="G1581" s="16">
        <f>ROUND(MIN(B1581/12,650000)*12*0.0915+MIN(B1581/12,1390000)*12*(0.0504+0)+B1581*0.005,0)</f>
        <v/>
      </c>
      <c r="H1581" t="n">
        <v>0</v>
      </c>
      <c r="I1581" t="n">
        <v>0</v>
      </c>
      <c r="J1581" s="16">
        <f>IF(C1581=2026,IF(B1581&lt;741000,0,IF(B1581&lt;2191000,B1581-740000,IF(B1581&lt;2193000,1451000,IF(B1581&lt;2196000,1453000,IF(B1581&lt;2200000,1456000,IF(B1581&lt;3600000,ROUNDDOWN(B1581/4,-3)*2.8-80000,IF(B1581&lt;6600000,ROUNDDOWN(B1581/4,-3)*3.2-440000,IF(B1581&lt;8500000,ROUNDDOWN(B1581*0.9,0)-1100000,B1581-1950000)))))))),IF(B1581&lt;651000,0,IF(B1581&lt;1900000,B1581-650000,IF(B1581&lt;3600000,ROUNDDOWN(B1581/4,-3)*2.8-80000,IF(B1581&lt;6600000,ROUNDDOWN(B1581/4,-3)*3.2-440000,IF(B1581&lt;8500000,ROUNDDOWN(B1581*0.9,0)-1100000,B1581-1950000))))))</f>
        <v/>
      </c>
      <c r="K1581" s="16">
        <f>IF(J1581&gt;23500000,NA(),IF(C1581=2026,IF(J1581&lt;=4890000,1040000,IF(J1581&lt;=6550000,670000,620000)),IF(J1581&lt;=1320000,950000,IF(J1581&lt;=3360000,880000,IF(J1581&lt;=4890000,680000,IF(J1581&lt;=6550000,630000,580000))))))</f>
        <v/>
      </c>
      <c r="L1581" s="16">
        <f>IF(D1581=1,IF(J1581&lt;=9000000,380000,IF(J1581&lt;=9500000,260000,IF(J1581&lt;=10000000,130000,0))),0)</f>
        <v/>
      </c>
      <c r="M1581" s="16">
        <f>IF(D1581=1,IF(J1581&lt;=9000000,330000,IF(J1581&lt;=9500000,220000,IF(J1581&lt;=10000000,110000,0))),0)</f>
        <v/>
      </c>
      <c r="N1581" s="16">
        <f>IF(D1581=1,IF(J1581&lt;=9000000,50000,IF(J1581&lt;=9500000,40000,IF(J1581&lt;=10000000,20000,0))),0)</f>
        <v/>
      </c>
      <c r="O1581" s="16">
        <f>MAX(0,ROUNDDOWN(J1581-G1581-K1581-L1581-E1581*380000-F1581*630000-H1581,-3))</f>
        <v/>
      </c>
      <c r="P1581" s="16">
        <f>MAX(0,ROUNDDOWN(J1581-G1581-430000-M1581-E1581*330000-F1581*450000-I1581,-3))</f>
        <v/>
      </c>
      <c r="Q1581" s="16">
        <f>50000+N1581+E1581*50000+F1581*180000</f>
        <v/>
      </c>
      <c r="R1581" s="16">
        <f>IF(P1581&lt;=2000000,MIN(Q1581,P1581),MAX(Q1581-(P1581-2000000),50000))*0.05</f>
        <v/>
      </c>
      <c r="S1581" s="16">
        <f>MAX(0,P1581*0.1-R1581)</f>
        <v/>
      </c>
      <c r="T1581" s="16">
        <f>Q1581+MAX(0,K1581-480000)</f>
        <v/>
      </c>
      <c r="U1581" s="16">
        <f>P1581-T1581</f>
        <v/>
      </c>
      <c r="V1581" s="17">
        <f>IF(U1581&lt;0,0,LOOKUP(U1581,{0,1950001,3300001,6950001,9000001,18000001,40000001},{0.05,0.1,0.2,0.23,0.33,0.4,0.45}))</f>
        <v/>
      </c>
      <c r="W1581" s="18">
        <f>IF(U1581&lt;0,0.9,0.9-V1581*1.021)</f>
        <v/>
      </c>
      <c r="X1581" s="16">
        <f>ROUNDDOWN(S1581*0.2/W1581+2000,0)</f>
        <v/>
      </c>
      <c r="Y1581" s="17">
        <f>IF(O1581&lt;=0,0,LOOKUP(O1581,{0,1950001,3300001,6950001,9000001,18000001,40000001},{0.05,0.1,0.2,0.23,0.33,0.4,0.45}))</f>
        <v/>
      </c>
    </row>
    <row r="1582">
      <c r="A1582" t="inlineStr">
        <is>
          <t>1万円刻み</t>
        </is>
      </c>
      <c r="B1582" s="16">
        <f>'3_1万円刻み'!$A$275</f>
        <v/>
      </c>
      <c r="C1582" t="n">
        <v>2026</v>
      </c>
      <c r="D1582" t="n">
        <v>0</v>
      </c>
      <c r="E1582" t="n">
        <v>0</v>
      </c>
      <c r="F1582" t="n">
        <v>0</v>
      </c>
      <c r="G1582" s="16">
        <f>ROUND(MIN(B1582/12,650000)*12*0.0915+MIN(B1582/12,1390000)*12*(0.0504+0)+B1582*0.005,0)</f>
        <v/>
      </c>
      <c r="H1582" t="n">
        <v>0</v>
      </c>
      <c r="I1582" t="n">
        <v>0</v>
      </c>
      <c r="J1582" s="16">
        <f>IF(C1582=2026,IF(B1582&lt;741000,0,IF(B1582&lt;2191000,B1582-740000,IF(B1582&lt;2193000,1451000,IF(B1582&lt;2196000,1453000,IF(B1582&lt;2200000,1456000,IF(B1582&lt;3600000,ROUNDDOWN(B1582/4,-3)*2.8-80000,IF(B1582&lt;6600000,ROUNDDOWN(B1582/4,-3)*3.2-440000,IF(B1582&lt;8500000,ROUNDDOWN(B1582*0.9,0)-1100000,B1582-1950000)))))))),IF(B1582&lt;651000,0,IF(B1582&lt;1900000,B1582-650000,IF(B1582&lt;3600000,ROUNDDOWN(B1582/4,-3)*2.8-80000,IF(B1582&lt;6600000,ROUNDDOWN(B1582/4,-3)*3.2-440000,IF(B1582&lt;8500000,ROUNDDOWN(B1582*0.9,0)-1100000,B1582-1950000))))))</f>
        <v/>
      </c>
      <c r="K1582" s="16">
        <f>IF(J1582&gt;23500000,NA(),IF(C1582=2026,IF(J1582&lt;=4890000,1040000,IF(J1582&lt;=6550000,670000,620000)),IF(J1582&lt;=1320000,950000,IF(J1582&lt;=3360000,880000,IF(J1582&lt;=4890000,680000,IF(J1582&lt;=6550000,630000,580000))))))</f>
        <v/>
      </c>
      <c r="L1582" s="16">
        <f>IF(D1582=1,IF(J1582&lt;=9000000,380000,IF(J1582&lt;=9500000,260000,IF(J1582&lt;=10000000,130000,0))),0)</f>
        <v/>
      </c>
      <c r="M1582" s="16">
        <f>IF(D1582=1,IF(J1582&lt;=9000000,330000,IF(J1582&lt;=9500000,220000,IF(J1582&lt;=10000000,110000,0))),0)</f>
        <v/>
      </c>
      <c r="N1582" s="16">
        <f>IF(D1582=1,IF(J1582&lt;=9000000,50000,IF(J1582&lt;=9500000,40000,IF(J1582&lt;=10000000,20000,0))),0)</f>
        <v/>
      </c>
      <c r="O1582" s="16">
        <f>MAX(0,ROUNDDOWN(J1582-G1582-K1582-L1582-E1582*380000-F1582*630000-H1582,-3))</f>
        <v/>
      </c>
      <c r="P1582" s="16">
        <f>MAX(0,ROUNDDOWN(J1582-G1582-430000-M1582-E1582*330000-F1582*450000-I1582,-3))</f>
        <v/>
      </c>
      <c r="Q1582" s="16">
        <f>50000+N1582+E1582*50000+F1582*180000</f>
        <v/>
      </c>
      <c r="R1582" s="16">
        <f>IF(P1582&lt;=2000000,MIN(Q1582,P1582),MAX(Q1582-(P1582-2000000),50000))*0.05</f>
        <v/>
      </c>
      <c r="S1582" s="16">
        <f>MAX(0,P1582*0.1-R1582)</f>
        <v/>
      </c>
      <c r="T1582" s="16">
        <f>Q1582+MAX(0,K1582-480000)</f>
        <v/>
      </c>
      <c r="U1582" s="16">
        <f>P1582-T1582</f>
        <v/>
      </c>
      <c r="V1582" s="17">
        <f>IF(U1582&lt;0,0,LOOKUP(U1582,{0,1950001,3300001,6950001,9000001,18000001,40000001},{0.05,0.1,0.2,0.23,0.33,0.4,0.45}))</f>
        <v/>
      </c>
      <c r="W1582" s="18">
        <f>IF(U1582&lt;0,0.9,0.9-V1582*1.021)</f>
        <v/>
      </c>
      <c r="X1582" s="16">
        <f>ROUNDDOWN(S1582*0.2/W1582+2000,0)</f>
        <v/>
      </c>
      <c r="Y1582" s="17">
        <f>IF(O1582&lt;=0,0,LOOKUP(O1582,{0,1950001,3300001,6950001,9000001,18000001,40000001},{0.05,0.1,0.2,0.23,0.33,0.4,0.45}))</f>
        <v/>
      </c>
    </row>
    <row r="1583">
      <c r="A1583" t="inlineStr">
        <is>
          <t>1万円刻み</t>
        </is>
      </c>
      <c r="B1583" s="16">
        <f>'3_1万円刻み'!$A$275</f>
        <v/>
      </c>
      <c r="C1583" t="n">
        <v>2025</v>
      </c>
      <c r="D1583" t="n">
        <v>1</v>
      </c>
      <c r="E1583" t="n">
        <v>0</v>
      </c>
      <c r="F1583" t="n">
        <v>0</v>
      </c>
      <c r="G1583" s="16">
        <f>ROUND(MIN(B1583/12,650000)*12*0.0915+MIN(B1583/12,1390000)*12*(0.0504+0)+B1583*0.005,0)</f>
        <v/>
      </c>
      <c r="H1583" t="n">
        <v>0</v>
      </c>
      <c r="I1583" t="n">
        <v>0</v>
      </c>
      <c r="J1583" s="16">
        <f>IF(C1583=2026,IF(B1583&lt;741000,0,IF(B1583&lt;2191000,B1583-740000,IF(B1583&lt;2193000,1451000,IF(B1583&lt;2196000,1453000,IF(B1583&lt;2200000,1456000,IF(B1583&lt;3600000,ROUNDDOWN(B1583/4,-3)*2.8-80000,IF(B1583&lt;6600000,ROUNDDOWN(B1583/4,-3)*3.2-440000,IF(B1583&lt;8500000,ROUNDDOWN(B1583*0.9,0)-1100000,B1583-1950000)))))))),IF(B1583&lt;651000,0,IF(B1583&lt;1900000,B1583-650000,IF(B1583&lt;3600000,ROUNDDOWN(B1583/4,-3)*2.8-80000,IF(B1583&lt;6600000,ROUNDDOWN(B1583/4,-3)*3.2-440000,IF(B1583&lt;8500000,ROUNDDOWN(B1583*0.9,0)-1100000,B1583-1950000))))))</f>
        <v/>
      </c>
      <c r="K1583" s="16">
        <f>IF(J1583&gt;23500000,NA(),IF(C1583=2026,IF(J1583&lt;=4890000,1040000,IF(J1583&lt;=6550000,670000,620000)),IF(J1583&lt;=1320000,950000,IF(J1583&lt;=3360000,880000,IF(J1583&lt;=4890000,680000,IF(J1583&lt;=6550000,630000,580000))))))</f>
        <v/>
      </c>
      <c r="L1583" s="16">
        <f>IF(D1583=1,IF(J1583&lt;=9000000,380000,IF(J1583&lt;=9500000,260000,IF(J1583&lt;=10000000,130000,0))),0)</f>
        <v/>
      </c>
      <c r="M1583" s="16">
        <f>IF(D1583=1,IF(J1583&lt;=9000000,330000,IF(J1583&lt;=9500000,220000,IF(J1583&lt;=10000000,110000,0))),0)</f>
        <v/>
      </c>
      <c r="N1583" s="16">
        <f>IF(D1583=1,IF(J1583&lt;=9000000,50000,IF(J1583&lt;=9500000,40000,IF(J1583&lt;=10000000,20000,0))),0)</f>
        <v/>
      </c>
      <c r="O1583" s="16">
        <f>MAX(0,ROUNDDOWN(J1583-G1583-K1583-L1583-E1583*380000-F1583*630000-H1583,-3))</f>
        <v/>
      </c>
      <c r="P1583" s="16">
        <f>MAX(0,ROUNDDOWN(J1583-G1583-430000-M1583-E1583*330000-F1583*450000-I1583,-3))</f>
        <v/>
      </c>
      <c r="Q1583" s="16">
        <f>50000+N1583+E1583*50000+F1583*180000</f>
        <v/>
      </c>
      <c r="R1583" s="16">
        <f>IF(P1583&lt;=2000000,MIN(Q1583,P1583),MAX(Q1583-(P1583-2000000),50000))*0.05</f>
        <v/>
      </c>
      <c r="S1583" s="16">
        <f>MAX(0,P1583*0.1-R1583)</f>
        <v/>
      </c>
      <c r="T1583" s="16">
        <f>Q1583+MAX(0,K1583-480000)</f>
        <v/>
      </c>
      <c r="U1583" s="16">
        <f>P1583-T1583</f>
        <v/>
      </c>
      <c r="V1583" s="17">
        <f>IF(U1583&lt;0,0,LOOKUP(U1583,{0,1950001,3300001,6950001,9000001,18000001,40000001},{0.05,0.1,0.2,0.23,0.33,0.4,0.45}))</f>
        <v/>
      </c>
      <c r="W1583" s="18">
        <f>IF(U1583&lt;0,0.9,0.9-V1583*1.021)</f>
        <v/>
      </c>
      <c r="X1583" s="16">
        <f>ROUNDDOWN(S1583*0.2/W1583+2000,0)</f>
        <v/>
      </c>
      <c r="Y1583" s="17">
        <f>IF(O1583&lt;=0,0,LOOKUP(O1583,{0,1950001,3300001,6950001,9000001,18000001,40000001},{0.05,0.1,0.2,0.23,0.33,0.4,0.45}))</f>
        <v/>
      </c>
    </row>
    <row r="1584">
      <c r="A1584" t="inlineStr">
        <is>
          <t>1万円刻み</t>
        </is>
      </c>
      <c r="B1584" s="16">
        <f>'3_1万円刻み'!$A$275</f>
        <v/>
      </c>
      <c r="C1584" t="n">
        <v>2026</v>
      </c>
      <c r="D1584" t="n">
        <v>1</v>
      </c>
      <c r="E1584" t="n">
        <v>0</v>
      </c>
      <c r="F1584" t="n">
        <v>0</v>
      </c>
      <c r="G1584" s="16">
        <f>ROUND(MIN(B1584/12,650000)*12*0.0915+MIN(B1584/12,1390000)*12*(0.0504+0)+B1584*0.005,0)</f>
        <v/>
      </c>
      <c r="H1584" t="n">
        <v>0</v>
      </c>
      <c r="I1584" t="n">
        <v>0</v>
      </c>
      <c r="J1584" s="16">
        <f>IF(C1584=2026,IF(B1584&lt;741000,0,IF(B1584&lt;2191000,B1584-740000,IF(B1584&lt;2193000,1451000,IF(B1584&lt;2196000,1453000,IF(B1584&lt;2200000,1456000,IF(B1584&lt;3600000,ROUNDDOWN(B1584/4,-3)*2.8-80000,IF(B1584&lt;6600000,ROUNDDOWN(B1584/4,-3)*3.2-440000,IF(B1584&lt;8500000,ROUNDDOWN(B1584*0.9,0)-1100000,B1584-1950000)))))))),IF(B1584&lt;651000,0,IF(B1584&lt;1900000,B1584-650000,IF(B1584&lt;3600000,ROUNDDOWN(B1584/4,-3)*2.8-80000,IF(B1584&lt;6600000,ROUNDDOWN(B1584/4,-3)*3.2-440000,IF(B1584&lt;8500000,ROUNDDOWN(B1584*0.9,0)-1100000,B1584-1950000))))))</f>
        <v/>
      </c>
      <c r="K1584" s="16">
        <f>IF(J1584&gt;23500000,NA(),IF(C1584=2026,IF(J1584&lt;=4890000,1040000,IF(J1584&lt;=6550000,670000,620000)),IF(J1584&lt;=1320000,950000,IF(J1584&lt;=3360000,880000,IF(J1584&lt;=4890000,680000,IF(J1584&lt;=6550000,630000,580000))))))</f>
        <v/>
      </c>
      <c r="L1584" s="16">
        <f>IF(D1584=1,IF(J1584&lt;=9000000,380000,IF(J1584&lt;=9500000,260000,IF(J1584&lt;=10000000,130000,0))),0)</f>
        <v/>
      </c>
      <c r="M1584" s="16">
        <f>IF(D1584=1,IF(J1584&lt;=9000000,330000,IF(J1584&lt;=9500000,220000,IF(J1584&lt;=10000000,110000,0))),0)</f>
        <v/>
      </c>
      <c r="N1584" s="16">
        <f>IF(D1584=1,IF(J1584&lt;=9000000,50000,IF(J1584&lt;=9500000,40000,IF(J1584&lt;=10000000,20000,0))),0)</f>
        <v/>
      </c>
      <c r="O1584" s="16">
        <f>MAX(0,ROUNDDOWN(J1584-G1584-K1584-L1584-E1584*380000-F1584*630000-H1584,-3))</f>
        <v/>
      </c>
      <c r="P1584" s="16">
        <f>MAX(0,ROUNDDOWN(J1584-G1584-430000-M1584-E1584*330000-F1584*450000-I1584,-3))</f>
        <v/>
      </c>
      <c r="Q1584" s="16">
        <f>50000+N1584+E1584*50000+F1584*180000</f>
        <v/>
      </c>
      <c r="R1584" s="16">
        <f>IF(P1584&lt;=2000000,MIN(Q1584,P1584),MAX(Q1584-(P1584-2000000),50000))*0.05</f>
        <v/>
      </c>
      <c r="S1584" s="16">
        <f>MAX(0,P1584*0.1-R1584)</f>
        <v/>
      </c>
      <c r="T1584" s="16">
        <f>Q1584+MAX(0,K1584-480000)</f>
        <v/>
      </c>
      <c r="U1584" s="16">
        <f>P1584-T1584</f>
        <v/>
      </c>
      <c r="V1584" s="17">
        <f>IF(U1584&lt;0,0,LOOKUP(U1584,{0,1950001,3300001,6950001,9000001,18000001,40000001},{0.05,0.1,0.2,0.23,0.33,0.4,0.45}))</f>
        <v/>
      </c>
      <c r="W1584" s="18">
        <f>IF(U1584&lt;0,0.9,0.9-V1584*1.021)</f>
        <v/>
      </c>
      <c r="X1584" s="16">
        <f>ROUNDDOWN(S1584*0.2/W1584+2000,0)</f>
        <v/>
      </c>
      <c r="Y1584" s="17">
        <f>IF(O1584&lt;=0,0,LOOKUP(O1584,{0,1950001,3300001,6950001,9000001,18000001,40000001},{0.05,0.1,0.2,0.23,0.33,0.4,0.45}))</f>
        <v/>
      </c>
    </row>
    <row r="1585">
      <c r="A1585" t="inlineStr">
        <is>
          <t>1万円刻み</t>
        </is>
      </c>
      <c r="B1585" s="16">
        <f>'3_1万円刻み'!$A$276</f>
        <v/>
      </c>
      <c r="C1585" t="n">
        <v>2025</v>
      </c>
      <c r="D1585" t="n">
        <v>0</v>
      </c>
      <c r="E1585" t="n">
        <v>0</v>
      </c>
      <c r="F1585" t="n">
        <v>0</v>
      </c>
      <c r="G1585" s="16">
        <f>ROUND(MIN(B1585/12,650000)*12*0.0915+MIN(B1585/12,1390000)*12*(0.0504+0)+B1585*0.005,0)</f>
        <v/>
      </c>
      <c r="H1585" t="n">
        <v>0</v>
      </c>
      <c r="I1585" t="n">
        <v>0</v>
      </c>
      <c r="J1585" s="16">
        <f>IF(C1585=2026,IF(B1585&lt;741000,0,IF(B1585&lt;2191000,B1585-740000,IF(B1585&lt;2193000,1451000,IF(B1585&lt;2196000,1453000,IF(B1585&lt;2200000,1456000,IF(B1585&lt;3600000,ROUNDDOWN(B1585/4,-3)*2.8-80000,IF(B1585&lt;6600000,ROUNDDOWN(B1585/4,-3)*3.2-440000,IF(B1585&lt;8500000,ROUNDDOWN(B1585*0.9,0)-1100000,B1585-1950000)))))))),IF(B1585&lt;651000,0,IF(B1585&lt;1900000,B1585-650000,IF(B1585&lt;3600000,ROUNDDOWN(B1585/4,-3)*2.8-80000,IF(B1585&lt;6600000,ROUNDDOWN(B1585/4,-3)*3.2-440000,IF(B1585&lt;8500000,ROUNDDOWN(B1585*0.9,0)-1100000,B1585-1950000))))))</f>
        <v/>
      </c>
      <c r="K1585" s="16">
        <f>IF(J1585&gt;23500000,NA(),IF(C1585=2026,IF(J1585&lt;=4890000,1040000,IF(J1585&lt;=6550000,670000,620000)),IF(J1585&lt;=1320000,950000,IF(J1585&lt;=3360000,880000,IF(J1585&lt;=4890000,680000,IF(J1585&lt;=6550000,630000,580000))))))</f>
        <v/>
      </c>
      <c r="L1585" s="16">
        <f>IF(D1585=1,IF(J1585&lt;=9000000,380000,IF(J1585&lt;=9500000,260000,IF(J1585&lt;=10000000,130000,0))),0)</f>
        <v/>
      </c>
      <c r="M1585" s="16">
        <f>IF(D1585=1,IF(J1585&lt;=9000000,330000,IF(J1585&lt;=9500000,220000,IF(J1585&lt;=10000000,110000,0))),0)</f>
        <v/>
      </c>
      <c r="N1585" s="16">
        <f>IF(D1585=1,IF(J1585&lt;=9000000,50000,IF(J1585&lt;=9500000,40000,IF(J1585&lt;=10000000,20000,0))),0)</f>
        <v/>
      </c>
      <c r="O1585" s="16">
        <f>MAX(0,ROUNDDOWN(J1585-G1585-K1585-L1585-E1585*380000-F1585*630000-H1585,-3))</f>
        <v/>
      </c>
      <c r="P1585" s="16">
        <f>MAX(0,ROUNDDOWN(J1585-G1585-430000-M1585-E1585*330000-F1585*450000-I1585,-3))</f>
        <v/>
      </c>
      <c r="Q1585" s="16">
        <f>50000+N1585+E1585*50000+F1585*180000</f>
        <v/>
      </c>
      <c r="R1585" s="16">
        <f>IF(P1585&lt;=2000000,MIN(Q1585,P1585),MAX(Q1585-(P1585-2000000),50000))*0.05</f>
        <v/>
      </c>
      <c r="S1585" s="16">
        <f>MAX(0,P1585*0.1-R1585)</f>
        <v/>
      </c>
      <c r="T1585" s="16">
        <f>Q1585+MAX(0,K1585-480000)</f>
        <v/>
      </c>
      <c r="U1585" s="16">
        <f>P1585-T1585</f>
        <v/>
      </c>
      <c r="V1585" s="17">
        <f>IF(U1585&lt;0,0,LOOKUP(U1585,{0,1950001,3300001,6950001,9000001,18000001,40000001},{0.05,0.1,0.2,0.23,0.33,0.4,0.45}))</f>
        <v/>
      </c>
      <c r="W1585" s="18">
        <f>IF(U1585&lt;0,0.9,0.9-V1585*1.021)</f>
        <v/>
      </c>
      <c r="X1585" s="16">
        <f>ROUNDDOWN(S1585*0.2/W1585+2000,0)</f>
        <v/>
      </c>
      <c r="Y1585" s="17">
        <f>IF(O1585&lt;=0,0,LOOKUP(O1585,{0,1950001,3300001,6950001,9000001,18000001,40000001},{0.05,0.1,0.2,0.23,0.33,0.4,0.45}))</f>
        <v/>
      </c>
    </row>
    <row r="1586">
      <c r="A1586" t="inlineStr">
        <is>
          <t>1万円刻み</t>
        </is>
      </c>
      <c r="B1586" s="16">
        <f>'3_1万円刻み'!$A$276</f>
        <v/>
      </c>
      <c r="C1586" t="n">
        <v>2026</v>
      </c>
      <c r="D1586" t="n">
        <v>0</v>
      </c>
      <c r="E1586" t="n">
        <v>0</v>
      </c>
      <c r="F1586" t="n">
        <v>0</v>
      </c>
      <c r="G1586" s="16">
        <f>ROUND(MIN(B1586/12,650000)*12*0.0915+MIN(B1586/12,1390000)*12*(0.0504+0)+B1586*0.005,0)</f>
        <v/>
      </c>
      <c r="H1586" t="n">
        <v>0</v>
      </c>
      <c r="I1586" t="n">
        <v>0</v>
      </c>
      <c r="J1586" s="16">
        <f>IF(C1586=2026,IF(B1586&lt;741000,0,IF(B1586&lt;2191000,B1586-740000,IF(B1586&lt;2193000,1451000,IF(B1586&lt;2196000,1453000,IF(B1586&lt;2200000,1456000,IF(B1586&lt;3600000,ROUNDDOWN(B1586/4,-3)*2.8-80000,IF(B1586&lt;6600000,ROUNDDOWN(B1586/4,-3)*3.2-440000,IF(B1586&lt;8500000,ROUNDDOWN(B1586*0.9,0)-1100000,B1586-1950000)))))))),IF(B1586&lt;651000,0,IF(B1586&lt;1900000,B1586-650000,IF(B1586&lt;3600000,ROUNDDOWN(B1586/4,-3)*2.8-80000,IF(B1586&lt;6600000,ROUNDDOWN(B1586/4,-3)*3.2-440000,IF(B1586&lt;8500000,ROUNDDOWN(B1586*0.9,0)-1100000,B1586-1950000))))))</f>
        <v/>
      </c>
      <c r="K1586" s="16">
        <f>IF(J1586&gt;23500000,NA(),IF(C1586=2026,IF(J1586&lt;=4890000,1040000,IF(J1586&lt;=6550000,670000,620000)),IF(J1586&lt;=1320000,950000,IF(J1586&lt;=3360000,880000,IF(J1586&lt;=4890000,680000,IF(J1586&lt;=6550000,630000,580000))))))</f>
        <v/>
      </c>
      <c r="L1586" s="16">
        <f>IF(D1586=1,IF(J1586&lt;=9000000,380000,IF(J1586&lt;=9500000,260000,IF(J1586&lt;=10000000,130000,0))),0)</f>
        <v/>
      </c>
      <c r="M1586" s="16">
        <f>IF(D1586=1,IF(J1586&lt;=9000000,330000,IF(J1586&lt;=9500000,220000,IF(J1586&lt;=10000000,110000,0))),0)</f>
        <v/>
      </c>
      <c r="N1586" s="16">
        <f>IF(D1586=1,IF(J1586&lt;=9000000,50000,IF(J1586&lt;=9500000,40000,IF(J1586&lt;=10000000,20000,0))),0)</f>
        <v/>
      </c>
      <c r="O1586" s="16">
        <f>MAX(0,ROUNDDOWN(J1586-G1586-K1586-L1586-E1586*380000-F1586*630000-H1586,-3))</f>
        <v/>
      </c>
      <c r="P1586" s="16">
        <f>MAX(0,ROUNDDOWN(J1586-G1586-430000-M1586-E1586*330000-F1586*450000-I1586,-3))</f>
        <v/>
      </c>
      <c r="Q1586" s="16">
        <f>50000+N1586+E1586*50000+F1586*180000</f>
        <v/>
      </c>
      <c r="R1586" s="16">
        <f>IF(P1586&lt;=2000000,MIN(Q1586,P1586),MAX(Q1586-(P1586-2000000),50000))*0.05</f>
        <v/>
      </c>
      <c r="S1586" s="16">
        <f>MAX(0,P1586*0.1-R1586)</f>
        <v/>
      </c>
      <c r="T1586" s="16">
        <f>Q1586+MAX(0,K1586-480000)</f>
        <v/>
      </c>
      <c r="U1586" s="16">
        <f>P1586-T1586</f>
        <v/>
      </c>
      <c r="V1586" s="17">
        <f>IF(U1586&lt;0,0,LOOKUP(U1586,{0,1950001,3300001,6950001,9000001,18000001,40000001},{0.05,0.1,0.2,0.23,0.33,0.4,0.45}))</f>
        <v/>
      </c>
      <c r="W1586" s="18">
        <f>IF(U1586&lt;0,0.9,0.9-V1586*1.021)</f>
        <v/>
      </c>
      <c r="X1586" s="16">
        <f>ROUNDDOWN(S1586*0.2/W1586+2000,0)</f>
        <v/>
      </c>
      <c r="Y1586" s="17">
        <f>IF(O1586&lt;=0,0,LOOKUP(O1586,{0,1950001,3300001,6950001,9000001,18000001,40000001},{0.05,0.1,0.2,0.23,0.33,0.4,0.45}))</f>
        <v/>
      </c>
    </row>
    <row r="1587">
      <c r="A1587" t="inlineStr">
        <is>
          <t>1万円刻み</t>
        </is>
      </c>
      <c r="B1587" s="16">
        <f>'3_1万円刻み'!$A$276</f>
        <v/>
      </c>
      <c r="C1587" t="n">
        <v>2025</v>
      </c>
      <c r="D1587" t="n">
        <v>1</v>
      </c>
      <c r="E1587" t="n">
        <v>0</v>
      </c>
      <c r="F1587" t="n">
        <v>0</v>
      </c>
      <c r="G1587" s="16">
        <f>ROUND(MIN(B1587/12,650000)*12*0.0915+MIN(B1587/12,1390000)*12*(0.0504+0)+B1587*0.005,0)</f>
        <v/>
      </c>
      <c r="H1587" t="n">
        <v>0</v>
      </c>
      <c r="I1587" t="n">
        <v>0</v>
      </c>
      <c r="J1587" s="16">
        <f>IF(C1587=2026,IF(B1587&lt;741000,0,IF(B1587&lt;2191000,B1587-740000,IF(B1587&lt;2193000,1451000,IF(B1587&lt;2196000,1453000,IF(B1587&lt;2200000,1456000,IF(B1587&lt;3600000,ROUNDDOWN(B1587/4,-3)*2.8-80000,IF(B1587&lt;6600000,ROUNDDOWN(B1587/4,-3)*3.2-440000,IF(B1587&lt;8500000,ROUNDDOWN(B1587*0.9,0)-1100000,B1587-1950000)))))))),IF(B1587&lt;651000,0,IF(B1587&lt;1900000,B1587-650000,IF(B1587&lt;3600000,ROUNDDOWN(B1587/4,-3)*2.8-80000,IF(B1587&lt;6600000,ROUNDDOWN(B1587/4,-3)*3.2-440000,IF(B1587&lt;8500000,ROUNDDOWN(B1587*0.9,0)-1100000,B1587-1950000))))))</f>
        <v/>
      </c>
      <c r="K1587" s="16">
        <f>IF(J1587&gt;23500000,NA(),IF(C1587=2026,IF(J1587&lt;=4890000,1040000,IF(J1587&lt;=6550000,670000,620000)),IF(J1587&lt;=1320000,950000,IF(J1587&lt;=3360000,880000,IF(J1587&lt;=4890000,680000,IF(J1587&lt;=6550000,630000,580000))))))</f>
        <v/>
      </c>
      <c r="L1587" s="16">
        <f>IF(D1587=1,IF(J1587&lt;=9000000,380000,IF(J1587&lt;=9500000,260000,IF(J1587&lt;=10000000,130000,0))),0)</f>
        <v/>
      </c>
      <c r="M1587" s="16">
        <f>IF(D1587=1,IF(J1587&lt;=9000000,330000,IF(J1587&lt;=9500000,220000,IF(J1587&lt;=10000000,110000,0))),0)</f>
        <v/>
      </c>
      <c r="N1587" s="16">
        <f>IF(D1587=1,IF(J1587&lt;=9000000,50000,IF(J1587&lt;=9500000,40000,IF(J1587&lt;=10000000,20000,0))),0)</f>
        <v/>
      </c>
      <c r="O1587" s="16">
        <f>MAX(0,ROUNDDOWN(J1587-G1587-K1587-L1587-E1587*380000-F1587*630000-H1587,-3))</f>
        <v/>
      </c>
      <c r="P1587" s="16">
        <f>MAX(0,ROUNDDOWN(J1587-G1587-430000-M1587-E1587*330000-F1587*450000-I1587,-3))</f>
        <v/>
      </c>
      <c r="Q1587" s="16">
        <f>50000+N1587+E1587*50000+F1587*180000</f>
        <v/>
      </c>
      <c r="R1587" s="16">
        <f>IF(P1587&lt;=2000000,MIN(Q1587,P1587),MAX(Q1587-(P1587-2000000),50000))*0.05</f>
        <v/>
      </c>
      <c r="S1587" s="16">
        <f>MAX(0,P1587*0.1-R1587)</f>
        <v/>
      </c>
      <c r="T1587" s="16">
        <f>Q1587+MAX(0,K1587-480000)</f>
        <v/>
      </c>
      <c r="U1587" s="16">
        <f>P1587-T1587</f>
        <v/>
      </c>
      <c r="V1587" s="17">
        <f>IF(U1587&lt;0,0,LOOKUP(U1587,{0,1950001,3300001,6950001,9000001,18000001,40000001},{0.05,0.1,0.2,0.23,0.33,0.4,0.45}))</f>
        <v/>
      </c>
      <c r="W1587" s="18">
        <f>IF(U1587&lt;0,0.9,0.9-V1587*1.021)</f>
        <v/>
      </c>
      <c r="X1587" s="16">
        <f>ROUNDDOWN(S1587*0.2/W1587+2000,0)</f>
        <v/>
      </c>
      <c r="Y1587" s="17">
        <f>IF(O1587&lt;=0,0,LOOKUP(O1587,{0,1950001,3300001,6950001,9000001,18000001,40000001},{0.05,0.1,0.2,0.23,0.33,0.4,0.45}))</f>
        <v/>
      </c>
    </row>
    <row r="1588">
      <c r="A1588" t="inlineStr">
        <is>
          <t>1万円刻み</t>
        </is>
      </c>
      <c r="B1588" s="16">
        <f>'3_1万円刻み'!$A$276</f>
        <v/>
      </c>
      <c r="C1588" t="n">
        <v>2026</v>
      </c>
      <c r="D1588" t="n">
        <v>1</v>
      </c>
      <c r="E1588" t="n">
        <v>0</v>
      </c>
      <c r="F1588" t="n">
        <v>0</v>
      </c>
      <c r="G1588" s="16">
        <f>ROUND(MIN(B1588/12,650000)*12*0.0915+MIN(B1588/12,1390000)*12*(0.0504+0)+B1588*0.005,0)</f>
        <v/>
      </c>
      <c r="H1588" t="n">
        <v>0</v>
      </c>
      <c r="I1588" t="n">
        <v>0</v>
      </c>
      <c r="J1588" s="16">
        <f>IF(C1588=2026,IF(B1588&lt;741000,0,IF(B1588&lt;2191000,B1588-740000,IF(B1588&lt;2193000,1451000,IF(B1588&lt;2196000,1453000,IF(B1588&lt;2200000,1456000,IF(B1588&lt;3600000,ROUNDDOWN(B1588/4,-3)*2.8-80000,IF(B1588&lt;6600000,ROUNDDOWN(B1588/4,-3)*3.2-440000,IF(B1588&lt;8500000,ROUNDDOWN(B1588*0.9,0)-1100000,B1588-1950000)))))))),IF(B1588&lt;651000,0,IF(B1588&lt;1900000,B1588-650000,IF(B1588&lt;3600000,ROUNDDOWN(B1588/4,-3)*2.8-80000,IF(B1588&lt;6600000,ROUNDDOWN(B1588/4,-3)*3.2-440000,IF(B1588&lt;8500000,ROUNDDOWN(B1588*0.9,0)-1100000,B1588-1950000))))))</f>
        <v/>
      </c>
      <c r="K1588" s="16">
        <f>IF(J1588&gt;23500000,NA(),IF(C1588=2026,IF(J1588&lt;=4890000,1040000,IF(J1588&lt;=6550000,670000,620000)),IF(J1588&lt;=1320000,950000,IF(J1588&lt;=3360000,880000,IF(J1588&lt;=4890000,680000,IF(J1588&lt;=6550000,630000,580000))))))</f>
        <v/>
      </c>
      <c r="L1588" s="16">
        <f>IF(D1588=1,IF(J1588&lt;=9000000,380000,IF(J1588&lt;=9500000,260000,IF(J1588&lt;=10000000,130000,0))),0)</f>
        <v/>
      </c>
      <c r="M1588" s="16">
        <f>IF(D1588=1,IF(J1588&lt;=9000000,330000,IF(J1588&lt;=9500000,220000,IF(J1588&lt;=10000000,110000,0))),0)</f>
        <v/>
      </c>
      <c r="N1588" s="16">
        <f>IF(D1588=1,IF(J1588&lt;=9000000,50000,IF(J1588&lt;=9500000,40000,IF(J1588&lt;=10000000,20000,0))),0)</f>
        <v/>
      </c>
      <c r="O1588" s="16">
        <f>MAX(0,ROUNDDOWN(J1588-G1588-K1588-L1588-E1588*380000-F1588*630000-H1588,-3))</f>
        <v/>
      </c>
      <c r="P1588" s="16">
        <f>MAX(0,ROUNDDOWN(J1588-G1588-430000-M1588-E1588*330000-F1588*450000-I1588,-3))</f>
        <v/>
      </c>
      <c r="Q1588" s="16">
        <f>50000+N1588+E1588*50000+F1588*180000</f>
        <v/>
      </c>
      <c r="R1588" s="16">
        <f>IF(P1588&lt;=2000000,MIN(Q1588,P1588),MAX(Q1588-(P1588-2000000),50000))*0.05</f>
        <v/>
      </c>
      <c r="S1588" s="16">
        <f>MAX(0,P1588*0.1-R1588)</f>
        <v/>
      </c>
      <c r="T1588" s="16">
        <f>Q1588+MAX(0,K1588-480000)</f>
        <v/>
      </c>
      <c r="U1588" s="16">
        <f>P1588-T1588</f>
        <v/>
      </c>
      <c r="V1588" s="17">
        <f>IF(U1588&lt;0,0,LOOKUP(U1588,{0,1950001,3300001,6950001,9000001,18000001,40000001},{0.05,0.1,0.2,0.23,0.33,0.4,0.45}))</f>
        <v/>
      </c>
      <c r="W1588" s="18">
        <f>IF(U1588&lt;0,0.9,0.9-V1588*1.021)</f>
        <v/>
      </c>
      <c r="X1588" s="16">
        <f>ROUNDDOWN(S1588*0.2/W1588+2000,0)</f>
        <v/>
      </c>
      <c r="Y1588" s="17">
        <f>IF(O1588&lt;=0,0,LOOKUP(O1588,{0,1950001,3300001,6950001,9000001,18000001,40000001},{0.05,0.1,0.2,0.23,0.33,0.4,0.45}))</f>
        <v/>
      </c>
    </row>
    <row r="1589">
      <c r="A1589" t="inlineStr">
        <is>
          <t>1万円刻み</t>
        </is>
      </c>
      <c r="B1589" s="16">
        <f>'3_1万円刻み'!$A$277</f>
        <v/>
      </c>
      <c r="C1589" t="n">
        <v>2025</v>
      </c>
      <c r="D1589" t="n">
        <v>0</v>
      </c>
      <c r="E1589" t="n">
        <v>0</v>
      </c>
      <c r="F1589" t="n">
        <v>0</v>
      </c>
      <c r="G1589" s="16">
        <f>ROUND(MIN(B1589/12,650000)*12*0.0915+MIN(B1589/12,1390000)*12*(0.0504+0)+B1589*0.005,0)</f>
        <v/>
      </c>
      <c r="H1589" t="n">
        <v>0</v>
      </c>
      <c r="I1589" t="n">
        <v>0</v>
      </c>
      <c r="J1589" s="16">
        <f>IF(C1589=2026,IF(B1589&lt;741000,0,IF(B1589&lt;2191000,B1589-740000,IF(B1589&lt;2193000,1451000,IF(B1589&lt;2196000,1453000,IF(B1589&lt;2200000,1456000,IF(B1589&lt;3600000,ROUNDDOWN(B1589/4,-3)*2.8-80000,IF(B1589&lt;6600000,ROUNDDOWN(B1589/4,-3)*3.2-440000,IF(B1589&lt;8500000,ROUNDDOWN(B1589*0.9,0)-1100000,B1589-1950000)))))))),IF(B1589&lt;651000,0,IF(B1589&lt;1900000,B1589-650000,IF(B1589&lt;3600000,ROUNDDOWN(B1589/4,-3)*2.8-80000,IF(B1589&lt;6600000,ROUNDDOWN(B1589/4,-3)*3.2-440000,IF(B1589&lt;8500000,ROUNDDOWN(B1589*0.9,0)-1100000,B1589-1950000))))))</f>
        <v/>
      </c>
      <c r="K1589" s="16">
        <f>IF(J1589&gt;23500000,NA(),IF(C1589=2026,IF(J1589&lt;=4890000,1040000,IF(J1589&lt;=6550000,670000,620000)),IF(J1589&lt;=1320000,950000,IF(J1589&lt;=3360000,880000,IF(J1589&lt;=4890000,680000,IF(J1589&lt;=6550000,630000,580000))))))</f>
        <v/>
      </c>
      <c r="L1589" s="16">
        <f>IF(D1589=1,IF(J1589&lt;=9000000,380000,IF(J1589&lt;=9500000,260000,IF(J1589&lt;=10000000,130000,0))),0)</f>
        <v/>
      </c>
      <c r="M1589" s="16">
        <f>IF(D1589=1,IF(J1589&lt;=9000000,330000,IF(J1589&lt;=9500000,220000,IF(J1589&lt;=10000000,110000,0))),0)</f>
        <v/>
      </c>
      <c r="N1589" s="16">
        <f>IF(D1589=1,IF(J1589&lt;=9000000,50000,IF(J1589&lt;=9500000,40000,IF(J1589&lt;=10000000,20000,0))),0)</f>
        <v/>
      </c>
      <c r="O1589" s="16">
        <f>MAX(0,ROUNDDOWN(J1589-G1589-K1589-L1589-E1589*380000-F1589*630000-H1589,-3))</f>
        <v/>
      </c>
      <c r="P1589" s="16">
        <f>MAX(0,ROUNDDOWN(J1589-G1589-430000-M1589-E1589*330000-F1589*450000-I1589,-3))</f>
        <v/>
      </c>
      <c r="Q1589" s="16">
        <f>50000+N1589+E1589*50000+F1589*180000</f>
        <v/>
      </c>
      <c r="R1589" s="16">
        <f>IF(P1589&lt;=2000000,MIN(Q1589,P1589),MAX(Q1589-(P1589-2000000),50000))*0.05</f>
        <v/>
      </c>
      <c r="S1589" s="16">
        <f>MAX(0,P1589*0.1-R1589)</f>
        <v/>
      </c>
      <c r="T1589" s="16">
        <f>Q1589+MAX(0,K1589-480000)</f>
        <v/>
      </c>
      <c r="U1589" s="16">
        <f>P1589-T1589</f>
        <v/>
      </c>
      <c r="V1589" s="17">
        <f>IF(U1589&lt;0,0,LOOKUP(U1589,{0,1950001,3300001,6950001,9000001,18000001,40000001},{0.05,0.1,0.2,0.23,0.33,0.4,0.45}))</f>
        <v/>
      </c>
      <c r="W1589" s="18">
        <f>IF(U1589&lt;0,0.9,0.9-V1589*1.021)</f>
        <v/>
      </c>
      <c r="X1589" s="16">
        <f>ROUNDDOWN(S1589*0.2/W1589+2000,0)</f>
        <v/>
      </c>
      <c r="Y1589" s="17">
        <f>IF(O1589&lt;=0,0,LOOKUP(O1589,{0,1950001,3300001,6950001,9000001,18000001,40000001},{0.05,0.1,0.2,0.23,0.33,0.4,0.45}))</f>
        <v/>
      </c>
    </row>
    <row r="1590">
      <c r="A1590" t="inlineStr">
        <is>
          <t>1万円刻み</t>
        </is>
      </c>
      <c r="B1590" s="16">
        <f>'3_1万円刻み'!$A$277</f>
        <v/>
      </c>
      <c r="C1590" t="n">
        <v>2026</v>
      </c>
      <c r="D1590" t="n">
        <v>0</v>
      </c>
      <c r="E1590" t="n">
        <v>0</v>
      </c>
      <c r="F1590" t="n">
        <v>0</v>
      </c>
      <c r="G1590" s="16">
        <f>ROUND(MIN(B1590/12,650000)*12*0.0915+MIN(B1590/12,1390000)*12*(0.0504+0)+B1590*0.005,0)</f>
        <v/>
      </c>
      <c r="H1590" t="n">
        <v>0</v>
      </c>
      <c r="I1590" t="n">
        <v>0</v>
      </c>
      <c r="J1590" s="16">
        <f>IF(C1590=2026,IF(B1590&lt;741000,0,IF(B1590&lt;2191000,B1590-740000,IF(B1590&lt;2193000,1451000,IF(B1590&lt;2196000,1453000,IF(B1590&lt;2200000,1456000,IF(B1590&lt;3600000,ROUNDDOWN(B1590/4,-3)*2.8-80000,IF(B1590&lt;6600000,ROUNDDOWN(B1590/4,-3)*3.2-440000,IF(B1590&lt;8500000,ROUNDDOWN(B1590*0.9,0)-1100000,B1590-1950000)))))))),IF(B1590&lt;651000,0,IF(B1590&lt;1900000,B1590-650000,IF(B1590&lt;3600000,ROUNDDOWN(B1590/4,-3)*2.8-80000,IF(B1590&lt;6600000,ROUNDDOWN(B1590/4,-3)*3.2-440000,IF(B1590&lt;8500000,ROUNDDOWN(B1590*0.9,0)-1100000,B1590-1950000))))))</f>
        <v/>
      </c>
      <c r="K1590" s="16">
        <f>IF(J1590&gt;23500000,NA(),IF(C1590=2026,IF(J1590&lt;=4890000,1040000,IF(J1590&lt;=6550000,670000,620000)),IF(J1590&lt;=1320000,950000,IF(J1590&lt;=3360000,880000,IF(J1590&lt;=4890000,680000,IF(J1590&lt;=6550000,630000,580000))))))</f>
        <v/>
      </c>
      <c r="L1590" s="16">
        <f>IF(D1590=1,IF(J1590&lt;=9000000,380000,IF(J1590&lt;=9500000,260000,IF(J1590&lt;=10000000,130000,0))),0)</f>
        <v/>
      </c>
      <c r="M1590" s="16">
        <f>IF(D1590=1,IF(J1590&lt;=9000000,330000,IF(J1590&lt;=9500000,220000,IF(J1590&lt;=10000000,110000,0))),0)</f>
        <v/>
      </c>
      <c r="N1590" s="16">
        <f>IF(D1590=1,IF(J1590&lt;=9000000,50000,IF(J1590&lt;=9500000,40000,IF(J1590&lt;=10000000,20000,0))),0)</f>
        <v/>
      </c>
      <c r="O1590" s="16">
        <f>MAX(0,ROUNDDOWN(J1590-G1590-K1590-L1590-E1590*380000-F1590*630000-H1590,-3))</f>
        <v/>
      </c>
      <c r="P1590" s="16">
        <f>MAX(0,ROUNDDOWN(J1590-G1590-430000-M1590-E1590*330000-F1590*450000-I1590,-3))</f>
        <v/>
      </c>
      <c r="Q1590" s="16">
        <f>50000+N1590+E1590*50000+F1590*180000</f>
        <v/>
      </c>
      <c r="R1590" s="16">
        <f>IF(P1590&lt;=2000000,MIN(Q1590,P1590),MAX(Q1590-(P1590-2000000),50000))*0.05</f>
        <v/>
      </c>
      <c r="S1590" s="16">
        <f>MAX(0,P1590*0.1-R1590)</f>
        <v/>
      </c>
      <c r="T1590" s="16">
        <f>Q1590+MAX(0,K1590-480000)</f>
        <v/>
      </c>
      <c r="U1590" s="16">
        <f>P1590-T1590</f>
        <v/>
      </c>
      <c r="V1590" s="17">
        <f>IF(U1590&lt;0,0,LOOKUP(U1590,{0,1950001,3300001,6950001,9000001,18000001,40000001},{0.05,0.1,0.2,0.23,0.33,0.4,0.45}))</f>
        <v/>
      </c>
      <c r="W1590" s="18">
        <f>IF(U1590&lt;0,0.9,0.9-V1590*1.021)</f>
        <v/>
      </c>
      <c r="X1590" s="16">
        <f>ROUNDDOWN(S1590*0.2/W1590+2000,0)</f>
        <v/>
      </c>
      <c r="Y1590" s="17">
        <f>IF(O1590&lt;=0,0,LOOKUP(O1590,{0,1950001,3300001,6950001,9000001,18000001,40000001},{0.05,0.1,0.2,0.23,0.33,0.4,0.45}))</f>
        <v/>
      </c>
    </row>
    <row r="1591">
      <c r="A1591" t="inlineStr">
        <is>
          <t>1万円刻み</t>
        </is>
      </c>
      <c r="B1591" s="16">
        <f>'3_1万円刻み'!$A$277</f>
        <v/>
      </c>
      <c r="C1591" t="n">
        <v>2025</v>
      </c>
      <c r="D1591" t="n">
        <v>1</v>
      </c>
      <c r="E1591" t="n">
        <v>0</v>
      </c>
      <c r="F1591" t="n">
        <v>0</v>
      </c>
      <c r="G1591" s="16">
        <f>ROUND(MIN(B1591/12,650000)*12*0.0915+MIN(B1591/12,1390000)*12*(0.0504+0)+B1591*0.005,0)</f>
        <v/>
      </c>
      <c r="H1591" t="n">
        <v>0</v>
      </c>
      <c r="I1591" t="n">
        <v>0</v>
      </c>
      <c r="J1591" s="16">
        <f>IF(C1591=2026,IF(B1591&lt;741000,0,IF(B1591&lt;2191000,B1591-740000,IF(B1591&lt;2193000,1451000,IF(B1591&lt;2196000,1453000,IF(B1591&lt;2200000,1456000,IF(B1591&lt;3600000,ROUNDDOWN(B1591/4,-3)*2.8-80000,IF(B1591&lt;6600000,ROUNDDOWN(B1591/4,-3)*3.2-440000,IF(B1591&lt;8500000,ROUNDDOWN(B1591*0.9,0)-1100000,B1591-1950000)))))))),IF(B1591&lt;651000,0,IF(B1591&lt;1900000,B1591-650000,IF(B1591&lt;3600000,ROUNDDOWN(B1591/4,-3)*2.8-80000,IF(B1591&lt;6600000,ROUNDDOWN(B1591/4,-3)*3.2-440000,IF(B1591&lt;8500000,ROUNDDOWN(B1591*0.9,0)-1100000,B1591-1950000))))))</f>
        <v/>
      </c>
      <c r="K1591" s="16">
        <f>IF(J1591&gt;23500000,NA(),IF(C1591=2026,IF(J1591&lt;=4890000,1040000,IF(J1591&lt;=6550000,670000,620000)),IF(J1591&lt;=1320000,950000,IF(J1591&lt;=3360000,880000,IF(J1591&lt;=4890000,680000,IF(J1591&lt;=6550000,630000,580000))))))</f>
        <v/>
      </c>
      <c r="L1591" s="16">
        <f>IF(D1591=1,IF(J1591&lt;=9000000,380000,IF(J1591&lt;=9500000,260000,IF(J1591&lt;=10000000,130000,0))),0)</f>
        <v/>
      </c>
      <c r="M1591" s="16">
        <f>IF(D1591=1,IF(J1591&lt;=9000000,330000,IF(J1591&lt;=9500000,220000,IF(J1591&lt;=10000000,110000,0))),0)</f>
        <v/>
      </c>
      <c r="N1591" s="16">
        <f>IF(D1591=1,IF(J1591&lt;=9000000,50000,IF(J1591&lt;=9500000,40000,IF(J1591&lt;=10000000,20000,0))),0)</f>
        <v/>
      </c>
      <c r="O1591" s="16">
        <f>MAX(0,ROUNDDOWN(J1591-G1591-K1591-L1591-E1591*380000-F1591*630000-H1591,-3))</f>
        <v/>
      </c>
      <c r="P1591" s="16">
        <f>MAX(0,ROUNDDOWN(J1591-G1591-430000-M1591-E1591*330000-F1591*450000-I1591,-3))</f>
        <v/>
      </c>
      <c r="Q1591" s="16">
        <f>50000+N1591+E1591*50000+F1591*180000</f>
        <v/>
      </c>
      <c r="R1591" s="16">
        <f>IF(P1591&lt;=2000000,MIN(Q1591,P1591),MAX(Q1591-(P1591-2000000),50000))*0.05</f>
        <v/>
      </c>
      <c r="S1591" s="16">
        <f>MAX(0,P1591*0.1-R1591)</f>
        <v/>
      </c>
      <c r="T1591" s="16">
        <f>Q1591+MAX(0,K1591-480000)</f>
        <v/>
      </c>
      <c r="U1591" s="16">
        <f>P1591-T1591</f>
        <v/>
      </c>
      <c r="V1591" s="17">
        <f>IF(U1591&lt;0,0,LOOKUP(U1591,{0,1950001,3300001,6950001,9000001,18000001,40000001},{0.05,0.1,0.2,0.23,0.33,0.4,0.45}))</f>
        <v/>
      </c>
      <c r="W1591" s="18">
        <f>IF(U1591&lt;0,0.9,0.9-V1591*1.021)</f>
        <v/>
      </c>
      <c r="X1591" s="16">
        <f>ROUNDDOWN(S1591*0.2/W1591+2000,0)</f>
        <v/>
      </c>
      <c r="Y1591" s="17">
        <f>IF(O1591&lt;=0,0,LOOKUP(O1591,{0,1950001,3300001,6950001,9000001,18000001,40000001},{0.05,0.1,0.2,0.23,0.33,0.4,0.45}))</f>
        <v/>
      </c>
    </row>
    <row r="1592">
      <c r="A1592" t="inlineStr">
        <is>
          <t>1万円刻み</t>
        </is>
      </c>
      <c r="B1592" s="16">
        <f>'3_1万円刻み'!$A$277</f>
        <v/>
      </c>
      <c r="C1592" t="n">
        <v>2026</v>
      </c>
      <c r="D1592" t="n">
        <v>1</v>
      </c>
      <c r="E1592" t="n">
        <v>0</v>
      </c>
      <c r="F1592" t="n">
        <v>0</v>
      </c>
      <c r="G1592" s="16">
        <f>ROUND(MIN(B1592/12,650000)*12*0.0915+MIN(B1592/12,1390000)*12*(0.0504+0)+B1592*0.005,0)</f>
        <v/>
      </c>
      <c r="H1592" t="n">
        <v>0</v>
      </c>
      <c r="I1592" t="n">
        <v>0</v>
      </c>
      <c r="J1592" s="16">
        <f>IF(C1592=2026,IF(B1592&lt;741000,0,IF(B1592&lt;2191000,B1592-740000,IF(B1592&lt;2193000,1451000,IF(B1592&lt;2196000,1453000,IF(B1592&lt;2200000,1456000,IF(B1592&lt;3600000,ROUNDDOWN(B1592/4,-3)*2.8-80000,IF(B1592&lt;6600000,ROUNDDOWN(B1592/4,-3)*3.2-440000,IF(B1592&lt;8500000,ROUNDDOWN(B1592*0.9,0)-1100000,B1592-1950000)))))))),IF(B1592&lt;651000,0,IF(B1592&lt;1900000,B1592-650000,IF(B1592&lt;3600000,ROUNDDOWN(B1592/4,-3)*2.8-80000,IF(B1592&lt;6600000,ROUNDDOWN(B1592/4,-3)*3.2-440000,IF(B1592&lt;8500000,ROUNDDOWN(B1592*0.9,0)-1100000,B1592-1950000))))))</f>
        <v/>
      </c>
      <c r="K1592" s="16">
        <f>IF(J1592&gt;23500000,NA(),IF(C1592=2026,IF(J1592&lt;=4890000,1040000,IF(J1592&lt;=6550000,670000,620000)),IF(J1592&lt;=1320000,950000,IF(J1592&lt;=3360000,880000,IF(J1592&lt;=4890000,680000,IF(J1592&lt;=6550000,630000,580000))))))</f>
        <v/>
      </c>
      <c r="L1592" s="16">
        <f>IF(D1592=1,IF(J1592&lt;=9000000,380000,IF(J1592&lt;=9500000,260000,IF(J1592&lt;=10000000,130000,0))),0)</f>
        <v/>
      </c>
      <c r="M1592" s="16">
        <f>IF(D1592=1,IF(J1592&lt;=9000000,330000,IF(J1592&lt;=9500000,220000,IF(J1592&lt;=10000000,110000,0))),0)</f>
        <v/>
      </c>
      <c r="N1592" s="16">
        <f>IF(D1592=1,IF(J1592&lt;=9000000,50000,IF(J1592&lt;=9500000,40000,IF(J1592&lt;=10000000,20000,0))),0)</f>
        <v/>
      </c>
      <c r="O1592" s="16">
        <f>MAX(0,ROUNDDOWN(J1592-G1592-K1592-L1592-E1592*380000-F1592*630000-H1592,-3))</f>
        <v/>
      </c>
      <c r="P1592" s="16">
        <f>MAX(0,ROUNDDOWN(J1592-G1592-430000-M1592-E1592*330000-F1592*450000-I1592,-3))</f>
        <v/>
      </c>
      <c r="Q1592" s="16">
        <f>50000+N1592+E1592*50000+F1592*180000</f>
        <v/>
      </c>
      <c r="R1592" s="16">
        <f>IF(P1592&lt;=2000000,MIN(Q1592,P1592),MAX(Q1592-(P1592-2000000),50000))*0.05</f>
        <v/>
      </c>
      <c r="S1592" s="16">
        <f>MAX(0,P1592*0.1-R1592)</f>
        <v/>
      </c>
      <c r="T1592" s="16">
        <f>Q1592+MAX(0,K1592-480000)</f>
        <v/>
      </c>
      <c r="U1592" s="16">
        <f>P1592-T1592</f>
        <v/>
      </c>
      <c r="V1592" s="17">
        <f>IF(U1592&lt;0,0,LOOKUP(U1592,{0,1950001,3300001,6950001,9000001,18000001,40000001},{0.05,0.1,0.2,0.23,0.33,0.4,0.45}))</f>
        <v/>
      </c>
      <c r="W1592" s="18">
        <f>IF(U1592&lt;0,0.9,0.9-V1592*1.021)</f>
        <v/>
      </c>
      <c r="X1592" s="16">
        <f>ROUNDDOWN(S1592*0.2/W1592+2000,0)</f>
        <v/>
      </c>
      <c r="Y1592" s="17">
        <f>IF(O1592&lt;=0,0,LOOKUP(O1592,{0,1950001,3300001,6950001,9000001,18000001,40000001},{0.05,0.1,0.2,0.23,0.33,0.4,0.45}))</f>
        <v/>
      </c>
    </row>
    <row r="1593">
      <c r="A1593" t="inlineStr">
        <is>
          <t>1万円刻み</t>
        </is>
      </c>
      <c r="B1593" s="16">
        <f>'3_1万円刻み'!$A$278</f>
        <v/>
      </c>
      <c r="C1593" t="n">
        <v>2025</v>
      </c>
      <c r="D1593" t="n">
        <v>0</v>
      </c>
      <c r="E1593" t="n">
        <v>0</v>
      </c>
      <c r="F1593" t="n">
        <v>0</v>
      </c>
      <c r="G1593" s="16">
        <f>ROUND(MIN(B1593/12,650000)*12*0.0915+MIN(B1593/12,1390000)*12*(0.0504+0)+B1593*0.005,0)</f>
        <v/>
      </c>
      <c r="H1593" t="n">
        <v>0</v>
      </c>
      <c r="I1593" t="n">
        <v>0</v>
      </c>
      <c r="J1593" s="16">
        <f>IF(C1593=2026,IF(B1593&lt;741000,0,IF(B1593&lt;2191000,B1593-740000,IF(B1593&lt;2193000,1451000,IF(B1593&lt;2196000,1453000,IF(B1593&lt;2200000,1456000,IF(B1593&lt;3600000,ROUNDDOWN(B1593/4,-3)*2.8-80000,IF(B1593&lt;6600000,ROUNDDOWN(B1593/4,-3)*3.2-440000,IF(B1593&lt;8500000,ROUNDDOWN(B1593*0.9,0)-1100000,B1593-1950000)))))))),IF(B1593&lt;651000,0,IF(B1593&lt;1900000,B1593-650000,IF(B1593&lt;3600000,ROUNDDOWN(B1593/4,-3)*2.8-80000,IF(B1593&lt;6600000,ROUNDDOWN(B1593/4,-3)*3.2-440000,IF(B1593&lt;8500000,ROUNDDOWN(B1593*0.9,0)-1100000,B1593-1950000))))))</f>
        <v/>
      </c>
      <c r="K1593" s="16">
        <f>IF(J1593&gt;23500000,NA(),IF(C1593=2026,IF(J1593&lt;=4890000,1040000,IF(J1593&lt;=6550000,670000,620000)),IF(J1593&lt;=1320000,950000,IF(J1593&lt;=3360000,880000,IF(J1593&lt;=4890000,680000,IF(J1593&lt;=6550000,630000,580000))))))</f>
        <v/>
      </c>
      <c r="L1593" s="16">
        <f>IF(D1593=1,IF(J1593&lt;=9000000,380000,IF(J1593&lt;=9500000,260000,IF(J1593&lt;=10000000,130000,0))),0)</f>
        <v/>
      </c>
      <c r="M1593" s="16">
        <f>IF(D1593=1,IF(J1593&lt;=9000000,330000,IF(J1593&lt;=9500000,220000,IF(J1593&lt;=10000000,110000,0))),0)</f>
        <v/>
      </c>
      <c r="N1593" s="16">
        <f>IF(D1593=1,IF(J1593&lt;=9000000,50000,IF(J1593&lt;=9500000,40000,IF(J1593&lt;=10000000,20000,0))),0)</f>
        <v/>
      </c>
      <c r="O1593" s="16">
        <f>MAX(0,ROUNDDOWN(J1593-G1593-K1593-L1593-E1593*380000-F1593*630000-H1593,-3))</f>
        <v/>
      </c>
      <c r="P1593" s="16">
        <f>MAX(0,ROUNDDOWN(J1593-G1593-430000-M1593-E1593*330000-F1593*450000-I1593,-3))</f>
        <v/>
      </c>
      <c r="Q1593" s="16">
        <f>50000+N1593+E1593*50000+F1593*180000</f>
        <v/>
      </c>
      <c r="R1593" s="16">
        <f>IF(P1593&lt;=2000000,MIN(Q1593,P1593),MAX(Q1593-(P1593-2000000),50000))*0.05</f>
        <v/>
      </c>
      <c r="S1593" s="16">
        <f>MAX(0,P1593*0.1-R1593)</f>
        <v/>
      </c>
      <c r="T1593" s="16">
        <f>Q1593+MAX(0,K1593-480000)</f>
        <v/>
      </c>
      <c r="U1593" s="16">
        <f>P1593-T1593</f>
        <v/>
      </c>
      <c r="V1593" s="17">
        <f>IF(U1593&lt;0,0,LOOKUP(U1593,{0,1950001,3300001,6950001,9000001,18000001,40000001},{0.05,0.1,0.2,0.23,0.33,0.4,0.45}))</f>
        <v/>
      </c>
      <c r="W1593" s="18">
        <f>IF(U1593&lt;0,0.9,0.9-V1593*1.021)</f>
        <v/>
      </c>
      <c r="X1593" s="16">
        <f>ROUNDDOWN(S1593*0.2/W1593+2000,0)</f>
        <v/>
      </c>
      <c r="Y1593" s="17">
        <f>IF(O1593&lt;=0,0,LOOKUP(O1593,{0,1950001,3300001,6950001,9000001,18000001,40000001},{0.05,0.1,0.2,0.23,0.33,0.4,0.45}))</f>
        <v/>
      </c>
    </row>
    <row r="1594">
      <c r="A1594" t="inlineStr">
        <is>
          <t>1万円刻み</t>
        </is>
      </c>
      <c r="B1594" s="16">
        <f>'3_1万円刻み'!$A$278</f>
        <v/>
      </c>
      <c r="C1594" t="n">
        <v>2026</v>
      </c>
      <c r="D1594" t="n">
        <v>0</v>
      </c>
      <c r="E1594" t="n">
        <v>0</v>
      </c>
      <c r="F1594" t="n">
        <v>0</v>
      </c>
      <c r="G1594" s="16">
        <f>ROUND(MIN(B1594/12,650000)*12*0.0915+MIN(B1594/12,1390000)*12*(0.0504+0)+B1594*0.005,0)</f>
        <v/>
      </c>
      <c r="H1594" t="n">
        <v>0</v>
      </c>
      <c r="I1594" t="n">
        <v>0</v>
      </c>
      <c r="J1594" s="16">
        <f>IF(C1594=2026,IF(B1594&lt;741000,0,IF(B1594&lt;2191000,B1594-740000,IF(B1594&lt;2193000,1451000,IF(B1594&lt;2196000,1453000,IF(B1594&lt;2200000,1456000,IF(B1594&lt;3600000,ROUNDDOWN(B1594/4,-3)*2.8-80000,IF(B1594&lt;6600000,ROUNDDOWN(B1594/4,-3)*3.2-440000,IF(B1594&lt;8500000,ROUNDDOWN(B1594*0.9,0)-1100000,B1594-1950000)))))))),IF(B1594&lt;651000,0,IF(B1594&lt;1900000,B1594-650000,IF(B1594&lt;3600000,ROUNDDOWN(B1594/4,-3)*2.8-80000,IF(B1594&lt;6600000,ROUNDDOWN(B1594/4,-3)*3.2-440000,IF(B1594&lt;8500000,ROUNDDOWN(B1594*0.9,0)-1100000,B1594-1950000))))))</f>
        <v/>
      </c>
      <c r="K1594" s="16">
        <f>IF(J1594&gt;23500000,NA(),IF(C1594=2026,IF(J1594&lt;=4890000,1040000,IF(J1594&lt;=6550000,670000,620000)),IF(J1594&lt;=1320000,950000,IF(J1594&lt;=3360000,880000,IF(J1594&lt;=4890000,680000,IF(J1594&lt;=6550000,630000,580000))))))</f>
        <v/>
      </c>
      <c r="L1594" s="16">
        <f>IF(D1594=1,IF(J1594&lt;=9000000,380000,IF(J1594&lt;=9500000,260000,IF(J1594&lt;=10000000,130000,0))),0)</f>
        <v/>
      </c>
      <c r="M1594" s="16">
        <f>IF(D1594=1,IF(J1594&lt;=9000000,330000,IF(J1594&lt;=9500000,220000,IF(J1594&lt;=10000000,110000,0))),0)</f>
        <v/>
      </c>
      <c r="N1594" s="16">
        <f>IF(D1594=1,IF(J1594&lt;=9000000,50000,IF(J1594&lt;=9500000,40000,IF(J1594&lt;=10000000,20000,0))),0)</f>
        <v/>
      </c>
      <c r="O1594" s="16">
        <f>MAX(0,ROUNDDOWN(J1594-G1594-K1594-L1594-E1594*380000-F1594*630000-H1594,-3))</f>
        <v/>
      </c>
      <c r="P1594" s="16">
        <f>MAX(0,ROUNDDOWN(J1594-G1594-430000-M1594-E1594*330000-F1594*450000-I1594,-3))</f>
        <v/>
      </c>
      <c r="Q1594" s="16">
        <f>50000+N1594+E1594*50000+F1594*180000</f>
        <v/>
      </c>
      <c r="R1594" s="16">
        <f>IF(P1594&lt;=2000000,MIN(Q1594,P1594),MAX(Q1594-(P1594-2000000),50000))*0.05</f>
        <v/>
      </c>
      <c r="S1594" s="16">
        <f>MAX(0,P1594*0.1-R1594)</f>
        <v/>
      </c>
      <c r="T1594" s="16">
        <f>Q1594+MAX(0,K1594-480000)</f>
        <v/>
      </c>
      <c r="U1594" s="16">
        <f>P1594-T1594</f>
        <v/>
      </c>
      <c r="V1594" s="17">
        <f>IF(U1594&lt;0,0,LOOKUP(U1594,{0,1950001,3300001,6950001,9000001,18000001,40000001},{0.05,0.1,0.2,0.23,0.33,0.4,0.45}))</f>
        <v/>
      </c>
      <c r="W1594" s="18">
        <f>IF(U1594&lt;0,0.9,0.9-V1594*1.021)</f>
        <v/>
      </c>
      <c r="X1594" s="16">
        <f>ROUNDDOWN(S1594*0.2/W1594+2000,0)</f>
        <v/>
      </c>
      <c r="Y1594" s="17">
        <f>IF(O1594&lt;=0,0,LOOKUP(O1594,{0,1950001,3300001,6950001,9000001,18000001,40000001},{0.05,0.1,0.2,0.23,0.33,0.4,0.45}))</f>
        <v/>
      </c>
    </row>
    <row r="1595">
      <c r="A1595" t="inlineStr">
        <is>
          <t>1万円刻み</t>
        </is>
      </c>
      <c r="B1595" s="16">
        <f>'3_1万円刻み'!$A$278</f>
        <v/>
      </c>
      <c r="C1595" t="n">
        <v>2025</v>
      </c>
      <c r="D1595" t="n">
        <v>1</v>
      </c>
      <c r="E1595" t="n">
        <v>0</v>
      </c>
      <c r="F1595" t="n">
        <v>0</v>
      </c>
      <c r="G1595" s="16">
        <f>ROUND(MIN(B1595/12,650000)*12*0.0915+MIN(B1595/12,1390000)*12*(0.0504+0)+B1595*0.005,0)</f>
        <v/>
      </c>
      <c r="H1595" t="n">
        <v>0</v>
      </c>
      <c r="I1595" t="n">
        <v>0</v>
      </c>
      <c r="J1595" s="16">
        <f>IF(C1595=2026,IF(B1595&lt;741000,0,IF(B1595&lt;2191000,B1595-740000,IF(B1595&lt;2193000,1451000,IF(B1595&lt;2196000,1453000,IF(B1595&lt;2200000,1456000,IF(B1595&lt;3600000,ROUNDDOWN(B1595/4,-3)*2.8-80000,IF(B1595&lt;6600000,ROUNDDOWN(B1595/4,-3)*3.2-440000,IF(B1595&lt;8500000,ROUNDDOWN(B1595*0.9,0)-1100000,B1595-1950000)))))))),IF(B1595&lt;651000,0,IF(B1595&lt;1900000,B1595-650000,IF(B1595&lt;3600000,ROUNDDOWN(B1595/4,-3)*2.8-80000,IF(B1595&lt;6600000,ROUNDDOWN(B1595/4,-3)*3.2-440000,IF(B1595&lt;8500000,ROUNDDOWN(B1595*0.9,0)-1100000,B1595-1950000))))))</f>
        <v/>
      </c>
      <c r="K1595" s="16">
        <f>IF(J1595&gt;23500000,NA(),IF(C1595=2026,IF(J1595&lt;=4890000,1040000,IF(J1595&lt;=6550000,670000,620000)),IF(J1595&lt;=1320000,950000,IF(J1595&lt;=3360000,880000,IF(J1595&lt;=4890000,680000,IF(J1595&lt;=6550000,630000,580000))))))</f>
        <v/>
      </c>
      <c r="L1595" s="16">
        <f>IF(D1595=1,IF(J1595&lt;=9000000,380000,IF(J1595&lt;=9500000,260000,IF(J1595&lt;=10000000,130000,0))),0)</f>
        <v/>
      </c>
      <c r="M1595" s="16">
        <f>IF(D1595=1,IF(J1595&lt;=9000000,330000,IF(J1595&lt;=9500000,220000,IF(J1595&lt;=10000000,110000,0))),0)</f>
        <v/>
      </c>
      <c r="N1595" s="16">
        <f>IF(D1595=1,IF(J1595&lt;=9000000,50000,IF(J1595&lt;=9500000,40000,IF(J1595&lt;=10000000,20000,0))),0)</f>
        <v/>
      </c>
      <c r="O1595" s="16">
        <f>MAX(0,ROUNDDOWN(J1595-G1595-K1595-L1595-E1595*380000-F1595*630000-H1595,-3))</f>
        <v/>
      </c>
      <c r="P1595" s="16">
        <f>MAX(0,ROUNDDOWN(J1595-G1595-430000-M1595-E1595*330000-F1595*450000-I1595,-3))</f>
        <v/>
      </c>
      <c r="Q1595" s="16">
        <f>50000+N1595+E1595*50000+F1595*180000</f>
        <v/>
      </c>
      <c r="R1595" s="16">
        <f>IF(P1595&lt;=2000000,MIN(Q1595,P1595),MAX(Q1595-(P1595-2000000),50000))*0.05</f>
        <v/>
      </c>
      <c r="S1595" s="16">
        <f>MAX(0,P1595*0.1-R1595)</f>
        <v/>
      </c>
      <c r="T1595" s="16">
        <f>Q1595+MAX(0,K1595-480000)</f>
        <v/>
      </c>
      <c r="U1595" s="16">
        <f>P1595-T1595</f>
        <v/>
      </c>
      <c r="V1595" s="17">
        <f>IF(U1595&lt;0,0,LOOKUP(U1595,{0,1950001,3300001,6950001,9000001,18000001,40000001},{0.05,0.1,0.2,0.23,0.33,0.4,0.45}))</f>
        <v/>
      </c>
      <c r="W1595" s="18">
        <f>IF(U1595&lt;0,0.9,0.9-V1595*1.021)</f>
        <v/>
      </c>
      <c r="X1595" s="16">
        <f>ROUNDDOWN(S1595*0.2/W1595+2000,0)</f>
        <v/>
      </c>
      <c r="Y1595" s="17">
        <f>IF(O1595&lt;=0,0,LOOKUP(O1595,{0,1950001,3300001,6950001,9000001,18000001,40000001},{0.05,0.1,0.2,0.23,0.33,0.4,0.45}))</f>
        <v/>
      </c>
    </row>
    <row r="1596">
      <c r="A1596" t="inlineStr">
        <is>
          <t>1万円刻み</t>
        </is>
      </c>
      <c r="B1596" s="16">
        <f>'3_1万円刻み'!$A$278</f>
        <v/>
      </c>
      <c r="C1596" t="n">
        <v>2026</v>
      </c>
      <c r="D1596" t="n">
        <v>1</v>
      </c>
      <c r="E1596" t="n">
        <v>0</v>
      </c>
      <c r="F1596" t="n">
        <v>0</v>
      </c>
      <c r="G1596" s="16">
        <f>ROUND(MIN(B1596/12,650000)*12*0.0915+MIN(B1596/12,1390000)*12*(0.0504+0)+B1596*0.005,0)</f>
        <v/>
      </c>
      <c r="H1596" t="n">
        <v>0</v>
      </c>
      <c r="I1596" t="n">
        <v>0</v>
      </c>
      <c r="J1596" s="16">
        <f>IF(C1596=2026,IF(B1596&lt;741000,0,IF(B1596&lt;2191000,B1596-740000,IF(B1596&lt;2193000,1451000,IF(B1596&lt;2196000,1453000,IF(B1596&lt;2200000,1456000,IF(B1596&lt;3600000,ROUNDDOWN(B1596/4,-3)*2.8-80000,IF(B1596&lt;6600000,ROUNDDOWN(B1596/4,-3)*3.2-440000,IF(B1596&lt;8500000,ROUNDDOWN(B1596*0.9,0)-1100000,B1596-1950000)))))))),IF(B1596&lt;651000,0,IF(B1596&lt;1900000,B1596-650000,IF(B1596&lt;3600000,ROUNDDOWN(B1596/4,-3)*2.8-80000,IF(B1596&lt;6600000,ROUNDDOWN(B1596/4,-3)*3.2-440000,IF(B1596&lt;8500000,ROUNDDOWN(B1596*0.9,0)-1100000,B1596-1950000))))))</f>
        <v/>
      </c>
      <c r="K1596" s="16">
        <f>IF(J1596&gt;23500000,NA(),IF(C1596=2026,IF(J1596&lt;=4890000,1040000,IF(J1596&lt;=6550000,670000,620000)),IF(J1596&lt;=1320000,950000,IF(J1596&lt;=3360000,880000,IF(J1596&lt;=4890000,680000,IF(J1596&lt;=6550000,630000,580000))))))</f>
        <v/>
      </c>
      <c r="L1596" s="16">
        <f>IF(D1596=1,IF(J1596&lt;=9000000,380000,IF(J1596&lt;=9500000,260000,IF(J1596&lt;=10000000,130000,0))),0)</f>
        <v/>
      </c>
      <c r="M1596" s="16">
        <f>IF(D1596=1,IF(J1596&lt;=9000000,330000,IF(J1596&lt;=9500000,220000,IF(J1596&lt;=10000000,110000,0))),0)</f>
        <v/>
      </c>
      <c r="N1596" s="16">
        <f>IF(D1596=1,IF(J1596&lt;=9000000,50000,IF(J1596&lt;=9500000,40000,IF(J1596&lt;=10000000,20000,0))),0)</f>
        <v/>
      </c>
      <c r="O1596" s="16">
        <f>MAX(0,ROUNDDOWN(J1596-G1596-K1596-L1596-E1596*380000-F1596*630000-H1596,-3))</f>
        <v/>
      </c>
      <c r="P1596" s="16">
        <f>MAX(0,ROUNDDOWN(J1596-G1596-430000-M1596-E1596*330000-F1596*450000-I1596,-3))</f>
        <v/>
      </c>
      <c r="Q1596" s="16">
        <f>50000+N1596+E1596*50000+F1596*180000</f>
        <v/>
      </c>
      <c r="R1596" s="16">
        <f>IF(P1596&lt;=2000000,MIN(Q1596,P1596),MAX(Q1596-(P1596-2000000),50000))*0.05</f>
        <v/>
      </c>
      <c r="S1596" s="16">
        <f>MAX(0,P1596*0.1-R1596)</f>
        <v/>
      </c>
      <c r="T1596" s="16">
        <f>Q1596+MAX(0,K1596-480000)</f>
        <v/>
      </c>
      <c r="U1596" s="16">
        <f>P1596-T1596</f>
        <v/>
      </c>
      <c r="V1596" s="17">
        <f>IF(U1596&lt;0,0,LOOKUP(U1596,{0,1950001,3300001,6950001,9000001,18000001,40000001},{0.05,0.1,0.2,0.23,0.33,0.4,0.45}))</f>
        <v/>
      </c>
      <c r="W1596" s="18">
        <f>IF(U1596&lt;0,0.9,0.9-V1596*1.021)</f>
        <v/>
      </c>
      <c r="X1596" s="16">
        <f>ROUNDDOWN(S1596*0.2/W1596+2000,0)</f>
        <v/>
      </c>
      <c r="Y1596" s="17">
        <f>IF(O1596&lt;=0,0,LOOKUP(O1596,{0,1950001,3300001,6950001,9000001,18000001,40000001},{0.05,0.1,0.2,0.23,0.33,0.4,0.45}))</f>
        <v/>
      </c>
    </row>
    <row r="1597">
      <c r="A1597" t="inlineStr">
        <is>
          <t>1万円刻み</t>
        </is>
      </c>
      <c r="B1597" s="16">
        <f>'3_1万円刻み'!$A$279</f>
        <v/>
      </c>
      <c r="C1597" t="n">
        <v>2025</v>
      </c>
      <c r="D1597" t="n">
        <v>0</v>
      </c>
      <c r="E1597" t="n">
        <v>0</v>
      </c>
      <c r="F1597" t="n">
        <v>0</v>
      </c>
      <c r="G1597" s="16">
        <f>ROUND(MIN(B1597/12,650000)*12*0.0915+MIN(B1597/12,1390000)*12*(0.0504+0)+B1597*0.005,0)</f>
        <v/>
      </c>
      <c r="H1597" t="n">
        <v>0</v>
      </c>
      <c r="I1597" t="n">
        <v>0</v>
      </c>
      <c r="J1597" s="16">
        <f>IF(C1597=2026,IF(B1597&lt;741000,0,IF(B1597&lt;2191000,B1597-740000,IF(B1597&lt;2193000,1451000,IF(B1597&lt;2196000,1453000,IF(B1597&lt;2200000,1456000,IF(B1597&lt;3600000,ROUNDDOWN(B1597/4,-3)*2.8-80000,IF(B1597&lt;6600000,ROUNDDOWN(B1597/4,-3)*3.2-440000,IF(B1597&lt;8500000,ROUNDDOWN(B1597*0.9,0)-1100000,B1597-1950000)))))))),IF(B1597&lt;651000,0,IF(B1597&lt;1900000,B1597-650000,IF(B1597&lt;3600000,ROUNDDOWN(B1597/4,-3)*2.8-80000,IF(B1597&lt;6600000,ROUNDDOWN(B1597/4,-3)*3.2-440000,IF(B1597&lt;8500000,ROUNDDOWN(B1597*0.9,0)-1100000,B1597-1950000))))))</f>
        <v/>
      </c>
      <c r="K1597" s="16">
        <f>IF(J1597&gt;23500000,NA(),IF(C1597=2026,IF(J1597&lt;=4890000,1040000,IF(J1597&lt;=6550000,670000,620000)),IF(J1597&lt;=1320000,950000,IF(J1597&lt;=3360000,880000,IF(J1597&lt;=4890000,680000,IF(J1597&lt;=6550000,630000,580000))))))</f>
        <v/>
      </c>
      <c r="L1597" s="16">
        <f>IF(D1597=1,IF(J1597&lt;=9000000,380000,IF(J1597&lt;=9500000,260000,IF(J1597&lt;=10000000,130000,0))),0)</f>
        <v/>
      </c>
      <c r="M1597" s="16">
        <f>IF(D1597=1,IF(J1597&lt;=9000000,330000,IF(J1597&lt;=9500000,220000,IF(J1597&lt;=10000000,110000,0))),0)</f>
        <v/>
      </c>
      <c r="N1597" s="16">
        <f>IF(D1597=1,IF(J1597&lt;=9000000,50000,IF(J1597&lt;=9500000,40000,IF(J1597&lt;=10000000,20000,0))),0)</f>
        <v/>
      </c>
      <c r="O1597" s="16">
        <f>MAX(0,ROUNDDOWN(J1597-G1597-K1597-L1597-E1597*380000-F1597*630000-H1597,-3))</f>
        <v/>
      </c>
      <c r="P1597" s="16">
        <f>MAX(0,ROUNDDOWN(J1597-G1597-430000-M1597-E1597*330000-F1597*450000-I1597,-3))</f>
        <v/>
      </c>
      <c r="Q1597" s="16">
        <f>50000+N1597+E1597*50000+F1597*180000</f>
        <v/>
      </c>
      <c r="R1597" s="16">
        <f>IF(P1597&lt;=2000000,MIN(Q1597,P1597),MAX(Q1597-(P1597-2000000),50000))*0.05</f>
        <v/>
      </c>
      <c r="S1597" s="16">
        <f>MAX(0,P1597*0.1-R1597)</f>
        <v/>
      </c>
      <c r="T1597" s="16">
        <f>Q1597+MAX(0,K1597-480000)</f>
        <v/>
      </c>
      <c r="U1597" s="16">
        <f>P1597-T1597</f>
        <v/>
      </c>
      <c r="V1597" s="17">
        <f>IF(U1597&lt;0,0,LOOKUP(U1597,{0,1950001,3300001,6950001,9000001,18000001,40000001},{0.05,0.1,0.2,0.23,0.33,0.4,0.45}))</f>
        <v/>
      </c>
      <c r="W1597" s="18">
        <f>IF(U1597&lt;0,0.9,0.9-V1597*1.021)</f>
        <v/>
      </c>
      <c r="X1597" s="16">
        <f>ROUNDDOWN(S1597*0.2/W1597+2000,0)</f>
        <v/>
      </c>
      <c r="Y1597" s="17">
        <f>IF(O1597&lt;=0,0,LOOKUP(O1597,{0,1950001,3300001,6950001,9000001,18000001,40000001},{0.05,0.1,0.2,0.23,0.33,0.4,0.45}))</f>
        <v/>
      </c>
    </row>
    <row r="1598">
      <c r="A1598" t="inlineStr">
        <is>
          <t>1万円刻み</t>
        </is>
      </c>
      <c r="B1598" s="16">
        <f>'3_1万円刻み'!$A$279</f>
        <v/>
      </c>
      <c r="C1598" t="n">
        <v>2026</v>
      </c>
      <c r="D1598" t="n">
        <v>0</v>
      </c>
      <c r="E1598" t="n">
        <v>0</v>
      </c>
      <c r="F1598" t="n">
        <v>0</v>
      </c>
      <c r="G1598" s="16">
        <f>ROUND(MIN(B1598/12,650000)*12*0.0915+MIN(B1598/12,1390000)*12*(0.0504+0)+B1598*0.005,0)</f>
        <v/>
      </c>
      <c r="H1598" t="n">
        <v>0</v>
      </c>
      <c r="I1598" t="n">
        <v>0</v>
      </c>
      <c r="J1598" s="16">
        <f>IF(C1598=2026,IF(B1598&lt;741000,0,IF(B1598&lt;2191000,B1598-740000,IF(B1598&lt;2193000,1451000,IF(B1598&lt;2196000,1453000,IF(B1598&lt;2200000,1456000,IF(B1598&lt;3600000,ROUNDDOWN(B1598/4,-3)*2.8-80000,IF(B1598&lt;6600000,ROUNDDOWN(B1598/4,-3)*3.2-440000,IF(B1598&lt;8500000,ROUNDDOWN(B1598*0.9,0)-1100000,B1598-1950000)))))))),IF(B1598&lt;651000,0,IF(B1598&lt;1900000,B1598-650000,IF(B1598&lt;3600000,ROUNDDOWN(B1598/4,-3)*2.8-80000,IF(B1598&lt;6600000,ROUNDDOWN(B1598/4,-3)*3.2-440000,IF(B1598&lt;8500000,ROUNDDOWN(B1598*0.9,0)-1100000,B1598-1950000))))))</f>
        <v/>
      </c>
      <c r="K1598" s="16">
        <f>IF(J1598&gt;23500000,NA(),IF(C1598=2026,IF(J1598&lt;=4890000,1040000,IF(J1598&lt;=6550000,670000,620000)),IF(J1598&lt;=1320000,950000,IF(J1598&lt;=3360000,880000,IF(J1598&lt;=4890000,680000,IF(J1598&lt;=6550000,630000,580000))))))</f>
        <v/>
      </c>
      <c r="L1598" s="16">
        <f>IF(D1598=1,IF(J1598&lt;=9000000,380000,IF(J1598&lt;=9500000,260000,IF(J1598&lt;=10000000,130000,0))),0)</f>
        <v/>
      </c>
      <c r="M1598" s="16">
        <f>IF(D1598=1,IF(J1598&lt;=9000000,330000,IF(J1598&lt;=9500000,220000,IF(J1598&lt;=10000000,110000,0))),0)</f>
        <v/>
      </c>
      <c r="N1598" s="16">
        <f>IF(D1598=1,IF(J1598&lt;=9000000,50000,IF(J1598&lt;=9500000,40000,IF(J1598&lt;=10000000,20000,0))),0)</f>
        <v/>
      </c>
      <c r="O1598" s="16">
        <f>MAX(0,ROUNDDOWN(J1598-G1598-K1598-L1598-E1598*380000-F1598*630000-H1598,-3))</f>
        <v/>
      </c>
      <c r="P1598" s="16">
        <f>MAX(0,ROUNDDOWN(J1598-G1598-430000-M1598-E1598*330000-F1598*450000-I1598,-3))</f>
        <v/>
      </c>
      <c r="Q1598" s="16">
        <f>50000+N1598+E1598*50000+F1598*180000</f>
        <v/>
      </c>
      <c r="R1598" s="16">
        <f>IF(P1598&lt;=2000000,MIN(Q1598,P1598),MAX(Q1598-(P1598-2000000),50000))*0.05</f>
        <v/>
      </c>
      <c r="S1598" s="16">
        <f>MAX(0,P1598*0.1-R1598)</f>
        <v/>
      </c>
      <c r="T1598" s="16">
        <f>Q1598+MAX(0,K1598-480000)</f>
        <v/>
      </c>
      <c r="U1598" s="16">
        <f>P1598-T1598</f>
        <v/>
      </c>
      <c r="V1598" s="17">
        <f>IF(U1598&lt;0,0,LOOKUP(U1598,{0,1950001,3300001,6950001,9000001,18000001,40000001},{0.05,0.1,0.2,0.23,0.33,0.4,0.45}))</f>
        <v/>
      </c>
      <c r="W1598" s="18">
        <f>IF(U1598&lt;0,0.9,0.9-V1598*1.021)</f>
        <v/>
      </c>
      <c r="X1598" s="16">
        <f>ROUNDDOWN(S1598*0.2/W1598+2000,0)</f>
        <v/>
      </c>
      <c r="Y1598" s="17">
        <f>IF(O1598&lt;=0,0,LOOKUP(O1598,{0,1950001,3300001,6950001,9000001,18000001,40000001},{0.05,0.1,0.2,0.23,0.33,0.4,0.45}))</f>
        <v/>
      </c>
    </row>
    <row r="1599">
      <c r="A1599" t="inlineStr">
        <is>
          <t>1万円刻み</t>
        </is>
      </c>
      <c r="B1599" s="16">
        <f>'3_1万円刻み'!$A$279</f>
        <v/>
      </c>
      <c r="C1599" t="n">
        <v>2025</v>
      </c>
      <c r="D1599" t="n">
        <v>1</v>
      </c>
      <c r="E1599" t="n">
        <v>0</v>
      </c>
      <c r="F1599" t="n">
        <v>0</v>
      </c>
      <c r="G1599" s="16">
        <f>ROUND(MIN(B1599/12,650000)*12*0.0915+MIN(B1599/12,1390000)*12*(0.0504+0)+B1599*0.005,0)</f>
        <v/>
      </c>
      <c r="H1599" t="n">
        <v>0</v>
      </c>
      <c r="I1599" t="n">
        <v>0</v>
      </c>
      <c r="J1599" s="16">
        <f>IF(C1599=2026,IF(B1599&lt;741000,0,IF(B1599&lt;2191000,B1599-740000,IF(B1599&lt;2193000,1451000,IF(B1599&lt;2196000,1453000,IF(B1599&lt;2200000,1456000,IF(B1599&lt;3600000,ROUNDDOWN(B1599/4,-3)*2.8-80000,IF(B1599&lt;6600000,ROUNDDOWN(B1599/4,-3)*3.2-440000,IF(B1599&lt;8500000,ROUNDDOWN(B1599*0.9,0)-1100000,B1599-1950000)))))))),IF(B1599&lt;651000,0,IF(B1599&lt;1900000,B1599-650000,IF(B1599&lt;3600000,ROUNDDOWN(B1599/4,-3)*2.8-80000,IF(B1599&lt;6600000,ROUNDDOWN(B1599/4,-3)*3.2-440000,IF(B1599&lt;8500000,ROUNDDOWN(B1599*0.9,0)-1100000,B1599-1950000))))))</f>
        <v/>
      </c>
      <c r="K1599" s="16">
        <f>IF(J1599&gt;23500000,NA(),IF(C1599=2026,IF(J1599&lt;=4890000,1040000,IF(J1599&lt;=6550000,670000,620000)),IF(J1599&lt;=1320000,950000,IF(J1599&lt;=3360000,880000,IF(J1599&lt;=4890000,680000,IF(J1599&lt;=6550000,630000,580000))))))</f>
        <v/>
      </c>
      <c r="L1599" s="16">
        <f>IF(D1599=1,IF(J1599&lt;=9000000,380000,IF(J1599&lt;=9500000,260000,IF(J1599&lt;=10000000,130000,0))),0)</f>
        <v/>
      </c>
      <c r="M1599" s="16">
        <f>IF(D1599=1,IF(J1599&lt;=9000000,330000,IF(J1599&lt;=9500000,220000,IF(J1599&lt;=10000000,110000,0))),0)</f>
        <v/>
      </c>
      <c r="N1599" s="16">
        <f>IF(D1599=1,IF(J1599&lt;=9000000,50000,IF(J1599&lt;=9500000,40000,IF(J1599&lt;=10000000,20000,0))),0)</f>
        <v/>
      </c>
      <c r="O1599" s="16">
        <f>MAX(0,ROUNDDOWN(J1599-G1599-K1599-L1599-E1599*380000-F1599*630000-H1599,-3))</f>
        <v/>
      </c>
      <c r="P1599" s="16">
        <f>MAX(0,ROUNDDOWN(J1599-G1599-430000-M1599-E1599*330000-F1599*450000-I1599,-3))</f>
        <v/>
      </c>
      <c r="Q1599" s="16">
        <f>50000+N1599+E1599*50000+F1599*180000</f>
        <v/>
      </c>
      <c r="R1599" s="16">
        <f>IF(P1599&lt;=2000000,MIN(Q1599,P1599),MAX(Q1599-(P1599-2000000),50000))*0.05</f>
        <v/>
      </c>
      <c r="S1599" s="16">
        <f>MAX(0,P1599*0.1-R1599)</f>
        <v/>
      </c>
      <c r="T1599" s="16">
        <f>Q1599+MAX(0,K1599-480000)</f>
        <v/>
      </c>
      <c r="U1599" s="16">
        <f>P1599-T1599</f>
        <v/>
      </c>
      <c r="V1599" s="17">
        <f>IF(U1599&lt;0,0,LOOKUP(U1599,{0,1950001,3300001,6950001,9000001,18000001,40000001},{0.05,0.1,0.2,0.23,0.33,0.4,0.45}))</f>
        <v/>
      </c>
      <c r="W1599" s="18">
        <f>IF(U1599&lt;0,0.9,0.9-V1599*1.021)</f>
        <v/>
      </c>
      <c r="X1599" s="16">
        <f>ROUNDDOWN(S1599*0.2/W1599+2000,0)</f>
        <v/>
      </c>
      <c r="Y1599" s="17">
        <f>IF(O1599&lt;=0,0,LOOKUP(O1599,{0,1950001,3300001,6950001,9000001,18000001,40000001},{0.05,0.1,0.2,0.23,0.33,0.4,0.45}))</f>
        <v/>
      </c>
    </row>
    <row r="1600">
      <c r="A1600" t="inlineStr">
        <is>
          <t>1万円刻み</t>
        </is>
      </c>
      <c r="B1600" s="16">
        <f>'3_1万円刻み'!$A$279</f>
        <v/>
      </c>
      <c r="C1600" t="n">
        <v>2026</v>
      </c>
      <c r="D1600" t="n">
        <v>1</v>
      </c>
      <c r="E1600" t="n">
        <v>0</v>
      </c>
      <c r="F1600" t="n">
        <v>0</v>
      </c>
      <c r="G1600" s="16">
        <f>ROUND(MIN(B1600/12,650000)*12*0.0915+MIN(B1600/12,1390000)*12*(0.0504+0)+B1600*0.005,0)</f>
        <v/>
      </c>
      <c r="H1600" t="n">
        <v>0</v>
      </c>
      <c r="I1600" t="n">
        <v>0</v>
      </c>
      <c r="J1600" s="16">
        <f>IF(C1600=2026,IF(B1600&lt;741000,0,IF(B1600&lt;2191000,B1600-740000,IF(B1600&lt;2193000,1451000,IF(B1600&lt;2196000,1453000,IF(B1600&lt;2200000,1456000,IF(B1600&lt;3600000,ROUNDDOWN(B1600/4,-3)*2.8-80000,IF(B1600&lt;6600000,ROUNDDOWN(B1600/4,-3)*3.2-440000,IF(B1600&lt;8500000,ROUNDDOWN(B1600*0.9,0)-1100000,B1600-1950000)))))))),IF(B1600&lt;651000,0,IF(B1600&lt;1900000,B1600-650000,IF(B1600&lt;3600000,ROUNDDOWN(B1600/4,-3)*2.8-80000,IF(B1600&lt;6600000,ROUNDDOWN(B1600/4,-3)*3.2-440000,IF(B1600&lt;8500000,ROUNDDOWN(B1600*0.9,0)-1100000,B1600-1950000))))))</f>
        <v/>
      </c>
      <c r="K1600" s="16">
        <f>IF(J1600&gt;23500000,NA(),IF(C1600=2026,IF(J1600&lt;=4890000,1040000,IF(J1600&lt;=6550000,670000,620000)),IF(J1600&lt;=1320000,950000,IF(J1600&lt;=3360000,880000,IF(J1600&lt;=4890000,680000,IF(J1600&lt;=6550000,630000,580000))))))</f>
        <v/>
      </c>
      <c r="L1600" s="16">
        <f>IF(D1600=1,IF(J1600&lt;=9000000,380000,IF(J1600&lt;=9500000,260000,IF(J1600&lt;=10000000,130000,0))),0)</f>
        <v/>
      </c>
      <c r="M1600" s="16">
        <f>IF(D1600=1,IF(J1600&lt;=9000000,330000,IF(J1600&lt;=9500000,220000,IF(J1600&lt;=10000000,110000,0))),0)</f>
        <v/>
      </c>
      <c r="N1600" s="16">
        <f>IF(D1600=1,IF(J1600&lt;=9000000,50000,IF(J1600&lt;=9500000,40000,IF(J1600&lt;=10000000,20000,0))),0)</f>
        <v/>
      </c>
      <c r="O1600" s="16">
        <f>MAX(0,ROUNDDOWN(J1600-G1600-K1600-L1600-E1600*380000-F1600*630000-H1600,-3))</f>
        <v/>
      </c>
      <c r="P1600" s="16">
        <f>MAX(0,ROUNDDOWN(J1600-G1600-430000-M1600-E1600*330000-F1600*450000-I1600,-3))</f>
        <v/>
      </c>
      <c r="Q1600" s="16">
        <f>50000+N1600+E1600*50000+F1600*180000</f>
        <v/>
      </c>
      <c r="R1600" s="16">
        <f>IF(P1600&lt;=2000000,MIN(Q1600,P1600),MAX(Q1600-(P1600-2000000),50000))*0.05</f>
        <v/>
      </c>
      <c r="S1600" s="16">
        <f>MAX(0,P1600*0.1-R1600)</f>
        <v/>
      </c>
      <c r="T1600" s="16">
        <f>Q1600+MAX(0,K1600-480000)</f>
        <v/>
      </c>
      <c r="U1600" s="16">
        <f>P1600-T1600</f>
        <v/>
      </c>
      <c r="V1600" s="17">
        <f>IF(U1600&lt;0,0,LOOKUP(U1600,{0,1950001,3300001,6950001,9000001,18000001,40000001},{0.05,0.1,0.2,0.23,0.33,0.4,0.45}))</f>
        <v/>
      </c>
      <c r="W1600" s="18">
        <f>IF(U1600&lt;0,0.9,0.9-V1600*1.021)</f>
        <v/>
      </c>
      <c r="X1600" s="16">
        <f>ROUNDDOWN(S1600*0.2/W1600+2000,0)</f>
        <v/>
      </c>
      <c r="Y1600" s="17">
        <f>IF(O1600&lt;=0,0,LOOKUP(O1600,{0,1950001,3300001,6950001,9000001,18000001,40000001},{0.05,0.1,0.2,0.23,0.33,0.4,0.45}))</f>
        <v/>
      </c>
    </row>
    <row r="1601">
      <c r="A1601" t="inlineStr">
        <is>
          <t>1万円刻み</t>
        </is>
      </c>
      <c r="B1601" s="16">
        <f>'3_1万円刻み'!$A$280</f>
        <v/>
      </c>
      <c r="C1601" t="n">
        <v>2025</v>
      </c>
      <c r="D1601" t="n">
        <v>0</v>
      </c>
      <c r="E1601" t="n">
        <v>0</v>
      </c>
      <c r="F1601" t="n">
        <v>0</v>
      </c>
      <c r="G1601" s="16">
        <f>ROUND(MIN(B1601/12,650000)*12*0.0915+MIN(B1601/12,1390000)*12*(0.0504+0)+B1601*0.005,0)</f>
        <v/>
      </c>
      <c r="H1601" t="n">
        <v>0</v>
      </c>
      <c r="I1601" t="n">
        <v>0</v>
      </c>
      <c r="J1601" s="16">
        <f>IF(C1601=2026,IF(B1601&lt;741000,0,IF(B1601&lt;2191000,B1601-740000,IF(B1601&lt;2193000,1451000,IF(B1601&lt;2196000,1453000,IF(B1601&lt;2200000,1456000,IF(B1601&lt;3600000,ROUNDDOWN(B1601/4,-3)*2.8-80000,IF(B1601&lt;6600000,ROUNDDOWN(B1601/4,-3)*3.2-440000,IF(B1601&lt;8500000,ROUNDDOWN(B1601*0.9,0)-1100000,B1601-1950000)))))))),IF(B1601&lt;651000,0,IF(B1601&lt;1900000,B1601-650000,IF(B1601&lt;3600000,ROUNDDOWN(B1601/4,-3)*2.8-80000,IF(B1601&lt;6600000,ROUNDDOWN(B1601/4,-3)*3.2-440000,IF(B1601&lt;8500000,ROUNDDOWN(B1601*0.9,0)-1100000,B1601-1950000))))))</f>
        <v/>
      </c>
      <c r="K1601" s="16">
        <f>IF(J1601&gt;23500000,NA(),IF(C1601=2026,IF(J1601&lt;=4890000,1040000,IF(J1601&lt;=6550000,670000,620000)),IF(J1601&lt;=1320000,950000,IF(J1601&lt;=3360000,880000,IF(J1601&lt;=4890000,680000,IF(J1601&lt;=6550000,630000,580000))))))</f>
        <v/>
      </c>
      <c r="L1601" s="16">
        <f>IF(D1601=1,IF(J1601&lt;=9000000,380000,IF(J1601&lt;=9500000,260000,IF(J1601&lt;=10000000,130000,0))),0)</f>
        <v/>
      </c>
      <c r="M1601" s="16">
        <f>IF(D1601=1,IF(J1601&lt;=9000000,330000,IF(J1601&lt;=9500000,220000,IF(J1601&lt;=10000000,110000,0))),0)</f>
        <v/>
      </c>
      <c r="N1601" s="16">
        <f>IF(D1601=1,IF(J1601&lt;=9000000,50000,IF(J1601&lt;=9500000,40000,IF(J1601&lt;=10000000,20000,0))),0)</f>
        <v/>
      </c>
      <c r="O1601" s="16">
        <f>MAX(0,ROUNDDOWN(J1601-G1601-K1601-L1601-E1601*380000-F1601*630000-H1601,-3))</f>
        <v/>
      </c>
      <c r="P1601" s="16">
        <f>MAX(0,ROUNDDOWN(J1601-G1601-430000-M1601-E1601*330000-F1601*450000-I1601,-3))</f>
        <v/>
      </c>
      <c r="Q1601" s="16">
        <f>50000+N1601+E1601*50000+F1601*180000</f>
        <v/>
      </c>
      <c r="R1601" s="16">
        <f>IF(P1601&lt;=2000000,MIN(Q1601,P1601),MAX(Q1601-(P1601-2000000),50000))*0.05</f>
        <v/>
      </c>
      <c r="S1601" s="16">
        <f>MAX(0,P1601*0.1-R1601)</f>
        <v/>
      </c>
      <c r="T1601" s="16">
        <f>Q1601+MAX(0,K1601-480000)</f>
        <v/>
      </c>
      <c r="U1601" s="16">
        <f>P1601-T1601</f>
        <v/>
      </c>
      <c r="V1601" s="17">
        <f>IF(U1601&lt;0,0,LOOKUP(U1601,{0,1950001,3300001,6950001,9000001,18000001,40000001},{0.05,0.1,0.2,0.23,0.33,0.4,0.45}))</f>
        <v/>
      </c>
      <c r="W1601" s="18">
        <f>IF(U1601&lt;0,0.9,0.9-V1601*1.021)</f>
        <v/>
      </c>
      <c r="X1601" s="16">
        <f>ROUNDDOWN(S1601*0.2/W1601+2000,0)</f>
        <v/>
      </c>
      <c r="Y1601" s="17">
        <f>IF(O1601&lt;=0,0,LOOKUP(O1601,{0,1950001,3300001,6950001,9000001,18000001,40000001},{0.05,0.1,0.2,0.23,0.33,0.4,0.45}))</f>
        <v/>
      </c>
    </row>
    <row r="1602">
      <c r="A1602" t="inlineStr">
        <is>
          <t>1万円刻み</t>
        </is>
      </c>
      <c r="B1602" s="16">
        <f>'3_1万円刻み'!$A$280</f>
        <v/>
      </c>
      <c r="C1602" t="n">
        <v>2026</v>
      </c>
      <c r="D1602" t="n">
        <v>0</v>
      </c>
      <c r="E1602" t="n">
        <v>0</v>
      </c>
      <c r="F1602" t="n">
        <v>0</v>
      </c>
      <c r="G1602" s="16">
        <f>ROUND(MIN(B1602/12,650000)*12*0.0915+MIN(B1602/12,1390000)*12*(0.0504+0)+B1602*0.005,0)</f>
        <v/>
      </c>
      <c r="H1602" t="n">
        <v>0</v>
      </c>
      <c r="I1602" t="n">
        <v>0</v>
      </c>
      <c r="J1602" s="16">
        <f>IF(C1602=2026,IF(B1602&lt;741000,0,IF(B1602&lt;2191000,B1602-740000,IF(B1602&lt;2193000,1451000,IF(B1602&lt;2196000,1453000,IF(B1602&lt;2200000,1456000,IF(B1602&lt;3600000,ROUNDDOWN(B1602/4,-3)*2.8-80000,IF(B1602&lt;6600000,ROUNDDOWN(B1602/4,-3)*3.2-440000,IF(B1602&lt;8500000,ROUNDDOWN(B1602*0.9,0)-1100000,B1602-1950000)))))))),IF(B1602&lt;651000,0,IF(B1602&lt;1900000,B1602-650000,IF(B1602&lt;3600000,ROUNDDOWN(B1602/4,-3)*2.8-80000,IF(B1602&lt;6600000,ROUNDDOWN(B1602/4,-3)*3.2-440000,IF(B1602&lt;8500000,ROUNDDOWN(B1602*0.9,0)-1100000,B1602-1950000))))))</f>
        <v/>
      </c>
      <c r="K1602" s="16">
        <f>IF(J1602&gt;23500000,NA(),IF(C1602=2026,IF(J1602&lt;=4890000,1040000,IF(J1602&lt;=6550000,670000,620000)),IF(J1602&lt;=1320000,950000,IF(J1602&lt;=3360000,880000,IF(J1602&lt;=4890000,680000,IF(J1602&lt;=6550000,630000,580000))))))</f>
        <v/>
      </c>
      <c r="L1602" s="16">
        <f>IF(D1602=1,IF(J1602&lt;=9000000,380000,IF(J1602&lt;=9500000,260000,IF(J1602&lt;=10000000,130000,0))),0)</f>
        <v/>
      </c>
      <c r="M1602" s="16">
        <f>IF(D1602=1,IF(J1602&lt;=9000000,330000,IF(J1602&lt;=9500000,220000,IF(J1602&lt;=10000000,110000,0))),0)</f>
        <v/>
      </c>
      <c r="N1602" s="16">
        <f>IF(D1602=1,IF(J1602&lt;=9000000,50000,IF(J1602&lt;=9500000,40000,IF(J1602&lt;=10000000,20000,0))),0)</f>
        <v/>
      </c>
      <c r="O1602" s="16">
        <f>MAX(0,ROUNDDOWN(J1602-G1602-K1602-L1602-E1602*380000-F1602*630000-H1602,-3))</f>
        <v/>
      </c>
      <c r="P1602" s="16">
        <f>MAX(0,ROUNDDOWN(J1602-G1602-430000-M1602-E1602*330000-F1602*450000-I1602,-3))</f>
        <v/>
      </c>
      <c r="Q1602" s="16">
        <f>50000+N1602+E1602*50000+F1602*180000</f>
        <v/>
      </c>
      <c r="R1602" s="16">
        <f>IF(P1602&lt;=2000000,MIN(Q1602,P1602),MAX(Q1602-(P1602-2000000),50000))*0.05</f>
        <v/>
      </c>
      <c r="S1602" s="16">
        <f>MAX(0,P1602*0.1-R1602)</f>
        <v/>
      </c>
      <c r="T1602" s="16">
        <f>Q1602+MAX(0,K1602-480000)</f>
        <v/>
      </c>
      <c r="U1602" s="16">
        <f>P1602-T1602</f>
        <v/>
      </c>
      <c r="V1602" s="17">
        <f>IF(U1602&lt;0,0,LOOKUP(U1602,{0,1950001,3300001,6950001,9000001,18000001,40000001},{0.05,0.1,0.2,0.23,0.33,0.4,0.45}))</f>
        <v/>
      </c>
      <c r="W1602" s="18">
        <f>IF(U1602&lt;0,0.9,0.9-V1602*1.021)</f>
        <v/>
      </c>
      <c r="X1602" s="16">
        <f>ROUNDDOWN(S1602*0.2/W1602+2000,0)</f>
        <v/>
      </c>
      <c r="Y1602" s="17">
        <f>IF(O1602&lt;=0,0,LOOKUP(O1602,{0,1950001,3300001,6950001,9000001,18000001,40000001},{0.05,0.1,0.2,0.23,0.33,0.4,0.45}))</f>
        <v/>
      </c>
    </row>
    <row r="1603">
      <c r="A1603" t="inlineStr">
        <is>
          <t>1万円刻み</t>
        </is>
      </c>
      <c r="B1603" s="16">
        <f>'3_1万円刻み'!$A$280</f>
        <v/>
      </c>
      <c r="C1603" t="n">
        <v>2025</v>
      </c>
      <c r="D1603" t="n">
        <v>1</v>
      </c>
      <c r="E1603" t="n">
        <v>0</v>
      </c>
      <c r="F1603" t="n">
        <v>0</v>
      </c>
      <c r="G1603" s="16">
        <f>ROUND(MIN(B1603/12,650000)*12*0.0915+MIN(B1603/12,1390000)*12*(0.0504+0)+B1603*0.005,0)</f>
        <v/>
      </c>
      <c r="H1603" t="n">
        <v>0</v>
      </c>
      <c r="I1603" t="n">
        <v>0</v>
      </c>
      <c r="J1603" s="16">
        <f>IF(C1603=2026,IF(B1603&lt;741000,0,IF(B1603&lt;2191000,B1603-740000,IF(B1603&lt;2193000,1451000,IF(B1603&lt;2196000,1453000,IF(B1603&lt;2200000,1456000,IF(B1603&lt;3600000,ROUNDDOWN(B1603/4,-3)*2.8-80000,IF(B1603&lt;6600000,ROUNDDOWN(B1603/4,-3)*3.2-440000,IF(B1603&lt;8500000,ROUNDDOWN(B1603*0.9,0)-1100000,B1603-1950000)))))))),IF(B1603&lt;651000,0,IF(B1603&lt;1900000,B1603-650000,IF(B1603&lt;3600000,ROUNDDOWN(B1603/4,-3)*2.8-80000,IF(B1603&lt;6600000,ROUNDDOWN(B1603/4,-3)*3.2-440000,IF(B1603&lt;8500000,ROUNDDOWN(B1603*0.9,0)-1100000,B1603-1950000))))))</f>
        <v/>
      </c>
      <c r="K1603" s="16">
        <f>IF(J1603&gt;23500000,NA(),IF(C1603=2026,IF(J1603&lt;=4890000,1040000,IF(J1603&lt;=6550000,670000,620000)),IF(J1603&lt;=1320000,950000,IF(J1603&lt;=3360000,880000,IF(J1603&lt;=4890000,680000,IF(J1603&lt;=6550000,630000,580000))))))</f>
        <v/>
      </c>
      <c r="L1603" s="16">
        <f>IF(D1603=1,IF(J1603&lt;=9000000,380000,IF(J1603&lt;=9500000,260000,IF(J1603&lt;=10000000,130000,0))),0)</f>
        <v/>
      </c>
      <c r="M1603" s="16">
        <f>IF(D1603=1,IF(J1603&lt;=9000000,330000,IF(J1603&lt;=9500000,220000,IF(J1603&lt;=10000000,110000,0))),0)</f>
        <v/>
      </c>
      <c r="N1603" s="16">
        <f>IF(D1603=1,IF(J1603&lt;=9000000,50000,IF(J1603&lt;=9500000,40000,IF(J1603&lt;=10000000,20000,0))),0)</f>
        <v/>
      </c>
      <c r="O1603" s="16">
        <f>MAX(0,ROUNDDOWN(J1603-G1603-K1603-L1603-E1603*380000-F1603*630000-H1603,-3))</f>
        <v/>
      </c>
      <c r="P1603" s="16">
        <f>MAX(0,ROUNDDOWN(J1603-G1603-430000-M1603-E1603*330000-F1603*450000-I1603,-3))</f>
        <v/>
      </c>
      <c r="Q1603" s="16">
        <f>50000+N1603+E1603*50000+F1603*180000</f>
        <v/>
      </c>
      <c r="R1603" s="16">
        <f>IF(P1603&lt;=2000000,MIN(Q1603,P1603),MAX(Q1603-(P1603-2000000),50000))*0.05</f>
        <v/>
      </c>
      <c r="S1603" s="16">
        <f>MAX(0,P1603*0.1-R1603)</f>
        <v/>
      </c>
      <c r="T1603" s="16">
        <f>Q1603+MAX(0,K1603-480000)</f>
        <v/>
      </c>
      <c r="U1603" s="16">
        <f>P1603-T1603</f>
        <v/>
      </c>
      <c r="V1603" s="17">
        <f>IF(U1603&lt;0,0,LOOKUP(U1603,{0,1950001,3300001,6950001,9000001,18000001,40000001},{0.05,0.1,0.2,0.23,0.33,0.4,0.45}))</f>
        <v/>
      </c>
      <c r="W1603" s="18">
        <f>IF(U1603&lt;0,0.9,0.9-V1603*1.021)</f>
        <v/>
      </c>
      <c r="X1603" s="16">
        <f>ROUNDDOWN(S1603*0.2/W1603+2000,0)</f>
        <v/>
      </c>
      <c r="Y1603" s="17">
        <f>IF(O1603&lt;=0,0,LOOKUP(O1603,{0,1950001,3300001,6950001,9000001,18000001,40000001},{0.05,0.1,0.2,0.23,0.33,0.4,0.45}))</f>
        <v/>
      </c>
    </row>
    <row r="1604">
      <c r="A1604" t="inlineStr">
        <is>
          <t>1万円刻み</t>
        </is>
      </c>
      <c r="B1604" s="16">
        <f>'3_1万円刻み'!$A$280</f>
        <v/>
      </c>
      <c r="C1604" t="n">
        <v>2026</v>
      </c>
      <c r="D1604" t="n">
        <v>1</v>
      </c>
      <c r="E1604" t="n">
        <v>0</v>
      </c>
      <c r="F1604" t="n">
        <v>0</v>
      </c>
      <c r="G1604" s="16">
        <f>ROUND(MIN(B1604/12,650000)*12*0.0915+MIN(B1604/12,1390000)*12*(0.0504+0)+B1604*0.005,0)</f>
        <v/>
      </c>
      <c r="H1604" t="n">
        <v>0</v>
      </c>
      <c r="I1604" t="n">
        <v>0</v>
      </c>
      <c r="J1604" s="16">
        <f>IF(C1604=2026,IF(B1604&lt;741000,0,IF(B1604&lt;2191000,B1604-740000,IF(B1604&lt;2193000,1451000,IF(B1604&lt;2196000,1453000,IF(B1604&lt;2200000,1456000,IF(B1604&lt;3600000,ROUNDDOWN(B1604/4,-3)*2.8-80000,IF(B1604&lt;6600000,ROUNDDOWN(B1604/4,-3)*3.2-440000,IF(B1604&lt;8500000,ROUNDDOWN(B1604*0.9,0)-1100000,B1604-1950000)))))))),IF(B1604&lt;651000,0,IF(B1604&lt;1900000,B1604-650000,IF(B1604&lt;3600000,ROUNDDOWN(B1604/4,-3)*2.8-80000,IF(B1604&lt;6600000,ROUNDDOWN(B1604/4,-3)*3.2-440000,IF(B1604&lt;8500000,ROUNDDOWN(B1604*0.9,0)-1100000,B1604-1950000))))))</f>
        <v/>
      </c>
      <c r="K1604" s="16">
        <f>IF(J1604&gt;23500000,NA(),IF(C1604=2026,IF(J1604&lt;=4890000,1040000,IF(J1604&lt;=6550000,670000,620000)),IF(J1604&lt;=1320000,950000,IF(J1604&lt;=3360000,880000,IF(J1604&lt;=4890000,680000,IF(J1604&lt;=6550000,630000,580000))))))</f>
        <v/>
      </c>
      <c r="L1604" s="16">
        <f>IF(D1604=1,IF(J1604&lt;=9000000,380000,IF(J1604&lt;=9500000,260000,IF(J1604&lt;=10000000,130000,0))),0)</f>
        <v/>
      </c>
      <c r="M1604" s="16">
        <f>IF(D1604=1,IF(J1604&lt;=9000000,330000,IF(J1604&lt;=9500000,220000,IF(J1604&lt;=10000000,110000,0))),0)</f>
        <v/>
      </c>
      <c r="N1604" s="16">
        <f>IF(D1604=1,IF(J1604&lt;=9000000,50000,IF(J1604&lt;=9500000,40000,IF(J1604&lt;=10000000,20000,0))),0)</f>
        <v/>
      </c>
      <c r="O1604" s="16">
        <f>MAX(0,ROUNDDOWN(J1604-G1604-K1604-L1604-E1604*380000-F1604*630000-H1604,-3))</f>
        <v/>
      </c>
      <c r="P1604" s="16">
        <f>MAX(0,ROUNDDOWN(J1604-G1604-430000-M1604-E1604*330000-F1604*450000-I1604,-3))</f>
        <v/>
      </c>
      <c r="Q1604" s="16">
        <f>50000+N1604+E1604*50000+F1604*180000</f>
        <v/>
      </c>
      <c r="R1604" s="16">
        <f>IF(P1604&lt;=2000000,MIN(Q1604,P1604),MAX(Q1604-(P1604-2000000),50000))*0.05</f>
        <v/>
      </c>
      <c r="S1604" s="16">
        <f>MAX(0,P1604*0.1-R1604)</f>
        <v/>
      </c>
      <c r="T1604" s="16">
        <f>Q1604+MAX(0,K1604-480000)</f>
        <v/>
      </c>
      <c r="U1604" s="16">
        <f>P1604-T1604</f>
        <v/>
      </c>
      <c r="V1604" s="17">
        <f>IF(U1604&lt;0,0,LOOKUP(U1604,{0,1950001,3300001,6950001,9000001,18000001,40000001},{0.05,0.1,0.2,0.23,0.33,0.4,0.45}))</f>
        <v/>
      </c>
      <c r="W1604" s="18">
        <f>IF(U1604&lt;0,0.9,0.9-V1604*1.021)</f>
        <v/>
      </c>
      <c r="X1604" s="16">
        <f>ROUNDDOWN(S1604*0.2/W1604+2000,0)</f>
        <v/>
      </c>
      <c r="Y1604" s="17">
        <f>IF(O1604&lt;=0,0,LOOKUP(O1604,{0,1950001,3300001,6950001,9000001,18000001,40000001},{0.05,0.1,0.2,0.23,0.33,0.4,0.45}))</f>
        <v/>
      </c>
    </row>
    <row r="1605">
      <c r="A1605" t="inlineStr">
        <is>
          <t>1万円刻み</t>
        </is>
      </c>
      <c r="B1605" s="16">
        <f>'3_1万円刻み'!$A$281</f>
        <v/>
      </c>
      <c r="C1605" t="n">
        <v>2025</v>
      </c>
      <c r="D1605" t="n">
        <v>0</v>
      </c>
      <c r="E1605" t="n">
        <v>0</v>
      </c>
      <c r="F1605" t="n">
        <v>0</v>
      </c>
      <c r="G1605" s="16">
        <f>ROUND(MIN(B1605/12,650000)*12*0.0915+MIN(B1605/12,1390000)*12*(0.0504+0)+B1605*0.005,0)</f>
        <v/>
      </c>
      <c r="H1605" t="n">
        <v>0</v>
      </c>
      <c r="I1605" t="n">
        <v>0</v>
      </c>
      <c r="J1605" s="16">
        <f>IF(C1605=2026,IF(B1605&lt;741000,0,IF(B1605&lt;2191000,B1605-740000,IF(B1605&lt;2193000,1451000,IF(B1605&lt;2196000,1453000,IF(B1605&lt;2200000,1456000,IF(B1605&lt;3600000,ROUNDDOWN(B1605/4,-3)*2.8-80000,IF(B1605&lt;6600000,ROUNDDOWN(B1605/4,-3)*3.2-440000,IF(B1605&lt;8500000,ROUNDDOWN(B1605*0.9,0)-1100000,B1605-1950000)))))))),IF(B1605&lt;651000,0,IF(B1605&lt;1900000,B1605-650000,IF(B1605&lt;3600000,ROUNDDOWN(B1605/4,-3)*2.8-80000,IF(B1605&lt;6600000,ROUNDDOWN(B1605/4,-3)*3.2-440000,IF(B1605&lt;8500000,ROUNDDOWN(B1605*0.9,0)-1100000,B1605-1950000))))))</f>
        <v/>
      </c>
      <c r="K1605" s="16">
        <f>IF(J1605&gt;23500000,NA(),IF(C1605=2026,IF(J1605&lt;=4890000,1040000,IF(J1605&lt;=6550000,670000,620000)),IF(J1605&lt;=1320000,950000,IF(J1605&lt;=3360000,880000,IF(J1605&lt;=4890000,680000,IF(J1605&lt;=6550000,630000,580000))))))</f>
        <v/>
      </c>
      <c r="L1605" s="16">
        <f>IF(D1605=1,IF(J1605&lt;=9000000,380000,IF(J1605&lt;=9500000,260000,IF(J1605&lt;=10000000,130000,0))),0)</f>
        <v/>
      </c>
      <c r="M1605" s="16">
        <f>IF(D1605=1,IF(J1605&lt;=9000000,330000,IF(J1605&lt;=9500000,220000,IF(J1605&lt;=10000000,110000,0))),0)</f>
        <v/>
      </c>
      <c r="N1605" s="16">
        <f>IF(D1605=1,IF(J1605&lt;=9000000,50000,IF(J1605&lt;=9500000,40000,IF(J1605&lt;=10000000,20000,0))),0)</f>
        <v/>
      </c>
      <c r="O1605" s="16">
        <f>MAX(0,ROUNDDOWN(J1605-G1605-K1605-L1605-E1605*380000-F1605*630000-H1605,-3))</f>
        <v/>
      </c>
      <c r="P1605" s="16">
        <f>MAX(0,ROUNDDOWN(J1605-G1605-430000-M1605-E1605*330000-F1605*450000-I1605,-3))</f>
        <v/>
      </c>
      <c r="Q1605" s="16">
        <f>50000+N1605+E1605*50000+F1605*180000</f>
        <v/>
      </c>
      <c r="R1605" s="16">
        <f>IF(P1605&lt;=2000000,MIN(Q1605,P1605),MAX(Q1605-(P1605-2000000),50000))*0.05</f>
        <v/>
      </c>
      <c r="S1605" s="16">
        <f>MAX(0,P1605*0.1-R1605)</f>
        <v/>
      </c>
      <c r="T1605" s="16">
        <f>Q1605+MAX(0,K1605-480000)</f>
        <v/>
      </c>
      <c r="U1605" s="16">
        <f>P1605-T1605</f>
        <v/>
      </c>
      <c r="V1605" s="17">
        <f>IF(U1605&lt;0,0,LOOKUP(U1605,{0,1950001,3300001,6950001,9000001,18000001,40000001},{0.05,0.1,0.2,0.23,0.33,0.4,0.45}))</f>
        <v/>
      </c>
      <c r="W1605" s="18">
        <f>IF(U1605&lt;0,0.9,0.9-V1605*1.021)</f>
        <v/>
      </c>
      <c r="X1605" s="16">
        <f>ROUNDDOWN(S1605*0.2/W1605+2000,0)</f>
        <v/>
      </c>
      <c r="Y1605" s="17">
        <f>IF(O1605&lt;=0,0,LOOKUP(O1605,{0,1950001,3300001,6950001,9000001,18000001,40000001},{0.05,0.1,0.2,0.23,0.33,0.4,0.45}))</f>
        <v/>
      </c>
    </row>
    <row r="1606">
      <c r="A1606" t="inlineStr">
        <is>
          <t>1万円刻み</t>
        </is>
      </c>
      <c r="B1606" s="16">
        <f>'3_1万円刻み'!$A$281</f>
        <v/>
      </c>
      <c r="C1606" t="n">
        <v>2026</v>
      </c>
      <c r="D1606" t="n">
        <v>0</v>
      </c>
      <c r="E1606" t="n">
        <v>0</v>
      </c>
      <c r="F1606" t="n">
        <v>0</v>
      </c>
      <c r="G1606" s="16">
        <f>ROUND(MIN(B1606/12,650000)*12*0.0915+MIN(B1606/12,1390000)*12*(0.0504+0)+B1606*0.005,0)</f>
        <v/>
      </c>
      <c r="H1606" t="n">
        <v>0</v>
      </c>
      <c r="I1606" t="n">
        <v>0</v>
      </c>
      <c r="J1606" s="16">
        <f>IF(C1606=2026,IF(B1606&lt;741000,0,IF(B1606&lt;2191000,B1606-740000,IF(B1606&lt;2193000,1451000,IF(B1606&lt;2196000,1453000,IF(B1606&lt;2200000,1456000,IF(B1606&lt;3600000,ROUNDDOWN(B1606/4,-3)*2.8-80000,IF(B1606&lt;6600000,ROUNDDOWN(B1606/4,-3)*3.2-440000,IF(B1606&lt;8500000,ROUNDDOWN(B1606*0.9,0)-1100000,B1606-1950000)))))))),IF(B1606&lt;651000,0,IF(B1606&lt;1900000,B1606-650000,IF(B1606&lt;3600000,ROUNDDOWN(B1606/4,-3)*2.8-80000,IF(B1606&lt;6600000,ROUNDDOWN(B1606/4,-3)*3.2-440000,IF(B1606&lt;8500000,ROUNDDOWN(B1606*0.9,0)-1100000,B1606-1950000))))))</f>
        <v/>
      </c>
      <c r="K1606" s="16">
        <f>IF(J1606&gt;23500000,NA(),IF(C1606=2026,IF(J1606&lt;=4890000,1040000,IF(J1606&lt;=6550000,670000,620000)),IF(J1606&lt;=1320000,950000,IF(J1606&lt;=3360000,880000,IF(J1606&lt;=4890000,680000,IF(J1606&lt;=6550000,630000,580000))))))</f>
        <v/>
      </c>
      <c r="L1606" s="16">
        <f>IF(D1606=1,IF(J1606&lt;=9000000,380000,IF(J1606&lt;=9500000,260000,IF(J1606&lt;=10000000,130000,0))),0)</f>
        <v/>
      </c>
      <c r="M1606" s="16">
        <f>IF(D1606=1,IF(J1606&lt;=9000000,330000,IF(J1606&lt;=9500000,220000,IF(J1606&lt;=10000000,110000,0))),0)</f>
        <v/>
      </c>
      <c r="N1606" s="16">
        <f>IF(D1606=1,IF(J1606&lt;=9000000,50000,IF(J1606&lt;=9500000,40000,IF(J1606&lt;=10000000,20000,0))),0)</f>
        <v/>
      </c>
      <c r="O1606" s="16">
        <f>MAX(0,ROUNDDOWN(J1606-G1606-K1606-L1606-E1606*380000-F1606*630000-H1606,-3))</f>
        <v/>
      </c>
      <c r="P1606" s="16">
        <f>MAX(0,ROUNDDOWN(J1606-G1606-430000-M1606-E1606*330000-F1606*450000-I1606,-3))</f>
        <v/>
      </c>
      <c r="Q1606" s="16">
        <f>50000+N1606+E1606*50000+F1606*180000</f>
        <v/>
      </c>
      <c r="R1606" s="16">
        <f>IF(P1606&lt;=2000000,MIN(Q1606,P1606),MAX(Q1606-(P1606-2000000),50000))*0.05</f>
        <v/>
      </c>
      <c r="S1606" s="16">
        <f>MAX(0,P1606*0.1-R1606)</f>
        <v/>
      </c>
      <c r="T1606" s="16">
        <f>Q1606+MAX(0,K1606-480000)</f>
        <v/>
      </c>
      <c r="U1606" s="16">
        <f>P1606-T1606</f>
        <v/>
      </c>
      <c r="V1606" s="17">
        <f>IF(U1606&lt;0,0,LOOKUP(U1606,{0,1950001,3300001,6950001,9000001,18000001,40000001},{0.05,0.1,0.2,0.23,0.33,0.4,0.45}))</f>
        <v/>
      </c>
      <c r="W1606" s="18">
        <f>IF(U1606&lt;0,0.9,0.9-V1606*1.021)</f>
        <v/>
      </c>
      <c r="X1606" s="16">
        <f>ROUNDDOWN(S1606*0.2/W1606+2000,0)</f>
        <v/>
      </c>
      <c r="Y1606" s="17">
        <f>IF(O1606&lt;=0,0,LOOKUP(O1606,{0,1950001,3300001,6950001,9000001,18000001,40000001},{0.05,0.1,0.2,0.23,0.33,0.4,0.45}))</f>
        <v/>
      </c>
    </row>
    <row r="1607">
      <c r="A1607" t="inlineStr">
        <is>
          <t>1万円刻み</t>
        </is>
      </c>
      <c r="B1607" s="16">
        <f>'3_1万円刻み'!$A$281</f>
        <v/>
      </c>
      <c r="C1607" t="n">
        <v>2025</v>
      </c>
      <c r="D1607" t="n">
        <v>1</v>
      </c>
      <c r="E1607" t="n">
        <v>0</v>
      </c>
      <c r="F1607" t="n">
        <v>0</v>
      </c>
      <c r="G1607" s="16">
        <f>ROUND(MIN(B1607/12,650000)*12*0.0915+MIN(B1607/12,1390000)*12*(0.0504+0)+B1607*0.005,0)</f>
        <v/>
      </c>
      <c r="H1607" t="n">
        <v>0</v>
      </c>
      <c r="I1607" t="n">
        <v>0</v>
      </c>
      <c r="J1607" s="16">
        <f>IF(C1607=2026,IF(B1607&lt;741000,0,IF(B1607&lt;2191000,B1607-740000,IF(B1607&lt;2193000,1451000,IF(B1607&lt;2196000,1453000,IF(B1607&lt;2200000,1456000,IF(B1607&lt;3600000,ROUNDDOWN(B1607/4,-3)*2.8-80000,IF(B1607&lt;6600000,ROUNDDOWN(B1607/4,-3)*3.2-440000,IF(B1607&lt;8500000,ROUNDDOWN(B1607*0.9,0)-1100000,B1607-1950000)))))))),IF(B1607&lt;651000,0,IF(B1607&lt;1900000,B1607-650000,IF(B1607&lt;3600000,ROUNDDOWN(B1607/4,-3)*2.8-80000,IF(B1607&lt;6600000,ROUNDDOWN(B1607/4,-3)*3.2-440000,IF(B1607&lt;8500000,ROUNDDOWN(B1607*0.9,0)-1100000,B1607-1950000))))))</f>
        <v/>
      </c>
      <c r="K1607" s="16">
        <f>IF(J1607&gt;23500000,NA(),IF(C1607=2026,IF(J1607&lt;=4890000,1040000,IF(J1607&lt;=6550000,670000,620000)),IF(J1607&lt;=1320000,950000,IF(J1607&lt;=3360000,880000,IF(J1607&lt;=4890000,680000,IF(J1607&lt;=6550000,630000,580000))))))</f>
        <v/>
      </c>
      <c r="L1607" s="16">
        <f>IF(D1607=1,IF(J1607&lt;=9000000,380000,IF(J1607&lt;=9500000,260000,IF(J1607&lt;=10000000,130000,0))),0)</f>
        <v/>
      </c>
      <c r="M1607" s="16">
        <f>IF(D1607=1,IF(J1607&lt;=9000000,330000,IF(J1607&lt;=9500000,220000,IF(J1607&lt;=10000000,110000,0))),0)</f>
        <v/>
      </c>
      <c r="N1607" s="16">
        <f>IF(D1607=1,IF(J1607&lt;=9000000,50000,IF(J1607&lt;=9500000,40000,IF(J1607&lt;=10000000,20000,0))),0)</f>
        <v/>
      </c>
      <c r="O1607" s="16">
        <f>MAX(0,ROUNDDOWN(J1607-G1607-K1607-L1607-E1607*380000-F1607*630000-H1607,-3))</f>
        <v/>
      </c>
      <c r="P1607" s="16">
        <f>MAX(0,ROUNDDOWN(J1607-G1607-430000-M1607-E1607*330000-F1607*450000-I1607,-3))</f>
        <v/>
      </c>
      <c r="Q1607" s="16">
        <f>50000+N1607+E1607*50000+F1607*180000</f>
        <v/>
      </c>
      <c r="R1607" s="16">
        <f>IF(P1607&lt;=2000000,MIN(Q1607,P1607),MAX(Q1607-(P1607-2000000),50000))*0.05</f>
        <v/>
      </c>
      <c r="S1607" s="16">
        <f>MAX(0,P1607*0.1-R1607)</f>
        <v/>
      </c>
      <c r="T1607" s="16">
        <f>Q1607+MAX(0,K1607-480000)</f>
        <v/>
      </c>
      <c r="U1607" s="16">
        <f>P1607-T1607</f>
        <v/>
      </c>
      <c r="V1607" s="17">
        <f>IF(U1607&lt;0,0,LOOKUP(U1607,{0,1950001,3300001,6950001,9000001,18000001,40000001},{0.05,0.1,0.2,0.23,0.33,0.4,0.45}))</f>
        <v/>
      </c>
      <c r="W1607" s="18">
        <f>IF(U1607&lt;0,0.9,0.9-V1607*1.021)</f>
        <v/>
      </c>
      <c r="X1607" s="16">
        <f>ROUNDDOWN(S1607*0.2/W1607+2000,0)</f>
        <v/>
      </c>
      <c r="Y1607" s="17">
        <f>IF(O1607&lt;=0,0,LOOKUP(O1607,{0,1950001,3300001,6950001,9000001,18000001,40000001},{0.05,0.1,0.2,0.23,0.33,0.4,0.45}))</f>
        <v/>
      </c>
    </row>
    <row r="1608">
      <c r="A1608" t="inlineStr">
        <is>
          <t>1万円刻み</t>
        </is>
      </c>
      <c r="B1608" s="16">
        <f>'3_1万円刻み'!$A$281</f>
        <v/>
      </c>
      <c r="C1608" t="n">
        <v>2026</v>
      </c>
      <c r="D1608" t="n">
        <v>1</v>
      </c>
      <c r="E1608" t="n">
        <v>0</v>
      </c>
      <c r="F1608" t="n">
        <v>0</v>
      </c>
      <c r="G1608" s="16">
        <f>ROUND(MIN(B1608/12,650000)*12*0.0915+MIN(B1608/12,1390000)*12*(0.0504+0)+B1608*0.005,0)</f>
        <v/>
      </c>
      <c r="H1608" t="n">
        <v>0</v>
      </c>
      <c r="I1608" t="n">
        <v>0</v>
      </c>
      <c r="J1608" s="16">
        <f>IF(C1608=2026,IF(B1608&lt;741000,0,IF(B1608&lt;2191000,B1608-740000,IF(B1608&lt;2193000,1451000,IF(B1608&lt;2196000,1453000,IF(B1608&lt;2200000,1456000,IF(B1608&lt;3600000,ROUNDDOWN(B1608/4,-3)*2.8-80000,IF(B1608&lt;6600000,ROUNDDOWN(B1608/4,-3)*3.2-440000,IF(B1608&lt;8500000,ROUNDDOWN(B1608*0.9,0)-1100000,B1608-1950000)))))))),IF(B1608&lt;651000,0,IF(B1608&lt;1900000,B1608-650000,IF(B1608&lt;3600000,ROUNDDOWN(B1608/4,-3)*2.8-80000,IF(B1608&lt;6600000,ROUNDDOWN(B1608/4,-3)*3.2-440000,IF(B1608&lt;8500000,ROUNDDOWN(B1608*0.9,0)-1100000,B1608-1950000))))))</f>
        <v/>
      </c>
      <c r="K1608" s="16">
        <f>IF(J1608&gt;23500000,NA(),IF(C1608=2026,IF(J1608&lt;=4890000,1040000,IF(J1608&lt;=6550000,670000,620000)),IF(J1608&lt;=1320000,950000,IF(J1608&lt;=3360000,880000,IF(J1608&lt;=4890000,680000,IF(J1608&lt;=6550000,630000,580000))))))</f>
        <v/>
      </c>
      <c r="L1608" s="16">
        <f>IF(D1608=1,IF(J1608&lt;=9000000,380000,IF(J1608&lt;=9500000,260000,IF(J1608&lt;=10000000,130000,0))),0)</f>
        <v/>
      </c>
      <c r="M1608" s="16">
        <f>IF(D1608=1,IF(J1608&lt;=9000000,330000,IF(J1608&lt;=9500000,220000,IF(J1608&lt;=10000000,110000,0))),0)</f>
        <v/>
      </c>
      <c r="N1608" s="16">
        <f>IF(D1608=1,IF(J1608&lt;=9000000,50000,IF(J1608&lt;=9500000,40000,IF(J1608&lt;=10000000,20000,0))),0)</f>
        <v/>
      </c>
      <c r="O1608" s="16">
        <f>MAX(0,ROUNDDOWN(J1608-G1608-K1608-L1608-E1608*380000-F1608*630000-H1608,-3))</f>
        <v/>
      </c>
      <c r="P1608" s="16">
        <f>MAX(0,ROUNDDOWN(J1608-G1608-430000-M1608-E1608*330000-F1608*450000-I1608,-3))</f>
        <v/>
      </c>
      <c r="Q1608" s="16">
        <f>50000+N1608+E1608*50000+F1608*180000</f>
        <v/>
      </c>
      <c r="R1608" s="16">
        <f>IF(P1608&lt;=2000000,MIN(Q1608,P1608),MAX(Q1608-(P1608-2000000),50000))*0.05</f>
        <v/>
      </c>
      <c r="S1608" s="16">
        <f>MAX(0,P1608*0.1-R1608)</f>
        <v/>
      </c>
      <c r="T1608" s="16">
        <f>Q1608+MAX(0,K1608-480000)</f>
        <v/>
      </c>
      <c r="U1608" s="16">
        <f>P1608-T1608</f>
        <v/>
      </c>
      <c r="V1608" s="17">
        <f>IF(U1608&lt;0,0,LOOKUP(U1608,{0,1950001,3300001,6950001,9000001,18000001,40000001},{0.05,0.1,0.2,0.23,0.33,0.4,0.45}))</f>
        <v/>
      </c>
      <c r="W1608" s="18">
        <f>IF(U1608&lt;0,0.9,0.9-V1608*1.021)</f>
        <v/>
      </c>
      <c r="X1608" s="16">
        <f>ROUNDDOWN(S1608*0.2/W1608+2000,0)</f>
        <v/>
      </c>
      <c r="Y1608" s="17">
        <f>IF(O1608&lt;=0,0,LOOKUP(O1608,{0,1950001,3300001,6950001,9000001,18000001,40000001},{0.05,0.1,0.2,0.23,0.33,0.4,0.45}))</f>
        <v/>
      </c>
    </row>
    <row r="1609">
      <c r="A1609" t="inlineStr">
        <is>
          <t>1万円刻み</t>
        </is>
      </c>
      <c r="B1609" s="16">
        <f>'3_1万円刻み'!$A$282</f>
        <v/>
      </c>
      <c r="C1609" t="n">
        <v>2025</v>
      </c>
      <c r="D1609" t="n">
        <v>0</v>
      </c>
      <c r="E1609" t="n">
        <v>0</v>
      </c>
      <c r="F1609" t="n">
        <v>0</v>
      </c>
      <c r="G1609" s="16">
        <f>ROUND(MIN(B1609/12,650000)*12*0.0915+MIN(B1609/12,1390000)*12*(0.0504+0)+B1609*0.005,0)</f>
        <v/>
      </c>
      <c r="H1609" t="n">
        <v>0</v>
      </c>
      <c r="I1609" t="n">
        <v>0</v>
      </c>
      <c r="J1609" s="16">
        <f>IF(C1609=2026,IF(B1609&lt;741000,0,IF(B1609&lt;2191000,B1609-740000,IF(B1609&lt;2193000,1451000,IF(B1609&lt;2196000,1453000,IF(B1609&lt;2200000,1456000,IF(B1609&lt;3600000,ROUNDDOWN(B1609/4,-3)*2.8-80000,IF(B1609&lt;6600000,ROUNDDOWN(B1609/4,-3)*3.2-440000,IF(B1609&lt;8500000,ROUNDDOWN(B1609*0.9,0)-1100000,B1609-1950000)))))))),IF(B1609&lt;651000,0,IF(B1609&lt;1900000,B1609-650000,IF(B1609&lt;3600000,ROUNDDOWN(B1609/4,-3)*2.8-80000,IF(B1609&lt;6600000,ROUNDDOWN(B1609/4,-3)*3.2-440000,IF(B1609&lt;8500000,ROUNDDOWN(B1609*0.9,0)-1100000,B1609-1950000))))))</f>
        <v/>
      </c>
      <c r="K1609" s="16">
        <f>IF(J1609&gt;23500000,NA(),IF(C1609=2026,IF(J1609&lt;=4890000,1040000,IF(J1609&lt;=6550000,670000,620000)),IF(J1609&lt;=1320000,950000,IF(J1609&lt;=3360000,880000,IF(J1609&lt;=4890000,680000,IF(J1609&lt;=6550000,630000,580000))))))</f>
        <v/>
      </c>
      <c r="L1609" s="16">
        <f>IF(D1609=1,IF(J1609&lt;=9000000,380000,IF(J1609&lt;=9500000,260000,IF(J1609&lt;=10000000,130000,0))),0)</f>
        <v/>
      </c>
      <c r="M1609" s="16">
        <f>IF(D1609=1,IF(J1609&lt;=9000000,330000,IF(J1609&lt;=9500000,220000,IF(J1609&lt;=10000000,110000,0))),0)</f>
        <v/>
      </c>
      <c r="N1609" s="16">
        <f>IF(D1609=1,IF(J1609&lt;=9000000,50000,IF(J1609&lt;=9500000,40000,IF(J1609&lt;=10000000,20000,0))),0)</f>
        <v/>
      </c>
      <c r="O1609" s="16">
        <f>MAX(0,ROUNDDOWN(J1609-G1609-K1609-L1609-E1609*380000-F1609*630000-H1609,-3))</f>
        <v/>
      </c>
      <c r="P1609" s="16">
        <f>MAX(0,ROUNDDOWN(J1609-G1609-430000-M1609-E1609*330000-F1609*450000-I1609,-3))</f>
        <v/>
      </c>
      <c r="Q1609" s="16">
        <f>50000+N1609+E1609*50000+F1609*180000</f>
        <v/>
      </c>
      <c r="R1609" s="16">
        <f>IF(P1609&lt;=2000000,MIN(Q1609,P1609),MAX(Q1609-(P1609-2000000),50000))*0.05</f>
        <v/>
      </c>
      <c r="S1609" s="16">
        <f>MAX(0,P1609*0.1-R1609)</f>
        <v/>
      </c>
      <c r="T1609" s="16">
        <f>Q1609+MAX(0,K1609-480000)</f>
        <v/>
      </c>
      <c r="U1609" s="16">
        <f>P1609-T1609</f>
        <v/>
      </c>
      <c r="V1609" s="17">
        <f>IF(U1609&lt;0,0,LOOKUP(U1609,{0,1950001,3300001,6950001,9000001,18000001,40000001},{0.05,0.1,0.2,0.23,0.33,0.4,0.45}))</f>
        <v/>
      </c>
      <c r="W1609" s="18">
        <f>IF(U1609&lt;0,0.9,0.9-V1609*1.021)</f>
        <v/>
      </c>
      <c r="X1609" s="16">
        <f>ROUNDDOWN(S1609*0.2/W1609+2000,0)</f>
        <v/>
      </c>
      <c r="Y1609" s="17">
        <f>IF(O1609&lt;=0,0,LOOKUP(O1609,{0,1950001,3300001,6950001,9000001,18000001,40000001},{0.05,0.1,0.2,0.23,0.33,0.4,0.45}))</f>
        <v/>
      </c>
    </row>
    <row r="1610">
      <c r="A1610" t="inlineStr">
        <is>
          <t>1万円刻み</t>
        </is>
      </c>
      <c r="B1610" s="16">
        <f>'3_1万円刻み'!$A$282</f>
        <v/>
      </c>
      <c r="C1610" t="n">
        <v>2026</v>
      </c>
      <c r="D1610" t="n">
        <v>0</v>
      </c>
      <c r="E1610" t="n">
        <v>0</v>
      </c>
      <c r="F1610" t="n">
        <v>0</v>
      </c>
      <c r="G1610" s="16">
        <f>ROUND(MIN(B1610/12,650000)*12*0.0915+MIN(B1610/12,1390000)*12*(0.0504+0)+B1610*0.005,0)</f>
        <v/>
      </c>
      <c r="H1610" t="n">
        <v>0</v>
      </c>
      <c r="I1610" t="n">
        <v>0</v>
      </c>
      <c r="J1610" s="16">
        <f>IF(C1610=2026,IF(B1610&lt;741000,0,IF(B1610&lt;2191000,B1610-740000,IF(B1610&lt;2193000,1451000,IF(B1610&lt;2196000,1453000,IF(B1610&lt;2200000,1456000,IF(B1610&lt;3600000,ROUNDDOWN(B1610/4,-3)*2.8-80000,IF(B1610&lt;6600000,ROUNDDOWN(B1610/4,-3)*3.2-440000,IF(B1610&lt;8500000,ROUNDDOWN(B1610*0.9,0)-1100000,B1610-1950000)))))))),IF(B1610&lt;651000,0,IF(B1610&lt;1900000,B1610-650000,IF(B1610&lt;3600000,ROUNDDOWN(B1610/4,-3)*2.8-80000,IF(B1610&lt;6600000,ROUNDDOWN(B1610/4,-3)*3.2-440000,IF(B1610&lt;8500000,ROUNDDOWN(B1610*0.9,0)-1100000,B1610-1950000))))))</f>
        <v/>
      </c>
      <c r="K1610" s="16">
        <f>IF(J1610&gt;23500000,NA(),IF(C1610=2026,IF(J1610&lt;=4890000,1040000,IF(J1610&lt;=6550000,670000,620000)),IF(J1610&lt;=1320000,950000,IF(J1610&lt;=3360000,880000,IF(J1610&lt;=4890000,680000,IF(J1610&lt;=6550000,630000,580000))))))</f>
        <v/>
      </c>
      <c r="L1610" s="16">
        <f>IF(D1610=1,IF(J1610&lt;=9000000,380000,IF(J1610&lt;=9500000,260000,IF(J1610&lt;=10000000,130000,0))),0)</f>
        <v/>
      </c>
      <c r="M1610" s="16">
        <f>IF(D1610=1,IF(J1610&lt;=9000000,330000,IF(J1610&lt;=9500000,220000,IF(J1610&lt;=10000000,110000,0))),0)</f>
        <v/>
      </c>
      <c r="N1610" s="16">
        <f>IF(D1610=1,IF(J1610&lt;=9000000,50000,IF(J1610&lt;=9500000,40000,IF(J1610&lt;=10000000,20000,0))),0)</f>
        <v/>
      </c>
      <c r="O1610" s="16">
        <f>MAX(0,ROUNDDOWN(J1610-G1610-K1610-L1610-E1610*380000-F1610*630000-H1610,-3))</f>
        <v/>
      </c>
      <c r="P1610" s="16">
        <f>MAX(0,ROUNDDOWN(J1610-G1610-430000-M1610-E1610*330000-F1610*450000-I1610,-3))</f>
        <v/>
      </c>
      <c r="Q1610" s="16">
        <f>50000+N1610+E1610*50000+F1610*180000</f>
        <v/>
      </c>
      <c r="R1610" s="16">
        <f>IF(P1610&lt;=2000000,MIN(Q1610,P1610),MAX(Q1610-(P1610-2000000),50000))*0.05</f>
        <v/>
      </c>
      <c r="S1610" s="16">
        <f>MAX(0,P1610*0.1-R1610)</f>
        <v/>
      </c>
      <c r="T1610" s="16">
        <f>Q1610+MAX(0,K1610-480000)</f>
        <v/>
      </c>
      <c r="U1610" s="16">
        <f>P1610-T1610</f>
        <v/>
      </c>
      <c r="V1610" s="17">
        <f>IF(U1610&lt;0,0,LOOKUP(U1610,{0,1950001,3300001,6950001,9000001,18000001,40000001},{0.05,0.1,0.2,0.23,0.33,0.4,0.45}))</f>
        <v/>
      </c>
      <c r="W1610" s="18">
        <f>IF(U1610&lt;0,0.9,0.9-V1610*1.021)</f>
        <v/>
      </c>
      <c r="X1610" s="16">
        <f>ROUNDDOWN(S1610*0.2/W1610+2000,0)</f>
        <v/>
      </c>
      <c r="Y1610" s="17">
        <f>IF(O1610&lt;=0,0,LOOKUP(O1610,{0,1950001,3300001,6950001,9000001,18000001,40000001},{0.05,0.1,0.2,0.23,0.33,0.4,0.45}))</f>
        <v/>
      </c>
    </row>
    <row r="1611">
      <c r="A1611" t="inlineStr">
        <is>
          <t>1万円刻み</t>
        </is>
      </c>
      <c r="B1611" s="16">
        <f>'3_1万円刻み'!$A$282</f>
        <v/>
      </c>
      <c r="C1611" t="n">
        <v>2025</v>
      </c>
      <c r="D1611" t="n">
        <v>1</v>
      </c>
      <c r="E1611" t="n">
        <v>0</v>
      </c>
      <c r="F1611" t="n">
        <v>0</v>
      </c>
      <c r="G1611" s="16">
        <f>ROUND(MIN(B1611/12,650000)*12*0.0915+MIN(B1611/12,1390000)*12*(0.0504+0)+B1611*0.005,0)</f>
        <v/>
      </c>
      <c r="H1611" t="n">
        <v>0</v>
      </c>
      <c r="I1611" t="n">
        <v>0</v>
      </c>
      <c r="J1611" s="16">
        <f>IF(C1611=2026,IF(B1611&lt;741000,0,IF(B1611&lt;2191000,B1611-740000,IF(B1611&lt;2193000,1451000,IF(B1611&lt;2196000,1453000,IF(B1611&lt;2200000,1456000,IF(B1611&lt;3600000,ROUNDDOWN(B1611/4,-3)*2.8-80000,IF(B1611&lt;6600000,ROUNDDOWN(B1611/4,-3)*3.2-440000,IF(B1611&lt;8500000,ROUNDDOWN(B1611*0.9,0)-1100000,B1611-1950000)))))))),IF(B1611&lt;651000,0,IF(B1611&lt;1900000,B1611-650000,IF(B1611&lt;3600000,ROUNDDOWN(B1611/4,-3)*2.8-80000,IF(B1611&lt;6600000,ROUNDDOWN(B1611/4,-3)*3.2-440000,IF(B1611&lt;8500000,ROUNDDOWN(B1611*0.9,0)-1100000,B1611-1950000))))))</f>
        <v/>
      </c>
      <c r="K1611" s="16">
        <f>IF(J1611&gt;23500000,NA(),IF(C1611=2026,IF(J1611&lt;=4890000,1040000,IF(J1611&lt;=6550000,670000,620000)),IF(J1611&lt;=1320000,950000,IF(J1611&lt;=3360000,880000,IF(J1611&lt;=4890000,680000,IF(J1611&lt;=6550000,630000,580000))))))</f>
        <v/>
      </c>
      <c r="L1611" s="16">
        <f>IF(D1611=1,IF(J1611&lt;=9000000,380000,IF(J1611&lt;=9500000,260000,IF(J1611&lt;=10000000,130000,0))),0)</f>
        <v/>
      </c>
      <c r="M1611" s="16">
        <f>IF(D1611=1,IF(J1611&lt;=9000000,330000,IF(J1611&lt;=9500000,220000,IF(J1611&lt;=10000000,110000,0))),0)</f>
        <v/>
      </c>
      <c r="N1611" s="16">
        <f>IF(D1611=1,IF(J1611&lt;=9000000,50000,IF(J1611&lt;=9500000,40000,IF(J1611&lt;=10000000,20000,0))),0)</f>
        <v/>
      </c>
      <c r="O1611" s="16">
        <f>MAX(0,ROUNDDOWN(J1611-G1611-K1611-L1611-E1611*380000-F1611*630000-H1611,-3))</f>
        <v/>
      </c>
      <c r="P1611" s="16">
        <f>MAX(0,ROUNDDOWN(J1611-G1611-430000-M1611-E1611*330000-F1611*450000-I1611,-3))</f>
        <v/>
      </c>
      <c r="Q1611" s="16">
        <f>50000+N1611+E1611*50000+F1611*180000</f>
        <v/>
      </c>
      <c r="R1611" s="16">
        <f>IF(P1611&lt;=2000000,MIN(Q1611,P1611),MAX(Q1611-(P1611-2000000),50000))*0.05</f>
        <v/>
      </c>
      <c r="S1611" s="16">
        <f>MAX(0,P1611*0.1-R1611)</f>
        <v/>
      </c>
      <c r="T1611" s="16">
        <f>Q1611+MAX(0,K1611-480000)</f>
        <v/>
      </c>
      <c r="U1611" s="16">
        <f>P1611-T1611</f>
        <v/>
      </c>
      <c r="V1611" s="17">
        <f>IF(U1611&lt;0,0,LOOKUP(U1611,{0,1950001,3300001,6950001,9000001,18000001,40000001},{0.05,0.1,0.2,0.23,0.33,0.4,0.45}))</f>
        <v/>
      </c>
      <c r="W1611" s="18">
        <f>IF(U1611&lt;0,0.9,0.9-V1611*1.021)</f>
        <v/>
      </c>
      <c r="X1611" s="16">
        <f>ROUNDDOWN(S1611*0.2/W1611+2000,0)</f>
        <v/>
      </c>
      <c r="Y1611" s="17">
        <f>IF(O1611&lt;=0,0,LOOKUP(O1611,{0,1950001,3300001,6950001,9000001,18000001,40000001},{0.05,0.1,0.2,0.23,0.33,0.4,0.45}))</f>
        <v/>
      </c>
    </row>
    <row r="1612">
      <c r="A1612" t="inlineStr">
        <is>
          <t>1万円刻み</t>
        </is>
      </c>
      <c r="B1612" s="16">
        <f>'3_1万円刻み'!$A$282</f>
        <v/>
      </c>
      <c r="C1612" t="n">
        <v>2026</v>
      </c>
      <c r="D1612" t="n">
        <v>1</v>
      </c>
      <c r="E1612" t="n">
        <v>0</v>
      </c>
      <c r="F1612" t="n">
        <v>0</v>
      </c>
      <c r="G1612" s="16">
        <f>ROUND(MIN(B1612/12,650000)*12*0.0915+MIN(B1612/12,1390000)*12*(0.0504+0)+B1612*0.005,0)</f>
        <v/>
      </c>
      <c r="H1612" t="n">
        <v>0</v>
      </c>
      <c r="I1612" t="n">
        <v>0</v>
      </c>
      <c r="J1612" s="16">
        <f>IF(C1612=2026,IF(B1612&lt;741000,0,IF(B1612&lt;2191000,B1612-740000,IF(B1612&lt;2193000,1451000,IF(B1612&lt;2196000,1453000,IF(B1612&lt;2200000,1456000,IF(B1612&lt;3600000,ROUNDDOWN(B1612/4,-3)*2.8-80000,IF(B1612&lt;6600000,ROUNDDOWN(B1612/4,-3)*3.2-440000,IF(B1612&lt;8500000,ROUNDDOWN(B1612*0.9,0)-1100000,B1612-1950000)))))))),IF(B1612&lt;651000,0,IF(B1612&lt;1900000,B1612-650000,IF(B1612&lt;3600000,ROUNDDOWN(B1612/4,-3)*2.8-80000,IF(B1612&lt;6600000,ROUNDDOWN(B1612/4,-3)*3.2-440000,IF(B1612&lt;8500000,ROUNDDOWN(B1612*0.9,0)-1100000,B1612-1950000))))))</f>
        <v/>
      </c>
      <c r="K1612" s="16">
        <f>IF(J1612&gt;23500000,NA(),IF(C1612=2026,IF(J1612&lt;=4890000,1040000,IF(J1612&lt;=6550000,670000,620000)),IF(J1612&lt;=1320000,950000,IF(J1612&lt;=3360000,880000,IF(J1612&lt;=4890000,680000,IF(J1612&lt;=6550000,630000,580000))))))</f>
        <v/>
      </c>
      <c r="L1612" s="16">
        <f>IF(D1612=1,IF(J1612&lt;=9000000,380000,IF(J1612&lt;=9500000,260000,IF(J1612&lt;=10000000,130000,0))),0)</f>
        <v/>
      </c>
      <c r="M1612" s="16">
        <f>IF(D1612=1,IF(J1612&lt;=9000000,330000,IF(J1612&lt;=9500000,220000,IF(J1612&lt;=10000000,110000,0))),0)</f>
        <v/>
      </c>
      <c r="N1612" s="16">
        <f>IF(D1612=1,IF(J1612&lt;=9000000,50000,IF(J1612&lt;=9500000,40000,IF(J1612&lt;=10000000,20000,0))),0)</f>
        <v/>
      </c>
      <c r="O1612" s="16">
        <f>MAX(0,ROUNDDOWN(J1612-G1612-K1612-L1612-E1612*380000-F1612*630000-H1612,-3))</f>
        <v/>
      </c>
      <c r="P1612" s="16">
        <f>MAX(0,ROUNDDOWN(J1612-G1612-430000-M1612-E1612*330000-F1612*450000-I1612,-3))</f>
        <v/>
      </c>
      <c r="Q1612" s="16">
        <f>50000+N1612+E1612*50000+F1612*180000</f>
        <v/>
      </c>
      <c r="R1612" s="16">
        <f>IF(P1612&lt;=2000000,MIN(Q1612,P1612),MAX(Q1612-(P1612-2000000),50000))*0.05</f>
        <v/>
      </c>
      <c r="S1612" s="16">
        <f>MAX(0,P1612*0.1-R1612)</f>
        <v/>
      </c>
      <c r="T1612" s="16">
        <f>Q1612+MAX(0,K1612-480000)</f>
        <v/>
      </c>
      <c r="U1612" s="16">
        <f>P1612-T1612</f>
        <v/>
      </c>
      <c r="V1612" s="17">
        <f>IF(U1612&lt;0,0,LOOKUP(U1612,{0,1950001,3300001,6950001,9000001,18000001,40000001},{0.05,0.1,0.2,0.23,0.33,0.4,0.45}))</f>
        <v/>
      </c>
      <c r="W1612" s="18">
        <f>IF(U1612&lt;0,0.9,0.9-V1612*1.021)</f>
        <v/>
      </c>
      <c r="X1612" s="16">
        <f>ROUNDDOWN(S1612*0.2/W1612+2000,0)</f>
        <v/>
      </c>
      <c r="Y1612" s="17">
        <f>IF(O1612&lt;=0,0,LOOKUP(O1612,{0,1950001,3300001,6950001,9000001,18000001,40000001},{0.05,0.1,0.2,0.23,0.33,0.4,0.45}))</f>
        <v/>
      </c>
    </row>
    <row r="1613">
      <c r="A1613" t="inlineStr">
        <is>
          <t>1万円刻み</t>
        </is>
      </c>
      <c r="B1613" s="16">
        <f>'3_1万円刻み'!$A$283</f>
        <v/>
      </c>
      <c r="C1613" t="n">
        <v>2025</v>
      </c>
      <c r="D1613" t="n">
        <v>0</v>
      </c>
      <c r="E1613" t="n">
        <v>0</v>
      </c>
      <c r="F1613" t="n">
        <v>0</v>
      </c>
      <c r="G1613" s="16">
        <f>ROUND(MIN(B1613/12,650000)*12*0.0915+MIN(B1613/12,1390000)*12*(0.0504+0)+B1613*0.005,0)</f>
        <v/>
      </c>
      <c r="H1613" t="n">
        <v>0</v>
      </c>
      <c r="I1613" t="n">
        <v>0</v>
      </c>
      <c r="J1613" s="16">
        <f>IF(C1613=2026,IF(B1613&lt;741000,0,IF(B1613&lt;2191000,B1613-740000,IF(B1613&lt;2193000,1451000,IF(B1613&lt;2196000,1453000,IF(B1613&lt;2200000,1456000,IF(B1613&lt;3600000,ROUNDDOWN(B1613/4,-3)*2.8-80000,IF(B1613&lt;6600000,ROUNDDOWN(B1613/4,-3)*3.2-440000,IF(B1613&lt;8500000,ROUNDDOWN(B1613*0.9,0)-1100000,B1613-1950000)))))))),IF(B1613&lt;651000,0,IF(B1613&lt;1900000,B1613-650000,IF(B1613&lt;3600000,ROUNDDOWN(B1613/4,-3)*2.8-80000,IF(B1613&lt;6600000,ROUNDDOWN(B1613/4,-3)*3.2-440000,IF(B1613&lt;8500000,ROUNDDOWN(B1613*0.9,0)-1100000,B1613-1950000))))))</f>
        <v/>
      </c>
      <c r="K1613" s="16">
        <f>IF(J1613&gt;23500000,NA(),IF(C1613=2026,IF(J1613&lt;=4890000,1040000,IF(J1613&lt;=6550000,670000,620000)),IF(J1613&lt;=1320000,950000,IF(J1613&lt;=3360000,880000,IF(J1613&lt;=4890000,680000,IF(J1613&lt;=6550000,630000,580000))))))</f>
        <v/>
      </c>
      <c r="L1613" s="16">
        <f>IF(D1613=1,IF(J1613&lt;=9000000,380000,IF(J1613&lt;=9500000,260000,IF(J1613&lt;=10000000,130000,0))),0)</f>
        <v/>
      </c>
      <c r="M1613" s="16">
        <f>IF(D1613=1,IF(J1613&lt;=9000000,330000,IF(J1613&lt;=9500000,220000,IF(J1613&lt;=10000000,110000,0))),0)</f>
        <v/>
      </c>
      <c r="N1613" s="16">
        <f>IF(D1613=1,IF(J1613&lt;=9000000,50000,IF(J1613&lt;=9500000,40000,IF(J1613&lt;=10000000,20000,0))),0)</f>
        <v/>
      </c>
      <c r="O1613" s="16">
        <f>MAX(0,ROUNDDOWN(J1613-G1613-K1613-L1613-E1613*380000-F1613*630000-H1613,-3))</f>
        <v/>
      </c>
      <c r="P1613" s="16">
        <f>MAX(0,ROUNDDOWN(J1613-G1613-430000-M1613-E1613*330000-F1613*450000-I1613,-3))</f>
        <v/>
      </c>
      <c r="Q1613" s="16">
        <f>50000+N1613+E1613*50000+F1613*180000</f>
        <v/>
      </c>
      <c r="R1613" s="16">
        <f>IF(P1613&lt;=2000000,MIN(Q1613,P1613),MAX(Q1613-(P1613-2000000),50000))*0.05</f>
        <v/>
      </c>
      <c r="S1613" s="16">
        <f>MAX(0,P1613*0.1-R1613)</f>
        <v/>
      </c>
      <c r="T1613" s="16">
        <f>Q1613+MAX(0,K1613-480000)</f>
        <v/>
      </c>
      <c r="U1613" s="16">
        <f>P1613-T1613</f>
        <v/>
      </c>
      <c r="V1613" s="17">
        <f>IF(U1613&lt;0,0,LOOKUP(U1613,{0,1950001,3300001,6950001,9000001,18000001,40000001},{0.05,0.1,0.2,0.23,0.33,0.4,0.45}))</f>
        <v/>
      </c>
      <c r="W1613" s="18">
        <f>IF(U1613&lt;0,0.9,0.9-V1613*1.021)</f>
        <v/>
      </c>
      <c r="X1613" s="16">
        <f>ROUNDDOWN(S1613*0.2/W1613+2000,0)</f>
        <v/>
      </c>
      <c r="Y1613" s="17">
        <f>IF(O1613&lt;=0,0,LOOKUP(O1613,{0,1950001,3300001,6950001,9000001,18000001,40000001},{0.05,0.1,0.2,0.23,0.33,0.4,0.45}))</f>
        <v/>
      </c>
    </row>
    <row r="1614">
      <c r="A1614" t="inlineStr">
        <is>
          <t>1万円刻み</t>
        </is>
      </c>
      <c r="B1614" s="16">
        <f>'3_1万円刻み'!$A$283</f>
        <v/>
      </c>
      <c r="C1614" t="n">
        <v>2026</v>
      </c>
      <c r="D1614" t="n">
        <v>0</v>
      </c>
      <c r="E1614" t="n">
        <v>0</v>
      </c>
      <c r="F1614" t="n">
        <v>0</v>
      </c>
      <c r="G1614" s="16">
        <f>ROUND(MIN(B1614/12,650000)*12*0.0915+MIN(B1614/12,1390000)*12*(0.0504+0)+B1614*0.005,0)</f>
        <v/>
      </c>
      <c r="H1614" t="n">
        <v>0</v>
      </c>
      <c r="I1614" t="n">
        <v>0</v>
      </c>
      <c r="J1614" s="16">
        <f>IF(C1614=2026,IF(B1614&lt;741000,0,IF(B1614&lt;2191000,B1614-740000,IF(B1614&lt;2193000,1451000,IF(B1614&lt;2196000,1453000,IF(B1614&lt;2200000,1456000,IF(B1614&lt;3600000,ROUNDDOWN(B1614/4,-3)*2.8-80000,IF(B1614&lt;6600000,ROUNDDOWN(B1614/4,-3)*3.2-440000,IF(B1614&lt;8500000,ROUNDDOWN(B1614*0.9,0)-1100000,B1614-1950000)))))))),IF(B1614&lt;651000,0,IF(B1614&lt;1900000,B1614-650000,IF(B1614&lt;3600000,ROUNDDOWN(B1614/4,-3)*2.8-80000,IF(B1614&lt;6600000,ROUNDDOWN(B1614/4,-3)*3.2-440000,IF(B1614&lt;8500000,ROUNDDOWN(B1614*0.9,0)-1100000,B1614-1950000))))))</f>
        <v/>
      </c>
      <c r="K1614" s="16">
        <f>IF(J1614&gt;23500000,NA(),IF(C1614=2026,IF(J1614&lt;=4890000,1040000,IF(J1614&lt;=6550000,670000,620000)),IF(J1614&lt;=1320000,950000,IF(J1614&lt;=3360000,880000,IF(J1614&lt;=4890000,680000,IF(J1614&lt;=6550000,630000,580000))))))</f>
        <v/>
      </c>
      <c r="L1614" s="16">
        <f>IF(D1614=1,IF(J1614&lt;=9000000,380000,IF(J1614&lt;=9500000,260000,IF(J1614&lt;=10000000,130000,0))),0)</f>
        <v/>
      </c>
      <c r="M1614" s="16">
        <f>IF(D1614=1,IF(J1614&lt;=9000000,330000,IF(J1614&lt;=9500000,220000,IF(J1614&lt;=10000000,110000,0))),0)</f>
        <v/>
      </c>
      <c r="N1614" s="16">
        <f>IF(D1614=1,IF(J1614&lt;=9000000,50000,IF(J1614&lt;=9500000,40000,IF(J1614&lt;=10000000,20000,0))),0)</f>
        <v/>
      </c>
      <c r="O1614" s="16">
        <f>MAX(0,ROUNDDOWN(J1614-G1614-K1614-L1614-E1614*380000-F1614*630000-H1614,-3))</f>
        <v/>
      </c>
      <c r="P1614" s="16">
        <f>MAX(0,ROUNDDOWN(J1614-G1614-430000-M1614-E1614*330000-F1614*450000-I1614,-3))</f>
        <v/>
      </c>
      <c r="Q1614" s="16">
        <f>50000+N1614+E1614*50000+F1614*180000</f>
        <v/>
      </c>
      <c r="R1614" s="16">
        <f>IF(P1614&lt;=2000000,MIN(Q1614,P1614),MAX(Q1614-(P1614-2000000),50000))*0.05</f>
        <v/>
      </c>
      <c r="S1614" s="16">
        <f>MAX(0,P1614*0.1-R1614)</f>
        <v/>
      </c>
      <c r="T1614" s="16">
        <f>Q1614+MAX(0,K1614-480000)</f>
        <v/>
      </c>
      <c r="U1614" s="16">
        <f>P1614-T1614</f>
        <v/>
      </c>
      <c r="V1614" s="17">
        <f>IF(U1614&lt;0,0,LOOKUP(U1614,{0,1950001,3300001,6950001,9000001,18000001,40000001},{0.05,0.1,0.2,0.23,0.33,0.4,0.45}))</f>
        <v/>
      </c>
      <c r="W1614" s="18">
        <f>IF(U1614&lt;0,0.9,0.9-V1614*1.021)</f>
        <v/>
      </c>
      <c r="X1614" s="16">
        <f>ROUNDDOWN(S1614*0.2/W1614+2000,0)</f>
        <v/>
      </c>
      <c r="Y1614" s="17">
        <f>IF(O1614&lt;=0,0,LOOKUP(O1614,{0,1950001,3300001,6950001,9000001,18000001,40000001},{0.05,0.1,0.2,0.23,0.33,0.4,0.45}))</f>
        <v/>
      </c>
    </row>
    <row r="1615">
      <c r="A1615" t="inlineStr">
        <is>
          <t>1万円刻み</t>
        </is>
      </c>
      <c r="B1615" s="16">
        <f>'3_1万円刻み'!$A$283</f>
        <v/>
      </c>
      <c r="C1615" t="n">
        <v>2025</v>
      </c>
      <c r="D1615" t="n">
        <v>1</v>
      </c>
      <c r="E1615" t="n">
        <v>0</v>
      </c>
      <c r="F1615" t="n">
        <v>0</v>
      </c>
      <c r="G1615" s="16">
        <f>ROUND(MIN(B1615/12,650000)*12*0.0915+MIN(B1615/12,1390000)*12*(0.0504+0)+B1615*0.005,0)</f>
        <v/>
      </c>
      <c r="H1615" t="n">
        <v>0</v>
      </c>
      <c r="I1615" t="n">
        <v>0</v>
      </c>
      <c r="J1615" s="16">
        <f>IF(C1615=2026,IF(B1615&lt;741000,0,IF(B1615&lt;2191000,B1615-740000,IF(B1615&lt;2193000,1451000,IF(B1615&lt;2196000,1453000,IF(B1615&lt;2200000,1456000,IF(B1615&lt;3600000,ROUNDDOWN(B1615/4,-3)*2.8-80000,IF(B1615&lt;6600000,ROUNDDOWN(B1615/4,-3)*3.2-440000,IF(B1615&lt;8500000,ROUNDDOWN(B1615*0.9,0)-1100000,B1615-1950000)))))))),IF(B1615&lt;651000,0,IF(B1615&lt;1900000,B1615-650000,IF(B1615&lt;3600000,ROUNDDOWN(B1615/4,-3)*2.8-80000,IF(B1615&lt;6600000,ROUNDDOWN(B1615/4,-3)*3.2-440000,IF(B1615&lt;8500000,ROUNDDOWN(B1615*0.9,0)-1100000,B1615-1950000))))))</f>
        <v/>
      </c>
      <c r="K1615" s="16">
        <f>IF(J1615&gt;23500000,NA(),IF(C1615=2026,IF(J1615&lt;=4890000,1040000,IF(J1615&lt;=6550000,670000,620000)),IF(J1615&lt;=1320000,950000,IF(J1615&lt;=3360000,880000,IF(J1615&lt;=4890000,680000,IF(J1615&lt;=6550000,630000,580000))))))</f>
        <v/>
      </c>
      <c r="L1615" s="16">
        <f>IF(D1615=1,IF(J1615&lt;=9000000,380000,IF(J1615&lt;=9500000,260000,IF(J1615&lt;=10000000,130000,0))),0)</f>
        <v/>
      </c>
      <c r="M1615" s="16">
        <f>IF(D1615=1,IF(J1615&lt;=9000000,330000,IF(J1615&lt;=9500000,220000,IF(J1615&lt;=10000000,110000,0))),0)</f>
        <v/>
      </c>
      <c r="N1615" s="16">
        <f>IF(D1615=1,IF(J1615&lt;=9000000,50000,IF(J1615&lt;=9500000,40000,IF(J1615&lt;=10000000,20000,0))),0)</f>
        <v/>
      </c>
      <c r="O1615" s="16">
        <f>MAX(0,ROUNDDOWN(J1615-G1615-K1615-L1615-E1615*380000-F1615*630000-H1615,-3))</f>
        <v/>
      </c>
      <c r="P1615" s="16">
        <f>MAX(0,ROUNDDOWN(J1615-G1615-430000-M1615-E1615*330000-F1615*450000-I1615,-3))</f>
        <v/>
      </c>
      <c r="Q1615" s="16">
        <f>50000+N1615+E1615*50000+F1615*180000</f>
        <v/>
      </c>
      <c r="R1615" s="16">
        <f>IF(P1615&lt;=2000000,MIN(Q1615,P1615),MAX(Q1615-(P1615-2000000),50000))*0.05</f>
        <v/>
      </c>
      <c r="S1615" s="16">
        <f>MAX(0,P1615*0.1-R1615)</f>
        <v/>
      </c>
      <c r="T1615" s="16">
        <f>Q1615+MAX(0,K1615-480000)</f>
        <v/>
      </c>
      <c r="U1615" s="16">
        <f>P1615-T1615</f>
        <v/>
      </c>
      <c r="V1615" s="17">
        <f>IF(U1615&lt;0,0,LOOKUP(U1615,{0,1950001,3300001,6950001,9000001,18000001,40000001},{0.05,0.1,0.2,0.23,0.33,0.4,0.45}))</f>
        <v/>
      </c>
      <c r="W1615" s="18">
        <f>IF(U1615&lt;0,0.9,0.9-V1615*1.021)</f>
        <v/>
      </c>
      <c r="X1615" s="16">
        <f>ROUNDDOWN(S1615*0.2/W1615+2000,0)</f>
        <v/>
      </c>
      <c r="Y1615" s="17">
        <f>IF(O1615&lt;=0,0,LOOKUP(O1615,{0,1950001,3300001,6950001,9000001,18000001,40000001},{0.05,0.1,0.2,0.23,0.33,0.4,0.45}))</f>
        <v/>
      </c>
    </row>
    <row r="1616">
      <c r="A1616" t="inlineStr">
        <is>
          <t>1万円刻み</t>
        </is>
      </c>
      <c r="B1616" s="16">
        <f>'3_1万円刻み'!$A$283</f>
        <v/>
      </c>
      <c r="C1616" t="n">
        <v>2026</v>
      </c>
      <c r="D1616" t="n">
        <v>1</v>
      </c>
      <c r="E1616" t="n">
        <v>0</v>
      </c>
      <c r="F1616" t="n">
        <v>0</v>
      </c>
      <c r="G1616" s="16">
        <f>ROUND(MIN(B1616/12,650000)*12*0.0915+MIN(B1616/12,1390000)*12*(0.0504+0)+B1616*0.005,0)</f>
        <v/>
      </c>
      <c r="H1616" t="n">
        <v>0</v>
      </c>
      <c r="I1616" t="n">
        <v>0</v>
      </c>
      <c r="J1616" s="16">
        <f>IF(C1616=2026,IF(B1616&lt;741000,0,IF(B1616&lt;2191000,B1616-740000,IF(B1616&lt;2193000,1451000,IF(B1616&lt;2196000,1453000,IF(B1616&lt;2200000,1456000,IF(B1616&lt;3600000,ROUNDDOWN(B1616/4,-3)*2.8-80000,IF(B1616&lt;6600000,ROUNDDOWN(B1616/4,-3)*3.2-440000,IF(B1616&lt;8500000,ROUNDDOWN(B1616*0.9,0)-1100000,B1616-1950000)))))))),IF(B1616&lt;651000,0,IF(B1616&lt;1900000,B1616-650000,IF(B1616&lt;3600000,ROUNDDOWN(B1616/4,-3)*2.8-80000,IF(B1616&lt;6600000,ROUNDDOWN(B1616/4,-3)*3.2-440000,IF(B1616&lt;8500000,ROUNDDOWN(B1616*0.9,0)-1100000,B1616-1950000))))))</f>
        <v/>
      </c>
      <c r="K1616" s="16">
        <f>IF(J1616&gt;23500000,NA(),IF(C1616=2026,IF(J1616&lt;=4890000,1040000,IF(J1616&lt;=6550000,670000,620000)),IF(J1616&lt;=1320000,950000,IF(J1616&lt;=3360000,880000,IF(J1616&lt;=4890000,680000,IF(J1616&lt;=6550000,630000,580000))))))</f>
        <v/>
      </c>
      <c r="L1616" s="16">
        <f>IF(D1616=1,IF(J1616&lt;=9000000,380000,IF(J1616&lt;=9500000,260000,IF(J1616&lt;=10000000,130000,0))),0)</f>
        <v/>
      </c>
      <c r="M1616" s="16">
        <f>IF(D1616=1,IF(J1616&lt;=9000000,330000,IF(J1616&lt;=9500000,220000,IF(J1616&lt;=10000000,110000,0))),0)</f>
        <v/>
      </c>
      <c r="N1616" s="16">
        <f>IF(D1616=1,IF(J1616&lt;=9000000,50000,IF(J1616&lt;=9500000,40000,IF(J1616&lt;=10000000,20000,0))),0)</f>
        <v/>
      </c>
      <c r="O1616" s="16">
        <f>MAX(0,ROUNDDOWN(J1616-G1616-K1616-L1616-E1616*380000-F1616*630000-H1616,-3))</f>
        <v/>
      </c>
      <c r="P1616" s="16">
        <f>MAX(0,ROUNDDOWN(J1616-G1616-430000-M1616-E1616*330000-F1616*450000-I1616,-3))</f>
        <v/>
      </c>
      <c r="Q1616" s="16">
        <f>50000+N1616+E1616*50000+F1616*180000</f>
        <v/>
      </c>
      <c r="R1616" s="16">
        <f>IF(P1616&lt;=2000000,MIN(Q1616,P1616),MAX(Q1616-(P1616-2000000),50000))*0.05</f>
        <v/>
      </c>
      <c r="S1616" s="16">
        <f>MAX(0,P1616*0.1-R1616)</f>
        <v/>
      </c>
      <c r="T1616" s="16">
        <f>Q1616+MAX(0,K1616-480000)</f>
        <v/>
      </c>
      <c r="U1616" s="16">
        <f>P1616-T1616</f>
        <v/>
      </c>
      <c r="V1616" s="17">
        <f>IF(U1616&lt;0,0,LOOKUP(U1616,{0,1950001,3300001,6950001,9000001,18000001,40000001},{0.05,0.1,0.2,0.23,0.33,0.4,0.45}))</f>
        <v/>
      </c>
      <c r="W1616" s="18">
        <f>IF(U1616&lt;0,0.9,0.9-V1616*1.021)</f>
        <v/>
      </c>
      <c r="X1616" s="16">
        <f>ROUNDDOWN(S1616*0.2/W1616+2000,0)</f>
        <v/>
      </c>
      <c r="Y1616" s="17">
        <f>IF(O1616&lt;=0,0,LOOKUP(O1616,{0,1950001,3300001,6950001,9000001,18000001,40000001},{0.05,0.1,0.2,0.23,0.33,0.4,0.45}))</f>
        <v/>
      </c>
    </row>
    <row r="1617">
      <c r="A1617" t="inlineStr">
        <is>
          <t>1万円刻み</t>
        </is>
      </c>
      <c r="B1617" s="16">
        <f>'3_1万円刻み'!$A$284</f>
        <v/>
      </c>
      <c r="C1617" t="n">
        <v>2025</v>
      </c>
      <c r="D1617" t="n">
        <v>0</v>
      </c>
      <c r="E1617" t="n">
        <v>0</v>
      </c>
      <c r="F1617" t="n">
        <v>0</v>
      </c>
      <c r="G1617" s="16">
        <f>ROUND(MIN(B1617/12,650000)*12*0.0915+MIN(B1617/12,1390000)*12*(0.0504+0)+B1617*0.005,0)</f>
        <v/>
      </c>
      <c r="H1617" t="n">
        <v>0</v>
      </c>
      <c r="I1617" t="n">
        <v>0</v>
      </c>
      <c r="J1617" s="16">
        <f>IF(C1617=2026,IF(B1617&lt;741000,0,IF(B1617&lt;2191000,B1617-740000,IF(B1617&lt;2193000,1451000,IF(B1617&lt;2196000,1453000,IF(B1617&lt;2200000,1456000,IF(B1617&lt;3600000,ROUNDDOWN(B1617/4,-3)*2.8-80000,IF(B1617&lt;6600000,ROUNDDOWN(B1617/4,-3)*3.2-440000,IF(B1617&lt;8500000,ROUNDDOWN(B1617*0.9,0)-1100000,B1617-1950000)))))))),IF(B1617&lt;651000,0,IF(B1617&lt;1900000,B1617-650000,IF(B1617&lt;3600000,ROUNDDOWN(B1617/4,-3)*2.8-80000,IF(B1617&lt;6600000,ROUNDDOWN(B1617/4,-3)*3.2-440000,IF(B1617&lt;8500000,ROUNDDOWN(B1617*0.9,0)-1100000,B1617-1950000))))))</f>
        <v/>
      </c>
      <c r="K1617" s="16">
        <f>IF(J1617&gt;23500000,NA(),IF(C1617=2026,IF(J1617&lt;=4890000,1040000,IF(J1617&lt;=6550000,670000,620000)),IF(J1617&lt;=1320000,950000,IF(J1617&lt;=3360000,880000,IF(J1617&lt;=4890000,680000,IF(J1617&lt;=6550000,630000,580000))))))</f>
        <v/>
      </c>
      <c r="L1617" s="16">
        <f>IF(D1617=1,IF(J1617&lt;=9000000,380000,IF(J1617&lt;=9500000,260000,IF(J1617&lt;=10000000,130000,0))),0)</f>
        <v/>
      </c>
      <c r="M1617" s="16">
        <f>IF(D1617=1,IF(J1617&lt;=9000000,330000,IF(J1617&lt;=9500000,220000,IF(J1617&lt;=10000000,110000,0))),0)</f>
        <v/>
      </c>
      <c r="N1617" s="16">
        <f>IF(D1617=1,IF(J1617&lt;=9000000,50000,IF(J1617&lt;=9500000,40000,IF(J1617&lt;=10000000,20000,0))),0)</f>
        <v/>
      </c>
      <c r="O1617" s="16">
        <f>MAX(0,ROUNDDOWN(J1617-G1617-K1617-L1617-E1617*380000-F1617*630000-H1617,-3))</f>
        <v/>
      </c>
      <c r="P1617" s="16">
        <f>MAX(0,ROUNDDOWN(J1617-G1617-430000-M1617-E1617*330000-F1617*450000-I1617,-3))</f>
        <v/>
      </c>
      <c r="Q1617" s="16">
        <f>50000+N1617+E1617*50000+F1617*180000</f>
        <v/>
      </c>
      <c r="R1617" s="16">
        <f>IF(P1617&lt;=2000000,MIN(Q1617,P1617),MAX(Q1617-(P1617-2000000),50000))*0.05</f>
        <v/>
      </c>
      <c r="S1617" s="16">
        <f>MAX(0,P1617*0.1-R1617)</f>
        <v/>
      </c>
      <c r="T1617" s="16">
        <f>Q1617+MAX(0,K1617-480000)</f>
        <v/>
      </c>
      <c r="U1617" s="16">
        <f>P1617-T1617</f>
        <v/>
      </c>
      <c r="V1617" s="17">
        <f>IF(U1617&lt;0,0,LOOKUP(U1617,{0,1950001,3300001,6950001,9000001,18000001,40000001},{0.05,0.1,0.2,0.23,0.33,0.4,0.45}))</f>
        <v/>
      </c>
      <c r="W1617" s="18">
        <f>IF(U1617&lt;0,0.9,0.9-V1617*1.021)</f>
        <v/>
      </c>
      <c r="X1617" s="16">
        <f>ROUNDDOWN(S1617*0.2/W1617+2000,0)</f>
        <v/>
      </c>
      <c r="Y1617" s="17">
        <f>IF(O1617&lt;=0,0,LOOKUP(O1617,{0,1950001,3300001,6950001,9000001,18000001,40000001},{0.05,0.1,0.2,0.23,0.33,0.4,0.45}))</f>
        <v/>
      </c>
    </row>
    <row r="1618">
      <c r="A1618" t="inlineStr">
        <is>
          <t>1万円刻み</t>
        </is>
      </c>
      <c r="B1618" s="16">
        <f>'3_1万円刻み'!$A$284</f>
        <v/>
      </c>
      <c r="C1618" t="n">
        <v>2026</v>
      </c>
      <c r="D1618" t="n">
        <v>0</v>
      </c>
      <c r="E1618" t="n">
        <v>0</v>
      </c>
      <c r="F1618" t="n">
        <v>0</v>
      </c>
      <c r="G1618" s="16">
        <f>ROUND(MIN(B1618/12,650000)*12*0.0915+MIN(B1618/12,1390000)*12*(0.0504+0)+B1618*0.005,0)</f>
        <v/>
      </c>
      <c r="H1618" t="n">
        <v>0</v>
      </c>
      <c r="I1618" t="n">
        <v>0</v>
      </c>
      <c r="J1618" s="16">
        <f>IF(C1618=2026,IF(B1618&lt;741000,0,IF(B1618&lt;2191000,B1618-740000,IF(B1618&lt;2193000,1451000,IF(B1618&lt;2196000,1453000,IF(B1618&lt;2200000,1456000,IF(B1618&lt;3600000,ROUNDDOWN(B1618/4,-3)*2.8-80000,IF(B1618&lt;6600000,ROUNDDOWN(B1618/4,-3)*3.2-440000,IF(B1618&lt;8500000,ROUNDDOWN(B1618*0.9,0)-1100000,B1618-1950000)))))))),IF(B1618&lt;651000,0,IF(B1618&lt;1900000,B1618-650000,IF(B1618&lt;3600000,ROUNDDOWN(B1618/4,-3)*2.8-80000,IF(B1618&lt;6600000,ROUNDDOWN(B1618/4,-3)*3.2-440000,IF(B1618&lt;8500000,ROUNDDOWN(B1618*0.9,0)-1100000,B1618-1950000))))))</f>
        <v/>
      </c>
      <c r="K1618" s="16">
        <f>IF(J1618&gt;23500000,NA(),IF(C1618=2026,IF(J1618&lt;=4890000,1040000,IF(J1618&lt;=6550000,670000,620000)),IF(J1618&lt;=1320000,950000,IF(J1618&lt;=3360000,880000,IF(J1618&lt;=4890000,680000,IF(J1618&lt;=6550000,630000,580000))))))</f>
        <v/>
      </c>
      <c r="L1618" s="16">
        <f>IF(D1618=1,IF(J1618&lt;=9000000,380000,IF(J1618&lt;=9500000,260000,IF(J1618&lt;=10000000,130000,0))),0)</f>
        <v/>
      </c>
      <c r="M1618" s="16">
        <f>IF(D1618=1,IF(J1618&lt;=9000000,330000,IF(J1618&lt;=9500000,220000,IF(J1618&lt;=10000000,110000,0))),0)</f>
        <v/>
      </c>
      <c r="N1618" s="16">
        <f>IF(D1618=1,IF(J1618&lt;=9000000,50000,IF(J1618&lt;=9500000,40000,IF(J1618&lt;=10000000,20000,0))),0)</f>
        <v/>
      </c>
      <c r="O1618" s="16">
        <f>MAX(0,ROUNDDOWN(J1618-G1618-K1618-L1618-E1618*380000-F1618*630000-H1618,-3))</f>
        <v/>
      </c>
      <c r="P1618" s="16">
        <f>MAX(0,ROUNDDOWN(J1618-G1618-430000-M1618-E1618*330000-F1618*450000-I1618,-3))</f>
        <v/>
      </c>
      <c r="Q1618" s="16">
        <f>50000+N1618+E1618*50000+F1618*180000</f>
        <v/>
      </c>
      <c r="R1618" s="16">
        <f>IF(P1618&lt;=2000000,MIN(Q1618,P1618),MAX(Q1618-(P1618-2000000),50000))*0.05</f>
        <v/>
      </c>
      <c r="S1618" s="16">
        <f>MAX(0,P1618*0.1-R1618)</f>
        <v/>
      </c>
      <c r="T1618" s="16">
        <f>Q1618+MAX(0,K1618-480000)</f>
        <v/>
      </c>
      <c r="U1618" s="16">
        <f>P1618-T1618</f>
        <v/>
      </c>
      <c r="V1618" s="17">
        <f>IF(U1618&lt;0,0,LOOKUP(U1618,{0,1950001,3300001,6950001,9000001,18000001,40000001},{0.05,0.1,0.2,0.23,0.33,0.4,0.45}))</f>
        <v/>
      </c>
      <c r="W1618" s="18">
        <f>IF(U1618&lt;0,0.9,0.9-V1618*1.021)</f>
        <v/>
      </c>
      <c r="X1618" s="16">
        <f>ROUNDDOWN(S1618*0.2/W1618+2000,0)</f>
        <v/>
      </c>
      <c r="Y1618" s="17">
        <f>IF(O1618&lt;=0,0,LOOKUP(O1618,{0,1950001,3300001,6950001,9000001,18000001,40000001},{0.05,0.1,0.2,0.23,0.33,0.4,0.45}))</f>
        <v/>
      </c>
    </row>
    <row r="1619">
      <c r="A1619" t="inlineStr">
        <is>
          <t>1万円刻み</t>
        </is>
      </c>
      <c r="B1619" s="16">
        <f>'3_1万円刻み'!$A$284</f>
        <v/>
      </c>
      <c r="C1619" t="n">
        <v>2025</v>
      </c>
      <c r="D1619" t="n">
        <v>1</v>
      </c>
      <c r="E1619" t="n">
        <v>0</v>
      </c>
      <c r="F1619" t="n">
        <v>0</v>
      </c>
      <c r="G1619" s="16">
        <f>ROUND(MIN(B1619/12,650000)*12*0.0915+MIN(B1619/12,1390000)*12*(0.0504+0)+B1619*0.005,0)</f>
        <v/>
      </c>
      <c r="H1619" t="n">
        <v>0</v>
      </c>
      <c r="I1619" t="n">
        <v>0</v>
      </c>
      <c r="J1619" s="16">
        <f>IF(C1619=2026,IF(B1619&lt;741000,0,IF(B1619&lt;2191000,B1619-740000,IF(B1619&lt;2193000,1451000,IF(B1619&lt;2196000,1453000,IF(B1619&lt;2200000,1456000,IF(B1619&lt;3600000,ROUNDDOWN(B1619/4,-3)*2.8-80000,IF(B1619&lt;6600000,ROUNDDOWN(B1619/4,-3)*3.2-440000,IF(B1619&lt;8500000,ROUNDDOWN(B1619*0.9,0)-1100000,B1619-1950000)))))))),IF(B1619&lt;651000,0,IF(B1619&lt;1900000,B1619-650000,IF(B1619&lt;3600000,ROUNDDOWN(B1619/4,-3)*2.8-80000,IF(B1619&lt;6600000,ROUNDDOWN(B1619/4,-3)*3.2-440000,IF(B1619&lt;8500000,ROUNDDOWN(B1619*0.9,0)-1100000,B1619-1950000))))))</f>
        <v/>
      </c>
      <c r="K1619" s="16">
        <f>IF(J1619&gt;23500000,NA(),IF(C1619=2026,IF(J1619&lt;=4890000,1040000,IF(J1619&lt;=6550000,670000,620000)),IF(J1619&lt;=1320000,950000,IF(J1619&lt;=3360000,880000,IF(J1619&lt;=4890000,680000,IF(J1619&lt;=6550000,630000,580000))))))</f>
        <v/>
      </c>
      <c r="L1619" s="16">
        <f>IF(D1619=1,IF(J1619&lt;=9000000,380000,IF(J1619&lt;=9500000,260000,IF(J1619&lt;=10000000,130000,0))),0)</f>
        <v/>
      </c>
      <c r="M1619" s="16">
        <f>IF(D1619=1,IF(J1619&lt;=9000000,330000,IF(J1619&lt;=9500000,220000,IF(J1619&lt;=10000000,110000,0))),0)</f>
        <v/>
      </c>
      <c r="N1619" s="16">
        <f>IF(D1619=1,IF(J1619&lt;=9000000,50000,IF(J1619&lt;=9500000,40000,IF(J1619&lt;=10000000,20000,0))),0)</f>
        <v/>
      </c>
      <c r="O1619" s="16">
        <f>MAX(0,ROUNDDOWN(J1619-G1619-K1619-L1619-E1619*380000-F1619*630000-H1619,-3))</f>
        <v/>
      </c>
      <c r="P1619" s="16">
        <f>MAX(0,ROUNDDOWN(J1619-G1619-430000-M1619-E1619*330000-F1619*450000-I1619,-3))</f>
        <v/>
      </c>
      <c r="Q1619" s="16">
        <f>50000+N1619+E1619*50000+F1619*180000</f>
        <v/>
      </c>
      <c r="R1619" s="16">
        <f>IF(P1619&lt;=2000000,MIN(Q1619,P1619),MAX(Q1619-(P1619-2000000),50000))*0.05</f>
        <v/>
      </c>
      <c r="S1619" s="16">
        <f>MAX(0,P1619*0.1-R1619)</f>
        <v/>
      </c>
      <c r="T1619" s="16">
        <f>Q1619+MAX(0,K1619-480000)</f>
        <v/>
      </c>
      <c r="U1619" s="16">
        <f>P1619-T1619</f>
        <v/>
      </c>
      <c r="V1619" s="17">
        <f>IF(U1619&lt;0,0,LOOKUP(U1619,{0,1950001,3300001,6950001,9000001,18000001,40000001},{0.05,0.1,0.2,0.23,0.33,0.4,0.45}))</f>
        <v/>
      </c>
      <c r="W1619" s="18">
        <f>IF(U1619&lt;0,0.9,0.9-V1619*1.021)</f>
        <v/>
      </c>
      <c r="X1619" s="16">
        <f>ROUNDDOWN(S1619*0.2/W1619+2000,0)</f>
        <v/>
      </c>
      <c r="Y1619" s="17">
        <f>IF(O1619&lt;=0,0,LOOKUP(O1619,{0,1950001,3300001,6950001,9000001,18000001,40000001},{0.05,0.1,0.2,0.23,0.33,0.4,0.45}))</f>
        <v/>
      </c>
    </row>
    <row r="1620">
      <c r="A1620" t="inlineStr">
        <is>
          <t>1万円刻み</t>
        </is>
      </c>
      <c r="B1620" s="16">
        <f>'3_1万円刻み'!$A$284</f>
        <v/>
      </c>
      <c r="C1620" t="n">
        <v>2026</v>
      </c>
      <c r="D1620" t="n">
        <v>1</v>
      </c>
      <c r="E1620" t="n">
        <v>0</v>
      </c>
      <c r="F1620" t="n">
        <v>0</v>
      </c>
      <c r="G1620" s="16">
        <f>ROUND(MIN(B1620/12,650000)*12*0.0915+MIN(B1620/12,1390000)*12*(0.0504+0)+B1620*0.005,0)</f>
        <v/>
      </c>
      <c r="H1620" t="n">
        <v>0</v>
      </c>
      <c r="I1620" t="n">
        <v>0</v>
      </c>
      <c r="J1620" s="16">
        <f>IF(C1620=2026,IF(B1620&lt;741000,0,IF(B1620&lt;2191000,B1620-740000,IF(B1620&lt;2193000,1451000,IF(B1620&lt;2196000,1453000,IF(B1620&lt;2200000,1456000,IF(B1620&lt;3600000,ROUNDDOWN(B1620/4,-3)*2.8-80000,IF(B1620&lt;6600000,ROUNDDOWN(B1620/4,-3)*3.2-440000,IF(B1620&lt;8500000,ROUNDDOWN(B1620*0.9,0)-1100000,B1620-1950000)))))))),IF(B1620&lt;651000,0,IF(B1620&lt;1900000,B1620-650000,IF(B1620&lt;3600000,ROUNDDOWN(B1620/4,-3)*2.8-80000,IF(B1620&lt;6600000,ROUNDDOWN(B1620/4,-3)*3.2-440000,IF(B1620&lt;8500000,ROUNDDOWN(B1620*0.9,0)-1100000,B1620-1950000))))))</f>
        <v/>
      </c>
      <c r="K1620" s="16">
        <f>IF(J1620&gt;23500000,NA(),IF(C1620=2026,IF(J1620&lt;=4890000,1040000,IF(J1620&lt;=6550000,670000,620000)),IF(J1620&lt;=1320000,950000,IF(J1620&lt;=3360000,880000,IF(J1620&lt;=4890000,680000,IF(J1620&lt;=6550000,630000,580000))))))</f>
        <v/>
      </c>
      <c r="L1620" s="16">
        <f>IF(D1620=1,IF(J1620&lt;=9000000,380000,IF(J1620&lt;=9500000,260000,IF(J1620&lt;=10000000,130000,0))),0)</f>
        <v/>
      </c>
      <c r="M1620" s="16">
        <f>IF(D1620=1,IF(J1620&lt;=9000000,330000,IF(J1620&lt;=9500000,220000,IF(J1620&lt;=10000000,110000,0))),0)</f>
        <v/>
      </c>
      <c r="N1620" s="16">
        <f>IF(D1620=1,IF(J1620&lt;=9000000,50000,IF(J1620&lt;=9500000,40000,IF(J1620&lt;=10000000,20000,0))),0)</f>
        <v/>
      </c>
      <c r="O1620" s="16">
        <f>MAX(0,ROUNDDOWN(J1620-G1620-K1620-L1620-E1620*380000-F1620*630000-H1620,-3))</f>
        <v/>
      </c>
      <c r="P1620" s="16">
        <f>MAX(0,ROUNDDOWN(J1620-G1620-430000-M1620-E1620*330000-F1620*450000-I1620,-3))</f>
        <v/>
      </c>
      <c r="Q1620" s="16">
        <f>50000+N1620+E1620*50000+F1620*180000</f>
        <v/>
      </c>
      <c r="R1620" s="16">
        <f>IF(P1620&lt;=2000000,MIN(Q1620,P1620),MAX(Q1620-(P1620-2000000),50000))*0.05</f>
        <v/>
      </c>
      <c r="S1620" s="16">
        <f>MAX(0,P1620*0.1-R1620)</f>
        <v/>
      </c>
      <c r="T1620" s="16">
        <f>Q1620+MAX(0,K1620-480000)</f>
        <v/>
      </c>
      <c r="U1620" s="16">
        <f>P1620-T1620</f>
        <v/>
      </c>
      <c r="V1620" s="17">
        <f>IF(U1620&lt;0,0,LOOKUP(U1620,{0,1950001,3300001,6950001,9000001,18000001,40000001},{0.05,0.1,0.2,0.23,0.33,0.4,0.45}))</f>
        <v/>
      </c>
      <c r="W1620" s="18">
        <f>IF(U1620&lt;0,0.9,0.9-V1620*1.021)</f>
        <v/>
      </c>
      <c r="X1620" s="16">
        <f>ROUNDDOWN(S1620*0.2/W1620+2000,0)</f>
        <v/>
      </c>
      <c r="Y1620" s="17">
        <f>IF(O1620&lt;=0,0,LOOKUP(O1620,{0,1950001,3300001,6950001,9000001,18000001,40000001},{0.05,0.1,0.2,0.23,0.33,0.4,0.45}))</f>
        <v/>
      </c>
    </row>
    <row r="1621">
      <c r="A1621" t="inlineStr">
        <is>
          <t>1万円刻み</t>
        </is>
      </c>
      <c r="B1621" s="16">
        <f>'3_1万円刻み'!$A$285</f>
        <v/>
      </c>
      <c r="C1621" t="n">
        <v>2025</v>
      </c>
      <c r="D1621" t="n">
        <v>0</v>
      </c>
      <c r="E1621" t="n">
        <v>0</v>
      </c>
      <c r="F1621" t="n">
        <v>0</v>
      </c>
      <c r="G1621" s="16">
        <f>ROUND(MIN(B1621/12,650000)*12*0.0915+MIN(B1621/12,1390000)*12*(0.0504+0)+B1621*0.005,0)</f>
        <v/>
      </c>
      <c r="H1621" t="n">
        <v>0</v>
      </c>
      <c r="I1621" t="n">
        <v>0</v>
      </c>
      <c r="J1621" s="16">
        <f>IF(C1621=2026,IF(B1621&lt;741000,0,IF(B1621&lt;2191000,B1621-740000,IF(B1621&lt;2193000,1451000,IF(B1621&lt;2196000,1453000,IF(B1621&lt;2200000,1456000,IF(B1621&lt;3600000,ROUNDDOWN(B1621/4,-3)*2.8-80000,IF(B1621&lt;6600000,ROUNDDOWN(B1621/4,-3)*3.2-440000,IF(B1621&lt;8500000,ROUNDDOWN(B1621*0.9,0)-1100000,B1621-1950000)))))))),IF(B1621&lt;651000,0,IF(B1621&lt;1900000,B1621-650000,IF(B1621&lt;3600000,ROUNDDOWN(B1621/4,-3)*2.8-80000,IF(B1621&lt;6600000,ROUNDDOWN(B1621/4,-3)*3.2-440000,IF(B1621&lt;8500000,ROUNDDOWN(B1621*0.9,0)-1100000,B1621-1950000))))))</f>
        <v/>
      </c>
      <c r="K1621" s="16">
        <f>IF(J1621&gt;23500000,NA(),IF(C1621=2026,IF(J1621&lt;=4890000,1040000,IF(J1621&lt;=6550000,670000,620000)),IF(J1621&lt;=1320000,950000,IF(J1621&lt;=3360000,880000,IF(J1621&lt;=4890000,680000,IF(J1621&lt;=6550000,630000,580000))))))</f>
        <v/>
      </c>
      <c r="L1621" s="16">
        <f>IF(D1621=1,IF(J1621&lt;=9000000,380000,IF(J1621&lt;=9500000,260000,IF(J1621&lt;=10000000,130000,0))),0)</f>
        <v/>
      </c>
      <c r="M1621" s="16">
        <f>IF(D1621=1,IF(J1621&lt;=9000000,330000,IF(J1621&lt;=9500000,220000,IF(J1621&lt;=10000000,110000,0))),0)</f>
        <v/>
      </c>
      <c r="N1621" s="16">
        <f>IF(D1621=1,IF(J1621&lt;=9000000,50000,IF(J1621&lt;=9500000,40000,IF(J1621&lt;=10000000,20000,0))),0)</f>
        <v/>
      </c>
      <c r="O1621" s="16">
        <f>MAX(0,ROUNDDOWN(J1621-G1621-K1621-L1621-E1621*380000-F1621*630000-H1621,-3))</f>
        <v/>
      </c>
      <c r="P1621" s="16">
        <f>MAX(0,ROUNDDOWN(J1621-G1621-430000-M1621-E1621*330000-F1621*450000-I1621,-3))</f>
        <v/>
      </c>
      <c r="Q1621" s="16">
        <f>50000+N1621+E1621*50000+F1621*180000</f>
        <v/>
      </c>
      <c r="R1621" s="16">
        <f>IF(P1621&lt;=2000000,MIN(Q1621,P1621),MAX(Q1621-(P1621-2000000),50000))*0.05</f>
        <v/>
      </c>
      <c r="S1621" s="16">
        <f>MAX(0,P1621*0.1-R1621)</f>
        <v/>
      </c>
      <c r="T1621" s="16">
        <f>Q1621+MAX(0,K1621-480000)</f>
        <v/>
      </c>
      <c r="U1621" s="16">
        <f>P1621-T1621</f>
        <v/>
      </c>
      <c r="V1621" s="17">
        <f>IF(U1621&lt;0,0,LOOKUP(U1621,{0,1950001,3300001,6950001,9000001,18000001,40000001},{0.05,0.1,0.2,0.23,0.33,0.4,0.45}))</f>
        <v/>
      </c>
      <c r="W1621" s="18">
        <f>IF(U1621&lt;0,0.9,0.9-V1621*1.021)</f>
        <v/>
      </c>
      <c r="X1621" s="16">
        <f>ROUNDDOWN(S1621*0.2/W1621+2000,0)</f>
        <v/>
      </c>
      <c r="Y1621" s="17">
        <f>IF(O1621&lt;=0,0,LOOKUP(O1621,{0,1950001,3300001,6950001,9000001,18000001,40000001},{0.05,0.1,0.2,0.23,0.33,0.4,0.45}))</f>
        <v/>
      </c>
    </row>
    <row r="1622">
      <c r="A1622" t="inlineStr">
        <is>
          <t>1万円刻み</t>
        </is>
      </c>
      <c r="B1622" s="16">
        <f>'3_1万円刻み'!$A$285</f>
        <v/>
      </c>
      <c r="C1622" t="n">
        <v>2026</v>
      </c>
      <c r="D1622" t="n">
        <v>0</v>
      </c>
      <c r="E1622" t="n">
        <v>0</v>
      </c>
      <c r="F1622" t="n">
        <v>0</v>
      </c>
      <c r="G1622" s="16">
        <f>ROUND(MIN(B1622/12,650000)*12*0.0915+MIN(B1622/12,1390000)*12*(0.0504+0)+B1622*0.005,0)</f>
        <v/>
      </c>
      <c r="H1622" t="n">
        <v>0</v>
      </c>
      <c r="I1622" t="n">
        <v>0</v>
      </c>
      <c r="J1622" s="16">
        <f>IF(C1622=2026,IF(B1622&lt;741000,0,IF(B1622&lt;2191000,B1622-740000,IF(B1622&lt;2193000,1451000,IF(B1622&lt;2196000,1453000,IF(B1622&lt;2200000,1456000,IF(B1622&lt;3600000,ROUNDDOWN(B1622/4,-3)*2.8-80000,IF(B1622&lt;6600000,ROUNDDOWN(B1622/4,-3)*3.2-440000,IF(B1622&lt;8500000,ROUNDDOWN(B1622*0.9,0)-1100000,B1622-1950000)))))))),IF(B1622&lt;651000,0,IF(B1622&lt;1900000,B1622-650000,IF(B1622&lt;3600000,ROUNDDOWN(B1622/4,-3)*2.8-80000,IF(B1622&lt;6600000,ROUNDDOWN(B1622/4,-3)*3.2-440000,IF(B1622&lt;8500000,ROUNDDOWN(B1622*0.9,0)-1100000,B1622-1950000))))))</f>
        <v/>
      </c>
      <c r="K1622" s="16">
        <f>IF(J1622&gt;23500000,NA(),IF(C1622=2026,IF(J1622&lt;=4890000,1040000,IF(J1622&lt;=6550000,670000,620000)),IF(J1622&lt;=1320000,950000,IF(J1622&lt;=3360000,880000,IF(J1622&lt;=4890000,680000,IF(J1622&lt;=6550000,630000,580000))))))</f>
        <v/>
      </c>
      <c r="L1622" s="16">
        <f>IF(D1622=1,IF(J1622&lt;=9000000,380000,IF(J1622&lt;=9500000,260000,IF(J1622&lt;=10000000,130000,0))),0)</f>
        <v/>
      </c>
      <c r="M1622" s="16">
        <f>IF(D1622=1,IF(J1622&lt;=9000000,330000,IF(J1622&lt;=9500000,220000,IF(J1622&lt;=10000000,110000,0))),0)</f>
        <v/>
      </c>
      <c r="N1622" s="16">
        <f>IF(D1622=1,IF(J1622&lt;=9000000,50000,IF(J1622&lt;=9500000,40000,IF(J1622&lt;=10000000,20000,0))),0)</f>
        <v/>
      </c>
      <c r="O1622" s="16">
        <f>MAX(0,ROUNDDOWN(J1622-G1622-K1622-L1622-E1622*380000-F1622*630000-H1622,-3))</f>
        <v/>
      </c>
      <c r="P1622" s="16">
        <f>MAX(0,ROUNDDOWN(J1622-G1622-430000-M1622-E1622*330000-F1622*450000-I1622,-3))</f>
        <v/>
      </c>
      <c r="Q1622" s="16">
        <f>50000+N1622+E1622*50000+F1622*180000</f>
        <v/>
      </c>
      <c r="R1622" s="16">
        <f>IF(P1622&lt;=2000000,MIN(Q1622,P1622),MAX(Q1622-(P1622-2000000),50000))*0.05</f>
        <v/>
      </c>
      <c r="S1622" s="16">
        <f>MAX(0,P1622*0.1-R1622)</f>
        <v/>
      </c>
      <c r="T1622" s="16">
        <f>Q1622+MAX(0,K1622-480000)</f>
        <v/>
      </c>
      <c r="U1622" s="16">
        <f>P1622-T1622</f>
        <v/>
      </c>
      <c r="V1622" s="17">
        <f>IF(U1622&lt;0,0,LOOKUP(U1622,{0,1950001,3300001,6950001,9000001,18000001,40000001},{0.05,0.1,0.2,0.23,0.33,0.4,0.45}))</f>
        <v/>
      </c>
      <c r="W1622" s="18">
        <f>IF(U1622&lt;0,0.9,0.9-V1622*1.021)</f>
        <v/>
      </c>
      <c r="X1622" s="16">
        <f>ROUNDDOWN(S1622*0.2/W1622+2000,0)</f>
        <v/>
      </c>
      <c r="Y1622" s="17">
        <f>IF(O1622&lt;=0,0,LOOKUP(O1622,{0,1950001,3300001,6950001,9000001,18000001,40000001},{0.05,0.1,0.2,0.23,0.33,0.4,0.45}))</f>
        <v/>
      </c>
    </row>
    <row r="1623">
      <c r="A1623" t="inlineStr">
        <is>
          <t>1万円刻み</t>
        </is>
      </c>
      <c r="B1623" s="16">
        <f>'3_1万円刻み'!$A$285</f>
        <v/>
      </c>
      <c r="C1623" t="n">
        <v>2025</v>
      </c>
      <c r="D1623" t="n">
        <v>1</v>
      </c>
      <c r="E1623" t="n">
        <v>0</v>
      </c>
      <c r="F1623" t="n">
        <v>0</v>
      </c>
      <c r="G1623" s="16">
        <f>ROUND(MIN(B1623/12,650000)*12*0.0915+MIN(B1623/12,1390000)*12*(0.0504+0)+B1623*0.005,0)</f>
        <v/>
      </c>
      <c r="H1623" t="n">
        <v>0</v>
      </c>
      <c r="I1623" t="n">
        <v>0</v>
      </c>
      <c r="J1623" s="16">
        <f>IF(C1623=2026,IF(B1623&lt;741000,0,IF(B1623&lt;2191000,B1623-740000,IF(B1623&lt;2193000,1451000,IF(B1623&lt;2196000,1453000,IF(B1623&lt;2200000,1456000,IF(B1623&lt;3600000,ROUNDDOWN(B1623/4,-3)*2.8-80000,IF(B1623&lt;6600000,ROUNDDOWN(B1623/4,-3)*3.2-440000,IF(B1623&lt;8500000,ROUNDDOWN(B1623*0.9,0)-1100000,B1623-1950000)))))))),IF(B1623&lt;651000,0,IF(B1623&lt;1900000,B1623-650000,IF(B1623&lt;3600000,ROUNDDOWN(B1623/4,-3)*2.8-80000,IF(B1623&lt;6600000,ROUNDDOWN(B1623/4,-3)*3.2-440000,IF(B1623&lt;8500000,ROUNDDOWN(B1623*0.9,0)-1100000,B1623-1950000))))))</f>
        <v/>
      </c>
      <c r="K1623" s="16">
        <f>IF(J1623&gt;23500000,NA(),IF(C1623=2026,IF(J1623&lt;=4890000,1040000,IF(J1623&lt;=6550000,670000,620000)),IF(J1623&lt;=1320000,950000,IF(J1623&lt;=3360000,880000,IF(J1623&lt;=4890000,680000,IF(J1623&lt;=6550000,630000,580000))))))</f>
        <v/>
      </c>
      <c r="L1623" s="16">
        <f>IF(D1623=1,IF(J1623&lt;=9000000,380000,IF(J1623&lt;=9500000,260000,IF(J1623&lt;=10000000,130000,0))),0)</f>
        <v/>
      </c>
      <c r="M1623" s="16">
        <f>IF(D1623=1,IF(J1623&lt;=9000000,330000,IF(J1623&lt;=9500000,220000,IF(J1623&lt;=10000000,110000,0))),0)</f>
        <v/>
      </c>
      <c r="N1623" s="16">
        <f>IF(D1623=1,IF(J1623&lt;=9000000,50000,IF(J1623&lt;=9500000,40000,IF(J1623&lt;=10000000,20000,0))),0)</f>
        <v/>
      </c>
      <c r="O1623" s="16">
        <f>MAX(0,ROUNDDOWN(J1623-G1623-K1623-L1623-E1623*380000-F1623*630000-H1623,-3))</f>
        <v/>
      </c>
      <c r="P1623" s="16">
        <f>MAX(0,ROUNDDOWN(J1623-G1623-430000-M1623-E1623*330000-F1623*450000-I1623,-3))</f>
        <v/>
      </c>
      <c r="Q1623" s="16">
        <f>50000+N1623+E1623*50000+F1623*180000</f>
        <v/>
      </c>
      <c r="R1623" s="16">
        <f>IF(P1623&lt;=2000000,MIN(Q1623,P1623),MAX(Q1623-(P1623-2000000),50000))*0.05</f>
        <v/>
      </c>
      <c r="S1623" s="16">
        <f>MAX(0,P1623*0.1-R1623)</f>
        <v/>
      </c>
      <c r="T1623" s="16">
        <f>Q1623+MAX(0,K1623-480000)</f>
        <v/>
      </c>
      <c r="U1623" s="16">
        <f>P1623-T1623</f>
        <v/>
      </c>
      <c r="V1623" s="17">
        <f>IF(U1623&lt;0,0,LOOKUP(U1623,{0,1950001,3300001,6950001,9000001,18000001,40000001},{0.05,0.1,0.2,0.23,0.33,0.4,0.45}))</f>
        <v/>
      </c>
      <c r="W1623" s="18">
        <f>IF(U1623&lt;0,0.9,0.9-V1623*1.021)</f>
        <v/>
      </c>
      <c r="X1623" s="16">
        <f>ROUNDDOWN(S1623*0.2/W1623+2000,0)</f>
        <v/>
      </c>
      <c r="Y1623" s="17">
        <f>IF(O1623&lt;=0,0,LOOKUP(O1623,{0,1950001,3300001,6950001,9000001,18000001,40000001},{0.05,0.1,0.2,0.23,0.33,0.4,0.45}))</f>
        <v/>
      </c>
    </row>
    <row r="1624">
      <c r="A1624" t="inlineStr">
        <is>
          <t>1万円刻み</t>
        </is>
      </c>
      <c r="B1624" s="16">
        <f>'3_1万円刻み'!$A$285</f>
        <v/>
      </c>
      <c r="C1624" t="n">
        <v>2026</v>
      </c>
      <c r="D1624" t="n">
        <v>1</v>
      </c>
      <c r="E1624" t="n">
        <v>0</v>
      </c>
      <c r="F1624" t="n">
        <v>0</v>
      </c>
      <c r="G1624" s="16">
        <f>ROUND(MIN(B1624/12,650000)*12*0.0915+MIN(B1624/12,1390000)*12*(0.0504+0)+B1624*0.005,0)</f>
        <v/>
      </c>
      <c r="H1624" t="n">
        <v>0</v>
      </c>
      <c r="I1624" t="n">
        <v>0</v>
      </c>
      <c r="J1624" s="16">
        <f>IF(C1624=2026,IF(B1624&lt;741000,0,IF(B1624&lt;2191000,B1624-740000,IF(B1624&lt;2193000,1451000,IF(B1624&lt;2196000,1453000,IF(B1624&lt;2200000,1456000,IF(B1624&lt;3600000,ROUNDDOWN(B1624/4,-3)*2.8-80000,IF(B1624&lt;6600000,ROUNDDOWN(B1624/4,-3)*3.2-440000,IF(B1624&lt;8500000,ROUNDDOWN(B1624*0.9,0)-1100000,B1624-1950000)))))))),IF(B1624&lt;651000,0,IF(B1624&lt;1900000,B1624-650000,IF(B1624&lt;3600000,ROUNDDOWN(B1624/4,-3)*2.8-80000,IF(B1624&lt;6600000,ROUNDDOWN(B1624/4,-3)*3.2-440000,IF(B1624&lt;8500000,ROUNDDOWN(B1624*0.9,0)-1100000,B1624-1950000))))))</f>
        <v/>
      </c>
      <c r="K1624" s="16">
        <f>IF(J1624&gt;23500000,NA(),IF(C1624=2026,IF(J1624&lt;=4890000,1040000,IF(J1624&lt;=6550000,670000,620000)),IF(J1624&lt;=1320000,950000,IF(J1624&lt;=3360000,880000,IF(J1624&lt;=4890000,680000,IF(J1624&lt;=6550000,630000,580000))))))</f>
        <v/>
      </c>
      <c r="L1624" s="16">
        <f>IF(D1624=1,IF(J1624&lt;=9000000,380000,IF(J1624&lt;=9500000,260000,IF(J1624&lt;=10000000,130000,0))),0)</f>
        <v/>
      </c>
      <c r="M1624" s="16">
        <f>IF(D1624=1,IF(J1624&lt;=9000000,330000,IF(J1624&lt;=9500000,220000,IF(J1624&lt;=10000000,110000,0))),0)</f>
        <v/>
      </c>
      <c r="N1624" s="16">
        <f>IF(D1624=1,IF(J1624&lt;=9000000,50000,IF(J1624&lt;=9500000,40000,IF(J1624&lt;=10000000,20000,0))),0)</f>
        <v/>
      </c>
      <c r="O1624" s="16">
        <f>MAX(0,ROUNDDOWN(J1624-G1624-K1624-L1624-E1624*380000-F1624*630000-H1624,-3))</f>
        <v/>
      </c>
      <c r="P1624" s="16">
        <f>MAX(0,ROUNDDOWN(J1624-G1624-430000-M1624-E1624*330000-F1624*450000-I1624,-3))</f>
        <v/>
      </c>
      <c r="Q1624" s="16">
        <f>50000+N1624+E1624*50000+F1624*180000</f>
        <v/>
      </c>
      <c r="R1624" s="16">
        <f>IF(P1624&lt;=2000000,MIN(Q1624,P1624),MAX(Q1624-(P1624-2000000),50000))*0.05</f>
        <v/>
      </c>
      <c r="S1624" s="16">
        <f>MAX(0,P1624*0.1-R1624)</f>
        <v/>
      </c>
      <c r="T1624" s="16">
        <f>Q1624+MAX(0,K1624-480000)</f>
        <v/>
      </c>
      <c r="U1624" s="16">
        <f>P1624-T1624</f>
        <v/>
      </c>
      <c r="V1624" s="17">
        <f>IF(U1624&lt;0,0,LOOKUP(U1624,{0,1950001,3300001,6950001,9000001,18000001,40000001},{0.05,0.1,0.2,0.23,0.33,0.4,0.45}))</f>
        <v/>
      </c>
      <c r="W1624" s="18">
        <f>IF(U1624&lt;0,0.9,0.9-V1624*1.021)</f>
        <v/>
      </c>
      <c r="X1624" s="16">
        <f>ROUNDDOWN(S1624*0.2/W1624+2000,0)</f>
        <v/>
      </c>
      <c r="Y1624" s="17">
        <f>IF(O1624&lt;=0,0,LOOKUP(O1624,{0,1950001,3300001,6950001,9000001,18000001,40000001},{0.05,0.1,0.2,0.23,0.33,0.4,0.45}))</f>
        <v/>
      </c>
    </row>
    <row r="1625">
      <c r="A1625" t="inlineStr">
        <is>
          <t>1万円刻み</t>
        </is>
      </c>
      <c r="B1625" s="16">
        <f>'3_1万円刻み'!$A$286</f>
        <v/>
      </c>
      <c r="C1625" t="n">
        <v>2025</v>
      </c>
      <c r="D1625" t="n">
        <v>0</v>
      </c>
      <c r="E1625" t="n">
        <v>0</v>
      </c>
      <c r="F1625" t="n">
        <v>0</v>
      </c>
      <c r="G1625" s="16">
        <f>ROUND(MIN(B1625/12,650000)*12*0.0915+MIN(B1625/12,1390000)*12*(0.0504+0)+B1625*0.005,0)</f>
        <v/>
      </c>
      <c r="H1625" t="n">
        <v>0</v>
      </c>
      <c r="I1625" t="n">
        <v>0</v>
      </c>
      <c r="J1625" s="16">
        <f>IF(C1625=2026,IF(B1625&lt;741000,0,IF(B1625&lt;2191000,B1625-740000,IF(B1625&lt;2193000,1451000,IF(B1625&lt;2196000,1453000,IF(B1625&lt;2200000,1456000,IF(B1625&lt;3600000,ROUNDDOWN(B1625/4,-3)*2.8-80000,IF(B1625&lt;6600000,ROUNDDOWN(B1625/4,-3)*3.2-440000,IF(B1625&lt;8500000,ROUNDDOWN(B1625*0.9,0)-1100000,B1625-1950000)))))))),IF(B1625&lt;651000,0,IF(B1625&lt;1900000,B1625-650000,IF(B1625&lt;3600000,ROUNDDOWN(B1625/4,-3)*2.8-80000,IF(B1625&lt;6600000,ROUNDDOWN(B1625/4,-3)*3.2-440000,IF(B1625&lt;8500000,ROUNDDOWN(B1625*0.9,0)-1100000,B1625-1950000))))))</f>
        <v/>
      </c>
      <c r="K1625" s="16">
        <f>IF(J1625&gt;23500000,NA(),IF(C1625=2026,IF(J1625&lt;=4890000,1040000,IF(J1625&lt;=6550000,670000,620000)),IF(J1625&lt;=1320000,950000,IF(J1625&lt;=3360000,880000,IF(J1625&lt;=4890000,680000,IF(J1625&lt;=6550000,630000,580000))))))</f>
        <v/>
      </c>
      <c r="L1625" s="16">
        <f>IF(D1625=1,IF(J1625&lt;=9000000,380000,IF(J1625&lt;=9500000,260000,IF(J1625&lt;=10000000,130000,0))),0)</f>
        <v/>
      </c>
      <c r="M1625" s="16">
        <f>IF(D1625=1,IF(J1625&lt;=9000000,330000,IF(J1625&lt;=9500000,220000,IF(J1625&lt;=10000000,110000,0))),0)</f>
        <v/>
      </c>
      <c r="N1625" s="16">
        <f>IF(D1625=1,IF(J1625&lt;=9000000,50000,IF(J1625&lt;=9500000,40000,IF(J1625&lt;=10000000,20000,0))),0)</f>
        <v/>
      </c>
      <c r="O1625" s="16">
        <f>MAX(0,ROUNDDOWN(J1625-G1625-K1625-L1625-E1625*380000-F1625*630000-H1625,-3))</f>
        <v/>
      </c>
      <c r="P1625" s="16">
        <f>MAX(0,ROUNDDOWN(J1625-G1625-430000-M1625-E1625*330000-F1625*450000-I1625,-3))</f>
        <v/>
      </c>
      <c r="Q1625" s="16">
        <f>50000+N1625+E1625*50000+F1625*180000</f>
        <v/>
      </c>
      <c r="R1625" s="16">
        <f>IF(P1625&lt;=2000000,MIN(Q1625,P1625),MAX(Q1625-(P1625-2000000),50000))*0.05</f>
        <v/>
      </c>
      <c r="S1625" s="16">
        <f>MAX(0,P1625*0.1-R1625)</f>
        <v/>
      </c>
      <c r="T1625" s="16">
        <f>Q1625+MAX(0,K1625-480000)</f>
        <v/>
      </c>
      <c r="U1625" s="16">
        <f>P1625-T1625</f>
        <v/>
      </c>
      <c r="V1625" s="17">
        <f>IF(U1625&lt;0,0,LOOKUP(U1625,{0,1950001,3300001,6950001,9000001,18000001,40000001},{0.05,0.1,0.2,0.23,0.33,0.4,0.45}))</f>
        <v/>
      </c>
      <c r="W1625" s="18">
        <f>IF(U1625&lt;0,0.9,0.9-V1625*1.021)</f>
        <v/>
      </c>
      <c r="X1625" s="16">
        <f>ROUNDDOWN(S1625*0.2/W1625+2000,0)</f>
        <v/>
      </c>
      <c r="Y1625" s="17">
        <f>IF(O1625&lt;=0,0,LOOKUP(O1625,{0,1950001,3300001,6950001,9000001,18000001,40000001},{0.05,0.1,0.2,0.23,0.33,0.4,0.45}))</f>
        <v/>
      </c>
    </row>
    <row r="1626">
      <c r="A1626" t="inlineStr">
        <is>
          <t>1万円刻み</t>
        </is>
      </c>
      <c r="B1626" s="16">
        <f>'3_1万円刻み'!$A$286</f>
        <v/>
      </c>
      <c r="C1626" t="n">
        <v>2026</v>
      </c>
      <c r="D1626" t="n">
        <v>0</v>
      </c>
      <c r="E1626" t="n">
        <v>0</v>
      </c>
      <c r="F1626" t="n">
        <v>0</v>
      </c>
      <c r="G1626" s="16">
        <f>ROUND(MIN(B1626/12,650000)*12*0.0915+MIN(B1626/12,1390000)*12*(0.0504+0)+B1626*0.005,0)</f>
        <v/>
      </c>
      <c r="H1626" t="n">
        <v>0</v>
      </c>
      <c r="I1626" t="n">
        <v>0</v>
      </c>
      <c r="J1626" s="16">
        <f>IF(C1626=2026,IF(B1626&lt;741000,0,IF(B1626&lt;2191000,B1626-740000,IF(B1626&lt;2193000,1451000,IF(B1626&lt;2196000,1453000,IF(B1626&lt;2200000,1456000,IF(B1626&lt;3600000,ROUNDDOWN(B1626/4,-3)*2.8-80000,IF(B1626&lt;6600000,ROUNDDOWN(B1626/4,-3)*3.2-440000,IF(B1626&lt;8500000,ROUNDDOWN(B1626*0.9,0)-1100000,B1626-1950000)))))))),IF(B1626&lt;651000,0,IF(B1626&lt;1900000,B1626-650000,IF(B1626&lt;3600000,ROUNDDOWN(B1626/4,-3)*2.8-80000,IF(B1626&lt;6600000,ROUNDDOWN(B1626/4,-3)*3.2-440000,IF(B1626&lt;8500000,ROUNDDOWN(B1626*0.9,0)-1100000,B1626-1950000))))))</f>
        <v/>
      </c>
      <c r="K1626" s="16">
        <f>IF(J1626&gt;23500000,NA(),IF(C1626=2026,IF(J1626&lt;=4890000,1040000,IF(J1626&lt;=6550000,670000,620000)),IF(J1626&lt;=1320000,950000,IF(J1626&lt;=3360000,880000,IF(J1626&lt;=4890000,680000,IF(J1626&lt;=6550000,630000,580000))))))</f>
        <v/>
      </c>
      <c r="L1626" s="16">
        <f>IF(D1626=1,IF(J1626&lt;=9000000,380000,IF(J1626&lt;=9500000,260000,IF(J1626&lt;=10000000,130000,0))),0)</f>
        <v/>
      </c>
      <c r="M1626" s="16">
        <f>IF(D1626=1,IF(J1626&lt;=9000000,330000,IF(J1626&lt;=9500000,220000,IF(J1626&lt;=10000000,110000,0))),0)</f>
        <v/>
      </c>
      <c r="N1626" s="16">
        <f>IF(D1626=1,IF(J1626&lt;=9000000,50000,IF(J1626&lt;=9500000,40000,IF(J1626&lt;=10000000,20000,0))),0)</f>
        <v/>
      </c>
      <c r="O1626" s="16">
        <f>MAX(0,ROUNDDOWN(J1626-G1626-K1626-L1626-E1626*380000-F1626*630000-H1626,-3))</f>
        <v/>
      </c>
      <c r="P1626" s="16">
        <f>MAX(0,ROUNDDOWN(J1626-G1626-430000-M1626-E1626*330000-F1626*450000-I1626,-3))</f>
        <v/>
      </c>
      <c r="Q1626" s="16">
        <f>50000+N1626+E1626*50000+F1626*180000</f>
        <v/>
      </c>
      <c r="R1626" s="16">
        <f>IF(P1626&lt;=2000000,MIN(Q1626,P1626),MAX(Q1626-(P1626-2000000),50000))*0.05</f>
        <v/>
      </c>
      <c r="S1626" s="16">
        <f>MAX(0,P1626*0.1-R1626)</f>
        <v/>
      </c>
      <c r="T1626" s="16">
        <f>Q1626+MAX(0,K1626-480000)</f>
        <v/>
      </c>
      <c r="U1626" s="16">
        <f>P1626-T1626</f>
        <v/>
      </c>
      <c r="V1626" s="17">
        <f>IF(U1626&lt;0,0,LOOKUP(U1626,{0,1950001,3300001,6950001,9000001,18000001,40000001},{0.05,0.1,0.2,0.23,0.33,0.4,0.45}))</f>
        <v/>
      </c>
      <c r="W1626" s="18">
        <f>IF(U1626&lt;0,0.9,0.9-V1626*1.021)</f>
        <v/>
      </c>
      <c r="X1626" s="16">
        <f>ROUNDDOWN(S1626*0.2/W1626+2000,0)</f>
        <v/>
      </c>
      <c r="Y1626" s="17">
        <f>IF(O1626&lt;=0,0,LOOKUP(O1626,{0,1950001,3300001,6950001,9000001,18000001,40000001},{0.05,0.1,0.2,0.23,0.33,0.4,0.45}))</f>
        <v/>
      </c>
    </row>
    <row r="1627">
      <c r="A1627" t="inlineStr">
        <is>
          <t>1万円刻み</t>
        </is>
      </c>
      <c r="B1627" s="16">
        <f>'3_1万円刻み'!$A$286</f>
        <v/>
      </c>
      <c r="C1627" t="n">
        <v>2025</v>
      </c>
      <c r="D1627" t="n">
        <v>1</v>
      </c>
      <c r="E1627" t="n">
        <v>0</v>
      </c>
      <c r="F1627" t="n">
        <v>0</v>
      </c>
      <c r="G1627" s="16">
        <f>ROUND(MIN(B1627/12,650000)*12*0.0915+MIN(B1627/12,1390000)*12*(0.0504+0)+B1627*0.005,0)</f>
        <v/>
      </c>
      <c r="H1627" t="n">
        <v>0</v>
      </c>
      <c r="I1627" t="n">
        <v>0</v>
      </c>
      <c r="J1627" s="16">
        <f>IF(C1627=2026,IF(B1627&lt;741000,0,IF(B1627&lt;2191000,B1627-740000,IF(B1627&lt;2193000,1451000,IF(B1627&lt;2196000,1453000,IF(B1627&lt;2200000,1456000,IF(B1627&lt;3600000,ROUNDDOWN(B1627/4,-3)*2.8-80000,IF(B1627&lt;6600000,ROUNDDOWN(B1627/4,-3)*3.2-440000,IF(B1627&lt;8500000,ROUNDDOWN(B1627*0.9,0)-1100000,B1627-1950000)))))))),IF(B1627&lt;651000,0,IF(B1627&lt;1900000,B1627-650000,IF(B1627&lt;3600000,ROUNDDOWN(B1627/4,-3)*2.8-80000,IF(B1627&lt;6600000,ROUNDDOWN(B1627/4,-3)*3.2-440000,IF(B1627&lt;8500000,ROUNDDOWN(B1627*0.9,0)-1100000,B1627-1950000))))))</f>
        <v/>
      </c>
      <c r="K1627" s="16">
        <f>IF(J1627&gt;23500000,NA(),IF(C1627=2026,IF(J1627&lt;=4890000,1040000,IF(J1627&lt;=6550000,670000,620000)),IF(J1627&lt;=1320000,950000,IF(J1627&lt;=3360000,880000,IF(J1627&lt;=4890000,680000,IF(J1627&lt;=6550000,630000,580000))))))</f>
        <v/>
      </c>
      <c r="L1627" s="16">
        <f>IF(D1627=1,IF(J1627&lt;=9000000,380000,IF(J1627&lt;=9500000,260000,IF(J1627&lt;=10000000,130000,0))),0)</f>
        <v/>
      </c>
      <c r="M1627" s="16">
        <f>IF(D1627=1,IF(J1627&lt;=9000000,330000,IF(J1627&lt;=9500000,220000,IF(J1627&lt;=10000000,110000,0))),0)</f>
        <v/>
      </c>
      <c r="N1627" s="16">
        <f>IF(D1627=1,IF(J1627&lt;=9000000,50000,IF(J1627&lt;=9500000,40000,IF(J1627&lt;=10000000,20000,0))),0)</f>
        <v/>
      </c>
      <c r="O1627" s="16">
        <f>MAX(0,ROUNDDOWN(J1627-G1627-K1627-L1627-E1627*380000-F1627*630000-H1627,-3))</f>
        <v/>
      </c>
      <c r="P1627" s="16">
        <f>MAX(0,ROUNDDOWN(J1627-G1627-430000-M1627-E1627*330000-F1627*450000-I1627,-3))</f>
        <v/>
      </c>
      <c r="Q1627" s="16">
        <f>50000+N1627+E1627*50000+F1627*180000</f>
        <v/>
      </c>
      <c r="R1627" s="16">
        <f>IF(P1627&lt;=2000000,MIN(Q1627,P1627),MAX(Q1627-(P1627-2000000),50000))*0.05</f>
        <v/>
      </c>
      <c r="S1627" s="16">
        <f>MAX(0,P1627*0.1-R1627)</f>
        <v/>
      </c>
      <c r="T1627" s="16">
        <f>Q1627+MAX(0,K1627-480000)</f>
        <v/>
      </c>
      <c r="U1627" s="16">
        <f>P1627-T1627</f>
        <v/>
      </c>
      <c r="V1627" s="17">
        <f>IF(U1627&lt;0,0,LOOKUP(U1627,{0,1950001,3300001,6950001,9000001,18000001,40000001},{0.05,0.1,0.2,0.23,0.33,0.4,0.45}))</f>
        <v/>
      </c>
      <c r="W1627" s="18">
        <f>IF(U1627&lt;0,0.9,0.9-V1627*1.021)</f>
        <v/>
      </c>
      <c r="X1627" s="16">
        <f>ROUNDDOWN(S1627*0.2/W1627+2000,0)</f>
        <v/>
      </c>
      <c r="Y1627" s="17">
        <f>IF(O1627&lt;=0,0,LOOKUP(O1627,{0,1950001,3300001,6950001,9000001,18000001,40000001},{0.05,0.1,0.2,0.23,0.33,0.4,0.45}))</f>
        <v/>
      </c>
    </row>
    <row r="1628">
      <c r="A1628" t="inlineStr">
        <is>
          <t>1万円刻み</t>
        </is>
      </c>
      <c r="B1628" s="16">
        <f>'3_1万円刻み'!$A$286</f>
        <v/>
      </c>
      <c r="C1628" t="n">
        <v>2026</v>
      </c>
      <c r="D1628" t="n">
        <v>1</v>
      </c>
      <c r="E1628" t="n">
        <v>0</v>
      </c>
      <c r="F1628" t="n">
        <v>0</v>
      </c>
      <c r="G1628" s="16">
        <f>ROUND(MIN(B1628/12,650000)*12*0.0915+MIN(B1628/12,1390000)*12*(0.0504+0)+B1628*0.005,0)</f>
        <v/>
      </c>
      <c r="H1628" t="n">
        <v>0</v>
      </c>
      <c r="I1628" t="n">
        <v>0</v>
      </c>
      <c r="J1628" s="16">
        <f>IF(C1628=2026,IF(B1628&lt;741000,0,IF(B1628&lt;2191000,B1628-740000,IF(B1628&lt;2193000,1451000,IF(B1628&lt;2196000,1453000,IF(B1628&lt;2200000,1456000,IF(B1628&lt;3600000,ROUNDDOWN(B1628/4,-3)*2.8-80000,IF(B1628&lt;6600000,ROUNDDOWN(B1628/4,-3)*3.2-440000,IF(B1628&lt;8500000,ROUNDDOWN(B1628*0.9,0)-1100000,B1628-1950000)))))))),IF(B1628&lt;651000,0,IF(B1628&lt;1900000,B1628-650000,IF(B1628&lt;3600000,ROUNDDOWN(B1628/4,-3)*2.8-80000,IF(B1628&lt;6600000,ROUNDDOWN(B1628/4,-3)*3.2-440000,IF(B1628&lt;8500000,ROUNDDOWN(B1628*0.9,0)-1100000,B1628-1950000))))))</f>
        <v/>
      </c>
      <c r="K1628" s="16">
        <f>IF(J1628&gt;23500000,NA(),IF(C1628=2026,IF(J1628&lt;=4890000,1040000,IF(J1628&lt;=6550000,670000,620000)),IF(J1628&lt;=1320000,950000,IF(J1628&lt;=3360000,880000,IF(J1628&lt;=4890000,680000,IF(J1628&lt;=6550000,630000,580000))))))</f>
        <v/>
      </c>
      <c r="L1628" s="16">
        <f>IF(D1628=1,IF(J1628&lt;=9000000,380000,IF(J1628&lt;=9500000,260000,IF(J1628&lt;=10000000,130000,0))),0)</f>
        <v/>
      </c>
      <c r="M1628" s="16">
        <f>IF(D1628=1,IF(J1628&lt;=9000000,330000,IF(J1628&lt;=9500000,220000,IF(J1628&lt;=10000000,110000,0))),0)</f>
        <v/>
      </c>
      <c r="N1628" s="16">
        <f>IF(D1628=1,IF(J1628&lt;=9000000,50000,IF(J1628&lt;=9500000,40000,IF(J1628&lt;=10000000,20000,0))),0)</f>
        <v/>
      </c>
      <c r="O1628" s="16">
        <f>MAX(0,ROUNDDOWN(J1628-G1628-K1628-L1628-E1628*380000-F1628*630000-H1628,-3))</f>
        <v/>
      </c>
      <c r="P1628" s="16">
        <f>MAX(0,ROUNDDOWN(J1628-G1628-430000-M1628-E1628*330000-F1628*450000-I1628,-3))</f>
        <v/>
      </c>
      <c r="Q1628" s="16">
        <f>50000+N1628+E1628*50000+F1628*180000</f>
        <v/>
      </c>
      <c r="R1628" s="16">
        <f>IF(P1628&lt;=2000000,MIN(Q1628,P1628),MAX(Q1628-(P1628-2000000),50000))*0.05</f>
        <v/>
      </c>
      <c r="S1628" s="16">
        <f>MAX(0,P1628*0.1-R1628)</f>
        <v/>
      </c>
      <c r="T1628" s="16">
        <f>Q1628+MAX(0,K1628-480000)</f>
        <v/>
      </c>
      <c r="U1628" s="16">
        <f>P1628-T1628</f>
        <v/>
      </c>
      <c r="V1628" s="17">
        <f>IF(U1628&lt;0,0,LOOKUP(U1628,{0,1950001,3300001,6950001,9000001,18000001,40000001},{0.05,0.1,0.2,0.23,0.33,0.4,0.45}))</f>
        <v/>
      </c>
      <c r="W1628" s="18">
        <f>IF(U1628&lt;0,0.9,0.9-V1628*1.021)</f>
        <v/>
      </c>
      <c r="X1628" s="16">
        <f>ROUNDDOWN(S1628*0.2/W1628+2000,0)</f>
        <v/>
      </c>
      <c r="Y1628" s="17">
        <f>IF(O1628&lt;=0,0,LOOKUP(O1628,{0,1950001,3300001,6950001,9000001,18000001,40000001},{0.05,0.1,0.2,0.23,0.33,0.4,0.45}))</f>
        <v/>
      </c>
    </row>
    <row r="1629">
      <c r="A1629" t="inlineStr">
        <is>
          <t>1万円刻み</t>
        </is>
      </c>
      <c r="B1629" s="16">
        <f>'3_1万円刻み'!$A$287</f>
        <v/>
      </c>
      <c r="C1629" t="n">
        <v>2025</v>
      </c>
      <c r="D1629" t="n">
        <v>0</v>
      </c>
      <c r="E1629" t="n">
        <v>0</v>
      </c>
      <c r="F1629" t="n">
        <v>0</v>
      </c>
      <c r="G1629" s="16">
        <f>ROUND(MIN(B1629/12,650000)*12*0.0915+MIN(B1629/12,1390000)*12*(0.0504+0)+B1629*0.005,0)</f>
        <v/>
      </c>
      <c r="H1629" t="n">
        <v>0</v>
      </c>
      <c r="I1629" t="n">
        <v>0</v>
      </c>
      <c r="J1629" s="16">
        <f>IF(C1629=2026,IF(B1629&lt;741000,0,IF(B1629&lt;2191000,B1629-740000,IF(B1629&lt;2193000,1451000,IF(B1629&lt;2196000,1453000,IF(B1629&lt;2200000,1456000,IF(B1629&lt;3600000,ROUNDDOWN(B1629/4,-3)*2.8-80000,IF(B1629&lt;6600000,ROUNDDOWN(B1629/4,-3)*3.2-440000,IF(B1629&lt;8500000,ROUNDDOWN(B1629*0.9,0)-1100000,B1629-1950000)))))))),IF(B1629&lt;651000,0,IF(B1629&lt;1900000,B1629-650000,IF(B1629&lt;3600000,ROUNDDOWN(B1629/4,-3)*2.8-80000,IF(B1629&lt;6600000,ROUNDDOWN(B1629/4,-3)*3.2-440000,IF(B1629&lt;8500000,ROUNDDOWN(B1629*0.9,0)-1100000,B1629-1950000))))))</f>
        <v/>
      </c>
      <c r="K1629" s="16">
        <f>IF(J1629&gt;23500000,NA(),IF(C1629=2026,IF(J1629&lt;=4890000,1040000,IF(J1629&lt;=6550000,670000,620000)),IF(J1629&lt;=1320000,950000,IF(J1629&lt;=3360000,880000,IF(J1629&lt;=4890000,680000,IF(J1629&lt;=6550000,630000,580000))))))</f>
        <v/>
      </c>
      <c r="L1629" s="16">
        <f>IF(D1629=1,IF(J1629&lt;=9000000,380000,IF(J1629&lt;=9500000,260000,IF(J1629&lt;=10000000,130000,0))),0)</f>
        <v/>
      </c>
      <c r="M1629" s="16">
        <f>IF(D1629=1,IF(J1629&lt;=9000000,330000,IF(J1629&lt;=9500000,220000,IF(J1629&lt;=10000000,110000,0))),0)</f>
        <v/>
      </c>
      <c r="N1629" s="16">
        <f>IF(D1629=1,IF(J1629&lt;=9000000,50000,IF(J1629&lt;=9500000,40000,IF(J1629&lt;=10000000,20000,0))),0)</f>
        <v/>
      </c>
      <c r="O1629" s="16">
        <f>MAX(0,ROUNDDOWN(J1629-G1629-K1629-L1629-E1629*380000-F1629*630000-H1629,-3))</f>
        <v/>
      </c>
      <c r="P1629" s="16">
        <f>MAX(0,ROUNDDOWN(J1629-G1629-430000-M1629-E1629*330000-F1629*450000-I1629,-3))</f>
        <v/>
      </c>
      <c r="Q1629" s="16">
        <f>50000+N1629+E1629*50000+F1629*180000</f>
        <v/>
      </c>
      <c r="R1629" s="16">
        <f>IF(P1629&lt;=2000000,MIN(Q1629,P1629),MAX(Q1629-(P1629-2000000),50000))*0.05</f>
        <v/>
      </c>
      <c r="S1629" s="16">
        <f>MAX(0,P1629*0.1-R1629)</f>
        <v/>
      </c>
      <c r="T1629" s="16">
        <f>Q1629+MAX(0,K1629-480000)</f>
        <v/>
      </c>
      <c r="U1629" s="16">
        <f>P1629-T1629</f>
        <v/>
      </c>
      <c r="V1629" s="17">
        <f>IF(U1629&lt;0,0,LOOKUP(U1629,{0,1950001,3300001,6950001,9000001,18000001,40000001},{0.05,0.1,0.2,0.23,0.33,0.4,0.45}))</f>
        <v/>
      </c>
      <c r="W1629" s="18">
        <f>IF(U1629&lt;0,0.9,0.9-V1629*1.021)</f>
        <v/>
      </c>
      <c r="X1629" s="16">
        <f>ROUNDDOWN(S1629*0.2/W1629+2000,0)</f>
        <v/>
      </c>
      <c r="Y1629" s="17">
        <f>IF(O1629&lt;=0,0,LOOKUP(O1629,{0,1950001,3300001,6950001,9000001,18000001,40000001},{0.05,0.1,0.2,0.23,0.33,0.4,0.45}))</f>
        <v/>
      </c>
    </row>
    <row r="1630">
      <c r="A1630" t="inlineStr">
        <is>
          <t>1万円刻み</t>
        </is>
      </c>
      <c r="B1630" s="16">
        <f>'3_1万円刻み'!$A$287</f>
        <v/>
      </c>
      <c r="C1630" t="n">
        <v>2026</v>
      </c>
      <c r="D1630" t="n">
        <v>0</v>
      </c>
      <c r="E1630" t="n">
        <v>0</v>
      </c>
      <c r="F1630" t="n">
        <v>0</v>
      </c>
      <c r="G1630" s="16">
        <f>ROUND(MIN(B1630/12,650000)*12*0.0915+MIN(B1630/12,1390000)*12*(0.0504+0)+B1630*0.005,0)</f>
        <v/>
      </c>
      <c r="H1630" t="n">
        <v>0</v>
      </c>
      <c r="I1630" t="n">
        <v>0</v>
      </c>
      <c r="J1630" s="16">
        <f>IF(C1630=2026,IF(B1630&lt;741000,0,IF(B1630&lt;2191000,B1630-740000,IF(B1630&lt;2193000,1451000,IF(B1630&lt;2196000,1453000,IF(B1630&lt;2200000,1456000,IF(B1630&lt;3600000,ROUNDDOWN(B1630/4,-3)*2.8-80000,IF(B1630&lt;6600000,ROUNDDOWN(B1630/4,-3)*3.2-440000,IF(B1630&lt;8500000,ROUNDDOWN(B1630*0.9,0)-1100000,B1630-1950000)))))))),IF(B1630&lt;651000,0,IF(B1630&lt;1900000,B1630-650000,IF(B1630&lt;3600000,ROUNDDOWN(B1630/4,-3)*2.8-80000,IF(B1630&lt;6600000,ROUNDDOWN(B1630/4,-3)*3.2-440000,IF(B1630&lt;8500000,ROUNDDOWN(B1630*0.9,0)-1100000,B1630-1950000))))))</f>
        <v/>
      </c>
      <c r="K1630" s="16">
        <f>IF(J1630&gt;23500000,NA(),IF(C1630=2026,IF(J1630&lt;=4890000,1040000,IF(J1630&lt;=6550000,670000,620000)),IF(J1630&lt;=1320000,950000,IF(J1630&lt;=3360000,880000,IF(J1630&lt;=4890000,680000,IF(J1630&lt;=6550000,630000,580000))))))</f>
        <v/>
      </c>
      <c r="L1630" s="16">
        <f>IF(D1630=1,IF(J1630&lt;=9000000,380000,IF(J1630&lt;=9500000,260000,IF(J1630&lt;=10000000,130000,0))),0)</f>
        <v/>
      </c>
      <c r="M1630" s="16">
        <f>IF(D1630=1,IF(J1630&lt;=9000000,330000,IF(J1630&lt;=9500000,220000,IF(J1630&lt;=10000000,110000,0))),0)</f>
        <v/>
      </c>
      <c r="N1630" s="16">
        <f>IF(D1630=1,IF(J1630&lt;=9000000,50000,IF(J1630&lt;=9500000,40000,IF(J1630&lt;=10000000,20000,0))),0)</f>
        <v/>
      </c>
      <c r="O1630" s="16">
        <f>MAX(0,ROUNDDOWN(J1630-G1630-K1630-L1630-E1630*380000-F1630*630000-H1630,-3))</f>
        <v/>
      </c>
      <c r="P1630" s="16">
        <f>MAX(0,ROUNDDOWN(J1630-G1630-430000-M1630-E1630*330000-F1630*450000-I1630,-3))</f>
        <v/>
      </c>
      <c r="Q1630" s="16">
        <f>50000+N1630+E1630*50000+F1630*180000</f>
        <v/>
      </c>
      <c r="R1630" s="16">
        <f>IF(P1630&lt;=2000000,MIN(Q1630,P1630),MAX(Q1630-(P1630-2000000),50000))*0.05</f>
        <v/>
      </c>
      <c r="S1630" s="16">
        <f>MAX(0,P1630*0.1-R1630)</f>
        <v/>
      </c>
      <c r="T1630" s="16">
        <f>Q1630+MAX(0,K1630-480000)</f>
        <v/>
      </c>
      <c r="U1630" s="16">
        <f>P1630-T1630</f>
        <v/>
      </c>
      <c r="V1630" s="17">
        <f>IF(U1630&lt;0,0,LOOKUP(U1630,{0,1950001,3300001,6950001,9000001,18000001,40000001},{0.05,0.1,0.2,0.23,0.33,0.4,0.45}))</f>
        <v/>
      </c>
      <c r="W1630" s="18">
        <f>IF(U1630&lt;0,0.9,0.9-V1630*1.021)</f>
        <v/>
      </c>
      <c r="X1630" s="16">
        <f>ROUNDDOWN(S1630*0.2/W1630+2000,0)</f>
        <v/>
      </c>
      <c r="Y1630" s="17">
        <f>IF(O1630&lt;=0,0,LOOKUP(O1630,{0,1950001,3300001,6950001,9000001,18000001,40000001},{0.05,0.1,0.2,0.23,0.33,0.4,0.45}))</f>
        <v/>
      </c>
    </row>
    <row r="1631">
      <c r="A1631" t="inlineStr">
        <is>
          <t>1万円刻み</t>
        </is>
      </c>
      <c r="B1631" s="16">
        <f>'3_1万円刻み'!$A$287</f>
        <v/>
      </c>
      <c r="C1631" t="n">
        <v>2025</v>
      </c>
      <c r="D1631" t="n">
        <v>1</v>
      </c>
      <c r="E1631" t="n">
        <v>0</v>
      </c>
      <c r="F1631" t="n">
        <v>0</v>
      </c>
      <c r="G1631" s="16">
        <f>ROUND(MIN(B1631/12,650000)*12*0.0915+MIN(B1631/12,1390000)*12*(0.0504+0)+B1631*0.005,0)</f>
        <v/>
      </c>
      <c r="H1631" t="n">
        <v>0</v>
      </c>
      <c r="I1631" t="n">
        <v>0</v>
      </c>
      <c r="J1631" s="16">
        <f>IF(C1631=2026,IF(B1631&lt;741000,0,IF(B1631&lt;2191000,B1631-740000,IF(B1631&lt;2193000,1451000,IF(B1631&lt;2196000,1453000,IF(B1631&lt;2200000,1456000,IF(B1631&lt;3600000,ROUNDDOWN(B1631/4,-3)*2.8-80000,IF(B1631&lt;6600000,ROUNDDOWN(B1631/4,-3)*3.2-440000,IF(B1631&lt;8500000,ROUNDDOWN(B1631*0.9,0)-1100000,B1631-1950000)))))))),IF(B1631&lt;651000,0,IF(B1631&lt;1900000,B1631-650000,IF(B1631&lt;3600000,ROUNDDOWN(B1631/4,-3)*2.8-80000,IF(B1631&lt;6600000,ROUNDDOWN(B1631/4,-3)*3.2-440000,IF(B1631&lt;8500000,ROUNDDOWN(B1631*0.9,0)-1100000,B1631-1950000))))))</f>
        <v/>
      </c>
      <c r="K1631" s="16">
        <f>IF(J1631&gt;23500000,NA(),IF(C1631=2026,IF(J1631&lt;=4890000,1040000,IF(J1631&lt;=6550000,670000,620000)),IF(J1631&lt;=1320000,950000,IF(J1631&lt;=3360000,880000,IF(J1631&lt;=4890000,680000,IF(J1631&lt;=6550000,630000,580000))))))</f>
        <v/>
      </c>
      <c r="L1631" s="16">
        <f>IF(D1631=1,IF(J1631&lt;=9000000,380000,IF(J1631&lt;=9500000,260000,IF(J1631&lt;=10000000,130000,0))),0)</f>
        <v/>
      </c>
      <c r="M1631" s="16">
        <f>IF(D1631=1,IF(J1631&lt;=9000000,330000,IF(J1631&lt;=9500000,220000,IF(J1631&lt;=10000000,110000,0))),0)</f>
        <v/>
      </c>
      <c r="N1631" s="16">
        <f>IF(D1631=1,IF(J1631&lt;=9000000,50000,IF(J1631&lt;=9500000,40000,IF(J1631&lt;=10000000,20000,0))),0)</f>
        <v/>
      </c>
      <c r="O1631" s="16">
        <f>MAX(0,ROUNDDOWN(J1631-G1631-K1631-L1631-E1631*380000-F1631*630000-H1631,-3))</f>
        <v/>
      </c>
      <c r="P1631" s="16">
        <f>MAX(0,ROUNDDOWN(J1631-G1631-430000-M1631-E1631*330000-F1631*450000-I1631,-3))</f>
        <v/>
      </c>
      <c r="Q1631" s="16">
        <f>50000+N1631+E1631*50000+F1631*180000</f>
        <v/>
      </c>
      <c r="R1631" s="16">
        <f>IF(P1631&lt;=2000000,MIN(Q1631,P1631),MAX(Q1631-(P1631-2000000),50000))*0.05</f>
        <v/>
      </c>
      <c r="S1631" s="16">
        <f>MAX(0,P1631*0.1-R1631)</f>
        <v/>
      </c>
      <c r="T1631" s="16">
        <f>Q1631+MAX(0,K1631-480000)</f>
        <v/>
      </c>
      <c r="U1631" s="16">
        <f>P1631-T1631</f>
        <v/>
      </c>
      <c r="V1631" s="17">
        <f>IF(U1631&lt;0,0,LOOKUP(U1631,{0,1950001,3300001,6950001,9000001,18000001,40000001},{0.05,0.1,0.2,0.23,0.33,0.4,0.45}))</f>
        <v/>
      </c>
      <c r="W1631" s="18">
        <f>IF(U1631&lt;0,0.9,0.9-V1631*1.021)</f>
        <v/>
      </c>
      <c r="X1631" s="16">
        <f>ROUNDDOWN(S1631*0.2/W1631+2000,0)</f>
        <v/>
      </c>
      <c r="Y1631" s="17">
        <f>IF(O1631&lt;=0,0,LOOKUP(O1631,{0,1950001,3300001,6950001,9000001,18000001,40000001},{0.05,0.1,0.2,0.23,0.33,0.4,0.45}))</f>
        <v/>
      </c>
    </row>
    <row r="1632">
      <c r="A1632" t="inlineStr">
        <is>
          <t>1万円刻み</t>
        </is>
      </c>
      <c r="B1632" s="16">
        <f>'3_1万円刻み'!$A$287</f>
        <v/>
      </c>
      <c r="C1632" t="n">
        <v>2026</v>
      </c>
      <c r="D1632" t="n">
        <v>1</v>
      </c>
      <c r="E1632" t="n">
        <v>0</v>
      </c>
      <c r="F1632" t="n">
        <v>0</v>
      </c>
      <c r="G1632" s="16">
        <f>ROUND(MIN(B1632/12,650000)*12*0.0915+MIN(B1632/12,1390000)*12*(0.0504+0)+B1632*0.005,0)</f>
        <v/>
      </c>
      <c r="H1632" t="n">
        <v>0</v>
      </c>
      <c r="I1632" t="n">
        <v>0</v>
      </c>
      <c r="J1632" s="16">
        <f>IF(C1632=2026,IF(B1632&lt;741000,0,IF(B1632&lt;2191000,B1632-740000,IF(B1632&lt;2193000,1451000,IF(B1632&lt;2196000,1453000,IF(B1632&lt;2200000,1456000,IF(B1632&lt;3600000,ROUNDDOWN(B1632/4,-3)*2.8-80000,IF(B1632&lt;6600000,ROUNDDOWN(B1632/4,-3)*3.2-440000,IF(B1632&lt;8500000,ROUNDDOWN(B1632*0.9,0)-1100000,B1632-1950000)))))))),IF(B1632&lt;651000,0,IF(B1632&lt;1900000,B1632-650000,IF(B1632&lt;3600000,ROUNDDOWN(B1632/4,-3)*2.8-80000,IF(B1632&lt;6600000,ROUNDDOWN(B1632/4,-3)*3.2-440000,IF(B1632&lt;8500000,ROUNDDOWN(B1632*0.9,0)-1100000,B1632-1950000))))))</f>
        <v/>
      </c>
      <c r="K1632" s="16">
        <f>IF(J1632&gt;23500000,NA(),IF(C1632=2026,IF(J1632&lt;=4890000,1040000,IF(J1632&lt;=6550000,670000,620000)),IF(J1632&lt;=1320000,950000,IF(J1632&lt;=3360000,880000,IF(J1632&lt;=4890000,680000,IF(J1632&lt;=6550000,630000,580000))))))</f>
        <v/>
      </c>
      <c r="L1632" s="16">
        <f>IF(D1632=1,IF(J1632&lt;=9000000,380000,IF(J1632&lt;=9500000,260000,IF(J1632&lt;=10000000,130000,0))),0)</f>
        <v/>
      </c>
      <c r="M1632" s="16">
        <f>IF(D1632=1,IF(J1632&lt;=9000000,330000,IF(J1632&lt;=9500000,220000,IF(J1632&lt;=10000000,110000,0))),0)</f>
        <v/>
      </c>
      <c r="N1632" s="16">
        <f>IF(D1632=1,IF(J1632&lt;=9000000,50000,IF(J1632&lt;=9500000,40000,IF(J1632&lt;=10000000,20000,0))),0)</f>
        <v/>
      </c>
      <c r="O1632" s="16">
        <f>MAX(0,ROUNDDOWN(J1632-G1632-K1632-L1632-E1632*380000-F1632*630000-H1632,-3))</f>
        <v/>
      </c>
      <c r="P1632" s="16">
        <f>MAX(0,ROUNDDOWN(J1632-G1632-430000-M1632-E1632*330000-F1632*450000-I1632,-3))</f>
        <v/>
      </c>
      <c r="Q1632" s="16">
        <f>50000+N1632+E1632*50000+F1632*180000</f>
        <v/>
      </c>
      <c r="R1632" s="16">
        <f>IF(P1632&lt;=2000000,MIN(Q1632,P1632),MAX(Q1632-(P1632-2000000),50000))*0.05</f>
        <v/>
      </c>
      <c r="S1632" s="16">
        <f>MAX(0,P1632*0.1-R1632)</f>
        <v/>
      </c>
      <c r="T1632" s="16">
        <f>Q1632+MAX(0,K1632-480000)</f>
        <v/>
      </c>
      <c r="U1632" s="16">
        <f>P1632-T1632</f>
        <v/>
      </c>
      <c r="V1632" s="17">
        <f>IF(U1632&lt;0,0,LOOKUP(U1632,{0,1950001,3300001,6950001,9000001,18000001,40000001},{0.05,0.1,0.2,0.23,0.33,0.4,0.45}))</f>
        <v/>
      </c>
      <c r="W1632" s="18">
        <f>IF(U1632&lt;0,0.9,0.9-V1632*1.021)</f>
        <v/>
      </c>
      <c r="X1632" s="16">
        <f>ROUNDDOWN(S1632*0.2/W1632+2000,0)</f>
        <v/>
      </c>
      <c r="Y1632" s="17">
        <f>IF(O1632&lt;=0,0,LOOKUP(O1632,{0,1950001,3300001,6950001,9000001,18000001,40000001},{0.05,0.1,0.2,0.23,0.33,0.4,0.45}))</f>
        <v/>
      </c>
    </row>
    <row r="1633">
      <c r="A1633" t="inlineStr">
        <is>
          <t>1万円刻み</t>
        </is>
      </c>
      <c r="B1633" s="16">
        <f>'3_1万円刻み'!$A$288</f>
        <v/>
      </c>
      <c r="C1633" t="n">
        <v>2025</v>
      </c>
      <c r="D1633" t="n">
        <v>0</v>
      </c>
      <c r="E1633" t="n">
        <v>0</v>
      </c>
      <c r="F1633" t="n">
        <v>0</v>
      </c>
      <c r="G1633" s="16">
        <f>ROUND(MIN(B1633/12,650000)*12*0.0915+MIN(B1633/12,1390000)*12*(0.0504+0)+B1633*0.005,0)</f>
        <v/>
      </c>
      <c r="H1633" t="n">
        <v>0</v>
      </c>
      <c r="I1633" t="n">
        <v>0</v>
      </c>
      <c r="J1633" s="16">
        <f>IF(C1633=2026,IF(B1633&lt;741000,0,IF(B1633&lt;2191000,B1633-740000,IF(B1633&lt;2193000,1451000,IF(B1633&lt;2196000,1453000,IF(B1633&lt;2200000,1456000,IF(B1633&lt;3600000,ROUNDDOWN(B1633/4,-3)*2.8-80000,IF(B1633&lt;6600000,ROUNDDOWN(B1633/4,-3)*3.2-440000,IF(B1633&lt;8500000,ROUNDDOWN(B1633*0.9,0)-1100000,B1633-1950000)))))))),IF(B1633&lt;651000,0,IF(B1633&lt;1900000,B1633-650000,IF(B1633&lt;3600000,ROUNDDOWN(B1633/4,-3)*2.8-80000,IF(B1633&lt;6600000,ROUNDDOWN(B1633/4,-3)*3.2-440000,IF(B1633&lt;8500000,ROUNDDOWN(B1633*0.9,0)-1100000,B1633-1950000))))))</f>
        <v/>
      </c>
      <c r="K1633" s="16">
        <f>IF(J1633&gt;23500000,NA(),IF(C1633=2026,IF(J1633&lt;=4890000,1040000,IF(J1633&lt;=6550000,670000,620000)),IF(J1633&lt;=1320000,950000,IF(J1633&lt;=3360000,880000,IF(J1633&lt;=4890000,680000,IF(J1633&lt;=6550000,630000,580000))))))</f>
        <v/>
      </c>
      <c r="L1633" s="16">
        <f>IF(D1633=1,IF(J1633&lt;=9000000,380000,IF(J1633&lt;=9500000,260000,IF(J1633&lt;=10000000,130000,0))),0)</f>
        <v/>
      </c>
      <c r="M1633" s="16">
        <f>IF(D1633=1,IF(J1633&lt;=9000000,330000,IF(J1633&lt;=9500000,220000,IF(J1633&lt;=10000000,110000,0))),0)</f>
        <v/>
      </c>
      <c r="N1633" s="16">
        <f>IF(D1633=1,IF(J1633&lt;=9000000,50000,IF(J1633&lt;=9500000,40000,IF(J1633&lt;=10000000,20000,0))),0)</f>
        <v/>
      </c>
      <c r="O1633" s="16">
        <f>MAX(0,ROUNDDOWN(J1633-G1633-K1633-L1633-E1633*380000-F1633*630000-H1633,-3))</f>
        <v/>
      </c>
      <c r="P1633" s="16">
        <f>MAX(0,ROUNDDOWN(J1633-G1633-430000-M1633-E1633*330000-F1633*450000-I1633,-3))</f>
        <v/>
      </c>
      <c r="Q1633" s="16">
        <f>50000+N1633+E1633*50000+F1633*180000</f>
        <v/>
      </c>
      <c r="R1633" s="16">
        <f>IF(P1633&lt;=2000000,MIN(Q1633,P1633),MAX(Q1633-(P1633-2000000),50000))*0.05</f>
        <v/>
      </c>
      <c r="S1633" s="16">
        <f>MAX(0,P1633*0.1-R1633)</f>
        <v/>
      </c>
      <c r="T1633" s="16">
        <f>Q1633+MAX(0,K1633-480000)</f>
        <v/>
      </c>
      <c r="U1633" s="16">
        <f>P1633-T1633</f>
        <v/>
      </c>
      <c r="V1633" s="17">
        <f>IF(U1633&lt;0,0,LOOKUP(U1633,{0,1950001,3300001,6950001,9000001,18000001,40000001},{0.05,0.1,0.2,0.23,0.33,0.4,0.45}))</f>
        <v/>
      </c>
      <c r="W1633" s="18">
        <f>IF(U1633&lt;0,0.9,0.9-V1633*1.021)</f>
        <v/>
      </c>
      <c r="X1633" s="16">
        <f>ROUNDDOWN(S1633*0.2/W1633+2000,0)</f>
        <v/>
      </c>
      <c r="Y1633" s="17">
        <f>IF(O1633&lt;=0,0,LOOKUP(O1633,{0,1950001,3300001,6950001,9000001,18000001,40000001},{0.05,0.1,0.2,0.23,0.33,0.4,0.45}))</f>
        <v/>
      </c>
    </row>
    <row r="1634">
      <c r="A1634" t="inlineStr">
        <is>
          <t>1万円刻み</t>
        </is>
      </c>
      <c r="B1634" s="16">
        <f>'3_1万円刻み'!$A$288</f>
        <v/>
      </c>
      <c r="C1634" t="n">
        <v>2026</v>
      </c>
      <c r="D1634" t="n">
        <v>0</v>
      </c>
      <c r="E1634" t="n">
        <v>0</v>
      </c>
      <c r="F1634" t="n">
        <v>0</v>
      </c>
      <c r="G1634" s="16">
        <f>ROUND(MIN(B1634/12,650000)*12*0.0915+MIN(B1634/12,1390000)*12*(0.0504+0)+B1634*0.005,0)</f>
        <v/>
      </c>
      <c r="H1634" t="n">
        <v>0</v>
      </c>
      <c r="I1634" t="n">
        <v>0</v>
      </c>
      <c r="J1634" s="16">
        <f>IF(C1634=2026,IF(B1634&lt;741000,0,IF(B1634&lt;2191000,B1634-740000,IF(B1634&lt;2193000,1451000,IF(B1634&lt;2196000,1453000,IF(B1634&lt;2200000,1456000,IF(B1634&lt;3600000,ROUNDDOWN(B1634/4,-3)*2.8-80000,IF(B1634&lt;6600000,ROUNDDOWN(B1634/4,-3)*3.2-440000,IF(B1634&lt;8500000,ROUNDDOWN(B1634*0.9,0)-1100000,B1634-1950000)))))))),IF(B1634&lt;651000,0,IF(B1634&lt;1900000,B1634-650000,IF(B1634&lt;3600000,ROUNDDOWN(B1634/4,-3)*2.8-80000,IF(B1634&lt;6600000,ROUNDDOWN(B1634/4,-3)*3.2-440000,IF(B1634&lt;8500000,ROUNDDOWN(B1634*0.9,0)-1100000,B1634-1950000))))))</f>
        <v/>
      </c>
      <c r="K1634" s="16">
        <f>IF(J1634&gt;23500000,NA(),IF(C1634=2026,IF(J1634&lt;=4890000,1040000,IF(J1634&lt;=6550000,670000,620000)),IF(J1634&lt;=1320000,950000,IF(J1634&lt;=3360000,880000,IF(J1634&lt;=4890000,680000,IF(J1634&lt;=6550000,630000,580000))))))</f>
        <v/>
      </c>
      <c r="L1634" s="16">
        <f>IF(D1634=1,IF(J1634&lt;=9000000,380000,IF(J1634&lt;=9500000,260000,IF(J1634&lt;=10000000,130000,0))),0)</f>
        <v/>
      </c>
      <c r="M1634" s="16">
        <f>IF(D1634=1,IF(J1634&lt;=9000000,330000,IF(J1634&lt;=9500000,220000,IF(J1634&lt;=10000000,110000,0))),0)</f>
        <v/>
      </c>
      <c r="N1634" s="16">
        <f>IF(D1634=1,IF(J1634&lt;=9000000,50000,IF(J1634&lt;=9500000,40000,IF(J1634&lt;=10000000,20000,0))),0)</f>
        <v/>
      </c>
      <c r="O1634" s="16">
        <f>MAX(0,ROUNDDOWN(J1634-G1634-K1634-L1634-E1634*380000-F1634*630000-H1634,-3))</f>
        <v/>
      </c>
      <c r="P1634" s="16">
        <f>MAX(0,ROUNDDOWN(J1634-G1634-430000-M1634-E1634*330000-F1634*450000-I1634,-3))</f>
        <v/>
      </c>
      <c r="Q1634" s="16">
        <f>50000+N1634+E1634*50000+F1634*180000</f>
        <v/>
      </c>
      <c r="R1634" s="16">
        <f>IF(P1634&lt;=2000000,MIN(Q1634,P1634),MAX(Q1634-(P1634-2000000),50000))*0.05</f>
        <v/>
      </c>
      <c r="S1634" s="16">
        <f>MAX(0,P1634*0.1-R1634)</f>
        <v/>
      </c>
      <c r="T1634" s="16">
        <f>Q1634+MAX(0,K1634-480000)</f>
        <v/>
      </c>
      <c r="U1634" s="16">
        <f>P1634-T1634</f>
        <v/>
      </c>
      <c r="V1634" s="17">
        <f>IF(U1634&lt;0,0,LOOKUP(U1634,{0,1950001,3300001,6950001,9000001,18000001,40000001},{0.05,0.1,0.2,0.23,0.33,0.4,0.45}))</f>
        <v/>
      </c>
      <c r="W1634" s="18">
        <f>IF(U1634&lt;0,0.9,0.9-V1634*1.021)</f>
        <v/>
      </c>
      <c r="X1634" s="16">
        <f>ROUNDDOWN(S1634*0.2/W1634+2000,0)</f>
        <v/>
      </c>
      <c r="Y1634" s="17">
        <f>IF(O1634&lt;=0,0,LOOKUP(O1634,{0,1950001,3300001,6950001,9000001,18000001,40000001},{0.05,0.1,0.2,0.23,0.33,0.4,0.45}))</f>
        <v/>
      </c>
    </row>
    <row r="1635">
      <c r="A1635" t="inlineStr">
        <is>
          <t>1万円刻み</t>
        </is>
      </c>
      <c r="B1635" s="16">
        <f>'3_1万円刻み'!$A$288</f>
        <v/>
      </c>
      <c r="C1635" t="n">
        <v>2025</v>
      </c>
      <c r="D1635" t="n">
        <v>1</v>
      </c>
      <c r="E1635" t="n">
        <v>0</v>
      </c>
      <c r="F1635" t="n">
        <v>0</v>
      </c>
      <c r="G1635" s="16">
        <f>ROUND(MIN(B1635/12,650000)*12*0.0915+MIN(B1635/12,1390000)*12*(0.0504+0)+B1635*0.005,0)</f>
        <v/>
      </c>
      <c r="H1635" t="n">
        <v>0</v>
      </c>
      <c r="I1635" t="n">
        <v>0</v>
      </c>
      <c r="J1635" s="16">
        <f>IF(C1635=2026,IF(B1635&lt;741000,0,IF(B1635&lt;2191000,B1635-740000,IF(B1635&lt;2193000,1451000,IF(B1635&lt;2196000,1453000,IF(B1635&lt;2200000,1456000,IF(B1635&lt;3600000,ROUNDDOWN(B1635/4,-3)*2.8-80000,IF(B1635&lt;6600000,ROUNDDOWN(B1635/4,-3)*3.2-440000,IF(B1635&lt;8500000,ROUNDDOWN(B1635*0.9,0)-1100000,B1635-1950000)))))))),IF(B1635&lt;651000,0,IF(B1635&lt;1900000,B1635-650000,IF(B1635&lt;3600000,ROUNDDOWN(B1635/4,-3)*2.8-80000,IF(B1635&lt;6600000,ROUNDDOWN(B1635/4,-3)*3.2-440000,IF(B1635&lt;8500000,ROUNDDOWN(B1635*0.9,0)-1100000,B1635-1950000))))))</f>
        <v/>
      </c>
      <c r="K1635" s="16">
        <f>IF(J1635&gt;23500000,NA(),IF(C1635=2026,IF(J1635&lt;=4890000,1040000,IF(J1635&lt;=6550000,670000,620000)),IF(J1635&lt;=1320000,950000,IF(J1635&lt;=3360000,880000,IF(J1635&lt;=4890000,680000,IF(J1635&lt;=6550000,630000,580000))))))</f>
        <v/>
      </c>
      <c r="L1635" s="16">
        <f>IF(D1635=1,IF(J1635&lt;=9000000,380000,IF(J1635&lt;=9500000,260000,IF(J1635&lt;=10000000,130000,0))),0)</f>
        <v/>
      </c>
      <c r="M1635" s="16">
        <f>IF(D1635=1,IF(J1635&lt;=9000000,330000,IF(J1635&lt;=9500000,220000,IF(J1635&lt;=10000000,110000,0))),0)</f>
        <v/>
      </c>
      <c r="N1635" s="16">
        <f>IF(D1635=1,IF(J1635&lt;=9000000,50000,IF(J1635&lt;=9500000,40000,IF(J1635&lt;=10000000,20000,0))),0)</f>
        <v/>
      </c>
      <c r="O1635" s="16">
        <f>MAX(0,ROUNDDOWN(J1635-G1635-K1635-L1635-E1635*380000-F1635*630000-H1635,-3))</f>
        <v/>
      </c>
      <c r="P1635" s="16">
        <f>MAX(0,ROUNDDOWN(J1635-G1635-430000-M1635-E1635*330000-F1635*450000-I1635,-3))</f>
        <v/>
      </c>
      <c r="Q1635" s="16">
        <f>50000+N1635+E1635*50000+F1635*180000</f>
        <v/>
      </c>
      <c r="R1635" s="16">
        <f>IF(P1635&lt;=2000000,MIN(Q1635,P1635),MAX(Q1635-(P1635-2000000),50000))*0.05</f>
        <v/>
      </c>
      <c r="S1635" s="16">
        <f>MAX(0,P1635*0.1-R1635)</f>
        <v/>
      </c>
      <c r="T1635" s="16">
        <f>Q1635+MAX(0,K1635-480000)</f>
        <v/>
      </c>
      <c r="U1635" s="16">
        <f>P1635-T1635</f>
        <v/>
      </c>
      <c r="V1635" s="17">
        <f>IF(U1635&lt;0,0,LOOKUP(U1635,{0,1950001,3300001,6950001,9000001,18000001,40000001},{0.05,0.1,0.2,0.23,0.33,0.4,0.45}))</f>
        <v/>
      </c>
      <c r="W1635" s="18">
        <f>IF(U1635&lt;0,0.9,0.9-V1635*1.021)</f>
        <v/>
      </c>
      <c r="X1635" s="16">
        <f>ROUNDDOWN(S1635*0.2/W1635+2000,0)</f>
        <v/>
      </c>
      <c r="Y1635" s="17">
        <f>IF(O1635&lt;=0,0,LOOKUP(O1635,{0,1950001,3300001,6950001,9000001,18000001,40000001},{0.05,0.1,0.2,0.23,0.33,0.4,0.45}))</f>
        <v/>
      </c>
    </row>
    <row r="1636">
      <c r="A1636" t="inlineStr">
        <is>
          <t>1万円刻み</t>
        </is>
      </c>
      <c r="B1636" s="16">
        <f>'3_1万円刻み'!$A$288</f>
        <v/>
      </c>
      <c r="C1636" t="n">
        <v>2026</v>
      </c>
      <c r="D1636" t="n">
        <v>1</v>
      </c>
      <c r="E1636" t="n">
        <v>0</v>
      </c>
      <c r="F1636" t="n">
        <v>0</v>
      </c>
      <c r="G1636" s="16">
        <f>ROUND(MIN(B1636/12,650000)*12*0.0915+MIN(B1636/12,1390000)*12*(0.0504+0)+B1636*0.005,0)</f>
        <v/>
      </c>
      <c r="H1636" t="n">
        <v>0</v>
      </c>
      <c r="I1636" t="n">
        <v>0</v>
      </c>
      <c r="J1636" s="16">
        <f>IF(C1636=2026,IF(B1636&lt;741000,0,IF(B1636&lt;2191000,B1636-740000,IF(B1636&lt;2193000,1451000,IF(B1636&lt;2196000,1453000,IF(B1636&lt;2200000,1456000,IF(B1636&lt;3600000,ROUNDDOWN(B1636/4,-3)*2.8-80000,IF(B1636&lt;6600000,ROUNDDOWN(B1636/4,-3)*3.2-440000,IF(B1636&lt;8500000,ROUNDDOWN(B1636*0.9,0)-1100000,B1636-1950000)))))))),IF(B1636&lt;651000,0,IF(B1636&lt;1900000,B1636-650000,IF(B1636&lt;3600000,ROUNDDOWN(B1636/4,-3)*2.8-80000,IF(B1636&lt;6600000,ROUNDDOWN(B1636/4,-3)*3.2-440000,IF(B1636&lt;8500000,ROUNDDOWN(B1636*0.9,0)-1100000,B1636-1950000))))))</f>
        <v/>
      </c>
      <c r="K1636" s="16">
        <f>IF(J1636&gt;23500000,NA(),IF(C1636=2026,IF(J1636&lt;=4890000,1040000,IF(J1636&lt;=6550000,670000,620000)),IF(J1636&lt;=1320000,950000,IF(J1636&lt;=3360000,880000,IF(J1636&lt;=4890000,680000,IF(J1636&lt;=6550000,630000,580000))))))</f>
        <v/>
      </c>
      <c r="L1636" s="16">
        <f>IF(D1636=1,IF(J1636&lt;=9000000,380000,IF(J1636&lt;=9500000,260000,IF(J1636&lt;=10000000,130000,0))),0)</f>
        <v/>
      </c>
      <c r="M1636" s="16">
        <f>IF(D1636=1,IF(J1636&lt;=9000000,330000,IF(J1636&lt;=9500000,220000,IF(J1636&lt;=10000000,110000,0))),0)</f>
        <v/>
      </c>
      <c r="N1636" s="16">
        <f>IF(D1636=1,IF(J1636&lt;=9000000,50000,IF(J1636&lt;=9500000,40000,IF(J1636&lt;=10000000,20000,0))),0)</f>
        <v/>
      </c>
      <c r="O1636" s="16">
        <f>MAX(0,ROUNDDOWN(J1636-G1636-K1636-L1636-E1636*380000-F1636*630000-H1636,-3))</f>
        <v/>
      </c>
      <c r="P1636" s="16">
        <f>MAX(0,ROUNDDOWN(J1636-G1636-430000-M1636-E1636*330000-F1636*450000-I1636,-3))</f>
        <v/>
      </c>
      <c r="Q1636" s="16">
        <f>50000+N1636+E1636*50000+F1636*180000</f>
        <v/>
      </c>
      <c r="R1636" s="16">
        <f>IF(P1636&lt;=2000000,MIN(Q1636,P1636),MAX(Q1636-(P1636-2000000),50000))*0.05</f>
        <v/>
      </c>
      <c r="S1636" s="16">
        <f>MAX(0,P1636*0.1-R1636)</f>
        <v/>
      </c>
      <c r="T1636" s="16">
        <f>Q1636+MAX(0,K1636-480000)</f>
        <v/>
      </c>
      <c r="U1636" s="16">
        <f>P1636-T1636</f>
        <v/>
      </c>
      <c r="V1636" s="17">
        <f>IF(U1636&lt;0,0,LOOKUP(U1636,{0,1950001,3300001,6950001,9000001,18000001,40000001},{0.05,0.1,0.2,0.23,0.33,0.4,0.45}))</f>
        <v/>
      </c>
      <c r="W1636" s="18">
        <f>IF(U1636&lt;0,0.9,0.9-V1636*1.021)</f>
        <v/>
      </c>
      <c r="X1636" s="16">
        <f>ROUNDDOWN(S1636*0.2/W1636+2000,0)</f>
        <v/>
      </c>
      <c r="Y1636" s="17">
        <f>IF(O1636&lt;=0,0,LOOKUP(O1636,{0,1950001,3300001,6950001,9000001,18000001,40000001},{0.05,0.1,0.2,0.23,0.33,0.4,0.45}))</f>
        <v/>
      </c>
    </row>
    <row r="1637">
      <c r="A1637" t="inlineStr">
        <is>
          <t>1万円刻み</t>
        </is>
      </c>
      <c r="B1637" s="16">
        <f>'3_1万円刻み'!$A$289</f>
        <v/>
      </c>
      <c r="C1637" t="n">
        <v>2025</v>
      </c>
      <c r="D1637" t="n">
        <v>0</v>
      </c>
      <c r="E1637" t="n">
        <v>0</v>
      </c>
      <c r="F1637" t="n">
        <v>0</v>
      </c>
      <c r="G1637" s="16">
        <f>ROUND(MIN(B1637/12,650000)*12*0.0915+MIN(B1637/12,1390000)*12*(0.0504+0)+B1637*0.005,0)</f>
        <v/>
      </c>
      <c r="H1637" t="n">
        <v>0</v>
      </c>
      <c r="I1637" t="n">
        <v>0</v>
      </c>
      <c r="J1637" s="16">
        <f>IF(C1637=2026,IF(B1637&lt;741000,0,IF(B1637&lt;2191000,B1637-740000,IF(B1637&lt;2193000,1451000,IF(B1637&lt;2196000,1453000,IF(B1637&lt;2200000,1456000,IF(B1637&lt;3600000,ROUNDDOWN(B1637/4,-3)*2.8-80000,IF(B1637&lt;6600000,ROUNDDOWN(B1637/4,-3)*3.2-440000,IF(B1637&lt;8500000,ROUNDDOWN(B1637*0.9,0)-1100000,B1637-1950000)))))))),IF(B1637&lt;651000,0,IF(B1637&lt;1900000,B1637-650000,IF(B1637&lt;3600000,ROUNDDOWN(B1637/4,-3)*2.8-80000,IF(B1637&lt;6600000,ROUNDDOWN(B1637/4,-3)*3.2-440000,IF(B1637&lt;8500000,ROUNDDOWN(B1637*0.9,0)-1100000,B1637-1950000))))))</f>
        <v/>
      </c>
      <c r="K1637" s="16">
        <f>IF(J1637&gt;23500000,NA(),IF(C1637=2026,IF(J1637&lt;=4890000,1040000,IF(J1637&lt;=6550000,670000,620000)),IF(J1637&lt;=1320000,950000,IF(J1637&lt;=3360000,880000,IF(J1637&lt;=4890000,680000,IF(J1637&lt;=6550000,630000,580000))))))</f>
        <v/>
      </c>
      <c r="L1637" s="16">
        <f>IF(D1637=1,IF(J1637&lt;=9000000,380000,IF(J1637&lt;=9500000,260000,IF(J1637&lt;=10000000,130000,0))),0)</f>
        <v/>
      </c>
      <c r="M1637" s="16">
        <f>IF(D1637=1,IF(J1637&lt;=9000000,330000,IF(J1637&lt;=9500000,220000,IF(J1637&lt;=10000000,110000,0))),0)</f>
        <v/>
      </c>
      <c r="N1637" s="16">
        <f>IF(D1637=1,IF(J1637&lt;=9000000,50000,IF(J1637&lt;=9500000,40000,IF(J1637&lt;=10000000,20000,0))),0)</f>
        <v/>
      </c>
      <c r="O1637" s="16">
        <f>MAX(0,ROUNDDOWN(J1637-G1637-K1637-L1637-E1637*380000-F1637*630000-H1637,-3))</f>
        <v/>
      </c>
      <c r="P1637" s="16">
        <f>MAX(0,ROUNDDOWN(J1637-G1637-430000-M1637-E1637*330000-F1637*450000-I1637,-3))</f>
        <v/>
      </c>
      <c r="Q1637" s="16">
        <f>50000+N1637+E1637*50000+F1637*180000</f>
        <v/>
      </c>
      <c r="R1637" s="16">
        <f>IF(P1637&lt;=2000000,MIN(Q1637,P1637),MAX(Q1637-(P1637-2000000),50000))*0.05</f>
        <v/>
      </c>
      <c r="S1637" s="16">
        <f>MAX(0,P1637*0.1-R1637)</f>
        <v/>
      </c>
      <c r="T1637" s="16">
        <f>Q1637+MAX(0,K1637-480000)</f>
        <v/>
      </c>
      <c r="U1637" s="16">
        <f>P1637-T1637</f>
        <v/>
      </c>
      <c r="V1637" s="17">
        <f>IF(U1637&lt;0,0,LOOKUP(U1637,{0,1950001,3300001,6950001,9000001,18000001,40000001},{0.05,0.1,0.2,0.23,0.33,0.4,0.45}))</f>
        <v/>
      </c>
      <c r="W1637" s="18">
        <f>IF(U1637&lt;0,0.9,0.9-V1637*1.021)</f>
        <v/>
      </c>
      <c r="X1637" s="16">
        <f>ROUNDDOWN(S1637*0.2/W1637+2000,0)</f>
        <v/>
      </c>
      <c r="Y1637" s="17">
        <f>IF(O1637&lt;=0,0,LOOKUP(O1637,{0,1950001,3300001,6950001,9000001,18000001,40000001},{0.05,0.1,0.2,0.23,0.33,0.4,0.45}))</f>
        <v/>
      </c>
    </row>
    <row r="1638">
      <c r="A1638" t="inlineStr">
        <is>
          <t>1万円刻み</t>
        </is>
      </c>
      <c r="B1638" s="16">
        <f>'3_1万円刻み'!$A$289</f>
        <v/>
      </c>
      <c r="C1638" t="n">
        <v>2026</v>
      </c>
      <c r="D1638" t="n">
        <v>0</v>
      </c>
      <c r="E1638" t="n">
        <v>0</v>
      </c>
      <c r="F1638" t="n">
        <v>0</v>
      </c>
      <c r="G1638" s="16">
        <f>ROUND(MIN(B1638/12,650000)*12*0.0915+MIN(B1638/12,1390000)*12*(0.0504+0)+B1638*0.005,0)</f>
        <v/>
      </c>
      <c r="H1638" t="n">
        <v>0</v>
      </c>
      <c r="I1638" t="n">
        <v>0</v>
      </c>
      <c r="J1638" s="16">
        <f>IF(C1638=2026,IF(B1638&lt;741000,0,IF(B1638&lt;2191000,B1638-740000,IF(B1638&lt;2193000,1451000,IF(B1638&lt;2196000,1453000,IF(B1638&lt;2200000,1456000,IF(B1638&lt;3600000,ROUNDDOWN(B1638/4,-3)*2.8-80000,IF(B1638&lt;6600000,ROUNDDOWN(B1638/4,-3)*3.2-440000,IF(B1638&lt;8500000,ROUNDDOWN(B1638*0.9,0)-1100000,B1638-1950000)))))))),IF(B1638&lt;651000,0,IF(B1638&lt;1900000,B1638-650000,IF(B1638&lt;3600000,ROUNDDOWN(B1638/4,-3)*2.8-80000,IF(B1638&lt;6600000,ROUNDDOWN(B1638/4,-3)*3.2-440000,IF(B1638&lt;8500000,ROUNDDOWN(B1638*0.9,0)-1100000,B1638-1950000))))))</f>
        <v/>
      </c>
      <c r="K1638" s="16">
        <f>IF(J1638&gt;23500000,NA(),IF(C1638=2026,IF(J1638&lt;=4890000,1040000,IF(J1638&lt;=6550000,670000,620000)),IF(J1638&lt;=1320000,950000,IF(J1638&lt;=3360000,880000,IF(J1638&lt;=4890000,680000,IF(J1638&lt;=6550000,630000,580000))))))</f>
        <v/>
      </c>
      <c r="L1638" s="16">
        <f>IF(D1638=1,IF(J1638&lt;=9000000,380000,IF(J1638&lt;=9500000,260000,IF(J1638&lt;=10000000,130000,0))),0)</f>
        <v/>
      </c>
      <c r="M1638" s="16">
        <f>IF(D1638=1,IF(J1638&lt;=9000000,330000,IF(J1638&lt;=9500000,220000,IF(J1638&lt;=10000000,110000,0))),0)</f>
        <v/>
      </c>
      <c r="N1638" s="16">
        <f>IF(D1638=1,IF(J1638&lt;=9000000,50000,IF(J1638&lt;=9500000,40000,IF(J1638&lt;=10000000,20000,0))),0)</f>
        <v/>
      </c>
      <c r="O1638" s="16">
        <f>MAX(0,ROUNDDOWN(J1638-G1638-K1638-L1638-E1638*380000-F1638*630000-H1638,-3))</f>
        <v/>
      </c>
      <c r="P1638" s="16">
        <f>MAX(0,ROUNDDOWN(J1638-G1638-430000-M1638-E1638*330000-F1638*450000-I1638,-3))</f>
        <v/>
      </c>
      <c r="Q1638" s="16">
        <f>50000+N1638+E1638*50000+F1638*180000</f>
        <v/>
      </c>
      <c r="R1638" s="16">
        <f>IF(P1638&lt;=2000000,MIN(Q1638,P1638),MAX(Q1638-(P1638-2000000),50000))*0.05</f>
        <v/>
      </c>
      <c r="S1638" s="16">
        <f>MAX(0,P1638*0.1-R1638)</f>
        <v/>
      </c>
      <c r="T1638" s="16">
        <f>Q1638+MAX(0,K1638-480000)</f>
        <v/>
      </c>
      <c r="U1638" s="16">
        <f>P1638-T1638</f>
        <v/>
      </c>
      <c r="V1638" s="17">
        <f>IF(U1638&lt;0,0,LOOKUP(U1638,{0,1950001,3300001,6950001,9000001,18000001,40000001},{0.05,0.1,0.2,0.23,0.33,0.4,0.45}))</f>
        <v/>
      </c>
      <c r="W1638" s="18">
        <f>IF(U1638&lt;0,0.9,0.9-V1638*1.021)</f>
        <v/>
      </c>
      <c r="X1638" s="16">
        <f>ROUNDDOWN(S1638*0.2/W1638+2000,0)</f>
        <v/>
      </c>
      <c r="Y1638" s="17">
        <f>IF(O1638&lt;=0,0,LOOKUP(O1638,{0,1950001,3300001,6950001,9000001,18000001,40000001},{0.05,0.1,0.2,0.23,0.33,0.4,0.45}))</f>
        <v/>
      </c>
    </row>
    <row r="1639">
      <c r="A1639" t="inlineStr">
        <is>
          <t>1万円刻み</t>
        </is>
      </c>
      <c r="B1639" s="16">
        <f>'3_1万円刻み'!$A$289</f>
        <v/>
      </c>
      <c r="C1639" t="n">
        <v>2025</v>
      </c>
      <c r="D1639" t="n">
        <v>1</v>
      </c>
      <c r="E1639" t="n">
        <v>0</v>
      </c>
      <c r="F1639" t="n">
        <v>0</v>
      </c>
      <c r="G1639" s="16">
        <f>ROUND(MIN(B1639/12,650000)*12*0.0915+MIN(B1639/12,1390000)*12*(0.0504+0)+B1639*0.005,0)</f>
        <v/>
      </c>
      <c r="H1639" t="n">
        <v>0</v>
      </c>
      <c r="I1639" t="n">
        <v>0</v>
      </c>
      <c r="J1639" s="16">
        <f>IF(C1639=2026,IF(B1639&lt;741000,0,IF(B1639&lt;2191000,B1639-740000,IF(B1639&lt;2193000,1451000,IF(B1639&lt;2196000,1453000,IF(B1639&lt;2200000,1456000,IF(B1639&lt;3600000,ROUNDDOWN(B1639/4,-3)*2.8-80000,IF(B1639&lt;6600000,ROUNDDOWN(B1639/4,-3)*3.2-440000,IF(B1639&lt;8500000,ROUNDDOWN(B1639*0.9,0)-1100000,B1639-1950000)))))))),IF(B1639&lt;651000,0,IF(B1639&lt;1900000,B1639-650000,IF(B1639&lt;3600000,ROUNDDOWN(B1639/4,-3)*2.8-80000,IF(B1639&lt;6600000,ROUNDDOWN(B1639/4,-3)*3.2-440000,IF(B1639&lt;8500000,ROUNDDOWN(B1639*0.9,0)-1100000,B1639-1950000))))))</f>
        <v/>
      </c>
      <c r="K1639" s="16">
        <f>IF(J1639&gt;23500000,NA(),IF(C1639=2026,IF(J1639&lt;=4890000,1040000,IF(J1639&lt;=6550000,670000,620000)),IF(J1639&lt;=1320000,950000,IF(J1639&lt;=3360000,880000,IF(J1639&lt;=4890000,680000,IF(J1639&lt;=6550000,630000,580000))))))</f>
        <v/>
      </c>
      <c r="L1639" s="16">
        <f>IF(D1639=1,IF(J1639&lt;=9000000,380000,IF(J1639&lt;=9500000,260000,IF(J1639&lt;=10000000,130000,0))),0)</f>
        <v/>
      </c>
      <c r="M1639" s="16">
        <f>IF(D1639=1,IF(J1639&lt;=9000000,330000,IF(J1639&lt;=9500000,220000,IF(J1639&lt;=10000000,110000,0))),0)</f>
        <v/>
      </c>
      <c r="N1639" s="16">
        <f>IF(D1639=1,IF(J1639&lt;=9000000,50000,IF(J1639&lt;=9500000,40000,IF(J1639&lt;=10000000,20000,0))),0)</f>
        <v/>
      </c>
      <c r="O1639" s="16">
        <f>MAX(0,ROUNDDOWN(J1639-G1639-K1639-L1639-E1639*380000-F1639*630000-H1639,-3))</f>
        <v/>
      </c>
      <c r="P1639" s="16">
        <f>MAX(0,ROUNDDOWN(J1639-G1639-430000-M1639-E1639*330000-F1639*450000-I1639,-3))</f>
        <v/>
      </c>
      <c r="Q1639" s="16">
        <f>50000+N1639+E1639*50000+F1639*180000</f>
        <v/>
      </c>
      <c r="R1639" s="16">
        <f>IF(P1639&lt;=2000000,MIN(Q1639,P1639),MAX(Q1639-(P1639-2000000),50000))*0.05</f>
        <v/>
      </c>
      <c r="S1639" s="16">
        <f>MAX(0,P1639*0.1-R1639)</f>
        <v/>
      </c>
      <c r="T1639" s="16">
        <f>Q1639+MAX(0,K1639-480000)</f>
        <v/>
      </c>
      <c r="U1639" s="16">
        <f>P1639-T1639</f>
        <v/>
      </c>
      <c r="V1639" s="17">
        <f>IF(U1639&lt;0,0,LOOKUP(U1639,{0,1950001,3300001,6950001,9000001,18000001,40000001},{0.05,0.1,0.2,0.23,0.33,0.4,0.45}))</f>
        <v/>
      </c>
      <c r="W1639" s="18">
        <f>IF(U1639&lt;0,0.9,0.9-V1639*1.021)</f>
        <v/>
      </c>
      <c r="X1639" s="16">
        <f>ROUNDDOWN(S1639*0.2/W1639+2000,0)</f>
        <v/>
      </c>
      <c r="Y1639" s="17">
        <f>IF(O1639&lt;=0,0,LOOKUP(O1639,{0,1950001,3300001,6950001,9000001,18000001,40000001},{0.05,0.1,0.2,0.23,0.33,0.4,0.45}))</f>
        <v/>
      </c>
    </row>
    <row r="1640">
      <c r="A1640" t="inlineStr">
        <is>
          <t>1万円刻み</t>
        </is>
      </c>
      <c r="B1640" s="16">
        <f>'3_1万円刻み'!$A$289</f>
        <v/>
      </c>
      <c r="C1640" t="n">
        <v>2026</v>
      </c>
      <c r="D1640" t="n">
        <v>1</v>
      </c>
      <c r="E1640" t="n">
        <v>0</v>
      </c>
      <c r="F1640" t="n">
        <v>0</v>
      </c>
      <c r="G1640" s="16">
        <f>ROUND(MIN(B1640/12,650000)*12*0.0915+MIN(B1640/12,1390000)*12*(0.0504+0)+B1640*0.005,0)</f>
        <v/>
      </c>
      <c r="H1640" t="n">
        <v>0</v>
      </c>
      <c r="I1640" t="n">
        <v>0</v>
      </c>
      <c r="J1640" s="16">
        <f>IF(C1640=2026,IF(B1640&lt;741000,0,IF(B1640&lt;2191000,B1640-740000,IF(B1640&lt;2193000,1451000,IF(B1640&lt;2196000,1453000,IF(B1640&lt;2200000,1456000,IF(B1640&lt;3600000,ROUNDDOWN(B1640/4,-3)*2.8-80000,IF(B1640&lt;6600000,ROUNDDOWN(B1640/4,-3)*3.2-440000,IF(B1640&lt;8500000,ROUNDDOWN(B1640*0.9,0)-1100000,B1640-1950000)))))))),IF(B1640&lt;651000,0,IF(B1640&lt;1900000,B1640-650000,IF(B1640&lt;3600000,ROUNDDOWN(B1640/4,-3)*2.8-80000,IF(B1640&lt;6600000,ROUNDDOWN(B1640/4,-3)*3.2-440000,IF(B1640&lt;8500000,ROUNDDOWN(B1640*0.9,0)-1100000,B1640-1950000))))))</f>
        <v/>
      </c>
      <c r="K1640" s="16">
        <f>IF(J1640&gt;23500000,NA(),IF(C1640=2026,IF(J1640&lt;=4890000,1040000,IF(J1640&lt;=6550000,670000,620000)),IF(J1640&lt;=1320000,950000,IF(J1640&lt;=3360000,880000,IF(J1640&lt;=4890000,680000,IF(J1640&lt;=6550000,630000,580000))))))</f>
        <v/>
      </c>
      <c r="L1640" s="16">
        <f>IF(D1640=1,IF(J1640&lt;=9000000,380000,IF(J1640&lt;=9500000,260000,IF(J1640&lt;=10000000,130000,0))),0)</f>
        <v/>
      </c>
      <c r="M1640" s="16">
        <f>IF(D1640=1,IF(J1640&lt;=9000000,330000,IF(J1640&lt;=9500000,220000,IF(J1640&lt;=10000000,110000,0))),0)</f>
        <v/>
      </c>
      <c r="N1640" s="16">
        <f>IF(D1640=1,IF(J1640&lt;=9000000,50000,IF(J1640&lt;=9500000,40000,IF(J1640&lt;=10000000,20000,0))),0)</f>
        <v/>
      </c>
      <c r="O1640" s="16">
        <f>MAX(0,ROUNDDOWN(J1640-G1640-K1640-L1640-E1640*380000-F1640*630000-H1640,-3))</f>
        <v/>
      </c>
      <c r="P1640" s="16">
        <f>MAX(0,ROUNDDOWN(J1640-G1640-430000-M1640-E1640*330000-F1640*450000-I1640,-3))</f>
        <v/>
      </c>
      <c r="Q1640" s="16">
        <f>50000+N1640+E1640*50000+F1640*180000</f>
        <v/>
      </c>
      <c r="R1640" s="16">
        <f>IF(P1640&lt;=2000000,MIN(Q1640,P1640),MAX(Q1640-(P1640-2000000),50000))*0.05</f>
        <v/>
      </c>
      <c r="S1640" s="16">
        <f>MAX(0,P1640*0.1-R1640)</f>
        <v/>
      </c>
      <c r="T1640" s="16">
        <f>Q1640+MAX(0,K1640-480000)</f>
        <v/>
      </c>
      <c r="U1640" s="16">
        <f>P1640-T1640</f>
        <v/>
      </c>
      <c r="V1640" s="17">
        <f>IF(U1640&lt;0,0,LOOKUP(U1640,{0,1950001,3300001,6950001,9000001,18000001,40000001},{0.05,0.1,0.2,0.23,0.33,0.4,0.45}))</f>
        <v/>
      </c>
      <c r="W1640" s="18">
        <f>IF(U1640&lt;0,0.9,0.9-V1640*1.021)</f>
        <v/>
      </c>
      <c r="X1640" s="16">
        <f>ROUNDDOWN(S1640*0.2/W1640+2000,0)</f>
        <v/>
      </c>
      <c r="Y1640" s="17">
        <f>IF(O1640&lt;=0,0,LOOKUP(O1640,{0,1950001,3300001,6950001,9000001,18000001,40000001},{0.05,0.1,0.2,0.23,0.33,0.4,0.45}))</f>
        <v/>
      </c>
    </row>
    <row r="1641">
      <c r="A1641" t="inlineStr">
        <is>
          <t>1万円刻み</t>
        </is>
      </c>
      <c r="B1641" s="16">
        <f>'3_1万円刻み'!$A$290</f>
        <v/>
      </c>
      <c r="C1641" t="n">
        <v>2025</v>
      </c>
      <c r="D1641" t="n">
        <v>0</v>
      </c>
      <c r="E1641" t="n">
        <v>0</v>
      </c>
      <c r="F1641" t="n">
        <v>0</v>
      </c>
      <c r="G1641" s="16">
        <f>ROUND(MIN(B1641/12,650000)*12*0.0915+MIN(B1641/12,1390000)*12*(0.0504+0)+B1641*0.005,0)</f>
        <v/>
      </c>
      <c r="H1641" t="n">
        <v>0</v>
      </c>
      <c r="I1641" t="n">
        <v>0</v>
      </c>
      <c r="J1641" s="16">
        <f>IF(C1641=2026,IF(B1641&lt;741000,0,IF(B1641&lt;2191000,B1641-740000,IF(B1641&lt;2193000,1451000,IF(B1641&lt;2196000,1453000,IF(B1641&lt;2200000,1456000,IF(B1641&lt;3600000,ROUNDDOWN(B1641/4,-3)*2.8-80000,IF(B1641&lt;6600000,ROUNDDOWN(B1641/4,-3)*3.2-440000,IF(B1641&lt;8500000,ROUNDDOWN(B1641*0.9,0)-1100000,B1641-1950000)))))))),IF(B1641&lt;651000,0,IF(B1641&lt;1900000,B1641-650000,IF(B1641&lt;3600000,ROUNDDOWN(B1641/4,-3)*2.8-80000,IF(B1641&lt;6600000,ROUNDDOWN(B1641/4,-3)*3.2-440000,IF(B1641&lt;8500000,ROUNDDOWN(B1641*0.9,0)-1100000,B1641-1950000))))))</f>
        <v/>
      </c>
      <c r="K1641" s="16">
        <f>IF(J1641&gt;23500000,NA(),IF(C1641=2026,IF(J1641&lt;=4890000,1040000,IF(J1641&lt;=6550000,670000,620000)),IF(J1641&lt;=1320000,950000,IF(J1641&lt;=3360000,880000,IF(J1641&lt;=4890000,680000,IF(J1641&lt;=6550000,630000,580000))))))</f>
        <v/>
      </c>
      <c r="L1641" s="16">
        <f>IF(D1641=1,IF(J1641&lt;=9000000,380000,IF(J1641&lt;=9500000,260000,IF(J1641&lt;=10000000,130000,0))),0)</f>
        <v/>
      </c>
      <c r="M1641" s="16">
        <f>IF(D1641=1,IF(J1641&lt;=9000000,330000,IF(J1641&lt;=9500000,220000,IF(J1641&lt;=10000000,110000,0))),0)</f>
        <v/>
      </c>
      <c r="N1641" s="16">
        <f>IF(D1641=1,IF(J1641&lt;=9000000,50000,IF(J1641&lt;=9500000,40000,IF(J1641&lt;=10000000,20000,0))),0)</f>
        <v/>
      </c>
      <c r="O1641" s="16">
        <f>MAX(0,ROUNDDOWN(J1641-G1641-K1641-L1641-E1641*380000-F1641*630000-H1641,-3))</f>
        <v/>
      </c>
      <c r="P1641" s="16">
        <f>MAX(0,ROUNDDOWN(J1641-G1641-430000-M1641-E1641*330000-F1641*450000-I1641,-3))</f>
        <v/>
      </c>
      <c r="Q1641" s="16">
        <f>50000+N1641+E1641*50000+F1641*180000</f>
        <v/>
      </c>
      <c r="R1641" s="16">
        <f>IF(P1641&lt;=2000000,MIN(Q1641,P1641),MAX(Q1641-(P1641-2000000),50000))*0.05</f>
        <v/>
      </c>
      <c r="S1641" s="16">
        <f>MAX(0,P1641*0.1-R1641)</f>
        <v/>
      </c>
      <c r="T1641" s="16">
        <f>Q1641+MAX(0,K1641-480000)</f>
        <v/>
      </c>
      <c r="U1641" s="16">
        <f>P1641-T1641</f>
        <v/>
      </c>
      <c r="V1641" s="17">
        <f>IF(U1641&lt;0,0,LOOKUP(U1641,{0,1950001,3300001,6950001,9000001,18000001,40000001},{0.05,0.1,0.2,0.23,0.33,0.4,0.45}))</f>
        <v/>
      </c>
      <c r="W1641" s="18">
        <f>IF(U1641&lt;0,0.9,0.9-V1641*1.021)</f>
        <v/>
      </c>
      <c r="X1641" s="16">
        <f>ROUNDDOWN(S1641*0.2/W1641+2000,0)</f>
        <v/>
      </c>
      <c r="Y1641" s="17">
        <f>IF(O1641&lt;=0,0,LOOKUP(O1641,{0,1950001,3300001,6950001,9000001,18000001,40000001},{0.05,0.1,0.2,0.23,0.33,0.4,0.45}))</f>
        <v/>
      </c>
    </row>
    <row r="1642">
      <c r="A1642" t="inlineStr">
        <is>
          <t>1万円刻み</t>
        </is>
      </c>
      <c r="B1642" s="16">
        <f>'3_1万円刻み'!$A$290</f>
        <v/>
      </c>
      <c r="C1642" t="n">
        <v>2026</v>
      </c>
      <c r="D1642" t="n">
        <v>0</v>
      </c>
      <c r="E1642" t="n">
        <v>0</v>
      </c>
      <c r="F1642" t="n">
        <v>0</v>
      </c>
      <c r="G1642" s="16">
        <f>ROUND(MIN(B1642/12,650000)*12*0.0915+MIN(B1642/12,1390000)*12*(0.0504+0)+B1642*0.005,0)</f>
        <v/>
      </c>
      <c r="H1642" t="n">
        <v>0</v>
      </c>
      <c r="I1642" t="n">
        <v>0</v>
      </c>
      <c r="J1642" s="16">
        <f>IF(C1642=2026,IF(B1642&lt;741000,0,IF(B1642&lt;2191000,B1642-740000,IF(B1642&lt;2193000,1451000,IF(B1642&lt;2196000,1453000,IF(B1642&lt;2200000,1456000,IF(B1642&lt;3600000,ROUNDDOWN(B1642/4,-3)*2.8-80000,IF(B1642&lt;6600000,ROUNDDOWN(B1642/4,-3)*3.2-440000,IF(B1642&lt;8500000,ROUNDDOWN(B1642*0.9,0)-1100000,B1642-1950000)))))))),IF(B1642&lt;651000,0,IF(B1642&lt;1900000,B1642-650000,IF(B1642&lt;3600000,ROUNDDOWN(B1642/4,-3)*2.8-80000,IF(B1642&lt;6600000,ROUNDDOWN(B1642/4,-3)*3.2-440000,IF(B1642&lt;8500000,ROUNDDOWN(B1642*0.9,0)-1100000,B1642-1950000))))))</f>
        <v/>
      </c>
      <c r="K1642" s="16">
        <f>IF(J1642&gt;23500000,NA(),IF(C1642=2026,IF(J1642&lt;=4890000,1040000,IF(J1642&lt;=6550000,670000,620000)),IF(J1642&lt;=1320000,950000,IF(J1642&lt;=3360000,880000,IF(J1642&lt;=4890000,680000,IF(J1642&lt;=6550000,630000,580000))))))</f>
        <v/>
      </c>
      <c r="L1642" s="16">
        <f>IF(D1642=1,IF(J1642&lt;=9000000,380000,IF(J1642&lt;=9500000,260000,IF(J1642&lt;=10000000,130000,0))),0)</f>
        <v/>
      </c>
      <c r="M1642" s="16">
        <f>IF(D1642=1,IF(J1642&lt;=9000000,330000,IF(J1642&lt;=9500000,220000,IF(J1642&lt;=10000000,110000,0))),0)</f>
        <v/>
      </c>
      <c r="N1642" s="16">
        <f>IF(D1642=1,IF(J1642&lt;=9000000,50000,IF(J1642&lt;=9500000,40000,IF(J1642&lt;=10000000,20000,0))),0)</f>
        <v/>
      </c>
      <c r="O1642" s="16">
        <f>MAX(0,ROUNDDOWN(J1642-G1642-K1642-L1642-E1642*380000-F1642*630000-H1642,-3))</f>
        <v/>
      </c>
      <c r="P1642" s="16">
        <f>MAX(0,ROUNDDOWN(J1642-G1642-430000-M1642-E1642*330000-F1642*450000-I1642,-3))</f>
        <v/>
      </c>
      <c r="Q1642" s="16">
        <f>50000+N1642+E1642*50000+F1642*180000</f>
        <v/>
      </c>
      <c r="R1642" s="16">
        <f>IF(P1642&lt;=2000000,MIN(Q1642,P1642),MAX(Q1642-(P1642-2000000),50000))*0.05</f>
        <v/>
      </c>
      <c r="S1642" s="16">
        <f>MAX(0,P1642*0.1-R1642)</f>
        <v/>
      </c>
      <c r="T1642" s="16">
        <f>Q1642+MAX(0,K1642-480000)</f>
        <v/>
      </c>
      <c r="U1642" s="16">
        <f>P1642-T1642</f>
        <v/>
      </c>
      <c r="V1642" s="17">
        <f>IF(U1642&lt;0,0,LOOKUP(U1642,{0,1950001,3300001,6950001,9000001,18000001,40000001},{0.05,0.1,0.2,0.23,0.33,0.4,0.45}))</f>
        <v/>
      </c>
      <c r="W1642" s="18">
        <f>IF(U1642&lt;0,0.9,0.9-V1642*1.021)</f>
        <v/>
      </c>
      <c r="X1642" s="16">
        <f>ROUNDDOWN(S1642*0.2/W1642+2000,0)</f>
        <v/>
      </c>
      <c r="Y1642" s="17">
        <f>IF(O1642&lt;=0,0,LOOKUP(O1642,{0,1950001,3300001,6950001,9000001,18000001,40000001},{0.05,0.1,0.2,0.23,0.33,0.4,0.45}))</f>
        <v/>
      </c>
    </row>
    <row r="1643">
      <c r="A1643" t="inlineStr">
        <is>
          <t>1万円刻み</t>
        </is>
      </c>
      <c r="B1643" s="16">
        <f>'3_1万円刻み'!$A$290</f>
        <v/>
      </c>
      <c r="C1643" t="n">
        <v>2025</v>
      </c>
      <c r="D1643" t="n">
        <v>1</v>
      </c>
      <c r="E1643" t="n">
        <v>0</v>
      </c>
      <c r="F1643" t="n">
        <v>0</v>
      </c>
      <c r="G1643" s="16">
        <f>ROUND(MIN(B1643/12,650000)*12*0.0915+MIN(B1643/12,1390000)*12*(0.0504+0)+B1643*0.005,0)</f>
        <v/>
      </c>
      <c r="H1643" t="n">
        <v>0</v>
      </c>
      <c r="I1643" t="n">
        <v>0</v>
      </c>
      <c r="J1643" s="16">
        <f>IF(C1643=2026,IF(B1643&lt;741000,0,IF(B1643&lt;2191000,B1643-740000,IF(B1643&lt;2193000,1451000,IF(B1643&lt;2196000,1453000,IF(B1643&lt;2200000,1456000,IF(B1643&lt;3600000,ROUNDDOWN(B1643/4,-3)*2.8-80000,IF(B1643&lt;6600000,ROUNDDOWN(B1643/4,-3)*3.2-440000,IF(B1643&lt;8500000,ROUNDDOWN(B1643*0.9,0)-1100000,B1643-1950000)))))))),IF(B1643&lt;651000,0,IF(B1643&lt;1900000,B1643-650000,IF(B1643&lt;3600000,ROUNDDOWN(B1643/4,-3)*2.8-80000,IF(B1643&lt;6600000,ROUNDDOWN(B1643/4,-3)*3.2-440000,IF(B1643&lt;8500000,ROUNDDOWN(B1643*0.9,0)-1100000,B1643-1950000))))))</f>
        <v/>
      </c>
      <c r="K1643" s="16">
        <f>IF(J1643&gt;23500000,NA(),IF(C1643=2026,IF(J1643&lt;=4890000,1040000,IF(J1643&lt;=6550000,670000,620000)),IF(J1643&lt;=1320000,950000,IF(J1643&lt;=3360000,880000,IF(J1643&lt;=4890000,680000,IF(J1643&lt;=6550000,630000,580000))))))</f>
        <v/>
      </c>
      <c r="L1643" s="16">
        <f>IF(D1643=1,IF(J1643&lt;=9000000,380000,IF(J1643&lt;=9500000,260000,IF(J1643&lt;=10000000,130000,0))),0)</f>
        <v/>
      </c>
      <c r="M1643" s="16">
        <f>IF(D1643=1,IF(J1643&lt;=9000000,330000,IF(J1643&lt;=9500000,220000,IF(J1643&lt;=10000000,110000,0))),0)</f>
        <v/>
      </c>
      <c r="N1643" s="16">
        <f>IF(D1643=1,IF(J1643&lt;=9000000,50000,IF(J1643&lt;=9500000,40000,IF(J1643&lt;=10000000,20000,0))),0)</f>
        <v/>
      </c>
      <c r="O1643" s="16">
        <f>MAX(0,ROUNDDOWN(J1643-G1643-K1643-L1643-E1643*380000-F1643*630000-H1643,-3))</f>
        <v/>
      </c>
      <c r="P1643" s="16">
        <f>MAX(0,ROUNDDOWN(J1643-G1643-430000-M1643-E1643*330000-F1643*450000-I1643,-3))</f>
        <v/>
      </c>
      <c r="Q1643" s="16">
        <f>50000+N1643+E1643*50000+F1643*180000</f>
        <v/>
      </c>
      <c r="R1643" s="16">
        <f>IF(P1643&lt;=2000000,MIN(Q1643,P1643),MAX(Q1643-(P1643-2000000),50000))*0.05</f>
        <v/>
      </c>
      <c r="S1643" s="16">
        <f>MAX(0,P1643*0.1-R1643)</f>
        <v/>
      </c>
      <c r="T1643" s="16">
        <f>Q1643+MAX(0,K1643-480000)</f>
        <v/>
      </c>
      <c r="U1643" s="16">
        <f>P1643-T1643</f>
        <v/>
      </c>
      <c r="V1643" s="17">
        <f>IF(U1643&lt;0,0,LOOKUP(U1643,{0,1950001,3300001,6950001,9000001,18000001,40000001},{0.05,0.1,0.2,0.23,0.33,0.4,0.45}))</f>
        <v/>
      </c>
      <c r="W1643" s="18">
        <f>IF(U1643&lt;0,0.9,0.9-V1643*1.021)</f>
        <v/>
      </c>
      <c r="X1643" s="16">
        <f>ROUNDDOWN(S1643*0.2/W1643+2000,0)</f>
        <v/>
      </c>
      <c r="Y1643" s="17">
        <f>IF(O1643&lt;=0,0,LOOKUP(O1643,{0,1950001,3300001,6950001,9000001,18000001,40000001},{0.05,0.1,0.2,0.23,0.33,0.4,0.45}))</f>
        <v/>
      </c>
    </row>
    <row r="1644">
      <c r="A1644" t="inlineStr">
        <is>
          <t>1万円刻み</t>
        </is>
      </c>
      <c r="B1644" s="16">
        <f>'3_1万円刻み'!$A$290</f>
        <v/>
      </c>
      <c r="C1644" t="n">
        <v>2026</v>
      </c>
      <c r="D1644" t="n">
        <v>1</v>
      </c>
      <c r="E1644" t="n">
        <v>0</v>
      </c>
      <c r="F1644" t="n">
        <v>0</v>
      </c>
      <c r="G1644" s="16">
        <f>ROUND(MIN(B1644/12,650000)*12*0.0915+MIN(B1644/12,1390000)*12*(0.0504+0)+B1644*0.005,0)</f>
        <v/>
      </c>
      <c r="H1644" t="n">
        <v>0</v>
      </c>
      <c r="I1644" t="n">
        <v>0</v>
      </c>
      <c r="J1644" s="16">
        <f>IF(C1644=2026,IF(B1644&lt;741000,0,IF(B1644&lt;2191000,B1644-740000,IF(B1644&lt;2193000,1451000,IF(B1644&lt;2196000,1453000,IF(B1644&lt;2200000,1456000,IF(B1644&lt;3600000,ROUNDDOWN(B1644/4,-3)*2.8-80000,IF(B1644&lt;6600000,ROUNDDOWN(B1644/4,-3)*3.2-440000,IF(B1644&lt;8500000,ROUNDDOWN(B1644*0.9,0)-1100000,B1644-1950000)))))))),IF(B1644&lt;651000,0,IF(B1644&lt;1900000,B1644-650000,IF(B1644&lt;3600000,ROUNDDOWN(B1644/4,-3)*2.8-80000,IF(B1644&lt;6600000,ROUNDDOWN(B1644/4,-3)*3.2-440000,IF(B1644&lt;8500000,ROUNDDOWN(B1644*0.9,0)-1100000,B1644-1950000))))))</f>
        <v/>
      </c>
      <c r="K1644" s="16">
        <f>IF(J1644&gt;23500000,NA(),IF(C1644=2026,IF(J1644&lt;=4890000,1040000,IF(J1644&lt;=6550000,670000,620000)),IF(J1644&lt;=1320000,950000,IF(J1644&lt;=3360000,880000,IF(J1644&lt;=4890000,680000,IF(J1644&lt;=6550000,630000,580000))))))</f>
        <v/>
      </c>
      <c r="L1644" s="16">
        <f>IF(D1644=1,IF(J1644&lt;=9000000,380000,IF(J1644&lt;=9500000,260000,IF(J1644&lt;=10000000,130000,0))),0)</f>
        <v/>
      </c>
      <c r="M1644" s="16">
        <f>IF(D1644=1,IF(J1644&lt;=9000000,330000,IF(J1644&lt;=9500000,220000,IF(J1644&lt;=10000000,110000,0))),0)</f>
        <v/>
      </c>
      <c r="N1644" s="16">
        <f>IF(D1644=1,IF(J1644&lt;=9000000,50000,IF(J1644&lt;=9500000,40000,IF(J1644&lt;=10000000,20000,0))),0)</f>
        <v/>
      </c>
      <c r="O1644" s="16">
        <f>MAX(0,ROUNDDOWN(J1644-G1644-K1644-L1644-E1644*380000-F1644*630000-H1644,-3))</f>
        <v/>
      </c>
      <c r="P1644" s="16">
        <f>MAX(0,ROUNDDOWN(J1644-G1644-430000-M1644-E1644*330000-F1644*450000-I1644,-3))</f>
        <v/>
      </c>
      <c r="Q1644" s="16">
        <f>50000+N1644+E1644*50000+F1644*180000</f>
        <v/>
      </c>
      <c r="R1644" s="16">
        <f>IF(P1644&lt;=2000000,MIN(Q1644,P1644),MAX(Q1644-(P1644-2000000),50000))*0.05</f>
        <v/>
      </c>
      <c r="S1644" s="16">
        <f>MAX(0,P1644*0.1-R1644)</f>
        <v/>
      </c>
      <c r="T1644" s="16">
        <f>Q1644+MAX(0,K1644-480000)</f>
        <v/>
      </c>
      <c r="U1644" s="16">
        <f>P1644-T1644</f>
        <v/>
      </c>
      <c r="V1644" s="17">
        <f>IF(U1644&lt;0,0,LOOKUP(U1644,{0,1950001,3300001,6950001,9000001,18000001,40000001},{0.05,0.1,0.2,0.23,0.33,0.4,0.45}))</f>
        <v/>
      </c>
      <c r="W1644" s="18">
        <f>IF(U1644&lt;0,0.9,0.9-V1644*1.021)</f>
        <v/>
      </c>
      <c r="X1644" s="16">
        <f>ROUNDDOWN(S1644*0.2/W1644+2000,0)</f>
        <v/>
      </c>
      <c r="Y1644" s="17">
        <f>IF(O1644&lt;=0,0,LOOKUP(O1644,{0,1950001,3300001,6950001,9000001,18000001,40000001},{0.05,0.1,0.2,0.23,0.33,0.4,0.45}))</f>
        <v/>
      </c>
    </row>
    <row r="1645">
      <c r="A1645" t="inlineStr">
        <is>
          <t>1万円刻み</t>
        </is>
      </c>
      <c r="B1645" s="16">
        <f>'3_1万円刻み'!$A$291</f>
        <v/>
      </c>
      <c r="C1645" t="n">
        <v>2025</v>
      </c>
      <c r="D1645" t="n">
        <v>0</v>
      </c>
      <c r="E1645" t="n">
        <v>0</v>
      </c>
      <c r="F1645" t="n">
        <v>0</v>
      </c>
      <c r="G1645" s="16">
        <f>ROUND(MIN(B1645/12,650000)*12*0.0915+MIN(B1645/12,1390000)*12*(0.0504+0)+B1645*0.005,0)</f>
        <v/>
      </c>
      <c r="H1645" t="n">
        <v>0</v>
      </c>
      <c r="I1645" t="n">
        <v>0</v>
      </c>
      <c r="J1645" s="16">
        <f>IF(C1645=2026,IF(B1645&lt;741000,0,IF(B1645&lt;2191000,B1645-740000,IF(B1645&lt;2193000,1451000,IF(B1645&lt;2196000,1453000,IF(B1645&lt;2200000,1456000,IF(B1645&lt;3600000,ROUNDDOWN(B1645/4,-3)*2.8-80000,IF(B1645&lt;6600000,ROUNDDOWN(B1645/4,-3)*3.2-440000,IF(B1645&lt;8500000,ROUNDDOWN(B1645*0.9,0)-1100000,B1645-1950000)))))))),IF(B1645&lt;651000,0,IF(B1645&lt;1900000,B1645-650000,IF(B1645&lt;3600000,ROUNDDOWN(B1645/4,-3)*2.8-80000,IF(B1645&lt;6600000,ROUNDDOWN(B1645/4,-3)*3.2-440000,IF(B1645&lt;8500000,ROUNDDOWN(B1645*0.9,0)-1100000,B1645-1950000))))))</f>
        <v/>
      </c>
      <c r="K1645" s="16">
        <f>IF(J1645&gt;23500000,NA(),IF(C1645=2026,IF(J1645&lt;=4890000,1040000,IF(J1645&lt;=6550000,670000,620000)),IF(J1645&lt;=1320000,950000,IF(J1645&lt;=3360000,880000,IF(J1645&lt;=4890000,680000,IF(J1645&lt;=6550000,630000,580000))))))</f>
        <v/>
      </c>
      <c r="L1645" s="16">
        <f>IF(D1645=1,IF(J1645&lt;=9000000,380000,IF(J1645&lt;=9500000,260000,IF(J1645&lt;=10000000,130000,0))),0)</f>
        <v/>
      </c>
      <c r="M1645" s="16">
        <f>IF(D1645=1,IF(J1645&lt;=9000000,330000,IF(J1645&lt;=9500000,220000,IF(J1645&lt;=10000000,110000,0))),0)</f>
        <v/>
      </c>
      <c r="N1645" s="16">
        <f>IF(D1645=1,IF(J1645&lt;=9000000,50000,IF(J1645&lt;=9500000,40000,IF(J1645&lt;=10000000,20000,0))),0)</f>
        <v/>
      </c>
      <c r="O1645" s="16">
        <f>MAX(0,ROUNDDOWN(J1645-G1645-K1645-L1645-E1645*380000-F1645*630000-H1645,-3))</f>
        <v/>
      </c>
      <c r="P1645" s="16">
        <f>MAX(0,ROUNDDOWN(J1645-G1645-430000-M1645-E1645*330000-F1645*450000-I1645,-3))</f>
        <v/>
      </c>
      <c r="Q1645" s="16">
        <f>50000+N1645+E1645*50000+F1645*180000</f>
        <v/>
      </c>
      <c r="R1645" s="16">
        <f>IF(P1645&lt;=2000000,MIN(Q1645,P1645),MAX(Q1645-(P1645-2000000),50000))*0.05</f>
        <v/>
      </c>
      <c r="S1645" s="16">
        <f>MAX(0,P1645*0.1-R1645)</f>
        <v/>
      </c>
      <c r="T1645" s="16">
        <f>Q1645+MAX(0,K1645-480000)</f>
        <v/>
      </c>
      <c r="U1645" s="16">
        <f>P1645-T1645</f>
        <v/>
      </c>
      <c r="V1645" s="17">
        <f>IF(U1645&lt;0,0,LOOKUP(U1645,{0,1950001,3300001,6950001,9000001,18000001,40000001},{0.05,0.1,0.2,0.23,0.33,0.4,0.45}))</f>
        <v/>
      </c>
      <c r="W1645" s="18">
        <f>IF(U1645&lt;0,0.9,0.9-V1645*1.021)</f>
        <v/>
      </c>
      <c r="X1645" s="16">
        <f>ROUNDDOWN(S1645*0.2/W1645+2000,0)</f>
        <v/>
      </c>
      <c r="Y1645" s="17">
        <f>IF(O1645&lt;=0,0,LOOKUP(O1645,{0,1950001,3300001,6950001,9000001,18000001,40000001},{0.05,0.1,0.2,0.23,0.33,0.4,0.45}))</f>
        <v/>
      </c>
    </row>
    <row r="1646">
      <c r="A1646" t="inlineStr">
        <is>
          <t>1万円刻み</t>
        </is>
      </c>
      <c r="B1646" s="16">
        <f>'3_1万円刻み'!$A$291</f>
        <v/>
      </c>
      <c r="C1646" t="n">
        <v>2026</v>
      </c>
      <c r="D1646" t="n">
        <v>0</v>
      </c>
      <c r="E1646" t="n">
        <v>0</v>
      </c>
      <c r="F1646" t="n">
        <v>0</v>
      </c>
      <c r="G1646" s="16">
        <f>ROUND(MIN(B1646/12,650000)*12*0.0915+MIN(B1646/12,1390000)*12*(0.0504+0)+B1646*0.005,0)</f>
        <v/>
      </c>
      <c r="H1646" t="n">
        <v>0</v>
      </c>
      <c r="I1646" t="n">
        <v>0</v>
      </c>
      <c r="J1646" s="16">
        <f>IF(C1646=2026,IF(B1646&lt;741000,0,IF(B1646&lt;2191000,B1646-740000,IF(B1646&lt;2193000,1451000,IF(B1646&lt;2196000,1453000,IF(B1646&lt;2200000,1456000,IF(B1646&lt;3600000,ROUNDDOWN(B1646/4,-3)*2.8-80000,IF(B1646&lt;6600000,ROUNDDOWN(B1646/4,-3)*3.2-440000,IF(B1646&lt;8500000,ROUNDDOWN(B1646*0.9,0)-1100000,B1646-1950000)))))))),IF(B1646&lt;651000,0,IF(B1646&lt;1900000,B1646-650000,IF(B1646&lt;3600000,ROUNDDOWN(B1646/4,-3)*2.8-80000,IF(B1646&lt;6600000,ROUNDDOWN(B1646/4,-3)*3.2-440000,IF(B1646&lt;8500000,ROUNDDOWN(B1646*0.9,0)-1100000,B1646-1950000))))))</f>
        <v/>
      </c>
      <c r="K1646" s="16">
        <f>IF(J1646&gt;23500000,NA(),IF(C1646=2026,IF(J1646&lt;=4890000,1040000,IF(J1646&lt;=6550000,670000,620000)),IF(J1646&lt;=1320000,950000,IF(J1646&lt;=3360000,880000,IF(J1646&lt;=4890000,680000,IF(J1646&lt;=6550000,630000,580000))))))</f>
        <v/>
      </c>
      <c r="L1646" s="16">
        <f>IF(D1646=1,IF(J1646&lt;=9000000,380000,IF(J1646&lt;=9500000,260000,IF(J1646&lt;=10000000,130000,0))),0)</f>
        <v/>
      </c>
      <c r="M1646" s="16">
        <f>IF(D1646=1,IF(J1646&lt;=9000000,330000,IF(J1646&lt;=9500000,220000,IF(J1646&lt;=10000000,110000,0))),0)</f>
        <v/>
      </c>
      <c r="N1646" s="16">
        <f>IF(D1646=1,IF(J1646&lt;=9000000,50000,IF(J1646&lt;=9500000,40000,IF(J1646&lt;=10000000,20000,0))),0)</f>
        <v/>
      </c>
      <c r="O1646" s="16">
        <f>MAX(0,ROUNDDOWN(J1646-G1646-K1646-L1646-E1646*380000-F1646*630000-H1646,-3))</f>
        <v/>
      </c>
      <c r="P1646" s="16">
        <f>MAX(0,ROUNDDOWN(J1646-G1646-430000-M1646-E1646*330000-F1646*450000-I1646,-3))</f>
        <v/>
      </c>
      <c r="Q1646" s="16">
        <f>50000+N1646+E1646*50000+F1646*180000</f>
        <v/>
      </c>
      <c r="R1646" s="16">
        <f>IF(P1646&lt;=2000000,MIN(Q1646,P1646),MAX(Q1646-(P1646-2000000),50000))*0.05</f>
        <v/>
      </c>
      <c r="S1646" s="16">
        <f>MAX(0,P1646*0.1-R1646)</f>
        <v/>
      </c>
      <c r="T1646" s="16">
        <f>Q1646+MAX(0,K1646-480000)</f>
        <v/>
      </c>
      <c r="U1646" s="16">
        <f>P1646-T1646</f>
        <v/>
      </c>
      <c r="V1646" s="17">
        <f>IF(U1646&lt;0,0,LOOKUP(U1646,{0,1950001,3300001,6950001,9000001,18000001,40000001},{0.05,0.1,0.2,0.23,0.33,0.4,0.45}))</f>
        <v/>
      </c>
      <c r="W1646" s="18">
        <f>IF(U1646&lt;0,0.9,0.9-V1646*1.021)</f>
        <v/>
      </c>
      <c r="X1646" s="16">
        <f>ROUNDDOWN(S1646*0.2/W1646+2000,0)</f>
        <v/>
      </c>
      <c r="Y1646" s="17">
        <f>IF(O1646&lt;=0,0,LOOKUP(O1646,{0,1950001,3300001,6950001,9000001,18000001,40000001},{0.05,0.1,0.2,0.23,0.33,0.4,0.45}))</f>
        <v/>
      </c>
    </row>
    <row r="1647">
      <c r="A1647" t="inlineStr">
        <is>
          <t>1万円刻み</t>
        </is>
      </c>
      <c r="B1647" s="16">
        <f>'3_1万円刻み'!$A$291</f>
        <v/>
      </c>
      <c r="C1647" t="n">
        <v>2025</v>
      </c>
      <c r="D1647" t="n">
        <v>1</v>
      </c>
      <c r="E1647" t="n">
        <v>0</v>
      </c>
      <c r="F1647" t="n">
        <v>0</v>
      </c>
      <c r="G1647" s="16">
        <f>ROUND(MIN(B1647/12,650000)*12*0.0915+MIN(B1647/12,1390000)*12*(0.0504+0)+B1647*0.005,0)</f>
        <v/>
      </c>
      <c r="H1647" t="n">
        <v>0</v>
      </c>
      <c r="I1647" t="n">
        <v>0</v>
      </c>
      <c r="J1647" s="16">
        <f>IF(C1647=2026,IF(B1647&lt;741000,0,IF(B1647&lt;2191000,B1647-740000,IF(B1647&lt;2193000,1451000,IF(B1647&lt;2196000,1453000,IF(B1647&lt;2200000,1456000,IF(B1647&lt;3600000,ROUNDDOWN(B1647/4,-3)*2.8-80000,IF(B1647&lt;6600000,ROUNDDOWN(B1647/4,-3)*3.2-440000,IF(B1647&lt;8500000,ROUNDDOWN(B1647*0.9,0)-1100000,B1647-1950000)))))))),IF(B1647&lt;651000,0,IF(B1647&lt;1900000,B1647-650000,IF(B1647&lt;3600000,ROUNDDOWN(B1647/4,-3)*2.8-80000,IF(B1647&lt;6600000,ROUNDDOWN(B1647/4,-3)*3.2-440000,IF(B1647&lt;8500000,ROUNDDOWN(B1647*0.9,0)-1100000,B1647-1950000))))))</f>
        <v/>
      </c>
      <c r="K1647" s="16">
        <f>IF(J1647&gt;23500000,NA(),IF(C1647=2026,IF(J1647&lt;=4890000,1040000,IF(J1647&lt;=6550000,670000,620000)),IF(J1647&lt;=1320000,950000,IF(J1647&lt;=3360000,880000,IF(J1647&lt;=4890000,680000,IF(J1647&lt;=6550000,630000,580000))))))</f>
        <v/>
      </c>
      <c r="L1647" s="16">
        <f>IF(D1647=1,IF(J1647&lt;=9000000,380000,IF(J1647&lt;=9500000,260000,IF(J1647&lt;=10000000,130000,0))),0)</f>
        <v/>
      </c>
      <c r="M1647" s="16">
        <f>IF(D1647=1,IF(J1647&lt;=9000000,330000,IF(J1647&lt;=9500000,220000,IF(J1647&lt;=10000000,110000,0))),0)</f>
        <v/>
      </c>
      <c r="N1647" s="16">
        <f>IF(D1647=1,IF(J1647&lt;=9000000,50000,IF(J1647&lt;=9500000,40000,IF(J1647&lt;=10000000,20000,0))),0)</f>
        <v/>
      </c>
      <c r="O1647" s="16">
        <f>MAX(0,ROUNDDOWN(J1647-G1647-K1647-L1647-E1647*380000-F1647*630000-H1647,-3))</f>
        <v/>
      </c>
      <c r="P1647" s="16">
        <f>MAX(0,ROUNDDOWN(J1647-G1647-430000-M1647-E1647*330000-F1647*450000-I1647,-3))</f>
        <v/>
      </c>
      <c r="Q1647" s="16">
        <f>50000+N1647+E1647*50000+F1647*180000</f>
        <v/>
      </c>
      <c r="R1647" s="16">
        <f>IF(P1647&lt;=2000000,MIN(Q1647,P1647),MAX(Q1647-(P1647-2000000),50000))*0.05</f>
        <v/>
      </c>
      <c r="S1647" s="16">
        <f>MAX(0,P1647*0.1-R1647)</f>
        <v/>
      </c>
      <c r="T1647" s="16">
        <f>Q1647+MAX(0,K1647-480000)</f>
        <v/>
      </c>
      <c r="U1647" s="16">
        <f>P1647-T1647</f>
        <v/>
      </c>
      <c r="V1647" s="17">
        <f>IF(U1647&lt;0,0,LOOKUP(U1647,{0,1950001,3300001,6950001,9000001,18000001,40000001},{0.05,0.1,0.2,0.23,0.33,0.4,0.45}))</f>
        <v/>
      </c>
      <c r="W1647" s="18">
        <f>IF(U1647&lt;0,0.9,0.9-V1647*1.021)</f>
        <v/>
      </c>
      <c r="X1647" s="16">
        <f>ROUNDDOWN(S1647*0.2/W1647+2000,0)</f>
        <v/>
      </c>
      <c r="Y1647" s="17">
        <f>IF(O1647&lt;=0,0,LOOKUP(O1647,{0,1950001,3300001,6950001,9000001,18000001,40000001},{0.05,0.1,0.2,0.23,0.33,0.4,0.45}))</f>
        <v/>
      </c>
    </row>
    <row r="1648">
      <c r="A1648" t="inlineStr">
        <is>
          <t>1万円刻み</t>
        </is>
      </c>
      <c r="B1648" s="16">
        <f>'3_1万円刻み'!$A$291</f>
        <v/>
      </c>
      <c r="C1648" t="n">
        <v>2026</v>
      </c>
      <c r="D1648" t="n">
        <v>1</v>
      </c>
      <c r="E1648" t="n">
        <v>0</v>
      </c>
      <c r="F1648" t="n">
        <v>0</v>
      </c>
      <c r="G1648" s="16">
        <f>ROUND(MIN(B1648/12,650000)*12*0.0915+MIN(B1648/12,1390000)*12*(0.0504+0)+B1648*0.005,0)</f>
        <v/>
      </c>
      <c r="H1648" t="n">
        <v>0</v>
      </c>
      <c r="I1648" t="n">
        <v>0</v>
      </c>
      <c r="J1648" s="16">
        <f>IF(C1648=2026,IF(B1648&lt;741000,0,IF(B1648&lt;2191000,B1648-740000,IF(B1648&lt;2193000,1451000,IF(B1648&lt;2196000,1453000,IF(B1648&lt;2200000,1456000,IF(B1648&lt;3600000,ROUNDDOWN(B1648/4,-3)*2.8-80000,IF(B1648&lt;6600000,ROUNDDOWN(B1648/4,-3)*3.2-440000,IF(B1648&lt;8500000,ROUNDDOWN(B1648*0.9,0)-1100000,B1648-1950000)))))))),IF(B1648&lt;651000,0,IF(B1648&lt;1900000,B1648-650000,IF(B1648&lt;3600000,ROUNDDOWN(B1648/4,-3)*2.8-80000,IF(B1648&lt;6600000,ROUNDDOWN(B1648/4,-3)*3.2-440000,IF(B1648&lt;8500000,ROUNDDOWN(B1648*0.9,0)-1100000,B1648-1950000))))))</f>
        <v/>
      </c>
      <c r="K1648" s="16">
        <f>IF(J1648&gt;23500000,NA(),IF(C1648=2026,IF(J1648&lt;=4890000,1040000,IF(J1648&lt;=6550000,670000,620000)),IF(J1648&lt;=1320000,950000,IF(J1648&lt;=3360000,880000,IF(J1648&lt;=4890000,680000,IF(J1648&lt;=6550000,630000,580000))))))</f>
        <v/>
      </c>
      <c r="L1648" s="16">
        <f>IF(D1648=1,IF(J1648&lt;=9000000,380000,IF(J1648&lt;=9500000,260000,IF(J1648&lt;=10000000,130000,0))),0)</f>
        <v/>
      </c>
      <c r="M1648" s="16">
        <f>IF(D1648=1,IF(J1648&lt;=9000000,330000,IF(J1648&lt;=9500000,220000,IF(J1648&lt;=10000000,110000,0))),0)</f>
        <v/>
      </c>
      <c r="N1648" s="16">
        <f>IF(D1648=1,IF(J1648&lt;=9000000,50000,IF(J1648&lt;=9500000,40000,IF(J1648&lt;=10000000,20000,0))),0)</f>
        <v/>
      </c>
      <c r="O1648" s="16">
        <f>MAX(0,ROUNDDOWN(J1648-G1648-K1648-L1648-E1648*380000-F1648*630000-H1648,-3))</f>
        <v/>
      </c>
      <c r="P1648" s="16">
        <f>MAX(0,ROUNDDOWN(J1648-G1648-430000-M1648-E1648*330000-F1648*450000-I1648,-3))</f>
        <v/>
      </c>
      <c r="Q1648" s="16">
        <f>50000+N1648+E1648*50000+F1648*180000</f>
        <v/>
      </c>
      <c r="R1648" s="16">
        <f>IF(P1648&lt;=2000000,MIN(Q1648,P1648),MAX(Q1648-(P1648-2000000),50000))*0.05</f>
        <v/>
      </c>
      <c r="S1648" s="16">
        <f>MAX(0,P1648*0.1-R1648)</f>
        <v/>
      </c>
      <c r="T1648" s="16">
        <f>Q1648+MAX(0,K1648-480000)</f>
        <v/>
      </c>
      <c r="U1648" s="16">
        <f>P1648-T1648</f>
        <v/>
      </c>
      <c r="V1648" s="17">
        <f>IF(U1648&lt;0,0,LOOKUP(U1648,{0,1950001,3300001,6950001,9000001,18000001,40000001},{0.05,0.1,0.2,0.23,0.33,0.4,0.45}))</f>
        <v/>
      </c>
      <c r="W1648" s="18">
        <f>IF(U1648&lt;0,0.9,0.9-V1648*1.021)</f>
        <v/>
      </c>
      <c r="X1648" s="16">
        <f>ROUNDDOWN(S1648*0.2/W1648+2000,0)</f>
        <v/>
      </c>
      <c r="Y1648" s="17">
        <f>IF(O1648&lt;=0,0,LOOKUP(O1648,{0,1950001,3300001,6950001,9000001,18000001,40000001},{0.05,0.1,0.2,0.23,0.33,0.4,0.45}))</f>
        <v/>
      </c>
    </row>
    <row r="1649">
      <c r="A1649" t="inlineStr">
        <is>
          <t>1万円刻み</t>
        </is>
      </c>
      <c r="B1649" s="16">
        <f>'3_1万円刻み'!$A$292</f>
        <v/>
      </c>
      <c r="C1649" t="n">
        <v>2025</v>
      </c>
      <c r="D1649" t="n">
        <v>0</v>
      </c>
      <c r="E1649" t="n">
        <v>0</v>
      </c>
      <c r="F1649" t="n">
        <v>0</v>
      </c>
      <c r="G1649" s="16">
        <f>ROUND(MIN(B1649/12,650000)*12*0.0915+MIN(B1649/12,1390000)*12*(0.0504+0)+B1649*0.005,0)</f>
        <v/>
      </c>
      <c r="H1649" t="n">
        <v>0</v>
      </c>
      <c r="I1649" t="n">
        <v>0</v>
      </c>
      <c r="J1649" s="16">
        <f>IF(C1649=2026,IF(B1649&lt;741000,0,IF(B1649&lt;2191000,B1649-740000,IF(B1649&lt;2193000,1451000,IF(B1649&lt;2196000,1453000,IF(B1649&lt;2200000,1456000,IF(B1649&lt;3600000,ROUNDDOWN(B1649/4,-3)*2.8-80000,IF(B1649&lt;6600000,ROUNDDOWN(B1649/4,-3)*3.2-440000,IF(B1649&lt;8500000,ROUNDDOWN(B1649*0.9,0)-1100000,B1649-1950000)))))))),IF(B1649&lt;651000,0,IF(B1649&lt;1900000,B1649-650000,IF(B1649&lt;3600000,ROUNDDOWN(B1649/4,-3)*2.8-80000,IF(B1649&lt;6600000,ROUNDDOWN(B1649/4,-3)*3.2-440000,IF(B1649&lt;8500000,ROUNDDOWN(B1649*0.9,0)-1100000,B1649-1950000))))))</f>
        <v/>
      </c>
      <c r="K1649" s="16">
        <f>IF(J1649&gt;23500000,NA(),IF(C1649=2026,IF(J1649&lt;=4890000,1040000,IF(J1649&lt;=6550000,670000,620000)),IF(J1649&lt;=1320000,950000,IF(J1649&lt;=3360000,880000,IF(J1649&lt;=4890000,680000,IF(J1649&lt;=6550000,630000,580000))))))</f>
        <v/>
      </c>
      <c r="L1649" s="16">
        <f>IF(D1649=1,IF(J1649&lt;=9000000,380000,IF(J1649&lt;=9500000,260000,IF(J1649&lt;=10000000,130000,0))),0)</f>
        <v/>
      </c>
      <c r="M1649" s="16">
        <f>IF(D1649=1,IF(J1649&lt;=9000000,330000,IF(J1649&lt;=9500000,220000,IF(J1649&lt;=10000000,110000,0))),0)</f>
        <v/>
      </c>
      <c r="N1649" s="16">
        <f>IF(D1649=1,IF(J1649&lt;=9000000,50000,IF(J1649&lt;=9500000,40000,IF(J1649&lt;=10000000,20000,0))),0)</f>
        <v/>
      </c>
      <c r="O1649" s="16">
        <f>MAX(0,ROUNDDOWN(J1649-G1649-K1649-L1649-E1649*380000-F1649*630000-H1649,-3))</f>
        <v/>
      </c>
      <c r="P1649" s="16">
        <f>MAX(0,ROUNDDOWN(J1649-G1649-430000-M1649-E1649*330000-F1649*450000-I1649,-3))</f>
        <v/>
      </c>
      <c r="Q1649" s="16">
        <f>50000+N1649+E1649*50000+F1649*180000</f>
        <v/>
      </c>
      <c r="R1649" s="16">
        <f>IF(P1649&lt;=2000000,MIN(Q1649,P1649),MAX(Q1649-(P1649-2000000),50000))*0.05</f>
        <v/>
      </c>
      <c r="S1649" s="16">
        <f>MAX(0,P1649*0.1-R1649)</f>
        <v/>
      </c>
      <c r="T1649" s="16">
        <f>Q1649+MAX(0,K1649-480000)</f>
        <v/>
      </c>
      <c r="U1649" s="16">
        <f>P1649-T1649</f>
        <v/>
      </c>
      <c r="V1649" s="17">
        <f>IF(U1649&lt;0,0,LOOKUP(U1649,{0,1950001,3300001,6950001,9000001,18000001,40000001},{0.05,0.1,0.2,0.23,0.33,0.4,0.45}))</f>
        <v/>
      </c>
      <c r="W1649" s="18">
        <f>IF(U1649&lt;0,0.9,0.9-V1649*1.021)</f>
        <v/>
      </c>
      <c r="X1649" s="16">
        <f>ROUNDDOWN(S1649*0.2/W1649+2000,0)</f>
        <v/>
      </c>
      <c r="Y1649" s="17">
        <f>IF(O1649&lt;=0,0,LOOKUP(O1649,{0,1950001,3300001,6950001,9000001,18000001,40000001},{0.05,0.1,0.2,0.23,0.33,0.4,0.45}))</f>
        <v/>
      </c>
    </row>
    <row r="1650">
      <c r="A1650" t="inlineStr">
        <is>
          <t>1万円刻み</t>
        </is>
      </c>
      <c r="B1650" s="16">
        <f>'3_1万円刻み'!$A$292</f>
        <v/>
      </c>
      <c r="C1650" t="n">
        <v>2026</v>
      </c>
      <c r="D1650" t="n">
        <v>0</v>
      </c>
      <c r="E1650" t="n">
        <v>0</v>
      </c>
      <c r="F1650" t="n">
        <v>0</v>
      </c>
      <c r="G1650" s="16">
        <f>ROUND(MIN(B1650/12,650000)*12*0.0915+MIN(B1650/12,1390000)*12*(0.0504+0)+B1650*0.005,0)</f>
        <v/>
      </c>
      <c r="H1650" t="n">
        <v>0</v>
      </c>
      <c r="I1650" t="n">
        <v>0</v>
      </c>
      <c r="J1650" s="16">
        <f>IF(C1650=2026,IF(B1650&lt;741000,0,IF(B1650&lt;2191000,B1650-740000,IF(B1650&lt;2193000,1451000,IF(B1650&lt;2196000,1453000,IF(B1650&lt;2200000,1456000,IF(B1650&lt;3600000,ROUNDDOWN(B1650/4,-3)*2.8-80000,IF(B1650&lt;6600000,ROUNDDOWN(B1650/4,-3)*3.2-440000,IF(B1650&lt;8500000,ROUNDDOWN(B1650*0.9,0)-1100000,B1650-1950000)))))))),IF(B1650&lt;651000,0,IF(B1650&lt;1900000,B1650-650000,IF(B1650&lt;3600000,ROUNDDOWN(B1650/4,-3)*2.8-80000,IF(B1650&lt;6600000,ROUNDDOWN(B1650/4,-3)*3.2-440000,IF(B1650&lt;8500000,ROUNDDOWN(B1650*0.9,0)-1100000,B1650-1950000))))))</f>
        <v/>
      </c>
      <c r="K1650" s="16">
        <f>IF(J1650&gt;23500000,NA(),IF(C1650=2026,IF(J1650&lt;=4890000,1040000,IF(J1650&lt;=6550000,670000,620000)),IF(J1650&lt;=1320000,950000,IF(J1650&lt;=3360000,880000,IF(J1650&lt;=4890000,680000,IF(J1650&lt;=6550000,630000,580000))))))</f>
        <v/>
      </c>
      <c r="L1650" s="16">
        <f>IF(D1650=1,IF(J1650&lt;=9000000,380000,IF(J1650&lt;=9500000,260000,IF(J1650&lt;=10000000,130000,0))),0)</f>
        <v/>
      </c>
      <c r="M1650" s="16">
        <f>IF(D1650=1,IF(J1650&lt;=9000000,330000,IF(J1650&lt;=9500000,220000,IF(J1650&lt;=10000000,110000,0))),0)</f>
        <v/>
      </c>
      <c r="N1650" s="16">
        <f>IF(D1650=1,IF(J1650&lt;=9000000,50000,IF(J1650&lt;=9500000,40000,IF(J1650&lt;=10000000,20000,0))),0)</f>
        <v/>
      </c>
      <c r="O1650" s="16">
        <f>MAX(0,ROUNDDOWN(J1650-G1650-K1650-L1650-E1650*380000-F1650*630000-H1650,-3))</f>
        <v/>
      </c>
      <c r="P1650" s="16">
        <f>MAX(0,ROUNDDOWN(J1650-G1650-430000-M1650-E1650*330000-F1650*450000-I1650,-3))</f>
        <v/>
      </c>
      <c r="Q1650" s="16">
        <f>50000+N1650+E1650*50000+F1650*180000</f>
        <v/>
      </c>
      <c r="R1650" s="16">
        <f>IF(P1650&lt;=2000000,MIN(Q1650,P1650),MAX(Q1650-(P1650-2000000),50000))*0.05</f>
        <v/>
      </c>
      <c r="S1650" s="16">
        <f>MAX(0,P1650*0.1-R1650)</f>
        <v/>
      </c>
      <c r="T1650" s="16">
        <f>Q1650+MAX(0,K1650-480000)</f>
        <v/>
      </c>
      <c r="U1650" s="16">
        <f>P1650-T1650</f>
        <v/>
      </c>
      <c r="V1650" s="17">
        <f>IF(U1650&lt;0,0,LOOKUP(U1650,{0,1950001,3300001,6950001,9000001,18000001,40000001},{0.05,0.1,0.2,0.23,0.33,0.4,0.45}))</f>
        <v/>
      </c>
      <c r="W1650" s="18">
        <f>IF(U1650&lt;0,0.9,0.9-V1650*1.021)</f>
        <v/>
      </c>
      <c r="X1650" s="16">
        <f>ROUNDDOWN(S1650*0.2/W1650+2000,0)</f>
        <v/>
      </c>
      <c r="Y1650" s="17">
        <f>IF(O1650&lt;=0,0,LOOKUP(O1650,{0,1950001,3300001,6950001,9000001,18000001,40000001},{0.05,0.1,0.2,0.23,0.33,0.4,0.45}))</f>
        <v/>
      </c>
    </row>
    <row r="1651">
      <c r="A1651" t="inlineStr">
        <is>
          <t>1万円刻み</t>
        </is>
      </c>
      <c r="B1651" s="16">
        <f>'3_1万円刻み'!$A$292</f>
        <v/>
      </c>
      <c r="C1651" t="n">
        <v>2025</v>
      </c>
      <c r="D1651" t="n">
        <v>1</v>
      </c>
      <c r="E1651" t="n">
        <v>0</v>
      </c>
      <c r="F1651" t="n">
        <v>0</v>
      </c>
      <c r="G1651" s="16">
        <f>ROUND(MIN(B1651/12,650000)*12*0.0915+MIN(B1651/12,1390000)*12*(0.0504+0)+B1651*0.005,0)</f>
        <v/>
      </c>
      <c r="H1651" t="n">
        <v>0</v>
      </c>
      <c r="I1651" t="n">
        <v>0</v>
      </c>
      <c r="J1651" s="16">
        <f>IF(C1651=2026,IF(B1651&lt;741000,0,IF(B1651&lt;2191000,B1651-740000,IF(B1651&lt;2193000,1451000,IF(B1651&lt;2196000,1453000,IF(B1651&lt;2200000,1456000,IF(B1651&lt;3600000,ROUNDDOWN(B1651/4,-3)*2.8-80000,IF(B1651&lt;6600000,ROUNDDOWN(B1651/4,-3)*3.2-440000,IF(B1651&lt;8500000,ROUNDDOWN(B1651*0.9,0)-1100000,B1651-1950000)))))))),IF(B1651&lt;651000,0,IF(B1651&lt;1900000,B1651-650000,IF(B1651&lt;3600000,ROUNDDOWN(B1651/4,-3)*2.8-80000,IF(B1651&lt;6600000,ROUNDDOWN(B1651/4,-3)*3.2-440000,IF(B1651&lt;8500000,ROUNDDOWN(B1651*0.9,0)-1100000,B1651-1950000))))))</f>
        <v/>
      </c>
      <c r="K1651" s="16">
        <f>IF(J1651&gt;23500000,NA(),IF(C1651=2026,IF(J1651&lt;=4890000,1040000,IF(J1651&lt;=6550000,670000,620000)),IF(J1651&lt;=1320000,950000,IF(J1651&lt;=3360000,880000,IF(J1651&lt;=4890000,680000,IF(J1651&lt;=6550000,630000,580000))))))</f>
        <v/>
      </c>
      <c r="L1651" s="16">
        <f>IF(D1651=1,IF(J1651&lt;=9000000,380000,IF(J1651&lt;=9500000,260000,IF(J1651&lt;=10000000,130000,0))),0)</f>
        <v/>
      </c>
      <c r="M1651" s="16">
        <f>IF(D1651=1,IF(J1651&lt;=9000000,330000,IF(J1651&lt;=9500000,220000,IF(J1651&lt;=10000000,110000,0))),0)</f>
        <v/>
      </c>
      <c r="N1651" s="16">
        <f>IF(D1651=1,IF(J1651&lt;=9000000,50000,IF(J1651&lt;=9500000,40000,IF(J1651&lt;=10000000,20000,0))),0)</f>
        <v/>
      </c>
      <c r="O1651" s="16">
        <f>MAX(0,ROUNDDOWN(J1651-G1651-K1651-L1651-E1651*380000-F1651*630000-H1651,-3))</f>
        <v/>
      </c>
      <c r="P1651" s="16">
        <f>MAX(0,ROUNDDOWN(J1651-G1651-430000-M1651-E1651*330000-F1651*450000-I1651,-3))</f>
        <v/>
      </c>
      <c r="Q1651" s="16">
        <f>50000+N1651+E1651*50000+F1651*180000</f>
        <v/>
      </c>
      <c r="R1651" s="16">
        <f>IF(P1651&lt;=2000000,MIN(Q1651,P1651),MAX(Q1651-(P1651-2000000),50000))*0.05</f>
        <v/>
      </c>
      <c r="S1651" s="16">
        <f>MAX(0,P1651*0.1-R1651)</f>
        <v/>
      </c>
      <c r="T1651" s="16">
        <f>Q1651+MAX(0,K1651-480000)</f>
        <v/>
      </c>
      <c r="U1651" s="16">
        <f>P1651-T1651</f>
        <v/>
      </c>
      <c r="V1651" s="17">
        <f>IF(U1651&lt;0,0,LOOKUP(U1651,{0,1950001,3300001,6950001,9000001,18000001,40000001},{0.05,0.1,0.2,0.23,0.33,0.4,0.45}))</f>
        <v/>
      </c>
      <c r="W1651" s="18">
        <f>IF(U1651&lt;0,0.9,0.9-V1651*1.021)</f>
        <v/>
      </c>
      <c r="X1651" s="16">
        <f>ROUNDDOWN(S1651*0.2/W1651+2000,0)</f>
        <v/>
      </c>
      <c r="Y1651" s="17">
        <f>IF(O1651&lt;=0,0,LOOKUP(O1651,{0,1950001,3300001,6950001,9000001,18000001,40000001},{0.05,0.1,0.2,0.23,0.33,0.4,0.45}))</f>
        <v/>
      </c>
    </row>
    <row r="1652">
      <c r="A1652" t="inlineStr">
        <is>
          <t>1万円刻み</t>
        </is>
      </c>
      <c r="B1652" s="16">
        <f>'3_1万円刻み'!$A$292</f>
        <v/>
      </c>
      <c r="C1652" t="n">
        <v>2026</v>
      </c>
      <c r="D1652" t="n">
        <v>1</v>
      </c>
      <c r="E1652" t="n">
        <v>0</v>
      </c>
      <c r="F1652" t="n">
        <v>0</v>
      </c>
      <c r="G1652" s="16">
        <f>ROUND(MIN(B1652/12,650000)*12*0.0915+MIN(B1652/12,1390000)*12*(0.0504+0)+B1652*0.005,0)</f>
        <v/>
      </c>
      <c r="H1652" t="n">
        <v>0</v>
      </c>
      <c r="I1652" t="n">
        <v>0</v>
      </c>
      <c r="J1652" s="16">
        <f>IF(C1652=2026,IF(B1652&lt;741000,0,IF(B1652&lt;2191000,B1652-740000,IF(B1652&lt;2193000,1451000,IF(B1652&lt;2196000,1453000,IF(B1652&lt;2200000,1456000,IF(B1652&lt;3600000,ROUNDDOWN(B1652/4,-3)*2.8-80000,IF(B1652&lt;6600000,ROUNDDOWN(B1652/4,-3)*3.2-440000,IF(B1652&lt;8500000,ROUNDDOWN(B1652*0.9,0)-1100000,B1652-1950000)))))))),IF(B1652&lt;651000,0,IF(B1652&lt;1900000,B1652-650000,IF(B1652&lt;3600000,ROUNDDOWN(B1652/4,-3)*2.8-80000,IF(B1652&lt;6600000,ROUNDDOWN(B1652/4,-3)*3.2-440000,IF(B1652&lt;8500000,ROUNDDOWN(B1652*0.9,0)-1100000,B1652-1950000))))))</f>
        <v/>
      </c>
      <c r="K1652" s="16">
        <f>IF(J1652&gt;23500000,NA(),IF(C1652=2026,IF(J1652&lt;=4890000,1040000,IF(J1652&lt;=6550000,670000,620000)),IF(J1652&lt;=1320000,950000,IF(J1652&lt;=3360000,880000,IF(J1652&lt;=4890000,680000,IF(J1652&lt;=6550000,630000,580000))))))</f>
        <v/>
      </c>
      <c r="L1652" s="16">
        <f>IF(D1652=1,IF(J1652&lt;=9000000,380000,IF(J1652&lt;=9500000,260000,IF(J1652&lt;=10000000,130000,0))),0)</f>
        <v/>
      </c>
      <c r="M1652" s="16">
        <f>IF(D1652=1,IF(J1652&lt;=9000000,330000,IF(J1652&lt;=9500000,220000,IF(J1652&lt;=10000000,110000,0))),0)</f>
        <v/>
      </c>
      <c r="N1652" s="16">
        <f>IF(D1652=1,IF(J1652&lt;=9000000,50000,IF(J1652&lt;=9500000,40000,IF(J1652&lt;=10000000,20000,0))),0)</f>
        <v/>
      </c>
      <c r="O1652" s="16">
        <f>MAX(0,ROUNDDOWN(J1652-G1652-K1652-L1652-E1652*380000-F1652*630000-H1652,-3))</f>
        <v/>
      </c>
      <c r="P1652" s="16">
        <f>MAX(0,ROUNDDOWN(J1652-G1652-430000-M1652-E1652*330000-F1652*450000-I1652,-3))</f>
        <v/>
      </c>
      <c r="Q1652" s="16">
        <f>50000+N1652+E1652*50000+F1652*180000</f>
        <v/>
      </c>
      <c r="R1652" s="16">
        <f>IF(P1652&lt;=2000000,MIN(Q1652,P1652),MAX(Q1652-(P1652-2000000),50000))*0.05</f>
        <v/>
      </c>
      <c r="S1652" s="16">
        <f>MAX(0,P1652*0.1-R1652)</f>
        <v/>
      </c>
      <c r="T1652" s="16">
        <f>Q1652+MAX(0,K1652-480000)</f>
        <v/>
      </c>
      <c r="U1652" s="16">
        <f>P1652-T1652</f>
        <v/>
      </c>
      <c r="V1652" s="17">
        <f>IF(U1652&lt;0,0,LOOKUP(U1652,{0,1950001,3300001,6950001,9000001,18000001,40000001},{0.05,0.1,0.2,0.23,0.33,0.4,0.45}))</f>
        <v/>
      </c>
      <c r="W1652" s="18">
        <f>IF(U1652&lt;0,0.9,0.9-V1652*1.021)</f>
        <v/>
      </c>
      <c r="X1652" s="16">
        <f>ROUNDDOWN(S1652*0.2/W1652+2000,0)</f>
        <v/>
      </c>
      <c r="Y1652" s="17">
        <f>IF(O1652&lt;=0,0,LOOKUP(O1652,{0,1950001,3300001,6950001,9000001,18000001,40000001},{0.05,0.1,0.2,0.23,0.33,0.4,0.45}))</f>
        <v/>
      </c>
    </row>
    <row r="1653">
      <c r="A1653" t="inlineStr">
        <is>
          <t>1万円刻み</t>
        </is>
      </c>
      <c r="B1653" s="16">
        <f>'3_1万円刻み'!$A$293</f>
        <v/>
      </c>
      <c r="C1653" t="n">
        <v>2025</v>
      </c>
      <c r="D1653" t="n">
        <v>0</v>
      </c>
      <c r="E1653" t="n">
        <v>0</v>
      </c>
      <c r="F1653" t="n">
        <v>0</v>
      </c>
      <c r="G1653" s="16">
        <f>ROUND(MIN(B1653/12,650000)*12*0.0915+MIN(B1653/12,1390000)*12*(0.0504+0)+B1653*0.005,0)</f>
        <v/>
      </c>
      <c r="H1653" t="n">
        <v>0</v>
      </c>
      <c r="I1653" t="n">
        <v>0</v>
      </c>
      <c r="J1653" s="16">
        <f>IF(C1653=2026,IF(B1653&lt;741000,0,IF(B1653&lt;2191000,B1653-740000,IF(B1653&lt;2193000,1451000,IF(B1653&lt;2196000,1453000,IF(B1653&lt;2200000,1456000,IF(B1653&lt;3600000,ROUNDDOWN(B1653/4,-3)*2.8-80000,IF(B1653&lt;6600000,ROUNDDOWN(B1653/4,-3)*3.2-440000,IF(B1653&lt;8500000,ROUNDDOWN(B1653*0.9,0)-1100000,B1653-1950000)))))))),IF(B1653&lt;651000,0,IF(B1653&lt;1900000,B1653-650000,IF(B1653&lt;3600000,ROUNDDOWN(B1653/4,-3)*2.8-80000,IF(B1653&lt;6600000,ROUNDDOWN(B1653/4,-3)*3.2-440000,IF(B1653&lt;8500000,ROUNDDOWN(B1653*0.9,0)-1100000,B1653-1950000))))))</f>
        <v/>
      </c>
      <c r="K1653" s="16">
        <f>IF(J1653&gt;23500000,NA(),IF(C1653=2026,IF(J1653&lt;=4890000,1040000,IF(J1653&lt;=6550000,670000,620000)),IF(J1653&lt;=1320000,950000,IF(J1653&lt;=3360000,880000,IF(J1653&lt;=4890000,680000,IF(J1653&lt;=6550000,630000,580000))))))</f>
        <v/>
      </c>
      <c r="L1653" s="16">
        <f>IF(D1653=1,IF(J1653&lt;=9000000,380000,IF(J1653&lt;=9500000,260000,IF(J1653&lt;=10000000,130000,0))),0)</f>
        <v/>
      </c>
      <c r="M1653" s="16">
        <f>IF(D1653=1,IF(J1653&lt;=9000000,330000,IF(J1653&lt;=9500000,220000,IF(J1653&lt;=10000000,110000,0))),0)</f>
        <v/>
      </c>
      <c r="N1653" s="16">
        <f>IF(D1653=1,IF(J1653&lt;=9000000,50000,IF(J1653&lt;=9500000,40000,IF(J1653&lt;=10000000,20000,0))),0)</f>
        <v/>
      </c>
      <c r="O1653" s="16">
        <f>MAX(0,ROUNDDOWN(J1653-G1653-K1653-L1653-E1653*380000-F1653*630000-H1653,-3))</f>
        <v/>
      </c>
      <c r="P1653" s="16">
        <f>MAX(0,ROUNDDOWN(J1653-G1653-430000-M1653-E1653*330000-F1653*450000-I1653,-3))</f>
        <v/>
      </c>
      <c r="Q1653" s="16">
        <f>50000+N1653+E1653*50000+F1653*180000</f>
        <v/>
      </c>
      <c r="R1653" s="16">
        <f>IF(P1653&lt;=2000000,MIN(Q1653,P1653),MAX(Q1653-(P1653-2000000),50000))*0.05</f>
        <v/>
      </c>
      <c r="S1653" s="16">
        <f>MAX(0,P1653*0.1-R1653)</f>
        <v/>
      </c>
      <c r="T1653" s="16">
        <f>Q1653+MAX(0,K1653-480000)</f>
        <v/>
      </c>
      <c r="U1653" s="16">
        <f>P1653-T1653</f>
        <v/>
      </c>
      <c r="V1653" s="17">
        <f>IF(U1653&lt;0,0,LOOKUP(U1653,{0,1950001,3300001,6950001,9000001,18000001,40000001},{0.05,0.1,0.2,0.23,0.33,0.4,0.45}))</f>
        <v/>
      </c>
      <c r="W1653" s="18">
        <f>IF(U1653&lt;0,0.9,0.9-V1653*1.021)</f>
        <v/>
      </c>
      <c r="X1653" s="16">
        <f>ROUNDDOWN(S1653*0.2/W1653+2000,0)</f>
        <v/>
      </c>
      <c r="Y1653" s="17">
        <f>IF(O1653&lt;=0,0,LOOKUP(O1653,{0,1950001,3300001,6950001,9000001,18000001,40000001},{0.05,0.1,0.2,0.23,0.33,0.4,0.45}))</f>
        <v/>
      </c>
    </row>
    <row r="1654">
      <c r="A1654" t="inlineStr">
        <is>
          <t>1万円刻み</t>
        </is>
      </c>
      <c r="B1654" s="16">
        <f>'3_1万円刻み'!$A$293</f>
        <v/>
      </c>
      <c r="C1654" t="n">
        <v>2026</v>
      </c>
      <c r="D1654" t="n">
        <v>0</v>
      </c>
      <c r="E1654" t="n">
        <v>0</v>
      </c>
      <c r="F1654" t="n">
        <v>0</v>
      </c>
      <c r="G1654" s="16">
        <f>ROUND(MIN(B1654/12,650000)*12*0.0915+MIN(B1654/12,1390000)*12*(0.0504+0)+B1654*0.005,0)</f>
        <v/>
      </c>
      <c r="H1654" t="n">
        <v>0</v>
      </c>
      <c r="I1654" t="n">
        <v>0</v>
      </c>
      <c r="J1654" s="16">
        <f>IF(C1654=2026,IF(B1654&lt;741000,0,IF(B1654&lt;2191000,B1654-740000,IF(B1654&lt;2193000,1451000,IF(B1654&lt;2196000,1453000,IF(B1654&lt;2200000,1456000,IF(B1654&lt;3600000,ROUNDDOWN(B1654/4,-3)*2.8-80000,IF(B1654&lt;6600000,ROUNDDOWN(B1654/4,-3)*3.2-440000,IF(B1654&lt;8500000,ROUNDDOWN(B1654*0.9,0)-1100000,B1654-1950000)))))))),IF(B1654&lt;651000,0,IF(B1654&lt;1900000,B1654-650000,IF(B1654&lt;3600000,ROUNDDOWN(B1654/4,-3)*2.8-80000,IF(B1654&lt;6600000,ROUNDDOWN(B1654/4,-3)*3.2-440000,IF(B1654&lt;8500000,ROUNDDOWN(B1654*0.9,0)-1100000,B1654-1950000))))))</f>
        <v/>
      </c>
      <c r="K1654" s="16">
        <f>IF(J1654&gt;23500000,NA(),IF(C1654=2026,IF(J1654&lt;=4890000,1040000,IF(J1654&lt;=6550000,670000,620000)),IF(J1654&lt;=1320000,950000,IF(J1654&lt;=3360000,880000,IF(J1654&lt;=4890000,680000,IF(J1654&lt;=6550000,630000,580000))))))</f>
        <v/>
      </c>
      <c r="L1654" s="16">
        <f>IF(D1654=1,IF(J1654&lt;=9000000,380000,IF(J1654&lt;=9500000,260000,IF(J1654&lt;=10000000,130000,0))),0)</f>
        <v/>
      </c>
      <c r="M1654" s="16">
        <f>IF(D1654=1,IF(J1654&lt;=9000000,330000,IF(J1654&lt;=9500000,220000,IF(J1654&lt;=10000000,110000,0))),0)</f>
        <v/>
      </c>
      <c r="N1654" s="16">
        <f>IF(D1654=1,IF(J1654&lt;=9000000,50000,IF(J1654&lt;=9500000,40000,IF(J1654&lt;=10000000,20000,0))),0)</f>
        <v/>
      </c>
      <c r="O1654" s="16">
        <f>MAX(0,ROUNDDOWN(J1654-G1654-K1654-L1654-E1654*380000-F1654*630000-H1654,-3))</f>
        <v/>
      </c>
      <c r="P1654" s="16">
        <f>MAX(0,ROUNDDOWN(J1654-G1654-430000-M1654-E1654*330000-F1654*450000-I1654,-3))</f>
        <v/>
      </c>
      <c r="Q1654" s="16">
        <f>50000+N1654+E1654*50000+F1654*180000</f>
        <v/>
      </c>
      <c r="R1654" s="16">
        <f>IF(P1654&lt;=2000000,MIN(Q1654,P1654),MAX(Q1654-(P1654-2000000),50000))*0.05</f>
        <v/>
      </c>
      <c r="S1654" s="16">
        <f>MAX(0,P1654*0.1-R1654)</f>
        <v/>
      </c>
      <c r="T1654" s="16">
        <f>Q1654+MAX(0,K1654-480000)</f>
        <v/>
      </c>
      <c r="U1654" s="16">
        <f>P1654-T1654</f>
        <v/>
      </c>
      <c r="V1654" s="17">
        <f>IF(U1654&lt;0,0,LOOKUP(U1654,{0,1950001,3300001,6950001,9000001,18000001,40000001},{0.05,0.1,0.2,0.23,0.33,0.4,0.45}))</f>
        <v/>
      </c>
      <c r="W1654" s="18">
        <f>IF(U1654&lt;0,0.9,0.9-V1654*1.021)</f>
        <v/>
      </c>
      <c r="X1654" s="16">
        <f>ROUNDDOWN(S1654*0.2/W1654+2000,0)</f>
        <v/>
      </c>
      <c r="Y1654" s="17">
        <f>IF(O1654&lt;=0,0,LOOKUP(O1654,{0,1950001,3300001,6950001,9000001,18000001,40000001},{0.05,0.1,0.2,0.23,0.33,0.4,0.45}))</f>
        <v/>
      </c>
    </row>
    <row r="1655">
      <c r="A1655" t="inlineStr">
        <is>
          <t>1万円刻み</t>
        </is>
      </c>
      <c r="B1655" s="16">
        <f>'3_1万円刻み'!$A$293</f>
        <v/>
      </c>
      <c r="C1655" t="n">
        <v>2025</v>
      </c>
      <c r="D1655" t="n">
        <v>1</v>
      </c>
      <c r="E1655" t="n">
        <v>0</v>
      </c>
      <c r="F1655" t="n">
        <v>0</v>
      </c>
      <c r="G1655" s="16">
        <f>ROUND(MIN(B1655/12,650000)*12*0.0915+MIN(B1655/12,1390000)*12*(0.0504+0)+B1655*0.005,0)</f>
        <v/>
      </c>
      <c r="H1655" t="n">
        <v>0</v>
      </c>
      <c r="I1655" t="n">
        <v>0</v>
      </c>
      <c r="J1655" s="16">
        <f>IF(C1655=2026,IF(B1655&lt;741000,0,IF(B1655&lt;2191000,B1655-740000,IF(B1655&lt;2193000,1451000,IF(B1655&lt;2196000,1453000,IF(B1655&lt;2200000,1456000,IF(B1655&lt;3600000,ROUNDDOWN(B1655/4,-3)*2.8-80000,IF(B1655&lt;6600000,ROUNDDOWN(B1655/4,-3)*3.2-440000,IF(B1655&lt;8500000,ROUNDDOWN(B1655*0.9,0)-1100000,B1655-1950000)))))))),IF(B1655&lt;651000,0,IF(B1655&lt;1900000,B1655-650000,IF(B1655&lt;3600000,ROUNDDOWN(B1655/4,-3)*2.8-80000,IF(B1655&lt;6600000,ROUNDDOWN(B1655/4,-3)*3.2-440000,IF(B1655&lt;8500000,ROUNDDOWN(B1655*0.9,0)-1100000,B1655-1950000))))))</f>
        <v/>
      </c>
      <c r="K1655" s="16">
        <f>IF(J1655&gt;23500000,NA(),IF(C1655=2026,IF(J1655&lt;=4890000,1040000,IF(J1655&lt;=6550000,670000,620000)),IF(J1655&lt;=1320000,950000,IF(J1655&lt;=3360000,880000,IF(J1655&lt;=4890000,680000,IF(J1655&lt;=6550000,630000,580000))))))</f>
        <v/>
      </c>
      <c r="L1655" s="16">
        <f>IF(D1655=1,IF(J1655&lt;=9000000,380000,IF(J1655&lt;=9500000,260000,IF(J1655&lt;=10000000,130000,0))),0)</f>
        <v/>
      </c>
      <c r="M1655" s="16">
        <f>IF(D1655=1,IF(J1655&lt;=9000000,330000,IF(J1655&lt;=9500000,220000,IF(J1655&lt;=10000000,110000,0))),0)</f>
        <v/>
      </c>
      <c r="N1655" s="16">
        <f>IF(D1655=1,IF(J1655&lt;=9000000,50000,IF(J1655&lt;=9500000,40000,IF(J1655&lt;=10000000,20000,0))),0)</f>
        <v/>
      </c>
      <c r="O1655" s="16">
        <f>MAX(0,ROUNDDOWN(J1655-G1655-K1655-L1655-E1655*380000-F1655*630000-H1655,-3))</f>
        <v/>
      </c>
      <c r="P1655" s="16">
        <f>MAX(0,ROUNDDOWN(J1655-G1655-430000-M1655-E1655*330000-F1655*450000-I1655,-3))</f>
        <v/>
      </c>
      <c r="Q1655" s="16">
        <f>50000+N1655+E1655*50000+F1655*180000</f>
        <v/>
      </c>
      <c r="R1655" s="16">
        <f>IF(P1655&lt;=2000000,MIN(Q1655,P1655),MAX(Q1655-(P1655-2000000),50000))*0.05</f>
        <v/>
      </c>
      <c r="S1655" s="16">
        <f>MAX(0,P1655*0.1-R1655)</f>
        <v/>
      </c>
      <c r="T1655" s="16">
        <f>Q1655+MAX(0,K1655-480000)</f>
        <v/>
      </c>
      <c r="U1655" s="16">
        <f>P1655-T1655</f>
        <v/>
      </c>
      <c r="V1655" s="17">
        <f>IF(U1655&lt;0,0,LOOKUP(U1655,{0,1950001,3300001,6950001,9000001,18000001,40000001},{0.05,0.1,0.2,0.23,0.33,0.4,0.45}))</f>
        <v/>
      </c>
      <c r="W1655" s="18">
        <f>IF(U1655&lt;0,0.9,0.9-V1655*1.021)</f>
        <v/>
      </c>
      <c r="X1655" s="16">
        <f>ROUNDDOWN(S1655*0.2/W1655+2000,0)</f>
        <v/>
      </c>
      <c r="Y1655" s="17">
        <f>IF(O1655&lt;=0,0,LOOKUP(O1655,{0,1950001,3300001,6950001,9000001,18000001,40000001},{0.05,0.1,0.2,0.23,0.33,0.4,0.45}))</f>
        <v/>
      </c>
    </row>
    <row r="1656">
      <c r="A1656" t="inlineStr">
        <is>
          <t>1万円刻み</t>
        </is>
      </c>
      <c r="B1656" s="16">
        <f>'3_1万円刻み'!$A$293</f>
        <v/>
      </c>
      <c r="C1656" t="n">
        <v>2026</v>
      </c>
      <c r="D1656" t="n">
        <v>1</v>
      </c>
      <c r="E1656" t="n">
        <v>0</v>
      </c>
      <c r="F1656" t="n">
        <v>0</v>
      </c>
      <c r="G1656" s="16">
        <f>ROUND(MIN(B1656/12,650000)*12*0.0915+MIN(B1656/12,1390000)*12*(0.0504+0)+B1656*0.005,0)</f>
        <v/>
      </c>
      <c r="H1656" t="n">
        <v>0</v>
      </c>
      <c r="I1656" t="n">
        <v>0</v>
      </c>
      <c r="J1656" s="16">
        <f>IF(C1656=2026,IF(B1656&lt;741000,0,IF(B1656&lt;2191000,B1656-740000,IF(B1656&lt;2193000,1451000,IF(B1656&lt;2196000,1453000,IF(B1656&lt;2200000,1456000,IF(B1656&lt;3600000,ROUNDDOWN(B1656/4,-3)*2.8-80000,IF(B1656&lt;6600000,ROUNDDOWN(B1656/4,-3)*3.2-440000,IF(B1656&lt;8500000,ROUNDDOWN(B1656*0.9,0)-1100000,B1656-1950000)))))))),IF(B1656&lt;651000,0,IF(B1656&lt;1900000,B1656-650000,IF(B1656&lt;3600000,ROUNDDOWN(B1656/4,-3)*2.8-80000,IF(B1656&lt;6600000,ROUNDDOWN(B1656/4,-3)*3.2-440000,IF(B1656&lt;8500000,ROUNDDOWN(B1656*0.9,0)-1100000,B1656-1950000))))))</f>
        <v/>
      </c>
      <c r="K1656" s="16">
        <f>IF(J1656&gt;23500000,NA(),IF(C1656=2026,IF(J1656&lt;=4890000,1040000,IF(J1656&lt;=6550000,670000,620000)),IF(J1656&lt;=1320000,950000,IF(J1656&lt;=3360000,880000,IF(J1656&lt;=4890000,680000,IF(J1656&lt;=6550000,630000,580000))))))</f>
        <v/>
      </c>
      <c r="L1656" s="16">
        <f>IF(D1656=1,IF(J1656&lt;=9000000,380000,IF(J1656&lt;=9500000,260000,IF(J1656&lt;=10000000,130000,0))),0)</f>
        <v/>
      </c>
      <c r="M1656" s="16">
        <f>IF(D1656=1,IF(J1656&lt;=9000000,330000,IF(J1656&lt;=9500000,220000,IF(J1656&lt;=10000000,110000,0))),0)</f>
        <v/>
      </c>
      <c r="N1656" s="16">
        <f>IF(D1656=1,IF(J1656&lt;=9000000,50000,IF(J1656&lt;=9500000,40000,IF(J1656&lt;=10000000,20000,0))),0)</f>
        <v/>
      </c>
      <c r="O1656" s="16">
        <f>MAX(0,ROUNDDOWN(J1656-G1656-K1656-L1656-E1656*380000-F1656*630000-H1656,-3))</f>
        <v/>
      </c>
      <c r="P1656" s="16">
        <f>MAX(0,ROUNDDOWN(J1656-G1656-430000-M1656-E1656*330000-F1656*450000-I1656,-3))</f>
        <v/>
      </c>
      <c r="Q1656" s="16">
        <f>50000+N1656+E1656*50000+F1656*180000</f>
        <v/>
      </c>
      <c r="R1656" s="16">
        <f>IF(P1656&lt;=2000000,MIN(Q1656,P1656),MAX(Q1656-(P1656-2000000),50000))*0.05</f>
        <v/>
      </c>
      <c r="S1656" s="16">
        <f>MAX(0,P1656*0.1-R1656)</f>
        <v/>
      </c>
      <c r="T1656" s="16">
        <f>Q1656+MAX(0,K1656-480000)</f>
        <v/>
      </c>
      <c r="U1656" s="16">
        <f>P1656-T1656</f>
        <v/>
      </c>
      <c r="V1656" s="17">
        <f>IF(U1656&lt;0,0,LOOKUP(U1656,{0,1950001,3300001,6950001,9000001,18000001,40000001},{0.05,0.1,0.2,0.23,0.33,0.4,0.45}))</f>
        <v/>
      </c>
      <c r="W1656" s="18">
        <f>IF(U1656&lt;0,0.9,0.9-V1656*1.021)</f>
        <v/>
      </c>
      <c r="X1656" s="16">
        <f>ROUNDDOWN(S1656*0.2/W1656+2000,0)</f>
        <v/>
      </c>
      <c r="Y1656" s="17">
        <f>IF(O1656&lt;=0,0,LOOKUP(O1656,{0,1950001,3300001,6950001,9000001,18000001,40000001},{0.05,0.1,0.2,0.23,0.33,0.4,0.45}))</f>
        <v/>
      </c>
    </row>
    <row r="1657">
      <c r="A1657" t="inlineStr">
        <is>
          <t>1万円刻み</t>
        </is>
      </c>
      <c r="B1657" s="16">
        <f>'3_1万円刻み'!$A$294</f>
        <v/>
      </c>
      <c r="C1657" t="n">
        <v>2025</v>
      </c>
      <c r="D1657" t="n">
        <v>0</v>
      </c>
      <c r="E1657" t="n">
        <v>0</v>
      </c>
      <c r="F1657" t="n">
        <v>0</v>
      </c>
      <c r="G1657" s="16">
        <f>ROUND(MIN(B1657/12,650000)*12*0.0915+MIN(B1657/12,1390000)*12*(0.0504+0)+B1657*0.005,0)</f>
        <v/>
      </c>
      <c r="H1657" t="n">
        <v>0</v>
      </c>
      <c r="I1657" t="n">
        <v>0</v>
      </c>
      <c r="J1657" s="16">
        <f>IF(C1657=2026,IF(B1657&lt;741000,0,IF(B1657&lt;2191000,B1657-740000,IF(B1657&lt;2193000,1451000,IF(B1657&lt;2196000,1453000,IF(B1657&lt;2200000,1456000,IF(B1657&lt;3600000,ROUNDDOWN(B1657/4,-3)*2.8-80000,IF(B1657&lt;6600000,ROUNDDOWN(B1657/4,-3)*3.2-440000,IF(B1657&lt;8500000,ROUNDDOWN(B1657*0.9,0)-1100000,B1657-1950000)))))))),IF(B1657&lt;651000,0,IF(B1657&lt;1900000,B1657-650000,IF(B1657&lt;3600000,ROUNDDOWN(B1657/4,-3)*2.8-80000,IF(B1657&lt;6600000,ROUNDDOWN(B1657/4,-3)*3.2-440000,IF(B1657&lt;8500000,ROUNDDOWN(B1657*0.9,0)-1100000,B1657-1950000))))))</f>
        <v/>
      </c>
      <c r="K1657" s="16">
        <f>IF(J1657&gt;23500000,NA(),IF(C1657=2026,IF(J1657&lt;=4890000,1040000,IF(J1657&lt;=6550000,670000,620000)),IF(J1657&lt;=1320000,950000,IF(J1657&lt;=3360000,880000,IF(J1657&lt;=4890000,680000,IF(J1657&lt;=6550000,630000,580000))))))</f>
        <v/>
      </c>
      <c r="L1657" s="16">
        <f>IF(D1657=1,IF(J1657&lt;=9000000,380000,IF(J1657&lt;=9500000,260000,IF(J1657&lt;=10000000,130000,0))),0)</f>
        <v/>
      </c>
      <c r="M1657" s="16">
        <f>IF(D1657=1,IF(J1657&lt;=9000000,330000,IF(J1657&lt;=9500000,220000,IF(J1657&lt;=10000000,110000,0))),0)</f>
        <v/>
      </c>
      <c r="N1657" s="16">
        <f>IF(D1657=1,IF(J1657&lt;=9000000,50000,IF(J1657&lt;=9500000,40000,IF(J1657&lt;=10000000,20000,0))),0)</f>
        <v/>
      </c>
      <c r="O1657" s="16">
        <f>MAX(0,ROUNDDOWN(J1657-G1657-K1657-L1657-E1657*380000-F1657*630000-H1657,-3))</f>
        <v/>
      </c>
      <c r="P1657" s="16">
        <f>MAX(0,ROUNDDOWN(J1657-G1657-430000-M1657-E1657*330000-F1657*450000-I1657,-3))</f>
        <v/>
      </c>
      <c r="Q1657" s="16">
        <f>50000+N1657+E1657*50000+F1657*180000</f>
        <v/>
      </c>
      <c r="R1657" s="16">
        <f>IF(P1657&lt;=2000000,MIN(Q1657,P1657),MAX(Q1657-(P1657-2000000),50000))*0.05</f>
        <v/>
      </c>
      <c r="S1657" s="16">
        <f>MAX(0,P1657*0.1-R1657)</f>
        <v/>
      </c>
      <c r="T1657" s="16">
        <f>Q1657+MAX(0,K1657-480000)</f>
        <v/>
      </c>
      <c r="U1657" s="16">
        <f>P1657-T1657</f>
        <v/>
      </c>
      <c r="V1657" s="17">
        <f>IF(U1657&lt;0,0,LOOKUP(U1657,{0,1950001,3300001,6950001,9000001,18000001,40000001},{0.05,0.1,0.2,0.23,0.33,0.4,0.45}))</f>
        <v/>
      </c>
      <c r="W1657" s="18">
        <f>IF(U1657&lt;0,0.9,0.9-V1657*1.021)</f>
        <v/>
      </c>
      <c r="X1657" s="16">
        <f>ROUNDDOWN(S1657*0.2/W1657+2000,0)</f>
        <v/>
      </c>
      <c r="Y1657" s="17">
        <f>IF(O1657&lt;=0,0,LOOKUP(O1657,{0,1950001,3300001,6950001,9000001,18000001,40000001},{0.05,0.1,0.2,0.23,0.33,0.4,0.45}))</f>
        <v/>
      </c>
    </row>
    <row r="1658">
      <c r="A1658" t="inlineStr">
        <is>
          <t>1万円刻み</t>
        </is>
      </c>
      <c r="B1658" s="16">
        <f>'3_1万円刻み'!$A$294</f>
        <v/>
      </c>
      <c r="C1658" t="n">
        <v>2026</v>
      </c>
      <c r="D1658" t="n">
        <v>0</v>
      </c>
      <c r="E1658" t="n">
        <v>0</v>
      </c>
      <c r="F1658" t="n">
        <v>0</v>
      </c>
      <c r="G1658" s="16">
        <f>ROUND(MIN(B1658/12,650000)*12*0.0915+MIN(B1658/12,1390000)*12*(0.0504+0)+B1658*0.005,0)</f>
        <v/>
      </c>
      <c r="H1658" t="n">
        <v>0</v>
      </c>
      <c r="I1658" t="n">
        <v>0</v>
      </c>
      <c r="J1658" s="16">
        <f>IF(C1658=2026,IF(B1658&lt;741000,0,IF(B1658&lt;2191000,B1658-740000,IF(B1658&lt;2193000,1451000,IF(B1658&lt;2196000,1453000,IF(B1658&lt;2200000,1456000,IF(B1658&lt;3600000,ROUNDDOWN(B1658/4,-3)*2.8-80000,IF(B1658&lt;6600000,ROUNDDOWN(B1658/4,-3)*3.2-440000,IF(B1658&lt;8500000,ROUNDDOWN(B1658*0.9,0)-1100000,B1658-1950000)))))))),IF(B1658&lt;651000,0,IF(B1658&lt;1900000,B1658-650000,IF(B1658&lt;3600000,ROUNDDOWN(B1658/4,-3)*2.8-80000,IF(B1658&lt;6600000,ROUNDDOWN(B1658/4,-3)*3.2-440000,IF(B1658&lt;8500000,ROUNDDOWN(B1658*0.9,0)-1100000,B1658-1950000))))))</f>
        <v/>
      </c>
      <c r="K1658" s="16">
        <f>IF(J1658&gt;23500000,NA(),IF(C1658=2026,IF(J1658&lt;=4890000,1040000,IF(J1658&lt;=6550000,670000,620000)),IF(J1658&lt;=1320000,950000,IF(J1658&lt;=3360000,880000,IF(J1658&lt;=4890000,680000,IF(J1658&lt;=6550000,630000,580000))))))</f>
        <v/>
      </c>
      <c r="L1658" s="16">
        <f>IF(D1658=1,IF(J1658&lt;=9000000,380000,IF(J1658&lt;=9500000,260000,IF(J1658&lt;=10000000,130000,0))),0)</f>
        <v/>
      </c>
      <c r="M1658" s="16">
        <f>IF(D1658=1,IF(J1658&lt;=9000000,330000,IF(J1658&lt;=9500000,220000,IF(J1658&lt;=10000000,110000,0))),0)</f>
        <v/>
      </c>
      <c r="N1658" s="16">
        <f>IF(D1658=1,IF(J1658&lt;=9000000,50000,IF(J1658&lt;=9500000,40000,IF(J1658&lt;=10000000,20000,0))),0)</f>
        <v/>
      </c>
      <c r="O1658" s="16">
        <f>MAX(0,ROUNDDOWN(J1658-G1658-K1658-L1658-E1658*380000-F1658*630000-H1658,-3))</f>
        <v/>
      </c>
      <c r="P1658" s="16">
        <f>MAX(0,ROUNDDOWN(J1658-G1658-430000-M1658-E1658*330000-F1658*450000-I1658,-3))</f>
        <v/>
      </c>
      <c r="Q1658" s="16">
        <f>50000+N1658+E1658*50000+F1658*180000</f>
        <v/>
      </c>
      <c r="R1658" s="16">
        <f>IF(P1658&lt;=2000000,MIN(Q1658,P1658),MAX(Q1658-(P1658-2000000),50000))*0.05</f>
        <v/>
      </c>
      <c r="S1658" s="16">
        <f>MAX(0,P1658*0.1-R1658)</f>
        <v/>
      </c>
      <c r="T1658" s="16">
        <f>Q1658+MAX(0,K1658-480000)</f>
        <v/>
      </c>
      <c r="U1658" s="16">
        <f>P1658-T1658</f>
        <v/>
      </c>
      <c r="V1658" s="17">
        <f>IF(U1658&lt;0,0,LOOKUP(U1658,{0,1950001,3300001,6950001,9000001,18000001,40000001},{0.05,0.1,0.2,0.23,0.33,0.4,0.45}))</f>
        <v/>
      </c>
      <c r="W1658" s="18">
        <f>IF(U1658&lt;0,0.9,0.9-V1658*1.021)</f>
        <v/>
      </c>
      <c r="X1658" s="16">
        <f>ROUNDDOWN(S1658*0.2/W1658+2000,0)</f>
        <v/>
      </c>
      <c r="Y1658" s="17">
        <f>IF(O1658&lt;=0,0,LOOKUP(O1658,{0,1950001,3300001,6950001,9000001,18000001,40000001},{0.05,0.1,0.2,0.23,0.33,0.4,0.45}))</f>
        <v/>
      </c>
    </row>
    <row r="1659">
      <c r="A1659" t="inlineStr">
        <is>
          <t>1万円刻み</t>
        </is>
      </c>
      <c r="B1659" s="16">
        <f>'3_1万円刻み'!$A$294</f>
        <v/>
      </c>
      <c r="C1659" t="n">
        <v>2025</v>
      </c>
      <c r="D1659" t="n">
        <v>1</v>
      </c>
      <c r="E1659" t="n">
        <v>0</v>
      </c>
      <c r="F1659" t="n">
        <v>0</v>
      </c>
      <c r="G1659" s="16">
        <f>ROUND(MIN(B1659/12,650000)*12*0.0915+MIN(B1659/12,1390000)*12*(0.0504+0)+B1659*0.005,0)</f>
        <v/>
      </c>
      <c r="H1659" t="n">
        <v>0</v>
      </c>
      <c r="I1659" t="n">
        <v>0</v>
      </c>
      <c r="J1659" s="16">
        <f>IF(C1659=2026,IF(B1659&lt;741000,0,IF(B1659&lt;2191000,B1659-740000,IF(B1659&lt;2193000,1451000,IF(B1659&lt;2196000,1453000,IF(B1659&lt;2200000,1456000,IF(B1659&lt;3600000,ROUNDDOWN(B1659/4,-3)*2.8-80000,IF(B1659&lt;6600000,ROUNDDOWN(B1659/4,-3)*3.2-440000,IF(B1659&lt;8500000,ROUNDDOWN(B1659*0.9,0)-1100000,B1659-1950000)))))))),IF(B1659&lt;651000,0,IF(B1659&lt;1900000,B1659-650000,IF(B1659&lt;3600000,ROUNDDOWN(B1659/4,-3)*2.8-80000,IF(B1659&lt;6600000,ROUNDDOWN(B1659/4,-3)*3.2-440000,IF(B1659&lt;8500000,ROUNDDOWN(B1659*0.9,0)-1100000,B1659-1950000))))))</f>
        <v/>
      </c>
      <c r="K1659" s="16">
        <f>IF(J1659&gt;23500000,NA(),IF(C1659=2026,IF(J1659&lt;=4890000,1040000,IF(J1659&lt;=6550000,670000,620000)),IF(J1659&lt;=1320000,950000,IF(J1659&lt;=3360000,880000,IF(J1659&lt;=4890000,680000,IF(J1659&lt;=6550000,630000,580000))))))</f>
        <v/>
      </c>
      <c r="L1659" s="16">
        <f>IF(D1659=1,IF(J1659&lt;=9000000,380000,IF(J1659&lt;=9500000,260000,IF(J1659&lt;=10000000,130000,0))),0)</f>
        <v/>
      </c>
      <c r="M1659" s="16">
        <f>IF(D1659=1,IF(J1659&lt;=9000000,330000,IF(J1659&lt;=9500000,220000,IF(J1659&lt;=10000000,110000,0))),0)</f>
        <v/>
      </c>
      <c r="N1659" s="16">
        <f>IF(D1659=1,IF(J1659&lt;=9000000,50000,IF(J1659&lt;=9500000,40000,IF(J1659&lt;=10000000,20000,0))),0)</f>
        <v/>
      </c>
      <c r="O1659" s="16">
        <f>MAX(0,ROUNDDOWN(J1659-G1659-K1659-L1659-E1659*380000-F1659*630000-H1659,-3))</f>
        <v/>
      </c>
      <c r="P1659" s="16">
        <f>MAX(0,ROUNDDOWN(J1659-G1659-430000-M1659-E1659*330000-F1659*450000-I1659,-3))</f>
        <v/>
      </c>
      <c r="Q1659" s="16">
        <f>50000+N1659+E1659*50000+F1659*180000</f>
        <v/>
      </c>
      <c r="R1659" s="16">
        <f>IF(P1659&lt;=2000000,MIN(Q1659,P1659),MAX(Q1659-(P1659-2000000),50000))*0.05</f>
        <v/>
      </c>
      <c r="S1659" s="16">
        <f>MAX(0,P1659*0.1-R1659)</f>
        <v/>
      </c>
      <c r="T1659" s="16">
        <f>Q1659+MAX(0,K1659-480000)</f>
        <v/>
      </c>
      <c r="U1659" s="16">
        <f>P1659-T1659</f>
        <v/>
      </c>
      <c r="V1659" s="17">
        <f>IF(U1659&lt;0,0,LOOKUP(U1659,{0,1950001,3300001,6950001,9000001,18000001,40000001},{0.05,0.1,0.2,0.23,0.33,0.4,0.45}))</f>
        <v/>
      </c>
      <c r="W1659" s="18">
        <f>IF(U1659&lt;0,0.9,0.9-V1659*1.021)</f>
        <v/>
      </c>
      <c r="X1659" s="16">
        <f>ROUNDDOWN(S1659*0.2/W1659+2000,0)</f>
        <v/>
      </c>
      <c r="Y1659" s="17">
        <f>IF(O1659&lt;=0,0,LOOKUP(O1659,{0,1950001,3300001,6950001,9000001,18000001,40000001},{0.05,0.1,0.2,0.23,0.33,0.4,0.45}))</f>
        <v/>
      </c>
    </row>
    <row r="1660">
      <c r="A1660" t="inlineStr">
        <is>
          <t>1万円刻み</t>
        </is>
      </c>
      <c r="B1660" s="16">
        <f>'3_1万円刻み'!$A$294</f>
        <v/>
      </c>
      <c r="C1660" t="n">
        <v>2026</v>
      </c>
      <c r="D1660" t="n">
        <v>1</v>
      </c>
      <c r="E1660" t="n">
        <v>0</v>
      </c>
      <c r="F1660" t="n">
        <v>0</v>
      </c>
      <c r="G1660" s="16">
        <f>ROUND(MIN(B1660/12,650000)*12*0.0915+MIN(B1660/12,1390000)*12*(0.0504+0)+B1660*0.005,0)</f>
        <v/>
      </c>
      <c r="H1660" t="n">
        <v>0</v>
      </c>
      <c r="I1660" t="n">
        <v>0</v>
      </c>
      <c r="J1660" s="16">
        <f>IF(C1660=2026,IF(B1660&lt;741000,0,IF(B1660&lt;2191000,B1660-740000,IF(B1660&lt;2193000,1451000,IF(B1660&lt;2196000,1453000,IF(B1660&lt;2200000,1456000,IF(B1660&lt;3600000,ROUNDDOWN(B1660/4,-3)*2.8-80000,IF(B1660&lt;6600000,ROUNDDOWN(B1660/4,-3)*3.2-440000,IF(B1660&lt;8500000,ROUNDDOWN(B1660*0.9,0)-1100000,B1660-1950000)))))))),IF(B1660&lt;651000,0,IF(B1660&lt;1900000,B1660-650000,IF(B1660&lt;3600000,ROUNDDOWN(B1660/4,-3)*2.8-80000,IF(B1660&lt;6600000,ROUNDDOWN(B1660/4,-3)*3.2-440000,IF(B1660&lt;8500000,ROUNDDOWN(B1660*0.9,0)-1100000,B1660-1950000))))))</f>
        <v/>
      </c>
      <c r="K1660" s="16">
        <f>IF(J1660&gt;23500000,NA(),IF(C1660=2026,IF(J1660&lt;=4890000,1040000,IF(J1660&lt;=6550000,670000,620000)),IF(J1660&lt;=1320000,950000,IF(J1660&lt;=3360000,880000,IF(J1660&lt;=4890000,680000,IF(J1660&lt;=6550000,630000,580000))))))</f>
        <v/>
      </c>
      <c r="L1660" s="16">
        <f>IF(D1660=1,IF(J1660&lt;=9000000,380000,IF(J1660&lt;=9500000,260000,IF(J1660&lt;=10000000,130000,0))),0)</f>
        <v/>
      </c>
      <c r="M1660" s="16">
        <f>IF(D1660=1,IF(J1660&lt;=9000000,330000,IF(J1660&lt;=9500000,220000,IF(J1660&lt;=10000000,110000,0))),0)</f>
        <v/>
      </c>
      <c r="N1660" s="16">
        <f>IF(D1660=1,IF(J1660&lt;=9000000,50000,IF(J1660&lt;=9500000,40000,IF(J1660&lt;=10000000,20000,0))),0)</f>
        <v/>
      </c>
      <c r="O1660" s="16">
        <f>MAX(0,ROUNDDOWN(J1660-G1660-K1660-L1660-E1660*380000-F1660*630000-H1660,-3))</f>
        <v/>
      </c>
      <c r="P1660" s="16">
        <f>MAX(0,ROUNDDOWN(J1660-G1660-430000-M1660-E1660*330000-F1660*450000-I1660,-3))</f>
        <v/>
      </c>
      <c r="Q1660" s="16">
        <f>50000+N1660+E1660*50000+F1660*180000</f>
        <v/>
      </c>
      <c r="R1660" s="16">
        <f>IF(P1660&lt;=2000000,MIN(Q1660,P1660),MAX(Q1660-(P1660-2000000),50000))*0.05</f>
        <v/>
      </c>
      <c r="S1660" s="16">
        <f>MAX(0,P1660*0.1-R1660)</f>
        <v/>
      </c>
      <c r="T1660" s="16">
        <f>Q1660+MAX(0,K1660-480000)</f>
        <v/>
      </c>
      <c r="U1660" s="16">
        <f>P1660-T1660</f>
        <v/>
      </c>
      <c r="V1660" s="17">
        <f>IF(U1660&lt;0,0,LOOKUP(U1660,{0,1950001,3300001,6950001,9000001,18000001,40000001},{0.05,0.1,0.2,0.23,0.33,0.4,0.45}))</f>
        <v/>
      </c>
      <c r="W1660" s="18">
        <f>IF(U1660&lt;0,0.9,0.9-V1660*1.021)</f>
        <v/>
      </c>
      <c r="X1660" s="16">
        <f>ROUNDDOWN(S1660*0.2/W1660+2000,0)</f>
        <v/>
      </c>
      <c r="Y1660" s="17">
        <f>IF(O1660&lt;=0,0,LOOKUP(O1660,{0,1950001,3300001,6950001,9000001,18000001,40000001},{0.05,0.1,0.2,0.23,0.33,0.4,0.45}))</f>
        <v/>
      </c>
    </row>
    <row r="1661">
      <c r="A1661" t="inlineStr">
        <is>
          <t>1万円刻み</t>
        </is>
      </c>
      <c r="B1661" s="16">
        <f>'3_1万円刻み'!$A$295</f>
        <v/>
      </c>
      <c r="C1661" t="n">
        <v>2025</v>
      </c>
      <c r="D1661" t="n">
        <v>0</v>
      </c>
      <c r="E1661" t="n">
        <v>0</v>
      </c>
      <c r="F1661" t="n">
        <v>0</v>
      </c>
      <c r="G1661" s="16">
        <f>ROUND(MIN(B1661/12,650000)*12*0.0915+MIN(B1661/12,1390000)*12*(0.0504+0)+B1661*0.005,0)</f>
        <v/>
      </c>
      <c r="H1661" t="n">
        <v>0</v>
      </c>
      <c r="I1661" t="n">
        <v>0</v>
      </c>
      <c r="J1661" s="16">
        <f>IF(C1661=2026,IF(B1661&lt;741000,0,IF(B1661&lt;2191000,B1661-740000,IF(B1661&lt;2193000,1451000,IF(B1661&lt;2196000,1453000,IF(B1661&lt;2200000,1456000,IF(B1661&lt;3600000,ROUNDDOWN(B1661/4,-3)*2.8-80000,IF(B1661&lt;6600000,ROUNDDOWN(B1661/4,-3)*3.2-440000,IF(B1661&lt;8500000,ROUNDDOWN(B1661*0.9,0)-1100000,B1661-1950000)))))))),IF(B1661&lt;651000,0,IF(B1661&lt;1900000,B1661-650000,IF(B1661&lt;3600000,ROUNDDOWN(B1661/4,-3)*2.8-80000,IF(B1661&lt;6600000,ROUNDDOWN(B1661/4,-3)*3.2-440000,IF(B1661&lt;8500000,ROUNDDOWN(B1661*0.9,0)-1100000,B1661-1950000))))))</f>
        <v/>
      </c>
      <c r="K1661" s="16">
        <f>IF(J1661&gt;23500000,NA(),IF(C1661=2026,IF(J1661&lt;=4890000,1040000,IF(J1661&lt;=6550000,670000,620000)),IF(J1661&lt;=1320000,950000,IF(J1661&lt;=3360000,880000,IF(J1661&lt;=4890000,680000,IF(J1661&lt;=6550000,630000,580000))))))</f>
        <v/>
      </c>
      <c r="L1661" s="16">
        <f>IF(D1661=1,IF(J1661&lt;=9000000,380000,IF(J1661&lt;=9500000,260000,IF(J1661&lt;=10000000,130000,0))),0)</f>
        <v/>
      </c>
      <c r="M1661" s="16">
        <f>IF(D1661=1,IF(J1661&lt;=9000000,330000,IF(J1661&lt;=9500000,220000,IF(J1661&lt;=10000000,110000,0))),0)</f>
        <v/>
      </c>
      <c r="N1661" s="16">
        <f>IF(D1661=1,IF(J1661&lt;=9000000,50000,IF(J1661&lt;=9500000,40000,IF(J1661&lt;=10000000,20000,0))),0)</f>
        <v/>
      </c>
      <c r="O1661" s="16">
        <f>MAX(0,ROUNDDOWN(J1661-G1661-K1661-L1661-E1661*380000-F1661*630000-H1661,-3))</f>
        <v/>
      </c>
      <c r="P1661" s="16">
        <f>MAX(0,ROUNDDOWN(J1661-G1661-430000-M1661-E1661*330000-F1661*450000-I1661,-3))</f>
        <v/>
      </c>
      <c r="Q1661" s="16">
        <f>50000+N1661+E1661*50000+F1661*180000</f>
        <v/>
      </c>
      <c r="R1661" s="16">
        <f>IF(P1661&lt;=2000000,MIN(Q1661,P1661),MAX(Q1661-(P1661-2000000),50000))*0.05</f>
        <v/>
      </c>
      <c r="S1661" s="16">
        <f>MAX(0,P1661*0.1-R1661)</f>
        <v/>
      </c>
      <c r="T1661" s="16">
        <f>Q1661+MAX(0,K1661-480000)</f>
        <v/>
      </c>
      <c r="U1661" s="16">
        <f>P1661-T1661</f>
        <v/>
      </c>
      <c r="V1661" s="17">
        <f>IF(U1661&lt;0,0,LOOKUP(U1661,{0,1950001,3300001,6950001,9000001,18000001,40000001},{0.05,0.1,0.2,0.23,0.33,0.4,0.45}))</f>
        <v/>
      </c>
      <c r="W1661" s="18">
        <f>IF(U1661&lt;0,0.9,0.9-V1661*1.021)</f>
        <v/>
      </c>
      <c r="X1661" s="16">
        <f>ROUNDDOWN(S1661*0.2/W1661+2000,0)</f>
        <v/>
      </c>
      <c r="Y1661" s="17">
        <f>IF(O1661&lt;=0,0,LOOKUP(O1661,{0,1950001,3300001,6950001,9000001,18000001,40000001},{0.05,0.1,0.2,0.23,0.33,0.4,0.45}))</f>
        <v/>
      </c>
    </row>
    <row r="1662">
      <c r="A1662" t="inlineStr">
        <is>
          <t>1万円刻み</t>
        </is>
      </c>
      <c r="B1662" s="16">
        <f>'3_1万円刻み'!$A$295</f>
        <v/>
      </c>
      <c r="C1662" t="n">
        <v>2026</v>
      </c>
      <c r="D1662" t="n">
        <v>0</v>
      </c>
      <c r="E1662" t="n">
        <v>0</v>
      </c>
      <c r="F1662" t="n">
        <v>0</v>
      </c>
      <c r="G1662" s="16">
        <f>ROUND(MIN(B1662/12,650000)*12*0.0915+MIN(B1662/12,1390000)*12*(0.0504+0)+B1662*0.005,0)</f>
        <v/>
      </c>
      <c r="H1662" t="n">
        <v>0</v>
      </c>
      <c r="I1662" t="n">
        <v>0</v>
      </c>
      <c r="J1662" s="16">
        <f>IF(C1662=2026,IF(B1662&lt;741000,0,IF(B1662&lt;2191000,B1662-740000,IF(B1662&lt;2193000,1451000,IF(B1662&lt;2196000,1453000,IF(B1662&lt;2200000,1456000,IF(B1662&lt;3600000,ROUNDDOWN(B1662/4,-3)*2.8-80000,IF(B1662&lt;6600000,ROUNDDOWN(B1662/4,-3)*3.2-440000,IF(B1662&lt;8500000,ROUNDDOWN(B1662*0.9,0)-1100000,B1662-1950000)))))))),IF(B1662&lt;651000,0,IF(B1662&lt;1900000,B1662-650000,IF(B1662&lt;3600000,ROUNDDOWN(B1662/4,-3)*2.8-80000,IF(B1662&lt;6600000,ROUNDDOWN(B1662/4,-3)*3.2-440000,IF(B1662&lt;8500000,ROUNDDOWN(B1662*0.9,0)-1100000,B1662-1950000))))))</f>
        <v/>
      </c>
      <c r="K1662" s="16">
        <f>IF(J1662&gt;23500000,NA(),IF(C1662=2026,IF(J1662&lt;=4890000,1040000,IF(J1662&lt;=6550000,670000,620000)),IF(J1662&lt;=1320000,950000,IF(J1662&lt;=3360000,880000,IF(J1662&lt;=4890000,680000,IF(J1662&lt;=6550000,630000,580000))))))</f>
        <v/>
      </c>
      <c r="L1662" s="16">
        <f>IF(D1662=1,IF(J1662&lt;=9000000,380000,IF(J1662&lt;=9500000,260000,IF(J1662&lt;=10000000,130000,0))),0)</f>
        <v/>
      </c>
      <c r="M1662" s="16">
        <f>IF(D1662=1,IF(J1662&lt;=9000000,330000,IF(J1662&lt;=9500000,220000,IF(J1662&lt;=10000000,110000,0))),0)</f>
        <v/>
      </c>
      <c r="N1662" s="16">
        <f>IF(D1662=1,IF(J1662&lt;=9000000,50000,IF(J1662&lt;=9500000,40000,IF(J1662&lt;=10000000,20000,0))),0)</f>
        <v/>
      </c>
      <c r="O1662" s="16">
        <f>MAX(0,ROUNDDOWN(J1662-G1662-K1662-L1662-E1662*380000-F1662*630000-H1662,-3))</f>
        <v/>
      </c>
      <c r="P1662" s="16">
        <f>MAX(0,ROUNDDOWN(J1662-G1662-430000-M1662-E1662*330000-F1662*450000-I1662,-3))</f>
        <v/>
      </c>
      <c r="Q1662" s="16">
        <f>50000+N1662+E1662*50000+F1662*180000</f>
        <v/>
      </c>
      <c r="R1662" s="16">
        <f>IF(P1662&lt;=2000000,MIN(Q1662,P1662),MAX(Q1662-(P1662-2000000),50000))*0.05</f>
        <v/>
      </c>
      <c r="S1662" s="16">
        <f>MAX(0,P1662*0.1-R1662)</f>
        <v/>
      </c>
      <c r="T1662" s="16">
        <f>Q1662+MAX(0,K1662-480000)</f>
        <v/>
      </c>
      <c r="U1662" s="16">
        <f>P1662-T1662</f>
        <v/>
      </c>
      <c r="V1662" s="17">
        <f>IF(U1662&lt;0,0,LOOKUP(U1662,{0,1950001,3300001,6950001,9000001,18000001,40000001},{0.05,0.1,0.2,0.23,0.33,0.4,0.45}))</f>
        <v/>
      </c>
      <c r="W1662" s="18">
        <f>IF(U1662&lt;0,0.9,0.9-V1662*1.021)</f>
        <v/>
      </c>
      <c r="X1662" s="16">
        <f>ROUNDDOWN(S1662*0.2/W1662+2000,0)</f>
        <v/>
      </c>
      <c r="Y1662" s="17">
        <f>IF(O1662&lt;=0,0,LOOKUP(O1662,{0,1950001,3300001,6950001,9000001,18000001,40000001},{0.05,0.1,0.2,0.23,0.33,0.4,0.45}))</f>
        <v/>
      </c>
    </row>
    <row r="1663">
      <c r="A1663" t="inlineStr">
        <is>
          <t>1万円刻み</t>
        </is>
      </c>
      <c r="B1663" s="16">
        <f>'3_1万円刻み'!$A$295</f>
        <v/>
      </c>
      <c r="C1663" t="n">
        <v>2025</v>
      </c>
      <c r="D1663" t="n">
        <v>1</v>
      </c>
      <c r="E1663" t="n">
        <v>0</v>
      </c>
      <c r="F1663" t="n">
        <v>0</v>
      </c>
      <c r="G1663" s="16">
        <f>ROUND(MIN(B1663/12,650000)*12*0.0915+MIN(B1663/12,1390000)*12*(0.0504+0)+B1663*0.005,0)</f>
        <v/>
      </c>
      <c r="H1663" t="n">
        <v>0</v>
      </c>
      <c r="I1663" t="n">
        <v>0</v>
      </c>
      <c r="J1663" s="16">
        <f>IF(C1663=2026,IF(B1663&lt;741000,0,IF(B1663&lt;2191000,B1663-740000,IF(B1663&lt;2193000,1451000,IF(B1663&lt;2196000,1453000,IF(B1663&lt;2200000,1456000,IF(B1663&lt;3600000,ROUNDDOWN(B1663/4,-3)*2.8-80000,IF(B1663&lt;6600000,ROUNDDOWN(B1663/4,-3)*3.2-440000,IF(B1663&lt;8500000,ROUNDDOWN(B1663*0.9,0)-1100000,B1663-1950000)))))))),IF(B1663&lt;651000,0,IF(B1663&lt;1900000,B1663-650000,IF(B1663&lt;3600000,ROUNDDOWN(B1663/4,-3)*2.8-80000,IF(B1663&lt;6600000,ROUNDDOWN(B1663/4,-3)*3.2-440000,IF(B1663&lt;8500000,ROUNDDOWN(B1663*0.9,0)-1100000,B1663-1950000))))))</f>
        <v/>
      </c>
      <c r="K1663" s="16">
        <f>IF(J1663&gt;23500000,NA(),IF(C1663=2026,IF(J1663&lt;=4890000,1040000,IF(J1663&lt;=6550000,670000,620000)),IF(J1663&lt;=1320000,950000,IF(J1663&lt;=3360000,880000,IF(J1663&lt;=4890000,680000,IF(J1663&lt;=6550000,630000,580000))))))</f>
        <v/>
      </c>
      <c r="L1663" s="16">
        <f>IF(D1663=1,IF(J1663&lt;=9000000,380000,IF(J1663&lt;=9500000,260000,IF(J1663&lt;=10000000,130000,0))),0)</f>
        <v/>
      </c>
      <c r="M1663" s="16">
        <f>IF(D1663=1,IF(J1663&lt;=9000000,330000,IF(J1663&lt;=9500000,220000,IF(J1663&lt;=10000000,110000,0))),0)</f>
        <v/>
      </c>
      <c r="N1663" s="16">
        <f>IF(D1663=1,IF(J1663&lt;=9000000,50000,IF(J1663&lt;=9500000,40000,IF(J1663&lt;=10000000,20000,0))),0)</f>
        <v/>
      </c>
      <c r="O1663" s="16">
        <f>MAX(0,ROUNDDOWN(J1663-G1663-K1663-L1663-E1663*380000-F1663*630000-H1663,-3))</f>
        <v/>
      </c>
      <c r="P1663" s="16">
        <f>MAX(0,ROUNDDOWN(J1663-G1663-430000-M1663-E1663*330000-F1663*450000-I1663,-3))</f>
        <v/>
      </c>
      <c r="Q1663" s="16">
        <f>50000+N1663+E1663*50000+F1663*180000</f>
        <v/>
      </c>
      <c r="R1663" s="16">
        <f>IF(P1663&lt;=2000000,MIN(Q1663,P1663),MAX(Q1663-(P1663-2000000),50000))*0.05</f>
        <v/>
      </c>
      <c r="S1663" s="16">
        <f>MAX(0,P1663*0.1-R1663)</f>
        <v/>
      </c>
      <c r="T1663" s="16">
        <f>Q1663+MAX(0,K1663-480000)</f>
        <v/>
      </c>
      <c r="U1663" s="16">
        <f>P1663-T1663</f>
        <v/>
      </c>
      <c r="V1663" s="17">
        <f>IF(U1663&lt;0,0,LOOKUP(U1663,{0,1950001,3300001,6950001,9000001,18000001,40000001},{0.05,0.1,0.2,0.23,0.33,0.4,0.45}))</f>
        <v/>
      </c>
      <c r="W1663" s="18">
        <f>IF(U1663&lt;0,0.9,0.9-V1663*1.021)</f>
        <v/>
      </c>
      <c r="X1663" s="16">
        <f>ROUNDDOWN(S1663*0.2/W1663+2000,0)</f>
        <v/>
      </c>
      <c r="Y1663" s="17">
        <f>IF(O1663&lt;=0,0,LOOKUP(O1663,{0,1950001,3300001,6950001,9000001,18000001,40000001},{0.05,0.1,0.2,0.23,0.33,0.4,0.45}))</f>
        <v/>
      </c>
    </row>
    <row r="1664">
      <c r="A1664" t="inlineStr">
        <is>
          <t>1万円刻み</t>
        </is>
      </c>
      <c r="B1664" s="16">
        <f>'3_1万円刻み'!$A$295</f>
        <v/>
      </c>
      <c r="C1664" t="n">
        <v>2026</v>
      </c>
      <c r="D1664" t="n">
        <v>1</v>
      </c>
      <c r="E1664" t="n">
        <v>0</v>
      </c>
      <c r="F1664" t="n">
        <v>0</v>
      </c>
      <c r="G1664" s="16">
        <f>ROUND(MIN(B1664/12,650000)*12*0.0915+MIN(B1664/12,1390000)*12*(0.0504+0)+B1664*0.005,0)</f>
        <v/>
      </c>
      <c r="H1664" t="n">
        <v>0</v>
      </c>
      <c r="I1664" t="n">
        <v>0</v>
      </c>
      <c r="J1664" s="16">
        <f>IF(C1664=2026,IF(B1664&lt;741000,0,IF(B1664&lt;2191000,B1664-740000,IF(B1664&lt;2193000,1451000,IF(B1664&lt;2196000,1453000,IF(B1664&lt;2200000,1456000,IF(B1664&lt;3600000,ROUNDDOWN(B1664/4,-3)*2.8-80000,IF(B1664&lt;6600000,ROUNDDOWN(B1664/4,-3)*3.2-440000,IF(B1664&lt;8500000,ROUNDDOWN(B1664*0.9,0)-1100000,B1664-1950000)))))))),IF(B1664&lt;651000,0,IF(B1664&lt;1900000,B1664-650000,IF(B1664&lt;3600000,ROUNDDOWN(B1664/4,-3)*2.8-80000,IF(B1664&lt;6600000,ROUNDDOWN(B1664/4,-3)*3.2-440000,IF(B1664&lt;8500000,ROUNDDOWN(B1664*0.9,0)-1100000,B1664-1950000))))))</f>
        <v/>
      </c>
      <c r="K1664" s="16">
        <f>IF(J1664&gt;23500000,NA(),IF(C1664=2026,IF(J1664&lt;=4890000,1040000,IF(J1664&lt;=6550000,670000,620000)),IF(J1664&lt;=1320000,950000,IF(J1664&lt;=3360000,880000,IF(J1664&lt;=4890000,680000,IF(J1664&lt;=6550000,630000,580000))))))</f>
        <v/>
      </c>
      <c r="L1664" s="16">
        <f>IF(D1664=1,IF(J1664&lt;=9000000,380000,IF(J1664&lt;=9500000,260000,IF(J1664&lt;=10000000,130000,0))),0)</f>
        <v/>
      </c>
      <c r="M1664" s="16">
        <f>IF(D1664=1,IF(J1664&lt;=9000000,330000,IF(J1664&lt;=9500000,220000,IF(J1664&lt;=10000000,110000,0))),0)</f>
        <v/>
      </c>
      <c r="N1664" s="16">
        <f>IF(D1664=1,IF(J1664&lt;=9000000,50000,IF(J1664&lt;=9500000,40000,IF(J1664&lt;=10000000,20000,0))),0)</f>
        <v/>
      </c>
      <c r="O1664" s="16">
        <f>MAX(0,ROUNDDOWN(J1664-G1664-K1664-L1664-E1664*380000-F1664*630000-H1664,-3))</f>
        <v/>
      </c>
      <c r="P1664" s="16">
        <f>MAX(0,ROUNDDOWN(J1664-G1664-430000-M1664-E1664*330000-F1664*450000-I1664,-3))</f>
        <v/>
      </c>
      <c r="Q1664" s="16">
        <f>50000+N1664+E1664*50000+F1664*180000</f>
        <v/>
      </c>
      <c r="R1664" s="16">
        <f>IF(P1664&lt;=2000000,MIN(Q1664,P1664),MAX(Q1664-(P1664-2000000),50000))*0.05</f>
        <v/>
      </c>
      <c r="S1664" s="16">
        <f>MAX(0,P1664*0.1-R1664)</f>
        <v/>
      </c>
      <c r="T1664" s="16">
        <f>Q1664+MAX(0,K1664-480000)</f>
        <v/>
      </c>
      <c r="U1664" s="16">
        <f>P1664-T1664</f>
        <v/>
      </c>
      <c r="V1664" s="17">
        <f>IF(U1664&lt;0,0,LOOKUP(U1664,{0,1950001,3300001,6950001,9000001,18000001,40000001},{0.05,0.1,0.2,0.23,0.33,0.4,0.45}))</f>
        <v/>
      </c>
      <c r="W1664" s="18">
        <f>IF(U1664&lt;0,0.9,0.9-V1664*1.021)</f>
        <v/>
      </c>
      <c r="X1664" s="16">
        <f>ROUNDDOWN(S1664*0.2/W1664+2000,0)</f>
        <v/>
      </c>
      <c r="Y1664" s="17">
        <f>IF(O1664&lt;=0,0,LOOKUP(O1664,{0,1950001,3300001,6950001,9000001,18000001,40000001},{0.05,0.1,0.2,0.23,0.33,0.4,0.45}))</f>
        <v/>
      </c>
    </row>
    <row r="1665">
      <c r="A1665" t="inlineStr">
        <is>
          <t>1万円刻み</t>
        </is>
      </c>
      <c r="B1665" s="16">
        <f>'3_1万円刻み'!$A$296</f>
        <v/>
      </c>
      <c r="C1665" t="n">
        <v>2025</v>
      </c>
      <c r="D1665" t="n">
        <v>0</v>
      </c>
      <c r="E1665" t="n">
        <v>0</v>
      </c>
      <c r="F1665" t="n">
        <v>0</v>
      </c>
      <c r="G1665" s="16">
        <f>ROUND(MIN(B1665/12,650000)*12*0.0915+MIN(B1665/12,1390000)*12*(0.0504+0)+B1665*0.005,0)</f>
        <v/>
      </c>
      <c r="H1665" t="n">
        <v>0</v>
      </c>
      <c r="I1665" t="n">
        <v>0</v>
      </c>
      <c r="J1665" s="16">
        <f>IF(C1665=2026,IF(B1665&lt;741000,0,IF(B1665&lt;2191000,B1665-740000,IF(B1665&lt;2193000,1451000,IF(B1665&lt;2196000,1453000,IF(B1665&lt;2200000,1456000,IF(B1665&lt;3600000,ROUNDDOWN(B1665/4,-3)*2.8-80000,IF(B1665&lt;6600000,ROUNDDOWN(B1665/4,-3)*3.2-440000,IF(B1665&lt;8500000,ROUNDDOWN(B1665*0.9,0)-1100000,B1665-1950000)))))))),IF(B1665&lt;651000,0,IF(B1665&lt;1900000,B1665-650000,IF(B1665&lt;3600000,ROUNDDOWN(B1665/4,-3)*2.8-80000,IF(B1665&lt;6600000,ROUNDDOWN(B1665/4,-3)*3.2-440000,IF(B1665&lt;8500000,ROUNDDOWN(B1665*0.9,0)-1100000,B1665-1950000))))))</f>
        <v/>
      </c>
      <c r="K1665" s="16">
        <f>IF(J1665&gt;23500000,NA(),IF(C1665=2026,IF(J1665&lt;=4890000,1040000,IF(J1665&lt;=6550000,670000,620000)),IF(J1665&lt;=1320000,950000,IF(J1665&lt;=3360000,880000,IF(J1665&lt;=4890000,680000,IF(J1665&lt;=6550000,630000,580000))))))</f>
        <v/>
      </c>
      <c r="L1665" s="16">
        <f>IF(D1665=1,IF(J1665&lt;=9000000,380000,IF(J1665&lt;=9500000,260000,IF(J1665&lt;=10000000,130000,0))),0)</f>
        <v/>
      </c>
      <c r="M1665" s="16">
        <f>IF(D1665=1,IF(J1665&lt;=9000000,330000,IF(J1665&lt;=9500000,220000,IF(J1665&lt;=10000000,110000,0))),0)</f>
        <v/>
      </c>
      <c r="N1665" s="16">
        <f>IF(D1665=1,IF(J1665&lt;=9000000,50000,IF(J1665&lt;=9500000,40000,IF(J1665&lt;=10000000,20000,0))),0)</f>
        <v/>
      </c>
      <c r="O1665" s="16">
        <f>MAX(0,ROUNDDOWN(J1665-G1665-K1665-L1665-E1665*380000-F1665*630000-H1665,-3))</f>
        <v/>
      </c>
      <c r="P1665" s="16">
        <f>MAX(0,ROUNDDOWN(J1665-G1665-430000-M1665-E1665*330000-F1665*450000-I1665,-3))</f>
        <v/>
      </c>
      <c r="Q1665" s="16">
        <f>50000+N1665+E1665*50000+F1665*180000</f>
        <v/>
      </c>
      <c r="R1665" s="16">
        <f>IF(P1665&lt;=2000000,MIN(Q1665,P1665),MAX(Q1665-(P1665-2000000),50000))*0.05</f>
        <v/>
      </c>
      <c r="S1665" s="16">
        <f>MAX(0,P1665*0.1-R1665)</f>
        <v/>
      </c>
      <c r="T1665" s="16">
        <f>Q1665+MAX(0,K1665-480000)</f>
        <v/>
      </c>
      <c r="U1665" s="16">
        <f>P1665-T1665</f>
        <v/>
      </c>
      <c r="V1665" s="17">
        <f>IF(U1665&lt;0,0,LOOKUP(U1665,{0,1950001,3300001,6950001,9000001,18000001,40000001},{0.05,0.1,0.2,0.23,0.33,0.4,0.45}))</f>
        <v/>
      </c>
      <c r="W1665" s="18">
        <f>IF(U1665&lt;0,0.9,0.9-V1665*1.021)</f>
        <v/>
      </c>
      <c r="X1665" s="16">
        <f>ROUNDDOWN(S1665*0.2/W1665+2000,0)</f>
        <v/>
      </c>
      <c r="Y1665" s="17">
        <f>IF(O1665&lt;=0,0,LOOKUP(O1665,{0,1950001,3300001,6950001,9000001,18000001,40000001},{0.05,0.1,0.2,0.23,0.33,0.4,0.45}))</f>
        <v/>
      </c>
    </row>
    <row r="1666">
      <c r="A1666" t="inlineStr">
        <is>
          <t>1万円刻み</t>
        </is>
      </c>
      <c r="B1666" s="16">
        <f>'3_1万円刻み'!$A$296</f>
        <v/>
      </c>
      <c r="C1666" t="n">
        <v>2026</v>
      </c>
      <c r="D1666" t="n">
        <v>0</v>
      </c>
      <c r="E1666" t="n">
        <v>0</v>
      </c>
      <c r="F1666" t="n">
        <v>0</v>
      </c>
      <c r="G1666" s="16">
        <f>ROUND(MIN(B1666/12,650000)*12*0.0915+MIN(B1666/12,1390000)*12*(0.0504+0)+B1666*0.005,0)</f>
        <v/>
      </c>
      <c r="H1666" t="n">
        <v>0</v>
      </c>
      <c r="I1666" t="n">
        <v>0</v>
      </c>
      <c r="J1666" s="16">
        <f>IF(C1666=2026,IF(B1666&lt;741000,0,IF(B1666&lt;2191000,B1666-740000,IF(B1666&lt;2193000,1451000,IF(B1666&lt;2196000,1453000,IF(B1666&lt;2200000,1456000,IF(B1666&lt;3600000,ROUNDDOWN(B1666/4,-3)*2.8-80000,IF(B1666&lt;6600000,ROUNDDOWN(B1666/4,-3)*3.2-440000,IF(B1666&lt;8500000,ROUNDDOWN(B1666*0.9,0)-1100000,B1666-1950000)))))))),IF(B1666&lt;651000,0,IF(B1666&lt;1900000,B1666-650000,IF(B1666&lt;3600000,ROUNDDOWN(B1666/4,-3)*2.8-80000,IF(B1666&lt;6600000,ROUNDDOWN(B1666/4,-3)*3.2-440000,IF(B1666&lt;8500000,ROUNDDOWN(B1666*0.9,0)-1100000,B1666-1950000))))))</f>
        <v/>
      </c>
      <c r="K1666" s="16">
        <f>IF(J1666&gt;23500000,NA(),IF(C1666=2026,IF(J1666&lt;=4890000,1040000,IF(J1666&lt;=6550000,670000,620000)),IF(J1666&lt;=1320000,950000,IF(J1666&lt;=3360000,880000,IF(J1666&lt;=4890000,680000,IF(J1666&lt;=6550000,630000,580000))))))</f>
        <v/>
      </c>
      <c r="L1666" s="16">
        <f>IF(D1666=1,IF(J1666&lt;=9000000,380000,IF(J1666&lt;=9500000,260000,IF(J1666&lt;=10000000,130000,0))),0)</f>
        <v/>
      </c>
      <c r="M1666" s="16">
        <f>IF(D1666=1,IF(J1666&lt;=9000000,330000,IF(J1666&lt;=9500000,220000,IF(J1666&lt;=10000000,110000,0))),0)</f>
        <v/>
      </c>
      <c r="N1666" s="16">
        <f>IF(D1666=1,IF(J1666&lt;=9000000,50000,IF(J1666&lt;=9500000,40000,IF(J1666&lt;=10000000,20000,0))),0)</f>
        <v/>
      </c>
      <c r="O1666" s="16">
        <f>MAX(0,ROUNDDOWN(J1666-G1666-K1666-L1666-E1666*380000-F1666*630000-H1666,-3))</f>
        <v/>
      </c>
      <c r="P1666" s="16">
        <f>MAX(0,ROUNDDOWN(J1666-G1666-430000-M1666-E1666*330000-F1666*450000-I1666,-3))</f>
        <v/>
      </c>
      <c r="Q1666" s="16">
        <f>50000+N1666+E1666*50000+F1666*180000</f>
        <v/>
      </c>
      <c r="R1666" s="16">
        <f>IF(P1666&lt;=2000000,MIN(Q1666,P1666),MAX(Q1666-(P1666-2000000),50000))*0.05</f>
        <v/>
      </c>
      <c r="S1666" s="16">
        <f>MAX(0,P1666*0.1-R1666)</f>
        <v/>
      </c>
      <c r="T1666" s="16">
        <f>Q1666+MAX(0,K1666-480000)</f>
        <v/>
      </c>
      <c r="U1666" s="16">
        <f>P1666-T1666</f>
        <v/>
      </c>
      <c r="V1666" s="17">
        <f>IF(U1666&lt;0,0,LOOKUP(U1666,{0,1950001,3300001,6950001,9000001,18000001,40000001},{0.05,0.1,0.2,0.23,0.33,0.4,0.45}))</f>
        <v/>
      </c>
      <c r="W1666" s="18">
        <f>IF(U1666&lt;0,0.9,0.9-V1666*1.021)</f>
        <v/>
      </c>
      <c r="X1666" s="16">
        <f>ROUNDDOWN(S1666*0.2/W1666+2000,0)</f>
        <v/>
      </c>
      <c r="Y1666" s="17">
        <f>IF(O1666&lt;=0,0,LOOKUP(O1666,{0,1950001,3300001,6950001,9000001,18000001,40000001},{0.05,0.1,0.2,0.23,0.33,0.4,0.45}))</f>
        <v/>
      </c>
    </row>
    <row r="1667">
      <c r="A1667" t="inlineStr">
        <is>
          <t>1万円刻み</t>
        </is>
      </c>
      <c r="B1667" s="16">
        <f>'3_1万円刻み'!$A$296</f>
        <v/>
      </c>
      <c r="C1667" t="n">
        <v>2025</v>
      </c>
      <c r="D1667" t="n">
        <v>1</v>
      </c>
      <c r="E1667" t="n">
        <v>0</v>
      </c>
      <c r="F1667" t="n">
        <v>0</v>
      </c>
      <c r="G1667" s="16">
        <f>ROUND(MIN(B1667/12,650000)*12*0.0915+MIN(B1667/12,1390000)*12*(0.0504+0)+B1667*0.005,0)</f>
        <v/>
      </c>
      <c r="H1667" t="n">
        <v>0</v>
      </c>
      <c r="I1667" t="n">
        <v>0</v>
      </c>
      <c r="J1667" s="16">
        <f>IF(C1667=2026,IF(B1667&lt;741000,0,IF(B1667&lt;2191000,B1667-740000,IF(B1667&lt;2193000,1451000,IF(B1667&lt;2196000,1453000,IF(B1667&lt;2200000,1456000,IF(B1667&lt;3600000,ROUNDDOWN(B1667/4,-3)*2.8-80000,IF(B1667&lt;6600000,ROUNDDOWN(B1667/4,-3)*3.2-440000,IF(B1667&lt;8500000,ROUNDDOWN(B1667*0.9,0)-1100000,B1667-1950000)))))))),IF(B1667&lt;651000,0,IF(B1667&lt;1900000,B1667-650000,IF(B1667&lt;3600000,ROUNDDOWN(B1667/4,-3)*2.8-80000,IF(B1667&lt;6600000,ROUNDDOWN(B1667/4,-3)*3.2-440000,IF(B1667&lt;8500000,ROUNDDOWN(B1667*0.9,0)-1100000,B1667-1950000))))))</f>
        <v/>
      </c>
      <c r="K1667" s="16">
        <f>IF(J1667&gt;23500000,NA(),IF(C1667=2026,IF(J1667&lt;=4890000,1040000,IF(J1667&lt;=6550000,670000,620000)),IF(J1667&lt;=1320000,950000,IF(J1667&lt;=3360000,880000,IF(J1667&lt;=4890000,680000,IF(J1667&lt;=6550000,630000,580000))))))</f>
        <v/>
      </c>
      <c r="L1667" s="16">
        <f>IF(D1667=1,IF(J1667&lt;=9000000,380000,IF(J1667&lt;=9500000,260000,IF(J1667&lt;=10000000,130000,0))),0)</f>
        <v/>
      </c>
      <c r="M1667" s="16">
        <f>IF(D1667=1,IF(J1667&lt;=9000000,330000,IF(J1667&lt;=9500000,220000,IF(J1667&lt;=10000000,110000,0))),0)</f>
        <v/>
      </c>
      <c r="N1667" s="16">
        <f>IF(D1667=1,IF(J1667&lt;=9000000,50000,IF(J1667&lt;=9500000,40000,IF(J1667&lt;=10000000,20000,0))),0)</f>
        <v/>
      </c>
      <c r="O1667" s="16">
        <f>MAX(0,ROUNDDOWN(J1667-G1667-K1667-L1667-E1667*380000-F1667*630000-H1667,-3))</f>
        <v/>
      </c>
      <c r="P1667" s="16">
        <f>MAX(0,ROUNDDOWN(J1667-G1667-430000-M1667-E1667*330000-F1667*450000-I1667,-3))</f>
        <v/>
      </c>
      <c r="Q1667" s="16">
        <f>50000+N1667+E1667*50000+F1667*180000</f>
        <v/>
      </c>
      <c r="R1667" s="16">
        <f>IF(P1667&lt;=2000000,MIN(Q1667,P1667),MAX(Q1667-(P1667-2000000),50000))*0.05</f>
        <v/>
      </c>
      <c r="S1667" s="16">
        <f>MAX(0,P1667*0.1-R1667)</f>
        <v/>
      </c>
      <c r="T1667" s="16">
        <f>Q1667+MAX(0,K1667-480000)</f>
        <v/>
      </c>
      <c r="U1667" s="16">
        <f>P1667-T1667</f>
        <v/>
      </c>
      <c r="V1667" s="17">
        <f>IF(U1667&lt;0,0,LOOKUP(U1667,{0,1950001,3300001,6950001,9000001,18000001,40000001},{0.05,0.1,0.2,0.23,0.33,0.4,0.45}))</f>
        <v/>
      </c>
      <c r="W1667" s="18">
        <f>IF(U1667&lt;0,0.9,0.9-V1667*1.021)</f>
        <v/>
      </c>
      <c r="X1667" s="16">
        <f>ROUNDDOWN(S1667*0.2/W1667+2000,0)</f>
        <v/>
      </c>
      <c r="Y1667" s="17">
        <f>IF(O1667&lt;=0,0,LOOKUP(O1667,{0,1950001,3300001,6950001,9000001,18000001,40000001},{0.05,0.1,0.2,0.23,0.33,0.4,0.45}))</f>
        <v/>
      </c>
    </row>
    <row r="1668">
      <c r="A1668" t="inlineStr">
        <is>
          <t>1万円刻み</t>
        </is>
      </c>
      <c r="B1668" s="16">
        <f>'3_1万円刻み'!$A$296</f>
        <v/>
      </c>
      <c r="C1668" t="n">
        <v>2026</v>
      </c>
      <c r="D1668" t="n">
        <v>1</v>
      </c>
      <c r="E1668" t="n">
        <v>0</v>
      </c>
      <c r="F1668" t="n">
        <v>0</v>
      </c>
      <c r="G1668" s="16">
        <f>ROUND(MIN(B1668/12,650000)*12*0.0915+MIN(B1668/12,1390000)*12*(0.0504+0)+B1668*0.005,0)</f>
        <v/>
      </c>
      <c r="H1668" t="n">
        <v>0</v>
      </c>
      <c r="I1668" t="n">
        <v>0</v>
      </c>
      <c r="J1668" s="16">
        <f>IF(C1668=2026,IF(B1668&lt;741000,0,IF(B1668&lt;2191000,B1668-740000,IF(B1668&lt;2193000,1451000,IF(B1668&lt;2196000,1453000,IF(B1668&lt;2200000,1456000,IF(B1668&lt;3600000,ROUNDDOWN(B1668/4,-3)*2.8-80000,IF(B1668&lt;6600000,ROUNDDOWN(B1668/4,-3)*3.2-440000,IF(B1668&lt;8500000,ROUNDDOWN(B1668*0.9,0)-1100000,B1668-1950000)))))))),IF(B1668&lt;651000,0,IF(B1668&lt;1900000,B1668-650000,IF(B1668&lt;3600000,ROUNDDOWN(B1668/4,-3)*2.8-80000,IF(B1668&lt;6600000,ROUNDDOWN(B1668/4,-3)*3.2-440000,IF(B1668&lt;8500000,ROUNDDOWN(B1668*0.9,0)-1100000,B1668-1950000))))))</f>
        <v/>
      </c>
      <c r="K1668" s="16">
        <f>IF(J1668&gt;23500000,NA(),IF(C1668=2026,IF(J1668&lt;=4890000,1040000,IF(J1668&lt;=6550000,670000,620000)),IF(J1668&lt;=1320000,950000,IF(J1668&lt;=3360000,880000,IF(J1668&lt;=4890000,680000,IF(J1668&lt;=6550000,630000,580000))))))</f>
        <v/>
      </c>
      <c r="L1668" s="16">
        <f>IF(D1668=1,IF(J1668&lt;=9000000,380000,IF(J1668&lt;=9500000,260000,IF(J1668&lt;=10000000,130000,0))),0)</f>
        <v/>
      </c>
      <c r="M1668" s="16">
        <f>IF(D1668=1,IF(J1668&lt;=9000000,330000,IF(J1668&lt;=9500000,220000,IF(J1668&lt;=10000000,110000,0))),0)</f>
        <v/>
      </c>
      <c r="N1668" s="16">
        <f>IF(D1668=1,IF(J1668&lt;=9000000,50000,IF(J1668&lt;=9500000,40000,IF(J1668&lt;=10000000,20000,0))),0)</f>
        <v/>
      </c>
      <c r="O1668" s="16">
        <f>MAX(0,ROUNDDOWN(J1668-G1668-K1668-L1668-E1668*380000-F1668*630000-H1668,-3))</f>
        <v/>
      </c>
      <c r="P1668" s="16">
        <f>MAX(0,ROUNDDOWN(J1668-G1668-430000-M1668-E1668*330000-F1668*450000-I1668,-3))</f>
        <v/>
      </c>
      <c r="Q1668" s="16">
        <f>50000+N1668+E1668*50000+F1668*180000</f>
        <v/>
      </c>
      <c r="R1668" s="16">
        <f>IF(P1668&lt;=2000000,MIN(Q1668,P1668),MAX(Q1668-(P1668-2000000),50000))*0.05</f>
        <v/>
      </c>
      <c r="S1668" s="16">
        <f>MAX(0,P1668*0.1-R1668)</f>
        <v/>
      </c>
      <c r="T1668" s="16">
        <f>Q1668+MAX(0,K1668-480000)</f>
        <v/>
      </c>
      <c r="U1668" s="16">
        <f>P1668-T1668</f>
        <v/>
      </c>
      <c r="V1668" s="17">
        <f>IF(U1668&lt;0,0,LOOKUP(U1668,{0,1950001,3300001,6950001,9000001,18000001,40000001},{0.05,0.1,0.2,0.23,0.33,0.4,0.45}))</f>
        <v/>
      </c>
      <c r="W1668" s="18">
        <f>IF(U1668&lt;0,0.9,0.9-V1668*1.021)</f>
        <v/>
      </c>
      <c r="X1668" s="16">
        <f>ROUNDDOWN(S1668*0.2/W1668+2000,0)</f>
        <v/>
      </c>
      <c r="Y1668" s="17">
        <f>IF(O1668&lt;=0,0,LOOKUP(O1668,{0,1950001,3300001,6950001,9000001,18000001,40000001},{0.05,0.1,0.2,0.23,0.33,0.4,0.45}))</f>
        <v/>
      </c>
    </row>
    <row r="1669">
      <c r="A1669" t="inlineStr">
        <is>
          <t>1万円刻み</t>
        </is>
      </c>
      <c r="B1669" s="16">
        <f>'3_1万円刻み'!$A$297</f>
        <v/>
      </c>
      <c r="C1669" t="n">
        <v>2025</v>
      </c>
      <c r="D1669" t="n">
        <v>0</v>
      </c>
      <c r="E1669" t="n">
        <v>0</v>
      </c>
      <c r="F1669" t="n">
        <v>0</v>
      </c>
      <c r="G1669" s="16">
        <f>ROUND(MIN(B1669/12,650000)*12*0.0915+MIN(B1669/12,1390000)*12*(0.0504+0)+B1669*0.005,0)</f>
        <v/>
      </c>
      <c r="H1669" t="n">
        <v>0</v>
      </c>
      <c r="I1669" t="n">
        <v>0</v>
      </c>
      <c r="J1669" s="16">
        <f>IF(C1669=2026,IF(B1669&lt;741000,0,IF(B1669&lt;2191000,B1669-740000,IF(B1669&lt;2193000,1451000,IF(B1669&lt;2196000,1453000,IF(B1669&lt;2200000,1456000,IF(B1669&lt;3600000,ROUNDDOWN(B1669/4,-3)*2.8-80000,IF(B1669&lt;6600000,ROUNDDOWN(B1669/4,-3)*3.2-440000,IF(B1669&lt;8500000,ROUNDDOWN(B1669*0.9,0)-1100000,B1669-1950000)))))))),IF(B1669&lt;651000,0,IF(B1669&lt;1900000,B1669-650000,IF(B1669&lt;3600000,ROUNDDOWN(B1669/4,-3)*2.8-80000,IF(B1669&lt;6600000,ROUNDDOWN(B1669/4,-3)*3.2-440000,IF(B1669&lt;8500000,ROUNDDOWN(B1669*0.9,0)-1100000,B1669-1950000))))))</f>
        <v/>
      </c>
      <c r="K1669" s="16">
        <f>IF(J1669&gt;23500000,NA(),IF(C1669=2026,IF(J1669&lt;=4890000,1040000,IF(J1669&lt;=6550000,670000,620000)),IF(J1669&lt;=1320000,950000,IF(J1669&lt;=3360000,880000,IF(J1669&lt;=4890000,680000,IF(J1669&lt;=6550000,630000,580000))))))</f>
        <v/>
      </c>
      <c r="L1669" s="16">
        <f>IF(D1669=1,IF(J1669&lt;=9000000,380000,IF(J1669&lt;=9500000,260000,IF(J1669&lt;=10000000,130000,0))),0)</f>
        <v/>
      </c>
      <c r="M1669" s="16">
        <f>IF(D1669=1,IF(J1669&lt;=9000000,330000,IF(J1669&lt;=9500000,220000,IF(J1669&lt;=10000000,110000,0))),0)</f>
        <v/>
      </c>
      <c r="N1669" s="16">
        <f>IF(D1669=1,IF(J1669&lt;=9000000,50000,IF(J1669&lt;=9500000,40000,IF(J1669&lt;=10000000,20000,0))),0)</f>
        <v/>
      </c>
      <c r="O1669" s="16">
        <f>MAX(0,ROUNDDOWN(J1669-G1669-K1669-L1669-E1669*380000-F1669*630000-H1669,-3))</f>
        <v/>
      </c>
      <c r="P1669" s="16">
        <f>MAX(0,ROUNDDOWN(J1669-G1669-430000-M1669-E1669*330000-F1669*450000-I1669,-3))</f>
        <v/>
      </c>
      <c r="Q1669" s="16">
        <f>50000+N1669+E1669*50000+F1669*180000</f>
        <v/>
      </c>
      <c r="R1669" s="16">
        <f>IF(P1669&lt;=2000000,MIN(Q1669,P1669),MAX(Q1669-(P1669-2000000),50000))*0.05</f>
        <v/>
      </c>
      <c r="S1669" s="16">
        <f>MAX(0,P1669*0.1-R1669)</f>
        <v/>
      </c>
      <c r="T1669" s="16">
        <f>Q1669+MAX(0,K1669-480000)</f>
        <v/>
      </c>
      <c r="U1669" s="16">
        <f>P1669-T1669</f>
        <v/>
      </c>
      <c r="V1669" s="17">
        <f>IF(U1669&lt;0,0,LOOKUP(U1669,{0,1950001,3300001,6950001,9000001,18000001,40000001},{0.05,0.1,0.2,0.23,0.33,0.4,0.45}))</f>
        <v/>
      </c>
      <c r="W1669" s="18">
        <f>IF(U1669&lt;0,0.9,0.9-V1669*1.021)</f>
        <v/>
      </c>
      <c r="X1669" s="16">
        <f>ROUNDDOWN(S1669*0.2/W1669+2000,0)</f>
        <v/>
      </c>
      <c r="Y1669" s="17">
        <f>IF(O1669&lt;=0,0,LOOKUP(O1669,{0,1950001,3300001,6950001,9000001,18000001,40000001},{0.05,0.1,0.2,0.23,0.33,0.4,0.45}))</f>
        <v/>
      </c>
    </row>
    <row r="1670">
      <c r="A1670" t="inlineStr">
        <is>
          <t>1万円刻み</t>
        </is>
      </c>
      <c r="B1670" s="16">
        <f>'3_1万円刻み'!$A$297</f>
        <v/>
      </c>
      <c r="C1670" t="n">
        <v>2026</v>
      </c>
      <c r="D1670" t="n">
        <v>0</v>
      </c>
      <c r="E1670" t="n">
        <v>0</v>
      </c>
      <c r="F1670" t="n">
        <v>0</v>
      </c>
      <c r="G1670" s="16">
        <f>ROUND(MIN(B1670/12,650000)*12*0.0915+MIN(B1670/12,1390000)*12*(0.0504+0)+B1670*0.005,0)</f>
        <v/>
      </c>
      <c r="H1670" t="n">
        <v>0</v>
      </c>
      <c r="I1670" t="n">
        <v>0</v>
      </c>
      <c r="J1670" s="16">
        <f>IF(C1670=2026,IF(B1670&lt;741000,0,IF(B1670&lt;2191000,B1670-740000,IF(B1670&lt;2193000,1451000,IF(B1670&lt;2196000,1453000,IF(B1670&lt;2200000,1456000,IF(B1670&lt;3600000,ROUNDDOWN(B1670/4,-3)*2.8-80000,IF(B1670&lt;6600000,ROUNDDOWN(B1670/4,-3)*3.2-440000,IF(B1670&lt;8500000,ROUNDDOWN(B1670*0.9,0)-1100000,B1670-1950000)))))))),IF(B1670&lt;651000,0,IF(B1670&lt;1900000,B1670-650000,IF(B1670&lt;3600000,ROUNDDOWN(B1670/4,-3)*2.8-80000,IF(B1670&lt;6600000,ROUNDDOWN(B1670/4,-3)*3.2-440000,IF(B1670&lt;8500000,ROUNDDOWN(B1670*0.9,0)-1100000,B1670-1950000))))))</f>
        <v/>
      </c>
      <c r="K1670" s="16">
        <f>IF(J1670&gt;23500000,NA(),IF(C1670=2026,IF(J1670&lt;=4890000,1040000,IF(J1670&lt;=6550000,670000,620000)),IF(J1670&lt;=1320000,950000,IF(J1670&lt;=3360000,880000,IF(J1670&lt;=4890000,680000,IF(J1670&lt;=6550000,630000,580000))))))</f>
        <v/>
      </c>
      <c r="L1670" s="16">
        <f>IF(D1670=1,IF(J1670&lt;=9000000,380000,IF(J1670&lt;=9500000,260000,IF(J1670&lt;=10000000,130000,0))),0)</f>
        <v/>
      </c>
      <c r="M1670" s="16">
        <f>IF(D1670=1,IF(J1670&lt;=9000000,330000,IF(J1670&lt;=9500000,220000,IF(J1670&lt;=10000000,110000,0))),0)</f>
        <v/>
      </c>
      <c r="N1670" s="16">
        <f>IF(D1670=1,IF(J1670&lt;=9000000,50000,IF(J1670&lt;=9500000,40000,IF(J1670&lt;=10000000,20000,0))),0)</f>
        <v/>
      </c>
      <c r="O1670" s="16">
        <f>MAX(0,ROUNDDOWN(J1670-G1670-K1670-L1670-E1670*380000-F1670*630000-H1670,-3))</f>
        <v/>
      </c>
      <c r="P1670" s="16">
        <f>MAX(0,ROUNDDOWN(J1670-G1670-430000-M1670-E1670*330000-F1670*450000-I1670,-3))</f>
        <v/>
      </c>
      <c r="Q1670" s="16">
        <f>50000+N1670+E1670*50000+F1670*180000</f>
        <v/>
      </c>
      <c r="R1670" s="16">
        <f>IF(P1670&lt;=2000000,MIN(Q1670,P1670),MAX(Q1670-(P1670-2000000),50000))*0.05</f>
        <v/>
      </c>
      <c r="S1670" s="16">
        <f>MAX(0,P1670*0.1-R1670)</f>
        <v/>
      </c>
      <c r="T1670" s="16">
        <f>Q1670+MAX(0,K1670-480000)</f>
        <v/>
      </c>
      <c r="U1670" s="16">
        <f>P1670-T1670</f>
        <v/>
      </c>
      <c r="V1670" s="17">
        <f>IF(U1670&lt;0,0,LOOKUP(U1670,{0,1950001,3300001,6950001,9000001,18000001,40000001},{0.05,0.1,0.2,0.23,0.33,0.4,0.45}))</f>
        <v/>
      </c>
      <c r="W1670" s="18">
        <f>IF(U1670&lt;0,0.9,0.9-V1670*1.021)</f>
        <v/>
      </c>
      <c r="X1670" s="16">
        <f>ROUNDDOWN(S1670*0.2/W1670+2000,0)</f>
        <v/>
      </c>
      <c r="Y1670" s="17">
        <f>IF(O1670&lt;=0,0,LOOKUP(O1670,{0,1950001,3300001,6950001,9000001,18000001,40000001},{0.05,0.1,0.2,0.23,0.33,0.4,0.45}))</f>
        <v/>
      </c>
    </row>
    <row r="1671">
      <c r="A1671" t="inlineStr">
        <is>
          <t>1万円刻み</t>
        </is>
      </c>
      <c r="B1671" s="16">
        <f>'3_1万円刻み'!$A$297</f>
        <v/>
      </c>
      <c r="C1671" t="n">
        <v>2025</v>
      </c>
      <c r="D1671" t="n">
        <v>1</v>
      </c>
      <c r="E1671" t="n">
        <v>0</v>
      </c>
      <c r="F1671" t="n">
        <v>0</v>
      </c>
      <c r="G1671" s="16">
        <f>ROUND(MIN(B1671/12,650000)*12*0.0915+MIN(B1671/12,1390000)*12*(0.0504+0)+B1671*0.005,0)</f>
        <v/>
      </c>
      <c r="H1671" t="n">
        <v>0</v>
      </c>
      <c r="I1671" t="n">
        <v>0</v>
      </c>
      <c r="J1671" s="16">
        <f>IF(C1671=2026,IF(B1671&lt;741000,0,IF(B1671&lt;2191000,B1671-740000,IF(B1671&lt;2193000,1451000,IF(B1671&lt;2196000,1453000,IF(B1671&lt;2200000,1456000,IF(B1671&lt;3600000,ROUNDDOWN(B1671/4,-3)*2.8-80000,IF(B1671&lt;6600000,ROUNDDOWN(B1671/4,-3)*3.2-440000,IF(B1671&lt;8500000,ROUNDDOWN(B1671*0.9,0)-1100000,B1671-1950000)))))))),IF(B1671&lt;651000,0,IF(B1671&lt;1900000,B1671-650000,IF(B1671&lt;3600000,ROUNDDOWN(B1671/4,-3)*2.8-80000,IF(B1671&lt;6600000,ROUNDDOWN(B1671/4,-3)*3.2-440000,IF(B1671&lt;8500000,ROUNDDOWN(B1671*0.9,0)-1100000,B1671-1950000))))))</f>
        <v/>
      </c>
      <c r="K1671" s="16">
        <f>IF(J1671&gt;23500000,NA(),IF(C1671=2026,IF(J1671&lt;=4890000,1040000,IF(J1671&lt;=6550000,670000,620000)),IF(J1671&lt;=1320000,950000,IF(J1671&lt;=3360000,880000,IF(J1671&lt;=4890000,680000,IF(J1671&lt;=6550000,630000,580000))))))</f>
        <v/>
      </c>
      <c r="L1671" s="16">
        <f>IF(D1671=1,IF(J1671&lt;=9000000,380000,IF(J1671&lt;=9500000,260000,IF(J1671&lt;=10000000,130000,0))),0)</f>
        <v/>
      </c>
      <c r="M1671" s="16">
        <f>IF(D1671=1,IF(J1671&lt;=9000000,330000,IF(J1671&lt;=9500000,220000,IF(J1671&lt;=10000000,110000,0))),0)</f>
        <v/>
      </c>
      <c r="N1671" s="16">
        <f>IF(D1671=1,IF(J1671&lt;=9000000,50000,IF(J1671&lt;=9500000,40000,IF(J1671&lt;=10000000,20000,0))),0)</f>
        <v/>
      </c>
      <c r="O1671" s="16">
        <f>MAX(0,ROUNDDOWN(J1671-G1671-K1671-L1671-E1671*380000-F1671*630000-H1671,-3))</f>
        <v/>
      </c>
      <c r="P1671" s="16">
        <f>MAX(0,ROUNDDOWN(J1671-G1671-430000-M1671-E1671*330000-F1671*450000-I1671,-3))</f>
        <v/>
      </c>
      <c r="Q1671" s="16">
        <f>50000+N1671+E1671*50000+F1671*180000</f>
        <v/>
      </c>
      <c r="R1671" s="16">
        <f>IF(P1671&lt;=2000000,MIN(Q1671,P1671),MAX(Q1671-(P1671-2000000),50000))*0.05</f>
        <v/>
      </c>
      <c r="S1671" s="16">
        <f>MAX(0,P1671*0.1-R1671)</f>
        <v/>
      </c>
      <c r="T1671" s="16">
        <f>Q1671+MAX(0,K1671-480000)</f>
        <v/>
      </c>
      <c r="U1671" s="16">
        <f>P1671-T1671</f>
        <v/>
      </c>
      <c r="V1671" s="17">
        <f>IF(U1671&lt;0,0,LOOKUP(U1671,{0,1950001,3300001,6950001,9000001,18000001,40000001},{0.05,0.1,0.2,0.23,0.33,0.4,0.45}))</f>
        <v/>
      </c>
      <c r="W1671" s="18">
        <f>IF(U1671&lt;0,0.9,0.9-V1671*1.021)</f>
        <v/>
      </c>
      <c r="X1671" s="16">
        <f>ROUNDDOWN(S1671*0.2/W1671+2000,0)</f>
        <v/>
      </c>
      <c r="Y1671" s="17">
        <f>IF(O1671&lt;=0,0,LOOKUP(O1671,{0,1950001,3300001,6950001,9000001,18000001,40000001},{0.05,0.1,0.2,0.23,0.33,0.4,0.45}))</f>
        <v/>
      </c>
    </row>
    <row r="1672">
      <c r="A1672" t="inlineStr">
        <is>
          <t>1万円刻み</t>
        </is>
      </c>
      <c r="B1672" s="16">
        <f>'3_1万円刻み'!$A$297</f>
        <v/>
      </c>
      <c r="C1672" t="n">
        <v>2026</v>
      </c>
      <c r="D1672" t="n">
        <v>1</v>
      </c>
      <c r="E1672" t="n">
        <v>0</v>
      </c>
      <c r="F1672" t="n">
        <v>0</v>
      </c>
      <c r="G1672" s="16">
        <f>ROUND(MIN(B1672/12,650000)*12*0.0915+MIN(B1672/12,1390000)*12*(0.0504+0)+B1672*0.005,0)</f>
        <v/>
      </c>
      <c r="H1672" t="n">
        <v>0</v>
      </c>
      <c r="I1672" t="n">
        <v>0</v>
      </c>
      <c r="J1672" s="16">
        <f>IF(C1672=2026,IF(B1672&lt;741000,0,IF(B1672&lt;2191000,B1672-740000,IF(B1672&lt;2193000,1451000,IF(B1672&lt;2196000,1453000,IF(B1672&lt;2200000,1456000,IF(B1672&lt;3600000,ROUNDDOWN(B1672/4,-3)*2.8-80000,IF(B1672&lt;6600000,ROUNDDOWN(B1672/4,-3)*3.2-440000,IF(B1672&lt;8500000,ROUNDDOWN(B1672*0.9,0)-1100000,B1672-1950000)))))))),IF(B1672&lt;651000,0,IF(B1672&lt;1900000,B1672-650000,IF(B1672&lt;3600000,ROUNDDOWN(B1672/4,-3)*2.8-80000,IF(B1672&lt;6600000,ROUNDDOWN(B1672/4,-3)*3.2-440000,IF(B1672&lt;8500000,ROUNDDOWN(B1672*0.9,0)-1100000,B1672-1950000))))))</f>
        <v/>
      </c>
      <c r="K1672" s="16">
        <f>IF(J1672&gt;23500000,NA(),IF(C1672=2026,IF(J1672&lt;=4890000,1040000,IF(J1672&lt;=6550000,670000,620000)),IF(J1672&lt;=1320000,950000,IF(J1672&lt;=3360000,880000,IF(J1672&lt;=4890000,680000,IF(J1672&lt;=6550000,630000,580000))))))</f>
        <v/>
      </c>
      <c r="L1672" s="16">
        <f>IF(D1672=1,IF(J1672&lt;=9000000,380000,IF(J1672&lt;=9500000,260000,IF(J1672&lt;=10000000,130000,0))),0)</f>
        <v/>
      </c>
      <c r="M1672" s="16">
        <f>IF(D1672=1,IF(J1672&lt;=9000000,330000,IF(J1672&lt;=9500000,220000,IF(J1672&lt;=10000000,110000,0))),0)</f>
        <v/>
      </c>
      <c r="N1672" s="16">
        <f>IF(D1672=1,IF(J1672&lt;=9000000,50000,IF(J1672&lt;=9500000,40000,IF(J1672&lt;=10000000,20000,0))),0)</f>
        <v/>
      </c>
      <c r="O1672" s="16">
        <f>MAX(0,ROUNDDOWN(J1672-G1672-K1672-L1672-E1672*380000-F1672*630000-H1672,-3))</f>
        <v/>
      </c>
      <c r="P1672" s="16">
        <f>MAX(0,ROUNDDOWN(J1672-G1672-430000-M1672-E1672*330000-F1672*450000-I1672,-3))</f>
        <v/>
      </c>
      <c r="Q1672" s="16">
        <f>50000+N1672+E1672*50000+F1672*180000</f>
        <v/>
      </c>
      <c r="R1672" s="16">
        <f>IF(P1672&lt;=2000000,MIN(Q1672,P1672),MAX(Q1672-(P1672-2000000),50000))*0.05</f>
        <v/>
      </c>
      <c r="S1672" s="16">
        <f>MAX(0,P1672*0.1-R1672)</f>
        <v/>
      </c>
      <c r="T1672" s="16">
        <f>Q1672+MAX(0,K1672-480000)</f>
        <v/>
      </c>
      <c r="U1672" s="16">
        <f>P1672-T1672</f>
        <v/>
      </c>
      <c r="V1672" s="17">
        <f>IF(U1672&lt;0,0,LOOKUP(U1672,{0,1950001,3300001,6950001,9000001,18000001,40000001},{0.05,0.1,0.2,0.23,0.33,0.4,0.45}))</f>
        <v/>
      </c>
      <c r="W1672" s="18">
        <f>IF(U1672&lt;0,0.9,0.9-V1672*1.021)</f>
        <v/>
      </c>
      <c r="X1672" s="16">
        <f>ROUNDDOWN(S1672*0.2/W1672+2000,0)</f>
        <v/>
      </c>
      <c r="Y1672" s="17">
        <f>IF(O1672&lt;=0,0,LOOKUP(O1672,{0,1950001,3300001,6950001,9000001,18000001,40000001},{0.05,0.1,0.2,0.23,0.33,0.4,0.45}))</f>
        <v/>
      </c>
    </row>
    <row r="1673">
      <c r="A1673" t="inlineStr">
        <is>
          <t>1万円刻み</t>
        </is>
      </c>
      <c r="B1673" s="16">
        <f>'3_1万円刻み'!$A$298</f>
        <v/>
      </c>
      <c r="C1673" t="n">
        <v>2025</v>
      </c>
      <c r="D1673" t="n">
        <v>0</v>
      </c>
      <c r="E1673" t="n">
        <v>0</v>
      </c>
      <c r="F1673" t="n">
        <v>0</v>
      </c>
      <c r="G1673" s="16">
        <f>ROUND(MIN(B1673/12,650000)*12*0.0915+MIN(B1673/12,1390000)*12*(0.0504+0)+B1673*0.005,0)</f>
        <v/>
      </c>
      <c r="H1673" t="n">
        <v>0</v>
      </c>
      <c r="I1673" t="n">
        <v>0</v>
      </c>
      <c r="J1673" s="16">
        <f>IF(C1673=2026,IF(B1673&lt;741000,0,IF(B1673&lt;2191000,B1673-740000,IF(B1673&lt;2193000,1451000,IF(B1673&lt;2196000,1453000,IF(B1673&lt;2200000,1456000,IF(B1673&lt;3600000,ROUNDDOWN(B1673/4,-3)*2.8-80000,IF(B1673&lt;6600000,ROUNDDOWN(B1673/4,-3)*3.2-440000,IF(B1673&lt;8500000,ROUNDDOWN(B1673*0.9,0)-1100000,B1673-1950000)))))))),IF(B1673&lt;651000,0,IF(B1673&lt;1900000,B1673-650000,IF(B1673&lt;3600000,ROUNDDOWN(B1673/4,-3)*2.8-80000,IF(B1673&lt;6600000,ROUNDDOWN(B1673/4,-3)*3.2-440000,IF(B1673&lt;8500000,ROUNDDOWN(B1673*0.9,0)-1100000,B1673-1950000))))))</f>
        <v/>
      </c>
      <c r="K1673" s="16">
        <f>IF(J1673&gt;23500000,NA(),IF(C1673=2026,IF(J1673&lt;=4890000,1040000,IF(J1673&lt;=6550000,670000,620000)),IF(J1673&lt;=1320000,950000,IF(J1673&lt;=3360000,880000,IF(J1673&lt;=4890000,680000,IF(J1673&lt;=6550000,630000,580000))))))</f>
        <v/>
      </c>
      <c r="L1673" s="16">
        <f>IF(D1673=1,IF(J1673&lt;=9000000,380000,IF(J1673&lt;=9500000,260000,IF(J1673&lt;=10000000,130000,0))),0)</f>
        <v/>
      </c>
      <c r="M1673" s="16">
        <f>IF(D1673=1,IF(J1673&lt;=9000000,330000,IF(J1673&lt;=9500000,220000,IF(J1673&lt;=10000000,110000,0))),0)</f>
        <v/>
      </c>
      <c r="N1673" s="16">
        <f>IF(D1673=1,IF(J1673&lt;=9000000,50000,IF(J1673&lt;=9500000,40000,IF(J1673&lt;=10000000,20000,0))),0)</f>
        <v/>
      </c>
      <c r="O1673" s="16">
        <f>MAX(0,ROUNDDOWN(J1673-G1673-K1673-L1673-E1673*380000-F1673*630000-H1673,-3))</f>
        <v/>
      </c>
      <c r="P1673" s="16">
        <f>MAX(0,ROUNDDOWN(J1673-G1673-430000-M1673-E1673*330000-F1673*450000-I1673,-3))</f>
        <v/>
      </c>
      <c r="Q1673" s="16">
        <f>50000+N1673+E1673*50000+F1673*180000</f>
        <v/>
      </c>
      <c r="R1673" s="16">
        <f>IF(P1673&lt;=2000000,MIN(Q1673,P1673),MAX(Q1673-(P1673-2000000),50000))*0.05</f>
        <v/>
      </c>
      <c r="S1673" s="16">
        <f>MAX(0,P1673*0.1-R1673)</f>
        <v/>
      </c>
      <c r="T1673" s="16">
        <f>Q1673+MAX(0,K1673-480000)</f>
        <v/>
      </c>
      <c r="U1673" s="16">
        <f>P1673-T1673</f>
        <v/>
      </c>
      <c r="V1673" s="17">
        <f>IF(U1673&lt;0,0,LOOKUP(U1673,{0,1950001,3300001,6950001,9000001,18000001,40000001},{0.05,0.1,0.2,0.23,0.33,0.4,0.45}))</f>
        <v/>
      </c>
      <c r="W1673" s="18">
        <f>IF(U1673&lt;0,0.9,0.9-V1673*1.021)</f>
        <v/>
      </c>
      <c r="X1673" s="16">
        <f>ROUNDDOWN(S1673*0.2/W1673+2000,0)</f>
        <v/>
      </c>
      <c r="Y1673" s="17">
        <f>IF(O1673&lt;=0,0,LOOKUP(O1673,{0,1950001,3300001,6950001,9000001,18000001,40000001},{0.05,0.1,0.2,0.23,0.33,0.4,0.45}))</f>
        <v/>
      </c>
    </row>
    <row r="1674">
      <c r="A1674" t="inlineStr">
        <is>
          <t>1万円刻み</t>
        </is>
      </c>
      <c r="B1674" s="16">
        <f>'3_1万円刻み'!$A$298</f>
        <v/>
      </c>
      <c r="C1674" t="n">
        <v>2026</v>
      </c>
      <c r="D1674" t="n">
        <v>0</v>
      </c>
      <c r="E1674" t="n">
        <v>0</v>
      </c>
      <c r="F1674" t="n">
        <v>0</v>
      </c>
      <c r="G1674" s="16">
        <f>ROUND(MIN(B1674/12,650000)*12*0.0915+MIN(B1674/12,1390000)*12*(0.0504+0)+B1674*0.005,0)</f>
        <v/>
      </c>
      <c r="H1674" t="n">
        <v>0</v>
      </c>
      <c r="I1674" t="n">
        <v>0</v>
      </c>
      <c r="J1674" s="16">
        <f>IF(C1674=2026,IF(B1674&lt;741000,0,IF(B1674&lt;2191000,B1674-740000,IF(B1674&lt;2193000,1451000,IF(B1674&lt;2196000,1453000,IF(B1674&lt;2200000,1456000,IF(B1674&lt;3600000,ROUNDDOWN(B1674/4,-3)*2.8-80000,IF(B1674&lt;6600000,ROUNDDOWN(B1674/4,-3)*3.2-440000,IF(B1674&lt;8500000,ROUNDDOWN(B1674*0.9,0)-1100000,B1674-1950000)))))))),IF(B1674&lt;651000,0,IF(B1674&lt;1900000,B1674-650000,IF(B1674&lt;3600000,ROUNDDOWN(B1674/4,-3)*2.8-80000,IF(B1674&lt;6600000,ROUNDDOWN(B1674/4,-3)*3.2-440000,IF(B1674&lt;8500000,ROUNDDOWN(B1674*0.9,0)-1100000,B1674-1950000))))))</f>
        <v/>
      </c>
      <c r="K1674" s="16">
        <f>IF(J1674&gt;23500000,NA(),IF(C1674=2026,IF(J1674&lt;=4890000,1040000,IF(J1674&lt;=6550000,670000,620000)),IF(J1674&lt;=1320000,950000,IF(J1674&lt;=3360000,880000,IF(J1674&lt;=4890000,680000,IF(J1674&lt;=6550000,630000,580000))))))</f>
        <v/>
      </c>
      <c r="L1674" s="16">
        <f>IF(D1674=1,IF(J1674&lt;=9000000,380000,IF(J1674&lt;=9500000,260000,IF(J1674&lt;=10000000,130000,0))),0)</f>
        <v/>
      </c>
      <c r="M1674" s="16">
        <f>IF(D1674=1,IF(J1674&lt;=9000000,330000,IF(J1674&lt;=9500000,220000,IF(J1674&lt;=10000000,110000,0))),0)</f>
        <v/>
      </c>
      <c r="N1674" s="16">
        <f>IF(D1674=1,IF(J1674&lt;=9000000,50000,IF(J1674&lt;=9500000,40000,IF(J1674&lt;=10000000,20000,0))),0)</f>
        <v/>
      </c>
      <c r="O1674" s="16">
        <f>MAX(0,ROUNDDOWN(J1674-G1674-K1674-L1674-E1674*380000-F1674*630000-H1674,-3))</f>
        <v/>
      </c>
      <c r="P1674" s="16">
        <f>MAX(0,ROUNDDOWN(J1674-G1674-430000-M1674-E1674*330000-F1674*450000-I1674,-3))</f>
        <v/>
      </c>
      <c r="Q1674" s="16">
        <f>50000+N1674+E1674*50000+F1674*180000</f>
        <v/>
      </c>
      <c r="R1674" s="16">
        <f>IF(P1674&lt;=2000000,MIN(Q1674,P1674),MAX(Q1674-(P1674-2000000),50000))*0.05</f>
        <v/>
      </c>
      <c r="S1674" s="16">
        <f>MAX(0,P1674*0.1-R1674)</f>
        <v/>
      </c>
      <c r="T1674" s="16">
        <f>Q1674+MAX(0,K1674-480000)</f>
        <v/>
      </c>
      <c r="U1674" s="16">
        <f>P1674-T1674</f>
        <v/>
      </c>
      <c r="V1674" s="17">
        <f>IF(U1674&lt;0,0,LOOKUP(U1674,{0,1950001,3300001,6950001,9000001,18000001,40000001},{0.05,0.1,0.2,0.23,0.33,0.4,0.45}))</f>
        <v/>
      </c>
      <c r="W1674" s="18">
        <f>IF(U1674&lt;0,0.9,0.9-V1674*1.021)</f>
        <v/>
      </c>
      <c r="X1674" s="16">
        <f>ROUNDDOWN(S1674*0.2/W1674+2000,0)</f>
        <v/>
      </c>
      <c r="Y1674" s="17">
        <f>IF(O1674&lt;=0,0,LOOKUP(O1674,{0,1950001,3300001,6950001,9000001,18000001,40000001},{0.05,0.1,0.2,0.23,0.33,0.4,0.45}))</f>
        <v/>
      </c>
    </row>
    <row r="1675">
      <c r="A1675" t="inlineStr">
        <is>
          <t>1万円刻み</t>
        </is>
      </c>
      <c r="B1675" s="16">
        <f>'3_1万円刻み'!$A$298</f>
        <v/>
      </c>
      <c r="C1675" t="n">
        <v>2025</v>
      </c>
      <c r="D1675" t="n">
        <v>1</v>
      </c>
      <c r="E1675" t="n">
        <v>0</v>
      </c>
      <c r="F1675" t="n">
        <v>0</v>
      </c>
      <c r="G1675" s="16">
        <f>ROUND(MIN(B1675/12,650000)*12*0.0915+MIN(B1675/12,1390000)*12*(0.0504+0)+B1675*0.005,0)</f>
        <v/>
      </c>
      <c r="H1675" t="n">
        <v>0</v>
      </c>
      <c r="I1675" t="n">
        <v>0</v>
      </c>
      <c r="J1675" s="16">
        <f>IF(C1675=2026,IF(B1675&lt;741000,0,IF(B1675&lt;2191000,B1675-740000,IF(B1675&lt;2193000,1451000,IF(B1675&lt;2196000,1453000,IF(B1675&lt;2200000,1456000,IF(B1675&lt;3600000,ROUNDDOWN(B1675/4,-3)*2.8-80000,IF(B1675&lt;6600000,ROUNDDOWN(B1675/4,-3)*3.2-440000,IF(B1675&lt;8500000,ROUNDDOWN(B1675*0.9,0)-1100000,B1675-1950000)))))))),IF(B1675&lt;651000,0,IF(B1675&lt;1900000,B1675-650000,IF(B1675&lt;3600000,ROUNDDOWN(B1675/4,-3)*2.8-80000,IF(B1675&lt;6600000,ROUNDDOWN(B1675/4,-3)*3.2-440000,IF(B1675&lt;8500000,ROUNDDOWN(B1675*0.9,0)-1100000,B1675-1950000))))))</f>
        <v/>
      </c>
      <c r="K1675" s="16">
        <f>IF(J1675&gt;23500000,NA(),IF(C1675=2026,IF(J1675&lt;=4890000,1040000,IF(J1675&lt;=6550000,670000,620000)),IF(J1675&lt;=1320000,950000,IF(J1675&lt;=3360000,880000,IF(J1675&lt;=4890000,680000,IF(J1675&lt;=6550000,630000,580000))))))</f>
        <v/>
      </c>
      <c r="L1675" s="16">
        <f>IF(D1675=1,IF(J1675&lt;=9000000,380000,IF(J1675&lt;=9500000,260000,IF(J1675&lt;=10000000,130000,0))),0)</f>
        <v/>
      </c>
      <c r="M1675" s="16">
        <f>IF(D1675=1,IF(J1675&lt;=9000000,330000,IF(J1675&lt;=9500000,220000,IF(J1675&lt;=10000000,110000,0))),0)</f>
        <v/>
      </c>
      <c r="N1675" s="16">
        <f>IF(D1675=1,IF(J1675&lt;=9000000,50000,IF(J1675&lt;=9500000,40000,IF(J1675&lt;=10000000,20000,0))),0)</f>
        <v/>
      </c>
      <c r="O1675" s="16">
        <f>MAX(0,ROUNDDOWN(J1675-G1675-K1675-L1675-E1675*380000-F1675*630000-H1675,-3))</f>
        <v/>
      </c>
      <c r="P1675" s="16">
        <f>MAX(0,ROUNDDOWN(J1675-G1675-430000-M1675-E1675*330000-F1675*450000-I1675,-3))</f>
        <v/>
      </c>
      <c r="Q1675" s="16">
        <f>50000+N1675+E1675*50000+F1675*180000</f>
        <v/>
      </c>
      <c r="R1675" s="16">
        <f>IF(P1675&lt;=2000000,MIN(Q1675,P1675),MAX(Q1675-(P1675-2000000),50000))*0.05</f>
        <v/>
      </c>
      <c r="S1675" s="16">
        <f>MAX(0,P1675*0.1-R1675)</f>
        <v/>
      </c>
      <c r="T1675" s="16">
        <f>Q1675+MAX(0,K1675-480000)</f>
        <v/>
      </c>
      <c r="U1675" s="16">
        <f>P1675-T1675</f>
        <v/>
      </c>
      <c r="V1675" s="17">
        <f>IF(U1675&lt;0,0,LOOKUP(U1675,{0,1950001,3300001,6950001,9000001,18000001,40000001},{0.05,0.1,0.2,0.23,0.33,0.4,0.45}))</f>
        <v/>
      </c>
      <c r="W1675" s="18">
        <f>IF(U1675&lt;0,0.9,0.9-V1675*1.021)</f>
        <v/>
      </c>
      <c r="X1675" s="16">
        <f>ROUNDDOWN(S1675*0.2/W1675+2000,0)</f>
        <v/>
      </c>
      <c r="Y1675" s="17">
        <f>IF(O1675&lt;=0,0,LOOKUP(O1675,{0,1950001,3300001,6950001,9000001,18000001,40000001},{0.05,0.1,0.2,0.23,0.33,0.4,0.45}))</f>
        <v/>
      </c>
    </row>
    <row r="1676">
      <c r="A1676" t="inlineStr">
        <is>
          <t>1万円刻み</t>
        </is>
      </c>
      <c r="B1676" s="16">
        <f>'3_1万円刻み'!$A$298</f>
        <v/>
      </c>
      <c r="C1676" t="n">
        <v>2026</v>
      </c>
      <c r="D1676" t="n">
        <v>1</v>
      </c>
      <c r="E1676" t="n">
        <v>0</v>
      </c>
      <c r="F1676" t="n">
        <v>0</v>
      </c>
      <c r="G1676" s="16">
        <f>ROUND(MIN(B1676/12,650000)*12*0.0915+MIN(B1676/12,1390000)*12*(0.0504+0)+B1676*0.005,0)</f>
        <v/>
      </c>
      <c r="H1676" t="n">
        <v>0</v>
      </c>
      <c r="I1676" t="n">
        <v>0</v>
      </c>
      <c r="J1676" s="16">
        <f>IF(C1676=2026,IF(B1676&lt;741000,0,IF(B1676&lt;2191000,B1676-740000,IF(B1676&lt;2193000,1451000,IF(B1676&lt;2196000,1453000,IF(B1676&lt;2200000,1456000,IF(B1676&lt;3600000,ROUNDDOWN(B1676/4,-3)*2.8-80000,IF(B1676&lt;6600000,ROUNDDOWN(B1676/4,-3)*3.2-440000,IF(B1676&lt;8500000,ROUNDDOWN(B1676*0.9,0)-1100000,B1676-1950000)))))))),IF(B1676&lt;651000,0,IF(B1676&lt;1900000,B1676-650000,IF(B1676&lt;3600000,ROUNDDOWN(B1676/4,-3)*2.8-80000,IF(B1676&lt;6600000,ROUNDDOWN(B1676/4,-3)*3.2-440000,IF(B1676&lt;8500000,ROUNDDOWN(B1676*0.9,0)-1100000,B1676-1950000))))))</f>
        <v/>
      </c>
      <c r="K1676" s="16">
        <f>IF(J1676&gt;23500000,NA(),IF(C1676=2026,IF(J1676&lt;=4890000,1040000,IF(J1676&lt;=6550000,670000,620000)),IF(J1676&lt;=1320000,950000,IF(J1676&lt;=3360000,880000,IF(J1676&lt;=4890000,680000,IF(J1676&lt;=6550000,630000,580000))))))</f>
        <v/>
      </c>
      <c r="L1676" s="16">
        <f>IF(D1676=1,IF(J1676&lt;=9000000,380000,IF(J1676&lt;=9500000,260000,IF(J1676&lt;=10000000,130000,0))),0)</f>
        <v/>
      </c>
      <c r="M1676" s="16">
        <f>IF(D1676=1,IF(J1676&lt;=9000000,330000,IF(J1676&lt;=9500000,220000,IF(J1676&lt;=10000000,110000,0))),0)</f>
        <v/>
      </c>
      <c r="N1676" s="16">
        <f>IF(D1676=1,IF(J1676&lt;=9000000,50000,IF(J1676&lt;=9500000,40000,IF(J1676&lt;=10000000,20000,0))),0)</f>
        <v/>
      </c>
      <c r="O1676" s="16">
        <f>MAX(0,ROUNDDOWN(J1676-G1676-K1676-L1676-E1676*380000-F1676*630000-H1676,-3))</f>
        <v/>
      </c>
      <c r="P1676" s="16">
        <f>MAX(0,ROUNDDOWN(J1676-G1676-430000-M1676-E1676*330000-F1676*450000-I1676,-3))</f>
        <v/>
      </c>
      <c r="Q1676" s="16">
        <f>50000+N1676+E1676*50000+F1676*180000</f>
        <v/>
      </c>
      <c r="R1676" s="16">
        <f>IF(P1676&lt;=2000000,MIN(Q1676,P1676),MAX(Q1676-(P1676-2000000),50000))*0.05</f>
        <v/>
      </c>
      <c r="S1676" s="16">
        <f>MAX(0,P1676*0.1-R1676)</f>
        <v/>
      </c>
      <c r="T1676" s="16">
        <f>Q1676+MAX(0,K1676-480000)</f>
        <v/>
      </c>
      <c r="U1676" s="16">
        <f>P1676-T1676</f>
        <v/>
      </c>
      <c r="V1676" s="17">
        <f>IF(U1676&lt;0,0,LOOKUP(U1676,{0,1950001,3300001,6950001,9000001,18000001,40000001},{0.05,0.1,0.2,0.23,0.33,0.4,0.45}))</f>
        <v/>
      </c>
      <c r="W1676" s="18">
        <f>IF(U1676&lt;0,0.9,0.9-V1676*1.021)</f>
        <v/>
      </c>
      <c r="X1676" s="16">
        <f>ROUNDDOWN(S1676*0.2/W1676+2000,0)</f>
        <v/>
      </c>
      <c r="Y1676" s="17">
        <f>IF(O1676&lt;=0,0,LOOKUP(O1676,{0,1950001,3300001,6950001,9000001,18000001,40000001},{0.05,0.1,0.2,0.23,0.33,0.4,0.45}))</f>
        <v/>
      </c>
    </row>
    <row r="1677">
      <c r="A1677" t="inlineStr">
        <is>
          <t>1万円刻み</t>
        </is>
      </c>
      <c r="B1677" s="16">
        <f>'3_1万円刻み'!$A$299</f>
        <v/>
      </c>
      <c r="C1677" t="n">
        <v>2025</v>
      </c>
      <c r="D1677" t="n">
        <v>0</v>
      </c>
      <c r="E1677" t="n">
        <v>0</v>
      </c>
      <c r="F1677" t="n">
        <v>0</v>
      </c>
      <c r="G1677" s="16">
        <f>ROUND(MIN(B1677/12,650000)*12*0.0915+MIN(B1677/12,1390000)*12*(0.0504+0)+B1677*0.005,0)</f>
        <v/>
      </c>
      <c r="H1677" t="n">
        <v>0</v>
      </c>
      <c r="I1677" t="n">
        <v>0</v>
      </c>
      <c r="J1677" s="16">
        <f>IF(C1677=2026,IF(B1677&lt;741000,0,IF(B1677&lt;2191000,B1677-740000,IF(B1677&lt;2193000,1451000,IF(B1677&lt;2196000,1453000,IF(B1677&lt;2200000,1456000,IF(B1677&lt;3600000,ROUNDDOWN(B1677/4,-3)*2.8-80000,IF(B1677&lt;6600000,ROUNDDOWN(B1677/4,-3)*3.2-440000,IF(B1677&lt;8500000,ROUNDDOWN(B1677*0.9,0)-1100000,B1677-1950000)))))))),IF(B1677&lt;651000,0,IF(B1677&lt;1900000,B1677-650000,IF(B1677&lt;3600000,ROUNDDOWN(B1677/4,-3)*2.8-80000,IF(B1677&lt;6600000,ROUNDDOWN(B1677/4,-3)*3.2-440000,IF(B1677&lt;8500000,ROUNDDOWN(B1677*0.9,0)-1100000,B1677-1950000))))))</f>
        <v/>
      </c>
      <c r="K1677" s="16">
        <f>IF(J1677&gt;23500000,NA(),IF(C1677=2026,IF(J1677&lt;=4890000,1040000,IF(J1677&lt;=6550000,670000,620000)),IF(J1677&lt;=1320000,950000,IF(J1677&lt;=3360000,880000,IF(J1677&lt;=4890000,680000,IF(J1677&lt;=6550000,630000,580000))))))</f>
        <v/>
      </c>
      <c r="L1677" s="16">
        <f>IF(D1677=1,IF(J1677&lt;=9000000,380000,IF(J1677&lt;=9500000,260000,IF(J1677&lt;=10000000,130000,0))),0)</f>
        <v/>
      </c>
      <c r="M1677" s="16">
        <f>IF(D1677=1,IF(J1677&lt;=9000000,330000,IF(J1677&lt;=9500000,220000,IF(J1677&lt;=10000000,110000,0))),0)</f>
        <v/>
      </c>
      <c r="N1677" s="16">
        <f>IF(D1677=1,IF(J1677&lt;=9000000,50000,IF(J1677&lt;=9500000,40000,IF(J1677&lt;=10000000,20000,0))),0)</f>
        <v/>
      </c>
      <c r="O1677" s="16">
        <f>MAX(0,ROUNDDOWN(J1677-G1677-K1677-L1677-E1677*380000-F1677*630000-H1677,-3))</f>
        <v/>
      </c>
      <c r="P1677" s="16">
        <f>MAX(0,ROUNDDOWN(J1677-G1677-430000-M1677-E1677*330000-F1677*450000-I1677,-3))</f>
        <v/>
      </c>
      <c r="Q1677" s="16">
        <f>50000+N1677+E1677*50000+F1677*180000</f>
        <v/>
      </c>
      <c r="R1677" s="16">
        <f>IF(P1677&lt;=2000000,MIN(Q1677,P1677),MAX(Q1677-(P1677-2000000),50000))*0.05</f>
        <v/>
      </c>
      <c r="S1677" s="16">
        <f>MAX(0,P1677*0.1-R1677)</f>
        <v/>
      </c>
      <c r="T1677" s="16">
        <f>Q1677+MAX(0,K1677-480000)</f>
        <v/>
      </c>
      <c r="U1677" s="16">
        <f>P1677-T1677</f>
        <v/>
      </c>
      <c r="V1677" s="17">
        <f>IF(U1677&lt;0,0,LOOKUP(U1677,{0,1950001,3300001,6950001,9000001,18000001,40000001},{0.05,0.1,0.2,0.23,0.33,0.4,0.45}))</f>
        <v/>
      </c>
      <c r="W1677" s="18">
        <f>IF(U1677&lt;0,0.9,0.9-V1677*1.021)</f>
        <v/>
      </c>
      <c r="X1677" s="16">
        <f>ROUNDDOWN(S1677*0.2/W1677+2000,0)</f>
        <v/>
      </c>
      <c r="Y1677" s="17">
        <f>IF(O1677&lt;=0,0,LOOKUP(O1677,{0,1950001,3300001,6950001,9000001,18000001,40000001},{0.05,0.1,0.2,0.23,0.33,0.4,0.45}))</f>
        <v/>
      </c>
    </row>
    <row r="1678">
      <c r="A1678" t="inlineStr">
        <is>
          <t>1万円刻み</t>
        </is>
      </c>
      <c r="B1678" s="16">
        <f>'3_1万円刻み'!$A$299</f>
        <v/>
      </c>
      <c r="C1678" t="n">
        <v>2026</v>
      </c>
      <c r="D1678" t="n">
        <v>0</v>
      </c>
      <c r="E1678" t="n">
        <v>0</v>
      </c>
      <c r="F1678" t="n">
        <v>0</v>
      </c>
      <c r="G1678" s="16">
        <f>ROUND(MIN(B1678/12,650000)*12*0.0915+MIN(B1678/12,1390000)*12*(0.0504+0)+B1678*0.005,0)</f>
        <v/>
      </c>
      <c r="H1678" t="n">
        <v>0</v>
      </c>
      <c r="I1678" t="n">
        <v>0</v>
      </c>
      <c r="J1678" s="16">
        <f>IF(C1678=2026,IF(B1678&lt;741000,0,IF(B1678&lt;2191000,B1678-740000,IF(B1678&lt;2193000,1451000,IF(B1678&lt;2196000,1453000,IF(B1678&lt;2200000,1456000,IF(B1678&lt;3600000,ROUNDDOWN(B1678/4,-3)*2.8-80000,IF(B1678&lt;6600000,ROUNDDOWN(B1678/4,-3)*3.2-440000,IF(B1678&lt;8500000,ROUNDDOWN(B1678*0.9,0)-1100000,B1678-1950000)))))))),IF(B1678&lt;651000,0,IF(B1678&lt;1900000,B1678-650000,IF(B1678&lt;3600000,ROUNDDOWN(B1678/4,-3)*2.8-80000,IF(B1678&lt;6600000,ROUNDDOWN(B1678/4,-3)*3.2-440000,IF(B1678&lt;8500000,ROUNDDOWN(B1678*0.9,0)-1100000,B1678-1950000))))))</f>
        <v/>
      </c>
      <c r="K1678" s="16">
        <f>IF(J1678&gt;23500000,NA(),IF(C1678=2026,IF(J1678&lt;=4890000,1040000,IF(J1678&lt;=6550000,670000,620000)),IF(J1678&lt;=1320000,950000,IF(J1678&lt;=3360000,880000,IF(J1678&lt;=4890000,680000,IF(J1678&lt;=6550000,630000,580000))))))</f>
        <v/>
      </c>
      <c r="L1678" s="16">
        <f>IF(D1678=1,IF(J1678&lt;=9000000,380000,IF(J1678&lt;=9500000,260000,IF(J1678&lt;=10000000,130000,0))),0)</f>
        <v/>
      </c>
      <c r="M1678" s="16">
        <f>IF(D1678=1,IF(J1678&lt;=9000000,330000,IF(J1678&lt;=9500000,220000,IF(J1678&lt;=10000000,110000,0))),0)</f>
        <v/>
      </c>
      <c r="N1678" s="16">
        <f>IF(D1678=1,IF(J1678&lt;=9000000,50000,IF(J1678&lt;=9500000,40000,IF(J1678&lt;=10000000,20000,0))),0)</f>
        <v/>
      </c>
      <c r="O1678" s="16">
        <f>MAX(0,ROUNDDOWN(J1678-G1678-K1678-L1678-E1678*380000-F1678*630000-H1678,-3))</f>
        <v/>
      </c>
      <c r="P1678" s="16">
        <f>MAX(0,ROUNDDOWN(J1678-G1678-430000-M1678-E1678*330000-F1678*450000-I1678,-3))</f>
        <v/>
      </c>
      <c r="Q1678" s="16">
        <f>50000+N1678+E1678*50000+F1678*180000</f>
        <v/>
      </c>
      <c r="R1678" s="16">
        <f>IF(P1678&lt;=2000000,MIN(Q1678,P1678),MAX(Q1678-(P1678-2000000),50000))*0.05</f>
        <v/>
      </c>
      <c r="S1678" s="16">
        <f>MAX(0,P1678*0.1-R1678)</f>
        <v/>
      </c>
      <c r="T1678" s="16">
        <f>Q1678+MAX(0,K1678-480000)</f>
        <v/>
      </c>
      <c r="U1678" s="16">
        <f>P1678-T1678</f>
        <v/>
      </c>
      <c r="V1678" s="17">
        <f>IF(U1678&lt;0,0,LOOKUP(U1678,{0,1950001,3300001,6950001,9000001,18000001,40000001},{0.05,0.1,0.2,0.23,0.33,0.4,0.45}))</f>
        <v/>
      </c>
      <c r="W1678" s="18">
        <f>IF(U1678&lt;0,0.9,0.9-V1678*1.021)</f>
        <v/>
      </c>
      <c r="X1678" s="16">
        <f>ROUNDDOWN(S1678*0.2/W1678+2000,0)</f>
        <v/>
      </c>
      <c r="Y1678" s="17">
        <f>IF(O1678&lt;=0,0,LOOKUP(O1678,{0,1950001,3300001,6950001,9000001,18000001,40000001},{0.05,0.1,0.2,0.23,0.33,0.4,0.45}))</f>
        <v/>
      </c>
    </row>
    <row r="1679">
      <c r="A1679" t="inlineStr">
        <is>
          <t>1万円刻み</t>
        </is>
      </c>
      <c r="B1679" s="16">
        <f>'3_1万円刻み'!$A$299</f>
        <v/>
      </c>
      <c r="C1679" t="n">
        <v>2025</v>
      </c>
      <c r="D1679" t="n">
        <v>1</v>
      </c>
      <c r="E1679" t="n">
        <v>0</v>
      </c>
      <c r="F1679" t="n">
        <v>0</v>
      </c>
      <c r="G1679" s="16">
        <f>ROUND(MIN(B1679/12,650000)*12*0.0915+MIN(B1679/12,1390000)*12*(0.0504+0)+B1679*0.005,0)</f>
        <v/>
      </c>
      <c r="H1679" t="n">
        <v>0</v>
      </c>
      <c r="I1679" t="n">
        <v>0</v>
      </c>
      <c r="J1679" s="16">
        <f>IF(C1679=2026,IF(B1679&lt;741000,0,IF(B1679&lt;2191000,B1679-740000,IF(B1679&lt;2193000,1451000,IF(B1679&lt;2196000,1453000,IF(B1679&lt;2200000,1456000,IF(B1679&lt;3600000,ROUNDDOWN(B1679/4,-3)*2.8-80000,IF(B1679&lt;6600000,ROUNDDOWN(B1679/4,-3)*3.2-440000,IF(B1679&lt;8500000,ROUNDDOWN(B1679*0.9,0)-1100000,B1679-1950000)))))))),IF(B1679&lt;651000,0,IF(B1679&lt;1900000,B1679-650000,IF(B1679&lt;3600000,ROUNDDOWN(B1679/4,-3)*2.8-80000,IF(B1679&lt;6600000,ROUNDDOWN(B1679/4,-3)*3.2-440000,IF(B1679&lt;8500000,ROUNDDOWN(B1679*0.9,0)-1100000,B1679-1950000))))))</f>
        <v/>
      </c>
      <c r="K1679" s="16">
        <f>IF(J1679&gt;23500000,NA(),IF(C1679=2026,IF(J1679&lt;=4890000,1040000,IF(J1679&lt;=6550000,670000,620000)),IF(J1679&lt;=1320000,950000,IF(J1679&lt;=3360000,880000,IF(J1679&lt;=4890000,680000,IF(J1679&lt;=6550000,630000,580000))))))</f>
        <v/>
      </c>
      <c r="L1679" s="16">
        <f>IF(D1679=1,IF(J1679&lt;=9000000,380000,IF(J1679&lt;=9500000,260000,IF(J1679&lt;=10000000,130000,0))),0)</f>
        <v/>
      </c>
      <c r="M1679" s="16">
        <f>IF(D1679=1,IF(J1679&lt;=9000000,330000,IF(J1679&lt;=9500000,220000,IF(J1679&lt;=10000000,110000,0))),0)</f>
        <v/>
      </c>
      <c r="N1679" s="16">
        <f>IF(D1679=1,IF(J1679&lt;=9000000,50000,IF(J1679&lt;=9500000,40000,IF(J1679&lt;=10000000,20000,0))),0)</f>
        <v/>
      </c>
      <c r="O1679" s="16">
        <f>MAX(0,ROUNDDOWN(J1679-G1679-K1679-L1679-E1679*380000-F1679*630000-H1679,-3))</f>
        <v/>
      </c>
      <c r="P1679" s="16">
        <f>MAX(0,ROUNDDOWN(J1679-G1679-430000-M1679-E1679*330000-F1679*450000-I1679,-3))</f>
        <v/>
      </c>
      <c r="Q1679" s="16">
        <f>50000+N1679+E1679*50000+F1679*180000</f>
        <v/>
      </c>
      <c r="R1679" s="16">
        <f>IF(P1679&lt;=2000000,MIN(Q1679,P1679),MAX(Q1679-(P1679-2000000),50000))*0.05</f>
        <v/>
      </c>
      <c r="S1679" s="16">
        <f>MAX(0,P1679*0.1-R1679)</f>
        <v/>
      </c>
      <c r="T1679" s="16">
        <f>Q1679+MAX(0,K1679-480000)</f>
        <v/>
      </c>
      <c r="U1679" s="16">
        <f>P1679-T1679</f>
        <v/>
      </c>
      <c r="V1679" s="17">
        <f>IF(U1679&lt;0,0,LOOKUP(U1679,{0,1950001,3300001,6950001,9000001,18000001,40000001},{0.05,0.1,0.2,0.23,0.33,0.4,0.45}))</f>
        <v/>
      </c>
      <c r="W1679" s="18">
        <f>IF(U1679&lt;0,0.9,0.9-V1679*1.021)</f>
        <v/>
      </c>
      <c r="X1679" s="16">
        <f>ROUNDDOWN(S1679*0.2/W1679+2000,0)</f>
        <v/>
      </c>
      <c r="Y1679" s="17">
        <f>IF(O1679&lt;=0,0,LOOKUP(O1679,{0,1950001,3300001,6950001,9000001,18000001,40000001},{0.05,0.1,0.2,0.23,0.33,0.4,0.45}))</f>
        <v/>
      </c>
    </row>
    <row r="1680">
      <c r="A1680" t="inlineStr">
        <is>
          <t>1万円刻み</t>
        </is>
      </c>
      <c r="B1680" s="16">
        <f>'3_1万円刻み'!$A$299</f>
        <v/>
      </c>
      <c r="C1680" t="n">
        <v>2026</v>
      </c>
      <c r="D1680" t="n">
        <v>1</v>
      </c>
      <c r="E1680" t="n">
        <v>0</v>
      </c>
      <c r="F1680" t="n">
        <v>0</v>
      </c>
      <c r="G1680" s="16">
        <f>ROUND(MIN(B1680/12,650000)*12*0.0915+MIN(B1680/12,1390000)*12*(0.0504+0)+B1680*0.005,0)</f>
        <v/>
      </c>
      <c r="H1680" t="n">
        <v>0</v>
      </c>
      <c r="I1680" t="n">
        <v>0</v>
      </c>
      <c r="J1680" s="16">
        <f>IF(C1680=2026,IF(B1680&lt;741000,0,IF(B1680&lt;2191000,B1680-740000,IF(B1680&lt;2193000,1451000,IF(B1680&lt;2196000,1453000,IF(B1680&lt;2200000,1456000,IF(B1680&lt;3600000,ROUNDDOWN(B1680/4,-3)*2.8-80000,IF(B1680&lt;6600000,ROUNDDOWN(B1680/4,-3)*3.2-440000,IF(B1680&lt;8500000,ROUNDDOWN(B1680*0.9,0)-1100000,B1680-1950000)))))))),IF(B1680&lt;651000,0,IF(B1680&lt;1900000,B1680-650000,IF(B1680&lt;3600000,ROUNDDOWN(B1680/4,-3)*2.8-80000,IF(B1680&lt;6600000,ROUNDDOWN(B1680/4,-3)*3.2-440000,IF(B1680&lt;8500000,ROUNDDOWN(B1680*0.9,0)-1100000,B1680-1950000))))))</f>
        <v/>
      </c>
      <c r="K1680" s="16">
        <f>IF(J1680&gt;23500000,NA(),IF(C1680=2026,IF(J1680&lt;=4890000,1040000,IF(J1680&lt;=6550000,670000,620000)),IF(J1680&lt;=1320000,950000,IF(J1680&lt;=3360000,880000,IF(J1680&lt;=4890000,680000,IF(J1680&lt;=6550000,630000,580000))))))</f>
        <v/>
      </c>
      <c r="L1680" s="16">
        <f>IF(D1680=1,IF(J1680&lt;=9000000,380000,IF(J1680&lt;=9500000,260000,IF(J1680&lt;=10000000,130000,0))),0)</f>
        <v/>
      </c>
      <c r="M1680" s="16">
        <f>IF(D1680=1,IF(J1680&lt;=9000000,330000,IF(J1680&lt;=9500000,220000,IF(J1680&lt;=10000000,110000,0))),0)</f>
        <v/>
      </c>
      <c r="N1680" s="16">
        <f>IF(D1680=1,IF(J1680&lt;=9000000,50000,IF(J1680&lt;=9500000,40000,IF(J1680&lt;=10000000,20000,0))),0)</f>
        <v/>
      </c>
      <c r="O1680" s="16">
        <f>MAX(0,ROUNDDOWN(J1680-G1680-K1680-L1680-E1680*380000-F1680*630000-H1680,-3))</f>
        <v/>
      </c>
      <c r="P1680" s="16">
        <f>MAX(0,ROUNDDOWN(J1680-G1680-430000-M1680-E1680*330000-F1680*450000-I1680,-3))</f>
        <v/>
      </c>
      <c r="Q1680" s="16">
        <f>50000+N1680+E1680*50000+F1680*180000</f>
        <v/>
      </c>
      <c r="R1680" s="16">
        <f>IF(P1680&lt;=2000000,MIN(Q1680,P1680),MAX(Q1680-(P1680-2000000),50000))*0.05</f>
        <v/>
      </c>
      <c r="S1680" s="16">
        <f>MAX(0,P1680*0.1-R1680)</f>
        <v/>
      </c>
      <c r="T1680" s="16">
        <f>Q1680+MAX(0,K1680-480000)</f>
        <v/>
      </c>
      <c r="U1680" s="16">
        <f>P1680-T1680</f>
        <v/>
      </c>
      <c r="V1680" s="17">
        <f>IF(U1680&lt;0,0,LOOKUP(U1680,{0,1950001,3300001,6950001,9000001,18000001,40000001},{0.05,0.1,0.2,0.23,0.33,0.4,0.45}))</f>
        <v/>
      </c>
      <c r="W1680" s="18">
        <f>IF(U1680&lt;0,0.9,0.9-V1680*1.021)</f>
        <v/>
      </c>
      <c r="X1680" s="16">
        <f>ROUNDDOWN(S1680*0.2/W1680+2000,0)</f>
        <v/>
      </c>
      <c r="Y1680" s="17">
        <f>IF(O1680&lt;=0,0,LOOKUP(O1680,{0,1950001,3300001,6950001,9000001,18000001,40000001},{0.05,0.1,0.2,0.23,0.33,0.4,0.45}))</f>
        <v/>
      </c>
    </row>
    <row r="1681">
      <c r="A1681" t="inlineStr">
        <is>
          <t>1万円刻み</t>
        </is>
      </c>
      <c r="B1681" s="16">
        <f>'3_1万円刻み'!$A$300</f>
        <v/>
      </c>
      <c r="C1681" t="n">
        <v>2025</v>
      </c>
      <c r="D1681" t="n">
        <v>0</v>
      </c>
      <c r="E1681" t="n">
        <v>0</v>
      </c>
      <c r="F1681" t="n">
        <v>0</v>
      </c>
      <c r="G1681" s="16">
        <f>ROUND(MIN(B1681/12,650000)*12*0.0915+MIN(B1681/12,1390000)*12*(0.0504+0)+B1681*0.005,0)</f>
        <v/>
      </c>
      <c r="H1681" t="n">
        <v>0</v>
      </c>
      <c r="I1681" t="n">
        <v>0</v>
      </c>
      <c r="J1681" s="16">
        <f>IF(C1681=2026,IF(B1681&lt;741000,0,IF(B1681&lt;2191000,B1681-740000,IF(B1681&lt;2193000,1451000,IF(B1681&lt;2196000,1453000,IF(B1681&lt;2200000,1456000,IF(B1681&lt;3600000,ROUNDDOWN(B1681/4,-3)*2.8-80000,IF(B1681&lt;6600000,ROUNDDOWN(B1681/4,-3)*3.2-440000,IF(B1681&lt;8500000,ROUNDDOWN(B1681*0.9,0)-1100000,B1681-1950000)))))))),IF(B1681&lt;651000,0,IF(B1681&lt;1900000,B1681-650000,IF(B1681&lt;3600000,ROUNDDOWN(B1681/4,-3)*2.8-80000,IF(B1681&lt;6600000,ROUNDDOWN(B1681/4,-3)*3.2-440000,IF(B1681&lt;8500000,ROUNDDOWN(B1681*0.9,0)-1100000,B1681-1950000))))))</f>
        <v/>
      </c>
      <c r="K1681" s="16">
        <f>IF(J1681&gt;23500000,NA(),IF(C1681=2026,IF(J1681&lt;=4890000,1040000,IF(J1681&lt;=6550000,670000,620000)),IF(J1681&lt;=1320000,950000,IF(J1681&lt;=3360000,880000,IF(J1681&lt;=4890000,680000,IF(J1681&lt;=6550000,630000,580000))))))</f>
        <v/>
      </c>
      <c r="L1681" s="16">
        <f>IF(D1681=1,IF(J1681&lt;=9000000,380000,IF(J1681&lt;=9500000,260000,IF(J1681&lt;=10000000,130000,0))),0)</f>
        <v/>
      </c>
      <c r="M1681" s="16">
        <f>IF(D1681=1,IF(J1681&lt;=9000000,330000,IF(J1681&lt;=9500000,220000,IF(J1681&lt;=10000000,110000,0))),0)</f>
        <v/>
      </c>
      <c r="N1681" s="16">
        <f>IF(D1681=1,IF(J1681&lt;=9000000,50000,IF(J1681&lt;=9500000,40000,IF(J1681&lt;=10000000,20000,0))),0)</f>
        <v/>
      </c>
      <c r="O1681" s="16">
        <f>MAX(0,ROUNDDOWN(J1681-G1681-K1681-L1681-E1681*380000-F1681*630000-H1681,-3))</f>
        <v/>
      </c>
      <c r="P1681" s="16">
        <f>MAX(0,ROUNDDOWN(J1681-G1681-430000-M1681-E1681*330000-F1681*450000-I1681,-3))</f>
        <v/>
      </c>
      <c r="Q1681" s="16">
        <f>50000+N1681+E1681*50000+F1681*180000</f>
        <v/>
      </c>
      <c r="R1681" s="16">
        <f>IF(P1681&lt;=2000000,MIN(Q1681,P1681),MAX(Q1681-(P1681-2000000),50000))*0.05</f>
        <v/>
      </c>
      <c r="S1681" s="16">
        <f>MAX(0,P1681*0.1-R1681)</f>
        <v/>
      </c>
      <c r="T1681" s="16">
        <f>Q1681+MAX(0,K1681-480000)</f>
        <v/>
      </c>
      <c r="U1681" s="16">
        <f>P1681-T1681</f>
        <v/>
      </c>
      <c r="V1681" s="17">
        <f>IF(U1681&lt;0,0,LOOKUP(U1681,{0,1950001,3300001,6950001,9000001,18000001,40000001},{0.05,0.1,0.2,0.23,0.33,0.4,0.45}))</f>
        <v/>
      </c>
      <c r="W1681" s="18">
        <f>IF(U1681&lt;0,0.9,0.9-V1681*1.021)</f>
        <v/>
      </c>
      <c r="X1681" s="16">
        <f>ROUNDDOWN(S1681*0.2/W1681+2000,0)</f>
        <v/>
      </c>
      <c r="Y1681" s="17">
        <f>IF(O1681&lt;=0,0,LOOKUP(O1681,{0,1950001,3300001,6950001,9000001,18000001,40000001},{0.05,0.1,0.2,0.23,0.33,0.4,0.45}))</f>
        <v/>
      </c>
    </row>
    <row r="1682">
      <c r="A1682" t="inlineStr">
        <is>
          <t>1万円刻み</t>
        </is>
      </c>
      <c r="B1682" s="16">
        <f>'3_1万円刻み'!$A$300</f>
        <v/>
      </c>
      <c r="C1682" t="n">
        <v>2026</v>
      </c>
      <c r="D1682" t="n">
        <v>0</v>
      </c>
      <c r="E1682" t="n">
        <v>0</v>
      </c>
      <c r="F1682" t="n">
        <v>0</v>
      </c>
      <c r="G1682" s="16">
        <f>ROUND(MIN(B1682/12,650000)*12*0.0915+MIN(B1682/12,1390000)*12*(0.0504+0)+B1682*0.005,0)</f>
        <v/>
      </c>
      <c r="H1682" t="n">
        <v>0</v>
      </c>
      <c r="I1682" t="n">
        <v>0</v>
      </c>
      <c r="J1682" s="16">
        <f>IF(C1682=2026,IF(B1682&lt;741000,0,IF(B1682&lt;2191000,B1682-740000,IF(B1682&lt;2193000,1451000,IF(B1682&lt;2196000,1453000,IF(B1682&lt;2200000,1456000,IF(B1682&lt;3600000,ROUNDDOWN(B1682/4,-3)*2.8-80000,IF(B1682&lt;6600000,ROUNDDOWN(B1682/4,-3)*3.2-440000,IF(B1682&lt;8500000,ROUNDDOWN(B1682*0.9,0)-1100000,B1682-1950000)))))))),IF(B1682&lt;651000,0,IF(B1682&lt;1900000,B1682-650000,IF(B1682&lt;3600000,ROUNDDOWN(B1682/4,-3)*2.8-80000,IF(B1682&lt;6600000,ROUNDDOWN(B1682/4,-3)*3.2-440000,IF(B1682&lt;8500000,ROUNDDOWN(B1682*0.9,0)-1100000,B1682-1950000))))))</f>
        <v/>
      </c>
      <c r="K1682" s="16">
        <f>IF(J1682&gt;23500000,NA(),IF(C1682=2026,IF(J1682&lt;=4890000,1040000,IF(J1682&lt;=6550000,670000,620000)),IF(J1682&lt;=1320000,950000,IF(J1682&lt;=3360000,880000,IF(J1682&lt;=4890000,680000,IF(J1682&lt;=6550000,630000,580000))))))</f>
        <v/>
      </c>
      <c r="L1682" s="16">
        <f>IF(D1682=1,IF(J1682&lt;=9000000,380000,IF(J1682&lt;=9500000,260000,IF(J1682&lt;=10000000,130000,0))),0)</f>
        <v/>
      </c>
      <c r="M1682" s="16">
        <f>IF(D1682=1,IF(J1682&lt;=9000000,330000,IF(J1682&lt;=9500000,220000,IF(J1682&lt;=10000000,110000,0))),0)</f>
        <v/>
      </c>
      <c r="N1682" s="16">
        <f>IF(D1682=1,IF(J1682&lt;=9000000,50000,IF(J1682&lt;=9500000,40000,IF(J1682&lt;=10000000,20000,0))),0)</f>
        <v/>
      </c>
      <c r="O1682" s="16">
        <f>MAX(0,ROUNDDOWN(J1682-G1682-K1682-L1682-E1682*380000-F1682*630000-H1682,-3))</f>
        <v/>
      </c>
      <c r="P1682" s="16">
        <f>MAX(0,ROUNDDOWN(J1682-G1682-430000-M1682-E1682*330000-F1682*450000-I1682,-3))</f>
        <v/>
      </c>
      <c r="Q1682" s="16">
        <f>50000+N1682+E1682*50000+F1682*180000</f>
        <v/>
      </c>
      <c r="R1682" s="16">
        <f>IF(P1682&lt;=2000000,MIN(Q1682,P1682),MAX(Q1682-(P1682-2000000),50000))*0.05</f>
        <v/>
      </c>
      <c r="S1682" s="16">
        <f>MAX(0,P1682*0.1-R1682)</f>
        <v/>
      </c>
      <c r="T1682" s="16">
        <f>Q1682+MAX(0,K1682-480000)</f>
        <v/>
      </c>
      <c r="U1682" s="16">
        <f>P1682-T1682</f>
        <v/>
      </c>
      <c r="V1682" s="17">
        <f>IF(U1682&lt;0,0,LOOKUP(U1682,{0,1950001,3300001,6950001,9000001,18000001,40000001},{0.05,0.1,0.2,0.23,0.33,0.4,0.45}))</f>
        <v/>
      </c>
      <c r="W1682" s="18">
        <f>IF(U1682&lt;0,0.9,0.9-V1682*1.021)</f>
        <v/>
      </c>
      <c r="X1682" s="16">
        <f>ROUNDDOWN(S1682*0.2/W1682+2000,0)</f>
        <v/>
      </c>
      <c r="Y1682" s="17">
        <f>IF(O1682&lt;=0,0,LOOKUP(O1682,{0,1950001,3300001,6950001,9000001,18000001,40000001},{0.05,0.1,0.2,0.23,0.33,0.4,0.45}))</f>
        <v/>
      </c>
    </row>
    <row r="1683">
      <c r="A1683" t="inlineStr">
        <is>
          <t>1万円刻み</t>
        </is>
      </c>
      <c r="B1683" s="16">
        <f>'3_1万円刻み'!$A$300</f>
        <v/>
      </c>
      <c r="C1683" t="n">
        <v>2025</v>
      </c>
      <c r="D1683" t="n">
        <v>1</v>
      </c>
      <c r="E1683" t="n">
        <v>0</v>
      </c>
      <c r="F1683" t="n">
        <v>0</v>
      </c>
      <c r="G1683" s="16">
        <f>ROUND(MIN(B1683/12,650000)*12*0.0915+MIN(B1683/12,1390000)*12*(0.0504+0)+B1683*0.005,0)</f>
        <v/>
      </c>
      <c r="H1683" t="n">
        <v>0</v>
      </c>
      <c r="I1683" t="n">
        <v>0</v>
      </c>
      <c r="J1683" s="16">
        <f>IF(C1683=2026,IF(B1683&lt;741000,0,IF(B1683&lt;2191000,B1683-740000,IF(B1683&lt;2193000,1451000,IF(B1683&lt;2196000,1453000,IF(B1683&lt;2200000,1456000,IF(B1683&lt;3600000,ROUNDDOWN(B1683/4,-3)*2.8-80000,IF(B1683&lt;6600000,ROUNDDOWN(B1683/4,-3)*3.2-440000,IF(B1683&lt;8500000,ROUNDDOWN(B1683*0.9,0)-1100000,B1683-1950000)))))))),IF(B1683&lt;651000,0,IF(B1683&lt;1900000,B1683-650000,IF(B1683&lt;3600000,ROUNDDOWN(B1683/4,-3)*2.8-80000,IF(B1683&lt;6600000,ROUNDDOWN(B1683/4,-3)*3.2-440000,IF(B1683&lt;8500000,ROUNDDOWN(B1683*0.9,0)-1100000,B1683-1950000))))))</f>
        <v/>
      </c>
      <c r="K1683" s="16">
        <f>IF(J1683&gt;23500000,NA(),IF(C1683=2026,IF(J1683&lt;=4890000,1040000,IF(J1683&lt;=6550000,670000,620000)),IF(J1683&lt;=1320000,950000,IF(J1683&lt;=3360000,880000,IF(J1683&lt;=4890000,680000,IF(J1683&lt;=6550000,630000,580000))))))</f>
        <v/>
      </c>
      <c r="L1683" s="16">
        <f>IF(D1683=1,IF(J1683&lt;=9000000,380000,IF(J1683&lt;=9500000,260000,IF(J1683&lt;=10000000,130000,0))),0)</f>
        <v/>
      </c>
      <c r="M1683" s="16">
        <f>IF(D1683=1,IF(J1683&lt;=9000000,330000,IF(J1683&lt;=9500000,220000,IF(J1683&lt;=10000000,110000,0))),0)</f>
        <v/>
      </c>
      <c r="N1683" s="16">
        <f>IF(D1683=1,IF(J1683&lt;=9000000,50000,IF(J1683&lt;=9500000,40000,IF(J1683&lt;=10000000,20000,0))),0)</f>
        <v/>
      </c>
      <c r="O1683" s="16">
        <f>MAX(0,ROUNDDOWN(J1683-G1683-K1683-L1683-E1683*380000-F1683*630000-H1683,-3))</f>
        <v/>
      </c>
      <c r="P1683" s="16">
        <f>MAX(0,ROUNDDOWN(J1683-G1683-430000-M1683-E1683*330000-F1683*450000-I1683,-3))</f>
        <v/>
      </c>
      <c r="Q1683" s="16">
        <f>50000+N1683+E1683*50000+F1683*180000</f>
        <v/>
      </c>
      <c r="R1683" s="16">
        <f>IF(P1683&lt;=2000000,MIN(Q1683,P1683),MAX(Q1683-(P1683-2000000),50000))*0.05</f>
        <v/>
      </c>
      <c r="S1683" s="16">
        <f>MAX(0,P1683*0.1-R1683)</f>
        <v/>
      </c>
      <c r="T1683" s="16">
        <f>Q1683+MAX(0,K1683-480000)</f>
        <v/>
      </c>
      <c r="U1683" s="16">
        <f>P1683-T1683</f>
        <v/>
      </c>
      <c r="V1683" s="17">
        <f>IF(U1683&lt;0,0,LOOKUP(U1683,{0,1950001,3300001,6950001,9000001,18000001,40000001},{0.05,0.1,0.2,0.23,0.33,0.4,0.45}))</f>
        <v/>
      </c>
      <c r="W1683" s="18">
        <f>IF(U1683&lt;0,0.9,0.9-V1683*1.021)</f>
        <v/>
      </c>
      <c r="X1683" s="16">
        <f>ROUNDDOWN(S1683*0.2/W1683+2000,0)</f>
        <v/>
      </c>
      <c r="Y1683" s="17">
        <f>IF(O1683&lt;=0,0,LOOKUP(O1683,{0,1950001,3300001,6950001,9000001,18000001,40000001},{0.05,0.1,0.2,0.23,0.33,0.4,0.45}))</f>
        <v/>
      </c>
    </row>
    <row r="1684">
      <c r="A1684" t="inlineStr">
        <is>
          <t>1万円刻み</t>
        </is>
      </c>
      <c r="B1684" s="16">
        <f>'3_1万円刻み'!$A$300</f>
        <v/>
      </c>
      <c r="C1684" t="n">
        <v>2026</v>
      </c>
      <c r="D1684" t="n">
        <v>1</v>
      </c>
      <c r="E1684" t="n">
        <v>0</v>
      </c>
      <c r="F1684" t="n">
        <v>0</v>
      </c>
      <c r="G1684" s="16">
        <f>ROUND(MIN(B1684/12,650000)*12*0.0915+MIN(B1684/12,1390000)*12*(0.0504+0)+B1684*0.005,0)</f>
        <v/>
      </c>
      <c r="H1684" t="n">
        <v>0</v>
      </c>
      <c r="I1684" t="n">
        <v>0</v>
      </c>
      <c r="J1684" s="16">
        <f>IF(C1684=2026,IF(B1684&lt;741000,0,IF(B1684&lt;2191000,B1684-740000,IF(B1684&lt;2193000,1451000,IF(B1684&lt;2196000,1453000,IF(B1684&lt;2200000,1456000,IF(B1684&lt;3600000,ROUNDDOWN(B1684/4,-3)*2.8-80000,IF(B1684&lt;6600000,ROUNDDOWN(B1684/4,-3)*3.2-440000,IF(B1684&lt;8500000,ROUNDDOWN(B1684*0.9,0)-1100000,B1684-1950000)))))))),IF(B1684&lt;651000,0,IF(B1684&lt;1900000,B1684-650000,IF(B1684&lt;3600000,ROUNDDOWN(B1684/4,-3)*2.8-80000,IF(B1684&lt;6600000,ROUNDDOWN(B1684/4,-3)*3.2-440000,IF(B1684&lt;8500000,ROUNDDOWN(B1684*0.9,0)-1100000,B1684-1950000))))))</f>
        <v/>
      </c>
      <c r="K1684" s="16">
        <f>IF(J1684&gt;23500000,NA(),IF(C1684=2026,IF(J1684&lt;=4890000,1040000,IF(J1684&lt;=6550000,670000,620000)),IF(J1684&lt;=1320000,950000,IF(J1684&lt;=3360000,880000,IF(J1684&lt;=4890000,680000,IF(J1684&lt;=6550000,630000,580000))))))</f>
        <v/>
      </c>
      <c r="L1684" s="16">
        <f>IF(D1684=1,IF(J1684&lt;=9000000,380000,IF(J1684&lt;=9500000,260000,IF(J1684&lt;=10000000,130000,0))),0)</f>
        <v/>
      </c>
      <c r="M1684" s="16">
        <f>IF(D1684=1,IF(J1684&lt;=9000000,330000,IF(J1684&lt;=9500000,220000,IF(J1684&lt;=10000000,110000,0))),0)</f>
        <v/>
      </c>
      <c r="N1684" s="16">
        <f>IF(D1684=1,IF(J1684&lt;=9000000,50000,IF(J1684&lt;=9500000,40000,IF(J1684&lt;=10000000,20000,0))),0)</f>
        <v/>
      </c>
      <c r="O1684" s="16">
        <f>MAX(0,ROUNDDOWN(J1684-G1684-K1684-L1684-E1684*380000-F1684*630000-H1684,-3))</f>
        <v/>
      </c>
      <c r="P1684" s="16">
        <f>MAX(0,ROUNDDOWN(J1684-G1684-430000-M1684-E1684*330000-F1684*450000-I1684,-3))</f>
        <v/>
      </c>
      <c r="Q1684" s="16">
        <f>50000+N1684+E1684*50000+F1684*180000</f>
        <v/>
      </c>
      <c r="R1684" s="16">
        <f>IF(P1684&lt;=2000000,MIN(Q1684,P1684),MAX(Q1684-(P1684-2000000),50000))*0.05</f>
        <v/>
      </c>
      <c r="S1684" s="16">
        <f>MAX(0,P1684*0.1-R1684)</f>
        <v/>
      </c>
      <c r="T1684" s="16">
        <f>Q1684+MAX(0,K1684-480000)</f>
        <v/>
      </c>
      <c r="U1684" s="16">
        <f>P1684-T1684</f>
        <v/>
      </c>
      <c r="V1684" s="17">
        <f>IF(U1684&lt;0,0,LOOKUP(U1684,{0,1950001,3300001,6950001,9000001,18000001,40000001},{0.05,0.1,0.2,0.23,0.33,0.4,0.45}))</f>
        <v/>
      </c>
      <c r="W1684" s="18">
        <f>IF(U1684&lt;0,0.9,0.9-V1684*1.021)</f>
        <v/>
      </c>
      <c r="X1684" s="16">
        <f>ROUNDDOWN(S1684*0.2/W1684+2000,0)</f>
        <v/>
      </c>
      <c r="Y1684" s="17">
        <f>IF(O1684&lt;=0,0,LOOKUP(O1684,{0,1950001,3300001,6950001,9000001,18000001,40000001},{0.05,0.1,0.2,0.23,0.33,0.4,0.45}))</f>
        <v/>
      </c>
    </row>
    <row r="1685">
      <c r="A1685" t="inlineStr">
        <is>
          <t>1万円刻み</t>
        </is>
      </c>
      <c r="B1685" s="16">
        <f>'3_1万円刻み'!$A$301</f>
        <v/>
      </c>
      <c r="C1685" t="n">
        <v>2025</v>
      </c>
      <c r="D1685" t="n">
        <v>0</v>
      </c>
      <c r="E1685" t="n">
        <v>0</v>
      </c>
      <c r="F1685" t="n">
        <v>0</v>
      </c>
      <c r="G1685" s="16">
        <f>ROUND(MIN(B1685/12,650000)*12*0.0915+MIN(B1685/12,1390000)*12*(0.0504+0)+B1685*0.005,0)</f>
        <v/>
      </c>
      <c r="H1685" t="n">
        <v>0</v>
      </c>
      <c r="I1685" t="n">
        <v>0</v>
      </c>
      <c r="J1685" s="16">
        <f>IF(C1685=2026,IF(B1685&lt;741000,0,IF(B1685&lt;2191000,B1685-740000,IF(B1685&lt;2193000,1451000,IF(B1685&lt;2196000,1453000,IF(B1685&lt;2200000,1456000,IF(B1685&lt;3600000,ROUNDDOWN(B1685/4,-3)*2.8-80000,IF(B1685&lt;6600000,ROUNDDOWN(B1685/4,-3)*3.2-440000,IF(B1685&lt;8500000,ROUNDDOWN(B1685*0.9,0)-1100000,B1685-1950000)))))))),IF(B1685&lt;651000,0,IF(B1685&lt;1900000,B1685-650000,IF(B1685&lt;3600000,ROUNDDOWN(B1685/4,-3)*2.8-80000,IF(B1685&lt;6600000,ROUNDDOWN(B1685/4,-3)*3.2-440000,IF(B1685&lt;8500000,ROUNDDOWN(B1685*0.9,0)-1100000,B1685-1950000))))))</f>
        <v/>
      </c>
      <c r="K1685" s="16">
        <f>IF(J1685&gt;23500000,NA(),IF(C1685=2026,IF(J1685&lt;=4890000,1040000,IF(J1685&lt;=6550000,670000,620000)),IF(J1685&lt;=1320000,950000,IF(J1685&lt;=3360000,880000,IF(J1685&lt;=4890000,680000,IF(J1685&lt;=6550000,630000,580000))))))</f>
        <v/>
      </c>
      <c r="L1685" s="16">
        <f>IF(D1685=1,IF(J1685&lt;=9000000,380000,IF(J1685&lt;=9500000,260000,IF(J1685&lt;=10000000,130000,0))),0)</f>
        <v/>
      </c>
      <c r="M1685" s="16">
        <f>IF(D1685=1,IF(J1685&lt;=9000000,330000,IF(J1685&lt;=9500000,220000,IF(J1685&lt;=10000000,110000,0))),0)</f>
        <v/>
      </c>
      <c r="N1685" s="16">
        <f>IF(D1685=1,IF(J1685&lt;=9000000,50000,IF(J1685&lt;=9500000,40000,IF(J1685&lt;=10000000,20000,0))),0)</f>
        <v/>
      </c>
      <c r="O1685" s="16">
        <f>MAX(0,ROUNDDOWN(J1685-G1685-K1685-L1685-E1685*380000-F1685*630000-H1685,-3))</f>
        <v/>
      </c>
      <c r="P1685" s="16">
        <f>MAX(0,ROUNDDOWN(J1685-G1685-430000-M1685-E1685*330000-F1685*450000-I1685,-3))</f>
        <v/>
      </c>
      <c r="Q1685" s="16">
        <f>50000+N1685+E1685*50000+F1685*180000</f>
        <v/>
      </c>
      <c r="R1685" s="16">
        <f>IF(P1685&lt;=2000000,MIN(Q1685,P1685),MAX(Q1685-(P1685-2000000),50000))*0.05</f>
        <v/>
      </c>
      <c r="S1685" s="16">
        <f>MAX(0,P1685*0.1-R1685)</f>
        <v/>
      </c>
      <c r="T1685" s="16">
        <f>Q1685+MAX(0,K1685-480000)</f>
        <v/>
      </c>
      <c r="U1685" s="16">
        <f>P1685-T1685</f>
        <v/>
      </c>
      <c r="V1685" s="17">
        <f>IF(U1685&lt;0,0,LOOKUP(U1685,{0,1950001,3300001,6950001,9000001,18000001,40000001},{0.05,0.1,0.2,0.23,0.33,0.4,0.45}))</f>
        <v/>
      </c>
      <c r="W1685" s="18">
        <f>IF(U1685&lt;0,0.9,0.9-V1685*1.021)</f>
        <v/>
      </c>
      <c r="X1685" s="16">
        <f>ROUNDDOWN(S1685*0.2/W1685+2000,0)</f>
        <v/>
      </c>
      <c r="Y1685" s="17">
        <f>IF(O1685&lt;=0,0,LOOKUP(O1685,{0,1950001,3300001,6950001,9000001,18000001,40000001},{0.05,0.1,0.2,0.23,0.33,0.4,0.45}))</f>
        <v/>
      </c>
    </row>
    <row r="1686">
      <c r="A1686" t="inlineStr">
        <is>
          <t>1万円刻み</t>
        </is>
      </c>
      <c r="B1686" s="16">
        <f>'3_1万円刻み'!$A$301</f>
        <v/>
      </c>
      <c r="C1686" t="n">
        <v>2026</v>
      </c>
      <c r="D1686" t="n">
        <v>0</v>
      </c>
      <c r="E1686" t="n">
        <v>0</v>
      </c>
      <c r="F1686" t="n">
        <v>0</v>
      </c>
      <c r="G1686" s="16">
        <f>ROUND(MIN(B1686/12,650000)*12*0.0915+MIN(B1686/12,1390000)*12*(0.0504+0)+B1686*0.005,0)</f>
        <v/>
      </c>
      <c r="H1686" t="n">
        <v>0</v>
      </c>
      <c r="I1686" t="n">
        <v>0</v>
      </c>
      <c r="J1686" s="16">
        <f>IF(C1686=2026,IF(B1686&lt;741000,0,IF(B1686&lt;2191000,B1686-740000,IF(B1686&lt;2193000,1451000,IF(B1686&lt;2196000,1453000,IF(B1686&lt;2200000,1456000,IF(B1686&lt;3600000,ROUNDDOWN(B1686/4,-3)*2.8-80000,IF(B1686&lt;6600000,ROUNDDOWN(B1686/4,-3)*3.2-440000,IF(B1686&lt;8500000,ROUNDDOWN(B1686*0.9,0)-1100000,B1686-1950000)))))))),IF(B1686&lt;651000,0,IF(B1686&lt;1900000,B1686-650000,IF(B1686&lt;3600000,ROUNDDOWN(B1686/4,-3)*2.8-80000,IF(B1686&lt;6600000,ROUNDDOWN(B1686/4,-3)*3.2-440000,IF(B1686&lt;8500000,ROUNDDOWN(B1686*0.9,0)-1100000,B1686-1950000))))))</f>
        <v/>
      </c>
      <c r="K1686" s="16">
        <f>IF(J1686&gt;23500000,NA(),IF(C1686=2026,IF(J1686&lt;=4890000,1040000,IF(J1686&lt;=6550000,670000,620000)),IF(J1686&lt;=1320000,950000,IF(J1686&lt;=3360000,880000,IF(J1686&lt;=4890000,680000,IF(J1686&lt;=6550000,630000,580000))))))</f>
        <v/>
      </c>
      <c r="L1686" s="16">
        <f>IF(D1686=1,IF(J1686&lt;=9000000,380000,IF(J1686&lt;=9500000,260000,IF(J1686&lt;=10000000,130000,0))),0)</f>
        <v/>
      </c>
      <c r="M1686" s="16">
        <f>IF(D1686=1,IF(J1686&lt;=9000000,330000,IF(J1686&lt;=9500000,220000,IF(J1686&lt;=10000000,110000,0))),0)</f>
        <v/>
      </c>
      <c r="N1686" s="16">
        <f>IF(D1686=1,IF(J1686&lt;=9000000,50000,IF(J1686&lt;=9500000,40000,IF(J1686&lt;=10000000,20000,0))),0)</f>
        <v/>
      </c>
      <c r="O1686" s="16">
        <f>MAX(0,ROUNDDOWN(J1686-G1686-K1686-L1686-E1686*380000-F1686*630000-H1686,-3))</f>
        <v/>
      </c>
      <c r="P1686" s="16">
        <f>MAX(0,ROUNDDOWN(J1686-G1686-430000-M1686-E1686*330000-F1686*450000-I1686,-3))</f>
        <v/>
      </c>
      <c r="Q1686" s="16">
        <f>50000+N1686+E1686*50000+F1686*180000</f>
        <v/>
      </c>
      <c r="R1686" s="16">
        <f>IF(P1686&lt;=2000000,MIN(Q1686,P1686),MAX(Q1686-(P1686-2000000),50000))*0.05</f>
        <v/>
      </c>
      <c r="S1686" s="16">
        <f>MAX(0,P1686*0.1-R1686)</f>
        <v/>
      </c>
      <c r="T1686" s="16">
        <f>Q1686+MAX(0,K1686-480000)</f>
        <v/>
      </c>
      <c r="U1686" s="16">
        <f>P1686-T1686</f>
        <v/>
      </c>
      <c r="V1686" s="17">
        <f>IF(U1686&lt;0,0,LOOKUP(U1686,{0,1950001,3300001,6950001,9000001,18000001,40000001},{0.05,0.1,0.2,0.23,0.33,0.4,0.45}))</f>
        <v/>
      </c>
      <c r="W1686" s="18">
        <f>IF(U1686&lt;0,0.9,0.9-V1686*1.021)</f>
        <v/>
      </c>
      <c r="X1686" s="16">
        <f>ROUNDDOWN(S1686*0.2/W1686+2000,0)</f>
        <v/>
      </c>
      <c r="Y1686" s="17">
        <f>IF(O1686&lt;=0,0,LOOKUP(O1686,{0,1950001,3300001,6950001,9000001,18000001,40000001},{0.05,0.1,0.2,0.23,0.33,0.4,0.45}))</f>
        <v/>
      </c>
    </row>
    <row r="1687">
      <c r="A1687" t="inlineStr">
        <is>
          <t>1万円刻み</t>
        </is>
      </c>
      <c r="B1687" s="16">
        <f>'3_1万円刻み'!$A$301</f>
        <v/>
      </c>
      <c r="C1687" t="n">
        <v>2025</v>
      </c>
      <c r="D1687" t="n">
        <v>1</v>
      </c>
      <c r="E1687" t="n">
        <v>0</v>
      </c>
      <c r="F1687" t="n">
        <v>0</v>
      </c>
      <c r="G1687" s="16">
        <f>ROUND(MIN(B1687/12,650000)*12*0.0915+MIN(B1687/12,1390000)*12*(0.0504+0)+B1687*0.005,0)</f>
        <v/>
      </c>
      <c r="H1687" t="n">
        <v>0</v>
      </c>
      <c r="I1687" t="n">
        <v>0</v>
      </c>
      <c r="J1687" s="16">
        <f>IF(C1687=2026,IF(B1687&lt;741000,0,IF(B1687&lt;2191000,B1687-740000,IF(B1687&lt;2193000,1451000,IF(B1687&lt;2196000,1453000,IF(B1687&lt;2200000,1456000,IF(B1687&lt;3600000,ROUNDDOWN(B1687/4,-3)*2.8-80000,IF(B1687&lt;6600000,ROUNDDOWN(B1687/4,-3)*3.2-440000,IF(B1687&lt;8500000,ROUNDDOWN(B1687*0.9,0)-1100000,B1687-1950000)))))))),IF(B1687&lt;651000,0,IF(B1687&lt;1900000,B1687-650000,IF(B1687&lt;3600000,ROUNDDOWN(B1687/4,-3)*2.8-80000,IF(B1687&lt;6600000,ROUNDDOWN(B1687/4,-3)*3.2-440000,IF(B1687&lt;8500000,ROUNDDOWN(B1687*0.9,0)-1100000,B1687-1950000))))))</f>
        <v/>
      </c>
      <c r="K1687" s="16">
        <f>IF(J1687&gt;23500000,NA(),IF(C1687=2026,IF(J1687&lt;=4890000,1040000,IF(J1687&lt;=6550000,670000,620000)),IF(J1687&lt;=1320000,950000,IF(J1687&lt;=3360000,880000,IF(J1687&lt;=4890000,680000,IF(J1687&lt;=6550000,630000,580000))))))</f>
        <v/>
      </c>
      <c r="L1687" s="16">
        <f>IF(D1687=1,IF(J1687&lt;=9000000,380000,IF(J1687&lt;=9500000,260000,IF(J1687&lt;=10000000,130000,0))),0)</f>
        <v/>
      </c>
      <c r="M1687" s="16">
        <f>IF(D1687=1,IF(J1687&lt;=9000000,330000,IF(J1687&lt;=9500000,220000,IF(J1687&lt;=10000000,110000,0))),0)</f>
        <v/>
      </c>
      <c r="N1687" s="16">
        <f>IF(D1687=1,IF(J1687&lt;=9000000,50000,IF(J1687&lt;=9500000,40000,IF(J1687&lt;=10000000,20000,0))),0)</f>
        <v/>
      </c>
      <c r="O1687" s="16">
        <f>MAX(0,ROUNDDOWN(J1687-G1687-K1687-L1687-E1687*380000-F1687*630000-H1687,-3))</f>
        <v/>
      </c>
      <c r="P1687" s="16">
        <f>MAX(0,ROUNDDOWN(J1687-G1687-430000-M1687-E1687*330000-F1687*450000-I1687,-3))</f>
        <v/>
      </c>
      <c r="Q1687" s="16">
        <f>50000+N1687+E1687*50000+F1687*180000</f>
        <v/>
      </c>
      <c r="R1687" s="16">
        <f>IF(P1687&lt;=2000000,MIN(Q1687,P1687),MAX(Q1687-(P1687-2000000),50000))*0.05</f>
        <v/>
      </c>
      <c r="S1687" s="16">
        <f>MAX(0,P1687*0.1-R1687)</f>
        <v/>
      </c>
      <c r="T1687" s="16">
        <f>Q1687+MAX(0,K1687-480000)</f>
        <v/>
      </c>
      <c r="U1687" s="16">
        <f>P1687-T1687</f>
        <v/>
      </c>
      <c r="V1687" s="17">
        <f>IF(U1687&lt;0,0,LOOKUP(U1687,{0,1950001,3300001,6950001,9000001,18000001,40000001},{0.05,0.1,0.2,0.23,0.33,0.4,0.45}))</f>
        <v/>
      </c>
      <c r="W1687" s="18">
        <f>IF(U1687&lt;0,0.9,0.9-V1687*1.021)</f>
        <v/>
      </c>
      <c r="X1687" s="16">
        <f>ROUNDDOWN(S1687*0.2/W1687+2000,0)</f>
        <v/>
      </c>
      <c r="Y1687" s="17">
        <f>IF(O1687&lt;=0,0,LOOKUP(O1687,{0,1950001,3300001,6950001,9000001,18000001,40000001},{0.05,0.1,0.2,0.23,0.33,0.4,0.45}))</f>
        <v/>
      </c>
    </row>
    <row r="1688">
      <c r="A1688" t="inlineStr">
        <is>
          <t>1万円刻み</t>
        </is>
      </c>
      <c r="B1688" s="16">
        <f>'3_1万円刻み'!$A$301</f>
        <v/>
      </c>
      <c r="C1688" t="n">
        <v>2026</v>
      </c>
      <c r="D1688" t="n">
        <v>1</v>
      </c>
      <c r="E1688" t="n">
        <v>0</v>
      </c>
      <c r="F1688" t="n">
        <v>0</v>
      </c>
      <c r="G1688" s="16">
        <f>ROUND(MIN(B1688/12,650000)*12*0.0915+MIN(B1688/12,1390000)*12*(0.0504+0)+B1688*0.005,0)</f>
        <v/>
      </c>
      <c r="H1688" t="n">
        <v>0</v>
      </c>
      <c r="I1688" t="n">
        <v>0</v>
      </c>
      <c r="J1688" s="16">
        <f>IF(C1688=2026,IF(B1688&lt;741000,0,IF(B1688&lt;2191000,B1688-740000,IF(B1688&lt;2193000,1451000,IF(B1688&lt;2196000,1453000,IF(B1688&lt;2200000,1456000,IF(B1688&lt;3600000,ROUNDDOWN(B1688/4,-3)*2.8-80000,IF(B1688&lt;6600000,ROUNDDOWN(B1688/4,-3)*3.2-440000,IF(B1688&lt;8500000,ROUNDDOWN(B1688*0.9,0)-1100000,B1688-1950000)))))))),IF(B1688&lt;651000,0,IF(B1688&lt;1900000,B1688-650000,IF(B1688&lt;3600000,ROUNDDOWN(B1688/4,-3)*2.8-80000,IF(B1688&lt;6600000,ROUNDDOWN(B1688/4,-3)*3.2-440000,IF(B1688&lt;8500000,ROUNDDOWN(B1688*0.9,0)-1100000,B1688-1950000))))))</f>
        <v/>
      </c>
      <c r="K1688" s="16">
        <f>IF(J1688&gt;23500000,NA(),IF(C1688=2026,IF(J1688&lt;=4890000,1040000,IF(J1688&lt;=6550000,670000,620000)),IF(J1688&lt;=1320000,950000,IF(J1688&lt;=3360000,880000,IF(J1688&lt;=4890000,680000,IF(J1688&lt;=6550000,630000,580000))))))</f>
        <v/>
      </c>
      <c r="L1688" s="16">
        <f>IF(D1688=1,IF(J1688&lt;=9000000,380000,IF(J1688&lt;=9500000,260000,IF(J1688&lt;=10000000,130000,0))),0)</f>
        <v/>
      </c>
      <c r="M1688" s="16">
        <f>IF(D1688=1,IF(J1688&lt;=9000000,330000,IF(J1688&lt;=9500000,220000,IF(J1688&lt;=10000000,110000,0))),0)</f>
        <v/>
      </c>
      <c r="N1688" s="16">
        <f>IF(D1688=1,IF(J1688&lt;=9000000,50000,IF(J1688&lt;=9500000,40000,IF(J1688&lt;=10000000,20000,0))),0)</f>
        <v/>
      </c>
      <c r="O1688" s="16">
        <f>MAX(0,ROUNDDOWN(J1688-G1688-K1688-L1688-E1688*380000-F1688*630000-H1688,-3))</f>
        <v/>
      </c>
      <c r="P1688" s="16">
        <f>MAX(0,ROUNDDOWN(J1688-G1688-430000-M1688-E1688*330000-F1688*450000-I1688,-3))</f>
        <v/>
      </c>
      <c r="Q1688" s="16">
        <f>50000+N1688+E1688*50000+F1688*180000</f>
        <v/>
      </c>
      <c r="R1688" s="16">
        <f>IF(P1688&lt;=2000000,MIN(Q1688,P1688),MAX(Q1688-(P1688-2000000),50000))*0.05</f>
        <v/>
      </c>
      <c r="S1688" s="16">
        <f>MAX(0,P1688*0.1-R1688)</f>
        <v/>
      </c>
      <c r="T1688" s="16">
        <f>Q1688+MAX(0,K1688-480000)</f>
        <v/>
      </c>
      <c r="U1688" s="16">
        <f>P1688-T1688</f>
        <v/>
      </c>
      <c r="V1688" s="17">
        <f>IF(U1688&lt;0,0,LOOKUP(U1688,{0,1950001,3300001,6950001,9000001,18000001,40000001},{0.05,0.1,0.2,0.23,0.33,0.4,0.45}))</f>
        <v/>
      </c>
      <c r="W1688" s="18">
        <f>IF(U1688&lt;0,0.9,0.9-V1688*1.021)</f>
        <v/>
      </c>
      <c r="X1688" s="16">
        <f>ROUNDDOWN(S1688*0.2/W1688+2000,0)</f>
        <v/>
      </c>
      <c r="Y1688" s="17">
        <f>IF(O1688&lt;=0,0,LOOKUP(O1688,{0,1950001,3300001,6950001,9000001,18000001,40000001},{0.05,0.1,0.2,0.23,0.33,0.4,0.45}))</f>
        <v/>
      </c>
    </row>
    <row r="1689">
      <c r="A1689" t="inlineStr">
        <is>
          <t>1万円刻み</t>
        </is>
      </c>
      <c r="B1689" s="16">
        <f>'3_1万円刻み'!$A$302</f>
        <v/>
      </c>
      <c r="C1689" t="n">
        <v>2025</v>
      </c>
      <c r="D1689" t="n">
        <v>0</v>
      </c>
      <c r="E1689" t="n">
        <v>0</v>
      </c>
      <c r="F1689" t="n">
        <v>0</v>
      </c>
      <c r="G1689" s="16">
        <f>ROUND(MIN(B1689/12,650000)*12*0.0915+MIN(B1689/12,1390000)*12*(0.0504+0)+B1689*0.005,0)</f>
        <v/>
      </c>
      <c r="H1689" t="n">
        <v>0</v>
      </c>
      <c r="I1689" t="n">
        <v>0</v>
      </c>
      <c r="J1689" s="16">
        <f>IF(C1689=2026,IF(B1689&lt;741000,0,IF(B1689&lt;2191000,B1689-740000,IF(B1689&lt;2193000,1451000,IF(B1689&lt;2196000,1453000,IF(B1689&lt;2200000,1456000,IF(B1689&lt;3600000,ROUNDDOWN(B1689/4,-3)*2.8-80000,IF(B1689&lt;6600000,ROUNDDOWN(B1689/4,-3)*3.2-440000,IF(B1689&lt;8500000,ROUNDDOWN(B1689*0.9,0)-1100000,B1689-1950000)))))))),IF(B1689&lt;651000,0,IF(B1689&lt;1900000,B1689-650000,IF(B1689&lt;3600000,ROUNDDOWN(B1689/4,-3)*2.8-80000,IF(B1689&lt;6600000,ROUNDDOWN(B1689/4,-3)*3.2-440000,IF(B1689&lt;8500000,ROUNDDOWN(B1689*0.9,0)-1100000,B1689-1950000))))))</f>
        <v/>
      </c>
      <c r="K1689" s="16">
        <f>IF(J1689&gt;23500000,NA(),IF(C1689=2026,IF(J1689&lt;=4890000,1040000,IF(J1689&lt;=6550000,670000,620000)),IF(J1689&lt;=1320000,950000,IF(J1689&lt;=3360000,880000,IF(J1689&lt;=4890000,680000,IF(J1689&lt;=6550000,630000,580000))))))</f>
        <v/>
      </c>
      <c r="L1689" s="16">
        <f>IF(D1689=1,IF(J1689&lt;=9000000,380000,IF(J1689&lt;=9500000,260000,IF(J1689&lt;=10000000,130000,0))),0)</f>
        <v/>
      </c>
      <c r="M1689" s="16">
        <f>IF(D1689=1,IF(J1689&lt;=9000000,330000,IF(J1689&lt;=9500000,220000,IF(J1689&lt;=10000000,110000,0))),0)</f>
        <v/>
      </c>
      <c r="N1689" s="16">
        <f>IF(D1689=1,IF(J1689&lt;=9000000,50000,IF(J1689&lt;=9500000,40000,IF(J1689&lt;=10000000,20000,0))),0)</f>
        <v/>
      </c>
      <c r="O1689" s="16">
        <f>MAX(0,ROUNDDOWN(J1689-G1689-K1689-L1689-E1689*380000-F1689*630000-H1689,-3))</f>
        <v/>
      </c>
      <c r="P1689" s="16">
        <f>MAX(0,ROUNDDOWN(J1689-G1689-430000-M1689-E1689*330000-F1689*450000-I1689,-3))</f>
        <v/>
      </c>
      <c r="Q1689" s="16">
        <f>50000+N1689+E1689*50000+F1689*180000</f>
        <v/>
      </c>
      <c r="R1689" s="16">
        <f>IF(P1689&lt;=2000000,MIN(Q1689,P1689),MAX(Q1689-(P1689-2000000),50000))*0.05</f>
        <v/>
      </c>
      <c r="S1689" s="16">
        <f>MAX(0,P1689*0.1-R1689)</f>
        <v/>
      </c>
      <c r="T1689" s="16">
        <f>Q1689+MAX(0,K1689-480000)</f>
        <v/>
      </c>
      <c r="U1689" s="16">
        <f>P1689-T1689</f>
        <v/>
      </c>
      <c r="V1689" s="17">
        <f>IF(U1689&lt;0,0,LOOKUP(U1689,{0,1950001,3300001,6950001,9000001,18000001,40000001},{0.05,0.1,0.2,0.23,0.33,0.4,0.45}))</f>
        <v/>
      </c>
      <c r="W1689" s="18">
        <f>IF(U1689&lt;0,0.9,0.9-V1689*1.021)</f>
        <v/>
      </c>
      <c r="X1689" s="16">
        <f>ROUNDDOWN(S1689*0.2/W1689+2000,0)</f>
        <v/>
      </c>
      <c r="Y1689" s="17">
        <f>IF(O1689&lt;=0,0,LOOKUP(O1689,{0,1950001,3300001,6950001,9000001,18000001,40000001},{0.05,0.1,0.2,0.23,0.33,0.4,0.45}))</f>
        <v/>
      </c>
    </row>
    <row r="1690">
      <c r="A1690" t="inlineStr">
        <is>
          <t>1万円刻み</t>
        </is>
      </c>
      <c r="B1690" s="16">
        <f>'3_1万円刻み'!$A$302</f>
        <v/>
      </c>
      <c r="C1690" t="n">
        <v>2026</v>
      </c>
      <c r="D1690" t="n">
        <v>0</v>
      </c>
      <c r="E1690" t="n">
        <v>0</v>
      </c>
      <c r="F1690" t="n">
        <v>0</v>
      </c>
      <c r="G1690" s="16">
        <f>ROUND(MIN(B1690/12,650000)*12*0.0915+MIN(B1690/12,1390000)*12*(0.0504+0)+B1690*0.005,0)</f>
        <v/>
      </c>
      <c r="H1690" t="n">
        <v>0</v>
      </c>
      <c r="I1690" t="n">
        <v>0</v>
      </c>
      <c r="J1690" s="16">
        <f>IF(C1690=2026,IF(B1690&lt;741000,0,IF(B1690&lt;2191000,B1690-740000,IF(B1690&lt;2193000,1451000,IF(B1690&lt;2196000,1453000,IF(B1690&lt;2200000,1456000,IF(B1690&lt;3600000,ROUNDDOWN(B1690/4,-3)*2.8-80000,IF(B1690&lt;6600000,ROUNDDOWN(B1690/4,-3)*3.2-440000,IF(B1690&lt;8500000,ROUNDDOWN(B1690*0.9,0)-1100000,B1690-1950000)))))))),IF(B1690&lt;651000,0,IF(B1690&lt;1900000,B1690-650000,IF(B1690&lt;3600000,ROUNDDOWN(B1690/4,-3)*2.8-80000,IF(B1690&lt;6600000,ROUNDDOWN(B1690/4,-3)*3.2-440000,IF(B1690&lt;8500000,ROUNDDOWN(B1690*0.9,0)-1100000,B1690-1950000))))))</f>
        <v/>
      </c>
      <c r="K1690" s="16">
        <f>IF(J1690&gt;23500000,NA(),IF(C1690=2026,IF(J1690&lt;=4890000,1040000,IF(J1690&lt;=6550000,670000,620000)),IF(J1690&lt;=1320000,950000,IF(J1690&lt;=3360000,880000,IF(J1690&lt;=4890000,680000,IF(J1690&lt;=6550000,630000,580000))))))</f>
        <v/>
      </c>
      <c r="L1690" s="16">
        <f>IF(D1690=1,IF(J1690&lt;=9000000,380000,IF(J1690&lt;=9500000,260000,IF(J1690&lt;=10000000,130000,0))),0)</f>
        <v/>
      </c>
      <c r="M1690" s="16">
        <f>IF(D1690=1,IF(J1690&lt;=9000000,330000,IF(J1690&lt;=9500000,220000,IF(J1690&lt;=10000000,110000,0))),0)</f>
        <v/>
      </c>
      <c r="N1690" s="16">
        <f>IF(D1690=1,IF(J1690&lt;=9000000,50000,IF(J1690&lt;=9500000,40000,IF(J1690&lt;=10000000,20000,0))),0)</f>
        <v/>
      </c>
      <c r="O1690" s="16">
        <f>MAX(0,ROUNDDOWN(J1690-G1690-K1690-L1690-E1690*380000-F1690*630000-H1690,-3))</f>
        <v/>
      </c>
      <c r="P1690" s="16">
        <f>MAX(0,ROUNDDOWN(J1690-G1690-430000-M1690-E1690*330000-F1690*450000-I1690,-3))</f>
        <v/>
      </c>
      <c r="Q1690" s="16">
        <f>50000+N1690+E1690*50000+F1690*180000</f>
        <v/>
      </c>
      <c r="R1690" s="16">
        <f>IF(P1690&lt;=2000000,MIN(Q1690,P1690),MAX(Q1690-(P1690-2000000),50000))*0.05</f>
        <v/>
      </c>
      <c r="S1690" s="16">
        <f>MAX(0,P1690*0.1-R1690)</f>
        <v/>
      </c>
      <c r="T1690" s="16">
        <f>Q1690+MAX(0,K1690-480000)</f>
        <v/>
      </c>
      <c r="U1690" s="16">
        <f>P1690-T1690</f>
        <v/>
      </c>
      <c r="V1690" s="17">
        <f>IF(U1690&lt;0,0,LOOKUP(U1690,{0,1950001,3300001,6950001,9000001,18000001,40000001},{0.05,0.1,0.2,0.23,0.33,0.4,0.45}))</f>
        <v/>
      </c>
      <c r="W1690" s="18">
        <f>IF(U1690&lt;0,0.9,0.9-V1690*1.021)</f>
        <v/>
      </c>
      <c r="X1690" s="16">
        <f>ROUNDDOWN(S1690*0.2/W1690+2000,0)</f>
        <v/>
      </c>
      <c r="Y1690" s="17">
        <f>IF(O1690&lt;=0,0,LOOKUP(O1690,{0,1950001,3300001,6950001,9000001,18000001,40000001},{0.05,0.1,0.2,0.23,0.33,0.4,0.45}))</f>
        <v/>
      </c>
    </row>
    <row r="1691">
      <c r="A1691" t="inlineStr">
        <is>
          <t>1万円刻み</t>
        </is>
      </c>
      <c r="B1691" s="16">
        <f>'3_1万円刻み'!$A$302</f>
        <v/>
      </c>
      <c r="C1691" t="n">
        <v>2025</v>
      </c>
      <c r="D1691" t="n">
        <v>1</v>
      </c>
      <c r="E1691" t="n">
        <v>0</v>
      </c>
      <c r="F1691" t="n">
        <v>0</v>
      </c>
      <c r="G1691" s="16">
        <f>ROUND(MIN(B1691/12,650000)*12*0.0915+MIN(B1691/12,1390000)*12*(0.0504+0)+B1691*0.005,0)</f>
        <v/>
      </c>
      <c r="H1691" t="n">
        <v>0</v>
      </c>
      <c r="I1691" t="n">
        <v>0</v>
      </c>
      <c r="J1691" s="16">
        <f>IF(C1691=2026,IF(B1691&lt;741000,0,IF(B1691&lt;2191000,B1691-740000,IF(B1691&lt;2193000,1451000,IF(B1691&lt;2196000,1453000,IF(B1691&lt;2200000,1456000,IF(B1691&lt;3600000,ROUNDDOWN(B1691/4,-3)*2.8-80000,IF(B1691&lt;6600000,ROUNDDOWN(B1691/4,-3)*3.2-440000,IF(B1691&lt;8500000,ROUNDDOWN(B1691*0.9,0)-1100000,B1691-1950000)))))))),IF(B1691&lt;651000,0,IF(B1691&lt;1900000,B1691-650000,IF(B1691&lt;3600000,ROUNDDOWN(B1691/4,-3)*2.8-80000,IF(B1691&lt;6600000,ROUNDDOWN(B1691/4,-3)*3.2-440000,IF(B1691&lt;8500000,ROUNDDOWN(B1691*0.9,0)-1100000,B1691-1950000))))))</f>
        <v/>
      </c>
      <c r="K1691" s="16">
        <f>IF(J1691&gt;23500000,NA(),IF(C1691=2026,IF(J1691&lt;=4890000,1040000,IF(J1691&lt;=6550000,670000,620000)),IF(J1691&lt;=1320000,950000,IF(J1691&lt;=3360000,880000,IF(J1691&lt;=4890000,680000,IF(J1691&lt;=6550000,630000,580000))))))</f>
        <v/>
      </c>
      <c r="L1691" s="16">
        <f>IF(D1691=1,IF(J1691&lt;=9000000,380000,IF(J1691&lt;=9500000,260000,IF(J1691&lt;=10000000,130000,0))),0)</f>
        <v/>
      </c>
      <c r="M1691" s="16">
        <f>IF(D1691=1,IF(J1691&lt;=9000000,330000,IF(J1691&lt;=9500000,220000,IF(J1691&lt;=10000000,110000,0))),0)</f>
        <v/>
      </c>
      <c r="N1691" s="16">
        <f>IF(D1691=1,IF(J1691&lt;=9000000,50000,IF(J1691&lt;=9500000,40000,IF(J1691&lt;=10000000,20000,0))),0)</f>
        <v/>
      </c>
      <c r="O1691" s="16">
        <f>MAX(0,ROUNDDOWN(J1691-G1691-K1691-L1691-E1691*380000-F1691*630000-H1691,-3))</f>
        <v/>
      </c>
      <c r="P1691" s="16">
        <f>MAX(0,ROUNDDOWN(J1691-G1691-430000-M1691-E1691*330000-F1691*450000-I1691,-3))</f>
        <v/>
      </c>
      <c r="Q1691" s="16">
        <f>50000+N1691+E1691*50000+F1691*180000</f>
        <v/>
      </c>
      <c r="R1691" s="16">
        <f>IF(P1691&lt;=2000000,MIN(Q1691,P1691),MAX(Q1691-(P1691-2000000),50000))*0.05</f>
        <v/>
      </c>
      <c r="S1691" s="16">
        <f>MAX(0,P1691*0.1-R1691)</f>
        <v/>
      </c>
      <c r="T1691" s="16">
        <f>Q1691+MAX(0,K1691-480000)</f>
        <v/>
      </c>
      <c r="U1691" s="16">
        <f>P1691-T1691</f>
        <v/>
      </c>
      <c r="V1691" s="17">
        <f>IF(U1691&lt;0,0,LOOKUP(U1691,{0,1950001,3300001,6950001,9000001,18000001,40000001},{0.05,0.1,0.2,0.23,0.33,0.4,0.45}))</f>
        <v/>
      </c>
      <c r="W1691" s="18">
        <f>IF(U1691&lt;0,0.9,0.9-V1691*1.021)</f>
        <v/>
      </c>
      <c r="X1691" s="16">
        <f>ROUNDDOWN(S1691*0.2/W1691+2000,0)</f>
        <v/>
      </c>
      <c r="Y1691" s="17">
        <f>IF(O1691&lt;=0,0,LOOKUP(O1691,{0,1950001,3300001,6950001,9000001,18000001,40000001},{0.05,0.1,0.2,0.23,0.33,0.4,0.45}))</f>
        <v/>
      </c>
    </row>
    <row r="1692">
      <c r="A1692" t="inlineStr">
        <is>
          <t>1万円刻み</t>
        </is>
      </c>
      <c r="B1692" s="16">
        <f>'3_1万円刻み'!$A$302</f>
        <v/>
      </c>
      <c r="C1692" t="n">
        <v>2026</v>
      </c>
      <c r="D1692" t="n">
        <v>1</v>
      </c>
      <c r="E1692" t="n">
        <v>0</v>
      </c>
      <c r="F1692" t="n">
        <v>0</v>
      </c>
      <c r="G1692" s="16">
        <f>ROUND(MIN(B1692/12,650000)*12*0.0915+MIN(B1692/12,1390000)*12*(0.0504+0)+B1692*0.005,0)</f>
        <v/>
      </c>
      <c r="H1692" t="n">
        <v>0</v>
      </c>
      <c r="I1692" t="n">
        <v>0</v>
      </c>
      <c r="J1692" s="16">
        <f>IF(C1692=2026,IF(B1692&lt;741000,0,IF(B1692&lt;2191000,B1692-740000,IF(B1692&lt;2193000,1451000,IF(B1692&lt;2196000,1453000,IF(B1692&lt;2200000,1456000,IF(B1692&lt;3600000,ROUNDDOWN(B1692/4,-3)*2.8-80000,IF(B1692&lt;6600000,ROUNDDOWN(B1692/4,-3)*3.2-440000,IF(B1692&lt;8500000,ROUNDDOWN(B1692*0.9,0)-1100000,B1692-1950000)))))))),IF(B1692&lt;651000,0,IF(B1692&lt;1900000,B1692-650000,IF(B1692&lt;3600000,ROUNDDOWN(B1692/4,-3)*2.8-80000,IF(B1692&lt;6600000,ROUNDDOWN(B1692/4,-3)*3.2-440000,IF(B1692&lt;8500000,ROUNDDOWN(B1692*0.9,0)-1100000,B1692-1950000))))))</f>
        <v/>
      </c>
      <c r="K1692" s="16">
        <f>IF(J1692&gt;23500000,NA(),IF(C1692=2026,IF(J1692&lt;=4890000,1040000,IF(J1692&lt;=6550000,670000,620000)),IF(J1692&lt;=1320000,950000,IF(J1692&lt;=3360000,880000,IF(J1692&lt;=4890000,680000,IF(J1692&lt;=6550000,630000,580000))))))</f>
        <v/>
      </c>
      <c r="L1692" s="16">
        <f>IF(D1692=1,IF(J1692&lt;=9000000,380000,IF(J1692&lt;=9500000,260000,IF(J1692&lt;=10000000,130000,0))),0)</f>
        <v/>
      </c>
      <c r="M1692" s="16">
        <f>IF(D1692=1,IF(J1692&lt;=9000000,330000,IF(J1692&lt;=9500000,220000,IF(J1692&lt;=10000000,110000,0))),0)</f>
        <v/>
      </c>
      <c r="N1692" s="16">
        <f>IF(D1692=1,IF(J1692&lt;=9000000,50000,IF(J1692&lt;=9500000,40000,IF(J1692&lt;=10000000,20000,0))),0)</f>
        <v/>
      </c>
      <c r="O1692" s="16">
        <f>MAX(0,ROUNDDOWN(J1692-G1692-K1692-L1692-E1692*380000-F1692*630000-H1692,-3))</f>
        <v/>
      </c>
      <c r="P1692" s="16">
        <f>MAX(0,ROUNDDOWN(J1692-G1692-430000-M1692-E1692*330000-F1692*450000-I1692,-3))</f>
        <v/>
      </c>
      <c r="Q1692" s="16">
        <f>50000+N1692+E1692*50000+F1692*180000</f>
        <v/>
      </c>
      <c r="R1692" s="16">
        <f>IF(P1692&lt;=2000000,MIN(Q1692,P1692),MAX(Q1692-(P1692-2000000),50000))*0.05</f>
        <v/>
      </c>
      <c r="S1692" s="16">
        <f>MAX(0,P1692*0.1-R1692)</f>
        <v/>
      </c>
      <c r="T1692" s="16">
        <f>Q1692+MAX(0,K1692-480000)</f>
        <v/>
      </c>
      <c r="U1692" s="16">
        <f>P1692-T1692</f>
        <v/>
      </c>
      <c r="V1692" s="17">
        <f>IF(U1692&lt;0,0,LOOKUP(U1692,{0,1950001,3300001,6950001,9000001,18000001,40000001},{0.05,0.1,0.2,0.23,0.33,0.4,0.45}))</f>
        <v/>
      </c>
      <c r="W1692" s="18">
        <f>IF(U1692&lt;0,0.9,0.9-V1692*1.021)</f>
        <v/>
      </c>
      <c r="X1692" s="16">
        <f>ROUNDDOWN(S1692*0.2/W1692+2000,0)</f>
        <v/>
      </c>
      <c r="Y1692" s="17">
        <f>IF(O1692&lt;=0,0,LOOKUP(O1692,{0,1950001,3300001,6950001,9000001,18000001,40000001},{0.05,0.1,0.2,0.23,0.33,0.4,0.45}))</f>
        <v/>
      </c>
    </row>
    <row r="1693">
      <c r="A1693" t="inlineStr">
        <is>
          <t>1万円刻み</t>
        </is>
      </c>
      <c r="B1693" s="16">
        <f>'3_1万円刻み'!$A$303</f>
        <v/>
      </c>
      <c r="C1693" t="n">
        <v>2025</v>
      </c>
      <c r="D1693" t="n">
        <v>0</v>
      </c>
      <c r="E1693" t="n">
        <v>0</v>
      </c>
      <c r="F1693" t="n">
        <v>0</v>
      </c>
      <c r="G1693" s="16">
        <f>ROUND(MIN(B1693/12,650000)*12*0.0915+MIN(B1693/12,1390000)*12*(0.0504+0)+B1693*0.005,0)</f>
        <v/>
      </c>
      <c r="H1693" t="n">
        <v>0</v>
      </c>
      <c r="I1693" t="n">
        <v>0</v>
      </c>
      <c r="J1693" s="16">
        <f>IF(C1693=2026,IF(B1693&lt;741000,0,IF(B1693&lt;2191000,B1693-740000,IF(B1693&lt;2193000,1451000,IF(B1693&lt;2196000,1453000,IF(B1693&lt;2200000,1456000,IF(B1693&lt;3600000,ROUNDDOWN(B1693/4,-3)*2.8-80000,IF(B1693&lt;6600000,ROUNDDOWN(B1693/4,-3)*3.2-440000,IF(B1693&lt;8500000,ROUNDDOWN(B1693*0.9,0)-1100000,B1693-1950000)))))))),IF(B1693&lt;651000,0,IF(B1693&lt;1900000,B1693-650000,IF(B1693&lt;3600000,ROUNDDOWN(B1693/4,-3)*2.8-80000,IF(B1693&lt;6600000,ROUNDDOWN(B1693/4,-3)*3.2-440000,IF(B1693&lt;8500000,ROUNDDOWN(B1693*0.9,0)-1100000,B1693-1950000))))))</f>
        <v/>
      </c>
      <c r="K1693" s="16">
        <f>IF(J1693&gt;23500000,NA(),IF(C1693=2026,IF(J1693&lt;=4890000,1040000,IF(J1693&lt;=6550000,670000,620000)),IF(J1693&lt;=1320000,950000,IF(J1693&lt;=3360000,880000,IF(J1693&lt;=4890000,680000,IF(J1693&lt;=6550000,630000,580000))))))</f>
        <v/>
      </c>
      <c r="L1693" s="16">
        <f>IF(D1693=1,IF(J1693&lt;=9000000,380000,IF(J1693&lt;=9500000,260000,IF(J1693&lt;=10000000,130000,0))),0)</f>
        <v/>
      </c>
      <c r="M1693" s="16">
        <f>IF(D1693=1,IF(J1693&lt;=9000000,330000,IF(J1693&lt;=9500000,220000,IF(J1693&lt;=10000000,110000,0))),0)</f>
        <v/>
      </c>
      <c r="N1693" s="16">
        <f>IF(D1693=1,IF(J1693&lt;=9000000,50000,IF(J1693&lt;=9500000,40000,IF(J1693&lt;=10000000,20000,0))),0)</f>
        <v/>
      </c>
      <c r="O1693" s="16">
        <f>MAX(0,ROUNDDOWN(J1693-G1693-K1693-L1693-E1693*380000-F1693*630000-H1693,-3))</f>
        <v/>
      </c>
      <c r="P1693" s="16">
        <f>MAX(0,ROUNDDOWN(J1693-G1693-430000-M1693-E1693*330000-F1693*450000-I1693,-3))</f>
        <v/>
      </c>
      <c r="Q1693" s="16">
        <f>50000+N1693+E1693*50000+F1693*180000</f>
        <v/>
      </c>
      <c r="R1693" s="16">
        <f>IF(P1693&lt;=2000000,MIN(Q1693,P1693),MAX(Q1693-(P1693-2000000),50000))*0.05</f>
        <v/>
      </c>
      <c r="S1693" s="16">
        <f>MAX(0,P1693*0.1-R1693)</f>
        <v/>
      </c>
      <c r="T1693" s="16">
        <f>Q1693+MAX(0,K1693-480000)</f>
        <v/>
      </c>
      <c r="U1693" s="16">
        <f>P1693-T1693</f>
        <v/>
      </c>
      <c r="V1693" s="17">
        <f>IF(U1693&lt;0,0,LOOKUP(U1693,{0,1950001,3300001,6950001,9000001,18000001,40000001},{0.05,0.1,0.2,0.23,0.33,0.4,0.45}))</f>
        <v/>
      </c>
      <c r="W1693" s="18">
        <f>IF(U1693&lt;0,0.9,0.9-V1693*1.021)</f>
        <v/>
      </c>
      <c r="X1693" s="16">
        <f>ROUNDDOWN(S1693*0.2/W1693+2000,0)</f>
        <v/>
      </c>
      <c r="Y1693" s="17">
        <f>IF(O1693&lt;=0,0,LOOKUP(O1693,{0,1950001,3300001,6950001,9000001,18000001,40000001},{0.05,0.1,0.2,0.23,0.33,0.4,0.45}))</f>
        <v/>
      </c>
    </row>
    <row r="1694">
      <c r="A1694" t="inlineStr">
        <is>
          <t>1万円刻み</t>
        </is>
      </c>
      <c r="B1694" s="16">
        <f>'3_1万円刻み'!$A$303</f>
        <v/>
      </c>
      <c r="C1694" t="n">
        <v>2026</v>
      </c>
      <c r="D1694" t="n">
        <v>0</v>
      </c>
      <c r="E1694" t="n">
        <v>0</v>
      </c>
      <c r="F1694" t="n">
        <v>0</v>
      </c>
      <c r="G1694" s="16">
        <f>ROUND(MIN(B1694/12,650000)*12*0.0915+MIN(B1694/12,1390000)*12*(0.0504+0)+B1694*0.005,0)</f>
        <v/>
      </c>
      <c r="H1694" t="n">
        <v>0</v>
      </c>
      <c r="I1694" t="n">
        <v>0</v>
      </c>
      <c r="J1694" s="16">
        <f>IF(C1694=2026,IF(B1694&lt;741000,0,IF(B1694&lt;2191000,B1694-740000,IF(B1694&lt;2193000,1451000,IF(B1694&lt;2196000,1453000,IF(B1694&lt;2200000,1456000,IF(B1694&lt;3600000,ROUNDDOWN(B1694/4,-3)*2.8-80000,IF(B1694&lt;6600000,ROUNDDOWN(B1694/4,-3)*3.2-440000,IF(B1694&lt;8500000,ROUNDDOWN(B1694*0.9,0)-1100000,B1694-1950000)))))))),IF(B1694&lt;651000,0,IF(B1694&lt;1900000,B1694-650000,IF(B1694&lt;3600000,ROUNDDOWN(B1694/4,-3)*2.8-80000,IF(B1694&lt;6600000,ROUNDDOWN(B1694/4,-3)*3.2-440000,IF(B1694&lt;8500000,ROUNDDOWN(B1694*0.9,0)-1100000,B1694-1950000))))))</f>
        <v/>
      </c>
      <c r="K1694" s="16">
        <f>IF(J1694&gt;23500000,NA(),IF(C1694=2026,IF(J1694&lt;=4890000,1040000,IF(J1694&lt;=6550000,670000,620000)),IF(J1694&lt;=1320000,950000,IF(J1694&lt;=3360000,880000,IF(J1694&lt;=4890000,680000,IF(J1694&lt;=6550000,630000,580000))))))</f>
        <v/>
      </c>
      <c r="L1694" s="16">
        <f>IF(D1694=1,IF(J1694&lt;=9000000,380000,IF(J1694&lt;=9500000,260000,IF(J1694&lt;=10000000,130000,0))),0)</f>
        <v/>
      </c>
      <c r="M1694" s="16">
        <f>IF(D1694=1,IF(J1694&lt;=9000000,330000,IF(J1694&lt;=9500000,220000,IF(J1694&lt;=10000000,110000,0))),0)</f>
        <v/>
      </c>
      <c r="N1694" s="16">
        <f>IF(D1694=1,IF(J1694&lt;=9000000,50000,IF(J1694&lt;=9500000,40000,IF(J1694&lt;=10000000,20000,0))),0)</f>
        <v/>
      </c>
      <c r="O1694" s="16">
        <f>MAX(0,ROUNDDOWN(J1694-G1694-K1694-L1694-E1694*380000-F1694*630000-H1694,-3))</f>
        <v/>
      </c>
      <c r="P1694" s="16">
        <f>MAX(0,ROUNDDOWN(J1694-G1694-430000-M1694-E1694*330000-F1694*450000-I1694,-3))</f>
        <v/>
      </c>
      <c r="Q1694" s="16">
        <f>50000+N1694+E1694*50000+F1694*180000</f>
        <v/>
      </c>
      <c r="R1694" s="16">
        <f>IF(P1694&lt;=2000000,MIN(Q1694,P1694),MAX(Q1694-(P1694-2000000),50000))*0.05</f>
        <v/>
      </c>
      <c r="S1694" s="16">
        <f>MAX(0,P1694*0.1-R1694)</f>
        <v/>
      </c>
      <c r="T1694" s="16">
        <f>Q1694+MAX(0,K1694-480000)</f>
        <v/>
      </c>
      <c r="U1694" s="16">
        <f>P1694-T1694</f>
        <v/>
      </c>
      <c r="V1694" s="17">
        <f>IF(U1694&lt;0,0,LOOKUP(U1694,{0,1950001,3300001,6950001,9000001,18000001,40000001},{0.05,0.1,0.2,0.23,0.33,0.4,0.45}))</f>
        <v/>
      </c>
      <c r="W1694" s="18">
        <f>IF(U1694&lt;0,0.9,0.9-V1694*1.021)</f>
        <v/>
      </c>
      <c r="X1694" s="16">
        <f>ROUNDDOWN(S1694*0.2/W1694+2000,0)</f>
        <v/>
      </c>
      <c r="Y1694" s="17">
        <f>IF(O1694&lt;=0,0,LOOKUP(O1694,{0,1950001,3300001,6950001,9000001,18000001,40000001},{0.05,0.1,0.2,0.23,0.33,0.4,0.45}))</f>
        <v/>
      </c>
    </row>
    <row r="1695">
      <c r="A1695" t="inlineStr">
        <is>
          <t>1万円刻み</t>
        </is>
      </c>
      <c r="B1695" s="16">
        <f>'3_1万円刻み'!$A$303</f>
        <v/>
      </c>
      <c r="C1695" t="n">
        <v>2025</v>
      </c>
      <c r="D1695" t="n">
        <v>1</v>
      </c>
      <c r="E1695" t="n">
        <v>0</v>
      </c>
      <c r="F1695" t="n">
        <v>0</v>
      </c>
      <c r="G1695" s="16">
        <f>ROUND(MIN(B1695/12,650000)*12*0.0915+MIN(B1695/12,1390000)*12*(0.0504+0)+B1695*0.005,0)</f>
        <v/>
      </c>
      <c r="H1695" t="n">
        <v>0</v>
      </c>
      <c r="I1695" t="n">
        <v>0</v>
      </c>
      <c r="J1695" s="16">
        <f>IF(C1695=2026,IF(B1695&lt;741000,0,IF(B1695&lt;2191000,B1695-740000,IF(B1695&lt;2193000,1451000,IF(B1695&lt;2196000,1453000,IF(B1695&lt;2200000,1456000,IF(B1695&lt;3600000,ROUNDDOWN(B1695/4,-3)*2.8-80000,IF(B1695&lt;6600000,ROUNDDOWN(B1695/4,-3)*3.2-440000,IF(B1695&lt;8500000,ROUNDDOWN(B1695*0.9,0)-1100000,B1695-1950000)))))))),IF(B1695&lt;651000,0,IF(B1695&lt;1900000,B1695-650000,IF(B1695&lt;3600000,ROUNDDOWN(B1695/4,-3)*2.8-80000,IF(B1695&lt;6600000,ROUNDDOWN(B1695/4,-3)*3.2-440000,IF(B1695&lt;8500000,ROUNDDOWN(B1695*0.9,0)-1100000,B1695-1950000))))))</f>
        <v/>
      </c>
      <c r="K1695" s="16">
        <f>IF(J1695&gt;23500000,NA(),IF(C1695=2026,IF(J1695&lt;=4890000,1040000,IF(J1695&lt;=6550000,670000,620000)),IF(J1695&lt;=1320000,950000,IF(J1695&lt;=3360000,880000,IF(J1695&lt;=4890000,680000,IF(J1695&lt;=6550000,630000,580000))))))</f>
        <v/>
      </c>
      <c r="L1695" s="16">
        <f>IF(D1695=1,IF(J1695&lt;=9000000,380000,IF(J1695&lt;=9500000,260000,IF(J1695&lt;=10000000,130000,0))),0)</f>
        <v/>
      </c>
      <c r="M1695" s="16">
        <f>IF(D1695=1,IF(J1695&lt;=9000000,330000,IF(J1695&lt;=9500000,220000,IF(J1695&lt;=10000000,110000,0))),0)</f>
        <v/>
      </c>
      <c r="N1695" s="16">
        <f>IF(D1695=1,IF(J1695&lt;=9000000,50000,IF(J1695&lt;=9500000,40000,IF(J1695&lt;=10000000,20000,0))),0)</f>
        <v/>
      </c>
      <c r="O1695" s="16">
        <f>MAX(0,ROUNDDOWN(J1695-G1695-K1695-L1695-E1695*380000-F1695*630000-H1695,-3))</f>
        <v/>
      </c>
      <c r="P1695" s="16">
        <f>MAX(0,ROUNDDOWN(J1695-G1695-430000-M1695-E1695*330000-F1695*450000-I1695,-3))</f>
        <v/>
      </c>
      <c r="Q1695" s="16">
        <f>50000+N1695+E1695*50000+F1695*180000</f>
        <v/>
      </c>
      <c r="R1695" s="16">
        <f>IF(P1695&lt;=2000000,MIN(Q1695,P1695),MAX(Q1695-(P1695-2000000),50000))*0.05</f>
        <v/>
      </c>
      <c r="S1695" s="16">
        <f>MAX(0,P1695*0.1-R1695)</f>
        <v/>
      </c>
      <c r="T1695" s="16">
        <f>Q1695+MAX(0,K1695-480000)</f>
        <v/>
      </c>
      <c r="U1695" s="16">
        <f>P1695-T1695</f>
        <v/>
      </c>
      <c r="V1695" s="17">
        <f>IF(U1695&lt;0,0,LOOKUP(U1695,{0,1950001,3300001,6950001,9000001,18000001,40000001},{0.05,0.1,0.2,0.23,0.33,0.4,0.45}))</f>
        <v/>
      </c>
      <c r="W1695" s="18">
        <f>IF(U1695&lt;0,0.9,0.9-V1695*1.021)</f>
        <v/>
      </c>
      <c r="X1695" s="16">
        <f>ROUNDDOWN(S1695*0.2/W1695+2000,0)</f>
        <v/>
      </c>
      <c r="Y1695" s="17">
        <f>IF(O1695&lt;=0,0,LOOKUP(O1695,{0,1950001,3300001,6950001,9000001,18000001,40000001},{0.05,0.1,0.2,0.23,0.33,0.4,0.45}))</f>
        <v/>
      </c>
    </row>
    <row r="1696">
      <c r="A1696" t="inlineStr">
        <is>
          <t>1万円刻み</t>
        </is>
      </c>
      <c r="B1696" s="16">
        <f>'3_1万円刻み'!$A$303</f>
        <v/>
      </c>
      <c r="C1696" t="n">
        <v>2026</v>
      </c>
      <c r="D1696" t="n">
        <v>1</v>
      </c>
      <c r="E1696" t="n">
        <v>0</v>
      </c>
      <c r="F1696" t="n">
        <v>0</v>
      </c>
      <c r="G1696" s="16">
        <f>ROUND(MIN(B1696/12,650000)*12*0.0915+MIN(B1696/12,1390000)*12*(0.0504+0)+B1696*0.005,0)</f>
        <v/>
      </c>
      <c r="H1696" t="n">
        <v>0</v>
      </c>
      <c r="I1696" t="n">
        <v>0</v>
      </c>
      <c r="J1696" s="16">
        <f>IF(C1696=2026,IF(B1696&lt;741000,0,IF(B1696&lt;2191000,B1696-740000,IF(B1696&lt;2193000,1451000,IF(B1696&lt;2196000,1453000,IF(B1696&lt;2200000,1456000,IF(B1696&lt;3600000,ROUNDDOWN(B1696/4,-3)*2.8-80000,IF(B1696&lt;6600000,ROUNDDOWN(B1696/4,-3)*3.2-440000,IF(B1696&lt;8500000,ROUNDDOWN(B1696*0.9,0)-1100000,B1696-1950000)))))))),IF(B1696&lt;651000,0,IF(B1696&lt;1900000,B1696-650000,IF(B1696&lt;3600000,ROUNDDOWN(B1696/4,-3)*2.8-80000,IF(B1696&lt;6600000,ROUNDDOWN(B1696/4,-3)*3.2-440000,IF(B1696&lt;8500000,ROUNDDOWN(B1696*0.9,0)-1100000,B1696-1950000))))))</f>
        <v/>
      </c>
      <c r="K1696" s="16">
        <f>IF(J1696&gt;23500000,NA(),IF(C1696=2026,IF(J1696&lt;=4890000,1040000,IF(J1696&lt;=6550000,670000,620000)),IF(J1696&lt;=1320000,950000,IF(J1696&lt;=3360000,880000,IF(J1696&lt;=4890000,680000,IF(J1696&lt;=6550000,630000,580000))))))</f>
        <v/>
      </c>
      <c r="L1696" s="16">
        <f>IF(D1696=1,IF(J1696&lt;=9000000,380000,IF(J1696&lt;=9500000,260000,IF(J1696&lt;=10000000,130000,0))),0)</f>
        <v/>
      </c>
      <c r="M1696" s="16">
        <f>IF(D1696=1,IF(J1696&lt;=9000000,330000,IF(J1696&lt;=9500000,220000,IF(J1696&lt;=10000000,110000,0))),0)</f>
        <v/>
      </c>
      <c r="N1696" s="16">
        <f>IF(D1696=1,IF(J1696&lt;=9000000,50000,IF(J1696&lt;=9500000,40000,IF(J1696&lt;=10000000,20000,0))),0)</f>
        <v/>
      </c>
      <c r="O1696" s="16">
        <f>MAX(0,ROUNDDOWN(J1696-G1696-K1696-L1696-E1696*380000-F1696*630000-H1696,-3))</f>
        <v/>
      </c>
      <c r="P1696" s="16">
        <f>MAX(0,ROUNDDOWN(J1696-G1696-430000-M1696-E1696*330000-F1696*450000-I1696,-3))</f>
        <v/>
      </c>
      <c r="Q1696" s="16">
        <f>50000+N1696+E1696*50000+F1696*180000</f>
        <v/>
      </c>
      <c r="R1696" s="16">
        <f>IF(P1696&lt;=2000000,MIN(Q1696,P1696),MAX(Q1696-(P1696-2000000),50000))*0.05</f>
        <v/>
      </c>
      <c r="S1696" s="16">
        <f>MAX(0,P1696*0.1-R1696)</f>
        <v/>
      </c>
      <c r="T1696" s="16">
        <f>Q1696+MAX(0,K1696-480000)</f>
        <v/>
      </c>
      <c r="U1696" s="16">
        <f>P1696-T1696</f>
        <v/>
      </c>
      <c r="V1696" s="17">
        <f>IF(U1696&lt;0,0,LOOKUP(U1696,{0,1950001,3300001,6950001,9000001,18000001,40000001},{0.05,0.1,0.2,0.23,0.33,0.4,0.45}))</f>
        <v/>
      </c>
      <c r="W1696" s="18">
        <f>IF(U1696&lt;0,0.9,0.9-V1696*1.021)</f>
        <v/>
      </c>
      <c r="X1696" s="16">
        <f>ROUNDDOWN(S1696*0.2/W1696+2000,0)</f>
        <v/>
      </c>
      <c r="Y1696" s="17">
        <f>IF(O1696&lt;=0,0,LOOKUP(O1696,{0,1950001,3300001,6950001,9000001,18000001,40000001},{0.05,0.1,0.2,0.23,0.33,0.4,0.45}))</f>
        <v/>
      </c>
    </row>
    <row r="1697">
      <c r="A1697" t="inlineStr">
        <is>
          <t>1万円刻み</t>
        </is>
      </c>
      <c r="B1697" s="16">
        <f>'3_1万円刻み'!$A$304</f>
        <v/>
      </c>
      <c r="C1697" t="n">
        <v>2025</v>
      </c>
      <c r="D1697" t="n">
        <v>0</v>
      </c>
      <c r="E1697" t="n">
        <v>0</v>
      </c>
      <c r="F1697" t="n">
        <v>0</v>
      </c>
      <c r="G1697" s="16">
        <f>ROUND(MIN(B1697/12,650000)*12*0.0915+MIN(B1697/12,1390000)*12*(0.0504+0)+B1697*0.005,0)</f>
        <v/>
      </c>
      <c r="H1697" t="n">
        <v>0</v>
      </c>
      <c r="I1697" t="n">
        <v>0</v>
      </c>
      <c r="J1697" s="16">
        <f>IF(C1697=2026,IF(B1697&lt;741000,0,IF(B1697&lt;2191000,B1697-740000,IF(B1697&lt;2193000,1451000,IF(B1697&lt;2196000,1453000,IF(B1697&lt;2200000,1456000,IF(B1697&lt;3600000,ROUNDDOWN(B1697/4,-3)*2.8-80000,IF(B1697&lt;6600000,ROUNDDOWN(B1697/4,-3)*3.2-440000,IF(B1697&lt;8500000,ROUNDDOWN(B1697*0.9,0)-1100000,B1697-1950000)))))))),IF(B1697&lt;651000,0,IF(B1697&lt;1900000,B1697-650000,IF(B1697&lt;3600000,ROUNDDOWN(B1697/4,-3)*2.8-80000,IF(B1697&lt;6600000,ROUNDDOWN(B1697/4,-3)*3.2-440000,IF(B1697&lt;8500000,ROUNDDOWN(B1697*0.9,0)-1100000,B1697-1950000))))))</f>
        <v/>
      </c>
      <c r="K1697" s="16">
        <f>IF(J1697&gt;23500000,NA(),IF(C1697=2026,IF(J1697&lt;=4890000,1040000,IF(J1697&lt;=6550000,670000,620000)),IF(J1697&lt;=1320000,950000,IF(J1697&lt;=3360000,880000,IF(J1697&lt;=4890000,680000,IF(J1697&lt;=6550000,630000,580000))))))</f>
        <v/>
      </c>
      <c r="L1697" s="16">
        <f>IF(D1697=1,IF(J1697&lt;=9000000,380000,IF(J1697&lt;=9500000,260000,IF(J1697&lt;=10000000,130000,0))),0)</f>
        <v/>
      </c>
      <c r="M1697" s="16">
        <f>IF(D1697=1,IF(J1697&lt;=9000000,330000,IF(J1697&lt;=9500000,220000,IF(J1697&lt;=10000000,110000,0))),0)</f>
        <v/>
      </c>
      <c r="N1697" s="16">
        <f>IF(D1697=1,IF(J1697&lt;=9000000,50000,IF(J1697&lt;=9500000,40000,IF(J1697&lt;=10000000,20000,0))),0)</f>
        <v/>
      </c>
      <c r="O1697" s="16">
        <f>MAX(0,ROUNDDOWN(J1697-G1697-K1697-L1697-E1697*380000-F1697*630000-H1697,-3))</f>
        <v/>
      </c>
      <c r="P1697" s="16">
        <f>MAX(0,ROUNDDOWN(J1697-G1697-430000-M1697-E1697*330000-F1697*450000-I1697,-3))</f>
        <v/>
      </c>
      <c r="Q1697" s="16">
        <f>50000+N1697+E1697*50000+F1697*180000</f>
        <v/>
      </c>
      <c r="R1697" s="16">
        <f>IF(P1697&lt;=2000000,MIN(Q1697,P1697),MAX(Q1697-(P1697-2000000),50000))*0.05</f>
        <v/>
      </c>
      <c r="S1697" s="16">
        <f>MAX(0,P1697*0.1-R1697)</f>
        <v/>
      </c>
      <c r="T1697" s="16">
        <f>Q1697+MAX(0,K1697-480000)</f>
        <v/>
      </c>
      <c r="U1697" s="16">
        <f>P1697-T1697</f>
        <v/>
      </c>
      <c r="V1697" s="17">
        <f>IF(U1697&lt;0,0,LOOKUP(U1697,{0,1950001,3300001,6950001,9000001,18000001,40000001},{0.05,0.1,0.2,0.23,0.33,0.4,0.45}))</f>
        <v/>
      </c>
      <c r="W1697" s="18">
        <f>IF(U1697&lt;0,0.9,0.9-V1697*1.021)</f>
        <v/>
      </c>
      <c r="X1697" s="16">
        <f>ROUNDDOWN(S1697*0.2/W1697+2000,0)</f>
        <v/>
      </c>
      <c r="Y1697" s="17">
        <f>IF(O1697&lt;=0,0,LOOKUP(O1697,{0,1950001,3300001,6950001,9000001,18000001,40000001},{0.05,0.1,0.2,0.23,0.33,0.4,0.45}))</f>
        <v/>
      </c>
    </row>
    <row r="1698">
      <c r="A1698" t="inlineStr">
        <is>
          <t>1万円刻み</t>
        </is>
      </c>
      <c r="B1698" s="16">
        <f>'3_1万円刻み'!$A$304</f>
        <v/>
      </c>
      <c r="C1698" t="n">
        <v>2026</v>
      </c>
      <c r="D1698" t="n">
        <v>0</v>
      </c>
      <c r="E1698" t="n">
        <v>0</v>
      </c>
      <c r="F1698" t="n">
        <v>0</v>
      </c>
      <c r="G1698" s="16">
        <f>ROUND(MIN(B1698/12,650000)*12*0.0915+MIN(B1698/12,1390000)*12*(0.0504+0)+B1698*0.005,0)</f>
        <v/>
      </c>
      <c r="H1698" t="n">
        <v>0</v>
      </c>
      <c r="I1698" t="n">
        <v>0</v>
      </c>
      <c r="J1698" s="16">
        <f>IF(C1698=2026,IF(B1698&lt;741000,0,IF(B1698&lt;2191000,B1698-740000,IF(B1698&lt;2193000,1451000,IF(B1698&lt;2196000,1453000,IF(B1698&lt;2200000,1456000,IF(B1698&lt;3600000,ROUNDDOWN(B1698/4,-3)*2.8-80000,IF(B1698&lt;6600000,ROUNDDOWN(B1698/4,-3)*3.2-440000,IF(B1698&lt;8500000,ROUNDDOWN(B1698*0.9,0)-1100000,B1698-1950000)))))))),IF(B1698&lt;651000,0,IF(B1698&lt;1900000,B1698-650000,IF(B1698&lt;3600000,ROUNDDOWN(B1698/4,-3)*2.8-80000,IF(B1698&lt;6600000,ROUNDDOWN(B1698/4,-3)*3.2-440000,IF(B1698&lt;8500000,ROUNDDOWN(B1698*0.9,0)-1100000,B1698-1950000))))))</f>
        <v/>
      </c>
      <c r="K1698" s="16">
        <f>IF(J1698&gt;23500000,NA(),IF(C1698=2026,IF(J1698&lt;=4890000,1040000,IF(J1698&lt;=6550000,670000,620000)),IF(J1698&lt;=1320000,950000,IF(J1698&lt;=3360000,880000,IF(J1698&lt;=4890000,680000,IF(J1698&lt;=6550000,630000,580000))))))</f>
        <v/>
      </c>
      <c r="L1698" s="16">
        <f>IF(D1698=1,IF(J1698&lt;=9000000,380000,IF(J1698&lt;=9500000,260000,IF(J1698&lt;=10000000,130000,0))),0)</f>
        <v/>
      </c>
      <c r="M1698" s="16">
        <f>IF(D1698=1,IF(J1698&lt;=9000000,330000,IF(J1698&lt;=9500000,220000,IF(J1698&lt;=10000000,110000,0))),0)</f>
        <v/>
      </c>
      <c r="N1698" s="16">
        <f>IF(D1698=1,IF(J1698&lt;=9000000,50000,IF(J1698&lt;=9500000,40000,IF(J1698&lt;=10000000,20000,0))),0)</f>
        <v/>
      </c>
      <c r="O1698" s="16">
        <f>MAX(0,ROUNDDOWN(J1698-G1698-K1698-L1698-E1698*380000-F1698*630000-H1698,-3))</f>
        <v/>
      </c>
      <c r="P1698" s="16">
        <f>MAX(0,ROUNDDOWN(J1698-G1698-430000-M1698-E1698*330000-F1698*450000-I1698,-3))</f>
        <v/>
      </c>
      <c r="Q1698" s="16">
        <f>50000+N1698+E1698*50000+F1698*180000</f>
        <v/>
      </c>
      <c r="R1698" s="16">
        <f>IF(P1698&lt;=2000000,MIN(Q1698,P1698),MAX(Q1698-(P1698-2000000),50000))*0.05</f>
        <v/>
      </c>
      <c r="S1698" s="16">
        <f>MAX(0,P1698*0.1-R1698)</f>
        <v/>
      </c>
      <c r="T1698" s="16">
        <f>Q1698+MAX(0,K1698-480000)</f>
        <v/>
      </c>
      <c r="U1698" s="16">
        <f>P1698-T1698</f>
        <v/>
      </c>
      <c r="V1698" s="17">
        <f>IF(U1698&lt;0,0,LOOKUP(U1698,{0,1950001,3300001,6950001,9000001,18000001,40000001},{0.05,0.1,0.2,0.23,0.33,0.4,0.45}))</f>
        <v/>
      </c>
      <c r="W1698" s="18">
        <f>IF(U1698&lt;0,0.9,0.9-V1698*1.021)</f>
        <v/>
      </c>
      <c r="X1698" s="16">
        <f>ROUNDDOWN(S1698*0.2/W1698+2000,0)</f>
        <v/>
      </c>
      <c r="Y1698" s="17">
        <f>IF(O1698&lt;=0,0,LOOKUP(O1698,{0,1950001,3300001,6950001,9000001,18000001,40000001},{0.05,0.1,0.2,0.23,0.33,0.4,0.45}))</f>
        <v/>
      </c>
    </row>
    <row r="1699">
      <c r="A1699" t="inlineStr">
        <is>
          <t>1万円刻み</t>
        </is>
      </c>
      <c r="B1699" s="16">
        <f>'3_1万円刻み'!$A$304</f>
        <v/>
      </c>
      <c r="C1699" t="n">
        <v>2025</v>
      </c>
      <c r="D1699" t="n">
        <v>1</v>
      </c>
      <c r="E1699" t="n">
        <v>0</v>
      </c>
      <c r="F1699" t="n">
        <v>0</v>
      </c>
      <c r="G1699" s="16">
        <f>ROUND(MIN(B1699/12,650000)*12*0.0915+MIN(B1699/12,1390000)*12*(0.0504+0)+B1699*0.005,0)</f>
        <v/>
      </c>
      <c r="H1699" t="n">
        <v>0</v>
      </c>
      <c r="I1699" t="n">
        <v>0</v>
      </c>
      <c r="J1699" s="16">
        <f>IF(C1699=2026,IF(B1699&lt;741000,0,IF(B1699&lt;2191000,B1699-740000,IF(B1699&lt;2193000,1451000,IF(B1699&lt;2196000,1453000,IF(B1699&lt;2200000,1456000,IF(B1699&lt;3600000,ROUNDDOWN(B1699/4,-3)*2.8-80000,IF(B1699&lt;6600000,ROUNDDOWN(B1699/4,-3)*3.2-440000,IF(B1699&lt;8500000,ROUNDDOWN(B1699*0.9,0)-1100000,B1699-1950000)))))))),IF(B1699&lt;651000,0,IF(B1699&lt;1900000,B1699-650000,IF(B1699&lt;3600000,ROUNDDOWN(B1699/4,-3)*2.8-80000,IF(B1699&lt;6600000,ROUNDDOWN(B1699/4,-3)*3.2-440000,IF(B1699&lt;8500000,ROUNDDOWN(B1699*0.9,0)-1100000,B1699-1950000))))))</f>
        <v/>
      </c>
      <c r="K1699" s="16">
        <f>IF(J1699&gt;23500000,NA(),IF(C1699=2026,IF(J1699&lt;=4890000,1040000,IF(J1699&lt;=6550000,670000,620000)),IF(J1699&lt;=1320000,950000,IF(J1699&lt;=3360000,880000,IF(J1699&lt;=4890000,680000,IF(J1699&lt;=6550000,630000,580000))))))</f>
        <v/>
      </c>
      <c r="L1699" s="16">
        <f>IF(D1699=1,IF(J1699&lt;=9000000,380000,IF(J1699&lt;=9500000,260000,IF(J1699&lt;=10000000,130000,0))),0)</f>
        <v/>
      </c>
      <c r="M1699" s="16">
        <f>IF(D1699=1,IF(J1699&lt;=9000000,330000,IF(J1699&lt;=9500000,220000,IF(J1699&lt;=10000000,110000,0))),0)</f>
        <v/>
      </c>
      <c r="N1699" s="16">
        <f>IF(D1699=1,IF(J1699&lt;=9000000,50000,IF(J1699&lt;=9500000,40000,IF(J1699&lt;=10000000,20000,0))),0)</f>
        <v/>
      </c>
      <c r="O1699" s="16">
        <f>MAX(0,ROUNDDOWN(J1699-G1699-K1699-L1699-E1699*380000-F1699*630000-H1699,-3))</f>
        <v/>
      </c>
      <c r="P1699" s="16">
        <f>MAX(0,ROUNDDOWN(J1699-G1699-430000-M1699-E1699*330000-F1699*450000-I1699,-3))</f>
        <v/>
      </c>
      <c r="Q1699" s="16">
        <f>50000+N1699+E1699*50000+F1699*180000</f>
        <v/>
      </c>
      <c r="R1699" s="16">
        <f>IF(P1699&lt;=2000000,MIN(Q1699,P1699),MAX(Q1699-(P1699-2000000),50000))*0.05</f>
        <v/>
      </c>
      <c r="S1699" s="16">
        <f>MAX(0,P1699*0.1-R1699)</f>
        <v/>
      </c>
      <c r="T1699" s="16">
        <f>Q1699+MAX(0,K1699-480000)</f>
        <v/>
      </c>
      <c r="U1699" s="16">
        <f>P1699-T1699</f>
        <v/>
      </c>
      <c r="V1699" s="17">
        <f>IF(U1699&lt;0,0,LOOKUP(U1699,{0,1950001,3300001,6950001,9000001,18000001,40000001},{0.05,0.1,0.2,0.23,0.33,0.4,0.45}))</f>
        <v/>
      </c>
      <c r="W1699" s="18">
        <f>IF(U1699&lt;0,0.9,0.9-V1699*1.021)</f>
        <v/>
      </c>
      <c r="X1699" s="16">
        <f>ROUNDDOWN(S1699*0.2/W1699+2000,0)</f>
        <v/>
      </c>
      <c r="Y1699" s="17">
        <f>IF(O1699&lt;=0,0,LOOKUP(O1699,{0,1950001,3300001,6950001,9000001,18000001,40000001},{0.05,0.1,0.2,0.23,0.33,0.4,0.45}))</f>
        <v/>
      </c>
    </row>
    <row r="1700">
      <c r="A1700" t="inlineStr">
        <is>
          <t>1万円刻み</t>
        </is>
      </c>
      <c r="B1700" s="16">
        <f>'3_1万円刻み'!$A$304</f>
        <v/>
      </c>
      <c r="C1700" t="n">
        <v>2026</v>
      </c>
      <c r="D1700" t="n">
        <v>1</v>
      </c>
      <c r="E1700" t="n">
        <v>0</v>
      </c>
      <c r="F1700" t="n">
        <v>0</v>
      </c>
      <c r="G1700" s="16">
        <f>ROUND(MIN(B1700/12,650000)*12*0.0915+MIN(B1700/12,1390000)*12*(0.0504+0)+B1700*0.005,0)</f>
        <v/>
      </c>
      <c r="H1700" t="n">
        <v>0</v>
      </c>
      <c r="I1700" t="n">
        <v>0</v>
      </c>
      <c r="J1700" s="16">
        <f>IF(C1700=2026,IF(B1700&lt;741000,0,IF(B1700&lt;2191000,B1700-740000,IF(B1700&lt;2193000,1451000,IF(B1700&lt;2196000,1453000,IF(B1700&lt;2200000,1456000,IF(B1700&lt;3600000,ROUNDDOWN(B1700/4,-3)*2.8-80000,IF(B1700&lt;6600000,ROUNDDOWN(B1700/4,-3)*3.2-440000,IF(B1700&lt;8500000,ROUNDDOWN(B1700*0.9,0)-1100000,B1700-1950000)))))))),IF(B1700&lt;651000,0,IF(B1700&lt;1900000,B1700-650000,IF(B1700&lt;3600000,ROUNDDOWN(B1700/4,-3)*2.8-80000,IF(B1700&lt;6600000,ROUNDDOWN(B1700/4,-3)*3.2-440000,IF(B1700&lt;8500000,ROUNDDOWN(B1700*0.9,0)-1100000,B1700-1950000))))))</f>
        <v/>
      </c>
      <c r="K1700" s="16">
        <f>IF(J1700&gt;23500000,NA(),IF(C1700=2026,IF(J1700&lt;=4890000,1040000,IF(J1700&lt;=6550000,670000,620000)),IF(J1700&lt;=1320000,950000,IF(J1700&lt;=3360000,880000,IF(J1700&lt;=4890000,680000,IF(J1700&lt;=6550000,630000,580000))))))</f>
        <v/>
      </c>
      <c r="L1700" s="16">
        <f>IF(D1700=1,IF(J1700&lt;=9000000,380000,IF(J1700&lt;=9500000,260000,IF(J1700&lt;=10000000,130000,0))),0)</f>
        <v/>
      </c>
      <c r="M1700" s="16">
        <f>IF(D1700=1,IF(J1700&lt;=9000000,330000,IF(J1700&lt;=9500000,220000,IF(J1700&lt;=10000000,110000,0))),0)</f>
        <v/>
      </c>
      <c r="N1700" s="16">
        <f>IF(D1700=1,IF(J1700&lt;=9000000,50000,IF(J1700&lt;=9500000,40000,IF(J1700&lt;=10000000,20000,0))),0)</f>
        <v/>
      </c>
      <c r="O1700" s="16">
        <f>MAX(0,ROUNDDOWN(J1700-G1700-K1700-L1700-E1700*380000-F1700*630000-H1700,-3))</f>
        <v/>
      </c>
      <c r="P1700" s="16">
        <f>MAX(0,ROUNDDOWN(J1700-G1700-430000-M1700-E1700*330000-F1700*450000-I1700,-3))</f>
        <v/>
      </c>
      <c r="Q1700" s="16">
        <f>50000+N1700+E1700*50000+F1700*180000</f>
        <v/>
      </c>
      <c r="R1700" s="16">
        <f>IF(P1700&lt;=2000000,MIN(Q1700,P1700),MAX(Q1700-(P1700-2000000),50000))*0.05</f>
        <v/>
      </c>
      <c r="S1700" s="16">
        <f>MAX(0,P1700*0.1-R1700)</f>
        <v/>
      </c>
      <c r="T1700" s="16">
        <f>Q1700+MAX(0,K1700-480000)</f>
        <v/>
      </c>
      <c r="U1700" s="16">
        <f>P1700-T1700</f>
        <v/>
      </c>
      <c r="V1700" s="17">
        <f>IF(U1700&lt;0,0,LOOKUP(U1700,{0,1950001,3300001,6950001,9000001,18000001,40000001},{0.05,0.1,0.2,0.23,0.33,0.4,0.45}))</f>
        <v/>
      </c>
      <c r="W1700" s="18">
        <f>IF(U1700&lt;0,0.9,0.9-V1700*1.021)</f>
        <v/>
      </c>
      <c r="X1700" s="16">
        <f>ROUNDDOWN(S1700*0.2/W1700+2000,0)</f>
        <v/>
      </c>
      <c r="Y1700" s="17">
        <f>IF(O1700&lt;=0,0,LOOKUP(O1700,{0,1950001,3300001,6950001,9000001,18000001,40000001},{0.05,0.1,0.2,0.23,0.33,0.4,0.45}))</f>
        <v/>
      </c>
    </row>
    <row r="1701">
      <c r="A1701" t="inlineStr">
        <is>
          <t>1万円刻み</t>
        </is>
      </c>
      <c r="B1701" s="16">
        <f>'3_1万円刻み'!$A$305</f>
        <v/>
      </c>
      <c r="C1701" t="n">
        <v>2025</v>
      </c>
      <c r="D1701" t="n">
        <v>0</v>
      </c>
      <c r="E1701" t="n">
        <v>0</v>
      </c>
      <c r="F1701" t="n">
        <v>0</v>
      </c>
      <c r="G1701" s="16">
        <f>ROUND(MIN(B1701/12,650000)*12*0.0915+MIN(B1701/12,1390000)*12*(0.0504+0)+B1701*0.005,0)</f>
        <v/>
      </c>
      <c r="H1701" t="n">
        <v>0</v>
      </c>
      <c r="I1701" t="n">
        <v>0</v>
      </c>
      <c r="J1701" s="16">
        <f>IF(C1701=2026,IF(B1701&lt;741000,0,IF(B1701&lt;2191000,B1701-740000,IF(B1701&lt;2193000,1451000,IF(B1701&lt;2196000,1453000,IF(B1701&lt;2200000,1456000,IF(B1701&lt;3600000,ROUNDDOWN(B1701/4,-3)*2.8-80000,IF(B1701&lt;6600000,ROUNDDOWN(B1701/4,-3)*3.2-440000,IF(B1701&lt;8500000,ROUNDDOWN(B1701*0.9,0)-1100000,B1701-1950000)))))))),IF(B1701&lt;651000,0,IF(B1701&lt;1900000,B1701-650000,IF(B1701&lt;3600000,ROUNDDOWN(B1701/4,-3)*2.8-80000,IF(B1701&lt;6600000,ROUNDDOWN(B1701/4,-3)*3.2-440000,IF(B1701&lt;8500000,ROUNDDOWN(B1701*0.9,0)-1100000,B1701-1950000))))))</f>
        <v/>
      </c>
      <c r="K1701" s="16">
        <f>IF(J1701&gt;23500000,NA(),IF(C1701=2026,IF(J1701&lt;=4890000,1040000,IF(J1701&lt;=6550000,670000,620000)),IF(J1701&lt;=1320000,950000,IF(J1701&lt;=3360000,880000,IF(J1701&lt;=4890000,680000,IF(J1701&lt;=6550000,630000,580000))))))</f>
        <v/>
      </c>
      <c r="L1701" s="16">
        <f>IF(D1701=1,IF(J1701&lt;=9000000,380000,IF(J1701&lt;=9500000,260000,IF(J1701&lt;=10000000,130000,0))),0)</f>
        <v/>
      </c>
      <c r="M1701" s="16">
        <f>IF(D1701=1,IF(J1701&lt;=9000000,330000,IF(J1701&lt;=9500000,220000,IF(J1701&lt;=10000000,110000,0))),0)</f>
        <v/>
      </c>
      <c r="N1701" s="16">
        <f>IF(D1701=1,IF(J1701&lt;=9000000,50000,IF(J1701&lt;=9500000,40000,IF(J1701&lt;=10000000,20000,0))),0)</f>
        <v/>
      </c>
      <c r="O1701" s="16">
        <f>MAX(0,ROUNDDOWN(J1701-G1701-K1701-L1701-E1701*380000-F1701*630000-H1701,-3))</f>
        <v/>
      </c>
      <c r="P1701" s="16">
        <f>MAX(0,ROUNDDOWN(J1701-G1701-430000-M1701-E1701*330000-F1701*450000-I1701,-3))</f>
        <v/>
      </c>
      <c r="Q1701" s="16">
        <f>50000+N1701+E1701*50000+F1701*180000</f>
        <v/>
      </c>
      <c r="R1701" s="16">
        <f>IF(P1701&lt;=2000000,MIN(Q1701,P1701),MAX(Q1701-(P1701-2000000),50000))*0.05</f>
        <v/>
      </c>
      <c r="S1701" s="16">
        <f>MAX(0,P1701*0.1-R1701)</f>
        <v/>
      </c>
      <c r="T1701" s="16">
        <f>Q1701+MAX(0,K1701-480000)</f>
        <v/>
      </c>
      <c r="U1701" s="16">
        <f>P1701-T1701</f>
        <v/>
      </c>
      <c r="V1701" s="17">
        <f>IF(U1701&lt;0,0,LOOKUP(U1701,{0,1950001,3300001,6950001,9000001,18000001,40000001},{0.05,0.1,0.2,0.23,0.33,0.4,0.45}))</f>
        <v/>
      </c>
      <c r="W1701" s="18">
        <f>IF(U1701&lt;0,0.9,0.9-V1701*1.021)</f>
        <v/>
      </c>
      <c r="X1701" s="16">
        <f>ROUNDDOWN(S1701*0.2/W1701+2000,0)</f>
        <v/>
      </c>
      <c r="Y1701" s="17">
        <f>IF(O1701&lt;=0,0,LOOKUP(O1701,{0,1950001,3300001,6950001,9000001,18000001,40000001},{0.05,0.1,0.2,0.23,0.33,0.4,0.45}))</f>
        <v/>
      </c>
    </row>
    <row r="1702">
      <c r="A1702" t="inlineStr">
        <is>
          <t>1万円刻み</t>
        </is>
      </c>
      <c r="B1702" s="16">
        <f>'3_1万円刻み'!$A$305</f>
        <v/>
      </c>
      <c r="C1702" t="n">
        <v>2026</v>
      </c>
      <c r="D1702" t="n">
        <v>0</v>
      </c>
      <c r="E1702" t="n">
        <v>0</v>
      </c>
      <c r="F1702" t="n">
        <v>0</v>
      </c>
      <c r="G1702" s="16">
        <f>ROUND(MIN(B1702/12,650000)*12*0.0915+MIN(B1702/12,1390000)*12*(0.0504+0)+B1702*0.005,0)</f>
        <v/>
      </c>
      <c r="H1702" t="n">
        <v>0</v>
      </c>
      <c r="I1702" t="n">
        <v>0</v>
      </c>
      <c r="J1702" s="16">
        <f>IF(C1702=2026,IF(B1702&lt;741000,0,IF(B1702&lt;2191000,B1702-740000,IF(B1702&lt;2193000,1451000,IF(B1702&lt;2196000,1453000,IF(B1702&lt;2200000,1456000,IF(B1702&lt;3600000,ROUNDDOWN(B1702/4,-3)*2.8-80000,IF(B1702&lt;6600000,ROUNDDOWN(B1702/4,-3)*3.2-440000,IF(B1702&lt;8500000,ROUNDDOWN(B1702*0.9,0)-1100000,B1702-1950000)))))))),IF(B1702&lt;651000,0,IF(B1702&lt;1900000,B1702-650000,IF(B1702&lt;3600000,ROUNDDOWN(B1702/4,-3)*2.8-80000,IF(B1702&lt;6600000,ROUNDDOWN(B1702/4,-3)*3.2-440000,IF(B1702&lt;8500000,ROUNDDOWN(B1702*0.9,0)-1100000,B1702-1950000))))))</f>
        <v/>
      </c>
      <c r="K1702" s="16">
        <f>IF(J1702&gt;23500000,NA(),IF(C1702=2026,IF(J1702&lt;=4890000,1040000,IF(J1702&lt;=6550000,670000,620000)),IF(J1702&lt;=1320000,950000,IF(J1702&lt;=3360000,880000,IF(J1702&lt;=4890000,680000,IF(J1702&lt;=6550000,630000,580000))))))</f>
        <v/>
      </c>
      <c r="L1702" s="16">
        <f>IF(D1702=1,IF(J1702&lt;=9000000,380000,IF(J1702&lt;=9500000,260000,IF(J1702&lt;=10000000,130000,0))),0)</f>
        <v/>
      </c>
      <c r="M1702" s="16">
        <f>IF(D1702=1,IF(J1702&lt;=9000000,330000,IF(J1702&lt;=9500000,220000,IF(J1702&lt;=10000000,110000,0))),0)</f>
        <v/>
      </c>
      <c r="N1702" s="16">
        <f>IF(D1702=1,IF(J1702&lt;=9000000,50000,IF(J1702&lt;=9500000,40000,IF(J1702&lt;=10000000,20000,0))),0)</f>
        <v/>
      </c>
      <c r="O1702" s="16">
        <f>MAX(0,ROUNDDOWN(J1702-G1702-K1702-L1702-E1702*380000-F1702*630000-H1702,-3))</f>
        <v/>
      </c>
      <c r="P1702" s="16">
        <f>MAX(0,ROUNDDOWN(J1702-G1702-430000-M1702-E1702*330000-F1702*450000-I1702,-3))</f>
        <v/>
      </c>
      <c r="Q1702" s="16">
        <f>50000+N1702+E1702*50000+F1702*180000</f>
        <v/>
      </c>
      <c r="R1702" s="16">
        <f>IF(P1702&lt;=2000000,MIN(Q1702,P1702),MAX(Q1702-(P1702-2000000),50000))*0.05</f>
        <v/>
      </c>
      <c r="S1702" s="16">
        <f>MAX(0,P1702*0.1-R1702)</f>
        <v/>
      </c>
      <c r="T1702" s="16">
        <f>Q1702+MAX(0,K1702-480000)</f>
        <v/>
      </c>
      <c r="U1702" s="16">
        <f>P1702-T1702</f>
        <v/>
      </c>
      <c r="V1702" s="17">
        <f>IF(U1702&lt;0,0,LOOKUP(U1702,{0,1950001,3300001,6950001,9000001,18000001,40000001},{0.05,0.1,0.2,0.23,0.33,0.4,0.45}))</f>
        <v/>
      </c>
      <c r="W1702" s="18">
        <f>IF(U1702&lt;0,0.9,0.9-V1702*1.021)</f>
        <v/>
      </c>
      <c r="X1702" s="16">
        <f>ROUNDDOWN(S1702*0.2/W1702+2000,0)</f>
        <v/>
      </c>
      <c r="Y1702" s="17">
        <f>IF(O1702&lt;=0,0,LOOKUP(O1702,{0,1950001,3300001,6950001,9000001,18000001,40000001},{0.05,0.1,0.2,0.23,0.33,0.4,0.45}))</f>
        <v/>
      </c>
    </row>
    <row r="1703">
      <c r="A1703" t="inlineStr">
        <is>
          <t>1万円刻み</t>
        </is>
      </c>
      <c r="B1703" s="16">
        <f>'3_1万円刻み'!$A$305</f>
        <v/>
      </c>
      <c r="C1703" t="n">
        <v>2025</v>
      </c>
      <c r="D1703" t="n">
        <v>1</v>
      </c>
      <c r="E1703" t="n">
        <v>0</v>
      </c>
      <c r="F1703" t="n">
        <v>0</v>
      </c>
      <c r="G1703" s="16">
        <f>ROUND(MIN(B1703/12,650000)*12*0.0915+MIN(B1703/12,1390000)*12*(0.0504+0)+B1703*0.005,0)</f>
        <v/>
      </c>
      <c r="H1703" t="n">
        <v>0</v>
      </c>
      <c r="I1703" t="n">
        <v>0</v>
      </c>
      <c r="J1703" s="16">
        <f>IF(C1703=2026,IF(B1703&lt;741000,0,IF(B1703&lt;2191000,B1703-740000,IF(B1703&lt;2193000,1451000,IF(B1703&lt;2196000,1453000,IF(B1703&lt;2200000,1456000,IF(B1703&lt;3600000,ROUNDDOWN(B1703/4,-3)*2.8-80000,IF(B1703&lt;6600000,ROUNDDOWN(B1703/4,-3)*3.2-440000,IF(B1703&lt;8500000,ROUNDDOWN(B1703*0.9,0)-1100000,B1703-1950000)))))))),IF(B1703&lt;651000,0,IF(B1703&lt;1900000,B1703-650000,IF(B1703&lt;3600000,ROUNDDOWN(B1703/4,-3)*2.8-80000,IF(B1703&lt;6600000,ROUNDDOWN(B1703/4,-3)*3.2-440000,IF(B1703&lt;8500000,ROUNDDOWN(B1703*0.9,0)-1100000,B1703-1950000))))))</f>
        <v/>
      </c>
      <c r="K1703" s="16">
        <f>IF(J1703&gt;23500000,NA(),IF(C1703=2026,IF(J1703&lt;=4890000,1040000,IF(J1703&lt;=6550000,670000,620000)),IF(J1703&lt;=1320000,950000,IF(J1703&lt;=3360000,880000,IF(J1703&lt;=4890000,680000,IF(J1703&lt;=6550000,630000,580000))))))</f>
        <v/>
      </c>
      <c r="L1703" s="16">
        <f>IF(D1703=1,IF(J1703&lt;=9000000,380000,IF(J1703&lt;=9500000,260000,IF(J1703&lt;=10000000,130000,0))),0)</f>
        <v/>
      </c>
      <c r="M1703" s="16">
        <f>IF(D1703=1,IF(J1703&lt;=9000000,330000,IF(J1703&lt;=9500000,220000,IF(J1703&lt;=10000000,110000,0))),0)</f>
        <v/>
      </c>
      <c r="N1703" s="16">
        <f>IF(D1703=1,IF(J1703&lt;=9000000,50000,IF(J1703&lt;=9500000,40000,IF(J1703&lt;=10000000,20000,0))),0)</f>
        <v/>
      </c>
      <c r="O1703" s="16">
        <f>MAX(0,ROUNDDOWN(J1703-G1703-K1703-L1703-E1703*380000-F1703*630000-H1703,-3))</f>
        <v/>
      </c>
      <c r="P1703" s="16">
        <f>MAX(0,ROUNDDOWN(J1703-G1703-430000-M1703-E1703*330000-F1703*450000-I1703,-3))</f>
        <v/>
      </c>
      <c r="Q1703" s="16">
        <f>50000+N1703+E1703*50000+F1703*180000</f>
        <v/>
      </c>
      <c r="R1703" s="16">
        <f>IF(P1703&lt;=2000000,MIN(Q1703,P1703),MAX(Q1703-(P1703-2000000),50000))*0.05</f>
        <v/>
      </c>
      <c r="S1703" s="16">
        <f>MAX(0,P1703*0.1-R1703)</f>
        <v/>
      </c>
      <c r="T1703" s="16">
        <f>Q1703+MAX(0,K1703-480000)</f>
        <v/>
      </c>
      <c r="U1703" s="16">
        <f>P1703-T1703</f>
        <v/>
      </c>
      <c r="V1703" s="17">
        <f>IF(U1703&lt;0,0,LOOKUP(U1703,{0,1950001,3300001,6950001,9000001,18000001,40000001},{0.05,0.1,0.2,0.23,0.33,0.4,0.45}))</f>
        <v/>
      </c>
      <c r="W1703" s="18">
        <f>IF(U1703&lt;0,0.9,0.9-V1703*1.021)</f>
        <v/>
      </c>
      <c r="X1703" s="16">
        <f>ROUNDDOWN(S1703*0.2/W1703+2000,0)</f>
        <v/>
      </c>
      <c r="Y1703" s="17">
        <f>IF(O1703&lt;=0,0,LOOKUP(O1703,{0,1950001,3300001,6950001,9000001,18000001,40000001},{0.05,0.1,0.2,0.23,0.33,0.4,0.45}))</f>
        <v/>
      </c>
    </row>
    <row r="1704">
      <c r="A1704" t="inlineStr">
        <is>
          <t>1万円刻み</t>
        </is>
      </c>
      <c r="B1704" s="16">
        <f>'3_1万円刻み'!$A$305</f>
        <v/>
      </c>
      <c r="C1704" t="n">
        <v>2026</v>
      </c>
      <c r="D1704" t="n">
        <v>1</v>
      </c>
      <c r="E1704" t="n">
        <v>0</v>
      </c>
      <c r="F1704" t="n">
        <v>0</v>
      </c>
      <c r="G1704" s="16">
        <f>ROUND(MIN(B1704/12,650000)*12*0.0915+MIN(B1704/12,1390000)*12*(0.0504+0)+B1704*0.005,0)</f>
        <v/>
      </c>
      <c r="H1704" t="n">
        <v>0</v>
      </c>
      <c r="I1704" t="n">
        <v>0</v>
      </c>
      <c r="J1704" s="16">
        <f>IF(C1704=2026,IF(B1704&lt;741000,0,IF(B1704&lt;2191000,B1704-740000,IF(B1704&lt;2193000,1451000,IF(B1704&lt;2196000,1453000,IF(B1704&lt;2200000,1456000,IF(B1704&lt;3600000,ROUNDDOWN(B1704/4,-3)*2.8-80000,IF(B1704&lt;6600000,ROUNDDOWN(B1704/4,-3)*3.2-440000,IF(B1704&lt;8500000,ROUNDDOWN(B1704*0.9,0)-1100000,B1704-1950000)))))))),IF(B1704&lt;651000,0,IF(B1704&lt;1900000,B1704-650000,IF(B1704&lt;3600000,ROUNDDOWN(B1704/4,-3)*2.8-80000,IF(B1704&lt;6600000,ROUNDDOWN(B1704/4,-3)*3.2-440000,IF(B1704&lt;8500000,ROUNDDOWN(B1704*0.9,0)-1100000,B1704-1950000))))))</f>
        <v/>
      </c>
      <c r="K1704" s="16">
        <f>IF(J1704&gt;23500000,NA(),IF(C1704=2026,IF(J1704&lt;=4890000,1040000,IF(J1704&lt;=6550000,670000,620000)),IF(J1704&lt;=1320000,950000,IF(J1704&lt;=3360000,880000,IF(J1704&lt;=4890000,680000,IF(J1704&lt;=6550000,630000,580000))))))</f>
        <v/>
      </c>
      <c r="L1704" s="16">
        <f>IF(D1704=1,IF(J1704&lt;=9000000,380000,IF(J1704&lt;=9500000,260000,IF(J1704&lt;=10000000,130000,0))),0)</f>
        <v/>
      </c>
      <c r="M1704" s="16">
        <f>IF(D1704=1,IF(J1704&lt;=9000000,330000,IF(J1704&lt;=9500000,220000,IF(J1704&lt;=10000000,110000,0))),0)</f>
        <v/>
      </c>
      <c r="N1704" s="16">
        <f>IF(D1704=1,IF(J1704&lt;=9000000,50000,IF(J1704&lt;=9500000,40000,IF(J1704&lt;=10000000,20000,0))),0)</f>
        <v/>
      </c>
      <c r="O1704" s="16">
        <f>MAX(0,ROUNDDOWN(J1704-G1704-K1704-L1704-E1704*380000-F1704*630000-H1704,-3))</f>
        <v/>
      </c>
      <c r="P1704" s="16">
        <f>MAX(0,ROUNDDOWN(J1704-G1704-430000-M1704-E1704*330000-F1704*450000-I1704,-3))</f>
        <v/>
      </c>
      <c r="Q1704" s="16">
        <f>50000+N1704+E1704*50000+F1704*180000</f>
        <v/>
      </c>
      <c r="R1704" s="16">
        <f>IF(P1704&lt;=2000000,MIN(Q1704,P1704),MAX(Q1704-(P1704-2000000),50000))*0.05</f>
        <v/>
      </c>
      <c r="S1704" s="16">
        <f>MAX(0,P1704*0.1-R1704)</f>
        <v/>
      </c>
      <c r="T1704" s="16">
        <f>Q1704+MAX(0,K1704-480000)</f>
        <v/>
      </c>
      <c r="U1704" s="16">
        <f>P1704-T1704</f>
        <v/>
      </c>
      <c r="V1704" s="17">
        <f>IF(U1704&lt;0,0,LOOKUP(U1704,{0,1950001,3300001,6950001,9000001,18000001,40000001},{0.05,0.1,0.2,0.23,0.33,0.4,0.45}))</f>
        <v/>
      </c>
      <c r="W1704" s="18">
        <f>IF(U1704&lt;0,0.9,0.9-V1704*1.021)</f>
        <v/>
      </c>
      <c r="X1704" s="16">
        <f>ROUNDDOWN(S1704*0.2/W1704+2000,0)</f>
        <v/>
      </c>
      <c r="Y1704" s="17">
        <f>IF(O1704&lt;=0,0,LOOKUP(O1704,{0,1950001,3300001,6950001,9000001,18000001,40000001},{0.05,0.1,0.2,0.23,0.33,0.4,0.45}))</f>
        <v/>
      </c>
    </row>
    <row r="1705">
      <c r="A1705" t="inlineStr">
        <is>
          <t>1万円刻み</t>
        </is>
      </c>
      <c r="B1705" s="16">
        <f>'3_1万円刻み'!$A$306</f>
        <v/>
      </c>
      <c r="C1705" t="n">
        <v>2025</v>
      </c>
      <c r="D1705" t="n">
        <v>0</v>
      </c>
      <c r="E1705" t="n">
        <v>0</v>
      </c>
      <c r="F1705" t="n">
        <v>0</v>
      </c>
      <c r="G1705" s="16">
        <f>ROUND(MIN(B1705/12,650000)*12*0.0915+MIN(B1705/12,1390000)*12*(0.0504+0)+B1705*0.005,0)</f>
        <v/>
      </c>
      <c r="H1705" t="n">
        <v>0</v>
      </c>
      <c r="I1705" t="n">
        <v>0</v>
      </c>
      <c r="J1705" s="16">
        <f>IF(C1705=2026,IF(B1705&lt;741000,0,IF(B1705&lt;2191000,B1705-740000,IF(B1705&lt;2193000,1451000,IF(B1705&lt;2196000,1453000,IF(B1705&lt;2200000,1456000,IF(B1705&lt;3600000,ROUNDDOWN(B1705/4,-3)*2.8-80000,IF(B1705&lt;6600000,ROUNDDOWN(B1705/4,-3)*3.2-440000,IF(B1705&lt;8500000,ROUNDDOWN(B1705*0.9,0)-1100000,B1705-1950000)))))))),IF(B1705&lt;651000,0,IF(B1705&lt;1900000,B1705-650000,IF(B1705&lt;3600000,ROUNDDOWN(B1705/4,-3)*2.8-80000,IF(B1705&lt;6600000,ROUNDDOWN(B1705/4,-3)*3.2-440000,IF(B1705&lt;8500000,ROUNDDOWN(B1705*0.9,0)-1100000,B1705-1950000))))))</f>
        <v/>
      </c>
      <c r="K1705" s="16">
        <f>IF(J1705&gt;23500000,NA(),IF(C1705=2026,IF(J1705&lt;=4890000,1040000,IF(J1705&lt;=6550000,670000,620000)),IF(J1705&lt;=1320000,950000,IF(J1705&lt;=3360000,880000,IF(J1705&lt;=4890000,680000,IF(J1705&lt;=6550000,630000,580000))))))</f>
        <v/>
      </c>
      <c r="L1705" s="16">
        <f>IF(D1705=1,IF(J1705&lt;=9000000,380000,IF(J1705&lt;=9500000,260000,IF(J1705&lt;=10000000,130000,0))),0)</f>
        <v/>
      </c>
      <c r="M1705" s="16">
        <f>IF(D1705=1,IF(J1705&lt;=9000000,330000,IF(J1705&lt;=9500000,220000,IF(J1705&lt;=10000000,110000,0))),0)</f>
        <v/>
      </c>
      <c r="N1705" s="16">
        <f>IF(D1705=1,IF(J1705&lt;=9000000,50000,IF(J1705&lt;=9500000,40000,IF(J1705&lt;=10000000,20000,0))),0)</f>
        <v/>
      </c>
      <c r="O1705" s="16">
        <f>MAX(0,ROUNDDOWN(J1705-G1705-K1705-L1705-E1705*380000-F1705*630000-H1705,-3))</f>
        <v/>
      </c>
      <c r="P1705" s="16">
        <f>MAX(0,ROUNDDOWN(J1705-G1705-430000-M1705-E1705*330000-F1705*450000-I1705,-3))</f>
        <v/>
      </c>
      <c r="Q1705" s="16">
        <f>50000+N1705+E1705*50000+F1705*180000</f>
        <v/>
      </c>
      <c r="R1705" s="16">
        <f>IF(P1705&lt;=2000000,MIN(Q1705,P1705),MAX(Q1705-(P1705-2000000),50000))*0.05</f>
        <v/>
      </c>
      <c r="S1705" s="16">
        <f>MAX(0,P1705*0.1-R1705)</f>
        <v/>
      </c>
      <c r="T1705" s="16">
        <f>Q1705+MAX(0,K1705-480000)</f>
        <v/>
      </c>
      <c r="U1705" s="16">
        <f>P1705-T1705</f>
        <v/>
      </c>
      <c r="V1705" s="17">
        <f>IF(U1705&lt;0,0,LOOKUP(U1705,{0,1950001,3300001,6950001,9000001,18000001,40000001},{0.05,0.1,0.2,0.23,0.33,0.4,0.45}))</f>
        <v/>
      </c>
      <c r="W1705" s="18">
        <f>IF(U1705&lt;0,0.9,0.9-V1705*1.021)</f>
        <v/>
      </c>
      <c r="X1705" s="16">
        <f>ROUNDDOWN(S1705*0.2/W1705+2000,0)</f>
        <v/>
      </c>
      <c r="Y1705" s="17">
        <f>IF(O1705&lt;=0,0,LOOKUP(O1705,{0,1950001,3300001,6950001,9000001,18000001,40000001},{0.05,0.1,0.2,0.23,0.33,0.4,0.45}))</f>
        <v/>
      </c>
    </row>
    <row r="1706">
      <c r="A1706" t="inlineStr">
        <is>
          <t>1万円刻み</t>
        </is>
      </c>
      <c r="B1706" s="16">
        <f>'3_1万円刻み'!$A$306</f>
        <v/>
      </c>
      <c r="C1706" t="n">
        <v>2026</v>
      </c>
      <c r="D1706" t="n">
        <v>0</v>
      </c>
      <c r="E1706" t="n">
        <v>0</v>
      </c>
      <c r="F1706" t="n">
        <v>0</v>
      </c>
      <c r="G1706" s="16">
        <f>ROUND(MIN(B1706/12,650000)*12*0.0915+MIN(B1706/12,1390000)*12*(0.0504+0)+B1706*0.005,0)</f>
        <v/>
      </c>
      <c r="H1706" t="n">
        <v>0</v>
      </c>
      <c r="I1706" t="n">
        <v>0</v>
      </c>
      <c r="J1706" s="16">
        <f>IF(C1706=2026,IF(B1706&lt;741000,0,IF(B1706&lt;2191000,B1706-740000,IF(B1706&lt;2193000,1451000,IF(B1706&lt;2196000,1453000,IF(B1706&lt;2200000,1456000,IF(B1706&lt;3600000,ROUNDDOWN(B1706/4,-3)*2.8-80000,IF(B1706&lt;6600000,ROUNDDOWN(B1706/4,-3)*3.2-440000,IF(B1706&lt;8500000,ROUNDDOWN(B1706*0.9,0)-1100000,B1706-1950000)))))))),IF(B1706&lt;651000,0,IF(B1706&lt;1900000,B1706-650000,IF(B1706&lt;3600000,ROUNDDOWN(B1706/4,-3)*2.8-80000,IF(B1706&lt;6600000,ROUNDDOWN(B1706/4,-3)*3.2-440000,IF(B1706&lt;8500000,ROUNDDOWN(B1706*0.9,0)-1100000,B1706-1950000))))))</f>
        <v/>
      </c>
      <c r="K1706" s="16">
        <f>IF(J1706&gt;23500000,NA(),IF(C1706=2026,IF(J1706&lt;=4890000,1040000,IF(J1706&lt;=6550000,670000,620000)),IF(J1706&lt;=1320000,950000,IF(J1706&lt;=3360000,880000,IF(J1706&lt;=4890000,680000,IF(J1706&lt;=6550000,630000,580000))))))</f>
        <v/>
      </c>
      <c r="L1706" s="16">
        <f>IF(D1706=1,IF(J1706&lt;=9000000,380000,IF(J1706&lt;=9500000,260000,IF(J1706&lt;=10000000,130000,0))),0)</f>
        <v/>
      </c>
      <c r="M1706" s="16">
        <f>IF(D1706=1,IF(J1706&lt;=9000000,330000,IF(J1706&lt;=9500000,220000,IF(J1706&lt;=10000000,110000,0))),0)</f>
        <v/>
      </c>
      <c r="N1706" s="16">
        <f>IF(D1706=1,IF(J1706&lt;=9000000,50000,IF(J1706&lt;=9500000,40000,IF(J1706&lt;=10000000,20000,0))),0)</f>
        <v/>
      </c>
      <c r="O1706" s="16">
        <f>MAX(0,ROUNDDOWN(J1706-G1706-K1706-L1706-E1706*380000-F1706*630000-H1706,-3))</f>
        <v/>
      </c>
      <c r="P1706" s="16">
        <f>MAX(0,ROUNDDOWN(J1706-G1706-430000-M1706-E1706*330000-F1706*450000-I1706,-3))</f>
        <v/>
      </c>
      <c r="Q1706" s="16">
        <f>50000+N1706+E1706*50000+F1706*180000</f>
        <v/>
      </c>
      <c r="R1706" s="16">
        <f>IF(P1706&lt;=2000000,MIN(Q1706,P1706),MAX(Q1706-(P1706-2000000),50000))*0.05</f>
        <v/>
      </c>
      <c r="S1706" s="16">
        <f>MAX(0,P1706*0.1-R1706)</f>
        <v/>
      </c>
      <c r="T1706" s="16">
        <f>Q1706+MAX(0,K1706-480000)</f>
        <v/>
      </c>
      <c r="U1706" s="16">
        <f>P1706-T1706</f>
        <v/>
      </c>
      <c r="V1706" s="17">
        <f>IF(U1706&lt;0,0,LOOKUP(U1706,{0,1950001,3300001,6950001,9000001,18000001,40000001},{0.05,0.1,0.2,0.23,0.33,0.4,0.45}))</f>
        <v/>
      </c>
      <c r="W1706" s="18">
        <f>IF(U1706&lt;0,0.9,0.9-V1706*1.021)</f>
        <v/>
      </c>
      <c r="X1706" s="16">
        <f>ROUNDDOWN(S1706*0.2/W1706+2000,0)</f>
        <v/>
      </c>
      <c r="Y1706" s="17">
        <f>IF(O1706&lt;=0,0,LOOKUP(O1706,{0,1950001,3300001,6950001,9000001,18000001,40000001},{0.05,0.1,0.2,0.23,0.33,0.4,0.45}))</f>
        <v/>
      </c>
    </row>
    <row r="1707">
      <c r="A1707" t="inlineStr">
        <is>
          <t>1万円刻み</t>
        </is>
      </c>
      <c r="B1707" s="16">
        <f>'3_1万円刻み'!$A$306</f>
        <v/>
      </c>
      <c r="C1707" t="n">
        <v>2025</v>
      </c>
      <c r="D1707" t="n">
        <v>1</v>
      </c>
      <c r="E1707" t="n">
        <v>0</v>
      </c>
      <c r="F1707" t="n">
        <v>0</v>
      </c>
      <c r="G1707" s="16">
        <f>ROUND(MIN(B1707/12,650000)*12*0.0915+MIN(B1707/12,1390000)*12*(0.0504+0)+B1707*0.005,0)</f>
        <v/>
      </c>
      <c r="H1707" t="n">
        <v>0</v>
      </c>
      <c r="I1707" t="n">
        <v>0</v>
      </c>
      <c r="J1707" s="16">
        <f>IF(C1707=2026,IF(B1707&lt;741000,0,IF(B1707&lt;2191000,B1707-740000,IF(B1707&lt;2193000,1451000,IF(B1707&lt;2196000,1453000,IF(B1707&lt;2200000,1456000,IF(B1707&lt;3600000,ROUNDDOWN(B1707/4,-3)*2.8-80000,IF(B1707&lt;6600000,ROUNDDOWN(B1707/4,-3)*3.2-440000,IF(B1707&lt;8500000,ROUNDDOWN(B1707*0.9,0)-1100000,B1707-1950000)))))))),IF(B1707&lt;651000,0,IF(B1707&lt;1900000,B1707-650000,IF(B1707&lt;3600000,ROUNDDOWN(B1707/4,-3)*2.8-80000,IF(B1707&lt;6600000,ROUNDDOWN(B1707/4,-3)*3.2-440000,IF(B1707&lt;8500000,ROUNDDOWN(B1707*0.9,0)-1100000,B1707-1950000))))))</f>
        <v/>
      </c>
      <c r="K1707" s="16">
        <f>IF(J1707&gt;23500000,NA(),IF(C1707=2026,IF(J1707&lt;=4890000,1040000,IF(J1707&lt;=6550000,670000,620000)),IF(J1707&lt;=1320000,950000,IF(J1707&lt;=3360000,880000,IF(J1707&lt;=4890000,680000,IF(J1707&lt;=6550000,630000,580000))))))</f>
        <v/>
      </c>
      <c r="L1707" s="16">
        <f>IF(D1707=1,IF(J1707&lt;=9000000,380000,IF(J1707&lt;=9500000,260000,IF(J1707&lt;=10000000,130000,0))),0)</f>
        <v/>
      </c>
      <c r="M1707" s="16">
        <f>IF(D1707=1,IF(J1707&lt;=9000000,330000,IF(J1707&lt;=9500000,220000,IF(J1707&lt;=10000000,110000,0))),0)</f>
        <v/>
      </c>
      <c r="N1707" s="16">
        <f>IF(D1707=1,IF(J1707&lt;=9000000,50000,IF(J1707&lt;=9500000,40000,IF(J1707&lt;=10000000,20000,0))),0)</f>
        <v/>
      </c>
      <c r="O1707" s="16">
        <f>MAX(0,ROUNDDOWN(J1707-G1707-K1707-L1707-E1707*380000-F1707*630000-H1707,-3))</f>
        <v/>
      </c>
      <c r="P1707" s="16">
        <f>MAX(0,ROUNDDOWN(J1707-G1707-430000-M1707-E1707*330000-F1707*450000-I1707,-3))</f>
        <v/>
      </c>
      <c r="Q1707" s="16">
        <f>50000+N1707+E1707*50000+F1707*180000</f>
        <v/>
      </c>
      <c r="R1707" s="16">
        <f>IF(P1707&lt;=2000000,MIN(Q1707,P1707),MAX(Q1707-(P1707-2000000),50000))*0.05</f>
        <v/>
      </c>
      <c r="S1707" s="16">
        <f>MAX(0,P1707*0.1-R1707)</f>
        <v/>
      </c>
      <c r="T1707" s="16">
        <f>Q1707+MAX(0,K1707-480000)</f>
        <v/>
      </c>
      <c r="U1707" s="16">
        <f>P1707-T1707</f>
        <v/>
      </c>
      <c r="V1707" s="17">
        <f>IF(U1707&lt;0,0,LOOKUP(U1707,{0,1950001,3300001,6950001,9000001,18000001,40000001},{0.05,0.1,0.2,0.23,0.33,0.4,0.45}))</f>
        <v/>
      </c>
      <c r="W1707" s="18">
        <f>IF(U1707&lt;0,0.9,0.9-V1707*1.021)</f>
        <v/>
      </c>
      <c r="X1707" s="16">
        <f>ROUNDDOWN(S1707*0.2/W1707+2000,0)</f>
        <v/>
      </c>
      <c r="Y1707" s="17">
        <f>IF(O1707&lt;=0,0,LOOKUP(O1707,{0,1950001,3300001,6950001,9000001,18000001,40000001},{0.05,0.1,0.2,0.23,0.33,0.4,0.45}))</f>
        <v/>
      </c>
    </row>
    <row r="1708">
      <c r="A1708" t="inlineStr">
        <is>
          <t>1万円刻み</t>
        </is>
      </c>
      <c r="B1708" s="16">
        <f>'3_1万円刻み'!$A$306</f>
        <v/>
      </c>
      <c r="C1708" t="n">
        <v>2026</v>
      </c>
      <c r="D1708" t="n">
        <v>1</v>
      </c>
      <c r="E1708" t="n">
        <v>0</v>
      </c>
      <c r="F1708" t="n">
        <v>0</v>
      </c>
      <c r="G1708" s="16">
        <f>ROUND(MIN(B1708/12,650000)*12*0.0915+MIN(B1708/12,1390000)*12*(0.0504+0)+B1708*0.005,0)</f>
        <v/>
      </c>
      <c r="H1708" t="n">
        <v>0</v>
      </c>
      <c r="I1708" t="n">
        <v>0</v>
      </c>
      <c r="J1708" s="16">
        <f>IF(C1708=2026,IF(B1708&lt;741000,0,IF(B1708&lt;2191000,B1708-740000,IF(B1708&lt;2193000,1451000,IF(B1708&lt;2196000,1453000,IF(B1708&lt;2200000,1456000,IF(B1708&lt;3600000,ROUNDDOWN(B1708/4,-3)*2.8-80000,IF(B1708&lt;6600000,ROUNDDOWN(B1708/4,-3)*3.2-440000,IF(B1708&lt;8500000,ROUNDDOWN(B1708*0.9,0)-1100000,B1708-1950000)))))))),IF(B1708&lt;651000,0,IF(B1708&lt;1900000,B1708-650000,IF(B1708&lt;3600000,ROUNDDOWN(B1708/4,-3)*2.8-80000,IF(B1708&lt;6600000,ROUNDDOWN(B1708/4,-3)*3.2-440000,IF(B1708&lt;8500000,ROUNDDOWN(B1708*0.9,0)-1100000,B1708-1950000))))))</f>
        <v/>
      </c>
      <c r="K1708" s="16">
        <f>IF(J1708&gt;23500000,NA(),IF(C1708=2026,IF(J1708&lt;=4890000,1040000,IF(J1708&lt;=6550000,670000,620000)),IF(J1708&lt;=1320000,950000,IF(J1708&lt;=3360000,880000,IF(J1708&lt;=4890000,680000,IF(J1708&lt;=6550000,630000,580000))))))</f>
        <v/>
      </c>
      <c r="L1708" s="16">
        <f>IF(D1708=1,IF(J1708&lt;=9000000,380000,IF(J1708&lt;=9500000,260000,IF(J1708&lt;=10000000,130000,0))),0)</f>
        <v/>
      </c>
      <c r="M1708" s="16">
        <f>IF(D1708=1,IF(J1708&lt;=9000000,330000,IF(J1708&lt;=9500000,220000,IF(J1708&lt;=10000000,110000,0))),0)</f>
        <v/>
      </c>
      <c r="N1708" s="16">
        <f>IF(D1708=1,IF(J1708&lt;=9000000,50000,IF(J1708&lt;=9500000,40000,IF(J1708&lt;=10000000,20000,0))),0)</f>
        <v/>
      </c>
      <c r="O1708" s="16">
        <f>MAX(0,ROUNDDOWN(J1708-G1708-K1708-L1708-E1708*380000-F1708*630000-H1708,-3))</f>
        <v/>
      </c>
      <c r="P1708" s="16">
        <f>MAX(0,ROUNDDOWN(J1708-G1708-430000-M1708-E1708*330000-F1708*450000-I1708,-3))</f>
        <v/>
      </c>
      <c r="Q1708" s="16">
        <f>50000+N1708+E1708*50000+F1708*180000</f>
        <v/>
      </c>
      <c r="R1708" s="16">
        <f>IF(P1708&lt;=2000000,MIN(Q1708,P1708),MAX(Q1708-(P1708-2000000),50000))*0.05</f>
        <v/>
      </c>
      <c r="S1708" s="16">
        <f>MAX(0,P1708*0.1-R1708)</f>
        <v/>
      </c>
      <c r="T1708" s="16">
        <f>Q1708+MAX(0,K1708-480000)</f>
        <v/>
      </c>
      <c r="U1708" s="16">
        <f>P1708-T1708</f>
        <v/>
      </c>
      <c r="V1708" s="17">
        <f>IF(U1708&lt;0,0,LOOKUP(U1708,{0,1950001,3300001,6950001,9000001,18000001,40000001},{0.05,0.1,0.2,0.23,0.33,0.4,0.45}))</f>
        <v/>
      </c>
      <c r="W1708" s="18">
        <f>IF(U1708&lt;0,0.9,0.9-V1708*1.021)</f>
        <v/>
      </c>
      <c r="X1708" s="16">
        <f>ROUNDDOWN(S1708*0.2/W1708+2000,0)</f>
        <v/>
      </c>
      <c r="Y1708" s="17">
        <f>IF(O1708&lt;=0,0,LOOKUP(O1708,{0,1950001,3300001,6950001,9000001,18000001,40000001},{0.05,0.1,0.2,0.23,0.33,0.4,0.45}))</f>
        <v/>
      </c>
    </row>
    <row r="1709">
      <c r="A1709" t="inlineStr">
        <is>
          <t>1万円刻み</t>
        </is>
      </c>
      <c r="B1709" s="16">
        <f>'3_1万円刻み'!$A$307</f>
        <v/>
      </c>
      <c r="C1709" t="n">
        <v>2025</v>
      </c>
      <c r="D1709" t="n">
        <v>0</v>
      </c>
      <c r="E1709" t="n">
        <v>0</v>
      </c>
      <c r="F1709" t="n">
        <v>0</v>
      </c>
      <c r="G1709" s="16">
        <f>ROUND(MIN(B1709/12,650000)*12*0.0915+MIN(B1709/12,1390000)*12*(0.0504+0)+B1709*0.005,0)</f>
        <v/>
      </c>
      <c r="H1709" t="n">
        <v>0</v>
      </c>
      <c r="I1709" t="n">
        <v>0</v>
      </c>
      <c r="J1709" s="16">
        <f>IF(C1709=2026,IF(B1709&lt;741000,0,IF(B1709&lt;2191000,B1709-740000,IF(B1709&lt;2193000,1451000,IF(B1709&lt;2196000,1453000,IF(B1709&lt;2200000,1456000,IF(B1709&lt;3600000,ROUNDDOWN(B1709/4,-3)*2.8-80000,IF(B1709&lt;6600000,ROUNDDOWN(B1709/4,-3)*3.2-440000,IF(B1709&lt;8500000,ROUNDDOWN(B1709*0.9,0)-1100000,B1709-1950000)))))))),IF(B1709&lt;651000,0,IF(B1709&lt;1900000,B1709-650000,IF(B1709&lt;3600000,ROUNDDOWN(B1709/4,-3)*2.8-80000,IF(B1709&lt;6600000,ROUNDDOWN(B1709/4,-3)*3.2-440000,IF(B1709&lt;8500000,ROUNDDOWN(B1709*0.9,0)-1100000,B1709-1950000))))))</f>
        <v/>
      </c>
      <c r="K1709" s="16">
        <f>IF(J1709&gt;23500000,NA(),IF(C1709=2026,IF(J1709&lt;=4890000,1040000,IF(J1709&lt;=6550000,670000,620000)),IF(J1709&lt;=1320000,950000,IF(J1709&lt;=3360000,880000,IF(J1709&lt;=4890000,680000,IF(J1709&lt;=6550000,630000,580000))))))</f>
        <v/>
      </c>
      <c r="L1709" s="16">
        <f>IF(D1709=1,IF(J1709&lt;=9000000,380000,IF(J1709&lt;=9500000,260000,IF(J1709&lt;=10000000,130000,0))),0)</f>
        <v/>
      </c>
      <c r="M1709" s="16">
        <f>IF(D1709=1,IF(J1709&lt;=9000000,330000,IF(J1709&lt;=9500000,220000,IF(J1709&lt;=10000000,110000,0))),0)</f>
        <v/>
      </c>
      <c r="N1709" s="16">
        <f>IF(D1709=1,IF(J1709&lt;=9000000,50000,IF(J1709&lt;=9500000,40000,IF(J1709&lt;=10000000,20000,0))),0)</f>
        <v/>
      </c>
      <c r="O1709" s="16">
        <f>MAX(0,ROUNDDOWN(J1709-G1709-K1709-L1709-E1709*380000-F1709*630000-H1709,-3))</f>
        <v/>
      </c>
      <c r="P1709" s="16">
        <f>MAX(0,ROUNDDOWN(J1709-G1709-430000-M1709-E1709*330000-F1709*450000-I1709,-3))</f>
        <v/>
      </c>
      <c r="Q1709" s="16">
        <f>50000+N1709+E1709*50000+F1709*180000</f>
        <v/>
      </c>
      <c r="R1709" s="16">
        <f>IF(P1709&lt;=2000000,MIN(Q1709,P1709),MAX(Q1709-(P1709-2000000),50000))*0.05</f>
        <v/>
      </c>
      <c r="S1709" s="16">
        <f>MAX(0,P1709*0.1-R1709)</f>
        <v/>
      </c>
      <c r="T1709" s="16">
        <f>Q1709+MAX(0,K1709-480000)</f>
        <v/>
      </c>
      <c r="U1709" s="16">
        <f>P1709-T1709</f>
        <v/>
      </c>
      <c r="V1709" s="17">
        <f>IF(U1709&lt;0,0,LOOKUP(U1709,{0,1950001,3300001,6950001,9000001,18000001,40000001},{0.05,0.1,0.2,0.23,0.33,0.4,0.45}))</f>
        <v/>
      </c>
      <c r="W1709" s="18">
        <f>IF(U1709&lt;0,0.9,0.9-V1709*1.021)</f>
        <v/>
      </c>
      <c r="X1709" s="16">
        <f>ROUNDDOWN(S1709*0.2/W1709+2000,0)</f>
        <v/>
      </c>
      <c r="Y1709" s="17">
        <f>IF(O1709&lt;=0,0,LOOKUP(O1709,{0,1950001,3300001,6950001,9000001,18000001,40000001},{0.05,0.1,0.2,0.23,0.33,0.4,0.45}))</f>
        <v/>
      </c>
    </row>
    <row r="1710">
      <c r="A1710" t="inlineStr">
        <is>
          <t>1万円刻み</t>
        </is>
      </c>
      <c r="B1710" s="16">
        <f>'3_1万円刻み'!$A$307</f>
        <v/>
      </c>
      <c r="C1710" t="n">
        <v>2026</v>
      </c>
      <c r="D1710" t="n">
        <v>0</v>
      </c>
      <c r="E1710" t="n">
        <v>0</v>
      </c>
      <c r="F1710" t="n">
        <v>0</v>
      </c>
      <c r="G1710" s="16">
        <f>ROUND(MIN(B1710/12,650000)*12*0.0915+MIN(B1710/12,1390000)*12*(0.0504+0)+B1710*0.005,0)</f>
        <v/>
      </c>
      <c r="H1710" t="n">
        <v>0</v>
      </c>
      <c r="I1710" t="n">
        <v>0</v>
      </c>
      <c r="J1710" s="16">
        <f>IF(C1710=2026,IF(B1710&lt;741000,0,IF(B1710&lt;2191000,B1710-740000,IF(B1710&lt;2193000,1451000,IF(B1710&lt;2196000,1453000,IF(B1710&lt;2200000,1456000,IF(B1710&lt;3600000,ROUNDDOWN(B1710/4,-3)*2.8-80000,IF(B1710&lt;6600000,ROUNDDOWN(B1710/4,-3)*3.2-440000,IF(B1710&lt;8500000,ROUNDDOWN(B1710*0.9,0)-1100000,B1710-1950000)))))))),IF(B1710&lt;651000,0,IF(B1710&lt;1900000,B1710-650000,IF(B1710&lt;3600000,ROUNDDOWN(B1710/4,-3)*2.8-80000,IF(B1710&lt;6600000,ROUNDDOWN(B1710/4,-3)*3.2-440000,IF(B1710&lt;8500000,ROUNDDOWN(B1710*0.9,0)-1100000,B1710-1950000))))))</f>
        <v/>
      </c>
      <c r="K1710" s="16">
        <f>IF(J1710&gt;23500000,NA(),IF(C1710=2026,IF(J1710&lt;=4890000,1040000,IF(J1710&lt;=6550000,670000,620000)),IF(J1710&lt;=1320000,950000,IF(J1710&lt;=3360000,880000,IF(J1710&lt;=4890000,680000,IF(J1710&lt;=6550000,630000,580000))))))</f>
        <v/>
      </c>
      <c r="L1710" s="16">
        <f>IF(D1710=1,IF(J1710&lt;=9000000,380000,IF(J1710&lt;=9500000,260000,IF(J1710&lt;=10000000,130000,0))),0)</f>
        <v/>
      </c>
      <c r="M1710" s="16">
        <f>IF(D1710=1,IF(J1710&lt;=9000000,330000,IF(J1710&lt;=9500000,220000,IF(J1710&lt;=10000000,110000,0))),0)</f>
        <v/>
      </c>
      <c r="N1710" s="16">
        <f>IF(D1710=1,IF(J1710&lt;=9000000,50000,IF(J1710&lt;=9500000,40000,IF(J1710&lt;=10000000,20000,0))),0)</f>
        <v/>
      </c>
      <c r="O1710" s="16">
        <f>MAX(0,ROUNDDOWN(J1710-G1710-K1710-L1710-E1710*380000-F1710*630000-H1710,-3))</f>
        <v/>
      </c>
      <c r="P1710" s="16">
        <f>MAX(0,ROUNDDOWN(J1710-G1710-430000-M1710-E1710*330000-F1710*450000-I1710,-3))</f>
        <v/>
      </c>
      <c r="Q1710" s="16">
        <f>50000+N1710+E1710*50000+F1710*180000</f>
        <v/>
      </c>
      <c r="R1710" s="16">
        <f>IF(P1710&lt;=2000000,MIN(Q1710,P1710),MAX(Q1710-(P1710-2000000),50000))*0.05</f>
        <v/>
      </c>
      <c r="S1710" s="16">
        <f>MAX(0,P1710*0.1-R1710)</f>
        <v/>
      </c>
      <c r="T1710" s="16">
        <f>Q1710+MAX(0,K1710-480000)</f>
        <v/>
      </c>
      <c r="U1710" s="16">
        <f>P1710-T1710</f>
        <v/>
      </c>
      <c r="V1710" s="17">
        <f>IF(U1710&lt;0,0,LOOKUP(U1710,{0,1950001,3300001,6950001,9000001,18000001,40000001},{0.05,0.1,0.2,0.23,0.33,0.4,0.45}))</f>
        <v/>
      </c>
      <c r="W1710" s="18">
        <f>IF(U1710&lt;0,0.9,0.9-V1710*1.021)</f>
        <v/>
      </c>
      <c r="X1710" s="16">
        <f>ROUNDDOWN(S1710*0.2/W1710+2000,0)</f>
        <v/>
      </c>
      <c r="Y1710" s="17">
        <f>IF(O1710&lt;=0,0,LOOKUP(O1710,{0,1950001,3300001,6950001,9000001,18000001,40000001},{0.05,0.1,0.2,0.23,0.33,0.4,0.45}))</f>
        <v/>
      </c>
    </row>
    <row r="1711">
      <c r="A1711" t="inlineStr">
        <is>
          <t>1万円刻み</t>
        </is>
      </c>
      <c r="B1711" s="16">
        <f>'3_1万円刻み'!$A$307</f>
        <v/>
      </c>
      <c r="C1711" t="n">
        <v>2025</v>
      </c>
      <c r="D1711" t="n">
        <v>1</v>
      </c>
      <c r="E1711" t="n">
        <v>0</v>
      </c>
      <c r="F1711" t="n">
        <v>0</v>
      </c>
      <c r="G1711" s="16">
        <f>ROUND(MIN(B1711/12,650000)*12*0.0915+MIN(B1711/12,1390000)*12*(0.0504+0)+B1711*0.005,0)</f>
        <v/>
      </c>
      <c r="H1711" t="n">
        <v>0</v>
      </c>
      <c r="I1711" t="n">
        <v>0</v>
      </c>
      <c r="J1711" s="16">
        <f>IF(C1711=2026,IF(B1711&lt;741000,0,IF(B1711&lt;2191000,B1711-740000,IF(B1711&lt;2193000,1451000,IF(B1711&lt;2196000,1453000,IF(B1711&lt;2200000,1456000,IF(B1711&lt;3600000,ROUNDDOWN(B1711/4,-3)*2.8-80000,IF(B1711&lt;6600000,ROUNDDOWN(B1711/4,-3)*3.2-440000,IF(B1711&lt;8500000,ROUNDDOWN(B1711*0.9,0)-1100000,B1711-1950000)))))))),IF(B1711&lt;651000,0,IF(B1711&lt;1900000,B1711-650000,IF(B1711&lt;3600000,ROUNDDOWN(B1711/4,-3)*2.8-80000,IF(B1711&lt;6600000,ROUNDDOWN(B1711/4,-3)*3.2-440000,IF(B1711&lt;8500000,ROUNDDOWN(B1711*0.9,0)-1100000,B1711-1950000))))))</f>
        <v/>
      </c>
      <c r="K1711" s="16">
        <f>IF(J1711&gt;23500000,NA(),IF(C1711=2026,IF(J1711&lt;=4890000,1040000,IF(J1711&lt;=6550000,670000,620000)),IF(J1711&lt;=1320000,950000,IF(J1711&lt;=3360000,880000,IF(J1711&lt;=4890000,680000,IF(J1711&lt;=6550000,630000,580000))))))</f>
        <v/>
      </c>
      <c r="L1711" s="16">
        <f>IF(D1711=1,IF(J1711&lt;=9000000,380000,IF(J1711&lt;=9500000,260000,IF(J1711&lt;=10000000,130000,0))),0)</f>
        <v/>
      </c>
      <c r="M1711" s="16">
        <f>IF(D1711=1,IF(J1711&lt;=9000000,330000,IF(J1711&lt;=9500000,220000,IF(J1711&lt;=10000000,110000,0))),0)</f>
        <v/>
      </c>
      <c r="N1711" s="16">
        <f>IF(D1711=1,IF(J1711&lt;=9000000,50000,IF(J1711&lt;=9500000,40000,IF(J1711&lt;=10000000,20000,0))),0)</f>
        <v/>
      </c>
      <c r="O1711" s="16">
        <f>MAX(0,ROUNDDOWN(J1711-G1711-K1711-L1711-E1711*380000-F1711*630000-H1711,-3))</f>
        <v/>
      </c>
      <c r="P1711" s="16">
        <f>MAX(0,ROUNDDOWN(J1711-G1711-430000-M1711-E1711*330000-F1711*450000-I1711,-3))</f>
        <v/>
      </c>
      <c r="Q1711" s="16">
        <f>50000+N1711+E1711*50000+F1711*180000</f>
        <v/>
      </c>
      <c r="R1711" s="16">
        <f>IF(P1711&lt;=2000000,MIN(Q1711,P1711),MAX(Q1711-(P1711-2000000),50000))*0.05</f>
        <v/>
      </c>
      <c r="S1711" s="16">
        <f>MAX(0,P1711*0.1-R1711)</f>
        <v/>
      </c>
      <c r="T1711" s="16">
        <f>Q1711+MAX(0,K1711-480000)</f>
        <v/>
      </c>
      <c r="U1711" s="16">
        <f>P1711-T1711</f>
        <v/>
      </c>
      <c r="V1711" s="17">
        <f>IF(U1711&lt;0,0,LOOKUP(U1711,{0,1950001,3300001,6950001,9000001,18000001,40000001},{0.05,0.1,0.2,0.23,0.33,0.4,0.45}))</f>
        <v/>
      </c>
      <c r="W1711" s="18">
        <f>IF(U1711&lt;0,0.9,0.9-V1711*1.021)</f>
        <v/>
      </c>
      <c r="X1711" s="16">
        <f>ROUNDDOWN(S1711*0.2/W1711+2000,0)</f>
        <v/>
      </c>
      <c r="Y1711" s="17">
        <f>IF(O1711&lt;=0,0,LOOKUP(O1711,{0,1950001,3300001,6950001,9000001,18000001,40000001},{0.05,0.1,0.2,0.23,0.33,0.4,0.45}))</f>
        <v/>
      </c>
    </row>
    <row r="1712">
      <c r="A1712" t="inlineStr">
        <is>
          <t>1万円刻み</t>
        </is>
      </c>
      <c r="B1712" s="16">
        <f>'3_1万円刻み'!$A$307</f>
        <v/>
      </c>
      <c r="C1712" t="n">
        <v>2026</v>
      </c>
      <c r="D1712" t="n">
        <v>1</v>
      </c>
      <c r="E1712" t="n">
        <v>0</v>
      </c>
      <c r="F1712" t="n">
        <v>0</v>
      </c>
      <c r="G1712" s="16">
        <f>ROUND(MIN(B1712/12,650000)*12*0.0915+MIN(B1712/12,1390000)*12*(0.0504+0)+B1712*0.005,0)</f>
        <v/>
      </c>
      <c r="H1712" t="n">
        <v>0</v>
      </c>
      <c r="I1712" t="n">
        <v>0</v>
      </c>
      <c r="J1712" s="16">
        <f>IF(C1712=2026,IF(B1712&lt;741000,0,IF(B1712&lt;2191000,B1712-740000,IF(B1712&lt;2193000,1451000,IF(B1712&lt;2196000,1453000,IF(B1712&lt;2200000,1456000,IF(B1712&lt;3600000,ROUNDDOWN(B1712/4,-3)*2.8-80000,IF(B1712&lt;6600000,ROUNDDOWN(B1712/4,-3)*3.2-440000,IF(B1712&lt;8500000,ROUNDDOWN(B1712*0.9,0)-1100000,B1712-1950000)))))))),IF(B1712&lt;651000,0,IF(B1712&lt;1900000,B1712-650000,IF(B1712&lt;3600000,ROUNDDOWN(B1712/4,-3)*2.8-80000,IF(B1712&lt;6600000,ROUNDDOWN(B1712/4,-3)*3.2-440000,IF(B1712&lt;8500000,ROUNDDOWN(B1712*0.9,0)-1100000,B1712-1950000))))))</f>
        <v/>
      </c>
      <c r="K1712" s="16">
        <f>IF(J1712&gt;23500000,NA(),IF(C1712=2026,IF(J1712&lt;=4890000,1040000,IF(J1712&lt;=6550000,670000,620000)),IF(J1712&lt;=1320000,950000,IF(J1712&lt;=3360000,880000,IF(J1712&lt;=4890000,680000,IF(J1712&lt;=6550000,630000,580000))))))</f>
        <v/>
      </c>
      <c r="L1712" s="16">
        <f>IF(D1712=1,IF(J1712&lt;=9000000,380000,IF(J1712&lt;=9500000,260000,IF(J1712&lt;=10000000,130000,0))),0)</f>
        <v/>
      </c>
      <c r="M1712" s="16">
        <f>IF(D1712=1,IF(J1712&lt;=9000000,330000,IF(J1712&lt;=9500000,220000,IF(J1712&lt;=10000000,110000,0))),0)</f>
        <v/>
      </c>
      <c r="N1712" s="16">
        <f>IF(D1712=1,IF(J1712&lt;=9000000,50000,IF(J1712&lt;=9500000,40000,IF(J1712&lt;=10000000,20000,0))),0)</f>
        <v/>
      </c>
      <c r="O1712" s="16">
        <f>MAX(0,ROUNDDOWN(J1712-G1712-K1712-L1712-E1712*380000-F1712*630000-H1712,-3))</f>
        <v/>
      </c>
      <c r="P1712" s="16">
        <f>MAX(0,ROUNDDOWN(J1712-G1712-430000-M1712-E1712*330000-F1712*450000-I1712,-3))</f>
        <v/>
      </c>
      <c r="Q1712" s="16">
        <f>50000+N1712+E1712*50000+F1712*180000</f>
        <v/>
      </c>
      <c r="R1712" s="16">
        <f>IF(P1712&lt;=2000000,MIN(Q1712,P1712),MAX(Q1712-(P1712-2000000),50000))*0.05</f>
        <v/>
      </c>
      <c r="S1712" s="16">
        <f>MAX(0,P1712*0.1-R1712)</f>
        <v/>
      </c>
      <c r="T1712" s="16">
        <f>Q1712+MAX(0,K1712-480000)</f>
        <v/>
      </c>
      <c r="U1712" s="16">
        <f>P1712-T1712</f>
        <v/>
      </c>
      <c r="V1712" s="17">
        <f>IF(U1712&lt;0,0,LOOKUP(U1712,{0,1950001,3300001,6950001,9000001,18000001,40000001},{0.05,0.1,0.2,0.23,0.33,0.4,0.45}))</f>
        <v/>
      </c>
      <c r="W1712" s="18">
        <f>IF(U1712&lt;0,0.9,0.9-V1712*1.021)</f>
        <v/>
      </c>
      <c r="X1712" s="16">
        <f>ROUNDDOWN(S1712*0.2/W1712+2000,0)</f>
        <v/>
      </c>
      <c r="Y1712" s="17">
        <f>IF(O1712&lt;=0,0,LOOKUP(O1712,{0,1950001,3300001,6950001,9000001,18000001,40000001},{0.05,0.1,0.2,0.23,0.33,0.4,0.45}))</f>
        <v/>
      </c>
    </row>
    <row r="1713">
      <c r="A1713" t="inlineStr">
        <is>
          <t>1万円刻み</t>
        </is>
      </c>
      <c r="B1713" s="16">
        <f>'3_1万円刻み'!$A$308</f>
        <v/>
      </c>
      <c r="C1713" t="n">
        <v>2025</v>
      </c>
      <c r="D1713" t="n">
        <v>0</v>
      </c>
      <c r="E1713" t="n">
        <v>0</v>
      </c>
      <c r="F1713" t="n">
        <v>0</v>
      </c>
      <c r="G1713" s="16">
        <f>ROUND(MIN(B1713/12,650000)*12*0.0915+MIN(B1713/12,1390000)*12*(0.0504+0)+B1713*0.005,0)</f>
        <v/>
      </c>
      <c r="H1713" t="n">
        <v>0</v>
      </c>
      <c r="I1713" t="n">
        <v>0</v>
      </c>
      <c r="J1713" s="16">
        <f>IF(C1713=2026,IF(B1713&lt;741000,0,IF(B1713&lt;2191000,B1713-740000,IF(B1713&lt;2193000,1451000,IF(B1713&lt;2196000,1453000,IF(B1713&lt;2200000,1456000,IF(B1713&lt;3600000,ROUNDDOWN(B1713/4,-3)*2.8-80000,IF(B1713&lt;6600000,ROUNDDOWN(B1713/4,-3)*3.2-440000,IF(B1713&lt;8500000,ROUNDDOWN(B1713*0.9,0)-1100000,B1713-1950000)))))))),IF(B1713&lt;651000,0,IF(B1713&lt;1900000,B1713-650000,IF(B1713&lt;3600000,ROUNDDOWN(B1713/4,-3)*2.8-80000,IF(B1713&lt;6600000,ROUNDDOWN(B1713/4,-3)*3.2-440000,IF(B1713&lt;8500000,ROUNDDOWN(B1713*0.9,0)-1100000,B1713-1950000))))))</f>
        <v/>
      </c>
      <c r="K1713" s="16">
        <f>IF(J1713&gt;23500000,NA(),IF(C1713=2026,IF(J1713&lt;=4890000,1040000,IF(J1713&lt;=6550000,670000,620000)),IF(J1713&lt;=1320000,950000,IF(J1713&lt;=3360000,880000,IF(J1713&lt;=4890000,680000,IF(J1713&lt;=6550000,630000,580000))))))</f>
        <v/>
      </c>
      <c r="L1713" s="16">
        <f>IF(D1713=1,IF(J1713&lt;=9000000,380000,IF(J1713&lt;=9500000,260000,IF(J1713&lt;=10000000,130000,0))),0)</f>
        <v/>
      </c>
      <c r="M1713" s="16">
        <f>IF(D1713=1,IF(J1713&lt;=9000000,330000,IF(J1713&lt;=9500000,220000,IF(J1713&lt;=10000000,110000,0))),0)</f>
        <v/>
      </c>
      <c r="N1713" s="16">
        <f>IF(D1713=1,IF(J1713&lt;=9000000,50000,IF(J1713&lt;=9500000,40000,IF(J1713&lt;=10000000,20000,0))),0)</f>
        <v/>
      </c>
      <c r="O1713" s="16">
        <f>MAX(0,ROUNDDOWN(J1713-G1713-K1713-L1713-E1713*380000-F1713*630000-H1713,-3))</f>
        <v/>
      </c>
      <c r="P1713" s="16">
        <f>MAX(0,ROUNDDOWN(J1713-G1713-430000-M1713-E1713*330000-F1713*450000-I1713,-3))</f>
        <v/>
      </c>
      <c r="Q1713" s="16">
        <f>50000+N1713+E1713*50000+F1713*180000</f>
        <v/>
      </c>
      <c r="R1713" s="16">
        <f>IF(P1713&lt;=2000000,MIN(Q1713,P1713),MAX(Q1713-(P1713-2000000),50000))*0.05</f>
        <v/>
      </c>
      <c r="S1713" s="16">
        <f>MAX(0,P1713*0.1-R1713)</f>
        <v/>
      </c>
      <c r="T1713" s="16">
        <f>Q1713+MAX(0,K1713-480000)</f>
        <v/>
      </c>
      <c r="U1713" s="16">
        <f>P1713-T1713</f>
        <v/>
      </c>
      <c r="V1713" s="17">
        <f>IF(U1713&lt;0,0,LOOKUP(U1713,{0,1950001,3300001,6950001,9000001,18000001,40000001},{0.05,0.1,0.2,0.23,0.33,0.4,0.45}))</f>
        <v/>
      </c>
      <c r="W1713" s="18">
        <f>IF(U1713&lt;0,0.9,0.9-V1713*1.021)</f>
        <v/>
      </c>
      <c r="X1713" s="16">
        <f>ROUNDDOWN(S1713*0.2/W1713+2000,0)</f>
        <v/>
      </c>
      <c r="Y1713" s="17">
        <f>IF(O1713&lt;=0,0,LOOKUP(O1713,{0,1950001,3300001,6950001,9000001,18000001,40000001},{0.05,0.1,0.2,0.23,0.33,0.4,0.45}))</f>
        <v/>
      </c>
    </row>
    <row r="1714">
      <c r="A1714" t="inlineStr">
        <is>
          <t>1万円刻み</t>
        </is>
      </c>
      <c r="B1714" s="16">
        <f>'3_1万円刻み'!$A$308</f>
        <v/>
      </c>
      <c r="C1714" t="n">
        <v>2026</v>
      </c>
      <c r="D1714" t="n">
        <v>0</v>
      </c>
      <c r="E1714" t="n">
        <v>0</v>
      </c>
      <c r="F1714" t="n">
        <v>0</v>
      </c>
      <c r="G1714" s="16">
        <f>ROUND(MIN(B1714/12,650000)*12*0.0915+MIN(B1714/12,1390000)*12*(0.0504+0)+B1714*0.005,0)</f>
        <v/>
      </c>
      <c r="H1714" t="n">
        <v>0</v>
      </c>
      <c r="I1714" t="n">
        <v>0</v>
      </c>
      <c r="J1714" s="16">
        <f>IF(C1714=2026,IF(B1714&lt;741000,0,IF(B1714&lt;2191000,B1714-740000,IF(B1714&lt;2193000,1451000,IF(B1714&lt;2196000,1453000,IF(B1714&lt;2200000,1456000,IF(B1714&lt;3600000,ROUNDDOWN(B1714/4,-3)*2.8-80000,IF(B1714&lt;6600000,ROUNDDOWN(B1714/4,-3)*3.2-440000,IF(B1714&lt;8500000,ROUNDDOWN(B1714*0.9,0)-1100000,B1714-1950000)))))))),IF(B1714&lt;651000,0,IF(B1714&lt;1900000,B1714-650000,IF(B1714&lt;3600000,ROUNDDOWN(B1714/4,-3)*2.8-80000,IF(B1714&lt;6600000,ROUNDDOWN(B1714/4,-3)*3.2-440000,IF(B1714&lt;8500000,ROUNDDOWN(B1714*0.9,0)-1100000,B1714-1950000))))))</f>
        <v/>
      </c>
      <c r="K1714" s="16">
        <f>IF(J1714&gt;23500000,NA(),IF(C1714=2026,IF(J1714&lt;=4890000,1040000,IF(J1714&lt;=6550000,670000,620000)),IF(J1714&lt;=1320000,950000,IF(J1714&lt;=3360000,880000,IF(J1714&lt;=4890000,680000,IF(J1714&lt;=6550000,630000,580000))))))</f>
        <v/>
      </c>
      <c r="L1714" s="16">
        <f>IF(D1714=1,IF(J1714&lt;=9000000,380000,IF(J1714&lt;=9500000,260000,IF(J1714&lt;=10000000,130000,0))),0)</f>
        <v/>
      </c>
      <c r="M1714" s="16">
        <f>IF(D1714=1,IF(J1714&lt;=9000000,330000,IF(J1714&lt;=9500000,220000,IF(J1714&lt;=10000000,110000,0))),0)</f>
        <v/>
      </c>
      <c r="N1714" s="16">
        <f>IF(D1714=1,IF(J1714&lt;=9000000,50000,IF(J1714&lt;=9500000,40000,IF(J1714&lt;=10000000,20000,0))),0)</f>
        <v/>
      </c>
      <c r="O1714" s="16">
        <f>MAX(0,ROUNDDOWN(J1714-G1714-K1714-L1714-E1714*380000-F1714*630000-H1714,-3))</f>
        <v/>
      </c>
      <c r="P1714" s="16">
        <f>MAX(0,ROUNDDOWN(J1714-G1714-430000-M1714-E1714*330000-F1714*450000-I1714,-3))</f>
        <v/>
      </c>
      <c r="Q1714" s="16">
        <f>50000+N1714+E1714*50000+F1714*180000</f>
        <v/>
      </c>
      <c r="R1714" s="16">
        <f>IF(P1714&lt;=2000000,MIN(Q1714,P1714),MAX(Q1714-(P1714-2000000),50000))*0.05</f>
        <v/>
      </c>
      <c r="S1714" s="16">
        <f>MAX(0,P1714*0.1-R1714)</f>
        <v/>
      </c>
      <c r="T1714" s="16">
        <f>Q1714+MAX(0,K1714-480000)</f>
        <v/>
      </c>
      <c r="U1714" s="16">
        <f>P1714-T1714</f>
        <v/>
      </c>
      <c r="V1714" s="17">
        <f>IF(U1714&lt;0,0,LOOKUP(U1714,{0,1950001,3300001,6950001,9000001,18000001,40000001},{0.05,0.1,0.2,0.23,0.33,0.4,0.45}))</f>
        <v/>
      </c>
      <c r="W1714" s="18">
        <f>IF(U1714&lt;0,0.9,0.9-V1714*1.021)</f>
        <v/>
      </c>
      <c r="X1714" s="16">
        <f>ROUNDDOWN(S1714*0.2/W1714+2000,0)</f>
        <v/>
      </c>
      <c r="Y1714" s="17">
        <f>IF(O1714&lt;=0,0,LOOKUP(O1714,{0,1950001,3300001,6950001,9000001,18000001,40000001},{0.05,0.1,0.2,0.23,0.33,0.4,0.45}))</f>
        <v/>
      </c>
    </row>
    <row r="1715">
      <c r="A1715" t="inlineStr">
        <is>
          <t>1万円刻み</t>
        </is>
      </c>
      <c r="B1715" s="16">
        <f>'3_1万円刻み'!$A$308</f>
        <v/>
      </c>
      <c r="C1715" t="n">
        <v>2025</v>
      </c>
      <c r="D1715" t="n">
        <v>1</v>
      </c>
      <c r="E1715" t="n">
        <v>0</v>
      </c>
      <c r="F1715" t="n">
        <v>0</v>
      </c>
      <c r="G1715" s="16">
        <f>ROUND(MIN(B1715/12,650000)*12*0.0915+MIN(B1715/12,1390000)*12*(0.0504+0)+B1715*0.005,0)</f>
        <v/>
      </c>
      <c r="H1715" t="n">
        <v>0</v>
      </c>
      <c r="I1715" t="n">
        <v>0</v>
      </c>
      <c r="J1715" s="16">
        <f>IF(C1715=2026,IF(B1715&lt;741000,0,IF(B1715&lt;2191000,B1715-740000,IF(B1715&lt;2193000,1451000,IF(B1715&lt;2196000,1453000,IF(B1715&lt;2200000,1456000,IF(B1715&lt;3600000,ROUNDDOWN(B1715/4,-3)*2.8-80000,IF(B1715&lt;6600000,ROUNDDOWN(B1715/4,-3)*3.2-440000,IF(B1715&lt;8500000,ROUNDDOWN(B1715*0.9,0)-1100000,B1715-1950000)))))))),IF(B1715&lt;651000,0,IF(B1715&lt;1900000,B1715-650000,IF(B1715&lt;3600000,ROUNDDOWN(B1715/4,-3)*2.8-80000,IF(B1715&lt;6600000,ROUNDDOWN(B1715/4,-3)*3.2-440000,IF(B1715&lt;8500000,ROUNDDOWN(B1715*0.9,0)-1100000,B1715-1950000))))))</f>
        <v/>
      </c>
      <c r="K1715" s="16">
        <f>IF(J1715&gt;23500000,NA(),IF(C1715=2026,IF(J1715&lt;=4890000,1040000,IF(J1715&lt;=6550000,670000,620000)),IF(J1715&lt;=1320000,950000,IF(J1715&lt;=3360000,880000,IF(J1715&lt;=4890000,680000,IF(J1715&lt;=6550000,630000,580000))))))</f>
        <v/>
      </c>
      <c r="L1715" s="16">
        <f>IF(D1715=1,IF(J1715&lt;=9000000,380000,IF(J1715&lt;=9500000,260000,IF(J1715&lt;=10000000,130000,0))),0)</f>
        <v/>
      </c>
      <c r="M1715" s="16">
        <f>IF(D1715=1,IF(J1715&lt;=9000000,330000,IF(J1715&lt;=9500000,220000,IF(J1715&lt;=10000000,110000,0))),0)</f>
        <v/>
      </c>
      <c r="N1715" s="16">
        <f>IF(D1715=1,IF(J1715&lt;=9000000,50000,IF(J1715&lt;=9500000,40000,IF(J1715&lt;=10000000,20000,0))),0)</f>
        <v/>
      </c>
      <c r="O1715" s="16">
        <f>MAX(0,ROUNDDOWN(J1715-G1715-K1715-L1715-E1715*380000-F1715*630000-H1715,-3))</f>
        <v/>
      </c>
      <c r="P1715" s="16">
        <f>MAX(0,ROUNDDOWN(J1715-G1715-430000-M1715-E1715*330000-F1715*450000-I1715,-3))</f>
        <v/>
      </c>
      <c r="Q1715" s="16">
        <f>50000+N1715+E1715*50000+F1715*180000</f>
        <v/>
      </c>
      <c r="R1715" s="16">
        <f>IF(P1715&lt;=2000000,MIN(Q1715,P1715),MAX(Q1715-(P1715-2000000),50000))*0.05</f>
        <v/>
      </c>
      <c r="S1715" s="16">
        <f>MAX(0,P1715*0.1-R1715)</f>
        <v/>
      </c>
      <c r="T1715" s="16">
        <f>Q1715+MAX(0,K1715-480000)</f>
        <v/>
      </c>
      <c r="U1715" s="16">
        <f>P1715-T1715</f>
        <v/>
      </c>
      <c r="V1715" s="17">
        <f>IF(U1715&lt;0,0,LOOKUP(U1715,{0,1950001,3300001,6950001,9000001,18000001,40000001},{0.05,0.1,0.2,0.23,0.33,0.4,0.45}))</f>
        <v/>
      </c>
      <c r="W1715" s="18">
        <f>IF(U1715&lt;0,0.9,0.9-V1715*1.021)</f>
        <v/>
      </c>
      <c r="X1715" s="16">
        <f>ROUNDDOWN(S1715*0.2/W1715+2000,0)</f>
        <v/>
      </c>
      <c r="Y1715" s="17">
        <f>IF(O1715&lt;=0,0,LOOKUP(O1715,{0,1950001,3300001,6950001,9000001,18000001,40000001},{0.05,0.1,0.2,0.23,0.33,0.4,0.45}))</f>
        <v/>
      </c>
    </row>
    <row r="1716">
      <c r="A1716" t="inlineStr">
        <is>
          <t>1万円刻み</t>
        </is>
      </c>
      <c r="B1716" s="16">
        <f>'3_1万円刻み'!$A$308</f>
        <v/>
      </c>
      <c r="C1716" t="n">
        <v>2026</v>
      </c>
      <c r="D1716" t="n">
        <v>1</v>
      </c>
      <c r="E1716" t="n">
        <v>0</v>
      </c>
      <c r="F1716" t="n">
        <v>0</v>
      </c>
      <c r="G1716" s="16">
        <f>ROUND(MIN(B1716/12,650000)*12*0.0915+MIN(B1716/12,1390000)*12*(0.0504+0)+B1716*0.005,0)</f>
        <v/>
      </c>
      <c r="H1716" t="n">
        <v>0</v>
      </c>
      <c r="I1716" t="n">
        <v>0</v>
      </c>
      <c r="J1716" s="16">
        <f>IF(C1716=2026,IF(B1716&lt;741000,0,IF(B1716&lt;2191000,B1716-740000,IF(B1716&lt;2193000,1451000,IF(B1716&lt;2196000,1453000,IF(B1716&lt;2200000,1456000,IF(B1716&lt;3600000,ROUNDDOWN(B1716/4,-3)*2.8-80000,IF(B1716&lt;6600000,ROUNDDOWN(B1716/4,-3)*3.2-440000,IF(B1716&lt;8500000,ROUNDDOWN(B1716*0.9,0)-1100000,B1716-1950000)))))))),IF(B1716&lt;651000,0,IF(B1716&lt;1900000,B1716-650000,IF(B1716&lt;3600000,ROUNDDOWN(B1716/4,-3)*2.8-80000,IF(B1716&lt;6600000,ROUNDDOWN(B1716/4,-3)*3.2-440000,IF(B1716&lt;8500000,ROUNDDOWN(B1716*0.9,0)-1100000,B1716-1950000))))))</f>
        <v/>
      </c>
      <c r="K1716" s="16">
        <f>IF(J1716&gt;23500000,NA(),IF(C1716=2026,IF(J1716&lt;=4890000,1040000,IF(J1716&lt;=6550000,670000,620000)),IF(J1716&lt;=1320000,950000,IF(J1716&lt;=3360000,880000,IF(J1716&lt;=4890000,680000,IF(J1716&lt;=6550000,630000,580000))))))</f>
        <v/>
      </c>
      <c r="L1716" s="16">
        <f>IF(D1716=1,IF(J1716&lt;=9000000,380000,IF(J1716&lt;=9500000,260000,IF(J1716&lt;=10000000,130000,0))),0)</f>
        <v/>
      </c>
      <c r="M1716" s="16">
        <f>IF(D1716=1,IF(J1716&lt;=9000000,330000,IF(J1716&lt;=9500000,220000,IF(J1716&lt;=10000000,110000,0))),0)</f>
        <v/>
      </c>
      <c r="N1716" s="16">
        <f>IF(D1716=1,IF(J1716&lt;=9000000,50000,IF(J1716&lt;=9500000,40000,IF(J1716&lt;=10000000,20000,0))),0)</f>
        <v/>
      </c>
      <c r="O1716" s="16">
        <f>MAX(0,ROUNDDOWN(J1716-G1716-K1716-L1716-E1716*380000-F1716*630000-H1716,-3))</f>
        <v/>
      </c>
      <c r="P1716" s="16">
        <f>MAX(0,ROUNDDOWN(J1716-G1716-430000-M1716-E1716*330000-F1716*450000-I1716,-3))</f>
        <v/>
      </c>
      <c r="Q1716" s="16">
        <f>50000+N1716+E1716*50000+F1716*180000</f>
        <v/>
      </c>
      <c r="R1716" s="16">
        <f>IF(P1716&lt;=2000000,MIN(Q1716,P1716),MAX(Q1716-(P1716-2000000),50000))*0.05</f>
        <v/>
      </c>
      <c r="S1716" s="16">
        <f>MAX(0,P1716*0.1-R1716)</f>
        <v/>
      </c>
      <c r="T1716" s="16">
        <f>Q1716+MAX(0,K1716-480000)</f>
        <v/>
      </c>
      <c r="U1716" s="16">
        <f>P1716-T1716</f>
        <v/>
      </c>
      <c r="V1716" s="17">
        <f>IF(U1716&lt;0,0,LOOKUP(U1716,{0,1950001,3300001,6950001,9000001,18000001,40000001},{0.05,0.1,0.2,0.23,0.33,0.4,0.45}))</f>
        <v/>
      </c>
      <c r="W1716" s="18">
        <f>IF(U1716&lt;0,0.9,0.9-V1716*1.021)</f>
        <v/>
      </c>
      <c r="X1716" s="16">
        <f>ROUNDDOWN(S1716*0.2/W1716+2000,0)</f>
        <v/>
      </c>
      <c r="Y1716" s="17">
        <f>IF(O1716&lt;=0,0,LOOKUP(O1716,{0,1950001,3300001,6950001,9000001,18000001,40000001},{0.05,0.1,0.2,0.23,0.33,0.4,0.45}))</f>
        <v/>
      </c>
    </row>
    <row r="1717">
      <c r="A1717" t="inlineStr">
        <is>
          <t>1万円刻み</t>
        </is>
      </c>
      <c r="B1717" s="16">
        <f>'3_1万円刻み'!$A$309</f>
        <v/>
      </c>
      <c r="C1717" t="n">
        <v>2025</v>
      </c>
      <c r="D1717" t="n">
        <v>0</v>
      </c>
      <c r="E1717" t="n">
        <v>0</v>
      </c>
      <c r="F1717" t="n">
        <v>0</v>
      </c>
      <c r="G1717" s="16">
        <f>ROUND(MIN(B1717/12,650000)*12*0.0915+MIN(B1717/12,1390000)*12*(0.0504+0)+B1717*0.005,0)</f>
        <v/>
      </c>
      <c r="H1717" t="n">
        <v>0</v>
      </c>
      <c r="I1717" t="n">
        <v>0</v>
      </c>
      <c r="J1717" s="16">
        <f>IF(C1717=2026,IF(B1717&lt;741000,0,IF(B1717&lt;2191000,B1717-740000,IF(B1717&lt;2193000,1451000,IF(B1717&lt;2196000,1453000,IF(B1717&lt;2200000,1456000,IF(B1717&lt;3600000,ROUNDDOWN(B1717/4,-3)*2.8-80000,IF(B1717&lt;6600000,ROUNDDOWN(B1717/4,-3)*3.2-440000,IF(B1717&lt;8500000,ROUNDDOWN(B1717*0.9,0)-1100000,B1717-1950000)))))))),IF(B1717&lt;651000,0,IF(B1717&lt;1900000,B1717-650000,IF(B1717&lt;3600000,ROUNDDOWN(B1717/4,-3)*2.8-80000,IF(B1717&lt;6600000,ROUNDDOWN(B1717/4,-3)*3.2-440000,IF(B1717&lt;8500000,ROUNDDOWN(B1717*0.9,0)-1100000,B1717-1950000))))))</f>
        <v/>
      </c>
      <c r="K1717" s="16">
        <f>IF(J1717&gt;23500000,NA(),IF(C1717=2026,IF(J1717&lt;=4890000,1040000,IF(J1717&lt;=6550000,670000,620000)),IF(J1717&lt;=1320000,950000,IF(J1717&lt;=3360000,880000,IF(J1717&lt;=4890000,680000,IF(J1717&lt;=6550000,630000,580000))))))</f>
        <v/>
      </c>
      <c r="L1717" s="16">
        <f>IF(D1717=1,IF(J1717&lt;=9000000,380000,IF(J1717&lt;=9500000,260000,IF(J1717&lt;=10000000,130000,0))),0)</f>
        <v/>
      </c>
      <c r="M1717" s="16">
        <f>IF(D1717=1,IF(J1717&lt;=9000000,330000,IF(J1717&lt;=9500000,220000,IF(J1717&lt;=10000000,110000,0))),0)</f>
        <v/>
      </c>
      <c r="N1717" s="16">
        <f>IF(D1717=1,IF(J1717&lt;=9000000,50000,IF(J1717&lt;=9500000,40000,IF(J1717&lt;=10000000,20000,0))),0)</f>
        <v/>
      </c>
      <c r="O1717" s="16">
        <f>MAX(0,ROUNDDOWN(J1717-G1717-K1717-L1717-E1717*380000-F1717*630000-H1717,-3))</f>
        <v/>
      </c>
      <c r="P1717" s="16">
        <f>MAX(0,ROUNDDOWN(J1717-G1717-430000-M1717-E1717*330000-F1717*450000-I1717,-3))</f>
        <v/>
      </c>
      <c r="Q1717" s="16">
        <f>50000+N1717+E1717*50000+F1717*180000</f>
        <v/>
      </c>
      <c r="R1717" s="16">
        <f>IF(P1717&lt;=2000000,MIN(Q1717,P1717),MAX(Q1717-(P1717-2000000),50000))*0.05</f>
        <v/>
      </c>
      <c r="S1717" s="16">
        <f>MAX(0,P1717*0.1-R1717)</f>
        <v/>
      </c>
      <c r="T1717" s="16">
        <f>Q1717+MAX(0,K1717-480000)</f>
        <v/>
      </c>
      <c r="U1717" s="16">
        <f>P1717-T1717</f>
        <v/>
      </c>
      <c r="V1717" s="17">
        <f>IF(U1717&lt;0,0,LOOKUP(U1717,{0,1950001,3300001,6950001,9000001,18000001,40000001},{0.05,0.1,0.2,0.23,0.33,0.4,0.45}))</f>
        <v/>
      </c>
      <c r="W1717" s="18">
        <f>IF(U1717&lt;0,0.9,0.9-V1717*1.021)</f>
        <v/>
      </c>
      <c r="X1717" s="16">
        <f>ROUNDDOWN(S1717*0.2/W1717+2000,0)</f>
        <v/>
      </c>
      <c r="Y1717" s="17">
        <f>IF(O1717&lt;=0,0,LOOKUP(O1717,{0,1950001,3300001,6950001,9000001,18000001,40000001},{0.05,0.1,0.2,0.23,0.33,0.4,0.45}))</f>
        <v/>
      </c>
    </row>
    <row r="1718">
      <c r="A1718" t="inlineStr">
        <is>
          <t>1万円刻み</t>
        </is>
      </c>
      <c r="B1718" s="16">
        <f>'3_1万円刻み'!$A$309</f>
        <v/>
      </c>
      <c r="C1718" t="n">
        <v>2026</v>
      </c>
      <c r="D1718" t="n">
        <v>0</v>
      </c>
      <c r="E1718" t="n">
        <v>0</v>
      </c>
      <c r="F1718" t="n">
        <v>0</v>
      </c>
      <c r="G1718" s="16">
        <f>ROUND(MIN(B1718/12,650000)*12*0.0915+MIN(B1718/12,1390000)*12*(0.0504+0)+B1718*0.005,0)</f>
        <v/>
      </c>
      <c r="H1718" t="n">
        <v>0</v>
      </c>
      <c r="I1718" t="n">
        <v>0</v>
      </c>
      <c r="J1718" s="16">
        <f>IF(C1718=2026,IF(B1718&lt;741000,0,IF(B1718&lt;2191000,B1718-740000,IF(B1718&lt;2193000,1451000,IF(B1718&lt;2196000,1453000,IF(B1718&lt;2200000,1456000,IF(B1718&lt;3600000,ROUNDDOWN(B1718/4,-3)*2.8-80000,IF(B1718&lt;6600000,ROUNDDOWN(B1718/4,-3)*3.2-440000,IF(B1718&lt;8500000,ROUNDDOWN(B1718*0.9,0)-1100000,B1718-1950000)))))))),IF(B1718&lt;651000,0,IF(B1718&lt;1900000,B1718-650000,IF(B1718&lt;3600000,ROUNDDOWN(B1718/4,-3)*2.8-80000,IF(B1718&lt;6600000,ROUNDDOWN(B1718/4,-3)*3.2-440000,IF(B1718&lt;8500000,ROUNDDOWN(B1718*0.9,0)-1100000,B1718-1950000))))))</f>
        <v/>
      </c>
      <c r="K1718" s="16">
        <f>IF(J1718&gt;23500000,NA(),IF(C1718=2026,IF(J1718&lt;=4890000,1040000,IF(J1718&lt;=6550000,670000,620000)),IF(J1718&lt;=1320000,950000,IF(J1718&lt;=3360000,880000,IF(J1718&lt;=4890000,680000,IF(J1718&lt;=6550000,630000,580000))))))</f>
        <v/>
      </c>
      <c r="L1718" s="16">
        <f>IF(D1718=1,IF(J1718&lt;=9000000,380000,IF(J1718&lt;=9500000,260000,IF(J1718&lt;=10000000,130000,0))),0)</f>
        <v/>
      </c>
      <c r="M1718" s="16">
        <f>IF(D1718=1,IF(J1718&lt;=9000000,330000,IF(J1718&lt;=9500000,220000,IF(J1718&lt;=10000000,110000,0))),0)</f>
        <v/>
      </c>
      <c r="N1718" s="16">
        <f>IF(D1718=1,IF(J1718&lt;=9000000,50000,IF(J1718&lt;=9500000,40000,IF(J1718&lt;=10000000,20000,0))),0)</f>
        <v/>
      </c>
      <c r="O1718" s="16">
        <f>MAX(0,ROUNDDOWN(J1718-G1718-K1718-L1718-E1718*380000-F1718*630000-H1718,-3))</f>
        <v/>
      </c>
      <c r="P1718" s="16">
        <f>MAX(0,ROUNDDOWN(J1718-G1718-430000-M1718-E1718*330000-F1718*450000-I1718,-3))</f>
        <v/>
      </c>
      <c r="Q1718" s="16">
        <f>50000+N1718+E1718*50000+F1718*180000</f>
        <v/>
      </c>
      <c r="R1718" s="16">
        <f>IF(P1718&lt;=2000000,MIN(Q1718,P1718),MAX(Q1718-(P1718-2000000),50000))*0.05</f>
        <v/>
      </c>
      <c r="S1718" s="16">
        <f>MAX(0,P1718*0.1-R1718)</f>
        <v/>
      </c>
      <c r="T1718" s="16">
        <f>Q1718+MAX(0,K1718-480000)</f>
        <v/>
      </c>
      <c r="U1718" s="16">
        <f>P1718-T1718</f>
        <v/>
      </c>
      <c r="V1718" s="17">
        <f>IF(U1718&lt;0,0,LOOKUP(U1718,{0,1950001,3300001,6950001,9000001,18000001,40000001},{0.05,0.1,0.2,0.23,0.33,0.4,0.45}))</f>
        <v/>
      </c>
      <c r="W1718" s="18">
        <f>IF(U1718&lt;0,0.9,0.9-V1718*1.021)</f>
        <v/>
      </c>
      <c r="X1718" s="16">
        <f>ROUNDDOWN(S1718*0.2/W1718+2000,0)</f>
        <v/>
      </c>
      <c r="Y1718" s="17">
        <f>IF(O1718&lt;=0,0,LOOKUP(O1718,{0,1950001,3300001,6950001,9000001,18000001,40000001},{0.05,0.1,0.2,0.23,0.33,0.4,0.45}))</f>
        <v/>
      </c>
    </row>
    <row r="1719">
      <c r="A1719" t="inlineStr">
        <is>
          <t>1万円刻み</t>
        </is>
      </c>
      <c r="B1719" s="16">
        <f>'3_1万円刻み'!$A$309</f>
        <v/>
      </c>
      <c r="C1719" t="n">
        <v>2025</v>
      </c>
      <c r="D1719" t="n">
        <v>1</v>
      </c>
      <c r="E1719" t="n">
        <v>0</v>
      </c>
      <c r="F1719" t="n">
        <v>0</v>
      </c>
      <c r="G1719" s="16">
        <f>ROUND(MIN(B1719/12,650000)*12*0.0915+MIN(B1719/12,1390000)*12*(0.0504+0)+B1719*0.005,0)</f>
        <v/>
      </c>
      <c r="H1719" t="n">
        <v>0</v>
      </c>
      <c r="I1719" t="n">
        <v>0</v>
      </c>
      <c r="J1719" s="16">
        <f>IF(C1719=2026,IF(B1719&lt;741000,0,IF(B1719&lt;2191000,B1719-740000,IF(B1719&lt;2193000,1451000,IF(B1719&lt;2196000,1453000,IF(B1719&lt;2200000,1456000,IF(B1719&lt;3600000,ROUNDDOWN(B1719/4,-3)*2.8-80000,IF(B1719&lt;6600000,ROUNDDOWN(B1719/4,-3)*3.2-440000,IF(B1719&lt;8500000,ROUNDDOWN(B1719*0.9,0)-1100000,B1719-1950000)))))))),IF(B1719&lt;651000,0,IF(B1719&lt;1900000,B1719-650000,IF(B1719&lt;3600000,ROUNDDOWN(B1719/4,-3)*2.8-80000,IF(B1719&lt;6600000,ROUNDDOWN(B1719/4,-3)*3.2-440000,IF(B1719&lt;8500000,ROUNDDOWN(B1719*0.9,0)-1100000,B1719-1950000))))))</f>
        <v/>
      </c>
      <c r="K1719" s="16">
        <f>IF(J1719&gt;23500000,NA(),IF(C1719=2026,IF(J1719&lt;=4890000,1040000,IF(J1719&lt;=6550000,670000,620000)),IF(J1719&lt;=1320000,950000,IF(J1719&lt;=3360000,880000,IF(J1719&lt;=4890000,680000,IF(J1719&lt;=6550000,630000,580000))))))</f>
        <v/>
      </c>
      <c r="L1719" s="16">
        <f>IF(D1719=1,IF(J1719&lt;=9000000,380000,IF(J1719&lt;=9500000,260000,IF(J1719&lt;=10000000,130000,0))),0)</f>
        <v/>
      </c>
      <c r="M1719" s="16">
        <f>IF(D1719=1,IF(J1719&lt;=9000000,330000,IF(J1719&lt;=9500000,220000,IF(J1719&lt;=10000000,110000,0))),0)</f>
        <v/>
      </c>
      <c r="N1719" s="16">
        <f>IF(D1719=1,IF(J1719&lt;=9000000,50000,IF(J1719&lt;=9500000,40000,IF(J1719&lt;=10000000,20000,0))),0)</f>
        <v/>
      </c>
      <c r="O1719" s="16">
        <f>MAX(0,ROUNDDOWN(J1719-G1719-K1719-L1719-E1719*380000-F1719*630000-H1719,-3))</f>
        <v/>
      </c>
      <c r="P1719" s="16">
        <f>MAX(0,ROUNDDOWN(J1719-G1719-430000-M1719-E1719*330000-F1719*450000-I1719,-3))</f>
        <v/>
      </c>
      <c r="Q1719" s="16">
        <f>50000+N1719+E1719*50000+F1719*180000</f>
        <v/>
      </c>
      <c r="R1719" s="16">
        <f>IF(P1719&lt;=2000000,MIN(Q1719,P1719),MAX(Q1719-(P1719-2000000),50000))*0.05</f>
        <v/>
      </c>
      <c r="S1719" s="16">
        <f>MAX(0,P1719*0.1-R1719)</f>
        <v/>
      </c>
      <c r="T1719" s="16">
        <f>Q1719+MAX(0,K1719-480000)</f>
        <v/>
      </c>
      <c r="U1719" s="16">
        <f>P1719-T1719</f>
        <v/>
      </c>
      <c r="V1719" s="17">
        <f>IF(U1719&lt;0,0,LOOKUP(U1719,{0,1950001,3300001,6950001,9000001,18000001,40000001},{0.05,0.1,0.2,0.23,0.33,0.4,0.45}))</f>
        <v/>
      </c>
      <c r="W1719" s="18">
        <f>IF(U1719&lt;0,0.9,0.9-V1719*1.021)</f>
        <v/>
      </c>
      <c r="X1719" s="16">
        <f>ROUNDDOWN(S1719*0.2/W1719+2000,0)</f>
        <v/>
      </c>
      <c r="Y1719" s="17">
        <f>IF(O1719&lt;=0,0,LOOKUP(O1719,{0,1950001,3300001,6950001,9000001,18000001,40000001},{0.05,0.1,0.2,0.23,0.33,0.4,0.45}))</f>
        <v/>
      </c>
    </row>
    <row r="1720">
      <c r="A1720" t="inlineStr">
        <is>
          <t>1万円刻み</t>
        </is>
      </c>
      <c r="B1720" s="16">
        <f>'3_1万円刻み'!$A$309</f>
        <v/>
      </c>
      <c r="C1720" t="n">
        <v>2026</v>
      </c>
      <c r="D1720" t="n">
        <v>1</v>
      </c>
      <c r="E1720" t="n">
        <v>0</v>
      </c>
      <c r="F1720" t="n">
        <v>0</v>
      </c>
      <c r="G1720" s="16">
        <f>ROUND(MIN(B1720/12,650000)*12*0.0915+MIN(B1720/12,1390000)*12*(0.0504+0)+B1720*0.005,0)</f>
        <v/>
      </c>
      <c r="H1720" t="n">
        <v>0</v>
      </c>
      <c r="I1720" t="n">
        <v>0</v>
      </c>
      <c r="J1720" s="16">
        <f>IF(C1720=2026,IF(B1720&lt;741000,0,IF(B1720&lt;2191000,B1720-740000,IF(B1720&lt;2193000,1451000,IF(B1720&lt;2196000,1453000,IF(B1720&lt;2200000,1456000,IF(B1720&lt;3600000,ROUNDDOWN(B1720/4,-3)*2.8-80000,IF(B1720&lt;6600000,ROUNDDOWN(B1720/4,-3)*3.2-440000,IF(B1720&lt;8500000,ROUNDDOWN(B1720*0.9,0)-1100000,B1720-1950000)))))))),IF(B1720&lt;651000,0,IF(B1720&lt;1900000,B1720-650000,IF(B1720&lt;3600000,ROUNDDOWN(B1720/4,-3)*2.8-80000,IF(B1720&lt;6600000,ROUNDDOWN(B1720/4,-3)*3.2-440000,IF(B1720&lt;8500000,ROUNDDOWN(B1720*0.9,0)-1100000,B1720-1950000))))))</f>
        <v/>
      </c>
      <c r="K1720" s="16">
        <f>IF(J1720&gt;23500000,NA(),IF(C1720=2026,IF(J1720&lt;=4890000,1040000,IF(J1720&lt;=6550000,670000,620000)),IF(J1720&lt;=1320000,950000,IF(J1720&lt;=3360000,880000,IF(J1720&lt;=4890000,680000,IF(J1720&lt;=6550000,630000,580000))))))</f>
        <v/>
      </c>
      <c r="L1720" s="16">
        <f>IF(D1720=1,IF(J1720&lt;=9000000,380000,IF(J1720&lt;=9500000,260000,IF(J1720&lt;=10000000,130000,0))),0)</f>
        <v/>
      </c>
      <c r="M1720" s="16">
        <f>IF(D1720=1,IF(J1720&lt;=9000000,330000,IF(J1720&lt;=9500000,220000,IF(J1720&lt;=10000000,110000,0))),0)</f>
        <v/>
      </c>
      <c r="N1720" s="16">
        <f>IF(D1720=1,IF(J1720&lt;=9000000,50000,IF(J1720&lt;=9500000,40000,IF(J1720&lt;=10000000,20000,0))),0)</f>
        <v/>
      </c>
      <c r="O1720" s="16">
        <f>MAX(0,ROUNDDOWN(J1720-G1720-K1720-L1720-E1720*380000-F1720*630000-H1720,-3))</f>
        <v/>
      </c>
      <c r="P1720" s="16">
        <f>MAX(0,ROUNDDOWN(J1720-G1720-430000-M1720-E1720*330000-F1720*450000-I1720,-3))</f>
        <v/>
      </c>
      <c r="Q1720" s="16">
        <f>50000+N1720+E1720*50000+F1720*180000</f>
        <v/>
      </c>
      <c r="R1720" s="16">
        <f>IF(P1720&lt;=2000000,MIN(Q1720,P1720),MAX(Q1720-(P1720-2000000),50000))*0.05</f>
        <v/>
      </c>
      <c r="S1720" s="16">
        <f>MAX(0,P1720*0.1-R1720)</f>
        <v/>
      </c>
      <c r="T1720" s="16">
        <f>Q1720+MAX(0,K1720-480000)</f>
        <v/>
      </c>
      <c r="U1720" s="16">
        <f>P1720-T1720</f>
        <v/>
      </c>
      <c r="V1720" s="17">
        <f>IF(U1720&lt;0,0,LOOKUP(U1720,{0,1950001,3300001,6950001,9000001,18000001,40000001},{0.05,0.1,0.2,0.23,0.33,0.4,0.45}))</f>
        <v/>
      </c>
      <c r="W1720" s="18">
        <f>IF(U1720&lt;0,0.9,0.9-V1720*1.021)</f>
        <v/>
      </c>
      <c r="X1720" s="16">
        <f>ROUNDDOWN(S1720*0.2/W1720+2000,0)</f>
        <v/>
      </c>
      <c r="Y1720" s="17">
        <f>IF(O1720&lt;=0,0,LOOKUP(O1720,{0,1950001,3300001,6950001,9000001,18000001,40000001},{0.05,0.1,0.2,0.23,0.33,0.4,0.45}))</f>
        <v/>
      </c>
    </row>
    <row r="1721">
      <c r="A1721" t="inlineStr">
        <is>
          <t>1万円刻み</t>
        </is>
      </c>
      <c r="B1721" s="16">
        <f>'3_1万円刻み'!$A$310</f>
        <v/>
      </c>
      <c r="C1721" t="n">
        <v>2025</v>
      </c>
      <c r="D1721" t="n">
        <v>0</v>
      </c>
      <c r="E1721" t="n">
        <v>0</v>
      </c>
      <c r="F1721" t="n">
        <v>0</v>
      </c>
      <c r="G1721" s="16">
        <f>ROUND(MIN(B1721/12,650000)*12*0.0915+MIN(B1721/12,1390000)*12*(0.0504+0)+B1721*0.005,0)</f>
        <v/>
      </c>
      <c r="H1721" t="n">
        <v>0</v>
      </c>
      <c r="I1721" t="n">
        <v>0</v>
      </c>
      <c r="J1721" s="16">
        <f>IF(C1721=2026,IF(B1721&lt;741000,0,IF(B1721&lt;2191000,B1721-740000,IF(B1721&lt;2193000,1451000,IF(B1721&lt;2196000,1453000,IF(B1721&lt;2200000,1456000,IF(B1721&lt;3600000,ROUNDDOWN(B1721/4,-3)*2.8-80000,IF(B1721&lt;6600000,ROUNDDOWN(B1721/4,-3)*3.2-440000,IF(B1721&lt;8500000,ROUNDDOWN(B1721*0.9,0)-1100000,B1721-1950000)))))))),IF(B1721&lt;651000,0,IF(B1721&lt;1900000,B1721-650000,IF(B1721&lt;3600000,ROUNDDOWN(B1721/4,-3)*2.8-80000,IF(B1721&lt;6600000,ROUNDDOWN(B1721/4,-3)*3.2-440000,IF(B1721&lt;8500000,ROUNDDOWN(B1721*0.9,0)-1100000,B1721-1950000))))))</f>
        <v/>
      </c>
      <c r="K1721" s="16">
        <f>IF(J1721&gt;23500000,NA(),IF(C1721=2026,IF(J1721&lt;=4890000,1040000,IF(J1721&lt;=6550000,670000,620000)),IF(J1721&lt;=1320000,950000,IF(J1721&lt;=3360000,880000,IF(J1721&lt;=4890000,680000,IF(J1721&lt;=6550000,630000,580000))))))</f>
        <v/>
      </c>
      <c r="L1721" s="16">
        <f>IF(D1721=1,IF(J1721&lt;=9000000,380000,IF(J1721&lt;=9500000,260000,IF(J1721&lt;=10000000,130000,0))),0)</f>
        <v/>
      </c>
      <c r="M1721" s="16">
        <f>IF(D1721=1,IF(J1721&lt;=9000000,330000,IF(J1721&lt;=9500000,220000,IF(J1721&lt;=10000000,110000,0))),0)</f>
        <v/>
      </c>
      <c r="N1721" s="16">
        <f>IF(D1721=1,IF(J1721&lt;=9000000,50000,IF(J1721&lt;=9500000,40000,IF(J1721&lt;=10000000,20000,0))),0)</f>
        <v/>
      </c>
      <c r="O1721" s="16">
        <f>MAX(0,ROUNDDOWN(J1721-G1721-K1721-L1721-E1721*380000-F1721*630000-H1721,-3))</f>
        <v/>
      </c>
      <c r="P1721" s="16">
        <f>MAX(0,ROUNDDOWN(J1721-G1721-430000-M1721-E1721*330000-F1721*450000-I1721,-3))</f>
        <v/>
      </c>
      <c r="Q1721" s="16">
        <f>50000+N1721+E1721*50000+F1721*180000</f>
        <v/>
      </c>
      <c r="R1721" s="16">
        <f>IF(P1721&lt;=2000000,MIN(Q1721,P1721),MAX(Q1721-(P1721-2000000),50000))*0.05</f>
        <v/>
      </c>
      <c r="S1721" s="16">
        <f>MAX(0,P1721*0.1-R1721)</f>
        <v/>
      </c>
      <c r="T1721" s="16">
        <f>Q1721+MAX(0,K1721-480000)</f>
        <v/>
      </c>
      <c r="U1721" s="16">
        <f>P1721-T1721</f>
        <v/>
      </c>
      <c r="V1721" s="17">
        <f>IF(U1721&lt;0,0,LOOKUP(U1721,{0,1950001,3300001,6950001,9000001,18000001,40000001},{0.05,0.1,0.2,0.23,0.33,0.4,0.45}))</f>
        <v/>
      </c>
      <c r="W1721" s="18">
        <f>IF(U1721&lt;0,0.9,0.9-V1721*1.021)</f>
        <v/>
      </c>
      <c r="X1721" s="16">
        <f>ROUNDDOWN(S1721*0.2/W1721+2000,0)</f>
        <v/>
      </c>
      <c r="Y1721" s="17">
        <f>IF(O1721&lt;=0,0,LOOKUP(O1721,{0,1950001,3300001,6950001,9000001,18000001,40000001},{0.05,0.1,0.2,0.23,0.33,0.4,0.45}))</f>
        <v/>
      </c>
    </row>
    <row r="1722">
      <c r="A1722" t="inlineStr">
        <is>
          <t>1万円刻み</t>
        </is>
      </c>
      <c r="B1722" s="16">
        <f>'3_1万円刻み'!$A$310</f>
        <v/>
      </c>
      <c r="C1722" t="n">
        <v>2026</v>
      </c>
      <c r="D1722" t="n">
        <v>0</v>
      </c>
      <c r="E1722" t="n">
        <v>0</v>
      </c>
      <c r="F1722" t="n">
        <v>0</v>
      </c>
      <c r="G1722" s="16">
        <f>ROUND(MIN(B1722/12,650000)*12*0.0915+MIN(B1722/12,1390000)*12*(0.0504+0)+B1722*0.005,0)</f>
        <v/>
      </c>
      <c r="H1722" t="n">
        <v>0</v>
      </c>
      <c r="I1722" t="n">
        <v>0</v>
      </c>
      <c r="J1722" s="16">
        <f>IF(C1722=2026,IF(B1722&lt;741000,0,IF(B1722&lt;2191000,B1722-740000,IF(B1722&lt;2193000,1451000,IF(B1722&lt;2196000,1453000,IF(B1722&lt;2200000,1456000,IF(B1722&lt;3600000,ROUNDDOWN(B1722/4,-3)*2.8-80000,IF(B1722&lt;6600000,ROUNDDOWN(B1722/4,-3)*3.2-440000,IF(B1722&lt;8500000,ROUNDDOWN(B1722*0.9,0)-1100000,B1722-1950000)))))))),IF(B1722&lt;651000,0,IF(B1722&lt;1900000,B1722-650000,IF(B1722&lt;3600000,ROUNDDOWN(B1722/4,-3)*2.8-80000,IF(B1722&lt;6600000,ROUNDDOWN(B1722/4,-3)*3.2-440000,IF(B1722&lt;8500000,ROUNDDOWN(B1722*0.9,0)-1100000,B1722-1950000))))))</f>
        <v/>
      </c>
      <c r="K1722" s="16">
        <f>IF(J1722&gt;23500000,NA(),IF(C1722=2026,IF(J1722&lt;=4890000,1040000,IF(J1722&lt;=6550000,670000,620000)),IF(J1722&lt;=1320000,950000,IF(J1722&lt;=3360000,880000,IF(J1722&lt;=4890000,680000,IF(J1722&lt;=6550000,630000,580000))))))</f>
        <v/>
      </c>
      <c r="L1722" s="16">
        <f>IF(D1722=1,IF(J1722&lt;=9000000,380000,IF(J1722&lt;=9500000,260000,IF(J1722&lt;=10000000,130000,0))),0)</f>
        <v/>
      </c>
      <c r="M1722" s="16">
        <f>IF(D1722=1,IF(J1722&lt;=9000000,330000,IF(J1722&lt;=9500000,220000,IF(J1722&lt;=10000000,110000,0))),0)</f>
        <v/>
      </c>
      <c r="N1722" s="16">
        <f>IF(D1722=1,IF(J1722&lt;=9000000,50000,IF(J1722&lt;=9500000,40000,IF(J1722&lt;=10000000,20000,0))),0)</f>
        <v/>
      </c>
      <c r="O1722" s="16">
        <f>MAX(0,ROUNDDOWN(J1722-G1722-K1722-L1722-E1722*380000-F1722*630000-H1722,-3))</f>
        <v/>
      </c>
      <c r="P1722" s="16">
        <f>MAX(0,ROUNDDOWN(J1722-G1722-430000-M1722-E1722*330000-F1722*450000-I1722,-3))</f>
        <v/>
      </c>
      <c r="Q1722" s="16">
        <f>50000+N1722+E1722*50000+F1722*180000</f>
        <v/>
      </c>
      <c r="R1722" s="16">
        <f>IF(P1722&lt;=2000000,MIN(Q1722,P1722),MAX(Q1722-(P1722-2000000),50000))*0.05</f>
        <v/>
      </c>
      <c r="S1722" s="16">
        <f>MAX(0,P1722*0.1-R1722)</f>
        <v/>
      </c>
      <c r="T1722" s="16">
        <f>Q1722+MAX(0,K1722-480000)</f>
        <v/>
      </c>
      <c r="U1722" s="16">
        <f>P1722-T1722</f>
        <v/>
      </c>
      <c r="V1722" s="17">
        <f>IF(U1722&lt;0,0,LOOKUP(U1722,{0,1950001,3300001,6950001,9000001,18000001,40000001},{0.05,0.1,0.2,0.23,0.33,0.4,0.45}))</f>
        <v/>
      </c>
      <c r="W1722" s="18">
        <f>IF(U1722&lt;0,0.9,0.9-V1722*1.021)</f>
        <v/>
      </c>
      <c r="X1722" s="16">
        <f>ROUNDDOWN(S1722*0.2/W1722+2000,0)</f>
        <v/>
      </c>
      <c r="Y1722" s="17">
        <f>IF(O1722&lt;=0,0,LOOKUP(O1722,{0,1950001,3300001,6950001,9000001,18000001,40000001},{0.05,0.1,0.2,0.23,0.33,0.4,0.45}))</f>
        <v/>
      </c>
    </row>
    <row r="1723">
      <c r="A1723" t="inlineStr">
        <is>
          <t>1万円刻み</t>
        </is>
      </c>
      <c r="B1723" s="16">
        <f>'3_1万円刻み'!$A$310</f>
        <v/>
      </c>
      <c r="C1723" t="n">
        <v>2025</v>
      </c>
      <c r="D1723" t="n">
        <v>1</v>
      </c>
      <c r="E1723" t="n">
        <v>0</v>
      </c>
      <c r="F1723" t="n">
        <v>0</v>
      </c>
      <c r="G1723" s="16">
        <f>ROUND(MIN(B1723/12,650000)*12*0.0915+MIN(B1723/12,1390000)*12*(0.0504+0)+B1723*0.005,0)</f>
        <v/>
      </c>
      <c r="H1723" t="n">
        <v>0</v>
      </c>
      <c r="I1723" t="n">
        <v>0</v>
      </c>
      <c r="J1723" s="16">
        <f>IF(C1723=2026,IF(B1723&lt;741000,0,IF(B1723&lt;2191000,B1723-740000,IF(B1723&lt;2193000,1451000,IF(B1723&lt;2196000,1453000,IF(B1723&lt;2200000,1456000,IF(B1723&lt;3600000,ROUNDDOWN(B1723/4,-3)*2.8-80000,IF(B1723&lt;6600000,ROUNDDOWN(B1723/4,-3)*3.2-440000,IF(B1723&lt;8500000,ROUNDDOWN(B1723*0.9,0)-1100000,B1723-1950000)))))))),IF(B1723&lt;651000,0,IF(B1723&lt;1900000,B1723-650000,IF(B1723&lt;3600000,ROUNDDOWN(B1723/4,-3)*2.8-80000,IF(B1723&lt;6600000,ROUNDDOWN(B1723/4,-3)*3.2-440000,IF(B1723&lt;8500000,ROUNDDOWN(B1723*0.9,0)-1100000,B1723-1950000))))))</f>
        <v/>
      </c>
      <c r="K1723" s="16">
        <f>IF(J1723&gt;23500000,NA(),IF(C1723=2026,IF(J1723&lt;=4890000,1040000,IF(J1723&lt;=6550000,670000,620000)),IF(J1723&lt;=1320000,950000,IF(J1723&lt;=3360000,880000,IF(J1723&lt;=4890000,680000,IF(J1723&lt;=6550000,630000,580000))))))</f>
        <v/>
      </c>
      <c r="L1723" s="16">
        <f>IF(D1723=1,IF(J1723&lt;=9000000,380000,IF(J1723&lt;=9500000,260000,IF(J1723&lt;=10000000,130000,0))),0)</f>
        <v/>
      </c>
      <c r="M1723" s="16">
        <f>IF(D1723=1,IF(J1723&lt;=9000000,330000,IF(J1723&lt;=9500000,220000,IF(J1723&lt;=10000000,110000,0))),0)</f>
        <v/>
      </c>
      <c r="N1723" s="16">
        <f>IF(D1723=1,IF(J1723&lt;=9000000,50000,IF(J1723&lt;=9500000,40000,IF(J1723&lt;=10000000,20000,0))),0)</f>
        <v/>
      </c>
      <c r="O1723" s="16">
        <f>MAX(0,ROUNDDOWN(J1723-G1723-K1723-L1723-E1723*380000-F1723*630000-H1723,-3))</f>
        <v/>
      </c>
      <c r="P1723" s="16">
        <f>MAX(0,ROUNDDOWN(J1723-G1723-430000-M1723-E1723*330000-F1723*450000-I1723,-3))</f>
        <v/>
      </c>
      <c r="Q1723" s="16">
        <f>50000+N1723+E1723*50000+F1723*180000</f>
        <v/>
      </c>
      <c r="R1723" s="16">
        <f>IF(P1723&lt;=2000000,MIN(Q1723,P1723),MAX(Q1723-(P1723-2000000),50000))*0.05</f>
        <v/>
      </c>
      <c r="S1723" s="16">
        <f>MAX(0,P1723*0.1-R1723)</f>
        <v/>
      </c>
      <c r="T1723" s="16">
        <f>Q1723+MAX(0,K1723-480000)</f>
        <v/>
      </c>
      <c r="U1723" s="16">
        <f>P1723-T1723</f>
        <v/>
      </c>
      <c r="V1723" s="17">
        <f>IF(U1723&lt;0,0,LOOKUP(U1723,{0,1950001,3300001,6950001,9000001,18000001,40000001},{0.05,0.1,0.2,0.23,0.33,0.4,0.45}))</f>
        <v/>
      </c>
      <c r="W1723" s="18">
        <f>IF(U1723&lt;0,0.9,0.9-V1723*1.021)</f>
        <v/>
      </c>
      <c r="X1723" s="16">
        <f>ROUNDDOWN(S1723*0.2/W1723+2000,0)</f>
        <v/>
      </c>
      <c r="Y1723" s="17">
        <f>IF(O1723&lt;=0,0,LOOKUP(O1723,{0,1950001,3300001,6950001,9000001,18000001,40000001},{0.05,0.1,0.2,0.23,0.33,0.4,0.45}))</f>
        <v/>
      </c>
    </row>
    <row r="1724">
      <c r="A1724" t="inlineStr">
        <is>
          <t>1万円刻み</t>
        </is>
      </c>
      <c r="B1724" s="16">
        <f>'3_1万円刻み'!$A$310</f>
        <v/>
      </c>
      <c r="C1724" t="n">
        <v>2026</v>
      </c>
      <c r="D1724" t="n">
        <v>1</v>
      </c>
      <c r="E1724" t="n">
        <v>0</v>
      </c>
      <c r="F1724" t="n">
        <v>0</v>
      </c>
      <c r="G1724" s="16">
        <f>ROUND(MIN(B1724/12,650000)*12*0.0915+MIN(B1724/12,1390000)*12*(0.0504+0)+B1724*0.005,0)</f>
        <v/>
      </c>
      <c r="H1724" t="n">
        <v>0</v>
      </c>
      <c r="I1724" t="n">
        <v>0</v>
      </c>
      <c r="J1724" s="16">
        <f>IF(C1724=2026,IF(B1724&lt;741000,0,IF(B1724&lt;2191000,B1724-740000,IF(B1724&lt;2193000,1451000,IF(B1724&lt;2196000,1453000,IF(B1724&lt;2200000,1456000,IF(B1724&lt;3600000,ROUNDDOWN(B1724/4,-3)*2.8-80000,IF(B1724&lt;6600000,ROUNDDOWN(B1724/4,-3)*3.2-440000,IF(B1724&lt;8500000,ROUNDDOWN(B1724*0.9,0)-1100000,B1724-1950000)))))))),IF(B1724&lt;651000,0,IF(B1724&lt;1900000,B1724-650000,IF(B1724&lt;3600000,ROUNDDOWN(B1724/4,-3)*2.8-80000,IF(B1724&lt;6600000,ROUNDDOWN(B1724/4,-3)*3.2-440000,IF(B1724&lt;8500000,ROUNDDOWN(B1724*0.9,0)-1100000,B1724-1950000))))))</f>
        <v/>
      </c>
      <c r="K1724" s="16">
        <f>IF(J1724&gt;23500000,NA(),IF(C1724=2026,IF(J1724&lt;=4890000,1040000,IF(J1724&lt;=6550000,670000,620000)),IF(J1724&lt;=1320000,950000,IF(J1724&lt;=3360000,880000,IF(J1724&lt;=4890000,680000,IF(J1724&lt;=6550000,630000,580000))))))</f>
        <v/>
      </c>
      <c r="L1724" s="16">
        <f>IF(D1724=1,IF(J1724&lt;=9000000,380000,IF(J1724&lt;=9500000,260000,IF(J1724&lt;=10000000,130000,0))),0)</f>
        <v/>
      </c>
      <c r="M1724" s="16">
        <f>IF(D1724=1,IF(J1724&lt;=9000000,330000,IF(J1724&lt;=9500000,220000,IF(J1724&lt;=10000000,110000,0))),0)</f>
        <v/>
      </c>
      <c r="N1724" s="16">
        <f>IF(D1724=1,IF(J1724&lt;=9000000,50000,IF(J1724&lt;=9500000,40000,IF(J1724&lt;=10000000,20000,0))),0)</f>
        <v/>
      </c>
      <c r="O1724" s="16">
        <f>MAX(0,ROUNDDOWN(J1724-G1724-K1724-L1724-E1724*380000-F1724*630000-H1724,-3))</f>
        <v/>
      </c>
      <c r="P1724" s="16">
        <f>MAX(0,ROUNDDOWN(J1724-G1724-430000-M1724-E1724*330000-F1724*450000-I1724,-3))</f>
        <v/>
      </c>
      <c r="Q1724" s="16">
        <f>50000+N1724+E1724*50000+F1724*180000</f>
        <v/>
      </c>
      <c r="R1724" s="16">
        <f>IF(P1724&lt;=2000000,MIN(Q1724,P1724),MAX(Q1724-(P1724-2000000),50000))*0.05</f>
        <v/>
      </c>
      <c r="S1724" s="16">
        <f>MAX(0,P1724*0.1-R1724)</f>
        <v/>
      </c>
      <c r="T1724" s="16">
        <f>Q1724+MAX(0,K1724-480000)</f>
        <v/>
      </c>
      <c r="U1724" s="16">
        <f>P1724-T1724</f>
        <v/>
      </c>
      <c r="V1724" s="17">
        <f>IF(U1724&lt;0,0,LOOKUP(U1724,{0,1950001,3300001,6950001,9000001,18000001,40000001},{0.05,0.1,0.2,0.23,0.33,0.4,0.45}))</f>
        <v/>
      </c>
      <c r="W1724" s="18">
        <f>IF(U1724&lt;0,0.9,0.9-V1724*1.021)</f>
        <v/>
      </c>
      <c r="X1724" s="16">
        <f>ROUNDDOWN(S1724*0.2/W1724+2000,0)</f>
        <v/>
      </c>
      <c r="Y1724" s="17">
        <f>IF(O1724&lt;=0,0,LOOKUP(O1724,{0,1950001,3300001,6950001,9000001,18000001,40000001},{0.05,0.1,0.2,0.23,0.33,0.4,0.45}))</f>
        <v/>
      </c>
    </row>
    <row r="1725">
      <c r="A1725" t="inlineStr">
        <is>
          <t>1万円刻み</t>
        </is>
      </c>
      <c r="B1725" s="16">
        <f>'3_1万円刻み'!$A$311</f>
        <v/>
      </c>
      <c r="C1725" t="n">
        <v>2025</v>
      </c>
      <c r="D1725" t="n">
        <v>0</v>
      </c>
      <c r="E1725" t="n">
        <v>0</v>
      </c>
      <c r="F1725" t="n">
        <v>0</v>
      </c>
      <c r="G1725" s="16">
        <f>ROUND(MIN(B1725/12,650000)*12*0.0915+MIN(B1725/12,1390000)*12*(0.0504+0)+B1725*0.005,0)</f>
        <v/>
      </c>
      <c r="H1725" t="n">
        <v>0</v>
      </c>
      <c r="I1725" t="n">
        <v>0</v>
      </c>
      <c r="J1725" s="16">
        <f>IF(C1725=2026,IF(B1725&lt;741000,0,IF(B1725&lt;2191000,B1725-740000,IF(B1725&lt;2193000,1451000,IF(B1725&lt;2196000,1453000,IF(B1725&lt;2200000,1456000,IF(B1725&lt;3600000,ROUNDDOWN(B1725/4,-3)*2.8-80000,IF(B1725&lt;6600000,ROUNDDOWN(B1725/4,-3)*3.2-440000,IF(B1725&lt;8500000,ROUNDDOWN(B1725*0.9,0)-1100000,B1725-1950000)))))))),IF(B1725&lt;651000,0,IF(B1725&lt;1900000,B1725-650000,IF(B1725&lt;3600000,ROUNDDOWN(B1725/4,-3)*2.8-80000,IF(B1725&lt;6600000,ROUNDDOWN(B1725/4,-3)*3.2-440000,IF(B1725&lt;8500000,ROUNDDOWN(B1725*0.9,0)-1100000,B1725-1950000))))))</f>
        <v/>
      </c>
      <c r="K1725" s="16">
        <f>IF(J1725&gt;23500000,NA(),IF(C1725=2026,IF(J1725&lt;=4890000,1040000,IF(J1725&lt;=6550000,670000,620000)),IF(J1725&lt;=1320000,950000,IF(J1725&lt;=3360000,880000,IF(J1725&lt;=4890000,680000,IF(J1725&lt;=6550000,630000,580000))))))</f>
        <v/>
      </c>
      <c r="L1725" s="16">
        <f>IF(D1725=1,IF(J1725&lt;=9000000,380000,IF(J1725&lt;=9500000,260000,IF(J1725&lt;=10000000,130000,0))),0)</f>
        <v/>
      </c>
      <c r="M1725" s="16">
        <f>IF(D1725=1,IF(J1725&lt;=9000000,330000,IF(J1725&lt;=9500000,220000,IF(J1725&lt;=10000000,110000,0))),0)</f>
        <v/>
      </c>
      <c r="N1725" s="16">
        <f>IF(D1725=1,IF(J1725&lt;=9000000,50000,IF(J1725&lt;=9500000,40000,IF(J1725&lt;=10000000,20000,0))),0)</f>
        <v/>
      </c>
      <c r="O1725" s="16">
        <f>MAX(0,ROUNDDOWN(J1725-G1725-K1725-L1725-E1725*380000-F1725*630000-H1725,-3))</f>
        <v/>
      </c>
      <c r="P1725" s="16">
        <f>MAX(0,ROUNDDOWN(J1725-G1725-430000-M1725-E1725*330000-F1725*450000-I1725,-3))</f>
        <v/>
      </c>
      <c r="Q1725" s="16">
        <f>50000+N1725+E1725*50000+F1725*180000</f>
        <v/>
      </c>
      <c r="R1725" s="16">
        <f>IF(P1725&lt;=2000000,MIN(Q1725,P1725),MAX(Q1725-(P1725-2000000),50000))*0.05</f>
        <v/>
      </c>
      <c r="S1725" s="16">
        <f>MAX(0,P1725*0.1-R1725)</f>
        <v/>
      </c>
      <c r="T1725" s="16">
        <f>Q1725+MAX(0,K1725-480000)</f>
        <v/>
      </c>
      <c r="U1725" s="16">
        <f>P1725-T1725</f>
        <v/>
      </c>
      <c r="V1725" s="17">
        <f>IF(U1725&lt;0,0,LOOKUP(U1725,{0,1950001,3300001,6950001,9000001,18000001,40000001},{0.05,0.1,0.2,0.23,0.33,0.4,0.45}))</f>
        <v/>
      </c>
      <c r="W1725" s="18">
        <f>IF(U1725&lt;0,0.9,0.9-V1725*1.021)</f>
        <v/>
      </c>
      <c r="X1725" s="16">
        <f>ROUNDDOWN(S1725*0.2/W1725+2000,0)</f>
        <v/>
      </c>
      <c r="Y1725" s="17">
        <f>IF(O1725&lt;=0,0,LOOKUP(O1725,{0,1950001,3300001,6950001,9000001,18000001,40000001},{0.05,0.1,0.2,0.23,0.33,0.4,0.45}))</f>
        <v/>
      </c>
    </row>
    <row r="1726">
      <c r="A1726" t="inlineStr">
        <is>
          <t>1万円刻み</t>
        </is>
      </c>
      <c r="B1726" s="16">
        <f>'3_1万円刻み'!$A$311</f>
        <v/>
      </c>
      <c r="C1726" t="n">
        <v>2026</v>
      </c>
      <c r="D1726" t="n">
        <v>0</v>
      </c>
      <c r="E1726" t="n">
        <v>0</v>
      </c>
      <c r="F1726" t="n">
        <v>0</v>
      </c>
      <c r="G1726" s="16">
        <f>ROUND(MIN(B1726/12,650000)*12*0.0915+MIN(B1726/12,1390000)*12*(0.0504+0)+B1726*0.005,0)</f>
        <v/>
      </c>
      <c r="H1726" t="n">
        <v>0</v>
      </c>
      <c r="I1726" t="n">
        <v>0</v>
      </c>
      <c r="J1726" s="16">
        <f>IF(C1726=2026,IF(B1726&lt;741000,0,IF(B1726&lt;2191000,B1726-740000,IF(B1726&lt;2193000,1451000,IF(B1726&lt;2196000,1453000,IF(B1726&lt;2200000,1456000,IF(B1726&lt;3600000,ROUNDDOWN(B1726/4,-3)*2.8-80000,IF(B1726&lt;6600000,ROUNDDOWN(B1726/4,-3)*3.2-440000,IF(B1726&lt;8500000,ROUNDDOWN(B1726*0.9,0)-1100000,B1726-1950000)))))))),IF(B1726&lt;651000,0,IF(B1726&lt;1900000,B1726-650000,IF(B1726&lt;3600000,ROUNDDOWN(B1726/4,-3)*2.8-80000,IF(B1726&lt;6600000,ROUNDDOWN(B1726/4,-3)*3.2-440000,IF(B1726&lt;8500000,ROUNDDOWN(B1726*0.9,0)-1100000,B1726-1950000))))))</f>
        <v/>
      </c>
      <c r="K1726" s="16">
        <f>IF(J1726&gt;23500000,NA(),IF(C1726=2026,IF(J1726&lt;=4890000,1040000,IF(J1726&lt;=6550000,670000,620000)),IF(J1726&lt;=1320000,950000,IF(J1726&lt;=3360000,880000,IF(J1726&lt;=4890000,680000,IF(J1726&lt;=6550000,630000,580000))))))</f>
        <v/>
      </c>
      <c r="L1726" s="16">
        <f>IF(D1726=1,IF(J1726&lt;=9000000,380000,IF(J1726&lt;=9500000,260000,IF(J1726&lt;=10000000,130000,0))),0)</f>
        <v/>
      </c>
      <c r="M1726" s="16">
        <f>IF(D1726=1,IF(J1726&lt;=9000000,330000,IF(J1726&lt;=9500000,220000,IF(J1726&lt;=10000000,110000,0))),0)</f>
        <v/>
      </c>
      <c r="N1726" s="16">
        <f>IF(D1726=1,IF(J1726&lt;=9000000,50000,IF(J1726&lt;=9500000,40000,IF(J1726&lt;=10000000,20000,0))),0)</f>
        <v/>
      </c>
      <c r="O1726" s="16">
        <f>MAX(0,ROUNDDOWN(J1726-G1726-K1726-L1726-E1726*380000-F1726*630000-H1726,-3))</f>
        <v/>
      </c>
      <c r="P1726" s="16">
        <f>MAX(0,ROUNDDOWN(J1726-G1726-430000-M1726-E1726*330000-F1726*450000-I1726,-3))</f>
        <v/>
      </c>
      <c r="Q1726" s="16">
        <f>50000+N1726+E1726*50000+F1726*180000</f>
        <v/>
      </c>
      <c r="R1726" s="16">
        <f>IF(P1726&lt;=2000000,MIN(Q1726,P1726),MAX(Q1726-(P1726-2000000),50000))*0.05</f>
        <v/>
      </c>
      <c r="S1726" s="16">
        <f>MAX(0,P1726*0.1-R1726)</f>
        <v/>
      </c>
      <c r="T1726" s="16">
        <f>Q1726+MAX(0,K1726-480000)</f>
        <v/>
      </c>
      <c r="U1726" s="16">
        <f>P1726-T1726</f>
        <v/>
      </c>
      <c r="V1726" s="17">
        <f>IF(U1726&lt;0,0,LOOKUP(U1726,{0,1950001,3300001,6950001,9000001,18000001,40000001},{0.05,0.1,0.2,0.23,0.33,0.4,0.45}))</f>
        <v/>
      </c>
      <c r="W1726" s="18">
        <f>IF(U1726&lt;0,0.9,0.9-V1726*1.021)</f>
        <v/>
      </c>
      <c r="X1726" s="16">
        <f>ROUNDDOWN(S1726*0.2/W1726+2000,0)</f>
        <v/>
      </c>
      <c r="Y1726" s="17">
        <f>IF(O1726&lt;=0,0,LOOKUP(O1726,{0,1950001,3300001,6950001,9000001,18000001,40000001},{0.05,0.1,0.2,0.23,0.33,0.4,0.45}))</f>
        <v/>
      </c>
    </row>
    <row r="1727">
      <c r="A1727" t="inlineStr">
        <is>
          <t>1万円刻み</t>
        </is>
      </c>
      <c r="B1727" s="16">
        <f>'3_1万円刻み'!$A$311</f>
        <v/>
      </c>
      <c r="C1727" t="n">
        <v>2025</v>
      </c>
      <c r="D1727" t="n">
        <v>1</v>
      </c>
      <c r="E1727" t="n">
        <v>0</v>
      </c>
      <c r="F1727" t="n">
        <v>0</v>
      </c>
      <c r="G1727" s="16">
        <f>ROUND(MIN(B1727/12,650000)*12*0.0915+MIN(B1727/12,1390000)*12*(0.0504+0)+B1727*0.005,0)</f>
        <v/>
      </c>
      <c r="H1727" t="n">
        <v>0</v>
      </c>
      <c r="I1727" t="n">
        <v>0</v>
      </c>
      <c r="J1727" s="16">
        <f>IF(C1727=2026,IF(B1727&lt;741000,0,IF(B1727&lt;2191000,B1727-740000,IF(B1727&lt;2193000,1451000,IF(B1727&lt;2196000,1453000,IF(B1727&lt;2200000,1456000,IF(B1727&lt;3600000,ROUNDDOWN(B1727/4,-3)*2.8-80000,IF(B1727&lt;6600000,ROUNDDOWN(B1727/4,-3)*3.2-440000,IF(B1727&lt;8500000,ROUNDDOWN(B1727*0.9,0)-1100000,B1727-1950000)))))))),IF(B1727&lt;651000,0,IF(B1727&lt;1900000,B1727-650000,IF(B1727&lt;3600000,ROUNDDOWN(B1727/4,-3)*2.8-80000,IF(B1727&lt;6600000,ROUNDDOWN(B1727/4,-3)*3.2-440000,IF(B1727&lt;8500000,ROUNDDOWN(B1727*0.9,0)-1100000,B1727-1950000))))))</f>
        <v/>
      </c>
      <c r="K1727" s="16">
        <f>IF(J1727&gt;23500000,NA(),IF(C1727=2026,IF(J1727&lt;=4890000,1040000,IF(J1727&lt;=6550000,670000,620000)),IF(J1727&lt;=1320000,950000,IF(J1727&lt;=3360000,880000,IF(J1727&lt;=4890000,680000,IF(J1727&lt;=6550000,630000,580000))))))</f>
        <v/>
      </c>
      <c r="L1727" s="16">
        <f>IF(D1727=1,IF(J1727&lt;=9000000,380000,IF(J1727&lt;=9500000,260000,IF(J1727&lt;=10000000,130000,0))),0)</f>
        <v/>
      </c>
      <c r="M1727" s="16">
        <f>IF(D1727=1,IF(J1727&lt;=9000000,330000,IF(J1727&lt;=9500000,220000,IF(J1727&lt;=10000000,110000,0))),0)</f>
        <v/>
      </c>
      <c r="N1727" s="16">
        <f>IF(D1727=1,IF(J1727&lt;=9000000,50000,IF(J1727&lt;=9500000,40000,IF(J1727&lt;=10000000,20000,0))),0)</f>
        <v/>
      </c>
      <c r="O1727" s="16">
        <f>MAX(0,ROUNDDOWN(J1727-G1727-K1727-L1727-E1727*380000-F1727*630000-H1727,-3))</f>
        <v/>
      </c>
      <c r="P1727" s="16">
        <f>MAX(0,ROUNDDOWN(J1727-G1727-430000-M1727-E1727*330000-F1727*450000-I1727,-3))</f>
        <v/>
      </c>
      <c r="Q1727" s="16">
        <f>50000+N1727+E1727*50000+F1727*180000</f>
        <v/>
      </c>
      <c r="R1727" s="16">
        <f>IF(P1727&lt;=2000000,MIN(Q1727,P1727),MAX(Q1727-(P1727-2000000),50000))*0.05</f>
        <v/>
      </c>
      <c r="S1727" s="16">
        <f>MAX(0,P1727*0.1-R1727)</f>
        <v/>
      </c>
      <c r="T1727" s="16">
        <f>Q1727+MAX(0,K1727-480000)</f>
        <v/>
      </c>
      <c r="U1727" s="16">
        <f>P1727-T1727</f>
        <v/>
      </c>
      <c r="V1727" s="17">
        <f>IF(U1727&lt;0,0,LOOKUP(U1727,{0,1950001,3300001,6950001,9000001,18000001,40000001},{0.05,0.1,0.2,0.23,0.33,0.4,0.45}))</f>
        <v/>
      </c>
      <c r="W1727" s="18">
        <f>IF(U1727&lt;0,0.9,0.9-V1727*1.021)</f>
        <v/>
      </c>
      <c r="X1727" s="16">
        <f>ROUNDDOWN(S1727*0.2/W1727+2000,0)</f>
        <v/>
      </c>
      <c r="Y1727" s="17">
        <f>IF(O1727&lt;=0,0,LOOKUP(O1727,{0,1950001,3300001,6950001,9000001,18000001,40000001},{0.05,0.1,0.2,0.23,0.33,0.4,0.45}))</f>
        <v/>
      </c>
    </row>
    <row r="1728">
      <c r="A1728" t="inlineStr">
        <is>
          <t>1万円刻み</t>
        </is>
      </c>
      <c r="B1728" s="16">
        <f>'3_1万円刻み'!$A$311</f>
        <v/>
      </c>
      <c r="C1728" t="n">
        <v>2026</v>
      </c>
      <c r="D1728" t="n">
        <v>1</v>
      </c>
      <c r="E1728" t="n">
        <v>0</v>
      </c>
      <c r="F1728" t="n">
        <v>0</v>
      </c>
      <c r="G1728" s="16">
        <f>ROUND(MIN(B1728/12,650000)*12*0.0915+MIN(B1728/12,1390000)*12*(0.0504+0)+B1728*0.005,0)</f>
        <v/>
      </c>
      <c r="H1728" t="n">
        <v>0</v>
      </c>
      <c r="I1728" t="n">
        <v>0</v>
      </c>
      <c r="J1728" s="16">
        <f>IF(C1728=2026,IF(B1728&lt;741000,0,IF(B1728&lt;2191000,B1728-740000,IF(B1728&lt;2193000,1451000,IF(B1728&lt;2196000,1453000,IF(B1728&lt;2200000,1456000,IF(B1728&lt;3600000,ROUNDDOWN(B1728/4,-3)*2.8-80000,IF(B1728&lt;6600000,ROUNDDOWN(B1728/4,-3)*3.2-440000,IF(B1728&lt;8500000,ROUNDDOWN(B1728*0.9,0)-1100000,B1728-1950000)))))))),IF(B1728&lt;651000,0,IF(B1728&lt;1900000,B1728-650000,IF(B1728&lt;3600000,ROUNDDOWN(B1728/4,-3)*2.8-80000,IF(B1728&lt;6600000,ROUNDDOWN(B1728/4,-3)*3.2-440000,IF(B1728&lt;8500000,ROUNDDOWN(B1728*0.9,0)-1100000,B1728-1950000))))))</f>
        <v/>
      </c>
      <c r="K1728" s="16">
        <f>IF(J1728&gt;23500000,NA(),IF(C1728=2026,IF(J1728&lt;=4890000,1040000,IF(J1728&lt;=6550000,670000,620000)),IF(J1728&lt;=1320000,950000,IF(J1728&lt;=3360000,880000,IF(J1728&lt;=4890000,680000,IF(J1728&lt;=6550000,630000,580000))))))</f>
        <v/>
      </c>
      <c r="L1728" s="16">
        <f>IF(D1728=1,IF(J1728&lt;=9000000,380000,IF(J1728&lt;=9500000,260000,IF(J1728&lt;=10000000,130000,0))),0)</f>
        <v/>
      </c>
      <c r="M1728" s="16">
        <f>IF(D1728=1,IF(J1728&lt;=9000000,330000,IF(J1728&lt;=9500000,220000,IF(J1728&lt;=10000000,110000,0))),0)</f>
        <v/>
      </c>
      <c r="N1728" s="16">
        <f>IF(D1728=1,IF(J1728&lt;=9000000,50000,IF(J1728&lt;=9500000,40000,IF(J1728&lt;=10000000,20000,0))),0)</f>
        <v/>
      </c>
      <c r="O1728" s="16">
        <f>MAX(0,ROUNDDOWN(J1728-G1728-K1728-L1728-E1728*380000-F1728*630000-H1728,-3))</f>
        <v/>
      </c>
      <c r="P1728" s="16">
        <f>MAX(0,ROUNDDOWN(J1728-G1728-430000-M1728-E1728*330000-F1728*450000-I1728,-3))</f>
        <v/>
      </c>
      <c r="Q1728" s="16">
        <f>50000+N1728+E1728*50000+F1728*180000</f>
        <v/>
      </c>
      <c r="R1728" s="16">
        <f>IF(P1728&lt;=2000000,MIN(Q1728,P1728),MAX(Q1728-(P1728-2000000),50000))*0.05</f>
        <v/>
      </c>
      <c r="S1728" s="16">
        <f>MAX(0,P1728*0.1-R1728)</f>
        <v/>
      </c>
      <c r="T1728" s="16">
        <f>Q1728+MAX(0,K1728-480000)</f>
        <v/>
      </c>
      <c r="U1728" s="16">
        <f>P1728-T1728</f>
        <v/>
      </c>
      <c r="V1728" s="17">
        <f>IF(U1728&lt;0,0,LOOKUP(U1728,{0,1950001,3300001,6950001,9000001,18000001,40000001},{0.05,0.1,0.2,0.23,0.33,0.4,0.45}))</f>
        <v/>
      </c>
      <c r="W1728" s="18">
        <f>IF(U1728&lt;0,0.9,0.9-V1728*1.021)</f>
        <v/>
      </c>
      <c r="X1728" s="16">
        <f>ROUNDDOWN(S1728*0.2/W1728+2000,0)</f>
        <v/>
      </c>
      <c r="Y1728" s="17">
        <f>IF(O1728&lt;=0,0,LOOKUP(O1728,{0,1950001,3300001,6950001,9000001,18000001,40000001},{0.05,0.1,0.2,0.23,0.33,0.4,0.45}))</f>
        <v/>
      </c>
    </row>
    <row r="1729">
      <c r="A1729" t="inlineStr">
        <is>
          <t>1万円刻み</t>
        </is>
      </c>
      <c r="B1729" s="16">
        <f>'3_1万円刻み'!$A$312</f>
        <v/>
      </c>
      <c r="C1729" t="n">
        <v>2025</v>
      </c>
      <c r="D1729" t="n">
        <v>0</v>
      </c>
      <c r="E1729" t="n">
        <v>0</v>
      </c>
      <c r="F1729" t="n">
        <v>0</v>
      </c>
      <c r="G1729" s="16">
        <f>ROUND(MIN(B1729/12,650000)*12*0.0915+MIN(B1729/12,1390000)*12*(0.0504+0)+B1729*0.005,0)</f>
        <v/>
      </c>
      <c r="H1729" t="n">
        <v>0</v>
      </c>
      <c r="I1729" t="n">
        <v>0</v>
      </c>
      <c r="J1729" s="16">
        <f>IF(C1729=2026,IF(B1729&lt;741000,0,IF(B1729&lt;2191000,B1729-740000,IF(B1729&lt;2193000,1451000,IF(B1729&lt;2196000,1453000,IF(B1729&lt;2200000,1456000,IF(B1729&lt;3600000,ROUNDDOWN(B1729/4,-3)*2.8-80000,IF(B1729&lt;6600000,ROUNDDOWN(B1729/4,-3)*3.2-440000,IF(B1729&lt;8500000,ROUNDDOWN(B1729*0.9,0)-1100000,B1729-1950000)))))))),IF(B1729&lt;651000,0,IF(B1729&lt;1900000,B1729-650000,IF(B1729&lt;3600000,ROUNDDOWN(B1729/4,-3)*2.8-80000,IF(B1729&lt;6600000,ROUNDDOWN(B1729/4,-3)*3.2-440000,IF(B1729&lt;8500000,ROUNDDOWN(B1729*0.9,0)-1100000,B1729-1950000))))))</f>
        <v/>
      </c>
      <c r="K1729" s="16">
        <f>IF(J1729&gt;23500000,NA(),IF(C1729=2026,IF(J1729&lt;=4890000,1040000,IF(J1729&lt;=6550000,670000,620000)),IF(J1729&lt;=1320000,950000,IF(J1729&lt;=3360000,880000,IF(J1729&lt;=4890000,680000,IF(J1729&lt;=6550000,630000,580000))))))</f>
        <v/>
      </c>
      <c r="L1729" s="16">
        <f>IF(D1729=1,IF(J1729&lt;=9000000,380000,IF(J1729&lt;=9500000,260000,IF(J1729&lt;=10000000,130000,0))),0)</f>
        <v/>
      </c>
      <c r="M1729" s="16">
        <f>IF(D1729=1,IF(J1729&lt;=9000000,330000,IF(J1729&lt;=9500000,220000,IF(J1729&lt;=10000000,110000,0))),0)</f>
        <v/>
      </c>
      <c r="N1729" s="16">
        <f>IF(D1729=1,IF(J1729&lt;=9000000,50000,IF(J1729&lt;=9500000,40000,IF(J1729&lt;=10000000,20000,0))),0)</f>
        <v/>
      </c>
      <c r="O1729" s="16">
        <f>MAX(0,ROUNDDOWN(J1729-G1729-K1729-L1729-E1729*380000-F1729*630000-H1729,-3))</f>
        <v/>
      </c>
      <c r="P1729" s="16">
        <f>MAX(0,ROUNDDOWN(J1729-G1729-430000-M1729-E1729*330000-F1729*450000-I1729,-3))</f>
        <v/>
      </c>
      <c r="Q1729" s="16">
        <f>50000+N1729+E1729*50000+F1729*180000</f>
        <v/>
      </c>
      <c r="R1729" s="16">
        <f>IF(P1729&lt;=2000000,MIN(Q1729,P1729),MAX(Q1729-(P1729-2000000),50000))*0.05</f>
        <v/>
      </c>
      <c r="S1729" s="16">
        <f>MAX(0,P1729*0.1-R1729)</f>
        <v/>
      </c>
      <c r="T1729" s="16">
        <f>Q1729+MAX(0,K1729-480000)</f>
        <v/>
      </c>
      <c r="U1729" s="16">
        <f>P1729-T1729</f>
        <v/>
      </c>
      <c r="V1729" s="17">
        <f>IF(U1729&lt;0,0,LOOKUP(U1729,{0,1950001,3300001,6950001,9000001,18000001,40000001},{0.05,0.1,0.2,0.23,0.33,0.4,0.45}))</f>
        <v/>
      </c>
      <c r="W1729" s="18">
        <f>IF(U1729&lt;0,0.9,0.9-V1729*1.021)</f>
        <v/>
      </c>
      <c r="X1729" s="16">
        <f>ROUNDDOWN(S1729*0.2/W1729+2000,0)</f>
        <v/>
      </c>
      <c r="Y1729" s="17">
        <f>IF(O1729&lt;=0,0,LOOKUP(O1729,{0,1950001,3300001,6950001,9000001,18000001,40000001},{0.05,0.1,0.2,0.23,0.33,0.4,0.45}))</f>
        <v/>
      </c>
    </row>
    <row r="1730">
      <c r="A1730" t="inlineStr">
        <is>
          <t>1万円刻み</t>
        </is>
      </c>
      <c r="B1730" s="16">
        <f>'3_1万円刻み'!$A$312</f>
        <v/>
      </c>
      <c r="C1730" t="n">
        <v>2026</v>
      </c>
      <c r="D1730" t="n">
        <v>0</v>
      </c>
      <c r="E1730" t="n">
        <v>0</v>
      </c>
      <c r="F1730" t="n">
        <v>0</v>
      </c>
      <c r="G1730" s="16">
        <f>ROUND(MIN(B1730/12,650000)*12*0.0915+MIN(B1730/12,1390000)*12*(0.0504+0)+B1730*0.005,0)</f>
        <v/>
      </c>
      <c r="H1730" t="n">
        <v>0</v>
      </c>
      <c r="I1730" t="n">
        <v>0</v>
      </c>
      <c r="J1730" s="16">
        <f>IF(C1730=2026,IF(B1730&lt;741000,0,IF(B1730&lt;2191000,B1730-740000,IF(B1730&lt;2193000,1451000,IF(B1730&lt;2196000,1453000,IF(B1730&lt;2200000,1456000,IF(B1730&lt;3600000,ROUNDDOWN(B1730/4,-3)*2.8-80000,IF(B1730&lt;6600000,ROUNDDOWN(B1730/4,-3)*3.2-440000,IF(B1730&lt;8500000,ROUNDDOWN(B1730*0.9,0)-1100000,B1730-1950000)))))))),IF(B1730&lt;651000,0,IF(B1730&lt;1900000,B1730-650000,IF(B1730&lt;3600000,ROUNDDOWN(B1730/4,-3)*2.8-80000,IF(B1730&lt;6600000,ROUNDDOWN(B1730/4,-3)*3.2-440000,IF(B1730&lt;8500000,ROUNDDOWN(B1730*0.9,0)-1100000,B1730-1950000))))))</f>
        <v/>
      </c>
      <c r="K1730" s="16">
        <f>IF(J1730&gt;23500000,NA(),IF(C1730=2026,IF(J1730&lt;=4890000,1040000,IF(J1730&lt;=6550000,670000,620000)),IF(J1730&lt;=1320000,950000,IF(J1730&lt;=3360000,880000,IF(J1730&lt;=4890000,680000,IF(J1730&lt;=6550000,630000,580000))))))</f>
        <v/>
      </c>
      <c r="L1730" s="16">
        <f>IF(D1730=1,IF(J1730&lt;=9000000,380000,IF(J1730&lt;=9500000,260000,IF(J1730&lt;=10000000,130000,0))),0)</f>
        <v/>
      </c>
      <c r="M1730" s="16">
        <f>IF(D1730=1,IF(J1730&lt;=9000000,330000,IF(J1730&lt;=9500000,220000,IF(J1730&lt;=10000000,110000,0))),0)</f>
        <v/>
      </c>
      <c r="N1730" s="16">
        <f>IF(D1730=1,IF(J1730&lt;=9000000,50000,IF(J1730&lt;=9500000,40000,IF(J1730&lt;=10000000,20000,0))),0)</f>
        <v/>
      </c>
      <c r="O1730" s="16">
        <f>MAX(0,ROUNDDOWN(J1730-G1730-K1730-L1730-E1730*380000-F1730*630000-H1730,-3))</f>
        <v/>
      </c>
      <c r="P1730" s="16">
        <f>MAX(0,ROUNDDOWN(J1730-G1730-430000-M1730-E1730*330000-F1730*450000-I1730,-3))</f>
        <v/>
      </c>
      <c r="Q1730" s="16">
        <f>50000+N1730+E1730*50000+F1730*180000</f>
        <v/>
      </c>
      <c r="R1730" s="16">
        <f>IF(P1730&lt;=2000000,MIN(Q1730,P1730),MAX(Q1730-(P1730-2000000),50000))*0.05</f>
        <v/>
      </c>
      <c r="S1730" s="16">
        <f>MAX(0,P1730*0.1-R1730)</f>
        <v/>
      </c>
      <c r="T1730" s="16">
        <f>Q1730+MAX(0,K1730-480000)</f>
        <v/>
      </c>
      <c r="U1730" s="16">
        <f>P1730-T1730</f>
        <v/>
      </c>
      <c r="V1730" s="17">
        <f>IF(U1730&lt;0,0,LOOKUP(U1730,{0,1950001,3300001,6950001,9000001,18000001,40000001},{0.05,0.1,0.2,0.23,0.33,0.4,0.45}))</f>
        <v/>
      </c>
      <c r="W1730" s="18">
        <f>IF(U1730&lt;0,0.9,0.9-V1730*1.021)</f>
        <v/>
      </c>
      <c r="X1730" s="16">
        <f>ROUNDDOWN(S1730*0.2/W1730+2000,0)</f>
        <v/>
      </c>
      <c r="Y1730" s="17">
        <f>IF(O1730&lt;=0,0,LOOKUP(O1730,{0,1950001,3300001,6950001,9000001,18000001,40000001},{0.05,0.1,0.2,0.23,0.33,0.4,0.45}))</f>
        <v/>
      </c>
    </row>
    <row r="1731">
      <c r="A1731" t="inlineStr">
        <is>
          <t>1万円刻み</t>
        </is>
      </c>
      <c r="B1731" s="16">
        <f>'3_1万円刻み'!$A$312</f>
        <v/>
      </c>
      <c r="C1731" t="n">
        <v>2025</v>
      </c>
      <c r="D1731" t="n">
        <v>1</v>
      </c>
      <c r="E1731" t="n">
        <v>0</v>
      </c>
      <c r="F1731" t="n">
        <v>0</v>
      </c>
      <c r="G1731" s="16">
        <f>ROUND(MIN(B1731/12,650000)*12*0.0915+MIN(B1731/12,1390000)*12*(0.0504+0)+B1731*0.005,0)</f>
        <v/>
      </c>
      <c r="H1731" t="n">
        <v>0</v>
      </c>
      <c r="I1731" t="n">
        <v>0</v>
      </c>
      <c r="J1731" s="16">
        <f>IF(C1731=2026,IF(B1731&lt;741000,0,IF(B1731&lt;2191000,B1731-740000,IF(B1731&lt;2193000,1451000,IF(B1731&lt;2196000,1453000,IF(B1731&lt;2200000,1456000,IF(B1731&lt;3600000,ROUNDDOWN(B1731/4,-3)*2.8-80000,IF(B1731&lt;6600000,ROUNDDOWN(B1731/4,-3)*3.2-440000,IF(B1731&lt;8500000,ROUNDDOWN(B1731*0.9,0)-1100000,B1731-1950000)))))))),IF(B1731&lt;651000,0,IF(B1731&lt;1900000,B1731-650000,IF(B1731&lt;3600000,ROUNDDOWN(B1731/4,-3)*2.8-80000,IF(B1731&lt;6600000,ROUNDDOWN(B1731/4,-3)*3.2-440000,IF(B1731&lt;8500000,ROUNDDOWN(B1731*0.9,0)-1100000,B1731-1950000))))))</f>
        <v/>
      </c>
      <c r="K1731" s="16">
        <f>IF(J1731&gt;23500000,NA(),IF(C1731=2026,IF(J1731&lt;=4890000,1040000,IF(J1731&lt;=6550000,670000,620000)),IF(J1731&lt;=1320000,950000,IF(J1731&lt;=3360000,880000,IF(J1731&lt;=4890000,680000,IF(J1731&lt;=6550000,630000,580000))))))</f>
        <v/>
      </c>
      <c r="L1731" s="16">
        <f>IF(D1731=1,IF(J1731&lt;=9000000,380000,IF(J1731&lt;=9500000,260000,IF(J1731&lt;=10000000,130000,0))),0)</f>
        <v/>
      </c>
      <c r="M1731" s="16">
        <f>IF(D1731=1,IF(J1731&lt;=9000000,330000,IF(J1731&lt;=9500000,220000,IF(J1731&lt;=10000000,110000,0))),0)</f>
        <v/>
      </c>
      <c r="N1731" s="16">
        <f>IF(D1731=1,IF(J1731&lt;=9000000,50000,IF(J1731&lt;=9500000,40000,IF(J1731&lt;=10000000,20000,0))),0)</f>
        <v/>
      </c>
      <c r="O1731" s="16">
        <f>MAX(0,ROUNDDOWN(J1731-G1731-K1731-L1731-E1731*380000-F1731*630000-H1731,-3))</f>
        <v/>
      </c>
      <c r="P1731" s="16">
        <f>MAX(0,ROUNDDOWN(J1731-G1731-430000-M1731-E1731*330000-F1731*450000-I1731,-3))</f>
        <v/>
      </c>
      <c r="Q1731" s="16">
        <f>50000+N1731+E1731*50000+F1731*180000</f>
        <v/>
      </c>
      <c r="R1731" s="16">
        <f>IF(P1731&lt;=2000000,MIN(Q1731,P1731),MAX(Q1731-(P1731-2000000),50000))*0.05</f>
        <v/>
      </c>
      <c r="S1731" s="16">
        <f>MAX(0,P1731*0.1-R1731)</f>
        <v/>
      </c>
      <c r="T1731" s="16">
        <f>Q1731+MAX(0,K1731-480000)</f>
        <v/>
      </c>
      <c r="U1731" s="16">
        <f>P1731-T1731</f>
        <v/>
      </c>
      <c r="V1731" s="17">
        <f>IF(U1731&lt;0,0,LOOKUP(U1731,{0,1950001,3300001,6950001,9000001,18000001,40000001},{0.05,0.1,0.2,0.23,0.33,0.4,0.45}))</f>
        <v/>
      </c>
      <c r="W1731" s="18">
        <f>IF(U1731&lt;0,0.9,0.9-V1731*1.021)</f>
        <v/>
      </c>
      <c r="X1731" s="16">
        <f>ROUNDDOWN(S1731*0.2/W1731+2000,0)</f>
        <v/>
      </c>
      <c r="Y1731" s="17">
        <f>IF(O1731&lt;=0,0,LOOKUP(O1731,{0,1950001,3300001,6950001,9000001,18000001,40000001},{0.05,0.1,0.2,0.23,0.33,0.4,0.45}))</f>
        <v/>
      </c>
    </row>
    <row r="1732">
      <c r="A1732" t="inlineStr">
        <is>
          <t>1万円刻み</t>
        </is>
      </c>
      <c r="B1732" s="16">
        <f>'3_1万円刻み'!$A$312</f>
        <v/>
      </c>
      <c r="C1732" t="n">
        <v>2026</v>
      </c>
      <c r="D1732" t="n">
        <v>1</v>
      </c>
      <c r="E1732" t="n">
        <v>0</v>
      </c>
      <c r="F1732" t="n">
        <v>0</v>
      </c>
      <c r="G1732" s="16">
        <f>ROUND(MIN(B1732/12,650000)*12*0.0915+MIN(B1732/12,1390000)*12*(0.0504+0)+B1732*0.005,0)</f>
        <v/>
      </c>
      <c r="H1732" t="n">
        <v>0</v>
      </c>
      <c r="I1732" t="n">
        <v>0</v>
      </c>
      <c r="J1732" s="16">
        <f>IF(C1732=2026,IF(B1732&lt;741000,0,IF(B1732&lt;2191000,B1732-740000,IF(B1732&lt;2193000,1451000,IF(B1732&lt;2196000,1453000,IF(B1732&lt;2200000,1456000,IF(B1732&lt;3600000,ROUNDDOWN(B1732/4,-3)*2.8-80000,IF(B1732&lt;6600000,ROUNDDOWN(B1732/4,-3)*3.2-440000,IF(B1732&lt;8500000,ROUNDDOWN(B1732*0.9,0)-1100000,B1732-1950000)))))))),IF(B1732&lt;651000,0,IF(B1732&lt;1900000,B1732-650000,IF(B1732&lt;3600000,ROUNDDOWN(B1732/4,-3)*2.8-80000,IF(B1732&lt;6600000,ROUNDDOWN(B1732/4,-3)*3.2-440000,IF(B1732&lt;8500000,ROUNDDOWN(B1732*0.9,0)-1100000,B1732-1950000))))))</f>
        <v/>
      </c>
      <c r="K1732" s="16">
        <f>IF(J1732&gt;23500000,NA(),IF(C1732=2026,IF(J1732&lt;=4890000,1040000,IF(J1732&lt;=6550000,670000,620000)),IF(J1732&lt;=1320000,950000,IF(J1732&lt;=3360000,880000,IF(J1732&lt;=4890000,680000,IF(J1732&lt;=6550000,630000,580000))))))</f>
        <v/>
      </c>
      <c r="L1732" s="16">
        <f>IF(D1732=1,IF(J1732&lt;=9000000,380000,IF(J1732&lt;=9500000,260000,IF(J1732&lt;=10000000,130000,0))),0)</f>
        <v/>
      </c>
      <c r="M1732" s="16">
        <f>IF(D1732=1,IF(J1732&lt;=9000000,330000,IF(J1732&lt;=9500000,220000,IF(J1732&lt;=10000000,110000,0))),0)</f>
        <v/>
      </c>
      <c r="N1732" s="16">
        <f>IF(D1732=1,IF(J1732&lt;=9000000,50000,IF(J1732&lt;=9500000,40000,IF(J1732&lt;=10000000,20000,0))),0)</f>
        <v/>
      </c>
      <c r="O1732" s="16">
        <f>MAX(0,ROUNDDOWN(J1732-G1732-K1732-L1732-E1732*380000-F1732*630000-H1732,-3))</f>
        <v/>
      </c>
      <c r="P1732" s="16">
        <f>MAX(0,ROUNDDOWN(J1732-G1732-430000-M1732-E1732*330000-F1732*450000-I1732,-3))</f>
        <v/>
      </c>
      <c r="Q1732" s="16">
        <f>50000+N1732+E1732*50000+F1732*180000</f>
        <v/>
      </c>
      <c r="R1732" s="16">
        <f>IF(P1732&lt;=2000000,MIN(Q1732,P1732),MAX(Q1732-(P1732-2000000),50000))*0.05</f>
        <v/>
      </c>
      <c r="S1732" s="16">
        <f>MAX(0,P1732*0.1-R1732)</f>
        <v/>
      </c>
      <c r="T1732" s="16">
        <f>Q1732+MAX(0,K1732-480000)</f>
        <v/>
      </c>
      <c r="U1732" s="16">
        <f>P1732-T1732</f>
        <v/>
      </c>
      <c r="V1732" s="17">
        <f>IF(U1732&lt;0,0,LOOKUP(U1732,{0,1950001,3300001,6950001,9000001,18000001,40000001},{0.05,0.1,0.2,0.23,0.33,0.4,0.45}))</f>
        <v/>
      </c>
      <c r="W1732" s="18">
        <f>IF(U1732&lt;0,0.9,0.9-V1732*1.021)</f>
        <v/>
      </c>
      <c r="X1732" s="16">
        <f>ROUNDDOWN(S1732*0.2/W1732+2000,0)</f>
        <v/>
      </c>
      <c r="Y1732" s="17">
        <f>IF(O1732&lt;=0,0,LOOKUP(O1732,{0,1950001,3300001,6950001,9000001,18000001,40000001},{0.05,0.1,0.2,0.23,0.33,0.4,0.45}))</f>
        <v/>
      </c>
    </row>
    <row r="1733">
      <c r="A1733" t="inlineStr">
        <is>
          <t>1万円刻み</t>
        </is>
      </c>
      <c r="B1733" s="16">
        <f>'3_1万円刻み'!$A$313</f>
        <v/>
      </c>
      <c r="C1733" t="n">
        <v>2025</v>
      </c>
      <c r="D1733" t="n">
        <v>0</v>
      </c>
      <c r="E1733" t="n">
        <v>0</v>
      </c>
      <c r="F1733" t="n">
        <v>0</v>
      </c>
      <c r="G1733" s="16">
        <f>ROUND(MIN(B1733/12,650000)*12*0.0915+MIN(B1733/12,1390000)*12*(0.0504+0)+B1733*0.005,0)</f>
        <v/>
      </c>
      <c r="H1733" t="n">
        <v>0</v>
      </c>
      <c r="I1733" t="n">
        <v>0</v>
      </c>
      <c r="J1733" s="16">
        <f>IF(C1733=2026,IF(B1733&lt;741000,0,IF(B1733&lt;2191000,B1733-740000,IF(B1733&lt;2193000,1451000,IF(B1733&lt;2196000,1453000,IF(B1733&lt;2200000,1456000,IF(B1733&lt;3600000,ROUNDDOWN(B1733/4,-3)*2.8-80000,IF(B1733&lt;6600000,ROUNDDOWN(B1733/4,-3)*3.2-440000,IF(B1733&lt;8500000,ROUNDDOWN(B1733*0.9,0)-1100000,B1733-1950000)))))))),IF(B1733&lt;651000,0,IF(B1733&lt;1900000,B1733-650000,IF(B1733&lt;3600000,ROUNDDOWN(B1733/4,-3)*2.8-80000,IF(B1733&lt;6600000,ROUNDDOWN(B1733/4,-3)*3.2-440000,IF(B1733&lt;8500000,ROUNDDOWN(B1733*0.9,0)-1100000,B1733-1950000))))))</f>
        <v/>
      </c>
      <c r="K1733" s="16">
        <f>IF(J1733&gt;23500000,NA(),IF(C1733=2026,IF(J1733&lt;=4890000,1040000,IF(J1733&lt;=6550000,670000,620000)),IF(J1733&lt;=1320000,950000,IF(J1733&lt;=3360000,880000,IF(J1733&lt;=4890000,680000,IF(J1733&lt;=6550000,630000,580000))))))</f>
        <v/>
      </c>
      <c r="L1733" s="16">
        <f>IF(D1733=1,IF(J1733&lt;=9000000,380000,IF(J1733&lt;=9500000,260000,IF(J1733&lt;=10000000,130000,0))),0)</f>
        <v/>
      </c>
      <c r="M1733" s="16">
        <f>IF(D1733=1,IF(J1733&lt;=9000000,330000,IF(J1733&lt;=9500000,220000,IF(J1733&lt;=10000000,110000,0))),0)</f>
        <v/>
      </c>
      <c r="N1733" s="16">
        <f>IF(D1733=1,IF(J1733&lt;=9000000,50000,IF(J1733&lt;=9500000,40000,IF(J1733&lt;=10000000,20000,0))),0)</f>
        <v/>
      </c>
      <c r="O1733" s="16">
        <f>MAX(0,ROUNDDOWN(J1733-G1733-K1733-L1733-E1733*380000-F1733*630000-H1733,-3))</f>
        <v/>
      </c>
      <c r="P1733" s="16">
        <f>MAX(0,ROUNDDOWN(J1733-G1733-430000-M1733-E1733*330000-F1733*450000-I1733,-3))</f>
        <v/>
      </c>
      <c r="Q1733" s="16">
        <f>50000+N1733+E1733*50000+F1733*180000</f>
        <v/>
      </c>
      <c r="R1733" s="16">
        <f>IF(P1733&lt;=2000000,MIN(Q1733,P1733),MAX(Q1733-(P1733-2000000),50000))*0.05</f>
        <v/>
      </c>
      <c r="S1733" s="16">
        <f>MAX(0,P1733*0.1-R1733)</f>
        <v/>
      </c>
      <c r="T1733" s="16">
        <f>Q1733+MAX(0,K1733-480000)</f>
        <v/>
      </c>
      <c r="U1733" s="16">
        <f>P1733-T1733</f>
        <v/>
      </c>
      <c r="V1733" s="17">
        <f>IF(U1733&lt;0,0,LOOKUP(U1733,{0,1950001,3300001,6950001,9000001,18000001,40000001},{0.05,0.1,0.2,0.23,0.33,0.4,0.45}))</f>
        <v/>
      </c>
      <c r="W1733" s="18">
        <f>IF(U1733&lt;0,0.9,0.9-V1733*1.021)</f>
        <v/>
      </c>
      <c r="X1733" s="16">
        <f>ROUNDDOWN(S1733*0.2/W1733+2000,0)</f>
        <v/>
      </c>
      <c r="Y1733" s="17">
        <f>IF(O1733&lt;=0,0,LOOKUP(O1733,{0,1950001,3300001,6950001,9000001,18000001,40000001},{0.05,0.1,0.2,0.23,0.33,0.4,0.45}))</f>
        <v/>
      </c>
    </row>
    <row r="1734">
      <c r="A1734" t="inlineStr">
        <is>
          <t>1万円刻み</t>
        </is>
      </c>
      <c r="B1734" s="16">
        <f>'3_1万円刻み'!$A$313</f>
        <v/>
      </c>
      <c r="C1734" t="n">
        <v>2026</v>
      </c>
      <c r="D1734" t="n">
        <v>0</v>
      </c>
      <c r="E1734" t="n">
        <v>0</v>
      </c>
      <c r="F1734" t="n">
        <v>0</v>
      </c>
      <c r="G1734" s="16">
        <f>ROUND(MIN(B1734/12,650000)*12*0.0915+MIN(B1734/12,1390000)*12*(0.0504+0)+B1734*0.005,0)</f>
        <v/>
      </c>
      <c r="H1734" t="n">
        <v>0</v>
      </c>
      <c r="I1734" t="n">
        <v>0</v>
      </c>
      <c r="J1734" s="16">
        <f>IF(C1734=2026,IF(B1734&lt;741000,0,IF(B1734&lt;2191000,B1734-740000,IF(B1734&lt;2193000,1451000,IF(B1734&lt;2196000,1453000,IF(B1734&lt;2200000,1456000,IF(B1734&lt;3600000,ROUNDDOWN(B1734/4,-3)*2.8-80000,IF(B1734&lt;6600000,ROUNDDOWN(B1734/4,-3)*3.2-440000,IF(B1734&lt;8500000,ROUNDDOWN(B1734*0.9,0)-1100000,B1734-1950000)))))))),IF(B1734&lt;651000,0,IF(B1734&lt;1900000,B1734-650000,IF(B1734&lt;3600000,ROUNDDOWN(B1734/4,-3)*2.8-80000,IF(B1734&lt;6600000,ROUNDDOWN(B1734/4,-3)*3.2-440000,IF(B1734&lt;8500000,ROUNDDOWN(B1734*0.9,0)-1100000,B1734-1950000))))))</f>
        <v/>
      </c>
      <c r="K1734" s="16">
        <f>IF(J1734&gt;23500000,NA(),IF(C1734=2026,IF(J1734&lt;=4890000,1040000,IF(J1734&lt;=6550000,670000,620000)),IF(J1734&lt;=1320000,950000,IF(J1734&lt;=3360000,880000,IF(J1734&lt;=4890000,680000,IF(J1734&lt;=6550000,630000,580000))))))</f>
        <v/>
      </c>
      <c r="L1734" s="16">
        <f>IF(D1734=1,IF(J1734&lt;=9000000,380000,IF(J1734&lt;=9500000,260000,IF(J1734&lt;=10000000,130000,0))),0)</f>
        <v/>
      </c>
      <c r="M1734" s="16">
        <f>IF(D1734=1,IF(J1734&lt;=9000000,330000,IF(J1734&lt;=9500000,220000,IF(J1734&lt;=10000000,110000,0))),0)</f>
        <v/>
      </c>
      <c r="N1734" s="16">
        <f>IF(D1734=1,IF(J1734&lt;=9000000,50000,IF(J1734&lt;=9500000,40000,IF(J1734&lt;=10000000,20000,0))),0)</f>
        <v/>
      </c>
      <c r="O1734" s="16">
        <f>MAX(0,ROUNDDOWN(J1734-G1734-K1734-L1734-E1734*380000-F1734*630000-H1734,-3))</f>
        <v/>
      </c>
      <c r="P1734" s="16">
        <f>MAX(0,ROUNDDOWN(J1734-G1734-430000-M1734-E1734*330000-F1734*450000-I1734,-3))</f>
        <v/>
      </c>
      <c r="Q1734" s="16">
        <f>50000+N1734+E1734*50000+F1734*180000</f>
        <v/>
      </c>
      <c r="R1734" s="16">
        <f>IF(P1734&lt;=2000000,MIN(Q1734,P1734),MAX(Q1734-(P1734-2000000),50000))*0.05</f>
        <v/>
      </c>
      <c r="S1734" s="16">
        <f>MAX(0,P1734*0.1-R1734)</f>
        <v/>
      </c>
      <c r="T1734" s="16">
        <f>Q1734+MAX(0,K1734-480000)</f>
        <v/>
      </c>
      <c r="U1734" s="16">
        <f>P1734-T1734</f>
        <v/>
      </c>
      <c r="V1734" s="17">
        <f>IF(U1734&lt;0,0,LOOKUP(U1734,{0,1950001,3300001,6950001,9000001,18000001,40000001},{0.05,0.1,0.2,0.23,0.33,0.4,0.45}))</f>
        <v/>
      </c>
      <c r="W1734" s="18">
        <f>IF(U1734&lt;0,0.9,0.9-V1734*1.021)</f>
        <v/>
      </c>
      <c r="X1734" s="16">
        <f>ROUNDDOWN(S1734*0.2/W1734+2000,0)</f>
        <v/>
      </c>
      <c r="Y1734" s="17">
        <f>IF(O1734&lt;=0,0,LOOKUP(O1734,{0,1950001,3300001,6950001,9000001,18000001,40000001},{0.05,0.1,0.2,0.23,0.33,0.4,0.45}))</f>
        <v/>
      </c>
    </row>
    <row r="1735">
      <c r="A1735" t="inlineStr">
        <is>
          <t>1万円刻み</t>
        </is>
      </c>
      <c r="B1735" s="16">
        <f>'3_1万円刻み'!$A$313</f>
        <v/>
      </c>
      <c r="C1735" t="n">
        <v>2025</v>
      </c>
      <c r="D1735" t="n">
        <v>1</v>
      </c>
      <c r="E1735" t="n">
        <v>0</v>
      </c>
      <c r="F1735" t="n">
        <v>0</v>
      </c>
      <c r="G1735" s="16">
        <f>ROUND(MIN(B1735/12,650000)*12*0.0915+MIN(B1735/12,1390000)*12*(0.0504+0)+B1735*0.005,0)</f>
        <v/>
      </c>
      <c r="H1735" t="n">
        <v>0</v>
      </c>
      <c r="I1735" t="n">
        <v>0</v>
      </c>
      <c r="J1735" s="16">
        <f>IF(C1735=2026,IF(B1735&lt;741000,0,IF(B1735&lt;2191000,B1735-740000,IF(B1735&lt;2193000,1451000,IF(B1735&lt;2196000,1453000,IF(B1735&lt;2200000,1456000,IF(B1735&lt;3600000,ROUNDDOWN(B1735/4,-3)*2.8-80000,IF(B1735&lt;6600000,ROUNDDOWN(B1735/4,-3)*3.2-440000,IF(B1735&lt;8500000,ROUNDDOWN(B1735*0.9,0)-1100000,B1735-1950000)))))))),IF(B1735&lt;651000,0,IF(B1735&lt;1900000,B1735-650000,IF(B1735&lt;3600000,ROUNDDOWN(B1735/4,-3)*2.8-80000,IF(B1735&lt;6600000,ROUNDDOWN(B1735/4,-3)*3.2-440000,IF(B1735&lt;8500000,ROUNDDOWN(B1735*0.9,0)-1100000,B1735-1950000))))))</f>
        <v/>
      </c>
      <c r="K1735" s="16">
        <f>IF(J1735&gt;23500000,NA(),IF(C1735=2026,IF(J1735&lt;=4890000,1040000,IF(J1735&lt;=6550000,670000,620000)),IF(J1735&lt;=1320000,950000,IF(J1735&lt;=3360000,880000,IF(J1735&lt;=4890000,680000,IF(J1735&lt;=6550000,630000,580000))))))</f>
        <v/>
      </c>
      <c r="L1735" s="16">
        <f>IF(D1735=1,IF(J1735&lt;=9000000,380000,IF(J1735&lt;=9500000,260000,IF(J1735&lt;=10000000,130000,0))),0)</f>
        <v/>
      </c>
      <c r="M1735" s="16">
        <f>IF(D1735=1,IF(J1735&lt;=9000000,330000,IF(J1735&lt;=9500000,220000,IF(J1735&lt;=10000000,110000,0))),0)</f>
        <v/>
      </c>
      <c r="N1735" s="16">
        <f>IF(D1735=1,IF(J1735&lt;=9000000,50000,IF(J1735&lt;=9500000,40000,IF(J1735&lt;=10000000,20000,0))),0)</f>
        <v/>
      </c>
      <c r="O1735" s="16">
        <f>MAX(0,ROUNDDOWN(J1735-G1735-K1735-L1735-E1735*380000-F1735*630000-H1735,-3))</f>
        <v/>
      </c>
      <c r="P1735" s="16">
        <f>MAX(0,ROUNDDOWN(J1735-G1735-430000-M1735-E1735*330000-F1735*450000-I1735,-3))</f>
        <v/>
      </c>
      <c r="Q1735" s="16">
        <f>50000+N1735+E1735*50000+F1735*180000</f>
        <v/>
      </c>
      <c r="R1735" s="16">
        <f>IF(P1735&lt;=2000000,MIN(Q1735,P1735),MAX(Q1735-(P1735-2000000),50000))*0.05</f>
        <v/>
      </c>
      <c r="S1735" s="16">
        <f>MAX(0,P1735*0.1-R1735)</f>
        <v/>
      </c>
      <c r="T1735" s="16">
        <f>Q1735+MAX(0,K1735-480000)</f>
        <v/>
      </c>
      <c r="U1735" s="16">
        <f>P1735-T1735</f>
        <v/>
      </c>
      <c r="V1735" s="17">
        <f>IF(U1735&lt;0,0,LOOKUP(U1735,{0,1950001,3300001,6950001,9000001,18000001,40000001},{0.05,0.1,0.2,0.23,0.33,0.4,0.45}))</f>
        <v/>
      </c>
      <c r="W1735" s="18">
        <f>IF(U1735&lt;0,0.9,0.9-V1735*1.021)</f>
        <v/>
      </c>
      <c r="X1735" s="16">
        <f>ROUNDDOWN(S1735*0.2/W1735+2000,0)</f>
        <v/>
      </c>
      <c r="Y1735" s="17">
        <f>IF(O1735&lt;=0,0,LOOKUP(O1735,{0,1950001,3300001,6950001,9000001,18000001,40000001},{0.05,0.1,0.2,0.23,0.33,0.4,0.45}))</f>
        <v/>
      </c>
    </row>
    <row r="1736">
      <c r="A1736" t="inlineStr">
        <is>
          <t>1万円刻み</t>
        </is>
      </c>
      <c r="B1736" s="16">
        <f>'3_1万円刻み'!$A$313</f>
        <v/>
      </c>
      <c r="C1736" t="n">
        <v>2026</v>
      </c>
      <c r="D1736" t="n">
        <v>1</v>
      </c>
      <c r="E1736" t="n">
        <v>0</v>
      </c>
      <c r="F1736" t="n">
        <v>0</v>
      </c>
      <c r="G1736" s="16">
        <f>ROUND(MIN(B1736/12,650000)*12*0.0915+MIN(B1736/12,1390000)*12*(0.0504+0)+B1736*0.005,0)</f>
        <v/>
      </c>
      <c r="H1736" t="n">
        <v>0</v>
      </c>
      <c r="I1736" t="n">
        <v>0</v>
      </c>
      <c r="J1736" s="16">
        <f>IF(C1736=2026,IF(B1736&lt;741000,0,IF(B1736&lt;2191000,B1736-740000,IF(B1736&lt;2193000,1451000,IF(B1736&lt;2196000,1453000,IF(B1736&lt;2200000,1456000,IF(B1736&lt;3600000,ROUNDDOWN(B1736/4,-3)*2.8-80000,IF(B1736&lt;6600000,ROUNDDOWN(B1736/4,-3)*3.2-440000,IF(B1736&lt;8500000,ROUNDDOWN(B1736*0.9,0)-1100000,B1736-1950000)))))))),IF(B1736&lt;651000,0,IF(B1736&lt;1900000,B1736-650000,IF(B1736&lt;3600000,ROUNDDOWN(B1736/4,-3)*2.8-80000,IF(B1736&lt;6600000,ROUNDDOWN(B1736/4,-3)*3.2-440000,IF(B1736&lt;8500000,ROUNDDOWN(B1736*0.9,0)-1100000,B1736-1950000))))))</f>
        <v/>
      </c>
      <c r="K1736" s="16">
        <f>IF(J1736&gt;23500000,NA(),IF(C1736=2026,IF(J1736&lt;=4890000,1040000,IF(J1736&lt;=6550000,670000,620000)),IF(J1736&lt;=1320000,950000,IF(J1736&lt;=3360000,880000,IF(J1736&lt;=4890000,680000,IF(J1736&lt;=6550000,630000,580000))))))</f>
        <v/>
      </c>
      <c r="L1736" s="16">
        <f>IF(D1736=1,IF(J1736&lt;=9000000,380000,IF(J1736&lt;=9500000,260000,IF(J1736&lt;=10000000,130000,0))),0)</f>
        <v/>
      </c>
      <c r="M1736" s="16">
        <f>IF(D1736=1,IF(J1736&lt;=9000000,330000,IF(J1736&lt;=9500000,220000,IF(J1736&lt;=10000000,110000,0))),0)</f>
        <v/>
      </c>
      <c r="N1736" s="16">
        <f>IF(D1736=1,IF(J1736&lt;=9000000,50000,IF(J1736&lt;=9500000,40000,IF(J1736&lt;=10000000,20000,0))),0)</f>
        <v/>
      </c>
      <c r="O1736" s="16">
        <f>MAX(0,ROUNDDOWN(J1736-G1736-K1736-L1736-E1736*380000-F1736*630000-H1736,-3))</f>
        <v/>
      </c>
      <c r="P1736" s="16">
        <f>MAX(0,ROUNDDOWN(J1736-G1736-430000-M1736-E1736*330000-F1736*450000-I1736,-3))</f>
        <v/>
      </c>
      <c r="Q1736" s="16">
        <f>50000+N1736+E1736*50000+F1736*180000</f>
        <v/>
      </c>
      <c r="R1736" s="16">
        <f>IF(P1736&lt;=2000000,MIN(Q1736,P1736),MAX(Q1736-(P1736-2000000),50000))*0.05</f>
        <v/>
      </c>
      <c r="S1736" s="16">
        <f>MAX(0,P1736*0.1-R1736)</f>
        <v/>
      </c>
      <c r="T1736" s="16">
        <f>Q1736+MAX(0,K1736-480000)</f>
        <v/>
      </c>
      <c r="U1736" s="16">
        <f>P1736-T1736</f>
        <v/>
      </c>
      <c r="V1736" s="17">
        <f>IF(U1736&lt;0,0,LOOKUP(U1736,{0,1950001,3300001,6950001,9000001,18000001,40000001},{0.05,0.1,0.2,0.23,0.33,0.4,0.45}))</f>
        <v/>
      </c>
      <c r="W1736" s="18">
        <f>IF(U1736&lt;0,0.9,0.9-V1736*1.021)</f>
        <v/>
      </c>
      <c r="X1736" s="16">
        <f>ROUNDDOWN(S1736*0.2/W1736+2000,0)</f>
        <v/>
      </c>
      <c r="Y1736" s="17">
        <f>IF(O1736&lt;=0,0,LOOKUP(O1736,{0,1950001,3300001,6950001,9000001,18000001,40000001},{0.05,0.1,0.2,0.23,0.33,0.4,0.45}))</f>
        <v/>
      </c>
    </row>
    <row r="1737">
      <c r="A1737" t="inlineStr">
        <is>
          <t>1万円刻み</t>
        </is>
      </c>
      <c r="B1737" s="16">
        <f>'3_1万円刻み'!$A$314</f>
        <v/>
      </c>
      <c r="C1737" t="n">
        <v>2025</v>
      </c>
      <c r="D1737" t="n">
        <v>0</v>
      </c>
      <c r="E1737" t="n">
        <v>0</v>
      </c>
      <c r="F1737" t="n">
        <v>0</v>
      </c>
      <c r="G1737" s="16">
        <f>ROUND(MIN(B1737/12,650000)*12*0.0915+MIN(B1737/12,1390000)*12*(0.0504+0)+B1737*0.005,0)</f>
        <v/>
      </c>
      <c r="H1737" t="n">
        <v>0</v>
      </c>
      <c r="I1737" t="n">
        <v>0</v>
      </c>
      <c r="J1737" s="16">
        <f>IF(C1737=2026,IF(B1737&lt;741000,0,IF(B1737&lt;2191000,B1737-740000,IF(B1737&lt;2193000,1451000,IF(B1737&lt;2196000,1453000,IF(B1737&lt;2200000,1456000,IF(B1737&lt;3600000,ROUNDDOWN(B1737/4,-3)*2.8-80000,IF(B1737&lt;6600000,ROUNDDOWN(B1737/4,-3)*3.2-440000,IF(B1737&lt;8500000,ROUNDDOWN(B1737*0.9,0)-1100000,B1737-1950000)))))))),IF(B1737&lt;651000,0,IF(B1737&lt;1900000,B1737-650000,IF(B1737&lt;3600000,ROUNDDOWN(B1737/4,-3)*2.8-80000,IF(B1737&lt;6600000,ROUNDDOWN(B1737/4,-3)*3.2-440000,IF(B1737&lt;8500000,ROUNDDOWN(B1737*0.9,0)-1100000,B1737-1950000))))))</f>
        <v/>
      </c>
      <c r="K1737" s="16">
        <f>IF(J1737&gt;23500000,NA(),IF(C1737=2026,IF(J1737&lt;=4890000,1040000,IF(J1737&lt;=6550000,670000,620000)),IF(J1737&lt;=1320000,950000,IF(J1737&lt;=3360000,880000,IF(J1737&lt;=4890000,680000,IF(J1737&lt;=6550000,630000,580000))))))</f>
        <v/>
      </c>
      <c r="L1737" s="16">
        <f>IF(D1737=1,IF(J1737&lt;=9000000,380000,IF(J1737&lt;=9500000,260000,IF(J1737&lt;=10000000,130000,0))),0)</f>
        <v/>
      </c>
      <c r="M1737" s="16">
        <f>IF(D1737=1,IF(J1737&lt;=9000000,330000,IF(J1737&lt;=9500000,220000,IF(J1737&lt;=10000000,110000,0))),0)</f>
        <v/>
      </c>
      <c r="N1737" s="16">
        <f>IF(D1737=1,IF(J1737&lt;=9000000,50000,IF(J1737&lt;=9500000,40000,IF(J1737&lt;=10000000,20000,0))),0)</f>
        <v/>
      </c>
      <c r="O1737" s="16">
        <f>MAX(0,ROUNDDOWN(J1737-G1737-K1737-L1737-E1737*380000-F1737*630000-H1737,-3))</f>
        <v/>
      </c>
      <c r="P1737" s="16">
        <f>MAX(0,ROUNDDOWN(J1737-G1737-430000-M1737-E1737*330000-F1737*450000-I1737,-3))</f>
        <v/>
      </c>
      <c r="Q1737" s="16">
        <f>50000+N1737+E1737*50000+F1737*180000</f>
        <v/>
      </c>
      <c r="R1737" s="16">
        <f>IF(P1737&lt;=2000000,MIN(Q1737,P1737),MAX(Q1737-(P1737-2000000),50000))*0.05</f>
        <v/>
      </c>
      <c r="S1737" s="16">
        <f>MAX(0,P1737*0.1-R1737)</f>
        <v/>
      </c>
      <c r="T1737" s="16">
        <f>Q1737+MAX(0,K1737-480000)</f>
        <v/>
      </c>
      <c r="U1737" s="16">
        <f>P1737-T1737</f>
        <v/>
      </c>
      <c r="V1737" s="17">
        <f>IF(U1737&lt;0,0,LOOKUP(U1737,{0,1950001,3300001,6950001,9000001,18000001,40000001},{0.05,0.1,0.2,0.23,0.33,0.4,0.45}))</f>
        <v/>
      </c>
      <c r="W1737" s="18">
        <f>IF(U1737&lt;0,0.9,0.9-V1737*1.021)</f>
        <v/>
      </c>
      <c r="X1737" s="16">
        <f>ROUNDDOWN(S1737*0.2/W1737+2000,0)</f>
        <v/>
      </c>
      <c r="Y1737" s="17">
        <f>IF(O1737&lt;=0,0,LOOKUP(O1737,{0,1950001,3300001,6950001,9000001,18000001,40000001},{0.05,0.1,0.2,0.23,0.33,0.4,0.45}))</f>
        <v/>
      </c>
    </row>
    <row r="1738">
      <c r="A1738" t="inlineStr">
        <is>
          <t>1万円刻み</t>
        </is>
      </c>
      <c r="B1738" s="16">
        <f>'3_1万円刻み'!$A$314</f>
        <v/>
      </c>
      <c r="C1738" t="n">
        <v>2026</v>
      </c>
      <c r="D1738" t="n">
        <v>0</v>
      </c>
      <c r="E1738" t="n">
        <v>0</v>
      </c>
      <c r="F1738" t="n">
        <v>0</v>
      </c>
      <c r="G1738" s="16">
        <f>ROUND(MIN(B1738/12,650000)*12*0.0915+MIN(B1738/12,1390000)*12*(0.0504+0)+B1738*0.005,0)</f>
        <v/>
      </c>
      <c r="H1738" t="n">
        <v>0</v>
      </c>
      <c r="I1738" t="n">
        <v>0</v>
      </c>
      <c r="J1738" s="16">
        <f>IF(C1738=2026,IF(B1738&lt;741000,0,IF(B1738&lt;2191000,B1738-740000,IF(B1738&lt;2193000,1451000,IF(B1738&lt;2196000,1453000,IF(B1738&lt;2200000,1456000,IF(B1738&lt;3600000,ROUNDDOWN(B1738/4,-3)*2.8-80000,IF(B1738&lt;6600000,ROUNDDOWN(B1738/4,-3)*3.2-440000,IF(B1738&lt;8500000,ROUNDDOWN(B1738*0.9,0)-1100000,B1738-1950000)))))))),IF(B1738&lt;651000,0,IF(B1738&lt;1900000,B1738-650000,IF(B1738&lt;3600000,ROUNDDOWN(B1738/4,-3)*2.8-80000,IF(B1738&lt;6600000,ROUNDDOWN(B1738/4,-3)*3.2-440000,IF(B1738&lt;8500000,ROUNDDOWN(B1738*0.9,0)-1100000,B1738-1950000))))))</f>
        <v/>
      </c>
      <c r="K1738" s="16">
        <f>IF(J1738&gt;23500000,NA(),IF(C1738=2026,IF(J1738&lt;=4890000,1040000,IF(J1738&lt;=6550000,670000,620000)),IF(J1738&lt;=1320000,950000,IF(J1738&lt;=3360000,880000,IF(J1738&lt;=4890000,680000,IF(J1738&lt;=6550000,630000,580000))))))</f>
        <v/>
      </c>
      <c r="L1738" s="16">
        <f>IF(D1738=1,IF(J1738&lt;=9000000,380000,IF(J1738&lt;=9500000,260000,IF(J1738&lt;=10000000,130000,0))),0)</f>
        <v/>
      </c>
      <c r="M1738" s="16">
        <f>IF(D1738=1,IF(J1738&lt;=9000000,330000,IF(J1738&lt;=9500000,220000,IF(J1738&lt;=10000000,110000,0))),0)</f>
        <v/>
      </c>
      <c r="N1738" s="16">
        <f>IF(D1738=1,IF(J1738&lt;=9000000,50000,IF(J1738&lt;=9500000,40000,IF(J1738&lt;=10000000,20000,0))),0)</f>
        <v/>
      </c>
      <c r="O1738" s="16">
        <f>MAX(0,ROUNDDOWN(J1738-G1738-K1738-L1738-E1738*380000-F1738*630000-H1738,-3))</f>
        <v/>
      </c>
      <c r="P1738" s="16">
        <f>MAX(0,ROUNDDOWN(J1738-G1738-430000-M1738-E1738*330000-F1738*450000-I1738,-3))</f>
        <v/>
      </c>
      <c r="Q1738" s="16">
        <f>50000+N1738+E1738*50000+F1738*180000</f>
        <v/>
      </c>
      <c r="R1738" s="16">
        <f>IF(P1738&lt;=2000000,MIN(Q1738,P1738),MAX(Q1738-(P1738-2000000),50000))*0.05</f>
        <v/>
      </c>
      <c r="S1738" s="16">
        <f>MAX(0,P1738*0.1-R1738)</f>
        <v/>
      </c>
      <c r="T1738" s="16">
        <f>Q1738+MAX(0,K1738-480000)</f>
        <v/>
      </c>
      <c r="U1738" s="16">
        <f>P1738-T1738</f>
        <v/>
      </c>
      <c r="V1738" s="17">
        <f>IF(U1738&lt;0,0,LOOKUP(U1738,{0,1950001,3300001,6950001,9000001,18000001,40000001},{0.05,0.1,0.2,0.23,0.33,0.4,0.45}))</f>
        <v/>
      </c>
      <c r="W1738" s="18">
        <f>IF(U1738&lt;0,0.9,0.9-V1738*1.021)</f>
        <v/>
      </c>
      <c r="X1738" s="16">
        <f>ROUNDDOWN(S1738*0.2/W1738+2000,0)</f>
        <v/>
      </c>
      <c r="Y1738" s="17">
        <f>IF(O1738&lt;=0,0,LOOKUP(O1738,{0,1950001,3300001,6950001,9000001,18000001,40000001},{0.05,0.1,0.2,0.23,0.33,0.4,0.45}))</f>
        <v/>
      </c>
    </row>
    <row r="1739">
      <c r="A1739" t="inlineStr">
        <is>
          <t>1万円刻み</t>
        </is>
      </c>
      <c r="B1739" s="16">
        <f>'3_1万円刻み'!$A$314</f>
        <v/>
      </c>
      <c r="C1739" t="n">
        <v>2025</v>
      </c>
      <c r="D1739" t="n">
        <v>1</v>
      </c>
      <c r="E1739" t="n">
        <v>0</v>
      </c>
      <c r="F1739" t="n">
        <v>0</v>
      </c>
      <c r="G1739" s="16">
        <f>ROUND(MIN(B1739/12,650000)*12*0.0915+MIN(B1739/12,1390000)*12*(0.0504+0)+B1739*0.005,0)</f>
        <v/>
      </c>
      <c r="H1739" t="n">
        <v>0</v>
      </c>
      <c r="I1739" t="n">
        <v>0</v>
      </c>
      <c r="J1739" s="16">
        <f>IF(C1739=2026,IF(B1739&lt;741000,0,IF(B1739&lt;2191000,B1739-740000,IF(B1739&lt;2193000,1451000,IF(B1739&lt;2196000,1453000,IF(B1739&lt;2200000,1456000,IF(B1739&lt;3600000,ROUNDDOWN(B1739/4,-3)*2.8-80000,IF(B1739&lt;6600000,ROUNDDOWN(B1739/4,-3)*3.2-440000,IF(B1739&lt;8500000,ROUNDDOWN(B1739*0.9,0)-1100000,B1739-1950000)))))))),IF(B1739&lt;651000,0,IF(B1739&lt;1900000,B1739-650000,IF(B1739&lt;3600000,ROUNDDOWN(B1739/4,-3)*2.8-80000,IF(B1739&lt;6600000,ROUNDDOWN(B1739/4,-3)*3.2-440000,IF(B1739&lt;8500000,ROUNDDOWN(B1739*0.9,0)-1100000,B1739-1950000))))))</f>
        <v/>
      </c>
      <c r="K1739" s="16">
        <f>IF(J1739&gt;23500000,NA(),IF(C1739=2026,IF(J1739&lt;=4890000,1040000,IF(J1739&lt;=6550000,670000,620000)),IF(J1739&lt;=1320000,950000,IF(J1739&lt;=3360000,880000,IF(J1739&lt;=4890000,680000,IF(J1739&lt;=6550000,630000,580000))))))</f>
        <v/>
      </c>
      <c r="L1739" s="16">
        <f>IF(D1739=1,IF(J1739&lt;=9000000,380000,IF(J1739&lt;=9500000,260000,IF(J1739&lt;=10000000,130000,0))),0)</f>
        <v/>
      </c>
      <c r="M1739" s="16">
        <f>IF(D1739=1,IF(J1739&lt;=9000000,330000,IF(J1739&lt;=9500000,220000,IF(J1739&lt;=10000000,110000,0))),0)</f>
        <v/>
      </c>
      <c r="N1739" s="16">
        <f>IF(D1739=1,IF(J1739&lt;=9000000,50000,IF(J1739&lt;=9500000,40000,IF(J1739&lt;=10000000,20000,0))),0)</f>
        <v/>
      </c>
      <c r="O1739" s="16">
        <f>MAX(0,ROUNDDOWN(J1739-G1739-K1739-L1739-E1739*380000-F1739*630000-H1739,-3))</f>
        <v/>
      </c>
      <c r="P1739" s="16">
        <f>MAX(0,ROUNDDOWN(J1739-G1739-430000-M1739-E1739*330000-F1739*450000-I1739,-3))</f>
        <v/>
      </c>
      <c r="Q1739" s="16">
        <f>50000+N1739+E1739*50000+F1739*180000</f>
        <v/>
      </c>
      <c r="R1739" s="16">
        <f>IF(P1739&lt;=2000000,MIN(Q1739,P1739),MAX(Q1739-(P1739-2000000),50000))*0.05</f>
        <v/>
      </c>
      <c r="S1739" s="16">
        <f>MAX(0,P1739*0.1-R1739)</f>
        <v/>
      </c>
      <c r="T1739" s="16">
        <f>Q1739+MAX(0,K1739-480000)</f>
        <v/>
      </c>
      <c r="U1739" s="16">
        <f>P1739-T1739</f>
        <v/>
      </c>
      <c r="V1739" s="17">
        <f>IF(U1739&lt;0,0,LOOKUP(U1739,{0,1950001,3300001,6950001,9000001,18000001,40000001},{0.05,0.1,0.2,0.23,0.33,0.4,0.45}))</f>
        <v/>
      </c>
      <c r="W1739" s="18">
        <f>IF(U1739&lt;0,0.9,0.9-V1739*1.021)</f>
        <v/>
      </c>
      <c r="X1739" s="16">
        <f>ROUNDDOWN(S1739*0.2/W1739+2000,0)</f>
        <v/>
      </c>
      <c r="Y1739" s="17">
        <f>IF(O1739&lt;=0,0,LOOKUP(O1739,{0,1950001,3300001,6950001,9000001,18000001,40000001},{0.05,0.1,0.2,0.23,0.33,0.4,0.45}))</f>
        <v/>
      </c>
    </row>
    <row r="1740">
      <c r="A1740" t="inlineStr">
        <is>
          <t>1万円刻み</t>
        </is>
      </c>
      <c r="B1740" s="16">
        <f>'3_1万円刻み'!$A$314</f>
        <v/>
      </c>
      <c r="C1740" t="n">
        <v>2026</v>
      </c>
      <c r="D1740" t="n">
        <v>1</v>
      </c>
      <c r="E1740" t="n">
        <v>0</v>
      </c>
      <c r="F1740" t="n">
        <v>0</v>
      </c>
      <c r="G1740" s="16">
        <f>ROUND(MIN(B1740/12,650000)*12*0.0915+MIN(B1740/12,1390000)*12*(0.0504+0)+B1740*0.005,0)</f>
        <v/>
      </c>
      <c r="H1740" t="n">
        <v>0</v>
      </c>
      <c r="I1740" t="n">
        <v>0</v>
      </c>
      <c r="J1740" s="16">
        <f>IF(C1740=2026,IF(B1740&lt;741000,0,IF(B1740&lt;2191000,B1740-740000,IF(B1740&lt;2193000,1451000,IF(B1740&lt;2196000,1453000,IF(B1740&lt;2200000,1456000,IF(B1740&lt;3600000,ROUNDDOWN(B1740/4,-3)*2.8-80000,IF(B1740&lt;6600000,ROUNDDOWN(B1740/4,-3)*3.2-440000,IF(B1740&lt;8500000,ROUNDDOWN(B1740*0.9,0)-1100000,B1740-1950000)))))))),IF(B1740&lt;651000,0,IF(B1740&lt;1900000,B1740-650000,IF(B1740&lt;3600000,ROUNDDOWN(B1740/4,-3)*2.8-80000,IF(B1740&lt;6600000,ROUNDDOWN(B1740/4,-3)*3.2-440000,IF(B1740&lt;8500000,ROUNDDOWN(B1740*0.9,0)-1100000,B1740-1950000))))))</f>
        <v/>
      </c>
      <c r="K1740" s="16">
        <f>IF(J1740&gt;23500000,NA(),IF(C1740=2026,IF(J1740&lt;=4890000,1040000,IF(J1740&lt;=6550000,670000,620000)),IF(J1740&lt;=1320000,950000,IF(J1740&lt;=3360000,880000,IF(J1740&lt;=4890000,680000,IF(J1740&lt;=6550000,630000,580000))))))</f>
        <v/>
      </c>
      <c r="L1740" s="16">
        <f>IF(D1740=1,IF(J1740&lt;=9000000,380000,IF(J1740&lt;=9500000,260000,IF(J1740&lt;=10000000,130000,0))),0)</f>
        <v/>
      </c>
      <c r="M1740" s="16">
        <f>IF(D1740=1,IF(J1740&lt;=9000000,330000,IF(J1740&lt;=9500000,220000,IF(J1740&lt;=10000000,110000,0))),0)</f>
        <v/>
      </c>
      <c r="N1740" s="16">
        <f>IF(D1740=1,IF(J1740&lt;=9000000,50000,IF(J1740&lt;=9500000,40000,IF(J1740&lt;=10000000,20000,0))),0)</f>
        <v/>
      </c>
      <c r="O1740" s="16">
        <f>MAX(0,ROUNDDOWN(J1740-G1740-K1740-L1740-E1740*380000-F1740*630000-H1740,-3))</f>
        <v/>
      </c>
      <c r="P1740" s="16">
        <f>MAX(0,ROUNDDOWN(J1740-G1740-430000-M1740-E1740*330000-F1740*450000-I1740,-3))</f>
        <v/>
      </c>
      <c r="Q1740" s="16">
        <f>50000+N1740+E1740*50000+F1740*180000</f>
        <v/>
      </c>
      <c r="R1740" s="16">
        <f>IF(P1740&lt;=2000000,MIN(Q1740,P1740),MAX(Q1740-(P1740-2000000),50000))*0.05</f>
        <v/>
      </c>
      <c r="S1740" s="16">
        <f>MAX(0,P1740*0.1-R1740)</f>
        <v/>
      </c>
      <c r="T1740" s="16">
        <f>Q1740+MAX(0,K1740-480000)</f>
        <v/>
      </c>
      <c r="U1740" s="16">
        <f>P1740-T1740</f>
        <v/>
      </c>
      <c r="V1740" s="17">
        <f>IF(U1740&lt;0,0,LOOKUP(U1740,{0,1950001,3300001,6950001,9000001,18000001,40000001},{0.05,0.1,0.2,0.23,0.33,0.4,0.45}))</f>
        <v/>
      </c>
      <c r="W1740" s="18">
        <f>IF(U1740&lt;0,0.9,0.9-V1740*1.021)</f>
        <v/>
      </c>
      <c r="X1740" s="16">
        <f>ROUNDDOWN(S1740*0.2/W1740+2000,0)</f>
        <v/>
      </c>
      <c r="Y1740" s="17">
        <f>IF(O1740&lt;=0,0,LOOKUP(O1740,{0,1950001,3300001,6950001,9000001,18000001,40000001},{0.05,0.1,0.2,0.23,0.33,0.4,0.45}))</f>
        <v/>
      </c>
    </row>
    <row r="1741">
      <c r="A1741" t="inlineStr">
        <is>
          <t>1万円刻み</t>
        </is>
      </c>
      <c r="B1741" s="16">
        <f>'3_1万円刻み'!$A$315</f>
        <v/>
      </c>
      <c r="C1741" t="n">
        <v>2025</v>
      </c>
      <c r="D1741" t="n">
        <v>0</v>
      </c>
      <c r="E1741" t="n">
        <v>0</v>
      </c>
      <c r="F1741" t="n">
        <v>0</v>
      </c>
      <c r="G1741" s="16">
        <f>ROUND(MIN(B1741/12,650000)*12*0.0915+MIN(B1741/12,1390000)*12*(0.0504+0)+B1741*0.005,0)</f>
        <v/>
      </c>
      <c r="H1741" t="n">
        <v>0</v>
      </c>
      <c r="I1741" t="n">
        <v>0</v>
      </c>
      <c r="J1741" s="16">
        <f>IF(C1741=2026,IF(B1741&lt;741000,0,IF(B1741&lt;2191000,B1741-740000,IF(B1741&lt;2193000,1451000,IF(B1741&lt;2196000,1453000,IF(B1741&lt;2200000,1456000,IF(B1741&lt;3600000,ROUNDDOWN(B1741/4,-3)*2.8-80000,IF(B1741&lt;6600000,ROUNDDOWN(B1741/4,-3)*3.2-440000,IF(B1741&lt;8500000,ROUNDDOWN(B1741*0.9,0)-1100000,B1741-1950000)))))))),IF(B1741&lt;651000,0,IF(B1741&lt;1900000,B1741-650000,IF(B1741&lt;3600000,ROUNDDOWN(B1741/4,-3)*2.8-80000,IF(B1741&lt;6600000,ROUNDDOWN(B1741/4,-3)*3.2-440000,IF(B1741&lt;8500000,ROUNDDOWN(B1741*0.9,0)-1100000,B1741-1950000))))))</f>
        <v/>
      </c>
      <c r="K1741" s="16">
        <f>IF(J1741&gt;23500000,NA(),IF(C1741=2026,IF(J1741&lt;=4890000,1040000,IF(J1741&lt;=6550000,670000,620000)),IF(J1741&lt;=1320000,950000,IF(J1741&lt;=3360000,880000,IF(J1741&lt;=4890000,680000,IF(J1741&lt;=6550000,630000,580000))))))</f>
        <v/>
      </c>
      <c r="L1741" s="16">
        <f>IF(D1741=1,IF(J1741&lt;=9000000,380000,IF(J1741&lt;=9500000,260000,IF(J1741&lt;=10000000,130000,0))),0)</f>
        <v/>
      </c>
      <c r="M1741" s="16">
        <f>IF(D1741=1,IF(J1741&lt;=9000000,330000,IF(J1741&lt;=9500000,220000,IF(J1741&lt;=10000000,110000,0))),0)</f>
        <v/>
      </c>
      <c r="N1741" s="16">
        <f>IF(D1741=1,IF(J1741&lt;=9000000,50000,IF(J1741&lt;=9500000,40000,IF(J1741&lt;=10000000,20000,0))),0)</f>
        <v/>
      </c>
      <c r="O1741" s="16">
        <f>MAX(0,ROUNDDOWN(J1741-G1741-K1741-L1741-E1741*380000-F1741*630000-H1741,-3))</f>
        <v/>
      </c>
      <c r="P1741" s="16">
        <f>MAX(0,ROUNDDOWN(J1741-G1741-430000-M1741-E1741*330000-F1741*450000-I1741,-3))</f>
        <v/>
      </c>
      <c r="Q1741" s="16">
        <f>50000+N1741+E1741*50000+F1741*180000</f>
        <v/>
      </c>
      <c r="R1741" s="16">
        <f>IF(P1741&lt;=2000000,MIN(Q1741,P1741),MAX(Q1741-(P1741-2000000),50000))*0.05</f>
        <v/>
      </c>
      <c r="S1741" s="16">
        <f>MAX(0,P1741*0.1-R1741)</f>
        <v/>
      </c>
      <c r="T1741" s="16">
        <f>Q1741+MAX(0,K1741-480000)</f>
        <v/>
      </c>
      <c r="U1741" s="16">
        <f>P1741-T1741</f>
        <v/>
      </c>
      <c r="V1741" s="17">
        <f>IF(U1741&lt;0,0,LOOKUP(U1741,{0,1950001,3300001,6950001,9000001,18000001,40000001},{0.05,0.1,0.2,0.23,0.33,0.4,0.45}))</f>
        <v/>
      </c>
      <c r="W1741" s="18">
        <f>IF(U1741&lt;0,0.9,0.9-V1741*1.021)</f>
        <v/>
      </c>
      <c r="X1741" s="16">
        <f>ROUNDDOWN(S1741*0.2/W1741+2000,0)</f>
        <v/>
      </c>
      <c r="Y1741" s="17">
        <f>IF(O1741&lt;=0,0,LOOKUP(O1741,{0,1950001,3300001,6950001,9000001,18000001,40000001},{0.05,0.1,0.2,0.23,0.33,0.4,0.45}))</f>
        <v/>
      </c>
    </row>
    <row r="1742">
      <c r="A1742" t="inlineStr">
        <is>
          <t>1万円刻み</t>
        </is>
      </c>
      <c r="B1742" s="16">
        <f>'3_1万円刻み'!$A$315</f>
        <v/>
      </c>
      <c r="C1742" t="n">
        <v>2026</v>
      </c>
      <c r="D1742" t="n">
        <v>0</v>
      </c>
      <c r="E1742" t="n">
        <v>0</v>
      </c>
      <c r="F1742" t="n">
        <v>0</v>
      </c>
      <c r="G1742" s="16">
        <f>ROUND(MIN(B1742/12,650000)*12*0.0915+MIN(B1742/12,1390000)*12*(0.0504+0)+B1742*0.005,0)</f>
        <v/>
      </c>
      <c r="H1742" t="n">
        <v>0</v>
      </c>
      <c r="I1742" t="n">
        <v>0</v>
      </c>
      <c r="J1742" s="16">
        <f>IF(C1742=2026,IF(B1742&lt;741000,0,IF(B1742&lt;2191000,B1742-740000,IF(B1742&lt;2193000,1451000,IF(B1742&lt;2196000,1453000,IF(B1742&lt;2200000,1456000,IF(B1742&lt;3600000,ROUNDDOWN(B1742/4,-3)*2.8-80000,IF(B1742&lt;6600000,ROUNDDOWN(B1742/4,-3)*3.2-440000,IF(B1742&lt;8500000,ROUNDDOWN(B1742*0.9,0)-1100000,B1742-1950000)))))))),IF(B1742&lt;651000,0,IF(B1742&lt;1900000,B1742-650000,IF(B1742&lt;3600000,ROUNDDOWN(B1742/4,-3)*2.8-80000,IF(B1742&lt;6600000,ROUNDDOWN(B1742/4,-3)*3.2-440000,IF(B1742&lt;8500000,ROUNDDOWN(B1742*0.9,0)-1100000,B1742-1950000))))))</f>
        <v/>
      </c>
      <c r="K1742" s="16">
        <f>IF(J1742&gt;23500000,NA(),IF(C1742=2026,IF(J1742&lt;=4890000,1040000,IF(J1742&lt;=6550000,670000,620000)),IF(J1742&lt;=1320000,950000,IF(J1742&lt;=3360000,880000,IF(J1742&lt;=4890000,680000,IF(J1742&lt;=6550000,630000,580000))))))</f>
        <v/>
      </c>
      <c r="L1742" s="16">
        <f>IF(D1742=1,IF(J1742&lt;=9000000,380000,IF(J1742&lt;=9500000,260000,IF(J1742&lt;=10000000,130000,0))),0)</f>
        <v/>
      </c>
      <c r="M1742" s="16">
        <f>IF(D1742=1,IF(J1742&lt;=9000000,330000,IF(J1742&lt;=9500000,220000,IF(J1742&lt;=10000000,110000,0))),0)</f>
        <v/>
      </c>
      <c r="N1742" s="16">
        <f>IF(D1742=1,IF(J1742&lt;=9000000,50000,IF(J1742&lt;=9500000,40000,IF(J1742&lt;=10000000,20000,0))),0)</f>
        <v/>
      </c>
      <c r="O1742" s="16">
        <f>MAX(0,ROUNDDOWN(J1742-G1742-K1742-L1742-E1742*380000-F1742*630000-H1742,-3))</f>
        <v/>
      </c>
      <c r="P1742" s="16">
        <f>MAX(0,ROUNDDOWN(J1742-G1742-430000-M1742-E1742*330000-F1742*450000-I1742,-3))</f>
        <v/>
      </c>
      <c r="Q1742" s="16">
        <f>50000+N1742+E1742*50000+F1742*180000</f>
        <v/>
      </c>
      <c r="R1742" s="16">
        <f>IF(P1742&lt;=2000000,MIN(Q1742,P1742),MAX(Q1742-(P1742-2000000),50000))*0.05</f>
        <v/>
      </c>
      <c r="S1742" s="16">
        <f>MAX(0,P1742*0.1-R1742)</f>
        <v/>
      </c>
      <c r="T1742" s="16">
        <f>Q1742+MAX(0,K1742-480000)</f>
        <v/>
      </c>
      <c r="U1742" s="16">
        <f>P1742-T1742</f>
        <v/>
      </c>
      <c r="V1742" s="17">
        <f>IF(U1742&lt;0,0,LOOKUP(U1742,{0,1950001,3300001,6950001,9000001,18000001,40000001},{0.05,0.1,0.2,0.23,0.33,0.4,0.45}))</f>
        <v/>
      </c>
      <c r="W1742" s="18">
        <f>IF(U1742&lt;0,0.9,0.9-V1742*1.021)</f>
        <v/>
      </c>
      <c r="X1742" s="16">
        <f>ROUNDDOWN(S1742*0.2/W1742+2000,0)</f>
        <v/>
      </c>
      <c r="Y1742" s="17">
        <f>IF(O1742&lt;=0,0,LOOKUP(O1742,{0,1950001,3300001,6950001,9000001,18000001,40000001},{0.05,0.1,0.2,0.23,0.33,0.4,0.45}))</f>
        <v/>
      </c>
    </row>
    <row r="1743">
      <c r="A1743" t="inlineStr">
        <is>
          <t>1万円刻み</t>
        </is>
      </c>
      <c r="B1743" s="16">
        <f>'3_1万円刻み'!$A$315</f>
        <v/>
      </c>
      <c r="C1743" t="n">
        <v>2025</v>
      </c>
      <c r="D1743" t="n">
        <v>1</v>
      </c>
      <c r="E1743" t="n">
        <v>0</v>
      </c>
      <c r="F1743" t="n">
        <v>0</v>
      </c>
      <c r="G1743" s="16">
        <f>ROUND(MIN(B1743/12,650000)*12*0.0915+MIN(B1743/12,1390000)*12*(0.0504+0)+B1743*0.005,0)</f>
        <v/>
      </c>
      <c r="H1743" t="n">
        <v>0</v>
      </c>
      <c r="I1743" t="n">
        <v>0</v>
      </c>
      <c r="J1743" s="16">
        <f>IF(C1743=2026,IF(B1743&lt;741000,0,IF(B1743&lt;2191000,B1743-740000,IF(B1743&lt;2193000,1451000,IF(B1743&lt;2196000,1453000,IF(B1743&lt;2200000,1456000,IF(B1743&lt;3600000,ROUNDDOWN(B1743/4,-3)*2.8-80000,IF(B1743&lt;6600000,ROUNDDOWN(B1743/4,-3)*3.2-440000,IF(B1743&lt;8500000,ROUNDDOWN(B1743*0.9,0)-1100000,B1743-1950000)))))))),IF(B1743&lt;651000,0,IF(B1743&lt;1900000,B1743-650000,IF(B1743&lt;3600000,ROUNDDOWN(B1743/4,-3)*2.8-80000,IF(B1743&lt;6600000,ROUNDDOWN(B1743/4,-3)*3.2-440000,IF(B1743&lt;8500000,ROUNDDOWN(B1743*0.9,0)-1100000,B1743-1950000))))))</f>
        <v/>
      </c>
      <c r="K1743" s="16">
        <f>IF(J1743&gt;23500000,NA(),IF(C1743=2026,IF(J1743&lt;=4890000,1040000,IF(J1743&lt;=6550000,670000,620000)),IF(J1743&lt;=1320000,950000,IF(J1743&lt;=3360000,880000,IF(J1743&lt;=4890000,680000,IF(J1743&lt;=6550000,630000,580000))))))</f>
        <v/>
      </c>
      <c r="L1743" s="16">
        <f>IF(D1743=1,IF(J1743&lt;=9000000,380000,IF(J1743&lt;=9500000,260000,IF(J1743&lt;=10000000,130000,0))),0)</f>
        <v/>
      </c>
      <c r="M1743" s="16">
        <f>IF(D1743=1,IF(J1743&lt;=9000000,330000,IF(J1743&lt;=9500000,220000,IF(J1743&lt;=10000000,110000,0))),0)</f>
        <v/>
      </c>
      <c r="N1743" s="16">
        <f>IF(D1743=1,IF(J1743&lt;=9000000,50000,IF(J1743&lt;=9500000,40000,IF(J1743&lt;=10000000,20000,0))),0)</f>
        <v/>
      </c>
      <c r="O1743" s="16">
        <f>MAX(0,ROUNDDOWN(J1743-G1743-K1743-L1743-E1743*380000-F1743*630000-H1743,-3))</f>
        <v/>
      </c>
      <c r="P1743" s="16">
        <f>MAX(0,ROUNDDOWN(J1743-G1743-430000-M1743-E1743*330000-F1743*450000-I1743,-3))</f>
        <v/>
      </c>
      <c r="Q1743" s="16">
        <f>50000+N1743+E1743*50000+F1743*180000</f>
        <v/>
      </c>
      <c r="R1743" s="16">
        <f>IF(P1743&lt;=2000000,MIN(Q1743,P1743),MAX(Q1743-(P1743-2000000),50000))*0.05</f>
        <v/>
      </c>
      <c r="S1743" s="16">
        <f>MAX(0,P1743*0.1-R1743)</f>
        <v/>
      </c>
      <c r="T1743" s="16">
        <f>Q1743+MAX(0,K1743-480000)</f>
        <v/>
      </c>
      <c r="U1743" s="16">
        <f>P1743-T1743</f>
        <v/>
      </c>
      <c r="V1743" s="17">
        <f>IF(U1743&lt;0,0,LOOKUP(U1743,{0,1950001,3300001,6950001,9000001,18000001,40000001},{0.05,0.1,0.2,0.23,0.33,0.4,0.45}))</f>
        <v/>
      </c>
      <c r="W1743" s="18">
        <f>IF(U1743&lt;0,0.9,0.9-V1743*1.021)</f>
        <v/>
      </c>
      <c r="X1743" s="16">
        <f>ROUNDDOWN(S1743*0.2/W1743+2000,0)</f>
        <v/>
      </c>
      <c r="Y1743" s="17">
        <f>IF(O1743&lt;=0,0,LOOKUP(O1743,{0,1950001,3300001,6950001,9000001,18000001,40000001},{0.05,0.1,0.2,0.23,0.33,0.4,0.45}))</f>
        <v/>
      </c>
    </row>
    <row r="1744">
      <c r="A1744" t="inlineStr">
        <is>
          <t>1万円刻み</t>
        </is>
      </c>
      <c r="B1744" s="16">
        <f>'3_1万円刻み'!$A$315</f>
        <v/>
      </c>
      <c r="C1744" t="n">
        <v>2026</v>
      </c>
      <c r="D1744" t="n">
        <v>1</v>
      </c>
      <c r="E1744" t="n">
        <v>0</v>
      </c>
      <c r="F1744" t="n">
        <v>0</v>
      </c>
      <c r="G1744" s="16">
        <f>ROUND(MIN(B1744/12,650000)*12*0.0915+MIN(B1744/12,1390000)*12*(0.0504+0)+B1744*0.005,0)</f>
        <v/>
      </c>
      <c r="H1744" t="n">
        <v>0</v>
      </c>
      <c r="I1744" t="n">
        <v>0</v>
      </c>
      <c r="J1744" s="16">
        <f>IF(C1744=2026,IF(B1744&lt;741000,0,IF(B1744&lt;2191000,B1744-740000,IF(B1744&lt;2193000,1451000,IF(B1744&lt;2196000,1453000,IF(B1744&lt;2200000,1456000,IF(B1744&lt;3600000,ROUNDDOWN(B1744/4,-3)*2.8-80000,IF(B1744&lt;6600000,ROUNDDOWN(B1744/4,-3)*3.2-440000,IF(B1744&lt;8500000,ROUNDDOWN(B1744*0.9,0)-1100000,B1744-1950000)))))))),IF(B1744&lt;651000,0,IF(B1744&lt;1900000,B1744-650000,IF(B1744&lt;3600000,ROUNDDOWN(B1744/4,-3)*2.8-80000,IF(B1744&lt;6600000,ROUNDDOWN(B1744/4,-3)*3.2-440000,IF(B1744&lt;8500000,ROUNDDOWN(B1744*0.9,0)-1100000,B1744-1950000))))))</f>
        <v/>
      </c>
      <c r="K1744" s="16">
        <f>IF(J1744&gt;23500000,NA(),IF(C1744=2026,IF(J1744&lt;=4890000,1040000,IF(J1744&lt;=6550000,670000,620000)),IF(J1744&lt;=1320000,950000,IF(J1744&lt;=3360000,880000,IF(J1744&lt;=4890000,680000,IF(J1744&lt;=6550000,630000,580000))))))</f>
        <v/>
      </c>
      <c r="L1744" s="16">
        <f>IF(D1744=1,IF(J1744&lt;=9000000,380000,IF(J1744&lt;=9500000,260000,IF(J1744&lt;=10000000,130000,0))),0)</f>
        <v/>
      </c>
      <c r="M1744" s="16">
        <f>IF(D1744=1,IF(J1744&lt;=9000000,330000,IF(J1744&lt;=9500000,220000,IF(J1744&lt;=10000000,110000,0))),0)</f>
        <v/>
      </c>
      <c r="N1744" s="16">
        <f>IF(D1744=1,IF(J1744&lt;=9000000,50000,IF(J1744&lt;=9500000,40000,IF(J1744&lt;=10000000,20000,0))),0)</f>
        <v/>
      </c>
      <c r="O1744" s="16">
        <f>MAX(0,ROUNDDOWN(J1744-G1744-K1744-L1744-E1744*380000-F1744*630000-H1744,-3))</f>
        <v/>
      </c>
      <c r="P1744" s="16">
        <f>MAX(0,ROUNDDOWN(J1744-G1744-430000-M1744-E1744*330000-F1744*450000-I1744,-3))</f>
        <v/>
      </c>
      <c r="Q1744" s="16">
        <f>50000+N1744+E1744*50000+F1744*180000</f>
        <v/>
      </c>
      <c r="R1744" s="16">
        <f>IF(P1744&lt;=2000000,MIN(Q1744,P1744),MAX(Q1744-(P1744-2000000),50000))*0.05</f>
        <v/>
      </c>
      <c r="S1744" s="16">
        <f>MAX(0,P1744*0.1-R1744)</f>
        <v/>
      </c>
      <c r="T1744" s="16">
        <f>Q1744+MAX(0,K1744-480000)</f>
        <v/>
      </c>
      <c r="U1744" s="16">
        <f>P1744-T1744</f>
        <v/>
      </c>
      <c r="V1744" s="17">
        <f>IF(U1744&lt;0,0,LOOKUP(U1744,{0,1950001,3300001,6950001,9000001,18000001,40000001},{0.05,0.1,0.2,0.23,0.33,0.4,0.45}))</f>
        <v/>
      </c>
      <c r="W1744" s="18">
        <f>IF(U1744&lt;0,0.9,0.9-V1744*1.021)</f>
        <v/>
      </c>
      <c r="X1744" s="16">
        <f>ROUNDDOWN(S1744*0.2/W1744+2000,0)</f>
        <v/>
      </c>
      <c r="Y1744" s="17">
        <f>IF(O1744&lt;=0,0,LOOKUP(O1744,{0,1950001,3300001,6950001,9000001,18000001,40000001},{0.05,0.1,0.2,0.23,0.33,0.4,0.45}))</f>
        <v/>
      </c>
    </row>
    <row r="1745">
      <c r="A1745" t="inlineStr">
        <is>
          <t>1万円刻み</t>
        </is>
      </c>
      <c r="B1745" s="16">
        <f>'3_1万円刻み'!$A$316</f>
        <v/>
      </c>
      <c r="C1745" t="n">
        <v>2025</v>
      </c>
      <c r="D1745" t="n">
        <v>0</v>
      </c>
      <c r="E1745" t="n">
        <v>0</v>
      </c>
      <c r="F1745" t="n">
        <v>0</v>
      </c>
      <c r="G1745" s="16">
        <f>ROUND(MIN(B1745/12,650000)*12*0.0915+MIN(B1745/12,1390000)*12*(0.0504+0)+B1745*0.005,0)</f>
        <v/>
      </c>
      <c r="H1745" t="n">
        <v>0</v>
      </c>
      <c r="I1745" t="n">
        <v>0</v>
      </c>
      <c r="J1745" s="16">
        <f>IF(C1745=2026,IF(B1745&lt;741000,0,IF(B1745&lt;2191000,B1745-740000,IF(B1745&lt;2193000,1451000,IF(B1745&lt;2196000,1453000,IF(B1745&lt;2200000,1456000,IF(B1745&lt;3600000,ROUNDDOWN(B1745/4,-3)*2.8-80000,IF(B1745&lt;6600000,ROUNDDOWN(B1745/4,-3)*3.2-440000,IF(B1745&lt;8500000,ROUNDDOWN(B1745*0.9,0)-1100000,B1745-1950000)))))))),IF(B1745&lt;651000,0,IF(B1745&lt;1900000,B1745-650000,IF(B1745&lt;3600000,ROUNDDOWN(B1745/4,-3)*2.8-80000,IF(B1745&lt;6600000,ROUNDDOWN(B1745/4,-3)*3.2-440000,IF(B1745&lt;8500000,ROUNDDOWN(B1745*0.9,0)-1100000,B1745-1950000))))))</f>
        <v/>
      </c>
      <c r="K1745" s="16">
        <f>IF(J1745&gt;23500000,NA(),IF(C1745=2026,IF(J1745&lt;=4890000,1040000,IF(J1745&lt;=6550000,670000,620000)),IF(J1745&lt;=1320000,950000,IF(J1745&lt;=3360000,880000,IF(J1745&lt;=4890000,680000,IF(J1745&lt;=6550000,630000,580000))))))</f>
        <v/>
      </c>
      <c r="L1745" s="16">
        <f>IF(D1745=1,IF(J1745&lt;=9000000,380000,IF(J1745&lt;=9500000,260000,IF(J1745&lt;=10000000,130000,0))),0)</f>
        <v/>
      </c>
      <c r="M1745" s="16">
        <f>IF(D1745=1,IF(J1745&lt;=9000000,330000,IF(J1745&lt;=9500000,220000,IF(J1745&lt;=10000000,110000,0))),0)</f>
        <v/>
      </c>
      <c r="N1745" s="16">
        <f>IF(D1745=1,IF(J1745&lt;=9000000,50000,IF(J1745&lt;=9500000,40000,IF(J1745&lt;=10000000,20000,0))),0)</f>
        <v/>
      </c>
      <c r="O1745" s="16">
        <f>MAX(0,ROUNDDOWN(J1745-G1745-K1745-L1745-E1745*380000-F1745*630000-H1745,-3))</f>
        <v/>
      </c>
      <c r="P1745" s="16">
        <f>MAX(0,ROUNDDOWN(J1745-G1745-430000-M1745-E1745*330000-F1745*450000-I1745,-3))</f>
        <v/>
      </c>
      <c r="Q1745" s="16">
        <f>50000+N1745+E1745*50000+F1745*180000</f>
        <v/>
      </c>
      <c r="R1745" s="16">
        <f>IF(P1745&lt;=2000000,MIN(Q1745,P1745),MAX(Q1745-(P1745-2000000),50000))*0.05</f>
        <v/>
      </c>
      <c r="S1745" s="16">
        <f>MAX(0,P1745*0.1-R1745)</f>
        <v/>
      </c>
      <c r="T1745" s="16">
        <f>Q1745+MAX(0,K1745-480000)</f>
        <v/>
      </c>
      <c r="U1745" s="16">
        <f>P1745-T1745</f>
        <v/>
      </c>
      <c r="V1745" s="17">
        <f>IF(U1745&lt;0,0,LOOKUP(U1745,{0,1950001,3300001,6950001,9000001,18000001,40000001},{0.05,0.1,0.2,0.23,0.33,0.4,0.45}))</f>
        <v/>
      </c>
      <c r="W1745" s="18">
        <f>IF(U1745&lt;0,0.9,0.9-V1745*1.021)</f>
        <v/>
      </c>
      <c r="X1745" s="16">
        <f>ROUNDDOWN(S1745*0.2/W1745+2000,0)</f>
        <v/>
      </c>
      <c r="Y1745" s="17">
        <f>IF(O1745&lt;=0,0,LOOKUP(O1745,{0,1950001,3300001,6950001,9000001,18000001,40000001},{0.05,0.1,0.2,0.23,0.33,0.4,0.45}))</f>
        <v/>
      </c>
    </row>
    <row r="1746">
      <c r="A1746" t="inlineStr">
        <is>
          <t>1万円刻み</t>
        </is>
      </c>
      <c r="B1746" s="16">
        <f>'3_1万円刻み'!$A$316</f>
        <v/>
      </c>
      <c r="C1746" t="n">
        <v>2026</v>
      </c>
      <c r="D1746" t="n">
        <v>0</v>
      </c>
      <c r="E1746" t="n">
        <v>0</v>
      </c>
      <c r="F1746" t="n">
        <v>0</v>
      </c>
      <c r="G1746" s="16">
        <f>ROUND(MIN(B1746/12,650000)*12*0.0915+MIN(B1746/12,1390000)*12*(0.0504+0)+B1746*0.005,0)</f>
        <v/>
      </c>
      <c r="H1746" t="n">
        <v>0</v>
      </c>
      <c r="I1746" t="n">
        <v>0</v>
      </c>
      <c r="J1746" s="16">
        <f>IF(C1746=2026,IF(B1746&lt;741000,0,IF(B1746&lt;2191000,B1746-740000,IF(B1746&lt;2193000,1451000,IF(B1746&lt;2196000,1453000,IF(B1746&lt;2200000,1456000,IF(B1746&lt;3600000,ROUNDDOWN(B1746/4,-3)*2.8-80000,IF(B1746&lt;6600000,ROUNDDOWN(B1746/4,-3)*3.2-440000,IF(B1746&lt;8500000,ROUNDDOWN(B1746*0.9,0)-1100000,B1746-1950000)))))))),IF(B1746&lt;651000,0,IF(B1746&lt;1900000,B1746-650000,IF(B1746&lt;3600000,ROUNDDOWN(B1746/4,-3)*2.8-80000,IF(B1746&lt;6600000,ROUNDDOWN(B1746/4,-3)*3.2-440000,IF(B1746&lt;8500000,ROUNDDOWN(B1746*0.9,0)-1100000,B1746-1950000))))))</f>
        <v/>
      </c>
      <c r="K1746" s="16">
        <f>IF(J1746&gt;23500000,NA(),IF(C1746=2026,IF(J1746&lt;=4890000,1040000,IF(J1746&lt;=6550000,670000,620000)),IF(J1746&lt;=1320000,950000,IF(J1746&lt;=3360000,880000,IF(J1746&lt;=4890000,680000,IF(J1746&lt;=6550000,630000,580000))))))</f>
        <v/>
      </c>
      <c r="L1746" s="16">
        <f>IF(D1746=1,IF(J1746&lt;=9000000,380000,IF(J1746&lt;=9500000,260000,IF(J1746&lt;=10000000,130000,0))),0)</f>
        <v/>
      </c>
      <c r="M1746" s="16">
        <f>IF(D1746=1,IF(J1746&lt;=9000000,330000,IF(J1746&lt;=9500000,220000,IF(J1746&lt;=10000000,110000,0))),0)</f>
        <v/>
      </c>
      <c r="N1746" s="16">
        <f>IF(D1746=1,IF(J1746&lt;=9000000,50000,IF(J1746&lt;=9500000,40000,IF(J1746&lt;=10000000,20000,0))),0)</f>
        <v/>
      </c>
      <c r="O1746" s="16">
        <f>MAX(0,ROUNDDOWN(J1746-G1746-K1746-L1746-E1746*380000-F1746*630000-H1746,-3))</f>
        <v/>
      </c>
      <c r="P1746" s="16">
        <f>MAX(0,ROUNDDOWN(J1746-G1746-430000-M1746-E1746*330000-F1746*450000-I1746,-3))</f>
        <v/>
      </c>
      <c r="Q1746" s="16">
        <f>50000+N1746+E1746*50000+F1746*180000</f>
        <v/>
      </c>
      <c r="R1746" s="16">
        <f>IF(P1746&lt;=2000000,MIN(Q1746,P1746),MAX(Q1746-(P1746-2000000),50000))*0.05</f>
        <v/>
      </c>
      <c r="S1746" s="16">
        <f>MAX(0,P1746*0.1-R1746)</f>
        <v/>
      </c>
      <c r="T1746" s="16">
        <f>Q1746+MAX(0,K1746-480000)</f>
        <v/>
      </c>
      <c r="U1746" s="16">
        <f>P1746-T1746</f>
        <v/>
      </c>
      <c r="V1746" s="17">
        <f>IF(U1746&lt;0,0,LOOKUP(U1746,{0,1950001,3300001,6950001,9000001,18000001,40000001},{0.05,0.1,0.2,0.23,0.33,0.4,0.45}))</f>
        <v/>
      </c>
      <c r="W1746" s="18">
        <f>IF(U1746&lt;0,0.9,0.9-V1746*1.021)</f>
        <v/>
      </c>
      <c r="X1746" s="16">
        <f>ROUNDDOWN(S1746*0.2/W1746+2000,0)</f>
        <v/>
      </c>
      <c r="Y1746" s="17">
        <f>IF(O1746&lt;=0,0,LOOKUP(O1746,{0,1950001,3300001,6950001,9000001,18000001,40000001},{0.05,0.1,0.2,0.23,0.33,0.4,0.45}))</f>
        <v/>
      </c>
    </row>
    <row r="1747">
      <c r="A1747" t="inlineStr">
        <is>
          <t>1万円刻み</t>
        </is>
      </c>
      <c r="B1747" s="16">
        <f>'3_1万円刻み'!$A$316</f>
        <v/>
      </c>
      <c r="C1747" t="n">
        <v>2025</v>
      </c>
      <c r="D1747" t="n">
        <v>1</v>
      </c>
      <c r="E1747" t="n">
        <v>0</v>
      </c>
      <c r="F1747" t="n">
        <v>0</v>
      </c>
      <c r="G1747" s="16">
        <f>ROUND(MIN(B1747/12,650000)*12*0.0915+MIN(B1747/12,1390000)*12*(0.0504+0)+B1747*0.005,0)</f>
        <v/>
      </c>
      <c r="H1747" t="n">
        <v>0</v>
      </c>
      <c r="I1747" t="n">
        <v>0</v>
      </c>
      <c r="J1747" s="16">
        <f>IF(C1747=2026,IF(B1747&lt;741000,0,IF(B1747&lt;2191000,B1747-740000,IF(B1747&lt;2193000,1451000,IF(B1747&lt;2196000,1453000,IF(B1747&lt;2200000,1456000,IF(B1747&lt;3600000,ROUNDDOWN(B1747/4,-3)*2.8-80000,IF(B1747&lt;6600000,ROUNDDOWN(B1747/4,-3)*3.2-440000,IF(B1747&lt;8500000,ROUNDDOWN(B1747*0.9,0)-1100000,B1747-1950000)))))))),IF(B1747&lt;651000,0,IF(B1747&lt;1900000,B1747-650000,IF(B1747&lt;3600000,ROUNDDOWN(B1747/4,-3)*2.8-80000,IF(B1747&lt;6600000,ROUNDDOWN(B1747/4,-3)*3.2-440000,IF(B1747&lt;8500000,ROUNDDOWN(B1747*0.9,0)-1100000,B1747-1950000))))))</f>
        <v/>
      </c>
      <c r="K1747" s="16">
        <f>IF(J1747&gt;23500000,NA(),IF(C1747=2026,IF(J1747&lt;=4890000,1040000,IF(J1747&lt;=6550000,670000,620000)),IF(J1747&lt;=1320000,950000,IF(J1747&lt;=3360000,880000,IF(J1747&lt;=4890000,680000,IF(J1747&lt;=6550000,630000,580000))))))</f>
        <v/>
      </c>
      <c r="L1747" s="16">
        <f>IF(D1747=1,IF(J1747&lt;=9000000,380000,IF(J1747&lt;=9500000,260000,IF(J1747&lt;=10000000,130000,0))),0)</f>
        <v/>
      </c>
      <c r="M1747" s="16">
        <f>IF(D1747=1,IF(J1747&lt;=9000000,330000,IF(J1747&lt;=9500000,220000,IF(J1747&lt;=10000000,110000,0))),0)</f>
        <v/>
      </c>
      <c r="N1747" s="16">
        <f>IF(D1747=1,IF(J1747&lt;=9000000,50000,IF(J1747&lt;=9500000,40000,IF(J1747&lt;=10000000,20000,0))),0)</f>
        <v/>
      </c>
      <c r="O1747" s="16">
        <f>MAX(0,ROUNDDOWN(J1747-G1747-K1747-L1747-E1747*380000-F1747*630000-H1747,-3))</f>
        <v/>
      </c>
      <c r="P1747" s="16">
        <f>MAX(0,ROUNDDOWN(J1747-G1747-430000-M1747-E1747*330000-F1747*450000-I1747,-3))</f>
        <v/>
      </c>
      <c r="Q1747" s="16">
        <f>50000+N1747+E1747*50000+F1747*180000</f>
        <v/>
      </c>
      <c r="R1747" s="16">
        <f>IF(P1747&lt;=2000000,MIN(Q1747,P1747),MAX(Q1747-(P1747-2000000),50000))*0.05</f>
        <v/>
      </c>
      <c r="S1747" s="16">
        <f>MAX(0,P1747*0.1-R1747)</f>
        <v/>
      </c>
      <c r="T1747" s="16">
        <f>Q1747+MAX(0,K1747-480000)</f>
        <v/>
      </c>
      <c r="U1747" s="16">
        <f>P1747-T1747</f>
        <v/>
      </c>
      <c r="V1747" s="17">
        <f>IF(U1747&lt;0,0,LOOKUP(U1747,{0,1950001,3300001,6950001,9000001,18000001,40000001},{0.05,0.1,0.2,0.23,0.33,0.4,0.45}))</f>
        <v/>
      </c>
      <c r="W1747" s="18">
        <f>IF(U1747&lt;0,0.9,0.9-V1747*1.021)</f>
        <v/>
      </c>
      <c r="X1747" s="16">
        <f>ROUNDDOWN(S1747*0.2/W1747+2000,0)</f>
        <v/>
      </c>
      <c r="Y1747" s="17">
        <f>IF(O1747&lt;=0,0,LOOKUP(O1747,{0,1950001,3300001,6950001,9000001,18000001,40000001},{0.05,0.1,0.2,0.23,0.33,0.4,0.45}))</f>
        <v/>
      </c>
    </row>
    <row r="1748">
      <c r="A1748" t="inlineStr">
        <is>
          <t>1万円刻み</t>
        </is>
      </c>
      <c r="B1748" s="16">
        <f>'3_1万円刻み'!$A$316</f>
        <v/>
      </c>
      <c r="C1748" t="n">
        <v>2026</v>
      </c>
      <c r="D1748" t="n">
        <v>1</v>
      </c>
      <c r="E1748" t="n">
        <v>0</v>
      </c>
      <c r="F1748" t="n">
        <v>0</v>
      </c>
      <c r="G1748" s="16">
        <f>ROUND(MIN(B1748/12,650000)*12*0.0915+MIN(B1748/12,1390000)*12*(0.0504+0)+B1748*0.005,0)</f>
        <v/>
      </c>
      <c r="H1748" t="n">
        <v>0</v>
      </c>
      <c r="I1748" t="n">
        <v>0</v>
      </c>
      <c r="J1748" s="16">
        <f>IF(C1748=2026,IF(B1748&lt;741000,0,IF(B1748&lt;2191000,B1748-740000,IF(B1748&lt;2193000,1451000,IF(B1748&lt;2196000,1453000,IF(B1748&lt;2200000,1456000,IF(B1748&lt;3600000,ROUNDDOWN(B1748/4,-3)*2.8-80000,IF(B1748&lt;6600000,ROUNDDOWN(B1748/4,-3)*3.2-440000,IF(B1748&lt;8500000,ROUNDDOWN(B1748*0.9,0)-1100000,B1748-1950000)))))))),IF(B1748&lt;651000,0,IF(B1748&lt;1900000,B1748-650000,IF(B1748&lt;3600000,ROUNDDOWN(B1748/4,-3)*2.8-80000,IF(B1748&lt;6600000,ROUNDDOWN(B1748/4,-3)*3.2-440000,IF(B1748&lt;8500000,ROUNDDOWN(B1748*0.9,0)-1100000,B1748-1950000))))))</f>
        <v/>
      </c>
      <c r="K1748" s="16">
        <f>IF(J1748&gt;23500000,NA(),IF(C1748=2026,IF(J1748&lt;=4890000,1040000,IF(J1748&lt;=6550000,670000,620000)),IF(J1748&lt;=1320000,950000,IF(J1748&lt;=3360000,880000,IF(J1748&lt;=4890000,680000,IF(J1748&lt;=6550000,630000,580000))))))</f>
        <v/>
      </c>
      <c r="L1748" s="16">
        <f>IF(D1748=1,IF(J1748&lt;=9000000,380000,IF(J1748&lt;=9500000,260000,IF(J1748&lt;=10000000,130000,0))),0)</f>
        <v/>
      </c>
      <c r="M1748" s="16">
        <f>IF(D1748=1,IF(J1748&lt;=9000000,330000,IF(J1748&lt;=9500000,220000,IF(J1748&lt;=10000000,110000,0))),0)</f>
        <v/>
      </c>
      <c r="N1748" s="16">
        <f>IF(D1748=1,IF(J1748&lt;=9000000,50000,IF(J1748&lt;=9500000,40000,IF(J1748&lt;=10000000,20000,0))),0)</f>
        <v/>
      </c>
      <c r="O1748" s="16">
        <f>MAX(0,ROUNDDOWN(J1748-G1748-K1748-L1748-E1748*380000-F1748*630000-H1748,-3))</f>
        <v/>
      </c>
      <c r="P1748" s="16">
        <f>MAX(0,ROUNDDOWN(J1748-G1748-430000-M1748-E1748*330000-F1748*450000-I1748,-3))</f>
        <v/>
      </c>
      <c r="Q1748" s="16">
        <f>50000+N1748+E1748*50000+F1748*180000</f>
        <v/>
      </c>
      <c r="R1748" s="16">
        <f>IF(P1748&lt;=2000000,MIN(Q1748,P1748),MAX(Q1748-(P1748-2000000),50000))*0.05</f>
        <v/>
      </c>
      <c r="S1748" s="16">
        <f>MAX(0,P1748*0.1-R1748)</f>
        <v/>
      </c>
      <c r="T1748" s="16">
        <f>Q1748+MAX(0,K1748-480000)</f>
        <v/>
      </c>
      <c r="U1748" s="16">
        <f>P1748-T1748</f>
        <v/>
      </c>
      <c r="V1748" s="17">
        <f>IF(U1748&lt;0,0,LOOKUP(U1748,{0,1950001,3300001,6950001,9000001,18000001,40000001},{0.05,0.1,0.2,0.23,0.33,0.4,0.45}))</f>
        <v/>
      </c>
      <c r="W1748" s="18">
        <f>IF(U1748&lt;0,0.9,0.9-V1748*1.021)</f>
        <v/>
      </c>
      <c r="X1748" s="16">
        <f>ROUNDDOWN(S1748*0.2/W1748+2000,0)</f>
        <v/>
      </c>
      <c r="Y1748" s="17">
        <f>IF(O1748&lt;=0,0,LOOKUP(O1748,{0,1950001,3300001,6950001,9000001,18000001,40000001},{0.05,0.1,0.2,0.23,0.33,0.4,0.45}))</f>
        <v/>
      </c>
    </row>
    <row r="1749">
      <c r="A1749" t="inlineStr">
        <is>
          <t>1万円刻み</t>
        </is>
      </c>
      <c r="B1749" s="16">
        <f>'3_1万円刻み'!$A$317</f>
        <v/>
      </c>
      <c r="C1749" t="n">
        <v>2025</v>
      </c>
      <c r="D1749" t="n">
        <v>0</v>
      </c>
      <c r="E1749" t="n">
        <v>0</v>
      </c>
      <c r="F1749" t="n">
        <v>0</v>
      </c>
      <c r="G1749" s="16">
        <f>ROUND(MIN(B1749/12,650000)*12*0.0915+MIN(B1749/12,1390000)*12*(0.0504+0)+B1749*0.005,0)</f>
        <v/>
      </c>
      <c r="H1749" t="n">
        <v>0</v>
      </c>
      <c r="I1749" t="n">
        <v>0</v>
      </c>
      <c r="J1749" s="16">
        <f>IF(C1749=2026,IF(B1749&lt;741000,0,IF(B1749&lt;2191000,B1749-740000,IF(B1749&lt;2193000,1451000,IF(B1749&lt;2196000,1453000,IF(B1749&lt;2200000,1456000,IF(B1749&lt;3600000,ROUNDDOWN(B1749/4,-3)*2.8-80000,IF(B1749&lt;6600000,ROUNDDOWN(B1749/4,-3)*3.2-440000,IF(B1749&lt;8500000,ROUNDDOWN(B1749*0.9,0)-1100000,B1749-1950000)))))))),IF(B1749&lt;651000,0,IF(B1749&lt;1900000,B1749-650000,IF(B1749&lt;3600000,ROUNDDOWN(B1749/4,-3)*2.8-80000,IF(B1749&lt;6600000,ROUNDDOWN(B1749/4,-3)*3.2-440000,IF(B1749&lt;8500000,ROUNDDOWN(B1749*0.9,0)-1100000,B1749-1950000))))))</f>
        <v/>
      </c>
      <c r="K1749" s="16">
        <f>IF(J1749&gt;23500000,NA(),IF(C1749=2026,IF(J1749&lt;=4890000,1040000,IF(J1749&lt;=6550000,670000,620000)),IF(J1749&lt;=1320000,950000,IF(J1749&lt;=3360000,880000,IF(J1749&lt;=4890000,680000,IF(J1749&lt;=6550000,630000,580000))))))</f>
        <v/>
      </c>
      <c r="L1749" s="16">
        <f>IF(D1749=1,IF(J1749&lt;=9000000,380000,IF(J1749&lt;=9500000,260000,IF(J1749&lt;=10000000,130000,0))),0)</f>
        <v/>
      </c>
      <c r="M1749" s="16">
        <f>IF(D1749=1,IF(J1749&lt;=9000000,330000,IF(J1749&lt;=9500000,220000,IF(J1749&lt;=10000000,110000,0))),0)</f>
        <v/>
      </c>
      <c r="N1749" s="16">
        <f>IF(D1749=1,IF(J1749&lt;=9000000,50000,IF(J1749&lt;=9500000,40000,IF(J1749&lt;=10000000,20000,0))),0)</f>
        <v/>
      </c>
      <c r="O1749" s="16">
        <f>MAX(0,ROUNDDOWN(J1749-G1749-K1749-L1749-E1749*380000-F1749*630000-H1749,-3))</f>
        <v/>
      </c>
      <c r="P1749" s="16">
        <f>MAX(0,ROUNDDOWN(J1749-G1749-430000-M1749-E1749*330000-F1749*450000-I1749,-3))</f>
        <v/>
      </c>
      <c r="Q1749" s="16">
        <f>50000+N1749+E1749*50000+F1749*180000</f>
        <v/>
      </c>
      <c r="R1749" s="16">
        <f>IF(P1749&lt;=2000000,MIN(Q1749,P1749),MAX(Q1749-(P1749-2000000),50000))*0.05</f>
        <v/>
      </c>
      <c r="S1749" s="16">
        <f>MAX(0,P1749*0.1-R1749)</f>
        <v/>
      </c>
      <c r="T1749" s="16">
        <f>Q1749+MAX(0,K1749-480000)</f>
        <v/>
      </c>
      <c r="U1749" s="16">
        <f>P1749-T1749</f>
        <v/>
      </c>
      <c r="V1749" s="17">
        <f>IF(U1749&lt;0,0,LOOKUP(U1749,{0,1950001,3300001,6950001,9000001,18000001,40000001},{0.05,0.1,0.2,0.23,0.33,0.4,0.45}))</f>
        <v/>
      </c>
      <c r="W1749" s="18">
        <f>IF(U1749&lt;0,0.9,0.9-V1749*1.021)</f>
        <v/>
      </c>
      <c r="X1749" s="16">
        <f>ROUNDDOWN(S1749*0.2/W1749+2000,0)</f>
        <v/>
      </c>
      <c r="Y1749" s="17">
        <f>IF(O1749&lt;=0,0,LOOKUP(O1749,{0,1950001,3300001,6950001,9000001,18000001,40000001},{0.05,0.1,0.2,0.23,0.33,0.4,0.45}))</f>
        <v/>
      </c>
    </row>
    <row r="1750">
      <c r="A1750" t="inlineStr">
        <is>
          <t>1万円刻み</t>
        </is>
      </c>
      <c r="B1750" s="16">
        <f>'3_1万円刻み'!$A$317</f>
        <v/>
      </c>
      <c r="C1750" t="n">
        <v>2026</v>
      </c>
      <c r="D1750" t="n">
        <v>0</v>
      </c>
      <c r="E1750" t="n">
        <v>0</v>
      </c>
      <c r="F1750" t="n">
        <v>0</v>
      </c>
      <c r="G1750" s="16">
        <f>ROUND(MIN(B1750/12,650000)*12*0.0915+MIN(B1750/12,1390000)*12*(0.0504+0)+B1750*0.005,0)</f>
        <v/>
      </c>
      <c r="H1750" t="n">
        <v>0</v>
      </c>
      <c r="I1750" t="n">
        <v>0</v>
      </c>
      <c r="J1750" s="16">
        <f>IF(C1750=2026,IF(B1750&lt;741000,0,IF(B1750&lt;2191000,B1750-740000,IF(B1750&lt;2193000,1451000,IF(B1750&lt;2196000,1453000,IF(B1750&lt;2200000,1456000,IF(B1750&lt;3600000,ROUNDDOWN(B1750/4,-3)*2.8-80000,IF(B1750&lt;6600000,ROUNDDOWN(B1750/4,-3)*3.2-440000,IF(B1750&lt;8500000,ROUNDDOWN(B1750*0.9,0)-1100000,B1750-1950000)))))))),IF(B1750&lt;651000,0,IF(B1750&lt;1900000,B1750-650000,IF(B1750&lt;3600000,ROUNDDOWN(B1750/4,-3)*2.8-80000,IF(B1750&lt;6600000,ROUNDDOWN(B1750/4,-3)*3.2-440000,IF(B1750&lt;8500000,ROUNDDOWN(B1750*0.9,0)-1100000,B1750-1950000))))))</f>
        <v/>
      </c>
      <c r="K1750" s="16">
        <f>IF(J1750&gt;23500000,NA(),IF(C1750=2026,IF(J1750&lt;=4890000,1040000,IF(J1750&lt;=6550000,670000,620000)),IF(J1750&lt;=1320000,950000,IF(J1750&lt;=3360000,880000,IF(J1750&lt;=4890000,680000,IF(J1750&lt;=6550000,630000,580000))))))</f>
        <v/>
      </c>
      <c r="L1750" s="16">
        <f>IF(D1750=1,IF(J1750&lt;=9000000,380000,IF(J1750&lt;=9500000,260000,IF(J1750&lt;=10000000,130000,0))),0)</f>
        <v/>
      </c>
      <c r="M1750" s="16">
        <f>IF(D1750=1,IF(J1750&lt;=9000000,330000,IF(J1750&lt;=9500000,220000,IF(J1750&lt;=10000000,110000,0))),0)</f>
        <v/>
      </c>
      <c r="N1750" s="16">
        <f>IF(D1750=1,IF(J1750&lt;=9000000,50000,IF(J1750&lt;=9500000,40000,IF(J1750&lt;=10000000,20000,0))),0)</f>
        <v/>
      </c>
      <c r="O1750" s="16">
        <f>MAX(0,ROUNDDOWN(J1750-G1750-K1750-L1750-E1750*380000-F1750*630000-H1750,-3))</f>
        <v/>
      </c>
      <c r="P1750" s="16">
        <f>MAX(0,ROUNDDOWN(J1750-G1750-430000-M1750-E1750*330000-F1750*450000-I1750,-3))</f>
        <v/>
      </c>
      <c r="Q1750" s="16">
        <f>50000+N1750+E1750*50000+F1750*180000</f>
        <v/>
      </c>
      <c r="R1750" s="16">
        <f>IF(P1750&lt;=2000000,MIN(Q1750,P1750),MAX(Q1750-(P1750-2000000),50000))*0.05</f>
        <v/>
      </c>
      <c r="S1750" s="16">
        <f>MAX(0,P1750*0.1-R1750)</f>
        <v/>
      </c>
      <c r="T1750" s="16">
        <f>Q1750+MAX(0,K1750-480000)</f>
        <v/>
      </c>
      <c r="U1750" s="16">
        <f>P1750-T1750</f>
        <v/>
      </c>
      <c r="V1750" s="17">
        <f>IF(U1750&lt;0,0,LOOKUP(U1750,{0,1950001,3300001,6950001,9000001,18000001,40000001},{0.05,0.1,0.2,0.23,0.33,0.4,0.45}))</f>
        <v/>
      </c>
      <c r="W1750" s="18">
        <f>IF(U1750&lt;0,0.9,0.9-V1750*1.021)</f>
        <v/>
      </c>
      <c r="X1750" s="16">
        <f>ROUNDDOWN(S1750*0.2/W1750+2000,0)</f>
        <v/>
      </c>
      <c r="Y1750" s="17">
        <f>IF(O1750&lt;=0,0,LOOKUP(O1750,{0,1950001,3300001,6950001,9000001,18000001,40000001},{0.05,0.1,0.2,0.23,0.33,0.4,0.45}))</f>
        <v/>
      </c>
    </row>
    <row r="1751">
      <c r="A1751" t="inlineStr">
        <is>
          <t>1万円刻み</t>
        </is>
      </c>
      <c r="B1751" s="16">
        <f>'3_1万円刻み'!$A$317</f>
        <v/>
      </c>
      <c r="C1751" t="n">
        <v>2025</v>
      </c>
      <c r="D1751" t="n">
        <v>1</v>
      </c>
      <c r="E1751" t="n">
        <v>0</v>
      </c>
      <c r="F1751" t="n">
        <v>0</v>
      </c>
      <c r="G1751" s="16">
        <f>ROUND(MIN(B1751/12,650000)*12*0.0915+MIN(B1751/12,1390000)*12*(0.0504+0)+B1751*0.005,0)</f>
        <v/>
      </c>
      <c r="H1751" t="n">
        <v>0</v>
      </c>
      <c r="I1751" t="n">
        <v>0</v>
      </c>
      <c r="J1751" s="16">
        <f>IF(C1751=2026,IF(B1751&lt;741000,0,IF(B1751&lt;2191000,B1751-740000,IF(B1751&lt;2193000,1451000,IF(B1751&lt;2196000,1453000,IF(B1751&lt;2200000,1456000,IF(B1751&lt;3600000,ROUNDDOWN(B1751/4,-3)*2.8-80000,IF(B1751&lt;6600000,ROUNDDOWN(B1751/4,-3)*3.2-440000,IF(B1751&lt;8500000,ROUNDDOWN(B1751*0.9,0)-1100000,B1751-1950000)))))))),IF(B1751&lt;651000,0,IF(B1751&lt;1900000,B1751-650000,IF(B1751&lt;3600000,ROUNDDOWN(B1751/4,-3)*2.8-80000,IF(B1751&lt;6600000,ROUNDDOWN(B1751/4,-3)*3.2-440000,IF(B1751&lt;8500000,ROUNDDOWN(B1751*0.9,0)-1100000,B1751-1950000))))))</f>
        <v/>
      </c>
      <c r="K1751" s="16">
        <f>IF(J1751&gt;23500000,NA(),IF(C1751=2026,IF(J1751&lt;=4890000,1040000,IF(J1751&lt;=6550000,670000,620000)),IF(J1751&lt;=1320000,950000,IF(J1751&lt;=3360000,880000,IF(J1751&lt;=4890000,680000,IF(J1751&lt;=6550000,630000,580000))))))</f>
        <v/>
      </c>
      <c r="L1751" s="16">
        <f>IF(D1751=1,IF(J1751&lt;=9000000,380000,IF(J1751&lt;=9500000,260000,IF(J1751&lt;=10000000,130000,0))),0)</f>
        <v/>
      </c>
      <c r="M1751" s="16">
        <f>IF(D1751=1,IF(J1751&lt;=9000000,330000,IF(J1751&lt;=9500000,220000,IF(J1751&lt;=10000000,110000,0))),0)</f>
        <v/>
      </c>
      <c r="N1751" s="16">
        <f>IF(D1751=1,IF(J1751&lt;=9000000,50000,IF(J1751&lt;=9500000,40000,IF(J1751&lt;=10000000,20000,0))),0)</f>
        <v/>
      </c>
      <c r="O1751" s="16">
        <f>MAX(0,ROUNDDOWN(J1751-G1751-K1751-L1751-E1751*380000-F1751*630000-H1751,-3))</f>
        <v/>
      </c>
      <c r="P1751" s="16">
        <f>MAX(0,ROUNDDOWN(J1751-G1751-430000-M1751-E1751*330000-F1751*450000-I1751,-3))</f>
        <v/>
      </c>
      <c r="Q1751" s="16">
        <f>50000+N1751+E1751*50000+F1751*180000</f>
        <v/>
      </c>
      <c r="R1751" s="16">
        <f>IF(P1751&lt;=2000000,MIN(Q1751,P1751),MAX(Q1751-(P1751-2000000),50000))*0.05</f>
        <v/>
      </c>
      <c r="S1751" s="16">
        <f>MAX(0,P1751*0.1-R1751)</f>
        <v/>
      </c>
      <c r="T1751" s="16">
        <f>Q1751+MAX(0,K1751-480000)</f>
        <v/>
      </c>
      <c r="U1751" s="16">
        <f>P1751-T1751</f>
        <v/>
      </c>
      <c r="V1751" s="17">
        <f>IF(U1751&lt;0,0,LOOKUP(U1751,{0,1950001,3300001,6950001,9000001,18000001,40000001},{0.05,0.1,0.2,0.23,0.33,0.4,0.45}))</f>
        <v/>
      </c>
      <c r="W1751" s="18">
        <f>IF(U1751&lt;0,0.9,0.9-V1751*1.021)</f>
        <v/>
      </c>
      <c r="X1751" s="16">
        <f>ROUNDDOWN(S1751*0.2/W1751+2000,0)</f>
        <v/>
      </c>
      <c r="Y1751" s="17">
        <f>IF(O1751&lt;=0,0,LOOKUP(O1751,{0,1950001,3300001,6950001,9000001,18000001,40000001},{0.05,0.1,0.2,0.23,0.33,0.4,0.45}))</f>
        <v/>
      </c>
    </row>
    <row r="1752">
      <c r="A1752" t="inlineStr">
        <is>
          <t>1万円刻み</t>
        </is>
      </c>
      <c r="B1752" s="16">
        <f>'3_1万円刻み'!$A$317</f>
        <v/>
      </c>
      <c r="C1752" t="n">
        <v>2026</v>
      </c>
      <c r="D1752" t="n">
        <v>1</v>
      </c>
      <c r="E1752" t="n">
        <v>0</v>
      </c>
      <c r="F1752" t="n">
        <v>0</v>
      </c>
      <c r="G1752" s="16">
        <f>ROUND(MIN(B1752/12,650000)*12*0.0915+MIN(B1752/12,1390000)*12*(0.0504+0)+B1752*0.005,0)</f>
        <v/>
      </c>
      <c r="H1752" t="n">
        <v>0</v>
      </c>
      <c r="I1752" t="n">
        <v>0</v>
      </c>
      <c r="J1752" s="16">
        <f>IF(C1752=2026,IF(B1752&lt;741000,0,IF(B1752&lt;2191000,B1752-740000,IF(B1752&lt;2193000,1451000,IF(B1752&lt;2196000,1453000,IF(B1752&lt;2200000,1456000,IF(B1752&lt;3600000,ROUNDDOWN(B1752/4,-3)*2.8-80000,IF(B1752&lt;6600000,ROUNDDOWN(B1752/4,-3)*3.2-440000,IF(B1752&lt;8500000,ROUNDDOWN(B1752*0.9,0)-1100000,B1752-1950000)))))))),IF(B1752&lt;651000,0,IF(B1752&lt;1900000,B1752-650000,IF(B1752&lt;3600000,ROUNDDOWN(B1752/4,-3)*2.8-80000,IF(B1752&lt;6600000,ROUNDDOWN(B1752/4,-3)*3.2-440000,IF(B1752&lt;8500000,ROUNDDOWN(B1752*0.9,0)-1100000,B1752-1950000))))))</f>
        <v/>
      </c>
      <c r="K1752" s="16">
        <f>IF(J1752&gt;23500000,NA(),IF(C1752=2026,IF(J1752&lt;=4890000,1040000,IF(J1752&lt;=6550000,670000,620000)),IF(J1752&lt;=1320000,950000,IF(J1752&lt;=3360000,880000,IF(J1752&lt;=4890000,680000,IF(J1752&lt;=6550000,630000,580000))))))</f>
        <v/>
      </c>
      <c r="L1752" s="16">
        <f>IF(D1752=1,IF(J1752&lt;=9000000,380000,IF(J1752&lt;=9500000,260000,IF(J1752&lt;=10000000,130000,0))),0)</f>
        <v/>
      </c>
      <c r="M1752" s="16">
        <f>IF(D1752=1,IF(J1752&lt;=9000000,330000,IF(J1752&lt;=9500000,220000,IF(J1752&lt;=10000000,110000,0))),0)</f>
        <v/>
      </c>
      <c r="N1752" s="16">
        <f>IF(D1752=1,IF(J1752&lt;=9000000,50000,IF(J1752&lt;=9500000,40000,IF(J1752&lt;=10000000,20000,0))),0)</f>
        <v/>
      </c>
      <c r="O1752" s="16">
        <f>MAX(0,ROUNDDOWN(J1752-G1752-K1752-L1752-E1752*380000-F1752*630000-H1752,-3))</f>
        <v/>
      </c>
      <c r="P1752" s="16">
        <f>MAX(0,ROUNDDOWN(J1752-G1752-430000-M1752-E1752*330000-F1752*450000-I1752,-3))</f>
        <v/>
      </c>
      <c r="Q1752" s="16">
        <f>50000+N1752+E1752*50000+F1752*180000</f>
        <v/>
      </c>
      <c r="R1752" s="16">
        <f>IF(P1752&lt;=2000000,MIN(Q1752,P1752),MAX(Q1752-(P1752-2000000),50000))*0.05</f>
        <v/>
      </c>
      <c r="S1752" s="16">
        <f>MAX(0,P1752*0.1-R1752)</f>
        <v/>
      </c>
      <c r="T1752" s="16">
        <f>Q1752+MAX(0,K1752-480000)</f>
        <v/>
      </c>
      <c r="U1752" s="16">
        <f>P1752-T1752</f>
        <v/>
      </c>
      <c r="V1752" s="17">
        <f>IF(U1752&lt;0,0,LOOKUP(U1752,{0,1950001,3300001,6950001,9000001,18000001,40000001},{0.05,0.1,0.2,0.23,0.33,0.4,0.45}))</f>
        <v/>
      </c>
      <c r="W1752" s="18">
        <f>IF(U1752&lt;0,0.9,0.9-V1752*1.021)</f>
        <v/>
      </c>
      <c r="X1752" s="16">
        <f>ROUNDDOWN(S1752*0.2/W1752+2000,0)</f>
        <v/>
      </c>
      <c r="Y1752" s="17">
        <f>IF(O1752&lt;=0,0,LOOKUP(O1752,{0,1950001,3300001,6950001,9000001,18000001,40000001},{0.05,0.1,0.2,0.23,0.33,0.4,0.45}))</f>
        <v/>
      </c>
    </row>
    <row r="1753">
      <c r="A1753" t="inlineStr">
        <is>
          <t>1万円刻み</t>
        </is>
      </c>
      <c r="B1753" s="16">
        <f>'3_1万円刻み'!$A$318</f>
        <v/>
      </c>
      <c r="C1753" t="n">
        <v>2025</v>
      </c>
      <c r="D1753" t="n">
        <v>0</v>
      </c>
      <c r="E1753" t="n">
        <v>0</v>
      </c>
      <c r="F1753" t="n">
        <v>0</v>
      </c>
      <c r="G1753" s="16">
        <f>ROUND(MIN(B1753/12,650000)*12*0.0915+MIN(B1753/12,1390000)*12*(0.0504+0)+B1753*0.005,0)</f>
        <v/>
      </c>
      <c r="H1753" t="n">
        <v>0</v>
      </c>
      <c r="I1753" t="n">
        <v>0</v>
      </c>
      <c r="J1753" s="16">
        <f>IF(C1753=2026,IF(B1753&lt;741000,0,IF(B1753&lt;2191000,B1753-740000,IF(B1753&lt;2193000,1451000,IF(B1753&lt;2196000,1453000,IF(B1753&lt;2200000,1456000,IF(B1753&lt;3600000,ROUNDDOWN(B1753/4,-3)*2.8-80000,IF(B1753&lt;6600000,ROUNDDOWN(B1753/4,-3)*3.2-440000,IF(B1753&lt;8500000,ROUNDDOWN(B1753*0.9,0)-1100000,B1753-1950000)))))))),IF(B1753&lt;651000,0,IF(B1753&lt;1900000,B1753-650000,IF(B1753&lt;3600000,ROUNDDOWN(B1753/4,-3)*2.8-80000,IF(B1753&lt;6600000,ROUNDDOWN(B1753/4,-3)*3.2-440000,IF(B1753&lt;8500000,ROUNDDOWN(B1753*0.9,0)-1100000,B1753-1950000))))))</f>
        <v/>
      </c>
      <c r="K1753" s="16">
        <f>IF(J1753&gt;23500000,NA(),IF(C1753=2026,IF(J1753&lt;=4890000,1040000,IF(J1753&lt;=6550000,670000,620000)),IF(J1753&lt;=1320000,950000,IF(J1753&lt;=3360000,880000,IF(J1753&lt;=4890000,680000,IF(J1753&lt;=6550000,630000,580000))))))</f>
        <v/>
      </c>
      <c r="L1753" s="16">
        <f>IF(D1753=1,IF(J1753&lt;=9000000,380000,IF(J1753&lt;=9500000,260000,IF(J1753&lt;=10000000,130000,0))),0)</f>
        <v/>
      </c>
      <c r="M1753" s="16">
        <f>IF(D1753=1,IF(J1753&lt;=9000000,330000,IF(J1753&lt;=9500000,220000,IF(J1753&lt;=10000000,110000,0))),0)</f>
        <v/>
      </c>
      <c r="N1753" s="16">
        <f>IF(D1753=1,IF(J1753&lt;=9000000,50000,IF(J1753&lt;=9500000,40000,IF(J1753&lt;=10000000,20000,0))),0)</f>
        <v/>
      </c>
      <c r="O1753" s="16">
        <f>MAX(0,ROUNDDOWN(J1753-G1753-K1753-L1753-E1753*380000-F1753*630000-H1753,-3))</f>
        <v/>
      </c>
      <c r="P1753" s="16">
        <f>MAX(0,ROUNDDOWN(J1753-G1753-430000-M1753-E1753*330000-F1753*450000-I1753,-3))</f>
        <v/>
      </c>
      <c r="Q1753" s="16">
        <f>50000+N1753+E1753*50000+F1753*180000</f>
        <v/>
      </c>
      <c r="R1753" s="16">
        <f>IF(P1753&lt;=2000000,MIN(Q1753,P1753),MAX(Q1753-(P1753-2000000),50000))*0.05</f>
        <v/>
      </c>
      <c r="S1753" s="16">
        <f>MAX(0,P1753*0.1-R1753)</f>
        <v/>
      </c>
      <c r="T1753" s="16">
        <f>Q1753+MAX(0,K1753-480000)</f>
        <v/>
      </c>
      <c r="U1753" s="16">
        <f>P1753-T1753</f>
        <v/>
      </c>
      <c r="V1753" s="17">
        <f>IF(U1753&lt;0,0,LOOKUP(U1753,{0,1950001,3300001,6950001,9000001,18000001,40000001},{0.05,0.1,0.2,0.23,0.33,0.4,0.45}))</f>
        <v/>
      </c>
      <c r="W1753" s="18">
        <f>IF(U1753&lt;0,0.9,0.9-V1753*1.021)</f>
        <v/>
      </c>
      <c r="X1753" s="16">
        <f>ROUNDDOWN(S1753*0.2/W1753+2000,0)</f>
        <v/>
      </c>
      <c r="Y1753" s="17">
        <f>IF(O1753&lt;=0,0,LOOKUP(O1753,{0,1950001,3300001,6950001,9000001,18000001,40000001},{0.05,0.1,0.2,0.23,0.33,0.4,0.45}))</f>
        <v/>
      </c>
    </row>
    <row r="1754">
      <c r="A1754" t="inlineStr">
        <is>
          <t>1万円刻み</t>
        </is>
      </c>
      <c r="B1754" s="16">
        <f>'3_1万円刻み'!$A$318</f>
        <v/>
      </c>
      <c r="C1754" t="n">
        <v>2026</v>
      </c>
      <c r="D1754" t="n">
        <v>0</v>
      </c>
      <c r="E1754" t="n">
        <v>0</v>
      </c>
      <c r="F1754" t="n">
        <v>0</v>
      </c>
      <c r="G1754" s="16">
        <f>ROUND(MIN(B1754/12,650000)*12*0.0915+MIN(B1754/12,1390000)*12*(0.0504+0)+B1754*0.005,0)</f>
        <v/>
      </c>
      <c r="H1754" t="n">
        <v>0</v>
      </c>
      <c r="I1754" t="n">
        <v>0</v>
      </c>
      <c r="J1754" s="16">
        <f>IF(C1754=2026,IF(B1754&lt;741000,0,IF(B1754&lt;2191000,B1754-740000,IF(B1754&lt;2193000,1451000,IF(B1754&lt;2196000,1453000,IF(B1754&lt;2200000,1456000,IF(B1754&lt;3600000,ROUNDDOWN(B1754/4,-3)*2.8-80000,IF(B1754&lt;6600000,ROUNDDOWN(B1754/4,-3)*3.2-440000,IF(B1754&lt;8500000,ROUNDDOWN(B1754*0.9,0)-1100000,B1754-1950000)))))))),IF(B1754&lt;651000,0,IF(B1754&lt;1900000,B1754-650000,IF(B1754&lt;3600000,ROUNDDOWN(B1754/4,-3)*2.8-80000,IF(B1754&lt;6600000,ROUNDDOWN(B1754/4,-3)*3.2-440000,IF(B1754&lt;8500000,ROUNDDOWN(B1754*0.9,0)-1100000,B1754-1950000))))))</f>
        <v/>
      </c>
      <c r="K1754" s="16">
        <f>IF(J1754&gt;23500000,NA(),IF(C1754=2026,IF(J1754&lt;=4890000,1040000,IF(J1754&lt;=6550000,670000,620000)),IF(J1754&lt;=1320000,950000,IF(J1754&lt;=3360000,880000,IF(J1754&lt;=4890000,680000,IF(J1754&lt;=6550000,630000,580000))))))</f>
        <v/>
      </c>
      <c r="L1754" s="16">
        <f>IF(D1754=1,IF(J1754&lt;=9000000,380000,IF(J1754&lt;=9500000,260000,IF(J1754&lt;=10000000,130000,0))),0)</f>
        <v/>
      </c>
      <c r="M1754" s="16">
        <f>IF(D1754=1,IF(J1754&lt;=9000000,330000,IF(J1754&lt;=9500000,220000,IF(J1754&lt;=10000000,110000,0))),0)</f>
        <v/>
      </c>
      <c r="N1754" s="16">
        <f>IF(D1754=1,IF(J1754&lt;=9000000,50000,IF(J1754&lt;=9500000,40000,IF(J1754&lt;=10000000,20000,0))),0)</f>
        <v/>
      </c>
      <c r="O1754" s="16">
        <f>MAX(0,ROUNDDOWN(J1754-G1754-K1754-L1754-E1754*380000-F1754*630000-H1754,-3))</f>
        <v/>
      </c>
      <c r="P1754" s="16">
        <f>MAX(0,ROUNDDOWN(J1754-G1754-430000-M1754-E1754*330000-F1754*450000-I1754,-3))</f>
        <v/>
      </c>
      <c r="Q1754" s="16">
        <f>50000+N1754+E1754*50000+F1754*180000</f>
        <v/>
      </c>
      <c r="R1754" s="16">
        <f>IF(P1754&lt;=2000000,MIN(Q1754,P1754),MAX(Q1754-(P1754-2000000),50000))*0.05</f>
        <v/>
      </c>
      <c r="S1754" s="16">
        <f>MAX(0,P1754*0.1-R1754)</f>
        <v/>
      </c>
      <c r="T1754" s="16">
        <f>Q1754+MAX(0,K1754-480000)</f>
        <v/>
      </c>
      <c r="U1754" s="16">
        <f>P1754-T1754</f>
        <v/>
      </c>
      <c r="V1754" s="17">
        <f>IF(U1754&lt;0,0,LOOKUP(U1754,{0,1950001,3300001,6950001,9000001,18000001,40000001},{0.05,0.1,0.2,0.23,0.33,0.4,0.45}))</f>
        <v/>
      </c>
      <c r="W1754" s="18">
        <f>IF(U1754&lt;0,0.9,0.9-V1754*1.021)</f>
        <v/>
      </c>
      <c r="X1754" s="16">
        <f>ROUNDDOWN(S1754*0.2/W1754+2000,0)</f>
        <v/>
      </c>
      <c r="Y1754" s="17">
        <f>IF(O1754&lt;=0,0,LOOKUP(O1754,{0,1950001,3300001,6950001,9000001,18000001,40000001},{0.05,0.1,0.2,0.23,0.33,0.4,0.45}))</f>
        <v/>
      </c>
    </row>
    <row r="1755">
      <c r="A1755" t="inlineStr">
        <is>
          <t>1万円刻み</t>
        </is>
      </c>
      <c r="B1755" s="16">
        <f>'3_1万円刻み'!$A$318</f>
        <v/>
      </c>
      <c r="C1755" t="n">
        <v>2025</v>
      </c>
      <c r="D1755" t="n">
        <v>1</v>
      </c>
      <c r="E1755" t="n">
        <v>0</v>
      </c>
      <c r="F1755" t="n">
        <v>0</v>
      </c>
      <c r="G1755" s="16">
        <f>ROUND(MIN(B1755/12,650000)*12*0.0915+MIN(B1755/12,1390000)*12*(0.0504+0)+B1755*0.005,0)</f>
        <v/>
      </c>
      <c r="H1755" t="n">
        <v>0</v>
      </c>
      <c r="I1755" t="n">
        <v>0</v>
      </c>
      <c r="J1755" s="16">
        <f>IF(C1755=2026,IF(B1755&lt;741000,0,IF(B1755&lt;2191000,B1755-740000,IF(B1755&lt;2193000,1451000,IF(B1755&lt;2196000,1453000,IF(B1755&lt;2200000,1456000,IF(B1755&lt;3600000,ROUNDDOWN(B1755/4,-3)*2.8-80000,IF(B1755&lt;6600000,ROUNDDOWN(B1755/4,-3)*3.2-440000,IF(B1755&lt;8500000,ROUNDDOWN(B1755*0.9,0)-1100000,B1755-1950000)))))))),IF(B1755&lt;651000,0,IF(B1755&lt;1900000,B1755-650000,IF(B1755&lt;3600000,ROUNDDOWN(B1755/4,-3)*2.8-80000,IF(B1755&lt;6600000,ROUNDDOWN(B1755/4,-3)*3.2-440000,IF(B1755&lt;8500000,ROUNDDOWN(B1755*0.9,0)-1100000,B1755-1950000))))))</f>
        <v/>
      </c>
      <c r="K1755" s="16">
        <f>IF(J1755&gt;23500000,NA(),IF(C1755=2026,IF(J1755&lt;=4890000,1040000,IF(J1755&lt;=6550000,670000,620000)),IF(J1755&lt;=1320000,950000,IF(J1755&lt;=3360000,880000,IF(J1755&lt;=4890000,680000,IF(J1755&lt;=6550000,630000,580000))))))</f>
        <v/>
      </c>
      <c r="L1755" s="16">
        <f>IF(D1755=1,IF(J1755&lt;=9000000,380000,IF(J1755&lt;=9500000,260000,IF(J1755&lt;=10000000,130000,0))),0)</f>
        <v/>
      </c>
      <c r="M1755" s="16">
        <f>IF(D1755=1,IF(J1755&lt;=9000000,330000,IF(J1755&lt;=9500000,220000,IF(J1755&lt;=10000000,110000,0))),0)</f>
        <v/>
      </c>
      <c r="N1755" s="16">
        <f>IF(D1755=1,IF(J1755&lt;=9000000,50000,IF(J1755&lt;=9500000,40000,IF(J1755&lt;=10000000,20000,0))),0)</f>
        <v/>
      </c>
      <c r="O1755" s="16">
        <f>MAX(0,ROUNDDOWN(J1755-G1755-K1755-L1755-E1755*380000-F1755*630000-H1755,-3))</f>
        <v/>
      </c>
      <c r="P1755" s="16">
        <f>MAX(0,ROUNDDOWN(J1755-G1755-430000-M1755-E1755*330000-F1755*450000-I1755,-3))</f>
        <v/>
      </c>
      <c r="Q1755" s="16">
        <f>50000+N1755+E1755*50000+F1755*180000</f>
        <v/>
      </c>
      <c r="R1755" s="16">
        <f>IF(P1755&lt;=2000000,MIN(Q1755,P1755),MAX(Q1755-(P1755-2000000),50000))*0.05</f>
        <v/>
      </c>
      <c r="S1755" s="16">
        <f>MAX(0,P1755*0.1-R1755)</f>
        <v/>
      </c>
      <c r="T1755" s="16">
        <f>Q1755+MAX(0,K1755-480000)</f>
        <v/>
      </c>
      <c r="U1755" s="16">
        <f>P1755-T1755</f>
        <v/>
      </c>
      <c r="V1755" s="17">
        <f>IF(U1755&lt;0,0,LOOKUP(U1755,{0,1950001,3300001,6950001,9000001,18000001,40000001},{0.05,0.1,0.2,0.23,0.33,0.4,0.45}))</f>
        <v/>
      </c>
      <c r="W1755" s="18">
        <f>IF(U1755&lt;0,0.9,0.9-V1755*1.021)</f>
        <v/>
      </c>
      <c r="X1755" s="16">
        <f>ROUNDDOWN(S1755*0.2/W1755+2000,0)</f>
        <v/>
      </c>
      <c r="Y1755" s="17">
        <f>IF(O1755&lt;=0,0,LOOKUP(O1755,{0,1950001,3300001,6950001,9000001,18000001,40000001},{0.05,0.1,0.2,0.23,0.33,0.4,0.45}))</f>
        <v/>
      </c>
    </row>
    <row r="1756">
      <c r="A1756" t="inlineStr">
        <is>
          <t>1万円刻み</t>
        </is>
      </c>
      <c r="B1756" s="16">
        <f>'3_1万円刻み'!$A$318</f>
        <v/>
      </c>
      <c r="C1756" t="n">
        <v>2026</v>
      </c>
      <c r="D1756" t="n">
        <v>1</v>
      </c>
      <c r="E1756" t="n">
        <v>0</v>
      </c>
      <c r="F1756" t="n">
        <v>0</v>
      </c>
      <c r="G1756" s="16">
        <f>ROUND(MIN(B1756/12,650000)*12*0.0915+MIN(B1756/12,1390000)*12*(0.0504+0)+B1756*0.005,0)</f>
        <v/>
      </c>
      <c r="H1756" t="n">
        <v>0</v>
      </c>
      <c r="I1756" t="n">
        <v>0</v>
      </c>
      <c r="J1756" s="16">
        <f>IF(C1756=2026,IF(B1756&lt;741000,0,IF(B1756&lt;2191000,B1756-740000,IF(B1756&lt;2193000,1451000,IF(B1756&lt;2196000,1453000,IF(B1756&lt;2200000,1456000,IF(B1756&lt;3600000,ROUNDDOWN(B1756/4,-3)*2.8-80000,IF(B1756&lt;6600000,ROUNDDOWN(B1756/4,-3)*3.2-440000,IF(B1756&lt;8500000,ROUNDDOWN(B1756*0.9,0)-1100000,B1756-1950000)))))))),IF(B1756&lt;651000,0,IF(B1756&lt;1900000,B1756-650000,IF(B1756&lt;3600000,ROUNDDOWN(B1756/4,-3)*2.8-80000,IF(B1756&lt;6600000,ROUNDDOWN(B1756/4,-3)*3.2-440000,IF(B1756&lt;8500000,ROUNDDOWN(B1756*0.9,0)-1100000,B1756-1950000))))))</f>
        <v/>
      </c>
      <c r="K1756" s="16">
        <f>IF(J1756&gt;23500000,NA(),IF(C1756=2026,IF(J1756&lt;=4890000,1040000,IF(J1756&lt;=6550000,670000,620000)),IF(J1756&lt;=1320000,950000,IF(J1756&lt;=3360000,880000,IF(J1756&lt;=4890000,680000,IF(J1756&lt;=6550000,630000,580000))))))</f>
        <v/>
      </c>
      <c r="L1756" s="16">
        <f>IF(D1756=1,IF(J1756&lt;=9000000,380000,IF(J1756&lt;=9500000,260000,IF(J1756&lt;=10000000,130000,0))),0)</f>
        <v/>
      </c>
      <c r="M1756" s="16">
        <f>IF(D1756=1,IF(J1756&lt;=9000000,330000,IF(J1756&lt;=9500000,220000,IF(J1756&lt;=10000000,110000,0))),0)</f>
        <v/>
      </c>
      <c r="N1756" s="16">
        <f>IF(D1756=1,IF(J1756&lt;=9000000,50000,IF(J1756&lt;=9500000,40000,IF(J1756&lt;=10000000,20000,0))),0)</f>
        <v/>
      </c>
      <c r="O1756" s="16">
        <f>MAX(0,ROUNDDOWN(J1756-G1756-K1756-L1756-E1756*380000-F1756*630000-H1756,-3))</f>
        <v/>
      </c>
      <c r="P1756" s="16">
        <f>MAX(0,ROUNDDOWN(J1756-G1756-430000-M1756-E1756*330000-F1756*450000-I1756,-3))</f>
        <v/>
      </c>
      <c r="Q1756" s="16">
        <f>50000+N1756+E1756*50000+F1756*180000</f>
        <v/>
      </c>
      <c r="R1756" s="16">
        <f>IF(P1756&lt;=2000000,MIN(Q1756,P1756),MAX(Q1756-(P1756-2000000),50000))*0.05</f>
        <v/>
      </c>
      <c r="S1756" s="16">
        <f>MAX(0,P1756*0.1-R1756)</f>
        <v/>
      </c>
      <c r="T1756" s="16">
        <f>Q1756+MAX(0,K1756-480000)</f>
        <v/>
      </c>
      <c r="U1756" s="16">
        <f>P1756-T1756</f>
        <v/>
      </c>
      <c r="V1756" s="17">
        <f>IF(U1756&lt;0,0,LOOKUP(U1756,{0,1950001,3300001,6950001,9000001,18000001,40000001},{0.05,0.1,0.2,0.23,0.33,0.4,0.45}))</f>
        <v/>
      </c>
      <c r="W1756" s="18">
        <f>IF(U1756&lt;0,0.9,0.9-V1756*1.021)</f>
        <v/>
      </c>
      <c r="X1756" s="16">
        <f>ROUNDDOWN(S1756*0.2/W1756+2000,0)</f>
        <v/>
      </c>
      <c r="Y1756" s="17">
        <f>IF(O1756&lt;=0,0,LOOKUP(O1756,{0,1950001,3300001,6950001,9000001,18000001,40000001},{0.05,0.1,0.2,0.23,0.33,0.4,0.45}))</f>
        <v/>
      </c>
    </row>
    <row r="1757">
      <c r="A1757" t="inlineStr">
        <is>
          <t>1万円刻み</t>
        </is>
      </c>
      <c r="B1757" s="16">
        <f>'3_1万円刻み'!$A$319</f>
        <v/>
      </c>
      <c r="C1757" t="n">
        <v>2025</v>
      </c>
      <c r="D1757" t="n">
        <v>0</v>
      </c>
      <c r="E1757" t="n">
        <v>0</v>
      </c>
      <c r="F1757" t="n">
        <v>0</v>
      </c>
      <c r="G1757" s="16">
        <f>ROUND(MIN(B1757/12,650000)*12*0.0915+MIN(B1757/12,1390000)*12*(0.0504+0)+B1757*0.005,0)</f>
        <v/>
      </c>
      <c r="H1757" t="n">
        <v>0</v>
      </c>
      <c r="I1757" t="n">
        <v>0</v>
      </c>
      <c r="J1757" s="16">
        <f>IF(C1757=2026,IF(B1757&lt;741000,0,IF(B1757&lt;2191000,B1757-740000,IF(B1757&lt;2193000,1451000,IF(B1757&lt;2196000,1453000,IF(B1757&lt;2200000,1456000,IF(B1757&lt;3600000,ROUNDDOWN(B1757/4,-3)*2.8-80000,IF(B1757&lt;6600000,ROUNDDOWN(B1757/4,-3)*3.2-440000,IF(B1757&lt;8500000,ROUNDDOWN(B1757*0.9,0)-1100000,B1757-1950000)))))))),IF(B1757&lt;651000,0,IF(B1757&lt;1900000,B1757-650000,IF(B1757&lt;3600000,ROUNDDOWN(B1757/4,-3)*2.8-80000,IF(B1757&lt;6600000,ROUNDDOWN(B1757/4,-3)*3.2-440000,IF(B1757&lt;8500000,ROUNDDOWN(B1757*0.9,0)-1100000,B1757-1950000))))))</f>
        <v/>
      </c>
      <c r="K1757" s="16">
        <f>IF(J1757&gt;23500000,NA(),IF(C1757=2026,IF(J1757&lt;=4890000,1040000,IF(J1757&lt;=6550000,670000,620000)),IF(J1757&lt;=1320000,950000,IF(J1757&lt;=3360000,880000,IF(J1757&lt;=4890000,680000,IF(J1757&lt;=6550000,630000,580000))))))</f>
        <v/>
      </c>
      <c r="L1757" s="16">
        <f>IF(D1757=1,IF(J1757&lt;=9000000,380000,IF(J1757&lt;=9500000,260000,IF(J1757&lt;=10000000,130000,0))),0)</f>
        <v/>
      </c>
      <c r="M1757" s="16">
        <f>IF(D1757=1,IF(J1757&lt;=9000000,330000,IF(J1757&lt;=9500000,220000,IF(J1757&lt;=10000000,110000,0))),0)</f>
        <v/>
      </c>
      <c r="N1757" s="16">
        <f>IF(D1757=1,IF(J1757&lt;=9000000,50000,IF(J1757&lt;=9500000,40000,IF(J1757&lt;=10000000,20000,0))),0)</f>
        <v/>
      </c>
      <c r="O1757" s="16">
        <f>MAX(0,ROUNDDOWN(J1757-G1757-K1757-L1757-E1757*380000-F1757*630000-H1757,-3))</f>
        <v/>
      </c>
      <c r="P1757" s="16">
        <f>MAX(0,ROUNDDOWN(J1757-G1757-430000-M1757-E1757*330000-F1757*450000-I1757,-3))</f>
        <v/>
      </c>
      <c r="Q1757" s="16">
        <f>50000+N1757+E1757*50000+F1757*180000</f>
        <v/>
      </c>
      <c r="R1757" s="16">
        <f>IF(P1757&lt;=2000000,MIN(Q1757,P1757),MAX(Q1757-(P1757-2000000),50000))*0.05</f>
        <v/>
      </c>
      <c r="S1757" s="16">
        <f>MAX(0,P1757*0.1-R1757)</f>
        <v/>
      </c>
      <c r="T1757" s="16">
        <f>Q1757+MAX(0,K1757-480000)</f>
        <v/>
      </c>
      <c r="U1757" s="16">
        <f>P1757-T1757</f>
        <v/>
      </c>
      <c r="V1757" s="17">
        <f>IF(U1757&lt;0,0,LOOKUP(U1757,{0,1950001,3300001,6950001,9000001,18000001,40000001},{0.05,0.1,0.2,0.23,0.33,0.4,0.45}))</f>
        <v/>
      </c>
      <c r="W1757" s="18">
        <f>IF(U1757&lt;0,0.9,0.9-V1757*1.021)</f>
        <v/>
      </c>
      <c r="X1757" s="16">
        <f>ROUNDDOWN(S1757*0.2/W1757+2000,0)</f>
        <v/>
      </c>
      <c r="Y1757" s="17">
        <f>IF(O1757&lt;=0,0,LOOKUP(O1757,{0,1950001,3300001,6950001,9000001,18000001,40000001},{0.05,0.1,0.2,0.23,0.33,0.4,0.45}))</f>
        <v/>
      </c>
    </row>
    <row r="1758">
      <c r="A1758" t="inlineStr">
        <is>
          <t>1万円刻み</t>
        </is>
      </c>
      <c r="B1758" s="16">
        <f>'3_1万円刻み'!$A$319</f>
        <v/>
      </c>
      <c r="C1758" t="n">
        <v>2026</v>
      </c>
      <c r="D1758" t="n">
        <v>0</v>
      </c>
      <c r="E1758" t="n">
        <v>0</v>
      </c>
      <c r="F1758" t="n">
        <v>0</v>
      </c>
      <c r="G1758" s="16">
        <f>ROUND(MIN(B1758/12,650000)*12*0.0915+MIN(B1758/12,1390000)*12*(0.0504+0)+B1758*0.005,0)</f>
        <v/>
      </c>
      <c r="H1758" t="n">
        <v>0</v>
      </c>
      <c r="I1758" t="n">
        <v>0</v>
      </c>
      <c r="J1758" s="16">
        <f>IF(C1758=2026,IF(B1758&lt;741000,0,IF(B1758&lt;2191000,B1758-740000,IF(B1758&lt;2193000,1451000,IF(B1758&lt;2196000,1453000,IF(B1758&lt;2200000,1456000,IF(B1758&lt;3600000,ROUNDDOWN(B1758/4,-3)*2.8-80000,IF(B1758&lt;6600000,ROUNDDOWN(B1758/4,-3)*3.2-440000,IF(B1758&lt;8500000,ROUNDDOWN(B1758*0.9,0)-1100000,B1758-1950000)))))))),IF(B1758&lt;651000,0,IF(B1758&lt;1900000,B1758-650000,IF(B1758&lt;3600000,ROUNDDOWN(B1758/4,-3)*2.8-80000,IF(B1758&lt;6600000,ROUNDDOWN(B1758/4,-3)*3.2-440000,IF(B1758&lt;8500000,ROUNDDOWN(B1758*0.9,0)-1100000,B1758-1950000))))))</f>
        <v/>
      </c>
      <c r="K1758" s="16">
        <f>IF(J1758&gt;23500000,NA(),IF(C1758=2026,IF(J1758&lt;=4890000,1040000,IF(J1758&lt;=6550000,670000,620000)),IF(J1758&lt;=1320000,950000,IF(J1758&lt;=3360000,880000,IF(J1758&lt;=4890000,680000,IF(J1758&lt;=6550000,630000,580000))))))</f>
        <v/>
      </c>
      <c r="L1758" s="16">
        <f>IF(D1758=1,IF(J1758&lt;=9000000,380000,IF(J1758&lt;=9500000,260000,IF(J1758&lt;=10000000,130000,0))),0)</f>
        <v/>
      </c>
      <c r="M1758" s="16">
        <f>IF(D1758=1,IF(J1758&lt;=9000000,330000,IF(J1758&lt;=9500000,220000,IF(J1758&lt;=10000000,110000,0))),0)</f>
        <v/>
      </c>
      <c r="N1758" s="16">
        <f>IF(D1758=1,IF(J1758&lt;=9000000,50000,IF(J1758&lt;=9500000,40000,IF(J1758&lt;=10000000,20000,0))),0)</f>
        <v/>
      </c>
      <c r="O1758" s="16">
        <f>MAX(0,ROUNDDOWN(J1758-G1758-K1758-L1758-E1758*380000-F1758*630000-H1758,-3))</f>
        <v/>
      </c>
      <c r="P1758" s="16">
        <f>MAX(0,ROUNDDOWN(J1758-G1758-430000-M1758-E1758*330000-F1758*450000-I1758,-3))</f>
        <v/>
      </c>
      <c r="Q1758" s="16">
        <f>50000+N1758+E1758*50000+F1758*180000</f>
        <v/>
      </c>
      <c r="R1758" s="16">
        <f>IF(P1758&lt;=2000000,MIN(Q1758,P1758),MAX(Q1758-(P1758-2000000),50000))*0.05</f>
        <v/>
      </c>
      <c r="S1758" s="16">
        <f>MAX(0,P1758*0.1-R1758)</f>
        <v/>
      </c>
      <c r="T1758" s="16">
        <f>Q1758+MAX(0,K1758-480000)</f>
        <v/>
      </c>
      <c r="U1758" s="16">
        <f>P1758-T1758</f>
        <v/>
      </c>
      <c r="V1758" s="17">
        <f>IF(U1758&lt;0,0,LOOKUP(U1758,{0,1950001,3300001,6950001,9000001,18000001,40000001},{0.05,0.1,0.2,0.23,0.33,0.4,0.45}))</f>
        <v/>
      </c>
      <c r="W1758" s="18">
        <f>IF(U1758&lt;0,0.9,0.9-V1758*1.021)</f>
        <v/>
      </c>
      <c r="X1758" s="16">
        <f>ROUNDDOWN(S1758*0.2/W1758+2000,0)</f>
        <v/>
      </c>
      <c r="Y1758" s="17">
        <f>IF(O1758&lt;=0,0,LOOKUP(O1758,{0,1950001,3300001,6950001,9000001,18000001,40000001},{0.05,0.1,0.2,0.23,0.33,0.4,0.45}))</f>
        <v/>
      </c>
    </row>
    <row r="1759">
      <c r="A1759" t="inlineStr">
        <is>
          <t>1万円刻み</t>
        </is>
      </c>
      <c r="B1759" s="16">
        <f>'3_1万円刻み'!$A$319</f>
        <v/>
      </c>
      <c r="C1759" t="n">
        <v>2025</v>
      </c>
      <c r="D1759" t="n">
        <v>1</v>
      </c>
      <c r="E1759" t="n">
        <v>0</v>
      </c>
      <c r="F1759" t="n">
        <v>0</v>
      </c>
      <c r="G1759" s="16">
        <f>ROUND(MIN(B1759/12,650000)*12*0.0915+MIN(B1759/12,1390000)*12*(0.0504+0)+B1759*0.005,0)</f>
        <v/>
      </c>
      <c r="H1759" t="n">
        <v>0</v>
      </c>
      <c r="I1759" t="n">
        <v>0</v>
      </c>
      <c r="J1759" s="16">
        <f>IF(C1759=2026,IF(B1759&lt;741000,0,IF(B1759&lt;2191000,B1759-740000,IF(B1759&lt;2193000,1451000,IF(B1759&lt;2196000,1453000,IF(B1759&lt;2200000,1456000,IF(B1759&lt;3600000,ROUNDDOWN(B1759/4,-3)*2.8-80000,IF(B1759&lt;6600000,ROUNDDOWN(B1759/4,-3)*3.2-440000,IF(B1759&lt;8500000,ROUNDDOWN(B1759*0.9,0)-1100000,B1759-1950000)))))))),IF(B1759&lt;651000,0,IF(B1759&lt;1900000,B1759-650000,IF(B1759&lt;3600000,ROUNDDOWN(B1759/4,-3)*2.8-80000,IF(B1759&lt;6600000,ROUNDDOWN(B1759/4,-3)*3.2-440000,IF(B1759&lt;8500000,ROUNDDOWN(B1759*0.9,0)-1100000,B1759-1950000))))))</f>
        <v/>
      </c>
      <c r="K1759" s="16">
        <f>IF(J1759&gt;23500000,NA(),IF(C1759=2026,IF(J1759&lt;=4890000,1040000,IF(J1759&lt;=6550000,670000,620000)),IF(J1759&lt;=1320000,950000,IF(J1759&lt;=3360000,880000,IF(J1759&lt;=4890000,680000,IF(J1759&lt;=6550000,630000,580000))))))</f>
        <v/>
      </c>
      <c r="L1759" s="16">
        <f>IF(D1759=1,IF(J1759&lt;=9000000,380000,IF(J1759&lt;=9500000,260000,IF(J1759&lt;=10000000,130000,0))),0)</f>
        <v/>
      </c>
      <c r="M1759" s="16">
        <f>IF(D1759=1,IF(J1759&lt;=9000000,330000,IF(J1759&lt;=9500000,220000,IF(J1759&lt;=10000000,110000,0))),0)</f>
        <v/>
      </c>
      <c r="N1759" s="16">
        <f>IF(D1759=1,IF(J1759&lt;=9000000,50000,IF(J1759&lt;=9500000,40000,IF(J1759&lt;=10000000,20000,0))),0)</f>
        <v/>
      </c>
      <c r="O1759" s="16">
        <f>MAX(0,ROUNDDOWN(J1759-G1759-K1759-L1759-E1759*380000-F1759*630000-H1759,-3))</f>
        <v/>
      </c>
      <c r="P1759" s="16">
        <f>MAX(0,ROUNDDOWN(J1759-G1759-430000-M1759-E1759*330000-F1759*450000-I1759,-3))</f>
        <v/>
      </c>
      <c r="Q1759" s="16">
        <f>50000+N1759+E1759*50000+F1759*180000</f>
        <v/>
      </c>
      <c r="R1759" s="16">
        <f>IF(P1759&lt;=2000000,MIN(Q1759,P1759),MAX(Q1759-(P1759-2000000),50000))*0.05</f>
        <v/>
      </c>
      <c r="S1759" s="16">
        <f>MAX(0,P1759*0.1-R1759)</f>
        <v/>
      </c>
      <c r="T1759" s="16">
        <f>Q1759+MAX(0,K1759-480000)</f>
        <v/>
      </c>
      <c r="U1759" s="16">
        <f>P1759-T1759</f>
        <v/>
      </c>
      <c r="V1759" s="17">
        <f>IF(U1759&lt;0,0,LOOKUP(U1759,{0,1950001,3300001,6950001,9000001,18000001,40000001},{0.05,0.1,0.2,0.23,0.33,0.4,0.45}))</f>
        <v/>
      </c>
      <c r="W1759" s="18">
        <f>IF(U1759&lt;0,0.9,0.9-V1759*1.021)</f>
        <v/>
      </c>
      <c r="X1759" s="16">
        <f>ROUNDDOWN(S1759*0.2/W1759+2000,0)</f>
        <v/>
      </c>
      <c r="Y1759" s="17">
        <f>IF(O1759&lt;=0,0,LOOKUP(O1759,{0,1950001,3300001,6950001,9000001,18000001,40000001},{0.05,0.1,0.2,0.23,0.33,0.4,0.45}))</f>
        <v/>
      </c>
    </row>
    <row r="1760">
      <c r="A1760" t="inlineStr">
        <is>
          <t>1万円刻み</t>
        </is>
      </c>
      <c r="B1760" s="16">
        <f>'3_1万円刻み'!$A$319</f>
        <v/>
      </c>
      <c r="C1760" t="n">
        <v>2026</v>
      </c>
      <c r="D1760" t="n">
        <v>1</v>
      </c>
      <c r="E1760" t="n">
        <v>0</v>
      </c>
      <c r="F1760" t="n">
        <v>0</v>
      </c>
      <c r="G1760" s="16">
        <f>ROUND(MIN(B1760/12,650000)*12*0.0915+MIN(B1760/12,1390000)*12*(0.0504+0)+B1760*0.005,0)</f>
        <v/>
      </c>
      <c r="H1760" t="n">
        <v>0</v>
      </c>
      <c r="I1760" t="n">
        <v>0</v>
      </c>
      <c r="J1760" s="16">
        <f>IF(C1760=2026,IF(B1760&lt;741000,0,IF(B1760&lt;2191000,B1760-740000,IF(B1760&lt;2193000,1451000,IF(B1760&lt;2196000,1453000,IF(B1760&lt;2200000,1456000,IF(B1760&lt;3600000,ROUNDDOWN(B1760/4,-3)*2.8-80000,IF(B1760&lt;6600000,ROUNDDOWN(B1760/4,-3)*3.2-440000,IF(B1760&lt;8500000,ROUNDDOWN(B1760*0.9,0)-1100000,B1760-1950000)))))))),IF(B1760&lt;651000,0,IF(B1760&lt;1900000,B1760-650000,IF(B1760&lt;3600000,ROUNDDOWN(B1760/4,-3)*2.8-80000,IF(B1760&lt;6600000,ROUNDDOWN(B1760/4,-3)*3.2-440000,IF(B1760&lt;8500000,ROUNDDOWN(B1760*0.9,0)-1100000,B1760-1950000))))))</f>
        <v/>
      </c>
      <c r="K1760" s="16">
        <f>IF(J1760&gt;23500000,NA(),IF(C1760=2026,IF(J1760&lt;=4890000,1040000,IF(J1760&lt;=6550000,670000,620000)),IF(J1760&lt;=1320000,950000,IF(J1760&lt;=3360000,880000,IF(J1760&lt;=4890000,680000,IF(J1760&lt;=6550000,630000,580000))))))</f>
        <v/>
      </c>
      <c r="L1760" s="16">
        <f>IF(D1760=1,IF(J1760&lt;=9000000,380000,IF(J1760&lt;=9500000,260000,IF(J1760&lt;=10000000,130000,0))),0)</f>
        <v/>
      </c>
      <c r="M1760" s="16">
        <f>IF(D1760=1,IF(J1760&lt;=9000000,330000,IF(J1760&lt;=9500000,220000,IF(J1760&lt;=10000000,110000,0))),0)</f>
        <v/>
      </c>
      <c r="N1760" s="16">
        <f>IF(D1760=1,IF(J1760&lt;=9000000,50000,IF(J1760&lt;=9500000,40000,IF(J1760&lt;=10000000,20000,0))),0)</f>
        <v/>
      </c>
      <c r="O1760" s="16">
        <f>MAX(0,ROUNDDOWN(J1760-G1760-K1760-L1760-E1760*380000-F1760*630000-H1760,-3))</f>
        <v/>
      </c>
      <c r="P1760" s="16">
        <f>MAX(0,ROUNDDOWN(J1760-G1760-430000-M1760-E1760*330000-F1760*450000-I1760,-3))</f>
        <v/>
      </c>
      <c r="Q1760" s="16">
        <f>50000+N1760+E1760*50000+F1760*180000</f>
        <v/>
      </c>
      <c r="R1760" s="16">
        <f>IF(P1760&lt;=2000000,MIN(Q1760,P1760),MAX(Q1760-(P1760-2000000),50000))*0.05</f>
        <v/>
      </c>
      <c r="S1760" s="16">
        <f>MAX(0,P1760*0.1-R1760)</f>
        <v/>
      </c>
      <c r="T1760" s="16">
        <f>Q1760+MAX(0,K1760-480000)</f>
        <v/>
      </c>
      <c r="U1760" s="16">
        <f>P1760-T1760</f>
        <v/>
      </c>
      <c r="V1760" s="17">
        <f>IF(U1760&lt;0,0,LOOKUP(U1760,{0,1950001,3300001,6950001,9000001,18000001,40000001},{0.05,0.1,0.2,0.23,0.33,0.4,0.45}))</f>
        <v/>
      </c>
      <c r="W1760" s="18">
        <f>IF(U1760&lt;0,0.9,0.9-V1760*1.021)</f>
        <v/>
      </c>
      <c r="X1760" s="16">
        <f>ROUNDDOWN(S1760*0.2/W1760+2000,0)</f>
        <v/>
      </c>
      <c r="Y1760" s="17">
        <f>IF(O1760&lt;=0,0,LOOKUP(O1760,{0,1950001,3300001,6950001,9000001,18000001,40000001},{0.05,0.1,0.2,0.23,0.33,0.4,0.45}))</f>
        <v/>
      </c>
    </row>
    <row r="1761">
      <c r="A1761" t="inlineStr">
        <is>
          <t>1万円刻み</t>
        </is>
      </c>
      <c r="B1761" s="16">
        <f>'3_1万円刻み'!$A$320</f>
        <v/>
      </c>
      <c r="C1761" t="n">
        <v>2025</v>
      </c>
      <c r="D1761" t="n">
        <v>0</v>
      </c>
      <c r="E1761" t="n">
        <v>0</v>
      </c>
      <c r="F1761" t="n">
        <v>0</v>
      </c>
      <c r="G1761" s="16">
        <f>ROUND(MIN(B1761/12,650000)*12*0.0915+MIN(B1761/12,1390000)*12*(0.0504+0)+B1761*0.005,0)</f>
        <v/>
      </c>
      <c r="H1761" t="n">
        <v>0</v>
      </c>
      <c r="I1761" t="n">
        <v>0</v>
      </c>
      <c r="J1761" s="16">
        <f>IF(C1761=2026,IF(B1761&lt;741000,0,IF(B1761&lt;2191000,B1761-740000,IF(B1761&lt;2193000,1451000,IF(B1761&lt;2196000,1453000,IF(B1761&lt;2200000,1456000,IF(B1761&lt;3600000,ROUNDDOWN(B1761/4,-3)*2.8-80000,IF(B1761&lt;6600000,ROUNDDOWN(B1761/4,-3)*3.2-440000,IF(B1761&lt;8500000,ROUNDDOWN(B1761*0.9,0)-1100000,B1761-1950000)))))))),IF(B1761&lt;651000,0,IF(B1761&lt;1900000,B1761-650000,IF(B1761&lt;3600000,ROUNDDOWN(B1761/4,-3)*2.8-80000,IF(B1761&lt;6600000,ROUNDDOWN(B1761/4,-3)*3.2-440000,IF(B1761&lt;8500000,ROUNDDOWN(B1761*0.9,0)-1100000,B1761-1950000))))))</f>
        <v/>
      </c>
      <c r="K1761" s="16">
        <f>IF(J1761&gt;23500000,NA(),IF(C1761=2026,IF(J1761&lt;=4890000,1040000,IF(J1761&lt;=6550000,670000,620000)),IF(J1761&lt;=1320000,950000,IF(J1761&lt;=3360000,880000,IF(J1761&lt;=4890000,680000,IF(J1761&lt;=6550000,630000,580000))))))</f>
        <v/>
      </c>
      <c r="L1761" s="16">
        <f>IF(D1761=1,IF(J1761&lt;=9000000,380000,IF(J1761&lt;=9500000,260000,IF(J1761&lt;=10000000,130000,0))),0)</f>
        <v/>
      </c>
      <c r="M1761" s="16">
        <f>IF(D1761=1,IF(J1761&lt;=9000000,330000,IF(J1761&lt;=9500000,220000,IF(J1761&lt;=10000000,110000,0))),0)</f>
        <v/>
      </c>
      <c r="N1761" s="16">
        <f>IF(D1761=1,IF(J1761&lt;=9000000,50000,IF(J1761&lt;=9500000,40000,IF(J1761&lt;=10000000,20000,0))),0)</f>
        <v/>
      </c>
      <c r="O1761" s="16">
        <f>MAX(0,ROUNDDOWN(J1761-G1761-K1761-L1761-E1761*380000-F1761*630000-H1761,-3))</f>
        <v/>
      </c>
      <c r="P1761" s="16">
        <f>MAX(0,ROUNDDOWN(J1761-G1761-430000-M1761-E1761*330000-F1761*450000-I1761,-3))</f>
        <v/>
      </c>
      <c r="Q1761" s="16">
        <f>50000+N1761+E1761*50000+F1761*180000</f>
        <v/>
      </c>
      <c r="R1761" s="16">
        <f>IF(P1761&lt;=2000000,MIN(Q1761,P1761),MAX(Q1761-(P1761-2000000),50000))*0.05</f>
        <v/>
      </c>
      <c r="S1761" s="16">
        <f>MAX(0,P1761*0.1-R1761)</f>
        <v/>
      </c>
      <c r="T1761" s="16">
        <f>Q1761+MAX(0,K1761-480000)</f>
        <v/>
      </c>
      <c r="U1761" s="16">
        <f>P1761-T1761</f>
        <v/>
      </c>
      <c r="V1761" s="17">
        <f>IF(U1761&lt;0,0,LOOKUP(U1761,{0,1950001,3300001,6950001,9000001,18000001,40000001},{0.05,0.1,0.2,0.23,0.33,0.4,0.45}))</f>
        <v/>
      </c>
      <c r="W1761" s="18">
        <f>IF(U1761&lt;0,0.9,0.9-V1761*1.021)</f>
        <v/>
      </c>
      <c r="X1761" s="16">
        <f>ROUNDDOWN(S1761*0.2/W1761+2000,0)</f>
        <v/>
      </c>
      <c r="Y1761" s="17">
        <f>IF(O1761&lt;=0,0,LOOKUP(O1761,{0,1950001,3300001,6950001,9000001,18000001,40000001},{0.05,0.1,0.2,0.23,0.33,0.4,0.45}))</f>
        <v/>
      </c>
    </row>
    <row r="1762">
      <c r="A1762" t="inlineStr">
        <is>
          <t>1万円刻み</t>
        </is>
      </c>
      <c r="B1762" s="16">
        <f>'3_1万円刻み'!$A$320</f>
        <v/>
      </c>
      <c r="C1762" t="n">
        <v>2026</v>
      </c>
      <c r="D1762" t="n">
        <v>0</v>
      </c>
      <c r="E1762" t="n">
        <v>0</v>
      </c>
      <c r="F1762" t="n">
        <v>0</v>
      </c>
      <c r="G1762" s="16">
        <f>ROUND(MIN(B1762/12,650000)*12*0.0915+MIN(B1762/12,1390000)*12*(0.0504+0)+B1762*0.005,0)</f>
        <v/>
      </c>
      <c r="H1762" t="n">
        <v>0</v>
      </c>
      <c r="I1762" t="n">
        <v>0</v>
      </c>
      <c r="J1762" s="16">
        <f>IF(C1762=2026,IF(B1762&lt;741000,0,IF(B1762&lt;2191000,B1762-740000,IF(B1762&lt;2193000,1451000,IF(B1762&lt;2196000,1453000,IF(B1762&lt;2200000,1456000,IF(B1762&lt;3600000,ROUNDDOWN(B1762/4,-3)*2.8-80000,IF(B1762&lt;6600000,ROUNDDOWN(B1762/4,-3)*3.2-440000,IF(B1762&lt;8500000,ROUNDDOWN(B1762*0.9,0)-1100000,B1762-1950000)))))))),IF(B1762&lt;651000,0,IF(B1762&lt;1900000,B1762-650000,IF(B1762&lt;3600000,ROUNDDOWN(B1762/4,-3)*2.8-80000,IF(B1762&lt;6600000,ROUNDDOWN(B1762/4,-3)*3.2-440000,IF(B1762&lt;8500000,ROUNDDOWN(B1762*0.9,0)-1100000,B1762-1950000))))))</f>
        <v/>
      </c>
      <c r="K1762" s="16">
        <f>IF(J1762&gt;23500000,NA(),IF(C1762=2026,IF(J1762&lt;=4890000,1040000,IF(J1762&lt;=6550000,670000,620000)),IF(J1762&lt;=1320000,950000,IF(J1762&lt;=3360000,880000,IF(J1762&lt;=4890000,680000,IF(J1762&lt;=6550000,630000,580000))))))</f>
        <v/>
      </c>
      <c r="L1762" s="16">
        <f>IF(D1762=1,IF(J1762&lt;=9000000,380000,IF(J1762&lt;=9500000,260000,IF(J1762&lt;=10000000,130000,0))),0)</f>
        <v/>
      </c>
      <c r="M1762" s="16">
        <f>IF(D1762=1,IF(J1762&lt;=9000000,330000,IF(J1762&lt;=9500000,220000,IF(J1762&lt;=10000000,110000,0))),0)</f>
        <v/>
      </c>
      <c r="N1762" s="16">
        <f>IF(D1762=1,IF(J1762&lt;=9000000,50000,IF(J1762&lt;=9500000,40000,IF(J1762&lt;=10000000,20000,0))),0)</f>
        <v/>
      </c>
      <c r="O1762" s="16">
        <f>MAX(0,ROUNDDOWN(J1762-G1762-K1762-L1762-E1762*380000-F1762*630000-H1762,-3))</f>
        <v/>
      </c>
      <c r="P1762" s="16">
        <f>MAX(0,ROUNDDOWN(J1762-G1762-430000-M1762-E1762*330000-F1762*450000-I1762,-3))</f>
        <v/>
      </c>
      <c r="Q1762" s="16">
        <f>50000+N1762+E1762*50000+F1762*180000</f>
        <v/>
      </c>
      <c r="R1762" s="16">
        <f>IF(P1762&lt;=2000000,MIN(Q1762,P1762),MAX(Q1762-(P1762-2000000),50000))*0.05</f>
        <v/>
      </c>
      <c r="S1762" s="16">
        <f>MAX(0,P1762*0.1-R1762)</f>
        <v/>
      </c>
      <c r="T1762" s="16">
        <f>Q1762+MAX(0,K1762-480000)</f>
        <v/>
      </c>
      <c r="U1762" s="16">
        <f>P1762-T1762</f>
        <v/>
      </c>
      <c r="V1762" s="17">
        <f>IF(U1762&lt;0,0,LOOKUP(U1762,{0,1950001,3300001,6950001,9000001,18000001,40000001},{0.05,0.1,0.2,0.23,0.33,0.4,0.45}))</f>
        <v/>
      </c>
      <c r="W1762" s="18">
        <f>IF(U1762&lt;0,0.9,0.9-V1762*1.021)</f>
        <v/>
      </c>
      <c r="X1762" s="16">
        <f>ROUNDDOWN(S1762*0.2/W1762+2000,0)</f>
        <v/>
      </c>
      <c r="Y1762" s="17">
        <f>IF(O1762&lt;=0,0,LOOKUP(O1762,{0,1950001,3300001,6950001,9000001,18000001,40000001},{0.05,0.1,0.2,0.23,0.33,0.4,0.45}))</f>
        <v/>
      </c>
    </row>
    <row r="1763">
      <c r="A1763" t="inlineStr">
        <is>
          <t>1万円刻み</t>
        </is>
      </c>
      <c r="B1763" s="16">
        <f>'3_1万円刻み'!$A$320</f>
        <v/>
      </c>
      <c r="C1763" t="n">
        <v>2025</v>
      </c>
      <c r="D1763" t="n">
        <v>1</v>
      </c>
      <c r="E1763" t="n">
        <v>0</v>
      </c>
      <c r="F1763" t="n">
        <v>0</v>
      </c>
      <c r="G1763" s="16">
        <f>ROUND(MIN(B1763/12,650000)*12*0.0915+MIN(B1763/12,1390000)*12*(0.0504+0)+B1763*0.005,0)</f>
        <v/>
      </c>
      <c r="H1763" t="n">
        <v>0</v>
      </c>
      <c r="I1763" t="n">
        <v>0</v>
      </c>
      <c r="J1763" s="16">
        <f>IF(C1763=2026,IF(B1763&lt;741000,0,IF(B1763&lt;2191000,B1763-740000,IF(B1763&lt;2193000,1451000,IF(B1763&lt;2196000,1453000,IF(B1763&lt;2200000,1456000,IF(B1763&lt;3600000,ROUNDDOWN(B1763/4,-3)*2.8-80000,IF(B1763&lt;6600000,ROUNDDOWN(B1763/4,-3)*3.2-440000,IF(B1763&lt;8500000,ROUNDDOWN(B1763*0.9,0)-1100000,B1763-1950000)))))))),IF(B1763&lt;651000,0,IF(B1763&lt;1900000,B1763-650000,IF(B1763&lt;3600000,ROUNDDOWN(B1763/4,-3)*2.8-80000,IF(B1763&lt;6600000,ROUNDDOWN(B1763/4,-3)*3.2-440000,IF(B1763&lt;8500000,ROUNDDOWN(B1763*0.9,0)-1100000,B1763-1950000))))))</f>
        <v/>
      </c>
      <c r="K1763" s="16">
        <f>IF(J1763&gt;23500000,NA(),IF(C1763=2026,IF(J1763&lt;=4890000,1040000,IF(J1763&lt;=6550000,670000,620000)),IF(J1763&lt;=1320000,950000,IF(J1763&lt;=3360000,880000,IF(J1763&lt;=4890000,680000,IF(J1763&lt;=6550000,630000,580000))))))</f>
        <v/>
      </c>
      <c r="L1763" s="16">
        <f>IF(D1763=1,IF(J1763&lt;=9000000,380000,IF(J1763&lt;=9500000,260000,IF(J1763&lt;=10000000,130000,0))),0)</f>
        <v/>
      </c>
      <c r="M1763" s="16">
        <f>IF(D1763=1,IF(J1763&lt;=9000000,330000,IF(J1763&lt;=9500000,220000,IF(J1763&lt;=10000000,110000,0))),0)</f>
        <v/>
      </c>
      <c r="N1763" s="16">
        <f>IF(D1763=1,IF(J1763&lt;=9000000,50000,IF(J1763&lt;=9500000,40000,IF(J1763&lt;=10000000,20000,0))),0)</f>
        <v/>
      </c>
      <c r="O1763" s="16">
        <f>MAX(0,ROUNDDOWN(J1763-G1763-K1763-L1763-E1763*380000-F1763*630000-H1763,-3))</f>
        <v/>
      </c>
      <c r="P1763" s="16">
        <f>MAX(0,ROUNDDOWN(J1763-G1763-430000-M1763-E1763*330000-F1763*450000-I1763,-3))</f>
        <v/>
      </c>
      <c r="Q1763" s="16">
        <f>50000+N1763+E1763*50000+F1763*180000</f>
        <v/>
      </c>
      <c r="R1763" s="16">
        <f>IF(P1763&lt;=2000000,MIN(Q1763,P1763),MAX(Q1763-(P1763-2000000),50000))*0.05</f>
        <v/>
      </c>
      <c r="S1763" s="16">
        <f>MAX(0,P1763*0.1-R1763)</f>
        <v/>
      </c>
      <c r="T1763" s="16">
        <f>Q1763+MAX(0,K1763-480000)</f>
        <v/>
      </c>
      <c r="U1763" s="16">
        <f>P1763-T1763</f>
        <v/>
      </c>
      <c r="V1763" s="17">
        <f>IF(U1763&lt;0,0,LOOKUP(U1763,{0,1950001,3300001,6950001,9000001,18000001,40000001},{0.05,0.1,0.2,0.23,0.33,0.4,0.45}))</f>
        <v/>
      </c>
      <c r="W1763" s="18">
        <f>IF(U1763&lt;0,0.9,0.9-V1763*1.021)</f>
        <v/>
      </c>
      <c r="X1763" s="16">
        <f>ROUNDDOWN(S1763*0.2/W1763+2000,0)</f>
        <v/>
      </c>
      <c r="Y1763" s="17">
        <f>IF(O1763&lt;=0,0,LOOKUP(O1763,{0,1950001,3300001,6950001,9000001,18000001,40000001},{0.05,0.1,0.2,0.23,0.33,0.4,0.45}))</f>
        <v/>
      </c>
    </row>
    <row r="1764">
      <c r="A1764" t="inlineStr">
        <is>
          <t>1万円刻み</t>
        </is>
      </c>
      <c r="B1764" s="16">
        <f>'3_1万円刻み'!$A$320</f>
        <v/>
      </c>
      <c r="C1764" t="n">
        <v>2026</v>
      </c>
      <c r="D1764" t="n">
        <v>1</v>
      </c>
      <c r="E1764" t="n">
        <v>0</v>
      </c>
      <c r="F1764" t="n">
        <v>0</v>
      </c>
      <c r="G1764" s="16">
        <f>ROUND(MIN(B1764/12,650000)*12*0.0915+MIN(B1764/12,1390000)*12*(0.0504+0)+B1764*0.005,0)</f>
        <v/>
      </c>
      <c r="H1764" t="n">
        <v>0</v>
      </c>
      <c r="I1764" t="n">
        <v>0</v>
      </c>
      <c r="J1764" s="16">
        <f>IF(C1764=2026,IF(B1764&lt;741000,0,IF(B1764&lt;2191000,B1764-740000,IF(B1764&lt;2193000,1451000,IF(B1764&lt;2196000,1453000,IF(B1764&lt;2200000,1456000,IF(B1764&lt;3600000,ROUNDDOWN(B1764/4,-3)*2.8-80000,IF(B1764&lt;6600000,ROUNDDOWN(B1764/4,-3)*3.2-440000,IF(B1764&lt;8500000,ROUNDDOWN(B1764*0.9,0)-1100000,B1764-1950000)))))))),IF(B1764&lt;651000,0,IF(B1764&lt;1900000,B1764-650000,IF(B1764&lt;3600000,ROUNDDOWN(B1764/4,-3)*2.8-80000,IF(B1764&lt;6600000,ROUNDDOWN(B1764/4,-3)*3.2-440000,IF(B1764&lt;8500000,ROUNDDOWN(B1764*0.9,0)-1100000,B1764-1950000))))))</f>
        <v/>
      </c>
      <c r="K1764" s="16">
        <f>IF(J1764&gt;23500000,NA(),IF(C1764=2026,IF(J1764&lt;=4890000,1040000,IF(J1764&lt;=6550000,670000,620000)),IF(J1764&lt;=1320000,950000,IF(J1764&lt;=3360000,880000,IF(J1764&lt;=4890000,680000,IF(J1764&lt;=6550000,630000,580000))))))</f>
        <v/>
      </c>
      <c r="L1764" s="16">
        <f>IF(D1764=1,IF(J1764&lt;=9000000,380000,IF(J1764&lt;=9500000,260000,IF(J1764&lt;=10000000,130000,0))),0)</f>
        <v/>
      </c>
      <c r="M1764" s="16">
        <f>IF(D1764=1,IF(J1764&lt;=9000000,330000,IF(J1764&lt;=9500000,220000,IF(J1764&lt;=10000000,110000,0))),0)</f>
        <v/>
      </c>
      <c r="N1764" s="16">
        <f>IF(D1764=1,IF(J1764&lt;=9000000,50000,IF(J1764&lt;=9500000,40000,IF(J1764&lt;=10000000,20000,0))),0)</f>
        <v/>
      </c>
      <c r="O1764" s="16">
        <f>MAX(0,ROUNDDOWN(J1764-G1764-K1764-L1764-E1764*380000-F1764*630000-H1764,-3))</f>
        <v/>
      </c>
      <c r="P1764" s="16">
        <f>MAX(0,ROUNDDOWN(J1764-G1764-430000-M1764-E1764*330000-F1764*450000-I1764,-3))</f>
        <v/>
      </c>
      <c r="Q1764" s="16">
        <f>50000+N1764+E1764*50000+F1764*180000</f>
        <v/>
      </c>
      <c r="R1764" s="16">
        <f>IF(P1764&lt;=2000000,MIN(Q1764,P1764),MAX(Q1764-(P1764-2000000),50000))*0.05</f>
        <v/>
      </c>
      <c r="S1764" s="16">
        <f>MAX(0,P1764*0.1-R1764)</f>
        <v/>
      </c>
      <c r="T1764" s="16">
        <f>Q1764+MAX(0,K1764-480000)</f>
        <v/>
      </c>
      <c r="U1764" s="16">
        <f>P1764-T1764</f>
        <v/>
      </c>
      <c r="V1764" s="17">
        <f>IF(U1764&lt;0,0,LOOKUP(U1764,{0,1950001,3300001,6950001,9000001,18000001,40000001},{0.05,0.1,0.2,0.23,0.33,0.4,0.45}))</f>
        <v/>
      </c>
      <c r="W1764" s="18">
        <f>IF(U1764&lt;0,0.9,0.9-V1764*1.021)</f>
        <v/>
      </c>
      <c r="X1764" s="16">
        <f>ROUNDDOWN(S1764*0.2/W1764+2000,0)</f>
        <v/>
      </c>
      <c r="Y1764" s="17">
        <f>IF(O1764&lt;=0,0,LOOKUP(O1764,{0,1950001,3300001,6950001,9000001,18000001,40000001},{0.05,0.1,0.2,0.23,0.33,0.4,0.45}))</f>
        <v/>
      </c>
    </row>
    <row r="1765">
      <c r="A1765" t="inlineStr">
        <is>
          <t>1万円刻み</t>
        </is>
      </c>
      <c r="B1765" s="16">
        <f>'3_1万円刻み'!$A$321</f>
        <v/>
      </c>
      <c r="C1765" t="n">
        <v>2025</v>
      </c>
      <c r="D1765" t="n">
        <v>0</v>
      </c>
      <c r="E1765" t="n">
        <v>0</v>
      </c>
      <c r="F1765" t="n">
        <v>0</v>
      </c>
      <c r="G1765" s="16">
        <f>ROUND(MIN(B1765/12,650000)*12*0.0915+MIN(B1765/12,1390000)*12*(0.0504+0)+B1765*0.005,0)</f>
        <v/>
      </c>
      <c r="H1765" t="n">
        <v>0</v>
      </c>
      <c r="I1765" t="n">
        <v>0</v>
      </c>
      <c r="J1765" s="16">
        <f>IF(C1765=2026,IF(B1765&lt;741000,0,IF(B1765&lt;2191000,B1765-740000,IF(B1765&lt;2193000,1451000,IF(B1765&lt;2196000,1453000,IF(B1765&lt;2200000,1456000,IF(B1765&lt;3600000,ROUNDDOWN(B1765/4,-3)*2.8-80000,IF(B1765&lt;6600000,ROUNDDOWN(B1765/4,-3)*3.2-440000,IF(B1765&lt;8500000,ROUNDDOWN(B1765*0.9,0)-1100000,B1765-1950000)))))))),IF(B1765&lt;651000,0,IF(B1765&lt;1900000,B1765-650000,IF(B1765&lt;3600000,ROUNDDOWN(B1765/4,-3)*2.8-80000,IF(B1765&lt;6600000,ROUNDDOWN(B1765/4,-3)*3.2-440000,IF(B1765&lt;8500000,ROUNDDOWN(B1765*0.9,0)-1100000,B1765-1950000))))))</f>
        <v/>
      </c>
      <c r="K1765" s="16">
        <f>IF(J1765&gt;23500000,NA(),IF(C1765=2026,IF(J1765&lt;=4890000,1040000,IF(J1765&lt;=6550000,670000,620000)),IF(J1765&lt;=1320000,950000,IF(J1765&lt;=3360000,880000,IF(J1765&lt;=4890000,680000,IF(J1765&lt;=6550000,630000,580000))))))</f>
        <v/>
      </c>
      <c r="L1765" s="16">
        <f>IF(D1765=1,IF(J1765&lt;=9000000,380000,IF(J1765&lt;=9500000,260000,IF(J1765&lt;=10000000,130000,0))),0)</f>
        <v/>
      </c>
      <c r="M1765" s="16">
        <f>IF(D1765=1,IF(J1765&lt;=9000000,330000,IF(J1765&lt;=9500000,220000,IF(J1765&lt;=10000000,110000,0))),0)</f>
        <v/>
      </c>
      <c r="N1765" s="16">
        <f>IF(D1765=1,IF(J1765&lt;=9000000,50000,IF(J1765&lt;=9500000,40000,IF(J1765&lt;=10000000,20000,0))),0)</f>
        <v/>
      </c>
      <c r="O1765" s="16">
        <f>MAX(0,ROUNDDOWN(J1765-G1765-K1765-L1765-E1765*380000-F1765*630000-H1765,-3))</f>
        <v/>
      </c>
      <c r="P1765" s="16">
        <f>MAX(0,ROUNDDOWN(J1765-G1765-430000-M1765-E1765*330000-F1765*450000-I1765,-3))</f>
        <v/>
      </c>
      <c r="Q1765" s="16">
        <f>50000+N1765+E1765*50000+F1765*180000</f>
        <v/>
      </c>
      <c r="R1765" s="16">
        <f>IF(P1765&lt;=2000000,MIN(Q1765,P1765),MAX(Q1765-(P1765-2000000),50000))*0.05</f>
        <v/>
      </c>
      <c r="S1765" s="16">
        <f>MAX(0,P1765*0.1-R1765)</f>
        <v/>
      </c>
      <c r="T1765" s="16">
        <f>Q1765+MAX(0,K1765-480000)</f>
        <v/>
      </c>
      <c r="U1765" s="16">
        <f>P1765-T1765</f>
        <v/>
      </c>
      <c r="V1765" s="17">
        <f>IF(U1765&lt;0,0,LOOKUP(U1765,{0,1950001,3300001,6950001,9000001,18000001,40000001},{0.05,0.1,0.2,0.23,0.33,0.4,0.45}))</f>
        <v/>
      </c>
      <c r="W1765" s="18">
        <f>IF(U1765&lt;0,0.9,0.9-V1765*1.021)</f>
        <v/>
      </c>
      <c r="X1765" s="16">
        <f>ROUNDDOWN(S1765*0.2/W1765+2000,0)</f>
        <v/>
      </c>
      <c r="Y1765" s="17">
        <f>IF(O1765&lt;=0,0,LOOKUP(O1765,{0,1950001,3300001,6950001,9000001,18000001,40000001},{0.05,0.1,0.2,0.23,0.33,0.4,0.45}))</f>
        <v/>
      </c>
    </row>
    <row r="1766">
      <c r="A1766" t="inlineStr">
        <is>
          <t>1万円刻み</t>
        </is>
      </c>
      <c r="B1766" s="16">
        <f>'3_1万円刻み'!$A$321</f>
        <v/>
      </c>
      <c r="C1766" t="n">
        <v>2026</v>
      </c>
      <c r="D1766" t="n">
        <v>0</v>
      </c>
      <c r="E1766" t="n">
        <v>0</v>
      </c>
      <c r="F1766" t="n">
        <v>0</v>
      </c>
      <c r="G1766" s="16">
        <f>ROUND(MIN(B1766/12,650000)*12*0.0915+MIN(B1766/12,1390000)*12*(0.0504+0)+B1766*0.005,0)</f>
        <v/>
      </c>
      <c r="H1766" t="n">
        <v>0</v>
      </c>
      <c r="I1766" t="n">
        <v>0</v>
      </c>
      <c r="J1766" s="16">
        <f>IF(C1766=2026,IF(B1766&lt;741000,0,IF(B1766&lt;2191000,B1766-740000,IF(B1766&lt;2193000,1451000,IF(B1766&lt;2196000,1453000,IF(B1766&lt;2200000,1456000,IF(B1766&lt;3600000,ROUNDDOWN(B1766/4,-3)*2.8-80000,IF(B1766&lt;6600000,ROUNDDOWN(B1766/4,-3)*3.2-440000,IF(B1766&lt;8500000,ROUNDDOWN(B1766*0.9,0)-1100000,B1766-1950000)))))))),IF(B1766&lt;651000,0,IF(B1766&lt;1900000,B1766-650000,IF(B1766&lt;3600000,ROUNDDOWN(B1766/4,-3)*2.8-80000,IF(B1766&lt;6600000,ROUNDDOWN(B1766/4,-3)*3.2-440000,IF(B1766&lt;8500000,ROUNDDOWN(B1766*0.9,0)-1100000,B1766-1950000))))))</f>
        <v/>
      </c>
      <c r="K1766" s="16">
        <f>IF(J1766&gt;23500000,NA(),IF(C1766=2026,IF(J1766&lt;=4890000,1040000,IF(J1766&lt;=6550000,670000,620000)),IF(J1766&lt;=1320000,950000,IF(J1766&lt;=3360000,880000,IF(J1766&lt;=4890000,680000,IF(J1766&lt;=6550000,630000,580000))))))</f>
        <v/>
      </c>
      <c r="L1766" s="16">
        <f>IF(D1766=1,IF(J1766&lt;=9000000,380000,IF(J1766&lt;=9500000,260000,IF(J1766&lt;=10000000,130000,0))),0)</f>
        <v/>
      </c>
      <c r="M1766" s="16">
        <f>IF(D1766=1,IF(J1766&lt;=9000000,330000,IF(J1766&lt;=9500000,220000,IF(J1766&lt;=10000000,110000,0))),0)</f>
        <v/>
      </c>
      <c r="N1766" s="16">
        <f>IF(D1766=1,IF(J1766&lt;=9000000,50000,IF(J1766&lt;=9500000,40000,IF(J1766&lt;=10000000,20000,0))),0)</f>
        <v/>
      </c>
      <c r="O1766" s="16">
        <f>MAX(0,ROUNDDOWN(J1766-G1766-K1766-L1766-E1766*380000-F1766*630000-H1766,-3))</f>
        <v/>
      </c>
      <c r="P1766" s="16">
        <f>MAX(0,ROUNDDOWN(J1766-G1766-430000-M1766-E1766*330000-F1766*450000-I1766,-3))</f>
        <v/>
      </c>
      <c r="Q1766" s="16">
        <f>50000+N1766+E1766*50000+F1766*180000</f>
        <v/>
      </c>
      <c r="R1766" s="16">
        <f>IF(P1766&lt;=2000000,MIN(Q1766,P1766),MAX(Q1766-(P1766-2000000),50000))*0.05</f>
        <v/>
      </c>
      <c r="S1766" s="16">
        <f>MAX(0,P1766*0.1-R1766)</f>
        <v/>
      </c>
      <c r="T1766" s="16">
        <f>Q1766+MAX(0,K1766-480000)</f>
        <v/>
      </c>
      <c r="U1766" s="16">
        <f>P1766-T1766</f>
        <v/>
      </c>
      <c r="V1766" s="17">
        <f>IF(U1766&lt;0,0,LOOKUP(U1766,{0,1950001,3300001,6950001,9000001,18000001,40000001},{0.05,0.1,0.2,0.23,0.33,0.4,0.45}))</f>
        <v/>
      </c>
      <c r="W1766" s="18">
        <f>IF(U1766&lt;0,0.9,0.9-V1766*1.021)</f>
        <v/>
      </c>
      <c r="X1766" s="16">
        <f>ROUNDDOWN(S1766*0.2/W1766+2000,0)</f>
        <v/>
      </c>
      <c r="Y1766" s="17">
        <f>IF(O1766&lt;=0,0,LOOKUP(O1766,{0,1950001,3300001,6950001,9000001,18000001,40000001},{0.05,0.1,0.2,0.23,0.33,0.4,0.45}))</f>
        <v/>
      </c>
    </row>
    <row r="1767">
      <c r="A1767" t="inlineStr">
        <is>
          <t>1万円刻み</t>
        </is>
      </c>
      <c r="B1767" s="16">
        <f>'3_1万円刻み'!$A$321</f>
        <v/>
      </c>
      <c r="C1767" t="n">
        <v>2025</v>
      </c>
      <c r="D1767" t="n">
        <v>1</v>
      </c>
      <c r="E1767" t="n">
        <v>0</v>
      </c>
      <c r="F1767" t="n">
        <v>0</v>
      </c>
      <c r="G1767" s="16">
        <f>ROUND(MIN(B1767/12,650000)*12*0.0915+MIN(B1767/12,1390000)*12*(0.0504+0)+B1767*0.005,0)</f>
        <v/>
      </c>
      <c r="H1767" t="n">
        <v>0</v>
      </c>
      <c r="I1767" t="n">
        <v>0</v>
      </c>
      <c r="J1767" s="16">
        <f>IF(C1767=2026,IF(B1767&lt;741000,0,IF(B1767&lt;2191000,B1767-740000,IF(B1767&lt;2193000,1451000,IF(B1767&lt;2196000,1453000,IF(B1767&lt;2200000,1456000,IF(B1767&lt;3600000,ROUNDDOWN(B1767/4,-3)*2.8-80000,IF(B1767&lt;6600000,ROUNDDOWN(B1767/4,-3)*3.2-440000,IF(B1767&lt;8500000,ROUNDDOWN(B1767*0.9,0)-1100000,B1767-1950000)))))))),IF(B1767&lt;651000,0,IF(B1767&lt;1900000,B1767-650000,IF(B1767&lt;3600000,ROUNDDOWN(B1767/4,-3)*2.8-80000,IF(B1767&lt;6600000,ROUNDDOWN(B1767/4,-3)*3.2-440000,IF(B1767&lt;8500000,ROUNDDOWN(B1767*0.9,0)-1100000,B1767-1950000))))))</f>
        <v/>
      </c>
      <c r="K1767" s="16">
        <f>IF(J1767&gt;23500000,NA(),IF(C1767=2026,IF(J1767&lt;=4890000,1040000,IF(J1767&lt;=6550000,670000,620000)),IF(J1767&lt;=1320000,950000,IF(J1767&lt;=3360000,880000,IF(J1767&lt;=4890000,680000,IF(J1767&lt;=6550000,630000,580000))))))</f>
        <v/>
      </c>
      <c r="L1767" s="16">
        <f>IF(D1767=1,IF(J1767&lt;=9000000,380000,IF(J1767&lt;=9500000,260000,IF(J1767&lt;=10000000,130000,0))),0)</f>
        <v/>
      </c>
      <c r="M1767" s="16">
        <f>IF(D1767=1,IF(J1767&lt;=9000000,330000,IF(J1767&lt;=9500000,220000,IF(J1767&lt;=10000000,110000,0))),0)</f>
        <v/>
      </c>
      <c r="N1767" s="16">
        <f>IF(D1767=1,IF(J1767&lt;=9000000,50000,IF(J1767&lt;=9500000,40000,IF(J1767&lt;=10000000,20000,0))),0)</f>
        <v/>
      </c>
      <c r="O1767" s="16">
        <f>MAX(0,ROUNDDOWN(J1767-G1767-K1767-L1767-E1767*380000-F1767*630000-H1767,-3))</f>
        <v/>
      </c>
      <c r="P1767" s="16">
        <f>MAX(0,ROUNDDOWN(J1767-G1767-430000-M1767-E1767*330000-F1767*450000-I1767,-3))</f>
        <v/>
      </c>
      <c r="Q1767" s="16">
        <f>50000+N1767+E1767*50000+F1767*180000</f>
        <v/>
      </c>
      <c r="R1767" s="16">
        <f>IF(P1767&lt;=2000000,MIN(Q1767,P1767),MAX(Q1767-(P1767-2000000),50000))*0.05</f>
        <v/>
      </c>
      <c r="S1767" s="16">
        <f>MAX(0,P1767*0.1-R1767)</f>
        <v/>
      </c>
      <c r="T1767" s="16">
        <f>Q1767+MAX(0,K1767-480000)</f>
        <v/>
      </c>
      <c r="U1767" s="16">
        <f>P1767-T1767</f>
        <v/>
      </c>
      <c r="V1767" s="17">
        <f>IF(U1767&lt;0,0,LOOKUP(U1767,{0,1950001,3300001,6950001,9000001,18000001,40000001},{0.05,0.1,0.2,0.23,0.33,0.4,0.45}))</f>
        <v/>
      </c>
      <c r="W1767" s="18">
        <f>IF(U1767&lt;0,0.9,0.9-V1767*1.021)</f>
        <v/>
      </c>
      <c r="X1767" s="16">
        <f>ROUNDDOWN(S1767*0.2/W1767+2000,0)</f>
        <v/>
      </c>
      <c r="Y1767" s="17">
        <f>IF(O1767&lt;=0,0,LOOKUP(O1767,{0,1950001,3300001,6950001,9000001,18000001,40000001},{0.05,0.1,0.2,0.23,0.33,0.4,0.45}))</f>
        <v/>
      </c>
    </row>
    <row r="1768">
      <c r="A1768" t="inlineStr">
        <is>
          <t>1万円刻み</t>
        </is>
      </c>
      <c r="B1768" s="16">
        <f>'3_1万円刻み'!$A$321</f>
        <v/>
      </c>
      <c r="C1768" t="n">
        <v>2026</v>
      </c>
      <c r="D1768" t="n">
        <v>1</v>
      </c>
      <c r="E1768" t="n">
        <v>0</v>
      </c>
      <c r="F1768" t="n">
        <v>0</v>
      </c>
      <c r="G1768" s="16">
        <f>ROUND(MIN(B1768/12,650000)*12*0.0915+MIN(B1768/12,1390000)*12*(0.0504+0)+B1768*0.005,0)</f>
        <v/>
      </c>
      <c r="H1768" t="n">
        <v>0</v>
      </c>
      <c r="I1768" t="n">
        <v>0</v>
      </c>
      <c r="J1768" s="16">
        <f>IF(C1768=2026,IF(B1768&lt;741000,0,IF(B1768&lt;2191000,B1768-740000,IF(B1768&lt;2193000,1451000,IF(B1768&lt;2196000,1453000,IF(B1768&lt;2200000,1456000,IF(B1768&lt;3600000,ROUNDDOWN(B1768/4,-3)*2.8-80000,IF(B1768&lt;6600000,ROUNDDOWN(B1768/4,-3)*3.2-440000,IF(B1768&lt;8500000,ROUNDDOWN(B1768*0.9,0)-1100000,B1768-1950000)))))))),IF(B1768&lt;651000,0,IF(B1768&lt;1900000,B1768-650000,IF(B1768&lt;3600000,ROUNDDOWN(B1768/4,-3)*2.8-80000,IF(B1768&lt;6600000,ROUNDDOWN(B1768/4,-3)*3.2-440000,IF(B1768&lt;8500000,ROUNDDOWN(B1768*0.9,0)-1100000,B1768-1950000))))))</f>
        <v/>
      </c>
      <c r="K1768" s="16">
        <f>IF(J1768&gt;23500000,NA(),IF(C1768=2026,IF(J1768&lt;=4890000,1040000,IF(J1768&lt;=6550000,670000,620000)),IF(J1768&lt;=1320000,950000,IF(J1768&lt;=3360000,880000,IF(J1768&lt;=4890000,680000,IF(J1768&lt;=6550000,630000,580000))))))</f>
        <v/>
      </c>
      <c r="L1768" s="16">
        <f>IF(D1768=1,IF(J1768&lt;=9000000,380000,IF(J1768&lt;=9500000,260000,IF(J1768&lt;=10000000,130000,0))),0)</f>
        <v/>
      </c>
      <c r="M1768" s="16">
        <f>IF(D1768=1,IF(J1768&lt;=9000000,330000,IF(J1768&lt;=9500000,220000,IF(J1768&lt;=10000000,110000,0))),0)</f>
        <v/>
      </c>
      <c r="N1768" s="16">
        <f>IF(D1768=1,IF(J1768&lt;=9000000,50000,IF(J1768&lt;=9500000,40000,IF(J1768&lt;=10000000,20000,0))),0)</f>
        <v/>
      </c>
      <c r="O1768" s="16">
        <f>MAX(0,ROUNDDOWN(J1768-G1768-K1768-L1768-E1768*380000-F1768*630000-H1768,-3))</f>
        <v/>
      </c>
      <c r="P1768" s="16">
        <f>MAX(0,ROUNDDOWN(J1768-G1768-430000-M1768-E1768*330000-F1768*450000-I1768,-3))</f>
        <v/>
      </c>
      <c r="Q1768" s="16">
        <f>50000+N1768+E1768*50000+F1768*180000</f>
        <v/>
      </c>
      <c r="R1768" s="16">
        <f>IF(P1768&lt;=2000000,MIN(Q1768,P1768),MAX(Q1768-(P1768-2000000),50000))*0.05</f>
        <v/>
      </c>
      <c r="S1768" s="16">
        <f>MAX(0,P1768*0.1-R1768)</f>
        <v/>
      </c>
      <c r="T1768" s="16">
        <f>Q1768+MAX(0,K1768-480000)</f>
        <v/>
      </c>
      <c r="U1768" s="16">
        <f>P1768-T1768</f>
        <v/>
      </c>
      <c r="V1768" s="17">
        <f>IF(U1768&lt;0,0,LOOKUP(U1768,{0,1950001,3300001,6950001,9000001,18000001,40000001},{0.05,0.1,0.2,0.23,0.33,0.4,0.45}))</f>
        <v/>
      </c>
      <c r="W1768" s="18">
        <f>IF(U1768&lt;0,0.9,0.9-V1768*1.021)</f>
        <v/>
      </c>
      <c r="X1768" s="16">
        <f>ROUNDDOWN(S1768*0.2/W1768+2000,0)</f>
        <v/>
      </c>
      <c r="Y1768" s="17">
        <f>IF(O1768&lt;=0,0,LOOKUP(O1768,{0,1950001,3300001,6950001,9000001,18000001,40000001},{0.05,0.1,0.2,0.23,0.33,0.4,0.45}))</f>
        <v/>
      </c>
    </row>
    <row r="1769">
      <c r="A1769" t="inlineStr">
        <is>
          <t>1万円刻み</t>
        </is>
      </c>
      <c r="B1769" s="16">
        <f>'3_1万円刻み'!$A$322</f>
        <v/>
      </c>
      <c r="C1769" t="n">
        <v>2025</v>
      </c>
      <c r="D1769" t="n">
        <v>0</v>
      </c>
      <c r="E1769" t="n">
        <v>0</v>
      </c>
      <c r="F1769" t="n">
        <v>0</v>
      </c>
      <c r="G1769" s="16">
        <f>ROUND(MIN(B1769/12,650000)*12*0.0915+MIN(B1769/12,1390000)*12*(0.0504+0)+B1769*0.005,0)</f>
        <v/>
      </c>
      <c r="H1769" t="n">
        <v>0</v>
      </c>
      <c r="I1769" t="n">
        <v>0</v>
      </c>
      <c r="J1769" s="16">
        <f>IF(C1769=2026,IF(B1769&lt;741000,0,IF(B1769&lt;2191000,B1769-740000,IF(B1769&lt;2193000,1451000,IF(B1769&lt;2196000,1453000,IF(B1769&lt;2200000,1456000,IF(B1769&lt;3600000,ROUNDDOWN(B1769/4,-3)*2.8-80000,IF(B1769&lt;6600000,ROUNDDOWN(B1769/4,-3)*3.2-440000,IF(B1769&lt;8500000,ROUNDDOWN(B1769*0.9,0)-1100000,B1769-1950000)))))))),IF(B1769&lt;651000,0,IF(B1769&lt;1900000,B1769-650000,IF(B1769&lt;3600000,ROUNDDOWN(B1769/4,-3)*2.8-80000,IF(B1769&lt;6600000,ROUNDDOWN(B1769/4,-3)*3.2-440000,IF(B1769&lt;8500000,ROUNDDOWN(B1769*0.9,0)-1100000,B1769-1950000))))))</f>
        <v/>
      </c>
      <c r="K1769" s="16">
        <f>IF(J1769&gt;23500000,NA(),IF(C1769=2026,IF(J1769&lt;=4890000,1040000,IF(J1769&lt;=6550000,670000,620000)),IF(J1769&lt;=1320000,950000,IF(J1769&lt;=3360000,880000,IF(J1769&lt;=4890000,680000,IF(J1769&lt;=6550000,630000,580000))))))</f>
        <v/>
      </c>
      <c r="L1769" s="16">
        <f>IF(D1769=1,IF(J1769&lt;=9000000,380000,IF(J1769&lt;=9500000,260000,IF(J1769&lt;=10000000,130000,0))),0)</f>
        <v/>
      </c>
      <c r="M1769" s="16">
        <f>IF(D1769=1,IF(J1769&lt;=9000000,330000,IF(J1769&lt;=9500000,220000,IF(J1769&lt;=10000000,110000,0))),0)</f>
        <v/>
      </c>
      <c r="N1769" s="16">
        <f>IF(D1769=1,IF(J1769&lt;=9000000,50000,IF(J1769&lt;=9500000,40000,IF(J1769&lt;=10000000,20000,0))),0)</f>
        <v/>
      </c>
      <c r="O1769" s="16">
        <f>MAX(0,ROUNDDOWN(J1769-G1769-K1769-L1769-E1769*380000-F1769*630000-H1769,-3))</f>
        <v/>
      </c>
      <c r="P1769" s="16">
        <f>MAX(0,ROUNDDOWN(J1769-G1769-430000-M1769-E1769*330000-F1769*450000-I1769,-3))</f>
        <v/>
      </c>
      <c r="Q1769" s="16">
        <f>50000+N1769+E1769*50000+F1769*180000</f>
        <v/>
      </c>
      <c r="R1769" s="16">
        <f>IF(P1769&lt;=2000000,MIN(Q1769,P1769),MAX(Q1769-(P1769-2000000),50000))*0.05</f>
        <v/>
      </c>
      <c r="S1769" s="16">
        <f>MAX(0,P1769*0.1-R1769)</f>
        <v/>
      </c>
      <c r="T1769" s="16">
        <f>Q1769+MAX(0,K1769-480000)</f>
        <v/>
      </c>
      <c r="U1769" s="16">
        <f>P1769-T1769</f>
        <v/>
      </c>
      <c r="V1769" s="17">
        <f>IF(U1769&lt;0,0,LOOKUP(U1769,{0,1950001,3300001,6950001,9000001,18000001,40000001},{0.05,0.1,0.2,0.23,0.33,0.4,0.45}))</f>
        <v/>
      </c>
      <c r="W1769" s="18">
        <f>IF(U1769&lt;0,0.9,0.9-V1769*1.021)</f>
        <v/>
      </c>
      <c r="X1769" s="16">
        <f>ROUNDDOWN(S1769*0.2/W1769+2000,0)</f>
        <v/>
      </c>
      <c r="Y1769" s="17">
        <f>IF(O1769&lt;=0,0,LOOKUP(O1769,{0,1950001,3300001,6950001,9000001,18000001,40000001},{0.05,0.1,0.2,0.23,0.33,0.4,0.45}))</f>
        <v/>
      </c>
    </row>
    <row r="1770">
      <c r="A1770" t="inlineStr">
        <is>
          <t>1万円刻み</t>
        </is>
      </c>
      <c r="B1770" s="16">
        <f>'3_1万円刻み'!$A$322</f>
        <v/>
      </c>
      <c r="C1770" t="n">
        <v>2026</v>
      </c>
      <c r="D1770" t="n">
        <v>0</v>
      </c>
      <c r="E1770" t="n">
        <v>0</v>
      </c>
      <c r="F1770" t="n">
        <v>0</v>
      </c>
      <c r="G1770" s="16">
        <f>ROUND(MIN(B1770/12,650000)*12*0.0915+MIN(B1770/12,1390000)*12*(0.0504+0)+B1770*0.005,0)</f>
        <v/>
      </c>
      <c r="H1770" t="n">
        <v>0</v>
      </c>
      <c r="I1770" t="n">
        <v>0</v>
      </c>
      <c r="J1770" s="16">
        <f>IF(C1770=2026,IF(B1770&lt;741000,0,IF(B1770&lt;2191000,B1770-740000,IF(B1770&lt;2193000,1451000,IF(B1770&lt;2196000,1453000,IF(B1770&lt;2200000,1456000,IF(B1770&lt;3600000,ROUNDDOWN(B1770/4,-3)*2.8-80000,IF(B1770&lt;6600000,ROUNDDOWN(B1770/4,-3)*3.2-440000,IF(B1770&lt;8500000,ROUNDDOWN(B1770*0.9,0)-1100000,B1770-1950000)))))))),IF(B1770&lt;651000,0,IF(B1770&lt;1900000,B1770-650000,IF(B1770&lt;3600000,ROUNDDOWN(B1770/4,-3)*2.8-80000,IF(B1770&lt;6600000,ROUNDDOWN(B1770/4,-3)*3.2-440000,IF(B1770&lt;8500000,ROUNDDOWN(B1770*0.9,0)-1100000,B1770-1950000))))))</f>
        <v/>
      </c>
      <c r="K1770" s="16">
        <f>IF(J1770&gt;23500000,NA(),IF(C1770=2026,IF(J1770&lt;=4890000,1040000,IF(J1770&lt;=6550000,670000,620000)),IF(J1770&lt;=1320000,950000,IF(J1770&lt;=3360000,880000,IF(J1770&lt;=4890000,680000,IF(J1770&lt;=6550000,630000,580000))))))</f>
        <v/>
      </c>
      <c r="L1770" s="16">
        <f>IF(D1770=1,IF(J1770&lt;=9000000,380000,IF(J1770&lt;=9500000,260000,IF(J1770&lt;=10000000,130000,0))),0)</f>
        <v/>
      </c>
      <c r="M1770" s="16">
        <f>IF(D1770=1,IF(J1770&lt;=9000000,330000,IF(J1770&lt;=9500000,220000,IF(J1770&lt;=10000000,110000,0))),0)</f>
        <v/>
      </c>
      <c r="N1770" s="16">
        <f>IF(D1770=1,IF(J1770&lt;=9000000,50000,IF(J1770&lt;=9500000,40000,IF(J1770&lt;=10000000,20000,0))),0)</f>
        <v/>
      </c>
      <c r="O1770" s="16">
        <f>MAX(0,ROUNDDOWN(J1770-G1770-K1770-L1770-E1770*380000-F1770*630000-H1770,-3))</f>
        <v/>
      </c>
      <c r="P1770" s="16">
        <f>MAX(0,ROUNDDOWN(J1770-G1770-430000-M1770-E1770*330000-F1770*450000-I1770,-3))</f>
        <v/>
      </c>
      <c r="Q1770" s="16">
        <f>50000+N1770+E1770*50000+F1770*180000</f>
        <v/>
      </c>
      <c r="R1770" s="16">
        <f>IF(P1770&lt;=2000000,MIN(Q1770,P1770),MAX(Q1770-(P1770-2000000),50000))*0.05</f>
        <v/>
      </c>
      <c r="S1770" s="16">
        <f>MAX(0,P1770*0.1-R1770)</f>
        <v/>
      </c>
      <c r="T1770" s="16">
        <f>Q1770+MAX(0,K1770-480000)</f>
        <v/>
      </c>
      <c r="U1770" s="16">
        <f>P1770-T1770</f>
        <v/>
      </c>
      <c r="V1770" s="17">
        <f>IF(U1770&lt;0,0,LOOKUP(U1770,{0,1950001,3300001,6950001,9000001,18000001,40000001},{0.05,0.1,0.2,0.23,0.33,0.4,0.45}))</f>
        <v/>
      </c>
      <c r="W1770" s="18">
        <f>IF(U1770&lt;0,0.9,0.9-V1770*1.021)</f>
        <v/>
      </c>
      <c r="X1770" s="16">
        <f>ROUNDDOWN(S1770*0.2/W1770+2000,0)</f>
        <v/>
      </c>
      <c r="Y1770" s="17">
        <f>IF(O1770&lt;=0,0,LOOKUP(O1770,{0,1950001,3300001,6950001,9000001,18000001,40000001},{0.05,0.1,0.2,0.23,0.33,0.4,0.45}))</f>
        <v/>
      </c>
    </row>
    <row r="1771">
      <c r="A1771" t="inlineStr">
        <is>
          <t>1万円刻み</t>
        </is>
      </c>
      <c r="B1771" s="16">
        <f>'3_1万円刻み'!$A$322</f>
        <v/>
      </c>
      <c r="C1771" t="n">
        <v>2025</v>
      </c>
      <c r="D1771" t="n">
        <v>1</v>
      </c>
      <c r="E1771" t="n">
        <v>0</v>
      </c>
      <c r="F1771" t="n">
        <v>0</v>
      </c>
      <c r="G1771" s="16">
        <f>ROUND(MIN(B1771/12,650000)*12*0.0915+MIN(B1771/12,1390000)*12*(0.0504+0)+B1771*0.005,0)</f>
        <v/>
      </c>
      <c r="H1771" t="n">
        <v>0</v>
      </c>
      <c r="I1771" t="n">
        <v>0</v>
      </c>
      <c r="J1771" s="16">
        <f>IF(C1771=2026,IF(B1771&lt;741000,0,IF(B1771&lt;2191000,B1771-740000,IF(B1771&lt;2193000,1451000,IF(B1771&lt;2196000,1453000,IF(B1771&lt;2200000,1456000,IF(B1771&lt;3600000,ROUNDDOWN(B1771/4,-3)*2.8-80000,IF(B1771&lt;6600000,ROUNDDOWN(B1771/4,-3)*3.2-440000,IF(B1771&lt;8500000,ROUNDDOWN(B1771*0.9,0)-1100000,B1771-1950000)))))))),IF(B1771&lt;651000,0,IF(B1771&lt;1900000,B1771-650000,IF(B1771&lt;3600000,ROUNDDOWN(B1771/4,-3)*2.8-80000,IF(B1771&lt;6600000,ROUNDDOWN(B1771/4,-3)*3.2-440000,IF(B1771&lt;8500000,ROUNDDOWN(B1771*0.9,0)-1100000,B1771-1950000))))))</f>
        <v/>
      </c>
      <c r="K1771" s="16">
        <f>IF(J1771&gt;23500000,NA(),IF(C1771=2026,IF(J1771&lt;=4890000,1040000,IF(J1771&lt;=6550000,670000,620000)),IF(J1771&lt;=1320000,950000,IF(J1771&lt;=3360000,880000,IF(J1771&lt;=4890000,680000,IF(J1771&lt;=6550000,630000,580000))))))</f>
        <v/>
      </c>
      <c r="L1771" s="16">
        <f>IF(D1771=1,IF(J1771&lt;=9000000,380000,IF(J1771&lt;=9500000,260000,IF(J1771&lt;=10000000,130000,0))),0)</f>
        <v/>
      </c>
      <c r="M1771" s="16">
        <f>IF(D1771=1,IF(J1771&lt;=9000000,330000,IF(J1771&lt;=9500000,220000,IF(J1771&lt;=10000000,110000,0))),0)</f>
        <v/>
      </c>
      <c r="N1771" s="16">
        <f>IF(D1771=1,IF(J1771&lt;=9000000,50000,IF(J1771&lt;=9500000,40000,IF(J1771&lt;=10000000,20000,0))),0)</f>
        <v/>
      </c>
      <c r="O1771" s="16">
        <f>MAX(0,ROUNDDOWN(J1771-G1771-K1771-L1771-E1771*380000-F1771*630000-H1771,-3))</f>
        <v/>
      </c>
      <c r="P1771" s="16">
        <f>MAX(0,ROUNDDOWN(J1771-G1771-430000-M1771-E1771*330000-F1771*450000-I1771,-3))</f>
        <v/>
      </c>
      <c r="Q1771" s="16">
        <f>50000+N1771+E1771*50000+F1771*180000</f>
        <v/>
      </c>
      <c r="R1771" s="16">
        <f>IF(P1771&lt;=2000000,MIN(Q1771,P1771),MAX(Q1771-(P1771-2000000),50000))*0.05</f>
        <v/>
      </c>
      <c r="S1771" s="16">
        <f>MAX(0,P1771*0.1-R1771)</f>
        <v/>
      </c>
      <c r="T1771" s="16">
        <f>Q1771+MAX(0,K1771-480000)</f>
        <v/>
      </c>
      <c r="U1771" s="16">
        <f>P1771-T1771</f>
        <v/>
      </c>
      <c r="V1771" s="17">
        <f>IF(U1771&lt;0,0,LOOKUP(U1771,{0,1950001,3300001,6950001,9000001,18000001,40000001},{0.05,0.1,0.2,0.23,0.33,0.4,0.45}))</f>
        <v/>
      </c>
      <c r="W1771" s="18">
        <f>IF(U1771&lt;0,0.9,0.9-V1771*1.021)</f>
        <v/>
      </c>
      <c r="X1771" s="16">
        <f>ROUNDDOWN(S1771*0.2/W1771+2000,0)</f>
        <v/>
      </c>
      <c r="Y1771" s="17">
        <f>IF(O1771&lt;=0,0,LOOKUP(O1771,{0,1950001,3300001,6950001,9000001,18000001,40000001},{0.05,0.1,0.2,0.23,0.33,0.4,0.45}))</f>
        <v/>
      </c>
    </row>
    <row r="1772">
      <c r="A1772" t="inlineStr">
        <is>
          <t>1万円刻み</t>
        </is>
      </c>
      <c r="B1772" s="16">
        <f>'3_1万円刻み'!$A$322</f>
        <v/>
      </c>
      <c r="C1772" t="n">
        <v>2026</v>
      </c>
      <c r="D1772" t="n">
        <v>1</v>
      </c>
      <c r="E1772" t="n">
        <v>0</v>
      </c>
      <c r="F1772" t="n">
        <v>0</v>
      </c>
      <c r="G1772" s="16">
        <f>ROUND(MIN(B1772/12,650000)*12*0.0915+MIN(B1772/12,1390000)*12*(0.0504+0)+B1772*0.005,0)</f>
        <v/>
      </c>
      <c r="H1772" t="n">
        <v>0</v>
      </c>
      <c r="I1772" t="n">
        <v>0</v>
      </c>
      <c r="J1772" s="16">
        <f>IF(C1772=2026,IF(B1772&lt;741000,0,IF(B1772&lt;2191000,B1772-740000,IF(B1772&lt;2193000,1451000,IF(B1772&lt;2196000,1453000,IF(B1772&lt;2200000,1456000,IF(B1772&lt;3600000,ROUNDDOWN(B1772/4,-3)*2.8-80000,IF(B1772&lt;6600000,ROUNDDOWN(B1772/4,-3)*3.2-440000,IF(B1772&lt;8500000,ROUNDDOWN(B1772*0.9,0)-1100000,B1772-1950000)))))))),IF(B1772&lt;651000,0,IF(B1772&lt;1900000,B1772-650000,IF(B1772&lt;3600000,ROUNDDOWN(B1772/4,-3)*2.8-80000,IF(B1772&lt;6600000,ROUNDDOWN(B1772/4,-3)*3.2-440000,IF(B1772&lt;8500000,ROUNDDOWN(B1772*0.9,0)-1100000,B1772-1950000))))))</f>
        <v/>
      </c>
      <c r="K1772" s="16">
        <f>IF(J1772&gt;23500000,NA(),IF(C1772=2026,IF(J1772&lt;=4890000,1040000,IF(J1772&lt;=6550000,670000,620000)),IF(J1772&lt;=1320000,950000,IF(J1772&lt;=3360000,880000,IF(J1772&lt;=4890000,680000,IF(J1772&lt;=6550000,630000,580000))))))</f>
        <v/>
      </c>
      <c r="L1772" s="16">
        <f>IF(D1772=1,IF(J1772&lt;=9000000,380000,IF(J1772&lt;=9500000,260000,IF(J1772&lt;=10000000,130000,0))),0)</f>
        <v/>
      </c>
      <c r="M1772" s="16">
        <f>IF(D1772=1,IF(J1772&lt;=9000000,330000,IF(J1772&lt;=9500000,220000,IF(J1772&lt;=10000000,110000,0))),0)</f>
        <v/>
      </c>
      <c r="N1772" s="16">
        <f>IF(D1772=1,IF(J1772&lt;=9000000,50000,IF(J1772&lt;=9500000,40000,IF(J1772&lt;=10000000,20000,0))),0)</f>
        <v/>
      </c>
      <c r="O1772" s="16">
        <f>MAX(0,ROUNDDOWN(J1772-G1772-K1772-L1772-E1772*380000-F1772*630000-H1772,-3))</f>
        <v/>
      </c>
      <c r="P1772" s="16">
        <f>MAX(0,ROUNDDOWN(J1772-G1772-430000-M1772-E1772*330000-F1772*450000-I1772,-3))</f>
        <v/>
      </c>
      <c r="Q1772" s="16">
        <f>50000+N1772+E1772*50000+F1772*180000</f>
        <v/>
      </c>
      <c r="R1772" s="16">
        <f>IF(P1772&lt;=2000000,MIN(Q1772,P1772),MAX(Q1772-(P1772-2000000),50000))*0.05</f>
        <v/>
      </c>
      <c r="S1772" s="16">
        <f>MAX(0,P1772*0.1-R1772)</f>
        <v/>
      </c>
      <c r="T1772" s="16">
        <f>Q1772+MAX(0,K1772-480000)</f>
        <v/>
      </c>
      <c r="U1772" s="16">
        <f>P1772-T1772</f>
        <v/>
      </c>
      <c r="V1772" s="17">
        <f>IF(U1772&lt;0,0,LOOKUP(U1772,{0,1950001,3300001,6950001,9000001,18000001,40000001},{0.05,0.1,0.2,0.23,0.33,0.4,0.45}))</f>
        <v/>
      </c>
      <c r="W1772" s="18">
        <f>IF(U1772&lt;0,0.9,0.9-V1772*1.021)</f>
        <v/>
      </c>
      <c r="X1772" s="16">
        <f>ROUNDDOWN(S1772*0.2/W1772+2000,0)</f>
        <v/>
      </c>
      <c r="Y1772" s="17">
        <f>IF(O1772&lt;=0,0,LOOKUP(O1772,{0,1950001,3300001,6950001,9000001,18000001,40000001},{0.05,0.1,0.2,0.23,0.33,0.4,0.45}))</f>
        <v/>
      </c>
    </row>
    <row r="1773">
      <c r="A1773" t="inlineStr">
        <is>
          <t>1万円刻み</t>
        </is>
      </c>
      <c r="B1773" s="16">
        <f>'3_1万円刻み'!$A$323</f>
        <v/>
      </c>
      <c r="C1773" t="n">
        <v>2025</v>
      </c>
      <c r="D1773" t="n">
        <v>0</v>
      </c>
      <c r="E1773" t="n">
        <v>0</v>
      </c>
      <c r="F1773" t="n">
        <v>0</v>
      </c>
      <c r="G1773" s="16">
        <f>ROUND(MIN(B1773/12,650000)*12*0.0915+MIN(B1773/12,1390000)*12*(0.0504+0)+B1773*0.005,0)</f>
        <v/>
      </c>
      <c r="H1773" t="n">
        <v>0</v>
      </c>
      <c r="I1773" t="n">
        <v>0</v>
      </c>
      <c r="J1773" s="16">
        <f>IF(C1773=2026,IF(B1773&lt;741000,0,IF(B1773&lt;2191000,B1773-740000,IF(B1773&lt;2193000,1451000,IF(B1773&lt;2196000,1453000,IF(B1773&lt;2200000,1456000,IF(B1773&lt;3600000,ROUNDDOWN(B1773/4,-3)*2.8-80000,IF(B1773&lt;6600000,ROUNDDOWN(B1773/4,-3)*3.2-440000,IF(B1773&lt;8500000,ROUNDDOWN(B1773*0.9,0)-1100000,B1773-1950000)))))))),IF(B1773&lt;651000,0,IF(B1773&lt;1900000,B1773-650000,IF(B1773&lt;3600000,ROUNDDOWN(B1773/4,-3)*2.8-80000,IF(B1773&lt;6600000,ROUNDDOWN(B1773/4,-3)*3.2-440000,IF(B1773&lt;8500000,ROUNDDOWN(B1773*0.9,0)-1100000,B1773-1950000))))))</f>
        <v/>
      </c>
      <c r="K1773" s="16">
        <f>IF(J1773&gt;23500000,NA(),IF(C1773=2026,IF(J1773&lt;=4890000,1040000,IF(J1773&lt;=6550000,670000,620000)),IF(J1773&lt;=1320000,950000,IF(J1773&lt;=3360000,880000,IF(J1773&lt;=4890000,680000,IF(J1773&lt;=6550000,630000,580000))))))</f>
        <v/>
      </c>
      <c r="L1773" s="16">
        <f>IF(D1773=1,IF(J1773&lt;=9000000,380000,IF(J1773&lt;=9500000,260000,IF(J1773&lt;=10000000,130000,0))),0)</f>
        <v/>
      </c>
      <c r="M1773" s="16">
        <f>IF(D1773=1,IF(J1773&lt;=9000000,330000,IF(J1773&lt;=9500000,220000,IF(J1773&lt;=10000000,110000,0))),0)</f>
        <v/>
      </c>
      <c r="N1773" s="16">
        <f>IF(D1773=1,IF(J1773&lt;=9000000,50000,IF(J1773&lt;=9500000,40000,IF(J1773&lt;=10000000,20000,0))),0)</f>
        <v/>
      </c>
      <c r="O1773" s="16">
        <f>MAX(0,ROUNDDOWN(J1773-G1773-K1773-L1773-E1773*380000-F1773*630000-H1773,-3))</f>
        <v/>
      </c>
      <c r="P1773" s="16">
        <f>MAX(0,ROUNDDOWN(J1773-G1773-430000-M1773-E1773*330000-F1773*450000-I1773,-3))</f>
        <v/>
      </c>
      <c r="Q1773" s="16">
        <f>50000+N1773+E1773*50000+F1773*180000</f>
        <v/>
      </c>
      <c r="R1773" s="16">
        <f>IF(P1773&lt;=2000000,MIN(Q1773,P1773),MAX(Q1773-(P1773-2000000),50000))*0.05</f>
        <v/>
      </c>
      <c r="S1773" s="16">
        <f>MAX(0,P1773*0.1-R1773)</f>
        <v/>
      </c>
      <c r="T1773" s="16">
        <f>Q1773+MAX(0,K1773-480000)</f>
        <v/>
      </c>
      <c r="U1773" s="16">
        <f>P1773-T1773</f>
        <v/>
      </c>
      <c r="V1773" s="17">
        <f>IF(U1773&lt;0,0,LOOKUP(U1773,{0,1950001,3300001,6950001,9000001,18000001,40000001},{0.05,0.1,0.2,0.23,0.33,0.4,0.45}))</f>
        <v/>
      </c>
      <c r="W1773" s="18">
        <f>IF(U1773&lt;0,0.9,0.9-V1773*1.021)</f>
        <v/>
      </c>
      <c r="X1773" s="16">
        <f>ROUNDDOWN(S1773*0.2/W1773+2000,0)</f>
        <v/>
      </c>
      <c r="Y1773" s="17">
        <f>IF(O1773&lt;=0,0,LOOKUP(O1773,{0,1950001,3300001,6950001,9000001,18000001,40000001},{0.05,0.1,0.2,0.23,0.33,0.4,0.45}))</f>
        <v/>
      </c>
    </row>
    <row r="1774">
      <c r="A1774" t="inlineStr">
        <is>
          <t>1万円刻み</t>
        </is>
      </c>
      <c r="B1774" s="16">
        <f>'3_1万円刻み'!$A$323</f>
        <v/>
      </c>
      <c r="C1774" t="n">
        <v>2026</v>
      </c>
      <c r="D1774" t="n">
        <v>0</v>
      </c>
      <c r="E1774" t="n">
        <v>0</v>
      </c>
      <c r="F1774" t="n">
        <v>0</v>
      </c>
      <c r="G1774" s="16">
        <f>ROUND(MIN(B1774/12,650000)*12*0.0915+MIN(B1774/12,1390000)*12*(0.0504+0)+B1774*0.005,0)</f>
        <v/>
      </c>
      <c r="H1774" t="n">
        <v>0</v>
      </c>
      <c r="I1774" t="n">
        <v>0</v>
      </c>
      <c r="J1774" s="16">
        <f>IF(C1774=2026,IF(B1774&lt;741000,0,IF(B1774&lt;2191000,B1774-740000,IF(B1774&lt;2193000,1451000,IF(B1774&lt;2196000,1453000,IF(B1774&lt;2200000,1456000,IF(B1774&lt;3600000,ROUNDDOWN(B1774/4,-3)*2.8-80000,IF(B1774&lt;6600000,ROUNDDOWN(B1774/4,-3)*3.2-440000,IF(B1774&lt;8500000,ROUNDDOWN(B1774*0.9,0)-1100000,B1774-1950000)))))))),IF(B1774&lt;651000,0,IF(B1774&lt;1900000,B1774-650000,IF(B1774&lt;3600000,ROUNDDOWN(B1774/4,-3)*2.8-80000,IF(B1774&lt;6600000,ROUNDDOWN(B1774/4,-3)*3.2-440000,IF(B1774&lt;8500000,ROUNDDOWN(B1774*0.9,0)-1100000,B1774-1950000))))))</f>
        <v/>
      </c>
      <c r="K1774" s="16">
        <f>IF(J1774&gt;23500000,NA(),IF(C1774=2026,IF(J1774&lt;=4890000,1040000,IF(J1774&lt;=6550000,670000,620000)),IF(J1774&lt;=1320000,950000,IF(J1774&lt;=3360000,880000,IF(J1774&lt;=4890000,680000,IF(J1774&lt;=6550000,630000,580000))))))</f>
        <v/>
      </c>
      <c r="L1774" s="16">
        <f>IF(D1774=1,IF(J1774&lt;=9000000,380000,IF(J1774&lt;=9500000,260000,IF(J1774&lt;=10000000,130000,0))),0)</f>
        <v/>
      </c>
      <c r="M1774" s="16">
        <f>IF(D1774=1,IF(J1774&lt;=9000000,330000,IF(J1774&lt;=9500000,220000,IF(J1774&lt;=10000000,110000,0))),0)</f>
        <v/>
      </c>
      <c r="N1774" s="16">
        <f>IF(D1774=1,IF(J1774&lt;=9000000,50000,IF(J1774&lt;=9500000,40000,IF(J1774&lt;=10000000,20000,0))),0)</f>
        <v/>
      </c>
      <c r="O1774" s="16">
        <f>MAX(0,ROUNDDOWN(J1774-G1774-K1774-L1774-E1774*380000-F1774*630000-H1774,-3))</f>
        <v/>
      </c>
      <c r="P1774" s="16">
        <f>MAX(0,ROUNDDOWN(J1774-G1774-430000-M1774-E1774*330000-F1774*450000-I1774,-3))</f>
        <v/>
      </c>
      <c r="Q1774" s="16">
        <f>50000+N1774+E1774*50000+F1774*180000</f>
        <v/>
      </c>
      <c r="R1774" s="16">
        <f>IF(P1774&lt;=2000000,MIN(Q1774,P1774),MAX(Q1774-(P1774-2000000),50000))*0.05</f>
        <v/>
      </c>
      <c r="S1774" s="16">
        <f>MAX(0,P1774*0.1-R1774)</f>
        <v/>
      </c>
      <c r="T1774" s="16">
        <f>Q1774+MAX(0,K1774-480000)</f>
        <v/>
      </c>
      <c r="U1774" s="16">
        <f>P1774-T1774</f>
        <v/>
      </c>
      <c r="V1774" s="17">
        <f>IF(U1774&lt;0,0,LOOKUP(U1774,{0,1950001,3300001,6950001,9000001,18000001,40000001},{0.05,0.1,0.2,0.23,0.33,0.4,0.45}))</f>
        <v/>
      </c>
      <c r="W1774" s="18">
        <f>IF(U1774&lt;0,0.9,0.9-V1774*1.021)</f>
        <v/>
      </c>
      <c r="X1774" s="16">
        <f>ROUNDDOWN(S1774*0.2/W1774+2000,0)</f>
        <v/>
      </c>
      <c r="Y1774" s="17">
        <f>IF(O1774&lt;=0,0,LOOKUP(O1774,{0,1950001,3300001,6950001,9000001,18000001,40000001},{0.05,0.1,0.2,0.23,0.33,0.4,0.45}))</f>
        <v/>
      </c>
    </row>
    <row r="1775">
      <c r="A1775" t="inlineStr">
        <is>
          <t>1万円刻み</t>
        </is>
      </c>
      <c r="B1775" s="16">
        <f>'3_1万円刻み'!$A$323</f>
        <v/>
      </c>
      <c r="C1775" t="n">
        <v>2025</v>
      </c>
      <c r="D1775" t="n">
        <v>1</v>
      </c>
      <c r="E1775" t="n">
        <v>0</v>
      </c>
      <c r="F1775" t="n">
        <v>0</v>
      </c>
      <c r="G1775" s="16">
        <f>ROUND(MIN(B1775/12,650000)*12*0.0915+MIN(B1775/12,1390000)*12*(0.0504+0)+B1775*0.005,0)</f>
        <v/>
      </c>
      <c r="H1775" t="n">
        <v>0</v>
      </c>
      <c r="I1775" t="n">
        <v>0</v>
      </c>
      <c r="J1775" s="16">
        <f>IF(C1775=2026,IF(B1775&lt;741000,0,IF(B1775&lt;2191000,B1775-740000,IF(B1775&lt;2193000,1451000,IF(B1775&lt;2196000,1453000,IF(B1775&lt;2200000,1456000,IF(B1775&lt;3600000,ROUNDDOWN(B1775/4,-3)*2.8-80000,IF(B1775&lt;6600000,ROUNDDOWN(B1775/4,-3)*3.2-440000,IF(B1775&lt;8500000,ROUNDDOWN(B1775*0.9,0)-1100000,B1775-1950000)))))))),IF(B1775&lt;651000,0,IF(B1775&lt;1900000,B1775-650000,IF(B1775&lt;3600000,ROUNDDOWN(B1775/4,-3)*2.8-80000,IF(B1775&lt;6600000,ROUNDDOWN(B1775/4,-3)*3.2-440000,IF(B1775&lt;8500000,ROUNDDOWN(B1775*0.9,0)-1100000,B1775-1950000))))))</f>
        <v/>
      </c>
      <c r="K1775" s="16">
        <f>IF(J1775&gt;23500000,NA(),IF(C1775=2026,IF(J1775&lt;=4890000,1040000,IF(J1775&lt;=6550000,670000,620000)),IF(J1775&lt;=1320000,950000,IF(J1775&lt;=3360000,880000,IF(J1775&lt;=4890000,680000,IF(J1775&lt;=6550000,630000,580000))))))</f>
        <v/>
      </c>
      <c r="L1775" s="16">
        <f>IF(D1775=1,IF(J1775&lt;=9000000,380000,IF(J1775&lt;=9500000,260000,IF(J1775&lt;=10000000,130000,0))),0)</f>
        <v/>
      </c>
      <c r="M1775" s="16">
        <f>IF(D1775=1,IF(J1775&lt;=9000000,330000,IF(J1775&lt;=9500000,220000,IF(J1775&lt;=10000000,110000,0))),0)</f>
        <v/>
      </c>
      <c r="N1775" s="16">
        <f>IF(D1775=1,IF(J1775&lt;=9000000,50000,IF(J1775&lt;=9500000,40000,IF(J1775&lt;=10000000,20000,0))),0)</f>
        <v/>
      </c>
      <c r="O1775" s="16">
        <f>MAX(0,ROUNDDOWN(J1775-G1775-K1775-L1775-E1775*380000-F1775*630000-H1775,-3))</f>
        <v/>
      </c>
      <c r="P1775" s="16">
        <f>MAX(0,ROUNDDOWN(J1775-G1775-430000-M1775-E1775*330000-F1775*450000-I1775,-3))</f>
        <v/>
      </c>
      <c r="Q1775" s="16">
        <f>50000+N1775+E1775*50000+F1775*180000</f>
        <v/>
      </c>
      <c r="R1775" s="16">
        <f>IF(P1775&lt;=2000000,MIN(Q1775,P1775),MAX(Q1775-(P1775-2000000),50000))*0.05</f>
        <v/>
      </c>
      <c r="S1775" s="16">
        <f>MAX(0,P1775*0.1-R1775)</f>
        <v/>
      </c>
      <c r="T1775" s="16">
        <f>Q1775+MAX(0,K1775-480000)</f>
        <v/>
      </c>
      <c r="U1775" s="16">
        <f>P1775-T1775</f>
        <v/>
      </c>
      <c r="V1775" s="17">
        <f>IF(U1775&lt;0,0,LOOKUP(U1775,{0,1950001,3300001,6950001,9000001,18000001,40000001},{0.05,0.1,0.2,0.23,0.33,0.4,0.45}))</f>
        <v/>
      </c>
      <c r="W1775" s="18">
        <f>IF(U1775&lt;0,0.9,0.9-V1775*1.021)</f>
        <v/>
      </c>
      <c r="X1775" s="16">
        <f>ROUNDDOWN(S1775*0.2/W1775+2000,0)</f>
        <v/>
      </c>
      <c r="Y1775" s="17">
        <f>IF(O1775&lt;=0,0,LOOKUP(O1775,{0,1950001,3300001,6950001,9000001,18000001,40000001},{0.05,0.1,0.2,0.23,0.33,0.4,0.45}))</f>
        <v/>
      </c>
    </row>
    <row r="1776">
      <c r="A1776" t="inlineStr">
        <is>
          <t>1万円刻み</t>
        </is>
      </c>
      <c r="B1776" s="16">
        <f>'3_1万円刻み'!$A$323</f>
        <v/>
      </c>
      <c r="C1776" t="n">
        <v>2026</v>
      </c>
      <c r="D1776" t="n">
        <v>1</v>
      </c>
      <c r="E1776" t="n">
        <v>0</v>
      </c>
      <c r="F1776" t="n">
        <v>0</v>
      </c>
      <c r="G1776" s="16">
        <f>ROUND(MIN(B1776/12,650000)*12*0.0915+MIN(B1776/12,1390000)*12*(0.0504+0)+B1776*0.005,0)</f>
        <v/>
      </c>
      <c r="H1776" t="n">
        <v>0</v>
      </c>
      <c r="I1776" t="n">
        <v>0</v>
      </c>
      <c r="J1776" s="16">
        <f>IF(C1776=2026,IF(B1776&lt;741000,0,IF(B1776&lt;2191000,B1776-740000,IF(B1776&lt;2193000,1451000,IF(B1776&lt;2196000,1453000,IF(B1776&lt;2200000,1456000,IF(B1776&lt;3600000,ROUNDDOWN(B1776/4,-3)*2.8-80000,IF(B1776&lt;6600000,ROUNDDOWN(B1776/4,-3)*3.2-440000,IF(B1776&lt;8500000,ROUNDDOWN(B1776*0.9,0)-1100000,B1776-1950000)))))))),IF(B1776&lt;651000,0,IF(B1776&lt;1900000,B1776-650000,IF(B1776&lt;3600000,ROUNDDOWN(B1776/4,-3)*2.8-80000,IF(B1776&lt;6600000,ROUNDDOWN(B1776/4,-3)*3.2-440000,IF(B1776&lt;8500000,ROUNDDOWN(B1776*0.9,0)-1100000,B1776-1950000))))))</f>
        <v/>
      </c>
      <c r="K1776" s="16">
        <f>IF(J1776&gt;23500000,NA(),IF(C1776=2026,IF(J1776&lt;=4890000,1040000,IF(J1776&lt;=6550000,670000,620000)),IF(J1776&lt;=1320000,950000,IF(J1776&lt;=3360000,880000,IF(J1776&lt;=4890000,680000,IF(J1776&lt;=6550000,630000,580000))))))</f>
        <v/>
      </c>
      <c r="L1776" s="16">
        <f>IF(D1776=1,IF(J1776&lt;=9000000,380000,IF(J1776&lt;=9500000,260000,IF(J1776&lt;=10000000,130000,0))),0)</f>
        <v/>
      </c>
      <c r="M1776" s="16">
        <f>IF(D1776=1,IF(J1776&lt;=9000000,330000,IF(J1776&lt;=9500000,220000,IF(J1776&lt;=10000000,110000,0))),0)</f>
        <v/>
      </c>
      <c r="N1776" s="16">
        <f>IF(D1776=1,IF(J1776&lt;=9000000,50000,IF(J1776&lt;=9500000,40000,IF(J1776&lt;=10000000,20000,0))),0)</f>
        <v/>
      </c>
      <c r="O1776" s="16">
        <f>MAX(0,ROUNDDOWN(J1776-G1776-K1776-L1776-E1776*380000-F1776*630000-H1776,-3))</f>
        <v/>
      </c>
      <c r="P1776" s="16">
        <f>MAX(0,ROUNDDOWN(J1776-G1776-430000-M1776-E1776*330000-F1776*450000-I1776,-3))</f>
        <v/>
      </c>
      <c r="Q1776" s="16">
        <f>50000+N1776+E1776*50000+F1776*180000</f>
        <v/>
      </c>
      <c r="R1776" s="16">
        <f>IF(P1776&lt;=2000000,MIN(Q1776,P1776),MAX(Q1776-(P1776-2000000),50000))*0.05</f>
        <v/>
      </c>
      <c r="S1776" s="16">
        <f>MAX(0,P1776*0.1-R1776)</f>
        <v/>
      </c>
      <c r="T1776" s="16">
        <f>Q1776+MAX(0,K1776-480000)</f>
        <v/>
      </c>
      <c r="U1776" s="16">
        <f>P1776-T1776</f>
        <v/>
      </c>
      <c r="V1776" s="17">
        <f>IF(U1776&lt;0,0,LOOKUP(U1776,{0,1950001,3300001,6950001,9000001,18000001,40000001},{0.05,0.1,0.2,0.23,0.33,0.4,0.45}))</f>
        <v/>
      </c>
      <c r="W1776" s="18">
        <f>IF(U1776&lt;0,0.9,0.9-V1776*1.021)</f>
        <v/>
      </c>
      <c r="X1776" s="16">
        <f>ROUNDDOWN(S1776*0.2/W1776+2000,0)</f>
        <v/>
      </c>
      <c r="Y1776" s="17">
        <f>IF(O1776&lt;=0,0,LOOKUP(O1776,{0,1950001,3300001,6950001,9000001,18000001,40000001},{0.05,0.1,0.2,0.23,0.33,0.4,0.45}))</f>
        <v/>
      </c>
    </row>
    <row r="1777">
      <c r="A1777" t="inlineStr">
        <is>
          <t>1万円刻み</t>
        </is>
      </c>
      <c r="B1777" s="16">
        <f>'3_1万円刻み'!$A$324</f>
        <v/>
      </c>
      <c r="C1777" t="n">
        <v>2025</v>
      </c>
      <c r="D1777" t="n">
        <v>0</v>
      </c>
      <c r="E1777" t="n">
        <v>0</v>
      </c>
      <c r="F1777" t="n">
        <v>0</v>
      </c>
      <c r="G1777" s="16">
        <f>ROUND(MIN(B1777/12,650000)*12*0.0915+MIN(B1777/12,1390000)*12*(0.0504+0)+B1777*0.005,0)</f>
        <v/>
      </c>
      <c r="H1777" t="n">
        <v>0</v>
      </c>
      <c r="I1777" t="n">
        <v>0</v>
      </c>
      <c r="J1777" s="16">
        <f>IF(C1777=2026,IF(B1777&lt;741000,0,IF(B1777&lt;2191000,B1777-740000,IF(B1777&lt;2193000,1451000,IF(B1777&lt;2196000,1453000,IF(B1777&lt;2200000,1456000,IF(B1777&lt;3600000,ROUNDDOWN(B1777/4,-3)*2.8-80000,IF(B1777&lt;6600000,ROUNDDOWN(B1777/4,-3)*3.2-440000,IF(B1777&lt;8500000,ROUNDDOWN(B1777*0.9,0)-1100000,B1777-1950000)))))))),IF(B1777&lt;651000,0,IF(B1777&lt;1900000,B1777-650000,IF(B1777&lt;3600000,ROUNDDOWN(B1777/4,-3)*2.8-80000,IF(B1777&lt;6600000,ROUNDDOWN(B1777/4,-3)*3.2-440000,IF(B1777&lt;8500000,ROUNDDOWN(B1777*0.9,0)-1100000,B1777-1950000))))))</f>
        <v/>
      </c>
      <c r="K1777" s="16">
        <f>IF(J1777&gt;23500000,NA(),IF(C1777=2026,IF(J1777&lt;=4890000,1040000,IF(J1777&lt;=6550000,670000,620000)),IF(J1777&lt;=1320000,950000,IF(J1777&lt;=3360000,880000,IF(J1777&lt;=4890000,680000,IF(J1777&lt;=6550000,630000,580000))))))</f>
        <v/>
      </c>
      <c r="L1777" s="16">
        <f>IF(D1777=1,IF(J1777&lt;=9000000,380000,IF(J1777&lt;=9500000,260000,IF(J1777&lt;=10000000,130000,0))),0)</f>
        <v/>
      </c>
      <c r="M1777" s="16">
        <f>IF(D1777=1,IF(J1777&lt;=9000000,330000,IF(J1777&lt;=9500000,220000,IF(J1777&lt;=10000000,110000,0))),0)</f>
        <v/>
      </c>
      <c r="N1777" s="16">
        <f>IF(D1777=1,IF(J1777&lt;=9000000,50000,IF(J1777&lt;=9500000,40000,IF(J1777&lt;=10000000,20000,0))),0)</f>
        <v/>
      </c>
      <c r="O1777" s="16">
        <f>MAX(0,ROUNDDOWN(J1777-G1777-K1777-L1777-E1777*380000-F1777*630000-H1777,-3))</f>
        <v/>
      </c>
      <c r="P1777" s="16">
        <f>MAX(0,ROUNDDOWN(J1777-G1777-430000-M1777-E1777*330000-F1777*450000-I1777,-3))</f>
        <v/>
      </c>
      <c r="Q1777" s="16">
        <f>50000+N1777+E1777*50000+F1777*180000</f>
        <v/>
      </c>
      <c r="R1777" s="16">
        <f>IF(P1777&lt;=2000000,MIN(Q1777,P1777),MAX(Q1777-(P1777-2000000),50000))*0.05</f>
        <v/>
      </c>
      <c r="S1777" s="16">
        <f>MAX(0,P1777*0.1-R1777)</f>
        <v/>
      </c>
      <c r="T1777" s="16">
        <f>Q1777+MAX(0,K1777-480000)</f>
        <v/>
      </c>
      <c r="U1777" s="16">
        <f>P1777-T1777</f>
        <v/>
      </c>
      <c r="V1777" s="17">
        <f>IF(U1777&lt;0,0,LOOKUP(U1777,{0,1950001,3300001,6950001,9000001,18000001,40000001},{0.05,0.1,0.2,0.23,0.33,0.4,0.45}))</f>
        <v/>
      </c>
      <c r="W1777" s="18">
        <f>IF(U1777&lt;0,0.9,0.9-V1777*1.021)</f>
        <v/>
      </c>
      <c r="X1777" s="16">
        <f>ROUNDDOWN(S1777*0.2/W1777+2000,0)</f>
        <v/>
      </c>
      <c r="Y1777" s="17">
        <f>IF(O1777&lt;=0,0,LOOKUP(O1777,{0,1950001,3300001,6950001,9000001,18000001,40000001},{0.05,0.1,0.2,0.23,0.33,0.4,0.45}))</f>
        <v/>
      </c>
    </row>
    <row r="1778">
      <c r="A1778" t="inlineStr">
        <is>
          <t>1万円刻み</t>
        </is>
      </c>
      <c r="B1778" s="16">
        <f>'3_1万円刻み'!$A$324</f>
        <v/>
      </c>
      <c r="C1778" t="n">
        <v>2026</v>
      </c>
      <c r="D1778" t="n">
        <v>0</v>
      </c>
      <c r="E1778" t="n">
        <v>0</v>
      </c>
      <c r="F1778" t="n">
        <v>0</v>
      </c>
      <c r="G1778" s="16">
        <f>ROUND(MIN(B1778/12,650000)*12*0.0915+MIN(B1778/12,1390000)*12*(0.0504+0)+B1778*0.005,0)</f>
        <v/>
      </c>
      <c r="H1778" t="n">
        <v>0</v>
      </c>
      <c r="I1778" t="n">
        <v>0</v>
      </c>
      <c r="J1778" s="16">
        <f>IF(C1778=2026,IF(B1778&lt;741000,0,IF(B1778&lt;2191000,B1778-740000,IF(B1778&lt;2193000,1451000,IF(B1778&lt;2196000,1453000,IF(B1778&lt;2200000,1456000,IF(B1778&lt;3600000,ROUNDDOWN(B1778/4,-3)*2.8-80000,IF(B1778&lt;6600000,ROUNDDOWN(B1778/4,-3)*3.2-440000,IF(B1778&lt;8500000,ROUNDDOWN(B1778*0.9,0)-1100000,B1778-1950000)))))))),IF(B1778&lt;651000,0,IF(B1778&lt;1900000,B1778-650000,IF(B1778&lt;3600000,ROUNDDOWN(B1778/4,-3)*2.8-80000,IF(B1778&lt;6600000,ROUNDDOWN(B1778/4,-3)*3.2-440000,IF(B1778&lt;8500000,ROUNDDOWN(B1778*0.9,0)-1100000,B1778-1950000))))))</f>
        <v/>
      </c>
      <c r="K1778" s="16">
        <f>IF(J1778&gt;23500000,NA(),IF(C1778=2026,IF(J1778&lt;=4890000,1040000,IF(J1778&lt;=6550000,670000,620000)),IF(J1778&lt;=1320000,950000,IF(J1778&lt;=3360000,880000,IF(J1778&lt;=4890000,680000,IF(J1778&lt;=6550000,630000,580000))))))</f>
        <v/>
      </c>
      <c r="L1778" s="16">
        <f>IF(D1778=1,IF(J1778&lt;=9000000,380000,IF(J1778&lt;=9500000,260000,IF(J1778&lt;=10000000,130000,0))),0)</f>
        <v/>
      </c>
      <c r="M1778" s="16">
        <f>IF(D1778=1,IF(J1778&lt;=9000000,330000,IF(J1778&lt;=9500000,220000,IF(J1778&lt;=10000000,110000,0))),0)</f>
        <v/>
      </c>
      <c r="N1778" s="16">
        <f>IF(D1778=1,IF(J1778&lt;=9000000,50000,IF(J1778&lt;=9500000,40000,IF(J1778&lt;=10000000,20000,0))),0)</f>
        <v/>
      </c>
      <c r="O1778" s="16">
        <f>MAX(0,ROUNDDOWN(J1778-G1778-K1778-L1778-E1778*380000-F1778*630000-H1778,-3))</f>
        <v/>
      </c>
      <c r="P1778" s="16">
        <f>MAX(0,ROUNDDOWN(J1778-G1778-430000-M1778-E1778*330000-F1778*450000-I1778,-3))</f>
        <v/>
      </c>
      <c r="Q1778" s="16">
        <f>50000+N1778+E1778*50000+F1778*180000</f>
        <v/>
      </c>
      <c r="R1778" s="16">
        <f>IF(P1778&lt;=2000000,MIN(Q1778,P1778),MAX(Q1778-(P1778-2000000),50000))*0.05</f>
        <v/>
      </c>
      <c r="S1778" s="16">
        <f>MAX(0,P1778*0.1-R1778)</f>
        <v/>
      </c>
      <c r="T1778" s="16">
        <f>Q1778+MAX(0,K1778-480000)</f>
        <v/>
      </c>
      <c r="U1778" s="16">
        <f>P1778-T1778</f>
        <v/>
      </c>
      <c r="V1778" s="17">
        <f>IF(U1778&lt;0,0,LOOKUP(U1778,{0,1950001,3300001,6950001,9000001,18000001,40000001},{0.05,0.1,0.2,0.23,0.33,0.4,0.45}))</f>
        <v/>
      </c>
      <c r="W1778" s="18">
        <f>IF(U1778&lt;0,0.9,0.9-V1778*1.021)</f>
        <v/>
      </c>
      <c r="X1778" s="16">
        <f>ROUNDDOWN(S1778*0.2/W1778+2000,0)</f>
        <v/>
      </c>
      <c r="Y1778" s="17">
        <f>IF(O1778&lt;=0,0,LOOKUP(O1778,{0,1950001,3300001,6950001,9000001,18000001,40000001},{0.05,0.1,0.2,0.23,0.33,0.4,0.45}))</f>
        <v/>
      </c>
    </row>
    <row r="1779">
      <c r="A1779" t="inlineStr">
        <is>
          <t>1万円刻み</t>
        </is>
      </c>
      <c r="B1779" s="16">
        <f>'3_1万円刻み'!$A$324</f>
        <v/>
      </c>
      <c r="C1779" t="n">
        <v>2025</v>
      </c>
      <c r="D1779" t="n">
        <v>1</v>
      </c>
      <c r="E1779" t="n">
        <v>0</v>
      </c>
      <c r="F1779" t="n">
        <v>0</v>
      </c>
      <c r="G1779" s="16">
        <f>ROUND(MIN(B1779/12,650000)*12*0.0915+MIN(B1779/12,1390000)*12*(0.0504+0)+B1779*0.005,0)</f>
        <v/>
      </c>
      <c r="H1779" t="n">
        <v>0</v>
      </c>
      <c r="I1779" t="n">
        <v>0</v>
      </c>
      <c r="J1779" s="16">
        <f>IF(C1779=2026,IF(B1779&lt;741000,0,IF(B1779&lt;2191000,B1779-740000,IF(B1779&lt;2193000,1451000,IF(B1779&lt;2196000,1453000,IF(B1779&lt;2200000,1456000,IF(B1779&lt;3600000,ROUNDDOWN(B1779/4,-3)*2.8-80000,IF(B1779&lt;6600000,ROUNDDOWN(B1779/4,-3)*3.2-440000,IF(B1779&lt;8500000,ROUNDDOWN(B1779*0.9,0)-1100000,B1779-1950000)))))))),IF(B1779&lt;651000,0,IF(B1779&lt;1900000,B1779-650000,IF(B1779&lt;3600000,ROUNDDOWN(B1779/4,-3)*2.8-80000,IF(B1779&lt;6600000,ROUNDDOWN(B1779/4,-3)*3.2-440000,IF(B1779&lt;8500000,ROUNDDOWN(B1779*0.9,0)-1100000,B1779-1950000))))))</f>
        <v/>
      </c>
      <c r="K1779" s="16">
        <f>IF(J1779&gt;23500000,NA(),IF(C1779=2026,IF(J1779&lt;=4890000,1040000,IF(J1779&lt;=6550000,670000,620000)),IF(J1779&lt;=1320000,950000,IF(J1779&lt;=3360000,880000,IF(J1779&lt;=4890000,680000,IF(J1779&lt;=6550000,630000,580000))))))</f>
        <v/>
      </c>
      <c r="L1779" s="16">
        <f>IF(D1779=1,IF(J1779&lt;=9000000,380000,IF(J1779&lt;=9500000,260000,IF(J1779&lt;=10000000,130000,0))),0)</f>
        <v/>
      </c>
      <c r="M1779" s="16">
        <f>IF(D1779=1,IF(J1779&lt;=9000000,330000,IF(J1779&lt;=9500000,220000,IF(J1779&lt;=10000000,110000,0))),0)</f>
        <v/>
      </c>
      <c r="N1779" s="16">
        <f>IF(D1779=1,IF(J1779&lt;=9000000,50000,IF(J1779&lt;=9500000,40000,IF(J1779&lt;=10000000,20000,0))),0)</f>
        <v/>
      </c>
      <c r="O1779" s="16">
        <f>MAX(0,ROUNDDOWN(J1779-G1779-K1779-L1779-E1779*380000-F1779*630000-H1779,-3))</f>
        <v/>
      </c>
      <c r="P1779" s="16">
        <f>MAX(0,ROUNDDOWN(J1779-G1779-430000-M1779-E1779*330000-F1779*450000-I1779,-3))</f>
        <v/>
      </c>
      <c r="Q1779" s="16">
        <f>50000+N1779+E1779*50000+F1779*180000</f>
        <v/>
      </c>
      <c r="R1779" s="16">
        <f>IF(P1779&lt;=2000000,MIN(Q1779,P1779),MAX(Q1779-(P1779-2000000),50000))*0.05</f>
        <v/>
      </c>
      <c r="S1779" s="16">
        <f>MAX(0,P1779*0.1-R1779)</f>
        <v/>
      </c>
      <c r="T1779" s="16">
        <f>Q1779+MAX(0,K1779-480000)</f>
        <v/>
      </c>
      <c r="U1779" s="16">
        <f>P1779-T1779</f>
        <v/>
      </c>
      <c r="V1779" s="17">
        <f>IF(U1779&lt;0,0,LOOKUP(U1779,{0,1950001,3300001,6950001,9000001,18000001,40000001},{0.05,0.1,0.2,0.23,0.33,0.4,0.45}))</f>
        <v/>
      </c>
      <c r="W1779" s="18">
        <f>IF(U1779&lt;0,0.9,0.9-V1779*1.021)</f>
        <v/>
      </c>
      <c r="X1779" s="16">
        <f>ROUNDDOWN(S1779*0.2/W1779+2000,0)</f>
        <v/>
      </c>
      <c r="Y1779" s="17">
        <f>IF(O1779&lt;=0,0,LOOKUP(O1779,{0,1950001,3300001,6950001,9000001,18000001,40000001},{0.05,0.1,0.2,0.23,0.33,0.4,0.45}))</f>
        <v/>
      </c>
    </row>
    <row r="1780">
      <c r="A1780" t="inlineStr">
        <is>
          <t>1万円刻み</t>
        </is>
      </c>
      <c r="B1780" s="16">
        <f>'3_1万円刻み'!$A$324</f>
        <v/>
      </c>
      <c r="C1780" t="n">
        <v>2026</v>
      </c>
      <c r="D1780" t="n">
        <v>1</v>
      </c>
      <c r="E1780" t="n">
        <v>0</v>
      </c>
      <c r="F1780" t="n">
        <v>0</v>
      </c>
      <c r="G1780" s="16">
        <f>ROUND(MIN(B1780/12,650000)*12*0.0915+MIN(B1780/12,1390000)*12*(0.0504+0)+B1780*0.005,0)</f>
        <v/>
      </c>
      <c r="H1780" t="n">
        <v>0</v>
      </c>
      <c r="I1780" t="n">
        <v>0</v>
      </c>
      <c r="J1780" s="16">
        <f>IF(C1780=2026,IF(B1780&lt;741000,0,IF(B1780&lt;2191000,B1780-740000,IF(B1780&lt;2193000,1451000,IF(B1780&lt;2196000,1453000,IF(B1780&lt;2200000,1456000,IF(B1780&lt;3600000,ROUNDDOWN(B1780/4,-3)*2.8-80000,IF(B1780&lt;6600000,ROUNDDOWN(B1780/4,-3)*3.2-440000,IF(B1780&lt;8500000,ROUNDDOWN(B1780*0.9,0)-1100000,B1780-1950000)))))))),IF(B1780&lt;651000,0,IF(B1780&lt;1900000,B1780-650000,IF(B1780&lt;3600000,ROUNDDOWN(B1780/4,-3)*2.8-80000,IF(B1780&lt;6600000,ROUNDDOWN(B1780/4,-3)*3.2-440000,IF(B1780&lt;8500000,ROUNDDOWN(B1780*0.9,0)-1100000,B1780-1950000))))))</f>
        <v/>
      </c>
      <c r="K1780" s="16">
        <f>IF(J1780&gt;23500000,NA(),IF(C1780=2026,IF(J1780&lt;=4890000,1040000,IF(J1780&lt;=6550000,670000,620000)),IF(J1780&lt;=1320000,950000,IF(J1780&lt;=3360000,880000,IF(J1780&lt;=4890000,680000,IF(J1780&lt;=6550000,630000,580000))))))</f>
        <v/>
      </c>
      <c r="L1780" s="16">
        <f>IF(D1780=1,IF(J1780&lt;=9000000,380000,IF(J1780&lt;=9500000,260000,IF(J1780&lt;=10000000,130000,0))),0)</f>
        <v/>
      </c>
      <c r="M1780" s="16">
        <f>IF(D1780=1,IF(J1780&lt;=9000000,330000,IF(J1780&lt;=9500000,220000,IF(J1780&lt;=10000000,110000,0))),0)</f>
        <v/>
      </c>
      <c r="N1780" s="16">
        <f>IF(D1780=1,IF(J1780&lt;=9000000,50000,IF(J1780&lt;=9500000,40000,IF(J1780&lt;=10000000,20000,0))),0)</f>
        <v/>
      </c>
      <c r="O1780" s="16">
        <f>MAX(0,ROUNDDOWN(J1780-G1780-K1780-L1780-E1780*380000-F1780*630000-H1780,-3))</f>
        <v/>
      </c>
      <c r="P1780" s="16">
        <f>MAX(0,ROUNDDOWN(J1780-G1780-430000-M1780-E1780*330000-F1780*450000-I1780,-3))</f>
        <v/>
      </c>
      <c r="Q1780" s="16">
        <f>50000+N1780+E1780*50000+F1780*180000</f>
        <v/>
      </c>
      <c r="R1780" s="16">
        <f>IF(P1780&lt;=2000000,MIN(Q1780,P1780),MAX(Q1780-(P1780-2000000),50000))*0.05</f>
        <v/>
      </c>
      <c r="S1780" s="16">
        <f>MAX(0,P1780*0.1-R1780)</f>
        <v/>
      </c>
      <c r="T1780" s="16">
        <f>Q1780+MAX(0,K1780-480000)</f>
        <v/>
      </c>
      <c r="U1780" s="16">
        <f>P1780-T1780</f>
        <v/>
      </c>
      <c r="V1780" s="17">
        <f>IF(U1780&lt;0,0,LOOKUP(U1780,{0,1950001,3300001,6950001,9000001,18000001,40000001},{0.05,0.1,0.2,0.23,0.33,0.4,0.45}))</f>
        <v/>
      </c>
      <c r="W1780" s="18">
        <f>IF(U1780&lt;0,0.9,0.9-V1780*1.021)</f>
        <v/>
      </c>
      <c r="X1780" s="16">
        <f>ROUNDDOWN(S1780*0.2/W1780+2000,0)</f>
        <v/>
      </c>
      <c r="Y1780" s="17">
        <f>IF(O1780&lt;=0,0,LOOKUP(O1780,{0,1950001,3300001,6950001,9000001,18000001,40000001},{0.05,0.1,0.2,0.23,0.33,0.4,0.45}))</f>
        <v/>
      </c>
    </row>
    <row r="1781">
      <c r="A1781" t="inlineStr">
        <is>
          <t>1万円刻み</t>
        </is>
      </c>
      <c r="B1781" s="16">
        <f>'3_1万円刻み'!$A$325</f>
        <v/>
      </c>
      <c r="C1781" t="n">
        <v>2025</v>
      </c>
      <c r="D1781" t="n">
        <v>0</v>
      </c>
      <c r="E1781" t="n">
        <v>0</v>
      </c>
      <c r="F1781" t="n">
        <v>0</v>
      </c>
      <c r="G1781" s="16">
        <f>ROUND(MIN(B1781/12,650000)*12*0.0915+MIN(B1781/12,1390000)*12*(0.0504+0)+B1781*0.005,0)</f>
        <v/>
      </c>
      <c r="H1781" t="n">
        <v>0</v>
      </c>
      <c r="I1781" t="n">
        <v>0</v>
      </c>
      <c r="J1781" s="16">
        <f>IF(C1781=2026,IF(B1781&lt;741000,0,IF(B1781&lt;2191000,B1781-740000,IF(B1781&lt;2193000,1451000,IF(B1781&lt;2196000,1453000,IF(B1781&lt;2200000,1456000,IF(B1781&lt;3600000,ROUNDDOWN(B1781/4,-3)*2.8-80000,IF(B1781&lt;6600000,ROUNDDOWN(B1781/4,-3)*3.2-440000,IF(B1781&lt;8500000,ROUNDDOWN(B1781*0.9,0)-1100000,B1781-1950000)))))))),IF(B1781&lt;651000,0,IF(B1781&lt;1900000,B1781-650000,IF(B1781&lt;3600000,ROUNDDOWN(B1781/4,-3)*2.8-80000,IF(B1781&lt;6600000,ROUNDDOWN(B1781/4,-3)*3.2-440000,IF(B1781&lt;8500000,ROUNDDOWN(B1781*0.9,0)-1100000,B1781-1950000))))))</f>
        <v/>
      </c>
      <c r="K1781" s="16">
        <f>IF(J1781&gt;23500000,NA(),IF(C1781=2026,IF(J1781&lt;=4890000,1040000,IF(J1781&lt;=6550000,670000,620000)),IF(J1781&lt;=1320000,950000,IF(J1781&lt;=3360000,880000,IF(J1781&lt;=4890000,680000,IF(J1781&lt;=6550000,630000,580000))))))</f>
        <v/>
      </c>
      <c r="L1781" s="16">
        <f>IF(D1781=1,IF(J1781&lt;=9000000,380000,IF(J1781&lt;=9500000,260000,IF(J1781&lt;=10000000,130000,0))),0)</f>
        <v/>
      </c>
      <c r="M1781" s="16">
        <f>IF(D1781=1,IF(J1781&lt;=9000000,330000,IF(J1781&lt;=9500000,220000,IF(J1781&lt;=10000000,110000,0))),0)</f>
        <v/>
      </c>
      <c r="N1781" s="16">
        <f>IF(D1781=1,IF(J1781&lt;=9000000,50000,IF(J1781&lt;=9500000,40000,IF(J1781&lt;=10000000,20000,0))),0)</f>
        <v/>
      </c>
      <c r="O1781" s="16">
        <f>MAX(0,ROUNDDOWN(J1781-G1781-K1781-L1781-E1781*380000-F1781*630000-H1781,-3))</f>
        <v/>
      </c>
      <c r="P1781" s="16">
        <f>MAX(0,ROUNDDOWN(J1781-G1781-430000-M1781-E1781*330000-F1781*450000-I1781,-3))</f>
        <v/>
      </c>
      <c r="Q1781" s="16">
        <f>50000+N1781+E1781*50000+F1781*180000</f>
        <v/>
      </c>
      <c r="R1781" s="16">
        <f>IF(P1781&lt;=2000000,MIN(Q1781,P1781),MAX(Q1781-(P1781-2000000),50000))*0.05</f>
        <v/>
      </c>
      <c r="S1781" s="16">
        <f>MAX(0,P1781*0.1-R1781)</f>
        <v/>
      </c>
      <c r="T1781" s="16">
        <f>Q1781+MAX(0,K1781-480000)</f>
        <v/>
      </c>
      <c r="U1781" s="16">
        <f>P1781-T1781</f>
        <v/>
      </c>
      <c r="V1781" s="17">
        <f>IF(U1781&lt;0,0,LOOKUP(U1781,{0,1950001,3300001,6950001,9000001,18000001,40000001},{0.05,0.1,0.2,0.23,0.33,0.4,0.45}))</f>
        <v/>
      </c>
      <c r="W1781" s="18">
        <f>IF(U1781&lt;0,0.9,0.9-V1781*1.021)</f>
        <v/>
      </c>
      <c r="X1781" s="16">
        <f>ROUNDDOWN(S1781*0.2/W1781+2000,0)</f>
        <v/>
      </c>
      <c r="Y1781" s="17">
        <f>IF(O1781&lt;=0,0,LOOKUP(O1781,{0,1950001,3300001,6950001,9000001,18000001,40000001},{0.05,0.1,0.2,0.23,0.33,0.4,0.45}))</f>
        <v/>
      </c>
    </row>
    <row r="1782">
      <c r="A1782" t="inlineStr">
        <is>
          <t>1万円刻み</t>
        </is>
      </c>
      <c r="B1782" s="16">
        <f>'3_1万円刻み'!$A$325</f>
        <v/>
      </c>
      <c r="C1782" t="n">
        <v>2026</v>
      </c>
      <c r="D1782" t="n">
        <v>0</v>
      </c>
      <c r="E1782" t="n">
        <v>0</v>
      </c>
      <c r="F1782" t="n">
        <v>0</v>
      </c>
      <c r="G1782" s="16">
        <f>ROUND(MIN(B1782/12,650000)*12*0.0915+MIN(B1782/12,1390000)*12*(0.0504+0)+B1782*0.005,0)</f>
        <v/>
      </c>
      <c r="H1782" t="n">
        <v>0</v>
      </c>
      <c r="I1782" t="n">
        <v>0</v>
      </c>
      <c r="J1782" s="16">
        <f>IF(C1782=2026,IF(B1782&lt;741000,0,IF(B1782&lt;2191000,B1782-740000,IF(B1782&lt;2193000,1451000,IF(B1782&lt;2196000,1453000,IF(B1782&lt;2200000,1456000,IF(B1782&lt;3600000,ROUNDDOWN(B1782/4,-3)*2.8-80000,IF(B1782&lt;6600000,ROUNDDOWN(B1782/4,-3)*3.2-440000,IF(B1782&lt;8500000,ROUNDDOWN(B1782*0.9,0)-1100000,B1782-1950000)))))))),IF(B1782&lt;651000,0,IF(B1782&lt;1900000,B1782-650000,IF(B1782&lt;3600000,ROUNDDOWN(B1782/4,-3)*2.8-80000,IF(B1782&lt;6600000,ROUNDDOWN(B1782/4,-3)*3.2-440000,IF(B1782&lt;8500000,ROUNDDOWN(B1782*0.9,0)-1100000,B1782-1950000))))))</f>
        <v/>
      </c>
      <c r="K1782" s="16">
        <f>IF(J1782&gt;23500000,NA(),IF(C1782=2026,IF(J1782&lt;=4890000,1040000,IF(J1782&lt;=6550000,670000,620000)),IF(J1782&lt;=1320000,950000,IF(J1782&lt;=3360000,880000,IF(J1782&lt;=4890000,680000,IF(J1782&lt;=6550000,630000,580000))))))</f>
        <v/>
      </c>
      <c r="L1782" s="16">
        <f>IF(D1782=1,IF(J1782&lt;=9000000,380000,IF(J1782&lt;=9500000,260000,IF(J1782&lt;=10000000,130000,0))),0)</f>
        <v/>
      </c>
      <c r="M1782" s="16">
        <f>IF(D1782=1,IF(J1782&lt;=9000000,330000,IF(J1782&lt;=9500000,220000,IF(J1782&lt;=10000000,110000,0))),0)</f>
        <v/>
      </c>
      <c r="N1782" s="16">
        <f>IF(D1782=1,IF(J1782&lt;=9000000,50000,IF(J1782&lt;=9500000,40000,IF(J1782&lt;=10000000,20000,0))),0)</f>
        <v/>
      </c>
      <c r="O1782" s="16">
        <f>MAX(0,ROUNDDOWN(J1782-G1782-K1782-L1782-E1782*380000-F1782*630000-H1782,-3))</f>
        <v/>
      </c>
      <c r="P1782" s="16">
        <f>MAX(0,ROUNDDOWN(J1782-G1782-430000-M1782-E1782*330000-F1782*450000-I1782,-3))</f>
        <v/>
      </c>
      <c r="Q1782" s="16">
        <f>50000+N1782+E1782*50000+F1782*180000</f>
        <v/>
      </c>
      <c r="R1782" s="16">
        <f>IF(P1782&lt;=2000000,MIN(Q1782,P1782),MAX(Q1782-(P1782-2000000),50000))*0.05</f>
        <v/>
      </c>
      <c r="S1782" s="16">
        <f>MAX(0,P1782*0.1-R1782)</f>
        <v/>
      </c>
      <c r="T1782" s="16">
        <f>Q1782+MAX(0,K1782-480000)</f>
        <v/>
      </c>
      <c r="U1782" s="16">
        <f>P1782-T1782</f>
        <v/>
      </c>
      <c r="V1782" s="17">
        <f>IF(U1782&lt;0,0,LOOKUP(U1782,{0,1950001,3300001,6950001,9000001,18000001,40000001},{0.05,0.1,0.2,0.23,0.33,0.4,0.45}))</f>
        <v/>
      </c>
      <c r="W1782" s="18">
        <f>IF(U1782&lt;0,0.9,0.9-V1782*1.021)</f>
        <v/>
      </c>
      <c r="X1782" s="16">
        <f>ROUNDDOWN(S1782*0.2/W1782+2000,0)</f>
        <v/>
      </c>
      <c r="Y1782" s="17">
        <f>IF(O1782&lt;=0,0,LOOKUP(O1782,{0,1950001,3300001,6950001,9000001,18000001,40000001},{0.05,0.1,0.2,0.23,0.33,0.4,0.45}))</f>
        <v/>
      </c>
    </row>
    <row r="1783">
      <c r="A1783" t="inlineStr">
        <is>
          <t>1万円刻み</t>
        </is>
      </c>
      <c r="B1783" s="16">
        <f>'3_1万円刻み'!$A$325</f>
        <v/>
      </c>
      <c r="C1783" t="n">
        <v>2025</v>
      </c>
      <c r="D1783" t="n">
        <v>1</v>
      </c>
      <c r="E1783" t="n">
        <v>0</v>
      </c>
      <c r="F1783" t="n">
        <v>0</v>
      </c>
      <c r="G1783" s="16">
        <f>ROUND(MIN(B1783/12,650000)*12*0.0915+MIN(B1783/12,1390000)*12*(0.0504+0)+B1783*0.005,0)</f>
        <v/>
      </c>
      <c r="H1783" t="n">
        <v>0</v>
      </c>
      <c r="I1783" t="n">
        <v>0</v>
      </c>
      <c r="J1783" s="16">
        <f>IF(C1783=2026,IF(B1783&lt;741000,0,IF(B1783&lt;2191000,B1783-740000,IF(B1783&lt;2193000,1451000,IF(B1783&lt;2196000,1453000,IF(B1783&lt;2200000,1456000,IF(B1783&lt;3600000,ROUNDDOWN(B1783/4,-3)*2.8-80000,IF(B1783&lt;6600000,ROUNDDOWN(B1783/4,-3)*3.2-440000,IF(B1783&lt;8500000,ROUNDDOWN(B1783*0.9,0)-1100000,B1783-1950000)))))))),IF(B1783&lt;651000,0,IF(B1783&lt;1900000,B1783-650000,IF(B1783&lt;3600000,ROUNDDOWN(B1783/4,-3)*2.8-80000,IF(B1783&lt;6600000,ROUNDDOWN(B1783/4,-3)*3.2-440000,IF(B1783&lt;8500000,ROUNDDOWN(B1783*0.9,0)-1100000,B1783-1950000))))))</f>
        <v/>
      </c>
      <c r="K1783" s="16">
        <f>IF(J1783&gt;23500000,NA(),IF(C1783=2026,IF(J1783&lt;=4890000,1040000,IF(J1783&lt;=6550000,670000,620000)),IF(J1783&lt;=1320000,950000,IF(J1783&lt;=3360000,880000,IF(J1783&lt;=4890000,680000,IF(J1783&lt;=6550000,630000,580000))))))</f>
        <v/>
      </c>
      <c r="L1783" s="16">
        <f>IF(D1783=1,IF(J1783&lt;=9000000,380000,IF(J1783&lt;=9500000,260000,IF(J1783&lt;=10000000,130000,0))),0)</f>
        <v/>
      </c>
      <c r="M1783" s="16">
        <f>IF(D1783=1,IF(J1783&lt;=9000000,330000,IF(J1783&lt;=9500000,220000,IF(J1783&lt;=10000000,110000,0))),0)</f>
        <v/>
      </c>
      <c r="N1783" s="16">
        <f>IF(D1783=1,IF(J1783&lt;=9000000,50000,IF(J1783&lt;=9500000,40000,IF(J1783&lt;=10000000,20000,0))),0)</f>
        <v/>
      </c>
      <c r="O1783" s="16">
        <f>MAX(0,ROUNDDOWN(J1783-G1783-K1783-L1783-E1783*380000-F1783*630000-H1783,-3))</f>
        <v/>
      </c>
      <c r="P1783" s="16">
        <f>MAX(0,ROUNDDOWN(J1783-G1783-430000-M1783-E1783*330000-F1783*450000-I1783,-3))</f>
        <v/>
      </c>
      <c r="Q1783" s="16">
        <f>50000+N1783+E1783*50000+F1783*180000</f>
        <v/>
      </c>
      <c r="R1783" s="16">
        <f>IF(P1783&lt;=2000000,MIN(Q1783,P1783),MAX(Q1783-(P1783-2000000),50000))*0.05</f>
        <v/>
      </c>
      <c r="S1783" s="16">
        <f>MAX(0,P1783*0.1-R1783)</f>
        <v/>
      </c>
      <c r="T1783" s="16">
        <f>Q1783+MAX(0,K1783-480000)</f>
        <v/>
      </c>
      <c r="U1783" s="16">
        <f>P1783-T1783</f>
        <v/>
      </c>
      <c r="V1783" s="17">
        <f>IF(U1783&lt;0,0,LOOKUP(U1783,{0,1950001,3300001,6950001,9000001,18000001,40000001},{0.05,0.1,0.2,0.23,0.33,0.4,0.45}))</f>
        <v/>
      </c>
      <c r="W1783" s="18">
        <f>IF(U1783&lt;0,0.9,0.9-V1783*1.021)</f>
        <v/>
      </c>
      <c r="X1783" s="16">
        <f>ROUNDDOWN(S1783*0.2/W1783+2000,0)</f>
        <v/>
      </c>
      <c r="Y1783" s="17">
        <f>IF(O1783&lt;=0,0,LOOKUP(O1783,{0,1950001,3300001,6950001,9000001,18000001,40000001},{0.05,0.1,0.2,0.23,0.33,0.4,0.45}))</f>
        <v/>
      </c>
    </row>
    <row r="1784">
      <c r="A1784" t="inlineStr">
        <is>
          <t>1万円刻み</t>
        </is>
      </c>
      <c r="B1784" s="16">
        <f>'3_1万円刻み'!$A$325</f>
        <v/>
      </c>
      <c r="C1784" t="n">
        <v>2026</v>
      </c>
      <c r="D1784" t="n">
        <v>1</v>
      </c>
      <c r="E1784" t="n">
        <v>0</v>
      </c>
      <c r="F1784" t="n">
        <v>0</v>
      </c>
      <c r="G1784" s="16">
        <f>ROUND(MIN(B1784/12,650000)*12*0.0915+MIN(B1784/12,1390000)*12*(0.0504+0)+B1784*0.005,0)</f>
        <v/>
      </c>
      <c r="H1784" t="n">
        <v>0</v>
      </c>
      <c r="I1784" t="n">
        <v>0</v>
      </c>
      <c r="J1784" s="16">
        <f>IF(C1784=2026,IF(B1784&lt;741000,0,IF(B1784&lt;2191000,B1784-740000,IF(B1784&lt;2193000,1451000,IF(B1784&lt;2196000,1453000,IF(B1784&lt;2200000,1456000,IF(B1784&lt;3600000,ROUNDDOWN(B1784/4,-3)*2.8-80000,IF(B1784&lt;6600000,ROUNDDOWN(B1784/4,-3)*3.2-440000,IF(B1784&lt;8500000,ROUNDDOWN(B1784*0.9,0)-1100000,B1784-1950000)))))))),IF(B1784&lt;651000,0,IF(B1784&lt;1900000,B1784-650000,IF(B1784&lt;3600000,ROUNDDOWN(B1784/4,-3)*2.8-80000,IF(B1784&lt;6600000,ROUNDDOWN(B1784/4,-3)*3.2-440000,IF(B1784&lt;8500000,ROUNDDOWN(B1784*0.9,0)-1100000,B1784-1950000))))))</f>
        <v/>
      </c>
      <c r="K1784" s="16">
        <f>IF(J1784&gt;23500000,NA(),IF(C1784=2026,IF(J1784&lt;=4890000,1040000,IF(J1784&lt;=6550000,670000,620000)),IF(J1784&lt;=1320000,950000,IF(J1784&lt;=3360000,880000,IF(J1784&lt;=4890000,680000,IF(J1784&lt;=6550000,630000,580000))))))</f>
        <v/>
      </c>
      <c r="L1784" s="16">
        <f>IF(D1784=1,IF(J1784&lt;=9000000,380000,IF(J1784&lt;=9500000,260000,IF(J1784&lt;=10000000,130000,0))),0)</f>
        <v/>
      </c>
      <c r="M1784" s="16">
        <f>IF(D1784=1,IF(J1784&lt;=9000000,330000,IF(J1784&lt;=9500000,220000,IF(J1784&lt;=10000000,110000,0))),0)</f>
        <v/>
      </c>
      <c r="N1784" s="16">
        <f>IF(D1784=1,IF(J1784&lt;=9000000,50000,IF(J1784&lt;=9500000,40000,IF(J1784&lt;=10000000,20000,0))),0)</f>
        <v/>
      </c>
      <c r="O1784" s="16">
        <f>MAX(0,ROUNDDOWN(J1784-G1784-K1784-L1784-E1784*380000-F1784*630000-H1784,-3))</f>
        <v/>
      </c>
      <c r="P1784" s="16">
        <f>MAX(0,ROUNDDOWN(J1784-G1784-430000-M1784-E1784*330000-F1784*450000-I1784,-3))</f>
        <v/>
      </c>
      <c r="Q1784" s="16">
        <f>50000+N1784+E1784*50000+F1784*180000</f>
        <v/>
      </c>
      <c r="R1784" s="16">
        <f>IF(P1784&lt;=2000000,MIN(Q1784,P1784),MAX(Q1784-(P1784-2000000),50000))*0.05</f>
        <v/>
      </c>
      <c r="S1784" s="16">
        <f>MAX(0,P1784*0.1-R1784)</f>
        <v/>
      </c>
      <c r="T1784" s="16">
        <f>Q1784+MAX(0,K1784-480000)</f>
        <v/>
      </c>
      <c r="U1784" s="16">
        <f>P1784-T1784</f>
        <v/>
      </c>
      <c r="V1784" s="17">
        <f>IF(U1784&lt;0,0,LOOKUP(U1784,{0,1950001,3300001,6950001,9000001,18000001,40000001},{0.05,0.1,0.2,0.23,0.33,0.4,0.45}))</f>
        <v/>
      </c>
      <c r="W1784" s="18">
        <f>IF(U1784&lt;0,0.9,0.9-V1784*1.021)</f>
        <v/>
      </c>
      <c r="X1784" s="16">
        <f>ROUNDDOWN(S1784*0.2/W1784+2000,0)</f>
        <v/>
      </c>
      <c r="Y1784" s="17">
        <f>IF(O1784&lt;=0,0,LOOKUP(O1784,{0,1950001,3300001,6950001,9000001,18000001,40000001},{0.05,0.1,0.2,0.23,0.33,0.4,0.45}))</f>
        <v/>
      </c>
    </row>
    <row r="1785">
      <c r="A1785" t="inlineStr">
        <is>
          <t>1万円刻み</t>
        </is>
      </c>
      <c r="B1785" s="16">
        <f>'3_1万円刻み'!$A$326</f>
        <v/>
      </c>
      <c r="C1785" t="n">
        <v>2025</v>
      </c>
      <c r="D1785" t="n">
        <v>0</v>
      </c>
      <c r="E1785" t="n">
        <v>0</v>
      </c>
      <c r="F1785" t="n">
        <v>0</v>
      </c>
      <c r="G1785" s="16">
        <f>ROUND(MIN(B1785/12,650000)*12*0.0915+MIN(B1785/12,1390000)*12*(0.0504+0)+B1785*0.005,0)</f>
        <v/>
      </c>
      <c r="H1785" t="n">
        <v>0</v>
      </c>
      <c r="I1785" t="n">
        <v>0</v>
      </c>
      <c r="J1785" s="16">
        <f>IF(C1785=2026,IF(B1785&lt;741000,0,IF(B1785&lt;2191000,B1785-740000,IF(B1785&lt;2193000,1451000,IF(B1785&lt;2196000,1453000,IF(B1785&lt;2200000,1456000,IF(B1785&lt;3600000,ROUNDDOWN(B1785/4,-3)*2.8-80000,IF(B1785&lt;6600000,ROUNDDOWN(B1785/4,-3)*3.2-440000,IF(B1785&lt;8500000,ROUNDDOWN(B1785*0.9,0)-1100000,B1785-1950000)))))))),IF(B1785&lt;651000,0,IF(B1785&lt;1900000,B1785-650000,IF(B1785&lt;3600000,ROUNDDOWN(B1785/4,-3)*2.8-80000,IF(B1785&lt;6600000,ROUNDDOWN(B1785/4,-3)*3.2-440000,IF(B1785&lt;8500000,ROUNDDOWN(B1785*0.9,0)-1100000,B1785-1950000))))))</f>
        <v/>
      </c>
      <c r="K1785" s="16">
        <f>IF(J1785&gt;23500000,NA(),IF(C1785=2026,IF(J1785&lt;=4890000,1040000,IF(J1785&lt;=6550000,670000,620000)),IF(J1785&lt;=1320000,950000,IF(J1785&lt;=3360000,880000,IF(J1785&lt;=4890000,680000,IF(J1785&lt;=6550000,630000,580000))))))</f>
        <v/>
      </c>
      <c r="L1785" s="16">
        <f>IF(D1785=1,IF(J1785&lt;=9000000,380000,IF(J1785&lt;=9500000,260000,IF(J1785&lt;=10000000,130000,0))),0)</f>
        <v/>
      </c>
      <c r="M1785" s="16">
        <f>IF(D1785=1,IF(J1785&lt;=9000000,330000,IF(J1785&lt;=9500000,220000,IF(J1785&lt;=10000000,110000,0))),0)</f>
        <v/>
      </c>
      <c r="N1785" s="16">
        <f>IF(D1785=1,IF(J1785&lt;=9000000,50000,IF(J1785&lt;=9500000,40000,IF(J1785&lt;=10000000,20000,0))),0)</f>
        <v/>
      </c>
      <c r="O1785" s="16">
        <f>MAX(0,ROUNDDOWN(J1785-G1785-K1785-L1785-E1785*380000-F1785*630000-H1785,-3))</f>
        <v/>
      </c>
      <c r="P1785" s="16">
        <f>MAX(0,ROUNDDOWN(J1785-G1785-430000-M1785-E1785*330000-F1785*450000-I1785,-3))</f>
        <v/>
      </c>
      <c r="Q1785" s="16">
        <f>50000+N1785+E1785*50000+F1785*180000</f>
        <v/>
      </c>
      <c r="R1785" s="16">
        <f>IF(P1785&lt;=2000000,MIN(Q1785,P1785),MAX(Q1785-(P1785-2000000),50000))*0.05</f>
        <v/>
      </c>
      <c r="S1785" s="16">
        <f>MAX(0,P1785*0.1-R1785)</f>
        <v/>
      </c>
      <c r="T1785" s="16">
        <f>Q1785+MAX(0,K1785-480000)</f>
        <v/>
      </c>
      <c r="U1785" s="16">
        <f>P1785-T1785</f>
        <v/>
      </c>
      <c r="V1785" s="17">
        <f>IF(U1785&lt;0,0,LOOKUP(U1785,{0,1950001,3300001,6950001,9000001,18000001,40000001},{0.05,0.1,0.2,0.23,0.33,0.4,0.45}))</f>
        <v/>
      </c>
      <c r="W1785" s="18">
        <f>IF(U1785&lt;0,0.9,0.9-V1785*1.021)</f>
        <v/>
      </c>
      <c r="X1785" s="16">
        <f>ROUNDDOWN(S1785*0.2/W1785+2000,0)</f>
        <v/>
      </c>
      <c r="Y1785" s="17">
        <f>IF(O1785&lt;=0,0,LOOKUP(O1785,{0,1950001,3300001,6950001,9000001,18000001,40000001},{0.05,0.1,0.2,0.23,0.33,0.4,0.45}))</f>
        <v/>
      </c>
    </row>
    <row r="1786">
      <c r="A1786" t="inlineStr">
        <is>
          <t>1万円刻み</t>
        </is>
      </c>
      <c r="B1786" s="16">
        <f>'3_1万円刻み'!$A$326</f>
        <v/>
      </c>
      <c r="C1786" t="n">
        <v>2026</v>
      </c>
      <c r="D1786" t="n">
        <v>0</v>
      </c>
      <c r="E1786" t="n">
        <v>0</v>
      </c>
      <c r="F1786" t="n">
        <v>0</v>
      </c>
      <c r="G1786" s="16">
        <f>ROUND(MIN(B1786/12,650000)*12*0.0915+MIN(B1786/12,1390000)*12*(0.0504+0)+B1786*0.005,0)</f>
        <v/>
      </c>
      <c r="H1786" t="n">
        <v>0</v>
      </c>
      <c r="I1786" t="n">
        <v>0</v>
      </c>
      <c r="J1786" s="16">
        <f>IF(C1786=2026,IF(B1786&lt;741000,0,IF(B1786&lt;2191000,B1786-740000,IF(B1786&lt;2193000,1451000,IF(B1786&lt;2196000,1453000,IF(B1786&lt;2200000,1456000,IF(B1786&lt;3600000,ROUNDDOWN(B1786/4,-3)*2.8-80000,IF(B1786&lt;6600000,ROUNDDOWN(B1786/4,-3)*3.2-440000,IF(B1786&lt;8500000,ROUNDDOWN(B1786*0.9,0)-1100000,B1786-1950000)))))))),IF(B1786&lt;651000,0,IF(B1786&lt;1900000,B1786-650000,IF(B1786&lt;3600000,ROUNDDOWN(B1786/4,-3)*2.8-80000,IF(B1786&lt;6600000,ROUNDDOWN(B1786/4,-3)*3.2-440000,IF(B1786&lt;8500000,ROUNDDOWN(B1786*0.9,0)-1100000,B1786-1950000))))))</f>
        <v/>
      </c>
      <c r="K1786" s="16">
        <f>IF(J1786&gt;23500000,NA(),IF(C1786=2026,IF(J1786&lt;=4890000,1040000,IF(J1786&lt;=6550000,670000,620000)),IF(J1786&lt;=1320000,950000,IF(J1786&lt;=3360000,880000,IF(J1786&lt;=4890000,680000,IF(J1786&lt;=6550000,630000,580000))))))</f>
        <v/>
      </c>
      <c r="L1786" s="16">
        <f>IF(D1786=1,IF(J1786&lt;=9000000,380000,IF(J1786&lt;=9500000,260000,IF(J1786&lt;=10000000,130000,0))),0)</f>
        <v/>
      </c>
      <c r="M1786" s="16">
        <f>IF(D1786=1,IF(J1786&lt;=9000000,330000,IF(J1786&lt;=9500000,220000,IF(J1786&lt;=10000000,110000,0))),0)</f>
        <v/>
      </c>
      <c r="N1786" s="16">
        <f>IF(D1786=1,IF(J1786&lt;=9000000,50000,IF(J1786&lt;=9500000,40000,IF(J1786&lt;=10000000,20000,0))),0)</f>
        <v/>
      </c>
      <c r="O1786" s="16">
        <f>MAX(0,ROUNDDOWN(J1786-G1786-K1786-L1786-E1786*380000-F1786*630000-H1786,-3))</f>
        <v/>
      </c>
      <c r="P1786" s="16">
        <f>MAX(0,ROUNDDOWN(J1786-G1786-430000-M1786-E1786*330000-F1786*450000-I1786,-3))</f>
        <v/>
      </c>
      <c r="Q1786" s="16">
        <f>50000+N1786+E1786*50000+F1786*180000</f>
        <v/>
      </c>
      <c r="R1786" s="16">
        <f>IF(P1786&lt;=2000000,MIN(Q1786,P1786),MAX(Q1786-(P1786-2000000),50000))*0.05</f>
        <v/>
      </c>
      <c r="S1786" s="16">
        <f>MAX(0,P1786*0.1-R1786)</f>
        <v/>
      </c>
      <c r="T1786" s="16">
        <f>Q1786+MAX(0,K1786-480000)</f>
        <v/>
      </c>
      <c r="U1786" s="16">
        <f>P1786-T1786</f>
        <v/>
      </c>
      <c r="V1786" s="17">
        <f>IF(U1786&lt;0,0,LOOKUP(U1786,{0,1950001,3300001,6950001,9000001,18000001,40000001},{0.05,0.1,0.2,0.23,0.33,0.4,0.45}))</f>
        <v/>
      </c>
      <c r="W1786" s="18">
        <f>IF(U1786&lt;0,0.9,0.9-V1786*1.021)</f>
        <v/>
      </c>
      <c r="X1786" s="16">
        <f>ROUNDDOWN(S1786*0.2/W1786+2000,0)</f>
        <v/>
      </c>
      <c r="Y1786" s="17">
        <f>IF(O1786&lt;=0,0,LOOKUP(O1786,{0,1950001,3300001,6950001,9000001,18000001,40000001},{0.05,0.1,0.2,0.23,0.33,0.4,0.45}))</f>
        <v/>
      </c>
    </row>
    <row r="1787">
      <c r="A1787" t="inlineStr">
        <is>
          <t>1万円刻み</t>
        </is>
      </c>
      <c r="B1787" s="16">
        <f>'3_1万円刻み'!$A$326</f>
        <v/>
      </c>
      <c r="C1787" t="n">
        <v>2025</v>
      </c>
      <c r="D1787" t="n">
        <v>1</v>
      </c>
      <c r="E1787" t="n">
        <v>0</v>
      </c>
      <c r="F1787" t="n">
        <v>0</v>
      </c>
      <c r="G1787" s="16">
        <f>ROUND(MIN(B1787/12,650000)*12*0.0915+MIN(B1787/12,1390000)*12*(0.0504+0)+B1787*0.005,0)</f>
        <v/>
      </c>
      <c r="H1787" t="n">
        <v>0</v>
      </c>
      <c r="I1787" t="n">
        <v>0</v>
      </c>
      <c r="J1787" s="16">
        <f>IF(C1787=2026,IF(B1787&lt;741000,0,IF(B1787&lt;2191000,B1787-740000,IF(B1787&lt;2193000,1451000,IF(B1787&lt;2196000,1453000,IF(B1787&lt;2200000,1456000,IF(B1787&lt;3600000,ROUNDDOWN(B1787/4,-3)*2.8-80000,IF(B1787&lt;6600000,ROUNDDOWN(B1787/4,-3)*3.2-440000,IF(B1787&lt;8500000,ROUNDDOWN(B1787*0.9,0)-1100000,B1787-1950000)))))))),IF(B1787&lt;651000,0,IF(B1787&lt;1900000,B1787-650000,IF(B1787&lt;3600000,ROUNDDOWN(B1787/4,-3)*2.8-80000,IF(B1787&lt;6600000,ROUNDDOWN(B1787/4,-3)*3.2-440000,IF(B1787&lt;8500000,ROUNDDOWN(B1787*0.9,0)-1100000,B1787-1950000))))))</f>
        <v/>
      </c>
      <c r="K1787" s="16">
        <f>IF(J1787&gt;23500000,NA(),IF(C1787=2026,IF(J1787&lt;=4890000,1040000,IF(J1787&lt;=6550000,670000,620000)),IF(J1787&lt;=1320000,950000,IF(J1787&lt;=3360000,880000,IF(J1787&lt;=4890000,680000,IF(J1787&lt;=6550000,630000,580000))))))</f>
        <v/>
      </c>
      <c r="L1787" s="16">
        <f>IF(D1787=1,IF(J1787&lt;=9000000,380000,IF(J1787&lt;=9500000,260000,IF(J1787&lt;=10000000,130000,0))),0)</f>
        <v/>
      </c>
      <c r="M1787" s="16">
        <f>IF(D1787=1,IF(J1787&lt;=9000000,330000,IF(J1787&lt;=9500000,220000,IF(J1787&lt;=10000000,110000,0))),0)</f>
        <v/>
      </c>
      <c r="N1787" s="16">
        <f>IF(D1787=1,IF(J1787&lt;=9000000,50000,IF(J1787&lt;=9500000,40000,IF(J1787&lt;=10000000,20000,0))),0)</f>
        <v/>
      </c>
      <c r="O1787" s="16">
        <f>MAX(0,ROUNDDOWN(J1787-G1787-K1787-L1787-E1787*380000-F1787*630000-H1787,-3))</f>
        <v/>
      </c>
      <c r="P1787" s="16">
        <f>MAX(0,ROUNDDOWN(J1787-G1787-430000-M1787-E1787*330000-F1787*450000-I1787,-3))</f>
        <v/>
      </c>
      <c r="Q1787" s="16">
        <f>50000+N1787+E1787*50000+F1787*180000</f>
        <v/>
      </c>
      <c r="R1787" s="16">
        <f>IF(P1787&lt;=2000000,MIN(Q1787,P1787),MAX(Q1787-(P1787-2000000),50000))*0.05</f>
        <v/>
      </c>
      <c r="S1787" s="16">
        <f>MAX(0,P1787*0.1-R1787)</f>
        <v/>
      </c>
      <c r="T1787" s="16">
        <f>Q1787+MAX(0,K1787-480000)</f>
        <v/>
      </c>
      <c r="U1787" s="16">
        <f>P1787-T1787</f>
        <v/>
      </c>
      <c r="V1787" s="17">
        <f>IF(U1787&lt;0,0,LOOKUP(U1787,{0,1950001,3300001,6950001,9000001,18000001,40000001},{0.05,0.1,0.2,0.23,0.33,0.4,0.45}))</f>
        <v/>
      </c>
      <c r="W1787" s="18">
        <f>IF(U1787&lt;0,0.9,0.9-V1787*1.021)</f>
        <v/>
      </c>
      <c r="X1787" s="16">
        <f>ROUNDDOWN(S1787*0.2/W1787+2000,0)</f>
        <v/>
      </c>
      <c r="Y1787" s="17">
        <f>IF(O1787&lt;=0,0,LOOKUP(O1787,{0,1950001,3300001,6950001,9000001,18000001,40000001},{0.05,0.1,0.2,0.23,0.33,0.4,0.45}))</f>
        <v/>
      </c>
    </row>
    <row r="1788">
      <c r="A1788" t="inlineStr">
        <is>
          <t>1万円刻み</t>
        </is>
      </c>
      <c r="B1788" s="16">
        <f>'3_1万円刻み'!$A$326</f>
        <v/>
      </c>
      <c r="C1788" t="n">
        <v>2026</v>
      </c>
      <c r="D1788" t="n">
        <v>1</v>
      </c>
      <c r="E1788" t="n">
        <v>0</v>
      </c>
      <c r="F1788" t="n">
        <v>0</v>
      </c>
      <c r="G1788" s="16">
        <f>ROUND(MIN(B1788/12,650000)*12*0.0915+MIN(B1788/12,1390000)*12*(0.0504+0)+B1788*0.005,0)</f>
        <v/>
      </c>
      <c r="H1788" t="n">
        <v>0</v>
      </c>
      <c r="I1788" t="n">
        <v>0</v>
      </c>
      <c r="J1788" s="16">
        <f>IF(C1788=2026,IF(B1788&lt;741000,0,IF(B1788&lt;2191000,B1788-740000,IF(B1788&lt;2193000,1451000,IF(B1788&lt;2196000,1453000,IF(B1788&lt;2200000,1456000,IF(B1788&lt;3600000,ROUNDDOWN(B1788/4,-3)*2.8-80000,IF(B1788&lt;6600000,ROUNDDOWN(B1788/4,-3)*3.2-440000,IF(B1788&lt;8500000,ROUNDDOWN(B1788*0.9,0)-1100000,B1788-1950000)))))))),IF(B1788&lt;651000,0,IF(B1788&lt;1900000,B1788-650000,IF(B1788&lt;3600000,ROUNDDOWN(B1788/4,-3)*2.8-80000,IF(B1788&lt;6600000,ROUNDDOWN(B1788/4,-3)*3.2-440000,IF(B1788&lt;8500000,ROUNDDOWN(B1788*0.9,0)-1100000,B1788-1950000))))))</f>
        <v/>
      </c>
      <c r="K1788" s="16">
        <f>IF(J1788&gt;23500000,NA(),IF(C1788=2026,IF(J1788&lt;=4890000,1040000,IF(J1788&lt;=6550000,670000,620000)),IF(J1788&lt;=1320000,950000,IF(J1788&lt;=3360000,880000,IF(J1788&lt;=4890000,680000,IF(J1788&lt;=6550000,630000,580000))))))</f>
        <v/>
      </c>
      <c r="L1788" s="16">
        <f>IF(D1788=1,IF(J1788&lt;=9000000,380000,IF(J1788&lt;=9500000,260000,IF(J1788&lt;=10000000,130000,0))),0)</f>
        <v/>
      </c>
      <c r="M1788" s="16">
        <f>IF(D1788=1,IF(J1788&lt;=9000000,330000,IF(J1788&lt;=9500000,220000,IF(J1788&lt;=10000000,110000,0))),0)</f>
        <v/>
      </c>
      <c r="N1788" s="16">
        <f>IF(D1788=1,IF(J1788&lt;=9000000,50000,IF(J1788&lt;=9500000,40000,IF(J1788&lt;=10000000,20000,0))),0)</f>
        <v/>
      </c>
      <c r="O1788" s="16">
        <f>MAX(0,ROUNDDOWN(J1788-G1788-K1788-L1788-E1788*380000-F1788*630000-H1788,-3))</f>
        <v/>
      </c>
      <c r="P1788" s="16">
        <f>MAX(0,ROUNDDOWN(J1788-G1788-430000-M1788-E1788*330000-F1788*450000-I1788,-3))</f>
        <v/>
      </c>
      <c r="Q1788" s="16">
        <f>50000+N1788+E1788*50000+F1788*180000</f>
        <v/>
      </c>
      <c r="R1788" s="16">
        <f>IF(P1788&lt;=2000000,MIN(Q1788,P1788),MAX(Q1788-(P1788-2000000),50000))*0.05</f>
        <v/>
      </c>
      <c r="S1788" s="16">
        <f>MAX(0,P1788*0.1-R1788)</f>
        <v/>
      </c>
      <c r="T1788" s="16">
        <f>Q1788+MAX(0,K1788-480000)</f>
        <v/>
      </c>
      <c r="U1788" s="16">
        <f>P1788-T1788</f>
        <v/>
      </c>
      <c r="V1788" s="17">
        <f>IF(U1788&lt;0,0,LOOKUP(U1788,{0,1950001,3300001,6950001,9000001,18000001,40000001},{0.05,0.1,0.2,0.23,0.33,0.4,0.45}))</f>
        <v/>
      </c>
      <c r="W1788" s="18">
        <f>IF(U1788&lt;0,0.9,0.9-V1788*1.021)</f>
        <v/>
      </c>
      <c r="X1788" s="16">
        <f>ROUNDDOWN(S1788*0.2/W1788+2000,0)</f>
        <v/>
      </c>
      <c r="Y1788" s="17">
        <f>IF(O1788&lt;=0,0,LOOKUP(O1788,{0,1950001,3300001,6950001,9000001,18000001,40000001},{0.05,0.1,0.2,0.23,0.33,0.4,0.45}))</f>
        <v/>
      </c>
    </row>
    <row r="1789">
      <c r="A1789" t="inlineStr">
        <is>
          <t>1万円刻み</t>
        </is>
      </c>
      <c r="B1789" s="16">
        <f>'3_1万円刻み'!$A$327</f>
        <v/>
      </c>
      <c r="C1789" t="n">
        <v>2025</v>
      </c>
      <c r="D1789" t="n">
        <v>0</v>
      </c>
      <c r="E1789" t="n">
        <v>0</v>
      </c>
      <c r="F1789" t="n">
        <v>0</v>
      </c>
      <c r="G1789" s="16">
        <f>ROUND(MIN(B1789/12,650000)*12*0.0915+MIN(B1789/12,1390000)*12*(0.0504+0)+B1789*0.005,0)</f>
        <v/>
      </c>
      <c r="H1789" t="n">
        <v>0</v>
      </c>
      <c r="I1789" t="n">
        <v>0</v>
      </c>
      <c r="J1789" s="16">
        <f>IF(C1789=2026,IF(B1789&lt;741000,0,IF(B1789&lt;2191000,B1789-740000,IF(B1789&lt;2193000,1451000,IF(B1789&lt;2196000,1453000,IF(B1789&lt;2200000,1456000,IF(B1789&lt;3600000,ROUNDDOWN(B1789/4,-3)*2.8-80000,IF(B1789&lt;6600000,ROUNDDOWN(B1789/4,-3)*3.2-440000,IF(B1789&lt;8500000,ROUNDDOWN(B1789*0.9,0)-1100000,B1789-1950000)))))))),IF(B1789&lt;651000,0,IF(B1789&lt;1900000,B1789-650000,IF(B1789&lt;3600000,ROUNDDOWN(B1789/4,-3)*2.8-80000,IF(B1789&lt;6600000,ROUNDDOWN(B1789/4,-3)*3.2-440000,IF(B1789&lt;8500000,ROUNDDOWN(B1789*0.9,0)-1100000,B1789-1950000))))))</f>
        <v/>
      </c>
      <c r="K1789" s="16">
        <f>IF(J1789&gt;23500000,NA(),IF(C1789=2026,IF(J1789&lt;=4890000,1040000,IF(J1789&lt;=6550000,670000,620000)),IF(J1789&lt;=1320000,950000,IF(J1789&lt;=3360000,880000,IF(J1789&lt;=4890000,680000,IF(J1789&lt;=6550000,630000,580000))))))</f>
        <v/>
      </c>
      <c r="L1789" s="16">
        <f>IF(D1789=1,IF(J1789&lt;=9000000,380000,IF(J1789&lt;=9500000,260000,IF(J1789&lt;=10000000,130000,0))),0)</f>
        <v/>
      </c>
      <c r="M1789" s="16">
        <f>IF(D1789=1,IF(J1789&lt;=9000000,330000,IF(J1789&lt;=9500000,220000,IF(J1789&lt;=10000000,110000,0))),0)</f>
        <v/>
      </c>
      <c r="N1789" s="16">
        <f>IF(D1789=1,IF(J1789&lt;=9000000,50000,IF(J1789&lt;=9500000,40000,IF(J1789&lt;=10000000,20000,0))),0)</f>
        <v/>
      </c>
      <c r="O1789" s="16">
        <f>MAX(0,ROUNDDOWN(J1789-G1789-K1789-L1789-E1789*380000-F1789*630000-H1789,-3))</f>
        <v/>
      </c>
      <c r="P1789" s="16">
        <f>MAX(0,ROUNDDOWN(J1789-G1789-430000-M1789-E1789*330000-F1789*450000-I1789,-3))</f>
        <v/>
      </c>
      <c r="Q1789" s="16">
        <f>50000+N1789+E1789*50000+F1789*180000</f>
        <v/>
      </c>
      <c r="R1789" s="16">
        <f>IF(P1789&lt;=2000000,MIN(Q1789,P1789),MAX(Q1789-(P1789-2000000),50000))*0.05</f>
        <v/>
      </c>
      <c r="S1789" s="16">
        <f>MAX(0,P1789*0.1-R1789)</f>
        <v/>
      </c>
      <c r="T1789" s="16">
        <f>Q1789+MAX(0,K1789-480000)</f>
        <v/>
      </c>
      <c r="U1789" s="16">
        <f>P1789-T1789</f>
        <v/>
      </c>
      <c r="V1789" s="17">
        <f>IF(U1789&lt;0,0,LOOKUP(U1789,{0,1950001,3300001,6950001,9000001,18000001,40000001},{0.05,0.1,0.2,0.23,0.33,0.4,0.45}))</f>
        <v/>
      </c>
      <c r="W1789" s="18">
        <f>IF(U1789&lt;0,0.9,0.9-V1789*1.021)</f>
        <v/>
      </c>
      <c r="X1789" s="16">
        <f>ROUNDDOWN(S1789*0.2/W1789+2000,0)</f>
        <v/>
      </c>
      <c r="Y1789" s="17">
        <f>IF(O1789&lt;=0,0,LOOKUP(O1789,{0,1950001,3300001,6950001,9000001,18000001,40000001},{0.05,0.1,0.2,0.23,0.33,0.4,0.45}))</f>
        <v/>
      </c>
    </row>
    <row r="1790">
      <c r="A1790" t="inlineStr">
        <is>
          <t>1万円刻み</t>
        </is>
      </c>
      <c r="B1790" s="16">
        <f>'3_1万円刻み'!$A$327</f>
        <v/>
      </c>
      <c r="C1790" t="n">
        <v>2026</v>
      </c>
      <c r="D1790" t="n">
        <v>0</v>
      </c>
      <c r="E1790" t="n">
        <v>0</v>
      </c>
      <c r="F1790" t="n">
        <v>0</v>
      </c>
      <c r="G1790" s="16">
        <f>ROUND(MIN(B1790/12,650000)*12*0.0915+MIN(B1790/12,1390000)*12*(0.0504+0)+B1790*0.005,0)</f>
        <v/>
      </c>
      <c r="H1790" t="n">
        <v>0</v>
      </c>
      <c r="I1790" t="n">
        <v>0</v>
      </c>
      <c r="J1790" s="16">
        <f>IF(C1790=2026,IF(B1790&lt;741000,0,IF(B1790&lt;2191000,B1790-740000,IF(B1790&lt;2193000,1451000,IF(B1790&lt;2196000,1453000,IF(B1790&lt;2200000,1456000,IF(B1790&lt;3600000,ROUNDDOWN(B1790/4,-3)*2.8-80000,IF(B1790&lt;6600000,ROUNDDOWN(B1790/4,-3)*3.2-440000,IF(B1790&lt;8500000,ROUNDDOWN(B1790*0.9,0)-1100000,B1790-1950000)))))))),IF(B1790&lt;651000,0,IF(B1790&lt;1900000,B1790-650000,IF(B1790&lt;3600000,ROUNDDOWN(B1790/4,-3)*2.8-80000,IF(B1790&lt;6600000,ROUNDDOWN(B1790/4,-3)*3.2-440000,IF(B1790&lt;8500000,ROUNDDOWN(B1790*0.9,0)-1100000,B1790-1950000))))))</f>
        <v/>
      </c>
      <c r="K1790" s="16">
        <f>IF(J1790&gt;23500000,NA(),IF(C1790=2026,IF(J1790&lt;=4890000,1040000,IF(J1790&lt;=6550000,670000,620000)),IF(J1790&lt;=1320000,950000,IF(J1790&lt;=3360000,880000,IF(J1790&lt;=4890000,680000,IF(J1790&lt;=6550000,630000,580000))))))</f>
        <v/>
      </c>
      <c r="L1790" s="16">
        <f>IF(D1790=1,IF(J1790&lt;=9000000,380000,IF(J1790&lt;=9500000,260000,IF(J1790&lt;=10000000,130000,0))),0)</f>
        <v/>
      </c>
      <c r="M1790" s="16">
        <f>IF(D1790=1,IF(J1790&lt;=9000000,330000,IF(J1790&lt;=9500000,220000,IF(J1790&lt;=10000000,110000,0))),0)</f>
        <v/>
      </c>
      <c r="N1790" s="16">
        <f>IF(D1790=1,IF(J1790&lt;=9000000,50000,IF(J1790&lt;=9500000,40000,IF(J1790&lt;=10000000,20000,0))),0)</f>
        <v/>
      </c>
      <c r="O1790" s="16">
        <f>MAX(0,ROUNDDOWN(J1790-G1790-K1790-L1790-E1790*380000-F1790*630000-H1790,-3))</f>
        <v/>
      </c>
      <c r="P1790" s="16">
        <f>MAX(0,ROUNDDOWN(J1790-G1790-430000-M1790-E1790*330000-F1790*450000-I1790,-3))</f>
        <v/>
      </c>
      <c r="Q1790" s="16">
        <f>50000+N1790+E1790*50000+F1790*180000</f>
        <v/>
      </c>
      <c r="R1790" s="16">
        <f>IF(P1790&lt;=2000000,MIN(Q1790,P1790),MAX(Q1790-(P1790-2000000),50000))*0.05</f>
        <v/>
      </c>
      <c r="S1790" s="16">
        <f>MAX(0,P1790*0.1-R1790)</f>
        <v/>
      </c>
      <c r="T1790" s="16">
        <f>Q1790+MAX(0,K1790-480000)</f>
        <v/>
      </c>
      <c r="U1790" s="16">
        <f>P1790-T1790</f>
        <v/>
      </c>
      <c r="V1790" s="17">
        <f>IF(U1790&lt;0,0,LOOKUP(U1790,{0,1950001,3300001,6950001,9000001,18000001,40000001},{0.05,0.1,0.2,0.23,0.33,0.4,0.45}))</f>
        <v/>
      </c>
      <c r="W1790" s="18">
        <f>IF(U1790&lt;0,0.9,0.9-V1790*1.021)</f>
        <v/>
      </c>
      <c r="X1790" s="16">
        <f>ROUNDDOWN(S1790*0.2/W1790+2000,0)</f>
        <v/>
      </c>
      <c r="Y1790" s="17">
        <f>IF(O1790&lt;=0,0,LOOKUP(O1790,{0,1950001,3300001,6950001,9000001,18000001,40000001},{0.05,0.1,0.2,0.23,0.33,0.4,0.45}))</f>
        <v/>
      </c>
    </row>
    <row r="1791">
      <c r="A1791" t="inlineStr">
        <is>
          <t>1万円刻み</t>
        </is>
      </c>
      <c r="B1791" s="16">
        <f>'3_1万円刻み'!$A$327</f>
        <v/>
      </c>
      <c r="C1791" t="n">
        <v>2025</v>
      </c>
      <c r="D1791" t="n">
        <v>1</v>
      </c>
      <c r="E1791" t="n">
        <v>0</v>
      </c>
      <c r="F1791" t="n">
        <v>0</v>
      </c>
      <c r="G1791" s="16">
        <f>ROUND(MIN(B1791/12,650000)*12*0.0915+MIN(B1791/12,1390000)*12*(0.0504+0)+B1791*0.005,0)</f>
        <v/>
      </c>
      <c r="H1791" t="n">
        <v>0</v>
      </c>
      <c r="I1791" t="n">
        <v>0</v>
      </c>
      <c r="J1791" s="16">
        <f>IF(C1791=2026,IF(B1791&lt;741000,0,IF(B1791&lt;2191000,B1791-740000,IF(B1791&lt;2193000,1451000,IF(B1791&lt;2196000,1453000,IF(B1791&lt;2200000,1456000,IF(B1791&lt;3600000,ROUNDDOWN(B1791/4,-3)*2.8-80000,IF(B1791&lt;6600000,ROUNDDOWN(B1791/4,-3)*3.2-440000,IF(B1791&lt;8500000,ROUNDDOWN(B1791*0.9,0)-1100000,B1791-1950000)))))))),IF(B1791&lt;651000,0,IF(B1791&lt;1900000,B1791-650000,IF(B1791&lt;3600000,ROUNDDOWN(B1791/4,-3)*2.8-80000,IF(B1791&lt;6600000,ROUNDDOWN(B1791/4,-3)*3.2-440000,IF(B1791&lt;8500000,ROUNDDOWN(B1791*0.9,0)-1100000,B1791-1950000))))))</f>
        <v/>
      </c>
      <c r="K1791" s="16">
        <f>IF(J1791&gt;23500000,NA(),IF(C1791=2026,IF(J1791&lt;=4890000,1040000,IF(J1791&lt;=6550000,670000,620000)),IF(J1791&lt;=1320000,950000,IF(J1791&lt;=3360000,880000,IF(J1791&lt;=4890000,680000,IF(J1791&lt;=6550000,630000,580000))))))</f>
        <v/>
      </c>
      <c r="L1791" s="16">
        <f>IF(D1791=1,IF(J1791&lt;=9000000,380000,IF(J1791&lt;=9500000,260000,IF(J1791&lt;=10000000,130000,0))),0)</f>
        <v/>
      </c>
      <c r="M1791" s="16">
        <f>IF(D1791=1,IF(J1791&lt;=9000000,330000,IF(J1791&lt;=9500000,220000,IF(J1791&lt;=10000000,110000,0))),0)</f>
        <v/>
      </c>
      <c r="N1791" s="16">
        <f>IF(D1791=1,IF(J1791&lt;=9000000,50000,IF(J1791&lt;=9500000,40000,IF(J1791&lt;=10000000,20000,0))),0)</f>
        <v/>
      </c>
      <c r="O1791" s="16">
        <f>MAX(0,ROUNDDOWN(J1791-G1791-K1791-L1791-E1791*380000-F1791*630000-H1791,-3))</f>
        <v/>
      </c>
      <c r="P1791" s="16">
        <f>MAX(0,ROUNDDOWN(J1791-G1791-430000-M1791-E1791*330000-F1791*450000-I1791,-3))</f>
        <v/>
      </c>
      <c r="Q1791" s="16">
        <f>50000+N1791+E1791*50000+F1791*180000</f>
        <v/>
      </c>
      <c r="R1791" s="16">
        <f>IF(P1791&lt;=2000000,MIN(Q1791,P1791),MAX(Q1791-(P1791-2000000),50000))*0.05</f>
        <v/>
      </c>
      <c r="S1791" s="16">
        <f>MAX(0,P1791*0.1-R1791)</f>
        <v/>
      </c>
      <c r="T1791" s="16">
        <f>Q1791+MAX(0,K1791-480000)</f>
        <v/>
      </c>
      <c r="U1791" s="16">
        <f>P1791-T1791</f>
        <v/>
      </c>
      <c r="V1791" s="17">
        <f>IF(U1791&lt;0,0,LOOKUP(U1791,{0,1950001,3300001,6950001,9000001,18000001,40000001},{0.05,0.1,0.2,0.23,0.33,0.4,0.45}))</f>
        <v/>
      </c>
      <c r="W1791" s="18">
        <f>IF(U1791&lt;0,0.9,0.9-V1791*1.021)</f>
        <v/>
      </c>
      <c r="X1791" s="16">
        <f>ROUNDDOWN(S1791*0.2/W1791+2000,0)</f>
        <v/>
      </c>
      <c r="Y1791" s="17">
        <f>IF(O1791&lt;=0,0,LOOKUP(O1791,{0,1950001,3300001,6950001,9000001,18000001,40000001},{0.05,0.1,0.2,0.23,0.33,0.4,0.45}))</f>
        <v/>
      </c>
    </row>
    <row r="1792">
      <c r="A1792" t="inlineStr">
        <is>
          <t>1万円刻み</t>
        </is>
      </c>
      <c r="B1792" s="16">
        <f>'3_1万円刻み'!$A$327</f>
        <v/>
      </c>
      <c r="C1792" t="n">
        <v>2026</v>
      </c>
      <c r="D1792" t="n">
        <v>1</v>
      </c>
      <c r="E1792" t="n">
        <v>0</v>
      </c>
      <c r="F1792" t="n">
        <v>0</v>
      </c>
      <c r="G1792" s="16">
        <f>ROUND(MIN(B1792/12,650000)*12*0.0915+MIN(B1792/12,1390000)*12*(0.0504+0)+B1792*0.005,0)</f>
        <v/>
      </c>
      <c r="H1792" t="n">
        <v>0</v>
      </c>
      <c r="I1792" t="n">
        <v>0</v>
      </c>
      <c r="J1792" s="16">
        <f>IF(C1792=2026,IF(B1792&lt;741000,0,IF(B1792&lt;2191000,B1792-740000,IF(B1792&lt;2193000,1451000,IF(B1792&lt;2196000,1453000,IF(B1792&lt;2200000,1456000,IF(B1792&lt;3600000,ROUNDDOWN(B1792/4,-3)*2.8-80000,IF(B1792&lt;6600000,ROUNDDOWN(B1792/4,-3)*3.2-440000,IF(B1792&lt;8500000,ROUNDDOWN(B1792*0.9,0)-1100000,B1792-1950000)))))))),IF(B1792&lt;651000,0,IF(B1792&lt;1900000,B1792-650000,IF(B1792&lt;3600000,ROUNDDOWN(B1792/4,-3)*2.8-80000,IF(B1792&lt;6600000,ROUNDDOWN(B1792/4,-3)*3.2-440000,IF(B1792&lt;8500000,ROUNDDOWN(B1792*0.9,0)-1100000,B1792-1950000))))))</f>
        <v/>
      </c>
      <c r="K1792" s="16">
        <f>IF(J1792&gt;23500000,NA(),IF(C1792=2026,IF(J1792&lt;=4890000,1040000,IF(J1792&lt;=6550000,670000,620000)),IF(J1792&lt;=1320000,950000,IF(J1792&lt;=3360000,880000,IF(J1792&lt;=4890000,680000,IF(J1792&lt;=6550000,630000,580000))))))</f>
        <v/>
      </c>
      <c r="L1792" s="16">
        <f>IF(D1792=1,IF(J1792&lt;=9000000,380000,IF(J1792&lt;=9500000,260000,IF(J1792&lt;=10000000,130000,0))),0)</f>
        <v/>
      </c>
      <c r="M1792" s="16">
        <f>IF(D1792=1,IF(J1792&lt;=9000000,330000,IF(J1792&lt;=9500000,220000,IF(J1792&lt;=10000000,110000,0))),0)</f>
        <v/>
      </c>
      <c r="N1792" s="16">
        <f>IF(D1792=1,IF(J1792&lt;=9000000,50000,IF(J1792&lt;=9500000,40000,IF(J1792&lt;=10000000,20000,0))),0)</f>
        <v/>
      </c>
      <c r="O1792" s="16">
        <f>MAX(0,ROUNDDOWN(J1792-G1792-K1792-L1792-E1792*380000-F1792*630000-H1792,-3))</f>
        <v/>
      </c>
      <c r="P1792" s="16">
        <f>MAX(0,ROUNDDOWN(J1792-G1792-430000-M1792-E1792*330000-F1792*450000-I1792,-3))</f>
        <v/>
      </c>
      <c r="Q1792" s="16">
        <f>50000+N1792+E1792*50000+F1792*180000</f>
        <v/>
      </c>
      <c r="R1792" s="16">
        <f>IF(P1792&lt;=2000000,MIN(Q1792,P1792),MAX(Q1792-(P1792-2000000),50000))*0.05</f>
        <v/>
      </c>
      <c r="S1792" s="16">
        <f>MAX(0,P1792*0.1-R1792)</f>
        <v/>
      </c>
      <c r="T1792" s="16">
        <f>Q1792+MAX(0,K1792-480000)</f>
        <v/>
      </c>
      <c r="U1792" s="16">
        <f>P1792-T1792</f>
        <v/>
      </c>
      <c r="V1792" s="17">
        <f>IF(U1792&lt;0,0,LOOKUP(U1792,{0,1950001,3300001,6950001,9000001,18000001,40000001},{0.05,0.1,0.2,0.23,0.33,0.4,0.45}))</f>
        <v/>
      </c>
      <c r="W1792" s="18">
        <f>IF(U1792&lt;0,0.9,0.9-V1792*1.021)</f>
        <v/>
      </c>
      <c r="X1792" s="16">
        <f>ROUNDDOWN(S1792*0.2/W1792+2000,0)</f>
        <v/>
      </c>
      <c r="Y1792" s="17">
        <f>IF(O1792&lt;=0,0,LOOKUP(O1792,{0,1950001,3300001,6950001,9000001,18000001,40000001},{0.05,0.1,0.2,0.23,0.33,0.4,0.45}))</f>
        <v/>
      </c>
    </row>
    <row r="1793">
      <c r="A1793" t="inlineStr">
        <is>
          <t>1万円刻み</t>
        </is>
      </c>
      <c r="B1793" s="16">
        <f>'3_1万円刻み'!$A$328</f>
        <v/>
      </c>
      <c r="C1793" t="n">
        <v>2025</v>
      </c>
      <c r="D1793" t="n">
        <v>0</v>
      </c>
      <c r="E1793" t="n">
        <v>0</v>
      </c>
      <c r="F1793" t="n">
        <v>0</v>
      </c>
      <c r="G1793" s="16">
        <f>ROUND(MIN(B1793/12,650000)*12*0.0915+MIN(B1793/12,1390000)*12*(0.0504+0)+B1793*0.005,0)</f>
        <v/>
      </c>
      <c r="H1793" t="n">
        <v>0</v>
      </c>
      <c r="I1793" t="n">
        <v>0</v>
      </c>
      <c r="J1793" s="16">
        <f>IF(C1793=2026,IF(B1793&lt;741000,0,IF(B1793&lt;2191000,B1793-740000,IF(B1793&lt;2193000,1451000,IF(B1793&lt;2196000,1453000,IF(B1793&lt;2200000,1456000,IF(B1793&lt;3600000,ROUNDDOWN(B1793/4,-3)*2.8-80000,IF(B1793&lt;6600000,ROUNDDOWN(B1793/4,-3)*3.2-440000,IF(B1793&lt;8500000,ROUNDDOWN(B1793*0.9,0)-1100000,B1793-1950000)))))))),IF(B1793&lt;651000,0,IF(B1793&lt;1900000,B1793-650000,IF(B1793&lt;3600000,ROUNDDOWN(B1793/4,-3)*2.8-80000,IF(B1793&lt;6600000,ROUNDDOWN(B1793/4,-3)*3.2-440000,IF(B1793&lt;8500000,ROUNDDOWN(B1793*0.9,0)-1100000,B1793-1950000))))))</f>
        <v/>
      </c>
      <c r="K1793" s="16">
        <f>IF(J1793&gt;23500000,NA(),IF(C1793=2026,IF(J1793&lt;=4890000,1040000,IF(J1793&lt;=6550000,670000,620000)),IF(J1793&lt;=1320000,950000,IF(J1793&lt;=3360000,880000,IF(J1793&lt;=4890000,680000,IF(J1793&lt;=6550000,630000,580000))))))</f>
        <v/>
      </c>
      <c r="L1793" s="16">
        <f>IF(D1793=1,IF(J1793&lt;=9000000,380000,IF(J1793&lt;=9500000,260000,IF(J1793&lt;=10000000,130000,0))),0)</f>
        <v/>
      </c>
      <c r="M1793" s="16">
        <f>IF(D1793=1,IF(J1793&lt;=9000000,330000,IF(J1793&lt;=9500000,220000,IF(J1793&lt;=10000000,110000,0))),0)</f>
        <v/>
      </c>
      <c r="N1793" s="16">
        <f>IF(D1793=1,IF(J1793&lt;=9000000,50000,IF(J1793&lt;=9500000,40000,IF(J1793&lt;=10000000,20000,0))),0)</f>
        <v/>
      </c>
      <c r="O1793" s="16">
        <f>MAX(0,ROUNDDOWN(J1793-G1793-K1793-L1793-E1793*380000-F1793*630000-H1793,-3))</f>
        <v/>
      </c>
      <c r="P1793" s="16">
        <f>MAX(0,ROUNDDOWN(J1793-G1793-430000-M1793-E1793*330000-F1793*450000-I1793,-3))</f>
        <v/>
      </c>
      <c r="Q1793" s="16">
        <f>50000+N1793+E1793*50000+F1793*180000</f>
        <v/>
      </c>
      <c r="R1793" s="16">
        <f>IF(P1793&lt;=2000000,MIN(Q1793,P1793),MAX(Q1793-(P1793-2000000),50000))*0.05</f>
        <v/>
      </c>
      <c r="S1793" s="16">
        <f>MAX(0,P1793*0.1-R1793)</f>
        <v/>
      </c>
      <c r="T1793" s="16">
        <f>Q1793+MAX(0,K1793-480000)</f>
        <v/>
      </c>
      <c r="U1793" s="16">
        <f>P1793-T1793</f>
        <v/>
      </c>
      <c r="V1793" s="17">
        <f>IF(U1793&lt;0,0,LOOKUP(U1793,{0,1950001,3300001,6950001,9000001,18000001,40000001},{0.05,0.1,0.2,0.23,0.33,0.4,0.45}))</f>
        <v/>
      </c>
      <c r="W1793" s="18">
        <f>IF(U1793&lt;0,0.9,0.9-V1793*1.021)</f>
        <v/>
      </c>
      <c r="X1793" s="16">
        <f>ROUNDDOWN(S1793*0.2/W1793+2000,0)</f>
        <v/>
      </c>
      <c r="Y1793" s="17">
        <f>IF(O1793&lt;=0,0,LOOKUP(O1793,{0,1950001,3300001,6950001,9000001,18000001,40000001},{0.05,0.1,0.2,0.23,0.33,0.4,0.45}))</f>
        <v/>
      </c>
    </row>
    <row r="1794">
      <c r="A1794" t="inlineStr">
        <is>
          <t>1万円刻み</t>
        </is>
      </c>
      <c r="B1794" s="16">
        <f>'3_1万円刻み'!$A$328</f>
        <v/>
      </c>
      <c r="C1794" t="n">
        <v>2026</v>
      </c>
      <c r="D1794" t="n">
        <v>0</v>
      </c>
      <c r="E1794" t="n">
        <v>0</v>
      </c>
      <c r="F1794" t="n">
        <v>0</v>
      </c>
      <c r="G1794" s="16">
        <f>ROUND(MIN(B1794/12,650000)*12*0.0915+MIN(B1794/12,1390000)*12*(0.0504+0)+B1794*0.005,0)</f>
        <v/>
      </c>
      <c r="H1794" t="n">
        <v>0</v>
      </c>
      <c r="I1794" t="n">
        <v>0</v>
      </c>
      <c r="J1794" s="16">
        <f>IF(C1794=2026,IF(B1794&lt;741000,0,IF(B1794&lt;2191000,B1794-740000,IF(B1794&lt;2193000,1451000,IF(B1794&lt;2196000,1453000,IF(B1794&lt;2200000,1456000,IF(B1794&lt;3600000,ROUNDDOWN(B1794/4,-3)*2.8-80000,IF(B1794&lt;6600000,ROUNDDOWN(B1794/4,-3)*3.2-440000,IF(B1794&lt;8500000,ROUNDDOWN(B1794*0.9,0)-1100000,B1794-1950000)))))))),IF(B1794&lt;651000,0,IF(B1794&lt;1900000,B1794-650000,IF(B1794&lt;3600000,ROUNDDOWN(B1794/4,-3)*2.8-80000,IF(B1794&lt;6600000,ROUNDDOWN(B1794/4,-3)*3.2-440000,IF(B1794&lt;8500000,ROUNDDOWN(B1794*0.9,0)-1100000,B1794-1950000))))))</f>
        <v/>
      </c>
      <c r="K1794" s="16">
        <f>IF(J1794&gt;23500000,NA(),IF(C1794=2026,IF(J1794&lt;=4890000,1040000,IF(J1794&lt;=6550000,670000,620000)),IF(J1794&lt;=1320000,950000,IF(J1794&lt;=3360000,880000,IF(J1794&lt;=4890000,680000,IF(J1794&lt;=6550000,630000,580000))))))</f>
        <v/>
      </c>
      <c r="L1794" s="16">
        <f>IF(D1794=1,IF(J1794&lt;=9000000,380000,IF(J1794&lt;=9500000,260000,IF(J1794&lt;=10000000,130000,0))),0)</f>
        <v/>
      </c>
      <c r="M1794" s="16">
        <f>IF(D1794=1,IF(J1794&lt;=9000000,330000,IF(J1794&lt;=9500000,220000,IF(J1794&lt;=10000000,110000,0))),0)</f>
        <v/>
      </c>
      <c r="N1794" s="16">
        <f>IF(D1794=1,IF(J1794&lt;=9000000,50000,IF(J1794&lt;=9500000,40000,IF(J1794&lt;=10000000,20000,0))),0)</f>
        <v/>
      </c>
      <c r="O1794" s="16">
        <f>MAX(0,ROUNDDOWN(J1794-G1794-K1794-L1794-E1794*380000-F1794*630000-H1794,-3))</f>
        <v/>
      </c>
      <c r="P1794" s="16">
        <f>MAX(0,ROUNDDOWN(J1794-G1794-430000-M1794-E1794*330000-F1794*450000-I1794,-3))</f>
        <v/>
      </c>
      <c r="Q1794" s="16">
        <f>50000+N1794+E1794*50000+F1794*180000</f>
        <v/>
      </c>
      <c r="R1794" s="16">
        <f>IF(P1794&lt;=2000000,MIN(Q1794,P1794),MAX(Q1794-(P1794-2000000),50000))*0.05</f>
        <v/>
      </c>
      <c r="S1794" s="16">
        <f>MAX(0,P1794*0.1-R1794)</f>
        <v/>
      </c>
      <c r="T1794" s="16">
        <f>Q1794+MAX(0,K1794-480000)</f>
        <v/>
      </c>
      <c r="U1794" s="16">
        <f>P1794-T1794</f>
        <v/>
      </c>
      <c r="V1794" s="17">
        <f>IF(U1794&lt;0,0,LOOKUP(U1794,{0,1950001,3300001,6950001,9000001,18000001,40000001},{0.05,0.1,0.2,0.23,0.33,0.4,0.45}))</f>
        <v/>
      </c>
      <c r="W1794" s="18">
        <f>IF(U1794&lt;0,0.9,0.9-V1794*1.021)</f>
        <v/>
      </c>
      <c r="X1794" s="16">
        <f>ROUNDDOWN(S1794*0.2/W1794+2000,0)</f>
        <v/>
      </c>
      <c r="Y1794" s="17">
        <f>IF(O1794&lt;=0,0,LOOKUP(O1794,{0,1950001,3300001,6950001,9000001,18000001,40000001},{0.05,0.1,0.2,0.23,0.33,0.4,0.45}))</f>
        <v/>
      </c>
    </row>
    <row r="1795">
      <c r="A1795" t="inlineStr">
        <is>
          <t>1万円刻み</t>
        </is>
      </c>
      <c r="B1795" s="16">
        <f>'3_1万円刻み'!$A$328</f>
        <v/>
      </c>
      <c r="C1795" t="n">
        <v>2025</v>
      </c>
      <c r="D1795" t="n">
        <v>1</v>
      </c>
      <c r="E1795" t="n">
        <v>0</v>
      </c>
      <c r="F1795" t="n">
        <v>0</v>
      </c>
      <c r="G1795" s="16">
        <f>ROUND(MIN(B1795/12,650000)*12*0.0915+MIN(B1795/12,1390000)*12*(0.0504+0)+B1795*0.005,0)</f>
        <v/>
      </c>
      <c r="H1795" t="n">
        <v>0</v>
      </c>
      <c r="I1795" t="n">
        <v>0</v>
      </c>
      <c r="J1795" s="16">
        <f>IF(C1795=2026,IF(B1795&lt;741000,0,IF(B1795&lt;2191000,B1795-740000,IF(B1795&lt;2193000,1451000,IF(B1795&lt;2196000,1453000,IF(B1795&lt;2200000,1456000,IF(B1795&lt;3600000,ROUNDDOWN(B1795/4,-3)*2.8-80000,IF(B1795&lt;6600000,ROUNDDOWN(B1795/4,-3)*3.2-440000,IF(B1795&lt;8500000,ROUNDDOWN(B1795*0.9,0)-1100000,B1795-1950000)))))))),IF(B1795&lt;651000,0,IF(B1795&lt;1900000,B1795-650000,IF(B1795&lt;3600000,ROUNDDOWN(B1795/4,-3)*2.8-80000,IF(B1795&lt;6600000,ROUNDDOWN(B1795/4,-3)*3.2-440000,IF(B1795&lt;8500000,ROUNDDOWN(B1795*0.9,0)-1100000,B1795-1950000))))))</f>
        <v/>
      </c>
      <c r="K1795" s="16">
        <f>IF(J1795&gt;23500000,NA(),IF(C1795=2026,IF(J1795&lt;=4890000,1040000,IF(J1795&lt;=6550000,670000,620000)),IF(J1795&lt;=1320000,950000,IF(J1795&lt;=3360000,880000,IF(J1795&lt;=4890000,680000,IF(J1795&lt;=6550000,630000,580000))))))</f>
        <v/>
      </c>
      <c r="L1795" s="16">
        <f>IF(D1795=1,IF(J1795&lt;=9000000,380000,IF(J1795&lt;=9500000,260000,IF(J1795&lt;=10000000,130000,0))),0)</f>
        <v/>
      </c>
      <c r="M1795" s="16">
        <f>IF(D1795=1,IF(J1795&lt;=9000000,330000,IF(J1795&lt;=9500000,220000,IF(J1795&lt;=10000000,110000,0))),0)</f>
        <v/>
      </c>
      <c r="N1795" s="16">
        <f>IF(D1795=1,IF(J1795&lt;=9000000,50000,IF(J1795&lt;=9500000,40000,IF(J1795&lt;=10000000,20000,0))),0)</f>
        <v/>
      </c>
      <c r="O1795" s="16">
        <f>MAX(0,ROUNDDOWN(J1795-G1795-K1795-L1795-E1795*380000-F1795*630000-H1795,-3))</f>
        <v/>
      </c>
      <c r="P1795" s="16">
        <f>MAX(0,ROUNDDOWN(J1795-G1795-430000-M1795-E1795*330000-F1795*450000-I1795,-3))</f>
        <v/>
      </c>
      <c r="Q1795" s="16">
        <f>50000+N1795+E1795*50000+F1795*180000</f>
        <v/>
      </c>
      <c r="R1795" s="16">
        <f>IF(P1795&lt;=2000000,MIN(Q1795,P1795),MAX(Q1795-(P1795-2000000),50000))*0.05</f>
        <v/>
      </c>
      <c r="S1795" s="16">
        <f>MAX(0,P1795*0.1-R1795)</f>
        <v/>
      </c>
      <c r="T1795" s="16">
        <f>Q1795+MAX(0,K1795-480000)</f>
        <v/>
      </c>
      <c r="U1795" s="16">
        <f>P1795-T1795</f>
        <v/>
      </c>
      <c r="V1795" s="17">
        <f>IF(U1795&lt;0,0,LOOKUP(U1795,{0,1950001,3300001,6950001,9000001,18000001,40000001},{0.05,0.1,0.2,0.23,0.33,0.4,0.45}))</f>
        <v/>
      </c>
      <c r="W1795" s="18">
        <f>IF(U1795&lt;0,0.9,0.9-V1795*1.021)</f>
        <v/>
      </c>
      <c r="X1795" s="16">
        <f>ROUNDDOWN(S1795*0.2/W1795+2000,0)</f>
        <v/>
      </c>
      <c r="Y1795" s="17">
        <f>IF(O1795&lt;=0,0,LOOKUP(O1795,{0,1950001,3300001,6950001,9000001,18000001,40000001},{0.05,0.1,0.2,0.23,0.33,0.4,0.45}))</f>
        <v/>
      </c>
    </row>
    <row r="1796">
      <c r="A1796" t="inlineStr">
        <is>
          <t>1万円刻み</t>
        </is>
      </c>
      <c r="B1796" s="16">
        <f>'3_1万円刻み'!$A$328</f>
        <v/>
      </c>
      <c r="C1796" t="n">
        <v>2026</v>
      </c>
      <c r="D1796" t="n">
        <v>1</v>
      </c>
      <c r="E1796" t="n">
        <v>0</v>
      </c>
      <c r="F1796" t="n">
        <v>0</v>
      </c>
      <c r="G1796" s="16">
        <f>ROUND(MIN(B1796/12,650000)*12*0.0915+MIN(B1796/12,1390000)*12*(0.0504+0)+B1796*0.005,0)</f>
        <v/>
      </c>
      <c r="H1796" t="n">
        <v>0</v>
      </c>
      <c r="I1796" t="n">
        <v>0</v>
      </c>
      <c r="J1796" s="16">
        <f>IF(C1796=2026,IF(B1796&lt;741000,0,IF(B1796&lt;2191000,B1796-740000,IF(B1796&lt;2193000,1451000,IF(B1796&lt;2196000,1453000,IF(B1796&lt;2200000,1456000,IF(B1796&lt;3600000,ROUNDDOWN(B1796/4,-3)*2.8-80000,IF(B1796&lt;6600000,ROUNDDOWN(B1796/4,-3)*3.2-440000,IF(B1796&lt;8500000,ROUNDDOWN(B1796*0.9,0)-1100000,B1796-1950000)))))))),IF(B1796&lt;651000,0,IF(B1796&lt;1900000,B1796-650000,IF(B1796&lt;3600000,ROUNDDOWN(B1796/4,-3)*2.8-80000,IF(B1796&lt;6600000,ROUNDDOWN(B1796/4,-3)*3.2-440000,IF(B1796&lt;8500000,ROUNDDOWN(B1796*0.9,0)-1100000,B1796-1950000))))))</f>
        <v/>
      </c>
      <c r="K1796" s="16">
        <f>IF(J1796&gt;23500000,NA(),IF(C1796=2026,IF(J1796&lt;=4890000,1040000,IF(J1796&lt;=6550000,670000,620000)),IF(J1796&lt;=1320000,950000,IF(J1796&lt;=3360000,880000,IF(J1796&lt;=4890000,680000,IF(J1796&lt;=6550000,630000,580000))))))</f>
        <v/>
      </c>
      <c r="L1796" s="16">
        <f>IF(D1796=1,IF(J1796&lt;=9000000,380000,IF(J1796&lt;=9500000,260000,IF(J1796&lt;=10000000,130000,0))),0)</f>
        <v/>
      </c>
      <c r="M1796" s="16">
        <f>IF(D1796=1,IF(J1796&lt;=9000000,330000,IF(J1796&lt;=9500000,220000,IF(J1796&lt;=10000000,110000,0))),0)</f>
        <v/>
      </c>
      <c r="N1796" s="16">
        <f>IF(D1796=1,IF(J1796&lt;=9000000,50000,IF(J1796&lt;=9500000,40000,IF(J1796&lt;=10000000,20000,0))),0)</f>
        <v/>
      </c>
      <c r="O1796" s="16">
        <f>MAX(0,ROUNDDOWN(J1796-G1796-K1796-L1796-E1796*380000-F1796*630000-H1796,-3))</f>
        <v/>
      </c>
      <c r="P1796" s="16">
        <f>MAX(0,ROUNDDOWN(J1796-G1796-430000-M1796-E1796*330000-F1796*450000-I1796,-3))</f>
        <v/>
      </c>
      <c r="Q1796" s="16">
        <f>50000+N1796+E1796*50000+F1796*180000</f>
        <v/>
      </c>
      <c r="R1796" s="16">
        <f>IF(P1796&lt;=2000000,MIN(Q1796,P1796),MAX(Q1796-(P1796-2000000),50000))*0.05</f>
        <v/>
      </c>
      <c r="S1796" s="16">
        <f>MAX(0,P1796*0.1-R1796)</f>
        <v/>
      </c>
      <c r="T1796" s="16">
        <f>Q1796+MAX(0,K1796-480000)</f>
        <v/>
      </c>
      <c r="U1796" s="16">
        <f>P1796-T1796</f>
        <v/>
      </c>
      <c r="V1796" s="17">
        <f>IF(U1796&lt;0,0,LOOKUP(U1796,{0,1950001,3300001,6950001,9000001,18000001,40000001},{0.05,0.1,0.2,0.23,0.33,0.4,0.45}))</f>
        <v/>
      </c>
      <c r="W1796" s="18">
        <f>IF(U1796&lt;0,0.9,0.9-V1796*1.021)</f>
        <v/>
      </c>
      <c r="X1796" s="16">
        <f>ROUNDDOWN(S1796*0.2/W1796+2000,0)</f>
        <v/>
      </c>
      <c r="Y1796" s="17">
        <f>IF(O1796&lt;=0,0,LOOKUP(O1796,{0,1950001,3300001,6950001,9000001,18000001,40000001},{0.05,0.1,0.2,0.23,0.33,0.4,0.45}))</f>
        <v/>
      </c>
    </row>
    <row r="1797">
      <c r="A1797" t="inlineStr">
        <is>
          <t>1万円刻み</t>
        </is>
      </c>
      <c r="B1797" s="16">
        <f>'3_1万円刻み'!$A$329</f>
        <v/>
      </c>
      <c r="C1797" t="n">
        <v>2025</v>
      </c>
      <c r="D1797" t="n">
        <v>0</v>
      </c>
      <c r="E1797" t="n">
        <v>0</v>
      </c>
      <c r="F1797" t="n">
        <v>0</v>
      </c>
      <c r="G1797" s="16">
        <f>ROUND(MIN(B1797/12,650000)*12*0.0915+MIN(B1797/12,1390000)*12*(0.0504+0)+B1797*0.005,0)</f>
        <v/>
      </c>
      <c r="H1797" t="n">
        <v>0</v>
      </c>
      <c r="I1797" t="n">
        <v>0</v>
      </c>
      <c r="J1797" s="16">
        <f>IF(C1797=2026,IF(B1797&lt;741000,0,IF(B1797&lt;2191000,B1797-740000,IF(B1797&lt;2193000,1451000,IF(B1797&lt;2196000,1453000,IF(B1797&lt;2200000,1456000,IF(B1797&lt;3600000,ROUNDDOWN(B1797/4,-3)*2.8-80000,IF(B1797&lt;6600000,ROUNDDOWN(B1797/4,-3)*3.2-440000,IF(B1797&lt;8500000,ROUNDDOWN(B1797*0.9,0)-1100000,B1797-1950000)))))))),IF(B1797&lt;651000,0,IF(B1797&lt;1900000,B1797-650000,IF(B1797&lt;3600000,ROUNDDOWN(B1797/4,-3)*2.8-80000,IF(B1797&lt;6600000,ROUNDDOWN(B1797/4,-3)*3.2-440000,IF(B1797&lt;8500000,ROUNDDOWN(B1797*0.9,0)-1100000,B1797-1950000))))))</f>
        <v/>
      </c>
      <c r="K1797" s="16">
        <f>IF(J1797&gt;23500000,NA(),IF(C1797=2026,IF(J1797&lt;=4890000,1040000,IF(J1797&lt;=6550000,670000,620000)),IF(J1797&lt;=1320000,950000,IF(J1797&lt;=3360000,880000,IF(J1797&lt;=4890000,680000,IF(J1797&lt;=6550000,630000,580000))))))</f>
        <v/>
      </c>
      <c r="L1797" s="16">
        <f>IF(D1797=1,IF(J1797&lt;=9000000,380000,IF(J1797&lt;=9500000,260000,IF(J1797&lt;=10000000,130000,0))),0)</f>
        <v/>
      </c>
      <c r="M1797" s="16">
        <f>IF(D1797=1,IF(J1797&lt;=9000000,330000,IF(J1797&lt;=9500000,220000,IF(J1797&lt;=10000000,110000,0))),0)</f>
        <v/>
      </c>
      <c r="N1797" s="16">
        <f>IF(D1797=1,IF(J1797&lt;=9000000,50000,IF(J1797&lt;=9500000,40000,IF(J1797&lt;=10000000,20000,0))),0)</f>
        <v/>
      </c>
      <c r="O1797" s="16">
        <f>MAX(0,ROUNDDOWN(J1797-G1797-K1797-L1797-E1797*380000-F1797*630000-H1797,-3))</f>
        <v/>
      </c>
      <c r="P1797" s="16">
        <f>MAX(0,ROUNDDOWN(J1797-G1797-430000-M1797-E1797*330000-F1797*450000-I1797,-3))</f>
        <v/>
      </c>
      <c r="Q1797" s="16">
        <f>50000+N1797+E1797*50000+F1797*180000</f>
        <v/>
      </c>
      <c r="R1797" s="16">
        <f>IF(P1797&lt;=2000000,MIN(Q1797,P1797),MAX(Q1797-(P1797-2000000),50000))*0.05</f>
        <v/>
      </c>
      <c r="S1797" s="16">
        <f>MAX(0,P1797*0.1-R1797)</f>
        <v/>
      </c>
      <c r="T1797" s="16">
        <f>Q1797+MAX(0,K1797-480000)</f>
        <v/>
      </c>
      <c r="U1797" s="16">
        <f>P1797-T1797</f>
        <v/>
      </c>
      <c r="V1797" s="17">
        <f>IF(U1797&lt;0,0,LOOKUP(U1797,{0,1950001,3300001,6950001,9000001,18000001,40000001},{0.05,0.1,0.2,0.23,0.33,0.4,0.45}))</f>
        <v/>
      </c>
      <c r="W1797" s="18">
        <f>IF(U1797&lt;0,0.9,0.9-V1797*1.021)</f>
        <v/>
      </c>
      <c r="X1797" s="16">
        <f>ROUNDDOWN(S1797*0.2/W1797+2000,0)</f>
        <v/>
      </c>
      <c r="Y1797" s="17">
        <f>IF(O1797&lt;=0,0,LOOKUP(O1797,{0,1950001,3300001,6950001,9000001,18000001,40000001},{0.05,0.1,0.2,0.23,0.33,0.4,0.45}))</f>
        <v/>
      </c>
    </row>
    <row r="1798">
      <c r="A1798" t="inlineStr">
        <is>
          <t>1万円刻み</t>
        </is>
      </c>
      <c r="B1798" s="16">
        <f>'3_1万円刻み'!$A$329</f>
        <v/>
      </c>
      <c r="C1798" t="n">
        <v>2026</v>
      </c>
      <c r="D1798" t="n">
        <v>0</v>
      </c>
      <c r="E1798" t="n">
        <v>0</v>
      </c>
      <c r="F1798" t="n">
        <v>0</v>
      </c>
      <c r="G1798" s="16">
        <f>ROUND(MIN(B1798/12,650000)*12*0.0915+MIN(B1798/12,1390000)*12*(0.0504+0)+B1798*0.005,0)</f>
        <v/>
      </c>
      <c r="H1798" t="n">
        <v>0</v>
      </c>
      <c r="I1798" t="n">
        <v>0</v>
      </c>
      <c r="J1798" s="16">
        <f>IF(C1798=2026,IF(B1798&lt;741000,0,IF(B1798&lt;2191000,B1798-740000,IF(B1798&lt;2193000,1451000,IF(B1798&lt;2196000,1453000,IF(B1798&lt;2200000,1456000,IF(B1798&lt;3600000,ROUNDDOWN(B1798/4,-3)*2.8-80000,IF(B1798&lt;6600000,ROUNDDOWN(B1798/4,-3)*3.2-440000,IF(B1798&lt;8500000,ROUNDDOWN(B1798*0.9,0)-1100000,B1798-1950000)))))))),IF(B1798&lt;651000,0,IF(B1798&lt;1900000,B1798-650000,IF(B1798&lt;3600000,ROUNDDOWN(B1798/4,-3)*2.8-80000,IF(B1798&lt;6600000,ROUNDDOWN(B1798/4,-3)*3.2-440000,IF(B1798&lt;8500000,ROUNDDOWN(B1798*0.9,0)-1100000,B1798-1950000))))))</f>
        <v/>
      </c>
      <c r="K1798" s="16">
        <f>IF(J1798&gt;23500000,NA(),IF(C1798=2026,IF(J1798&lt;=4890000,1040000,IF(J1798&lt;=6550000,670000,620000)),IF(J1798&lt;=1320000,950000,IF(J1798&lt;=3360000,880000,IF(J1798&lt;=4890000,680000,IF(J1798&lt;=6550000,630000,580000))))))</f>
        <v/>
      </c>
      <c r="L1798" s="16">
        <f>IF(D1798=1,IF(J1798&lt;=9000000,380000,IF(J1798&lt;=9500000,260000,IF(J1798&lt;=10000000,130000,0))),0)</f>
        <v/>
      </c>
      <c r="M1798" s="16">
        <f>IF(D1798=1,IF(J1798&lt;=9000000,330000,IF(J1798&lt;=9500000,220000,IF(J1798&lt;=10000000,110000,0))),0)</f>
        <v/>
      </c>
      <c r="N1798" s="16">
        <f>IF(D1798=1,IF(J1798&lt;=9000000,50000,IF(J1798&lt;=9500000,40000,IF(J1798&lt;=10000000,20000,0))),0)</f>
        <v/>
      </c>
      <c r="O1798" s="16">
        <f>MAX(0,ROUNDDOWN(J1798-G1798-K1798-L1798-E1798*380000-F1798*630000-H1798,-3))</f>
        <v/>
      </c>
      <c r="P1798" s="16">
        <f>MAX(0,ROUNDDOWN(J1798-G1798-430000-M1798-E1798*330000-F1798*450000-I1798,-3))</f>
        <v/>
      </c>
      <c r="Q1798" s="16">
        <f>50000+N1798+E1798*50000+F1798*180000</f>
        <v/>
      </c>
      <c r="R1798" s="16">
        <f>IF(P1798&lt;=2000000,MIN(Q1798,P1798),MAX(Q1798-(P1798-2000000),50000))*0.05</f>
        <v/>
      </c>
      <c r="S1798" s="16">
        <f>MAX(0,P1798*0.1-R1798)</f>
        <v/>
      </c>
      <c r="T1798" s="16">
        <f>Q1798+MAX(0,K1798-480000)</f>
        <v/>
      </c>
      <c r="U1798" s="16">
        <f>P1798-T1798</f>
        <v/>
      </c>
      <c r="V1798" s="17">
        <f>IF(U1798&lt;0,0,LOOKUP(U1798,{0,1950001,3300001,6950001,9000001,18000001,40000001},{0.05,0.1,0.2,0.23,0.33,0.4,0.45}))</f>
        <v/>
      </c>
      <c r="W1798" s="18">
        <f>IF(U1798&lt;0,0.9,0.9-V1798*1.021)</f>
        <v/>
      </c>
      <c r="X1798" s="16">
        <f>ROUNDDOWN(S1798*0.2/W1798+2000,0)</f>
        <v/>
      </c>
      <c r="Y1798" s="17">
        <f>IF(O1798&lt;=0,0,LOOKUP(O1798,{0,1950001,3300001,6950001,9000001,18000001,40000001},{0.05,0.1,0.2,0.23,0.33,0.4,0.45}))</f>
        <v/>
      </c>
    </row>
    <row r="1799">
      <c r="A1799" t="inlineStr">
        <is>
          <t>1万円刻み</t>
        </is>
      </c>
      <c r="B1799" s="16">
        <f>'3_1万円刻み'!$A$329</f>
        <v/>
      </c>
      <c r="C1799" t="n">
        <v>2025</v>
      </c>
      <c r="D1799" t="n">
        <v>1</v>
      </c>
      <c r="E1799" t="n">
        <v>0</v>
      </c>
      <c r="F1799" t="n">
        <v>0</v>
      </c>
      <c r="G1799" s="16">
        <f>ROUND(MIN(B1799/12,650000)*12*0.0915+MIN(B1799/12,1390000)*12*(0.0504+0)+B1799*0.005,0)</f>
        <v/>
      </c>
      <c r="H1799" t="n">
        <v>0</v>
      </c>
      <c r="I1799" t="n">
        <v>0</v>
      </c>
      <c r="J1799" s="16">
        <f>IF(C1799=2026,IF(B1799&lt;741000,0,IF(B1799&lt;2191000,B1799-740000,IF(B1799&lt;2193000,1451000,IF(B1799&lt;2196000,1453000,IF(B1799&lt;2200000,1456000,IF(B1799&lt;3600000,ROUNDDOWN(B1799/4,-3)*2.8-80000,IF(B1799&lt;6600000,ROUNDDOWN(B1799/4,-3)*3.2-440000,IF(B1799&lt;8500000,ROUNDDOWN(B1799*0.9,0)-1100000,B1799-1950000)))))))),IF(B1799&lt;651000,0,IF(B1799&lt;1900000,B1799-650000,IF(B1799&lt;3600000,ROUNDDOWN(B1799/4,-3)*2.8-80000,IF(B1799&lt;6600000,ROUNDDOWN(B1799/4,-3)*3.2-440000,IF(B1799&lt;8500000,ROUNDDOWN(B1799*0.9,0)-1100000,B1799-1950000))))))</f>
        <v/>
      </c>
      <c r="K1799" s="16">
        <f>IF(J1799&gt;23500000,NA(),IF(C1799=2026,IF(J1799&lt;=4890000,1040000,IF(J1799&lt;=6550000,670000,620000)),IF(J1799&lt;=1320000,950000,IF(J1799&lt;=3360000,880000,IF(J1799&lt;=4890000,680000,IF(J1799&lt;=6550000,630000,580000))))))</f>
        <v/>
      </c>
      <c r="L1799" s="16">
        <f>IF(D1799=1,IF(J1799&lt;=9000000,380000,IF(J1799&lt;=9500000,260000,IF(J1799&lt;=10000000,130000,0))),0)</f>
        <v/>
      </c>
      <c r="M1799" s="16">
        <f>IF(D1799=1,IF(J1799&lt;=9000000,330000,IF(J1799&lt;=9500000,220000,IF(J1799&lt;=10000000,110000,0))),0)</f>
        <v/>
      </c>
      <c r="N1799" s="16">
        <f>IF(D1799=1,IF(J1799&lt;=9000000,50000,IF(J1799&lt;=9500000,40000,IF(J1799&lt;=10000000,20000,0))),0)</f>
        <v/>
      </c>
      <c r="O1799" s="16">
        <f>MAX(0,ROUNDDOWN(J1799-G1799-K1799-L1799-E1799*380000-F1799*630000-H1799,-3))</f>
        <v/>
      </c>
      <c r="P1799" s="16">
        <f>MAX(0,ROUNDDOWN(J1799-G1799-430000-M1799-E1799*330000-F1799*450000-I1799,-3))</f>
        <v/>
      </c>
      <c r="Q1799" s="16">
        <f>50000+N1799+E1799*50000+F1799*180000</f>
        <v/>
      </c>
      <c r="R1799" s="16">
        <f>IF(P1799&lt;=2000000,MIN(Q1799,P1799),MAX(Q1799-(P1799-2000000),50000))*0.05</f>
        <v/>
      </c>
      <c r="S1799" s="16">
        <f>MAX(0,P1799*0.1-R1799)</f>
        <v/>
      </c>
      <c r="T1799" s="16">
        <f>Q1799+MAX(0,K1799-480000)</f>
        <v/>
      </c>
      <c r="U1799" s="16">
        <f>P1799-T1799</f>
        <v/>
      </c>
      <c r="V1799" s="17">
        <f>IF(U1799&lt;0,0,LOOKUP(U1799,{0,1950001,3300001,6950001,9000001,18000001,40000001},{0.05,0.1,0.2,0.23,0.33,0.4,0.45}))</f>
        <v/>
      </c>
      <c r="W1799" s="18">
        <f>IF(U1799&lt;0,0.9,0.9-V1799*1.021)</f>
        <v/>
      </c>
      <c r="X1799" s="16">
        <f>ROUNDDOWN(S1799*0.2/W1799+2000,0)</f>
        <v/>
      </c>
      <c r="Y1799" s="17">
        <f>IF(O1799&lt;=0,0,LOOKUP(O1799,{0,1950001,3300001,6950001,9000001,18000001,40000001},{0.05,0.1,0.2,0.23,0.33,0.4,0.45}))</f>
        <v/>
      </c>
    </row>
    <row r="1800">
      <c r="A1800" t="inlineStr">
        <is>
          <t>1万円刻み</t>
        </is>
      </c>
      <c r="B1800" s="16">
        <f>'3_1万円刻み'!$A$329</f>
        <v/>
      </c>
      <c r="C1800" t="n">
        <v>2026</v>
      </c>
      <c r="D1800" t="n">
        <v>1</v>
      </c>
      <c r="E1800" t="n">
        <v>0</v>
      </c>
      <c r="F1800" t="n">
        <v>0</v>
      </c>
      <c r="G1800" s="16">
        <f>ROUND(MIN(B1800/12,650000)*12*0.0915+MIN(B1800/12,1390000)*12*(0.0504+0)+B1800*0.005,0)</f>
        <v/>
      </c>
      <c r="H1800" t="n">
        <v>0</v>
      </c>
      <c r="I1800" t="n">
        <v>0</v>
      </c>
      <c r="J1800" s="16">
        <f>IF(C1800=2026,IF(B1800&lt;741000,0,IF(B1800&lt;2191000,B1800-740000,IF(B1800&lt;2193000,1451000,IF(B1800&lt;2196000,1453000,IF(B1800&lt;2200000,1456000,IF(B1800&lt;3600000,ROUNDDOWN(B1800/4,-3)*2.8-80000,IF(B1800&lt;6600000,ROUNDDOWN(B1800/4,-3)*3.2-440000,IF(B1800&lt;8500000,ROUNDDOWN(B1800*0.9,0)-1100000,B1800-1950000)))))))),IF(B1800&lt;651000,0,IF(B1800&lt;1900000,B1800-650000,IF(B1800&lt;3600000,ROUNDDOWN(B1800/4,-3)*2.8-80000,IF(B1800&lt;6600000,ROUNDDOWN(B1800/4,-3)*3.2-440000,IF(B1800&lt;8500000,ROUNDDOWN(B1800*0.9,0)-1100000,B1800-1950000))))))</f>
        <v/>
      </c>
      <c r="K1800" s="16">
        <f>IF(J1800&gt;23500000,NA(),IF(C1800=2026,IF(J1800&lt;=4890000,1040000,IF(J1800&lt;=6550000,670000,620000)),IF(J1800&lt;=1320000,950000,IF(J1800&lt;=3360000,880000,IF(J1800&lt;=4890000,680000,IF(J1800&lt;=6550000,630000,580000))))))</f>
        <v/>
      </c>
      <c r="L1800" s="16">
        <f>IF(D1800=1,IF(J1800&lt;=9000000,380000,IF(J1800&lt;=9500000,260000,IF(J1800&lt;=10000000,130000,0))),0)</f>
        <v/>
      </c>
      <c r="M1800" s="16">
        <f>IF(D1800=1,IF(J1800&lt;=9000000,330000,IF(J1800&lt;=9500000,220000,IF(J1800&lt;=10000000,110000,0))),0)</f>
        <v/>
      </c>
      <c r="N1800" s="16">
        <f>IF(D1800=1,IF(J1800&lt;=9000000,50000,IF(J1800&lt;=9500000,40000,IF(J1800&lt;=10000000,20000,0))),0)</f>
        <v/>
      </c>
      <c r="O1800" s="16">
        <f>MAX(0,ROUNDDOWN(J1800-G1800-K1800-L1800-E1800*380000-F1800*630000-H1800,-3))</f>
        <v/>
      </c>
      <c r="P1800" s="16">
        <f>MAX(0,ROUNDDOWN(J1800-G1800-430000-M1800-E1800*330000-F1800*450000-I1800,-3))</f>
        <v/>
      </c>
      <c r="Q1800" s="16">
        <f>50000+N1800+E1800*50000+F1800*180000</f>
        <v/>
      </c>
      <c r="R1800" s="16">
        <f>IF(P1800&lt;=2000000,MIN(Q1800,P1800),MAX(Q1800-(P1800-2000000),50000))*0.05</f>
        <v/>
      </c>
      <c r="S1800" s="16">
        <f>MAX(0,P1800*0.1-R1800)</f>
        <v/>
      </c>
      <c r="T1800" s="16">
        <f>Q1800+MAX(0,K1800-480000)</f>
        <v/>
      </c>
      <c r="U1800" s="16">
        <f>P1800-T1800</f>
        <v/>
      </c>
      <c r="V1800" s="17">
        <f>IF(U1800&lt;0,0,LOOKUP(U1800,{0,1950001,3300001,6950001,9000001,18000001,40000001},{0.05,0.1,0.2,0.23,0.33,0.4,0.45}))</f>
        <v/>
      </c>
      <c r="W1800" s="18">
        <f>IF(U1800&lt;0,0.9,0.9-V1800*1.021)</f>
        <v/>
      </c>
      <c r="X1800" s="16">
        <f>ROUNDDOWN(S1800*0.2/W1800+2000,0)</f>
        <v/>
      </c>
      <c r="Y1800" s="17">
        <f>IF(O1800&lt;=0,0,LOOKUP(O1800,{0,1950001,3300001,6950001,9000001,18000001,40000001},{0.05,0.1,0.2,0.23,0.33,0.4,0.45}))</f>
        <v/>
      </c>
    </row>
    <row r="1801">
      <c r="A1801" t="inlineStr">
        <is>
          <t>1万円刻み</t>
        </is>
      </c>
      <c r="B1801" s="16">
        <f>'3_1万円刻み'!$A$330</f>
        <v/>
      </c>
      <c r="C1801" t="n">
        <v>2025</v>
      </c>
      <c r="D1801" t="n">
        <v>0</v>
      </c>
      <c r="E1801" t="n">
        <v>0</v>
      </c>
      <c r="F1801" t="n">
        <v>0</v>
      </c>
      <c r="G1801" s="16">
        <f>ROUND(MIN(B1801/12,650000)*12*0.0915+MIN(B1801/12,1390000)*12*(0.0504+0)+B1801*0.005,0)</f>
        <v/>
      </c>
      <c r="H1801" t="n">
        <v>0</v>
      </c>
      <c r="I1801" t="n">
        <v>0</v>
      </c>
      <c r="J1801" s="16">
        <f>IF(C1801=2026,IF(B1801&lt;741000,0,IF(B1801&lt;2191000,B1801-740000,IF(B1801&lt;2193000,1451000,IF(B1801&lt;2196000,1453000,IF(B1801&lt;2200000,1456000,IF(B1801&lt;3600000,ROUNDDOWN(B1801/4,-3)*2.8-80000,IF(B1801&lt;6600000,ROUNDDOWN(B1801/4,-3)*3.2-440000,IF(B1801&lt;8500000,ROUNDDOWN(B1801*0.9,0)-1100000,B1801-1950000)))))))),IF(B1801&lt;651000,0,IF(B1801&lt;1900000,B1801-650000,IF(B1801&lt;3600000,ROUNDDOWN(B1801/4,-3)*2.8-80000,IF(B1801&lt;6600000,ROUNDDOWN(B1801/4,-3)*3.2-440000,IF(B1801&lt;8500000,ROUNDDOWN(B1801*0.9,0)-1100000,B1801-1950000))))))</f>
        <v/>
      </c>
      <c r="K1801" s="16">
        <f>IF(J1801&gt;23500000,NA(),IF(C1801=2026,IF(J1801&lt;=4890000,1040000,IF(J1801&lt;=6550000,670000,620000)),IF(J1801&lt;=1320000,950000,IF(J1801&lt;=3360000,880000,IF(J1801&lt;=4890000,680000,IF(J1801&lt;=6550000,630000,580000))))))</f>
        <v/>
      </c>
      <c r="L1801" s="16">
        <f>IF(D1801=1,IF(J1801&lt;=9000000,380000,IF(J1801&lt;=9500000,260000,IF(J1801&lt;=10000000,130000,0))),0)</f>
        <v/>
      </c>
      <c r="M1801" s="16">
        <f>IF(D1801=1,IF(J1801&lt;=9000000,330000,IF(J1801&lt;=9500000,220000,IF(J1801&lt;=10000000,110000,0))),0)</f>
        <v/>
      </c>
      <c r="N1801" s="16">
        <f>IF(D1801=1,IF(J1801&lt;=9000000,50000,IF(J1801&lt;=9500000,40000,IF(J1801&lt;=10000000,20000,0))),0)</f>
        <v/>
      </c>
      <c r="O1801" s="16">
        <f>MAX(0,ROUNDDOWN(J1801-G1801-K1801-L1801-E1801*380000-F1801*630000-H1801,-3))</f>
        <v/>
      </c>
      <c r="P1801" s="16">
        <f>MAX(0,ROUNDDOWN(J1801-G1801-430000-M1801-E1801*330000-F1801*450000-I1801,-3))</f>
        <v/>
      </c>
      <c r="Q1801" s="16">
        <f>50000+N1801+E1801*50000+F1801*180000</f>
        <v/>
      </c>
      <c r="R1801" s="16">
        <f>IF(P1801&lt;=2000000,MIN(Q1801,P1801),MAX(Q1801-(P1801-2000000),50000))*0.05</f>
        <v/>
      </c>
      <c r="S1801" s="16">
        <f>MAX(0,P1801*0.1-R1801)</f>
        <v/>
      </c>
      <c r="T1801" s="16">
        <f>Q1801+MAX(0,K1801-480000)</f>
        <v/>
      </c>
      <c r="U1801" s="16">
        <f>P1801-T1801</f>
        <v/>
      </c>
      <c r="V1801" s="17">
        <f>IF(U1801&lt;0,0,LOOKUP(U1801,{0,1950001,3300001,6950001,9000001,18000001,40000001},{0.05,0.1,0.2,0.23,0.33,0.4,0.45}))</f>
        <v/>
      </c>
      <c r="W1801" s="18">
        <f>IF(U1801&lt;0,0.9,0.9-V1801*1.021)</f>
        <v/>
      </c>
      <c r="X1801" s="16">
        <f>ROUNDDOWN(S1801*0.2/W1801+2000,0)</f>
        <v/>
      </c>
      <c r="Y1801" s="17">
        <f>IF(O1801&lt;=0,0,LOOKUP(O1801,{0,1950001,3300001,6950001,9000001,18000001,40000001},{0.05,0.1,0.2,0.23,0.33,0.4,0.45}))</f>
        <v/>
      </c>
    </row>
    <row r="1802">
      <c r="A1802" t="inlineStr">
        <is>
          <t>1万円刻み</t>
        </is>
      </c>
      <c r="B1802" s="16">
        <f>'3_1万円刻み'!$A$330</f>
        <v/>
      </c>
      <c r="C1802" t="n">
        <v>2026</v>
      </c>
      <c r="D1802" t="n">
        <v>0</v>
      </c>
      <c r="E1802" t="n">
        <v>0</v>
      </c>
      <c r="F1802" t="n">
        <v>0</v>
      </c>
      <c r="G1802" s="16">
        <f>ROUND(MIN(B1802/12,650000)*12*0.0915+MIN(B1802/12,1390000)*12*(0.0504+0)+B1802*0.005,0)</f>
        <v/>
      </c>
      <c r="H1802" t="n">
        <v>0</v>
      </c>
      <c r="I1802" t="n">
        <v>0</v>
      </c>
      <c r="J1802" s="16">
        <f>IF(C1802=2026,IF(B1802&lt;741000,0,IF(B1802&lt;2191000,B1802-740000,IF(B1802&lt;2193000,1451000,IF(B1802&lt;2196000,1453000,IF(B1802&lt;2200000,1456000,IF(B1802&lt;3600000,ROUNDDOWN(B1802/4,-3)*2.8-80000,IF(B1802&lt;6600000,ROUNDDOWN(B1802/4,-3)*3.2-440000,IF(B1802&lt;8500000,ROUNDDOWN(B1802*0.9,0)-1100000,B1802-1950000)))))))),IF(B1802&lt;651000,0,IF(B1802&lt;1900000,B1802-650000,IF(B1802&lt;3600000,ROUNDDOWN(B1802/4,-3)*2.8-80000,IF(B1802&lt;6600000,ROUNDDOWN(B1802/4,-3)*3.2-440000,IF(B1802&lt;8500000,ROUNDDOWN(B1802*0.9,0)-1100000,B1802-1950000))))))</f>
        <v/>
      </c>
      <c r="K1802" s="16">
        <f>IF(J1802&gt;23500000,NA(),IF(C1802=2026,IF(J1802&lt;=4890000,1040000,IF(J1802&lt;=6550000,670000,620000)),IF(J1802&lt;=1320000,950000,IF(J1802&lt;=3360000,880000,IF(J1802&lt;=4890000,680000,IF(J1802&lt;=6550000,630000,580000))))))</f>
        <v/>
      </c>
      <c r="L1802" s="16">
        <f>IF(D1802=1,IF(J1802&lt;=9000000,380000,IF(J1802&lt;=9500000,260000,IF(J1802&lt;=10000000,130000,0))),0)</f>
        <v/>
      </c>
      <c r="M1802" s="16">
        <f>IF(D1802=1,IF(J1802&lt;=9000000,330000,IF(J1802&lt;=9500000,220000,IF(J1802&lt;=10000000,110000,0))),0)</f>
        <v/>
      </c>
      <c r="N1802" s="16">
        <f>IF(D1802=1,IF(J1802&lt;=9000000,50000,IF(J1802&lt;=9500000,40000,IF(J1802&lt;=10000000,20000,0))),0)</f>
        <v/>
      </c>
      <c r="O1802" s="16">
        <f>MAX(0,ROUNDDOWN(J1802-G1802-K1802-L1802-E1802*380000-F1802*630000-H1802,-3))</f>
        <v/>
      </c>
      <c r="P1802" s="16">
        <f>MAX(0,ROUNDDOWN(J1802-G1802-430000-M1802-E1802*330000-F1802*450000-I1802,-3))</f>
        <v/>
      </c>
      <c r="Q1802" s="16">
        <f>50000+N1802+E1802*50000+F1802*180000</f>
        <v/>
      </c>
      <c r="R1802" s="16">
        <f>IF(P1802&lt;=2000000,MIN(Q1802,P1802),MAX(Q1802-(P1802-2000000),50000))*0.05</f>
        <v/>
      </c>
      <c r="S1802" s="16">
        <f>MAX(0,P1802*0.1-R1802)</f>
        <v/>
      </c>
      <c r="T1802" s="16">
        <f>Q1802+MAX(0,K1802-480000)</f>
        <v/>
      </c>
      <c r="U1802" s="16">
        <f>P1802-T1802</f>
        <v/>
      </c>
      <c r="V1802" s="17">
        <f>IF(U1802&lt;0,0,LOOKUP(U1802,{0,1950001,3300001,6950001,9000001,18000001,40000001},{0.05,0.1,0.2,0.23,0.33,0.4,0.45}))</f>
        <v/>
      </c>
      <c r="W1802" s="18">
        <f>IF(U1802&lt;0,0.9,0.9-V1802*1.021)</f>
        <v/>
      </c>
      <c r="X1802" s="16">
        <f>ROUNDDOWN(S1802*0.2/W1802+2000,0)</f>
        <v/>
      </c>
      <c r="Y1802" s="17">
        <f>IF(O1802&lt;=0,0,LOOKUP(O1802,{0,1950001,3300001,6950001,9000001,18000001,40000001},{0.05,0.1,0.2,0.23,0.33,0.4,0.45}))</f>
        <v/>
      </c>
    </row>
    <row r="1803">
      <c r="A1803" t="inlineStr">
        <is>
          <t>1万円刻み</t>
        </is>
      </c>
      <c r="B1803" s="16">
        <f>'3_1万円刻み'!$A$330</f>
        <v/>
      </c>
      <c r="C1803" t="n">
        <v>2025</v>
      </c>
      <c r="D1803" t="n">
        <v>1</v>
      </c>
      <c r="E1803" t="n">
        <v>0</v>
      </c>
      <c r="F1803" t="n">
        <v>0</v>
      </c>
      <c r="G1803" s="16">
        <f>ROUND(MIN(B1803/12,650000)*12*0.0915+MIN(B1803/12,1390000)*12*(0.0504+0)+B1803*0.005,0)</f>
        <v/>
      </c>
      <c r="H1803" t="n">
        <v>0</v>
      </c>
      <c r="I1803" t="n">
        <v>0</v>
      </c>
      <c r="J1803" s="16">
        <f>IF(C1803=2026,IF(B1803&lt;741000,0,IF(B1803&lt;2191000,B1803-740000,IF(B1803&lt;2193000,1451000,IF(B1803&lt;2196000,1453000,IF(B1803&lt;2200000,1456000,IF(B1803&lt;3600000,ROUNDDOWN(B1803/4,-3)*2.8-80000,IF(B1803&lt;6600000,ROUNDDOWN(B1803/4,-3)*3.2-440000,IF(B1803&lt;8500000,ROUNDDOWN(B1803*0.9,0)-1100000,B1803-1950000)))))))),IF(B1803&lt;651000,0,IF(B1803&lt;1900000,B1803-650000,IF(B1803&lt;3600000,ROUNDDOWN(B1803/4,-3)*2.8-80000,IF(B1803&lt;6600000,ROUNDDOWN(B1803/4,-3)*3.2-440000,IF(B1803&lt;8500000,ROUNDDOWN(B1803*0.9,0)-1100000,B1803-1950000))))))</f>
        <v/>
      </c>
      <c r="K1803" s="16">
        <f>IF(J1803&gt;23500000,NA(),IF(C1803=2026,IF(J1803&lt;=4890000,1040000,IF(J1803&lt;=6550000,670000,620000)),IF(J1803&lt;=1320000,950000,IF(J1803&lt;=3360000,880000,IF(J1803&lt;=4890000,680000,IF(J1803&lt;=6550000,630000,580000))))))</f>
        <v/>
      </c>
      <c r="L1803" s="16">
        <f>IF(D1803=1,IF(J1803&lt;=9000000,380000,IF(J1803&lt;=9500000,260000,IF(J1803&lt;=10000000,130000,0))),0)</f>
        <v/>
      </c>
      <c r="M1803" s="16">
        <f>IF(D1803=1,IF(J1803&lt;=9000000,330000,IF(J1803&lt;=9500000,220000,IF(J1803&lt;=10000000,110000,0))),0)</f>
        <v/>
      </c>
      <c r="N1803" s="16">
        <f>IF(D1803=1,IF(J1803&lt;=9000000,50000,IF(J1803&lt;=9500000,40000,IF(J1803&lt;=10000000,20000,0))),0)</f>
        <v/>
      </c>
      <c r="O1803" s="16">
        <f>MAX(0,ROUNDDOWN(J1803-G1803-K1803-L1803-E1803*380000-F1803*630000-H1803,-3))</f>
        <v/>
      </c>
      <c r="P1803" s="16">
        <f>MAX(0,ROUNDDOWN(J1803-G1803-430000-M1803-E1803*330000-F1803*450000-I1803,-3))</f>
        <v/>
      </c>
      <c r="Q1803" s="16">
        <f>50000+N1803+E1803*50000+F1803*180000</f>
        <v/>
      </c>
      <c r="R1803" s="16">
        <f>IF(P1803&lt;=2000000,MIN(Q1803,P1803),MAX(Q1803-(P1803-2000000),50000))*0.05</f>
        <v/>
      </c>
      <c r="S1803" s="16">
        <f>MAX(0,P1803*0.1-R1803)</f>
        <v/>
      </c>
      <c r="T1803" s="16">
        <f>Q1803+MAX(0,K1803-480000)</f>
        <v/>
      </c>
      <c r="U1803" s="16">
        <f>P1803-T1803</f>
        <v/>
      </c>
      <c r="V1803" s="17">
        <f>IF(U1803&lt;0,0,LOOKUP(U1803,{0,1950001,3300001,6950001,9000001,18000001,40000001},{0.05,0.1,0.2,0.23,0.33,0.4,0.45}))</f>
        <v/>
      </c>
      <c r="W1803" s="18">
        <f>IF(U1803&lt;0,0.9,0.9-V1803*1.021)</f>
        <v/>
      </c>
      <c r="X1803" s="16">
        <f>ROUNDDOWN(S1803*0.2/W1803+2000,0)</f>
        <v/>
      </c>
      <c r="Y1803" s="17">
        <f>IF(O1803&lt;=0,0,LOOKUP(O1803,{0,1950001,3300001,6950001,9000001,18000001,40000001},{0.05,0.1,0.2,0.23,0.33,0.4,0.45}))</f>
        <v/>
      </c>
    </row>
    <row r="1804">
      <c r="A1804" t="inlineStr">
        <is>
          <t>1万円刻み</t>
        </is>
      </c>
      <c r="B1804" s="16">
        <f>'3_1万円刻み'!$A$330</f>
        <v/>
      </c>
      <c r="C1804" t="n">
        <v>2026</v>
      </c>
      <c r="D1804" t="n">
        <v>1</v>
      </c>
      <c r="E1804" t="n">
        <v>0</v>
      </c>
      <c r="F1804" t="n">
        <v>0</v>
      </c>
      <c r="G1804" s="16">
        <f>ROUND(MIN(B1804/12,650000)*12*0.0915+MIN(B1804/12,1390000)*12*(0.0504+0)+B1804*0.005,0)</f>
        <v/>
      </c>
      <c r="H1804" t="n">
        <v>0</v>
      </c>
      <c r="I1804" t="n">
        <v>0</v>
      </c>
      <c r="J1804" s="16">
        <f>IF(C1804=2026,IF(B1804&lt;741000,0,IF(B1804&lt;2191000,B1804-740000,IF(B1804&lt;2193000,1451000,IF(B1804&lt;2196000,1453000,IF(B1804&lt;2200000,1456000,IF(B1804&lt;3600000,ROUNDDOWN(B1804/4,-3)*2.8-80000,IF(B1804&lt;6600000,ROUNDDOWN(B1804/4,-3)*3.2-440000,IF(B1804&lt;8500000,ROUNDDOWN(B1804*0.9,0)-1100000,B1804-1950000)))))))),IF(B1804&lt;651000,0,IF(B1804&lt;1900000,B1804-650000,IF(B1804&lt;3600000,ROUNDDOWN(B1804/4,-3)*2.8-80000,IF(B1804&lt;6600000,ROUNDDOWN(B1804/4,-3)*3.2-440000,IF(B1804&lt;8500000,ROUNDDOWN(B1804*0.9,0)-1100000,B1804-1950000))))))</f>
        <v/>
      </c>
      <c r="K1804" s="16">
        <f>IF(J1804&gt;23500000,NA(),IF(C1804=2026,IF(J1804&lt;=4890000,1040000,IF(J1804&lt;=6550000,670000,620000)),IF(J1804&lt;=1320000,950000,IF(J1804&lt;=3360000,880000,IF(J1804&lt;=4890000,680000,IF(J1804&lt;=6550000,630000,580000))))))</f>
        <v/>
      </c>
      <c r="L1804" s="16">
        <f>IF(D1804=1,IF(J1804&lt;=9000000,380000,IF(J1804&lt;=9500000,260000,IF(J1804&lt;=10000000,130000,0))),0)</f>
        <v/>
      </c>
      <c r="M1804" s="16">
        <f>IF(D1804=1,IF(J1804&lt;=9000000,330000,IF(J1804&lt;=9500000,220000,IF(J1804&lt;=10000000,110000,0))),0)</f>
        <v/>
      </c>
      <c r="N1804" s="16">
        <f>IF(D1804=1,IF(J1804&lt;=9000000,50000,IF(J1804&lt;=9500000,40000,IF(J1804&lt;=10000000,20000,0))),0)</f>
        <v/>
      </c>
      <c r="O1804" s="16">
        <f>MAX(0,ROUNDDOWN(J1804-G1804-K1804-L1804-E1804*380000-F1804*630000-H1804,-3))</f>
        <v/>
      </c>
      <c r="P1804" s="16">
        <f>MAX(0,ROUNDDOWN(J1804-G1804-430000-M1804-E1804*330000-F1804*450000-I1804,-3))</f>
        <v/>
      </c>
      <c r="Q1804" s="16">
        <f>50000+N1804+E1804*50000+F1804*180000</f>
        <v/>
      </c>
      <c r="R1804" s="16">
        <f>IF(P1804&lt;=2000000,MIN(Q1804,P1804),MAX(Q1804-(P1804-2000000),50000))*0.05</f>
        <v/>
      </c>
      <c r="S1804" s="16">
        <f>MAX(0,P1804*0.1-R1804)</f>
        <v/>
      </c>
      <c r="T1804" s="16">
        <f>Q1804+MAX(0,K1804-480000)</f>
        <v/>
      </c>
      <c r="U1804" s="16">
        <f>P1804-T1804</f>
        <v/>
      </c>
      <c r="V1804" s="17">
        <f>IF(U1804&lt;0,0,LOOKUP(U1804,{0,1950001,3300001,6950001,9000001,18000001,40000001},{0.05,0.1,0.2,0.23,0.33,0.4,0.45}))</f>
        <v/>
      </c>
      <c r="W1804" s="18">
        <f>IF(U1804&lt;0,0.9,0.9-V1804*1.021)</f>
        <v/>
      </c>
      <c r="X1804" s="16">
        <f>ROUNDDOWN(S1804*0.2/W1804+2000,0)</f>
        <v/>
      </c>
      <c r="Y1804" s="17">
        <f>IF(O1804&lt;=0,0,LOOKUP(O1804,{0,1950001,3300001,6950001,9000001,18000001,40000001},{0.05,0.1,0.2,0.23,0.33,0.4,0.45}))</f>
        <v/>
      </c>
    </row>
    <row r="1805">
      <c r="A1805" t="inlineStr">
        <is>
          <t>1万円刻み</t>
        </is>
      </c>
      <c r="B1805" s="16">
        <f>'3_1万円刻み'!$A$331</f>
        <v/>
      </c>
      <c r="C1805" t="n">
        <v>2025</v>
      </c>
      <c r="D1805" t="n">
        <v>0</v>
      </c>
      <c r="E1805" t="n">
        <v>0</v>
      </c>
      <c r="F1805" t="n">
        <v>0</v>
      </c>
      <c r="G1805" s="16">
        <f>ROUND(MIN(B1805/12,650000)*12*0.0915+MIN(B1805/12,1390000)*12*(0.0504+0)+B1805*0.005,0)</f>
        <v/>
      </c>
      <c r="H1805" t="n">
        <v>0</v>
      </c>
      <c r="I1805" t="n">
        <v>0</v>
      </c>
      <c r="J1805" s="16">
        <f>IF(C1805=2026,IF(B1805&lt;741000,0,IF(B1805&lt;2191000,B1805-740000,IF(B1805&lt;2193000,1451000,IF(B1805&lt;2196000,1453000,IF(B1805&lt;2200000,1456000,IF(B1805&lt;3600000,ROUNDDOWN(B1805/4,-3)*2.8-80000,IF(B1805&lt;6600000,ROUNDDOWN(B1805/4,-3)*3.2-440000,IF(B1805&lt;8500000,ROUNDDOWN(B1805*0.9,0)-1100000,B1805-1950000)))))))),IF(B1805&lt;651000,0,IF(B1805&lt;1900000,B1805-650000,IF(B1805&lt;3600000,ROUNDDOWN(B1805/4,-3)*2.8-80000,IF(B1805&lt;6600000,ROUNDDOWN(B1805/4,-3)*3.2-440000,IF(B1805&lt;8500000,ROUNDDOWN(B1805*0.9,0)-1100000,B1805-1950000))))))</f>
        <v/>
      </c>
      <c r="K1805" s="16">
        <f>IF(J1805&gt;23500000,NA(),IF(C1805=2026,IF(J1805&lt;=4890000,1040000,IF(J1805&lt;=6550000,670000,620000)),IF(J1805&lt;=1320000,950000,IF(J1805&lt;=3360000,880000,IF(J1805&lt;=4890000,680000,IF(J1805&lt;=6550000,630000,580000))))))</f>
        <v/>
      </c>
      <c r="L1805" s="16">
        <f>IF(D1805=1,IF(J1805&lt;=9000000,380000,IF(J1805&lt;=9500000,260000,IF(J1805&lt;=10000000,130000,0))),0)</f>
        <v/>
      </c>
      <c r="M1805" s="16">
        <f>IF(D1805=1,IF(J1805&lt;=9000000,330000,IF(J1805&lt;=9500000,220000,IF(J1805&lt;=10000000,110000,0))),0)</f>
        <v/>
      </c>
      <c r="N1805" s="16">
        <f>IF(D1805=1,IF(J1805&lt;=9000000,50000,IF(J1805&lt;=9500000,40000,IF(J1805&lt;=10000000,20000,0))),0)</f>
        <v/>
      </c>
      <c r="O1805" s="16">
        <f>MAX(0,ROUNDDOWN(J1805-G1805-K1805-L1805-E1805*380000-F1805*630000-H1805,-3))</f>
        <v/>
      </c>
      <c r="P1805" s="16">
        <f>MAX(0,ROUNDDOWN(J1805-G1805-430000-M1805-E1805*330000-F1805*450000-I1805,-3))</f>
        <v/>
      </c>
      <c r="Q1805" s="16">
        <f>50000+N1805+E1805*50000+F1805*180000</f>
        <v/>
      </c>
      <c r="R1805" s="16">
        <f>IF(P1805&lt;=2000000,MIN(Q1805,P1805),MAX(Q1805-(P1805-2000000),50000))*0.05</f>
        <v/>
      </c>
      <c r="S1805" s="16">
        <f>MAX(0,P1805*0.1-R1805)</f>
        <v/>
      </c>
      <c r="T1805" s="16">
        <f>Q1805+MAX(0,K1805-480000)</f>
        <v/>
      </c>
      <c r="U1805" s="16">
        <f>P1805-T1805</f>
        <v/>
      </c>
      <c r="V1805" s="17">
        <f>IF(U1805&lt;0,0,LOOKUP(U1805,{0,1950001,3300001,6950001,9000001,18000001,40000001},{0.05,0.1,0.2,0.23,0.33,0.4,0.45}))</f>
        <v/>
      </c>
      <c r="W1805" s="18">
        <f>IF(U1805&lt;0,0.9,0.9-V1805*1.021)</f>
        <v/>
      </c>
      <c r="X1805" s="16">
        <f>ROUNDDOWN(S1805*0.2/W1805+2000,0)</f>
        <v/>
      </c>
      <c r="Y1805" s="17">
        <f>IF(O1805&lt;=0,0,LOOKUP(O1805,{0,1950001,3300001,6950001,9000001,18000001,40000001},{0.05,0.1,0.2,0.23,0.33,0.4,0.45}))</f>
        <v/>
      </c>
    </row>
    <row r="1806">
      <c r="A1806" t="inlineStr">
        <is>
          <t>1万円刻み</t>
        </is>
      </c>
      <c r="B1806" s="16">
        <f>'3_1万円刻み'!$A$331</f>
        <v/>
      </c>
      <c r="C1806" t="n">
        <v>2026</v>
      </c>
      <c r="D1806" t="n">
        <v>0</v>
      </c>
      <c r="E1806" t="n">
        <v>0</v>
      </c>
      <c r="F1806" t="n">
        <v>0</v>
      </c>
      <c r="G1806" s="16">
        <f>ROUND(MIN(B1806/12,650000)*12*0.0915+MIN(B1806/12,1390000)*12*(0.0504+0)+B1806*0.005,0)</f>
        <v/>
      </c>
      <c r="H1806" t="n">
        <v>0</v>
      </c>
      <c r="I1806" t="n">
        <v>0</v>
      </c>
      <c r="J1806" s="16">
        <f>IF(C1806=2026,IF(B1806&lt;741000,0,IF(B1806&lt;2191000,B1806-740000,IF(B1806&lt;2193000,1451000,IF(B1806&lt;2196000,1453000,IF(B1806&lt;2200000,1456000,IF(B1806&lt;3600000,ROUNDDOWN(B1806/4,-3)*2.8-80000,IF(B1806&lt;6600000,ROUNDDOWN(B1806/4,-3)*3.2-440000,IF(B1806&lt;8500000,ROUNDDOWN(B1806*0.9,0)-1100000,B1806-1950000)))))))),IF(B1806&lt;651000,0,IF(B1806&lt;1900000,B1806-650000,IF(B1806&lt;3600000,ROUNDDOWN(B1806/4,-3)*2.8-80000,IF(B1806&lt;6600000,ROUNDDOWN(B1806/4,-3)*3.2-440000,IF(B1806&lt;8500000,ROUNDDOWN(B1806*0.9,0)-1100000,B1806-1950000))))))</f>
        <v/>
      </c>
      <c r="K1806" s="16">
        <f>IF(J1806&gt;23500000,NA(),IF(C1806=2026,IF(J1806&lt;=4890000,1040000,IF(J1806&lt;=6550000,670000,620000)),IF(J1806&lt;=1320000,950000,IF(J1806&lt;=3360000,880000,IF(J1806&lt;=4890000,680000,IF(J1806&lt;=6550000,630000,580000))))))</f>
        <v/>
      </c>
      <c r="L1806" s="16">
        <f>IF(D1806=1,IF(J1806&lt;=9000000,380000,IF(J1806&lt;=9500000,260000,IF(J1806&lt;=10000000,130000,0))),0)</f>
        <v/>
      </c>
      <c r="M1806" s="16">
        <f>IF(D1806=1,IF(J1806&lt;=9000000,330000,IF(J1806&lt;=9500000,220000,IF(J1806&lt;=10000000,110000,0))),0)</f>
        <v/>
      </c>
      <c r="N1806" s="16">
        <f>IF(D1806=1,IF(J1806&lt;=9000000,50000,IF(J1806&lt;=9500000,40000,IF(J1806&lt;=10000000,20000,0))),0)</f>
        <v/>
      </c>
      <c r="O1806" s="16">
        <f>MAX(0,ROUNDDOWN(J1806-G1806-K1806-L1806-E1806*380000-F1806*630000-H1806,-3))</f>
        <v/>
      </c>
      <c r="P1806" s="16">
        <f>MAX(0,ROUNDDOWN(J1806-G1806-430000-M1806-E1806*330000-F1806*450000-I1806,-3))</f>
        <v/>
      </c>
      <c r="Q1806" s="16">
        <f>50000+N1806+E1806*50000+F1806*180000</f>
        <v/>
      </c>
      <c r="R1806" s="16">
        <f>IF(P1806&lt;=2000000,MIN(Q1806,P1806),MAX(Q1806-(P1806-2000000),50000))*0.05</f>
        <v/>
      </c>
      <c r="S1806" s="16">
        <f>MAX(0,P1806*0.1-R1806)</f>
        <v/>
      </c>
      <c r="T1806" s="16">
        <f>Q1806+MAX(0,K1806-480000)</f>
        <v/>
      </c>
      <c r="U1806" s="16">
        <f>P1806-T1806</f>
        <v/>
      </c>
      <c r="V1806" s="17">
        <f>IF(U1806&lt;0,0,LOOKUP(U1806,{0,1950001,3300001,6950001,9000001,18000001,40000001},{0.05,0.1,0.2,0.23,0.33,0.4,0.45}))</f>
        <v/>
      </c>
      <c r="W1806" s="18">
        <f>IF(U1806&lt;0,0.9,0.9-V1806*1.021)</f>
        <v/>
      </c>
      <c r="X1806" s="16">
        <f>ROUNDDOWN(S1806*0.2/W1806+2000,0)</f>
        <v/>
      </c>
      <c r="Y1806" s="17">
        <f>IF(O1806&lt;=0,0,LOOKUP(O1806,{0,1950001,3300001,6950001,9000001,18000001,40000001},{0.05,0.1,0.2,0.23,0.33,0.4,0.45}))</f>
        <v/>
      </c>
    </row>
    <row r="1807">
      <c r="A1807" t="inlineStr">
        <is>
          <t>1万円刻み</t>
        </is>
      </c>
      <c r="B1807" s="16">
        <f>'3_1万円刻み'!$A$331</f>
        <v/>
      </c>
      <c r="C1807" t="n">
        <v>2025</v>
      </c>
      <c r="D1807" t="n">
        <v>1</v>
      </c>
      <c r="E1807" t="n">
        <v>0</v>
      </c>
      <c r="F1807" t="n">
        <v>0</v>
      </c>
      <c r="G1807" s="16">
        <f>ROUND(MIN(B1807/12,650000)*12*0.0915+MIN(B1807/12,1390000)*12*(0.0504+0)+B1807*0.005,0)</f>
        <v/>
      </c>
      <c r="H1807" t="n">
        <v>0</v>
      </c>
      <c r="I1807" t="n">
        <v>0</v>
      </c>
      <c r="J1807" s="16">
        <f>IF(C1807=2026,IF(B1807&lt;741000,0,IF(B1807&lt;2191000,B1807-740000,IF(B1807&lt;2193000,1451000,IF(B1807&lt;2196000,1453000,IF(B1807&lt;2200000,1456000,IF(B1807&lt;3600000,ROUNDDOWN(B1807/4,-3)*2.8-80000,IF(B1807&lt;6600000,ROUNDDOWN(B1807/4,-3)*3.2-440000,IF(B1807&lt;8500000,ROUNDDOWN(B1807*0.9,0)-1100000,B1807-1950000)))))))),IF(B1807&lt;651000,0,IF(B1807&lt;1900000,B1807-650000,IF(B1807&lt;3600000,ROUNDDOWN(B1807/4,-3)*2.8-80000,IF(B1807&lt;6600000,ROUNDDOWN(B1807/4,-3)*3.2-440000,IF(B1807&lt;8500000,ROUNDDOWN(B1807*0.9,0)-1100000,B1807-1950000))))))</f>
        <v/>
      </c>
      <c r="K1807" s="16">
        <f>IF(J1807&gt;23500000,NA(),IF(C1807=2026,IF(J1807&lt;=4890000,1040000,IF(J1807&lt;=6550000,670000,620000)),IF(J1807&lt;=1320000,950000,IF(J1807&lt;=3360000,880000,IF(J1807&lt;=4890000,680000,IF(J1807&lt;=6550000,630000,580000))))))</f>
        <v/>
      </c>
      <c r="L1807" s="16">
        <f>IF(D1807=1,IF(J1807&lt;=9000000,380000,IF(J1807&lt;=9500000,260000,IF(J1807&lt;=10000000,130000,0))),0)</f>
        <v/>
      </c>
      <c r="M1807" s="16">
        <f>IF(D1807=1,IF(J1807&lt;=9000000,330000,IF(J1807&lt;=9500000,220000,IF(J1807&lt;=10000000,110000,0))),0)</f>
        <v/>
      </c>
      <c r="N1807" s="16">
        <f>IF(D1807=1,IF(J1807&lt;=9000000,50000,IF(J1807&lt;=9500000,40000,IF(J1807&lt;=10000000,20000,0))),0)</f>
        <v/>
      </c>
      <c r="O1807" s="16">
        <f>MAX(0,ROUNDDOWN(J1807-G1807-K1807-L1807-E1807*380000-F1807*630000-H1807,-3))</f>
        <v/>
      </c>
      <c r="P1807" s="16">
        <f>MAX(0,ROUNDDOWN(J1807-G1807-430000-M1807-E1807*330000-F1807*450000-I1807,-3))</f>
        <v/>
      </c>
      <c r="Q1807" s="16">
        <f>50000+N1807+E1807*50000+F1807*180000</f>
        <v/>
      </c>
      <c r="R1807" s="16">
        <f>IF(P1807&lt;=2000000,MIN(Q1807,P1807),MAX(Q1807-(P1807-2000000),50000))*0.05</f>
        <v/>
      </c>
      <c r="S1807" s="16">
        <f>MAX(0,P1807*0.1-R1807)</f>
        <v/>
      </c>
      <c r="T1807" s="16">
        <f>Q1807+MAX(0,K1807-480000)</f>
        <v/>
      </c>
      <c r="U1807" s="16">
        <f>P1807-T1807</f>
        <v/>
      </c>
      <c r="V1807" s="17">
        <f>IF(U1807&lt;0,0,LOOKUP(U1807,{0,1950001,3300001,6950001,9000001,18000001,40000001},{0.05,0.1,0.2,0.23,0.33,0.4,0.45}))</f>
        <v/>
      </c>
      <c r="W1807" s="18">
        <f>IF(U1807&lt;0,0.9,0.9-V1807*1.021)</f>
        <v/>
      </c>
      <c r="X1807" s="16">
        <f>ROUNDDOWN(S1807*0.2/W1807+2000,0)</f>
        <v/>
      </c>
      <c r="Y1807" s="17">
        <f>IF(O1807&lt;=0,0,LOOKUP(O1807,{0,1950001,3300001,6950001,9000001,18000001,40000001},{0.05,0.1,0.2,0.23,0.33,0.4,0.45}))</f>
        <v/>
      </c>
    </row>
    <row r="1808">
      <c r="A1808" t="inlineStr">
        <is>
          <t>1万円刻み</t>
        </is>
      </c>
      <c r="B1808" s="16">
        <f>'3_1万円刻み'!$A$331</f>
        <v/>
      </c>
      <c r="C1808" t="n">
        <v>2026</v>
      </c>
      <c r="D1808" t="n">
        <v>1</v>
      </c>
      <c r="E1808" t="n">
        <v>0</v>
      </c>
      <c r="F1808" t="n">
        <v>0</v>
      </c>
      <c r="G1808" s="16">
        <f>ROUND(MIN(B1808/12,650000)*12*0.0915+MIN(B1808/12,1390000)*12*(0.0504+0)+B1808*0.005,0)</f>
        <v/>
      </c>
      <c r="H1808" t="n">
        <v>0</v>
      </c>
      <c r="I1808" t="n">
        <v>0</v>
      </c>
      <c r="J1808" s="16">
        <f>IF(C1808=2026,IF(B1808&lt;741000,0,IF(B1808&lt;2191000,B1808-740000,IF(B1808&lt;2193000,1451000,IF(B1808&lt;2196000,1453000,IF(B1808&lt;2200000,1456000,IF(B1808&lt;3600000,ROUNDDOWN(B1808/4,-3)*2.8-80000,IF(B1808&lt;6600000,ROUNDDOWN(B1808/4,-3)*3.2-440000,IF(B1808&lt;8500000,ROUNDDOWN(B1808*0.9,0)-1100000,B1808-1950000)))))))),IF(B1808&lt;651000,0,IF(B1808&lt;1900000,B1808-650000,IF(B1808&lt;3600000,ROUNDDOWN(B1808/4,-3)*2.8-80000,IF(B1808&lt;6600000,ROUNDDOWN(B1808/4,-3)*3.2-440000,IF(B1808&lt;8500000,ROUNDDOWN(B1808*0.9,0)-1100000,B1808-1950000))))))</f>
        <v/>
      </c>
      <c r="K1808" s="16">
        <f>IF(J1808&gt;23500000,NA(),IF(C1808=2026,IF(J1808&lt;=4890000,1040000,IF(J1808&lt;=6550000,670000,620000)),IF(J1808&lt;=1320000,950000,IF(J1808&lt;=3360000,880000,IF(J1808&lt;=4890000,680000,IF(J1808&lt;=6550000,630000,580000))))))</f>
        <v/>
      </c>
      <c r="L1808" s="16">
        <f>IF(D1808=1,IF(J1808&lt;=9000000,380000,IF(J1808&lt;=9500000,260000,IF(J1808&lt;=10000000,130000,0))),0)</f>
        <v/>
      </c>
      <c r="M1808" s="16">
        <f>IF(D1808=1,IF(J1808&lt;=9000000,330000,IF(J1808&lt;=9500000,220000,IF(J1808&lt;=10000000,110000,0))),0)</f>
        <v/>
      </c>
      <c r="N1808" s="16">
        <f>IF(D1808=1,IF(J1808&lt;=9000000,50000,IF(J1808&lt;=9500000,40000,IF(J1808&lt;=10000000,20000,0))),0)</f>
        <v/>
      </c>
      <c r="O1808" s="16">
        <f>MAX(0,ROUNDDOWN(J1808-G1808-K1808-L1808-E1808*380000-F1808*630000-H1808,-3))</f>
        <v/>
      </c>
      <c r="P1808" s="16">
        <f>MAX(0,ROUNDDOWN(J1808-G1808-430000-M1808-E1808*330000-F1808*450000-I1808,-3))</f>
        <v/>
      </c>
      <c r="Q1808" s="16">
        <f>50000+N1808+E1808*50000+F1808*180000</f>
        <v/>
      </c>
      <c r="R1808" s="16">
        <f>IF(P1808&lt;=2000000,MIN(Q1808,P1808),MAX(Q1808-(P1808-2000000),50000))*0.05</f>
        <v/>
      </c>
      <c r="S1808" s="16">
        <f>MAX(0,P1808*0.1-R1808)</f>
        <v/>
      </c>
      <c r="T1808" s="16">
        <f>Q1808+MAX(0,K1808-480000)</f>
        <v/>
      </c>
      <c r="U1808" s="16">
        <f>P1808-T1808</f>
        <v/>
      </c>
      <c r="V1808" s="17">
        <f>IF(U1808&lt;0,0,LOOKUP(U1808,{0,1950001,3300001,6950001,9000001,18000001,40000001},{0.05,0.1,0.2,0.23,0.33,0.4,0.45}))</f>
        <v/>
      </c>
      <c r="W1808" s="18">
        <f>IF(U1808&lt;0,0.9,0.9-V1808*1.021)</f>
        <v/>
      </c>
      <c r="X1808" s="16">
        <f>ROUNDDOWN(S1808*0.2/W1808+2000,0)</f>
        <v/>
      </c>
      <c r="Y1808" s="17">
        <f>IF(O1808&lt;=0,0,LOOKUP(O1808,{0,1950001,3300001,6950001,9000001,18000001,40000001},{0.05,0.1,0.2,0.23,0.33,0.4,0.45}))</f>
        <v/>
      </c>
    </row>
    <row r="1809">
      <c r="A1809" t="inlineStr">
        <is>
          <t>1万円刻み</t>
        </is>
      </c>
      <c r="B1809" s="16">
        <f>'3_1万円刻み'!$A$332</f>
        <v/>
      </c>
      <c r="C1809" t="n">
        <v>2025</v>
      </c>
      <c r="D1809" t="n">
        <v>0</v>
      </c>
      <c r="E1809" t="n">
        <v>0</v>
      </c>
      <c r="F1809" t="n">
        <v>0</v>
      </c>
      <c r="G1809" s="16">
        <f>ROUND(MIN(B1809/12,650000)*12*0.0915+MIN(B1809/12,1390000)*12*(0.0504+0)+B1809*0.005,0)</f>
        <v/>
      </c>
      <c r="H1809" t="n">
        <v>0</v>
      </c>
      <c r="I1809" t="n">
        <v>0</v>
      </c>
      <c r="J1809" s="16">
        <f>IF(C1809=2026,IF(B1809&lt;741000,0,IF(B1809&lt;2191000,B1809-740000,IF(B1809&lt;2193000,1451000,IF(B1809&lt;2196000,1453000,IF(B1809&lt;2200000,1456000,IF(B1809&lt;3600000,ROUNDDOWN(B1809/4,-3)*2.8-80000,IF(B1809&lt;6600000,ROUNDDOWN(B1809/4,-3)*3.2-440000,IF(B1809&lt;8500000,ROUNDDOWN(B1809*0.9,0)-1100000,B1809-1950000)))))))),IF(B1809&lt;651000,0,IF(B1809&lt;1900000,B1809-650000,IF(B1809&lt;3600000,ROUNDDOWN(B1809/4,-3)*2.8-80000,IF(B1809&lt;6600000,ROUNDDOWN(B1809/4,-3)*3.2-440000,IF(B1809&lt;8500000,ROUNDDOWN(B1809*0.9,0)-1100000,B1809-1950000))))))</f>
        <v/>
      </c>
      <c r="K1809" s="16">
        <f>IF(J1809&gt;23500000,NA(),IF(C1809=2026,IF(J1809&lt;=4890000,1040000,IF(J1809&lt;=6550000,670000,620000)),IF(J1809&lt;=1320000,950000,IF(J1809&lt;=3360000,880000,IF(J1809&lt;=4890000,680000,IF(J1809&lt;=6550000,630000,580000))))))</f>
        <v/>
      </c>
      <c r="L1809" s="16">
        <f>IF(D1809=1,IF(J1809&lt;=9000000,380000,IF(J1809&lt;=9500000,260000,IF(J1809&lt;=10000000,130000,0))),0)</f>
        <v/>
      </c>
      <c r="M1809" s="16">
        <f>IF(D1809=1,IF(J1809&lt;=9000000,330000,IF(J1809&lt;=9500000,220000,IF(J1809&lt;=10000000,110000,0))),0)</f>
        <v/>
      </c>
      <c r="N1809" s="16">
        <f>IF(D1809=1,IF(J1809&lt;=9000000,50000,IF(J1809&lt;=9500000,40000,IF(J1809&lt;=10000000,20000,0))),0)</f>
        <v/>
      </c>
      <c r="O1809" s="16">
        <f>MAX(0,ROUNDDOWN(J1809-G1809-K1809-L1809-E1809*380000-F1809*630000-H1809,-3))</f>
        <v/>
      </c>
      <c r="P1809" s="16">
        <f>MAX(0,ROUNDDOWN(J1809-G1809-430000-M1809-E1809*330000-F1809*450000-I1809,-3))</f>
        <v/>
      </c>
      <c r="Q1809" s="16">
        <f>50000+N1809+E1809*50000+F1809*180000</f>
        <v/>
      </c>
      <c r="R1809" s="16">
        <f>IF(P1809&lt;=2000000,MIN(Q1809,P1809),MAX(Q1809-(P1809-2000000),50000))*0.05</f>
        <v/>
      </c>
      <c r="S1809" s="16">
        <f>MAX(0,P1809*0.1-R1809)</f>
        <v/>
      </c>
      <c r="T1809" s="16">
        <f>Q1809+MAX(0,K1809-480000)</f>
        <v/>
      </c>
      <c r="U1809" s="16">
        <f>P1809-T1809</f>
        <v/>
      </c>
      <c r="V1809" s="17">
        <f>IF(U1809&lt;0,0,LOOKUP(U1809,{0,1950001,3300001,6950001,9000001,18000001,40000001},{0.05,0.1,0.2,0.23,0.33,0.4,0.45}))</f>
        <v/>
      </c>
      <c r="W1809" s="18">
        <f>IF(U1809&lt;0,0.9,0.9-V1809*1.021)</f>
        <v/>
      </c>
      <c r="X1809" s="16">
        <f>ROUNDDOWN(S1809*0.2/W1809+2000,0)</f>
        <v/>
      </c>
      <c r="Y1809" s="17">
        <f>IF(O1809&lt;=0,0,LOOKUP(O1809,{0,1950001,3300001,6950001,9000001,18000001,40000001},{0.05,0.1,0.2,0.23,0.33,0.4,0.45}))</f>
        <v/>
      </c>
    </row>
    <row r="1810">
      <c r="A1810" t="inlineStr">
        <is>
          <t>1万円刻み</t>
        </is>
      </c>
      <c r="B1810" s="16">
        <f>'3_1万円刻み'!$A$332</f>
        <v/>
      </c>
      <c r="C1810" t="n">
        <v>2026</v>
      </c>
      <c r="D1810" t="n">
        <v>0</v>
      </c>
      <c r="E1810" t="n">
        <v>0</v>
      </c>
      <c r="F1810" t="n">
        <v>0</v>
      </c>
      <c r="G1810" s="16">
        <f>ROUND(MIN(B1810/12,650000)*12*0.0915+MIN(B1810/12,1390000)*12*(0.0504+0)+B1810*0.005,0)</f>
        <v/>
      </c>
      <c r="H1810" t="n">
        <v>0</v>
      </c>
      <c r="I1810" t="n">
        <v>0</v>
      </c>
      <c r="J1810" s="16">
        <f>IF(C1810=2026,IF(B1810&lt;741000,0,IF(B1810&lt;2191000,B1810-740000,IF(B1810&lt;2193000,1451000,IF(B1810&lt;2196000,1453000,IF(B1810&lt;2200000,1456000,IF(B1810&lt;3600000,ROUNDDOWN(B1810/4,-3)*2.8-80000,IF(B1810&lt;6600000,ROUNDDOWN(B1810/4,-3)*3.2-440000,IF(B1810&lt;8500000,ROUNDDOWN(B1810*0.9,0)-1100000,B1810-1950000)))))))),IF(B1810&lt;651000,0,IF(B1810&lt;1900000,B1810-650000,IF(B1810&lt;3600000,ROUNDDOWN(B1810/4,-3)*2.8-80000,IF(B1810&lt;6600000,ROUNDDOWN(B1810/4,-3)*3.2-440000,IF(B1810&lt;8500000,ROUNDDOWN(B1810*0.9,0)-1100000,B1810-1950000))))))</f>
        <v/>
      </c>
      <c r="K1810" s="16">
        <f>IF(J1810&gt;23500000,NA(),IF(C1810=2026,IF(J1810&lt;=4890000,1040000,IF(J1810&lt;=6550000,670000,620000)),IF(J1810&lt;=1320000,950000,IF(J1810&lt;=3360000,880000,IF(J1810&lt;=4890000,680000,IF(J1810&lt;=6550000,630000,580000))))))</f>
        <v/>
      </c>
      <c r="L1810" s="16">
        <f>IF(D1810=1,IF(J1810&lt;=9000000,380000,IF(J1810&lt;=9500000,260000,IF(J1810&lt;=10000000,130000,0))),0)</f>
        <v/>
      </c>
      <c r="M1810" s="16">
        <f>IF(D1810=1,IF(J1810&lt;=9000000,330000,IF(J1810&lt;=9500000,220000,IF(J1810&lt;=10000000,110000,0))),0)</f>
        <v/>
      </c>
      <c r="N1810" s="16">
        <f>IF(D1810=1,IF(J1810&lt;=9000000,50000,IF(J1810&lt;=9500000,40000,IF(J1810&lt;=10000000,20000,0))),0)</f>
        <v/>
      </c>
      <c r="O1810" s="16">
        <f>MAX(0,ROUNDDOWN(J1810-G1810-K1810-L1810-E1810*380000-F1810*630000-H1810,-3))</f>
        <v/>
      </c>
      <c r="P1810" s="16">
        <f>MAX(0,ROUNDDOWN(J1810-G1810-430000-M1810-E1810*330000-F1810*450000-I1810,-3))</f>
        <v/>
      </c>
      <c r="Q1810" s="16">
        <f>50000+N1810+E1810*50000+F1810*180000</f>
        <v/>
      </c>
      <c r="R1810" s="16">
        <f>IF(P1810&lt;=2000000,MIN(Q1810,P1810),MAX(Q1810-(P1810-2000000),50000))*0.05</f>
        <v/>
      </c>
      <c r="S1810" s="16">
        <f>MAX(0,P1810*0.1-R1810)</f>
        <v/>
      </c>
      <c r="T1810" s="16">
        <f>Q1810+MAX(0,K1810-480000)</f>
        <v/>
      </c>
      <c r="U1810" s="16">
        <f>P1810-T1810</f>
        <v/>
      </c>
      <c r="V1810" s="17">
        <f>IF(U1810&lt;0,0,LOOKUP(U1810,{0,1950001,3300001,6950001,9000001,18000001,40000001},{0.05,0.1,0.2,0.23,0.33,0.4,0.45}))</f>
        <v/>
      </c>
      <c r="W1810" s="18">
        <f>IF(U1810&lt;0,0.9,0.9-V1810*1.021)</f>
        <v/>
      </c>
      <c r="X1810" s="16">
        <f>ROUNDDOWN(S1810*0.2/W1810+2000,0)</f>
        <v/>
      </c>
      <c r="Y1810" s="17">
        <f>IF(O1810&lt;=0,0,LOOKUP(O1810,{0,1950001,3300001,6950001,9000001,18000001,40000001},{0.05,0.1,0.2,0.23,0.33,0.4,0.45}))</f>
        <v/>
      </c>
    </row>
    <row r="1811">
      <c r="A1811" t="inlineStr">
        <is>
          <t>1万円刻み</t>
        </is>
      </c>
      <c r="B1811" s="16">
        <f>'3_1万円刻み'!$A$332</f>
        <v/>
      </c>
      <c r="C1811" t="n">
        <v>2025</v>
      </c>
      <c r="D1811" t="n">
        <v>1</v>
      </c>
      <c r="E1811" t="n">
        <v>0</v>
      </c>
      <c r="F1811" t="n">
        <v>0</v>
      </c>
      <c r="G1811" s="16">
        <f>ROUND(MIN(B1811/12,650000)*12*0.0915+MIN(B1811/12,1390000)*12*(0.0504+0)+B1811*0.005,0)</f>
        <v/>
      </c>
      <c r="H1811" t="n">
        <v>0</v>
      </c>
      <c r="I1811" t="n">
        <v>0</v>
      </c>
      <c r="J1811" s="16">
        <f>IF(C1811=2026,IF(B1811&lt;741000,0,IF(B1811&lt;2191000,B1811-740000,IF(B1811&lt;2193000,1451000,IF(B1811&lt;2196000,1453000,IF(B1811&lt;2200000,1456000,IF(B1811&lt;3600000,ROUNDDOWN(B1811/4,-3)*2.8-80000,IF(B1811&lt;6600000,ROUNDDOWN(B1811/4,-3)*3.2-440000,IF(B1811&lt;8500000,ROUNDDOWN(B1811*0.9,0)-1100000,B1811-1950000)))))))),IF(B1811&lt;651000,0,IF(B1811&lt;1900000,B1811-650000,IF(B1811&lt;3600000,ROUNDDOWN(B1811/4,-3)*2.8-80000,IF(B1811&lt;6600000,ROUNDDOWN(B1811/4,-3)*3.2-440000,IF(B1811&lt;8500000,ROUNDDOWN(B1811*0.9,0)-1100000,B1811-1950000))))))</f>
        <v/>
      </c>
      <c r="K1811" s="16">
        <f>IF(J1811&gt;23500000,NA(),IF(C1811=2026,IF(J1811&lt;=4890000,1040000,IF(J1811&lt;=6550000,670000,620000)),IF(J1811&lt;=1320000,950000,IF(J1811&lt;=3360000,880000,IF(J1811&lt;=4890000,680000,IF(J1811&lt;=6550000,630000,580000))))))</f>
        <v/>
      </c>
      <c r="L1811" s="16">
        <f>IF(D1811=1,IF(J1811&lt;=9000000,380000,IF(J1811&lt;=9500000,260000,IF(J1811&lt;=10000000,130000,0))),0)</f>
        <v/>
      </c>
      <c r="M1811" s="16">
        <f>IF(D1811=1,IF(J1811&lt;=9000000,330000,IF(J1811&lt;=9500000,220000,IF(J1811&lt;=10000000,110000,0))),0)</f>
        <v/>
      </c>
      <c r="N1811" s="16">
        <f>IF(D1811=1,IF(J1811&lt;=9000000,50000,IF(J1811&lt;=9500000,40000,IF(J1811&lt;=10000000,20000,0))),0)</f>
        <v/>
      </c>
      <c r="O1811" s="16">
        <f>MAX(0,ROUNDDOWN(J1811-G1811-K1811-L1811-E1811*380000-F1811*630000-H1811,-3))</f>
        <v/>
      </c>
      <c r="P1811" s="16">
        <f>MAX(0,ROUNDDOWN(J1811-G1811-430000-M1811-E1811*330000-F1811*450000-I1811,-3))</f>
        <v/>
      </c>
      <c r="Q1811" s="16">
        <f>50000+N1811+E1811*50000+F1811*180000</f>
        <v/>
      </c>
      <c r="R1811" s="16">
        <f>IF(P1811&lt;=2000000,MIN(Q1811,P1811),MAX(Q1811-(P1811-2000000),50000))*0.05</f>
        <v/>
      </c>
      <c r="S1811" s="16">
        <f>MAX(0,P1811*0.1-R1811)</f>
        <v/>
      </c>
      <c r="T1811" s="16">
        <f>Q1811+MAX(0,K1811-480000)</f>
        <v/>
      </c>
      <c r="U1811" s="16">
        <f>P1811-T1811</f>
        <v/>
      </c>
      <c r="V1811" s="17">
        <f>IF(U1811&lt;0,0,LOOKUP(U1811,{0,1950001,3300001,6950001,9000001,18000001,40000001},{0.05,0.1,0.2,0.23,0.33,0.4,0.45}))</f>
        <v/>
      </c>
      <c r="W1811" s="18">
        <f>IF(U1811&lt;0,0.9,0.9-V1811*1.021)</f>
        <v/>
      </c>
      <c r="X1811" s="16">
        <f>ROUNDDOWN(S1811*0.2/W1811+2000,0)</f>
        <v/>
      </c>
      <c r="Y1811" s="17">
        <f>IF(O1811&lt;=0,0,LOOKUP(O1811,{0,1950001,3300001,6950001,9000001,18000001,40000001},{0.05,0.1,0.2,0.23,0.33,0.4,0.45}))</f>
        <v/>
      </c>
    </row>
    <row r="1812">
      <c r="A1812" t="inlineStr">
        <is>
          <t>1万円刻み</t>
        </is>
      </c>
      <c r="B1812" s="16">
        <f>'3_1万円刻み'!$A$332</f>
        <v/>
      </c>
      <c r="C1812" t="n">
        <v>2026</v>
      </c>
      <c r="D1812" t="n">
        <v>1</v>
      </c>
      <c r="E1812" t="n">
        <v>0</v>
      </c>
      <c r="F1812" t="n">
        <v>0</v>
      </c>
      <c r="G1812" s="16">
        <f>ROUND(MIN(B1812/12,650000)*12*0.0915+MIN(B1812/12,1390000)*12*(0.0504+0)+B1812*0.005,0)</f>
        <v/>
      </c>
      <c r="H1812" t="n">
        <v>0</v>
      </c>
      <c r="I1812" t="n">
        <v>0</v>
      </c>
      <c r="J1812" s="16">
        <f>IF(C1812=2026,IF(B1812&lt;741000,0,IF(B1812&lt;2191000,B1812-740000,IF(B1812&lt;2193000,1451000,IF(B1812&lt;2196000,1453000,IF(B1812&lt;2200000,1456000,IF(B1812&lt;3600000,ROUNDDOWN(B1812/4,-3)*2.8-80000,IF(B1812&lt;6600000,ROUNDDOWN(B1812/4,-3)*3.2-440000,IF(B1812&lt;8500000,ROUNDDOWN(B1812*0.9,0)-1100000,B1812-1950000)))))))),IF(B1812&lt;651000,0,IF(B1812&lt;1900000,B1812-650000,IF(B1812&lt;3600000,ROUNDDOWN(B1812/4,-3)*2.8-80000,IF(B1812&lt;6600000,ROUNDDOWN(B1812/4,-3)*3.2-440000,IF(B1812&lt;8500000,ROUNDDOWN(B1812*0.9,0)-1100000,B1812-1950000))))))</f>
        <v/>
      </c>
      <c r="K1812" s="16">
        <f>IF(J1812&gt;23500000,NA(),IF(C1812=2026,IF(J1812&lt;=4890000,1040000,IF(J1812&lt;=6550000,670000,620000)),IF(J1812&lt;=1320000,950000,IF(J1812&lt;=3360000,880000,IF(J1812&lt;=4890000,680000,IF(J1812&lt;=6550000,630000,580000))))))</f>
        <v/>
      </c>
      <c r="L1812" s="16">
        <f>IF(D1812=1,IF(J1812&lt;=9000000,380000,IF(J1812&lt;=9500000,260000,IF(J1812&lt;=10000000,130000,0))),0)</f>
        <v/>
      </c>
      <c r="M1812" s="16">
        <f>IF(D1812=1,IF(J1812&lt;=9000000,330000,IF(J1812&lt;=9500000,220000,IF(J1812&lt;=10000000,110000,0))),0)</f>
        <v/>
      </c>
      <c r="N1812" s="16">
        <f>IF(D1812=1,IF(J1812&lt;=9000000,50000,IF(J1812&lt;=9500000,40000,IF(J1812&lt;=10000000,20000,0))),0)</f>
        <v/>
      </c>
      <c r="O1812" s="16">
        <f>MAX(0,ROUNDDOWN(J1812-G1812-K1812-L1812-E1812*380000-F1812*630000-H1812,-3))</f>
        <v/>
      </c>
      <c r="P1812" s="16">
        <f>MAX(0,ROUNDDOWN(J1812-G1812-430000-M1812-E1812*330000-F1812*450000-I1812,-3))</f>
        <v/>
      </c>
      <c r="Q1812" s="16">
        <f>50000+N1812+E1812*50000+F1812*180000</f>
        <v/>
      </c>
      <c r="R1812" s="16">
        <f>IF(P1812&lt;=2000000,MIN(Q1812,P1812),MAX(Q1812-(P1812-2000000),50000))*0.05</f>
        <v/>
      </c>
      <c r="S1812" s="16">
        <f>MAX(0,P1812*0.1-R1812)</f>
        <v/>
      </c>
      <c r="T1812" s="16">
        <f>Q1812+MAX(0,K1812-480000)</f>
        <v/>
      </c>
      <c r="U1812" s="16">
        <f>P1812-T1812</f>
        <v/>
      </c>
      <c r="V1812" s="17">
        <f>IF(U1812&lt;0,0,LOOKUP(U1812,{0,1950001,3300001,6950001,9000001,18000001,40000001},{0.05,0.1,0.2,0.23,0.33,0.4,0.45}))</f>
        <v/>
      </c>
      <c r="W1812" s="18">
        <f>IF(U1812&lt;0,0.9,0.9-V1812*1.021)</f>
        <v/>
      </c>
      <c r="X1812" s="16">
        <f>ROUNDDOWN(S1812*0.2/W1812+2000,0)</f>
        <v/>
      </c>
      <c r="Y1812" s="17">
        <f>IF(O1812&lt;=0,0,LOOKUP(O1812,{0,1950001,3300001,6950001,9000001,18000001,40000001},{0.05,0.1,0.2,0.23,0.33,0.4,0.45}))</f>
        <v/>
      </c>
    </row>
    <row r="1813">
      <c r="A1813" t="inlineStr">
        <is>
          <t>1万円刻み</t>
        </is>
      </c>
      <c r="B1813" s="16">
        <f>'3_1万円刻み'!$A$333</f>
        <v/>
      </c>
      <c r="C1813" t="n">
        <v>2025</v>
      </c>
      <c r="D1813" t="n">
        <v>0</v>
      </c>
      <c r="E1813" t="n">
        <v>0</v>
      </c>
      <c r="F1813" t="n">
        <v>0</v>
      </c>
      <c r="G1813" s="16">
        <f>ROUND(MIN(B1813/12,650000)*12*0.0915+MIN(B1813/12,1390000)*12*(0.0504+0)+B1813*0.005,0)</f>
        <v/>
      </c>
      <c r="H1813" t="n">
        <v>0</v>
      </c>
      <c r="I1813" t="n">
        <v>0</v>
      </c>
      <c r="J1813" s="16">
        <f>IF(C1813=2026,IF(B1813&lt;741000,0,IF(B1813&lt;2191000,B1813-740000,IF(B1813&lt;2193000,1451000,IF(B1813&lt;2196000,1453000,IF(B1813&lt;2200000,1456000,IF(B1813&lt;3600000,ROUNDDOWN(B1813/4,-3)*2.8-80000,IF(B1813&lt;6600000,ROUNDDOWN(B1813/4,-3)*3.2-440000,IF(B1813&lt;8500000,ROUNDDOWN(B1813*0.9,0)-1100000,B1813-1950000)))))))),IF(B1813&lt;651000,0,IF(B1813&lt;1900000,B1813-650000,IF(B1813&lt;3600000,ROUNDDOWN(B1813/4,-3)*2.8-80000,IF(B1813&lt;6600000,ROUNDDOWN(B1813/4,-3)*3.2-440000,IF(B1813&lt;8500000,ROUNDDOWN(B1813*0.9,0)-1100000,B1813-1950000))))))</f>
        <v/>
      </c>
      <c r="K1813" s="16">
        <f>IF(J1813&gt;23500000,NA(),IF(C1813=2026,IF(J1813&lt;=4890000,1040000,IF(J1813&lt;=6550000,670000,620000)),IF(J1813&lt;=1320000,950000,IF(J1813&lt;=3360000,880000,IF(J1813&lt;=4890000,680000,IF(J1813&lt;=6550000,630000,580000))))))</f>
        <v/>
      </c>
      <c r="L1813" s="16">
        <f>IF(D1813=1,IF(J1813&lt;=9000000,380000,IF(J1813&lt;=9500000,260000,IF(J1813&lt;=10000000,130000,0))),0)</f>
        <v/>
      </c>
      <c r="M1813" s="16">
        <f>IF(D1813=1,IF(J1813&lt;=9000000,330000,IF(J1813&lt;=9500000,220000,IF(J1813&lt;=10000000,110000,0))),0)</f>
        <v/>
      </c>
      <c r="N1813" s="16">
        <f>IF(D1813=1,IF(J1813&lt;=9000000,50000,IF(J1813&lt;=9500000,40000,IF(J1813&lt;=10000000,20000,0))),0)</f>
        <v/>
      </c>
      <c r="O1813" s="16">
        <f>MAX(0,ROUNDDOWN(J1813-G1813-K1813-L1813-E1813*380000-F1813*630000-H1813,-3))</f>
        <v/>
      </c>
      <c r="P1813" s="16">
        <f>MAX(0,ROUNDDOWN(J1813-G1813-430000-M1813-E1813*330000-F1813*450000-I1813,-3))</f>
        <v/>
      </c>
      <c r="Q1813" s="16">
        <f>50000+N1813+E1813*50000+F1813*180000</f>
        <v/>
      </c>
      <c r="R1813" s="16">
        <f>IF(P1813&lt;=2000000,MIN(Q1813,P1813),MAX(Q1813-(P1813-2000000),50000))*0.05</f>
        <v/>
      </c>
      <c r="S1813" s="16">
        <f>MAX(0,P1813*0.1-R1813)</f>
        <v/>
      </c>
      <c r="T1813" s="16">
        <f>Q1813+MAX(0,K1813-480000)</f>
        <v/>
      </c>
      <c r="U1813" s="16">
        <f>P1813-T1813</f>
        <v/>
      </c>
      <c r="V1813" s="17">
        <f>IF(U1813&lt;0,0,LOOKUP(U1813,{0,1950001,3300001,6950001,9000001,18000001,40000001},{0.05,0.1,0.2,0.23,0.33,0.4,0.45}))</f>
        <v/>
      </c>
      <c r="W1813" s="18">
        <f>IF(U1813&lt;0,0.9,0.9-V1813*1.021)</f>
        <v/>
      </c>
      <c r="X1813" s="16">
        <f>ROUNDDOWN(S1813*0.2/W1813+2000,0)</f>
        <v/>
      </c>
      <c r="Y1813" s="17">
        <f>IF(O1813&lt;=0,0,LOOKUP(O1813,{0,1950001,3300001,6950001,9000001,18000001,40000001},{0.05,0.1,0.2,0.23,0.33,0.4,0.45}))</f>
        <v/>
      </c>
    </row>
    <row r="1814">
      <c r="A1814" t="inlineStr">
        <is>
          <t>1万円刻み</t>
        </is>
      </c>
      <c r="B1814" s="16">
        <f>'3_1万円刻み'!$A$333</f>
        <v/>
      </c>
      <c r="C1814" t="n">
        <v>2026</v>
      </c>
      <c r="D1814" t="n">
        <v>0</v>
      </c>
      <c r="E1814" t="n">
        <v>0</v>
      </c>
      <c r="F1814" t="n">
        <v>0</v>
      </c>
      <c r="G1814" s="16">
        <f>ROUND(MIN(B1814/12,650000)*12*0.0915+MIN(B1814/12,1390000)*12*(0.0504+0)+B1814*0.005,0)</f>
        <v/>
      </c>
      <c r="H1814" t="n">
        <v>0</v>
      </c>
      <c r="I1814" t="n">
        <v>0</v>
      </c>
      <c r="J1814" s="16">
        <f>IF(C1814=2026,IF(B1814&lt;741000,0,IF(B1814&lt;2191000,B1814-740000,IF(B1814&lt;2193000,1451000,IF(B1814&lt;2196000,1453000,IF(B1814&lt;2200000,1456000,IF(B1814&lt;3600000,ROUNDDOWN(B1814/4,-3)*2.8-80000,IF(B1814&lt;6600000,ROUNDDOWN(B1814/4,-3)*3.2-440000,IF(B1814&lt;8500000,ROUNDDOWN(B1814*0.9,0)-1100000,B1814-1950000)))))))),IF(B1814&lt;651000,0,IF(B1814&lt;1900000,B1814-650000,IF(B1814&lt;3600000,ROUNDDOWN(B1814/4,-3)*2.8-80000,IF(B1814&lt;6600000,ROUNDDOWN(B1814/4,-3)*3.2-440000,IF(B1814&lt;8500000,ROUNDDOWN(B1814*0.9,0)-1100000,B1814-1950000))))))</f>
        <v/>
      </c>
      <c r="K1814" s="16">
        <f>IF(J1814&gt;23500000,NA(),IF(C1814=2026,IF(J1814&lt;=4890000,1040000,IF(J1814&lt;=6550000,670000,620000)),IF(J1814&lt;=1320000,950000,IF(J1814&lt;=3360000,880000,IF(J1814&lt;=4890000,680000,IF(J1814&lt;=6550000,630000,580000))))))</f>
        <v/>
      </c>
      <c r="L1814" s="16">
        <f>IF(D1814=1,IF(J1814&lt;=9000000,380000,IF(J1814&lt;=9500000,260000,IF(J1814&lt;=10000000,130000,0))),0)</f>
        <v/>
      </c>
      <c r="M1814" s="16">
        <f>IF(D1814=1,IF(J1814&lt;=9000000,330000,IF(J1814&lt;=9500000,220000,IF(J1814&lt;=10000000,110000,0))),0)</f>
        <v/>
      </c>
      <c r="N1814" s="16">
        <f>IF(D1814=1,IF(J1814&lt;=9000000,50000,IF(J1814&lt;=9500000,40000,IF(J1814&lt;=10000000,20000,0))),0)</f>
        <v/>
      </c>
      <c r="O1814" s="16">
        <f>MAX(0,ROUNDDOWN(J1814-G1814-K1814-L1814-E1814*380000-F1814*630000-H1814,-3))</f>
        <v/>
      </c>
      <c r="P1814" s="16">
        <f>MAX(0,ROUNDDOWN(J1814-G1814-430000-M1814-E1814*330000-F1814*450000-I1814,-3))</f>
        <v/>
      </c>
      <c r="Q1814" s="16">
        <f>50000+N1814+E1814*50000+F1814*180000</f>
        <v/>
      </c>
      <c r="R1814" s="16">
        <f>IF(P1814&lt;=2000000,MIN(Q1814,P1814),MAX(Q1814-(P1814-2000000),50000))*0.05</f>
        <v/>
      </c>
      <c r="S1814" s="16">
        <f>MAX(0,P1814*0.1-R1814)</f>
        <v/>
      </c>
      <c r="T1814" s="16">
        <f>Q1814+MAX(0,K1814-480000)</f>
        <v/>
      </c>
      <c r="U1814" s="16">
        <f>P1814-T1814</f>
        <v/>
      </c>
      <c r="V1814" s="17">
        <f>IF(U1814&lt;0,0,LOOKUP(U1814,{0,1950001,3300001,6950001,9000001,18000001,40000001},{0.05,0.1,0.2,0.23,0.33,0.4,0.45}))</f>
        <v/>
      </c>
      <c r="W1814" s="18">
        <f>IF(U1814&lt;0,0.9,0.9-V1814*1.021)</f>
        <v/>
      </c>
      <c r="X1814" s="16">
        <f>ROUNDDOWN(S1814*0.2/W1814+2000,0)</f>
        <v/>
      </c>
      <c r="Y1814" s="17">
        <f>IF(O1814&lt;=0,0,LOOKUP(O1814,{0,1950001,3300001,6950001,9000001,18000001,40000001},{0.05,0.1,0.2,0.23,0.33,0.4,0.45}))</f>
        <v/>
      </c>
    </row>
    <row r="1815">
      <c r="A1815" t="inlineStr">
        <is>
          <t>1万円刻み</t>
        </is>
      </c>
      <c r="B1815" s="16">
        <f>'3_1万円刻み'!$A$333</f>
        <v/>
      </c>
      <c r="C1815" t="n">
        <v>2025</v>
      </c>
      <c r="D1815" t="n">
        <v>1</v>
      </c>
      <c r="E1815" t="n">
        <v>0</v>
      </c>
      <c r="F1815" t="n">
        <v>0</v>
      </c>
      <c r="G1815" s="16">
        <f>ROUND(MIN(B1815/12,650000)*12*0.0915+MIN(B1815/12,1390000)*12*(0.0504+0)+B1815*0.005,0)</f>
        <v/>
      </c>
      <c r="H1815" t="n">
        <v>0</v>
      </c>
      <c r="I1815" t="n">
        <v>0</v>
      </c>
      <c r="J1815" s="16">
        <f>IF(C1815=2026,IF(B1815&lt;741000,0,IF(B1815&lt;2191000,B1815-740000,IF(B1815&lt;2193000,1451000,IF(B1815&lt;2196000,1453000,IF(B1815&lt;2200000,1456000,IF(B1815&lt;3600000,ROUNDDOWN(B1815/4,-3)*2.8-80000,IF(B1815&lt;6600000,ROUNDDOWN(B1815/4,-3)*3.2-440000,IF(B1815&lt;8500000,ROUNDDOWN(B1815*0.9,0)-1100000,B1815-1950000)))))))),IF(B1815&lt;651000,0,IF(B1815&lt;1900000,B1815-650000,IF(B1815&lt;3600000,ROUNDDOWN(B1815/4,-3)*2.8-80000,IF(B1815&lt;6600000,ROUNDDOWN(B1815/4,-3)*3.2-440000,IF(B1815&lt;8500000,ROUNDDOWN(B1815*0.9,0)-1100000,B1815-1950000))))))</f>
        <v/>
      </c>
      <c r="K1815" s="16">
        <f>IF(J1815&gt;23500000,NA(),IF(C1815=2026,IF(J1815&lt;=4890000,1040000,IF(J1815&lt;=6550000,670000,620000)),IF(J1815&lt;=1320000,950000,IF(J1815&lt;=3360000,880000,IF(J1815&lt;=4890000,680000,IF(J1815&lt;=6550000,630000,580000))))))</f>
        <v/>
      </c>
      <c r="L1815" s="16">
        <f>IF(D1815=1,IF(J1815&lt;=9000000,380000,IF(J1815&lt;=9500000,260000,IF(J1815&lt;=10000000,130000,0))),0)</f>
        <v/>
      </c>
      <c r="M1815" s="16">
        <f>IF(D1815=1,IF(J1815&lt;=9000000,330000,IF(J1815&lt;=9500000,220000,IF(J1815&lt;=10000000,110000,0))),0)</f>
        <v/>
      </c>
      <c r="N1815" s="16">
        <f>IF(D1815=1,IF(J1815&lt;=9000000,50000,IF(J1815&lt;=9500000,40000,IF(J1815&lt;=10000000,20000,0))),0)</f>
        <v/>
      </c>
      <c r="O1815" s="16">
        <f>MAX(0,ROUNDDOWN(J1815-G1815-K1815-L1815-E1815*380000-F1815*630000-H1815,-3))</f>
        <v/>
      </c>
      <c r="P1815" s="16">
        <f>MAX(0,ROUNDDOWN(J1815-G1815-430000-M1815-E1815*330000-F1815*450000-I1815,-3))</f>
        <v/>
      </c>
      <c r="Q1815" s="16">
        <f>50000+N1815+E1815*50000+F1815*180000</f>
        <v/>
      </c>
      <c r="R1815" s="16">
        <f>IF(P1815&lt;=2000000,MIN(Q1815,P1815),MAX(Q1815-(P1815-2000000),50000))*0.05</f>
        <v/>
      </c>
      <c r="S1815" s="16">
        <f>MAX(0,P1815*0.1-R1815)</f>
        <v/>
      </c>
      <c r="T1815" s="16">
        <f>Q1815+MAX(0,K1815-480000)</f>
        <v/>
      </c>
      <c r="U1815" s="16">
        <f>P1815-T1815</f>
        <v/>
      </c>
      <c r="V1815" s="17">
        <f>IF(U1815&lt;0,0,LOOKUP(U1815,{0,1950001,3300001,6950001,9000001,18000001,40000001},{0.05,0.1,0.2,0.23,0.33,0.4,0.45}))</f>
        <v/>
      </c>
      <c r="W1815" s="18">
        <f>IF(U1815&lt;0,0.9,0.9-V1815*1.021)</f>
        <v/>
      </c>
      <c r="X1815" s="16">
        <f>ROUNDDOWN(S1815*0.2/W1815+2000,0)</f>
        <v/>
      </c>
      <c r="Y1815" s="17">
        <f>IF(O1815&lt;=0,0,LOOKUP(O1815,{0,1950001,3300001,6950001,9000001,18000001,40000001},{0.05,0.1,0.2,0.23,0.33,0.4,0.45}))</f>
        <v/>
      </c>
    </row>
    <row r="1816">
      <c r="A1816" t="inlineStr">
        <is>
          <t>1万円刻み</t>
        </is>
      </c>
      <c r="B1816" s="16">
        <f>'3_1万円刻み'!$A$333</f>
        <v/>
      </c>
      <c r="C1816" t="n">
        <v>2026</v>
      </c>
      <c r="D1816" t="n">
        <v>1</v>
      </c>
      <c r="E1816" t="n">
        <v>0</v>
      </c>
      <c r="F1816" t="n">
        <v>0</v>
      </c>
      <c r="G1816" s="16">
        <f>ROUND(MIN(B1816/12,650000)*12*0.0915+MIN(B1816/12,1390000)*12*(0.0504+0)+B1816*0.005,0)</f>
        <v/>
      </c>
      <c r="H1816" t="n">
        <v>0</v>
      </c>
      <c r="I1816" t="n">
        <v>0</v>
      </c>
      <c r="J1816" s="16">
        <f>IF(C1816=2026,IF(B1816&lt;741000,0,IF(B1816&lt;2191000,B1816-740000,IF(B1816&lt;2193000,1451000,IF(B1816&lt;2196000,1453000,IF(B1816&lt;2200000,1456000,IF(B1816&lt;3600000,ROUNDDOWN(B1816/4,-3)*2.8-80000,IF(B1816&lt;6600000,ROUNDDOWN(B1816/4,-3)*3.2-440000,IF(B1816&lt;8500000,ROUNDDOWN(B1816*0.9,0)-1100000,B1816-1950000)))))))),IF(B1816&lt;651000,0,IF(B1816&lt;1900000,B1816-650000,IF(B1816&lt;3600000,ROUNDDOWN(B1816/4,-3)*2.8-80000,IF(B1816&lt;6600000,ROUNDDOWN(B1816/4,-3)*3.2-440000,IF(B1816&lt;8500000,ROUNDDOWN(B1816*0.9,0)-1100000,B1816-1950000))))))</f>
        <v/>
      </c>
      <c r="K1816" s="16">
        <f>IF(J1816&gt;23500000,NA(),IF(C1816=2026,IF(J1816&lt;=4890000,1040000,IF(J1816&lt;=6550000,670000,620000)),IF(J1816&lt;=1320000,950000,IF(J1816&lt;=3360000,880000,IF(J1816&lt;=4890000,680000,IF(J1816&lt;=6550000,630000,580000))))))</f>
        <v/>
      </c>
      <c r="L1816" s="16">
        <f>IF(D1816=1,IF(J1816&lt;=9000000,380000,IF(J1816&lt;=9500000,260000,IF(J1816&lt;=10000000,130000,0))),0)</f>
        <v/>
      </c>
      <c r="M1816" s="16">
        <f>IF(D1816=1,IF(J1816&lt;=9000000,330000,IF(J1816&lt;=9500000,220000,IF(J1816&lt;=10000000,110000,0))),0)</f>
        <v/>
      </c>
      <c r="N1816" s="16">
        <f>IF(D1816=1,IF(J1816&lt;=9000000,50000,IF(J1816&lt;=9500000,40000,IF(J1816&lt;=10000000,20000,0))),0)</f>
        <v/>
      </c>
      <c r="O1816" s="16">
        <f>MAX(0,ROUNDDOWN(J1816-G1816-K1816-L1816-E1816*380000-F1816*630000-H1816,-3))</f>
        <v/>
      </c>
      <c r="P1816" s="16">
        <f>MAX(0,ROUNDDOWN(J1816-G1816-430000-M1816-E1816*330000-F1816*450000-I1816,-3))</f>
        <v/>
      </c>
      <c r="Q1816" s="16">
        <f>50000+N1816+E1816*50000+F1816*180000</f>
        <v/>
      </c>
      <c r="R1816" s="16">
        <f>IF(P1816&lt;=2000000,MIN(Q1816,P1816),MAX(Q1816-(P1816-2000000),50000))*0.05</f>
        <v/>
      </c>
      <c r="S1816" s="16">
        <f>MAX(0,P1816*0.1-R1816)</f>
        <v/>
      </c>
      <c r="T1816" s="16">
        <f>Q1816+MAX(0,K1816-480000)</f>
        <v/>
      </c>
      <c r="U1816" s="16">
        <f>P1816-T1816</f>
        <v/>
      </c>
      <c r="V1816" s="17">
        <f>IF(U1816&lt;0,0,LOOKUP(U1816,{0,1950001,3300001,6950001,9000001,18000001,40000001},{0.05,0.1,0.2,0.23,0.33,0.4,0.45}))</f>
        <v/>
      </c>
      <c r="W1816" s="18">
        <f>IF(U1816&lt;0,0.9,0.9-V1816*1.021)</f>
        <v/>
      </c>
      <c r="X1816" s="16">
        <f>ROUNDDOWN(S1816*0.2/W1816+2000,0)</f>
        <v/>
      </c>
      <c r="Y1816" s="17">
        <f>IF(O1816&lt;=0,0,LOOKUP(O1816,{0,1950001,3300001,6950001,9000001,18000001,40000001},{0.05,0.1,0.2,0.23,0.33,0.4,0.45}))</f>
        <v/>
      </c>
    </row>
    <row r="1817">
      <c r="A1817" t="inlineStr">
        <is>
          <t>1万円刻み</t>
        </is>
      </c>
      <c r="B1817" s="16">
        <f>'3_1万円刻み'!$A$334</f>
        <v/>
      </c>
      <c r="C1817" t="n">
        <v>2025</v>
      </c>
      <c r="D1817" t="n">
        <v>0</v>
      </c>
      <c r="E1817" t="n">
        <v>0</v>
      </c>
      <c r="F1817" t="n">
        <v>0</v>
      </c>
      <c r="G1817" s="16">
        <f>ROUND(MIN(B1817/12,650000)*12*0.0915+MIN(B1817/12,1390000)*12*(0.0504+0)+B1817*0.005,0)</f>
        <v/>
      </c>
      <c r="H1817" t="n">
        <v>0</v>
      </c>
      <c r="I1817" t="n">
        <v>0</v>
      </c>
      <c r="J1817" s="16">
        <f>IF(C1817=2026,IF(B1817&lt;741000,0,IF(B1817&lt;2191000,B1817-740000,IF(B1817&lt;2193000,1451000,IF(B1817&lt;2196000,1453000,IF(B1817&lt;2200000,1456000,IF(B1817&lt;3600000,ROUNDDOWN(B1817/4,-3)*2.8-80000,IF(B1817&lt;6600000,ROUNDDOWN(B1817/4,-3)*3.2-440000,IF(B1817&lt;8500000,ROUNDDOWN(B1817*0.9,0)-1100000,B1817-1950000)))))))),IF(B1817&lt;651000,0,IF(B1817&lt;1900000,B1817-650000,IF(B1817&lt;3600000,ROUNDDOWN(B1817/4,-3)*2.8-80000,IF(B1817&lt;6600000,ROUNDDOWN(B1817/4,-3)*3.2-440000,IF(B1817&lt;8500000,ROUNDDOWN(B1817*0.9,0)-1100000,B1817-1950000))))))</f>
        <v/>
      </c>
      <c r="K1817" s="16">
        <f>IF(J1817&gt;23500000,NA(),IF(C1817=2026,IF(J1817&lt;=4890000,1040000,IF(J1817&lt;=6550000,670000,620000)),IF(J1817&lt;=1320000,950000,IF(J1817&lt;=3360000,880000,IF(J1817&lt;=4890000,680000,IF(J1817&lt;=6550000,630000,580000))))))</f>
        <v/>
      </c>
      <c r="L1817" s="16">
        <f>IF(D1817=1,IF(J1817&lt;=9000000,380000,IF(J1817&lt;=9500000,260000,IF(J1817&lt;=10000000,130000,0))),0)</f>
        <v/>
      </c>
      <c r="M1817" s="16">
        <f>IF(D1817=1,IF(J1817&lt;=9000000,330000,IF(J1817&lt;=9500000,220000,IF(J1817&lt;=10000000,110000,0))),0)</f>
        <v/>
      </c>
      <c r="N1817" s="16">
        <f>IF(D1817=1,IF(J1817&lt;=9000000,50000,IF(J1817&lt;=9500000,40000,IF(J1817&lt;=10000000,20000,0))),0)</f>
        <v/>
      </c>
      <c r="O1817" s="16">
        <f>MAX(0,ROUNDDOWN(J1817-G1817-K1817-L1817-E1817*380000-F1817*630000-H1817,-3))</f>
        <v/>
      </c>
      <c r="P1817" s="16">
        <f>MAX(0,ROUNDDOWN(J1817-G1817-430000-M1817-E1817*330000-F1817*450000-I1817,-3))</f>
        <v/>
      </c>
      <c r="Q1817" s="16">
        <f>50000+N1817+E1817*50000+F1817*180000</f>
        <v/>
      </c>
      <c r="R1817" s="16">
        <f>IF(P1817&lt;=2000000,MIN(Q1817,P1817),MAX(Q1817-(P1817-2000000),50000))*0.05</f>
        <v/>
      </c>
      <c r="S1817" s="16">
        <f>MAX(0,P1817*0.1-R1817)</f>
        <v/>
      </c>
      <c r="T1817" s="16">
        <f>Q1817+MAX(0,K1817-480000)</f>
        <v/>
      </c>
      <c r="U1817" s="16">
        <f>P1817-T1817</f>
        <v/>
      </c>
      <c r="V1817" s="17">
        <f>IF(U1817&lt;0,0,LOOKUP(U1817,{0,1950001,3300001,6950001,9000001,18000001,40000001},{0.05,0.1,0.2,0.23,0.33,0.4,0.45}))</f>
        <v/>
      </c>
      <c r="W1817" s="18">
        <f>IF(U1817&lt;0,0.9,0.9-V1817*1.021)</f>
        <v/>
      </c>
      <c r="X1817" s="16">
        <f>ROUNDDOWN(S1817*0.2/W1817+2000,0)</f>
        <v/>
      </c>
      <c r="Y1817" s="17">
        <f>IF(O1817&lt;=0,0,LOOKUP(O1817,{0,1950001,3300001,6950001,9000001,18000001,40000001},{0.05,0.1,0.2,0.23,0.33,0.4,0.45}))</f>
        <v/>
      </c>
    </row>
    <row r="1818">
      <c r="A1818" t="inlineStr">
        <is>
          <t>1万円刻み</t>
        </is>
      </c>
      <c r="B1818" s="16">
        <f>'3_1万円刻み'!$A$334</f>
        <v/>
      </c>
      <c r="C1818" t="n">
        <v>2026</v>
      </c>
      <c r="D1818" t="n">
        <v>0</v>
      </c>
      <c r="E1818" t="n">
        <v>0</v>
      </c>
      <c r="F1818" t="n">
        <v>0</v>
      </c>
      <c r="G1818" s="16">
        <f>ROUND(MIN(B1818/12,650000)*12*0.0915+MIN(B1818/12,1390000)*12*(0.0504+0)+B1818*0.005,0)</f>
        <v/>
      </c>
      <c r="H1818" t="n">
        <v>0</v>
      </c>
      <c r="I1818" t="n">
        <v>0</v>
      </c>
      <c r="J1818" s="16">
        <f>IF(C1818=2026,IF(B1818&lt;741000,0,IF(B1818&lt;2191000,B1818-740000,IF(B1818&lt;2193000,1451000,IF(B1818&lt;2196000,1453000,IF(B1818&lt;2200000,1456000,IF(B1818&lt;3600000,ROUNDDOWN(B1818/4,-3)*2.8-80000,IF(B1818&lt;6600000,ROUNDDOWN(B1818/4,-3)*3.2-440000,IF(B1818&lt;8500000,ROUNDDOWN(B1818*0.9,0)-1100000,B1818-1950000)))))))),IF(B1818&lt;651000,0,IF(B1818&lt;1900000,B1818-650000,IF(B1818&lt;3600000,ROUNDDOWN(B1818/4,-3)*2.8-80000,IF(B1818&lt;6600000,ROUNDDOWN(B1818/4,-3)*3.2-440000,IF(B1818&lt;8500000,ROUNDDOWN(B1818*0.9,0)-1100000,B1818-1950000))))))</f>
        <v/>
      </c>
      <c r="K1818" s="16">
        <f>IF(J1818&gt;23500000,NA(),IF(C1818=2026,IF(J1818&lt;=4890000,1040000,IF(J1818&lt;=6550000,670000,620000)),IF(J1818&lt;=1320000,950000,IF(J1818&lt;=3360000,880000,IF(J1818&lt;=4890000,680000,IF(J1818&lt;=6550000,630000,580000))))))</f>
        <v/>
      </c>
      <c r="L1818" s="16">
        <f>IF(D1818=1,IF(J1818&lt;=9000000,380000,IF(J1818&lt;=9500000,260000,IF(J1818&lt;=10000000,130000,0))),0)</f>
        <v/>
      </c>
      <c r="M1818" s="16">
        <f>IF(D1818=1,IF(J1818&lt;=9000000,330000,IF(J1818&lt;=9500000,220000,IF(J1818&lt;=10000000,110000,0))),0)</f>
        <v/>
      </c>
      <c r="N1818" s="16">
        <f>IF(D1818=1,IF(J1818&lt;=9000000,50000,IF(J1818&lt;=9500000,40000,IF(J1818&lt;=10000000,20000,0))),0)</f>
        <v/>
      </c>
      <c r="O1818" s="16">
        <f>MAX(0,ROUNDDOWN(J1818-G1818-K1818-L1818-E1818*380000-F1818*630000-H1818,-3))</f>
        <v/>
      </c>
      <c r="P1818" s="16">
        <f>MAX(0,ROUNDDOWN(J1818-G1818-430000-M1818-E1818*330000-F1818*450000-I1818,-3))</f>
        <v/>
      </c>
      <c r="Q1818" s="16">
        <f>50000+N1818+E1818*50000+F1818*180000</f>
        <v/>
      </c>
      <c r="R1818" s="16">
        <f>IF(P1818&lt;=2000000,MIN(Q1818,P1818),MAX(Q1818-(P1818-2000000),50000))*0.05</f>
        <v/>
      </c>
      <c r="S1818" s="16">
        <f>MAX(0,P1818*0.1-R1818)</f>
        <v/>
      </c>
      <c r="T1818" s="16">
        <f>Q1818+MAX(0,K1818-480000)</f>
        <v/>
      </c>
      <c r="U1818" s="16">
        <f>P1818-T1818</f>
        <v/>
      </c>
      <c r="V1818" s="17">
        <f>IF(U1818&lt;0,0,LOOKUP(U1818,{0,1950001,3300001,6950001,9000001,18000001,40000001},{0.05,0.1,0.2,0.23,0.33,0.4,0.45}))</f>
        <v/>
      </c>
      <c r="W1818" s="18">
        <f>IF(U1818&lt;0,0.9,0.9-V1818*1.021)</f>
        <v/>
      </c>
      <c r="X1818" s="16">
        <f>ROUNDDOWN(S1818*0.2/W1818+2000,0)</f>
        <v/>
      </c>
      <c r="Y1818" s="17">
        <f>IF(O1818&lt;=0,0,LOOKUP(O1818,{0,1950001,3300001,6950001,9000001,18000001,40000001},{0.05,0.1,0.2,0.23,0.33,0.4,0.45}))</f>
        <v/>
      </c>
    </row>
    <row r="1819">
      <c r="A1819" t="inlineStr">
        <is>
          <t>1万円刻み</t>
        </is>
      </c>
      <c r="B1819" s="16">
        <f>'3_1万円刻み'!$A$334</f>
        <v/>
      </c>
      <c r="C1819" t="n">
        <v>2025</v>
      </c>
      <c r="D1819" t="n">
        <v>1</v>
      </c>
      <c r="E1819" t="n">
        <v>0</v>
      </c>
      <c r="F1819" t="n">
        <v>0</v>
      </c>
      <c r="G1819" s="16">
        <f>ROUND(MIN(B1819/12,650000)*12*0.0915+MIN(B1819/12,1390000)*12*(0.0504+0)+B1819*0.005,0)</f>
        <v/>
      </c>
      <c r="H1819" t="n">
        <v>0</v>
      </c>
      <c r="I1819" t="n">
        <v>0</v>
      </c>
      <c r="J1819" s="16">
        <f>IF(C1819=2026,IF(B1819&lt;741000,0,IF(B1819&lt;2191000,B1819-740000,IF(B1819&lt;2193000,1451000,IF(B1819&lt;2196000,1453000,IF(B1819&lt;2200000,1456000,IF(B1819&lt;3600000,ROUNDDOWN(B1819/4,-3)*2.8-80000,IF(B1819&lt;6600000,ROUNDDOWN(B1819/4,-3)*3.2-440000,IF(B1819&lt;8500000,ROUNDDOWN(B1819*0.9,0)-1100000,B1819-1950000)))))))),IF(B1819&lt;651000,0,IF(B1819&lt;1900000,B1819-650000,IF(B1819&lt;3600000,ROUNDDOWN(B1819/4,-3)*2.8-80000,IF(B1819&lt;6600000,ROUNDDOWN(B1819/4,-3)*3.2-440000,IF(B1819&lt;8500000,ROUNDDOWN(B1819*0.9,0)-1100000,B1819-1950000))))))</f>
        <v/>
      </c>
      <c r="K1819" s="16">
        <f>IF(J1819&gt;23500000,NA(),IF(C1819=2026,IF(J1819&lt;=4890000,1040000,IF(J1819&lt;=6550000,670000,620000)),IF(J1819&lt;=1320000,950000,IF(J1819&lt;=3360000,880000,IF(J1819&lt;=4890000,680000,IF(J1819&lt;=6550000,630000,580000))))))</f>
        <v/>
      </c>
      <c r="L1819" s="16">
        <f>IF(D1819=1,IF(J1819&lt;=9000000,380000,IF(J1819&lt;=9500000,260000,IF(J1819&lt;=10000000,130000,0))),0)</f>
        <v/>
      </c>
      <c r="M1819" s="16">
        <f>IF(D1819=1,IF(J1819&lt;=9000000,330000,IF(J1819&lt;=9500000,220000,IF(J1819&lt;=10000000,110000,0))),0)</f>
        <v/>
      </c>
      <c r="N1819" s="16">
        <f>IF(D1819=1,IF(J1819&lt;=9000000,50000,IF(J1819&lt;=9500000,40000,IF(J1819&lt;=10000000,20000,0))),0)</f>
        <v/>
      </c>
      <c r="O1819" s="16">
        <f>MAX(0,ROUNDDOWN(J1819-G1819-K1819-L1819-E1819*380000-F1819*630000-H1819,-3))</f>
        <v/>
      </c>
      <c r="P1819" s="16">
        <f>MAX(0,ROUNDDOWN(J1819-G1819-430000-M1819-E1819*330000-F1819*450000-I1819,-3))</f>
        <v/>
      </c>
      <c r="Q1819" s="16">
        <f>50000+N1819+E1819*50000+F1819*180000</f>
        <v/>
      </c>
      <c r="R1819" s="16">
        <f>IF(P1819&lt;=2000000,MIN(Q1819,P1819),MAX(Q1819-(P1819-2000000),50000))*0.05</f>
        <v/>
      </c>
      <c r="S1819" s="16">
        <f>MAX(0,P1819*0.1-R1819)</f>
        <v/>
      </c>
      <c r="T1819" s="16">
        <f>Q1819+MAX(0,K1819-480000)</f>
        <v/>
      </c>
      <c r="U1819" s="16">
        <f>P1819-T1819</f>
        <v/>
      </c>
      <c r="V1819" s="17">
        <f>IF(U1819&lt;0,0,LOOKUP(U1819,{0,1950001,3300001,6950001,9000001,18000001,40000001},{0.05,0.1,0.2,0.23,0.33,0.4,0.45}))</f>
        <v/>
      </c>
      <c r="W1819" s="18">
        <f>IF(U1819&lt;0,0.9,0.9-V1819*1.021)</f>
        <v/>
      </c>
      <c r="X1819" s="16">
        <f>ROUNDDOWN(S1819*0.2/W1819+2000,0)</f>
        <v/>
      </c>
      <c r="Y1819" s="17">
        <f>IF(O1819&lt;=0,0,LOOKUP(O1819,{0,1950001,3300001,6950001,9000001,18000001,40000001},{0.05,0.1,0.2,0.23,0.33,0.4,0.45}))</f>
        <v/>
      </c>
    </row>
    <row r="1820">
      <c r="A1820" t="inlineStr">
        <is>
          <t>1万円刻み</t>
        </is>
      </c>
      <c r="B1820" s="16">
        <f>'3_1万円刻み'!$A$334</f>
        <v/>
      </c>
      <c r="C1820" t="n">
        <v>2026</v>
      </c>
      <c r="D1820" t="n">
        <v>1</v>
      </c>
      <c r="E1820" t="n">
        <v>0</v>
      </c>
      <c r="F1820" t="n">
        <v>0</v>
      </c>
      <c r="G1820" s="16">
        <f>ROUND(MIN(B1820/12,650000)*12*0.0915+MIN(B1820/12,1390000)*12*(0.0504+0)+B1820*0.005,0)</f>
        <v/>
      </c>
      <c r="H1820" t="n">
        <v>0</v>
      </c>
      <c r="I1820" t="n">
        <v>0</v>
      </c>
      <c r="J1820" s="16">
        <f>IF(C1820=2026,IF(B1820&lt;741000,0,IF(B1820&lt;2191000,B1820-740000,IF(B1820&lt;2193000,1451000,IF(B1820&lt;2196000,1453000,IF(B1820&lt;2200000,1456000,IF(B1820&lt;3600000,ROUNDDOWN(B1820/4,-3)*2.8-80000,IF(B1820&lt;6600000,ROUNDDOWN(B1820/4,-3)*3.2-440000,IF(B1820&lt;8500000,ROUNDDOWN(B1820*0.9,0)-1100000,B1820-1950000)))))))),IF(B1820&lt;651000,0,IF(B1820&lt;1900000,B1820-650000,IF(B1820&lt;3600000,ROUNDDOWN(B1820/4,-3)*2.8-80000,IF(B1820&lt;6600000,ROUNDDOWN(B1820/4,-3)*3.2-440000,IF(B1820&lt;8500000,ROUNDDOWN(B1820*0.9,0)-1100000,B1820-1950000))))))</f>
        <v/>
      </c>
      <c r="K1820" s="16">
        <f>IF(J1820&gt;23500000,NA(),IF(C1820=2026,IF(J1820&lt;=4890000,1040000,IF(J1820&lt;=6550000,670000,620000)),IF(J1820&lt;=1320000,950000,IF(J1820&lt;=3360000,880000,IF(J1820&lt;=4890000,680000,IF(J1820&lt;=6550000,630000,580000))))))</f>
        <v/>
      </c>
      <c r="L1820" s="16">
        <f>IF(D1820=1,IF(J1820&lt;=9000000,380000,IF(J1820&lt;=9500000,260000,IF(J1820&lt;=10000000,130000,0))),0)</f>
        <v/>
      </c>
      <c r="M1820" s="16">
        <f>IF(D1820=1,IF(J1820&lt;=9000000,330000,IF(J1820&lt;=9500000,220000,IF(J1820&lt;=10000000,110000,0))),0)</f>
        <v/>
      </c>
      <c r="N1820" s="16">
        <f>IF(D1820=1,IF(J1820&lt;=9000000,50000,IF(J1820&lt;=9500000,40000,IF(J1820&lt;=10000000,20000,0))),0)</f>
        <v/>
      </c>
      <c r="O1820" s="16">
        <f>MAX(0,ROUNDDOWN(J1820-G1820-K1820-L1820-E1820*380000-F1820*630000-H1820,-3))</f>
        <v/>
      </c>
      <c r="P1820" s="16">
        <f>MAX(0,ROUNDDOWN(J1820-G1820-430000-M1820-E1820*330000-F1820*450000-I1820,-3))</f>
        <v/>
      </c>
      <c r="Q1820" s="16">
        <f>50000+N1820+E1820*50000+F1820*180000</f>
        <v/>
      </c>
      <c r="R1820" s="16">
        <f>IF(P1820&lt;=2000000,MIN(Q1820,P1820),MAX(Q1820-(P1820-2000000),50000))*0.05</f>
        <v/>
      </c>
      <c r="S1820" s="16">
        <f>MAX(0,P1820*0.1-R1820)</f>
        <v/>
      </c>
      <c r="T1820" s="16">
        <f>Q1820+MAX(0,K1820-480000)</f>
        <v/>
      </c>
      <c r="U1820" s="16">
        <f>P1820-T1820</f>
        <v/>
      </c>
      <c r="V1820" s="17">
        <f>IF(U1820&lt;0,0,LOOKUP(U1820,{0,1950001,3300001,6950001,9000001,18000001,40000001},{0.05,0.1,0.2,0.23,0.33,0.4,0.45}))</f>
        <v/>
      </c>
      <c r="W1820" s="18">
        <f>IF(U1820&lt;0,0.9,0.9-V1820*1.021)</f>
        <v/>
      </c>
      <c r="X1820" s="16">
        <f>ROUNDDOWN(S1820*0.2/W1820+2000,0)</f>
        <v/>
      </c>
      <c r="Y1820" s="17">
        <f>IF(O1820&lt;=0,0,LOOKUP(O1820,{0,1950001,3300001,6950001,9000001,18000001,40000001},{0.05,0.1,0.2,0.23,0.33,0.4,0.45}))</f>
        <v/>
      </c>
    </row>
    <row r="1821">
      <c r="A1821" t="inlineStr">
        <is>
          <t>1万円刻み</t>
        </is>
      </c>
      <c r="B1821" s="16">
        <f>'3_1万円刻み'!$A$335</f>
        <v/>
      </c>
      <c r="C1821" t="n">
        <v>2025</v>
      </c>
      <c r="D1821" t="n">
        <v>0</v>
      </c>
      <c r="E1821" t="n">
        <v>0</v>
      </c>
      <c r="F1821" t="n">
        <v>0</v>
      </c>
      <c r="G1821" s="16">
        <f>ROUND(MIN(B1821/12,650000)*12*0.0915+MIN(B1821/12,1390000)*12*(0.0504+0)+B1821*0.005,0)</f>
        <v/>
      </c>
      <c r="H1821" t="n">
        <v>0</v>
      </c>
      <c r="I1821" t="n">
        <v>0</v>
      </c>
      <c r="J1821" s="16">
        <f>IF(C1821=2026,IF(B1821&lt;741000,0,IF(B1821&lt;2191000,B1821-740000,IF(B1821&lt;2193000,1451000,IF(B1821&lt;2196000,1453000,IF(B1821&lt;2200000,1456000,IF(B1821&lt;3600000,ROUNDDOWN(B1821/4,-3)*2.8-80000,IF(B1821&lt;6600000,ROUNDDOWN(B1821/4,-3)*3.2-440000,IF(B1821&lt;8500000,ROUNDDOWN(B1821*0.9,0)-1100000,B1821-1950000)))))))),IF(B1821&lt;651000,0,IF(B1821&lt;1900000,B1821-650000,IF(B1821&lt;3600000,ROUNDDOWN(B1821/4,-3)*2.8-80000,IF(B1821&lt;6600000,ROUNDDOWN(B1821/4,-3)*3.2-440000,IF(B1821&lt;8500000,ROUNDDOWN(B1821*0.9,0)-1100000,B1821-1950000))))))</f>
        <v/>
      </c>
      <c r="K1821" s="16">
        <f>IF(J1821&gt;23500000,NA(),IF(C1821=2026,IF(J1821&lt;=4890000,1040000,IF(J1821&lt;=6550000,670000,620000)),IF(J1821&lt;=1320000,950000,IF(J1821&lt;=3360000,880000,IF(J1821&lt;=4890000,680000,IF(J1821&lt;=6550000,630000,580000))))))</f>
        <v/>
      </c>
      <c r="L1821" s="16">
        <f>IF(D1821=1,IF(J1821&lt;=9000000,380000,IF(J1821&lt;=9500000,260000,IF(J1821&lt;=10000000,130000,0))),0)</f>
        <v/>
      </c>
      <c r="M1821" s="16">
        <f>IF(D1821=1,IF(J1821&lt;=9000000,330000,IF(J1821&lt;=9500000,220000,IF(J1821&lt;=10000000,110000,0))),0)</f>
        <v/>
      </c>
      <c r="N1821" s="16">
        <f>IF(D1821=1,IF(J1821&lt;=9000000,50000,IF(J1821&lt;=9500000,40000,IF(J1821&lt;=10000000,20000,0))),0)</f>
        <v/>
      </c>
      <c r="O1821" s="16">
        <f>MAX(0,ROUNDDOWN(J1821-G1821-K1821-L1821-E1821*380000-F1821*630000-H1821,-3))</f>
        <v/>
      </c>
      <c r="P1821" s="16">
        <f>MAX(0,ROUNDDOWN(J1821-G1821-430000-M1821-E1821*330000-F1821*450000-I1821,-3))</f>
        <v/>
      </c>
      <c r="Q1821" s="16">
        <f>50000+N1821+E1821*50000+F1821*180000</f>
        <v/>
      </c>
      <c r="R1821" s="16">
        <f>IF(P1821&lt;=2000000,MIN(Q1821,P1821),MAX(Q1821-(P1821-2000000),50000))*0.05</f>
        <v/>
      </c>
      <c r="S1821" s="16">
        <f>MAX(0,P1821*0.1-R1821)</f>
        <v/>
      </c>
      <c r="T1821" s="16">
        <f>Q1821+MAX(0,K1821-480000)</f>
        <v/>
      </c>
      <c r="U1821" s="16">
        <f>P1821-T1821</f>
        <v/>
      </c>
      <c r="V1821" s="17">
        <f>IF(U1821&lt;0,0,LOOKUP(U1821,{0,1950001,3300001,6950001,9000001,18000001,40000001},{0.05,0.1,0.2,0.23,0.33,0.4,0.45}))</f>
        <v/>
      </c>
      <c r="W1821" s="18">
        <f>IF(U1821&lt;0,0.9,0.9-V1821*1.021)</f>
        <v/>
      </c>
      <c r="X1821" s="16">
        <f>ROUNDDOWN(S1821*0.2/W1821+2000,0)</f>
        <v/>
      </c>
      <c r="Y1821" s="17">
        <f>IF(O1821&lt;=0,0,LOOKUP(O1821,{0,1950001,3300001,6950001,9000001,18000001,40000001},{0.05,0.1,0.2,0.23,0.33,0.4,0.45}))</f>
        <v/>
      </c>
    </row>
    <row r="1822">
      <c r="A1822" t="inlineStr">
        <is>
          <t>1万円刻み</t>
        </is>
      </c>
      <c r="B1822" s="16">
        <f>'3_1万円刻み'!$A$335</f>
        <v/>
      </c>
      <c r="C1822" t="n">
        <v>2026</v>
      </c>
      <c r="D1822" t="n">
        <v>0</v>
      </c>
      <c r="E1822" t="n">
        <v>0</v>
      </c>
      <c r="F1822" t="n">
        <v>0</v>
      </c>
      <c r="G1822" s="16">
        <f>ROUND(MIN(B1822/12,650000)*12*0.0915+MIN(B1822/12,1390000)*12*(0.0504+0)+B1822*0.005,0)</f>
        <v/>
      </c>
      <c r="H1822" t="n">
        <v>0</v>
      </c>
      <c r="I1822" t="n">
        <v>0</v>
      </c>
      <c r="J1822" s="16">
        <f>IF(C1822=2026,IF(B1822&lt;741000,0,IF(B1822&lt;2191000,B1822-740000,IF(B1822&lt;2193000,1451000,IF(B1822&lt;2196000,1453000,IF(B1822&lt;2200000,1456000,IF(B1822&lt;3600000,ROUNDDOWN(B1822/4,-3)*2.8-80000,IF(B1822&lt;6600000,ROUNDDOWN(B1822/4,-3)*3.2-440000,IF(B1822&lt;8500000,ROUNDDOWN(B1822*0.9,0)-1100000,B1822-1950000)))))))),IF(B1822&lt;651000,0,IF(B1822&lt;1900000,B1822-650000,IF(B1822&lt;3600000,ROUNDDOWN(B1822/4,-3)*2.8-80000,IF(B1822&lt;6600000,ROUNDDOWN(B1822/4,-3)*3.2-440000,IF(B1822&lt;8500000,ROUNDDOWN(B1822*0.9,0)-1100000,B1822-1950000))))))</f>
        <v/>
      </c>
      <c r="K1822" s="16">
        <f>IF(J1822&gt;23500000,NA(),IF(C1822=2026,IF(J1822&lt;=4890000,1040000,IF(J1822&lt;=6550000,670000,620000)),IF(J1822&lt;=1320000,950000,IF(J1822&lt;=3360000,880000,IF(J1822&lt;=4890000,680000,IF(J1822&lt;=6550000,630000,580000))))))</f>
        <v/>
      </c>
      <c r="L1822" s="16">
        <f>IF(D1822=1,IF(J1822&lt;=9000000,380000,IF(J1822&lt;=9500000,260000,IF(J1822&lt;=10000000,130000,0))),0)</f>
        <v/>
      </c>
      <c r="M1822" s="16">
        <f>IF(D1822=1,IF(J1822&lt;=9000000,330000,IF(J1822&lt;=9500000,220000,IF(J1822&lt;=10000000,110000,0))),0)</f>
        <v/>
      </c>
      <c r="N1822" s="16">
        <f>IF(D1822=1,IF(J1822&lt;=9000000,50000,IF(J1822&lt;=9500000,40000,IF(J1822&lt;=10000000,20000,0))),0)</f>
        <v/>
      </c>
      <c r="O1822" s="16">
        <f>MAX(0,ROUNDDOWN(J1822-G1822-K1822-L1822-E1822*380000-F1822*630000-H1822,-3))</f>
        <v/>
      </c>
      <c r="P1822" s="16">
        <f>MAX(0,ROUNDDOWN(J1822-G1822-430000-M1822-E1822*330000-F1822*450000-I1822,-3))</f>
        <v/>
      </c>
      <c r="Q1822" s="16">
        <f>50000+N1822+E1822*50000+F1822*180000</f>
        <v/>
      </c>
      <c r="R1822" s="16">
        <f>IF(P1822&lt;=2000000,MIN(Q1822,P1822),MAX(Q1822-(P1822-2000000),50000))*0.05</f>
        <v/>
      </c>
      <c r="S1822" s="16">
        <f>MAX(0,P1822*0.1-R1822)</f>
        <v/>
      </c>
      <c r="T1822" s="16">
        <f>Q1822+MAX(0,K1822-480000)</f>
        <v/>
      </c>
      <c r="U1822" s="16">
        <f>P1822-T1822</f>
        <v/>
      </c>
      <c r="V1822" s="17">
        <f>IF(U1822&lt;0,0,LOOKUP(U1822,{0,1950001,3300001,6950001,9000001,18000001,40000001},{0.05,0.1,0.2,0.23,0.33,0.4,0.45}))</f>
        <v/>
      </c>
      <c r="W1822" s="18">
        <f>IF(U1822&lt;0,0.9,0.9-V1822*1.021)</f>
        <v/>
      </c>
      <c r="X1822" s="16">
        <f>ROUNDDOWN(S1822*0.2/W1822+2000,0)</f>
        <v/>
      </c>
      <c r="Y1822" s="17">
        <f>IF(O1822&lt;=0,0,LOOKUP(O1822,{0,1950001,3300001,6950001,9000001,18000001,40000001},{0.05,0.1,0.2,0.23,0.33,0.4,0.45}))</f>
        <v/>
      </c>
    </row>
    <row r="1823">
      <c r="A1823" t="inlineStr">
        <is>
          <t>1万円刻み</t>
        </is>
      </c>
      <c r="B1823" s="16">
        <f>'3_1万円刻み'!$A$335</f>
        <v/>
      </c>
      <c r="C1823" t="n">
        <v>2025</v>
      </c>
      <c r="D1823" t="n">
        <v>1</v>
      </c>
      <c r="E1823" t="n">
        <v>0</v>
      </c>
      <c r="F1823" t="n">
        <v>0</v>
      </c>
      <c r="G1823" s="16">
        <f>ROUND(MIN(B1823/12,650000)*12*0.0915+MIN(B1823/12,1390000)*12*(0.0504+0)+B1823*0.005,0)</f>
        <v/>
      </c>
      <c r="H1823" t="n">
        <v>0</v>
      </c>
      <c r="I1823" t="n">
        <v>0</v>
      </c>
      <c r="J1823" s="16">
        <f>IF(C1823=2026,IF(B1823&lt;741000,0,IF(B1823&lt;2191000,B1823-740000,IF(B1823&lt;2193000,1451000,IF(B1823&lt;2196000,1453000,IF(B1823&lt;2200000,1456000,IF(B1823&lt;3600000,ROUNDDOWN(B1823/4,-3)*2.8-80000,IF(B1823&lt;6600000,ROUNDDOWN(B1823/4,-3)*3.2-440000,IF(B1823&lt;8500000,ROUNDDOWN(B1823*0.9,0)-1100000,B1823-1950000)))))))),IF(B1823&lt;651000,0,IF(B1823&lt;1900000,B1823-650000,IF(B1823&lt;3600000,ROUNDDOWN(B1823/4,-3)*2.8-80000,IF(B1823&lt;6600000,ROUNDDOWN(B1823/4,-3)*3.2-440000,IF(B1823&lt;8500000,ROUNDDOWN(B1823*0.9,0)-1100000,B1823-1950000))))))</f>
        <v/>
      </c>
      <c r="K1823" s="16">
        <f>IF(J1823&gt;23500000,NA(),IF(C1823=2026,IF(J1823&lt;=4890000,1040000,IF(J1823&lt;=6550000,670000,620000)),IF(J1823&lt;=1320000,950000,IF(J1823&lt;=3360000,880000,IF(J1823&lt;=4890000,680000,IF(J1823&lt;=6550000,630000,580000))))))</f>
        <v/>
      </c>
      <c r="L1823" s="16">
        <f>IF(D1823=1,IF(J1823&lt;=9000000,380000,IF(J1823&lt;=9500000,260000,IF(J1823&lt;=10000000,130000,0))),0)</f>
        <v/>
      </c>
      <c r="M1823" s="16">
        <f>IF(D1823=1,IF(J1823&lt;=9000000,330000,IF(J1823&lt;=9500000,220000,IF(J1823&lt;=10000000,110000,0))),0)</f>
        <v/>
      </c>
      <c r="N1823" s="16">
        <f>IF(D1823=1,IF(J1823&lt;=9000000,50000,IF(J1823&lt;=9500000,40000,IF(J1823&lt;=10000000,20000,0))),0)</f>
        <v/>
      </c>
      <c r="O1823" s="16">
        <f>MAX(0,ROUNDDOWN(J1823-G1823-K1823-L1823-E1823*380000-F1823*630000-H1823,-3))</f>
        <v/>
      </c>
      <c r="P1823" s="16">
        <f>MAX(0,ROUNDDOWN(J1823-G1823-430000-M1823-E1823*330000-F1823*450000-I1823,-3))</f>
        <v/>
      </c>
      <c r="Q1823" s="16">
        <f>50000+N1823+E1823*50000+F1823*180000</f>
        <v/>
      </c>
      <c r="R1823" s="16">
        <f>IF(P1823&lt;=2000000,MIN(Q1823,P1823),MAX(Q1823-(P1823-2000000),50000))*0.05</f>
        <v/>
      </c>
      <c r="S1823" s="16">
        <f>MAX(0,P1823*0.1-R1823)</f>
        <v/>
      </c>
      <c r="T1823" s="16">
        <f>Q1823+MAX(0,K1823-480000)</f>
        <v/>
      </c>
      <c r="U1823" s="16">
        <f>P1823-T1823</f>
        <v/>
      </c>
      <c r="V1823" s="17">
        <f>IF(U1823&lt;0,0,LOOKUP(U1823,{0,1950001,3300001,6950001,9000001,18000001,40000001},{0.05,0.1,0.2,0.23,0.33,0.4,0.45}))</f>
        <v/>
      </c>
      <c r="W1823" s="18">
        <f>IF(U1823&lt;0,0.9,0.9-V1823*1.021)</f>
        <v/>
      </c>
      <c r="X1823" s="16">
        <f>ROUNDDOWN(S1823*0.2/W1823+2000,0)</f>
        <v/>
      </c>
      <c r="Y1823" s="17">
        <f>IF(O1823&lt;=0,0,LOOKUP(O1823,{0,1950001,3300001,6950001,9000001,18000001,40000001},{0.05,0.1,0.2,0.23,0.33,0.4,0.45}))</f>
        <v/>
      </c>
    </row>
    <row r="1824">
      <c r="A1824" t="inlineStr">
        <is>
          <t>1万円刻み</t>
        </is>
      </c>
      <c r="B1824" s="16">
        <f>'3_1万円刻み'!$A$335</f>
        <v/>
      </c>
      <c r="C1824" t="n">
        <v>2026</v>
      </c>
      <c r="D1824" t="n">
        <v>1</v>
      </c>
      <c r="E1824" t="n">
        <v>0</v>
      </c>
      <c r="F1824" t="n">
        <v>0</v>
      </c>
      <c r="G1824" s="16">
        <f>ROUND(MIN(B1824/12,650000)*12*0.0915+MIN(B1824/12,1390000)*12*(0.0504+0)+B1824*0.005,0)</f>
        <v/>
      </c>
      <c r="H1824" t="n">
        <v>0</v>
      </c>
      <c r="I1824" t="n">
        <v>0</v>
      </c>
      <c r="J1824" s="16">
        <f>IF(C1824=2026,IF(B1824&lt;741000,0,IF(B1824&lt;2191000,B1824-740000,IF(B1824&lt;2193000,1451000,IF(B1824&lt;2196000,1453000,IF(B1824&lt;2200000,1456000,IF(B1824&lt;3600000,ROUNDDOWN(B1824/4,-3)*2.8-80000,IF(B1824&lt;6600000,ROUNDDOWN(B1824/4,-3)*3.2-440000,IF(B1824&lt;8500000,ROUNDDOWN(B1824*0.9,0)-1100000,B1824-1950000)))))))),IF(B1824&lt;651000,0,IF(B1824&lt;1900000,B1824-650000,IF(B1824&lt;3600000,ROUNDDOWN(B1824/4,-3)*2.8-80000,IF(B1824&lt;6600000,ROUNDDOWN(B1824/4,-3)*3.2-440000,IF(B1824&lt;8500000,ROUNDDOWN(B1824*0.9,0)-1100000,B1824-1950000))))))</f>
        <v/>
      </c>
      <c r="K1824" s="16">
        <f>IF(J1824&gt;23500000,NA(),IF(C1824=2026,IF(J1824&lt;=4890000,1040000,IF(J1824&lt;=6550000,670000,620000)),IF(J1824&lt;=1320000,950000,IF(J1824&lt;=3360000,880000,IF(J1824&lt;=4890000,680000,IF(J1824&lt;=6550000,630000,580000))))))</f>
        <v/>
      </c>
      <c r="L1824" s="16">
        <f>IF(D1824=1,IF(J1824&lt;=9000000,380000,IF(J1824&lt;=9500000,260000,IF(J1824&lt;=10000000,130000,0))),0)</f>
        <v/>
      </c>
      <c r="M1824" s="16">
        <f>IF(D1824=1,IF(J1824&lt;=9000000,330000,IF(J1824&lt;=9500000,220000,IF(J1824&lt;=10000000,110000,0))),0)</f>
        <v/>
      </c>
      <c r="N1824" s="16">
        <f>IF(D1824=1,IF(J1824&lt;=9000000,50000,IF(J1824&lt;=9500000,40000,IF(J1824&lt;=10000000,20000,0))),0)</f>
        <v/>
      </c>
      <c r="O1824" s="16">
        <f>MAX(0,ROUNDDOWN(J1824-G1824-K1824-L1824-E1824*380000-F1824*630000-H1824,-3))</f>
        <v/>
      </c>
      <c r="P1824" s="16">
        <f>MAX(0,ROUNDDOWN(J1824-G1824-430000-M1824-E1824*330000-F1824*450000-I1824,-3))</f>
        <v/>
      </c>
      <c r="Q1824" s="16">
        <f>50000+N1824+E1824*50000+F1824*180000</f>
        <v/>
      </c>
      <c r="R1824" s="16">
        <f>IF(P1824&lt;=2000000,MIN(Q1824,P1824),MAX(Q1824-(P1824-2000000),50000))*0.05</f>
        <v/>
      </c>
      <c r="S1824" s="16">
        <f>MAX(0,P1824*0.1-R1824)</f>
        <v/>
      </c>
      <c r="T1824" s="16">
        <f>Q1824+MAX(0,K1824-480000)</f>
        <v/>
      </c>
      <c r="U1824" s="16">
        <f>P1824-T1824</f>
        <v/>
      </c>
      <c r="V1824" s="17">
        <f>IF(U1824&lt;0,0,LOOKUP(U1824,{0,1950001,3300001,6950001,9000001,18000001,40000001},{0.05,0.1,0.2,0.23,0.33,0.4,0.45}))</f>
        <v/>
      </c>
      <c r="W1824" s="18">
        <f>IF(U1824&lt;0,0.9,0.9-V1824*1.021)</f>
        <v/>
      </c>
      <c r="X1824" s="16">
        <f>ROUNDDOWN(S1824*0.2/W1824+2000,0)</f>
        <v/>
      </c>
      <c r="Y1824" s="17">
        <f>IF(O1824&lt;=0,0,LOOKUP(O1824,{0,1950001,3300001,6950001,9000001,18000001,40000001},{0.05,0.1,0.2,0.23,0.33,0.4,0.45}))</f>
        <v/>
      </c>
    </row>
    <row r="1825">
      <c r="A1825" t="inlineStr">
        <is>
          <t>1万円刻み</t>
        </is>
      </c>
      <c r="B1825" s="16">
        <f>'3_1万円刻み'!$A$336</f>
        <v/>
      </c>
      <c r="C1825" t="n">
        <v>2025</v>
      </c>
      <c r="D1825" t="n">
        <v>0</v>
      </c>
      <c r="E1825" t="n">
        <v>0</v>
      </c>
      <c r="F1825" t="n">
        <v>0</v>
      </c>
      <c r="G1825" s="16">
        <f>ROUND(MIN(B1825/12,650000)*12*0.0915+MIN(B1825/12,1390000)*12*(0.0504+0)+B1825*0.005,0)</f>
        <v/>
      </c>
      <c r="H1825" t="n">
        <v>0</v>
      </c>
      <c r="I1825" t="n">
        <v>0</v>
      </c>
      <c r="J1825" s="16">
        <f>IF(C1825=2026,IF(B1825&lt;741000,0,IF(B1825&lt;2191000,B1825-740000,IF(B1825&lt;2193000,1451000,IF(B1825&lt;2196000,1453000,IF(B1825&lt;2200000,1456000,IF(B1825&lt;3600000,ROUNDDOWN(B1825/4,-3)*2.8-80000,IF(B1825&lt;6600000,ROUNDDOWN(B1825/4,-3)*3.2-440000,IF(B1825&lt;8500000,ROUNDDOWN(B1825*0.9,0)-1100000,B1825-1950000)))))))),IF(B1825&lt;651000,0,IF(B1825&lt;1900000,B1825-650000,IF(B1825&lt;3600000,ROUNDDOWN(B1825/4,-3)*2.8-80000,IF(B1825&lt;6600000,ROUNDDOWN(B1825/4,-3)*3.2-440000,IF(B1825&lt;8500000,ROUNDDOWN(B1825*0.9,0)-1100000,B1825-1950000))))))</f>
        <v/>
      </c>
      <c r="K1825" s="16">
        <f>IF(J1825&gt;23500000,NA(),IF(C1825=2026,IF(J1825&lt;=4890000,1040000,IF(J1825&lt;=6550000,670000,620000)),IF(J1825&lt;=1320000,950000,IF(J1825&lt;=3360000,880000,IF(J1825&lt;=4890000,680000,IF(J1825&lt;=6550000,630000,580000))))))</f>
        <v/>
      </c>
      <c r="L1825" s="16">
        <f>IF(D1825=1,IF(J1825&lt;=9000000,380000,IF(J1825&lt;=9500000,260000,IF(J1825&lt;=10000000,130000,0))),0)</f>
        <v/>
      </c>
      <c r="M1825" s="16">
        <f>IF(D1825=1,IF(J1825&lt;=9000000,330000,IF(J1825&lt;=9500000,220000,IF(J1825&lt;=10000000,110000,0))),0)</f>
        <v/>
      </c>
      <c r="N1825" s="16">
        <f>IF(D1825=1,IF(J1825&lt;=9000000,50000,IF(J1825&lt;=9500000,40000,IF(J1825&lt;=10000000,20000,0))),0)</f>
        <v/>
      </c>
      <c r="O1825" s="16">
        <f>MAX(0,ROUNDDOWN(J1825-G1825-K1825-L1825-E1825*380000-F1825*630000-H1825,-3))</f>
        <v/>
      </c>
      <c r="P1825" s="16">
        <f>MAX(0,ROUNDDOWN(J1825-G1825-430000-M1825-E1825*330000-F1825*450000-I1825,-3))</f>
        <v/>
      </c>
      <c r="Q1825" s="16">
        <f>50000+N1825+E1825*50000+F1825*180000</f>
        <v/>
      </c>
      <c r="R1825" s="16">
        <f>IF(P1825&lt;=2000000,MIN(Q1825,P1825),MAX(Q1825-(P1825-2000000),50000))*0.05</f>
        <v/>
      </c>
      <c r="S1825" s="16">
        <f>MAX(0,P1825*0.1-R1825)</f>
        <v/>
      </c>
      <c r="T1825" s="16">
        <f>Q1825+MAX(0,K1825-480000)</f>
        <v/>
      </c>
      <c r="U1825" s="16">
        <f>P1825-T1825</f>
        <v/>
      </c>
      <c r="V1825" s="17">
        <f>IF(U1825&lt;0,0,LOOKUP(U1825,{0,1950001,3300001,6950001,9000001,18000001,40000001},{0.05,0.1,0.2,0.23,0.33,0.4,0.45}))</f>
        <v/>
      </c>
      <c r="W1825" s="18">
        <f>IF(U1825&lt;0,0.9,0.9-V1825*1.021)</f>
        <v/>
      </c>
      <c r="X1825" s="16">
        <f>ROUNDDOWN(S1825*0.2/W1825+2000,0)</f>
        <v/>
      </c>
      <c r="Y1825" s="17">
        <f>IF(O1825&lt;=0,0,LOOKUP(O1825,{0,1950001,3300001,6950001,9000001,18000001,40000001},{0.05,0.1,0.2,0.23,0.33,0.4,0.45}))</f>
        <v/>
      </c>
    </row>
    <row r="1826">
      <c r="A1826" t="inlineStr">
        <is>
          <t>1万円刻み</t>
        </is>
      </c>
      <c r="B1826" s="16">
        <f>'3_1万円刻み'!$A$336</f>
        <v/>
      </c>
      <c r="C1826" t="n">
        <v>2026</v>
      </c>
      <c r="D1826" t="n">
        <v>0</v>
      </c>
      <c r="E1826" t="n">
        <v>0</v>
      </c>
      <c r="F1826" t="n">
        <v>0</v>
      </c>
      <c r="G1826" s="16">
        <f>ROUND(MIN(B1826/12,650000)*12*0.0915+MIN(B1826/12,1390000)*12*(0.0504+0)+B1826*0.005,0)</f>
        <v/>
      </c>
      <c r="H1826" t="n">
        <v>0</v>
      </c>
      <c r="I1826" t="n">
        <v>0</v>
      </c>
      <c r="J1826" s="16">
        <f>IF(C1826=2026,IF(B1826&lt;741000,0,IF(B1826&lt;2191000,B1826-740000,IF(B1826&lt;2193000,1451000,IF(B1826&lt;2196000,1453000,IF(B1826&lt;2200000,1456000,IF(B1826&lt;3600000,ROUNDDOWN(B1826/4,-3)*2.8-80000,IF(B1826&lt;6600000,ROUNDDOWN(B1826/4,-3)*3.2-440000,IF(B1826&lt;8500000,ROUNDDOWN(B1826*0.9,0)-1100000,B1826-1950000)))))))),IF(B1826&lt;651000,0,IF(B1826&lt;1900000,B1826-650000,IF(B1826&lt;3600000,ROUNDDOWN(B1826/4,-3)*2.8-80000,IF(B1826&lt;6600000,ROUNDDOWN(B1826/4,-3)*3.2-440000,IF(B1826&lt;8500000,ROUNDDOWN(B1826*0.9,0)-1100000,B1826-1950000))))))</f>
        <v/>
      </c>
      <c r="K1826" s="16">
        <f>IF(J1826&gt;23500000,NA(),IF(C1826=2026,IF(J1826&lt;=4890000,1040000,IF(J1826&lt;=6550000,670000,620000)),IF(J1826&lt;=1320000,950000,IF(J1826&lt;=3360000,880000,IF(J1826&lt;=4890000,680000,IF(J1826&lt;=6550000,630000,580000))))))</f>
        <v/>
      </c>
      <c r="L1826" s="16">
        <f>IF(D1826=1,IF(J1826&lt;=9000000,380000,IF(J1826&lt;=9500000,260000,IF(J1826&lt;=10000000,130000,0))),0)</f>
        <v/>
      </c>
      <c r="M1826" s="16">
        <f>IF(D1826=1,IF(J1826&lt;=9000000,330000,IF(J1826&lt;=9500000,220000,IF(J1826&lt;=10000000,110000,0))),0)</f>
        <v/>
      </c>
      <c r="N1826" s="16">
        <f>IF(D1826=1,IF(J1826&lt;=9000000,50000,IF(J1826&lt;=9500000,40000,IF(J1826&lt;=10000000,20000,0))),0)</f>
        <v/>
      </c>
      <c r="O1826" s="16">
        <f>MAX(0,ROUNDDOWN(J1826-G1826-K1826-L1826-E1826*380000-F1826*630000-H1826,-3))</f>
        <v/>
      </c>
      <c r="P1826" s="16">
        <f>MAX(0,ROUNDDOWN(J1826-G1826-430000-M1826-E1826*330000-F1826*450000-I1826,-3))</f>
        <v/>
      </c>
      <c r="Q1826" s="16">
        <f>50000+N1826+E1826*50000+F1826*180000</f>
        <v/>
      </c>
      <c r="R1826" s="16">
        <f>IF(P1826&lt;=2000000,MIN(Q1826,P1826),MAX(Q1826-(P1826-2000000),50000))*0.05</f>
        <v/>
      </c>
      <c r="S1826" s="16">
        <f>MAX(0,P1826*0.1-R1826)</f>
        <v/>
      </c>
      <c r="T1826" s="16">
        <f>Q1826+MAX(0,K1826-480000)</f>
        <v/>
      </c>
      <c r="U1826" s="16">
        <f>P1826-T1826</f>
        <v/>
      </c>
      <c r="V1826" s="17">
        <f>IF(U1826&lt;0,0,LOOKUP(U1826,{0,1950001,3300001,6950001,9000001,18000001,40000001},{0.05,0.1,0.2,0.23,0.33,0.4,0.45}))</f>
        <v/>
      </c>
      <c r="W1826" s="18">
        <f>IF(U1826&lt;0,0.9,0.9-V1826*1.021)</f>
        <v/>
      </c>
      <c r="X1826" s="16">
        <f>ROUNDDOWN(S1826*0.2/W1826+2000,0)</f>
        <v/>
      </c>
      <c r="Y1826" s="17">
        <f>IF(O1826&lt;=0,0,LOOKUP(O1826,{0,1950001,3300001,6950001,9000001,18000001,40000001},{0.05,0.1,0.2,0.23,0.33,0.4,0.45}))</f>
        <v/>
      </c>
    </row>
    <row r="1827">
      <c r="A1827" t="inlineStr">
        <is>
          <t>1万円刻み</t>
        </is>
      </c>
      <c r="B1827" s="16">
        <f>'3_1万円刻み'!$A$336</f>
        <v/>
      </c>
      <c r="C1827" t="n">
        <v>2025</v>
      </c>
      <c r="D1827" t="n">
        <v>1</v>
      </c>
      <c r="E1827" t="n">
        <v>0</v>
      </c>
      <c r="F1827" t="n">
        <v>0</v>
      </c>
      <c r="G1827" s="16">
        <f>ROUND(MIN(B1827/12,650000)*12*0.0915+MIN(B1827/12,1390000)*12*(0.0504+0)+B1827*0.005,0)</f>
        <v/>
      </c>
      <c r="H1827" t="n">
        <v>0</v>
      </c>
      <c r="I1827" t="n">
        <v>0</v>
      </c>
      <c r="J1827" s="16">
        <f>IF(C1827=2026,IF(B1827&lt;741000,0,IF(B1827&lt;2191000,B1827-740000,IF(B1827&lt;2193000,1451000,IF(B1827&lt;2196000,1453000,IF(B1827&lt;2200000,1456000,IF(B1827&lt;3600000,ROUNDDOWN(B1827/4,-3)*2.8-80000,IF(B1827&lt;6600000,ROUNDDOWN(B1827/4,-3)*3.2-440000,IF(B1827&lt;8500000,ROUNDDOWN(B1827*0.9,0)-1100000,B1827-1950000)))))))),IF(B1827&lt;651000,0,IF(B1827&lt;1900000,B1827-650000,IF(B1827&lt;3600000,ROUNDDOWN(B1827/4,-3)*2.8-80000,IF(B1827&lt;6600000,ROUNDDOWN(B1827/4,-3)*3.2-440000,IF(B1827&lt;8500000,ROUNDDOWN(B1827*0.9,0)-1100000,B1827-1950000))))))</f>
        <v/>
      </c>
      <c r="K1827" s="16">
        <f>IF(J1827&gt;23500000,NA(),IF(C1827=2026,IF(J1827&lt;=4890000,1040000,IF(J1827&lt;=6550000,670000,620000)),IF(J1827&lt;=1320000,950000,IF(J1827&lt;=3360000,880000,IF(J1827&lt;=4890000,680000,IF(J1827&lt;=6550000,630000,580000))))))</f>
        <v/>
      </c>
      <c r="L1827" s="16">
        <f>IF(D1827=1,IF(J1827&lt;=9000000,380000,IF(J1827&lt;=9500000,260000,IF(J1827&lt;=10000000,130000,0))),0)</f>
        <v/>
      </c>
      <c r="M1827" s="16">
        <f>IF(D1827=1,IF(J1827&lt;=9000000,330000,IF(J1827&lt;=9500000,220000,IF(J1827&lt;=10000000,110000,0))),0)</f>
        <v/>
      </c>
      <c r="N1827" s="16">
        <f>IF(D1827=1,IF(J1827&lt;=9000000,50000,IF(J1827&lt;=9500000,40000,IF(J1827&lt;=10000000,20000,0))),0)</f>
        <v/>
      </c>
      <c r="O1827" s="16">
        <f>MAX(0,ROUNDDOWN(J1827-G1827-K1827-L1827-E1827*380000-F1827*630000-H1827,-3))</f>
        <v/>
      </c>
      <c r="P1827" s="16">
        <f>MAX(0,ROUNDDOWN(J1827-G1827-430000-M1827-E1827*330000-F1827*450000-I1827,-3))</f>
        <v/>
      </c>
      <c r="Q1827" s="16">
        <f>50000+N1827+E1827*50000+F1827*180000</f>
        <v/>
      </c>
      <c r="R1827" s="16">
        <f>IF(P1827&lt;=2000000,MIN(Q1827,P1827),MAX(Q1827-(P1827-2000000),50000))*0.05</f>
        <v/>
      </c>
      <c r="S1827" s="16">
        <f>MAX(0,P1827*0.1-R1827)</f>
        <v/>
      </c>
      <c r="T1827" s="16">
        <f>Q1827+MAX(0,K1827-480000)</f>
        <v/>
      </c>
      <c r="U1827" s="16">
        <f>P1827-T1827</f>
        <v/>
      </c>
      <c r="V1827" s="17">
        <f>IF(U1827&lt;0,0,LOOKUP(U1827,{0,1950001,3300001,6950001,9000001,18000001,40000001},{0.05,0.1,0.2,0.23,0.33,0.4,0.45}))</f>
        <v/>
      </c>
      <c r="W1827" s="18">
        <f>IF(U1827&lt;0,0.9,0.9-V1827*1.021)</f>
        <v/>
      </c>
      <c r="X1827" s="16">
        <f>ROUNDDOWN(S1827*0.2/W1827+2000,0)</f>
        <v/>
      </c>
      <c r="Y1827" s="17">
        <f>IF(O1827&lt;=0,0,LOOKUP(O1827,{0,1950001,3300001,6950001,9000001,18000001,40000001},{0.05,0.1,0.2,0.23,0.33,0.4,0.45}))</f>
        <v/>
      </c>
    </row>
    <row r="1828">
      <c r="A1828" t="inlineStr">
        <is>
          <t>1万円刻み</t>
        </is>
      </c>
      <c r="B1828" s="16">
        <f>'3_1万円刻み'!$A$336</f>
        <v/>
      </c>
      <c r="C1828" t="n">
        <v>2026</v>
      </c>
      <c r="D1828" t="n">
        <v>1</v>
      </c>
      <c r="E1828" t="n">
        <v>0</v>
      </c>
      <c r="F1828" t="n">
        <v>0</v>
      </c>
      <c r="G1828" s="16">
        <f>ROUND(MIN(B1828/12,650000)*12*0.0915+MIN(B1828/12,1390000)*12*(0.0504+0)+B1828*0.005,0)</f>
        <v/>
      </c>
      <c r="H1828" t="n">
        <v>0</v>
      </c>
      <c r="I1828" t="n">
        <v>0</v>
      </c>
      <c r="J1828" s="16">
        <f>IF(C1828=2026,IF(B1828&lt;741000,0,IF(B1828&lt;2191000,B1828-740000,IF(B1828&lt;2193000,1451000,IF(B1828&lt;2196000,1453000,IF(B1828&lt;2200000,1456000,IF(B1828&lt;3600000,ROUNDDOWN(B1828/4,-3)*2.8-80000,IF(B1828&lt;6600000,ROUNDDOWN(B1828/4,-3)*3.2-440000,IF(B1828&lt;8500000,ROUNDDOWN(B1828*0.9,0)-1100000,B1828-1950000)))))))),IF(B1828&lt;651000,0,IF(B1828&lt;1900000,B1828-650000,IF(B1828&lt;3600000,ROUNDDOWN(B1828/4,-3)*2.8-80000,IF(B1828&lt;6600000,ROUNDDOWN(B1828/4,-3)*3.2-440000,IF(B1828&lt;8500000,ROUNDDOWN(B1828*0.9,0)-1100000,B1828-1950000))))))</f>
        <v/>
      </c>
      <c r="K1828" s="16">
        <f>IF(J1828&gt;23500000,NA(),IF(C1828=2026,IF(J1828&lt;=4890000,1040000,IF(J1828&lt;=6550000,670000,620000)),IF(J1828&lt;=1320000,950000,IF(J1828&lt;=3360000,880000,IF(J1828&lt;=4890000,680000,IF(J1828&lt;=6550000,630000,580000))))))</f>
        <v/>
      </c>
      <c r="L1828" s="16">
        <f>IF(D1828=1,IF(J1828&lt;=9000000,380000,IF(J1828&lt;=9500000,260000,IF(J1828&lt;=10000000,130000,0))),0)</f>
        <v/>
      </c>
      <c r="M1828" s="16">
        <f>IF(D1828=1,IF(J1828&lt;=9000000,330000,IF(J1828&lt;=9500000,220000,IF(J1828&lt;=10000000,110000,0))),0)</f>
        <v/>
      </c>
      <c r="N1828" s="16">
        <f>IF(D1828=1,IF(J1828&lt;=9000000,50000,IF(J1828&lt;=9500000,40000,IF(J1828&lt;=10000000,20000,0))),0)</f>
        <v/>
      </c>
      <c r="O1828" s="16">
        <f>MAX(0,ROUNDDOWN(J1828-G1828-K1828-L1828-E1828*380000-F1828*630000-H1828,-3))</f>
        <v/>
      </c>
      <c r="P1828" s="16">
        <f>MAX(0,ROUNDDOWN(J1828-G1828-430000-M1828-E1828*330000-F1828*450000-I1828,-3))</f>
        <v/>
      </c>
      <c r="Q1828" s="16">
        <f>50000+N1828+E1828*50000+F1828*180000</f>
        <v/>
      </c>
      <c r="R1828" s="16">
        <f>IF(P1828&lt;=2000000,MIN(Q1828,P1828),MAX(Q1828-(P1828-2000000),50000))*0.05</f>
        <v/>
      </c>
      <c r="S1828" s="16">
        <f>MAX(0,P1828*0.1-R1828)</f>
        <v/>
      </c>
      <c r="T1828" s="16">
        <f>Q1828+MAX(0,K1828-480000)</f>
        <v/>
      </c>
      <c r="U1828" s="16">
        <f>P1828-T1828</f>
        <v/>
      </c>
      <c r="V1828" s="17">
        <f>IF(U1828&lt;0,0,LOOKUP(U1828,{0,1950001,3300001,6950001,9000001,18000001,40000001},{0.05,0.1,0.2,0.23,0.33,0.4,0.45}))</f>
        <v/>
      </c>
      <c r="W1828" s="18">
        <f>IF(U1828&lt;0,0.9,0.9-V1828*1.021)</f>
        <v/>
      </c>
      <c r="X1828" s="16">
        <f>ROUNDDOWN(S1828*0.2/W1828+2000,0)</f>
        <v/>
      </c>
      <c r="Y1828" s="17">
        <f>IF(O1828&lt;=0,0,LOOKUP(O1828,{0,1950001,3300001,6950001,9000001,18000001,40000001},{0.05,0.1,0.2,0.23,0.33,0.4,0.45}))</f>
        <v/>
      </c>
    </row>
    <row r="1829">
      <c r="A1829" t="inlineStr">
        <is>
          <t>1万円刻み</t>
        </is>
      </c>
      <c r="B1829" s="16">
        <f>'3_1万円刻み'!$A$337</f>
        <v/>
      </c>
      <c r="C1829" t="n">
        <v>2025</v>
      </c>
      <c r="D1829" t="n">
        <v>0</v>
      </c>
      <c r="E1829" t="n">
        <v>0</v>
      </c>
      <c r="F1829" t="n">
        <v>0</v>
      </c>
      <c r="G1829" s="16">
        <f>ROUND(MIN(B1829/12,650000)*12*0.0915+MIN(B1829/12,1390000)*12*(0.0504+0)+B1829*0.005,0)</f>
        <v/>
      </c>
      <c r="H1829" t="n">
        <v>0</v>
      </c>
      <c r="I1829" t="n">
        <v>0</v>
      </c>
      <c r="J1829" s="16">
        <f>IF(C1829=2026,IF(B1829&lt;741000,0,IF(B1829&lt;2191000,B1829-740000,IF(B1829&lt;2193000,1451000,IF(B1829&lt;2196000,1453000,IF(B1829&lt;2200000,1456000,IF(B1829&lt;3600000,ROUNDDOWN(B1829/4,-3)*2.8-80000,IF(B1829&lt;6600000,ROUNDDOWN(B1829/4,-3)*3.2-440000,IF(B1829&lt;8500000,ROUNDDOWN(B1829*0.9,0)-1100000,B1829-1950000)))))))),IF(B1829&lt;651000,0,IF(B1829&lt;1900000,B1829-650000,IF(B1829&lt;3600000,ROUNDDOWN(B1829/4,-3)*2.8-80000,IF(B1829&lt;6600000,ROUNDDOWN(B1829/4,-3)*3.2-440000,IF(B1829&lt;8500000,ROUNDDOWN(B1829*0.9,0)-1100000,B1829-1950000))))))</f>
        <v/>
      </c>
      <c r="K1829" s="16">
        <f>IF(J1829&gt;23500000,NA(),IF(C1829=2026,IF(J1829&lt;=4890000,1040000,IF(J1829&lt;=6550000,670000,620000)),IF(J1829&lt;=1320000,950000,IF(J1829&lt;=3360000,880000,IF(J1829&lt;=4890000,680000,IF(J1829&lt;=6550000,630000,580000))))))</f>
        <v/>
      </c>
      <c r="L1829" s="16">
        <f>IF(D1829=1,IF(J1829&lt;=9000000,380000,IF(J1829&lt;=9500000,260000,IF(J1829&lt;=10000000,130000,0))),0)</f>
        <v/>
      </c>
      <c r="M1829" s="16">
        <f>IF(D1829=1,IF(J1829&lt;=9000000,330000,IF(J1829&lt;=9500000,220000,IF(J1829&lt;=10000000,110000,0))),0)</f>
        <v/>
      </c>
      <c r="N1829" s="16">
        <f>IF(D1829=1,IF(J1829&lt;=9000000,50000,IF(J1829&lt;=9500000,40000,IF(J1829&lt;=10000000,20000,0))),0)</f>
        <v/>
      </c>
      <c r="O1829" s="16">
        <f>MAX(0,ROUNDDOWN(J1829-G1829-K1829-L1829-E1829*380000-F1829*630000-H1829,-3))</f>
        <v/>
      </c>
      <c r="P1829" s="16">
        <f>MAX(0,ROUNDDOWN(J1829-G1829-430000-M1829-E1829*330000-F1829*450000-I1829,-3))</f>
        <v/>
      </c>
      <c r="Q1829" s="16">
        <f>50000+N1829+E1829*50000+F1829*180000</f>
        <v/>
      </c>
      <c r="R1829" s="16">
        <f>IF(P1829&lt;=2000000,MIN(Q1829,P1829),MAX(Q1829-(P1829-2000000),50000))*0.05</f>
        <v/>
      </c>
      <c r="S1829" s="16">
        <f>MAX(0,P1829*0.1-R1829)</f>
        <v/>
      </c>
      <c r="T1829" s="16">
        <f>Q1829+MAX(0,K1829-480000)</f>
        <v/>
      </c>
      <c r="U1829" s="16">
        <f>P1829-T1829</f>
        <v/>
      </c>
      <c r="V1829" s="17">
        <f>IF(U1829&lt;0,0,LOOKUP(U1829,{0,1950001,3300001,6950001,9000001,18000001,40000001},{0.05,0.1,0.2,0.23,0.33,0.4,0.45}))</f>
        <v/>
      </c>
      <c r="W1829" s="18">
        <f>IF(U1829&lt;0,0.9,0.9-V1829*1.021)</f>
        <v/>
      </c>
      <c r="X1829" s="16">
        <f>ROUNDDOWN(S1829*0.2/W1829+2000,0)</f>
        <v/>
      </c>
      <c r="Y1829" s="17">
        <f>IF(O1829&lt;=0,0,LOOKUP(O1829,{0,1950001,3300001,6950001,9000001,18000001,40000001},{0.05,0.1,0.2,0.23,0.33,0.4,0.45}))</f>
        <v/>
      </c>
    </row>
    <row r="1830">
      <c r="A1830" t="inlineStr">
        <is>
          <t>1万円刻み</t>
        </is>
      </c>
      <c r="B1830" s="16">
        <f>'3_1万円刻み'!$A$337</f>
        <v/>
      </c>
      <c r="C1830" t="n">
        <v>2026</v>
      </c>
      <c r="D1830" t="n">
        <v>0</v>
      </c>
      <c r="E1830" t="n">
        <v>0</v>
      </c>
      <c r="F1830" t="n">
        <v>0</v>
      </c>
      <c r="G1830" s="16">
        <f>ROUND(MIN(B1830/12,650000)*12*0.0915+MIN(B1830/12,1390000)*12*(0.0504+0)+B1830*0.005,0)</f>
        <v/>
      </c>
      <c r="H1830" t="n">
        <v>0</v>
      </c>
      <c r="I1830" t="n">
        <v>0</v>
      </c>
      <c r="J1830" s="16">
        <f>IF(C1830=2026,IF(B1830&lt;741000,0,IF(B1830&lt;2191000,B1830-740000,IF(B1830&lt;2193000,1451000,IF(B1830&lt;2196000,1453000,IF(B1830&lt;2200000,1456000,IF(B1830&lt;3600000,ROUNDDOWN(B1830/4,-3)*2.8-80000,IF(B1830&lt;6600000,ROUNDDOWN(B1830/4,-3)*3.2-440000,IF(B1830&lt;8500000,ROUNDDOWN(B1830*0.9,0)-1100000,B1830-1950000)))))))),IF(B1830&lt;651000,0,IF(B1830&lt;1900000,B1830-650000,IF(B1830&lt;3600000,ROUNDDOWN(B1830/4,-3)*2.8-80000,IF(B1830&lt;6600000,ROUNDDOWN(B1830/4,-3)*3.2-440000,IF(B1830&lt;8500000,ROUNDDOWN(B1830*0.9,0)-1100000,B1830-1950000))))))</f>
        <v/>
      </c>
      <c r="K1830" s="16">
        <f>IF(J1830&gt;23500000,NA(),IF(C1830=2026,IF(J1830&lt;=4890000,1040000,IF(J1830&lt;=6550000,670000,620000)),IF(J1830&lt;=1320000,950000,IF(J1830&lt;=3360000,880000,IF(J1830&lt;=4890000,680000,IF(J1830&lt;=6550000,630000,580000))))))</f>
        <v/>
      </c>
      <c r="L1830" s="16">
        <f>IF(D1830=1,IF(J1830&lt;=9000000,380000,IF(J1830&lt;=9500000,260000,IF(J1830&lt;=10000000,130000,0))),0)</f>
        <v/>
      </c>
      <c r="M1830" s="16">
        <f>IF(D1830=1,IF(J1830&lt;=9000000,330000,IF(J1830&lt;=9500000,220000,IF(J1830&lt;=10000000,110000,0))),0)</f>
        <v/>
      </c>
      <c r="N1830" s="16">
        <f>IF(D1830=1,IF(J1830&lt;=9000000,50000,IF(J1830&lt;=9500000,40000,IF(J1830&lt;=10000000,20000,0))),0)</f>
        <v/>
      </c>
      <c r="O1830" s="16">
        <f>MAX(0,ROUNDDOWN(J1830-G1830-K1830-L1830-E1830*380000-F1830*630000-H1830,-3))</f>
        <v/>
      </c>
      <c r="P1830" s="16">
        <f>MAX(0,ROUNDDOWN(J1830-G1830-430000-M1830-E1830*330000-F1830*450000-I1830,-3))</f>
        <v/>
      </c>
      <c r="Q1830" s="16">
        <f>50000+N1830+E1830*50000+F1830*180000</f>
        <v/>
      </c>
      <c r="R1830" s="16">
        <f>IF(P1830&lt;=2000000,MIN(Q1830,P1830),MAX(Q1830-(P1830-2000000),50000))*0.05</f>
        <v/>
      </c>
      <c r="S1830" s="16">
        <f>MAX(0,P1830*0.1-R1830)</f>
        <v/>
      </c>
      <c r="T1830" s="16">
        <f>Q1830+MAX(0,K1830-480000)</f>
        <v/>
      </c>
      <c r="U1830" s="16">
        <f>P1830-T1830</f>
        <v/>
      </c>
      <c r="V1830" s="17">
        <f>IF(U1830&lt;0,0,LOOKUP(U1830,{0,1950001,3300001,6950001,9000001,18000001,40000001},{0.05,0.1,0.2,0.23,0.33,0.4,0.45}))</f>
        <v/>
      </c>
      <c r="W1830" s="18">
        <f>IF(U1830&lt;0,0.9,0.9-V1830*1.021)</f>
        <v/>
      </c>
      <c r="X1830" s="16">
        <f>ROUNDDOWN(S1830*0.2/W1830+2000,0)</f>
        <v/>
      </c>
      <c r="Y1830" s="17">
        <f>IF(O1830&lt;=0,0,LOOKUP(O1830,{0,1950001,3300001,6950001,9000001,18000001,40000001},{0.05,0.1,0.2,0.23,0.33,0.4,0.45}))</f>
        <v/>
      </c>
    </row>
    <row r="1831">
      <c r="A1831" t="inlineStr">
        <is>
          <t>1万円刻み</t>
        </is>
      </c>
      <c r="B1831" s="16">
        <f>'3_1万円刻み'!$A$337</f>
        <v/>
      </c>
      <c r="C1831" t="n">
        <v>2025</v>
      </c>
      <c r="D1831" t="n">
        <v>1</v>
      </c>
      <c r="E1831" t="n">
        <v>0</v>
      </c>
      <c r="F1831" t="n">
        <v>0</v>
      </c>
      <c r="G1831" s="16">
        <f>ROUND(MIN(B1831/12,650000)*12*0.0915+MIN(B1831/12,1390000)*12*(0.0504+0)+B1831*0.005,0)</f>
        <v/>
      </c>
      <c r="H1831" t="n">
        <v>0</v>
      </c>
      <c r="I1831" t="n">
        <v>0</v>
      </c>
      <c r="J1831" s="16">
        <f>IF(C1831=2026,IF(B1831&lt;741000,0,IF(B1831&lt;2191000,B1831-740000,IF(B1831&lt;2193000,1451000,IF(B1831&lt;2196000,1453000,IF(B1831&lt;2200000,1456000,IF(B1831&lt;3600000,ROUNDDOWN(B1831/4,-3)*2.8-80000,IF(B1831&lt;6600000,ROUNDDOWN(B1831/4,-3)*3.2-440000,IF(B1831&lt;8500000,ROUNDDOWN(B1831*0.9,0)-1100000,B1831-1950000)))))))),IF(B1831&lt;651000,0,IF(B1831&lt;1900000,B1831-650000,IF(B1831&lt;3600000,ROUNDDOWN(B1831/4,-3)*2.8-80000,IF(B1831&lt;6600000,ROUNDDOWN(B1831/4,-3)*3.2-440000,IF(B1831&lt;8500000,ROUNDDOWN(B1831*0.9,0)-1100000,B1831-1950000))))))</f>
        <v/>
      </c>
      <c r="K1831" s="16">
        <f>IF(J1831&gt;23500000,NA(),IF(C1831=2026,IF(J1831&lt;=4890000,1040000,IF(J1831&lt;=6550000,670000,620000)),IF(J1831&lt;=1320000,950000,IF(J1831&lt;=3360000,880000,IF(J1831&lt;=4890000,680000,IF(J1831&lt;=6550000,630000,580000))))))</f>
        <v/>
      </c>
      <c r="L1831" s="16">
        <f>IF(D1831=1,IF(J1831&lt;=9000000,380000,IF(J1831&lt;=9500000,260000,IF(J1831&lt;=10000000,130000,0))),0)</f>
        <v/>
      </c>
      <c r="M1831" s="16">
        <f>IF(D1831=1,IF(J1831&lt;=9000000,330000,IF(J1831&lt;=9500000,220000,IF(J1831&lt;=10000000,110000,0))),0)</f>
        <v/>
      </c>
      <c r="N1831" s="16">
        <f>IF(D1831=1,IF(J1831&lt;=9000000,50000,IF(J1831&lt;=9500000,40000,IF(J1831&lt;=10000000,20000,0))),0)</f>
        <v/>
      </c>
      <c r="O1831" s="16">
        <f>MAX(0,ROUNDDOWN(J1831-G1831-K1831-L1831-E1831*380000-F1831*630000-H1831,-3))</f>
        <v/>
      </c>
      <c r="P1831" s="16">
        <f>MAX(0,ROUNDDOWN(J1831-G1831-430000-M1831-E1831*330000-F1831*450000-I1831,-3))</f>
        <v/>
      </c>
      <c r="Q1831" s="16">
        <f>50000+N1831+E1831*50000+F1831*180000</f>
        <v/>
      </c>
      <c r="R1831" s="16">
        <f>IF(P1831&lt;=2000000,MIN(Q1831,P1831),MAX(Q1831-(P1831-2000000),50000))*0.05</f>
        <v/>
      </c>
      <c r="S1831" s="16">
        <f>MAX(0,P1831*0.1-R1831)</f>
        <v/>
      </c>
      <c r="T1831" s="16">
        <f>Q1831+MAX(0,K1831-480000)</f>
        <v/>
      </c>
      <c r="U1831" s="16">
        <f>P1831-T1831</f>
        <v/>
      </c>
      <c r="V1831" s="17">
        <f>IF(U1831&lt;0,0,LOOKUP(U1831,{0,1950001,3300001,6950001,9000001,18000001,40000001},{0.05,0.1,0.2,0.23,0.33,0.4,0.45}))</f>
        <v/>
      </c>
      <c r="W1831" s="18">
        <f>IF(U1831&lt;0,0.9,0.9-V1831*1.021)</f>
        <v/>
      </c>
      <c r="X1831" s="16">
        <f>ROUNDDOWN(S1831*0.2/W1831+2000,0)</f>
        <v/>
      </c>
      <c r="Y1831" s="17">
        <f>IF(O1831&lt;=0,0,LOOKUP(O1831,{0,1950001,3300001,6950001,9000001,18000001,40000001},{0.05,0.1,0.2,0.23,0.33,0.4,0.45}))</f>
        <v/>
      </c>
    </row>
    <row r="1832">
      <c r="A1832" t="inlineStr">
        <is>
          <t>1万円刻み</t>
        </is>
      </c>
      <c r="B1832" s="16">
        <f>'3_1万円刻み'!$A$337</f>
        <v/>
      </c>
      <c r="C1832" t="n">
        <v>2026</v>
      </c>
      <c r="D1832" t="n">
        <v>1</v>
      </c>
      <c r="E1832" t="n">
        <v>0</v>
      </c>
      <c r="F1832" t="n">
        <v>0</v>
      </c>
      <c r="G1832" s="16">
        <f>ROUND(MIN(B1832/12,650000)*12*0.0915+MIN(B1832/12,1390000)*12*(0.0504+0)+B1832*0.005,0)</f>
        <v/>
      </c>
      <c r="H1832" t="n">
        <v>0</v>
      </c>
      <c r="I1832" t="n">
        <v>0</v>
      </c>
      <c r="J1832" s="16">
        <f>IF(C1832=2026,IF(B1832&lt;741000,0,IF(B1832&lt;2191000,B1832-740000,IF(B1832&lt;2193000,1451000,IF(B1832&lt;2196000,1453000,IF(B1832&lt;2200000,1456000,IF(B1832&lt;3600000,ROUNDDOWN(B1832/4,-3)*2.8-80000,IF(B1832&lt;6600000,ROUNDDOWN(B1832/4,-3)*3.2-440000,IF(B1832&lt;8500000,ROUNDDOWN(B1832*0.9,0)-1100000,B1832-1950000)))))))),IF(B1832&lt;651000,0,IF(B1832&lt;1900000,B1832-650000,IF(B1832&lt;3600000,ROUNDDOWN(B1832/4,-3)*2.8-80000,IF(B1832&lt;6600000,ROUNDDOWN(B1832/4,-3)*3.2-440000,IF(B1832&lt;8500000,ROUNDDOWN(B1832*0.9,0)-1100000,B1832-1950000))))))</f>
        <v/>
      </c>
      <c r="K1832" s="16">
        <f>IF(J1832&gt;23500000,NA(),IF(C1832=2026,IF(J1832&lt;=4890000,1040000,IF(J1832&lt;=6550000,670000,620000)),IF(J1832&lt;=1320000,950000,IF(J1832&lt;=3360000,880000,IF(J1832&lt;=4890000,680000,IF(J1832&lt;=6550000,630000,580000))))))</f>
        <v/>
      </c>
      <c r="L1832" s="16">
        <f>IF(D1832=1,IF(J1832&lt;=9000000,380000,IF(J1832&lt;=9500000,260000,IF(J1832&lt;=10000000,130000,0))),0)</f>
        <v/>
      </c>
      <c r="M1832" s="16">
        <f>IF(D1832=1,IF(J1832&lt;=9000000,330000,IF(J1832&lt;=9500000,220000,IF(J1832&lt;=10000000,110000,0))),0)</f>
        <v/>
      </c>
      <c r="N1832" s="16">
        <f>IF(D1832=1,IF(J1832&lt;=9000000,50000,IF(J1832&lt;=9500000,40000,IF(J1832&lt;=10000000,20000,0))),0)</f>
        <v/>
      </c>
      <c r="O1832" s="16">
        <f>MAX(0,ROUNDDOWN(J1832-G1832-K1832-L1832-E1832*380000-F1832*630000-H1832,-3))</f>
        <v/>
      </c>
      <c r="P1832" s="16">
        <f>MAX(0,ROUNDDOWN(J1832-G1832-430000-M1832-E1832*330000-F1832*450000-I1832,-3))</f>
        <v/>
      </c>
      <c r="Q1832" s="16">
        <f>50000+N1832+E1832*50000+F1832*180000</f>
        <v/>
      </c>
      <c r="R1832" s="16">
        <f>IF(P1832&lt;=2000000,MIN(Q1832,P1832),MAX(Q1832-(P1832-2000000),50000))*0.05</f>
        <v/>
      </c>
      <c r="S1832" s="16">
        <f>MAX(0,P1832*0.1-R1832)</f>
        <v/>
      </c>
      <c r="T1832" s="16">
        <f>Q1832+MAX(0,K1832-480000)</f>
        <v/>
      </c>
      <c r="U1832" s="16">
        <f>P1832-T1832</f>
        <v/>
      </c>
      <c r="V1832" s="17">
        <f>IF(U1832&lt;0,0,LOOKUP(U1832,{0,1950001,3300001,6950001,9000001,18000001,40000001},{0.05,0.1,0.2,0.23,0.33,0.4,0.45}))</f>
        <v/>
      </c>
      <c r="W1832" s="18">
        <f>IF(U1832&lt;0,0.9,0.9-V1832*1.021)</f>
        <v/>
      </c>
      <c r="X1832" s="16">
        <f>ROUNDDOWN(S1832*0.2/W1832+2000,0)</f>
        <v/>
      </c>
      <c r="Y1832" s="17">
        <f>IF(O1832&lt;=0,0,LOOKUP(O1832,{0,1950001,3300001,6950001,9000001,18000001,40000001},{0.05,0.1,0.2,0.23,0.33,0.4,0.45}))</f>
        <v/>
      </c>
    </row>
    <row r="1833">
      <c r="A1833" t="inlineStr">
        <is>
          <t>1万円刻み</t>
        </is>
      </c>
      <c r="B1833" s="16">
        <f>'3_1万円刻み'!$A$338</f>
        <v/>
      </c>
      <c r="C1833" t="n">
        <v>2025</v>
      </c>
      <c r="D1833" t="n">
        <v>0</v>
      </c>
      <c r="E1833" t="n">
        <v>0</v>
      </c>
      <c r="F1833" t="n">
        <v>0</v>
      </c>
      <c r="G1833" s="16">
        <f>ROUND(MIN(B1833/12,650000)*12*0.0915+MIN(B1833/12,1390000)*12*(0.0504+0)+B1833*0.005,0)</f>
        <v/>
      </c>
      <c r="H1833" t="n">
        <v>0</v>
      </c>
      <c r="I1833" t="n">
        <v>0</v>
      </c>
      <c r="J1833" s="16">
        <f>IF(C1833=2026,IF(B1833&lt;741000,0,IF(B1833&lt;2191000,B1833-740000,IF(B1833&lt;2193000,1451000,IF(B1833&lt;2196000,1453000,IF(B1833&lt;2200000,1456000,IF(B1833&lt;3600000,ROUNDDOWN(B1833/4,-3)*2.8-80000,IF(B1833&lt;6600000,ROUNDDOWN(B1833/4,-3)*3.2-440000,IF(B1833&lt;8500000,ROUNDDOWN(B1833*0.9,0)-1100000,B1833-1950000)))))))),IF(B1833&lt;651000,0,IF(B1833&lt;1900000,B1833-650000,IF(B1833&lt;3600000,ROUNDDOWN(B1833/4,-3)*2.8-80000,IF(B1833&lt;6600000,ROUNDDOWN(B1833/4,-3)*3.2-440000,IF(B1833&lt;8500000,ROUNDDOWN(B1833*0.9,0)-1100000,B1833-1950000))))))</f>
        <v/>
      </c>
      <c r="K1833" s="16">
        <f>IF(J1833&gt;23500000,NA(),IF(C1833=2026,IF(J1833&lt;=4890000,1040000,IF(J1833&lt;=6550000,670000,620000)),IF(J1833&lt;=1320000,950000,IF(J1833&lt;=3360000,880000,IF(J1833&lt;=4890000,680000,IF(J1833&lt;=6550000,630000,580000))))))</f>
        <v/>
      </c>
      <c r="L1833" s="16">
        <f>IF(D1833=1,IF(J1833&lt;=9000000,380000,IF(J1833&lt;=9500000,260000,IF(J1833&lt;=10000000,130000,0))),0)</f>
        <v/>
      </c>
      <c r="M1833" s="16">
        <f>IF(D1833=1,IF(J1833&lt;=9000000,330000,IF(J1833&lt;=9500000,220000,IF(J1833&lt;=10000000,110000,0))),0)</f>
        <v/>
      </c>
      <c r="N1833" s="16">
        <f>IF(D1833=1,IF(J1833&lt;=9000000,50000,IF(J1833&lt;=9500000,40000,IF(J1833&lt;=10000000,20000,0))),0)</f>
        <v/>
      </c>
      <c r="O1833" s="16">
        <f>MAX(0,ROUNDDOWN(J1833-G1833-K1833-L1833-E1833*380000-F1833*630000-H1833,-3))</f>
        <v/>
      </c>
      <c r="P1833" s="16">
        <f>MAX(0,ROUNDDOWN(J1833-G1833-430000-M1833-E1833*330000-F1833*450000-I1833,-3))</f>
        <v/>
      </c>
      <c r="Q1833" s="16">
        <f>50000+N1833+E1833*50000+F1833*180000</f>
        <v/>
      </c>
      <c r="R1833" s="16">
        <f>IF(P1833&lt;=2000000,MIN(Q1833,P1833),MAX(Q1833-(P1833-2000000),50000))*0.05</f>
        <v/>
      </c>
      <c r="S1833" s="16">
        <f>MAX(0,P1833*0.1-R1833)</f>
        <v/>
      </c>
      <c r="T1833" s="16">
        <f>Q1833+MAX(0,K1833-480000)</f>
        <v/>
      </c>
      <c r="U1833" s="16">
        <f>P1833-T1833</f>
        <v/>
      </c>
      <c r="V1833" s="17">
        <f>IF(U1833&lt;0,0,LOOKUP(U1833,{0,1950001,3300001,6950001,9000001,18000001,40000001},{0.05,0.1,0.2,0.23,0.33,0.4,0.45}))</f>
        <v/>
      </c>
      <c r="W1833" s="18">
        <f>IF(U1833&lt;0,0.9,0.9-V1833*1.021)</f>
        <v/>
      </c>
      <c r="X1833" s="16">
        <f>ROUNDDOWN(S1833*0.2/W1833+2000,0)</f>
        <v/>
      </c>
      <c r="Y1833" s="17">
        <f>IF(O1833&lt;=0,0,LOOKUP(O1833,{0,1950001,3300001,6950001,9000001,18000001,40000001},{0.05,0.1,0.2,0.23,0.33,0.4,0.45}))</f>
        <v/>
      </c>
    </row>
    <row r="1834">
      <c r="A1834" t="inlineStr">
        <is>
          <t>1万円刻み</t>
        </is>
      </c>
      <c r="B1834" s="16">
        <f>'3_1万円刻み'!$A$338</f>
        <v/>
      </c>
      <c r="C1834" t="n">
        <v>2026</v>
      </c>
      <c r="D1834" t="n">
        <v>0</v>
      </c>
      <c r="E1834" t="n">
        <v>0</v>
      </c>
      <c r="F1834" t="n">
        <v>0</v>
      </c>
      <c r="G1834" s="16">
        <f>ROUND(MIN(B1834/12,650000)*12*0.0915+MIN(B1834/12,1390000)*12*(0.0504+0)+B1834*0.005,0)</f>
        <v/>
      </c>
      <c r="H1834" t="n">
        <v>0</v>
      </c>
      <c r="I1834" t="n">
        <v>0</v>
      </c>
      <c r="J1834" s="16">
        <f>IF(C1834=2026,IF(B1834&lt;741000,0,IF(B1834&lt;2191000,B1834-740000,IF(B1834&lt;2193000,1451000,IF(B1834&lt;2196000,1453000,IF(B1834&lt;2200000,1456000,IF(B1834&lt;3600000,ROUNDDOWN(B1834/4,-3)*2.8-80000,IF(B1834&lt;6600000,ROUNDDOWN(B1834/4,-3)*3.2-440000,IF(B1834&lt;8500000,ROUNDDOWN(B1834*0.9,0)-1100000,B1834-1950000)))))))),IF(B1834&lt;651000,0,IF(B1834&lt;1900000,B1834-650000,IF(B1834&lt;3600000,ROUNDDOWN(B1834/4,-3)*2.8-80000,IF(B1834&lt;6600000,ROUNDDOWN(B1834/4,-3)*3.2-440000,IF(B1834&lt;8500000,ROUNDDOWN(B1834*0.9,0)-1100000,B1834-1950000))))))</f>
        <v/>
      </c>
      <c r="K1834" s="16">
        <f>IF(J1834&gt;23500000,NA(),IF(C1834=2026,IF(J1834&lt;=4890000,1040000,IF(J1834&lt;=6550000,670000,620000)),IF(J1834&lt;=1320000,950000,IF(J1834&lt;=3360000,880000,IF(J1834&lt;=4890000,680000,IF(J1834&lt;=6550000,630000,580000))))))</f>
        <v/>
      </c>
      <c r="L1834" s="16">
        <f>IF(D1834=1,IF(J1834&lt;=9000000,380000,IF(J1834&lt;=9500000,260000,IF(J1834&lt;=10000000,130000,0))),0)</f>
        <v/>
      </c>
      <c r="M1834" s="16">
        <f>IF(D1834=1,IF(J1834&lt;=9000000,330000,IF(J1834&lt;=9500000,220000,IF(J1834&lt;=10000000,110000,0))),0)</f>
        <v/>
      </c>
      <c r="N1834" s="16">
        <f>IF(D1834=1,IF(J1834&lt;=9000000,50000,IF(J1834&lt;=9500000,40000,IF(J1834&lt;=10000000,20000,0))),0)</f>
        <v/>
      </c>
      <c r="O1834" s="16">
        <f>MAX(0,ROUNDDOWN(J1834-G1834-K1834-L1834-E1834*380000-F1834*630000-H1834,-3))</f>
        <v/>
      </c>
      <c r="P1834" s="16">
        <f>MAX(0,ROUNDDOWN(J1834-G1834-430000-M1834-E1834*330000-F1834*450000-I1834,-3))</f>
        <v/>
      </c>
      <c r="Q1834" s="16">
        <f>50000+N1834+E1834*50000+F1834*180000</f>
        <v/>
      </c>
      <c r="R1834" s="16">
        <f>IF(P1834&lt;=2000000,MIN(Q1834,P1834),MAX(Q1834-(P1834-2000000),50000))*0.05</f>
        <v/>
      </c>
      <c r="S1834" s="16">
        <f>MAX(0,P1834*0.1-R1834)</f>
        <v/>
      </c>
      <c r="T1834" s="16">
        <f>Q1834+MAX(0,K1834-480000)</f>
        <v/>
      </c>
      <c r="U1834" s="16">
        <f>P1834-T1834</f>
        <v/>
      </c>
      <c r="V1834" s="17">
        <f>IF(U1834&lt;0,0,LOOKUP(U1834,{0,1950001,3300001,6950001,9000001,18000001,40000001},{0.05,0.1,0.2,0.23,0.33,0.4,0.45}))</f>
        <v/>
      </c>
      <c r="W1834" s="18">
        <f>IF(U1834&lt;0,0.9,0.9-V1834*1.021)</f>
        <v/>
      </c>
      <c r="X1834" s="16">
        <f>ROUNDDOWN(S1834*0.2/W1834+2000,0)</f>
        <v/>
      </c>
      <c r="Y1834" s="17">
        <f>IF(O1834&lt;=0,0,LOOKUP(O1834,{0,1950001,3300001,6950001,9000001,18000001,40000001},{0.05,0.1,0.2,0.23,0.33,0.4,0.45}))</f>
        <v/>
      </c>
    </row>
    <row r="1835">
      <c r="A1835" t="inlineStr">
        <is>
          <t>1万円刻み</t>
        </is>
      </c>
      <c r="B1835" s="16">
        <f>'3_1万円刻み'!$A$338</f>
        <v/>
      </c>
      <c r="C1835" t="n">
        <v>2025</v>
      </c>
      <c r="D1835" t="n">
        <v>1</v>
      </c>
      <c r="E1835" t="n">
        <v>0</v>
      </c>
      <c r="F1835" t="n">
        <v>0</v>
      </c>
      <c r="G1835" s="16">
        <f>ROUND(MIN(B1835/12,650000)*12*0.0915+MIN(B1835/12,1390000)*12*(0.0504+0)+B1835*0.005,0)</f>
        <v/>
      </c>
      <c r="H1835" t="n">
        <v>0</v>
      </c>
      <c r="I1835" t="n">
        <v>0</v>
      </c>
      <c r="J1835" s="16">
        <f>IF(C1835=2026,IF(B1835&lt;741000,0,IF(B1835&lt;2191000,B1835-740000,IF(B1835&lt;2193000,1451000,IF(B1835&lt;2196000,1453000,IF(B1835&lt;2200000,1456000,IF(B1835&lt;3600000,ROUNDDOWN(B1835/4,-3)*2.8-80000,IF(B1835&lt;6600000,ROUNDDOWN(B1835/4,-3)*3.2-440000,IF(B1835&lt;8500000,ROUNDDOWN(B1835*0.9,0)-1100000,B1835-1950000)))))))),IF(B1835&lt;651000,0,IF(B1835&lt;1900000,B1835-650000,IF(B1835&lt;3600000,ROUNDDOWN(B1835/4,-3)*2.8-80000,IF(B1835&lt;6600000,ROUNDDOWN(B1835/4,-3)*3.2-440000,IF(B1835&lt;8500000,ROUNDDOWN(B1835*0.9,0)-1100000,B1835-1950000))))))</f>
        <v/>
      </c>
      <c r="K1835" s="16">
        <f>IF(J1835&gt;23500000,NA(),IF(C1835=2026,IF(J1835&lt;=4890000,1040000,IF(J1835&lt;=6550000,670000,620000)),IF(J1835&lt;=1320000,950000,IF(J1835&lt;=3360000,880000,IF(J1835&lt;=4890000,680000,IF(J1835&lt;=6550000,630000,580000))))))</f>
        <v/>
      </c>
      <c r="L1835" s="16">
        <f>IF(D1835=1,IF(J1835&lt;=9000000,380000,IF(J1835&lt;=9500000,260000,IF(J1835&lt;=10000000,130000,0))),0)</f>
        <v/>
      </c>
      <c r="M1835" s="16">
        <f>IF(D1835=1,IF(J1835&lt;=9000000,330000,IF(J1835&lt;=9500000,220000,IF(J1835&lt;=10000000,110000,0))),0)</f>
        <v/>
      </c>
      <c r="N1835" s="16">
        <f>IF(D1835=1,IF(J1835&lt;=9000000,50000,IF(J1835&lt;=9500000,40000,IF(J1835&lt;=10000000,20000,0))),0)</f>
        <v/>
      </c>
      <c r="O1835" s="16">
        <f>MAX(0,ROUNDDOWN(J1835-G1835-K1835-L1835-E1835*380000-F1835*630000-H1835,-3))</f>
        <v/>
      </c>
      <c r="P1835" s="16">
        <f>MAX(0,ROUNDDOWN(J1835-G1835-430000-M1835-E1835*330000-F1835*450000-I1835,-3))</f>
        <v/>
      </c>
      <c r="Q1835" s="16">
        <f>50000+N1835+E1835*50000+F1835*180000</f>
        <v/>
      </c>
      <c r="R1835" s="16">
        <f>IF(P1835&lt;=2000000,MIN(Q1835,P1835),MAX(Q1835-(P1835-2000000),50000))*0.05</f>
        <v/>
      </c>
      <c r="S1835" s="16">
        <f>MAX(0,P1835*0.1-R1835)</f>
        <v/>
      </c>
      <c r="T1835" s="16">
        <f>Q1835+MAX(0,K1835-480000)</f>
        <v/>
      </c>
      <c r="U1835" s="16">
        <f>P1835-T1835</f>
        <v/>
      </c>
      <c r="V1835" s="17">
        <f>IF(U1835&lt;0,0,LOOKUP(U1835,{0,1950001,3300001,6950001,9000001,18000001,40000001},{0.05,0.1,0.2,0.23,0.33,0.4,0.45}))</f>
        <v/>
      </c>
      <c r="W1835" s="18">
        <f>IF(U1835&lt;0,0.9,0.9-V1835*1.021)</f>
        <v/>
      </c>
      <c r="X1835" s="16">
        <f>ROUNDDOWN(S1835*0.2/W1835+2000,0)</f>
        <v/>
      </c>
      <c r="Y1835" s="17">
        <f>IF(O1835&lt;=0,0,LOOKUP(O1835,{0,1950001,3300001,6950001,9000001,18000001,40000001},{0.05,0.1,0.2,0.23,0.33,0.4,0.45}))</f>
        <v/>
      </c>
    </row>
    <row r="1836">
      <c r="A1836" t="inlineStr">
        <is>
          <t>1万円刻み</t>
        </is>
      </c>
      <c r="B1836" s="16">
        <f>'3_1万円刻み'!$A$338</f>
        <v/>
      </c>
      <c r="C1836" t="n">
        <v>2026</v>
      </c>
      <c r="D1836" t="n">
        <v>1</v>
      </c>
      <c r="E1836" t="n">
        <v>0</v>
      </c>
      <c r="F1836" t="n">
        <v>0</v>
      </c>
      <c r="G1836" s="16">
        <f>ROUND(MIN(B1836/12,650000)*12*0.0915+MIN(B1836/12,1390000)*12*(0.0504+0)+B1836*0.005,0)</f>
        <v/>
      </c>
      <c r="H1836" t="n">
        <v>0</v>
      </c>
      <c r="I1836" t="n">
        <v>0</v>
      </c>
      <c r="J1836" s="16">
        <f>IF(C1836=2026,IF(B1836&lt;741000,0,IF(B1836&lt;2191000,B1836-740000,IF(B1836&lt;2193000,1451000,IF(B1836&lt;2196000,1453000,IF(B1836&lt;2200000,1456000,IF(B1836&lt;3600000,ROUNDDOWN(B1836/4,-3)*2.8-80000,IF(B1836&lt;6600000,ROUNDDOWN(B1836/4,-3)*3.2-440000,IF(B1836&lt;8500000,ROUNDDOWN(B1836*0.9,0)-1100000,B1836-1950000)))))))),IF(B1836&lt;651000,0,IF(B1836&lt;1900000,B1836-650000,IF(B1836&lt;3600000,ROUNDDOWN(B1836/4,-3)*2.8-80000,IF(B1836&lt;6600000,ROUNDDOWN(B1836/4,-3)*3.2-440000,IF(B1836&lt;8500000,ROUNDDOWN(B1836*0.9,0)-1100000,B1836-1950000))))))</f>
        <v/>
      </c>
      <c r="K1836" s="16">
        <f>IF(J1836&gt;23500000,NA(),IF(C1836=2026,IF(J1836&lt;=4890000,1040000,IF(J1836&lt;=6550000,670000,620000)),IF(J1836&lt;=1320000,950000,IF(J1836&lt;=3360000,880000,IF(J1836&lt;=4890000,680000,IF(J1836&lt;=6550000,630000,580000))))))</f>
        <v/>
      </c>
      <c r="L1836" s="16">
        <f>IF(D1836=1,IF(J1836&lt;=9000000,380000,IF(J1836&lt;=9500000,260000,IF(J1836&lt;=10000000,130000,0))),0)</f>
        <v/>
      </c>
      <c r="M1836" s="16">
        <f>IF(D1836=1,IF(J1836&lt;=9000000,330000,IF(J1836&lt;=9500000,220000,IF(J1836&lt;=10000000,110000,0))),0)</f>
        <v/>
      </c>
      <c r="N1836" s="16">
        <f>IF(D1836=1,IF(J1836&lt;=9000000,50000,IF(J1836&lt;=9500000,40000,IF(J1836&lt;=10000000,20000,0))),0)</f>
        <v/>
      </c>
      <c r="O1836" s="16">
        <f>MAX(0,ROUNDDOWN(J1836-G1836-K1836-L1836-E1836*380000-F1836*630000-H1836,-3))</f>
        <v/>
      </c>
      <c r="P1836" s="16">
        <f>MAX(0,ROUNDDOWN(J1836-G1836-430000-M1836-E1836*330000-F1836*450000-I1836,-3))</f>
        <v/>
      </c>
      <c r="Q1836" s="16">
        <f>50000+N1836+E1836*50000+F1836*180000</f>
        <v/>
      </c>
      <c r="R1836" s="16">
        <f>IF(P1836&lt;=2000000,MIN(Q1836,P1836),MAX(Q1836-(P1836-2000000),50000))*0.05</f>
        <v/>
      </c>
      <c r="S1836" s="16">
        <f>MAX(0,P1836*0.1-R1836)</f>
        <v/>
      </c>
      <c r="T1836" s="16">
        <f>Q1836+MAX(0,K1836-480000)</f>
        <v/>
      </c>
      <c r="U1836" s="16">
        <f>P1836-T1836</f>
        <v/>
      </c>
      <c r="V1836" s="17">
        <f>IF(U1836&lt;0,0,LOOKUP(U1836,{0,1950001,3300001,6950001,9000001,18000001,40000001},{0.05,0.1,0.2,0.23,0.33,0.4,0.45}))</f>
        <v/>
      </c>
      <c r="W1836" s="18">
        <f>IF(U1836&lt;0,0.9,0.9-V1836*1.021)</f>
        <v/>
      </c>
      <c r="X1836" s="16">
        <f>ROUNDDOWN(S1836*0.2/W1836+2000,0)</f>
        <v/>
      </c>
      <c r="Y1836" s="17">
        <f>IF(O1836&lt;=0,0,LOOKUP(O1836,{0,1950001,3300001,6950001,9000001,18000001,40000001},{0.05,0.1,0.2,0.23,0.33,0.4,0.45}))</f>
        <v/>
      </c>
    </row>
    <row r="1837">
      <c r="A1837" t="inlineStr">
        <is>
          <t>1万円刻み</t>
        </is>
      </c>
      <c r="B1837" s="16">
        <f>'3_1万円刻み'!$A$339</f>
        <v/>
      </c>
      <c r="C1837" t="n">
        <v>2025</v>
      </c>
      <c r="D1837" t="n">
        <v>0</v>
      </c>
      <c r="E1837" t="n">
        <v>0</v>
      </c>
      <c r="F1837" t="n">
        <v>0</v>
      </c>
      <c r="G1837" s="16">
        <f>ROUND(MIN(B1837/12,650000)*12*0.0915+MIN(B1837/12,1390000)*12*(0.0504+0)+B1837*0.005,0)</f>
        <v/>
      </c>
      <c r="H1837" t="n">
        <v>0</v>
      </c>
      <c r="I1837" t="n">
        <v>0</v>
      </c>
      <c r="J1837" s="16">
        <f>IF(C1837=2026,IF(B1837&lt;741000,0,IF(B1837&lt;2191000,B1837-740000,IF(B1837&lt;2193000,1451000,IF(B1837&lt;2196000,1453000,IF(B1837&lt;2200000,1456000,IF(B1837&lt;3600000,ROUNDDOWN(B1837/4,-3)*2.8-80000,IF(B1837&lt;6600000,ROUNDDOWN(B1837/4,-3)*3.2-440000,IF(B1837&lt;8500000,ROUNDDOWN(B1837*0.9,0)-1100000,B1837-1950000)))))))),IF(B1837&lt;651000,0,IF(B1837&lt;1900000,B1837-650000,IF(B1837&lt;3600000,ROUNDDOWN(B1837/4,-3)*2.8-80000,IF(B1837&lt;6600000,ROUNDDOWN(B1837/4,-3)*3.2-440000,IF(B1837&lt;8500000,ROUNDDOWN(B1837*0.9,0)-1100000,B1837-1950000))))))</f>
        <v/>
      </c>
      <c r="K1837" s="16">
        <f>IF(J1837&gt;23500000,NA(),IF(C1837=2026,IF(J1837&lt;=4890000,1040000,IF(J1837&lt;=6550000,670000,620000)),IF(J1837&lt;=1320000,950000,IF(J1837&lt;=3360000,880000,IF(J1837&lt;=4890000,680000,IF(J1837&lt;=6550000,630000,580000))))))</f>
        <v/>
      </c>
      <c r="L1837" s="16">
        <f>IF(D1837=1,IF(J1837&lt;=9000000,380000,IF(J1837&lt;=9500000,260000,IF(J1837&lt;=10000000,130000,0))),0)</f>
        <v/>
      </c>
      <c r="M1837" s="16">
        <f>IF(D1837=1,IF(J1837&lt;=9000000,330000,IF(J1837&lt;=9500000,220000,IF(J1837&lt;=10000000,110000,0))),0)</f>
        <v/>
      </c>
      <c r="N1837" s="16">
        <f>IF(D1837=1,IF(J1837&lt;=9000000,50000,IF(J1837&lt;=9500000,40000,IF(J1837&lt;=10000000,20000,0))),0)</f>
        <v/>
      </c>
      <c r="O1837" s="16">
        <f>MAX(0,ROUNDDOWN(J1837-G1837-K1837-L1837-E1837*380000-F1837*630000-H1837,-3))</f>
        <v/>
      </c>
      <c r="P1837" s="16">
        <f>MAX(0,ROUNDDOWN(J1837-G1837-430000-M1837-E1837*330000-F1837*450000-I1837,-3))</f>
        <v/>
      </c>
      <c r="Q1837" s="16">
        <f>50000+N1837+E1837*50000+F1837*180000</f>
        <v/>
      </c>
      <c r="R1837" s="16">
        <f>IF(P1837&lt;=2000000,MIN(Q1837,P1837),MAX(Q1837-(P1837-2000000),50000))*0.05</f>
        <v/>
      </c>
      <c r="S1837" s="16">
        <f>MAX(0,P1837*0.1-R1837)</f>
        <v/>
      </c>
      <c r="T1837" s="16">
        <f>Q1837+MAX(0,K1837-480000)</f>
        <v/>
      </c>
      <c r="U1837" s="16">
        <f>P1837-T1837</f>
        <v/>
      </c>
      <c r="V1837" s="17">
        <f>IF(U1837&lt;0,0,LOOKUP(U1837,{0,1950001,3300001,6950001,9000001,18000001,40000001},{0.05,0.1,0.2,0.23,0.33,0.4,0.45}))</f>
        <v/>
      </c>
      <c r="W1837" s="18">
        <f>IF(U1837&lt;0,0.9,0.9-V1837*1.021)</f>
        <v/>
      </c>
      <c r="X1837" s="16">
        <f>ROUNDDOWN(S1837*0.2/W1837+2000,0)</f>
        <v/>
      </c>
      <c r="Y1837" s="17">
        <f>IF(O1837&lt;=0,0,LOOKUP(O1837,{0,1950001,3300001,6950001,9000001,18000001,40000001},{0.05,0.1,0.2,0.23,0.33,0.4,0.45}))</f>
        <v/>
      </c>
    </row>
    <row r="1838">
      <c r="A1838" t="inlineStr">
        <is>
          <t>1万円刻み</t>
        </is>
      </c>
      <c r="B1838" s="16">
        <f>'3_1万円刻み'!$A$339</f>
        <v/>
      </c>
      <c r="C1838" t="n">
        <v>2026</v>
      </c>
      <c r="D1838" t="n">
        <v>0</v>
      </c>
      <c r="E1838" t="n">
        <v>0</v>
      </c>
      <c r="F1838" t="n">
        <v>0</v>
      </c>
      <c r="G1838" s="16">
        <f>ROUND(MIN(B1838/12,650000)*12*0.0915+MIN(B1838/12,1390000)*12*(0.0504+0)+B1838*0.005,0)</f>
        <v/>
      </c>
      <c r="H1838" t="n">
        <v>0</v>
      </c>
      <c r="I1838" t="n">
        <v>0</v>
      </c>
      <c r="J1838" s="16">
        <f>IF(C1838=2026,IF(B1838&lt;741000,0,IF(B1838&lt;2191000,B1838-740000,IF(B1838&lt;2193000,1451000,IF(B1838&lt;2196000,1453000,IF(B1838&lt;2200000,1456000,IF(B1838&lt;3600000,ROUNDDOWN(B1838/4,-3)*2.8-80000,IF(B1838&lt;6600000,ROUNDDOWN(B1838/4,-3)*3.2-440000,IF(B1838&lt;8500000,ROUNDDOWN(B1838*0.9,0)-1100000,B1838-1950000)))))))),IF(B1838&lt;651000,0,IF(B1838&lt;1900000,B1838-650000,IF(B1838&lt;3600000,ROUNDDOWN(B1838/4,-3)*2.8-80000,IF(B1838&lt;6600000,ROUNDDOWN(B1838/4,-3)*3.2-440000,IF(B1838&lt;8500000,ROUNDDOWN(B1838*0.9,0)-1100000,B1838-1950000))))))</f>
        <v/>
      </c>
      <c r="K1838" s="16">
        <f>IF(J1838&gt;23500000,NA(),IF(C1838=2026,IF(J1838&lt;=4890000,1040000,IF(J1838&lt;=6550000,670000,620000)),IF(J1838&lt;=1320000,950000,IF(J1838&lt;=3360000,880000,IF(J1838&lt;=4890000,680000,IF(J1838&lt;=6550000,630000,580000))))))</f>
        <v/>
      </c>
      <c r="L1838" s="16">
        <f>IF(D1838=1,IF(J1838&lt;=9000000,380000,IF(J1838&lt;=9500000,260000,IF(J1838&lt;=10000000,130000,0))),0)</f>
        <v/>
      </c>
      <c r="M1838" s="16">
        <f>IF(D1838=1,IF(J1838&lt;=9000000,330000,IF(J1838&lt;=9500000,220000,IF(J1838&lt;=10000000,110000,0))),0)</f>
        <v/>
      </c>
      <c r="N1838" s="16">
        <f>IF(D1838=1,IF(J1838&lt;=9000000,50000,IF(J1838&lt;=9500000,40000,IF(J1838&lt;=10000000,20000,0))),0)</f>
        <v/>
      </c>
      <c r="O1838" s="16">
        <f>MAX(0,ROUNDDOWN(J1838-G1838-K1838-L1838-E1838*380000-F1838*630000-H1838,-3))</f>
        <v/>
      </c>
      <c r="P1838" s="16">
        <f>MAX(0,ROUNDDOWN(J1838-G1838-430000-M1838-E1838*330000-F1838*450000-I1838,-3))</f>
        <v/>
      </c>
      <c r="Q1838" s="16">
        <f>50000+N1838+E1838*50000+F1838*180000</f>
        <v/>
      </c>
      <c r="R1838" s="16">
        <f>IF(P1838&lt;=2000000,MIN(Q1838,P1838),MAX(Q1838-(P1838-2000000),50000))*0.05</f>
        <v/>
      </c>
      <c r="S1838" s="16">
        <f>MAX(0,P1838*0.1-R1838)</f>
        <v/>
      </c>
      <c r="T1838" s="16">
        <f>Q1838+MAX(0,K1838-480000)</f>
        <v/>
      </c>
      <c r="U1838" s="16">
        <f>P1838-T1838</f>
        <v/>
      </c>
      <c r="V1838" s="17">
        <f>IF(U1838&lt;0,0,LOOKUP(U1838,{0,1950001,3300001,6950001,9000001,18000001,40000001},{0.05,0.1,0.2,0.23,0.33,0.4,0.45}))</f>
        <v/>
      </c>
      <c r="W1838" s="18">
        <f>IF(U1838&lt;0,0.9,0.9-V1838*1.021)</f>
        <v/>
      </c>
      <c r="X1838" s="16">
        <f>ROUNDDOWN(S1838*0.2/W1838+2000,0)</f>
        <v/>
      </c>
      <c r="Y1838" s="17">
        <f>IF(O1838&lt;=0,0,LOOKUP(O1838,{0,1950001,3300001,6950001,9000001,18000001,40000001},{0.05,0.1,0.2,0.23,0.33,0.4,0.45}))</f>
        <v/>
      </c>
    </row>
    <row r="1839">
      <c r="A1839" t="inlineStr">
        <is>
          <t>1万円刻み</t>
        </is>
      </c>
      <c r="B1839" s="16">
        <f>'3_1万円刻み'!$A$339</f>
        <v/>
      </c>
      <c r="C1839" t="n">
        <v>2025</v>
      </c>
      <c r="D1839" t="n">
        <v>1</v>
      </c>
      <c r="E1839" t="n">
        <v>0</v>
      </c>
      <c r="F1839" t="n">
        <v>0</v>
      </c>
      <c r="G1839" s="16">
        <f>ROUND(MIN(B1839/12,650000)*12*0.0915+MIN(B1839/12,1390000)*12*(0.0504+0)+B1839*0.005,0)</f>
        <v/>
      </c>
      <c r="H1839" t="n">
        <v>0</v>
      </c>
      <c r="I1839" t="n">
        <v>0</v>
      </c>
      <c r="J1839" s="16">
        <f>IF(C1839=2026,IF(B1839&lt;741000,0,IF(B1839&lt;2191000,B1839-740000,IF(B1839&lt;2193000,1451000,IF(B1839&lt;2196000,1453000,IF(B1839&lt;2200000,1456000,IF(B1839&lt;3600000,ROUNDDOWN(B1839/4,-3)*2.8-80000,IF(B1839&lt;6600000,ROUNDDOWN(B1839/4,-3)*3.2-440000,IF(B1839&lt;8500000,ROUNDDOWN(B1839*0.9,0)-1100000,B1839-1950000)))))))),IF(B1839&lt;651000,0,IF(B1839&lt;1900000,B1839-650000,IF(B1839&lt;3600000,ROUNDDOWN(B1839/4,-3)*2.8-80000,IF(B1839&lt;6600000,ROUNDDOWN(B1839/4,-3)*3.2-440000,IF(B1839&lt;8500000,ROUNDDOWN(B1839*0.9,0)-1100000,B1839-1950000))))))</f>
        <v/>
      </c>
      <c r="K1839" s="16">
        <f>IF(J1839&gt;23500000,NA(),IF(C1839=2026,IF(J1839&lt;=4890000,1040000,IF(J1839&lt;=6550000,670000,620000)),IF(J1839&lt;=1320000,950000,IF(J1839&lt;=3360000,880000,IF(J1839&lt;=4890000,680000,IF(J1839&lt;=6550000,630000,580000))))))</f>
        <v/>
      </c>
      <c r="L1839" s="16">
        <f>IF(D1839=1,IF(J1839&lt;=9000000,380000,IF(J1839&lt;=9500000,260000,IF(J1839&lt;=10000000,130000,0))),0)</f>
        <v/>
      </c>
      <c r="M1839" s="16">
        <f>IF(D1839=1,IF(J1839&lt;=9000000,330000,IF(J1839&lt;=9500000,220000,IF(J1839&lt;=10000000,110000,0))),0)</f>
        <v/>
      </c>
      <c r="N1839" s="16">
        <f>IF(D1839=1,IF(J1839&lt;=9000000,50000,IF(J1839&lt;=9500000,40000,IF(J1839&lt;=10000000,20000,0))),0)</f>
        <v/>
      </c>
      <c r="O1839" s="16">
        <f>MAX(0,ROUNDDOWN(J1839-G1839-K1839-L1839-E1839*380000-F1839*630000-H1839,-3))</f>
        <v/>
      </c>
      <c r="P1839" s="16">
        <f>MAX(0,ROUNDDOWN(J1839-G1839-430000-M1839-E1839*330000-F1839*450000-I1839,-3))</f>
        <v/>
      </c>
      <c r="Q1839" s="16">
        <f>50000+N1839+E1839*50000+F1839*180000</f>
        <v/>
      </c>
      <c r="R1839" s="16">
        <f>IF(P1839&lt;=2000000,MIN(Q1839,P1839),MAX(Q1839-(P1839-2000000),50000))*0.05</f>
        <v/>
      </c>
      <c r="S1839" s="16">
        <f>MAX(0,P1839*0.1-R1839)</f>
        <v/>
      </c>
      <c r="T1839" s="16">
        <f>Q1839+MAX(0,K1839-480000)</f>
        <v/>
      </c>
      <c r="U1839" s="16">
        <f>P1839-T1839</f>
        <v/>
      </c>
      <c r="V1839" s="17">
        <f>IF(U1839&lt;0,0,LOOKUP(U1839,{0,1950001,3300001,6950001,9000001,18000001,40000001},{0.05,0.1,0.2,0.23,0.33,0.4,0.45}))</f>
        <v/>
      </c>
      <c r="W1839" s="18">
        <f>IF(U1839&lt;0,0.9,0.9-V1839*1.021)</f>
        <v/>
      </c>
      <c r="X1839" s="16">
        <f>ROUNDDOWN(S1839*0.2/W1839+2000,0)</f>
        <v/>
      </c>
      <c r="Y1839" s="17">
        <f>IF(O1839&lt;=0,0,LOOKUP(O1839,{0,1950001,3300001,6950001,9000001,18000001,40000001},{0.05,0.1,0.2,0.23,0.33,0.4,0.45}))</f>
        <v/>
      </c>
    </row>
    <row r="1840">
      <c r="A1840" t="inlineStr">
        <is>
          <t>1万円刻み</t>
        </is>
      </c>
      <c r="B1840" s="16">
        <f>'3_1万円刻み'!$A$339</f>
        <v/>
      </c>
      <c r="C1840" t="n">
        <v>2026</v>
      </c>
      <c r="D1840" t="n">
        <v>1</v>
      </c>
      <c r="E1840" t="n">
        <v>0</v>
      </c>
      <c r="F1840" t="n">
        <v>0</v>
      </c>
      <c r="G1840" s="16">
        <f>ROUND(MIN(B1840/12,650000)*12*0.0915+MIN(B1840/12,1390000)*12*(0.0504+0)+B1840*0.005,0)</f>
        <v/>
      </c>
      <c r="H1840" t="n">
        <v>0</v>
      </c>
      <c r="I1840" t="n">
        <v>0</v>
      </c>
      <c r="J1840" s="16">
        <f>IF(C1840=2026,IF(B1840&lt;741000,0,IF(B1840&lt;2191000,B1840-740000,IF(B1840&lt;2193000,1451000,IF(B1840&lt;2196000,1453000,IF(B1840&lt;2200000,1456000,IF(B1840&lt;3600000,ROUNDDOWN(B1840/4,-3)*2.8-80000,IF(B1840&lt;6600000,ROUNDDOWN(B1840/4,-3)*3.2-440000,IF(B1840&lt;8500000,ROUNDDOWN(B1840*0.9,0)-1100000,B1840-1950000)))))))),IF(B1840&lt;651000,0,IF(B1840&lt;1900000,B1840-650000,IF(B1840&lt;3600000,ROUNDDOWN(B1840/4,-3)*2.8-80000,IF(B1840&lt;6600000,ROUNDDOWN(B1840/4,-3)*3.2-440000,IF(B1840&lt;8500000,ROUNDDOWN(B1840*0.9,0)-1100000,B1840-1950000))))))</f>
        <v/>
      </c>
      <c r="K1840" s="16">
        <f>IF(J1840&gt;23500000,NA(),IF(C1840=2026,IF(J1840&lt;=4890000,1040000,IF(J1840&lt;=6550000,670000,620000)),IF(J1840&lt;=1320000,950000,IF(J1840&lt;=3360000,880000,IF(J1840&lt;=4890000,680000,IF(J1840&lt;=6550000,630000,580000))))))</f>
        <v/>
      </c>
      <c r="L1840" s="16">
        <f>IF(D1840=1,IF(J1840&lt;=9000000,380000,IF(J1840&lt;=9500000,260000,IF(J1840&lt;=10000000,130000,0))),0)</f>
        <v/>
      </c>
      <c r="M1840" s="16">
        <f>IF(D1840=1,IF(J1840&lt;=9000000,330000,IF(J1840&lt;=9500000,220000,IF(J1840&lt;=10000000,110000,0))),0)</f>
        <v/>
      </c>
      <c r="N1840" s="16">
        <f>IF(D1840=1,IF(J1840&lt;=9000000,50000,IF(J1840&lt;=9500000,40000,IF(J1840&lt;=10000000,20000,0))),0)</f>
        <v/>
      </c>
      <c r="O1840" s="16">
        <f>MAX(0,ROUNDDOWN(J1840-G1840-K1840-L1840-E1840*380000-F1840*630000-H1840,-3))</f>
        <v/>
      </c>
      <c r="P1840" s="16">
        <f>MAX(0,ROUNDDOWN(J1840-G1840-430000-M1840-E1840*330000-F1840*450000-I1840,-3))</f>
        <v/>
      </c>
      <c r="Q1840" s="16">
        <f>50000+N1840+E1840*50000+F1840*180000</f>
        <v/>
      </c>
      <c r="R1840" s="16">
        <f>IF(P1840&lt;=2000000,MIN(Q1840,P1840),MAX(Q1840-(P1840-2000000),50000))*0.05</f>
        <v/>
      </c>
      <c r="S1840" s="16">
        <f>MAX(0,P1840*0.1-R1840)</f>
        <v/>
      </c>
      <c r="T1840" s="16">
        <f>Q1840+MAX(0,K1840-480000)</f>
        <v/>
      </c>
      <c r="U1840" s="16">
        <f>P1840-T1840</f>
        <v/>
      </c>
      <c r="V1840" s="17">
        <f>IF(U1840&lt;0,0,LOOKUP(U1840,{0,1950001,3300001,6950001,9000001,18000001,40000001},{0.05,0.1,0.2,0.23,0.33,0.4,0.45}))</f>
        <v/>
      </c>
      <c r="W1840" s="18">
        <f>IF(U1840&lt;0,0.9,0.9-V1840*1.021)</f>
        <v/>
      </c>
      <c r="X1840" s="16">
        <f>ROUNDDOWN(S1840*0.2/W1840+2000,0)</f>
        <v/>
      </c>
      <c r="Y1840" s="17">
        <f>IF(O1840&lt;=0,0,LOOKUP(O1840,{0,1950001,3300001,6950001,9000001,18000001,40000001},{0.05,0.1,0.2,0.23,0.33,0.4,0.45}))</f>
        <v/>
      </c>
    </row>
    <row r="1841">
      <c r="A1841" t="inlineStr">
        <is>
          <t>1万円刻み</t>
        </is>
      </c>
      <c r="B1841" s="16">
        <f>'3_1万円刻み'!$A$340</f>
        <v/>
      </c>
      <c r="C1841" t="n">
        <v>2025</v>
      </c>
      <c r="D1841" t="n">
        <v>0</v>
      </c>
      <c r="E1841" t="n">
        <v>0</v>
      </c>
      <c r="F1841" t="n">
        <v>0</v>
      </c>
      <c r="G1841" s="16">
        <f>ROUND(MIN(B1841/12,650000)*12*0.0915+MIN(B1841/12,1390000)*12*(0.0504+0)+B1841*0.005,0)</f>
        <v/>
      </c>
      <c r="H1841" t="n">
        <v>0</v>
      </c>
      <c r="I1841" t="n">
        <v>0</v>
      </c>
      <c r="J1841" s="16">
        <f>IF(C1841=2026,IF(B1841&lt;741000,0,IF(B1841&lt;2191000,B1841-740000,IF(B1841&lt;2193000,1451000,IF(B1841&lt;2196000,1453000,IF(B1841&lt;2200000,1456000,IF(B1841&lt;3600000,ROUNDDOWN(B1841/4,-3)*2.8-80000,IF(B1841&lt;6600000,ROUNDDOWN(B1841/4,-3)*3.2-440000,IF(B1841&lt;8500000,ROUNDDOWN(B1841*0.9,0)-1100000,B1841-1950000)))))))),IF(B1841&lt;651000,0,IF(B1841&lt;1900000,B1841-650000,IF(B1841&lt;3600000,ROUNDDOWN(B1841/4,-3)*2.8-80000,IF(B1841&lt;6600000,ROUNDDOWN(B1841/4,-3)*3.2-440000,IF(B1841&lt;8500000,ROUNDDOWN(B1841*0.9,0)-1100000,B1841-1950000))))))</f>
        <v/>
      </c>
      <c r="K1841" s="16">
        <f>IF(J1841&gt;23500000,NA(),IF(C1841=2026,IF(J1841&lt;=4890000,1040000,IF(J1841&lt;=6550000,670000,620000)),IF(J1841&lt;=1320000,950000,IF(J1841&lt;=3360000,880000,IF(J1841&lt;=4890000,680000,IF(J1841&lt;=6550000,630000,580000))))))</f>
        <v/>
      </c>
      <c r="L1841" s="16">
        <f>IF(D1841=1,IF(J1841&lt;=9000000,380000,IF(J1841&lt;=9500000,260000,IF(J1841&lt;=10000000,130000,0))),0)</f>
        <v/>
      </c>
      <c r="M1841" s="16">
        <f>IF(D1841=1,IF(J1841&lt;=9000000,330000,IF(J1841&lt;=9500000,220000,IF(J1841&lt;=10000000,110000,0))),0)</f>
        <v/>
      </c>
      <c r="N1841" s="16">
        <f>IF(D1841=1,IF(J1841&lt;=9000000,50000,IF(J1841&lt;=9500000,40000,IF(J1841&lt;=10000000,20000,0))),0)</f>
        <v/>
      </c>
      <c r="O1841" s="16">
        <f>MAX(0,ROUNDDOWN(J1841-G1841-K1841-L1841-E1841*380000-F1841*630000-H1841,-3))</f>
        <v/>
      </c>
      <c r="P1841" s="16">
        <f>MAX(0,ROUNDDOWN(J1841-G1841-430000-M1841-E1841*330000-F1841*450000-I1841,-3))</f>
        <v/>
      </c>
      <c r="Q1841" s="16">
        <f>50000+N1841+E1841*50000+F1841*180000</f>
        <v/>
      </c>
      <c r="R1841" s="16">
        <f>IF(P1841&lt;=2000000,MIN(Q1841,P1841),MAX(Q1841-(P1841-2000000),50000))*0.05</f>
        <v/>
      </c>
      <c r="S1841" s="16">
        <f>MAX(0,P1841*0.1-R1841)</f>
        <v/>
      </c>
      <c r="T1841" s="16">
        <f>Q1841+MAX(0,K1841-480000)</f>
        <v/>
      </c>
      <c r="U1841" s="16">
        <f>P1841-T1841</f>
        <v/>
      </c>
      <c r="V1841" s="17">
        <f>IF(U1841&lt;0,0,LOOKUP(U1841,{0,1950001,3300001,6950001,9000001,18000001,40000001},{0.05,0.1,0.2,0.23,0.33,0.4,0.45}))</f>
        <v/>
      </c>
      <c r="W1841" s="18">
        <f>IF(U1841&lt;0,0.9,0.9-V1841*1.021)</f>
        <v/>
      </c>
      <c r="X1841" s="16">
        <f>ROUNDDOWN(S1841*0.2/W1841+2000,0)</f>
        <v/>
      </c>
      <c r="Y1841" s="17">
        <f>IF(O1841&lt;=0,0,LOOKUP(O1841,{0,1950001,3300001,6950001,9000001,18000001,40000001},{0.05,0.1,0.2,0.23,0.33,0.4,0.45}))</f>
        <v/>
      </c>
    </row>
    <row r="1842">
      <c r="A1842" t="inlineStr">
        <is>
          <t>1万円刻み</t>
        </is>
      </c>
      <c r="B1842" s="16">
        <f>'3_1万円刻み'!$A$340</f>
        <v/>
      </c>
      <c r="C1842" t="n">
        <v>2026</v>
      </c>
      <c r="D1842" t="n">
        <v>0</v>
      </c>
      <c r="E1842" t="n">
        <v>0</v>
      </c>
      <c r="F1842" t="n">
        <v>0</v>
      </c>
      <c r="G1842" s="16">
        <f>ROUND(MIN(B1842/12,650000)*12*0.0915+MIN(B1842/12,1390000)*12*(0.0504+0)+B1842*0.005,0)</f>
        <v/>
      </c>
      <c r="H1842" t="n">
        <v>0</v>
      </c>
      <c r="I1842" t="n">
        <v>0</v>
      </c>
      <c r="J1842" s="16">
        <f>IF(C1842=2026,IF(B1842&lt;741000,0,IF(B1842&lt;2191000,B1842-740000,IF(B1842&lt;2193000,1451000,IF(B1842&lt;2196000,1453000,IF(B1842&lt;2200000,1456000,IF(B1842&lt;3600000,ROUNDDOWN(B1842/4,-3)*2.8-80000,IF(B1842&lt;6600000,ROUNDDOWN(B1842/4,-3)*3.2-440000,IF(B1842&lt;8500000,ROUNDDOWN(B1842*0.9,0)-1100000,B1842-1950000)))))))),IF(B1842&lt;651000,0,IF(B1842&lt;1900000,B1842-650000,IF(B1842&lt;3600000,ROUNDDOWN(B1842/4,-3)*2.8-80000,IF(B1842&lt;6600000,ROUNDDOWN(B1842/4,-3)*3.2-440000,IF(B1842&lt;8500000,ROUNDDOWN(B1842*0.9,0)-1100000,B1842-1950000))))))</f>
        <v/>
      </c>
      <c r="K1842" s="16">
        <f>IF(J1842&gt;23500000,NA(),IF(C1842=2026,IF(J1842&lt;=4890000,1040000,IF(J1842&lt;=6550000,670000,620000)),IF(J1842&lt;=1320000,950000,IF(J1842&lt;=3360000,880000,IF(J1842&lt;=4890000,680000,IF(J1842&lt;=6550000,630000,580000))))))</f>
        <v/>
      </c>
      <c r="L1842" s="16">
        <f>IF(D1842=1,IF(J1842&lt;=9000000,380000,IF(J1842&lt;=9500000,260000,IF(J1842&lt;=10000000,130000,0))),0)</f>
        <v/>
      </c>
      <c r="M1842" s="16">
        <f>IF(D1842=1,IF(J1842&lt;=9000000,330000,IF(J1842&lt;=9500000,220000,IF(J1842&lt;=10000000,110000,0))),0)</f>
        <v/>
      </c>
      <c r="N1842" s="16">
        <f>IF(D1842=1,IF(J1842&lt;=9000000,50000,IF(J1842&lt;=9500000,40000,IF(J1842&lt;=10000000,20000,0))),0)</f>
        <v/>
      </c>
      <c r="O1842" s="16">
        <f>MAX(0,ROUNDDOWN(J1842-G1842-K1842-L1842-E1842*380000-F1842*630000-H1842,-3))</f>
        <v/>
      </c>
      <c r="P1842" s="16">
        <f>MAX(0,ROUNDDOWN(J1842-G1842-430000-M1842-E1842*330000-F1842*450000-I1842,-3))</f>
        <v/>
      </c>
      <c r="Q1842" s="16">
        <f>50000+N1842+E1842*50000+F1842*180000</f>
        <v/>
      </c>
      <c r="R1842" s="16">
        <f>IF(P1842&lt;=2000000,MIN(Q1842,P1842),MAX(Q1842-(P1842-2000000),50000))*0.05</f>
        <v/>
      </c>
      <c r="S1842" s="16">
        <f>MAX(0,P1842*0.1-R1842)</f>
        <v/>
      </c>
      <c r="T1842" s="16">
        <f>Q1842+MAX(0,K1842-480000)</f>
        <v/>
      </c>
      <c r="U1842" s="16">
        <f>P1842-T1842</f>
        <v/>
      </c>
      <c r="V1842" s="17">
        <f>IF(U1842&lt;0,0,LOOKUP(U1842,{0,1950001,3300001,6950001,9000001,18000001,40000001},{0.05,0.1,0.2,0.23,0.33,0.4,0.45}))</f>
        <v/>
      </c>
      <c r="W1842" s="18">
        <f>IF(U1842&lt;0,0.9,0.9-V1842*1.021)</f>
        <v/>
      </c>
      <c r="X1842" s="16">
        <f>ROUNDDOWN(S1842*0.2/W1842+2000,0)</f>
        <v/>
      </c>
      <c r="Y1842" s="17">
        <f>IF(O1842&lt;=0,0,LOOKUP(O1842,{0,1950001,3300001,6950001,9000001,18000001,40000001},{0.05,0.1,0.2,0.23,0.33,0.4,0.45}))</f>
        <v/>
      </c>
    </row>
    <row r="1843">
      <c r="A1843" t="inlineStr">
        <is>
          <t>1万円刻み</t>
        </is>
      </c>
      <c r="B1843" s="16">
        <f>'3_1万円刻み'!$A$340</f>
        <v/>
      </c>
      <c r="C1843" t="n">
        <v>2025</v>
      </c>
      <c r="D1843" t="n">
        <v>1</v>
      </c>
      <c r="E1843" t="n">
        <v>0</v>
      </c>
      <c r="F1843" t="n">
        <v>0</v>
      </c>
      <c r="G1843" s="16">
        <f>ROUND(MIN(B1843/12,650000)*12*0.0915+MIN(B1843/12,1390000)*12*(0.0504+0)+B1843*0.005,0)</f>
        <v/>
      </c>
      <c r="H1843" t="n">
        <v>0</v>
      </c>
      <c r="I1843" t="n">
        <v>0</v>
      </c>
      <c r="J1843" s="16">
        <f>IF(C1843=2026,IF(B1843&lt;741000,0,IF(B1843&lt;2191000,B1843-740000,IF(B1843&lt;2193000,1451000,IF(B1843&lt;2196000,1453000,IF(B1843&lt;2200000,1456000,IF(B1843&lt;3600000,ROUNDDOWN(B1843/4,-3)*2.8-80000,IF(B1843&lt;6600000,ROUNDDOWN(B1843/4,-3)*3.2-440000,IF(B1843&lt;8500000,ROUNDDOWN(B1843*0.9,0)-1100000,B1843-1950000)))))))),IF(B1843&lt;651000,0,IF(B1843&lt;1900000,B1843-650000,IF(B1843&lt;3600000,ROUNDDOWN(B1843/4,-3)*2.8-80000,IF(B1843&lt;6600000,ROUNDDOWN(B1843/4,-3)*3.2-440000,IF(B1843&lt;8500000,ROUNDDOWN(B1843*0.9,0)-1100000,B1843-1950000))))))</f>
        <v/>
      </c>
      <c r="K1843" s="16">
        <f>IF(J1843&gt;23500000,NA(),IF(C1843=2026,IF(J1843&lt;=4890000,1040000,IF(J1843&lt;=6550000,670000,620000)),IF(J1843&lt;=1320000,950000,IF(J1843&lt;=3360000,880000,IF(J1843&lt;=4890000,680000,IF(J1843&lt;=6550000,630000,580000))))))</f>
        <v/>
      </c>
      <c r="L1843" s="16">
        <f>IF(D1843=1,IF(J1843&lt;=9000000,380000,IF(J1843&lt;=9500000,260000,IF(J1843&lt;=10000000,130000,0))),0)</f>
        <v/>
      </c>
      <c r="M1843" s="16">
        <f>IF(D1843=1,IF(J1843&lt;=9000000,330000,IF(J1843&lt;=9500000,220000,IF(J1843&lt;=10000000,110000,0))),0)</f>
        <v/>
      </c>
      <c r="N1843" s="16">
        <f>IF(D1843=1,IF(J1843&lt;=9000000,50000,IF(J1843&lt;=9500000,40000,IF(J1843&lt;=10000000,20000,0))),0)</f>
        <v/>
      </c>
      <c r="O1843" s="16">
        <f>MAX(0,ROUNDDOWN(J1843-G1843-K1843-L1843-E1843*380000-F1843*630000-H1843,-3))</f>
        <v/>
      </c>
      <c r="P1843" s="16">
        <f>MAX(0,ROUNDDOWN(J1843-G1843-430000-M1843-E1843*330000-F1843*450000-I1843,-3))</f>
        <v/>
      </c>
      <c r="Q1843" s="16">
        <f>50000+N1843+E1843*50000+F1843*180000</f>
        <v/>
      </c>
      <c r="R1843" s="16">
        <f>IF(P1843&lt;=2000000,MIN(Q1843,P1843),MAX(Q1843-(P1843-2000000),50000))*0.05</f>
        <v/>
      </c>
      <c r="S1843" s="16">
        <f>MAX(0,P1843*0.1-R1843)</f>
        <v/>
      </c>
      <c r="T1843" s="16">
        <f>Q1843+MAX(0,K1843-480000)</f>
        <v/>
      </c>
      <c r="U1843" s="16">
        <f>P1843-T1843</f>
        <v/>
      </c>
      <c r="V1843" s="17">
        <f>IF(U1843&lt;0,0,LOOKUP(U1843,{0,1950001,3300001,6950001,9000001,18000001,40000001},{0.05,0.1,0.2,0.23,0.33,0.4,0.45}))</f>
        <v/>
      </c>
      <c r="W1843" s="18">
        <f>IF(U1843&lt;0,0.9,0.9-V1843*1.021)</f>
        <v/>
      </c>
      <c r="X1843" s="16">
        <f>ROUNDDOWN(S1843*0.2/W1843+2000,0)</f>
        <v/>
      </c>
      <c r="Y1843" s="17">
        <f>IF(O1843&lt;=0,0,LOOKUP(O1843,{0,1950001,3300001,6950001,9000001,18000001,40000001},{0.05,0.1,0.2,0.23,0.33,0.4,0.45}))</f>
        <v/>
      </c>
    </row>
    <row r="1844">
      <c r="A1844" t="inlineStr">
        <is>
          <t>1万円刻み</t>
        </is>
      </c>
      <c r="B1844" s="16">
        <f>'3_1万円刻み'!$A$340</f>
        <v/>
      </c>
      <c r="C1844" t="n">
        <v>2026</v>
      </c>
      <c r="D1844" t="n">
        <v>1</v>
      </c>
      <c r="E1844" t="n">
        <v>0</v>
      </c>
      <c r="F1844" t="n">
        <v>0</v>
      </c>
      <c r="G1844" s="16">
        <f>ROUND(MIN(B1844/12,650000)*12*0.0915+MIN(B1844/12,1390000)*12*(0.0504+0)+B1844*0.005,0)</f>
        <v/>
      </c>
      <c r="H1844" t="n">
        <v>0</v>
      </c>
      <c r="I1844" t="n">
        <v>0</v>
      </c>
      <c r="J1844" s="16">
        <f>IF(C1844=2026,IF(B1844&lt;741000,0,IF(B1844&lt;2191000,B1844-740000,IF(B1844&lt;2193000,1451000,IF(B1844&lt;2196000,1453000,IF(B1844&lt;2200000,1456000,IF(B1844&lt;3600000,ROUNDDOWN(B1844/4,-3)*2.8-80000,IF(B1844&lt;6600000,ROUNDDOWN(B1844/4,-3)*3.2-440000,IF(B1844&lt;8500000,ROUNDDOWN(B1844*0.9,0)-1100000,B1844-1950000)))))))),IF(B1844&lt;651000,0,IF(B1844&lt;1900000,B1844-650000,IF(B1844&lt;3600000,ROUNDDOWN(B1844/4,-3)*2.8-80000,IF(B1844&lt;6600000,ROUNDDOWN(B1844/4,-3)*3.2-440000,IF(B1844&lt;8500000,ROUNDDOWN(B1844*0.9,0)-1100000,B1844-1950000))))))</f>
        <v/>
      </c>
      <c r="K1844" s="16">
        <f>IF(J1844&gt;23500000,NA(),IF(C1844=2026,IF(J1844&lt;=4890000,1040000,IF(J1844&lt;=6550000,670000,620000)),IF(J1844&lt;=1320000,950000,IF(J1844&lt;=3360000,880000,IF(J1844&lt;=4890000,680000,IF(J1844&lt;=6550000,630000,580000))))))</f>
        <v/>
      </c>
      <c r="L1844" s="16">
        <f>IF(D1844=1,IF(J1844&lt;=9000000,380000,IF(J1844&lt;=9500000,260000,IF(J1844&lt;=10000000,130000,0))),0)</f>
        <v/>
      </c>
      <c r="M1844" s="16">
        <f>IF(D1844=1,IF(J1844&lt;=9000000,330000,IF(J1844&lt;=9500000,220000,IF(J1844&lt;=10000000,110000,0))),0)</f>
        <v/>
      </c>
      <c r="N1844" s="16">
        <f>IF(D1844=1,IF(J1844&lt;=9000000,50000,IF(J1844&lt;=9500000,40000,IF(J1844&lt;=10000000,20000,0))),0)</f>
        <v/>
      </c>
      <c r="O1844" s="16">
        <f>MAX(0,ROUNDDOWN(J1844-G1844-K1844-L1844-E1844*380000-F1844*630000-H1844,-3))</f>
        <v/>
      </c>
      <c r="P1844" s="16">
        <f>MAX(0,ROUNDDOWN(J1844-G1844-430000-M1844-E1844*330000-F1844*450000-I1844,-3))</f>
        <v/>
      </c>
      <c r="Q1844" s="16">
        <f>50000+N1844+E1844*50000+F1844*180000</f>
        <v/>
      </c>
      <c r="R1844" s="16">
        <f>IF(P1844&lt;=2000000,MIN(Q1844,P1844),MAX(Q1844-(P1844-2000000),50000))*0.05</f>
        <v/>
      </c>
      <c r="S1844" s="16">
        <f>MAX(0,P1844*0.1-R1844)</f>
        <v/>
      </c>
      <c r="T1844" s="16">
        <f>Q1844+MAX(0,K1844-480000)</f>
        <v/>
      </c>
      <c r="U1844" s="16">
        <f>P1844-T1844</f>
        <v/>
      </c>
      <c r="V1844" s="17">
        <f>IF(U1844&lt;0,0,LOOKUP(U1844,{0,1950001,3300001,6950001,9000001,18000001,40000001},{0.05,0.1,0.2,0.23,0.33,0.4,0.45}))</f>
        <v/>
      </c>
      <c r="W1844" s="18">
        <f>IF(U1844&lt;0,0.9,0.9-V1844*1.021)</f>
        <v/>
      </c>
      <c r="X1844" s="16">
        <f>ROUNDDOWN(S1844*0.2/W1844+2000,0)</f>
        <v/>
      </c>
      <c r="Y1844" s="17">
        <f>IF(O1844&lt;=0,0,LOOKUP(O1844,{0,1950001,3300001,6950001,9000001,18000001,40000001},{0.05,0.1,0.2,0.23,0.33,0.4,0.45}))</f>
        <v/>
      </c>
    </row>
    <row r="1845">
      <c r="A1845" t="inlineStr">
        <is>
          <t>1万円刻み</t>
        </is>
      </c>
      <c r="B1845" s="16">
        <f>'3_1万円刻み'!$A$341</f>
        <v/>
      </c>
      <c r="C1845" t="n">
        <v>2025</v>
      </c>
      <c r="D1845" t="n">
        <v>0</v>
      </c>
      <c r="E1845" t="n">
        <v>0</v>
      </c>
      <c r="F1845" t="n">
        <v>0</v>
      </c>
      <c r="G1845" s="16">
        <f>ROUND(MIN(B1845/12,650000)*12*0.0915+MIN(B1845/12,1390000)*12*(0.0504+0)+B1845*0.005,0)</f>
        <v/>
      </c>
      <c r="H1845" t="n">
        <v>0</v>
      </c>
      <c r="I1845" t="n">
        <v>0</v>
      </c>
      <c r="J1845" s="16">
        <f>IF(C1845=2026,IF(B1845&lt;741000,0,IF(B1845&lt;2191000,B1845-740000,IF(B1845&lt;2193000,1451000,IF(B1845&lt;2196000,1453000,IF(B1845&lt;2200000,1456000,IF(B1845&lt;3600000,ROUNDDOWN(B1845/4,-3)*2.8-80000,IF(B1845&lt;6600000,ROUNDDOWN(B1845/4,-3)*3.2-440000,IF(B1845&lt;8500000,ROUNDDOWN(B1845*0.9,0)-1100000,B1845-1950000)))))))),IF(B1845&lt;651000,0,IF(B1845&lt;1900000,B1845-650000,IF(B1845&lt;3600000,ROUNDDOWN(B1845/4,-3)*2.8-80000,IF(B1845&lt;6600000,ROUNDDOWN(B1845/4,-3)*3.2-440000,IF(B1845&lt;8500000,ROUNDDOWN(B1845*0.9,0)-1100000,B1845-1950000))))))</f>
        <v/>
      </c>
      <c r="K1845" s="16">
        <f>IF(J1845&gt;23500000,NA(),IF(C1845=2026,IF(J1845&lt;=4890000,1040000,IF(J1845&lt;=6550000,670000,620000)),IF(J1845&lt;=1320000,950000,IF(J1845&lt;=3360000,880000,IF(J1845&lt;=4890000,680000,IF(J1845&lt;=6550000,630000,580000))))))</f>
        <v/>
      </c>
      <c r="L1845" s="16">
        <f>IF(D1845=1,IF(J1845&lt;=9000000,380000,IF(J1845&lt;=9500000,260000,IF(J1845&lt;=10000000,130000,0))),0)</f>
        <v/>
      </c>
      <c r="M1845" s="16">
        <f>IF(D1845=1,IF(J1845&lt;=9000000,330000,IF(J1845&lt;=9500000,220000,IF(J1845&lt;=10000000,110000,0))),0)</f>
        <v/>
      </c>
      <c r="N1845" s="16">
        <f>IF(D1845=1,IF(J1845&lt;=9000000,50000,IF(J1845&lt;=9500000,40000,IF(J1845&lt;=10000000,20000,0))),0)</f>
        <v/>
      </c>
      <c r="O1845" s="16">
        <f>MAX(0,ROUNDDOWN(J1845-G1845-K1845-L1845-E1845*380000-F1845*630000-H1845,-3))</f>
        <v/>
      </c>
      <c r="P1845" s="16">
        <f>MAX(0,ROUNDDOWN(J1845-G1845-430000-M1845-E1845*330000-F1845*450000-I1845,-3))</f>
        <v/>
      </c>
      <c r="Q1845" s="16">
        <f>50000+N1845+E1845*50000+F1845*180000</f>
        <v/>
      </c>
      <c r="R1845" s="16">
        <f>IF(P1845&lt;=2000000,MIN(Q1845,P1845),MAX(Q1845-(P1845-2000000),50000))*0.05</f>
        <v/>
      </c>
      <c r="S1845" s="16">
        <f>MAX(0,P1845*0.1-R1845)</f>
        <v/>
      </c>
      <c r="T1845" s="16">
        <f>Q1845+MAX(0,K1845-480000)</f>
        <v/>
      </c>
      <c r="U1845" s="16">
        <f>P1845-T1845</f>
        <v/>
      </c>
      <c r="V1845" s="17">
        <f>IF(U1845&lt;0,0,LOOKUP(U1845,{0,1950001,3300001,6950001,9000001,18000001,40000001},{0.05,0.1,0.2,0.23,0.33,0.4,0.45}))</f>
        <v/>
      </c>
      <c r="W1845" s="18">
        <f>IF(U1845&lt;0,0.9,0.9-V1845*1.021)</f>
        <v/>
      </c>
      <c r="X1845" s="16">
        <f>ROUNDDOWN(S1845*0.2/W1845+2000,0)</f>
        <v/>
      </c>
      <c r="Y1845" s="17">
        <f>IF(O1845&lt;=0,0,LOOKUP(O1845,{0,1950001,3300001,6950001,9000001,18000001,40000001},{0.05,0.1,0.2,0.23,0.33,0.4,0.45}))</f>
        <v/>
      </c>
    </row>
    <row r="1846">
      <c r="A1846" t="inlineStr">
        <is>
          <t>1万円刻み</t>
        </is>
      </c>
      <c r="B1846" s="16">
        <f>'3_1万円刻み'!$A$341</f>
        <v/>
      </c>
      <c r="C1846" t="n">
        <v>2026</v>
      </c>
      <c r="D1846" t="n">
        <v>0</v>
      </c>
      <c r="E1846" t="n">
        <v>0</v>
      </c>
      <c r="F1846" t="n">
        <v>0</v>
      </c>
      <c r="G1846" s="16">
        <f>ROUND(MIN(B1846/12,650000)*12*0.0915+MIN(B1846/12,1390000)*12*(0.0504+0)+B1846*0.005,0)</f>
        <v/>
      </c>
      <c r="H1846" t="n">
        <v>0</v>
      </c>
      <c r="I1846" t="n">
        <v>0</v>
      </c>
      <c r="J1846" s="16">
        <f>IF(C1846=2026,IF(B1846&lt;741000,0,IF(B1846&lt;2191000,B1846-740000,IF(B1846&lt;2193000,1451000,IF(B1846&lt;2196000,1453000,IF(B1846&lt;2200000,1456000,IF(B1846&lt;3600000,ROUNDDOWN(B1846/4,-3)*2.8-80000,IF(B1846&lt;6600000,ROUNDDOWN(B1846/4,-3)*3.2-440000,IF(B1846&lt;8500000,ROUNDDOWN(B1846*0.9,0)-1100000,B1846-1950000)))))))),IF(B1846&lt;651000,0,IF(B1846&lt;1900000,B1846-650000,IF(B1846&lt;3600000,ROUNDDOWN(B1846/4,-3)*2.8-80000,IF(B1846&lt;6600000,ROUNDDOWN(B1846/4,-3)*3.2-440000,IF(B1846&lt;8500000,ROUNDDOWN(B1846*0.9,0)-1100000,B1846-1950000))))))</f>
        <v/>
      </c>
      <c r="K1846" s="16">
        <f>IF(J1846&gt;23500000,NA(),IF(C1846=2026,IF(J1846&lt;=4890000,1040000,IF(J1846&lt;=6550000,670000,620000)),IF(J1846&lt;=1320000,950000,IF(J1846&lt;=3360000,880000,IF(J1846&lt;=4890000,680000,IF(J1846&lt;=6550000,630000,580000))))))</f>
        <v/>
      </c>
      <c r="L1846" s="16">
        <f>IF(D1846=1,IF(J1846&lt;=9000000,380000,IF(J1846&lt;=9500000,260000,IF(J1846&lt;=10000000,130000,0))),0)</f>
        <v/>
      </c>
      <c r="M1846" s="16">
        <f>IF(D1846=1,IF(J1846&lt;=9000000,330000,IF(J1846&lt;=9500000,220000,IF(J1846&lt;=10000000,110000,0))),0)</f>
        <v/>
      </c>
      <c r="N1846" s="16">
        <f>IF(D1846=1,IF(J1846&lt;=9000000,50000,IF(J1846&lt;=9500000,40000,IF(J1846&lt;=10000000,20000,0))),0)</f>
        <v/>
      </c>
      <c r="O1846" s="16">
        <f>MAX(0,ROUNDDOWN(J1846-G1846-K1846-L1846-E1846*380000-F1846*630000-H1846,-3))</f>
        <v/>
      </c>
      <c r="P1846" s="16">
        <f>MAX(0,ROUNDDOWN(J1846-G1846-430000-M1846-E1846*330000-F1846*450000-I1846,-3))</f>
        <v/>
      </c>
      <c r="Q1846" s="16">
        <f>50000+N1846+E1846*50000+F1846*180000</f>
        <v/>
      </c>
      <c r="R1846" s="16">
        <f>IF(P1846&lt;=2000000,MIN(Q1846,P1846),MAX(Q1846-(P1846-2000000),50000))*0.05</f>
        <v/>
      </c>
      <c r="S1846" s="16">
        <f>MAX(0,P1846*0.1-R1846)</f>
        <v/>
      </c>
      <c r="T1846" s="16">
        <f>Q1846+MAX(0,K1846-480000)</f>
        <v/>
      </c>
      <c r="U1846" s="16">
        <f>P1846-T1846</f>
        <v/>
      </c>
      <c r="V1846" s="17">
        <f>IF(U1846&lt;0,0,LOOKUP(U1846,{0,1950001,3300001,6950001,9000001,18000001,40000001},{0.05,0.1,0.2,0.23,0.33,0.4,0.45}))</f>
        <v/>
      </c>
      <c r="W1846" s="18">
        <f>IF(U1846&lt;0,0.9,0.9-V1846*1.021)</f>
        <v/>
      </c>
      <c r="X1846" s="16">
        <f>ROUNDDOWN(S1846*0.2/W1846+2000,0)</f>
        <v/>
      </c>
      <c r="Y1846" s="17">
        <f>IF(O1846&lt;=0,0,LOOKUP(O1846,{0,1950001,3300001,6950001,9000001,18000001,40000001},{0.05,0.1,0.2,0.23,0.33,0.4,0.45}))</f>
        <v/>
      </c>
    </row>
    <row r="1847">
      <c r="A1847" t="inlineStr">
        <is>
          <t>1万円刻み</t>
        </is>
      </c>
      <c r="B1847" s="16">
        <f>'3_1万円刻み'!$A$341</f>
        <v/>
      </c>
      <c r="C1847" t="n">
        <v>2025</v>
      </c>
      <c r="D1847" t="n">
        <v>1</v>
      </c>
      <c r="E1847" t="n">
        <v>0</v>
      </c>
      <c r="F1847" t="n">
        <v>0</v>
      </c>
      <c r="G1847" s="16">
        <f>ROUND(MIN(B1847/12,650000)*12*0.0915+MIN(B1847/12,1390000)*12*(0.0504+0)+B1847*0.005,0)</f>
        <v/>
      </c>
      <c r="H1847" t="n">
        <v>0</v>
      </c>
      <c r="I1847" t="n">
        <v>0</v>
      </c>
      <c r="J1847" s="16">
        <f>IF(C1847=2026,IF(B1847&lt;741000,0,IF(B1847&lt;2191000,B1847-740000,IF(B1847&lt;2193000,1451000,IF(B1847&lt;2196000,1453000,IF(B1847&lt;2200000,1456000,IF(B1847&lt;3600000,ROUNDDOWN(B1847/4,-3)*2.8-80000,IF(B1847&lt;6600000,ROUNDDOWN(B1847/4,-3)*3.2-440000,IF(B1847&lt;8500000,ROUNDDOWN(B1847*0.9,0)-1100000,B1847-1950000)))))))),IF(B1847&lt;651000,0,IF(B1847&lt;1900000,B1847-650000,IF(B1847&lt;3600000,ROUNDDOWN(B1847/4,-3)*2.8-80000,IF(B1847&lt;6600000,ROUNDDOWN(B1847/4,-3)*3.2-440000,IF(B1847&lt;8500000,ROUNDDOWN(B1847*0.9,0)-1100000,B1847-1950000))))))</f>
        <v/>
      </c>
      <c r="K1847" s="16">
        <f>IF(J1847&gt;23500000,NA(),IF(C1847=2026,IF(J1847&lt;=4890000,1040000,IF(J1847&lt;=6550000,670000,620000)),IF(J1847&lt;=1320000,950000,IF(J1847&lt;=3360000,880000,IF(J1847&lt;=4890000,680000,IF(J1847&lt;=6550000,630000,580000))))))</f>
        <v/>
      </c>
      <c r="L1847" s="16">
        <f>IF(D1847=1,IF(J1847&lt;=9000000,380000,IF(J1847&lt;=9500000,260000,IF(J1847&lt;=10000000,130000,0))),0)</f>
        <v/>
      </c>
      <c r="M1847" s="16">
        <f>IF(D1847=1,IF(J1847&lt;=9000000,330000,IF(J1847&lt;=9500000,220000,IF(J1847&lt;=10000000,110000,0))),0)</f>
        <v/>
      </c>
      <c r="N1847" s="16">
        <f>IF(D1847=1,IF(J1847&lt;=9000000,50000,IF(J1847&lt;=9500000,40000,IF(J1847&lt;=10000000,20000,0))),0)</f>
        <v/>
      </c>
      <c r="O1847" s="16">
        <f>MAX(0,ROUNDDOWN(J1847-G1847-K1847-L1847-E1847*380000-F1847*630000-H1847,-3))</f>
        <v/>
      </c>
      <c r="P1847" s="16">
        <f>MAX(0,ROUNDDOWN(J1847-G1847-430000-M1847-E1847*330000-F1847*450000-I1847,-3))</f>
        <v/>
      </c>
      <c r="Q1847" s="16">
        <f>50000+N1847+E1847*50000+F1847*180000</f>
        <v/>
      </c>
      <c r="R1847" s="16">
        <f>IF(P1847&lt;=2000000,MIN(Q1847,P1847),MAX(Q1847-(P1847-2000000),50000))*0.05</f>
        <v/>
      </c>
      <c r="S1847" s="16">
        <f>MAX(0,P1847*0.1-R1847)</f>
        <v/>
      </c>
      <c r="T1847" s="16">
        <f>Q1847+MAX(0,K1847-480000)</f>
        <v/>
      </c>
      <c r="U1847" s="16">
        <f>P1847-T1847</f>
        <v/>
      </c>
      <c r="V1847" s="17">
        <f>IF(U1847&lt;0,0,LOOKUP(U1847,{0,1950001,3300001,6950001,9000001,18000001,40000001},{0.05,0.1,0.2,0.23,0.33,0.4,0.45}))</f>
        <v/>
      </c>
      <c r="W1847" s="18">
        <f>IF(U1847&lt;0,0.9,0.9-V1847*1.021)</f>
        <v/>
      </c>
      <c r="X1847" s="16">
        <f>ROUNDDOWN(S1847*0.2/W1847+2000,0)</f>
        <v/>
      </c>
      <c r="Y1847" s="17">
        <f>IF(O1847&lt;=0,0,LOOKUP(O1847,{0,1950001,3300001,6950001,9000001,18000001,40000001},{0.05,0.1,0.2,0.23,0.33,0.4,0.45}))</f>
        <v/>
      </c>
    </row>
    <row r="1848">
      <c r="A1848" t="inlineStr">
        <is>
          <t>1万円刻み</t>
        </is>
      </c>
      <c r="B1848" s="16">
        <f>'3_1万円刻み'!$A$341</f>
        <v/>
      </c>
      <c r="C1848" t="n">
        <v>2026</v>
      </c>
      <c r="D1848" t="n">
        <v>1</v>
      </c>
      <c r="E1848" t="n">
        <v>0</v>
      </c>
      <c r="F1848" t="n">
        <v>0</v>
      </c>
      <c r="G1848" s="16">
        <f>ROUND(MIN(B1848/12,650000)*12*0.0915+MIN(B1848/12,1390000)*12*(0.0504+0)+B1848*0.005,0)</f>
        <v/>
      </c>
      <c r="H1848" t="n">
        <v>0</v>
      </c>
      <c r="I1848" t="n">
        <v>0</v>
      </c>
      <c r="J1848" s="16">
        <f>IF(C1848=2026,IF(B1848&lt;741000,0,IF(B1848&lt;2191000,B1848-740000,IF(B1848&lt;2193000,1451000,IF(B1848&lt;2196000,1453000,IF(B1848&lt;2200000,1456000,IF(B1848&lt;3600000,ROUNDDOWN(B1848/4,-3)*2.8-80000,IF(B1848&lt;6600000,ROUNDDOWN(B1848/4,-3)*3.2-440000,IF(B1848&lt;8500000,ROUNDDOWN(B1848*0.9,0)-1100000,B1848-1950000)))))))),IF(B1848&lt;651000,0,IF(B1848&lt;1900000,B1848-650000,IF(B1848&lt;3600000,ROUNDDOWN(B1848/4,-3)*2.8-80000,IF(B1848&lt;6600000,ROUNDDOWN(B1848/4,-3)*3.2-440000,IF(B1848&lt;8500000,ROUNDDOWN(B1848*0.9,0)-1100000,B1848-1950000))))))</f>
        <v/>
      </c>
      <c r="K1848" s="16">
        <f>IF(J1848&gt;23500000,NA(),IF(C1848=2026,IF(J1848&lt;=4890000,1040000,IF(J1848&lt;=6550000,670000,620000)),IF(J1848&lt;=1320000,950000,IF(J1848&lt;=3360000,880000,IF(J1848&lt;=4890000,680000,IF(J1848&lt;=6550000,630000,580000))))))</f>
        <v/>
      </c>
      <c r="L1848" s="16">
        <f>IF(D1848=1,IF(J1848&lt;=9000000,380000,IF(J1848&lt;=9500000,260000,IF(J1848&lt;=10000000,130000,0))),0)</f>
        <v/>
      </c>
      <c r="M1848" s="16">
        <f>IF(D1848=1,IF(J1848&lt;=9000000,330000,IF(J1848&lt;=9500000,220000,IF(J1848&lt;=10000000,110000,0))),0)</f>
        <v/>
      </c>
      <c r="N1848" s="16">
        <f>IF(D1848=1,IF(J1848&lt;=9000000,50000,IF(J1848&lt;=9500000,40000,IF(J1848&lt;=10000000,20000,0))),0)</f>
        <v/>
      </c>
      <c r="O1848" s="16">
        <f>MAX(0,ROUNDDOWN(J1848-G1848-K1848-L1848-E1848*380000-F1848*630000-H1848,-3))</f>
        <v/>
      </c>
      <c r="P1848" s="16">
        <f>MAX(0,ROUNDDOWN(J1848-G1848-430000-M1848-E1848*330000-F1848*450000-I1848,-3))</f>
        <v/>
      </c>
      <c r="Q1848" s="16">
        <f>50000+N1848+E1848*50000+F1848*180000</f>
        <v/>
      </c>
      <c r="R1848" s="16">
        <f>IF(P1848&lt;=2000000,MIN(Q1848,P1848),MAX(Q1848-(P1848-2000000),50000))*0.05</f>
        <v/>
      </c>
      <c r="S1848" s="16">
        <f>MAX(0,P1848*0.1-R1848)</f>
        <v/>
      </c>
      <c r="T1848" s="16">
        <f>Q1848+MAX(0,K1848-480000)</f>
        <v/>
      </c>
      <c r="U1848" s="16">
        <f>P1848-T1848</f>
        <v/>
      </c>
      <c r="V1848" s="17">
        <f>IF(U1848&lt;0,0,LOOKUP(U1848,{0,1950001,3300001,6950001,9000001,18000001,40000001},{0.05,0.1,0.2,0.23,0.33,0.4,0.45}))</f>
        <v/>
      </c>
      <c r="W1848" s="18">
        <f>IF(U1848&lt;0,0.9,0.9-V1848*1.021)</f>
        <v/>
      </c>
      <c r="X1848" s="16">
        <f>ROUNDDOWN(S1848*0.2/W1848+2000,0)</f>
        <v/>
      </c>
      <c r="Y1848" s="17">
        <f>IF(O1848&lt;=0,0,LOOKUP(O1848,{0,1950001,3300001,6950001,9000001,18000001,40000001},{0.05,0.1,0.2,0.23,0.33,0.4,0.45}))</f>
        <v/>
      </c>
    </row>
    <row r="1849">
      <c r="A1849" t="inlineStr">
        <is>
          <t>1万円刻み</t>
        </is>
      </c>
      <c r="B1849" s="16">
        <f>'3_1万円刻み'!$A$342</f>
        <v/>
      </c>
      <c r="C1849" t="n">
        <v>2025</v>
      </c>
      <c r="D1849" t="n">
        <v>0</v>
      </c>
      <c r="E1849" t="n">
        <v>0</v>
      </c>
      <c r="F1849" t="n">
        <v>0</v>
      </c>
      <c r="G1849" s="16">
        <f>ROUND(MIN(B1849/12,650000)*12*0.0915+MIN(B1849/12,1390000)*12*(0.0504+0)+B1849*0.005,0)</f>
        <v/>
      </c>
      <c r="H1849" t="n">
        <v>0</v>
      </c>
      <c r="I1849" t="n">
        <v>0</v>
      </c>
      <c r="J1849" s="16">
        <f>IF(C1849=2026,IF(B1849&lt;741000,0,IF(B1849&lt;2191000,B1849-740000,IF(B1849&lt;2193000,1451000,IF(B1849&lt;2196000,1453000,IF(B1849&lt;2200000,1456000,IF(B1849&lt;3600000,ROUNDDOWN(B1849/4,-3)*2.8-80000,IF(B1849&lt;6600000,ROUNDDOWN(B1849/4,-3)*3.2-440000,IF(B1849&lt;8500000,ROUNDDOWN(B1849*0.9,0)-1100000,B1849-1950000)))))))),IF(B1849&lt;651000,0,IF(B1849&lt;1900000,B1849-650000,IF(B1849&lt;3600000,ROUNDDOWN(B1849/4,-3)*2.8-80000,IF(B1849&lt;6600000,ROUNDDOWN(B1849/4,-3)*3.2-440000,IF(B1849&lt;8500000,ROUNDDOWN(B1849*0.9,0)-1100000,B1849-1950000))))))</f>
        <v/>
      </c>
      <c r="K1849" s="16">
        <f>IF(J1849&gt;23500000,NA(),IF(C1849=2026,IF(J1849&lt;=4890000,1040000,IF(J1849&lt;=6550000,670000,620000)),IF(J1849&lt;=1320000,950000,IF(J1849&lt;=3360000,880000,IF(J1849&lt;=4890000,680000,IF(J1849&lt;=6550000,630000,580000))))))</f>
        <v/>
      </c>
      <c r="L1849" s="16">
        <f>IF(D1849=1,IF(J1849&lt;=9000000,380000,IF(J1849&lt;=9500000,260000,IF(J1849&lt;=10000000,130000,0))),0)</f>
        <v/>
      </c>
      <c r="M1849" s="16">
        <f>IF(D1849=1,IF(J1849&lt;=9000000,330000,IF(J1849&lt;=9500000,220000,IF(J1849&lt;=10000000,110000,0))),0)</f>
        <v/>
      </c>
      <c r="N1849" s="16">
        <f>IF(D1849=1,IF(J1849&lt;=9000000,50000,IF(J1849&lt;=9500000,40000,IF(J1849&lt;=10000000,20000,0))),0)</f>
        <v/>
      </c>
      <c r="O1849" s="16">
        <f>MAX(0,ROUNDDOWN(J1849-G1849-K1849-L1849-E1849*380000-F1849*630000-H1849,-3))</f>
        <v/>
      </c>
      <c r="P1849" s="16">
        <f>MAX(0,ROUNDDOWN(J1849-G1849-430000-M1849-E1849*330000-F1849*450000-I1849,-3))</f>
        <v/>
      </c>
      <c r="Q1849" s="16">
        <f>50000+N1849+E1849*50000+F1849*180000</f>
        <v/>
      </c>
      <c r="R1849" s="16">
        <f>IF(P1849&lt;=2000000,MIN(Q1849,P1849),MAX(Q1849-(P1849-2000000),50000))*0.05</f>
        <v/>
      </c>
      <c r="S1849" s="16">
        <f>MAX(0,P1849*0.1-R1849)</f>
        <v/>
      </c>
      <c r="T1849" s="16">
        <f>Q1849+MAX(0,K1849-480000)</f>
        <v/>
      </c>
      <c r="U1849" s="16">
        <f>P1849-T1849</f>
        <v/>
      </c>
      <c r="V1849" s="17">
        <f>IF(U1849&lt;0,0,LOOKUP(U1849,{0,1950001,3300001,6950001,9000001,18000001,40000001},{0.05,0.1,0.2,0.23,0.33,0.4,0.45}))</f>
        <v/>
      </c>
      <c r="W1849" s="18">
        <f>IF(U1849&lt;0,0.9,0.9-V1849*1.021)</f>
        <v/>
      </c>
      <c r="X1849" s="16">
        <f>ROUNDDOWN(S1849*0.2/W1849+2000,0)</f>
        <v/>
      </c>
      <c r="Y1849" s="17">
        <f>IF(O1849&lt;=0,0,LOOKUP(O1849,{0,1950001,3300001,6950001,9000001,18000001,40000001},{0.05,0.1,0.2,0.23,0.33,0.4,0.45}))</f>
        <v/>
      </c>
    </row>
    <row r="1850">
      <c r="A1850" t="inlineStr">
        <is>
          <t>1万円刻み</t>
        </is>
      </c>
      <c r="B1850" s="16">
        <f>'3_1万円刻み'!$A$342</f>
        <v/>
      </c>
      <c r="C1850" t="n">
        <v>2026</v>
      </c>
      <c r="D1850" t="n">
        <v>0</v>
      </c>
      <c r="E1850" t="n">
        <v>0</v>
      </c>
      <c r="F1850" t="n">
        <v>0</v>
      </c>
      <c r="G1850" s="16">
        <f>ROUND(MIN(B1850/12,650000)*12*0.0915+MIN(B1850/12,1390000)*12*(0.0504+0)+B1850*0.005,0)</f>
        <v/>
      </c>
      <c r="H1850" t="n">
        <v>0</v>
      </c>
      <c r="I1850" t="n">
        <v>0</v>
      </c>
      <c r="J1850" s="16">
        <f>IF(C1850=2026,IF(B1850&lt;741000,0,IF(B1850&lt;2191000,B1850-740000,IF(B1850&lt;2193000,1451000,IF(B1850&lt;2196000,1453000,IF(B1850&lt;2200000,1456000,IF(B1850&lt;3600000,ROUNDDOWN(B1850/4,-3)*2.8-80000,IF(B1850&lt;6600000,ROUNDDOWN(B1850/4,-3)*3.2-440000,IF(B1850&lt;8500000,ROUNDDOWN(B1850*0.9,0)-1100000,B1850-1950000)))))))),IF(B1850&lt;651000,0,IF(B1850&lt;1900000,B1850-650000,IF(B1850&lt;3600000,ROUNDDOWN(B1850/4,-3)*2.8-80000,IF(B1850&lt;6600000,ROUNDDOWN(B1850/4,-3)*3.2-440000,IF(B1850&lt;8500000,ROUNDDOWN(B1850*0.9,0)-1100000,B1850-1950000))))))</f>
        <v/>
      </c>
      <c r="K1850" s="16">
        <f>IF(J1850&gt;23500000,NA(),IF(C1850=2026,IF(J1850&lt;=4890000,1040000,IF(J1850&lt;=6550000,670000,620000)),IF(J1850&lt;=1320000,950000,IF(J1850&lt;=3360000,880000,IF(J1850&lt;=4890000,680000,IF(J1850&lt;=6550000,630000,580000))))))</f>
        <v/>
      </c>
      <c r="L1850" s="16">
        <f>IF(D1850=1,IF(J1850&lt;=9000000,380000,IF(J1850&lt;=9500000,260000,IF(J1850&lt;=10000000,130000,0))),0)</f>
        <v/>
      </c>
      <c r="M1850" s="16">
        <f>IF(D1850=1,IF(J1850&lt;=9000000,330000,IF(J1850&lt;=9500000,220000,IF(J1850&lt;=10000000,110000,0))),0)</f>
        <v/>
      </c>
      <c r="N1850" s="16">
        <f>IF(D1850=1,IF(J1850&lt;=9000000,50000,IF(J1850&lt;=9500000,40000,IF(J1850&lt;=10000000,20000,0))),0)</f>
        <v/>
      </c>
      <c r="O1850" s="16">
        <f>MAX(0,ROUNDDOWN(J1850-G1850-K1850-L1850-E1850*380000-F1850*630000-H1850,-3))</f>
        <v/>
      </c>
      <c r="P1850" s="16">
        <f>MAX(0,ROUNDDOWN(J1850-G1850-430000-M1850-E1850*330000-F1850*450000-I1850,-3))</f>
        <v/>
      </c>
      <c r="Q1850" s="16">
        <f>50000+N1850+E1850*50000+F1850*180000</f>
        <v/>
      </c>
      <c r="R1850" s="16">
        <f>IF(P1850&lt;=2000000,MIN(Q1850,P1850),MAX(Q1850-(P1850-2000000),50000))*0.05</f>
        <v/>
      </c>
      <c r="S1850" s="16">
        <f>MAX(0,P1850*0.1-R1850)</f>
        <v/>
      </c>
      <c r="T1850" s="16">
        <f>Q1850+MAX(0,K1850-480000)</f>
        <v/>
      </c>
      <c r="U1850" s="16">
        <f>P1850-T1850</f>
        <v/>
      </c>
      <c r="V1850" s="17">
        <f>IF(U1850&lt;0,0,LOOKUP(U1850,{0,1950001,3300001,6950001,9000001,18000001,40000001},{0.05,0.1,0.2,0.23,0.33,0.4,0.45}))</f>
        <v/>
      </c>
      <c r="W1850" s="18">
        <f>IF(U1850&lt;0,0.9,0.9-V1850*1.021)</f>
        <v/>
      </c>
      <c r="X1850" s="16">
        <f>ROUNDDOWN(S1850*0.2/W1850+2000,0)</f>
        <v/>
      </c>
      <c r="Y1850" s="17">
        <f>IF(O1850&lt;=0,0,LOOKUP(O1850,{0,1950001,3300001,6950001,9000001,18000001,40000001},{0.05,0.1,0.2,0.23,0.33,0.4,0.45}))</f>
        <v/>
      </c>
    </row>
    <row r="1851">
      <c r="A1851" t="inlineStr">
        <is>
          <t>1万円刻み</t>
        </is>
      </c>
      <c r="B1851" s="16">
        <f>'3_1万円刻み'!$A$342</f>
        <v/>
      </c>
      <c r="C1851" t="n">
        <v>2025</v>
      </c>
      <c r="D1851" t="n">
        <v>1</v>
      </c>
      <c r="E1851" t="n">
        <v>0</v>
      </c>
      <c r="F1851" t="n">
        <v>0</v>
      </c>
      <c r="G1851" s="16">
        <f>ROUND(MIN(B1851/12,650000)*12*0.0915+MIN(B1851/12,1390000)*12*(0.0504+0)+B1851*0.005,0)</f>
        <v/>
      </c>
      <c r="H1851" t="n">
        <v>0</v>
      </c>
      <c r="I1851" t="n">
        <v>0</v>
      </c>
      <c r="J1851" s="16">
        <f>IF(C1851=2026,IF(B1851&lt;741000,0,IF(B1851&lt;2191000,B1851-740000,IF(B1851&lt;2193000,1451000,IF(B1851&lt;2196000,1453000,IF(B1851&lt;2200000,1456000,IF(B1851&lt;3600000,ROUNDDOWN(B1851/4,-3)*2.8-80000,IF(B1851&lt;6600000,ROUNDDOWN(B1851/4,-3)*3.2-440000,IF(B1851&lt;8500000,ROUNDDOWN(B1851*0.9,0)-1100000,B1851-1950000)))))))),IF(B1851&lt;651000,0,IF(B1851&lt;1900000,B1851-650000,IF(B1851&lt;3600000,ROUNDDOWN(B1851/4,-3)*2.8-80000,IF(B1851&lt;6600000,ROUNDDOWN(B1851/4,-3)*3.2-440000,IF(B1851&lt;8500000,ROUNDDOWN(B1851*0.9,0)-1100000,B1851-1950000))))))</f>
        <v/>
      </c>
      <c r="K1851" s="16">
        <f>IF(J1851&gt;23500000,NA(),IF(C1851=2026,IF(J1851&lt;=4890000,1040000,IF(J1851&lt;=6550000,670000,620000)),IF(J1851&lt;=1320000,950000,IF(J1851&lt;=3360000,880000,IF(J1851&lt;=4890000,680000,IF(J1851&lt;=6550000,630000,580000))))))</f>
        <v/>
      </c>
      <c r="L1851" s="16">
        <f>IF(D1851=1,IF(J1851&lt;=9000000,380000,IF(J1851&lt;=9500000,260000,IF(J1851&lt;=10000000,130000,0))),0)</f>
        <v/>
      </c>
      <c r="M1851" s="16">
        <f>IF(D1851=1,IF(J1851&lt;=9000000,330000,IF(J1851&lt;=9500000,220000,IF(J1851&lt;=10000000,110000,0))),0)</f>
        <v/>
      </c>
      <c r="N1851" s="16">
        <f>IF(D1851=1,IF(J1851&lt;=9000000,50000,IF(J1851&lt;=9500000,40000,IF(J1851&lt;=10000000,20000,0))),0)</f>
        <v/>
      </c>
      <c r="O1851" s="16">
        <f>MAX(0,ROUNDDOWN(J1851-G1851-K1851-L1851-E1851*380000-F1851*630000-H1851,-3))</f>
        <v/>
      </c>
      <c r="P1851" s="16">
        <f>MAX(0,ROUNDDOWN(J1851-G1851-430000-M1851-E1851*330000-F1851*450000-I1851,-3))</f>
        <v/>
      </c>
      <c r="Q1851" s="16">
        <f>50000+N1851+E1851*50000+F1851*180000</f>
        <v/>
      </c>
      <c r="R1851" s="16">
        <f>IF(P1851&lt;=2000000,MIN(Q1851,P1851),MAX(Q1851-(P1851-2000000),50000))*0.05</f>
        <v/>
      </c>
      <c r="S1851" s="16">
        <f>MAX(0,P1851*0.1-R1851)</f>
        <v/>
      </c>
      <c r="T1851" s="16">
        <f>Q1851+MAX(0,K1851-480000)</f>
        <v/>
      </c>
      <c r="U1851" s="16">
        <f>P1851-T1851</f>
        <v/>
      </c>
      <c r="V1851" s="17">
        <f>IF(U1851&lt;0,0,LOOKUP(U1851,{0,1950001,3300001,6950001,9000001,18000001,40000001},{0.05,0.1,0.2,0.23,0.33,0.4,0.45}))</f>
        <v/>
      </c>
      <c r="W1851" s="18">
        <f>IF(U1851&lt;0,0.9,0.9-V1851*1.021)</f>
        <v/>
      </c>
      <c r="X1851" s="16">
        <f>ROUNDDOWN(S1851*0.2/W1851+2000,0)</f>
        <v/>
      </c>
      <c r="Y1851" s="17">
        <f>IF(O1851&lt;=0,0,LOOKUP(O1851,{0,1950001,3300001,6950001,9000001,18000001,40000001},{0.05,0.1,0.2,0.23,0.33,0.4,0.45}))</f>
        <v/>
      </c>
    </row>
    <row r="1852">
      <c r="A1852" t="inlineStr">
        <is>
          <t>1万円刻み</t>
        </is>
      </c>
      <c r="B1852" s="16">
        <f>'3_1万円刻み'!$A$342</f>
        <v/>
      </c>
      <c r="C1852" t="n">
        <v>2026</v>
      </c>
      <c r="D1852" t="n">
        <v>1</v>
      </c>
      <c r="E1852" t="n">
        <v>0</v>
      </c>
      <c r="F1852" t="n">
        <v>0</v>
      </c>
      <c r="G1852" s="16">
        <f>ROUND(MIN(B1852/12,650000)*12*0.0915+MIN(B1852/12,1390000)*12*(0.0504+0)+B1852*0.005,0)</f>
        <v/>
      </c>
      <c r="H1852" t="n">
        <v>0</v>
      </c>
      <c r="I1852" t="n">
        <v>0</v>
      </c>
      <c r="J1852" s="16">
        <f>IF(C1852=2026,IF(B1852&lt;741000,0,IF(B1852&lt;2191000,B1852-740000,IF(B1852&lt;2193000,1451000,IF(B1852&lt;2196000,1453000,IF(B1852&lt;2200000,1456000,IF(B1852&lt;3600000,ROUNDDOWN(B1852/4,-3)*2.8-80000,IF(B1852&lt;6600000,ROUNDDOWN(B1852/4,-3)*3.2-440000,IF(B1852&lt;8500000,ROUNDDOWN(B1852*0.9,0)-1100000,B1852-1950000)))))))),IF(B1852&lt;651000,0,IF(B1852&lt;1900000,B1852-650000,IF(B1852&lt;3600000,ROUNDDOWN(B1852/4,-3)*2.8-80000,IF(B1852&lt;6600000,ROUNDDOWN(B1852/4,-3)*3.2-440000,IF(B1852&lt;8500000,ROUNDDOWN(B1852*0.9,0)-1100000,B1852-1950000))))))</f>
        <v/>
      </c>
      <c r="K1852" s="16">
        <f>IF(J1852&gt;23500000,NA(),IF(C1852=2026,IF(J1852&lt;=4890000,1040000,IF(J1852&lt;=6550000,670000,620000)),IF(J1852&lt;=1320000,950000,IF(J1852&lt;=3360000,880000,IF(J1852&lt;=4890000,680000,IF(J1852&lt;=6550000,630000,580000))))))</f>
        <v/>
      </c>
      <c r="L1852" s="16">
        <f>IF(D1852=1,IF(J1852&lt;=9000000,380000,IF(J1852&lt;=9500000,260000,IF(J1852&lt;=10000000,130000,0))),0)</f>
        <v/>
      </c>
      <c r="M1852" s="16">
        <f>IF(D1852=1,IF(J1852&lt;=9000000,330000,IF(J1852&lt;=9500000,220000,IF(J1852&lt;=10000000,110000,0))),0)</f>
        <v/>
      </c>
      <c r="N1852" s="16">
        <f>IF(D1852=1,IF(J1852&lt;=9000000,50000,IF(J1852&lt;=9500000,40000,IF(J1852&lt;=10000000,20000,0))),0)</f>
        <v/>
      </c>
      <c r="O1852" s="16">
        <f>MAX(0,ROUNDDOWN(J1852-G1852-K1852-L1852-E1852*380000-F1852*630000-H1852,-3))</f>
        <v/>
      </c>
      <c r="P1852" s="16">
        <f>MAX(0,ROUNDDOWN(J1852-G1852-430000-M1852-E1852*330000-F1852*450000-I1852,-3))</f>
        <v/>
      </c>
      <c r="Q1852" s="16">
        <f>50000+N1852+E1852*50000+F1852*180000</f>
        <v/>
      </c>
      <c r="R1852" s="16">
        <f>IF(P1852&lt;=2000000,MIN(Q1852,P1852),MAX(Q1852-(P1852-2000000),50000))*0.05</f>
        <v/>
      </c>
      <c r="S1852" s="16">
        <f>MAX(0,P1852*0.1-R1852)</f>
        <v/>
      </c>
      <c r="T1852" s="16">
        <f>Q1852+MAX(0,K1852-480000)</f>
        <v/>
      </c>
      <c r="U1852" s="16">
        <f>P1852-T1852</f>
        <v/>
      </c>
      <c r="V1852" s="17">
        <f>IF(U1852&lt;0,0,LOOKUP(U1852,{0,1950001,3300001,6950001,9000001,18000001,40000001},{0.05,0.1,0.2,0.23,0.33,0.4,0.45}))</f>
        <v/>
      </c>
      <c r="W1852" s="18">
        <f>IF(U1852&lt;0,0.9,0.9-V1852*1.021)</f>
        <v/>
      </c>
      <c r="X1852" s="16">
        <f>ROUNDDOWN(S1852*0.2/W1852+2000,0)</f>
        <v/>
      </c>
      <c r="Y1852" s="17">
        <f>IF(O1852&lt;=0,0,LOOKUP(O1852,{0,1950001,3300001,6950001,9000001,18000001,40000001},{0.05,0.1,0.2,0.23,0.33,0.4,0.45}))</f>
        <v/>
      </c>
    </row>
    <row r="1853">
      <c r="A1853" t="inlineStr">
        <is>
          <t>1万円刻み</t>
        </is>
      </c>
      <c r="B1853" s="16">
        <f>'3_1万円刻み'!$A$343</f>
        <v/>
      </c>
      <c r="C1853" t="n">
        <v>2025</v>
      </c>
      <c r="D1853" t="n">
        <v>0</v>
      </c>
      <c r="E1853" t="n">
        <v>0</v>
      </c>
      <c r="F1853" t="n">
        <v>0</v>
      </c>
      <c r="G1853" s="16">
        <f>ROUND(MIN(B1853/12,650000)*12*0.0915+MIN(B1853/12,1390000)*12*(0.0504+0)+B1853*0.005,0)</f>
        <v/>
      </c>
      <c r="H1853" t="n">
        <v>0</v>
      </c>
      <c r="I1853" t="n">
        <v>0</v>
      </c>
      <c r="J1853" s="16">
        <f>IF(C1853=2026,IF(B1853&lt;741000,0,IF(B1853&lt;2191000,B1853-740000,IF(B1853&lt;2193000,1451000,IF(B1853&lt;2196000,1453000,IF(B1853&lt;2200000,1456000,IF(B1853&lt;3600000,ROUNDDOWN(B1853/4,-3)*2.8-80000,IF(B1853&lt;6600000,ROUNDDOWN(B1853/4,-3)*3.2-440000,IF(B1853&lt;8500000,ROUNDDOWN(B1853*0.9,0)-1100000,B1853-1950000)))))))),IF(B1853&lt;651000,0,IF(B1853&lt;1900000,B1853-650000,IF(B1853&lt;3600000,ROUNDDOWN(B1853/4,-3)*2.8-80000,IF(B1853&lt;6600000,ROUNDDOWN(B1853/4,-3)*3.2-440000,IF(B1853&lt;8500000,ROUNDDOWN(B1853*0.9,0)-1100000,B1853-1950000))))))</f>
        <v/>
      </c>
      <c r="K1853" s="16">
        <f>IF(J1853&gt;23500000,NA(),IF(C1853=2026,IF(J1853&lt;=4890000,1040000,IF(J1853&lt;=6550000,670000,620000)),IF(J1853&lt;=1320000,950000,IF(J1853&lt;=3360000,880000,IF(J1853&lt;=4890000,680000,IF(J1853&lt;=6550000,630000,580000))))))</f>
        <v/>
      </c>
      <c r="L1853" s="16">
        <f>IF(D1853=1,IF(J1853&lt;=9000000,380000,IF(J1853&lt;=9500000,260000,IF(J1853&lt;=10000000,130000,0))),0)</f>
        <v/>
      </c>
      <c r="M1853" s="16">
        <f>IF(D1853=1,IF(J1853&lt;=9000000,330000,IF(J1853&lt;=9500000,220000,IF(J1853&lt;=10000000,110000,0))),0)</f>
        <v/>
      </c>
      <c r="N1853" s="16">
        <f>IF(D1853=1,IF(J1853&lt;=9000000,50000,IF(J1853&lt;=9500000,40000,IF(J1853&lt;=10000000,20000,0))),0)</f>
        <v/>
      </c>
      <c r="O1853" s="16">
        <f>MAX(0,ROUNDDOWN(J1853-G1853-K1853-L1853-E1853*380000-F1853*630000-H1853,-3))</f>
        <v/>
      </c>
      <c r="P1853" s="16">
        <f>MAX(0,ROUNDDOWN(J1853-G1853-430000-M1853-E1853*330000-F1853*450000-I1853,-3))</f>
        <v/>
      </c>
      <c r="Q1853" s="16">
        <f>50000+N1853+E1853*50000+F1853*180000</f>
        <v/>
      </c>
      <c r="R1853" s="16">
        <f>IF(P1853&lt;=2000000,MIN(Q1853,P1853),MAX(Q1853-(P1853-2000000),50000))*0.05</f>
        <v/>
      </c>
      <c r="S1853" s="16">
        <f>MAX(0,P1853*0.1-R1853)</f>
        <v/>
      </c>
      <c r="T1853" s="16">
        <f>Q1853+MAX(0,K1853-480000)</f>
        <v/>
      </c>
      <c r="U1853" s="16">
        <f>P1853-T1853</f>
        <v/>
      </c>
      <c r="V1853" s="17">
        <f>IF(U1853&lt;0,0,LOOKUP(U1853,{0,1950001,3300001,6950001,9000001,18000001,40000001},{0.05,0.1,0.2,0.23,0.33,0.4,0.45}))</f>
        <v/>
      </c>
      <c r="W1853" s="18">
        <f>IF(U1853&lt;0,0.9,0.9-V1853*1.021)</f>
        <v/>
      </c>
      <c r="X1853" s="16">
        <f>ROUNDDOWN(S1853*0.2/W1853+2000,0)</f>
        <v/>
      </c>
      <c r="Y1853" s="17">
        <f>IF(O1853&lt;=0,0,LOOKUP(O1853,{0,1950001,3300001,6950001,9000001,18000001,40000001},{0.05,0.1,0.2,0.23,0.33,0.4,0.45}))</f>
        <v/>
      </c>
    </row>
    <row r="1854">
      <c r="A1854" t="inlineStr">
        <is>
          <t>1万円刻み</t>
        </is>
      </c>
      <c r="B1854" s="16">
        <f>'3_1万円刻み'!$A$343</f>
        <v/>
      </c>
      <c r="C1854" t="n">
        <v>2026</v>
      </c>
      <c r="D1854" t="n">
        <v>0</v>
      </c>
      <c r="E1854" t="n">
        <v>0</v>
      </c>
      <c r="F1854" t="n">
        <v>0</v>
      </c>
      <c r="G1854" s="16">
        <f>ROUND(MIN(B1854/12,650000)*12*0.0915+MIN(B1854/12,1390000)*12*(0.0504+0)+B1854*0.005,0)</f>
        <v/>
      </c>
      <c r="H1854" t="n">
        <v>0</v>
      </c>
      <c r="I1854" t="n">
        <v>0</v>
      </c>
      <c r="J1854" s="16">
        <f>IF(C1854=2026,IF(B1854&lt;741000,0,IF(B1854&lt;2191000,B1854-740000,IF(B1854&lt;2193000,1451000,IF(B1854&lt;2196000,1453000,IF(B1854&lt;2200000,1456000,IF(B1854&lt;3600000,ROUNDDOWN(B1854/4,-3)*2.8-80000,IF(B1854&lt;6600000,ROUNDDOWN(B1854/4,-3)*3.2-440000,IF(B1854&lt;8500000,ROUNDDOWN(B1854*0.9,0)-1100000,B1854-1950000)))))))),IF(B1854&lt;651000,0,IF(B1854&lt;1900000,B1854-650000,IF(B1854&lt;3600000,ROUNDDOWN(B1854/4,-3)*2.8-80000,IF(B1854&lt;6600000,ROUNDDOWN(B1854/4,-3)*3.2-440000,IF(B1854&lt;8500000,ROUNDDOWN(B1854*0.9,0)-1100000,B1854-1950000))))))</f>
        <v/>
      </c>
      <c r="K1854" s="16">
        <f>IF(J1854&gt;23500000,NA(),IF(C1854=2026,IF(J1854&lt;=4890000,1040000,IF(J1854&lt;=6550000,670000,620000)),IF(J1854&lt;=1320000,950000,IF(J1854&lt;=3360000,880000,IF(J1854&lt;=4890000,680000,IF(J1854&lt;=6550000,630000,580000))))))</f>
        <v/>
      </c>
      <c r="L1854" s="16">
        <f>IF(D1854=1,IF(J1854&lt;=9000000,380000,IF(J1854&lt;=9500000,260000,IF(J1854&lt;=10000000,130000,0))),0)</f>
        <v/>
      </c>
      <c r="M1854" s="16">
        <f>IF(D1854=1,IF(J1854&lt;=9000000,330000,IF(J1854&lt;=9500000,220000,IF(J1854&lt;=10000000,110000,0))),0)</f>
        <v/>
      </c>
      <c r="N1854" s="16">
        <f>IF(D1854=1,IF(J1854&lt;=9000000,50000,IF(J1854&lt;=9500000,40000,IF(J1854&lt;=10000000,20000,0))),0)</f>
        <v/>
      </c>
      <c r="O1854" s="16">
        <f>MAX(0,ROUNDDOWN(J1854-G1854-K1854-L1854-E1854*380000-F1854*630000-H1854,-3))</f>
        <v/>
      </c>
      <c r="P1854" s="16">
        <f>MAX(0,ROUNDDOWN(J1854-G1854-430000-M1854-E1854*330000-F1854*450000-I1854,-3))</f>
        <v/>
      </c>
      <c r="Q1854" s="16">
        <f>50000+N1854+E1854*50000+F1854*180000</f>
        <v/>
      </c>
      <c r="R1854" s="16">
        <f>IF(P1854&lt;=2000000,MIN(Q1854,P1854),MAX(Q1854-(P1854-2000000),50000))*0.05</f>
        <v/>
      </c>
      <c r="S1854" s="16">
        <f>MAX(0,P1854*0.1-R1854)</f>
        <v/>
      </c>
      <c r="T1854" s="16">
        <f>Q1854+MAX(0,K1854-480000)</f>
        <v/>
      </c>
      <c r="U1854" s="16">
        <f>P1854-T1854</f>
        <v/>
      </c>
      <c r="V1854" s="17">
        <f>IF(U1854&lt;0,0,LOOKUP(U1854,{0,1950001,3300001,6950001,9000001,18000001,40000001},{0.05,0.1,0.2,0.23,0.33,0.4,0.45}))</f>
        <v/>
      </c>
      <c r="W1854" s="18">
        <f>IF(U1854&lt;0,0.9,0.9-V1854*1.021)</f>
        <v/>
      </c>
      <c r="X1854" s="16">
        <f>ROUNDDOWN(S1854*0.2/W1854+2000,0)</f>
        <v/>
      </c>
      <c r="Y1854" s="17">
        <f>IF(O1854&lt;=0,0,LOOKUP(O1854,{0,1950001,3300001,6950001,9000001,18000001,40000001},{0.05,0.1,0.2,0.23,0.33,0.4,0.45}))</f>
        <v/>
      </c>
    </row>
    <row r="1855">
      <c r="A1855" t="inlineStr">
        <is>
          <t>1万円刻み</t>
        </is>
      </c>
      <c r="B1855" s="16">
        <f>'3_1万円刻み'!$A$343</f>
        <v/>
      </c>
      <c r="C1855" t="n">
        <v>2025</v>
      </c>
      <c r="D1855" t="n">
        <v>1</v>
      </c>
      <c r="E1855" t="n">
        <v>0</v>
      </c>
      <c r="F1855" t="n">
        <v>0</v>
      </c>
      <c r="G1855" s="16">
        <f>ROUND(MIN(B1855/12,650000)*12*0.0915+MIN(B1855/12,1390000)*12*(0.0504+0)+B1855*0.005,0)</f>
        <v/>
      </c>
      <c r="H1855" t="n">
        <v>0</v>
      </c>
      <c r="I1855" t="n">
        <v>0</v>
      </c>
      <c r="J1855" s="16">
        <f>IF(C1855=2026,IF(B1855&lt;741000,0,IF(B1855&lt;2191000,B1855-740000,IF(B1855&lt;2193000,1451000,IF(B1855&lt;2196000,1453000,IF(B1855&lt;2200000,1456000,IF(B1855&lt;3600000,ROUNDDOWN(B1855/4,-3)*2.8-80000,IF(B1855&lt;6600000,ROUNDDOWN(B1855/4,-3)*3.2-440000,IF(B1855&lt;8500000,ROUNDDOWN(B1855*0.9,0)-1100000,B1855-1950000)))))))),IF(B1855&lt;651000,0,IF(B1855&lt;1900000,B1855-650000,IF(B1855&lt;3600000,ROUNDDOWN(B1855/4,-3)*2.8-80000,IF(B1855&lt;6600000,ROUNDDOWN(B1855/4,-3)*3.2-440000,IF(B1855&lt;8500000,ROUNDDOWN(B1855*0.9,0)-1100000,B1855-1950000))))))</f>
        <v/>
      </c>
      <c r="K1855" s="16">
        <f>IF(J1855&gt;23500000,NA(),IF(C1855=2026,IF(J1855&lt;=4890000,1040000,IF(J1855&lt;=6550000,670000,620000)),IF(J1855&lt;=1320000,950000,IF(J1855&lt;=3360000,880000,IF(J1855&lt;=4890000,680000,IF(J1855&lt;=6550000,630000,580000))))))</f>
        <v/>
      </c>
      <c r="L1855" s="16">
        <f>IF(D1855=1,IF(J1855&lt;=9000000,380000,IF(J1855&lt;=9500000,260000,IF(J1855&lt;=10000000,130000,0))),0)</f>
        <v/>
      </c>
      <c r="M1855" s="16">
        <f>IF(D1855=1,IF(J1855&lt;=9000000,330000,IF(J1855&lt;=9500000,220000,IF(J1855&lt;=10000000,110000,0))),0)</f>
        <v/>
      </c>
      <c r="N1855" s="16">
        <f>IF(D1855=1,IF(J1855&lt;=9000000,50000,IF(J1855&lt;=9500000,40000,IF(J1855&lt;=10000000,20000,0))),0)</f>
        <v/>
      </c>
      <c r="O1855" s="16">
        <f>MAX(0,ROUNDDOWN(J1855-G1855-K1855-L1855-E1855*380000-F1855*630000-H1855,-3))</f>
        <v/>
      </c>
      <c r="P1855" s="16">
        <f>MAX(0,ROUNDDOWN(J1855-G1855-430000-M1855-E1855*330000-F1855*450000-I1855,-3))</f>
        <v/>
      </c>
      <c r="Q1855" s="16">
        <f>50000+N1855+E1855*50000+F1855*180000</f>
        <v/>
      </c>
      <c r="R1855" s="16">
        <f>IF(P1855&lt;=2000000,MIN(Q1855,P1855),MAX(Q1855-(P1855-2000000),50000))*0.05</f>
        <v/>
      </c>
      <c r="S1855" s="16">
        <f>MAX(0,P1855*0.1-R1855)</f>
        <v/>
      </c>
      <c r="T1855" s="16">
        <f>Q1855+MAX(0,K1855-480000)</f>
        <v/>
      </c>
      <c r="U1855" s="16">
        <f>P1855-T1855</f>
        <v/>
      </c>
      <c r="V1855" s="17">
        <f>IF(U1855&lt;0,0,LOOKUP(U1855,{0,1950001,3300001,6950001,9000001,18000001,40000001},{0.05,0.1,0.2,0.23,0.33,0.4,0.45}))</f>
        <v/>
      </c>
      <c r="W1855" s="18">
        <f>IF(U1855&lt;0,0.9,0.9-V1855*1.021)</f>
        <v/>
      </c>
      <c r="X1855" s="16">
        <f>ROUNDDOWN(S1855*0.2/W1855+2000,0)</f>
        <v/>
      </c>
      <c r="Y1855" s="17">
        <f>IF(O1855&lt;=0,0,LOOKUP(O1855,{0,1950001,3300001,6950001,9000001,18000001,40000001},{0.05,0.1,0.2,0.23,0.33,0.4,0.45}))</f>
        <v/>
      </c>
    </row>
    <row r="1856">
      <c r="A1856" t="inlineStr">
        <is>
          <t>1万円刻み</t>
        </is>
      </c>
      <c r="B1856" s="16">
        <f>'3_1万円刻み'!$A$343</f>
        <v/>
      </c>
      <c r="C1856" t="n">
        <v>2026</v>
      </c>
      <c r="D1856" t="n">
        <v>1</v>
      </c>
      <c r="E1856" t="n">
        <v>0</v>
      </c>
      <c r="F1856" t="n">
        <v>0</v>
      </c>
      <c r="G1856" s="16">
        <f>ROUND(MIN(B1856/12,650000)*12*0.0915+MIN(B1856/12,1390000)*12*(0.0504+0)+B1856*0.005,0)</f>
        <v/>
      </c>
      <c r="H1856" t="n">
        <v>0</v>
      </c>
      <c r="I1856" t="n">
        <v>0</v>
      </c>
      <c r="J1856" s="16">
        <f>IF(C1856=2026,IF(B1856&lt;741000,0,IF(B1856&lt;2191000,B1856-740000,IF(B1856&lt;2193000,1451000,IF(B1856&lt;2196000,1453000,IF(B1856&lt;2200000,1456000,IF(B1856&lt;3600000,ROUNDDOWN(B1856/4,-3)*2.8-80000,IF(B1856&lt;6600000,ROUNDDOWN(B1856/4,-3)*3.2-440000,IF(B1856&lt;8500000,ROUNDDOWN(B1856*0.9,0)-1100000,B1856-1950000)))))))),IF(B1856&lt;651000,0,IF(B1856&lt;1900000,B1856-650000,IF(B1856&lt;3600000,ROUNDDOWN(B1856/4,-3)*2.8-80000,IF(B1856&lt;6600000,ROUNDDOWN(B1856/4,-3)*3.2-440000,IF(B1856&lt;8500000,ROUNDDOWN(B1856*0.9,0)-1100000,B1856-1950000))))))</f>
        <v/>
      </c>
      <c r="K1856" s="16">
        <f>IF(J1856&gt;23500000,NA(),IF(C1856=2026,IF(J1856&lt;=4890000,1040000,IF(J1856&lt;=6550000,670000,620000)),IF(J1856&lt;=1320000,950000,IF(J1856&lt;=3360000,880000,IF(J1856&lt;=4890000,680000,IF(J1856&lt;=6550000,630000,580000))))))</f>
        <v/>
      </c>
      <c r="L1856" s="16">
        <f>IF(D1856=1,IF(J1856&lt;=9000000,380000,IF(J1856&lt;=9500000,260000,IF(J1856&lt;=10000000,130000,0))),0)</f>
        <v/>
      </c>
      <c r="M1856" s="16">
        <f>IF(D1856=1,IF(J1856&lt;=9000000,330000,IF(J1856&lt;=9500000,220000,IF(J1856&lt;=10000000,110000,0))),0)</f>
        <v/>
      </c>
      <c r="N1856" s="16">
        <f>IF(D1856=1,IF(J1856&lt;=9000000,50000,IF(J1856&lt;=9500000,40000,IF(J1856&lt;=10000000,20000,0))),0)</f>
        <v/>
      </c>
      <c r="O1856" s="16">
        <f>MAX(0,ROUNDDOWN(J1856-G1856-K1856-L1856-E1856*380000-F1856*630000-H1856,-3))</f>
        <v/>
      </c>
      <c r="P1856" s="16">
        <f>MAX(0,ROUNDDOWN(J1856-G1856-430000-M1856-E1856*330000-F1856*450000-I1856,-3))</f>
        <v/>
      </c>
      <c r="Q1856" s="16">
        <f>50000+N1856+E1856*50000+F1856*180000</f>
        <v/>
      </c>
      <c r="R1856" s="16">
        <f>IF(P1856&lt;=2000000,MIN(Q1856,P1856),MAX(Q1856-(P1856-2000000),50000))*0.05</f>
        <v/>
      </c>
      <c r="S1856" s="16">
        <f>MAX(0,P1856*0.1-R1856)</f>
        <v/>
      </c>
      <c r="T1856" s="16">
        <f>Q1856+MAX(0,K1856-480000)</f>
        <v/>
      </c>
      <c r="U1856" s="16">
        <f>P1856-T1856</f>
        <v/>
      </c>
      <c r="V1856" s="17">
        <f>IF(U1856&lt;0,0,LOOKUP(U1856,{0,1950001,3300001,6950001,9000001,18000001,40000001},{0.05,0.1,0.2,0.23,0.33,0.4,0.45}))</f>
        <v/>
      </c>
      <c r="W1856" s="18">
        <f>IF(U1856&lt;0,0.9,0.9-V1856*1.021)</f>
        <v/>
      </c>
      <c r="X1856" s="16">
        <f>ROUNDDOWN(S1856*0.2/W1856+2000,0)</f>
        <v/>
      </c>
      <c r="Y1856" s="17">
        <f>IF(O1856&lt;=0,0,LOOKUP(O1856,{0,1950001,3300001,6950001,9000001,18000001,40000001},{0.05,0.1,0.2,0.23,0.33,0.4,0.45}))</f>
        <v/>
      </c>
    </row>
    <row r="1857">
      <c r="A1857" t="inlineStr">
        <is>
          <t>1万円刻み</t>
        </is>
      </c>
      <c r="B1857" s="16">
        <f>'3_1万円刻み'!$A$344</f>
        <v/>
      </c>
      <c r="C1857" t="n">
        <v>2025</v>
      </c>
      <c r="D1857" t="n">
        <v>0</v>
      </c>
      <c r="E1857" t="n">
        <v>0</v>
      </c>
      <c r="F1857" t="n">
        <v>0</v>
      </c>
      <c r="G1857" s="16">
        <f>ROUND(MIN(B1857/12,650000)*12*0.0915+MIN(B1857/12,1390000)*12*(0.0504+0)+B1857*0.005,0)</f>
        <v/>
      </c>
      <c r="H1857" t="n">
        <v>0</v>
      </c>
      <c r="I1857" t="n">
        <v>0</v>
      </c>
      <c r="J1857" s="16">
        <f>IF(C1857=2026,IF(B1857&lt;741000,0,IF(B1857&lt;2191000,B1857-740000,IF(B1857&lt;2193000,1451000,IF(B1857&lt;2196000,1453000,IF(B1857&lt;2200000,1456000,IF(B1857&lt;3600000,ROUNDDOWN(B1857/4,-3)*2.8-80000,IF(B1857&lt;6600000,ROUNDDOWN(B1857/4,-3)*3.2-440000,IF(B1857&lt;8500000,ROUNDDOWN(B1857*0.9,0)-1100000,B1857-1950000)))))))),IF(B1857&lt;651000,0,IF(B1857&lt;1900000,B1857-650000,IF(B1857&lt;3600000,ROUNDDOWN(B1857/4,-3)*2.8-80000,IF(B1857&lt;6600000,ROUNDDOWN(B1857/4,-3)*3.2-440000,IF(B1857&lt;8500000,ROUNDDOWN(B1857*0.9,0)-1100000,B1857-1950000))))))</f>
        <v/>
      </c>
      <c r="K1857" s="16">
        <f>IF(J1857&gt;23500000,NA(),IF(C1857=2026,IF(J1857&lt;=4890000,1040000,IF(J1857&lt;=6550000,670000,620000)),IF(J1857&lt;=1320000,950000,IF(J1857&lt;=3360000,880000,IF(J1857&lt;=4890000,680000,IF(J1857&lt;=6550000,630000,580000))))))</f>
        <v/>
      </c>
      <c r="L1857" s="16">
        <f>IF(D1857=1,IF(J1857&lt;=9000000,380000,IF(J1857&lt;=9500000,260000,IF(J1857&lt;=10000000,130000,0))),0)</f>
        <v/>
      </c>
      <c r="M1857" s="16">
        <f>IF(D1857=1,IF(J1857&lt;=9000000,330000,IF(J1857&lt;=9500000,220000,IF(J1857&lt;=10000000,110000,0))),0)</f>
        <v/>
      </c>
      <c r="N1857" s="16">
        <f>IF(D1857=1,IF(J1857&lt;=9000000,50000,IF(J1857&lt;=9500000,40000,IF(J1857&lt;=10000000,20000,0))),0)</f>
        <v/>
      </c>
      <c r="O1857" s="16">
        <f>MAX(0,ROUNDDOWN(J1857-G1857-K1857-L1857-E1857*380000-F1857*630000-H1857,-3))</f>
        <v/>
      </c>
      <c r="P1857" s="16">
        <f>MAX(0,ROUNDDOWN(J1857-G1857-430000-M1857-E1857*330000-F1857*450000-I1857,-3))</f>
        <v/>
      </c>
      <c r="Q1857" s="16">
        <f>50000+N1857+E1857*50000+F1857*180000</f>
        <v/>
      </c>
      <c r="R1857" s="16">
        <f>IF(P1857&lt;=2000000,MIN(Q1857,P1857),MAX(Q1857-(P1857-2000000),50000))*0.05</f>
        <v/>
      </c>
      <c r="S1857" s="16">
        <f>MAX(0,P1857*0.1-R1857)</f>
        <v/>
      </c>
      <c r="T1857" s="16">
        <f>Q1857+MAX(0,K1857-480000)</f>
        <v/>
      </c>
      <c r="U1857" s="16">
        <f>P1857-T1857</f>
        <v/>
      </c>
      <c r="V1857" s="17">
        <f>IF(U1857&lt;0,0,LOOKUP(U1857,{0,1950001,3300001,6950001,9000001,18000001,40000001},{0.05,0.1,0.2,0.23,0.33,0.4,0.45}))</f>
        <v/>
      </c>
      <c r="W1857" s="18">
        <f>IF(U1857&lt;0,0.9,0.9-V1857*1.021)</f>
        <v/>
      </c>
      <c r="X1857" s="16">
        <f>ROUNDDOWN(S1857*0.2/W1857+2000,0)</f>
        <v/>
      </c>
      <c r="Y1857" s="17">
        <f>IF(O1857&lt;=0,0,LOOKUP(O1857,{0,1950001,3300001,6950001,9000001,18000001,40000001},{0.05,0.1,0.2,0.23,0.33,0.4,0.45}))</f>
        <v/>
      </c>
    </row>
    <row r="1858">
      <c r="A1858" t="inlineStr">
        <is>
          <t>1万円刻み</t>
        </is>
      </c>
      <c r="B1858" s="16">
        <f>'3_1万円刻み'!$A$344</f>
        <v/>
      </c>
      <c r="C1858" t="n">
        <v>2026</v>
      </c>
      <c r="D1858" t="n">
        <v>0</v>
      </c>
      <c r="E1858" t="n">
        <v>0</v>
      </c>
      <c r="F1858" t="n">
        <v>0</v>
      </c>
      <c r="G1858" s="16">
        <f>ROUND(MIN(B1858/12,650000)*12*0.0915+MIN(B1858/12,1390000)*12*(0.0504+0)+B1858*0.005,0)</f>
        <v/>
      </c>
      <c r="H1858" t="n">
        <v>0</v>
      </c>
      <c r="I1858" t="n">
        <v>0</v>
      </c>
      <c r="J1858" s="16">
        <f>IF(C1858=2026,IF(B1858&lt;741000,0,IF(B1858&lt;2191000,B1858-740000,IF(B1858&lt;2193000,1451000,IF(B1858&lt;2196000,1453000,IF(B1858&lt;2200000,1456000,IF(B1858&lt;3600000,ROUNDDOWN(B1858/4,-3)*2.8-80000,IF(B1858&lt;6600000,ROUNDDOWN(B1858/4,-3)*3.2-440000,IF(B1858&lt;8500000,ROUNDDOWN(B1858*0.9,0)-1100000,B1858-1950000)))))))),IF(B1858&lt;651000,0,IF(B1858&lt;1900000,B1858-650000,IF(B1858&lt;3600000,ROUNDDOWN(B1858/4,-3)*2.8-80000,IF(B1858&lt;6600000,ROUNDDOWN(B1858/4,-3)*3.2-440000,IF(B1858&lt;8500000,ROUNDDOWN(B1858*0.9,0)-1100000,B1858-1950000))))))</f>
        <v/>
      </c>
      <c r="K1858" s="16">
        <f>IF(J1858&gt;23500000,NA(),IF(C1858=2026,IF(J1858&lt;=4890000,1040000,IF(J1858&lt;=6550000,670000,620000)),IF(J1858&lt;=1320000,950000,IF(J1858&lt;=3360000,880000,IF(J1858&lt;=4890000,680000,IF(J1858&lt;=6550000,630000,580000))))))</f>
        <v/>
      </c>
      <c r="L1858" s="16">
        <f>IF(D1858=1,IF(J1858&lt;=9000000,380000,IF(J1858&lt;=9500000,260000,IF(J1858&lt;=10000000,130000,0))),0)</f>
        <v/>
      </c>
      <c r="M1858" s="16">
        <f>IF(D1858=1,IF(J1858&lt;=9000000,330000,IF(J1858&lt;=9500000,220000,IF(J1858&lt;=10000000,110000,0))),0)</f>
        <v/>
      </c>
      <c r="N1858" s="16">
        <f>IF(D1858=1,IF(J1858&lt;=9000000,50000,IF(J1858&lt;=9500000,40000,IF(J1858&lt;=10000000,20000,0))),0)</f>
        <v/>
      </c>
      <c r="O1858" s="16">
        <f>MAX(0,ROUNDDOWN(J1858-G1858-K1858-L1858-E1858*380000-F1858*630000-H1858,-3))</f>
        <v/>
      </c>
      <c r="P1858" s="16">
        <f>MAX(0,ROUNDDOWN(J1858-G1858-430000-M1858-E1858*330000-F1858*450000-I1858,-3))</f>
        <v/>
      </c>
      <c r="Q1858" s="16">
        <f>50000+N1858+E1858*50000+F1858*180000</f>
        <v/>
      </c>
      <c r="R1858" s="16">
        <f>IF(P1858&lt;=2000000,MIN(Q1858,P1858),MAX(Q1858-(P1858-2000000),50000))*0.05</f>
        <v/>
      </c>
      <c r="S1858" s="16">
        <f>MAX(0,P1858*0.1-R1858)</f>
        <v/>
      </c>
      <c r="T1858" s="16">
        <f>Q1858+MAX(0,K1858-480000)</f>
        <v/>
      </c>
      <c r="U1858" s="16">
        <f>P1858-T1858</f>
        <v/>
      </c>
      <c r="V1858" s="17">
        <f>IF(U1858&lt;0,0,LOOKUP(U1858,{0,1950001,3300001,6950001,9000001,18000001,40000001},{0.05,0.1,0.2,0.23,0.33,0.4,0.45}))</f>
        <v/>
      </c>
      <c r="W1858" s="18">
        <f>IF(U1858&lt;0,0.9,0.9-V1858*1.021)</f>
        <v/>
      </c>
      <c r="X1858" s="16">
        <f>ROUNDDOWN(S1858*0.2/W1858+2000,0)</f>
        <v/>
      </c>
      <c r="Y1858" s="17">
        <f>IF(O1858&lt;=0,0,LOOKUP(O1858,{0,1950001,3300001,6950001,9000001,18000001,40000001},{0.05,0.1,0.2,0.23,0.33,0.4,0.45}))</f>
        <v/>
      </c>
    </row>
    <row r="1859">
      <c r="A1859" t="inlineStr">
        <is>
          <t>1万円刻み</t>
        </is>
      </c>
      <c r="B1859" s="16">
        <f>'3_1万円刻み'!$A$344</f>
        <v/>
      </c>
      <c r="C1859" t="n">
        <v>2025</v>
      </c>
      <c r="D1859" t="n">
        <v>1</v>
      </c>
      <c r="E1859" t="n">
        <v>0</v>
      </c>
      <c r="F1859" t="n">
        <v>0</v>
      </c>
      <c r="G1859" s="16">
        <f>ROUND(MIN(B1859/12,650000)*12*0.0915+MIN(B1859/12,1390000)*12*(0.0504+0)+B1859*0.005,0)</f>
        <v/>
      </c>
      <c r="H1859" t="n">
        <v>0</v>
      </c>
      <c r="I1859" t="n">
        <v>0</v>
      </c>
      <c r="J1859" s="16">
        <f>IF(C1859=2026,IF(B1859&lt;741000,0,IF(B1859&lt;2191000,B1859-740000,IF(B1859&lt;2193000,1451000,IF(B1859&lt;2196000,1453000,IF(B1859&lt;2200000,1456000,IF(B1859&lt;3600000,ROUNDDOWN(B1859/4,-3)*2.8-80000,IF(B1859&lt;6600000,ROUNDDOWN(B1859/4,-3)*3.2-440000,IF(B1859&lt;8500000,ROUNDDOWN(B1859*0.9,0)-1100000,B1859-1950000)))))))),IF(B1859&lt;651000,0,IF(B1859&lt;1900000,B1859-650000,IF(B1859&lt;3600000,ROUNDDOWN(B1859/4,-3)*2.8-80000,IF(B1859&lt;6600000,ROUNDDOWN(B1859/4,-3)*3.2-440000,IF(B1859&lt;8500000,ROUNDDOWN(B1859*0.9,0)-1100000,B1859-1950000))))))</f>
        <v/>
      </c>
      <c r="K1859" s="16">
        <f>IF(J1859&gt;23500000,NA(),IF(C1859=2026,IF(J1859&lt;=4890000,1040000,IF(J1859&lt;=6550000,670000,620000)),IF(J1859&lt;=1320000,950000,IF(J1859&lt;=3360000,880000,IF(J1859&lt;=4890000,680000,IF(J1859&lt;=6550000,630000,580000))))))</f>
        <v/>
      </c>
      <c r="L1859" s="16">
        <f>IF(D1859=1,IF(J1859&lt;=9000000,380000,IF(J1859&lt;=9500000,260000,IF(J1859&lt;=10000000,130000,0))),0)</f>
        <v/>
      </c>
      <c r="M1859" s="16">
        <f>IF(D1859=1,IF(J1859&lt;=9000000,330000,IF(J1859&lt;=9500000,220000,IF(J1859&lt;=10000000,110000,0))),0)</f>
        <v/>
      </c>
      <c r="N1859" s="16">
        <f>IF(D1859=1,IF(J1859&lt;=9000000,50000,IF(J1859&lt;=9500000,40000,IF(J1859&lt;=10000000,20000,0))),0)</f>
        <v/>
      </c>
      <c r="O1859" s="16">
        <f>MAX(0,ROUNDDOWN(J1859-G1859-K1859-L1859-E1859*380000-F1859*630000-H1859,-3))</f>
        <v/>
      </c>
      <c r="P1859" s="16">
        <f>MAX(0,ROUNDDOWN(J1859-G1859-430000-M1859-E1859*330000-F1859*450000-I1859,-3))</f>
        <v/>
      </c>
      <c r="Q1859" s="16">
        <f>50000+N1859+E1859*50000+F1859*180000</f>
        <v/>
      </c>
      <c r="R1859" s="16">
        <f>IF(P1859&lt;=2000000,MIN(Q1859,P1859),MAX(Q1859-(P1859-2000000),50000))*0.05</f>
        <v/>
      </c>
      <c r="S1859" s="16">
        <f>MAX(0,P1859*0.1-R1859)</f>
        <v/>
      </c>
      <c r="T1859" s="16">
        <f>Q1859+MAX(0,K1859-480000)</f>
        <v/>
      </c>
      <c r="U1859" s="16">
        <f>P1859-T1859</f>
        <v/>
      </c>
      <c r="V1859" s="17">
        <f>IF(U1859&lt;0,0,LOOKUP(U1859,{0,1950001,3300001,6950001,9000001,18000001,40000001},{0.05,0.1,0.2,0.23,0.33,0.4,0.45}))</f>
        <v/>
      </c>
      <c r="W1859" s="18">
        <f>IF(U1859&lt;0,0.9,0.9-V1859*1.021)</f>
        <v/>
      </c>
      <c r="X1859" s="16">
        <f>ROUNDDOWN(S1859*0.2/W1859+2000,0)</f>
        <v/>
      </c>
      <c r="Y1859" s="17">
        <f>IF(O1859&lt;=0,0,LOOKUP(O1859,{0,1950001,3300001,6950001,9000001,18000001,40000001},{0.05,0.1,0.2,0.23,0.33,0.4,0.45}))</f>
        <v/>
      </c>
    </row>
    <row r="1860">
      <c r="A1860" t="inlineStr">
        <is>
          <t>1万円刻み</t>
        </is>
      </c>
      <c r="B1860" s="16">
        <f>'3_1万円刻み'!$A$344</f>
        <v/>
      </c>
      <c r="C1860" t="n">
        <v>2026</v>
      </c>
      <c r="D1860" t="n">
        <v>1</v>
      </c>
      <c r="E1860" t="n">
        <v>0</v>
      </c>
      <c r="F1860" t="n">
        <v>0</v>
      </c>
      <c r="G1860" s="16">
        <f>ROUND(MIN(B1860/12,650000)*12*0.0915+MIN(B1860/12,1390000)*12*(0.0504+0)+B1860*0.005,0)</f>
        <v/>
      </c>
      <c r="H1860" t="n">
        <v>0</v>
      </c>
      <c r="I1860" t="n">
        <v>0</v>
      </c>
      <c r="J1860" s="16">
        <f>IF(C1860=2026,IF(B1860&lt;741000,0,IF(B1860&lt;2191000,B1860-740000,IF(B1860&lt;2193000,1451000,IF(B1860&lt;2196000,1453000,IF(B1860&lt;2200000,1456000,IF(B1860&lt;3600000,ROUNDDOWN(B1860/4,-3)*2.8-80000,IF(B1860&lt;6600000,ROUNDDOWN(B1860/4,-3)*3.2-440000,IF(B1860&lt;8500000,ROUNDDOWN(B1860*0.9,0)-1100000,B1860-1950000)))))))),IF(B1860&lt;651000,0,IF(B1860&lt;1900000,B1860-650000,IF(B1860&lt;3600000,ROUNDDOWN(B1860/4,-3)*2.8-80000,IF(B1860&lt;6600000,ROUNDDOWN(B1860/4,-3)*3.2-440000,IF(B1860&lt;8500000,ROUNDDOWN(B1860*0.9,0)-1100000,B1860-1950000))))))</f>
        <v/>
      </c>
      <c r="K1860" s="16">
        <f>IF(J1860&gt;23500000,NA(),IF(C1860=2026,IF(J1860&lt;=4890000,1040000,IF(J1860&lt;=6550000,670000,620000)),IF(J1860&lt;=1320000,950000,IF(J1860&lt;=3360000,880000,IF(J1860&lt;=4890000,680000,IF(J1860&lt;=6550000,630000,580000))))))</f>
        <v/>
      </c>
      <c r="L1860" s="16">
        <f>IF(D1860=1,IF(J1860&lt;=9000000,380000,IF(J1860&lt;=9500000,260000,IF(J1860&lt;=10000000,130000,0))),0)</f>
        <v/>
      </c>
      <c r="M1860" s="16">
        <f>IF(D1860=1,IF(J1860&lt;=9000000,330000,IF(J1860&lt;=9500000,220000,IF(J1860&lt;=10000000,110000,0))),0)</f>
        <v/>
      </c>
      <c r="N1860" s="16">
        <f>IF(D1860=1,IF(J1860&lt;=9000000,50000,IF(J1860&lt;=9500000,40000,IF(J1860&lt;=10000000,20000,0))),0)</f>
        <v/>
      </c>
      <c r="O1860" s="16">
        <f>MAX(0,ROUNDDOWN(J1860-G1860-K1860-L1860-E1860*380000-F1860*630000-H1860,-3))</f>
        <v/>
      </c>
      <c r="P1860" s="16">
        <f>MAX(0,ROUNDDOWN(J1860-G1860-430000-M1860-E1860*330000-F1860*450000-I1860,-3))</f>
        <v/>
      </c>
      <c r="Q1860" s="16">
        <f>50000+N1860+E1860*50000+F1860*180000</f>
        <v/>
      </c>
      <c r="R1860" s="16">
        <f>IF(P1860&lt;=2000000,MIN(Q1860,P1860),MAX(Q1860-(P1860-2000000),50000))*0.05</f>
        <v/>
      </c>
      <c r="S1860" s="16">
        <f>MAX(0,P1860*0.1-R1860)</f>
        <v/>
      </c>
      <c r="T1860" s="16">
        <f>Q1860+MAX(0,K1860-480000)</f>
        <v/>
      </c>
      <c r="U1860" s="16">
        <f>P1860-T1860</f>
        <v/>
      </c>
      <c r="V1860" s="17">
        <f>IF(U1860&lt;0,0,LOOKUP(U1860,{0,1950001,3300001,6950001,9000001,18000001,40000001},{0.05,0.1,0.2,0.23,0.33,0.4,0.45}))</f>
        <v/>
      </c>
      <c r="W1860" s="18">
        <f>IF(U1860&lt;0,0.9,0.9-V1860*1.021)</f>
        <v/>
      </c>
      <c r="X1860" s="16">
        <f>ROUNDDOWN(S1860*0.2/W1860+2000,0)</f>
        <v/>
      </c>
      <c r="Y1860" s="17">
        <f>IF(O1860&lt;=0,0,LOOKUP(O1860,{0,1950001,3300001,6950001,9000001,18000001,40000001},{0.05,0.1,0.2,0.23,0.33,0.4,0.45}))</f>
        <v/>
      </c>
    </row>
    <row r="1861">
      <c r="A1861" t="inlineStr">
        <is>
          <t>1万円刻み</t>
        </is>
      </c>
      <c r="B1861" s="16">
        <f>'3_1万円刻み'!$A$345</f>
        <v/>
      </c>
      <c r="C1861" t="n">
        <v>2025</v>
      </c>
      <c r="D1861" t="n">
        <v>0</v>
      </c>
      <c r="E1861" t="n">
        <v>0</v>
      </c>
      <c r="F1861" t="n">
        <v>0</v>
      </c>
      <c r="G1861" s="16">
        <f>ROUND(MIN(B1861/12,650000)*12*0.0915+MIN(B1861/12,1390000)*12*(0.0504+0)+B1861*0.005,0)</f>
        <v/>
      </c>
      <c r="H1861" t="n">
        <v>0</v>
      </c>
      <c r="I1861" t="n">
        <v>0</v>
      </c>
      <c r="J1861" s="16">
        <f>IF(C1861=2026,IF(B1861&lt;741000,0,IF(B1861&lt;2191000,B1861-740000,IF(B1861&lt;2193000,1451000,IF(B1861&lt;2196000,1453000,IF(B1861&lt;2200000,1456000,IF(B1861&lt;3600000,ROUNDDOWN(B1861/4,-3)*2.8-80000,IF(B1861&lt;6600000,ROUNDDOWN(B1861/4,-3)*3.2-440000,IF(B1861&lt;8500000,ROUNDDOWN(B1861*0.9,0)-1100000,B1861-1950000)))))))),IF(B1861&lt;651000,0,IF(B1861&lt;1900000,B1861-650000,IF(B1861&lt;3600000,ROUNDDOWN(B1861/4,-3)*2.8-80000,IF(B1861&lt;6600000,ROUNDDOWN(B1861/4,-3)*3.2-440000,IF(B1861&lt;8500000,ROUNDDOWN(B1861*0.9,0)-1100000,B1861-1950000))))))</f>
        <v/>
      </c>
      <c r="K1861" s="16">
        <f>IF(J1861&gt;23500000,NA(),IF(C1861=2026,IF(J1861&lt;=4890000,1040000,IF(J1861&lt;=6550000,670000,620000)),IF(J1861&lt;=1320000,950000,IF(J1861&lt;=3360000,880000,IF(J1861&lt;=4890000,680000,IF(J1861&lt;=6550000,630000,580000))))))</f>
        <v/>
      </c>
      <c r="L1861" s="16">
        <f>IF(D1861=1,IF(J1861&lt;=9000000,380000,IF(J1861&lt;=9500000,260000,IF(J1861&lt;=10000000,130000,0))),0)</f>
        <v/>
      </c>
      <c r="M1861" s="16">
        <f>IF(D1861=1,IF(J1861&lt;=9000000,330000,IF(J1861&lt;=9500000,220000,IF(J1861&lt;=10000000,110000,0))),0)</f>
        <v/>
      </c>
      <c r="N1861" s="16">
        <f>IF(D1861=1,IF(J1861&lt;=9000000,50000,IF(J1861&lt;=9500000,40000,IF(J1861&lt;=10000000,20000,0))),0)</f>
        <v/>
      </c>
      <c r="O1861" s="16">
        <f>MAX(0,ROUNDDOWN(J1861-G1861-K1861-L1861-E1861*380000-F1861*630000-H1861,-3))</f>
        <v/>
      </c>
      <c r="P1861" s="16">
        <f>MAX(0,ROUNDDOWN(J1861-G1861-430000-M1861-E1861*330000-F1861*450000-I1861,-3))</f>
        <v/>
      </c>
      <c r="Q1861" s="16">
        <f>50000+N1861+E1861*50000+F1861*180000</f>
        <v/>
      </c>
      <c r="R1861" s="16">
        <f>IF(P1861&lt;=2000000,MIN(Q1861,P1861),MAX(Q1861-(P1861-2000000),50000))*0.05</f>
        <v/>
      </c>
      <c r="S1861" s="16">
        <f>MAX(0,P1861*0.1-R1861)</f>
        <v/>
      </c>
      <c r="T1861" s="16">
        <f>Q1861+MAX(0,K1861-480000)</f>
        <v/>
      </c>
      <c r="U1861" s="16">
        <f>P1861-T1861</f>
        <v/>
      </c>
      <c r="V1861" s="17">
        <f>IF(U1861&lt;0,0,LOOKUP(U1861,{0,1950001,3300001,6950001,9000001,18000001,40000001},{0.05,0.1,0.2,0.23,0.33,0.4,0.45}))</f>
        <v/>
      </c>
      <c r="W1861" s="18">
        <f>IF(U1861&lt;0,0.9,0.9-V1861*1.021)</f>
        <v/>
      </c>
      <c r="X1861" s="16">
        <f>ROUNDDOWN(S1861*0.2/W1861+2000,0)</f>
        <v/>
      </c>
      <c r="Y1861" s="17">
        <f>IF(O1861&lt;=0,0,LOOKUP(O1861,{0,1950001,3300001,6950001,9000001,18000001,40000001},{0.05,0.1,0.2,0.23,0.33,0.4,0.45}))</f>
        <v/>
      </c>
    </row>
    <row r="1862">
      <c r="A1862" t="inlineStr">
        <is>
          <t>1万円刻み</t>
        </is>
      </c>
      <c r="B1862" s="16">
        <f>'3_1万円刻み'!$A$345</f>
        <v/>
      </c>
      <c r="C1862" t="n">
        <v>2026</v>
      </c>
      <c r="D1862" t="n">
        <v>0</v>
      </c>
      <c r="E1862" t="n">
        <v>0</v>
      </c>
      <c r="F1862" t="n">
        <v>0</v>
      </c>
      <c r="G1862" s="16">
        <f>ROUND(MIN(B1862/12,650000)*12*0.0915+MIN(B1862/12,1390000)*12*(0.0504+0)+B1862*0.005,0)</f>
        <v/>
      </c>
      <c r="H1862" t="n">
        <v>0</v>
      </c>
      <c r="I1862" t="n">
        <v>0</v>
      </c>
      <c r="J1862" s="16">
        <f>IF(C1862=2026,IF(B1862&lt;741000,0,IF(B1862&lt;2191000,B1862-740000,IF(B1862&lt;2193000,1451000,IF(B1862&lt;2196000,1453000,IF(B1862&lt;2200000,1456000,IF(B1862&lt;3600000,ROUNDDOWN(B1862/4,-3)*2.8-80000,IF(B1862&lt;6600000,ROUNDDOWN(B1862/4,-3)*3.2-440000,IF(B1862&lt;8500000,ROUNDDOWN(B1862*0.9,0)-1100000,B1862-1950000)))))))),IF(B1862&lt;651000,0,IF(B1862&lt;1900000,B1862-650000,IF(B1862&lt;3600000,ROUNDDOWN(B1862/4,-3)*2.8-80000,IF(B1862&lt;6600000,ROUNDDOWN(B1862/4,-3)*3.2-440000,IF(B1862&lt;8500000,ROUNDDOWN(B1862*0.9,0)-1100000,B1862-1950000))))))</f>
        <v/>
      </c>
      <c r="K1862" s="16">
        <f>IF(J1862&gt;23500000,NA(),IF(C1862=2026,IF(J1862&lt;=4890000,1040000,IF(J1862&lt;=6550000,670000,620000)),IF(J1862&lt;=1320000,950000,IF(J1862&lt;=3360000,880000,IF(J1862&lt;=4890000,680000,IF(J1862&lt;=6550000,630000,580000))))))</f>
        <v/>
      </c>
      <c r="L1862" s="16">
        <f>IF(D1862=1,IF(J1862&lt;=9000000,380000,IF(J1862&lt;=9500000,260000,IF(J1862&lt;=10000000,130000,0))),0)</f>
        <v/>
      </c>
      <c r="M1862" s="16">
        <f>IF(D1862=1,IF(J1862&lt;=9000000,330000,IF(J1862&lt;=9500000,220000,IF(J1862&lt;=10000000,110000,0))),0)</f>
        <v/>
      </c>
      <c r="N1862" s="16">
        <f>IF(D1862=1,IF(J1862&lt;=9000000,50000,IF(J1862&lt;=9500000,40000,IF(J1862&lt;=10000000,20000,0))),0)</f>
        <v/>
      </c>
      <c r="O1862" s="16">
        <f>MAX(0,ROUNDDOWN(J1862-G1862-K1862-L1862-E1862*380000-F1862*630000-H1862,-3))</f>
        <v/>
      </c>
      <c r="P1862" s="16">
        <f>MAX(0,ROUNDDOWN(J1862-G1862-430000-M1862-E1862*330000-F1862*450000-I1862,-3))</f>
        <v/>
      </c>
      <c r="Q1862" s="16">
        <f>50000+N1862+E1862*50000+F1862*180000</f>
        <v/>
      </c>
      <c r="R1862" s="16">
        <f>IF(P1862&lt;=2000000,MIN(Q1862,P1862),MAX(Q1862-(P1862-2000000),50000))*0.05</f>
        <v/>
      </c>
      <c r="S1862" s="16">
        <f>MAX(0,P1862*0.1-R1862)</f>
        <v/>
      </c>
      <c r="T1862" s="16">
        <f>Q1862+MAX(0,K1862-480000)</f>
        <v/>
      </c>
      <c r="U1862" s="16">
        <f>P1862-T1862</f>
        <v/>
      </c>
      <c r="V1862" s="17">
        <f>IF(U1862&lt;0,0,LOOKUP(U1862,{0,1950001,3300001,6950001,9000001,18000001,40000001},{0.05,0.1,0.2,0.23,0.33,0.4,0.45}))</f>
        <v/>
      </c>
      <c r="W1862" s="18">
        <f>IF(U1862&lt;0,0.9,0.9-V1862*1.021)</f>
        <v/>
      </c>
      <c r="X1862" s="16">
        <f>ROUNDDOWN(S1862*0.2/W1862+2000,0)</f>
        <v/>
      </c>
      <c r="Y1862" s="17">
        <f>IF(O1862&lt;=0,0,LOOKUP(O1862,{0,1950001,3300001,6950001,9000001,18000001,40000001},{0.05,0.1,0.2,0.23,0.33,0.4,0.45}))</f>
        <v/>
      </c>
    </row>
    <row r="1863">
      <c r="A1863" t="inlineStr">
        <is>
          <t>1万円刻み</t>
        </is>
      </c>
      <c r="B1863" s="16">
        <f>'3_1万円刻み'!$A$345</f>
        <v/>
      </c>
      <c r="C1863" t="n">
        <v>2025</v>
      </c>
      <c r="D1863" t="n">
        <v>1</v>
      </c>
      <c r="E1863" t="n">
        <v>0</v>
      </c>
      <c r="F1863" t="n">
        <v>0</v>
      </c>
      <c r="G1863" s="16">
        <f>ROUND(MIN(B1863/12,650000)*12*0.0915+MIN(B1863/12,1390000)*12*(0.0504+0)+B1863*0.005,0)</f>
        <v/>
      </c>
      <c r="H1863" t="n">
        <v>0</v>
      </c>
      <c r="I1863" t="n">
        <v>0</v>
      </c>
      <c r="J1863" s="16">
        <f>IF(C1863=2026,IF(B1863&lt;741000,0,IF(B1863&lt;2191000,B1863-740000,IF(B1863&lt;2193000,1451000,IF(B1863&lt;2196000,1453000,IF(B1863&lt;2200000,1456000,IF(B1863&lt;3600000,ROUNDDOWN(B1863/4,-3)*2.8-80000,IF(B1863&lt;6600000,ROUNDDOWN(B1863/4,-3)*3.2-440000,IF(B1863&lt;8500000,ROUNDDOWN(B1863*0.9,0)-1100000,B1863-1950000)))))))),IF(B1863&lt;651000,0,IF(B1863&lt;1900000,B1863-650000,IF(B1863&lt;3600000,ROUNDDOWN(B1863/4,-3)*2.8-80000,IF(B1863&lt;6600000,ROUNDDOWN(B1863/4,-3)*3.2-440000,IF(B1863&lt;8500000,ROUNDDOWN(B1863*0.9,0)-1100000,B1863-1950000))))))</f>
        <v/>
      </c>
      <c r="K1863" s="16">
        <f>IF(J1863&gt;23500000,NA(),IF(C1863=2026,IF(J1863&lt;=4890000,1040000,IF(J1863&lt;=6550000,670000,620000)),IF(J1863&lt;=1320000,950000,IF(J1863&lt;=3360000,880000,IF(J1863&lt;=4890000,680000,IF(J1863&lt;=6550000,630000,580000))))))</f>
        <v/>
      </c>
      <c r="L1863" s="16">
        <f>IF(D1863=1,IF(J1863&lt;=9000000,380000,IF(J1863&lt;=9500000,260000,IF(J1863&lt;=10000000,130000,0))),0)</f>
        <v/>
      </c>
      <c r="M1863" s="16">
        <f>IF(D1863=1,IF(J1863&lt;=9000000,330000,IF(J1863&lt;=9500000,220000,IF(J1863&lt;=10000000,110000,0))),0)</f>
        <v/>
      </c>
      <c r="N1863" s="16">
        <f>IF(D1863=1,IF(J1863&lt;=9000000,50000,IF(J1863&lt;=9500000,40000,IF(J1863&lt;=10000000,20000,0))),0)</f>
        <v/>
      </c>
      <c r="O1863" s="16">
        <f>MAX(0,ROUNDDOWN(J1863-G1863-K1863-L1863-E1863*380000-F1863*630000-H1863,-3))</f>
        <v/>
      </c>
      <c r="P1863" s="16">
        <f>MAX(0,ROUNDDOWN(J1863-G1863-430000-M1863-E1863*330000-F1863*450000-I1863,-3))</f>
        <v/>
      </c>
      <c r="Q1863" s="16">
        <f>50000+N1863+E1863*50000+F1863*180000</f>
        <v/>
      </c>
      <c r="R1863" s="16">
        <f>IF(P1863&lt;=2000000,MIN(Q1863,P1863),MAX(Q1863-(P1863-2000000),50000))*0.05</f>
        <v/>
      </c>
      <c r="S1863" s="16">
        <f>MAX(0,P1863*0.1-R1863)</f>
        <v/>
      </c>
      <c r="T1863" s="16">
        <f>Q1863+MAX(0,K1863-480000)</f>
        <v/>
      </c>
      <c r="U1863" s="16">
        <f>P1863-T1863</f>
        <v/>
      </c>
      <c r="V1863" s="17">
        <f>IF(U1863&lt;0,0,LOOKUP(U1863,{0,1950001,3300001,6950001,9000001,18000001,40000001},{0.05,0.1,0.2,0.23,0.33,0.4,0.45}))</f>
        <v/>
      </c>
      <c r="W1863" s="18">
        <f>IF(U1863&lt;0,0.9,0.9-V1863*1.021)</f>
        <v/>
      </c>
      <c r="X1863" s="16">
        <f>ROUNDDOWN(S1863*0.2/W1863+2000,0)</f>
        <v/>
      </c>
      <c r="Y1863" s="17">
        <f>IF(O1863&lt;=0,0,LOOKUP(O1863,{0,1950001,3300001,6950001,9000001,18000001,40000001},{0.05,0.1,0.2,0.23,0.33,0.4,0.45}))</f>
        <v/>
      </c>
    </row>
    <row r="1864">
      <c r="A1864" t="inlineStr">
        <is>
          <t>1万円刻み</t>
        </is>
      </c>
      <c r="B1864" s="16">
        <f>'3_1万円刻み'!$A$345</f>
        <v/>
      </c>
      <c r="C1864" t="n">
        <v>2026</v>
      </c>
      <c r="D1864" t="n">
        <v>1</v>
      </c>
      <c r="E1864" t="n">
        <v>0</v>
      </c>
      <c r="F1864" t="n">
        <v>0</v>
      </c>
      <c r="G1864" s="16">
        <f>ROUND(MIN(B1864/12,650000)*12*0.0915+MIN(B1864/12,1390000)*12*(0.0504+0)+B1864*0.005,0)</f>
        <v/>
      </c>
      <c r="H1864" t="n">
        <v>0</v>
      </c>
      <c r="I1864" t="n">
        <v>0</v>
      </c>
      <c r="J1864" s="16">
        <f>IF(C1864=2026,IF(B1864&lt;741000,0,IF(B1864&lt;2191000,B1864-740000,IF(B1864&lt;2193000,1451000,IF(B1864&lt;2196000,1453000,IF(B1864&lt;2200000,1456000,IF(B1864&lt;3600000,ROUNDDOWN(B1864/4,-3)*2.8-80000,IF(B1864&lt;6600000,ROUNDDOWN(B1864/4,-3)*3.2-440000,IF(B1864&lt;8500000,ROUNDDOWN(B1864*0.9,0)-1100000,B1864-1950000)))))))),IF(B1864&lt;651000,0,IF(B1864&lt;1900000,B1864-650000,IF(B1864&lt;3600000,ROUNDDOWN(B1864/4,-3)*2.8-80000,IF(B1864&lt;6600000,ROUNDDOWN(B1864/4,-3)*3.2-440000,IF(B1864&lt;8500000,ROUNDDOWN(B1864*0.9,0)-1100000,B1864-1950000))))))</f>
        <v/>
      </c>
      <c r="K1864" s="16">
        <f>IF(J1864&gt;23500000,NA(),IF(C1864=2026,IF(J1864&lt;=4890000,1040000,IF(J1864&lt;=6550000,670000,620000)),IF(J1864&lt;=1320000,950000,IF(J1864&lt;=3360000,880000,IF(J1864&lt;=4890000,680000,IF(J1864&lt;=6550000,630000,580000))))))</f>
        <v/>
      </c>
      <c r="L1864" s="16">
        <f>IF(D1864=1,IF(J1864&lt;=9000000,380000,IF(J1864&lt;=9500000,260000,IF(J1864&lt;=10000000,130000,0))),0)</f>
        <v/>
      </c>
      <c r="M1864" s="16">
        <f>IF(D1864=1,IF(J1864&lt;=9000000,330000,IF(J1864&lt;=9500000,220000,IF(J1864&lt;=10000000,110000,0))),0)</f>
        <v/>
      </c>
      <c r="N1864" s="16">
        <f>IF(D1864=1,IF(J1864&lt;=9000000,50000,IF(J1864&lt;=9500000,40000,IF(J1864&lt;=10000000,20000,0))),0)</f>
        <v/>
      </c>
      <c r="O1864" s="16">
        <f>MAX(0,ROUNDDOWN(J1864-G1864-K1864-L1864-E1864*380000-F1864*630000-H1864,-3))</f>
        <v/>
      </c>
      <c r="P1864" s="16">
        <f>MAX(0,ROUNDDOWN(J1864-G1864-430000-M1864-E1864*330000-F1864*450000-I1864,-3))</f>
        <v/>
      </c>
      <c r="Q1864" s="16">
        <f>50000+N1864+E1864*50000+F1864*180000</f>
        <v/>
      </c>
      <c r="R1864" s="16">
        <f>IF(P1864&lt;=2000000,MIN(Q1864,P1864),MAX(Q1864-(P1864-2000000),50000))*0.05</f>
        <v/>
      </c>
      <c r="S1864" s="16">
        <f>MAX(0,P1864*0.1-R1864)</f>
        <v/>
      </c>
      <c r="T1864" s="16">
        <f>Q1864+MAX(0,K1864-480000)</f>
        <v/>
      </c>
      <c r="U1864" s="16">
        <f>P1864-T1864</f>
        <v/>
      </c>
      <c r="V1864" s="17">
        <f>IF(U1864&lt;0,0,LOOKUP(U1864,{0,1950001,3300001,6950001,9000001,18000001,40000001},{0.05,0.1,0.2,0.23,0.33,0.4,0.45}))</f>
        <v/>
      </c>
      <c r="W1864" s="18">
        <f>IF(U1864&lt;0,0.9,0.9-V1864*1.021)</f>
        <v/>
      </c>
      <c r="X1864" s="16">
        <f>ROUNDDOWN(S1864*0.2/W1864+2000,0)</f>
        <v/>
      </c>
      <c r="Y1864" s="17">
        <f>IF(O1864&lt;=0,0,LOOKUP(O1864,{0,1950001,3300001,6950001,9000001,18000001,40000001},{0.05,0.1,0.2,0.23,0.33,0.4,0.45}))</f>
        <v/>
      </c>
    </row>
    <row r="1865">
      <c r="A1865" t="inlineStr">
        <is>
          <t>1万円刻み</t>
        </is>
      </c>
      <c r="B1865" s="16">
        <f>'3_1万円刻み'!$A$346</f>
        <v/>
      </c>
      <c r="C1865" t="n">
        <v>2025</v>
      </c>
      <c r="D1865" t="n">
        <v>0</v>
      </c>
      <c r="E1865" t="n">
        <v>0</v>
      </c>
      <c r="F1865" t="n">
        <v>0</v>
      </c>
      <c r="G1865" s="16">
        <f>ROUND(MIN(B1865/12,650000)*12*0.0915+MIN(B1865/12,1390000)*12*(0.0504+0)+B1865*0.005,0)</f>
        <v/>
      </c>
      <c r="H1865" t="n">
        <v>0</v>
      </c>
      <c r="I1865" t="n">
        <v>0</v>
      </c>
      <c r="J1865" s="16">
        <f>IF(C1865=2026,IF(B1865&lt;741000,0,IF(B1865&lt;2191000,B1865-740000,IF(B1865&lt;2193000,1451000,IF(B1865&lt;2196000,1453000,IF(B1865&lt;2200000,1456000,IF(B1865&lt;3600000,ROUNDDOWN(B1865/4,-3)*2.8-80000,IF(B1865&lt;6600000,ROUNDDOWN(B1865/4,-3)*3.2-440000,IF(B1865&lt;8500000,ROUNDDOWN(B1865*0.9,0)-1100000,B1865-1950000)))))))),IF(B1865&lt;651000,0,IF(B1865&lt;1900000,B1865-650000,IF(B1865&lt;3600000,ROUNDDOWN(B1865/4,-3)*2.8-80000,IF(B1865&lt;6600000,ROUNDDOWN(B1865/4,-3)*3.2-440000,IF(B1865&lt;8500000,ROUNDDOWN(B1865*0.9,0)-1100000,B1865-1950000))))))</f>
        <v/>
      </c>
      <c r="K1865" s="16">
        <f>IF(J1865&gt;23500000,NA(),IF(C1865=2026,IF(J1865&lt;=4890000,1040000,IF(J1865&lt;=6550000,670000,620000)),IF(J1865&lt;=1320000,950000,IF(J1865&lt;=3360000,880000,IF(J1865&lt;=4890000,680000,IF(J1865&lt;=6550000,630000,580000))))))</f>
        <v/>
      </c>
      <c r="L1865" s="16">
        <f>IF(D1865=1,IF(J1865&lt;=9000000,380000,IF(J1865&lt;=9500000,260000,IF(J1865&lt;=10000000,130000,0))),0)</f>
        <v/>
      </c>
      <c r="M1865" s="16">
        <f>IF(D1865=1,IF(J1865&lt;=9000000,330000,IF(J1865&lt;=9500000,220000,IF(J1865&lt;=10000000,110000,0))),0)</f>
        <v/>
      </c>
      <c r="N1865" s="16">
        <f>IF(D1865=1,IF(J1865&lt;=9000000,50000,IF(J1865&lt;=9500000,40000,IF(J1865&lt;=10000000,20000,0))),0)</f>
        <v/>
      </c>
      <c r="O1865" s="16">
        <f>MAX(0,ROUNDDOWN(J1865-G1865-K1865-L1865-E1865*380000-F1865*630000-H1865,-3))</f>
        <v/>
      </c>
      <c r="P1865" s="16">
        <f>MAX(0,ROUNDDOWN(J1865-G1865-430000-M1865-E1865*330000-F1865*450000-I1865,-3))</f>
        <v/>
      </c>
      <c r="Q1865" s="16">
        <f>50000+N1865+E1865*50000+F1865*180000</f>
        <v/>
      </c>
      <c r="R1865" s="16">
        <f>IF(P1865&lt;=2000000,MIN(Q1865,P1865),MAX(Q1865-(P1865-2000000),50000))*0.05</f>
        <v/>
      </c>
      <c r="S1865" s="16">
        <f>MAX(0,P1865*0.1-R1865)</f>
        <v/>
      </c>
      <c r="T1865" s="16">
        <f>Q1865+MAX(0,K1865-480000)</f>
        <v/>
      </c>
      <c r="U1865" s="16">
        <f>P1865-T1865</f>
        <v/>
      </c>
      <c r="V1865" s="17">
        <f>IF(U1865&lt;0,0,LOOKUP(U1865,{0,1950001,3300001,6950001,9000001,18000001,40000001},{0.05,0.1,0.2,0.23,0.33,0.4,0.45}))</f>
        <v/>
      </c>
      <c r="W1865" s="18">
        <f>IF(U1865&lt;0,0.9,0.9-V1865*1.021)</f>
        <v/>
      </c>
      <c r="X1865" s="16">
        <f>ROUNDDOWN(S1865*0.2/W1865+2000,0)</f>
        <v/>
      </c>
      <c r="Y1865" s="17">
        <f>IF(O1865&lt;=0,0,LOOKUP(O1865,{0,1950001,3300001,6950001,9000001,18000001,40000001},{0.05,0.1,0.2,0.23,0.33,0.4,0.45}))</f>
        <v/>
      </c>
    </row>
    <row r="1866">
      <c r="A1866" t="inlineStr">
        <is>
          <t>1万円刻み</t>
        </is>
      </c>
      <c r="B1866" s="16">
        <f>'3_1万円刻み'!$A$346</f>
        <v/>
      </c>
      <c r="C1866" t="n">
        <v>2026</v>
      </c>
      <c r="D1866" t="n">
        <v>0</v>
      </c>
      <c r="E1866" t="n">
        <v>0</v>
      </c>
      <c r="F1866" t="n">
        <v>0</v>
      </c>
      <c r="G1866" s="16">
        <f>ROUND(MIN(B1866/12,650000)*12*0.0915+MIN(B1866/12,1390000)*12*(0.0504+0)+B1866*0.005,0)</f>
        <v/>
      </c>
      <c r="H1866" t="n">
        <v>0</v>
      </c>
      <c r="I1866" t="n">
        <v>0</v>
      </c>
      <c r="J1866" s="16">
        <f>IF(C1866=2026,IF(B1866&lt;741000,0,IF(B1866&lt;2191000,B1866-740000,IF(B1866&lt;2193000,1451000,IF(B1866&lt;2196000,1453000,IF(B1866&lt;2200000,1456000,IF(B1866&lt;3600000,ROUNDDOWN(B1866/4,-3)*2.8-80000,IF(B1866&lt;6600000,ROUNDDOWN(B1866/4,-3)*3.2-440000,IF(B1866&lt;8500000,ROUNDDOWN(B1866*0.9,0)-1100000,B1866-1950000)))))))),IF(B1866&lt;651000,0,IF(B1866&lt;1900000,B1866-650000,IF(B1866&lt;3600000,ROUNDDOWN(B1866/4,-3)*2.8-80000,IF(B1866&lt;6600000,ROUNDDOWN(B1866/4,-3)*3.2-440000,IF(B1866&lt;8500000,ROUNDDOWN(B1866*0.9,0)-1100000,B1866-1950000))))))</f>
        <v/>
      </c>
      <c r="K1866" s="16">
        <f>IF(J1866&gt;23500000,NA(),IF(C1866=2026,IF(J1866&lt;=4890000,1040000,IF(J1866&lt;=6550000,670000,620000)),IF(J1866&lt;=1320000,950000,IF(J1866&lt;=3360000,880000,IF(J1866&lt;=4890000,680000,IF(J1866&lt;=6550000,630000,580000))))))</f>
        <v/>
      </c>
      <c r="L1866" s="16">
        <f>IF(D1866=1,IF(J1866&lt;=9000000,380000,IF(J1866&lt;=9500000,260000,IF(J1866&lt;=10000000,130000,0))),0)</f>
        <v/>
      </c>
      <c r="M1866" s="16">
        <f>IF(D1866=1,IF(J1866&lt;=9000000,330000,IF(J1866&lt;=9500000,220000,IF(J1866&lt;=10000000,110000,0))),0)</f>
        <v/>
      </c>
      <c r="N1866" s="16">
        <f>IF(D1866=1,IF(J1866&lt;=9000000,50000,IF(J1866&lt;=9500000,40000,IF(J1866&lt;=10000000,20000,0))),0)</f>
        <v/>
      </c>
      <c r="O1866" s="16">
        <f>MAX(0,ROUNDDOWN(J1866-G1866-K1866-L1866-E1866*380000-F1866*630000-H1866,-3))</f>
        <v/>
      </c>
      <c r="P1866" s="16">
        <f>MAX(0,ROUNDDOWN(J1866-G1866-430000-M1866-E1866*330000-F1866*450000-I1866,-3))</f>
        <v/>
      </c>
      <c r="Q1866" s="16">
        <f>50000+N1866+E1866*50000+F1866*180000</f>
        <v/>
      </c>
      <c r="R1866" s="16">
        <f>IF(P1866&lt;=2000000,MIN(Q1866,P1866),MAX(Q1866-(P1866-2000000),50000))*0.05</f>
        <v/>
      </c>
      <c r="S1866" s="16">
        <f>MAX(0,P1866*0.1-R1866)</f>
        <v/>
      </c>
      <c r="T1866" s="16">
        <f>Q1866+MAX(0,K1866-480000)</f>
        <v/>
      </c>
      <c r="U1866" s="16">
        <f>P1866-T1866</f>
        <v/>
      </c>
      <c r="V1866" s="17">
        <f>IF(U1866&lt;0,0,LOOKUP(U1866,{0,1950001,3300001,6950001,9000001,18000001,40000001},{0.05,0.1,0.2,0.23,0.33,0.4,0.45}))</f>
        <v/>
      </c>
      <c r="W1866" s="18">
        <f>IF(U1866&lt;0,0.9,0.9-V1866*1.021)</f>
        <v/>
      </c>
      <c r="X1866" s="16">
        <f>ROUNDDOWN(S1866*0.2/W1866+2000,0)</f>
        <v/>
      </c>
      <c r="Y1866" s="17">
        <f>IF(O1866&lt;=0,0,LOOKUP(O1866,{0,1950001,3300001,6950001,9000001,18000001,40000001},{0.05,0.1,0.2,0.23,0.33,0.4,0.45}))</f>
        <v/>
      </c>
    </row>
    <row r="1867">
      <c r="A1867" t="inlineStr">
        <is>
          <t>1万円刻み</t>
        </is>
      </c>
      <c r="B1867" s="16">
        <f>'3_1万円刻み'!$A$346</f>
        <v/>
      </c>
      <c r="C1867" t="n">
        <v>2025</v>
      </c>
      <c r="D1867" t="n">
        <v>1</v>
      </c>
      <c r="E1867" t="n">
        <v>0</v>
      </c>
      <c r="F1867" t="n">
        <v>0</v>
      </c>
      <c r="G1867" s="16">
        <f>ROUND(MIN(B1867/12,650000)*12*0.0915+MIN(B1867/12,1390000)*12*(0.0504+0)+B1867*0.005,0)</f>
        <v/>
      </c>
      <c r="H1867" t="n">
        <v>0</v>
      </c>
      <c r="I1867" t="n">
        <v>0</v>
      </c>
      <c r="J1867" s="16">
        <f>IF(C1867=2026,IF(B1867&lt;741000,0,IF(B1867&lt;2191000,B1867-740000,IF(B1867&lt;2193000,1451000,IF(B1867&lt;2196000,1453000,IF(B1867&lt;2200000,1456000,IF(B1867&lt;3600000,ROUNDDOWN(B1867/4,-3)*2.8-80000,IF(B1867&lt;6600000,ROUNDDOWN(B1867/4,-3)*3.2-440000,IF(B1867&lt;8500000,ROUNDDOWN(B1867*0.9,0)-1100000,B1867-1950000)))))))),IF(B1867&lt;651000,0,IF(B1867&lt;1900000,B1867-650000,IF(B1867&lt;3600000,ROUNDDOWN(B1867/4,-3)*2.8-80000,IF(B1867&lt;6600000,ROUNDDOWN(B1867/4,-3)*3.2-440000,IF(B1867&lt;8500000,ROUNDDOWN(B1867*0.9,0)-1100000,B1867-1950000))))))</f>
        <v/>
      </c>
      <c r="K1867" s="16">
        <f>IF(J1867&gt;23500000,NA(),IF(C1867=2026,IF(J1867&lt;=4890000,1040000,IF(J1867&lt;=6550000,670000,620000)),IF(J1867&lt;=1320000,950000,IF(J1867&lt;=3360000,880000,IF(J1867&lt;=4890000,680000,IF(J1867&lt;=6550000,630000,580000))))))</f>
        <v/>
      </c>
      <c r="L1867" s="16">
        <f>IF(D1867=1,IF(J1867&lt;=9000000,380000,IF(J1867&lt;=9500000,260000,IF(J1867&lt;=10000000,130000,0))),0)</f>
        <v/>
      </c>
      <c r="M1867" s="16">
        <f>IF(D1867=1,IF(J1867&lt;=9000000,330000,IF(J1867&lt;=9500000,220000,IF(J1867&lt;=10000000,110000,0))),0)</f>
        <v/>
      </c>
      <c r="N1867" s="16">
        <f>IF(D1867=1,IF(J1867&lt;=9000000,50000,IF(J1867&lt;=9500000,40000,IF(J1867&lt;=10000000,20000,0))),0)</f>
        <v/>
      </c>
      <c r="O1867" s="16">
        <f>MAX(0,ROUNDDOWN(J1867-G1867-K1867-L1867-E1867*380000-F1867*630000-H1867,-3))</f>
        <v/>
      </c>
      <c r="P1867" s="16">
        <f>MAX(0,ROUNDDOWN(J1867-G1867-430000-M1867-E1867*330000-F1867*450000-I1867,-3))</f>
        <v/>
      </c>
      <c r="Q1867" s="16">
        <f>50000+N1867+E1867*50000+F1867*180000</f>
        <v/>
      </c>
      <c r="R1867" s="16">
        <f>IF(P1867&lt;=2000000,MIN(Q1867,P1867),MAX(Q1867-(P1867-2000000),50000))*0.05</f>
        <v/>
      </c>
      <c r="S1867" s="16">
        <f>MAX(0,P1867*0.1-R1867)</f>
        <v/>
      </c>
      <c r="T1867" s="16">
        <f>Q1867+MAX(0,K1867-480000)</f>
        <v/>
      </c>
      <c r="U1867" s="16">
        <f>P1867-T1867</f>
        <v/>
      </c>
      <c r="V1867" s="17">
        <f>IF(U1867&lt;0,0,LOOKUP(U1867,{0,1950001,3300001,6950001,9000001,18000001,40000001},{0.05,0.1,0.2,0.23,0.33,0.4,0.45}))</f>
        <v/>
      </c>
      <c r="W1867" s="18">
        <f>IF(U1867&lt;0,0.9,0.9-V1867*1.021)</f>
        <v/>
      </c>
      <c r="X1867" s="16">
        <f>ROUNDDOWN(S1867*0.2/W1867+2000,0)</f>
        <v/>
      </c>
      <c r="Y1867" s="17">
        <f>IF(O1867&lt;=0,0,LOOKUP(O1867,{0,1950001,3300001,6950001,9000001,18000001,40000001},{0.05,0.1,0.2,0.23,0.33,0.4,0.45}))</f>
        <v/>
      </c>
    </row>
    <row r="1868">
      <c r="A1868" t="inlineStr">
        <is>
          <t>1万円刻み</t>
        </is>
      </c>
      <c r="B1868" s="16">
        <f>'3_1万円刻み'!$A$346</f>
        <v/>
      </c>
      <c r="C1868" t="n">
        <v>2026</v>
      </c>
      <c r="D1868" t="n">
        <v>1</v>
      </c>
      <c r="E1868" t="n">
        <v>0</v>
      </c>
      <c r="F1868" t="n">
        <v>0</v>
      </c>
      <c r="G1868" s="16">
        <f>ROUND(MIN(B1868/12,650000)*12*0.0915+MIN(B1868/12,1390000)*12*(0.0504+0)+B1868*0.005,0)</f>
        <v/>
      </c>
      <c r="H1868" t="n">
        <v>0</v>
      </c>
      <c r="I1868" t="n">
        <v>0</v>
      </c>
      <c r="J1868" s="16">
        <f>IF(C1868=2026,IF(B1868&lt;741000,0,IF(B1868&lt;2191000,B1868-740000,IF(B1868&lt;2193000,1451000,IF(B1868&lt;2196000,1453000,IF(B1868&lt;2200000,1456000,IF(B1868&lt;3600000,ROUNDDOWN(B1868/4,-3)*2.8-80000,IF(B1868&lt;6600000,ROUNDDOWN(B1868/4,-3)*3.2-440000,IF(B1868&lt;8500000,ROUNDDOWN(B1868*0.9,0)-1100000,B1868-1950000)))))))),IF(B1868&lt;651000,0,IF(B1868&lt;1900000,B1868-650000,IF(B1868&lt;3600000,ROUNDDOWN(B1868/4,-3)*2.8-80000,IF(B1868&lt;6600000,ROUNDDOWN(B1868/4,-3)*3.2-440000,IF(B1868&lt;8500000,ROUNDDOWN(B1868*0.9,0)-1100000,B1868-1950000))))))</f>
        <v/>
      </c>
      <c r="K1868" s="16">
        <f>IF(J1868&gt;23500000,NA(),IF(C1868=2026,IF(J1868&lt;=4890000,1040000,IF(J1868&lt;=6550000,670000,620000)),IF(J1868&lt;=1320000,950000,IF(J1868&lt;=3360000,880000,IF(J1868&lt;=4890000,680000,IF(J1868&lt;=6550000,630000,580000))))))</f>
        <v/>
      </c>
      <c r="L1868" s="16">
        <f>IF(D1868=1,IF(J1868&lt;=9000000,380000,IF(J1868&lt;=9500000,260000,IF(J1868&lt;=10000000,130000,0))),0)</f>
        <v/>
      </c>
      <c r="M1868" s="16">
        <f>IF(D1868=1,IF(J1868&lt;=9000000,330000,IF(J1868&lt;=9500000,220000,IF(J1868&lt;=10000000,110000,0))),0)</f>
        <v/>
      </c>
      <c r="N1868" s="16">
        <f>IF(D1868=1,IF(J1868&lt;=9000000,50000,IF(J1868&lt;=9500000,40000,IF(J1868&lt;=10000000,20000,0))),0)</f>
        <v/>
      </c>
      <c r="O1868" s="16">
        <f>MAX(0,ROUNDDOWN(J1868-G1868-K1868-L1868-E1868*380000-F1868*630000-H1868,-3))</f>
        <v/>
      </c>
      <c r="P1868" s="16">
        <f>MAX(0,ROUNDDOWN(J1868-G1868-430000-M1868-E1868*330000-F1868*450000-I1868,-3))</f>
        <v/>
      </c>
      <c r="Q1868" s="16">
        <f>50000+N1868+E1868*50000+F1868*180000</f>
        <v/>
      </c>
      <c r="R1868" s="16">
        <f>IF(P1868&lt;=2000000,MIN(Q1868,P1868),MAX(Q1868-(P1868-2000000),50000))*0.05</f>
        <v/>
      </c>
      <c r="S1868" s="16">
        <f>MAX(0,P1868*0.1-R1868)</f>
        <v/>
      </c>
      <c r="T1868" s="16">
        <f>Q1868+MAX(0,K1868-480000)</f>
        <v/>
      </c>
      <c r="U1868" s="16">
        <f>P1868-T1868</f>
        <v/>
      </c>
      <c r="V1868" s="17">
        <f>IF(U1868&lt;0,0,LOOKUP(U1868,{0,1950001,3300001,6950001,9000001,18000001,40000001},{0.05,0.1,0.2,0.23,0.33,0.4,0.45}))</f>
        <v/>
      </c>
      <c r="W1868" s="18">
        <f>IF(U1868&lt;0,0.9,0.9-V1868*1.021)</f>
        <v/>
      </c>
      <c r="X1868" s="16">
        <f>ROUNDDOWN(S1868*0.2/W1868+2000,0)</f>
        <v/>
      </c>
      <c r="Y1868" s="17">
        <f>IF(O1868&lt;=0,0,LOOKUP(O1868,{0,1950001,3300001,6950001,9000001,18000001,40000001},{0.05,0.1,0.2,0.23,0.33,0.4,0.45}))</f>
        <v/>
      </c>
    </row>
    <row r="1869">
      <c r="A1869" t="inlineStr">
        <is>
          <t>1万円刻み</t>
        </is>
      </c>
      <c r="B1869" s="16">
        <f>'3_1万円刻み'!$A$347</f>
        <v/>
      </c>
      <c r="C1869" t="n">
        <v>2025</v>
      </c>
      <c r="D1869" t="n">
        <v>0</v>
      </c>
      <c r="E1869" t="n">
        <v>0</v>
      </c>
      <c r="F1869" t="n">
        <v>0</v>
      </c>
      <c r="G1869" s="16">
        <f>ROUND(MIN(B1869/12,650000)*12*0.0915+MIN(B1869/12,1390000)*12*(0.0504+0)+B1869*0.005,0)</f>
        <v/>
      </c>
      <c r="H1869" t="n">
        <v>0</v>
      </c>
      <c r="I1869" t="n">
        <v>0</v>
      </c>
      <c r="J1869" s="16">
        <f>IF(C1869=2026,IF(B1869&lt;741000,0,IF(B1869&lt;2191000,B1869-740000,IF(B1869&lt;2193000,1451000,IF(B1869&lt;2196000,1453000,IF(B1869&lt;2200000,1456000,IF(B1869&lt;3600000,ROUNDDOWN(B1869/4,-3)*2.8-80000,IF(B1869&lt;6600000,ROUNDDOWN(B1869/4,-3)*3.2-440000,IF(B1869&lt;8500000,ROUNDDOWN(B1869*0.9,0)-1100000,B1869-1950000)))))))),IF(B1869&lt;651000,0,IF(B1869&lt;1900000,B1869-650000,IF(B1869&lt;3600000,ROUNDDOWN(B1869/4,-3)*2.8-80000,IF(B1869&lt;6600000,ROUNDDOWN(B1869/4,-3)*3.2-440000,IF(B1869&lt;8500000,ROUNDDOWN(B1869*0.9,0)-1100000,B1869-1950000))))))</f>
        <v/>
      </c>
      <c r="K1869" s="16">
        <f>IF(J1869&gt;23500000,NA(),IF(C1869=2026,IF(J1869&lt;=4890000,1040000,IF(J1869&lt;=6550000,670000,620000)),IF(J1869&lt;=1320000,950000,IF(J1869&lt;=3360000,880000,IF(J1869&lt;=4890000,680000,IF(J1869&lt;=6550000,630000,580000))))))</f>
        <v/>
      </c>
      <c r="L1869" s="16">
        <f>IF(D1869=1,IF(J1869&lt;=9000000,380000,IF(J1869&lt;=9500000,260000,IF(J1869&lt;=10000000,130000,0))),0)</f>
        <v/>
      </c>
      <c r="M1869" s="16">
        <f>IF(D1869=1,IF(J1869&lt;=9000000,330000,IF(J1869&lt;=9500000,220000,IF(J1869&lt;=10000000,110000,0))),0)</f>
        <v/>
      </c>
      <c r="N1869" s="16">
        <f>IF(D1869=1,IF(J1869&lt;=9000000,50000,IF(J1869&lt;=9500000,40000,IF(J1869&lt;=10000000,20000,0))),0)</f>
        <v/>
      </c>
      <c r="O1869" s="16">
        <f>MAX(0,ROUNDDOWN(J1869-G1869-K1869-L1869-E1869*380000-F1869*630000-H1869,-3))</f>
        <v/>
      </c>
      <c r="P1869" s="16">
        <f>MAX(0,ROUNDDOWN(J1869-G1869-430000-M1869-E1869*330000-F1869*450000-I1869,-3))</f>
        <v/>
      </c>
      <c r="Q1869" s="16">
        <f>50000+N1869+E1869*50000+F1869*180000</f>
        <v/>
      </c>
      <c r="R1869" s="16">
        <f>IF(P1869&lt;=2000000,MIN(Q1869,P1869),MAX(Q1869-(P1869-2000000),50000))*0.05</f>
        <v/>
      </c>
      <c r="S1869" s="16">
        <f>MAX(0,P1869*0.1-R1869)</f>
        <v/>
      </c>
      <c r="T1869" s="16">
        <f>Q1869+MAX(0,K1869-480000)</f>
        <v/>
      </c>
      <c r="U1869" s="16">
        <f>P1869-T1869</f>
        <v/>
      </c>
      <c r="V1869" s="17">
        <f>IF(U1869&lt;0,0,LOOKUP(U1869,{0,1950001,3300001,6950001,9000001,18000001,40000001},{0.05,0.1,0.2,0.23,0.33,0.4,0.45}))</f>
        <v/>
      </c>
      <c r="W1869" s="18">
        <f>IF(U1869&lt;0,0.9,0.9-V1869*1.021)</f>
        <v/>
      </c>
      <c r="X1869" s="16">
        <f>ROUNDDOWN(S1869*0.2/W1869+2000,0)</f>
        <v/>
      </c>
      <c r="Y1869" s="17">
        <f>IF(O1869&lt;=0,0,LOOKUP(O1869,{0,1950001,3300001,6950001,9000001,18000001,40000001},{0.05,0.1,0.2,0.23,0.33,0.4,0.45}))</f>
        <v/>
      </c>
    </row>
    <row r="1870">
      <c r="A1870" t="inlineStr">
        <is>
          <t>1万円刻み</t>
        </is>
      </c>
      <c r="B1870" s="16">
        <f>'3_1万円刻み'!$A$347</f>
        <v/>
      </c>
      <c r="C1870" t="n">
        <v>2026</v>
      </c>
      <c r="D1870" t="n">
        <v>0</v>
      </c>
      <c r="E1870" t="n">
        <v>0</v>
      </c>
      <c r="F1870" t="n">
        <v>0</v>
      </c>
      <c r="G1870" s="16">
        <f>ROUND(MIN(B1870/12,650000)*12*0.0915+MIN(B1870/12,1390000)*12*(0.0504+0)+B1870*0.005,0)</f>
        <v/>
      </c>
      <c r="H1870" t="n">
        <v>0</v>
      </c>
      <c r="I1870" t="n">
        <v>0</v>
      </c>
      <c r="J1870" s="16">
        <f>IF(C1870=2026,IF(B1870&lt;741000,0,IF(B1870&lt;2191000,B1870-740000,IF(B1870&lt;2193000,1451000,IF(B1870&lt;2196000,1453000,IF(B1870&lt;2200000,1456000,IF(B1870&lt;3600000,ROUNDDOWN(B1870/4,-3)*2.8-80000,IF(B1870&lt;6600000,ROUNDDOWN(B1870/4,-3)*3.2-440000,IF(B1870&lt;8500000,ROUNDDOWN(B1870*0.9,0)-1100000,B1870-1950000)))))))),IF(B1870&lt;651000,0,IF(B1870&lt;1900000,B1870-650000,IF(B1870&lt;3600000,ROUNDDOWN(B1870/4,-3)*2.8-80000,IF(B1870&lt;6600000,ROUNDDOWN(B1870/4,-3)*3.2-440000,IF(B1870&lt;8500000,ROUNDDOWN(B1870*0.9,0)-1100000,B1870-1950000))))))</f>
        <v/>
      </c>
      <c r="K1870" s="16">
        <f>IF(J1870&gt;23500000,NA(),IF(C1870=2026,IF(J1870&lt;=4890000,1040000,IF(J1870&lt;=6550000,670000,620000)),IF(J1870&lt;=1320000,950000,IF(J1870&lt;=3360000,880000,IF(J1870&lt;=4890000,680000,IF(J1870&lt;=6550000,630000,580000))))))</f>
        <v/>
      </c>
      <c r="L1870" s="16">
        <f>IF(D1870=1,IF(J1870&lt;=9000000,380000,IF(J1870&lt;=9500000,260000,IF(J1870&lt;=10000000,130000,0))),0)</f>
        <v/>
      </c>
      <c r="M1870" s="16">
        <f>IF(D1870=1,IF(J1870&lt;=9000000,330000,IF(J1870&lt;=9500000,220000,IF(J1870&lt;=10000000,110000,0))),0)</f>
        <v/>
      </c>
      <c r="N1870" s="16">
        <f>IF(D1870=1,IF(J1870&lt;=9000000,50000,IF(J1870&lt;=9500000,40000,IF(J1870&lt;=10000000,20000,0))),0)</f>
        <v/>
      </c>
      <c r="O1870" s="16">
        <f>MAX(0,ROUNDDOWN(J1870-G1870-K1870-L1870-E1870*380000-F1870*630000-H1870,-3))</f>
        <v/>
      </c>
      <c r="P1870" s="16">
        <f>MAX(0,ROUNDDOWN(J1870-G1870-430000-M1870-E1870*330000-F1870*450000-I1870,-3))</f>
        <v/>
      </c>
      <c r="Q1870" s="16">
        <f>50000+N1870+E1870*50000+F1870*180000</f>
        <v/>
      </c>
      <c r="R1870" s="16">
        <f>IF(P1870&lt;=2000000,MIN(Q1870,P1870),MAX(Q1870-(P1870-2000000),50000))*0.05</f>
        <v/>
      </c>
      <c r="S1870" s="16">
        <f>MAX(0,P1870*0.1-R1870)</f>
        <v/>
      </c>
      <c r="T1870" s="16">
        <f>Q1870+MAX(0,K1870-480000)</f>
        <v/>
      </c>
      <c r="U1870" s="16">
        <f>P1870-T1870</f>
        <v/>
      </c>
      <c r="V1870" s="17">
        <f>IF(U1870&lt;0,0,LOOKUP(U1870,{0,1950001,3300001,6950001,9000001,18000001,40000001},{0.05,0.1,0.2,0.23,0.33,0.4,0.45}))</f>
        <v/>
      </c>
      <c r="W1870" s="18">
        <f>IF(U1870&lt;0,0.9,0.9-V1870*1.021)</f>
        <v/>
      </c>
      <c r="X1870" s="16">
        <f>ROUNDDOWN(S1870*0.2/W1870+2000,0)</f>
        <v/>
      </c>
      <c r="Y1870" s="17">
        <f>IF(O1870&lt;=0,0,LOOKUP(O1870,{0,1950001,3300001,6950001,9000001,18000001,40000001},{0.05,0.1,0.2,0.23,0.33,0.4,0.45}))</f>
        <v/>
      </c>
    </row>
    <row r="1871">
      <c r="A1871" t="inlineStr">
        <is>
          <t>1万円刻み</t>
        </is>
      </c>
      <c r="B1871" s="16">
        <f>'3_1万円刻み'!$A$347</f>
        <v/>
      </c>
      <c r="C1871" t="n">
        <v>2025</v>
      </c>
      <c r="D1871" t="n">
        <v>1</v>
      </c>
      <c r="E1871" t="n">
        <v>0</v>
      </c>
      <c r="F1871" t="n">
        <v>0</v>
      </c>
      <c r="G1871" s="16">
        <f>ROUND(MIN(B1871/12,650000)*12*0.0915+MIN(B1871/12,1390000)*12*(0.0504+0)+B1871*0.005,0)</f>
        <v/>
      </c>
      <c r="H1871" t="n">
        <v>0</v>
      </c>
      <c r="I1871" t="n">
        <v>0</v>
      </c>
      <c r="J1871" s="16">
        <f>IF(C1871=2026,IF(B1871&lt;741000,0,IF(B1871&lt;2191000,B1871-740000,IF(B1871&lt;2193000,1451000,IF(B1871&lt;2196000,1453000,IF(B1871&lt;2200000,1456000,IF(B1871&lt;3600000,ROUNDDOWN(B1871/4,-3)*2.8-80000,IF(B1871&lt;6600000,ROUNDDOWN(B1871/4,-3)*3.2-440000,IF(B1871&lt;8500000,ROUNDDOWN(B1871*0.9,0)-1100000,B1871-1950000)))))))),IF(B1871&lt;651000,0,IF(B1871&lt;1900000,B1871-650000,IF(B1871&lt;3600000,ROUNDDOWN(B1871/4,-3)*2.8-80000,IF(B1871&lt;6600000,ROUNDDOWN(B1871/4,-3)*3.2-440000,IF(B1871&lt;8500000,ROUNDDOWN(B1871*0.9,0)-1100000,B1871-1950000))))))</f>
        <v/>
      </c>
      <c r="K1871" s="16">
        <f>IF(J1871&gt;23500000,NA(),IF(C1871=2026,IF(J1871&lt;=4890000,1040000,IF(J1871&lt;=6550000,670000,620000)),IF(J1871&lt;=1320000,950000,IF(J1871&lt;=3360000,880000,IF(J1871&lt;=4890000,680000,IF(J1871&lt;=6550000,630000,580000))))))</f>
        <v/>
      </c>
      <c r="L1871" s="16">
        <f>IF(D1871=1,IF(J1871&lt;=9000000,380000,IF(J1871&lt;=9500000,260000,IF(J1871&lt;=10000000,130000,0))),0)</f>
        <v/>
      </c>
      <c r="M1871" s="16">
        <f>IF(D1871=1,IF(J1871&lt;=9000000,330000,IF(J1871&lt;=9500000,220000,IF(J1871&lt;=10000000,110000,0))),0)</f>
        <v/>
      </c>
      <c r="N1871" s="16">
        <f>IF(D1871=1,IF(J1871&lt;=9000000,50000,IF(J1871&lt;=9500000,40000,IF(J1871&lt;=10000000,20000,0))),0)</f>
        <v/>
      </c>
      <c r="O1871" s="16">
        <f>MAX(0,ROUNDDOWN(J1871-G1871-K1871-L1871-E1871*380000-F1871*630000-H1871,-3))</f>
        <v/>
      </c>
      <c r="P1871" s="16">
        <f>MAX(0,ROUNDDOWN(J1871-G1871-430000-M1871-E1871*330000-F1871*450000-I1871,-3))</f>
        <v/>
      </c>
      <c r="Q1871" s="16">
        <f>50000+N1871+E1871*50000+F1871*180000</f>
        <v/>
      </c>
      <c r="R1871" s="16">
        <f>IF(P1871&lt;=2000000,MIN(Q1871,P1871),MAX(Q1871-(P1871-2000000),50000))*0.05</f>
        <v/>
      </c>
      <c r="S1871" s="16">
        <f>MAX(0,P1871*0.1-R1871)</f>
        <v/>
      </c>
      <c r="T1871" s="16">
        <f>Q1871+MAX(0,K1871-480000)</f>
        <v/>
      </c>
      <c r="U1871" s="16">
        <f>P1871-T1871</f>
        <v/>
      </c>
      <c r="V1871" s="17">
        <f>IF(U1871&lt;0,0,LOOKUP(U1871,{0,1950001,3300001,6950001,9000001,18000001,40000001},{0.05,0.1,0.2,0.23,0.33,0.4,0.45}))</f>
        <v/>
      </c>
      <c r="W1871" s="18">
        <f>IF(U1871&lt;0,0.9,0.9-V1871*1.021)</f>
        <v/>
      </c>
      <c r="X1871" s="16">
        <f>ROUNDDOWN(S1871*0.2/W1871+2000,0)</f>
        <v/>
      </c>
      <c r="Y1871" s="17">
        <f>IF(O1871&lt;=0,0,LOOKUP(O1871,{0,1950001,3300001,6950001,9000001,18000001,40000001},{0.05,0.1,0.2,0.23,0.33,0.4,0.45}))</f>
        <v/>
      </c>
    </row>
    <row r="1872">
      <c r="A1872" t="inlineStr">
        <is>
          <t>1万円刻み</t>
        </is>
      </c>
      <c r="B1872" s="16">
        <f>'3_1万円刻み'!$A$347</f>
        <v/>
      </c>
      <c r="C1872" t="n">
        <v>2026</v>
      </c>
      <c r="D1872" t="n">
        <v>1</v>
      </c>
      <c r="E1872" t="n">
        <v>0</v>
      </c>
      <c r="F1872" t="n">
        <v>0</v>
      </c>
      <c r="G1872" s="16">
        <f>ROUND(MIN(B1872/12,650000)*12*0.0915+MIN(B1872/12,1390000)*12*(0.0504+0)+B1872*0.005,0)</f>
        <v/>
      </c>
      <c r="H1872" t="n">
        <v>0</v>
      </c>
      <c r="I1872" t="n">
        <v>0</v>
      </c>
      <c r="J1872" s="16">
        <f>IF(C1872=2026,IF(B1872&lt;741000,0,IF(B1872&lt;2191000,B1872-740000,IF(B1872&lt;2193000,1451000,IF(B1872&lt;2196000,1453000,IF(B1872&lt;2200000,1456000,IF(B1872&lt;3600000,ROUNDDOWN(B1872/4,-3)*2.8-80000,IF(B1872&lt;6600000,ROUNDDOWN(B1872/4,-3)*3.2-440000,IF(B1872&lt;8500000,ROUNDDOWN(B1872*0.9,0)-1100000,B1872-1950000)))))))),IF(B1872&lt;651000,0,IF(B1872&lt;1900000,B1872-650000,IF(B1872&lt;3600000,ROUNDDOWN(B1872/4,-3)*2.8-80000,IF(B1872&lt;6600000,ROUNDDOWN(B1872/4,-3)*3.2-440000,IF(B1872&lt;8500000,ROUNDDOWN(B1872*0.9,0)-1100000,B1872-1950000))))))</f>
        <v/>
      </c>
      <c r="K1872" s="16">
        <f>IF(J1872&gt;23500000,NA(),IF(C1872=2026,IF(J1872&lt;=4890000,1040000,IF(J1872&lt;=6550000,670000,620000)),IF(J1872&lt;=1320000,950000,IF(J1872&lt;=3360000,880000,IF(J1872&lt;=4890000,680000,IF(J1872&lt;=6550000,630000,580000))))))</f>
        <v/>
      </c>
      <c r="L1872" s="16">
        <f>IF(D1872=1,IF(J1872&lt;=9000000,380000,IF(J1872&lt;=9500000,260000,IF(J1872&lt;=10000000,130000,0))),0)</f>
        <v/>
      </c>
      <c r="M1872" s="16">
        <f>IF(D1872=1,IF(J1872&lt;=9000000,330000,IF(J1872&lt;=9500000,220000,IF(J1872&lt;=10000000,110000,0))),0)</f>
        <v/>
      </c>
      <c r="N1872" s="16">
        <f>IF(D1872=1,IF(J1872&lt;=9000000,50000,IF(J1872&lt;=9500000,40000,IF(J1872&lt;=10000000,20000,0))),0)</f>
        <v/>
      </c>
      <c r="O1872" s="16">
        <f>MAX(0,ROUNDDOWN(J1872-G1872-K1872-L1872-E1872*380000-F1872*630000-H1872,-3))</f>
        <v/>
      </c>
      <c r="P1872" s="16">
        <f>MAX(0,ROUNDDOWN(J1872-G1872-430000-M1872-E1872*330000-F1872*450000-I1872,-3))</f>
        <v/>
      </c>
      <c r="Q1872" s="16">
        <f>50000+N1872+E1872*50000+F1872*180000</f>
        <v/>
      </c>
      <c r="R1872" s="16">
        <f>IF(P1872&lt;=2000000,MIN(Q1872,P1872),MAX(Q1872-(P1872-2000000),50000))*0.05</f>
        <v/>
      </c>
      <c r="S1872" s="16">
        <f>MAX(0,P1872*0.1-R1872)</f>
        <v/>
      </c>
      <c r="T1872" s="16">
        <f>Q1872+MAX(0,K1872-480000)</f>
        <v/>
      </c>
      <c r="U1872" s="16">
        <f>P1872-T1872</f>
        <v/>
      </c>
      <c r="V1872" s="17">
        <f>IF(U1872&lt;0,0,LOOKUP(U1872,{0,1950001,3300001,6950001,9000001,18000001,40000001},{0.05,0.1,0.2,0.23,0.33,0.4,0.45}))</f>
        <v/>
      </c>
      <c r="W1872" s="18">
        <f>IF(U1872&lt;0,0.9,0.9-V1872*1.021)</f>
        <v/>
      </c>
      <c r="X1872" s="16">
        <f>ROUNDDOWN(S1872*0.2/W1872+2000,0)</f>
        <v/>
      </c>
      <c r="Y1872" s="17">
        <f>IF(O1872&lt;=0,0,LOOKUP(O1872,{0,1950001,3300001,6950001,9000001,18000001,40000001},{0.05,0.1,0.2,0.23,0.33,0.4,0.45}))</f>
        <v/>
      </c>
    </row>
    <row r="1873">
      <c r="A1873" t="inlineStr">
        <is>
          <t>1万円刻み</t>
        </is>
      </c>
      <c r="B1873" s="16">
        <f>'3_1万円刻み'!$A$348</f>
        <v/>
      </c>
      <c r="C1873" t="n">
        <v>2025</v>
      </c>
      <c r="D1873" t="n">
        <v>0</v>
      </c>
      <c r="E1873" t="n">
        <v>0</v>
      </c>
      <c r="F1873" t="n">
        <v>0</v>
      </c>
      <c r="G1873" s="16">
        <f>ROUND(MIN(B1873/12,650000)*12*0.0915+MIN(B1873/12,1390000)*12*(0.0504+0)+B1873*0.005,0)</f>
        <v/>
      </c>
      <c r="H1873" t="n">
        <v>0</v>
      </c>
      <c r="I1873" t="n">
        <v>0</v>
      </c>
      <c r="J1873" s="16">
        <f>IF(C1873=2026,IF(B1873&lt;741000,0,IF(B1873&lt;2191000,B1873-740000,IF(B1873&lt;2193000,1451000,IF(B1873&lt;2196000,1453000,IF(B1873&lt;2200000,1456000,IF(B1873&lt;3600000,ROUNDDOWN(B1873/4,-3)*2.8-80000,IF(B1873&lt;6600000,ROUNDDOWN(B1873/4,-3)*3.2-440000,IF(B1873&lt;8500000,ROUNDDOWN(B1873*0.9,0)-1100000,B1873-1950000)))))))),IF(B1873&lt;651000,0,IF(B1873&lt;1900000,B1873-650000,IF(B1873&lt;3600000,ROUNDDOWN(B1873/4,-3)*2.8-80000,IF(B1873&lt;6600000,ROUNDDOWN(B1873/4,-3)*3.2-440000,IF(B1873&lt;8500000,ROUNDDOWN(B1873*0.9,0)-1100000,B1873-1950000))))))</f>
        <v/>
      </c>
      <c r="K1873" s="16">
        <f>IF(J1873&gt;23500000,NA(),IF(C1873=2026,IF(J1873&lt;=4890000,1040000,IF(J1873&lt;=6550000,670000,620000)),IF(J1873&lt;=1320000,950000,IF(J1873&lt;=3360000,880000,IF(J1873&lt;=4890000,680000,IF(J1873&lt;=6550000,630000,580000))))))</f>
        <v/>
      </c>
      <c r="L1873" s="16">
        <f>IF(D1873=1,IF(J1873&lt;=9000000,380000,IF(J1873&lt;=9500000,260000,IF(J1873&lt;=10000000,130000,0))),0)</f>
        <v/>
      </c>
      <c r="M1873" s="16">
        <f>IF(D1873=1,IF(J1873&lt;=9000000,330000,IF(J1873&lt;=9500000,220000,IF(J1873&lt;=10000000,110000,0))),0)</f>
        <v/>
      </c>
      <c r="N1873" s="16">
        <f>IF(D1873=1,IF(J1873&lt;=9000000,50000,IF(J1873&lt;=9500000,40000,IF(J1873&lt;=10000000,20000,0))),0)</f>
        <v/>
      </c>
      <c r="O1873" s="16">
        <f>MAX(0,ROUNDDOWN(J1873-G1873-K1873-L1873-E1873*380000-F1873*630000-H1873,-3))</f>
        <v/>
      </c>
      <c r="P1873" s="16">
        <f>MAX(0,ROUNDDOWN(J1873-G1873-430000-M1873-E1873*330000-F1873*450000-I1873,-3))</f>
        <v/>
      </c>
      <c r="Q1873" s="16">
        <f>50000+N1873+E1873*50000+F1873*180000</f>
        <v/>
      </c>
      <c r="R1873" s="16">
        <f>IF(P1873&lt;=2000000,MIN(Q1873,P1873),MAX(Q1873-(P1873-2000000),50000))*0.05</f>
        <v/>
      </c>
      <c r="S1873" s="16">
        <f>MAX(0,P1873*0.1-R1873)</f>
        <v/>
      </c>
      <c r="T1873" s="16">
        <f>Q1873+MAX(0,K1873-480000)</f>
        <v/>
      </c>
      <c r="U1873" s="16">
        <f>P1873-T1873</f>
        <v/>
      </c>
      <c r="V1873" s="17">
        <f>IF(U1873&lt;0,0,LOOKUP(U1873,{0,1950001,3300001,6950001,9000001,18000001,40000001},{0.05,0.1,0.2,0.23,0.33,0.4,0.45}))</f>
        <v/>
      </c>
      <c r="W1873" s="18">
        <f>IF(U1873&lt;0,0.9,0.9-V1873*1.021)</f>
        <v/>
      </c>
      <c r="X1873" s="16">
        <f>ROUNDDOWN(S1873*0.2/W1873+2000,0)</f>
        <v/>
      </c>
      <c r="Y1873" s="17">
        <f>IF(O1873&lt;=0,0,LOOKUP(O1873,{0,1950001,3300001,6950001,9000001,18000001,40000001},{0.05,0.1,0.2,0.23,0.33,0.4,0.45}))</f>
        <v/>
      </c>
    </row>
    <row r="1874">
      <c r="A1874" t="inlineStr">
        <is>
          <t>1万円刻み</t>
        </is>
      </c>
      <c r="B1874" s="16">
        <f>'3_1万円刻み'!$A$348</f>
        <v/>
      </c>
      <c r="C1874" t="n">
        <v>2026</v>
      </c>
      <c r="D1874" t="n">
        <v>0</v>
      </c>
      <c r="E1874" t="n">
        <v>0</v>
      </c>
      <c r="F1874" t="n">
        <v>0</v>
      </c>
      <c r="G1874" s="16">
        <f>ROUND(MIN(B1874/12,650000)*12*0.0915+MIN(B1874/12,1390000)*12*(0.0504+0)+B1874*0.005,0)</f>
        <v/>
      </c>
      <c r="H1874" t="n">
        <v>0</v>
      </c>
      <c r="I1874" t="n">
        <v>0</v>
      </c>
      <c r="J1874" s="16">
        <f>IF(C1874=2026,IF(B1874&lt;741000,0,IF(B1874&lt;2191000,B1874-740000,IF(B1874&lt;2193000,1451000,IF(B1874&lt;2196000,1453000,IF(B1874&lt;2200000,1456000,IF(B1874&lt;3600000,ROUNDDOWN(B1874/4,-3)*2.8-80000,IF(B1874&lt;6600000,ROUNDDOWN(B1874/4,-3)*3.2-440000,IF(B1874&lt;8500000,ROUNDDOWN(B1874*0.9,0)-1100000,B1874-1950000)))))))),IF(B1874&lt;651000,0,IF(B1874&lt;1900000,B1874-650000,IF(B1874&lt;3600000,ROUNDDOWN(B1874/4,-3)*2.8-80000,IF(B1874&lt;6600000,ROUNDDOWN(B1874/4,-3)*3.2-440000,IF(B1874&lt;8500000,ROUNDDOWN(B1874*0.9,0)-1100000,B1874-1950000))))))</f>
        <v/>
      </c>
      <c r="K1874" s="16">
        <f>IF(J1874&gt;23500000,NA(),IF(C1874=2026,IF(J1874&lt;=4890000,1040000,IF(J1874&lt;=6550000,670000,620000)),IF(J1874&lt;=1320000,950000,IF(J1874&lt;=3360000,880000,IF(J1874&lt;=4890000,680000,IF(J1874&lt;=6550000,630000,580000))))))</f>
        <v/>
      </c>
      <c r="L1874" s="16">
        <f>IF(D1874=1,IF(J1874&lt;=9000000,380000,IF(J1874&lt;=9500000,260000,IF(J1874&lt;=10000000,130000,0))),0)</f>
        <v/>
      </c>
      <c r="M1874" s="16">
        <f>IF(D1874=1,IF(J1874&lt;=9000000,330000,IF(J1874&lt;=9500000,220000,IF(J1874&lt;=10000000,110000,0))),0)</f>
        <v/>
      </c>
      <c r="N1874" s="16">
        <f>IF(D1874=1,IF(J1874&lt;=9000000,50000,IF(J1874&lt;=9500000,40000,IF(J1874&lt;=10000000,20000,0))),0)</f>
        <v/>
      </c>
      <c r="O1874" s="16">
        <f>MAX(0,ROUNDDOWN(J1874-G1874-K1874-L1874-E1874*380000-F1874*630000-H1874,-3))</f>
        <v/>
      </c>
      <c r="P1874" s="16">
        <f>MAX(0,ROUNDDOWN(J1874-G1874-430000-M1874-E1874*330000-F1874*450000-I1874,-3))</f>
        <v/>
      </c>
      <c r="Q1874" s="16">
        <f>50000+N1874+E1874*50000+F1874*180000</f>
        <v/>
      </c>
      <c r="R1874" s="16">
        <f>IF(P1874&lt;=2000000,MIN(Q1874,P1874),MAX(Q1874-(P1874-2000000),50000))*0.05</f>
        <v/>
      </c>
      <c r="S1874" s="16">
        <f>MAX(0,P1874*0.1-R1874)</f>
        <v/>
      </c>
      <c r="T1874" s="16">
        <f>Q1874+MAX(0,K1874-480000)</f>
        <v/>
      </c>
      <c r="U1874" s="16">
        <f>P1874-T1874</f>
        <v/>
      </c>
      <c r="V1874" s="17">
        <f>IF(U1874&lt;0,0,LOOKUP(U1874,{0,1950001,3300001,6950001,9000001,18000001,40000001},{0.05,0.1,0.2,0.23,0.33,0.4,0.45}))</f>
        <v/>
      </c>
      <c r="W1874" s="18">
        <f>IF(U1874&lt;0,0.9,0.9-V1874*1.021)</f>
        <v/>
      </c>
      <c r="X1874" s="16">
        <f>ROUNDDOWN(S1874*0.2/W1874+2000,0)</f>
        <v/>
      </c>
      <c r="Y1874" s="17">
        <f>IF(O1874&lt;=0,0,LOOKUP(O1874,{0,1950001,3300001,6950001,9000001,18000001,40000001},{0.05,0.1,0.2,0.23,0.33,0.4,0.45}))</f>
        <v/>
      </c>
    </row>
    <row r="1875">
      <c r="A1875" t="inlineStr">
        <is>
          <t>1万円刻み</t>
        </is>
      </c>
      <c r="B1875" s="16">
        <f>'3_1万円刻み'!$A$348</f>
        <v/>
      </c>
      <c r="C1875" t="n">
        <v>2025</v>
      </c>
      <c r="D1875" t="n">
        <v>1</v>
      </c>
      <c r="E1875" t="n">
        <v>0</v>
      </c>
      <c r="F1875" t="n">
        <v>0</v>
      </c>
      <c r="G1875" s="16">
        <f>ROUND(MIN(B1875/12,650000)*12*0.0915+MIN(B1875/12,1390000)*12*(0.0504+0)+B1875*0.005,0)</f>
        <v/>
      </c>
      <c r="H1875" t="n">
        <v>0</v>
      </c>
      <c r="I1875" t="n">
        <v>0</v>
      </c>
      <c r="J1875" s="16">
        <f>IF(C1875=2026,IF(B1875&lt;741000,0,IF(B1875&lt;2191000,B1875-740000,IF(B1875&lt;2193000,1451000,IF(B1875&lt;2196000,1453000,IF(B1875&lt;2200000,1456000,IF(B1875&lt;3600000,ROUNDDOWN(B1875/4,-3)*2.8-80000,IF(B1875&lt;6600000,ROUNDDOWN(B1875/4,-3)*3.2-440000,IF(B1875&lt;8500000,ROUNDDOWN(B1875*0.9,0)-1100000,B1875-1950000)))))))),IF(B1875&lt;651000,0,IF(B1875&lt;1900000,B1875-650000,IF(B1875&lt;3600000,ROUNDDOWN(B1875/4,-3)*2.8-80000,IF(B1875&lt;6600000,ROUNDDOWN(B1875/4,-3)*3.2-440000,IF(B1875&lt;8500000,ROUNDDOWN(B1875*0.9,0)-1100000,B1875-1950000))))))</f>
        <v/>
      </c>
      <c r="K1875" s="16">
        <f>IF(J1875&gt;23500000,NA(),IF(C1875=2026,IF(J1875&lt;=4890000,1040000,IF(J1875&lt;=6550000,670000,620000)),IF(J1875&lt;=1320000,950000,IF(J1875&lt;=3360000,880000,IF(J1875&lt;=4890000,680000,IF(J1875&lt;=6550000,630000,580000))))))</f>
        <v/>
      </c>
      <c r="L1875" s="16">
        <f>IF(D1875=1,IF(J1875&lt;=9000000,380000,IF(J1875&lt;=9500000,260000,IF(J1875&lt;=10000000,130000,0))),0)</f>
        <v/>
      </c>
      <c r="M1875" s="16">
        <f>IF(D1875=1,IF(J1875&lt;=9000000,330000,IF(J1875&lt;=9500000,220000,IF(J1875&lt;=10000000,110000,0))),0)</f>
        <v/>
      </c>
      <c r="N1875" s="16">
        <f>IF(D1875=1,IF(J1875&lt;=9000000,50000,IF(J1875&lt;=9500000,40000,IF(J1875&lt;=10000000,20000,0))),0)</f>
        <v/>
      </c>
      <c r="O1875" s="16">
        <f>MAX(0,ROUNDDOWN(J1875-G1875-K1875-L1875-E1875*380000-F1875*630000-H1875,-3))</f>
        <v/>
      </c>
      <c r="P1875" s="16">
        <f>MAX(0,ROUNDDOWN(J1875-G1875-430000-M1875-E1875*330000-F1875*450000-I1875,-3))</f>
        <v/>
      </c>
      <c r="Q1875" s="16">
        <f>50000+N1875+E1875*50000+F1875*180000</f>
        <v/>
      </c>
      <c r="R1875" s="16">
        <f>IF(P1875&lt;=2000000,MIN(Q1875,P1875),MAX(Q1875-(P1875-2000000),50000))*0.05</f>
        <v/>
      </c>
      <c r="S1875" s="16">
        <f>MAX(0,P1875*0.1-R1875)</f>
        <v/>
      </c>
      <c r="T1875" s="16">
        <f>Q1875+MAX(0,K1875-480000)</f>
        <v/>
      </c>
      <c r="U1875" s="16">
        <f>P1875-T1875</f>
        <v/>
      </c>
      <c r="V1875" s="17">
        <f>IF(U1875&lt;0,0,LOOKUP(U1875,{0,1950001,3300001,6950001,9000001,18000001,40000001},{0.05,0.1,0.2,0.23,0.33,0.4,0.45}))</f>
        <v/>
      </c>
      <c r="W1875" s="18">
        <f>IF(U1875&lt;0,0.9,0.9-V1875*1.021)</f>
        <v/>
      </c>
      <c r="X1875" s="16">
        <f>ROUNDDOWN(S1875*0.2/W1875+2000,0)</f>
        <v/>
      </c>
      <c r="Y1875" s="17">
        <f>IF(O1875&lt;=0,0,LOOKUP(O1875,{0,1950001,3300001,6950001,9000001,18000001,40000001},{0.05,0.1,0.2,0.23,0.33,0.4,0.45}))</f>
        <v/>
      </c>
    </row>
    <row r="1876">
      <c r="A1876" t="inlineStr">
        <is>
          <t>1万円刻み</t>
        </is>
      </c>
      <c r="B1876" s="16">
        <f>'3_1万円刻み'!$A$348</f>
        <v/>
      </c>
      <c r="C1876" t="n">
        <v>2026</v>
      </c>
      <c r="D1876" t="n">
        <v>1</v>
      </c>
      <c r="E1876" t="n">
        <v>0</v>
      </c>
      <c r="F1876" t="n">
        <v>0</v>
      </c>
      <c r="G1876" s="16">
        <f>ROUND(MIN(B1876/12,650000)*12*0.0915+MIN(B1876/12,1390000)*12*(0.0504+0)+B1876*0.005,0)</f>
        <v/>
      </c>
      <c r="H1876" t="n">
        <v>0</v>
      </c>
      <c r="I1876" t="n">
        <v>0</v>
      </c>
      <c r="J1876" s="16">
        <f>IF(C1876=2026,IF(B1876&lt;741000,0,IF(B1876&lt;2191000,B1876-740000,IF(B1876&lt;2193000,1451000,IF(B1876&lt;2196000,1453000,IF(B1876&lt;2200000,1456000,IF(B1876&lt;3600000,ROUNDDOWN(B1876/4,-3)*2.8-80000,IF(B1876&lt;6600000,ROUNDDOWN(B1876/4,-3)*3.2-440000,IF(B1876&lt;8500000,ROUNDDOWN(B1876*0.9,0)-1100000,B1876-1950000)))))))),IF(B1876&lt;651000,0,IF(B1876&lt;1900000,B1876-650000,IF(B1876&lt;3600000,ROUNDDOWN(B1876/4,-3)*2.8-80000,IF(B1876&lt;6600000,ROUNDDOWN(B1876/4,-3)*3.2-440000,IF(B1876&lt;8500000,ROUNDDOWN(B1876*0.9,0)-1100000,B1876-1950000))))))</f>
        <v/>
      </c>
      <c r="K1876" s="16">
        <f>IF(J1876&gt;23500000,NA(),IF(C1876=2026,IF(J1876&lt;=4890000,1040000,IF(J1876&lt;=6550000,670000,620000)),IF(J1876&lt;=1320000,950000,IF(J1876&lt;=3360000,880000,IF(J1876&lt;=4890000,680000,IF(J1876&lt;=6550000,630000,580000))))))</f>
        <v/>
      </c>
      <c r="L1876" s="16">
        <f>IF(D1876=1,IF(J1876&lt;=9000000,380000,IF(J1876&lt;=9500000,260000,IF(J1876&lt;=10000000,130000,0))),0)</f>
        <v/>
      </c>
      <c r="M1876" s="16">
        <f>IF(D1876=1,IF(J1876&lt;=9000000,330000,IF(J1876&lt;=9500000,220000,IF(J1876&lt;=10000000,110000,0))),0)</f>
        <v/>
      </c>
      <c r="N1876" s="16">
        <f>IF(D1876=1,IF(J1876&lt;=9000000,50000,IF(J1876&lt;=9500000,40000,IF(J1876&lt;=10000000,20000,0))),0)</f>
        <v/>
      </c>
      <c r="O1876" s="16">
        <f>MAX(0,ROUNDDOWN(J1876-G1876-K1876-L1876-E1876*380000-F1876*630000-H1876,-3))</f>
        <v/>
      </c>
      <c r="P1876" s="16">
        <f>MAX(0,ROUNDDOWN(J1876-G1876-430000-M1876-E1876*330000-F1876*450000-I1876,-3))</f>
        <v/>
      </c>
      <c r="Q1876" s="16">
        <f>50000+N1876+E1876*50000+F1876*180000</f>
        <v/>
      </c>
      <c r="R1876" s="16">
        <f>IF(P1876&lt;=2000000,MIN(Q1876,P1876),MAX(Q1876-(P1876-2000000),50000))*0.05</f>
        <v/>
      </c>
      <c r="S1876" s="16">
        <f>MAX(0,P1876*0.1-R1876)</f>
        <v/>
      </c>
      <c r="T1876" s="16">
        <f>Q1876+MAX(0,K1876-480000)</f>
        <v/>
      </c>
      <c r="U1876" s="16">
        <f>P1876-T1876</f>
        <v/>
      </c>
      <c r="V1876" s="17">
        <f>IF(U1876&lt;0,0,LOOKUP(U1876,{0,1950001,3300001,6950001,9000001,18000001,40000001},{0.05,0.1,0.2,0.23,0.33,0.4,0.45}))</f>
        <v/>
      </c>
      <c r="W1876" s="18">
        <f>IF(U1876&lt;0,0.9,0.9-V1876*1.021)</f>
        <v/>
      </c>
      <c r="X1876" s="16">
        <f>ROUNDDOWN(S1876*0.2/W1876+2000,0)</f>
        <v/>
      </c>
      <c r="Y1876" s="17">
        <f>IF(O1876&lt;=0,0,LOOKUP(O1876,{0,1950001,3300001,6950001,9000001,18000001,40000001},{0.05,0.1,0.2,0.23,0.33,0.4,0.45}))</f>
        <v/>
      </c>
    </row>
    <row r="1877">
      <c r="A1877" t="inlineStr">
        <is>
          <t>1万円刻み</t>
        </is>
      </c>
      <c r="B1877" s="16">
        <f>'3_1万円刻み'!$A$349</f>
        <v/>
      </c>
      <c r="C1877" t="n">
        <v>2025</v>
      </c>
      <c r="D1877" t="n">
        <v>0</v>
      </c>
      <c r="E1877" t="n">
        <v>0</v>
      </c>
      <c r="F1877" t="n">
        <v>0</v>
      </c>
      <c r="G1877" s="16">
        <f>ROUND(MIN(B1877/12,650000)*12*0.0915+MIN(B1877/12,1390000)*12*(0.0504+0)+B1877*0.005,0)</f>
        <v/>
      </c>
      <c r="H1877" t="n">
        <v>0</v>
      </c>
      <c r="I1877" t="n">
        <v>0</v>
      </c>
      <c r="J1877" s="16">
        <f>IF(C1877=2026,IF(B1877&lt;741000,0,IF(B1877&lt;2191000,B1877-740000,IF(B1877&lt;2193000,1451000,IF(B1877&lt;2196000,1453000,IF(B1877&lt;2200000,1456000,IF(B1877&lt;3600000,ROUNDDOWN(B1877/4,-3)*2.8-80000,IF(B1877&lt;6600000,ROUNDDOWN(B1877/4,-3)*3.2-440000,IF(B1877&lt;8500000,ROUNDDOWN(B1877*0.9,0)-1100000,B1877-1950000)))))))),IF(B1877&lt;651000,0,IF(B1877&lt;1900000,B1877-650000,IF(B1877&lt;3600000,ROUNDDOWN(B1877/4,-3)*2.8-80000,IF(B1877&lt;6600000,ROUNDDOWN(B1877/4,-3)*3.2-440000,IF(B1877&lt;8500000,ROUNDDOWN(B1877*0.9,0)-1100000,B1877-1950000))))))</f>
        <v/>
      </c>
      <c r="K1877" s="16">
        <f>IF(J1877&gt;23500000,NA(),IF(C1877=2026,IF(J1877&lt;=4890000,1040000,IF(J1877&lt;=6550000,670000,620000)),IF(J1877&lt;=1320000,950000,IF(J1877&lt;=3360000,880000,IF(J1877&lt;=4890000,680000,IF(J1877&lt;=6550000,630000,580000))))))</f>
        <v/>
      </c>
      <c r="L1877" s="16">
        <f>IF(D1877=1,IF(J1877&lt;=9000000,380000,IF(J1877&lt;=9500000,260000,IF(J1877&lt;=10000000,130000,0))),0)</f>
        <v/>
      </c>
      <c r="M1877" s="16">
        <f>IF(D1877=1,IF(J1877&lt;=9000000,330000,IF(J1877&lt;=9500000,220000,IF(J1877&lt;=10000000,110000,0))),0)</f>
        <v/>
      </c>
      <c r="N1877" s="16">
        <f>IF(D1877=1,IF(J1877&lt;=9000000,50000,IF(J1877&lt;=9500000,40000,IF(J1877&lt;=10000000,20000,0))),0)</f>
        <v/>
      </c>
      <c r="O1877" s="16">
        <f>MAX(0,ROUNDDOWN(J1877-G1877-K1877-L1877-E1877*380000-F1877*630000-H1877,-3))</f>
        <v/>
      </c>
      <c r="P1877" s="16">
        <f>MAX(0,ROUNDDOWN(J1877-G1877-430000-M1877-E1877*330000-F1877*450000-I1877,-3))</f>
        <v/>
      </c>
      <c r="Q1877" s="16">
        <f>50000+N1877+E1877*50000+F1877*180000</f>
        <v/>
      </c>
      <c r="R1877" s="16">
        <f>IF(P1877&lt;=2000000,MIN(Q1877,P1877),MAX(Q1877-(P1877-2000000),50000))*0.05</f>
        <v/>
      </c>
      <c r="S1877" s="16">
        <f>MAX(0,P1877*0.1-R1877)</f>
        <v/>
      </c>
      <c r="T1877" s="16">
        <f>Q1877+MAX(0,K1877-480000)</f>
        <v/>
      </c>
      <c r="U1877" s="16">
        <f>P1877-T1877</f>
        <v/>
      </c>
      <c r="V1877" s="17">
        <f>IF(U1877&lt;0,0,LOOKUP(U1877,{0,1950001,3300001,6950001,9000001,18000001,40000001},{0.05,0.1,0.2,0.23,0.33,0.4,0.45}))</f>
        <v/>
      </c>
      <c r="W1877" s="18">
        <f>IF(U1877&lt;0,0.9,0.9-V1877*1.021)</f>
        <v/>
      </c>
      <c r="X1877" s="16">
        <f>ROUNDDOWN(S1877*0.2/W1877+2000,0)</f>
        <v/>
      </c>
      <c r="Y1877" s="17">
        <f>IF(O1877&lt;=0,0,LOOKUP(O1877,{0,1950001,3300001,6950001,9000001,18000001,40000001},{0.05,0.1,0.2,0.23,0.33,0.4,0.45}))</f>
        <v/>
      </c>
    </row>
    <row r="1878">
      <c r="A1878" t="inlineStr">
        <is>
          <t>1万円刻み</t>
        </is>
      </c>
      <c r="B1878" s="16">
        <f>'3_1万円刻み'!$A$349</f>
        <v/>
      </c>
      <c r="C1878" t="n">
        <v>2026</v>
      </c>
      <c r="D1878" t="n">
        <v>0</v>
      </c>
      <c r="E1878" t="n">
        <v>0</v>
      </c>
      <c r="F1878" t="n">
        <v>0</v>
      </c>
      <c r="G1878" s="16">
        <f>ROUND(MIN(B1878/12,650000)*12*0.0915+MIN(B1878/12,1390000)*12*(0.0504+0)+B1878*0.005,0)</f>
        <v/>
      </c>
      <c r="H1878" t="n">
        <v>0</v>
      </c>
      <c r="I1878" t="n">
        <v>0</v>
      </c>
      <c r="J1878" s="16">
        <f>IF(C1878=2026,IF(B1878&lt;741000,0,IF(B1878&lt;2191000,B1878-740000,IF(B1878&lt;2193000,1451000,IF(B1878&lt;2196000,1453000,IF(B1878&lt;2200000,1456000,IF(B1878&lt;3600000,ROUNDDOWN(B1878/4,-3)*2.8-80000,IF(B1878&lt;6600000,ROUNDDOWN(B1878/4,-3)*3.2-440000,IF(B1878&lt;8500000,ROUNDDOWN(B1878*0.9,0)-1100000,B1878-1950000)))))))),IF(B1878&lt;651000,0,IF(B1878&lt;1900000,B1878-650000,IF(B1878&lt;3600000,ROUNDDOWN(B1878/4,-3)*2.8-80000,IF(B1878&lt;6600000,ROUNDDOWN(B1878/4,-3)*3.2-440000,IF(B1878&lt;8500000,ROUNDDOWN(B1878*0.9,0)-1100000,B1878-1950000))))))</f>
        <v/>
      </c>
      <c r="K1878" s="16">
        <f>IF(J1878&gt;23500000,NA(),IF(C1878=2026,IF(J1878&lt;=4890000,1040000,IF(J1878&lt;=6550000,670000,620000)),IF(J1878&lt;=1320000,950000,IF(J1878&lt;=3360000,880000,IF(J1878&lt;=4890000,680000,IF(J1878&lt;=6550000,630000,580000))))))</f>
        <v/>
      </c>
      <c r="L1878" s="16">
        <f>IF(D1878=1,IF(J1878&lt;=9000000,380000,IF(J1878&lt;=9500000,260000,IF(J1878&lt;=10000000,130000,0))),0)</f>
        <v/>
      </c>
      <c r="M1878" s="16">
        <f>IF(D1878=1,IF(J1878&lt;=9000000,330000,IF(J1878&lt;=9500000,220000,IF(J1878&lt;=10000000,110000,0))),0)</f>
        <v/>
      </c>
      <c r="N1878" s="16">
        <f>IF(D1878=1,IF(J1878&lt;=9000000,50000,IF(J1878&lt;=9500000,40000,IF(J1878&lt;=10000000,20000,0))),0)</f>
        <v/>
      </c>
      <c r="O1878" s="16">
        <f>MAX(0,ROUNDDOWN(J1878-G1878-K1878-L1878-E1878*380000-F1878*630000-H1878,-3))</f>
        <v/>
      </c>
      <c r="P1878" s="16">
        <f>MAX(0,ROUNDDOWN(J1878-G1878-430000-M1878-E1878*330000-F1878*450000-I1878,-3))</f>
        <v/>
      </c>
      <c r="Q1878" s="16">
        <f>50000+N1878+E1878*50000+F1878*180000</f>
        <v/>
      </c>
      <c r="R1878" s="16">
        <f>IF(P1878&lt;=2000000,MIN(Q1878,P1878),MAX(Q1878-(P1878-2000000),50000))*0.05</f>
        <v/>
      </c>
      <c r="S1878" s="16">
        <f>MAX(0,P1878*0.1-R1878)</f>
        <v/>
      </c>
      <c r="T1878" s="16">
        <f>Q1878+MAX(0,K1878-480000)</f>
        <v/>
      </c>
      <c r="U1878" s="16">
        <f>P1878-T1878</f>
        <v/>
      </c>
      <c r="V1878" s="17">
        <f>IF(U1878&lt;0,0,LOOKUP(U1878,{0,1950001,3300001,6950001,9000001,18000001,40000001},{0.05,0.1,0.2,0.23,0.33,0.4,0.45}))</f>
        <v/>
      </c>
      <c r="W1878" s="18">
        <f>IF(U1878&lt;0,0.9,0.9-V1878*1.021)</f>
        <v/>
      </c>
      <c r="X1878" s="16">
        <f>ROUNDDOWN(S1878*0.2/W1878+2000,0)</f>
        <v/>
      </c>
      <c r="Y1878" s="17">
        <f>IF(O1878&lt;=0,0,LOOKUP(O1878,{0,1950001,3300001,6950001,9000001,18000001,40000001},{0.05,0.1,0.2,0.23,0.33,0.4,0.45}))</f>
        <v/>
      </c>
    </row>
    <row r="1879">
      <c r="A1879" t="inlineStr">
        <is>
          <t>1万円刻み</t>
        </is>
      </c>
      <c r="B1879" s="16">
        <f>'3_1万円刻み'!$A$349</f>
        <v/>
      </c>
      <c r="C1879" t="n">
        <v>2025</v>
      </c>
      <c r="D1879" t="n">
        <v>1</v>
      </c>
      <c r="E1879" t="n">
        <v>0</v>
      </c>
      <c r="F1879" t="n">
        <v>0</v>
      </c>
      <c r="G1879" s="16">
        <f>ROUND(MIN(B1879/12,650000)*12*0.0915+MIN(B1879/12,1390000)*12*(0.0504+0)+B1879*0.005,0)</f>
        <v/>
      </c>
      <c r="H1879" t="n">
        <v>0</v>
      </c>
      <c r="I1879" t="n">
        <v>0</v>
      </c>
      <c r="J1879" s="16">
        <f>IF(C1879=2026,IF(B1879&lt;741000,0,IF(B1879&lt;2191000,B1879-740000,IF(B1879&lt;2193000,1451000,IF(B1879&lt;2196000,1453000,IF(B1879&lt;2200000,1456000,IF(B1879&lt;3600000,ROUNDDOWN(B1879/4,-3)*2.8-80000,IF(B1879&lt;6600000,ROUNDDOWN(B1879/4,-3)*3.2-440000,IF(B1879&lt;8500000,ROUNDDOWN(B1879*0.9,0)-1100000,B1879-1950000)))))))),IF(B1879&lt;651000,0,IF(B1879&lt;1900000,B1879-650000,IF(B1879&lt;3600000,ROUNDDOWN(B1879/4,-3)*2.8-80000,IF(B1879&lt;6600000,ROUNDDOWN(B1879/4,-3)*3.2-440000,IF(B1879&lt;8500000,ROUNDDOWN(B1879*0.9,0)-1100000,B1879-1950000))))))</f>
        <v/>
      </c>
      <c r="K1879" s="16">
        <f>IF(J1879&gt;23500000,NA(),IF(C1879=2026,IF(J1879&lt;=4890000,1040000,IF(J1879&lt;=6550000,670000,620000)),IF(J1879&lt;=1320000,950000,IF(J1879&lt;=3360000,880000,IF(J1879&lt;=4890000,680000,IF(J1879&lt;=6550000,630000,580000))))))</f>
        <v/>
      </c>
      <c r="L1879" s="16">
        <f>IF(D1879=1,IF(J1879&lt;=9000000,380000,IF(J1879&lt;=9500000,260000,IF(J1879&lt;=10000000,130000,0))),0)</f>
        <v/>
      </c>
      <c r="M1879" s="16">
        <f>IF(D1879=1,IF(J1879&lt;=9000000,330000,IF(J1879&lt;=9500000,220000,IF(J1879&lt;=10000000,110000,0))),0)</f>
        <v/>
      </c>
      <c r="N1879" s="16">
        <f>IF(D1879=1,IF(J1879&lt;=9000000,50000,IF(J1879&lt;=9500000,40000,IF(J1879&lt;=10000000,20000,0))),0)</f>
        <v/>
      </c>
      <c r="O1879" s="16">
        <f>MAX(0,ROUNDDOWN(J1879-G1879-K1879-L1879-E1879*380000-F1879*630000-H1879,-3))</f>
        <v/>
      </c>
      <c r="P1879" s="16">
        <f>MAX(0,ROUNDDOWN(J1879-G1879-430000-M1879-E1879*330000-F1879*450000-I1879,-3))</f>
        <v/>
      </c>
      <c r="Q1879" s="16">
        <f>50000+N1879+E1879*50000+F1879*180000</f>
        <v/>
      </c>
      <c r="R1879" s="16">
        <f>IF(P1879&lt;=2000000,MIN(Q1879,P1879),MAX(Q1879-(P1879-2000000),50000))*0.05</f>
        <v/>
      </c>
      <c r="S1879" s="16">
        <f>MAX(0,P1879*0.1-R1879)</f>
        <v/>
      </c>
      <c r="T1879" s="16">
        <f>Q1879+MAX(0,K1879-480000)</f>
        <v/>
      </c>
      <c r="U1879" s="16">
        <f>P1879-T1879</f>
        <v/>
      </c>
      <c r="V1879" s="17">
        <f>IF(U1879&lt;0,0,LOOKUP(U1879,{0,1950001,3300001,6950001,9000001,18000001,40000001},{0.05,0.1,0.2,0.23,0.33,0.4,0.45}))</f>
        <v/>
      </c>
      <c r="W1879" s="18">
        <f>IF(U1879&lt;0,0.9,0.9-V1879*1.021)</f>
        <v/>
      </c>
      <c r="X1879" s="16">
        <f>ROUNDDOWN(S1879*0.2/W1879+2000,0)</f>
        <v/>
      </c>
      <c r="Y1879" s="17">
        <f>IF(O1879&lt;=0,0,LOOKUP(O1879,{0,1950001,3300001,6950001,9000001,18000001,40000001},{0.05,0.1,0.2,0.23,0.33,0.4,0.45}))</f>
        <v/>
      </c>
    </row>
    <row r="1880">
      <c r="A1880" t="inlineStr">
        <is>
          <t>1万円刻み</t>
        </is>
      </c>
      <c r="B1880" s="16">
        <f>'3_1万円刻み'!$A$349</f>
        <v/>
      </c>
      <c r="C1880" t="n">
        <v>2026</v>
      </c>
      <c r="D1880" t="n">
        <v>1</v>
      </c>
      <c r="E1880" t="n">
        <v>0</v>
      </c>
      <c r="F1880" t="n">
        <v>0</v>
      </c>
      <c r="G1880" s="16">
        <f>ROUND(MIN(B1880/12,650000)*12*0.0915+MIN(B1880/12,1390000)*12*(0.0504+0)+B1880*0.005,0)</f>
        <v/>
      </c>
      <c r="H1880" t="n">
        <v>0</v>
      </c>
      <c r="I1880" t="n">
        <v>0</v>
      </c>
      <c r="J1880" s="16">
        <f>IF(C1880=2026,IF(B1880&lt;741000,0,IF(B1880&lt;2191000,B1880-740000,IF(B1880&lt;2193000,1451000,IF(B1880&lt;2196000,1453000,IF(B1880&lt;2200000,1456000,IF(B1880&lt;3600000,ROUNDDOWN(B1880/4,-3)*2.8-80000,IF(B1880&lt;6600000,ROUNDDOWN(B1880/4,-3)*3.2-440000,IF(B1880&lt;8500000,ROUNDDOWN(B1880*0.9,0)-1100000,B1880-1950000)))))))),IF(B1880&lt;651000,0,IF(B1880&lt;1900000,B1880-650000,IF(B1880&lt;3600000,ROUNDDOWN(B1880/4,-3)*2.8-80000,IF(B1880&lt;6600000,ROUNDDOWN(B1880/4,-3)*3.2-440000,IF(B1880&lt;8500000,ROUNDDOWN(B1880*0.9,0)-1100000,B1880-1950000))))))</f>
        <v/>
      </c>
      <c r="K1880" s="16">
        <f>IF(J1880&gt;23500000,NA(),IF(C1880=2026,IF(J1880&lt;=4890000,1040000,IF(J1880&lt;=6550000,670000,620000)),IF(J1880&lt;=1320000,950000,IF(J1880&lt;=3360000,880000,IF(J1880&lt;=4890000,680000,IF(J1880&lt;=6550000,630000,580000))))))</f>
        <v/>
      </c>
      <c r="L1880" s="16">
        <f>IF(D1880=1,IF(J1880&lt;=9000000,380000,IF(J1880&lt;=9500000,260000,IF(J1880&lt;=10000000,130000,0))),0)</f>
        <v/>
      </c>
      <c r="M1880" s="16">
        <f>IF(D1880=1,IF(J1880&lt;=9000000,330000,IF(J1880&lt;=9500000,220000,IF(J1880&lt;=10000000,110000,0))),0)</f>
        <v/>
      </c>
      <c r="N1880" s="16">
        <f>IF(D1880=1,IF(J1880&lt;=9000000,50000,IF(J1880&lt;=9500000,40000,IF(J1880&lt;=10000000,20000,0))),0)</f>
        <v/>
      </c>
      <c r="O1880" s="16">
        <f>MAX(0,ROUNDDOWN(J1880-G1880-K1880-L1880-E1880*380000-F1880*630000-H1880,-3))</f>
        <v/>
      </c>
      <c r="P1880" s="16">
        <f>MAX(0,ROUNDDOWN(J1880-G1880-430000-M1880-E1880*330000-F1880*450000-I1880,-3))</f>
        <v/>
      </c>
      <c r="Q1880" s="16">
        <f>50000+N1880+E1880*50000+F1880*180000</f>
        <v/>
      </c>
      <c r="R1880" s="16">
        <f>IF(P1880&lt;=2000000,MIN(Q1880,P1880),MAX(Q1880-(P1880-2000000),50000))*0.05</f>
        <v/>
      </c>
      <c r="S1880" s="16">
        <f>MAX(0,P1880*0.1-R1880)</f>
        <v/>
      </c>
      <c r="T1880" s="16">
        <f>Q1880+MAX(0,K1880-480000)</f>
        <v/>
      </c>
      <c r="U1880" s="16">
        <f>P1880-T1880</f>
        <v/>
      </c>
      <c r="V1880" s="17">
        <f>IF(U1880&lt;0,0,LOOKUP(U1880,{0,1950001,3300001,6950001,9000001,18000001,40000001},{0.05,0.1,0.2,0.23,0.33,0.4,0.45}))</f>
        <v/>
      </c>
      <c r="W1880" s="18">
        <f>IF(U1880&lt;0,0.9,0.9-V1880*1.021)</f>
        <v/>
      </c>
      <c r="X1880" s="16">
        <f>ROUNDDOWN(S1880*0.2/W1880+2000,0)</f>
        <v/>
      </c>
      <c r="Y1880" s="17">
        <f>IF(O1880&lt;=0,0,LOOKUP(O1880,{0,1950001,3300001,6950001,9000001,18000001,40000001},{0.05,0.1,0.2,0.23,0.33,0.4,0.45}))</f>
        <v/>
      </c>
    </row>
    <row r="1881">
      <c r="A1881" t="inlineStr">
        <is>
          <t>1万円刻み</t>
        </is>
      </c>
      <c r="B1881" s="16">
        <f>'3_1万円刻み'!$A$350</f>
        <v/>
      </c>
      <c r="C1881" t="n">
        <v>2025</v>
      </c>
      <c r="D1881" t="n">
        <v>0</v>
      </c>
      <c r="E1881" t="n">
        <v>0</v>
      </c>
      <c r="F1881" t="n">
        <v>0</v>
      </c>
      <c r="G1881" s="16">
        <f>ROUND(MIN(B1881/12,650000)*12*0.0915+MIN(B1881/12,1390000)*12*(0.0504+0)+B1881*0.005,0)</f>
        <v/>
      </c>
      <c r="H1881" t="n">
        <v>0</v>
      </c>
      <c r="I1881" t="n">
        <v>0</v>
      </c>
      <c r="J1881" s="16">
        <f>IF(C1881=2026,IF(B1881&lt;741000,0,IF(B1881&lt;2191000,B1881-740000,IF(B1881&lt;2193000,1451000,IF(B1881&lt;2196000,1453000,IF(B1881&lt;2200000,1456000,IF(B1881&lt;3600000,ROUNDDOWN(B1881/4,-3)*2.8-80000,IF(B1881&lt;6600000,ROUNDDOWN(B1881/4,-3)*3.2-440000,IF(B1881&lt;8500000,ROUNDDOWN(B1881*0.9,0)-1100000,B1881-1950000)))))))),IF(B1881&lt;651000,0,IF(B1881&lt;1900000,B1881-650000,IF(B1881&lt;3600000,ROUNDDOWN(B1881/4,-3)*2.8-80000,IF(B1881&lt;6600000,ROUNDDOWN(B1881/4,-3)*3.2-440000,IF(B1881&lt;8500000,ROUNDDOWN(B1881*0.9,0)-1100000,B1881-1950000))))))</f>
        <v/>
      </c>
      <c r="K1881" s="16">
        <f>IF(J1881&gt;23500000,NA(),IF(C1881=2026,IF(J1881&lt;=4890000,1040000,IF(J1881&lt;=6550000,670000,620000)),IF(J1881&lt;=1320000,950000,IF(J1881&lt;=3360000,880000,IF(J1881&lt;=4890000,680000,IF(J1881&lt;=6550000,630000,580000))))))</f>
        <v/>
      </c>
      <c r="L1881" s="16">
        <f>IF(D1881=1,IF(J1881&lt;=9000000,380000,IF(J1881&lt;=9500000,260000,IF(J1881&lt;=10000000,130000,0))),0)</f>
        <v/>
      </c>
      <c r="M1881" s="16">
        <f>IF(D1881=1,IF(J1881&lt;=9000000,330000,IF(J1881&lt;=9500000,220000,IF(J1881&lt;=10000000,110000,0))),0)</f>
        <v/>
      </c>
      <c r="N1881" s="16">
        <f>IF(D1881=1,IF(J1881&lt;=9000000,50000,IF(J1881&lt;=9500000,40000,IF(J1881&lt;=10000000,20000,0))),0)</f>
        <v/>
      </c>
      <c r="O1881" s="16">
        <f>MAX(0,ROUNDDOWN(J1881-G1881-K1881-L1881-E1881*380000-F1881*630000-H1881,-3))</f>
        <v/>
      </c>
      <c r="P1881" s="16">
        <f>MAX(0,ROUNDDOWN(J1881-G1881-430000-M1881-E1881*330000-F1881*450000-I1881,-3))</f>
        <v/>
      </c>
      <c r="Q1881" s="16">
        <f>50000+N1881+E1881*50000+F1881*180000</f>
        <v/>
      </c>
      <c r="R1881" s="16">
        <f>IF(P1881&lt;=2000000,MIN(Q1881,P1881),MAX(Q1881-(P1881-2000000),50000))*0.05</f>
        <v/>
      </c>
      <c r="S1881" s="16">
        <f>MAX(0,P1881*0.1-R1881)</f>
        <v/>
      </c>
      <c r="T1881" s="16">
        <f>Q1881+MAX(0,K1881-480000)</f>
        <v/>
      </c>
      <c r="U1881" s="16">
        <f>P1881-T1881</f>
        <v/>
      </c>
      <c r="V1881" s="17">
        <f>IF(U1881&lt;0,0,LOOKUP(U1881,{0,1950001,3300001,6950001,9000001,18000001,40000001},{0.05,0.1,0.2,0.23,0.33,0.4,0.45}))</f>
        <v/>
      </c>
      <c r="W1881" s="18">
        <f>IF(U1881&lt;0,0.9,0.9-V1881*1.021)</f>
        <v/>
      </c>
      <c r="X1881" s="16">
        <f>ROUNDDOWN(S1881*0.2/W1881+2000,0)</f>
        <v/>
      </c>
      <c r="Y1881" s="17">
        <f>IF(O1881&lt;=0,0,LOOKUP(O1881,{0,1950001,3300001,6950001,9000001,18000001,40000001},{0.05,0.1,0.2,0.23,0.33,0.4,0.45}))</f>
        <v/>
      </c>
    </row>
    <row r="1882">
      <c r="A1882" t="inlineStr">
        <is>
          <t>1万円刻み</t>
        </is>
      </c>
      <c r="B1882" s="16">
        <f>'3_1万円刻み'!$A$350</f>
        <v/>
      </c>
      <c r="C1882" t="n">
        <v>2026</v>
      </c>
      <c r="D1882" t="n">
        <v>0</v>
      </c>
      <c r="E1882" t="n">
        <v>0</v>
      </c>
      <c r="F1882" t="n">
        <v>0</v>
      </c>
      <c r="G1882" s="16">
        <f>ROUND(MIN(B1882/12,650000)*12*0.0915+MIN(B1882/12,1390000)*12*(0.0504+0)+B1882*0.005,0)</f>
        <v/>
      </c>
      <c r="H1882" t="n">
        <v>0</v>
      </c>
      <c r="I1882" t="n">
        <v>0</v>
      </c>
      <c r="J1882" s="16">
        <f>IF(C1882=2026,IF(B1882&lt;741000,0,IF(B1882&lt;2191000,B1882-740000,IF(B1882&lt;2193000,1451000,IF(B1882&lt;2196000,1453000,IF(B1882&lt;2200000,1456000,IF(B1882&lt;3600000,ROUNDDOWN(B1882/4,-3)*2.8-80000,IF(B1882&lt;6600000,ROUNDDOWN(B1882/4,-3)*3.2-440000,IF(B1882&lt;8500000,ROUNDDOWN(B1882*0.9,0)-1100000,B1882-1950000)))))))),IF(B1882&lt;651000,0,IF(B1882&lt;1900000,B1882-650000,IF(B1882&lt;3600000,ROUNDDOWN(B1882/4,-3)*2.8-80000,IF(B1882&lt;6600000,ROUNDDOWN(B1882/4,-3)*3.2-440000,IF(B1882&lt;8500000,ROUNDDOWN(B1882*0.9,0)-1100000,B1882-1950000))))))</f>
        <v/>
      </c>
      <c r="K1882" s="16">
        <f>IF(J1882&gt;23500000,NA(),IF(C1882=2026,IF(J1882&lt;=4890000,1040000,IF(J1882&lt;=6550000,670000,620000)),IF(J1882&lt;=1320000,950000,IF(J1882&lt;=3360000,880000,IF(J1882&lt;=4890000,680000,IF(J1882&lt;=6550000,630000,580000))))))</f>
        <v/>
      </c>
      <c r="L1882" s="16">
        <f>IF(D1882=1,IF(J1882&lt;=9000000,380000,IF(J1882&lt;=9500000,260000,IF(J1882&lt;=10000000,130000,0))),0)</f>
        <v/>
      </c>
      <c r="M1882" s="16">
        <f>IF(D1882=1,IF(J1882&lt;=9000000,330000,IF(J1882&lt;=9500000,220000,IF(J1882&lt;=10000000,110000,0))),0)</f>
        <v/>
      </c>
      <c r="N1882" s="16">
        <f>IF(D1882=1,IF(J1882&lt;=9000000,50000,IF(J1882&lt;=9500000,40000,IF(J1882&lt;=10000000,20000,0))),0)</f>
        <v/>
      </c>
      <c r="O1882" s="16">
        <f>MAX(0,ROUNDDOWN(J1882-G1882-K1882-L1882-E1882*380000-F1882*630000-H1882,-3))</f>
        <v/>
      </c>
      <c r="P1882" s="16">
        <f>MAX(0,ROUNDDOWN(J1882-G1882-430000-M1882-E1882*330000-F1882*450000-I1882,-3))</f>
        <v/>
      </c>
      <c r="Q1882" s="16">
        <f>50000+N1882+E1882*50000+F1882*180000</f>
        <v/>
      </c>
      <c r="R1882" s="16">
        <f>IF(P1882&lt;=2000000,MIN(Q1882,P1882),MAX(Q1882-(P1882-2000000),50000))*0.05</f>
        <v/>
      </c>
      <c r="S1882" s="16">
        <f>MAX(0,P1882*0.1-R1882)</f>
        <v/>
      </c>
      <c r="T1882" s="16">
        <f>Q1882+MAX(0,K1882-480000)</f>
        <v/>
      </c>
      <c r="U1882" s="16">
        <f>P1882-T1882</f>
        <v/>
      </c>
      <c r="V1882" s="17">
        <f>IF(U1882&lt;0,0,LOOKUP(U1882,{0,1950001,3300001,6950001,9000001,18000001,40000001},{0.05,0.1,0.2,0.23,0.33,0.4,0.45}))</f>
        <v/>
      </c>
      <c r="W1882" s="18">
        <f>IF(U1882&lt;0,0.9,0.9-V1882*1.021)</f>
        <v/>
      </c>
      <c r="X1882" s="16">
        <f>ROUNDDOWN(S1882*0.2/W1882+2000,0)</f>
        <v/>
      </c>
      <c r="Y1882" s="17">
        <f>IF(O1882&lt;=0,0,LOOKUP(O1882,{0,1950001,3300001,6950001,9000001,18000001,40000001},{0.05,0.1,0.2,0.23,0.33,0.4,0.45}))</f>
        <v/>
      </c>
    </row>
    <row r="1883">
      <c r="A1883" t="inlineStr">
        <is>
          <t>1万円刻み</t>
        </is>
      </c>
      <c r="B1883" s="16">
        <f>'3_1万円刻み'!$A$350</f>
        <v/>
      </c>
      <c r="C1883" t="n">
        <v>2025</v>
      </c>
      <c r="D1883" t="n">
        <v>1</v>
      </c>
      <c r="E1883" t="n">
        <v>0</v>
      </c>
      <c r="F1883" t="n">
        <v>0</v>
      </c>
      <c r="G1883" s="16">
        <f>ROUND(MIN(B1883/12,650000)*12*0.0915+MIN(B1883/12,1390000)*12*(0.0504+0)+B1883*0.005,0)</f>
        <v/>
      </c>
      <c r="H1883" t="n">
        <v>0</v>
      </c>
      <c r="I1883" t="n">
        <v>0</v>
      </c>
      <c r="J1883" s="16">
        <f>IF(C1883=2026,IF(B1883&lt;741000,0,IF(B1883&lt;2191000,B1883-740000,IF(B1883&lt;2193000,1451000,IF(B1883&lt;2196000,1453000,IF(B1883&lt;2200000,1456000,IF(B1883&lt;3600000,ROUNDDOWN(B1883/4,-3)*2.8-80000,IF(B1883&lt;6600000,ROUNDDOWN(B1883/4,-3)*3.2-440000,IF(B1883&lt;8500000,ROUNDDOWN(B1883*0.9,0)-1100000,B1883-1950000)))))))),IF(B1883&lt;651000,0,IF(B1883&lt;1900000,B1883-650000,IF(B1883&lt;3600000,ROUNDDOWN(B1883/4,-3)*2.8-80000,IF(B1883&lt;6600000,ROUNDDOWN(B1883/4,-3)*3.2-440000,IF(B1883&lt;8500000,ROUNDDOWN(B1883*0.9,0)-1100000,B1883-1950000))))))</f>
        <v/>
      </c>
      <c r="K1883" s="16">
        <f>IF(J1883&gt;23500000,NA(),IF(C1883=2026,IF(J1883&lt;=4890000,1040000,IF(J1883&lt;=6550000,670000,620000)),IF(J1883&lt;=1320000,950000,IF(J1883&lt;=3360000,880000,IF(J1883&lt;=4890000,680000,IF(J1883&lt;=6550000,630000,580000))))))</f>
        <v/>
      </c>
      <c r="L1883" s="16">
        <f>IF(D1883=1,IF(J1883&lt;=9000000,380000,IF(J1883&lt;=9500000,260000,IF(J1883&lt;=10000000,130000,0))),0)</f>
        <v/>
      </c>
      <c r="M1883" s="16">
        <f>IF(D1883=1,IF(J1883&lt;=9000000,330000,IF(J1883&lt;=9500000,220000,IF(J1883&lt;=10000000,110000,0))),0)</f>
        <v/>
      </c>
      <c r="N1883" s="16">
        <f>IF(D1883=1,IF(J1883&lt;=9000000,50000,IF(J1883&lt;=9500000,40000,IF(J1883&lt;=10000000,20000,0))),0)</f>
        <v/>
      </c>
      <c r="O1883" s="16">
        <f>MAX(0,ROUNDDOWN(J1883-G1883-K1883-L1883-E1883*380000-F1883*630000-H1883,-3))</f>
        <v/>
      </c>
      <c r="P1883" s="16">
        <f>MAX(0,ROUNDDOWN(J1883-G1883-430000-M1883-E1883*330000-F1883*450000-I1883,-3))</f>
        <v/>
      </c>
      <c r="Q1883" s="16">
        <f>50000+N1883+E1883*50000+F1883*180000</f>
        <v/>
      </c>
      <c r="R1883" s="16">
        <f>IF(P1883&lt;=2000000,MIN(Q1883,P1883),MAX(Q1883-(P1883-2000000),50000))*0.05</f>
        <v/>
      </c>
      <c r="S1883" s="16">
        <f>MAX(0,P1883*0.1-R1883)</f>
        <v/>
      </c>
      <c r="T1883" s="16">
        <f>Q1883+MAX(0,K1883-480000)</f>
        <v/>
      </c>
      <c r="U1883" s="16">
        <f>P1883-T1883</f>
        <v/>
      </c>
      <c r="V1883" s="17">
        <f>IF(U1883&lt;0,0,LOOKUP(U1883,{0,1950001,3300001,6950001,9000001,18000001,40000001},{0.05,0.1,0.2,0.23,0.33,0.4,0.45}))</f>
        <v/>
      </c>
      <c r="W1883" s="18">
        <f>IF(U1883&lt;0,0.9,0.9-V1883*1.021)</f>
        <v/>
      </c>
      <c r="X1883" s="16">
        <f>ROUNDDOWN(S1883*0.2/W1883+2000,0)</f>
        <v/>
      </c>
      <c r="Y1883" s="17">
        <f>IF(O1883&lt;=0,0,LOOKUP(O1883,{0,1950001,3300001,6950001,9000001,18000001,40000001},{0.05,0.1,0.2,0.23,0.33,0.4,0.45}))</f>
        <v/>
      </c>
    </row>
    <row r="1884">
      <c r="A1884" t="inlineStr">
        <is>
          <t>1万円刻み</t>
        </is>
      </c>
      <c r="B1884" s="16">
        <f>'3_1万円刻み'!$A$350</f>
        <v/>
      </c>
      <c r="C1884" t="n">
        <v>2026</v>
      </c>
      <c r="D1884" t="n">
        <v>1</v>
      </c>
      <c r="E1884" t="n">
        <v>0</v>
      </c>
      <c r="F1884" t="n">
        <v>0</v>
      </c>
      <c r="G1884" s="16">
        <f>ROUND(MIN(B1884/12,650000)*12*0.0915+MIN(B1884/12,1390000)*12*(0.0504+0)+B1884*0.005,0)</f>
        <v/>
      </c>
      <c r="H1884" t="n">
        <v>0</v>
      </c>
      <c r="I1884" t="n">
        <v>0</v>
      </c>
      <c r="J1884" s="16">
        <f>IF(C1884=2026,IF(B1884&lt;741000,0,IF(B1884&lt;2191000,B1884-740000,IF(B1884&lt;2193000,1451000,IF(B1884&lt;2196000,1453000,IF(B1884&lt;2200000,1456000,IF(B1884&lt;3600000,ROUNDDOWN(B1884/4,-3)*2.8-80000,IF(B1884&lt;6600000,ROUNDDOWN(B1884/4,-3)*3.2-440000,IF(B1884&lt;8500000,ROUNDDOWN(B1884*0.9,0)-1100000,B1884-1950000)))))))),IF(B1884&lt;651000,0,IF(B1884&lt;1900000,B1884-650000,IF(B1884&lt;3600000,ROUNDDOWN(B1884/4,-3)*2.8-80000,IF(B1884&lt;6600000,ROUNDDOWN(B1884/4,-3)*3.2-440000,IF(B1884&lt;8500000,ROUNDDOWN(B1884*0.9,0)-1100000,B1884-1950000))))))</f>
        <v/>
      </c>
      <c r="K1884" s="16">
        <f>IF(J1884&gt;23500000,NA(),IF(C1884=2026,IF(J1884&lt;=4890000,1040000,IF(J1884&lt;=6550000,670000,620000)),IF(J1884&lt;=1320000,950000,IF(J1884&lt;=3360000,880000,IF(J1884&lt;=4890000,680000,IF(J1884&lt;=6550000,630000,580000))))))</f>
        <v/>
      </c>
      <c r="L1884" s="16">
        <f>IF(D1884=1,IF(J1884&lt;=9000000,380000,IF(J1884&lt;=9500000,260000,IF(J1884&lt;=10000000,130000,0))),0)</f>
        <v/>
      </c>
      <c r="M1884" s="16">
        <f>IF(D1884=1,IF(J1884&lt;=9000000,330000,IF(J1884&lt;=9500000,220000,IF(J1884&lt;=10000000,110000,0))),0)</f>
        <v/>
      </c>
      <c r="N1884" s="16">
        <f>IF(D1884=1,IF(J1884&lt;=9000000,50000,IF(J1884&lt;=9500000,40000,IF(J1884&lt;=10000000,20000,0))),0)</f>
        <v/>
      </c>
      <c r="O1884" s="16">
        <f>MAX(0,ROUNDDOWN(J1884-G1884-K1884-L1884-E1884*380000-F1884*630000-H1884,-3))</f>
        <v/>
      </c>
      <c r="P1884" s="16">
        <f>MAX(0,ROUNDDOWN(J1884-G1884-430000-M1884-E1884*330000-F1884*450000-I1884,-3))</f>
        <v/>
      </c>
      <c r="Q1884" s="16">
        <f>50000+N1884+E1884*50000+F1884*180000</f>
        <v/>
      </c>
      <c r="R1884" s="16">
        <f>IF(P1884&lt;=2000000,MIN(Q1884,P1884),MAX(Q1884-(P1884-2000000),50000))*0.05</f>
        <v/>
      </c>
      <c r="S1884" s="16">
        <f>MAX(0,P1884*0.1-R1884)</f>
        <v/>
      </c>
      <c r="T1884" s="16">
        <f>Q1884+MAX(0,K1884-480000)</f>
        <v/>
      </c>
      <c r="U1884" s="16">
        <f>P1884-T1884</f>
        <v/>
      </c>
      <c r="V1884" s="17">
        <f>IF(U1884&lt;0,0,LOOKUP(U1884,{0,1950001,3300001,6950001,9000001,18000001,40000001},{0.05,0.1,0.2,0.23,0.33,0.4,0.45}))</f>
        <v/>
      </c>
      <c r="W1884" s="18">
        <f>IF(U1884&lt;0,0.9,0.9-V1884*1.021)</f>
        <v/>
      </c>
      <c r="X1884" s="16">
        <f>ROUNDDOWN(S1884*0.2/W1884+2000,0)</f>
        <v/>
      </c>
      <c r="Y1884" s="17">
        <f>IF(O1884&lt;=0,0,LOOKUP(O1884,{0,1950001,3300001,6950001,9000001,18000001,40000001},{0.05,0.1,0.2,0.23,0.33,0.4,0.45}))</f>
        <v/>
      </c>
    </row>
    <row r="1885">
      <c r="A1885" t="inlineStr">
        <is>
          <t>1万円刻み</t>
        </is>
      </c>
      <c r="B1885" s="16">
        <f>'3_1万円刻み'!$A$351</f>
        <v/>
      </c>
      <c r="C1885" t="n">
        <v>2025</v>
      </c>
      <c r="D1885" t="n">
        <v>0</v>
      </c>
      <c r="E1885" t="n">
        <v>0</v>
      </c>
      <c r="F1885" t="n">
        <v>0</v>
      </c>
      <c r="G1885" s="16">
        <f>ROUND(MIN(B1885/12,650000)*12*0.0915+MIN(B1885/12,1390000)*12*(0.0504+0)+B1885*0.005,0)</f>
        <v/>
      </c>
      <c r="H1885" t="n">
        <v>0</v>
      </c>
      <c r="I1885" t="n">
        <v>0</v>
      </c>
      <c r="J1885" s="16">
        <f>IF(C1885=2026,IF(B1885&lt;741000,0,IF(B1885&lt;2191000,B1885-740000,IF(B1885&lt;2193000,1451000,IF(B1885&lt;2196000,1453000,IF(B1885&lt;2200000,1456000,IF(B1885&lt;3600000,ROUNDDOWN(B1885/4,-3)*2.8-80000,IF(B1885&lt;6600000,ROUNDDOWN(B1885/4,-3)*3.2-440000,IF(B1885&lt;8500000,ROUNDDOWN(B1885*0.9,0)-1100000,B1885-1950000)))))))),IF(B1885&lt;651000,0,IF(B1885&lt;1900000,B1885-650000,IF(B1885&lt;3600000,ROUNDDOWN(B1885/4,-3)*2.8-80000,IF(B1885&lt;6600000,ROUNDDOWN(B1885/4,-3)*3.2-440000,IF(B1885&lt;8500000,ROUNDDOWN(B1885*0.9,0)-1100000,B1885-1950000))))))</f>
        <v/>
      </c>
      <c r="K1885" s="16">
        <f>IF(J1885&gt;23500000,NA(),IF(C1885=2026,IF(J1885&lt;=4890000,1040000,IF(J1885&lt;=6550000,670000,620000)),IF(J1885&lt;=1320000,950000,IF(J1885&lt;=3360000,880000,IF(J1885&lt;=4890000,680000,IF(J1885&lt;=6550000,630000,580000))))))</f>
        <v/>
      </c>
      <c r="L1885" s="16">
        <f>IF(D1885=1,IF(J1885&lt;=9000000,380000,IF(J1885&lt;=9500000,260000,IF(J1885&lt;=10000000,130000,0))),0)</f>
        <v/>
      </c>
      <c r="M1885" s="16">
        <f>IF(D1885=1,IF(J1885&lt;=9000000,330000,IF(J1885&lt;=9500000,220000,IF(J1885&lt;=10000000,110000,0))),0)</f>
        <v/>
      </c>
      <c r="N1885" s="16">
        <f>IF(D1885=1,IF(J1885&lt;=9000000,50000,IF(J1885&lt;=9500000,40000,IF(J1885&lt;=10000000,20000,0))),0)</f>
        <v/>
      </c>
      <c r="O1885" s="16">
        <f>MAX(0,ROUNDDOWN(J1885-G1885-K1885-L1885-E1885*380000-F1885*630000-H1885,-3))</f>
        <v/>
      </c>
      <c r="P1885" s="16">
        <f>MAX(0,ROUNDDOWN(J1885-G1885-430000-M1885-E1885*330000-F1885*450000-I1885,-3))</f>
        <v/>
      </c>
      <c r="Q1885" s="16">
        <f>50000+N1885+E1885*50000+F1885*180000</f>
        <v/>
      </c>
      <c r="R1885" s="16">
        <f>IF(P1885&lt;=2000000,MIN(Q1885,P1885),MAX(Q1885-(P1885-2000000),50000))*0.05</f>
        <v/>
      </c>
      <c r="S1885" s="16">
        <f>MAX(0,P1885*0.1-R1885)</f>
        <v/>
      </c>
      <c r="T1885" s="16">
        <f>Q1885+MAX(0,K1885-480000)</f>
        <v/>
      </c>
      <c r="U1885" s="16">
        <f>P1885-T1885</f>
        <v/>
      </c>
      <c r="V1885" s="17">
        <f>IF(U1885&lt;0,0,LOOKUP(U1885,{0,1950001,3300001,6950001,9000001,18000001,40000001},{0.05,0.1,0.2,0.23,0.33,0.4,0.45}))</f>
        <v/>
      </c>
      <c r="W1885" s="18">
        <f>IF(U1885&lt;0,0.9,0.9-V1885*1.021)</f>
        <v/>
      </c>
      <c r="X1885" s="16">
        <f>ROUNDDOWN(S1885*0.2/W1885+2000,0)</f>
        <v/>
      </c>
      <c r="Y1885" s="17">
        <f>IF(O1885&lt;=0,0,LOOKUP(O1885,{0,1950001,3300001,6950001,9000001,18000001,40000001},{0.05,0.1,0.2,0.23,0.33,0.4,0.45}))</f>
        <v/>
      </c>
    </row>
    <row r="1886">
      <c r="A1886" t="inlineStr">
        <is>
          <t>1万円刻み</t>
        </is>
      </c>
      <c r="B1886" s="16">
        <f>'3_1万円刻み'!$A$351</f>
        <v/>
      </c>
      <c r="C1886" t="n">
        <v>2026</v>
      </c>
      <c r="D1886" t="n">
        <v>0</v>
      </c>
      <c r="E1886" t="n">
        <v>0</v>
      </c>
      <c r="F1886" t="n">
        <v>0</v>
      </c>
      <c r="G1886" s="16">
        <f>ROUND(MIN(B1886/12,650000)*12*0.0915+MIN(B1886/12,1390000)*12*(0.0504+0)+B1886*0.005,0)</f>
        <v/>
      </c>
      <c r="H1886" t="n">
        <v>0</v>
      </c>
      <c r="I1886" t="n">
        <v>0</v>
      </c>
      <c r="J1886" s="16">
        <f>IF(C1886=2026,IF(B1886&lt;741000,0,IF(B1886&lt;2191000,B1886-740000,IF(B1886&lt;2193000,1451000,IF(B1886&lt;2196000,1453000,IF(B1886&lt;2200000,1456000,IF(B1886&lt;3600000,ROUNDDOWN(B1886/4,-3)*2.8-80000,IF(B1886&lt;6600000,ROUNDDOWN(B1886/4,-3)*3.2-440000,IF(B1886&lt;8500000,ROUNDDOWN(B1886*0.9,0)-1100000,B1886-1950000)))))))),IF(B1886&lt;651000,0,IF(B1886&lt;1900000,B1886-650000,IF(B1886&lt;3600000,ROUNDDOWN(B1886/4,-3)*2.8-80000,IF(B1886&lt;6600000,ROUNDDOWN(B1886/4,-3)*3.2-440000,IF(B1886&lt;8500000,ROUNDDOWN(B1886*0.9,0)-1100000,B1886-1950000))))))</f>
        <v/>
      </c>
      <c r="K1886" s="16">
        <f>IF(J1886&gt;23500000,NA(),IF(C1886=2026,IF(J1886&lt;=4890000,1040000,IF(J1886&lt;=6550000,670000,620000)),IF(J1886&lt;=1320000,950000,IF(J1886&lt;=3360000,880000,IF(J1886&lt;=4890000,680000,IF(J1886&lt;=6550000,630000,580000))))))</f>
        <v/>
      </c>
      <c r="L1886" s="16">
        <f>IF(D1886=1,IF(J1886&lt;=9000000,380000,IF(J1886&lt;=9500000,260000,IF(J1886&lt;=10000000,130000,0))),0)</f>
        <v/>
      </c>
      <c r="M1886" s="16">
        <f>IF(D1886=1,IF(J1886&lt;=9000000,330000,IF(J1886&lt;=9500000,220000,IF(J1886&lt;=10000000,110000,0))),0)</f>
        <v/>
      </c>
      <c r="N1886" s="16">
        <f>IF(D1886=1,IF(J1886&lt;=9000000,50000,IF(J1886&lt;=9500000,40000,IF(J1886&lt;=10000000,20000,0))),0)</f>
        <v/>
      </c>
      <c r="O1886" s="16">
        <f>MAX(0,ROUNDDOWN(J1886-G1886-K1886-L1886-E1886*380000-F1886*630000-H1886,-3))</f>
        <v/>
      </c>
      <c r="P1886" s="16">
        <f>MAX(0,ROUNDDOWN(J1886-G1886-430000-M1886-E1886*330000-F1886*450000-I1886,-3))</f>
        <v/>
      </c>
      <c r="Q1886" s="16">
        <f>50000+N1886+E1886*50000+F1886*180000</f>
        <v/>
      </c>
      <c r="R1886" s="16">
        <f>IF(P1886&lt;=2000000,MIN(Q1886,P1886),MAX(Q1886-(P1886-2000000),50000))*0.05</f>
        <v/>
      </c>
      <c r="S1886" s="16">
        <f>MAX(0,P1886*0.1-R1886)</f>
        <v/>
      </c>
      <c r="T1886" s="16">
        <f>Q1886+MAX(0,K1886-480000)</f>
        <v/>
      </c>
      <c r="U1886" s="16">
        <f>P1886-T1886</f>
        <v/>
      </c>
      <c r="V1886" s="17">
        <f>IF(U1886&lt;0,0,LOOKUP(U1886,{0,1950001,3300001,6950001,9000001,18000001,40000001},{0.05,0.1,0.2,0.23,0.33,0.4,0.45}))</f>
        <v/>
      </c>
      <c r="W1886" s="18">
        <f>IF(U1886&lt;0,0.9,0.9-V1886*1.021)</f>
        <v/>
      </c>
      <c r="X1886" s="16">
        <f>ROUNDDOWN(S1886*0.2/W1886+2000,0)</f>
        <v/>
      </c>
      <c r="Y1886" s="17">
        <f>IF(O1886&lt;=0,0,LOOKUP(O1886,{0,1950001,3300001,6950001,9000001,18000001,40000001},{0.05,0.1,0.2,0.23,0.33,0.4,0.45}))</f>
        <v/>
      </c>
    </row>
    <row r="1887">
      <c r="A1887" t="inlineStr">
        <is>
          <t>1万円刻み</t>
        </is>
      </c>
      <c r="B1887" s="16">
        <f>'3_1万円刻み'!$A$351</f>
        <v/>
      </c>
      <c r="C1887" t="n">
        <v>2025</v>
      </c>
      <c r="D1887" t="n">
        <v>1</v>
      </c>
      <c r="E1887" t="n">
        <v>0</v>
      </c>
      <c r="F1887" t="n">
        <v>0</v>
      </c>
      <c r="G1887" s="16">
        <f>ROUND(MIN(B1887/12,650000)*12*0.0915+MIN(B1887/12,1390000)*12*(0.0504+0)+B1887*0.005,0)</f>
        <v/>
      </c>
      <c r="H1887" t="n">
        <v>0</v>
      </c>
      <c r="I1887" t="n">
        <v>0</v>
      </c>
      <c r="J1887" s="16">
        <f>IF(C1887=2026,IF(B1887&lt;741000,0,IF(B1887&lt;2191000,B1887-740000,IF(B1887&lt;2193000,1451000,IF(B1887&lt;2196000,1453000,IF(B1887&lt;2200000,1456000,IF(B1887&lt;3600000,ROUNDDOWN(B1887/4,-3)*2.8-80000,IF(B1887&lt;6600000,ROUNDDOWN(B1887/4,-3)*3.2-440000,IF(B1887&lt;8500000,ROUNDDOWN(B1887*0.9,0)-1100000,B1887-1950000)))))))),IF(B1887&lt;651000,0,IF(B1887&lt;1900000,B1887-650000,IF(B1887&lt;3600000,ROUNDDOWN(B1887/4,-3)*2.8-80000,IF(B1887&lt;6600000,ROUNDDOWN(B1887/4,-3)*3.2-440000,IF(B1887&lt;8500000,ROUNDDOWN(B1887*0.9,0)-1100000,B1887-1950000))))))</f>
        <v/>
      </c>
      <c r="K1887" s="16">
        <f>IF(J1887&gt;23500000,NA(),IF(C1887=2026,IF(J1887&lt;=4890000,1040000,IF(J1887&lt;=6550000,670000,620000)),IF(J1887&lt;=1320000,950000,IF(J1887&lt;=3360000,880000,IF(J1887&lt;=4890000,680000,IF(J1887&lt;=6550000,630000,580000))))))</f>
        <v/>
      </c>
      <c r="L1887" s="16">
        <f>IF(D1887=1,IF(J1887&lt;=9000000,380000,IF(J1887&lt;=9500000,260000,IF(J1887&lt;=10000000,130000,0))),0)</f>
        <v/>
      </c>
      <c r="M1887" s="16">
        <f>IF(D1887=1,IF(J1887&lt;=9000000,330000,IF(J1887&lt;=9500000,220000,IF(J1887&lt;=10000000,110000,0))),0)</f>
        <v/>
      </c>
      <c r="N1887" s="16">
        <f>IF(D1887=1,IF(J1887&lt;=9000000,50000,IF(J1887&lt;=9500000,40000,IF(J1887&lt;=10000000,20000,0))),0)</f>
        <v/>
      </c>
      <c r="O1887" s="16">
        <f>MAX(0,ROUNDDOWN(J1887-G1887-K1887-L1887-E1887*380000-F1887*630000-H1887,-3))</f>
        <v/>
      </c>
      <c r="P1887" s="16">
        <f>MAX(0,ROUNDDOWN(J1887-G1887-430000-M1887-E1887*330000-F1887*450000-I1887,-3))</f>
        <v/>
      </c>
      <c r="Q1887" s="16">
        <f>50000+N1887+E1887*50000+F1887*180000</f>
        <v/>
      </c>
      <c r="R1887" s="16">
        <f>IF(P1887&lt;=2000000,MIN(Q1887,P1887),MAX(Q1887-(P1887-2000000),50000))*0.05</f>
        <v/>
      </c>
      <c r="S1887" s="16">
        <f>MAX(0,P1887*0.1-R1887)</f>
        <v/>
      </c>
      <c r="T1887" s="16">
        <f>Q1887+MAX(0,K1887-480000)</f>
        <v/>
      </c>
      <c r="U1887" s="16">
        <f>P1887-T1887</f>
        <v/>
      </c>
      <c r="V1887" s="17">
        <f>IF(U1887&lt;0,0,LOOKUP(U1887,{0,1950001,3300001,6950001,9000001,18000001,40000001},{0.05,0.1,0.2,0.23,0.33,0.4,0.45}))</f>
        <v/>
      </c>
      <c r="W1887" s="18">
        <f>IF(U1887&lt;0,0.9,0.9-V1887*1.021)</f>
        <v/>
      </c>
      <c r="X1887" s="16">
        <f>ROUNDDOWN(S1887*0.2/W1887+2000,0)</f>
        <v/>
      </c>
      <c r="Y1887" s="17">
        <f>IF(O1887&lt;=0,0,LOOKUP(O1887,{0,1950001,3300001,6950001,9000001,18000001,40000001},{0.05,0.1,0.2,0.23,0.33,0.4,0.45}))</f>
        <v/>
      </c>
    </row>
    <row r="1888">
      <c r="A1888" t="inlineStr">
        <is>
          <t>1万円刻み</t>
        </is>
      </c>
      <c r="B1888" s="16">
        <f>'3_1万円刻み'!$A$351</f>
        <v/>
      </c>
      <c r="C1888" t="n">
        <v>2026</v>
      </c>
      <c r="D1888" t="n">
        <v>1</v>
      </c>
      <c r="E1888" t="n">
        <v>0</v>
      </c>
      <c r="F1888" t="n">
        <v>0</v>
      </c>
      <c r="G1888" s="16">
        <f>ROUND(MIN(B1888/12,650000)*12*0.0915+MIN(B1888/12,1390000)*12*(0.0504+0)+B1888*0.005,0)</f>
        <v/>
      </c>
      <c r="H1888" t="n">
        <v>0</v>
      </c>
      <c r="I1888" t="n">
        <v>0</v>
      </c>
      <c r="J1888" s="16">
        <f>IF(C1888=2026,IF(B1888&lt;741000,0,IF(B1888&lt;2191000,B1888-740000,IF(B1888&lt;2193000,1451000,IF(B1888&lt;2196000,1453000,IF(B1888&lt;2200000,1456000,IF(B1888&lt;3600000,ROUNDDOWN(B1888/4,-3)*2.8-80000,IF(B1888&lt;6600000,ROUNDDOWN(B1888/4,-3)*3.2-440000,IF(B1888&lt;8500000,ROUNDDOWN(B1888*0.9,0)-1100000,B1888-1950000)))))))),IF(B1888&lt;651000,0,IF(B1888&lt;1900000,B1888-650000,IF(B1888&lt;3600000,ROUNDDOWN(B1888/4,-3)*2.8-80000,IF(B1888&lt;6600000,ROUNDDOWN(B1888/4,-3)*3.2-440000,IF(B1888&lt;8500000,ROUNDDOWN(B1888*0.9,0)-1100000,B1888-1950000))))))</f>
        <v/>
      </c>
      <c r="K1888" s="16">
        <f>IF(J1888&gt;23500000,NA(),IF(C1888=2026,IF(J1888&lt;=4890000,1040000,IF(J1888&lt;=6550000,670000,620000)),IF(J1888&lt;=1320000,950000,IF(J1888&lt;=3360000,880000,IF(J1888&lt;=4890000,680000,IF(J1888&lt;=6550000,630000,580000))))))</f>
        <v/>
      </c>
      <c r="L1888" s="16">
        <f>IF(D1888=1,IF(J1888&lt;=9000000,380000,IF(J1888&lt;=9500000,260000,IF(J1888&lt;=10000000,130000,0))),0)</f>
        <v/>
      </c>
      <c r="M1888" s="16">
        <f>IF(D1888=1,IF(J1888&lt;=9000000,330000,IF(J1888&lt;=9500000,220000,IF(J1888&lt;=10000000,110000,0))),0)</f>
        <v/>
      </c>
      <c r="N1888" s="16">
        <f>IF(D1888=1,IF(J1888&lt;=9000000,50000,IF(J1888&lt;=9500000,40000,IF(J1888&lt;=10000000,20000,0))),0)</f>
        <v/>
      </c>
      <c r="O1888" s="16">
        <f>MAX(0,ROUNDDOWN(J1888-G1888-K1888-L1888-E1888*380000-F1888*630000-H1888,-3))</f>
        <v/>
      </c>
      <c r="P1888" s="16">
        <f>MAX(0,ROUNDDOWN(J1888-G1888-430000-M1888-E1888*330000-F1888*450000-I1888,-3))</f>
        <v/>
      </c>
      <c r="Q1888" s="16">
        <f>50000+N1888+E1888*50000+F1888*180000</f>
        <v/>
      </c>
      <c r="R1888" s="16">
        <f>IF(P1888&lt;=2000000,MIN(Q1888,P1888),MAX(Q1888-(P1888-2000000),50000))*0.05</f>
        <v/>
      </c>
      <c r="S1888" s="16">
        <f>MAX(0,P1888*0.1-R1888)</f>
        <v/>
      </c>
      <c r="T1888" s="16">
        <f>Q1888+MAX(0,K1888-480000)</f>
        <v/>
      </c>
      <c r="U1888" s="16">
        <f>P1888-T1888</f>
        <v/>
      </c>
      <c r="V1888" s="17">
        <f>IF(U1888&lt;0,0,LOOKUP(U1888,{0,1950001,3300001,6950001,9000001,18000001,40000001},{0.05,0.1,0.2,0.23,0.33,0.4,0.45}))</f>
        <v/>
      </c>
      <c r="W1888" s="18">
        <f>IF(U1888&lt;0,0.9,0.9-V1888*1.021)</f>
        <v/>
      </c>
      <c r="X1888" s="16">
        <f>ROUNDDOWN(S1888*0.2/W1888+2000,0)</f>
        <v/>
      </c>
      <c r="Y1888" s="17">
        <f>IF(O1888&lt;=0,0,LOOKUP(O1888,{0,1950001,3300001,6950001,9000001,18000001,40000001},{0.05,0.1,0.2,0.23,0.33,0.4,0.45}))</f>
        <v/>
      </c>
    </row>
    <row r="1889">
      <c r="A1889" t="inlineStr">
        <is>
          <t>1万円刻み</t>
        </is>
      </c>
      <c r="B1889" s="16">
        <f>'3_1万円刻み'!$A$352</f>
        <v/>
      </c>
      <c r="C1889" t="n">
        <v>2025</v>
      </c>
      <c r="D1889" t="n">
        <v>0</v>
      </c>
      <c r="E1889" t="n">
        <v>0</v>
      </c>
      <c r="F1889" t="n">
        <v>0</v>
      </c>
      <c r="G1889" s="16">
        <f>ROUND(MIN(B1889/12,650000)*12*0.0915+MIN(B1889/12,1390000)*12*(0.0504+0)+B1889*0.005,0)</f>
        <v/>
      </c>
      <c r="H1889" t="n">
        <v>0</v>
      </c>
      <c r="I1889" t="n">
        <v>0</v>
      </c>
      <c r="J1889" s="16">
        <f>IF(C1889=2026,IF(B1889&lt;741000,0,IF(B1889&lt;2191000,B1889-740000,IF(B1889&lt;2193000,1451000,IF(B1889&lt;2196000,1453000,IF(B1889&lt;2200000,1456000,IF(B1889&lt;3600000,ROUNDDOWN(B1889/4,-3)*2.8-80000,IF(B1889&lt;6600000,ROUNDDOWN(B1889/4,-3)*3.2-440000,IF(B1889&lt;8500000,ROUNDDOWN(B1889*0.9,0)-1100000,B1889-1950000)))))))),IF(B1889&lt;651000,0,IF(B1889&lt;1900000,B1889-650000,IF(B1889&lt;3600000,ROUNDDOWN(B1889/4,-3)*2.8-80000,IF(B1889&lt;6600000,ROUNDDOWN(B1889/4,-3)*3.2-440000,IF(B1889&lt;8500000,ROUNDDOWN(B1889*0.9,0)-1100000,B1889-1950000))))))</f>
        <v/>
      </c>
      <c r="K1889" s="16">
        <f>IF(J1889&gt;23500000,NA(),IF(C1889=2026,IF(J1889&lt;=4890000,1040000,IF(J1889&lt;=6550000,670000,620000)),IF(J1889&lt;=1320000,950000,IF(J1889&lt;=3360000,880000,IF(J1889&lt;=4890000,680000,IF(J1889&lt;=6550000,630000,580000))))))</f>
        <v/>
      </c>
      <c r="L1889" s="16">
        <f>IF(D1889=1,IF(J1889&lt;=9000000,380000,IF(J1889&lt;=9500000,260000,IF(J1889&lt;=10000000,130000,0))),0)</f>
        <v/>
      </c>
      <c r="M1889" s="16">
        <f>IF(D1889=1,IF(J1889&lt;=9000000,330000,IF(J1889&lt;=9500000,220000,IF(J1889&lt;=10000000,110000,0))),0)</f>
        <v/>
      </c>
      <c r="N1889" s="16">
        <f>IF(D1889=1,IF(J1889&lt;=9000000,50000,IF(J1889&lt;=9500000,40000,IF(J1889&lt;=10000000,20000,0))),0)</f>
        <v/>
      </c>
      <c r="O1889" s="16">
        <f>MAX(0,ROUNDDOWN(J1889-G1889-K1889-L1889-E1889*380000-F1889*630000-H1889,-3))</f>
        <v/>
      </c>
      <c r="P1889" s="16">
        <f>MAX(0,ROUNDDOWN(J1889-G1889-430000-M1889-E1889*330000-F1889*450000-I1889,-3))</f>
        <v/>
      </c>
      <c r="Q1889" s="16">
        <f>50000+N1889+E1889*50000+F1889*180000</f>
        <v/>
      </c>
      <c r="R1889" s="16">
        <f>IF(P1889&lt;=2000000,MIN(Q1889,P1889),MAX(Q1889-(P1889-2000000),50000))*0.05</f>
        <v/>
      </c>
      <c r="S1889" s="16">
        <f>MAX(0,P1889*0.1-R1889)</f>
        <v/>
      </c>
      <c r="T1889" s="16">
        <f>Q1889+MAX(0,K1889-480000)</f>
        <v/>
      </c>
      <c r="U1889" s="16">
        <f>P1889-T1889</f>
        <v/>
      </c>
      <c r="V1889" s="17">
        <f>IF(U1889&lt;0,0,LOOKUP(U1889,{0,1950001,3300001,6950001,9000001,18000001,40000001},{0.05,0.1,0.2,0.23,0.33,0.4,0.45}))</f>
        <v/>
      </c>
      <c r="W1889" s="18">
        <f>IF(U1889&lt;0,0.9,0.9-V1889*1.021)</f>
        <v/>
      </c>
      <c r="X1889" s="16">
        <f>ROUNDDOWN(S1889*0.2/W1889+2000,0)</f>
        <v/>
      </c>
      <c r="Y1889" s="17">
        <f>IF(O1889&lt;=0,0,LOOKUP(O1889,{0,1950001,3300001,6950001,9000001,18000001,40000001},{0.05,0.1,0.2,0.23,0.33,0.4,0.45}))</f>
        <v/>
      </c>
    </row>
    <row r="1890">
      <c r="A1890" t="inlineStr">
        <is>
          <t>1万円刻み</t>
        </is>
      </c>
      <c r="B1890" s="16">
        <f>'3_1万円刻み'!$A$352</f>
        <v/>
      </c>
      <c r="C1890" t="n">
        <v>2026</v>
      </c>
      <c r="D1890" t="n">
        <v>0</v>
      </c>
      <c r="E1890" t="n">
        <v>0</v>
      </c>
      <c r="F1890" t="n">
        <v>0</v>
      </c>
      <c r="G1890" s="16">
        <f>ROUND(MIN(B1890/12,650000)*12*0.0915+MIN(B1890/12,1390000)*12*(0.0504+0)+B1890*0.005,0)</f>
        <v/>
      </c>
      <c r="H1890" t="n">
        <v>0</v>
      </c>
      <c r="I1890" t="n">
        <v>0</v>
      </c>
      <c r="J1890" s="16">
        <f>IF(C1890=2026,IF(B1890&lt;741000,0,IF(B1890&lt;2191000,B1890-740000,IF(B1890&lt;2193000,1451000,IF(B1890&lt;2196000,1453000,IF(B1890&lt;2200000,1456000,IF(B1890&lt;3600000,ROUNDDOWN(B1890/4,-3)*2.8-80000,IF(B1890&lt;6600000,ROUNDDOWN(B1890/4,-3)*3.2-440000,IF(B1890&lt;8500000,ROUNDDOWN(B1890*0.9,0)-1100000,B1890-1950000)))))))),IF(B1890&lt;651000,0,IF(B1890&lt;1900000,B1890-650000,IF(B1890&lt;3600000,ROUNDDOWN(B1890/4,-3)*2.8-80000,IF(B1890&lt;6600000,ROUNDDOWN(B1890/4,-3)*3.2-440000,IF(B1890&lt;8500000,ROUNDDOWN(B1890*0.9,0)-1100000,B1890-1950000))))))</f>
        <v/>
      </c>
      <c r="K1890" s="16">
        <f>IF(J1890&gt;23500000,NA(),IF(C1890=2026,IF(J1890&lt;=4890000,1040000,IF(J1890&lt;=6550000,670000,620000)),IF(J1890&lt;=1320000,950000,IF(J1890&lt;=3360000,880000,IF(J1890&lt;=4890000,680000,IF(J1890&lt;=6550000,630000,580000))))))</f>
        <v/>
      </c>
      <c r="L1890" s="16">
        <f>IF(D1890=1,IF(J1890&lt;=9000000,380000,IF(J1890&lt;=9500000,260000,IF(J1890&lt;=10000000,130000,0))),0)</f>
        <v/>
      </c>
      <c r="M1890" s="16">
        <f>IF(D1890=1,IF(J1890&lt;=9000000,330000,IF(J1890&lt;=9500000,220000,IF(J1890&lt;=10000000,110000,0))),0)</f>
        <v/>
      </c>
      <c r="N1890" s="16">
        <f>IF(D1890=1,IF(J1890&lt;=9000000,50000,IF(J1890&lt;=9500000,40000,IF(J1890&lt;=10000000,20000,0))),0)</f>
        <v/>
      </c>
      <c r="O1890" s="16">
        <f>MAX(0,ROUNDDOWN(J1890-G1890-K1890-L1890-E1890*380000-F1890*630000-H1890,-3))</f>
        <v/>
      </c>
      <c r="P1890" s="16">
        <f>MAX(0,ROUNDDOWN(J1890-G1890-430000-M1890-E1890*330000-F1890*450000-I1890,-3))</f>
        <v/>
      </c>
      <c r="Q1890" s="16">
        <f>50000+N1890+E1890*50000+F1890*180000</f>
        <v/>
      </c>
      <c r="R1890" s="16">
        <f>IF(P1890&lt;=2000000,MIN(Q1890,P1890),MAX(Q1890-(P1890-2000000),50000))*0.05</f>
        <v/>
      </c>
      <c r="S1890" s="16">
        <f>MAX(0,P1890*0.1-R1890)</f>
        <v/>
      </c>
      <c r="T1890" s="16">
        <f>Q1890+MAX(0,K1890-480000)</f>
        <v/>
      </c>
      <c r="U1890" s="16">
        <f>P1890-T1890</f>
        <v/>
      </c>
      <c r="V1890" s="17">
        <f>IF(U1890&lt;0,0,LOOKUP(U1890,{0,1950001,3300001,6950001,9000001,18000001,40000001},{0.05,0.1,0.2,0.23,0.33,0.4,0.45}))</f>
        <v/>
      </c>
      <c r="W1890" s="18">
        <f>IF(U1890&lt;0,0.9,0.9-V1890*1.021)</f>
        <v/>
      </c>
      <c r="X1890" s="16">
        <f>ROUNDDOWN(S1890*0.2/W1890+2000,0)</f>
        <v/>
      </c>
      <c r="Y1890" s="17">
        <f>IF(O1890&lt;=0,0,LOOKUP(O1890,{0,1950001,3300001,6950001,9000001,18000001,40000001},{0.05,0.1,0.2,0.23,0.33,0.4,0.45}))</f>
        <v/>
      </c>
    </row>
    <row r="1891">
      <c r="A1891" t="inlineStr">
        <is>
          <t>1万円刻み</t>
        </is>
      </c>
      <c r="B1891" s="16">
        <f>'3_1万円刻み'!$A$352</f>
        <v/>
      </c>
      <c r="C1891" t="n">
        <v>2025</v>
      </c>
      <c r="D1891" t="n">
        <v>1</v>
      </c>
      <c r="E1891" t="n">
        <v>0</v>
      </c>
      <c r="F1891" t="n">
        <v>0</v>
      </c>
      <c r="G1891" s="16">
        <f>ROUND(MIN(B1891/12,650000)*12*0.0915+MIN(B1891/12,1390000)*12*(0.0504+0)+B1891*0.005,0)</f>
        <v/>
      </c>
      <c r="H1891" t="n">
        <v>0</v>
      </c>
      <c r="I1891" t="n">
        <v>0</v>
      </c>
      <c r="J1891" s="16">
        <f>IF(C1891=2026,IF(B1891&lt;741000,0,IF(B1891&lt;2191000,B1891-740000,IF(B1891&lt;2193000,1451000,IF(B1891&lt;2196000,1453000,IF(B1891&lt;2200000,1456000,IF(B1891&lt;3600000,ROUNDDOWN(B1891/4,-3)*2.8-80000,IF(B1891&lt;6600000,ROUNDDOWN(B1891/4,-3)*3.2-440000,IF(B1891&lt;8500000,ROUNDDOWN(B1891*0.9,0)-1100000,B1891-1950000)))))))),IF(B1891&lt;651000,0,IF(B1891&lt;1900000,B1891-650000,IF(B1891&lt;3600000,ROUNDDOWN(B1891/4,-3)*2.8-80000,IF(B1891&lt;6600000,ROUNDDOWN(B1891/4,-3)*3.2-440000,IF(B1891&lt;8500000,ROUNDDOWN(B1891*0.9,0)-1100000,B1891-1950000))))))</f>
        <v/>
      </c>
      <c r="K1891" s="16">
        <f>IF(J1891&gt;23500000,NA(),IF(C1891=2026,IF(J1891&lt;=4890000,1040000,IF(J1891&lt;=6550000,670000,620000)),IF(J1891&lt;=1320000,950000,IF(J1891&lt;=3360000,880000,IF(J1891&lt;=4890000,680000,IF(J1891&lt;=6550000,630000,580000))))))</f>
        <v/>
      </c>
      <c r="L1891" s="16">
        <f>IF(D1891=1,IF(J1891&lt;=9000000,380000,IF(J1891&lt;=9500000,260000,IF(J1891&lt;=10000000,130000,0))),0)</f>
        <v/>
      </c>
      <c r="M1891" s="16">
        <f>IF(D1891=1,IF(J1891&lt;=9000000,330000,IF(J1891&lt;=9500000,220000,IF(J1891&lt;=10000000,110000,0))),0)</f>
        <v/>
      </c>
      <c r="N1891" s="16">
        <f>IF(D1891=1,IF(J1891&lt;=9000000,50000,IF(J1891&lt;=9500000,40000,IF(J1891&lt;=10000000,20000,0))),0)</f>
        <v/>
      </c>
      <c r="O1891" s="16">
        <f>MAX(0,ROUNDDOWN(J1891-G1891-K1891-L1891-E1891*380000-F1891*630000-H1891,-3))</f>
        <v/>
      </c>
      <c r="P1891" s="16">
        <f>MAX(0,ROUNDDOWN(J1891-G1891-430000-M1891-E1891*330000-F1891*450000-I1891,-3))</f>
        <v/>
      </c>
      <c r="Q1891" s="16">
        <f>50000+N1891+E1891*50000+F1891*180000</f>
        <v/>
      </c>
      <c r="R1891" s="16">
        <f>IF(P1891&lt;=2000000,MIN(Q1891,P1891),MAX(Q1891-(P1891-2000000),50000))*0.05</f>
        <v/>
      </c>
      <c r="S1891" s="16">
        <f>MAX(0,P1891*0.1-R1891)</f>
        <v/>
      </c>
      <c r="T1891" s="16">
        <f>Q1891+MAX(0,K1891-480000)</f>
        <v/>
      </c>
      <c r="U1891" s="16">
        <f>P1891-T1891</f>
        <v/>
      </c>
      <c r="V1891" s="17">
        <f>IF(U1891&lt;0,0,LOOKUP(U1891,{0,1950001,3300001,6950001,9000001,18000001,40000001},{0.05,0.1,0.2,0.23,0.33,0.4,0.45}))</f>
        <v/>
      </c>
      <c r="W1891" s="18">
        <f>IF(U1891&lt;0,0.9,0.9-V1891*1.021)</f>
        <v/>
      </c>
      <c r="X1891" s="16">
        <f>ROUNDDOWN(S1891*0.2/W1891+2000,0)</f>
        <v/>
      </c>
      <c r="Y1891" s="17">
        <f>IF(O1891&lt;=0,0,LOOKUP(O1891,{0,1950001,3300001,6950001,9000001,18000001,40000001},{0.05,0.1,0.2,0.23,0.33,0.4,0.45}))</f>
        <v/>
      </c>
    </row>
    <row r="1892">
      <c r="A1892" t="inlineStr">
        <is>
          <t>1万円刻み</t>
        </is>
      </c>
      <c r="B1892" s="16">
        <f>'3_1万円刻み'!$A$352</f>
        <v/>
      </c>
      <c r="C1892" t="n">
        <v>2026</v>
      </c>
      <c r="D1892" t="n">
        <v>1</v>
      </c>
      <c r="E1892" t="n">
        <v>0</v>
      </c>
      <c r="F1892" t="n">
        <v>0</v>
      </c>
      <c r="G1892" s="16">
        <f>ROUND(MIN(B1892/12,650000)*12*0.0915+MIN(B1892/12,1390000)*12*(0.0504+0)+B1892*0.005,0)</f>
        <v/>
      </c>
      <c r="H1892" t="n">
        <v>0</v>
      </c>
      <c r="I1892" t="n">
        <v>0</v>
      </c>
      <c r="J1892" s="16">
        <f>IF(C1892=2026,IF(B1892&lt;741000,0,IF(B1892&lt;2191000,B1892-740000,IF(B1892&lt;2193000,1451000,IF(B1892&lt;2196000,1453000,IF(B1892&lt;2200000,1456000,IF(B1892&lt;3600000,ROUNDDOWN(B1892/4,-3)*2.8-80000,IF(B1892&lt;6600000,ROUNDDOWN(B1892/4,-3)*3.2-440000,IF(B1892&lt;8500000,ROUNDDOWN(B1892*0.9,0)-1100000,B1892-1950000)))))))),IF(B1892&lt;651000,0,IF(B1892&lt;1900000,B1892-650000,IF(B1892&lt;3600000,ROUNDDOWN(B1892/4,-3)*2.8-80000,IF(B1892&lt;6600000,ROUNDDOWN(B1892/4,-3)*3.2-440000,IF(B1892&lt;8500000,ROUNDDOWN(B1892*0.9,0)-1100000,B1892-1950000))))))</f>
        <v/>
      </c>
      <c r="K1892" s="16">
        <f>IF(J1892&gt;23500000,NA(),IF(C1892=2026,IF(J1892&lt;=4890000,1040000,IF(J1892&lt;=6550000,670000,620000)),IF(J1892&lt;=1320000,950000,IF(J1892&lt;=3360000,880000,IF(J1892&lt;=4890000,680000,IF(J1892&lt;=6550000,630000,580000))))))</f>
        <v/>
      </c>
      <c r="L1892" s="16">
        <f>IF(D1892=1,IF(J1892&lt;=9000000,380000,IF(J1892&lt;=9500000,260000,IF(J1892&lt;=10000000,130000,0))),0)</f>
        <v/>
      </c>
      <c r="M1892" s="16">
        <f>IF(D1892=1,IF(J1892&lt;=9000000,330000,IF(J1892&lt;=9500000,220000,IF(J1892&lt;=10000000,110000,0))),0)</f>
        <v/>
      </c>
      <c r="N1892" s="16">
        <f>IF(D1892=1,IF(J1892&lt;=9000000,50000,IF(J1892&lt;=9500000,40000,IF(J1892&lt;=10000000,20000,0))),0)</f>
        <v/>
      </c>
      <c r="O1892" s="16">
        <f>MAX(0,ROUNDDOWN(J1892-G1892-K1892-L1892-E1892*380000-F1892*630000-H1892,-3))</f>
        <v/>
      </c>
      <c r="P1892" s="16">
        <f>MAX(0,ROUNDDOWN(J1892-G1892-430000-M1892-E1892*330000-F1892*450000-I1892,-3))</f>
        <v/>
      </c>
      <c r="Q1892" s="16">
        <f>50000+N1892+E1892*50000+F1892*180000</f>
        <v/>
      </c>
      <c r="R1892" s="16">
        <f>IF(P1892&lt;=2000000,MIN(Q1892,P1892),MAX(Q1892-(P1892-2000000),50000))*0.05</f>
        <v/>
      </c>
      <c r="S1892" s="16">
        <f>MAX(0,P1892*0.1-R1892)</f>
        <v/>
      </c>
      <c r="T1892" s="16">
        <f>Q1892+MAX(0,K1892-480000)</f>
        <v/>
      </c>
      <c r="U1892" s="16">
        <f>P1892-T1892</f>
        <v/>
      </c>
      <c r="V1892" s="17">
        <f>IF(U1892&lt;0,0,LOOKUP(U1892,{0,1950001,3300001,6950001,9000001,18000001,40000001},{0.05,0.1,0.2,0.23,0.33,0.4,0.45}))</f>
        <v/>
      </c>
      <c r="W1892" s="18">
        <f>IF(U1892&lt;0,0.9,0.9-V1892*1.021)</f>
        <v/>
      </c>
      <c r="X1892" s="16">
        <f>ROUNDDOWN(S1892*0.2/W1892+2000,0)</f>
        <v/>
      </c>
      <c r="Y1892" s="17">
        <f>IF(O1892&lt;=0,0,LOOKUP(O1892,{0,1950001,3300001,6950001,9000001,18000001,40000001},{0.05,0.1,0.2,0.23,0.33,0.4,0.45}))</f>
        <v/>
      </c>
    </row>
    <row r="1893">
      <c r="A1893" t="inlineStr">
        <is>
          <t>1万円刻み</t>
        </is>
      </c>
      <c r="B1893" s="16">
        <f>'3_1万円刻み'!$A$353</f>
        <v/>
      </c>
      <c r="C1893" t="n">
        <v>2025</v>
      </c>
      <c r="D1893" t="n">
        <v>0</v>
      </c>
      <c r="E1893" t="n">
        <v>0</v>
      </c>
      <c r="F1893" t="n">
        <v>0</v>
      </c>
      <c r="G1893" s="16">
        <f>ROUND(MIN(B1893/12,650000)*12*0.0915+MIN(B1893/12,1390000)*12*(0.0504+0)+B1893*0.005,0)</f>
        <v/>
      </c>
      <c r="H1893" t="n">
        <v>0</v>
      </c>
      <c r="I1893" t="n">
        <v>0</v>
      </c>
      <c r="J1893" s="16">
        <f>IF(C1893=2026,IF(B1893&lt;741000,0,IF(B1893&lt;2191000,B1893-740000,IF(B1893&lt;2193000,1451000,IF(B1893&lt;2196000,1453000,IF(B1893&lt;2200000,1456000,IF(B1893&lt;3600000,ROUNDDOWN(B1893/4,-3)*2.8-80000,IF(B1893&lt;6600000,ROUNDDOWN(B1893/4,-3)*3.2-440000,IF(B1893&lt;8500000,ROUNDDOWN(B1893*0.9,0)-1100000,B1893-1950000)))))))),IF(B1893&lt;651000,0,IF(B1893&lt;1900000,B1893-650000,IF(B1893&lt;3600000,ROUNDDOWN(B1893/4,-3)*2.8-80000,IF(B1893&lt;6600000,ROUNDDOWN(B1893/4,-3)*3.2-440000,IF(B1893&lt;8500000,ROUNDDOWN(B1893*0.9,0)-1100000,B1893-1950000))))))</f>
        <v/>
      </c>
      <c r="K1893" s="16">
        <f>IF(J1893&gt;23500000,NA(),IF(C1893=2026,IF(J1893&lt;=4890000,1040000,IF(J1893&lt;=6550000,670000,620000)),IF(J1893&lt;=1320000,950000,IF(J1893&lt;=3360000,880000,IF(J1893&lt;=4890000,680000,IF(J1893&lt;=6550000,630000,580000))))))</f>
        <v/>
      </c>
      <c r="L1893" s="16">
        <f>IF(D1893=1,IF(J1893&lt;=9000000,380000,IF(J1893&lt;=9500000,260000,IF(J1893&lt;=10000000,130000,0))),0)</f>
        <v/>
      </c>
      <c r="M1893" s="16">
        <f>IF(D1893=1,IF(J1893&lt;=9000000,330000,IF(J1893&lt;=9500000,220000,IF(J1893&lt;=10000000,110000,0))),0)</f>
        <v/>
      </c>
      <c r="N1893" s="16">
        <f>IF(D1893=1,IF(J1893&lt;=9000000,50000,IF(J1893&lt;=9500000,40000,IF(J1893&lt;=10000000,20000,0))),0)</f>
        <v/>
      </c>
      <c r="O1893" s="16">
        <f>MAX(0,ROUNDDOWN(J1893-G1893-K1893-L1893-E1893*380000-F1893*630000-H1893,-3))</f>
        <v/>
      </c>
      <c r="P1893" s="16">
        <f>MAX(0,ROUNDDOWN(J1893-G1893-430000-M1893-E1893*330000-F1893*450000-I1893,-3))</f>
        <v/>
      </c>
      <c r="Q1893" s="16">
        <f>50000+N1893+E1893*50000+F1893*180000</f>
        <v/>
      </c>
      <c r="R1893" s="16">
        <f>IF(P1893&lt;=2000000,MIN(Q1893,P1893),MAX(Q1893-(P1893-2000000),50000))*0.05</f>
        <v/>
      </c>
      <c r="S1893" s="16">
        <f>MAX(0,P1893*0.1-R1893)</f>
        <v/>
      </c>
      <c r="T1893" s="16">
        <f>Q1893+MAX(0,K1893-480000)</f>
        <v/>
      </c>
      <c r="U1893" s="16">
        <f>P1893-T1893</f>
        <v/>
      </c>
      <c r="V1893" s="17">
        <f>IF(U1893&lt;0,0,LOOKUP(U1893,{0,1950001,3300001,6950001,9000001,18000001,40000001},{0.05,0.1,0.2,0.23,0.33,0.4,0.45}))</f>
        <v/>
      </c>
      <c r="W1893" s="18">
        <f>IF(U1893&lt;0,0.9,0.9-V1893*1.021)</f>
        <v/>
      </c>
      <c r="X1893" s="16">
        <f>ROUNDDOWN(S1893*0.2/W1893+2000,0)</f>
        <v/>
      </c>
      <c r="Y1893" s="17">
        <f>IF(O1893&lt;=0,0,LOOKUP(O1893,{0,1950001,3300001,6950001,9000001,18000001,40000001},{0.05,0.1,0.2,0.23,0.33,0.4,0.45}))</f>
        <v/>
      </c>
    </row>
    <row r="1894">
      <c r="A1894" t="inlineStr">
        <is>
          <t>1万円刻み</t>
        </is>
      </c>
      <c r="B1894" s="16">
        <f>'3_1万円刻み'!$A$353</f>
        <v/>
      </c>
      <c r="C1894" t="n">
        <v>2026</v>
      </c>
      <c r="D1894" t="n">
        <v>0</v>
      </c>
      <c r="E1894" t="n">
        <v>0</v>
      </c>
      <c r="F1894" t="n">
        <v>0</v>
      </c>
      <c r="G1894" s="16">
        <f>ROUND(MIN(B1894/12,650000)*12*0.0915+MIN(B1894/12,1390000)*12*(0.0504+0)+B1894*0.005,0)</f>
        <v/>
      </c>
      <c r="H1894" t="n">
        <v>0</v>
      </c>
      <c r="I1894" t="n">
        <v>0</v>
      </c>
      <c r="J1894" s="16">
        <f>IF(C1894=2026,IF(B1894&lt;741000,0,IF(B1894&lt;2191000,B1894-740000,IF(B1894&lt;2193000,1451000,IF(B1894&lt;2196000,1453000,IF(B1894&lt;2200000,1456000,IF(B1894&lt;3600000,ROUNDDOWN(B1894/4,-3)*2.8-80000,IF(B1894&lt;6600000,ROUNDDOWN(B1894/4,-3)*3.2-440000,IF(B1894&lt;8500000,ROUNDDOWN(B1894*0.9,0)-1100000,B1894-1950000)))))))),IF(B1894&lt;651000,0,IF(B1894&lt;1900000,B1894-650000,IF(B1894&lt;3600000,ROUNDDOWN(B1894/4,-3)*2.8-80000,IF(B1894&lt;6600000,ROUNDDOWN(B1894/4,-3)*3.2-440000,IF(B1894&lt;8500000,ROUNDDOWN(B1894*0.9,0)-1100000,B1894-1950000))))))</f>
        <v/>
      </c>
      <c r="K1894" s="16">
        <f>IF(J1894&gt;23500000,NA(),IF(C1894=2026,IF(J1894&lt;=4890000,1040000,IF(J1894&lt;=6550000,670000,620000)),IF(J1894&lt;=1320000,950000,IF(J1894&lt;=3360000,880000,IF(J1894&lt;=4890000,680000,IF(J1894&lt;=6550000,630000,580000))))))</f>
        <v/>
      </c>
      <c r="L1894" s="16">
        <f>IF(D1894=1,IF(J1894&lt;=9000000,380000,IF(J1894&lt;=9500000,260000,IF(J1894&lt;=10000000,130000,0))),0)</f>
        <v/>
      </c>
      <c r="M1894" s="16">
        <f>IF(D1894=1,IF(J1894&lt;=9000000,330000,IF(J1894&lt;=9500000,220000,IF(J1894&lt;=10000000,110000,0))),0)</f>
        <v/>
      </c>
      <c r="N1894" s="16">
        <f>IF(D1894=1,IF(J1894&lt;=9000000,50000,IF(J1894&lt;=9500000,40000,IF(J1894&lt;=10000000,20000,0))),0)</f>
        <v/>
      </c>
      <c r="O1894" s="16">
        <f>MAX(0,ROUNDDOWN(J1894-G1894-K1894-L1894-E1894*380000-F1894*630000-H1894,-3))</f>
        <v/>
      </c>
      <c r="P1894" s="16">
        <f>MAX(0,ROUNDDOWN(J1894-G1894-430000-M1894-E1894*330000-F1894*450000-I1894,-3))</f>
        <v/>
      </c>
      <c r="Q1894" s="16">
        <f>50000+N1894+E1894*50000+F1894*180000</f>
        <v/>
      </c>
      <c r="R1894" s="16">
        <f>IF(P1894&lt;=2000000,MIN(Q1894,P1894),MAX(Q1894-(P1894-2000000),50000))*0.05</f>
        <v/>
      </c>
      <c r="S1894" s="16">
        <f>MAX(0,P1894*0.1-R1894)</f>
        <v/>
      </c>
      <c r="T1894" s="16">
        <f>Q1894+MAX(0,K1894-480000)</f>
        <v/>
      </c>
      <c r="U1894" s="16">
        <f>P1894-T1894</f>
        <v/>
      </c>
      <c r="V1894" s="17">
        <f>IF(U1894&lt;0,0,LOOKUP(U1894,{0,1950001,3300001,6950001,9000001,18000001,40000001},{0.05,0.1,0.2,0.23,0.33,0.4,0.45}))</f>
        <v/>
      </c>
      <c r="W1894" s="18">
        <f>IF(U1894&lt;0,0.9,0.9-V1894*1.021)</f>
        <v/>
      </c>
      <c r="X1894" s="16">
        <f>ROUNDDOWN(S1894*0.2/W1894+2000,0)</f>
        <v/>
      </c>
      <c r="Y1894" s="17">
        <f>IF(O1894&lt;=0,0,LOOKUP(O1894,{0,1950001,3300001,6950001,9000001,18000001,40000001},{0.05,0.1,0.2,0.23,0.33,0.4,0.45}))</f>
        <v/>
      </c>
    </row>
    <row r="1895">
      <c r="A1895" t="inlineStr">
        <is>
          <t>1万円刻み</t>
        </is>
      </c>
      <c r="B1895" s="16">
        <f>'3_1万円刻み'!$A$353</f>
        <v/>
      </c>
      <c r="C1895" t="n">
        <v>2025</v>
      </c>
      <c r="D1895" t="n">
        <v>1</v>
      </c>
      <c r="E1895" t="n">
        <v>0</v>
      </c>
      <c r="F1895" t="n">
        <v>0</v>
      </c>
      <c r="G1895" s="16">
        <f>ROUND(MIN(B1895/12,650000)*12*0.0915+MIN(B1895/12,1390000)*12*(0.0504+0)+B1895*0.005,0)</f>
        <v/>
      </c>
      <c r="H1895" t="n">
        <v>0</v>
      </c>
      <c r="I1895" t="n">
        <v>0</v>
      </c>
      <c r="J1895" s="16">
        <f>IF(C1895=2026,IF(B1895&lt;741000,0,IF(B1895&lt;2191000,B1895-740000,IF(B1895&lt;2193000,1451000,IF(B1895&lt;2196000,1453000,IF(B1895&lt;2200000,1456000,IF(B1895&lt;3600000,ROUNDDOWN(B1895/4,-3)*2.8-80000,IF(B1895&lt;6600000,ROUNDDOWN(B1895/4,-3)*3.2-440000,IF(B1895&lt;8500000,ROUNDDOWN(B1895*0.9,0)-1100000,B1895-1950000)))))))),IF(B1895&lt;651000,0,IF(B1895&lt;1900000,B1895-650000,IF(B1895&lt;3600000,ROUNDDOWN(B1895/4,-3)*2.8-80000,IF(B1895&lt;6600000,ROUNDDOWN(B1895/4,-3)*3.2-440000,IF(B1895&lt;8500000,ROUNDDOWN(B1895*0.9,0)-1100000,B1895-1950000))))))</f>
        <v/>
      </c>
      <c r="K1895" s="16">
        <f>IF(J1895&gt;23500000,NA(),IF(C1895=2026,IF(J1895&lt;=4890000,1040000,IF(J1895&lt;=6550000,670000,620000)),IF(J1895&lt;=1320000,950000,IF(J1895&lt;=3360000,880000,IF(J1895&lt;=4890000,680000,IF(J1895&lt;=6550000,630000,580000))))))</f>
        <v/>
      </c>
      <c r="L1895" s="16">
        <f>IF(D1895=1,IF(J1895&lt;=9000000,380000,IF(J1895&lt;=9500000,260000,IF(J1895&lt;=10000000,130000,0))),0)</f>
        <v/>
      </c>
      <c r="M1895" s="16">
        <f>IF(D1895=1,IF(J1895&lt;=9000000,330000,IF(J1895&lt;=9500000,220000,IF(J1895&lt;=10000000,110000,0))),0)</f>
        <v/>
      </c>
      <c r="N1895" s="16">
        <f>IF(D1895=1,IF(J1895&lt;=9000000,50000,IF(J1895&lt;=9500000,40000,IF(J1895&lt;=10000000,20000,0))),0)</f>
        <v/>
      </c>
      <c r="O1895" s="16">
        <f>MAX(0,ROUNDDOWN(J1895-G1895-K1895-L1895-E1895*380000-F1895*630000-H1895,-3))</f>
        <v/>
      </c>
      <c r="P1895" s="16">
        <f>MAX(0,ROUNDDOWN(J1895-G1895-430000-M1895-E1895*330000-F1895*450000-I1895,-3))</f>
        <v/>
      </c>
      <c r="Q1895" s="16">
        <f>50000+N1895+E1895*50000+F1895*180000</f>
        <v/>
      </c>
      <c r="R1895" s="16">
        <f>IF(P1895&lt;=2000000,MIN(Q1895,P1895),MAX(Q1895-(P1895-2000000),50000))*0.05</f>
        <v/>
      </c>
      <c r="S1895" s="16">
        <f>MAX(0,P1895*0.1-R1895)</f>
        <v/>
      </c>
      <c r="T1895" s="16">
        <f>Q1895+MAX(0,K1895-480000)</f>
        <v/>
      </c>
      <c r="U1895" s="16">
        <f>P1895-T1895</f>
        <v/>
      </c>
      <c r="V1895" s="17">
        <f>IF(U1895&lt;0,0,LOOKUP(U1895,{0,1950001,3300001,6950001,9000001,18000001,40000001},{0.05,0.1,0.2,0.23,0.33,0.4,0.45}))</f>
        <v/>
      </c>
      <c r="W1895" s="18">
        <f>IF(U1895&lt;0,0.9,0.9-V1895*1.021)</f>
        <v/>
      </c>
      <c r="X1895" s="16">
        <f>ROUNDDOWN(S1895*0.2/W1895+2000,0)</f>
        <v/>
      </c>
      <c r="Y1895" s="17">
        <f>IF(O1895&lt;=0,0,LOOKUP(O1895,{0,1950001,3300001,6950001,9000001,18000001,40000001},{0.05,0.1,0.2,0.23,0.33,0.4,0.45}))</f>
        <v/>
      </c>
    </row>
    <row r="1896">
      <c r="A1896" t="inlineStr">
        <is>
          <t>1万円刻み</t>
        </is>
      </c>
      <c r="B1896" s="16">
        <f>'3_1万円刻み'!$A$353</f>
        <v/>
      </c>
      <c r="C1896" t="n">
        <v>2026</v>
      </c>
      <c r="D1896" t="n">
        <v>1</v>
      </c>
      <c r="E1896" t="n">
        <v>0</v>
      </c>
      <c r="F1896" t="n">
        <v>0</v>
      </c>
      <c r="G1896" s="16">
        <f>ROUND(MIN(B1896/12,650000)*12*0.0915+MIN(B1896/12,1390000)*12*(0.0504+0)+B1896*0.005,0)</f>
        <v/>
      </c>
      <c r="H1896" t="n">
        <v>0</v>
      </c>
      <c r="I1896" t="n">
        <v>0</v>
      </c>
      <c r="J1896" s="16">
        <f>IF(C1896=2026,IF(B1896&lt;741000,0,IF(B1896&lt;2191000,B1896-740000,IF(B1896&lt;2193000,1451000,IF(B1896&lt;2196000,1453000,IF(B1896&lt;2200000,1456000,IF(B1896&lt;3600000,ROUNDDOWN(B1896/4,-3)*2.8-80000,IF(B1896&lt;6600000,ROUNDDOWN(B1896/4,-3)*3.2-440000,IF(B1896&lt;8500000,ROUNDDOWN(B1896*0.9,0)-1100000,B1896-1950000)))))))),IF(B1896&lt;651000,0,IF(B1896&lt;1900000,B1896-650000,IF(B1896&lt;3600000,ROUNDDOWN(B1896/4,-3)*2.8-80000,IF(B1896&lt;6600000,ROUNDDOWN(B1896/4,-3)*3.2-440000,IF(B1896&lt;8500000,ROUNDDOWN(B1896*0.9,0)-1100000,B1896-1950000))))))</f>
        <v/>
      </c>
      <c r="K1896" s="16">
        <f>IF(J1896&gt;23500000,NA(),IF(C1896=2026,IF(J1896&lt;=4890000,1040000,IF(J1896&lt;=6550000,670000,620000)),IF(J1896&lt;=1320000,950000,IF(J1896&lt;=3360000,880000,IF(J1896&lt;=4890000,680000,IF(J1896&lt;=6550000,630000,580000))))))</f>
        <v/>
      </c>
      <c r="L1896" s="16">
        <f>IF(D1896=1,IF(J1896&lt;=9000000,380000,IF(J1896&lt;=9500000,260000,IF(J1896&lt;=10000000,130000,0))),0)</f>
        <v/>
      </c>
      <c r="M1896" s="16">
        <f>IF(D1896=1,IF(J1896&lt;=9000000,330000,IF(J1896&lt;=9500000,220000,IF(J1896&lt;=10000000,110000,0))),0)</f>
        <v/>
      </c>
      <c r="N1896" s="16">
        <f>IF(D1896=1,IF(J1896&lt;=9000000,50000,IF(J1896&lt;=9500000,40000,IF(J1896&lt;=10000000,20000,0))),0)</f>
        <v/>
      </c>
      <c r="O1896" s="16">
        <f>MAX(0,ROUNDDOWN(J1896-G1896-K1896-L1896-E1896*380000-F1896*630000-H1896,-3))</f>
        <v/>
      </c>
      <c r="P1896" s="16">
        <f>MAX(0,ROUNDDOWN(J1896-G1896-430000-M1896-E1896*330000-F1896*450000-I1896,-3))</f>
        <v/>
      </c>
      <c r="Q1896" s="16">
        <f>50000+N1896+E1896*50000+F1896*180000</f>
        <v/>
      </c>
      <c r="R1896" s="16">
        <f>IF(P1896&lt;=2000000,MIN(Q1896,P1896),MAX(Q1896-(P1896-2000000),50000))*0.05</f>
        <v/>
      </c>
      <c r="S1896" s="16">
        <f>MAX(0,P1896*0.1-R1896)</f>
        <v/>
      </c>
      <c r="T1896" s="16">
        <f>Q1896+MAX(0,K1896-480000)</f>
        <v/>
      </c>
      <c r="U1896" s="16">
        <f>P1896-T1896</f>
        <v/>
      </c>
      <c r="V1896" s="17">
        <f>IF(U1896&lt;0,0,LOOKUP(U1896,{0,1950001,3300001,6950001,9000001,18000001,40000001},{0.05,0.1,0.2,0.23,0.33,0.4,0.45}))</f>
        <v/>
      </c>
      <c r="W1896" s="18">
        <f>IF(U1896&lt;0,0.9,0.9-V1896*1.021)</f>
        <v/>
      </c>
      <c r="X1896" s="16">
        <f>ROUNDDOWN(S1896*0.2/W1896+2000,0)</f>
        <v/>
      </c>
      <c r="Y1896" s="17">
        <f>IF(O1896&lt;=0,0,LOOKUP(O1896,{0,1950001,3300001,6950001,9000001,18000001,40000001},{0.05,0.1,0.2,0.23,0.33,0.4,0.45}))</f>
        <v/>
      </c>
    </row>
    <row r="1897">
      <c r="A1897" t="inlineStr">
        <is>
          <t>1万円刻み</t>
        </is>
      </c>
      <c r="B1897" s="16">
        <f>'3_1万円刻み'!$A$354</f>
        <v/>
      </c>
      <c r="C1897" t="n">
        <v>2025</v>
      </c>
      <c r="D1897" t="n">
        <v>0</v>
      </c>
      <c r="E1897" t="n">
        <v>0</v>
      </c>
      <c r="F1897" t="n">
        <v>0</v>
      </c>
      <c r="G1897" s="16">
        <f>ROUND(MIN(B1897/12,650000)*12*0.0915+MIN(B1897/12,1390000)*12*(0.0504+0)+B1897*0.005,0)</f>
        <v/>
      </c>
      <c r="H1897" t="n">
        <v>0</v>
      </c>
      <c r="I1897" t="n">
        <v>0</v>
      </c>
      <c r="J1897" s="16">
        <f>IF(C1897=2026,IF(B1897&lt;741000,0,IF(B1897&lt;2191000,B1897-740000,IF(B1897&lt;2193000,1451000,IF(B1897&lt;2196000,1453000,IF(B1897&lt;2200000,1456000,IF(B1897&lt;3600000,ROUNDDOWN(B1897/4,-3)*2.8-80000,IF(B1897&lt;6600000,ROUNDDOWN(B1897/4,-3)*3.2-440000,IF(B1897&lt;8500000,ROUNDDOWN(B1897*0.9,0)-1100000,B1897-1950000)))))))),IF(B1897&lt;651000,0,IF(B1897&lt;1900000,B1897-650000,IF(B1897&lt;3600000,ROUNDDOWN(B1897/4,-3)*2.8-80000,IF(B1897&lt;6600000,ROUNDDOWN(B1897/4,-3)*3.2-440000,IF(B1897&lt;8500000,ROUNDDOWN(B1897*0.9,0)-1100000,B1897-1950000))))))</f>
        <v/>
      </c>
      <c r="K1897" s="16">
        <f>IF(J1897&gt;23500000,NA(),IF(C1897=2026,IF(J1897&lt;=4890000,1040000,IF(J1897&lt;=6550000,670000,620000)),IF(J1897&lt;=1320000,950000,IF(J1897&lt;=3360000,880000,IF(J1897&lt;=4890000,680000,IF(J1897&lt;=6550000,630000,580000))))))</f>
        <v/>
      </c>
      <c r="L1897" s="16">
        <f>IF(D1897=1,IF(J1897&lt;=9000000,380000,IF(J1897&lt;=9500000,260000,IF(J1897&lt;=10000000,130000,0))),0)</f>
        <v/>
      </c>
      <c r="M1897" s="16">
        <f>IF(D1897=1,IF(J1897&lt;=9000000,330000,IF(J1897&lt;=9500000,220000,IF(J1897&lt;=10000000,110000,0))),0)</f>
        <v/>
      </c>
      <c r="N1897" s="16">
        <f>IF(D1897=1,IF(J1897&lt;=9000000,50000,IF(J1897&lt;=9500000,40000,IF(J1897&lt;=10000000,20000,0))),0)</f>
        <v/>
      </c>
      <c r="O1897" s="16">
        <f>MAX(0,ROUNDDOWN(J1897-G1897-K1897-L1897-E1897*380000-F1897*630000-H1897,-3))</f>
        <v/>
      </c>
      <c r="P1897" s="16">
        <f>MAX(0,ROUNDDOWN(J1897-G1897-430000-M1897-E1897*330000-F1897*450000-I1897,-3))</f>
        <v/>
      </c>
      <c r="Q1897" s="16">
        <f>50000+N1897+E1897*50000+F1897*180000</f>
        <v/>
      </c>
      <c r="R1897" s="16">
        <f>IF(P1897&lt;=2000000,MIN(Q1897,P1897),MAX(Q1897-(P1897-2000000),50000))*0.05</f>
        <v/>
      </c>
      <c r="S1897" s="16">
        <f>MAX(0,P1897*0.1-R1897)</f>
        <v/>
      </c>
      <c r="T1897" s="16">
        <f>Q1897+MAX(0,K1897-480000)</f>
        <v/>
      </c>
      <c r="U1897" s="16">
        <f>P1897-T1897</f>
        <v/>
      </c>
      <c r="V1897" s="17">
        <f>IF(U1897&lt;0,0,LOOKUP(U1897,{0,1950001,3300001,6950001,9000001,18000001,40000001},{0.05,0.1,0.2,0.23,0.33,0.4,0.45}))</f>
        <v/>
      </c>
      <c r="W1897" s="18">
        <f>IF(U1897&lt;0,0.9,0.9-V1897*1.021)</f>
        <v/>
      </c>
      <c r="X1897" s="16">
        <f>ROUNDDOWN(S1897*0.2/W1897+2000,0)</f>
        <v/>
      </c>
      <c r="Y1897" s="17">
        <f>IF(O1897&lt;=0,0,LOOKUP(O1897,{0,1950001,3300001,6950001,9000001,18000001,40000001},{0.05,0.1,0.2,0.23,0.33,0.4,0.45}))</f>
        <v/>
      </c>
    </row>
    <row r="1898">
      <c r="A1898" t="inlineStr">
        <is>
          <t>1万円刻み</t>
        </is>
      </c>
      <c r="B1898" s="16">
        <f>'3_1万円刻み'!$A$354</f>
        <v/>
      </c>
      <c r="C1898" t="n">
        <v>2026</v>
      </c>
      <c r="D1898" t="n">
        <v>0</v>
      </c>
      <c r="E1898" t="n">
        <v>0</v>
      </c>
      <c r="F1898" t="n">
        <v>0</v>
      </c>
      <c r="G1898" s="16">
        <f>ROUND(MIN(B1898/12,650000)*12*0.0915+MIN(B1898/12,1390000)*12*(0.0504+0)+B1898*0.005,0)</f>
        <v/>
      </c>
      <c r="H1898" t="n">
        <v>0</v>
      </c>
      <c r="I1898" t="n">
        <v>0</v>
      </c>
      <c r="J1898" s="16">
        <f>IF(C1898=2026,IF(B1898&lt;741000,0,IF(B1898&lt;2191000,B1898-740000,IF(B1898&lt;2193000,1451000,IF(B1898&lt;2196000,1453000,IF(B1898&lt;2200000,1456000,IF(B1898&lt;3600000,ROUNDDOWN(B1898/4,-3)*2.8-80000,IF(B1898&lt;6600000,ROUNDDOWN(B1898/4,-3)*3.2-440000,IF(B1898&lt;8500000,ROUNDDOWN(B1898*0.9,0)-1100000,B1898-1950000)))))))),IF(B1898&lt;651000,0,IF(B1898&lt;1900000,B1898-650000,IF(B1898&lt;3600000,ROUNDDOWN(B1898/4,-3)*2.8-80000,IF(B1898&lt;6600000,ROUNDDOWN(B1898/4,-3)*3.2-440000,IF(B1898&lt;8500000,ROUNDDOWN(B1898*0.9,0)-1100000,B1898-1950000))))))</f>
        <v/>
      </c>
      <c r="K1898" s="16">
        <f>IF(J1898&gt;23500000,NA(),IF(C1898=2026,IF(J1898&lt;=4890000,1040000,IF(J1898&lt;=6550000,670000,620000)),IF(J1898&lt;=1320000,950000,IF(J1898&lt;=3360000,880000,IF(J1898&lt;=4890000,680000,IF(J1898&lt;=6550000,630000,580000))))))</f>
        <v/>
      </c>
      <c r="L1898" s="16">
        <f>IF(D1898=1,IF(J1898&lt;=9000000,380000,IF(J1898&lt;=9500000,260000,IF(J1898&lt;=10000000,130000,0))),0)</f>
        <v/>
      </c>
      <c r="M1898" s="16">
        <f>IF(D1898=1,IF(J1898&lt;=9000000,330000,IF(J1898&lt;=9500000,220000,IF(J1898&lt;=10000000,110000,0))),0)</f>
        <v/>
      </c>
      <c r="N1898" s="16">
        <f>IF(D1898=1,IF(J1898&lt;=9000000,50000,IF(J1898&lt;=9500000,40000,IF(J1898&lt;=10000000,20000,0))),0)</f>
        <v/>
      </c>
      <c r="O1898" s="16">
        <f>MAX(0,ROUNDDOWN(J1898-G1898-K1898-L1898-E1898*380000-F1898*630000-H1898,-3))</f>
        <v/>
      </c>
      <c r="P1898" s="16">
        <f>MAX(0,ROUNDDOWN(J1898-G1898-430000-M1898-E1898*330000-F1898*450000-I1898,-3))</f>
        <v/>
      </c>
      <c r="Q1898" s="16">
        <f>50000+N1898+E1898*50000+F1898*180000</f>
        <v/>
      </c>
      <c r="R1898" s="16">
        <f>IF(P1898&lt;=2000000,MIN(Q1898,P1898),MAX(Q1898-(P1898-2000000),50000))*0.05</f>
        <v/>
      </c>
      <c r="S1898" s="16">
        <f>MAX(0,P1898*0.1-R1898)</f>
        <v/>
      </c>
      <c r="T1898" s="16">
        <f>Q1898+MAX(0,K1898-480000)</f>
        <v/>
      </c>
      <c r="U1898" s="16">
        <f>P1898-T1898</f>
        <v/>
      </c>
      <c r="V1898" s="17">
        <f>IF(U1898&lt;0,0,LOOKUP(U1898,{0,1950001,3300001,6950001,9000001,18000001,40000001},{0.05,0.1,0.2,0.23,0.33,0.4,0.45}))</f>
        <v/>
      </c>
      <c r="W1898" s="18">
        <f>IF(U1898&lt;0,0.9,0.9-V1898*1.021)</f>
        <v/>
      </c>
      <c r="X1898" s="16">
        <f>ROUNDDOWN(S1898*0.2/W1898+2000,0)</f>
        <v/>
      </c>
      <c r="Y1898" s="17">
        <f>IF(O1898&lt;=0,0,LOOKUP(O1898,{0,1950001,3300001,6950001,9000001,18000001,40000001},{0.05,0.1,0.2,0.23,0.33,0.4,0.45}))</f>
        <v/>
      </c>
    </row>
    <row r="1899">
      <c r="A1899" t="inlineStr">
        <is>
          <t>1万円刻み</t>
        </is>
      </c>
      <c r="B1899" s="16">
        <f>'3_1万円刻み'!$A$354</f>
        <v/>
      </c>
      <c r="C1899" t="n">
        <v>2025</v>
      </c>
      <c r="D1899" t="n">
        <v>1</v>
      </c>
      <c r="E1899" t="n">
        <v>0</v>
      </c>
      <c r="F1899" t="n">
        <v>0</v>
      </c>
      <c r="G1899" s="16">
        <f>ROUND(MIN(B1899/12,650000)*12*0.0915+MIN(B1899/12,1390000)*12*(0.0504+0)+B1899*0.005,0)</f>
        <v/>
      </c>
      <c r="H1899" t="n">
        <v>0</v>
      </c>
      <c r="I1899" t="n">
        <v>0</v>
      </c>
      <c r="J1899" s="16">
        <f>IF(C1899=2026,IF(B1899&lt;741000,0,IF(B1899&lt;2191000,B1899-740000,IF(B1899&lt;2193000,1451000,IF(B1899&lt;2196000,1453000,IF(B1899&lt;2200000,1456000,IF(B1899&lt;3600000,ROUNDDOWN(B1899/4,-3)*2.8-80000,IF(B1899&lt;6600000,ROUNDDOWN(B1899/4,-3)*3.2-440000,IF(B1899&lt;8500000,ROUNDDOWN(B1899*0.9,0)-1100000,B1899-1950000)))))))),IF(B1899&lt;651000,0,IF(B1899&lt;1900000,B1899-650000,IF(B1899&lt;3600000,ROUNDDOWN(B1899/4,-3)*2.8-80000,IF(B1899&lt;6600000,ROUNDDOWN(B1899/4,-3)*3.2-440000,IF(B1899&lt;8500000,ROUNDDOWN(B1899*0.9,0)-1100000,B1899-1950000))))))</f>
        <v/>
      </c>
      <c r="K1899" s="16">
        <f>IF(J1899&gt;23500000,NA(),IF(C1899=2026,IF(J1899&lt;=4890000,1040000,IF(J1899&lt;=6550000,670000,620000)),IF(J1899&lt;=1320000,950000,IF(J1899&lt;=3360000,880000,IF(J1899&lt;=4890000,680000,IF(J1899&lt;=6550000,630000,580000))))))</f>
        <v/>
      </c>
      <c r="L1899" s="16">
        <f>IF(D1899=1,IF(J1899&lt;=9000000,380000,IF(J1899&lt;=9500000,260000,IF(J1899&lt;=10000000,130000,0))),0)</f>
        <v/>
      </c>
      <c r="M1899" s="16">
        <f>IF(D1899=1,IF(J1899&lt;=9000000,330000,IF(J1899&lt;=9500000,220000,IF(J1899&lt;=10000000,110000,0))),0)</f>
        <v/>
      </c>
      <c r="N1899" s="16">
        <f>IF(D1899=1,IF(J1899&lt;=9000000,50000,IF(J1899&lt;=9500000,40000,IF(J1899&lt;=10000000,20000,0))),0)</f>
        <v/>
      </c>
      <c r="O1899" s="16">
        <f>MAX(0,ROUNDDOWN(J1899-G1899-K1899-L1899-E1899*380000-F1899*630000-H1899,-3))</f>
        <v/>
      </c>
      <c r="P1899" s="16">
        <f>MAX(0,ROUNDDOWN(J1899-G1899-430000-M1899-E1899*330000-F1899*450000-I1899,-3))</f>
        <v/>
      </c>
      <c r="Q1899" s="16">
        <f>50000+N1899+E1899*50000+F1899*180000</f>
        <v/>
      </c>
      <c r="R1899" s="16">
        <f>IF(P1899&lt;=2000000,MIN(Q1899,P1899),MAX(Q1899-(P1899-2000000),50000))*0.05</f>
        <v/>
      </c>
      <c r="S1899" s="16">
        <f>MAX(0,P1899*0.1-R1899)</f>
        <v/>
      </c>
      <c r="T1899" s="16">
        <f>Q1899+MAX(0,K1899-480000)</f>
        <v/>
      </c>
      <c r="U1899" s="16">
        <f>P1899-T1899</f>
        <v/>
      </c>
      <c r="V1899" s="17">
        <f>IF(U1899&lt;0,0,LOOKUP(U1899,{0,1950001,3300001,6950001,9000001,18000001,40000001},{0.05,0.1,0.2,0.23,0.33,0.4,0.45}))</f>
        <v/>
      </c>
      <c r="W1899" s="18">
        <f>IF(U1899&lt;0,0.9,0.9-V1899*1.021)</f>
        <v/>
      </c>
      <c r="X1899" s="16">
        <f>ROUNDDOWN(S1899*0.2/W1899+2000,0)</f>
        <v/>
      </c>
      <c r="Y1899" s="17">
        <f>IF(O1899&lt;=0,0,LOOKUP(O1899,{0,1950001,3300001,6950001,9000001,18000001,40000001},{0.05,0.1,0.2,0.23,0.33,0.4,0.45}))</f>
        <v/>
      </c>
    </row>
    <row r="1900">
      <c r="A1900" t="inlineStr">
        <is>
          <t>1万円刻み</t>
        </is>
      </c>
      <c r="B1900" s="16">
        <f>'3_1万円刻み'!$A$354</f>
        <v/>
      </c>
      <c r="C1900" t="n">
        <v>2026</v>
      </c>
      <c r="D1900" t="n">
        <v>1</v>
      </c>
      <c r="E1900" t="n">
        <v>0</v>
      </c>
      <c r="F1900" t="n">
        <v>0</v>
      </c>
      <c r="G1900" s="16">
        <f>ROUND(MIN(B1900/12,650000)*12*0.0915+MIN(B1900/12,1390000)*12*(0.0504+0)+B1900*0.005,0)</f>
        <v/>
      </c>
      <c r="H1900" t="n">
        <v>0</v>
      </c>
      <c r="I1900" t="n">
        <v>0</v>
      </c>
      <c r="J1900" s="16">
        <f>IF(C1900=2026,IF(B1900&lt;741000,0,IF(B1900&lt;2191000,B1900-740000,IF(B1900&lt;2193000,1451000,IF(B1900&lt;2196000,1453000,IF(B1900&lt;2200000,1456000,IF(B1900&lt;3600000,ROUNDDOWN(B1900/4,-3)*2.8-80000,IF(B1900&lt;6600000,ROUNDDOWN(B1900/4,-3)*3.2-440000,IF(B1900&lt;8500000,ROUNDDOWN(B1900*0.9,0)-1100000,B1900-1950000)))))))),IF(B1900&lt;651000,0,IF(B1900&lt;1900000,B1900-650000,IF(B1900&lt;3600000,ROUNDDOWN(B1900/4,-3)*2.8-80000,IF(B1900&lt;6600000,ROUNDDOWN(B1900/4,-3)*3.2-440000,IF(B1900&lt;8500000,ROUNDDOWN(B1900*0.9,0)-1100000,B1900-1950000))))))</f>
        <v/>
      </c>
      <c r="K1900" s="16">
        <f>IF(J1900&gt;23500000,NA(),IF(C1900=2026,IF(J1900&lt;=4890000,1040000,IF(J1900&lt;=6550000,670000,620000)),IF(J1900&lt;=1320000,950000,IF(J1900&lt;=3360000,880000,IF(J1900&lt;=4890000,680000,IF(J1900&lt;=6550000,630000,580000))))))</f>
        <v/>
      </c>
      <c r="L1900" s="16">
        <f>IF(D1900=1,IF(J1900&lt;=9000000,380000,IF(J1900&lt;=9500000,260000,IF(J1900&lt;=10000000,130000,0))),0)</f>
        <v/>
      </c>
      <c r="M1900" s="16">
        <f>IF(D1900=1,IF(J1900&lt;=9000000,330000,IF(J1900&lt;=9500000,220000,IF(J1900&lt;=10000000,110000,0))),0)</f>
        <v/>
      </c>
      <c r="N1900" s="16">
        <f>IF(D1900=1,IF(J1900&lt;=9000000,50000,IF(J1900&lt;=9500000,40000,IF(J1900&lt;=10000000,20000,0))),0)</f>
        <v/>
      </c>
      <c r="O1900" s="16">
        <f>MAX(0,ROUNDDOWN(J1900-G1900-K1900-L1900-E1900*380000-F1900*630000-H1900,-3))</f>
        <v/>
      </c>
      <c r="P1900" s="16">
        <f>MAX(0,ROUNDDOWN(J1900-G1900-430000-M1900-E1900*330000-F1900*450000-I1900,-3))</f>
        <v/>
      </c>
      <c r="Q1900" s="16">
        <f>50000+N1900+E1900*50000+F1900*180000</f>
        <v/>
      </c>
      <c r="R1900" s="16">
        <f>IF(P1900&lt;=2000000,MIN(Q1900,P1900),MAX(Q1900-(P1900-2000000),50000))*0.05</f>
        <v/>
      </c>
      <c r="S1900" s="16">
        <f>MAX(0,P1900*0.1-R1900)</f>
        <v/>
      </c>
      <c r="T1900" s="16">
        <f>Q1900+MAX(0,K1900-480000)</f>
        <v/>
      </c>
      <c r="U1900" s="16">
        <f>P1900-T1900</f>
        <v/>
      </c>
      <c r="V1900" s="17">
        <f>IF(U1900&lt;0,0,LOOKUP(U1900,{0,1950001,3300001,6950001,9000001,18000001,40000001},{0.05,0.1,0.2,0.23,0.33,0.4,0.45}))</f>
        <v/>
      </c>
      <c r="W1900" s="18">
        <f>IF(U1900&lt;0,0.9,0.9-V1900*1.021)</f>
        <v/>
      </c>
      <c r="X1900" s="16">
        <f>ROUNDDOWN(S1900*0.2/W1900+2000,0)</f>
        <v/>
      </c>
      <c r="Y1900" s="17">
        <f>IF(O1900&lt;=0,0,LOOKUP(O1900,{0,1950001,3300001,6950001,9000001,18000001,40000001},{0.05,0.1,0.2,0.23,0.33,0.4,0.45}))</f>
        <v/>
      </c>
    </row>
    <row r="1901">
      <c r="A1901" t="inlineStr">
        <is>
          <t>1万円刻み</t>
        </is>
      </c>
      <c r="B1901" s="16">
        <f>'3_1万円刻み'!$A$355</f>
        <v/>
      </c>
      <c r="C1901" t="n">
        <v>2025</v>
      </c>
      <c r="D1901" t="n">
        <v>0</v>
      </c>
      <c r="E1901" t="n">
        <v>0</v>
      </c>
      <c r="F1901" t="n">
        <v>0</v>
      </c>
      <c r="G1901" s="16">
        <f>ROUND(MIN(B1901/12,650000)*12*0.0915+MIN(B1901/12,1390000)*12*(0.0504+0)+B1901*0.005,0)</f>
        <v/>
      </c>
      <c r="H1901" t="n">
        <v>0</v>
      </c>
      <c r="I1901" t="n">
        <v>0</v>
      </c>
      <c r="J1901" s="16">
        <f>IF(C1901=2026,IF(B1901&lt;741000,0,IF(B1901&lt;2191000,B1901-740000,IF(B1901&lt;2193000,1451000,IF(B1901&lt;2196000,1453000,IF(B1901&lt;2200000,1456000,IF(B1901&lt;3600000,ROUNDDOWN(B1901/4,-3)*2.8-80000,IF(B1901&lt;6600000,ROUNDDOWN(B1901/4,-3)*3.2-440000,IF(B1901&lt;8500000,ROUNDDOWN(B1901*0.9,0)-1100000,B1901-1950000)))))))),IF(B1901&lt;651000,0,IF(B1901&lt;1900000,B1901-650000,IF(B1901&lt;3600000,ROUNDDOWN(B1901/4,-3)*2.8-80000,IF(B1901&lt;6600000,ROUNDDOWN(B1901/4,-3)*3.2-440000,IF(B1901&lt;8500000,ROUNDDOWN(B1901*0.9,0)-1100000,B1901-1950000))))))</f>
        <v/>
      </c>
      <c r="K1901" s="16">
        <f>IF(J1901&gt;23500000,NA(),IF(C1901=2026,IF(J1901&lt;=4890000,1040000,IF(J1901&lt;=6550000,670000,620000)),IF(J1901&lt;=1320000,950000,IF(J1901&lt;=3360000,880000,IF(J1901&lt;=4890000,680000,IF(J1901&lt;=6550000,630000,580000))))))</f>
        <v/>
      </c>
      <c r="L1901" s="16">
        <f>IF(D1901=1,IF(J1901&lt;=9000000,380000,IF(J1901&lt;=9500000,260000,IF(J1901&lt;=10000000,130000,0))),0)</f>
        <v/>
      </c>
      <c r="M1901" s="16">
        <f>IF(D1901=1,IF(J1901&lt;=9000000,330000,IF(J1901&lt;=9500000,220000,IF(J1901&lt;=10000000,110000,0))),0)</f>
        <v/>
      </c>
      <c r="N1901" s="16">
        <f>IF(D1901=1,IF(J1901&lt;=9000000,50000,IF(J1901&lt;=9500000,40000,IF(J1901&lt;=10000000,20000,0))),0)</f>
        <v/>
      </c>
      <c r="O1901" s="16">
        <f>MAX(0,ROUNDDOWN(J1901-G1901-K1901-L1901-E1901*380000-F1901*630000-H1901,-3))</f>
        <v/>
      </c>
      <c r="P1901" s="16">
        <f>MAX(0,ROUNDDOWN(J1901-G1901-430000-M1901-E1901*330000-F1901*450000-I1901,-3))</f>
        <v/>
      </c>
      <c r="Q1901" s="16">
        <f>50000+N1901+E1901*50000+F1901*180000</f>
        <v/>
      </c>
      <c r="R1901" s="16">
        <f>IF(P1901&lt;=2000000,MIN(Q1901,P1901),MAX(Q1901-(P1901-2000000),50000))*0.05</f>
        <v/>
      </c>
      <c r="S1901" s="16">
        <f>MAX(0,P1901*0.1-R1901)</f>
        <v/>
      </c>
      <c r="T1901" s="16">
        <f>Q1901+MAX(0,K1901-480000)</f>
        <v/>
      </c>
      <c r="U1901" s="16">
        <f>P1901-T1901</f>
        <v/>
      </c>
      <c r="V1901" s="17">
        <f>IF(U1901&lt;0,0,LOOKUP(U1901,{0,1950001,3300001,6950001,9000001,18000001,40000001},{0.05,0.1,0.2,0.23,0.33,0.4,0.45}))</f>
        <v/>
      </c>
      <c r="W1901" s="18">
        <f>IF(U1901&lt;0,0.9,0.9-V1901*1.021)</f>
        <v/>
      </c>
      <c r="X1901" s="16">
        <f>ROUNDDOWN(S1901*0.2/W1901+2000,0)</f>
        <v/>
      </c>
      <c r="Y1901" s="17">
        <f>IF(O1901&lt;=0,0,LOOKUP(O1901,{0,1950001,3300001,6950001,9000001,18000001,40000001},{0.05,0.1,0.2,0.23,0.33,0.4,0.45}))</f>
        <v/>
      </c>
    </row>
    <row r="1902">
      <c r="A1902" t="inlineStr">
        <is>
          <t>1万円刻み</t>
        </is>
      </c>
      <c r="B1902" s="16">
        <f>'3_1万円刻み'!$A$355</f>
        <v/>
      </c>
      <c r="C1902" t="n">
        <v>2026</v>
      </c>
      <c r="D1902" t="n">
        <v>0</v>
      </c>
      <c r="E1902" t="n">
        <v>0</v>
      </c>
      <c r="F1902" t="n">
        <v>0</v>
      </c>
      <c r="G1902" s="16">
        <f>ROUND(MIN(B1902/12,650000)*12*0.0915+MIN(B1902/12,1390000)*12*(0.0504+0)+B1902*0.005,0)</f>
        <v/>
      </c>
      <c r="H1902" t="n">
        <v>0</v>
      </c>
      <c r="I1902" t="n">
        <v>0</v>
      </c>
      <c r="J1902" s="16">
        <f>IF(C1902=2026,IF(B1902&lt;741000,0,IF(B1902&lt;2191000,B1902-740000,IF(B1902&lt;2193000,1451000,IF(B1902&lt;2196000,1453000,IF(B1902&lt;2200000,1456000,IF(B1902&lt;3600000,ROUNDDOWN(B1902/4,-3)*2.8-80000,IF(B1902&lt;6600000,ROUNDDOWN(B1902/4,-3)*3.2-440000,IF(B1902&lt;8500000,ROUNDDOWN(B1902*0.9,0)-1100000,B1902-1950000)))))))),IF(B1902&lt;651000,0,IF(B1902&lt;1900000,B1902-650000,IF(B1902&lt;3600000,ROUNDDOWN(B1902/4,-3)*2.8-80000,IF(B1902&lt;6600000,ROUNDDOWN(B1902/4,-3)*3.2-440000,IF(B1902&lt;8500000,ROUNDDOWN(B1902*0.9,0)-1100000,B1902-1950000))))))</f>
        <v/>
      </c>
      <c r="K1902" s="16">
        <f>IF(J1902&gt;23500000,NA(),IF(C1902=2026,IF(J1902&lt;=4890000,1040000,IF(J1902&lt;=6550000,670000,620000)),IF(J1902&lt;=1320000,950000,IF(J1902&lt;=3360000,880000,IF(J1902&lt;=4890000,680000,IF(J1902&lt;=6550000,630000,580000))))))</f>
        <v/>
      </c>
      <c r="L1902" s="16">
        <f>IF(D1902=1,IF(J1902&lt;=9000000,380000,IF(J1902&lt;=9500000,260000,IF(J1902&lt;=10000000,130000,0))),0)</f>
        <v/>
      </c>
      <c r="M1902" s="16">
        <f>IF(D1902=1,IF(J1902&lt;=9000000,330000,IF(J1902&lt;=9500000,220000,IF(J1902&lt;=10000000,110000,0))),0)</f>
        <v/>
      </c>
      <c r="N1902" s="16">
        <f>IF(D1902=1,IF(J1902&lt;=9000000,50000,IF(J1902&lt;=9500000,40000,IF(J1902&lt;=10000000,20000,0))),0)</f>
        <v/>
      </c>
      <c r="O1902" s="16">
        <f>MAX(0,ROUNDDOWN(J1902-G1902-K1902-L1902-E1902*380000-F1902*630000-H1902,-3))</f>
        <v/>
      </c>
      <c r="P1902" s="16">
        <f>MAX(0,ROUNDDOWN(J1902-G1902-430000-M1902-E1902*330000-F1902*450000-I1902,-3))</f>
        <v/>
      </c>
      <c r="Q1902" s="16">
        <f>50000+N1902+E1902*50000+F1902*180000</f>
        <v/>
      </c>
      <c r="R1902" s="16">
        <f>IF(P1902&lt;=2000000,MIN(Q1902,P1902),MAX(Q1902-(P1902-2000000),50000))*0.05</f>
        <v/>
      </c>
      <c r="S1902" s="16">
        <f>MAX(0,P1902*0.1-R1902)</f>
        <v/>
      </c>
      <c r="T1902" s="16">
        <f>Q1902+MAX(0,K1902-480000)</f>
        <v/>
      </c>
      <c r="U1902" s="16">
        <f>P1902-T1902</f>
        <v/>
      </c>
      <c r="V1902" s="17">
        <f>IF(U1902&lt;0,0,LOOKUP(U1902,{0,1950001,3300001,6950001,9000001,18000001,40000001},{0.05,0.1,0.2,0.23,0.33,0.4,0.45}))</f>
        <v/>
      </c>
      <c r="W1902" s="18">
        <f>IF(U1902&lt;0,0.9,0.9-V1902*1.021)</f>
        <v/>
      </c>
      <c r="X1902" s="16">
        <f>ROUNDDOWN(S1902*0.2/W1902+2000,0)</f>
        <v/>
      </c>
      <c r="Y1902" s="17">
        <f>IF(O1902&lt;=0,0,LOOKUP(O1902,{0,1950001,3300001,6950001,9000001,18000001,40000001},{0.05,0.1,0.2,0.23,0.33,0.4,0.45}))</f>
        <v/>
      </c>
    </row>
    <row r="1903">
      <c r="A1903" t="inlineStr">
        <is>
          <t>1万円刻み</t>
        </is>
      </c>
      <c r="B1903" s="16">
        <f>'3_1万円刻み'!$A$355</f>
        <v/>
      </c>
      <c r="C1903" t="n">
        <v>2025</v>
      </c>
      <c r="D1903" t="n">
        <v>1</v>
      </c>
      <c r="E1903" t="n">
        <v>0</v>
      </c>
      <c r="F1903" t="n">
        <v>0</v>
      </c>
      <c r="G1903" s="16">
        <f>ROUND(MIN(B1903/12,650000)*12*0.0915+MIN(B1903/12,1390000)*12*(0.0504+0)+B1903*0.005,0)</f>
        <v/>
      </c>
      <c r="H1903" t="n">
        <v>0</v>
      </c>
      <c r="I1903" t="n">
        <v>0</v>
      </c>
      <c r="J1903" s="16">
        <f>IF(C1903=2026,IF(B1903&lt;741000,0,IF(B1903&lt;2191000,B1903-740000,IF(B1903&lt;2193000,1451000,IF(B1903&lt;2196000,1453000,IF(B1903&lt;2200000,1456000,IF(B1903&lt;3600000,ROUNDDOWN(B1903/4,-3)*2.8-80000,IF(B1903&lt;6600000,ROUNDDOWN(B1903/4,-3)*3.2-440000,IF(B1903&lt;8500000,ROUNDDOWN(B1903*0.9,0)-1100000,B1903-1950000)))))))),IF(B1903&lt;651000,0,IF(B1903&lt;1900000,B1903-650000,IF(B1903&lt;3600000,ROUNDDOWN(B1903/4,-3)*2.8-80000,IF(B1903&lt;6600000,ROUNDDOWN(B1903/4,-3)*3.2-440000,IF(B1903&lt;8500000,ROUNDDOWN(B1903*0.9,0)-1100000,B1903-1950000))))))</f>
        <v/>
      </c>
      <c r="K1903" s="16">
        <f>IF(J1903&gt;23500000,NA(),IF(C1903=2026,IF(J1903&lt;=4890000,1040000,IF(J1903&lt;=6550000,670000,620000)),IF(J1903&lt;=1320000,950000,IF(J1903&lt;=3360000,880000,IF(J1903&lt;=4890000,680000,IF(J1903&lt;=6550000,630000,580000))))))</f>
        <v/>
      </c>
      <c r="L1903" s="16">
        <f>IF(D1903=1,IF(J1903&lt;=9000000,380000,IF(J1903&lt;=9500000,260000,IF(J1903&lt;=10000000,130000,0))),0)</f>
        <v/>
      </c>
      <c r="M1903" s="16">
        <f>IF(D1903=1,IF(J1903&lt;=9000000,330000,IF(J1903&lt;=9500000,220000,IF(J1903&lt;=10000000,110000,0))),0)</f>
        <v/>
      </c>
      <c r="N1903" s="16">
        <f>IF(D1903=1,IF(J1903&lt;=9000000,50000,IF(J1903&lt;=9500000,40000,IF(J1903&lt;=10000000,20000,0))),0)</f>
        <v/>
      </c>
      <c r="O1903" s="16">
        <f>MAX(0,ROUNDDOWN(J1903-G1903-K1903-L1903-E1903*380000-F1903*630000-H1903,-3))</f>
        <v/>
      </c>
      <c r="P1903" s="16">
        <f>MAX(0,ROUNDDOWN(J1903-G1903-430000-M1903-E1903*330000-F1903*450000-I1903,-3))</f>
        <v/>
      </c>
      <c r="Q1903" s="16">
        <f>50000+N1903+E1903*50000+F1903*180000</f>
        <v/>
      </c>
      <c r="R1903" s="16">
        <f>IF(P1903&lt;=2000000,MIN(Q1903,P1903),MAX(Q1903-(P1903-2000000),50000))*0.05</f>
        <v/>
      </c>
      <c r="S1903" s="16">
        <f>MAX(0,P1903*0.1-R1903)</f>
        <v/>
      </c>
      <c r="T1903" s="16">
        <f>Q1903+MAX(0,K1903-480000)</f>
        <v/>
      </c>
      <c r="U1903" s="16">
        <f>P1903-T1903</f>
        <v/>
      </c>
      <c r="V1903" s="17">
        <f>IF(U1903&lt;0,0,LOOKUP(U1903,{0,1950001,3300001,6950001,9000001,18000001,40000001},{0.05,0.1,0.2,0.23,0.33,0.4,0.45}))</f>
        <v/>
      </c>
      <c r="W1903" s="18">
        <f>IF(U1903&lt;0,0.9,0.9-V1903*1.021)</f>
        <v/>
      </c>
      <c r="X1903" s="16">
        <f>ROUNDDOWN(S1903*0.2/W1903+2000,0)</f>
        <v/>
      </c>
      <c r="Y1903" s="17">
        <f>IF(O1903&lt;=0,0,LOOKUP(O1903,{0,1950001,3300001,6950001,9000001,18000001,40000001},{0.05,0.1,0.2,0.23,0.33,0.4,0.45}))</f>
        <v/>
      </c>
    </row>
    <row r="1904">
      <c r="A1904" t="inlineStr">
        <is>
          <t>1万円刻み</t>
        </is>
      </c>
      <c r="B1904" s="16">
        <f>'3_1万円刻み'!$A$355</f>
        <v/>
      </c>
      <c r="C1904" t="n">
        <v>2026</v>
      </c>
      <c r="D1904" t="n">
        <v>1</v>
      </c>
      <c r="E1904" t="n">
        <v>0</v>
      </c>
      <c r="F1904" t="n">
        <v>0</v>
      </c>
      <c r="G1904" s="16">
        <f>ROUND(MIN(B1904/12,650000)*12*0.0915+MIN(B1904/12,1390000)*12*(0.0504+0)+B1904*0.005,0)</f>
        <v/>
      </c>
      <c r="H1904" t="n">
        <v>0</v>
      </c>
      <c r="I1904" t="n">
        <v>0</v>
      </c>
      <c r="J1904" s="16">
        <f>IF(C1904=2026,IF(B1904&lt;741000,0,IF(B1904&lt;2191000,B1904-740000,IF(B1904&lt;2193000,1451000,IF(B1904&lt;2196000,1453000,IF(B1904&lt;2200000,1456000,IF(B1904&lt;3600000,ROUNDDOWN(B1904/4,-3)*2.8-80000,IF(B1904&lt;6600000,ROUNDDOWN(B1904/4,-3)*3.2-440000,IF(B1904&lt;8500000,ROUNDDOWN(B1904*0.9,0)-1100000,B1904-1950000)))))))),IF(B1904&lt;651000,0,IF(B1904&lt;1900000,B1904-650000,IF(B1904&lt;3600000,ROUNDDOWN(B1904/4,-3)*2.8-80000,IF(B1904&lt;6600000,ROUNDDOWN(B1904/4,-3)*3.2-440000,IF(B1904&lt;8500000,ROUNDDOWN(B1904*0.9,0)-1100000,B1904-1950000))))))</f>
        <v/>
      </c>
      <c r="K1904" s="16">
        <f>IF(J1904&gt;23500000,NA(),IF(C1904=2026,IF(J1904&lt;=4890000,1040000,IF(J1904&lt;=6550000,670000,620000)),IF(J1904&lt;=1320000,950000,IF(J1904&lt;=3360000,880000,IF(J1904&lt;=4890000,680000,IF(J1904&lt;=6550000,630000,580000))))))</f>
        <v/>
      </c>
      <c r="L1904" s="16">
        <f>IF(D1904=1,IF(J1904&lt;=9000000,380000,IF(J1904&lt;=9500000,260000,IF(J1904&lt;=10000000,130000,0))),0)</f>
        <v/>
      </c>
      <c r="M1904" s="16">
        <f>IF(D1904=1,IF(J1904&lt;=9000000,330000,IF(J1904&lt;=9500000,220000,IF(J1904&lt;=10000000,110000,0))),0)</f>
        <v/>
      </c>
      <c r="N1904" s="16">
        <f>IF(D1904=1,IF(J1904&lt;=9000000,50000,IF(J1904&lt;=9500000,40000,IF(J1904&lt;=10000000,20000,0))),0)</f>
        <v/>
      </c>
      <c r="O1904" s="16">
        <f>MAX(0,ROUNDDOWN(J1904-G1904-K1904-L1904-E1904*380000-F1904*630000-H1904,-3))</f>
        <v/>
      </c>
      <c r="P1904" s="16">
        <f>MAX(0,ROUNDDOWN(J1904-G1904-430000-M1904-E1904*330000-F1904*450000-I1904,-3))</f>
        <v/>
      </c>
      <c r="Q1904" s="16">
        <f>50000+N1904+E1904*50000+F1904*180000</f>
        <v/>
      </c>
      <c r="R1904" s="16">
        <f>IF(P1904&lt;=2000000,MIN(Q1904,P1904),MAX(Q1904-(P1904-2000000),50000))*0.05</f>
        <v/>
      </c>
      <c r="S1904" s="16">
        <f>MAX(0,P1904*0.1-R1904)</f>
        <v/>
      </c>
      <c r="T1904" s="16">
        <f>Q1904+MAX(0,K1904-480000)</f>
        <v/>
      </c>
      <c r="U1904" s="16">
        <f>P1904-T1904</f>
        <v/>
      </c>
      <c r="V1904" s="17">
        <f>IF(U1904&lt;0,0,LOOKUP(U1904,{0,1950001,3300001,6950001,9000001,18000001,40000001},{0.05,0.1,0.2,0.23,0.33,0.4,0.45}))</f>
        <v/>
      </c>
      <c r="W1904" s="18">
        <f>IF(U1904&lt;0,0.9,0.9-V1904*1.021)</f>
        <v/>
      </c>
      <c r="X1904" s="16">
        <f>ROUNDDOWN(S1904*0.2/W1904+2000,0)</f>
        <v/>
      </c>
      <c r="Y1904" s="17">
        <f>IF(O1904&lt;=0,0,LOOKUP(O1904,{0,1950001,3300001,6950001,9000001,18000001,40000001},{0.05,0.1,0.2,0.23,0.33,0.4,0.45}))</f>
        <v/>
      </c>
    </row>
    <row r="1905">
      <c r="A1905" t="inlineStr">
        <is>
          <t>1万円刻み</t>
        </is>
      </c>
      <c r="B1905" s="16">
        <f>'3_1万円刻み'!$A$356</f>
        <v/>
      </c>
      <c r="C1905" t="n">
        <v>2025</v>
      </c>
      <c r="D1905" t="n">
        <v>0</v>
      </c>
      <c r="E1905" t="n">
        <v>0</v>
      </c>
      <c r="F1905" t="n">
        <v>0</v>
      </c>
      <c r="G1905" s="16">
        <f>ROUND(MIN(B1905/12,650000)*12*0.0915+MIN(B1905/12,1390000)*12*(0.0504+0)+B1905*0.005,0)</f>
        <v/>
      </c>
      <c r="H1905" t="n">
        <v>0</v>
      </c>
      <c r="I1905" t="n">
        <v>0</v>
      </c>
      <c r="J1905" s="16">
        <f>IF(C1905=2026,IF(B1905&lt;741000,0,IF(B1905&lt;2191000,B1905-740000,IF(B1905&lt;2193000,1451000,IF(B1905&lt;2196000,1453000,IF(B1905&lt;2200000,1456000,IF(B1905&lt;3600000,ROUNDDOWN(B1905/4,-3)*2.8-80000,IF(B1905&lt;6600000,ROUNDDOWN(B1905/4,-3)*3.2-440000,IF(B1905&lt;8500000,ROUNDDOWN(B1905*0.9,0)-1100000,B1905-1950000)))))))),IF(B1905&lt;651000,0,IF(B1905&lt;1900000,B1905-650000,IF(B1905&lt;3600000,ROUNDDOWN(B1905/4,-3)*2.8-80000,IF(B1905&lt;6600000,ROUNDDOWN(B1905/4,-3)*3.2-440000,IF(B1905&lt;8500000,ROUNDDOWN(B1905*0.9,0)-1100000,B1905-1950000))))))</f>
        <v/>
      </c>
      <c r="K1905" s="16">
        <f>IF(J1905&gt;23500000,NA(),IF(C1905=2026,IF(J1905&lt;=4890000,1040000,IF(J1905&lt;=6550000,670000,620000)),IF(J1905&lt;=1320000,950000,IF(J1905&lt;=3360000,880000,IF(J1905&lt;=4890000,680000,IF(J1905&lt;=6550000,630000,580000))))))</f>
        <v/>
      </c>
      <c r="L1905" s="16">
        <f>IF(D1905=1,IF(J1905&lt;=9000000,380000,IF(J1905&lt;=9500000,260000,IF(J1905&lt;=10000000,130000,0))),0)</f>
        <v/>
      </c>
      <c r="M1905" s="16">
        <f>IF(D1905=1,IF(J1905&lt;=9000000,330000,IF(J1905&lt;=9500000,220000,IF(J1905&lt;=10000000,110000,0))),0)</f>
        <v/>
      </c>
      <c r="N1905" s="16">
        <f>IF(D1905=1,IF(J1905&lt;=9000000,50000,IF(J1905&lt;=9500000,40000,IF(J1905&lt;=10000000,20000,0))),0)</f>
        <v/>
      </c>
      <c r="O1905" s="16">
        <f>MAX(0,ROUNDDOWN(J1905-G1905-K1905-L1905-E1905*380000-F1905*630000-H1905,-3))</f>
        <v/>
      </c>
      <c r="P1905" s="16">
        <f>MAX(0,ROUNDDOWN(J1905-G1905-430000-M1905-E1905*330000-F1905*450000-I1905,-3))</f>
        <v/>
      </c>
      <c r="Q1905" s="16">
        <f>50000+N1905+E1905*50000+F1905*180000</f>
        <v/>
      </c>
      <c r="R1905" s="16">
        <f>IF(P1905&lt;=2000000,MIN(Q1905,P1905),MAX(Q1905-(P1905-2000000),50000))*0.05</f>
        <v/>
      </c>
      <c r="S1905" s="16">
        <f>MAX(0,P1905*0.1-R1905)</f>
        <v/>
      </c>
      <c r="T1905" s="16">
        <f>Q1905+MAX(0,K1905-480000)</f>
        <v/>
      </c>
      <c r="U1905" s="16">
        <f>P1905-T1905</f>
        <v/>
      </c>
      <c r="V1905" s="17">
        <f>IF(U1905&lt;0,0,LOOKUP(U1905,{0,1950001,3300001,6950001,9000001,18000001,40000001},{0.05,0.1,0.2,0.23,0.33,0.4,0.45}))</f>
        <v/>
      </c>
      <c r="W1905" s="18">
        <f>IF(U1905&lt;0,0.9,0.9-V1905*1.021)</f>
        <v/>
      </c>
      <c r="X1905" s="16">
        <f>ROUNDDOWN(S1905*0.2/W1905+2000,0)</f>
        <v/>
      </c>
      <c r="Y1905" s="17">
        <f>IF(O1905&lt;=0,0,LOOKUP(O1905,{0,1950001,3300001,6950001,9000001,18000001,40000001},{0.05,0.1,0.2,0.23,0.33,0.4,0.45}))</f>
        <v/>
      </c>
    </row>
    <row r="1906">
      <c r="A1906" t="inlineStr">
        <is>
          <t>1万円刻み</t>
        </is>
      </c>
      <c r="B1906" s="16">
        <f>'3_1万円刻み'!$A$356</f>
        <v/>
      </c>
      <c r="C1906" t="n">
        <v>2026</v>
      </c>
      <c r="D1906" t="n">
        <v>0</v>
      </c>
      <c r="E1906" t="n">
        <v>0</v>
      </c>
      <c r="F1906" t="n">
        <v>0</v>
      </c>
      <c r="G1906" s="16">
        <f>ROUND(MIN(B1906/12,650000)*12*0.0915+MIN(B1906/12,1390000)*12*(0.0504+0)+B1906*0.005,0)</f>
        <v/>
      </c>
      <c r="H1906" t="n">
        <v>0</v>
      </c>
      <c r="I1906" t="n">
        <v>0</v>
      </c>
      <c r="J1906" s="16">
        <f>IF(C1906=2026,IF(B1906&lt;741000,0,IF(B1906&lt;2191000,B1906-740000,IF(B1906&lt;2193000,1451000,IF(B1906&lt;2196000,1453000,IF(B1906&lt;2200000,1456000,IF(B1906&lt;3600000,ROUNDDOWN(B1906/4,-3)*2.8-80000,IF(B1906&lt;6600000,ROUNDDOWN(B1906/4,-3)*3.2-440000,IF(B1906&lt;8500000,ROUNDDOWN(B1906*0.9,0)-1100000,B1906-1950000)))))))),IF(B1906&lt;651000,0,IF(B1906&lt;1900000,B1906-650000,IF(B1906&lt;3600000,ROUNDDOWN(B1906/4,-3)*2.8-80000,IF(B1906&lt;6600000,ROUNDDOWN(B1906/4,-3)*3.2-440000,IF(B1906&lt;8500000,ROUNDDOWN(B1906*0.9,0)-1100000,B1906-1950000))))))</f>
        <v/>
      </c>
      <c r="K1906" s="16">
        <f>IF(J1906&gt;23500000,NA(),IF(C1906=2026,IF(J1906&lt;=4890000,1040000,IF(J1906&lt;=6550000,670000,620000)),IF(J1906&lt;=1320000,950000,IF(J1906&lt;=3360000,880000,IF(J1906&lt;=4890000,680000,IF(J1906&lt;=6550000,630000,580000))))))</f>
        <v/>
      </c>
      <c r="L1906" s="16">
        <f>IF(D1906=1,IF(J1906&lt;=9000000,380000,IF(J1906&lt;=9500000,260000,IF(J1906&lt;=10000000,130000,0))),0)</f>
        <v/>
      </c>
      <c r="M1906" s="16">
        <f>IF(D1906=1,IF(J1906&lt;=9000000,330000,IF(J1906&lt;=9500000,220000,IF(J1906&lt;=10000000,110000,0))),0)</f>
        <v/>
      </c>
      <c r="N1906" s="16">
        <f>IF(D1906=1,IF(J1906&lt;=9000000,50000,IF(J1906&lt;=9500000,40000,IF(J1906&lt;=10000000,20000,0))),0)</f>
        <v/>
      </c>
      <c r="O1906" s="16">
        <f>MAX(0,ROUNDDOWN(J1906-G1906-K1906-L1906-E1906*380000-F1906*630000-H1906,-3))</f>
        <v/>
      </c>
      <c r="P1906" s="16">
        <f>MAX(0,ROUNDDOWN(J1906-G1906-430000-M1906-E1906*330000-F1906*450000-I1906,-3))</f>
        <v/>
      </c>
      <c r="Q1906" s="16">
        <f>50000+N1906+E1906*50000+F1906*180000</f>
        <v/>
      </c>
      <c r="R1906" s="16">
        <f>IF(P1906&lt;=2000000,MIN(Q1906,P1906),MAX(Q1906-(P1906-2000000),50000))*0.05</f>
        <v/>
      </c>
      <c r="S1906" s="16">
        <f>MAX(0,P1906*0.1-R1906)</f>
        <v/>
      </c>
      <c r="T1906" s="16">
        <f>Q1906+MAX(0,K1906-480000)</f>
        <v/>
      </c>
      <c r="U1906" s="16">
        <f>P1906-T1906</f>
        <v/>
      </c>
      <c r="V1906" s="17">
        <f>IF(U1906&lt;0,0,LOOKUP(U1906,{0,1950001,3300001,6950001,9000001,18000001,40000001},{0.05,0.1,0.2,0.23,0.33,0.4,0.45}))</f>
        <v/>
      </c>
      <c r="W1906" s="18">
        <f>IF(U1906&lt;0,0.9,0.9-V1906*1.021)</f>
        <v/>
      </c>
      <c r="X1906" s="16">
        <f>ROUNDDOWN(S1906*0.2/W1906+2000,0)</f>
        <v/>
      </c>
      <c r="Y1906" s="17">
        <f>IF(O1906&lt;=0,0,LOOKUP(O1906,{0,1950001,3300001,6950001,9000001,18000001,40000001},{0.05,0.1,0.2,0.23,0.33,0.4,0.45}))</f>
        <v/>
      </c>
    </row>
    <row r="1907">
      <c r="A1907" t="inlineStr">
        <is>
          <t>1万円刻み</t>
        </is>
      </c>
      <c r="B1907" s="16">
        <f>'3_1万円刻み'!$A$356</f>
        <v/>
      </c>
      <c r="C1907" t="n">
        <v>2025</v>
      </c>
      <c r="D1907" t="n">
        <v>1</v>
      </c>
      <c r="E1907" t="n">
        <v>0</v>
      </c>
      <c r="F1907" t="n">
        <v>0</v>
      </c>
      <c r="G1907" s="16">
        <f>ROUND(MIN(B1907/12,650000)*12*0.0915+MIN(B1907/12,1390000)*12*(0.0504+0)+B1907*0.005,0)</f>
        <v/>
      </c>
      <c r="H1907" t="n">
        <v>0</v>
      </c>
      <c r="I1907" t="n">
        <v>0</v>
      </c>
      <c r="J1907" s="16">
        <f>IF(C1907=2026,IF(B1907&lt;741000,0,IF(B1907&lt;2191000,B1907-740000,IF(B1907&lt;2193000,1451000,IF(B1907&lt;2196000,1453000,IF(B1907&lt;2200000,1456000,IF(B1907&lt;3600000,ROUNDDOWN(B1907/4,-3)*2.8-80000,IF(B1907&lt;6600000,ROUNDDOWN(B1907/4,-3)*3.2-440000,IF(B1907&lt;8500000,ROUNDDOWN(B1907*0.9,0)-1100000,B1907-1950000)))))))),IF(B1907&lt;651000,0,IF(B1907&lt;1900000,B1907-650000,IF(B1907&lt;3600000,ROUNDDOWN(B1907/4,-3)*2.8-80000,IF(B1907&lt;6600000,ROUNDDOWN(B1907/4,-3)*3.2-440000,IF(B1907&lt;8500000,ROUNDDOWN(B1907*0.9,0)-1100000,B1907-1950000))))))</f>
        <v/>
      </c>
      <c r="K1907" s="16">
        <f>IF(J1907&gt;23500000,NA(),IF(C1907=2026,IF(J1907&lt;=4890000,1040000,IF(J1907&lt;=6550000,670000,620000)),IF(J1907&lt;=1320000,950000,IF(J1907&lt;=3360000,880000,IF(J1907&lt;=4890000,680000,IF(J1907&lt;=6550000,630000,580000))))))</f>
        <v/>
      </c>
      <c r="L1907" s="16">
        <f>IF(D1907=1,IF(J1907&lt;=9000000,380000,IF(J1907&lt;=9500000,260000,IF(J1907&lt;=10000000,130000,0))),0)</f>
        <v/>
      </c>
      <c r="M1907" s="16">
        <f>IF(D1907=1,IF(J1907&lt;=9000000,330000,IF(J1907&lt;=9500000,220000,IF(J1907&lt;=10000000,110000,0))),0)</f>
        <v/>
      </c>
      <c r="N1907" s="16">
        <f>IF(D1907=1,IF(J1907&lt;=9000000,50000,IF(J1907&lt;=9500000,40000,IF(J1907&lt;=10000000,20000,0))),0)</f>
        <v/>
      </c>
      <c r="O1907" s="16">
        <f>MAX(0,ROUNDDOWN(J1907-G1907-K1907-L1907-E1907*380000-F1907*630000-H1907,-3))</f>
        <v/>
      </c>
      <c r="P1907" s="16">
        <f>MAX(0,ROUNDDOWN(J1907-G1907-430000-M1907-E1907*330000-F1907*450000-I1907,-3))</f>
        <v/>
      </c>
      <c r="Q1907" s="16">
        <f>50000+N1907+E1907*50000+F1907*180000</f>
        <v/>
      </c>
      <c r="R1907" s="16">
        <f>IF(P1907&lt;=2000000,MIN(Q1907,P1907),MAX(Q1907-(P1907-2000000),50000))*0.05</f>
        <v/>
      </c>
      <c r="S1907" s="16">
        <f>MAX(0,P1907*0.1-R1907)</f>
        <v/>
      </c>
      <c r="T1907" s="16">
        <f>Q1907+MAX(0,K1907-480000)</f>
        <v/>
      </c>
      <c r="U1907" s="16">
        <f>P1907-T1907</f>
        <v/>
      </c>
      <c r="V1907" s="17">
        <f>IF(U1907&lt;0,0,LOOKUP(U1907,{0,1950001,3300001,6950001,9000001,18000001,40000001},{0.05,0.1,0.2,0.23,0.33,0.4,0.45}))</f>
        <v/>
      </c>
      <c r="W1907" s="18">
        <f>IF(U1907&lt;0,0.9,0.9-V1907*1.021)</f>
        <v/>
      </c>
      <c r="X1907" s="16">
        <f>ROUNDDOWN(S1907*0.2/W1907+2000,0)</f>
        <v/>
      </c>
      <c r="Y1907" s="17">
        <f>IF(O1907&lt;=0,0,LOOKUP(O1907,{0,1950001,3300001,6950001,9000001,18000001,40000001},{0.05,0.1,0.2,0.23,0.33,0.4,0.45}))</f>
        <v/>
      </c>
    </row>
    <row r="1908">
      <c r="A1908" t="inlineStr">
        <is>
          <t>1万円刻み</t>
        </is>
      </c>
      <c r="B1908" s="16">
        <f>'3_1万円刻み'!$A$356</f>
        <v/>
      </c>
      <c r="C1908" t="n">
        <v>2026</v>
      </c>
      <c r="D1908" t="n">
        <v>1</v>
      </c>
      <c r="E1908" t="n">
        <v>0</v>
      </c>
      <c r="F1908" t="n">
        <v>0</v>
      </c>
      <c r="G1908" s="16">
        <f>ROUND(MIN(B1908/12,650000)*12*0.0915+MIN(B1908/12,1390000)*12*(0.0504+0)+B1908*0.005,0)</f>
        <v/>
      </c>
      <c r="H1908" t="n">
        <v>0</v>
      </c>
      <c r="I1908" t="n">
        <v>0</v>
      </c>
      <c r="J1908" s="16">
        <f>IF(C1908=2026,IF(B1908&lt;741000,0,IF(B1908&lt;2191000,B1908-740000,IF(B1908&lt;2193000,1451000,IF(B1908&lt;2196000,1453000,IF(B1908&lt;2200000,1456000,IF(B1908&lt;3600000,ROUNDDOWN(B1908/4,-3)*2.8-80000,IF(B1908&lt;6600000,ROUNDDOWN(B1908/4,-3)*3.2-440000,IF(B1908&lt;8500000,ROUNDDOWN(B1908*0.9,0)-1100000,B1908-1950000)))))))),IF(B1908&lt;651000,0,IF(B1908&lt;1900000,B1908-650000,IF(B1908&lt;3600000,ROUNDDOWN(B1908/4,-3)*2.8-80000,IF(B1908&lt;6600000,ROUNDDOWN(B1908/4,-3)*3.2-440000,IF(B1908&lt;8500000,ROUNDDOWN(B1908*0.9,0)-1100000,B1908-1950000))))))</f>
        <v/>
      </c>
      <c r="K1908" s="16">
        <f>IF(J1908&gt;23500000,NA(),IF(C1908=2026,IF(J1908&lt;=4890000,1040000,IF(J1908&lt;=6550000,670000,620000)),IF(J1908&lt;=1320000,950000,IF(J1908&lt;=3360000,880000,IF(J1908&lt;=4890000,680000,IF(J1908&lt;=6550000,630000,580000))))))</f>
        <v/>
      </c>
      <c r="L1908" s="16">
        <f>IF(D1908=1,IF(J1908&lt;=9000000,380000,IF(J1908&lt;=9500000,260000,IF(J1908&lt;=10000000,130000,0))),0)</f>
        <v/>
      </c>
      <c r="M1908" s="16">
        <f>IF(D1908=1,IF(J1908&lt;=9000000,330000,IF(J1908&lt;=9500000,220000,IF(J1908&lt;=10000000,110000,0))),0)</f>
        <v/>
      </c>
      <c r="N1908" s="16">
        <f>IF(D1908=1,IF(J1908&lt;=9000000,50000,IF(J1908&lt;=9500000,40000,IF(J1908&lt;=10000000,20000,0))),0)</f>
        <v/>
      </c>
      <c r="O1908" s="16">
        <f>MAX(0,ROUNDDOWN(J1908-G1908-K1908-L1908-E1908*380000-F1908*630000-H1908,-3))</f>
        <v/>
      </c>
      <c r="P1908" s="16">
        <f>MAX(0,ROUNDDOWN(J1908-G1908-430000-M1908-E1908*330000-F1908*450000-I1908,-3))</f>
        <v/>
      </c>
      <c r="Q1908" s="16">
        <f>50000+N1908+E1908*50000+F1908*180000</f>
        <v/>
      </c>
      <c r="R1908" s="16">
        <f>IF(P1908&lt;=2000000,MIN(Q1908,P1908),MAX(Q1908-(P1908-2000000),50000))*0.05</f>
        <v/>
      </c>
      <c r="S1908" s="16">
        <f>MAX(0,P1908*0.1-R1908)</f>
        <v/>
      </c>
      <c r="T1908" s="16">
        <f>Q1908+MAX(0,K1908-480000)</f>
        <v/>
      </c>
      <c r="U1908" s="16">
        <f>P1908-T1908</f>
        <v/>
      </c>
      <c r="V1908" s="17">
        <f>IF(U1908&lt;0,0,LOOKUP(U1908,{0,1950001,3300001,6950001,9000001,18000001,40000001},{0.05,0.1,0.2,0.23,0.33,0.4,0.45}))</f>
        <v/>
      </c>
      <c r="W1908" s="18">
        <f>IF(U1908&lt;0,0.9,0.9-V1908*1.021)</f>
        <v/>
      </c>
      <c r="X1908" s="16">
        <f>ROUNDDOWN(S1908*0.2/W1908+2000,0)</f>
        <v/>
      </c>
      <c r="Y1908" s="17">
        <f>IF(O1908&lt;=0,0,LOOKUP(O1908,{0,1950001,3300001,6950001,9000001,18000001,40000001},{0.05,0.1,0.2,0.23,0.33,0.4,0.45}))</f>
        <v/>
      </c>
    </row>
    <row r="1909">
      <c r="A1909" t="inlineStr">
        <is>
          <t>1万円刻み</t>
        </is>
      </c>
      <c r="B1909" s="16">
        <f>'3_1万円刻み'!$A$357</f>
        <v/>
      </c>
      <c r="C1909" t="n">
        <v>2025</v>
      </c>
      <c r="D1909" t="n">
        <v>0</v>
      </c>
      <c r="E1909" t="n">
        <v>0</v>
      </c>
      <c r="F1909" t="n">
        <v>0</v>
      </c>
      <c r="G1909" s="16">
        <f>ROUND(MIN(B1909/12,650000)*12*0.0915+MIN(B1909/12,1390000)*12*(0.0504+0)+B1909*0.005,0)</f>
        <v/>
      </c>
      <c r="H1909" t="n">
        <v>0</v>
      </c>
      <c r="I1909" t="n">
        <v>0</v>
      </c>
      <c r="J1909" s="16">
        <f>IF(C1909=2026,IF(B1909&lt;741000,0,IF(B1909&lt;2191000,B1909-740000,IF(B1909&lt;2193000,1451000,IF(B1909&lt;2196000,1453000,IF(B1909&lt;2200000,1456000,IF(B1909&lt;3600000,ROUNDDOWN(B1909/4,-3)*2.8-80000,IF(B1909&lt;6600000,ROUNDDOWN(B1909/4,-3)*3.2-440000,IF(B1909&lt;8500000,ROUNDDOWN(B1909*0.9,0)-1100000,B1909-1950000)))))))),IF(B1909&lt;651000,0,IF(B1909&lt;1900000,B1909-650000,IF(B1909&lt;3600000,ROUNDDOWN(B1909/4,-3)*2.8-80000,IF(B1909&lt;6600000,ROUNDDOWN(B1909/4,-3)*3.2-440000,IF(B1909&lt;8500000,ROUNDDOWN(B1909*0.9,0)-1100000,B1909-1950000))))))</f>
        <v/>
      </c>
      <c r="K1909" s="16">
        <f>IF(J1909&gt;23500000,NA(),IF(C1909=2026,IF(J1909&lt;=4890000,1040000,IF(J1909&lt;=6550000,670000,620000)),IF(J1909&lt;=1320000,950000,IF(J1909&lt;=3360000,880000,IF(J1909&lt;=4890000,680000,IF(J1909&lt;=6550000,630000,580000))))))</f>
        <v/>
      </c>
      <c r="L1909" s="16">
        <f>IF(D1909=1,IF(J1909&lt;=9000000,380000,IF(J1909&lt;=9500000,260000,IF(J1909&lt;=10000000,130000,0))),0)</f>
        <v/>
      </c>
      <c r="M1909" s="16">
        <f>IF(D1909=1,IF(J1909&lt;=9000000,330000,IF(J1909&lt;=9500000,220000,IF(J1909&lt;=10000000,110000,0))),0)</f>
        <v/>
      </c>
      <c r="N1909" s="16">
        <f>IF(D1909=1,IF(J1909&lt;=9000000,50000,IF(J1909&lt;=9500000,40000,IF(J1909&lt;=10000000,20000,0))),0)</f>
        <v/>
      </c>
      <c r="O1909" s="16">
        <f>MAX(0,ROUNDDOWN(J1909-G1909-K1909-L1909-E1909*380000-F1909*630000-H1909,-3))</f>
        <v/>
      </c>
      <c r="P1909" s="16">
        <f>MAX(0,ROUNDDOWN(J1909-G1909-430000-M1909-E1909*330000-F1909*450000-I1909,-3))</f>
        <v/>
      </c>
      <c r="Q1909" s="16">
        <f>50000+N1909+E1909*50000+F1909*180000</f>
        <v/>
      </c>
      <c r="R1909" s="16">
        <f>IF(P1909&lt;=2000000,MIN(Q1909,P1909),MAX(Q1909-(P1909-2000000),50000))*0.05</f>
        <v/>
      </c>
      <c r="S1909" s="16">
        <f>MAX(0,P1909*0.1-R1909)</f>
        <v/>
      </c>
      <c r="T1909" s="16">
        <f>Q1909+MAX(0,K1909-480000)</f>
        <v/>
      </c>
      <c r="U1909" s="16">
        <f>P1909-T1909</f>
        <v/>
      </c>
      <c r="V1909" s="17">
        <f>IF(U1909&lt;0,0,LOOKUP(U1909,{0,1950001,3300001,6950001,9000001,18000001,40000001},{0.05,0.1,0.2,0.23,0.33,0.4,0.45}))</f>
        <v/>
      </c>
      <c r="W1909" s="18">
        <f>IF(U1909&lt;0,0.9,0.9-V1909*1.021)</f>
        <v/>
      </c>
      <c r="X1909" s="16">
        <f>ROUNDDOWN(S1909*0.2/W1909+2000,0)</f>
        <v/>
      </c>
      <c r="Y1909" s="17">
        <f>IF(O1909&lt;=0,0,LOOKUP(O1909,{0,1950001,3300001,6950001,9000001,18000001,40000001},{0.05,0.1,0.2,0.23,0.33,0.4,0.45}))</f>
        <v/>
      </c>
    </row>
    <row r="1910">
      <c r="A1910" t="inlineStr">
        <is>
          <t>1万円刻み</t>
        </is>
      </c>
      <c r="B1910" s="16">
        <f>'3_1万円刻み'!$A$357</f>
        <v/>
      </c>
      <c r="C1910" t="n">
        <v>2026</v>
      </c>
      <c r="D1910" t="n">
        <v>0</v>
      </c>
      <c r="E1910" t="n">
        <v>0</v>
      </c>
      <c r="F1910" t="n">
        <v>0</v>
      </c>
      <c r="G1910" s="16">
        <f>ROUND(MIN(B1910/12,650000)*12*0.0915+MIN(B1910/12,1390000)*12*(0.0504+0)+B1910*0.005,0)</f>
        <v/>
      </c>
      <c r="H1910" t="n">
        <v>0</v>
      </c>
      <c r="I1910" t="n">
        <v>0</v>
      </c>
      <c r="J1910" s="16">
        <f>IF(C1910=2026,IF(B1910&lt;741000,0,IF(B1910&lt;2191000,B1910-740000,IF(B1910&lt;2193000,1451000,IF(B1910&lt;2196000,1453000,IF(B1910&lt;2200000,1456000,IF(B1910&lt;3600000,ROUNDDOWN(B1910/4,-3)*2.8-80000,IF(B1910&lt;6600000,ROUNDDOWN(B1910/4,-3)*3.2-440000,IF(B1910&lt;8500000,ROUNDDOWN(B1910*0.9,0)-1100000,B1910-1950000)))))))),IF(B1910&lt;651000,0,IF(B1910&lt;1900000,B1910-650000,IF(B1910&lt;3600000,ROUNDDOWN(B1910/4,-3)*2.8-80000,IF(B1910&lt;6600000,ROUNDDOWN(B1910/4,-3)*3.2-440000,IF(B1910&lt;8500000,ROUNDDOWN(B1910*0.9,0)-1100000,B1910-1950000))))))</f>
        <v/>
      </c>
      <c r="K1910" s="16">
        <f>IF(J1910&gt;23500000,NA(),IF(C1910=2026,IF(J1910&lt;=4890000,1040000,IF(J1910&lt;=6550000,670000,620000)),IF(J1910&lt;=1320000,950000,IF(J1910&lt;=3360000,880000,IF(J1910&lt;=4890000,680000,IF(J1910&lt;=6550000,630000,580000))))))</f>
        <v/>
      </c>
      <c r="L1910" s="16">
        <f>IF(D1910=1,IF(J1910&lt;=9000000,380000,IF(J1910&lt;=9500000,260000,IF(J1910&lt;=10000000,130000,0))),0)</f>
        <v/>
      </c>
      <c r="M1910" s="16">
        <f>IF(D1910=1,IF(J1910&lt;=9000000,330000,IF(J1910&lt;=9500000,220000,IF(J1910&lt;=10000000,110000,0))),0)</f>
        <v/>
      </c>
      <c r="N1910" s="16">
        <f>IF(D1910=1,IF(J1910&lt;=9000000,50000,IF(J1910&lt;=9500000,40000,IF(J1910&lt;=10000000,20000,0))),0)</f>
        <v/>
      </c>
      <c r="O1910" s="16">
        <f>MAX(0,ROUNDDOWN(J1910-G1910-K1910-L1910-E1910*380000-F1910*630000-H1910,-3))</f>
        <v/>
      </c>
      <c r="P1910" s="16">
        <f>MAX(0,ROUNDDOWN(J1910-G1910-430000-M1910-E1910*330000-F1910*450000-I1910,-3))</f>
        <v/>
      </c>
      <c r="Q1910" s="16">
        <f>50000+N1910+E1910*50000+F1910*180000</f>
        <v/>
      </c>
      <c r="R1910" s="16">
        <f>IF(P1910&lt;=2000000,MIN(Q1910,P1910),MAX(Q1910-(P1910-2000000),50000))*0.05</f>
        <v/>
      </c>
      <c r="S1910" s="16">
        <f>MAX(0,P1910*0.1-R1910)</f>
        <v/>
      </c>
      <c r="T1910" s="16">
        <f>Q1910+MAX(0,K1910-480000)</f>
        <v/>
      </c>
      <c r="U1910" s="16">
        <f>P1910-T1910</f>
        <v/>
      </c>
      <c r="V1910" s="17">
        <f>IF(U1910&lt;0,0,LOOKUP(U1910,{0,1950001,3300001,6950001,9000001,18000001,40000001},{0.05,0.1,0.2,0.23,0.33,0.4,0.45}))</f>
        <v/>
      </c>
      <c r="W1910" s="18">
        <f>IF(U1910&lt;0,0.9,0.9-V1910*1.021)</f>
        <v/>
      </c>
      <c r="X1910" s="16">
        <f>ROUNDDOWN(S1910*0.2/W1910+2000,0)</f>
        <v/>
      </c>
      <c r="Y1910" s="17">
        <f>IF(O1910&lt;=0,0,LOOKUP(O1910,{0,1950001,3300001,6950001,9000001,18000001,40000001},{0.05,0.1,0.2,0.23,0.33,0.4,0.45}))</f>
        <v/>
      </c>
    </row>
    <row r="1911">
      <c r="A1911" t="inlineStr">
        <is>
          <t>1万円刻み</t>
        </is>
      </c>
      <c r="B1911" s="16">
        <f>'3_1万円刻み'!$A$357</f>
        <v/>
      </c>
      <c r="C1911" t="n">
        <v>2025</v>
      </c>
      <c r="D1911" t="n">
        <v>1</v>
      </c>
      <c r="E1911" t="n">
        <v>0</v>
      </c>
      <c r="F1911" t="n">
        <v>0</v>
      </c>
      <c r="G1911" s="16">
        <f>ROUND(MIN(B1911/12,650000)*12*0.0915+MIN(B1911/12,1390000)*12*(0.0504+0)+B1911*0.005,0)</f>
        <v/>
      </c>
      <c r="H1911" t="n">
        <v>0</v>
      </c>
      <c r="I1911" t="n">
        <v>0</v>
      </c>
      <c r="J1911" s="16">
        <f>IF(C1911=2026,IF(B1911&lt;741000,0,IF(B1911&lt;2191000,B1911-740000,IF(B1911&lt;2193000,1451000,IF(B1911&lt;2196000,1453000,IF(B1911&lt;2200000,1456000,IF(B1911&lt;3600000,ROUNDDOWN(B1911/4,-3)*2.8-80000,IF(B1911&lt;6600000,ROUNDDOWN(B1911/4,-3)*3.2-440000,IF(B1911&lt;8500000,ROUNDDOWN(B1911*0.9,0)-1100000,B1911-1950000)))))))),IF(B1911&lt;651000,0,IF(B1911&lt;1900000,B1911-650000,IF(B1911&lt;3600000,ROUNDDOWN(B1911/4,-3)*2.8-80000,IF(B1911&lt;6600000,ROUNDDOWN(B1911/4,-3)*3.2-440000,IF(B1911&lt;8500000,ROUNDDOWN(B1911*0.9,0)-1100000,B1911-1950000))))))</f>
        <v/>
      </c>
      <c r="K1911" s="16">
        <f>IF(J1911&gt;23500000,NA(),IF(C1911=2026,IF(J1911&lt;=4890000,1040000,IF(J1911&lt;=6550000,670000,620000)),IF(J1911&lt;=1320000,950000,IF(J1911&lt;=3360000,880000,IF(J1911&lt;=4890000,680000,IF(J1911&lt;=6550000,630000,580000))))))</f>
        <v/>
      </c>
      <c r="L1911" s="16">
        <f>IF(D1911=1,IF(J1911&lt;=9000000,380000,IF(J1911&lt;=9500000,260000,IF(J1911&lt;=10000000,130000,0))),0)</f>
        <v/>
      </c>
      <c r="M1911" s="16">
        <f>IF(D1911=1,IF(J1911&lt;=9000000,330000,IF(J1911&lt;=9500000,220000,IF(J1911&lt;=10000000,110000,0))),0)</f>
        <v/>
      </c>
      <c r="N1911" s="16">
        <f>IF(D1911=1,IF(J1911&lt;=9000000,50000,IF(J1911&lt;=9500000,40000,IF(J1911&lt;=10000000,20000,0))),0)</f>
        <v/>
      </c>
      <c r="O1911" s="16">
        <f>MAX(0,ROUNDDOWN(J1911-G1911-K1911-L1911-E1911*380000-F1911*630000-H1911,-3))</f>
        <v/>
      </c>
      <c r="P1911" s="16">
        <f>MAX(0,ROUNDDOWN(J1911-G1911-430000-M1911-E1911*330000-F1911*450000-I1911,-3))</f>
        <v/>
      </c>
      <c r="Q1911" s="16">
        <f>50000+N1911+E1911*50000+F1911*180000</f>
        <v/>
      </c>
      <c r="R1911" s="16">
        <f>IF(P1911&lt;=2000000,MIN(Q1911,P1911),MAX(Q1911-(P1911-2000000),50000))*0.05</f>
        <v/>
      </c>
      <c r="S1911" s="16">
        <f>MAX(0,P1911*0.1-R1911)</f>
        <v/>
      </c>
      <c r="T1911" s="16">
        <f>Q1911+MAX(0,K1911-480000)</f>
        <v/>
      </c>
      <c r="U1911" s="16">
        <f>P1911-T1911</f>
        <v/>
      </c>
      <c r="V1911" s="17">
        <f>IF(U1911&lt;0,0,LOOKUP(U1911,{0,1950001,3300001,6950001,9000001,18000001,40000001},{0.05,0.1,0.2,0.23,0.33,0.4,0.45}))</f>
        <v/>
      </c>
      <c r="W1911" s="18">
        <f>IF(U1911&lt;0,0.9,0.9-V1911*1.021)</f>
        <v/>
      </c>
      <c r="X1911" s="16">
        <f>ROUNDDOWN(S1911*0.2/W1911+2000,0)</f>
        <v/>
      </c>
      <c r="Y1911" s="17">
        <f>IF(O1911&lt;=0,0,LOOKUP(O1911,{0,1950001,3300001,6950001,9000001,18000001,40000001},{0.05,0.1,0.2,0.23,0.33,0.4,0.45}))</f>
        <v/>
      </c>
    </row>
    <row r="1912">
      <c r="A1912" t="inlineStr">
        <is>
          <t>1万円刻み</t>
        </is>
      </c>
      <c r="B1912" s="16">
        <f>'3_1万円刻み'!$A$357</f>
        <v/>
      </c>
      <c r="C1912" t="n">
        <v>2026</v>
      </c>
      <c r="D1912" t="n">
        <v>1</v>
      </c>
      <c r="E1912" t="n">
        <v>0</v>
      </c>
      <c r="F1912" t="n">
        <v>0</v>
      </c>
      <c r="G1912" s="16">
        <f>ROUND(MIN(B1912/12,650000)*12*0.0915+MIN(B1912/12,1390000)*12*(0.0504+0)+B1912*0.005,0)</f>
        <v/>
      </c>
      <c r="H1912" t="n">
        <v>0</v>
      </c>
      <c r="I1912" t="n">
        <v>0</v>
      </c>
      <c r="J1912" s="16">
        <f>IF(C1912=2026,IF(B1912&lt;741000,0,IF(B1912&lt;2191000,B1912-740000,IF(B1912&lt;2193000,1451000,IF(B1912&lt;2196000,1453000,IF(B1912&lt;2200000,1456000,IF(B1912&lt;3600000,ROUNDDOWN(B1912/4,-3)*2.8-80000,IF(B1912&lt;6600000,ROUNDDOWN(B1912/4,-3)*3.2-440000,IF(B1912&lt;8500000,ROUNDDOWN(B1912*0.9,0)-1100000,B1912-1950000)))))))),IF(B1912&lt;651000,0,IF(B1912&lt;1900000,B1912-650000,IF(B1912&lt;3600000,ROUNDDOWN(B1912/4,-3)*2.8-80000,IF(B1912&lt;6600000,ROUNDDOWN(B1912/4,-3)*3.2-440000,IF(B1912&lt;8500000,ROUNDDOWN(B1912*0.9,0)-1100000,B1912-1950000))))))</f>
        <v/>
      </c>
      <c r="K1912" s="16">
        <f>IF(J1912&gt;23500000,NA(),IF(C1912=2026,IF(J1912&lt;=4890000,1040000,IF(J1912&lt;=6550000,670000,620000)),IF(J1912&lt;=1320000,950000,IF(J1912&lt;=3360000,880000,IF(J1912&lt;=4890000,680000,IF(J1912&lt;=6550000,630000,580000))))))</f>
        <v/>
      </c>
      <c r="L1912" s="16">
        <f>IF(D1912=1,IF(J1912&lt;=9000000,380000,IF(J1912&lt;=9500000,260000,IF(J1912&lt;=10000000,130000,0))),0)</f>
        <v/>
      </c>
      <c r="M1912" s="16">
        <f>IF(D1912=1,IF(J1912&lt;=9000000,330000,IF(J1912&lt;=9500000,220000,IF(J1912&lt;=10000000,110000,0))),0)</f>
        <v/>
      </c>
      <c r="N1912" s="16">
        <f>IF(D1912=1,IF(J1912&lt;=9000000,50000,IF(J1912&lt;=9500000,40000,IF(J1912&lt;=10000000,20000,0))),0)</f>
        <v/>
      </c>
      <c r="O1912" s="16">
        <f>MAX(0,ROUNDDOWN(J1912-G1912-K1912-L1912-E1912*380000-F1912*630000-H1912,-3))</f>
        <v/>
      </c>
      <c r="P1912" s="16">
        <f>MAX(0,ROUNDDOWN(J1912-G1912-430000-M1912-E1912*330000-F1912*450000-I1912,-3))</f>
        <v/>
      </c>
      <c r="Q1912" s="16">
        <f>50000+N1912+E1912*50000+F1912*180000</f>
        <v/>
      </c>
      <c r="R1912" s="16">
        <f>IF(P1912&lt;=2000000,MIN(Q1912,P1912),MAX(Q1912-(P1912-2000000),50000))*0.05</f>
        <v/>
      </c>
      <c r="S1912" s="16">
        <f>MAX(0,P1912*0.1-R1912)</f>
        <v/>
      </c>
      <c r="T1912" s="16">
        <f>Q1912+MAX(0,K1912-480000)</f>
        <v/>
      </c>
      <c r="U1912" s="16">
        <f>P1912-T1912</f>
        <v/>
      </c>
      <c r="V1912" s="17">
        <f>IF(U1912&lt;0,0,LOOKUP(U1912,{0,1950001,3300001,6950001,9000001,18000001,40000001},{0.05,0.1,0.2,0.23,0.33,0.4,0.45}))</f>
        <v/>
      </c>
      <c r="W1912" s="18">
        <f>IF(U1912&lt;0,0.9,0.9-V1912*1.021)</f>
        <v/>
      </c>
      <c r="X1912" s="16">
        <f>ROUNDDOWN(S1912*0.2/W1912+2000,0)</f>
        <v/>
      </c>
      <c r="Y1912" s="17">
        <f>IF(O1912&lt;=0,0,LOOKUP(O1912,{0,1950001,3300001,6950001,9000001,18000001,40000001},{0.05,0.1,0.2,0.23,0.33,0.4,0.45}))</f>
        <v/>
      </c>
    </row>
    <row r="1913">
      <c r="A1913" t="inlineStr">
        <is>
          <t>1万円刻み</t>
        </is>
      </c>
      <c r="B1913" s="16">
        <f>'3_1万円刻み'!$A$358</f>
        <v/>
      </c>
      <c r="C1913" t="n">
        <v>2025</v>
      </c>
      <c r="D1913" t="n">
        <v>0</v>
      </c>
      <c r="E1913" t="n">
        <v>0</v>
      </c>
      <c r="F1913" t="n">
        <v>0</v>
      </c>
      <c r="G1913" s="16">
        <f>ROUND(MIN(B1913/12,650000)*12*0.0915+MIN(B1913/12,1390000)*12*(0.0504+0)+B1913*0.005,0)</f>
        <v/>
      </c>
      <c r="H1913" t="n">
        <v>0</v>
      </c>
      <c r="I1913" t="n">
        <v>0</v>
      </c>
      <c r="J1913" s="16">
        <f>IF(C1913=2026,IF(B1913&lt;741000,0,IF(B1913&lt;2191000,B1913-740000,IF(B1913&lt;2193000,1451000,IF(B1913&lt;2196000,1453000,IF(B1913&lt;2200000,1456000,IF(B1913&lt;3600000,ROUNDDOWN(B1913/4,-3)*2.8-80000,IF(B1913&lt;6600000,ROUNDDOWN(B1913/4,-3)*3.2-440000,IF(B1913&lt;8500000,ROUNDDOWN(B1913*0.9,0)-1100000,B1913-1950000)))))))),IF(B1913&lt;651000,0,IF(B1913&lt;1900000,B1913-650000,IF(B1913&lt;3600000,ROUNDDOWN(B1913/4,-3)*2.8-80000,IF(B1913&lt;6600000,ROUNDDOWN(B1913/4,-3)*3.2-440000,IF(B1913&lt;8500000,ROUNDDOWN(B1913*0.9,0)-1100000,B1913-1950000))))))</f>
        <v/>
      </c>
      <c r="K1913" s="16">
        <f>IF(J1913&gt;23500000,NA(),IF(C1913=2026,IF(J1913&lt;=4890000,1040000,IF(J1913&lt;=6550000,670000,620000)),IF(J1913&lt;=1320000,950000,IF(J1913&lt;=3360000,880000,IF(J1913&lt;=4890000,680000,IF(J1913&lt;=6550000,630000,580000))))))</f>
        <v/>
      </c>
      <c r="L1913" s="16">
        <f>IF(D1913=1,IF(J1913&lt;=9000000,380000,IF(J1913&lt;=9500000,260000,IF(J1913&lt;=10000000,130000,0))),0)</f>
        <v/>
      </c>
      <c r="M1913" s="16">
        <f>IF(D1913=1,IF(J1913&lt;=9000000,330000,IF(J1913&lt;=9500000,220000,IF(J1913&lt;=10000000,110000,0))),0)</f>
        <v/>
      </c>
      <c r="N1913" s="16">
        <f>IF(D1913=1,IF(J1913&lt;=9000000,50000,IF(J1913&lt;=9500000,40000,IF(J1913&lt;=10000000,20000,0))),0)</f>
        <v/>
      </c>
      <c r="O1913" s="16">
        <f>MAX(0,ROUNDDOWN(J1913-G1913-K1913-L1913-E1913*380000-F1913*630000-H1913,-3))</f>
        <v/>
      </c>
      <c r="P1913" s="16">
        <f>MAX(0,ROUNDDOWN(J1913-G1913-430000-M1913-E1913*330000-F1913*450000-I1913,-3))</f>
        <v/>
      </c>
      <c r="Q1913" s="16">
        <f>50000+N1913+E1913*50000+F1913*180000</f>
        <v/>
      </c>
      <c r="R1913" s="16">
        <f>IF(P1913&lt;=2000000,MIN(Q1913,P1913),MAX(Q1913-(P1913-2000000),50000))*0.05</f>
        <v/>
      </c>
      <c r="S1913" s="16">
        <f>MAX(0,P1913*0.1-R1913)</f>
        <v/>
      </c>
      <c r="T1913" s="16">
        <f>Q1913+MAX(0,K1913-480000)</f>
        <v/>
      </c>
      <c r="U1913" s="16">
        <f>P1913-T1913</f>
        <v/>
      </c>
      <c r="V1913" s="17">
        <f>IF(U1913&lt;0,0,LOOKUP(U1913,{0,1950001,3300001,6950001,9000001,18000001,40000001},{0.05,0.1,0.2,0.23,0.33,0.4,0.45}))</f>
        <v/>
      </c>
      <c r="W1913" s="18">
        <f>IF(U1913&lt;0,0.9,0.9-V1913*1.021)</f>
        <v/>
      </c>
      <c r="X1913" s="16">
        <f>ROUNDDOWN(S1913*0.2/W1913+2000,0)</f>
        <v/>
      </c>
      <c r="Y1913" s="17">
        <f>IF(O1913&lt;=0,0,LOOKUP(O1913,{0,1950001,3300001,6950001,9000001,18000001,40000001},{0.05,0.1,0.2,0.23,0.33,0.4,0.45}))</f>
        <v/>
      </c>
    </row>
    <row r="1914">
      <c r="A1914" t="inlineStr">
        <is>
          <t>1万円刻み</t>
        </is>
      </c>
      <c r="B1914" s="16">
        <f>'3_1万円刻み'!$A$358</f>
        <v/>
      </c>
      <c r="C1914" t="n">
        <v>2026</v>
      </c>
      <c r="D1914" t="n">
        <v>0</v>
      </c>
      <c r="E1914" t="n">
        <v>0</v>
      </c>
      <c r="F1914" t="n">
        <v>0</v>
      </c>
      <c r="G1914" s="16">
        <f>ROUND(MIN(B1914/12,650000)*12*0.0915+MIN(B1914/12,1390000)*12*(0.0504+0)+B1914*0.005,0)</f>
        <v/>
      </c>
      <c r="H1914" t="n">
        <v>0</v>
      </c>
      <c r="I1914" t="n">
        <v>0</v>
      </c>
      <c r="J1914" s="16">
        <f>IF(C1914=2026,IF(B1914&lt;741000,0,IF(B1914&lt;2191000,B1914-740000,IF(B1914&lt;2193000,1451000,IF(B1914&lt;2196000,1453000,IF(B1914&lt;2200000,1456000,IF(B1914&lt;3600000,ROUNDDOWN(B1914/4,-3)*2.8-80000,IF(B1914&lt;6600000,ROUNDDOWN(B1914/4,-3)*3.2-440000,IF(B1914&lt;8500000,ROUNDDOWN(B1914*0.9,0)-1100000,B1914-1950000)))))))),IF(B1914&lt;651000,0,IF(B1914&lt;1900000,B1914-650000,IF(B1914&lt;3600000,ROUNDDOWN(B1914/4,-3)*2.8-80000,IF(B1914&lt;6600000,ROUNDDOWN(B1914/4,-3)*3.2-440000,IF(B1914&lt;8500000,ROUNDDOWN(B1914*0.9,0)-1100000,B1914-1950000))))))</f>
        <v/>
      </c>
      <c r="K1914" s="16">
        <f>IF(J1914&gt;23500000,NA(),IF(C1914=2026,IF(J1914&lt;=4890000,1040000,IF(J1914&lt;=6550000,670000,620000)),IF(J1914&lt;=1320000,950000,IF(J1914&lt;=3360000,880000,IF(J1914&lt;=4890000,680000,IF(J1914&lt;=6550000,630000,580000))))))</f>
        <v/>
      </c>
      <c r="L1914" s="16">
        <f>IF(D1914=1,IF(J1914&lt;=9000000,380000,IF(J1914&lt;=9500000,260000,IF(J1914&lt;=10000000,130000,0))),0)</f>
        <v/>
      </c>
      <c r="M1914" s="16">
        <f>IF(D1914=1,IF(J1914&lt;=9000000,330000,IF(J1914&lt;=9500000,220000,IF(J1914&lt;=10000000,110000,0))),0)</f>
        <v/>
      </c>
      <c r="N1914" s="16">
        <f>IF(D1914=1,IF(J1914&lt;=9000000,50000,IF(J1914&lt;=9500000,40000,IF(J1914&lt;=10000000,20000,0))),0)</f>
        <v/>
      </c>
      <c r="O1914" s="16">
        <f>MAX(0,ROUNDDOWN(J1914-G1914-K1914-L1914-E1914*380000-F1914*630000-H1914,-3))</f>
        <v/>
      </c>
      <c r="P1914" s="16">
        <f>MAX(0,ROUNDDOWN(J1914-G1914-430000-M1914-E1914*330000-F1914*450000-I1914,-3))</f>
        <v/>
      </c>
      <c r="Q1914" s="16">
        <f>50000+N1914+E1914*50000+F1914*180000</f>
        <v/>
      </c>
      <c r="R1914" s="16">
        <f>IF(P1914&lt;=2000000,MIN(Q1914,P1914),MAX(Q1914-(P1914-2000000),50000))*0.05</f>
        <v/>
      </c>
      <c r="S1914" s="16">
        <f>MAX(0,P1914*0.1-R1914)</f>
        <v/>
      </c>
      <c r="T1914" s="16">
        <f>Q1914+MAX(0,K1914-480000)</f>
        <v/>
      </c>
      <c r="U1914" s="16">
        <f>P1914-T1914</f>
        <v/>
      </c>
      <c r="V1914" s="17">
        <f>IF(U1914&lt;0,0,LOOKUP(U1914,{0,1950001,3300001,6950001,9000001,18000001,40000001},{0.05,0.1,0.2,0.23,0.33,0.4,0.45}))</f>
        <v/>
      </c>
      <c r="W1914" s="18">
        <f>IF(U1914&lt;0,0.9,0.9-V1914*1.021)</f>
        <v/>
      </c>
      <c r="X1914" s="16">
        <f>ROUNDDOWN(S1914*0.2/W1914+2000,0)</f>
        <v/>
      </c>
      <c r="Y1914" s="17">
        <f>IF(O1914&lt;=0,0,LOOKUP(O1914,{0,1950001,3300001,6950001,9000001,18000001,40000001},{0.05,0.1,0.2,0.23,0.33,0.4,0.45}))</f>
        <v/>
      </c>
    </row>
    <row r="1915">
      <c r="A1915" t="inlineStr">
        <is>
          <t>1万円刻み</t>
        </is>
      </c>
      <c r="B1915" s="16">
        <f>'3_1万円刻み'!$A$358</f>
        <v/>
      </c>
      <c r="C1915" t="n">
        <v>2025</v>
      </c>
      <c r="D1915" t="n">
        <v>1</v>
      </c>
      <c r="E1915" t="n">
        <v>0</v>
      </c>
      <c r="F1915" t="n">
        <v>0</v>
      </c>
      <c r="G1915" s="16">
        <f>ROUND(MIN(B1915/12,650000)*12*0.0915+MIN(B1915/12,1390000)*12*(0.0504+0)+B1915*0.005,0)</f>
        <v/>
      </c>
      <c r="H1915" t="n">
        <v>0</v>
      </c>
      <c r="I1915" t="n">
        <v>0</v>
      </c>
      <c r="J1915" s="16">
        <f>IF(C1915=2026,IF(B1915&lt;741000,0,IF(B1915&lt;2191000,B1915-740000,IF(B1915&lt;2193000,1451000,IF(B1915&lt;2196000,1453000,IF(B1915&lt;2200000,1456000,IF(B1915&lt;3600000,ROUNDDOWN(B1915/4,-3)*2.8-80000,IF(B1915&lt;6600000,ROUNDDOWN(B1915/4,-3)*3.2-440000,IF(B1915&lt;8500000,ROUNDDOWN(B1915*0.9,0)-1100000,B1915-1950000)))))))),IF(B1915&lt;651000,0,IF(B1915&lt;1900000,B1915-650000,IF(B1915&lt;3600000,ROUNDDOWN(B1915/4,-3)*2.8-80000,IF(B1915&lt;6600000,ROUNDDOWN(B1915/4,-3)*3.2-440000,IF(B1915&lt;8500000,ROUNDDOWN(B1915*0.9,0)-1100000,B1915-1950000))))))</f>
        <v/>
      </c>
      <c r="K1915" s="16">
        <f>IF(J1915&gt;23500000,NA(),IF(C1915=2026,IF(J1915&lt;=4890000,1040000,IF(J1915&lt;=6550000,670000,620000)),IF(J1915&lt;=1320000,950000,IF(J1915&lt;=3360000,880000,IF(J1915&lt;=4890000,680000,IF(J1915&lt;=6550000,630000,580000))))))</f>
        <v/>
      </c>
      <c r="L1915" s="16">
        <f>IF(D1915=1,IF(J1915&lt;=9000000,380000,IF(J1915&lt;=9500000,260000,IF(J1915&lt;=10000000,130000,0))),0)</f>
        <v/>
      </c>
      <c r="M1915" s="16">
        <f>IF(D1915=1,IF(J1915&lt;=9000000,330000,IF(J1915&lt;=9500000,220000,IF(J1915&lt;=10000000,110000,0))),0)</f>
        <v/>
      </c>
      <c r="N1915" s="16">
        <f>IF(D1915=1,IF(J1915&lt;=9000000,50000,IF(J1915&lt;=9500000,40000,IF(J1915&lt;=10000000,20000,0))),0)</f>
        <v/>
      </c>
      <c r="O1915" s="16">
        <f>MAX(0,ROUNDDOWN(J1915-G1915-K1915-L1915-E1915*380000-F1915*630000-H1915,-3))</f>
        <v/>
      </c>
      <c r="P1915" s="16">
        <f>MAX(0,ROUNDDOWN(J1915-G1915-430000-M1915-E1915*330000-F1915*450000-I1915,-3))</f>
        <v/>
      </c>
      <c r="Q1915" s="16">
        <f>50000+N1915+E1915*50000+F1915*180000</f>
        <v/>
      </c>
      <c r="R1915" s="16">
        <f>IF(P1915&lt;=2000000,MIN(Q1915,P1915),MAX(Q1915-(P1915-2000000),50000))*0.05</f>
        <v/>
      </c>
      <c r="S1915" s="16">
        <f>MAX(0,P1915*0.1-R1915)</f>
        <v/>
      </c>
      <c r="T1915" s="16">
        <f>Q1915+MAX(0,K1915-480000)</f>
        <v/>
      </c>
      <c r="U1915" s="16">
        <f>P1915-T1915</f>
        <v/>
      </c>
      <c r="V1915" s="17">
        <f>IF(U1915&lt;0,0,LOOKUP(U1915,{0,1950001,3300001,6950001,9000001,18000001,40000001},{0.05,0.1,0.2,0.23,0.33,0.4,0.45}))</f>
        <v/>
      </c>
      <c r="W1915" s="18">
        <f>IF(U1915&lt;0,0.9,0.9-V1915*1.021)</f>
        <v/>
      </c>
      <c r="X1915" s="16">
        <f>ROUNDDOWN(S1915*0.2/W1915+2000,0)</f>
        <v/>
      </c>
      <c r="Y1915" s="17">
        <f>IF(O1915&lt;=0,0,LOOKUP(O1915,{0,1950001,3300001,6950001,9000001,18000001,40000001},{0.05,0.1,0.2,0.23,0.33,0.4,0.45}))</f>
        <v/>
      </c>
    </row>
    <row r="1916">
      <c r="A1916" t="inlineStr">
        <is>
          <t>1万円刻み</t>
        </is>
      </c>
      <c r="B1916" s="16">
        <f>'3_1万円刻み'!$A$358</f>
        <v/>
      </c>
      <c r="C1916" t="n">
        <v>2026</v>
      </c>
      <c r="D1916" t="n">
        <v>1</v>
      </c>
      <c r="E1916" t="n">
        <v>0</v>
      </c>
      <c r="F1916" t="n">
        <v>0</v>
      </c>
      <c r="G1916" s="16">
        <f>ROUND(MIN(B1916/12,650000)*12*0.0915+MIN(B1916/12,1390000)*12*(0.0504+0)+B1916*0.005,0)</f>
        <v/>
      </c>
      <c r="H1916" t="n">
        <v>0</v>
      </c>
      <c r="I1916" t="n">
        <v>0</v>
      </c>
      <c r="J1916" s="16">
        <f>IF(C1916=2026,IF(B1916&lt;741000,0,IF(B1916&lt;2191000,B1916-740000,IF(B1916&lt;2193000,1451000,IF(B1916&lt;2196000,1453000,IF(B1916&lt;2200000,1456000,IF(B1916&lt;3600000,ROUNDDOWN(B1916/4,-3)*2.8-80000,IF(B1916&lt;6600000,ROUNDDOWN(B1916/4,-3)*3.2-440000,IF(B1916&lt;8500000,ROUNDDOWN(B1916*0.9,0)-1100000,B1916-1950000)))))))),IF(B1916&lt;651000,0,IF(B1916&lt;1900000,B1916-650000,IF(B1916&lt;3600000,ROUNDDOWN(B1916/4,-3)*2.8-80000,IF(B1916&lt;6600000,ROUNDDOWN(B1916/4,-3)*3.2-440000,IF(B1916&lt;8500000,ROUNDDOWN(B1916*0.9,0)-1100000,B1916-1950000))))))</f>
        <v/>
      </c>
      <c r="K1916" s="16">
        <f>IF(J1916&gt;23500000,NA(),IF(C1916=2026,IF(J1916&lt;=4890000,1040000,IF(J1916&lt;=6550000,670000,620000)),IF(J1916&lt;=1320000,950000,IF(J1916&lt;=3360000,880000,IF(J1916&lt;=4890000,680000,IF(J1916&lt;=6550000,630000,580000))))))</f>
        <v/>
      </c>
      <c r="L1916" s="16">
        <f>IF(D1916=1,IF(J1916&lt;=9000000,380000,IF(J1916&lt;=9500000,260000,IF(J1916&lt;=10000000,130000,0))),0)</f>
        <v/>
      </c>
      <c r="M1916" s="16">
        <f>IF(D1916=1,IF(J1916&lt;=9000000,330000,IF(J1916&lt;=9500000,220000,IF(J1916&lt;=10000000,110000,0))),0)</f>
        <v/>
      </c>
      <c r="N1916" s="16">
        <f>IF(D1916=1,IF(J1916&lt;=9000000,50000,IF(J1916&lt;=9500000,40000,IF(J1916&lt;=10000000,20000,0))),0)</f>
        <v/>
      </c>
      <c r="O1916" s="16">
        <f>MAX(0,ROUNDDOWN(J1916-G1916-K1916-L1916-E1916*380000-F1916*630000-H1916,-3))</f>
        <v/>
      </c>
      <c r="P1916" s="16">
        <f>MAX(0,ROUNDDOWN(J1916-G1916-430000-M1916-E1916*330000-F1916*450000-I1916,-3))</f>
        <v/>
      </c>
      <c r="Q1916" s="16">
        <f>50000+N1916+E1916*50000+F1916*180000</f>
        <v/>
      </c>
      <c r="R1916" s="16">
        <f>IF(P1916&lt;=2000000,MIN(Q1916,P1916),MAX(Q1916-(P1916-2000000),50000))*0.05</f>
        <v/>
      </c>
      <c r="S1916" s="16">
        <f>MAX(0,P1916*0.1-R1916)</f>
        <v/>
      </c>
      <c r="T1916" s="16">
        <f>Q1916+MAX(0,K1916-480000)</f>
        <v/>
      </c>
      <c r="U1916" s="16">
        <f>P1916-T1916</f>
        <v/>
      </c>
      <c r="V1916" s="17">
        <f>IF(U1916&lt;0,0,LOOKUP(U1916,{0,1950001,3300001,6950001,9000001,18000001,40000001},{0.05,0.1,0.2,0.23,0.33,0.4,0.45}))</f>
        <v/>
      </c>
      <c r="W1916" s="18">
        <f>IF(U1916&lt;0,0.9,0.9-V1916*1.021)</f>
        <v/>
      </c>
      <c r="X1916" s="16">
        <f>ROUNDDOWN(S1916*0.2/W1916+2000,0)</f>
        <v/>
      </c>
      <c r="Y1916" s="17">
        <f>IF(O1916&lt;=0,0,LOOKUP(O1916,{0,1950001,3300001,6950001,9000001,18000001,40000001},{0.05,0.1,0.2,0.23,0.33,0.4,0.45}))</f>
        <v/>
      </c>
    </row>
    <row r="1917">
      <c r="A1917" t="inlineStr">
        <is>
          <t>1万円刻み</t>
        </is>
      </c>
      <c r="B1917" s="16">
        <f>'3_1万円刻み'!$A$359</f>
        <v/>
      </c>
      <c r="C1917" t="n">
        <v>2025</v>
      </c>
      <c r="D1917" t="n">
        <v>0</v>
      </c>
      <c r="E1917" t="n">
        <v>0</v>
      </c>
      <c r="F1917" t="n">
        <v>0</v>
      </c>
      <c r="G1917" s="16">
        <f>ROUND(MIN(B1917/12,650000)*12*0.0915+MIN(B1917/12,1390000)*12*(0.0504+0)+B1917*0.005,0)</f>
        <v/>
      </c>
      <c r="H1917" t="n">
        <v>0</v>
      </c>
      <c r="I1917" t="n">
        <v>0</v>
      </c>
      <c r="J1917" s="16">
        <f>IF(C1917=2026,IF(B1917&lt;741000,0,IF(B1917&lt;2191000,B1917-740000,IF(B1917&lt;2193000,1451000,IF(B1917&lt;2196000,1453000,IF(B1917&lt;2200000,1456000,IF(B1917&lt;3600000,ROUNDDOWN(B1917/4,-3)*2.8-80000,IF(B1917&lt;6600000,ROUNDDOWN(B1917/4,-3)*3.2-440000,IF(B1917&lt;8500000,ROUNDDOWN(B1917*0.9,0)-1100000,B1917-1950000)))))))),IF(B1917&lt;651000,0,IF(B1917&lt;1900000,B1917-650000,IF(B1917&lt;3600000,ROUNDDOWN(B1917/4,-3)*2.8-80000,IF(B1917&lt;6600000,ROUNDDOWN(B1917/4,-3)*3.2-440000,IF(B1917&lt;8500000,ROUNDDOWN(B1917*0.9,0)-1100000,B1917-1950000))))))</f>
        <v/>
      </c>
      <c r="K1917" s="16">
        <f>IF(J1917&gt;23500000,NA(),IF(C1917=2026,IF(J1917&lt;=4890000,1040000,IF(J1917&lt;=6550000,670000,620000)),IF(J1917&lt;=1320000,950000,IF(J1917&lt;=3360000,880000,IF(J1917&lt;=4890000,680000,IF(J1917&lt;=6550000,630000,580000))))))</f>
        <v/>
      </c>
      <c r="L1917" s="16">
        <f>IF(D1917=1,IF(J1917&lt;=9000000,380000,IF(J1917&lt;=9500000,260000,IF(J1917&lt;=10000000,130000,0))),0)</f>
        <v/>
      </c>
      <c r="M1917" s="16">
        <f>IF(D1917=1,IF(J1917&lt;=9000000,330000,IF(J1917&lt;=9500000,220000,IF(J1917&lt;=10000000,110000,0))),0)</f>
        <v/>
      </c>
      <c r="N1917" s="16">
        <f>IF(D1917=1,IF(J1917&lt;=9000000,50000,IF(J1917&lt;=9500000,40000,IF(J1917&lt;=10000000,20000,0))),0)</f>
        <v/>
      </c>
      <c r="O1917" s="16">
        <f>MAX(0,ROUNDDOWN(J1917-G1917-K1917-L1917-E1917*380000-F1917*630000-H1917,-3))</f>
        <v/>
      </c>
      <c r="P1917" s="16">
        <f>MAX(0,ROUNDDOWN(J1917-G1917-430000-M1917-E1917*330000-F1917*450000-I1917,-3))</f>
        <v/>
      </c>
      <c r="Q1917" s="16">
        <f>50000+N1917+E1917*50000+F1917*180000</f>
        <v/>
      </c>
      <c r="R1917" s="16">
        <f>IF(P1917&lt;=2000000,MIN(Q1917,P1917),MAX(Q1917-(P1917-2000000),50000))*0.05</f>
        <v/>
      </c>
      <c r="S1917" s="16">
        <f>MAX(0,P1917*0.1-R1917)</f>
        <v/>
      </c>
      <c r="T1917" s="16">
        <f>Q1917+MAX(0,K1917-480000)</f>
        <v/>
      </c>
      <c r="U1917" s="16">
        <f>P1917-T1917</f>
        <v/>
      </c>
      <c r="V1917" s="17">
        <f>IF(U1917&lt;0,0,LOOKUP(U1917,{0,1950001,3300001,6950001,9000001,18000001,40000001},{0.05,0.1,0.2,0.23,0.33,0.4,0.45}))</f>
        <v/>
      </c>
      <c r="W1917" s="18">
        <f>IF(U1917&lt;0,0.9,0.9-V1917*1.021)</f>
        <v/>
      </c>
      <c r="X1917" s="16">
        <f>ROUNDDOWN(S1917*0.2/W1917+2000,0)</f>
        <v/>
      </c>
      <c r="Y1917" s="17">
        <f>IF(O1917&lt;=0,0,LOOKUP(O1917,{0,1950001,3300001,6950001,9000001,18000001,40000001},{0.05,0.1,0.2,0.23,0.33,0.4,0.45}))</f>
        <v/>
      </c>
    </row>
    <row r="1918">
      <c r="A1918" t="inlineStr">
        <is>
          <t>1万円刻み</t>
        </is>
      </c>
      <c r="B1918" s="16">
        <f>'3_1万円刻み'!$A$359</f>
        <v/>
      </c>
      <c r="C1918" t="n">
        <v>2026</v>
      </c>
      <c r="D1918" t="n">
        <v>0</v>
      </c>
      <c r="E1918" t="n">
        <v>0</v>
      </c>
      <c r="F1918" t="n">
        <v>0</v>
      </c>
      <c r="G1918" s="16">
        <f>ROUND(MIN(B1918/12,650000)*12*0.0915+MIN(B1918/12,1390000)*12*(0.0504+0)+B1918*0.005,0)</f>
        <v/>
      </c>
      <c r="H1918" t="n">
        <v>0</v>
      </c>
      <c r="I1918" t="n">
        <v>0</v>
      </c>
      <c r="J1918" s="16">
        <f>IF(C1918=2026,IF(B1918&lt;741000,0,IF(B1918&lt;2191000,B1918-740000,IF(B1918&lt;2193000,1451000,IF(B1918&lt;2196000,1453000,IF(B1918&lt;2200000,1456000,IF(B1918&lt;3600000,ROUNDDOWN(B1918/4,-3)*2.8-80000,IF(B1918&lt;6600000,ROUNDDOWN(B1918/4,-3)*3.2-440000,IF(B1918&lt;8500000,ROUNDDOWN(B1918*0.9,0)-1100000,B1918-1950000)))))))),IF(B1918&lt;651000,0,IF(B1918&lt;1900000,B1918-650000,IF(B1918&lt;3600000,ROUNDDOWN(B1918/4,-3)*2.8-80000,IF(B1918&lt;6600000,ROUNDDOWN(B1918/4,-3)*3.2-440000,IF(B1918&lt;8500000,ROUNDDOWN(B1918*0.9,0)-1100000,B1918-1950000))))))</f>
        <v/>
      </c>
      <c r="K1918" s="16">
        <f>IF(J1918&gt;23500000,NA(),IF(C1918=2026,IF(J1918&lt;=4890000,1040000,IF(J1918&lt;=6550000,670000,620000)),IF(J1918&lt;=1320000,950000,IF(J1918&lt;=3360000,880000,IF(J1918&lt;=4890000,680000,IF(J1918&lt;=6550000,630000,580000))))))</f>
        <v/>
      </c>
      <c r="L1918" s="16">
        <f>IF(D1918=1,IF(J1918&lt;=9000000,380000,IF(J1918&lt;=9500000,260000,IF(J1918&lt;=10000000,130000,0))),0)</f>
        <v/>
      </c>
      <c r="M1918" s="16">
        <f>IF(D1918=1,IF(J1918&lt;=9000000,330000,IF(J1918&lt;=9500000,220000,IF(J1918&lt;=10000000,110000,0))),0)</f>
        <v/>
      </c>
      <c r="N1918" s="16">
        <f>IF(D1918=1,IF(J1918&lt;=9000000,50000,IF(J1918&lt;=9500000,40000,IF(J1918&lt;=10000000,20000,0))),0)</f>
        <v/>
      </c>
      <c r="O1918" s="16">
        <f>MAX(0,ROUNDDOWN(J1918-G1918-K1918-L1918-E1918*380000-F1918*630000-H1918,-3))</f>
        <v/>
      </c>
      <c r="P1918" s="16">
        <f>MAX(0,ROUNDDOWN(J1918-G1918-430000-M1918-E1918*330000-F1918*450000-I1918,-3))</f>
        <v/>
      </c>
      <c r="Q1918" s="16">
        <f>50000+N1918+E1918*50000+F1918*180000</f>
        <v/>
      </c>
      <c r="R1918" s="16">
        <f>IF(P1918&lt;=2000000,MIN(Q1918,P1918),MAX(Q1918-(P1918-2000000),50000))*0.05</f>
        <v/>
      </c>
      <c r="S1918" s="16">
        <f>MAX(0,P1918*0.1-R1918)</f>
        <v/>
      </c>
      <c r="T1918" s="16">
        <f>Q1918+MAX(0,K1918-480000)</f>
        <v/>
      </c>
      <c r="U1918" s="16">
        <f>P1918-T1918</f>
        <v/>
      </c>
      <c r="V1918" s="17">
        <f>IF(U1918&lt;0,0,LOOKUP(U1918,{0,1950001,3300001,6950001,9000001,18000001,40000001},{0.05,0.1,0.2,0.23,0.33,0.4,0.45}))</f>
        <v/>
      </c>
      <c r="W1918" s="18">
        <f>IF(U1918&lt;0,0.9,0.9-V1918*1.021)</f>
        <v/>
      </c>
      <c r="X1918" s="16">
        <f>ROUNDDOWN(S1918*0.2/W1918+2000,0)</f>
        <v/>
      </c>
      <c r="Y1918" s="17">
        <f>IF(O1918&lt;=0,0,LOOKUP(O1918,{0,1950001,3300001,6950001,9000001,18000001,40000001},{0.05,0.1,0.2,0.23,0.33,0.4,0.45}))</f>
        <v/>
      </c>
    </row>
    <row r="1919">
      <c r="A1919" t="inlineStr">
        <is>
          <t>1万円刻み</t>
        </is>
      </c>
      <c r="B1919" s="16">
        <f>'3_1万円刻み'!$A$359</f>
        <v/>
      </c>
      <c r="C1919" t="n">
        <v>2025</v>
      </c>
      <c r="D1919" t="n">
        <v>1</v>
      </c>
      <c r="E1919" t="n">
        <v>0</v>
      </c>
      <c r="F1919" t="n">
        <v>0</v>
      </c>
      <c r="G1919" s="16">
        <f>ROUND(MIN(B1919/12,650000)*12*0.0915+MIN(B1919/12,1390000)*12*(0.0504+0)+B1919*0.005,0)</f>
        <v/>
      </c>
      <c r="H1919" t="n">
        <v>0</v>
      </c>
      <c r="I1919" t="n">
        <v>0</v>
      </c>
      <c r="J1919" s="16">
        <f>IF(C1919=2026,IF(B1919&lt;741000,0,IF(B1919&lt;2191000,B1919-740000,IF(B1919&lt;2193000,1451000,IF(B1919&lt;2196000,1453000,IF(B1919&lt;2200000,1456000,IF(B1919&lt;3600000,ROUNDDOWN(B1919/4,-3)*2.8-80000,IF(B1919&lt;6600000,ROUNDDOWN(B1919/4,-3)*3.2-440000,IF(B1919&lt;8500000,ROUNDDOWN(B1919*0.9,0)-1100000,B1919-1950000)))))))),IF(B1919&lt;651000,0,IF(B1919&lt;1900000,B1919-650000,IF(B1919&lt;3600000,ROUNDDOWN(B1919/4,-3)*2.8-80000,IF(B1919&lt;6600000,ROUNDDOWN(B1919/4,-3)*3.2-440000,IF(B1919&lt;8500000,ROUNDDOWN(B1919*0.9,0)-1100000,B1919-1950000))))))</f>
        <v/>
      </c>
      <c r="K1919" s="16">
        <f>IF(J1919&gt;23500000,NA(),IF(C1919=2026,IF(J1919&lt;=4890000,1040000,IF(J1919&lt;=6550000,670000,620000)),IF(J1919&lt;=1320000,950000,IF(J1919&lt;=3360000,880000,IF(J1919&lt;=4890000,680000,IF(J1919&lt;=6550000,630000,580000))))))</f>
        <v/>
      </c>
      <c r="L1919" s="16">
        <f>IF(D1919=1,IF(J1919&lt;=9000000,380000,IF(J1919&lt;=9500000,260000,IF(J1919&lt;=10000000,130000,0))),0)</f>
        <v/>
      </c>
      <c r="M1919" s="16">
        <f>IF(D1919=1,IF(J1919&lt;=9000000,330000,IF(J1919&lt;=9500000,220000,IF(J1919&lt;=10000000,110000,0))),0)</f>
        <v/>
      </c>
      <c r="N1919" s="16">
        <f>IF(D1919=1,IF(J1919&lt;=9000000,50000,IF(J1919&lt;=9500000,40000,IF(J1919&lt;=10000000,20000,0))),0)</f>
        <v/>
      </c>
      <c r="O1919" s="16">
        <f>MAX(0,ROUNDDOWN(J1919-G1919-K1919-L1919-E1919*380000-F1919*630000-H1919,-3))</f>
        <v/>
      </c>
      <c r="P1919" s="16">
        <f>MAX(0,ROUNDDOWN(J1919-G1919-430000-M1919-E1919*330000-F1919*450000-I1919,-3))</f>
        <v/>
      </c>
      <c r="Q1919" s="16">
        <f>50000+N1919+E1919*50000+F1919*180000</f>
        <v/>
      </c>
      <c r="R1919" s="16">
        <f>IF(P1919&lt;=2000000,MIN(Q1919,P1919),MAX(Q1919-(P1919-2000000),50000))*0.05</f>
        <v/>
      </c>
      <c r="S1919" s="16">
        <f>MAX(0,P1919*0.1-R1919)</f>
        <v/>
      </c>
      <c r="T1919" s="16">
        <f>Q1919+MAX(0,K1919-480000)</f>
        <v/>
      </c>
      <c r="U1919" s="16">
        <f>P1919-T1919</f>
        <v/>
      </c>
      <c r="V1919" s="17">
        <f>IF(U1919&lt;0,0,LOOKUP(U1919,{0,1950001,3300001,6950001,9000001,18000001,40000001},{0.05,0.1,0.2,0.23,0.33,0.4,0.45}))</f>
        <v/>
      </c>
      <c r="W1919" s="18">
        <f>IF(U1919&lt;0,0.9,0.9-V1919*1.021)</f>
        <v/>
      </c>
      <c r="X1919" s="16">
        <f>ROUNDDOWN(S1919*0.2/W1919+2000,0)</f>
        <v/>
      </c>
      <c r="Y1919" s="17">
        <f>IF(O1919&lt;=0,0,LOOKUP(O1919,{0,1950001,3300001,6950001,9000001,18000001,40000001},{0.05,0.1,0.2,0.23,0.33,0.4,0.45}))</f>
        <v/>
      </c>
    </row>
    <row r="1920">
      <c r="A1920" t="inlineStr">
        <is>
          <t>1万円刻み</t>
        </is>
      </c>
      <c r="B1920" s="16">
        <f>'3_1万円刻み'!$A$359</f>
        <v/>
      </c>
      <c r="C1920" t="n">
        <v>2026</v>
      </c>
      <c r="D1920" t="n">
        <v>1</v>
      </c>
      <c r="E1920" t="n">
        <v>0</v>
      </c>
      <c r="F1920" t="n">
        <v>0</v>
      </c>
      <c r="G1920" s="16">
        <f>ROUND(MIN(B1920/12,650000)*12*0.0915+MIN(B1920/12,1390000)*12*(0.0504+0)+B1920*0.005,0)</f>
        <v/>
      </c>
      <c r="H1920" t="n">
        <v>0</v>
      </c>
      <c r="I1920" t="n">
        <v>0</v>
      </c>
      <c r="J1920" s="16">
        <f>IF(C1920=2026,IF(B1920&lt;741000,0,IF(B1920&lt;2191000,B1920-740000,IF(B1920&lt;2193000,1451000,IF(B1920&lt;2196000,1453000,IF(B1920&lt;2200000,1456000,IF(B1920&lt;3600000,ROUNDDOWN(B1920/4,-3)*2.8-80000,IF(B1920&lt;6600000,ROUNDDOWN(B1920/4,-3)*3.2-440000,IF(B1920&lt;8500000,ROUNDDOWN(B1920*0.9,0)-1100000,B1920-1950000)))))))),IF(B1920&lt;651000,0,IF(B1920&lt;1900000,B1920-650000,IF(B1920&lt;3600000,ROUNDDOWN(B1920/4,-3)*2.8-80000,IF(B1920&lt;6600000,ROUNDDOWN(B1920/4,-3)*3.2-440000,IF(B1920&lt;8500000,ROUNDDOWN(B1920*0.9,0)-1100000,B1920-1950000))))))</f>
        <v/>
      </c>
      <c r="K1920" s="16">
        <f>IF(J1920&gt;23500000,NA(),IF(C1920=2026,IF(J1920&lt;=4890000,1040000,IF(J1920&lt;=6550000,670000,620000)),IF(J1920&lt;=1320000,950000,IF(J1920&lt;=3360000,880000,IF(J1920&lt;=4890000,680000,IF(J1920&lt;=6550000,630000,580000))))))</f>
        <v/>
      </c>
      <c r="L1920" s="16">
        <f>IF(D1920=1,IF(J1920&lt;=9000000,380000,IF(J1920&lt;=9500000,260000,IF(J1920&lt;=10000000,130000,0))),0)</f>
        <v/>
      </c>
      <c r="M1920" s="16">
        <f>IF(D1920=1,IF(J1920&lt;=9000000,330000,IF(J1920&lt;=9500000,220000,IF(J1920&lt;=10000000,110000,0))),0)</f>
        <v/>
      </c>
      <c r="N1920" s="16">
        <f>IF(D1920=1,IF(J1920&lt;=9000000,50000,IF(J1920&lt;=9500000,40000,IF(J1920&lt;=10000000,20000,0))),0)</f>
        <v/>
      </c>
      <c r="O1920" s="16">
        <f>MAX(0,ROUNDDOWN(J1920-G1920-K1920-L1920-E1920*380000-F1920*630000-H1920,-3))</f>
        <v/>
      </c>
      <c r="P1920" s="16">
        <f>MAX(0,ROUNDDOWN(J1920-G1920-430000-M1920-E1920*330000-F1920*450000-I1920,-3))</f>
        <v/>
      </c>
      <c r="Q1920" s="16">
        <f>50000+N1920+E1920*50000+F1920*180000</f>
        <v/>
      </c>
      <c r="R1920" s="16">
        <f>IF(P1920&lt;=2000000,MIN(Q1920,P1920),MAX(Q1920-(P1920-2000000),50000))*0.05</f>
        <v/>
      </c>
      <c r="S1920" s="16">
        <f>MAX(0,P1920*0.1-R1920)</f>
        <v/>
      </c>
      <c r="T1920" s="16">
        <f>Q1920+MAX(0,K1920-480000)</f>
        <v/>
      </c>
      <c r="U1920" s="16">
        <f>P1920-T1920</f>
        <v/>
      </c>
      <c r="V1920" s="17">
        <f>IF(U1920&lt;0,0,LOOKUP(U1920,{0,1950001,3300001,6950001,9000001,18000001,40000001},{0.05,0.1,0.2,0.23,0.33,0.4,0.45}))</f>
        <v/>
      </c>
      <c r="W1920" s="18">
        <f>IF(U1920&lt;0,0.9,0.9-V1920*1.021)</f>
        <v/>
      </c>
      <c r="X1920" s="16">
        <f>ROUNDDOWN(S1920*0.2/W1920+2000,0)</f>
        <v/>
      </c>
      <c r="Y1920" s="17">
        <f>IF(O1920&lt;=0,0,LOOKUP(O1920,{0,1950001,3300001,6950001,9000001,18000001,40000001},{0.05,0.1,0.2,0.23,0.33,0.4,0.45}))</f>
        <v/>
      </c>
    </row>
    <row r="1921">
      <c r="A1921" t="inlineStr">
        <is>
          <t>1万円刻み</t>
        </is>
      </c>
      <c r="B1921" s="16">
        <f>'3_1万円刻み'!$A$360</f>
        <v/>
      </c>
      <c r="C1921" t="n">
        <v>2025</v>
      </c>
      <c r="D1921" t="n">
        <v>0</v>
      </c>
      <c r="E1921" t="n">
        <v>0</v>
      </c>
      <c r="F1921" t="n">
        <v>0</v>
      </c>
      <c r="G1921" s="16">
        <f>ROUND(MIN(B1921/12,650000)*12*0.0915+MIN(B1921/12,1390000)*12*(0.0504+0)+B1921*0.005,0)</f>
        <v/>
      </c>
      <c r="H1921" t="n">
        <v>0</v>
      </c>
      <c r="I1921" t="n">
        <v>0</v>
      </c>
      <c r="J1921" s="16">
        <f>IF(C1921=2026,IF(B1921&lt;741000,0,IF(B1921&lt;2191000,B1921-740000,IF(B1921&lt;2193000,1451000,IF(B1921&lt;2196000,1453000,IF(B1921&lt;2200000,1456000,IF(B1921&lt;3600000,ROUNDDOWN(B1921/4,-3)*2.8-80000,IF(B1921&lt;6600000,ROUNDDOWN(B1921/4,-3)*3.2-440000,IF(B1921&lt;8500000,ROUNDDOWN(B1921*0.9,0)-1100000,B1921-1950000)))))))),IF(B1921&lt;651000,0,IF(B1921&lt;1900000,B1921-650000,IF(B1921&lt;3600000,ROUNDDOWN(B1921/4,-3)*2.8-80000,IF(B1921&lt;6600000,ROUNDDOWN(B1921/4,-3)*3.2-440000,IF(B1921&lt;8500000,ROUNDDOWN(B1921*0.9,0)-1100000,B1921-1950000))))))</f>
        <v/>
      </c>
      <c r="K1921" s="16">
        <f>IF(J1921&gt;23500000,NA(),IF(C1921=2026,IF(J1921&lt;=4890000,1040000,IF(J1921&lt;=6550000,670000,620000)),IF(J1921&lt;=1320000,950000,IF(J1921&lt;=3360000,880000,IF(J1921&lt;=4890000,680000,IF(J1921&lt;=6550000,630000,580000))))))</f>
        <v/>
      </c>
      <c r="L1921" s="16">
        <f>IF(D1921=1,IF(J1921&lt;=9000000,380000,IF(J1921&lt;=9500000,260000,IF(J1921&lt;=10000000,130000,0))),0)</f>
        <v/>
      </c>
      <c r="M1921" s="16">
        <f>IF(D1921=1,IF(J1921&lt;=9000000,330000,IF(J1921&lt;=9500000,220000,IF(J1921&lt;=10000000,110000,0))),0)</f>
        <v/>
      </c>
      <c r="N1921" s="16">
        <f>IF(D1921=1,IF(J1921&lt;=9000000,50000,IF(J1921&lt;=9500000,40000,IF(J1921&lt;=10000000,20000,0))),0)</f>
        <v/>
      </c>
      <c r="O1921" s="16">
        <f>MAX(0,ROUNDDOWN(J1921-G1921-K1921-L1921-E1921*380000-F1921*630000-H1921,-3))</f>
        <v/>
      </c>
      <c r="P1921" s="16">
        <f>MAX(0,ROUNDDOWN(J1921-G1921-430000-M1921-E1921*330000-F1921*450000-I1921,-3))</f>
        <v/>
      </c>
      <c r="Q1921" s="16">
        <f>50000+N1921+E1921*50000+F1921*180000</f>
        <v/>
      </c>
      <c r="R1921" s="16">
        <f>IF(P1921&lt;=2000000,MIN(Q1921,P1921),MAX(Q1921-(P1921-2000000),50000))*0.05</f>
        <v/>
      </c>
      <c r="S1921" s="16">
        <f>MAX(0,P1921*0.1-R1921)</f>
        <v/>
      </c>
      <c r="T1921" s="16">
        <f>Q1921+MAX(0,K1921-480000)</f>
        <v/>
      </c>
      <c r="U1921" s="16">
        <f>P1921-T1921</f>
        <v/>
      </c>
      <c r="V1921" s="17">
        <f>IF(U1921&lt;0,0,LOOKUP(U1921,{0,1950001,3300001,6950001,9000001,18000001,40000001},{0.05,0.1,0.2,0.23,0.33,0.4,0.45}))</f>
        <v/>
      </c>
      <c r="W1921" s="18">
        <f>IF(U1921&lt;0,0.9,0.9-V1921*1.021)</f>
        <v/>
      </c>
      <c r="X1921" s="16">
        <f>ROUNDDOWN(S1921*0.2/W1921+2000,0)</f>
        <v/>
      </c>
      <c r="Y1921" s="17">
        <f>IF(O1921&lt;=0,0,LOOKUP(O1921,{0,1950001,3300001,6950001,9000001,18000001,40000001},{0.05,0.1,0.2,0.23,0.33,0.4,0.45}))</f>
        <v/>
      </c>
    </row>
    <row r="1922">
      <c r="A1922" t="inlineStr">
        <is>
          <t>1万円刻み</t>
        </is>
      </c>
      <c r="B1922" s="16">
        <f>'3_1万円刻み'!$A$360</f>
        <v/>
      </c>
      <c r="C1922" t="n">
        <v>2026</v>
      </c>
      <c r="D1922" t="n">
        <v>0</v>
      </c>
      <c r="E1922" t="n">
        <v>0</v>
      </c>
      <c r="F1922" t="n">
        <v>0</v>
      </c>
      <c r="G1922" s="16">
        <f>ROUND(MIN(B1922/12,650000)*12*0.0915+MIN(B1922/12,1390000)*12*(0.0504+0)+B1922*0.005,0)</f>
        <v/>
      </c>
      <c r="H1922" t="n">
        <v>0</v>
      </c>
      <c r="I1922" t="n">
        <v>0</v>
      </c>
      <c r="J1922" s="16">
        <f>IF(C1922=2026,IF(B1922&lt;741000,0,IF(B1922&lt;2191000,B1922-740000,IF(B1922&lt;2193000,1451000,IF(B1922&lt;2196000,1453000,IF(B1922&lt;2200000,1456000,IF(B1922&lt;3600000,ROUNDDOWN(B1922/4,-3)*2.8-80000,IF(B1922&lt;6600000,ROUNDDOWN(B1922/4,-3)*3.2-440000,IF(B1922&lt;8500000,ROUNDDOWN(B1922*0.9,0)-1100000,B1922-1950000)))))))),IF(B1922&lt;651000,0,IF(B1922&lt;1900000,B1922-650000,IF(B1922&lt;3600000,ROUNDDOWN(B1922/4,-3)*2.8-80000,IF(B1922&lt;6600000,ROUNDDOWN(B1922/4,-3)*3.2-440000,IF(B1922&lt;8500000,ROUNDDOWN(B1922*0.9,0)-1100000,B1922-1950000))))))</f>
        <v/>
      </c>
      <c r="K1922" s="16">
        <f>IF(J1922&gt;23500000,NA(),IF(C1922=2026,IF(J1922&lt;=4890000,1040000,IF(J1922&lt;=6550000,670000,620000)),IF(J1922&lt;=1320000,950000,IF(J1922&lt;=3360000,880000,IF(J1922&lt;=4890000,680000,IF(J1922&lt;=6550000,630000,580000))))))</f>
        <v/>
      </c>
      <c r="L1922" s="16">
        <f>IF(D1922=1,IF(J1922&lt;=9000000,380000,IF(J1922&lt;=9500000,260000,IF(J1922&lt;=10000000,130000,0))),0)</f>
        <v/>
      </c>
      <c r="M1922" s="16">
        <f>IF(D1922=1,IF(J1922&lt;=9000000,330000,IF(J1922&lt;=9500000,220000,IF(J1922&lt;=10000000,110000,0))),0)</f>
        <v/>
      </c>
      <c r="N1922" s="16">
        <f>IF(D1922=1,IF(J1922&lt;=9000000,50000,IF(J1922&lt;=9500000,40000,IF(J1922&lt;=10000000,20000,0))),0)</f>
        <v/>
      </c>
      <c r="O1922" s="16">
        <f>MAX(0,ROUNDDOWN(J1922-G1922-K1922-L1922-E1922*380000-F1922*630000-H1922,-3))</f>
        <v/>
      </c>
      <c r="P1922" s="16">
        <f>MAX(0,ROUNDDOWN(J1922-G1922-430000-M1922-E1922*330000-F1922*450000-I1922,-3))</f>
        <v/>
      </c>
      <c r="Q1922" s="16">
        <f>50000+N1922+E1922*50000+F1922*180000</f>
        <v/>
      </c>
      <c r="R1922" s="16">
        <f>IF(P1922&lt;=2000000,MIN(Q1922,P1922),MAX(Q1922-(P1922-2000000),50000))*0.05</f>
        <v/>
      </c>
      <c r="S1922" s="16">
        <f>MAX(0,P1922*0.1-R1922)</f>
        <v/>
      </c>
      <c r="T1922" s="16">
        <f>Q1922+MAX(0,K1922-480000)</f>
        <v/>
      </c>
      <c r="U1922" s="16">
        <f>P1922-T1922</f>
        <v/>
      </c>
      <c r="V1922" s="17">
        <f>IF(U1922&lt;0,0,LOOKUP(U1922,{0,1950001,3300001,6950001,9000001,18000001,40000001},{0.05,0.1,0.2,0.23,0.33,0.4,0.45}))</f>
        <v/>
      </c>
      <c r="W1922" s="18">
        <f>IF(U1922&lt;0,0.9,0.9-V1922*1.021)</f>
        <v/>
      </c>
      <c r="X1922" s="16">
        <f>ROUNDDOWN(S1922*0.2/W1922+2000,0)</f>
        <v/>
      </c>
      <c r="Y1922" s="17">
        <f>IF(O1922&lt;=0,0,LOOKUP(O1922,{0,1950001,3300001,6950001,9000001,18000001,40000001},{0.05,0.1,0.2,0.23,0.33,0.4,0.45}))</f>
        <v/>
      </c>
    </row>
    <row r="1923">
      <c r="A1923" t="inlineStr">
        <is>
          <t>1万円刻み</t>
        </is>
      </c>
      <c r="B1923" s="16">
        <f>'3_1万円刻み'!$A$360</f>
        <v/>
      </c>
      <c r="C1923" t="n">
        <v>2025</v>
      </c>
      <c r="D1923" t="n">
        <v>1</v>
      </c>
      <c r="E1923" t="n">
        <v>0</v>
      </c>
      <c r="F1923" t="n">
        <v>0</v>
      </c>
      <c r="G1923" s="16">
        <f>ROUND(MIN(B1923/12,650000)*12*0.0915+MIN(B1923/12,1390000)*12*(0.0504+0)+B1923*0.005,0)</f>
        <v/>
      </c>
      <c r="H1923" t="n">
        <v>0</v>
      </c>
      <c r="I1923" t="n">
        <v>0</v>
      </c>
      <c r="J1923" s="16">
        <f>IF(C1923=2026,IF(B1923&lt;741000,0,IF(B1923&lt;2191000,B1923-740000,IF(B1923&lt;2193000,1451000,IF(B1923&lt;2196000,1453000,IF(B1923&lt;2200000,1456000,IF(B1923&lt;3600000,ROUNDDOWN(B1923/4,-3)*2.8-80000,IF(B1923&lt;6600000,ROUNDDOWN(B1923/4,-3)*3.2-440000,IF(B1923&lt;8500000,ROUNDDOWN(B1923*0.9,0)-1100000,B1923-1950000)))))))),IF(B1923&lt;651000,0,IF(B1923&lt;1900000,B1923-650000,IF(B1923&lt;3600000,ROUNDDOWN(B1923/4,-3)*2.8-80000,IF(B1923&lt;6600000,ROUNDDOWN(B1923/4,-3)*3.2-440000,IF(B1923&lt;8500000,ROUNDDOWN(B1923*0.9,0)-1100000,B1923-1950000))))))</f>
        <v/>
      </c>
      <c r="K1923" s="16">
        <f>IF(J1923&gt;23500000,NA(),IF(C1923=2026,IF(J1923&lt;=4890000,1040000,IF(J1923&lt;=6550000,670000,620000)),IF(J1923&lt;=1320000,950000,IF(J1923&lt;=3360000,880000,IF(J1923&lt;=4890000,680000,IF(J1923&lt;=6550000,630000,580000))))))</f>
        <v/>
      </c>
      <c r="L1923" s="16">
        <f>IF(D1923=1,IF(J1923&lt;=9000000,380000,IF(J1923&lt;=9500000,260000,IF(J1923&lt;=10000000,130000,0))),0)</f>
        <v/>
      </c>
      <c r="M1923" s="16">
        <f>IF(D1923=1,IF(J1923&lt;=9000000,330000,IF(J1923&lt;=9500000,220000,IF(J1923&lt;=10000000,110000,0))),0)</f>
        <v/>
      </c>
      <c r="N1923" s="16">
        <f>IF(D1923=1,IF(J1923&lt;=9000000,50000,IF(J1923&lt;=9500000,40000,IF(J1923&lt;=10000000,20000,0))),0)</f>
        <v/>
      </c>
      <c r="O1923" s="16">
        <f>MAX(0,ROUNDDOWN(J1923-G1923-K1923-L1923-E1923*380000-F1923*630000-H1923,-3))</f>
        <v/>
      </c>
      <c r="P1923" s="16">
        <f>MAX(0,ROUNDDOWN(J1923-G1923-430000-M1923-E1923*330000-F1923*450000-I1923,-3))</f>
        <v/>
      </c>
      <c r="Q1923" s="16">
        <f>50000+N1923+E1923*50000+F1923*180000</f>
        <v/>
      </c>
      <c r="R1923" s="16">
        <f>IF(P1923&lt;=2000000,MIN(Q1923,P1923),MAX(Q1923-(P1923-2000000),50000))*0.05</f>
        <v/>
      </c>
      <c r="S1923" s="16">
        <f>MAX(0,P1923*0.1-R1923)</f>
        <v/>
      </c>
      <c r="T1923" s="16">
        <f>Q1923+MAX(0,K1923-480000)</f>
        <v/>
      </c>
      <c r="U1923" s="16">
        <f>P1923-T1923</f>
        <v/>
      </c>
      <c r="V1923" s="17">
        <f>IF(U1923&lt;0,0,LOOKUP(U1923,{0,1950001,3300001,6950001,9000001,18000001,40000001},{0.05,0.1,0.2,0.23,0.33,0.4,0.45}))</f>
        <v/>
      </c>
      <c r="W1923" s="18">
        <f>IF(U1923&lt;0,0.9,0.9-V1923*1.021)</f>
        <v/>
      </c>
      <c r="X1923" s="16">
        <f>ROUNDDOWN(S1923*0.2/W1923+2000,0)</f>
        <v/>
      </c>
      <c r="Y1923" s="17">
        <f>IF(O1923&lt;=0,0,LOOKUP(O1923,{0,1950001,3300001,6950001,9000001,18000001,40000001},{0.05,0.1,0.2,0.23,0.33,0.4,0.45}))</f>
        <v/>
      </c>
    </row>
    <row r="1924">
      <c r="A1924" t="inlineStr">
        <is>
          <t>1万円刻み</t>
        </is>
      </c>
      <c r="B1924" s="16">
        <f>'3_1万円刻み'!$A$360</f>
        <v/>
      </c>
      <c r="C1924" t="n">
        <v>2026</v>
      </c>
      <c r="D1924" t="n">
        <v>1</v>
      </c>
      <c r="E1924" t="n">
        <v>0</v>
      </c>
      <c r="F1924" t="n">
        <v>0</v>
      </c>
      <c r="G1924" s="16">
        <f>ROUND(MIN(B1924/12,650000)*12*0.0915+MIN(B1924/12,1390000)*12*(0.0504+0)+B1924*0.005,0)</f>
        <v/>
      </c>
      <c r="H1924" t="n">
        <v>0</v>
      </c>
      <c r="I1924" t="n">
        <v>0</v>
      </c>
      <c r="J1924" s="16">
        <f>IF(C1924=2026,IF(B1924&lt;741000,0,IF(B1924&lt;2191000,B1924-740000,IF(B1924&lt;2193000,1451000,IF(B1924&lt;2196000,1453000,IF(B1924&lt;2200000,1456000,IF(B1924&lt;3600000,ROUNDDOWN(B1924/4,-3)*2.8-80000,IF(B1924&lt;6600000,ROUNDDOWN(B1924/4,-3)*3.2-440000,IF(B1924&lt;8500000,ROUNDDOWN(B1924*0.9,0)-1100000,B1924-1950000)))))))),IF(B1924&lt;651000,0,IF(B1924&lt;1900000,B1924-650000,IF(B1924&lt;3600000,ROUNDDOWN(B1924/4,-3)*2.8-80000,IF(B1924&lt;6600000,ROUNDDOWN(B1924/4,-3)*3.2-440000,IF(B1924&lt;8500000,ROUNDDOWN(B1924*0.9,0)-1100000,B1924-1950000))))))</f>
        <v/>
      </c>
      <c r="K1924" s="16">
        <f>IF(J1924&gt;23500000,NA(),IF(C1924=2026,IF(J1924&lt;=4890000,1040000,IF(J1924&lt;=6550000,670000,620000)),IF(J1924&lt;=1320000,950000,IF(J1924&lt;=3360000,880000,IF(J1924&lt;=4890000,680000,IF(J1924&lt;=6550000,630000,580000))))))</f>
        <v/>
      </c>
      <c r="L1924" s="16">
        <f>IF(D1924=1,IF(J1924&lt;=9000000,380000,IF(J1924&lt;=9500000,260000,IF(J1924&lt;=10000000,130000,0))),0)</f>
        <v/>
      </c>
      <c r="M1924" s="16">
        <f>IF(D1924=1,IF(J1924&lt;=9000000,330000,IF(J1924&lt;=9500000,220000,IF(J1924&lt;=10000000,110000,0))),0)</f>
        <v/>
      </c>
      <c r="N1924" s="16">
        <f>IF(D1924=1,IF(J1924&lt;=9000000,50000,IF(J1924&lt;=9500000,40000,IF(J1924&lt;=10000000,20000,0))),0)</f>
        <v/>
      </c>
      <c r="O1924" s="16">
        <f>MAX(0,ROUNDDOWN(J1924-G1924-K1924-L1924-E1924*380000-F1924*630000-H1924,-3))</f>
        <v/>
      </c>
      <c r="P1924" s="16">
        <f>MAX(0,ROUNDDOWN(J1924-G1924-430000-M1924-E1924*330000-F1924*450000-I1924,-3))</f>
        <v/>
      </c>
      <c r="Q1924" s="16">
        <f>50000+N1924+E1924*50000+F1924*180000</f>
        <v/>
      </c>
      <c r="R1924" s="16">
        <f>IF(P1924&lt;=2000000,MIN(Q1924,P1924),MAX(Q1924-(P1924-2000000),50000))*0.05</f>
        <v/>
      </c>
      <c r="S1924" s="16">
        <f>MAX(0,P1924*0.1-R1924)</f>
        <v/>
      </c>
      <c r="T1924" s="16">
        <f>Q1924+MAX(0,K1924-480000)</f>
        <v/>
      </c>
      <c r="U1924" s="16">
        <f>P1924-T1924</f>
        <v/>
      </c>
      <c r="V1924" s="17">
        <f>IF(U1924&lt;0,0,LOOKUP(U1924,{0,1950001,3300001,6950001,9000001,18000001,40000001},{0.05,0.1,0.2,0.23,0.33,0.4,0.45}))</f>
        <v/>
      </c>
      <c r="W1924" s="18">
        <f>IF(U1924&lt;0,0.9,0.9-V1924*1.021)</f>
        <v/>
      </c>
      <c r="X1924" s="16">
        <f>ROUNDDOWN(S1924*0.2/W1924+2000,0)</f>
        <v/>
      </c>
      <c r="Y1924" s="17">
        <f>IF(O1924&lt;=0,0,LOOKUP(O1924,{0,1950001,3300001,6950001,9000001,18000001,40000001},{0.05,0.1,0.2,0.23,0.33,0.4,0.45}))</f>
        <v/>
      </c>
    </row>
    <row r="1925">
      <c r="A1925" t="inlineStr">
        <is>
          <t>1万円刻み</t>
        </is>
      </c>
      <c r="B1925" s="16">
        <f>'3_1万円刻み'!$A$361</f>
        <v/>
      </c>
      <c r="C1925" t="n">
        <v>2025</v>
      </c>
      <c r="D1925" t="n">
        <v>0</v>
      </c>
      <c r="E1925" t="n">
        <v>0</v>
      </c>
      <c r="F1925" t="n">
        <v>0</v>
      </c>
      <c r="G1925" s="16">
        <f>ROUND(MIN(B1925/12,650000)*12*0.0915+MIN(B1925/12,1390000)*12*(0.0504+0)+B1925*0.005,0)</f>
        <v/>
      </c>
      <c r="H1925" t="n">
        <v>0</v>
      </c>
      <c r="I1925" t="n">
        <v>0</v>
      </c>
      <c r="J1925" s="16">
        <f>IF(C1925=2026,IF(B1925&lt;741000,0,IF(B1925&lt;2191000,B1925-740000,IF(B1925&lt;2193000,1451000,IF(B1925&lt;2196000,1453000,IF(B1925&lt;2200000,1456000,IF(B1925&lt;3600000,ROUNDDOWN(B1925/4,-3)*2.8-80000,IF(B1925&lt;6600000,ROUNDDOWN(B1925/4,-3)*3.2-440000,IF(B1925&lt;8500000,ROUNDDOWN(B1925*0.9,0)-1100000,B1925-1950000)))))))),IF(B1925&lt;651000,0,IF(B1925&lt;1900000,B1925-650000,IF(B1925&lt;3600000,ROUNDDOWN(B1925/4,-3)*2.8-80000,IF(B1925&lt;6600000,ROUNDDOWN(B1925/4,-3)*3.2-440000,IF(B1925&lt;8500000,ROUNDDOWN(B1925*0.9,0)-1100000,B1925-1950000))))))</f>
        <v/>
      </c>
      <c r="K1925" s="16">
        <f>IF(J1925&gt;23500000,NA(),IF(C1925=2026,IF(J1925&lt;=4890000,1040000,IF(J1925&lt;=6550000,670000,620000)),IF(J1925&lt;=1320000,950000,IF(J1925&lt;=3360000,880000,IF(J1925&lt;=4890000,680000,IF(J1925&lt;=6550000,630000,580000))))))</f>
        <v/>
      </c>
      <c r="L1925" s="16">
        <f>IF(D1925=1,IF(J1925&lt;=9000000,380000,IF(J1925&lt;=9500000,260000,IF(J1925&lt;=10000000,130000,0))),0)</f>
        <v/>
      </c>
      <c r="M1925" s="16">
        <f>IF(D1925=1,IF(J1925&lt;=9000000,330000,IF(J1925&lt;=9500000,220000,IF(J1925&lt;=10000000,110000,0))),0)</f>
        <v/>
      </c>
      <c r="N1925" s="16">
        <f>IF(D1925=1,IF(J1925&lt;=9000000,50000,IF(J1925&lt;=9500000,40000,IF(J1925&lt;=10000000,20000,0))),0)</f>
        <v/>
      </c>
      <c r="O1925" s="16">
        <f>MAX(0,ROUNDDOWN(J1925-G1925-K1925-L1925-E1925*380000-F1925*630000-H1925,-3))</f>
        <v/>
      </c>
      <c r="P1925" s="16">
        <f>MAX(0,ROUNDDOWN(J1925-G1925-430000-M1925-E1925*330000-F1925*450000-I1925,-3))</f>
        <v/>
      </c>
      <c r="Q1925" s="16">
        <f>50000+N1925+E1925*50000+F1925*180000</f>
        <v/>
      </c>
      <c r="R1925" s="16">
        <f>IF(P1925&lt;=2000000,MIN(Q1925,P1925),MAX(Q1925-(P1925-2000000),50000))*0.05</f>
        <v/>
      </c>
      <c r="S1925" s="16">
        <f>MAX(0,P1925*0.1-R1925)</f>
        <v/>
      </c>
      <c r="T1925" s="16">
        <f>Q1925+MAX(0,K1925-480000)</f>
        <v/>
      </c>
      <c r="U1925" s="16">
        <f>P1925-T1925</f>
        <v/>
      </c>
      <c r="V1925" s="17">
        <f>IF(U1925&lt;0,0,LOOKUP(U1925,{0,1950001,3300001,6950001,9000001,18000001,40000001},{0.05,0.1,0.2,0.23,0.33,0.4,0.45}))</f>
        <v/>
      </c>
      <c r="W1925" s="18">
        <f>IF(U1925&lt;0,0.9,0.9-V1925*1.021)</f>
        <v/>
      </c>
      <c r="X1925" s="16">
        <f>ROUNDDOWN(S1925*0.2/W1925+2000,0)</f>
        <v/>
      </c>
      <c r="Y1925" s="17">
        <f>IF(O1925&lt;=0,0,LOOKUP(O1925,{0,1950001,3300001,6950001,9000001,18000001,40000001},{0.05,0.1,0.2,0.23,0.33,0.4,0.45}))</f>
        <v/>
      </c>
    </row>
    <row r="1926">
      <c r="A1926" t="inlineStr">
        <is>
          <t>1万円刻み</t>
        </is>
      </c>
      <c r="B1926" s="16">
        <f>'3_1万円刻み'!$A$361</f>
        <v/>
      </c>
      <c r="C1926" t="n">
        <v>2026</v>
      </c>
      <c r="D1926" t="n">
        <v>0</v>
      </c>
      <c r="E1926" t="n">
        <v>0</v>
      </c>
      <c r="F1926" t="n">
        <v>0</v>
      </c>
      <c r="G1926" s="16">
        <f>ROUND(MIN(B1926/12,650000)*12*0.0915+MIN(B1926/12,1390000)*12*(0.0504+0)+B1926*0.005,0)</f>
        <v/>
      </c>
      <c r="H1926" t="n">
        <v>0</v>
      </c>
      <c r="I1926" t="n">
        <v>0</v>
      </c>
      <c r="J1926" s="16">
        <f>IF(C1926=2026,IF(B1926&lt;741000,0,IF(B1926&lt;2191000,B1926-740000,IF(B1926&lt;2193000,1451000,IF(B1926&lt;2196000,1453000,IF(B1926&lt;2200000,1456000,IF(B1926&lt;3600000,ROUNDDOWN(B1926/4,-3)*2.8-80000,IF(B1926&lt;6600000,ROUNDDOWN(B1926/4,-3)*3.2-440000,IF(B1926&lt;8500000,ROUNDDOWN(B1926*0.9,0)-1100000,B1926-1950000)))))))),IF(B1926&lt;651000,0,IF(B1926&lt;1900000,B1926-650000,IF(B1926&lt;3600000,ROUNDDOWN(B1926/4,-3)*2.8-80000,IF(B1926&lt;6600000,ROUNDDOWN(B1926/4,-3)*3.2-440000,IF(B1926&lt;8500000,ROUNDDOWN(B1926*0.9,0)-1100000,B1926-1950000))))))</f>
        <v/>
      </c>
      <c r="K1926" s="16">
        <f>IF(J1926&gt;23500000,NA(),IF(C1926=2026,IF(J1926&lt;=4890000,1040000,IF(J1926&lt;=6550000,670000,620000)),IF(J1926&lt;=1320000,950000,IF(J1926&lt;=3360000,880000,IF(J1926&lt;=4890000,680000,IF(J1926&lt;=6550000,630000,580000))))))</f>
        <v/>
      </c>
      <c r="L1926" s="16">
        <f>IF(D1926=1,IF(J1926&lt;=9000000,380000,IF(J1926&lt;=9500000,260000,IF(J1926&lt;=10000000,130000,0))),0)</f>
        <v/>
      </c>
      <c r="M1926" s="16">
        <f>IF(D1926=1,IF(J1926&lt;=9000000,330000,IF(J1926&lt;=9500000,220000,IF(J1926&lt;=10000000,110000,0))),0)</f>
        <v/>
      </c>
      <c r="N1926" s="16">
        <f>IF(D1926=1,IF(J1926&lt;=9000000,50000,IF(J1926&lt;=9500000,40000,IF(J1926&lt;=10000000,20000,0))),0)</f>
        <v/>
      </c>
      <c r="O1926" s="16">
        <f>MAX(0,ROUNDDOWN(J1926-G1926-K1926-L1926-E1926*380000-F1926*630000-H1926,-3))</f>
        <v/>
      </c>
      <c r="P1926" s="16">
        <f>MAX(0,ROUNDDOWN(J1926-G1926-430000-M1926-E1926*330000-F1926*450000-I1926,-3))</f>
        <v/>
      </c>
      <c r="Q1926" s="16">
        <f>50000+N1926+E1926*50000+F1926*180000</f>
        <v/>
      </c>
      <c r="R1926" s="16">
        <f>IF(P1926&lt;=2000000,MIN(Q1926,P1926),MAX(Q1926-(P1926-2000000),50000))*0.05</f>
        <v/>
      </c>
      <c r="S1926" s="16">
        <f>MAX(0,P1926*0.1-R1926)</f>
        <v/>
      </c>
      <c r="T1926" s="16">
        <f>Q1926+MAX(0,K1926-480000)</f>
        <v/>
      </c>
      <c r="U1926" s="16">
        <f>P1926-T1926</f>
        <v/>
      </c>
      <c r="V1926" s="17">
        <f>IF(U1926&lt;0,0,LOOKUP(U1926,{0,1950001,3300001,6950001,9000001,18000001,40000001},{0.05,0.1,0.2,0.23,0.33,0.4,0.45}))</f>
        <v/>
      </c>
      <c r="W1926" s="18">
        <f>IF(U1926&lt;0,0.9,0.9-V1926*1.021)</f>
        <v/>
      </c>
      <c r="X1926" s="16">
        <f>ROUNDDOWN(S1926*0.2/W1926+2000,0)</f>
        <v/>
      </c>
      <c r="Y1926" s="17">
        <f>IF(O1926&lt;=0,0,LOOKUP(O1926,{0,1950001,3300001,6950001,9000001,18000001,40000001},{0.05,0.1,0.2,0.23,0.33,0.4,0.45}))</f>
        <v/>
      </c>
    </row>
    <row r="1927">
      <c r="A1927" t="inlineStr">
        <is>
          <t>1万円刻み</t>
        </is>
      </c>
      <c r="B1927" s="16">
        <f>'3_1万円刻み'!$A$361</f>
        <v/>
      </c>
      <c r="C1927" t="n">
        <v>2025</v>
      </c>
      <c r="D1927" t="n">
        <v>1</v>
      </c>
      <c r="E1927" t="n">
        <v>0</v>
      </c>
      <c r="F1927" t="n">
        <v>0</v>
      </c>
      <c r="G1927" s="16">
        <f>ROUND(MIN(B1927/12,650000)*12*0.0915+MIN(B1927/12,1390000)*12*(0.0504+0)+B1927*0.005,0)</f>
        <v/>
      </c>
      <c r="H1927" t="n">
        <v>0</v>
      </c>
      <c r="I1927" t="n">
        <v>0</v>
      </c>
      <c r="J1927" s="16">
        <f>IF(C1927=2026,IF(B1927&lt;741000,0,IF(B1927&lt;2191000,B1927-740000,IF(B1927&lt;2193000,1451000,IF(B1927&lt;2196000,1453000,IF(B1927&lt;2200000,1456000,IF(B1927&lt;3600000,ROUNDDOWN(B1927/4,-3)*2.8-80000,IF(B1927&lt;6600000,ROUNDDOWN(B1927/4,-3)*3.2-440000,IF(B1927&lt;8500000,ROUNDDOWN(B1927*0.9,0)-1100000,B1927-1950000)))))))),IF(B1927&lt;651000,0,IF(B1927&lt;1900000,B1927-650000,IF(B1927&lt;3600000,ROUNDDOWN(B1927/4,-3)*2.8-80000,IF(B1927&lt;6600000,ROUNDDOWN(B1927/4,-3)*3.2-440000,IF(B1927&lt;8500000,ROUNDDOWN(B1927*0.9,0)-1100000,B1927-1950000))))))</f>
        <v/>
      </c>
      <c r="K1927" s="16">
        <f>IF(J1927&gt;23500000,NA(),IF(C1927=2026,IF(J1927&lt;=4890000,1040000,IF(J1927&lt;=6550000,670000,620000)),IF(J1927&lt;=1320000,950000,IF(J1927&lt;=3360000,880000,IF(J1927&lt;=4890000,680000,IF(J1927&lt;=6550000,630000,580000))))))</f>
        <v/>
      </c>
      <c r="L1927" s="16">
        <f>IF(D1927=1,IF(J1927&lt;=9000000,380000,IF(J1927&lt;=9500000,260000,IF(J1927&lt;=10000000,130000,0))),0)</f>
        <v/>
      </c>
      <c r="M1927" s="16">
        <f>IF(D1927=1,IF(J1927&lt;=9000000,330000,IF(J1927&lt;=9500000,220000,IF(J1927&lt;=10000000,110000,0))),0)</f>
        <v/>
      </c>
      <c r="N1927" s="16">
        <f>IF(D1927=1,IF(J1927&lt;=9000000,50000,IF(J1927&lt;=9500000,40000,IF(J1927&lt;=10000000,20000,0))),0)</f>
        <v/>
      </c>
      <c r="O1927" s="16">
        <f>MAX(0,ROUNDDOWN(J1927-G1927-K1927-L1927-E1927*380000-F1927*630000-H1927,-3))</f>
        <v/>
      </c>
      <c r="P1927" s="16">
        <f>MAX(0,ROUNDDOWN(J1927-G1927-430000-M1927-E1927*330000-F1927*450000-I1927,-3))</f>
        <v/>
      </c>
      <c r="Q1927" s="16">
        <f>50000+N1927+E1927*50000+F1927*180000</f>
        <v/>
      </c>
      <c r="R1927" s="16">
        <f>IF(P1927&lt;=2000000,MIN(Q1927,P1927),MAX(Q1927-(P1927-2000000),50000))*0.05</f>
        <v/>
      </c>
      <c r="S1927" s="16">
        <f>MAX(0,P1927*0.1-R1927)</f>
        <v/>
      </c>
      <c r="T1927" s="16">
        <f>Q1927+MAX(0,K1927-480000)</f>
        <v/>
      </c>
      <c r="U1927" s="16">
        <f>P1927-T1927</f>
        <v/>
      </c>
      <c r="V1927" s="17">
        <f>IF(U1927&lt;0,0,LOOKUP(U1927,{0,1950001,3300001,6950001,9000001,18000001,40000001},{0.05,0.1,0.2,0.23,0.33,0.4,0.45}))</f>
        <v/>
      </c>
      <c r="W1927" s="18">
        <f>IF(U1927&lt;0,0.9,0.9-V1927*1.021)</f>
        <v/>
      </c>
      <c r="X1927" s="16">
        <f>ROUNDDOWN(S1927*0.2/W1927+2000,0)</f>
        <v/>
      </c>
      <c r="Y1927" s="17">
        <f>IF(O1927&lt;=0,0,LOOKUP(O1927,{0,1950001,3300001,6950001,9000001,18000001,40000001},{0.05,0.1,0.2,0.23,0.33,0.4,0.45}))</f>
        <v/>
      </c>
    </row>
    <row r="1928">
      <c r="A1928" t="inlineStr">
        <is>
          <t>1万円刻み</t>
        </is>
      </c>
      <c r="B1928" s="16">
        <f>'3_1万円刻み'!$A$361</f>
        <v/>
      </c>
      <c r="C1928" t="n">
        <v>2026</v>
      </c>
      <c r="D1928" t="n">
        <v>1</v>
      </c>
      <c r="E1928" t="n">
        <v>0</v>
      </c>
      <c r="F1928" t="n">
        <v>0</v>
      </c>
      <c r="G1928" s="16">
        <f>ROUND(MIN(B1928/12,650000)*12*0.0915+MIN(B1928/12,1390000)*12*(0.0504+0)+B1928*0.005,0)</f>
        <v/>
      </c>
      <c r="H1928" t="n">
        <v>0</v>
      </c>
      <c r="I1928" t="n">
        <v>0</v>
      </c>
      <c r="J1928" s="16">
        <f>IF(C1928=2026,IF(B1928&lt;741000,0,IF(B1928&lt;2191000,B1928-740000,IF(B1928&lt;2193000,1451000,IF(B1928&lt;2196000,1453000,IF(B1928&lt;2200000,1456000,IF(B1928&lt;3600000,ROUNDDOWN(B1928/4,-3)*2.8-80000,IF(B1928&lt;6600000,ROUNDDOWN(B1928/4,-3)*3.2-440000,IF(B1928&lt;8500000,ROUNDDOWN(B1928*0.9,0)-1100000,B1928-1950000)))))))),IF(B1928&lt;651000,0,IF(B1928&lt;1900000,B1928-650000,IF(B1928&lt;3600000,ROUNDDOWN(B1928/4,-3)*2.8-80000,IF(B1928&lt;6600000,ROUNDDOWN(B1928/4,-3)*3.2-440000,IF(B1928&lt;8500000,ROUNDDOWN(B1928*0.9,0)-1100000,B1928-1950000))))))</f>
        <v/>
      </c>
      <c r="K1928" s="16">
        <f>IF(J1928&gt;23500000,NA(),IF(C1928=2026,IF(J1928&lt;=4890000,1040000,IF(J1928&lt;=6550000,670000,620000)),IF(J1928&lt;=1320000,950000,IF(J1928&lt;=3360000,880000,IF(J1928&lt;=4890000,680000,IF(J1928&lt;=6550000,630000,580000))))))</f>
        <v/>
      </c>
      <c r="L1928" s="16">
        <f>IF(D1928=1,IF(J1928&lt;=9000000,380000,IF(J1928&lt;=9500000,260000,IF(J1928&lt;=10000000,130000,0))),0)</f>
        <v/>
      </c>
      <c r="M1928" s="16">
        <f>IF(D1928=1,IF(J1928&lt;=9000000,330000,IF(J1928&lt;=9500000,220000,IF(J1928&lt;=10000000,110000,0))),0)</f>
        <v/>
      </c>
      <c r="N1928" s="16">
        <f>IF(D1928=1,IF(J1928&lt;=9000000,50000,IF(J1928&lt;=9500000,40000,IF(J1928&lt;=10000000,20000,0))),0)</f>
        <v/>
      </c>
      <c r="O1928" s="16">
        <f>MAX(0,ROUNDDOWN(J1928-G1928-K1928-L1928-E1928*380000-F1928*630000-H1928,-3))</f>
        <v/>
      </c>
      <c r="P1928" s="16">
        <f>MAX(0,ROUNDDOWN(J1928-G1928-430000-M1928-E1928*330000-F1928*450000-I1928,-3))</f>
        <v/>
      </c>
      <c r="Q1928" s="16">
        <f>50000+N1928+E1928*50000+F1928*180000</f>
        <v/>
      </c>
      <c r="R1928" s="16">
        <f>IF(P1928&lt;=2000000,MIN(Q1928,P1928),MAX(Q1928-(P1928-2000000),50000))*0.05</f>
        <v/>
      </c>
      <c r="S1928" s="16">
        <f>MAX(0,P1928*0.1-R1928)</f>
        <v/>
      </c>
      <c r="T1928" s="16">
        <f>Q1928+MAX(0,K1928-480000)</f>
        <v/>
      </c>
      <c r="U1928" s="16">
        <f>P1928-T1928</f>
        <v/>
      </c>
      <c r="V1928" s="17">
        <f>IF(U1928&lt;0,0,LOOKUP(U1928,{0,1950001,3300001,6950001,9000001,18000001,40000001},{0.05,0.1,0.2,0.23,0.33,0.4,0.45}))</f>
        <v/>
      </c>
      <c r="W1928" s="18">
        <f>IF(U1928&lt;0,0.9,0.9-V1928*1.021)</f>
        <v/>
      </c>
      <c r="X1928" s="16">
        <f>ROUNDDOWN(S1928*0.2/W1928+2000,0)</f>
        <v/>
      </c>
      <c r="Y1928" s="17">
        <f>IF(O1928&lt;=0,0,LOOKUP(O1928,{0,1950001,3300001,6950001,9000001,18000001,40000001},{0.05,0.1,0.2,0.23,0.33,0.4,0.45}))</f>
        <v/>
      </c>
    </row>
    <row r="1929">
      <c r="A1929" t="inlineStr">
        <is>
          <t>1万円刻み</t>
        </is>
      </c>
      <c r="B1929" s="16">
        <f>'3_1万円刻み'!$A$362</f>
        <v/>
      </c>
      <c r="C1929" t="n">
        <v>2025</v>
      </c>
      <c r="D1929" t="n">
        <v>0</v>
      </c>
      <c r="E1929" t="n">
        <v>0</v>
      </c>
      <c r="F1929" t="n">
        <v>0</v>
      </c>
      <c r="G1929" s="16">
        <f>ROUND(MIN(B1929/12,650000)*12*0.0915+MIN(B1929/12,1390000)*12*(0.0504+0)+B1929*0.005,0)</f>
        <v/>
      </c>
      <c r="H1929" t="n">
        <v>0</v>
      </c>
      <c r="I1929" t="n">
        <v>0</v>
      </c>
      <c r="J1929" s="16">
        <f>IF(C1929=2026,IF(B1929&lt;741000,0,IF(B1929&lt;2191000,B1929-740000,IF(B1929&lt;2193000,1451000,IF(B1929&lt;2196000,1453000,IF(B1929&lt;2200000,1456000,IF(B1929&lt;3600000,ROUNDDOWN(B1929/4,-3)*2.8-80000,IF(B1929&lt;6600000,ROUNDDOWN(B1929/4,-3)*3.2-440000,IF(B1929&lt;8500000,ROUNDDOWN(B1929*0.9,0)-1100000,B1929-1950000)))))))),IF(B1929&lt;651000,0,IF(B1929&lt;1900000,B1929-650000,IF(B1929&lt;3600000,ROUNDDOWN(B1929/4,-3)*2.8-80000,IF(B1929&lt;6600000,ROUNDDOWN(B1929/4,-3)*3.2-440000,IF(B1929&lt;8500000,ROUNDDOWN(B1929*0.9,0)-1100000,B1929-1950000))))))</f>
        <v/>
      </c>
      <c r="K1929" s="16">
        <f>IF(J1929&gt;23500000,NA(),IF(C1929=2026,IF(J1929&lt;=4890000,1040000,IF(J1929&lt;=6550000,670000,620000)),IF(J1929&lt;=1320000,950000,IF(J1929&lt;=3360000,880000,IF(J1929&lt;=4890000,680000,IF(J1929&lt;=6550000,630000,580000))))))</f>
        <v/>
      </c>
      <c r="L1929" s="16">
        <f>IF(D1929=1,IF(J1929&lt;=9000000,380000,IF(J1929&lt;=9500000,260000,IF(J1929&lt;=10000000,130000,0))),0)</f>
        <v/>
      </c>
      <c r="M1929" s="16">
        <f>IF(D1929=1,IF(J1929&lt;=9000000,330000,IF(J1929&lt;=9500000,220000,IF(J1929&lt;=10000000,110000,0))),0)</f>
        <v/>
      </c>
      <c r="N1929" s="16">
        <f>IF(D1929=1,IF(J1929&lt;=9000000,50000,IF(J1929&lt;=9500000,40000,IF(J1929&lt;=10000000,20000,0))),0)</f>
        <v/>
      </c>
      <c r="O1929" s="16">
        <f>MAX(0,ROUNDDOWN(J1929-G1929-K1929-L1929-E1929*380000-F1929*630000-H1929,-3))</f>
        <v/>
      </c>
      <c r="P1929" s="16">
        <f>MAX(0,ROUNDDOWN(J1929-G1929-430000-M1929-E1929*330000-F1929*450000-I1929,-3))</f>
        <v/>
      </c>
      <c r="Q1929" s="16">
        <f>50000+N1929+E1929*50000+F1929*180000</f>
        <v/>
      </c>
      <c r="R1929" s="16">
        <f>IF(P1929&lt;=2000000,MIN(Q1929,P1929),MAX(Q1929-(P1929-2000000),50000))*0.05</f>
        <v/>
      </c>
      <c r="S1929" s="16">
        <f>MAX(0,P1929*0.1-R1929)</f>
        <v/>
      </c>
      <c r="T1929" s="16">
        <f>Q1929+MAX(0,K1929-480000)</f>
        <v/>
      </c>
      <c r="U1929" s="16">
        <f>P1929-T1929</f>
        <v/>
      </c>
      <c r="V1929" s="17">
        <f>IF(U1929&lt;0,0,LOOKUP(U1929,{0,1950001,3300001,6950001,9000001,18000001,40000001},{0.05,0.1,0.2,0.23,0.33,0.4,0.45}))</f>
        <v/>
      </c>
      <c r="W1929" s="18">
        <f>IF(U1929&lt;0,0.9,0.9-V1929*1.021)</f>
        <v/>
      </c>
      <c r="X1929" s="16">
        <f>ROUNDDOWN(S1929*0.2/W1929+2000,0)</f>
        <v/>
      </c>
      <c r="Y1929" s="17">
        <f>IF(O1929&lt;=0,0,LOOKUP(O1929,{0,1950001,3300001,6950001,9000001,18000001,40000001},{0.05,0.1,0.2,0.23,0.33,0.4,0.45}))</f>
        <v/>
      </c>
    </row>
    <row r="1930">
      <c r="A1930" t="inlineStr">
        <is>
          <t>1万円刻み</t>
        </is>
      </c>
      <c r="B1930" s="16">
        <f>'3_1万円刻み'!$A$362</f>
        <v/>
      </c>
      <c r="C1930" t="n">
        <v>2026</v>
      </c>
      <c r="D1930" t="n">
        <v>0</v>
      </c>
      <c r="E1930" t="n">
        <v>0</v>
      </c>
      <c r="F1930" t="n">
        <v>0</v>
      </c>
      <c r="G1930" s="16">
        <f>ROUND(MIN(B1930/12,650000)*12*0.0915+MIN(B1930/12,1390000)*12*(0.0504+0)+B1930*0.005,0)</f>
        <v/>
      </c>
      <c r="H1930" t="n">
        <v>0</v>
      </c>
      <c r="I1930" t="n">
        <v>0</v>
      </c>
      <c r="J1930" s="16">
        <f>IF(C1930=2026,IF(B1930&lt;741000,0,IF(B1930&lt;2191000,B1930-740000,IF(B1930&lt;2193000,1451000,IF(B1930&lt;2196000,1453000,IF(B1930&lt;2200000,1456000,IF(B1930&lt;3600000,ROUNDDOWN(B1930/4,-3)*2.8-80000,IF(B1930&lt;6600000,ROUNDDOWN(B1930/4,-3)*3.2-440000,IF(B1930&lt;8500000,ROUNDDOWN(B1930*0.9,0)-1100000,B1930-1950000)))))))),IF(B1930&lt;651000,0,IF(B1930&lt;1900000,B1930-650000,IF(B1930&lt;3600000,ROUNDDOWN(B1930/4,-3)*2.8-80000,IF(B1930&lt;6600000,ROUNDDOWN(B1930/4,-3)*3.2-440000,IF(B1930&lt;8500000,ROUNDDOWN(B1930*0.9,0)-1100000,B1930-1950000))))))</f>
        <v/>
      </c>
      <c r="K1930" s="16">
        <f>IF(J1930&gt;23500000,NA(),IF(C1930=2026,IF(J1930&lt;=4890000,1040000,IF(J1930&lt;=6550000,670000,620000)),IF(J1930&lt;=1320000,950000,IF(J1930&lt;=3360000,880000,IF(J1930&lt;=4890000,680000,IF(J1930&lt;=6550000,630000,580000))))))</f>
        <v/>
      </c>
      <c r="L1930" s="16">
        <f>IF(D1930=1,IF(J1930&lt;=9000000,380000,IF(J1930&lt;=9500000,260000,IF(J1930&lt;=10000000,130000,0))),0)</f>
        <v/>
      </c>
      <c r="M1930" s="16">
        <f>IF(D1930=1,IF(J1930&lt;=9000000,330000,IF(J1930&lt;=9500000,220000,IF(J1930&lt;=10000000,110000,0))),0)</f>
        <v/>
      </c>
      <c r="N1930" s="16">
        <f>IF(D1930=1,IF(J1930&lt;=9000000,50000,IF(J1930&lt;=9500000,40000,IF(J1930&lt;=10000000,20000,0))),0)</f>
        <v/>
      </c>
      <c r="O1930" s="16">
        <f>MAX(0,ROUNDDOWN(J1930-G1930-K1930-L1930-E1930*380000-F1930*630000-H1930,-3))</f>
        <v/>
      </c>
      <c r="P1930" s="16">
        <f>MAX(0,ROUNDDOWN(J1930-G1930-430000-M1930-E1930*330000-F1930*450000-I1930,-3))</f>
        <v/>
      </c>
      <c r="Q1930" s="16">
        <f>50000+N1930+E1930*50000+F1930*180000</f>
        <v/>
      </c>
      <c r="R1930" s="16">
        <f>IF(P1930&lt;=2000000,MIN(Q1930,P1930),MAX(Q1930-(P1930-2000000),50000))*0.05</f>
        <v/>
      </c>
      <c r="S1930" s="16">
        <f>MAX(0,P1930*0.1-R1930)</f>
        <v/>
      </c>
      <c r="T1930" s="16">
        <f>Q1930+MAX(0,K1930-480000)</f>
        <v/>
      </c>
      <c r="U1930" s="16">
        <f>P1930-T1930</f>
        <v/>
      </c>
      <c r="V1930" s="17">
        <f>IF(U1930&lt;0,0,LOOKUP(U1930,{0,1950001,3300001,6950001,9000001,18000001,40000001},{0.05,0.1,0.2,0.23,0.33,0.4,0.45}))</f>
        <v/>
      </c>
      <c r="W1930" s="18">
        <f>IF(U1930&lt;0,0.9,0.9-V1930*1.021)</f>
        <v/>
      </c>
      <c r="X1930" s="16">
        <f>ROUNDDOWN(S1930*0.2/W1930+2000,0)</f>
        <v/>
      </c>
      <c r="Y1930" s="17">
        <f>IF(O1930&lt;=0,0,LOOKUP(O1930,{0,1950001,3300001,6950001,9000001,18000001,40000001},{0.05,0.1,0.2,0.23,0.33,0.4,0.45}))</f>
        <v/>
      </c>
    </row>
    <row r="1931">
      <c r="A1931" t="inlineStr">
        <is>
          <t>1万円刻み</t>
        </is>
      </c>
      <c r="B1931" s="16">
        <f>'3_1万円刻み'!$A$362</f>
        <v/>
      </c>
      <c r="C1931" t="n">
        <v>2025</v>
      </c>
      <c r="D1931" t="n">
        <v>1</v>
      </c>
      <c r="E1931" t="n">
        <v>0</v>
      </c>
      <c r="F1931" t="n">
        <v>0</v>
      </c>
      <c r="G1931" s="16">
        <f>ROUND(MIN(B1931/12,650000)*12*0.0915+MIN(B1931/12,1390000)*12*(0.0504+0)+B1931*0.005,0)</f>
        <v/>
      </c>
      <c r="H1931" t="n">
        <v>0</v>
      </c>
      <c r="I1931" t="n">
        <v>0</v>
      </c>
      <c r="J1931" s="16">
        <f>IF(C1931=2026,IF(B1931&lt;741000,0,IF(B1931&lt;2191000,B1931-740000,IF(B1931&lt;2193000,1451000,IF(B1931&lt;2196000,1453000,IF(B1931&lt;2200000,1456000,IF(B1931&lt;3600000,ROUNDDOWN(B1931/4,-3)*2.8-80000,IF(B1931&lt;6600000,ROUNDDOWN(B1931/4,-3)*3.2-440000,IF(B1931&lt;8500000,ROUNDDOWN(B1931*0.9,0)-1100000,B1931-1950000)))))))),IF(B1931&lt;651000,0,IF(B1931&lt;1900000,B1931-650000,IF(B1931&lt;3600000,ROUNDDOWN(B1931/4,-3)*2.8-80000,IF(B1931&lt;6600000,ROUNDDOWN(B1931/4,-3)*3.2-440000,IF(B1931&lt;8500000,ROUNDDOWN(B1931*0.9,0)-1100000,B1931-1950000))))))</f>
        <v/>
      </c>
      <c r="K1931" s="16">
        <f>IF(J1931&gt;23500000,NA(),IF(C1931=2026,IF(J1931&lt;=4890000,1040000,IF(J1931&lt;=6550000,670000,620000)),IF(J1931&lt;=1320000,950000,IF(J1931&lt;=3360000,880000,IF(J1931&lt;=4890000,680000,IF(J1931&lt;=6550000,630000,580000))))))</f>
        <v/>
      </c>
      <c r="L1931" s="16">
        <f>IF(D1931=1,IF(J1931&lt;=9000000,380000,IF(J1931&lt;=9500000,260000,IF(J1931&lt;=10000000,130000,0))),0)</f>
        <v/>
      </c>
      <c r="M1931" s="16">
        <f>IF(D1931=1,IF(J1931&lt;=9000000,330000,IF(J1931&lt;=9500000,220000,IF(J1931&lt;=10000000,110000,0))),0)</f>
        <v/>
      </c>
      <c r="N1931" s="16">
        <f>IF(D1931=1,IF(J1931&lt;=9000000,50000,IF(J1931&lt;=9500000,40000,IF(J1931&lt;=10000000,20000,0))),0)</f>
        <v/>
      </c>
      <c r="O1931" s="16">
        <f>MAX(0,ROUNDDOWN(J1931-G1931-K1931-L1931-E1931*380000-F1931*630000-H1931,-3))</f>
        <v/>
      </c>
      <c r="P1931" s="16">
        <f>MAX(0,ROUNDDOWN(J1931-G1931-430000-M1931-E1931*330000-F1931*450000-I1931,-3))</f>
        <v/>
      </c>
      <c r="Q1931" s="16">
        <f>50000+N1931+E1931*50000+F1931*180000</f>
        <v/>
      </c>
      <c r="R1931" s="16">
        <f>IF(P1931&lt;=2000000,MIN(Q1931,P1931),MAX(Q1931-(P1931-2000000),50000))*0.05</f>
        <v/>
      </c>
      <c r="S1931" s="16">
        <f>MAX(0,P1931*0.1-R1931)</f>
        <v/>
      </c>
      <c r="T1931" s="16">
        <f>Q1931+MAX(0,K1931-480000)</f>
        <v/>
      </c>
      <c r="U1931" s="16">
        <f>P1931-T1931</f>
        <v/>
      </c>
      <c r="V1931" s="17">
        <f>IF(U1931&lt;0,0,LOOKUP(U1931,{0,1950001,3300001,6950001,9000001,18000001,40000001},{0.05,0.1,0.2,0.23,0.33,0.4,0.45}))</f>
        <v/>
      </c>
      <c r="W1931" s="18">
        <f>IF(U1931&lt;0,0.9,0.9-V1931*1.021)</f>
        <v/>
      </c>
      <c r="X1931" s="16">
        <f>ROUNDDOWN(S1931*0.2/W1931+2000,0)</f>
        <v/>
      </c>
      <c r="Y1931" s="17">
        <f>IF(O1931&lt;=0,0,LOOKUP(O1931,{0,1950001,3300001,6950001,9000001,18000001,40000001},{0.05,0.1,0.2,0.23,0.33,0.4,0.45}))</f>
        <v/>
      </c>
    </row>
    <row r="1932">
      <c r="A1932" t="inlineStr">
        <is>
          <t>1万円刻み</t>
        </is>
      </c>
      <c r="B1932" s="16">
        <f>'3_1万円刻み'!$A$362</f>
        <v/>
      </c>
      <c r="C1932" t="n">
        <v>2026</v>
      </c>
      <c r="D1932" t="n">
        <v>1</v>
      </c>
      <c r="E1932" t="n">
        <v>0</v>
      </c>
      <c r="F1932" t="n">
        <v>0</v>
      </c>
      <c r="G1932" s="16">
        <f>ROUND(MIN(B1932/12,650000)*12*0.0915+MIN(B1932/12,1390000)*12*(0.0504+0)+B1932*0.005,0)</f>
        <v/>
      </c>
      <c r="H1932" t="n">
        <v>0</v>
      </c>
      <c r="I1932" t="n">
        <v>0</v>
      </c>
      <c r="J1932" s="16">
        <f>IF(C1932=2026,IF(B1932&lt;741000,0,IF(B1932&lt;2191000,B1932-740000,IF(B1932&lt;2193000,1451000,IF(B1932&lt;2196000,1453000,IF(B1932&lt;2200000,1456000,IF(B1932&lt;3600000,ROUNDDOWN(B1932/4,-3)*2.8-80000,IF(B1932&lt;6600000,ROUNDDOWN(B1932/4,-3)*3.2-440000,IF(B1932&lt;8500000,ROUNDDOWN(B1932*0.9,0)-1100000,B1932-1950000)))))))),IF(B1932&lt;651000,0,IF(B1932&lt;1900000,B1932-650000,IF(B1932&lt;3600000,ROUNDDOWN(B1932/4,-3)*2.8-80000,IF(B1932&lt;6600000,ROUNDDOWN(B1932/4,-3)*3.2-440000,IF(B1932&lt;8500000,ROUNDDOWN(B1932*0.9,0)-1100000,B1932-1950000))))))</f>
        <v/>
      </c>
      <c r="K1932" s="16">
        <f>IF(J1932&gt;23500000,NA(),IF(C1932=2026,IF(J1932&lt;=4890000,1040000,IF(J1932&lt;=6550000,670000,620000)),IF(J1932&lt;=1320000,950000,IF(J1932&lt;=3360000,880000,IF(J1932&lt;=4890000,680000,IF(J1932&lt;=6550000,630000,580000))))))</f>
        <v/>
      </c>
      <c r="L1932" s="16">
        <f>IF(D1932=1,IF(J1932&lt;=9000000,380000,IF(J1932&lt;=9500000,260000,IF(J1932&lt;=10000000,130000,0))),0)</f>
        <v/>
      </c>
      <c r="M1932" s="16">
        <f>IF(D1932=1,IF(J1932&lt;=9000000,330000,IF(J1932&lt;=9500000,220000,IF(J1932&lt;=10000000,110000,0))),0)</f>
        <v/>
      </c>
      <c r="N1932" s="16">
        <f>IF(D1932=1,IF(J1932&lt;=9000000,50000,IF(J1932&lt;=9500000,40000,IF(J1932&lt;=10000000,20000,0))),0)</f>
        <v/>
      </c>
      <c r="O1932" s="16">
        <f>MAX(0,ROUNDDOWN(J1932-G1932-K1932-L1932-E1932*380000-F1932*630000-H1932,-3))</f>
        <v/>
      </c>
      <c r="P1932" s="16">
        <f>MAX(0,ROUNDDOWN(J1932-G1932-430000-M1932-E1932*330000-F1932*450000-I1932,-3))</f>
        <v/>
      </c>
      <c r="Q1932" s="16">
        <f>50000+N1932+E1932*50000+F1932*180000</f>
        <v/>
      </c>
      <c r="R1932" s="16">
        <f>IF(P1932&lt;=2000000,MIN(Q1932,P1932),MAX(Q1932-(P1932-2000000),50000))*0.05</f>
        <v/>
      </c>
      <c r="S1932" s="16">
        <f>MAX(0,P1932*0.1-R1932)</f>
        <v/>
      </c>
      <c r="T1932" s="16">
        <f>Q1932+MAX(0,K1932-480000)</f>
        <v/>
      </c>
      <c r="U1932" s="16">
        <f>P1932-T1932</f>
        <v/>
      </c>
      <c r="V1932" s="17">
        <f>IF(U1932&lt;0,0,LOOKUP(U1932,{0,1950001,3300001,6950001,9000001,18000001,40000001},{0.05,0.1,0.2,0.23,0.33,0.4,0.45}))</f>
        <v/>
      </c>
      <c r="W1932" s="18">
        <f>IF(U1932&lt;0,0.9,0.9-V1932*1.021)</f>
        <v/>
      </c>
      <c r="X1932" s="16">
        <f>ROUNDDOWN(S1932*0.2/W1932+2000,0)</f>
        <v/>
      </c>
      <c r="Y1932" s="17">
        <f>IF(O1932&lt;=0,0,LOOKUP(O1932,{0,1950001,3300001,6950001,9000001,18000001,40000001},{0.05,0.1,0.2,0.23,0.33,0.4,0.45}))</f>
        <v/>
      </c>
    </row>
    <row r="1933">
      <c r="A1933" t="inlineStr">
        <is>
          <t>1万円刻み</t>
        </is>
      </c>
      <c r="B1933" s="16">
        <f>'3_1万円刻み'!$A$363</f>
        <v/>
      </c>
      <c r="C1933" t="n">
        <v>2025</v>
      </c>
      <c r="D1933" t="n">
        <v>0</v>
      </c>
      <c r="E1933" t="n">
        <v>0</v>
      </c>
      <c r="F1933" t="n">
        <v>0</v>
      </c>
      <c r="G1933" s="16">
        <f>ROUND(MIN(B1933/12,650000)*12*0.0915+MIN(B1933/12,1390000)*12*(0.0504+0)+B1933*0.005,0)</f>
        <v/>
      </c>
      <c r="H1933" t="n">
        <v>0</v>
      </c>
      <c r="I1933" t="n">
        <v>0</v>
      </c>
      <c r="J1933" s="16">
        <f>IF(C1933=2026,IF(B1933&lt;741000,0,IF(B1933&lt;2191000,B1933-740000,IF(B1933&lt;2193000,1451000,IF(B1933&lt;2196000,1453000,IF(B1933&lt;2200000,1456000,IF(B1933&lt;3600000,ROUNDDOWN(B1933/4,-3)*2.8-80000,IF(B1933&lt;6600000,ROUNDDOWN(B1933/4,-3)*3.2-440000,IF(B1933&lt;8500000,ROUNDDOWN(B1933*0.9,0)-1100000,B1933-1950000)))))))),IF(B1933&lt;651000,0,IF(B1933&lt;1900000,B1933-650000,IF(B1933&lt;3600000,ROUNDDOWN(B1933/4,-3)*2.8-80000,IF(B1933&lt;6600000,ROUNDDOWN(B1933/4,-3)*3.2-440000,IF(B1933&lt;8500000,ROUNDDOWN(B1933*0.9,0)-1100000,B1933-1950000))))))</f>
        <v/>
      </c>
      <c r="K1933" s="16">
        <f>IF(J1933&gt;23500000,NA(),IF(C1933=2026,IF(J1933&lt;=4890000,1040000,IF(J1933&lt;=6550000,670000,620000)),IF(J1933&lt;=1320000,950000,IF(J1933&lt;=3360000,880000,IF(J1933&lt;=4890000,680000,IF(J1933&lt;=6550000,630000,580000))))))</f>
        <v/>
      </c>
      <c r="L1933" s="16">
        <f>IF(D1933=1,IF(J1933&lt;=9000000,380000,IF(J1933&lt;=9500000,260000,IF(J1933&lt;=10000000,130000,0))),0)</f>
        <v/>
      </c>
      <c r="M1933" s="16">
        <f>IF(D1933=1,IF(J1933&lt;=9000000,330000,IF(J1933&lt;=9500000,220000,IF(J1933&lt;=10000000,110000,0))),0)</f>
        <v/>
      </c>
      <c r="N1933" s="16">
        <f>IF(D1933=1,IF(J1933&lt;=9000000,50000,IF(J1933&lt;=9500000,40000,IF(J1933&lt;=10000000,20000,0))),0)</f>
        <v/>
      </c>
      <c r="O1933" s="16">
        <f>MAX(0,ROUNDDOWN(J1933-G1933-K1933-L1933-E1933*380000-F1933*630000-H1933,-3))</f>
        <v/>
      </c>
      <c r="P1933" s="16">
        <f>MAX(0,ROUNDDOWN(J1933-G1933-430000-M1933-E1933*330000-F1933*450000-I1933,-3))</f>
        <v/>
      </c>
      <c r="Q1933" s="16">
        <f>50000+N1933+E1933*50000+F1933*180000</f>
        <v/>
      </c>
      <c r="R1933" s="16">
        <f>IF(P1933&lt;=2000000,MIN(Q1933,P1933),MAX(Q1933-(P1933-2000000),50000))*0.05</f>
        <v/>
      </c>
      <c r="S1933" s="16">
        <f>MAX(0,P1933*0.1-R1933)</f>
        <v/>
      </c>
      <c r="T1933" s="16">
        <f>Q1933+MAX(0,K1933-480000)</f>
        <v/>
      </c>
      <c r="U1933" s="16">
        <f>P1933-T1933</f>
        <v/>
      </c>
      <c r="V1933" s="17">
        <f>IF(U1933&lt;0,0,LOOKUP(U1933,{0,1950001,3300001,6950001,9000001,18000001,40000001},{0.05,0.1,0.2,0.23,0.33,0.4,0.45}))</f>
        <v/>
      </c>
      <c r="W1933" s="18">
        <f>IF(U1933&lt;0,0.9,0.9-V1933*1.021)</f>
        <v/>
      </c>
      <c r="X1933" s="16">
        <f>ROUNDDOWN(S1933*0.2/W1933+2000,0)</f>
        <v/>
      </c>
      <c r="Y1933" s="17">
        <f>IF(O1933&lt;=0,0,LOOKUP(O1933,{0,1950001,3300001,6950001,9000001,18000001,40000001},{0.05,0.1,0.2,0.23,0.33,0.4,0.45}))</f>
        <v/>
      </c>
    </row>
    <row r="1934">
      <c r="A1934" t="inlineStr">
        <is>
          <t>1万円刻み</t>
        </is>
      </c>
      <c r="B1934" s="16">
        <f>'3_1万円刻み'!$A$363</f>
        <v/>
      </c>
      <c r="C1934" t="n">
        <v>2026</v>
      </c>
      <c r="D1934" t="n">
        <v>0</v>
      </c>
      <c r="E1934" t="n">
        <v>0</v>
      </c>
      <c r="F1934" t="n">
        <v>0</v>
      </c>
      <c r="G1934" s="16">
        <f>ROUND(MIN(B1934/12,650000)*12*0.0915+MIN(B1934/12,1390000)*12*(0.0504+0)+B1934*0.005,0)</f>
        <v/>
      </c>
      <c r="H1934" t="n">
        <v>0</v>
      </c>
      <c r="I1934" t="n">
        <v>0</v>
      </c>
      <c r="J1934" s="16">
        <f>IF(C1934=2026,IF(B1934&lt;741000,0,IF(B1934&lt;2191000,B1934-740000,IF(B1934&lt;2193000,1451000,IF(B1934&lt;2196000,1453000,IF(B1934&lt;2200000,1456000,IF(B1934&lt;3600000,ROUNDDOWN(B1934/4,-3)*2.8-80000,IF(B1934&lt;6600000,ROUNDDOWN(B1934/4,-3)*3.2-440000,IF(B1934&lt;8500000,ROUNDDOWN(B1934*0.9,0)-1100000,B1934-1950000)))))))),IF(B1934&lt;651000,0,IF(B1934&lt;1900000,B1934-650000,IF(B1934&lt;3600000,ROUNDDOWN(B1934/4,-3)*2.8-80000,IF(B1934&lt;6600000,ROUNDDOWN(B1934/4,-3)*3.2-440000,IF(B1934&lt;8500000,ROUNDDOWN(B1934*0.9,0)-1100000,B1934-1950000))))))</f>
        <v/>
      </c>
      <c r="K1934" s="16">
        <f>IF(J1934&gt;23500000,NA(),IF(C1934=2026,IF(J1934&lt;=4890000,1040000,IF(J1934&lt;=6550000,670000,620000)),IF(J1934&lt;=1320000,950000,IF(J1934&lt;=3360000,880000,IF(J1934&lt;=4890000,680000,IF(J1934&lt;=6550000,630000,580000))))))</f>
        <v/>
      </c>
      <c r="L1934" s="16">
        <f>IF(D1934=1,IF(J1934&lt;=9000000,380000,IF(J1934&lt;=9500000,260000,IF(J1934&lt;=10000000,130000,0))),0)</f>
        <v/>
      </c>
      <c r="M1934" s="16">
        <f>IF(D1934=1,IF(J1934&lt;=9000000,330000,IF(J1934&lt;=9500000,220000,IF(J1934&lt;=10000000,110000,0))),0)</f>
        <v/>
      </c>
      <c r="N1934" s="16">
        <f>IF(D1934=1,IF(J1934&lt;=9000000,50000,IF(J1934&lt;=9500000,40000,IF(J1934&lt;=10000000,20000,0))),0)</f>
        <v/>
      </c>
      <c r="O1934" s="16">
        <f>MAX(0,ROUNDDOWN(J1934-G1934-K1934-L1934-E1934*380000-F1934*630000-H1934,-3))</f>
        <v/>
      </c>
      <c r="P1934" s="16">
        <f>MAX(0,ROUNDDOWN(J1934-G1934-430000-M1934-E1934*330000-F1934*450000-I1934,-3))</f>
        <v/>
      </c>
      <c r="Q1934" s="16">
        <f>50000+N1934+E1934*50000+F1934*180000</f>
        <v/>
      </c>
      <c r="R1934" s="16">
        <f>IF(P1934&lt;=2000000,MIN(Q1934,P1934),MAX(Q1934-(P1934-2000000),50000))*0.05</f>
        <v/>
      </c>
      <c r="S1934" s="16">
        <f>MAX(0,P1934*0.1-R1934)</f>
        <v/>
      </c>
      <c r="T1934" s="16">
        <f>Q1934+MAX(0,K1934-480000)</f>
        <v/>
      </c>
      <c r="U1934" s="16">
        <f>P1934-T1934</f>
        <v/>
      </c>
      <c r="V1934" s="17">
        <f>IF(U1934&lt;0,0,LOOKUP(U1934,{0,1950001,3300001,6950001,9000001,18000001,40000001},{0.05,0.1,0.2,0.23,0.33,0.4,0.45}))</f>
        <v/>
      </c>
      <c r="W1934" s="18">
        <f>IF(U1934&lt;0,0.9,0.9-V1934*1.021)</f>
        <v/>
      </c>
      <c r="X1934" s="16">
        <f>ROUNDDOWN(S1934*0.2/W1934+2000,0)</f>
        <v/>
      </c>
      <c r="Y1934" s="17">
        <f>IF(O1934&lt;=0,0,LOOKUP(O1934,{0,1950001,3300001,6950001,9000001,18000001,40000001},{0.05,0.1,0.2,0.23,0.33,0.4,0.45}))</f>
        <v/>
      </c>
    </row>
    <row r="1935">
      <c r="A1935" t="inlineStr">
        <is>
          <t>1万円刻み</t>
        </is>
      </c>
      <c r="B1935" s="16">
        <f>'3_1万円刻み'!$A$363</f>
        <v/>
      </c>
      <c r="C1935" t="n">
        <v>2025</v>
      </c>
      <c r="D1935" t="n">
        <v>1</v>
      </c>
      <c r="E1935" t="n">
        <v>0</v>
      </c>
      <c r="F1935" t="n">
        <v>0</v>
      </c>
      <c r="G1935" s="16">
        <f>ROUND(MIN(B1935/12,650000)*12*0.0915+MIN(B1935/12,1390000)*12*(0.0504+0)+B1935*0.005,0)</f>
        <v/>
      </c>
      <c r="H1935" t="n">
        <v>0</v>
      </c>
      <c r="I1935" t="n">
        <v>0</v>
      </c>
      <c r="J1935" s="16">
        <f>IF(C1935=2026,IF(B1935&lt;741000,0,IF(B1935&lt;2191000,B1935-740000,IF(B1935&lt;2193000,1451000,IF(B1935&lt;2196000,1453000,IF(B1935&lt;2200000,1456000,IF(B1935&lt;3600000,ROUNDDOWN(B1935/4,-3)*2.8-80000,IF(B1935&lt;6600000,ROUNDDOWN(B1935/4,-3)*3.2-440000,IF(B1935&lt;8500000,ROUNDDOWN(B1935*0.9,0)-1100000,B1935-1950000)))))))),IF(B1935&lt;651000,0,IF(B1935&lt;1900000,B1935-650000,IF(B1935&lt;3600000,ROUNDDOWN(B1935/4,-3)*2.8-80000,IF(B1935&lt;6600000,ROUNDDOWN(B1935/4,-3)*3.2-440000,IF(B1935&lt;8500000,ROUNDDOWN(B1935*0.9,0)-1100000,B1935-1950000))))))</f>
        <v/>
      </c>
      <c r="K1935" s="16">
        <f>IF(J1935&gt;23500000,NA(),IF(C1935=2026,IF(J1935&lt;=4890000,1040000,IF(J1935&lt;=6550000,670000,620000)),IF(J1935&lt;=1320000,950000,IF(J1935&lt;=3360000,880000,IF(J1935&lt;=4890000,680000,IF(J1935&lt;=6550000,630000,580000))))))</f>
        <v/>
      </c>
      <c r="L1935" s="16">
        <f>IF(D1935=1,IF(J1935&lt;=9000000,380000,IF(J1935&lt;=9500000,260000,IF(J1935&lt;=10000000,130000,0))),0)</f>
        <v/>
      </c>
      <c r="M1935" s="16">
        <f>IF(D1935=1,IF(J1935&lt;=9000000,330000,IF(J1935&lt;=9500000,220000,IF(J1935&lt;=10000000,110000,0))),0)</f>
        <v/>
      </c>
      <c r="N1935" s="16">
        <f>IF(D1935=1,IF(J1935&lt;=9000000,50000,IF(J1935&lt;=9500000,40000,IF(J1935&lt;=10000000,20000,0))),0)</f>
        <v/>
      </c>
      <c r="O1935" s="16">
        <f>MAX(0,ROUNDDOWN(J1935-G1935-K1935-L1935-E1935*380000-F1935*630000-H1935,-3))</f>
        <v/>
      </c>
      <c r="P1935" s="16">
        <f>MAX(0,ROUNDDOWN(J1935-G1935-430000-M1935-E1935*330000-F1935*450000-I1935,-3))</f>
        <v/>
      </c>
      <c r="Q1935" s="16">
        <f>50000+N1935+E1935*50000+F1935*180000</f>
        <v/>
      </c>
      <c r="R1935" s="16">
        <f>IF(P1935&lt;=2000000,MIN(Q1935,P1935),MAX(Q1935-(P1935-2000000),50000))*0.05</f>
        <v/>
      </c>
      <c r="S1935" s="16">
        <f>MAX(0,P1935*0.1-R1935)</f>
        <v/>
      </c>
      <c r="T1935" s="16">
        <f>Q1935+MAX(0,K1935-480000)</f>
        <v/>
      </c>
      <c r="U1935" s="16">
        <f>P1935-T1935</f>
        <v/>
      </c>
      <c r="V1935" s="17">
        <f>IF(U1935&lt;0,0,LOOKUP(U1935,{0,1950001,3300001,6950001,9000001,18000001,40000001},{0.05,0.1,0.2,0.23,0.33,0.4,0.45}))</f>
        <v/>
      </c>
      <c r="W1935" s="18">
        <f>IF(U1935&lt;0,0.9,0.9-V1935*1.021)</f>
        <v/>
      </c>
      <c r="X1935" s="16">
        <f>ROUNDDOWN(S1935*0.2/W1935+2000,0)</f>
        <v/>
      </c>
      <c r="Y1935" s="17">
        <f>IF(O1935&lt;=0,0,LOOKUP(O1935,{0,1950001,3300001,6950001,9000001,18000001,40000001},{0.05,0.1,0.2,0.23,0.33,0.4,0.45}))</f>
        <v/>
      </c>
    </row>
    <row r="1936">
      <c r="A1936" t="inlineStr">
        <is>
          <t>1万円刻み</t>
        </is>
      </c>
      <c r="B1936" s="16">
        <f>'3_1万円刻み'!$A$363</f>
        <v/>
      </c>
      <c r="C1936" t="n">
        <v>2026</v>
      </c>
      <c r="D1936" t="n">
        <v>1</v>
      </c>
      <c r="E1936" t="n">
        <v>0</v>
      </c>
      <c r="F1936" t="n">
        <v>0</v>
      </c>
      <c r="G1936" s="16">
        <f>ROUND(MIN(B1936/12,650000)*12*0.0915+MIN(B1936/12,1390000)*12*(0.0504+0)+B1936*0.005,0)</f>
        <v/>
      </c>
      <c r="H1936" t="n">
        <v>0</v>
      </c>
      <c r="I1936" t="n">
        <v>0</v>
      </c>
      <c r="J1936" s="16">
        <f>IF(C1936=2026,IF(B1936&lt;741000,0,IF(B1936&lt;2191000,B1936-740000,IF(B1936&lt;2193000,1451000,IF(B1936&lt;2196000,1453000,IF(B1936&lt;2200000,1456000,IF(B1936&lt;3600000,ROUNDDOWN(B1936/4,-3)*2.8-80000,IF(B1936&lt;6600000,ROUNDDOWN(B1936/4,-3)*3.2-440000,IF(B1936&lt;8500000,ROUNDDOWN(B1936*0.9,0)-1100000,B1936-1950000)))))))),IF(B1936&lt;651000,0,IF(B1936&lt;1900000,B1936-650000,IF(B1936&lt;3600000,ROUNDDOWN(B1936/4,-3)*2.8-80000,IF(B1936&lt;6600000,ROUNDDOWN(B1936/4,-3)*3.2-440000,IF(B1936&lt;8500000,ROUNDDOWN(B1936*0.9,0)-1100000,B1936-1950000))))))</f>
        <v/>
      </c>
      <c r="K1936" s="16">
        <f>IF(J1936&gt;23500000,NA(),IF(C1936=2026,IF(J1936&lt;=4890000,1040000,IF(J1936&lt;=6550000,670000,620000)),IF(J1936&lt;=1320000,950000,IF(J1936&lt;=3360000,880000,IF(J1936&lt;=4890000,680000,IF(J1936&lt;=6550000,630000,580000))))))</f>
        <v/>
      </c>
      <c r="L1936" s="16">
        <f>IF(D1936=1,IF(J1936&lt;=9000000,380000,IF(J1936&lt;=9500000,260000,IF(J1936&lt;=10000000,130000,0))),0)</f>
        <v/>
      </c>
      <c r="M1936" s="16">
        <f>IF(D1936=1,IF(J1936&lt;=9000000,330000,IF(J1936&lt;=9500000,220000,IF(J1936&lt;=10000000,110000,0))),0)</f>
        <v/>
      </c>
      <c r="N1936" s="16">
        <f>IF(D1936=1,IF(J1936&lt;=9000000,50000,IF(J1936&lt;=9500000,40000,IF(J1936&lt;=10000000,20000,0))),0)</f>
        <v/>
      </c>
      <c r="O1936" s="16">
        <f>MAX(0,ROUNDDOWN(J1936-G1936-K1936-L1936-E1936*380000-F1936*630000-H1936,-3))</f>
        <v/>
      </c>
      <c r="P1936" s="16">
        <f>MAX(0,ROUNDDOWN(J1936-G1936-430000-M1936-E1936*330000-F1936*450000-I1936,-3))</f>
        <v/>
      </c>
      <c r="Q1936" s="16">
        <f>50000+N1936+E1936*50000+F1936*180000</f>
        <v/>
      </c>
      <c r="R1936" s="16">
        <f>IF(P1936&lt;=2000000,MIN(Q1936,P1936),MAX(Q1936-(P1936-2000000),50000))*0.05</f>
        <v/>
      </c>
      <c r="S1936" s="16">
        <f>MAX(0,P1936*0.1-R1936)</f>
        <v/>
      </c>
      <c r="T1936" s="16">
        <f>Q1936+MAX(0,K1936-480000)</f>
        <v/>
      </c>
      <c r="U1936" s="16">
        <f>P1936-T1936</f>
        <v/>
      </c>
      <c r="V1936" s="17">
        <f>IF(U1936&lt;0,0,LOOKUP(U1936,{0,1950001,3300001,6950001,9000001,18000001,40000001},{0.05,0.1,0.2,0.23,0.33,0.4,0.45}))</f>
        <v/>
      </c>
      <c r="W1936" s="18">
        <f>IF(U1936&lt;0,0.9,0.9-V1936*1.021)</f>
        <v/>
      </c>
      <c r="X1936" s="16">
        <f>ROUNDDOWN(S1936*0.2/W1936+2000,0)</f>
        <v/>
      </c>
      <c r="Y1936" s="17">
        <f>IF(O1936&lt;=0,0,LOOKUP(O1936,{0,1950001,3300001,6950001,9000001,18000001,40000001},{0.05,0.1,0.2,0.23,0.33,0.4,0.45}))</f>
        <v/>
      </c>
    </row>
    <row r="1937">
      <c r="A1937" t="inlineStr">
        <is>
          <t>1万円刻み</t>
        </is>
      </c>
      <c r="B1937" s="16">
        <f>'3_1万円刻み'!$A$364</f>
        <v/>
      </c>
      <c r="C1937" t="n">
        <v>2025</v>
      </c>
      <c r="D1937" t="n">
        <v>0</v>
      </c>
      <c r="E1937" t="n">
        <v>0</v>
      </c>
      <c r="F1937" t="n">
        <v>0</v>
      </c>
      <c r="G1937" s="16">
        <f>ROUND(MIN(B1937/12,650000)*12*0.0915+MIN(B1937/12,1390000)*12*(0.0504+0)+B1937*0.005,0)</f>
        <v/>
      </c>
      <c r="H1937" t="n">
        <v>0</v>
      </c>
      <c r="I1937" t="n">
        <v>0</v>
      </c>
      <c r="J1937" s="16">
        <f>IF(C1937=2026,IF(B1937&lt;741000,0,IF(B1937&lt;2191000,B1937-740000,IF(B1937&lt;2193000,1451000,IF(B1937&lt;2196000,1453000,IF(B1937&lt;2200000,1456000,IF(B1937&lt;3600000,ROUNDDOWN(B1937/4,-3)*2.8-80000,IF(B1937&lt;6600000,ROUNDDOWN(B1937/4,-3)*3.2-440000,IF(B1937&lt;8500000,ROUNDDOWN(B1937*0.9,0)-1100000,B1937-1950000)))))))),IF(B1937&lt;651000,0,IF(B1937&lt;1900000,B1937-650000,IF(B1937&lt;3600000,ROUNDDOWN(B1937/4,-3)*2.8-80000,IF(B1937&lt;6600000,ROUNDDOWN(B1937/4,-3)*3.2-440000,IF(B1937&lt;8500000,ROUNDDOWN(B1937*0.9,0)-1100000,B1937-1950000))))))</f>
        <v/>
      </c>
      <c r="K1937" s="16">
        <f>IF(J1937&gt;23500000,NA(),IF(C1937=2026,IF(J1937&lt;=4890000,1040000,IF(J1937&lt;=6550000,670000,620000)),IF(J1937&lt;=1320000,950000,IF(J1937&lt;=3360000,880000,IF(J1937&lt;=4890000,680000,IF(J1937&lt;=6550000,630000,580000))))))</f>
        <v/>
      </c>
      <c r="L1937" s="16">
        <f>IF(D1937=1,IF(J1937&lt;=9000000,380000,IF(J1937&lt;=9500000,260000,IF(J1937&lt;=10000000,130000,0))),0)</f>
        <v/>
      </c>
      <c r="M1937" s="16">
        <f>IF(D1937=1,IF(J1937&lt;=9000000,330000,IF(J1937&lt;=9500000,220000,IF(J1937&lt;=10000000,110000,0))),0)</f>
        <v/>
      </c>
      <c r="N1937" s="16">
        <f>IF(D1937=1,IF(J1937&lt;=9000000,50000,IF(J1937&lt;=9500000,40000,IF(J1937&lt;=10000000,20000,0))),0)</f>
        <v/>
      </c>
      <c r="O1937" s="16">
        <f>MAX(0,ROUNDDOWN(J1937-G1937-K1937-L1937-E1937*380000-F1937*630000-H1937,-3))</f>
        <v/>
      </c>
      <c r="P1937" s="16">
        <f>MAX(0,ROUNDDOWN(J1937-G1937-430000-M1937-E1937*330000-F1937*450000-I1937,-3))</f>
        <v/>
      </c>
      <c r="Q1937" s="16">
        <f>50000+N1937+E1937*50000+F1937*180000</f>
        <v/>
      </c>
      <c r="R1937" s="16">
        <f>IF(P1937&lt;=2000000,MIN(Q1937,P1937),MAX(Q1937-(P1937-2000000),50000))*0.05</f>
        <v/>
      </c>
      <c r="S1937" s="16">
        <f>MAX(0,P1937*0.1-R1937)</f>
        <v/>
      </c>
      <c r="T1937" s="16">
        <f>Q1937+MAX(0,K1937-480000)</f>
        <v/>
      </c>
      <c r="U1937" s="16">
        <f>P1937-T1937</f>
        <v/>
      </c>
      <c r="V1937" s="17">
        <f>IF(U1937&lt;0,0,LOOKUP(U1937,{0,1950001,3300001,6950001,9000001,18000001,40000001},{0.05,0.1,0.2,0.23,0.33,0.4,0.45}))</f>
        <v/>
      </c>
      <c r="W1937" s="18">
        <f>IF(U1937&lt;0,0.9,0.9-V1937*1.021)</f>
        <v/>
      </c>
      <c r="X1937" s="16">
        <f>ROUNDDOWN(S1937*0.2/W1937+2000,0)</f>
        <v/>
      </c>
      <c r="Y1937" s="17">
        <f>IF(O1937&lt;=0,0,LOOKUP(O1937,{0,1950001,3300001,6950001,9000001,18000001,40000001},{0.05,0.1,0.2,0.23,0.33,0.4,0.45}))</f>
        <v/>
      </c>
    </row>
    <row r="1938">
      <c r="A1938" t="inlineStr">
        <is>
          <t>1万円刻み</t>
        </is>
      </c>
      <c r="B1938" s="16">
        <f>'3_1万円刻み'!$A$364</f>
        <v/>
      </c>
      <c r="C1938" t="n">
        <v>2026</v>
      </c>
      <c r="D1938" t="n">
        <v>0</v>
      </c>
      <c r="E1938" t="n">
        <v>0</v>
      </c>
      <c r="F1938" t="n">
        <v>0</v>
      </c>
      <c r="G1938" s="16">
        <f>ROUND(MIN(B1938/12,650000)*12*0.0915+MIN(B1938/12,1390000)*12*(0.0504+0)+B1938*0.005,0)</f>
        <v/>
      </c>
      <c r="H1938" t="n">
        <v>0</v>
      </c>
      <c r="I1938" t="n">
        <v>0</v>
      </c>
      <c r="J1938" s="16">
        <f>IF(C1938=2026,IF(B1938&lt;741000,0,IF(B1938&lt;2191000,B1938-740000,IF(B1938&lt;2193000,1451000,IF(B1938&lt;2196000,1453000,IF(B1938&lt;2200000,1456000,IF(B1938&lt;3600000,ROUNDDOWN(B1938/4,-3)*2.8-80000,IF(B1938&lt;6600000,ROUNDDOWN(B1938/4,-3)*3.2-440000,IF(B1938&lt;8500000,ROUNDDOWN(B1938*0.9,0)-1100000,B1938-1950000)))))))),IF(B1938&lt;651000,0,IF(B1938&lt;1900000,B1938-650000,IF(B1938&lt;3600000,ROUNDDOWN(B1938/4,-3)*2.8-80000,IF(B1938&lt;6600000,ROUNDDOWN(B1938/4,-3)*3.2-440000,IF(B1938&lt;8500000,ROUNDDOWN(B1938*0.9,0)-1100000,B1938-1950000))))))</f>
        <v/>
      </c>
      <c r="K1938" s="16">
        <f>IF(J1938&gt;23500000,NA(),IF(C1938=2026,IF(J1938&lt;=4890000,1040000,IF(J1938&lt;=6550000,670000,620000)),IF(J1938&lt;=1320000,950000,IF(J1938&lt;=3360000,880000,IF(J1938&lt;=4890000,680000,IF(J1938&lt;=6550000,630000,580000))))))</f>
        <v/>
      </c>
      <c r="L1938" s="16">
        <f>IF(D1938=1,IF(J1938&lt;=9000000,380000,IF(J1938&lt;=9500000,260000,IF(J1938&lt;=10000000,130000,0))),0)</f>
        <v/>
      </c>
      <c r="M1938" s="16">
        <f>IF(D1938=1,IF(J1938&lt;=9000000,330000,IF(J1938&lt;=9500000,220000,IF(J1938&lt;=10000000,110000,0))),0)</f>
        <v/>
      </c>
      <c r="N1938" s="16">
        <f>IF(D1938=1,IF(J1938&lt;=9000000,50000,IF(J1938&lt;=9500000,40000,IF(J1938&lt;=10000000,20000,0))),0)</f>
        <v/>
      </c>
      <c r="O1938" s="16">
        <f>MAX(0,ROUNDDOWN(J1938-G1938-K1938-L1938-E1938*380000-F1938*630000-H1938,-3))</f>
        <v/>
      </c>
      <c r="P1938" s="16">
        <f>MAX(0,ROUNDDOWN(J1938-G1938-430000-M1938-E1938*330000-F1938*450000-I1938,-3))</f>
        <v/>
      </c>
      <c r="Q1938" s="16">
        <f>50000+N1938+E1938*50000+F1938*180000</f>
        <v/>
      </c>
      <c r="R1938" s="16">
        <f>IF(P1938&lt;=2000000,MIN(Q1938,P1938),MAX(Q1938-(P1938-2000000),50000))*0.05</f>
        <v/>
      </c>
      <c r="S1938" s="16">
        <f>MAX(0,P1938*0.1-R1938)</f>
        <v/>
      </c>
      <c r="T1938" s="16">
        <f>Q1938+MAX(0,K1938-480000)</f>
        <v/>
      </c>
      <c r="U1938" s="16">
        <f>P1938-T1938</f>
        <v/>
      </c>
      <c r="V1938" s="17">
        <f>IF(U1938&lt;0,0,LOOKUP(U1938,{0,1950001,3300001,6950001,9000001,18000001,40000001},{0.05,0.1,0.2,0.23,0.33,0.4,0.45}))</f>
        <v/>
      </c>
      <c r="W1938" s="18">
        <f>IF(U1938&lt;0,0.9,0.9-V1938*1.021)</f>
        <v/>
      </c>
      <c r="X1938" s="16">
        <f>ROUNDDOWN(S1938*0.2/W1938+2000,0)</f>
        <v/>
      </c>
      <c r="Y1938" s="17">
        <f>IF(O1938&lt;=0,0,LOOKUP(O1938,{0,1950001,3300001,6950001,9000001,18000001,40000001},{0.05,0.1,0.2,0.23,0.33,0.4,0.45}))</f>
        <v/>
      </c>
    </row>
    <row r="1939">
      <c r="A1939" t="inlineStr">
        <is>
          <t>1万円刻み</t>
        </is>
      </c>
      <c r="B1939" s="16">
        <f>'3_1万円刻み'!$A$364</f>
        <v/>
      </c>
      <c r="C1939" t="n">
        <v>2025</v>
      </c>
      <c r="D1939" t="n">
        <v>1</v>
      </c>
      <c r="E1939" t="n">
        <v>0</v>
      </c>
      <c r="F1939" t="n">
        <v>0</v>
      </c>
      <c r="G1939" s="16">
        <f>ROUND(MIN(B1939/12,650000)*12*0.0915+MIN(B1939/12,1390000)*12*(0.0504+0)+B1939*0.005,0)</f>
        <v/>
      </c>
      <c r="H1939" t="n">
        <v>0</v>
      </c>
      <c r="I1939" t="n">
        <v>0</v>
      </c>
      <c r="J1939" s="16">
        <f>IF(C1939=2026,IF(B1939&lt;741000,0,IF(B1939&lt;2191000,B1939-740000,IF(B1939&lt;2193000,1451000,IF(B1939&lt;2196000,1453000,IF(B1939&lt;2200000,1456000,IF(B1939&lt;3600000,ROUNDDOWN(B1939/4,-3)*2.8-80000,IF(B1939&lt;6600000,ROUNDDOWN(B1939/4,-3)*3.2-440000,IF(B1939&lt;8500000,ROUNDDOWN(B1939*0.9,0)-1100000,B1939-1950000)))))))),IF(B1939&lt;651000,0,IF(B1939&lt;1900000,B1939-650000,IF(B1939&lt;3600000,ROUNDDOWN(B1939/4,-3)*2.8-80000,IF(B1939&lt;6600000,ROUNDDOWN(B1939/4,-3)*3.2-440000,IF(B1939&lt;8500000,ROUNDDOWN(B1939*0.9,0)-1100000,B1939-1950000))))))</f>
        <v/>
      </c>
      <c r="K1939" s="16">
        <f>IF(J1939&gt;23500000,NA(),IF(C1939=2026,IF(J1939&lt;=4890000,1040000,IF(J1939&lt;=6550000,670000,620000)),IF(J1939&lt;=1320000,950000,IF(J1939&lt;=3360000,880000,IF(J1939&lt;=4890000,680000,IF(J1939&lt;=6550000,630000,580000))))))</f>
        <v/>
      </c>
      <c r="L1939" s="16">
        <f>IF(D1939=1,IF(J1939&lt;=9000000,380000,IF(J1939&lt;=9500000,260000,IF(J1939&lt;=10000000,130000,0))),0)</f>
        <v/>
      </c>
      <c r="M1939" s="16">
        <f>IF(D1939=1,IF(J1939&lt;=9000000,330000,IF(J1939&lt;=9500000,220000,IF(J1939&lt;=10000000,110000,0))),0)</f>
        <v/>
      </c>
      <c r="N1939" s="16">
        <f>IF(D1939=1,IF(J1939&lt;=9000000,50000,IF(J1939&lt;=9500000,40000,IF(J1939&lt;=10000000,20000,0))),0)</f>
        <v/>
      </c>
      <c r="O1939" s="16">
        <f>MAX(0,ROUNDDOWN(J1939-G1939-K1939-L1939-E1939*380000-F1939*630000-H1939,-3))</f>
        <v/>
      </c>
      <c r="P1939" s="16">
        <f>MAX(0,ROUNDDOWN(J1939-G1939-430000-M1939-E1939*330000-F1939*450000-I1939,-3))</f>
        <v/>
      </c>
      <c r="Q1939" s="16">
        <f>50000+N1939+E1939*50000+F1939*180000</f>
        <v/>
      </c>
      <c r="R1939" s="16">
        <f>IF(P1939&lt;=2000000,MIN(Q1939,P1939),MAX(Q1939-(P1939-2000000),50000))*0.05</f>
        <v/>
      </c>
      <c r="S1939" s="16">
        <f>MAX(0,P1939*0.1-R1939)</f>
        <v/>
      </c>
      <c r="T1939" s="16">
        <f>Q1939+MAX(0,K1939-480000)</f>
        <v/>
      </c>
      <c r="U1939" s="16">
        <f>P1939-T1939</f>
        <v/>
      </c>
      <c r="V1939" s="17">
        <f>IF(U1939&lt;0,0,LOOKUP(U1939,{0,1950001,3300001,6950001,9000001,18000001,40000001},{0.05,0.1,0.2,0.23,0.33,0.4,0.45}))</f>
        <v/>
      </c>
      <c r="W1939" s="18">
        <f>IF(U1939&lt;0,0.9,0.9-V1939*1.021)</f>
        <v/>
      </c>
      <c r="X1939" s="16">
        <f>ROUNDDOWN(S1939*0.2/W1939+2000,0)</f>
        <v/>
      </c>
      <c r="Y1939" s="17">
        <f>IF(O1939&lt;=0,0,LOOKUP(O1939,{0,1950001,3300001,6950001,9000001,18000001,40000001},{0.05,0.1,0.2,0.23,0.33,0.4,0.45}))</f>
        <v/>
      </c>
    </row>
    <row r="1940">
      <c r="A1940" t="inlineStr">
        <is>
          <t>1万円刻み</t>
        </is>
      </c>
      <c r="B1940" s="16">
        <f>'3_1万円刻み'!$A$364</f>
        <v/>
      </c>
      <c r="C1940" t="n">
        <v>2026</v>
      </c>
      <c r="D1940" t="n">
        <v>1</v>
      </c>
      <c r="E1940" t="n">
        <v>0</v>
      </c>
      <c r="F1940" t="n">
        <v>0</v>
      </c>
      <c r="G1940" s="16">
        <f>ROUND(MIN(B1940/12,650000)*12*0.0915+MIN(B1940/12,1390000)*12*(0.0504+0)+B1940*0.005,0)</f>
        <v/>
      </c>
      <c r="H1940" t="n">
        <v>0</v>
      </c>
      <c r="I1940" t="n">
        <v>0</v>
      </c>
      <c r="J1940" s="16">
        <f>IF(C1940=2026,IF(B1940&lt;741000,0,IF(B1940&lt;2191000,B1940-740000,IF(B1940&lt;2193000,1451000,IF(B1940&lt;2196000,1453000,IF(B1940&lt;2200000,1456000,IF(B1940&lt;3600000,ROUNDDOWN(B1940/4,-3)*2.8-80000,IF(B1940&lt;6600000,ROUNDDOWN(B1940/4,-3)*3.2-440000,IF(B1940&lt;8500000,ROUNDDOWN(B1940*0.9,0)-1100000,B1940-1950000)))))))),IF(B1940&lt;651000,0,IF(B1940&lt;1900000,B1940-650000,IF(B1940&lt;3600000,ROUNDDOWN(B1940/4,-3)*2.8-80000,IF(B1940&lt;6600000,ROUNDDOWN(B1940/4,-3)*3.2-440000,IF(B1940&lt;8500000,ROUNDDOWN(B1940*0.9,0)-1100000,B1940-1950000))))))</f>
        <v/>
      </c>
      <c r="K1940" s="16">
        <f>IF(J1940&gt;23500000,NA(),IF(C1940=2026,IF(J1940&lt;=4890000,1040000,IF(J1940&lt;=6550000,670000,620000)),IF(J1940&lt;=1320000,950000,IF(J1940&lt;=3360000,880000,IF(J1940&lt;=4890000,680000,IF(J1940&lt;=6550000,630000,580000))))))</f>
        <v/>
      </c>
      <c r="L1940" s="16">
        <f>IF(D1940=1,IF(J1940&lt;=9000000,380000,IF(J1940&lt;=9500000,260000,IF(J1940&lt;=10000000,130000,0))),0)</f>
        <v/>
      </c>
      <c r="M1940" s="16">
        <f>IF(D1940=1,IF(J1940&lt;=9000000,330000,IF(J1940&lt;=9500000,220000,IF(J1940&lt;=10000000,110000,0))),0)</f>
        <v/>
      </c>
      <c r="N1940" s="16">
        <f>IF(D1940=1,IF(J1940&lt;=9000000,50000,IF(J1940&lt;=9500000,40000,IF(J1940&lt;=10000000,20000,0))),0)</f>
        <v/>
      </c>
      <c r="O1940" s="16">
        <f>MAX(0,ROUNDDOWN(J1940-G1940-K1940-L1940-E1940*380000-F1940*630000-H1940,-3))</f>
        <v/>
      </c>
      <c r="P1940" s="16">
        <f>MAX(0,ROUNDDOWN(J1940-G1940-430000-M1940-E1940*330000-F1940*450000-I1940,-3))</f>
        <v/>
      </c>
      <c r="Q1940" s="16">
        <f>50000+N1940+E1940*50000+F1940*180000</f>
        <v/>
      </c>
      <c r="R1940" s="16">
        <f>IF(P1940&lt;=2000000,MIN(Q1940,P1940),MAX(Q1940-(P1940-2000000),50000))*0.05</f>
        <v/>
      </c>
      <c r="S1940" s="16">
        <f>MAX(0,P1940*0.1-R1940)</f>
        <v/>
      </c>
      <c r="T1940" s="16">
        <f>Q1940+MAX(0,K1940-480000)</f>
        <v/>
      </c>
      <c r="U1940" s="16">
        <f>P1940-T1940</f>
        <v/>
      </c>
      <c r="V1940" s="17">
        <f>IF(U1940&lt;0,0,LOOKUP(U1940,{0,1950001,3300001,6950001,9000001,18000001,40000001},{0.05,0.1,0.2,0.23,0.33,0.4,0.45}))</f>
        <v/>
      </c>
      <c r="W1940" s="18">
        <f>IF(U1940&lt;0,0.9,0.9-V1940*1.021)</f>
        <v/>
      </c>
      <c r="X1940" s="16">
        <f>ROUNDDOWN(S1940*0.2/W1940+2000,0)</f>
        <v/>
      </c>
      <c r="Y1940" s="17">
        <f>IF(O1940&lt;=0,0,LOOKUP(O1940,{0,1950001,3300001,6950001,9000001,18000001,40000001},{0.05,0.1,0.2,0.23,0.33,0.4,0.45}))</f>
        <v/>
      </c>
    </row>
    <row r="1941">
      <c r="A1941" t="inlineStr">
        <is>
          <t>1万円刻み</t>
        </is>
      </c>
      <c r="B1941" s="16">
        <f>'3_1万円刻み'!$A$365</f>
        <v/>
      </c>
      <c r="C1941" t="n">
        <v>2025</v>
      </c>
      <c r="D1941" t="n">
        <v>0</v>
      </c>
      <c r="E1941" t="n">
        <v>0</v>
      </c>
      <c r="F1941" t="n">
        <v>0</v>
      </c>
      <c r="G1941" s="16">
        <f>ROUND(MIN(B1941/12,650000)*12*0.0915+MIN(B1941/12,1390000)*12*(0.0504+0)+B1941*0.005,0)</f>
        <v/>
      </c>
      <c r="H1941" t="n">
        <v>0</v>
      </c>
      <c r="I1941" t="n">
        <v>0</v>
      </c>
      <c r="J1941" s="16">
        <f>IF(C1941=2026,IF(B1941&lt;741000,0,IF(B1941&lt;2191000,B1941-740000,IF(B1941&lt;2193000,1451000,IF(B1941&lt;2196000,1453000,IF(B1941&lt;2200000,1456000,IF(B1941&lt;3600000,ROUNDDOWN(B1941/4,-3)*2.8-80000,IF(B1941&lt;6600000,ROUNDDOWN(B1941/4,-3)*3.2-440000,IF(B1941&lt;8500000,ROUNDDOWN(B1941*0.9,0)-1100000,B1941-1950000)))))))),IF(B1941&lt;651000,0,IF(B1941&lt;1900000,B1941-650000,IF(B1941&lt;3600000,ROUNDDOWN(B1941/4,-3)*2.8-80000,IF(B1941&lt;6600000,ROUNDDOWN(B1941/4,-3)*3.2-440000,IF(B1941&lt;8500000,ROUNDDOWN(B1941*0.9,0)-1100000,B1941-1950000))))))</f>
        <v/>
      </c>
      <c r="K1941" s="16">
        <f>IF(J1941&gt;23500000,NA(),IF(C1941=2026,IF(J1941&lt;=4890000,1040000,IF(J1941&lt;=6550000,670000,620000)),IF(J1941&lt;=1320000,950000,IF(J1941&lt;=3360000,880000,IF(J1941&lt;=4890000,680000,IF(J1941&lt;=6550000,630000,580000))))))</f>
        <v/>
      </c>
      <c r="L1941" s="16">
        <f>IF(D1941=1,IF(J1941&lt;=9000000,380000,IF(J1941&lt;=9500000,260000,IF(J1941&lt;=10000000,130000,0))),0)</f>
        <v/>
      </c>
      <c r="M1941" s="16">
        <f>IF(D1941=1,IF(J1941&lt;=9000000,330000,IF(J1941&lt;=9500000,220000,IF(J1941&lt;=10000000,110000,0))),0)</f>
        <v/>
      </c>
      <c r="N1941" s="16">
        <f>IF(D1941=1,IF(J1941&lt;=9000000,50000,IF(J1941&lt;=9500000,40000,IF(J1941&lt;=10000000,20000,0))),0)</f>
        <v/>
      </c>
      <c r="O1941" s="16">
        <f>MAX(0,ROUNDDOWN(J1941-G1941-K1941-L1941-E1941*380000-F1941*630000-H1941,-3))</f>
        <v/>
      </c>
      <c r="P1941" s="16">
        <f>MAX(0,ROUNDDOWN(J1941-G1941-430000-M1941-E1941*330000-F1941*450000-I1941,-3))</f>
        <v/>
      </c>
      <c r="Q1941" s="16">
        <f>50000+N1941+E1941*50000+F1941*180000</f>
        <v/>
      </c>
      <c r="R1941" s="16">
        <f>IF(P1941&lt;=2000000,MIN(Q1941,P1941),MAX(Q1941-(P1941-2000000),50000))*0.05</f>
        <v/>
      </c>
      <c r="S1941" s="16">
        <f>MAX(0,P1941*0.1-R1941)</f>
        <v/>
      </c>
      <c r="T1941" s="16">
        <f>Q1941+MAX(0,K1941-480000)</f>
        <v/>
      </c>
      <c r="U1941" s="16">
        <f>P1941-T1941</f>
        <v/>
      </c>
      <c r="V1941" s="17">
        <f>IF(U1941&lt;0,0,LOOKUP(U1941,{0,1950001,3300001,6950001,9000001,18000001,40000001},{0.05,0.1,0.2,0.23,0.33,0.4,0.45}))</f>
        <v/>
      </c>
      <c r="W1941" s="18">
        <f>IF(U1941&lt;0,0.9,0.9-V1941*1.021)</f>
        <v/>
      </c>
      <c r="X1941" s="16">
        <f>ROUNDDOWN(S1941*0.2/W1941+2000,0)</f>
        <v/>
      </c>
      <c r="Y1941" s="17">
        <f>IF(O1941&lt;=0,0,LOOKUP(O1941,{0,1950001,3300001,6950001,9000001,18000001,40000001},{0.05,0.1,0.2,0.23,0.33,0.4,0.45}))</f>
        <v/>
      </c>
    </row>
    <row r="1942">
      <c r="A1942" t="inlineStr">
        <is>
          <t>1万円刻み</t>
        </is>
      </c>
      <c r="B1942" s="16">
        <f>'3_1万円刻み'!$A$365</f>
        <v/>
      </c>
      <c r="C1942" t="n">
        <v>2026</v>
      </c>
      <c r="D1942" t="n">
        <v>0</v>
      </c>
      <c r="E1942" t="n">
        <v>0</v>
      </c>
      <c r="F1942" t="n">
        <v>0</v>
      </c>
      <c r="G1942" s="16">
        <f>ROUND(MIN(B1942/12,650000)*12*0.0915+MIN(B1942/12,1390000)*12*(0.0504+0)+B1942*0.005,0)</f>
        <v/>
      </c>
      <c r="H1942" t="n">
        <v>0</v>
      </c>
      <c r="I1942" t="n">
        <v>0</v>
      </c>
      <c r="J1942" s="16">
        <f>IF(C1942=2026,IF(B1942&lt;741000,0,IF(B1942&lt;2191000,B1942-740000,IF(B1942&lt;2193000,1451000,IF(B1942&lt;2196000,1453000,IF(B1942&lt;2200000,1456000,IF(B1942&lt;3600000,ROUNDDOWN(B1942/4,-3)*2.8-80000,IF(B1942&lt;6600000,ROUNDDOWN(B1942/4,-3)*3.2-440000,IF(B1942&lt;8500000,ROUNDDOWN(B1942*0.9,0)-1100000,B1942-1950000)))))))),IF(B1942&lt;651000,0,IF(B1942&lt;1900000,B1942-650000,IF(B1942&lt;3600000,ROUNDDOWN(B1942/4,-3)*2.8-80000,IF(B1942&lt;6600000,ROUNDDOWN(B1942/4,-3)*3.2-440000,IF(B1942&lt;8500000,ROUNDDOWN(B1942*0.9,0)-1100000,B1942-1950000))))))</f>
        <v/>
      </c>
      <c r="K1942" s="16">
        <f>IF(J1942&gt;23500000,NA(),IF(C1942=2026,IF(J1942&lt;=4890000,1040000,IF(J1942&lt;=6550000,670000,620000)),IF(J1942&lt;=1320000,950000,IF(J1942&lt;=3360000,880000,IF(J1942&lt;=4890000,680000,IF(J1942&lt;=6550000,630000,580000))))))</f>
        <v/>
      </c>
      <c r="L1942" s="16">
        <f>IF(D1942=1,IF(J1942&lt;=9000000,380000,IF(J1942&lt;=9500000,260000,IF(J1942&lt;=10000000,130000,0))),0)</f>
        <v/>
      </c>
      <c r="M1942" s="16">
        <f>IF(D1942=1,IF(J1942&lt;=9000000,330000,IF(J1942&lt;=9500000,220000,IF(J1942&lt;=10000000,110000,0))),0)</f>
        <v/>
      </c>
      <c r="N1942" s="16">
        <f>IF(D1942=1,IF(J1942&lt;=9000000,50000,IF(J1942&lt;=9500000,40000,IF(J1942&lt;=10000000,20000,0))),0)</f>
        <v/>
      </c>
      <c r="O1942" s="16">
        <f>MAX(0,ROUNDDOWN(J1942-G1942-K1942-L1942-E1942*380000-F1942*630000-H1942,-3))</f>
        <v/>
      </c>
      <c r="P1942" s="16">
        <f>MAX(0,ROUNDDOWN(J1942-G1942-430000-M1942-E1942*330000-F1942*450000-I1942,-3))</f>
        <v/>
      </c>
      <c r="Q1942" s="16">
        <f>50000+N1942+E1942*50000+F1942*180000</f>
        <v/>
      </c>
      <c r="R1942" s="16">
        <f>IF(P1942&lt;=2000000,MIN(Q1942,P1942),MAX(Q1942-(P1942-2000000),50000))*0.05</f>
        <v/>
      </c>
      <c r="S1942" s="16">
        <f>MAX(0,P1942*0.1-R1942)</f>
        <v/>
      </c>
      <c r="T1942" s="16">
        <f>Q1942+MAX(0,K1942-480000)</f>
        <v/>
      </c>
      <c r="U1942" s="16">
        <f>P1942-T1942</f>
        <v/>
      </c>
      <c r="V1942" s="17">
        <f>IF(U1942&lt;0,0,LOOKUP(U1942,{0,1950001,3300001,6950001,9000001,18000001,40000001},{0.05,0.1,0.2,0.23,0.33,0.4,0.45}))</f>
        <v/>
      </c>
      <c r="W1942" s="18">
        <f>IF(U1942&lt;0,0.9,0.9-V1942*1.021)</f>
        <v/>
      </c>
      <c r="X1942" s="16">
        <f>ROUNDDOWN(S1942*0.2/W1942+2000,0)</f>
        <v/>
      </c>
      <c r="Y1942" s="17">
        <f>IF(O1942&lt;=0,0,LOOKUP(O1942,{0,1950001,3300001,6950001,9000001,18000001,40000001},{0.05,0.1,0.2,0.23,0.33,0.4,0.45}))</f>
        <v/>
      </c>
    </row>
    <row r="1943">
      <c r="A1943" t="inlineStr">
        <is>
          <t>1万円刻み</t>
        </is>
      </c>
      <c r="B1943" s="16">
        <f>'3_1万円刻み'!$A$365</f>
        <v/>
      </c>
      <c r="C1943" t="n">
        <v>2025</v>
      </c>
      <c r="D1943" t="n">
        <v>1</v>
      </c>
      <c r="E1943" t="n">
        <v>0</v>
      </c>
      <c r="F1943" t="n">
        <v>0</v>
      </c>
      <c r="G1943" s="16">
        <f>ROUND(MIN(B1943/12,650000)*12*0.0915+MIN(B1943/12,1390000)*12*(0.0504+0)+B1943*0.005,0)</f>
        <v/>
      </c>
      <c r="H1943" t="n">
        <v>0</v>
      </c>
      <c r="I1943" t="n">
        <v>0</v>
      </c>
      <c r="J1943" s="16">
        <f>IF(C1943=2026,IF(B1943&lt;741000,0,IF(B1943&lt;2191000,B1943-740000,IF(B1943&lt;2193000,1451000,IF(B1943&lt;2196000,1453000,IF(B1943&lt;2200000,1456000,IF(B1943&lt;3600000,ROUNDDOWN(B1943/4,-3)*2.8-80000,IF(B1943&lt;6600000,ROUNDDOWN(B1943/4,-3)*3.2-440000,IF(B1943&lt;8500000,ROUNDDOWN(B1943*0.9,0)-1100000,B1943-1950000)))))))),IF(B1943&lt;651000,0,IF(B1943&lt;1900000,B1943-650000,IF(B1943&lt;3600000,ROUNDDOWN(B1943/4,-3)*2.8-80000,IF(B1943&lt;6600000,ROUNDDOWN(B1943/4,-3)*3.2-440000,IF(B1943&lt;8500000,ROUNDDOWN(B1943*0.9,0)-1100000,B1943-1950000))))))</f>
        <v/>
      </c>
      <c r="K1943" s="16">
        <f>IF(J1943&gt;23500000,NA(),IF(C1943=2026,IF(J1943&lt;=4890000,1040000,IF(J1943&lt;=6550000,670000,620000)),IF(J1943&lt;=1320000,950000,IF(J1943&lt;=3360000,880000,IF(J1943&lt;=4890000,680000,IF(J1943&lt;=6550000,630000,580000))))))</f>
        <v/>
      </c>
      <c r="L1943" s="16">
        <f>IF(D1943=1,IF(J1943&lt;=9000000,380000,IF(J1943&lt;=9500000,260000,IF(J1943&lt;=10000000,130000,0))),0)</f>
        <v/>
      </c>
      <c r="M1943" s="16">
        <f>IF(D1943=1,IF(J1943&lt;=9000000,330000,IF(J1943&lt;=9500000,220000,IF(J1943&lt;=10000000,110000,0))),0)</f>
        <v/>
      </c>
      <c r="N1943" s="16">
        <f>IF(D1943=1,IF(J1943&lt;=9000000,50000,IF(J1943&lt;=9500000,40000,IF(J1943&lt;=10000000,20000,0))),0)</f>
        <v/>
      </c>
      <c r="O1943" s="16">
        <f>MAX(0,ROUNDDOWN(J1943-G1943-K1943-L1943-E1943*380000-F1943*630000-H1943,-3))</f>
        <v/>
      </c>
      <c r="P1943" s="16">
        <f>MAX(0,ROUNDDOWN(J1943-G1943-430000-M1943-E1943*330000-F1943*450000-I1943,-3))</f>
        <v/>
      </c>
      <c r="Q1943" s="16">
        <f>50000+N1943+E1943*50000+F1943*180000</f>
        <v/>
      </c>
      <c r="R1943" s="16">
        <f>IF(P1943&lt;=2000000,MIN(Q1943,P1943),MAX(Q1943-(P1943-2000000),50000))*0.05</f>
        <v/>
      </c>
      <c r="S1943" s="16">
        <f>MAX(0,P1943*0.1-R1943)</f>
        <v/>
      </c>
      <c r="T1943" s="16">
        <f>Q1943+MAX(0,K1943-480000)</f>
        <v/>
      </c>
      <c r="U1943" s="16">
        <f>P1943-T1943</f>
        <v/>
      </c>
      <c r="V1943" s="17">
        <f>IF(U1943&lt;0,0,LOOKUP(U1943,{0,1950001,3300001,6950001,9000001,18000001,40000001},{0.05,0.1,0.2,0.23,0.33,0.4,0.45}))</f>
        <v/>
      </c>
      <c r="W1943" s="18">
        <f>IF(U1943&lt;0,0.9,0.9-V1943*1.021)</f>
        <v/>
      </c>
      <c r="X1943" s="16">
        <f>ROUNDDOWN(S1943*0.2/W1943+2000,0)</f>
        <v/>
      </c>
      <c r="Y1943" s="17">
        <f>IF(O1943&lt;=0,0,LOOKUP(O1943,{0,1950001,3300001,6950001,9000001,18000001,40000001},{0.05,0.1,0.2,0.23,0.33,0.4,0.45}))</f>
        <v/>
      </c>
    </row>
    <row r="1944">
      <c r="A1944" t="inlineStr">
        <is>
          <t>1万円刻み</t>
        </is>
      </c>
      <c r="B1944" s="16">
        <f>'3_1万円刻み'!$A$365</f>
        <v/>
      </c>
      <c r="C1944" t="n">
        <v>2026</v>
      </c>
      <c r="D1944" t="n">
        <v>1</v>
      </c>
      <c r="E1944" t="n">
        <v>0</v>
      </c>
      <c r="F1944" t="n">
        <v>0</v>
      </c>
      <c r="G1944" s="16">
        <f>ROUND(MIN(B1944/12,650000)*12*0.0915+MIN(B1944/12,1390000)*12*(0.0504+0)+B1944*0.005,0)</f>
        <v/>
      </c>
      <c r="H1944" t="n">
        <v>0</v>
      </c>
      <c r="I1944" t="n">
        <v>0</v>
      </c>
      <c r="J1944" s="16">
        <f>IF(C1944=2026,IF(B1944&lt;741000,0,IF(B1944&lt;2191000,B1944-740000,IF(B1944&lt;2193000,1451000,IF(B1944&lt;2196000,1453000,IF(B1944&lt;2200000,1456000,IF(B1944&lt;3600000,ROUNDDOWN(B1944/4,-3)*2.8-80000,IF(B1944&lt;6600000,ROUNDDOWN(B1944/4,-3)*3.2-440000,IF(B1944&lt;8500000,ROUNDDOWN(B1944*0.9,0)-1100000,B1944-1950000)))))))),IF(B1944&lt;651000,0,IF(B1944&lt;1900000,B1944-650000,IF(B1944&lt;3600000,ROUNDDOWN(B1944/4,-3)*2.8-80000,IF(B1944&lt;6600000,ROUNDDOWN(B1944/4,-3)*3.2-440000,IF(B1944&lt;8500000,ROUNDDOWN(B1944*0.9,0)-1100000,B1944-1950000))))))</f>
        <v/>
      </c>
      <c r="K1944" s="16">
        <f>IF(J1944&gt;23500000,NA(),IF(C1944=2026,IF(J1944&lt;=4890000,1040000,IF(J1944&lt;=6550000,670000,620000)),IF(J1944&lt;=1320000,950000,IF(J1944&lt;=3360000,880000,IF(J1944&lt;=4890000,680000,IF(J1944&lt;=6550000,630000,580000))))))</f>
        <v/>
      </c>
      <c r="L1944" s="16">
        <f>IF(D1944=1,IF(J1944&lt;=9000000,380000,IF(J1944&lt;=9500000,260000,IF(J1944&lt;=10000000,130000,0))),0)</f>
        <v/>
      </c>
      <c r="M1944" s="16">
        <f>IF(D1944=1,IF(J1944&lt;=9000000,330000,IF(J1944&lt;=9500000,220000,IF(J1944&lt;=10000000,110000,0))),0)</f>
        <v/>
      </c>
      <c r="N1944" s="16">
        <f>IF(D1944=1,IF(J1944&lt;=9000000,50000,IF(J1944&lt;=9500000,40000,IF(J1944&lt;=10000000,20000,0))),0)</f>
        <v/>
      </c>
      <c r="O1944" s="16">
        <f>MAX(0,ROUNDDOWN(J1944-G1944-K1944-L1944-E1944*380000-F1944*630000-H1944,-3))</f>
        <v/>
      </c>
      <c r="P1944" s="16">
        <f>MAX(0,ROUNDDOWN(J1944-G1944-430000-M1944-E1944*330000-F1944*450000-I1944,-3))</f>
        <v/>
      </c>
      <c r="Q1944" s="16">
        <f>50000+N1944+E1944*50000+F1944*180000</f>
        <v/>
      </c>
      <c r="R1944" s="16">
        <f>IF(P1944&lt;=2000000,MIN(Q1944,P1944),MAX(Q1944-(P1944-2000000),50000))*0.05</f>
        <v/>
      </c>
      <c r="S1944" s="16">
        <f>MAX(0,P1944*0.1-R1944)</f>
        <v/>
      </c>
      <c r="T1944" s="16">
        <f>Q1944+MAX(0,K1944-480000)</f>
        <v/>
      </c>
      <c r="U1944" s="16">
        <f>P1944-T1944</f>
        <v/>
      </c>
      <c r="V1944" s="17">
        <f>IF(U1944&lt;0,0,LOOKUP(U1944,{0,1950001,3300001,6950001,9000001,18000001,40000001},{0.05,0.1,0.2,0.23,0.33,0.4,0.45}))</f>
        <v/>
      </c>
      <c r="W1944" s="18">
        <f>IF(U1944&lt;0,0.9,0.9-V1944*1.021)</f>
        <v/>
      </c>
      <c r="X1944" s="16">
        <f>ROUNDDOWN(S1944*0.2/W1944+2000,0)</f>
        <v/>
      </c>
      <c r="Y1944" s="17">
        <f>IF(O1944&lt;=0,0,LOOKUP(O1944,{0,1950001,3300001,6950001,9000001,18000001,40000001},{0.05,0.1,0.2,0.23,0.33,0.4,0.45}))</f>
        <v/>
      </c>
    </row>
    <row r="1945">
      <c r="A1945" t="inlineStr">
        <is>
          <t>1万円刻み</t>
        </is>
      </c>
      <c r="B1945" s="16">
        <f>'3_1万円刻み'!$A$366</f>
        <v/>
      </c>
      <c r="C1945" t="n">
        <v>2025</v>
      </c>
      <c r="D1945" t="n">
        <v>0</v>
      </c>
      <c r="E1945" t="n">
        <v>0</v>
      </c>
      <c r="F1945" t="n">
        <v>0</v>
      </c>
      <c r="G1945" s="16">
        <f>ROUND(MIN(B1945/12,650000)*12*0.0915+MIN(B1945/12,1390000)*12*(0.0504+0)+B1945*0.005,0)</f>
        <v/>
      </c>
      <c r="H1945" t="n">
        <v>0</v>
      </c>
      <c r="I1945" t="n">
        <v>0</v>
      </c>
      <c r="J1945" s="16">
        <f>IF(C1945=2026,IF(B1945&lt;741000,0,IF(B1945&lt;2191000,B1945-740000,IF(B1945&lt;2193000,1451000,IF(B1945&lt;2196000,1453000,IF(B1945&lt;2200000,1456000,IF(B1945&lt;3600000,ROUNDDOWN(B1945/4,-3)*2.8-80000,IF(B1945&lt;6600000,ROUNDDOWN(B1945/4,-3)*3.2-440000,IF(B1945&lt;8500000,ROUNDDOWN(B1945*0.9,0)-1100000,B1945-1950000)))))))),IF(B1945&lt;651000,0,IF(B1945&lt;1900000,B1945-650000,IF(B1945&lt;3600000,ROUNDDOWN(B1945/4,-3)*2.8-80000,IF(B1945&lt;6600000,ROUNDDOWN(B1945/4,-3)*3.2-440000,IF(B1945&lt;8500000,ROUNDDOWN(B1945*0.9,0)-1100000,B1945-1950000))))))</f>
        <v/>
      </c>
      <c r="K1945" s="16">
        <f>IF(J1945&gt;23500000,NA(),IF(C1945=2026,IF(J1945&lt;=4890000,1040000,IF(J1945&lt;=6550000,670000,620000)),IF(J1945&lt;=1320000,950000,IF(J1945&lt;=3360000,880000,IF(J1945&lt;=4890000,680000,IF(J1945&lt;=6550000,630000,580000))))))</f>
        <v/>
      </c>
      <c r="L1945" s="16">
        <f>IF(D1945=1,IF(J1945&lt;=9000000,380000,IF(J1945&lt;=9500000,260000,IF(J1945&lt;=10000000,130000,0))),0)</f>
        <v/>
      </c>
      <c r="M1945" s="16">
        <f>IF(D1945=1,IF(J1945&lt;=9000000,330000,IF(J1945&lt;=9500000,220000,IF(J1945&lt;=10000000,110000,0))),0)</f>
        <v/>
      </c>
      <c r="N1945" s="16">
        <f>IF(D1945=1,IF(J1945&lt;=9000000,50000,IF(J1945&lt;=9500000,40000,IF(J1945&lt;=10000000,20000,0))),0)</f>
        <v/>
      </c>
      <c r="O1945" s="16">
        <f>MAX(0,ROUNDDOWN(J1945-G1945-K1945-L1945-E1945*380000-F1945*630000-H1945,-3))</f>
        <v/>
      </c>
      <c r="P1945" s="16">
        <f>MAX(0,ROUNDDOWN(J1945-G1945-430000-M1945-E1945*330000-F1945*450000-I1945,-3))</f>
        <v/>
      </c>
      <c r="Q1945" s="16">
        <f>50000+N1945+E1945*50000+F1945*180000</f>
        <v/>
      </c>
      <c r="R1945" s="16">
        <f>IF(P1945&lt;=2000000,MIN(Q1945,P1945),MAX(Q1945-(P1945-2000000),50000))*0.05</f>
        <v/>
      </c>
      <c r="S1945" s="16">
        <f>MAX(0,P1945*0.1-R1945)</f>
        <v/>
      </c>
      <c r="T1945" s="16">
        <f>Q1945+MAX(0,K1945-480000)</f>
        <v/>
      </c>
      <c r="U1945" s="16">
        <f>P1945-T1945</f>
        <v/>
      </c>
      <c r="V1945" s="17">
        <f>IF(U1945&lt;0,0,LOOKUP(U1945,{0,1950001,3300001,6950001,9000001,18000001,40000001},{0.05,0.1,0.2,0.23,0.33,0.4,0.45}))</f>
        <v/>
      </c>
      <c r="W1945" s="18">
        <f>IF(U1945&lt;0,0.9,0.9-V1945*1.021)</f>
        <v/>
      </c>
      <c r="X1945" s="16">
        <f>ROUNDDOWN(S1945*0.2/W1945+2000,0)</f>
        <v/>
      </c>
      <c r="Y1945" s="17">
        <f>IF(O1945&lt;=0,0,LOOKUP(O1945,{0,1950001,3300001,6950001,9000001,18000001,40000001},{0.05,0.1,0.2,0.23,0.33,0.4,0.45}))</f>
        <v/>
      </c>
    </row>
    <row r="1946">
      <c r="A1946" t="inlineStr">
        <is>
          <t>1万円刻み</t>
        </is>
      </c>
      <c r="B1946" s="16">
        <f>'3_1万円刻み'!$A$366</f>
        <v/>
      </c>
      <c r="C1946" t="n">
        <v>2026</v>
      </c>
      <c r="D1946" t="n">
        <v>0</v>
      </c>
      <c r="E1946" t="n">
        <v>0</v>
      </c>
      <c r="F1946" t="n">
        <v>0</v>
      </c>
      <c r="G1946" s="16">
        <f>ROUND(MIN(B1946/12,650000)*12*0.0915+MIN(B1946/12,1390000)*12*(0.0504+0)+B1946*0.005,0)</f>
        <v/>
      </c>
      <c r="H1946" t="n">
        <v>0</v>
      </c>
      <c r="I1946" t="n">
        <v>0</v>
      </c>
      <c r="J1946" s="16">
        <f>IF(C1946=2026,IF(B1946&lt;741000,0,IF(B1946&lt;2191000,B1946-740000,IF(B1946&lt;2193000,1451000,IF(B1946&lt;2196000,1453000,IF(B1946&lt;2200000,1456000,IF(B1946&lt;3600000,ROUNDDOWN(B1946/4,-3)*2.8-80000,IF(B1946&lt;6600000,ROUNDDOWN(B1946/4,-3)*3.2-440000,IF(B1946&lt;8500000,ROUNDDOWN(B1946*0.9,0)-1100000,B1946-1950000)))))))),IF(B1946&lt;651000,0,IF(B1946&lt;1900000,B1946-650000,IF(B1946&lt;3600000,ROUNDDOWN(B1946/4,-3)*2.8-80000,IF(B1946&lt;6600000,ROUNDDOWN(B1946/4,-3)*3.2-440000,IF(B1946&lt;8500000,ROUNDDOWN(B1946*0.9,0)-1100000,B1946-1950000))))))</f>
        <v/>
      </c>
      <c r="K1946" s="16">
        <f>IF(J1946&gt;23500000,NA(),IF(C1946=2026,IF(J1946&lt;=4890000,1040000,IF(J1946&lt;=6550000,670000,620000)),IF(J1946&lt;=1320000,950000,IF(J1946&lt;=3360000,880000,IF(J1946&lt;=4890000,680000,IF(J1946&lt;=6550000,630000,580000))))))</f>
        <v/>
      </c>
      <c r="L1946" s="16">
        <f>IF(D1946=1,IF(J1946&lt;=9000000,380000,IF(J1946&lt;=9500000,260000,IF(J1946&lt;=10000000,130000,0))),0)</f>
        <v/>
      </c>
      <c r="M1946" s="16">
        <f>IF(D1946=1,IF(J1946&lt;=9000000,330000,IF(J1946&lt;=9500000,220000,IF(J1946&lt;=10000000,110000,0))),0)</f>
        <v/>
      </c>
      <c r="N1946" s="16">
        <f>IF(D1946=1,IF(J1946&lt;=9000000,50000,IF(J1946&lt;=9500000,40000,IF(J1946&lt;=10000000,20000,0))),0)</f>
        <v/>
      </c>
      <c r="O1946" s="16">
        <f>MAX(0,ROUNDDOWN(J1946-G1946-K1946-L1946-E1946*380000-F1946*630000-H1946,-3))</f>
        <v/>
      </c>
      <c r="P1946" s="16">
        <f>MAX(0,ROUNDDOWN(J1946-G1946-430000-M1946-E1946*330000-F1946*450000-I1946,-3))</f>
        <v/>
      </c>
      <c r="Q1946" s="16">
        <f>50000+N1946+E1946*50000+F1946*180000</f>
        <v/>
      </c>
      <c r="R1946" s="16">
        <f>IF(P1946&lt;=2000000,MIN(Q1946,P1946),MAX(Q1946-(P1946-2000000),50000))*0.05</f>
        <v/>
      </c>
      <c r="S1946" s="16">
        <f>MAX(0,P1946*0.1-R1946)</f>
        <v/>
      </c>
      <c r="T1946" s="16">
        <f>Q1946+MAX(0,K1946-480000)</f>
        <v/>
      </c>
      <c r="U1946" s="16">
        <f>P1946-T1946</f>
        <v/>
      </c>
      <c r="V1946" s="17">
        <f>IF(U1946&lt;0,0,LOOKUP(U1946,{0,1950001,3300001,6950001,9000001,18000001,40000001},{0.05,0.1,0.2,0.23,0.33,0.4,0.45}))</f>
        <v/>
      </c>
      <c r="W1946" s="18">
        <f>IF(U1946&lt;0,0.9,0.9-V1946*1.021)</f>
        <v/>
      </c>
      <c r="X1946" s="16">
        <f>ROUNDDOWN(S1946*0.2/W1946+2000,0)</f>
        <v/>
      </c>
      <c r="Y1946" s="17">
        <f>IF(O1946&lt;=0,0,LOOKUP(O1946,{0,1950001,3300001,6950001,9000001,18000001,40000001},{0.05,0.1,0.2,0.23,0.33,0.4,0.45}))</f>
        <v/>
      </c>
    </row>
    <row r="1947">
      <c r="A1947" t="inlineStr">
        <is>
          <t>1万円刻み</t>
        </is>
      </c>
      <c r="B1947" s="16">
        <f>'3_1万円刻み'!$A$366</f>
        <v/>
      </c>
      <c r="C1947" t="n">
        <v>2025</v>
      </c>
      <c r="D1947" t="n">
        <v>1</v>
      </c>
      <c r="E1947" t="n">
        <v>0</v>
      </c>
      <c r="F1947" t="n">
        <v>0</v>
      </c>
      <c r="G1947" s="16">
        <f>ROUND(MIN(B1947/12,650000)*12*0.0915+MIN(B1947/12,1390000)*12*(0.0504+0)+B1947*0.005,0)</f>
        <v/>
      </c>
      <c r="H1947" t="n">
        <v>0</v>
      </c>
      <c r="I1947" t="n">
        <v>0</v>
      </c>
      <c r="J1947" s="16">
        <f>IF(C1947=2026,IF(B1947&lt;741000,0,IF(B1947&lt;2191000,B1947-740000,IF(B1947&lt;2193000,1451000,IF(B1947&lt;2196000,1453000,IF(B1947&lt;2200000,1456000,IF(B1947&lt;3600000,ROUNDDOWN(B1947/4,-3)*2.8-80000,IF(B1947&lt;6600000,ROUNDDOWN(B1947/4,-3)*3.2-440000,IF(B1947&lt;8500000,ROUNDDOWN(B1947*0.9,0)-1100000,B1947-1950000)))))))),IF(B1947&lt;651000,0,IF(B1947&lt;1900000,B1947-650000,IF(B1947&lt;3600000,ROUNDDOWN(B1947/4,-3)*2.8-80000,IF(B1947&lt;6600000,ROUNDDOWN(B1947/4,-3)*3.2-440000,IF(B1947&lt;8500000,ROUNDDOWN(B1947*0.9,0)-1100000,B1947-1950000))))))</f>
        <v/>
      </c>
      <c r="K1947" s="16">
        <f>IF(J1947&gt;23500000,NA(),IF(C1947=2026,IF(J1947&lt;=4890000,1040000,IF(J1947&lt;=6550000,670000,620000)),IF(J1947&lt;=1320000,950000,IF(J1947&lt;=3360000,880000,IF(J1947&lt;=4890000,680000,IF(J1947&lt;=6550000,630000,580000))))))</f>
        <v/>
      </c>
      <c r="L1947" s="16">
        <f>IF(D1947=1,IF(J1947&lt;=9000000,380000,IF(J1947&lt;=9500000,260000,IF(J1947&lt;=10000000,130000,0))),0)</f>
        <v/>
      </c>
      <c r="M1947" s="16">
        <f>IF(D1947=1,IF(J1947&lt;=9000000,330000,IF(J1947&lt;=9500000,220000,IF(J1947&lt;=10000000,110000,0))),0)</f>
        <v/>
      </c>
      <c r="N1947" s="16">
        <f>IF(D1947=1,IF(J1947&lt;=9000000,50000,IF(J1947&lt;=9500000,40000,IF(J1947&lt;=10000000,20000,0))),0)</f>
        <v/>
      </c>
      <c r="O1947" s="16">
        <f>MAX(0,ROUNDDOWN(J1947-G1947-K1947-L1947-E1947*380000-F1947*630000-H1947,-3))</f>
        <v/>
      </c>
      <c r="P1947" s="16">
        <f>MAX(0,ROUNDDOWN(J1947-G1947-430000-M1947-E1947*330000-F1947*450000-I1947,-3))</f>
        <v/>
      </c>
      <c r="Q1947" s="16">
        <f>50000+N1947+E1947*50000+F1947*180000</f>
        <v/>
      </c>
      <c r="R1947" s="16">
        <f>IF(P1947&lt;=2000000,MIN(Q1947,P1947),MAX(Q1947-(P1947-2000000),50000))*0.05</f>
        <v/>
      </c>
      <c r="S1947" s="16">
        <f>MAX(0,P1947*0.1-R1947)</f>
        <v/>
      </c>
      <c r="T1947" s="16">
        <f>Q1947+MAX(0,K1947-480000)</f>
        <v/>
      </c>
      <c r="U1947" s="16">
        <f>P1947-T1947</f>
        <v/>
      </c>
      <c r="V1947" s="17">
        <f>IF(U1947&lt;0,0,LOOKUP(U1947,{0,1950001,3300001,6950001,9000001,18000001,40000001},{0.05,0.1,0.2,0.23,0.33,0.4,0.45}))</f>
        <v/>
      </c>
      <c r="W1947" s="18">
        <f>IF(U1947&lt;0,0.9,0.9-V1947*1.021)</f>
        <v/>
      </c>
      <c r="X1947" s="16">
        <f>ROUNDDOWN(S1947*0.2/W1947+2000,0)</f>
        <v/>
      </c>
      <c r="Y1947" s="17">
        <f>IF(O1947&lt;=0,0,LOOKUP(O1947,{0,1950001,3300001,6950001,9000001,18000001,40000001},{0.05,0.1,0.2,0.23,0.33,0.4,0.45}))</f>
        <v/>
      </c>
    </row>
    <row r="1948">
      <c r="A1948" t="inlineStr">
        <is>
          <t>1万円刻み</t>
        </is>
      </c>
      <c r="B1948" s="16">
        <f>'3_1万円刻み'!$A$366</f>
        <v/>
      </c>
      <c r="C1948" t="n">
        <v>2026</v>
      </c>
      <c r="D1948" t="n">
        <v>1</v>
      </c>
      <c r="E1948" t="n">
        <v>0</v>
      </c>
      <c r="F1948" t="n">
        <v>0</v>
      </c>
      <c r="G1948" s="16">
        <f>ROUND(MIN(B1948/12,650000)*12*0.0915+MIN(B1948/12,1390000)*12*(0.0504+0)+B1948*0.005,0)</f>
        <v/>
      </c>
      <c r="H1948" t="n">
        <v>0</v>
      </c>
      <c r="I1948" t="n">
        <v>0</v>
      </c>
      <c r="J1948" s="16">
        <f>IF(C1948=2026,IF(B1948&lt;741000,0,IF(B1948&lt;2191000,B1948-740000,IF(B1948&lt;2193000,1451000,IF(B1948&lt;2196000,1453000,IF(B1948&lt;2200000,1456000,IF(B1948&lt;3600000,ROUNDDOWN(B1948/4,-3)*2.8-80000,IF(B1948&lt;6600000,ROUNDDOWN(B1948/4,-3)*3.2-440000,IF(B1948&lt;8500000,ROUNDDOWN(B1948*0.9,0)-1100000,B1948-1950000)))))))),IF(B1948&lt;651000,0,IF(B1948&lt;1900000,B1948-650000,IF(B1948&lt;3600000,ROUNDDOWN(B1948/4,-3)*2.8-80000,IF(B1948&lt;6600000,ROUNDDOWN(B1948/4,-3)*3.2-440000,IF(B1948&lt;8500000,ROUNDDOWN(B1948*0.9,0)-1100000,B1948-1950000))))))</f>
        <v/>
      </c>
      <c r="K1948" s="16">
        <f>IF(J1948&gt;23500000,NA(),IF(C1948=2026,IF(J1948&lt;=4890000,1040000,IF(J1948&lt;=6550000,670000,620000)),IF(J1948&lt;=1320000,950000,IF(J1948&lt;=3360000,880000,IF(J1948&lt;=4890000,680000,IF(J1948&lt;=6550000,630000,580000))))))</f>
        <v/>
      </c>
      <c r="L1948" s="16">
        <f>IF(D1948=1,IF(J1948&lt;=9000000,380000,IF(J1948&lt;=9500000,260000,IF(J1948&lt;=10000000,130000,0))),0)</f>
        <v/>
      </c>
      <c r="M1948" s="16">
        <f>IF(D1948=1,IF(J1948&lt;=9000000,330000,IF(J1948&lt;=9500000,220000,IF(J1948&lt;=10000000,110000,0))),0)</f>
        <v/>
      </c>
      <c r="N1948" s="16">
        <f>IF(D1948=1,IF(J1948&lt;=9000000,50000,IF(J1948&lt;=9500000,40000,IF(J1948&lt;=10000000,20000,0))),0)</f>
        <v/>
      </c>
      <c r="O1948" s="16">
        <f>MAX(0,ROUNDDOWN(J1948-G1948-K1948-L1948-E1948*380000-F1948*630000-H1948,-3))</f>
        <v/>
      </c>
      <c r="P1948" s="16">
        <f>MAX(0,ROUNDDOWN(J1948-G1948-430000-M1948-E1948*330000-F1948*450000-I1948,-3))</f>
        <v/>
      </c>
      <c r="Q1948" s="16">
        <f>50000+N1948+E1948*50000+F1948*180000</f>
        <v/>
      </c>
      <c r="R1948" s="16">
        <f>IF(P1948&lt;=2000000,MIN(Q1948,P1948),MAX(Q1948-(P1948-2000000),50000))*0.05</f>
        <v/>
      </c>
      <c r="S1948" s="16">
        <f>MAX(0,P1948*0.1-R1948)</f>
        <v/>
      </c>
      <c r="T1948" s="16">
        <f>Q1948+MAX(0,K1948-480000)</f>
        <v/>
      </c>
      <c r="U1948" s="16">
        <f>P1948-T1948</f>
        <v/>
      </c>
      <c r="V1948" s="17">
        <f>IF(U1948&lt;0,0,LOOKUP(U1948,{0,1950001,3300001,6950001,9000001,18000001,40000001},{0.05,0.1,0.2,0.23,0.33,0.4,0.45}))</f>
        <v/>
      </c>
      <c r="W1948" s="18">
        <f>IF(U1948&lt;0,0.9,0.9-V1948*1.021)</f>
        <v/>
      </c>
      <c r="X1948" s="16">
        <f>ROUNDDOWN(S1948*0.2/W1948+2000,0)</f>
        <v/>
      </c>
      <c r="Y1948" s="17">
        <f>IF(O1948&lt;=0,0,LOOKUP(O1948,{0,1950001,3300001,6950001,9000001,18000001,40000001},{0.05,0.1,0.2,0.23,0.33,0.4,0.45}))</f>
        <v/>
      </c>
    </row>
    <row r="1949">
      <c r="A1949" t="inlineStr">
        <is>
          <t>1万円刻み</t>
        </is>
      </c>
      <c r="B1949" s="16">
        <f>'3_1万円刻み'!$A$367</f>
        <v/>
      </c>
      <c r="C1949" t="n">
        <v>2025</v>
      </c>
      <c r="D1949" t="n">
        <v>0</v>
      </c>
      <c r="E1949" t="n">
        <v>0</v>
      </c>
      <c r="F1949" t="n">
        <v>0</v>
      </c>
      <c r="G1949" s="16">
        <f>ROUND(MIN(B1949/12,650000)*12*0.0915+MIN(B1949/12,1390000)*12*(0.0504+0)+B1949*0.005,0)</f>
        <v/>
      </c>
      <c r="H1949" t="n">
        <v>0</v>
      </c>
      <c r="I1949" t="n">
        <v>0</v>
      </c>
      <c r="J1949" s="16">
        <f>IF(C1949=2026,IF(B1949&lt;741000,0,IF(B1949&lt;2191000,B1949-740000,IF(B1949&lt;2193000,1451000,IF(B1949&lt;2196000,1453000,IF(B1949&lt;2200000,1456000,IF(B1949&lt;3600000,ROUNDDOWN(B1949/4,-3)*2.8-80000,IF(B1949&lt;6600000,ROUNDDOWN(B1949/4,-3)*3.2-440000,IF(B1949&lt;8500000,ROUNDDOWN(B1949*0.9,0)-1100000,B1949-1950000)))))))),IF(B1949&lt;651000,0,IF(B1949&lt;1900000,B1949-650000,IF(B1949&lt;3600000,ROUNDDOWN(B1949/4,-3)*2.8-80000,IF(B1949&lt;6600000,ROUNDDOWN(B1949/4,-3)*3.2-440000,IF(B1949&lt;8500000,ROUNDDOWN(B1949*0.9,0)-1100000,B1949-1950000))))))</f>
        <v/>
      </c>
      <c r="K1949" s="16">
        <f>IF(J1949&gt;23500000,NA(),IF(C1949=2026,IF(J1949&lt;=4890000,1040000,IF(J1949&lt;=6550000,670000,620000)),IF(J1949&lt;=1320000,950000,IF(J1949&lt;=3360000,880000,IF(J1949&lt;=4890000,680000,IF(J1949&lt;=6550000,630000,580000))))))</f>
        <v/>
      </c>
      <c r="L1949" s="16">
        <f>IF(D1949=1,IF(J1949&lt;=9000000,380000,IF(J1949&lt;=9500000,260000,IF(J1949&lt;=10000000,130000,0))),0)</f>
        <v/>
      </c>
      <c r="M1949" s="16">
        <f>IF(D1949=1,IF(J1949&lt;=9000000,330000,IF(J1949&lt;=9500000,220000,IF(J1949&lt;=10000000,110000,0))),0)</f>
        <v/>
      </c>
      <c r="N1949" s="16">
        <f>IF(D1949=1,IF(J1949&lt;=9000000,50000,IF(J1949&lt;=9500000,40000,IF(J1949&lt;=10000000,20000,0))),0)</f>
        <v/>
      </c>
      <c r="O1949" s="16">
        <f>MAX(0,ROUNDDOWN(J1949-G1949-K1949-L1949-E1949*380000-F1949*630000-H1949,-3))</f>
        <v/>
      </c>
      <c r="P1949" s="16">
        <f>MAX(0,ROUNDDOWN(J1949-G1949-430000-M1949-E1949*330000-F1949*450000-I1949,-3))</f>
        <v/>
      </c>
      <c r="Q1949" s="16">
        <f>50000+N1949+E1949*50000+F1949*180000</f>
        <v/>
      </c>
      <c r="R1949" s="16">
        <f>IF(P1949&lt;=2000000,MIN(Q1949,P1949),MAX(Q1949-(P1949-2000000),50000))*0.05</f>
        <v/>
      </c>
      <c r="S1949" s="16">
        <f>MAX(0,P1949*0.1-R1949)</f>
        <v/>
      </c>
      <c r="T1949" s="16">
        <f>Q1949+MAX(0,K1949-480000)</f>
        <v/>
      </c>
      <c r="U1949" s="16">
        <f>P1949-T1949</f>
        <v/>
      </c>
      <c r="V1949" s="17">
        <f>IF(U1949&lt;0,0,LOOKUP(U1949,{0,1950001,3300001,6950001,9000001,18000001,40000001},{0.05,0.1,0.2,0.23,0.33,0.4,0.45}))</f>
        <v/>
      </c>
      <c r="W1949" s="18">
        <f>IF(U1949&lt;0,0.9,0.9-V1949*1.021)</f>
        <v/>
      </c>
      <c r="X1949" s="16">
        <f>ROUNDDOWN(S1949*0.2/W1949+2000,0)</f>
        <v/>
      </c>
      <c r="Y1949" s="17">
        <f>IF(O1949&lt;=0,0,LOOKUP(O1949,{0,1950001,3300001,6950001,9000001,18000001,40000001},{0.05,0.1,0.2,0.23,0.33,0.4,0.45}))</f>
        <v/>
      </c>
    </row>
    <row r="1950">
      <c r="A1950" t="inlineStr">
        <is>
          <t>1万円刻み</t>
        </is>
      </c>
      <c r="B1950" s="16">
        <f>'3_1万円刻み'!$A$367</f>
        <v/>
      </c>
      <c r="C1950" t="n">
        <v>2026</v>
      </c>
      <c r="D1950" t="n">
        <v>0</v>
      </c>
      <c r="E1950" t="n">
        <v>0</v>
      </c>
      <c r="F1950" t="n">
        <v>0</v>
      </c>
      <c r="G1950" s="16">
        <f>ROUND(MIN(B1950/12,650000)*12*0.0915+MIN(B1950/12,1390000)*12*(0.0504+0)+B1950*0.005,0)</f>
        <v/>
      </c>
      <c r="H1950" t="n">
        <v>0</v>
      </c>
      <c r="I1950" t="n">
        <v>0</v>
      </c>
      <c r="J1950" s="16">
        <f>IF(C1950=2026,IF(B1950&lt;741000,0,IF(B1950&lt;2191000,B1950-740000,IF(B1950&lt;2193000,1451000,IF(B1950&lt;2196000,1453000,IF(B1950&lt;2200000,1456000,IF(B1950&lt;3600000,ROUNDDOWN(B1950/4,-3)*2.8-80000,IF(B1950&lt;6600000,ROUNDDOWN(B1950/4,-3)*3.2-440000,IF(B1950&lt;8500000,ROUNDDOWN(B1950*0.9,0)-1100000,B1950-1950000)))))))),IF(B1950&lt;651000,0,IF(B1950&lt;1900000,B1950-650000,IF(B1950&lt;3600000,ROUNDDOWN(B1950/4,-3)*2.8-80000,IF(B1950&lt;6600000,ROUNDDOWN(B1950/4,-3)*3.2-440000,IF(B1950&lt;8500000,ROUNDDOWN(B1950*0.9,0)-1100000,B1950-1950000))))))</f>
        <v/>
      </c>
      <c r="K1950" s="16">
        <f>IF(J1950&gt;23500000,NA(),IF(C1950=2026,IF(J1950&lt;=4890000,1040000,IF(J1950&lt;=6550000,670000,620000)),IF(J1950&lt;=1320000,950000,IF(J1950&lt;=3360000,880000,IF(J1950&lt;=4890000,680000,IF(J1950&lt;=6550000,630000,580000))))))</f>
        <v/>
      </c>
      <c r="L1950" s="16">
        <f>IF(D1950=1,IF(J1950&lt;=9000000,380000,IF(J1950&lt;=9500000,260000,IF(J1950&lt;=10000000,130000,0))),0)</f>
        <v/>
      </c>
      <c r="M1950" s="16">
        <f>IF(D1950=1,IF(J1950&lt;=9000000,330000,IF(J1950&lt;=9500000,220000,IF(J1950&lt;=10000000,110000,0))),0)</f>
        <v/>
      </c>
      <c r="N1950" s="16">
        <f>IF(D1950=1,IF(J1950&lt;=9000000,50000,IF(J1950&lt;=9500000,40000,IF(J1950&lt;=10000000,20000,0))),0)</f>
        <v/>
      </c>
      <c r="O1950" s="16">
        <f>MAX(0,ROUNDDOWN(J1950-G1950-K1950-L1950-E1950*380000-F1950*630000-H1950,-3))</f>
        <v/>
      </c>
      <c r="P1950" s="16">
        <f>MAX(0,ROUNDDOWN(J1950-G1950-430000-M1950-E1950*330000-F1950*450000-I1950,-3))</f>
        <v/>
      </c>
      <c r="Q1950" s="16">
        <f>50000+N1950+E1950*50000+F1950*180000</f>
        <v/>
      </c>
      <c r="R1950" s="16">
        <f>IF(P1950&lt;=2000000,MIN(Q1950,P1950),MAX(Q1950-(P1950-2000000),50000))*0.05</f>
        <v/>
      </c>
      <c r="S1950" s="16">
        <f>MAX(0,P1950*0.1-R1950)</f>
        <v/>
      </c>
      <c r="T1950" s="16">
        <f>Q1950+MAX(0,K1950-480000)</f>
        <v/>
      </c>
      <c r="U1950" s="16">
        <f>P1950-T1950</f>
        <v/>
      </c>
      <c r="V1950" s="17">
        <f>IF(U1950&lt;0,0,LOOKUP(U1950,{0,1950001,3300001,6950001,9000001,18000001,40000001},{0.05,0.1,0.2,0.23,0.33,0.4,0.45}))</f>
        <v/>
      </c>
      <c r="W1950" s="18">
        <f>IF(U1950&lt;0,0.9,0.9-V1950*1.021)</f>
        <v/>
      </c>
      <c r="X1950" s="16">
        <f>ROUNDDOWN(S1950*0.2/W1950+2000,0)</f>
        <v/>
      </c>
      <c r="Y1950" s="17">
        <f>IF(O1950&lt;=0,0,LOOKUP(O1950,{0,1950001,3300001,6950001,9000001,18000001,40000001},{0.05,0.1,0.2,0.23,0.33,0.4,0.45}))</f>
        <v/>
      </c>
    </row>
    <row r="1951">
      <c r="A1951" t="inlineStr">
        <is>
          <t>1万円刻み</t>
        </is>
      </c>
      <c r="B1951" s="16">
        <f>'3_1万円刻み'!$A$367</f>
        <v/>
      </c>
      <c r="C1951" t="n">
        <v>2025</v>
      </c>
      <c r="D1951" t="n">
        <v>1</v>
      </c>
      <c r="E1951" t="n">
        <v>0</v>
      </c>
      <c r="F1951" t="n">
        <v>0</v>
      </c>
      <c r="G1951" s="16">
        <f>ROUND(MIN(B1951/12,650000)*12*0.0915+MIN(B1951/12,1390000)*12*(0.0504+0)+B1951*0.005,0)</f>
        <v/>
      </c>
      <c r="H1951" t="n">
        <v>0</v>
      </c>
      <c r="I1951" t="n">
        <v>0</v>
      </c>
      <c r="J1951" s="16">
        <f>IF(C1951=2026,IF(B1951&lt;741000,0,IF(B1951&lt;2191000,B1951-740000,IF(B1951&lt;2193000,1451000,IF(B1951&lt;2196000,1453000,IF(B1951&lt;2200000,1456000,IF(B1951&lt;3600000,ROUNDDOWN(B1951/4,-3)*2.8-80000,IF(B1951&lt;6600000,ROUNDDOWN(B1951/4,-3)*3.2-440000,IF(B1951&lt;8500000,ROUNDDOWN(B1951*0.9,0)-1100000,B1951-1950000)))))))),IF(B1951&lt;651000,0,IF(B1951&lt;1900000,B1951-650000,IF(B1951&lt;3600000,ROUNDDOWN(B1951/4,-3)*2.8-80000,IF(B1951&lt;6600000,ROUNDDOWN(B1951/4,-3)*3.2-440000,IF(B1951&lt;8500000,ROUNDDOWN(B1951*0.9,0)-1100000,B1951-1950000))))))</f>
        <v/>
      </c>
      <c r="K1951" s="16">
        <f>IF(J1951&gt;23500000,NA(),IF(C1951=2026,IF(J1951&lt;=4890000,1040000,IF(J1951&lt;=6550000,670000,620000)),IF(J1951&lt;=1320000,950000,IF(J1951&lt;=3360000,880000,IF(J1951&lt;=4890000,680000,IF(J1951&lt;=6550000,630000,580000))))))</f>
        <v/>
      </c>
      <c r="L1951" s="16">
        <f>IF(D1951=1,IF(J1951&lt;=9000000,380000,IF(J1951&lt;=9500000,260000,IF(J1951&lt;=10000000,130000,0))),0)</f>
        <v/>
      </c>
      <c r="M1951" s="16">
        <f>IF(D1951=1,IF(J1951&lt;=9000000,330000,IF(J1951&lt;=9500000,220000,IF(J1951&lt;=10000000,110000,0))),0)</f>
        <v/>
      </c>
      <c r="N1951" s="16">
        <f>IF(D1951=1,IF(J1951&lt;=9000000,50000,IF(J1951&lt;=9500000,40000,IF(J1951&lt;=10000000,20000,0))),0)</f>
        <v/>
      </c>
      <c r="O1951" s="16">
        <f>MAX(0,ROUNDDOWN(J1951-G1951-K1951-L1951-E1951*380000-F1951*630000-H1951,-3))</f>
        <v/>
      </c>
      <c r="P1951" s="16">
        <f>MAX(0,ROUNDDOWN(J1951-G1951-430000-M1951-E1951*330000-F1951*450000-I1951,-3))</f>
        <v/>
      </c>
      <c r="Q1951" s="16">
        <f>50000+N1951+E1951*50000+F1951*180000</f>
        <v/>
      </c>
      <c r="R1951" s="16">
        <f>IF(P1951&lt;=2000000,MIN(Q1951,P1951),MAX(Q1951-(P1951-2000000),50000))*0.05</f>
        <v/>
      </c>
      <c r="S1951" s="16">
        <f>MAX(0,P1951*0.1-R1951)</f>
        <v/>
      </c>
      <c r="T1951" s="16">
        <f>Q1951+MAX(0,K1951-480000)</f>
        <v/>
      </c>
      <c r="U1951" s="16">
        <f>P1951-T1951</f>
        <v/>
      </c>
      <c r="V1951" s="17">
        <f>IF(U1951&lt;0,0,LOOKUP(U1951,{0,1950001,3300001,6950001,9000001,18000001,40000001},{0.05,0.1,0.2,0.23,0.33,0.4,0.45}))</f>
        <v/>
      </c>
      <c r="W1951" s="18">
        <f>IF(U1951&lt;0,0.9,0.9-V1951*1.021)</f>
        <v/>
      </c>
      <c r="X1951" s="16">
        <f>ROUNDDOWN(S1951*0.2/W1951+2000,0)</f>
        <v/>
      </c>
      <c r="Y1951" s="17">
        <f>IF(O1951&lt;=0,0,LOOKUP(O1951,{0,1950001,3300001,6950001,9000001,18000001,40000001},{0.05,0.1,0.2,0.23,0.33,0.4,0.45}))</f>
        <v/>
      </c>
    </row>
    <row r="1952">
      <c r="A1952" t="inlineStr">
        <is>
          <t>1万円刻み</t>
        </is>
      </c>
      <c r="B1952" s="16">
        <f>'3_1万円刻み'!$A$367</f>
        <v/>
      </c>
      <c r="C1952" t="n">
        <v>2026</v>
      </c>
      <c r="D1952" t="n">
        <v>1</v>
      </c>
      <c r="E1952" t="n">
        <v>0</v>
      </c>
      <c r="F1952" t="n">
        <v>0</v>
      </c>
      <c r="G1952" s="16">
        <f>ROUND(MIN(B1952/12,650000)*12*0.0915+MIN(B1952/12,1390000)*12*(0.0504+0)+B1952*0.005,0)</f>
        <v/>
      </c>
      <c r="H1952" t="n">
        <v>0</v>
      </c>
      <c r="I1952" t="n">
        <v>0</v>
      </c>
      <c r="J1952" s="16">
        <f>IF(C1952=2026,IF(B1952&lt;741000,0,IF(B1952&lt;2191000,B1952-740000,IF(B1952&lt;2193000,1451000,IF(B1952&lt;2196000,1453000,IF(B1952&lt;2200000,1456000,IF(B1952&lt;3600000,ROUNDDOWN(B1952/4,-3)*2.8-80000,IF(B1952&lt;6600000,ROUNDDOWN(B1952/4,-3)*3.2-440000,IF(B1952&lt;8500000,ROUNDDOWN(B1952*0.9,0)-1100000,B1952-1950000)))))))),IF(B1952&lt;651000,0,IF(B1952&lt;1900000,B1952-650000,IF(B1952&lt;3600000,ROUNDDOWN(B1952/4,-3)*2.8-80000,IF(B1952&lt;6600000,ROUNDDOWN(B1952/4,-3)*3.2-440000,IF(B1952&lt;8500000,ROUNDDOWN(B1952*0.9,0)-1100000,B1952-1950000))))))</f>
        <v/>
      </c>
      <c r="K1952" s="16">
        <f>IF(J1952&gt;23500000,NA(),IF(C1952=2026,IF(J1952&lt;=4890000,1040000,IF(J1952&lt;=6550000,670000,620000)),IF(J1952&lt;=1320000,950000,IF(J1952&lt;=3360000,880000,IF(J1952&lt;=4890000,680000,IF(J1952&lt;=6550000,630000,580000))))))</f>
        <v/>
      </c>
      <c r="L1952" s="16">
        <f>IF(D1952=1,IF(J1952&lt;=9000000,380000,IF(J1952&lt;=9500000,260000,IF(J1952&lt;=10000000,130000,0))),0)</f>
        <v/>
      </c>
      <c r="M1952" s="16">
        <f>IF(D1952=1,IF(J1952&lt;=9000000,330000,IF(J1952&lt;=9500000,220000,IF(J1952&lt;=10000000,110000,0))),0)</f>
        <v/>
      </c>
      <c r="N1952" s="16">
        <f>IF(D1952=1,IF(J1952&lt;=9000000,50000,IF(J1952&lt;=9500000,40000,IF(J1952&lt;=10000000,20000,0))),0)</f>
        <v/>
      </c>
      <c r="O1952" s="16">
        <f>MAX(0,ROUNDDOWN(J1952-G1952-K1952-L1952-E1952*380000-F1952*630000-H1952,-3))</f>
        <v/>
      </c>
      <c r="P1952" s="16">
        <f>MAX(0,ROUNDDOWN(J1952-G1952-430000-M1952-E1952*330000-F1952*450000-I1952,-3))</f>
        <v/>
      </c>
      <c r="Q1952" s="16">
        <f>50000+N1952+E1952*50000+F1952*180000</f>
        <v/>
      </c>
      <c r="R1952" s="16">
        <f>IF(P1952&lt;=2000000,MIN(Q1952,P1952),MAX(Q1952-(P1952-2000000),50000))*0.05</f>
        <v/>
      </c>
      <c r="S1952" s="16">
        <f>MAX(0,P1952*0.1-R1952)</f>
        <v/>
      </c>
      <c r="T1952" s="16">
        <f>Q1952+MAX(0,K1952-480000)</f>
        <v/>
      </c>
      <c r="U1952" s="16">
        <f>P1952-T1952</f>
        <v/>
      </c>
      <c r="V1952" s="17">
        <f>IF(U1952&lt;0,0,LOOKUP(U1952,{0,1950001,3300001,6950001,9000001,18000001,40000001},{0.05,0.1,0.2,0.23,0.33,0.4,0.45}))</f>
        <v/>
      </c>
      <c r="W1952" s="18">
        <f>IF(U1952&lt;0,0.9,0.9-V1952*1.021)</f>
        <v/>
      </c>
      <c r="X1952" s="16">
        <f>ROUNDDOWN(S1952*0.2/W1952+2000,0)</f>
        <v/>
      </c>
      <c r="Y1952" s="17">
        <f>IF(O1952&lt;=0,0,LOOKUP(O1952,{0,1950001,3300001,6950001,9000001,18000001,40000001},{0.05,0.1,0.2,0.23,0.33,0.4,0.45}))</f>
        <v/>
      </c>
    </row>
    <row r="1953">
      <c r="A1953" t="inlineStr">
        <is>
          <t>1万円刻み</t>
        </is>
      </c>
      <c r="B1953" s="16">
        <f>'3_1万円刻み'!$A$368</f>
        <v/>
      </c>
      <c r="C1953" t="n">
        <v>2025</v>
      </c>
      <c r="D1953" t="n">
        <v>0</v>
      </c>
      <c r="E1953" t="n">
        <v>0</v>
      </c>
      <c r="F1953" t="n">
        <v>0</v>
      </c>
      <c r="G1953" s="16">
        <f>ROUND(MIN(B1953/12,650000)*12*0.0915+MIN(B1953/12,1390000)*12*(0.0504+0)+B1953*0.005,0)</f>
        <v/>
      </c>
      <c r="H1953" t="n">
        <v>0</v>
      </c>
      <c r="I1953" t="n">
        <v>0</v>
      </c>
      <c r="J1953" s="16">
        <f>IF(C1953=2026,IF(B1953&lt;741000,0,IF(B1953&lt;2191000,B1953-740000,IF(B1953&lt;2193000,1451000,IF(B1953&lt;2196000,1453000,IF(B1953&lt;2200000,1456000,IF(B1953&lt;3600000,ROUNDDOWN(B1953/4,-3)*2.8-80000,IF(B1953&lt;6600000,ROUNDDOWN(B1953/4,-3)*3.2-440000,IF(B1953&lt;8500000,ROUNDDOWN(B1953*0.9,0)-1100000,B1953-1950000)))))))),IF(B1953&lt;651000,0,IF(B1953&lt;1900000,B1953-650000,IF(B1953&lt;3600000,ROUNDDOWN(B1953/4,-3)*2.8-80000,IF(B1953&lt;6600000,ROUNDDOWN(B1953/4,-3)*3.2-440000,IF(B1953&lt;8500000,ROUNDDOWN(B1953*0.9,0)-1100000,B1953-1950000))))))</f>
        <v/>
      </c>
      <c r="K1953" s="16">
        <f>IF(J1953&gt;23500000,NA(),IF(C1953=2026,IF(J1953&lt;=4890000,1040000,IF(J1953&lt;=6550000,670000,620000)),IF(J1953&lt;=1320000,950000,IF(J1953&lt;=3360000,880000,IF(J1953&lt;=4890000,680000,IF(J1953&lt;=6550000,630000,580000))))))</f>
        <v/>
      </c>
      <c r="L1953" s="16">
        <f>IF(D1953=1,IF(J1953&lt;=9000000,380000,IF(J1953&lt;=9500000,260000,IF(J1953&lt;=10000000,130000,0))),0)</f>
        <v/>
      </c>
      <c r="M1953" s="16">
        <f>IF(D1953=1,IF(J1953&lt;=9000000,330000,IF(J1953&lt;=9500000,220000,IF(J1953&lt;=10000000,110000,0))),0)</f>
        <v/>
      </c>
      <c r="N1953" s="16">
        <f>IF(D1953=1,IF(J1953&lt;=9000000,50000,IF(J1953&lt;=9500000,40000,IF(J1953&lt;=10000000,20000,0))),0)</f>
        <v/>
      </c>
      <c r="O1953" s="16">
        <f>MAX(0,ROUNDDOWN(J1953-G1953-K1953-L1953-E1953*380000-F1953*630000-H1953,-3))</f>
        <v/>
      </c>
      <c r="P1953" s="16">
        <f>MAX(0,ROUNDDOWN(J1953-G1953-430000-M1953-E1953*330000-F1953*450000-I1953,-3))</f>
        <v/>
      </c>
      <c r="Q1953" s="16">
        <f>50000+N1953+E1953*50000+F1953*180000</f>
        <v/>
      </c>
      <c r="R1953" s="16">
        <f>IF(P1953&lt;=2000000,MIN(Q1953,P1953),MAX(Q1953-(P1953-2000000),50000))*0.05</f>
        <v/>
      </c>
      <c r="S1953" s="16">
        <f>MAX(0,P1953*0.1-R1953)</f>
        <v/>
      </c>
      <c r="T1953" s="16">
        <f>Q1953+MAX(0,K1953-480000)</f>
        <v/>
      </c>
      <c r="U1953" s="16">
        <f>P1953-T1953</f>
        <v/>
      </c>
      <c r="V1953" s="17">
        <f>IF(U1953&lt;0,0,LOOKUP(U1953,{0,1950001,3300001,6950001,9000001,18000001,40000001},{0.05,0.1,0.2,0.23,0.33,0.4,0.45}))</f>
        <v/>
      </c>
      <c r="W1953" s="18">
        <f>IF(U1953&lt;0,0.9,0.9-V1953*1.021)</f>
        <v/>
      </c>
      <c r="X1953" s="16">
        <f>ROUNDDOWN(S1953*0.2/W1953+2000,0)</f>
        <v/>
      </c>
      <c r="Y1953" s="17">
        <f>IF(O1953&lt;=0,0,LOOKUP(O1953,{0,1950001,3300001,6950001,9000001,18000001,40000001},{0.05,0.1,0.2,0.23,0.33,0.4,0.45}))</f>
        <v/>
      </c>
    </row>
    <row r="1954">
      <c r="A1954" t="inlineStr">
        <is>
          <t>1万円刻み</t>
        </is>
      </c>
      <c r="B1954" s="16">
        <f>'3_1万円刻み'!$A$368</f>
        <v/>
      </c>
      <c r="C1954" t="n">
        <v>2026</v>
      </c>
      <c r="D1954" t="n">
        <v>0</v>
      </c>
      <c r="E1954" t="n">
        <v>0</v>
      </c>
      <c r="F1954" t="n">
        <v>0</v>
      </c>
      <c r="G1954" s="16">
        <f>ROUND(MIN(B1954/12,650000)*12*0.0915+MIN(B1954/12,1390000)*12*(0.0504+0)+B1954*0.005,0)</f>
        <v/>
      </c>
      <c r="H1954" t="n">
        <v>0</v>
      </c>
      <c r="I1954" t="n">
        <v>0</v>
      </c>
      <c r="J1954" s="16">
        <f>IF(C1954=2026,IF(B1954&lt;741000,0,IF(B1954&lt;2191000,B1954-740000,IF(B1954&lt;2193000,1451000,IF(B1954&lt;2196000,1453000,IF(B1954&lt;2200000,1456000,IF(B1954&lt;3600000,ROUNDDOWN(B1954/4,-3)*2.8-80000,IF(B1954&lt;6600000,ROUNDDOWN(B1954/4,-3)*3.2-440000,IF(B1954&lt;8500000,ROUNDDOWN(B1954*0.9,0)-1100000,B1954-1950000)))))))),IF(B1954&lt;651000,0,IF(B1954&lt;1900000,B1954-650000,IF(B1954&lt;3600000,ROUNDDOWN(B1954/4,-3)*2.8-80000,IF(B1954&lt;6600000,ROUNDDOWN(B1954/4,-3)*3.2-440000,IF(B1954&lt;8500000,ROUNDDOWN(B1954*0.9,0)-1100000,B1954-1950000))))))</f>
        <v/>
      </c>
      <c r="K1954" s="16">
        <f>IF(J1954&gt;23500000,NA(),IF(C1954=2026,IF(J1954&lt;=4890000,1040000,IF(J1954&lt;=6550000,670000,620000)),IF(J1954&lt;=1320000,950000,IF(J1954&lt;=3360000,880000,IF(J1954&lt;=4890000,680000,IF(J1954&lt;=6550000,630000,580000))))))</f>
        <v/>
      </c>
      <c r="L1954" s="16">
        <f>IF(D1954=1,IF(J1954&lt;=9000000,380000,IF(J1954&lt;=9500000,260000,IF(J1954&lt;=10000000,130000,0))),0)</f>
        <v/>
      </c>
      <c r="M1954" s="16">
        <f>IF(D1954=1,IF(J1954&lt;=9000000,330000,IF(J1954&lt;=9500000,220000,IF(J1954&lt;=10000000,110000,0))),0)</f>
        <v/>
      </c>
      <c r="N1954" s="16">
        <f>IF(D1954=1,IF(J1954&lt;=9000000,50000,IF(J1954&lt;=9500000,40000,IF(J1954&lt;=10000000,20000,0))),0)</f>
        <v/>
      </c>
      <c r="O1954" s="16">
        <f>MAX(0,ROUNDDOWN(J1954-G1954-K1954-L1954-E1954*380000-F1954*630000-H1954,-3))</f>
        <v/>
      </c>
      <c r="P1954" s="16">
        <f>MAX(0,ROUNDDOWN(J1954-G1954-430000-M1954-E1954*330000-F1954*450000-I1954,-3))</f>
        <v/>
      </c>
      <c r="Q1954" s="16">
        <f>50000+N1954+E1954*50000+F1954*180000</f>
        <v/>
      </c>
      <c r="R1954" s="16">
        <f>IF(P1954&lt;=2000000,MIN(Q1954,P1954),MAX(Q1954-(P1954-2000000),50000))*0.05</f>
        <v/>
      </c>
      <c r="S1954" s="16">
        <f>MAX(0,P1954*0.1-R1954)</f>
        <v/>
      </c>
      <c r="T1954" s="16">
        <f>Q1954+MAX(0,K1954-480000)</f>
        <v/>
      </c>
      <c r="U1954" s="16">
        <f>P1954-T1954</f>
        <v/>
      </c>
      <c r="V1954" s="17">
        <f>IF(U1954&lt;0,0,LOOKUP(U1954,{0,1950001,3300001,6950001,9000001,18000001,40000001},{0.05,0.1,0.2,0.23,0.33,0.4,0.45}))</f>
        <v/>
      </c>
      <c r="W1954" s="18">
        <f>IF(U1954&lt;0,0.9,0.9-V1954*1.021)</f>
        <v/>
      </c>
      <c r="X1954" s="16">
        <f>ROUNDDOWN(S1954*0.2/W1954+2000,0)</f>
        <v/>
      </c>
      <c r="Y1954" s="17">
        <f>IF(O1954&lt;=0,0,LOOKUP(O1954,{0,1950001,3300001,6950001,9000001,18000001,40000001},{0.05,0.1,0.2,0.23,0.33,0.4,0.45}))</f>
        <v/>
      </c>
    </row>
    <row r="1955">
      <c r="A1955" t="inlineStr">
        <is>
          <t>1万円刻み</t>
        </is>
      </c>
      <c r="B1955" s="16">
        <f>'3_1万円刻み'!$A$368</f>
        <v/>
      </c>
      <c r="C1955" t="n">
        <v>2025</v>
      </c>
      <c r="D1955" t="n">
        <v>1</v>
      </c>
      <c r="E1955" t="n">
        <v>0</v>
      </c>
      <c r="F1955" t="n">
        <v>0</v>
      </c>
      <c r="G1955" s="16">
        <f>ROUND(MIN(B1955/12,650000)*12*0.0915+MIN(B1955/12,1390000)*12*(0.0504+0)+B1955*0.005,0)</f>
        <v/>
      </c>
      <c r="H1955" t="n">
        <v>0</v>
      </c>
      <c r="I1955" t="n">
        <v>0</v>
      </c>
      <c r="J1955" s="16">
        <f>IF(C1955=2026,IF(B1955&lt;741000,0,IF(B1955&lt;2191000,B1955-740000,IF(B1955&lt;2193000,1451000,IF(B1955&lt;2196000,1453000,IF(B1955&lt;2200000,1456000,IF(B1955&lt;3600000,ROUNDDOWN(B1955/4,-3)*2.8-80000,IF(B1955&lt;6600000,ROUNDDOWN(B1955/4,-3)*3.2-440000,IF(B1955&lt;8500000,ROUNDDOWN(B1955*0.9,0)-1100000,B1955-1950000)))))))),IF(B1955&lt;651000,0,IF(B1955&lt;1900000,B1955-650000,IF(B1955&lt;3600000,ROUNDDOWN(B1955/4,-3)*2.8-80000,IF(B1955&lt;6600000,ROUNDDOWN(B1955/4,-3)*3.2-440000,IF(B1955&lt;8500000,ROUNDDOWN(B1955*0.9,0)-1100000,B1955-1950000))))))</f>
        <v/>
      </c>
      <c r="K1955" s="16">
        <f>IF(J1955&gt;23500000,NA(),IF(C1955=2026,IF(J1955&lt;=4890000,1040000,IF(J1955&lt;=6550000,670000,620000)),IF(J1955&lt;=1320000,950000,IF(J1955&lt;=3360000,880000,IF(J1955&lt;=4890000,680000,IF(J1955&lt;=6550000,630000,580000))))))</f>
        <v/>
      </c>
      <c r="L1955" s="16">
        <f>IF(D1955=1,IF(J1955&lt;=9000000,380000,IF(J1955&lt;=9500000,260000,IF(J1955&lt;=10000000,130000,0))),0)</f>
        <v/>
      </c>
      <c r="M1955" s="16">
        <f>IF(D1955=1,IF(J1955&lt;=9000000,330000,IF(J1955&lt;=9500000,220000,IF(J1955&lt;=10000000,110000,0))),0)</f>
        <v/>
      </c>
      <c r="N1955" s="16">
        <f>IF(D1955=1,IF(J1955&lt;=9000000,50000,IF(J1955&lt;=9500000,40000,IF(J1955&lt;=10000000,20000,0))),0)</f>
        <v/>
      </c>
      <c r="O1955" s="16">
        <f>MAX(0,ROUNDDOWN(J1955-G1955-K1955-L1955-E1955*380000-F1955*630000-H1955,-3))</f>
        <v/>
      </c>
      <c r="P1955" s="16">
        <f>MAX(0,ROUNDDOWN(J1955-G1955-430000-M1955-E1955*330000-F1955*450000-I1955,-3))</f>
        <v/>
      </c>
      <c r="Q1955" s="16">
        <f>50000+N1955+E1955*50000+F1955*180000</f>
        <v/>
      </c>
      <c r="R1955" s="16">
        <f>IF(P1955&lt;=2000000,MIN(Q1955,P1955),MAX(Q1955-(P1955-2000000),50000))*0.05</f>
        <v/>
      </c>
      <c r="S1955" s="16">
        <f>MAX(0,P1955*0.1-R1955)</f>
        <v/>
      </c>
      <c r="T1955" s="16">
        <f>Q1955+MAX(0,K1955-480000)</f>
        <v/>
      </c>
      <c r="U1955" s="16">
        <f>P1955-T1955</f>
        <v/>
      </c>
      <c r="V1955" s="17">
        <f>IF(U1955&lt;0,0,LOOKUP(U1955,{0,1950001,3300001,6950001,9000001,18000001,40000001},{0.05,0.1,0.2,0.23,0.33,0.4,0.45}))</f>
        <v/>
      </c>
      <c r="W1955" s="18">
        <f>IF(U1955&lt;0,0.9,0.9-V1955*1.021)</f>
        <v/>
      </c>
      <c r="X1955" s="16">
        <f>ROUNDDOWN(S1955*0.2/W1955+2000,0)</f>
        <v/>
      </c>
      <c r="Y1955" s="17">
        <f>IF(O1955&lt;=0,0,LOOKUP(O1955,{0,1950001,3300001,6950001,9000001,18000001,40000001},{0.05,0.1,0.2,0.23,0.33,0.4,0.45}))</f>
        <v/>
      </c>
    </row>
    <row r="1956">
      <c r="A1956" t="inlineStr">
        <is>
          <t>1万円刻み</t>
        </is>
      </c>
      <c r="B1956" s="16">
        <f>'3_1万円刻み'!$A$368</f>
        <v/>
      </c>
      <c r="C1956" t="n">
        <v>2026</v>
      </c>
      <c r="D1956" t="n">
        <v>1</v>
      </c>
      <c r="E1956" t="n">
        <v>0</v>
      </c>
      <c r="F1956" t="n">
        <v>0</v>
      </c>
      <c r="G1956" s="16">
        <f>ROUND(MIN(B1956/12,650000)*12*0.0915+MIN(B1956/12,1390000)*12*(0.0504+0)+B1956*0.005,0)</f>
        <v/>
      </c>
      <c r="H1956" t="n">
        <v>0</v>
      </c>
      <c r="I1956" t="n">
        <v>0</v>
      </c>
      <c r="J1956" s="16">
        <f>IF(C1956=2026,IF(B1956&lt;741000,0,IF(B1956&lt;2191000,B1956-740000,IF(B1956&lt;2193000,1451000,IF(B1956&lt;2196000,1453000,IF(B1956&lt;2200000,1456000,IF(B1956&lt;3600000,ROUNDDOWN(B1956/4,-3)*2.8-80000,IF(B1956&lt;6600000,ROUNDDOWN(B1956/4,-3)*3.2-440000,IF(B1956&lt;8500000,ROUNDDOWN(B1956*0.9,0)-1100000,B1956-1950000)))))))),IF(B1956&lt;651000,0,IF(B1956&lt;1900000,B1956-650000,IF(B1956&lt;3600000,ROUNDDOWN(B1956/4,-3)*2.8-80000,IF(B1956&lt;6600000,ROUNDDOWN(B1956/4,-3)*3.2-440000,IF(B1956&lt;8500000,ROUNDDOWN(B1956*0.9,0)-1100000,B1956-1950000))))))</f>
        <v/>
      </c>
      <c r="K1956" s="16">
        <f>IF(J1956&gt;23500000,NA(),IF(C1956=2026,IF(J1956&lt;=4890000,1040000,IF(J1956&lt;=6550000,670000,620000)),IF(J1956&lt;=1320000,950000,IF(J1956&lt;=3360000,880000,IF(J1956&lt;=4890000,680000,IF(J1956&lt;=6550000,630000,580000))))))</f>
        <v/>
      </c>
      <c r="L1956" s="16">
        <f>IF(D1956=1,IF(J1956&lt;=9000000,380000,IF(J1956&lt;=9500000,260000,IF(J1956&lt;=10000000,130000,0))),0)</f>
        <v/>
      </c>
      <c r="M1956" s="16">
        <f>IF(D1956=1,IF(J1956&lt;=9000000,330000,IF(J1956&lt;=9500000,220000,IF(J1956&lt;=10000000,110000,0))),0)</f>
        <v/>
      </c>
      <c r="N1956" s="16">
        <f>IF(D1956=1,IF(J1956&lt;=9000000,50000,IF(J1956&lt;=9500000,40000,IF(J1956&lt;=10000000,20000,0))),0)</f>
        <v/>
      </c>
      <c r="O1956" s="16">
        <f>MAX(0,ROUNDDOWN(J1956-G1956-K1956-L1956-E1956*380000-F1956*630000-H1956,-3))</f>
        <v/>
      </c>
      <c r="P1956" s="16">
        <f>MAX(0,ROUNDDOWN(J1956-G1956-430000-M1956-E1956*330000-F1956*450000-I1956,-3))</f>
        <v/>
      </c>
      <c r="Q1956" s="16">
        <f>50000+N1956+E1956*50000+F1956*180000</f>
        <v/>
      </c>
      <c r="R1956" s="16">
        <f>IF(P1956&lt;=2000000,MIN(Q1956,P1956),MAX(Q1956-(P1956-2000000),50000))*0.05</f>
        <v/>
      </c>
      <c r="S1956" s="16">
        <f>MAX(0,P1956*0.1-R1956)</f>
        <v/>
      </c>
      <c r="T1956" s="16">
        <f>Q1956+MAX(0,K1956-480000)</f>
        <v/>
      </c>
      <c r="U1956" s="16">
        <f>P1956-T1956</f>
        <v/>
      </c>
      <c r="V1956" s="17">
        <f>IF(U1956&lt;0,0,LOOKUP(U1956,{0,1950001,3300001,6950001,9000001,18000001,40000001},{0.05,0.1,0.2,0.23,0.33,0.4,0.45}))</f>
        <v/>
      </c>
      <c r="W1956" s="18">
        <f>IF(U1956&lt;0,0.9,0.9-V1956*1.021)</f>
        <v/>
      </c>
      <c r="X1956" s="16">
        <f>ROUNDDOWN(S1956*0.2/W1956+2000,0)</f>
        <v/>
      </c>
      <c r="Y1956" s="17">
        <f>IF(O1956&lt;=0,0,LOOKUP(O1956,{0,1950001,3300001,6950001,9000001,18000001,40000001},{0.05,0.1,0.2,0.23,0.33,0.4,0.45}))</f>
        <v/>
      </c>
    </row>
    <row r="1957">
      <c r="A1957" t="inlineStr">
        <is>
          <t>1万円刻み</t>
        </is>
      </c>
      <c r="B1957" s="16">
        <f>'3_1万円刻み'!$A$369</f>
        <v/>
      </c>
      <c r="C1957" t="n">
        <v>2025</v>
      </c>
      <c r="D1957" t="n">
        <v>0</v>
      </c>
      <c r="E1957" t="n">
        <v>0</v>
      </c>
      <c r="F1957" t="n">
        <v>0</v>
      </c>
      <c r="G1957" s="16">
        <f>ROUND(MIN(B1957/12,650000)*12*0.0915+MIN(B1957/12,1390000)*12*(0.0504+0)+B1957*0.005,0)</f>
        <v/>
      </c>
      <c r="H1957" t="n">
        <v>0</v>
      </c>
      <c r="I1957" t="n">
        <v>0</v>
      </c>
      <c r="J1957" s="16">
        <f>IF(C1957=2026,IF(B1957&lt;741000,0,IF(B1957&lt;2191000,B1957-740000,IF(B1957&lt;2193000,1451000,IF(B1957&lt;2196000,1453000,IF(B1957&lt;2200000,1456000,IF(B1957&lt;3600000,ROUNDDOWN(B1957/4,-3)*2.8-80000,IF(B1957&lt;6600000,ROUNDDOWN(B1957/4,-3)*3.2-440000,IF(B1957&lt;8500000,ROUNDDOWN(B1957*0.9,0)-1100000,B1957-1950000)))))))),IF(B1957&lt;651000,0,IF(B1957&lt;1900000,B1957-650000,IF(B1957&lt;3600000,ROUNDDOWN(B1957/4,-3)*2.8-80000,IF(B1957&lt;6600000,ROUNDDOWN(B1957/4,-3)*3.2-440000,IF(B1957&lt;8500000,ROUNDDOWN(B1957*0.9,0)-1100000,B1957-1950000))))))</f>
        <v/>
      </c>
      <c r="K1957" s="16">
        <f>IF(J1957&gt;23500000,NA(),IF(C1957=2026,IF(J1957&lt;=4890000,1040000,IF(J1957&lt;=6550000,670000,620000)),IF(J1957&lt;=1320000,950000,IF(J1957&lt;=3360000,880000,IF(J1957&lt;=4890000,680000,IF(J1957&lt;=6550000,630000,580000))))))</f>
        <v/>
      </c>
      <c r="L1957" s="16">
        <f>IF(D1957=1,IF(J1957&lt;=9000000,380000,IF(J1957&lt;=9500000,260000,IF(J1957&lt;=10000000,130000,0))),0)</f>
        <v/>
      </c>
      <c r="M1957" s="16">
        <f>IF(D1957=1,IF(J1957&lt;=9000000,330000,IF(J1957&lt;=9500000,220000,IF(J1957&lt;=10000000,110000,0))),0)</f>
        <v/>
      </c>
      <c r="N1957" s="16">
        <f>IF(D1957=1,IF(J1957&lt;=9000000,50000,IF(J1957&lt;=9500000,40000,IF(J1957&lt;=10000000,20000,0))),0)</f>
        <v/>
      </c>
      <c r="O1957" s="16">
        <f>MAX(0,ROUNDDOWN(J1957-G1957-K1957-L1957-E1957*380000-F1957*630000-H1957,-3))</f>
        <v/>
      </c>
      <c r="P1957" s="16">
        <f>MAX(0,ROUNDDOWN(J1957-G1957-430000-M1957-E1957*330000-F1957*450000-I1957,-3))</f>
        <v/>
      </c>
      <c r="Q1957" s="16">
        <f>50000+N1957+E1957*50000+F1957*180000</f>
        <v/>
      </c>
      <c r="R1957" s="16">
        <f>IF(P1957&lt;=2000000,MIN(Q1957,P1957),MAX(Q1957-(P1957-2000000),50000))*0.05</f>
        <v/>
      </c>
      <c r="S1957" s="16">
        <f>MAX(0,P1957*0.1-R1957)</f>
        <v/>
      </c>
      <c r="T1957" s="16">
        <f>Q1957+MAX(0,K1957-480000)</f>
        <v/>
      </c>
      <c r="U1957" s="16">
        <f>P1957-T1957</f>
        <v/>
      </c>
      <c r="V1957" s="17">
        <f>IF(U1957&lt;0,0,LOOKUP(U1957,{0,1950001,3300001,6950001,9000001,18000001,40000001},{0.05,0.1,0.2,0.23,0.33,0.4,0.45}))</f>
        <v/>
      </c>
      <c r="W1957" s="18">
        <f>IF(U1957&lt;0,0.9,0.9-V1957*1.021)</f>
        <v/>
      </c>
      <c r="X1957" s="16">
        <f>ROUNDDOWN(S1957*0.2/W1957+2000,0)</f>
        <v/>
      </c>
      <c r="Y1957" s="17">
        <f>IF(O1957&lt;=0,0,LOOKUP(O1957,{0,1950001,3300001,6950001,9000001,18000001,40000001},{0.05,0.1,0.2,0.23,0.33,0.4,0.45}))</f>
        <v/>
      </c>
    </row>
    <row r="1958">
      <c r="A1958" t="inlineStr">
        <is>
          <t>1万円刻み</t>
        </is>
      </c>
      <c r="B1958" s="16">
        <f>'3_1万円刻み'!$A$369</f>
        <v/>
      </c>
      <c r="C1958" t="n">
        <v>2026</v>
      </c>
      <c r="D1958" t="n">
        <v>0</v>
      </c>
      <c r="E1958" t="n">
        <v>0</v>
      </c>
      <c r="F1958" t="n">
        <v>0</v>
      </c>
      <c r="G1958" s="16">
        <f>ROUND(MIN(B1958/12,650000)*12*0.0915+MIN(B1958/12,1390000)*12*(0.0504+0)+B1958*0.005,0)</f>
        <v/>
      </c>
      <c r="H1958" t="n">
        <v>0</v>
      </c>
      <c r="I1958" t="n">
        <v>0</v>
      </c>
      <c r="J1958" s="16">
        <f>IF(C1958=2026,IF(B1958&lt;741000,0,IF(B1958&lt;2191000,B1958-740000,IF(B1958&lt;2193000,1451000,IF(B1958&lt;2196000,1453000,IF(B1958&lt;2200000,1456000,IF(B1958&lt;3600000,ROUNDDOWN(B1958/4,-3)*2.8-80000,IF(B1958&lt;6600000,ROUNDDOWN(B1958/4,-3)*3.2-440000,IF(B1958&lt;8500000,ROUNDDOWN(B1958*0.9,0)-1100000,B1958-1950000)))))))),IF(B1958&lt;651000,0,IF(B1958&lt;1900000,B1958-650000,IF(B1958&lt;3600000,ROUNDDOWN(B1958/4,-3)*2.8-80000,IF(B1958&lt;6600000,ROUNDDOWN(B1958/4,-3)*3.2-440000,IF(B1958&lt;8500000,ROUNDDOWN(B1958*0.9,0)-1100000,B1958-1950000))))))</f>
        <v/>
      </c>
      <c r="K1958" s="16">
        <f>IF(J1958&gt;23500000,NA(),IF(C1958=2026,IF(J1958&lt;=4890000,1040000,IF(J1958&lt;=6550000,670000,620000)),IF(J1958&lt;=1320000,950000,IF(J1958&lt;=3360000,880000,IF(J1958&lt;=4890000,680000,IF(J1958&lt;=6550000,630000,580000))))))</f>
        <v/>
      </c>
      <c r="L1958" s="16">
        <f>IF(D1958=1,IF(J1958&lt;=9000000,380000,IF(J1958&lt;=9500000,260000,IF(J1958&lt;=10000000,130000,0))),0)</f>
        <v/>
      </c>
      <c r="M1958" s="16">
        <f>IF(D1958=1,IF(J1958&lt;=9000000,330000,IF(J1958&lt;=9500000,220000,IF(J1958&lt;=10000000,110000,0))),0)</f>
        <v/>
      </c>
      <c r="N1958" s="16">
        <f>IF(D1958=1,IF(J1958&lt;=9000000,50000,IF(J1958&lt;=9500000,40000,IF(J1958&lt;=10000000,20000,0))),0)</f>
        <v/>
      </c>
      <c r="O1958" s="16">
        <f>MAX(0,ROUNDDOWN(J1958-G1958-K1958-L1958-E1958*380000-F1958*630000-H1958,-3))</f>
        <v/>
      </c>
      <c r="P1958" s="16">
        <f>MAX(0,ROUNDDOWN(J1958-G1958-430000-M1958-E1958*330000-F1958*450000-I1958,-3))</f>
        <v/>
      </c>
      <c r="Q1958" s="16">
        <f>50000+N1958+E1958*50000+F1958*180000</f>
        <v/>
      </c>
      <c r="R1958" s="16">
        <f>IF(P1958&lt;=2000000,MIN(Q1958,P1958),MAX(Q1958-(P1958-2000000),50000))*0.05</f>
        <v/>
      </c>
      <c r="S1958" s="16">
        <f>MAX(0,P1958*0.1-R1958)</f>
        <v/>
      </c>
      <c r="T1958" s="16">
        <f>Q1958+MAX(0,K1958-480000)</f>
        <v/>
      </c>
      <c r="U1958" s="16">
        <f>P1958-T1958</f>
        <v/>
      </c>
      <c r="V1958" s="17">
        <f>IF(U1958&lt;0,0,LOOKUP(U1958,{0,1950001,3300001,6950001,9000001,18000001,40000001},{0.05,0.1,0.2,0.23,0.33,0.4,0.45}))</f>
        <v/>
      </c>
      <c r="W1958" s="18">
        <f>IF(U1958&lt;0,0.9,0.9-V1958*1.021)</f>
        <v/>
      </c>
      <c r="X1958" s="16">
        <f>ROUNDDOWN(S1958*0.2/W1958+2000,0)</f>
        <v/>
      </c>
      <c r="Y1958" s="17">
        <f>IF(O1958&lt;=0,0,LOOKUP(O1958,{0,1950001,3300001,6950001,9000001,18000001,40000001},{0.05,0.1,0.2,0.23,0.33,0.4,0.45}))</f>
        <v/>
      </c>
    </row>
    <row r="1959">
      <c r="A1959" t="inlineStr">
        <is>
          <t>1万円刻み</t>
        </is>
      </c>
      <c r="B1959" s="16">
        <f>'3_1万円刻み'!$A$369</f>
        <v/>
      </c>
      <c r="C1959" t="n">
        <v>2025</v>
      </c>
      <c r="D1959" t="n">
        <v>1</v>
      </c>
      <c r="E1959" t="n">
        <v>0</v>
      </c>
      <c r="F1959" t="n">
        <v>0</v>
      </c>
      <c r="G1959" s="16">
        <f>ROUND(MIN(B1959/12,650000)*12*0.0915+MIN(B1959/12,1390000)*12*(0.0504+0)+B1959*0.005,0)</f>
        <v/>
      </c>
      <c r="H1959" t="n">
        <v>0</v>
      </c>
      <c r="I1959" t="n">
        <v>0</v>
      </c>
      <c r="J1959" s="16">
        <f>IF(C1959=2026,IF(B1959&lt;741000,0,IF(B1959&lt;2191000,B1959-740000,IF(B1959&lt;2193000,1451000,IF(B1959&lt;2196000,1453000,IF(B1959&lt;2200000,1456000,IF(B1959&lt;3600000,ROUNDDOWN(B1959/4,-3)*2.8-80000,IF(B1959&lt;6600000,ROUNDDOWN(B1959/4,-3)*3.2-440000,IF(B1959&lt;8500000,ROUNDDOWN(B1959*0.9,0)-1100000,B1959-1950000)))))))),IF(B1959&lt;651000,0,IF(B1959&lt;1900000,B1959-650000,IF(B1959&lt;3600000,ROUNDDOWN(B1959/4,-3)*2.8-80000,IF(B1959&lt;6600000,ROUNDDOWN(B1959/4,-3)*3.2-440000,IF(B1959&lt;8500000,ROUNDDOWN(B1959*0.9,0)-1100000,B1959-1950000))))))</f>
        <v/>
      </c>
      <c r="K1959" s="16">
        <f>IF(J1959&gt;23500000,NA(),IF(C1959=2026,IF(J1959&lt;=4890000,1040000,IF(J1959&lt;=6550000,670000,620000)),IF(J1959&lt;=1320000,950000,IF(J1959&lt;=3360000,880000,IF(J1959&lt;=4890000,680000,IF(J1959&lt;=6550000,630000,580000))))))</f>
        <v/>
      </c>
      <c r="L1959" s="16">
        <f>IF(D1959=1,IF(J1959&lt;=9000000,380000,IF(J1959&lt;=9500000,260000,IF(J1959&lt;=10000000,130000,0))),0)</f>
        <v/>
      </c>
      <c r="M1959" s="16">
        <f>IF(D1959=1,IF(J1959&lt;=9000000,330000,IF(J1959&lt;=9500000,220000,IF(J1959&lt;=10000000,110000,0))),0)</f>
        <v/>
      </c>
      <c r="N1959" s="16">
        <f>IF(D1959=1,IF(J1959&lt;=9000000,50000,IF(J1959&lt;=9500000,40000,IF(J1959&lt;=10000000,20000,0))),0)</f>
        <v/>
      </c>
      <c r="O1959" s="16">
        <f>MAX(0,ROUNDDOWN(J1959-G1959-K1959-L1959-E1959*380000-F1959*630000-H1959,-3))</f>
        <v/>
      </c>
      <c r="P1959" s="16">
        <f>MAX(0,ROUNDDOWN(J1959-G1959-430000-M1959-E1959*330000-F1959*450000-I1959,-3))</f>
        <v/>
      </c>
      <c r="Q1959" s="16">
        <f>50000+N1959+E1959*50000+F1959*180000</f>
        <v/>
      </c>
      <c r="R1959" s="16">
        <f>IF(P1959&lt;=2000000,MIN(Q1959,P1959),MAX(Q1959-(P1959-2000000),50000))*0.05</f>
        <v/>
      </c>
      <c r="S1959" s="16">
        <f>MAX(0,P1959*0.1-R1959)</f>
        <v/>
      </c>
      <c r="T1959" s="16">
        <f>Q1959+MAX(0,K1959-480000)</f>
        <v/>
      </c>
      <c r="U1959" s="16">
        <f>P1959-T1959</f>
        <v/>
      </c>
      <c r="V1959" s="17">
        <f>IF(U1959&lt;0,0,LOOKUP(U1959,{0,1950001,3300001,6950001,9000001,18000001,40000001},{0.05,0.1,0.2,0.23,0.33,0.4,0.45}))</f>
        <v/>
      </c>
      <c r="W1959" s="18">
        <f>IF(U1959&lt;0,0.9,0.9-V1959*1.021)</f>
        <v/>
      </c>
      <c r="X1959" s="16">
        <f>ROUNDDOWN(S1959*0.2/W1959+2000,0)</f>
        <v/>
      </c>
      <c r="Y1959" s="17">
        <f>IF(O1959&lt;=0,0,LOOKUP(O1959,{0,1950001,3300001,6950001,9000001,18000001,40000001},{0.05,0.1,0.2,0.23,0.33,0.4,0.45}))</f>
        <v/>
      </c>
    </row>
    <row r="1960">
      <c r="A1960" t="inlineStr">
        <is>
          <t>1万円刻み</t>
        </is>
      </c>
      <c r="B1960" s="16">
        <f>'3_1万円刻み'!$A$369</f>
        <v/>
      </c>
      <c r="C1960" t="n">
        <v>2026</v>
      </c>
      <c r="D1960" t="n">
        <v>1</v>
      </c>
      <c r="E1960" t="n">
        <v>0</v>
      </c>
      <c r="F1960" t="n">
        <v>0</v>
      </c>
      <c r="G1960" s="16">
        <f>ROUND(MIN(B1960/12,650000)*12*0.0915+MIN(B1960/12,1390000)*12*(0.0504+0)+B1960*0.005,0)</f>
        <v/>
      </c>
      <c r="H1960" t="n">
        <v>0</v>
      </c>
      <c r="I1960" t="n">
        <v>0</v>
      </c>
      <c r="J1960" s="16">
        <f>IF(C1960=2026,IF(B1960&lt;741000,0,IF(B1960&lt;2191000,B1960-740000,IF(B1960&lt;2193000,1451000,IF(B1960&lt;2196000,1453000,IF(B1960&lt;2200000,1456000,IF(B1960&lt;3600000,ROUNDDOWN(B1960/4,-3)*2.8-80000,IF(B1960&lt;6600000,ROUNDDOWN(B1960/4,-3)*3.2-440000,IF(B1960&lt;8500000,ROUNDDOWN(B1960*0.9,0)-1100000,B1960-1950000)))))))),IF(B1960&lt;651000,0,IF(B1960&lt;1900000,B1960-650000,IF(B1960&lt;3600000,ROUNDDOWN(B1960/4,-3)*2.8-80000,IF(B1960&lt;6600000,ROUNDDOWN(B1960/4,-3)*3.2-440000,IF(B1960&lt;8500000,ROUNDDOWN(B1960*0.9,0)-1100000,B1960-1950000))))))</f>
        <v/>
      </c>
      <c r="K1960" s="16">
        <f>IF(J1960&gt;23500000,NA(),IF(C1960=2026,IF(J1960&lt;=4890000,1040000,IF(J1960&lt;=6550000,670000,620000)),IF(J1960&lt;=1320000,950000,IF(J1960&lt;=3360000,880000,IF(J1960&lt;=4890000,680000,IF(J1960&lt;=6550000,630000,580000))))))</f>
        <v/>
      </c>
      <c r="L1960" s="16">
        <f>IF(D1960=1,IF(J1960&lt;=9000000,380000,IF(J1960&lt;=9500000,260000,IF(J1960&lt;=10000000,130000,0))),0)</f>
        <v/>
      </c>
      <c r="M1960" s="16">
        <f>IF(D1960=1,IF(J1960&lt;=9000000,330000,IF(J1960&lt;=9500000,220000,IF(J1960&lt;=10000000,110000,0))),0)</f>
        <v/>
      </c>
      <c r="N1960" s="16">
        <f>IF(D1960=1,IF(J1960&lt;=9000000,50000,IF(J1960&lt;=9500000,40000,IF(J1960&lt;=10000000,20000,0))),0)</f>
        <v/>
      </c>
      <c r="O1960" s="16">
        <f>MAX(0,ROUNDDOWN(J1960-G1960-K1960-L1960-E1960*380000-F1960*630000-H1960,-3))</f>
        <v/>
      </c>
      <c r="P1960" s="16">
        <f>MAX(0,ROUNDDOWN(J1960-G1960-430000-M1960-E1960*330000-F1960*450000-I1960,-3))</f>
        <v/>
      </c>
      <c r="Q1960" s="16">
        <f>50000+N1960+E1960*50000+F1960*180000</f>
        <v/>
      </c>
      <c r="R1960" s="16">
        <f>IF(P1960&lt;=2000000,MIN(Q1960,P1960),MAX(Q1960-(P1960-2000000),50000))*0.05</f>
        <v/>
      </c>
      <c r="S1960" s="16">
        <f>MAX(0,P1960*0.1-R1960)</f>
        <v/>
      </c>
      <c r="T1960" s="16">
        <f>Q1960+MAX(0,K1960-480000)</f>
        <v/>
      </c>
      <c r="U1960" s="16">
        <f>P1960-T1960</f>
        <v/>
      </c>
      <c r="V1960" s="17">
        <f>IF(U1960&lt;0,0,LOOKUP(U1960,{0,1950001,3300001,6950001,9000001,18000001,40000001},{0.05,0.1,0.2,0.23,0.33,0.4,0.45}))</f>
        <v/>
      </c>
      <c r="W1960" s="18">
        <f>IF(U1960&lt;0,0.9,0.9-V1960*1.021)</f>
        <v/>
      </c>
      <c r="X1960" s="16">
        <f>ROUNDDOWN(S1960*0.2/W1960+2000,0)</f>
        <v/>
      </c>
      <c r="Y1960" s="17">
        <f>IF(O1960&lt;=0,0,LOOKUP(O1960,{0,1950001,3300001,6950001,9000001,18000001,40000001},{0.05,0.1,0.2,0.23,0.33,0.4,0.45}))</f>
        <v/>
      </c>
    </row>
    <row r="1961">
      <c r="A1961" t="inlineStr">
        <is>
          <t>1万円刻み</t>
        </is>
      </c>
      <c r="B1961" s="16">
        <f>'3_1万円刻み'!$A$370</f>
        <v/>
      </c>
      <c r="C1961" t="n">
        <v>2025</v>
      </c>
      <c r="D1961" t="n">
        <v>0</v>
      </c>
      <c r="E1961" t="n">
        <v>0</v>
      </c>
      <c r="F1961" t="n">
        <v>0</v>
      </c>
      <c r="G1961" s="16">
        <f>ROUND(MIN(B1961/12,650000)*12*0.0915+MIN(B1961/12,1390000)*12*(0.0504+0)+B1961*0.005,0)</f>
        <v/>
      </c>
      <c r="H1961" t="n">
        <v>0</v>
      </c>
      <c r="I1961" t="n">
        <v>0</v>
      </c>
      <c r="J1961" s="16">
        <f>IF(C1961=2026,IF(B1961&lt;741000,0,IF(B1961&lt;2191000,B1961-740000,IF(B1961&lt;2193000,1451000,IF(B1961&lt;2196000,1453000,IF(B1961&lt;2200000,1456000,IF(B1961&lt;3600000,ROUNDDOWN(B1961/4,-3)*2.8-80000,IF(B1961&lt;6600000,ROUNDDOWN(B1961/4,-3)*3.2-440000,IF(B1961&lt;8500000,ROUNDDOWN(B1961*0.9,0)-1100000,B1961-1950000)))))))),IF(B1961&lt;651000,0,IF(B1961&lt;1900000,B1961-650000,IF(B1961&lt;3600000,ROUNDDOWN(B1961/4,-3)*2.8-80000,IF(B1961&lt;6600000,ROUNDDOWN(B1961/4,-3)*3.2-440000,IF(B1961&lt;8500000,ROUNDDOWN(B1961*0.9,0)-1100000,B1961-1950000))))))</f>
        <v/>
      </c>
      <c r="K1961" s="16">
        <f>IF(J1961&gt;23500000,NA(),IF(C1961=2026,IF(J1961&lt;=4890000,1040000,IF(J1961&lt;=6550000,670000,620000)),IF(J1961&lt;=1320000,950000,IF(J1961&lt;=3360000,880000,IF(J1961&lt;=4890000,680000,IF(J1961&lt;=6550000,630000,580000))))))</f>
        <v/>
      </c>
      <c r="L1961" s="16">
        <f>IF(D1961=1,IF(J1961&lt;=9000000,380000,IF(J1961&lt;=9500000,260000,IF(J1961&lt;=10000000,130000,0))),0)</f>
        <v/>
      </c>
      <c r="M1961" s="16">
        <f>IF(D1961=1,IF(J1961&lt;=9000000,330000,IF(J1961&lt;=9500000,220000,IF(J1961&lt;=10000000,110000,0))),0)</f>
        <v/>
      </c>
      <c r="N1961" s="16">
        <f>IF(D1961=1,IF(J1961&lt;=9000000,50000,IF(J1961&lt;=9500000,40000,IF(J1961&lt;=10000000,20000,0))),0)</f>
        <v/>
      </c>
      <c r="O1961" s="16">
        <f>MAX(0,ROUNDDOWN(J1961-G1961-K1961-L1961-E1961*380000-F1961*630000-H1961,-3))</f>
        <v/>
      </c>
      <c r="P1961" s="16">
        <f>MAX(0,ROUNDDOWN(J1961-G1961-430000-M1961-E1961*330000-F1961*450000-I1961,-3))</f>
        <v/>
      </c>
      <c r="Q1961" s="16">
        <f>50000+N1961+E1961*50000+F1961*180000</f>
        <v/>
      </c>
      <c r="R1961" s="16">
        <f>IF(P1961&lt;=2000000,MIN(Q1961,P1961),MAX(Q1961-(P1961-2000000),50000))*0.05</f>
        <v/>
      </c>
      <c r="S1961" s="16">
        <f>MAX(0,P1961*0.1-R1961)</f>
        <v/>
      </c>
      <c r="T1961" s="16">
        <f>Q1961+MAX(0,K1961-480000)</f>
        <v/>
      </c>
      <c r="U1961" s="16">
        <f>P1961-T1961</f>
        <v/>
      </c>
      <c r="V1961" s="17">
        <f>IF(U1961&lt;0,0,LOOKUP(U1961,{0,1950001,3300001,6950001,9000001,18000001,40000001},{0.05,0.1,0.2,0.23,0.33,0.4,0.45}))</f>
        <v/>
      </c>
      <c r="W1961" s="18">
        <f>IF(U1961&lt;0,0.9,0.9-V1961*1.021)</f>
        <v/>
      </c>
      <c r="X1961" s="16">
        <f>ROUNDDOWN(S1961*0.2/W1961+2000,0)</f>
        <v/>
      </c>
      <c r="Y1961" s="17">
        <f>IF(O1961&lt;=0,0,LOOKUP(O1961,{0,1950001,3300001,6950001,9000001,18000001,40000001},{0.05,0.1,0.2,0.23,0.33,0.4,0.45}))</f>
        <v/>
      </c>
    </row>
    <row r="1962">
      <c r="A1962" t="inlineStr">
        <is>
          <t>1万円刻み</t>
        </is>
      </c>
      <c r="B1962" s="16">
        <f>'3_1万円刻み'!$A$370</f>
        <v/>
      </c>
      <c r="C1962" t="n">
        <v>2026</v>
      </c>
      <c r="D1962" t="n">
        <v>0</v>
      </c>
      <c r="E1962" t="n">
        <v>0</v>
      </c>
      <c r="F1962" t="n">
        <v>0</v>
      </c>
      <c r="G1962" s="16">
        <f>ROUND(MIN(B1962/12,650000)*12*0.0915+MIN(B1962/12,1390000)*12*(0.0504+0)+B1962*0.005,0)</f>
        <v/>
      </c>
      <c r="H1962" t="n">
        <v>0</v>
      </c>
      <c r="I1962" t="n">
        <v>0</v>
      </c>
      <c r="J1962" s="16">
        <f>IF(C1962=2026,IF(B1962&lt;741000,0,IF(B1962&lt;2191000,B1962-740000,IF(B1962&lt;2193000,1451000,IF(B1962&lt;2196000,1453000,IF(B1962&lt;2200000,1456000,IF(B1962&lt;3600000,ROUNDDOWN(B1962/4,-3)*2.8-80000,IF(B1962&lt;6600000,ROUNDDOWN(B1962/4,-3)*3.2-440000,IF(B1962&lt;8500000,ROUNDDOWN(B1962*0.9,0)-1100000,B1962-1950000)))))))),IF(B1962&lt;651000,0,IF(B1962&lt;1900000,B1962-650000,IF(B1962&lt;3600000,ROUNDDOWN(B1962/4,-3)*2.8-80000,IF(B1962&lt;6600000,ROUNDDOWN(B1962/4,-3)*3.2-440000,IF(B1962&lt;8500000,ROUNDDOWN(B1962*0.9,0)-1100000,B1962-1950000))))))</f>
        <v/>
      </c>
      <c r="K1962" s="16">
        <f>IF(J1962&gt;23500000,NA(),IF(C1962=2026,IF(J1962&lt;=4890000,1040000,IF(J1962&lt;=6550000,670000,620000)),IF(J1962&lt;=1320000,950000,IF(J1962&lt;=3360000,880000,IF(J1962&lt;=4890000,680000,IF(J1962&lt;=6550000,630000,580000))))))</f>
        <v/>
      </c>
      <c r="L1962" s="16">
        <f>IF(D1962=1,IF(J1962&lt;=9000000,380000,IF(J1962&lt;=9500000,260000,IF(J1962&lt;=10000000,130000,0))),0)</f>
        <v/>
      </c>
      <c r="M1962" s="16">
        <f>IF(D1962=1,IF(J1962&lt;=9000000,330000,IF(J1962&lt;=9500000,220000,IF(J1962&lt;=10000000,110000,0))),0)</f>
        <v/>
      </c>
      <c r="N1962" s="16">
        <f>IF(D1962=1,IF(J1962&lt;=9000000,50000,IF(J1962&lt;=9500000,40000,IF(J1962&lt;=10000000,20000,0))),0)</f>
        <v/>
      </c>
      <c r="O1962" s="16">
        <f>MAX(0,ROUNDDOWN(J1962-G1962-K1962-L1962-E1962*380000-F1962*630000-H1962,-3))</f>
        <v/>
      </c>
      <c r="P1962" s="16">
        <f>MAX(0,ROUNDDOWN(J1962-G1962-430000-M1962-E1962*330000-F1962*450000-I1962,-3))</f>
        <v/>
      </c>
      <c r="Q1962" s="16">
        <f>50000+N1962+E1962*50000+F1962*180000</f>
        <v/>
      </c>
      <c r="R1962" s="16">
        <f>IF(P1962&lt;=2000000,MIN(Q1962,P1962),MAX(Q1962-(P1962-2000000),50000))*0.05</f>
        <v/>
      </c>
      <c r="S1962" s="16">
        <f>MAX(0,P1962*0.1-R1962)</f>
        <v/>
      </c>
      <c r="T1962" s="16">
        <f>Q1962+MAX(0,K1962-480000)</f>
        <v/>
      </c>
      <c r="U1962" s="16">
        <f>P1962-T1962</f>
        <v/>
      </c>
      <c r="V1962" s="17">
        <f>IF(U1962&lt;0,0,LOOKUP(U1962,{0,1950001,3300001,6950001,9000001,18000001,40000001},{0.05,0.1,0.2,0.23,0.33,0.4,0.45}))</f>
        <v/>
      </c>
      <c r="W1962" s="18">
        <f>IF(U1962&lt;0,0.9,0.9-V1962*1.021)</f>
        <v/>
      </c>
      <c r="X1962" s="16">
        <f>ROUNDDOWN(S1962*0.2/W1962+2000,0)</f>
        <v/>
      </c>
      <c r="Y1962" s="17">
        <f>IF(O1962&lt;=0,0,LOOKUP(O1962,{0,1950001,3300001,6950001,9000001,18000001,40000001},{0.05,0.1,0.2,0.23,0.33,0.4,0.45}))</f>
        <v/>
      </c>
    </row>
    <row r="1963">
      <c r="A1963" t="inlineStr">
        <is>
          <t>1万円刻み</t>
        </is>
      </c>
      <c r="B1963" s="16">
        <f>'3_1万円刻み'!$A$370</f>
        <v/>
      </c>
      <c r="C1963" t="n">
        <v>2025</v>
      </c>
      <c r="D1963" t="n">
        <v>1</v>
      </c>
      <c r="E1963" t="n">
        <v>0</v>
      </c>
      <c r="F1963" t="n">
        <v>0</v>
      </c>
      <c r="G1963" s="16">
        <f>ROUND(MIN(B1963/12,650000)*12*0.0915+MIN(B1963/12,1390000)*12*(0.0504+0)+B1963*0.005,0)</f>
        <v/>
      </c>
      <c r="H1963" t="n">
        <v>0</v>
      </c>
      <c r="I1963" t="n">
        <v>0</v>
      </c>
      <c r="J1963" s="16">
        <f>IF(C1963=2026,IF(B1963&lt;741000,0,IF(B1963&lt;2191000,B1963-740000,IF(B1963&lt;2193000,1451000,IF(B1963&lt;2196000,1453000,IF(B1963&lt;2200000,1456000,IF(B1963&lt;3600000,ROUNDDOWN(B1963/4,-3)*2.8-80000,IF(B1963&lt;6600000,ROUNDDOWN(B1963/4,-3)*3.2-440000,IF(B1963&lt;8500000,ROUNDDOWN(B1963*0.9,0)-1100000,B1963-1950000)))))))),IF(B1963&lt;651000,0,IF(B1963&lt;1900000,B1963-650000,IF(B1963&lt;3600000,ROUNDDOWN(B1963/4,-3)*2.8-80000,IF(B1963&lt;6600000,ROUNDDOWN(B1963/4,-3)*3.2-440000,IF(B1963&lt;8500000,ROUNDDOWN(B1963*0.9,0)-1100000,B1963-1950000))))))</f>
        <v/>
      </c>
      <c r="K1963" s="16">
        <f>IF(J1963&gt;23500000,NA(),IF(C1963=2026,IF(J1963&lt;=4890000,1040000,IF(J1963&lt;=6550000,670000,620000)),IF(J1963&lt;=1320000,950000,IF(J1963&lt;=3360000,880000,IF(J1963&lt;=4890000,680000,IF(J1963&lt;=6550000,630000,580000))))))</f>
        <v/>
      </c>
      <c r="L1963" s="16">
        <f>IF(D1963=1,IF(J1963&lt;=9000000,380000,IF(J1963&lt;=9500000,260000,IF(J1963&lt;=10000000,130000,0))),0)</f>
        <v/>
      </c>
      <c r="M1963" s="16">
        <f>IF(D1963=1,IF(J1963&lt;=9000000,330000,IF(J1963&lt;=9500000,220000,IF(J1963&lt;=10000000,110000,0))),0)</f>
        <v/>
      </c>
      <c r="N1963" s="16">
        <f>IF(D1963=1,IF(J1963&lt;=9000000,50000,IF(J1963&lt;=9500000,40000,IF(J1963&lt;=10000000,20000,0))),0)</f>
        <v/>
      </c>
      <c r="O1963" s="16">
        <f>MAX(0,ROUNDDOWN(J1963-G1963-K1963-L1963-E1963*380000-F1963*630000-H1963,-3))</f>
        <v/>
      </c>
      <c r="P1963" s="16">
        <f>MAX(0,ROUNDDOWN(J1963-G1963-430000-M1963-E1963*330000-F1963*450000-I1963,-3))</f>
        <v/>
      </c>
      <c r="Q1963" s="16">
        <f>50000+N1963+E1963*50000+F1963*180000</f>
        <v/>
      </c>
      <c r="R1963" s="16">
        <f>IF(P1963&lt;=2000000,MIN(Q1963,P1963),MAX(Q1963-(P1963-2000000),50000))*0.05</f>
        <v/>
      </c>
      <c r="S1963" s="16">
        <f>MAX(0,P1963*0.1-R1963)</f>
        <v/>
      </c>
      <c r="T1963" s="16">
        <f>Q1963+MAX(0,K1963-480000)</f>
        <v/>
      </c>
      <c r="U1963" s="16">
        <f>P1963-T1963</f>
        <v/>
      </c>
      <c r="V1963" s="17">
        <f>IF(U1963&lt;0,0,LOOKUP(U1963,{0,1950001,3300001,6950001,9000001,18000001,40000001},{0.05,0.1,0.2,0.23,0.33,0.4,0.45}))</f>
        <v/>
      </c>
      <c r="W1963" s="18">
        <f>IF(U1963&lt;0,0.9,0.9-V1963*1.021)</f>
        <v/>
      </c>
      <c r="X1963" s="16">
        <f>ROUNDDOWN(S1963*0.2/W1963+2000,0)</f>
        <v/>
      </c>
      <c r="Y1963" s="17">
        <f>IF(O1963&lt;=0,0,LOOKUP(O1963,{0,1950001,3300001,6950001,9000001,18000001,40000001},{0.05,0.1,0.2,0.23,0.33,0.4,0.45}))</f>
        <v/>
      </c>
    </row>
    <row r="1964">
      <c r="A1964" t="inlineStr">
        <is>
          <t>1万円刻み</t>
        </is>
      </c>
      <c r="B1964" s="16">
        <f>'3_1万円刻み'!$A$370</f>
        <v/>
      </c>
      <c r="C1964" t="n">
        <v>2026</v>
      </c>
      <c r="D1964" t="n">
        <v>1</v>
      </c>
      <c r="E1964" t="n">
        <v>0</v>
      </c>
      <c r="F1964" t="n">
        <v>0</v>
      </c>
      <c r="G1964" s="16">
        <f>ROUND(MIN(B1964/12,650000)*12*0.0915+MIN(B1964/12,1390000)*12*(0.0504+0)+B1964*0.005,0)</f>
        <v/>
      </c>
      <c r="H1964" t="n">
        <v>0</v>
      </c>
      <c r="I1964" t="n">
        <v>0</v>
      </c>
      <c r="J1964" s="16">
        <f>IF(C1964=2026,IF(B1964&lt;741000,0,IF(B1964&lt;2191000,B1964-740000,IF(B1964&lt;2193000,1451000,IF(B1964&lt;2196000,1453000,IF(B1964&lt;2200000,1456000,IF(B1964&lt;3600000,ROUNDDOWN(B1964/4,-3)*2.8-80000,IF(B1964&lt;6600000,ROUNDDOWN(B1964/4,-3)*3.2-440000,IF(B1964&lt;8500000,ROUNDDOWN(B1964*0.9,0)-1100000,B1964-1950000)))))))),IF(B1964&lt;651000,0,IF(B1964&lt;1900000,B1964-650000,IF(B1964&lt;3600000,ROUNDDOWN(B1964/4,-3)*2.8-80000,IF(B1964&lt;6600000,ROUNDDOWN(B1964/4,-3)*3.2-440000,IF(B1964&lt;8500000,ROUNDDOWN(B1964*0.9,0)-1100000,B1964-1950000))))))</f>
        <v/>
      </c>
      <c r="K1964" s="16">
        <f>IF(J1964&gt;23500000,NA(),IF(C1964=2026,IF(J1964&lt;=4890000,1040000,IF(J1964&lt;=6550000,670000,620000)),IF(J1964&lt;=1320000,950000,IF(J1964&lt;=3360000,880000,IF(J1964&lt;=4890000,680000,IF(J1964&lt;=6550000,630000,580000))))))</f>
        <v/>
      </c>
      <c r="L1964" s="16">
        <f>IF(D1964=1,IF(J1964&lt;=9000000,380000,IF(J1964&lt;=9500000,260000,IF(J1964&lt;=10000000,130000,0))),0)</f>
        <v/>
      </c>
      <c r="M1964" s="16">
        <f>IF(D1964=1,IF(J1964&lt;=9000000,330000,IF(J1964&lt;=9500000,220000,IF(J1964&lt;=10000000,110000,0))),0)</f>
        <v/>
      </c>
      <c r="N1964" s="16">
        <f>IF(D1964=1,IF(J1964&lt;=9000000,50000,IF(J1964&lt;=9500000,40000,IF(J1964&lt;=10000000,20000,0))),0)</f>
        <v/>
      </c>
      <c r="O1964" s="16">
        <f>MAX(0,ROUNDDOWN(J1964-G1964-K1964-L1964-E1964*380000-F1964*630000-H1964,-3))</f>
        <v/>
      </c>
      <c r="P1964" s="16">
        <f>MAX(0,ROUNDDOWN(J1964-G1964-430000-M1964-E1964*330000-F1964*450000-I1964,-3))</f>
        <v/>
      </c>
      <c r="Q1964" s="16">
        <f>50000+N1964+E1964*50000+F1964*180000</f>
        <v/>
      </c>
      <c r="R1964" s="16">
        <f>IF(P1964&lt;=2000000,MIN(Q1964,P1964),MAX(Q1964-(P1964-2000000),50000))*0.05</f>
        <v/>
      </c>
      <c r="S1964" s="16">
        <f>MAX(0,P1964*0.1-R1964)</f>
        <v/>
      </c>
      <c r="T1964" s="16">
        <f>Q1964+MAX(0,K1964-480000)</f>
        <v/>
      </c>
      <c r="U1964" s="16">
        <f>P1964-T1964</f>
        <v/>
      </c>
      <c r="V1964" s="17">
        <f>IF(U1964&lt;0,0,LOOKUP(U1964,{0,1950001,3300001,6950001,9000001,18000001,40000001},{0.05,0.1,0.2,0.23,0.33,0.4,0.45}))</f>
        <v/>
      </c>
      <c r="W1964" s="18">
        <f>IF(U1964&lt;0,0.9,0.9-V1964*1.021)</f>
        <v/>
      </c>
      <c r="X1964" s="16">
        <f>ROUNDDOWN(S1964*0.2/W1964+2000,0)</f>
        <v/>
      </c>
      <c r="Y1964" s="17">
        <f>IF(O1964&lt;=0,0,LOOKUP(O1964,{0,1950001,3300001,6950001,9000001,18000001,40000001},{0.05,0.1,0.2,0.23,0.33,0.4,0.45}))</f>
        <v/>
      </c>
    </row>
    <row r="1965">
      <c r="A1965" t="inlineStr">
        <is>
          <t>1万円刻み</t>
        </is>
      </c>
      <c r="B1965" s="16">
        <f>'3_1万円刻み'!$A$371</f>
        <v/>
      </c>
      <c r="C1965" t="n">
        <v>2025</v>
      </c>
      <c r="D1965" t="n">
        <v>0</v>
      </c>
      <c r="E1965" t="n">
        <v>0</v>
      </c>
      <c r="F1965" t="n">
        <v>0</v>
      </c>
      <c r="G1965" s="16">
        <f>ROUND(MIN(B1965/12,650000)*12*0.0915+MIN(B1965/12,1390000)*12*(0.0504+0)+B1965*0.005,0)</f>
        <v/>
      </c>
      <c r="H1965" t="n">
        <v>0</v>
      </c>
      <c r="I1965" t="n">
        <v>0</v>
      </c>
      <c r="J1965" s="16">
        <f>IF(C1965=2026,IF(B1965&lt;741000,0,IF(B1965&lt;2191000,B1965-740000,IF(B1965&lt;2193000,1451000,IF(B1965&lt;2196000,1453000,IF(B1965&lt;2200000,1456000,IF(B1965&lt;3600000,ROUNDDOWN(B1965/4,-3)*2.8-80000,IF(B1965&lt;6600000,ROUNDDOWN(B1965/4,-3)*3.2-440000,IF(B1965&lt;8500000,ROUNDDOWN(B1965*0.9,0)-1100000,B1965-1950000)))))))),IF(B1965&lt;651000,0,IF(B1965&lt;1900000,B1965-650000,IF(B1965&lt;3600000,ROUNDDOWN(B1965/4,-3)*2.8-80000,IF(B1965&lt;6600000,ROUNDDOWN(B1965/4,-3)*3.2-440000,IF(B1965&lt;8500000,ROUNDDOWN(B1965*0.9,0)-1100000,B1965-1950000))))))</f>
        <v/>
      </c>
      <c r="K1965" s="16">
        <f>IF(J1965&gt;23500000,NA(),IF(C1965=2026,IF(J1965&lt;=4890000,1040000,IF(J1965&lt;=6550000,670000,620000)),IF(J1965&lt;=1320000,950000,IF(J1965&lt;=3360000,880000,IF(J1965&lt;=4890000,680000,IF(J1965&lt;=6550000,630000,580000))))))</f>
        <v/>
      </c>
      <c r="L1965" s="16">
        <f>IF(D1965=1,IF(J1965&lt;=9000000,380000,IF(J1965&lt;=9500000,260000,IF(J1965&lt;=10000000,130000,0))),0)</f>
        <v/>
      </c>
      <c r="M1965" s="16">
        <f>IF(D1965=1,IF(J1965&lt;=9000000,330000,IF(J1965&lt;=9500000,220000,IF(J1965&lt;=10000000,110000,0))),0)</f>
        <v/>
      </c>
      <c r="N1965" s="16">
        <f>IF(D1965=1,IF(J1965&lt;=9000000,50000,IF(J1965&lt;=9500000,40000,IF(J1965&lt;=10000000,20000,0))),0)</f>
        <v/>
      </c>
      <c r="O1965" s="16">
        <f>MAX(0,ROUNDDOWN(J1965-G1965-K1965-L1965-E1965*380000-F1965*630000-H1965,-3))</f>
        <v/>
      </c>
      <c r="P1965" s="16">
        <f>MAX(0,ROUNDDOWN(J1965-G1965-430000-M1965-E1965*330000-F1965*450000-I1965,-3))</f>
        <v/>
      </c>
      <c r="Q1965" s="16">
        <f>50000+N1965+E1965*50000+F1965*180000</f>
        <v/>
      </c>
      <c r="R1965" s="16">
        <f>IF(P1965&lt;=2000000,MIN(Q1965,P1965),MAX(Q1965-(P1965-2000000),50000))*0.05</f>
        <v/>
      </c>
      <c r="S1965" s="16">
        <f>MAX(0,P1965*0.1-R1965)</f>
        <v/>
      </c>
      <c r="T1965" s="16">
        <f>Q1965+MAX(0,K1965-480000)</f>
        <v/>
      </c>
      <c r="U1965" s="16">
        <f>P1965-T1965</f>
        <v/>
      </c>
      <c r="V1965" s="17">
        <f>IF(U1965&lt;0,0,LOOKUP(U1965,{0,1950001,3300001,6950001,9000001,18000001,40000001},{0.05,0.1,0.2,0.23,0.33,0.4,0.45}))</f>
        <v/>
      </c>
      <c r="W1965" s="18">
        <f>IF(U1965&lt;0,0.9,0.9-V1965*1.021)</f>
        <v/>
      </c>
      <c r="X1965" s="16">
        <f>ROUNDDOWN(S1965*0.2/W1965+2000,0)</f>
        <v/>
      </c>
      <c r="Y1965" s="17">
        <f>IF(O1965&lt;=0,0,LOOKUP(O1965,{0,1950001,3300001,6950001,9000001,18000001,40000001},{0.05,0.1,0.2,0.23,0.33,0.4,0.45}))</f>
        <v/>
      </c>
    </row>
    <row r="1966">
      <c r="A1966" t="inlineStr">
        <is>
          <t>1万円刻み</t>
        </is>
      </c>
      <c r="B1966" s="16">
        <f>'3_1万円刻み'!$A$371</f>
        <v/>
      </c>
      <c r="C1966" t="n">
        <v>2026</v>
      </c>
      <c r="D1966" t="n">
        <v>0</v>
      </c>
      <c r="E1966" t="n">
        <v>0</v>
      </c>
      <c r="F1966" t="n">
        <v>0</v>
      </c>
      <c r="G1966" s="16">
        <f>ROUND(MIN(B1966/12,650000)*12*0.0915+MIN(B1966/12,1390000)*12*(0.0504+0)+B1966*0.005,0)</f>
        <v/>
      </c>
      <c r="H1966" t="n">
        <v>0</v>
      </c>
      <c r="I1966" t="n">
        <v>0</v>
      </c>
      <c r="J1966" s="16">
        <f>IF(C1966=2026,IF(B1966&lt;741000,0,IF(B1966&lt;2191000,B1966-740000,IF(B1966&lt;2193000,1451000,IF(B1966&lt;2196000,1453000,IF(B1966&lt;2200000,1456000,IF(B1966&lt;3600000,ROUNDDOWN(B1966/4,-3)*2.8-80000,IF(B1966&lt;6600000,ROUNDDOWN(B1966/4,-3)*3.2-440000,IF(B1966&lt;8500000,ROUNDDOWN(B1966*0.9,0)-1100000,B1966-1950000)))))))),IF(B1966&lt;651000,0,IF(B1966&lt;1900000,B1966-650000,IF(B1966&lt;3600000,ROUNDDOWN(B1966/4,-3)*2.8-80000,IF(B1966&lt;6600000,ROUNDDOWN(B1966/4,-3)*3.2-440000,IF(B1966&lt;8500000,ROUNDDOWN(B1966*0.9,0)-1100000,B1966-1950000))))))</f>
        <v/>
      </c>
      <c r="K1966" s="16">
        <f>IF(J1966&gt;23500000,NA(),IF(C1966=2026,IF(J1966&lt;=4890000,1040000,IF(J1966&lt;=6550000,670000,620000)),IF(J1966&lt;=1320000,950000,IF(J1966&lt;=3360000,880000,IF(J1966&lt;=4890000,680000,IF(J1966&lt;=6550000,630000,580000))))))</f>
        <v/>
      </c>
      <c r="L1966" s="16">
        <f>IF(D1966=1,IF(J1966&lt;=9000000,380000,IF(J1966&lt;=9500000,260000,IF(J1966&lt;=10000000,130000,0))),0)</f>
        <v/>
      </c>
      <c r="M1966" s="16">
        <f>IF(D1966=1,IF(J1966&lt;=9000000,330000,IF(J1966&lt;=9500000,220000,IF(J1966&lt;=10000000,110000,0))),0)</f>
        <v/>
      </c>
      <c r="N1966" s="16">
        <f>IF(D1966=1,IF(J1966&lt;=9000000,50000,IF(J1966&lt;=9500000,40000,IF(J1966&lt;=10000000,20000,0))),0)</f>
        <v/>
      </c>
      <c r="O1966" s="16">
        <f>MAX(0,ROUNDDOWN(J1966-G1966-K1966-L1966-E1966*380000-F1966*630000-H1966,-3))</f>
        <v/>
      </c>
      <c r="P1966" s="16">
        <f>MAX(0,ROUNDDOWN(J1966-G1966-430000-M1966-E1966*330000-F1966*450000-I1966,-3))</f>
        <v/>
      </c>
      <c r="Q1966" s="16">
        <f>50000+N1966+E1966*50000+F1966*180000</f>
        <v/>
      </c>
      <c r="R1966" s="16">
        <f>IF(P1966&lt;=2000000,MIN(Q1966,P1966),MAX(Q1966-(P1966-2000000),50000))*0.05</f>
        <v/>
      </c>
      <c r="S1966" s="16">
        <f>MAX(0,P1966*0.1-R1966)</f>
        <v/>
      </c>
      <c r="T1966" s="16">
        <f>Q1966+MAX(0,K1966-480000)</f>
        <v/>
      </c>
      <c r="U1966" s="16">
        <f>P1966-T1966</f>
        <v/>
      </c>
      <c r="V1966" s="17">
        <f>IF(U1966&lt;0,0,LOOKUP(U1966,{0,1950001,3300001,6950001,9000001,18000001,40000001},{0.05,0.1,0.2,0.23,0.33,0.4,0.45}))</f>
        <v/>
      </c>
      <c r="W1966" s="18">
        <f>IF(U1966&lt;0,0.9,0.9-V1966*1.021)</f>
        <v/>
      </c>
      <c r="X1966" s="16">
        <f>ROUNDDOWN(S1966*0.2/W1966+2000,0)</f>
        <v/>
      </c>
      <c r="Y1966" s="17">
        <f>IF(O1966&lt;=0,0,LOOKUP(O1966,{0,1950001,3300001,6950001,9000001,18000001,40000001},{0.05,0.1,0.2,0.23,0.33,0.4,0.45}))</f>
        <v/>
      </c>
    </row>
    <row r="1967">
      <c r="A1967" t="inlineStr">
        <is>
          <t>1万円刻み</t>
        </is>
      </c>
      <c r="B1967" s="16">
        <f>'3_1万円刻み'!$A$371</f>
        <v/>
      </c>
      <c r="C1967" t="n">
        <v>2025</v>
      </c>
      <c r="D1967" t="n">
        <v>1</v>
      </c>
      <c r="E1967" t="n">
        <v>0</v>
      </c>
      <c r="F1967" t="n">
        <v>0</v>
      </c>
      <c r="G1967" s="16">
        <f>ROUND(MIN(B1967/12,650000)*12*0.0915+MIN(B1967/12,1390000)*12*(0.0504+0)+B1967*0.005,0)</f>
        <v/>
      </c>
      <c r="H1967" t="n">
        <v>0</v>
      </c>
      <c r="I1967" t="n">
        <v>0</v>
      </c>
      <c r="J1967" s="16">
        <f>IF(C1967=2026,IF(B1967&lt;741000,0,IF(B1967&lt;2191000,B1967-740000,IF(B1967&lt;2193000,1451000,IF(B1967&lt;2196000,1453000,IF(B1967&lt;2200000,1456000,IF(B1967&lt;3600000,ROUNDDOWN(B1967/4,-3)*2.8-80000,IF(B1967&lt;6600000,ROUNDDOWN(B1967/4,-3)*3.2-440000,IF(B1967&lt;8500000,ROUNDDOWN(B1967*0.9,0)-1100000,B1967-1950000)))))))),IF(B1967&lt;651000,0,IF(B1967&lt;1900000,B1967-650000,IF(B1967&lt;3600000,ROUNDDOWN(B1967/4,-3)*2.8-80000,IF(B1967&lt;6600000,ROUNDDOWN(B1967/4,-3)*3.2-440000,IF(B1967&lt;8500000,ROUNDDOWN(B1967*0.9,0)-1100000,B1967-1950000))))))</f>
        <v/>
      </c>
      <c r="K1967" s="16">
        <f>IF(J1967&gt;23500000,NA(),IF(C1967=2026,IF(J1967&lt;=4890000,1040000,IF(J1967&lt;=6550000,670000,620000)),IF(J1967&lt;=1320000,950000,IF(J1967&lt;=3360000,880000,IF(J1967&lt;=4890000,680000,IF(J1967&lt;=6550000,630000,580000))))))</f>
        <v/>
      </c>
      <c r="L1967" s="16">
        <f>IF(D1967=1,IF(J1967&lt;=9000000,380000,IF(J1967&lt;=9500000,260000,IF(J1967&lt;=10000000,130000,0))),0)</f>
        <v/>
      </c>
      <c r="M1967" s="16">
        <f>IF(D1967=1,IF(J1967&lt;=9000000,330000,IF(J1967&lt;=9500000,220000,IF(J1967&lt;=10000000,110000,0))),0)</f>
        <v/>
      </c>
      <c r="N1967" s="16">
        <f>IF(D1967=1,IF(J1967&lt;=9000000,50000,IF(J1967&lt;=9500000,40000,IF(J1967&lt;=10000000,20000,0))),0)</f>
        <v/>
      </c>
      <c r="O1967" s="16">
        <f>MAX(0,ROUNDDOWN(J1967-G1967-K1967-L1967-E1967*380000-F1967*630000-H1967,-3))</f>
        <v/>
      </c>
      <c r="P1967" s="16">
        <f>MAX(0,ROUNDDOWN(J1967-G1967-430000-M1967-E1967*330000-F1967*450000-I1967,-3))</f>
        <v/>
      </c>
      <c r="Q1967" s="16">
        <f>50000+N1967+E1967*50000+F1967*180000</f>
        <v/>
      </c>
      <c r="R1967" s="16">
        <f>IF(P1967&lt;=2000000,MIN(Q1967,P1967),MAX(Q1967-(P1967-2000000),50000))*0.05</f>
        <v/>
      </c>
      <c r="S1967" s="16">
        <f>MAX(0,P1967*0.1-R1967)</f>
        <v/>
      </c>
      <c r="T1967" s="16">
        <f>Q1967+MAX(0,K1967-480000)</f>
        <v/>
      </c>
      <c r="U1967" s="16">
        <f>P1967-T1967</f>
        <v/>
      </c>
      <c r="V1967" s="17">
        <f>IF(U1967&lt;0,0,LOOKUP(U1967,{0,1950001,3300001,6950001,9000001,18000001,40000001},{0.05,0.1,0.2,0.23,0.33,0.4,0.45}))</f>
        <v/>
      </c>
      <c r="W1967" s="18">
        <f>IF(U1967&lt;0,0.9,0.9-V1967*1.021)</f>
        <v/>
      </c>
      <c r="X1967" s="16">
        <f>ROUNDDOWN(S1967*0.2/W1967+2000,0)</f>
        <v/>
      </c>
      <c r="Y1967" s="17">
        <f>IF(O1967&lt;=0,0,LOOKUP(O1967,{0,1950001,3300001,6950001,9000001,18000001,40000001},{0.05,0.1,0.2,0.23,0.33,0.4,0.45}))</f>
        <v/>
      </c>
    </row>
    <row r="1968">
      <c r="A1968" t="inlineStr">
        <is>
          <t>1万円刻み</t>
        </is>
      </c>
      <c r="B1968" s="16">
        <f>'3_1万円刻み'!$A$371</f>
        <v/>
      </c>
      <c r="C1968" t="n">
        <v>2026</v>
      </c>
      <c r="D1968" t="n">
        <v>1</v>
      </c>
      <c r="E1968" t="n">
        <v>0</v>
      </c>
      <c r="F1968" t="n">
        <v>0</v>
      </c>
      <c r="G1968" s="16">
        <f>ROUND(MIN(B1968/12,650000)*12*0.0915+MIN(B1968/12,1390000)*12*(0.0504+0)+B1968*0.005,0)</f>
        <v/>
      </c>
      <c r="H1968" t="n">
        <v>0</v>
      </c>
      <c r="I1968" t="n">
        <v>0</v>
      </c>
      <c r="J1968" s="16">
        <f>IF(C1968=2026,IF(B1968&lt;741000,0,IF(B1968&lt;2191000,B1968-740000,IF(B1968&lt;2193000,1451000,IF(B1968&lt;2196000,1453000,IF(B1968&lt;2200000,1456000,IF(B1968&lt;3600000,ROUNDDOWN(B1968/4,-3)*2.8-80000,IF(B1968&lt;6600000,ROUNDDOWN(B1968/4,-3)*3.2-440000,IF(B1968&lt;8500000,ROUNDDOWN(B1968*0.9,0)-1100000,B1968-1950000)))))))),IF(B1968&lt;651000,0,IF(B1968&lt;1900000,B1968-650000,IF(B1968&lt;3600000,ROUNDDOWN(B1968/4,-3)*2.8-80000,IF(B1968&lt;6600000,ROUNDDOWN(B1968/4,-3)*3.2-440000,IF(B1968&lt;8500000,ROUNDDOWN(B1968*0.9,0)-1100000,B1968-1950000))))))</f>
        <v/>
      </c>
      <c r="K1968" s="16">
        <f>IF(J1968&gt;23500000,NA(),IF(C1968=2026,IF(J1968&lt;=4890000,1040000,IF(J1968&lt;=6550000,670000,620000)),IF(J1968&lt;=1320000,950000,IF(J1968&lt;=3360000,880000,IF(J1968&lt;=4890000,680000,IF(J1968&lt;=6550000,630000,580000))))))</f>
        <v/>
      </c>
      <c r="L1968" s="16">
        <f>IF(D1968=1,IF(J1968&lt;=9000000,380000,IF(J1968&lt;=9500000,260000,IF(J1968&lt;=10000000,130000,0))),0)</f>
        <v/>
      </c>
      <c r="M1968" s="16">
        <f>IF(D1968=1,IF(J1968&lt;=9000000,330000,IF(J1968&lt;=9500000,220000,IF(J1968&lt;=10000000,110000,0))),0)</f>
        <v/>
      </c>
      <c r="N1968" s="16">
        <f>IF(D1968=1,IF(J1968&lt;=9000000,50000,IF(J1968&lt;=9500000,40000,IF(J1968&lt;=10000000,20000,0))),0)</f>
        <v/>
      </c>
      <c r="O1968" s="16">
        <f>MAX(0,ROUNDDOWN(J1968-G1968-K1968-L1968-E1968*380000-F1968*630000-H1968,-3))</f>
        <v/>
      </c>
      <c r="P1968" s="16">
        <f>MAX(0,ROUNDDOWN(J1968-G1968-430000-M1968-E1968*330000-F1968*450000-I1968,-3))</f>
        <v/>
      </c>
      <c r="Q1968" s="16">
        <f>50000+N1968+E1968*50000+F1968*180000</f>
        <v/>
      </c>
      <c r="R1968" s="16">
        <f>IF(P1968&lt;=2000000,MIN(Q1968,P1968),MAX(Q1968-(P1968-2000000),50000))*0.05</f>
        <v/>
      </c>
      <c r="S1968" s="16">
        <f>MAX(0,P1968*0.1-R1968)</f>
        <v/>
      </c>
      <c r="T1968" s="16">
        <f>Q1968+MAX(0,K1968-480000)</f>
        <v/>
      </c>
      <c r="U1968" s="16">
        <f>P1968-T1968</f>
        <v/>
      </c>
      <c r="V1968" s="17">
        <f>IF(U1968&lt;0,0,LOOKUP(U1968,{0,1950001,3300001,6950001,9000001,18000001,40000001},{0.05,0.1,0.2,0.23,0.33,0.4,0.45}))</f>
        <v/>
      </c>
      <c r="W1968" s="18">
        <f>IF(U1968&lt;0,0.9,0.9-V1968*1.021)</f>
        <v/>
      </c>
      <c r="X1968" s="16">
        <f>ROUNDDOWN(S1968*0.2/W1968+2000,0)</f>
        <v/>
      </c>
      <c r="Y1968" s="17">
        <f>IF(O1968&lt;=0,0,LOOKUP(O1968,{0,1950001,3300001,6950001,9000001,18000001,40000001},{0.05,0.1,0.2,0.23,0.33,0.4,0.45}))</f>
        <v/>
      </c>
    </row>
    <row r="1969">
      <c r="A1969" t="inlineStr">
        <is>
          <t>1万円刻み</t>
        </is>
      </c>
      <c r="B1969" s="16">
        <f>'3_1万円刻み'!$A$372</f>
        <v/>
      </c>
      <c r="C1969" t="n">
        <v>2025</v>
      </c>
      <c r="D1969" t="n">
        <v>0</v>
      </c>
      <c r="E1969" t="n">
        <v>0</v>
      </c>
      <c r="F1969" t="n">
        <v>0</v>
      </c>
      <c r="G1969" s="16">
        <f>ROUND(MIN(B1969/12,650000)*12*0.0915+MIN(B1969/12,1390000)*12*(0.0504+0)+B1969*0.005,0)</f>
        <v/>
      </c>
      <c r="H1969" t="n">
        <v>0</v>
      </c>
      <c r="I1969" t="n">
        <v>0</v>
      </c>
      <c r="J1969" s="16">
        <f>IF(C1969=2026,IF(B1969&lt;741000,0,IF(B1969&lt;2191000,B1969-740000,IF(B1969&lt;2193000,1451000,IF(B1969&lt;2196000,1453000,IF(B1969&lt;2200000,1456000,IF(B1969&lt;3600000,ROUNDDOWN(B1969/4,-3)*2.8-80000,IF(B1969&lt;6600000,ROUNDDOWN(B1969/4,-3)*3.2-440000,IF(B1969&lt;8500000,ROUNDDOWN(B1969*0.9,0)-1100000,B1969-1950000)))))))),IF(B1969&lt;651000,0,IF(B1969&lt;1900000,B1969-650000,IF(B1969&lt;3600000,ROUNDDOWN(B1969/4,-3)*2.8-80000,IF(B1969&lt;6600000,ROUNDDOWN(B1969/4,-3)*3.2-440000,IF(B1969&lt;8500000,ROUNDDOWN(B1969*0.9,0)-1100000,B1969-1950000))))))</f>
        <v/>
      </c>
      <c r="K1969" s="16">
        <f>IF(J1969&gt;23500000,NA(),IF(C1969=2026,IF(J1969&lt;=4890000,1040000,IF(J1969&lt;=6550000,670000,620000)),IF(J1969&lt;=1320000,950000,IF(J1969&lt;=3360000,880000,IF(J1969&lt;=4890000,680000,IF(J1969&lt;=6550000,630000,580000))))))</f>
        <v/>
      </c>
      <c r="L1969" s="16">
        <f>IF(D1969=1,IF(J1969&lt;=9000000,380000,IF(J1969&lt;=9500000,260000,IF(J1969&lt;=10000000,130000,0))),0)</f>
        <v/>
      </c>
      <c r="M1969" s="16">
        <f>IF(D1969=1,IF(J1969&lt;=9000000,330000,IF(J1969&lt;=9500000,220000,IF(J1969&lt;=10000000,110000,0))),0)</f>
        <v/>
      </c>
      <c r="N1969" s="16">
        <f>IF(D1969=1,IF(J1969&lt;=9000000,50000,IF(J1969&lt;=9500000,40000,IF(J1969&lt;=10000000,20000,0))),0)</f>
        <v/>
      </c>
      <c r="O1969" s="16">
        <f>MAX(0,ROUNDDOWN(J1969-G1969-K1969-L1969-E1969*380000-F1969*630000-H1969,-3))</f>
        <v/>
      </c>
      <c r="P1969" s="16">
        <f>MAX(0,ROUNDDOWN(J1969-G1969-430000-M1969-E1969*330000-F1969*450000-I1969,-3))</f>
        <v/>
      </c>
      <c r="Q1969" s="16">
        <f>50000+N1969+E1969*50000+F1969*180000</f>
        <v/>
      </c>
      <c r="R1969" s="16">
        <f>IF(P1969&lt;=2000000,MIN(Q1969,P1969),MAX(Q1969-(P1969-2000000),50000))*0.05</f>
        <v/>
      </c>
      <c r="S1969" s="16">
        <f>MAX(0,P1969*0.1-R1969)</f>
        <v/>
      </c>
      <c r="T1969" s="16">
        <f>Q1969+MAX(0,K1969-480000)</f>
        <v/>
      </c>
      <c r="U1969" s="16">
        <f>P1969-T1969</f>
        <v/>
      </c>
      <c r="V1969" s="17">
        <f>IF(U1969&lt;0,0,LOOKUP(U1969,{0,1950001,3300001,6950001,9000001,18000001,40000001},{0.05,0.1,0.2,0.23,0.33,0.4,0.45}))</f>
        <v/>
      </c>
      <c r="W1969" s="18">
        <f>IF(U1969&lt;0,0.9,0.9-V1969*1.021)</f>
        <v/>
      </c>
      <c r="X1969" s="16">
        <f>ROUNDDOWN(S1969*0.2/W1969+2000,0)</f>
        <v/>
      </c>
      <c r="Y1969" s="17">
        <f>IF(O1969&lt;=0,0,LOOKUP(O1969,{0,1950001,3300001,6950001,9000001,18000001,40000001},{0.05,0.1,0.2,0.23,0.33,0.4,0.45}))</f>
        <v/>
      </c>
    </row>
    <row r="1970">
      <c r="A1970" t="inlineStr">
        <is>
          <t>1万円刻み</t>
        </is>
      </c>
      <c r="B1970" s="16">
        <f>'3_1万円刻み'!$A$372</f>
        <v/>
      </c>
      <c r="C1970" t="n">
        <v>2026</v>
      </c>
      <c r="D1970" t="n">
        <v>0</v>
      </c>
      <c r="E1970" t="n">
        <v>0</v>
      </c>
      <c r="F1970" t="n">
        <v>0</v>
      </c>
      <c r="G1970" s="16">
        <f>ROUND(MIN(B1970/12,650000)*12*0.0915+MIN(B1970/12,1390000)*12*(0.0504+0)+B1970*0.005,0)</f>
        <v/>
      </c>
      <c r="H1970" t="n">
        <v>0</v>
      </c>
      <c r="I1970" t="n">
        <v>0</v>
      </c>
      <c r="J1970" s="16">
        <f>IF(C1970=2026,IF(B1970&lt;741000,0,IF(B1970&lt;2191000,B1970-740000,IF(B1970&lt;2193000,1451000,IF(B1970&lt;2196000,1453000,IF(B1970&lt;2200000,1456000,IF(B1970&lt;3600000,ROUNDDOWN(B1970/4,-3)*2.8-80000,IF(B1970&lt;6600000,ROUNDDOWN(B1970/4,-3)*3.2-440000,IF(B1970&lt;8500000,ROUNDDOWN(B1970*0.9,0)-1100000,B1970-1950000)))))))),IF(B1970&lt;651000,0,IF(B1970&lt;1900000,B1970-650000,IF(B1970&lt;3600000,ROUNDDOWN(B1970/4,-3)*2.8-80000,IF(B1970&lt;6600000,ROUNDDOWN(B1970/4,-3)*3.2-440000,IF(B1970&lt;8500000,ROUNDDOWN(B1970*0.9,0)-1100000,B1970-1950000))))))</f>
        <v/>
      </c>
      <c r="K1970" s="16">
        <f>IF(J1970&gt;23500000,NA(),IF(C1970=2026,IF(J1970&lt;=4890000,1040000,IF(J1970&lt;=6550000,670000,620000)),IF(J1970&lt;=1320000,950000,IF(J1970&lt;=3360000,880000,IF(J1970&lt;=4890000,680000,IF(J1970&lt;=6550000,630000,580000))))))</f>
        <v/>
      </c>
      <c r="L1970" s="16">
        <f>IF(D1970=1,IF(J1970&lt;=9000000,380000,IF(J1970&lt;=9500000,260000,IF(J1970&lt;=10000000,130000,0))),0)</f>
        <v/>
      </c>
      <c r="M1970" s="16">
        <f>IF(D1970=1,IF(J1970&lt;=9000000,330000,IF(J1970&lt;=9500000,220000,IF(J1970&lt;=10000000,110000,0))),0)</f>
        <v/>
      </c>
      <c r="N1970" s="16">
        <f>IF(D1970=1,IF(J1970&lt;=9000000,50000,IF(J1970&lt;=9500000,40000,IF(J1970&lt;=10000000,20000,0))),0)</f>
        <v/>
      </c>
      <c r="O1970" s="16">
        <f>MAX(0,ROUNDDOWN(J1970-G1970-K1970-L1970-E1970*380000-F1970*630000-H1970,-3))</f>
        <v/>
      </c>
      <c r="P1970" s="16">
        <f>MAX(0,ROUNDDOWN(J1970-G1970-430000-M1970-E1970*330000-F1970*450000-I1970,-3))</f>
        <v/>
      </c>
      <c r="Q1970" s="16">
        <f>50000+N1970+E1970*50000+F1970*180000</f>
        <v/>
      </c>
      <c r="R1970" s="16">
        <f>IF(P1970&lt;=2000000,MIN(Q1970,P1970),MAX(Q1970-(P1970-2000000),50000))*0.05</f>
        <v/>
      </c>
      <c r="S1970" s="16">
        <f>MAX(0,P1970*0.1-R1970)</f>
        <v/>
      </c>
      <c r="T1970" s="16">
        <f>Q1970+MAX(0,K1970-480000)</f>
        <v/>
      </c>
      <c r="U1970" s="16">
        <f>P1970-T1970</f>
        <v/>
      </c>
      <c r="V1970" s="17">
        <f>IF(U1970&lt;0,0,LOOKUP(U1970,{0,1950001,3300001,6950001,9000001,18000001,40000001},{0.05,0.1,0.2,0.23,0.33,0.4,0.45}))</f>
        <v/>
      </c>
      <c r="W1970" s="18">
        <f>IF(U1970&lt;0,0.9,0.9-V1970*1.021)</f>
        <v/>
      </c>
      <c r="X1970" s="16">
        <f>ROUNDDOWN(S1970*0.2/W1970+2000,0)</f>
        <v/>
      </c>
      <c r="Y1970" s="17">
        <f>IF(O1970&lt;=0,0,LOOKUP(O1970,{0,1950001,3300001,6950001,9000001,18000001,40000001},{0.05,0.1,0.2,0.23,0.33,0.4,0.45}))</f>
        <v/>
      </c>
    </row>
    <row r="1971">
      <c r="A1971" t="inlineStr">
        <is>
          <t>1万円刻み</t>
        </is>
      </c>
      <c r="B1971" s="16">
        <f>'3_1万円刻み'!$A$372</f>
        <v/>
      </c>
      <c r="C1971" t="n">
        <v>2025</v>
      </c>
      <c r="D1971" t="n">
        <v>1</v>
      </c>
      <c r="E1971" t="n">
        <v>0</v>
      </c>
      <c r="F1971" t="n">
        <v>0</v>
      </c>
      <c r="G1971" s="16">
        <f>ROUND(MIN(B1971/12,650000)*12*0.0915+MIN(B1971/12,1390000)*12*(0.0504+0)+B1971*0.005,0)</f>
        <v/>
      </c>
      <c r="H1971" t="n">
        <v>0</v>
      </c>
      <c r="I1971" t="n">
        <v>0</v>
      </c>
      <c r="J1971" s="16">
        <f>IF(C1971=2026,IF(B1971&lt;741000,0,IF(B1971&lt;2191000,B1971-740000,IF(B1971&lt;2193000,1451000,IF(B1971&lt;2196000,1453000,IF(B1971&lt;2200000,1456000,IF(B1971&lt;3600000,ROUNDDOWN(B1971/4,-3)*2.8-80000,IF(B1971&lt;6600000,ROUNDDOWN(B1971/4,-3)*3.2-440000,IF(B1971&lt;8500000,ROUNDDOWN(B1971*0.9,0)-1100000,B1971-1950000)))))))),IF(B1971&lt;651000,0,IF(B1971&lt;1900000,B1971-650000,IF(B1971&lt;3600000,ROUNDDOWN(B1971/4,-3)*2.8-80000,IF(B1971&lt;6600000,ROUNDDOWN(B1971/4,-3)*3.2-440000,IF(B1971&lt;8500000,ROUNDDOWN(B1971*0.9,0)-1100000,B1971-1950000))))))</f>
        <v/>
      </c>
      <c r="K1971" s="16">
        <f>IF(J1971&gt;23500000,NA(),IF(C1971=2026,IF(J1971&lt;=4890000,1040000,IF(J1971&lt;=6550000,670000,620000)),IF(J1971&lt;=1320000,950000,IF(J1971&lt;=3360000,880000,IF(J1971&lt;=4890000,680000,IF(J1971&lt;=6550000,630000,580000))))))</f>
        <v/>
      </c>
      <c r="L1971" s="16">
        <f>IF(D1971=1,IF(J1971&lt;=9000000,380000,IF(J1971&lt;=9500000,260000,IF(J1971&lt;=10000000,130000,0))),0)</f>
        <v/>
      </c>
      <c r="M1971" s="16">
        <f>IF(D1971=1,IF(J1971&lt;=9000000,330000,IF(J1971&lt;=9500000,220000,IF(J1971&lt;=10000000,110000,0))),0)</f>
        <v/>
      </c>
      <c r="N1971" s="16">
        <f>IF(D1971=1,IF(J1971&lt;=9000000,50000,IF(J1971&lt;=9500000,40000,IF(J1971&lt;=10000000,20000,0))),0)</f>
        <v/>
      </c>
      <c r="O1971" s="16">
        <f>MAX(0,ROUNDDOWN(J1971-G1971-K1971-L1971-E1971*380000-F1971*630000-H1971,-3))</f>
        <v/>
      </c>
      <c r="P1971" s="16">
        <f>MAX(0,ROUNDDOWN(J1971-G1971-430000-M1971-E1971*330000-F1971*450000-I1971,-3))</f>
        <v/>
      </c>
      <c r="Q1971" s="16">
        <f>50000+N1971+E1971*50000+F1971*180000</f>
        <v/>
      </c>
      <c r="R1971" s="16">
        <f>IF(P1971&lt;=2000000,MIN(Q1971,P1971),MAX(Q1971-(P1971-2000000),50000))*0.05</f>
        <v/>
      </c>
      <c r="S1971" s="16">
        <f>MAX(0,P1971*0.1-R1971)</f>
        <v/>
      </c>
      <c r="T1971" s="16">
        <f>Q1971+MAX(0,K1971-480000)</f>
        <v/>
      </c>
      <c r="U1971" s="16">
        <f>P1971-T1971</f>
        <v/>
      </c>
      <c r="V1971" s="17">
        <f>IF(U1971&lt;0,0,LOOKUP(U1971,{0,1950001,3300001,6950001,9000001,18000001,40000001},{0.05,0.1,0.2,0.23,0.33,0.4,0.45}))</f>
        <v/>
      </c>
      <c r="W1971" s="18">
        <f>IF(U1971&lt;0,0.9,0.9-V1971*1.021)</f>
        <v/>
      </c>
      <c r="X1971" s="16">
        <f>ROUNDDOWN(S1971*0.2/W1971+2000,0)</f>
        <v/>
      </c>
      <c r="Y1971" s="17">
        <f>IF(O1971&lt;=0,0,LOOKUP(O1971,{0,1950001,3300001,6950001,9000001,18000001,40000001},{0.05,0.1,0.2,0.23,0.33,0.4,0.45}))</f>
        <v/>
      </c>
    </row>
    <row r="1972">
      <c r="A1972" t="inlineStr">
        <is>
          <t>1万円刻み</t>
        </is>
      </c>
      <c r="B1972" s="16">
        <f>'3_1万円刻み'!$A$372</f>
        <v/>
      </c>
      <c r="C1972" t="n">
        <v>2026</v>
      </c>
      <c r="D1972" t="n">
        <v>1</v>
      </c>
      <c r="E1972" t="n">
        <v>0</v>
      </c>
      <c r="F1972" t="n">
        <v>0</v>
      </c>
      <c r="G1972" s="16">
        <f>ROUND(MIN(B1972/12,650000)*12*0.0915+MIN(B1972/12,1390000)*12*(0.0504+0)+B1972*0.005,0)</f>
        <v/>
      </c>
      <c r="H1972" t="n">
        <v>0</v>
      </c>
      <c r="I1972" t="n">
        <v>0</v>
      </c>
      <c r="J1972" s="16">
        <f>IF(C1972=2026,IF(B1972&lt;741000,0,IF(B1972&lt;2191000,B1972-740000,IF(B1972&lt;2193000,1451000,IF(B1972&lt;2196000,1453000,IF(B1972&lt;2200000,1456000,IF(B1972&lt;3600000,ROUNDDOWN(B1972/4,-3)*2.8-80000,IF(B1972&lt;6600000,ROUNDDOWN(B1972/4,-3)*3.2-440000,IF(B1972&lt;8500000,ROUNDDOWN(B1972*0.9,0)-1100000,B1972-1950000)))))))),IF(B1972&lt;651000,0,IF(B1972&lt;1900000,B1972-650000,IF(B1972&lt;3600000,ROUNDDOWN(B1972/4,-3)*2.8-80000,IF(B1972&lt;6600000,ROUNDDOWN(B1972/4,-3)*3.2-440000,IF(B1972&lt;8500000,ROUNDDOWN(B1972*0.9,0)-1100000,B1972-1950000))))))</f>
        <v/>
      </c>
      <c r="K1972" s="16">
        <f>IF(J1972&gt;23500000,NA(),IF(C1972=2026,IF(J1972&lt;=4890000,1040000,IF(J1972&lt;=6550000,670000,620000)),IF(J1972&lt;=1320000,950000,IF(J1972&lt;=3360000,880000,IF(J1972&lt;=4890000,680000,IF(J1972&lt;=6550000,630000,580000))))))</f>
        <v/>
      </c>
      <c r="L1972" s="16">
        <f>IF(D1972=1,IF(J1972&lt;=9000000,380000,IF(J1972&lt;=9500000,260000,IF(J1972&lt;=10000000,130000,0))),0)</f>
        <v/>
      </c>
      <c r="M1972" s="16">
        <f>IF(D1972=1,IF(J1972&lt;=9000000,330000,IF(J1972&lt;=9500000,220000,IF(J1972&lt;=10000000,110000,0))),0)</f>
        <v/>
      </c>
      <c r="N1972" s="16">
        <f>IF(D1972=1,IF(J1972&lt;=9000000,50000,IF(J1972&lt;=9500000,40000,IF(J1972&lt;=10000000,20000,0))),0)</f>
        <v/>
      </c>
      <c r="O1972" s="16">
        <f>MAX(0,ROUNDDOWN(J1972-G1972-K1972-L1972-E1972*380000-F1972*630000-H1972,-3))</f>
        <v/>
      </c>
      <c r="P1972" s="16">
        <f>MAX(0,ROUNDDOWN(J1972-G1972-430000-M1972-E1972*330000-F1972*450000-I1972,-3))</f>
        <v/>
      </c>
      <c r="Q1972" s="16">
        <f>50000+N1972+E1972*50000+F1972*180000</f>
        <v/>
      </c>
      <c r="R1972" s="16">
        <f>IF(P1972&lt;=2000000,MIN(Q1972,P1972),MAX(Q1972-(P1972-2000000),50000))*0.05</f>
        <v/>
      </c>
      <c r="S1972" s="16">
        <f>MAX(0,P1972*0.1-R1972)</f>
        <v/>
      </c>
      <c r="T1972" s="16">
        <f>Q1972+MAX(0,K1972-480000)</f>
        <v/>
      </c>
      <c r="U1972" s="16">
        <f>P1972-T1972</f>
        <v/>
      </c>
      <c r="V1972" s="17">
        <f>IF(U1972&lt;0,0,LOOKUP(U1972,{0,1950001,3300001,6950001,9000001,18000001,40000001},{0.05,0.1,0.2,0.23,0.33,0.4,0.45}))</f>
        <v/>
      </c>
      <c r="W1972" s="18">
        <f>IF(U1972&lt;0,0.9,0.9-V1972*1.021)</f>
        <v/>
      </c>
      <c r="X1972" s="16">
        <f>ROUNDDOWN(S1972*0.2/W1972+2000,0)</f>
        <v/>
      </c>
      <c r="Y1972" s="17">
        <f>IF(O1972&lt;=0,0,LOOKUP(O1972,{0,1950001,3300001,6950001,9000001,18000001,40000001},{0.05,0.1,0.2,0.23,0.33,0.4,0.45}))</f>
        <v/>
      </c>
    </row>
    <row r="1973">
      <c r="A1973" t="inlineStr">
        <is>
          <t>1万円刻み</t>
        </is>
      </c>
      <c r="B1973" s="16">
        <f>'3_1万円刻み'!$A$373</f>
        <v/>
      </c>
      <c r="C1973" t="n">
        <v>2025</v>
      </c>
      <c r="D1973" t="n">
        <v>0</v>
      </c>
      <c r="E1973" t="n">
        <v>0</v>
      </c>
      <c r="F1973" t="n">
        <v>0</v>
      </c>
      <c r="G1973" s="16">
        <f>ROUND(MIN(B1973/12,650000)*12*0.0915+MIN(B1973/12,1390000)*12*(0.0504+0)+B1973*0.005,0)</f>
        <v/>
      </c>
      <c r="H1973" t="n">
        <v>0</v>
      </c>
      <c r="I1973" t="n">
        <v>0</v>
      </c>
      <c r="J1973" s="16">
        <f>IF(C1973=2026,IF(B1973&lt;741000,0,IF(B1973&lt;2191000,B1973-740000,IF(B1973&lt;2193000,1451000,IF(B1973&lt;2196000,1453000,IF(B1973&lt;2200000,1456000,IF(B1973&lt;3600000,ROUNDDOWN(B1973/4,-3)*2.8-80000,IF(B1973&lt;6600000,ROUNDDOWN(B1973/4,-3)*3.2-440000,IF(B1973&lt;8500000,ROUNDDOWN(B1973*0.9,0)-1100000,B1973-1950000)))))))),IF(B1973&lt;651000,0,IF(B1973&lt;1900000,B1973-650000,IF(B1973&lt;3600000,ROUNDDOWN(B1973/4,-3)*2.8-80000,IF(B1973&lt;6600000,ROUNDDOWN(B1973/4,-3)*3.2-440000,IF(B1973&lt;8500000,ROUNDDOWN(B1973*0.9,0)-1100000,B1973-1950000))))))</f>
        <v/>
      </c>
      <c r="K1973" s="16">
        <f>IF(J1973&gt;23500000,NA(),IF(C1973=2026,IF(J1973&lt;=4890000,1040000,IF(J1973&lt;=6550000,670000,620000)),IF(J1973&lt;=1320000,950000,IF(J1973&lt;=3360000,880000,IF(J1973&lt;=4890000,680000,IF(J1973&lt;=6550000,630000,580000))))))</f>
        <v/>
      </c>
      <c r="L1973" s="16">
        <f>IF(D1973=1,IF(J1973&lt;=9000000,380000,IF(J1973&lt;=9500000,260000,IF(J1973&lt;=10000000,130000,0))),0)</f>
        <v/>
      </c>
      <c r="M1973" s="16">
        <f>IF(D1973=1,IF(J1973&lt;=9000000,330000,IF(J1973&lt;=9500000,220000,IF(J1973&lt;=10000000,110000,0))),0)</f>
        <v/>
      </c>
      <c r="N1973" s="16">
        <f>IF(D1973=1,IF(J1973&lt;=9000000,50000,IF(J1973&lt;=9500000,40000,IF(J1973&lt;=10000000,20000,0))),0)</f>
        <v/>
      </c>
      <c r="O1973" s="16">
        <f>MAX(0,ROUNDDOWN(J1973-G1973-K1973-L1973-E1973*380000-F1973*630000-H1973,-3))</f>
        <v/>
      </c>
      <c r="P1973" s="16">
        <f>MAX(0,ROUNDDOWN(J1973-G1973-430000-M1973-E1973*330000-F1973*450000-I1973,-3))</f>
        <v/>
      </c>
      <c r="Q1973" s="16">
        <f>50000+N1973+E1973*50000+F1973*180000</f>
        <v/>
      </c>
      <c r="R1973" s="16">
        <f>IF(P1973&lt;=2000000,MIN(Q1973,P1973),MAX(Q1973-(P1973-2000000),50000))*0.05</f>
        <v/>
      </c>
      <c r="S1973" s="16">
        <f>MAX(0,P1973*0.1-R1973)</f>
        <v/>
      </c>
      <c r="T1973" s="16">
        <f>Q1973+MAX(0,K1973-480000)</f>
        <v/>
      </c>
      <c r="U1973" s="16">
        <f>P1973-T1973</f>
        <v/>
      </c>
      <c r="V1973" s="17">
        <f>IF(U1973&lt;0,0,LOOKUP(U1973,{0,1950001,3300001,6950001,9000001,18000001,40000001},{0.05,0.1,0.2,0.23,0.33,0.4,0.45}))</f>
        <v/>
      </c>
      <c r="W1973" s="18">
        <f>IF(U1973&lt;0,0.9,0.9-V1973*1.021)</f>
        <v/>
      </c>
      <c r="X1973" s="16">
        <f>ROUNDDOWN(S1973*0.2/W1973+2000,0)</f>
        <v/>
      </c>
      <c r="Y1973" s="17">
        <f>IF(O1973&lt;=0,0,LOOKUP(O1973,{0,1950001,3300001,6950001,9000001,18000001,40000001},{0.05,0.1,0.2,0.23,0.33,0.4,0.45}))</f>
        <v/>
      </c>
    </row>
    <row r="1974">
      <c r="A1974" t="inlineStr">
        <is>
          <t>1万円刻み</t>
        </is>
      </c>
      <c r="B1974" s="16">
        <f>'3_1万円刻み'!$A$373</f>
        <v/>
      </c>
      <c r="C1974" t="n">
        <v>2026</v>
      </c>
      <c r="D1974" t="n">
        <v>0</v>
      </c>
      <c r="E1974" t="n">
        <v>0</v>
      </c>
      <c r="F1974" t="n">
        <v>0</v>
      </c>
      <c r="G1974" s="16">
        <f>ROUND(MIN(B1974/12,650000)*12*0.0915+MIN(B1974/12,1390000)*12*(0.0504+0)+B1974*0.005,0)</f>
        <v/>
      </c>
      <c r="H1974" t="n">
        <v>0</v>
      </c>
      <c r="I1974" t="n">
        <v>0</v>
      </c>
      <c r="J1974" s="16">
        <f>IF(C1974=2026,IF(B1974&lt;741000,0,IF(B1974&lt;2191000,B1974-740000,IF(B1974&lt;2193000,1451000,IF(B1974&lt;2196000,1453000,IF(B1974&lt;2200000,1456000,IF(B1974&lt;3600000,ROUNDDOWN(B1974/4,-3)*2.8-80000,IF(B1974&lt;6600000,ROUNDDOWN(B1974/4,-3)*3.2-440000,IF(B1974&lt;8500000,ROUNDDOWN(B1974*0.9,0)-1100000,B1974-1950000)))))))),IF(B1974&lt;651000,0,IF(B1974&lt;1900000,B1974-650000,IF(B1974&lt;3600000,ROUNDDOWN(B1974/4,-3)*2.8-80000,IF(B1974&lt;6600000,ROUNDDOWN(B1974/4,-3)*3.2-440000,IF(B1974&lt;8500000,ROUNDDOWN(B1974*0.9,0)-1100000,B1974-1950000))))))</f>
        <v/>
      </c>
      <c r="K1974" s="16">
        <f>IF(J1974&gt;23500000,NA(),IF(C1974=2026,IF(J1974&lt;=4890000,1040000,IF(J1974&lt;=6550000,670000,620000)),IF(J1974&lt;=1320000,950000,IF(J1974&lt;=3360000,880000,IF(J1974&lt;=4890000,680000,IF(J1974&lt;=6550000,630000,580000))))))</f>
        <v/>
      </c>
      <c r="L1974" s="16">
        <f>IF(D1974=1,IF(J1974&lt;=9000000,380000,IF(J1974&lt;=9500000,260000,IF(J1974&lt;=10000000,130000,0))),0)</f>
        <v/>
      </c>
      <c r="M1974" s="16">
        <f>IF(D1974=1,IF(J1974&lt;=9000000,330000,IF(J1974&lt;=9500000,220000,IF(J1974&lt;=10000000,110000,0))),0)</f>
        <v/>
      </c>
      <c r="N1974" s="16">
        <f>IF(D1974=1,IF(J1974&lt;=9000000,50000,IF(J1974&lt;=9500000,40000,IF(J1974&lt;=10000000,20000,0))),0)</f>
        <v/>
      </c>
      <c r="O1974" s="16">
        <f>MAX(0,ROUNDDOWN(J1974-G1974-K1974-L1974-E1974*380000-F1974*630000-H1974,-3))</f>
        <v/>
      </c>
      <c r="P1974" s="16">
        <f>MAX(0,ROUNDDOWN(J1974-G1974-430000-M1974-E1974*330000-F1974*450000-I1974,-3))</f>
        <v/>
      </c>
      <c r="Q1974" s="16">
        <f>50000+N1974+E1974*50000+F1974*180000</f>
        <v/>
      </c>
      <c r="R1974" s="16">
        <f>IF(P1974&lt;=2000000,MIN(Q1974,P1974),MAX(Q1974-(P1974-2000000),50000))*0.05</f>
        <v/>
      </c>
      <c r="S1974" s="16">
        <f>MAX(0,P1974*0.1-R1974)</f>
        <v/>
      </c>
      <c r="T1974" s="16">
        <f>Q1974+MAX(0,K1974-480000)</f>
        <v/>
      </c>
      <c r="U1974" s="16">
        <f>P1974-T1974</f>
        <v/>
      </c>
      <c r="V1974" s="17">
        <f>IF(U1974&lt;0,0,LOOKUP(U1974,{0,1950001,3300001,6950001,9000001,18000001,40000001},{0.05,0.1,0.2,0.23,0.33,0.4,0.45}))</f>
        <v/>
      </c>
      <c r="W1974" s="18">
        <f>IF(U1974&lt;0,0.9,0.9-V1974*1.021)</f>
        <v/>
      </c>
      <c r="X1974" s="16">
        <f>ROUNDDOWN(S1974*0.2/W1974+2000,0)</f>
        <v/>
      </c>
      <c r="Y1974" s="17">
        <f>IF(O1974&lt;=0,0,LOOKUP(O1974,{0,1950001,3300001,6950001,9000001,18000001,40000001},{0.05,0.1,0.2,0.23,0.33,0.4,0.45}))</f>
        <v/>
      </c>
    </row>
    <row r="1975">
      <c r="A1975" t="inlineStr">
        <is>
          <t>1万円刻み</t>
        </is>
      </c>
      <c r="B1975" s="16">
        <f>'3_1万円刻み'!$A$373</f>
        <v/>
      </c>
      <c r="C1975" t="n">
        <v>2025</v>
      </c>
      <c r="D1975" t="n">
        <v>1</v>
      </c>
      <c r="E1975" t="n">
        <v>0</v>
      </c>
      <c r="F1975" t="n">
        <v>0</v>
      </c>
      <c r="G1975" s="16">
        <f>ROUND(MIN(B1975/12,650000)*12*0.0915+MIN(B1975/12,1390000)*12*(0.0504+0)+B1975*0.005,0)</f>
        <v/>
      </c>
      <c r="H1975" t="n">
        <v>0</v>
      </c>
      <c r="I1975" t="n">
        <v>0</v>
      </c>
      <c r="J1975" s="16">
        <f>IF(C1975=2026,IF(B1975&lt;741000,0,IF(B1975&lt;2191000,B1975-740000,IF(B1975&lt;2193000,1451000,IF(B1975&lt;2196000,1453000,IF(B1975&lt;2200000,1456000,IF(B1975&lt;3600000,ROUNDDOWN(B1975/4,-3)*2.8-80000,IF(B1975&lt;6600000,ROUNDDOWN(B1975/4,-3)*3.2-440000,IF(B1975&lt;8500000,ROUNDDOWN(B1975*0.9,0)-1100000,B1975-1950000)))))))),IF(B1975&lt;651000,0,IF(B1975&lt;1900000,B1975-650000,IF(B1975&lt;3600000,ROUNDDOWN(B1975/4,-3)*2.8-80000,IF(B1975&lt;6600000,ROUNDDOWN(B1975/4,-3)*3.2-440000,IF(B1975&lt;8500000,ROUNDDOWN(B1975*0.9,0)-1100000,B1975-1950000))))))</f>
        <v/>
      </c>
      <c r="K1975" s="16">
        <f>IF(J1975&gt;23500000,NA(),IF(C1975=2026,IF(J1975&lt;=4890000,1040000,IF(J1975&lt;=6550000,670000,620000)),IF(J1975&lt;=1320000,950000,IF(J1975&lt;=3360000,880000,IF(J1975&lt;=4890000,680000,IF(J1975&lt;=6550000,630000,580000))))))</f>
        <v/>
      </c>
      <c r="L1975" s="16">
        <f>IF(D1975=1,IF(J1975&lt;=9000000,380000,IF(J1975&lt;=9500000,260000,IF(J1975&lt;=10000000,130000,0))),0)</f>
        <v/>
      </c>
      <c r="M1975" s="16">
        <f>IF(D1975=1,IF(J1975&lt;=9000000,330000,IF(J1975&lt;=9500000,220000,IF(J1975&lt;=10000000,110000,0))),0)</f>
        <v/>
      </c>
      <c r="N1975" s="16">
        <f>IF(D1975=1,IF(J1975&lt;=9000000,50000,IF(J1975&lt;=9500000,40000,IF(J1975&lt;=10000000,20000,0))),0)</f>
        <v/>
      </c>
      <c r="O1975" s="16">
        <f>MAX(0,ROUNDDOWN(J1975-G1975-K1975-L1975-E1975*380000-F1975*630000-H1975,-3))</f>
        <v/>
      </c>
      <c r="P1975" s="16">
        <f>MAX(0,ROUNDDOWN(J1975-G1975-430000-M1975-E1975*330000-F1975*450000-I1975,-3))</f>
        <v/>
      </c>
      <c r="Q1975" s="16">
        <f>50000+N1975+E1975*50000+F1975*180000</f>
        <v/>
      </c>
      <c r="R1975" s="16">
        <f>IF(P1975&lt;=2000000,MIN(Q1975,P1975),MAX(Q1975-(P1975-2000000),50000))*0.05</f>
        <v/>
      </c>
      <c r="S1975" s="16">
        <f>MAX(0,P1975*0.1-R1975)</f>
        <v/>
      </c>
      <c r="T1975" s="16">
        <f>Q1975+MAX(0,K1975-480000)</f>
        <v/>
      </c>
      <c r="U1975" s="16">
        <f>P1975-T1975</f>
        <v/>
      </c>
      <c r="V1975" s="17">
        <f>IF(U1975&lt;0,0,LOOKUP(U1975,{0,1950001,3300001,6950001,9000001,18000001,40000001},{0.05,0.1,0.2,0.23,0.33,0.4,0.45}))</f>
        <v/>
      </c>
      <c r="W1975" s="18">
        <f>IF(U1975&lt;0,0.9,0.9-V1975*1.021)</f>
        <v/>
      </c>
      <c r="X1975" s="16">
        <f>ROUNDDOWN(S1975*0.2/W1975+2000,0)</f>
        <v/>
      </c>
      <c r="Y1975" s="17">
        <f>IF(O1975&lt;=0,0,LOOKUP(O1975,{0,1950001,3300001,6950001,9000001,18000001,40000001},{0.05,0.1,0.2,0.23,0.33,0.4,0.45}))</f>
        <v/>
      </c>
    </row>
    <row r="1976">
      <c r="A1976" t="inlineStr">
        <is>
          <t>1万円刻み</t>
        </is>
      </c>
      <c r="B1976" s="16">
        <f>'3_1万円刻み'!$A$373</f>
        <v/>
      </c>
      <c r="C1976" t="n">
        <v>2026</v>
      </c>
      <c r="D1976" t="n">
        <v>1</v>
      </c>
      <c r="E1976" t="n">
        <v>0</v>
      </c>
      <c r="F1976" t="n">
        <v>0</v>
      </c>
      <c r="G1976" s="16">
        <f>ROUND(MIN(B1976/12,650000)*12*0.0915+MIN(B1976/12,1390000)*12*(0.0504+0)+B1976*0.005,0)</f>
        <v/>
      </c>
      <c r="H1976" t="n">
        <v>0</v>
      </c>
      <c r="I1976" t="n">
        <v>0</v>
      </c>
      <c r="J1976" s="16">
        <f>IF(C1976=2026,IF(B1976&lt;741000,0,IF(B1976&lt;2191000,B1976-740000,IF(B1976&lt;2193000,1451000,IF(B1976&lt;2196000,1453000,IF(B1976&lt;2200000,1456000,IF(B1976&lt;3600000,ROUNDDOWN(B1976/4,-3)*2.8-80000,IF(B1976&lt;6600000,ROUNDDOWN(B1976/4,-3)*3.2-440000,IF(B1976&lt;8500000,ROUNDDOWN(B1976*0.9,0)-1100000,B1976-1950000)))))))),IF(B1976&lt;651000,0,IF(B1976&lt;1900000,B1976-650000,IF(B1976&lt;3600000,ROUNDDOWN(B1976/4,-3)*2.8-80000,IF(B1976&lt;6600000,ROUNDDOWN(B1976/4,-3)*3.2-440000,IF(B1976&lt;8500000,ROUNDDOWN(B1976*0.9,0)-1100000,B1976-1950000))))))</f>
        <v/>
      </c>
      <c r="K1976" s="16">
        <f>IF(J1976&gt;23500000,NA(),IF(C1976=2026,IF(J1976&lt;=4890000,1040000,IF(J1976&lt;=6550000,670000,620000)),IF(J1976&lt;=1320000,950000,IF(J1976&lt;=3360000,880000,IF(J1976&lt;=4890000,680000,IF(J1976&lt;=6550000,630000,580000))))))</f>
        <v/>
      </c>
      <c r="L1976" s="16">
        <f>IF(D1976=1,IF(J1976&lt;=9000000,380000,IF(J1976&lt;=9500000,260000,IF(J1976&lt;=10000000,130000,0))),0)</f>
        <v/>
      </c>
      <c r="M1976" s="16">
        <f>IF(D1976=1,IF(J1976&lt;=9000000,330000,IF(J1976&lt;=9500000,220000,IF(J1976&lt;=10000000,110000,0))),0)</f>
        <v/>
      </c>
      <c r="N1976" s="16">
        <f>IF(D1976=1,IF(J1976&lt;=9000000,50000,IF(J1976&lt;=9500000,40000,IF(J1976&lt;=10000000,20000,0))),0)</f>
        <v/>
      </c>
      <c r="O1976" s="16">
        <f>MAX(0,ROUNDDOWN(J1976-G1976-K1976-L1976-E1976*380000-F1976*630000-H1976,-3))</f>
        <v/>
      </c>
      <c r="P1976" s="16">
        <f>MAX(0,ROUNDDOWN(J1976-G1976-430000-M1976-E1976*330000-F1976*450000-I1976,-3))</f>
        <v/>
      </c>
      <c r="Q1976" s="16">
        <f>50000+N1976+E1976*50000+F1976*180000</f>
        <v/>
      </c>
      <c r="R1976" s="16">
        <f>IF(P1976&lt;=2000000,MIN(Q1976,P1976),MAX(Q1976-(P1976-2000000),50000))*0.05</f>
        <v/>
      </c>
      <c r="S1976" s="16">
        <f>MAX(0,P1976*0.1-R1976)</f>
        <v/>
      </c>
      <c r="T1976" s="16">
        <f>Q1976+MAX(0,K1976-480000)</f>
        <v/>
      </c>
      <c r="U1976" s="16">
        <f>P1976-T1976</f>
        <v/>
      </c>
      <c r="V1976" s="17">
        <f>IF(U1976&lt;0,0,LOOKUP(U1976,{0,1950001,3300001,6950001,9000001,18000001,40000001},{0.05,0.1,0.2,0.23,0.33,0.4,0.45}))</f>
        <v/>
      </c>
      <c r="W1976" s="18">
        <f>IF(U1976&lt;0,0.9,0.9-V1976*1.021)</f>
        <v/>
      </c>
      <c r="X1976" s="16">
        <f>ROUNDDOWN(S1976*0.2/W1976+2000,0)</f>
        <v/>
      </c>
      <c r="Y1976" s="17">
        <f>IF(O1976&lt;=0,0,LOOKUP(O1976,{0,1950001,3300001,6950001,9000001,18000001,40000001},{0.05,0.1,0.2,0.23,0.33,0.4,0.45}))</f>
        <v/>
      </c>
    </row>
    <row r="1977">
      <c r="A1977" t="inlineStr">
        <is>
          <t>1万円刻み</t>
        </is>
      </c>
      <c r="B1977" s="16">
        <f>'3_1万円刻み'!$A$374</f>
        <v/>
      </c>
      <c r="C1977" t="n">
        <v>2025</v>
      </c>
      <c r="D1977" t="n">
        <v>0</v>
      </c>
      <c r="E1977" t="n">
        <v>0</v>
      </c>
      <c r="F1977" t="n">
        <v>0</v>
      </c>
      <c r="G1977" s="16">
        <f>ROUND(MIN(B1977/12,650000)*12*0.0915+MIN(B1977/12,1390000)*12*(0.0504+0)+B1977*0.005,0)</f>
        <v/>
      </c>
      <c r="H1977" t="n">
        <v>0</v>
      </c>
      <c r="I1977" t="n">
        <v>0</v>
      </c>
      <c r="J1977" s="16">
        <f>IF(C1977=2026,IF(B1977&lt;741000,0,IF(B1977&lt;2191000,B1977-740000,IF(B1977&lt;2193000,1451000,IF(B1977&lt;2196000,1453000,IF(B1977&lt;2200000,1456000,IF(B1977&lt;3600000,ROUNDDOWN(B1977/4,-3)*2.8-80000,IF(B1977&lt;6600000,ROUNDDOWN(B1977/4,-3)*3.2-440000,IF(B1977&lt;8500000,ROUNDDOWN(B1977*0.9,0)-1100000,B1977-1950000)))))))),IF(B1977&lt;651000,0,IF(B1977&lt;1900000,B1977-650000,IF(B1977&lt;3600000,ROUNDDOWN(B1977/4,-3)*2.8-80000,IF(B1977&lt;6600000,ROUNDDOWN(B1977/4,-3)*3.2-440000,IF(B1977&lt;8500000,ROUNDDOWN(B1977*0.9,0)-1100000,B1977-1950000))))))</f>
        <v/>
      </c>
      <c r="K1977" s="16">
        <f>IF(J1977&gt;23500000,NA(),IF(C1977=2026,IF(J1977&lt;=4890000,1040000,IF(J1977&lt;=6550000,670000,620000)),IF(J1977&lt;=1320000,950000,IF(J1977&lt;=3360000,880000,IF(J1977&lt;=4890000,680000,IF(J1977&lt;=6550000,630000,580000))))))</f>
        <v/>
      </c>
      <c r="L1977" s="16">
        <f>IF(D1977=1,IF(J1977&lt;=9000000,380000,IF(J1977&lt;=9500000,260000,IF(J1977&lt;=10000000,130000,0))),0)</f>
        <v/>
      </c>
      <c r="M1977" s="16">
        <f>IF(D1977=1,IF(J1977&lt;=9000000,330000,IF(J1977&lt;=9500000,220000,IF(J1977&lt;=10000000,110000,0))),0)</f>
        <v/>
      </c>
      <c r="N1977" s="16">
        <f>IF(D1977=1,IF(J1977&lt;=9000000,50000,IF(J1977&lt;=9500000,40000,IF(J1977&lt;=10000000,20000,0))),0)</f>
        <v/>
      </c>
      <c r="O1977" s="16">
        <f>MAX(0,ROUNDDOWN(J1977-G1977-K1977-L1977-E1977*380000-F1977*630000-H1977,-3))</f>
        <v/>
      </c>
      <c r="P1977" s="16">
        <f>MAX(0,ROUNDDOWN(J1977-G1977-430000-M1977-E1977*330000-F1977*450000-I1977,-3))</f>
        <v/>
      </c>
      <c r="Q1977" s="16">
        <f>50000+N1977+E1977*50000+F1977*180000</f>
        <v/>
      </c>
      <c r="R1977" s="16">
        <f>IF(P1977&lt;=2000000,MIN(Q1977,P1977),MAX(Q1977-(P1977-2000000),50000))*0.05</f>
        <v/>
      </c>
      <c r="S1977" s="16">
        <f>MAX(0,P1977*0.1-R1977)</f>
        <v/>
      </c>
      <c r="T1977" s="16">
        <f>Q1977+MAX(0,K1977-480000)</f>
        <v/>
      </c>
      <c r="U1977" s="16">
        <f>P1977-T1977</f>
        <v/>
      </c>
      <c r="V1977" s="17">
        <f>IF(U1977&lt;0,0,LOOKUP(U1977,{0,1950001,3300001,6950001,9000001,18000001,40000001},{0.05,0.1,0.2,0.23,0.33,0.4,0.45}))</f>
        <v/>
      </c>
      <c r="W1977" s="18">
        <f>IF(U1977&lt;0,0.9,0.9-V1977*1.021)</f>
        <v/>
      </c>
      <c r="X1977" s="16">
        <f>ROUNDDOWN(S1977*0.2/W1977+2000,0)</f>
        <v/>
      </c>
      <c r="Y1977" s="17">
        <f>IF(O1977&lt;=0,0,LOOKUP(O1977,{0,1950001,3300001,6950001,9000001,18000001,40000001},{0.05,0.1,0.2,0.23,0.33,0.4,0.45}))</f>
        <v/>
      </c>
    </row>
    <row r="1978">
      <c r="A1978" t="inlineStr">
        <is>
          <t>1万円刻み</t>
        </is>
      </c>
      <c r="B1978" s="16">
        <f>'3_1万円刻み'!$A$374</f>
        <v/>
      </c>
      <c r="C1978" t="n">
        <v>2026</v>
      </c>
      <c r="D1978" t="n">
        <v>0</v>
      </c>
      <c r="E1978" t="n">
        <v>0</v>
      </c>
      <c r="F1978" t="n">
        <v>0</v>
      </c>
      <c r="G1978" s="16">
        <f>ROUND(MIN(B1978/12,650000)*12*0.0915+MIN(B1978/12,1390000)*12*(0.0504+0)+B1978*0.005,0)</f>
        <v/>
      </c>
      <c r="H1978" t="n">
        <v>0</v>
      </c>
      <c r="I1978" t="n">
        <v>0</v>
      </c>
      <c r="J1978" s="16">
        <f>IF(C1978=2026,IF(B1978&lt;741000,0,IF(B1978&lt;2191000,B1978-740000,IF(B1978&lt;2193000,1451000,IF(B1978&lt;2196000,1453000,IF(B1978&lt;2200000,1456000,IF(B1978&lt;3600000,ROUNDDOWN(B1978/4,-3)*2.8-80000,IF(B1978&lt;6600000,ROUNDDOWN(B1978/4,-3)*3.2-440000,IF(B1978&lt;8500000,ROUNDDOWN(B1978*0.9,0)-1100000,B1978-1950000)))))))),IF(B1978&lt;651000,0,IF(B1978&lt;1900000,B1978-650000,IF(B1978&lt;3600000,ROUNDDOWN(B1978/4,-3)*2.8-80000,IF(B1978&lt;6600000,ROUNDDOWN(B1978/4,-3)*3.2-440000,IF(B1978&lt;8500000,ROUNDDOWN(B1978*0.9,0)-1100000,B1978-1950000))))))</f>
        <v/>
      </c>
      <c r="K1978" s="16">
        <f>IF(J1978&gt;23500000,NA(),IF(C1978=2026,IF(J1978&lt;=4890000,1040000,IF(J1978&lt;=6550000,670000,620000)),IF(J1978&lt;=1320000,950000,IF(J1978&lt;=3360000,880000,IF(J1978&lt;=4890000,680000,IF(J1978&lt;=6550000,630000,580000))))))</f>
        <v/>
      </c>
      <c r="L1978" s="16">
        <f>IF(D1978=1,IF(J1978&lt;=9000000,380000,IF(J1978&lt;=9500000,260000,IF(J1978&lt;=10000000,130000,0))),0)</f>
        <v/>
      </c>
      <c r="M1978" s="16">
        <f>IF(D1978=1,IF(J1978&lt;=9000000,330000,IF(J1978&lt;=9500000,220000,IF(J1978&lt;=10000000,110000,0))),0)</f>
        <v/>
      </c>
      <c r="N1978" s="16">
        <f>IF(D1978=1,IF(J1978&lt;=9000000,50000,IF(J1978&lt;=9500000,40000,IF(J1978&lt;=10000000,20000,0))),0)</f>
        <v/>
      </c>
      <c r="O1978" s="16">
        <f>MAX(0,ROUNDDOWN(J1978-G1978-K1978-L1978-E1978*380000-F1978*630000-H1978,-3))</f>
        <v/>
      </c>
      <c r="P1978" s="16">
        <f>MAX(0,ROUNDDOWN(J1978-G1978-430000-M1978-E1978*330000-F1978*450000-I1978,-3))</f>
        <v/>
      </c>
      <c r="Q1978" s="16">
        <f>50000+N1978+E1978*50000+F1978*180000</f>
        <v/>
      </c>
      <c r="R1978" s="16">
        <f>IF(P1978&lt;=2000000,MIN(Q1978,P1978),MAX(Q1978-(P1978-2000000),50000))*0.05</f>
        <v/>
      </c>
      <c r="S1978" s="16">
        <f>MAX(0,P1978*0.1-R1978)</f>
        <v/>
      </c>
      <c r="T1978" s="16">
        <f>Q1978+MAX(0,K1978-480000)</f>
        <v/>
      </c>
      <c r="U1978" s="16">
        <f>P1978-T1978</f>
        <v/>
      </c>
      <c r="V1978" s="17">
        <f>IF(U1978&lt;0,0,LOOKUP(U1978,{0,1950001,3300001,6950001,9000001,18000001,40000001},{0.05,0.1,0.2,0.23,0.33,0.4,0.45}))</f>
        <v/>
      </c>
      <c r="W1978" s="18">
        <f>IF(U1978&lt;0,0.9,0.9-V1978*1.021)</f>
        <v/>
      </c>
      <c r="X1978" s="16">
        <f>ROUNDDOWN(S1978*0.2/W1978+2000,0)</f>
        <v/>
      </c>
      <c r="Y1978" s="17">
        <f>IF(O1978&lt;=0,0,LOOKUP(O1978,{0,1950001,3300001,6950001,9000001,18000001,40000001},{0.05,0.1,0.2,0.23,0.33,0.4,0.45}))</f>
        <v/>
      </c>
    </row>
    <row r="1979">
      <c r="A1979" t="inlineStr">
        <is>
          <t>1万円刻み</t>
        </is>
      </c>
      <c r="B1979" s="16">
        <f>'3_1万円刻み'!$A$374</f>
        <v/>
      </c>
      <c r="C1979" t="n">
        <v>2025</v>
      </c>
      <c r="D1979" t="n">
        <v>1</v>
      </c>
      <c r="E1979" t="n">
        <v>0</v>
      </c>
      <c r="F1979" t="n">
        <v>0</v>
      </c>
      <c r="G1979" s="16">
        <f>ROUND(MIN(B1979/12,650000)*12*0.0915+MIN(B1979/12,1390000)*12*(0.0504+0)+B1979*0.005,0)</f>
        <v/>
      </c>
      <c r="H1979" t="n">
        <v>0</v>
      </c>
      <c r="I1979" t="n">
        <v>0</v>
      </c>
      <c r="J1979" s="16">
        <f>IF(C1979=2026,IF(B1979&lt;741000,0,IF(B1979&lt;2191000,B1979-740000,IF(B1979&lt;2193000,1451000,IF(B1979&lt;2196000,1453000,IF(B1979&lt;2200000,1456000,IF(B1979&lt;3600000,ROUNDDOWN(B1979/4,-3)*2.8-80000,IF(B1979&lt;6600000,ROUNDDOWN(B1979/4,-3)*3.2-440000,IF(B1979&lt;8500000,ROUNDDOWN(B1979*0.9,0)-1100000,B1979-1950000)))))))),IF(B1979&lt;651000,0,IF(B1979&lt;1900000,B1979-650000,IF(B1979&lt;3600000,ROUNDDOWN(B1979/4,-3)*2.8-80000,IF(B1979&lt;6600000,ROUNDDOWN(B1979/4,-3)*3.2-440000,IF(B1979&lt;8500000,ROUNDDOWN(B1979*0.9,0)-1100000,B1979-1950000))))))</f>
        <v/>
      </c>
      <c r="K1979" s="16">
        <f>IF(J1979&gt;23500000,NA(),IF(C1979=2026,IF(J1979&lt;=4890000,1040000,IF(J1979&lt;=6550000,670000,620000)),IF(J1979&lt;=1320000,950000,IF(J1979&lt;=3360000,880000,IF(J1979&lt;=4890000,680000,IF(J1979&lt;=6550000,630000,580000))))))</f>
        <v/>
      </c>
      <c r="L1979" s="16">
        <f>IF(D1979=1,IF(J1979&lt;=9000000,380000,IF(J1979&lt;=9500000,260000,IF(J1979&lt;=10000000,130000,0))),0)</f>
        <v/>
      </c>
      <c r="M1979" s="16">
        <f>IF(D1979=1,IF(J1979&lt;=9000000,330000,IF(J1979&lt;=9500000,220000,IF(J1979&lt;=10000000,110000,0))),0)</f>
        <v/>
      </c>
      <c r="N1979" s="16">
        <f>IF(D1979=1,IF(J1979&lt;=9000000,50000,IF(J1979&lt;=9500000,40000,IF(J1979&lt;=10000000,20000,0))),0)</f>
        <v/>
      </c>
      <c r="O1979" s="16">
        <f>MAX(0,ROUNDDOWN(J1979-G1979-K1979-L1979-E1979*380000-F1979*630000-H1979,-3))</f>
        <v/>
      </c>
      <c r="P1979" s="16">
        <f>MAX(0,ROUNDDOWN(J1979-G1979-430000-M1979-E1979*330000-F1979*450000-I1979,-3))</f>
        <v/>
      </c>
      <c r="Q1979" s="16">
        <f>50000+N1979+E1979*50000+F1979*180000</f>
        <v/>
      </c>
      <c r="R1979" s="16">
        <f>IF(P1979&lt;=2000000,MIN(Q1979,P1979),MAX(Q1979-(P1979-2000000),50000))*0.05</f>
        <v/>
      </c>
      <c r="S1979" s="16">
        <f>MAX(0,P1979*0.1-R1979)</f>
        <v/>
      </c>
      <c r="T1979" s="16">
        <f>Q1979+MAX(0,K1979-480000)</f>
        <v/>
      </c>
      <c r="U1979" s="16">
        <f>P1979-T1979</f>
        <v/>
      </c>
      <c r="V1979" s="17">
        <f>IF(U1979&lt;0,0,LOOKUP(U1979,{0,1950001,3300001,6950001,9000001,18000001,40000001},{0.05,0.1,0.2,0.23,0.33,0.4,0.45}))</f>
        <v/>
      </c>
      <c r="W1979" s="18">
        <f>IF(U1979&lt;0,0.9,0.9-V1979*1.021)</f>
        <v/>
      </c>
      <c r="X1979" s="16">
        <f>ROUNDDOWN(S1979*0.2/W1979+2000,0)</f>
        <v/>
      </c>
      <c r="Y1979" s="17">
        <f>IF(O1979&lt;=0,0,LOOKUP(O1979,{0,1950001,3300001,6950001,9000001,18000001,40000001},{0.05,0.1,0.2,0.23,0.33,0.4,0.45}))</f>
        <v/>
      </c>
    </row>
    <row r="1980">
      <c r="A1980" t="inlineStr">
        <is>
          <t>1万円刻み</t>
        </is>
      </c>
      <c r="B1980" s="16">
        <f>'3_1万円刻み'!$A$374</f>
        <v/>
      </c>
      <c r="C1980" t="n">
        <v>2026</v>
      </c>
      <c r="D1980" t="n">
        <v>1</v>
      </c>
      <c r="E1980" t="n">
        <v>0</v>
      </c>
      <c r="F1980" t="n">
        <v>0</v>
      </c>
      <c r="G1980" s="16">
        <f>ROUND(MIN(B1980/12,650000)*12*0.0915+MIN(B1980/12,1390000)*12*(0.0504+0)+B1980*0.005,0)</f>
        <v/>
      </c>
      <c r="H1980" t="n">
        <v>0</v>
      </c>
      <c r="I1980" t="n">
        <v>0</v>
      </c>
      <c r="J1980" s="16">
        <f>IF(C1980=2026,IF(B1980&lt;741000,0,IF(B1980&lt;2191000,B1980-740000,IF(B1980&lt;2193000,1451000,IF(B1980&lt;2196000,1453000,IF(B1980&lt;2200000,1456000,IF(B1980&lt;3600000,ROUNDDOWN(B1980/4,-3)*2.8-80000,IF(B1980&lt;6600000,ROUNDDOWN(B1980/4,-3)*3.2-440000,IF(B1980&lt;8500000,ROUNDDOWN(B1980*0.9,0)-1100000,B1980-1950000)))))))),IF(B1980&lt;651000,0,IF(B1980&lt;1900000,B1980-650000,IF(B1980&lt;3600000,ROUNDDOWN(B1980/4,-3)*2.8-80000,IF(B1980&lt;6600000,ROUNDDOWN(B1980/4,-3)*3.2-440000,IF(B1980&lt;8500000,ROUNDDOWN(B1980*0.9,0)-1100000,B1980-1950000))))))</f>
        <v/>
      </c>
      <c r="K1980" s="16">
        <f>IF(J1980&gt;23500000,NA(),IF(C1980=2026,IF(J1980&lt;=4890000,1040000,IF(J1980&lt;=6550000,670000,620000)),IF(J1980&lt;=1320000,950000,IF(J1980&lt;=3360000,880000,IF(J1980&lt;=4890000,680000,IF(J1980&lt;=6550000,630000,580000))))))</f>
        <v/>
      </c>
      <c r="L1980" s="16">
        <f>IF(D1980=1,IF(J1980&lt;=9000000,380000,IF(J1980&lt;=9500000,260000,IF(J1980&lt;=10000000,130000,0))),0)</f>
        <v/>
      </c>
      <c r="M1980" s="16">
        <f>IF(D1980=1,IF(J1980&lt;=9000000,330000,IF(J1980&lt;=9500000,220000,IF(J1980&lt;=10000000,110000,0))),0)</f>
        <v/>
      </c>
      <c r="N1980" s="16">
        <f>IF(D1980=1,IF(J1980&lt;=9000000,50000,IF(J1980&lt;=9500000,40000,IF(J1980&lt;=10000000,20000,0))),0)</f>
        <v/>
      </c>
      <c r="O1980" s="16">
        <f>MAX(0,ROUNDDOWN(J1980-G1980-K1980-L1980-E1980*380000-F1980*630000-H1980,-3))</f>
        <v/>
      </c>
      <c r="P1980" s="16">
        <f>MAX(0,ROUNDDOWN(J1980-G1980-430000-M1980-E1980*330000-F1980*450000-I1980,-3))</f>
        <v/>
      </c>
      <c r="Q1980" s="16">
        <f>50000+N1980+E1980*50000+F1980*180000</f>
        <v/>
      </c>
      <c r="R1980" s="16">
        <f>IF(P1980&lt;=2000000,MIN(Q1980,P1980),MAX(Q1980-(P1980-2000000),50000))*0.05</f>
        <v/>
      </c>
      <c r="S1980" s="16">
        <f>MAX(0,P1980*0.1-R1980)</f>
        <v/>
      </c>
      <c r="T1980" s="16">
        <f>Q1980+MAX(0,K1980-480000)</f>
        <v/>
      </c>
      <c r="U1980" s="16">
        <f>P1980-T1980</f>
        <v/>
      </c>
      <c r="V1980" s="17">
        <f>IF(U1980&lt;0,0,LOOKUP(U1980,{0,1950001,3300001,6950001,9000001,18000001,40000001},{0.05,0.1,0.2,0.23,0.33,0.4,0.45}))</f>
        <v/>
      </c>
      <c r="W1980" s="18">
        <f>IF(U1980&lt;0,0.9,0.9-V1980*1.021)</f>
        <v/>
      </c>
      <c r="X1980" s="16">
        <f>ROUNDDOWN(S1980*0.2/W1980+2000,0)</f>
        <v/>
      </c>
      <c r="Y1980" s="17">
        <f>IF(O1980&lt;=0,0,LOOKUP(O1980,{0,1950001,3300001,6950001,9000001,18000001,40000001},{0.05,0.1,0.2,0.23,0.33,0.4,0.45}))</f>
        <v/>
      </c>
    </row>
    <row r="1981">
      <c r="A1981" t="inlineStr">
        <is>
          <t>1万円刻み</t>
        </is>
      </c>
      <c r="B1981" s="16">
        <f>'3_1万円刻み'!$A$375</f>
        <v/>
      </c>
      <c r="C1981" t="n">
        <v>2025</v>
      </c>
      <c r="D1981" t="n">
        <v>0</v>
      </c>
      <c r="E1981" t="n">
        <v>0</v>
      </c>
      <c r="F1981" t="n">
        <v>0</v>
      </c>
      <c r="G1981" s="16">
        <f>ROUND(MIN(B1981/12,650000)*12*0.0915+MIN(B1981/12,1390000)*12*(0.0504+0)+B1981*0.005,0)</f>
        <v/>
      </c>
      <c r="H1981" t="n">
        <v>0</v>
      </c>
      <c r="I1981" t="n">
        <v>0</v>
      </c>
      <c r="J1981" s="16">
        <f>IF(C1981=2026,IF(B1981&lt;741000,0,IF(B1981&lt;2191000,B1981-740000,IF(B1981&lt;2193000,1451000,IF(B1981&lt;2196000,1453000,IF(B1981&lt;2200000,1456000,IF(B1981&lt;3600000,ROUNDDOWN(B1981/4,-3)*2.8-80000,IF(B1981&lt;6600000,ROUNDDOWN(B1981/4,-3)*3.2-440000,IF(B1981&lt;8500000,ROUNDDOWN(B1981*0.9,0)-1100000,B1981-1950000)))))))),IF(B1981&lt;651000,0,IF(B1981&lt;1900000,B1981-650000,IF(B1981&lt;3600000,ROUNDDOWN(B1981/4,-3)*2.8-80000,IF(B1981&lt;6600000,ROUNDDOWN(B1981/4,-3)*3.2-440000,IF(B1981&lt;8500000,ROUNDDOWN(B1981*0.9,0)-1100000,B1981-1950000))))))</f>
        <v/>
      </c>
      <c r="K1981" s="16">
        <f>IF(J1981&gt;23500000,NA(),IF(C1981=2026,IF(J1981&lt;=4890000,1040000,IF(J1981&lt;=6550000,670000,620000)),IF(J1981&lt;=1320000,950000,IF(J1981&lt;=3360000,880000,IF(J1981&lt;=4890000,680000,IF(J1981&lt;=6550000,630000,580000))))))</f>
        <v/>
      </c>
      <c r="L1981" s="16">
        <f>IF(D1981=1,IF(J1981&lt;=9000000,380000,IF(J1981&lt;=9500000,260000,IF(J1981&lt;=10000000,130000,0))),0)</f>
        <v/>
      </c>
      <c r="M1981" s="16">
        <f>IF(D1981=1,IF(J1981&lt;=9000000,330000,IF(J1981&lt;=9500000,220000,IF(J1981&lt;=10000000,110000,0))),0)</f>
        <v/>
      </c>
      <c r="N1981" s="16">
        <f>IF(D1981=1,IF(J1981&lt;=9000000,50000,IF(J1981&lt;=9500000,40000,IF(J1981&lt;=10000000,20000,0))),0)</f>
        <v/>
      </c>
      <c r="O1981" s="16">
        <f>MAX(0,ROUNDDOWN(J1981-G1981-K1981-L1981-E1981*380000-F1981*630000-H1981,-3))</f>
        <v/>
      </c>
      <c r="P1981" s="16">
        <f>MAX(0,ROUNDDOWN(J1981-G1981-430000-M1981-E1981*330000-F1981*450000-I1981,-3))</f>
        <v/>
      </c>
      <c r="Q1981" s="16">
        <f>50000+N1981+E1981*50000+F1981*180000</f>
        <v/>
      </c>
      <c r="R1981" s="16">
        <f>IF(P1981&lt;=2000000,MIN(Q1981,P1981),MAX(Q1981-(P1981-2000000),50000))*0.05</f>
        <v/>
      </c>
      <c r="S1981" s="16">
        <f>MAX(0,P1981*0.1-R1981)</f>
        <v/>
      </c>
      <c r="T1981" s="16">
        <f>Q1981+MAX(0,K1981-480000)</f>
        <v/>
      </c>
      <c r="U1981" s="16">
        <f>P1981-T1981</f>
        <v/>
      </c>
      <c r="V1981" s="17">
        <f>IF(U1981&lt;0,0,LOOKUP(U1981,{0,1950001,3300001,6950001,9000001,18000001,40000001},{0.05,0.1,0.2,0.23,0.33,0.4,0.45}))</f>
        <v/>
      </c>
      <c r="W1981" s="18">
        <f>IF(U1981&lt;0,0.9,0.9-V1981*1.021)</f>
        <v/>
      </c>
      <c r="X1981" s="16">
        <f>ROUNDDOWN(S1981*0.2/W1981+2000,0)</f>
        <v/>
      </c>
      <c r="Y1981" s="17">
        <f>IF(O1981&lt;=0,0,LOOKUP(O1981,{0,1950001,3300001,6950001,9000001,18000001,40000001},{0.05,0.1,0.2,0.23,0.33,0.4,0.45}))</f>
        <v/>
      </c>
    </row>
    <row r="1982">
      <c r="A1982" t="inlineStr">
        <is>
          <t>1万円刻み</t>
        </is>
      </c>
      <c r="B1982" s="16">
        <f>'3_1万円刻み'!$A$375</f>
        <v/>
      </c>
      <c r="C1982" t="n">
        <v>2026</v>
      </c>
      <c r="D1982" t="n">
        <v>0</v>
      </c>
      <c r="E1982" t="n">
        <v>0</v>
      </c>
      <c r="F1982" t="n">
        <v>0</v>
      </c>
      <c r="G1982" s="16">
        <f>ROUND(MIN(B1982/12,650000)*12*0.0915+MIN(B1982/12,1390000)*12*(0.0504+0)+B1982*0.005,0)</f>
        <v/>
      </c>
      <c r="H1982" t="n">
        <v>0</v>
      </c>
      <c r="I1982" t="n">
        <v>0</v>
      </c>
      <c r="J1982" s="16">
        <f>IF(C1982=2026,IF(B1982&lt;741000,0,IF(B1982&lt;2191000,B1982-740000,IF(B1982&lt;2193000,1451000,IF(B1982&lt;2196000,1453000,IF(B1982&lt;2200000,1456000,IF(B1982&lt;3600000,ROUNDDOWN(B1982/4,-3)*2.8-80000,IF(B1982&lt;6600000,ROUNDDOWN(B1982/4,-3)*3.2-440000,IF(B1982&lt;8500000,ROUNDDOWN(B1982*0.9,0)-1100000,B1982-1950000)))))))),IF(B1982&lt;651000,0,IF(B1982&lt;1900000,B1982-650000,IF(B1982&lt;3600000,ROUNDDOWN(B1982/4,-3)*2.8-80000,IF(B1982&lt;6600000,ROUNDDOWN(B1982/4,-3)*3.2-440000,IF(B1982&lt;8500000,ROUNDDOWN(B1982*0.9,0)-1100000,B1982-1950000))))))</f>
        <v/>
      </c>
      <c r="K1982" s="16">
        <f>IF(J1982&gt;23500000,NA(),IF(C1982=2026,IF(J1982&lt;=4890000,1040000,IF(J1982&lt;=6550000,670000,620000)),IF(J1982&lt;=1320000,950000,IF(J1982&lt;=3360000,880000,IF(J1982&lt;=4890000,680000,IF(J1982&lt;=6550000,630000,580000))))))</f>
        <v/>
      </c>
      <c r="L1982" s="16">
        <f>IF(D1982=1,IF(J1982&lt;=9000000,380000,IF(J1982&lt;=9500000,260000,IF(J1982&lt;=10000000,130000,0))),0)</f>
        <v/>
      </c>
      <c r="M1982" s="16">
        <f>IF(D1982=1,IF(J1982&lt;=9000000,330000,IF(J1982&lt;=9500000,220000,IF(J1982&lt;=10000000,110000,0))),0)</f>
        <v/>
      </c>
      <c r="N1982" s="16">
        <f>IF(D1982=1,IF(J1982&lt;=9000000,50000,IF(J1982&lt;=9500000,40000,IF(J1982&lt;=10000000,20000,0))),0)</f>
        <v/>
      </c>
      <c r="O1982" s="16">
        <f>MAX(0,ROUNDDOWN(J1982-G1982-K1982-L1982-E1982*380000-F1982*630000-H1982,-3))</f>
        <v/>
      </c>
      <c r="P1982" s="16">
        <f>MAX(0,ROUNDDOWN(J1982-G1982-430000-M1982-E1982*330000-F1982*450000-I1982,-3))</f>
        <v/>
      </c>
      <c r="Q1982" s="16">
        <f>50000+N1982+E1982*50000+F1982*180000</f>
        <v/>
      </c>
      <c r="R1982" s="16">
        <f>IF(P1982&lt;=2000000,MIN(Q1982,P1982),MAX(Q1982-(P1982-2000000),50000))*0.05</f>
        <v/>
      </c>
      <c r="S1982" s="16">
        <f>MAX(0,P1982*0.1-R1982)</f>
        <v/>
      </c>
      <c r="T1982" s="16">
        <f>Q1982+MAX(0,K1982-480000)</f>
        <v/>
      </c>
      <c r="U1982" s="16">
        <f>P1982-T1982</f>
        <v/>
      </c>
      <c r="V1982" s="17">
        <f>IF(U1982&lt;0,0,LOOKUP(U1982,{0,1950001,3300001,6950001,9000001,18000001,40000001},{0.05,0.1,0.2,0.23,0.33,0.4,0.45}))</f>
        <v/>
      </c>
      <c r="W1982" s="18">
        <f>IF(U1982&lt;0,0.9,0.9-V1982*1.021)</f>
        <v/>
      </c>
      <c r="X1982" s="16">
        <f>ROUNDDOWN(S1982*0.2/W1982+2000,0)</f>
        <v/>
      </c>
      <c r="Y1982" s="17">
        <f>IF(O1982&lt;=0,0,LOOKUP(O1982,{0,1950001,3300001,6950001,9000001,18000001,40000001},{0.05,0.1,0.2,0.23,0.33,0.4,0.45}))</f>
        <v/>
      </c>
    </row>
    <row r="1983">
      <c r="A1983" t="inlineStr">
        <is>
          <t>1万円刻み</t>
        </is>
      </c>
      <c r="B1983" s="16">
        <f>'3_1万円刻み'!$A$375</f>
        <v/>
      </c>
      <c r="C1983" t="n">
        <v>2025</v>
      </c>
      <c r="D1983" t="n">
        <v>1</v>
      </c>
      <c r="E1983" t="n">
        <v>0</v>
      </c>
      <c r="F1983" t="n">
        <v>0</v>
      </c>
      <c r="G1983" s="16">
        <f>ROUND(MIN(B1983/12,650000)*12*0.0915+MIN(B1983/12,1390000)*12*(0.0504+0)+B1983*0.005,0)</f>
        <v/>
      </c>
      <c r="H1983" t="n">
        <v>0</v>
      </c>
      <c r="I1983" t="n">
        <v>0</v>
      </c>
      <c r="J1983" s="16">
        <f>IF(C1983=2026,IF(B1983&lt;741000,0,IF(B1983&lt;2191000,B1983-740000,IF(B1983&lt;2193000,1451000,IF(B1983&lt;2196000,1453000,IF(B1983&lt;2200000,1456000,IF(B1983&lt;3600000,ROUNDDOWN(B1983/4,-3)*2.8-80000,IF(B1983&lt;6600000,ROUNDDOWN(B1983/4,-3)*3.2-440000,IF(B1983&lt;8500000,ROUNDDOWN(B1983*0.9,0)-1100000,B1983-1950000)))))))),IF(B1983&lt;651000,0,IF(B1983&lt;1900000,B1983-650000,IF(B1983&lt;3600000,ROUNDDOWN(B1983/4,-3)*2.8-80000,IF(B1983&lt;6600000,ROUNDDOWN(B1983/4,-3)*3.2-440000,IF(B1983&lt;8500000,ROUNDDOWN(B1983*0.9,0)-1100000,B1983-1950000))))))</f>
        <v/>
      </c>
      <c r="K1983" s="16">
        <f>IF(J1983&gt;23500000,NA(),IF(C1983=2026,IF(J1983&lt;=4890000,1040000,IF(J1983&lt;=6550000,670000,620000)),IF(J1983&lt;=1320000,950000,IF(J1983&lt;=3360000,880000,IF(J1983&lt;=4890000,680000,IF(J1983&lt;=6550000,630000,580000))))))</f>
        <v/>
      </c>
      <c r="L1983" s="16">
        <f>IF(D1983=1,IF(J1983&lt;=9000000,380000,IF(J1983&lt;=9500000,260000,IF(J1983&lt;=10000000,130000,0))),0)</f>
        <v/>
      </c>
      <c r="M1983" s="16">
        <f>IF(D1983=1,IF(J1983&lt;=9000000,330000,IF(J1983&lt;=9500000,220000,IF(J1983&lt;=10000000,110000,0))),0)</f>
        <v/>
      </c>
      <c r="N1983" s="16">
        <f>IF(D1983=1,IF(J1983&lt;=9000000,50000,IF(J1983&lt;=9500000,40000,IF(J1983&lt;=10000000,20000,0))),0)</f>
        <v/>
      </c>
      <c r="O1983" s="16">
        <f>MAX(0,ROUNDDOWN(J1983-G1983-K1983-L1983-E1983*380000-F1983*630000-H1983,-3))</f>
        <v/>
      </c>
      <c r="P1983" s="16">
        <f>MAX(0,ROUNDDOWN(J1983-G1983-430000-M1983-E1983*330000-F1983*450000-I1983,-3))</f>
        <v/>
      </c>
      <c r="Q1983" s="16">
        <f>50000+N1983+E1983*50000+F1983*180000</f>
        <v/>
      </c>
      <c r="R1983" s="16">
        <f>IF(P1983&lt;=2000000,MIN(Q1983,P1983),MAX(Q1983-(P1983-2000000),50000))*0.05</f>
        <v/>
      </c>
      <c r="S1983" s="16">
        <f>MAX(0,P1983*0.1-R1983)</f>
        <v/>
      </c>
      <c r="T1983" s="16">
        <f>Q1983+MAX(0,K1983-480000)</f>
        <v/>
      </c>
      <c r="U1983" s="16">
        <f>P1983-T1983</f>
        <v/>
      </c>
      <c r="V1983" s="17">
        <f>IF(U1983&lt;0,0,LOOKUP(U1983,{0,1950001,3300001,6950001,9000001,18000001,40000001},{0.05,0.1,0.2,0.23,0.33,0.4,0.45}))</f>
        <v/>
      </c>
      <c r="W1983" s="18">
        <f>IF(U1983&lt;0,0.9,0.9-V1983*1.021)</f>
        <v/>
      </c>
      <c r="X1983" s="16">
        <f>ROUNDDOWN(S1983*0.2/W1983+2000,0)</f>
        <v/>
      </c>
      <c r="Y1983" s="17">
        <f>IF(O1983&lt;=0,0,LOOKUP(O1983,{0,1950001,3300001,6950001,9000001,18000001,40000001},{0.05,0.1,0.2,0.23,0.33,0.4,0.45}))</f>
        <v/>
      </c>
    </row>
    <row r="1984">
      <c r="A1984" t="inlineStr">
        <is>
          <t>1万円刻み</t>
        </is>
      </c>
      <c r="B1984" s="16">
        <f>'3_1万円刻み'!$A$375</f>
        <v/>
      </c>
      <c r="C1984" t="n">
        <v>2026</v>
      </c>
      <c r="D1984" t="n">
        <v>1</v>
      </c>
      <c r="E1984" t="n">
        <v>0</v>
      </c>
      <c r="F1984" t="n">
        <v>0</v>
      </c>
      <c r="G1984" s="16">
        <f>ROUND(MIN(B1984/12,650000)*12*0.0915+MIN(B1984/12,1390000)*12*(0.0504+0)+B1984*0.005,0)</f>
        <v/>
      </c>
      <c r="H1984" t="n">
        <v>0</v>
      </c>
      <c r="I1984" t="n">
        <v>0</v>
      </c>
      <c r="J1984" s="16">
        <f>IF(C1984=2026,IF(B1984&lt;741000,0,IF(B1984&lt;2191000,B1984-740000,IF(B1984&lt;2193000,1451000,IF(B1984&lt;2196000,1453000,IF(B1984&lt;2200000,1456000,IF(B1984&lt;3600000,ROUNDDOWN(B1984/4,-3)*2.8-80000,IF(B1984&lt;6600000,ROUNDDOWN(B1984/4,-3)*3.2-440000,IF(B1984&lt;8500000,ROUNDDOWN(B1984*0.9,0)-1100000,B1984-1950000)))))))),IF(B1984&lt;651000,0,IF(B1984&lt;1900000,B1984-650000,IF(B1984&lt;3600000,ROUNDDOWN(B1984/4,-3)*2.8-80000,IF(B1984&lt;6600000,ROUNDDOWN(B1984/4,-3)*3.2-440000,IF(B1984&lt;8500000,ROUNDDOWN(B1984*0.9,0)-1100000,B1984-1950000))))))</f>
        <v/>
      </c>
      <c r="K1984" s="16">
        <f>IF(J1984&gt;23500000,NA(),IF(C1984=2026,IF(J1984&lt;=4890000,1040000,IF(J1984&lt;=6550000,670000,620000)),IF(J1984&lt;=1320000,950000,IF(J1984&lt;=3360000,880000,IF(J1984&lt;=4890000,680000,IF(J1984&lt;=6550000,630000,580000))))))</f>
        <v/>
      </c>
      <c r="L1984" s="16">
        <f>IF(D1984=1,IF(J1984&lt;=9000000,380000,IF(J1984&lt;=9500000,260000,IF(J1984&lt;=10000000,130000,0))),0)</f>
        <v/>
      </c>
      <c r="M1984" s="16">
        <f>IF(D1984=1,IF(J1984&lt;=9000000,330000,IF(J1984&lt;=9500000,220000,IF(J1984&lt;=10000000,110000,0))),0)</f>
        <v/>
      </c>
      <c r="N1984" s="16">
        <f>IF(D1984=1,IF(J1984&lt;=9000000,50000,IF(J1984&lt;=9500000,40000,IF(J1984&lt;=10000000,20000,0))),0)</f>
        <v/>
      </c>
      <c r="O1984" s="16">
        <f>MAX(0,ROUNDDOWN(J1984-G1984-K1984-L1984-E1984*380000-F1984*630000-H1984,-3))</f>
        <v/>
      </c>
      <c r="P1984" s="16">
        <f>MAX(0,ROUNDDOWN(J1984-G1984-430000-M1984-E1984*330000-F1984*450000-I1984,-3))</f>
        <v/>
      </c>
      <c r="Q1984" s="16">
        <f>50000+N1984+E1984*50000+F1984*180000</f>
        <v/>
      </c>
      <c r="R1984" s="16">
        <f>IF(P1984&lt;=2000000,MIN(Q1984,P1984),MAX(Q1984-(P1984-2000000),50000))*0.05</f>
        <v/>
      </c>
      <c r="S1984" s="16">
        <f>MAX(0,P1984*0.1-R1984)</f>
        <v/>
      </c>
      <c r="T1984" s="16">
        <f>Q1984+MAX(0,K1984-480000)</f>
        <v/>
      </c>
      <c r="U1984" s="16">
        <f>P1984-T1984</f>
        <v/>
      </c>
      <c r="V1984" s="17">
        <f>IF(U1984&lt;0,0,LOOKUP(U1984,{0,1950001,3300001,6950001,9000001,18000001,40000001},{0.05,0.1,0.2,0.23,0.33,0.4,0.45}))</f>
        <v/>
      </c>
      <c r="W1984" s="18">
        <f>IF(U1984&lt;0,0.9,0.9-V1984*1.021)</f>
        <v/>
      </c>
      <c r="X1984" s="16">
        <f>ROUNDDOWN(S1984*0.2/W1984+2000,0)</f>
        <v/>
      </c>
      <c r="Y1984" s="17">
        <f>IF(O1984&lt;=0,0,LOOKUP(O1984,{0,1950001,3300001,6950001,9000001,18000001,40000001},{0.05,0.1,0.2,0.23,0.33,0.4,0.45}))</f>
        <v/>
      </c>
    </row>
    <row r="1985">
      <c r="A1985" t="inlineStr">
        <is>
          <t>1万円刻み</t>
        </is>
      </c>
      <c r="B1985" s="16">
        <f>'3_1万円刻み'!$A$376</f>
        <v/>
      </c>
      <c r="C1985" t="n">
        <v>2025</v>
      </c>
      <c r="D1985" t="n">
        <v>0</v>
      </c>
      <c r="E1985" t="n">
        <v>0</v>
      </c>
      <c r="F1985" t="n">
        <v>0</v>
      </c>
      <c r="G1985" s="16">
        <f>ROUND(MIN(B1985/12,650000)*12*0.0915+MIN(B1985/12,1390000)*12*(0.0504+0)+B1985*0.005,0)</f>
        <v/>
      </c>
      <c r="H1985" t="n">
        <v>0</v>
      </c>
      <c r="I1985" t="n">
        <v>0</v>
      </c>
      <c r="J1985" s="16">
        <f>IF(C1985=2026,IF(B1985&lt;741000,0,IF(B1985&lt;2191000,B1985-740000,IF(B1985&lt;2193000,1451000,IF(B1985&lt;2196000,1453000,IF(B1985&lt;2200000,1456000,IF(B1985&lt;3600000,ROUNDDOWN(B1985/4,-3)*2.8-80000,IF(B1985&lt;6600000,ROUNDDOWN(B1985/4,-3)*3.2-440000,IF(B1985&lt;8500000,ROUNDDOWN(B1985*0.9,0)-1100000,B1985-1950000)))))))),IF(B1985&lt;651000,0,IF(B1985&lt;1900000,B1985-650000,IF(B1985&lt;3600000,ROUNDDOWN(B1985/4,-3)*2.8-80000,IF(B1985&lt;6600000,ROUNDDOWN(B1985/4,-3)*3.2-440000,IF(B1985&lt;8500000,ROUNDDOWN(B1985*0.9,0)-1100000,B1985-1950000))))))</f>
        <v/>
      </c>
      <c r="K1985" s="16">
        <f>IF(J1985&gt;23500000,NA(),IF(C1985=2026,IF(J1985&lt;=4890000,1040000,IF(J1985&lt;=6550000,670000,620000)),IF(J1985&lt;=1320000,950000,IF(J1985&lt;=3360000,880000,IF(J1985&lt;=4890000,680000,IF(J1985&lt;=6550000,630000,580000))))))</f>
        <v/>
      </c>
      <c r="L1985" s="16">
        <f>IF(D1985=1,IF(J1985&lt;=9000000,380000,IF(J1985&lt;=9500000,260000,IF(J1985&lt;=10000000,130000,0))),0)</f>
        <v/>
      </c>
      <c r="M1985" s="16">
        <f>IF(D1985=1,IF(J1985&lt;=9000000,330000,IF(J1985&lt;=9500000,220000,IF(J1985&lt;=10000000,110000,0))),0)</f>
        <v/>
      </c>
      <c r="N1985" s="16">
        <f>IF(D1985=1,IF(J1985&lt;=9000000,50000,IF(J1985&lt;=9500000,40000,IF(J1985&lt;=10000000,20000,0))),0)</f>
        <v/>
      </c>
      <c r="O1985" s="16">
        <f>MAX(0,ROUNDDOWN(J1985-G1985-K1985-L1985-E1985*380000-F1985*630000-H1985,-3))</f>
        <v/>
      </c>
      <c r="P1985" s="16">
        <f>MAX(0,ROUNDDOWN(J1985-G1985-430000-M1985-E1985*330000-F1985*450000-I1985,-3))</f>
        <v/>
      </c>
      <c r="Q1985" s="16">
        <f>50000+N1985+E1985*50000+F1985*180000</f>
        <v/>
      </c>
      <c r="R1985" s="16">
        <f>IF(P1985&lt;=2000000,MIN(Q1985,P1985),MAX(Q1985-(P1985-2000000),50000))*0.05</f>
        <v/>
      </c>
      <c r="S1985" s="16">
        <f>MAX(0,P1985*0.1-R1985)</f>
        <v/>
      </c>
      <c r="T1985" s="16">
        <f>Q1985+MAX(0,K1985-480000)</f>
        <v/>
      </c>
      <c r="U1985" s="16">
        <f>P1985-T1985</f>
        <v/>
      </c>
      <c r="V1985" s="17">
        <f>IF(U1985&lt;0,0,LOOKUP(U1985,{0,1950001,3300001,6950001,9000001,18000001,40000001},{0.05,0.1,0.2,0.23,0.33,0.4,0.45}))</f>
        <v/>
      </c>
      <c r="W1985" s="18">
        <f>IF(U1985&lt;0,0.9,0.9-V1985*1.021)</f>
        <v/>
      </c>
      <c r="X1985" s="16">
        <f>ROUNDDOWN(S1985*0.2/W1985+2000,0)</f>
        <v/>
      </c>
      <c r="Y1985" s="17">
        <f>IF(O1985&lt;=0,0,LOOKUP(O1985,{0,1950001,3300001,6950001,9000001,18000001,40000001},{0.05,0.1,0.2,0.23,0.33,0.4,0.45}))</f>
        <v/>
      </c>
    </row>
    <row r="1986">
      <c r="A1986" t="inlineStr">
        <is>
          <t>1万円刻み</t>
        </is>
      </c>
      <c r="B1986" s="16">
        <f>'3_1万円刻み'!$A$376</f>
        <v/>
      </c>
      <c r="C1986" t="n">
        <v>2026</v>
      </c>
      <c r="D1986" t="n">
        <v>0</v>
      </c>
      <c r="E1986" t="n">
        <v>0</v>
      </c>
      <c r="F1986" t="n">
        <v>0</v>
      </c>
      <c r="G1986" s="16">
        <f>ROUND(MIN(B1986/12,650000)*12*0.0915+MIN(B1986/12,1390000)*12*(0.0504+0)+B1986*0.005,0)</f>
        <v/>
      </c>
      <c r="H1986" t="n">
        <v>0</v>
      </c>
      <c r="I1986" t="n">
        <v>0</v>
      </c>
      <c r="J1986" s="16">
        <f>IF(C1986=2026,IF(B1986&lt;741000,0,IF(B1986&lt;2191000,B1986-740000,IF(B1986&lt;2193000,1451000,IF(B1986&lt;2196000,1453000,IF(B1986&lt;2200000,1456000,IF(B1986&lt;3600000,ROUNDDOWN(B1986/4,-3)*2.8-80000,IF(B1986&lt;6600000,ROUNDDOWN(B1986/4,-3)*3.2-440000,IF(B1986&lt;8500000,ROUNDDOWN(B1986*0.9,0)-1100000,B1986-1950000)))))))),IF(B1986&lt;651000,0,IF(B1986&lt;1900000,B1986-650000,IF(B1986&lt;3600000,ROUNDDOWN(B1986/4,-3)*2.8-80000,IF(B1986&lt;6600000,ROUNDDOWN(B1986/4,-3)*3.2-440000,IF(B1986&lt;8500000,ROUNDDOWN(B1986*0.9,0)-1100000,B1986-1950000))))))</f>
        <v/>
      </c>
      <c r="K1986" s="16">
        <f>IF(J1986&gt;23500000,NA(),IF(C1986=2026,IF(J1986&lt;=4890000,1040000,IF(J1986&lt;=6550000,670000,620000)),IF(J1986&lt;=1320000,950000,IF(J1986&lt;=3360000,880000,IF(J1986&lt;=4890000,680000,IF(J1986&lt;=6550000,630000,580000))))))</f>
        <v/>
      </c>
      <c r="L1986" s="16">
        <f>IF(D1986=1,IF(J1986&lt;=9000000,380000,IF(J1986&lt;=9500000,260000,IF(J1986&lt;=10000000,130000,0))),0)</f>
        <v/>
      </c>
      <c r="M1986" s="16">
        <f>IF(D1986=1,IF(J1986&lt;=9000000,330000,IF(J1986&lt;=9500000,220000,IF(J1986&lt;=10000000,110000,0))),0)</f>
        <v/>
      </c>
      <c r="N1986" s="16">
        <f>IF(D1986=1,IF(J1986&lt;=9000000,50000,IF(J1986&lt;=9500000,40000,IF(J1986&lt;=10000000,20000,0))),0)</f>
        <v/>
      </c>
      <c r="O1986" s="16">
        <f>MAX(0,ROUNDDOWN(J1986-G1986-K1986-L1986-E1986*380000-F1986*630000-H1986,-3))</f>
        <v/>
      </c>
      <c r="P1986" s="16">
        <f>MAX(0,ROUNDDOWN(J1986-G1986-430000-M1986-E1986*330000-F1986*450000-I1986,-3))</f>
        <v/>
      </c>
      <c r="Q1986" s="16">
        <f>50000+N1986+E1986*50000+F1986*180000</f>
        <v/>
      </c>
      <c r="R1986" s="16">
        <f>IF(P1986&lt;=2000000,MIN(Q1986,P1986),MAX(Q1986-(P1986-2000000),50000))*0.05</f>
        <v/>
      </c>
      <c r="S1986" s="16">
        <f>MAX(0,P1986*0.1-R1986)</f>
        <v/>
      </c>
      <c r="T1986" s="16">
        <f>Q1986+MAX(0,K1986-480000)</f>
        <v/>
      </c>
      <c r="U1986" s="16">
        <f>P1986-T1986</f>
        <v/>
      </c>
      <c r="V1986" s="17">
        <f>IF(U1986&lt;0,0,LOOKUP(U1986,{0,1950001,3300001,6950001,9000001,18000001,40000001},{0.05,0.1,0.2,0.23,0.33,0.4,0.45}))</f>
        <v/>
      </c>
      <c r="W1986" s="18">
        <f>IF(U1986&lt;0,0.9,0.9-V1986*1.021)</f>
        <v/>
      </c>
      <c r="X1986" s="16">
        <f>ROUNDDOWN(S1986*0.2/W1986+2000,0)</f>
        <v/>
      </c>
      <c r="Y1986" s="17">
        <f>IF(O1986&lt;=0,0,LOOKUP(O1986,{0,1950001,3300001,6950001,9000001,18000001,40000001},{0.05,0.1,0.2,0.23,0.33,0.4,0.45}))</f>
        <v/>
      </c>
    </row>
    <row r="1987">
      <c r="A1987" t="inlineStr">
        <is>
          <t>1万円刻み</t>
        </is>
      </c>
      <c r="B1987" s="16">
        <f>'3_1万円刻み'!$A$376</f>
        <v/>
      </c>
      <c r="C1987" t="n">
        <v>2025</v>
      </c>
      <c r="D1987" t="n">
        <v>1</v>
      </c>
      <c r="E1987" t="n">
        <v>0</v>
      </c>
      <c r="F1987" t="n">
        <v>0</v>
      </c>
      <c r="G1987" s="16">
        <f>ROUND(MIN(B1987/12,650000)*12*0.0915+MIN(B1987/12,1390000)*12*(0.0504+0)+B1987*0.005,0)</f>
        <v/>
      </c>
      <c r="H1987" t="n">
        <v>0</v>
      </c>
      <c r="I1987" t="n">
        <v>0</v>
      </c>
      <c r="J1987" s="16">
        <f>IF(C1987=2026,IF(B1987&lt;741000,0,IF(B1987&lt;2191000,B1987-740000,IF(B1987&lt;2193000,1451000,IF(B1987&lt;2196000,1453000,IF(B1987&lt;2200000,1456000,IF(B1987&lt;3600000,ROUNDDOWN(B1987/4,-3)*2.8-80000,IF(B1987&lt;6600000,ROUNDDOWN(B1987/4,-3)*3.2-440000,IF(B1987&lt;8500000,ROUNDDOWN(B1987*0.9,0)-1100000,B1987-1950000)))))))),IF(B1987&lt;651000,0,IF(B1987&lt;1900000,B1987-650000,IF(B1987&lt;3600000,ROUNDDOWN(B1987/4,-3)*2.8-80000,IF(B1987&lt;6600000,ROUNDDOWN(B1987/4,-3)*3.2-440000,IF(B1987&lt;8500000,ROUNDDOWN(B1987*0.9,0)-1100000,B1987-1950000))))))</f>
        <v/>
      </c>
      <c r="K1987" s="16">
        <f>IF(J1987&gt;23500000,NA(),IF(C1987=2026,IF(J1987&lt;=4890000,1040000,IF(J1987&lt;=6550000,670000,620000)),IF(J1987&lt;=1320000,950000,IF(J1987&lt;=3360000,880000,IF(J1987&lt;=4890000,680000,IF(J1987&lt;=6550000,630000,580000))))))</f>
        <v/>
      </c>
      <c r="L1987" s="16">
        <f>IF(D1987=1,IF(J1987&lt;=9000000,380000,IF(J1987&lt;=9500000,260000,IF(J1987&lt;=10000000,130000,0))),0)</f>
        <v/>
      </c>
      <c r="M1987" s="16">
        <f>IF(D1987=1,IF(J1987&lt;=9000000,330000,IF(J1987&lt;=9500000,220000,IF(J1987&lt;=10000000,110000,0))),0)</f>
        <v/>
      </c>
      <c r="N1987" s="16">
        <f>IF(D1987=1,IF(J1987&lt;=9000000,50000,IF(J1987&lt;=9500000,40000,IF(J1987&lt;=10000000,20000,0))),0)</f>
        <v/>
      </c>
      <c r="O1987" s="16">
        <f>MAX(0,ROUNDDOWN(J1987-G1987-K1987-L1987-E1987*380000-F1987*630000-H1987,-3))</f>
        <v/>
      </c>
      <c r="P1987" s="16">
        <f>MAX(0,ROUNDDOWN(J1987-G1987-430000-M1987-E1987*330000-F1987*450000-I1987,-3))</f>
        <v/>
      </c>
      <c r="Q1987" s="16">
        <f>50000+N1987+E1987*50000+F1987*180000</f>
        <v/>
      </c>
      <c r="R1987" s="16">
        <f>IF(P1987&lt;=2000000,MIN(Q1987,P1987),MAX(Q1987-(P1987-2000000),50000))*0.05</f>
        <v/>
      </c>
      <c r="S1987" s="16">
        <f>MAX(0,P1987*0.1-R1987)</f>
        <v/>
      </c>
      <c r="T1987" s="16">
        <f>Q1987+MAX(0,K1987-480000)</f>
        <v/>
      </c>
      <c r="U1987" s="16">
        <f>P1987-T1987</f>
        <v/>
      </c>
      <c r="V1987" s="17">
        <f>IF(U1987&lt;0,0,LOOKUP(U1987,{0,1950001,3300001,6950001,9000001,18000001,40000001},{0.05,0.1,0.2,0.23,0.33,0.4,0.45}))</f>
        <v/>
      </c>
      <c r="W1987" s="18">
        <f>IF(U1987&lt;0,0.9,0.9-V1987*1.021)</f>
        <v/>
      </c>
      <c r="X1987" s="16">
        <f>ROUNDDOWN(S1987*0.2/W1987+2000,0)</f>
        <v/>
      </c>
      <c r="Y1987" s="17">
        <f>IF(O1987&lt;=0,0,LOOKUP(O1987,{0,1950001,3300001,6950001,9000001,18000001,40000001},{0.05,0.1,0.2,0.23,0.33,0.4,0.45}))</f>
        <v/>
      </c>
    </row>
    <row r="1988">
      <c r="A1988" t="inlineStr">
        <is>
          <t>1万円刻み</t>
        </is>
      </c>
      <c r="B1988" s="16">
        <f>'3_1万円刻み'!$A$376</f>
        <v/>
      </c>
      <c r="C1988" t="n">
        <v>2026</v>
      </c>
      <c r="D1988" t="n">
        <v>1</v>
      </c>
      <c r="E1988" t="n">
        <v>0</v>
      </c>
      <c r="F1988" t="n">
        <v>0</v>
      </c>
      <c r="G1988" s="16">
        <f>ROUND(MIN(B1988/12,650000)*12*0.0915+MIN(B1988/12,1390000)*12*(0.0504+0)+B1988*0.005,0)</f>
        <v/>
      </c>
      <c r="H1988" t="n">
        <v>0</v>
      </c>
      <c r="I1988" t="n">
        <v>0</v>
      </c>
      <c r="J1988" s="16">
        <f>IF(C1988=2026,IF(B1988&lt;741000,0,IF(B1988&lt;2191000,B1988-740000,IF(B1988&lt;2193000,1451000,IF(B1988&lt;2196000,1453000,IF(B1988&lt;2200000,1456000,IF(B1988&lt;3600000,ROUNDDOWN(B1988/4,-3)*2.8-80000,IF(B1988&lt;6600000,ROUNDDOWN(B1988/4,-3)*3.2-440000,IF(B1988&lt;8500000,ROUNDDOWN(B1988*0.9,0)-1100000,B1988-1950000)))))))),IF(B1988&lt;651000,0,IF(B1988&lt;1900000,B1988-650000,IF(B1988&lt;3600000,ROUNDDOWN(B1988/4,-3)*2.8-80000,IF(B1988&lt;6600000,ROUNDDOWN(B1988/4,-3)*3.2-440000,IF(B1988&lt;8500000,ROUNDDOWN(B1988*0.9,0)-1100000,B1988-1950000))))))</f>
        <v/>
      </c>
      <c r="K1988" s="16">
        <f>IF(J1988&gt;23500000,NA(),IF(C1988=2026,IF(J1988&lt;=4890000,1040000,IF(J1988&lt;=6550000,670000,620000)),IF(J1988&lt;=1320000,950000,IF(J1988&lt;=3360000,880000,IF(J1988&lt;=4890000,680000,IF(J1988&lt;=6550000,630000,580000))))))</f>
        <v/>
      </c>
      <c r="L1988" s="16">
        <f>IF(D1988=1,IF(J1988&lt;=9000000,380000,IF(J1988&lt;=9500000,260000,IF(J1988&lt;=10000000,130000,0))),0)</f>
        <v/>
      </c>
      <c r="M1988" s="16">
        <f>IF(D1988=1,IF(J1988&lt;=9000000,330000,IF(J1988&lt;=9500000,220000,IF(J1988&lt;=10000000,110000,0))),0)</f>
        <v/>
      </c>
      <c r="N1988" s="16">
        <f>IF(D1988=1,IF(J1988&lt;=9000000,50000,IF(J1988&lt;=9500000,40000,IF(J1988&lt;=10000000,20000,0))),0)</f>
        <v/>
      </c>
      <c r="O1988" s="16">
        <f>MAX(0,ROUNDDOWN(J1988-G1988-K1988-L1988-E1988*380000-F1988*630000-H1988,-3))</f>
        <v/>
      </c>
      <c r="P1988" s="16">
        <f>MAX(0,ROUNDDOWN(J1988-G1988-430000-M1988-E1988*330000-F1988*450000-I1988,-3))</f>
        <v/>
      </c>
      <c r="Q1988" s="16">
        <f>50000+N1988+E1988*50000+F1988*180000</f>
        <v/>
      </c>
      <c r="R1988" s="16">
        <f>IF(P1988&lt;=2000000,MIN(Q1988,P1988),MAX(Q1988-(P1988-2000000),50000))*0.05</f>
        <v/>
      </c>
      <c r="S1988" s="16">
        <f>MAX(0,P1988*0.1-R1988)</f>
        <v/>
      </c>
      <c r="T1988" s="16">
        <f>Q1988+MAX(0,K1988-480000)</f>
        <v/>
      </c>
      <c r="U1988" s="16">
        <f>P1988-T1988</f>
        <v/>
      </c>
      <c r="V1988" s="17">
        <f>IF(U1988&lt;0,0,LOOKUP(U1988,{0,1950001,3300001,6950001,9000001,18000001,40000001},{0.05,0.1,0.2,0.23,0.33,0.4,0.45}))</f>
        <v/>
      </c>
      <c r="W1988" s="18">
        <f>IF(U1988&lt;0,0.9,0.9-V1988*1.021)</f>
        <v/>
      </c>
      <c r="X1988" s="16">
        <f>ROUNDDOWN(S1988*0.2/W1988+2000,0)</f>
        <v/>
      </c>
      <c r="Y1988" s="17">
        <f>IF(O1988&lt;=0,0,LOOKUP(O1988,{0,1950001,3300001,6950001,9000001,18000001,40000001},{0.05,0.1,0.2,0.23,0.33,0.4,0.45}))</f>
        <v/>
      </c>
    </row>
    <row r="1989">
      <c r="A1989" t="inlineStr">
        <is>
          <t>1万円刻み</t>
        </is>
      </c>
      <c r="B1989" s="16">
        <f>'3_1万円刻み'!$A$377</f>
        <v/>
      </c>
      <c r="C1989" t="n">
        <v>2025</v>
      </c>
      <c r="D1989" t="n">
        <v>0</v>
      </c>
      <c r="E1989" t="n">
        <v>0</v>
      </c>
      <c r="F1989" t="n">
        <v>0</v>
      </c>
      <c r="G1989" s="16">
        <f>ROUND(MIN(B1989/12,650000)*12*0.0915+MIN(B1989/12,1390000)*12*(0.0504+0)+B1989*0.005,0)</f>
        <v/>
      </c>
      <c r="H1989" t="n">
        <v>0</v>
      </c>
      <c r="I1989" t="n">
        <v>0</v>
      </c>
      <c r="J1989" s="16">
        <f>IF(C1989=2026,IF(B1989&lt;741000,0,IF(B1989&lt;2191000,B1989-740000,IF(B1989&lt;2193000,1451000,IF(B1989&lt;2196000,1453000,IF(B1989&lt;2200000,1456000,IF(B1989&lt;3600000,ROUNDDOWN(B1989/4,-3)*2.8-80000,IF(B1989&lt;6600000,ROUNDDOWN(B1989/4,-3)*3.2-440000,IF(B1989&lt;8500000,ROUNDDOWN(B1989*0.9,0)-1100000,B1989-1950000)))))))),IF(B1989&lt;651000,0,IF(B1989&lt;1900000,B1989-650000,IF(B1989&lt;3600000,ROUNDDOWN(B1989/4,-3)*2.8-80000,IF(B1989&lt;6600000,ROUNDDOWN(B1989/4,-3)*3.2-440000,IF(B1989&lt;8500000,ROUNDDOWN(B1989*0.9,0)-1100000,B1989-1950000))))))</f>
        <v/>
      </c>
      <c r="K1989" s="16">
        <f>IF(J1989&gt;23500000,NA(),IF(C1989=2026,IF(J1989&lt;=4890000,1040000,IF(J1989&lt;=6550000,670000,620000)),IF(J1989&lt;=1320000,950000,IF(J1989&lt;=3360000,880000,IF(J1989&lt;=4890000,680000,IF(J1989&lt;=6550000,630000,580000))))))</f>
        <v/>
      </c>
      <c r="L1989" s="16">
        <f>IF(D1989=1,IF(J1989&lt;=9000000,380000,IF(J1989&lt;=9500000,260000,IF(J1989&lt;=10000000,130000,0))),0)</f>
        <v/>
      </c>
      <c r="M1989" s="16">
        <f>IF(D1989=1,IF(J1989&lt;=9000000,330000,IF(J1989&lt;=9500000,220000,IF(J1989&lt;=10000000,110000,0))),0)</f>
        <v/>
      </c>
      <c r="N1989" s="16">
        <f>IF(D1989=1,IF(J1989&lt;=9000000,50000,IF(J1989&lt;=9500000,40000,IF(J1989&lt;=10000000,20000,0))),0)</f>
        <v/>
      </c>
      <c r="O1989" s="16">
        <f>MAX(0,ROUNDDOWN(J1989-G1989-K1989-L1989-E1989*380000-F1989*630000-H1989,-3))</f>
        <v/>
      </c>
      <c r="P1989" s="16">
        <f>MAX(0,ROUNDDOWN(J1989-G1989-430000-M1989-E1989*330000-F1989*450000-I1989,-3))</f>
        <v/>
      </c>
      <c r="Q1989" s="16">
        <f>50000+N1989+E1989*50000+F1989*180000</f>
        <v/>
      </c>
      <c r="R1989" s="16">
        <f>IF(P1989&lt;=2000000,MIN(Q1989,P1989),MAX(Q1989-(P1989-2000000),50000))*0.05</f>
        <v/>
      </c>
      <c r="S1989" s="16">
        <f>MAX(0,P1989*0.1-R1989)</f>
        <v/>
      </c>
      <c r="T1989" s="16">
        <f>Q1989+MAX(0,K1989-480000)</f>
        <v/>
      </c>
      <c r="U1989" s="16">
        <f>P1989-T1989</f>
        <v/>
      </c>
      <c r="V1989" s="17">
        <f>IF(U1989&lt;0,0,LOOKUP(U1989,{0,1950001,3300001,6950001,9000001,18000001,40000001},{0.05,0.1,0.2,0.23,0.33,0.4,0.45}))</f>
        <v/>
      </c>
      <c r="W1989" s="18">
        <f>IF(U1989&lt;0,0.9,0.9-V1989*1.021)</f>
        <v/>
      </c>
      <c r="X1989" s="16">
        <f>ROUNDDOWN(S1989*0.2/W1989+2000,0)</f>
        <v/>
      </c>
      <c r="Y1989" s="17">
        <f>IF(O1989&lt;=0,0,LOOKUP(O1989,{0,1950001,3300001,6950001,9000001,18000001,40000001},{0.05,0.1,0.2,0.23,0.33,0.4,0.45}))</f>
        <v/>
      </c>
    </row>
    <row r="1990">
      <c r="A1990" t="inlineStr">
        <is>
          <t>1万円刻み</t>
        </is>
      </c>
      <c r="B1990" s="16">
        <f>'3_1万円刻み'!$A$377</f>
        <v/>
      </c>
      <c r="C1990" t="n">
        <v>2026</v>
      </c>
      <c r="D1990" t="n">
        <v>0</v>
      </c>
      <c r="E1990" t="n">
        <v>0</v>
      </c>
      <c r="F1990" t="n">
        <v>0</v>
      </c>
      <c r="G1990" s="16">
        <f>ROUND(MIN(B1990/12,650000)*12*0.0915+MIN(B1990/12,1390000)*12*(0.0504+0)+B1990*0.005,0)</f>
        <v/>
      </c>
      <c r="H1990" t="n">
        <v>0</v>
      </c>
      <c r="I1990" t="n">
        <v>0</v>
      </c>
      <c r="J1990" s="16">
        <f>IF(C1990=2026,IF(B1990&lt;741000,0,IF(B1990&lt;2191000,B1990-740000,IF(B1990&lt;2193000,1451000,IF(B1990&lt;2196000,1453000,IF(B1990&lt;2200000,1456000,IF(B1990&lt;3600000,ROUNDDOWN(B1990/4,-3)*2.8-80000,IF(B1990&lt;6600000,ROUNDDOWN(B1990/4,-3)*3.2-440000,IF(B1990&lt;8500000,ROUNDDOWN(B1990*0.9,0)-1100000,B1990-1950000)))))))),IF(B1990&lt;651000,0,IF(B1990&lt;1900000,B1990-650000,IF(B1990&lt;3600000,ROUNDDOWN(B1990/4,-3)*2.8-80000,IF(B1990&lt;6600000,ROUNDDOWN(B1990/4,-3)*3.2-440000,IF(B1990&lt;8500000,ROUNDDOWN(B1990*0.9,0)-1100000,B1990-1950000))))))</f>
        <v/>
      </c>
      <c r="K1990" s="16">
        <f>IF(J1990&gt;23500000,NA(),IF(C1990=2026,IF(J1990&lt;=4890000,1040000,IF(J1990&lt;=6550000,670000,620000)),IF(J1990&lt;=1320000,950000,IF(J1990&lt;=3360000,880000,IF(J1990&lt;=4890000,680000,IF(J1990&lt;=6550000,630000,580000))))))</f>
        <v/>
      </c>
      <c r="L1990" s="16">
        <f>IF(D1990=1,IF(J1990&lt;=9000000,380000,IF(J1990&lt;=9500000,260000,IF(J1990&lt;=10000000,130000,0))),0)</f>
        <v/>
      </c>
      <c r="M1990" s="16">
        <f>IF(D1990=1,IF(J1990&lt;=9000000,330000,IF(J1990&lt;=9500000,220000,IF(J1990&lt;=10000000,110000,0))),0)</f>
        <v/>
      </c>
      <c r="N1990" s="16">
        <f>IF(D1990=1,IF(J1990&lt;=9000000,50000,IF(J1990&lt;=9500000,40000,IF(J1990&lt;=10000000,20000,0))),0)</f>
        <v/>
      </c>
      <c r="O1990" s="16">
        <f>MAX(0,ROUNDDOWN(J1990-G1990-K1990-L1990-E1990*380000-F1990*630000-H1990,-3))</f>
        <v/>
      </c>
      <c r="P1990" s="16">
        <f>MAX(0,ROUNDDOWN(J1990-G1990-430000-M1990-E1990*330000-F1990*450000-I1990,-3))</f>
        <v/>
      </c>
      <c r="Q1990" s="16">
        <f>50000+N1990+E1990*50000+F1990*180000</f>
        <v/>
      </c>
      <c r="R1990" s="16">
        <f>IF(P1990&lt;=2000000,MIN(Q1990,P1990),MAX(Q1990-(P1990-2000000),50000))*0.05</f>
        <v/>
      </c>
      <c r="S1990" s="16">
        <f>MAX(0,P1990*0.1-R1990)</f>
        <v/>
      </c>
      <c r="T1990" s="16">
        <f>Q1990+MAX(0,K1990-480000)</f>
        <v/>
      </c>
      <c r="U1990" s="16">
        <f>P1990-T1990</f>
        <v/>
      </c>
      <c r="V1990" s="17">
        <f>IF(U1990&lt;0,0,LOOKUP(U1990,{0,1950001,3300001,6950001,9000001,18000001,40000001},{0.05,0.1,0.2,0.23,0.33,0.4,0.45}))</f>
        <v/>
      </c>
      <c r="W1990" s="18">
        <f>IF(U1990&lt;0,0.9,0.9-V1990*1.021)</f>
        <v/>
      </c>
      <c r="X1990" s="16">
        <f>ROUNDDOWN(S1990*0.2/W1990+2000,0)</f>
        <v/>
      </c>
      <c r="Y1990" s="17">
        <f>IF(O1990&lt;=0,0,LOOKUP(O1990,{0,1950001,3300001,6950001,9000001,18000001,40000001},{0.05,0.1,0.2,0.23,0.33,0.4,0.45}))</f>
        <v/>
      </c>
    </row>
    <row r="1991">
      <c r="A1991" t="inlineStr">
        <is>
          <t>1万円刻み</t>
        </is>
      </c>
      <c r="B1991" s="16">
        <f>'3_1万円刻み'!$A$377</f>
        <v/>
      </c>
      <c r="C1991" t="n">
        <v>2025</v>
      </c>
      <c r="D1991" t="n">
        <v>1</v>
      </c>
      <c r="E1991" t="n">
        <v>0</v>
      </c>
      <c r="F1991" t="n">
        <v>0</v>
      </c>
      <c r="G1991" s="16">
        <f>ROUND(MIN(B1991/12,650000)*12*0.0915+MIN(B1991/12,1390000)*12*(0.0504+0)+B1991*0.005,0)</f>
        <v/>
      </c>
      <c r="H1991" t="n">
        <v>0</v>
      </c>
      <c r="I1991" t="n">
        <v>0</v>
      </c>
      <c r="J1991" s="16">
        <f>IF(C1991=2026,IF(B1991&lt;741000,0,IF(B1991&lt;2191000,B1991-740000,IF(B1991&lt;2193000,1451000,IF(B1991&lt;2196000,1453000,IF(B1991&lt;2200000,1456000,IF(B1991&lt;3600000,ROUNDDOWN(B1991/4,-3)*2.8-80000,IF(B1991&lt;6600000,ROUNDDOWN(B1991/4,-3)*3.2-440000,IF(B1991&lt;8500000,ROUNDDOWN(B1991*0.9,0)-1100000,B1991-1950000)))))))),IF(B1991&lt;651000,0,IF(B1991&lt;1900000,B1991-650000,IF(B1991&lt;3600000,ROUNDDOWN(B1991/4,-3)*2.8-80000,IF(B1991&lt;6600000,ROUNDDOWN(B1991/4,-3)*3.2-440000,IF(B1991&lt;8500000,ROUNDDOWN(B1991*0.9,0)-1100000,B1991-1950000))))))</f>
        <v/>
      </c>
      <c r="K1991" s="16">
        <f>IF(J1991&gt;23500000,NA(),IF(C1991=2026,IF(J1991&lt;=4890000,1040000,IF(J1991&lt;=6550000,670000,620000)),IF(J1991&lt;=1320000,950000,IF(J1991&lt;=3360000,880000,IF(J1991&lt;=4890000,680000,IF(J1991&lt;=6550000,630000,580000))))))</f>
        <v/>
      </c>
      <c r="L1991" s="16">
        <f>IF(D1991=1,IF(J1991&lt;=9000000,380000,IF(J1991&lt;=9500000,260000,IF(J1991&lt;=10000000,130000,0))),0)</f>
        <v/>
      </c>
      <c r="M1991" s="16">
        <f>IF(D1991=1,IF(J1991&lt;=9000000,330000,IF(J1991&lt;=9500000,220000,IF(J1991&lt;=10000000,110000,0))),0)</f>
        <v/>
      </c>
      <c r="N1991" s="16">
        <f>IF(D1991=1,IF(J1991&lt;=9000000,50000,IF(J1991&lt;=9500000,40000,IF(J1991&lt;=10000000,20000,0))),0)</f>
        <v/>
      </c>
      <c r="O1991" s="16">
        <f>MAX(0,ROUNDDOWN(J1991-G1991-K1991-L1991-E1991*380000-F1991*630000-H1991,-3))</f>
        <v/>
      </c>
      <c r="P1991" s="16">
        <f>MAX(0,ROUNDDOWN(J1991-G1991-430000-M1991-E1991*330000-F1991*450000-I1991,-3))</f>
        <v/>
      </c>
      <c r="Q1991" s="16">
        <f>50000+N1991+E1991*50000+F1991*180000</f>
        <v/>
      </c>
      <c r="R1991" s="16">
        <f>IF(P1991&lt;=2000000,MIN(Q1991,P1991),MAX(Q1991-(P1991-2000000),50000))*0.05</f>
        <v/>
      </c>
      <c r="S1991" s="16">
        <f>MAX(0,P1991*0.1-R1991)</f>
        <v/>
      </c>
      <c r="T1991" s="16">
        <f>Q1991+MAX(0,K1991-480000)</f>
        <v/>
      </c>
      <c r="U1991" s="16">
        <f>P1991-T1991</f>
        <v/>
      </c>
      <c r="V1991" s="17">
        <f>IF(U1991&lt;0,0,LOOKUP(U1991,{0,1950001,3300001,6950001,9000001,18000001,40000001},{0.05,0.1,0.2,0.23,0.33,0.4,0.45}))</f>
        <v/>
      </c>
      <c r="W1991" s="18">
        <f>IF(U1991&lt;0,0.9,0.9-V1991*1.021)</f>
        <v/>
      </c>
      <c r="X1991" s="16">
        <f>ROUNDDOWN(S1991*0.2/W1991+2000,0)</f>
        <v/>
      </c>
      <c r="Y1991" s="17">
        <f>IF(O1991&lt;=0,0,LOOKUP(O1991,{0,1950001,3300001,6950001,9000001,18000001,40000001},{0.05,0.1,0.2,0.23,0.33,0.4,0.45}))</f>
        <v/>
      </c>
    </row>
    <row r="1992">
      <c r="A1992" t="inlineStr">
        <is>
          <t>1万円刻み</t>
        </is>
      </c>
      <c r="B1992" s="16">
        <f>'3_1万円刻み'!$A$377</f>
        <v/>
      </c>
      <c r="C1992" t="n">
        <v>2026</v>
      </c>
      <c r="D1992" t="n">
        <v>1</v>
      </c>
      <c r="E1992" t="n">
        <v>0</v>
      </c>
      <c r="F1992" t="n">
        <v>0</v>
      </c>
      <c r="G1992" s="16">
        <f>ROUND(MIN(B1992/12,650000)*12*0.0915+MIN(B1992/12,1390000)*12*(0.0504+0)+B1992*0.005,0)</f>
        <v/>
      </c>
      <c r="H1992" t="n">
        <v>0</v>
      </c>
      <c r="I1992" t="n">
        <v>0</v>
      </c>
      <c r="J1992" s="16">
        <f>IF(C1992=2026,IF(B1992&lt;741000,0,IF(B1992&lt;2191000,B1992-740000,IF(B1992&lt;2193000,1451000,IF(B1992&lt;2196000,1453000,IF(B1992&lt;2200000,1456000,IF(B1992&lt;3600000,ROUNDDOWN(B1992/4,-3)*2.8-80000,IF(B1992&lt;6600000,ROUNDDOWN(B1992/4,-3)*3.2-440000,IF(B1992&lt;8500000,ROUNDDOWN(B1992*0.9,0)-1100000,B1992-1950000)))))))),IF(B1992&lt;651000,0,IF(B1992&lt;1900000,B1992-650000,IF(B1992&lt;3600000,ROUNDDOWN(B1992/4,-3)*2.8-80000,IF(B1992&lt;6600000,ROUNDDOWN(B1992/4,-3)*3.2-440000,IF(B1992&lt;8500000,ROUNDDOWN(B1992*0.9,0)-1100000,B1992-1950000))))))</f>
        <v/>
      </c>
      <c r="K1992" s="16">
        <f>IF(J1992&gt;23500000,NA(),IF(C1992=2026,IF(J1992&lt;=4890000,1040000,IF(J1992&lt;=6550000,670000,620000)),IF(J1992&lt;=1320000,950000,IF(J1992&lt;=3360000,880000,IF(J1992&lt;=4890000,680000,IF(J1992&lt;=6550000,630000,580000))))))</f>
        <v/>
      </c>
      <c r="L1992" s="16">
        <f>IF(D1992=1,IF(J1992&lt;=9000000,380000,IF(J1992&lt;=9500000,260000,IF(J1992&lt;=10000000,130000,0))),0)</f>
        <v/>
      </c>
      <c r="M1992" s="16">
        <f>IF(D1992=1,IF(J1992&lt;=9000000,330000,IF(J1992&lt;=9500000,220000,IF(J1992&lt;=10000000,110000,0))),0)</f>
        <v/>
      </c>
      <c r="N1992" s="16">
        <f>IF(D1992=1,IF(J1992&lt;=9000000,50000,IF(J1992&lt;=9500000,40000,IF(J1992&lt;=10000000,20000,0))),0)</f>
        <v/>
      </c>
      <c r="O1992" s="16">
        <f>MAX(0,ROUNDDOWN(J1992-G1992-K1992-L1992-E1992*380000-F1992*630000-H1992,-3))</f>
        <v/>
      </c>
      <c r="P1992" s="16">
        <f>MAX(0,ROUNDDOWN(J1992-G1992-430000-M1992-E1992*330000-F1992*450000-I1992,-3))</f>
        <v/>
      </c>
      <c r="Q1992" s="16">
        <f>50000+N1992+E1992*50000+F1992*180000</f>
        <v/>
      </c>
      <c r="R1992" s="16">
        <f>IF(P1992&lt;=2000000,MIN(Q1992,P1992),MAX(Q1992-(P1992-2000000),50000))*0.05</f>
        <v/>
      </c>
      <c r="S1992" s="16">
        <f>MAX(0,P1992*0.1-R1992)</f>
        <v/>
      </c>
      <c r="T1992" s="16">
        <f>Q1992+MAX(0,K1992-480000)</f>
        <v/>
      </c>
      <c r="U1992" s="16">
        <f>P1992-T1992</f>
        <v/>
      </c>
      <c r="V1992" s="17">
        <f>IF(U1992&lt;0,0,LOOKUP(U1992,{0,1950001,3300001,6950001,9000001,18000001,40000001},{0.05,0.1,0.2,0.23,0.33,0.4,0.45}))</f>
        <v/>
      </c>
      <c r="W1992" s="18">
        <f>IF(U1992&lt;0,0.9,0.9-V1992*1.021)</f>
        <v/>
      </c>
      <c r="X1992" s="16">
        <f>ROUNDDOWN(S1992*0.2/W1992+2000,0)</f>
        <v/>
      </c>
      <c r="Y1992" s="17">
        <f>IF(O1992&lt;=0,0,LOOKUP(O1992,{0,1950001,3300001,6950001,9000001,18000001,40000001},{0.05,0.1,0.2,0.23,0.33,0.4,0.45}))</f>
        <v/>
      </c>
    </row>
    <row r="1993">
      <c r="A1993" t="inlineStr">
        <is>
          <t>1万円刻み</t>
        </is>
      </c>
      <c r="B1993" s="16">
        <f>'3_1万円刻み'!$A$378</f>
        <v/>
      </c>
      <c r="C1993" t="n">
        <v>2025</v>
      </c>
      <c r="D1993" t="n">
        <v>0</v>
      </c>
      <c r="E1993" t="n">
        <v>0</v>
      </c>
      <c r="F1993" t="n">
        <v>0</v>
      </c>
      <c r="G1993" s="16">
        <f>ROUND(MIN(B1993/12,650000)*12*0.0915+MIN(B1993/12,1390000)*12*(0.0504+0)+B1993*0.005,0)</f>
        <v/>
      </c>
      <c r="H1993" t="n">
        <v>0</v>
      </c>
      <c r="I1993" t="n">
        <v>0</v>
      </c>
      <c r="J1993" s="16">
        <f>IF(C1993=2026,IF(B1993&lt;741000,0,IF(B1993&lt;2191000,B1993-740000,IF(B1993&lt;2193000,1451000,IF(B1993&lt;2196000,1453000,IF(B1993&lt;2200000,1456000,IF(B1993&lt;3600000,ROUNDDOWN(B1993/4,-3)*2.8-80000,IF(B1993&lt;6600000,ROUNDDOWN(B1993/4,-3)*3.2-440000,IF(B1993&lt;8500000,ROUNDDOWN(B1993*0.9,0)-1100000,B1993-1950000)))))))),IF(B1993&lt;651000,0,IF(B1993&lt;1900000,B1993-650000,IF(B1993&lt;3600000,ROUNDDOWN(B1993/4,-3)*2.8-80000,IF(B1993&lt;6600000,ROUNDDOWN(B1993/4,-3)*3.2-440000,IF(B1993&lt;8500000,ROUNDDOWN(B1993*0.9,0)-1100000,B1993-1950000))))))</f>
        <v/>
      </c>
      <c r="K1993" s="16">
        <f>IF(J1993&gt;23500000,NA(),IF(C1993=2026,IF(J1993&lt;=4890000,1040000,IF(J1993&lt;=6550000,670000,620000)),IF(J1993&lt;=1320000,950000,IF(J1993&lt;=3360000,880000,IF(J1993&lt;=4890000,680000,IF(J1993&lt;=6550000,630000,580000))))))</f>
        <v/>
      </c>
      <c r="L1993" s="16">
        <f>IF(D1993=1,IF(J1993&lt;=9000000,380000,IF(J1993&lt;=9500000,260000,IF(J1993&lt;=10000000,130000,0))),0)</f>
        <v/>
      </c>
      <c r="M1993" s="16">
        <f>IF(D1993=1,IF(J1993&lt;=9000000,330000,IF(J1993&lt;=9500000,220000,IF(J1993&lt;=10000000,110000,0))),0)</f>
        <v/>
      </c>
      <c r="N1993" s="16">
        <f>IF(D1993=1,IF(J1993&lt;=9000000,50000,IF(J1993&lt;=9500000,40000,IF(J1993&lt;=10000000,20000,0))),0)</f>
        <v/>
      </c>
      <c r="O1993" s="16">
        <f>MAX(0,ROUNDDOWN(J1993-G1993-K1993-L1993-E1993*380000-F1993*630000-H1993,-3))</f>
        <v/>
      </c>
      <c r="P1993" s="16">
        <f>MAX(0,ROUNDDOWN(J1993-G1993-430000-M1993-E1993*330000-F1993*450000-I1993,-3))</f>
        <v/>
      </c>
      <c r="Q1993" s="16">
        <f>50000+N1993+E1993*50000+F1993*180000</f>
        <v/>
      </c>
      <c r="R1993" s="16">
        <f>IF(P1993&lt;=2000000,MIN(Q1993,P1993),MAX(Q1993-(P1993-2000000),50000))*0.05</f>
        <v/>
      </c>
      <c r="S1993" s="16">
        <f>MAX(0,P1993*0.1-R1993)</f>
        <v/>
      </c>
      <c r="T1993" s="16">
        <f>Q1993+MAX(0,K1993-480000)</f>
        <v/>
      </c>
      <c r="U1993" s="16">
        <f>P1993-T1993</f>
        <v/>
      </c>
      <c r="V1993" s="17">
        <f>IF(U1993&lt;0,0,LOOKUP(U1993,{0,1950001,3300001,6950001,9000001,18000001,40000001},{0.05,0.1,0.2,0.23,0.33,0.4,0.45}))</f>
        <v/>
      </c>
      <c r="W1993" s="18">
        <f>IF(U1993&lt;0,0.9,0.9-V1993*1.021)</f>
        <v/>
      </c>
      <c r="X1993" s="16">
        <f>ROUNDDOWN(S1993*0.2/W1993+2000,0)</f>
        <v/>
      </c>
      <c r="Y1993" s="17">
        <f>IF(O1993&lt;=0,0,LOOKUP(O1993,{0,1950001,3300001,6950001,9000001,18000001,40000001},{0.05,0.1,0.2,0.23,0.33,0.4,0.45}))</f>
        <v/>
      </c>
    </row>
    <row r="1994">
      <c r="A1994" t="inlineStr">
        <is>
          <t>1万円刻み</t>
        </is>
      </c>
      <c r="B1994" s="16">
        <f>'3_1万円刻み'!$A$378</f>
        <v/>
      </c>
      <c r="C1994" t="n">
        <v>2026</v>
      </c>
      <c r="D1994" t="n">
        <v>0</v>
      </c>
      <c r="E1994" t="n">
        <v>0</v>
      </c>
      <c r="F1994" t="n">
        <v>0</v>
      </c>
      <c r="G1994" s="16">
        <f>ROUND(MIN(B1994/12,650000)*12*0.0915+MIN(B1994/12,1390000)*12*(0.0504+0)+B1994*0.005,0)</f>
        <v/>
      </c>
      <c r="H1994" t="n">
        <v>0</v>
      </c>
      <c r="I1994" t="n">
        <v>0</v>
      </c>
      <c r="J1994" s="16">
        <f>IF(C1994=2026,IF(B1994&lt;741000,0,IF(B1994&lt;2191000,B1994-740000,IF(B1994&lt;2193000,1451000,IF(B1994&lt;2196000,1453000,IF(B1994&lt;2200000,1456000,IF(B1994&lt;3600000,ROUNDDOWN(B1994/4,-3)*2.8-80000,IF(B1994&lt;6600000,ROUNDDOWN(B1994/4,-3)*3.2-440000,IF(B1994&lt;8500000,ROUNDDOWN(B1994*0.9,0)-1100000,B1994-1950000)))))))),IF(B1994&lt;651000,0,IF(B1994&lt;1900000,B1994-650000,IF(B1994&lt;3600000,ROUNDDOWN(B1994/4,-3)*2.8-80000,IF(B1994&lt;6600000,ROUNDDOWN(B1994/4,-3)*3.2-440000,IF(B1994&lt;8500000,ROUNDDOWN(B1994*0.9,0)-1100000,B1994-1950000))))))</f>
        <v/>
      </c>
      <c r="K1994" s="16">
        <f>IF(J1994&gt;23500000,NA(),IF(C1994=2026,IF(J1994&lt;=4890000,1040000,IF(J1994&lt;=6550000,670000,620000)),IF(J1994&lt;=1320000,950000,IF(J1994&lt;=3360000,880000,IF(J1994&lt;=4890000,680000,IF(J1994&lt;=6550000,630000,580000))))))</f>
        <v/>
      </c>
      <c r="L1994" s="16">
        <f>IF(D1994=1,IF(J1994&lt;=9000000,380000,IF(J1994&lt;=9500000,260000,IF(J1994&lt;=10000000,130000,0))),0)</f>
        <v/>
      </c>
      <c r="M1994" s="16">
        <f>IF(D1994=1,IF(J1994&lt;=9000000,330000,IF(J1994&lt;=9500000,220000,IF(J1994&lt;=10000000,110000,0))),0)</f>
        <v/>
      </c>
      <c r="N1994" s="16">
        <f>IF(D1994=1,IF(J1994&lt;=9000000,50000,IF(J1994&lt;=9500000,40000,IF(J1994&lt;=10000000,20000,0))),0)</f>
        <v/>
      </c>
      <c r="O1994" s="16">
        <f>MAX(0,ROUNDDOWN(J1994-G1994-K1994-L1994-E1994*380000-F1994*630000-H1994,-3))</f>
        <v/>
      </c>
      <c r="P1994" s="16">
        <f>MAX(0,ROUNDDOWN(J1994-G1994-430000-M1994-E1994*330000-F1994*450000-I1994,-3))</f>
        <v/>
      </c>
      <c r="Q1994" s="16">
        <f>50000+N1994+E1994*50000+F1994*180000</f>
        <v/>
      </c>
      <c r="R1994" s="16">
        <f>IF(P1994&lt;=2000000,MIN(Q1994,P1994),MAX(Q1994-(P1994-2000000),50000))*0.05</f>
        <v/>
      </c>
      <c r="S1994" s="16">
        <f>MAX(0,P1994*0.1-R1994)</f>
        <v/>
      </c>
      <c r="T1994" s="16">
        <f>Q1994+MAX(0,K1994-480000)</f>
        <v/>
      </c>
      <c r="U1994" s="16">
        <f>P1994-T1994</f>
        <v/>
      </c>
      <c r="V1994" s="17">
        <f>IF(U1994&lt;0,0,LOOKUP(U1994,{0,1950001,3300001,6950001,9000001,18000001,40000001},{0.05,0.1,0.2,0.23,0.33,0.4,0.45}))</f>
        <v/>
      </c>
      <c r="W1994" s="18">
        <f>IF(U1994&lt;0,0.9,0.9-V1994*1.021)</f>
        <v/>
      </c>
      <c r="X1994" s="16">
        <f>ROUNDDOWN(S1994*0.2/W1994+2000,0)</f>
        <v/>
      </c>
      <c r="Y1994" s="17">
        <f>IF(O1994&lt;=0,0,LOOKUP(O1994,{0,1950001,3300001,6950001,9000001,18000001,40000001},{0.05,0.1,0.2,0.23,0.33,0.4,0.45}))</f>
        <v/>
      </c>
    </row>
    <row r="1995">
      <c r="A1995" t="inlineStr">
        <is>
          <t>1万円刻み</t>
        </is>
      </c>
      <c r="B1995" s="16">
        <f>'3_1万円刻み'!$A$378</f>
        <v/>
      </c>
      <c r="C1995" t="n">
        <v>2025</v>
      </c>
      <c r="D1995" t="n">
        <v>1</v>
      </c>
      <c r="E1995" t="n">
        <v>0</v>
      </c>
      <c r="F1995" t="n">
        <v>0</v>
      </c>
      <c r="G1995" s="16">
        <f>ROUND(MIN(B1995/12,650000)*12*0.0915+MIN(B1995/12,1390000)*12*(0.0504+0)+B1995*0.005,0)</f>
        <v/>
      </c>
      <c r="H1995" t="n">
        <v>0</v>
      </c>
      <c r="I1995" t="n">
        <v>0</v>
      </c>
      <c r="J1995" s="16">
        <f>IF(C1995=2026,IF(B1995&lt;741000,0,IF(B1995&lt;2191000,B1995-740000,IF(B1995&lt;2193000,1451000,IF(B1995&lt;2196000,1453000,IF(B1995&lt;2200000,1456000,IF(B1995&lt;3600000,ROUNDDOWN(B1995/4,-3)*2.8-80000,IF(B1995&lt;6600000,ROUNDDOWN(B1995/4,-3)*3.2-440000,IF(B1995&lt;8500000,ROUNDDOWN(B1995*0.9,0)-1100000,B1995-1950000)))))))),IF(B1995&lt;651000,0,IF(B1995&lt;1900000,B1995-650000,IF(B1995&lt;3600000,ROUNDDOWN(B1995/4,-3)*2.8-80000,IF(B1995&lt;6600000,ROUNDDOWN(B1995/4,-3)*3.2-440000,IF(B1995&lt;8500000,ROUNDDOWN(B1995*0.9,0)-1100000,B1995-1950000))))))</f>
        <v/>
      </c>
      <c r="K1995" s="16">
        <f>IF(J1995&gt;23500000,NA(),IF(C1995=2026,IF(J1995&lt;=4890000,1040000,IF(J1995&lt;=6550000,670000,620000)),IF(J1995&lt;=1320000,950000,IF(J1995&lt;=3360000,880000,IF(J1995&lt;=4890000,680000,IF(J1995&lt;=6550000,630000,580000))))))</f>
        <v/>
      </c>
      <c r="L1995" s="16">
        <f>IF(D1995=1,IF(J1995&lt;=9000000,380000,IF(J1995&lt;=9500000,260000,IF(J1995&lt;=10000000,130000,0))),0)</f>
        <v/>
      </c>
      <c r="M1995" s="16">
        <f>IF(D1995=1,IF(J1995&lt;=9000000,330000,IF(J1995&lt;=9500000,220000,IF(J1995&lt;=10000000,110000,0))),0)</f>
        <v/>
      </c>
      <c r="N1995" s="16">
        <f>IF(D1995=1,IF(J1995&lt;=9000000,50000,IF(J1995&lt;=9500000,40000,IF(J1995&lt;=10000000,20000,0))),0)</f>
        <v/>
      </c>
      <c r="O1995" s="16">
        <f>MAX(0,ROUNDDOWN(J1995-G1995-K1995-L1995-E1995*380000-F1995*630000-H1995,-3))</f>
        <v/>
      </c>
      <c r="P1995" s="16">
        <f>MAX(0,ROUNDDOWN(J1995-G1995-430000-M1995-E1995*330000-F1995*450000-I1995,-3))</f>
        <v/>
      </c>
      <c r="Q1995" s="16">
        <f>50000+N1995+E1995*50000+F1995*180000</f>
        <v/>
      </c>
      <c r="R1995" s="16">
        <f>IF(P1995&lt;=2000000,MIN(Q1995,P1995),MAX(Q1995-(P1995-2000000),50000))*0.05</f>
        <v/>
      </c>
      <c r="S1995" s="16">
        <f>MAX(0,P1995*0.1-R1995)</f>
        <v/>
      </c>
      <c r="T1995" s="16">
        <f>Q1995+MAX(0,K1995-480000)</f>
        <v/>
      </c>
      <c r="U1995" s="16">
        <f>P1995-T1995</f>
        <v/>
      </c>
      <c r="V1995" s="17">
        <f>IF(U1995&lt;0,0,LOOKUP(U1995,{0,1950001,3300001,6950001,9000001,18000001,40000001},{0.05,0.1,0.2,0.23,0.33,0.4,0.45}))</f>
        <v/>
      </c>
      <c r="W1995" s="18">
        <f>IF(U1995&lt;0,0.9,0.9-V1995*1.021)</f>
        <v/>
      </c>
      <c r="X1995" s="16">
        <f>ROUNDDOWN(S1995*0.2/W1995+2000,0)</f>
        <v/>
      </c>
      <c r="Y1995" s="17">
        <f>IF(O1995&lt;=0,0,LOOKUP(O1995,{0,1950001,3300001,6950001,9000001,18000001,40000001},{0.05,0.1,0.2,0.23,0.33,0.4,0.45}))</f>
        <v/>
      </c>
    </row>
    <row r="1996">
      <c r="A1996" t="inlineStr">
        <is>
          <t>1万円刻み</t>
        </is>
      </c>
      <c r="B1996" s="16">
        <f>'3_1万円刻み'!$A$378</f>
        <v/>
      </c>
      <c r="C1996" t="n">
        <v>2026</v>
      </c>
      <c r="D1996" t="n">
        <v>1</v>
      </c>
      <c r="E1996" t="n">
        <v>0</v>
      </c>
      <c r="F1996" t="n">
        <v>0</v>
      </c>
      <c r="G1996" s="16">
        <f>ROUND(MIN(B1996/12,650000)*12*0.0915+MIN(B1996/12,1390000)*12*(0.0504+0)+B1996*0.005,0)</f>
        <v/>
      </c>
      <c r="H1996" t="n">
        <v>0</v>
      </c>
      <c r="I1996" t="n">
        <v>0</v>
      </c>
      <c r="J1996" s="16">
        <f>IF(C1996=2026,IF(B1996&lt;741000,0,IF(B1996&lt;2191000,B1996-740000,IF(B1996&lt;2193000,1451000,IF(B1996&lt;2196000,1453000,IF(B1996&lt;2200000,1456000,IF(B1996&lt;3600000,ROUNDDOWN(B1996/4,-3)*2.8-80000,IF(B1996&lt;6600000,ROUNDDOWN(B1996/4,-3)*3.2-440000,IF(B1996&lt;8500000,ROUNDDOWN(B1996*0.9,0)-1100000,B1996-1950000)))))))),IF(B1996&lt;651000,0,IF(B1996&lt;1900000,B1996-650000,IF(B1996&lt;3600000,ROUNDDOWN(B1996/4,-3)*2.8-80000,IF(B1996&lt;6600000,ROUNDDOWN(B1996/4,-3)*3.2-440000,IF(B1996&lt;8500000,ROUNDDOWN(B1996*0.9,0)-1100000,B1996-1950000))))))</f>
        <v/>
      </c>
      <c r="K1996" s="16">
        <f>IF(J1996&gt;23500000,NA(),IF(C1996=2026,IF(J1996&lt;=4890000,1040000,IF(J1996&lt;=6550000,670000,620000)),IF(J1996&lt;=1320000,950000,IF(J1996&lt;=3360000,880000,IF(J1996&lt;=4890000,680000,IF(J1996&lt;=6550000,630000,580000))))))</f>
        <v/>
      </c>
      <c r="L1996" s="16">
        <f>IF(D1996=1,IF(J1996&lt;=9000000,380000,IF(J1996&lt;=9500000,260000,IF(J1996&lt;=10000000,130000,0))),0)</f>
        <v/>
      </c>
      <c r="M1996" s="16">
        <f>IF(D1996=1,IF(J1996&lt;=9000000,330000,IF(J1996&lt;=9500000,220000,IF(J1996&lt;=10000000,110000,0))),0)</f>
        <v/>
      </c>
      <c r="N1996" s="16">
        <f>IF(D1996=1,IF(J1996&lt;=9000000,50000,IF(J1996&lt;=9500000,40000,IF(J1996&lt;=10000000,20000,0))),0)</f>
        <v/>
      </c>
      <c r="O1996" s="16">
        <f>MAX(0,ROUNDDOWN(J1996-G1996-K1996-L1996-E1996*380000-F1996*630000-H1996,-3))</f>
        <v/>
      </c>
      <c r="P1996" s="16">
        <f>MAX(0,ROUNDDOWN(J1996-G1996-430000-M1996-E1996*330000-F1996*450000-I1996,-3))</f>
        <v/>
      </c>
      <c r="Q1996" s="16">
        <f>50000+N1996+E1996*50000+F1996*180000</f>
        <v/>
      </c>
      <c r="R1996" s="16">
        <f>IF(P1996&lt;=2000000,MIN(Q1996,P1996),MAX(Q1996-(P1996-2000000),50000))*0.05</f>
        <v/>
      </c>
      <c r="S1996" s="16">
        <f>MAX(0,P1996*0.1-R1996)</f>
        <v/>
      </c>
      <c r="T1996" s="16">
        <f>Q1996+MAX(0,K1996-480000)</f>
        <v/>
      </c>
      <c r="U1996" s="16">
        <f>P1996-T1996</f>
        <v/>
      </c>
      <c r="V1996" s="17">
        <f>IF(U1996&lt;0,0,LOOKUP(U1996,{0,1950001,3300001,6950001,9000001,18000001,40000001},{0.05,0.1,0.2,0.23,0.33,0.4,0.45}))</f>
        <v/>
      </c>
      <c r="W1996" s="18">
        <f>IF(U1996&lt;0,0.9,0.9-V1996*1.021)</f>
        <v/>
      </c>
      <c r="X1996" s="16">
        <f>ROUNDDOWN(S1996*0.2/W1996+2000,0)</f>
        <v/>
      </c>
      <c r="Y1996" s="17">
        <f>IF(O1996&lt;=0,0,LOOKUP(O1996,{0,1950001,3300001,6950001,9000001,18000001,40000001},{0.05,0.1,0.2,0.23,0.33,0.4,0.45}))</f>
        <v/>
      </c>
    </row>
    <row r="1997">
      <c r="A1997" t="inlineStr">
        <is>
          <t>1万円刻み</t>
        </is>
      </c>
      <c r="B1997" s="16">
        <f>'3_1万円刻み'!$A$379</f>
        <v/>
      </c>
      <c r="C1997" t="n">
        <v>2025</v>
      </c>
      <c r="D1997" t="n">
        <v>0</v>
      </c>
      <c r="E1997" t="n">
        <v>0</v>
      </c>
      <c r="F1997" t="n">
        <v>0</v>
      </c>
      <c r="G1997" s="16">
        <f>ROUND(MIN(B1997/12,650000)*12*0.0915+MIN(B1997/12,1390000)*12*(0.0504+0)+B1997*0.005,0)</f>
        <v/>
      </c>
      <c r="H1997" t="n">
        <v>0</v>
      </c>
      <c r="I1997" t="n">
        <v>0</v>
      </c>
      <c r="J1997" s="16">
        <f>IF(C1997=2026,IF(B1997&lt;741000,0,IF(B1997&lt;2191000,B1997-740000,IF(B1997&lt;2193000,1451000,IF(B1997&lt;2196000,1453000,IF(B1997&lt;2200000,1456000,IF(B1997&lt;3600000,ROUNDDOWN(B1997/4,-3)*2.8-80000,IF(B1997&lt;6600000,ROUNDDOWN(B1997/4,-3)*3.2-440000,IF(B1997&lt;8500000,ROUNDDOWN(B1997*0.9,0)-1100000,B1997-1950000)))))))),IF(B1997&lt;651000,0,IF(B1997&lt;1900000,B1997-650000,IF(B1997&lt;3600000,ROUNDDOWN(B1997/4,-3)*2.8-80000,IF(B1997&lt;6600000,ROUNDDOWN(B1997/4,-3)*3.2-440000,IF(B1997&lt;8500000,ROUNDDOWN(B1997*0.9,0)-1100000,B1997-1950000))))))</f>
        <v/>
      </c>
      <c r="K1997" s="16">
        <f>IF(J1997&gt;23500000,NA(),IF(C1997=2026,IF(J1997&lt;=4890000,1040000,IF(J1997&lt;=6550000,670000,620000)),IF(J1997&lt;=1320000,950000,IF(J1997&lt;=3360000,880000,IF(J1997&lt;=4890000,680000,IF(J1997&lt;=6550000,630000,580000))))))</f>
        <v/>
      </c>
      <c r="L1997" s="16">
        <f>IF(D1997=1,IF(J1997&lt;=9000000,380000,IF(J1997&lt;=9500000,260000,IF(J1997&lt;=10000000,130000,0))),0)</f>
        <v/>
      </c>
      <c r="M1997" s="16">
        <f>IF(D1997=1,IF(J1997&lt;=9000000,330000,IF(J1997&lt;=9500000,220000,IF(J1997&lt;=10000000,110000,0))),0)</f>
        <v/>
      </c>
      <c r="N1997" s="16">
        <f>IF(D1997=1,IF(J1997&lt;=9000000,50000,IF(J1997&lt;=9500000,40000,IF(J1997&lt;=10000000,20000,0))),0)</f>
        <v/>
      </c>
      <c r="O1997" s="16">
        <f>MAX(0,ROUNDDOWN(J1997-G1997-K1997-L1997-E1997*380000-F1997*630000-H1997,-3))</f>
        <v/>
      </c>
      <c r="P1997" s="16">
        <f>MAX(0,ROUNDDOWN(J1997-G1997-430000-M1997-E1997*330000-F1997*450000-I1997,-3))</f>
        <v/>
      </c>
      <c r="Q1997" s="16">
        <f>50000+N1997+E1997*50000+F1997*180000</f>
        <v/>
      </c>
      <c r="R1997" s="16">
        <f>IF(P1997&lt;=2000000,MIN(Q1997,P1997),MAX(Q1997-(P1997-2000000),50000))*0.05</f>
        <v/>
      </c>
      <c r="S1997" s="16">
        <f>MAX(0,P1997*0.1-R1997)</f>
        <v/>
      </c>
      <c r="T1997" s="16">
        <f>Q1997+MAX(0,K1997-480000)</f>
        <v/>
      </c>
      <c r="U1997" s="16">
        <f>P1997-T1997</f>
        <v/>
      </c>
      <c r="V1997" s="17">
        <f>IF(U1997&lt;0,0,LOOKUP(U1997,{0,1950001,3300001,6950001,9000001,18000001,40000001},{0.05,0.1,0.2,0.23,0.33,0.4,0.45}))</f>
        <v/>
      </c>
      <c r="W1997" s="18">
        <f>IF(U1997&lt;0,0.9,0.9-V1997*1.021)</f>
        <v/>
      </c>
      <c r="X1997" s="16">
        <f>ROUNDDOWN(S1997*0.2/W1997+2000,0)</f>
        <v/>
      </c>
      <c r="Y1997" s="17">
        <f>IF(O1997&lt;=0,0,LOOKUP(O1997,{0,1950001,3300001,6950001,9000001,18000001,40000001},{0.05,0.1,0.2,0.23,0.33,0.4,0.45}))</f>
        <v/>
      </c>
    </row>
    <row r="1998">
      <c r="A1998" t="inlineStr">
        <is>
          <t>1万円刻み</t>
        </is>
      </c>
      <c r="B1998" s="16">
        <f>'3_1万円刻み'!$A$379</f>
        <v/>
      </c>
      <c r="C1998" t="n">
        <v>2026</v>
      </c>
      <c r="D1998" t="n">
        <v>0</v>
      </c>
      <c r="E1998" t="n">
        <v>0</v>
      </c>
      <c r="F1998" t="n">
        <v>0</v>
      </c>
      <c r="G1998" s="16">
        <f>ROUND(MIN(B1998/12,650000)*12*0.0915+MIN(B1998/12,1390000)*12*(0.0504+0)+B1998*0.005,0)</f>
        <v/>
      </c>
      <c r="H1998" t="n">
        <v>0</v>
      </c>
      <c r="I1998" t="n">
        <v>0</v>
      </c>
      <c r="J1998" s="16">
        <f>IF(C1998=2026,IF(B1998&lt;741000,0,IF(B1998&lt;2191000,B1998-740000,IF(B1998&lt;2193000,1451000,IF(B1998&lt;2196000,1453000,IF(B1998&lt;2200000,1456000,IF(B1998&lt;3600000,ROUNDDOWN(B1998/4,-3)*2.8-80000,IF(B1998&lt;6600000,ROUNDDOWN(B1998/4,-3)*3.2-440000,IF(B1998&lt;8500000,ROUNDDOWN(B1998*0.9,0)-1100000,B1998-1950000)))))))),IF(B1998&lt;651000,0,IF(B1998&lt;1900000,B1998-650000,IF(B1998&lt;3600000,ROUNDDOWN(B1998/4,-3)*2.8-80000,IF(B1998&lt;6600000,ROUNDDOWN(B1998/4,-3)*3.2-440000,IF(B1998&lt;8500000,ROUNDDOWN(B1998*0.9,0)-1100000,B1998-1950000))))))</f>
        <v/>
      </c>
      <c r="K1998" s="16">
        <f>IF(J1998&gt;23500000,NA(),IF(C1998=2026,IF(J1998&lt;=4890000,1040000,IF(J1998&lt;=6550000,670000,620000)),IF(J1998&lt;=1320000,950000,IF(J1998&lt;=3360000,880000,IF(J1998&lt;=4890000,680000,IF(J1998&lt;=6550000,630000,580000))))))</f>
        <v/>
      </c>
      <c r="L1998" s="16">
        <f>IF(D1998=1,IF(J1998&lt;=9000000,380000,IF(J1998&lt;=9500000,260000,IF(J1998&lt;=10000000,130000,0))),0)</f>
        <v/>
      </c>
      <c r="M1998" s="16">
        <f>IF(D1998=1,IF(J1998&lt;=9000000,330000,IF(J1998&lt;=9500000,220000,IF(J1998&lt;=10000000,110000,0))),0)</f>
        <v/>
      </c>
      <c r="N1998" s="16">
        <f>IF(D1998=1,IF(J1998&lt;=9000000,50000,IF(J1998&lt;=9500000,40000,IF(J1998&lt;=10000000,20000,0))),0)</f>
        <v/>
      </c>
      <c r="O1998" s="16">
        <f>MAX(0,ROUNDDOWN(J1998-G1998-K1998-L1998-E1998*380000-F1998*630000-H1998,-3))</f>
        <v/>
      </c>
      <c r="P1998" s="16">
        <f>MAX(0,ROUNDDOWN(J1998-G1998-430000-M1998-E1998*330000-F1998*450000-I1998,-3))</f>
        <v/>
      </c>
      <c r="Q1998" s="16">
        <f>50000+N1998+E1998*50000+F1998*180000</f>
        <v/>
      </c>
      <c r="R1998" s="16">
        <f>IF(P1998&lt;=2000000,MIN(Q1998,P1998),MAX(Q1998-(P1998-2000000),50000))*0.05</f>
        <v/>
      </c>
      <c r="S1998" s="16">
        <f>MAX(0,P1998*0.1-R1998)</f>
        <v/>
      </c>
      <c r="T1998" s="16">
        <f>Q1998+MAX(0,K1998-480000)</f>
        <v/>
      </c>
      <c r="U1998" s="16">
        <f>P1998-T1998</f>
        <v/>
      </c>
      <c r="V1998" s="17">
        <f>IF(U1998&lt;0,0,LOOKUP(U1998,{0,1950001,3300001,6950001,9000001,18000001,40000001},{0.05,0.1,0.2,0.23,0.33,0.4,0.45}))</f>
        <v/>
      </c>
      <c r="W1998" s="18">
        <f>IF(U1998&lt;0,0.9,0.9-V1998*1.021)</f>
        <v/>
      </c>
      <c r="X1998" s="16">
        <f>ROUNDDOWN(S1998*0.2/W1998+2000,0)</f>
        <v/>
      </c>
      <c r="Y1998" s="17">
        <f>IF(O1998&lt;=0,0,LOOKUP(O1998,{0,1950001,3300001,6950001,9000001,18000001,40000001},{0.05,0.1,0.2,0.23,0.33,0.4,0.45}))</f>
        <v/>
      </c>
    </row>
    <row r="1999">
      <c r="A1999" t="inlineStr">
        <is>
          <t>1万円刻み</t>
        </is>
      </c>
      <c r="B1999" s="16">
        <f>'3_1万円刻み'!$A$379</f>
        <v/>
      </c>
      <c r="C1999" t="n">
        <v>2025</v>
      </c>
      <c r="D1999" t="n">
        <v>1</v>
      </c>
      <c r="E1999" t="n">
        <v>0</v>
      </c>
      <c r="F1999" t="n">
        <v>0</v>
      </c>
      <c r="G1999" s="16">
        <f>ROUND(MIN(B1999/12,650000)*12*0.0915+MIN(B1999/12,1390000)*12*(0.0504+0)+B1999*0.005,0)</f>
        <v/>
      </c>
      <c r="H1999" t="n">
        <v>0</v>
      </c>
      <c r="I1999" t="n">
        <v>0</v>
      </c>
      <c r="J1999" s="16">
        <f>IF(C1999=2026,IF(B1999&lt;741000,0,IF(B1999&lt;2191000,B1999-740000,IF(B1999&lt;2193000,1451000,IF(B1999&lt;2196000,1453000,IF(B1999&lt;2200000,1456000,IF(B1999&lt;3600000,ROUNDDOWN(B1999/4,-3)*2.8-80000,IF(B1999&lt;6600000,ROUNDDOWN(B1999/4,-3)*3.2-440000,IF(B1999&lt;8500000,ROUNDDOWN(B1999*0.9,0)-1100000,B1999-1950000)))))))),IF(B1999&lt;651000,0,IF(B1999&lt;1900000,B1999-650000,IF(B1999&lt;3600000,ROUNDDOWN(B1999/4,-3)*2.8-80000,IF(B1999&lt;6600000,ROUNDDOWN(B1999/4,-3)*3.2-440000,IF(B1999&lt;8500000,ROUNDDOWN(B1999*0.9,0)-1100000,B1999-1950000))))))</f>
        <v/>
      </c>
      <c r="K1999" s="16">
        <f>IF(J1999&gt;23500000,NA(),IF(C1999=2026,IF(J1999&lt;=4890000,1040000,IF(J1999&lt;=6550000,670000,620000)),IF(J1999&lt;=1320000,950000,IF(J1999&lt;=3360000,880000,IF(J1999&lt;=4890000,680000,IF(J1999&lt;=6550000,630000,580000))))))</f>
        <v/>
      </c>
      <c r="L1999" s="16">
        <f>IF(D1999=1,IF(J1999&lt;=9000000,380000,IF(J1999&lt;=9500000,260000,IF(J1999&lt;=10000000,130000,0))),0)</f>
        <v/>
      </c>
      <c r="M1999" s="16">
        <f>IF(D1999=1,IF(J1999&lt;=9000000,330000,IF(J1999&lt;=9500000,220000,IF(J1999&lt;=10000000,110000,0))),0)</f>
        <v/>
      </c>
      <c r="N1999" s="16">
        <f>IF(D1999=1,IF(J1999&lt;=9000000,50000,IF(J1999&lt;=9500000,40000,IF(J1999&lt;=10000000,20000,0))),0)</f>
        <v/>
      </c>
      <c r="O1999" s="16">
        <f>MAX(0,ROUNDDOWN(J1999-G1999-K1999-L1999-E1999*380000-F1999*630000-H1999,-3))</f>
        <v/>
      </c>
      <c r="P1999" s="16">
        <f>MAX(0,ROUNDDOWN(J1999-G1999-430000-M1999-E1999*330000-F1999*450000-I1999,-3))</f>
        <v/>
      </c>
      <c r="Q1999" s="16">
        <f>50000+N1999+E1999*50000+F1999*180000</f>
        <v/>
      </c>
      <c r="R1999" s="16">
        <f>IF(P1999&lt;=2000000,MIN(Q1999,P1999),MAX(Q1999-(P1999-2000000),50000))*0.05</f>
        <v/>
      </c>
      <c r="S1999" s="16">
        <f>MAX(0,P1999*0.1-R1999)</f>
        <v/>
      </c>
      <c r="T1999" s="16">
        <f>Q1999+MAX(0,K1999-480000)</f>
        <v/>
      </c>
      <c r="U1999" s="16">
        <f>P1999-T1999</f>
        <v/>
      </c>
      <c r="V1999" s="17">
        <f>IF(U1999&lt;0,0,LOOKUP(U1999,{0,1950001,3300001,6950001,9000001,18000001,40000001},{0.05,0.1,0.2,0.23,0.33,0.4,0.45}))</f>
        <v/>
      </c>
      <c r="W1999" s="18">
        <f>IF(U1999&lt;0,0.9,0.9-V1999*1.021)</f>
        <v/>
      </c>
      <c r="X1999" s="16">
        <f>ROUNDDOWN(S1999*0.2/W1999+2000,0)</f>
        <v/>
      </c>
      <c r="Y1999" s="17">
        <f>IF(O1999&lt;=0,0,LOOKUP(O1999,{0,1950001,3300001,6950001,9000001,18000001,40000001},{0.05,0.1,0.2,0.23,0.33,0.4,0.45}))</f>
        <v/>
      </c>
    </row>
    <row r="2000">
      <c r="A2000" t="inlineStr">
        <is>
          <t>1万円刻み</t>
        </is>
      </c>
      <c r="B2000" s="16">
        <f>'3_1万円刻み'!$A$379</f>
        <v/>
      </c>
      <c r="C2000" t="n">
        <v>2026</v>
      </c>
      <c r="D2000" t="n">
        <v>1</v>
      </c>
      <c r="E2000" t="n">
        <v>0</v>
      </c>
      <c r="F2000" t="n">
        <v>0</v>
      </c>
      <c r="G2000" s="16">
        <f>ROUND(MIN(B2000/12,650000)*12*0.0915+MIN(B2000/12,1390000)*12*(0.0504+0)+B2000*0.005,0)</f>
        <v/>
      </c>
      <c r="H2000" t="n">
        <v>0</v>
      </c>
      <c r="I2000" t="n">
        <v>0</v>
      </c>
      <c r="J2000" s="16">
        <f>IF(C2000=2026,IF(B2000&lt;741000,0,IF(B2000&lt;2191000,B2000-740000,IF(B2000&lt;2193000,1451000,IF(B2000&lt;2196000,1453000,IF(B2000&lt;2200000,1456000,IF(B2000&lt;3600000,ROUNDDOWN(B2000/4,-3)*2.8-80000,IF(B2000&lt;6600000,ROUNDDOWN(B2000/4,-3)*3.2-440000,IF(B2000&lt;8500000,ROUNDDOWN(B2000*0.9,0)-1100000,B2000-1950000)))))))),IF(B2000&lt;651000,0,IF(B2000&lt;1900000,B2000-650000,IF(B2000&lt;3600000,ROUNDDOWN(B2000/4,-3)*2.8-80000,IF(B2000&lt;6600000,ROUNDDOWN(B2000/4,-3)*3.2-440000,IF(B2000&lt;8500000,ROUNDDOWN(B2000*0.9,0)-1100000,B2000-1950000))))))</f>
        <v/>
      </c>
      <c r="K2000" s="16">
        <f>IF(J2000&gt;23500000,NA(),IF(C2000=2026,IF(J2000&lt;=4890000,1040000,IF(J2000&lt;=6550000,670000,620000)),IF(J2000&lt;=1320000,950000,IF(J2000&lt;=3360000,880000,IF(J2000&lt;=4890000,680000,IF(J2000&lt;=6550000,630000,580000))))))</f>
        <v/>
      </c>
      <c r="L2000" s="16">
        <f>IF(D2000=1,IF(J2000&lt;=9000000,380000,IF(J2000&lt;=9500000,260000,IF(J2000&lt;=10000000,130000,0))),0)</f>
        <v/>
      </c>
      <c r="M2000" s="16">
        <f>IF(D2000=1,IF(J2000&lt;=9000000,330000,IF(J2000&lt;=9500000,220000,IF(J2000&lt;=10000000,110000,0))),0)</f>
        <v/>
      </c>
      <c r="N2000" s="16">
        <f>IF(D2000=1,IF(J2000&lt;=9000000,50000,IF(J2000&lt;=9500000,40000,IF(J2000&lt;=10000000,20000,0))),0)</f>
        <v/>
      </c>
      <c r="O2000" s="16">
        <f>MAX(0,ROUNDDOWN(J2000-G2000-K2000-L2000-E2000*380000-F2000*630000-H2000,-3))</f>
        <v/>
      </c>
      <c r="P2000" s="16">
        <f>MAX(0,ROUNDDOWN(J2000-G2000-430000-M2000-E2000*330000-F2000*450000-I2000,-3))</f>
        <v/>
      </c>
      <c r="Q2000" s="16">
        <f>50000+N2000+E2000*50000+F2000*180000</f>
        <v/>
      </c>
      <c r="R2000" s="16">
        <f>IF(P2000&lt;=2000000,MIN(Q2000,P2000),MAX(Q2000-(P2000-2000000),50000))*0.05</f>
        <v/>
      </c>
      <c r="S2000" s="16">
        <f>MAX(0,P2000*0.1-R2000)</f>
        <v/>
      </c>
      <c r="T2000" s="16">
        <f>Q2000+MAX(0,K2000-480000)</f>
        <v/>
      </c>
      <c r="U2000" s="16">
        <f>P2000-T2000</f>
        <v/>
      </c>
      <c r="V2000" s="17">
        <f>IF(U2000&lt;0,0,LOOKUP(U2000,{0,1950001,3300001,6950001,9000001,18000001,40000001},{0.05,0.1,0.2,0.23,0.33,0.4,0.45}))</f>
        <v/>
      </c>
      <c r="W2000" s="18">
        <f>IF(U2000&lt;0,0.9,0.9-V2000*1.021)</f>
        <v/>
      </c>
      <c r="X2000" s="16">
        <f>ROUNDDOWN(S2000*0.2/W2000+2000,0)</f>
        <v/>
      </c>
      <c r="Y2000" s="17">
        <f>IF(O2000&lt;=0,0,LOOKUP(O2000,{0,1950001,3300001,6950001,9000001,18000001,40000001},{0.05,0.1,0.2,0.23,0.33,0.4,0.45}))</f>
        <v/>
      </c>
    </row>
    <row r="2001">
      <c r="A2001" t="inlineStr">
        <is>
          <t>1万円刻み</t>
        </is>
      </c>
      <c r="B2001" s="16">
        <f>'3_1万円刻み'!$A$380</f>
        <v/>
      </c>
      <c r="C2001" t="n">
        <v>2025</v>
      </c>
      <c r="D2001" t="n">
        <v>0</v>
      </c>
      <c r="E2001" t="n">
        <v>0</v>
      </c>
      <c r="F2001" t="n">
        <v>0</v>
      </c>
      <c r="G2001" s="16">
        <f>ROUND(MIN(B2001/12,650000)*12*0.0915+MIN(B2001/12,1390000)*12*(0.0504+0)+B2001*0.005,0)</f>
        <v/>
      </c>
      <c r="H2001" t="n">
        <v>0</v>
      </c>
      <c r="I2001" t="n">
        <v>0</v>
      </c>
      <c r="J2001" s="16">
        <f>IF(C2001=2026,IF(B2001&lt;741000,0,IF(B2001&lt;2191000,B2001-740000,IF(B2001&lt;2193000,1451000,IF(B2001&lt;2196000,1453000,IF(B2001&lt;2200000,1456000,IF(B2001&lt;3600000,ROUNDDOWN(B2001/4,-3)*2.8-80000,IF(B2001&lt;6600000,ROUNDDOWN(B2001/4,-3)*3.2-440000,IF(B2001&lt;8500000,ROUNDDOWN(B2001*0.9,0)-1100000,B2001-1950000)))))))),IF(B2001&lt;651000,0,IF(B2001&lt;1900000,B2001-650000,IF(B2001&lt;3600000,ROUNDDOWN(B2001/4,-3)*2.8-80000,IF(B2001&lt;6600000,ROUNDDOWN(B2001/4,-3)*3.2-440000,IF(B2001&lt;8500000,ROUNDDOWN(B2001*0.9,0)-1100000,B2001-1950000))))))</f>
        <v/>
      </c>
      <c r="K2001" s="16">
        <f>IF(J2001&gt;23500000,NA(),IF(C2001=2026,IF(J2001&lt;=4890000,1040000,IF(J2001&lt;=6550000,670000,620000)),IF(J2001&lt;=1320000,950000,IF(J2001&lt;=3360000,880000,IF(J2001&lt;=4890000,680000,IF(J2001&lt;=6550000,630000,580000))))))</f>
        <v/>
      </c>
      <c r="L2001" s="16">
        <f>IF(D2001=1,IF(J2001&lt;=9000000,380000,IF(J2001&lt;=9500000,260000,IF(J2001&lt;=10000000,130000,0))),0)</f>
        <v/>
      </c>
      <c r="M2001" s="16">
        <f>IF(D2001=1,IF(J2001&lt;=9000000,330000,IF(J2001&lt;=9500000,220000,IF(J2001&lt;=10000000,110000,0))),0)</f>
        <v/>
      </c>
      <c r="N2001" s="16">
        <f>IF(D2001=1,IF(J2001&lt;=9000000,50000,IF(J2001&lt;=9500000,40000,IF(J2001&lt;=10000000,20000,0))),0)</f>
        <v/>
      </c>
      <c r="O2001" s="16">
        <f>MAX(0,ROUNDDOWN(J2001-G2001-K2001-L2001-E2001*380000-F2001*630000-H2001,-3))</f>
        <v/>
      </c>
      <c r="P2001" s="16">
        <f>MAX(0,ROUNDDOWN(J2001-G2001-430000-M2001-E2001*330000-F2001*450000-I2001,-3))</f>
        <v/>
      </c>
      <c r="Q2001" s="16">
        <f>50000+N2001+E2001*50000+F2001*180000</f>
        <v/>
      </c>
      <c r="R2001" s="16">
        <f>IF(P2001&lt;=2000000,MIN(Q2001,P2001),MAX(Q2001-(P2001-2000000),50000))*0.05</f>
        <v/>
      </c>
      <c r="S2001" s="16">
        <f>MAX(0,P2001*0.1-R2001)</f>
        <v/>
      </c>
      <c r="T2001" s="16">
        <f>Q2001+MAX(0,K2001-480000)</f>
        <v/>
      </c>
      <c r="U2001" s="16">
        <f>P2001-T2001</f>
        <v/>
      </c>
      <c r="V2001" s="17">
        <f>IF(U2001&lt;0,0,LOOKUP(U2001,{0,1950001,3300001,6950001,9000001,18000001,40000001},{0.05,0.1,0.2,0.23,0.33,0.4,0.45}))</f>
        <v/>
      </c>
      <c r="W2001" s="18">
        <f>IF(U2001&lt;0,0.9,0.9-V2001*1.021)</f>
        <v/>
      </c>
      <c r="X2001" s="16">
        <f>ROUNDDOWN(S2001*0.2/W2001+2000,0)</f>
        <v/>
      </c>
      <c r="Y2001" s="17">
        <f>IF(O2001&lt;=0,0,LOOKUP(O2001,{0,1950001,3300001,6950001,9000001,18000001,40000001},{0.05,0.1,0.2,0.23,0.33,0.4,0.45}))</f>
        <v/>
      </c>
    </row>
    <row r="2002">
      <c r="A2002" t="inlineStr">
        <is>
          <t>1万円刻み</t>
        </is>
      </c>
      <c r="B2002" s="16">
        <f>'3_1万円刻み'!$A$380</f>
        <v/>
      </c>
      <c r="C2002" t="n">
        <v>2026</v>
      </c>
      <c r="D2002" t="n">
        <v>0</v>
      </c>
      <c r="E2002" t="n">
        <v>0</v>
      </c>
      <c r="F2002" t="n">
        <v>0</v>
      </c>
      <c r="G2002" s="16">
        <f>ROUND(MIN(B2002/12,650000)*12*0.0915+MIN(B2002/12,1390000)*12*(0.0504+0)+B2002*0.005,0)</f>
        <v/>
      </c>
      <c r="H2002" t="n">
        <v>0</v>
      </c>
      <c r="I2002" t="n">
        <v>0</v>
      </c>
      <c r="J2002" s="16">
        <f>IF(C2002=2026,IF(B2002&lt;741000,0,IF(B2002&lt;2191000,B2002-740000,IF(B2002&lt;2193000,1451000,IF(B2002&lt;2196000,1453000,IF(B2002&lt;2200000,1456000,IF(B2002&lt;3600000,ROUNDDOWN(B2002/4,-3)*2.8-80000,IF(B2002&lt;6600000,ROUNDDOWN(B2002/4,-3)*3.2-440000,IF(B2002&lt;8500000,ROUNDDOWN(B2002*0.9,0)-1100000,B2002-1950000)))))))),IF(B2002&lt;651000,0,IF(B2002&lt;1900000,B2002-650000,IF(B2002&lt;3600000,ROUNDDOWN(B2002/4,-3)*2.8-80000,IF(B2002&lt;6600000,ROUNDDOWN(B2002/4,-3)*3.2-440000,IF(B2002&lt;8500000,ROUNDDOWN(B2002*0.9,0)-1100000,B2002-1950000))))))</f>
        <v/>
      </c>
      <c r="K2002" s="16">
        <f>IF(J2002&gt;23500000,NA(),IF(C2002=2026,IF(J2002&lt;=4890000,1040000,IF(J2002&lt;=6550000,670000,620000)),IF(J2002&lt;=1320000,950000,IF(J2002&lt;=3360000,880000,IF(J2002&lt;=4890000,680000,IF(J2002&lt;=6550000,630000,580000))))))</f>
        <v/>
      </c>
      <c r="L2002" s="16">
        <f>IF(D2002=1,IF(J2002&lt;=9000000,380000,IF(J2002&lt;=9500000,260000,IF(J2002&lt;=10000000,130000,0))),0)</f>
        <v/>
      </c>
      <c r="M2002" s="16">
        <f>IF(D2002=1,IF(J2002&lt;=9000000,330000,IF(J2002&lt;=9500000,220000,IF(J2002&lt;=10000000,110000,0))),0)</f>
        <v/>
      </c>
      <c r="N2002" s="16">
        <f>IF(D2002=1,IF(J2002&lt;=9000000,50000,IF(J2002&lt;=9500000,40000,IF(J2002&lt;=10000000,20000,0))),0)</f>
        <v/>
      </c>
      <c r="O2002" s="16">
        <f>MAX(0,ROUNDDOWN(J2002-G2002-K2002-L2002-E2002*380000-F2002*630000-H2002,-3))</f>
        <v/>
      </c>
      <c r="P2002" s="16">
        <f>MAX(0,ROUNDDOWN(J2002-G2002-430000-M2002-E2002*330000-F2002*450000-I2002,-3))</f>
        <v/>
      </c>
      <c r="Q2002" s="16">
        <f>50000+N2002+E2002*50000+F2002*180000</f>
        <v/>
      </c>
      <c r="R2002" s="16">
        <f>IF(P2002&lt;=2000000,MIN(Q2002,P2002),MAX(Q2002-(P2002-2000000),50000))*0.05</f>
        <v/>
      </c>
      <c r="S2002" s="16">
        <f>MAX(0,P2002*0.1-R2002)</f>
        <v/>
      </c>
      <c r="T2002" s="16">
        <f>Q2002+MAX(0,K2002-480000)</f>
        <v/>
      </c>
      <c r="U2002" s="16">
        <f>P2002-T2002</f>
        <v/>
      </c>
      <c r="V2002" s="17">
        <f>IF(U2002&lt;0,0,LOOKUP(U2002,{0,1950001,3300001,6950001,9000001,18000001,40000001},{0.05,0.1,0.2,0.23,0.33,0.4,0.45}))</f>
        <v/>
      </c>
      <c r="W2002" s="18">
        <f>IF(U2002&lt;0,0.9,0.9-V2002*1.021)</f>
        <v/>
      </c>
      <c r="X2002" s="16">
        <f>ROUNDDOWN(S2002*0.2/W2002+2000,0)</f>
        <v/>
      </c>
      <c r="Y2002" s="17">
        <f>IF(O2002&lt;=0,0,LOOKUP(O2002,{0,1950001,3300001,6950001,9000001,18000001,40000001},{0.05,0.1,0.2,0.23,0.33,0.4,0.45}))</f>
        <v/>
      </c>
    </row>
    <row r="2003">
      <c r="A2003" t="inlineStr">
        <is>
          <t>1万円刻み</t>
        </is>
      </c>
      <c r="B2003" s="16">
        <f>'3_1万円刻み'!$A$380</f>
        <v/>
      </c>
      <c r="C2003" t="n">
        <v>2025</v>
      </c>
      <c r="D2003" t="n">
        <v>1</v>
      </c>
      <c r="E2003" t="n">
        <v>0</v>
      </c>
      <c r="F2003" t="n">
        <v>0</v>
      </c>
      <c r="G2003" s="16">
        <f>ROUND(MIN(B2003/12,650000)*12*0.0915+MIN(B2003/12,1390000)*12*(0.0504+0)+B2003*0.005,0)</f>
        <v/>
      </c>
      <c r="H2003" t="n">
        <v>0</v>
      </c>
      <c r="I2003" t="n">
        <v>0</v>
      </c>
      <c r="J2003" s="16">
        <f>IF(C2003=2026,IF(B2003&lt;741000,0,IF(B2003&lt;2191000,B2003-740000,IF(B2003&lt;2193000,1451000,IF(B2003&lt;2196000,1453000,IF(B2003&lt;2200000,1456000,IF(B2003&lt;3600000,ROUNDDOWN(B2003/4,-3)*2.8-80000,IF(B2003&lt;6600000,ROUNDDOWN(B2003/4,-3)*3.2-440000,IF(B2003&lt;8500000,ROUNDDOWN(B2003*0.9,0)-1100000,B2003-1950000)))))))),IF(B2003&lt;651000,0,IF(B2003&lt;1900000,B2003-650000,IF(B2003&lt;3600000,ROUNDDOWN(B2003/4,-3)*2.8-80000,IF(B2003&lt;6600000,ROUNDDOWN(B2003/4,-3)*3.2-440000,IF(B2003&lt;8500000,ROUNDDOWN(B2003*0.9,0)-1100000,B2003-1950000))))))</f>
        <v/>
      </c>
      <c r="K2003" s="16">
        <f>IF(J2003&gt;23500000,NA(),IF(C2003=2026,IF(J2003&lt;=4890000,1040000,IF(J2003&lt;=6550000,670000,620000)),IF(J2003&lt;=1320000,950000,IF(J2003&lt;=3360000,880000,IF(J2003&lt;=4890000,680000,IF(J2003&lt;=6550000,630000,580000))))))</f>
        <v/>
      </c>
      <c r="L2003" s="16">
        <f>IF(D2003=1,IF(J2003&lt;=9000000,380000,IF(J2003&lt;=9500000,260000,IF(J2003&lt;=10000000,130000,0))),0)</f>
        <v/>
      </c>
      <c r="M2003" s="16">
        <f>IF(D2003=1,IF(J2003&lt;=9000000,330000,IF(J2003&lt;=9500000,220000,IF(J2003&lt;=10000000,110000,0))),0)</f>
        <v/>
      </c>
      <c r="N2003" s="16">
        <f>IF(D2003=1,IF(J2003&lt;=9000000,50000,IF(J2003&lt;=9500000,40000,IF(J2003&lt;=10000000,20000,0))),0)</f>
        <v/>
      </c>
      <c r="O2003" s="16">
        <f>MAX(0,ROUNDDOWN(J2003-G2003-K2003-L2003-E2003*380000-F2003*630000-H2003,-3))</f>
        <v/>
      </c>
      <c r="P2003" s="16">
        <f>MAX(0,ROUNDDOWN(J2003-G2003-430000-M2003-E2003*330000-F2003*450000-I2003,-3))</f>
        <v/>
      </c>
      <c r="Q2003" s="16">
        <f>50000+N2003+E2003*50000+F2003*180000</f>
        <v/>
      </c>
      <c r="R2003" s="16">
        <f>IF(P2003&lt;=2000000,MIN(Q2003,P2003),MAX(Q2003-(P2003-2000000),50000))*0.05</f>
        <v/>
      </c>
      <c r="S2003" s="16">
        <f>MAX(0,P2003*0.1-R2003)</f>
        <v/>
      </c>
      <c r="T2003" s="16">
        <f>Q2003+MAX(0,K2003-480000)</f>
        <v/>
      </c>
      <c r="U2003" s="16">
        <f>P2003-T2003</f>
        <v/>
      </c>
      <c r="V2003" s="17">
        <f>IF(U2003&lt;0,0,LOOKUP(U2003,{0,1950001,3300001,6950001,9000001,18000001,40000001},{0.05,0.1,0.2,0.23,0.33,0.4,0.45}))</f>
        <v/>
      </c>
      <c r="W2003" s="18">
        <f>IF(U2003&lt;0,0.9,0.9-V2003*1.021)</f>
        <v/>
      </c>
      <c r="X2003" s="16">
        <f>ROUNDDOWN(S2003*0.2/W2003+2000,0)</f>
        <v/>
      </c>
      <c r="Y2003" s="17">
        <f>IF(O2003&lt;=0,0,LOOKUP(O2003,{0,1950001,3300001,6950001,9000001,18000001,40000001},{0.05,0.1,0.2,0.23,0.33,0.4,0.45}))</f>
        <v/>
      </c>
    </row>
    <row r="2004">
      <c r="A2004" t="inlineStr">
        <is>
          <t>1万円刻み</t>
        </is>
      </c>
      <c r="B2004" s="16">
        <f>'3_1万円刻み'!$A$380</f>
        <v/>
      </c>
      <c r="C2004" t="n">
        <v>2026</v>
      </c>
      <c r="D2004" t="n">
        <v>1</v>
      </c>
      <c r="E2004" t="n">
        <v>0</v>
      </c>
      <c r="F2004" t="n">
        <v>0</v>
      </c>
      <c r="G2004" s="16">
        <f>ROUND(MIN(B2004/12,650000)*12*0.0915+MIN(B2004/12,1390000)*12*(0.0504+0)+B2004*0.005,0)</f>
        <v/>
      </c>
      <c r="H2004" t="n">
        <v>0</v>
      </c>
      <c r="I2004" t="n">
        <v>0</v>
      </c>
      <c r="J2004" s="16">
        <f>IF(C2004=2026,IF(B2004&lt;741000,0,IF(B2004&lt;2191000,B2004-740000,IF(B2004&lt;2193000,1451000,IF(B2004&lt;2196000,1453000,IF(B2004&lt;2200000,1456000,IF(B2004&lt;3600000,ROUNDDOWN(B2004/4,-3)*2.8-80000,IF(B2004&lt;6600000,ROUNDDOWN(B2004/4,-3)*3.2-440000,IF(B2004&lt;8500000,ROUNDDOWN(B2004*0.9,0)-1100000,B2004-1950000)))))))),IF(B2004&lt;651000,0,IF(B2004&lt;1900000,B2004-650000,IF(B2004&lt;3600000,ROUNDDOWN(B2004/4,-3)*2.8-80000,IF(B2004&lt;6600000,ROUNDDOWN(B2004/4,-3)*3.2-440000,IF(B2004&lt;8500000,ROUNDDOWN(B2004*0.9,0)-1100000,B2004-1950000))))))</f>
        <v/>
      </c>
      <c r="K2004" s="16">
        <f>IF(J2004&gt;23500000,NA(),IF(C2004=2026,IF(J2004&lt;=4890000,1040000,IF(J2004&lt;=6550000,670000,620000)),IF(J2004&lt;=1320000,950000,IF(J2004&lt;=3360000,880000,IF(J2004&lt;=4890000,680000,IF(J2004&lt;=6550000,630000,580000))))))</f>
        <v/>
      </c>
      <c r="L2004" s="16">
        <f>IF(D2004=1,IF(J2004&lt;=9000000,380000,IF(J2004&lt;=9500000,260000,IF(J2004&lt;=10000000,130000,0))),0)</f>
        <v/>
      </c>
      <c r="M2004" s="16">
        <f>IF(D2004=1,IF(J2004&lt;=9000000,330000,IF(J2004&lt;=9500000,220000,IF(J2004&lt;=10000000,110000,0))),0)</f>
        <v/>
      </c>
      <c r="N2004" s="16">
        <f>IF(D2004=1,IF(J2004&lt;=9000000,50000,IF(J2004&lt;=9500000,40000,IF(J2004&lt;=10000000,20000,0))),0)</f>
        <v/>
      </c>
      <c r="O2004" s="16">
        <f>MAX(0,ROUNDDOWN(J2004-G2004-K2004-L2004-E2004*380000-F2004*630000-H2004,-3))</f>
        <v/>
      </c>
      <c r="P2004" s="16">
        <f>MAX(0,ROUNDDOWN(J2004-G2004-430000-M2004-E2004*330000-F2004*450000-I2004,-3))</f>
        <v/>
      </c>
      <c r="Q2004" s="16">
        <f>50000+N2004+E2004*50000+F2004*180000</f>
        <v/>
      </c>
      <c r="R2004" s="16">
        <f>IF(P2004&lt;=2000000,MIN(Q2004,P2004),MAX(Q2004-(P2004-2000000),50000))*0.05</f>
        <v/>
      </c>
      <c r="S2004" s="16">
        <f>MAX(0,P2004*0.1-R2004)</f>
        <v/>
      </c>
      <c r="T2004" s="16">
        <f>Q2004+MAX(0,K2004-480000)</f>
        <v/>
      </c>
      <c r="U2004" s="16">
        <f>P2004-T2004</f>
        <v/>
      </c>
      <c r="V2004" s="17">
        <f>IF(U2004&lt;0,0,LOOKUP(U2004,{0,1950001,3300001,6950001,9000001,18000001,40000001},{0.05,0.1,0.2,0.23,0.33,0.4,0.45}))</f>
        <v/>
      </c>
      <c r="W2004" s="18">
        <f>IF(U2004&lt;0,0.9,0.9-V2004*1.021)</f>
        <v/>
      </c>
      <c r="X2004" s="16">
        <f>ROUNDDOWN(S2004*0.2/W2004+2000,0)</f>
        <v/>
      </c>
      <c r="Y2004" s="17">
        <f>IF(O2004&lt;=0,0,LOOKUP(O2004,{0,1950001,3300001,6950001,9000001,18000001,40000001},{0.05,0.1,0.2,0.23,0.33,0.4,0.45}))</f>
        <v/>
      </c>
    </row>
    <row r="2005">
      <c r="A2005" t="inlineStr">
        <is>
          <t>1万円刻み</t>
        </is>
      </c>
      <c r="B2005" s="16">
        <f>'3_1万円刻み'!$A$381</f>
        <v/>
      </c>
      <c r="C2005" t="n">
        <v>2025</v>
      </c>
      <c r="D2005" t="n">
        <v>0</v>
      </c>
      <c r="E2005" t="n">
        <v>0</v>
      </c>
      <c r="F2005" t="n">
        <v>0</v>
      </c>
      <c r="G2005" s="16">
        <f>ROUND(MIN(B2005/12,650000)*12*0.0915+MIN(B2005/12,1390000)*12*(0.0504+0)+B2005*0.005,0)</f>
        <v/>
      </c>
      <c r="H2005" t="n">
        <v>0</v>
      </c>
      <c r="I2005" t="n">
        <v>0</v>
      </c>
      <c r="J2005" s="16">
        <f>IF(C2005=2026,IF(B2005&lt;741000,0,IF(B2005&lt;2191000,B2005-740000,IF(B2005&lt;2193000,1451000,IF(B2005&lt;2196000,1453000,IF(B2005&lt;2200000,1456000,IF(B2005&lt;3600000,ROUNDDOWN(B2005/4,-3)*2.8-80000,IF(B2005&lt;6600000,ROUNDDOWN(B2005/4,-3)*3.2-440000,IF(B2005&lt;8500000,ROUNDDOWN(B2005*0.9,0)-1100000,B2005-1950000)))))))),IF(B2005&lt;651000,0,IF(B2005&lt;1900000,B2005-650000,IF(B2005&lt;3600000,ROUNDDOWN(B2005/4,-3)*2.8-80000,IF(B2005&lt;6600000,ROUNDDOWN(B2005/4,-3)*3.2-440000,IF(B2005&lt;8500000,ROUNDDOWN(B2005*0.9,0)-1100000,B2005-1950000))))))</f>
        <v/>
      </c>
      <c r="K2005" s="16">
        <f>IF(J2005&gt;23500000,NA(),IF(C2005=2026,IF(J2005&lt;=4890000,1040000,IF(J2005&lt;=6550000,670000,620000)),IF(J2005&lt;=1320000,950000,IF(J2005&lt;=3360000,880000,IF(J2005&lt;=4890000,680000,IF(J2005&lt;=6550000,630000,580000))))))</f>
        <v/>
      </c>
      <c r="L2005" s="16">
        <f>IF(D2005=1,IF(J2005&lt;=9000000,380000,IF(J2005&lt;=9500000,260000,IF(J2005&lt;=10000000,130000,0))),0)</f>
        <v/>
      </c>
      <c r="M2005" s="16">
        <f>IF(D2005=1,IF(J2005&lt;=9000000,330000,IF(J2005&lt;=9500000,220000,IF(J2005&lt;=10000000,110000,0))),0)</f>
        <v/>
      </c>
      <c r="N2005" s="16">
        <f>IF(D2005=1,IF(J2005&lt;=9000000,50000,IF(J2005&lt;=9500000,40000,IF(J2005&lt;=10000000,20000,0))),0)</f>
        <v/>
      </c>
      <c r="O2005" s="16">
        <f>MAX(0,ROUNDDOWN(J2005-G2005-K2005-L2005-E2005*380000-F2005*630000-H2005,-3))</f>
        <v/>
      </c>
      <c r="P2005" s="16">
        <f>MAX(0,ROUNDDOWN(J2005-G2005-430000-M2005-E2005*330000-F2005*450000-I2005,-3))</f>
        <v/>
      </c>
      <c r="Q2005" s="16">
        <f>50000+N2005+E2005*50000+F2005*180000</f>
        <v/>
      </c>
      <c r="R2005" s="16">
        <f>IF(P2005&lt;=2000000,MIN(Q2005,P2005),MAX(Q2005-(P2005-2000000),50000))*0.05</f>
        <v/>
      </c>
      <c r="S2005" s="16">
        <f>MAX(0,P2005*0.1-R2005)</f>
        <v/>
      </c>
      <c r="T2005" s="16">
        <f>Q2005+MAX(0,K2005-480000)</f>
        <v/>
      </c>
      <c r="U2005" s="16">
        <f>P2005-T2005</f>
        <v/>
      </c>
      <c r="V2005" s="17">
        <f>IF(U2005&lt;0,0,LOOKUP(U2005,{0,1950001,3300001,6950001,9000001,18000001,40000001},{0.05,0.1,0.2,0.23,0.33,0.4,0.45}))</f>
        <v/>
      </c>
      <c r="W2005" s="18">
        <f>IF(U2005&lt;0,0.9,0.9-V2005*1.021)</f>
        <v/>
      </c>
      <c r="X2005" s="16">
        <f>ROUNDDOWN(S2005*0.2/W2005+2000,0)</f>
        <v/>
      </c>
      <c r="Y2005" s="17">
        <f>IF(O2005&lt;=0,0,LOOKUP(O2005,{0,1950001,3300001,6950001,9000001,18000001,40000001},{0.05,0.1,0.2,0.23,0.33,0.4,0.45}))</f>
        <v/>
      </c>
    </row>
    <row r="2006">
      <c r="A2006" t="inlineStr">
        <is>
          <t>1万円刻み</t>
        </is>
      </c>
      <c r="B2006" s="16">
        <f>'3_1万円刻み'!$A$381</f>
        <v/>
      </c>
      <c r="C2006" t="n">
        <v>2026</v>
      </c>
      <c r="D2006" t="n">
        <v>0</v>
      </c>
      <c r="E2006" t="n">
        <v>0</v>
      </c>
      <c r="F2006" t="n">
        <v>0</v>
      </c>
      <c r="G2006" s="16">
        <f>ROUND(MIN(B2006/12,650000)*12*0.0915+MIN(B2006/12,1390000)*12*(0.0504+0)+B2006*0.005,0)</f>
        <v/>
      </c>
      <c r="H2006" t="n">
        <v>0</v>
      </c>
      <c r="I2006" t="n">
        <v>0</v>
      </c>
      <c r="J2006" s="16">
        <f>IF(C2006=2026,IF(B2006&lt;741000,0,IF(B2006&lt;2191000,B2006-740000,IF(B2006&lt;2193000,1451000,IF(B2006&lt;2196000,1453000,IF(B2006&lt;2200000,1456000,IF(B2006&lt;3600000,ROUNDDOWN(B2006/4,-3)*2.8-80000,IF(B2006&lt;6600000,ROUNDDOWN(B2006/4,-3)*3.2-440000,IF(B2006&lt;8500000,ROUNDDOWN(B2006*0.9,0)-1100000,B2006-1950000)))))))),IF(B2006&lt;651000,0,IF(B2006&lt;1900000,B2006-650000,IF(B2006&lt;3600000,ROUNDDOWN(B2006/4,-3)*2.8-80000,IF(B2006&lt;6600000,ROUNDDOWN(B2006/4,-3)*3.2-440000,IF(B2006&lt;8500000,ROUNDDOWN(B2006*0.9,0)-1100000,B2006-1950000))))))</f>
        <v/>
      </c>
      <c r="K2006" s="16">
        <f>IF(J2006&gt;23500000,NA(),IF(C2006=2026,IF(J2006&lt;=4890000,1040000,IF(J2006&lt;=6550000,670000,620000)),IF(J2006&lt;=1320000,950000,IF(J2006&lt;=3360000,880000,IF(J2006&lt;=4890000,680000,IF(J2006&lt;=6550000,630000,580000))))))</f>
        <v/>
      </c>
      <c r="L2006" s="16">
        <f>IF(D2006=1,IF(J2006&lt;=9000000,380000,IF(J2006&lt;=9500000,260000,IF(J2006&lt;=10000000,130000,0))),0)</f>
        <v/>
      </c>
      <c r="M2006" s="16">
        <f>IF(D2006=1,IF(J2006&lt;=9000000,330000,IF(J2006&lt;=9500000,220000,IF(J2006&lt;=10000000,110000,0))),0)</f>
        <v/>
      </c>
      <c r="N2006" s="16">
        <f>IF(D2006=1,IF(J2006&lt;=9000000,50000,IF(J2006&lt;=9500000,40000,IF(J2006&lt;=10000000,20000,0))),0)</f>
        <v/>
      </c>
      <c r="O2006" s="16">
        <f>MAX(0,ROUNDDOWN(J2006-G2006-K2006-L2006-E2006*380000-F2006*630000-H2006,-3))</f>
        <v/>
      </c>
      <c r="P2006" s="16">
        <f>MAX(0,ROUNDDOWN(J2006-G2006-430000-M2006-E2006*330000-F2006*450000-I2006,-3))</f>
        <v/>
      </c>
      <c r="Q2006" s="16">
        <f>50000+N2006+E2006*50000+F2006*180000</f>
        <v/>
      </c>
      <c r="R2006" s="16">
        <f>IF(P2006&lt;=2000000,MIN(Q2006,P2006),MAX(Q2006-(P2006-2000000),50000))*0.05</f>
        <v/>
      </c>
      <c r="S2006" s="16">
        <f>MAX(0,P2006*0.1-R2006)</f>
        <v/>
      </c>
      <c r="T2006" s="16">
        <f>Q2006+MAX(0,K2006-480000)</f>
        <v/>
      </c>
      <c r="U2006" s="16">
        <f>P2006-T2006</f>
        <v/>
      </c>
      <c r="V2006" s="17">
        <f>IF(U2006&lt;0,0,LOOKUP(U2006,{0,1950001,3300001,6950001,9000001,18000001,40000001},{0.05,0.1,0.2,0.23,0.33,0.4,0.45}))</f>
        <v/>
      </c>
      <c r="W2006" s="18">
        <f>IF(U2006&lt;0,0.9,0.9-V2006*1.021)</f>
        <v/>
      </c>
      <c r="X2006" s="16">
        <f>ROUNDDOWN(S2006*0.2/W2006+2000,0)</f>
        <v/>
      </c>
      <c r="Y2006" s="17">
        <f>IF(O2006&lt;=0,0,LOOKUP(O2006,{0,1950001,3300001,6950001,9000001,18000001,40000001},{0.05,0.1,0.2,0.23,0.33,0.4,0.45}))</f>
        <v/>
      </c>
    </row>
    <row r="2007">
      <c r="A2007" t="inlineStr">
        <is>
          <t>1万円刻み</t>
        </is>
      </c>
      <c r="B2007" s="16">
        <f>'3_1万円刻み'!$A$381</f>
        <v/>
      </c>
      <c r="C2007" t="n">
        <v>2025</v>
      </c>
      <c r="D2007" t="n">
        <v>1</v>
      </c>
      <c r="E2007" t="n">
        <v>0</v>
      </c>
      <c r="F2007" t="n">
        <v>0</v>
      </c>
      <c r="G2007" s="16">
        <f>ROUND(MIN(B2007/12,650000)*12*0.0915+MIN(B2007/12,1390000)*12*(0.0504+0)+B2007*0.005,0)</f>
        <v/>
      </c>
      <c r="H2007" t="n">
        <v>0</v>
      </c>
      <c r="I2007" t="n">
        <v>0</v>
      </c>
      <c r="J2007" s="16">
        <f>IF(C2007=2026,IF(B2007&lt;741000,0,IF(B2007&lt;2191000,B2007-740000,IF(B2007&lt;2193000,1451000,IF(B2007&lt;2196000,1453000,IF(B2007&lt;2200000,1456000,IF(B2007&lt;3600000,ROUNDDOWN(B2007/4,-3)*2.8-80000,IF(B2007&lt;6600000,ROUNDDOWN(B2007/4,-3)*3.2-440000,IF(B2007&lt;8500000,ROUNDDOWN(B2007*0.9,0)-1100000,B2007-1950000)))))))),IF(B2007&lt;651000,0,IF(B2007&lt;1900000,B2007-650000,IF(B2007&lt;3600000,ROUNDDOWN(B2007/4,-3)*2.8-80000,IF(B2007&lt;6600000,ROUNDDOWN(B2007/4,-3)*3.2-440000,IF(B2007&lt;8500000,ROUNDDOWN(B2007*0.9,0)-1100000,B2007-1950000))))))</f>
        <v/>
      </c>
      <c r="K2007" s="16">
        <f>IF(J2007&gt;23500000,NA(),IF(C2007=2026,IF(J2007&lt;=4890000,1040000,IF(J2007&lt;=6550000,670000,620000)),IF(J2007&lt;=1320000,950000,IF(J2007&lt;=3360000,880000,IF(J2007&lt;=4890000,680000,IF(J2007&lt;=6550000,630000,580000))))))</f>
        <v/>
      </c>
      <c r="L2007" s="16">
        <f>IF(D2007=1,IF(J2007&lt;=9000000,380000,IF(J2007&lt;=9500000,260000,IF(J2007&lt;=10000000,130000,0))),0)</f>
        <v/>
      </c>
      <c r="M2007" s="16">
        <f>IF(D2007=1,IF(J2007&lt;=9000000,330000,IF(J2007&lt;=9500000,220000,IF(J2007&lt;=10000000,110000,0))),0)</f>
        <v/>
      </c>
      <c r="N2007" s="16">
        <f>IF(D2007=1,IF(J2007&lt;=9000000,50000,IF(J2007&lt;=9500000,40000,IF(J2007&lt;=10000000,20000,0))),0)</f>
        <v/>
      </c>
      <c r="O2007" s="16">
        <f>MAX(0,ROUNDDOWN(J2007-G2007-K2007-L2007-E2007*380000-F2007*630000-H2007,-3))</f>
        <v/>
      </c>
      <c r="P2007" s="16">
        <f>MAX(0,ROUNDDOWN(J2007-G2007-430000-M2007-E2007*330000-F2007*450000-I2007,-3))</f>
        <v/>
      </c>
      <c r="Q2007" s="16">
        <f>50000+N2007+E2007*50000+F2007*180000</f>
        <v/>
      </c>
      <c r="R2007" s="16">
        <f>IF(P2007&lt;=2000000,MIN(Q2007,P2007),MAX(Q2007-(P2007-2000000),50000))*0.05</f>
        <v/>
      </c>
      <c r="S2007" s="16">
        <f>MAX(0,P2007*0.1-R2007)</f>
        <v/>
      </c>
      <c r="T2007" s="16">
        <f>Q2007+MAX(0,K2007-480000)</f>
        <v/>
      </c>
      <c r="U2007" s="16">
        <f>P2007-T2007</f>
        <v/>
      </c>
      <c r="V2007" s="17">
        <f>IF(U2007&lt;0,0,LOOKUP(U2007,{0,1950001,3300001,6950001,9000001,18000001,40000001},{0.05,0.1,0.2,0.23,0.33,0.4,0.45}))</f>
        <v/>
      </c>
      <c r="W2007" s="18">
        <f>IF(U2007&lt;0,0.9,0.9-V2007*1.021)</f>
        <v/>
      </c>
      <c r="X2007" s="16">
        <f>ROUNDDOWN(S2007*0.2/W2007+2000,0)</f>
        <v/>
      </c>
      <c r="Y2007" s="17">
        <f>IF(O2007&lt;=0,0,LOOKUP(O2007,{0,1950001,3300001,6950001,9000001,18000001,40000001},{0.05,0.1,0.2,0.23,0.33,0.4,0.45}))</f>
        <v/>
      </c>
    </row>
    <row r="2008">
      <c r="A2008" t="inlineStr">
        <is>
          <t>1万円刻み</t>
        </is>
      </c>
      <c r="B2008" s="16">
        <f>'3_1万円刻み'!$A$381</f>
        <v/>
      </c>
      <c r="C2008" t="n">
        <v>2026</v>
      </c>
      <c r="D2008" t="n">
        <v>1</v>
      </c>
      <c r="E2008" t="n">
        <v>0</v>
      </c>
      <c r="F2008" t="n">
        <v>0</v>
      </c>
      <c r="G2008" s="16">
        <f>ROUND(MIN(B2008/12,650000)*12*0.0915+MIN(B2008/12,1390000)*12*(0.0504+0)+B2008*0.005,0)</f>
        <v/>
      </c>
      <c r="H2008" t="n">
        <v>0</v>
      </c>
      <c r="I2008" t="n">
        <v>0</v>
      </c>
      <c r="J2008" s="16">
        <f>IF(C2008=2026,IF(B2008&lt;741000,0,IF(B2008&lt;2191000,B2008-740000,IF(B2008&lt;2193000,1451000,IF(B2008&lt;2196000,1453000,IF(B2008&lt;2200000,1456000,IF(B2008&lt;3600000,ROUNDDOWN(B2008/4,-3)*2.8-80000,IF(B2008&lt;6600000,ROUNDDOWN(B2008/4,-3)*3.2-440000,IF(B2008&lt;8500000,ROUNDDOWN(B2008*0.9,0)-1100000,B2008-1950000)))))))),IF(B2008&lt;651000,0,IF(B2008&lt;1900000,B2008-650000,IF(B2008&lt;3600000,ROUNDDOWN(B2008/4,-3)*2.8-80000,IF(B2008&lt;6600000,ROUNDDOWN(B2008/4,-3)*3.2-440000,IF(B2008&lt;8500000,ROUNDDOWN(B2008*0.9,0)-1100000,B2008-1950000))))))</f>
        <v/>
      </c>
      <c r="K2008" s="16">
        <f>IF(J2008&gt;23500000,NA(),IF(C2008=2026,IF(J2008&lt;=4890000,1040000,IF(J2008&lt;=6550000,670000,620000)),IF(J2008&lt;=1320000,950000,IF(J2008&lt;=3360000,880000,IF(J2008&lt;=4890000,680000,IF(J2008&lt;=6550000,630000,580000))))))</f>
        <v/>
      </c>
      <c r="L2008" s="16">
        <f>IF(D2008=1,IF(J2008&lt;=9000000,380000,IF(J2008&lt;=9500000,260000,IF(J2008&lt;=10000000,130000,0))),0)</f>
        <v/>
      </c>
      <c r="M2008" s="16">
        <f>IF(D2008=1,IF(J2008&lt;=9000000,330000,IF(J2008&lt;=9500000,220000,IF(J2008&lt;=10000000,110000,0))),0)</f>
        <v/>
      </c>
      <c r="N2008" s="16">
        <f>IF(D2008=1,IF(J2008&lt;=9000000,50000,IF(J2008&lt;=9500000,40000,IF(J2008&lt;=10000000,20000,0))),0)</f>
        <v/>
      </c>
      <c r="O2008" s="16">
        <f>MAX(0,ROUNDDOWN(J2008-G2008-K2008-L2008-E2008*380000-F2008*630000-H2008,-3))</f>
        <v/>
      </c>
      <c r="P2008" s="16">
        <f>MAX(0,ROUNDDOWN(J2008-G2008-430000-M2008-E2008*330000-F2008*450000-I2008,-3))</f>
        <v/>
      </c>
      <c r="Q2008" s="16">
        <f>50000+N2008+E2008*50000+F2008*180000</f>
        <v/>
      </c>
      <c r="R2008" s="16">
        <f>IF(P2008&lt;=2000000,MIN(Q2008,P2008),MAX(Q2008-(P2008-2000000),50000))*0.05</f>
        <v/>
      </c>
      <c r="S2008" s="16">
        <f>MAX(0,P2008*0.1-R2008)</f>
        <v/>
      </c>
      <c r="T2008" s="16">
        <f>Q2008+MAX(0,K2008-480000)</f>
        <v/>
      </c>
      <c r="U2008" s="16">
        <f>P2008-T2008</f>
        <v/>
      </c>
      <c r="V2008" s="17">
        <f>IF(U2008&lt;0,0,LOOKUP(U2008,{0,1950001,3300001,6950001,9000001,18000001,40000001},{0.05,0.1,0.2,0.23,0.33,0.4,0.45}))</f>
        <v/>
      </c>
      <c r="W2008" s="18">
        <f>IF(U2008&lt;0,0.9,0.9-V2008*1.021)</f>
        <v/>
      </c>
      <c r="X2008" s="16">
        <f>ROUNDDOWN(S2008*0.2/W2008+2000,0)</f>
        <v/>
      </c>
      <c r="Y2008" s="17">
        <f>IF(O2008&lt;=0,0,LOOKUP(O2008,{0,1950001,3300001,6950001,9000001,18000001,40000001},{0.05,0.1,0.2,0.23,0.33,0.4,0.45}))</f>
        <v/>
      </c>
    </row>
    <row r="2009">
      <c r="A2009" t="inlineStr">
        <is>
          <t>1万円刻み</t>
        </is>
      </c>
      <c r="B2009" s="16">
        <f>'3_1万円刻み'!$A$382</f>
        <v/>
      </c>
      <c r="C2009" t="n">
        <v>2025</v>
      </c>
      <c r="D2009" t="n">
        <v>0</v>
      </c>
      <c r="E2009" t="n">
        <v>0</v>
      </c>
      <c r="F2009" t="n">
        <v>0</v>
      </c>
      <c r="G2009" s="16">
        <f>ROUND(MIN(B2009/12,650000)*12*0.0915+MIN(B2009/12,1390000)*12*(0.0504+0)+B2009*0.005,0)</f>
        <v/>
      </c>
      <c r="H2009" t="n">
        <v>0</v>
      </c>
      <c r="I2009" t="n">
        <v>0</v>
      </c>
      <c r="J2009" s="16">
        <f>IF(C2009=2026,IF(B2009&lt;741000,0,IF(B2009&lt;2191000,B2009-740000,IF(B2009&lt;2193000,1451000,IF(B2009&lt;2196000,1453000,IF(B2009&lt;2200000,1456000,IF(B2009&lt;3600000,ROUNDDOWN(B2009/4,-3)*2.8-80000,IF(B2009&lt;6600000,ROUNDDOWN(B2009/4,-3)*3.2-440000,IF(B2009&lt;8500000,ROUNDDOWN(B2009*0.9,0)-1100000,B2009-1950000)))))))),IF(B2009&lt;651000,0,IF(B2009&lt;1900000,B2009-650000,IF(B2009&lt;3600000,ROUNDDOWN(B2009/4,-3)*2.8-80000,IF(B2009&lt;6600000,ROUNDDOWN(B2009/4,-3)*3.2-440000,IF(B2009&lt;8500000,ROUNDDOWN(B2009*0.9,0)-1100000,B2009-1950000))))))</f>
        <v/>
      </c>
      <c r="K2009" s="16">
        <f>IF(J2009&gt;23500000,NA(),IF(C2009=2026,IF(J2009&lt;=4890000,1040000,IF(J2009&lt;=6550000,670000,620000)),IF(J2009&lt;=1320000,950000,IF(J2009&lt;=3360000,880000,IF(J2009&lt;=4890000,680000,IF(J2009&lt;=6550000,630000,580000))))))</f>
        <v/>
      </c>
      <c r="L2009" s="16">
        <f>IF(D2009=1,IF(J2009&lt;=9000000,380000,IF(J2009&lt;=9500000,260000,IF(J2009&lt;=10000000,130000,0))),0)</f>
        <v/>
      </c>
      <c r="M2009" s="16">
        <f>IF(D2009=1,IF(J2009&lt;=9000000,330000,IF(J2009&lt;=9500000,220000,IF(J2009&lt;=10000000,110000,0))),0)</f>
        <v/>
      </c>
      <c r="N2009" s="16">
        <f>IF(D2009=1,IF(J2009&lt;=9000000,50000,IF(J2009&lt;=9500000,40000,IF(J2009&lt;=10000000,20000,0))),0)</f>
        <v/>
      </c>
      <c r="O2009" s="16">
        <f>MAX(0,ROUNDDOWN(J2009-G2009-K2009-L2009-E2009*380000-F2009*630000-H2009,-3))</f>
        <v/>
      </c>
      <c r="P2009" s="16">
        <f>MAX(0,ROUNDDOWN(J2009-G2009-430000-M2009-E2009*330000-F2009*450000-I2009,-3))</f>
        <v/>
      </c>
      <c r="Q2009" s="16">
        <f>50000+N2009+E2009*50000+F2009*180000</f>
        <v/>
      </c>
      <c r="R2009" s="16">
        <f>IF(P2009&lt;=2000000,MIN(Q2009,P2009),MAX(Q2009-(P2009-2000000),50000))*0.05</f>
        <v/>
      </c>
      <c r="S2009" s="16">
        <f>MAX(0,P2009*0.1-R2009)</f>
        <v/>
      </c>
      <c r="T2009" s="16">
        <f>Q2009+MAX(0,K2009-480000)</f>
        <v/>
      </c>
      <c r="U2009" s="16">
        <f>P2009-T2009</f>
        <v/>
      </c>
      <c r="V2009" s="17">
        <f>IF(U2009&lt;0,0,LOOKUP(U2009,{0,1950001,3300001,6950001,9000001,18000001,40000001},{0.05,0.1,0.2,0.23,0.33,0.4,0.45}))</f>
        <v/>
      </c>
      <c r="W2009" s="18">
        <f>IF(U2009&lt;0,0.9,0.9-V2009*1.021)</f>
        <v/>
      </c>
      <c r="X2009" s="16">
        <f>ROUNDDOWN(S2009*0.2/W2009+2000,0)</f>
        <v/>
      </c>
      <c r="Y2009" s="17">
        <f>IF(O2009&lt;=0,0,LOOKUP(O2009,{0,1950001,3300001,6950001,9000001,18000001,40000001},{0.05,0.1,0.2,0.23,0.33,0.4,0.45}))</f>
        <v/>
      </c>
    </row>
    <row r="2010">
      <c r="A2010" t="inlineStr">
        <is>
          <t>1万円刻み</t>
        </is>
      </c>
      <c r="B2010" s="16">
        <f>'3_1万円刻み'!$A$382</f>
        <v/>
      </c>
      <c r="C2010" t="n">
        <v>2026</v>
      </c>
      <c r="D2010" t="n">
        <v>0</v>
      </c>
      <c r="E2010" t="n">
        <v>0</v>
      </c>
      <c r="F2010" t="n">
        <v>0</v>
      </c>
      <c r="G2010" s="16">
        <f>ROUND(MIN(B2010/12,650000)*12*0.0915+MIN(B2010/12,1390000)*12*(0.0504+0)+B2010*0.005,0)</f>
        <v/>
      </c>
      <c r="H2010" t="n">
        <v>0</v>
      </c>
      <c r="I2010" t="n">
        <v>0</v>
      </c>
      <c r="J2010" s="16">
        <f>IF(C2010=2026,IF(B2010&lt;741000,0,IF(B2010&lt;2191000,B2010-740000,IF(B2010&lt;2193000,1451000,IF(B2010&lt;2196000,1453000,IF(B2010&lt;2200000,1456000,IF(B2010&lt;3600000,ROUNDDOWN(B2010/4,-3)*2.8-80000,IF(B2010&lt;6600000,ROUNDDOWN(B2010/4,-3)*3.2-440000,IF(B2010&lt;8500000,ROUNDDOWN(B2010*0.9,0)-1100000,B2010-1950000)))))))),IF(B2010&lt;651000,0,IF(B2010&lt;1900000,B2010-650000,IF(B2010&lt;3600000,ROUNDDOWN(B2010/4,-3)*2.8-80000,IF(B2010&lt;6600000,ROUNDDOWN(B2010/4,-3)*3.2-440000,IF(B2010&lt;8500000,ROUNDDOWN(B2010*0.9,0)-1100000,B2010-1950000))))))</f>
        <v/>
      </c>
      <c r="K2010" s="16">
        <f>IF(J2010&gt;23500000,NA(),IF(C2010=2026,IF(J2010&lt;=4890000,1040000,IF(J2010&lt;=6550000,670000,620000)),IF(J2010&lt;=1320000,950000,IF(J2010&lt;=3360000,880000,IF(J2010&lt;=4890000,680000,IF(J2010&lt;=6550000,630000,580000))))))</f>
        <v/>
      </c>
      <c r="L2010" s="16">
        <f>IF(D2010=1,IF(J2010&lt;=9000000,380000,IF(J2010&lt;=9500000,260000,IF(J2010&lt;=10000000,130000,0))),0)</f>
        <v/>
      </c>
      <c r="M2010" s="16">
        <f>IF(D2010=1,IF(J2010&lt;=9000000,330000,IF(J2010&lt;=9500000,220000,IF(J2010&lt;=10000000,110000,0))),0)</f>
        <v/>
      </c>
      <c r="N2010" s="16">
        <f>IF(D2010=1,IF(J2010&lt;=9000000,50000,IF(J2010&lt;=9500000,40000,IF(J2010&lt;=10000000,20000,0))),0)</f>
        <v/>
      </c>
      <c r="O2010" s="16">
        <f>MAX(0,ROUNDDOWN(J2010-G2010-K2010-L2010-E2010*380000-F2010*630000-H2010,-3))</f>
        <v/>
      </c>
      <c r="P2010" s="16">
        <f>MAX(0,ROUNDDOWN(J2010-G2010-430000-M2010-E2010*330000-F2010*450000-I2010,-3))</f>
        <v/>
      </c>
      <c r="Q2010" s="16">
        <f>50000+N2010+E2010*50000+F2010*180000</f>
        <v/>
      </c>
      <c r="R2010" s="16">
        <f>IF(P2010&lt;=2000000,MIN(Q2010,P2010),MAX(Q2010-(P2010-2000000),50000))*0.05</f>
        <v/>
      </c>
      <c r="S2010" s="16">
        <f>MAX(0,P2010*0.1-R2010)</f>
        <v/>
      </c>
      <c r="T2010" s="16">
        <f>Q2010+MAX(0,K2010-480000)</f>
        <v/>
      </c>
      <c r="U2010" s="16">
        <f>P2010-T2010</f>
        <v/>
      </c>
      <c r="V2010" s="17">
        <f>IF(U2010&lt;0,0,LOOKUP(U2010,{0,1950001,3300001,6950001,9000001,18000001,40000001},{0.05,0.1,0.2,0.23,0.33,0.4,0.45}))</f>
        <v/>
      </c>
      <c r="W2010" s="18">
        <f>IF(U2010&lt;0,0.9,0.9-V2010*1.021)</f>
        <v/>
      </c>
      <c r="X2010" s="16">
        <f>ROUNDDOWN(S2010*0.2/W2010+2000,0)</f>
        <v/>
      </c>
      <c r="Y2010" s="17">
        <f>IF(O2010&lt;=0,0,LOOKUP(O2010,{0,1950001,3300001,6950001,9000001,18000001,40000001},{0.05,0.1,0.2,0.23,0.33,0.4,0.45}))</f>
        <v/>
      </c>
    </row>
    <row r="2011">
      <c r="A2011" t="inlineStr">
        <is>
          <t>1万円刻み</t>
        </is>
      </c>
      <c r="B2011" s="16">
        <f>'3_1万円刻み'!$A$382</f>
        <v/>
      </c>
      <c r="C2011" t="n">
        <v>2025</v>
      </c>
      <c r="D2011" t="n">
        <v>1</v>
      </c>
      <c r="E2011" t="n">
        <v>0</v>
      </c>
      <c r="F2011" t="n">
        <v>0</v>
      </c>
      <c r="G2011" s="16">
        <f>ROUND(MIN(B2011/12,650000)*12*0.0915+MIN(B2011/12,1390000)*12*(0.0504+0)+B2011*0.005,0)</f>
        <v/>
      </c>
      <c r="H2011" t="n">
        <v>0</v>
      </c>
      <c r="I2011" t="n">
        <v>0</v>
      </c>
      <c r="J2011" s="16">
        <f>IF(C2011=2026,IF(B2011&lt;741000,0,IF(B2011&lt;2191000,B2011-740000,IF(B2011&lt;2193000,1451000,IF(B2011&lt;2196000,1453000,IF(B2011&lt;2200000,1456000,IF(B2011&lt;3600000,ROUNDDOWN(B2011/4,-3)*2.8-80000,IF(B2011&lt;6600000,ROUNDDOWN(B2011/4,-3)*3.2-440000,IF(B2011&lt;8500000,ROUNDDOWN(B2011*0.9,0)-1100000,B2011-1950000)))))))),IF(B2011&lt;651000,0,IF(B2011&lt;1900000,B2011-650000,IF(B2011&lt;3600000,ROUNDDOWN(B2011/4,-3)*2.8-80000,IF(B2011&lt;6600000,ROUNDDOWN(B2011/4,-3)*3.2-440000,IF(B2011&lt;8500000,ROUNDDOWN(B2011*0.9,0)-1100000,B2011-1950000))))))</f>
        <v/>
      </c>
      <c r="K2011" s="16">
        <f>IF(J2011&gt;23500000,NA(),IF(C2011=2026,IF(J2011&lt;=4890000,1040000,IF(J2011&lt;=6550000,670000,620000)),IF(J2011&lt;=1320000,950000,IF(J2011&lt;=3360000,880000,IF(J2011&lt;=4890000,680000,IF(J2011&lt;=6550000,630000,580000))))))</f>
        <v/>
      </c>
      <c r="L2011" s="16">
        <f>IF(D2011=1,IF(J2011&lt;=9000000,380000,IF(J2011&lt;=9500000,260000,IF(J2011&lt;=10000000,130000,0))),0)</f>
        <v/>
      </c>
      <c r="M2011" s="16">
        <f>IF(D2011=1,IF(J2011&lt;=9000000,330000,IF(J2011&lt;=9500000,220000,IF(J2011&lt;=10000000,110000,0))),0)</f>
        <v/>
      </c>
      <c r="N2011" s="16">
        <f>IF(D2011=1,IF(J2011&lt;=9000000,50000,IF(J2011&lt;=9500000,40000,IF(J2011&lt;=10000000,20000,0))),0)</f>
        <v/>
      </c>
      <c r="O2011" s="16">
        <f>MAX(0,ROUNDDOWN(J2011-G2011-K2011-L2011-E2011*380000-F2011*630000-H2011,-3))</f>
        <v/>
      </c>
      <c r="P2011" s="16">
        <f>MAX(0,ROUNDDOWN(J2011-G2011-430000-M2011-E2011*330000-F2011*450000-I2011,-3))</f>
        <v/>
      </c>
      <c r="Q2011" s="16">
        <f>50000+N2011+E2011*50000+F2011*180000</f>
        <v/>
      </c>
      <c r="R2011" s="16">
        <f>IF(P2011&lt;=2000000,MIN(Q2011,P2011),MAX(Q2011-(P2011-2000000),50000))*0.05</f>
        <v/>
      </c>
      <c r="S2011" s="16">
        <f>MAX(0,P2011*0.1-R2011)</f>
        <v/>
      </c>
      <c r="T2011" s="16">
        <f>Q2011+MAX(0,K2011-480000)</f>
        <v/>
      </c>
      <c r="U2011" s="16">
        <f>P2011-T2011</f>
        <v/>
      </c>
      <c r="V2011" s="17">
        <f>IF(U2011&lt;0,0,LOOKUP(U2011,{0,1950001,3300001,6950001,9000001,18000001,40000001},{0.05,0.1,0.2,0.23,0.33,0.4,0.45}))</f>
        <v/>
      </c>
      <c r="W2011" s="18">
        <f>IF(U2011&lt;0,0.9,0.9-V2011*1.021)</f>
        <v/>
      </c>
      <c r="X2011" s="16">
        <f>ROUNDDOWN(S2011*0.2/W2011+2000,0)</f>
        <v/>
      </c>
      <c r="Y2011" s="17">
        <f>IF(O2011&lt;=0,0,LOOKUP(O2011,{0,1950001,3300001,6950001,9000001,18000001,40000001},{0.05,0.1,0.2,0.23,0.33,0.4,0.45}))</f>
        <v/>
      </c>
    </row>
    <row r="2012">
      <c r="A2012" t="inlineStr">
        <is>
          <t>1万円刻み</t>
        </is>
      </c>
      <c r="B2012" s="16">
        <f>'3_1万円刻み'!$A$382</f>
        <v/>
      </c>
      <c r="C2012" t="n">
        <v>2026</v>
      </c>
      <c r="D2012" t="n">
        <v>1</v>
      </c>
      <c r="E2012" t="n">
        <v>0</v>
      </c>
      <c r="F2012" t="n">
        <v>0</v>
      </c>
      <c r="G2012" s="16">
        <f>ROUND(MIN(B2012/12,650000)*12*0.0915+MIN(B2012/12,1390000)*12*(0.0504+0)+B2012*0.005,0)</f>
        <v/>
      </c>
      <c r="H2012" t="n">
        <v>0</v>
      </c>
      <c r="I2012" t="n">
        <v>0</v>
      </c>
      <c r="J2012" s="16">
        <f>IF(C2012=2026,IF(B2012&lt;741000,0,IF(B2012&lt;2191000,B2012-740000,IF(B2012&lt;2193000,1451000,IF(B2012&lt;2196000,1453000,IF(B2012&lt;2200000,1456000,IF(B2012&lt;3600000,ROUNDDOWN(B2012/4,-3)*2.8-80000,IF(B2012&lt;6600000,ROUNDDOWN(B2012/4,-3)*3.2-440000,IF(B2012&lt;8500000,ROUNDDOWN(B2012*0.9,0)-1100000,B2012-1950000)))))))),IF(B2012&lt;651000,0,IF(B2012&lt;1900000,B2012-650000,IF(B2012&lt;3600000,ROUNDDOWN(B2012/4,-3)*2.8-80000,IF(B2012&lt;6600000,ROUNDDOWN(B2012/4,-3)*3.2-440000,IF(B2012&lt;8500000,ROUNDDOWN(B2012*0.9,0)-1100000,B2012-1950000))))))</f>
        <v/>
      </c>
      <c r="K2012" s="16">
        <f>IF(J2012&gt;23500000,NA(),IF(C2012=2026,IF(J2012&lt;=4890000,1040000,IF(J2012&lt;=6550000,670000,620000)),IF(J2012&lt;=1320000,950000,IF(J2012&lt;=3360000,880000,IF(J2012&lt;=4890000,680000,IF(J2012&lt;=6550000,630000,580000))))))</f>
        <v/>
      </c>
      <c r="L2012" s="16">
        <f>IF(D2012=1,IF(J2012&lt;=9000000,380000,IF(J2012&lt;=9500000,260000,IF(J2012&lt;=10000000,130000,0))),0)</f>
        <v/>
      </c>
      <c r="M2012" s="16">
        <f>IF(D2012=1,IF(J2012&lt;=9000000,330000,IF(J2012&lt;=9500000,220000,IF(J2012&lt;=10000000,110000,0))),0)</f>
        <v/>
      </c>
      <c r="N2012" s="16">
        <f>IF(D2012=1,IF(J2012&lt;=9000000,50000,IF(J2012&lt;=9500000,40000,IF(J2012&lt;=10000000,20000,0))),0)</f>
        <v/>
      </c>
      <c r="O2012" s="16">
        <f>MAX(0,ROUNDDOWN(J2012-G2012-K2012-L2012-E2012*380000-F2012*630000-H2012,-3))</f>
        <v/>
      </c>
      <c r="P2012" s="16">
        <f>MAX(0,ROUNDDOWN(J2012-G2012-430000-M2012-E2012*330000-F2012*450000-I2012,-3))</f>
        <v/>
      </c>
      <c r="Q2012" s="16">
        <f>50000+N2012+E2012*50000+F2012*180000</f>
        <v/>
      </c>
      <c r="R2012" s="16">
        <f>IF(P2012&lt;=2000000,MIN(Q2012,P2012),MAX(Q2012-(P2012-2000000),50000))*0.05</f>
        <v/>
      </c>
      <c r="S2012" s="16">
        <f>MAX(0,P2012*0.1-R2012)</f>
        <v/>
      </c>
      <c r="T2012" s="16">
        <f>Q2012+MAX(0,K2012-480000)</f>
        <v/>
      </c>
      <c r="U2012" s="16">
        <f>P2012-T2012</f>
        <v/>
      </c>
      <c r="V2012" s="17">
        <f>IF(U2012&lt;0,0,LOOKUP(U2012,{0,1950001,3300001,6950001,9000001,18000001,40000001},{0.05,0.1,0.2,0.23,0.33,0.4,0.45}))</f>
        <v/>
      </c>
      <c r="W2012" s="18">
        <f>IF(U2012&lt;0,0.9,0.9-V2012*1.021)</f>
        <v/>
      </c>
      <c r="X2012" s="16">
        <f>ROUNDDOWN(S2012*0.2/W2012+2000,0)</f>
        <v/>
      </c>
      <c r="Y2012" s="17">
        <f>IF(O2012&lt;=0,0,LOOKUP(O2012,{0,1950001,3300001,6950001,9000001,18000001,40000001},{0.05,0.1,0.2,0.23,0.33,0.4,0.45}))</f>
        <v/>
      </c>
    </row>
    <row r="2013">
      <c r="A2013" t="inlineStr">
        <is>
          <t>1万円刻み</t>
        </is>
      </c>
      <c r="B2013" s="16">
        <f>'3_1万円刻み'!$A$383</f>
        <v/>
      </c>
      <c r="C2013" t="n">
        <v>2025</v>
      </c>
      <c r="D2013" t="n">
        <v>0</v>
      </c>
      <c r="E2013" t="n">
        <v>0</v>
      </c>
      <c r="F2013" t="n">
        <v>0</v>
      </c>
      <c r="G2013" s="16">
        <f>ROUND(MIN(B2013/12,650000)*12*0.0915+MIN(B2013/12,1390000)*12*(0.0504+0)+B2013*0.005,0)</f>
        <v/>
      </c>
      <c r="H2013" t="n">
        <v>0</v>
      </c>
      <c r="I2013" t="n">
        <v>0</v>
      </c>
      <c r="J2013" s="16">
        <f>IF(C2013=2026,IF(B2013&lt;741000,0,IF(B2013&lt;2191000,B2013-740000,IF(B2013&lt;2193000,1451000,IF(B2013&lt;2196000,1453000,IF(B2013&lt;2200000,1456000,IF(B2013&lt;3600000,ROUNDDOWN(B2013/4,-3)*2.8-80000,IF(B2013&lt;6600000,ROUNDDOWN(B2013/4,-3)*3.2-440000,IF(B2013&lt;8500000,ROUNDDOWN(B2013*0.9,0)-1100000,B2013-1950000)))))))),IF(B2013&lt;651000,0,IF(B2013&lt;1900000,B2013-650000,IF(B2013&lt;3600000,ROUNDDOWN(B2013/4,-3)*2.8-80000,IF(B2013&lt;6600000,ROUNDDOWN(B2013/4,-3)*3.2-440000,IF(B2013&lt;8500000,ROUNDDOWN(B2013*0.9,0)-1100000,B2013-1950000))))))</f>
        <v/>
      </c>
      <c r="K2013" s="16">
        <f>IF(J2013&gt;23500000,NA(),IF(C2013=2026,IF(J2013&lt;=4890000,1040000,IF(J2013&lt;=6550000,670000,620000)),IF(J2013&lt;=1320000,950000,IF(J2013&lt;=3360000,880000,IF(J2013&lt;=4890000,680000,IF(J2013&lt;=6550000,630000,580000))))))</f>
        <v/>
      </c>
      <c r="L2013" s="16">
        <f>IF(D2013=1,IF(J2013&lt;=9000000,380000,IF(J2013&lt;=9500000,260000,IF(J2013&lt;=10000000,130000,0))),0)</f>
        <v/>
      </c>
      <c r="M2013" s="16">
        <f>IF(D2013=1,IF(J2013&lt;=9000000,330000,IF(J2013&lt;=9500000,220000,IF(J2013&lt;=10000000,110000,0))),0)</f>
        <v/>
      </c>
      <c r="N2013" s="16">
        <f>IF(D2013=1,IF(J2013&lt;=9000000,50000,IF(J2013&lt;=9500000,40000,IF(J2013&lt;=10000000,20000,0))),0)</f>
        <v/>
      </c>
      <c r="O2013" s="16">
        <f>MAX(0,ROUNDDOWN(J2013-G2013-K2013-L2013-E2013*380000-F2013*630000-H2013,-3))</f>
        <v/>
      </c>
      <c r="P2013" s="16">
        <f>MAX(0,ROUNDDOWN(J2013-G2013-430000-M2013-E2013*330000-F2013*450000-I2013,-3))</f>
        <v/>
      </c>
      <c r="Q2013" s="16">
        <f>50000+N2013+E2013*50000+F2013*180000</f>
        <v/>
      </c>
      <c r="R2013" s="16">
        <f>IF(P2013&lt;=2000000,MIN(Q2013,P2013),MAX(Q2013-(P2013-2000000),50000))*0.05</f>
        <v/>
      </c>
      <c r="S2013" s="16">
        <f>MAX(0,P2013*0.1-R2013)</f>
        <v/>
      </c>
      <c r="T2013" s="16">
        <f>Q2013+MAX(0,K2013-480000)</f>
        <v/>
      </c>
      <c r="U2013" s="16">
        <f>P2013-T2013</f>
        <v/>
      </c>
      <c r="V2013" s="17">
        <f>IF(U2013&lt;0,0,LOOKUP(U2013,{0,1950001,3300001,6950001,9000001,18000001,40000001},{0.05,0.1,0.2,0.23,0.33,0.4,0.45}))</f>
        <v/>
      </c>
      <c r="W2013" s="18">
        <f>IF(U2013&lt;0,0.9,0.9-V2013*1.021)</f>
        <v/>
      </c>
      <c r="X2013" s="16">
        <f>ROUNDDOWN(S2013*0.2/W2013+2000,0)</f>
        <v/>
      </c>
      <c r="Y2013" s="17">
        <f>IF(O2013&lt;=0,0,LOOKUP(O2013,{0,1950001,3300001,6950001,9000001,18000001,40000001},{0.05,0.1,0.2,0.23,0.33,0.4,0.45}))</f>
        <v/>
      </c>
    </row>
    <row r="2014">
      <c r="A2014" t="inlineStr">
        <is>
          <t>1万円刻み</t>
        </is>
      </c>
      <c r="B2014" s="16">
        <f>'3_1万円刻み'!$A$383</f>
        <v/>
      </c>
      <c r="C2014" t="n">
        <v>2026</v>
      </c>
      <c r="D2014" t="n">
        <v>0</v>
      </c>
      <c r="E2014" t="n">
        <v>0</v>
      </c>
      <c r="F2014" t="n">
        <v>0</v>
      </c>
      <c r="G2014" s="16">
        <f>ROUND(MIN(B2014/12,650000)*12*0.0915+MIN(B2014/12,1390000)*12*(0.0504+0)+B2014*0.005,0)</f>
        <v/>
      </c>
      <c r="H2014" t="n">
        <v>0</v>
      </c>
      <c r="I2014" t="n">
        <v>0</v>
      </c>
      <c r="J2014" s="16">
        <f>IF(C2014=2026,IF(B2014&lt;741000,0,IF(B2014&lt;2191000,B2014-740000,IF(B2014&lt;2193000,1451000,IF(B2014&lt;2196000,1453000,IF(B2014&lt;2200000,1456000,IF(B2014&lt;3600000,ROUNDDOWN(B2014/4,-3)*2.8-80000,IF(B2014&lt;6600000,ROUNDDOWN(B2014/4,-3)*3.2-440000,IF(B2014&lt;8500000,ROUNDDOWN(B2014*0.9,0)-1100000,B2014-1950000)))))))),IF(B2014&lt;651000,0,IF(B2014&lt;1900000,B2014-650000,IF(B2014&lt;3600000,ROUNDDOWN(B2014/4,-3)*2.8-80000,IF(B2014&lt;6600000,ROUNDDOWN(B2014/4,-3)*3.2-440000,IF(B2014&lt;8500000,ROUNDDOWN(B2014*0.9,0)-1100000,B2014-1950000))))))</f>
        <v/>
      </c>
      <c r="K2014" s="16">
        <f>IF(J2014&gt;23500000,NA(),IF(C2014=2026,IF(J2014&lt;=4890000,1040000,IF(J2014&lt;=6550000,670000,620000)),IF(J2014&lt;=1320000,950000,IF(J2014&lt;=3360000,880000,IF(J2014&lt;=4890000,680000,IF(J2014&lt;=6550000,630000,580000))))))</f>
        <v/>
      </c>
      <c r="L2014" s="16">
        <f>IF(D2014=1,IF(J2014&lt;=9000000,380000,IF(J2014&lt;=9500000,260000,IF(J2014&lt;=10000000,130000,0))),0)</f>
        <v/>
      </c>
      <c r="M2014" s="16">
        <f>IF(D2014=1,IF(J2014&lt;=9000000,330000,IF(J2014&lt;=9500000,220000,IF(J2014&lt;=10000000,110000,0))),0)</f>
        <v/>
      </c>
      <c r="N2014" s="16">
        <f>IF(D2014=1,IF(J2014&lt;=9000000,50000,IF(J2014&lt;=9500000,40000,IF(J2014&lt;=10000000,20000,0))),0)</f>
        <v/>
      </c>
      <c r="O2014" s="16">
        <f>MAX(0,ROUNDDOWN(J2014-G2014-K2014-L2014-E2014*380000-F2014*630000-H2014,-3))</f>
        <v/>
      </c>
      <c r="P2014" s="16">
        <f>MAX(0,ROUNDDOWN(J2014-G2014-430000-M2014-E2014*330000-F2014*450000-I2014,-3))</f>
        <v/>
      </c>
      <c r="Q2014" s="16">
        <f>50000+N2014+E2014*50000+F2014*180000</f>
        <v/>
      </c>
      <c r="R2014" s="16">
        <f>IF(P2014&lt;=2000000,MIN(Q2014,P2014),MAX(Q2014-(P2014-2000000),50000))*0.05</f>
        <v/>
      </c>
      <c r="S2014" s="16">
        <f>MAX(0,P2014*0.1-R2014)</f>
        <v/>
      </c>
      <c r="T2014" s="16">
        <f>Q2014+MAX(0,K2014-480000)</f>
        <v/>
      </c>
      <c r="U2014" s="16">
        <f>P2014-T2014</f>
        <v/>
      </c>
      <c r="V2014" s="17">
        <f>IF(U2014&lt;0,0,LOOKUP(U2014,{0,1950001,3300001,6950001,9000001,18000001,40000001},{0.05,0.1,0.2,0.23,0.33,0.4,0.45}))</f>
        <v/>
      </c>
      <c r="W2014" s="18">
        <f>IF(U2014&lt;0,0.9,0.9-V2014*1.021)</f>
        <v/>
      </c>
      <c r="X2014" s="16">
        <f>ROUNDDOWN(S2014*0.2/W2014+2000,0)</f>
        <v/>
      </c>
      <c r="Y2014" s="17">
        <f>IF(O2014&lt;=0,0,LOOKUP(O2014,{0,1950001,3300001,6950001,9000001,18000001,40000001},{0.05,0.1,0.2,0.23,0.33,0.4,0.45}))</f>
        <v/>
      </c>
    </row>
    <row r="2015">
      <c r="A2015" t="inlineStr">
        <is>
          <t>1万円刻み</t>
        </is>
      </c>
      <c r="B2015" s="16">
        <f>'3_1万円刻み'!$A$383</f>
        <v/>
      </c>
      <c r="C2015" t="n">
        <v>2025</v>
      </c>
      <c r="D2015" t="n">
        <v>1</v>
      </c>
      <c r="E2015" t="n">
        <v>0</v>
      </c>
      <c r="F2015" t="n">
        <v>0</v>
      </c>
      <c r="G2015" s="16">
        <f>ROUND(MIN(B2015/12,650000)*12*0.0915+MIN(B2015/12,1390000)*12*(0.0504+0)+B2015*0.005,0)</f>
        <v/>
      </c>
      <c r="H2015" t="n">
        <v>0</v>
      </c>
      <c r="I2015" t="n">
        <v>0</v>
      </c>
      <c r="J2015" s="16">
        <f>IF(C2015=2026,IF(B2015&lt;741000,0,IF(B2015&lt;2191000,B2015-740000,IF(B2015&lt;2193000,1451000,IF(B2015&lt;2196000,1453000,IF(B2015&lt;2200000,1456000,IF(B2015&lt;3600000,ROUNDDOWN(B2015/4,-3)*2.8-80000,IF(B2015&lt;6600000,ROUNDDOWN(B2015/4,-3)*3.2-440000,IF(B2015&lt;8500000,ROUNDDOWN(B2015*0.9,0)-1100000,B2015-1950000)))))))),IF(B2015&lt;651000,0,IF(B2015&lt;1900000,B2015-650000,IF(B2015&lt;3600000,ROUNDDOWN(B2015/4,-3)*2.8-80000,IF(B2015&lt;6600000,ROUNDDOWN(B2015/4,-3)*3.2-440000,IF(B2015&lt;8500000,ROUNDDOWN(B2015*0.9,0)-1100000,B2015-1950000))))))</f>
        <v/>
      </c>
      <c r="K2015" s="16">
        <f>IF(J2015&gt;23500000,NA(),IF(C2015=2026,IF(J2015&lt;=4890000,1040000,IF(J2015&lt;=6550000,670000,620000)),IF(J2015&lt;=1320000,950000,IF(J2015&lt;=3360000,880000,IF(J2015&lt;=4890000,680000,IF(J2015&lt;=6550000,630000,580000))))))</f>
        <v/>
      </c>
      <c r="L2015" s="16">
        <f>IF(D2015=1,IF(J2015&lt;=9000000,380000,IF(J2015&lt;=9500000,260000,IF(J2015&lt;=10000000,130000,0))),0)</f>
        <v/>
      </c>
      <c r="M2015" s="16">
        <f>IF(D2015=1,IF(J2015&lt;=9000000,330000,IF(J2015&lt;=9500000,220000,IF(J2015&lt;=10000000,110000,0))),0)</f>
        <v/>
      </c>
      <c r="N2015" s="16">
        <f>IF(D2015=1,IF(J2015&lt;=9000000,50000,IF(J2015&lt;=9500000,40000,IF(J2015&lt;=10000000,20000,0))),0)</f>
        <v/>
      </c>
      <c r="O2015" s="16">
        <f>MAX(0,ROUNDDOWN(J2015-G2015-K2015-L2015-E2015*380000-F2015*630000-H2015,-3))</f>
        <v/>
      </c>
      <c r="P2015" s="16">
        <f>MAX(0,ROUNDDOWN(J2015-G2015-430000-M2015-E2015*330000-F2015*450000-I2015,-3))</f>
        <v/>
      </c>
      <c r="Q2015" s="16">
        <f>50000+N2015+E2015*50000+F2015*180000</f>
        <v/>
      </c>
      <c r="R2015" s="16">
        <f>IF(P2015&lt;=2000000,MIN(Q2015,P2015),MAX(Q2015-(P2015-2000000),50000))*0.05</f>
        <v/>
      </c>
      <c r="S2015" s="16">
        <f>MAX(0,P2015*0.1-R2015)</f>
        <v/>
      </c>
      <c r="T2015" s="16">
        <f>Q2015+MAX(0,K2015-480000)</f>
        <v/>
      </c>
      <c r="U2015" s="16">
        <f>P2015-T2015</f>
        <v/>
      </c>
      <c r="V2015" s="17">
        <f>IF(U2015&lt;0,0,LOOKUP(U2015,{0,1950001,3300001,6950001,9000001,18000001,40000001},{0.05,0.1,0.2,0.23,0.33,0.4,0.45}))</f>
        <v/>
      </c>
      <c r="W2015" s="18">
        <f>IF(U2015&lt;0,0.9,0.9-V2015*1.021)</f>
        <v/>
      </c>
      <c r="X2015" s="16">
        <f>ROUNDDOWN(S2015*0.2/W2015+2000,0)</f>
        <v/>
      </c>
      <c r="Y2015" s="17">
        <f>IF(O2015&lt;=0,0,LOOKUP(O2015,{0,1950001,3300001,6950001,9000001,18000001,40000001},{0.05,0.1,0.2,0.23,0.33,0.4,0.45}))</f>
        <v/>
      </c>
    </row>
    <row r="2016">
      <c r="A2016" t="inlineStr">
        <is>
          <t>1万円刻み</t>
        </is>
      </c>
      <c r="B2016" s="16">
        <f>'3_1万円刻み'!$A$383</f>
        <v/>
      </c>
      <c r="C2016" t="n">
        <v>2026</v>
      </c>
      <c r="D2016" t="n">
        <v>1</v>
      </c>
      <c r="E2016" t="n">
        <v>0</v>
      </c>
      <c r="F2016" t="n">
        <v>0</v>
      </c>
      <c r="G2016" s="16">
        <f>ROUND(MIN(B2016/12,650000)*12*0.0915+MIN(B2016/12,1390000)*12*(0.0504+0)+B2016*0.005,0)</f>
        <v/>
      </c>
      <c r="H2016" t="n">
        <v>0</v>
      </c>
      <c r="I2016" t="n">
        <v>0</v>
      </c>
      <c r="J2016" s="16">
        <f>IF(C2016=2026,IF(B2016&lt;741000,0,IF(B2016&lt;2191000,B2016-740000,IF(B2016&lt;2193000,1451000,IF(B2016&lt;2196000,1453000,IF(B2016&lt;2200000,1456000,IF(B2016&lt;3600000,ROUNDDOWN(B2016/4,-3)*2.8-80000,IF(B2016&lt;6600000,ROUNDDOWN(B2016/4,-3)*3.2-440000,IF(B2016&lt;8500000,ROUNDDOWN(B2016*0.9,0)-1100000,B2016-1950000)))))))),IF(B2016&lt;651000,0,IF(B2016&lt;1900000,B2016-650000,IF(B2016&lt;3600000,ROUNDDOWN(B2016/4,-3)*2.8-80000,IF(B2016&lt;6600000,ROUNDDOWN(B2016/4,-3)*3.2-440000,IF(B2016&lt;8500000,ROUNDDOWN(B2016*0.9,0)-1100000,B2016-1950000))))))</f>
        <v/>
      </c>
      <c r="K2016" s="16">
        <f>IF(J2016&gt;23500000,NA(),IF(C2016=2026,IF(J2016&lt;=4890000,1040000,IF(J2016&lt;=6550000,670000,620000)),IF(J2016&lt;=1320000,950000,IF(J2016&lt;=3360000,880000,IF(J2016&lt;=4890000,680000,IF(J2016&lt;=6550000,630000,580000))))))</f>
        <v/>
      </c>
      <c r="L2016" s="16">
        <f>IF(D2016=1,IF(J2016&lt;=9000000,380000,IF(J2016&lt;=9500000,260000,IF(J2016&lt;=10000000,130000,0))),0)</f>
        <v/>
      </c>
      <c r="M2016" s="16">
        <f>IF(D2016=1,IF(J2016&lt;=9000000,330000,IF(J2016&lt;=9500000,220000,IF(J2016&lt;=10000000,110000,0))),0)</f>
        <v/>
      </c>
      <c r="N2016" s="16">
        <f>IF(D2016=1,IF(J2016&lt;=9000000,50000,IF(J2016&lt;=9500000,40000,IF(J2016&lt;=10000000,20000,0))),0)</f>
        <v/>
      </c>
      <c r="O2016" s="16">
        <f>MAX(0,ROUNDDOWN(J2016-G2016-K2016-L2016-E2016*380000-F2016*630000-H2016,-3))</f>
        <v/>
      </c>
      <c r="P2016" s="16">
        <f>MAX(0,ROUNDDOWN(J2016-G2016-430000-M2016-E2016*330000-F2016*450000-I2016,-3))</f>
        <v/>
      </c>
      <c r="Q2016" s="16">
        <f>50000+N2016+E2016*50000+F2016*180000</f>
        <v/>
      </c>
      <c r="R2016" s="16">
        <f>IF(P2016&lt;=2000000,MIN(Q2016,P2016),MAX(Q2016-(P2016-2000000),50000))*0.05</f>
        <v/>
      </c>
      <c r="S2016" s="16">
        <f>MAX(0,P2016*0.1-R2016)</f>
        <v/>
      </c>
      <c r="T2016" s="16">
        <f>Q2016+MAX(0,K2016-480000)</f>
        <v/>
      </c>
      <c r="U2016" s="16">
        <f>P2016-T2016</f>
        <v/>
      </c>
      <c r="V2016" s="17">
        <f>IF(U2016&lt;0,0,LOOKUP(U2016,{0,1950001,3300001,6950001,9000001,18000001,40000001},{0.05,0.1,0.2,0.23,0.33,0.4,0.45}))</f>
        <v/>
      </c>
      <c r="W2016" s="18">
        <f>IF(U2016&lt;0,0.9,0.9-V2016*1.021)</f>
        <v/>
      </c>
      <c r="X2016" s="16">
        <f>ROUNDDOWN(S2016*0.2/W2016+2000,0)</f>
        <v/>
      </c>
      <c r="Y2016" s="17">
        <f>IF(O2016&lt;=0,0,LOOKUP(O2016,{0,1950001,3300001,6950001,9000001,18000001,40000001},{0.05,0.1,0.2,0.23,0.33,0.4,0.45}))</f>
        <v/>
      </c>
    </row>
    <row r="2017">
      <c r="A2017" t="inlineStr">
        <is>
          <t>1万円刻み</t>
        </is>
      </c>
      <c r="B2017" s="16">
        <f>'3_1万円刻み'!$A$384</f>
        <v/>
      </c>
      <c r="C2017" t="n">
        <v>2025</v>
      </c>
      <c r="D2017" t="n">
        <v>0</v>
      </c>
      <c r="E2017" t="n">
        <v>0</v>
      </c>
      <c r="F2017" t="n">
        <v>0</v>
      </c>
      <c r="G2017" s="16">
        <f>ROUND(MIN(B2017/12,650000)*12*0.0915+MIN(B2017/12,1390000)*12*(0.0504+0)+B2017*0.005,0)</f>
        <v/>
      </c>
      <c r="H2017" t="n">
        <v>0</v>
      </c>
      <c r="I2017" t="n">
        <v>0</v>
      </c>
      <c r="J2017" s="16">
        <f>IF(C2017=2026,IF(B2017&lt;741000,0,IF(B2017&lt;2191000,B2017-740000,IF(B2017&lt;2193000,1451000,IF(B2017&lt;2196000,1453000,IF(B2017&lt;2200000,1456000,IF(B2017&lt;3600000,ROUNDDOWN(B2017/4,-3)*2.8-80000,IF(B2017&lt;6600000,ROUNDDOWN(B2017/4,-3)*3.2-440000,IF(B2017&lt;8500000,ROUNDDOWN(B2017*0.9,0)-1100000,B2017-1950000)))))))),IF(B2017&lt;651000,0,IF(B2017&lt;1900000,B2017-650000,IF(B2017&lt;3600000,ROUNDDOWN(B2017/4,-3)*2.8-80000,IF(B2017&lt;6600000,ROUNDDOWN(B2017/4,-3)*3.2-440000,IF(B2017&lt;8500000,ROUNDDOWN(B2017*0.9,0)-1100000,B2017-1950000))))))</f>
        <v/>
      </c>
      <c r="K2017" s="16">
        <f>IF(J2017&gt;23500000,NA(),IF(C2017=2026,IF(J2017&lt;=4890000,1040000,IF(J2017&lt;=6550000,670000,620000)),IF(J2017&lt;=1320000,950000,IF(J2017&lt;=3360000,880000,IF(J2017&lt;=4890000,680000,IF(J2017&lt;=6550000,630000,580000))))))</f>
        <v/>
      </c>
      <c r="L2017" s="16">
        <f>IF(D2017=1,IF(J2017&lt;=9000000,380000,IF(J2017&lt;=9500000,260000,IF(J2017&lt;=10000000,130000,0))),0)</f>
        <v/>
      </c>
      <c r="M2017" s="16">
        <f>IF(D2017=1,IF(J2017&lt;=9000000,330000,IF(J2017&lt;=9500000,220000,IF(J2017&lt;=10000000,110000,0))),0)</f>
        <v/>
      </c>
      <c r="N2017" s="16">
        <f>IF(D2017=1,IF(J2017&lt;=9000000,50000,IF(J2017&lt;=9500000,40000,IF(J2017&lt;=10000000,20000,0))),0)</f>
        <v/>
      </c>
      <c r="O2017" s="16">
        <f>MAX(0,ROUNDDOWN(J2017-G2017-K2017-L2017-E2017*380000-F2017*630000-H2017,-3))</f>
        <v/>
      </c>
      <c r="P2017" s="16">
        <f>MAX(0,ROUNDDOWN(J2017-G2017-430000-M2017-E2017*330000-F2017*450000-I2017,-3))</f>
        <v/>
      </c>
      <c r="Q2017" s="16">
        <f>50000+N2017+E2017*50000+F2017*180000</f>
        <v/>
      </c>
      <c r="R2017" s="16">
        <f>IF(P2017&lt;=2000000,MIN(Q2017,P2017),MAX(Q2017-(P2017-2000000),50000))*0.05</f>
        <v/>
      </c>
      <c r="S2017" s="16">
        <f>MAX(0,P2017*0.1-R2017)</f>
        <v/>
      </c>
      <c r="T2017" s="16">
        <f>Q2017+MAX(0,K2017-480000)</f>
        <v/>
      </c>
      <c r="U2017" s="16">
        <f>P2017-T2017</f>
        <v/>
      </c>
      <c r="V2017" s="17">
        <f>IF(U2017&lt;0,0,LOOKUP(U2017,{0,1950001,3300001,6950001,9000001,18000001,40000001},{0.05,0.1,0.2,0.23,0.33,0.4,0.45}))</f>
        <v/>
      </c>
      <c r="W2017" s="18">
        <f>IF(U2017&lt;0,0.9,0.9-V2017*1.021)</f>
        <v/>
      </c>
      <c r="X2017" s="16">
        <f>ROUNDDOWN(S2017*0.2/W2017+2000,0)</f>
        <v/>
      </c>
      <c r="Y2017" s="17">
        <f>IF(O2017&lt;=0,0,LOOKUP(O2017,{0,1950001,3300001,6950001,9000001,18000001,40000001},{0.05,0.1,0.2,0.23,0.33,0.4,0.45}))</f>
        <v/>
      </c>
    </row>
    <row r="2018">
      <c r="A2018" t="inlineStr">
        <is>
          <t>1万円刻み</t>
        </is>
      </c>
      <c r="B2018" s="16">
        <f>'3_1万円刻み'!$A$384</f>
        <v/>
      </c>
      <c r="C2018" t="n">
        <v>2026</v>
      </c>
      <c r="D2018" t="n">
        <v>0</v>
      </c>
      <c r="E2018" t="n">
        <v>0</v>
      </c>
      <c r="F2018" t="n">
        <v>0</v>
      </c>
      <c r="G2018" s="16">
        <f>ROUND(MIN(B2018/12,650000)*12*0.0915+MIN(B2018/12,1390000)*12*(0.0504+0)+B2018*0.005,0)</f>
        <v/>
      </c>
      <c r="H2018" t="n">
        <v>0</v>
      </c>
      <c r="I2018" t="n">
        <v>0</v>
      </c>
      <c r="J2018" s="16">
        <f>IF(C2018=2026,IF(B2018&lt;741000,0,IF(B2018&lt;2191000,B2018-740000,IF(B2018&lt;2193000,1451000,IF(B2018&lt;2196000,1453000,IF(B2018&lt;2200000,1456000,IF(B2018&lt;3600000,ROUNDDOWN(B2018/4,-3)*2.8-80000,IF(B2018&lt;6600000,ROUNDDOWN(B2018/4,-3)*3.2-440000,IF(B2018&lt;8500000,ROUNDDOWN(B2018*0.9,0)-1100000,B2018-1950000)))))))),IF(B2018&lt;651000,0,IF(B2018&lt;1900000,B2018-650000,IF(B2018&lt;3600000,ROUNDDOWN(B2018/4,-3)*2.8-80000,IF(B2018&lt;6600000,ROUNDDOWN(B2018/4,-3)*3.2-440000,IF(B2018&lt;8500000,ROUNDDOWN(B2018*0.9,0)-1100000,B2018-1950000))))))</f>
        <v/>
      </c>
      <c r="K2018" s="16">
        <f>IF(J2018&gt;23500000,NA(),IF(C2018=2026,IF(J2018&lt;=4890000,1040000,IF(J2018&lt;=6550000,670000,620000)),IF(J2018&lt;=1320000,950000,IF(J2018&lt;=3360000,880000,IF(J2018&lt;=4890000,680000,IF(J2018&lt;=6550000,630000,580000))))))</f>
        <v/>
      </c>
      <c r="L2018" s="16">
        <f>IF(D2018=1,IF(J2018&lt;=9000000,380000,IF(J2018&lt;=9500000,260000,IF(J2018&lt;=10000000,130000,0))),0)</f>
        <v/>
      </c>
      <c r="M2018" s="16">
        <f>IF(D2018=1,IF(J2018&lt;=9000000,330000,IF(J2018&lt;=9500000,220000,IF(J2018&lt;=10000000,110000,0))),0)</f>
        <v/>
      </c>
      <c r="N2018" s="16">
        <f>IF(D2018=1,IF(J2018&lt;=9000000,50000,IF(J2018&lt;=9500000,40000,IF(J2018&lt;=10000000,20000,0))),0)</f>
        <v/>
      </c>
      <c r="O2018" s="16">
        <f>MAX(0,ROUNDDOWN(J2018-G2018-K2018-L2018-E2018*380000-F2018*630000-H2018,-3))</f>
        <v/>
      </c>
      <c r="P2018" s="16">
        <f>MAX(0,ROUNDDOWN(J2018-G2018-430000-M2018-E2018*330000-F2018*450000-I2018,-3))</f>
        <v/>
      </c>
      <c r="Q2018" s="16">
        <f>50000+N2018+E2018*50000+F2018*180000</f>
        <v/>
      </c>
      <c r="R2018" s="16">
        <f>IF(P2018&lt;=2000000,MIN(Q2018,P2018),MAX(Q2018-(P2018-2000000),50000))*0.05</f>
        <v/>
      </c>
      <c r="S2018" s="16">
        <f>MAX(0,P2018*0.1-R2018)</f>
        <v/>
      </c>
      <c r="T2018" s="16">
        <f>Q2018+MAX(0,K2018-480000)</f>
        <v/>
      </c>
      <c r="U2018" s="16">
        <f>P2018-T2018</f>
        <v/>
      </c>
      <c r="V2018" s="17">
        <f>IF(U2018&lt;0,0,LOOKUP(U2018,{0,1950001,3300001,6950001,9000001,18000001,40000001},{0.05,0.1,0.2,0.23,0.33,0.4,0.45}))</f>
        <v/>
      </c>
      <c r="W2018" s="18">
        <f>IF(U2018&lt;0,0.9,0.9-V2018*1.021)</f>
        <v/>
      </c>
      <c r="X2018" s="16">
        <f>ROUNDDOWN(S2018*0.2/W2018+2000,0)</f>
        <v/>
      </c>
      <c r="Y2018" s="17">
        <f>IF(O2018&lt;=0,0,LOOKUP(O2018,{0,1950001,3300001,6950001,9000001,18000001,40000001},{0.05,0.1,0.2,0.23,0.33,0.4,0.45}))</f>
        <v/>
      </c>
    </row>
    <row r="2019">
      <c r="A2019" t="inlineStr">
        <is>
          <t>1万円刻み</t>
        </is>
      </c>
      <c r="B2019" s="16">
        <f>'3_1万円刻み'!$A$384</f>
        <v/>
      </c>
      <c r="C2019" t="n">
        <v>2025</v>
      </c>
      <c r="D2019" t="n">
        <v>1</v>
      </c>
      <c r="E2019" t="n">
        <v>0</v>
      </c>
      <c r="F2019" t="n">
        <v>0</v>
      </c>
      <c r="G2019" s="16">
        <f>ROUND(MIN(B2019/12,650000)*12*0.0915+MIN(B2019/12,1390000)*12*(0.0504+0)+B2019*0.005,0)</f>
        <v/>
      </c>
      <c r="H2019" t="n">
        <v>0</v>
      </c>
      <c r="I2019" t="n">
        <v>0</v>
      </c>
      <c r="J2019" s="16">
        <f>IF(C2019=2026,IF(B2019&lt;741000,0,IF(B2019&lt;2191000,B2019-740000,IF(B2019&lt;2193000,1451000,IF(B2019&lt;2196000,1453000,IF(B2019&lt;2200000,1456000,IF(B2019&lt;3600000,ROUNDDOWN(B2019/4,-3)*2.8-80000,IF(B2019&lt;6600000,ROUNDDOWN(B2019/4,-3)*3.2-440000,IF(B2019&lt;8500000,ROUNDDOWN(B2019*0.9,0)-1100000,B2019-1950000)))))))),IF(B2019&lt;651000,0,IF(B2019&lt;1900000,B2019-650000,IF(B2019&lt;3600000,ROUNDDOWN(B2019/4,-3)*2.8-80000,IF(B2019&lt;6600000,ROUNDDOWN(B2019/4,-3)*3.2-440000,IF(B2019&lt;8500000,ROUNDDOWN(B2019*0.9,0)-1100000,B2019-1950000))))))</f>
        <v/>
      </c>
      <c r="K2019" s="16">
        <f>IF(J2019&gt;23500000,NA(),IF(C2019=2026,IF(J2019&lt;=4890000,1040000,IF(J2019&lt;=6550000,670000,620000)),IF(J2019&lt;=1320000,950000,IF(J2019&lt;=3360000,880000,IF(J2019&lt;=4890000,680000,IF(J2019&lt;=6550000,630000,580000))))))</f>
        <v/>
      </c>
      <c r="L2019" s="16">
        <f>IF(D2019=1,IF(J2019&lt;=9000000,380000,IF(J2019&lt;=9500000,260000,IF(J2019&lt;=10000000,130000,0))),0)</f>
        <v/>
      </c>
      <c r="M2019" s="16">
        <f>IF(D2019=1,IF(J2019&lt;=9000000,330000,IF(J2019&lt;=9500000,220000,IF(J2019&lt;=10000000,110000,0))),0)</f>
        <v/>
      </c>
      <c r="N2019" s="16">
        <f>IF(D2019=1,IF(J2019&lt;=9000000,50000,IF(J2019&lt;=9500000,40000,IF(J2019&lt;=10000000,20000,0))),0)</f>
        <v/>
      </c>
      <c r="O2019" s="16">
        <f>MAX(0,ROUNDDOWN(J2019-G2019-K2019-L2019-E2019*380000-F2019*630000-H2019,-3))</f>
        <v/>
      </c>
      <c r="P2019" s="16">
        <f>MAX(0,ROUNDDOWN(J2019-G2019-430000-M2019-E2019*330000-F2019*450000-I2019,-3))</f>
        <v/>
      </c>
      <c r="Q2019" s="16">
        <f>50000+N2019+E2019*50000+F2019*180000</f>
        <v/>
      </c>
      <c r="R2019" s="16">
        <f>IF(P2019&lt;=2000000,MIN(Q2019,P2019),MAX(Q2019-(P2019-2000000),50000))*0.05</f>
        <v/>
      </c>
      <c r="S2019" s="16">
        <f>MAX(0,P2019*0.1-R2019)</f>
        <v/>
      </c>
      <c r="T2019" s="16">
        <f>Q2019+MAX(0,K2019-480000)</f>
        <v/>
      </c>
      <c r="U2019" s="16">
        <f>P2019-T2019</f>
        <v/>
      </c>
      <c r="V2019" s="17">
        <f>IF(U2019&lt;0,0,LOOKUP(U2019,{0,1950001,3300001,6950001,9000001,18000001,40000001},{0.05,0.1,0.2,0.23,0.33,0.4,0.45}))</f>
        <v/>
      </c>
      <c r="W2019" s="18">
        <f>IF(U2019&lt;0,0.9,0.9-V2019*1.021)</f>
        <v/>
      </c>
      <c r="X2019" s="16">
        <f>ROUNDDOWN(S2019*0.2/W2019+2000,0)</f>
        <v/>
      </c>
      <c r="Y2019" s="17">
        <f>IF(O2019&lt;=0,0,LOOKUP(O2019,{0,1950001,3300001,6950001,9000001,18000001,40000001},{0.05,0.1,0.2,0.23,0.33,0.4,0.45}))</f>
        <v/>
      </c>
    </row>
    <row r="2020">
      <c r="A2020" t="inlineStr">
        <is>
          <t>1万円刻み</t>
        </is>
      </c>
      <c r="B2020" s="16">
        <f>'3_1万円刻み'!$A$384</f>
        <v/>
      </c>
      <c r="C2020" t="n">
        <v>2026</v>
      </c>
      <c r="D2020" t="n">
        <v>1</v>
      </c>
      <c r="E2020" t="n">
        <v>0</v>
      </c>
      <c r="F2020" t="n">
        <v>0</v>
      </c>
      <c r="G2020" s="16">
        <f>ROUND(MIN(B2020/12,650000)*12*0.0915+MIN(B2020/12,1390000)*12*(0.0504+0)+B2020*0.005,0)</f>
        <v/>
      </c>
      <c r="H2020" t="n">
        <v>0</v>
      </c>
      <c r="I2020" t="n">
        <v>0</v>
      </c>
      <c r="J2020" s="16">
        <f>IF(C2020=2026,IF(B2020&lt;741000,0,IF(B2020&lt;2191000,B2020-740000,IF(B2020&lt;2193000,1451000,IF(B2020&lt;2196000,1453000,IF(B2020&lt;2200000,1456000,IF(B2020&lt;3600000,ROUNDDOWN(B2020/4,-3)*2.8-80000,IF(B2020&lt;6600000,ROUNDDOWN(B2020/4,-3)*3.2-440000,IF(B2020&lt;8500000,ROUNDDOWN(B2020*0.9,0)-1100000,B2020-1950000)))))))),IF(B2020&lt;651000,0,IF(B2020&lt;1900000,B2020-650000,IF(B2020&lt;3600000,ROUNDDOWN(B2020/4,-3)*2.8-80000,IF(B2020&lt;6600000,ROUNDDOWN(B2020/4,-3)*3.2-440000,IF(B2020&lt;8500000,ROUNDDOWN(B2020*0.9,0)-1100000,B2020-1950000))))))</f>
        <v/>
      </c>
      <c r="K2020" s="16">
        <f>IF(J2020&gt;23500000,NA(),IF(C2020=2026,IF(J2020&lt;=4890000,1040000,IF(J2020&lt;=6550000,670000,620000)),IF(J2020&lt;=1320000,950000,IF(J2020&lt;=3360000,880000,IF(J2020&lt;=4890000,680000,IF(J2020&lt;=6550000,630000,580000))))))</f>
        <v/>
      </c>
      <c r="L2020" s="16">
        <f>IF(D2020=1,IF(J2020&lt;=9000000,380000,IF(J2020&lt;=9500000,260000,IF(J2020&lt;=10000000,130000,0))),0)</f>
        <v/>
      </c>
      <c r="M2020" s="16">
        <f>IF(D2020=1,IF(J2020&lt;=9000000,330000,IF(J2020&lt;=9500000,220000,IF(J2020&lt;=10000000,110000,0))),0)</f>
        <v/>
      </c>
      <c r="N2020" s="16">
        <f>IF(D2020=1,IF(J2020&lt;=9000000,50000,IF(J2020&lt;=9500000,40000,IF(J2020&lt;=10000000,20000,0))),0)</f>
        <v/>
      </c>
      <c r="O2020" s="16">
        <f>MAX(0,ROUNDDOWN(J2020-G2020-K2020-L2020-E2020*380000-F2020*630000-H2020,-3))</f>
        <v/>
      </c>
      <c r="P2020" s="16">
        <f>MAX(0,ROUNDDOWN(J2020-G2020-430000-M2020-E2020*330000-F2020*450000-I2020,-3))</f>
        <v/>
      </c>
      <c r="Q2020" s="16">
        <f>50000+N2020+E2020*50000+F2020*180000</f>
        <v/>
      </c>
      <c r="R2020" s="16">
        <f>IF(P2020&lt;=2000000,MIN(Q2020,P2020),MAX(Q2020-(P2020-2000000),50000))*0.05</f>
        <v/>
      </c>
      <c r="S2020" s="16">
        <f>MAX(0,P2020*0.1-R2020)</f>
        <v/>
      </c>
      <c r="T2020" s="16">
        <f>Q2020+MAX(0,K2020-480000)</f>
        <v/>
      </c>
      <c r="U2020" s="16">
        <f>P2020-T2020</f>
        <v/>
      </c>
      <c r="V2020" s="17">
        <f>IF(U2020&lt;0,0,LOOKUP(U2020,{0,1950001,3300001,6950001,9000001,18000001,40000001},{0.05,0.1,0.2,0.23,0.33,0.4,0.45}))</f>
        <v/>
      </c>
      <c r="W2020" s="18">
        <f>IF(U2020&lt;0,0.9,0.9-V2020*1.021)</f>
        <v/>
      </c>
      <c r="X2020" s="16">
        <f>ROUNDDOWN(S2020*0.2/W2020+2000,0)</f>
        <v/>
      </c>
      <c r="Y2020" s="17">
        <f>IF(O2020&lt;=0,0,LOOKUP(O2020,{0,1950001,3300001,6950001,9000001,18000001,40000001},{0.05,0.1,0.2,0.23,0.33,0.4,0.45}))</f>
        <v/>
      </c>
    </row>
    <row r="2021">
      <c r="A2021" t="inlineStr">
        <is>
          <t>1万円刻み</t>
        </is>
      </c>
      <c r="B2021" s="16">
        <f>'3_1万円刻み'!$A$385</f>
        <v/>
      </c>
      <c r="C2021" t="n">
        <v>2025</v>
      </c>
      <c r="D2021" t="n">
        <v>0</v>
      </c>
      <c r="E2021" t="n">
        <v>0</v>
      </c>
      <c r="F2021" t="n">
        <v>0</v>
      </c>
      <c r="G2021" s="16">
        <f>ROUND(MIN(B2021/12,650000)*12*0.0915+MIN(B2021/12,1390000)*12*(0.0504+0)+B2021*0.005,0)</f>
        <v/>
      </c>
      <c r="H2021" t="n">
        <v>0</v>
      </c>
      <c r="I2021" t="n">
        <v>0</v>
      </c>
      <c r="J2021" s="16">
        <f>IF(C2021=2026,IF(B2021&lt;741000,0,IF(B2021&lt;2191000,B2021-740000,IF(B2021&lt;2193000,1451000,IF(B2021&lt;2196000,1453000,IF(B2021&lt;2200000,1456000,IF(B2021&lt;3600000,ROUNDDOWN(B2021/4,-3)*2.8-80000,IF(B2021&lt;6600000,ROUNDDOWN(B2021/4,-3)*3.2-440000,IF(B2021&lt;8500000,ROUNDDOWN(B2021*0.9,0)-1100000,B2021-1950000)))))))),IF(B2021&lt;651000,0,IF(B2021&lt;1900000,B2021-650000,IF(B2021&lt;3600000,ROUNDDOWN(B2021/4,-3)*2.8-80000,IF(B2021&lt;6600000,ROUNDDOWN(B2021/4,-3)*3.2-440000,IF(B2021&lt;8500000,ROUNDDOWN(B2021*0.9,0)-1100000,B2021-1950000))))))</f>
        <v/>
      </c>
      <c r="K2021" s="16">
        <f>IF(J2021&gt;23500000,NA(),IF(C2021=2026,IF(J2021&lt;=4890000,1040000,IF(J2021&lt;=6550000,670000,620000)),IF(J2021&lt;=1320000,950000,IF(J2021&lt;=3360000,880000,IF(J2021&lt;=4890000,680000,IF(J2021&lt;=6550000,630000,580000))))))</f>
        <v/>
      </c>
      <c r="L2021" s="16">
        <f>IF(D2021=1,IF(J2021&lt;=9000000,380000,IF(J2021&lt;=9500000,260000,IF(J2021&lt;=10000000,130000,0))),0)</f>
        <v/>
      </c>
      <c r="M2021" s="16">
        <f>IF(D2021=1,IF(J2021&lt;=9000000,330000,IF(J2021&lt;=9500000,220000,IF(J2021&lt;=10000000,110000,0))),0)</f>
        <v/>
      </c>
      <c r="N2021" s="16">
        <f>IF(D2021=1,IF(J2021&lt;=9000000,50000,IF(J2021&lt;=9500000,40000,IF(J2021&lt;=10000000,20000,0))),0)</f>
        <v/>
      </c>
      <c r="O2021" s="16">
        <f>MAX(0,ROUNDDOWN(J2021-G2021-K2021-L2021-E2021*380000-F2021*630000-H2021,-3))</f>
        <v/>
      </c>
      <c r="P2021" s="16">
        <f>MAX(0,ROUNDDOWN(J2021-G2021-430000-M2021-E2021*330000-F2021*450000-I2021,-3))</f>
        <v/>
      </c>
      <c r="Q2021" s="16">
        <f>50000+N2021+E2021*50000+F2021*180000</f>
        <v/>
      </c>
      <c r="R2021" s="16">
        <f>IF(P2021&lt;=2000000,MIN(Q2021,P2021),MAX(Q2021-(P2021-2000000),50000))*0.05</f>
        <v/>
      </c>
      <c r="S2021" s="16">
        <f>MAX(0,P2021*0.1-R2021)</f>
        <v/>
      </c>
      <c r="T2021" s="16">
        <f>Q2021+MAX(0,K2021-480000)</f>
        <v/>
      </c>
      <c r="U2021" s="16">
        <f>P2021-T2021</f>
        <v/>
      </c>
      <c r="V2021" s="17">
        <f>IF(U2021&lt;0,0,LOOKUP(U2021,{0,1950001,3300001,6950001,9000001,18000001,40000001},{0.05,0.1,0.2,0.23,0.33,0.4,0.45}))</f>
        <v/>
      </c>
      <c r="W2021" s="18">
        <f>IF(U2021&lt;0,0.9,0.9-V2021*1.021)</f>
        <v/>
      </c>
      <c r="X2021" s="16">
        <f>ROUNDDOWN(S2021*0.2/W2021+2000,0)</f>
        <v/>
      </c>
      <c r="Y2021" s="17">
        <f>IF(O2021&lt;=0,0,LOOKUP(O2021,{0,1950001,3300001,6950001,9000001,18000001,40000001},{0.05,0.1,0.2,0.23,0.33,0.4,0.45}))</f>
        <v/>
      </c>
    </row>
    <row r="2022">
      <c r="A2022" t="inlineStr">
        <is>
          <t>1万円刻み</t>
        </is>
      </c>
      <c r="B2022" s="16">
        <f>'3_1万円刻み'!$A$385</f>
        <v/>
      </c>
      <c r="C2022" t="n">
        <v>2026</v>
      </c>
      <c r="D2022" t="n">
        <v>0</v>
      </c>
      <c r="E2022" t="n">
        <v>0</v>
      </c>
      <c r="F2022" t="n">
        <v>0</v>
      </c>
      <c r="G2022" s="16">
        <f>ROUND(MIN(B2022/12,650000)*12*0.0915+MIN(B2022/12,1390000)*12*(0.0504+0)+B2022*0.005,0)</f>
        <v/>
      </c>
      <c r="H2022" t="n">
        <v>0</v>
      </c>
      <c r="I2022" t="n">
        <v>0</v>
      </c>
      <c r="J2022" s="16">
        <f>IF(C2022=2026,IF(B2022&lt;741000,0,IF(B2022&lt;2191000,B2022-740000,IF(B2022&lt;2193000,1451000,IF(B2022&lt;2196000,1453000,IF(B2022&lt;2200000,1456000,IF(B2022&lt;3600000,ROUNDDOWN(B2022/4,-3)*2.8-80000,IF(B2022&lt;6600000,ROUNDDOWN(B2022/4,-3)*3.2-440000,IF(B2022&lt;8500000,ROUNDDOWN(B2022*0.9,0)-1100000,B2022-1950000)))))))),IF(B2022&lt;651000,0,IF(B2022&lt;1900000,B2022-650000,IF(B2022&lt;3600000,ROUNDDOWN(B2022/4,-3)*2.8-80000,IF(B2022&lt;6600000,ROUNDDOWN(B2022/4,-3)*3.2-440000,IF(B2022&lt;8500000,ROUNDDOWN(B2022*0.9,0)-1100000,B2022-1950000))))))</f>
        <v/>
      </c>
      <c r="K2022" s="16">
        <f>IF(J2022&gt;23500000,NA(),IF(C2022=2026,IF(J2022&lt;=4890000,1040000,IF(J2022&lt;=6550000,670000,620000)),IF(J2022&lt;=1320000,950000,IF(J2022&lt;=3360000,880000,IF(J2022&lt;=4890000,680000,IF(J2022&lt;=6550000,630000,580000))))))</f>
        <v/>
      </c>
      <c r="L2022" s="16">
        <f>IF(D2022=1,IF(J2022&lt;=9000000,380000,IF(J2022&lt;=9500000,260000,IF(J2022&lt;=10000000,130000,0))),0)</f>
        <v/>
      </c>
      <c r="M2022" s="16">
        <f>IF(D2022=1,IF(J2022&lt;=9000000,330000,IF(J2022&lt;=9500000,220000,IF(J2022&lt;=10000000,110000,0))),0)</f>
        <v/>
      </c>
      <c r="N2022" s="16">
        <f>IF(D2022=1,IF(J2022&lt;=9000000,50000,IF(J2022&lt;=9500000,40000,IF(J2022&lt;=10000000,20000,0))),0)</f>
        <v/>
      </c>
      <c r="O2022" s="16">
        <f>MAX(0,ROUNDDOWN(J2022-G2022-K2022-L2022-E2022*380000-F2022*630000-H2022,-3))</f>
        <v/>
      </c>
      <c r="P2022" s="16">
        <f>MAX(0,ROUNDDOWN(J2022-G2022-430000-M2022-E2022*330000-F2022*450000-I2022,-3))</f>
        <v/>
      </c>
      <c r="Q2022" s="16">
        <f>50000+N2022+E2022*50000+F2022*180000</f>
        <v/>
      </c>
      <c r="R2022" s="16">
        <f>IF(P2022&lt;=2000000,MIN(Q2022,P2022),MAX(Q2022-(P2022-2000000),50000))*0.05</f>
        <v/>
      </c>
      <c r="S2022" s="16">
        <f>MAX(0,P2022*0.1-R2022)</f>
        <v/>
      </c>
      <c r="T2022" s="16">
        <f>Q2022+MAX(0,K2022-480000)</f>
        <v/>
      </c>
      <c r="U2022" s="16">
        <f>P2022-T2022</f>
        <v/>
      </c>
      <c r="V2022" s="17">
        <f>IF(U2022&lt;0,0,LOOKUP(U2022,{0,1950001,3300001,6950001,9000001,18000001,40000001},{0.05,0.1,0.2,0.23,0.33,0.4,0.45}))</f>
        <v/>
      </c>
      <c r="W2022" s="18">
        <f>IF(U2022&lt;0,0.9,0.9-V2022*1.021)</f>
        <v/>
      </c>
      <c r="X2022" s="16">
        <f>ROUNDDOWN(S2022*0.2/W2022+2000,0)</f>
        <v/>
      </c>
      <c r="Y2022" s="17">
        <f>IF(O2022&lt;=0,0,LOOKUP(O2022,{0,1950001,3300001,6950001,9000001,18000001,40000001},{0.05,0.1,0.2,0.23,0.33,0.4,0.45}))</f>
        <v/>
      </c>
    </row>
    <row r="2023">
      <c r="A2023" t="inlineStr">
        <is>
          <t>1万円刻み</t>
        </is>
      </c>
      <c r="B2023" s="16">
        <f>'3_1万円刻み'!$A$385</f>
        <v/>
      </c>
      <c r="C2023" t="n">
        <v>2025</v>
      </c>
      <c r="D2023" t="n">
        <v>1</v>
      </c>
      <c r="E2023" t="n">
        <v>0</v>
      </c>
      <c r="F2023" t="n">
        <v>0</v>
      </c>
      <c r="G2023" s="16">
        <f>ROUND(MIN(B2023/12,650000)*12*0.0915+MIN(B2023/12,1390000)*12*(0.0504+0)+B2023*0.005,0)</f>
        <v/>
      </c>
      <c r="H2023" t="n">
        <v>0</v>
      </c>
      <c r="I2023" t="n">
        <v>0</v>
      </c>
      <c r="J2023" s="16">
        <f>IF(C2023=2026,IF(B2023&lt;741000,0,IF(B2023&lt;2191000,B2023-740000,IF(B2023&lt;2193000,1451000,IF(B2023&lt;2196000,1453000,IF(B2023&lt;2200000,1456000,IF(B2023&lt;3600000,ROUNDDOWN(B2023/4,-3)*2.8-80000,IF(B2023&lt;6600000,ROUNDDOWN(B2023/4,-3)*3.2-440000,IF(B2023&lt;8500000,ROUNDDOWN(B2023*0.9,0)-1100000,B2023-1950000)))))))),IF(B2023&lt;651000,0,IF(B2023&lt;1900000,B2023-650000,IF(B2023&lt;3600000,ROUNDDOWN(B2023/4,-3)*2.8-80000,IF(B2023&lt;6600000,ROUNDDOWN(B2023/4,-3)*3.2-440000,IF(B2023&lt;8500000,ROUNDDOWN(B2023*0.9,0)-1100000,B2023-1950000))))))</f>
        <v/>
      </c>
      <c r="K2023" s="16">
        <f>IF(J2023&gt;23500000,NA(),IF(C2023=2026,IF(J2023&lt;=4890000,1040000,IF(J2023&lt;=6550000,670000,620000)),IF(J2023&lt;=1320000,950000,IF(J2023&lt;=3360000,880000,IF(J2023&lt;=4890000,680000,IF(J2023&lt;=6550000,630000,580000))))))</f>
        <v/>
      </c>
      <c r="L2023" s="16">
        <f>IF(D2023=1,IF(J2023&lt;=9000000,380000,IF(J2023&lt;=9500000,260000,IF(J2023&lt;=10000000,130000,0))),0)</f>
        <v/>
      </c>
      <c r="M2023" s="16">
        <f>IF(D2023=1,IF(J2023&lt;=9000000,330000,IF(J2023&lt;=9500000,220000,IF(J2023&lt;=10000000,110000,0))),0)</f>
        <v/>
      </c>
      <c r="N2023" s="16">
        <f>IF(D2023=1,IF(J2023&lt;=9000000,50000,IF(J2023&lt;=9500000,40000,IF(J2023&lt;=10000000,20000,0))),0)</f>
        <v/>
      </c>
      <c r="O2023" s="16">
        <f>MAX(0,ROUNDDOWN(J2023-G2023-K2023-L2023-E2023*380000-F2023*630000-H2023,-3))</f>
        <v/>
      </c>
      <c r="P2023" s="16">
        <f>MAX(0,ROUNDDOWN(J2023-G2023-430000-M2023-E2023*330000-F2023*450000-I2023,-3))</f>
        <v/>
      </c>
      <c r="Q2023" s="16">
        <f>50000+N2023+E2023*50000+F2023*180000</f>
        <v/>
      </c>
      <c r="R2023" s="16">
        <f>IF(P2023&lt;=2000000,MIN(Q2023,P2023),MAX(Q2023-(P2023-2000000),50000))*0.05</f>
        <v/>
      </c>
      <c r="S2023" s="16">
        <f>MAX(0,P2023*0.1-R2023)</f>
        <v/>
      </c>
      <c r="T2023" s="16">
        <f>Q2023+MAX(0,K2023-480000)</f>
        <v/>
      </c>
      <c r="U2023" s="16">
        <f>P2023-T2023</f>
        <v/>
      </c>
      <c r="V2023" s="17">
        <f>IF(U2023&lt;0,0,LOOKUP(U2023,{0,1950001,3300001,6950001,9000001,18000001,40000001},{0.05,0.1,0.2,0.23,0.33,0.4,0.45}))</f>
        <v/>
      </c>
      <c r="W2023" s="18">
        <f>IF(U2023&lt;0,0.9,0.9-V2023*1.021)</f>
        <v/>
      </c>
      <c r="X2023" s="16">
        <f>ROUNDDOWN(S2023*0.2/W2023+2000,0)</f>
        <v/>
      </c>
      <c r="Y2023" s="17">
        <f>IF(O2023&lt;=0,0,LOOKUP(O2023,{0,1950001,3300001,6950001,9000001,18000001,40000001},{0.05,0.1,0.2,0.23,0.33,0.4,0.45}))</f>
        <v/>
      </c>
    </row>
    <row r="2024">
      <c r="A2024" t="inlineStr">
        <is>
          <t>1万円刻み</t>
        </is>
      </c>
      <c r="B2024" s="16">
        <f>'3_1万円刻み'!$A$385</f>
        <v/>
      </c>
      <c r="C2024" t="n">
        <v>2026</v>
      </c>
      <c r="D2024" t="n">
        <v>1</v>
      </c>
      <c r="E2024" t="n">
        <v>0</v>
      </c>
      <c r="F2024" t="n">
        <v>0</v>
      </c>
      <c r="G2024" s="16">
        <f>ROUND(MIN(B2024/12,650000)*12*0.0915+MIN(B2024/12,1390000)*12*(0.0504+0)+B2024*0.005,0)</f>
        <v/>
      </c>
      <c r="H2024" t="n">
        <v>0</v>
      </c>
      <c r="I2024" t="n">
        <v>0</v>
      </c>
      <c r="J2024" s="16">
        <f>IF(C2024=2026,IF(B2024&lt;741000,0,IF(B2024&lt;2191000,B2024-740000,IF(B2024&lt;2193000,1451000,IF(B2024&lt;2196000,1453000,IF(B2024&lt;2200000,1456000,IF(B2024&lt;3600000,ROUNDDOWN(B2024/4,-3)*2.8-80000,IF(B2024&lt;6600000,ROUNDDOWN(B2024/4,-3)*3.2-440000,IF(B2024&lt;8500000,ROUNDDOWN(B2024*0.9,0)-1100000,B2024-1950000)))))))),IF(B2024&lt;651000,0,IF(B2024&lt;1900000,B2024-650000,IF(B2024&lt;3600000,ROUNDDOWN(B2024/4,-3)*2.8-80000,IF(B2024&lt;6600000,ROUNDDOWN(B2024/4,-3)*3.2-440000,IF(B2024&lt;8500000,ROUNDDOWN(B2024*0.9,0)-1100000,B2024-1950000))))))</f>
        <v/>
      </c>
      <c r="K2024" s="16">
        <f>IF(J2024&gt;23500000,NA(),IF(C2024=2026,IF(J2024&lt;=4890000,1040000,IF(J2024&lt;=6550000,670000,620000)),IF(J2024&lt;=1320000,950000,IF(J2024&lt;=3360000,880000,IF(J2024&lt;=4890000,680000,IF(J2024&lt;=6550000,630000,580000))))))</f>
        <v/>
      </c>
      <c r="L2024" s="16">
        <f>IF(D2024=1,IF(J2024&lt;=9000000,380000,IF(J2024&lt;=9500000,260000,IF(J2024&lt;=10000000,130000,0))),0)</f>
        <v/>
      </c>
      <c r="M2024" s="16">
        <f>IF(D2024=1,IF(J2024&lt;=9000000,330000,IF(J2024&lt;=9500000,220000,IF(J2024&lt;=10000000,110000,0))),0)</f>
        <v/>
      </c>
      <c r="N2024" s="16">
        <f>IF(D2024=1,IF(J2024&lt;=9000000,50000,IF(J2024&lt;=9500000,40000,IF(J2024&lt;=10000000,20000,0))),0)</f>
        <v/>
      </c>
      <c r="O2024" s="16">
        <f>MAX(0,ROUNDDOWN(J2024-G2024-K2024-L2024-E2024*380000-F2024*630000-H2024,-3))</f>
        <v/>
      </c>
      <c r="P2024" s="16">
        <f>MAX(0,ROUNDDOWN(J2024-G2024-430000-M2024-E2024*330000-F2024*450000-I2024,-3))</f>
        <v/>
      </c>
      <c r="Q2024" s="16">
        <f>50000+N2024+E2024*50000+F2024*180000</f>
        <v/>
      </c>
      <c r="R2024" s="16">
        <f>IF(P2024&lt;=2000000,MIN(Q2024,P2024),MAX(Q2024-(P2024-2000000),50000))*0.05</f>
        <v/>
      </c>
      <c r="S2024" s="16">
        <f>MAX(0,P2024*0.1-R2024)</f>
        <v/>
      </c>
      <c r="T2024" s="16">
        <f>Q2024+MAX(0,K2024-480000)</f>
        <v/>
      </c>
      <c r="U2024" s="16">
        <f>P2024-T2024</f>
        <v/>
      </c>
      <c r="V2024" s="17">
        <f>IF(U2024&lt;0,0,LOOKUP(U2024,{0,1950001,3300001,6950001,9000001,18000001,40000001},{0.05,0.1,0.2,0.23,0.33,0.4,0.45}))</f>
        <v/>
      </c>
      <c r="W2024" s="18">
        <f>IF(U2024&lt;0,0.9,0.9-V2024*1.021)</f>
        <v/>
      </c>
      <c r="X2024" s="16">
        <f>ROUNDDOWN(S2024*0.2/W2024+2000,0)</f>
        <v/>
      </c>
      <c r="Y2024" s="17">
        <f>IF(O2024&lt;=0,0,LOOKUP(O2024,{0,1950001,3300001,6950001,9000001,18000001,40000001},{0.05,0.1,0.2,0.23,0.33,0.4,0.45}))</f>
        <v/>
      </c>
    </row>
    <row r="2025">
      <c r="A2025" t="inlineStr">
        <is>
          <t>1万円刻み</t>
        </is>
      </c>
      <c r="B2025" s="16">
        <f>'3_1万円刻み'!$A$386</f>
        <v/>
      </c>
      <c r="C2025" t="n">
        <v>2025</v>
      </c>
      <c r="D2025" t="n">
        <v>0</v>
      </c>
      <c r="E2025" t="n">
        <v>0</v>
      </c>
      <c r="F2025" t="n">
        <v>0</v>
      </c>
      <c r="G2025" s="16">
        <f>ROUND(MIN(B2025/12,650000)*12*0.0915+MIN(B2025/12,1390000)*12*(0.0504+0)+B2025*0.005,0)</f>
        <v/>
      </c>
      <c r="H2025" t="n">
        <v>0</v>
      </c>
      <c r="I2025" t="n">
        <v>0</v>
      </c>
      <c r="J2025" s="16">
        <f>IF(C2025=2026,IF(B2025&lt;741000,0,IF(B2025&lt;2191000,B2025-740000,IF(B2025&lt;2193000,1451000,IF(B2025&lt;2196000,1453000,IF(B2025&lt;2200000,1456000,IF(B2025&lt;3600000,ROUNDDOWN(B2025/4,-3)*2.8-80000,IF(B2025&lt;6600000,ROUNDDOWN(B2025/4,-3)*3.2-440000,IF(B2025&lt;8500000,ROUNDDOWN(B2025*0.9,0)-1100000,B2025-1950000)))))))),IF(B2025&lt;651000,0,IF(B2025&lt;1900000,B2025-650000,IF(B2025&lt;3600000,ROUNDDOWN(B2025/4,-3)*2.8-80000,IF(B2025&lt;6600000,ROUNDDOWN(B2025/4,-3)*3.2-440000,IF(B2025&lt;8500000,ROUNDDOWN(B2025*0.9,0)-1100000,B2025-1950000))))))</f>
        <v/>
      </c>
      <c r="K2025" s="16">
        <f>IF(J2025&gt;23500000,NA(),IF(C2025=2026,IF(J2025&lt;=4890000,1040000,IF(J2025&lt;=6550000,670000,620000)),IF(J2025&lt;=1320000,950000,IF(J2025&lt;=3360000,880000,IF(J2025&lt;=4890000,680000,IF(J2025&lt;=6550000,630000,580000))))))</f>
        <v/>
      </c>
      <c r="L2025" s="16">
        <f>IF(D2025=1,IF(J2025&lt;=9000000,380000,IF(J2025&lt;=9500000,260000,IF(J2025&lt;=10000000,130000,0))),0)</f>
        <v/>
      </c>
      <c r="M2025" s="16">
        <f>IF(D2025=1,IF(J2025&lt;=9000000,330000,IF(J2025&lt;=9500000,220000,IF(J2025&lt;=10000000,110000,0))),0)</f>
        <v/>
      </c>
      <c r="N2025" s="16">
        <f>IF(D2025=1,IF(J2025&lt;=9000000,50000,IF(J2025&lt;=9500000,40000,IF(J2025&lt;=10000000,20000,0))),0)</f>
        <v/>
      </c>
      <c r="O2025" s="16">
        <f>MAX(0,ROUNDDOWN(J2025-G2025-K2025-L2025-E2025*380000-F2025*630000-H2025,-3))</f>
        <v/>
      </c>
      <c r="P2025" s="16">
        <f>MAX(0,ROUNDDOWN(J2025-G2025-430000-M2025-E2025*330000-F2025*450000-I2025,-3))</f>
        <v/>
      </c>
      <c r="Q2025" s="16">
        <f>50000+N2025+E2025*50000+F2025*180000</f>
        <v/>
      </c>
      <c r="R2025" s="16">
        <f>IF(P2025&lt;=2000000,MIN(Q2025,P2025),MAX(Q2025-(P2025-2000000),50000))*0.05</f>
        <v/>
      </c>
      <c r="S2025" s="16">
        <f>MAX(0,P2025*0.1-R2025)</f>
        <v/>
      </c>
      <c r="T2025" s="16">
        <f>Q2025+MAX(0,K2025-480000)</f>
        <v/>
      </c>
      <c r="U2025" s="16">
        <f>P2025-T2025</f>
        <v/>
      </c>
      <c r="V2025" s="17">
        <f>IF(U2025&lt;0,0,LOOKUP(U2025,{0,1950001,3300001,6950001,9000001,18000001,40000001},{0.05,0.1,0.2,0.23,0.33,0.4,0.45}))</f>
        <v/>
      </c>
      <c r="W2025" s="18">
        <f>IF(U2025&lt;0,0.9,0.9-V2025*1.021)</f>
        <v/>
      </c>
      <c r="X2025" s="16">
        <f>ROUNDDOWN(S2025*0.2/W2025+2000,0)</f>
        <v/>
      </c>
      <c r="Y2025" s="17">
        <f>IF(O2025&lt;=0,0,LOOKUP(O2025,{0,1950001,3300001,6950001,9000001,18000001,40000001},{0.05,0.1,0.2,0.23,0.33,0.4,0.45}))</f>
        <v/>
      </c>
    </row>
    <row r="2026">
      <c r="A2026" t="inlineStr">
        <is>
          <t>1万円刻み</t>
        </is>
      </c>
      <c r="B2026" s="16">
        <f>'3_1万円刻み'!$A$386</f>
        <v/>
      </c>
      <c r="C2026" t="n">
        <v>2026</v>
      </c>
      <c r="D2026" t="n">
        <v>0</v>
      </c>
      <c r="E2026" t="n">
        <v>0</v>
      </c>
      <c r="F2026" t="n">
        <v>0</v>
      </c>
      <c r="G2026" s="16">
        <f>ROUND(MIN(B2026/12,650000)*12*0.0915+MIN(B2026/12,1390000)*12*(0.0504+0)+B2026*0.005,0)</f>
        <v/>
      </c>
      <c r="H2026" t="n">
        <v>0</v>
      </c>
      <c r="I2026" t="n">
        <v>0</v>
      </c>
      <c r="J2026" s="16">
        <f>IF(C2026=2026,IF(B2026&lt;741000,0,IF(B2026&lt;2191000,B2026-740000,IF(B2026&lt;2193000,1451000,IF(B2026&lt;2196000,1453000,IF(B2026&lt;2200000,1456000,IF(B2026&lt;3600000,ROUNDDOWN(B2026/4,-3)*2.8-80000,IF(B2026&lt;6600000,ROUNDDOWN(B2026/4,-3)*3.2-440000,IF(B2026&lt;8500000,ROUNDDOWN(B2026*0.9,0)-1100000,B2026-1950000)))))))),IF(B2026&lt;651000,0,IF(B2026&lt;1900000,B2026-650000,IF(B2026&lt;3600000,ROUNDDOWN(B2026/4,-3)*2.8-80000,IF(B2026&lt;6600000,ROUNDDOWN(B2026/4,-3)*3.2-440000,IF(B2026&lt;8500000,ROUNDDOWN(B2026*0.9,0)-1100000,B2026-1950000))))))</f>
        <v/>
      </c>
      <c r="K2026" s="16">
        <f>IF(J2026&gt;23500000,NA(),IF(C2026=2026,IF(J2026&lt;=4890000,1040000,IF(J2026&lt;=6550000,670000,620000)),IF(J2026&lt;=1320000,950000,IF(J2026&lt;=3360000,880000,IF(J2026&lt;=4890000,680000,IF(J2026&lt;=6550000,630000,580000))))))</f>
        <v/>
      </c>
      <c r="L2026" s="16">
        <f>IF(D2026=1,IF(J2026&lt;=9000000,380000,IF(J2026&lt;=9500000,260000,IF(J2026&lt;=10000000,130000,0))),0)</f>
        <v/>
      </c>
      <c r="M2026" s="16">
        <f>IF(D2026=1,IF(J2026&lt;=9000000,330000,IF(J2026&lt;=9500000,220000,IF(J2026&lt;=10000000,110000,0))),0)</f>
        <v/>
      </c>
      <c r="N2026" s="16">
        <f>IF(D2026=1,IF(J2026&lt;=9000000,50000,IF(J2026&lt;=9500000,40000,IF(J2026&lt;=10000000,20000,0))),0)</f>
        <v/>
      </c>
      <c r="O2026" s="16">
        <f>MAX(0,ROUNDDOWN(J2026-G2026-K2026-L2026-E2026*380000-F2026*630000-H2026,-3))</f>
        <v/>
      </c>
      <c r="P2026" s="16">
        <f>MAX(0,ROUNDDOWN(J2026-G2026-430000-M2026-E2026*330000-F2026*450000-I2026,-3))</f>
        <v/>
      </c>
      <c r="Q2026" s="16">
        <f>50000+N2026+E2026*50000+F2026*180000</f>
        <v/>
      </c>
      <c r="R2026" s="16">
        <f>IF(P2026&lt;=2000000,MIN(Q2026,P2026),MAX(Q2026-(P2026-2000000),50000))*0.05</f>
        <v/>
      </c>
      <c r="S2026" s="16">
        <f>MAX(0,P2026*0.1-R2026)</f>
        <v/>
      </c>
      <c r="T2026" s="16">
        <f>Q2026+MAX(0,K2026-480000)</f>
        <v/>
      </c>
      <c r="U2026" s="16">
        <f>P2026-T2026</f>
        <v/>
      </c>
      <c r="V2026" s="17">
        <f>IF(U2026&lt;0,0,LOOKUP(U2026,{0,1950001,3300001,6950001,9000001,18000001,40000001},{0.05,0.1,0.2,0.23,0.33,0.4,0.45}))</f>
        <v/>
      </c>
      <c r="W2026" s="18">
        <f>IF(U2026&lt;0,0.9,0.9-V2026*1.021)</f>
        <v/>
      </c>
      <c r="X2026" s="16">
        <f>ROUNDDOWN(S2026*0.2/W2026+2000,0)</f>
        <v/>
      </c>
      <c r="Y2026" s="17">
        <f>IF(O2026&lt;=0,0,LOOKUP(O2026,{0,1950001,3300001,6950001,9000001,18000001,40000001},{0.05,0.1,0.2,0.23,0.33,0.4,0.45}))</f>
        <v/>
      </c>
    </row>
    <row r="2027">
      <c r="A2027" t="inlineStr">
        <is>
          <t>1万円刻み</t>
        </is>
      </c>
      <c r="B2027" s="16">
        <f>'3_1万円刻み'!$A$386</f>
        <v/>
      </c>
      <c r="C2027" t="n">
        <v>2025</v>
      </c>
      <c r="D2027" t="n">
        <v>1</v>
      </c>
      <c r="E2027" t="n">
        <v>0</v>
      </c>
      <c r="F2027" t="n">
        <v>0</v>
      </c>
      <c r="G2027" s="16">
        <f>ROUND(MIN(B2027/12,650000)*12*0.0915+MIN(B2027/12,1390000)*12*(0.0504+0)+B2027*0.005,0)</f>
        <v/>
      </c>
      <c r="H2027" t="n">
        <v>0</v>
      </c>
      <c r="I2027" t="n">
        <v>0</v>
      </c>
      <c r="J2027" s="16">
        <f>IF(C2027=2026,IF(B2027&lt;741000,0,IF(B2027&lt;2191000,B2027-740000,IF(B2027&lt;2193000,1451000,IF(B2027&lt;2196000,1453000,IF(B2027&lt;2200000,1456000,IF(B2027&lt;3600000,ROUNDDOWN(B2027/4,-3)*2.8-80000,IF(B2027&lt;6600000,ROUNDDOWN(B2027/4,-3)*3.2-440000,IF(B2027&lt;8500000,ROUNDDOWN(B2027*0.9,0)-1100000,B2027-1950000)))))))),IF(B2027&lt;651000,0,IF(B2027&lt;1900000,B2027-650000,IF(B2027&lt;3600000,ROUNDDOWN(B2027/4,-3)*2.8-80000,IF(B2027&lt;6600000,ROUNDDOWN(B2027/4,-3)*3.2-440000,IF(B2027&lt;8500000,ROUNDDOWN(B2027*0.9,0)-1100000,B2027-1950000))))))</f>
        <v/>
      </c>
      <c r="K2027" s="16">
        <f>IF(J2027&gt;23500000,NA(),IF(C2027=2026,IF(J2027&lt;=4890000,1040000,IF(J2027&lt;=6550000,670000,620000)),IF(J2027&lt;=1320000,950000,IF(J2027&lt;=3360000,880000,IF(J2027&lt;=4890000,680000,IF(J2027&lt;=6550000,630000,580000))))))</f>
        <v/>
      </c>
      <c r="L2027" s="16">
        <f>IF(D2027=1,IF(J2027&lt;=9000000,380000,IF(J2027&lt;=9500000,260000,IF(J2027&lt;=10000000,130000,0))),0)</f>
        <v/>
      </c>
      <c r="M2027" s="16">
        <f>IF(D2027=1,IF(J2027&lt;=9000000,330000,IF(J2027&lt;=9500000,220000,IF(J2027&lt;=10000000,110000,0))),0)</f>
        <v/>
      </c>
      <c r="N2027" s="16">
        <f>IF(D2027=1,IF(J2027&lt;=9000000,50000,IF(J2027&lt;=9500000,40000,IF(J2027&lt;=10000000,20000,0))),0)</f>
        <v/>
      </c>
      <c r="O2027" s="16">
        <f>MAX(0,ROUNDDOWN(J2027-G2027-K2027-L2027-E2027*380000-F2027*630000-H2027,-3))</f>
        <v/>
      </c>
      <c r="P2027" s="16">
        <f>MAX(0,ROUNDDOWN(J2027-G2027-430000-M2027-E2027*330000-F2027*450000-I2027,-3))</f>
        <v/>
      </c>
      <c r="Q2027" s="16">
        <f>50000+N2027+E2027*50000+F2027*180000</f>
        <v/>
      </c>
      <c r="R2027" s="16">
        <f>IF(P2027&lt;=2000000,MIN(Q2027,P2027),MAX(Q2027-(P2027-2000000),50000))*0.05</f>
        <v/>
      </c>
      <c r="S2027" s="16">
        <f>MAX(0,P2027*0.1-R2027)</f>
        <v/>
      </c>
      <c r="T2027" s="16">
        <f>Q2027+MAX(0,K2027-480000)</f>
        <v/>
      </c>
      <c r="U2027" s="16">
        <f>P2027-T2027</f>
        <v/>
      </c>
      <c r="V2027" s="17">
        <f>IF(U2027&lt;0,0,LOOKUP(U2027,{0,1950001,3300001,6950001,9000001,18000001,40000001},{0.05,0.1,0.2,0.23,0.33,0.4,0.45}))</f>
        <v/>
      </c>
      <c r="W2027" s="18">
        <f>IF(U2027&lt;0,0.9,0.9-V2027*1.021)</f>
        <v/>
      </c>
      <c r="X2027" s="16">
        <f>ROUNDDOWN(S2027*0.2/W2027+2000,0)</f>
        <v/>
      </c>
      <c r="Y2027" s="17">
        <f>IF(O2027&lt;=0,0,LOOKUP(O2027,{0,1950001,3300001,6950001,9000001,18000001,40000001},{0.05,0.1,0.2,0.23,0.33,0.4,0.45}))</f>
        <v/>
      </c>
    </row>
    <row r="2028">
      <c r="A2028" t="inlineStr">
        <is>
          <t>1万円刻み</t>
        </is>
      </c>
      <c r="B2028" s="16">
        <f>'3_1万円刻み'!$A$386</f>
        <v/>
      </c>
      <c r="C2028" t="n">
        <v>2026</v>
      </c>
      <c r="D2028" t="n">
        <v>1</v>
      </c>
      <c r="E2028" t="n">
        <v>0</v>
      </c>
      <c r="F2028" t="n">
        <v>0</v>
      </c>
      <c r="G2028" s="16">
        <f>ROUND(MIN(B2028/12,650000)*12*0.0915+MIN(B2028/12,1390000)*12*(0.0504+0)+B2028*0.005,0)</f>
        <v/>
      </c>
      <c r="H2028" t="n">
        <v>0</v>
      </c>
      <c r="I2028" t="n">
        <v>0</v>
      </c>
      <c r="J2028" s="16">
        <f>IF(C2028=2026,IF(B2028&lt;741000,0,IF(B2028&lt;2191000,B2028-740000,IF(B2028&lt;2193000,1451000,IF(B2028&lt;2196000,1453000,IF(B2028&lt;2200000,1456000,IF(B2028&lt;3600000,ROUNDDOWN(B2028/4,-3)*2.8-80000,IF(B2028&lt;6600000,ROUNDDOWN(B2028/4,-3)*3.2-440000,IF(B2028&lt;8500000,ROUNDDOWN(B2028*0.9,0)-1100000,B2028-1950000)))))))),IF(B2028&lt;651000,0,IF(B2028&lt;1900000,B2028-650000,IF(B2028&lt;3600000,ROUNDDOWN(B2028/4,-3)*2.8-80000,IF(B2028&lt;6600000,ROUNDDOWN(B2028/4,-3)*3.2-440000,IF(B2028&lt;8500000,ROUNDDOWN(B2028*0.9,0)-1100000,B2028-1950000))))))</f>
        <v/>
      </c>
      <c r="K2028" s="16">
        <f>IF(J2028&gt;23500000,NA(),IF(C2028=2026,IF(J2028&lt;=4890000,1040000,IF(J2028&lt;=6550000,670000,620000)),IF(J2028&lt;=1320000,950000,IF(J2028&lt;=3360000,880000,IF(J2028&lt;=4890000,680000,IF(J2028&lt;=6550000,630000,580000))))))</f>
        <v/>
      </c>
      <c r="L2028" s="16">
        <f>IF(D2028=1,IF(J2028&lt;=9000000,380000,IF(J2028&lt;=9500000,260000,IF(J2028&lt;=10000000,130000,0))),0)</f>
        <v/>
      </c>
      <c r="M2028" s="16">
        <f>IF(D2028=1,IF(J2028&lt;=9000000,330000,IF(J2028&lt;=9500000,220000,IF(J2028&lt;=10000000,110000,0))),0)</f>
        <v/>
      </c>
      <c r="N2028" s="16">
        <f>IF(D2028=1,IF(J2028&lt;=9000000,50000,IF(J2028&lt;=9500000,40000,IF(J2028&lt;=10000000,20000,0))),0)</f>
        <v/>
      </c>
      <c r="O2028" s="16">
        <f>MAX(0,ROUNDDOWN(J2028-G2028-K2028-L2028-E2028*380000-F2028*630000-H2028,-3))</f>
        <v/>
      </c>
      <c r="P2028" s="16">
        <f>MAX(0,ROUNDDOWN(J2028-G2028-430000-M2028-E2028*330000-F2028*450000-I2028,-3))</f>
        <v/>
      </c>
      <c r="Q2028" s="16">
        <f>50000+N2028+E2028*50000+F2028*180000</f>
        <v/>
      </c>
      <c r="R2028" s="16">
        <f>IF(P2028&lt;=2000000,MIN(Q2028,P2028),MAX(Q2028-(P2028-2000000),50000))*0.05</f>
        <v/>
      </c>
      <c r="S2028" s="16">
        <f>MAX(0,P2028*0.1-R2028)</f>
        <v/>
      </c>
      <c r="T2028" s="16">
        <f>Q2028+MAX(0,K2028-480000)</f>
        <v/>
      </c>
      <c r="U2028" s="16">
        <f>P2028-T2028</f>
        <v/>
      </c>
      <c r="V2028" s="17">
        <f>IF(U2028&lt;0,0,LOOKUP(U2028,{0,1950001,3300001,6950001,9000001,18000001,40000001},{0.05,0.1,0.2,0.23,0.33,0.4,0.45}))</f>
        <v/>
      </c>
      <c r="W2028" s="18">
        <f>IF(U2028&lt;0,0.9,0.9-V2028*1.021)</f>
        <v/>
      </c>
      <c r="X2028" s="16">
        <f>ROUNDDOWN(S2028*0.2/W2028+2000,0)</f>
        <v/>
      </c>
      <c r="Y2028" s="17">
        <f>IF(O2028&lt;=0,0,LOOKUP(O2028,{0,1950001,3300001,6950001,9000001,18000001,40000001},{0.05,0.1,0.2,0.23,0.33,0.4,0.45}))</f>
        <v/>
      </c>
    </row>
    <row r="2029">
      <c r="A2029" t="inlineStr">
        <is>
          <t>1万円刻み</t>
        </is>
      </c>
      <c r="B2029" s="16">
        <f>'3_1万円刻み'!$A$387</f>
        <v/>
      </c>
      <c r="C2029" t="n">
        <v>2025</v>
      </c>
      <c r="D2029" t="n">
        <v>0</v>
      </c>
      <c r="E2029" t="n">
        <v>0</v>
      </c>
      <c r="F2029" t="n">
        <v>0</v>
      </c>
      <c r="G2029" s="16">
        <f>ROUND(MIN(B2029/12,650000)*12*0.0915+MIN(B2029/12,1390000)*12*(0.0504+0)+B2029*0.005,0)</f>
        <v/>
      </c>
      <c r="H2029" t="n">
        <v>0</v>
      </c>
      <c r="I2029" t="n">
        <v>0</v>
      </c>
      <c r="J2029" s="16">
        <f>IF(C2029=2026,IF(B2029&lt;741000,0,IF(B2029&lt;2191000,B2029-740000,IF(B2029&lt;2193000,1451000,IF(B2029&lt;2196000,1453000,IF(B2029&lt;2200000,1456000,IF(B2029&lt;3600000,ROUNDDOWN(B2029/4,-3)*2.8-80000,IF(B2029&lt;6600000,ROUNDDOWN(B2029/4,-3)*3.2-440000,IF(B2029&lt;8500000,ROUNDDOWN(B2029*0.9,0)-1100000,B2029-1950000)))))))),IF(B2029&lt;651000,0,IF(B2029&lt;1900000,B2029-650000,IF(B2029&lt;3600000,ROUNDDOWN(B2029/4,-3)*2.8-80000,IF(B2029&lt;6600000,ROUNDDOWN(B2029/4,-3)*3.2-440000,IF(B2029&lt;8500000,ROUNDDOWN(B2029*0.9,0)-1100000,B2029-1950000))))))</f>
        <v/>
      </c>
      <c r="K2029" s="16">
        <f>IF(J2029&gt;23500000,NA(),IF(C2029=2026,IF(J2029&lt;=4890000,1040000,IF(J2029&lt;=6550000,670000,620000)),IF(J2029&lt;=1320000,950000,IF(J2029&lt;=3360000,880000,IF(J2029&lt;=4890000,680000,IF(J2029&lt;=6550000,630000,580000))))))</f>
        <v/>
      </c>
      <c r="L2029" s="16">
        <f>IF(D2029=1,IF(J2029&lt;=9000000,380000,IF(J2029&lt;=9500000,260000,IF(J2029&lt;=10000000,130000,0))),0)</f>
        <v/>
      </c>
      <c r="M2029" s="16">
        <f>IF(D2029=1,IF(J2029&lt;=9000000,330000,IF(J2029&lt;=9500000,220000,IF(J2029&lt;=10000000,110000,0))),0)</f>
        <v/>
      </c>
      <c r="N2029" s="16">
        <f>IF(D2029=1,IF(J2029&lt;=9000000,50000,IF(J2029&lt;=9500000,40000,IF(J2029&lt;=10000000,20000,0))),0)</f>
        <v/>
      </c>
      <c r="O2029" s="16">
        <f>MAX(0,ROUNDDOWN(J2029-G2029-K2029-L2029-E2029*380000-F2029*630000-H2029,-3))</f>
        <v/>
      </c>
      <c r="P2029" s="16">
        <f>MAX(0,ROUNDDOWN(J2029-G2029-430000-M2029-E2029*330000-F2029*450000-I2029,-3))</f>
        <v/>
      </c>
      <c r="Q2029" s="16">
        <f>50000+N2029+E2029*50000+F2029*180000</f>
        <v/>
      </c>
      <c r="R2029" s="16">
        <f>IF(P2029&lt;=2000000,MIN(Q2029,P2029),MAX(Q2029-(P2029-2000000),50000))*0.05</f>
        <v/>
      </c>
      <c r="S2029" s="16">
        <f>MAX(0,P2029*0.1-R2029)</f>
        <v/>
      </c>
      <c r="T2029" s="16">
        <f>Q2029+MAX(0,K2029-480000)</f>
        <v/>
      </c>
      <c r="U2029" s="16">
        <f>P2029-T2029</f>
        <v/>
      </c>
      <c r="V2029" s="17">
        <f>IF(U2029&lt;0,0,LOOKUP(U2029,{0,1950001,3300001,6950001,9000001,18000001,40000001},{0.05,0.1,0.2,0.23,0.33,0.4,0.45}))</f>
        <v/>
      </c>
      <c r="W2029" s="18">
        <f>IF(U2029&lt;0,0.9,0.9-V2029*1.021)</f>
        <v/>
      </c>
      <c r="X2029" s="16">
        <f>ROUNDDOWN(S2029*0.2/W2029+2000,0)</f>
        <v/>
      </c>
      <c r="Y2029" s="17">
        <f>IF(O2029&lt;=0,0,LOOKUP(O2029,{0,1950001,3300001,6950001,9000001,18000001,40000001},{0.05,0.1,0.2,0.23,0.33,0.4,0.45}))</f>
        <v/>
      </c>
    </row>
    <row r="2030">
      <c r="A2030" t="inlineStr">
        <is>
          <t>1万円刻み</t>
        </is>
      </c>
      <c r="B2030" s="16">
        <f>'3_1万円刻み'!$A$387</f>
        <v/>
      </c>
      <c r="C2030" t="n">
        <v>2026</v>
      </c>
      <c r="D2030" t="n">
        <v>0</v>
      </c>
      <c r="E2030" t="n">
        <v>0</v>
      </c>
      <c r="F2030" t="n">
        <v>0</v>
      </c>
      <c r="G2030" s="16">
        <f>ROUND(MIN(B2030/12,650000)*12*0.0915+MIN(B2030/12,1390000)*12*(0.0504+0)+B2030*0.005,0)</f>
        <v/>
      </c>
      <c r="H2030" t="n">
        <v>0</v>
      </c>
      <c r="I2030" t="n">
        <v>0</v>
      </c>
      <c r="J2030" s="16">
        <f>IF(C2030=2026,IF(B2030&lt;741000,0,IF(B2030&lt;2191000,B2030-740000,IF(B2030&lt;2193000,1451000,IF(B2030&lt;2196000,1453000,IF(B2030&lt;2200000,1456000,IF(B2030&lt;3600000,ROUNDDOWN(B2030/4,-3)*2.8-80000,IF(B2030&lt;6600000,ROUNDDOWN(B2030/4,-3)*3.2-440000,IF(B2030&lt;8500000,ROUNDDOWN(B2030*0.9,0)-1100000,B2030-1950000)))))))),IF(B2030&lt;651000,0,IF(B2030&lt;1900000,B2030-650000,IF(B2030&lt;3600000,ROUNDDOWN(B2030/4,-3)*2.8-80000,IF(B2030&lt;6600000,ROUNDDOWN(B2030/4,-3)*3.2-440000,IF(B2030&lt;8500000,ROUNDDOWN(B2030*0.9,0)-1100000,B2030-1950000))))))</f>
        <v/>
      </c>
      <c r="K2030" s="16">
        <f>IF(J2030&gt;23500000,NA(),IF(C2030=2026,IF(J2030&lt;=4890000,1040000,IF(J2030&lt;=6550000,670000,620000)),IF(J2030&lt;=1320000,950000,IF(J2030&lt;=3360000,880000,IF(J2030&lt;=4890000,680000,IF(J2030&lt;=6550000,630000,580000))))))</f>
        <v/>
      </c>
      <c r="L2030" s="16">
        <f>IF(D2030=1,IF(J2030&lt;=9000000,380000,IF(J2030&lt;=9500000,260000,IF(J2030&lt;=10000000,130000,0))),0)</f>
        <v/>
      </c>
      <c r="M2030" s="16">
        <f>IF(D2030=1,IF(J2030&lt;=9000000,330000,IF(J2030&lt;=9500000,220000,IF(J2030&lt;=10000000,110000,0))),0)</f>
        <v/>
      </c>
      <c r="N2030" s="16">
        <f>IF(D2030=1,IF(J2030&lt;=9000000,50000,IF(J2030&lt;=9500000,40000,IF(J2030&lt;=10000000,20000,0))),0)</f>
        <v/>
      </c>
      <c r="O2030" s="16">
        <f>MAX(0,ROUNDDOWN(J2030-G2030-K2030-L2030-E2030*380000-F2030*630000-H2030,-3))</f>
        <v/>
      </c>
      <c r="P2030" s="16">
        <f>MAX(0,ROUNDDOWN(J2030-G2030-430000-M2030-E2030*330000-F2030*450000-I2030,-3))</f>
        <v/>
      </c>
      <c r="Q2030" s="16">
        <f>50000+N2030+E2030*50000+F2030*180000</f>
        <v/>
      </c>
      <c r="R2030" s="16">
        <f>IF(P2030&lt;=2000000,MIN(Q2030,P2030),MAX(Q2030-(P2030-2000000),50000))*0.05</f>
        <v/>
      </c>
      <c r="S2030" s="16">
        <f>MAX(0,P2030*0.1-R2030)</f>
        <v/>
      </c>
      <c r="T2030" s="16">
        <f>Q2030+MAX(0,K2030-480000)</f>
        <v/>
      </c>
      <c r="U2030" s="16">
        <f>P2030-T2030</f>
        <v/>
      </c>
      <c r="V2030" s="17">
        <f>IF(U2030&lt;0,0,LOOKUP(U2030,{0,1950001,3300001,6950001,9000001,18000001,40000001},{0.05,0.1,0.2,0.23,0.33,0.4,0.45}))</f>
        <v/>
      </c>
      <c r="W2030" s="18">
        <f>IF(U2030&lt;0,0.9,0.9-V2030*1.021)</f>
        <v/>
      </c>
      <c r="X2030" s="16">
        <f>ROUNDDOWN(S2030*0.2/W2030+2000,0)</f>
        <v/>
      </c>
      <c r="Y2030" s="17">
        <f>IF(O2030&lt;=0,0,LOOKUP(O2030,{0,1950001,3300001,6950001,9000001,18000001,40000001},{0.05,0.1,0.2,0.23,0.33,0.4,0.45}))</f>
        <v/>
      </c>
    </row>
    <row r="2031">
      <c r="A2031" t="inlineStr">
        <is>
          <t>1万円刻み</t>
        </is>
      </c>
      <c r="B2031" s="16">
        <f>'3_1万円刻み'!$A$387</f>
        <v/>
      </c>
      <c r="C2031" t="n">
        <v>2025</v>
      </c>
      <c r="D2031" t="n">
        <v>1</v>
      </c>
      <c r="E2031" t="n">
        <v>0</v>
      </c>
      <c r="F2031" t="n">
        <v>0</v>
      </c>
      <c r="G2031" s="16">
        <f>ROUND(MIN(B2031/12,650000)*12*0.0915+MIN(B2031/12,1390000)*12*(0.0504+0)+B2031*0.005,0)</f>
        <v/>
      </c>
      <c r="H2031" t="n">
        <v>0</v>
      </c>
      <c r="I2031" t="n">
        <v>0</v>
      </c>
      <c r="J2031" s="16">
        <f>IF(C2031=2026,IF(B2031&lt;741000,0,IF(B2031&lt;2191000,B2031-740000,IF(B2031&lt;2193000,1451000,IF(B2031&lt;2196000,1453000,IF(B2031&lt;2200000,1456000,IF(B2031&lt;3600000,ROUNDDOWN(B2031/4,-3)*2.8-80000,IF(B2031&lt;6600000,ROUNDDOWN(B2031/4,-3)*3.2-440000,IF(B2031&lt;8500000,ROUNDDOWN(B2031*0.9,0)-1100000,B2031-1950000)))))))),IF(B2031&lt;651000,0,IF(B2031&lt;1900000,B2031-650000,IF(B2031&lt;3600000,ROUNDDOWN(B2031/4,-3)*2.8-80000,IF(B2031&lt;6600000,ROUNDDOWN(B2031/4,-3)*3.2-440000,IF(B2031&lt;8500000,ROUNDDOWN(B2031*0.9,0)-1100000,B2031-1950000))))))</f>
        <v/>
      </c>
      <c r="K2031" s="16">
        <f>IF(J2031&gt;23500000,NA(),IF(C2031=2026,IF(J2031&lt;=4890000,1040000,IF(J2031&lt;=6550000,670000,620000)),IF(J2031&lt;=1320000,950000,IF(J2031&lt;=3360000,880000,IF(J2031&lt;=4890000,680000,IF(J2031&lt;=6550000,630000,580000))))))</f>
        <v/>
      </c>
      <c r="L2031" s="16">
        <f>IF(D2031=1,IF(J2031&lt;=9000000,380000,IF(J2031&lt;=9500000,260000,IF(J2031&lt;=10000000,130000,0))),0)</f>
        <v/>
      </c>
      <c r="M2031" s="16">
        <f>IF(D2031=1,IF(J2031&lt;=9000000,330000,IF(J2031&lt;=9500000,220000,IF(J2031&lt;=10000000,110000,0))),0)</f>
        <v/>
      </c>
      <c r="N2031" s="16">
        <f>IF(D2031=1,IF(J2031&lt;=9000000,50000,IF(J2031&lt;=9500000,40000,IF(J2031&lt;=10000000,20000,0))),0)</f>
        <v/>
      </c>
      <c r="O2031" s="16">
        <f>MAX(0,ROUNDDOWN(J2031-G2031-K2031-L2031-E2031*380000-F2031*630000-H2031,-3))</f>
        <v/>
      </c>
      <c r="P2031" s="16">
        <f>MAX(0,ROUNDDOWN(J2031-G2031-430000-M2031-E2031*330000-F2031*450000-I2031,-3))</f>
        <v/>
      </c>
      <c r="Q2031" s="16">
        <f>50000+N2031+E2031*50000+F2031*180000</f>
        <v/>
      </c>
      <c r="R2031" s="16">
        <f>IF(P2031&lt;=2000000,MIN(Q2031,P2031),MAX(Q2031-(P2031-2000000),50000))*0.05</f>
        <v/>
      </c>
      <c r="S2031" s="16">
        <f>MAX(0,P2031*0.1-R2031)</f>
        <v/>
      </c>
      <c r="T2031" s="16">
        <f>Q2031+MAX(0,K2031-480000)</f>
        <v/>
      </c>
      <c r="U2031" s="16">
        <f>P2031-T2031</f>
        <v/>
      </c>
      <c r="V2031" s="17">
        <f>IF(U2031&lt;0,0,LOOKUP(U2031,{0,1950001,3300001,6950001,9000001,18000001,40000001},{0.05,0.1,0.2,0.23,0.33,0.4,0.45}))</f>
        <v/>
      </c>
      <c r="W2031" s="18">
        <f>IF(U2031&lt;0,0.9,0.9-V2031*1.021)</f>
        <v/>
      </c>
      <c r="X2031" s="16">
        <f>ROUNDDOWN(S2031*0.2/W2031+2000,0)</f>
        <v/>
      </c>
      <c r="Y2031" s="17">
        <f>IF(O2031&lt;=0,0,LOOKUP(O2031,{0,1950001,3300001,6950001,9000001,18000001,40000001},{0.05,0.1,0.2,0.23,0.33,0.4,0.45}))</f>
        <v/>
      </c>
    </row>
    <row r="2032">
      <c r="A2032" t="inlineStr">
        <is>
          <t>1万円刻み</t>
        </is>
      </c>
      <c r="B2032" s="16">
        <f>'3_1万円刻み'!$A$387</f>
        <v/>
      </c>
      <c r="C2032" t="n">
        <v>2026</v>
      </c>
      <c r="D2032" t="n">
        <v>1</v>
      </c>
      <c r="E2032" t="n">
        <v>0</v>
      </c>
      <c r="F2032" t="n">
        <v>0</v>
      </c>
      <c r="G2032" s="16">
        <f>ROUND(MIN(B2032/12,650000)*12*0.0915+MIN(B2032/12,1390000)*12*(0.0504+0)+B2032*0.005,0)</f>
        <v/>
      </c>
      <c r="H2032" t="n">
        <v>0</v>
      </c>
      <c r="I2032" t="n">
        <v>0</v>
      </c>
      <c r="J2032" s="16">
        <f>IF(C2032=2026,IF(B2032&lt;741000,0,IF(B2032&lt;2191000,B2032-740000,IF(B2032&lt;2193000,1451000,IF(B2032&lt;2196000,1453000,IF(B2032&lt;2200000,1456000,IF(B2032&lt;3600000,ROUNDDOWN(B2032/4,-3)*2.8-80000,IF(B2032&lt;6600000,ROUNDDOWN(B2032/4,-3)*3.2-440000,IF(B2032&lt;8500000,ROUNDDOWN(B2032*0.9,0)-1100000,B2032-1950000)))))))),IF(B2032&lt;651000,0,IF(B2032&lt;1900000,B2032-650000,IF(B2032&lt;3600000,ROUNDDOWN(B2032/4,-3)*2.8-80000,IF(B2032&lt;6600000,ROUNDDOWN(B2032/4,-3)*3.2-440000,IF(B2032&lt;8500000,ROUNDDOWN(B2032*0.9,0)-1100000,B2032-1950000))))))</f>
        <v/>
      </c>
      <c r="K2032" s="16">
        <f>IF(J2032&gt;23500000,NA(),IF(C2032=2026,IF(J2032&lt;=4890000,1040000,IF(J2032&lt;=6550000,670000,620000)),IF(J2032&lt;=1320000,950000,IF(J2032&lt;=3360000,880000,IF(J2032&lt;=4890000,680000,IF(J2032&lt;=6550000,630000,580000))))))</f>
        <v/>
      </c>
      <c r="L2032" s="16">
        <f>IF(D2032=1,IF(J2032&lt;=9000000,380000,IF(J2032&lt;=9500000,260000,IF(J2032&lt;=10000000,130000,0))),0)</f>
        <v/>
      </c>
      <c r="M2032" s="16">
        <f>IF(D2032=1,IF(J2032&lt;=9000000,330000,IF(J2032&lt;=9500000,220000,IF(J2032&lt;=10000000,110000,0))),0)</f>
        <v/>
      </c>
      <c r="N2032" s="16">
        <f>IF(D2032=1,IF(J2032&lt;=9000000,50000,IF(J2032&lt;=9500000,40000,IF(J2032&lt;=10000000,20000,0))),0)</f>
        <v/>
      </c>
      <c r="O2032" s="16">
        <f>MAX(0,ROUNDDOWN(J2032-G2032-K2032-L2032-E2032*380000-F2032*630000-H2032,-3))</f>
        <v/>
      </c>
      <c r="P2032" s="16">
        <f>MAX(0,ROUNDDOWN(J2032-G2032-430000-M2032-E2032*330000-F2032*450000-I2032,-3))</f>
        <v/>
      </c>
      <c r="Q2032" s="16">
        <f>50000+N2032+E2032*50000+F2032*180000</f>
        <v/>
      </c>
      <c r="R2032" s="16">
        <f>IF(P2032&lt;=2000000,MIN(Q2032,P2032),MAX(Q2032-(P2032-2000000),50000))*0.05</f>
        <v/>
      </c>
      <c r="S2032" s="16">
        <f>MAX(0,P2032*0.1-R2032)</f>
        <v/>
      </c>
      <c r="T2032" s="16">
        <f>Q2032+MAX(0,K2032-480000)</f>
        <v/>
      </c>
      <c r="U2032" s="16">
        <f>P2032-T2032</f>
        <v/>
      </c>
      <c r="V2032" s="17">
        <f>IF(U2032&lt;0,0,LOOKUP(U2032,{0,1950001,3300001,6950001,9000001,18000001,40000001},{0.05,0.1,0.2,0.23,0.33,0.4,0.45}))</f>
        <v/>
      </c>
      <c r="W2032" s="18">
        <f>IF(U2032&lt;0,0.9,0.9-V2032*1.021)</f>
        <v/>
      </c>
      <c r="X2032" s="16">
        <f>ROUNDDOWN(S2032*0.2/W2032+2000,0)</f>
        <v/>
      </c>
      <c r="Y2032" s="17">
        <f>IF(O2032&lt;=0,0,LOOKUP(O2032,{0,1950001,3300001,6950001,9000001,18000001,40000001},{0.05,0.1,0.2,0.23,0.33,0.4,0.45}))</f>
        <v/>
      </c>
    </row>
    <row r="2033">
      <c r="A2033" t="inlineStr">
        <is>
          <t>1万円刻み</t>
        </is>
      </c>
      <c r="B2033" s="16">
        <f>'3_1万円刻み'!$A$388</f>
        <v/>
      </c>
      <c r="C2033" t="n">
        <v>2025</v>
      </c>
      <c r="D2033" t="n">
        <v>0</v>
      </c>
      <c r="E2033" t="n">
        <v>0</v>
      </c>
      <c r="F2033" t="n">
        <v>0</v>
      </c>
      <c r="G2033" s="16">
        <f>ROUND(MIN(B2033/12,650000)*12*0.0915+MIN(B2033/12,1390000)*12*(0.0504+0)+B2033*0.005,0)</f>
        <v/>
      </c>
      <c r="H2033" t="n">
        <v>0</v>
      </c>
      <c r="I2033" t="n">
        <v>0</v>
      </c>
      <c r="J2033" s="16">
        <f>IF(C2033=2026,IF(B2033&lt;741000,0,IF(B2033&lt;2191000,B2033-740000,IF(B2033&lt;2193000,1451000,IF(B2033&lt;2196000,1453000,IF(B2033&lt;2200000,1456000,IF(B2033&lt;3600000,ROUNDDOWN(B2033/4,-3)*2.8-80000,IF(B2033&lt;6600000,ROUNDDOWN(B2033/4,-3)*3.2-440000,IF(B2033&lt;8500000,ROUNDDOWN(B2033*0.9,0)-1100000,B2033-1950000)))))))),IF(B2033&lt;651000,0,IF(B2033&lt;1900000,B2033-650000,IF(B2033&lt;3600000,ROUNDDOWN(B2033/4,-3)*2.8-80000,IF(B2033&lt;6600000,ROUNDDOWN(B2033/4,-3)*3.2-440000,IF(B2033&lt;8500000,ROUNDDOWN(B2033*0.9,0)-1100000,B2033-1950000))))))</f>
        <v/>
      </c>
      <c r="K2033" s="16">
        <f>IF(J2033&gt;23500000,NA(),IF(C2033=2026,IF(J2033&lt;=4890000,1040000,IF(J2033&lt;=6550000,670000,620000)),IF(J2033&lt;=1320000,950000,IF(J2033&lt;=3360000,880000,IF(J2033&lt;=4890000,680000,IF(J2033&lt;=6550000,630000,580000))))))</f>
        <v/>
      </c>
      <c r="L2033" s="16">
        <f>IF(D2033=1,IF(J2033&lt;=9000000,380000,IF(J2033&lt;=9500000,260000,IF(J2033&lt;=10000000,130000,0))),0)</f>
        <v/>
      </c>
      <c r="M2033" s="16">
        <f>IF(D2033=1,IF(J2033&lt;=9000000,330000,IF(J2033&lt;=9500000,220000,IF(J2033&lt;=10000000,110000,0))),0)</f>
        <v/>
      </c>
      <c r="N2033" s="16">
        <f>IF(D2033=1,IF(J2033&lt;=9000000,50000,IF(J2033&lt;=9500000,40000,IF(J2033&lt;=10000000,20000,0))),0)</f>
        <v/>
      </c>
      <c r="O2033" s="16">
        <f>MAX(0,ROUNDDOWN(J2033-G2033-K2033-L2033-E2033*380000-F2033*630000-H2033,-3))</f>
        <v/>
      </c>
      <c r="P2033" s="16">
        <f>MAX(0,ROUNDDOWN(J2033-G2033-430000-M2033-E2033*330000-F2033*450000-I2033,-3))</f>
        <v/>
      </c>
      <c r="Q2033" s="16">
        <f>50000+N2033+E2033*50000+F2033*180000</f>
        <v/>
      </c>
      <c r="R2033" s="16">
        <f>IF(P2033&lt;=2000000,MIN(Q2033,P2033),MAX(Q2033-(P2033-2000000),50000))*0.05</f>
        <v/>
      </c>
      <c r="S2033" s="16">
        <f>MAX(0,P2033*0.1-R2033)</f>
        <v/>
      </c>
      <c r="T2033" s="16">
        <f>Q2033+MAX(0,K2033-480000)</f>
        <v/>
      </c>
      <c r="U2033" s="16">
        <f>P2033-T2033</f>
        <v/>
      </c>
      <c r="V2033" s="17">
        <f>IF(U2033&lt;0,0,LOOKUP(U2033,{0,1950001,3300001,6950001,9000001,18000001,40000001},{0.05,0.1,0.2,0.23,0.33,0.4,0.45}))</f>
        <v/>
      </c>
      <c r="W2033" s="18">
        <f>IF(U2033&lt;0,0.9,0.9-V2033*1.021)</f>
        <v/>
      </c>
      <c r="X2033" s="16">
        <f>ROUNDDOWN(S2033*0.2/W2033+2000,0)</f>
        <v/>
      </c>
      <c r="Y2033" s="17">
        <f>IF(O2033&lt;=0,0,LOOKUP(O2033,{0,1950001,3300001,6950001,9000001,18000001,40000001},{0.05,0.1,0.2,0.23,0.33,0.4,0.45}))</f>
        <v/>
      </c>
    </row>
    <row r="2034">
      <c r="A2034" t="inlineStr">
        <is>
          <t>1万円刻み</t>
        </is>
      </c>
      <c r="B2034" s="16">
        <f>'3_1万円刻み'!$A$388</f>
        <v/>
      </c>
      <c r="C2034" t="n">
        <v>2026</v>
      </c>
      <c r="D2034" t="n">
        <v>0</v>
      </c>
      <c r="E2034" t="n">
        <v>0</v>
      </c>
      <c r="F2034" t="n">
        <v>0</v>
      </c>
      <c r="G2034" s="16">
        <f>ROUND(MIN(B2034/12,650000)*12*0.0915+MIN(B2034/12,1390000)*12*(0.0504+0)+B2034*0.005,0)</f>
        <v/>
      </c>
      <c r="H2034" t="n">
        <v>0</v>
      </c>
      <c r="I2034" t="n">
        <v>0</v>
      </c>
      <c r="J2034" s="16">
        <f>IF(C2034=2026,IF(B2034&lt;741000,0,IF(B2034&lt;2191000,B2034-740000,IF(B2034&lt;2193000,1451000,IF(B2034&lt;2196000,1453000,IF(B2034&lt;2200000,1456000,IF(B2034&lt;3600000,ROUNDDOWN(B2034/4,-3)*2.8-80000,IF(B2034&lt;6600000,ROUNDDOWN(B2034/4,-3)*3.2-440000,IF(B2034&lt;8500000,ROUNDDOWN(B2034*0.9,0)-1100000,B2034-1950000)))))))),IF(B2034&lt;651000,0,IF(B2034&lt;1900000,B2034-650000,IF(B2034&lt;3600000,ROUNDDOWN(B2034/4,-3)*2.8-80000,IF(B2034&lt;6600000,ROUNDDOWN(B2034/4,-3)*3.2-440000,IF(B2034&lt;8500000,ROUNDDOWN(B2034*0.9,0)-1100000,B2034-1950000))))))</f>
        <v/>
      </c>
      <c r="K2034" s="16">
        <f>IF(J2034&gt;23500000,NA(),IF(C2034=2026,IF(J2034&lt;=4890000,1040000,IF(J2034&lt;=6550000,670000,620000)),IF(J2034&lt;=1320000,950000,IF(J2034&lt;=3360000,880000,IF(J2034&lt;=4890000,680000,IF(J2034&lt;=6550000,630000,580000))))))</f>
        <v/>
      </c>
      <c r="L2034" s="16">
        <f>IF(D2034=1,IF(J2034&lt;=9000000,380000,IF(J2034&lt;=9500000,260000,IF(J2034&lt;=10000000,130000,0))),0)</f>
        <v/>
      </c>
      <c r="M2034" s="16">
        <f>IF(D2034=1,IF(J2034&lt;=9000000,330000,IF(J2034&lt;=9500000,220000,IF(J2034&lt;=10000000,110000,0))),0)</f>
        <v/>
      </c>
      <c r="N2034" s="16">
        <f>IF(D2034=1,IF(J2034&lt;=9000000,50000,IF(J2034&lt;=9500000,40000,IF(J2034&lt;=10000000,20000,0))),0)</f>
        <v/>
      </c>
      <c r="O2034" s="16">
        <f>MAX(0,ROUNDDOWN(J2034-G2034-K2034-L2034-E2034*380000-F2034*630000-H2034,-3))</f>
        <v/>
      </c>
      <c r="P2034" s="16">
        <f>MAX(0,ROUNDDOWN(J2034-G2034-430000-M2034-E2034*330000-F2034*450000-I2034,-3))</f>
        <v/>
      </c>
      <c r="Q2034" s="16">
        <f>50000+N2034+E2034*50000+F2034*180000</f>
        <v/>
      </c>
      <c r="R2034" s="16">
        <f>IF(P2034&lt;=2000000,MIN(Q2034,P2034),MAX(Q2034-(P2034-2000000),50000))*0.05</f>
        <v/>
      </c>
      <c r="S2034" s="16">
        <f>MAX(0,P2034*0.1-R2034)</f>
        <v/>
      </c>
      <c r="T2034" s="16">
        <f>Q2034+MAX(0,K2034-480000)</f>
        <v/>
      </c>
      <c r="U2034" s="16">
        <f>P2034-T2034</f>
        <v/>
      </c>
      <c r="V2034" s="17">
        <f>IF(U2034&lt;0,0,LOOKUP(U2034,{0,1950001,3300001,6950001,9000001,18000001,40000001},{0.05,0.1,0.2,0.23,0.33,0.4,0.45}))</f>
        <v/>
      </c>
      <c r="W2034" s="18">
        <f>IF(U2034&lt;0,0.9,0.9-V2034*1.021)</f>
        <v/>
      </c>
      <c r="X2034" s="16">
        <f>ROUNDDOWN(S2034*0.2/W2034+2000,0)</f>
        <v/>
      </c>
      <c r="Y2034" s="17">
        <f>IF(O2034&lt;=0,0,LOOKUP(O2034,{0,1950001,3300001,6950001,9000001,18000001,40000001},{0.05,0.1,0.2,0.23,0.33,0.4,0.45}))</f>
        <v/>
      </c>
    </row>
    <row r="2035">
      <c r="A2035" t="inlineStr">
        <is>
          <t>1万円刻み</t>
        </is>
      </c>
      <c r="B2035" s="16">
        <f>'3_1万円刻み'!$A$388</f>
        <v/>
      </c>
      <c r="C2035" t="n">
        <v>2025</v>
      </c>
      <c r="D2035" t="n">
        <v>1</v>
      </c>
      <c r="E2035" t="n">
        <v>0</v>
      </c>
      <c r="F2035" t="n">
        <v>0</v>
      </c>
      <c r="G2035" s="16">
        <f>ROUND(MIN(B2035/12,650000)*12*0.0915+MIN(B2035/12,1390000)*12*(0.0504+0)+B2035*0.005,0)</f>
        <v/>
      </c>
      <c r="H2035" t="n">
        <v>0</v>
      </c>
      <c r="I2035" t="n">
        <v>0</v>
      </c>
      <c r="J2035" s="16">
        <f>IF(C2035=2026,IF(B2035&lt;741000,0,IF(B2035&lt;2191000,B2035-740000,IF(B2035&lt;2193000,1451000,IF(B2035&lt;2196000,1453000,IF(B2035&lt;2200000,1456000,IF(B2035&lt;3600000,ROUNDDOWN(B2035/4,-3)*2.8-80000,IF(B2035&lt;6600000,ROUNDDOWN(B2035/4,-3)*3.2-440000,IF(B2035&lt;8500000,ROUNDDOWN(B2035*0.9,0)-1100000,B2035-1950000)))))))),IF(B2035&lt;651000,0,IF(B2035&lt;1900000,B2035-650000,IF(B2035&lt;3600000,ROUNDDOWN(B2035/4,-3)*2.8-80000,IF(B2035&lt;6600000,ROUNDDOWN(B2035/4,-3)*3.2-440000,IF(B2035&lt;8500000,ROUNDDOWN(B2035*0.9,0)-1100000,B2035-1950000))))))</f>
        <v/>
      </c>
      <c r="K2035" s="16">
        <f>IF(J2035&gt;23500000,NA(),IF(C2035=2026,IF(J2035&lt;=4890000,1040000,IF(J2035&lt;=6550000,670000,620000)),IF(J2035&lt;=1320000,950000,IF(J2035&lt;=3360000,880000,IF(J2035&lt;=4890000,680000,IF(J2035&lt;=6550000,630000,580000))))))</f>
        <v/>
      </c>
      <c r="L2035" s="16">
        <f>IF(D2035=1,IF(J2035&lt;=9000000,380000,IF(J2035&lt;=9500000,260000,IF(J2035&lt;=10000000,130000,0))),0)</f>
        <v/>
      </c>
      <c r="M2035" s="16">
        <f>IF(D2035=1,IF(J2035&lt;=9000000,330000,IF(J2035&lt;=9500000,220000,IF(J2035&lt;=10000000,110000,0))),0)</f>
        <v/>
      </c>
      <c r="N2035" s="16">
        <f>IF(D2035=1,IF(J2035&lt;=9000000,50000,IF(J2035&lt;=9500000,40000,IF(J2035&lt;=10000000,20000,0))),0)</f>
        <v/>
      </c>
      <c r="O2035" s="16">
        <f>MAX(0,ROUNDDOWN(J2035-G2035-K2035-L2035-E2035*380000-F2035*630000-H2035,-3))</f>
        <v/>
      </c>
      <c r="P2035" s="16">
        <f>MAX(0,ROUNDDOWN(J2035-G2035-430000-M2035-E2035*330000-F2035*450000-I2035,-3))</f>
        <v/>
      </c>
      <c r="Q2035" s="16">
        <f>50000+N2035+E2035*50000+F2035*180000</f>
        <v/>
      </c>
      <c r="R2035" s="16">
        <f>IF(P2035&lt;=2000000,MIN(Q2035,P2035),MAX(Q2035-(P2035-2000000),50000))*0.05</f>
        <v/>
      </c>
      <c r="S2035" s="16">
        <f>MAX(0,P2035*0.1-R2035)</f>
        <v/>
      </c>
      <c r="T2035" s="16">
        <f>Q2035+MAX(0,K2035-480000)</f>
        <v/>
      </c>
      <c r="U2035" s="16">
        <f>P2035-T2035</f>
        <v/>
      </c>
      <c r="V2035" s="17">
        <f>IF(U2035&lt;0,0,LOOKUP(U2035,{0,1950001,3300001,6950001,9000001,18000001,40000001},{0.05,0.1,0.2,0.23,0.33,0.4,0.45}))</f>
        <v/>
      </c>
      <c r="W2035" s="18">
        <f>IF(U2035&lt;0,0.9,0.9-V2035*1.021)</f>
        <v/>
      </c>
      <c r="X2035" s="16">
        <f>ROUNDDOWN(S2035*0.2/W2035+2000,0)</f>
        <v/>
      </c>
      <c r="Y2035" s="17">
        <f>IF(O2035&lt;=0,0,LOOKUP(O2035,{0,1950001,3300001,6950001,9000001,18000001,40000001},{0.05,0.1,0.2,0.23,0.33,0.4,0.45}))</f>
        <v/>
      </c>
    </row>
    <row r="2036">
      <c r="A2036" t="inlineStr">
        <is>
          <t>1万円刻み</t>
        </is>
      </c>
      <c r="B2036" s="16">
        <f>'3_1万円刻み'!$A$388</f>
        <v/>
      </c>
      <c r="C2036" t="n">
        <v>2026</v>
      </c>
      <c r="D2036" t="n">
        <v>1</v>
      </c>
      <c r="E2036" t="n">
        <v>0</v>
      </c>
      <c r="F2036" t="n">
        <v>0</v>
      </c>
      <c r="G2036" s="16">
        <f>ROUND(MIN(B2036/12,650000)*12*0.0915+MIN(B2036/12,1390000)*12*(0.0504+0)+B2036*0.005,0)</f>
        <v/>
      </c>
      <c r="H2036" t="n">
        <v>0</v>
      </c>
      <c r="I2036" t="n">
        <v>0</v>
      </c>
      <c r="J2036" s="16">
        <f>IF(C2036=2026,IF(B2036&lt;741000,0,IF(B2036&lt;2191000,B2036-740000,IF(B2036&lt;2193000,1451000,IF(B2036&lt;2196000,1453000,IF(B2036&lt;2200000,1456000,IF(B2036&lt;3600000,ROUNDDOWN(B2036/4,-3)*2.8-80000,IF(B2036&lt;6600000,ROUNDDOWN(B2036/4,-3)*3.2-440000,IF(B2036&lt;8500000,ROUNDDOWN(B2036*0.9,0)-1100000,B2036-1950000)))))))),IF(B2036&lt;651000,0,IF(B2036&lt;1900000,B2036-650000,IF(B2036&lt;3600000,ROUNDDOWN(B2036/4,-3)*2.8-80000,IF(B2036&lt;6600000,ROUNDDOWN(B2036/4,-3)*3.2-440000,IF(B2036&lt;8500000,ROUNDDOWN(B2036*0.9,0)-1100000,B2036-1950000))))))</f>
        <v/>
      </c>
      <c r="K2036" s="16">
        <f>IF(J2036&gt;23500000,NA(),IF(C2036=2026,IF(J2036&lt;=4890000,1040000,IF(J2036&lt;=6550000,670000,620000)),IF(J2036&lt;=1320000,950000,IF(J2036&lt;=3360000,880000,IF(J2036&lt;=4890000,680000,IF(J2036&lt;=6550000,630000,580000))))))</f>
        <v/>
      </c>
      <c r="L2036" s="16">
        <f>IF(D2036=1,IF(J2036&lt;=9000000,380000,IF(J2036&lt;=9500000,260000,IF(J2036&lt;=10000000,130000,0))),0)</f>
        <v/>
      </c>
      <c r="M2036" s="16">
        <f>IF(D2036=1,IF(J2036&lt;=9000000,330000,IF(J2036&lt;=9500000,220000,IF(J2036&lt;=10000000,110000,0))),0)</f>
        <v/>
      </c>
      <c r="N2036" s="16">
        <f>IF(D2036=1,IF(J2036&lt;=9000000,50000,IF(J2036&lt;=9500000,40000,IF(J2036&lt;=10000000,20000,0))),0)</f>
        <v/>
      </c>
      <c r="O2036" s="16">
        <f>MAX(0,ROUNDDOWN(J2036-G2036-K2036-L2036-E2036*380000-F2036*630000-H2036,-3))</f>
        <v/>
      </c>
      <c r="P2036" s="16">
        <f>MAX(0,ROUNDDOWN(J2036-G2036-430000-M2036-E2036*330000-F2036*450000-I2036,-3))</f>
        <v/>
      </c>
      <c r="Q2036" s="16">
        <f>50000+N2036+E2036*50000+F2036*180000</f>
        <v/>
      </c>
      <c r="R2036" s="16">
        <f>IF(P2036&lt;=2000000,MIN(Q2036,P2036),MAX(Q2036-(P2036-2000000),50000))*0.05</f>
        <v/>
      </c>
      <c r="S2036" s="16">
        <f>MAX(0,P2036*0.1-R2036)</f>
        <v/>
      </c>
      <c r="T2036" s="16">
        <f>Q2036+MAX(0,K2036-480000)</f>
        <v/>
      </c>
      <c r="U2036" s="16">
        <f>P2036-T2036</f>
        <v/>
      </c>
      <c r="V2036" s="17">
        <f>IF(U2036&lt;0,0,LOOKUP(U2036,{0,1950001,3300001,6950001,9000001,18000001,40000001},{0.05,0.1,0.2,0.23,0.33,0.4,0.45}))</f>
        <v/>
      </c>
      <c r="W2036" s="18">
        <f>IF(U2036&lt;0,0.9,0.9-V2036*1.021)</f>
        <v/>
      </c>
      <c r="X2036" s="16">
        <f>ROUNDDOWN(S2036*0.2/W2036+2000,0)</f>
        <v/>
      </c>
      <c r="Y2036" s="17">
        <f>IF(O2036&lt;=0,0,LOOKUP(O2036,{0,1950001,3300001,6950001,9000001,18000001,40000001},{0.05,0.1,0.2,0.23,0.33,0.4,0.45}))</f>
        <v/>
      </c>
    </row>
    <row r="2037">
      <c r="A2037" t="inlineStr">
        <is>
          <t>1万円刻み</t>
        </is>
      </c>
      <c r="B2037" s="16">
        <f>'3_1万円刻み'!$A$389</f>
        <v/>
      </c>
      <c r="C2037" t="n">
        <v>2025</v>
      </c>
      <c r="D2037" t="n">
        <v>0</v>
      </c>
      <c r="E2037" t="n">
        <v>0</v>
      </c>
      <c r="F2037" t="n">
        <v>0</v>
      </c>
      <c r="G2037" s="16">
        <f>ROUND(MIN(B2037/12,650000)*12*0.0915+MIN(B2037/12,1390000)*12*(0.0504+0)+B2037*0.005,0)</f>
        <v/>
      </c>
      <c r="H2037" t="n">
        <v>0</v>
      </c>
      <c r="I2037" t="n">
        <v>0</v>
      </c>
      <c r="J2037" s="16">
        <f>IF(C2037=2026,IF(B2037&lt;741000,0,IF(B2037&lt;2191000,B2037-740000,IF(B2037&lt;2193000,1451000,IF(B2037&lt;2196000,1453000,IF(B2037&lt;2200000,1456000,IF(B2037&lt;3600000,ROUNDDOWN(B2037/4,-3)*2.8-80000,IF(B2037&lt;6600000,ROUNDDOWN(B2037/4,-3)*3.2-440000,IF(B2037&lt;8500000,ROUNDDOWN(B2037*0.9,0)-1100000,B2037-1950000)))))))),IF(B2037&lt;651000,0,IF(B2037&lt;1900000,B2037-650000,IF(B2037&lt;3600000,ROUNDDOWN(B2037/4,-3)*2.8-80000,IF(B2037&lt;6600000,ROUNDDOWN(B2037/4,-3)*3.2-440000,IF(B2037&lt;8500000,ROUNDDOWN(B2037*0.9,0)-1100000,B2037-1950000))))))</f>
        <v/>
      </c>
      <c r="K2037" s="16">
        <f>IF(J2037&gt;23500000,NA(),IF(C2037=2026,IF(J2037&lt;=4890000,1040000,IF(J2037&lt;=6550000,670000,620000)),IF(J2037&lt;=1320000,950000,IF(J2037&lt;=3360000,880000,IF(J2037&lt;=4890000,680000,IF(J2037&lt;=6550000,630000,580000))))))</f>
        <v/>
      </c>
      <c r="L2037" s="16">
        <f>IF(D2037=1,IF(J2037&lt;=9000000,380000,IF(J2037&lt;=9500000,260000,IF(J2037&lt;=10000000,130000,0))),0)</f>
        <v/>
      </c>
      <c r="M2037" s="16">
        <f>IF(D2037=1,IF(J2037&lt;=9000000,330000,IF(J2037&lt;=9500000,220000,IF(J2037&lt;=10000000,110000,0))),0)</f>
        <v/>
      </c>
      <c r="N2037" s="16">
        <f>IF(D2037=1,IF(J2037&lt;=9000000,50000,IF(J2037&lt;=9500000,40000,IF(J2037&lt;=10000000,20000,0))),0)</f>
        <v/>
      </c>
      <c r="O2037" s="16">
        <f>MAX(0,ROUNDDOWN(J2037-G2037-K2037-L2037-E2037*380000-F2037*630000-H2037,-3))</f>
        <v/>
      </c>
      <c r="P2037" s="16">
        <f>MAX(0,ROUNDDOWN(J2037-G2037-430000-M2037-E2037*330000-F2037*450000-I2037,-3))</f>
        <v/>
      </c>
      <c r="Q2037" s="16">
        <f>50000+N2037+E2037*50000+F2037*180000</f>
        <v/>
      </c>
      <c r="R2037" s="16">
        <f>IF(P2037&lt;=2000000,MIN(Q2037,P2037),MAX(Q2037-(P2037-2000000),50000))*0.05</f>
        <v/>
      </c>
      <c r="S2037" s="16">
        <f>MAX(0,P2037*0.1-R2037)</f>
        <v/>
      </c>
      <c r="T2037" s="16">
        <f>Q2037+MAX(0,K2037-480000)</f>
        <v/>
      </c>
      <c r="U2037" s="16">
        <f>P2037-T2037</f>
        <v/>
      </c>
      <c r="V2037" s="17">
        <f>IF(U2037&lt;0,0,LOOKUP(U2037,{0,1950001,3300001,6950001,9000001,18000001,40000001},{0.05,0.1,0.2,0.23,0.33,0.4,0.45}))</f>
        <v/>
      </c>
      <c r="W2037" s="18">
        <f>IF(U2037&lt;0,0.9,0.9-V2037*1.021)</f>
        <v/>
      </c>
      <c r="X2037" s="16">
        <f>ROUNDDOWN(S2037*0.2/W2037+2000,0)</f>
        <v/>
      </c>
      <c r="Y2037" s="17">
        <f>IF(O2037&lt;=0,0,LOOKUP(O2037,{0,1950001,3300001,6950001,9000001,18000001,40000001},{0.05,0.1,0.2,0.23,0.33,0.4,0.45}))</f>
        <v/>
      </c>
    </row>
    <row r="2038">
      <c r="A2038" t="inlineStr">
        <is>
          <t>1万円刻み</t>
        </is>
      </c>
      <c r="B2038" s="16">
        <f>'3_1万円刻み'!$A$389</f>
        <v/>
      </c>
      <c r="C2038" t="n">
        <v>2026</v>
      </c>
      <c r="D2038" t="n">
        <v>0</v>
      </c>
      <c r="E2038" t="n">
        <v>0</v>
      </c>
      <c r="F2038" t="n">
        <v>0</v>
      </c>
      <c r="G2038" s="16">
        <f>ROUND(MIN(B2038/12,650000)*12*0.0915+MIN(B2038/12,1390000)*12*(0.0504+0)+B2038*0.005,0)</f>
        <v/>
      </c>
      <c r="H2038" t="n">
        <v>0</v>
      </c>
      <c r="I2038" t="n">
        <v>0</v>
      </c>
      <c r="J2038" s="16">
        <f>IF(C2038=2026,IF(B2038&lt;741000,0,IF(B2038&lt;2191000,B2038-740000,IF(B2038&lt;2193000,1451000,IF(B2038&lt;2196000,1453000,IF(B2038&lt;2200000,1456000,IF(B2038&lt;3600000,ROUNDDOWN(B2038/4,-3)*2.8-80000,IF(B2038&lt;6600000,ROUNDDOWN(B2038/4,-3)*3.2-440000,IF(B2038&lt;8500000,ROUNDDOWN(B2038*0.9,0)-1100000,B2038-1950000)))))))),IF(B2038&lt;651000,0,IF(B2038&lt;1900000,B2038-650000,IF(B2038&lt;3600000,ROUNDDOWN(B2038/4,-3)*2.8-80000,IF(B2038&lt;6600000,ROUNDDOWN(B2038/4,-3)*3.2-440000,IF(B2038&lt;8500000,ROUNDDOWN(B2038*0.9,0)-1100000,B2038-1950000))))))</f>
        <v/>
      </c>
      <c r="K2038" s="16">
        <f>IF(J2038&gt;23500000,NA(),IF(C2038=2026,IF(J2038&lt;=4890000,1040000,IF(J2038&lt;=6550000,670000,620000)),IF(J2038&lt;=1320000,950000,IF(J2038&lt;=3360000,880000,IF(J2038&lt;=4890000,680000,IF(J2038&lt;=6550000,630000,580000))))))</f>
        <v/>
      </c>
      <c r="L2038" s="16">
        <f>IF(D2038=1,IF(J2038&lt;=9000000,380000,IF(J2038&lt;=9500000,260000,IF(J2038&lt;=10000000,130000,0))),0)</f>
        <v/>
      </c>
      <c r="M2038" s="16">
        <f>IF(D2038=1,IF(J2038&lt;=9000000,330000,IF(J2038&lt;=9500000,220000,IF(J2038&lt;=10000000,110000,0))),0)</f>
        <v/>
      </c>
      <c r="N2038" s="16">
        <f>IF(D2038=1,IF(J2038&lt;=9000000,50000,IF(J2038&lt;=9500000,40000,IF(J2038&lt;=10000000,20000,0))),0)</f>
        <v/>
      </c>
      <c r="O2038" s="16">
        <f>MAX(0,ROUNDDOWN(J2038-G2038-K2038-L2038-E2038*380000-F2038*630000-H2038,-3))</f>
        <v/>
      </c>
      <c r="P2038" s="16">
        <f>MAX(0,ROUNDDOWN(J2038-G2038-430000-M2038-E2038*330000-F2038*450000-I2038,-3))</f>
        <v/>
      </c>
      <c r="Q2038" s="16">
        <f>50000+N2038+E2038*50000+F2038*180000</f>
        <v/>
      </c>
      <c r="R2038" s="16">
        <f>IF(P2038&lt;=2000000,MIN(Q2038,P2038),MAX(Q2038-(P2038-2000000),50000))*0.05</f>
        <v/>
      </c>
      <c r="S2038" s="16">
        <f>MAX(0,P2038*0.1-R2038)</f>
        <v/>
      </c>
      <c r="T2038" s="16">
        <f>Q2038+MAX(0,K2038-480000)</f>
        <v/>
      </c>
      <c r="U2038" s="16">
        <f>P2038-T2038</f>
        <v/>
      </c>
      <c r="V2038" s="17">
        <f>IF(U2038&lt;0,0,LOOKUP(U2038,{0,1950001,3300001,6950001,9000001,18000001,40000001},{0.05,0.1,0.2,0.23,0.33,0.4,0.45}))</f>
        <v/>
      </c>
      <c r="W2038" s="18">
        <f>IF(U2038&lt;0,0.9,0.9-V2038*1.021)</f>
        <v/>
      </c>
      <c r="X2038" s="16">
        <f>ROUNDDOWN(S2038*0.2/W2038+2000,0)</f>
        <v/>
      </c>
      <c r="Y2038" s="17">
        <f>IF(O2038&lt;=0,0,LOOKUP(O2038,{0,1950001,3300001,6950001,9000001,18000001,40000001},{0.05,0.1,0.2,0.23,0.33,0.4,0.45}))</f>
        <v/>
      </c>
    </row>
    <row r="2039">
      <c r="A2039" t="inlineStr">
        <is>
          <t>1万円刻み</t>
        </is>
      </c>
      <c r="B2039" s="16">
        <f>'3_1万円刻み'!$A$389</f>
        <v/>
      </c>
      <c r="C2039" t="n">
        <v>2025</v>
      </c>
      <c r="D2039" t="n">
        <v>1</v>
      </c>
      <c r="E2039" t="n">
        <v>0</v>
      </c>
      <c r="F2039" t="n">
        <v>0</v>
      </c>
      <c r="G2039" s="16">
        <f>ROUND(MIN(B2039/12,650000)*12*0.0915+MIN(B2039/12,1390000)*12*(0.0504+0)+B2039*0.005,0)</f>
        <v/>
      </c>
      <c r="H2039" t="n">
        <v>0</v>
      </c>
      <c r="I2039" t="n">
        <v>0</v>
      </c>
      <c r="J2039" s="16">
        <f>IF(C2039=2026,IF(B2039&lt;741000,0,IF(B2039&lt;2191000,B2039-740000,IF(B2039&lt;2193000,1451000,IF(B2039&lt;2196000,1453000,IF(B2039&lt;2200000,1456000,IF(B2039&lt;3600000,ROUNDDOWN(B2039/4,-3)*2.8-80000,IF(B2039&lt;6600000,ROUNDDOWN(B2039/4,-3)*3.2-440000,IF(B2039&lt;8500000,ROUNDDOWN(B2039*0.9,0)-1100000,B2039-1950000)))))))),IF(B2039&lt;651000,0,IF(B2039&lt;1900000,B2039-650000,IF(B2039&lt;3600000,ROUNDDOWN(B2039/4,-3)*2.8-80000,IF(B2039&lt;6600000,ROUNDDOWN(B2039/4,-3)*3.2-440000,IF(B2039&lt;8500000,ROUNDDOWN(B2039*0.9,0)-1100000,B2039-1950000))))))</f>
        <v/>
      </c>
      <c r="K2039" s="16">
        <f>IF(J2039&gt;23500000,NA(),IF(C2039=2026,IF(J2039&lt;=4890000,1040000,IF(J2039&lt;=6550000,670000,620000)),IF(J2039&lt;=1320000,950000,IF(J2039&lt;=3360000,880000,IF(J2039&lt;=4890000,680000,IF(J2039&lt;=6550000,630000,580000))))))</f>
        <v/>
      </c>
      <c r="L2039" s="16">
        <f>IF(D2039=1,IF(J2039&lt;=9000000,380000,IF(J2039&lt;=9500000,260000,IF(J2039&lt;=10000000,130000,0))),0)</f>
        <v/>
      </c>
      <c r="M2039" s="16">
        <f>IF(D2039=1,IF(J2039&lt;=9000000,330000,IF(J2039&lt;=9500000,220000,IF(J2039&lt;=10000000,110000,0))),0)</f>
        <v/>
      </c>
      <c r="N2039" s="16">
        <f>IF(D2039=1,IF(J2039&lt;=9000000,50000,IF(J2039&lt;=9500000,40000,IF(J2039&lt;=10000000,20000,0))),0)</f>
        <v/>
      </c>
      <c r="O2039" s="16">
        <f>MAX(0,ROUNDDOWN(J2039-G2039-K2039-L2039-E2039*380000-F2039*630000-H2039,-3))</f>
        <v/>
      </c>
      <c r="P2039" s="16">
        <f>MAX(0,ROUNDDOWN(J2039-G2039-430000-M2039-E2039*330000-F2039*450000-I2039,-3))</f>
        <v/>
      </c>
      <c r="Q2039" s="16">
        <f>50000+N2039+E2039*50000+F2039*180000</f>
        <v/>
      </c>
      <c r="R2039" s="16">
        <f>IF(P2039&lt;=2000000,MIN(Q2039,P2039),MAX(Q2039-(P2039-2000000),50000))*0.05</f>
        <v/>
      </c>
      <c r="S2039" s="16">
        <f>MAX(0,P2039*0.1-R2039)</f>
        <v/>
      </c>
      <c r="T2039" s="16">
        <f>Q2039+MAX(0,K2039-480000)</f>
        <v/>
      </c>
      <c r="U2039" s="16">
        <f>P2039-T2039</f>
        <v/>
      </c>
      <c r="V2039" s="17">
        <f>IF(U2039&lt;0,0,LOOKUP(U2039,{0,1950001,3300001,6950001,9000001,18000001,40000001},{0.05,0.1,0.2,0.23,0.33,0.4,0.45}))</f>
        <v/>
      </c>
      <c r="W2039" s="18">
        <f>IF(U2039&lt;0,0.9,0.9-V2039*1.021)</f>
        <v/>
      </c>
      <c r="X2039" s="16">
        <f>ROUNDDOWN(S2039*0.2/W2039+2000,0)</f>
        <v/>
      </c>
      <c r="Y2039" s="17">
        <f>IF(O2039&lt;=0,0,LOOKUP(O2039,{0,1950001,3300001,6950001,9000001,18000001,40000001},{0.05,0.1,0.2,0.23,0.33,0.4,0.45}))</f>
        <v/>
      </c>
    </row>
    <row r="2040">
      <c r="A2040" t="inlineStr">
        <is>
          <t>1万円刻み</t>
        </is>
      </c>
      <c r="B2040" s="16">
        <f>'3_1万円刻み'!$A$389</f>
        <v/>
      </c>
      <c r="C2040" t="n">
        <v>2026</v>
      </c>
      <c r="D2040" t="n">
        <v>1</v>
      </c>
      <c r="E2040" t="n">
        <v>0</v>
      </c>
      <c r="F2040" t="n">
        <v>0</v>
      </c>
      <c r="G2040" s="16">
        <f>ROUND(MIN(B2040/12,650000)*12*0.0915+MIN(B2040/12,1390000)*12*(0.0504+0)+B2040*0.005,0)</f>
        <v/>
      </c>
      <c r="H2040" t="n">
        <v>0</v>
      </c>
      <c r="I2040" t="n">
        <v>0</v>
      </c>
      <c r="J2040" s="16">
        <f>IF(C2040=2026,IF(B2040&lt;741000,0,IF(B2040&lt;2191000,B2040-740000,IF(B2040&lt;2193000,1451000,IF(B2040&lt;2196000,1453000,IF(B2040&lt;2200000,1456000,IF(B2040&lt;3600000,ROUNDDOWN(B2040/4,-3)*2.8-80000,IF(B2040&lt;6600000,ROUNDDOWN(B2040/4,-3)*3.2-440000,IF(B2040&lt;8500000,ROUNDDOWN(B2040*0.9,0)-1100000,B2040-1950000)))))))),IF(B2040&lt;651000,0,IF(B2040&lt;1900000,B2040-650000,IF(B2040&lt;3600000,ROUNDDOWN(B2040/4,-3)*2.8-80000,IF(B2040&lt;6600000,ROUNDDOWN(B2040/4,-3)*3.2-440000,IF(B2040&lt;8500000,ROUNDDOWN(B2040*0.9,0)-1100000,B2040-1950000))))))</f>
        <v/>
      </c>
      <c r="K2040" s="16">
        <f>IF(J2040&gt;23500000,NA(),IF(C2040=2026,IF(J2040&lt;=4890000,1040000,IF(J2040&lt;=6550000,670000,620000)),IF(J2040&lt;=1320000,950000,IF(J2040&lt;=3360000,880000,IF(J2040&lt;=4890000,680000,IF(J2040&lt;=6550000,630000,580000))))))</f>
        <v/>
      </c>
      <c r="L2040" s="16">
        <f>IF(D2040=1,IF(J2040&lt;=9000000,380000,IF(J2040&lt;=9500000,260000,IF(J2040&lt;=10000000,130000,0))),0)</f>
        <v/>
      </c>
      <c r="M2040" s="16">
        <f>IF(D2040=1,IF(J2040&lt;=9000000,330000,IF(J2040&lt;=9500000,220000,IF(J2040&lt;=10000000,110000,0))),0)</f>
        <v/>
      </c>
      <c r="N2040" s="16">
        <f>IF(D2040=1,IF(J2040&lt;=9000000,50000,IF(J2040&lt;=9500000,40000,IF(J2040&lt;=10000000,20000,0))),0)</f>
        <v/>
      </c>
      <c r="O2040" s="16">
        <f>MAX(0,ROUNDDOWN(J2040-G2040-K2040-L2040-E2040*380000-F2040*630000-H2040,-3))</f>
        <v/>
      </c>
      <c r="P2040" s="16">
        <f>MAX(0,ROUNDDOWN(J2040-G2040-430000-M2040-E2040*330000-F2040*450000-I2040,-3))</f>
        <v/>
      </c>
      <c r="Q2040" s="16">
        <f>50000+N2040+E2040*50000+F2040*180000</f>
        <v/>
      </c>
      <c r="R2040" s="16">
        <f>IF(P2040&lt;=2000000,MIN(Q2040,P2040),MAX(Q2040-(P2040-2000000),50000))*0.05</f>
        <v/>
      </c>
      <c r="S2040" s="16">
        <f>MAX(0,P2040*0.1-R2040)</f>
        <v/>
      </c>
      <c r="T2040" s="16">
        <f>Q2040+MAX(0,K2040-480000)</f>
        <v/>
      </c>
      <c r="U2040" s="16">
        <f>P2040-T2040</f>
        <v/>
      </c>
      <c r="V2040" s="17">
        <f>IF(U2040&lt;0,0,LOOKUP(U2040,{0,1950001,3300001,6950001,9000001,18000001,40000001},{0.05,0.1,0.2,0.23,0.33,0.4,0.45}))</f>
        <v/>
      </c>
      <c r="W2040" s="18">
        <f>IF(U2040&lt;0,0.9,0.9-V2040*1.021)</f>
        <v/>
      </c>
      <c r="X2040" s="16">
        <f>ROUNDDOWN(S2040*0.2/W2040+2000,0)</f>
        <v/>
      </c>
      <c r="Y2040" s="17">
        <f>IF(O2040&lt;=0,0,LOOKUP(O2040,{0,1950001,3300001,6950001,9000001,18000001,40000001},{0.05,0.1,0.2,0.23,0.33,0.4,0.45}))</f>
        <v/>
      </c>
    </row>
    <row r="2041">
      <c r="A2041" t="inlineStr">
        <is>
          <t>1万円刻み</t>
        </is>
      </c>
      <c r="B2041" s="16">
        <f>'3_1万円刻み'!$A$390</f>
        <v/>
      </c>
      <c r="C2041" t="n">
        <v>2025</v>
      </c>
      <c r="D2041" t="n">
        <v>0</v>
      </c>
      <c r="E2041" t="n">
        <v>0</v>
      </c>
      <c r="F2041" t="n">
        <v>0</v>
      </c>
      <c r="G2041" s="16">
        <f>ROUND(MIN(B2041/12,650000)*12*0.0915+MIN(B2041/12,1390000)*12*(0.0504+0)+B2041*0.005,0)</f>
        <v/>
      </c>
      <c r="H2041" t="n">
        <v>0</v>
      </c>
      <c r="I2041" t="n">
        <v>0</v>
      </c>
      <c r="J2041" s="16">
        <f>IF(C2041=2026,IF(B2041&lt;741000,0,IF(B2041&lt;2191000,B2041-740000,IF(B2041&lt;2193000,1451000,IF(B2041&lt;2196000,1453000,IF(B2041&lt;2200000,1456000,IF(B2041&lt;3600000,ROUNDDOWN(B2041/4,-3)*2.8-80000,IF(B2041&lt;6600000,ROUNDDOWN(B2041/4,-3)*3.2-440000,IF(B2041&lt;8500000,ROUNDDOWN(B2041*0.9,0)-1100000,B2041-1950000)))))))),IF(B2041&lt;651000,0,IF(B2041&lt;1900000,B2041-650000,IF(B2041&lt;3600000,ROUNDDOWN(B2041/4,-3)*2.8-80000,IF(B2041&lt;6600000,ROUNDDOWN(B2041/4,-3)*3.2-440000,IF(B2041&lt;8500000,ROUNDDOWN(B2041*0.9,0)-1100000,B2041-1950000))))))</f>
        <v/>
      </c>
      <c r="K2041" s="16">
        <f>IF(J2041&gt;23500000,NA(),IF(C2041=2026,IF(J2041&lt;=4890000,1040000,IF(J2041&lt;=6550000,670000,620000)),IF(J2041&lt;=1320000,950000,IF(J2041&lt;=3360000,880000,IF(J2041&lt;=4890000,680000,IF(J2041&lt;=6550000,630000,580000))))))</f>
        <v/>
      </c>
      <c r="L2041" s="16">
        <f>IF(D2041=1,IF(J2041&lt;=9000000,380000,IF(J2041&lt;=9500000,260000,IF(J2041&lt;=10000000,130000,0))),0)</f>
        <v/>
      </c>
      <c r="M2041" s="16">
        <f>IF(D2041=1,IF(J2041&lt;=9000000,330000,IF(J2041&lt;=9500000,220000,IF(J2041&lt;=10000000,110000,0))),0)</f>
        <v/>
      </c>
      <c r="N2041" s="16">
        <f>IF(D2041=1,IF(J2041&lt;=9000000,50000,IF(J2041&lt;=9500000,40000,IF(J2041&lt;=10000000,20000,0))),0)</f>
        <v/>
      </c>
      <c r="O2041" s="16">
        <f>MAX(0,ROUNDDOWN(J2041-G2041-K2041-L2041-E2041*380000-F2041*630000-H2041,-3))</f>
        <v/>
      </c>
      <c r="P2041" s="16">
        <f>MAX(0,ROUNDDOWN(J2041-G2041-430000-M2041-E2041*330000-F2041*450000-I2041,-3))</f>
        <v/>
      </c>
      <c r="Q2041" s="16">
        <f>50000+N2041+E2041*50000+F2041*180000</f>
        <v/>
      </c>
      <c r="R2041" s="16">
        <f>IF(P2041&lt;=2000000,MIN(Q2041,P2041),MAX(Q2041-(P2041-2000000),50000))*0.05</f>
        <v/>
      </c>
      <c r="S2041" s="16">
        <f>MAX(0,P2041*0.1-R2041)</f>
        <v/>
      </c>
      <c r="T2041" s="16">
        <f>Q2041+MAX(0,K2041-480000)</f>
        <v/>
      </c>
      <c r="U2041" s="16">
        <f>P2041-T2041</f>
        <v/>
      </c>
      <c r="V2041" s="17">
        <f>IF(U2041&lt;0,0,LOOKUP(U2041,{0,1950001,3300001,6950001,9000001,18000001,40000001},{0.05,0.1,0.2,0.23,0.33,0.4,0.45}))</f>
        <v/>
      </c>
      <c r="W2041" s="18">
        <f>IF(U2041&lt;0,0.9,0.9-V2041*1.021)</f>
        <v/>
      </c>
      <c r="X2041" s="16">
        <f>ROUNDDOWN(S2041*0.2/W2041+2000,0)</f>
        <v/>
      </c>
      <c r="Y2041" s="17">
        <f>IF(O2041&lt;=0,0,LOOKUP(O2041,{0,1950001,3300001,6950001,9000001,18000001,40000001},{0.05,0.1,0.2,0.23,0.33,0.4,0.45}))</f>
        <v/>
      </c>
    </row>
    <row r="2042">
      <c r="A2042" t="inlineStr">
        <is>
          <t>1万円刻み</t>
        </is>
      </c>
      <c r="B2042" s="16">
        <f>'3_1万円刻み'!$A$390</f>
        <v/>
      </c>
      <c r="C2042" t="n">
        <v>2026</v>
      </c>
      <c r="D2042" t="n">
        <v>0</v>
      </c>
      <c r="E2042" t="n">
        <v>0</v>
      </c>
      <c r="F2042" t="n">
        <v>0</v>
      </c>
      <c r="G2042" s="16">
        <f>ROUND(MIN(B2042/12,650000)*12*0.0915+MIN(B2042/12,1390000)*12*(0.0504+0)+B2042*0.005,0)</f>
        <v/>
      </c>
      <c r="H2042" t="n">
        <v>0</v>
      </c>
      <c r="I2042" t="n">
        <v>0</v>
      </c>
      <c r="J2042" s="16">
        <f>IF(C2042=2026,IF(B2042&lt;741000,0,IF(B2042&lt;2191000,B2042-740000,IF(B2042&lt;2193000,1451000,IF(B2042&lt;2196000,1453000,IF(B2042&lt;2200000,1456000,IF(B2042&lt;3600000,ROUNDDOWN(B2042/4,-3)*2.8-80000,IF(B2042&lt;6600000,ROUNDDOWN(B2042/4,-3)*3.2-440000,IF(B2042&lt;8500000,ROUNDDOWN(B2042*0.9,0)-1100000,B2042-1950000)))))))),IF(B2042&lt;651000,0,IF(B2042&lt;1900000,B2042-650000,IF(B2042&lt;3600000,ROUNDDOWN(B2042/4,-3)*2.8-80000,IF(B2042&lt;6600000,ROUNDDOWN(B2042/4,-3)*3.2-440000,IF(B2042&lt;8500000,ROUNDDOWN(B2042*0.9,0)-1100000,B2042-1950000))))))</f>
        <v/>
      </c>
      <c r="K2042" s="16">
        <f>IF(J2042&gt;23500000,NA(),IF(C2042=2026,IF(J2042&lt;=4890000,1040000,IF(J2042&lt;=6550000,670000,620000)),IF(J2042&lt;=1320000,950000,IF(J2042&lt;=3360000,880000,IF(J2042&lt;=4890000,680000,IF(J2042&lt;=6550000,630000,580000))))))</f>
        <v/>
      </c>
      <c r="L2042" s="16">
        <f>IF(D2042=1,IF(J2042&lt;=9000000,380000,IF(J2042&lt;=9500000,260000,IF(J2042&lt;=10000000,130000,0))),0)</f>
        <v/>
      </c>
      <c r="M2042" s="16">
        <f>IF(D2042=1,IF(J2042&lt;=9000000,330000,IF(J2042&lt;=9500000,220000,IF(J2042&lt;=10000000,110000,0))),0)</f>
        <v/>
      </c>
      <c r="N2042" s="16">
        <f>IF(D2042=1,IF(J2042&lt;=9000000,50000,IF(J2042&lt;=9500000,40000,IF(J2042&lt;=10000000,20000,0))),0)</f>
        <v/>
      </c>
      <c r="O2042" s="16">
        <f>MAX(0,ROUNDDOWN(J2042-G2042-K2042-L2042-E2042*380000-F2042*630000-H2042,-3))</f>
        <v/>
      </c>
      <c r="P2042" s="16">
        <f>MAX(0,ROUNDDOWN(J2042-G2042-430000-M2042-E2042*330000-F2042*450000-I2042,-3))</f>
        <v/>
      </c>
      <c r="Q2042" s="16">
        <f>50000+N2042+E2042*50000+F2042*180000</f>
        <v/>
      </c>
      <c r="R2042" s="16">
        <f>IF(P2042&lt;=2000000,MIN(Q2042,P2042),MAX(Q2042-(P2042-2000000),50000))*0.05</f>
        <v/>
      </c>
      <c r="S2042" s="16">
        <f>MAX(0,P2042*0.1-R2042)</f>
        <v/>
      </c>
      <c r="T2042" s="16">
        <f>Q2042+MAX(0,K2042-480000)</f>
        <v/>
      </c>
      <c r="U2042" s="16">
        <f>P2042-T2042</f>
        <v/>
      </c>
      <c r="V2042" s="17">
        <f>IF(U2042&lt;0,0,LOOKUP(U2042,{0,1950001,3300001,6950001,9000001,18000001,40000001},{0.05,0.1,0.2,0.23,0.33,0.4,0.45}))</f>
        <v/>
      </c>
      <c r="W2042" s="18">
        <f>IF(U2042&lt;0,0.9,0.9-V2042*1.021)</f>
        <v/>
      </c>
      <c r="X2042" s="16">
        <f>ROUNDDOWN(S2042*0.2/W2042+2000,0)</f>
        <v/>
      </c>
      <c r="Y2042" s="17">
        <f>IF(O2042&lt;=0,0,LOOKUP(O2042,{0,1950001,3300001,6950001,9000001,18000001,40000001},{0.05,0.1,0.2,0.23,0.33,0.4,0.45}))</f>
        <v/>
      </c>
    </row>
    <row r="2043">
      <c r="A2043" t="inlineStr">
        <is>
          <t>1万円刻み</t>
        </is>
      </c>
      <c r="B2043" s="16">
        <f>'3_1万円刻み'!$A$390</f>
        <v/>
      </c>
      <c r="C2043" t="n">
        <v>2025</v>
      </c>
      <c r="D2043" t="n">
        <v>1</v>
      </c>
      <c r="E2043" t="n">
        <v>0</v>
      </c>
      <c r="F2043" t="n">
        <v>0</v>
      </c>
      <c r="G2043" s="16">
        <f>ROUND(MIN(B2043/12,650000)*12*0.0915+MIN(B2043/12,1390000)*12*(0.0504+0)+B2043*0.005,0)</f>
        <v/>
      </c>
      <c r="H2043" t="n">
        <v>0</v>
      </c>
      <c r="I2043" t="n">
        <v>0</v>
      </c>
      <c r="J2043" s="16">
        <f>IF(C2043=2026,IF(B2043&lt;741000,0,IF(B2043&lt;2191000,B2043-740000,IF(B2043&lt;2193000,1451000,IF(B2043&lt;2196000,1453000,IF(B2043&lt;2200000,1456000,IF(B2043&lt;3600000,ROUNDDOWN(B2043/4,-3)*2.8-80000,IF(B2043&lt;6600000,ROUNDDOWN(B2043/4,-3)*3.2-440000,IF(B2043&lt;8500000,ROUNDDOWN(B2043*0.9,0)-1100000,B2043-1950000)))))))),IF(B2043&lt;651000,0,IF(B2043&lt;1900000,B2043-650000,IF(B2043&lt;3600000,ROUNDDOWN(B2043/4,-3)*2.8-80000,IF(B2043&lt;6600000,ROUNDDOWN(B2043/4,-3)*3.2-440000,IF(B2043&lt;8500000,ROUNDDOWN(B2043*0.9,0)-1100000,B2043-1950000))))))</f>
        <v/>
      </c>
      <c r="K2043" s="16">
        <f>IF(J2043&gt;23500000,NA(),IF(C2043=2026,IF(J2043&lt;=4890000,1040000,IF(J2043&lt;=6550000,670000,620000)),IF(J2043&lt;=1320000,950000,IF(J2043&lt;=3360000,880000,IF(J2043&lt;=4890000,680000,IF(J2043&lt;=6550000,630000,580000))))))</f>
        <v/>
      </c>
      <c r="L2043" s="16">
        <f>IF(D2043=1,IF(J2043&lt;=9000000,380000,IF(J2043&lt;=9500000,260000,IF(J2043&lt;=10000000,130000,0))),0)</f>
        <v/>
      </c>
      <c r="M2043" s="16">
        <f>IF(D2043=1,IF(J2043&lt;=9000000,330000,IF(J2043&lt;=9500000,220000,IF(J2043&lt;=10000000,110000,0))),0)</f>
        <v/>
      </c>
      <c r="N2043" s="16">
        <f>IF(D2043=1,IF(J2043&lt;=9000000,50000,IF(J2043&lt;=9500000,40000,IF(J2043&lt;=10000000,20000,0))),0)</f>
        <v/>
      </c>
      <c r="O2043" s="16">
        <f>MAX(0,ROUNDDOWN(J2043-G2043-K2043-L2043-E2043*380000-F2043*630000-H2043,-3))</f>
        <v/>
      </c>
      <c r="P2043" s="16">
        <f>MAX(0,ROUNDDOWN(J2043-G2043-430000-M2043-E2043*330000-F2043*450000-I2043,-3))</f>
        <v/>
      </c>
      <c r="Q2043" s="16">
        <f>50000+N2043+E2043*50000+F2043*180000</f>
        <v/>
      </c>
      <c r="R2043" s="16">
        <f>IF(P2043&lt;=2000000,MIN(Q2043,P2043),MAX(Q2043-(P2043-2000000),50000))*0.05</f>
        <v/>
      </c>
      <c r="S2043" s="16">
        <f>MAX(0,P2043*0.1-R2043)</f>
        <v/>
      </c>
      <c r="T2043" s="16">
        <f>Q2043+MAX(0,K2043-480000)</f>
        <v/>
      </c>
      <c r="U2043" s="16">
        <f>P2043-T2043</f>
        <v/>
      </c>
      <c r="V2043" s="17">
        <f>IF(U2043&lt;0,0,LOOKUP(U2043,{0,1950001,3300001,6950001,9000001,18000001,40000001},{0.05,0.1,0.2,0.23,0.33,0.4,0.45}))</f>
        <v/>
      </c>
      <c r="W2043" s="18">
        <f>IF(U2043&lt;0,0.9,0.9-V2043*1.021)</f>
        <v/>
      </c>
      <c r="X2043" s="16">
        <f>ROUNDDOWN(S2043*0.2/W2043+2000,0)</f>
        <v/>
      </c>
      <c r="Y2043" s="17">
        <f>IF(O2043&lt;=0,0,LOOKUP(O2043,{0,1950001,3300001,6950001,9000001,18000001,40000001},{0.05,0.1,0.2,0.23,0.33,0.4,0.45}))</f>
        <v/>
      </c>
    </row>
    <row r="2044">
      <c r="A2044" t="inlineStr">
        <is>
          <t>1万円刻み</t>
        </is>
      </c>
      <c r="B2044" s="16">
        <f>'3_1万円刻み'!$A$390</f>
        <v/>
      </c>
      <c r="C2044" t="n">
        <v>2026</v>
      </c>
      <c r="D2044" t="n">
        <v>1</v>
      </c>
      <c r="E2044" t="n">
        <v>0</v>
      </c>
      <c r="F2044" t="n">
        <v>0</v>
      </c>
      <c r="G2044" s="16">
        <f>ROUND(MIN(B2044/12,650000)*12*0.0915+MIN(B2044/12,1390000)*12*(0.0504+0)+B2044*0.005,0)</f>
        <v/>
      </c>
      <c r="H2044" t="n">
        <v>0</v>
      </c>
      <c r="I2044" t="n">
        <v>0</v>
      </c>
      <c r="J2044" s="16">
        <f>IF(C2044=2026,IF(B2044&lt;741000,0,IF(B2044&lt;2191000,B2044-740000,IF(B2044&lt;2193000,1451000,IF(B2044&lt;2196000,1453000,IF(B2044&lt;2200000,1456000,IF(B2044&lt;3600000,ROUNDDOWN(B2044/4,-3)*2.8-80000,IF(B2044&lt;6600000,ROUNDDOWN(B2044/4,-3)*3.2-440000,IF(B2044&lt;8500000,ROUNDDOWN(B2044*0.9,0)-1100000,B2044-1950000)))))))),IF(B2044&lt;651000,0,IF(B2044&lt;1900000,B2044-650000,IF(B2044&lt;3600000,ROUNDDOWN(B2044/4,-3)*2.8-80000,IF(B2044&lt;6600000,ROUNDDOWN(B2044/4,-3)*3.2-440000,IF(B2044&lt;8500000,ROUNDDOWN(B2044*0.9,0)-1100000,B2044-1950000))))))</f>
        <v/>
      </c>
      <c r="K2044" s="16">
        <f>IF(J2044&gt;23500000,NA(),IF(C2044=2026,IF(J2044&lt;=4890000,1040000,IF(J2044&lt;=6550000,670000,620000)),IF(J2044&lt;=1320000,950000,IF(J2044&lt;=3360000,880000,IF(J2044&lt;=4890000,680000,IF(J2044&lt;=6550000,630000,580000))))))</f>
        <v/>
      </c>
      <c r="L2044" s="16">
        <f>IF(D2044=1,IF(J2044&lt;=9000000,380000,IF(J2044&lt;=9500000,260000,IF(J2044&lt;=10000000,130000,0))),0)</f>
        <v/>
      </c>
      <c r="M2044" s="16">
        <f>IF(D2044=1,IF(J2044&lt;=9000000,330000,IF(J2044&lt;=9500000,220000,IF(J2044&lt;=10000000,110000,0))),0)</f>
        <v/>
      </c>
      <c r="N2044" s="16">
        <f>IF(D2044=1,IF(J2044&lt;=9000000,50000,IF(J2044&lt;=9500000,40000,IF(J2044&lt;=10000000,20000,0))),0)</f>
        <v/>
      </c>
      <c r="O2044" s="16">
        <f>MAX(0,ROUNDDOWN(J2044-G2044-K2044-L2044-E2044*380000-F2044*630000-H2044,-3))</f>
        <v/>
      </c>
      <c r="P2044" s="16">
        <f>MAX(0,ROUNDDOWN(J2044-G2044-430000-M2044-E2044*330000-F2044*450000-I2044,-3))</f>
        <v/>
      </c>
      <c r="Q2044" s="16">
        <f>50000+N2044+E2044*50000+F2044*180000</f>
        <v/>
      </c>
      <c r="R2044" s="16">
        <f>IF(P2044&lt;=2000000,MIN(Q2044,P2044),MAX(Q2044-(P2044-2000000),50000))*0.05</f>
        <v/>
      </c>
      <c r="S2044" s="16">
        <f>MAX(0,P2044*0.1-R2044)</f>
        <v/>
      </c>
      <c r="T2044" s="16">
        <f>Q2044+MAX(0,K2044-480000)</f>
        <v/>
      </c>
      <c r="U2044" s="16">
        <f>P2044-T2044</f>
        <v/>
      </c>
      <c r="V2044" s="17">
        <f>IF(U2044&lt;0,0,LOOKUP(U2044,{0,1950001,3300001,6950001,9000001,18000001,40000001},{0.05,0.1,0.2,0.23,0.33,0.4,0.45}))</f>
        <v/>
      </c>
      <c r="W2044" s="18">
        <f>IF(U2044&lt;0,0.9,0.9-V2044*1.021)</f>
        <v/>
      </c>
      <c r="X2044" s="16">
        <f>ROUNDDOWN(S2044*0.2/W2044+2000,0)</f>
        <v/>
      </c>
      <c r="Y2044" s="17">
        <f>IF(O2044&lt;=0,0,LOOKUP(O2044,{0,1950001,3300001,6950001,9000001,18000001,40000001},{0.05,0.1,0.2,0.23,0.33,0.4,0.45}))</f>
        <v/>
      </c>
    </row>
    <row r="2045">
      <c r="A2045" t="inlineStr">
        <is>
          <t>1万円刻み</t>
        </is>
      </c>
      <c r="B2045" s="16">
        <f>'3_1万円刻み'!$A$391</f>
        <v/>
      </c>
      <c r="C2045" t="n">
        <v>2025</v>
      </c>
      <c r="D2045" t="n">
        <v>0</v>
      </c>
      <c r="E2045" t="n">
        <v>0</v>
      </c>
      <c r="F2045" t="n">
        <v>0</v>
      </c>
      <c r="G2045" s="16">
        <f>ROUND(MIN(B2045/12,650000)*12*0.0915+MIN(B2045/12,1390000)*12*(0.0504+0)+B2045*0.005,0)</f>
        <v/>
      </c>
      <c r="H2045" t="n">
        <v>0</v>
      </c>
      <c r="I2045" t="n">
        <v>0</v>
      </c>
      <c r="J2045" s="16">
        <f>IF(C2045=2026,IF(B2045&lt;741000,0,IF(B2045&lt;2191000,B2045-740000,IF(B2045&lt;2193000,1451000,IF(B2045&lt;2196000,1453000,IF(B2045&lt;2200000,1456000,IF(B2045&lt;3600000,ROUNDDOWN(B2045/4,-3)*2.8-80000,IF(B2045&lt;6600000,ROUNDDOWN(B2045/4,-3)*3.2-440000,IF(B2045&lt;8500000,ROUNDDOWN(B2045*0.9,0)-1100000,B2045-1950000)))))))),IF(B2045&lt;651000,0,IF(B2045&lt;1900000,B2045-650000,IF(B2045&lt;3600000,ROUNDDOWN(B2045/4,-3)*2.8-80000,IF(B2045&lt;6600000,ROUNDDOWN(B2045/4,-3)*3.2-440000,IF(B2045&lt;8500000,ROUNDDOWN(B2045*0.9,0)-1100000,B2045-1950000))))))</f>
        <v/>
      </c>
      <c r="K2045" s="16">
        <f>IF(J2045&gt;23500000,NA(),IF(C2045=2026,IF(J2045&lt;=4890000,1040000,IF(J2045&lt;=6550000,670000,620000)),IF(J2045&lt;=1320000,950000,IF(J2045&lt;=3360000,880000,IF(J2045&lt;=4890000,680000,IF(J2045&lt;=6550000,630000,580000))))))</f>
        <v/>
      </c>
      <c r="L2045" s="16">
        <f>IF(D2045=1,IF(J2045&lt;=9000000,380000,IF(J2045&lt;=9500000,260000,IF(J2045&lt;=10000000,130000,0))),0)</f>
        <v/>
      </c>
      <c r="M2045" s="16">
        <f>IF(D2045=1,IF(J2045&lt;=9000000,330000,IF(J2045&lt;=9500000,220000,IF(J2045&lt;=10000000,110000,0))),0)</f>
        <v/>
      </c>
      <c r="N2045" s="16">
        <f>IF(D2045=1,IF(J2045&lt;=9000000,50000,IF(J2045&lt;=9500000,40000,IF(J2045&lt;=10000000,20000,0))),0)</f>
        <v/>
      </c>
      <c r="O2045" s="16">
        <f>MAX(0,ROUNDDOWN(J2045-G2045-K2045-L2045-E2045*380000-F2045*630000-H2045,-3))</f>
        <v/>
      </c>
      <c r="P2045" s="16">
        <f>MAX(0,ROUNDDOWN(J2045-G2045-430000-M2045-E2045*330000-F2045*450000-I2045,-3))</f>
        <v/>
      </c>
      <c r="Q2045" s="16">
        <f>50000+N2045+E2045*50000+F2045*180000</f>
        <v/>
      </c>
      <c r="R2045" s="16">
        <f>IF(P2045&lt;=2000000,MIN(Q2045,P2045),MAX(Q2045-(P2045-2000000),50000))*0.05</f>
        <v/>
      </c>
      <c r="S2045" s="16">
        <f>MAX(0,P2045*0.1-R2045)</f>
        <v/>
      </c>
      <c r="T2045" s="16">
        <f>Q2045+MAX(0,K2045-480000)</f>
        <v/>
      </c>
      <c r="U2045" s="16">
        <f>P2045-T2045</f>
        <v/>
      </c>
      <c r="V2045" s="17">
        <f>IF(U2045&lt;0,0,LOOKUP(U2045,{0,1950001,3300001,6950001,9000001,18000001,40000001},{0.05,0.1,0.2,0.23,0.33,0.4,0.45}))</f>
        <v/>
      </c>
      <c r="W2045" s="18">
        <f>IF(U2045&lt;0,0.9,0.9-V2045*1.021)</f>
        <v/>
      </c>
      <c r="X2045" s="16">
        <f>ROUNDDOWN(S2045*0.2/W2045+2000,0)</f>
        <v/>
      </c>
      <c r="Y2045" s="17">
        <f>IF(O2045&lt;=0,0,LOOKUP(O2045,{0,1950001,3300001,6950001,9000001,18000001,40000001},{0.05,0.1,0.2,0.23,0.33,0.4,0.45}))</f>
        <v/>
      </c>
    </row>
    <row r="2046">
      <c r="A2046" t="inlineStr">
        <is>
          <t>1万円刻み</t>
        </is>
      </c>
      <c r="B2046" s="16">
        <f>'3_1万円刻み'!$A$391</f>
        <v/>
      </c>
      <c r="C2046" t="n">
        <v>2026</v>
      </c>
      <c r="D2046" t="n">
        <v>0</v>
      </c>
      <c r="E2046" t="n">
        <v>0</v>
      </c>
      <c r="F2046" t="n">
        <v>0</v>
      </c>
      <c r="G2046" s="16">
        <f>ROUND(MIN(B2046/12,650000)*12*0.0915+MIN(B2046/12,1390000)*12*(0.0504+0)+B2046*0.005,0)</f>
        <v/>
      </c>
      <c r="H2046" t="n">
        <v>0</v>
      </c>
      <c r="I2046" t="n">
        <v>0</v>
      </c>
      <c r="J2046" s="16">
        <f>IF(C2046=2026,IF(B2046&lt;741000,0,IF(B2046&lt;2191000,B2046-740000,IF(B2046&lt;2193000,1451000,IF(B2046&lt;2196000,1453000,IF(B2046&lt;2200000,1456000,IF(B2046&lt;3600000,ROUNDDOWN(B2046/4,-3)*2.8-80000,IF(B2046&lt;6600000,ROUNDDOWN(B2046/4,-3)*3.2-440000,IF(B2046&lt;8500000,ROUNDDOWN(B2046*0.9,0)-1100000,B2046-1950000)))))))),IF(B2046&lt;651000,0,IF(B2046&lt;1900000,B2046-650000,IF(B2046&lt;3600000,ROUNDDOWN(B2046/4,-3)*2.8-80000,IF(B2046&lt;6600000,ROUNDDOWN(B2046/4,-3)*3.2-440000,IF(B2046&lt;8500000,ROUNDDOWN(B2046*0.9,0)-1100000,B2046-1950000))))))</f>
        <v/>
      </c>
      <c r="K2046" s="16">
        <f>IF(J2046&gt;23500000,NA(),IF(C2046=2026,IF(J2046&lt;=4890000,1040000,IF(J2046&lt;=6550000,670000,620000)),IF(J2046&lt;=1320000,950000,IF(J2046&lt;=3360000,880000,IF(J2046&lt;=4890000,680000,IF(J2046&lt;=6550000,630000,580000))))))</f>
        <v/>
      </c>
      <c r="L2046" s="16">
        <f>IF(D2046=1,IF(J2046&lt;=9000000,380000,IF(J2046&lt;=9500000,260000,IF(J2046&lt;=10000000,130000,0))),0)</f>
        <v/>
      </c>
      <c r="M2046" s="16">
        <f>IF(D2046=1,IF(J2046&lt;=9000000,330000,IF(J2046&lt;=9500000,220000,IF(J2046&lt;=10000000,110000,0))),0)</f>
        <v/>
      </c>
      <c r="N2046" s="16">
        <f>IF(D2046=1,IF(J2046&lt;=9000000,50000,IF(J2046&lt;=9500000,40000,IF(J2046&lt;=10000000,20000,0))),0)</f>
        <v/>
      </c>
      <c r="O2046" s="16">
        <f>MAX(0,ROUNDDOWN(J2046-G2046-K2046-L2046-E2046*380000-F2046*630000-H2046,-3))</f>
        <v/>
      </c>
      <c r="P2046" s="16">
        <f>MAX(0,ROUNDDOWN(J2046-G2046-430000-M2046-E2046*330000-F2046*450000-I2046,-3))</f>
        <v/>
      </c>
      <c r="Q2046" s="16">
        <f>50000+N2046+E2046*50000+F2046*180000</f>
        <v/>
      </c>
      <c r="R2046" s="16">
        <f>IF(P2046&lt;=2000000,MIN(Q2046,P2046),MAX(Q2046-(P2046-2000000),50000))*0.05</f>
        <v/>
      </c>
      <c r="S2046" s="16">
        <f>MAX(0,P2046*0.1-R2046)</f>
        <v/>
      </c>
      <c r="T2046" s="16">
        <f>Q2046+MAX(0,K2046-480000)</f>
        <v/>
      </c>
      <c r="U2046" s="16">
        <f>P2046-T2046</f>
        <v/>
      </c>
      <c r="V2046" s="17">
        <f>IF(U2046&lt;0,0,LOOKUP(U2046,{0,1950001,3300001,6950001,9000001,18000001,40000001},{0.05,0.1,0.2,0.23,0.33,0.4,0.45}))</f>
        <v/>
      </c>
      <c r="W2046" s="18">
        <f>IF(U2046&lt;0,0.9,0.9-V2046*1.021)</f>
        <v/>
      </c>
      <c r="X2046" s="16">
        <f>ROUNDDOWN(S2046*0.2/W2046+2000,0)</f>
        <v/>
      </c>
      <c r="Y2046" s="17">
        <f>IF(O2046&lt;=0,0,LOOKUP(O2046,{0,1950001,3300001,6950001,9000001,18000001,40000001},{0.05,0.1,0.2,0.23,0.33,0.4,0.45}))</f>
        <v/>
      </c>
    </row>
    <row r="2047">
      <c r="A2047" t="inlineStr">
        <is>
          <t>1万円刻み</t>
        </is>
      </c>
      <c r="B2047" s="16">
        <f>'3_1万円刻み'!$A$391</f>
        <v/>
      </c>
      <c r="C2047" t="n">
        <v>2025</v>
      </c>
      <c r="D2047" t="n">
        <v>1</v>
      </c>
      <c r="E2047" t="n">
        <v>0</v>
      </c>
      <c r="F2047" t="n">
        <v>0</v>
      </c>
      <c r="G2047" s="16">
        <f>ROUND(MIN(B2047/12,650000)*12*0.0915+MIN(B2047/12,1390000)*12*(0.0504+0)+B2047*0.005,0)</f>
        <v/>
      </c>
      <c r="H2047" t="n">
        <v>0</v>
      </c>
      <c r="I2047" t="n">
        <v>0</v>
      </c>
      <c r="J2047" s="16">
        <f>IF(C2047=2026,IF(B2047&lt;741000,0,IF(B2047&lt;2191000,B2047-740000,IF(B2047&lt;2193000,1451000,IF(B2047&lt;2196000,1453000,IF(B2047&lt;2200000,1456000,IF(B2047&lt;3600000,ROUNDDOWN(B2047/4,-3)*2.8-80000,IF(B2047&lt;6600000,ROUNDDOWN(B2047/4,-3)*3.2-440000,IF(B2047&lt;8500000,ROUNDDOWN(B2047*0.9,0)-1100000,B2047-1950000)))))))),IF(B2047&lt;651000,0,IF(B2047&lt;1900000,B2047-650000,IF(B2047&lt;3600000,ROUNDDOWN(B2047/4,-3)*2.8-80000,IF(B2047&lt;6600000,ROUNDDOWN(B2047/4,-3)*3.2-440000,IF(B2047&lt;8500000,ROUNDDOWN(B2047*0.9,0)-1100000,B2047-1950000))))))</f>
        <v/>
      </c>
      <c r="K2047" s="16">
        <f>IF(J2047&gt;23500000,NA(),IF(C2047=2026,IF(J2047&lt;=4890000,1040000,IF(J2047&lt;=6550000,670000,620000)),IF(J2047&lt;=1320000,950000,IF(J2047&lt;=3360000,880000,IF(J2047&lt;=4890000,680000,IF(J2047&lt;=6550000,630000,580000))))))</f>
        <v/>
      </c>
      <c r="L2047" s="16">
        <f>IF(D2047=1,IF(J2047&lt;=9000000,380000,IF(J2047&lt;=9500000,260000,IF(J2047&lt;=10000000,130000,0))),0)</f>
        <v/>
      </c>
      <c r="M2047" s="16">
        <f>IF(D2047=1,IF(J2047&lt;=9000000,330000,IF(J2047&lt;=9500000,220000,IF(J2047&lt;=10000000,110000,0))),0)</f>
        <v/>
      </c>
      <c r="N2047" s="16">
        <f>IF(D2047=1,IF(J2047&lt;=9000000,50000,IF(J2047&lt;=9500000,40000,IF(J2047&lt;=10000000,20000,0))),0)</f>
        <v/>
      </c>
      <c r="O2047" s="16">
        <f>MAX(0,ROUNDDOWN(J2047-G2047-K2047-L2047-E2047*380000-F2047*630000-H2047,-3))</f>
        <v/>
      </c>
      <c r="P2047" s="16">
        <f>MAX(0,ROUNDDOWN(J2047-G2047-430000-M2047-E2047*330000-F2047*450000-I2047,-3))</f>
        <v/>
      </c>
      <c r="Q2047" s="16">
        <f>50000+N2047+E2047*50000+F2047*180000</f>
        <v/>
      </c>
      <c r="R2047" s="16">
        <f>IF(P2047&lt;=2000000,MIN(Q2047,P2047),MAX(Q2047-(P2047-2000000),50000))*0.05</f>
        <v/>
      </c>
      <c r="S2047" s="16">
        <f>MAX(0,P2047*0.1-R2047)</f>
        <v/>
      </c>
      <c r="T2047" s="16">
        <f>Q2047+MAX(0,K2047-480000)</f>
        <v/>
      </c>
      <c r="U2047" s="16">
        <f>P2047-T2047</f>
        <v/>
      </c>
      <c r="V2047" s="17">
        <f>IF(U2047&lt;0,0,LOOKUP(U2047,{0,1950001,3300001,6950001,9000001,18000001,40000001},{0.05,0.1,0.2,0.23,0.33,0.4,0.45}))</f>
        <v/>
      </c>
      <c r="W2047" s="18">
        <f>IF(U2047&lt;0,0.9,0.9-V2047*1.021)</f>
        <v/>
      </c>
      <c r="X2047" s="16">
        <f>ROUNDDOWN(S2047*0.2/W2047+2000,0)</f>
        <v/>
      </c>
      <c r="Y2047" s="17">
        <f>IF(O2047&lt;=0,0,LOOKUP(O2047,{0,1950001,3300001,6950001,9000001,18000001,40000001},{0.05,0.1,0.2,0.23,0.33,0.4,0.45}))</f>
        <v/>
      </c>
    </row>
    <row r="2048">
      <c r="A2048" t="inlineStr">
        <is>
          <t>1万円刻み</t>
        </is>
      </c>
      <c r="B2048" s="16">
        <f>'3_1万円刻み'!$A$391</f>
        <v/>
      </c>
      <c r="C2048" t="n">
        <v>2026</v>
      </c>
      <c r="D2048" t="n">
        <v>1</v>
      </c>
      <c r="E2048" t="n">
        <v>0</v>
      </c>
      <c r="F2048" t="n">
        <v>0</v>
      </c>
      <c r="G2048" s="16">
        <f>ROUND(MIN(B2048/12,650000)*12*0.0915+MIN(B2048/12,1390000)*12*(0.0504+0)+B2048*0.005,0)</f>
        <v/>
      </c>
      <c r="H2048" t="n">
        <v>0</v>
      </c>
      <c r="I2048" t="n">
        <v>0</v>
      </c>
      <c r="J2048" s="16">
        <f>IF(C2048=2026,IF(B2048&lt;741000,0,IF(B2048&lt;2191000,B2048-740000,IF(B2048&lt;2193000,1451000,IF(B2048&lt;2196000,1453000,IF(B2048&lt;2200000,1456000,IF(B2048&lt;3600000,ROUNDDOWN(B2048/4,-3)*2.8-80000,IF(B2048&lt;6600000,ROUNDDOWN(B2048/4,-3)*3.2-440000,IF(B2048&lt;8500000,ROUNDDOWN(B2048*0.9,0)-1100000,B2048-1950000)))))))),IF(B2048&lt;651000,0,IF(B2048&lt;1900000,B2048-650000,IF(B2048&lt;3600000,ROUNDDOWN(B2048/4,-3)*2.8-80000,IF(B2048&lt;6600000,ROUNDDOWN(B2048/4,-3)*3.2-440000,IF(B2048&lt;8500000,ROUNDDOWN(B2048*0.9,0)-1100000,B2048-1950000))))))</f>
        <v/>
      </c>
      <c r="K2048" s="16">
        <f>IF(J2048&gt;23500000,NA(),IF(C2048=2026,IF(J2048&lt;=4890000,1040000,IF(J2048&lt;=6550000,670000,620000)),IF(J2048&lt;=1320000,950000,IF(J2048&lt;=3360000,880000,IF(J2048&lt;=4890000,680000,IF(J2048&lt;=6550000,630000,580000))))))</f>
        <v/>
      </c>
      <c r="L2048" s="16">
        <f>IF(D2048=1,IF(J2048&lt;=9000000,380000,IF(J2048&lt;=9500000,260000,IF(J2048&lt;=10000000,130000,0))),0)</f>
        <v/>
      </c>
      <c r="M2048" s="16">
        <f>IF(D2048=1,IF(J2048&lt;=9000000,330000,IF(J2048&lt;=9500000,220000,IF(J2048&lt;=10000000,110000,0))),0)</f>
        <v/>
      </c>
      <c r="N2048" s="16">
        <f>IF(D2048=1,IF(J2048&lt;=9000000,50000,IF(J2048&lt;=9500000,40000,IF(J2048&lt;=10000000,20000,0))),0)</f>
        <v/>
      </c>
      <c r="O2048" s="16">
        <f>MAX(0,ROUNDDOWN(J2048-G2048-K2048-L2048-E2048*380000-F2048*630000-H2048,-3))</f>
        <v/>
      </c>
      <c r="P2048" s="16">
        <f>MAX(0,ROUNDDOWN(J2048-G2048-430000-M2048-E2048*330000-F2048*450000-I2048,-3))</f>
        <v/>
      </c>
      <c r="Q2048" s="16">
        <f>50000+N2048+E2048*50000+F2048*180000</f>
        <v/>
      </c>
      <c r="R2048" s="16">
        <f>IF(P2048&lt;=2000000,MIN(Q2048,P2048),MAX(Q2048-(P2048-2000000),50000))*0.05</f>
        <v/>
      </c>
      <c r="S2048" s="16">
        <f>MAX(0,P2048*0.1-R2048)</f>
        <v/>
      </c>
      <c r="T2048" s="16">
        <f>Q2048+MAX(0,K2048-480000)</f>
        <v/>
      </c>
      <c r="U2048" s="16">
        <f>P2048-T2048</f>
        <v/>
      </c>
      <c r="V2048" s="17">
        <f>IF(U2048&lt;0,0,LOOKUP(U2048,{0,1950001,3300001,6950001,9000001,18000001,40000001},{0.05,0.1,0.2,0.23,0.33,0.4,0.45}))</f>
        <v/>
      </c>
      <c r="W2048" s="18">
        <f>IF(U2048&lt;0,0.9,0.9-V2048*1.021)</f>
        <v/>
      </c>
      <c r="X2048" s="16">
        <f>ROUNDDOWN(S2048*0.2/W2048+2000,0)</f>
        <v/>
      </c>
      <c r="Y2048" s="17">
        <f>IF(O2048&lt;=0,0,LOOKUP(O2048,{0,1950001,3300001,6950001,9000001,18000001,40000001},{0.05,0.1,0.2,0.23,0.33,0.4,0.45}))</f>
        <v/>
      </c>
    </row>
    <row r="2049">
      <c r="A2049" t="inlineStr">
        <is>
          <t>1万円刻み</t>
        </is>
      </c>
      <c r="B2049" s="16">
        <f>'3_1万円刻み'!$A$392</f>
        <v/>
      </c>
      <c r="C2049" t="n">
        <v>2025</v>
      </c>
      <c r="D2049" t="n">
        <v>0</v>
      </c>
      <c r="E2049" t="n">
        <v>0</v>
      </c>
      <c r="F2049" t="n">
        <v>0</v>
      </c>
      <c r="G2049" s="16">
        <f>ROUND(MIN(B2049/12,650000)*12*0.0915+MIN(B2049/12,1390000)*12*(0.0504+0)+B2049*0.005,0)</f>
        <v/>
      </c>
      <c r="H2049" t="n">
        <v>0</v>
      </c>
      <c r="I2049" t="n">
        <v>0</v>
      </c>
      <c r="J2049" s="16">
        <f>IF(C2049=2026,IF(B2049&lt;741000,0,IF(B2049&lt;2191000,B2049-740000,IF(B2049&lt;2193000,1451000,IF(B2049&lt;2196000,1453000,IF(B2049&lt;2200000,1456000,IF(B2049&lt;3600000,ROUNDDOWN(B2049/4,-3)*2.8-80000,IF(B2049&lt;6600000,ROUNDDOWN(B2049/4,-3)*3.2-440000,IF(B2049&lt;8500000,ROUNDDOWN(B2049*0.9,0)-1100000,B2049-1950000)))))))),IF(B2049&lt;651000,0,IF(B2049&lt;1900000,B2049-650000,IF(B2049&lt;3600000,ROUNDDOWN(B2049/4,-3)*2.8-80000,IF(B2049&lt;6600000,ROUNDDOWN(B2049/4,-3)*3.2-440000,IF(B2049&lt;8500000,ROUNDDOWN(B2049*0.9,0)-1100000,B2049-1950000))))))</f>
        <v/>
      </c>
      <c r="K2049" s="16">
        <f>IF(J2049&gt;23500000,NA(),IF(C2049=2026,IF(J2049&lt;=4890000,1040000,IF(J2049&lt;=6550000,670000,620000)),IF(J2049&lt;=1320000,950000,IF(J2049&lt;=3360000,880000,IF(J2049&lt;=4890000,680000,IF(J2049&lt;=6550000,630000,580000))))))</f>
        <v/>
      </c>
      <c r="L2049" s="16">
        <f>IF(D2049=1,IF(J2049&lt;=9000000,380000,IF(J2049&lt;=9500000,260000,IF(J2049&lt;=10000000,130000,0))),0)</f>
        <v/>
      </c>
      <c r="M2049" s="16">
        <f>IF(D2049=1,IF(J2049&lt;=9000000,330000,IF(J2049&lt;=9500000,220000,IF(J2049&lt;=10000000,110000,0))),0)</f>
        <v/>
      </c>
      <c r="N2049" s="16">
        <f>IF(D2049=1,IF(J2049&lt;=9000000,50000,IF(J2049&lt;=9500000,40000,IF(J2049&lt;=10000000,20000,0))),0)</f>
        <v/>
      </c>
      <c r="O2049" s="16">
        <f>MAX(0,ROUNDDOWN(J2049-G2049-K2049-L2049-E2049*380000-F2049*630000-H2049,-3))</f>
        <v/>
      </c>
      <c r="P2049" s="16">
        <f>MAX(0,ROUNDDOWN(J2049-G2049-430000-M2049-E2049*330000-F2049*450000-I2049,-3))</f>
        <v/>
      </c>
      <c r="Q2049" s="16">
        <f>50000+N2049+E2049*50000+F2049*180000</f>
        <v/>
      </c>
      <c r="R2049" s="16">
        <f>IF(P2049&lt;=2000000,MIN(Q2049,P2049),MAX(Q2049-(P2049-2000000),50000))*0.05</f>
        <v/>
      </c>
      <c r="S2049" s="16">
        <f>MAX(0,P2049*0.1-R2049)</f>
        <v/>
      </c>
      <c r="T2049" s="16">
        <f>Q2049+MAX(0,K2049-480000)</f>
        <v/>
      </c>
      <c r="U2049" s="16">
        <f>P2049-T2049</f>
        <v/>
      </c>
      <c r="V2049" s="17">
        <f>IF(U2049&lt;0,0,LOOKUP(U2049,{0,1950001,3300001,6950001,9000001,18000001,40000001},{0.05,0.1,0.2,0.23,0.33,0.4,0.45}))</f>
        <v/>
      </c>
      <c r="W2049" s="18">
        <f>IF(U2049&lt;0,0.9,0.9-V2049*1.021)</f>
        <v/>
      </c>
      <c r="X2049" s="16">
        <f>ROUNDDOWN(S2049*0.2/W2049+2000,0)</f>
        <v/>
      </c>
      <c r="Y2049" s="17">
        <f>IF(O2049&lt;=0,0,LOOKUP(O2049,{0,1950001,3300001,6950001,9000001,18000001,40000001},{0.05,0.1,0.2,0.23,0.33,0.4,0.45}))</f>
        <v/>
      </c>
    </row>
    <row r="2050">
      <c r="A2050" t="inlineStr">
        <is>
          <t>1万円刻み</t>
        </is>
      </c>
      <c r="B2050" s="16">
        <f>'3_1万円刻み'!$A$392</f>
        <v/>
      </c>
      <c r="C2050" t="n">
        <v>2026</v>
      </c>
      <c r="D2050" t="n">
        <v>0</v>
      </c>
      <c r="E2050" t="n">
        <v>0</v>
      </c>
      <c r="F2050" t="n">
        <v>0</v>
      </c>
      <c r="G2050" s="16">
        <f>ROUND(MIN(B2050/12,650000)*12*0.0915+MIN(B2050/12,1390000)*12*(0.0504+0)+B2050*0.005,0)</f>
        <v/>
      </c>
      <c r="H2050" t="n">
        <v>0</v>
      </c>
      <c r="I2050" t="n">
        <v>0</v>
      </c>
      <c r="J2050" s="16">
        <f>IF(C2050=2026,IF(B2050&lt;741000,0,IF(B2050&lt;2191000,B2050-740000,IF(B2050&lt;2193000,1451000,IF(B2050&lt;2196000,1453000,IF(B2050&lt;2200000,1456000,IF(B2050&lt;3600000,ROUNDDOWN(B2050/4,-3)*2.8-80000,IF(B2050&lt;6600000,ROUNDDOWN(B2050/4,-3)*3.2-440000,IF(B2050&lt;8500000,ROUNDDOWN(B2050*0.9,0)-1100000,B2050-1950000)))))))),IF(B2050&lt;651000,0,IF(B2050&lt;1900000,B2050-650000,IF(B2050&lt;3600000,ROUNDDOWN(B2050/4,-3)*2.8-80000,IF(B2050&lt;6600000,ROUNDDOWN(B2050/4,-3)*3.2-440000,IF(B2050&lt;8500000,ROUNDDOWN(B2050*0.9,0)-1100000,B2050-1950000))))))</f>
        <v/>
      </c>
      <c r="K2050" s="16">
        <f>IF(J2050&gt;23500000,NA(),IF(C2050=2026,IF(J2050&lt;=4890000,1040000,IF(J2050&lt;=6550000,670000,620000)),IF(J2050&lt;=1320000,950000,IF(J2050&lt;=3360000,880000,IF(J2050&lt;=4890000,680000,IF(J2050&lt;=6550000,630000,580000))))))</f>
        <v/>
      </c>
      <c r="L2050" s="16">
        <f>IF(D2050=1,IF(J2050&lt;=9000000,380000,IF(J2050&lt;=9500000,260000,IF(J2050&lt;=10000000,130000,0))),0)</f>
        <v/>
      </c>
      <c r="M2050" s="16">
        <f>IF(D2050=1,IF(J2050&lt;=9000000,330000,IF(J2050&lt;=9500000,220000,IF(J2050&lt;=10000000,110000,0))),0)</f>
        <v/>
      </c>
      <c r="N2050" s="16">
        <f>IF(D2050=1,IF(J2050&lt;=9000000,50000,IF(J2050&lt;=9500000,40000,IF(J2050&lt;=10000000,20000,0))),0)</f>
        <v/>
      </c>
      <c r="O2050" s="16">
        <f>MAX(0,ROUNDDOWN(J2050-G2050-K2050-L2050-E2050*380000-F2050*630000-H2050,-3))</f>
        <v/>
      </c>
      <c r="P2050" s="16">
        <f>MAX(0,ROUNDDOWN(J2050-G2050-430000-M2050-E2050*330000-F2050*450000-I2050,-3))</f>
        <v/>
      </c>
      <c r="Q2050" s="16">
        <f>50000+N2050+E2050*50000+F2050*180000</f>
        <v/>
      </c>
      <c r="R2050" s="16">
        <f>IF(P2050&lt;=2000000,MIN(Q2050,P2050),MAX(Q2050-(P2050-2000000),50000))*0.05</f>
        <v/>
      </c>
      <c r="S2050" s="16">
        <f>MAX(0,P2050*0.1-R2050)</f>
        <v/>
      </c>
      <c r="T2050" s="16">
        <f>Q2050+MAX(0,K2050-480000)</f>
        <v/>
      </c>
      <c r="U2050" s="16">
        <f>P2050-T2050</f>
        <v/>
      </c>
      <c r="V2050" s="17">
        <f>IF(U2050&lt;0,0,LOOKUP(U2050,{0,1950001,3300001,6950001,9000001,18000001,40000001},{0.05,0.1,0.2,0.23,0.33,0.4,0.45}))</f>
        <v/>
      </c>
      <c r="W2050" s="18">
        <f>IF(U2050&lt;0,0.9,0.9-V2050*1.021)</f>
        <v/>
      </c>
      <c r="X2050" s="16">
        <f>ROUNDDOWN(S2050*0.2/W2050+2000,0)</f>
        <v/>
      </c>
      <c r="Y2050" s="17">
        <f>IF(O2050&lt;=0,0,LOOKUP(O2050,{0,1950001,3300001,6950001,9000001,18000001,40000001},{0.05,0.1,0.2,0.23,0.33,0.4,0.45}))</f>
        <v/>
      </c>
    </row>
    <row r="2051">
      <c r="A2051" t="inlineStr">
        <is>
          <t>1万円刻み</t>
        </is>
      </c>
      <c r="B2051" s="16">
        <f>'3_1万円刻み'!$A$392</f>
        <v/>
      </c>
      <c r="C2051" t="n">
        <v>2025</v>
      </c>
      <c r="D2051" t="n">
        <v>1</v>
      </c>
      <c r="E2051" t="n">
        <v>0</v>
      </c>
      <c r="F2051" t="n">
        <v>0</v>
      </c>
      <c r="G2051" s="16">
        <f>ROUND(MIN(B2051/12,650000)*12*0.0915+MIN(B2051/12,1390000)*12*(0.0504+0)+B2051*0.005,0)</f>
        <v/>
      </c>
      <c r="H2051" t="n">
        <v>0</v>
      </c>
      <c r="I2051" t="n">
        <v>0</v>
      </c>
      <c r="J2051" s="16">
        <f>IF(C2051=2026,IF(B2051&lt;741000,0,IF(B2051&lt;2191000,B2051-740000,IF(B2051&lt;2193000,1451000,IF(B2051&lt;2196000,1453000,IF(B2051&lt;2200000,1456000,IF(B2051&lt;3600000,ROUNDDOWN(B2051/4,-3)*2.8-80000,IF(B2051&lt;6600000,ROUNDDOWN(B2051/4,-3)*3.2-440000,IF(B2051&lt;8500000,ROUNDDOWN(B2051*0.9,0)-1100000,B2051-1950000)))))))),IF(B2051&lt;651000,0,IF(B2051&lt;1900000,B2051-650000,IF(B2051&lt;3600000,ROUNDDOWN(B2051/4,-3)*2.8-80000,IF(B2051&lt;6600000,ROUNDDOWN(B2051/4,-3)*3.2-440000,IF(B2051&lt;8500000,ROUNDDOWN(B2051*0.9,0)-1100000,B2051-1950000))))))</f>
        <v/>
      </c>
      <c r="K2051" s="16">
        <f>IF(J2051&gt;23500000,NA(),IF(C2051=2026,IF(J2051&lt;=4890000,1040000,IF(J2051&lt;=6550000,670000,620000)),IF(J2051&lt;=1320000,950000,IF(J2051&lt;=3360000,880000,IF(J2051&lt;=4890000,680000,IF(J2051&lt;=6550000,630000,580000))))))</f>
        <v/>
      </c>
      <c r="L2051" s="16">
        <f>IF(D2051=1,IF(J2051&lt;=9000000,380000,IF(J2051&lt;=9500000,260000,IF(J2051&lt;=10000000,130000,0))),0)</f>
        <v/>
      </c>
      <c r="M2051" s="16">
        <f>IF(D2051=1,IF(J2051&lt;=9000000,330000,IF(J2051&lt;=9500000,220000,IF(J2051&lt;=10000000,110000,0))),0)</f>
        <v/>
      </c>
      <c r="N2051" s="16">
        <f>IF(D2051=1,IF(J2051&lt;=9000000,50000,IF(J2051&lt;=9500000,40000,IF(J2051&lt;=10000000,20000,0))),0)</f>
        <v/>
      </c>
      <c r="O2051" s="16">
        <f>MAX(0,ROUNDDOWN(J2051-G2051-K2051-L2051-E2051*380000-F2051*630000-H2051,-3))</f>
        <v/>
      </c>
      <c r="P2051" s="16">
        <f>MAX(0,ROUNDDOWN(J2051-G2051-430000-M2051-E2051*330000-F2051*450000-I2051,-3))</f>
        <v/>
      </c>
      <c r="Q2051" s="16">
        <f>50000+N2051+E2051*50000+F2051*180000</f>
        <v/>
      </c>
      <c r="R2051" s="16">
        <f>IF(P2051&lt;=2000000,MIN(Q2051,P2051),MAX(Q2051-(P2051-2000000),50000))*0.05</f>
        <v/>
      </c>
      <c r="S2051" s="16">
        <f>MAX(0,P2051*0.1-R2051)</f>
        <v/>
      </c>
      <c r="T2051" s="16">
        <f>Q2051+MAX(0,K2051-480000)</f>
        <v/>
      </c>
      <c r="U2051" s="16">
        <f>P2051-T2051</f>
        <v/>
      </c>
      <c r="V2051" s="17">
        <f>IF(U2051&lt;0,0,LOOKUP(U2051,{0,1950001,3300001,6950001,9000001,18000001,40000001},{0.05,0.1,0.2,0.23,0.33,0.4,0.45}))</f>
        <v/>
      </c>
      <c r="W2051" s="18">
        <f>IF(U2051&lt;0,0.9,0.9-V2051*1.021)</f>
        <v/>
      </c>
      <c r="X2051" s="16">
        <f>ROUNDDOWN(S2051*0.2/W2051+2000,0)</f>
        <v/>
      </c>
      <c r="Y2051" s="17">
        <f>IF(O2051&lt;=0,0,LOOKUP(O2051,{0,1950001,3300001,6950001,9000001,18000001,40000001},{0.05,0.1,0.2,0.23,0.33,0.4,0.45}))</f>
        <v/>
      </c>
    </row>
    <row r="2052">
      <c r="A2052" t="inlineStr">
        <is>
          <t>1万円刻み</t>
        </is>
      </c>
      <c r="B2052" s="16">
        <f>'3_1万円刻み'!$A$392</f>
        <v/>
      </c>
      <c r="C2052" t="n">
        <v>2026</v>
      </c>
      <c r="D2052" t="n">
        <v>1</v>
      </c>
      <c r="E2052" t="n">
        <v>0</v>
      </c>
      <c r="F2052" t="n">
        <v>0</v>
      </c>
      <c r="G2052" s="16">
        <f>ROUND(MIN(B2052/12,650000)*12*0.0915+MIN(B2052/12,1390000)*12*(0.0504+0)+B2052*0.005,0)</f>
        <v/>
      </c>
      <c r="H2052" t="n">
        <v>0</v>
      </c>
      <c r="I2052" t="n">
        <v>0</v>
      </c>
      <c r="J2052" s="16">
        <f>IF(C2052=2026,IF(B2052&lt;741000,0,IF(B2052&lt;2191000,B2052-740000,IF(B2052&lt;2193000,1451000,IF(B2052&lt;2196000,1453000,IF(B2052&lt;2200000,1456000,IF(B2052&lt;3600000,ROUNDDOWN(B2052/4,-3)*2.8-80000,IF(B2052&lt;6600000,ROUNDDOWN(B2052/4,-3)*3.2-440000,IF(B2052&lt;8500000,ROUNDDOWN(B2052*0.9,0)-1100000,B2052-1950000)))))))),IF(B2052&lt;651000,0,IF(B2052&lt;1900000,B2052-650000,IF(B2052&lt;3600000,ROUNDDOWN(B2052/4,-3)*2.8-80000,IF(B2052&lt;6600000,ROUNDDOWN(B2052/4,-3)*3.2-440000,IF(B2052&lt;8500000,ROUNDDOWN(B2052*0.9,0)-1100000,B2052-1950000))))))</f>
        <v/>
      </c>
      <c r="K2052" s="16">
        <f>IF(J2052&gt;23500000,NA(),IF(C2052=2026,IF(J2052&lt;=4890000,1040000,IF(J2052&lt;=6550000,670000,620000)),IF(J2052&lt;=1320000,950000,IF(J2052&lt;=3360000,880000,IF(J2052&lt;=4890000,680000,IF(J2052&lt;=6550000,630000,580000))))))</f>
        <v/>
      </c>
      <c r="L2052" s="16">
        <f>IF(D2052=1,IF(J2052&lt;=9000000,380000,IF(J2052&lt;=9500000,260000,IF(J2052&lt;=10000000,130000,0))),0)</f>
        <v/>
      </c>
      <c r="M2052" s="16">
        <f>IF(D2052=1,IF(J2052&lt;=9000000,330000,IF(J2052&lt;=9500000,220000,IF(J2052&lt;=10000000,110000,0))),0)</f>
        <v/>
      </c>
      <c r="N2052" s="16">
        <f>IF(D2052=1,IF(J2052&lt;=9000000,50000,IF(J2052&lt;=9500000,40000,IF(J2052&lt;=10000000,20000,0))),0)</f>
        <v/>
      </c>
      <c r="O2052" s="16">
        <f>MAX(0,ROUNDDOWN(J2052-G2052-K2052-L2052-E2052*380000-F2052*630000-H2052,-3))</f>
        <v/>
      </c>
      <c r="P2052" s="16">
        <f>MAX(0,ROUNDDOWN(J2052-G2052-430000-M2052-E2052*330000-F2052*450000-I2052,-3))</f>
        <v/>
      </c>
      <c r="Q2052" s="16">
        <f>50000+N2052+E2052*50000+F2052*180000</f>
        <v/>
      </c>
      <c r="R2052" s="16">
        <f>IF(P2052&lt;=2000000,MIN(Q2052,P2052),MAX(Q2052-(P2052-2000000),50000))*0.05</f>
        <v/>
      </c>
      <c r="S2052" s="16">
        <f>MAX(0,P2052*0.1-R2052)</f>
        <v/>
      </c>
      <c r="T2052" s="16">
        <f>Q2052+MAX(0,K2052-480000)</f>
        <v/>
      </c>
      <c r="U2052" s="16">
        <f>P2052-T2052</f>
        <v/>
      </c>
      <c r="V2052" s="17">
        <f>IF(U2052&lt;0,0,LOOKUP(U2052,{0,1950001,3300001,6950001,9000001,18000001,40000001},{0.05,0.1,0.2,0.23,0.33,0.4,0.45}))</f>
        <v/>
      </c>
      <c r="W2052" s="18">
        <f>IF(U2052&lt;0,0.9,0.9-V2052*1.021)</f>
        <v/>
      </c>
      <c r="X2052" s="16">
        <f>ROUNDDOWN(S2052*0.2/W2052+2000,0)</f>
        <v/>
      </c>
      <c r="Y2052" s="17">
        <f>IF(O2052&lt;=0,0,LOOKUP(O2052,{0,1950001,3300001,6950001,9000001,18000001,40000001},{0.05,0.1,0.2,0.23,0.33,0.4,0.45}))</f>
        <v/>
      </c>
    </row>
    <row r="2053">
      <c r="A2053" t="inlineStr">
        <is>
          <t>1万円刻み</t>
        </is>
      </c>
      <c r="B2053" s="16">
        <f>'3_1万円刻み'!$A$393</f>
        <v/>
      </c>
      <c r="C2053" t="n">
        <v>2025</v>
      </c>
      <c r="D2053" t="n">
        <v>0</v>
      </c>
      <c r="E2053" t="n">
        <v>0</v>
      </c>
      <c r="F2053" t="n">
        <v>0</v>
      </c>
      <c r="G2053" s="16">
        <f>ROUND(MIN(B2053/12,650000)*12*0.0915+MIN(B2053/12,1390000)*12*(0.0504+0)+B2053*0.005,0)</f>
        <v/>
      </c>
      <c r="H2053" t="n">
        <v>0</v>
      </c>
      <c r="I2053" t="n">
        <v>0</v>
      </c>
      <c r="J2053" s="16">
        <f>IF(C2053=2026,IF(B2053&lt;741000,0,IF(B2053&lt;2191000,B2053-740000,IF(B2053&lt;2193000,1451000,IF(B2053&lt;2196000,1453000,IF(B2053&lt;2200000,1456000,IF(B2053&lt;3600000,ROUNDDOWN(B2053/4,-3)*2.8-80000,IF(B2053&lt;6600000,ROUNDDOWN(B2053/4,-3)*3.2-440000,IF(B2053&lt;8500000,ROUNDDOWN(B2053*0.9,0)-1100000,B2053-1950000)))))))),IF(B2053&lt;651000,0,IF(B2053&lt;1900000,B2053-650000,IF(B2053&lt;3600000,ROUNDDOWN(B2053/4,-3)*2.8-80000,IF(B2053&lt;6600000,ROUNDDOWN(B2053/4,-3)*3.2-440000,IF(B2053&lt;8500000,ROUNDDOWN(B2053*0.9,0)-1100000,B2053-1950000))))))</f>
        <v/>
      </c>
      <c r="K2053" s="16">
        <f>IF(J2053&gt;23500000,NA(),IF(C2053=2026,IF(J2053&lt;=4890000,1040000,IF(J2053&lt;=6550000,670000,620000)),IF(J2053&lt;=1320000,950000,IF(J2053&lt;=3360000,880000,IF(J2053&lt;=4890000,680000,IF(J2053&lt;=6550000,630000,580000))))))</f>
        <v/>
      </c>
      <c r="L2053" s="16">
        <f>IF(D2053=1,IF(J2053&lt;=9000000,380000,IF(J2053&lt;=9500000,260000,IF(J2053&lt;=10000000,130000,0))),0)</f>
        <v/>
      </c>
      <c r="M2053" s="16">
        <f>IF(D2053=1,IF(J2053&lt;=9000000,330000,IF(J2053&lt;=9500000,220000,IF(J2053&lt;=10000000,110000,0))),0)</f>
        <v/>
      </c>
      <c r="N2053" s="16">
        <f>IF(D2053=1,IF(J2053&lt;=9000000,50000,IF(J2053&lt;=9500000,40000,IF(J2053&lt;=10000000,20000,0))),0)</f>
        <v/>
      </c>
      <c r="O2053" s="16">
        <f>MAX(0,ROUNDDOWN(J2053-G2053-K2053-L2053-E2053*380000-F2053*630000-H2053,-3))</f>
        <v/>
      </c>
      <c r="P2053" s="16">
        <f>MAX(0,ROUNDDOWN(J2053-G2053-430000-M2053-E2053*330000-F2053*450000-I2053,-3))</f>
        <v/>
      </c>
      <c r="Q2053" s="16">
        <f>50000+N2053+E2053*50000+F2053*180000</f>
        <v/>
      </c>
      <c r="R2053" s="16">
        <f>IF(P2053&lt;=2000000,MIN(Q2053,P2053),MAX(Q2053-(P2053-2000000),50000))*0.05</f>
        <v/>
      </c>
      <c r="S2053" s="16">
        <f>MAX(0,P2053*0.1-R2053)</f>
        <v/>
      </c>
      <c r="T2053" s="16">
        <f>Q2053+MAX(0,K2053-480000)</f>
        <v/>
      </c>
      <c r="U2053" s="16">
        <f>P2053-T2053</f>
        <v/>
      </c>
      <c r="V2053" s="17">
        <f>IF(U2053&lt;0,0,LOOKUP(U2053,{0,1950001,3300001,6950001,9000001,18000001,40000001},{0.05,0.1,0.2,0.23,0.33,0.4,0.45}))</f>
        <v/>
      </c>
      <c r="W2053" s="18">
        <f>IF(U2053&lt;0,0.9,0.9-V2053*1.021)</f>
        <v/>
      </c>
      <c r="X2053" s="16">
        <f>ROUNDDOWN(S2053*0.2/W2053+2000,0)</f>
        <v/>
      </c>
      <c r="Y2053" s="17">
        <f>IF(O2053&lt;=0,0,LOOKUP(O2053,{0,1950001,3300001,6950001,9000001,18000001,40000001},{0.05,0.1,0.2,0.23,0.33,0.4,0.45}))</f>
        <v/>
      </c>
    </row>
    <row r="2054">
      <c r="A2054" t="inlineStr">
        <is>
          <t>1万円刻み</t>
        </is>
      </c>
      <c r="B2054" s="16">
        <f>'3_1万円刻み'!$A$393</f>
        <v/>
      </c>
      <c r="C2054" t="n">
        <v>2026</v>
      </c>
      <c r="D2054" t="n">
        <v>0</v>
      </c>
      <c r="E2054" t="n">
        <v>0</v>
      </c>
      <c r="F2054" t="n">
        <v>0</v>
      </c>
      <c r="G2054" s="16">
        <f>ROUND(MIN(B2054/12,650000)*12*0.0915+MIN(B2054/12,1390000)*12*(0.0504+0)+B2054*0.005,0)</f>
        <v/>
      </c>
      <c r="H2054" t="n">
        <v>0</v>
      </c>
      <c r="I2054" t="n">
        <v>0</v>
      </c>
      <c r="J2054" s="16">
        <f>IF(C2054=2026,IF(B2054&lt;741000,0,IF(B2054&lt;2191000,B2054-740000,IF(B2054&lt;2193000,1451000,IF(B2054&lt;2196000,1453000,IF(B2054&lt;2200000,1456000,IF(B2054&lt;3600000,ROUNDDOWN(B2054/4,-3)*2.8-80000,IF(B2054&lt;6600000,ROUNDDOWN(B2054/4,-3)*3.2-440000,IF(B2054&lt;8500000,ROUNDDOWN(B2054*0.9,0)-1100000,B2054-1950000)))))))),IF(B2054&lt;651000,0,IF(B2054&lt;1900000,B2054-650000,IF(B2054&lt;3600000,ROUNDDOWN(B2054/4,-3)*2.8-80000,IF(B2054&lt;6600000,ROUNDDOWN(B2054/4,-3)*3.2-440000,IF(B2054&lt;8500000,ROUNDDOWN(B2054*0.9,0)-1100000,B2054-1950000))))))</f>
        <v/>
      </c>
      <c r="K2054" s="16">
        <f>IF(J2054&gt;23500000,NA(),IF(C2054=2026,IF(J2054&lt;=4890000,1040000,IF(J2054&lt;=6550000,670000,620000)),IF(J2054&lt;=1320000,950000,IF(J2054&lt;=3360000,880000,IF(J2054&lt;=4890000,680000,IF(J2054&lt;=6550000,630000,580000))))))</f>
        <v/>
      </c>
      <c r="L2054" s="16">
        <f>IF(D2054=1,IF(J2054&lt;=9000000,380000,IF(J2054&lt;=9500000,260000,IF(J2054&lt;=10000000,130000,0))),0)</f>
        <v/>
      </c>
      <c r="M2054" s="16">
        <f>IF(D2054=1,IF(J2054&lt;=9000000,330000,IF(J2054&lt;=9500000,220000,IF(J2054&lt;=10000000,110000,0))),0)</f>
        <v/>
      </c>
      <c r="N2054" s="16">
        <f>IF(D2054=1,IF(J2054&lt;=9000000,50000,IF(J2054&lt;=9500000,40000,IF(J2054&lt;=10000000,20000,0))),0)</f>
        <v/>
      </c>
      <c r="O2054" s="16">
        <f>MAX(0,ROUNDDOWN(J2054-G2054-K2054-L2054-E2054*380000-F2054*630000-H2054,-3))</f>
        <v/>
      </c>
      <c r="P2054" s="16">
        <f>MAX(0,ROUNDDOWN(J2054-G2054-430000-M2054-E2054*330000-F2054*450000-I2054,-3))</f>
        <v/>
      </c>
      <c r="Q2054" s="16">
        <f>50000+N2054+E2054*50000+F2054*180000</f>
        <v/>
      </c>
      <c r="R2054" s="16">
        <f>IF(P2054&lt;=2000000,MIN(Q2054,P2054),MAX(Q2054-(P2054-2000000),50000))*0.05</f>
        <v/>
      </c>
      <c r="S2054" s="16">
        <f>MAX(0,P2054*0.1-R2054)</f>
        <v/>
      </c>
      <c r="T2054" s="16">
        <f>Q2054+MAX(0,K2054-480000)</f>
        <v/>
      </c>
      <c r="U2054" s="16">
        <f>P2054-T2054</f>
        <v/>
      </c>
      <c r="V2054" s="17">
        <f>IF(U2054&lt;0,0,LOOKUP(U2054,{0,1950001,3300001,6950001,9000001,18000001,40000001},{0.05,0.1,0.2,0.23,0.33,0.4,0.45}))</f>
        <v/>
      </c>
      <c r="W2054" s="18">
        <f>IF(U2054&lt;0,0.9,0.9-V2054*1.021)</f>
        <v/>
      </c>
      <c r="X2054" s="16">
        <f>ROUNDDOWN(S2054*0.2/W2054+2000,0)</f>
        <v/>
      </c>
      <c r="Y2054" s="17">
        <f>IF(O2054&lt;=0,0,LOOKUP(O2054,{0,1950001,3300001,6950001,9000001,18000001,40000001},{0.05,0.1,0.2,0.23,0.33,0.4,0.45}))</f>
        <v/>
      </c>
    </row>
    <row r="2055">
      <c r="A2055" t="inlineStr">
        <is>
          <t>1万円刻み</t>
        </is>
      </c>
      <c r="B2055" s="16">
        <f>'3_1万円刻み'!$A$393</f>
        <v/>
      </c>
      <c r="C2055" t="n">
        <v>2025</v>
      </c>
      <c r="D2055" t="n">
        <v>1</v>
      </c>
      <c r="E2055" t="n">
        <v>0</v>
      </c>
      <c r="F2055" t="n">
        <v>0</v>
      </c>
      <c r="G2055" s="16">
        <f>ROUND(MIN(B2055/12,650000)*12*0.0915+MIN(B2055/12,1390000)*12*(0.0504+0)+B2055*0.005,0)</f>
        <v/>
      </c>
      <c r="H2055" t="n">
        <v>0</v>
      </c>
      <c r="I2055" t="n">
        <v>0</v>
      </c>
      <c r="J2055" s="16">
        <f>IF(C2055=2026,IF(B2055&lt;741000,0,IF(B2055&lt;2191000,B2055-740000,IF(B2055&lt;2193000,1451000,IF(B2055&lt;2196000,1453000,IF(B2055&lt;2200000,1456000,IF(B2055&lt;3600000,ROUNDDOWN(B2055/4,-3)*2.8-80000,IF(B2055&lt;6600000,ROUNDDOWN(B2055/4,-3)*3.2-440000,IF(B2055&lt;8500000,ROUNDDOWN(B2055*0.9,0)-1100000,B2055-1950000)))))))),IF(B2055&lt;651000,0,IF(B2055&lt;1900000,B2055-650000,IF(B2055&lt;3600000,ROUNDDOWN(B2055/4,-3)*2.8-80000,IF(B2055&lt;6600000,ROUNDDOWN(B2055/4,-3)*3.2-440000,IF(B2055&lt;8500000,ROUNDDOWN(B2055*0.9,0)-1100000,B2055-1950000))))))</f>
        <v/>
      </c>
      <c r="K2055" s="16">
        <f>IF(J2055&gt;23500000,NA(),IF(C2055=2026,IF(J2055&lt;=4890000,1040000,IF(J2055&lt;=6550000,670000,620000)),IF(J2055&lt;=1320000,950000,IF(J2055&lt;=3360000,880000,IF(J2055&lt;=4890000,680000,IF(J2055&lt;=6550000,630000,580000))))))</f>
        <v/>
      </c>
      <c r="L2055" s="16">
        <f>IF(D2055=1,IF(J2055&lt;=9000000,380000,IF(J2055&lt;=9500000,260000,IF(J2055&lt;=10000000,130000,0))),0)</f>
        <v/>
      </c>
      <c r="M2055" s="16">
        <f>IF(D2055=1,IF(J2055&lt;=9000000,330000,IF(J2055&lt;=9500000,220000,IF(J2055&lt;=10000000,110000,0))),0)</f>
        <v/>
      </c>
      <c r="N2055" s="16">
        <f>IF(D2055=1,IF(J2055&lt;=9000000,50000,IF(J2055&lt;=9500000,40000,IF(J2055&lt;=10000000,20000,0))),0)</f>
        <v/>
      </c>
      <c r="O2055" s="16">
        <f>MAX(0,ROUNDDOWN(J2055-G2055-K2055-L2055-E2055*380000-F2055*630000-H2055,-3))</f>
        <v/>
      </c>
      <c r="P2055" s="16">
        <f>MAX(0,ROUNDDOWN(J2055-G2055-430000-M2055-E2055*330000-F2055*450000-I2055,-3))</f>
        <v/>
      </c>
      <c r="Q2055" s="16">
        <f>50000+N2055+E2055*50000+F2055*180000</f>
        <v/>
      </c>
      <c r="R2055" s="16">
        <f>IF(P2055&lt;=2000000,MIN(Q2055,P2055),MAX(Q2055-(P2055-2000000),50000))*0.05</f>
        <v/>
      </c>
      <c r="S2055" s="16">
        <f>MAX(0,P2055*0.1-R2055)</f>
        <v/>
      </c>
      <c r="T2055" s="16">
        <f>Q2055+MAX(0,K2055-480000)</f>
        <v/>
      </c>
      <c r="U2055" s="16">
        <f>P2055-T2055</f>
        <v/>
      </c>
      <c r="V2055" s="17">
        <f>IF(U2055&lt;0,0,LOOKUP(U2055,{0,1950001,3300001,6950001,9000001,18000001,40000001},{0.05,0.1,0.2,0.23,0.33,0.4,0.45}))</f>
        <v/>
      </c>
      <c r="W2055" s="18">
        <f>IF(U2055&lt;0,0.9,0.9-V2055*1.021)</f>
        <v/>
      </c>
      <c r="X2055" s="16">
        <f>ROUNDDOWN(S2055*0.2/W2055+2000,0)</f>
        <v/>
      </c>
      <c r="Y2055" s="17">
        <f>IF(O2055&lt;=0,0,LOOKUP(O2055,{0,1950001,3300001,6950001,9000001,18000001,40000001},{0.05,0.1,0.2,0.23,0.33,0.4,0.45}))</f>
        <v/>
      </c>
    </row>
    <row r="2056">
      <c r="A2056" t="inlineStr">
        <is>
          <t>1万円刻み</t>
        </is>
      </c>
      <c r="B2056" s="16">
        <f>'3_1万円刻み'!$A$393</f>
        <v/>
      </c>
      <c r="C2056" t="n">
        <v>2026</v>
      </c>
      <c r="D2056" t="n">
        <v>1</v>
      </c>
      <c r="E2056" t="n">
        <v>0</v>
      </c>
      <c r="F2056" t="n">
        <v>0</v>
      </c>
      <c r="G2056" s="16">
        <f>ROUND(MIN(B2056/12,650000)*12*0.0915+MIN(B2056/12,1390000)*12*(0.0504+0)+B2056*0.005,0)</f>
        <v/>
      </c>
      <c r="H2056" t="n">
        <v>0</v>
      </c>
      <c r="I2056" t="n">
        <v>0</v>
      </c>
      <c r="J2056" s="16">
        <f>IF(C2056=2026,IF(B2056&lt;741000,0,IF(B2056&lt;2191000,B2056-740000,IF(B2056&lt;2193000,1451000,IF(B2056&lt;2196000,1453000,IF(B2056&lt;2200000,1456000,IF(B2056&lt;3600000,ROUNDDOWN(B2056/4,-3)*2.8-80000,IF(B2056&lt;6600000,ROUNDDOWN(B2056/4,-3)*3.2-440000,IF(B2056&lt;8500000,ROUNDDOWN(B2056*0.9,0)-1100000,B2056-1950000)))))))),IF(B2056&lt;651000,0,IF(B2056&lt;1900000,B2056-650000,IF(B2056&lt;3600000,ROUNDDOWN(B2056/4,-3)*2.8-80000,IF(B2056&lt;6600000,ROUNDDOWN(B2056/4,-3)*3.2-440000,IF(B2056&lt;8500000,ROUNDDOWN(B2056*0.9,0)-1100000,B2056-1950000))))))</f>
        <v/>
      </c>
      <c r="K2056" s="16">
        <f>IF(J2056&gt;23500000,NA(),IF(C2056=2026,IF(J2056&lt;=4890000,1040000,IF(J2056&lt;=6550000,670000,620000)),IF(J2056&lt;=1320000,950000,IF(J2056&lt;=3360000,880000,IF(J2056&lt;=4890000,680000,IF(J2056&lt;=6550000,630000,580000))))))</f>
        <v/>
      </c>
      <c r="L2056" s="16">
        <f>IF(D2056=1,IF(J2056&lt;=9000000,380000,IF(J2056&lt;=9500000,260000,IF(J2056&lt;=10000000,130000,0))),0)</f>
        <v/>
      </c>
      <c r="M2056" s="16">
        <f>IF(D2056=1,IF(J2056&lt;=9000000,330000,IF(J2056&lt;=9500000,220000,IF(J2056&lt;=10000000,110000,0))),0)</f>
        <v/>
      </c>
      <c r="N2056" s="16">
        <f>IF(D2056=1,IF(J2056&lt;=9000000,50000,IF(J2056&lt;=9500000,40000,IF(J2056&lt;=10000000,20000,0))),0)</f>
        <v/>
      </c>
      <c r="O2056" s="16">
        <f>MAX(0,ROUNDDOWN(J2056-G2056-K2056-L2056-E2056*380000-F2056*630000-H2056,-3))</f>
        <v/>
      </c>
      <c r="P2056" s="16">
        <f>MAX(0,ROUNDDOWN(J2056-G2056-430000-M2056-E2056*330000-F2056*450000-I2056,-3))</f>
        <v/>
      </c>
      <c r="Q2056" s="16">
        <f>50000+N2056+E2056*50000+F2056*180000</f>
        <v/>
      </c>
      <c r="R2056" s="16">
        <f>IF(P2056&lt;=2000000,MIN(Q2056,P2056),MAX(Q2056-(P2056-2000000),50000))*0.05</f>
        <v/>
      </c>
      <c r="S2056" s="16">
        <f>MAX(0,P2056*0.1-R2056)</f>
        <v/>
      </c>
      <c r="T2056" s="16">
        <f>Q2056+MAX(0,K2056-480000)</f>
        <v/>
      </c>
      <c r="U2056" s="16">
        <f>P2056-T2056</f>
        <v/>
      </c>
      <c r="V2056" s="17">
        <f>IF(U2056&lt;0,0,LOOKUP(U2056,{0,1950001,3300001,6950001,9000001,18000001,40000001},{0.05,0.1,0.2,0.23,0.33,0.4,0.45}))</f>
        <v/>
      </c>
      <c r="W2056" s="18">
        <f>IF(U2056&lt;0,0.9,0.9-V2056*1.021)</f>
        <v/>
      </c>
      <c r="X2056" s="16">
        <f>ROUNDDOWN(S2056*0.2/W2056+2000,0)</f>
        <v/>
      </c>
      <c r="Y2056" s="17">
        <f>IF(O2056&lt;=0,0,LOOKUP(O2056,{0,1950001,3300001,6950001,9000001,18000001,40000001},{0.05,0.1,0.2,0.23,0.33,0.4,0.45}))</f>
        <v/>
      </c>
    </row>
    <row r="2057">
      <c r="A2057" t="inlineStr">
        <is>
          <t>1万円刻み</t>
        </is>
      </c>
      <c r="B2057" s="16">
        <f>'3_1万円刻み'!$A$394</f>
        <v/>
      </c>
      <c r="C2057" t="n">
        <v>2025</v>
      </c>
      <c r="D2057" t="n">
        <v>0</v>
      </c>
      <c r="E2057" t="n">
        <v>0</v>
      </c>
      <c r="F2057" t="n">
        <v>0</v>
      </c>
      <c r="G2057" s="16">
        <f>ROUND(MIN(B2057/12,650000)*12*0.0915+MIN(B2057/12,1390000)*12*(0.0504+0)+B2057*0.005,0)</f>
        <v/>
      </c>
      <c r="H2057" t="n">
        <v>0</v>
      </c>
      <c r="I2057" t="n">
        <v>0</v>
      </c>
      <c r="J2057" s="16">
        <f>IF(C2057=2026,IF(B2057&lt;741000,0,IF(B2057&lt;2191000,B2057-740000,IF(B2057&lt;2193000,1451000,IF(B2057&lt;2196000,1453000,IF(B2057&lt;2200000,1456000,IF(B2057&lt;3600000,ROUNDDOWN(B2057/4,-3)*2.8-80000,IF(B2057&lt;6600000,ROUNDDOWN(B2057/4,-3)*3.2-440000,IF(B2057&lt;8500000,ROUNDDOWN(B2057*0.9,0)-1100000,B2057-1950000)))))))),IF(B2057&lt;651000,0,IF(B2057&lt;1900000,B2057-650000,IF(B2057&lt;3600000,ROUNDDOWN(B2057/4,-3)*2.8-80000,IF(B2057&lt;6600000,ROUNDDOWN(B2057/4,-3)*3.2-440000,IF(B2057&lt;8500000,ROUNDDOWN(B2057*0.9,0)-1100000,B2057-1950000))))))</f>
        <v/>
      </c>
      <c r="K2057" s="16">
        <f>IF(J2057&gt;23500000,NA(),IF(C2057=2026,IF(J2057&lt;=4890000,1040000,IF(J2057&lt;=6550000,670000,620000)),IF(J2057&lt;=1320000,950000,IF(J2057&lt;=3360000,880000,IF(J2057&lt;=4890000,680000,IF(J2057&lt;=6550000,630000,580000))))))</f>
        <v/>
      </c>
      <c r="L2057" s="16">
        <f>IF(D2057=1,IF(J2057&lt;=9000000,380000,IF(J2057&lt;=9500000,260000,IF(J2057&lt;=10000000,130000,0))),0)</f>
        <v/>
      </c>
      <c r="M2057" s="16">
        <f>IF(D2057=1,IF(J2057&lt;=9000000,330000,IF(J2057&lt;=9500000,220000,IF(J2057&lt;=10000000,110000,0))),0)</f>
        <v/>
      </c>
      <c r="N2057" s="16">
        <f>IF(D2057=1,IF(J2057&lt;=9000000,50000,IF(J2057&lt;=9500000,40000,IF(J2057&lt;=10000000,20000,0))),0)</f>
        <v/>
      </c>
      <c r="O2057" s="16">
        <f>MAX(0,ROUNDDOWN(J2057-G2057-K2057-L2057-E2057*380000-F2057*630000-H2057,-3))</f>
        <v/>
      </c>
      <c r="P2057" s="16">
        <f>MAX(0,ROUNDDOWN(J2057-G2057-430000-M2057-E2057*330000-F2057*450000-I2057,-3))</f>
        <v/>
      </c>
      <c r="Q2057" s="16">
        <f>50000+N2057+E2057*50000+F2057*180000</f>
        <v/>
      </c>
      <c r="R2057" s="16">
        <f>IF(P2057&lt;=2000000,MIN(Q2057,P2057),MAX(Q2057-(P2057-2000000),50000))*0.05</f>
        <v/>
      </c>
      <c r="S2057" s="16">
        <f>MAX(0,P2057*0.1-R2057)</f>
        <v/>
      </c>
      <c r="T2057" s="16">
        <f>Q2057+MAX(0,K2057-480000)</f>
        <v/>
      </c>
      <c r="U2057" s="16">
        <f>P2057-T2057</f>
        <v/>
      </c>
      <c r="V2057" s="17">
        <f>IF(U2057&lt;0,0,LOOKUP(U2057,{0,1950001,3300001,6950001,9000001,18000001,40000001},{0.05,0.1,0.2,0.23,0.33,0.4,0.45}))</f>
        <v/>
      </c>
      <c r="W2057" s="18">
        <f>IF(U2057&lt;0,0.9,0.9-V2057*1.021)</f>
        <v/>
      </c>
      <c r="X2057" s="16">
        <f>ROUNDDOWN(S2057*0.2/W2057+2000,0)</f>
        <v/>
      </c>
      <c r="Y2057" s="17">
        <f>IF(O2057&lt;=0,0,LOOKUP(O2057,{0,1950001,3300001,6950001,9000001,18000001,40000001},{0.05,0.1,0.2,0.23,0.33,0.4,0.45}))</f>
        <v/>
      </c>
    </row>
    <row r="2058">
      <c r="A2058" t="inlineStr">
        <is>
          <t>1万円刻み</t>
        </is>
      </c>
      <c r="B2058" s="16">
        <f>'3_1万円刻み'!$A$394</f>
        <v/>
      </c>
      <c r="C2058" t="n">
        <v>2026</v>
      </c>
      <c r="D2058" t="n">
        <v>0</v>
      </c>
      <c r="E2058" t="n">
        <v>0</v>
      </c>
      <c r="F2058" t="n">
        <v>0</v>
      </c>
      <c r="G2058" s="16">
        <f>ROUND(MIN(B2058/12,650000)*12*0.0915+MIN(B2058/12,1390000)*12*(0.0504+0)+B2058*0.005,0)</f>
        <v/>
      </c>
      <c r="H2058" t="n">
        <v>0</v>
      </c>
      <c r="I2058" t="n">
        <v>0</v>
      </c>
      <c r="J2058" s="16">
        <f>IF(C2058=2026,IF(B2058&lt;741000,0,IF(B2058&lt;2191000,B2058-740000,IF(B2058&lt;2193000,1451000,IF(B2058&lt;2196000,1453000,IF(B2058&lt;2200000,1456000,IF(B2058&lt;3600000,ROUNDDOWN(B2058/4,-3)*2.8-80000,IF(B2058&lt;6600000,ROUNDDOWN(B2058/4,-3)*3.2-440000,IF(B2058&lt;8500000,ROUNDDOWN(B2058*0.9,0)-1100000,B2058-1950000)))))))),IF(B2058&lt;651000,0,IF(B2058&lt;1900000,B2058-650000,IF(B2058&lt;3600000,ROUNDDOWN(B2058/4,-3)*2.8-80000,IF(B2058&lt;6600000,ROUNDDOWN(B2058/4,-3)*3.2-440000,IF(B2058&lt;8500000,ROUNDDOWN(B2058*0.9,0)-1100000,B2058-1950000))))))</f>
        <v/>
      </c>
      <c r="K2058" s="16">
        <f>IF(J2058&gt;23500000,NA(),IF(C2058=2026,IF(J2058&lt;=4890000,1040000,IF(J2058&lt;=6550000,670000,620000)),IF(J2058&lt;=1320000,950000,IF(J2058&lt;=3360000,880000,IF(J2058&lt;=4890000,680000,IF(J2058&lt;=6550000,630000,580000))))))</f>
        <v/>
      </c>
      <c r="L2058" s="16">
        <f>IF(D2058=1,IF(J2058&lt;=9000000,380000,IF(J2058&lt;=9500000,260000,IF(J2058&lt;=10000000,130000,0))),0)</f>
        <v/>
      </c>
      <c r="M2058" s="16">
        <f>IF(D2058=1,IF(J2058&lt;=9000000,330000,IF(J2058&lt;=9500000,220000,IF(J2058&lt;=10000000,110000,0))),0)</f>
        <v/>
      </c>
      <c r="N2058" s="16">
        <f>IF(D2058=1,IF(J2058&lt;=9000000,50000,IF(J2058&lt;=9500000,40000,IF(J2058&lt;=10000000,20000,0))),0)</f>
        <v/>
      </c>
      <c r="O2058" s="16">
        <f>MAX(0,ROUNDDOWN(J2058-G2058-K2058-L2058-E2058*380000-F2058*630000-H2058,-3))</f>
        <v/>
      </c>
      <c r="P2058" s="16">
        <f>MAX(0,ROUNDDOWN(J2058-G2058-430000-M2058-E2058*330000-F2058*450000-I2058,-3))</f>
        <v/>
      </c>
      <c r="Q2058" s="16">
        <f>50000+N2058+E2058*50000+F2058*180000</f>
        <v/>
      </c>
      <c r="R2058" s="16">
        <f>IF(P2058&lt;=2000000,MIN(Q2058,P2058),MAX(Q2058-(P2058-2000000),50000))*0.05</f>
        <v/>
      </c>
      <c r="S2058" s="16">
        <f>MAX(0,P2058*0.1-R2058)</f>
        <v/>
      </c>
      <c r="T2058" s="16">
        <f>Q2058+MAX(0,K2058-480000)</f>
        <v/>
      </c>
      <c r="U2058" s="16">
        <f>P2058-T2058</f>
        <v/>
      </c>
      <c r="V2058" s="17">
        <f>IF(U2058&lt;0,0,LOOKUP(U2058,{0,1950001,3300001,6950001,9000001,18000001,40000001},{0.05,0.1,0.2,0.23,0.33,0.4,0.45}))</f>
        <v/>
      </c>
      <c r="W2058" s="18">
        <f>IF(U2058&lt;0,0.9,0.9-V2058*1.021)</f>
        <v/>
      </c>
      <c r="X2058" s="16">
        <f>ROUNDDOWN(S2058*0.2/W2058+2000,0)</f>
        <v/>
      </c>
      <c r="Y2058" s="17">
        <f>IF(O2058&lt;=0,0,LOOKUP(O2058,{0,1950001,3300001,6950001,9000001,18000001,40000001},{0.05,0.1,0.2,0.23,0.33,0.4,0.45}))</f>
        <v/>
      </c>
    </row>
    <row r="2059">
      <c r="A2059" t="inlineStr">
        <is>
          <t>1万円刻み</t>
        </is>
      </c>
      <c r="B2059" s="16">
        <f>'3_1万円刻み'!$A$394</f>
        <v/>
      </c>
      <c r="C2059" t="n">
        <v>2025</v>
      </c>
      <c r="D2059" t="n">
        <v>1</v>
      </c>
      <c r="E2059" t="n">
        <v>0</v>
      </c>
      <c r="F2059" t="n">
        <v>0</v>
      </c>
      <c r="G2059" s="16">
        <f>ROUND(MIN(B2059/12,650000)*12*0.0915+MIN(B2059/12,1390000)*12*(0.0504+0)+B2059*0.005,0)</f>
        <v/>
      </c>
      <c r="H2059" t="n">
        <v>0</v>
      </c>
      <c r="I2059" t="n">
        <v>0</v>
      </c>
      <c r="J2059" s="16">
        <f>IF(C2059=2026,IF(B2059&lt;741000,0,IF(B2059&lt;2191000,B2059-740000,IF(B2059&lt;2193000,1451000,IF(B2059&lt;2196000,1453000,IF(B2059&lt;2200000,1456000,IF(B2059&lt;3600000,ROUNDDOWN(B2059/4,-3)*2.8-80000,IF(B2059&lt;6600000,ROUNDDOWN(B2059/4,-3)*3.2-440000,IF(B2059&lt;8500000,ROUNDDOWN(B2059*0.9,0)-1100000,B2059-1950000)))))))),IF(B2059&lt;651000,0,IF(B2059&lt;1900000,B2059-650000,IF(B2059&lt;3600000,ROUNDDOWN(B2059/4,-3)*2.8-80000,IF(B2059&lt;6600000,ROUNDDOWN(B2059/4,-3)*3.2-440000,IF(B2059&lt;8500000,ROUNDDOWN(B2059*0.9,0)-1100000,B2059-1950000))))))</f>
        <v/>
      </c>
      <c r="K2059" s="16">
        <f>IF(J2059&gt;23500000,NA(),IF(C2059=2026,IF(J2059&lt;=4890000,1040000,IF(J2059&lt;=6550000,670000,620000)),IF(J2059&lt;=1320000,950000,IF(J2059&lt;=3360000,880000,IF(J2059&lt;=4890000,680000,IF(J2059&lt;=6550000,630000,580000))))))</f>
        <v/>
      </c>
      <c r="L2059" s="16">
        <f>IF(D2059=1,IF(J2059&lt;=9000000,380000,IF(J2059&lt;=9500000,260000,IF(J2059&lt;=10000000,130000,0))),0)</f>
        <v/>
      </c>
      <c r="M2059" s="16">
        <f>IF(D2059=1,IF(J2059&lt;=9000000,330000,IF(J2059&lt;=9500000,220000,IF(J2059&lt;=10000000,110000,0))),0)</f>
        <v/>
      </c>
      <c r="N2059" s="16">
        <f>IF(D2059=1,IF(J2059&lt;=9000000,50000,IF(J2059&lt;=9500000,40000,IF(J2059&lt;=10000000,20000,0))),0)</f>
        <v/>
      </c>
      <c r="O2059" s="16">
        <f>MAX(0,ROUNDDOWN(J2059-G2059-K2059-L2059-E2059*380000-F2059*630000-H2059,-3))</f>
        <v/>
      </c>
      <c r="P2059" s="16">
        <f>MAX(0,ROUNDDOWN(J2059-G2059-430000-M2059-E2059*330000-F2059*450000-I2059,-3))</f>
        <v/>
      </c>
      <c r="Q2059" s="16">
        <f>50000+N2059+E2059*50000+F2059*180000</f>
        <v/>
      </c>
      <c r="R2059" s="16">
        <f>IF(P2059&lt;=2000000,MIN(Q2059,P2059),MAX(Q2059-(P2059-2000000),50000))*0.05</f>
        <v/>
      </c>
      <c r="S2059" s="16">
        <f>MAX(0,P2059*0.1-R2059)</f>
        <v/>
      </c>
      <c r="T2059" s="16">
        <f>Q2059+MAX(0,K2059-480000)</f>
        <v/>
      </c>
      <c r="U2059" s="16">
        <f>P2059-T2059</f>
        <v/>
      </c>
      <c r="V2059" s="17">
        <f>IF(U2059&lt;0,0,LOOKUP(U2059,{0,1950001,3300001,6950001,9000001,18000001,40000001},{0.05,0.1,0.2,0.23,0.33,0.4,0.45}))</f>
        <v/>
      </c>
      <c r="W2059" s="18">
        <f>IF(U2059&lt;0,0.9,0.9-V2059*1.021)</f>
        <v/>
      </c>
      <c r="X2059" s="16">
        <f>ROUNDDOWN(S2059*0.2/W2059+2000,0)</f>
        <v/>
      </c>
      <c r="Y2059" s="17">
        <f>IF(O2059&lt;=0,0,LOOKUP(O2059,{0,1950001,3300001,6950001,9000001,18000001,40000001},{0.05,0.1,0.2,0.23,0.33,0.4,0.45}))</f>
        <v/>
      </c>
    </row>
    <row r="2060">
      <c r="A2060" t="inlineStr">
        <is>
          <t>1万円刻み</t>
        </is>
      </c>
      <c r="B2060" s="16">
        <f>'3_1万円刻み'!$A$394</f>
        <v/>
      </c>
      <c r="C2060" t="n">
        <v>2026</v>
      </c>
      <c r="D2060" t="n">
        <v>1</v>
      </c>
      <c r="E2060" t="n">
        <v>0</v>
      </c>
      <c r="F2060" t="n">
        <v>0</v>
      </c>
      <c r="G2060" s="16">
        <f>ROUND(MIN(B2060/12,650000)*12*0.0915+MIN(B2060/12,1390000)*12*(0.0504+0)+B2060*0.005,0)</f>
        <v/>
      </c>
      <c r="H2060" t="n">
        <v>0</v>
      </c>
      <c r="I2060" t="n">
        <v>0</v>
      </c>
      <c r="J2060" s="16">
        <f>IF(C2060=2026,IF(B2060&lt;741000,0,IF(B2060&lt;2191000,B2060-740000,IF(B2060&lt;2193000,1451000,IF(B2060&lt;2196000,1453000,IF(B2060&lt;2200000,1456000,IF(B2060&lt;3600000,ROUNDDOWN(B2060/4,-3)*2.8-80000,IF(B2060&lt;6600000,ROUNDDOWN(B2060/4,-3)*3.2-440000,IF(B2060&lt;8500000,ROUNDDOWN(B2060*0.9,0)-1100000,B2060-1950000)))))))),IF(B2060&lt;651000,0,IF(B2060&lt;1900000,B2060-650000,IF(B2060&lt;3600000,ROUNDDOWN(B2060/4,-3)*2.8-80000,IF(B2060&lt;6600000,ROUNDDOWN(B2060/4,-3)*3.2-440000,IF(B2060&lt;8500000,ROUNDDOWN(B2060*0.9,0)-1100000,B2060-1950000))))))</f>
        <v/>
      </c>
      <c r="K2060" s="16">
        <f>IF(J2060&gt;23500000,NA(),IF(C2060=2026,IF(J2060&lt;=4890000,1040000,IF(J2060&lt;=6550000,670000,620000)),IF(J2060&lt;=1320000,950000,IF(J2060&lt;=3360000,880000,IF(J2060&lt;=4890000,680000,IF(J2060&lt;=6550000,630000,580000))))))</f>
        <v/>
      </c>
      <c r="L2060" s="16">
        <f>IF(D2060=1,IF(J2060&lt;=9000000,380000,IF(J2060&lt;=9500000,260000,IF(J2060&lt;=10000000,130000,0))),0)</f>
        <v/>
      </c>
      <c r="M2060" s="16">
        <f>IF(D2060=1,IF(J2060&lt;=9000000,330000,IF(J2060&lt;=9500000,220000,IF(J2060&lt;=10000000,110000,0))),0)</f>
        <v/>
      </c>
      <c r="N2060" s="16">
        <f>IF(D2060=1,IF(J2060&lt;=9000000,50000,IF(J2060&lt;=9500000,40000,IF(J2060&lt;=10000000,20000,0))),0)</f>
        <v/>
      </c>
      <c r="O2060" s="16">
        <f>MAX(0,ROUNDDOWN(J2060-G2060-K2060-L2060-E2060*380000-F2060*630000-H2060,-3))</f>
        <v/>
      </c>
      <c r="P2060" s="16">
        <f>MAX(0,ROUNDDOWN(J2060-G2060-430000-M2060-E2060*330000-F2060*450000-I2060,-3))</f>
        <v/>
      </c>
      <c r="Q2060" s="16">
        <f>50000+N2060+E2060*50000+F2060*180000</f>
        <v/>
      </c>
      <c r="R2060" s="16">
        <f>IF(P2060&lt;=2000000,MIN(Q2060,P2060),MAX(Q2060-(P2060-2000000),50000))*0.05</f>
        <v/>
      </c>
      <c r="S2060" s="16">
        <f>MAX(0,P2060*0.1-R2060)</f>
        <v/>
      </c>
      <c r="T2060" s="16">
        <f>Q2060+MAX(0,K2060-480000)</f>
        <v/>
      </c>
      <c r="U2060" s="16">
        <f>P2060-T2060</f>
        <v/>
      </c>
      <c r="V2060" s="17">
        <f>IF(U2060&lt;0,0,LOOKUP(U2060,{0,1950001,3300001,6950001,9000001,18000001,40000001},{0.05,0.1,0.2,0.23,0.33,0.4,0.45}))</f>
        <v/>
      </c>
      <c r="W2060" s="18">
        <f>IF(U2060&lt;0,0.9,0.9-V2060*1.021)</f>
        <v/>
      </c>
      <c r="X2060" s="16">
        <f>ROUNDDOWN(S2060*0.2/W2060+2000,0)</f>
        <v/>
      </c>
      <c r="Y2060" s="17">
        <f>IF(O2060&lt;=0,0,LOOKUP(O2060,{0,1950001,3300001,6950001,9000001,18000001,40000001},{0.05,0.1,0.2,0.23,0.33,0.4,0.45}))</f>
        <v/>
      </c>
    </row>
    <row r="2061">
      <c r="A2061" t="inlineStr">
        <is>
          <t>1万円刻み</t>
        </is>
      </c>
      <c r="B2061" s="16">
        <f>'3_1万円刻み'!$A$395</f>
        <v/>
      </c>
      <c r="C2061" t="n">
        <v>2025</v>
      </c>
      <c r="D2061" t="n">
        <v>0</v>
      </c>
      <c r="E2061" t="n">
        <v>0</v>
      </c>
      <c r="F2061" t="n">
        <v>0</v>
      </c>
      <c r="G2061" s="16">
        <f>ROUND(MIN(B2061/12,650000)*12*0.0915+MIN(B2061/12,1390000)*12*(0.0504+0)+B2061*0.005,0)</f>
        <v/>
      </c>
      <c r="H2061" t="n">
        <v>0</v>
      </c>
      <c r="I2061" t="n">
        <v>0</v>
      </c>
      <c r="J2061" s="16">
        <f>IF(C2061=2026,IF(B2061&lt;741000,0,IF(B2061&lt;2191000,B2061-740000,IF(B2061&lt;2193000,1451000,IF(B2061&lt;2196000,1453000,IF(B2061&lt;2200000,1456000,IF(B2061&lt;3600000,ROUNDDOWN(B2061/4,-3)*2.8-80000,IF(B2061&lt;6600000,ROUNDDOWN(B2061/4,-3)*3.2-440000,IF(B2061&lt;8500000,ROUNDDOWN(B2061*0.9,0)-1100000,B2061-1950000)))))))),IF(B2061&lt;651000,0,IF(B2061&lt;1900000,B2061-650000,IF(B2061&lt;3600000,ROUNDDOWN(B2061/4,-3)*2.8-80000,IF(B2061&lt;6600000,ROUNDDOWN(B2061/4,-3)*3.2-440000,IF(B2061&lt;8500000,ROUNDDOWN(B2061*0.9,0)-1100000,B2061-1950000))))))</f>
        <v/>
      </c>
      <c r="K2061" s="16">
        <f>IF(J2061&gt;23500000,NA(),IF(C2061=2026,IF(J2061&lt;=4890000,1040000,IF(J2061&lt;=6550000,670000,620000)),IF(J2061&lt;=1320000,950000,IF(J2061&lt;=3360000,880000,IF(J2061&lt;=4890000,680000,IF(J2061&lt;=6550000,630000,580000))))))</f>
        <v/>
      </c>
      <c r="L2061" s="16">
        <f>IF(D2061=1,IF(J2061&lt;=9000000,380000,IF(J2061&lt;=9500000,260000,IF(J2061&lt;=10000000,130000,0))),0)</f>
        <v/>
      </c>
      <c r="M2061" s="16">
        <f>IF(D2061=1,IF(J2061&lt;=9000000,330000,IF(J2061&lt;=9500000,220000,IF(J2061&lt;=10000000,110000,0))),0)</f>
        <v/>
      </c>
      <c r="N2061" s="16">
        <f>IF(D2061=1,IF(J2061&lt;=9000000,50000,IF(J2061&lt;=9500000,40000,IF(J2061&lt;=10000000,20000,0))),0)</f>
        <v/>
      </c>
      <c r="O2061" s="16">
        <f>MAX(0,ROUNDDOWN(J2061-G2061-K2061-L2061-E2061*380000-F2061*630000-H2061,-3))</f>
        <v/>
      </c>
      <c r="P2061" s="16">
        <f>MAX(0,ROUNDDOWN(J2061-G2061-430000-M2061-E2061*330000-F2061*450000-I2061,-3))</f>
        <v/>
      </c>
      <c r="Q2061" s="16">
        <f>50000+N2061+E2061*50000+F2061*180000</f>
        <v/>
      </c>
      <c r="R2061" s="16">
        <f>IF(P2061&lt;=2000000,MIN(Q2061,P2061),MAX(Q2061-(P2061-2000000),50000))*0.05</f>
        <v/>
      </c>
      <c r="S2061" s="16">
        <f>MAX(0,P2061*0.1-R2061)</f>
        <v/>
      </c>
      <c r="T2061" s="16">
        <f>Q2061+MAX(0,K2061-480000)</f>
        <v/>
      </c>
      <c r="U2061" s="16">
        <f>P2061-T2061</f>
        <v/>
      </c>
      <c r="V2061" s="17">
        <f>IF(U2061&lt;0,0,LOOKUP(U2061,{0,1950001,3300001,6950001,9000001,18000001,40000001},{0.05,0.1,0.2,0.23,0.33,0.4,0.45}))</f>
        <v/>
      </c>
      <c r="W2061" s="18">
        <f>IF(U2061&lt;0,0.9,0.9-V2061*1.021)</f>
        <v/>
      </c>
      <c r="X2061" s="16">
        <f>ROUNDDOWN(S2061*0.2/W2061+2000,0)</f>
        <v/>
      </c>
      <c r="Y2061" s="17">
        <f>IF(O2061&lt;=0,0,LOOKUP(O2061,{0,1950001,3300001,6950001,9000001,18000001,40000001},{0.05,0.1,0.2,0.23,0.33,0.4,0.45}))</f>
        <v/>
      </c>
    </row>
    <row r="2062">
      <c r="A2062" t="inlineStr">
        <is>
          <t>1万円刻み</t>
        </is>
      </c>
      <c r="B2062" s="16">
        <f>'3_1万円刻み'!$A$395</f>
        <v/>
      </c>
      <c r="C2062" t="n">
        <v>2026</v>
      </c>
      <c r="D2062" t="n">
        <v>0</v>
      </c>
      <c r="E2062" t="n">
        <v>0</v>
      </c>
      <c r="F2062" t="n">
        <v>0</v>
      </c>
      <c r="G2062" s="16">
        <f>ROUND(MIN(B2062/12,650000)*12*0.0915+MIN(B2062/12,1390000)*12*(0.0504+0)+B2062*0.005,0)</f>
        <v/>
      </c>
      <c r="H2062" t="n">
        <v>0</v>
      </c>
      <c r="I2062" t="n">
        <v>0</v>
      </c>
      <c r="J2062" s="16">
        <f>IF(C2062=2026,IF(B2062&lt;741000,0,IF(B2062&lt;2191000,B2062-740000,IF(B2062&lt;2193000,1451000,IF(B2062&lt;2196000,1453000,IF(B2062&lt;2200000,1456000,IF(B2062&lt;3600000,ROUNDDOWN(B2062/4,-3)*2.8-80000,IF(B2062&lt;6600000,ROUNDDOWN(B2062/4,-3)*3.2-440000,IF(B2062&lt;8500000,ROUNDDOWN(B2062*0.9,0)-1100000,B2062-1950000)))))))),IF(B2062&lt;651000,0,IF(B2062&lt;1900000,B2062-650000,IF(B2062&lt;3600000,ROUNDDOWN(B2062/4,-3)*2.8-80000,IF(B2062&lt;6600000,ROUNDDOWN(B2062/4,-3)*3.2-440000,IF(B2062&lt;8500000,ROUNDDOWN(B2062*0.9,0)-1100000,B2062-1950000))))))</f>
        <v/>
      </c>
      <c r="K2062" s="16">
        <f>IF(J2062&gt;23500000,NA(),IF(C2062=2026,IF(J2062&lt;=4890000,1040000,IF(J2062&lt;=6550000,670000,620000)),IF(J2062&lt;=1320000,950000,IF(J2062&lt;=3360000,880000,IF(J2062&lt;=4890000,680000,IF(J2062&lt;=6550000,630000,580000))))))</f>
        <v/>
      </c>
      <c r="L2062" s="16">
        <f>IF(D2062=1,IF(J2062&lt;=9000000,380000,IF(J2062&lt;=9500000,260000,IF(J2062&lt;=10000000,130000,0))),0)</f>
        <v/>
      </c>
      <c r="M2062" s="16">
        <f>IF(D2062=1,IF(J2062&lt;=9000000,330000,IF(J2062&lt;=9500000,220000,IF(J2062&lt;=10000000,110000,0))),0)</f>
        <v/>
      </c>
      <c r="N2062" s="16">
        <f>IF(D2062=1,IF(J2062&lt;=9000000,50000,IF(J2062&lt;=9500000,40000,IF(J2062&lt;=10000000,20000,0))),0)</f>
        <v/>
      </c>
      <c r="O2062" s="16">
        <f>MAX(0,ROUNDDOWN(J2062-G2062-K2062-L2062-E2062*380000-F2062*630000-H2062,-3))</f>
        <v/>
      </c>
      <c r="P2062" s="16">
        <f>MAX(0,ROUNDDOWN(J2062-G2062-430000-M2062-E2062*330000-F2062*450000-I2062,-3))</f>
        <v/>
      </c>
      <c r="Q2062" s="16">
        <f>50000+N2062+E2062*50000+F2062*180000</f>
        <v/>
      </c>
      <c r="R2062" s="16">
        <f>IF(P2062&lt;=2000000,MIN(Q2062,P2062),MAX(Q2062-(P2062-2000000),50000))*0.05</f>
        <v/>
      </c>
      <c r="S2062" s="16">
        <f>MAX(0,P2062*0.1-R2062)</f>
        <v/>
      </c>
      <c r="T2062" s="16">
        <f>Q2062+MAX(0,K2062-480000)</f>
        <v/>
      </c>
      <c r="U2062" s="16">
        <f>P2062-T2062</f>
        <v/>
      </c>
      <c r="V2062" s="17">
        <f>IF(U2062&lt;0,0,LOOKUP(U2062,{0,1950001,3300001,6950001,9000001,18000001,40000001},{0.05,0.1,0.2,0.23,0.33,0.4,0.45}))</f>
        <v/>
      </c>
      <c r="W2062" s="18">
        <f>IF(U2062&lt;0,0.9,0.9-V2062*1.021)</f>
        <v/>
      </c>
      <c r="X2062" s="16">
        <f>ROUNDDOWN(S2062*0.2/W2062+2000,0)</f>
        <v/>
      </c>
      <c r="Y2062" s="17">
        <f>IF(O2062&lt;=0,0,LOOKUP(O2062,{0,1950001,3300001,6950001,9000001,18000001,40000001},{0.05,0.1,0.2,0.23,0.33,0.4,0.45}))</f>
        <v/>
      </c>
    </row>
    <row r="2063">
      <c r="A2063" t="inlineStr">
        <is>
          <t>1万円刻み</t>
        </is>
      </c>
      <c r="B2063" s="16">
        <f>'3_1万円刻み'!$A$395</f>
        <v/>
      </c>
      <c r="C2063" t="n">
        <v>2025</v>
      </c>
      <c r="D2063" t="n">
        <v>1</v>
      </c>
      <c r="E2063" t="n">
        <v>0</v>
      </c>
      <c r="F2063" t="n">
        <v>0</v>
      </c>
      <c r="G2063" s="16">
        <f>ROUND(MIN(B2063/12,650000)*12*0.0915+MIN(B2063/12,1390000)*12*(0.0504+0)+B2063*0.005,0)</f>
        <v/>
      </c>
      <c r="H2063" t="n">
        <v>0</v>
      </c>
      <c r="I2063" t="n">
        <v>0</v>
      </c>
      <c r="J2063" s="16">
        <f>IF(C2063=2026,IF(B2063&lt;741000,0,IF(B2063&lt;2191000,B2063-740000,IF(B2063&lt;2193000,1451000,IF(B2063&lt;2196000,1453000,IF(B2063&lt;2200000,1456000,IF(B2063&lt;3600000,ROUNDDOWN(B2063/4,-3)*2.8-80000,IF(B2063&lt;6600000,ROUNDDOWN(B2063/4,-3)*3.2-440000,IF(B2063&lt;8500000,ROUNDDOWN(B2063*0.9,0)-1100000,B2063-1950000)))))))),IF(B2063&lt;651000,0,IF(B2063&lt;1900000,B2063-650000,IF(B2063&lt;3600000,ROUNDDOWN(B2063/4,-3)*2.8-80000,IF(B2063&lt;6600000,ROUNDDOWN(B2063/4,-3)*3.2-440000,IF(B2063&lt;8500000,ROUNDDOWN(B2063*0.9,0)-1100000,B2063-1950000))))))</f>
        <v/>
      </c>
      <c r="K2063" s="16">
        <f>IF(J2063&gt;23500000,NA(),IF(C2063=2026,IF(J2063&lt;=4890000,1040000,IF(J2063&lt;=6550000,670000,620000)),IF(J2063&lt;=1320000,950000,IF(J2063&lt;=3360000,880000,IF(J2063&lt;=4890000,680000,IF(J2063&lt;=6550000,630000,580000))))))</f>
        <v/>
      </c>
      <c r="L2063" s="16">
        <f>IF(D2063=1,IF(J2063&lt;=9000000,380000,IF(J2063&lt;=9500000,260000,IF(J2063&lt;=10000000,130000,0))),0)</f>
        <v/>
      </c>
      <c r="M2063" s="16">
        <f>IF(D2063=1,IF(J2063&lt;=9000000,330000,IF(J2063&lt;=9500000,220000,IF(J2063&lt;=10000000,110000,0))),0)</f>
        <v/>
      </c>
      <c r="N2063" s="16">
        <f>IF(D2063=1,IF(J2063&lt;=9000000,50000,IF(J2063&lt;=9500000,40000,IF(J2063&lt;=10000000,20000,0))),0)</f>
        <v/>
      </c>
      <c r="O2063" s="16">
        <f>MAX(0,ROUNDDOWN(J2063-G2063-K2063-L2063-E2063*380000-F2063*630000-H2063,-3))</f>
        <v/>
      </c>
      <c r="P2063" s="16">
        <f>MAX(0,ROUNDDOWN(J2063-G2063-430000-M2063-E2063*330000-F2063*450000-I2063,-3))</f>
        <v/>
      </c>
      <c r="Q2063" s="16">
        <f>50000+N2063+E2063*50000+F2063*180000</f>
        <v/>
      </c>
      <c r="R2063" s="16">
        <f>IF(P2063&lt;=2000000,MIN(Q2063,P2063),MAX(Q2063-(P2063-2000000),50000))*0.05</f>
        <v/>
      </c>
      <c r="S2063" s="16">
        <f>MAX(0,P2063*0.1-R2063)</f>
        <v/>
      </c>
      <c r="T2063" s="16">
        <f>Q2063+MAX(0,K2063-480000)</f>
        <v/>
      </c>
      <c r="U2063" s="16">
        <f>P2063-T2063</f>
        <v/>
      </c>
      <c r="V2063" s="17">
        <f>IF(U2063&lt;0,0,LOOKUP(U2063,{0,1950001,3300001,6950001,9000001,18000001,40000001},{0.05,0.1,0.2,0.23,0.33,0.4,0.45}))</f>
        <v/>
      </c>
      <c r="W2063" s="18">
        <f>IF(U2063&lt;0,0.9,0.9-V2063*1.021)</f>
        <v/>
      </c>
      <c r="X2063" s="16">
        <f>ROUNDDOWN(S2063*0.2/W2063+2000,0)</f>
        <v/>
      </c>
      <c r="Y2063" s="17">
        <f>IF(O2063&lt;=0,0,LOOKUP(O2063,{0,1950001,3300001,6950001,9000001,18000001,40000001},{0.05,0.1,0.2,0.23,0.33,0.4,0.45}))</f>
        <v/>
      </c>
    </row>
    <row r="2064">
      <c r="A2064" t="inlineStr">
        <is>
          <t>1万円刻み</t>
        </is>
      </c>
      <c r="B2064" s="16">
        <f>'3_1万円刻み'!$A$395</f>
        <v/>
      </c>
      <c r="C2064" t="n">
        <v>2026</v>
      </c>
      <c r="D2064" t="n">
        <v>1</v>
      </c>
      <c r="E2064" t="n">
        <v>0</v>
      </c>
      <c r="F2064" t="n">
        <v>0</v>
      </c>
      <c r="G2064" s="16">
        <f>ROUND(MIN(B2064/12,650000)*12*0.0915+MIN(B2064/12,1390000)*12*(0.0504+0)+B2064*0.005,0)</f>
        <v/>
      </c>
      <c r="H2064" t="n">
        <v>0</v>
      </c>
      <c r="I2064" t="n">
        <v>0</v>
      </c>
      <c r="J2064" s="16">
        <f>IF(C2064=2026,IF(B2064&lt;741000,0,IF(B2064&lt;2191000,B2064-740000,IF(B2064&lt;2193000,1451000,IF(B2064&lt;2196000,1453000,IF(B2064&lt;2200000,1456000,IF(B2064&lt;3600000,ROUNDDOWN(B2064/4,-3)*2.8-80000,IF(B2064&lt;6600000,ROUNDDOWN(B2064/4,-3)*3.2-440000,IF(B2064&lt;8500000,ROUNDDOWN(B2064*0.9,0)-1100000,B2064-1950000)))))))),IF(B2064&lt;651000,0,IF(B2064&lt;1900000,B2064-650000,IF(B2064&lt;3600000,ROUNDDOWN(B2064/4,-3)*2.8-80000,IF(B2064&lt;6600000,ROUNDDOWN(B2064/4,-3)*3.2-440000,IF(B2064&lt;8500000,ROUNDDOWN(B2064*0.9,0)-1100000,B2064-1950000))))))</f>
        <v/>
      </c>
      <c r="K2064" s="16">
        <f>IF(J2064&gt;23500000,NA(),IF(C2064=2026,IF(J2064&lt;=4890000,1040000,IF(J2064&lt;=6550000,670000,620000)),IF(J2064&lt;=1320000,950000,IF(J2064&lt;=3360000,880000,IF(J2064&lt;=4890000,680000,IF(J2064&lt;=6550000,630000,580000))))))</f>
        <v/>
      </c>
      <c r="L2064" s="16">
        <f>IF(D2064=1,IF(J2064&lt;=9000000,380000,IF(J2064&lt;=9500000,260000,IF(J2064&lt;=10000000,130000,0))),0)</f>
        <v/>
      </c>
      <c r="M2064" s="16">
        <f>IF(D2064=1,IF(J2064&lt;=9000000,330000,IF(J2064&lt;=9500000,220000,IF(J2064&lt;=10000000,110000,0))),0)</f>
        <v/>
      </c>
      <c r="N2064" s="16">
        <f>IF(D2064=1,IF(J2064&lt;=9000000,50000,IF(J2064&lt;=9500000,40000,IF(J2064&lt;=10000000,20000,0))),0)</f>
        <v/>
      </c>
      <c r="O2064" s="16">
        <f>MAX(0,ROUNDDOWN(J2064-G2064-K2064-L2064-E2064*380000-F2064*630000-H2064,-3))</f>
        <v/>
      </c>
      <c r="P2064" s="16">
        <f>MAX(0,ROUNDDOWN(J2064-G2064-430000-M2064-E2064*330000-F2064*450000-I2064,-3))</f>
        <v/>
      </c>
      <c r="Q2064" s="16">
        <f>50000+N2064+E2064*50000+F2064*180000</f>
        <v/>
      </c>
      <c r="R2064" s="16">
        <f>IF(P2064&lt;=2000000,MIN(Q2064,P2064),MAX(Q2064-(P2064-2000000),50000))*0.05</f>
        <v/>
      </c>
      <c r="S2064" s="16">
        <f>MAX(0,P2064*0.1-R2064)</f>
        <v/>
      </c>
      <c r="T2064" s="16">
        <f>Q2064+MAX(0,K2064-480000)</f>
        <v/>
      </c>
      <c r="U2064" s="16">
        <f>P2064-T2064</f>
        <v/>
      </c>
      <c r="V2064" s="17">
        <f>IF(U2064&lt;0,0,LOOKUP(U2064,{0,1950001,3300001,6950001,9000001,18000001,40000001},{0.05,0.1,0.2,0.23,0.33,0.4,0.45}))</f>
        <v/>
      </c>
      <c r="W2064" s="18">
        <f>IF(U2064&lt;0,0.9,0.9-V2064*1.021)</f>
        <v/>
      </c>
      <c r="X2064" s="16">
        <f>ROUNDDOWN(S2064*0.2/W2064+2000,0)</f>
        <v/>
      </c>
      <c r="Y2064" s="17">
        <f>IF(O2064&lt;=0,0,LOOKUP(O2064,{0,1950001,3300001,6950001,9000001,18000001,40000001},{0.05,0.1,0.2,0.23,0.33,0.4,0.45}))</f>
        <v/>
      </c>
    </row>
    <row r="2065">
      <c r="A2065" t="inlineStr">
        <is>
          <t>1万円刻み</t>
        </is>
      </c>
      <c r="B2065" s="16">
        <f>'3_1万円刻み'!$A$396</f>
        <v/>
      </c>
      <c r="C2065" t="n">
        <v>2025</v>
      </c>
      <c r="D2065" t="n">
        <v>0</v>
      </c>
      <c r="E2065" t="n">
        <v>0</v>
      </c>
      <c r="F2065" t="n">
        <v>0</v>
      </c>
      <c r="G2065" s="16">
        <f>ROUND(MIN(B2065/12,650000)*12*0.0915+MIN(B2065/12,1390000)*12*(0.0504+0)+B2065*0.005,0)</f>
        <v/>
      </c>
      <c r="H2065" t="n">
        <v>0</v>
      </c>
      <c r="I2065" t="n">
        <v>0</v>
      </c>
      <c r="J2065" s="16">
        <f>IF(C2065=2026,IF(B2065&lt;741000,0,IF(B2065&lt;2191000,B2065-740000,IF(B2065&lt;2193000,1451000,IF(B2065&lt;2196000,1453000,IF(B2065&lt;2200000,1456000,IF(B2065&lt;3600000,ROUNDDOWN(B2065/4,-3)*2.8-80000,IF(B2065&lt;6600000,ROUNDDOWN(B2065/4,-3)*3.2-440000,IF(B2065&lt;8500000,ROUNDDOWN(B2065*0.9,0)-1100000,B2065-1950000)))))))),IF(B2065&lt;651000,0,IF(B2065&lt;1900000,B2065-650000,IF(B2065&lt;3600000,ROUNDDOWN(B2065/4,-3)*2.8-80000,IF(B2065&lt;6600000,ROUNDDOWN(B2065/4,-3)*3.2-440000,IF(B2065&lt;8500000,ROUNDDOWN(B2065*0.9,0)-1100000,B2065-1950000))))))</f>
        <v/>
      </c>
      <c r="K2065" s="16">
        <f>IF(J2065&gt;23500000,NA(),IF(C2065=2026,IF(J2065&lt;=4890000,1040000,IF(J2065&lt;=6550000,670000,620000)),IF(J2065&lt;=1320000,950000,IF(J2065&lt;=3360000,880000,IF(J2065&lt;=4890000,680000,IF(J2065&lt;=6550000,630000,580000))))))</f>
        <v/>
      </c>
      <c r="L2065" s="16">
        <f>IF(D2065=1,IF(J2065&lt;=9000000,380000,IF(J2065&lt;=9500000,260000,IF(J2065&lt;=10000000,130000,0))),0)</f>
        <v/>
      </c>
      <c r="M2065" s="16">
        <f>IF(D2065=1,IF(J2065&lt;=9000000,330000,IF(J2065&lt;=9500000,220000,IF(J2065&lt;=10000000,110000,0))),0)</f>
        <v/>
      </c>
      <c r="N2065" s="16">
        <f>IF(D2065=1,IF(J2065&lt;=9000000,50000,IF(J2065&lt;=9500000,40000,IF(J2065&lt;=10000000,20000,0))),0)</f>
        <v/>
      </c>
      <c r="O2065" s="16">
        <f>MAX(0,ROUNDDOWN(J2065-G2065-K2065-L2065-E2065*380000-F2065*630000-H2065,-3))</f>
        <v/>
      </c>
      <c r="P2065" s="16">
        <f>MAX(0,ROUNDDOWN(J2065-G2065-430000-M2065-E2065*330000-F2065*450000-I2065,-3))</f>
        <v/>
      </c>
      <c r="Q2065" s="16">
        <f>50000+N2065+E2065*50000+F2065*180000</f>
        <v/>
      </c>
      <c r="R2065" s="16">
        <f>IF(P2065&lt;=2000000,MIN(Q2065,P2065),MAX(Q2065-(P2065-2000000),50000))*0.05</f>
        <v/>
      </c>
      <c r="S2065" s="16">
        <f>MAX(0,P2065*0.1-R2065)</f>
        <v/>
      </c>
      <c r="T2065" s="16">
        <f>Q2065+MAX(0,K2065-480000)</f>
        <v/>
      </c>
      <c r="U2065" s="16">
        <f>P2065-T2065</f>
        <v/>
      </c>
      <c r="V2065" s="17">
        <f>IF(U2065&lt;0,0,LOOKUP(U2065,{0,1950001,3300001,6950001,9000001,18000001,40000001},{0.05,0.1,0.2,0.23,0.33,0.4,0.45}))</f>
        <v/>
      </c>
      <c r="W2065" s="18">
        <f>IF(U2065&lt;0,0.9,0.9-V2065*1.021)</f>
        <v/>
      </c>
      <c r="X2065" s="16">
        <f>ROUNDDOWN(S2065*0.2/W2065+2000,0)</f>
        <v/>
      </c>
      <c r="Y2065" s="17">
        <f>IF(O2065&lt;=0,0,LOOKUP(O2065,{0,1950001,3300001,6950001,9000001,18000001,40000001},{0.05,0.1,0.2,0.23,0.33,0.4,0.45}))</f>
        <v/>
      </c>
    </row>
    <row r="2066">
      <c r="A2066" t="inlineStr">
        <is>
          <t>1万円刻み</t>
        </is>
      </c>
      <c r="B2066" s="16">
        <f>'3_1万円刻み'!$A$396</f>
        <v/>
      </c>
      <c r="C2066" t="n">
        <v>2026</v>
      </c>
      <c r="D2066" t="n">
        <v>0</v>
      </c>
      <c r="E2066" t="n">
        <v>0</v>
      </c>
      <c r="F2066" t="n">
        <v>0</v>
      </c>
      <c r="G2066" s="16">
        <f>ROUND(MIN(B2066/12,650000)*12*0.0915+MIN(B2066/12,1390000)*12*(0.0504+0)+B2066*0.005,0)</f>
        <v/>
      </c>
      <c r="H2066" t="n">
        <v>0</v>
      </c>
      <c r="I2066" t="n">
        <v>0</v>
      </c>
      <c r="J2066" s="16">
        <f>IF(C2066=2026,IF(B2066&lt;741000,0,IF(B2066&lt;2191000,B2066-740000,IF(B2066&lt;2193000,1451000,IF(B2066&lt;2196000,1453000,IF(B2066&lt;2200000,1456000,IF(B2066&lt;3600000,ROUNDDOWN(B2066/4,-3)*2.8-80000,IF(B2066&lt;6600000,ROUNDDOWN(B2066/4,-3)*3.2-440000,IF(B2066&lt;8500000,ROUNDDOWN(B2066*0.9,0)-1100000,B2066-1950000)))))))),IF(B2066&lt;651000,0,IF(B2066&lt;1900000,B2066-650000,IF(B2066&lt;3600000,ROUNDDOWN(B2066/4,-3)*2.8-80000,IF(B2066&lt;6600000,ROUNDDOWN(B2066/4,-3)*3.2-440000,IF(B2066&lt;8500000,ROUNDDOWN(B2066*0.9,0)-1100000,B2066-1950000))))))</f>
        <v/>
      </c>
      <c r="K2066" s="16">
        <f>IF(J2066&gt;23500000,NA(),IF(C2066=2026,IF(J2066&lt;=4890000,1040000,IF(J2066&lt;=6550000,670000,620000)),IF(J2066&lt;=1320000,950000,IF(J2066&lt;=3360000,880000,IF(J2066&lt;=4890000,680000,IF(J2066&lt;=6550000,630000,580000))))))</f>
        <v/>
      </c>
      <c r="L2066" s="16">
        <f>IF(D2066=1,IF(J2066&lt;=9000000,380000,IF(J2066&lt;=9500000,260000,IF(J2066&lt;=10000000,130000,0))),0)</f>
        <v/>
      </c>
      <c r="M2066" s="16">
        <f>IF(D2066=1,IF(J2066&lt;=9000000,330000,IF(J2066&lt;=9500000,220000,IF(J2066&lt;=10000000,110000,0))),0)</f>
        <v/>
      </c>
      <c r="N2066" s="16">
        <f>IF(D2066=1,IF(J2066&lt;=9000000,50000,IF(J2066&lt;=9500000,40000,IF(J2066&lt;=10000000,20000,0))),0)</f>
        <v/>
      </c>
      <c r="O2066" s="16">
        <f>MAX(0,ROUNDDOWN(J2066-G2066-K2066-L2066-E2066*380000-F2066*630000-H2066,-3))</f>
        <v/>
      </c>
      <c r="P2066" s="16">
        <f>MAX(0,ROUNDDOWN(J2066-G2066-430000-M2066-E2066*330000-F2066*450000-I2066,-3))</f>
        <v/>
      </c>
      <c r="Q2066" s="16">
        <f>50000+N2066+E2066*50000+F2066*180000</f>
        <v/>
      </c>
      <c r="R2066" s="16">
        <f>IF(P2066&lt;=2000000,MIN(Q2066,P2066),MAX(Q2066-(P2066-2000000),50000))*0.05</f>
        <v/>
      </c>
      <c r="S2066" s="16">
        <f>MAX(0,P2066*0.1-R2066)</f>
        <v/>
      </c>
      <c r="T2066" s="16">
        <f>Q2066+MAX(0,K2066-480000)</f>
        <v/>
      </c>
      <c r="U2066" s="16">
        <f>P2066-T2066</f>
        <v/>
      </c>
      <c r="V2066" s="17">
        <f>IF(U2066&lt;0,0,LOOKUP(U2066,{0,1950001,3300001,6950001,9000001,18000001,40000001},{0.05,0.1,0.2,0.23,0.33,0.4,0.45}))</f>
        <v/>
      </c>
      <c r="W2066" s="18">
        <f>IF(U2066&lt;0,0.9,0.9-V2066*1.021)</f>
        <v/>
      </c>
      <c r="X2066" s="16">
        <f>ROUNDDOWN(S2066*0.2/W2066+2000,0)</f>
        <v/>
      </c>
      <c r="Y2066" s="17">
        <f>IF(O2066&lt;=0,0,LOOKUP(O2066,{0,1950001,3300001,6950001,9000001,18000001,40000001},{0.05,0.1,0.2,0.23,0.33,0.4,0.45}))</f>
        <v/>
      </c>
    </row>
    <row r="2067">
      <c r="A2067" t="inlineStr">
        <is>
          <t>1万円刻み</t>
        </is>
      </c>
      <c r="B2067" s="16">
        <f>'3_1万円刻み'!$A$396</f>
        <v/>
      </c>
      <c r="C2067" t="n">
        <v>2025</v>
      </c>
      <c r="D2067" t="n">
        <v>1</v>
      </c>
      <c r="E2067" t="n">
        <v>0</v>
      </c>
      <c r="F2067" t="n">
        <v>0</v>
      </c>
      <c r="G2067" s="16">
        <f>ROUND(MIN(B2067/12,650000)*12*0.0915+MIN(B2067/12,1390000)*12*(0.0504+0)+B2067*0.005,0)</f>
        <v/>
      </c>
      <c r="H2067" t="n">
        <v>0</v>
      </c>
      <c r="I2067" t="n">
        <v>0</v>
      </c>
      <c r="J2067" s="16">
        <f>IF(C2067=2026,IF(B2067&lt;741000,0,IF(B2067&lt;2191000,B2067-740000,IF(B2067&lt;2193000,1451000,IF(B2067&lt;2196000,1453000,IF(B2067&lt;2200000,1456000,IF(B2067&lt;3600000,ROUNDDOWN(B2067/4,-3)*2.8-80000,IF(B2067&lt;6600000,ROUNDDOWN(B2067/4,-3)*3.2-440000,IF(B2067&lt;8500000,ROUNDDOWN(B2067*0.9,0)-1100000,B2067-1950000)))))))),IF(B2067&lt;651000,0,IF(B2067&lt;1900000,B2067-650000,IF(B2067&lt;3600000,ROUNDDOWN(B2067/4,-3)*2.8-80000,IF(B2067&lt;6600000,ROUNDDOWN(B2067/4,-3)*3.2-440000,IF(B2067&lt;8500000,ROUNDDOWN(B2067*0.9,0)-1100000,B2067-1950000))))))</f>
        <v/>
      </c>
      <c r="K2067" s="16">
        <f>IF(J2067&gt;23500000,NA(),IF(C2067=2026,IF(J2067&lt;=4890000,1040000,IF(J2067&lt;=6550000,670000,620000)),IF(J2067&lt;=1320000,950000,IF(J2067&lt;=3360000,880000,IF(J2067&lt;=4890000,680000,IF(J2067&lt;=6550000,630000,580000))))))</f>
        <v/>
      </c>
      <c r="L2067" s="16">
        <f>IF(D2067=1,IF(J2067&lt;=9000000,380000,IF(J2067&lt;=9500000,260000,IF(J2067&lt;=10000000,130000,0))),0)</f>
        <v/>
      </c>
      <c r="M2067" s="16">
        <f>IF(D2067=1,IF(J2067&lt;=9000000,330000,IF(J2067&lt;=9500000,220000,IF(J2067&lt;=10000000,110000,0))),0)</f>
        <v/>
      </c>
      <c r="N2067" s="16">
        <f>IF(D2067=1,IF(J2067&lt;=9000000,50000,IF(J2067&lt;=9500000,40000,IF(J2067&lt;=10000000,20000,0))),0)</f>
        <v/>
      </c>
      <c r="O2067" s="16">
        <f>MAX(0,ROUNDDOWN(J2067-G2067-K2067-L2067-E2067*380000-F2067*630000-H2067,-3))</f>
        <v/>
      </c>
      <c r="P2067" s="16">
        <f>MAX(0,ROUNDDOWN(J2067-G2067-430000-M2067-E2067*330000-F2067*450000-I2067,-3))</f>
        <v/>
      </c>
      <c r="Q2067" s="16">
        <f>50000+N2067+E2067*50000+F2067*180000</f>
        <v/>
      </c>
      <c r="R2067" s="16">
        <f>IF(P2067&lt;=2000000,MIN(Q2067,P2067),MAX(Q2067-(P2067-2000000),50000))*0.05</f>
        <v/>
      </c>
      <c r="S2067" s="16">
        <f>MAX(0,P2067*0.1-R2067)</f>
        <v/>
      </c>
      <c r="T2067" s="16">
        <f>Q2067+MAX(0,K2067-480000)</f>
        <v/>
      </c>
      <c r="U2067" s="16">
        <f>P2067-T2067</f>
        <v/>
      </c>
      <c r="V2067" s="17">
        <f>IF(U2067&lt;0,0,LOOKUP(U2067,{0,1950001,3300001,6950001,9000001,18000001,40000001},{0.05,0.1,0.2,0.23,0.33,0.4,0.45}))</f>
        <v/>
      </c>
      <c r="W2067" s="18">
        <f>IF(U2067&lt;0,0.9,0.9-V2067*1.021)</f>
        <v/>
      </c>
      <c r="X2067" s="16">
        <f>ROUNDDOWN(S2067*0.2/W2067+2000,0)</f>
        <v/>
      </c>
      <c r="Y2067" s="17">
        <f>IF(O2067&lt;=0,0,LOOKUP(O2067,{0,1950001,3300001,6950001,9000001,18000001,40000001},{0.05,0.1,0.2,0.23,0.33,0.4,0.45}))</f>
        <v/>
      </c>
    </row>
    <row r="2068">
      <c r="A2068" t="inlineStr">
        <is>
          <t>1万円刻み</t>
        </is>
      </c>
      <c r="B2068" s="16">
        <f>'3_1万円刻み'!$A$396</f>
        <v/>
      </c>
      <c r="C2068" t="n">
        <v>2026</v>
      </c>
      <c r="D2068" t="n">
        <v>1</v>
      </c>
      <c r="E2068" t="n">
        <v>0</v>
      </c>
      <c r="F2068" t="n">
        <v>0</v>
      </c>
      <c r="G2068" s="16">
        <f>ROUND(MIN(B2068/12,650000)*12*0.0915+MIN(B2068/12,1390000)*12*(0.0504+0)+B2068*0.005,0)</f>
        <v/>
      </c>
      <c r="H2068" t="n">
        <v>0</v>
      </c>
      <c r="I2068" t="n">
        <v>0</v>
      </c>
      <c r="J2068" s="16">
        <f>IF(C2068=2026,IF(B2068&lt;741000,0,IF(B2068&lt;2191000,B2068-740000,IF(B2068&lt;2193000,1451000,IF(B2068&lt;2196000,1453000,IF(B2068&lt;2200000,1456000,IF(B2068&lt;3600000,ROUNDDOWN(B2068/4,-3)*2.8-80000,IF(B2068&lt;6600000,ROUNDDOWN(B2068/4,-3)*3.2-440000,IF(B2068&lt;8500000,ROUNDDOWN(B2068*0.9,0)-1100000,B2068-1950000)))))))),IF(B2068&lt;651000,0,IF(B2068&lt;1900000,B2068-650000,IF(B2068&lt;3600000,ROUNDDOWN(B2068/4,-3)*2.8-80000,IF(B2068&lt;6600000,ROUNDDOWN(B2068/4,-3)*3.2-440000,IF(B2068&lt;8500000,ROUNDDOWN(B2068*0.9,0)-1100000,B2068-1950000))))))</f>
        <v/>
      </c>
      <c r="K2068" s="16">
        <f>IF(J2068&gt;23500000,NA(),IF(C2068=2026,IF(J2068&lt;=4890000,1040000,IF(J2068&lt;=6550000,670000,620000)),IF(J2068&lt;=1320000,950000,IF(J2068&lt;=3360000,880000,IF(J2068&lt;=4890000,680000,IF(J2068&lt;=6550000,630000,580000))))))</f>
        <v/>
      </c>
      <c r="L2068" s="16">
        <f>IF(D2068=1,IF(J2068&lt;=9000000,380000,IF(J2068&lt;=9500000,260000,IF(J2068&lt;=10000000,130000,0))),0)</f>
        <v/>
      </c>
      <c r="M2068" s="16">
        <f>IF(D2068=1,IF(J2068&lt;=9000000,330000,IF(J2068&lt;=9500000,220000,IF(J2068&lt;=10000000,110000,0))),0)</f>
        <v/>
      </c>
      <c r="N2068" s="16">
        <f>IF(D2068=1,IF(J2068&lt;=9000000,50000,IF(J2068&lt;=9500000,40000,IF(J2068&lt;=10000000,20000,0))),0)</f>
        <v/>
      </c>
      <c r="O2068" s="16">
        <f>MAX(0,ROUNDDOWN(J2068-G2068-K2068-L2068-E2068*380000-F2068*630000-H2068,-3))</f>
        <v/>
      </c>
      <c r="P2068" s="16">
        <f>MAX(0,ROUNDDOWN(J2068-G2068-430000-M2068-E2068*330000-F2068*450000-I2068,-3))</f>
        <v/>
      </c>
      <c r="Q2068" s="16">
        <f>50000+N2068+E2068*50000+F2068*180000</f>
        <v/>
      </c>
      <c r="R2068" s="16">
        <f>IF(P2068&lt;=2000000,MIN(Q2068,P2068),MAX(Q2068-(P2068-2000000),50000))*0.05</f>
        <v/>
      </c>
      <c r="S2068" s="16">
        <f>MAX(0,P2068*0.1-R2068)</f>
        <v/>
      </c>
      <c r="T2068" s="16">
        <f>Q2068+MAX(0,K2068-480000)</f>
        <v/>
      </c>
      <c r="U2068" s="16">
        <f>P2068-T2068</f>
        <v/>
      </c>
      <c r="V2068" s="17">
        <f>IF(U2068&lt;0,0,LOOKUP(U2068,{0,1950001,3300001,6950001,9000001,18000001,40000001},{0.05,0.1,0.2,0.23,0.33,0.4,0.45}))</f>
        <v/>
      </c>
      <c r="W2068" s="18">
        <f>IF(U2068&lt;0,0.9,0.9-V2068*1.021)</f>
        <v/>
      </c>
      <c r="X2068" s="16">
        <f>ROUNDDOWN(S2068*0.2/W2068+2000,0)</f>
        <v/>
      </c>
      <c r="Y2068" s="17">
        <f>IF(O2068&lt;=0,0,LOOKUP(O2068,{0,1950001,3300001,6950001,9000001,18000001,40000001},{0.05,0.1,0.2,0.23,0.33,0.4,0.45}))</f>
        <v/>
      </c>
    </row>
    <row r="2069">
      <c r="A2069" t="inlineStr">
        <is>
          <t>1万円刻み</t>
        </is>
      </c>
      <c r="B2069" s="16">
        <f>'3_1万円刻み'!$A$397</f>
        <v/>
      </c>
      <c r="C2069" t="n">
        <v>2025</v>
      </c>
      <c r="D2069" t="n">
        <v>0</v>
      </c>
      <c r="E2069" t="n">
        <v>0</v>
      </c>
      <c r="F2069" t="n">
        <v>0</v>
      </c>
      <c r="G2069" s="16">
        <f>ROUND(MIN(B2069/12,650000)*12*0.0915+MIN(B2069/12,1390000)*12*(0.0504+0)+B2069*0.005,0)</f>
        <v/>
      </c>
      <c r="H2069" t="n">
        <v>0</v>
      </c>
      <c r="I2069" t="n">
        <v>0</v>
      </c>
      <c r="J2069" s="16">
        <f>IF(C2069=2026,IF(B2069&lt;741000,0,IF(B2069&lt;2191000,B2069-740000,IF(B2069&lt;2193000,1451000,IF(B2069&lt;2196000,1453000,IF(B2069&lt;2200000,1456000,IF(B2069&lt;3600000,ROUNDDOWN(B2069/4,-3)*2.8-80000,IF(B2069&lt;6600000,ROUNDDOWN(B2069/4,-3)*3.2-440000,IF(B2069&lt;8500000,ROUNDDOWN(B2069*0.9,0)-1100000,B2069-1950000)))))))),IF(B2069&lt;651000,0,IF(B2069&lt;1900000,B2069-650000,IF(B2069&lt;3600000,ROUNDDOWN(B2069/4,-3)*2.8-80000,IF(B2069&lt;6600000,ROUNDDOWN(B2069/4,-3)*3.2-440000,IF(B2069&lt;8500000,ROUNDDOWN(B2069*0.9,0)-1100000,B2069-1950000))))))</f>
        <v/>
      </c>
      <c r="K2069" s="16">
        <f>IF(J2069&gt;23500000,NA(),IF(C2069=2026,IF(J2069&lt;=4890000,1040000,IF(J2069&lt;=6550000,670000,620000)),IF(J2069&lt;=1320000,950000,IF(J2069&lt;=3360000,880000,IF(J2069&lt;=4890000,680000,IF(J2069&lt;=6550000,630000,580000))))))</f>
        <v/>
      </c>
      <c r="L2069" s="16">
        <f>IF(D2069=1,IF(J2069&lt;=9000000,380000,IF(J2069&lt;=9500000,260000,IF(J2069&lt;=10000000,130000,0))),0)</f>
        <v/>
      </c>
      <c r="M2069" s="16">
        <f>IF(D2069=1,IF(J2069&lt;=9000000,330000,IF(J2069&lt;=9500000,220000,IF(J2069&lt;=10000000,110000,0))),0)</f>
        <v/>
      </c>
      <c r="N2069" s="16">
        <f>IF(D2069=1,IF(J2069&lt;=9000000,50000,IF(J2069&lt;=9500000,40000,IF(J2069&lt;=10000000,20000,0))),0)</f>
        <v/>
      </c>
      <c r="O2069" s="16">
        <f>MAX(0,ROUNDDOWN(J2069-G2069-K2069-L2069-E2069*380000-F2069*630000-H2069,-3))</f>
        <v/>
      </c>
      <c r="P2069" s="16">
        <f>MAX(0,ROUNDDOWN(J2069-G2069-430000-M2069-E2069*330000-F2069*450000-I2069,-3))</f>
        <v/>
      </c>
      <c r="Q2069" s="16">
        <f>50000+N2069+E2069*50000+F2069*180000</f>
        <v/>
      </c>
      <c r="R2069" s="16">
        <f>IF(P2069&lt;=2000000,MIN(Q2069,P2069),MAX(Q2069-(P2069-2000000),50000))*0.05</f>
        <v/>
      </c>
      <c r="S2069" s="16">
        <f>MAX(0,P2069*0.1-R2069)</f>
        <v/>
      </c>
      <c r="T2069" s="16">
        <f>Q2069+MAX(0,K2069-480000)</f>
        <v/>
      </c>
      <c r="U2069" s="16">
        <f>P2069-T2069</f>
        <v/>
      </c>
      <c r="V2069" s="17">
        <f>IF(U2069&lt;0,0,LOOKUP(U2069,{0,1950001,3300001,6950001,9000001,18000001,40000001},{0.05,0.1,0.2,0.23,0.33,0.4,0.45}))</f>
        <v/>
      </c>
      <c r="W2069" s="18">
        <f>IF(U2069&lt;0,0.9,0.9-V2069*1.021)</f>
        <v/>
      </c>
      <c r="X2069" s="16">
        <f>ROUNDDOWN(S2069*0.2/W2069+2000,0)</f>
        <v/>
      </c>
      <c r="Y2069" s="17">
        <f>IF(O2069&lt;=0,0,LOOKUP(O2069,{0,1950001,3300001,6950001,9000001,18000001,40000001},{0.05,0.1,0.2,0.23,0.33,0.4,0.45}))</f>
        <v/>
      </c>
    </row>
    <row r="2070">
      <c r="A2070" t="inlineStr">
        <is>
          <t>1万円刻み</t>
        </is>
      </c>
      <c r="B2070" s="16">
        <f>'3_1万円刻み'!$A$397</f>
        <v/>
      </c>
      <c r="C2070" t="n">
        <v>2026</v>
      </c>
      <c r="D2070" t="n">
        <v>0</v>
      </c>
      <c r="E2070" t="n">
        <v>0</v>
      </c>
      <c r="F2070" t="n">
        <v>0</v>
      </c>
      <c r="G2070" s="16">
        <f>ROUND(MIN(B2070/12,650000)*12*0.0915+MIN(B2070/12,1390000)*12*(0.0504+0)+B2070*0.005,0)</f>
        <v/>
      </c>
      <c r="H2070" t="n">
        <v>0</v>
      </c>
      <c r="I2070" t="n">
        <v>0</v>
      </c>
      <c r="J2070" s="16">
        <f>IF(C2070=2026,IF(B2070&lt;741000,0,IF(B2070&lt;2191000,B2070-740000,IF(B2070&lt;2193000,1451000,IF(B2070&lt;2196000,1453000,IF(B2070&lt;2200000,1456000,IF(B2070&lt;3600000,ROUNDDOWN(B2070/4,-3)*2.8-80000,IF(B2070&lt;6600000,ROUNDDOWN(B2070/4,-3)*3.2-440000,IF(B2070&lt;8500000,ROUNDDOWN(B2070*0.9,0)-1100000,B2070-1950000)))))))),IF(B2070&lt;651000,0,IF(B2070&lt;1900000,B2070-650000,IF(B2070&lt;3600000,ROUNDDOWN(B2070/4,-3)*2.8-80000,IF(B2070&lt;6600000,ROUNDDOWN(B2070/4,-3)*3.2-440000,IF(B2070&lt;8500000,ROUNDDOWN(B2070*0.9,0)-1100000,B2070-1950000))))))</f>
        <v/>
      </c>
      <c r="K2070" s="16">
        <f>IF(J2070&gt;23500000,NA(),IF(C2070=2026,IF(J2070&lt;=4890000,1040000,IF(J2070&lt;=6550000,670000,620000)),IF(J2070&lt;=1320000,950000,IF(J2070&lt;=3360000,880000,IF(J2070&lt;=4890000,680000,IF(J2070&lt;=6550000,630000,580000))))))</f>
        <v/>
      </c>
      <c r="L2070" s="16">
        <f>IF(D2070=1,IF(J2070&lt;=9000000,380000,IF(J2070&lt;=9500000,260000,IF(J2070&lt;=10000000,130000,0))),0)</f>
        <v/>
      </c>
      <c r="M2070" s="16">
        <f>IF(D2070=1,IF(J2070&lt;=9000000,330000,IF(J2070&lt;=9500000,220000,IF(J2070&lt;=10000000,110000,0))),0)</f>
        <v/>
      </c>
      <c r="N2070" s="16">
        <f>IF(D2070=1,IF(J2070&lt;=9000000,50000,IF(J2070&lt;=9500000,40000,IF(J2070&lt;=10000000,20000,0))),0)</f>
        <v/>
      </c>
      <c r="O2070" s="16">
        <f>MAX(0,ROUNDDOWN(J2070-G2070-K2070-L2070-E2070*380000-F2070*630000-H2070,-3))</f>
        <v/>
      </c>
      <c r="P2070" s="16">
        <f>MAX(0,ROUNDDOWN(J2070-G2070-430000-M2070-E2070*330000-F2070*450000-I2070,-3))</f>
        <v/>
      </c>
      <c r="Q2070" s="16">
        <f>50000+N2070+E2070*50000+F2070*180000</f>
        <v/>
      </c>
      <c r="R2070" s="16">
        <f>IF(P2070&lt;=2000000,MIN(Q2070,P2070),MAX(Q2070-(P2070-2000000),50000))*0.05</f>
        <v/>
      </c>
      <c r="S2070" s="16">
        <f>MAX(0,P2070*0.1-R2070)</f>
        <v/>
      </c>
      <c r="T2070" s="16">
        <f>Q2070+MAX(0,K2070-480000)</f>
        <v/>
      </c>
      <c r="U2070" s="16">
        <f>P2070-T2070</f>
        <v/>
      </c>
      <c r="V2070" s="17">
        <f>IF(U2070&lt;0,0,LOOKUP(U2070,{0,1950001,3300001,6950001,9000001,18000001,40000001},{0.05,0.1,0.2,0.23,0.33,0.4,0.45}))</f>
        <v/>
      </c>
      <c r="W2070" s="18">
        <f>IF(U2070&lt;0,0.9,0.9-V2070*1.021)</f>
        <v/>
      </c>
      <c r="X2070" s="16">
        <f>ROUNDDOWN(S2070*0.2/W2070+2000,0)</f>
        <v/>
      </c>
      <c r="Y2070" s="17">
        <f>IF(O2070&lt;=0,0,LOOKUP(O2070,{0,1950001,3300001,6950001,9000001,18000001,40000001},{0.05,0.1,0.2,0.23,0.33,0.4,0.45}))</f>
        <v/>
      </c>
    </row>
    <row r="2071">
      <c r="A2071" t="inlineStr">
        <is>
          <t>1万円刻み</t>
        </is>
      </c>
      <c r="B2071" s="16">
        <f>'3_1万円刻み'!$A$397</f>
        <v/>
      </c>
      <c r="C2071" t="n">
        <v>2025</v>
      </c>
      <c r="D2071" t="n">
        <v>1</v>
      </c>
      <c r="E2071" t="n">
        <v>0</v>
      </c>
      <c r="F2071" t="n">
        <v>0</v>
      </c>
      <c r="G2071" s="16">
        <f>ROUND(MIN(B2071/12,650000)*12*0.0915+MIN(B2071/12,1390000)*12*(0.0504+0)+B2071*0.005,0)</f>
        <v/>
      </c>
      <c r="H2071" t="n">
        <v>0</v>
      </c>
      <c r="I2071" t="n">
        <v>0</v>
      </c>
      <c r="J2071" s="16">
        <f>IF(C2071=2026,IF(B2071&lt;741000,0,IF(B2071&lt;2191000,B2071-740000,IF(B2071&lt;2193000,1451000,IF(B2071&lt;2196000,1453000,IF(B2071&lt;2200000,1456000,IF(B2071&lt;3600000,ROUNDDOWN(B2071/4,-3)*2.8-80000,IF(B2071&lt;6600000,ROUNDDOWN(B2071/4,-3)*3.2-440000,IF(B2071&lt;8500000,ROUNDDOWN(B2071*0.9,0)-1100000,B2071-1950000)))))))),IF(B2071&lt;651000,0,IF(B2071&lt;1900000,B2071-650000,IF(B2071&lt;3600000,ROUNDDOWN(B2071/4,-3)*2.8-80000,IF(B2071&lt;6600000,ROUNDDOWN(B2071/4,-3)*3.2-440000,IF(B2071&lt;8500000,ROUNDDOWN(B2071*0.9,0)-1100000,B2071-1950000))))))</f>
        <v/>
      </c>
      <c r="K2071" s="16">
        <f>IF(J2071&gt;23500000,NA(),IF(C2071=2026,IF(J2071&lt;=4890000,1040000,IF(J2071&lt;=6550000,670000,620000)),IF(J2071&lt;=1320000,950000,IF(J2071&lt;=3360000,880000,IF(J2071&lt;=4890000,680000,IF(J2071&lt;=6550000,630000,580000))))))</f>
        <v/>
      </c>
      <c r="L2071" s="16">
        <f>IF(D2071=1,IF(J2071&lt;=9000000,380000,IF(J2071&lt;=9500000,260000,IF(J2071&lt;=10000000,130000,0))),0)</f>
        <v/>
      </c>
      <c r="M2071" s="16">
        <f>IF(D2071=1,IF(J2071&lt;=9000000,330000,IF(J2071&lt;=9500000,220000,IF(J2071&lt;=10000000,110000,0))),0)</f>
        <v/>
      </c>
      <c r="N2071" s="16">
        <f>IF(D2071=1,IF(J2071&lt;=9000000,50000,IF(J2071&lt;=9500000,40000,IF(J2071&lt;=10000000,20000,0))),0)</f>
        <v/>
      </c>
      <c r="O2071" s="16">
        <f>MAX(0,ROUNDDOWN(J2071-G2071-K2071-L2071-E2071*380000-F2071*630000-H2071,-3))</f>
        <v/>
      </c>
      <c r="P2071" s="16">
        <f>MAX(0,ROUNDDOWN(J2071-G2071-430000-M2071-E2071*330000-F2071*450000-I2071,-3))</f>
        <v/>
      </c>
      <c r="Q2071" s="16">
        <f>50000+N2071+E2071*50000+F2071*180000</f>
        <v/>
      </c>
      <c r="R2071" s="16">
        <f>IF(P2071&lt;=2000000,MIN(Q2071,P2071),MAX(Q2071-(P2071-2000000),50000))*0.05</f>
        <v/>
      </c>
      <c r="S2071" s="16">
        <f>MAX(0,P2071*0.1-R2071)</f>
        <v/>
      </c>
      <c r="T2071" s="16">
        <f>Q2071+MAX(0,K2071-480000)</f>
        <v/>
      </c>
      <c r="U2071" s="16">
        <f>P2071-T2071</f>
        <v/>
      </c>
      <c r="V2071" s="17">
        <f>IF(U2071&lt;0,0,LOOKUP(U2071,{0,1950001,3300001,6950001,9000001,18000001,40000001},{0.05,0.1,0.2,0.23,0.33,0.4,0.45}))</f>
        <v/>
      </c>
      <c r="W2071" s="18">
        <f>IF(U2071&lt;0,0.9,0.9-V2071*1.021)</f>
        <v/>
      </c>
      <c r="X2071" s="16">
        <f>ROUNDDOWN(S2071*0.2/W2071+2000,0)</f>
        <v/>
      </c>
      <c r="Y2071" s="17">
        <f>IF(O2071&lt;=0,0,LOOKUP(O2071,{0,1950001,3300001,6950001,9000001,18000001,40000001},{0.05,0.1,0.2,0.23,0.33,0.4,0.45}))</f>
        <v/>
      </c>
    </row>
    <row r="2072">
      <c r="A2072" t="inlineStr">
        <is>
          <t>1万円刻み</t>
        </is>
      </c>
      <c r="B2072" s="16">
        <f>'3_1万円刻み'!$A$397</f>
        <v/>
      </c>
      <c r="C2072" t="n">
        <v>2026</v>
      </c>
      <c r="D2072" t="n">
        <v>1</v>
      </c>
      <c r="E2072" t="n">
        <v>0</v>
      </c>
      <c r="F2072" t="n">
        <v>0</v>
      </c>
      <c r="G2072" s="16">
        <f>ROUND(MIN(B2072/12,650000)*12*0.0915+MIN(B2072/12,1390000)*12*(0.0504+0)+B2072*0.005,0)</f>
        <v/>
      </c>
      <c r="H2072" t="n">
        <v>0</v>
      </c>
      <c r="I2072" t="n">
        <v>0</v>
      </c>
      <c r="J2072" s="16">
        <f>IF(C2072=2026,IF(B2072&lt;741000,0,IF(B2072&lt;2191000,B2072-740000,IF(B2072&lt;2193000,1451000,IF(B2072&lt;2196000,1453000,IF(B2072&lt;2200000,1456000,IF(B2072&lt;3600000,ROUNDDOWN(B2072/4,-3)*2.8-80000,IF(B2072&lt;6600000,ROUNDDOWN(B2072/4,-3)*3.2-440000,IF(B2072&lt;8500000,ROUNDDOWN(B2072*0.9,0)-1100000,B2072-1950000)))))))),IF(B2072&lt;651000,0,IF(B2072&lt;1900000,B2072-650000,IF(B2072&lt;3600000,ROUNDDOWN(B2072/4,-3)*2.8-80000,IF(B2072&lt;6600000,ROUNDDOWN(B2072/4,-3)*3.2-440000,IF(B2072&lt;8500000,ROUNDDOWN(B2072*0.9,0)-1100000,B2072-1950000))))))</f>
        <v/>
      </c>
      <c r="K2072" s="16">
        <f>IF(J2072&gt;23500000,NA(),IF(C2072=2026,IF(J2072&lt;=4890000,1040000,IF(J2072&lt;=6550000,670000,620000)),IF(J2072&lt;=1320000,950000,IF(J2072&lt;=3360000,880000,IF(J2072&lt;=4890000,680000,IF(J2072&lt;=6550000,630000,580000))))))</f>
        <v/>
      </c>
      <c r="L2072" s="16">
        <f>IF(D2072=1,IF(J2072&lt;=9000000,380000,IF(J2072&lt;=9500000,260000,IF(J2072&lt;=10000000,130000,0))),0)</f>
        <v/>
      </c>
      <c r="M2072" s="16">
        <f>IF(D2072=1,IF(J2072&lt;=9000000,330000,IF(J2072&lt;=9500000,220000,IF(J2072&lt;=10000000,110000,0))),0)</f>
        <v/>
      </c>
      <c r="N2072" s="16">
        <f>IF(D2072=1,IF(J2072&lt;=9000000,50000,IF(J2072&lt;=9500000,40000,IF(J2072&lt;=10000000,20000,0))),0)</f>
        <v/>
      </c>
      <c r="O2072" s="16">
        <f>MAX(0,ROUNDDOWN(J2072-G2072-K2072-L2072-E2072*380000-F2072*630000-H2072,-3))</f>
        <v/>
      </c>
      <c r="P2072" s="16">
        <f>MAX(0,ROUNDDOWN(J2072-G2072-430000-M2072-E2072*330000-F2072*450000-I2072,-3))</f>
        <v/>
      </c>
      <c r="Q2072" s="16">
        <f>50000+N2072+E2072*50000+F2072*180000</f>
        <v/>
      </c>
      <c r="R2072" s="16">
        <f>IF(P2072&lt;=2000000,MIN(Q2072,P2072),MAX(Q2072-(P2072-2000000),50000))*0.05</f>
        <v/>
      </c>
      <c r="S2072" s="16">
        <f>MAX(0,P2072*0.1-R2072)</f>
        <v/>
      </c>
      <c r="T2072" s="16">
        <f>Q2072+MAX(0,K2072-480000)</f>
        <v/>
      </c>
      <c r="U2072" s="16">
        <f>P2072-T2072</f>
        <v/>
      </c>
      <c r="V2072" s="17">
        <f>IF(U2072&lt;0,0,LOOKUP(U2072,{0,1950001,3300001,6950001,9000001,18000001,40000001},{0.05,0.1,0.2,0.23,0.33,0.4,0.45}))</f>
        <v/>
      </c>
      <c r="W2072" s="18">
        <f>IF(U2072&lt;0,0.9,0.9-V2072*1.021)</f>
        <v/>
      </c>
      <c r="X2072" s="16">
        <f>ROUNDDOWN(S2072*0.2/W2072+2000,0)</f>
        <v/>
      </c>
      <c r="Y2072" s="17">
        <f>IF(O2072&lt;=0,0,LOOKUP(O2072,{0,1950001,3300001,6950001,9000001,18000001,40000001},{0.05,0.1,0.2,0.23,0.33,0.4,0.45}))</f>
        <v/>
      </c>
    </row>
    <row r="2073">
      <c r="A2073" t="inlineStr">
        <is>
          <t>1万円刻み</t>
        </is>
      </c>
      <c r="B2073" s="16">
        <f>'3_1万円刻み'!$A$398</f>
        <v/>
      </c>
      <c r="C2073" t="n">
        <v>2025</v>
      </c>
      <c r="D2073" t="n">
        <v>0</v>
      </c>
      <c r="E2073" t="n">
        <v>0</v>
      </c>
      <c r="F2073" t="n">
        <v>0</v>
      </c>
      <c r="G2073" s="16">
        <f>ROUND(MIN(B2073/12,650000)*12*0.0915+MIN(B2073/12,1390000)*12*(0.0504+0)+B2073*0.005,0)</f>
        <v/>
      </c>
      <c r="H2073" t="n">
        <v>0</v>
      </c>
      <c r="I2073" t="n">
        <v>0</v>
      </c>
      <c r="J2073" s="16">
        <f>IF(C2073=2026,IF(B2073&lt;741000,0,IF(B2073&lt;2191000,B2073-740000,IF(B2073&lt;2193000,1451000,IF(B2073&lt;2196000,1453000,IF(B2073&lt;2200000,1456000,IF(B2073&lt;3600000,ROUNDDOWN(B2073/4,-3)*2.8-80000,IF(B2073&lt;6600000,ROUNDDOWN(B2073/4,-3)*3.2-440000,IF(B2073&lt;8500000,ROUNDDOWN(B2073*0.9,0)-1100000,B2073-1950000)))))))),IF(B2073&lt;651000,0,IF(B2073&lt;1900000,B2073-650000,IF(B2073&lt;3600000,ROUNDDOWN(B2073/4,-3)*2.8-80000,IF(B2073&lt;6600000,ROUNDDOWN(B2073/4,-3)*3.2-440000,IF(B2073&lt;8500000,ROUNDDOWN(B2073*0.9,0)-1100000,B2073-1950000))))))</f>
        <v/>
      </c>
      <c r="K2073" s="16">
        <f>IF(J2073&gt;23500000,NA(),IF(C2073=2026,IF(J2073&lt;=4890000,1040000,IF(J2073&lt;=6550000,670000,620000)),IF(J2073&lt;=1320000,950000,IF(J2073&lt;=3360000,880000,IF(J2073&lt;=4890000,680000,IF(J2073&lt;=6550000,630000,580000))))))</f>
        <v/>
      </c>
      <c r="L2073" s="16">
        <f>IF(D2073=1,IF(J2073&lt;=9000000,380000,IF(J2073&lt;=9500000,260000,IF(J2073&lt;=10000000,130000,0))),0)</f>
        <v/>
      </c>
      <c r="M2073" s="16">
        <f>IF(D2073=1,IF(J2073&lt;=9000000,330000,IF(J2073&lt;=9500000,220000,IF(J2073&lt;=10000000,110000,0))),0)</f>
        <v/>
      </c>
      <c r="N2073" s="16">
        <f>IF(D2073=1,IF(J2073&lt;=9000000,50000,IF(J2073&lt;=9500000,40000,IF(J2073&lt;=10000000,20000,0))),0)</f>
        <v/>
      </c>
      <c r="O2073" s="16">
        <f>MAX(0,ROUNDDOWN(J2073-G2073-K2073-L2073-E2073*380000-F2073*630000-H2073,-3))</f>
        <v/>
      </c>
      <c r="P2073" s="16">
        <f>MAX(0,ROUNDDOWN(J2073-G2073-430000-M2073-E2073*330000-F2073*450000-I2073,-3))</f>
        <v/>
      </c>
      <c r="Q2073" s="16">
        <f>50000+N2073+E2073*50000+F2073*180000</f>
        <v/>
      </c>
      <c r="R2073" s="16">
        <f>IF(P2073&lt;=2000000,MIN(Q2073,P2073),MAX(Q2073-(P2073-2000000),50000))*0.05</f>
        <v/>
      </c>
      <c r="S2073" s="16">
        <f>MAX(0,P2073*0.1-R2073)</f>
        <v/>
      </c>
      <c r="T2073" s="16">
        <f>Q2073+MAX(0,K2073-480000)</f>
        <v/>
      </c>
      <c r="U2073" s="16">
        <f>P2073-T2073</f>
        <v/>
      </c>
      <c r="V2073" s="17">
        <f>IF(U2073&lt;0,0,LOOKUP(U2073,{0,1950001,3300001,6950001,9000001,18000001,40000001},{0.05,0.1,0.2,0.23,0.33,0.4,0.45}))</f>
        <v/>
      </c>
      <c r="W2073" s="18">
        <f>IF(U2073&lt;0,0.9,0.9-V2073*1.021)</f>
        <v/>
      </c>
      <c r="X2073" s="16">
        <f>ROUNDDOWN(S2073*0.2/W2073+2000,0)</f>
        <v/>
      </c>
      <c r="Y2073" s="17">
        <f>IF(O2073&lt;=0,0,LOOKUP(O2073,{0,1950001,3300001,6950001,9000001,18000001,40000001},{0.05,0.1,0.2,0.23,0.33,0.4,0.45}))</f>
        <v/>
      </c>
    </row>
    <row r="2074">
      <c r="A2074" t="inlineStr">
        <is>
          <t>1万円刻み</t>
        </is>
      </c>
      <c r="B2074" s="16">
        <f>'3_1万円刻み'!$A$398</f>
        <v/>
      </c>
      <c r="C2074" t="n">
        <v>2026</v>
      </c>
      <c r="D2074" t="n">
        <v>0</v>
      </c>
      <c r="E2074" t="n">
        <v>0</v>
      </c>
      <c r="F2074" t="n">
        <v>0</v>
      </c>
      <c r="G2074" s="16">
        <f>ROUND(MIN(B2074/12,650000)*12*0.0915+MIN(B2074/12,1390000)*12*(0.0504+0)+B2074*0.005,0)</f>
        <v/>
      </c>
      <c r="H2074" t="n">
        <v>0</v>
      </c>
      <c r="I2074" t="n">
        <v>0</v>
      </c>
      <c r="J2074" s="16">
        <f>IF(C2074=2026,IF(B2074&lt;741000,0,IF(B2074&lt;2191000,B2074-740000,IF(B2074&lt;2193000,1451000,IF(B2074&lt;2196000,1453000,IF(B2074&lt;2200000,1456000,IF(B2074&lt;3600000,ROUNDDOWN(B2074/4,-3)*2.8-80000,IF(B2074&lt;6600000,ROUNDDOWN(B2074/4,-3)*3.2-440000,IF(B2074&lt;8500000,ROUNDDOWN(B2074*0.9,0)-1100000,B2074-1950000)))))))),IF(B2074&lt;651000,0,IF(B2074&lt;1900000,B2074-650000,IF(B2074&lt;3600000,ROUNDDOWN(B2074/4,-3)*2.8-80000,IF(B2074&lt;6600000,ROUNDDOWN(B2074/4,-3)*3.2-440000,IF(B2074&lt;8500000,ROUNDDOWN(B2074*0.9,0)-1100000,B2074-1950000))))))</f>
        <v/>
      </c>
      <c r="K2074" s="16">
        <f>IF(J2074&gt;23500000,NA(),IF(C2074=2026,IF(J2074&lt;=4890000,1040000,IF(J2074&lt;=6550000,670000,620000)),IF(J2074&lt;=1320000,950000,IF(J2074&lt;=3360000,880000,IF(J2074&lt;=4890000,680000,IF(J2074&lt;=6550000,630000,580000))))))</f>
        <v/>
      </c>
      <c r="L2074" s="16">
        <f>IF(D2074=1,IF(J2074&lt;=9000000,380000,IF(J2074&lt;=9500000,260000,IF(J2074&lt;=10000000,130000,0))),0)</f>
        <v/>
      </c>
      <c r="M2074" s="16">
        <f>IF(D2074=1,IF(J2074&lt;=9000000,330000,IF(J2074&lt;=9500000,220000,IF(J2074&lt;=10000000,110000,0))),0)</f>
        <v/>
      </c>
      <c r="N2074" s="16">
        <f>IF(D2074=1,IF(J2074&lt;=9000000,50000,IF(J2074&lt;=9500000,40000,IF(J2074&lt;=10000000,20000,0))),0)</f>
        <v/>
      </c>
      <c r="O2074" s="16">
        <f>MAX(0,ROUNDDOWN(J2074-G2074-K2074-L2074-E2074*380000-F2074*630000-H2074,-3))</f>
        <v/>
      </c>
      <c r="P2074" s="16">
        <f>MAX(0,ROUNDDOWN(J2074-G2074-430000-M2074-E2074*330000-F2074*450000-I2074,-3))</f>
        <v/>
      </c>
      <c r="Q2074" s="16">
        <f>50000+N2074+E2074*50000+F2074*180000</f>
        <v/>
      </c>
      <c r="R2074" s="16">
        <f>IF(P2074&lt;=2000000,MIN(Q2074,P2074),MAX(Q2074-(P2074-2000000),50000))*0.05</f>
        <v/>
      </c>
      <c r="S2074" s="16">
        <f>MAX(0,P2074*0.1-R2074)</f>
        <v/>
      </c>
      <c r="T2074" s="16">
        <f>Q2074+MAX(0,K2074-480000)</f>
        <v/>
      </c>
      <c r="U2074" s="16">
        <f>P2074-T2074</f>
        <v/>
      </c>
      <c r="V2074" s="17">
        <f>IF(U2074&lt;0,0,LOOKUP(U2074,{0,1950001,3300001,6950001,9000001,18000001,40000001},{0.05,0.1,0.2,0.23,0.33,0.4,0.45}))</f>
        <v/>
      </c>
      <c r="W2074" s="18">
        <f>IF(U2074&lt;0,0.9,0.9-V2074*1.021)</f>
        <v/>
      </c>
      <c r="X2074" s="16">
        <f>ROUNDDOWN(S2074*0.2/W2074+2000,0)</f>
        <v/>
      </c>
      <c r="Y2074" s="17">
        <f>IF(O2074&lt;=0,0,LOOKUP(O2074,{0,1950001,3300001,6950001,9000001,18000001,40000001},{0.05,0.1,0.2,0.23,0.33,0.4,0.45}))</f>
        <v/>
      </c>
    </row>
    <row r="2075">
      <c r="A2075" t="inlineStr">
        <is>
          <t>1万円刻み</t>
        </is>
      </c>
      <c r="B2075" s="16">
        <f>'3_1万円刻み'!$A$398</f>
        <v/>
      </c>
      <c r="C2075" t="n">
        <v>2025</v>
      </c>
      <c r="D2075" t="n">
        <v>1</v>
      </c>
      <c r="E2075" t="n">
        <v>0</v>
      </c>
      <c r="F2075" t="n">
        <v>0</v>
      </c>
      <c r="G2075" s="16">
        <f>ROUND(MIN(B2075/12,650000)*12*0.0915+MIN(B2075/12,1390000)*12*(0.0504+0)+B2075*0.005,0)</f>
        <v/>
      </c>
      <c r="H2075" t="n">
        <v>0</v>
      </c>
      <c r="I2075" t="n">
        <v>0</v>
      </c>
      <c r="J2075" s="16">
        <f>IF(C2075=2026,IF(B2075&lt;741000,0,IF(B2075&lt;2191000,B2075-740000,IF(B2075&lt;2193000,1451000,IF(B2075&lt;2196000,1453000,IF(B2075&lt;2200000,1456000,IF(B2075&lt;3600000,ROUNDDOWN(B2075/4,-3)*2.8-80000,IF(B2075&lt;6600000,ROUNDDOWN(B2075/4,-3)*3.2-440000,IF(B2075&lt;8500000,ROUNDDOWN(B2075*0.9,0)-1100000,B2075-1950000)))))))),IF(B2075&lt;651000,0,IF(B2075&lt;1900000,B2075-650000,IF(B2075&lt;3600000,ROUNDDOWN(B2075/4,-3)*2.8-80000,IF(B2075&lt;6600000,ROUNDDOWN(B2075/4,-3)*3.2-440000,IF(B2075&lt;8500000,ROUNDDOWN(B2075*0.9,0)-1100000,B2075-1950000))))))</f>
        <v/>
      </c>
      <c r="K2075" s="16">
        <f>IF(J2075&gt;23500000,NA(),IF(C2075=2026,IF(J2075&lt;=4890000,1040000,IF(J2075&lt;=6550000,670000,620000)),IF(J2075&lt;=1320000,950000,IF(J2075&lt;=3360000,880000,IF(J2075&lt;=4890000,680000,IF(J2075&lt;=6550000,630000,580000))))))</f>
        <v/>
      </c>
      <c r="L2075" s="16">
        <f>IF(D2075=1,IF(J2075&lt;=9000000,380000,IF(J2075&lt;=9500000,260000,IF(J2075&lt;=10000000,130000,0))),0)</f>
        <v/>
      </c>
      <c r="M2075" s="16">
        <f>IF(D2075=1,IF(J2075&lt;=9000000,330000,IF(J2075&lt;=9500000,220000,IF(J2075&lt;=10000000,110000,0))),0)</f>
        <v/>
      </c>
      <c r="N2075" s="16">
        <f>IF(D2075=1,IF(J2075&lt;=9000000,50000,IF(J2075&lt;=9500000,40000,IF(J2075&lt;=10000000,20000,0))),0)</f>
        <v/>
      </c>
      <c r="O2075" s="16">
        <f>MAX(0,ROUNDDOWN(J2075-G2075-K2075-L2075-E2075*380000-F2075*630000-H2075,-3))</f>
        <v/>
      </c>
      <c r="P2075" s="16">
        <f>MAX(0,ROUNDDOWN(J2075-G2075-430000-M2075-E2075*330000-F2075*450000-I2075,-3))</f>
        <v/>
      </c>
      <c r="Q2075" s="16">
        <f>50000+N2075+E2075*50000+F2075*180000</f>
        <v/>
      </c>
      <c r="R2075" s="16">
        <f>IF(P2075&lt;=2000000,MIN(Q2075,P2075),MAX(Q2075-(P2075-2000000),50000))*0.05</f>
        <v/>
      </c>
      <c r="S2075" s="16">
        <f>MAX(0,P2075*0.1-R2075)</f>
        <v/>
      </c>
      <c r="T2075" s="16">
        <f>Q2075+MAX(0,K2075-480000)</f>
        <v/>
      </c>
      <c r="U2075" s="16">
        <f>P2075-T2075</f>
        <v/>
      </c>
      <c r="V2075" s="17">
        <f>IF(U2075&lt;0,0,LOOKUP(U2075,{0,1950001,3300001,6950001,9000001,18000001,40000001},{0.05,0.1,0.2,0.23,0.33,0.4,0.45}))</f>
        <v/>
      </c>
      <c r="W2075" s="18">
        <f>IF(U2075&lt;0,0.9,0.9-V2075*1.021)</f>
        <v/>
      </c>
      <c r="X2075" s="16">
        <f>ROUNDDOWN(S2075*0.2/W2075+2000,0)</f>
        <v/>
      </c>
      <c r="Y2075" s="17">
        <f>IF(O2075&lt;=0,0,LOOKUP(O2075,{0,1950001,3300001,6950001,9000001,18000001,40000001},{0.05,0.1,0.2,0.23,0.33,0.4,0.45}))</f>
        <v/>
      </c>
    </row>
    <row r="2076">
      <c r="A2076" t="inlineStr">
        <is>
          <t>1万円刻み</t>
        </is>
      </c>
      <c r="B2076" s="16">
        <f>'3_1万円刻み'!$A$398</f>
        <v/>
      </c>
      <c r="C2076" t="n">
        <v>2026</v>
      </c>
      <c r="D2076" t="n">
        <v>1</v>
      </c>
      <c r="E2076" t="n">
        <v>0</v>
      </c>
      <c r="F2076" t="n">
        <v>0</v>
      </c>
      <c r="G2076" s="16">
        <f>ROUND(MIN(B2076/12,650000)*12*0.0915+MIN(B2076/12,1390000)*12*(0.0504+0)+B2076*0.005,0)</f>
        <v/>
      </c>
      <c r="H2076" t="n">
        <v>0</v>
      </c>
      <c r="I2076" t="n">
        <v>0</v>
      </c>
      <c r="J2076" s="16">
        <f>IF(C2076=2026,IF(B2076&lt;741000,0,IF(B2076&lt;2191000,B2076-740000,IF(B2076&lt;2193000,1451000,IF(B2076&lt;2196000,1453000,IF(B2076&lt;2200000,1456000,IF(B2076&lt;3600000,ROUNDDOWN(B2076/4,-3)*2.8-80000,IF(B2076&lt;6600000,ROUNDDOWN(B2076/4,-3)*3.2-440000,IF(B2076&lt;8500000,ROUNDDOWN(B2076*0.9,0)-1100000,B2076-1950000)))))))),IF(B2076&lt;651000,0,IF(B2076&lt;1900000,B2076-650000,IF(B2076&lt;3600000,ROUNDDOWN(B2076/4,-3)*2.8-80000,IF(B2076&lt;6600000,ROUNDDOWN(B2076/4,-3)*3.2-440000,IF(B2076&lt;8500000,ROUNDDOWN(B2076*0.9,0)-1100000,B2076-1950000))))))</f>
        <v/>
      </c>
      <c r="K2076" s="16">
        <f>IF(J2076&gt;23500000,NA(),IF(C2076=2026,IF(J2076&lt;=4890000,1040000,IF(J2076&lt;=6550000,670000,620000)),IF(J2076&lt;=1320000,950000,IF(J2076&lt;=3360000,880000,IF(J2076&lt;=4890000,680000,IF(J2076&lt;=6550000,630000,580000))))))</f>
        <v/>
      </c>
      <c r="L2076" s="16">
        <f>IF(D2076=1,IF(J2076&lt;=9000000,380000,IF(J2076&lt;=9500000,260000,IF(J2076&lt;=10000000,130000,0))),0)</f>
        <v/>
      </c>
      <c r="M2076" s="16">
        <f>IF(D2076=1,IF(J2076&lt;=9000000,330000,IF(J2076&lt;=9500000,220000,IF(J2076&lt;=10000000,110000,0))),0)</f>
        <v/>
      </c>
      <c r="N2076" s="16">
        <f>IF(D2076=1,IF(J2076&lt;=9000000,50000,IF(J2076&lt;=9500000,40000,IF(J2076&lt;=10000000,20000,0))),0)</f>
        <v/>
      </c>
      <c r="O2076" s="16">
        <f>MAX(0,ROUNDDOWN(J2076-G2076-K2076-L2076-E2076*380000-F2076*630000-H2076,-3))</f>
        <v/>
      </c>
      <c r="P2076" s="16">
        <f>MAX(0,ROUNDDOWN(J2076-G2076-430000-M2076-E2076*330000-F2076*450000-I2076,-3))</f>
        <v/>
      </c>
      <c r="Q2076" s="16">
        <f>50000+N2076+E2076*50000+F2076*180000</f>
        <v/>
      </c>
      <c r="R2076" s="16">
        <f>IF(P2076&lt;=2000000,MIN(Q2076,P2076),MAX(Q2076-(P2076-2000000),50000))*0.05</f>
        <v/>
      </c>
      <c r="S2076" s="16">
        <f>MAX(0,P2076*0.1-R2076)</f>
        <v/>
      </c>
      <c r="T2076" s="16">
        <f>Q2076+MAX(0,K2076-480000)</f>
        <v/>
      </c>
      <c r="U2076" s="16">
        <f>P2076-T2076</f>
        <v/>
      </c>
      <c r="V2076" s="17">
        <f>IF(U2076&lt;0,0,LOOKUP(U2076,{0,1950001,3300001,6950001,9000001,18000001,40000001},{0.05,0.1,0.2,0.23,0.33,0.4,0.45}))</f>
        <v/>
      </c>
      <c r="W2076" s="18">
        <f>IF(U2076&lt;0,0.9,0.9-V2076*1.021)</f>
        <v/>
      </c>
      <c r="X2076" s="16">
        <f>ROUNDDOWN(S2076*0.2/W2076+2000,0)</f>
        <v/>
      </c>
      <c r="Y2076" s="17">
        <f>IF(O2076&lt;=0,0,LOOKUP(O2076,{0,1950001,3300001,6950001,9000001,18000001,40000001},{0.05,0.1,0.2,0.23,0.33,0.4,0.45}))</f>
        <v/>
      </c>
    </row>
    <row r="2077">
      <c r="A2077" t="inlineStr">
        <is>
          <t>1万円刻み</t>
        </is>
      </c>
      <c r="B2077" s="16">
        <f>'3_1万円刻み'!$A$399</f>
        <v/>
      </c>
      <c r="C2077" t="n">
        <v>2025</v>
      </c>
      <c r="D2077" t="n">
        <v>0</v>
      </c>
      <c r="E2077" t="n">
        <v>0</v>
      </c>
      <c r="F2077" t="n">
        <v>0</v>
      </c>
      <c r="G2077" s="16">
        <f>ROUND(MIN(B2077/12,650000)*12*0.0915+MIN(B2077/12,1390000)*12*(0.0504+0)+B2077*0.005,0)</f>
        <v/>
      </c>
      <c r="H2077" t="n">
        <v>0</v>
      </c>
      <c r="I2077" t="n">
        <v>0</v>
      </c>
      <c r="J2077" s="16">
        <f>IF(C2077=2026,IF(B2077&lt;741000,0,IF(B2077&lt;2191000,B2077-740000,IF(B2077&lt;2193000,1451000,IF(B2077&lt;2196000,1453000,IF(B2077&lt;2200000,1456000,IF(B2077&lt;3600000,ROUNDDOWN(B2077/4,-3)*2.8-80000,IF(B2077&lt;6600000,ROUNDDOWN(B2077/4,-3)*3.2-440000,IF(B2077&lt;8500000,ROUNDDOWN(B2077*0.9,0)-1100000,B2077-1950000)))))))),IF(B2077&lt;651000,0,IF(B2077&lt;1900000,B2077-650000,IF(B2077&lt;3600000,ROUNDDOWN(B2077/4,-3)*2.8-80000,IF(B2077&lt;6600000,ROUNDDOWN(B2077/4,-3)*3.2-440000,IF(B2077&lt;8500000,ROUNDDOWN(B2077*0.9,0)-1100000,B2077-1950000))))))</f>
        <v/>
      </c>
      <c r="K2077" s="16">
        <f>IF(J2077&gt;23500000,NA(),IF(C2077=2026,IF(J2077&lt;=4890000,1040000,IF(J2077&lt;=6550000,670000,620000)),IF(J2077&lt;=1320000,950000,IF(J2077&lt;=3360000,880000,IF(J2077&lt;=4890000,680000,IF(J2077&lt;=6550000,630000,580000))))))</f>
        <v/>
      </c>
      <c r="L2077" s="16">
        <f>IF(D2077=1,IF(J2077&lt;=9000000,380000,IF(J2077&lt;=9500000,260000,IF(J2077&lt;=10000000,130000,0))),0)</f>
        <v/>
      </c>
      <c r="M2077" s="16">
        <f>IF(D2077=1,IF(J2077&lt;=9000000,330000,IF(J2077&lt;=9500000,220000,IF(J2077&lt;=10000000,110000,0))),0)</f>
        <v/>
      </c>
      <c r="N2077" s="16">
        <f>IF(D2077=1,IF(J2077&lt;=9000000,50000,IF(J2077&lt;=9500000,40000,IF(J2077&lt;=10000000,20000,0))),0)</f>
        <v/>
      </c>
      <c r="O2077" s="16">
        <f>MAX(0,ROUNDDOWN(J2077-G2077-K2077-L2077-E2077*380000-F2077*630000-H2077,-3))</f>
        <v/>
      </c>
      <c r="P2077" s="16">
        <f>MAX(0,ROUNDDOWN(J2077-G2077-430000-M2077-E2077*330000-F2077*450000-I2077,-3))</f>
        <v/>
      </c>
      <c r="Q2077" s="16">
        <f>50000+N2077+E2077*50000+F2077*180000</f>
        <v/>
      </c>
      <c r="R2077" s="16">
        <f>IF(P2077&lt;=2000000,MIN(Q2077,P2077),MAX(Q2077-(P2077-2000000),50000))*0.05</f>
        <v/>
      </c>
      <c r="S2077" s="16">
        <f>MAX(0,P2077*0.1-R2077)</f>
        <v/>
      </c>
      <c r="T2077" s="16">
        <f>Q2077+MAX(0,K2077-480000)</f>
        <v/>
      </c>
      <c r="U2077" s="16">
        <f>P2077-T2077</f>
        <v/>
      </c>
      <c r="V2077" s="17">
        <f>IF(U2077&lt;0,0,LOOKUP(U2077,{0,1950001,3300001,6950001,9000001,18000001,40000001},{0.05,0.1,0.2,0.23,0.33,0.4,0.45}))</f>
        <v/>
      </c>
      <c r="W2077" s="18">
        <f>IF(U2077&lt;0,0.9,0.9-V2077*1.021)</f>
        <v/>
      </c>
      <c r="X2077" s="16">
        <f>ROUNDDOWN(S2077*0.2/W2077+2000,0)</f>
        <v/>
      </c>
      <c r="Y2077" s="17">
        <f>IF(O2077&lt;=0,0,LOOKUP(O2077,{0,1950001,3300001,6950001,9000001,18000001,40000001},{0.05,0.1,0.2,0.23,0.33,0.4,0.45}))</f>
        <v/>
      </c>
    </row>
    <row r="2078">
      <c r="A2078" t="inlineStr">
        <is>
          <t>1万円刻み</t>
        </is>
      </c>
      <c r="B2078" s="16">
        <f>'3_1万円刻み'!$A$399</f>
        <v/>
      </c>
      <c r="C2078" t="n">
        <v>2026</v>
      </c>
      <c r="D2078" t="n">
        <v>0</v>
      </c>
      <c r="E2078" t="n">
        <v>0</v>
      </c>
      <c r="F2078" t="n">
        <v>0</v>
      </c>
      <c r="G2078" s="16">
        <f>ROUND(MIN(B2078/12,650000)*12*0.0915+MIN(B2078/12,1390000)*12*(0.0504+0)+B2078*0.005,0)</f>
        <v/>
      </c>
      <c r="H2078" t="n">
        <v>0</v>
      </c>
      <c r="I2078" t="n">
        <v>0</v>
      </c>
      <c r="J2078" s="16">
        <f>IF(C2078=2026,IF(B2078&lt;741000,0,IF(B2078&lt;2191000,B2078-740000,IF(B2078&lt;2193000,1451000,IF(B2078&lt;2196000,1453000,IF(B2078&lt;2200000,1456000,IF(B2078&lt;3600000,ROUNDDOWN(B2078/4,-3)*2.8-80000,IF(B2078&lt;6600000,ROUNDDOWN(B2078/4,-3)*3.2-440000,IF(B2078&lt;8500000,ROUNDDOWN(B2078*0.9,0)-1100000,B2078-1950000)))))))),IF(B2078&lt;651000,0,IF(B2078&lt;1900000,B2078-650000,IF(B2078&lt;3600000,ROUNDDOWN(B2078/4,-3)*2.8-80000,IF(B2078&lt;6600000,ROUNDDOWN(B2078/4,-3)*3.2-440000,IF(B2078&lt;8500000,ROUNDDOWN(B2078*0.9,0)-1100000,B2078-1950000))))))</f>
        <v/>
      </c>
      <c r="K2078" s="16">
        <f>IF(J2078&gt;23500000,NA(),IF(C2078=2026,IF(J2078&lt;=4890000,1040000,IF(J2078&lt;=6550000,670000,620000)),IF(J2078&lt;=1320000,950000,IF(J2078&lt;=3360000,880000,IF(J2078&lt;=4890000,680000,IF(J2078&lt;=6550000,630000,580000))))))</f>
        <v/>
      </c>
      <c r="L2078" s="16">
        <f>IF(D2078=1,IF(J2078&lt;=9000000,380000,IF(J2078&lt;=9500000,260000,IF(J2078&lt;=10000000,130000,0))),0)</f>
        <v/>
      </c>
      <c r="M2078" s="16">
        <f>IF(D2078=1,IF(J2078&lt;=9000000,330000,IF(J2078&lt;=9500000,220000,IF(J2078&lt;=10000000,110000,0))),0)</f>
        <v/>
      </c>
      <c r="N2078" s="16">
        <f>IF(D2078=1,IF(J2078&lt;=9000000,50000,IF(J2078&lt;=9500000,40000,IF(J2078&lt;=10000000,20000,0))),0)</f>
        <v/>
      </c>
      <c r="O2078" s="16">
        <f>MAX(0,ROUNDDOWN(J2078-G2078-K2078-L2078-E2078*380000-F2078*630000-H2078,-3))</f>
        <v/>
      </c>
      <c r="P2078" s="16">
        <f>MAX(0,ROUNDDOWN(J2078-G2078-430000-M2078-E2078*330000-F2078*450000-I2078,-3))</f>
        <v/>
      </c>
      <c r="Q2078" s="16">
        <f>50000+N2078+E2078*50000+F2078*180000</f>
        <v/>
      </c>
      <c r="R2078" s="16">
        <f>IF(P2078&lt;=2000000,MIN(Q2078,P2078),MAX(Q2078-(P2078-2000000),50000))*0.05</f>
        <v/>
      </c>
      <c r="S2078" s="16">
        <f>MAX(0,P2078*0.1-R2078)</f>
        <v/>
      </c>
      <c r="T2078" s="16">
        <f>Q2078+MAX(0,K2078-480000)</f>
        <v/>
      </c>
      <c r="U2078" s="16">
        <f>P2078-T2078</f>
        <v/>
      </c>
      <c r="V2078" s="17">
        <f>IF(U2078&lt;0,0,LOOKUP(U2078,{0,1950001,3300001,6950001,9000001,18000001,40000001},{0.05,0.1,0.2,0.23,0.33,0.4,0.45}))</f>
        <v/>
      </c>
      <c r="W2078" s="18">
        <f>IF(U2078&lt;0,0.9,0.9-V2078*1.021)</f>
        <v/>
      </c>
      <c r="X2078" s="16">
        <f>ROUNDDOWN(S2078*0.2/W2078+2000,0)</f>
        <v/>
      </c>
      <c r="Y2078" s="17">
        <f>IF(O2078&lt;=0,0,LOOKUP(O2078,{0,1950001,3300001,6950001,9000001,18000001,40000001},{0.05,0.1,0.2,0.23,0.33,0.4,0.45}))</f>
        <v/>
      </c>
    </row>
    <row r="2079">
      <c r="A2079" t="inlineStr">
        <is>
          <t>1万円刻み</t>
        </is>
      </c>
      <c r="B2079" s="16">
        <f>'3_1万円刻み'!$A$399</f>
        <v/>
      </c>
      <c r="C2079" t="n">
        <v>2025</v>
      </c>
      <c r="D2079" t="n">
        <v>1</v>
      </c>
      <c r="E2079" t="n">
        <v>0</v>
      </c>
      <c r="F2079" t="n">
        <v>0</v>
      </c>
      <c r="G2079" s="16">
        <f>ROUND(MIN(B2079/12,650000)*12*0.0915+MIN(B2079/12,1390000)*12*(0.0504+0)+B2079*0.005,0)</f>
        <v/>
      </c>
      <c r="H2079" t="n">
        <v>0</v>
      </c>
      <c r="I2079" t="n">
        <v>0</v>
      </c>
      <c r="J2079" s="16">
        <f>IF(C2079=2026,IF(B2079&lt;741000,0,IF(B2079&lt;2191000,B2079-740000,IF(B2079&lt;2193000,1451000,IF(B2079&lt;2196000,1453000,IF(B2079&lt;2200000,1456000,IF(B2079&lt;3600000,ROUNDDOWN(B2079/4,-3)*2.8-80000,IF(B2079&lt;6600000,ROUNDDOWN(B2079/4,-3)*3.2-440000,IF(B2079&lt;8500000,ROUNDDOWN(B2079*0.9,0)-1100000,B2079-1950000)))))))),IF(B2079&lt;651000,0,IF(B2079&lt;1900000,B2079-650000,IF(B2079&lt;3600000,ROUNDDOWN(B2079/4,-3)*2.8-80000,IF(B2079&lt;6600000,ROUNDDOWN(B2079/4,-3)*3.2-440000,IF(B2079&lt;8500000,ROUNDDOWN(B2079*0.9,0)-1100000,B2079-1950000))))))</f>
        <v/>
      </c>
      <c r="K2079" s="16">
        <f>IF(J2079&gt;23500000,NA(),IF(C2079=2026,IF(J2079&lt;=4890000,1040000,IF(J2079&lt;=6550000,670000,620000)),IF(J2079&lt;=1320000,950000,IF(J2079&lt;=3360000,880000,IF(J2079&lt;=4890000,680000,IF(J2079&lt;=6550000,630000,580000))))))</f>
        <v/>
      </c>
      <c r="L2079" s="16">
        <f>IF(D2079=1,IF(J2079&lt;=9000000,380000,IF(J2079&lt;=9500000,260000,IF(J2079&lt;=10000000,130000,0))),0)</f>
        <v/>
      </c>
      <c r="M2079" s="16">
        <f>IF(D2079=1,IF(J2079&lt;=9000000,330000,IF(J2079&lt;=9500000,220000,IF(J2079&lt;=10000000,110000,0))),0)</f>
        <v/>
      </c>
      <c r="N2079" s="16">
        <f>IF(D2079=1,IF(J2079&lt;=9000000,50000,IF(J2079&lt;=9500000,40000,IF(J2079&lt;=10000000,20000,0))),0)</f>
        <v/>
      </c>
      <c r="O2079" s="16">
        <f>MAX(0,ROUNDDOWN(J2079-G2079-K2079-L2079-E2079*380000-F2079*630000-H2079,-3))</f>
        <v/>
      </c>
      <c r="P2079" s="16">
        <f>MAX(0,ROUNDDOWN(J2079-G2079-430000-M2079-E2079*330000-F2079*450000-I2079,-3))</f>
        <v/>
      </c>
      <c r="Q2079" s="16">
        <f>50000+N2079+E2079*50000+F2079*180000</f>
        <v/>
      </c>
      <c r="R2079" s="16">
        <f>IF(P2079&lt;=2000000,MIN(Q2079,P2079),MAX(Q2079-(P2079-2000000),50000))*0.05</f>
        <v/>
      </c>
      <c r="S2079" s="16">
        <f>MAX(0,P2079*0.1-R2079)</f>
        <v/>
      </c>
      <c r="T2079" s="16">
        <f>Q2079+MAX(0,K2079-480000)</f>
        <v/>
      </c>
      <c r="U2079" s="16">
        <f>P2079-T2079</f>
        <v/>
      </c>
      <c r="V2079" s="17">
        <f>IF(U2079&lt;0,0,LOOKUP(U2079,{0,1950001,3300001,6950001,9000001,18000001,40000001},{0.05,0.1,0.2,0.23,0.33,0.4,0.45}))</f>
        <v/>
      </c>
      <c r="W2079" s="18">
        <f>IF(U2079&lt;0,0.9,0.9-V2079*1.021)</f>
        <v/>
      </c>
      <c r="X2079" s="16">
        <f>ROUNDDOWN(S2079*0.2/W2079+2000,0)</f>
        <v/>
      </c>
      <c r="Y2079" s="17">
        <f>IF(O2079&lt;=0,0,LOOKUP(O2079,{0,1950001,3300001,6950001,9000001,18000001,40000001},{0.05,0.1,0.2,0.23,0.33,0.4,0.45}))</f>
        <v/>
      </c>
    </row>
    <row r="2080">
      <c r="A2080" t="inlineStr">
        <is>
          <t>1万円刻み</t>
        </is>
      </c>
      <c r="B2080" s="16">
        <f>'3_1万円刻み'!$A$399</f>
        <v/>
      </c>
      <c r="C2080" t="n">
        <v>2026</v>
      </c>
      <c r="D2080" t="n">
        <v>1</v>
      </c>
      <c r="E2080" t="n">
        <v>0</v>
      </c>
      <c r="F2080" t="n">
        <v>0</v>
      </c>
      <c r="G2080" s="16">
        <f>ROUND(MIN(B2080/12,650000)*12*0.0915+MIN(B2080/12,1390000)*12*(0.0504+0)+B2080*0.005,0)</f>
        <v/>
      </c>
      <c r="H2080" t="n">
        <v>0</v>
      </c>
      <c r="I2080" t="n">
        <v>0</v>
      </c>
      <c r="J2080" s="16">
        <f>IF(C2080=2026,IF(B2080&lt;741000,0,IF(B2080&lt;2191000,B2080-740000,IF(B2080&lt;2193000,1451000,IF(B2080&lt;2196000,1453000,IF(B2080&lt;2200000,1456000,IF(B2080&lt;3600000,ROUNDDOWN(B2080/4,-3)*2.8-80000,IF(B2080&lt;6600000,ROUNDDOWN(B2080/4,-3)*3.2-440000,IF(B2080&lt;8500000,ROUNDDOWN(B2080*0.9,0)-1100000,B2080-1950000)))))))),IF(B2080&lt;651000,0,IF(B2080&lt;1900000,B2080-650000,IF(B2080&lt;3600000,ROUNDDOWN(B2080/4,-3)*2.8-80000,IF(B2080&lt;6600000,ROUNDDOWN(B2080/4,-3)*3.2-440000,IF(B2080&lt;8500000,ROUNDDOWN(B2080*0.9,0)-1100000,B2080-1950000))))))</f>
        <v/>
      </c>
      <c r="K2080" s="16">
        <f>IF(J2080&gt;23500000,NA(),IF(C2080=2026,IF(J2080&lt;=4890000,1040000,IF(J2080&lt;=6550000,670000,620000)),IF(J2080&lt;=1320000,950000,IF(J2080&lt;=3360000,880000,IF(J2080&lt;=4890000,680000,IF(J2080&lt;=6550000,630000,580000))))))</f>
        <v/>
      </c>
      <c r="L2080" s="16">
        <f>IF(D2080=1,IF(J2080&lt;=9000000,380000,IF(J2080&lt;=9500000,260000,IF(J2080&lt;=10000000,130000,0))),0)</f>
        <v/>
      </c>
      <c r="M2080" s="16">
        <f>IF(D2080=1,IF(J2080&lt;=9000000,330000,IF(J2080&lt;=9500000,220000,IF(J2080&lt;=10000000,110000,0))),0)</f>
        <v/>
      </c>
      <c r="N2080" s="16">
        <f>IF(D2080=1,IF(J2080&lt;=9000000,50000,IF(J2080&lt;=9500000,40000,IF(J2080&lt;=10000000,20000,0))),0)</f>
        <v/>
      </c>
      <c r="O2080" s="16">
        <f>MAX(0,ROUNDDOWN(J2080-G2080-K2080-L2080-E2080*380000-F2080*630000-H2080,-3))</f>
        <v/>
      </c>
      <c r="P2080" s="16">
        <f>MAX(0,ROUNDDOWN(J2080-G2080-430000-M2080-E2080*330000-F2080*450000-I2080,-3))</f>
        <v/>
      </c>
      <c r="Q2080" s="16">
        <f>50000+N2080+E2080*50000+F2080*180000</f>
        <v/>
      </c>
      <c r="R2080" s="16">
        <f>IF(P2080&lt;=2000000,MIN(Q2080,P2080),MAX(Q2080-(P2080-2000000),50000))*0.05</f>
        <v/>
      </c>
      <c r="S2080" s="16">
        <f>MAX(0,P2080*0.1-R2080)</f>
        <v/>
      </c>
      <c r="T2080" s="16">
        <f>Q2080+MAX(0,K2080-480000)</f>
        <v/>
      </c>
      <c r="U2080" s="16">
        <f>P2080-T2080</f>
        <v/>
      </c>
      <c r="V2080" s="17">
        <f>IF(U2080&lt;0,0,LOOKUP(U2080,{0,1950001,3300001,6950001,9000001,18000001,40000001},{0.05,0.1,0.2,0.23,0.33,0.4,0.45}))</f>
        <v/>
      </c>
      <c r="W2080" s="18">
        <f>IF(U2080&lt;0,0.9,0.9-V2080*1.021)</f>
        <v/>
      </c>
      <c r="X2080" s="16">
        <f>ROUNDDOWN(S2080*0.2/W2080+2000,0)</f>
        <v/>
      </c>
      <c r="Y2080" s="17">
        <f>IF(O2080&lt;=0,0,LOOKUP(O2080,{0,1950001,3300001,6950001,9000001,18000001,40000001},{0.05,0.1,0.2,0.23,0.33,0.4,0.45}))</f>
        <v/>
      </c>
    </row>
    <row r="2081">
      <c r="A2081" t="inlineStr">
        <is>
          <t>1万円刻み</t>
        </is>
      </c>
      <c r="B2081" s="16">
        <f>'3_1万円刻み'!$A$400</f>
        <v/>
      </c>
      <c r="C2081" t="n">
        <v>2025</v>
      </c>
      <c r="D2081" t="n">
        <v>0</v>
      </c>
      <c r="E2081" t="n">
        <v>0</v>
      </c>
      <c r="F2081" t="n">
        <v>0</v>
      </c>
      <c r="G2081" s="16">
        <f>ROUND(MIN(B2081/12,650000)*12*0.0915+MIN(B2081/12,1390000)*12*(0.0504+0)+B2081*0.005,0)</f>
        <v/>
      </c>
      <c r="H2081" t="n">
        <v>0</v>
      </c>
      <c r="I2081" t="n">
        <v>0</v>
      </c>
      <c r="J2081" s="16">
        <f>IF(C2081=2026,IF(B2081&lt;741000,0,IF(B2081&lt;2191000,B2081-740000,IF(B2081&lt;2193000,1451000,IF(B2081&lt;2196000,1453000,IF(B2081&lt;2200000,1456000,IF(B2081&lt;3600000,ROUNDDOWN(B2081/4,-3)*2.8-80000,IF(B2081&lt;6600000,ROUNDDOWN(B2081/4,-3)*3.2-440000,IF(B2081&lt;8500000,ROUNDDOWN(B2081*0.9,0)-1100000,B2081-1950000)))))))),IF(B2081&lt;651000,0,IF(B2081&lt;1900000,B2081-650000,IF(B2081&lt;3600000,ROUNDDOWN(B2081/4,-3)*2.8-80000,IF(B2081&lt;6600000,ROUNDDOWN(B2081/4,-3)*3.2-440000,IF(B2081&lt;8500000,ROUNDDOWN(B2081*0.9,0)-1100000,B2081-1950000))))))</f>
        <v/>
      </c>
      <c r="K2081" s="16">
        <f>IF(J2081&gt;23500000,NA(),IF(C2081=2026,IF(J2081&lt;=4890000,1040000,IF(J2081&lt;=6550000,670000,620000)),IF(J2081&lt;=1320000,950000,IF(J2081&lt;=3360000,880000,IF(J2081&lt;=4890000,680000,IF(J2081&lt;=6550000,630000,580000))))))</f>
        <v/>
      </c>
      <c r="L2081" s="16">
        <f>IF(D2081=1,IF(J2081&lt;=9000000,380000,IF(J2081&lt;=9500000,260000,IF(J2081&lt;=10000000,130000,0))),0)</f>
        <v/>
      </c>
      <c r="M2081" s="16">
        <f>IF(D2081=1,IF(J2081&lt;=9000000,330000,IF(J2081&lt;=9500000,220000,IF(J2081&lt;=10000000,110000,0))),0)</f>
        <v/>
      </c>
      <c r="N2081" s="16">
        <f>IF(D2081=1,IF(J2081&lt;=9000000,50000,IF(J2081&lt;=9500000,40000,IF(J2081&lt;=10000000,20000,0))),0)</f>
        <v/>
      </c>
      <c r="O2081" s="16">
        <f>MAX(0,ROUNDDOWN(J2081-G2081-K2081-L2081-E2081*380000-F2081*630000-H2081,-3))</f>
        <v/>
      </c>
      <c r="P2081" s="16">
        <f>MAX(0,ROUNDDOWN(J2081-G2081-430000-M2081-E2081*330000-F2081*450000-I2081,-3))</f>
        <v/>
      </c>
      <c r="Q2081" s="16">
        <f>50000+N2081+E2081*50000+F2081*180000</f>
        <v/>
      </c>
      <c r="R2081" s="16">
        <f>IF(P2081&lt;=2000000,MIN(Q2081,P2081),MAX(Q2081-(P2081-2000000),50000))*0.05</f>
        <v/>
      </c>
      <c r="S2081" s="16">
        <f>MAX(0,P2081*0.1-R2081)</f>
        <v/>
      </c>
      <c r="T2081" s="16">
        <f>Q2081+MAX(0,K2081-480000)</f>
        <v/>
      </c>
      <c r="U2081" s="16">
        <f>P2081-T2081</f>
        <v/>
      </c>
      <c r="V2081" s="17">
        <f>IF(U2081&lt;0,0,LOOKUP(U2081,{0,1950001,3300001,6950001,9000001,18000001,40000001},{0.05,0.1,0.2,0.23,0.33,0.4,0.45}))</f>
        <v/>
      </c>
      <c r="W2081" s="18">
        <f>IF(U2081&lt;0,0.9,0.9-V2081*1.021)</f>
        <v/>
      </c>
      <c r="X2081" s="16">
        <f>ROUNDDOWN(S2081*0.2/W2081+2000,0)</f>
        <v/>
      </c>
      <c r="Y2081" s="17">
        <f>IF(O2081&lt;=0,0,LOOKUP(O2081,{0,1950001,3300001,6950001,9000001,18000001,40000001},{0.05,0.1,0.2,0.23,0.33,0.4,0.45}))</f>
        <v/>
      </c>
    </row>
    <row r="2082">
      <c r="A2082" t="inlineStr">
        <is>
          <t>1万円刻み</t>
        </is>
      </c>
      <c r="B2082" s="16">
        <f>'3_1万円刻み'!$A$400</f>
        <v/>
      </c>
      <c r="C2082" t="n">
        <v>2026</v>
      </c>
      <c r="D2082" t="n">
        <v>0</v>
      </c>
      <c r="E2082" t="n">
        <v>0</v>
      </c>
      <c r="F2082" t="n">
        <v>0</v>
      </c>
      <c r="G2082" s="16">
        <f>ROUND(MIN(B2082/12,650000)*12*0.0915+MIN(B2082/12,1390000)*12*(0.0504+0)+B2082*0.005,0)</f>
        <v/>
      </c>
      <c r="H2082" t="n">
        <v>0</v>
      </c>
      <c r="I2082" t="n">
        <v>0</v>
      </c>
      <c r="J2082" s="16">
        <f>IF(C2082=2026,IF(B2082&lt;741000,0,IF(B2082&lt;2191000,B2082-740000,IF(B2082&lt;2193000,1451000,IF(B2082&lt;2196000,1453000,IF(B2082&lt;2200000,1456000,IF(B2082&lt;3600000,ROUNDDOWN(B2082/4,-3)*2.8-80000,IF(B2082&lt;6600000,ROUNDDOWN(B2082/4,-3)*3.2-440000,IF(B2082&lt;8500000,ROUNDDOWN(B2082*0.9,0)-1100000,B2082-1950000)))))))),IF(B2082&lt;651000,0,IF(B2082&lt;1900000,B2082-650000,IF(B2082&lt;3600000,ROUNDDOWN(B2082/4,-3)*2.8-80000,IF(B2082&lt;6600000,ROUNDDOWN(B2082/4,-3)*3.2-440000,IF(B2082&lt;8500000,ROUNDDOWN(B2082*0.9,0)-1100000,B2082-1950000))))))</f>
        <v/>
      </c>
      <c r="K2082" s="16">
        <f>IF(J2082&gt;23500000,NA(),IF(C2082=2026,IF(J2082&lt;=4890000,1040000,IF(J2082&lt;=6550000,670000,620000)),IF(J2082&lt;=1320000,950000,IF(J2082&lt;=3360000,880000,IF(J2082&lt;=4890000,680000,IF(J2082&lt;=6550000,630000,580000))))))</f>
        <v/>
      </c>
      <c r="L2082" s="16">
        <f>IF(D2082=1,IF(J2082&lt;=9000000,380000,IF(J2082&lt;=9500000,260000,IF(J2082&lt;=10000000,130000,0))),0)</f>
        <v/>
      </c>
      <c r="M2082" s="16">
        <f>IF(D2082=1,IF(J2082&lt;=9000000,330000,IF(J2082&lt;=9500000,220000,IF(J2082&lt;=10000000,110000,0))),0)</f>
        <v/>
      </c>
      <c r="N2082" s="16">
        <f>IF(D2082=1,IF(J2082&lt;=9000000,50000,IF(J2082&lt;=9500000,40000,IF(J2082&lt;=10000000,20000,0))),0)</f>
        <v/>
      </c>
      <c r="O2082" s="16">
        <f>MAX(0,ROUNDDOWN(J2082-G2082-K2082-L2082-E2082*380000-F2082*630000-H2082,-3))</f>
        <v/>
      </c>
      <c r="P2082" s="16">
        <f>MAX(0,ROUNDDOWN(J2082-G2082-430000-M2082-E2082*330000-F2082*450000-I2082,-3))</f>
        <v/>
      </c>
      <c r="Q2082" s="16">
        <f>50000+N2082+E2082*50000+F2082*180000</f>
        <v/>
      </c>
      <c r="R2082" s="16">
        <f>IF(P2082&lt;=2000000,MIN(Q2082,P2082),MAX(Q2082-(P2082-2000000),50000))*0.05</f>
        <v/>
      </c>
      <c r="S2082" s="16">
        <f>MAX(0,P2082*0.1-R2082)</f>
        <v/>
      </c>
      <c r="T2082" s="16">
        <f>Q2082+MAX(0,K2082-480000)</f>
        <v/>
      </c>
      <c r="U2082" s="16">
        <f>P2082-T2082</f>
        <v/>
      </c>
      <c r="V2082" s="17">
        <f>IF(U2082&lt;0,0,LOOKUP(U2082,{0,1950001,3300001,6950001,9000001,18000001,40000001},{0.05,0.1,0.2,0.23,0.33,0.4,0.45}))</f>
        <v/>
      </c>
      <c r="W2082" s="18">
        <f>IF(U2082&lt;0,0.9,0.9-V2082*1.021)</f>
        <v/>
      </c>
      <c r="X2082" s="16">
        <f>ROUNDDOWN(S2082*0.2/W2082+2000,0)</f>
        <v/>
      </c>
      <c r="Y2082" s="17">
        <f>IF(O2082&lt;=0,0,LOOKUP(O2082,{0,1950001,3300001,6950001,9000001,18000001,40000001},{0.05,0.1,0.2,0.23,0.33,0.4,0.45}))</f>
        <v/>
      </c>
    </row>
    <row r="2083">
      <c r="A2083" t="inlineStr">
        <is>
          <t>1万円刻み</t>
        </is>
      </c>
      <c r="B2083" s="16">
        <f>'3_1万円刻み'!$A$400</f>
        <v/>
      </c>
      <c r="C2083" t="n">
        <v>2025</v>
      </c>
      <c r="D2083" t="n">
        <v>1</v>
      </c>
      <c r="E2083" t="n">
        <v>0</v>
      </c>
      <c r="F2083" t="n">
        <v>0</v>
      </c>
      <c r="G2083" s="16">
        <f>ROUND(MIN(B2083/12,650000)*12*0.0915+MIN(B2083/12,1390000)*12*(0.0504+0)+B2083*0.005,0)</f>
        <v/>
      </c>
      <c r="H2083" t="n">
        <v>0</v>
      </c>
      <c r="I2083" t="n">
        <v>0</v>
      </c>
      <c r="J2083" s="16">
        <f>IF(C2083=2026,IF(B2083&lt;741000,0,IF(B2083&lt;2191000,B2083-740000,IF(B2083&lt;2193000,1451000,IF(B2083&lt;2196000,1453000,IF(B2083&lt;2200000,1456000,IF(B2083&lt;3600000,ROUNDDOWN(B2083/4,-3)*2.8-80000,IF(B2083&lt;6600000,ROUNDDOWN(B2083/4,-3)*3.2-440000,IF(B2083&lt;8500000,ROUNDDOWN(B2083*0.9,0)-1100000,B2083-1950000)))))))),IF(B2083&lt;651000,0,IF(B2083&lt;1900000,B2083-650000,IF(B2083&lt;3600000,ROUNDDOWN(B2083/4,-3)*2.8-80000,IF(B2083&lt;6600000,ROUNDDOWN(B2083/4,-3)*3.2-440000,IF(B2083&lt;8500000,ROUNDDOWN(B2083*0.9,0)-1100000,B2083-1950000))))))</f>
        <v/>
      </c>
      <c r="K2083" s="16">
        <f>IF(J2083&gt;23500000,NA(),IF(C2083=2026,IF(J2083&lt;=4890000,1040000,IF(J2083&lt;=6550000,670000,620000)),IF(J2083&lt;=1320000,950000,IF(J2083&lt;=3360000,880000,IF(J2083&lt;=4890000,680000,IF(J2083&lt;=6550000,630000,580000))))))</f>
        <v/>
      </c>
      <c r="L2083" s="16">
        <f>IF(D2083=1,IF(J2083&lt;=9000000,380000,IF(J2083&lt;=9500000,260000,IF(J2083&lt;=10000000,130000,0))),0)</f>
        <v/>
      </c>
      <c r="M2083" s="16">
        <f>IF(D2083=1,IF(J2083&lt;=9000000,330000,IF(J2083&lt;=9500000,220000,IF(J2083&lt;=10000000,110000,0))),0)</f>
        <v/>
      </c>
      <c r="N2083" s="16">
        <f>IF(D2083=1,IF(J2083&lt;=9000000,50000,IF(J2083&lt;=9500000,40000,IF(J2083&lt;=10000000,20000,0))),0)</f>
        <v/>
      </c>
      <c r="O2083" s="16">
        <f>MAX(0,ROUNDDOWN(J2083-G2083-K2083-L2083-E2083*380000-F2083*630000-H2083,-3))</f>
        <v/>
      </c>
      <c r="P2083" s="16">
        <f>MAX(0,ROUNDDOWN(J2083-G2083-430000-M2083-E2083*330000-F2083*450000-I2083,-3))</f>
        <v/>
      </c>
      <c r="Q2083" s="16">
        <f>50000+N2083+E2083*50000+F2083*180000</f>
        <v/>
      </c>
      <c r="R2083" s="16">
        <f>IF(P2083&lt;=2000000,MIN(Q2083,P2083),MAX(Q2083-(P2083-2000000),50000))*0.05</f>
        <v/>
      </c>
      <c r="S2083" s="16">
        <f>MAX(0,P2083*0.1-R2083)</f>
        <v/>
      </c>
      <c r="T2083" s="16">
        <f>Q2083+MAX(0,K2083-480000)</f>
        <v/>
      </c>
      <c r="U2083" s="16">
        <f>P2083-T2083</f>
        <v/>
      </c>
      <c r="V2083" s="17">
        <f>IF(U2083&lt;0,0,LOOKUP(U2083,{0,1950001,3300001,6950001,9000001,18000001,40000001},{0.05,0.1,0.2,0.23,0.33,0.4,0.45}))</f>
        <v/>
      </c>
      <c r="W2083" s="18">
        <f>IF(U2083&lt;0,0.9,0.9-V2083*1.021)</f>
        <v/>
      </c>
      <c r="X2083" s="16">
        <f>ROUNDDOWN(S2083*0.2/W2083+2000,0)</f>
        <v/>
      </c>
      <c r="Y2083" s="17">
        <f>IF(O2083&lt;=0,0,LOOKUP(O2083,{0,1950001,3300001,6950001,9000001,18000001,40000001},{0.05,0.1,0.2,0.23,0.33,0.4,0.45}))</f>
        <v/>
      </c>
    </row>
    <row r="2084">
      <c r="A2084" t="inlineStr">
        <is>
          <t>1万円刻み</t>
        </is>
      </c>
      <c r="B2084" s="16">
        <f>'3_1万円刻み'!$A$400</f>
        <v/>
      </c>
      <c r="C2084" t="n">
        <v>2026</v>
      </c>
      <c r="D2084" t="n">
        <v>1</v>
      </c>
      <c r="E2084" t="n">
        <v>0</v>
      </c>
      <c r="F2084" t="n">
        <v>0</v>
      </c>
      <c r="G2084" s="16">
        <f>ROUND(MIN(B2084/12,650000)*12*0.0915+MIN(B2084/12,1390000)*12*(0.0504+0)+B2084*0.005,0)</f>
        <v/>
      </c>
      <c r="H2084" t="n">
        <v>0</v>
      </c>
      <c r="I2084" t="n">
        <v>0</v>
      </c>
      <c r="J2084" s="16">
        <f>IF(C2084=2026,IF(B2084&lt;741000,0,IF(B2084&lt;2191000,B2084-740000,IF(B2084&lt;2193000,1451000,IF(B2084&lt;2196000,1453000,IF(B2084&lt;2200000,1456000,IF(B2084&lt;3600000,ROUNDDOWN(B2084/4,-3)*2.8-80000,IF(B2084&lt;6600000,ROUNDDOWN(B2084/4,-3)*3.2-440000,IF(B2084&lt;8500000,ROUNDDOWN(B2084*0.9,0)-1100000,B2084-1950000)))))))),IF(B2084&lt;651000,0,IF(B2084&lt;1900000,B2084-650000,IF(B2084&lt;3600000,ROUNDDOWN(B2084/4,-3)*2.8-80000,IF(B2084&lt;6600000,ROUNDDOWN(B2084/4,-3)*3.2-440000,IF(B2084&lt;8500000,ROUNDDOWN(B2084*0.9,0)-1100000,B2084-1950000))))))</f>
        <v/>
      </c>
      <c r="K2084" s="16">
        <f>IF(J2084&gt;23500000,NA(),IF(C2084=2026,IF(J2084&lt;=4890000,1040000,IF(J2084&lt;=6550000,670000,620000)),IF(J2084&lt;=1320000,950000,IF(J2084&lt;=3360000,880000,IF(J2084&lt;=4890000,680000,IF(J2084&lt;=6550000,630000,580000))))))</f>
        <v/>
      </c>
      <c r="L2084" s="16">
        <f>IF(D2084=1,IF(J2084&lt;=9000000,380000,IF(J2084&lt;=9500000,260000,IF(J2084&lt;=10000000,130000,0))),0)</f>
        <v/>
      </c>
      <c r="M2084" s="16">
        <f>IF(D2084=1,IF(J2084&lt;=9000000,330000,IF(J2084&lt;=9500000,220000,IF(J2084&lt;=10000000,110000,0))),0)</f>
        <v/>
      </c>
      <c r="N2084" s="16">
        <f>IF(D2084=1,IF(J2084&lt;=9000000,50000,IF(J2084&lt;=9500000,40000,IF(J2084&lt;=10000000,20000,0))),0)</f>
        <v/>
      </c>
      <c r="O2084" s="16">
        <f>MAX(0,ROUNDDOWN(J2084-G2084-K2084-L2084-E2084*380000-F2084*630000-H2084,-3))</f>
        <v/>
      </c>
      <c r="P2084" s="16">
        <f>MAX(0,ROUNDDOWN(J2084-G2084-430000-M2084-E2084*330000-F2084*450000-I2084,-3))</f>
        <v/>
      </c>
      <c r="Q2084" s="16">
        <f>50000+N2084+E2084*50000+F2084*180000</f>
        <v/>
      </c>
      <c r="R2084" s="16">
        <f>IF(P2084&lt;=2000000,MIN(Q2084,P2084),MAX(Q2084-(P2084-2000000),50000))*0.05</f>
        <v/>
      </c>
      <c r="S2084" s="16">
        <f>MAX(0,P2084*0.1-R2084)</f>
        <v/>
      </c>
      <c r="T2084" s="16">
        <f>Q2084+MAX(0,K2084-480000)</f>
        <v/>
      </c>
      <c r="U2084" s="16">
        <f>P2084-T2084</f>
        <v/>
      </c>
      <c r="V2084" s="17">
        <f>IF(U2084&lt;0,0,LOOKUP(U2084,{0,1950001,3300001,6950001,9000001,18000001,40000001},{0.05,0.1,0.2,0.23,0.33,0.4,0.45}))</f>
        <v/>
      </c>
      <c r="W2084" s="18">
        <f>IF(U2084&lt;0,0.9,0.9-V2084*1.021)</f>
        <v/>
      </c>
      <c r="X2084" s="16">
        <f>ROUNDDOWN(S2084*0.2/W2084+2000,0)</f>
        <v/>
      </c>
      <c r="Y2084" s="17">
        <f>IF(O2084&lt;=0,0,LOOKUP(O2084,{0,1950001,3300001,6950001,9000001,18000001,40000001},{0.05,0.1,0.2,0.23,0.33,0.4,0.45}))</f>
        <v/>
      </c>
    </row>
    <row r="2085">
      <c r="A2085" t="inlineStr">
        <is>
          <t>1万円刻み</t>
        </is>
      </c>
      <c r="B2085" s="16">
        <f>'3_1万円刻み'!$A$401</f>
        <v/>
      </c>
      <c r="C2085" t="n">
        <v>2025</v>
      </c>
      <c r="D2085" t="n">
        <v>0</v>
      </c>
      <c r="E2085" t="n">
        <v>0</v>
      </c>
      <c r="F2085" t="n">
        <v>0</v>
      </c>
      <c r="G2085" s="16">
        <f>ROUND(MIN(B2085/12,650000)*12*0.0915+MIN(B2085/12,1390000)*12*(0.0504+0)+B2085*0.005,0)</f>
        <v/>
      </c>
      <c r="H2085" t="n">
        <v>0</v>
      </c>
      <c r="I2085" t="n">
        <v>0</v>
      </c>
      <c r="J2085" s="16">
        <f>IF(C2085=2026,IF(B2085&lt;741000,0,IF(B2085&lt;2191000,B2085-740000,IF(B2085&lt;2193000,1451000,IF(B2085&lt;2196000,1453000,IF(B2085&lt;2200000,1456000,IF(B2085&lt;3600000,ROUNDDOWN(B2085/4,-3)*2.8-80000,IF(B2085&lt;6600000,ROUNDDOWN(B2085/4,-3)*3.2-440000,IF(B2085&lt;8500000,ROUNDDOWN(B2085*0.9,0)-1100000,B2085-1950000)))))))),IF(B2085&lt;651000,0,IF(B2085&lt;1900000,B2085-650000,IF(B2085&lt;3600000,ROUNDDOWN(B2085/4,-3)*2.8-80000,IF(B2085&lt;6600000,ROUNDDOWN(B2085/4,-3)*3.2-440000,IF(B2085&lt;8500000,ROUNDDOWN(B2085*0.9,0)-1100000,B2085-1950000))))))</f>
        <v/>
      </c>
      <c r="K2085" s="16">
        <f>IF(J2085&gt;23500000,NA(),IF(C2085=2026,IF(J2085&lt;=4890000,1040000,IF(J2085&lt;=6550000,670000,620000)),IF(J2085&lt;=1320000,950000,IF(J2085&lt;=3360000,880000,IF(J2085&lt;=4890000,680000,IF(J2085&lt;=6550000,630000,580000))))))</f>
        <v/>
      </c>
      <c r="L2085" s="16">
        <f>IF(D2085=1,IF(J2085&lt;=9000000,380000,IF(J2085&lt;=9500000,260000,IF(J2085&lt;=10000000,130000,0))),0)</f>
        <v/>
      </c>
      <c r="M2085" s="16">
        <f>IF(D2085=1,IF(J2085&lt;=9000000,330000,IF(J2085&lt;=9500000,220000,IF(J2085&lt;=10000000,110000,0))),0)</f>
        <v/>
      </c>
      <c r="N2085" s="16">
        <f>IF(D2085=1,IF(J2085&lt;=9000000,50000,IF(J2085&lt;=9500000,40000,IF(J2085&lt;=10000000,20000,0))),0)</f>
        <v/>
      </c>
      <c r="O2085" s="16">
        <f>MAX(0,ROUNDDOWN(J2085-G2085-K2085-L2085-E2085*380000-F2085*630000-H2085,-3))</f>
        <v/>
      </c>
      <c r="P2085" s="16">
        <f>MAX(0,ROUNDDOWN(J2085-G2085-430000-M2085-E2085*330000-F2085*450000-I2085,-3))</f>
        <v/>
      </c>
      <c r="Q2085" s="16">
        <f>50000+N2085+E2085*50000+F2085*180000</f>
        <v/>
      </c>
      <c r="R2085" s="16">
        <f>IF(P2085&lt;=2000000,MIN(Q2085,P2085),MAX(Q2085-(P2085-2000000),50000))*0.05</f>
        <v/>
      </c>
      <c r="S2085" s="16">
        <f>MAX(0,P2085*0.1-R2085)</f>
        <v/>
      </c>
      <c r="T2085" s="16">
        <f>Q2085+MAX(0,K2085-480000)</f>
        <v/>
      </c>
      <c r="U2085" s="16">
        <f>P2085-T2085</f>
        <v/>
      </c>
      <c r="V2085" s="17">
        <f>IF(U2085&lt;0,0,LOOKUP(U2085,{0,1950001,3300001,6950001,9000001,18000001,40000001},{0.05,0.1,0.2,0.23,0.33,0.4,0.45}))</f>
        <v/>
      </c>
      <c r="W2085" s="18">
        <f>IF(U2085&lt;0,0.9,0.9-V2085*1.021)</f>
        <v/>
      </c>
      <c r="X2085" s="16">
        <f>ROUNDDOWN(S2085*0.2/W2085+2000,0)</f>
        <v/>
      </c>
      <c r="Y2085" s="17">
        <f>IF(O2085&lt;=0,0,LOOKUP(O2085,{0,1950001,3300001,6950001,9000001,18000001,40000001},{0.05,0.1,0.2,0.23,0.33,0.4,0.45}))</f>
        <v/>
      </c>
    </row>
    <row r="2086">
      <c r="A2086" t="inlineStr">
        <is>
          <t>1万円刻み</t>
        </is>
      </c>
      <c r="B2086" s="16">
        <f>'3_1万円刻み'!$A$401</f>
        <v/>
      </c>
      <c r="C2086" t="n">
        <v>2026</v>
      </c>
      <c r="D2086" t="n">
        <v>0</v>
      </c>
      <c r="E2086" t="n">
        <v>0</v>
      </c>
      <c r="F2086" t="n">
        <v>0</v>
      </c>
      <c r="G2086" s="16">
        <f>ROUND(MIN(B2086/12,650000)*12*0.0915+MIN(B2086/12,1390000)*12*(0.0504+0)+B2086*0.005,0)</f>
        <v/>
      </c>
      <c r="H2086" t="n">
        <v>0</v>
      </c>
      <c r="I2086" t="n">
        <v>0</v>
      </c>
      <c r="J2086" s="16">
        <f>IF(C2086=2026,IF(B2086&lt;741000,0,IF(B2086&lt;2191000,B2086-740000,IF(B2086&lt;2193000,1451000,IF(B2086&lt;2196000,1453000,IF(B2086&lt;2200000,1456000,IF(B2086&lt;3600000,ROUNDDOWN(B2086/4,-3)*2.8-80000,IF(B2086&lt;6600000,ROUNDDOWN(B2086/4,-3)*3.2-440000,IF(B2086&lt;8500000,ROUNDDOWN(B2086*0.9,0)-1100000,B2086-1950000)))))))),IF(B2086&lt;651000,0,IF(B2086&lt;1900000,B2086-650000,IF(B2086&lt;3600000,ROUNDDOWN(B2086/4,-3)*2.8-80000,IF(B2086&lt;6600000,ROUNDDOWN(B2086/4,-3)*3.2-440000,IF(B2086&lt;8500000,ROUNDDOWN(B2086*0.9,0)-1100000,B2086-1950000))))))</f>
        <v/>
      </c>
      <c r="K2086" s="16">
        <f>IF(J2086&gt;23500000,NA(),IF(C2086=2026,IF(J2086&lt;=4890000,1040000,IF(J2086&lt;=6550000,670000,620000)),IF(J2086&lt;=1320000,950000,IF(J2086&lt;=3360000,880000,IF(J2086&lt;=4890000,680000,IF(J2086&lt;=6550000,630000,580000))))))</f>
        <v/>
      </c>
      <c r="L2086" s="16">
        <f>IF(D2086=1,IF(J2086&lt;=9000000,380000,IF(J2086&lt;=9500000,260000,IF(J2086&lt;=10000000,130000,0))),0)</f>
        <v/>
      </c>
      <c r="M2086" s="16">
        <f>IF(D2086=1,IF(J2086&lt;=9000000,330000,IF(J2086&lt;=9500000,220000,IF(J2086&lt;=10000000,110000,0))),0)</f>
        <v/>
      </c>
      <c r="N2086" s="16">
        <f>IF(D2086=1,IF(J2086&lt;=9000000,50000,IF(J2086&lt;=9500000,40000,IF(J2086&lt;=10000000,20000,0))),0)</f>
        <v/>
      </c>
      <c r="O2086" s="16">
        <f>MAX(0,ROUNDDOWN(J2086-G2086-K2086-L2086-E2086*380000-F2086*630000-H2086,-3))</f>
        <v/>
      </c>
      <c r="P2086" s="16">
        <f>MAX(0,ROUNDDOWN(J2086-G2086-430000-M2086-E2086*330000-F2086*450000-I2086,-3))</f>
        <v/>
      </c>
      <c r="Q2086" s="16">
        <f>50000+N2086+E2086*50000+F2086*180000</f>
        <v/>
      </c>
      <c r="R2086" s="16">
        <f>IF(P2086&lt;=2000000,MIN(Q2086,P2086),MAX(Q2086-(P2086-2000000),50000))*0.05</f>
        <v/>
      </c>
      <c r="S2086" s="16">
        <f>MAX(0,P2086*0.1-R2086)</f>
        <v/>
      </c>
      <c r="T2086" s="16">
        <f>Q2086+MAX(0,K2086-480000)</f>
        <v/>
      </c>
      <c r="U2086" s="16">
        <f>P2086-T2086</f>
        <v/>
      </c>
      <c r="V2086" s="17">
        <f>IF(U2086&lt;0,0,LOOKUP(U2086,{0,1950001,3300001,6950001,9000001,18000001,40000001},{0.05,0.1,0.2,0.23,0.33,0.4,0.45}))</f>
        <v/>
      </c>
      <c r="W2086" s="18">
        <f>IF(U2086&lt;0,0.9,0.9-V2086*1.021)</f>
        <v/>
      </c>
      <c r="X2086" s="16">
        <f>ROUNDDOWN(S2086*0.2/W2086+2000,0)</f>
        <v/>
      </c>
      <c r="Y2086" s="17">
        <f>IF(O2086&lt;=0,0,LOOKUP(O2086,{0,1950001,3300001,6950001,9000001,18000001,40000001},{0.05,0.1,0.2,0.23,0.33,0.4,0.45}))</f>
        <v/>
      </c>
    </row>
    <row r="2087">
      <c r="A2087" t="inlineStr">
        <is>
          <t>1万円刻み</t>
        </is>
      </c>
      <c r="B2087" s="16">
        <f>'3_1万円刻み'!$A$401</f>
        <v/>
      </c>
      <c r="C2087" t="n">
        <v>2025</v>
      </c>
      <c r="D2087" t="n">
        <v>1</v>
      </c>
      <c r="E2087" t="n">
        <v>0</v>
      </c>
      <c r="F2087" t="n">
        <v>0</v>
      </c>
      <c r="G2087" s="16">
        <f>ROUND(MIN(B2087/12,650000)*12*0.0915+MIN(B2087/12,1390000)*12*(0.0504+0)+B2087*0.005,0)</f>
        <v/>
      </c>
      <c r="H2087" t="n">
        <v>0</v>
      </c>
      <c r="I2087" t="n">
        <v>0</v>
      </c>
      <c r="J2087" s="16">
        <f>IF(C2087=2026,IF(B2087&lt;741000,0,IF(B2087&lt;2191000,B2087-740000,IF(B2087&lt;2193000,1451000,IF(B2087&lt;2196000,1453000,IF(B2087&lt;2200000,1456000,IF(B2087&lt;3600000,ROUNDDOWN(B2087/4,-3)*2.8-80000,IF(B2087&lt;6600000,ROUNDDOWN(B2087/4,-3)*3.2-440000,IF(B2087&lt;8500000,ROUNDDOWN(B2087*0.9,0)-1100000,B2087-1950000)))))))),IF(B2087&lt;651000,0,IF(B2087&lt;1900000,B2087-650000,IF(B2087&lt;3600000,ROUNDDOWN(B2087/4,-3)*2.8-80000,IF(B2087&lt;6600000,ROUNDDOWN(B2087/4,-3)*3.2-440000,IF(B2087&lt;8500000,ROUNDDOWN(B2087*0.9,0)-1100000,B2087-1950000))))))</f>
        <v/>
      </c>
      <c r="K2087" s="16">
        <f>IF(J2087&gt;23500000,NA(),IF(C2087=2026,IF(J2087&lt;=4890000,1040000,IF(J2087&lt;=6550000,670000,620000)),IF(J2087&lt;=1320000,950000,IF(J2087&lt;=3360000,880000,IF(J2087&lt;=4890000,680000,IF(J2087&lt;=6550000,630000,580000))))))</f>
        <v/>
      </c>
      <c r="L2087" s="16">
        <f>IF(D2087=1,IF(J2087&lt;=9000000,380000,IF(J2087&lt;=9500000,260000,IF(J2087&lt;=10000000,130000,0))),0)</f>
        <v/>
      </c>
      <c r="M2087" s="16">
        <f>IF(D2087=1,IF(J2087&lt;=9000000,330000,IF(J2087&lt;=9500000,220000,IF(J2087&lt;=10000000,110000,0))),0)</f>
        <v/>
      </c>
      <c r="N2087" s="16">
        <f>IF(D2087=1,IF(J2087&lt;=9000000,50000,IF(J2087&lt;=9500000,40000,IF(J2087&lt;=10000000,20000,0))),0)</f>
        <v/>
      </c>
      <c r="O2087" s="16">
        <f>MAX(0,ROUNDDOWN(J2087-G2087-K2087-L2087-E2087*380000-F2087*630000-H2087,-3))</f>
        <v/>
      </c>
      <c r="P2087" s="16">
        <f>MAX(0,ROUNDDOWN(J2087-G2087-430000-M2087-E2087*330000-F2087*450000-I2087,-3))</f>
        <v/>
      </c>
      <c r="Q2087" s="16">
        <f>50000+N2087+E2087*50000+F2087*180000</f>
        <v/>
      </c>
      <c r="R2087" s="16">
        <f>IF(P2087&lt;=2000000,MIN(Q2087,P2087),MAX(Q2087-(P2087-2000000),50000))*0.05</f>
        <v/>
      </c>
      <c r="S2087" s="16">
        <f>MAX(0,P2087*0.1-R2087)</f>
        <v/>
      </c>
      <c r="T2087" s="16">
        <f>Q2087+MAX(0,K2087-480000)</f>
        <v/>
      </c>
      <c r="U2087" s="16">
        <f>P2087-T2087</f>
        <v/>
      </c>
      <c r="V2087" s="17">
        <f>IF(U2087&lt;0,0,LOOKUP(U2087,{0,1950001,3300001,6950001,9000001,18000001,40000001},{0.05,0.1,0.2,0.23,0.33,0.4,0.45}))</f>
        <v/>
      </c>
      <c r="W2087" s="18">
        <f>IF(U2087&lt;0,0.9,0.9-V2087*1.021)</f>
        <v/>
      </c>
      <c r="X2087" s="16">
        <f>ROUNDDOWN(S2087*0.2/W2087+2000,0)</f>
        <v/>
      </c>
      <c r="Y2087" s="17">
        <f>IF(O2087&lt;=0,0,LOOKUP(O2087,{0,1950001,3300001,6950001,9000001,18000001,40000001},{0.05,0.1,0.2,0.23,0.33,0.4,0.45}))</f>
        <v/>
      </c>
    </row>
    <row r="2088">
      <c r="A2088" t="inlineStr">
        <is>
          <t>1万円刻み</t>
        </is>
      </c>
      <c r="B2088" s="16">
        <f>'3_1万円刻み'!$A$401</f>
        <v/>
      </c>
      <c r="C2088" t="n">
        <v>2026</v>
      </c>
      <c r="D2088" t="n">
        <v>1</v>
      </c>
      <c r="E2088" t="n">
        <v>0</v>
      </c>
      <c r="F2088" t="n">
        <v>0</v>
      </c>
      <c r="G2088" s="16">
        <f>ROUND(MIN(B2088/12,650000)*12*0.0915+MIN(B2088/12,1390000)*12*(0.0504+0)+B2088*0.005,0)</f>
        <v/>
      </c>
      <c r="H2088" t="n">
        <v>0</v>
      </c>
      <c r="I2088" t="n">
        <v>0</v>
      </c>
      <c r="J2088" s="16">
        <f>IF(C2088=2026,IF(B2088&lt;741000,0,IF(B2088&lt;2191000,B2088-740000,IF(B2088&lt;2193000,1451000,IF(B2088&lt;2196000,1453000,IF(B2088&lt;2200000,1456000,IF(B2088&lt;3600000,ROUNDDOWN(B2088/4,-3)*2.8-80000,IF(B2088&lt;6600000,ROUNDDOWN(B2088/4,-3)*3.2-440000,IF(B2088&lt;8500000,ROUNDDOWN(B2088*0.9,0)-1100000,B2088-1950000)))))))),IF(B2088&lt;651000,0,IF(B2088&lt;1900000,B2088-650000,IF(B2088&lt;3600000,ROUNDDOWN(B2088/4,-3)*2.8-80000,IF(B2088&lt;6600000,ROUNDDOWN(B2088/4,-3)*3.2-440000,IF(B2088&lt;8500000,ROUNDDOWN(B2088*0.9,0)-1100000,B2088-1950000))))))</f>
        <v/>
      </c>
      <c r="K2088" s="16">
        <f>IF(J2088&gt;23500000,NA(),IF(C2088=2026,IF(J2088&lt;=4890000,1040000,IF(J2088&lt;=6550000,670000,620000)),IF(J2088&lt;=1320000,950000,IF(J2088&lt;=3360000,880000,IF(J2088&lt;=4890000,680000,IF(J2088&lt;=6550000,630000,580000))))))</f>
        <v/>
      </c>
      <c r="L2088" s="16">
        <f>IF(D2088=1,IF(J2088&lt;=9000000,380000,IF(J2088&lt;=9500000,260000,IF(J2088&lt;=10000000,130000,0))),0)</f>
        <v/>
      </c>
      <c r="M2088" s="16">
        <f>IF(D2088=1,IF(J2088&lt;=9000000,330000,IF(J2088&lt;=9500000,220000,IF(J2088&lt;=10000000,110000,0))),0)</f>
        <v/>
      </c>
      <c r="N2088" s="16">
        <f>IF(D2088=1,IF(J2088&lt;=9000000,50000,IF(J2088&lt;=9500000,40000,IF(J2088&lt;=10000000,20000,0))),0)</f>
        <v/>
      </c>
      <c r="O2088" s="16">
        <f>MAX(0,ROUNDDOWN(J2088-G2088-K2088-L2088-E2088*380000-F2088*630000-H2088,-3))</f>
        <v/>
      </c>
      <c r="P2088" s="16">
        <f>MAX(0,ROUNDDOWN(J2088-G2088-430000-M2088-E2088*330000-F2088*450000-I2088,-3))</f>
        <v/>
      </c>
      <c r="Q2088" s="16">
        <f>50000+N2088+E2088*50000+F2088*180000</f>
        <v/>
      </c>
      <c r="R2088" s="16">
        <f>IF(P2088&lt;=2000000,MIN(Q2088,P2088),MAX(Q2088-(P2088-2000000),50000))*0.05</f>
        <v/>
      </c>
      <c r="S2088" s="16">
        <f>MAX(0,P2088*0.1-R2088)</f>
        <v/>
      </c>
      <c r="T2088" s="16">
        <f>Q2088+MAX(0,K2088-480000)</f>
        <v/>
      </c>
      <c r="U2088" s="16">
        <f>P2088-T2088</f>
        <v/>
      </c>
      <c r="V2088" s="17">
        <f>IF(U2088&lt;0,0,LOOKUP(U2088,{0,1950001,3300001,6950001,9000001,18000001,40000001},{0.05,0.1,0.2,0.23,0.33,0.4,0.45}))</f>
        <v/>
      </c>
      <c r="W2088" s="18">
        <f>IF(U2088&lt;0,0.9,0.9-V2088*1.021)</f>
        <v/>
      </c>
      <c r="X2088" s="16">
        <f>ROUNDDOWN(S2088*0.2/W2088+2000,0)</f>
        <v/>
      </c>
      <c r="Y2088" s="17">
        <f>IF(O2088&lt;=0,0,LOOKUP(O2088,{0,1950001,3300001,6950001,9000001,18000001,40000001},{0.05,0.1,0.2,0.23,0.33,0.4,0.45}))</f>
        <v/>
      </c>
    </row>
    <row r="2089">
      <c r="A2089" t="inlineStr">
        <is>
          <t>1万円刻み</t>
        </is>
      </c>
      <c r="B2089" s="16">
        <f>'3_1万円刻み'!$A$402</f>
        <v/>
      </c>
      <c r="C2089" t="n">
        <v>2025</v>
      </c>
      <c r="D2089" t="n">
        <v>0</v>
      </c>
      <c r="E2089" t="n">
        <v>0</v>
      </c>
      <c r="F2089" t="n">
        <v>0</v>
      </c>
      <c r="G2089" s="16">
        <f>ROUND(MIN(B2089/12,650000)*12*0.0915+MIN(B2089/12,1390000)*12*(0.0504+0)+B2089*0.005,0)</f>
        <v/>
      </c>
      <c r="H2089" t="n">
        <v>0</v>
      </c>
      <c r="I2089" t="n">
        <v>0</v>
      </c>
      <c r="J2089" s="16">
        <f>IF(C2089=2026,IF(B2089&lt;741000,0,IF(B2089&lt;2191000,B2089-740000,IF(B2089&lt;2193000,1451000,IF(B2089&lt;2196000,1453000,IF(B2089&lt;2200000,1456000,IF(B2089&lt;3600000,ROUNDDOWN(B2089/4,-3)*2.8-80000,IF(B2089&lt;6600000,ROUNDDOWN(B2089/4,-3)*3.2-440000,IF(B2089&lt;8500000,ROUNDDOWN(B2089*0.9,0)-1100000,B2089-1950000)))))))),IF(B2089&lt;651000,0,IF(B2089&lt;1900000,B2089-650000,IF(B2089&lt;3600000,ROUNDDOWN(B2089/4,-3)*2.8-80000,IF(B2089&lt;6600000,ROUNDDOWN(B2089/4,-3)*3.2-440000,IF(B2089&lt;8500000,ROUNDDOWN(B2089*0.9,0)-1100000,B2089-1950000))))))</f>
        <v/>
      </c>
      <c r="K2089" s="16">
        <f>IF(J2089&gt;23500000,NA(),IF(C2089=2026,IF(J2089&lt;=4890000,1040000,IF(J2089&lt;=6550000,670000,620000)),IF(J2089&lt;=1320000,950000,IF(J2089&lt;=3360000,880000,IF(J2089&lt;=4890000,680000,IF(J2089&lt;=6550000,630000,580000))))))</f>
        <v/>
      </c>
      <c r="L2089" s="16">
        <f>IF(D2089=1,IF(J2089&lt;=9000000,380000,IF(J2089&lt;=9500000,260000,IF(J2089&lt;=10000000,130000,0))),0)</f>
        <v/>
      </c>
      <c r="M2089" s="16">
        <f>IF(D2089=1,IF(J2089&lt;=9000000,330000,IF(J2089&lt;=9500000,220000,IF(J2089&lt;=10000000,110000,0))),0)</f>
        <v/>
      </c>
      <c r="N2089" s="16">
        <f>IF(D2089=1,IF(J2089&lt;=9000000,50000,IF(J2089&lt;=9500000,40000,IF(J2089&lt;=10000000,20000,0))),0)</f>
        <v/>
      </c>
      <c r="O2089" s="16">
        <f>MAX(0,ROUNDDOWN(J2089-G2089-K2089-L2089-E2089*380000-F2089*630000-H2089,-3))</f>
        <v/>
      </c>
      <c r="P2089" s="16">
        <f>MAX(0,ROUNDDOWN(J2089-G2089-430000-M2089-E2089*330000-F2089*450000-I2089,-3))</f>
        <v/>
      </c>
      <c r="Q2089" s="16">
        <f>50000+N2089+E2089*50000+F2089*180000</f>
        <v/>
      </c>
      <c r="R2089" s="16">
        <f>IF(P2089&lt;=2000000,MIN(Q2089,P2089),MAX(Q2089-(P2089-2000000),50000))*0.05</f>
        <v/>
      </c>
      <c r="S2089" s="16">
        <f>MAX(0,P2089*0.1-R2089)</f>
        <v/>
      </c>
      <c r="T2089" s="16">
        <f>Q2089+MAX(0,K2089-480000)</f>
        <v/>
      </c>
      <c r="U2089" s="16">
        <f>P2089-T2089</f>
        <v/>
      </c>
      <c r="V2089" s="17">
        <f>IF(U2089&lt;0,0,LOOKUP(U2089,{0,1950001,3300001,6950001,9000001,18000001,40000001},{0.05,0.1,0.2,0.23,0.33,0.4,0.45}))</f>
        <v/>
      </c>
      <c r="W2089" s="18">
        <f>IF(U2089&lt;0,0.9,0.9-V2089*1.021)</f>
        <v/>
      </c>
      <c r="X2089" s="16">
        <f>ROUNDDOWN(S2089*0.2/W2089+2000,0)</f>
        <v/>
      </c>
      <c r="Y2089" s="17">
        <f>IF(O2089&lt;=0,0,LOOKUP(O2089,{0,1950001,3300001,6950001,9000001,18000001,40000001},{0.05,0.1,0.2,0.23,0.33,0.4,0.45}))</f>
        <v/>
      </c>
    </row>
    <row r="2090">
      <c r="A2090" t="inlineStr">
        <is>
          <t>1万円刻み</t>
        </is>
      </c>
      <c r="B2090" s="16">
        <f>'3_1万円刻み'!$A$402</f>
        <v/>
      </c>
      <c r="C2090" t="n">
        <v>2026</v>
      </c>
      <c r="D2090" t="n">
        <v>0</v>
      </c>
      <c r="E2090" t="n">
        <v>0</v>
      </c>
      <c r="F2090" t="n">
        <v>0</v>
      </c>
      <c r="G2090" s="16">
        <f>ROUND(MIN(B2090/12,650000)*12*0.0915+MIN(B2090/12,1390000)*12*(0.0504+0)+B2090*0.005,0)</f>
        <v/>
      </c>
      <c r="H2090" t="n">
        <v>0</v>
      </c>
      <c r="I2090" t="n">
        <v>0</v>
      </c>
      <c r="J2090" s="16">
        <f>IF(C2090=2026,IF(B2090&lt;741000,0,IF(B2090&lt;2191000,B2090-740000,IF(B2090&lt;2193000,1451000,IF(B2090&lt;2196000,1453000,IF(B2090&lt;2200000,1456000,IF(B2090&lt;3600000,ROUNDDOWN(B2090/4,-3)*2.8-80000,IF(B2090&lt;6600000,ROUNDDOWN(B2090/4,-3)*3.2-440000,IF(B2090&lt;8500000,ROUNDDOWN(B2090*0.9,0)-1100000,B2090-1950000)))))))),IF(B2090&lt;651000,0,IF(B2090&lt;1900000,B2090-650000,IF(B2090&lt;3600000,ROUNDDOWN(B2090/4,-3)*2.8-80000,IF(B2090&lt;6600000,ROUNDDOWN(B2090/4,-3)*3.2-440000,IF(B2090&lt;8500000,ROUNDDOWN(B2090*0.9,0)-1100000,B2090-1950000))))))</f>
        <v/>
      </c>
      <c r="K2090" s="16">
        <f>IF(J2090&gt;23500000,NA(),IF(C2090=2026,IF(J2090&lt;=4890000,1040000,IF(J2090&lt;=6550000,670000,620000)),IF(J2090&lt;=1320000,950000,IF(J2090&lt;=3360000,880000,IF(J2090&lt;=4890000,680000,IF(J2090&lt;=6550000,630000,580000))))))</f>
        <v/>
      </c>
      <c r="L2090" s="16">
        <f>IF(D2090=1,IF(J2090&lt;=9000000,380000,IF(J2090&lt;=9500000,260000,IF(J2090&lt;=10000000,130000,0))),0)</f>
        <v/>
      </c>
      <c r="M2090" s="16">
        <f>IF(D2090=1,IF(J2090&lt;=9000000,330000,IF(J2090&lt;=9500000,220000,IF(J2090&lt;=10000000,110000,0))),0)</f>
        <v/>
      </c>
      <c r="N2090" s="16">
        <f>IF(D2090=1,IF(J2090&lt;=9000000,50000,IF(J2090&lt;=9500000,40000,IF(J2090&lt;=10000000,20000,0))),0)</f>
        <v/>
      </c>
      <c r="O2090" s="16">
        <f>MAX(0,ROUNDDOWN(J2090-G2090-K2090-L2090-E2090*380000-F2090*630000-H2090,-3))</f>
        <v/>
      </c>
      <c r="P2090" s="16">
        <f>MAX(0,ROUNDDOWN(J2090-G2090-430000-M2090-E2090*330000-F2090*450000-I2090,-3))</f>
        <v/>
      </c>
      <c r="Q2090" s="16">
        <f>50000+N2090+E2090*50000+F2090*180000</f>
        <v/>
      </c>
      <c r="R2090" s="16">
        <f>IF(P2090&lt;=2000000,MIN(Q2090,P2090),MAX(Q2090-(P2090-2000000),50000))*0.05</f>
        <v/>
      </c>
      <c r="S2090" s="16">
        <f>MAX(0,P2090*0.1-R2090)</f>
        <v/>
      </c>
      <c r="T2090" s="16">
        <f>Q2090+MAX(0,K2090-480000)</f>
        <v/>
      </c>
      <c r="U2090" s="16">
        <f>P2090-T2090</f>
        <v/>
      </c>
      <c r="V2090" s="17">
        <f>IF(U2090&lt;0,0,LOOKUP(U2090,{0,1950001,3300001,6950001,9000001,18000001,40000001},{0.05,0.1,0.2,0.23,0.33,0.4,0.45}))</f>
        <v/>
      </c>
      <c r="W2090" s="18">
        <f>IF(U2090&lt;0,0.9,0.9-V2090*1.021)</f>
        <v/>
      </c>
      <c r="X2090" s="16">
        <f>ROUNDDOWN(S2090*0.2/W2090+2000,0)</f>
        <v/>
      </c>
      <c r="Y2090" s="17">
        <f>IF(O2090&lt;=0,0,LOOKUP(O2090,{0,1950001,3300001,6950001,9000001,18000001,40000001},{0.05,0.1,0.2,0.23,0.33,0.4,0.45}))</f>
        <v/>
      </c>
    </row>
    <row r="2091">
      <c r="A2091" t="inlineStr">
        <is>
          <t>1万円刻み</t>
        </is>
      </c>
      <c r="B2091" s="16">
        <f>'3_1万円刻み'!$A$402</f>
        <v/>
      </c>
      <c r="C2091" t="n">
        <v>2025</v>
      </c>
      <c r="D2091" t="n">
        <v>1</v>
      </c>
      <c r="E2091" t="n">
        <v>0</v>
      </c>
      <c r="F2091" t="n">
        <v>0</v>
      </c>
      <c r="G2091" s="16">
        <f>ROUND(MIN(B2091/12,650000)*12*0.0915+MIN(B2091/12,1390000)*12*(0.0504+0)+B2091*0.005,0)</f>
        <v/>
      </c>
      <c r="H2091" t="n">
        <v>0</v>
      </c>
      <c r="I2091" t="n">
        <v>0</v>
      </c>
      <c r="J2091" s="16">
        <f>IF(C2091=2026,IF(B2091&lt;741000,0,IF(B2091&lt;2191000,B2091-740000,IF(B2091&lt;2193000,1451000,IF(B2091&lt;2196000,1453000,IF(B2091&lt;2200000,1456000,IF(B2091&lt;3600000,ROUNDDOWN(B2091/4,-3)*2.8-80000,IF(B2091&lt;6600000,ROUNDDOWN(B2091/4,-3)*3.2-440000,IF(B2091&lt;8500000,ROUNDDOWN(B2091*0.9,0)-1100000,B2091-1950000)))))))),IF(B2091&lt;651000,0,IF(B2091&lt;1900000,B2091-650000,IF(B2091&lt;3600000,ROUNDDOWN(B2091/4,-3)*2.8-80000,IF(B2091&lt;6600000,ROUNDDOWN(B2091/4,-3)*3.2-440000,IF(B2091&lt;8500000,ROUNDDOWN(B2091*0.9,0)-1100000,B2091-1950000))))))</f>
        <v/>
      </c>
      <c r="K2091" s="16">
        <f>IF(J2091&gt;23500000,NA(),IF(C2091=2026,IF(J2091&lt;=4890000,1040000,IF(J2091&lt;=6550000,670000,620000)),IF(J2091&lt;=1320000,950000,IF(J2091&lt;=3360000,880000,IF(J2091&lt;=4890000,680000,IF(J2091&lt;=6550000,630000,580000))))))</f>
        <v/>
      </c>
      <c r="L2091" s="16">
        <f>IF(D2091=1,IF(J2091&lt;=9000000,380000,IF(J2091&lt;=9500000,260000,IF(J2091&lt;=10000000,130000,0))),0)</f>
        <v/>
      </c>
      <c r="M2091" s="16">
        <f>IF(D2091=1,IF(J2091&lt;=9000000,330000,IF(J2091&lt;=9500000,220000,IF(J2091&lt;=10000000,110000,0))),0)</f>
        <v/>
      </c>
      <c r="N2091" s="16">
        <f>IF(D2091=1,IF(J2091&lt;=9000000,50000,IF(J2091&lt;=9500000,40000,IF(J2091&lt;=10000000,20000,0))),0)</f>
        <v/>
      </c>
      <c r="O2091" s="16">
        <f>MAX(0,ROUNDDOWN(J2091-G2091-K2091-L2091-E2091*380000-F2091*630000-H2091,-3))</f>
        <v/>
      </c>
      <c r="P2091" s="16">
        <f>MAX(0,ROUNDDOWN(J2091-G2091-430000-M2091-E2091*330000-F2091*450000-I2091,-3))</f>
        <v/>
      </c>
      <c r="Q2091" s="16">
        <f>50000+N2091+E2091*50000+F2091*180000</f>
        <v/>
      </c>
      <c r="R2091" s="16">
        <f>IF(P2091&lt;=2000000,MIN(Q2091,P2091),MAX(Q2091-(P2091-2000000),50000))*0.05</f>
        <v/>
      </c>
      <c r="S2091" s="16">
        <f>MAX(0,P2091*0.1-R2091)</f>
        <v/>
      </c>
      <c r="T2091" s="16">
        <f>Q2091+MAX(0,K2091-480000)</f>
        <v/>
      </c>
      <c r="U2091" s="16">
        <f>P2091-T2091</f>
        <v/>
      </c>
      <c r="V2091" s="17">
        <f>IF(U2091&lt;0,0,LOOKUP(U2091,{0,1950001,3300001,6950001,9000001,18000001,40000001},{0.05,0.1,0.2,0.23,0.33,0.4,0.45}))</f>
        <v/>
      </c>
      <c r="W2091" s="18">
        <f>IF(U2091&lt;0,0.9,0.9-V2091*1.021)</f>
        <v/>
      </c>
      <c r="X2091" s="16">
        <f>ROUNDDOWN(S2091*0.2/W2091+2000,0)</f>
        <v/>
      </c>
      <c r="Y2091" s="17">
        <f>IF(O2091&lt;=0,0,LOOKUP(O2091,{0,1950001,3300001,6950001,9000001,18000001,40000001},{0.05,0.1,0.2,0.23,0.33,0.4,0.45}))</f>
        <v/>
      </c>
    </row>
    <row r="2092">
      <c r="A2092" t="inlineStr">
        <is>
          <t>1万円刻み</t>
        </is>
      </c>
      <c r="B2092" s="16">
        <f>'3_1万円刻み'!$A$402</f>
        <v/>
      </c>
      <c r="C2092" t="n">
        <v>2026</v>
      </c>
      <c r="D2092" t="n">
        <v>1</v>
      </c>
      <c r="E2092" t="n">
        <v>0</v>
      </c>
      <c r="F2092" t="n">
        <v>0</v>
      </c>
      <c r="G2092" s="16">
        <f>ROUND(MIN(B2092/12,650000)*12*0.0915+MIN(B2092/12,1390000)*12*(0.0504+0)+B2092*0.005,0)</f>
        <v/>
      </c>
      <c r="H2092" t="n">
        <v>0</v>
      </c>
      <c r="I2092" t="n">
        <v>0</v>
      </c>
      <c r="J2092" s="16">
        <f>IF(C2092=2026,IF(B2092&lt;741000,0,IF(B2092&lt;2191000,B2092-740000,IF(B2092&lt;2193000,1451000,IF(B2092&lt;2196000,1453000,IF(B2092&lt;2200000,1456000,IF(B2092&lt;3600000,ROUNDDOWN(B2092/4,-3)*2.8-80000,IF(B2092&lt;6600000,ROUNDDOWN(B2092/4,-3)*3.2-440000,IF(B2092&lt;8500000,ROUNDDOWN(B2092*0.9,0)-1100000,B2092-1950000)))))))),IF(B2092&lt;651000,0,IF(B2092&lt;1900000,B2092-650000,IF(B2092&lt;3600000,ROUNDDOWN(B2092/4,-3)*2.8-80000,IF(B2092&lt;6600000,ROUNDDOWN(B2092/4,-3)*3.2-440000,IF(B2092&lt;8500000,ROUNDDOWN(B2092*0.9,0)-1100000,B2092-1950000))))))</f>
        <v/>
      </c>
      <c r="K2092" s="16">
        <f>IF(J2092&gt;23500000,NA(),IF(C2092=2026,IF(J2092&lt;=4890000,1040000,IF(J2092&lt;=6550000,670000,620000)),IF(J2092&lt;=1320000,950000,IF(J2092&lt;=3360000,880000,IF(J2092&lt;=4890000,680000,IF(J2092&lt;=6550000,630000,580000))))))</f>
        <v/>
      </c>
      <c r="L2092" s="16">
        <f>IF(D2092=1,IF(J2092&lt;=9000000,380000,IF(J2092&lt;=9500000,260000,IF(J2092&lt;=10000000,130000,0))),0)</f>
        <v/>
      </c>
      <c r="M2092" s="16">
        <f>IF(D2092=1,IF(J2092&lt;=9000000,330000,IF(J2092&lt;=9500000,220000,IF(J2092&lt;=10000000,110000,0))),0)</f>
        <v/>
      </c>
      <c r="N2092" s="16">
        <f>IF(D2092=1,IF(J2092&lt;=9000000,50000,IF(J2092&lt;=9500000,40000,IF(J2092&lt;=10000000,20000,0))),0)</f>
        <v/>
      </c>
      <c r="O2092" s="16">
        <f>MAX(0,ROUNDDOWN(J2092-G2092-K2092-L2092-E2092*380000-F2092*630000-H2092,-3))</f>
        <v/>
      </c>
      <c r="P2092" s="16">
        <f>MAX(0,ROUNDDOWN(J2092-G2092-430000-M2092-E2092*330000-F2092*450000-I2092,-3))</f>
        <v/>
      </c>
      <c r="Q2092" s="16">
        <f>50000+N2092+E2092*50000+F2092*180000</f>
        <v/>
      </c>
      <c r="R2092" s="16">
        <f>IF(P2092&lt;=2000000,MIN(Q2092,P2092),MAX(Q2092-(P2092-2000000),50000))*0.05</f>
        <v/>
      </c>
      <c r="S2092" s="16">
        <f>MAX(0,P2092*0.1-R2092)</f>
        <v/>
      </c>
      <c r="T2092" s="16">
        <f>Q2092+MAX(0,K2092-480000)</f>
        <v/>
      </c>
      <c r="U2092" s="16">
        <f>P2092-T2092</f>
        <v/>
      </c>
      <c r="V2092" s="17">
        <f>IF(U2092&lt;0,0,LOOKUP(U2092,{0,1950001,3300001,6950001,9000001,18000001,40000001},{0.05,0.1,0.2,0.23,0.33,0.4,0.45}))</f>
        <v/>
      </c>
      <c r="W2092" s="18">
        <f>IF(U2092&lt;0,0.9,0.9-V2092*1.021)</f>
        <v/>
      </c>
      <c r="X2092" s="16">
        <f>ROUNDDOWN(S2092*0.2/W2092+2000,0)</f>
        <v/>
      </c>
      <c r="Y2092" s="17">
        <f>IF(O2092&lt;=0,0,LOOKUP(O2092,{0,1950001,3300001,6950001,9000001,18000001,40000001},{0.05,0.1,0.2,0.23,0.33,0.4,0.45}))</f>
        <v/>
      </c>
    </row>
    <row r="2093">
      <c r="A2093" t="inlineStr">
        <is>
          <t>1万円刻み</t>
        </is>
      </c>
      <c r="B2093" s="16">
        <f>'3_1万円刻み'!$A$403</f>
        <v/>
      </c>
      <c r="C2093" t="n">
        <v>2025</v>
      </c>
      <c r="D2093" t="n">
        <v>0</v>
      </c>
      <c r="E2093" t="n">
        <v>0</v>
      </c>
      <c r="F2093" t="n">
        <v>0</v>
      </c>
      <c r="G2093" s="16">
        <f>ROUND(MIN(B2093/12,650000)*12*0.0915+MIN(B2093/12,1390000)*12*(0.0504+0)+B2093*0.005,0)</f>
        <v/>
      </c>
      <c r="H2093" t="n">
        <v>0</v>
      </c>
      <c r="I2093" t="n">
        <v>0</v>
      </c>
      <c r="J2093" s="16">
        <f>IF(C2093=2026,IF(B2093&lt;741000,0,IF(B2093&lt;2191000,B2093-740000,IF(B2093&lt;2193000,1451000,IF(B2093&lt;2196000,1453000,IF(B2093&lt;2200000,1456000,IF(B2093&lt;3600000,ROUNDDOWN(B2093/4,-3)*2.8-80000,IF(B2093&lt;6600000,ROUNDDOWN(B2093/4,-3)*3.2-440000,IF(B2093&lt;8500000,ROUNDDOWN(B2093*0.9,0)-1100000,B2093-1950000)))))))),IF(B2093&lt;651000,0,IF(B2093&lt;1900000,B2093-650000,IF(B2093&lt;3600000,ROUNDDOWN(B2093/4,-3)*2.8-80000,IF(B2093&lt;6600000,ROUNDDOWN(B2093/4,-3)*3.2-440000,IF(B2093&lt;8500000,ROUNDDOWN(B2093*0.9,0)-1100000,B2093-1950000))))))</f>
        <v/>
      </c>
      <c r="K2093" s="16">
        <f>IF(J2093&gt;23500000,NA(),IF(C2093=2026,IF(J2093&lt;=4890000,1040000,IF(J2093&lt;=6550000,670000,620000)),IF(J2093&lt;=1320000,950000,IF(J2093&lt;=3360000,880000,IF(J2093&lt;=4890000,680000,IF(J2093&lt;=6550000,630000,580000))))))</f>
        <v/>
      </c>
      <c r="L2093" s="16">
        <f>IF(D2093=1,IF(J2093&lt;=9000000,380000,IF(J2093&lt;=9500000,260000,IF(J2093&lt;=10000000,130000,0))),0)</f>
        <v/>
      </c>
      <c r="M2093" s="16">
        <f>IF(D2093=1,IF(J2093&lt;=9000000,330000,IF(J2093&lt;=9500000,220000,IF(J2093&lt;=10000000,110000,0))),0)</f>
        <v/>
      </c>
      <c r="N2093" s="16">
        <f>IF(D2093=1,IF(J2093&lt;=9000000,50000,IF(J2093&lt;=9500000,40000,IF(J2093&lt;=10000000,20000,0))),0)</f>
        <v/>
      </c>
      <c r="O2093" s="16">
        <f>MAX(0,ROUNDDOWN(J2093-G2093-K2093-L2093-E2093*380000-F2093*630000-H2093,-3))</f>
        <v/>
      </c>
      <c r="P2093" s="16">
        <f>MAX(0,ROUNDDOWN(J2093-G2093-430000-M2093-E2093*330000-F2093*450000-I2093,-3))</f>
        <v/>
      </c>
      <c r="Q2093" s="16">
        <f>50000+N2093+E2093*50000+F2093*180000</f>
        <v/>
      </c>
      <c r="R2093" s="16">
        <f>IF(P2093&lt;=2000000,MIN(Q2093,P2093),MAX(Q2093-(P2093-2000000),50000))*0.05</f>
        <v/>
      </c>
      <c r="S2093" s="16">
        <f>MAX(0,P2093*0.1-R2093)</f>
        <v/>
      </c>
      <c r="T2093" s="16">
        <f>Q2093+MAX(0,K2093-480000)</f>
        <v/>
      </c>
      <c r="U2093" s="16">
        <f>P2093-T2093</f>
        <v/>
      </c>
      <c r="V2093" s="17">
        <f>IF(U2093&lt;0,0,LOOKUP(U2093,{0,1950001,3300001,6950001,9000001,18000001,40000001},{0.05,0.1,0.2,0.23,0.33,0.4,0.45}))</f>
        <v/>
      </c>
      <c r="W2093" s="18">
        <f>IF(U2093&lt;0,0.9,0.9-V2093*1.021)</f>
        <v/>
      </c>
      <c r="X2093" s="16">
        <f>ROUNDDOWN(S2093*0.2/W2093+2000,0)</f>
        <v/>
      </c>
      <c r="Y2093" s="17">
        <f>IF(O2093&lt;=0,0,LOOKUP(O2093,{0,1950001,3300001,6950001,9000001,18000001,40000001},{0.05,0.1,0.2,0.23,0.33,0.4,0.45}))</f>
        <v/>
      </c>
    </row>
    <row r="2094">
      <c r="A2094" t="inlineStr">
        <is>
          <t>1万円刻み</t>
        </is>
      </c>
      <c r="B2094" s="16">
        <f>'3_1万円刻み'!$A$403</f>
        <v/>
      </c>
      <c r="C2094" t="n">
        <v>2026</v>
      </c>
      <c r="D2094" t="n">
        <v>0</v>
      </c>
      <c r="E2094" t="n">
        <v>0</v>
      </c>
      <c r="F2094" t="n">
        <v>0</v>
      </c>
      <c r="G2094" s="16">
        <f>ROUND(MIN(B2094/12,650000)*12*0.0915+MIN(B2094/12,1390000)*12*(0.0504+0)+B2094*0.005,0)</f>
        <v/>
      </c>
      <c r="H2094" t="n">
        <v>0</v>
      </c>
      <c r="I2094" t="n">
        <v>0</v>
      </c>
      <c r="J2094" s="16">
        <f>IF(C2094=2026,IF(B2094&lt;741000,0,IF(B2094&lt;2191000,B2094-740000,IF(B2094&lt;2193000,1451000,IF(B2094&lt;2196000,1453000,IF(B2094&lt;2200000,1456000,IF(B2094&lt;3600000,ROUNDDOWN(B2094/4,-3)*2.8-80000,IF(B2094&lt;6600000,ROUNDDOWN(B2094/4,-3)*3.2-440000,IF(B2094&lt;8500000,ROUNDDOWN(B2094*0.9,0)-1100000,B2094-1950000)))))))),IF(B2094&lt;651000,0,IF(B2094&lt;1900000,B2094-650000,IF(B2094&lt;3600000,ROUNDDOWN(B2094/4,-3)*2.8-80000,IF(B2094&lt;6600000,ROUNDDOWN(B2094/4,-3)*3.2-440000,IF(B2094&lt;8500000,ROUNDDOWN(B2094*0.9,0)-1100000,B2094-1950000))))))</f>
        <v/>
      </c>
      <c r="K2094" s="16">
        <f>IF(J2094&gt;23500000,NA(),IF(C2094=2026,IF(J2094&lt;=4890000,1040000,IF(J2094&lt;=6550000,670000,620000)),IF(J2094&lt;=1320000,950000,IF(J2094&lt;=3360000,880000,IF(J2094&lt;=4890000,680000,IF(J2094&lt;=6550000,630000,580000))))))</f>
        <v/>
      </c>
      <c r="L2094" s="16">
        <f>IF(D2094=1,IF(J2094&lt;=9000000,380000,IF(J2094&lt;=9500000,260000,IF(J2094&lt;=10000000,130000,0))),0)</f>
        <v/>
      </c>
      <c r="M2094" s="16">
        <f>IF(D2094=1,IF(J2094&lt;=9000000,330000,IF(J2094&lt;=9500000,220000,IF(J2094&lt;=10000000,110000,0))),0)</f>
        <v/>
      </c>
      <c r="N2094" s="16">
        <f>IF(D2094=1,IF(J2094&lt;=9000000,50000,IF(J2094&lt;=9500000,40000,IF(J2094&lt;=10000000,20000,0))),0)</f>
        <v/>
      </c>
      <c r="O2094" s="16">
        <f>MAX(0,ROUNDDOWN(J2094-G2094-K2094-L2094-E2094*380000-F2094*630000-H2094,-3))</f>
        <v/>
      </c>
      <c r="P2094" s="16">
        <f>MAX(0,ROUNDDOWN(J2094-G2094-430000-M2094-E2094*330000-F2094*450000-I2094,-3))</f>
        <v/>
      </c>
      <c r="Q2094" s="16">
        <f>50000+N2094+E2094*50000+F2094*180000</f>
        <v/>
      </c>
      <c r="R2094" s="16">
        <f>IF(P2094&lt;=2000000,MIN(Q2094,P2094),MAX(Q2094-(P2094-2000000),50000))*0.05</f>
        <v/>
      </c>
      <c r="S2094" s="16">
        <f>MAX(0,P2094*0.1-R2094)</f>
        <v/>
      </c>
      <c r="T2094" s="16">
        <f>Q2094+MAX(0,K2094-480000)</f>
        <v/>
      </c>
      <c r="U2094" s="16">
        <f>P2094-T2094</f>
        <v/>
      </c>
      <c r="V2094" s="17">
        <f>IF(U2094&lt;0,0,LOOKUP(U2094,{0,1950001,3300001,6950001,9000001,18000001,40000001},{0.05,0.1,0.2,0.23,0.33,0.4,0.45}))</f>
        <v/>
      </c>
      <c r="W2094" s="18">
        <f>IF(U2094&lt;0,0.9,0.9-V2094*1.021)</f>
        <v/>
      </c>
      <c r="X2094" s="16">
        <f>ROUNDDOWN(S2094*0.2/W2094+2000,0)</f>
        <v/>
      </c>
      <c r="Y2094" s="17">
        <f>IF(O2094&lt;=0,0,LOOKUP(O2094,{0,1950001,3300001,6950001,9000001,18000001,40000001},{0.05,0.1,0.2,0.23,0.33,0.4,0.45}))</f>
        <v/>
      </c>
    </row>
    <row r="2095">
      <c r="A2095" t="inlineStr">
        <is>
          <t>1万円刻み</t>
        </is>
      </c>
      <c r="B2095" s="16">
        <f>'3_1万円刻み'!$A$403</f>
        <v/>
      </c>
      <c r="C2095" t="n">
        <v>2025</v>
      </c>
      <c r="D2095" t="n">
        <v>1</v>
      </c>
      <c r="E2095" t="n">
        <v>0</v>
      </c>
      <c r="F2095" t="n">
        <v>0</v>
      </c>
      <c r="G2095" s="16">
        <f>ROUND(MIN(B2095/12,650000)*12*0.0915+MIN(B2095/12,1390000)*12*(0.0504+0)+B2095*0.005,0)</f>
        <v/>
      </c>
      <c r="H2095" t="n">
        <v>0</v>
      </c>
      <c r="I2095" t="n">
        <v>0</v>
      </c>
      <c r="J2095" s="16">
        <f>IF(C2095=2026,IF(B2095&lt;741000,0,IF(B2095&lt;2191000,B2095-740000,IF(B2095&lt;2193000,1451000,IF(B2095&lt;2196000,1453000,IF(B2095&lt;2200000,1456000,IF(B2095&lt;3600000,ROUNDDOWN(B2095/4,-3)*2.8-80000,IF(B2095&lt;6600000,ROUNDDOWN(B2095/4,-3)*3.2-440000,IF(B2095&lt;8500000,ROUNDDOWN(B2095*0.9,0)-1100000,B2095-1950000)))))))),IF(B2095&lt;651000,0,IF(B2095&lt;1900000,B2095-650000,IF(B2095&lt;3600000,ROUNDDOWN(B2095/4,-3)*2.8-80000,IF(B2095&lt;6600000,ROUNDDOWN(B2095/4,-3)*3.2-440000,IF(B2095&lt;8500000,ROUNDDOWN(B2095*0.9,0)-1100000,B2095-1950000))))))</f>
        <v/>
      </c>
      <c r="K2095" s="16">
        <f>IF(J2095&gt;23500000,NA(),IF(C2095=2026,IF(J2095&lt;=4890000,1040000,IF(J2095&lt;=6550000,670000,620000)),IF(J2095&lt;=1320000,950000,IF(J2095&lt;=3360000,880000,IF(J2095&lt;=4890000,680000,IF(J2095&lt;=6550000,630000,580000))))))</f>
        <v/>
      </c>
      <c r="L2095" s="16">
        <f>IF(D2095=1,IF(J2095&lt;=9000000,380000,IF(J2095&lt;=9500000,260000,IF(J2095&lt;=10000000,130000,0))),0)</f>
        <v/>
      </c>
      <c r="M2095" s="16">
        <f>IF(D2095=1,IF(J2095&lt;=9000000,330000,IF(J2095&lt;=9500000,220000,IF(J2095&lt;=10000000,110000,0))),0)</f>
        <v/>
      </c>
      <c r="N2095" s="16">
        <f>IF(D2095=1,IF(J2095&lt;=9000000,50000,IF(J2095&lt;=9500000,40000,IF(J2095&lt;=10000000,20000,0))),0)</f>
        <v/>
      </c>
      <c r="O2095" s="16">
        <f>MAX(0,ROUNDDOWN(J2095-G2095-K2095-L2095-E2095*380000-F2095*630000-H2095,-3))</f>
        <v/>
      </c>
      <c r="P2095" s="16">
        <f>MAX(0,ROUNDDOWN(J2095-G2095-430000-M2095-E2095*330000-F2095*450000-I2095,-3))</f>
        <v/>
      </c>
      <c r="Q2095" s="16">
        <f>50000+N2095+E2095*50000+F2095*180000</f>
        <v/>
      </c>
      <c r="R2095" s="16">
        <f>IF(P2095&lt;=2000000,MIN(Q2095,P2095),MAX(Q2095-(P2095-2000000),50000))*0.05</f>
        <v/>
      </c>
      <c r="S2095" s="16">
        <f>MAX(0,P2095*0.1-R2095)</f>
        <v/>
      </c>
      <c r="T2095" s="16">
        <f>Q2095+MAX(0,K2095-480000)</f>
        <v/>
      </c>
      <c r="U2095" s="16">
        <f>P2095-T2095</f>
        <v/>
      </c>
      <c r="V2095" s="17">
        <f>IF(U2095&lt;0,0,LOOKUP(U2095,{0,1950001,3300001,6950001,9000001,18000001,40000001},{0.05,0.1,0.2,0.23,0.33,0.4,0.45}))</f>
        <v/>
      </c>
      <c r="W2095" s="18">
        <f>IF(U2095&lt;0,0.9,0.9-V2095*1.021)</f>
        <v/>
      </c>
      <c r="X2095" s="16">
        <f>ROUNDDOWN(S2095*0.2/W2095+2000,0)</f>
        <v/>
      </c>
      <c r="Y2095" s="17">
        <f>IF(O2095&lt;=0,0,LOOKUP(O2095,{0,1950001,3300001,6950001,9000001,18000001,40000001},{0.05,0.1,0.2,0.23,0.33,0.4,0.45}))</f>
        <v/>
      </c>
    </row>
    <row r="2096">
      <c r="A2096" t="inlineStr">
        <is>
          <t>1万円刻み</t>
        </is>
      </c>
      <c r="B2096" s="16">
        <f>'3_1万円刻み'!$A$403</f>
        <v/>
      </c>
      <c r="C2096" t="n">
        <v>2026</v>
      </c>
      <c r="D2096" t="n">
        <v>1</v>
      </c>
      <c r="E2096" t="n">
        <v>0</v>
      </c>
      <c r="F2096" t="n">
        <v>0</v>
      </c>
      <c r="G2096" s="16">
        <f>ROUND(MIN(B2096/12,650000)*12*0.0915+MIN(B2096/12,1390000)*12*(0.0504+0)+B2096*0.005,0)</f>
        <v/>
      </c>
      <c r="H2096" t="n">
        <v>0</v>
      </c>
      <c r="I2096" t="n">
        <v>0</v>
      </c>
      <c r="J2096" s="16">
        <f>IF(C2096=2026,IF(B2096&lt;741000,0,IF(B2096&lt;2191000,B2096-740000,IF(B2096&lt;2193000,1451000,IF(B2096&lt;2196000,1453000,IF(B2096&lt;2200000,1456000,IF(B2096&lt;3600000,ROUNDDOWN(B2096/4,-3)*2.8-80000,IF(B2096&lt;6600000,ROUNDDOWN(B2096/4,-3)*3.2-440000,IF(B2096&lt;8500000,ROUNDDOWN(B2096*0.9,0)-1100000,B2096-1950000)))))))),IF(B2096&lt;651000,0,IF(B2096&lt;1900000,B2096-650000,IF(B2096&lt;3600000,ROUNDDOWN(B2096/4,-3)*2.8-80000,IF(B2096&lt;6600000,ROUNDDOWN(B2096/4,-3)*3.2-440000,IF(B2096&lt;8500000,ROUNDDOWN(B2096*0.9,0)-1100000,B2096-1950000))))))</f>
        <v/>
      </c>
      <c r="K2096" s="16">
        <f>IF(J2096&gt;23500000,NA(),IF(C2096=2026,IF(J2096&lt;=4890000,1040000,IF(J2096&lt;=6550000,670000,620000)),IF(J2096&lt;=1320000,950000,IF(J2096&lt;=3360000,880000,IF(J2096&lt;=4890000,680000,IF(J2096&lt;=6550000,630000,580000))))))</f>
        <v/>
      </c>
      <c r="L2096" s="16">
        <f>IF(D2096=1,IF(J2096&lt;=9000000,380000,IF(J2096&lt;=9500000,260000,IF(J2096&lt;=10000000,130000,0))),0)</f>
        <v/>
      </c>
      <c r="M2096" s="16">
        <f>IF(D2096=1,IF(J2096&lt;=9000000,330000,IF(J2096&lt;=9500000,220000,IF(J2096&lt;=10000000,110000,0))),0)</f>
        <v/>
      </c>
      <c r="N2096" s="16">
        <f>IF(D2096=1,IF(J2096&lt;=9000000,50000,IF(J2096&lt;=9500000,40000,IF(J2096&lt;=10000000,20000,0))),0)</f>
        <v/>
      </c>
      <c r="O2096" s="16">
        <f>MAX(0,ROUNDDOWN(J2096-G2096-K2096-L2096-E2096*380000-F2096*630000-H2096,-3))</f>
        <v/>
      </c>
      <c r="P2096" s="16">
        <f>MAX(0,ROUNDDOWN(J2096-G2096-430000-M2096-E2096*330000-F2096*450000-I2096,-3))</f>
        <v/>
      </c>
      <c r="Q2096" s="16">
        <f>50000+N2096+E2096*50000+F2096*180000</f>
        <v/>
      </c>
      <c r="R2096" s="16">
        <f>IF(P2096&lt;=2000000,MIN(Q2096,P2096),MAX(Q2096-(P2096-2000000),50000))*0.05</f>
        <v/>
      </c>
      <c r="S2096" s="16">
        <f>MAX(0,P2096*0.1-R2096)</f>
        <v/>
      </c>
      <c r="T2096" s="16">
        <f>Q2096+MAX(0,K2096-480000)</f>
        <v/>
      </c>
      <c r="U2096" s="16">
        <f>P2096-T2096</f>
        <v/>
      </c>
      <c r="V2096" s="17">
        <f>IF(U2096&lt;0,0,LOOKUP(U2096,{0,1950001,3300001,6950001,9000001,18000001,40000001},{0.05,0.1,0.2,0.23,0.33,0.4,0.45}))</f>
        <v/>
      </c>
      <c r="W2096" s="18">
        <f>IF(U2096&lt;0,0.9,0.9-V2096*1.021)</f>
        <v/>
      </c>
      <c r="X2096" s="16">
        <f>ROUNDDOWN(S2096*0.2/W2096+2000,0)</f>
        <v/>
      </c>
      <c r="Y2096" s="17">
        <f>IF(O2096&lt;=0,0,LOOKUP(O2096,{0,1950001,3300001,6950001,9000001,18000001,40000001},{0.05,0.1,0.2,0.23,0.33,0.4,0.45}))</f>
        <v/>
      </c>
    </row>
    <row r="2097">
      <c r="A2097" t="inlineStr">
        <is>
          <t>1万円刻み</t>
        </is>
      </c>
      <c r="B2097" s="16">
        <f>'3_1万円刻み'!$A$404</f>
        <v/>
      </c>
      <c r="C2097" t="n">
        <v>2025</v>
      </c>
      <c r="D2097" t="n">
        <v>0</v>
      </c>
      <c r="E2097" t="n">
        <v>0</v>
      </c>
      <c r="F2097" t="n">
        <v>0</v>
      </c>
      <c r="G2097" s="16">
        <f>ROUND(MIN(B2097/12,650000)*12*0.0915+MIN(B2097/12,1390000)*12*(0.0504+0)+B2097*0.005,0)</f>
        <v/>
      </c>
      <c r="H2097" t="n">
        <v>0</v>
      </c>
      <c r="I2097" t="n">
        <v>0</v>
      </c>
      <c r="J2097" s="16">
        <f>IF(C2097=2026,IF(B2097&lt;741000,0,IF(B2097&lt;2191000,B2097-740000,IF(B2097&lt;2193000,1451000,IF(B2097&lt;2196000,1453000,IF(B2097&lt;2200000,1456000,IF(B2097&lt;3600000,ROUNDDOWN(B2097/4,-3)*2.8-80000,IF(B2097&lt;6600000,ROUNDDOWN(B2097/4,-3)*3.2-440000,IF(B2097&lt;8500000,ROUNDDOWN(B2097*0.9,0)-1100000,B2097-1950000)))))))),IF(B2097&lt;651000,0,IF(B2097&lt;1900000,B2097-650000,IF(B2097&lt;3600000,ROUNDDOWN(B2097/4,-3)*2.8-80000,IF(B2097&lt;6600000,ROUNDDOWN(B2097/4,-3)*3.2-440000,IF(B2097&lt;8500000,ROUNDDOWN(B2097*0.9,0)-1100000,B2097-1950000))))))</f>
        <v/>
      </c>
      <c r="K2097" s="16">
        <f>IF(J2097&gt;23500000,NA(),IF(C2097=2026,IF(J2097&lt;=4890000,1040000,IF(J2097&lt;=6550000,670000,620000)),IF(J2097&lt;=1320000,950000,IF(J2097&lt;=3360000,880000,IF(J2097&lt;=4890000,680000,IF(J2097&lt;=6550000,630000,580000))))))</f>
        <v/>
      </c>
      <c r="L2097" s="16">
        <f>IF(D2097=1,IF(J2097&lt;=9000000,380000,IF(J2097&lt;=9500000,260000,IF(J2097&lt;=10000000,130000,0))),0)</f>
        <v/>
      </c>
      <c r="M2097" s="16">
        <f>IF(D2097=1,IF(J2097&lt;=9000000,330000,IF(J2097&lt;=9500000,220000,IF(J2097&lt;=10000000,110000,0))),0)</f>
        <v/>
      </c>
      <c r="N2097" s="16">
        <f>IF(D2097=1,IF(J2097&lt;=9000000,50000,IF(J2097&lt;=9500000,40000,IF(J2097&lt;=10000000,20000,0))),0)</f>
        <v/>
      </c>
      <c r="O2097" s="16">
        <f>MAX(0,ROUNDDOWN(J2097-G2097-K2097-L2097-E2097*380000-F2097*630000-H2097,-3))</f>
        <v/>
      </c>
      <c r="P2097" s="16">
        <f>MAX(0,ROUNDDOWN(J2097-G2097-430000-M2097-E2097*330000-F2097*450000-I2097,-3))</f>
        <v/>
      </c>
      <c r="Q2097" s="16">
        <f>50000+N2097+E2097*50000+F2097*180000</f>
        <v/>
      </c>
      <c r="R2097" s="16">
        <f>IF(P2097&lt;=2000000,MIN(Q2097,P2097),MAX(Q2097-(P2097-2000000),50000))*0.05</f>
        <v/>
      </c>
      <c r="S2097" s="16">
        <f>MAX(0,P2097*0.1-R2097)</f>
        <v/>
      </c>
      <c r="T2097" s="16">
        <f>Q2097+MAX(0,K2097-480000)</f>
        <v/>
      </c>
      <c r="U2097" s="16">
        <f>P2097-T2097</f>
        <v/>
      </c>
      <c r="V2097" s="17">
        <f>IF(U2097&lt;0,0,LOOKUP(U2097,{0,1950001,3300001,6950001,9000001,18000001,40000001},{0.05,0.1,0.2,0.23,0.33,0.4,0.45}))</f>
        <v/>
      </c>
      <c r="W2097" s="18">
        <f>IF(U2097&lt;0,0.9,0.9-V2097*1.021)</f>
        <v/>
      </c>
      <c r="X2097" s="16">
        <f>ROUNDDOWN(S2097*0.2/W2097+2000,0)</f>
        <v/>
      </c>
      <c r="Y2097" s="17">
        <f>IF(O2097&lt;=0,0,LOOKUP(O2097,{0,1950001,3300001,6950001,9000001,18000001,40000001},{0.05,0.1,0.2,0.23,0.33,0.4,0.45}))</f>
        <v/>
      </c>
    </row>
    <row r="2098">
      <c r="A2098" t="inlineStr">
        <is>
          <t>1万円刻み</t>
        </is>
      </c>
      <c r="B2098" s="16">
        <f>'3_1万円刻み'!$A$404</f>
        <v/>
      </c>
      <c r="C2098" t="n">
        <v>2026</v>
      </c>
      <c r="D2098" t="n">
        <v>0</v>
      </c>
      <c r="E2098" t="n">
        <v>0</v>
      </c>
      <c r="F2098" t="n">
        <v>0</v>
      </c>
      <c r="G2098" s="16">
        <f>ROUND(MIN(B2098/12,650000)*12*0.0915+MIN(B2098/12,1390000)*12*(0.0504+0)+B2098*0.005,0)</f>
        <v/>
      </c>
      <c r="H2098" t="n">
        <v>0</v>
      </c>
      <c r="I2098" t="n">
        <v>0</v>
      </c>
      <c r="J2098" s="16">
        <f>IF(C2098=2026,IF(B2098&lt;741000,0,IF(B2098&lt;2191000,B2098-740000,IF(B2098&lt;2193000,1451000,IF(B2098&lt;2196000,1453000,IF(B2098&lt;2200000,1456000,IF(B2098&lt;3600000,ROUNDDOWN(B2098/4,-3)*2.8-80000,IF(B2098&lt;6600000,ROUNDDOWN(B2098/4,-3)*3.2-440000,IF(B2098&lt;8500000,ROUNDDOWN(B2098*0.9,0)-1100000,B2098-1950000)))))))),IF(B2098&lt;651000,0,IF(B2098&lt;1900000,B2098-650000,IF(B2098&lt;3600000,ROUNDDOWN(B2098/4,-3)*2.8-80000,IF(B2098&lt;6600000,ROUNDDOWN(B2098/4,-3)*3.2-440000,IF(B2098&lt;8500000,ROUNDDOWN(B2098*0.9,0)-1100000,B2098-1950000))))))</f>
        <v/>
      </c>
      <c r="K2098" s="16">
        <f>IF(J2098&gt;23500000,NA(),IF(C2098=2026,IF(J2098&lt;=4890000,1040000,IF(J2098&lt;=6550000,670000,620000)),IF(J2098&lt;=1320000,950000,IF(J2098&lt;=3360000,880000,IF(J2098&lt;=4890000,680000,IF(J2098&lt;=6550000,630000,580000))))))</f>
        <v/>
      </c>
      <c r="L2098" s="16">
        <f>IF(D2098=1,IF(J2098&lt;=9000000,380000,IF(J2098&lt;=9500000,260000,IF(J2098&lt;=10000000,130000,0))),0)</f>
        <v/>
      </c>
      <c r="M2098" s="16">
        <f>IF(D2098=1,IF(J2098&lt;=9000000,330000,IF(J2098&lt;=9500000,220000,IF(J2098&lt;=10000000,110000,0))),0)</f>
        <v/>
      </c>
      <c r="N2098" s="16">
        <f>IF(D2098=1,IF(J2098&lt;=9000000,50000,IF(J2098&lt;=9500000,40000,IF(J2098&lt;=10000000,20000,0))),0)</f>
        <v/>
      </c>
      <c r="O2098" s="16">
        <f>MAX(0,ROUNDDOWN(J2098-G2098-K2098-L2098-E2098*380000-F2098*630000-H2098,-3))</f>
        <v/>
      </c>
      <c r="P2098" s="16">
        <f>MAX(0,ROUNDDOWN(J2098-G2098-430000-M2098-E2098*330000-F2098*450000-I2098,-3))</f>
        <v/>
      </c>
      <c r="Q2098" s="16">
        <f>50000+N2098+E2098*50000+F2098*180000</f>
        <v/>
      </c>
      <c r="R2098" s="16">
        <f>IF(P2098&lt;=2000000,MIN(Q2098,P2098),MAX(Q2098-(P2098-2000000),50000))*0.05</f>
        <v/>
      </c>
      <c r="S2098" s="16">
        <f>MAX(0,P2098*0.1-R2098)</f>
        <v/>
      </c>
      <c r="T2098" s="16">
        <f>Q2098+MAX(0,K2098-480000)</f>
        <v/>
      </c>
      <c r="U2098" s="16">
        <f>P2098-T2098</f>
        <v/>
      </c>
      <c r="V2098" s="17">
        <f>IF(U2098&lt;0,0,LOOKUP(U2098,{0,1950001,3300001,6950001,9000001,18000001,40000001},{0.05,0.1,0.2,0.23,0.33,0.4,0.45}))</f>
        <v/>
      </c>
      <c r="W2098" s="18">
        <f>IF(U2098&lt;0,0.9,0.9-V2098*1.021)</f>
        <v/>
      </c>
      <c r="X2098" s="16">
        <f>ROUNDDOWN(S2098*0.2/W2098+2000,0)</f>
        <v/>
      </c>
      <c r="Y2098" s="17">
        <f>IF(O2098&lt;=0,0,LOOKUP(O2098,{0,1950001,3300001,6950001,9000001,18000001,40000001},{0.05,0.1,0.2,0.23,0.33,0.4,0.45}))</f>
        <v/>
      </c>
    </row>
    <row r="2099">
      <c r="A2099" t="inlineStr">
        <is>
          <t>1万円刻み</t>
        </is>
      </c>
      <c r="B2099" s="16">
        <f>'3_1万円刻み'!$A$404</f>
        <v/>
      </c>
      <c r="C2099" t="n">
        <v>2025</v>
      </c>
      <c r="D2099" t="n">
        <v>1</v>
      </c>
      <c r="E2099" t="n">
        <v>0</v>
      </c>
      <c r="F2099" t="n">
        <v>0</v>
      </c>
      <c r="G2099" s="16">
        <f>ROUND(MIN(B2099/12,650000)*12*0.0915+MIN(B2099/12,1390000)*12*(0.0504+0)+B2099*0.005,0)</f>
        <v/>
      </c>
      <c r="H2099" t="n">
        <v>0</v>
      </c>
      <c r="I2099" t="n">
        <v>0</v>
      </c>
      <c r="J2099" s="16">
        <f>IF(C2099=2026,IF(B2099&lt;741000,0,IF(B2099&lt;2191000,B2099-740000,IF(B2099&lt;2193000,1451000,IF(B2099&lt;2196000,1453000,IF(B2099&lt;2200000,1456000,IF(B2099&lt;3600000,ROUNDDOWN(B2099/4,-3)*2.8-80000,IF(B2099&lt;6600000,ROUNDDOWN(B2099/4,-3)*3.2-440000,IF(B2099&lt;8500000,ROUNDDOWN(B2099*0.9,0)-1100000,B2099-1950000)))))))),IF(B2099&lt;651000,0,IF(B2099&lt;1900000,B2099-650000,IF(B2099&lt;3600000,ROUNDDOWN(B2099/4,-3)*2.8-80000,IF(B2099&lt;6600000,ROUNDDOWN(B2099/4,-3)*3.2-440000,IF(B2099&lt;8500000,ROUNDDOWN(B2099*0.9,0)-1100000,B2099-1950000))))))</f>
        <v/>
      </c>
      <c r="K2099" s="16">
        <f>IF(J2099&gt;23500000,NA(),IF(C2099=2026,IF(J2099&lt;=4890000,1040000,IF(J2099&lt;=6550000,670000,620000)),IF(J2099&lt;=1320000,950000,IF(J2099&lt;=3360000,880000,IF(J2099&lt;=4890000,680000,IF(J2099&lt;=6550000,630000,580000))))))</f>
        <v/>
      </c>
      <c r="L2099" s="16">
        <f>IF(D2099=1,IF(J2099&lt;=9000000,380000,IF(J2099&lt;=9500000,260000,IF(J2099&lt;=10000000,130000,0))),0)</f>
        <v/>
      </c>
      <c r="M2099" s="16">
        <f>IF(D2099=1,IF(J2099&lt;=9000000,330000,IF(J2099&lt;=9500000,220000,IF(J2099&lt;=10000000,110000,0))),0)</f>
        <v/>
      </c>
      <c r="N2099" s="16">
        <f>IF(D2099=1,IF(J2099&lt;=9000000,50000,IF(J2099&lt;=9500000,40000,IF(J2099&lt;=10000000,20000,0))),0)</f>
        <v/>
      </c>
      <c r="O2099" s="16">
        <f>MAX(0,ROUNDDOWN(J2099-G2099-K2099-L2099-E2099*380000-F2099*630000-H2099,-3))</f>
        <v/>
      </c>
      <c r="P2099" s="16">
        <f>MAX(0,ROUNDDOWN(J2099-G2099-430000-M2099-E2099*330000-F2099*450000-I2099,-3))</f>
        <v/>
      </c>
      <c r="Q2099" s="16">
        <f>50000+N2099+E2099*50000+F2099*180000</f>
        <v/>
      </c>
      <c r="R2099" s="16">
        <f>IF(P2099&lt;=2000000,MIN(Q2099,P2099),MAX(Q2099-(P2099-2000000),50000))*0.05</f>
        <v/>
      </c>
      <c r="S2099" s="16">
        <f>MAX(0,P2099*0.1-R2099)</f>
        <v/>
      </c>
      <c r="T2099" s="16">
        <f>Q2099+MAX(0,K2099-480000)</f>
        <v/>
      </c>
      <c r="U2099" s="16">
        <f>P2099-T2099</f>
        <v/>
      </c>
      <c r="V2099" s="17">
        <f>IF(U2099&lt;0,0,LOOKUP(U2099,{0,1950001,3300001,6950001,9000001,18000001,40000001},{0.05,0.1,0.2,0.23,0.33,0.4,0.45}))</f>
        <v/>
      </c>
      <c r="W2099" s="18">
        <f>IF(U2099&lt;0,0.9,0.9-V2099*1.021)</f>
        <v/>
      </c>
      <c r="X2099" s="16">
        <f>ROUNDDOWN(S2099*0.2/W2099+2000,0)</f>
        <v/>
      </c>
      <c r="Y2099" s="17">
        <f>IF(O2099&lt;=0,0,LOOKUP(O2099,{0,1950001,3300001,6950001,9000001,18000001,40000001},{0.05,0.1,0.2,0.23,0.33,0.4,0.45}))</f>
        <v/>
      </c>
    </row>
    <row r="2100">
      <c r="A2100" t="inlineStr">
        <is>
          <t>1万円刻み</t>
        </is>
      </c>
      <c r="B2100" s="16">
        <f>'3_1万円刻み'!$A$404</f>
        <v/>
      </c>
      <c r="C2100" t="n">
        <v>2026</v>
      </c>
      <c r="D2100" t="n">
        <v>1</v>
      </c>
      <c r="E2100" t="n">
        <v>0</v>
      </c>
      <c r="F2100" t="n">
        <v>0</v>
      </c>
      <c r="G2100" s="16">
        <f>ROUND(MIN(B2100/12,650000)*12*0.0915+MIN(B2100/12,1390000)*12*(0.0504+0)+B2100*0.005,0)</f>
        <v/>
      </c>
      <c r="H2100" t="n">
        <v>0</v>
      </c>
      <c r="I2100" t="n">
        <v>0</v>
      </c>
      <c r="J2100" s="16">
        <f>IF(C2100=2026,IF(B2100&lt;741000,0,IF(B2100&lt;2191000,B2100-740000,IF(B2100&lt;2193000,1451000,IF(B2100&lt;2196000,1453000,IF(B2100&lt;2200000,1456000,IF(B2100&lt;3600000,ROUNDDOWN(B2100/4,-3)*2.8-80000,IF(B2100&lt;6600000,ROUNDDOWN(B2100/4,-3)*3.2-440000,IF(B2100&lt;8500000,ROUNDDOWN(B2100*0.9,0)-1100000,B2100-1950000)))))))),IF(B2100&lt;651000,0,IF(B2100&lt;1900000,B2100-650000,IF(B2100&lt;3600000,ROUNDDOWN(B2100/4,-3)*2.8-80000,IF(B2100&lt;6600000,ROUNDDOWN(B2100/4,-3)*3.2-440000,IF(B2100&lt;8500000,ROUNDDOWN(B2100*0.9,0)-1100000,B2100-1950000))))))</f>
        <v/>
      </c>
      <c r="K2100" s="16">
        <f>IF(J2100&gt;23500000,NA(),IF(C2100=2026,IF(J2100&lt;=4890000,1040000,IF(J2100&lt;=6550000,670000,620000)),IF(J2100&lt;=1320000,950000,IF(J2100&lt;=3360000,880000,IF(J2100&lt;=4890000,680000,IF(J2100&lt;=6550000,630000,580000))))))</f>
        <v/>
      </c>
      <c r="L2100" s="16">
        <f>IF(D2100=1,IF(J2100&lt;=9000000,380000,IF(J2100&lt;=9500000,260000,IF(J2100&lt;=10000000,130000,0))),0)</f>
        <v/>
      </c>
      <c r="M2100" s="16">
        <f>IF(D2100=1,IF(J2100&lt;=9000000,330000,IF(J2100&lt;=9500000,220000,IF(J2100&lt;=10000000,110000,0))),0)</f>
        <v/>
      </c>
      <c r="N2100" s="16">
        <f>IF(D2100=1,IF(J2100&lt;=9000000,50000,IF(J2100&lt;=9500000,40000,IF(J2100&lt;=10000000,20000,0))),0)</f>
        <v/>
      </c>
      <c r="O2100" s="16">
        <f>MAX(0,ROUNDDOWN(J2100-G2100-K2100-L2100-E2100*380000-F2100*630000-H2100,-3))</f>
        <v/>
      </c>
      <c r="P2100" s="16">
        <f>MAX(0,ROUNDDOWN(J2100-G2100-430000-M2100-E2100*330000-F2100*450000-I2100,-3))</f>
        <v/>
      </c>
      <c r="Q2100" s="16">
        <f>50000+N2100+E2100*50000+F2100*180000</f>
        <v/>
      </c>
      <c r="R2100" s="16">
        <f>IF(P2100&lt;=2000000,MIN(Q2100,P2100),MAX(Q2100-(P2100-2000000),50000))*0.05</f>
        <v/>
      </c>
      <c r="S2100" s="16">
        <f>MAX(0,P2100*0.1-R2100)</f>
        <v/>
      </c>
      <c r="T2100" s="16">
        <f>Q2100+MAX(0,K2100-480000)</f>
        <v/>
      </c>
      <c r="U2100" s="16">
        <f>P2100-T2100</f>
        <v/>
      </c>
      <c r="V2100" s="17">
        <f>IF(U2100&lt;0,0,LOOKUP(U2100,{0,1950001,3300001,6950001,9000001,18000001,40000001},{0.05,0.1,0.2,0.23,0.33,0.4,0.45}))</f>
        <v/>
      </c>
      <c r="W2100" s="18">
        <f>IF(U2100&lt;0,0.9,0.9-V2100*1.021)</f>
        <v/>
      </c>
      <c r="X2100" s="16">
        <f>ROUNDDOWN(S2100*0.2/W2100+2000,0)</f>
        <v/>
      </c>
      <c r="Y2100" s="17">
        <f>IF(O2100&lt;=0,0,LOOKUP(O2100,{0,1950001,3300001,6950001,9000001,18000001,40000001},{0.05,0.1,0.2,0.23,0.33,0.4,0.45}))</f>
        <v/>
      </c>
    </row>
    <row r="2101">
      <c r="A2101" t="inlineStr">
        <is>
          <t>1万円刻み</t>
        </is>
      </c>
      <c r="B2101" s="16">
        <f>'3_1万円刻み'!$A$405</f>
        <v/>
      </c>
      <c r="C2101" t="n">
        <v>2025</v>
      </c>
      <c r="D2101" t="n">
        <v>0</v>
      </c>
      <c r="E2101" t="n">
        <v>0</v>
      </c>
      <c r="F2101" t="n">
        <v>0</v>
      </c>
      <c r="G2101" s="16">
        <f>ROUND(MIN(B2101/12,650000)*12*0.0915+MIN(B2101/12,1390000)*12*(0.0504+0)+B2101*0.005,0)</f>
        <v/>
      </c>
      <c r="H2101" t="n">
        <v>0</v>
      </c>
      <c r="I2101" t="n">
        <v>0</v>
      </c>
      <c r="J2101" s="16">
        <f>IF(C2101=2026,IF(B2101&lt;741000,0,IF(B2101&lt;2191000,B2101-740000,IF(B2101&lt;2193000,1451000,IF(B2101&lt;2196000,1453000,IF(B2101&lt;2200000,1456000,IF(B2101&lt;3600000,ROUNDDOWN(B2101/4,-3)*2.8-80000,IF(B2101&lt;6600000,ROUNDDOWN(B2101/4,-3)*3.2-440000,IF(B2101&lt;8500000,ROUNDDOWN(B2101*0.9,0)-1100000,B2101-1950000)))))))),IF(B2101&lt;651000,0,IF(B2101&lt;1900000,B2101-650000,IF(B2101&lt;3600000,ROUNDDOWN(B2101/4,-3)*2.8-80000,IF(B2101&lt;6600000,ROUNDDOWN(B2101/4,-3)*3.2-440000,IF(B2101&lt;8500000,ROUNDDOWN(B2101*0.9,0)-1100000,B2101-1950000))))))</f>
        <v/>
      </c>
      <c r="K2101" s="16">
        <f>IF(J2101&gt;23500000,NA(),IF(C2101=2026,IF(J2101&lt;=4890000,1040000,IF(J2101&lt;=6550000,670000,620000)),IF(J2101&lt;=1320000,950000,IF(J2101&lt;=3360000,880000,IF(J2101&lt;=4890000,680000,IF(J2101&lt;=6550000,630000,580000))))))</f>
        <v/>
      </c>
      <c r="L2101" s="16">
        <f>IF(D2101=1,IF(J2101&lt;=9000000,380000,IF(J2101&lt;=9500000,260000,IF(J2101&lt;=10000000,130000,0))),0)</f>
        <v/>
      </c>
      <c r="M2101" s="16">
        <f>IF(D2101=1,IF(J2101&lt;=9000000,330000,IF(J2101&lt;=9500000,220000,IF(J2101&lt;=10000000,110000,0))),0)</f>
        <v/>
      </c>
      <c r="N2101" s="16">
        <f>IF(D2101=1,IF(J2101&lt;=9000000,50000,IF(J2101&lt;=9500000,40000,IF(J2101&lt;=10000000,20000,0))),0)</f>
        <v/>
      </c>
      <c r="O2101" s="16">
        <f>MAX(0,ROUNDDOWN(J2101-G2101-K2101-L2101-E2101*380000-F2101*630000-H2101,-3))</f>
        <v/>
      </c>
      <c r="P2101" s="16">
        <f>MAX(0,ROUNDDOWN(J2101-G2101-430000-M2101-E2101*330000-F2101*450000-I2101,-3))</f>
        <v/>
      </c>
      <c r="Q2101" s="16">
        <f>50000+N2101+E2101*50000+F2101*180000</f>
        <v/>
      </c>
      <c r="R2101" s="16">
        <f>IF(P2101&lt;=2000000,MIN(Q2101,P2101),MAX(Q2101-(P2101-2000000),50000))*0.05</f>
        <v/>
      </c>
      <c r="S2101" s="16">
        <f>MAX(0,P2101*0.1-R2101)</f>
        <v/>
      </c>
      <c r="T2101" s="16">
        <f>Q2101+MAX(0,K2101-480000)</f>
        <v/>
      </c>
      <c r="U2101" s="16">
        <f>P2101-T2101</f>
        <v/>
      </c>
      <c r="V2101" s="17">
        <f>IF(U2101&lt;0,0,LOOKUP(U2101,{0,1950001,3300001,6950001,9000001,18000001,40000001},{0.05,0.1,0.2,0.23,0.33,0.4,0.45}))</f>
        <v/>
      </c>
      <c r="W2101" s="18">
        <f>IF(U2101&lt;0,0.9,0.9-V2101*1.021)</f>
        <v/>
      </c>
      <c r="X2101" s="16">
        <f>ROUNDDOWN(S2101*0.2/W2101+2000,0)</f>
        <v/>
      </c>
      <c r="Y2101" s="17">
        <f>IF(O2101&lt;=0,0,LOOKUP(O2101,{0,1950001,3300001,6950001,9000001,18000001,40000001},{0.05,0.1,0.2,0.23,0.33,0.4,0.45}))</f>
        <v/>
      </c>
    </row>
    <row r="2102">
      <c r="A2102" t="inlineStr">
        <is>
          <t>1万円刻み</t>
        </is>
      </c>
      <c r="B2102" s="16">
        <f>'3_1万円刻み'!$A$405</f>
        <v/>
      </c>
      <c r="C2102" t="n">
        <v>2026</v>
      </c>
      <c r="D2102" t="n">
        <v>0</v>
      </c>
      <c r="E2102" t="n">
        <v>0</v>
      </c>
      <c r="F2102" t="n">
        <v>0</v>
      </c>
      <c r="G2102" s="16">
        <f>ROUND(MIN(B2102/12,650000)*12*0.0915+MIN(B2102/12,1390000)*12*(0.0504+0)+B2102*0.005,0)</f>
        <v/>
      </c>
      <c r="H2102" t="n">
        <v>0</v>
      </c>
      <c r="I2102" t="n">
        <v>0</v>
      </c>
      <c r="J2102" s="16">
        <f>IF(C2102=2026,IF(B2102&lt;741000,0,IF(B2102&lt;2191000,B2102-740000,IF(B2102&lt;2193000,1451000,IF(B2102&lt;2196000,1453000,IF(B2102&lt;2200000,1456000,IF(B2102&lt;3600000,ROUNDDOWN(B2102/4,-3)*2.8-80000,IF(B2102&lt;6600000,ROUNDDOWN(B2102/4,-3)*3.2-440000,IF(B2102&lt;8500000,ROUNDDOWN(B2102*0.9,0)-1100000,B2102-1950000)))))))),IF(B2102&lt;651000,0,IF(B2102&lt;1900000,B2102-650000,IF(B2102&lt;3600000,ROUNDDOWN(B2102/4,-3)*2.8-80000,IF(B2102&lt;6600000,ROUNDDOWN(B2102/4,-3)*3.2-440000,IF(B2102&lt;8500000,ROUNDDOWN(B2102*0.9,0)-1100000,B2102-1950000))))))</f>
        <v/>
      </c>
      <c r="K2102" s="16">
        <f>IF(J2102&gt;23500000,NA(),IF(C2102=2026,IF(J2102&lt;=4890000,1040000,IF(J2102&lt;=6550000,670000,620000)),IF(J2102&lt;=1320000,950000,IF(J2102&lt;=3360000,880000,IF(J2102&lt;=4890000,680000,IF(J2102&lt;=6550000,630000,580000))))))</f>
        <v/>
      </c>
      <c r="L2102" s="16">
        <f>IF(D2102=1,IF(J2102&lt;=9000000,380000,IF(J2102&lt;=9500000,260000,IF(J2102&lt;=10000000,130000,0))),0)</f>
        <v/>
      </c>
      <c r="M2102" s="16">
        <f>IF(D2102=1,IF(J2102&lt;=9000000,330000,IF(J2102&lt;=9500000,220000,IF(J2102&lt;=10000000,110000,0))),0)</f>
        <v/>
      </c>
      <c r="N2102" s="16">
        <f>IF(D2102=1,IF(J2102&lt;=9000000,50000,IF(J2102&lt;=9500000,40000,IF(J2102&lt;=10000000,20000,0))),0)</f>
        <v/>
      </c>
      <c r="O2102" s="16">
        <f>MAX(0,ROUNDDOWN(J2102-G2102-K2102-L2102-E2102*380000-F2102*630000-H2102,-3))</f>
        <v/>
      </c>
      <c r="P2102" s="16">
        <f>MAX(0,ROUNDDOWN(J2102-G2102-430000-M2102-E2102*330000-F2102*450000-I2102,-3))</f>
        <v/>
      </c>
      <c r="Q2102" s="16">
        <f>50000+N2102+E2102*50000+F2102*180000</f>
        <v/>
      </c>
      <c r="R2102" s="16">
        <f>IF(P2102&lt;=2000000,MIN(Q2102,P2102),MAX(Q2102-(P2102-2000000),50000))*0.05</f>
        <v/>
      </c>
      <c r="S2102" s="16">
        <f>MAX(0,P2102*0.1-R2102)</f>
        <v/>
      </c>
      <c r="T2102" s="16">
        <f>Q2102+MAX(0,K2102-480000)</f>
        <v/>
      </c>
      <c r="U2102" s="16">
        <f>P2102-T2102</f>
        <v/>
      </c>
      <c r="V2102" s="17">
        <f>IF(U2102&lt;0,0,LOOKUP(U2102,{0,1950001,3300001,6950001,9000001,18000001,40000001},{0.05,0.1,0.2,0.23,0.33,0.4,0.45}))</f>
        <v/>
      </c>
      <c r="W2102" s="18">
        <f>IF(U2102&lt;0,0.9,0.9-V2102*1.021)</f>
        <v/>
      </c>
      <c r="X2102" s="16">
        <f>ROUNDDOWN(S2102*0.2/W2102+2000,0)</f>
        <v/>
      </c>
      <c r="Y2102" s="17">
        <f>IF(O2102&lt;=0,0,LOOKUP(O2102,{0,1950001,3300001,6950001,9000001,18000001,40000001},{0.05,0.1,0.2,0.23,0.33,0.4,0.45}))</f>
        <v/>
      </c>
    </row>
    <row r="2103">
      <c r="A2103" t="inlineStr">
        <is>
          <t>1万円刻み</t>
        </is>
      </c>
      <c r="B2103" s="16">
        <f>'3_1万円刻み'!$A$405</f>
        <v/>
      </c>
      <c r="C2103" t="n">
        <v>2025</v>
      </c>
      <c r="D2103" t="n">
        <v>1</v>
      </c>
      <c r="E2103" t="n">
        <v>0</v>
      </c>
      <c r="F2103" t="n">
        <v>0</v>
      </c>
      <c r="G2103" s="16">
        <f>ROUND(MIN(B2103/12,650000)*12*0.0915+MIN(B2103/12,1390000)*12*(0.0504+0)+B2103*0.005,0)</f>
        <v/>
      </c>
      <c r="H2103" t="n">
        <v>0</v>
      </c>
      <c r="I2103" t="n">
        <v>0</v>
      </c>
      <c r="J2103" s="16">
        <f>IF(C2103=2026,IF(B2103&lt;741000,0,IF(B2103&lt;2191000,B2103-740000,IF(B2103&lt;2193000,1451000,IF(B2103&lt;2196000,1453000,IF(B2103&lt;2200000,1456000,IF(B2103&lt;3600000,ROUNDDOWN(B2103/4,-3)*2.8-80000,IF(B2103&lt;6600000,ROUNDDOWN(B2103/4,-3)*3.2-440000,IF(B2103&lt;8500000,ROUNDDOWN(B2103*0.9,0)-1100000,B2103-1950000)))))))),IF(B2103&lt;651000,0,IF(B2103&lt;1900000,B2103-650000,IF(B2103&lt;3600000,ROUNDDOWN(B2103/4,-3)*2.8-80000,IF(B2103&lt;6600000,ROUNDDOWN(B2103/4,-3)*3.2-440000,IF(B2103&lt;8500000,ROUNDDOWN(B2103*0.9,0)-1100000,B2103-1950000))))))</f>
        <v/>
      </c>
      <c r="K2103" s="16">
        <f>IF(J2103&gt;23500000,NA(),IF(C2103=2026,IF(J2103&lt;=4890000,1040000,IF(J2103&lt;=6550000,670000,620000)),IF(J2103&lt;=1320000,950000,IF(J2103&lt;=3360000,880000,IF(J2103&lt;=4890000,680000,IF(J2103&lt;=6550000,630000,580000))))))</f>
        <v/>
      </c>
      <c r="L2103" s="16">
        <f>IF(D2103=1,IF(J2103&lt;=9000000,380000,IF(J2103&lt;=9500000,260000,IF(J2103&lt;=10000000,130000,0))),0)</f>
        <v/>
      </c>
      <c r="M2103" s="16">
        <f>IF(D2103=1,IF(J2103&lt;=9000000,330000,IF(J2103&lt;=9500000,220000,IF(J2103&lt;=10000000,110000,0))),0)</f>
        <v/>
      </c>
      <c r="N2103" s="16">
        <f>IF(D2103=1,IF(J2103&lt;=9000000,50000,IF(J2103&lt;=9500000,40000,IF(J2103&lt;=10000000,20000,0))),0)</f>
        <v/>
      </c>
      <c r="O2103" s="16">
        <f>MAX(0,ROUNDDOWN(J2103-G2103-K2103-L2103-E2103*380000-F2103*630000-H2103,-3))</f>
        <v/>
      </c>
      <c r="P2103" s="16">
        <f>MAX(0,ROUNDDOWN(J2103-G2103-430000-M2103-E2103*330000-F2103*450000-I2103,-3))</f>
        <v/>
      </c>
      <c r="Q2103" s="16">
        <f>50000+N2103+E2103*50000+F2103*180000</f>
        <v/>
      </c>
      <c r="R2103" s="16">
        <f>IF(P2103&lt;=2000000,MIN(Q2103,P2103),MAX(Q2103-(P2103-2000000),50000))*0.05</f>
        <v/>
      </c>
      <c r="S2103" s="16">
        <f>MAX(0,P2103*0.1-R2103)</f>
        <v/>
      </c>
      <c r="T2103" s="16">
        <f>Q2103+MAX(0,K2103-480000)</f>
        <v/>
      </c>
      <c r="U2103" s="16">
        <f>P2103-T2103</f>
        <v/>
      </c>
      <c r="V2103" s="17">
        <f>IF(U2103&lt;0,0,LOOKUP(U2103,{0,1950001,3300001,6950001,9000001,18000001,40000001},{0.05,0.1,0.2,0.23,0.33,0.4,0.45}))</f>
        <v/>
      </c>
      <c r="W2103" s="18">
        <f>IF(U2103&lt;0,0.9,0.9-V2103*1.021)</f>
        <v/>
      </c>
      <c r="X2103" s="16">
        <f>ROUNDDOWN(S2103*0.2/W2103+2000,0)</f>
        <v/>
      </c>
      <c r="Y2103" s="17">
        <f>IF(O2103&lt;=0,0,LOOKUP(O2103,{0,1950001,3300001,6950001,9000001,18000001,40000001},{0.05,0.1,0.2,0.23,0.33,0.4,0.45}))</f>
        <v/>
      </c>
    </row>
    <row r="2104">
      <c r="A2104" t="inlineStr">
        <is>
          <t>1万円刻み</t>
        </is>
      </c>
      <c r="B2104" s="16">
        <f>'3_1万円刻み'!$A$405</f>
        <v/>
      </c>
      <c r="C2104" t="n">
        <v>2026</v>
      </c>
      <c r="D2104" t="n">
        <v>1</v>
      </c>
      <c r="E2104" t="n">
        <v>0</v>
      </c>
      <c r="F2104" t="n">
        <v>0</v>
      </c>
      <c r="G2104" s="16">
        <f>ROUND(MIN(B2104/12,650000)*12*0.0915+MIN(B2104/12,1390000)*12*(0.0504+0)+B2104*0.005,0)</f>
        <v/>
      </c>
      <c r="H2104" t="n">
        <v>0</v>
      </c>
      <c r="I2104" t="n">
        <v>0</v>
      </c>
      <c r="J2104" s="16">
        <f>IF(C2104=2026,IF(B2104&lt;741000,0,IF(B2104&lt;2191000,B2104-740000,IF(B2104&lt;2193000,1451000,IF(B2104&lt;2196000,1453000,IF(B2104&lt;2200000,1456000,IF(B2104&lt;3600000,ROUNDDOWN(B2104/4,-3)*2.8-80000,IF(B2104&lt;6600000,ROUNDDOWN(B2104/4,-3)*3.2-440000,IF(B2104&lt;8500000,ROUNDDOWN(B2104*0.9,0)-1100000,B2104-1950000)))))))),IF(B2104&lt;651000,0,IF(B2104&lt;1900000,B2104-650000,IF(B2104&lt;3600000,ROUNDDOWN(B2104/4,-3)*2.8-80000,IF(B2104&lt;6600000,ROUNDDOWN(B2104/4,-3)*3.2-440000,IF(B2104&lt;8500000,ROUNDDOWN(B2104*0.9,0)-1100000,B2104-1950000))))))</f>
        <v/>
      </c>
      <c r="K2104" s="16">
        <f>IF(J2104&gt;23500000,NA(),IF(C2104=2026,IF(J2104&lt;=4890000,1040000,IF(J2104&lt;=6550000,670000,620000)),IF(J2104&lt;=1320000,950000,IF(J2104&lt;=3360000,880000,IF(J2104&lt;=4890000,680000,IF(J2104&lt;=6550000,630000,580000))))))</f>
        <v/>
      </c>
      <c r="L2104" s="16">
        <f>IF(D2104=1,IF(J2104&lt;=9000000,380000,IF(J2104&lt;=9500000,260000,IF(J2104&lt;=10000000,130000,0))),0)</f>
        <v/>
      </c>
      <c r="M2104" s="16">
        <f>IF(D2104=1,IF(J2104&lt;=9000000,330000,IF(J2104&lt;=9500000,220000,IF(J2104&lt;=10000000,110000,0))),0)</f>
        <v/>
      </c>
      <c r="N2104" s="16">
        <f>IF(D2104=1,IF(J2104&lt;=9000000,50000,IF(J2104&lt;=9500000,40000,IF(J2104&lt;=10000000,20000,0))),0)</f>
        <v/>
      </c>
      <c r="O2104" s="16">
        <f>MAX(0,ROUNDDOWN(J2104-G2104-K2104-L2104-E2104*380000-F2104*630000-H2104,-3))</f>
        <v/>
      </c>
      <c r="P2104" s="16">
        <f>MAX(0,ROUNDDOWN(J2104-G2104-430000-M2104-E2104*330000-F2104*450000-I2104,-3))</f>
        <v/>
      </c>
      <c r="Q2104" s="16">
        <f>50000+N2104+E2104*50000+F2104*180000</f>
        <v/>
      </c>
      <c r="R2104" s="16">
        <f>IF(P2104&lt;=2000000,MIN(Q2104,P2104),MAX(Q2104-(P2104-2000000),50000))*0.05</f>
        <v/>
      </c>
      <c r="S2104" s="16">
        <f>MAX(0,P2104*0.1-R2104)</f>
        <v/>
      </c>
      <c r="T2104" s="16">
        <f>Q2104+MAX(0,K2104-480000)</f>
        <v/>
      </c>
      <c r="U2104" s="16">
        <f>P2104-T2104</f>
        <v/>
      </c>
      <c r="V2104" s="17">
        <f>IF(U2104&lt;0,0,LOOKUP(U2104,{0,1950001,3300001,6950001,9000001,18000001,40000001},{0.05,0.1,0.2,0.23,0.33,0.4,0.45}))</f>
        <v/>
      </c>
      <c r="W2104" s="18">
        <f>IF(U2104&lt;0,0.9,0.9-V2104*1.021)</f>
        <v/>
      </c>
      <c r="X2104" s="16">
        <f>ROUNDDOWN(S2104*0.2/W2104+2000,0)</f>
        <v/>
      </c>
      <c r="Y2104" s="17">
        <f>IF(O2104&lt;=0,0,LOOKUP(O2104,{0,1950001,3300001,6950001,9000001,18000001,40000001},{0.05,0.1,0.2,0.23,0.33,0.4,0.45}))</f>
        <v/>
      </c>
    </row>
    <row r="2105">
      <c r="A2105" t="inlineStr">
        <is>
          <t>1万円刻み</t>
        </is>
      </c>
      <c r="B2105" s="16">
        <f>'3_1万円刻み'!$A$406</f>
        <v/>
      </c>
      <c r="C2105" t="n">
        <v>2025</v>
      </c>
      <c r="D2105" t="n">
        <v>0</v>
      </c>
      <c r="E2105" t="n">
        <v>0</v>
      </c>
      <c r="F2105" t="n">
        <v>0</v>
      </c>
      <c r="G2105" s="16">
        <f>ROUND(MIN(B2105/12,650000)*12*0.0915+MIN(B2105/12,1390000)*12*(0.0504+0)+B2105*0.005,0)</f>
        <v/>
      </c>
      <c r="H2105" t="n">
        <v>0</v>
      </c>
      <c r="I2105" t="n">
        <v>0</v>
      </c>
      <c r="J2105" s="16">
        <f>IF(C2105=2026,IF(B2105&lt;741000,0,IF(B2105&lt;2191000,B2105-740000,IF(B2105&lt;2193000,1451000,IF(B2105&lt;2196000,1453000,IF(B2105&lt;2200000,1456000,IF(B2105&lt;3600000,ROUNDDOWN(B2105/4,-3)*2.8-80000,IF(B2105&lt;6600000,ROUNDDOWN(B2105/4,-3)*3.2-440000,IF(B2105&lt;8500000,ROUNDDOWN(B2105*0.9,0)-1100000,B2105-1950000)))))))),IF(B2105&lt;651000,0,IF(B2105&lt;1900000,B2105-650000,IF(B2105&lt;3600000,ROUNDDOWN(B2105/4,-3)*2.8-80000,IF(B2105&lt;6600000,ROUNDDOWN(B2105/4,-3)*3.2-440000,IF(B2105&lt;8500000,ROUNDDOWN(B2105*0.9,0)-1100000,B2105-1950000))))))</f>
        <v/>
      </c>
      <c r="K2105" s="16">
        <f>IF(J2105&gt;23500000,NA(),IF(C2105=2026,IF(J2105&lt;=4890000,1040000,IF(J2105&lt;=6550000,670000,620000)),IF(J2105&lt;=1320000,950000,IF(J2105&lt;=3360000,880000,IF(J2105&lt;=4890000,680000,IF(J2105&lt;=6550000,630000,580000))))))</f>
        <v/>
      </c>
      <c r="L2105" s="16">
        <f>IF(D2105=1,IF(J2105&lt;=9000000,380000,IF(J2105&lt;=9500000,260000,IF(J2105&lt;=10000000,130000,0))),0)</f>
        <v/>
      </c>
      <c r="M2105" s="16">
        <f>IF(D2105=1,IF(J2105&lt;=9000000,330000,IF(J2105&lt;=9500000,220000,IF(J2105&lt;=10000000,110000,0))),0)</f>
        <v/>
      </c>
      <c r="N2105" s="16">
        <f>IF(D2105=1,IF(J2105&lt;=9000000,50000,IF(J2105&lt;=9500000,40000,IF(J2105&lt;=10000000,20000,0))),0)</f>
        <v/>
      </c>
      <c r="O2105" s="16">
        <f>MAX(0,ROUNDDOWN(J2105-G2105-K2105-L2105-E2105*380000-F2105*630000-H2105,-3))</f>
        <v/>
      </c>
      <c r="P2105" s="16">
        <f>MAX(0,ROUNDDOWN(J2105-G2105-430000-M2105-E2105*330000-F2105*450000-I2105,-3))</f>
        <v/>
      </c>
      <c r="Q2105" s="16">
        <f>50000+N2105+E2105*50000+F2105*180000</f>
        <v/>
      </c>
      <c r="R2105" s="16">
        <f>IF(P2105&lt;=2000000,MIN(Q2105,P2105),MAX(Q2105-(P2105-2000000),50000))*0.05</f>
        <v/>
      </c>
      <c r="S2105" s="16">
        <f>MAX(0,P2105*0.1-R2105)</f>
        <v/>
      </c>
      <c r="T2105" s="16">
        <f>Q2105+MAX(0,K2105-480000)</f>
        <v/>
      </c>
      <c r="U2105" s="16">
        <f>P2105-T2105</f>
        <v/>
      </c>
      <c r="V2105" s="17">
        <f>IF(U2105&lt;0,0,LOOKUP(U2105,{0,1950001,3300001,6950001,9000001,18000001,40000001},{0.05,0.1,0.2,0.23,0.33,0.4,0.45}))</f>
        <v/>
      </c>
      <c r="W2105" s="18">
        <f>IF(U2105&lt;0,0.9,0.9-V2105*1.021)</f>
        <v/>
      </c>
      <c r="X2105" s="16">
        <f>ROUNDDOWN(S2105*0.2/W2105+2000,0)</f>
        <v/>
      </c>
      <c r="Y2105" s="17">
        <f>IF(O2105&lt;=0,0,LOOKUP(O2105,{0,1950001,3300001,6950001,9000001,18000001,40000001},{0.05,0.1,0.2,0.23,0.33,0.4,0.45}))</f>
        <v/>
      </c>
    </row>
    <row r="2106">
      <c r="A2106" t="inlineStr">
        <is>
          <t>1万円刻み</t>
        </is>
      </c>
      <c r="B2106" s="16">
        <f>'3_1万円刻み'!$A$406</f>
        <v/>
      </c>
      <c r="C2106" t="n">
        <v>2026</v>
      </c>
      <c r="D2106" t="n">
        <v>0</v>
      </c>
      <c r="E2106" t="n">
        <v>0</v>
      </c>
      <c r="F2106" t="n">
        <v>0</v>
      </c>
      <c r="G2106" s="16">
        <f>ROUND(MIN(B2106/12,650000)*12*0.0915+MIN(B2106/12,1390000)*12*(0.0504+0)+B2106*0.005,0)</f>
        <v/>
      </c>
      <c r="H2106" t="n">
        <v>0</v>
      </c>
      <c r="I2106" t="n">
        <v>0</v>
      </c>
      <c r="J2106" s="16">
        <f>IF(C2106=2026,IF(B2106&lt;741000,0,IF(B2106&lt;2191000,B2106-740000,IF(B2106&lt;2193000,1451000,IF(B2106&lt;2196000,1453000,IF(B2106&lt;2200000,1456000,IF(B2106&lt;3600000,ROUNDDOWN(B2106/4,-3)*2.8-80000,IF(B2106&lt;6600000,ROUNDDOWN(B2106/4,-3)*3.2-440000,IF(B2106&lt;8500000,ROUNDDOWN(B2106*0.9,0)-1100000,B2106-1950000)))))))),IF(B2106&lt;651000,0,IF(B2106&lt;1900000,B2106-650000,IF(B2106&lt;3600000,ROUNDDOWN(B2106/4,-3)*2.8-80000,IF(B2106&lt;6600000,ROUNDDOWN(B2106/4,-3)*3.2-440000,IF(B2106&lt;8500000,ROUNDDOWN(B2106*0.9,0)-1100000,B2106-1950000))))))</f>
        <v/>
      </c>
      <c r="K2106" s="16">
        <f>IF(J2106&gt;23500000,NA(),IF(C2106=2026,IF(J2106&lt;=4890000,1040000,IF(J2106&lt;=6550000,670000,620000)),IF(J2106&lt;=1320000,950000,IF(J2106&lt;=3360000,880000,IF(J2106&lt;=4890000,680000,IF(J2106&lt;=6550000,630000,580000))))))</f>
        <v/>
      </c>
      <c r="L2106" s="16">
        <f>IF(D2106=1,IF(J2106&lt;=9000000,380000,IF(J2106&lt;=9500000,260000,IF(J2106&lt;=10000000,130000,0))),0)</f>
        <v/>
      </c>
      <c r="M2106" s="16">
        <f>IF(D2106=1,IF(J2106&lt;=9000000,330000,IF(J2106&lt;=9500000,220000,IF(J2106&lt;=10000000,110000,0))),0)</f>
        <v/>
      </c>
      <c r="N2106" s="16">
        <f>IF(D2106=1,IF(J2106&lt;=9000000,50000,IF(J2106&lt;=9500000,40000,IF(J2106&lt;=10000000,20000,0))),0)</f>
        <v/>
      </c>
      <c r="O2106" s="16">
        <f>MAX(0,ROUNDDOWN(J2106-G2106-K2106-L2106-E2106*380000-F2106*630000-H2106,-3))</f>
        <v/>
      </c>
      <c r="P2106" s="16">
        <f>MAX(0,ROUNDDOWN(J2106-G2106-430000-M2106-E2106*330000-F2106*450000-I2106,-3))</f>
        <v/>
      </c>
      <c r="Q2106" s="16">
        <f>50000+N2106+E2106*50000+F2106*180000</f>
        <v/>
      </c>
      <c r="R2106" s="16">
        <f>IF(P2106&lt;=2000000,MIN(Q2106,P2106),MAX(Q2106-(P2106-2000000),50000))*0.05</f>
        <v/>
      </c>
      <c r="S2106" s="16">
        <f>MAX(0,P2106*0.1-R2106)</f>
        <v/>
      </c>
      <c r="T2106" s="16">
        <f>Q2106+MAX(0,K2106-480000)</f>
        <v/>
      </c>
      <c r="U2106" s="16">
        <f>P2106-T2106</f>
        <v/>
      </c>
      <c r="V2106" s="17">
        <f>IF(U2106&lt;0,0,LOOKUP(U2106,{0,1950001,3300001,6950001,9000001,18000001,40000001},{0.05,0.1,0.2,0.23,0.33,0.4,0.45}))</f>
        <v/>
      </c>
      <c r="W2106" s="18">
        <f>IF(U2106&lt;0,0.9,0.9-V2106*1.021)</f>
        <v/>
      </c>
      <c r="X2106" s="16">
        <f>ROUNDDOWN(S2106*0.2/W2106+2000,0)</f>
        <v/>
      </c>
      <c r="Y2106" s="17">
        <f>IF(O2106&lt;=0,0,LOOKUP(O2106,{0,1950001,3300001,6950001,9000001,18000001,40000001},{0.05,0.1,0.2,0.23,0.33,0.4,0.45}))</f>
        <v/>
      </c>
    </row>
    <row r="2107">
      <c r="A2107" t="inlineStr">
        <is>
          <t>1万円刻み</t>
        </is>
      </c>
      <c r="B2107" s="16">
        <f>'3_1万円刻み'!$A$406</f>
        <v/>
      </c>
      <c r="C2107" t="n">
        <v>2025</v>
      </c>
      <c r="D2107" t="n">
        <v>1</v>
      </c>
      <c r="E2107" t="n">
        <v>0</v>
      </c>
      <c r="F2107" t="n">
        <v>0</v>
      </c>
      <c r="G2107" s="16">
        <f>ROUND(MIN(B2107/12,650000)*12*0.0915+MIN(B2107/12,1390000)*12*(0.0504+0)+B2107*0.005,0)</f>
        <v/>
      </c>
      <c r="H2107" t="n">
        <v>0</v>
      </c>
      <c r="I2107" t="n">
        <v>0</v>
      </c>
      <c r="J2107" s="16">
        <f>IF(C2107=2026,IF(B2107&lt;741000,0,IF(B2107&lt;2191000,B2107-740000,IF(B2107&lt;2193000,1451000,IF(B2107&lt;2196000,1453000,IF(B2107&lt;2200000,1456000,IF(B2107&lt;3600000,ROUNDDOWN(B2107/4,-3)*2.8-80000,IF(B2107&lt;6600000,ROUNDDOWN(B2107/4,-3)*3.2-440000,IF(B2107&lt;8500000,ROUNDDOWN(B2107*0.9,0)-1100000,B2107-1950000)))))))),IF(B2107&lt;651000,0,IF(B2107&lt;1900000,B2107-650000,IF(B2107&lt;3600000,ROUNDDOWN(B2107/4,-3)*2.8-80000,IF(B2107&lt;6600000,ROUNDDOWN(B2107/4,-3)*3.2-440000,IF(B2107&lt;8500000,ROUNDDOWN(B2107*0.9,0)-1100000,B2107-1950000))))))</f>
        <v/>
      </c>
      <c r="K2107" s="16">
        <f>IF(J2107&gt;23500000,NA(),IF(C2107=2026,IF(J2107&lt;=4890000,1040000,IF(J2107&lt;=6550000,670000,620000)),IF(J2107&lt;=1320000,950000,IF(J2107&lt;=3360000,880000,IF(J2107&lt;=4890000,680000,IF(J2107&lt;=6550000,630000,580000))))))</f>
        <v/>
      </c>
      <c r="L2107" s="16">
        <f>IF(D2107=1,IF(J2107&lt;=9000000,380000,IF(J2107&lt;=9500000,260000,IF(J2107&lt;=10000000,130000,0))),0)</f>
        <v/>
      </c>
      <c r="M2107" s="16">
        <f>IF(D2107=1,IF(J2107&lt;=9000000,330000,IF(J2107&lt;=9500000,220000,IF(J2107&lt;=10000000,110000,0))),0)</f>
        <v/>
      </c>
      <c r="N2107" s="16">
        <f>IF(D2107=1,IF(J2107&lt;=9000000,50000,IF(J2107&lt;=9500000,40000,IF(J2107&lt;=10000000,20000,0))),0)</f>
        <v/>
      </c>
      <c r="O2107" s="16">
        <f>MAX(0,ROUNDDOWN(J2107-G2107-K2107-L2107-E2107*380000-F2107*630000-H2107,-3))</f>
        <v/>
      </c>
      <c r="P2107" s="16">
        <f>MAX(0,ROUNDDOWN(J2107-G2107-430000-M2107-E2107*330000-F2107*450000-I2107,-3))</f>
        <v/>
      </c>
      <c r="Q2107" s="16">
        <f>50000+N2107+E2107*50000+F2107*180000</f>
        <v/>
      </c>
      <c r="R2107" s="16">
        <f>IF(P2107&lt;=2000000,MIN(Q2107,P2107),MAX(Q2107-(P2107-2000000),50000))*0.05</f>
        <v/>
      </c>
      <c r="S2107" s="16">
        <f>MAX(0,P2107*0.1-R2107)</f>
        <v/>
      </c>
      <c r="T2107" s="16">
        <f>Q2107+MAX(0,K2107-480000)</f>
        <v/>
      </c>
      <c r="U2107" s="16">
        <f>P2107-T2107</f>
        <v/>
      </c>
      <c r="V2107" s="17">
        <f>IF(U2107&lt;0,0,LOOKUP(U2107,{0,1950001,3300001,6950001,9000001,18000001,40000001},{0.05,0.1,0.2,0.23,0.33,0.4,0.45}))</f>
        <v/>
      </c>
      <c r="W2107" s="18">
        <f>IF(U2107&lt;0,0.9,0.9-V2107*1.021)</f>
        <v/>
      </c>
      <c r="X2107" s="16">
        <f>ROUNDDOWN(S2107*0.2/W2107+2000,0)</f>
        <v/>
      </c>
      <c r="Y2107" s="17">
        <f>IF(O2107&lt;=0,0,LOOKUP(O2107,{0,1950001,3300001,6950001,9000001,18000001,40000001},{0.05,0.1,0.2,0.23,0.33,0.4,0.45}))</f>
        <v/>
      </c>
    </row>
    <row r="2108">
      <c r="A2108" t="inlineStr">
        <is>
          <t>1万円刻み</t>
        </is>
      </c>
      <c r="B2108" s="16">
        <f>'3_1万円刻み'!$A$406</f>
        <v/>
      </c>
      <c r="C2108" t="n">
        <v>2026</v>
      </c>
      <c r="D2108" t="n">
        <v>1</v>
      </c>
      <c r="E2108" t="n">
        <v>0</v>
      </c>
      <c r="F2108" t="n">
        <v>0</v>
      </c>
      <c r="G2108" s="16">
        <f>ROUND(MIN(B2108/12,650000)*12*0.0915+MIN(B2108/12,1390000)*12*(0.0504+0)+B2108*0.005,0)</f>
        <v/>
      </c>
      <c r="H2108" t="n">
        <v>0</v>
      </c>
      <c r="I2108" t="n">
        <v>0</v>
      </c>
      <c r="J2108" s="16">
        <f>IF(C2108=2026,IF(B2108&lt;741000,0,IF(B2108&lt;2191000,B2108-740000,IF(B2108&lt;2193000,1451000,IF(B2108&lt;2196000,1453000,IF(B2108&lt;2200000,1456000,IF(B2108&lt;3600000,ROUNDDOWN(B2108/4,-3)*2.8-80000,IF(B2108&lt;6600000,ROUNDDOWN(B2108/4,-3)*3.2-440000,IF(B2108&lt;8500000,ROUNDDOWN(B2108*0.9,0)-1100000,B2108-1950000)))))))),IF(B2108&lt;651000,0,IF(B2108&lt;1900000,B2108-650000,IF(B2108&lt;3600000,ROUNDDOWN(B2108/4,-3)*2.8-80000,IF(B2108&lt;6600000,ROUNDDOWN(B2108/4,-3)*3.2-440000,IF(B2108&lt;8500000,ROUNDDOWN(B2108*0.9,0)-1100000,B2108-1950000))))))</f>
        <v/>
      </c>
      <c r="K2108" s="16">
        <f>IF(J2108&gt;23500000,NA(),IF(C2108=2026,IF(J2108&lt;=4890000,1040000,IF(J2108&lt;=6550000,670000,620000)),IF(J2108&lt;=1320000,950000,IF(J2108&lt;=3360000,880000,IF(J2108&lt;=4890000,680000,IF(J2108&lt;=6550000,630000,580000))))))</f>
        <v/>
      </c>
      <c r="L2108" s="16">
        <f>IF(D2108=1,IF(J2108&lt;=9000000,380000,IF(J2108&lt;=9500000,260000,IF(J2108&lt;=10000000,130000,0))),0)</f>
        <v/>
      </c>
      <c r="M2108" s="16">
        <f>IF(D2108=1,IF(J2108&lt;=9000000,330000,IF(J2108&lt;=9500000,220000,IF(J2108&lt;=10000000,110000,0))),0)</f>
        <v/>
      </c>
      <c r="N2108" s="16">
        <f>IF(D2108=1,IF(J2108&lt;=9000000,50000,IF(J2108&lt;=9500000,40000,IF(J2108&lt;=10000000,20000,0))),0)</f>
        <v/>
      </c>
      <c r="O2108" s="16">
        <f>MAX(0,ROUNDDOWN(J2108-G2108-K2108-L2108-E2108*380000-F2108*630000-H2108,-3))</f>
        <v/>
      </c>
      <c r="P2108" s="16">
        <f>MAX(0,ROUNDDOWN(J2108-G2108-430000-M2108-E2108*330000-F2108*450000-I2108,-3))</f>
        <v/>
      </c>
      <c r="Q2108" s="16">
        <f>50000+N2108+E2108*50000+F2108*180000</f>
        <v/>
      </c>
      <c r="R2108" s="16">
        <f>IF(P2108&lt;=2000000,MIN(Q2108,P2108),MAX(Q2108-(P2108-2000000),50000))*0.05</f>
        <v/>
      </c>
      <c r="S2108" s="16">
        <f>MAX(0,P2108*0.1-R2108)</f>
        <v/>
      </c>
      <c r="T2108" s="16">
        <f>Q2108+MAX(0,K2108-480000)</f>
        <v/>
      </c>
      <c r="U2108" s="16">
        <f>P2108-T2108</f>
        <v/>
      </c>
      <c r="V2108" s="17">
        <f>IF(U2108&lt;0,0,LOOKUP(U2108,{0,1950001,3300001,6950001,9000001,18000001,40000001},{0.05,0.1,0.2,0.23,0.33,0.4,0.45}))</f>
        <v/>
      </c>
      <c r="W2108" s="18">
        <f>IF(U2108&lt;0,0.9,0.9-V2108*1.021)</f>
        <v/>
      </c>
      <c r="X2108" s="16">
        <f>ROUNDDOWN(S2108*0.2/W2108+2000,0)</f>
        <v/>
      </c>
      <c r="Y2108" s="17">
        <f>IF(O2108&lt;=0,0,LOOKUP(O2108,{0,1950001,3300001,6950001,9000001,18000001,40000001},{0.05,0.1,0.2,0.23,0.33,0.4,0.45}))</f>
        <v/>
      </c>
    </row>
    <row r="2109">
      <c r="A2109" t="inlineStr">
        <is>
          <t>1万円刻み</t>
        </is>
      </c>
      <c r="B2109" s="16">
        <f>'3_1万円刻み'!$A$407</f>
        <v/>
      </c>
      <c r="C2109" t="n">
        <v>2025</v>
      </c>
      <c r="D2109" t="n">
        <v>0</v>
      </c>
      <c r="E2109" t="n">
        <v>0</v>
      </c>
      <c r="F2109" t="n">
        <v>0</v>
      </c>
      <c r="G2109" s="16">
        <f>ROUND(MIN(B2109/12,650000)*12*0.0915+MIN(B2109/12,1390000)*12*(0.0504+0)+B2109*0.005,0)</f>
        <v/>
      </c>
      <c r="H2109" t="n">
        <v>0</v>
      </c>
      <c r="I2109" t="n">
        <v>0</v>
      </c>
      <c r="J2109" s="16">
        <f>IF(C2109=2026,IF(B2109&lt;741000,0,IF(B2109&lt;2191000,B2109-740000,IF(B2109&lt;2193000,1451000,IF(B2109&lt;2196000,1453000,IF(B2109&lt;2200000,1456000,IF(B2109&lt;3600000,ROUNDDOWN(B2109/4,-3)*2.8-80000,IF(B2109&lt;6600000,ROUNDDOWN(B2109/4,-3)*3.2-440000,IF(B2109&lt;8500000,ROUNDDOWN(B2109*0.9,0)-1100000,B2109-1950000)))))))),IF(B2109&lt;651000,0,IF(B2109&lt;1900000,B2109-650000,IF(B2109&lt;3600000,ROUNDDOWN(B2109/4,-3)*2.8-80000,IF(B2109&lt;6600000,ROUNDDOWN(B2109/4,-3)*3.2-440000,IF(B2109&lt;8500000,ROUNDDOWN(B2109*0.9,0)-1100000,B2109-1950000))))))</f>
        <v/>
      </c>
      <c r="K2109" s="16">
        <f>IF(J2109&gt;23500000,NA(),IF(C2109=2026,IF(J2109&lt;=4890000,1040000,IF(J2109&lt;=6550000,670000,620000)),IF(J2109&lt;=1320000,950000,IF(J2109&lt;=3360000,880000,IF(J2109&lt;=4890000,680000,IF(J2109&lt;=6550000,630000,580000))))))</f>
        <v/>
      </c>
      <c r="L2109" s="16">
        <f>IF(D2109=1,IF(J2109&lt;=9000000,380000,IF(J2109&lt;=9500000,260000,IF(J2109&lt;=10000000,130000,0))),0)</f>
        <v/>
      </c>
      <c r="M2109" s="16">
        <f>IF(D2109=1,IF(J2109&lt;=9000000,330000,IF(J2109&lt;=9500000,220000,IF(J2109&lt;=10000000,110000,0))),0)</f>
        <v/>
      </c>
      <c r="N2109" s="16">
        <f>IF(D2109=1,IF(J2109&lt;=9000000,50000,IF(J2109&lt;=9500000,40000,IF(J2109&lt;=10000000,20000,0))),0)</f>
        <v/>
      </c>
      <c r="O2109" s="16">
        <f>MAX(0,ROUNDDOWN(J2109-G2109-K2109-L2109-E2109*380000-F2109*630000-H2109,-3))</f>
        <v/>
      </c>
      <c r="P2109" s="16">
        <f>MAX(0,ROUNDDOWN(J2109-G2109-430000-M2109-E2109*330000-F2109*450000-I2109,-3))</f>
        <v/>
      </c>
      <c r="Q2109" s="16">
        <f>50000+N2109+E2109*50000+F2109*180000</f>
        <v/>
      </c>
      <c r="R2109" s="16">
        <f>IF(P2109&lt;=2000000,MIN(Q2109,P2109),MAX(Q2109-(P2109-2000000),50000))*0.05</f>
        <v/>
      </c>
      <c r="S2109" s="16">
        <f>MAX(0,P2109*0.1-R2109)</f>
        <v/>
      </c>
      <c r="T2109" s="16">
        <f>Q2109+MAX(0,K2109-480000)</f>
        <v/>
      </c>
      <c r="U2109" s="16">
        <f>P2109-T2109</f>
        <v/>
      </c>
      <c r="V2109" s="17">
        <f>IF(U2109&lt;0,0,LOOKUP(U2109,{0,1950001,3300001,6950001,9000001,18000001,40000001},{0.05,0.1,0.2,0.23,0.33,0.4,0.45}))</f>
        <v/>
      </c>
      <c r="W2109" s="18">
        <f>IF(U2109&lt;0,0.9,0.9-V2109*1.021)</f>
        <v/>
      </c>
      <c r="X2109" s="16">
        <f>ROUNDDOWN(S2109*0.2/W2109+2000,0)</f>
        <v/>
      </c>
      <c r="Y2109" s="17">
        <f>IF(O2109&lt;=0,0,LOOKUP(O2109,{0,1950001,3300001,6950001,9000001,18000001,40000001},{0.05,0.1,0.2,0.23,0.33,0.4,0.45}))</f>
        <v/>
      </c>
    </row>
    <row r="2110">
      <c r="A2110" t="inlineStr">
        <is>
          <t>1万円刻み</t>
        </is>
      </c>
      <c r="B2110" s="16">
        <f>'3_1万円刻み'!$A$407</f>
        <v/>
      </c>
      <c r="C2110" t="n">
        <v>2026</v>
      </c>
      <c r="D2110" t="n">
        <v>0</v>
      </c>
      <c r="E2110" t="n">
        <v>0</v>
      </c>
      <c r="F2110" t="n">
        <v>0</v>
      </c>
      <c r="G2110" s="16">
        <f>ROUND(MIN(B2110/12,650000)*12*0.0915+MIN(B2110/12,1390000)*12*(0.0504+0)+B2110*0.005,0)</f>
        <v/>
      </c>
      <c r="H2110" t="n">
        <v>0</v>
      </c>
      <c r="I2110" t="n">
        <v>0</v>
      </c>
      <c r="J2110" s="16">
        <f>IF(C2110=2026,IF(B2110&lt;741000,0,IF(B2110&lt;2191000,B2110-740000,IF(B2110&lt;2193000,1451000,IF(B2110&lt;2196000,1453000,IF(B2110&lt;2200000,1456000,IF(B2110&lt;3600000,ROUNDDOWN(B2110/4,-3)*2.8-80000,IF(B2110&lt;6600000,ROUNDDOWN(B2110/4,-3)*3.2-440000,IF(B2110&lt;8500000,ROUNDDOWN(B2110*0.9,0)-1100000,B2110-1950000)))))))),IF(B2110&lt;651000,0,IF(B2110&lt;1900000,B2110-650000,IF(B2110&lt;3600000,ROUNDDOWN(B2110/4,-3)*2.8-80000,IF(B2110&lt;6600000,ROUNDDOWN(B2110/4,-3)*3.2-440000,IF(B2110&lt;8500000,ROUNDDOWN(B2110*0.9,0)-1100000,B2110-1950000))))))</f>
        <v/>
      </c>
      <c r="K2110" s="16">
        <f>IF(J2110&gt;23500000,NA(),IF(C2110=2026,IF(J2110&lt;=4890000,1040000,IF(J2110&lt;=6550000,670000,620000)),IF(J2110&lt;=1320000,950000,IF(J2110&lt;=3360000,880000,IF(J2110&lt;=4890000,680000,IF(J2110&lt;=6550000,630000,580000))))))</f>
        <v/>
      </c>
      <c r="L2110" s="16">
        <f>IF(D2110=1,IF(J2110&lt;=9000000,380000,IF(J2110&lt;=9500000,260000,IF(J2110&lt;=10000000,130000,0))),0)</f>
        <v/>
      </c>
      <c r="M2110" s="16">
        <f>IF(D2110=1,IF(J2110&lt;=9000000,330000,IF(J2110&lt;=9500000,220000,IF(J2110&lt;=10000000,110000,0))),0)</f>
        <v/>
      </c>
      <c r="N2110" s="16">
        <f>IF(D2110=1,IF(J2110&lt;=9000000,50000,IF(J2110&lt;=9500000,40000,IF(J2110&lt;=10000000,20000,0))),0)</f>
        <v/>
      </c>
      <c r="O2110" s="16">
        <f>MAX(0,ROUNDDOWN(J2110-G2110-K2110-L2110-E2110*380000-F2110*630000-H2110,-3))</f>
        <v/>
      </c>
      <c r="P2110" s="16">
        <f>MAX(0,ROUNDDOWN(J2110-G2110-430000-M2110-E2110*330000-F2110*450000-I2110,-3))</f>
        <v/>
      </c>
      <c r="Q2110" s="16">
        <f>50000+N2110+E2110*50000+F2110*180000</f>
        <v/>
      </c>
      <c r="R2110" s="16">
        <f>IF(P2110&lt;=2000000,MIN(Q2110,P2110),MAX(Q2110-(P2110-2000000),50000))*0.05</f>
        <v/>
      </c>
      <c r="S2110" s="16">
        <f>MAX(0,P2110*0.1-R2110)</f>
        <v/>
      </c>
      <c r="T2110" s="16">
        <f>Q2110+MAX(0,K2110-480000)</f>
        <v/>
      </c>
      <c r="U2110" s="16">
        <f>P2110-T2110</f>
        <v/>
      </c>
      <c r="V2110" s="17">
        <f>IF(U2110&lt;0,0,LOOKUP(U2110,{0,1950001,3300001,6950001,9000001,18000001,40000001},{0.05,0.1,0.2,0.23,0.33,0.4,0.45}))</f>
        <v/>
      </c>
      <c r="W2110" s="18">
        <f>IF(U2110&lt;0,0.9,0.9-V2110*1.021)</f>
        <v/>
      </c>
      <c r="X2110" s="16">
        <f>ROUNDDOWN(S2110*0.2/W2110+2000,0)</f>
        <v/>
      </c>
      <c r="Y2110" s="17">
        <f>IF(O2110&lt;=0,0,LOOKUP(O2110,{0,1950001,3300001,6950001,9000001,18000001,40000001},{0.05,0.1,0.2,0.23,0.33,0.4,0.45}))</f>
        <v/>
      </c>
    </row>
    <row r="2111">
      <c r="A2111" t="inlineStr">
        <is>
          <t>1万円刻み</t>
        </is>
      </c>
      <c r="B2111" s="16">
        <f>'3_1万円刻み'!$A$407</f>
        <v/>
      </c>
      <c r="C2111" t="n">
        <v>2025</v>
      </c>
      <c r="D2111" t="n">
        <v>1</v>
      </c>
      <c r="E2111" t="n">
        <v>0</v>
      </c>
      <c r="F2111" t="n">
        <v>0</v>
      </c>
      <c r="G2111" s="16">
        <f>ROUND(MIN(B2111/12,650000)*12*0.0915+MIN(B2111/12,1390000)*12*(0.0504+0)+B2111*0.005,0)</f>
        <v/>
      </c>
      <c r="H2111" t="n">
        <v>0</v>
      </c>
      <c r="I2111" t="n">
        <v>0</v>
      </c>
      <c r="J2111" s="16">
        <f>IF(C2111=2026,IF(B2111&lt;741000,0,IF(B2111&lt;2191000,B2111-740000,IF(B2111&lt;2193000,1451000,IF(B2111&lt;2196000,1453000,IF(B2111&lt;2200000,1456000,IF(B2111&lt;3600000,ROUNDDOWN(B2111/4,-3)*2.8-80000,IF(B2111&lt;6600000,ROUNDDOWN(B2111/4,-3)*3.2-440000,IF(B2111&lt;8500000,ROUNDDOWN(B2111*0.9,0)-1100000,B2111-1950000)))))))),IF(B2111&lt;651000,0,IF(B2111&lt;1900000,B2111-650000,IF(B2111&lt;3600000,ROUNDDOWN(B2111/4,-3)*2.8-80000,IF(B2111&lt;6600000,ROUNDDOWN(B2111/4,-3)*3.2-440000,IF(B2111&lt;8500000,ROUNDDOWN(B2111*0.9,0)-1100000,B2111-1950000))))))</f>
        <v/>
      </c>
      <c r="K2111" s="16">
        <f>IF(J2111&gt;23500000,NA(),IF(C2111=2026,IF(J2111&lt;=4890000,1040000,IF(J2111&lt;=6550000,670000,620000)),IF(J2111&lt;=1320000,950000,IF(J2111&lt;=3360000,880000,IF(J2111&lt;=4890000,680000,IF(J2111&lt;=6550000,630000,580000))))))</f>
        <v/>
      </c>
      <c r="L2111" s="16">
        <f>IF(D2111=1,IF(J2111&lt;=9000000,380000,IF(J2111&lt;=9500000,260000,IF(J2111&lt;=10000000,130000,0))),0)</f>
        <v/>
      </c>
      <c r="M2111" s="16">
        <f>IF(D2111=1,IF(J2111&lt;=9000000,330000,IF(J2111&lt;=9500000,220000,IF(J2111&lt;=10000000,110000,0))),0)</f>
        <v/>
      </c>
      <c r="N2111" s="16">
        <f>IF(D2111=1,IF(J2111&lt;=9000000,50000,IF(J2111&lt;=9500000,40000,IF(J2111&lt;=10000000,20000,0))),0)</f>
        <v/>
      </c>
      <c r="O2111" s="16">
        <f>MAX(0,ROUNDDOWN(J2111-G2111-K2111-L2111-E2111*380000-F2111*630000-H2111,-3))</f>
        <v/>
      </c>
      <c r="P2111" s="16">
        <f>MAX(0,ROUNDDOWN(J2111-G2111-430000-M2111-E2111*330000-F2111*450000-I2111,-3))</f>
        <v/>
      </c>
      <c r="Q2111" s="16">
        <f>50000+N2111+E2111*50000+F2111*180000</f>
        <v/>
      </c>
      <c r="R2111" s="16">
        <f>IF(P2111&lt;=2000000,MIN(Q2111,P2111),MAX(Q2111-(P2111-2000000),50000))*0.05</f>
        <v/>
      </c>
      <c r="S2111" s="16">
        <f>MAX(0,P2111*0.1-R2111)</f>
        <v/>
      </c>
      <c r="T2111" s="16">
        <f>Q2111+MAX(0,K2111-480000)</f>
        <v/>
      </c>
      <c r="U2111" s="16">
        <f>P2111-T2111</f>
        <v/>
      </c>
      <c r="V2111" s="17">
        <f>IF(U2111&lt;0,0,LOOKUP(U2111,{0,1950001,3300001,6950001,9000001,18000001,40000001},{0.05,0.1,0.2,0.23,0.33,0.4,0.45}))</f>
        <v/>
      </c>
      <c r="W2111" s="18">
        <f>IF(U2111&lt;0,0.9,0.9-V2111*1.021)</f>
        <v/>
      </c>
      <c r="X2111" s="16">
        <f>ROUNDDOWN(S2111*0.2/W2111+2000,0)</f>
        <v/>
      </c>
      <c r="Y2111" s="17">
        <f>IF(O2111&lt;=0,0,LOOKUP(O2111,{0,1950001,3300001,6950001,9000001,18000001,40000001},{0.05,0.1,0.2,0.23,0.33,0.4,0.45}))</f>
        <v/>
      </c>
    </row>
    <row r="2112">
      <c r="A2112" t="inlineStr">
        <is>
          <t>1万円刻み</t>
        </is>
      </c>
      <c r="B2112" s="16">
        <f>'3_1万円刻み'!$A$407</f>
        <v/>
      </c>
      <c r="C2112" t="n">
        <v>2026</v>
      </c>
      <c r="D2112" t="n">
        <v>1</v>
      </c>
      <c r="E2112" t="n">
        <v>0</v>
      </c>
      <c r="F2112" t="n">
        <v>0</v>
      </c>
      <c r="G2112" s="16">
        <f>ROUND(MIN(B2112/12,650000)*12*0.0915+MIN(B2112/12,1390000)*12*(0.0504+0)+B2112*0.005,0)</f>
        <v/>
      </c>
      <c r="H2112" t="n">
        <v>0</v>
      </c>
      <c r="I2112" t="n">
        <v>0</v>
      </c>
      <c r="J2112" s="16">
        <f>IF(C2112=2026,IF(B2112&lt;741000,0,IF(B2112&lt;2191000,B2112-740000,IF(B2112&lt;2193000,1451000,IF(B2112&lt;2196000,1453000,IF(B2112&lt;2200000,1456000,IF(B2112&lt;3600000,ROUNDDOWN(B2112/4,-3)*2.8-80000,IF(B2112&lt;6600000,ROUNDDOWN(B2112/4,-3)*3.2-440000,IF(B2112&lt;8500000,ROUNDDOWN(B2112*0.9,0)-1100000,B2112-1950000)))))))),IF(B2112&lt;651000,0,IF(B2112&lt;1900000,B2112-650000,IF(B2112&lt;3600000,ROUNDDOWN(B2112/4,-3)*2.8-80000,IF(B2112&lt;6600000,ROUNDDOWN(B2112/4,-3)*3.2-440000,IF(B2112&lt;8500000,ROUNDDOWN(B2112*0.9,0)-1100000,B2112-1950000))))))</f>
        <v/>
      </c>
      <c r="K2112" s="16">
        <f>IF(J2112&gt;23500000,NA(),IF(C2112=2026,IF(J2112&lt;=4890000,1040000,IF(J2112&lt;=6550000,670000,620000)),IF(J2112&lt;=1320000,950000,IF(J2112&lt;=3360000,880000,IF(J2112&lt;=4890000,680000,IF(J2112&lt;=6550000,630000,580000))))))</f>
        <v/>
      </c>
      <c r="L2112" s="16">
        <f>IF(D2112=1,IF(J2112&lt;=9000000,380000,IF(J2112&lt;=9500000,260000,IF(J2112&lt;=10000000,130000,0))),0)</f>
        <v/>
      </c>
      <c r="M2112" s="16">
        <f>IF(D2112=1,IF(J2112&lt;=9000000,330000,IF(J2112&lt;=9500000,220000,IF(J2112&lt;=10000000,110000,0))),0)</f>
        <v/>
      </c>
      <c r="N2112" s="16">
        <f>IF(D2112=1,IF(J2112&lt;=9000000,50000,IF(J2112&lt;=9500000,40000,IF(J2112&lt;=10000000,20000,0))),0)</f>
        <v/>
      </c>
      <c r="O2112" s="16">
        <f>MAX(0,ROUNDDOWN(J2112-G2112-K2112-L2112-E2112*380000-F2112*630000-H2112,-3))</f>
        <v/>
      </c>
      <c r="P2112" s="16">
        <f>MAX(0,ROUNDDOWN(J2112-G2112-430000-M2112-E2112*330000-F2112*450000-I2112,-3))</f>
        <v/>
      </c>
      <c r="Q2112" s="16">
        <f>50000+N2112+E2112*50000+F2112*180000</f>
        <v/>
      </c>
      <c r="R2112" s="16">
        <f>IF(P2112&lt;=2000000,MIN(Q2112,P2112),MAX(Q2112-(P2112-2000000),50000))*0.05</f>
        <v/>
      </c>
      <c r="S2112" s="16">
        <f>MAX(0,P2112*0.1-R2112)</f>
        <v/>
      </c>
      <c r="T2112" s="16">
        <f>Q2112+MAX(0,K2112-480000)</f>
        <v/>
      </c>
      <c r="U2112" s="16">
        <f>P2112-T2112</f>
        <v/>
      </c>
      <c r="V2112" s="17">
        <f>IF(U2112&lt;0,0,LOOKUP(U2112,{0,1950001,3300001,6950001,9000001,18000001,40000001},{0.05,0.1,0.2,0.23,0.33,0.4,0.45}))</f>
        <v/>
      </c>
      <c r="W2112" s="18">
        <f>IF(U2112&lt;0,0.9,0.9-V2112*1.021)</f>
        <v/>
      </c>
      <c r="X2112" s="16">
        <f>ROUNDDOWN(S2112*0.2/W2112+2000,0)</f>
        <v/>
      </c>
      <c r="Y2112" s="17">
        <f>IF(O2112&lt;=0,0,LOOKUP(O2112,{0,1950001,3300001,6950001,9000001,18000001,40000001},{0.05,0.1,0.2,0.23,0.33,0.4,0.45}))</f>
        <v/>
      </c>
    </row>
    <row r="2113">
      <c r="A2113" t="inlineStr">
        <is>
          <t>1万円刻み</t>
        </is>
      </c>
      <c r="B2113" s="16">
        <f>'3_1万円刻み'!$A$408</f>
        <v/>
      </c>
      <c r="C2113" t="n">
        <v>2025</v>
      </c>
      <c r="D2113" t="n">
        <v>0</v>
      </c>
      <c r="E2113" t="n">
        <v>0</v>
      </c>
      <c r="F2113" t="n">
        <v>0</v>
      </c>
      <c r="G2113" s="16">
        <f>ROUND(MIN(B2113/12,650000)*12*0.0915+MIN(B2113/12,1390000)*12*(0.0504+0)+B2113*0.005,0)</f>
        <v/>
      </c>
      <c r="H2113" t="n">
        <v>0</v>
      </c>
      <c r="I2113" t="n">
        <v>0</v>
      </c>
      <c r="J2113" s="16">
        <f>IF(C2113=2026,IF(B2113&lt;741000,0,IF(B2113&lt;2191000,B2113-740000,IF(B2113&lt;2193000,1451000,IF(B2113&lt;2196000,1453000,IF(B2113&lt;2200000,1456000,IF(B2113&lt;3600000,ROUNDDOWN(B2113/4,-3)*2.8-80000,IF(B2113&lt;6600000,ROUNDDOWN(B2113/4,-3)*3.2-440000,IF(B2113&lt;8500000,ROUNDDOWN(B2113*0.9,0)-1100000,B2113-1950000)))))))),IF(B2113&lt;651000,0,IF(B2113&lt;1900000,B2113-650000,IF(B2113&lt;3600000,ROUNDDOWN(B2113/4,-3)*2.8-80000,IF(B2113&lt;6600000,ROUNDDOWN(B2113/4,-3)*3.2-440000,IF(B2113&lt;8500000,ROUNDDOWN(B2113*0.9,0)-1100000,B2113-1950000))))))</f>
        <v/>
      </c>
      <c r="K2113" s="16">
        <f>IF(J2113&gt;23500000,NA(),IF(C2113=2026,IF(J2113&lt;=4890000,1040000,IF(J2113&lt;=6550000,670000,620000)),IF(J2113&lt;=1320000,950000,IF(J2113&lt;=3360000,880000,IF(J2113&lt;=4890000,680000,IF(J2113&lt;=6550000,630000,580000))))))</f>
        <v/>
      </c>
      <c r="L2113" s="16">
        <f>IF(D2113=1,IF(J2113&lt;=9000000,380000,IF(J2113&lt;=9500000,260000,IF(J2113&lt;=10000000,130000,0))),0)</f>
        <v/>
      </c>
      <c r="M2113" s="16">
        <f>IF(D2113=1,IF(J2113&lt;=9000000,330000,IF(J2113&lt;=9500000,220000,IF(J2113&lt;=10000000,110000,0))),0)</f>
        <v/>
      </c>
      <c r="N2113" s="16">
        <f>IF(D2113=1,IF(J2113&lt;=9000000,50000,IF(J2113&lt;=9500000,40000,IF(J2113&lt;=10000000,20000,0))),0)</f>
        <v/>
      </c>
      <c r="O2113" s="16">
        <f>MAX(0,ROUNDDOWN(J2113-G2113-K2113-L2113-E2113*380000-F2113*630000-H2113,-3))</f>
        <v/>
      </c>
      <c r="P2113" s="16">
        <f>MAX(0,ROUNDDOWN(J2113-G2113-430000-M2113-E2113*330000-F2113*450000-I2113,-3))</f>
        <v/>
      </c>
      <c r="Q2113" s="16">
        <f>50000+N2113+E2113*50000+F2113*180000</f>
        <v/>
      </c>
      <c r="R2113" s="16">
        <f>IF(P2113&lt;=2000000,MIN(Q2113,P2113),MAX(Q2113-(P2113-2000000),50000))*0.05</f>
        <v/>
      </c>
      <c r="S2113" s="16">
        <f>MAX(0,P2113*0.1-R2113)</f>
        <v/>
      </c>
      <c r="T2113" s="16">
        <f>Q2113+MAX(0,K2113-480000)</f>
        <v/>
      </c>
      <c r="U2113" s="16">
        <f>P2113-T2113</f>
        <v/>
      </c>
      <c r="V2113" s="17">
        <f>IF(U2113&lt;0,0,LOOKUP(U2113,{0,1950001,3300001,6950001,9000001,18000001,40000001},{0.05,0.1,0.2,0.23,0.33,0.4,0.45}))</f>
        <v/>
      </c>
      <c r="W2113" s="18">
        <f>IF(U2113&lt;0,0.9,0.9-V2113*1.021)</f>
        <v/>
      </c>
      <c r="X2113" s="16">
        <f>ROUNDDOWN(S2113*0.2/W2113+2000,0)</f>
        <v/>
      </c>
      <c r="Y2113" s="17">
        <f>IF(O2113&lt;=0,0,LOOKUP(O2113,{0,1950001,3300001,6950001,9000001,18000001,40000001},{0.05,0.1,0.2,0.23,0.33,0.4,0.45}))</f>
        <v/>
      </c>
    </row>
    <row r="2114">
      <c r="A2114" t="inlineStr">
        <is>
          <t>1万円刻み</t>
        </is>
      </c>
      <c r="B2114" s="16">
        <f>'3_1万円刻み'!$A$408</f>
        <v/>
      </c>
      <c r="C2114" t="n">
        <v>2026</v>
      </c>
      <c r="D2114" t="n">
        <v>0</v>
      </c>
      <c r="E2114" t="n">
        <v>0</v>
      </c>
      <c r="F2114" t="n">
        <v>0</v>
      </c>
      <c r="G2114" s="16">
        <f>ROUND(MIN(B2114/12,650000)*12*0.0915+MIN(B2114/12,1390000)*12*(0.0504+0)+B2114*0.005,0)</f>
        <v/>
      </c>
      <c r="H2114" t="n">
        <v>0</v>
      </c>
      <c r="I2114" t="n">
        <v>0</v>
      </c>
      <c r="J2114" s="16">
        <f>IF(C2114=2026,IF(B2114&lt;741000,0,IF(B2114&lt;2191000,B2114-740000,IF(B2114&lt;2193000,1451000,IF(B2114&lt;2196000,1453000,IF(B2114&lt;2200000,1456000,IF(B2114&lt;3600000,ROUNDDOWN(B2114/4,-3)*2.8-80000,IF(B2114&lt;6600000,ROUNDDOWN(B2114/4,-3)*3.2-440000,IF(B2114&lt;8500000,ROUNDDOWN(B2114*0.9,0)-1100000,B2114-1950000)))))))),IF(B2114&lt;651000,0,IF(B2114&lt;1900000,B2114-650000,IF(B2114&lt;3600000,ROUNDDOWN(B2114/4,-3)*2.8-80000,IF(B2114&lt;6600000,ROUNDDOWN(B2114/4,-3)*3.2-440000,IF(B2114&lt;8500000,ROUNDDOWN(B2114*0.9,0)-1100000,B2114-1950000))))))</f>
        <v/>
      </c>
      <c r="K2114" s="16">
        <f>IF(J2114&gt;23500000,NA(),IF(C2114=2026,IF(J2114&lt;=4890000,1040000,IF(J2114&lt;=6550000,670000,620000)),IF(J2114&lt;=1320000,950000,IF(J2114&lt;=3360000,880000,IF(J2114&lt;=4890000,680000,IF(J2114&lt;=6550000,630000,580000))))))</f>
        <v/>
      </c>
      <c r="L2114" s="16">
        <f>IF(D2114=1,IF(J2114&lt;=9000000,380000,IF(J2114&lt;=9500000,260000,IF(J2114&lt;=10000000,130000,0))),0)</f>
        <v/>
      </c>
      <c r="M2114" s="16">
        <f>IF(D2114=1,IF(J2114&lt;=9000000,330000,IF(J2114&lt;=9500000,220000,IF(J2114&lt;=10000000,110000,0))),0)</f>
        <v/>
      </c>
      <c r="N2114" s="16">
        <f>IF(D2114=1,IF(J2114&lt;=9000000,50000,IF(J2114&lt;=9500000,40000,IF(J2114&lt;=10000000,20000,0))),0)</f>
        <v/>
      </c>
      <c r="O2114" s="16">
        <f>MAX(0,ROUNDDOWN(J2114-G2114-K2114-L2114-E2114*380000-F2114*630000-H2114,-3))</f>
        <v/>
      </c>
      <c r="P2114" s="16">
        <f>MAX(0,ROUNDDOWN(J2114-G2114-430000-M2114-E2114*330000-F2114*450000-I2114,-3))</f>
        <v/>
      </c>
      <c r="Q2114" s="16">
        <f>50000+N2114+E2114*50000+F2114*180000</f>
        <v/>
      </c>
      <c r="R2114" s="16">
        <f>IF(P2114&lt;=2000000,MIN(Q2114,P2114),MAX(Q2114-(P2114-2000000),50000))*0.05</f>
        <v/>
      </c>
      <c r="S2114" s="16">
        <f>MAX(0,P2114*0.1-R2114)</f>
        <v/>
      </c>
      <c r="T2114" s="16">
        <f>Q2114+MAX(0,K2114-480000)</f>
        <v/>
      </c>
      <c r="U2114" s="16">
        <f>P2114-T2114</f>
        <v/>
      </c>
      <c r="V2114" s="17">
        <f>IF(U2114&lt;0,0,LOOKUP(U2114,{0,1950001,3300001,6950001,9000001,18000001,40000001},{0.05,0.1,0.2,0.23,0.33,0.4,0.45}))</f>
        <v/>
      </c>
      <c r="W2114" s="18">
        <f>IF(U2114&lt;0,0.9,0.9-V2114*1.021)</f>
        <v/>
      </c>
      <c r="X2114" s="16">
        <f>ROUNDDOWN(S2114*0.2/W2114+2000,0)</f>
        <v/>
      </c>
      <c r="Y2114" s="17">
        <f>IF(O2114&lt;=0,0,LOOKUP(O2114,{0,1950001,3300001,6950001,9000001,18000001,40000001},{0.05,0.1,0.2,0.23,0.33,0.4,0.45}))</f>
        <v/>
      </c>
    </row>
    <row r="2115">
      <c r="A2115" t="inlineStr">
        <is>
          <t>1万円刻み</t>
        </is>
      </c>
      <c r="B2115" s="16">
        <f>'3_1万円刻み'!$A$408</f>
        <v/>
      </c>
      <c r="C2115" t="n">
        <v>2025</v>
      </c>
      <c r="D2115" t="n">
        <v>1</v>
      </c>
      <c r="E2115" t="n">
        <v>0</v>
      </c>
      <c r="F2115" t="n">
        <v>0</v>
      </c>
      <c r="G2115" s="16">
        <f>ROUND(MIN(B2115/12,650000)*12*0.0915+MIN(B2115/12,1390000)*12*(0.0504+0)+B2115*0.005,0)</f>
        <v/>
      </c>
      <c r="H2115" t="n">
        <v>0</v>
      </c>
      <c r="I2115" t="n">
        <v>0</v>
      </c>
      <c r="J2115" s="16">
        <f>IF(C2115=2026,IF(B2115&lt;741000,0,IF(B2115&lt;2191000,B2115-740000,IF(B2115&lt;2193000,1451000,IF(B2115&lt;2196000,1453000,IF(B2115&lt;2200000,1456000,IF(B2115&lt;3600000,ROUNDDOWN(B2115/4,-3)*2.8-80000,IF(B2115&lt;6600000,ROUNDDOWN(B2115/4,-3)*3.2-440000,IF(B2115&lt;8500000,ROUNDDOWN(B2115*0.9,0)-1100000,B2115-1950000)))))))),IF(B2115&lt;651000,0,IF(B2115&lt;1900000,B2115-650000,IF(B2115&lt;3600000,ROUNDDOWN(B2115/4,-3)*2.8-80000,IF(B2115&lt;6600000,ROUNDDOWN(B2115/4,-3)*3.2-440000,IF(B2115&lt;8500000,ROUNDDOWN(B2115*0.9,0)-1100000,B2115-1950000))))))</f>
        <v/>
      </c>
      <c r="K2115" s="16">
        <f>IF(J2115&gt;23500000,NA(),IF(C2115=2026,IF(J2115&lt;=4890000,1040000,IF(J2115&lt;=6550000,670000,620000)),IF(J2115&lt;=1320000,950000,IF(J2115&lt;=3360000,880000,IF(J2115&lt;=4890000,680000,IF(J2115&lt;=6550000,630000,580000))))))</f>
        <v/>
      </c>
      <c r="L2115" s="16">
        <f>IF(D2115=1,IF(J2115&lt;=9000000,380000,IF(J2115&lt;=9500000,260000,IF(J2115&lt;=10000000,130000,0))),0)</f>
        <v/>
      </c>
      <c r="M2115" s="16">
        <f>IF(D2115=1,IF(J2115&lt;=9000000,330000,IF(J2115&lt;=9500000,220000,IF(J2115&lt;=10000000,110000,0))),0)</f>
        <v/>
      </c>
      <c r="N2115" s="16">
        <f>IF(D2115=1,IF(J2115&lt;=9000000,50000,IF(J2115&lt;=9500000,40000,IF(J2115&lt;=10000000,20000,0))),0)</f>
        <v/>
      </c>
      <c r="O2115" s="16">
        <f>MAX(0,ROUNDDOWN(J2115-G2115-K2115-L2115-E2115*380000-F2115*630000-H2115,-3))</f>
        <v/>
      </c>
      <c r="P2115" s="16">
        <f>MAX(0,ROUNDDOWN(J2115-G2115-430000-M2115-E2115*330000-F2115*450000-I2115,-3))</f>
        <v/>
      </c>
      <c r="Q2115" s="16">
        <f>50000+N2115+E2115*50000+F2115*180000</f>
        <v/>
      </c>
      <c r="R2115" s="16">
        <f>IF(P2115&lt;=2000000,MIN(Q2115,P2115),MAX(Q2115-(P2115-2000000),50000))*0.05</f>
        <v/>
      </c>
      <c r="S2115" s="16">
        <f>MAX(0,P2115*0.1-R2115)</f>
        <v/>
      </c>
      <c r="T2115" s="16">
        <f>Q2115+MAX(0,K2115-480000)</f>
        <v/>
      </c>
      <c r="U2115" s="16">
        <f>P2115-T2115</f>
        <v/>
      </c>
      <c r="V2115" s="17">
        <f>IF(U2115&lt;0,0,LOOKUP(U2115,{0,1950001,3300001,6950001,9000001,18000001,40000001},{0.05,0.1,0.2,0.23,0.33,0.4,0.45}))</f>
        <v/>
      </c>
      <c r="W2115" s="18">
        <f>IF(U2115&lt;0,0.9,0.9-V2115*1.021)</f>
        <v/>
      </c>
      <c r="X2115" s="16">
        <f>ROUNDDOWN(S2115*0.2/W2115+2000,0)</f>
        <v/>
      </c>
      <c r="Y2115" s="17">
        <f>IF(O2115&lt;=0,0,LOOKUP(O2115,{0,1950001,3300001,6950001,9000001,18000001,40000001},{0.05,0.1,0.2,0.23,0.33,0.4,0.45}))</f>
        <v/>
      </c>
    </row>
    <row r="2116">
      <c r="A2116" t="inlineStr">
        <is>
          <t>1万円刻み</t>
        </is>
      </c>
      <c r="B2116" s="16">
        <f>'3_1万円刻み'!$A$408</f>
        <v/>
      </c>
      <c r="C2116" t="n">
        <v>2026</v>
      </c>
      <c r="D2116" t="n">
        <v>1</v>
      </c>
      <c r="E2116" t="n">
        <v>0</v>
      </c>
      <c r="F2116" t="n">
        <v>0</v>
      </c>
      <c r="G2116" s="16">
        <f>ROUND(MIN(B2116/12,650000)*12*0.0915+MIN(B2116/12,1390000)*12*(0.0504+0)+B2116*0.005,0)</f>
        <v/>
      </c>
      <c r="H2116" t="n">
        <v>0</v>
      </c>
      <c r="I2116" t="n">
        <v>0</v>
      </c>
      <c r="J2116" s="16">
        <f>IF(C2116=2026,IF(B2116&lt;741000,0,IF(B2116&lt;2191000,B2116-740000,IF(B2116&lt;2193000,1451000,IF(B2116&lt;2196000,1453000,IF(B2116&lt;2200000,1456000,IF(B2116&lt;3600000,ROUNDDOWN(B2116/4,-3)*2.8-80000,IF(B2116&lt;6600000,ROUNDDOWN(B2116/4,-3)*3.2-440000,IF(B2116&lt;8500000,ROUNDDOWN(B2116*0.9,0)-1100000,B2116-1950000)))))))),IF(B2116&lt;651000,0,IF(B2116&lt;1900000,B2116-650000,IF(B2116&lt;3600000,ROUNDDOWN(B2116/4,-3)*2.8-80000,IF(B2116&lt;6600000,ROUNDDOWN(B2116/4,-3)*3.2-440000,IF(B2116&lt;8500000,ROUNDDOWN(B2116*0.9,0)-1100000,B2116-1950000))))))</f>
        <v/>
      </c>
      <c r="K2116" s="16">
        <f>IF(J2116&gt;23500000,NA(),IF(C2116=2026,IF(J2116&lt;=4890000,1040000,IF(J2116&lt;=6550000,670000,620000)),IF(J2116&lt;=1320000,950000,IF(J2116&lt;=3360000,880000,IF(J2116&lt;=4890000,680000,IF(J2116&lt;=6550000,630000,580000))))))</f>
        <v/>
      </c>
      <c r="L2116" s="16">
        <f>IF(D2116=1,IF(J2116&lt;=9000000,380000,IF(J2116&lt;=9500000,260000,IF(J2116&lt;=10000000,130000,0))),0)</f>
        <v/>
      </c>
      <c r="M2116" s="16">
        <f>IF(D2116=1,IF(J2116&lt;=9000000,330000,IF(J2116&lt;=9500000,220000,IF(J2116&lt;=10000000,110000,0))),0)</f>
        <v/>
      </c>
      <c r="N2116" s="16">
        <f>IF(D2116=1,IF(J2116&lt;=9000000,50000,IF(J2116&lt;=9500000,40000,IF(J2116&lt;=10000000,20000,0))),0)</f>
        <v/>
      </c>
      <c r="O2116" s="16">
        <f>MAX(0,ROUNDDOWN(J2116-G2116-K2116-L2116-E2116*380000-F2116*630000-H2116,-3))</f>
        <v/>
      </c>
      <c r="P2116" s="16">
        <f>MAX(0,ROUNDDOWN(J2116-G2116-430000-M2116-E2116*330000-F2116*450000-I2116,-3))</f>
        <v/>
      </c>
      <c r="Q2116" s="16">
        <f>50000+N2116+E2116*50000+F2116*180000</f>
        <v/>
      </c>
      <c r="R2116" s="16">
        <f>IF(P2116&lt;=2000000,MIN(Q2116,P2116),MAX(Q2116-(P2116-2000000),50000))*0.05</f>
        <v/>
      </c>
      <c r="S2116" s="16">
        <f>MAX(0,P2116*0.1-R2116)</f>
        <v/>
      </c>
      <c r="T2116" s="16">
        <f>Q2116+MAX(0,K2116-480000)</f>
        <v/>
      </c>
      <c r="U2116" s="16">
        <f>P2116-T2116</f>
        <v/>
      </c>
      <c r="V2116" s="17">
        <f>IF(U2116&lt;0,0,LOOKUP(U2116,{0,1950001,3300001,6950001,9000001,18000001,40000001},{0.05,0.1,0.2,0.23,0.33,0.4,0.45}))</f>
        <v/>
      </c>
      <c r="W2116" s="18">
        <f>IF(U2116&lt;0,0.9,0.9-V2116*1.021)</f>
        <v/>
      </c>
      <c r="X2116" s="16">
        <f>ROUNDDOWN(S2116*0.2/W2116+2000,0)</f>
        <v/>
      </c>
      <c r="Y2116" s="17">
        <f>IF(O2116&lt;=0,0,LOOKUP(O2116,{0,1950001,3300001,6950001,9000001,18000001,40000001},{0.05,0.1,0.2,0.23,0.33,0.4,0.45}))</f>
        <v/>
      </c>
    </row>
    <row r="2117">
      <c r="A2117" t="inlineStr">
        <is>
          <t>1万円刻み</t>
        </is>
      </c>
      <c r="B2117" s="16">
        <f>'3_1万円刻み'!$A$409</f>
        <v/>
      </c>
      <c r="C2117" t="n">
        <v>2025</v>
      </c>
      <c r="D2117" t="n">
        <v>0</v>
      </c>
      <c r="E2117" t="n">
        <v>0</v>
      </c>
      <c r="F2117" t="n">
        <v>0</v>
      </c>
      <c r="G2117" s="16">
        <f>ROUND(MIN(B2117/12,650000)*12*0.0915+MIN(B2117/12,1390000)*12*(0.0504+0)+B2117*0.005,0)</f>
        <v/>
      </c>
      <c r="H2117" t="n">
        <v>0</v>
      </c>
      <c r="I2117" t="n">
        <v>0</v>
      </c>
      <c r="J2117" s="16">
        <f>IF(C2117=2026,IF(B2117&lt;741000,0,IF(B2117&lt;2191000,B2117-740000,IF(B2117&lt;2193000,1451000,IF(B2117&lt;2196000,1453000,IF(B2117&lt;2200000,1456000,IF(B2117&lt;3600000,ROUNDDOWN(B2117/4,-3)*2.8-80000,IF(B2117&lt;6600000,ROUNDDOWN(B2117/4,-3)*3.2-440000,IF(B2117&lt;8500000,ROUNDDOWN(B2117*0.9,0)-1100000,B2117-1950000)))))))),IF(B2117&lt;651000,0,IF(B2117&lt;1900000,B2117-650000,IF(B2117&lt;3600000,ROUNDDOWN(B2117/4,-3)*2.8-80000,IF(B2117&lt;6600000,ROUNDDOWN(B2117/4,-3)*3.2-440000,IF(B2117&lt;8500000,ROUNDDOWN(B2117*0.9,0)-1100000,B2117-1950000))))))</f>
        <v/>
      </c>
      <c r="K2117" s="16">
        <f>IF(J2117&gt;23500000,NA(),IF(C2117=2026,IF(J2117&lt;=4890000,1040000,IF(J2117&lt;=6550000,670000,620000)),IF(J2117&lt;=1320000,950000,IF(J2117&lt;=3360000,880000,IF(J2117&lt;=4890000,680000,IF(J2117&lt;=6550000,630000,580000))))))</f>
        <v/>
      </c>
      <c r="L2117" s="16">
        <f>IF(D2117=1,IF(J2117&lt;=9000000,380000,IF(J2117&lt;=9500000,260000,IF(J2117&lt;=10000000,130000,0))),0)</f>
        <v/>
      </c>
      <c r="M2117" s="16">
        <f>IF(D2117=1,IF(J2117&lt;=9000000,330000,IF(J2117&lt;=9500000,220000,IF(J2117&lt;=10000000,110000,0))),0)</f>
        <v/>
      </c>
      <c r="N2117" s="16">
        <f>IF(D2117=1,IF(J2117&lt;=9000000,50000,IF(J2117&lt;=9500000,40000,IF(J2117&lt;=10000000,20000,0))),0)</f>
        <v/>
      </c>
      <c r="O2117" s="16">
        <f>MAX(0,ROUNDDOWN(J2117-G2117-K2117-L2117-E2117*380000-F2117*630000-H2117,-3))</f>
        <v/>
      </c>
      <c r="P2117" s="16">
        <f>MAX(0,ROUNDDOWN(J2117-G2117-430000-M2117-E2117*330000-F2117*450000-I2117,-3))</f>
        <v/>
      </c>
      <c r="Q2117" s="16">
        <f>50000+N2117+E2117*50000+F2117*180000</f>
        <v/>
      </c>
      <c r="R2117" s="16">
        <f>IF(P2117&lt;=2000000,MIN(Q2117,P2117),MAX(Q2117-(P2117-2000000),50000))*0.05</f>
        <v/>
      </c>
      <c r="S2117" s="16">
        <f>MAX(0,P2117*0.1-R2117)</f>
        <v/>
      </c>
      <c r="T2117" s="16">
        <f>Q2117+MAX(0,K2117-480000)</f>
        <v/>
      </c>
      <c r="U2117" s="16">
        <f>P2117-T2117</f>
        <v/>
      </c>
      <c r="V2117" s="17">
        <f>IF(U2117&lt;0,0,LOOKUP(U2117,{0,1950001,3300001,6950001,9000001,18000001,40000001},{0.05,0.1,0.2,0.23,0.33,0.4,0.45}))</f>
        <v/>
      </c>
      <c r="W2117" s="18">
        <f>IF(U2117&lt;0,0.9,0.9-V2117*1.021)</f>
        <v/>
      </c>
      <c r="X2117" s="16">
        <f>ROUNDDOWN(S2117*0.2/W2117+2000,0)</f>
        <v/>
      </c>
      <c r="Y2117" s="17">
        <f>IF(O2117&lt;=0,0,LOOKUP(O2117,{0,1950001,3300001,6950001,9000001,18000001,40000001},{0.05,0.1,0.2,0.23,0.33,0.4,0.45}))</f>
        <v/>
      </c>
    </row>
    <row r="2118">
      <c r="A2118" t="inlineStr">
        <is>
          <t>1万円刻み</t>
        </is>
      </c>
      <c r="B2118" s="16">
        <f>'3_1万円刻み'!$A$409</f>
        <v/>
      </c>
      <c r="C2118" t="n">
        <v>2026</v>
      </c>
      <c r="D2118" t="n">
        <v>0</v>
      </c>
      <c r="E2118" t="n">
        <v>0</v>
      </c>
      <c r="F2118" t="n">
        <v>0</v>
      </c>
      <c r="G2118" s="16">
        <f>ROUND(MIN(B2118/12,650000)*12*0.0915+MIN(B2118/12,1390000)*12*(0.0504+0)+B2118*0.005,0)</f>
        <v/>
      </c>
      <c r="H2118" t="n">
        <v>0</v>
      </c>
      <c r="I2118" t="n">
        <v>0</v>
      </c>
      <c r="J2118" s="16">
        <f>IF(C2118=2026,IF(B2118&lt;741000,0,IF(B2118&lt;2191000,B2118-740000,IF(B2118&lt;2193000,1451000,IF(B2118&lt;2196000,1453000,IF(B2118&lt;2200000,1456000,IF(B2118&lt;3600000,ROUNDDOWN(B2118/4,-3)*2.8-80000,IF(B2118&lt;6600000,ROUNDDOWN(B2118/4,-3)*3.2-440000,IF(B2118&lt;8500000,ROUNDDOWN(B2118*0.9,0)-1100000,B2118-1950000)))))))),IF(B2118&lt;651000,0,IF(B2118&lt;1900000,B2118-650000,IF(B2118&lt;3600000,ROUNDDOWN(B2118/4,-3)*2.8-80000,IF(B2118&lt;6600000,ROUNDDOWN(B2118/4,-3)*3.2-440000,IF(B2118&lt;8500000,ROUNDDOWN(B2118*0.9,0)-1100000,B2118-1950000))))))</f>
        <v/>
      </c>
      <c r="K2118" s="16">
        <f>IF(J2118&gt;23500000,NA(),IF(C2118=2026,IF(J2118&lt;=4890000,1040000,IF(J2118&lt;=6550000,670000,620000)),IF(J2118&lt;=1320000,950000,IF(J2118&lt;=3360000,880000,IF(J2118&lt;=4890000,680000,IF(J2118&lt;=6550000,630000,580000))))))</f>
        <v/>
      </c>
      <c r="L2118" s="16">
        <f>IF(D2118=1,IF(J2118&lt;=9000000,380000,IF(J2118&lt;=9500000,260000,IF(J2118&lt;=10000000,130000,0))),0)</f>
        <v/>
      </c>
      <c r="M2118" s="16">
        <f>IF(D2118=1,IF(J2118&lt;=9000000,330000,IF(J2118&lt;=9500000,220000,IF(J2118&lt;=10000000,110000,0))),0)</f>
        <v/>
      </c>
      <c r="N2118" s="16">
        <f>IF(D2118=1,IF(J2118&lt;=9000000,50000,IF(J2118&lt;=9500000,40000,IF(J2118&lt;=10000000,20000,0))),0)</f>
        <v/>
      </c>
      <c r="O2118" s="16">
        <f>MAX(0,ROUNDDOWN(J2118-G2118-K2118-L2118-E2118*380000-F2118*630000-H2118,-3))</f>
        <v/>
      </c>
      <c r="P2118" s="16">
        <f>MAX(0,ROUNDDOWN(J2118-G2118-430000-M2118-E2118*330000-F2118*450000-I2118,-3))</f>
        <v/>
      </c>
      <c r="Q2118" s="16">
        <f>50000+N2118+E2118*50000+F2118*180000</f>
        <v/>
      </c>
      <c r="R2118" s="16">
        <f>IF(P2118&lt;=2000000,MIN(Q2118,P2118),MAX(Q2118-(P2118-2000000),50000))*0.05</f>
        <v/>
      </c>
      <c r="S2118" s="16">
        <f>MAX(0,P2118*0.1-R2118)</f>
        <v/>
      </c>
      <c r="T2118" s="16">
        <f>Q2118+MAX(0,K2118-480000)</f>
        <v/>
      </c>
      <c r="U2118" s="16">
        <f>P2118-T2118</f>
        <v/>
      </c>
      <c r="V2118" s="17">
        <f>IF(U2118&lt;0,0,LOOKUP(U2118,{0,1950001,3300001,6950001,9000001,18000001,40000001},{0.05,0.1,0.2,0.23,0.33,0.4,0.45}))</f>
        <v/>
      </c>
      <c r="W2118" s="18">
        <f>IF(U2118&lt;0,0.9,0.9-V2118*1.021)</f>
        <v/>
      </c>
      <c r="X2118" s="16">
        <f>ROUNDDOWN(S2118*0.2/W2118+2000,0)</f>
        <v/>
      </c>
      <c r="Y2118" s="17">
        <f>IF(O2118&lt;=0,0,LOOKUP(O2118,{0,1950001,3300001,6950001,9000001,18000001,40000001},{0.05,0.1,0.2,0.23,0.33,0.4,0.45}))</f>
        <v/>
      </c>
    </row>
    <row r="2119">
      <c r="A2119" t="inlineStr">
        <is>
          <t>1万円刻み</t>
        </is>
      </c>
      <c r="B2119" s="16">
        <f>'3_1万円刻み'!$A$409</f>
        <v/>
      </c>
      <c r="C2119" t="n">
        <v>2025</v>
      </c>
      <c r="D2119" t="n">
        <v>1</v>
      </c>
      <c r="E2119" t="n">
        <v>0</v>
      </c>
      <c r="F2119" t="n">
        <v>0</v>
      </c>
      <c r="G2119" s="16">
        <f>ROUND(MIN(B2119/12,650000)*12*0.0915+MIN(B2119/12,1390000)*12*(0.0504+0)+B2119*0.005,0)</f>
        <v/>
      </c>
      <c r="H2119" t="n">
        <v>0</v>
      </c>
      <c r="I2119" t="n">
        <v>0</v>
      </c>
      <c r="J2119" s="16">
        <f>IF(C2119=2026,IF(B2119&lt;741000,0,IF(B2119&lt;2191000,B2119-740000,IF(B2119&lt;2193000,1451000,IF(B2119&lt;2196000,1453000,IF(B2119&lt;2200000,1456000,IF(B2119&lt;3600000,ROUNDDOWN(B2119/4,-3)*2.8-80000,IF(B2119&lt;6600000,ROUNDDOWN(B2119/4,-3)*3.2-440000,IF(B2119&lt;8500000,ROUNDDOWN(B2119*0.9,0)-1100000,B2119-1950000)))))))),IF(B2119&lt;651000,0,IF(B2119&lt;1900000,B2119-650000,IF(B2119&lt;3600000,ROUNDDOWN(B2119/4,-3)*2.8-80000,IF(B2119&lt;6600000,ROUNDDOWN(B2119/4,-3)*3.2-440000,IF(B2119&lt;8500000,ROUNDDOWN(B2119*0.9,0)-1100000,B2119-1950000))))))</f>
        <v/>
      </c>
      <c r="K2119" s="16">
        <f>IF(J2119&gt;23500000,NA(),IF(C2119=2026,IF(J2119&lt;=4890000,1040000,IF(J2119&lt;=6550000,670000,620000)),IF(J2119&lt;=1320000,950000,IF(J2119&lt;=3360000,880000,IF(J2119&lt;=4890000,680000,IF(J2119&lt;=6550000,630000,580000))))))</f>
        <v/>
      </c>
      <c r="L2119" s="16">
        <f>IF(D2119=1,IF(J2119&lt;=9000000,380000,IF(J2119&lt;=9500000,260000,IF(J2119&lt;=10000000,130000,0))),0)</f>
        <v/>
      </c>
      <c r="M2119" s="16">
        <f>IF(D2119=1,IF(J2119&lt;=9000000,330000,IF(J2119&lt;=9500000,220000,IF(J2119&lt;=10000000,110000,0))),0)</f>
        <v/>
      </c>
      <c r="N2119" s="16">
        <f>IF(D2119=1,IF(J2119&lt;=9000000,50000,IF(J2119&lt;=9500000,40000,IF(J2119&lt;=10000000,20000,0))),0)</f>
        <v/>
      </c>
      <c r="O2119" s="16">
        <f>MAX(0,ROUNDDOWN(J2119-G2119-K2119-L2119-E2119*380000-F2119*630000-H2119,-3))</f>
        <v/>
      </c>
      <c r="P2119" s="16">
        <f>MAX(0,ROUNDDOWN(J2119-G2119-430000-M2119-E2119*330000-F2119*450000-I2119,-3))</f>
        <v/>
      </c>
      <c r="Q2119" s="16">
        <f>50000+N2119+E2119*50000+F2119*180000</f>
        <v/>
      </c>
      <c r="R2119" s="16">
        <f>IF(P2119&lt;=2000000,MIN(Q2119,P2119),MAX(Q2119-(P2119-2000000),50000))*0.05</f>
        <v/>
      </c>
      <c r="S2119" s="16">
        <f>MAX(0,P2119*0.1-R2119)</f>
        <v/>
      </c>
      <c r="T2119" s="16">
        <f>Q2119+MAX(0,K2119-480000)</f>
        <v/>
      </c>
      <c r="U2119" s="16">
        <f>P2119-T2119</f>
        <v/>
      </c>
      <c r="V2119" s="17">
        <f>IF(U2119&lt;0,0,LOOKUP(U2119,{0,1950001,3300001,6950001,9000001,18000001,40000001},{0.05,0.1,0.2,0.23,0.33,0.4,0.45}))</f>
        <v/>
      </c>
      <c r="W2119" s="18">
        <f>IF(U2119&lt;0,0.9,0.9-V2119*1.021)</f>
        <v/>
      </c>
      <c r="X2119" s="16">
        <f>ROUNDDOWN(S2119*0.2/W2119+2000,0)</f>
        <v/>
      </c>
      <c r="Y2119" s="17">
        <f>IF(O2119&lt;=0,0,LOOKUP(O2119,{0,1950001,3300001,6950001,9000001,18000001,40000001},{0.05,0.1,0.2,0.23,0.33,0.4,0.45}))</f>
        <v/>
      </c>
    </row>
    <row r="2120">
      <c r="A2120" t="inlineStr">
        <is>
          <t>1万円刻み</t>
        </is>
      </c>
      <c r="B2120" s="16">
        <f>'3_1万円刻み'!$A$409</f>
        <v/>
      </c>
      <c r="C2120" t="n">
        <v>2026</v>
      </c>
      <c r="D2120" t="n">
        <v>1</v>
      </c>
      <c r="E2120" t="n">
        <v>0</v>
      </c>
      <c r="F2120" t="n">
        <v>0</v>
      </c>
      <c r="G2120" s="16">
        <f>ROUND(MIN(B2120/12,650000)*12*0.0915+MIN(B2120/12,1390000)*12*(0.0504+0)+B2120*0.005,0)</f>
        <v/>
      </c>
      <c r="H2120" t="n">
        <v>0</v>
      </c>
      <c r="I2120" t="n">
        <v>0</v>
      </c>
      <c r="J2120" s="16">
        <f>IF(C2120=2026,IF(B2120&lt;741000,0,IF(B2120&lt;2191000,B2120-740000,IF(B2120&lt;2193000,1451000,IF(B2120&lt;2196000,1453000,IF(B2120&lt;2200000,1456000,IF(B2120&lt;3600000,ROUNDDOWN(B2120/4,-3)*2.8-80000,IF(B2120&lt;6600000,ROUNDDOWN(B2120/4,-3)*3.2-440000,IF(B2120&lt;8500000,ROUNDDOWN(B2120*0.9,0)-1100000,B2120-1950000)))))))),IF(B2120&lt;651000,0,IF(B2120&lt;1900000,B2120-650000,IF(B2120&lt;3600000,ROUNDDOWN(B2120/4,-3)*2.8-80000,IF(B2120&lt;6600000,ROUNDDOWN(B2120/4,-3)*3.2-440000,IF(B2120&lt;8500000,ROUNDDOWN(B2120*0.9,0)-1100000,B2120-1950000))))))</f>
        <v/>
      </c>
      <c r="K2120" s="16">
        <f>IF(J2120&gt;23500000,NA(),IF(C2120=2026,IF(J2120&lt;=4890000,1040000,IF(J2120&lt;=6550000,670000,620000)),IF(J2120&lt;=1320000,950000,IF(J2120&lt;=3360000,880000,IF(J2120&lt;=4890000,680000,IF(J2120&lt;=6550000,630000,580000))))))</f>
        <v/>
      </c>
      <c r="L2120" s="16">
        <f>IF(D2120=1,IF(J2120&lt;=9000000,380000,IF(J2120&lt;=9500000,260000,IF(J2120&lt;=10000000,130000,0))),0)</f>
        <v/>
      </c>
      <c r="M2120" s="16">
        <f>IF(D2120=1,IF(J2120&lt;=9000000,330000,IF(J2120&lt;=9500000,220000,IF(J2120&lt;=10000000,110000,0))),0)</f>
        <v/>
      </c>
      <c r="N2120" s="16">
        <f>IF(D2120=1,IF(J2120&lt;=9000000,50000,IF(J2120&lt;=9500000,40000,IF(J2120&lt;=10000000,20000,0))),0)</f>
        <v/>
      </c>
      <c r="O2120" s="16">
        <f>MAX(0,ROUNDDOWN(J2120-G2120-K2120-L2120-E2120*380000-F2120*630000-H2120,-3))</f>
        <v/>
      </c>
      <c r="P2120" s="16">
        <f>MAX(0,ROUNDDOWN(J2120-G2120-430000-M2120-E2120*330000-F2120*450000-I2120,-3))</f>
        <v/>
      </c>
      <c r="Q2120" s="16">
        <f>50000+N2120+E2120*50000+F2120*180000</f>
        <v/>
      </c>
      <c r="R2120" s="16">
        <f>IF(P2120&lt;=2000000,MIN(Q2120,P2120),MAX(Q2120-(P2120-2000000),50000))*0.05</f>
        <v/>
      </c>
      <c r="S2120" s="16">
        <f>MAX(0,P2120*0.1-R2120)</f>
        <v/>
      </c>
      <c r="T2120" s="16">
        <f>Q2120+MAX(0,K2120-480000)</f>
        <v/>
      </c>
      <c r="U2120" s="16">
        <f>P2120-T2120</f>
        <v/>
      </c>
      <c r="V2120" s="17">
        <f>IF(U2120&lt;0,0,LOOKUP(U2120,{0,1950001,3300001,6950001,9000001,18000001,40000001},{0.05,0.1,0.2,0.23,0.33,0.4,0.45}))</f>
        <v/>
      </c>
      <c r="W2120" s="18">
        <f>IF(U2120&lt;0,0.9,0.9-V2120*1.021)</f>
        <v/>
      </c>
      <c r="X2120" s="16">
        <f>ROUNDDOWN(S2120*0.2/W2120+2000,0)</f>
        <v/>
      </c>
      <c r="Y2120" s="17">
        <f>IF(O2120&lt;=0,0,LOOKUP(O2120,{0,1950001,3300001,6950001,9000001,18000001,40000001},{0.05,0.1,0.2,0.23,0.33,0.4,0.45}))</f>
        <v/>
      </c>
    </row>
    <row r="2121">
      <c r="A2121" t="inlineStr">
        <is>
          <t>1万円刻み</t>
        </is>
      </c>
      <c r="B2121" s="16">
        <f>'3_1万円刻み'!$A$410</f>
        <v/>
      </c>
      <c r="C2121" t="n">
        <v>2025</v>
      </c>
      <c r="D2121" t="n">
        <v>0</v>
      </c>
      <c r="E2121" t="n">
        <v>0</v>
      </c>
      <c r="F2121" t="n">
        <v>0</v>
      </c>
      <c r="G2121" s="16">
        <f>ROUND(MIN(B2121/12,650000)*12*0.0915+MIN(B2121/12,1390000)*12*(0.0504+0)+B2121*0.005,0)</f>
        <v/>
      </c>
      <c r="H2121" t="n">
        <v>0</v>
      </c>
      <c r="I2121" t="n">
        <v>0</v>
      </c>
      <c r="J2121" s="16">
        <f>IF(C2121=2026,IF(B2121&lt;741000,0,IF(B2121&lt;2191000,B2121-740000,IF(B2121&lt;2193000,1451000,IF(B2121&lt;2196000,1453000,IF(B2121&lt;2200000,1456000,IF(B2121&lt;3600000,ROUNDDOWN(B2121/4,-3)*2.8-80000,IF(B2121&lt;6600000,ROUNDDOWN(B2121/4,-3)*3.2-440000,IF(B2121&lt;8500000,ROUNDDOWN(B2121*0.9,0)-1100000,B2121-1950000)))))))),IF(B2121&lt;651000,0,IF(B2121&lt;1900000,B2121-650000,IF(B2121&lt;3600000,ROUNDDOWN(B2121/4,-3)*2.8-80000,IF(B2121&lt;6600000,ROUNDDOWN(B2121/4,-3)*3.2-440000,IF(B2121&lt;8500000,ROUNDDOWN(B2121*0.9,0)-1100000,B2121-1950000))))))</f>
        <v/>
      </c>
      <c r="K2121" s="16">
        <f>IF(J2121&gt;23500000,NA(),IF(C2121=2026,IF(J2121&lt;=4890000,1040000,IF(J2121&lt;=6550000,670000,620000)),IF(J2121&lt;=1320000,950000,IF(J2121&lt;=3360000,880000,IF(J2121&lt;=4890000,680000,IF(J2121&lt;=6550000,630000,580000))))))</f>
        <v/>
      </c>
      <c r="L2121" s="16">
        <f>IF(D2121=1,IF(J2121&lt;=9000000,380000,IF(J2121&lt;=9500000,260000,IF(J2121&lt;=10000000,130000,0))),0)</f>
        <v/>
      </c>
      <c r="M2121" s="16">
        <f>IF(D2121=1,IF(J2121&lt;=9000000,330000,IF(J2121&lt;=9500000,220000,IF(J2121&lt;=10000000,110000,0))),0)</f>
        <v/>
      </c>
      <c r="N2121" s="16">
        <f>IF(D2121=1,IF(J2121&lt;=9000000,50000,IF(J2121&lt;=9500000,40000,IF(J2121&lt;=10000000,20000,0))),0)</f>
        <v/>
      </c>
      <c r="O2121" s="16">
        <f>MAX(0,ROUNDDOWN(J2121-G2121-K2121-L2121-E2121*380000-F2121*630000-H2121,-3))</f>
        <v/>
      </c>
      <c r="P2121" s="16">
        <f>MAX(0,ROUNDDOWN(J2121-G2121-430000-M2121-E2121*330000-F2121*450000-I2121,-3))</f>
        <v/>
      </c>
      <c r="Q2121" s="16">
        <f>50000+N2121+E2121*50000+F2121*180000</f>
        <v/>
      </c>
      <c r="R2121" s="16">
        <f>IF(P2121&lt;=2000000,MIN(Q2121,P2121),MAX(Q2121-(P2121-2000000),50000))*0.05</f>
        <v/>
      </c>
      <c r="S2121" s="16">
        <f>MAX(0,P2121*0.1-R2121)</f>
        <v/>
      </c>
      <c r="T2121" s="16">
        <f>Q2121+MAX(0,K2121-480000)</f>
        <v/>
      </c>
      <c r="U2121" s="16">
        <f>P2121-T2121</f>
        <v/>
      </c>
      <c r="V2121" s="17">
        <f>IF(U2121&lt;0,0,LOOKUP(U2121,{0,1950001,3300001,6950001,9000001,18000001,40000001},{0.05,0.1,0.2,0.23,0.33,0.4,0.45}))</f>
        <v/>
      </c>
      <c r="W2121" s="18">
        <f>IF(U2121&lt;0,0.9,0.9-V2121*1.021)</f>
        <v/>
      </c>
      <c r="X2121" s="16">
        <f>ROUNDDOWN(S2121*0.2/W2121+2000,0)</f>
        <v/>
      </c>
      <c r="Y2121" s="17">
        <f>IF(O2121&lt;=0,0,LOOKUP(O2121,{0,1950001,3300001,6950001,9000001,18000001,40000001},{0.05,0.1,0.2,0.23,0.33,0.4,0.45}))</f>
        <v/>
      </c>
    </row>
    <row r="2122">
      <c r="A2122" t="inlineStr">
        <is>
          <t>1万円刻み</t>
        </is>
      </c>
      <c r="B2122" s="16">
        <f>'3_1万円刻み'!$A$410</f>
        <v/>
      </c>
      <c r="C2122" t="n">
        <v>2026</v>
      </c>
      <c r="D2122" t="n">
        <v>0</v>
      </c>
      <c r="E2122" t="n">
        <v>0</v>
      </c>
      <c r="F2122" t="n">
        <v>0</v>
      </c>
      <c r="G2122" s="16">
        <f>ROUND(MIN(B2122/12,650000)*12*0.0915+MIN(B2122/12,1390000)*12*(0.0504+0)+B2122*0.005,0)</f>
        <v/>
      </c>
      <c r="H2122" t="n">
        <v>0</v>
      </c>
      <c r="I2122" t="n">
        <v>0</v>
      </c>
      <c r="J2122" s="16">
        <f>IF(C2122=2026,IF(B2122&lt;741000,0,IF(B2122&lt;2191000,B2122-740000,IF(B2122&lt;2193000,1451000,IF(B2122&lt;2196000,1453000,IF(B2122&lt;2200000,1456000,IF(B2122&lt;3600000,ROUNDDOWN(B2122/4,-3)*2.8-80000,IF(B2122&lt;6600000,ROUNDDOWN(B2122/4,-3)*3.2-440000,IF(B2122&lt;8500000,ROUNDDOWN(B2122*0.9,0)-1100000,B2122-1950000)))))))),IF(B2122&lt;651000,0,IF(B2122&lt;1900000,B2122-650000,IF(B2122&lt;3600000,ROUNDDOWN(B2122/4,-3)*2.8-80000,IF(B2122&lt;6600000,ROUNDDOWN(B2122/4,-3)*3.2-440000,IF(B2122&lt;8500000,ROUNDDOWN(B2122*0.9,0)-1100000,B2122-1950000))))))</f>
        <v/>
      </c>
      <c r="K2122" s="16">
        <f>IF(J2122&gt;23500000,NA(),IF(C2122=2026,IF(J2122&lt;=4890000,1040000,IF(J2122&lt;=6550000,670000,620000)),IF(J2122&lt;=1320000,950000,IF(J2122&lt;=3360000,880000,IF(J2122&lt;=4890000,680000,IF(J2122&lt;=6550000,630000,580000))))))</f>
        <v/>
      </c>
      <c r="L2122" s="16">
        <f>IF(D2122=1,IF(J2122&lt;=9000000,380000,IF(J2122&lt;=9500000,260000,IF(J2122&lt;=10000000,130000,0))),0)</f>
        <v/>
      </c>
      <c r="M2122" s="16">
        <f>IF(D2122=1,IF(J2122&lt;=9000000,330000,IF(J2122&lt;=9500000,220000,IF(J2122&lt;=10000000,110000,0))),0)</f>
        <v/>
      </c>
      <c r="N2122" s="16">
        <f>IF(D2122=1,IF(J2122&lt;=9000000,50000,IF(J2122&lt;=9500000,40000,IF(J2122&lt;=10000000,20000,0))),0)</f>
        <v/>
      </c>
      <c r="O2122" s="16">
        <f>MAX(0,ROUNDDOWN(J2122-G2122-K2122-L2122-E2122*380000-F2122*630000-H2122,-3))</f>
        <v/>
      </c>
      <c r="P2122" s="16">
        <f>MAX(0,ROUNDDOWN(J2122-G2122-430000-M2122-E2122*330000-F2122*450000-I2122,-3))</f>
        <v/>
      </c>
      <c r="Q2122" s="16">
        <f>50000+N2122+E2122*50000+F2122*180000</f>
        <v/>
      </c>
      <c r="R2122" s="16">
        <f>IF(P2122&lt;=2000000,MIN(Q2122,P2122),MAX(Q2122-(P2122-2000000),50000))*0.05</f>
        <v/>
      </c>
      <c r="S2122" s="16">
        <f>MAX(0,P2122*0.1-R2122)</f>
        <v/>
      </c>
      <c r="T2122" s="16">
        <f>Q2122+MAX(0,K2122-480000)</f>
        <v/>
      </c>
      <c r="U2122" s="16">
        <f>P2122-T2122</f>
        <v/>
      </c>
      <c r="V2122" s="17">
        <f>IF(U2122&lt;0,0,LOOKUP(U2122,{0,1950001,3300001,6950001,9000001,18000001,40000001},{0.05,0.1,0.2,0.23,0.33,0.4,0.45}))</f>
        <v/>
      </c>
      <c r="W2122" s="18">
        <f>IF(U2122&lt;0,0.9,0.9-V2122*1.021)</f>
        <v/>
      </c>
      <c r="X2122" s="16">
        <f>ROUNDDOWN(S2122*0.2/W2122+2000,0)</f>
        <v/>
      </c>
      <c r="Y2122" s="17">
        <f>IF(O2122&lt;=0,0,LOOKUP(O2122,{0,1950001,3300001,6950001,9000001,18000001,40000001},{0.05,0.1,0.2,0.23,0.33,0.4,0.45}))</f>
        <v/>
      </c>
    </row>
    <row r="2123">
      <c r="A2123" t="inlineStr">
        <is>
          <t>1万円刻み</t>
        </is>
      </c>
      <c r="B2123" s="16">
        <f>'3_1万円刻み'!$A$410</f>
        <v/>
      </c>
      <c r="C2123" t="n">
        <v>2025</v>
      </c>
      <c r="D2123" t="n">
        <v>1</v>
      </c>
      <c r="E2123" t="n">
        <v>0</v>
      </c>
      <c r="F2123" t="n">
        <v>0</v>
      </c>
      <c r="G2123" s="16">
        <f>ROUND(MIN(B2123/12,650000)*12*0.0915+MIN(B2123/12,1390000)*12*(0.0504+0)+B2123*0.005,0)</f>
        <v/>
      </c>
      <c r="H2123" t="n">
        <v>0</v>
      </c>
      <c r="I2123" t="n">
        <v>0</v>
      </c>
      <c r="J2123" s="16">
        <f>IF(C2123=2026,IF(B2123&lt;741000,0,IF(B2123&lt;2191000,B2123-740000,IF(B2123&lt;2193000,1451000,IF(B2123&lt;2196000,1453000,IF(B2123&lt;2200000,1456000,IF(B2123&lt;3600000,ROUNDDOWN(B2123/4,-3)*2.8-80000,IF(B2123&lt;6600000,ROUNDDOWN(B2123/4,-3)*3.2-440000,IF(B2123&lt;8500000,ROUNDDOWN(B2123*0.9,0)-1100000,B2123-1950000)))))))),IF(B2123&lt;651000,0,IF(B2123&lt;1900000,B2123-650000,IF(B2123&lt;3600000,ROUNDDOWN(B2123/4,-3)*2.8-80000,IF(B2123&lt;6600000,ROUNDDOWN(B2123/4,-3)*3.2-440000,IF(B2123&lt;8500000,ROUNDDOWN(B2123*0.9,0)-1100000,B2123-1950000))))))</f>
        <v/>
      </c>
      <c r="K2123" s="16">
        <f>IF(J2123&gt;23500000,NA(),IF(C2123=2026,IF(J2123&lt;=4890000,1040000,IF(J2123&lt;=6550000,670000,620000)),IF(J2123&lt;=1320000,950000,IF(J2123&lt;=3360000,880000,IF(J2123&lt;=4890000,680000,IF(J2123&lt;=6550000,630000,580000))))))</f>
        <v/>
      </c>
      <c r="L2123" s="16">
        <f>IF(D2123=1,IF(J2123&lt;=9000000,380000,IF(J2123&lt;=9500000,260000,IF(J2123&lt;=10000000,130000,0))),0)</f>
        <v/>
      </c>
      <c r="M2123" s="16">
        <f>IF(D2123=1,IF(J2123&lt;=9000000,330000,IF(J2123&lt;=9500000,220000,IF(J2123&lt;=10000000,110000,0))),0)</f>
        <v/>
      </c>
      <c r="N2123" s="16">
        <f>IF(D2123=1,IF(J2123&lt;=9000000,50000,IF(J2123&lt;=9500000,40000,IF(J2123&lt;=10000000,20000,0))),0)</f>
        <v/>
      </c>
      <c r="O2123" s="16">
        <f>MAX(0,ROUNDDOWN(J2123-G2123-K2123-L2123-E2123*380000-F2123*630000-H2123,-3))</f>
        <v/>
      </c>
      <c r="P2123" s="16">
        <f>MAX(0,ROUNDDOWN(J2123-G2123-430000-M2123-E2123*330000-F2123*450000-I2123,-3))</f>
        <v/>
      </c>
      <c r="Q2123" s="16">
        <f>50000+N2123+E2123*50000+F2123*180000</f>
        <v/>
      </c>
      <c r="R2123" s="16">
        <f>IF(P2123&lt;=2000000,MIN(Q2123,P2123),MAX(Q2123-(P2123-2000000),50000))*0.05</f>
        <v/>
      </c>
      <c r="S2123" s="16">
        <f>MAX(0,P2123*0.1-R2123)</f>
        <v/>
      </c>
      <c r="T2123" s="16">
        <f>Q2123+MAX(0,K2123-480000)</f>
        <v/>
      </c>
      <c r="U2123" s="16">
        <f>P2123-T2123</f>
        <v/>
      </c>
      <c r="V2123" s="17">
        <f>IF(U2123&lt;0,0,LOOKUP(U2123,{0,1950001,3300001,6950001,9000001,18000001,40000001},{0.05,0.1,0.2,0.23,0.33,0.4,0.45}))</f>
        <v/>
      </c>
      <c r="W2123" s="18">
        <f>IF(U2123&lt;0,0.9,0.9-V2123*1.021)</f>
        <v/>
      </c>
      <c r="X2123" s="16">
        <f>ROUNDDOWN(S2123*0.2/W2123+2000,0)</f>
        <v/>
      </c>
      <c r="Y2123" s="17">
        <f>IF(O2123&lt;=0,0,LOOKUP(O2123,{0,1950001,3300001,6950001,9000001,18000001,40000001},{0.05,0.1,0.2,0.23,0.33,0.4,0.45}))</f>
        <v/>
      </c>
    </row>
    <row r="2124">
      <c r="A2124" t="inlineStr">
        <is>
          <t>1万円刻み</t>
        </is>
      </c>
      <c r="B2124" s="16">
        <f>'3_1万円刻み'!$A$410</f>
        <v/>
      </c>
      <c r="C2124" t="n">
        <v>2026</v>
      </c>
      <c r="D2124" t="n">
        <v>1</v>
      </c>
      <c r="E2124" t="n">
        <v>0</v>
      </c>
      <c r="F2124" t="n">
        <v>0</v>
      </c>
      <c r="G2124" s="16">
        <f>ROUND(MIN(B2124/12,650000)*12*0.0915+MIN(B2124/12,1390000)*12*(0.0504+0)+B2124*0.005,0)</f>
        <v/>
      </c>
      <c r="H2124" t="n">
        <v>0</v>
      </c>
      <c r="I2124" t="n">
        <v>0</v>
      </c>
      <c r="J2124" s="16">
        <f>IF(C2124=2026,IF(B2124&lt;741000,0,IF(B2124&lt;2191000,B2124-740000,IF(B2124&lt;2193000,1451000,IF(B2124&lt;2196000,1453000,IF(B2124&lt;2200000,1456000,IF(B2124&lt;3600000,ROUNDDOWN(B2124/4,-3)*2.8-80000,IF(B2124&lt;6600000,ROUNDDOWN(B2124/4,-3)*3.2-440000,IF(B2124&lt;8500000,ROUNDDOWN(B2124*0.9,0)-1100000,B2124-1950000)))))))),IF(B2124&lt;651000,0,IF(B2124&lt;1900000,B2124-650000,IF(B2124&lt;3600000,ROUNDDOWN(B2124/4,-3)*2.8-80000,IF(B2124&lt;6600000,ROUNDDOWN(B2124/4,-3)*3.2-440000,IF(B2124&lt;8500000,ROUNDDOWN(B2124*0.9,0)-1100000,B2124-1950000))))))</f>
        <v/>
      </c>
      <c r="K2124" s="16">
        <f>IF(J2124&gt;23500000,NA(),IF(C2124=2026,IF(J2124&lt;=4890000,1040000,IF(J2124&lt;=6550000,670000,620000)),IF(J2124&lt;=1320000,950000,IF(J2124&lt;=3360000,880000,IF(J2124&lt;=4890000,680000,IF(J2124&lt;=6550000,630000,580000))))))</f>
        <v/>
      </c>
      <c r="L2124" s="16">
        <f>IF(D2124=1,IF(J2124&lt;=9000000,380000,IF(J2124&lt;=9500000,260000,IF(J2124&lt;=10000000,130000,0))),0)</f>
        <v/>
      </c>
      <c r="M2124" s="16">
        <f>IF(D2124=1,IF(J2124&lt;=9000000,330000,IF(J2124&lt;=9500000,220000,IF(J2124&lt;=10000000,110000,0))),0)</f>
        <v/>
      </c>
      <c r="N2124" s="16">
        <f>IF(D2124=1,IF(J2124&lt;=9000000,50000,IF(J2124&lt;=9500000,40000,IF(J2124&lt;=10000000,20000,0))),0)</f>
        <v/>
      </c>
      <c r="O2124" s="16">
        <f>MAX(0,ROUNDDOWN(J2124-G2124-K2124-L2124-E2124*380000-F2124*630000-H2124,-3))</f>
        <v/>
      </c>
      <c r="P2124" s="16">
        <f>MAX(0,ROUNDDOWN(J2124-G2124-430000-M2124-E2124*330000-F2124*450000-I2124,-3))</f>
        <v/>
      </c>
      <c r="Q2124" s="16">
        <f>50000+N2124+E2124*50000+F2124*180000</f>
        <v/>
      </c>
      <c r="R2124" s="16">
        <f>IF(P2124&lt;=2000000,MIN(Q2124,P2124),MAX(Q2124-(P2124-2000000),50000))*0.05</f>
        <v/>
      </c>
      <c r="S2124" s="16">
        <f>MAX(0,P2124*0.1-R2124)</f>
        <v/>
      </c>
      <c r="T2124" s="16">
        <f>Q2124+MAX(0,K2124-480000)</f>
        <v/>
      </c>
      <c r="U2124" s="16">
        <f>P2124-T2124</f>
        <v/>
      </c>
      <c r="V2124" s="17">
        <f>IF(U2124&lt;0,0,LOOKUP(U2124,{0,1950001,3300001,6950001,9000001,18000001,40000001},{0.05,0.1,0.2,0.23,0.33,0.4,0.45}))</f>
        <v/>
      </c>
      <c r="W2124" s="18">
        <f>IF(U2124&lt;0,0.9,0.9-V2124*1.021)</f>
        <v/>
      </c>
      <c r="X2124" s="16">
        <f>ROUNDDOWN(S2124*0.2/W2124+2000,0)</f>
        <v/>
      </c>
      <c r="Y2124" s="17">
        <f>IF(O2124&lt;=0,0,LOOKUP(O2124,{0,1950001,3300001,6950001,9000001,18000001,40000001},{0.05,0.1,0.2,0.23,0.33,0.4,0.45}))</f>
        <v/>
      </c>
    </row>
    <row r="2125">
      <c r="A2125" t="inlineStr">
        <is>
          <t>1万円刻み</t>
        </is>
      </c>
      <c r="B2125" s="16">
        <f>'3_1万円刻み'!$A$411</f>
        <v/>
      </c>
      <c r="C2125" t="n">
        <v>2025</v>
      </c>
      <c r="D2125" t="n">
        <v>0</v>
      </c>
      <c r="E2125" t="n">
        <v>0</v>
      </c>
      <c r="F2125" t="n">
        <v>0</v>
      </c>
      <c r="G2125" s="16">
        <f>ROUND(MIN(B2125/12,650000)*12*0.0915+MIN(B2125/12,1390000)*12*(0.0504+0)+B2125*0.005,0)</f>
        <v/>
      </c>
      <c r="H2125" t="n">
        <v>0</v>
      </c>
      <c r="I2125" t="n">
        <v>0</v>
      </c>
      <c r="J2125" s="16">
        <f>IF(C2125=2026,IF(B2125&lt;741000,0,IF(B2125&lt;2191000,B2125-740000,IF(B2125&lt;2193000,1451000,IF(B2125&lt;2196000,1453000,IF(B2125&lt;2200000,1456000,IF(B2125&lt;3600000,ROUNDDOWN(B2125/4,-3)*2.8-80000,IF(B2125&lt;6600000,ROUNDDOWN(B2125/4,-3)*3.2-440000,IF(B2125&lt;8500000,ROUNDDOWN(B2125*0.9,0)-1100000,B2125-1950000)))))))),IF(B2125&lt;651000,0,IF(B2125&lt;1900000,B2125-650000,IF(B2125&lt;3600000,ROUNDDOWN(B2125/4,-3)*2.8-80000,IF(B2125&lt;6600000,ROUNDDOWN(B2125/4,-3)*3.2-440000,IF(B2125&lt;8500000,ROUNDDOWN(B2125*0.9,0)-1100000,B2125-1950000))))))</f>
        <v/>
      </c>
      <c r="K2125" s="16">
        <f>IF(J2125&gt;23500000,NA(),IF(C2125=2026,IF(J2125&lt;=4890000,1040000,IF(J2125&lt;=6550000,670000,620000)),IF(J2125&lt;=1320000,950000,IF(J2125&lt;=3360000,880000,IF(J2125&lt;=4890000,680000,IF(J2125&lt;=6550000,630000,580000))))))</f>
        <v/>
      </c>
      <c r="L2125" s="16">
        <f>IF(D2125=1,IF(J2125&lt;=9000000,380000,IF(J2125&lt;=9500000,260000,IF(J2125&lt;=10000000,130000,0))),0)</f>
        <v/>
      </c>
      <c r="M2125" s="16">
        <f>IF(D2125=1,IF(J2125&lt;=9000000,330000,IF(J2125&lt;=9500000,220000,IF(J2125&lt;=10000000,110000,0))),0)</f>
        <v/>
      </c>
      <c r="N2125" s="16">
        <f>IF(D2125=1,IF(J2125&lt;=9000000,50000,IF(J2125&lt;=9500000,40000,IF(J2125&lt;=10000000,20000,0))),0)</f>
        <v/>
      </c>
      <c r="O2125" s="16">
        <f>MAX(0,ROUNDDOWN(J2125-G2125-K2125-L2125-E2125*380000-F2125*630000-H2125,-3))</f>
        <v/>
      </c>
      <c r="P2125" s="16">
        <f>MAX(0,ROUNDDOWN(J2125-G2125-430000-M2125-E2125*330000-F2125*450000-I2125,-3))</f>
        <v/>
      </c>
      <c r="Q2125" s="16">
        <f>50000+N2125+E2125*50000+F2125*180000</f>
        <v/>
      </c>
      <c r="R2125" s="16">
        <f>IF(P2125&lt;=2000000,MIN(Q2125,P2125),MAX(Q2125-(P2125-2000000),50000))*0.05</f>
        <v/>
      </c>
      <c r="S2125" s="16">
        <f>MAX(0,P2125*0.1-R2125)</f>
        <v/>
      </c>
      <c r="T2125" s="16">
        <f>Q2125+MAX(0,K2125-480000)</f>
        <v/>
      </c>
      <c r="U2125" s="16">
        <f>P2125-T2125</f>
        <v/>
      </c>
      <c r="V2125" s="17">
        <f>IF(U2125&lt;0,0,LOOKUP(U2125,{0,1950001,3300001,6950001,9000001,18000001,40000001},{0.05,0.1,0.2,0.23,0.33,0.4,0.45}))</f>
        <v/>
      </c>
      <c r="W2125" s="18">
        <f>IF(U2125&lt;0,0.9,0.9-V2125*1.021)</f>
        <v/>
      </c>
      <c r="X2125" s="16">
        <f>ROUNDDOWN(S2125*0.2/W2125+2000,0)</f>
        <v/>
      </c>
      <c r="Y2125" s="17">
        <f>IF(O2125&lt;=0,0,LOOKUP(O2125,{0,1950001,3300001,6950001,9000001,18000001,40000001},{0.05,0.1,0.2,0.23,0.33,0.4,0.45}))</f>
        <v/>
      </c>
    </row>
    <row r="2126">
      <c r="A2126" t="inlineStr">
        <is>
          <t>1万円刻み</t>
        </is>
      </c>
      <c r="B2126" s="16">
        <f>'3_1万円刻み'!$A$411</f>
        <v/>
      </c>
      <c r="C2126" t="n">
        <v>2026</v>
      </c>
      <c r="D2126" t="n">
        <v>0</v>
      </c>
      <c r="E2126" t="n">
        <v>0</v>
      </c>
      <c r="F2126" t="n">
        <v>0</v>
      </c>
      <c r="G2126" s="16">
        <f>ROUND(MIN(B2126/12,650000)*12*0.0915+MIN(B2126/12,1390000)*12*(0.0504+0)+B2126*0.005,0)</f>
        <v/>
      </c>
      <c r="H2126" t="n">
        <v>0</v>
      </c>
      <c r="I2126" t="n">
        <v>0</v>
      </c>
      <c r="J2126" s="16">
        <f>IF(C2126=2026,IF(B2126&lt;741000,0,IF(B2126&lt;2191000,B2126-740000,IF(B2126&lt;2193000,1451000,IF(B2126&lt;2196000,1453000,IF(B2126&lt;2200000,1456000,IF(B2126&lt;3600000,ROUNDDOWN(B2126/4,-3)*2.8-80000,IF(B2126&lt;6600000,ROUNDDOWN(B2126/4,-3)*3.2-440000,IF(B2126&lt;8500000,ROUNDDOWN(B2126*0.9,0)-1100000,B2126-1950000)))))))),IF(B2126&lt;651000,0,IF(B2126&lt;1900000,B2126-650000,IF(B2126&lt;3600000,ROUNDDOWN(B2126/4,-3)*2.8-80000,IF(B2126&lt;6600000,ROUNDDOWN(B2126/4,-3)*3.2-440000,IF(B2126&lt;8500000,ROUNDDOWN(B2126*0.9,0)-1100000,B2126-1950000))))))</f>
        <v/>
      </c>
      <c r="K2126" s="16">
        <f>IF(J2126&gt;23500000,NA(),IF(C2126=2026,IF(J2126&lt;=4890000,1040000,IF(J2126&lt;=6550000,670000,620000)),IF(J2126&lt;=1320000,950000,IF(J2126&lt;=3360000,880000,IF(J2126&lt;=4890000,680000,IF(J2126&lt;=6550000,630000,580000))))))</f>
        <v/>
      </c>
      <c r="L2126" s="16">
        <f>IF(D2126=1,IF(J2126&lt;=9000000,380000,IF(J2126&lt;=9500000,260000,IF(J2126&lt;=10000000,130000,0))),0)</f>
        <v/>
      </c>
      <c r="M2126" s="16">
        <f>IF(D2126=1,IF(J2126&lt;=9000000,330000,IF(J2126&lt;=9500000,220000,IF(J2126&lt;=10000000,110000,0))),0)</f>
        <v/>
      </c>
      <c r="N2126" s="16">
        <f>IF(D2126=1,IF(J2126&lt;=9000000,50000,IF(J2126&lt;=9500000,40000,IF(J2126&lt;=10000000,20000,0))),0)</f>
        <v/>
      </c>
      <c r="O2126" s="16">
        <f>MAX(0,ROUNDDOWN(J2126-G2126-K2126-L2126-E2126*380000-F2126*630000-H2126,-3))</f>
        <v/>
      </c>
      <c r="P2126" s="16">
        <f>MAX(0,ROUNDDOWN(J2126-G2126-430000-M2126-E2126*330000-F2126*450000-I2126,-3))</f>
        <v/>
      </c>
      <c r="Q2126" s="16">
        <f>50000+N2126+E2126*50000+F2126*180000</f>
        <v/>
      </c>
      <c r="R2126" s="16">
        <f>IF(P2126&lt;=2000000,MIN(Q2126,P2126),MAX(Q2126-(P2126-2000000),50000))*0.05</f>
        <v/>
      </c>
      <c r="S2126" s="16">
        <f>MAX(0,P2126*0.1-R2126)</f>
        <v/>
      </c>
      <c r="T2126" s="16">
        <f>Q2126+MAX(0,K2126-480000)</f>
        <v/>
      </c>
      <c r="U2126" s="16">
        <f>P2126-T2126</f>
        <v/>
      </c>
      <c r="V2126" s="17">
        <f>IF(U2126&lt;0,0,LOOKUP(U2126,{0,1950001,3300001,6950001,9000001,18000001,40000001},{0.05,0.1,0.2,0.23,0.33,0.4,0.45}))</f>
        <v/>
      </c>
      <c r="W2126" s="18">
        <f>IF(U2126&lt;0,0.9,0.9-V2126*1.021)</f>
        <v/>
      </c>
      <c r="X2126" s="16">
        <f>ROUNDDOWN(S2126*0.2/W2126+2000,0)</f>
        <v/>
      </c>
      <c r="Y2126" s="17">
        <f>IF(O2126&lt;=0,0,LOOKUP(O2126,{0,1950001,3300001,6950001,9000001,18000001,40000001},{0.05,0.1,0.2,0.23,0.33,0.4,0.45}))</f>
        <v/>
      </c>
    </row>
    <row r="2127">
      <c r="A2127" t="inlineStr">
        <is>
          <t>1万円刻み</t>
        </is>
      </c>
      <c r="B2127" s="16">
        <f>'3_1万円刻み'!$A$411</f>
        <v/>
      </c>
      <c r="C2127" t="n">
        <v>2025</v>
      </c>
      <c r="D2127" t="n">
        <v>1</v>
      </c>
      <c r="E2127" t="n">
        <v>0</v>
      </c>
      <c r="F2127" t="n">
        <v>0</v>
      </c>
      <c r="G2127" s="16">
        <f>ROUND(MIN(B2127/12,650000)*12*0.0915+MIN(B2127/12,1390000)*12*(0.0504+0)+B2127*0.005,0)</f>
        <v/>
      </c>
      <c r="H2127" t="n">
        <v>0</v>
      </c>
      <c r="I2127" t="n">
        <v>0</v>
      </c>
      <c r="J2127" s="16">
        <f>IF(C2127=2026,IF(B2127&lt;741000,0,IF(B2127&lt;2191000,B2127-740000,IF(B2127&lt;2193000,1451000,IF(B2127&lt;2196000,1453000,IF(B2127&lt;2200000,1456000,IF(B2127&lt;3600000,ROUNDDOWN(B2127/4,-3)*2.8-80000,IF(B2127&lt;6600000,ROUNDDOWN(B2127/4,-3)*3.2-440000,IF(B2127&lt;8500000,ROUNDDOWN(B2127*0.9,0)-1100000,B2127-1950000)))))))),IF(B2127&lt;651000,0,IF(B2127&lt;1900000,B2127-650000,IF(B2127&lt;3600000,ROUNDDOWN(B2127/4,-3)*2.8-80000,IF(B2127&lt;6600000,ROUNDDOWN(B2127/4,-3)*3.2-440000,IF(B2127&lt;8500000,ROUNDDOWN(B2127*0.9,0)-1100000,B2127-1950000))))))</f>
        <v/>
      </c>
      <c r="K2127" s="16">
        <f>IF(J2127&gt;23500000,NA(),IF(C2127=2026,IF(J2127&lt;=4890000,1040000,IF(J2127&lt;=6550000,670000,620000)),IF(J2127&lt;=1320000,950000,IF(J2127&lt;=3360000,880000,IF(J2127&lt;=4890000,680000,IF(J2127&lt;=6550000,630000,580000))))))</f>
        <v/>
      </c>
      <c r="L2127" s="16">
        <f>IF(D2127=1,IF(J2127&lt;=9000000,380000,IF(J2127&lt;=9500000,260000,IF(J2127&lt;=10000000,130000,0))),0)</f>
        <v/>
      </c>
      <c r="M2127" s="16">
        <f>IF(D2127=1,IF(J2127&lt;=9000000,330000,IF(J2127&lt;=9500000,220000,IF(J2127&lt;=10000000,110000,0))),0)</f>
        <v/>
      </c>
      <c r="N2127" s="16">
        <f>IF(D2127=1,IF(J2127&lt;=9000000,50000,IF(J2127&lt;=9500000,40000,IF(J2127&lt;=10000000,20000,0))),0)</f>
        <v/>
      </c>
      <c r="O2127" s="16">
        <f>MAX(0,ROUNDDOWN(J2127-G2127-K2127-L2127-E2127*380000-F2127*630000-H2127,-3))</f>
        <v/>
      </c>
      <c r="P2127" s="16">
        <f>MAX(0,ROUNDDOWN(J2127-G2127-430000-M2127-E2127*330000-F2127*450000-I2127,-3))</f>
        <v/>
      </c>
      <c r="Q2127" s="16">
        <f>50000+N2127+E2127*50000+F2127*180000</f>
        <v/>
      </c>
      <c r="R2127" s="16">
        <f>IF(P2127&lt;=2000000,MIN(Q2127,P2127),MAX(Q2127-(P2127-2000000),50000))*0.05</f>
        <v/>
      </c>
      <c r="S2127" s="16">
        <f>MAX(0,P2127*0.1-R2127)</f>
        <v/>
      </c>
      <c r="T2127" s="16">
        <f>Q2127+MAX(0,K2127-480000)</f>
        <v/>
      </c>
      <c r="U2127" s="16">
        <f>P2127-T2127</f>
        <v/>
      </c>
      <c r="V2127" s="17">
        <f>IF(U2127&lt;0,0,LOOKUP(U2127,{0,1950001,3300001,6950001,9000001,18000001,40000001},{0.05,0.1,0.2,0.23,0.33,0.4,0.45}))</f>
        <v/>
      </c>
      <c r="W2127" s="18">
        <f>IF(U2127&lt;0,0.9,0.9-V2127*1.021)</f>
        <v/>
      </c>
      <c r="X2127" s="16">
        <f>ROUNDDOWN(S2127*0.2/W2127+2000,0)</f>
        <v/>
      </c>
      <c r="Y2127" s="17">
        <f>IF(O2127&lt;=0,0,LOOKUP(O2127,{0,1950001,3300001,6950001,9000001,18000001,40000001},{0.05,0.1,0.2,0.23,0.33,0.4,0.45}))</f>
        <v/>
      </c>
    </row>
    <row r="2128">
      <c r="A2128" t="inlineStr">
        <is>
          <t>1万円刻み</t>
        </is>
      </c>
      <c r="B2128" s="16">
        <f>'3_1万円刻み'!$A$411</f>
        <v/>
      </c>
      <c r="C2128" t="n">
        <v>2026</v>
      </c>
      <c r="D2128" t="n">
        <v>1</v>
      </c>
      <c r="E2128" t="n">
        <v>0</v>
      </c>
      <c r="F2128" t="n">
        <v>0</v>
      </c>
      <c r="G2128" s="16">
        <f>ROUND(MIN(B2128/12,650000)*12*0.0915+MIN(B2128/12,1390000)*12*(0.0504+0)+B2128*0.005,0)</f>
        <v/>
      </c>
      <c r="H2128" t="n">
        <v>0</v>
      </c>
      <c r="I2128" t="n">
        <v>0</v>
      </c>
      <c r="J2128" s="16">
        <f>IF(C2128=2026,IF(B2128&lt;741000,0,IF(B2128&lt;2191000,B2128-740000,IF(B2128&lt;2193000,1451000,IF(B2128&lt;2196000,1453000,IF(B2128&lt;2200000,1456000,IF(B2128&lt;3600000,ROUNDDOWN(B2128/4,-3)*2.8-80000,IF(B2128&lt;6600000,ROUNDDOWN(B2128/4,-3)*3.2-440000,IF(B2128&lt;8500000,ROUNDDOWN(B2128*0.9,0)-1100000,B2128-1950000)))))))),IF(B2128&lt;651000,0,IF(B2128&lt;1900000,B2128-650000,IF(B2128&lt;3600000,ROUNDDOWN(B2128/4,-3)*2.8-80000,IF(B2128&lt;6600000,ROUNDDOWN(B2128/4,-3)*3.2-440000,IF(B2128&lt;8500000,ROUNDDOWN(B2128*0.9,0)-1100000,B2128-1950000))))))</f>
        <v/>
      </c>
      <c r="K2128" s="16">
        <f>IF(J2128&gt;23500000,NA(),IF(C2128=2026,IF(J2128&lt;=4890000,1040000,IF(J2128&lt;=6550000,670000,620000)),IF(J2128&lt;=1320000,950000,IF(J2128&lt;=3360000,880000,IF(J2128&lt;=4890000,680000,IF(J2128&lt;=6550000,630000,580000))))))</f>
        <v/>
      </c>
      <c r="L2128" s="16">
        <f>IF(D2128=1,IF(J2128&lt;=9000000,380000,IF(J2128&lt;=9500000,260000,IF(J2128&lt;=10000000,130000,0))),0)</f>
        <v/>
      </c>
      <c r="M2128" s="16">
        <f>IF(D2128=1,IF(J2128&lt;=9000000,330000,IF(J2128&lt;=9500000,220000,IF(J2128&lt;=10000000,110000,0))),0)</f>
        <v/>
      </c>
      <c r="N2128" s="16">
        <f>IF(D2128=1,IF(J2128&lt;=9000000,50000,IF(J2128&lt;=9500000,40000,IF(J2128&lt;=10000000,20000,0))),0)</f>
        <v/>
      </c>
      <c r="O2128" s="16">
        <f>MAX(0,ROUNDDOWN(J2128-G2128-K2128-L2128-E2128*380000-F2128*630000-H2128,-3))</f>
        <v/>
      </c>
      <c r="P2128" s="16">
        <f>MAX(0,ROUNDDOWN(J2128-G2128-430000-M2128-E2128*330000-F2128*450000-I2128,-3))</f>
        <v/>
      </c>
      <c r="Q2128" s="16">
        <f>50000+N2128+E2128*50000+F2128*180000</f>
        <v/>
      </c>
      <c r="R2128" s="16">
        <f>IF(P2128&lt;=2000000,MIN(Q2128,P2128),MAX(Q2128-(P2128-2000000),50000))*0.05</f>
        <v/>
      </c>
      <c r="S2128" s="16">
        <f>MAX(0,P2128*0.1-R2128)</f>
        <v/>
      </c>
      <c r="T2128" s="16">
        <f>Q2128+MAX(0,K2128-480000)</f>
        <v/>
      </c>
      <c r="U2128" s="16">
        <f>P2128-T2128</f>
        <v/>
      </c>
      <c r="V2128" s="17">
        <f>IF(U2128&lt;0,0,LOOKUP(U2128,{0,1950001,3300001,6950001,9000001,18000001,40000001},{0.05,0.1,0.2,0.23,0.33,0.4,0.45}))</f>
        <v/>
      </c>
      <c r="W2128" s="18">
        <f>IF(U2128&lt;0,0.9,0.9-V2128*1.021)</f>
        <v/>
      </c>
      <c r="X2128" s="16">
        <f>ROUNDDOWN(S2128*0.2/W2128+2000,0)</f>
        <v/>
      </c>
      <c r="Y2128" s="17">
        <f>IF(O2128&lt;=0,0,LOOKUP(O2128,{0,1950001,3300001,6950001,9000001,18000001,40000001},{0.05,0.1,0.2,0.23,0.33,0.4,0.45}))</f>
        <v/>
      </c>
    </row>
    <row r="2129">
      <c r="A2129" t="inlineStr">
        <is>
          <t>1万円刻み</t>
        </is>
      </c>
      <c r="B2129" s="16">
        <f>'3_1万円刻み'!$A$412</f>
        <v/>
      </c>
      <c r="C2129" t="n">
        <v>2025</v>
      </c>
      <c r="D2129" t="n">
        <v>0</v>
      </c>
      <c r="E2129" t="n">
        <v>0</v>
      </c>
      <c r="F2129" t="n">
        <v>0</v>
      </c>
      <c r="G2129" s="16">
        <f>ROUND(MIN(B2129/12,650000)*12*0.0915+MIN(B2129/12,1390000)*12*(0.0504+0)+B2129*0.005,0)</f>
        <v/>
      </c>
      <c r="H2129" t="n">
        <v>0</v>
      </c>
      <c r="I2129" t="n">
        <v>0</v>
      </c>
      <c r="J2129" s="16">
        <f>IF(C2129=2026,IF(B2129&lt;741000,0,IF(B2129&lt;2191000,B2129-740000,IF(B2129&lt;2193000,1451000,IF(B2129&lt;2196000,1453000,IF(B2129&lt;2200000,1456000,IF(B2129&lt;3600000,ROUNDDOWN(B2129/4,-3)*2.8-80000,IF(B2129&lt;6600000,ROUNDDOWN(B2129/4,-3)*3.2-440000,IF(B2129&lt;8500000,ROUNDDOWN(B2129*0.9,0)-1100000,B2129-1950000)))))))),IF(B2129&lt;651000,0,IF(B2129&lt;1900000,B2129-650000,IF(B2129&lt;3600000,ROUNDDOWN(B2129/4,-3)*2.8-80000,IF(B2129&lt;6600000,ROUNDDOWN(B2129/4,-3)*3.2-440000,IF(B2129&lt;8500000,ROUNDDOWN(B2129*0.9,0)-1100000,B2129-1950000))))))</f>
        <v/>
      </c>
      <c r="K2129" s="16">
        <f>IF(J2129&gt;23500000,NA(),IF(C2129=2026,IF(J2129&lt;=4890000,1040000,IF(J2129&lt;=6550000,670000,620000)),IF(J2129&lt;=1320000,950000,IF(J2129&lt;=3360000,880000,IF(J2129&lt;=4890000,680000,IF(J2129&lt;=6550000,630000,580000))))))</f>
        <v/>
      </c>
      <c r="L2129" s="16">
        <f>IF(D2129=1,IF(J2129&lt;=9000000,380000,IF(J2129&lt;=9500000,260000,IF(J2129&lt;=10000000,130000,0))),0)</f>
        <v/>
      </c>
      <c r="M2129" s="16">
        <f>IF(D2129=1,IF(J2129&lt;=9000000,330000,IF(J2129&lt;=9500000,220000,IF(J2129&lt;=10000000,110000,0))),0)</f>
        <v/>
      </c>
      <c r="N2129" s="16">
        <f>IF(D2129=1,IF(J2129&lt;=9000000,50000,IF(J2129&lt;=9500000,40000,IF(J2129&lt;=10000000,20000,0))),0)</f>
        <v/>
      </c>
      <c r="O2129" s="16">
        <f>MAX(0,ROUNDDOWN(J2129-G2129-K2129-L2129-E2129*380000-F2129*630000-H2129,-3))</f>
        <v/>
      </c>
      <c r="P2129" s="16">
        <f>MAX(0,ROUNDDOWN(J2129-G2129-430000-M2129-E2129*330000-F2129*450000-I2129,-3))</f>
        <v/>
      </c>
      <c r="Q2129" s="16">
        <f>50000+N2129+E2129*50000+F2129*180000</f>
        <v/>
      </c>
      <c r="R2129" s="16">
        <f>IF(P2129&lt;=2000000,MIN(Q2129,P2129),MAX(Q2129-(P2129-2000000),50000))*0.05</f>
        <v/>
      </c>
      <c r="S2129" s="16">
        <f>MAX(0,P2129*0.1-R2129)</f>
        <v/>
      </c>
      <c r="T2129" s="16">
        <f>Q2129+MAX(0,K2129-480000)</f>
        <v/>
      </c>
      <c r="U2129" s="16">
        <f>P2129-T2129</f>
        <v/>
      </c>
      <c r="V2129" s="17">
        <f>IF(U2129&lt;0,0,LOOKUP(U2129,{0,1950001,3300001,6950001,9000001,18000001,40000001},{0.05,0.1,0.2,0.23,0.33,0.4,0.45}))</f>
        <v/>
      </c>
      <c r="W2129" s="18">
        <f>IF(U2129&lt;0,0.9,0.9-V2129*1.021)</f>
        <v/>
      </c>
      <c r="X2129" s="16">
        <f>ROUNDDOWN(S2129*0.2/W2129+2000,0)</f>
        <v/>
      </c>
      <c r="Y2129" s="17">
        <f>IF(O2129&lt;=0,0,LOOKUP(O2129,{0,1950001,3300001,6950001,9000001,18000001,40000001},{0.05,0.1,0.2,0.23,0.33,0.4,0.45}))</f>
        <v/>
      </c>
    </row>
    <row r="2130">
      <c r="A2130" t="inlineStr">
        <is>
          <t>1万円刻み</t>
        </is>
      </c>
      <c r="B2130" s="16">
        <f>'3_1万円刻み'!$A$412</f>
        <v/>
      </c>
      <c r="C2130" t="n">
        <v>2026</v>
      </c>
      <c r="D2130" t="n">
        <v>0</v>
      </c>
      <c r="E2130" t="n">
        <v>0</v>
      </c>
      <c r="F2130" t="n">
        <v>0</v>
      </c>
      <c r="G2130" s="16">
        <f>ROUND(MIN(B2130/12,650000)*12*0.0915+MIN(B2130/12,1390000)*12*(0.0504+0)+B2130*0.005,0)</f>
        <v/>
      </c>
      <c r="H2130" t="n">
        <v>0</v>
      </c>
      <c r="I2130" t="n">
        <v>0</v>
      </c>
      <c r="J2130" s="16">
        <f>IF(C2130=2026,IF(B2130&lt;741000,0,IF(B2130&lt;2191000,B2130-740000,IF(B2130&lt;2193000,1451000,IF(B2130&lt;2196000,1453000,IF(B2130&lt;2200000,1456000,IF(B2130&lt;3600000,ROUNDDOWN(B2130/4,-3)*2.8-80000,IF(B2130&lt;6600000,ROUNDDOWN(B2130/4,-3)*3.2-440000,IF(B2130&lt;8500000,ROUNDDOWN(B2130*0.9,0)-1100000,B2130-1950000)))))))),IF(B2130&lt;651000,0,IF(B2130&lt;1900000,B2130-650000,IF(B2130&lt;3600000,ROUNDDOWN(B2130/4,-3)*2.8-80000,IF(B2130&lt;6600000,ROUNDDOWN(B2130/4,-3)*3.2-440000,IF(B2130&lt;8500000,ROUNDDOWN(B2130*0.9,0)-1100000,B2130-1950000))))))</f>
        <v/>
      </c>
      <c r="K2130" s="16">
        <f>IF(J2130&gt;23500000,NA(),IF(C2130=2026,IF(J2130&lt;=4890000,1040000,IF(J2130&lt;=6550000,670000,620000)),IF(J2130&lt;=1320000,950000,IF(J2130&lt;=3360000,880000,IF(J2130&lt;=4890000,680000,IF(J2130&lt;=6550000,630000,580000))))))</f>
        <v/>
      </c>
      <c r="L2130" s="16">
        <f>IF(D2130=1,IF(J2130&lt;=9000000,380000,IF(J2130&lt;=9500000,260000,IF(J2130&lt;=10000000,130000,0))),0)</f>
        <v/>
      </c>
      <c r="M2130" s="16">
        <f>IF(D2130=1,IF(J2130&lt;=9000000,330000,IF(J2130&lt;=9500000,220000,IF(J2130&lt;=10000000,110000,0))),0)</f>
        <v/>
      </c>
      <c r="N2130" s="16">
        <f>IF(D2130=1,IF(J2130&lt;=9000000,50000,IF(J2130&lt;=9500000,40000,IF(J2130&lt;=10000000,20000,0))),0)</f>
        <v/>
      </c>
      <c r="O2130" s="16">
        <f>MAX(0,ROUNDDOWN(J2130-G2130-K2130-L2130-E2130*380000-F2130*630000-H2130,-3))</f>
        <v/>
      </c>
      <c r="P2130" s="16">
        <f>MAX(0,ROUNDDOWN(J2130-G2130-430000-M2130-E2130*330000-F2130*450000-I2130,-3))</f>
        <v/>
      </c>
      <c r="Q2130" s="16">
        <f>50000+N2130+E2130*50000+F2130*180000</f>
        <v/>
      </c>
      <c r="R2130" s="16">
        <f>IF(P2130&lt;=2000000,MIN(Q2130,P2130),MAX(Q2130-(P2130-2000000),50000))*0.05</f>
        <v/>
      </c>
      <c r="S2130" s="16">
        <f>MAX(0,P2130*0.1-R2130)</f>
        <v/>
      </c>
      <c r="T2130" s="16">
        <f>Q2130+MAX(0,K2130-480000)</f>
        <v/>
      </c>
      <c r="U2130" s="16">
        <f>P2130-T2130</f>
        <v/>
      </c>
      <c r="V2130" s="17">
        <f>IF(U2130&lt;0,0,LOOKUP(U2130,{0,1950001,3300001,6950001,9000001,18000001,40000001},{0.05,0.1,0.2,0.23,0.33,0.4,0.45}))</f>
        <v/>
      </c>
      <c r="W2130" s="18">
        <f>IF(U2130&lt;0,0.9,0.9-V2130*1.021)</f>
        <v/>
      </c>
      <c r="X2130" s="16">
        <f>ROUNDDOWN(S2130*0.2/W2130+2000,0)</f>
        <v/>
      </c>
      <c r="Y2130" s="17">
        <f>IF(O2130&lt;=0,0,LOOKUP(O2130,{0,1950001,3300001,6950001,9000001,18000001,40000001},{0.05,0.1,0.2,0.23,0.33,0.4,0.45}))</f>
        <v/>
      </c>
    </row>
    <row r="2131">
      <c r="A2131" t="inlineStr">
        <is>
          <t>1万円刻み</t>
        </is>
      </c>
      <c r="B2131" s="16">
        <f>'3_1万円刻み'!$A$412</f>
        <v/>
      </c>
      <c r="C2131" t="n">
        <v>2025</v>
      </c>
      <c r="D2131" t="n">
        <v>1</v>
      </c>
      <c r="E2131" t="n">
        <v>0</v>
      </c>
      <c r="F2131" t="n">
        <v>0</v>
      </c>
      <c r="G2131" s="16">
        <f>ROUND(MIN(B2131/12,650000)*12*0.0915+MIN(B2131/12,1390000)*12*(0.0504+0)+B2131*0.005,0)</f>
        <v/>
      </c>
      <c r="H2131" t="n">
        <v>0</v>
      </c>
      <c r="I2131" t="n">
        <v>0</v>
      </c>
      <c r="J2131" s="16">
        <f>IF(C2131=2026,IF(B2131&lt;741000,0,IF(B2131&lt;2191000,B2131-740000,IF(B2131&lt;2193000,1451000,IF(B2131&lt;2196000,1453000,IF(B2131&lt;2200000,1456000,IF(B2131&lt;3600000,ROUNDDOWN(B2131/4,-3)*2.8-80000,IF(B2131&lt;6600000,ROUNDDOWN(B2131/4,-3)*3.2-440000,IF(B2131&lt;8500000,ROUNDDOWN(B2131*0.9,0)-1100000,B2131-1950000)))))))),IF(B2131&lt;651000,0,IF(B2131&lt;1900000,B2131-650000,IF(B2131&lt;3600000,ROUNDDOWN(B2131/4,-3)*2.8-80000,IF(B2131&lt;6600000,ROUNDDOWN(B2131/4,-3)*3.2-440000,IF(B2131&lt;8500000,ROUNDDOWN(B2131*0.9,0)-1100000,B2131-1950000))))))</f>
        <v/>
      </c>
      <c r="K2131" s="16">
        <f>IF(J2131&gt;23500000,NA(),IF(C2131=2026,IF(J2131&lt;=4890000,1040000,IF(J2131&lt;=6550000,670000,620000)),IF(J2131&lt;=1320000,950000,IF(J2131&lt;=3360000,880000,IF(J2131&lt;=4890000,680000,IF(J2131&lt;=6550000,630000,580000))))))</f>
        <v/>
      </c>
      <c r="L2131" s="16">
        <f>IF(D2131=1,IF(J2131&lt;=9000000,380000,IF(J2131&lt;=9500000,260000,IF(J2131&lt;=10000000,130000,0))),0)</f>
        <v/>
      </c>
      <c r="M2131" s="16">
        <f>IF(D2131=1,IF(J2131&lt;=9000000,330000,IF(J2131&lt;=9500000,220000,IF(J2131&lt;=10000000,110000,0))),0)</f>
        <v/>
      </c>
      <c r="N2131" s="16">
        <f>IF(D2131=1,IF(J2131&lt;=9000000,50000,IF(J2131&lt;=9500000,40000,IF(J2131&lt;=10000000,20000,0))),0)</f>
        <v/>
      </c>
      <c r="O2131" s="16">
        <f>MAX(0,ROUNDDOWN(J2131-G2131-K2131-L2131-E2131*380000-F2131*630000-H2131,-3))</f>
        <v/>
      </c>
      <c r="P2131" s="16">
        <f>MAX(0,ROUNDDOWN(J2131-G2131-430000-M2131-E2131*330000-F2131*450000-I2131,-3))</f>
        <v/>
      </c>
      <c r="Q2131" s="16">
        <f>50000+N2131+E2131*50000+F2131*180000</f>
        <v/>
      </c>
      <c r="R2131" s="16">
        <f>IF(P2131&lt;=2000000,MIN(Q2131,P2131),MAX(Q2131-(P2131-2000000),50000))*0.05</f>
        <v/>
      </c>
      <c r="S2131" s="16">
        <f>MAX(0,P2131*0.1-R2131)</f>
        <v/>
      </c>
      <c r="T2131" s="16">
        <f>Q2131+MAX(0,K2131-480000)</f>
        <v/>
      </c>
      <c r="U2131" s="16">
        <f>P2131-T2131</f>
        <v/>
      </c>
      <c r="V2131" s="17">
        <f>IF(U2131&lt;0,0,LOOKUP(U2131,{0,1950001,3300001,6950001,9000001,18000001,40000001},{0.05,0.1,0.2,0.23,0.33,0.4,0.45}))</f>
        <v/>
      </c>
      <c r="W2131" s="18">
        <f>IF(U2131&lt;0,0.9,0.9-V2131*1.021)</f>
        <v/>
      </c>
      <c r="X2131" s="16">
        <f>ROUNDDOWN(S2131*0.2/W2131+2000,0)</f>
        <v/>
      </c>
      <c r="Y2131" s="17">
        <f>IF(O2131&lt;=0,0,LOOKUP(O2131,{0,1950001,3300001,6950001,9000001,18000001,40000001},{0.05,0.1,0.2,0.23,0.33,0.4,0.45}))</f>
        <v/>
      </c>
    </row>
    <row r="2132">
      <c r="A2132" t="inlineStr">
        <is>
          <t>1万円刻み</t>
        </is>
      </c>
      <c r="B2132" s="16">
        <f>'3_1万円刻み'!$A$412</f>
        <v/>
      </c>
      <c r="C2132" t="n">
        <v>2026</v>
      </c>
      <c r="D2132" t="n">
        <v>1</v>
      </c>
      <c r="E2132" t="n">
        <v>0</v>
      </c>
      <c r="F2132" t="n">
        <v>0</v>
      </c>
      <c r="G2132" s="16">
        <f>ROUND(MIN(B2132/12,650000)*12*0.0915+MIN(B2132/12,1390000)*12*(0.0504+0)+B2132*0.005,0)</f>
        <v/>
      </c>
      <c r="H2132" t="n">
        <v>0</v>
      </c>
      <c r="I2132" t="n">
        <v>0</v>
      </c>
      <c r="J2132" s="16">
        <f>IF(C2132=2026,IF(B2132&lt;741000,0,IF(B2132&lt;2191000,B2132-740000,IF(B2132&lt;2193000,1451000,IF(B2132&lt;2196000,1453000,IF(B2132&lt;2200000,1456000,IF(B2132&lt;3600000,ROUNDDOWN(B2132/4,-3)*2.8-80000,IF(B2132&lt;6600000,ROUNDDOWN(B2132/4,-3)*3.2-440000,IF(B2132&lt;8500000,ROUNDDOWN(B2132*0.9,0)-1100000,B2132-1950000)))))))),IF(B2132&lt;651000,0,IF(B2132&lt;1900000,B2132-650000,IF(B2132&lt;3600000,ROUNDDOWN(B2132/4,-3)*2.8-80000,IF(B2132&lt;6600000,ROUNDDOWN(B2132/4,-3)*3.2-440000,IF(B2132&lt;8500000,ROUNDDOWN(B2132*0.9,0)-1100000,B2132-1950000))))))</f>
        <v/>
      </c>
      <c r="K2132" s="16">
        <f>IF(J2132&gt;23500000,NA(),IF(C2132=2026,IF(J2132&lt;=4890000,1040000,IF(J2132&lt;=6550000,670000,620000)),IF(J2132&lt;=1320000,950000,IF(J2132&lt;=3360000,880000,IF(J2132&lt;=4890000,680000,IF(J2132&lt;=6550000,630000,580000))))))</f>
        <v/>
      </c>
      <c r="L2132" s="16">
        <f>IF(D2132=1,IF(J2132&lt;=9000000,380000,IF(J2132&lt;=9500000,260000,IF(J2132&lt;=10000000,130000,0))),0)</f>
        <v/>
      </c>
      <c r="M2132" s="16">
        <f>IF(D2132=1,IF(J2132&lt;=9000000,330000,IF(J2132&lt;=9500000,220000,IF(J2132&lt;=10000000,110000,0))),0)</f>
        <v/>
      </c>
      <c r="N2132" s="16">
        <f>IF(D2132=1,IF(J2132&lt;=9000000,50000,IF(J2132&lt;=9500000,40000,IF(J2132&lt;=10000000,20000,0))),0)</f>
        <v/>
      </c>
      <c r="O2132" s="16">
        <f>MAX(0,ROUNDDOWN(J2132-G2132-K2132-L2132-E2132*380000-F2132*630000-H2132,-3))</f>
        <v/>
      </c>
      <c r="P2132" s="16">
        <f>MAX(0,ROUNDDOWN(J2132-G2132-430000-M2132-E2132*330000-F2132*450000-I2132,-3))</f>
        <v/>
      </c>
      <c r="Q2132" s="16">
        <f>50000+N2132+E2132*50000+F2132*180000</f>
        <v/>
      </c>
      <c r="R2132" s="16">
        <f>IF(P2132&lt;=2000000,MIN(Q2132,P2132),MAX(Q2132-(P2132-2000000),50000))*0.05</f>
        <v/>
      </c>
      <c r="S2132" s="16">
        <f>MAX(0,P2132*0.1-R2132)</f>
        <v/>
      </c>
      <c r="T2132" s="16">
        <f>Q2132+MAX(0,K2132-480000)</f>
        <v/>
      </c>
      <c r="U2132" s="16">
        <f>P2132-T2132</f>
        <v/>
      </c>
      <c r="V2132" s="17">
        <f>IF(U2132&lt;0,0,LOOKUP(U2132,{0,1950001,3300001,6950001,9000001,18000001,40000001},{0.05,0.1,0.2,0.23,0.33,0.4,0.45}))</f>
        <v/>
      </c>
      <c r="W2132" s="18">
        <f>IF(U2132&lt;0,0.9,0.9-V2132*1.021)</f>
        <v/>
      </c>
      <c r="X2132" s="16">
        <f>ROUNDDOWN(S2132*0.2/W2132+2000,0)</f>
        <v/>
      </c>
      <c r="Y2132" s="17">
        <f>IF(O2132&lt;=0,0,LOOKUP(O2132,{0,1950001,3300001,6950001,9000001,18000001,40000001},{0.05,0.1,0.2,0.23,0.33,0.4,0.45}))</f>
        <v/>
      </c>
    </row>
    <row r="2133">
      <c r="A2133" t="inlineStr">
        <is>
          <t>1万円刻み</t>
        </is>
      </c>
      <c r="B2133" s="16">
        <f>'3_1万円刻み'!$A$413</f>
        <v/>
      </c>
      <c r="C2133" t="n">
        <v>2025</v>
      </c>
      <c r="D2133" t="n">
        <v>0</v>
      </c>
      <c r="E2133" t="n">
        <v>0</v>
      </c>
      <c r="F2133" t="n">
        <v>0</v>
      </c>
      <c r="G2133" s="16">
        <f>ROUND(MIN(B2133/12,650000)*12*0.0915+MIN(B2133/12,1390000)*12*(0.0504+0)+B2133*0.005,0)</f>
        <v/>
      </c>
      <c r="H2133" t="n">
        <v>0</v>
      </c>
      <c r="I2133" t="n">
        <v>0</v>
      </c>
      <c r="J2133" s="16">
        <f>IF(C2133=2026,IF(B2133&lt;741000,0,IF(B2133&lt;2191000,B2133-740000,IF(B2133&lt;2193000,1451000,IF(B2133&lt;2196000,1453000,IF(B2133&lt;2200000,1456000,IF(B2133&lt;3600000,ROUNDDOWN(B2133/4,-3)*2.8-80000,IF(B2133&lt;6600000,ROUNDDOWN(B2133/4,-3)*3.2-440000,IF(B2133&lt;8500000,ROUNDDOWN(B2133*0.9,0)-1100000,B2133-1950000)))))))),IF(B2133&lt;651000,0,IF(B2133&lt;1900000,B2133-650000,IF(B2133&lt;3600000,ROUNDDOWN(B2133/4,-3)*2.8-80000,IF(B2133&lt;6600000,ROUNDDOWN(B2133/4,-3)*3.2-440000,IF(B2133&lt;8500000,ROUNDDOWN(B2133*0.9,0)-1100000,B2133-1950000))))))</f>
        <v/>
      </c>
      <c r="K2133" s="16">
        <f>IF(J2133&gt;23500000,NA(),IF(C2133=2026,IF(J2133&lt;=4890000,1040000,IF(J2133&lt;=6550000,670000,620000)),IF(J2133&lt;=1320000,950000,IF(J2133&lt;=3360000,880000,IF(J2133&lt;=4890000,680000,IF(J2133&lt;=6550000,630000,580000))))))</f>
        <v/>
      </c>
      <c r="L2133" s="16">
        <f>IF(D2133=1,IF(J2133&lt;=9000000,380000,IF(J2133&lt;=9500000,260000,IF(J2133&lt;=10000000,130000,0))),0)</f>
        <v/>
      </c>
      <c r="M2133" s="16">
        <f>IF(D2133=1,IF(J2133&lt;=9000000,330000,IF(J2133&lt;=9500000,220000,IF(J2133&lt;=10000000,110000,0))),0)</f>
        <v/>
      </c>
      <c r="N2133" s="16">
        <f>IF(D2133=1,IF(J2133&lt;=9000000,50000,IF(J2133&lt;=9500000,40000,IF(J2133&lt;=10000000,20000,0))),0)</f>
        <v/>
      </c>
      <c r="O2133" s="16">
        <f>MAX(0,ROUNDDOWN(J2133-G2133-K2133-L2133-E2133*380000-F2133*630000-H2133,-3))</f>
        <v/>
      </c>
      <c r="P2133" s="16">
        <f>MAX(0,ROUNDDOWN(J2133-G2133-430000-M2133-E2133*330000-F2133*450000-I2133,-3))</f>
        <v/>
      </c>
      <c r="Q2133" s="16">
        <f>50000+N2133+E2133*50000+F2133*180000</f>
        <v/>
      </c>
      <c r="R2133" s="16">
        <f>IF(P2133&lt;=2000000,MIN(Q2133,P2133),MAX(Q2133-(P2133-2000000),50000))*0.05</f>
        <v/>
      </c>
      <c r="S2133" s="16">
        <f>MAX(0,P2133*0.1-R2133)</f>
        <v/>
      </c>
      <c r="T2133" s="16">
        <f>Q2133+MAX(0,K2133-480000)</f>
        <v/>
      </c>
      <c r="U2133" s="16">
        <f>P2133-T2133</f>
        <v/>
      </c>
      <c r="V2133" s="17">
        <f>IF(U2133&lt;0,0,LOOKUP(U2133,{0,1950001,3300001,6950001,9000001,18000001,40000001},{0.05,0.1,0.2,0.23,0.33,0.4,0.45}))</f>
        <v/>
      </c>
      <c r="W2133" s="18">
        <f>IF(U2133&lt;0,0.9,0.9-V2133*1.021)</f>
        <v/>
      </c>
      <c r="X2133" s="16">
        <f>ROUNDDOWN(S2133*0.2/W2133+2000,0)</f>
        <v/>
      </c>
      <c r="Y2133" s="17">
        <f>IF(O2133&lt;=0,0,LOOKUP(O2133,{0,1950001,3300001,6950001,9000001,18000001,40000001},{0.05,0.1,0.2,0.23,0.33,0.4,0.45}))</f>
        <v/>
      </c>
    </row>
    <row r="2134">
      <c r="A2134" t="inlineStr">
        <is>
          <t>1万円刻み</t>
        </is>
      </c>
      <c r="B2134" s="16">
        <f>'3_1万円刻み'!$A$413</f>
        <v/>
      </c>
      <c r="C2134" t="n">
        <v>2026</v>
      </c>
      <c r="D2134" t="n">
        <v>0</v>
      </c>
      <c r="E2134" t="n">
        <v>0</v>
      </c>
      <c r="F2134" t="n">
        <v>0</v>
      </c>
      <c r="G2134" s="16">
        <f>ROUND(MIN(B2134/12,650000)*12*0.0915+MIN(B2134/12,1390000)*12*(0.0504+0)+B2134*0.005,0)</f>
        <v/>
      </c>
      <c r="H2134" t="n">
        <v>0</v>
      </c>
      <c r="I2134" t="n">
        <v>0</v>
      </c>
      <c r="J2134" s="16">
        <f>IF(C2134=2026,IF(B2134&lt;741000,0,IF(B2134&lt;2191000,B2134-740000,IF(B2134&lt;2193000,1451000,IF(B2134&lt;2196000,1453000,IF(B2134&lt;2200000,1456000,IF(B2134&lt;3600000,ROUNDDOWN(B2134/4,-3)*2.8-80000,IF(B2134&lt;6600000,ROUNDDOWN(B2134/4,-3)*3.2-440000,IF(B2134&lt;8500000,ROUNDDOWN(B2134*0.9,0)-1100000,B2134-1950000)))))))),IF(B2134&lt;651000,0,IF(B2134&lt;1900000,B2134-650000,IF(B2134&lt;3600000,ROUNDDOWN(B2134/4,-3)*2.8-80000,IF(B2134&lt;6600000,ROUNDDOWN(B2134/4,-3)*3.2-440000,IF(B2134&lt;8500000,ROUNDDOWN(B2134*0.9,0)-1100000,B2134-1950000))))))</f>
        <v/>
      </c>
      <c r="K2134" s="16">
        <f>IF(J2134&gt;23500000,NA(),IF(C2134=2026,IF(J2134&lt;=4890000,1040000,IF(J2134&lt;=6550000,670000,620000)),IF(J2134&lt;=1320000,950000,IF(J2134&lt;=3360000,880000,IF(J2134&lt;=4890000,680000,IF(J2134&lt;=6550000,630000,580000))))))</f>
        <v/>
      </c>
      <c r="L2134" s="16">
        <f>IF(D2134=1,IF(J2134&lt;=9000000,380000,IF(J2134&lt;=9500000,260000,IF(J2134&lt;=10000000,130000,0))),0)</f>
        <v/>
      </c>
      <c r="M2134" s="16">
        <f>IF(D2134=1,IF(J2134&lt;=9000000,330000,IF(J2134&lt;=9500000,220000,IF(J2134&lt;=10000000,110000,0))),0)</f>
        <v/>
      </c>
      <c r="N2134" s="16">
        <f>IF(D2134=1,IF(J2134&lt;=9000000,50000,IF(J2134&lt;=9500000,40000,IF(J2134&lt;=10000000,20000,0))),0)</f>
        <v/>
      </c>
      <c r="O2134" s="16">
        <f>MAX(0,ROUNDDOWN(J2134-G2134-K2134-L2134-E2134*380000-F2134*630000-H2134,-3))</f>
        <v/>
      </c>
      <c r="P2134" s="16">
        <f>MAX(0,ROUNDDOWN(J2134-G2134-430000-M2134-E2134*330000-F2134*450000-I2134,-3))</f>
        <v/>
      </c>
      <c r="Q2134" s="16">
        <f>50000+N2134+E2134*50000+F2134*180000</f>
        <v/>
      </c>
      <c r="R2134" s="16">
        <f>IF(P2134&lt;=2000000,MIN(Q2134,P2134),MAX(Q2134-(P2134-2000000),50000))*0.05</f>
        <v/>
      </c>
      <c r="S2134" s="16">
        <f>MAX(0,P2134*0.1-R2134)</f>
        <v/>
      </c>
      <c r="T2134" s="16">
        <f>Q2134+MAX(0,K2134-480000)</f>
        <v/>
      </c>
      <c r="U2134" s="16">
        <f>P2134-T2134</f>
        <v/>
      </c>
      <c r="V2134" s="17">
        <f>IF(U2134&lt;0,0,LOOKUP(U2134,{0,1950001,3300001,6950001,9000001,18000001,40000001},{0.05,0.1,0.2,0.23,0.33,0.4,0.45}))</f>
        <v/>
      </c>
      <c r="W2134" s="18">
        <f>IF(U2134&lt;0,0.9,0.9-V2134*1.021)</f>
        <v/>
      </c>
      <c r="X2134" s="16">
        <f>ROUNDDOWN(S2134*0.2/W2134+2000,0)</f>
        <v/>
      </c>
      <c r="Y2134" s="17">
        <f>IF(O2134&lt;=0,0,LOOKUP(O2134,{0,1950001,3300001,6950001,9000001,18000001,40000001},{0.05,0.1,0.2,0.23,0.33,0.4,0.45}))</f>
        <v/>
      </c>
    </row>
    <row r="2135">
      <c r="A2135" t="inlineStr">
        <is>
          <t>1万円刻み</t>
        </is>
      </c>
      <c r="B2135" s="16">
        <f>'3_1万円刻み'!$A$413</f>
        <v/>
      </c>
      <c r="C2135" t="n">
        <v>2025</v>
      </c>
      <c r="D2135" t="n">
        <v>1</v>
      </c>
      <c r="E2135" t="n">
        <v>0</v>
      </c>
      <c r="F2135" t="n">
        <v>0</v>
      </c>
      <c r="G2135" s="16">
        <f>ROUND(MIN(B2135/12,650000)*12*0.0915+MIN(B2135/12,1390000)*12*(0.0504+0)+B2135*0.005,0)</f>
        <v/>
      </c>
      <c r="H2135" t="n">
        <v>0</v>
      </c>
      <c r="I2135" t="n">
        <v>0</v>
      </c>
      <c r="J2135" s="16">
        <f>IF(C2135=2026,IF(B2135&lt;741000,0,IF(B2135&lt;2191000,B2135-740000,IF(B2135&lt;2193000,1451000,IF(B2135&lt;2196000,1453000,IF(B2135&lt;2200000,1456000,IF(B2135&lt;3600000,ROUNDDOWN(B2135/4,-3)*2.8-80000,IF(B2135&lt;6600000,ROUNDDOWN(B2135/4,-3)*3.2-440000,IF(B2135&lt;8500000,ROUNDDOWN(B2135*0.9,0)-1100000,B2135-1950000)))))))),IF(B2135&lt;651000,0,IF(B2135&lt;1900000,B2135-650000,IF(B2135&lt;3600000,ROUNDDOWN(B2135/4,-3)*2.8-80000,IF(B2135&lt;6600000,ROUNDDOWN(B2135/4,-3)*3.2-440000,IF(B2135&lt;8500000,ROUNDDOWN(B2135*0.9,0)-1100000,B2135-1950000))))))</f>
        <v/>
      </c>
      <c r="K2135" s="16">
        <f>IF(J2135&gt;23500000,NA(),IF(C2135=2026,IF(J2135&lt;=4890000,1040000,IF(J2135&lt;=6550000,670000,620000)),IF(J2135&lt;=1320000,950000,IF(J2135&lt;=3360000,880000,IF(J2135&lt;=4890000,680000,IF(J2135&lt;=6550000,630000,580000))))))</f>
        <v/>
      </c>
      <c r="L2135" s="16">
        <f>IF(D2135=1,IF(J2135&lt;=9000000,380000,IF(J2135&lt;=9500000,260000,IF(J2135&lt;=10000000,130000,0))),0)</f>
        <v/>
      </c>
      <c r="M2135" s="16">
        <f>IF(D2135=1,IF(J2135&lt;=9000000,330000,IF(J2135&lt;=9500000,220000,IF(J2135&lt;=10000000,110000,0))),0)</f>
        <v/>
      </c>
      <c r="N2135" s="16">
        <f>IF(D2135=1,IF(J2135&lt;=9000000,50000,IF(J2135&lt;=9500000,40000,IF(J2135&lt;=10000000,20000,0))),0)</f>
        <v/>
      </c>
      <c r="O2135" s="16">
        <f>MAX(0,ROUNDDOWN(J2135-G2135-K2135-L2135-E2135*380000-F2135*630000-H2135,-3))</f>
        <v/>
      </c>
      <c r="P2135" s="16">
        <f>MAX(0,ROUNDDOWN(J2135-G2135-430000-M2135-E2135*330000-F2135*450000-I2135,-3))</f>
        <v/>
      </c>
      <c r="Q2135" s="16">
        <f>50000+N2135+E2135*50000+F2135*180000</f>
        <v/>
      </c>
      <c r="R2135" s="16">
        <f>IF(P2135&lt;=2000000,MIN(Q2135,P2135),MAX(Q2135-(P2135-2000000),50000))*0.05</f>
        <v/>
      </c>
      <c r="S2135" s="16">
        <f>MAX(0,P2135*0.1-R2135)</f>
        <v/>
      </c>
      <c r="T2135" s="16">
        <f>Q2135+MAX(0,K2135-480000)</f>
        <v/>
      </c>
      <c r="U2135" s="16">
        <f>P2135-T2135</f>
        <v/>
      </c>
      <c r="V2135" s="17">
        <f>IF(U2135&lt;0,0,LOOKUP(U2135,{0,1950001,3300001,6950001,9000001,18000001,40000001},{0.05,0.1,0.2,0.23,0.33,0.4,0.45}))</f>
        <v/>
      </c>
      <c r="W2135" s="18">
        <f>IF(U2135&lt;0,0.9,0.9-V2135*1.021)</f>
        <v/>
      </c>
      <c r="X2135" s="16">
        <f>ROUNDDOWN(S2135*0.2/W2135+2000,0)</f>
        <v/>
      </c>
      <c r="Y2135" s="17">
        <f>IF(O2135&lt;=0,0,LOOKUP(O2135,{0,1950001,3300001,6950001,9000001,18000001,40000001},{0.05,0.1,0.2,0.23,0.33,0.4,0.45}))</f>
        <v/>
      </c>
    </row>
    <row r="2136">
      <c r="A2136" t="inlineStr">
        <is>
          <t>1万円刻み</t>
        </is>
      </c>
      <c r="B2136" s="16">
        <f>'3_1万円刻み'!$A$413</f>
        <v/>
      </c>
      <c r="C2136" t="n">
        <v>2026</v>
      </c>
      <c r="D2136" t="n">
        <v>1</v>
      </c>
      <c r="E2136" t="n">
        <v>0</v>
      </c>
      <c r="F2136" t="n">
        <v>0</v>
      </c>
      <c r="G2136" s="16">
        <f>ROUND(MIN(B2136/12,650000)*12*0.0915+MIN(B2136/12,1390000)*12*(0.0504+0)+B2136*0.005,0)</f>
        <v/>
      </c>
      <c r="H2136" t="n">
        <v>0</v>
      </c>
      <c r="I2136" t="n">
        <v>0</v>
      </c>
      <c r="J2136" s="16">
        <f>IF(C2136=2026,IF(B2136&lt;741000,0,IF(B2136&lt;2191000,B2136-740000,IF(B2136&lt;2193000,1451000,IF(B2136&lt;2196000,1453000,IF(B2136&lt;2200000,1456000,IF(B2136&lt;3600000,ROUNDDOWN(B2136/4,-3)*2.8-80000,IF(B2136&lt;6600000,ROUNDDOWN(B2136/4,-3)*3.2-440000,IF(B2136&lt;8500000,ROUNDDOWN(B2136*0.9,0)-1100000,B2136-1950000)))))))),IF(B2136&lt;651000,0,IF(B2136&lt;1900000,B2136-650000,IF(B2136&lt;3600000,ROUNDDOWN(B2136/4,-3)*2.8-80000,IF(B2136&lt;6600000,ROUNDDOWN(B2136/4,-3)*3.2-440000,IF(B2136&lt;8500000,ROUNDDOWN(B2136*0.9,0)-1100000,B2136-1950000))))))</f>
        <v/>
      </c>
      <c r="K2136" s="16">
        <f>IF(J2136&gt;23500000,NA(),IF(C2136=2026,IF(J2136&lt;=4890000,1040000,IF(J2136&lt;=6550000,670000,620000)),IF(J2136&lt;=1320000,950000,IF(J2136&lt;=3360000,880000,IF(J2136&lt;=4890000,680000,IF(J2136&lt;=6550000,630000,580000))))))</f>
        <v/>
      </c>
      <c r="L2136" s="16">
        <f>IF(D2136=1,IF(J2136&lt;=9000000,380000,IF(J2136&lt;=9500000,260000,IF(J2136&lt;=10000000,130000,0))),0)</f>
        <v/>
      </c>
      <c r="M2136" s="16">
        <f>IF(D2136=1,IF(J2136&lt;=9000000,330000,IF(J2136&lt;=9500000,220000,IF(J2136&lt;=10000000,110000,0))),0)</f>
        <v/>
      </c>
      <c r="N2136" s="16">
        <f>IF(D2136=1,IF(J2136&lt;=9000000,50000,IF(J2136&lt;=9500000,40000,IF(J2136&lt;=10000000,20000,0))),0)</f>
        <v/>
      </c>
      <c r="O2136" s="16">
        <f>MAX(0,ROUNDDOWN(J2136-G2136-K2136-L2136-E2136*380000-F2136*630000-H2136,-3))</f>
        <v/>
      </c>
      <c r="P2136" s="16">
        <f>MAX(0,ROUNDDOWN(J2136-G2136-430000-M2136-E2136*330000-F2136*450000-I2136,-3))</f>
        <v/>
      </c>
      <c r="Q2136" s="16">
        <f>50000+N2136+E2136*50000+F2136*180000</f>
        <v/>
      </c>
      <c r="R2136" s="16">
        <f>IF(P2136&lt;=2000000,MIN(Q2136,P2136),MAX(Q2136-(P2136-2000000),50000))*0.05</f>
        <v/>
      </c>
      <c r="S2136" s="16">
        <f>MAX(0,P2136*0.1-R2136)</f>
        <v/>
      </c>
      <c r="T2136" s="16">
        <f>Q2136+MAX(0,K2136-480000)</f>
        <v/>
      </c>
      <c r="U2136" s="16">
        <f>P2136-T2136</f>
        <v/>
      </c>
      <c r="V2136" s="17">
        <f>IF(U2136&lt;0,0,LOOKUP(U2136,{0,1950001,3300001,6950001,9000001,18000001,40000001},{0.05,0.1,0.2,0.23,0.33,0.4,0.45}))</f>
        <v/>
      </c>
      <c r="W2136" s="18">
        <f>IF(U2136&lt;0,0.9,0.9-V2136*1.021)</f>
        <v/>
      </c>
      <c r="X2136" s="16">
        <f>ROUNDDOWN(S2136*0.2/W2136+2000,0)</f>
        <v/>
      </c>
      <c r="Y2136" s="17">
        <f>IF(O2136&lt;=0,0,LOOKUP(O2136,{0,1950001,3300001,6950001,9000001,18000001,40000001},{0.05,0.1,0.2,0.23,0.33,0.4,0.45}))</f>
        <v/>
      </c>
    </row>
    <row r="2137">
      <c r="A2137" t="inlineStr">
        <is>
          <t>1万円刻み</t>
        </is>
      </c>
      <c r="B2137" s="16">
        <f>'3_1万円刻み'!$A$414</f>
        <v/>
      </c>
      <c r="C2137" t="n">
        <v>2025</v>
      </c>
      <c r="D2137" t="n">
        <v>0</v>
      </c>
      <c r="E2137" t="n">
        <v>0</v>
      </c>
      <c r="F2137" t="n">
        <v>0</v>
      </c>
      <c r="G2137" s="16">
        <f>ROUND(MIN(B2137/12,650000)*12*0.0915+MIN(B2137/12,1390000)*12*(0.0504+0)+B2137*0.005,0)</f>
        <v/>
      </c>
      <c r="H2137" t="n">
        <v>0</v>
      </c>
      <c r="I2137" t="n">
        <v>0</v>
      </c>
      <c r="J2137" s="16">
        <f>IF(C2137=2026,IF(B2137&lt;741000,0,IF(B2137&lt;2191000,B2137-740000,IF(B2137&lt;2193000,1451000,IF(B2137&lt;2196000,1453000,IF(B2137&lt;2200000,1456000,IF(B2137&lt;3600000,ROUNDDOWN(B2137/4,-3)*2.8-80000,IF(B2137&lt;6600000,ROUNDDOWN(B2137/4,-3)*3.2-440000,IF(B2137&lt;8500000,ROUNDDOWN(B2137*0.9,0)-1100000,B2137-1950000)))))))),IF(B2137&lt;651000,0,IF(B2137&lt;1900000,B2137-650000,IF(B2137&lt;3600000,ROUNDDOWN(B2137/4,-3)*2.8-80000,IF(B2137&lt;6600000,ROUNDDOWN(B2137/4,-3)*3.2-440000,IF(B2137&lt;8500000,ROUNDDOWN(B2137*0.9,0)-1100000,B2137-1950000))))))</f>
        <v/>
      </c>
      <c r="K2137" s="16">
        <f>IF(J2137&gt;23500000,NA(),IF(C2137=2026,IF(J2137&lt;=4890000,1040000,IF(J2137&lt;=6550000,670000,620000)),IF(J2137&lt;=1320000,950000,IF(J2137&lt;=3360000,880000,IF(J2137&lt;=4890000,680000,IF(J2137&lt;=6550000,630000,580000))))))</f>
        <v/>
      </c>
      <c r="L2137" s="16">
        <f>IF(D2137=1,IF(J2137&lt;=9000000,380000,IF(J2137&lt;=9500000,260000,IF(J2137&lt;=10000000,130000,0))),0)</f>
        <v/>
      </c>
      <c r="M2137" s="16">
        <f>IF(D2137=1,IF(J2137&lt;=9000000,330000,IF(J2137&lt;=9500000,220000,IF(J2137&lt;=10000000,110000,0))),0)</f>
        <v/>
      </c>
      <c r="N2137" s="16">
        <f>IF(D2137=1,IF(J2137&lt;=9000000,50000,IF(J2137&lt;=9500000,40000,IF(J2137&lt;=10000000,20000,0))),0)</f>
        <v/>
      </c>
      <c r="O2137" s="16">
        <f>MAX(0,ROUNDDOWN(J2137-G2137-K2137-L2137-E2137*380000-F2137*630000-H2137,-3))</f>
        <v/>
      </c>
      <c r="P2137" s="16">
        <f>MAX(0,ROUNDDOWN(J2137-G2137-430000-M2137-E2137*330000-F2137*450000-I2137,-3))</f>
        <v/>
      </c>
      <c r="Q2137" s="16">
        <f>50000+N2137+E2137*50000+F2137*180000</f>
        <v/>
      </c>
      <c r="R2137" s="16">
        <f>IF(P2137&lt;=2000000,MIN(Q2137,P2137),MAX(Q2137-(P2137-2000000),50000))*0.05</f>
        <v/>
      </c>
      <c r="S2137" s="16">
        <f>MAX(0,P2137*0.1-R2137)</f>
        <v/>
      </c>
      <c r="T2137" s="16">
        <f>Q2137+MAX(0,K2137-480000)</f>
        <v/>
      </c>
      <c r="U2137" s="16">
        <f>P2137-T2137</f>
        <v/>
      </c>
      <c r="V2137" s="17">
        <f>IF(U2137&lt;0,0,LOOKUP(U2137,{0,1950001,3300001,6950001,9000001,18000001,40000001},{0.05,0.1,0.2,0.23,0.33,0.4,0.45}))</f>
        <v/>
      </c>
      <c r="W2137" s="18">
        <f>IF(U2137&lt;0,0.9,0.9-V2137*1.021)</f>
        <v/>
      </c>
      <c r="X2137" s="16">
        <f>ROUNDDOWN(S2137*0.2/W2137+2000,0)</f>
        <v/>
      </c>
      <c r="Y2137" s="17">
        <f>IF(O2137&lt;=0,0,LOOKUP(O2137,{0,1950001,3300001,6950001,9000001,18000001,40000001},{0.05,0.1,0.2,0.23,0.33,0.4,0.45}))</f>
        <v/>
      </c>
    </row>
    <row r="2138">
      <c r="A2138" t="inlineStr">
        <is>
          <t>1万円刻み</t>
        </is>
      </c>
      <c r="B2138" s="16">
        <f>'3_1万円刻み'!$A$414</f>
        <v/>
      </c>
      <c r="C2138" t="n">
        <v>2026</v>
      </c>
      <c r="D2138" t="n">
        <v>0</v>
      </c>
      <c r="E2138" t="n">
        <v>0</v>
      </c>
      <c r="F2138" t="n">
        <v>0</v>
      </c>
      <c r="G2138" s="16">
        <f>ROUND(MIN(B2138/12,650000)*12*0.0915+MIN(B2138/12,1390000)*12*(0.0504+0)+B2138*0.005,0)</f>
        <v/>
      </c>
      <c r="H2138" t="n">
        <v>0</v>
      </c>
      <c r="I2138" t="n">
        <v>0</v>
      </c>
      <c r="J2138" s="16">
        <f>IF(C2138=2026,IF(B2138&lt;741000,0,IF(B2138&lt;2191000,B2138-740000,IF(B2138&lt;2193000,1451000,IF(B2138&lt;2196000,1453000,IF(B2138&lt;2200000,1456000,IF(B2138&lt;3600000,ROUNDDOWN(B2138/4,-3)*2.8-80000,IF(B2138&lt;6600000,ROUNDDOWN(B2138/4,-3)*3.2-440000,IF(B2138&lt;8500000,ROUNDDOWN(B2138*0.9,0)-1100000,B2138-1950000)))))))),IF(B2138&lt;651000,0,IF(B2138&lt;1900000,B2138-650000,IF(B2138&lt;3600000,ROUNDDOWN(B2138/4,-3)*2.8-80000,IF(B2138&lt;6600000,ROUNDDOWN(B2138/4,-3)*3.2-440000,IF(B2138&lt;8500000,ROUNDDOWN(B2138*0.9,0)-1100000,B2138-1950000))))))</f>
        <v/>
      </c>
      <c r="K2138" s="16">
        <f>IF(J2138&gt;23500000,NA(),IF(C2138=2026,IF(J2138&lt;=4890000,1040000,IF(J2138&lt;=6550000,670000,620000)),IF(J2138&lt;=1320000,950000,IF(J2138&lt;=3360000,880000,IF(J2138&lt;=4890000,680000,IF(J2138&lt;=6550000,630000,580000))))))</f>
        <v/>
      </c>
      <c r="L2138" s="16">
        <f>IF(D2138=1,IF(J2138&lt;=9000000,380000,IF(J2138&lt;=9500000,260000,IF(J2138&lt;=10000000,130000,0))),0)</f>
        <v/>
      </c>
      <c r="M2138" s="16">
        <f>IF(D2138=1,IF(J2138&lt;=9000000,330000,IF(J2138&lt;=9500000,220000,IF(J2138&lt;=10000000,110000,0))),0)</f>
        <v/>
      </c>
      <c r="N2138" s="16">
        <f>IF(D2138=1,IF(J2138&lt;=9000000,50000,IF(J2138&lt;=9500000,40000,IF(J2138&lt;=10000000,20000,0))),0)</f>
        <v/>
      </c>
      <c r="O2138" s="16">
        <f>MAX(0,ROUNDDOWN(J2138-G2138-K2138-L2138-E2138*380000-F2138*630000-H2138,-3))</f>
        <v/>
      </c>
      <c r="P2138" s="16">
        <f>MAX(0,ROUNDDOWN(J2138-G2138-430000-M2138-E2138*330000-F2138*450000-I2138,-3))</f>
        <v/>
      </c>
      <c r="Q2138" s="16">
        <f>50000+N2138+E2138*50000+F2138*180000</f>
        <v/>
      </c>
      <c r="R2138" s="16">
        <f>IF(P2138&lt;=2000000,MIN(Q2138,P2138),MAX(Q2138-(P2138-2000000),50000))*0.05</f>
        <v/>
      </c>
      <c r="S2138" s="16">
        <f>MAX(0,P2138*0.1-R2138)</f>
        <v/>
      </c>
      <c r="T2138" s="16">
        <f>Q2138+MAX(0,K2138-480000)</f>
        <v/>
      </c>
      <c r="U2138" s="16">
        <f>P2138-T2138</f>
        <v/>
      </c>
      <c r="V2138" s="17">
        <f>IF(U2138&lt;0,0,LOOKUP(U2138,{0,1950001,3300001,6950001,9000001,18000001,40000001},{0.05,0.1,0.2,0.23,0.33,0.4,0.45}))</f>
        <v/>
      </c>
      <c r="W2138" s="18">
        <f>IF(U2138&lt;0,0.9,0.9-V2138*1.021)</f>
        <v/>
      </c>
      <c r="X2138" s="16">
        <f>ROUNDDOWN(S2138*0.2/W2138+2000,0)</f>
        <v/>
      </c>
      <c r="Y2138" s="17">
        <f>IF(O2138&lt;=0,0,LOOKUP(O2138,{0,1950001,3300001,6950001,9000001,18000001,40000001},{0.05,0.1,0.2,0.23,0.33,0.4,0.45}))</f>
        <v/>
      </c>
    </row>
    <row r="2139">
      <c r="A2139" t="inlineStr">
        <is>
          <t>1万円刻み</t>
        </is>
      </c>
      <c r="B2139" s="16">
        <f>'3_1万円刻み'!$A$414</f>
        <v/>
      </c>
      <c r="C2139" t="n">
        <v>2025</v>
      </c>
      <c r="D2139" t="n">
        <v>1</v>
      </c>
      <c r="E2139" t="n">
        <v>0</v>
      </c>
      <c r="F2139" t="n">
        <v>0</v>
      </c>
      <c r="G2139" s="16">
        <f>ROUND(MIN(B2139/12,650000)*12*0.0915+MIN(B2139/12,1390000)*12*(0.0504+0)+B2139*0.005,0)</f>
        <v/>
      </c>
      <c r="H2139" t="n">
        <v>0</v>
      </c>
      <c r="I2139" t="n">
        <v>0</v>
      </c>
      <c r="J2139" s="16">
        <f>IF(C2139=2026,IF(B2139&lt;741000,0,IF(B2139&lt;2191000,B2139-740000,IF(B2139&lt;2193000,1451000,IF(B2139&lt;2196000,1453000,IF(B2139&lt;2200000,1456000,IF(B2139&lt;3600000,ROUNDDOWN(B2139/4,-3)*2.8-80000,IF(B2139&lt;6600000,ROUNDDOWN(B2139/4,-3)*3.2-440000,IF(B2139&lt;8500000,ROUNDDOWN(B2139*0.9,0)-1100000,B2139-1950000)))))))),IF(B2139&lt;651000,0,IF(B2139&lt;1900000,B2139-650000,IF(B2139&lt;3600000,ROUNDDOWN(B2139/4,-3)*2.8-80000,IF(B2139&lt;6600000,ROUNDDOWN(B2139/4,-3)*3.2-440000,IF(B2139&lt;8500000,ROUNDDOWN(B2139*0.9,0)-1100000,B2139-1950000))))))</f>
        <v/>
      </c>
      <c r="K2139" s="16">
        <f>IF(J2139&gt;23500000,NA(),IF(C2139=2026,IF(J2139&lt;=4890000,1040000,IF(J2139&lt;=6550000,670000,620000)),IF(J2139&lt;=1320000,950000,IF(J2139&lt;=3360000,880000,IF(J2139&lt;=4890000,680000,IF(J2139&lt;=6550000,630000,580000))))))</f>
        <v/>
      </c>
      <c r="L2139" s="16">
        <f>IF(D2139=1,IF(J2139&lt;=9000000,380000,IF(J2139&lt;=9500000,260000,IF(J2139&lt;=10000000,130000,0))),0)</f>
        <v/>
      </c>
      <c r="M2139" s="16">
        <f>IF(D2139=1,IF(J2139&lt;=9000000,330000,IF(J2139&lt;=9500000,220000,IF(J2139&lt;=10000000,110000,0))),0)</f>
        <v/>
      </c>
      <c r="N2139" s="16">
        <f>IF(D2139=1,IF(J2139&lt;=9000000,50000,IF(J2139&lt;=9500000,40000,IF(J2139&lt;=10000000,20000,0))),0)</f>
        <v/>
      </c>
      <c r="O2139" s="16">
        <f>MAX(0,ROUNDDOWN(J2139-G2139-K2139-L2139-E2139*380000-F2139*630000-H2139,-3))</f>
        <v/>
      </c>
      <c r="P2139" s="16">
        <f>MAX(0,ROUNDDOWN(J2139-G2139-430000-M2139-E2139*330000-F2139*450000-I2139,-3))</f>
        <v/>
      </c>
      <c r="Q2139" s="16">
        <f>50000+N2139+E2139*50000+F2139*180000</f>
        <v/>
      </c>
      <c r="R2139" s="16">
        <f>IF(P2139&lt;=2000000,MIN(Q2139,P2139),MAX(Q2139-(P2139-2000000),50000))*0.05</f>
        <v/>
      </c>
      <c r="S2139" s="16">
        <f>MAX(0,P2139*0.1-R2139)</f>
        <v/>
      </c>
      <c r="T2139" s="16">
        <f>Q2139+MAX(0,K2139-480000)</f>
        <v/>
      </c>
      <c r="U2139" s="16">
        <f>P2139-T2139</f>
        <v/>
      </c>
      <c r="V2139" s="17">
        <f>IF(U2139&lt;0,0,LOOKUP(U2139,{0,1950001,3300001,6950001,9000001,18000001,40000001},{0.05,0.1,0.2,0.23,0.33,0.4,0.45}))</f>
        <v/>
      </c>
      <c r="W2139" s="18">
        <f>IF(U2139&lt;0,0.9,0.9-V2139*1.021)</f>
        <v/>
      </c>
      <c r="X2139" s="16">
        <f>ROUNDDOWN(S2139*0.2/W2139+2000,0)</f>
        <v/>
      </c>
      <c r="Y2139" s="17">
        <f>IF(O2139&lt;=0,0,LOOKUP(O2139,{0,1950001,3300001,6950001,9000001,18000001,40000001},{0.05,0.1,0.2,0.23,0.33,0.4,0.45}))</f>
        <v/>
      </c>
    </row>
    <row r="2140">
      <c r="A2140" t="inlineStr">
        <is>
          <t>1万円刻み</t>
        </is>
      </c>
      <c r="B2140" s="16">
        <f>'3_1万円刻み'!$A$414</f>
        <v/>
      </c>
      <c r="C2140" t="n">
        <v>2026</v>
      </c>
      <c r="D2140" t="n">
        <v>1</v>
      </c>
      <c r="E2140" t="n">
        <v>0</v>
      </c>
      <c r="F2140" t="n">
        <v>0</v>
      </c>
      <c r="G2140" s="16">
        <f>ROUND(MIN(B2140/12,650000)*12*0.0915+MIN(B2140/12,1390000)*12*(0.0504+0)+B2140*0.005,0)</f>
        <v/>
      </c>
      <c r="H2140" t="n">
        <v>0</v>
      </c>
      <c r="I2140" t="n">
        <v>0</v>
      </c>
      <c r="J2140" s="16">
        <f>IF(C2140=2026,IF(B2140&lt;741000,0,IF(B2140&lt;2191000,B2140-740000,IF(B2140&lt;2193000,1451000,IF(B2140&lt;2196000,1453000,IF(B2140&lt;2200000,1456000,IF(B2140&lt;3600000,ROUNDDOWN(B2140/4,-3)*2.8-80000,IF(B2140&lt;6600000,ROUNDDOWN(B2140/4,-3)*3.2-440000,IF(B2140&lt;8500000,ROUNDDOWN(B2140*0.9,0)-1100000,B2140-1950000)))))))),IF(B2140&lt;651000,0,IF(B2140&lt;1900000,B2140-650000,IF(B2140&lt;3600000,ROUNDDOWN(B2140/4,-3)*2.8-80000,IF(B2140&lt;6600000,ROUNDDOWN(B2140/4,-3)*3.2-440000,IF(B2140&lt;8500000,ROUNDDOWN(B2140*0.9,0)-1100000,B2140-1950000))))))</f>
        <v/>
      </c>
      <c r="K2140" s="16">
        <f>IF(J2140&gt;23500000,NA(),IF(C2140=2026,IF(J2140&lt;=4890000,1040000,IF(J2140&lt;=6550000,670000,620000)),IF(J2140&lt;=1320000,950000,IF(J2140&lt;=3360000,880000,IF(J2140&lt;=4890000,680000,IF(J2140&lt;=6550000,630000,580000))))))</f>
        <v/>
      </c>
      <c r="L2140" s="16">
        <f>IF(D2140=1,IF(J2140&lt;=9000000,380000,IF(J2140&lt;=9500000,260000,IF(J2140&lt;=10000000,130000,0))),0)</f>
        <v/>
      </c>
      <c r="M2140" s="16">
        <f>IF(D2140=1,IF(J2140&lt;=9000000,330000,IF(J2140&lt;=9500000,220000,IF(J2140&lt;=10000000,110000,0))),0)</f>
        <v/>
      </c>
      <c r="N2140" s="16">
        <f>IF(D2140=1,IF(J2140&lt;=9000000,50000,IF(J2140&lt;=9500000,40000,IF(J2140&lt;=10000000,20000,0))),0)</f>
        <v/>
      </c>
      <c r="O2140" s="16">
        <f>MAX(0,ROUNDDOWN(J2140-G2140-K2140-L2140-E2140*380000-F2140*630000-H2140,-3))</f>
        <v/>
      </c>
      <c r="P2140" s="16">
        <f>MAX(0,ROUNDDOWN(J2140-G2140-430000-M2140-E2140*330000-F2140*450000-I2140,-3))</f>
        <v/>
      </c>
      <c r="Q2140" s="16">
        <f>50000+N2140+E2140*50000+F2140*180000</f>
        <v/>
      </c>
      <c r="R2140" s="16">
        <f>IF(P2140&lt;=2000000,MIN(Q2140,P2140),MAX(Q2140-(P2140-2000000),50000))*0.05</f>
        <v/>
      </c>
      <c r="S2140" s="16">
        <f>MAX(0,P2140*0.1-R2140)</f>
        <v/>
      </c>
      <c r="T2140" s="16">
        <f>Q2140+MAX(0,K2140-480000)</f>
        <v/>
      </c>
      <c r="U2140" s="16">
        <f>P2140-T2140</f>
        <v/>
      </c>
      <c r="V2140" s="17">
        <f>IF(U2140&lt;0,0,LOOKUP(U2140,{0,1950001,3300001,6950001,9000001,18000001,40000001},{0.05,0.1,0.2,0.23,0.33,0.4,0.45}))</f>
        <v/>
      </c>
      <c r="W2140" s="18">
        <f>IF(U2140&lt;0,0.9,0.9-V2140*1.021)</f>
        <v/>
      </c>
      <c r="X2140" s="16">
        <f>ROUNDDOWN(S2140*0.2/W2140+2000,0)</f>
        <v/>
      </c>
      <c r="Y2140" s="17">
        <f>IF(O2140&lt;=0,0,LOOKUP(O2140,{0,1950001,3300001,6950001,9000001,18000001,40000001},{0.05,0.1,0.2,0.23,0.33,0.4,0.45}))</f>
        <v/>
      </c>
    </row>
    <row r="2141">
      <c r="A2141" t="inlineStr">
        <is>
          <t>1万円刻み</t>
        </is>
      </c>
      <c r="B2141" s="16">
        <f>'3_1万円刻み'!$A$415</f>
        <v/>
      </c>
      <c r="C2141" t="n">
        <v>2025</v>
      </c>
      <c r="D2141" t="n">
        <v>0</v>
      </c>
      <c r="E2141" t="n">
        <v>0</v>
      </c>
      <c r="F2141" t="n">
        <v>0</v>
      </c>
      <c r="G2141" s="16">
        <f>ROUND(MIN(B2141/12,650000)*12*0.0915+MIN(B2141/12,1390000)*12*(0.0504+0)+B2141*0.005,0)</f>
        <v/>
      </c>
      <c r="H2141" t="n">
        <v>0</v>
      </c>
      <c r="I2141" t="n">
        <v>0</v>
      </c>
      <c r="J2141" s="16">
        <f>IF(C2141=2026,IF(B2141&lt;741000,0,IF(B2141&lt;2191000,B2141-740000,IF(B2141&lt;2193000,1451000,IF(B2141&lt;2196000,1453000,IF(B2141&lt;2200000,1456000,IF(B2141&lt;3600000,ROUNDDOWN(B2141/4,-3)*2.8-80000,IF(B2141&lt;6600000,ROUNDDOWN(B2141/4,-3)*3.2-440000,IF(B2141&lt;8500000,ROUNDDOWN(B2141*0.9,0)-1100000,B2141-1950000)))))))),IF(B2141&lt;651000,0,IF(B2141&lt;1900000,B2141-650000,IF(B2141&lt;3600000,ROUNDDOWN(B2141/4,-3)*2.8-80000,IF(B2141&lt;6600000,ROUNDDOWN(B2141/4,-3)*3.2-440000,IF(B2141&lt;8500000,ROUNDDOWN(B2141*0.9,0)-1100000,B2141-1950000))))))</f>
        <v/>
      </c>
      <c r="K2141" s="16">
        <f>IF(J2141&gt;23500000,NA(),IF(C2141=2026,IF(J2141&lt;=4890000,1040000,IF(J2141&lt;=6550000,670000,620000)),IF(J2141&lt;=1320000,950000,IF(J2141&lt;=3360000,880000,IF(J2141&lt;=4890000,680000,IF(J2141&lt;=6550000,630000,580000))))))</f>
        <v/>
      </c>
      <c r="L2141" s="16">
        <f>IF(D2141=1,IF(J2141&lt;=9000000,380000,IF(J2141&lt;=9500000,260000,IF(J2141&lt;=10000000,130000,0))),0)</f>
        <v/>
      </c>
      <c r="M2141" s="16">
        <f>IF(D2141=1,IF(J2141&lt;=9000000,330000,IF(J2141&lt;=9500000,220000,IF(J2141&lt;=10000000,110000,0))),0)</f>
        <v/>
      </c>
      <c r="N2141" s="16">
        <f>IF(D2141=1,IF(J2141&lt;=9000000,50000,IF(J2141&lt;=9500000,40000,IF(J2141&lt;=10000000,20000,0))),0)</f>
        <v/>
      </c>
      <c r="O2141" s="16">
        <f>MAX(0,ROUNDDOWN(J2141-G2141-K2141-L2141-E2141*380000-F2141*630000-H2141,-3))</f>
        <v/>
      </c>
      <c r="P2141" s="16">
        <f>MAX(0,ROUNDDOWN(J2141-G2141-430000-M2141-E2141*330000-F2141*450000-I2141,-3))</f>
        <v/>
      </c>
      <c r="Q2141" s="16">
        <f>50000+N2141+E2141*50000+F2141*180000</f>
        <v/>
      </c>
      <c r="R2141" s="16">
        <f>IF(P2141&lt;=2000000,MIN(Q2141,P2141),MAX(Q2141-(P2141-2000000),50000))*0.05</f>
        <v/>
      </c>
      <c r="S2141" s="16">
        <f>MAX(0,P2141*0.1-R2141)</f>
        <v/>
      </c>
      <c r="T2141" s="16">
        <f>Q2141+MAX(0,K2141-480000)</f>
        <v/>
      </c>
      <c r="U2141" s="16">
        <f>P2141-T2141</f>
        <v/>
      </c>
      <c r="V2141" s="17">
        <f>IF(U2141&lt;0,0,LOOKUP(U2141,{0,1950001,3300001,6950001,9000001,18000001,40000001},{0.05,0.1,0.2,0.23,0.33,0.4,0.45}))</f>
        <v/>
      </c>
      <c r="W2141" s="18">
        <f>IF(U2141&lt;0,0.9,0.9-V2141*1.021)</f>
        <v/>
      </c>
      <c r="X2141" s="16">
        <f>ROUNDDOWN(S2141*0.2/W2141+2000,0)</f>
        <v/>
      </c>
      <c r="Y2141" s="17">
        <f>IF(O2141&lt;=0,0,LOOKUP(O2141,{0,1950001,3300001,6950001,9000001,18000001,40000001},{0.05,0.1,0.2,0.23,0.33,0.4,0.45}))</f>
        <v/>
      </c>
    </row>
    <row r="2142">
      <c r="A2142" t="inlineStr">
        <is>
          <t>1万円刻み</t>
        </is>
      </c>
      <c r="B2142" s="16">
        <f>'3_1万円刻み'!$A$415</f>
        <v/>
      </c>
      <c r="C2142" t="n">
        <v>2026</v>
      </c>
      <c r="D2142" t="n">
        <v>0</v>
      </c>
      <c r="E2142" t="n">
        <v>0</v>
      </c>
      <c r="F2142" t="n">
        <v>0</v>
      </c>
      <c r="G2142" s="16">
        <f>ROUND(MIN(B2142/12,650000)*12*0.0915+MIN(B2142/12,1390000)*12*(0.0504+0)+B2142*0.005,0)</f>
        <v/>
      </c>
      <c r="H2142" t="n">
        <v>0</v>
      </c>
      <c r="I2142" t="n">
        <v>0</v>
      </c>
      <c r="J2142" s="16">
        <f>IF(C2142=2026,IF(B2142&lt;741000,0,IF(B2142&lt;2191000,B2142-740000,IF(B2142&lt;2193000,1451000,IF(B2142&lt;2196000,1453000,IF(B2142&lt;2200000,1456000,IF(B2142&lt;3600000,ROUNDDOWN(B2142/4,-3)*2.8-80000,IF(B2142&lt;6600000,ROUNDDOWN(B2142/4,-3)*3.2-440000,IF(B2142&lt;8500000,ROUNDDOWN(B2142*0.9,0)-1100000,B2142-1950000)))))))),IF(B2142&lt;651000,0,IF(B2142&lt;1900000,B2142-650000,IF(B2142&lt;3600000,ROUNDDOWN(B2142/4,-3)*2.8-80000,IF(B2142&lt;6600000,ROUNDDOWN(B2142/4,-3)*3.2-440000,IF(B2142&lt;8500000,ROUNDDOWN(B2142*0.9,0)-1100000,B2142-1950000))))))</f>
        <v/>
      </c>
      <c r="K2142" s="16">
        <f>IF(J2142&gt;23500000,NA(),IF(C2142=2026,IF(J2142&lt;=4890000,1040000,IF(J2142&lt;=6550000,670000,620000)),IF(J2142&lt;=1320000,950000,IF(J2142&lt;=3360000,880000,IF(J2142&lt;=4890000,680000,IF(J2142&lt;=6550000,630000,580000))))))</f>
        <v/>
      </c>
      <c r="L2142" s="16">
        <f>IF(D2142=1,IF(J2142&lt;=9000000,380000,IF(J2142&lt;=9500000,260000,IF(J2142&lt;=10000000,130000,0))),0)</f>
        <v/>
      </c>
      <c r="M2142" s="16">
        <f>IF(D2142=1,IF(J2142&lt;=9000000,330000,IF(J2142&lt;=9500000,220000,IF(J2142&lt;=10000000,110000,0))),0)</f>
        <v/>
      </c>
      <c r="N2142" s="16">
        <f>IF(D2142=1,IF(J2142&lt;=9000000,50000,IF(J2142&lt;=9500000,40000,IF(J2142&lt;=10000000,20000,0))),0)</f>
        <v/>
      </c>
      <c r="O2142" s="16">
        <f>MAX(0,ROUNDDOWN(J2142-G2142-K2142-L2142-E2142*380000-F2142*630000-H2142,-3))</f>
        <v/>
      </c>
      <c r="P2142" s="16">
        <f>MAX(0,ROUNDDOWN(J2142-G2142-430000-M2142-E2142*330000-F2142*450000-I2142,-3))</f>
        <v/>
      </c>
      <c r="Q2142" s="16">
        <f>50000+N2142+E2142*50000+F2142*180000</f>
        <v/>
      </c>
      <c r="R2142" s="16">
        <f>IF(P2142&lt;=2000000,MIN(Q2142,P2142),MAX(Q2142-(P2142-2000000),50000))*0.05</f>
        <v/>
      </c>
      <c r="S2142" s="16">
        <f>MAX(0,P2142*0.1-R2142)</f>
        <v/>
      </c>
      <c r="T2142" s="16">
        <f>Q2142+MAX(0,K2142-480000)</f>
        <v/>
      </c>
      <c r="U2142" s="16">
        <f>P2142-T2142</f>
        <v/>
      </c>
      <c r="V2142" s="17">
        <f>IF(U2142&lt;0,0,LOOKUP(U2142,{0,1950001,3300001,6950001,9000001,18000001,40000001},{0.05,0.1,0.2,0.23,0.33,0.4,0.45}))</f>
        <v/>
      </c>
      <c r="W2142" s="18">
        <f>IF(U2142&lt;0,0.9,0.9-V2142*1.021)</f>
        <v/>
      </c>
      <c r="X2142" s="16">
        <f>ROUNDDOWN(S2142*0.2/W2142+2000,0)</f>
        <v/>
      </c>
      <c r="Y2142" s="17">
        <f>IF(O2142&lt;=0,0,LOOKUP(O2142,{0,1950001,3300001,6950001,9000001,18000001,40000001},{0.05,0.1,0.2,0.23,0.33,0.4,0.45}))</f>
        <v/>
      </c>
    </row>
    <row r="2143">
      <c r="A2143" t="inlineStr">
        <is>
          <t>1万円刻み</t>
        </is>
      </c>
      <c r="B2143" s="16">
        <f>'3_1万円刻み'!$A$415</f>
        <v/>
      </c>
      <c r="C2143" t="n">
        <v>2025</v>
      </c>
      <c r="D2143" t="n">
        <v>1</v>
      </c>
      <c r="E2143" t="n">
        <v>0</v>
      </c>
      <c r="F2143" t="n">
        <v>0</v>
      </c>
      <c r="G2143" s="16">
        <f>ROUND(MIN(B2143/12,650000)*12*0.0915+MIN(B2143/12,1390000)*12*(0.0504+0)+B2143*0.005,0)</f>
        <v/>
      </c>
      <c r="H2143" t="n">
        <v>0</v>
      </c>
      <c r="I2143" t="n">
        <v>0</v>
      </c>
      <c r="J2143" s="16">
        <f>IF(C2143=2026,IF(B2143&lt;741000,0,IF(B2143&lt;2191000,B2143-740000,IF(B2143&lt;2193000,1451000,IF(B2143&lt;2196000,1453000,IF(B2143&lt;2200000,1456000,IF(B2143&lt;3600000,ROUNDDOWN(B2143/4,-3)*2.8-80000,IF(B2143&lt;6600000,ROUNDDOWN(B2143/4,-3)*3.2-440000,IF(B2143&lt;8500000,ROUNDDOWN(B2143*0.9,0)-1100000,B2143-1950000)))))))),IF(B2143&lt;651000,0,IF(B2143&lt;1900000,B2143-650000,IF(B2143&lt;3600000,ROUNDDOWN(B2143/4,-3)*2.8-80000,IF(B2143&lt;6600000,ROUNDDOWN(B2143/4,-3)*3.2-440000,IF(B2143&lt;8500000,ROUNDDOWN(B2143*0.9,0)-1100000,B2143-1950000))))))</f>
        <v/>
      </c>
      <c r="K2143" s="16">
        <f>IF(J2143&gt;23500000,NA(),IF(C2143=2026,IF(J2143&lt;=4890000,1040000,IF(J2143&lt;=6550000,670000,620000)),IF(J2143&lt;=1320000,950000,IF(J2143&lt;=3360000,880000,IF(J2143&lt;=4890000,680000,IF(J2143&lt;=6550000,630000,580000))))))</f>
        <v/>
      </c>
      <c r="L2143" s="16">
        <f>IF(D2143=1,IF(J2143&lt;=9000000,380000,IF(J2143&lt;=9500000,260000,IF(J2143&lt;=10000000,130000,0))),0)</f>
        <v/>
      </c>
      <c r="M2143" s="16">
        <f>IF(D2143=1,IF(J2143&lt;=9000000,330000,IF(J2143&lt;=9500000,220000,IF(J2143&lt;=10000000,110000,0))),0)</f>
        <v/>
      </c>
      <c r="N2143" s="16">
        <f>IF(D2143=1,IF(J2143&lt;=9000000,50000,IF(J2143&lt;=9500000,40000,IF(J2143&lt;=10000000,20000,0))),0)</f>
        <v/>
      </c>
      <c r="O2143" s="16">
        <f>MAX(0,ROUNDDOWN(J2143-G2143-K2143-L2143-E2143*380000-F2143*630000-H2143,-3))</f>
        <v/>
      </c>
      <c r="P2143" s="16">
        <f>MAX(0,ROUNDDOWN(J2143-G2143-430000-M2143-E2143*330000-F2143*450000-I2143,-3))</f>
        <v/>
      </c>
      <c r="Q2143" s="16">
        <f>50000+N2143+E2143*50000+F2143*180000</f>
        <v/>
      </c>
      <c r="R2143" s="16">
        <f>IF(P2143&lt;=2000000,MIN(Q2143,P2143),MAX(Q2143-(P2143-2000000),50000))*0.05</f>
        <v/>
      </c>
      <c r="S2143" s="16">
        <f>MAX(0,P2143*0.1-R2143)</f>
        <v/>
      </c>
      <c r="T2143" s="16">
        <f>Q2143+MAX(0,K2143-480000)</f>
        <v/>
      </c>
      <c r="U2143" s="16">
        <f>P2143-T2143</f>
        <v/>
      </c>
      <c r="V2143" s="17">
        <f>IF(U2143&lt;0,0,LOOKUP(U2143,{0,1950001,3300001,6950001,9000001,18000001,40000001},{0.05,0.1,0.2,0.23,0.33,0.4,0.45}))</f>
        <v/>
      </c>
      <c r="W2143" s="18">
        <f>IF(U2143&lt;0,0.9,0.9-V2143*1.021)</f>
        <v/>
      </c>
      <c r="X2143" s="16">
        <f>ROUNDDOWN(S2143*0.2/W2143+2000,0)</f>
        <v/>
      </c>
      <c r="Y2143" s="17">
        <f>IF(O2143&lt;=0,0,LOOKUP(O2143,{0,1950001,3300001,6950001,9000001,18000001,40000001},{0.05,0.1,0.2,0.23,0.33,0.4,0.45}))</f>
        <v/>
      </c>
    </row>
    <row r="2144">
      <c r="A2144" t="inlineStr">
        <is>
          <t>1万円刻み</t>
        </is>
      </c>
      <c r="B2144" s="16">
        <f>'3_1万円刻み'!$A$415</f>
        <v/>
      </c>
      <c r="C2144" t="n">
        <v>2026</v>
      </c>
      <c r="D2144" t="n">
        <v>1</v>
      </c>
      <c r="E2144" t="n">
        <v>0</v>
      </c>
      <c r="F2144" t="n">
        <v>0</v>
      </c>
      <c r="G2144" s="16">
        <f>ROUND(MIN(B2144/12,650000)*12*0.0915+MIN(B2144/12,1390000)*12*(0.0504+0)+B2144*0.005,0)</f>
        <v/>
      </c>
      <c r="H2144" t="n">
        <v>0</v>
      </c>
      <c r="I2144" t="n">
        <v>0</v>
      </c>
      <c r="J2144" s="16">
        <f>IF(C2144=2026,IF(B2144&lt;741000,0,IF(B2144&lt;2191000,B2144-740000,IF(B2144&lt;2193000,1451000,IF(B2144&lt;2196000,1453000,IF(B2144&lt;2200000,1456000,IF(B2144&lt;3600000,ROUNDDOWN(B2144/4,-3)*2.8-80000,IF(B2144&lt;6600000,ROUNDDOWN(B2144/4,-3)*3.2-440000,IF(B2144&lt;8500000,ROUNDDOWN(B2144*0.9,0)-1100000,B2144-1950000)))))))),IF(B2144&lt;651000,0,IF(B2144&lt;1900000,B2144-650000,IF(B2144&lt;3600000,ROUNDDOWN(B2144/4,-3)*2.8-80000,IF(B2144&lt;6600000,ROUNDDOWN(B2144/4,-3)*3.2-440000,IF(B2144&lt;8500000,ROUNDDOWN(B2144*0.9,0)-1100000,B2144-1950000))))))</f>
        <v/>
      </c>
      <c r="K2144" s="16">
        <f>IF(J2144&gt;23500000,NA(),IF(C2144=2026,IF(J2144&lt;=4890000,1040000,IF(J2144&lt;=6550000,670000,620000)),IF(J2144&lt;=1320000,950000,IF(J2144&lt;=3360000,880000,IF(J2144&lt;=4890000,680000,IF(J2144&lt;=6550000,630000,580000))))))</f>
        <v/>
      </c>
      <c r="L2144" s="16">
        <f>IF(D2144=1,IF(J2144&lt;=9000000,380000,IF(J2144&lt;=9500000,260000,IF(J2144&lt;=10000000,130000,0))),0)</f>
        <v/>
      </c>
      <c r="M2144" s="16">
        <f>IF(D2144=1,IF(J2144&lt;=9000000,330000,IF(J2144&lt;=9500000,220000,IF(J2144&lt;=10000000,110000,0))),0)</f>
        <v/>
      </c>
      <c r="N2144" s="16">
        <f>IF(D2144=1,IF(J2144&lt;=9000000,50000,IF(J2144&lt;=9500000,40000,IF(J2144&lt;=10000000,20000,0))),0)</f>
        <v/>
      </c>
      <c r="O2144" s="16">
        <f>MAX(0,ROUNDDOWN(J2144-G2144-K2144-L2144-E2144*380000-F2144*630000-H2144,-3))</f>
        <v/>
      </c>
      <c r="P2144" s="16">
        <f>MAX(0,ROUNDDOWN(J2144-G2144-430000-M2144-E2144*330000-F2144*450000-I2144,-3))</f>
        <v/>
      </c>
      <c r="Q2144" s="16">
        <f>50000+N2144+E2144*50000+F2144*180000</f>
        <v/>
      </c>
      <c r="R2144" s="16">
        <f>IF(P2144&lt;=2000000,MIN(Q2144,P2144),MAX(Q2144-(P2144-2000000),50000))*0.05</f>
        <v/>
      </c>
      <c r="S2144" s="16">
        <f>MAX(0,P2144*0.1-R2144)</f>
        <v/>
      </c>
      <c r="T2144" s="16">
        <f>Q2144+MAX(0,K2144-480000)</f>
        <v/>
      </c>
      <c r="U2144" s="16">
        <f>P2144-T2144</f>
        <v/>
      </c>
      <c r="V2144" s="17">
        <f>IF(U2144&lt;0,0,LOOKUP(U2144,{0,1950001,3300001,6950001,9000001,18000001,40000001},{0.05,0.1,0.2,0.23,0.33,0.4,0.45}))</f>
        <v/>
      </c>
      <c r="W2144" s="18">
        <f>IF(U2144&lt;0,0.9,0.9-V2144*1.021)</f>
        <v/>
      </c>
      <c r="X2144" s="16">
        <f>ROUNDDOWN(S2144*0.2/W2144+2000,0)</f>
        <v/>
      </c>
      <c r="Y2144" s="17">
        <f>IF(O2144&lt;=0,0,LOOKUP(O2144,{0,1950001,3300001,6950001,9000001,18000001,40000001},{0.05,0.1,0.2,0.23,0.33,0.4,0.45}))</f>
        <v/>
      </c>
    </row>
    <row r="2145">
      <c r="A2145" t="inlineStr">
        <is>
          <t>1万円刻み</t>
        </is>
      </c>
      <c r="B2145" s="16">
        <f>'3_1万円刻み'!$A$416</f>
        <v/>
      </c>
      <c r="C2145" t="n">
        <v>2025</v>
      </c>
      <c r="D2145" t="n">
        <v>0</v>
      </c>
      <c r="E2145" t="n">
        <v>0</v>
      </c>
      <c r="F2145" t="n">
        <v>0</v>
      </c>
      <c r="G2145" s="16">
        <f>ROUND(MIN(B2145/12,650000)*12*0.0915+MIN(B2145/12,1390000)*12*(0.0504+0)+B2145*0.005,0)</f>
        <v/>
      </c>
      <c r="H2145" t="n">
        <v>0</v>
      </c>
      <c r="I2145" t="n">
        <v>0</v>
      </c>
      <c r="J2145" s="16">
        <f>IF(C2145=2026,IF(B2145&lt;741000,0,IF(B2145&lt;2191000,B2145-740000,IF(B2145&lt;2193000,1451000,IF(B2145&lt;2196000,1453000,IF(B2145&lt;2200000,1456000,IF(B2145&lt;3600000,ROUNDDOWN(B2145/4,-3)*2.8-80000,IF(B2145&lt;6600000,ROUNDDOWN(B2145/4,-3)*3.2-440000,IF(B2145&lt;8500000,ROUNDDOWN(B2145*0.9,0)-1100000,B2145-1950000)))))))),IF(B2145&lt;651000,0,IF(B2145&lt;1900000,B2145-650000,IF(B2145&lt;3600000,ROUNDDOWN(B2145/4,-3)*2.8-80000,IF(B2145&lt;6600000,ROUNDDOWN(B2145/4,-3)*3.2-440000,IF(B2145&lt;8500000,ROUNDDOWN(B2145*0.9,0)-1100000,B2145-1950000))))))</f>
        <v/>
      </c>
      <c r="K2145" s="16">
        <f>IF(J2145&gt;23500000,NA(),IF(C2145=2026,IF(J2145&lt;=4890000,1040000,IF(J2145&lt;=6550000,670000,620000)),IF(J2145&lt;=1320000,950000,IF(J2145&lt;=3360000,880000,IF(J2145&lt;=4890000,680000,IF(J2145&lt;=6550000,630000,580000))))))</f>
        <v/>
      </c>
      <c r="L2145" s="16">
        <f>IF(D2145=1,IF(J2145&lt;=9000000,380000,IF(J2145&lt;=9500000,260000,IF(J2145&lt;=10000000,130000,0))),0)</f>
        <v/>
      </c>
      <c r="M2145" s="16">
        <f>IF(D2145=1,IF(J2145&lt;=9000000,330000,IF(J2145&lt;=9500000,220000,IF(J2145&lt;=10000000,110000,0))),0)</f>
        <v/>
      </c>
      <c r="N2145" s="16">
        <f>IF(D2145=1,IF(J2145&lt;=9000000,50000,IF(J2145&lt;=9500000,40000,IF(J2145&lt;=10000000,20000,0))),0)</f>
        <v/>
      </c>
      <c r="O2145" s="16">
        <f>MAX(0,ROUNDDOWN(J2145-G2145-K2145-L2145-E2145*380000-F2145*630000-H2145,-3))</f>
        <v/>
      </c>
      <c r="P2145" s="16">
        <f>MAX(0,ROUNDDOWN(J2145-G2145-430000-M2145-E2145*330000-F2145*450000-I2145,-3))</f>
        <v/>
      </c>
      <c r="Q2145" s="16">
        <f>50000+N2145+E2145*50000+F2145*180000</f>
        <v/>
      </c>
      <c r="R2145" s="16">
        <f>IF(P2145&lt;=2000000,MIN(Q2145,P2145),MAX(Q2145-(P2145-2000000),50000))*0.05</f>
        <v/>
      </c>
      <c r="S2145" s="16">
        <f>MAX(0,P2145*0.1-R2145)</f>
        <v/>
      </c>
      <c r="T2145" s="16">
        <f>Q2145+MAX(0,K2145-480000)</f>
        <v/>
      </c>
      <c r="U2145" s="16">
        <f>P2145-T2145</f>
        <v/>
      </c>
      <c r="V2145" s="17">
        <f>IF(U2145&lt;0,0,LOOKUP(U2145,{0,1950001,3300001,6950001,9000001,18000001,40000001},{0.05,0.1,0.2,0.23,0.33,0.4,0.45}))</f>
        <v/>
      </c>
      <c r="W2145" s="18">
        <f>IF(U2145&lt;0,0.9,0.9-V2145*1.021)</f>
        <v/>
      </c>
      <c r="X2145" s="16">
        <f>ROUNDDOWN(S2145*0.2/W2145+2000,0)</f>
        <v/>
      </c>
      <c r="Y2145" s="17">
        <f>IF(O2145&lt;=0,0,LOOKUP(O2145,{0,1950001,3300001,6950001,9000001,18000001,40000001},{0.05,0.1,0.2,0.23,0.33,0.4,0.45}))</f>
        <v/>
      </c>
    </row>
    <row r="2146">
      <c r="A2146" t="inlineStr">
        <is>
          <t>1万円刻み</t>
        </is>
      </c>
      <c r="B2146" s="16">
        <f>'3_1万円刻み'!$A$416</f>
        <v/>
      </c>
      <c r="C2146" t="n">
        <v>2026</v>
      </c>
      <c r="D2146" t="n">
        <v>0</v>
      </c>
      <c r="E2146" t="n">
        <v>0</v>
      </c>
      <c r="F2146" t="n">
        <v>0</v>
      </c>
      <c r="G2146" s="16">
        <f>ROUND(MIN(B2146/12,650000)*12*0.0915+MIN(B2146/12,1390000)*12*(0.0504+0)+B2146*0.005,0)</f>
        <v/>
      </c>
      <c r="H2146" t="n">
        <v>0</v>
      </c>
      <c r="I2146" t="n">
        <v>0</v>
      </c>
      <c r="J2146" s="16">
        <f>IF(C2146=2026,IF(B2146&lt;741000,0,IF(B2146&lt;2191000,B2146-740000,IF(B2146&lt;2193000,1451000,IF(B2146&lt;2196000,1453000,IF(B2146&lt;2200000,1456000,IF(B2146&lt;3600000,ROUNDDOWN(B2146/4,-3)*2.8-80000,IF(B2146&lt;6600000,ROUNDDOWN(B2146/4,-3)*3.2-440000,IF(B2146&lt;8500000,ROUNDDOWN(B2146*0.9,0)-1100000,B2146-1950000)))))))),IF(B2146&lt;651000,0,IF(B2146&lt;1900000,B2146-650000,IF(B2146&lt;3600000,ROUNDDOWN(B2146/4,-3)*2.8-80000,IF(B2146&lt;6600000,ROUNDDOWN(B2146/4,-3)*3.2-440000,IF(B2146&lt;8500000,ROUNDDOWN(B2146*0.9,0)-1100000,B2146-1950000))))))</f>
        <v/>
      </c>
      <c r="K2146" s="16">
        <f>IF(J2146&gt;23500000,NA(),IF(C2146=2026,IF(J2146&lt;=4890000,1040000,IF(J2146&lt;=6550000,670000,620000)),IF(J2146&lt;=1320000,950000,IF(J2146&lt;=3360000,880000,IF(J2146&lt;=4890000,680000,IF(J2146&lt;=6550000,630000,580000))))))</f>
        <v/>
      </c>
      <c r="L2146" s="16">
        <f>IF(D2146=1,IF(J2146&lt;=9000000,380000,IF(J2146&lt;=9500000,260000,IF(J2146&lt;=10000000,130000,0))),0)</f>
        <v/>
      </c>
      <c r="M2146" s="16">
        <f>IF(D2146=1,IF(J2146&lt;=9000000,330000,IF(J2146&lt;=9500000,220000,IF(J2146&lt;=10000000,110000,0))),0)</f>
        <v/>
      </c>
      <c r="N2146" s="16">
        <f>IF(D2146=1,IF(J2146&lt;=9000000,50000,IF(J2146&lt;=9500000,40000,IF(J2146&lt;=10000000,20000,0))),0)</f>
        <v/>
      </c>
      <c r="O2146" s="16">
        <f>MAX(0,ROUNDDOWN(J2146-G2146-K2146-L2146-E2146*380000-F2146*630000-H2146,-3))</f>
        <v/>
      </c>
      <c r="P2146" s="16">
        <f>MAX(0,ROUNDDOWN(J2146-G2146-430000-M2146-E2146*330000-F2146*450000-I2146,-3))</f>
        <v/>
      </c>
      <c r="Q2146" s="16">
        <f>50000+N2146+E2146*50000+F2146*180000</f>
        <v/>
      </c>
      <c r="R2146" s="16">
        <f>IF(P2146&lt;=2000000,MIN(Q2146,P2146),MAX(Q2146-(P2146-2000000),50000))*0.05</f>
        <v/>
      </c>
      <c r="S2146" s="16">
        <f>MAX(0,P2146*0.1-R2146)</f>
        <v/>
      </c>
      <c r="T2146" s="16">
        <f>Q2146+MAX(0,K2146-480000)</f>
        <v/>
      </c>
      <c r="U2146" s="16">
        <f>P2146-T2146</f>
        <v/>
      </c>
      <c r="V2146" s="17">
        <f>IF(U2146&lt;0,0,LOOKUP(U2146,{0,1950001,3300001,6950001,9000001,18000001,40000001},{0.05,0.1,0.2,0.23,0.33,0.4,0.45}))</f>
        <v/>
      </c>
      <c r="W2146" s="18">
        <f>IF(U2146&lt;0,0.9,0.9-V2146*1.021)</f>
        <v/>
      </c>
      <c r="X2146" s="16">
        <f>ROUNDDOWN(S2146*0.2/W2146+2000,0)</f>
        <v/>
      </c>
      <c r="Y2146" s="17">
        <f>IF(O2146&lt;=0,0,LOOKUP(O2146,{0,1950001,3300001,6950001,9000001,18000001,40000001},{0.05,0.1,0.2,0.23,0.33,0.4,0.45}))</f>
        <v/>
      </c>
    </row>
    <row r="2147">
      <c r="A2147" t="inlineStr">
        <is>
          <t>1万円刻み</t>
        </is>
      </c>
      <c r="B2147" s="16">
        <f>'3_1万円刻み'!$A$416</f>
        <v/>
      </c>
      <c r="C2147" t="n">
        <v>2025</v>
      </c>
      <c r="D2147" t="n">
        <v>1</v>
      </c>
      <c r="E2147" t="n">
        <v>0</v>
      </c>
      <c r="F2147" t="n">
        <v>0</v>
      </c>
      <c r="G2147" s="16">
        <f>ROUND(MIN(B2147/12,650000)*12*0.0915+MIN(B2147/12,1390000)*12*(0.0504+0)+B2147*0.005,0)</f>
        <v/>
      </c>
      <c r="H2147" t="n">
        <v>0</v>
      </c>
      <c r="I2147" t="n">
        <v>0</v>
      </c>
      <c r="J2147" s="16">
        <f>IF(C2147=2026,IF(B2147&lt;741000,0,IF(B2147&lt;2191000,B2147-740000,IF(B2147&lt;2193000,1451000,IF(B2147&lt;2196000,1453000,IF(B2147&lt;2200000,1456000,IF(B2147&lt;3600000,ROUNDDOWN(B2147/4,-3)*2.8-80000,IF(B2147&lt;6600000,ROUNDDOWN(B2147/4,-3)*3.2-440000,IF(B2147&lt;8500000,ROUNDDOWN(B2147*0.9,0)-1100000,B2147-1950000)))))))),IF(B2147&lt;651000,0,IF(B2147&lt;1900000,B2147-650000,IF(B2147&lt;3600000,ROUNDDOWN(B2147/4,-3)*2.8-80000,IF(B2147&lt;6600000,ROUNDDOWN(B2147/4,-3)*3.2-440000,IF(B2147&lt;8500000,ROUNDDOWN(B2147*0.9,0)-1100000,B2147-1950000))))))</f>
        <v/>
      </c>
      <c r="K2147" s="16">
        <f>IF(J2147&gt;23500000,NA(),IF(C2147=2026,IF(J2147&lt;=4890000,1040000,IF(J2147&lt;=6550000,670000,620000)),IF(J2147&lt;=1320000,950000,IF(J2147&lt;=3360000,880000,IF(J2147&lt;=4890000,680000,IF(J2147&lt;=6550000,630000,580000))))))</f>
        <v/>
      </c>
      <c r="L2147" s="16">
        <f>IF(D2147=1,IF(J2147&lt;=9000000,380000,IF(J2147&lt;=9500000,260000,IF(J2147&lt;=10000000,130000,0))),0)</f>
        <v/>
      </c>
      <c r="M2147" s="16">
        <f>IF(D2147=1,IF(J2147&lt;=9000000,330000,IF(J2147&lt;=9500000,220000,IF(J2147&lt;=10000000,110000,0))),0)</f>
        <v/>
      </c>
      <c r="N2147" s="16">
        <f>IF(D2147=1,IF(J2147&lt;=9000000,50000,IF(J2147&lt;=9500000,40000,IF(J2147&lt;=10000000,20000,0))),0)</f>
        <v/>
      </c>
      <c r="O2147" s="16">
        <f>MAX(0,ROUNDDOWN(J2147-G2147-K2147-L2147-E2147*380000-F2147*630000-H2147,-3))</f>
        <v/>
      </c>
      <c r="P2147" s="16">
        <f>MAX(0,ROUNDDOWN(J2147-G2147-430000-M2147-E2147*330000-F2147*450000-I2147,-3))</f>
        <v/>
      </c>
      <c r="Q2147" s="16">
        <f>50000+N2147+E2147*50000+F2147*180000</f>
        <v/>
      </c>
      <c r="R2147" s="16">
        <f>IF(P2147&lt;=2000000,MIN(Q2147,P2147),MAX(Q2147-(P2147-2000000),50000))*0.05</f>
        <v/>
      </c>
      <c r="S2147" s="16">
        <f>MAX(0,P2147*0.1-R2147)</f>
        <v/>
      </c>
      <c r="T2147" s="16">
        <f>Q2147+MAX(0,K2147-480000)</f>
        <v/>
      </c>
      <c r="U2147" s="16">
        <f>P2147-T2147</f>
        <v/>
      </c>
      <c r="V2147" s="17">
        <f>IF(U2147&lt;0,0,LOOKUP(U2147,{0,1950001,3300001,6950001,9000001,18000001,40000001},{0.05,0.1,0.2,0.23,0.33,0.4,0.45}))</f>
        <v/>
      </c>
      <c r="W2147" s="18">
        <f>IF(U2147&lt;0,0.9,0.9-V2147*1.021)</f>
        <v/>
      </c>
      <c r="X2147" s="16">
        <f>ROUNDDOWN(S2147*0.2/W2147+2000,0)</f>
        <v/>
      </c>
      <c r="Y2147" s="17">
        <f>IF(O2147&lt;=0,0,LOOKUP(O2147,{0,1950001,3300001,6950001,9000001,18000001,40000001},{0.05,0.1,0.2,0.23,0.33,0.4,0.45}))</f>
        <v/>
      </c>
    </row>
    <row r="2148">
      <c r="A2148" t="inlineStr">
        <is>
          <t>1万円刻み</t>
        </is>
      </c>
      <c r="B2148" s="16">
        <f>'3_1万円刻み'!$A$416</f>
        <v/>
      </c>
      <c r="C2148" t="n">
        <v>2026</v>
      </c>
      <c r="D2148" t="n">
        <v>1</v>
      </c>
      <c r="E2148" t="n">
        <v>0</v>
      </c>
      <c r="F2148" t="n">
        <v>0</v>
      </c>
      <c r="G2148" s="16">
        <f>ROUND(MIN(B2148/12,650000)*12*0.0915+MIN(B2148/12,1390000)*12*(0.0504+0)+B2148*0.005,0)</f>
        <v/>
      </c>
      <c r="H2148" t="n">
        <v>0</v>
      </c>
      <c r="I2148" t="n">
        <v>0</v>
      </c>
      <c r="J2148" s="16">
        <f>IF(C2148=2026,IF(B2148&lt;741000,0,IF(B2148&lt;2191000,B2148-740000,IF(B2148&lt;2193000,1451000,IF(B2148&lt;2196000,1453000,IF(B2148&lt;2200000,1456000,IF(B2148&lt;3600000,ROUNDDOWN(B2148/4,-3)*2.8-80000,IF(B2148&lt;6600000,ROUNDDOWN(B2148/4,-3)*3.2-440000,IF(B2148&lt;8500000,ROUNDDOWN(B2148*0.9,0)-1100000,B2148-1950000)))))))),IF(B2148&lt;651000,0,IF(B2148&lt;1900000,B2148-650000,IF(B2148&lt;3600000,ROUNDDOWN(B2148/4,-3)*2.8-80000,IF(B2148&lt;6600000,ROUNDDOWN(B2148/4,-3)*3.2-440000,IF(B2148&lt;8500000,ROUNDDOWN(B2148*0.9,0)-1100000,B2148-1950000))))))</f>
        <v/>
      </c>
      <c r="K2148" s="16">
        <f>IF(J2148&gt;23500000,NA(),IF(C2148=2026,IF(J2148&lt;=4890000,1040000,IF(J2148&lt;=6550000,670000,620000)),IF(J2148&lt;=1320000,950000,IF(J2148&lt;=3360000,880000,IF(J2148&lt;=4890000,680000,IF(J2148&lt;=6550000,630000,580000))))))</f>
        <v/>
      </c>
      <c r="L2148" s="16">
        <f>IF(D2148=1,IF(J2148&lt;=9000000,380000,IF(J2148&lt;=9500000,260000,IF(J2148&lt;=10000000,130000,0))),0)</f>
        <v/>
      </c>
      <c r="M2148" s="16">
        <f>IF(D2148=1,IF(J2148&lt;=9000000,330000,IF(J2148&lt;=9500000,220000,IF(J2148&lt;=10000000,110000,0))),0)</f>
        <v/>
      </c>
      <c r="N2148" s="16">
        <f>IF(D2148=1,IF(J2148&lt;=9000000,50000,IF(J2148&lt;=9500000,40000,IF(J2148&lt;=10000000,20000,0))),0)</f>
        <v/>
      </c>
      <c r="O2148" s="16">
        <f>MAX(0,ROUNDDOWN(J2148-G2148-K2148-L2148-E2148*380000-F2148*630000-H2148,-3))</f>
        <v/>
      </c>
      <c r="P2148" s="16">
        <f>MAX(0,ROUNDDOWN(J2148-G2148-430000-M2148-E2148*330000-F2148*450000-I2148,-3))</f>
        <v/>
      </c>
      <c r="Q2148" s="16">
        <f>50000+N2148+E2148*50000+F2148*180000</f>
        <v/>
      </c>
      <c r="R2148" s="16">
        <f>IF(P2148&lt;=2000000,MIN(Q2148,P2148),MAX(Q2148-(P2148-2000000),50000))*0.05</f>
        <v/>
      </c>
      <c r="S2148" s="16">
        <f>MAX(0,P2148*0.1-R2148)</f>
        <v/>
      </c>
      <c r="T2148" s="16">
        <f>Q2148+MAX(0,K2148-480000)</f>
        <v/>
      </c>
      <c r="U2148" s="16">
        <f>P2148-T2148</f>
        <v/>
      </c>
      <c r="V2148" s="17">
        <f>IF(U2148&lt;0,0,LOOKUP(U2148,{0,1950001,3300001,6950001,9000001,18000001,40000001},{0.05,0.1,0.2,0.23,0.33,0.4,0.45}))</f>
        <v/>
      </c>
      <c r="W2148" s="18">
        <f>IF(U2148&lt;0,0.9,0.9-V2148*1.021)</f>
        <v/>
      </c>
      <c r="X2148" s="16">
        <f>ROUNDDOWN(S2148*0.2/W2148+2000,0)</f>
        <v/>
      </c>
      <c r="Y2148" s="17">
        <f>IF(O2148&lt;=0,0,LOOKUP(O2148,{0,1950001,3300001,6950001,9000001,18000001,40000001},{0.05,0.1,0.2,0.23,0.33,0.4,0.45}))</f>
        <v/>
      </c>
    </row>
    <row r="2149">
      <c r="A2149" t="inlineStr">
        <is>
          <t>1万円刻み</t>
        </is>
      </c>
      <c r="B2149" s="16">
        <f>'3_1万円刻み'!$A$417</f>
        <v/>
      </c>
      <c r="C2149" t="n">
        <v>2025</v>
      </c>
      <c r="D2149" t="n">
        <v>0</v>
      </c>
      <c r="E2149" t="n">
        <v>0</v>
      </c>
      <c r="F2149" t="n">
        <v>0</v>
      </c>
      <c r="G2149" s="16">
        <f>ROUND(MIN(B2149/12,650000)*12*0.0915+MIN(B2149/12,1390000)*12*(0.0504+0)+B2149*0.005,0)</f>
        <v/>
      </c>
      <c r="H2149" t="n">
        <v>0</v>
      </c>
      <c r="I2149" t="n">
        <v>0</v>
      </c>
      <c r="J2149" s="16">
        <f>IF(C2149=2026,IF(B2149&lt;741000,0,IF(B2149&lt;2191000,B2149-740000,IF(B2149&lt;2193000,1451000,IF(B2149&lt;2196000,1453000,IF(B2149&lt;2200000,1456000,IF(B2149&lt;3600000,ROUNDDOWN(B2149/4,-3)*2.8-80000,IF(B2149&lt;6600000,ROUNDDOWN(B2149/4,-3)*3.2-440000,IF(B2149&lt;8500000,ROUNDDOWN(B2149*0.9,0)-1100000,B2149-1950000)))))))),IF(B2149&lt;651000,0,IF(B2149&lt;1900000,B2149-650000,IF(B2149&lt;3600000,ROUNDDOWN(B2149/4,-3)*2.8-80000,IF(B2149&lt;6600000,ROUNDDOWN(B2149/4,-3)*3.2-440000,IF(B2149&lt;8500000,ROUNDDOWN(B2149*0.9,0)-1100000,B2149-1950000))))))</f>
        <v/>
      </c>
      <c r="K2149" s="16">
        <f>IF(J2149&gt;23500000,NA(),IF(C2149=2026,IF(J2149&lt;=4890000,1040000,IF(J2149&lt;=6550000,670000,620000)),IF(J2149&lt;=1320000,950000,IF(J2149&lt;=3360000,880000,IF(J2149&lt;=4890000,680000,IF(J2149&lt;=6550000,630000,580000))))))</f>
        <v/>
      </c>
      <c r="L2149" s="16">
        <f>IF(D2149=1,IF(J2149&lt;=9000000,380000,IF(J2149&lt;=9500000,260000,IF(J2149&lt;=10000000,130000,0))),0)</f>
        <v/>
      </c>
      <c r="M2149" s="16">
        <f>IF(D2149=1,IF(J2149&lt;=9000000,330000,IF(J2149&lt;=9500000,220000,IF(J2149&lt;=10000000,110000,0))),0)</f>
        <v/>
      </c>
      <c r="N2149" s="16">
        <f>IF(D2149=1,IF(J2149&lt;=9000000,50000,IF(J2149&lt;=9500000,40000,IF(J2149&lt;=10000000,20000,0))),0)</f>
        <v/>
      </c>
      <c r="O2149" s="16">
        <f>MAX(0,ROUNDDOWN(J2149-G2149-K2149-L2149-E2149*380000-F2149*630000-H2149,-3))</f>
        <v/>
      </c>
      <c r="P2149" s="16">
        <f>MAX(0,ROUNDDOWN(J2149-G2149-430000-M2149-E2149*330000-F2149*450000-I2149,-3))</f>
        <v/>
      </c>
      <c r="Q2149" s="16">
        <f>50000+N2149+E2149*50000+F2149*180000</f>
        <v/>
      </c>
      <c r="R2149" s="16">
        <f>IF(P2149&lt;=2000000,MIN(Q2149,P2149),MAX(Q2149-(P2149-2000000),50000))*0.05</f>
        <v/>
      </c>
      <c r="S2149" s="16">
        <f>MAX(0,P2149*0.1-R2149)</f>
        <v/>
      </c>
      <c r="T2149" s="16">
        <f>Q2149+MAX(0,K2149-480000)</f>
        <v/>
      </c>
      <c r="U2149" s="16">
        <f>P2149-T2149</f>
        <v/>
      </c>
      <c r="V2149" s="17">
        <f>IF(U2149&lt;0,0,LOOKUP(U2149,{0,1950001,3300001,6950001,9000001,18000001,40000001},{0.05,0.1,0.2,0.23,0.33,0.4,0.45}))</f>
        <v/>
      </c>
      <c r="W2149" s="18">
        <f>IF(U2149&lt;0,0.9,0.9-V2149*1.021)</f>
        <v/>
      </c>
      <c r="X2149" s="16">
        <f>ROUNDDOWN(S2149*0.2/W2149+2000,0)</f>
        <v/>
      </c>
      <c r="Y2149" s="17">
        <f>IF(O2149&lt;=0,0,LOOKUP(O2149,{0,1950001,3300001,6950001,9000001,18000001,40000001},{0.05,0.1,0.2,0.23,0.33,0.4,0.45}))</f>
        <v/>
      </c>
    </row>
    <row r="2150">
      <c r="A2150" t="inlineStr">
        <is>
          <t>1万円刻み</t>
        </is>
      </c>
      <c r="B2150" s="16">
        <f>'3_1万円刻み'!$A$417</f>
        <v/>
      </c>
      <c r="C2150" t="n">
        <v>2026</v>
      </c>
      <c r="D2150" t="n">
        <v>0</v>
      </c>
      <c r="E2150" t="n">
        <v>0</v>
      </c>
      <c r="F2150" t="n">
        <v>0</v>
      </c>
      <c r="G2150" s="16">
        <f>ROUND(MIN(B2150/12,650000)*12*0.0915+MIN(B2150/12,1390000)*12*(0.0504+0)+B2150*0.005,0)</f>
        <v/>
      </c>
      <c r="H2150" t="n">
        <v>0</v>
      </c>
      <c r="I2150" t="n">
        <v>0</v>
      </c>
      <c r="J2150" s="16">
        <f>IF(C2150=2026,IF(B2150&lt;741000,0,IF(B2150&lt;2191000,B2150-740000,IF(B2150&lt;2193000,1451000,IF(B2150&lt;2196000,1453000,IF(B2150&lt;2200000,1456000,IF(B2150&lt;3600000,ROUNDDOWN(B2150/4,-3)*2.8-80000,IF(B2150&lt;6600000,ROUNDDOWN(B2150/4,-3)*3.2-440000,IF(B2150&lt;8500000,ROUNDDOWN(B2150*0.9,0)-1100000,B2150-1950000)))))))),IF(B2150&lt;651000,0,IF(B2150&lt;1900000,B2150-650000,IF(B2150&lt;3600000,ROUNDDOWN(B2150/4,-3)*2.8-80000,IF(B2150&lt;6600000,ROUNDDOWN(B2150/4,-3)*3.2-440000,IF(B2150&lt;8500000,ROUNDDOWN(B2150*0.9,0)-1100000,B2150-1950000))))))</f>
        <v/>
      </c>
      <c r="K2150" s="16">
        <f>IF(J2150&gt;23500000,NA(),IF(C2150=2026,IF(J2150&lt;=4890000,1040000,IF(J2150&lt;=6550000,670000,620000)),IF(J2150&lt;=1320000,950000,IF(J2150&lt;=3360000,880000,IF(J2150&lt;=4890000,680000,IF(J2150&lt;=6550000,630000,580000))))))</f>
        <v/>
      </c>
      <c r="L2150" s="16">
        <f>IF(D2150=1,IF(J2150&lt;=9000000,380000,IF(J2150&lt;=9500000,260000,IF(J2150&lt;=10000000,130000,0))),0)</f>
        <v/>
      </c>
      <c r="M2150" s="16">
        <f>IF(D2150=1,IF(J2150&lt;=9000000,330000,IF(J2150&lt;=9500000,220000,IF(J2150&lt;=10000000,110000,0))),0)</f>
        <v/>
      </c>
      <c r="N2150" s="16">
        <f>IF(D2150=1,IF(J2150&lt;=9000000,50000,IF(J2150&lt;=9500000,40000,IF(J2150&lt;=10000000,20000,0))),0)</f>
        <v/>
      </c>
      <c r="O2150" s="16">
        <f>MAX(0,ROUNDDOWN(J2150-G2150-K2150-L2150-E2150*380000-F2150*630000-H2150,-3))</f>
        <v/>
      </c>
      <c r="P2150" s="16">
        <f>MAX(0,ROUNDDOWN(J2150-G2150-430000-M2150-E2150*330000-F2150*450000-I2150,-3))</f>
        <v/>
      </c>
      <c r="Q2150" s="16">
        <f>50000+N2150+E2150*50000+F2150*180000</f>
        <v/>
      </c>
      <c r="R2150" s="16">
        <f>IF(P2150&lt;=2000000,MIN(Q2150,P2150),MAX(Q2150-(P2150-2000000),50000))*0.05</f>
        <v/>
      </c>
      <c r="S2150" s="16">
        <f>MAX(0,P2150*0.1-R2150)</f>
        <v/>
      </c>
      <c r="T2150" s="16">
        <f>Q2150+MAX(0,K2150-480000)</f>
        <v/>
      </c>
      <c r="U2150" s="16">
        <f>P2150-T2150</f>
        <v/>
      </c>
      <c r="V2150" s="17">
        <f>IF(U2150&lt;0,0,LOOKUP(U2150,{0,1950001,3300001,6950001,9000001,18000001,40000001},{0.05,0.1,0.2,0.23,0.33,0.4,0.45}))</f>
        <v/>
      </c>
      <c r="W2150" s="18">
        <f>IF(U2150&lt;0,0.9,0.9-V2150*1.021)</f>
        <v/>
      </c>
      <c r="X2150" s="16">
        <f>ROUNDDOWN(S2150*0.2/W2150+2000,0)</f>
        <v/>
      </c>
      <c r="Y2150" s="17">
        <f>IF(O2150&lt;=0,0,LOOKUP(O2150,{0,1950001,3300001,6950001,9000001,18000001,40000001},{0.05,0.1,0.2,0.23,0.33,0.4,0.45}))</f>
        <v/>
      </c>
    </row>
    <row r="2151">
      <c r="A2151" t="inlineStr">
        <is>
          <t>1万円刻み</t>
        </is>
      </c>
      <c r="B2151" s="16">
        <f>'3_1万円刻み'!$A$417</f>
        <v/>
      </c>
      <c r="C2151" t="n">
        <v>2025</v>
      </c>
      <c r="D2151" t="n">
        <v>1</v>
      </c>
      <c r="E2151" t="n">
        <v>0</v>
      </c>
      <c r="F2151" t="n">
        <v>0</v>
      </c>
      <c r="G2151" s="16">
        <f>ROUND(MIN(B2151/12,650000)*12*0.0915+MIN(B2151/12,1390000)*12*(0.0504+0)+B2151*0.005,0)</f>
        <v/>
      </c>
      <c r="H2151" t="n">
        <v>0</v>
      </c>
      <c r="I2151" t="n">
        <v>0</v>
      </c>
      <c r="J2151" s="16">
        <f>IF(C2151=2026,IF(B2151&lt;741000,0,IF(B2151&lt;2191000,B2151-740000,IF(B2151&lt;2193000,1451000,IF(B2151&lt;2196000,1453000,IF(B2151&lt;2200000,1456000,IF(B2151&lt;3600000,ROUNDDOWN(B2151/4,-3)*2.8-80000,IF(B2151&lt;6600000,ROUNDDOWN(B2151/4,-3)*3.2-440000,IF(B2151&lt;8500000,ROUNDDOWN(B2151*0.9,0)-1100000,B2151-1950000)))))))),IF(B2151&lt;651000,0,IF(B2151&lt;1900000,B2151-650000,IF(B2151&lt;3600000,ROUNDDOWN(B2151/4,-3)*2.8-80000,IF(B2151&lt;6600000,ROUNDDOWN(B2151/4,-3)*3.2-440000,IF(B2151&lt;8500000,ROUNDDOWN(B2151*0.9,0)-1100000,B2151-1950000))))))</f>
        <v/>
      </c>
      <c r="K2151" s="16">
        <f>IF(J2151&gt;23500000,NA(),IF(C2151=2026,IF(J2151&lt;=4890000,1040000,IF(J2151&lt;=6550000,670000,620000)),IF(J2151&lt;=1320000,950000,IF(J2151&lt;=3360000,880000,IF(J2151&lt;=4890000,680000,IF(J2151&lt;=6550000,630000,580000))))))</f>
        <v/>
      </c>
      <c r="L2151" s="16">
        <f>IF(D2151=1,IF(J2151&lt;=9000000,380000,IF(J2151&lt;=9500000,260000,IF(J2151&lt;=10000000,130000,0))),0)</f>
        <v/>
      </c>
      <c r="M2151" s="16">
        <f>IF(D2151=1,IF(J2151&lt;=9000000,330000,IF(J2151&lt;=9500000,220000,IF(J2151&lt;=10000000,110000,0))),0)</f>
        <v/>
      </c>
      <c r="N2151" s="16">
        <f>IF(D2151=1,IF(J2151&lt;=9000000,50000,IF(J2151&lt;=9500000,40000,IF(J2151&lt;=10000000,20000,0))),0)</f>
        <v/>
      </c>
      <c r="O2151" s="16">
        <f>MAX(0,ROUNDDOWN(J2151-G2151-K2151-L2151-E2151*380000-F2151*630000-H2151,-3))</f>
        <v/>
      </c>
      <c r="P2151" s="16">
        <f>MAX(0,ROUNDDOWN(J2151-G2151-430000-M2151-E2151*330000-F2151*450000-I2151,-3))</f>
        <v/>
      </c>
      <c r="Q2151" s="16">
        <f>50000+N2151+E2151*50000+F2151*180000</f>
        <v/>
      </c>
      <c r="R2151" s="16">
        <f>IF(P2151&lt;=2000000,MIN(Q2151,P2151),MAX(Q2151-(P2151-2000000),50000))*0.05</f>
        <v/>
      </c>
      <c r="S2151" s="16">
        <f>MAX(0,P2151*0.1-R2151)</f>
        <v/>
      </c>
      <c r="T2151" s="16">
        <f>Q2151+MAX(0,K2151-480000)</f>
        <v/>
      </c>
      <c r="U2151" s="16">
        <f>P2151-T2151</f>
        <v/>
      </c>
      <c r="V2151" s="17">
        <f>IF(U2151&lt;0,0,LOOKUP(U2151,{0,1950001,3300001,6950001,9000001,18000001,40000001},{0.05,0.1,0.2,0.23,0.33,0.4,0.45}))</f>
        <v/>
      </c>
      <c r="W2151" s="18">
        <f>IF(U2151&lt;0,0.9,0.9-V2151*1.021)</f>
        <v/>
      </c>
      <c r="X2151" s="16">
        <f>ROUNDDOWN(S2151*0.2/W2151+2000,0)</f>
        <v/>
      </c>
      <c r="Y2151" s="17">
        <f>IF(O2151&lt;=0,0,LOOKUP(O2151,{0,1950001,3300001,6950001,9000001,18000001,40000001},{0.05,0.1,0.2,0.23,0.33,0.4,0.45}))</f>
        <v/>
      </c>
    </row>
    <row r="2152">
      <c r="A2152" t="inlineStr">
        <is>
          <t>1万円刻み</t>
        </is>
      </c>
      <c r="B2152" s="16">
        <f>'3_1万円刻み'!$A$417</f>
        <v/>
      </c>
      <c r="C2152" t="n">
        <v>2026</v>
      </c>
      <c r="D2152" t="n">
        <v>1</v>
      </c>
      <c r="E2152" t="n">
        <v>0</v>
      </c>
      <c r="F2152" t="n">
        <v>0</v>
      </c>
      <c r="G2152" s="16">
        <f>ROUND(MIN(B2152/12,650000)*12*0.0915+MIN(B2152/12,1390000)*12*(0.0504+0)+B2152*0.005,0)</f>
        <v/>
      </c>
      <c r="H2152" t="n">
        <v>0</v>
      </c>
      <c r="I2152" t="n">
        <v>0</v>
      </c>
      <c r="J2152" s="16">
        <f>IF(C2152=2026,IF(B2152&lt;741000,0,IF(B2152&lt;2191000,B2152-740000,IF(B2152&lt;2193000,1451000,IF(B2152&lt;2196000,1453000,IF(B2152&lt;2200000,1456000,IF(B2152&lt;3600000,ROUNDDOWN(B2152/4,-3)*2.8-80000,IF(B2152&lt;6600000,ROUNDDOWN(B2152/4,-3)*3.2-440000,IF(B2152&lt;8500000,ROUNDDOWN(B2152*0.9,0)-1100000,B2152-1950000)))))))),IF(B2152&lt;651000,0,IF(B2152&lt;1900000,B2152-650000,IF(B2152&lt;3600000,ROUNDDOWN(B2152/4,-3)*2.8-80000,IF(B2152&lt;6600000,ROUNDDOWN(B2152/4,-3)*3.2-440000,IF(B2152&lt;8500000,ROUNDDOWN(B2152*0.9,0)-1100000,B2152-1950000))))))</f>
        <v/>
      </c>
      <c r="K2152" s="16">
        <f>IF(J2152&gt;23500000,NA(),IF(C2152=2026,IF(J2152&lt;=4890000,1040000,IF(J2152&lt;=6550000,670000,620000)),IF(J2152&lt;=1320000,950000,IF(J2152&lt;=3360000,880000,IF(J2152&lt;=4890000,680000,IF(J2152&lt;=6550000,630000,580000))))))</f>
        <v/>
      </c>
      <c r="L2152" s="16">
        <f>IF(D2152=1,IF(J2152&lt;=9000000,380000,IF(J2152&lt;=9500000,260000,IF(J2152&lt;=10000000,130000,0))),0)</f>
        <v/>
      </c>
      <c r="M2152" s="16">
        <f>IF(D2152=1,IF(J2152&lt;=9000000,330000,IF(J2152&lt;=9500000,220000,IF(J2152&lt;=10000000,110000,0))),0)</f>
        <v/>
      </c>
      <c r="N2152" s="16">
        <f>IF(D2152=1,IF(J2152&lt;=9000000,50000,IF(J2152&lt;=9500000,40000,IF(J2152&lt;=10000000,20000,0))),0)</f>
        <v/>
      </c>
      <c r="O2152" s="16">
        <f>MAX(0,ROUNDDOWN(J2152-G2152-K2152-L2152-E2152*380000-F2152*630000-H2152,-3))</f>
        <v/>
      </c>
      <c r="P2152" s="16">
        <f>MAX(0,ROUNDDOWN(J2152-G2152-430000-M2152-E2152*330000-F2152*450000-I2152,-3))</f>
        <v/>
      </c>
      <c r="Q2152" s="16">
        <f>50000+N2152+E2152*50000+F2152*180000</f>
        <v/>
      </c>
      <c r="R2152" s="16">
        <f>IF(P2152&lt;=2000000,MIN(Q2152,P2152),MAX(Q2152-(P2152-2000000),50000))*0.05</f>
        <v/>
      </c>
      <c r="S2152" s="16">
        <f>MAX(0,P2152*0.1-R2152)</f>
        <v/>
      </c>
      <c r="T2152" s="16">
        <f>Q2152+MAX(0,K2152-480000)</f>
        <v/>
      </c>
      <c r="U2152" s="16">
        <f>P2152-T2152</f>
        <v/>
      </c>
      <c r="V2152" s="17">
        <f>IF(U2152&lt;0,0,LOOKUP(U2152,{0,1950001,3300001,6950001,9000001,18000001,40000001},{0.05,0.1,0.2,0.23,0.33,0.4,0.45}))</f>
        <v/>
      </c>
      <c r="W2152" s="18">
        <f>IF(U2152&lt;0,0.9,0.9-V2152*1.021)</f>
        <v/>
      </c>
      <c r="X2152" s="16">
        <f>ROUNDDOWN(S2152*0.2/W2152+2000,0)</f>
        <v/>
      </c>
      <c r="Y2152" s="17">
        <f>IF(O2152&lt;=0,0,LOOKUP(O2152,{0,1950001,3300001,6950001,9000001,18000001,40000001},{0.05,0.1,0.2,0.23,0.33,0.4,0.45}))</f>
        <v/>
      </c>
    </row>
    <row r="2153">
      <c r="A2153" t="inlineStr">
        <is>
          <t>1万円刻み</t>
        </is>
      </c>
      <c r="B2153" s="16">
        <f>'3_1万円刻み'!$A$418</f>
        <v/>
      </c>
      <c r="C2153" t="n">
        <v>2025</v>
      </c>
      <c r="D2153" t="n">
        <v>0</v>
      </c>
      <c r="E2153" t="n">
        <v>0</v>
      </c>
      <c r="F2153" t="n">
        <v>0</v>
      </c>
      <c r="G2153" s="16">
        <f>ROUND(MIN(B2153/12,650000)*12*0.0915+MIN(B2153/12,1390000)*12*(0.0504+0)+B2153*0.005,0)</f>
        <v/>
      </c>
      <c r="H2153" t="n">
        <v>0</v>
      </c>
      <c r="I2153" t="n">
        <v>0</v>
      </c>
      <c r="J2153" s="16">
        <f>IF(C2153=2026,IF(B2153&lt;741000,0,IF(B2153&lt;2191000,B2153-740000,IF(B2153&lt;2193000,1451000,IF(B2153&lt;2196000,1453000,IF(B2153&lt;2200000,1456000,IF(B2153&lt;3600000,ROUNDDOWN(B2153/4,-3)*2.8-80000,IF(B2153&lt;6600000,ROUNDDOWN(B2153/4,-3)*3.2-440000,IF(B2153&lt;8500000,ROUNDDOWN(B2153*0.9,0)-1100000,B2153-1950000)))))))),IF(B2153&lt;651000,0,IF(B2153&lt;1900000,B2153-650000,IF(B2153&lt;3600000,ROUNDDOWN(B2153/4,-3)*2.8-80000,IF(B2153&lt;6600000,ROUNDDOWN(B2153/4,-3)*3.2-440000,IF(B2153&lt;8500000,ROUNDDOWN(B2153*0.9,0)-1100000,B2153-1950000))))))</f>
        <v/>
      </c>
      <c r="K2153" s="16">
        <f>IF(J2153&gt;23500000,NA(),IF(C2153=2026,IF(J2153&lt;=4890000,1040000,IF(J2153&lt;=6550000,670000,620000)),IF(J2153&lt;=1320000,950000,IF(J2153&lt;=3360000,880000,IF(J2153&lt;=4890000,680000,IF(J2153&lt;=6550000,630000,580000))))))</f>
        <v/>
      </c>
      <c r="L2153" s="16">
        <f>IF(D2153=1,IF(J2153&lt;=9000000,380000,IF(J2153&lt;=9500000,260000,IF(J2153&lt;=10000000,130000,0))),0)</f>
        <v/>
      </c>
      <c r="M2153" s="16">
        <f>IF(D2153=1,IF(J2153&lt;=9000000,330000,IF(J2153&lt;=9500000,220000,IF(J2153&lt;=10000000,110000,0))),0)</f>
        <v/>
      </c>
      <c r="N2153" s="16">
        <f>IF(D2153=1,IF(J2153&lt;=9000000,50000,IF(J2153&lt;=9500000,40000,IF(J2153&lt;=10000000,20000,0))),0)</f>
        <v/>
      </c>
      <c r="O2153" s="16">
        <f>MAX(0,ROUNDDOWN(J2153-G2153-K2153-L2153-E2153*380000-F2153*630000-H2153,-3))</f>
        <v/>
      </c>
      <c r="P2153" s="16">
        <f>MAX(0,ROUNDDOWN(J2153-G2153-430000-M2153-E2153*330000-F2153*450000-I2153,-3))</f>
        <v/>
      </c>
      <c r="Q2153" s="16">
        <f>50000+N2153+E2153*50000+F2153*180000</f>
        <v/>
      </c>
      <c r="R2153" s="16">
        <f>IF(P2153&lt;=2000000,MIN(Q2153,P2153),MAX(Q2153-(P2153-2000000),50000))*0.05</f>
        <v/>
      </c>
      <c r="S2153" s="16">
        <f>MAX(0,P2153*0.1-R2153)</f>
        <v/>
      </c>
      <c r="T2153" s="16">
        <f>Q2153+MAX(0,K2153-480000)</f>
        <v/>
      </c>
      <c r="U2153" s="16">
        <f>P2153-T2153</f>
        <v/>
      </c>
      <c r="V2153" s="17">
        <f>IF(U2153&lt;0,0,LOOKUP(U2153,{0,1950001,3300001,6950001,9000001,18000001,40000001},{0.05,0.1,0.2,0.23,0.33,0.4,0.45}))</f>
        <v/>
      </c>
      <c r="W2153" s="18">
        <f>IF(U2153&lt;0,0.9,0.9-V2153*1.021)</f>
        <v/>
      </c>
      <c r="X2153" s="16">
        <f>ROUNDDOWN(S2153*0.2/W2153+2000,0)</f>
        <v/>
      </c>
      <c r="Y2153" s="17">
        <f>IF(O2153&lt;=0,0,LOOKUP(O2153,{0,1950001,3300001,6950001,9000001,18000001,40000001},{0.05,0.1,0.2,0.23,0.33,0.4,0.45}))</f>
        <v/>
      </c>
    </row>
    <row r="2154">
      <c r="A2154" t="inlineStr">
        <is>
          <t>1万円刻み</t>
        </is>
      </c>
      <c r="B2154" s="16">
        <f>'3_1万円刻み'!$A$418</f>
        <v/>
      </c>
      <c r="C2154" t="n">
        <v>2026</v>
      </c>
      <c r="D2154" t="n">
        <v>0</v>
      </c>
      <c r="E2154" t="n">
        <v>0</v>
      </c>
      <c r="F2154" t="n">
        <v>0</v>
      </c>
      <c r="G2154" s="16">
        <f>ROUND(MIN(B2154/12,650000)*12*0.0915+MIN(B2154/12,1390000)*12*(0.0504+0)+B2154*0.005,0)</f>
        <v/>
      </c>
      <c r="H2154" t="n">
        <v>0</v>
      </c>
      <c r="I2154" t="n">
        <v>0</v>
      </c>
      <c r="J2154" s="16">
        <f>IF(C2154=2026,IF(B2154&lt;741000,0,IF(B2154&lt;2191000,B2154-740000,IF(B2154&lt;2193000,1451000,IF(B2154&lt;2196000,1453000,IF(B2154&lt;2200000,1456000,IF(B2154&lt;3600000,ROUNDDOWN(B2154/4,-3)*2.8-80000,IF(B2154&lt;6600000,ROUNDDOWN(B2154/4,-3)*3.2-440000,IF(B2154&lt;8500000,ROUNDDOWN(B2154*0.9,0)-1100000,B2154-1950000)))))))),IF(B2154&lt;651000,0,IF(B2154&lt;1900000,B2154-650000,IF(B2154&lt;3600000,ROUNDDOWN(B2154/4,-3)*2.8-80000,IF(B2154&lt;6600000,ROUNDDOWN(B2154/4,-3)*3.2-440000,IF(B2154&lt;8500000,ROUNDDOWN(B2154*0.9,0)-1100000,B2154-1950000))))))</f>
        <v/>
      </c>
      <c r="K2154" s="16">
        <f>IF(J2154&gt;23500000,NA(),IF(C2154=2026,IF(J2154&lt;=4890000,1040000,IF(J2154&lt;=6550000,670000,620000)),IF(J2154&lt;=1320000,950000,IF(J2154&lt;=3360000,880000,IF(J2154&lt;=4890000,680000,IF(J2154&lt;=6550000,630000,580000))))))</f>
        <v/>
      </c>
      <c r="L2154" s="16">
        <f>IF(D2154=1,IF(J2154&lt;=9000000,380000,IF(J2154&lt;=9500000,260000,IF(J2154&lt;=10000000,130000,0))),0)</f>
        <v/>
      </c>
      <c r="M2154" s="16">
        <f>IF(D2154=1,IF(J2154&lt;=9000000,330000,IF(J2154&lt;=9500000,220000,IF(J2154&lt;=10000000,110000,0))),0)</f>
        <v/>
      </c>
      <c r="N2154" s="16">
        <f>IF(D2154=1,IF(J2154&lt;=9000000,50000,IF(J2154&lt;=9500000,40000,IF(J2154&lt;=10000000,20000,0))),0)</f>
        <v/>
      </c>
      <c r="O2154" s="16">
        <f>MAX(0,ROUNDDOWN(J2154-G2154-K2154-L2154-E2154*380000-F2154*630000-H2154,-3))</f>
        <v/>
      </c>
      <c r="P2154" s="16">
        <f>MAX(0,ROUNDDOWN(J2154-G2154-430000-M2154-E2154*330000-F2154*450000-I2154,-3))</f>
        <v/>
      </c>
      <c r="Q2154" s="16">
        <f>50000+N2154+E2154*50000+F2154*180000</f>
        <v/>
      </c>
      <c r="R2154" s="16">
        <f>IF(P2154&lt;=2000000,MIN(Q2154,P2154),MAX(Q2154-(P2154-2000000),50000))*0.05</f>
        <v/>
      </c>
      <c r="S2154" s="16">
        <f>MAX(0,P2154*0.1-R2154)</f>
        <v/>
      </c>
      <c r="T2154" s="16">
        <f>Q2154+MAX(0,K2154-480000)</f>
        <v/>
      </c>
      <c r="U2154" s="16">
        <f>P2154-T2154</f>
        <v/>
      </c>
      <c r="V2154" s="17">
        <f>IF(U2154&lt;0,0,LOOKUP(U2154,{0,1950001,3300001,6950001,9000001,18000001,40000001},{0.05,0.1,0.2,0.23,0.33,0.4,0.45}))</f>
        <v/>
      </c>
      <c r="W2154" s="18">
        <f>IF(U2154&lt;0,0.9,0.9-V2154*1.021)</f>
        <v/>
      </c>
      <c r="X2154" s="16">
        <f>ROUNDDOWN(S2154*0.2/W2154+2000,0)</f>
        <v/>
      </c>
      <c r="Y2154" s="17">
        <f>IF(O2154&lt;=0,0,LOOKUP(O2154,{0,1950001,3300001,6950001,9000001,18000001,40000001},{0.05,0.1,0.2,0.23,0.33,0.4,0.45}))</f>
        <v/>
      </c>
    </row>
    <row r="2155">
      <c r="A2155" t="inlineStr">
        <is>
          <t>1万円刻み</t>
        </is>
      </c>
      <c r="B2155" s="16">
        <f>'3_1万円刻み'!$A$418</f>
        <v/>
      </c>
      <c r="C2155" t="n">
        <v>2025</v>
      </c>
      <c r="D2155" t="n">
        <v>1</v>
      </c>
      <c r="E2155" t="n">
        <v>0</v>
      </c>
      <c r="F2155" t="n">
        <v>0</v>
      </c>
      <c r="G2155" s="16">
        <f>ROUND(MIN(B2155/12,650000)*12*0.0915+MIN(B2155/12,1390000)*12*(0.0504+0)+B2155*0.005,0)</f>
        <v/>
      </c>
      <c r="H2155" t="n">
        <v>0</v>
      </c>
      <c r="I2155" t="n">
        <v>0</v>
      </c>
      <c r="J2155" s="16">
        <f>IF(C2155=2026,IF(B2155&lt;741000,0,IF(B2155&lt;2191000,B2155-740000,IF(B2155&lt;2193000,1451000,IF(B2155&lt;2196000,1453000,IF(B2155&lt;2200000,1456000,IF(B2155&lt;3600000,ROUNDDOWN(B2155/4,-3)*2.8-80000,IF(B2155&lt;6600000,ROUNDDOWN(B2155/4,-3)*3.2-440000,IF(B2155&lt;8500000,ROUNDDOWN(B2155*0.9,0)-1100000,B2155-1950000)))))))),IF(B2155&lt;651000,0,IF(B2155&lt;1900000,B2155-650000,IF(B2155&lt;3600000,ROUNDDOWN(B2155/4,-3)*2.8-80000,IF(B2155&lt;6600000,ROUNDDOWN(B2155/4,-3)*3.2-440000,IF(B2155&lt;8500000,ROUNDDOWN(B2155*0.9,0)-1100000,B2155-1950000))))))</f>
        <v/>
      </c>
      <c r="K2155" s="16">
        <f>IF(J2155&gt;23500000,NA(),IF(C2155=2026,IF(J2155&lt;=4890000,1040000,IF(J2155&lt;=6550000,670000,620000)),IF(J2155&lt;=1320000,950000,IF(J2155&lt;=3360000,880000,IF(J2155&lt;=4890000,680000,IF(J2155&lt;=6550000,630000,580000))))))</f>
        <v/>
      </c>
      <c r="L2155" s="16">
        <f>IF(D2155=1,IF(J2155&lt;=9000000,380000,IF(J2155&lt;=9500000,260000,IF(J2155&lt;=10000000,130000,0))),0)</f>
        <v/>
      </c>
      <c r="M2155" s="16">
        <f>IF(D2155=1,IF(J2155&lt;=9000000,330000,IF(J2155&lt;=9500000,220000,IF(J2155&lt;=10000000,110000,0))),0)</f>
        <v/>
      </c>
      <c r="N2155" s="16">
        <f>IF(D2155=1,IF(J2155&lt;=9000000,50000,IF(J2155&lt;=9500000,40000,IF(J2155&lt;=10000000,20000,0))),0)</f>
        <v/>
      </c>
      <c r="O2155" s="16">
        <f>MAX(0,ROUNDDOWN(J2155-G2155-K2155-L2155-E2155*380000-F2155*630000-H2155,-3))</f>
        <v/>
      </c>
      <c r="P2155" s="16">
        <f>MAX(0,ROUNDDOWN(J2155-G2155-430000-M2155-E2155*330000-F2155*450000-I2155,-3))</f>
        <v/>
      </c>
      <c r="Q2155" s="16">
        <f>50000+N2155+E2155*50000+F2155*180000</f>
        <v/>
      </c>
      <c r="R2155" s="16">
        <f>IF(P2155&lt;=2000000,MIN(Q2155,P2155),MAX(Q2155-(P2155-2000000),50000))*0.05</f>
        <v/>
      </c>
      <c r="S2155" s="16">
        <f>MAX(0,P2155*0.1-R2155)</f>
        <v/>
      </c>
      <c r="T2155" s="16">
        <f>Q2155+MAX(0,K2155-480000)</f>
        <v/>
      </c>
      <c r="U2155" s="16">
        <f>P2155-T2155</f>
        <v/>
      </c>
      <c r="V2155" s="17">
        <f>IF(U2155&lt;0,0,LOOKUP(U2155,{0,1950001,3300001,6950001,9000001,18000001,40000001},{0.05,0.1,0.2,0.23,0.33,0.4,0.45}))</f>
        <v/>
      </c>
      <c r="W2155" s="18">
        <f>IF(U2155&lt;0,0.9,0.9-V2155*1.021)</f>
        <v/>
      </c>
      <c r="X2155" s="16">
        <f>ROUNDDOWN(S2155*0.2/W2155+2000,0)</f>
        <v/>
      </c>
      <c r="Y2155" s="17">
        <f>IF(O2155&lt;=0,0,LOOKUP(O2155,{0,1950001,3300001,6950001,9000001,18000001,40000001},{0.05,0.1,0.2,0.23,0.33,0.4,0.45}))</f>
        <v/>
      </c>
    </row>
    <row r="2156">
      <c r="A2156" t="inlineStr">
        <is>
          <t>1万円刻み</t>
        </is>
      </c>
      <c r="B2156" s="16">
        <f>'3_1万円刻み'!$A$418</f>
        <v/>
      </c>
      <c r="C2156" t="n">
        <v>2026</v>
      </c>
      <c r="D2156" t="n">
        <v>1</v>
      </c>
      <c r="E2156" t="n">
        <v>0</v>
      </c>
      <c r="F2156" t="n">
        <v>0</v>
      </c>
      <c r="G2156" s="16">
        <f>ROUND(MIN(B2156/12,650000)*12*0.0915+MIN(B2156/12,1390000)*12*(0.0504+0)+B2156*0.005,0)</f>
        <v/>
      </c>
      <c r="H2156" t="n">
        <v>0</v>
      </c>
      <c r="I2156" t="n">
        <v>0</v>
      </c>
      <c r="J2156" s="16">
        <f>IF(C2156=2026,IF(B2156&lt;741000,0,IF(B2156&lt;2191000,B2156-740000,IF(B2156&lt;2193000,1451000,IF(B2156&lt;2196000,1453000,IF(B2156&lt;2200000,1456000,IF(B2156&lt;3600000,ROUNDDOWN(B2156/4,-3)*2.8-80000,IF(B2156&lt;6600000,ROUNDDOWN(B2156/4,-3)*3.2-440000,IF(B2156&lt;8500000,ROUNDDOWN(B2156*0.9,0)-1100000,B2156-1950000)))))))),IF(B2156&lt;651000,0,IF(B2156&lt;1900000,B2156-650000,IF(B2156&lt;3600000,ROUNDDOWN(B2156/4,-3)*2.8-80000,IF(B2156&lt;6600000,ROUNDDOWN(B2156/4,-3)*3.2-440000,IF(B2156&lt;8500000,ROUNDDOWN(B2156*0.9,0)-1100000,B2156-1950000))))))</f>
        <v/>
      </c>
      <c r="K2156" s="16">
        <f>IF(J2156&gt;23500000,NA(),IF(C2156=2026,IF(J2156&lt;=4890000,1040000,IF(J2156&lt;=6550000,670000,620000)),IF(J2156&lt;=1320000,950000,IF(J2156&lt;=3360000,880000,IF(J2156&lt;=4890000,680000,IF(J2156&lt;=6550000,630000,580000))))))</f>
        <v/>
      </c>
      <c r="L2156" s="16">
        <f>IF(D2156=1,IF(J2156&lt;=9000000,380000,IF(J2156&lt;=9500000,260000,IF(J2156&lt;=10000000,130000,0))),0)</f>
        <v/>
      </c>
      <c r="M2156" s="16">
        <f>IF(D2156=1,IF(J2156&lt;=9000000,330000,IF(J2156&lt;=9500000,220000,IF(J2156&lt;=10000000,110000,0))),0)</f>
        <v/>
      </c>
      <c r="N2156" s="16">
        <f>IF(D2156=1,IF(J2156&lt;=9000000,50000,IF(J2156&lt;=9500000,40000,IF(J2156&lt;=10000000,20000,0))),0)</f>
        <v/>
      </c>
      <c r="O2156" s="16">
        <f>MAX(0,ROUNDDOWN(J2156-G2156-K2156-L2156-E2156*380000-F2156*630000-H2156,-3))</f>
        <v/>
      </c>
      <c r="P2156" s="16">
        <f>MAX(0,ROUNDDOWN(J2156-G2156-430000-M2156-E2156*330000-F2156*450000-I2156,-3))</f>
        <v/>
      </c>
      <c r="Q2156" s="16">
        <f>50000+N2156+E2156*50000+F2156*180000</f>
        <v/>
      </c>
      <c r="R2156" s="16">
        <f>IF(P2156&lt;=2000000,MIN(Q2156,P2156),MAX(Q2156-(P2156-2000000),50000))*0.05</f>
        <v/>
      </c>
      <c r="S2156" s="16">
        <f>MAX(0,P2156*0.1-R2156)</f>
        <v/>
      </c>
      <c r="T2156" s="16">
        <f>Q2156+MAX(0,K2156-480000)</f>
        <v/>
      </c>
      <c r="U2156" s="16">
        <f>P2156-T2156</f>
        <v/>
      </c>
      <c r="V2156" s="17">
        <f>IF(U2156&lt;0,0,LOOKUP(U2156,{0,1950001,3300001,6950001,9000001,18000001,40000001},{0.05,0.1,0.2,0.23,0.33,0.4,0.45}))</f>
        <v/>
      </c>
      <c r="W2156" s="18">
        <f>IF(U2156&lt;0,0.9,0.9-V2156*1.021)</f>
        <v/>
      </c>
      <c r="X2156" s="16">
        <f>ROUNDDOWN(S2156*0.2/W2156+2000,0)</f>
        <v/>
      </c>
      <c r="Y2156" s="17">
        <f>IF(O2156&lt;=0,0,LOOKUP(O2156,{0,1950001,3300001,6950001,9000001,18000001,40000001},{0.05,0.1,0.2,0.23,0.33,0.4,0.45}))</f>
        <v/>
      </c>
    </row>
    <row r="2157">
      <c r="A2157" t="inlineStr">
        <is>
          <t>1万円刻み</t>
        </is>
      </c>
      <c r="B2157" s="16">
        <f>'3_1万円刻み'!$A$419</f>
        <v/>
      </c>
      <c r="C2157" t="n">
        <v>2025</v>
      </c>
      <c r="D2157" t="n">
        <v>0</v>
      </c>
      <c r="E2157" t="n">
        <v>0</v>
      </c>
      <c r="F2157" t="n">
        <v>0</v>
      </c>
      <c r="G2157" s="16">
        <f>ROUND(MIN(B2157/12,650000)*12*0.0915+MIN(B2157/12,1390000)*12*(0.0504+0)+B2157*0.005,0)</f>
        <v/>
      </c>
      <c r="H2157" t="n">
        <v>0</v>
      </c>
      <c r="I2157" t="n">
        <v>0</v>
      </c>
      <c r="J2157" s="16">
        <f>IF(C2157=2026,IF(B2157&lt;741000,0,IF(B2157&lt;2191000,B2157-740000,IF(B2157&lt;2193000,1451000,IF(B2157&lt;2196000,1453000,IF(B2157&lt;2200000,1456000,IF(B2157&lt;3600000,ROUNDDOWN(B2157/4,-3)*2.8-80000,IF(B2157&lt;6600000,ROUNDDOWN(B2157/4,-3)*3.2-440000,IF(B2157&lt;8500000,ROUNDDOWN(B2157*0.9,0)-1100000,B2157-1950000)))))))),IF(B2157&lt;651000,0,IF(B2157&lt;1900000,B2157-650000,IF(B2157&lt;3600000,ROUNDDOWN(B2157/4,-3)*2.8-80000,IF(B2157&lt;6600000,ROUNDDOWN(B2157/4,-3)*3.2-440000,IF(B2157&lt;8500000,ROUNDDOWN(B2157*0.9,0)-1100000,B2157-1950000))))))</f>
        <v/>
      </c>
      <c r="K2157" s="16">
        <f>IF(J2157&gt;23500000,NA(),IF(C2157=2026,IF(J2157&lt;=4890000,1040000,IF(J2157&lt;=6550000,670000,620000)),IF(J2157&lt;=1320000,950000,IF(J2157&lt;=3360000,880000,IF(J2157&lt;=4890000,680000,IF(J2157&lt;=6550000,630000,580000))))))</f>
        <v/>
      </c>
      <c r="L2157" s="16">
        <f>IF(D2157=1,IF(J2157&lt;=9000000,380000,IF(J2157&lt;=9500000,260000,IF(J2157&lt;=10000000,130000,0))),0)</f>
        <v/>
      </c>
      <c r="M2157" s="16">
        <f>IF(D2157=1,IF(J2157&lt;=9000000,330000,IF(J2157&lt;=9500000,220000,IF(J2157&lt;=10000000,110000,0))),0)</f>
        <v/>
      </c>
      <c r="N2157" s="16">
        <f>IF(D2157=1,IF(J2157&lt;=9000000,50000,IF(J2157&lt;=9500000,40000,IF(J2157&lt;=10000000,20000,0))),0)</f>
        <v/>
      </c>
      <c r="O2157" s="16">
        <f>MAX(0,ROUNDDOWN(J2157-G2157-K2157-L2157-E2157*380000-F2157*630000-H2157,-3))</f>
        <v/>
      </c>
      <c r="P2157" s="16">
        <f>MAX(0,ROUNDDOWN(J2157-G2157-430000-M2157-E2157*330000-F2157*450000-I2157,-3))</f>
        <v/>
      </c>
      <c r="Q2157" s="16">
        <f>50000+N2157+E2157*50000+F2157*180000</f>
        <v/>
      </c>
      <c r="R2157" s="16">
        <f>IF(P2157&lt;=2000000,MIN(Q2157,P2157),MAX(Q2157-(P2157-2000000),50000))*0.05</f>
        <v/>
      </c>
      <c r="S2157" s="16">
        <f>MAX(0,P2157*0.1-R2157)</f>
        <v/>
      </c>
      <c r="T2157" s="16">
        <f>Q2157+MAX(0,K2157-480000)</f>
        <v/>
      </c>
      <c r="U2157" s="16">
        <f>P2157-T2157</f>
        <v/>
      </c>
      <c r="V2157" s="17">
        <f>IF(U2157&lt;0,0,LOOKUP(U2157,{0,1950001,3300001,6950001,9000001,18000001,40000001},{0.05,0.1,0.2,0.23,0.33,0.4,0.45}))</f>
        <v/>
      </c>
      <c r="W2157" s="18">
        <f>IF(U2157&lt;0,0.9,0.9-V2157*1.021)</f>
        <v/>
      </c>
      <c r="X2157" s="16">
        <f>ROUNDDOWN(S2157*0.2/W2157+2000,0)</f>
        <v/>
      </c>
      <c r="Y2157" s="17">
        <f>IF(O2157&lt;=0,0,LOOKUP(O2157,{0,1950001,3300001,6950001,9000001,18000001,40000001},{0.05,0.1,0.2,0.23,0.33,0.4,0.45}))</f>
        <v/>
      </c>
    </row>
    <row r="2158">
      <c r="A2158" t="inlineStr">
        <is>
          <t>1万円刻み</t>
        </is>
      </c>
      <c r="B2158" s="16">
        <f>'3_1万円刻み'!$A$419</f>
        <v/>
      </c>
      <c r="C2158" t="n">
        <v>2026</v>
      </c>
      <c r="D2158" t="n">
        <v>0</v>
      </c>
      <c r="E2158" t="n">
        <v>0</v>
      </c>
      <c r="F2158" t="n">
        <v>0</v>
      </c>
      <c r="G2158" s="16">
        <f>ROUND(MIN(B2158/12,650000)*12*0.0915+MIN(B2158/12,1390000)*12*(0.0504+0)+B2158*0.005,0)</f>
        <v/>
      </c>
      <c r="H2158" t="n">
        <v>0</v>
      </c>
      <c r="I2158" t="n">
        <v>0</v>
      </c>
      <c r="J2158" s="16">
        <f>IF(C2158=2026,IF(B2158&lt;741000,0,IF(B2158&lt;2191000,B2158-740000,IF(B2158&lt;2193000,1451000,IF(B2158&lt;2196000,1453000,IF(B2158&lt;2200000,1456000,IF(B2158&lt;3600000,ROUNDDOWN(B2158/4,-3)*2.8-80000,IF(B2158&lt;6600000,ROUNDDOWN(B2158/4,-3)*3.2-440000,IF(B2158&lt;8500000,ROUNDDOWN(B2158*0.9,0)-1100000,B2158-1950000)))))))),IF(B2158&lt;651000,0,IF(B2158&lt;1900000,B2158-650000,IF(B2158&lt;3600000,ROUNDDOWN(B2158/4,-3)*2.8-80000,IF(B2158&lt;6600000,ROUNDDOWN(B2158/4,-3)*3.2-440000,IF(B2158&lt;8500000,ROUNDDOWN(B2158*0.9,0)-1100000,B2158-1950000))))))</f>
        <v/>
      </c>
      <c r="K2158" s="16">
        <f>IF(J2158&gt;23500000,NA(),IF(C2158=2026,IF(J2158&lt;=4890000,1040000,IF(J2158&lt;=6550000,670000,620000)),IF(J2158&lt;=1320000,950000,IF(J2158&lt;=3360000,880000,IF(J2158&lt;=4890000,680000,IF(J2158&lt;=6550000,630000,580000))))))</f>
        <v/>
      </c>
      <c r="L2158" s="16">
        <f>IF(D2158=1,IF(J2158&lt;=9000000,380000,IF(J2158&lt;=9500000,260000,IF(J2158&lt;=10000000,130000,0))),0)</f>
        <v/>
      </c>
      <c r="M2158" s="16">
        <f>IF(D2158=1,IF(J2158&lt;=9000000,330000,IF(J2158&lt;=9500000,220000,IF(J2158&lt;=10000000,110000,0))),0)</f>
        <v/>
      </c>
      <c r="N2158" s="16">
        <f>IF(D2158=1,IF(J2158&lt;=9000000,50000,IF(J2158&lt;=9500000,40000,IF(J2158&lt;=10000000,20000,0))),0)</f>
        <v/>
      </c>
      <c r="O2158" s="16">
        <f>MAX(0,ROUNDDOWN(J2158-G2158-K2158-L2158-E2158*380000-F2158*630000-H2158,-3))</f>
        <v/>
      </c>
      <c r="P2158" s="16">
        <f>MAX(0,ROUNDDOWN(J2158-G2158-430000-M2158-E2158*330000-F2158*450000-I2158,-3))</f>
        <v/>
      </c>
      <c r="Q2158" s="16">
        <f>50000+N2158+E2158*50000+F2158*180000</f>
        <v/>
      </c>
      <c r="R2158" s="16">
        <f>IF(P2158&lt;=2000000,MIN(Q2158,P2158),MAX(Q2158-(P2158-2000000),50000))*0.05</f>
        <v/>
      </c>
      <c r="S2158" s="16">
        <f>MAX(0,P2158*0.1-R2158)</f>
        <v/>
      </c>
      <c r="T2158" s="16">
        <f>Q2158+MAX(0,K2158-480000)</f>
        <v/>
      </c>
      <c r="U2158" s="16">
        <f>P2158-T2158</f>
        <v/>
      </c>
      <c r="V2158" s="17">
        <f>IF(U2158&lt;0,0,LOOKUP(U2158,{0,1950001,3300001,6950001,9000001,18000001,40000001},{0.05,0.1,0.2,0.23,0.33,0.4,0.45}))</f>
        <v/>
      </c>
      <c r="W2158" s="18">
        <f>IF(U2158&lt;0,0.9,0.9-V2158*1.021)</f>
        <v/>
      </c>
      <c r="X2158" s="16">
        <f>ROUNDDOWN(S2158*0.2/W2158+2000,0)</f>
        <v/>
      </c>
      <c r="Y2158" s="17">
        <f>IF(O2158&lt;=0,0,LOOKUP(O2158,{0,1950001,3300001,6950001,9000001,18000001,40000001},{0.05,0.1,0.2,0.23,0.33,0.4,0.45}))</f>
        <v/>
      </c>
    </row>
    <row r="2159">
      <c r="A2159" t="inlineStr">
        <is>
          <t>1万円刻み</t>
        </is>
      </c>
      <c r="B2159" s="16">
        <f>'3_1万円刻み'!$A$419</f>
        <v/>
      </c>
      <c r="C2159" t="n">
        <v>2025</v>
      </c>
      <c r="D2159" t="n">
        <v>1</v>
      </c>
      <c r="E2159" t="n">
        <v>0</v>
      </c>
      <c r="F2159" t="n">
        <v>0</v>
      </c>
      <c r="G2159" s="16">
        <f>ROUND(MIN(B2159/12,650000)*12*0.0915+MIN(B2159/12,1390000)*12*(0.0504+0)+B2159*0.005,0)</f>
        <v/>
      </c>
      <c r="H2159" t="n">
        <v>0</v>
      </c>
      <c r="I2159" t="n">
        <v>0</v>
      </c>
      <c r="J2159" s="16">
        <f>IF(C2159=2026,IF(B2159&lt;741000,0,IF(B2159&lt;2191000,B2159-740000,IF(B2159&lt;2193000,1451000,IF(B2159&lt;2196000,1453000,IF(B2159&lt;2200000,1456000,IF(B2159&lt;3600000,ROUNDDOWN(B2159/4,-3)*2.8-80000,IF(B2159&lt;6600000,ROUNDDOWN(B2159/4,-3)*3.2-440000,IF(B2159&lt;8500000,ROUNDDOWN(B2159*0.9,0)-1100000,B2159-1950000)))))))),IF(B2159&lt;651000,0,IF(B2159&lt;1900000,B2159-650000,IF(B2159&lt;3600000,ROUNDDOWN(B2159/4,-3)*2.8-80000,IF(B2159&lt;6600000,ROUNDDOWN(B2159/4,-3)*3.2-440000,IF(B2159&lt;8500000,ROUNDDOWN(B2159*0.9,0)-1100000,B2159-1950000))))))</f>
        <v/>
      </c>
      <c r="K2159" s="16">
        <f>IF(J2159&gt;23500000,NA(),IF(C2159=2026,IF(J2159&lt;=4890000,1040000,IF(J2159&lt;=6550000,670000,620000)),IF(J2159&lt;=1320000,950000,IF(J2159&lt;=3360000,880000,IF(J2159&lt;=4890000,680000,IF(J2159&lt;=6550000,630000,580000))))))</f>
        <v/>
      </c>
      <c r="L2159" s="16">
        <f>IF(D2159=1,IF(J2159&lt;=9000000,380000,IF(J2159&lt;=9500000,260000,IF(J2159&lt;=10000000,130000,0))),0)</f>
        <v/>
      </c>
      <c r="M2159" s="16">
        <f>IF(D2159=1,IF(J2159&lt;=9000000,330000,IF(J2159&lt;=9500000,220000,IF(J2159&lt;=10000000,110000,0))),0)</f>
        <v/>
      </c>
      <c r="N2159" s="16">
        <f>IF(D2159=1,IF(J2159&lt;=9000000,50000,IF(J2159&lt;=9500000,40000,IF(J2159&lt;=10000000,20000,0))),0)</f>
        <v/>
      </c>
      <c r="O2159" s="16">
        <f>MAX(0,ROUNDDOWN(J2159-G2159-K2159-L2159-E2159*380000-F2159*630000-H2159,-3))</f>
        <v/>
      </c>
      <c r="P2159" s="16">
        <f>MAX(0,ROUNDDOWN(J2159-G2159-430000-M2159-E2159*330000-F2159*450000-I2159,-3))</f>
        <v/>
      </c>
      <c r="Q2159" s="16">
        <f>50000+N2159+E2159*50000+F2159*180000</f>
        <v/>
      </c>
      <c r="R2159" s="16">
        <f>IF(P2159&lt;=2000000,MIN(Q2159,P2159),MAX(Q2159-(P2159-2000000),50000))*0.05</f>
        <v/>
      </c>
      <c r="S2159" s="16">
        <f>MAX(0,P2159*0.1-R2159)</f>
        <v/>
      </c>
      <c r="T2159" s="16">
        <f>Q2159+MAX(0,K2159-480000)</f>
        <v/>
      </c>
      <c r="U2159" s="16">
        <f>P2159-T2159</f>
        <v/>
      </c>
      <c r="V2159" s="17">
        <f>IF(U2159&lt;0,0,LOOKUP(U2159,{0,1950001,3300001,6950001,9000001,18000001,40000001},{0.05,0.1,0.2,0.23,0.33,0.4,0.45}))</f>
        <v/>
      </c>
      <c r="W2159" s="18">
        <f>IF(U2159&lt;0,0.9,0.9-V2159*1.021)</f>
        <v/>
      </c>
      <c r="X2159" s="16">
        <f>ROUNDDOWN(S2159*0.2/W2159+2000,0)</f>
        <v/>
      </c>
      <c r="Y2159" s="17">
        <f>IF(O2159&lt;=0,0,LOOKUP(O2159,{0,1950001,3300001,6950001,9000001,18000001,40000001},{0.05,0.1,0.2,0.23,0.33,0.4,0.45}))</f>
        <v/>
      </c>
    </row>
    <row r="2160">
      <c r="A2160" t="inlineStr">
        <is>
          <t>1万円刻み</t>
        </is>
      </c>
      <c r="B2160" s="16">
        <f>'3_1万円刻み'!$A$419</f>
        <v/>
      </c>
      <c r="C2160" t="n">
        <v>2026</v>
      </c>
      <c r="D2160" t="n">
        <v>1</v>
      </c>
      <c r="E2160" t="n">
        <v>0</v>
      </c>
      <c r="F2160" t="n">
        <v>0</v>
      </c>
      <c r="G2160" s="16">
        <f>ROUND(MIN(B2160/12,650000)*12*0.0915+MIN(B2160/12,1390000)*12*(0.0504+0)+B2160*0.005,0)</f>
        <v/>
      </c>
      <c r="H2160" t="n">
        <v>0</v>
      </c>
      <c r="I2160" t="n">
        <v>0</v>
      </c>
      <c r="J2160" s="16">
        <f>IF(C2160=2026,IF(B2160&lt;741000,0,IF(B2160&lt;2191000,B2160-740000,IF(B2160&lt;2193000,1451000,IF(B2160&lt;2196000,1453000,IF(B2160&lt;2200000,1456000,IF(B2160&lt;3600000,ROUNDDOWN(B2160/4,-3)*2.8-80000,IF(B2160&lt;6600000,ROUNDDOWN(B2160/4,-3)*3.2-440000,IF(B2160&lt;8500000,ROUNDDOWN(B2160*0.9,0)-1100000,B2160-1950000)))))))),IF(B2160&lt;651000,0,IF(B2160&lt;1900000,B2160-650000,IF(B2160&lt;3600000,ROUNDDOWN(B2160/4,-3)*2.8-80000,IF(B2160&lt;6600000,ROUNDDOWN(B2160/4,-3)*3.2-440000,IF(B2160&lt;8500000,ROUNDDOWN(B2160*0.9,0)-1100000,B2160-1950000))))))</f>
        <v/>
      </c>
      <c r="K2160" s="16">
        <f>IF(J2160&gt;23500000,NA(),IF(C2160=2026,IF(J2160&lt;=4890000,1040000,IF(J2160&lt;=6550000,670000,620000)),IF(J2160&lt;=1320000,950000,IF(J2160&lt;=3360000,880000,IF(J2160&lt;=4890000,680000,IF(J2160&lt;=6550000,630000,580000))))))</f>
        <v/>
      </c>
      <c r="L2160" s="16">
        <f>IF(D2160=1,IF(J2160&lt;=9000000,380000,IF(J2160&lt;=9500000,260000,IF(J2160&lt;=10000000,130000,0))),0)</f>
        <v/>
      </c>
      <c r="M2160" s="16">
        <f>IF(D2160=1,IF(J2160&lt;=9000000,330000,IF(J2160&lt;=9500000,220000,IF(J2160&lt;=10000000,110000,0))),0)</f>
        <v/>
      </c>
      <c r="N2160" s="16">
        <f>IF(D2160=1,IF(J2160&lt;=9000000,50000,IF(J2160&lt;=9500000,40000,IF(J2160&lt;=10000000,20000,0))),0)</f>
        <v/>
      </c>
      <c r="O2160" s="16">
        <f>MAX(0,ROUNDDOWN(J2160-G2160-K2160-L2160-E2160*380000-F2160*630000-H2160,-3))</f>
        <v/>
      </c>
      <c r="P2160" s="16">
        <f>MAX(0,ROUNDDOWN(J2160-G2160-430000-M2160-E2160*330000-F2160*450000-I2160,-3))</f>
        <v/>
      </c>
      <c r="Q2160" s="16">
        <f>50000+N2160+E2160*50000+F2160*180000</f>
        <v/>
      </c>
      <c r="R2160" s="16">
        <f>IF(P2160&lt;=2000000,MIN(Q2160,P2160),MAX(Q2160-(P2160-2000000),50000))*0.05</f>
        <v/>
      </c>
      <c r="S2160" s="16">
        <f>MAX(0,P2160*0.1-R2160)</f>
        <v/>
      </c>
      <c r="T2160" s="16">
        <f>Q2160+MAX(0,K2160-480000)</f>
        <v/>
      </c>
      <c r="U2160" s="16">
        <f>P2160-T2160</f>
        <v/>
      </c>
      <c r="V2160" s="17">
        <f>IF(U2160&lt;0,0,LOOKUP(U2160,{0,1950001,3300001,6950001,9000001,18000001,40000001},{0.05,0.1,0.2,0.23,0.33,0.4,0.45}))</f>
        <v/>
      </c>
      <c r="W2160" s="18">
        <f>IF(U2160&lt;0,0.9,0.9-V2160*1.021)</f>
        <v/>
      </c>
      <c r="X2160" s="16">
        <f>ROUNDDOWN(S2160*0.2/W2160+2000,0)</f>
        <v/>
      </c>
      <c r="Y2160" s="17">
        <f>IF(O2160&lt;=0,0,LOOKUP(O2160,{0,1950001,3300001,6950001,9000001,18000001,40000001},{0.05,0.1,0.2,0.23,0.33,0.4,0.45}))</f>
        <v/>
      </c>
    </row>
    <row r="2161">
      <c r="A2161" t="inlineStr">
        <is>
          <t>1万円刻み</t>
        </is>
      </c>
      <c r="B2161" s="16">
        <f>'3_1万円刻み'!$A$420</f>
        <v/>
      </c>
      <c r="C2161" t="n">
        <v>2025</v>
      </c>
      <c r="D2161" t="n">
        <v>0</v>
      </c>
      <c r="E2161" t="n">
        <v>0</v>
      </c>
      <c r="F2161" t="n">
        <v>0</v>
      </c>
      <c r="G2161" s="16">
        <f>ROUND(MIN(B2161/12,650000)*12*0.0915+MIN(B2161/12,1390000)*12*(0.0504+0)+B2161*0.005,0)</f>
        <v/>
      </c>
      <c r="H2161" t="n">
        <v>0</v>
      </c>
      <c r="I2161" t="n">
        <v>0</v>
      </c>
      <c r="J2161" s="16">
        <f>IF(C2161=2026,IF(B2161&lt;741000,0,IF(B2161&lt;2191000,B2161-740000,IF(B2161&lt;2193000,1451000,IF(B2161&lt;2196000,1453000,IF(B2161&lt;2200000,1456000,IF(B2161&lt;3600000,ROUNDDOWN(B2161/4,-3)*2.8-80000,IF(B2161&lt;6600000,ROUNDDOWN(B2161/4,-3)*3.2-440000,IF(B2161&lt;8500000,ROUNDDOWN(B2161*0.9,0)-1100000,B2161-1950000)))))))),IF(B2161&lt;651000,0,IF(B2161&lt;1900000,B2161-650000,IF(B2161&lt;3600000,ROUNDDOWN(B2161/4,-3)*2.8-80000,IF(B2161&lt;6600000,ROUNDDOWN(B2161/4,-3)*3.2-440000,IF(B2161&lt;8500000,ROUNDDOWN(B2161*0.9,0)-1100000,B2161-1950000))))))</f>
        <v/>
      </c>
      <c r="K2161" s="16">
        <f>IF(J2161&gt;23500000,NA(),IF(C2161=2026,IF(J2161&lt;=4890000,1040000,IF(J2161&lt;=6550000,670000,620000)),IF(J2161&lt;=1320000,950000,IF(J2161&lt;=3360000,880000,IF(J2161&lt;=4890000,680000,IF(J2161&lt;=6550000,630000,580000))))))</f>
        <v/>
      </c>
      <c r="L2161" s="16">
        <f>IF(D2161=1,IF(J2161&lt;=9000000,380000,IF(J2161&lt;=9500000,260000,IF(J2161&lt;=10000000,130000,0))),0)</f>
        <v/>
      </c>
      <c r="M2161" s="16">
        <f>IF(D2161=1,IF(J2161&lt;=9000000,330000,IF(J2161&lt;=9500000,220000,IF(J2161&lt;=10000000,110000,0))),0)</f>
        <v/>
      </c>
      <c r="N2161" s="16">
        <f>IF(D2161=1,IF(J2161&lt;=9000000,50000,IF(J2161&lt;=9500000,40000,IF(J2161&lt;=10000000,20000,0))),0)</f>
        <v/>
      </c>
      <c r="O2161" s="16">
        <f>MAX(0,ROUNDDOWN(J2161-G2161-K2161-L2161-E2161*380000-F2161*630000-H2161,-3))</f>
        <v/>
      </c>
      <c r="P2161" s="16">
        <f>MAX(0,ROUNDDOWN(J2161-G2161-430000-M2161-E2161*330000-F2161*450000-I2161,-3))</f>
        <v/>
      </c>
      <c r="Q2161" s="16">
        <f>50000+N2161+E2161*50000+F2161*180000</f>
        <v/>
      </c>
      <c r="R2161" s="16">
        <f>IF(P2161&lt;=2000000,MIN(Q2161,P2161),MAX(Q2161-(P2161-2000000),50000))*0.05</f>
        <v/>
      </c>
      <c r="S2161" s="16">
        <f>MAX(0,P2161*0.1-R2161)</f>
        <v/>
      </c>
      <c r="T2161" s="16">
        <f>Q2161+MAX(0,K2161-480000)</f>
        <v/>
      </c>
      <c r="U2161" s="16">
        <f>P2161-T2161</f>
        <v/>
      </c>
      <c r="V2161" s="17">
        <f>IF(U2161&lt;0,0,LOOKUP(U2161,{0,1950001,3300001,6950001,9000001,18000001,40000001},{0.05,0.1,0.2,0.23,0.33,0.4,0.45}))</f>
        <v/>
      </c>
      <c r="W2161" s="18">
        <f>IF(U2161&lt;0,0.9,0.9-V2161*1.021)</f>
        <v/>
      </c>
      <c r="X2161" s="16">
        <f>ROUNDDOWN(S2161*0.2/W2161+2000,0)</f>
        <v/>
      </c>
      <c r="Y2161" s="17">
        <f>IF(O2161&lt;=0,0,LOOKUP(O2161,{0,1950001,3300001,6950001,9000001,18000001,40000001},{0.05,0.1,0.2,0.23,0.33,0.4,0.45}))</f>
        <v/>
      </c>
    </row>
    <row r="2162">
      <c r="A2162" t="inlineStr">
        <is>
          <t>1万円刻み</t>
        </is>
      </c>
      <c r="B2162" s="16">
        <f>'3_1万円刻み'!$A$420</f>
        <v/>
      </c>
      <c r="C2162" t="n">
        <v>2026</v>
      </c>
      <c r="D2162" t="n">
        <v>0</v>
      </c>
      <c r="E2162" t="n">
        <v>0</v>
      </c>
      <c r="F2162" t="n">
        <v>0</v>
      </c>
      <c r="G2162" s="16">
        <f>ROUND(MIN(B2162/12,650000)*12*0.0915+MIN(B2162/12,1390000)*12*(0.0504+0)+B2162*0.005,0)</f>
        <v/>
      </c>
      <c r="H2162" t="n">
        <v>0</v>
      </c>
      <c r="I2162" t="n">
        <v>0</v>
      </c>
      <c r="J2162" s="16">
        <f>IF(C2162=2026,IF(B2162&lt;741000,0,IF(B2162&lt;2191000,B2162-740000,IF(B2162&lt;2193000,1451000,IF(B2162&lt;2196000,1453000,IF(B2162&lt;2200000,1456000,IF(B2162&lt;3600000,ROUNDDOWN(B2162/4,-3)*2.8-80000,IF(B2162&lt;6600000,ROUNDDOWN(B2162/4,-3)*3.2-440000,IF(B2162&lt;8500000,ROUNDDOWN(B2162*0.9,0)-1100000,B2162-1950000)))))))),IF(B2162&lt;651000,0,IF(B2162&lt;1900000,B2162-650000,IF(B2162&lt;3600000,ROUNDDOWN(B2162/4,-3)*2.8-80000,IF(B2162&lt;6600000,ROUNDDOWN(B2162/4,-3)*3.2-440000,IF(B2162&lt;8500000,ROUNDDOWN(B2162*0.9,0)-1100000,B2162-1950000))))))</f>
        <v/>
      </c>
      <c r="K2162" s="16">
        <f>IF(J2162&gt;23500000,NA(),IF(C2162=2026,IF(J2162&lt;=4890000,1040000,IF(J2162&lt;=6550000,670000,620000)),IF(J2162&lt;=1320000,950000,IF(J2162&lt;=3360000,880000,IF(J2162&lt;=4890000,680000,IF(J2162&lt;=6550000,630000,580000))))))</f>
        <v/>
      </c>
      <c r="L2162" s="16">
        <f>IF(D2162=1,IF(J2162&lt;=9000000,380000,IF(J2162&lt;=9500000,260000,IF(J2162&lt;=10000000,130000,0))),0)</f>
        <v/>
      </c>
      <c r="M2162" s="16">
        <f>IF(D2162=1,IF(J2162&lt;=9000000,330000,IF(J2162&lt;=9500000,220000,IF(J2162&lt;=10000000,110000,0))),0)</f>
        <v/>
      </c>
      <c r="N2162" s="16">
        <f>IF(D2162=1,IF(J2162&lt;=9000000,50000,IF(J2162&lt;=9500000,40000,IF(J2162&lt;=10000000,20000,0))),0)</f>
        <v/>
      </c>
      <c r="O2162" s="16">
        <f>MAX(0,ROUNDDOWN(J2162-G2162-K2162-L2162-E2162*380000-F2162*630000-H2162,-3))</f>
        <v/>
      </c>
      <c r="P2162" s="16">
        <f>MAX(0,ROUNDDOWN(J2162-G2162-430000-M2162-E2162*330000-F2162*450000-I2162,-3))</f>
        <v/>
      </c>
      <c r="Q2162" s="16">
        <f>50000+N2162+E2162*50000+F2162*180000</f>
        <v/>
      </c>
      <c r="R2162" s="16">
        <f>IF(P2162&lt;=2000000,MIN(Q2162,P2162),MAX(Q2162-(P2162-2000000),50000))*0.05</f>
        <v/>
      </c>
      <c r="S2162" s="16">
        <f>MAX(0,P2162*0.1-R2162)</f>
        <v/>
      </c>
      <c r="T2162" s="16">
        <f>Q2162+MAX(0,K2162-480000)</f>
        <v/>
      </c>
      <c r="U2162" s="16">
        <f>P2162-T2162</f>
        <v/>
      </c>
      <c r="V2162" s="17">
        <f>IF(U2162&lt;0,0,LOOKUP(U2162,{0,1950001,3300001,6950001,9000001,18000001,40000001},{0.05,0.1,0.2,0.23,0.33,0.4,0.45}))</f>
        <v/>
      </c>
      <c r="W2162" s="18">
        <f>IF(U2162&lt;0,0.9,0.9-V2162*1.021)</f>
        <v/>
      </c>
      <c r="X2162" s="16">
        <f>ROUNDDOWN(S2162*0.2/W2162+2000,0)</f>
        <v/>
      </c>
      <c r="Y2162" s="17">
        <f>IF(O2162&lt;=0,0,LOOKUP(O2162,{0,1950001,3300001,6950001,9000001,18000001,40000001},{0.05,0.1,0.2,0.23,0.33,0.4,0.45}))</f>
        <v/>
      </c>
    </row>
    <row r="2163">
      <c r="A2163" t="inlineStr">
        <is>
          <t>1万円刻み</t>
        </is>
      </c>
      <c r="B2163" s="16">
        <f>'3_1万円刻み'!$A$420</f>
        <v/>
      </c>
      <c r="C2163" t="n">
        <v>2025</v>
      </c>
      <c r="D2163" t="n">
        <v>1</v>
      </c>
      <c r="E2163" t="n">
        <v>0</v>
      </c>
      <c r="F2163" t="n">
        <v>0</v>
      </c>
      <c r="G2163" s="16">
        <f>ROUND(MIN(B2163/12,650000)*12*0.0915+MIN(B2163/12,1390000)*12*(0.0504+0)+B2163*0.005,0)</f>
        <v/>
      </c>
      <c r="H2163" t="n">
        <v>0</v>
      </c>
      <c r="I2163" t="n">
        <v>0</v>
      </c>
      <c r="J2163" s="16">
        <f>IF(C2163=2026,IF(B2163&lt;741000,0,IF(B2163&lt;2191000,B2163-740000,IF(B2163&lt;2193000,1451000,IF(B2163&lt;2196000,1453000,IF(B2163&lt;2200000,1456000,IF(B2163&lt;3600000,ROUNDDOWN(B2163/4,-3)*2.8-80000,IF(B2163&lt;6600000,ROUNDDOWN(B2163/4,-3)*3.2-440000,IF(B2163&lt;8500000,ROUNDDOWN(B2163*0.9,0)-1100000,B2163-1950000)))))))),IF(B2163&lt;651000,0,IF(B2163&lt;1900000,B2163-650000,IF(B2163&lt;3600000,ROUNDDOWN(B2163/4,-3)*2.8-80000,IF(B2163&lt;6600000,ROUNDDOWN(B2163/4,-3)*3.2-440000,IF(B2163&lt;8500000,ROUNDDOWN(B2163*0.9,0)-1100000,B2163-1950000))))))</f>
        <v/>
      </c>
      <c r="K2163" s="16">
        <f>IF(J2163&gt;23500000,NA(),IF(C2163=2026,IF(J2163&lt;=4890000,1040000,IF(J2163&lt;=6550000,670000,620000)),IF(J2163&lt;=1320000,950000,IF(J2163&lt;=3360000,880000,IF(J2163&lt;=4890000,680000,IF(J2163&lt;=6550000,630000,580000))))))</f>
        <v/>
      </c>
      <c r="L2163" s="16">
        <f>IF(D2163=1,IF(J2163&lt;=9000000,380000,IF(J2163&lt;=9500000,260000,IF(J2163&lt;=10000000,130000,0))),0)</f>
        <v/>
      </c>
      <c r="M2163" s="16">
        <f>IF(D2163=1,IF(J2163&lt;=9000000,330000,IF(J2163&lt;=9500000,220000,IF(J2163&lt;=10000000,110000,0))),0)</f>
        <v/>
      </c>
      <c r="N2163" s="16">
        <f>IF(D2163=1,IF(J2163&lt;=9000000,50000,IF(J2163&lt;=9500000,40000,IF(J2163&lt;=10000000,20000,0))),0)</f>
        <v/>
      </c>
      <c r="O2163" s="16">
        <f>MAX(0,ROUNDDOWN(J2163-G2163-K2163-L2163-E2163*380000-F2163*630000-H2163,-3))</f>
        <v/>
      </c>
      <c r="P2163" s="16">
        <f>MAX(0,ROUNDDOWN(J2163-G2163-430000-M2163-E2163*330000-F2163*450000-I2163,-3))</f>
        <v/>
      </c>
      <c r="Q2163" s="16">
        <f>50000+N2163+E2163*50000+F2163*180000</f>
        <v/>
      </c>
      <c r="R2163" s="16">
        <f>IF(P2163&lt;=2000000,MIN(Q2163,P2163),MAX(Q2163-(P2163-2000000),50000))*0.05</f>
        <v/>
      </c>
      <c r="S2163" s="16">
        <f>MAX(0,P2163*0.1-R2163)</f>
        <v/>
      </c>
      <c r="T2163" s="16">
        <f>Q2163+MAX(0,K2163-480000)</f>
        <v/>
      </c>
      <c r="U2163" s="16">
        <f>P2163-T2163</f>
        <v/>
      </c>
      <c r="V2163" s="17">
        <f>IF(U2163&lt;0,0,LOOKUP(U2163,{0,1950001,3300001,6950001,9000001,18000001,40000001},{0.05,0.1,0.2,0.23,0.33,0.4,0.45}))</f>
        <v/>
      </c>
      <c r="W2163" s="18">
        <f>IF(U2163&lt;0,0.9,0.9-V2163*1.021)</f>
        <v/>
      </c>
      <c r="X2163" s="16">
        <f>ROUNDDOWN(S2163*0.2/W2163+2000,0)</f>
        <v/>
      </c>
      <c r="Y2163" s="17">
        <f>IF(O2163&lt;=0,0,LOOKUP(O2163,{0,1950001,3300001,6950001,9000001,18000001,40000001},{0.05,0.1,0.2,0.23,0.33,0.4,0.45}))</f>
        <v/>
      </c>
    </row>
    <row r="2164">
      <c r="A2164" t="inlineStr">
        <is>
          <t>1万円刻み</t>
        </is>
      </c>
      <c r="B2164" s="16">
        <f>'3_1万円刻み'!$A$420</f>
        <v/>
      </c>
      <c r="C2164" t="n">
        <v>2026</v>
      </c>
      <c r="D2164" t="n">
        <v>1</v>
      </c>
      <c r="E2164" t="n">
        <v>0</v>
      </c>
      <c r="F2164" t="n">
        <v>0</v>
      </c>
      <c r="G2164" s="16">
        <f>ROUND(MIN(B2164/12,650000)*12*0.0915+MIN(B2164/12,1390000)*12*(0.0504+0)+B2164*0.005,0)</f>
        <v/>
      </c>
      <c r="H2164" t="n">
        <v>0</v>
      </c>
      <c r="I2164" t="n">
        <v>0</v>
      </c>
      <c r="J2164" s="16">
        <f>IF(C2164=2026,IF(B2164&lt;741000,0,IF(B2164&lt;2191000,B2164-740000,IF(B2164&lt;2193000,1451000,IF(B2164&lt;2196000,1453000,IF(B2164&lt;2200000,1456000,IF(B2164&lt;3600000,ROUNDDOWN(B2164/4,-3)*2.8-80000,IF(B2164&lt;6600000,ROUNDDOWN(B2164/4,-3)*3.2-440000,IF(B2164&lt;8500000,ROUNDDOWN(B2164*0.9,0)-1100000,B2164-1950000)))))))),IF(B2164&lt;651000,0,IF(B2164&lt;1900000,B2164-650000,IF(B2164&lt;3600000,ROUNDDOWN(B2164/4,-3)*2.8-80000,IF(B2164&lt;6600000,ROUNDDOWN(B2164/4,-3)*3.2-440000,IF(B2164&lt;8500000,ROUNDDOWN(B2164*0.9,0)-1100000,B2164-1950000))))))</f>
        <v/>
      </c>
      <c r="K2164" s="16">
        <f>IF(J2164&gt;23500000,NA(),IF(C2164=2026,IF(J2164&lt;=4890000,1040000,IF(J2164&lt;=6550000,670000,620000)),IF(J2164&lt;=1320000,950000,IF(J2164&lt;=3360000,880000,IF(J2164&lt;=4890000,680000,IF(J2164&lt;=6550000,630000,580000))))))</f>
        <v/>
      </c>
      <c r="L2164" s="16">
        <f>IF(D2164=1,IF(J2164&lt;=9000000,380000,IF(J2164&lt;=9500000,260000,IF(J2164&lt;=10000000,130000,0))),0)</f>
        <v/>
      </c>
      <c r="M2164" s="16">
        <f>IF(D2164=1,IF(J2164&lt;=9000000,330000,IF(J2164&lt;=9500000,220000,IF(J2164&lt;=10000000,110000,0))),0)</f>
        <v/>
      </c>
      <c r="N2164" s="16">
        <f>IF(D2164=1,IF(J2164&lt;=9000000,50000,IF(J2164&lt;=9500000,40000,IF(J2164&lt;=10000000,20000,0))),0)</f>
        <v/>
      </c>
      <c r="O2164" s="16">
        <f>MAX(0,ROUNDDOWN(J2164-G2164-K2164-L2164-E2164*380000-F2164*630000-H2164,-3))</f>
        <v/>
      </c>
      <c r="P2164" s="16">
        <f>MAX(0,ROUNDDOWN(J2164-G2164-430000-M2164-E2164*330000-F2164*450000-I2164,-3))</f>
        <v/>
      </c>
      <c r="Q2164" s="16">
        <f>50000+N2164+E2164*50000+F2164*180000</f>
        <v/>
      </c>
      <c r="R2164" s="16">
        <f>IF(P2164&lt;=2000000,MIN(Q2164,P2164),MAX(Q2164-(P2164-2000000),50000))*0.05</f>
        <v/>
      </c>
      <c r="S2164" s="16">
        <f>MAX(0,P2164*0.1-R2164)</f>
        <v/>
      </c>
      <c r="T2164" s="16">
        <f>Q2164+MAX(0,K2164-480000)</f>
        <v/>
      </c>
      <c r="U2164" s="16">
        <f>P2164-T2164</f>
        <v/>
      </c>
      <c r="V2164" s="17">
        <f>IF(U2164&lt;0,0,LOOKUP(U2164,{0,1950001,3300001,6950001,9000001,18000001,40000001},{0.05,0.1,0.2,0.23,0.33,0.4,0.45}))</f>
        <v/>
      </c>
      <c r="W2164" s="18">
        <f>IF(U2164&lt;0,0.9,0.9-V2164*1.021)</f>
        <v/>
      </c>
      <c r="X2164" s="16">
        <f>ROUNDDOWN(S2164*0.2/W2164+2000,0)</f>
        <v/>
      </c>
      <c r="Y2164" s="17">
        <f>IF(O2164&lt;=0,0,LOOKUP(O2164,{0,1950001,3300001,6950001,9000001,18000001,40000001},{0.05,0.1,0.2,0.23,0.33,0.4,0.45}))</f>
        <v/>
      </c>
    </row>
    <row r="2165">
      <c r="A2165" t="inlineStr">
        <is>
          <t>1万円刻み</t>
        </is>
      </c>
      <c r="B2165" s="16">
        <f>'3_1万円刻み'!$A$421</f>
        <v/>
      </c>
      <c r="C2165" t="n">
        <v>2025</v>
      </c>
      <c r="D2165" t="n">
        <v>0</v>
      </c>
      <c r="E2165" t="n">
        <v>0</v>
      </c>
      <c r="F2165" t="n">
        <v>0</v>
      </c>
      <c r="G2165" s="16">
        <f>ROUND(MIN(B2165/12,650000)*12*0.0915+MIN(B2165/12,1390000)*12*(0.0504+0)+B2165*0.005,0)</f>
        <v/>
      </c>
      <c r="H2165" t="n">
        <v>0</v>
      </c>
      <c r="I2165" t="n">
        <v>0</v>
      </c>
      <c r="J2165" s="16">
        <f>IF(C2165=2026,IF(B2165&lt;741000,0,IF(B2165&lt;2191000,B2165-740000,IF(B2165&lt;2193000,1451000,IF(B2165&lt;2196000,1453000,IF(B2165&lt;2200000,1456000,IF(B2165&lt;3600000,ROUNDDOWN(B2165/4,-3)*2.8-80000,IF(B2165&lt;6600000,ROUNDDOWN(B2165/4,-3)*3.2-440000,IF(B2165&lt;8500000,ROUNDDOWN(B2165*0.9,0)-1100000,B2165-1950000)))))))),IF(B2165&lt;651000,0,IF(B2165&lt;1900000,B2165-650000,IF(B2165&lt;3600000,ROUNDDOWN(B2165/4,-3)*2.8-80000,IF(B2165&lt;6600000,ROUNDDOWN(B2165/4,-3)*3.2-440000,IF(B2165&lt;8500000,ROUNDDOWN(B2165*0.9,0)-1100000,B2165-1950000))))))</f>
        <v/>
      </c>
      <c r="K2165" s="16">
        <f>IF(J2165&gt;23500000,NA(),IF(C2165=2026,IF(J2165&lt;=4890000,1040000,IF(J2165&lt;=6550000,670000,620000)),IF(J2165&lt;=1320000,950000,IF(J2165&lt;=3360000,880000,IF(J2165&lt;=4890000,680000,IF(J2165&lt;=6550000,630000,580000))))))</f>
        <v/>
      </c>
      <c r="L2165" s="16">
        <f>IF(D2165=1,IF(J2165&lt;=9000000,380000,IF(J2165&lt;=9500000,260000,IF(J2165&lt;=10000000,130000,0))),0)</f>
        <v/>
      </c>
      <c r="M2165" s="16">
        <f>IF(D2165=1,IF(J2165&lt;=9000000,330000,IF(J2165&lt;=9500000,220000,IF(J2165&lt;=10000000,110000,0))),0)</f>
        <v/>
      </c>
      <c r="N2165" s="16">
        <f>IF(D2165=1,IF(J2165&lt;=9000000,50000,IF(J2165&lt;=9500000,40000,IF(J2165&lt;=10000000,20000,0))),0)</f>
        <v/>
      </c>
      <c r="O2165" s="16">
        <f>MAX(0,ROUNDDOWN(J2165-G2165-K2165-L2165-E2165*380000-F2165*630000-H2165,-3))</f>
        <v/>
      </c>
      <c r="P2165" s="16">
        <f>MAX(0,ROUNDDOWN(J2165-G2165-430000-M2165-E2165*330000-F2165*450000-I2165,-3))</f>
        <v/>
      </c>
      <c r="Q2165" s="16">
        <f>50000+N2165+E2165*50000+F2165*180000</f>
        <v/>
      </c>
      <c r="R2165" s="16">
        <f>IF(P2165&lt;=2000000,MIN(Q2165,P2165),MAX(Q2165-(P2165-2000000),50000))*0.05</f>
        <v/>
      </c>
      <c r="S2165" s="16">
        <f>MAX(0,P2165*0.1-R2165)</f>
        <v/>
      </c>
      <c r="T2165" s="16">
        <f>Q2165+MAX(0,K2165-480000)</f>
        <v/>
      </c>
      <c r="U2165" s="16">
        <f>P2165-T2165</f>
        <v/>
      </c>
      <c r="V2165" s="17">
        <f>IF(U2165&lt;0,0,LOOKUP(U2165,{0,1950001,3300001,6950001,9000001,18000001,40000001},{0.05,0.1,0.2,0.23,0.33,0.4,0.45}))</f>
        <v/>
      </c>
      <c r="W2165" s="18">
        <f>IF(U2165&lt;0,0.9,0.9-V2165*1.021)</f>
        <v/>
      </c>
      <c r="X2165" s="16">
        <f>ROUNDDOWN(S2165*0.2/W2165+2000,0)</f>
        <v/>
      </c>
      <c r="Y2165" s="17">
        <f>IF(O2165&lt;=0,0,LOOKUP(O2165,{0,1950001,3300001,6950001,9000001,18000001,40000001},{0.05,0.1,0.2,0.23,0.33,0.4,0.45}))</f>
        <v/>
      </c>
    </row>
    <row r="2166">
      <c r="A2166" t="inlineStr">
        <is>
          <t>1万円刻み</t>
        </is>
      </c>
      <c r="B2166" s="16">
        <f>'3_1万円刻み'!$A$421</f>
        <v/>
      </c>
      <c r="C2166" t="n">
        <v>2026</v>
      </c>
      <c r="D2166" t="n">
        <v>0</v>
      </c>
      <c r="E2166" t="n">
        <v>0</v>
      </c>
      <c r="F2166" t="n">
        <v>0</v>
      </c>
      <c r="G2166" s="16">
        <f>ROUND(MIN(B2166/12,650000)*12*0.0915+MIN(B2166/12,1390000)*12*(0.0504+0)+B2166*0.005,0)</f>
        <v/>
      </c>
      <c r="H2166" t="n">
        <v>0</v>
      </c>
      <c r="I2166" t="n">
        <v>0</v>
      </c>
      <c r="J2166" s="16">
        <f>IF(C2166=2026,IF(B2166&lt;741000,0,IF(B2166&lt;2191000,B2166-740000,IF(B2166&lt;2193000,1451000,IF(B2166&lt;2196000,1453000,IF(B2166&lt;2200000,1456000,IF(B2166&lt;3600000,ROUNDDOWN(B2166/4,-3)*2.8-80000,IF(B2166&lt;6600000,ROUNDDOWN(B2166/4,-3)*3.2-440000,IF(B2166&lt;8500000,ROUNDDOWN(B2166*0.9,0)-1100000,B2166-1950000)))))))),IF(B2166&lt;651000,0,IF(B2166&lt;1900000,B2166-650000,IF(B2166&lt;3600000,ROUNDDOWN(B2166/4,-3)*2.8-80000,IF(B2166&lt;6600000,ROUNDDOWN(B2166/4,-3)*3.2-440000,IF(B2166&lt;8500000,ROUNDDOWN(B2166*0.9,0)-1100000,B2166-1950000))))))</f>
        <v/>
      </c>
      <c r="K2166" s="16">
        <f>IF(J2166&gt;23500000,NA(),IF(C2166=2026,IF(J2166&lt;=4890000,1040000,IF(J2166&lt;=6550000,670000,620000)),IF(J2166&lt;=1320000,950000,IF(J2166&lt;=3360000,880000,IF(J2166&lt;=4890000,680000,IF(J2166&lt;=6550000,630000,580000))))))</f>
        <v/>
      </c>
      <c r="L2166" s="16">
        <f>IF(D2166=1,IF(J2166&lt;=9000000,380000,IF(J2166&lt;=9500000,260000,IF(J2166&lt;=10000000,130000,0))),0)</f>
        <v/>
      </c>
      <c r="M2166" s="16">
        <f>IF(D2166=1,IF(J2166&lt;=9000000,330000,IF(J2166&lt;=9500000,220000,IF(J2166&lt;=10000000,110000,0))),0)</f>
        <v/>
      </c>
      <c r="N2166" s="16">
        <f>IF(D2166=1,IF(J2166&lt;=9000000,50000,IF(J2166&lt;=9500000,40000,IF(J2166&lt;=10000000,20000,0))),0)</f>
        <v/>
      </c>
      <c r="O2166" s="16">
        <f>MAX(0,ROUNDDOWN(J2166-G2166-K2166-L2166-E2166*380000-F2166*630000-H2166,-3))</f>
        <v/>
      </c>
      <c r="P2166" s="16">
        <f>MAX(0,ROUNDDOWN(J2166-G2166-430000-M2166-E2166*330000-F2166*450000-I2166,-3))</f>
        <v/>
      </c>
      <c r="Q2166" s="16">
        <f>50000+N2166+E2166*50000+F2166*180000</f>
        <v/>
      </c>
      <c r="R2166" s="16">
        <f>IF(P2166&lt;=2000000,MIN(Q2166,P2166),MAX(Q2166-(P2166-2000000),50000))*0.05</f>
        <v/>
      </c>
      <c r="S2166" s="16">
        <f>MAX(0,P2166*0.1-R2166)</f>
        <v/>
      </c>
      <c r="T2166" s="16">
        <f>Q2166+MAX(0,K2166-480000)</f>
        <v/>
      </c>
      <c r="U2166" s="16">
        <f>P2166-T2166</f>
        <v/>
      </c>
      <c r="V2166" s="17">
        <f>IF(U2166&lt;0,0,LOOKUP(U2166,{0,1950001,3300001,6950001,9000001,18000001,40000001},{0.05,0.1,0.2,0.23,0.33,0.4,0.45}))</f>
        <v/>
      </c>
      <c r="W2166" s="18">
        <f>IF(U2166&lt;0,0.9,0.9-V2166*1.021)</f>
        <v/>
      </c>
      <c r="X2166" s="16">
        <f>ROUNDDOWN(S2166*0.2/W2166+2000,0)</f>
        <v/>
      </c>
      <c r="Y2166" s="17">
        <f>IF(O2166&lt;=0,0,LOOKUP(O2166,{0,1950001,3300001,6950001,9000001,18000001,40000001},{0.05,0.1,0.2,0.23,0.33,0.4,0.45}))</f>
        <v/>
      </c>
    </row>
    <row r="2167">
      <c r="A2167" t="inlineStr">
        <is>
          <t>1万円刻み</t>
        </is>
      </c>
      <c r="B2167" s="16">
        <f>'3_1万円刻み'!$A$421</f>
        <v/>
      </c>
      <c r="C2167" t="n">
        <v>2025</v>
      </c>
      <c r="D2167" t="n">
        <v>1</v>
      </c>
      <c r="E2167" t="n">
        <v>0</v>
      </c>
      <c r="F2167" t="n">
        <v>0</v>
      </c>
      <c r="G2167" s="16">
        <f>ROUND(MIN(B2167/12,650000)*12*0.0915+MIN(B2167/12,1390000)*12*(0.0504+0)+B2167*0.005,0)</f>
        <v/>
      </c>
      <c r="H2167" t="n">
        <v>0</v>
      </c>
      <c r="I2167" t="n">
        <v>0</v>
      </c>
      <c r="J2167" s="16">
        <f>IF(C2167=2026,IF(B2167&lt;741000,0,IF(B2167&lt;2191000,B2167-740000,IF(B2167&lt;2193000,1451000,IF(B2167&lt;2196000,1453000,IF(B2167&lt;2200000,1456000,IF(B2167&lt;3600000,ROUNDDOWN(B2167/4,-3)*2.8-80000,IF(B2167&lt;6600000,ROUNDDOWN(B2167/4,-3)*3.2-440000,IF(B2167&lt;8500000,ROUNDDOWN(B2167*0.9,0)-1100000,B2167-1950000)))))))),IF(B2167&lt;651000,0,IF(B2167&lt;1900000,B2167-650000,IF(B2167&lt;3600000,ROUNDDOWN(B2167/4,-3)*2.8-80000,IF(B2167&lt;6600000,ROUNDDOWN(B2167/4,-3)*3.2-440000,IF(B2167&lt;8500000,ROUNDDOWN(B2167*0.9,0)-1100000,B2167-1950000))))))</f>
        <v/>
      </c>
      <c r="K2167" s="16">
        <f>IF(J2167&gt;23500000,NA(),IF(C2167=2026,IF(J2167&lt;=4890000,1040000,IF(J2167&lt;=6550000,670000,620000)),IF(J2167&lt;=1320000,950000,IF(J2167&lt;=3360000,880000,IF(J2167&lt;=4890000,680000,IF(J2167&lt;=6550000,630000,580000))))))</f>
        <v/>
      </c>
      <c r="L2167" s="16">
        <f>IF(D2167=1,IF(J2167&lt;=9000000,380000,IF(J2167&lt;=9500000,260000,IF(J2167&lt;=10000000,130000,0))),0)</f>
        <v/>
      </c>
      <c r="M2167" s="16">
        <f>IF(D2167=1,IF(J2167&lt;=9000000,330000,IF(J2167&lt;=9500000,220000,IF(J2167&lt;=10000000,110000,0))),0)</f>
        <v/>
      </c>
      <c r="N2167" s="16">
        <f>IF(D2167=1,IF(J2167&lt;=9000000,50000,IF(J2167&lt;=9500000,40000,IF(J2167&lt;=10000000,20000,0))),0)</f>
        <v/>
      </c>
      <c r="O2167" s="16">
        <f>MAX(0,ROUNDDOWN(J2167-G2167-K2167-L2167-E2167*380000-F2167*630000-H2167,-3))</f>
        <v/>
      </c>
      <c r="P2167" s="16">
        <f>MAX(0,ROUNDDOWN(J2167-G2167-430000-M2167-E2167*330000-F2167*450000-I2167,-3))</f>
        <v/>
      </c>
      <c r="Q2167" s="16">
        <f>50000+N2167+E2167*50000+F2167*180000</f>
        <v/>
      </c>
      <c r="R2167" s="16">
        <f>IF(P2167&lt;=2000000,MIN(Q2167,P2167),MAX(Q2167-(P2167-2000000),50000))*0.05</f>
        <v/>
      </c>
      <c r="S2167" s="16">
        <f>MAX(0,P2167*0.1-R2167)</f>
        <v/>
      </c>
      <c r="T2167" s="16">
        <f>Q2167+MAX(0,K2167-480000)</f>
        <v/>
      </c>
      <c r="U2167" s="16">
        <f>P2167-T2167</f>
        <v/>
      </c>
      <c r="V2167" s="17">
        <f>IF(U2167&lt;0,0,LOOKUP(U2167,{0,1950001,3300001,6950001,9000001,18000001,40000001},{0.05,0.1,0.2,0.23,0.33,0.4,0.45}))</f>
        <v/>
      </c>
      <c r="W2167" s="18">
        <f>IF(U2167&lt;0,0.9,0.9-V2167*1.021)</f>
        <v/>
      </c>
      <c r="X2167" s="16">
        <f>ROUNDDOWN(S2167*0.2/W2167+2000,0)</f>
        <v/>
      </c>
      <c r="Y2167" s="17">
        <f>IF(O2167&lt;=0,0,LOOKUP(O2167,{0,1950001,3300001,6950001,9000001,18000001,40000001},{0.05,0.1,0.2,0.23,0.33,0.4,0.45}))</f>
        <v/>
      </c>
    </row>
    <row r="2168">
      <c r="A2168" t="inlineStr">
        <is>
          <t>1万円刻み</t>
        </is>
      </c>
      <c r="B2168" s="16">
        <f>'3_1万円刻み'!$A$421</f>
        <v/>
      </c>
      <c r="C2168" t="n">
        <v>2026</v>
      </c>
      <c r="D2168" t="n">
        <v>1</v>
      </c>
      <c r="E2168" t="n">
        <v>0</v>
      </c>
      <c r="F2168" t="n">
        <v>0</v>
      </c>
      <c r="G2168" s="16">
        <f>ROUND(MIN(B2168/12,650000)*12*0.0915+MIN(B2168/12,1390000)*12*(0.0504+0)+B2168*0.005,0)</f>
        <v/>
      </c>
      <c r="H2168" t="n">
        <v>0</v>
      </c>
      <c r="I2168" t="n">
        <v>0</v>
      </c>
      <c r="J2168" s="16">
        <f>IF(C2168=2026,IF(B2168&lt;741000,0,IF(B2168&lt;2191000,B2168-740000,IF(B2168&lt;2193000,1451000,IF(B2168&lt;2196000,1453000,IF(B2168&lt;2200000,1456000,IF(B2168&lt;3600000,ROUNDDOWN(B2168/4,-3)*2.8-80000,IF(B2168&lt;6600000,ROUNDDOWN(B2168/4,-3)*3.2-440000,IF(B2168&lt;8500000,ROUNDDOWN(B2168*0.9,0)-1100000,B2168-1950000)))))))),IF(B2168&lt;651000,0,IF(B2168&lt;1900000,B2168-650000,IF(B2168&lt;3600000,ROUNDDOWN(B2168/4,-3)*2.8-80000,IF(B2168&lt;6600000,ROUNDDOWN(B2168/4,-3)*3.2-440000,IF(B2168&lt;8500000,ROUNDDOWN(B2168*0.9,0)-1100000,B2168-1950000))))))</f>
        <v/>
      </c>
      <c r="K2168" s="16">
        <f>IF(J2168&gt;23500000,NA(),IF(C2168=2026,IF(J2168&lt;=4890000,1040000,IF(J2168&lt;=6550000,670000,620000)),IF(J2168&lt;=1320000,950000,IF(J2168&lt;=3360000,880000,IF(J2168&lt;=4890000,680000,IF(J2168&lt;=6550000,630000,580000))))))</f>
        <v/>
      </c>
      <c r="L2168" s="16">
        <f>IF(D2168=1,IF(J2168&lt;=9000000,380000,IF(J2168&lt;=9500000,260000,IF(J2168&lt;=10000000,130000,0))),0)</f>
        <v/>
      </c>
      <c r="M2168" s="16">
        <f>IF(D2168=1,IF(J2168&lt;=9000000,330000,IF(J2168&lt;=9500000,220000,IF(J2168&lt;=10000000,110000,0))),0)</f>
        <v/>
      </c>
      <c r="N2168" s="16">
        <f>IF(D2168=1,IF(J2168&lt;=9000000,50000,IF(J2168&lt;=9500000,40000,IF(J2168&lt;=10000000,20000,0))),0)</f>
        <v/>
      </c>
      <c r="O2168" s="16">
        <f>MAX(0,ROUNDDOWN(J2168-G2168-K2168-L2168-E2168*380000-F2168*630000-H2168,-3))</f>
        <v/>
      </c>
      <c r="P2168" s="16">
        <f>MAX(0,ROUNDDOWN(J2168-G2168-430000-M2168-E2168*330000-F2168*450000-I2168,-3))</f>
        <v/>
      </c>
      <c r="Q2168" s="16">
        <f>50000+N2168+E2168*50000+F2168*180000</f>
        <v/>
      </c>
      <c r="R2168" s="16">
        <f>IF(P2168&lt;=2000000,MIN(Q2168,P2168),MAX(Q2168-(P2168-2000000),50000))*0.05</f>
        <v/>
      </c>
      <c r="S2168" s="16">
        <f>MAX(0,P2168*0.1-R2168)</f>
        <v/>
      </c>
      <c r="T2168" s="16">
        <f>Q2168+MAX(0,K2168-480000)</f>
        <v/>
      </c>
      <c r="U2168" s="16">
        <f>P2168-T2168</f>
        <v/>
      </c>
      <c r="V2168" s="17">
        <f>IF(U2168&lt;0,0,LOOKUP(U2168,{0,1950001,3300001,6950001,9000001,18000001,40000001},{0.05,0.1,0.2,0.23,0.33,0.4,0.45}))</f>
        <v/>
      </c>
      <c r="W2168" s="18">
        <f>IF(U2168&lt;0,0.9,0.9-V2168*1.021)</f>
        <v/>
      </c>
      <c r="X2168" s="16">
        <f>ROUNDDOWN(S2168*0.2/W2168+2000,0)</f>
        <v/>
      </c>
      <c r="Y2168" s="17">
        <f>IF(O2168&lt;=0,0,LOOKUP(O2168,{0,1950001,3300001,6950001,9000001,18000001,40000001},{0.05,0.1,0.2,0.23,0.33,0.4,0.45}))</f>
        <v/>
      </c>
    </row>
    <row r="2169">
      <c r="A2169" t="inlineStr">
        <is>
          <t>1万円刻み</t>
        </is>
      </c>
      <c r="B2169" s="16">
        <f>'3_1万円刻み'!$A$422</f>
        <v/>
      </c>
      <c r="C2169" t="n">
        <v>2025</v>
      </c>
      <c r="D2169" t="n">
        <v>0</v>
      </c>
      <c r="E2169" t="n">
        <v>0</v>
      </c>
      <c r="F2169" t="n">
        <v>0</v>
      </c>
      <c r="G2169" s="16">
        <f>ROUND(MIN(B2169/12,650000)*12*0.0915+MIN(B2169/12,1390000)*12*(0.0504+0)+B2169*0.005,0)</f>
        <v/>
      </c>
      <c r="H2169" t="n">
        <v>0</v>
      </c>
      <c r="I2169" t="n">
        <v>0</v>
      </c>
      <c r="J2169" s="16">
        <f>IF(C2169=2026,IF(B2169&lt;741000,0,IF(B2169&lt;2191000,B2169-740000,IF(B2169&lt;2193000,1451000,IF(B2169&lt;2196000,1453000,IF(B2169&lt;2200000,1456000,IF(B2169&lt;3600000,ROUNDDOWN(B2169/4,-3)*2.8-80000,IF(B2169&lt;6600000,ROUNDDOWN(B2169/4,-3)*3.2-440000,IF(B2169&lt;8500000,ROUNDDOWN(B2169*0.9,0)-1100000,B2169-1950000)))))))),IF(B2169&lt;651000,0,IF(B2169&lt;1900000,B2169-650000,IF(B2169&lt;3600000,ROUNDDOWN(B2169/4,-3)*2.8-80000,IF(B2169&lt;6600000,ROUNDDOWN(B2169/4,-3)*3.2-440000,IF(B2169&lt;8500000,ROUNDDOWN(B2169*0.9,0)-1100000,B2169-1950000))))))</f>
        <v/>
      </c>
      <c r="K2169" s="16">
        <f>IF(J2169&gt;23500000,NA(),IF(C2169=2026,IF(J2169&lt;=4890000,1040000,IF(J2169&lt;=6550000,670000,620000)),IF(J2169&lt;=1320000,950000,IF(J2169&lt;=3360000,880000,IF(J2169&lt;=4890000,680000,IF(J2169&lt;=6550000,630000,580000))))))</f>
        <v/>
      </c>
      <c r="L2169" s="16">
        <f>IF(D2169=1,IF(J2169&lt;=9000000,380000,IF(J2169&lt;=9500000,260000,IF(J2169&lt;=10000000,130000,0))),0)</f>
        <v/>
      </c>
      <c r="M2169" s="16">
        <f>IF(D2169=1,IF(J2169&lt;=9000000,330000,IF(J2169&lt;=9500000,220000,IF(J2169&lt;=10000000,110000,0))),0)</f>
        <v/>
      </c>
      <c r="N2169" s="16">
        <f>IF(D2169=1,IF(J2169&lt;=9000000,50000,IF(J2169&lt;=9500000,40000,IF(J2169&lt;=10000000,20000,0))),0)</f>
        <v/>
      </c>
      <c r="O2169" s="16">
        <f>MAX(0,ROUNDDOWN(J2169-G2169-K2169-L2169-E2169*380000-F2169*630000-H2169,-3))</f>
        <v/>
      </c>
      <c r="P2169" s="16">
        <f>MAX(0,ROUNDDOWN(J2169-G2169-430000-M2169-E2169*330000-F2169*450000-I2169,-3))</f>
        <v/>
      </c>
      <c r="Q2169" s="16">
        <f>50000+N2169+E2169*50000+F2169*180000</f>
        <v/>
      </c>
      <c r="R2169" s="16">
        <f>IF(P2169&lt;=2000000,MIN(Q2169,P2169),MAX(Q2169-(P2169-2000000),50000))*0.05</f>
        <v/>
      </c>
      <c r="S2169" s="16">
        <f>MAX(0,P2169*0.1-R2169)</f>
        <v/>
      </c>
      <c r="T2169" s="16">
        <f>Q2169+MAX(0,K2169-480000)</f>
        <v/>
      </c>
      <c r="U2169" s="16">
        <f>P2169-T2169</f>
        <v/>
      </c>
      <c r="V2169" s="17">
        <f>IF(U2169&lt;0,0,LOOKUP(U2169,{0,1950001,3300001,6950001,9000001,18000001,40000001},{0.05,0.1,0.2,0.23,0.33,0.4,0.45}))</f>
        <v/>
      </c>
      <c r="W2169" s="18">
        <f>IF(U2169&lt;0,0.9,0.9-V2169*1.021)</f>
        <v/>
      </c>
      <c r="X2169" s="16">
        <f>ROUNDDOWN(S2169*0.2/W2169+2000,0)</f>
        <v/>
      </c>
      <c r="Y2169" s="17">
        <f>IF(O2169&lt;=0,0,LOOKUP(O2169,{0,1950001,3300001,6950001,9000001,18000001,40000001},{0.05,0.1,0.2,0.23,0.33,0.4,0.45}))</f>
        <v/>
      </c>
    </row>
    <row r="2170">
      <c r="A2170" t="inlineStr">
        <is>
          <t>1万円刻み</t>
        </is>
      </c>
      <c r="B2170" s="16">
        <f>'3_1万円刻み'!$A$422</f>
        <v/>
      </c>
      <c r="C2170" t="n">
        <v>2026</v>
      </c>
      <c r="D2170" t="n">
        <v>0</v>
      </c>
      <c r="E2170" t="n">
        <v>0</v>
      </c>
      <c r="F2170" t="n">
        <v>0</v>
      </c>
      <c r="G2170" s="16">
        <f>ROUND(MIN(B2170/12,650000)*12*0.0915+MIN(B2170/12,1390000)*12*(0.0504+0)+B2170*0.005,0)</f>
        <v/>
      </c>
      <c r="H2170" t="n">
        <v>0</v>
      </c>
      <c r="I2170" t="n">
        <v>0</v>
      </c>
      <c r="J2170" s="16">
        <f>IF(C2170=2026,IF(B2170&lt;741000,0,IF(B2170&lt;2191000,B2170-740000,IF(B2170&lt;2193000,1451000,IF(B2170&lt;2196000,1453000,IF(B2170&lt;2200000,1456000,IF(B2170&lt;3600000,ROUNDDOWN(B2170/4,-3)*2.8-80000,IF(B2170&lt;6600000,ROUNDDOWN(B2170/4,-3)*3.2-440000,IF(B2170&lt;8500000,ROUNDDOWN(B2170*0.9,0)-1100000,B2170-1950000)))))))),IF(B2170&lt;651000,0,IF(B2170&lt;1900000,B2170-650000,IF(B2170&lt;3600000,ROUNDDOWN(B2170/4,-3)*2.8-80000,IF(B2170&lt;6600000,ROUNDDOWN(B2170/4,-3)*3.2-440000,IF(B2170&lt;8500000,ROUNDDOWN(B2170*0.9,0)-1100000,B2170-1950000))))))</f>
        <v/>
      </c>
      <c r="K2170" s="16">
        <f>IF(J2170&gt;23500000,NA(),IF(C2170=2026,IF(J2170&lt;=4890000,1040000,IF(J2170&lt;=6550000,670000,620000)),IF(J2170&lt;=1320000,950000,IF(J2170&lt;=3360000,880000,IF(J2170&lt;=4890000,680000,IF(J2170&lt;=6550000,630000,580000))))))</f>
        <v/>
      </c>
      <c r="L2170" s="16">
        <f>IF(D2170=1,IF(J2170&lt;=9000000,380000,IF(J2170&lt;=9500000,260000,IF(J2170&lt;=10000000,130000,0))),0)</f>
        <v/>
      </c>
      <c r="M2170" s="16">
        <f>IF(D2170=1,IF(J2170&lt;=9000000,330000,IF(J2170&lt;=9500000,220000,IF(J2170&lt;=10000000,110000,0))),0)</f>
        <v/>
      </c>
      <c r="N2170" s="16">
        <f>IF(D2170=1,IF(J2170&lt;=9000000,50000,IF(J2170&lt;=9500000,40000,IF(J2170&lt;=10000000,20000,0))),0)</f>
        <v/>
      </c>
      <c r="O2170" s="16">
        <f>MAX(0,ROUNDDOWN(J2170-G2170-K2170-L2170-E2170*380000-F2170*630000-H2170,-3))</f>
        <v/>
      </c>
      <c r="P2170" s="16">
        <f>MAX(0,ROUNDDOWN(J2170-G2170-430000-M2170-E2170*330000-F2170*450000-I2170,-3))</f>
        <v/>
      </c>
      <c r="Q2170" s="16">
        <f>50000+N2170+E2170*50000+F2170*180000</f>
        <v/>
      </c>
      <c r="R2170" s="16">
        <f>IF(P2170&lt;=2000000,MIN(Q2170,P2170),MAX(Q2170-(P2170-2000000),50000))*0.05</f>
        <v/>
      </c>
      <c r="S2170" s="16">
        <f>MAX(0,P2170*0.1-R2170)</f>
        <v/>
      </c>
      <c r="T2170" s="16">
        <f>Q2170+MAX(0,K2170-480000)</f>
        <v/>
      </c>
      <c r="U2170" s="16">
        <f>P2170-T2170</f>
        <v/>
      </c>
      <c r="V2170" s="17">
        <f>IF(U2170&lt;0,0,LOOKUP(U2170,{0,1950001,3300001,6950001,9000001,18000001,40000001},{0.05,0.1,0.2,0.23,0.33,0.4,0.45}))</f>
        <v/>
      </c>
      <c r="W2170" s="18">
        <f>IF(U2170&lt;0,0.9,0.9-V2170*1.021)</f>
        <v/>
      </c>
      <c r="X2170" s="16">
        <f>ROUNDDOWN(S2170*0.2/W2170+2000,0)</f>
        <v/>
      </c>
      <c r="Y2170" s="17">
        <f>IF(O2170&lt;=0,0,LOOKUP(O2170,{0,1950001,3300001,6950001,9000001,18000001,40000001},{0.05,0.1,0.2,0.23,0.33,0.4,0.45}))</f>
        <v/>
      </c>
    </row>
    <row r="2171">
      <c r="A2171" t="inlineStr">
        <is>
          <t>1万円刻み</t>
        </is>
      </c>
      <c r="B2171" s="16">
        <f>'3_1万円刻み'!$A$422</f>
        <v/>
      </c>
      <c r="C2171" t="n">
        <v>2025</v>
      </c>
      <c r="D2171" t="n">
        <v>1</v>
      </c>
      <c r="E2171" t="n">
        <v>0</v>
      </c>
      <c r="F2171" t="n">
        <v>0</v>
      </c>
      <c r="G2171" s="16">
        <f>ROUND(MIN(B2171/12,650000)*12*0.0915+MIN(B2171/12,1390000)*12*(0.0504+0)+B2171*0.005,0)</f>
        <v/>
      </c>
      <c r="H2171" t="n">
        <v>0</v>
      </c>
      <c r="I2171" t="n">
        <v>0</v>
      </c>
      <c r="J2171" s="16">
        <f>IF(C2171=2026,IF(B2171&lt;741000,0,IF(B2171&lt;2191000,B2171-740000,IF(B2171&lt;2193000,1451000,IF(B2171&lt;2196000,1453000,IF(B2171&lt;2200000,1456000,IF(B2171&lt;3600000,ROUNDDOWN(B2171/4,-3)*2.8-80000,IF(B2171&lt;6600000,ROUNDDOWN(B2171/4,-3)*3.2-440000,IF(B2171&lt;8500000,ROUNDDOWN(B2171*0.9,0)-1100000,B2171-1950000)))))))),IF(B2171&lt;651000,0,IF(B2171&lt;1900000,B2171-650000,IF(B2171&lt;3600000,ROUNDDOWN(B2171/4,-3)*2.8-80000,IF(B2171&lt;6600000,ROUNDDOWN(B2171/4,-3)*3.2-440000,IF(B2171&lt;8500000,ROUNDDOWN(B2171*0.9,0)-1100000,B2171-1950000))))))</f>
        <v/>
      </c>
      <c r="K2171" s="16">
        <f>IF(J2171&gt;23500000,NA(),IF(C2171=2026,IF(J2171&lt;=4890000,1040000,IF(J2171&lt;=6550000,670000,620000)),IF(J2171&lt;=1320000,950000,IF(J2171&lt;=3360000,880000,IF(J2171&lt;=4890000,680000,IF(J2171&lt;=6550000,630000,580000))))))</f>
        <v/>
      </c>
      <c r="L2171" s="16">
        <f>IF(D2171=1,IF(J2171&lt;=9000000,380000,IF(J2171&lt;=9500000,260000,IF(J2171&lt;=10000000,130000,0))),0)</f>
        <v/>
      </c>
      <c r="M2171" s="16">
        <f>IF(D2171=1,IF(J2171&lt;=9000000,330000,IF(J2171&lt;=9500000,220000,IF(J2171&lt;=10000000,110000,0))),0)</f>
        <v/>
      </c>
      <c r="N2171" s="16">
        <f>IF(D2171=1,IF(J2171&lt;=9000000,50000,IF(J2171&lt;=9500000,40000,IF(J2171&lt;=10000000,20000,0))),0)</f>
        <v/>
      </c>
      <c r="O2171" s="16">
        <f>MAX(0,ROUNDDOWN(J2171-G2171-K2171-L2171-E2171*380000-F2171*630000-H2171,-3))</f>
        <v/>
      </c>
      <c r="P2171" s="16">
        <f>MAX(0,ROUNDDOWN(J2171-G2171-430000-M2171-E2171*330000-F2171*450000-I2171,-3))</f>
        <v/>
      </c>
      <c r="Q2171" s="16">
        <f>50000+N2171+E2171*50000+F2171*180000</f>
        <v/>
      </c>
      <c r="R2171" s="16">
        <f>IF(P2171&lt;=2000000,MIN(Q2171,P2171),MAX(Q2171-(P2171-2000000),50000))*0.05</f>
        <v/>
      </c>
      <c r="S2171" s="16">
        <f>MAX(0,P2171*0.1-R2171)</f>
        <v/>
      </c>
      <c r="T2171" s="16">
        <f>Q2171+MAX(0,K2171-480000)</f>
        <v/>
      </c>
      <c r="U2171" s="16">
        <f>P2171-T2171</f>
        <v/>
      </c>
      <c r="V2171" s="17">
        <f>IF(U2171&lt;0,0,LOOKUP(U2171,{0,1950001,3300001,6950001,9000001,18000001,40000001},{0.05,0.1,0.2,0.23,0.33,0.4,0.45}))</f>
        <v/>
      </c>
      <c r="W2171" s="18">
        <f>IF(U2171&lt;0,0.9,0.9-V2171*1.021)</f>
        <v/>
      </c>
      <c r="X2171" s="16">
        <f>ROUNDDOWN(S2171*0.2/W2171+2000,0)</f>
        <v/>
      </c>
      <c r="Y2171" s="17">
        <f>IF(O2171&lt;=0,0,LOOKUP(O2171,{0,1950001,3300001,6950001,9000001,18000001,40000001},{0.05,0.1,0.2,0.23,0.33,0.4,0.45}))</f>
        <v/>
      </c>
    </row>
    <row r="2172">
      <c r="A2172" t="inlineStr">
        <is>
          <t>1万円刻み</t>
        </is>
      </c>
      <c r="B2172" s="16">
        <f>'3_1万円刻み'!$A$422</f>
        <v/>
      </c>
      <c r="C2172" t="n">
        <v>2026</v>
      </c>
      <c r="D2172" t="n">
        <v>1</v>
      </c>
      <c r="E2172" t="n">
        <v>0</v>
      </c>
      <c r="F2172" t="n">
        <v>0</v>
      </c>
      <c r="G2172" s="16">
        <f>ROUND(MIN(B2172/12,650000)*12*0.0915+MIN(B2172/12,1390000)*12*(0.0504+0)+B2172*0.005,0)</f>
        <v/>
      </c>
      <c r="H2172" t="n">
        <v>0</v>
      </c>
      <c r="I2172" t="n">
        <v>0</v>
      </c>
      <c r="J2172" s="16">
        <f>IF(C2172=2026,IF(B2172&lt;741000,0,IF(B2172&lt;2191000,B2172-740000,IF(B2172&lt;2193000,1451000,IF(B2172&lt;2196000,1453000,IF(B2172&lt;2200000,1456000,IF(B2172&lt;3600000,ROUNDDOWN(B2172/4,-3)*2.8-80000,IF(B2172&lt;6600000,ROUNDDOWN(B2172/4,-3)*3.2-440000,IF(B2172&lt;8500000,ROUNDDOWN(B2172*0.9,0)-1100000,B2172-1950000)))))))),IF(B2172&lt;651000,0,IF(B2172&lt;1900000,B2172-650000,IF(B2172&lt;3600000,ROUNDDOWN(B2172/4,-3)*2.8-80000,IF(B2172&lt;6600000,ROUNDDOWN(B2172/4,-3)*3.2-440000,IF(B2172&lt;8500000,ROUNDDOWN(B2172*0.9,0)-1100000,B2172-1950000))))))</f>
        <v/>
      </c>
      <c r="K2172" s="16">
        <f>IF(J2172&gt;23500000,NA(),IF(C2172=2026,IF(J2172&lt;=4890000,1040000,IF(J2172&lt;=6550000,670000,620000)),IF(J2172&lt;=1320000,950000,IF(J2172&lt;=3360000,880000,IF(J2172&lt;=4890000,680000,IF(J2172&lt;=6550000,630000,580000))))))</f>
        <v/>
      </c>
      <c r="L2172" s="16">
        <f>IF(D2172=1,IF(J2172&lt;=9000000,380000,IF(J2172&lt;=9500000,260000,IF(J2172&lt;=10000000,130000,0))),0)</f>
        <v/>
      </c>
      <c r="M2172" s="16">
        <f>IF(D2172=1,IF(J2172&lt;=9000000,330000,IF(J2172&lt;=9500000,220000,IF(J2172&lt;=10000000,110000,0))),0)</f>
        <v/>
      </c>
      <c r="N2172" s="16">
        <f>IF(D2172=1,IF(J2172&lt;=9000000,50000,IF(J2172&lt;=9500000,40000,IF(J2172&lt;=10000000,20000,0))),0)</f>
        <v/>
      </c>
      <c r="O2172" s="16">
        <f>MAX(0,ROUNDDOWN(J2172-G2172-K2172-L2172-E2172*380000-F2172*630000-H2172,-3))</f>
        <v/>
      </c>
      <c r="P2172" s="16">
        <f>MAX(0,ROUNDDOWN(J2172-G2172-430000-M2172-E2172*330000-F2172*450000-I2172,-3))</f>
        <v/>
      </c>
      <c r="Q2172" s="16">
        <f>50000+N2172+E2172*50000+F2172*180000</f>
        <v/>
      </c>
      <c r="R2172" s="16">
        <f>IF(P2172&lt;=2000000,MIN(Q2172,P2172),MAX(Q2172-(P2172-2000000),50000))*0.05</f>
        <v/>
      </c>
      <c r="S2172" s="16">
        <f>MAX(0,P2172*0.1-R2172)</f>
        <v/>
      </c>
      <c r="T2172" s="16">
        <f>Q2172+MAX(0,K2172-480000)</f>
        <v/>
      </c>
      <c r="U2172" s="16">
        <f>P2172-T2172</f>
        <v/>
      </c>
      <c r="V2172" s="17">
        <f>IF(U2172&lt;0,0,LOOKUP(U2172,{0,1950001,3300001,6950001,9000001,18000001,40000001},{0.05,0.1,0.2,0.23,0.33,0.4,0.45}))</f>
        <v/>
      </c>
      <c r="W2172" s="18">
        <f>IF(U2172&lt;0,0.9,0.9-V2172*1.021)</f>
        <v/>
      </c>
      <c r="X2172" s="16">
        <f>ROUNDDOWN(S2172*0.2/W2172+2000,0)</f>
        <v/>
      </c>
      <c r="Y2172" s="17">
        <f>IF(O2172&lt;=0,0,LOOKUP(O2172,{0,1950001,3300001,6950001,9000001,18000001,40000001},{0.05,0.1,0.2,0.23,0.33,0.4,0.45}))</f>
        <v/>
      </c>
    </row>
    <row r="2173">
      <c r="A2173" t="inlineStr">
        <is>
          <t>1万円刻み</t>
        </is>
      </c>
      <c r="B2173" s="16">
        <f>'3_1万円刻み'!$A$423</f>
        <v/>
      </c>
      <c r="C2173" t="n">
        <v>2025</v>
      </c>
      <c r="D2173" t="n">
        <v>0</v>
      </c>
      <c r="E2173" t="n">
        <v>0</v>
      </c>
      <c r="F2173" t="n">
        <v>0</v>
      </c>
      <c r="G2173" s="16">
        <f>ROUND(MIN(B2173/12,650000)*12*0.0915+MIN(B2173/12,1390000)*12*(0.0504+0)+B2173*0.005,0)</f>
        <v/>
      </c>
      <c r="H2173" t="n">
        <v>0</v>
      </c>
      <c r="I2173" t="n">
        <v>0</v>
      </c>
      <c r="J2173" s="16">
        <f>IF(C2173=2026,IF(B2173&lt;741000,0,IF(B2173&lt;2191000,B2173-740000,IF(B2173&lt;2193000,1451000,IF(B2173&lt;2196000,1453000,IF(B2173&lt;2200000,1456000,IF(B2173&lt;3600000,ROUNDDOWN(B2173/4,-3)*2.8-80000,IF(B2173&lt;6600000,ROUNDDOWN(B2173/4,-3)*3.2-440000,IF(B2173&lt;8500000,ROUNDDOWN(B2173*0.9,0)-1100000,B2173-1950000)))))))),IF(B2173&lt;651000,0,IF(B2173&lt;1900000,B2173-650000,IF(B2173&lt;3600000,ROUNDDOWN(B2173/4,-3)*2.8-80000,IF(B2173&lt;6600000,ROUNDDOWN(B2173/4,-3)*3.2-440000,IF(B2173&lt;8500000,ROUNDDOWN(B2173*0.9,0)-1100000,B2173-1950000))))))</f>
        <v/>
      </c>
      <c r="K2173" s="16">
        <f>IF(J2173&gt;23500000,NA(),IF(C2173=2026,IF(J2173&lt;=4890000,1040000,IF(J2173&lt;=6550000,670000,620000)),IF(J2173&lt;=1320000,950000,IF(J2173&lt;=3360000,880000,IF(J2173&lt;=4890000,680000,IF(J2173&lt;=6550000,630000,580000))))))</f>
        <v/>
      </c>
      <c r="L2173" s="16">
        <f>IF(D2173=1,IF(J2173&lt;=9000000,380000,IF(J2173&lt;=9500000,260000,IF(J2173&lt;=10000000,130000,0))),0)</f>
        <v/>
      </c>
      <c r="M2173" s="16">
        <f>IF(D2173=1,IF(J2173&lt;=9000000,330000,IF(J2173&lt;=9500000,220000,IF(J2173&lt;=10000000,110000,0))),0)</f>
        <v/>
      </c>
      <c r="N2173" s="16">
        <f>IF(D2173=1,IF(J2173&lt;=9000000,50000,IF(J2173&lt;=9500000,40000,IF(J2173&lt;=10000000,20000,0))),0)</f>
        <v/>
      </c>
      <c r="O2173" s="16">
        <f>MAX(0,ROUNDDOWN(J2173-G2173-K2173-L2173-E2173*380000-F2173*630000-H2173,-3))</f>
        <v/>
      </c>
      <c r="P2173" s="16">
        <f>MAX(0,ROUNDDOWN(J2173-G2173-430000-M2173-E2173*330000-F2173*450000-I2173,-3))</f>
        <v/>
      </c>
      <c r="Q2173" s="16">
        <f>50000+N2173+E2173*50000+F2173*180000</f>
        <v/>
      </c>
      <c r="R2173" s="16">
        <f>IF(P2173&lt;=2000000,MIN(Q2173,P2173),MAX(Q2173-(P2173-2000000),50000))*0.05</f>
        <v/>
      </c>
      <c r="S2173" s="16">
        <f>MAX(0,P2173*0.1-R2173)</f>
        <v/>
      </c>
      <c r="T2173" s="16">
        <f>Q2173+MAX(0,K2173-480000)</f>
        <v/>
      </c>
      <c r="U2173" s="16">
        <f>P2173-T2173</f>
        <v/>
      </c>
      <c r="V2173" s="17">
        <f>IF(U2173&lt;0,0,LOOKUP(U2173,{0,1950001,3300001,6950001,9000001,18000001,40000001},{0.05,0.1,0.2,0.23,0.33,0.4,0.45}))</f>
        <v/>
      </c>
      <c r="W2173" s="18">
        <f>IF(U2173&lt;0,0.9,0.9-V2173*1.021)</f>
        <v/>
      </c>
      <c r="X2173" s="16">
        <f>ROUNDDOWN(S2173*0.2/W2173+2000,0)</f>
        <v/>
      </c>
      <c r="Y2173" s="17">
        <f>IF(O2173&lt;=0,0,LOOKUP(O2173,{0,1950001,3300001,6950001,9000001,18000001,40000001},{0.05,0.1,0.2,0.23,0.33,0.4,0.45}))</f>
        <v/>
      </c>
    </row>
    <row r="2174">
      <c r="A2174" t="inlineStr">
        <is>
          <t>1万円刻み</t>
        </is>
      </c>
      <c r="B2174" s="16">
        <f>'3_1万円刻み'!$A$423</f>
        <v/>
      </c>
      <c r="C2174" t="n">
        <v>2026</v>
      </c>
      <c r="D2174" t="n">
        <v>0</v>
      </c>
      <c r="E2174" t="n">
        <v>0</v>
      </c>
      <c r="F2174" t="n">
        <v>0</v>
      </c>
      <c r="G2174" s="16">
        <f>ROUND(MIN(B2174/12,650000)*12*0.0915+MIN(B2174/12,1390000)*12*(0.0504+0)+B2174*0.005,0)</f>
        <v/>
      </c>
      <c r="H2174" t="n">
        <v>0</v>
      </c>
      <c r="I2174" t="n">
        <v>0</v>
      </c>
      <c r="J2174" s="16">
        <f>IF(C2174=2026,IF(B2174&lt;741000,0,IF(B2174&lt;2191000,B2174-740000,IF(B2174&lt;2193000,1451000,IF(B2174&lt;2196000,1453000,IF(B2174&lt;2200000,1456000,IF(B2174&lt;3600000,ROUNDDOWN(B2174/4,-3)*2.8-80000,IF(B2174&lt;6600000,ROUNDDOWN(B2174/4,-3)*3.2-440000,IF(B2174&lt;8500000,ROUNDDOWN(B2174*0.9,0)-1100000,B2174-1950000)))))))),IF(B2174&lt;651000,0,IF(B2174&lt;1900000,B2174-650000,IF(B2174&lt;3600000,ROUNDDOWN(B2174/4,-3)*2.8-80000,IF(B2174&lt;6600000,ROUNDDOWN(B2174/4,-3)*3.2-440000,IF(B2174&lt;8500000,ROUNDDOWN(B2174*0.9,0)-1100000,B2174-1950000))))))</f>
        <v/>
      </c>
      <c r="K2174" s="16">
        <f>IF(J2174&gt;23500000,NA(),IF(C2174=2026,IF(J2174&lt;=4890000,1040000,IF(J2174&lt;=6550000,670000,620000)),IF(J2174&lt;=1320000,950000,IF(J2174&lt;=3360000,880000,IF(J2174&lt;=4890000,680000,IF(J2174&lt;=6550000,630000,580000))))))</f>
        <v/>
      </c>
      <c r="L2174" s="16">
        <f>IF(D2174=1,IF(J2174&lt;=9000000,380000,IF(J2174&lt;=9500000,260000,IF(J2174&lt;=10000000,130000,0))),0)</f>
        <v/>
      </c>
      <c r="M2174" s="16">
        <f>IF(D2174=1,IF(J2174&lt;=9000000,330000,IF(J2174&lt;=9500000,220000,IF(J2174&lt;=10000000,110000,0))),0)</f>
        <v/>
      </c>
      <c r="N2174" s="16">
        <f>IF(D2174=1,IF(J2174&lt;=9000000,50000,IF(J2174&lt;=9500000,40000,IF(J2174&lt;=10000000,20000,0))),0)</f>
        <v/>
      </c>
      <c r="O2174" s="16">
        <f>MAX(0,ROUNDDOWN(J2174-G2174-K2174-L2174-E2174*380000-F2174*630000-H2174,-3))</f>
        <v/>
      </c>
      <c r="P2174" s="16">
        <f>MAX(0,ROUNDDOWN(J2174-G2174-430000-M2174-E2174*330000-F2174*450000-I2174,-3))</f>
        <v/>
      </c>
      <c r="Q2174" s="16">
        <f>50000+N2174+E2174*50000+F2174*180000</f>
        <v/>
      </c>
      <c r="R2174" s="16">
        <f>IF(P2174&lt;=2000000,MIN(Q2174,P2174),MAX(Q2174-(P2174-2000000),50000))*0.05</f>
        <v/>
      </c>
      <c r="S2174" s="16">
        <f>MAX(0,P2174*0.1-R2174)</f>
        <v/>
      </c>
      <c r="T2174" s="16">
        <f>Q2174+MAX(0,K2174-480000)</f>
        <v/>
      </c>
      <c r="U2174" s="16">
        <f>P2174-T2174</f>
        <v/>
      </c>
      <c r="V2174" s="17">
        <f>IF(U2174&lt;0,0,LOOKUP(U2174,{0,1950001,3300001,6950001,9000001,18000001,40000001},{0.05,0.1,0.2,0.23,0.33,0.4,0.45}))</f>
        <v/>
      </c>
      <c r="W2174" s="18">
        <f>IF(U2174&lt;0,0.9,0.9-V2174*1.021)</f>
        <v/>
      </c>
      <c r="X2174" s="16">
        <f>ROUNDDOWN(S2174*0.2/W2174+2000,0)</f>
        <v/>
      </c>
      <c r="Y2174" s="17">
        <f>IF(O2174&lt;=0,0,LOOKUP(O2174,{0,1950001,3300001,6950001,9000001,18000001,40000001},{0.05,0.1,0.2,0.23,0.33,0.4,0.45}))</f>
        <v/>
      </c>
    </row>
    <row r="2175">
      <c r="A2175" t="inlineStr">
        <is>
          <t>1万円刻み</t>
        </is>
      </c>
      <c r="B2175" s="16">
        <f>'3_1万円刻み'!$A$423</f>
        <v/>
      </c>
      <c r="C2175" t="n">
        <v>2025</v>
      </c>
      <c r="D2175" t="n">
        <v>1</v>
      </c>
      <c r="E2175" t="n">
        <v>0</v>
      </c>
      <c r="F2175" t="n">
        <v>0</v>
      </c>
      <c r="G2175" s="16">
        <f>ROUND(MIN(B2175/12,650000)*12*0.0915+MIN(B2175/12,1390000)*12*(0.0504+0)+B2175*0.005,0)</f>
        <v/>
      </c>
      <c r="H2175" t="n">
        <v>0</v>
      </c>
      <c r="I2175" t="n">
        <v>0</v>
      </c>
      <c r="J2175" s="16">
        <f>IF(C2175=2026,IF(B2175&lt;741000,0,IF(B2175&lt;2191000,B2175-740000,IF(B2175&lt;2193000,1451000,IF(B2175&lt;2196000,1453000,IF(B2175&lt;2200000,1456000,IF(B2175&lt;3600000,ROUNDDOWN(B2175/4,-3)*2.8-80000,IF(B2175&lt;6600000,ROUNDDOWN(B2175/4,-3)*3.2-440000,IF(B2175&lt;8500000,ROUNDDOWN(B2175*0.9,0)-1100000,B2175-1950000)))))))),IF(B2175&lt;651000,0,IF(B2175&lt;1900000,B2175-650000,IF(B2175&lt;3600000,ROUNDDOWN(B2175/4,-3)*2.8-80000,IF(B2175&lt;6600000,ROUNDDOWN(B2175/4,-3)*3.2-440000,IF(B2175&lt;8500000,ROUNDDOWN(B2175*0.9,0)-1100000,B2175-1950000))))))</f>
        <v/>
      </c>
      <c r="K2175" s="16">
        <f>IF(J2175&gt;23500000,NA(),IF(C2175=2026,IF(J2175&lt;=4890000,1040000,IF(J2175&lt;=6550000,670000,620000)),IF(J2175&lt;=1320000,950000,IF(J2175&lt;=3360000,880000,IF(J2175&lt;=4890000,680000,IF(J2175&lt;=6550000,630000,580000))))))</f>
        <v/>
      </c>
      <c r="L2175" s="16">
        <f>IF(D2175=1,IF(J2175&lt;=9000000,380000,IF(J2175&lt;=9500000,260000,IF(J2175&lt;=10000000,130000,0))),0)</f>
        <v/>
      </c>
      <c r="M2175" s="16">
        <f>IF(D2175=1,IF(J2175&lt;=9000000,330000,IF(J2175&lt;=9500000,220000,IF(J2175&lt;=10000000,110000,0))),0)</f>
        <v/>
      </c>
      <c r="N2175" s="16">
        <f>IF(D2175=1,IF(J2175&lt;=9000000,50000,IF(J2175&lt;=9500000,40000,IF(J2175&lt;=10000000,20000,0))),0)</f>
        <v/>
      </c>
      <c r="O2175" s="16">
        <f>MAX(0,ROUNDDOWN(J2175-G2175-K2175-L2175-E2175*380000-F2175*630000-H2175,-3))</f>
        <v/>
      </c>
      <c r="P2175" s="16">
        <f>MAX(0,ROUNDDOWN(J2175-G2175-430000-M2175-E2175*330000-F2175*450000-I2175,-3))</f>
        <v/>
      </c>
      <c r="Q2175" s="16">
        <f>50000+N2175+E2175*50000+F2175*180000</f>
        <v/>
      </c>
      <c r="R2175" s="16">
        <f>IF(P2175&lt;=2000000,MIN(Q2175,P2175),MAX(Q2175-(P2175-2000000),50000))*0.05</f>
        <v/>
      </c>
      <c r="S2175" s="16">
        <f>MAX(0,P2175*0.1-R2175)</f>
        <v/>
      </c>
      <c r="T2175" s="16">
        <f>Q2175+MAX(0,K2175-480000)</f>
        <v/>
      </c>
      <c r="U2175" s="16">
        <f>P2175-T2175</f>
        <v/>
      </c>
      <c r="V2175" s="17">
        <f>IF(U2175&lt;0,0,LOOKUP(U2175,{0,1950001,3300001,6950001,9000001,18000001,40000001},{0.05,0.1,0.2,0.23,0.33,0.4,0.45}))</f>
        <v/>
      </c>
      <c r="W2175" s="18">
        <f>IF(U2175&lt;0,0.9,0.9-V2175*1.021)</f>
        <v/>
      </c>
      <c r="X2175" s="16">
        <f>ROUNDDOWN(S2175*0.2/W2175+2000,0)</f>
        <v/>
      </c>
      <c r="Y2175" s="17">
        <f>IF(O2175&lt;=0,0,LOOKUP(O2175,{0,1950001,3300001,6950001,9000001,18000001,40000001},{0.05,0.1,0.2,0.23,0.33,0.4,0.45}))</f>
        <v/>
      </c>
    </row>
    <row r="2176">
      <c r="A2176" t="inlineStr">
        <is>
          <t>1万円刻み</t>
        </is>
      </c>
      <c r="B2176" s="16">
        <f>'3_1万円刻み'!$A$423</f>
        <v/>
      </c>
      <c r="C2176" t="n">
        <v>2026</v>
      </c>
      <c r="D2176" t="n">
        <v>1</v>
      </c>
      <c r="E2176" t="n">
        <v>0</v>
      </c>
      <c r="F2176" t="n">
        <v>0</v>
      </c>
      <c r="G2176" s="16">
        <f>ROUND(MIN(B2176/12,650000)*12*0.0915+MIN(B2176/12,1390000)*12*(0.0504+0)+B2176*0.005,0)</f>
        <v/>
      </c>
      <c r="H2176" t="n">
        <v>0</v>
      </c>
      <c r="I2176" t="n">
        <v>0</v>
      </c>
      <c r="J2176" s="16">
        <f>IF(C2176=2026,IF(B2176&lt;741000,0,IF(B2176&lt;2191000,B2176-740000,IF(B2176&lt;2193000,1451000,IF(B2176&lt;2196000,1453000,IF(B2176&lt;2200000,1456000,IF(B2176&lt;3600000,ROUNDDOWN(B2176/4,-3)*2.8-80000,IF(B2176&lt;6600000,ROUNDDOWN(B2176/4,-3)*3.2-440000,IF(B2176&lt;8500000,ROUNDDOWN(B2176*0.9,0)-1100000,B2176-1950000)))))))),IF(B2176&lt;651000,0,IF(B2176&lt;1900000,B2176-650000,IF(B2176&lt;3600000,ROUNDDOWN(B2176/4,-3)*2.8-80000,IF(B2176&lt;6600000,ROUNDDOWN(B2176/4,-3)*3.2-440000,IF(B2176&lt;8500000,ROUNDDOWN(B2176*0.9,0)-1100000,B2176-1950000))))))</f>
        <v/>
      </c>
      <c r="K2176" s="16">
        <f>IF(J2176&gt;23500000,NA(),IF(C2176=2026,IF(J2176&lt;=4890000,1040000,IF(J2176&lt;=6550000,670000,620000)),IF(J2176&lt;=1320000,950000,IF(J2176&lt;=3360000,880000,IF(J2176&lt;=4890000,680000,IF(J2176&lt;=6550000,630000,580000))))))</f>
        <v/>
      </c>
      <c r="L2176" s="16">
        <f>IF(D2176=1,IF(J2176&lt;=9000000,380000,IF(J2176&lt;=9500000,260000,IF(J2176&lt;=10000000,130000,0))),0)</f>
        <v/>
      </c>
      <c r="M2176" s="16">
        <f>IF(D2176=1,IF(J2176&lt;=9000000,330000,IF(J2176&lt;=9500000,220000,IF(J2176&lt;=10000000,110000,0))),0)</f>
        <v/>
      </c>
      <c r="N2176" s="16">
        <f>IF(D2176=1,IF(J2176&lt;=9000000,50000,IF(J2176&lt;=9500000,40000,IF(J2176&lt;=10000000,20000,0))),0)</f>
        <v/>
      </c>
      <c r="O2176" s="16">
        <f>MAX(0,ROUNDDOWN(J2176-G2176-K2176-L2176-E2176*380000-F2176*630000-H2176,-3))</f>
        <v/>
      </c>
      <c r="P2176" s="16">
        <f>MAX(0,ROUNDDOWN(J2176-G2176-430000-M2176-E2176*330000-F2176*450000-I2176,-3))</f>
        <v/>
      </c>
      <c r="Q2176" s="16">
        <f>50000+N2176+E2176*50000+F2176*180000</f>
        <v/>
      </c>
      <c r="R2176" s="16">
        <f>IF(P2176&lt;=2000000,MIN(Q2176,P2176),MAX(Q2176-(P2176-2000000),50000))*0.05</f>
        <v/>
      </c>
      <c r="S2176" s="16">
        <f>MAX(0,P2176*0.1-R2176)</f>
        <v/>
      </c>
      <c r="T2176" s="16">
        <f>Q2176+MAX(0,K2176-480000)</f>
        <v/>
      </c>
      <c r="U2176" s="16">
        <f>P2176-T2176</f>
        <v/>
      </c>
      <c r="V2176" s="17">
        <f>IF(U2176&lt;0,0,LOOKUP(U2176,{0,1950001,3300001,6950001,9000001,18000001,40000001},{0.05,0.1,0.2,0.23,0.33,0.4,0.45}))</f>
        <v/>
      </c>
      <c r="W2176" s="18">
        <f>IF(U2176&lt;0,0.9,0.9-V2176*1.021)</f>
        <v/>
      </c>
      <c r="X2176" s="16">
        <f>ROUNDDOWN(S2176*0.2/W2176+2000,0)</f>
        <v/>
      </c>
      <c r="Y2176" s="17">
        <f>IF(O2176&lt;=0,0,LOOKUP(O2176,{0,1950001,3300001,6950001,9000001,18000001,40000001},{0.05,0.1,0.2,0.23,0.33,0.4,0.45}))</f>
        <v/>
      </c>
    </row>
    <row r="2177">
      <c r="A2177" t="inlineStr">
        <is>
          <t>1万円刻み</t>
        </is>
      </c>
      <c r="B2177" s="16">
        <f>'3_1万円刻み'!$A$424</f>
        <v/>
      </c>
      <c r="C2177" t="n">
        <v>2025</v>
      </c>
      <c r="D2177" t="n">
        <v>0</v>
      </c>
      <c r="E2177" t="n">
        <v>0</v>
      </c>
      <c r="F2177" t="n">
        <v>0</v>
      </c>
      <c r="G2177" s="16">
        <f>ROUND(MIN(B2177/12,650000)*12*0.0915+MIN(B2177/12,1390000)*12*(0.0504+0)+B2177*0.005,0)</f>
        <v/>
      </c>
      <c r="H2177" t="n">
        <v>0</v>
      </c>
      <c r="I2177" t="n">
        <v>0</v>
      </c>
      <c r="J2177" s="16">
        <f>IF(C2177=2026,IF(B2177&lt;741000,0,IF(B2177&lt;2191000,B2177-740000,IF(B2177&lt;2193000,1451000,IF(B2177&lt;2196000,1453000,IF(B2177&lt;2200000,1456000,IF(B2177&lt;3600000,ROUNDDOWN(B2177/4,-3)*2.8-80000,IF(B2177&lt;6600000,ROUNDDOWN(B2177/4,-3)*3.2-440000,IF(B2177&lt;8500000,ROUNDDOWN(B2177*0.9,0)-1100000,B2177-1950000)))))))),IF(B2177&lt;651000,0,IF(B2177&lt;1900000,B2177-650000,IF(B2177&lt;3600000,ROUNDDOWN(B2177/4,-3)*2.8-80000,IF(B2177&lt;6600000,ROUNDDOWN(B2177/4,-3)*3.2-440000,IF(B2177&lt;8500000,ROUNDDOWN(B2177*0.9,0)-1100000,B2177-1950000))))))</f>
        <v/>
      </c>
      <c r="K2177" s="16">
        <f>IF(J2177&gt;23500000,NA(),IF(C2177=2026,IF(J2177&lt;=4890000,1040000,IF(J2177&lt;=6550000,670000,620000)),IF(J2177&lt;=1320000,950000,IF(J2177&lt;=3360000,880000,IF(J2177&lt;=4890000,680000,IF(J2177&lt;=6550000,630000,580000))))))</f>
        <v/>
      </c>
      <c r="L2177" s="16">
        <f>IF(D2177=1,IF(J2177&lt;=9000000,380000,IF(J2177&lt;=9500000,260000,IF(J2177&lt;=10000000,130000,0))),0)</f>
        <v/>
      </c>
      <c r="M2177" s="16">
        <f>IF(D2177=1,IF(J2177&lt;=9000000,330000,IF(J2177&lt;=9500000,220000,IF(J2177&lt;=10000000,110000,0))),0)</f>
        <v/>
      </c>
      <c r="N2177" s="16">
        <f>IF(D2177=1,IF(J2177&lt;=9000000,50000,IF(J2177&lt;=9500000,40000,IF(J2177&lt;=10000000,20000,0))),0)</f>
        <v/>
      </c>
      <c r="O2177" s="16">
        <f>MAX(0,ROUNDDOWN(J2177-G2177-K2177-L2177-E2177*380000-F2177*630000-H2177,-3))</f>
        <v/>
      </c>
      <c r="P2177" s="16">
        <f>MAX(0,ROUNDDOWN(J2177-G2177-430000-M2177-E2177*330000-F2177*450000-I2177,-3))</f>
        <v/>
      </c>
      <c r="Q2177" s="16">
        <f>50000+N2177+E2177*50000+F2177*180000</f>
        <v/>
      </c>
      <c r="R2177" s="16">
        <f>IF(P2177&lt;=2000000,MIN(Q2177,P2177),MAX(Q2177-(P2177-2000000),50000))*0.05</f>
        <v/>
      </c>
      <c r="S2177" s="16">
        <f>MAX(0,P2177*0.1-R2177)</f>
        <v/>
      </c>
      <c r="T2177" s="16">
        <f>Q2177+MAX(0,K2177-480000)</f>
        <v/>
      </c>
      <c r="U2177" s="16">
        <f>P2177-T2177</f>
        <v/>
      </c>
      <c r="V2177" s="17">
        <f>IF(U2177&lt;0,0,LOOKUP(U2177,{0,1950001,3300001,6950001,9000001,18000001,40000001},{0.05,0.1,0.2,0.23,0.33,0.4,0.45}))</f>
        <v/>
      </c>
      <c r="W2177" s="18">
        <f>IF(U2177&lt;0,0.9,0.9-V2177*1.021)</f>
        <v/>
      </c>
      <c r="X2177" s="16">
        <f>ROUNDDOWN(S2177*0.2/W2177+2000,0)</f>
        <v/>
      </c>
      <c r="Y2177" s="17">
        <f>IF(O2177&lt;=0,0,LOOKUP(O2177,{0,1950001,3300001,6950001,9000001,18000001,40000001},{0.05,0.1,0.2,0.23,0.33,0.4,0.45}))</f>
        <v/>
      </c>
    </row>
    <row r="2178">
      <c r="A2178" t="inlineStr">
        <is>
          <t>1万円刻み</t>
        </is>
      </c>
      <c r="B2178" s="16">
        <f>'3_1万円刻み'!$A$424</f>
        <v/>
      </c>
      <c r="C2178" t="n">
        <v>2026</v>
      </c>
      <c r="D2178" t="n">
        <v>0</v>
      </c>
      <c r="E2178" t="n">
        <v>0</v>
      </c>
      <c r="F2178" t="n">
        <v>0</v>
      </c>
      <c r="G2178" s="16">
        <f>ROUND(MIN(B2178/12,650000)*12*0.0915+MIN(B2178/12,1390000)*12*(0.0504+0)+B2178*0.005,0)</f>
        <v/>
      </c>
      <c r="H2178" t="n">
        <v>0</v>
      </c>
      <c r="I2178" t="n">
        <v>0</v>
      </c>
      <c r="J2178" s="16">
        <f>IF(C2178=2026,IF(B2178&lt;741000,0,IF(B2178&lt;2191000,B2178-740000,IF(B2178&lt;2193000,1451000,IF(B2178&lt;2196000,1453000,IF(B2178&lt;2200000,1456000,IF(B2178&lt;3600000,ROUNDDOWN(B2178/4,-3)*2.8-80000,IF(B2178&lt;6600000,ROUNDDOWN(B2178/4,-3)*3.2-440000,IF(B2178&lt;8500000,ROUNDDOWN(B2178*0.9,0)-1100000,B2178-1950000)))))))),IF(B2178&lt;651000,0,IF(B2178&lt;1900000,B2178-650000,IF(B2178&lt;3600000,ROUNDDOWN(B2178/4,-3)*2.8-80000,IF(B2178&lt;6600000,ROUNDDOWN(B2178/4,-3)*3.2-440000,IF(B2178&lt;8500000,ROUNDDOWN(B2178*0.9,0)-1100000,B2178-1950000))))))</f>
        <v/>
      </c>
      <c r="K2178" s="16">
        <f>IF(J2178&gt;23500000,NA(),IF(C2178=2026,IF(J2178&lt;=4890000,1040000,IF(J2178&lt;=6550000,670000,620000)),IF(J2178&lt;=1320000,950000,IF(J2178&lt;=3360000,880000,IF(J2178&lt;=4890000,680000,IF(J2178&lt;=6550000,630000,580000))))))</f>
        <v/>
      </c>
      <c r="L2178" s="16">
        <f>IF(D2178=1,IF(J2178&lt;=9000000,380000,IF(J2178&lt;=9500000,260000,IF(J2178&lt;=10000000,130000,0))),0)</f>
        <v/>
      </c>
      <c r="M2178" s="16">
        <f>IF(D2178=1,IF(J2178&lt;=9000000,330000,IF(J2178&lt;=9500000,220000,IF(J2178&lt;=10000000,110000,0))),0)</f>
        <v/>
      </c>
      <c r="N2178" s="16">
        <f>IF(D2178=1,IF(J2178&lt;=9000000,50000,IF(J2178&lt;=9500000,40000,IF(J2178&lt;=10000000,20000,0))),0)</f>
        <v/>
      </c>
      <c r="O2178" s="16">
        <f>MAX(0,ROUNDDOWN(J2178-G2178-K2178-L2178-E2178*380000-F2178*630000-H2178,-3))</f>
        <v/>
      </c>
      <c r="P2178" s="16">
        <f>MAX(0,ROUNDDOWN(J2178-G2178-430000-M2178-E2178*330000-F2178*450000-I2178,-3))</f>
        <v/>
      </c>
      <c r="Q2178" s="16">
        <f>50000+N2178+E2178*50000+F2178*180000</f>
        <v/>
      </c>
      <c r="R2178" s="16">
        <f>IF(P2178&lt;=2000000,MIN(Q2178,P2178),MAX(Q2178-(P2178-2000000),50000))*0.05</f>
        <v/>
      </c>
      <c r="S2178" s="16">
        <f>MAX(0,P2178*0.1-R2178)</f>
        <v/>
      </c>
      <c r="T2178" s="16">
        <f>Q2178+MAX(0,K2178-480000)</f>
        <v/>
      </c>
      <c r="U2178" s="16">
        <f>P2178-T2178</f>
        <v/>
      </c>
      <c r="V2178" s="17">
        <f>IF(U2178&lt;0,0,LOOKUP(U2178,{0,1950001,3300001,6950001,9000001,18000001,40000001},{0.05,0.1,0.2,0.23,0.33,0.4,0.45}))</f>
        <v/>
      </c>
      <c r="W2178" s="18">
        <f>IF(U2178&lt;0,0.9,0.9-V2178*1.021)</f>
        <v/>
      </c>
      <c r="X2178" s="16">
        <f>ROUNDDOWN(S2178*0.2/W2178+2000,0)</f>
        <v/>
      </c>
      <c r="Y2178" s="17">
        <f>IF(O2178&lt;=0,0,LOOKUP(O2178,{0,1950001,3300001,6950001,9000001,18000001,40000001},{0.05,0.1,0.2,0.23,0.33,0.4,0.45}))</f>
        <v/>
      </c>
    </row>
    <row r="2179">
      <c r="A2179" t="inlineStr">
        <is>
          <t>1万円刻み</t>
        </is>
      </c>
      <c r="B2179" s="16">
        <f>'3_1万円刻み'!$A$424</f>
        <v/>
      </c>
      <c r="C2179" t="n">
        <v>2025</v>
      </c>
      <c r="D2179" t="n">
        <v>1</v>
      </c>
      <c r="E2179" t="n">
        <v>0</v>
      </c>
      <c r="F2179" t="n">
        <v>0</v>
      </c>
      <c r="G2179" s="16">
        <f>ROUND(MIN(B2179/12,650000)*12*0.0915+MIN(B2179/12,1390000)*12*(0.0504+0)+B2179*0.005,0)</f>
        <v/>
      </c>
      <c r="H2179" t="n">
        <v>0</v>
      </c>
      <c r="I2179" t="n">
        <v>0</v>
      </c>
      <c r="J2179" s="16">
        <f>IF(C2179=2026,IF(B2179&lt;741000,0,IF(B2179&lt;2191000,B2179-740000,IF(B2179&lt;2193000,1451000,IF(B2179&lt;2196000,1453000,IF(B2179&lt;2200000,1456000,IF(B2179&lt;3600000,ROUNDDOWN(B2179/4,-3)*2.8-80000,IF(B2179&lt;6600000,ROUNDDOWN(B2179/4,-3)*3.2-440000,IF(B2179&lt;8500000,ROUNDDOWN(B2179*0.9,0)-1100000,B2179-1950000)))))))),IF(B2179&lt;651000,0,IF(B2179&lt;1900000,B2179-650000,IF(B2179&lt;3600000,ROUNDDOWN(B2179/4,-3)*2.8-80000,IF(B2179&lt;6600000,ROUNDDOWN(B2179/4,-3)*3.2-440000,IF(B2179&lt;8500000,ROUNDDOWN(B2179*0.9,0)-1100000,B2179-1950000))))))</f>
        <v/>
      </c>
      <c r="K2179" s="16">
        <f>IF(J2179&gt;23500000,NA(),IF(C2179=2026,IF(J2179&lt;=4890000,1040000,IF(J2179&lt;=6550000,670000,620000)),IF(J2179&lt;=1320000,950000,IF(J2179&lt;=3360000,880000,IF(J2179&lt;=4890000,680000,IF(J2179&lt;=6550000,630000,580000))))))</f>
        <v/>
      </c>
      <c r="L2179" s="16">
        <f>IF(D2179=1,IF(J2179&lt;=9000000,380000,IF(J2179&lt;=9500000,260000,IF(J2179&lt;=10000000,130000,0))),0)</f>
        <v/>
      </c>
      <c r="M2179" s="16">
        <f>IF(D2179=1,IF(J2179&lt;=9000000,330000,IF(J2179&lt;=9500000,220000,IF(J2179&lt;=10000000,110000,0))),0)</f>
        <v/>
      </c>
      <c r="N2179" s="16">
        <f>IF(D2179=1,IF(J2179&lt;=9000000,50000,IF(J2179&lt;=9500000,40000,IF(J2179&lt;=10000000,20000,0))),0)</f>
        <v/>
      </c>
      <c r="O2179" s="16">
        <f>MAX(0,ROUNDDOWN(J2179-G2179-K2179-L2179-E2179*380000-F2179*630000-H2179,-3))</f>
        <v/>
      </c>
      <c r="P2179" s="16">
        <f>MAX(0,ROUNDDOWN(J2179-G2179-430000-M2179-E2179*330000-F2179*450000-I2179,-3))</f>
        <v/>
      </c>
      <c r="Q2179" s="16">
        <f>50000+N2179+E2179*50000+F2179*180000</f>
        <v/>
      </c>
      <c r="R2179" s="16">
        <f>IF(P2179&lt;=2000000,MIN(Q2179,P2179),MAX(Q2179-(P2179-2000000),50000))*0.05</f>
        <v/>
      </c>
      <c r="S2179" s="16">
        <f>MAX(0,P2179*0.1-R2179)</f>
        <v/>
      </c>
      <c r="T2179" s="16">
        <f>Q2179+MAX(0,K2179-480000)</f>
        <v/>
      </c>
      <c r="U2179" s="16">
        <f>P2179-T2179</f>
        <v/>
      </c>
      <c r="V2179" s="17">
        <f>IF(U2179&lt;0,0,LOOKUP(U2179,{0,1950001,3300001,6950001,9000001,18000001,40000001},{0.05,0.1,0.2,0.23,0.33,0.4,0.45}))</f>
        <v/>
      </c>
      <c r="W2179" s="18">
        <f>IF(U2179&lt;0,0.9,0.9-V2179*1.021)</f>
        <v/>
      </c>
      <c r="X2179" s="16">
        <f>ROUNDDOWN(S2179*0.2/W2179+2000,0)</f>
        <v/>
      </c>
      <c r="Y2179" s="17">
        <f>IF(O2179&lt;=0,0,LOOKUP(O2179,{0,1950001,3300001,6950001,9000001,18000001,40000001},{0.05,0.1,0.2,0.23,0.33,0.4,0.45}))</f>
        <v/>
      </c>
    </row>
    <row r="2180">
      <c r="A2180" t="inlineStr">
        <is>
          <t>1万円刻み</t>
        </is>
      </c>
      <c r="B2180" s="16">
        <f>'3_1万円刻み'!$A$424</f>
        <v/>
      </c>
      <c r="C2180" t="n">
        <v>2026</v>
      </c>
      <c r="D2180" t="n">
        <v>1</v>
      </c>
      <c r="E2180" t="n">
        <v>0</v>
      </c>
      <c r="F2180" t="n">
        <v>0</v>
      </c>
      <c r="G2180" s="16">
        <f>ROUND(MIN(B2180/12,650000)*12*0.0915+MIN(B2180/12,1390000)*12*(0.0504+0)+B2180*0.005,0)</f>
        <v/>
      </c>
      <c r="H2180" t="n">
        <v>0</v>
      </c>
      <c r="I2180" t="n">
        <v>0</v>
      </c>
      <c r="J2180" s="16">
        <f>IF(C2180=2026,IF(B2180&lt;741000,0,IF(B2180&lt;2191000,B2180-740000,IF(B2180&lt;2193000,1451000,IF(B2180&lt;2196000,1453000,IF(B2180&lt;2200000,1456000,IF(B2180&lt;3600000,ROUNDDOWN(B2180/4,-3)*2.8-80000,IF(B2180&lt;6600000,ROUNDDOWN(B2180/4,-3)*3.2-440000,IF(B2180&lt;8500000,ROUNDDOWN(B2180*0.9,0)-1100000,B2180-1950000)))))))),IF(B2180&lt;651000,0,IF(B2180&lt;1900000,B2180-650000,IF(B2180&lt;3600000,ROUNDDOWN(B2180/4,-3)*2.8-80000,IF(B2180&lt;6600000,ROUNDDOWN(B2180/4,-3)*3.2-440000,IF(B2180&lt;8500000,ROUNDDOWN(B2180*0.9,0)-1100000,B2180-1950000))))))</f>
        <v/>
      </c>
      <c r="K2180" s="16">
        <f>IF(J2180&gt;23500000,NA(),IF(C2180=2026,IF(J2180&lt;=4890000,1040000,IF(J2180&lt;=6550000,670000,620000)),IF(J2180&lt;=1320000,950000,IF(J2180&lt;=3360000,880000,IF(J2180&lt;=4890000,680000,IF(J2180&lt;=6550000,630000,580000))))))</f>
        <v/>
      </c>
      <c r="L2180" s="16">
        <f>IF(D2180=1,IF(J2180&lt;=9000000,380000,IF(J2180&lt;=9500000,260000,IF(J2180&lt;=10000000,130000,0))),0)</f>
        <v/>
      </c>
      <c r="M2180" s="16">
        <f>IF(D2180=1,IF(J2180&lt;=9000000,330000,IF(J2180&lt;=9500000,220000,IF(J2180&lt;=10000000,110000,0))),0)</f>
        <v/>
      </c>
      <c r="N2180" s="16">
        <f>IF(D2180=1,IF(J2180&lt;=9000000,50000,IF(J2180&lt;=9500000,40000,IF(J2180&lt;=10000000,20000,0))),0)</f>
        <v/>
      </c>
      <c r="O2180" s="16">
        <f>MAX(0,ROUNDDOWN(J2180-G2180-K2180-L2180-E2180*380000-F2180*630000-H2180,-3))</f>
        <v/>
      </c>
      <c r="P2180" s="16">
        <f>MAX(0,ROUNDDOWN(J2180-G2180-430000-M2180-E2180*330000-F2180*450000-I2180,-3))</f>
        <v/>
      </c>
      <c r="Q2180" s="16">
        <f>50000+N2180+E2180*50000+F2180*180000</f>
        <v/>
      </c>
      <c r="R2180" s="16">
        <f>IF(P2180&lt;=2000000,MIN(Q2180,P2180),MAX(Q2180-(P2180-2000000),50000))*0.05</f>
        <v/>
      </c>
      <c r="S2180" s="16">
        <f>MAX(0,P2180*0.1-R2180)</f>
        <v/>
      </c>
      <c r="T2180" s="16">
        <f>Q2180+MAX(0,K2180-480000)</f>
        <v/>
      </c>
      <c r="U2180" s="16">
        <f>P2180-T2180</f>
        <v/>
      </c>
      <c r="V2180" s="17">
        <f>IF(U2180&lt;0,0,LOOKUP(U2180,{0,1950001,3300001,6950001,9000001,18000001,40000001},{0.05,0.1,0.2,0.23,0.33,0.4,0.45}))</f>
        <v/>
      </c>
      <c r="W2180" s="18">
        <f>IF(U2180&lt;0,0.9,0.9-V2180*1.021)</f>
        <v/>
      </c>
      <c r="X2180" s="16">
        <f>ROUNDDOWN(S2180*0.2/W2180+2000,0)</f>
        <v/>
      </c>
      <c r="Y2180" s="17">
        <f>IF(O2180&lt;=0,0,LOOKUP(O2180,{0,1950001,3300001,6950001,9000001,18000001,40000001},{0.05,0.1,0.2,0.23,0.33,0.4,0.45}))</f>
        <v/>
      </c>
    </row>
    <row r="2181">
      <c r="A2181" t="inlineStr">
        <is>
          <t>1万円刻み</t>
        </is>
      </c>
      <c r="B2181" s="16">
        <f>'3_1万円刻み'!$A$425</f>
        <v/>
      </c>
      <c r="C2181" t="n">
        <v>2025</v>
      </c>
      <c r="D2181" t="n">
        <v>0</v>
      </c>
      <c r="E2181" t="n">
        <v>0</v>
      </c>
      <c r="F2181" t="n">
        <v>0</v>
      </c>
      <c r="G2181" s="16">
        <f>ROUND(MIN(B2181/12,650000)*12*0.0915+MIN(B2181/12,1390000)*12*(0.0504+0)+B2181*0.005,0)</f>
        <v/>
      </c>
      <c r="H2181" t="n">
        <v>0</v>
      </c>
      <c r="I2181" t="n">
        <v>0</v>
      </c>
      <c r="J2181" s="16">
        <f>IF(C2181=2026,IF(B2181&lt;741000,0,IF(B2181&lt;2191000,B2181-740000,IF(B2181&lt;2193000,1451000,IF(B2181&lt;2196000,1453000,IF(B2181&lt;2200000,1456000,IF(B2181&lt;3600000,ROUNDDOWN(B2181/4,-3)*2.8-80000,IF(B2181&lt;6600000,ROUNDDOWN(B2181/4,-3)*3.2-440000,IF(B2181&lt;8500000,ROUNDDOWN(B2181*0.9,0)-1100000,B2181-1950000)))))))),IF(B2181&lt;651000,0,IF(B2181&lt;1900000,B2181-650000,IF(B2181&lt;3600000,ROUNDDOWN(B2181/4,-3)*2.8-80000,IF(B2181&lt;6600000,ROUNDDOWN(B2181/4,-3)*3.2-440000,IF(B2181&lt;8500000,ROUNDDOWN(B2181*0.9,0)-1100000,B2181-1950000))))))</f>
        <v/>
      </c>
      <c r="K2181" s="16">
        <f>IF(J2181&gt;23500000,NA(),IF(C2181=2026,IF(J2181&lt;=4890000,1040000,IF(J2181&lt;=6550000,670000,620000)),IF(J2181&lt;=1320000,950000,IF(J2181&lt;=3360000,880000,IF(J2181&lt;=4890000,680000,IF(J2181&lt;=6550000,630000,580000))))))</f>
        <v/>
      </c>
      <c r="L2181" s="16">
        <f>IF(D2181=1,IF(J2181&lt;=9000000,380000,IF(J2181&lt;=9500000,260000,IF(J2181&lt;=10000000,130000,0))),0)</f>
        <v/>
      </c>
      <c r="M2181" s="16">
        <f>IF(D2181=1,IF(J2181&lt;=9000000,330000,IF(J2181&lt;=9500000,220000,IF(J2181&lt;=10000000,110000,0))),0)</f>
        <v/>
      </c>
      <c r="N2181" s="16">
        <f>IF(D2181=1,IF(J2181&lt;=9000000,50000,IF(J2181&lt;=9500000,40000,IF(J2181&lt;=10000000,20000,0))),0)</f>
        <v/>
      </c>
      <c r="O2181" s="16">
        <f>MAX(0,ROUNDDOWN(J2181-G2181-K2181-L2181-E2181*380000-F2181*630000-H2181,-3))</f>
        <v/>
      </c>
      <c r="P2181" s="16">
        <f>MAX(0,ROUNDDOWN(J2181-G2181-430000-M2181-E2181*330000-F2181*450000-I2181,-3))</f>
        <v/>
      </c>
      <c r="Q2181" s="16">
        <f>50000+N2181+E2181*50000+F2181*180000</f>
        <v/>
      </c>
      <c r="R2181" s="16">
        <f>IF(P2181&lt;=2000000,MIN(Q2181,P2181),MAX(Q2181-(P2181-2000000),50000))*0.05</f>
        <v/>
      </c>
      <c r="S2181" s="16">
        <f>MAX(0,P2181*0.1-R2181)</f>
        <v/>
      </c>
      <c r="T2181" s="16">
        <f>Q2181+MAX(0,K2181-480000)</f>
        <v/>
      </c>
      <c r="U2181" s="16">
        <f>P2181-T2181</f>
        <v/>
      </c>
      <c r="V2181" s="17">
        <f>IF(U2181&lt;0,0,LOOKUP(U2181,{0,1950001,3300001,6950001,9000001,18000001,40000001},{0.05,0.1,0.2,0.23,0.33,0.4,0.45}))</f>
        <v/>
      </c>
      <c r="W2181" s="18">
        <f>IF(U2181&lt;0,0.9,0.9-V2181*1.021)</f>
        <v/>
      </c>
      <c r="X2181" s="16">
        <f>ROUNDDOWN(S2181*0.2/W2181+2000,0)</f>
        <v/>
      </c>
      <c r="Y2181" s="17">
        <f>IF(O2181&lt;=0,0,LOOKUP(O2181,{0,1950001,3300001,6950001,9000001,18000001,40000001},{0.05,0.1,0.2,0.23,0.33,0.4,0.45}))</f>
        <v/>
      </c>
    </row>
    <row r="2182">
      <c r="A2182" t="inlineStr">
        <is>
          <t>1万円刻み</t>
        </is>
      </c>
      <c r="B2182" s="16">
        <f>'3_1万円刻み'!$A$425</f>
        <v/>
      </c>
      <c r="C2182" t="n">
        <v>2026</v>
      </c>
      <c r="D2182" t="n">
        <v>0</v>
      </c>
      <c r="E2182" t="n">
        <v>0</v>
      </c>
      <c r="F2182" t="n">
        <v>0</v>
      </c>
      <c r="G2182" s="16">
        <f>ROUND(MIN(B2182/12,650000)*12*0.0915+MIN(B2182/12,1390000)*12*(0.0504+0)+B2182*0.005,0)</f>
        <v/>
      </c>
      <c r="H2182" t="n">
        <v>0</v>
      </c>
      <c r="I2182" t="n">
        <v>0</v>
      </c>
      <c r="J2182" s="16">
        <f>IF(C2182=2026,IF(B2182&lt;741000,0,IF(B2182&lt;2191000,B2182-740000,IF(B2182&lt;2193000,1451000,IF(B2182&lt;2196000,1453000,IF(B2182&lt;2200000,1456000,IF(B2182&lt;3600000,ROUNDDOWN(B2182/4,-3)*2.8-80000,IF(B2182&lt;6600000,ROUNDDOWN(B2182/4,-3)*3.2-440000,IF(B2182&lt;8500000,ROUNDDOWN(B2182*0.9,0)-1100000,B2182-1950000)))))))),IF(B2182&lt;651000,0,IF(B2182&lt;1900000,B2182-650000,IF(B2182&lt;3600000,ROUNDDOWN(B2182/4,-3)*2.8-80000,IF(B2182&lt;6600000,ROUNDDOWN(B2182/4,-3)*3.2-440000,IF(B2182&lt;8500000,ROUNDDOWN(B2182*0.9,0)-1100000,B2182-1950000))))))</f>
        <v/>
      </c>
      <c r="K2182" s="16">
        <f>IF(J2182&gt;23500000,NA(),IF(C2182=2026,IF(J2182&lt;=4890000,1040000,IF(J2182&lt;=6550000,670000,620000)),IF(J2182&lt;=1320000,950000,IF(J2182&lt;=3360000,880000,IF(J2182&lt;=4890000,680000,IF(J2182&lt;=6550000,630000,580000))))))</f>
        <v/>
      </c>
      <c r="L2182" s="16">
        <f>IF(D2182=1,IF(J2182&lt;=9000000,380000,IF(J2182&lt;=9500000,260000,IF(J2182&lt;=10000000,130000,0))),0)</f>
        <v/>
      </c>
      <c r="M2182" s="16">
        <f>IF(D2182=1,IF(J2182&lt;=9000000,330000,IF(J2182&lt;=9500000,220000,IF(J2182&lt;=10000000,110000,0))),0)</f>
        <v/>
      </c>
      <c r="N2182" s="16">
        <f>IF(D2182=1,IF(J2182&lt;=9000000,50000,IF(J2182&lt;=9500000,40000,IF(J2182&lt;=10000000,20000,0))),0)</f>
        <v/>
      </c>
      <c r="O2182" s="16">
        <f>MAX(0,ROUNDDOWN(J2182-G2182-K2182-L2182-E2182*380000-F2182*630000-H2182,-3))</f>
        <v/>
      </c>
      <c r="P2182" s="16">
        <f>MAX(0,ROUNDDOWN(J2182-G2182-430000-M2182-E2182*330000-F2182*450000-I2182,-3))</f>
        <v/>
      </c>
      <c r="Q2182" s="16">
        <f>50000+N2182+E2182*50000+F2182*180000</f>
        <v/>
      </c>
      <c r="R2182" s="16">
        <f>IF(P2182&lt;=2000000,MIN(Q2182,P2182),MAX(Q2182-(P2182-2000000),50000))*0.05</f>
        <v/>
      </c>
      <c r="S2182" s="16">
        <f>MAX(0,P2182*0.1-R2182)</f>
        <v/>
      </c>
      <c r="T2182" s="16">
        <f>Q2182+MAX(0,K2182-480000)</f>
        <v/>
      </c>
      <c r="U2182" s="16">
        <f>P2182-T2182</f>
        <v/>
      </c>
      <c r="V2182" s="17">
        <f>IF(U2182&lt;0,0,LOOKUP(U2182,{0,1950001,3300001,6950001,9000001,18000001,40000001},{0.05,0.1,0.2,0.23,0.33,0.4,0.45}))</f>
        <v/>
      </c>
      <c r="W2182" s="18">
        <f>IF(U2182&lt;0,0.9,0.9-V2182*1.021)</f>
        <v/>
      </c>
      <c r="X2182" s="16">
        <f>ROUNDDOWN(S2182*0.2/W2182+2000,0)</f>
        <v/>
      </c>
      <c r="Y2182" s="17">
        <f>IF(O2182&lt;=0,0,LOOKUP(O2182,{0,1950001,3300001,6950001,9000001,18000001,40000001},{0.05,0.1,0.2,0.23,0.33,0.4,0.45}))</f>
        <v/>
      </c>
    </row>
    <row r="2183">
      <c r="A2183" t="inlineStr">
        <is>
          <t>1万円刻み</t>
        </is>
      </c>
      <c r="B2183" s="16">
        <f>'3_1万円刻み'!$A$425</f>
        <v/>
      </c>
      <c r="C2183" t="n">
        <v>2025</v>
      </c>
      <c r="D2183" t="n">
        <v>1</v>
      </c>
      <c r="E2183" t="n">
        <v>0</v>
      </c>
      <c r="F2183" t="n">
        <v>0</v>
      </c>
      <c r="G2183" s="16">
        <f>ROUND(MIN(B2183/12,650000)*12*0.0915+MIN(B2183/12,1390000)*12*(0.0504+0)+B2183*0.005,0)</f>
        <v/>
      </c>
      <c r="H2183" t="n">
        <v>0</v>
      </c>
      <c r="I2183" t="n">
        <v>0</v>
      </c>
      <c r="J2183" s="16">
        <f>IF(C2183=2026,IF(B2183&lt;741000,0,IF(B2183&lt;2191000,B2183-740000,IF(B2183&lt;2193000,1451000,IF(B2183&lt;2196000,1453000,IF(B2183&lt;2200000,1456000,IF(B2183&lt;3600000,ROUNDDOWN(B2183/4,-3)*2.8-80000,IF(B2183&lt;6600000,ROUNDDOWN(B2183/4,-3)*3.2-440000,IF(B2183&lt;8500000,ROUNDDOWN(B2183*0.9,0)-1100000,B2183-1950000)))))))),IF(B2183&lt;651000,0,IF(B2183&lt;1900000,B2183-650000,IF(B2183&lt;3600000,ROUNDDOWN(B2183/4,-3)*2.8-80000,IF(B2183&lt;6600000,ROUNDDOWN(B2183/4,-3)*3.2-440000,IF(B2183&lt;8500000,ROUNDDOWN(B2183*0.9,0)-1100000,B2183-1950000))))))</f>
        <v/>
      </c>
      <c r="K2183" s="16">
        <f>IF(J2183&gt;23500000,NA(),IF(C2183=2026,IF(J2183&lt;=4890000,1040000,IF(J2183&lt;=6550000,670000,620000)),IF(J2183&lt;=1320000,950000,IF(J2183&lt;=3360000,880000,IF(J2183&lt;=4890000,680000,IF(J2183&lt;=6550000,630000,580000))))))</f>
        <v/>
      </c>
      <c r="L2183" s="16">
        <f>IF(D2183=1,IF(J2183&lt;=9000000,380000,IF(J2183&lt;=9500000,260000,IF(J2183&lt;=10000000,130000,0))),0)</f>
        <v/>
      </c>
      <c r="M2183" s="16">
        <f>IF(D2183=1,IF(J2183&lt;=9000000,330000,IF(J2183&lt;=9500000,220000,IF(J2183&lt;=10000000,110000,0))),0)</f>
        <v/>
      </c>
      <c r="N2183" s="16">
        <f>IF(D2183=1,IF(J2183&lt;=9000000,50000,IF(J2183&lt;=9500000,40000,IF(J2183&lt;=10000000,20000,0))),0)</f>
        <v/>
      </c>
      <c r="O2183" s="16">
        <f>MAX(0,ROUNDDOWN(J2183-G2183-K2183-L2183-E2183*380000-F2183*630000-H2183,-3))</f>
        <v/>
      </c>
      <c r="P2183" s="16">
        <f>MAX(0,ROUNDDOWN(J2183-G2183-430000-M2183-E2183*330000-F2183*450000-I2183,-3))</f>
        <v/>
      </c>
      <c r="Q2183" s="16">
        <f>50000+N2183+E2183*50000+F2183*180000</f>
        <v/>
      </c>
      <c r="R2183" s="16">
        <f>IF(P2183&lt;=2000000,MIN(Q2183,P2183),MAX(Q2183-(P2183-2000000),50000))*0.05</f>
        <v/>
      </c>
      <c r="S2183" s="16">
        <f>MAX(0,P2183*0.1-R2183)</f>
        <v/>
      </c>
      <c r="T2183" s="16">
        <f>Q2183+MAX(0,K2183-480000)</f>
        <v/>
      </c>
      <c r="U2183" s="16">
        <f>P2183-T2183</f>
        <v/>
      </c>
      <c r="V2183" s="17">
        <f>IF(U2183&lt;0,0,LOOKUP(U2183,{0,1950001,3300001,6950001,9000001,18000001,40000001},{0.05,0.1,0.2,0.23,0.33,0.4,0.45}))</f>
        <v/>
      </c>
      <c r="W2183" s="18">
        <f>IF(U2183&lt;0,0.9,0.9-V2183*1.021)</f>
        <v/>
      </c>
      <c r="X2183" s="16">
        <f>ROUNDDOWN(S2183*0.2/W2183+2000,0)</f>
        <v/>
      </c>
      <c r="Y2183" s="17">
        <f>IF(O2183&lt;=0,0,LOOKUP(O2183,{0,1950001,3300001,6950001,9000001,18000001,40000001},{0.05,0.1,0.2,0.23,0.33,0.4,0.45}))</f>
        <v/>
      </c>
    </row>
    <row r="2184">
      <c r="A2184" t="inlineStr">
        <is>
          <t>1万円刻み</t>
        </is>
      </c>
      <c r="B2184" s="16">
        <f>'3_1万円刻み'!$A$425</f>
        <v/>
      </c>
      <c r="C2184" t="n">
        <v>2026</v>
      </c>
      <c r="D2184" t="n">
        <v>1</v>
      </c>
      <c r="E2184" t="n">
        <v>0</v>
      </c>
      <c r="F2184" t="n">
        <v>0</v>
      </c>
      <c r="G2184" s="16">
        <f>ROUND(MIN(B2184/12,650000)*12*0.0915+MIN(B2184/12,1390000)*12*(0.0504+0)+B2184*0.005,0)</f>
        <v/>
      </c>
      <c r="H2184" t="n">
        <v>0</v>
      </c>
      <c r="I2184" t="n">
        <v>0</v>
      </c>
      <c r="J2184" s="16">
        <f>IF(C2184=2026,IF(B2184&lt;741000,0,IF(B2184&lt;2191000,B2184-740000,IF(B2184&lt;2193000,1451000,IF(B2184&lt;2196000,1453000,IF(B2184&lt;2200000,1456000,IF(B2184&lt;3600000,ROUNDDOWN(B2184/4,-3)*2.8-80000,IF(B2184&lt;6600000,ROUNDDOWN(B2184/4,-3)*3.2-440000,IF(B2184&lt;8500000,ROUNDDOWN(B2184*0.9,0)-1100000,B2184-1950000)))))))),IF(B2184&lt;651000,0,IF(B2184&lt;1900000,B2184-650000,IF(B2184&lt;3600000,ROUNDDOWN(B2184/4,-3)*2.8-80000,IF(B2184&lt;6600000,ROUNDDOWN(B2184/4,-3)*3.2-440000,IF(B2184&lt;8500000,ROUNDDOWN(B2184*0.9,0)-1100000,B2184-1950000))))))</f>
        <v/>
      </c>
      <c r="K2184" s="16">
        <f>IF(J2184&gt;23500000,NA(),IF(C2184=2026,IF(J2184&lt;=4890000,1040000,IF(J2184&lt;=6550000,670000,620000)),IF(J2184&lt;=1320000,950000,IF(J2184&lt;=3360000,880000,IF(J2184&lt;=4890000,680000,IF(J2184&lt;=6550000,630000,580000))))))</f>
        <v/>
      </c>
      <c r="L2184" s="16">
        <f>IF(D2184=1,IF(J2184&lt;=9000000,380000,IF(J2184&lt;=9500000,260000,IF(J2184&lt;=10000000,130000,0))),0)</f>
        <v/>
      </c>
      <c r="M2184" s="16">
        <f>IF(D2184=1,IF(J2184&lt;=9000000,330000,IF(J2184&lt;=9500000,220000,IF(J2184&lt;=10000000,110000,0))),0)</f>
        <v/>
      </c>
      <c r="N2184" s="16">
        <f>IF(D2184=1,IF(J2184&lt;=9000000,50000,IF(J2184&lt;=9500000,40000,IF(J2184&lt;=10000000,20000,0))),0)</f>
        <v/>
      </c>
      <c r="O2184" s="16">
        <f>MAX(0,ROUNDDOWN(J2184-G2184-K2184-L2184-E2184*380000-F2184*630000-H2184,-3))</f>
        <v/>
      </c>
      <c r="P2184" s="16">
        <f>MAX(0,ROUNDDOWN(J2184-G2184-430000-M2184-E2184*330000-F2184*450000-I2184,-3))</f>
        <v/>
      </c>
      <c r="Q2184" s="16">
        <f>50000+N2184+E2184*50000+F2184*180000</f>
        <v/>
      </c>
      <c r="R2184" s="16">
        <f>IF(P2184&lt;=2000000,MIN(Q2184,P2184),MAX(Q2184-(P2184-2000000),50000))*0.05</f>
        <v/>
      </c>
      <c r="S2184" s="16">
        <f>MAX(0,P2184*0.1-R2184)</f>
        <v/>
      </c>
      <c r="T2184" s="16">
        <f>Q2184+MAX(0,K2184-480000)</f>
        <v/>
      </c>
      <c r="U2184" s="16">
        <f>P2184-T2184</f>
        <v/>
      </c>
      <c r="V2184" s="17">
        <f>IF(U2184&lt;0,0,LOOKUP(U2184,{0,1950001,3300001,6950001,9000001,18000001,40000001},{0.05,0.1,0.2,0.23,0.33,0.4,0.45}))</f>
        <v/>
      </c>
      <c r="W2184" s="18">
        <f>IF(U2184&lt;0,0.9,0.9-V2184*1.021)</f>
        <v/>
      </c>
      <c r="X2184" s="16">
        <f>ROUNDDOWN(S2184*0.2/W2184+2000,0)</f>
        <v/>
      </c>
      <c r="Y2184" s="17">
        <f>IF(O2184&lt;=0,0,LOOKUP(O2184,{0,1950001,3300001,6950001,9000001,18000001,40000001},{0.05,0.1,0.2,0.23,0.33,0.4,0.45}))</f>
        <v/>
      </c>
    </row>
    <row r="2185">
      <c r="A2185" t="inlineStr">
        <is>
          <t>1万円刻み</t>
        </is>
      </c>
      <c r="B2185" s="16">
        <f>'3_1万円刻み'!$A$426</f>
        <v/>
      </c>
      <c r="C2185" t="n">
        <v>2025</v>
      </c>
      <c r="D2185" t="n">
        <v>0</v>
      </c>
      <c r="E2185" t="n">
        <v>0</v>
      </c>
      <c r="F2185" t="n">
        <v>0</v>
      </c>
      <c r="G2185" s="16">
        <f>ROUND(MIN(B2185/12,650000)*12*0.0915+MIN(B2185/12,1390000)*12*(0.0504+0)+B2185*0.005,0)</f>
        <v/>
      </c>
      <c r="H2185" t="n">
        <v>0</v>
      </c>
      <c r="I2185" t="n">
        <v>0</v>
      </c>
      <c r="J2185" s="16">
        <f>IF(C2185=2026,IF(B2185&lt;741000,0,IF(B2185&lt;2191000,B2185-740000,IF(B2185&lt;2193000,1451000,IF(B2185&lt;2196000,1453000,IF(B2185&lt;2200000,1456000,IF(B2185&lt;3600000,ROUNDDOWN(B2185/4,-3)*2.8-80000,IF(B2185&lt;6600000,ROUNDDOWN(B2185/4,-3)*3.2-440000,IF(B2185&lt;8500000,ROUNDDOWN(B2185*0.9,0)-1100000,B2185-1950000)))))))),IF(B2185&lt;651000,0,IF(B2185&lt;1900000,B2185-650000,IF(B2185&lt;3600000,ROUNDDOWN(B2185/4,-3)*2.8-80000,IF(B2185&lt;6600000,ROUNDDOWN(B2185/4,-3)*3.2-440000,IF(B2185&lt;8500000,ROUNDDOWN(B2185*0.9,0)-1100000,B2185-1950000))))))</f>
        <v/>
      </c>
      <c r="K2185" s="16">
        <f>IF(J2185&gt;23500000,NA(),IF(C2185=2026,IF(J2185&lt;=4890000,1040000,IF(J2185&lt;=6550000,670000,620000)),IF(J2185&lt;=1320000,950000,IF(J2185&lt;=3360000,880000,IF(J2185&lt;=4890000,680000,IF(J2185&lt;=6550000,630000,580000))))))</f>
        <v/>
      </c>
      <c r="L2185" s="16">
        <f>IF(D2185=1,IF(J2185&lt;=9000000,380000,IF(J2185&lt;=9500000,260000,IF(J2185&lt;=10000000,130000,0))),0)</f>
        <v/>
      </c>
      <c r="M2185" s="16">
        <f>IF(D2185=1,IF(J2185&lt;=9000000,330000,IF(J2185&lt;=9500000,220000,IF(J2185&lt;=10000000,110000,0))),0)</f>
        <v/>
      </c>
      <c r="N2185" s="16">
        <f>IF(D2185=1,IF(J2185&lt;=9000000,50000,IF(J2185&lt;=9500000,40000,IF(J2185&lt;=10000000,20000,0))),0)</f>
        <v/>
      </c>
      <c r="O2185" s="16">
        <f>MAX(0,ROUNDDOWN(J2185-G2185-K2185-L2185-E2185*380000-F2185*630000-H2185,-3))</f>
        <v/>
      </c>
      <c r="P2185" s="16">
        <f>MAX(0,ROUNDDOWN(J2185-G2185-430000-M2185-E2185*330000-F2185*450000-I2185,-3))</f>
        <v/>
      </c>
      <c r="Q2185" s="16">
        <f>50000+N2185+E2185*50000+F2185*180000</f>
        <v/>
      </c>
      <c r="R2185" s="16">
        <f>IF(P2185&lt;=2000000,MIN(Q2185,P2185),MAX(Q2185-(P2185-2000000),50000))*0.05</f>
        <v/>
      </c>
      <c r="S2185" s="16">
        <f>MAX(0,P2185*0.1-R2185)</f>
        <v/>
      </c>
      <c r="T2185" s="16">
        <f>Q2185+MAX(0,K2185-480000)</f>
        <v/>
      </c>
      <c r="U2185" s="16">
        <f>P2185-T2185</f>
        <v/>
      </c>
      <c r="V2185" s="17">
        <f>IF(U2185&lt;0,0,LOOKUP(U2185,{0,1950001,3300001,6950001,9000001,18000001,40000001},{0.05,0.1,0.2,0.23,0.33,0.4,0.45}))</f>
        <v/>
      </c>
      <c r="W2185" s="18">
        <f>IF(U2185&lt;0,0.9,0.9-V2185*1.021)</f>
        <v/>
      </c>
      <c r="X2185" s="16">
        <f>ROUNDDOWN(S2185*0.2/W2185+2000,0)</f>
        <v/>
      </c>
      <c r="Y2185" s="17">
        <f>IF(O2185&lt;=0,0,LOOKUP(O2185,{0,1950001,3300001,6950001,9000001,18000001,40000001},{0.05,0.1,0.2,0.23,0.33,0.4,0.45}))</f>
        <v/>
      </c>
    </row>
    <row r="2186">
      <c r="A2186" t="inlineStr">
        <is>
          <t>1万円刻み</t>
        </is>
      </c>
      <c r="B2186" s="16">
        <f>'3_1万円刻み'!$A$426</f>
        <v/>
      </c>
      <c r="C2186" t="n">
        <v>2026</v>
      </c>
      <c r="D2186" t="n">
        <v>0</v>
      </c>
      <c r="E2186" t="n">
        <v>0</v>
      </c>
      <c r="F2186" t="n">
        <v>0</v>
      </c>
      <c r="G2186" s="16">
        <f>ROUND(MIN(B2186/12,650000)*12*0.0915+MIN(B2186/12,1390000)*12*(0.0504+0)+B2186*0.005,0)</f>
        <v/>
      </c>
      <c r="H2186" t="n">
        <v>0</v>
      </c>
      <c r="I2186" t="n">
        <v>0</v>
      </c>
      <c r="J2186" s="16">
        <f>IF(C2186=2026,IF(B2186&lt;741000,0,IF(B2186&lt;2191000,B2186-740000,IF(B2186&lt;2193000,1451000,IF(B2186&lt;2196000,1453000,IF(B2186&lt;2200000,1456000,IF(B2186&lt;3600000,ROUNDDOWN(B2186/4,-3)*2.8-80000,IF(B2186&lt;6600000,ROUNDDOWN(B2186/4,-3)*3.2-440000,IF(B2186&lt;8500000,ROUNDDOWN(B2186*0.9,0)-1100000,B2186-1950000)))))))),IF(B2186&lt;651000,0,IF(B2186&lt;1900000,B2186-650000,IF(B2186&lt;3600000,ROUNDDOWN(B2186/4,-3)*2.8-80000,IF(B2186&lt;6600000,ROUNDDOWN(B2186/4,-3)*3.2-440000,IF(B2186&lt;8500000,ROUNDDOWN(B2186*0.9,0)-1100000,B2186-1950000))))))</f>
        <v/>
      </c>
      <c r="K2186" s="16">
        <f>IF(J2186&gt;23500000,NA(),IF(C2186=2026,IF(J2186&lt;=4890000,1040000,IF(J2186&lt;=6550000,670000,620000)),IF(J2186&lt;=1320000,950000,IF(J2186&lt;=3360000,880000,IF(J2186&lt;=4890000,680000,IF(J2186&lt;=6550000,630000,580000))))))</f>
        <v/>
      </c>
      <c r="L2186" s="16">
        <f>IF(D2186=1,IF(J2186&lt;=9000000,380000,IF(J2186&lt;=9500000,260000,IF(J2186&lt;=10000000,130000,0))),0)</f>
        <v/>
      </c>
      <c r="M2186" s="16">
        <f>IF(D2186=1,IF(J2186&lt;=9000000,330000,IF(J2186&lt;=9500000,220000,IF(J2186&lt;=10000000,110000,0))),0)</f>
        <v/>
      </c>
      <c r="N2186" s="16">
        <f>IF(D2186=1,IF(J2186&lt;=9000000,50000,IF(J2186&lt;=9500000,40000,IF(J2186&lt;=10000000,20000,0))),0)</f>
        <v/>
      </c>
      <c r="O2186" s="16">
        <f>MAX(0,ROUNDDOWN(J2186-G2186-K2186-L2186-E2186*380000-F2186*630000-H2186,-3))</f>
        <v/>
      </c>
      <c r="P2186" s="16">
        <f>MAX(0,ROUNDDOWN(J2186-G2186-430000-M2186-E2186*330000-F2186*450000-I2186,-3))</f>
        <v/>
      </c>
      <c r="Q2186" s="16">
        <f>50000+N2186+E2186*50000+F2186*180000</f>
        <v/>
      </c>
      <c r="R2186" s="16">
        <f>IF(P2186&lt;=2000000,MIN(Q2186,P2186),MAX(Q2186-(P2186-2000000),50000))*0.05</f>
        <v/>
      </c>
      <c r="S2186" s="16">
        <f>MAX(0,P2186*0.1-R2186)</f>
        <v/>
      </c>
      <c r="T2186" s="16">
        <f>Q2186+MAX(0,K2186-480000)</f>
        <v/>
      </c>
      <c r="U2186" s="16">
        <f>P2186-T2186</f>
        <v/>
      </c>
      <c r="V2186" s="17">
        <f>IF(U2186&lt;0,0,LOOKUP(U2186,{0,1950001,3300001,6950001,9000001,18000001,40000001},{0.05,0.1,0.2,0.23,0.33,0.4,0.45}))</f>
        <v/>
      </c>
      <c r="W2186" s="18">
        <f>IF(U2186&lt;0,0.9,0.9-V2186*1.021)</f>
        <v/>
      </c>
      <c r="X2186" s="16">
        <f>ROUNDDOWN(S2186*0.2/W2186+2000,0)</f>
        <v/>
      </c>
      <c r="Y2186" s="17">
        <f>IF(O2186&lt;=0,0,LOOKUP(O2186,{0,1950001,3300001,6950001,9000001,18000001,40000001},{0.05,0.1,0.2,0.23,0.33,0.4,0.45}))</f>
        <v/>
      </c>
    </row>
    <row r="2187">
      <c r="A2187" t="inlineStr">
        <is>
          <t>1万円刻み</t>
        </is>
      </c>
      <c r="B2187" s="16">
        <f>'3_1万円刻み'!$A$426</f>
        <v/>
      </c>
      <c r="C2187" t="n">
        <v>2025</v>
      </c>
      <c r="D2187" t="n">
        <v>1</v>
      </c>
      <c r="E2187" t="n">
        <v>0</v>
      </c>
      <c r="F2187" t="n">
        <v>0</v>
      </c>
      <c r="G2187" s="16">
        <f>ROUND(MIN(B2187/12,650000)*12*0.0915+MIN(B2187/12,1390000)*12*(0.0504+0)+B2187*0.005,0)</f>
        <v/>
      </c>
      <c r="H2187" t="n">
        <v>0</v>
      </c>
      <c r="I2187" t="n">
        <v>0</v>
      </c>
      <c r="J2187" s="16">
        <f>IF(C2187=2026,IF(B2187&lt;741000,0,IF(B2187&lt;2191000,B2187-740000,IF(B2187&lt;2193000,1451000,IF(B2187&lt;2196000,1453000,IF(B2187&lt;2200000,1456000,IF(B2187&lt;3600000,ROUNDDOWN(B2187/4,-3)*2.8-80000,IF(B2187&lt;6600000,ROUNDDOWN(B2187/4,-3)*3.2-440000,IF(B2187&lt;8500000,ROUNDDOWN(B2187*0.9,0)-1100000,B2187-1950000)))))))),IF(B2187&lt;651000,0,IF(B2187&lt;1900000,B2187-650000,IF(B2187&lt;3600000,ROUNDDOWN(B2187/4,-3)*2.8-80000,IF(B2187&lt;6600000,ROUNDDOWN(B2187/4,-3)*3.2-440000,IF(B2187&lt;8500000,ROUNDDOWN(B2187*0.9,0)-1100000,B2187-1950000))))))</f>
        <v/>
      </c>
      <c r="K2187" s="16">
        <f>IF(J2187&gt;23500000,NA(),IF(C2187=2026,IF(J2187&lt;=4890000,1040000,IF(J2187&lt;=6550000,670000,620000)),IF(J2187&lt;=1320000,950000,IF(J2187&lt;=3360000,880000,IF(J2187&lt;=4890000,680000,IF(J2187&lt;=6550000,630000,580000))))))</f>
        <v/>
      </c>
      <c r="L2187" s="16">
        <f>IF(D2187=1,IF(J2187&lt;=9000000,380000,IF(J2187&lt;=9500000,260000,IF(J2187&lt;=10000000,130000,0))),0)</f>
        <v/>
      </c>
      <c r="M2187" s="16">
        <f>IF(D2187=1,IF(J2187&lt;=9000000,330000,IF(J2187&lt;=9500000,220000,IF(J2187&lt;=10000000,110000,0))),0)</f>
        <v/>
      </c>
      <c r="N2187" s="16">
        <f>IF(D2187=1,IF(J2187&lt;=9000000,50000,IF(J2187&lt;=9500000,40000,IF(J2187&lt;=10000000,20000,0))),0)</f>
        <v/>
      </c>
      <c r="O2187" s="16">
        <f>MAX(0,ROUNDDOWN(J2187-G2187-K2187-L2187-E2187*380000-F2187*630000-H2187,-3))</f>
        <v/>
      </c>
      <c r="P2187" s="16">
        <f>MAX(0,ROUNDDOWN(J2187-G2187-430000-M2187-E2187*330000-F2187*450000-I2187,-3))</f>
        <v/>
      </c>
      <c r="Q2187" s="16">
        <f>50000+N2187+E2187*50000+F2187*180000</f>
        <v/>
      </c>
      <c r="R2187" s="16">
        <f>IF(P2187&lt;=2000000,MIN(Q2187,P2187),MAX(Q2187-(P2187-2000000),50000))*0.05</f>
        <v/>
      </c>
      <c r="S2187" s="16">
        <f>MAX(0,P2187*0.1-R2187)</f>
        <v/>
      </c>
      <c r="T2187" s="16">
        <f>Q2187+MAX(0,K2187-480000)</f>
        <v/>
      </c>
      <c r="U2187" s="16">
        <f>P2187-T2187</f>
        <v/>
      </c>
      <c r="V2187" s="17">
        <f>IF(U2187&lt;0,0,LOOKUP(U2187,{0,1950001,3300001,6950001,9000001,18000001,40000001},{0.05,0.1,0.2,0.23,0.33,0.4,0.45}))</f>
        <v/>
      </c>
      <c r="W2187" s="18">
        <f>IF(U2187&lt;0,0.9,0.9-V2187*1.021)</f>
        <v/>
      </c>
      <c r="X2187" s="16">
        <f>ROUNDDOWN(S2187*0.2/W2187+2000,0)</f>
        <v/>
      </c>
      <c r="Y2187" s="17">
        <f>IF(O2187&lt;=0,0,LOOKUP(O2187,{0,1950001,3300001,6950001,9000001,18000001,40000001},{0.05,0.1,0.2,0.23,0.33,0.4,0.45}))</f>
        <v/>
      </c>
    </row>
    <row r="2188">
      <c r="A2188" t="inlineStr">
        <is>
          <t>1万円刻み</t>
        </is>
      </c>
      <c r="B2188" s="16">
        <f>'3_1万円刻み'!$A$426</f>
        <v/>
      </c>
      <c r="C2188" t="n">
        <v>2026</v>
      </c>
      <c r="D2188" t="n">
        <v>1</v>
      </c>
      <c r="E2188" t="n">
        <v>0</v>
      </c>
      <c r="F2188" t="n">
        <v>0</v>
      </c>
      <c r="G2188" s="16">
        <f>ROUND(MIN(B2188/12,650000)*12*0.0915+MIN(B2188/12,1390000)*12*(0.0504+0)+B2188*0.005,0)</f>
        <v/>
      </c>
      <c r="H2188" t="n">
        <v>0</v>
      </c>
      <c r="I2188" t="n">
        <v>0</v>
      </c>
      <c r="J2188" s="16">
        <f>IF(C2188=2026,IF(B2188&lt;741000,0,IF(B2188&lt;2191000,B2188-740000,IF(B2188&lt;2193000,1451000,IF(B2188&lt;2196000,1453000,IF(B2188&lt;2200000,1456000,IF(B2188&lt;3600000,ROUNDDOWN(B2188/4,-3)*2.8-80000,IF(B2188&lt;6600000,ROUNDDOWN(B2188/4,-3)*3.2-440000,IF(B2188&lt;8500000,ROUNDDOWN(B2188*0.9,0)-1100000,B2188-1950000)))))))),IF(B2188&lt;651000,0,IF(B2188&lt;1900000,B2188-650000,IF(B2188&lt;3600000,ROUNDDOWN(B2188/4,-3)*2.8-80000,IF(B2188&lt;6600000,ROUNDDOWN(B2188/4,-3)*3.2-440000,IF(B2188&lt;8500000,ROUNDDOWN(B2188*0.9,0)-1100000,B2188-1950000))))))</f>
        <v/>
      </c>
      <c r="K2188" s="16">
        <f>IF(J2188&gt;23500000,NA(),IF(C2188=2026,IF(J2188&lt;=4890000,1040000,IF(J2188&lt;=6550000,670000,620000)),IF(J2188&lt;=1320000,950000,IF(J2188&lt;=3360000,880000,IF(J2188&lt;=4890000,680000,IF(J2188&lt;=6550000,630000,580000))))))</f>
        <v/>
      </c>
      <c r="L2188" s="16">
        <f>IF(D2188=1,IF(J2188&lt;=9000000,380000,IF(J2188&lt;=9500000,260000,IF(J2188&lt;=10000000,130000,0))),0)</f>
        <v/>
      </c>
      <c r="M2188" s="16">
        <f>IF(D2188=1,IF(J2188&lt;=9000000,330000,IF(J2188&lt;=9500000,220000,IF(J2188&lt;=10000000,110000,0))),0)</f>
        <v/>
      </c>
      <c r="N2188" s="16">
        <f>IF(D2188=1,IF(J2188&lt;=9000000,50000,IF(J2188&lt;=9500000,40000,IF(J2188&lt;=10000000,20000,0))),0)</f>
        <v/>
      </c>
      <c r="O2188" s="16">
        <f>MAX(0,ROUNDDOWN(J2188-G2188-K2188-L2188-E2188*380000-F2188*630000-H2188,-3))</f>
        <v/>
      </c>
      <c r="P2188" s="16">
        <f>MAX(0,ROUNDDOWN(J2188-G2188-430000-M2188-E2188*330000-F2188*450000-I2188,-3))</f>
        <v/>
      </c>
      <c r="Q2188" s="16">
        <f>50000+N2188+E2188*50000+F2188*180000</f>
        <v/>
      </c>
      <c r="R2188" s="16">
        <f>IF(P2188&lt;=2000000,MIN(Q2188,P2188),MAX(Q2188-(P2188-2000000),50000))*0.05</f>
        <v/>
      </c>
      <c r="S2188" s="16">
        <f>MAX(0,P2188*0.1-R2188)</f>
        <v/>
      </c>
      <c r="T2188" s="16">
        <f>Q2188+MAX(0,K2188-480000)</f>
        <v/>
      </c>
      <c r="U2188" s="16">
        <f>P2188-T2188</f>
        <v/>
      </c>
      <c r="V2188" s="17">
        <f>IF(U2188&lt;0,0,LOOKUP(U2188,{0,1950001,3300001,6950001,9000001,18000001,40000001},{0.05,0.1,0.2,0.23,0.33,0.4,0.45}))</f>
        <v/>
      </c>
      <c r="W2188" s="18">
        <f>IF(U2188&lt;0,0.9,0.9-V2188*1.021)</f>
        <v/>
      </c>
      <c r="X2188" s="16">
        <f>ROUNDDOWN(S2188*0.2/W2188+2000,0)</f>
        <v/>
      </c>
      <c r="Y2188" s="17">
        <f>IF(O2188&lt;=0,0,LOOKUP(O2188,{0,1950001,3300001,6950001,9000001,18000001,40000001},{0.05,0.1,0.2,0.23,0.33,0.4,0.45}))</f>
        <v/>
      </c>
    </row>
    <row r="2189">
      <c r="A2189" t="inlineStr">
        <is>
          <t>1万円刻み</t>
        </is>
      </c>
      <c r="B2189" s="16">
        <f>'3_1万円刻み'!$A$427</f>
        <v/>
      </c>
      <c r="C2189" t="n">
        <v>2025</v>
      </c>
      <c r="D2189" t="n">
        <v>0</v>
      </c>
      <c r="E2189" t="n">
        <v>0</v>
      </c>
      <c r="F2189" t="n">
        <v>0</v>
      </c>
      <c r="G2189" s="16">
        <f>ROUND(MIN(B2189/12,650000)*12*0.0915+MIN(B2189/12,1390000)*12*(0.0504+0)+B2189*0.005,0)</f>
        <v/>
      </c>
      <c r="H2189" t="n">
        <v>0</v>
      </c>
      <c r="I2189" t="n">
        <v>0</v>
      </c>
      <c r="J2189" s="16">
        <f>IF(C2189=2026,IF(B2189&lt;741000,0,IF(B2189&lt;2191000,B2189-740000,IF(B2189&lt;2193000,1451000,IF(B2189&lt;2196000,1453000,IF(B2189&lt;2200000,1456000,IF(B2189&lt;3600000,ROUNDDOWN(B2189/4,-3)*2.8-80000,IF(B2189&lt;6600000,ROUNDDOWN(B2189/4,-3)*3.2-440000,IF(B2189&lt;8500000,ROUNDDOWN(B2189*0.9,0)-1100000,B2189-1950000)))))))),IF(B2189&lt;651000,0,IF(B2189&lt;1900000,B2189-650000,IF(B2189&lt;3600000,ROUNDDOWN(B2189/4,-3)*2.8-80000,IF(B2189&lt;6600000,ROUNDDOWN(B2189/4,-3)*3.2-440000,IF(B2189&lt;8500000,ROUNDDOWN(B2189*0.9,0)-1100000,B2189-1950000))))))</f>
        <v/>
      </c>
      <c r="K2189" s="16">
        <f>IF(J2189&gt;23500000,NA(),IF(C2189=2026,IF(J2189&lt;=4890000,1040000,IF(J2189&lt;=6550000,670000,620000)),IF(J2189&lt;=1320000,950000,IF(J2189&lt;=3360000,880000,IF(J2189&lt;=4890000,680000,IF(J2189&lt;=6550000,630000,580000))))))</f>
        <v/>
      </c>
      <c r="L2189" s="16">
        <f>IF(D2189=1,IF(J2189&lt;=9000000,380000,IF(J2189&lt;=9500000,260000,IF(J2189&lt;=10000000,130000,0))),0)</f>
        <v/>
      </c>
      <c r="M2189" s="16">
        <f>IF(D2189=1,IF(J2189&lt;=9000000,330000,IF(J2189&lt;=9500000,220000,IF(J2189&lt;=10000000,110000,0))),0)</f>
        <v/>
      </c>
      <c r="N2189" s="16">
        <f>IF(D2189=1,IF(J2189&lt;=9000000,50000,IF(J2189&lt;=9500000,40000,IF(J2189&lt;=10000000,20000,0))),0)</f>
        <v/>
      </c>
      <c r="O2189" s="16">
        <f>MAX(0,ROUNDDOWN(J2189-G2189-K2189-L2189-E2189*380000-F2189*630000-H2189,-3))</f>
        <v/>
      </c>
      <c r="P2189" s="16">
        <f>MAX(0,ROUNDDOWN(J2189-G2189-430000-M2189-E2189*330000-F2189*450000-I2189,-3))</f>
        <v/>
      </c>
      <c r="Q2189" s="16">
        <f>50000+N2189+E2189*50000+F2189*180000</f>
        <v/>
      </c>
      <c r="R2189" s="16">
        <f>IF(P2189&lt;=2000000,MIN(Q2189,P2189),MAX(Q2189-(P2189-2000000),50000))*0.05</f>
        <v/>
      </c>
      <c r="S2189" s="16">
        <f>MAX(0,P2189*0.1-R2189)</f>
        <v/>
      </c>
      <c r="T2189" s="16">
        <f>Q2189+MAX(0,K2189-480000)</f>
        <v/>
      </c>
      <c r="U2189" s="16">
        <f>P2189-T2189</f>
        <v/>
      </c>
      <c r="V2189" s="17">
        <f>IF(U2189&lt;0,0,LOOKUP(U2189,{0,1950001,3300001,6950001,9000001,18000001,40000001},{0.05,0.1,0.2,0.23,0.33,0.4,0.45}))</f>
        <v/>
      </c>
      <c r="W2189" s="18">
        <f>IF(U2189&lt;0,0.9,0.9-V2189*1.021)</f>
        <v/>
      </c>
      <c r="X2189" s="16">
        <f>ROUNDDOWN(S2189*0.2/W2189+2000,0)</f>
        <v/>
      </c>
      <c r="Y2189" s="17">
        <f>IF(O2189&lt;=0,0,LOOKUP(O2189,{0,1950001,3300001,6950001,9000001,18000001,40000001},{0.05,0.1,0.2,0.23,0.33,0.4,0.45}))</f>
        <v/>
      </c>
    </row>
    <row r="2190">
      <c r="A2190" t="inlineStr">
        <is>
          <t>1万円刻み</t>
        </is>
      </c>
      <c r="B2190" s="16">
        <f>'3_1万円刻み'!$A$427</f>
        <v/>
      </c>
      <c r="C2190" t="n">
        <v>2026</v>
      </c>
      <c r="D2190" t="n">
        <v>0</v>
      </c>
      <c r="E2190" t="n">
        <v>0</v>
      </c>
      <c r="F2190" t="n">
        <v>0</v>
      </c>
      <c r="G2190" s="16">
        <f>ROUND(MIN(B2190/12,650000)*12*0.0915+MIN(B2190/12,1390000)*12*(0.0504+0)+B2190*0.005,0)</f>
        <v/>
      </c>
      <c r="H2190" t="n">
        <v>0</v>
      </c>
      <c r="I2190" t="n">
        <v>0</v>
      </c>
      <c r="J2190" s="16">
        <f>IF(C2190=2026,IF(B2190&lt;741000,0,IF(B2190&lt;2191000,B2190-740000,IF(B2190&lt;2193000,1451000,IF(B2190&lt;2196000,1453000,IF(B2190&lt;2200000,1456000,IF(B2190&lt;3600000,ROUNDDOWN(B2190/4,-3)*2.8-80000,IF(B2190&lt;6600000,ROUNDDOWN(B2190/4,-3)*3.2-440000,IF(B2190&lt;8500000,ROUNDDOWN(B2190*0.9,0)-1100000,B2190-1950000)))))))),IF(B2190&lt;651000,0,IF(B2190&lt;1900000,B2190-650000,IF(B2190&lt;3600000,ROUNDDOWN(B2190/4,-3)*2.8-80000,IF(B2190&lt;6600000,ROUNDDOWN(B2190/4,-3)*3.2-440000,IF(B2190&lt;8500000,ROUNDDOWN(B2190*0.9,0)-1100000,B2190-1950000))))))</f>
        <v/>
      </c>
      <c r="K2190" s="16">
        <f>IF(J2190&gt;23500000,NA(),IF(C2190=2026,IF(J2190&lt;=4890000,1040000,IF(J2190&lt;=6550000,670000,620000)),IF(J2190&lt;=1320000,950000,IF(J2190&lt;=3360000,880000,IF(J2190&lt;=4890000,680000,IF(J2190&lt;=6550000,630000,580000))))))</f>
        <v/>
      </c>
      <c r="L2190" s="16">
        <f>IF(D2190=1,IF(J2190&lt;=9000000,380000,IF(J2190&lt;=9500000,260000,IF(J2190&lt;=10000000,130000,0))),0)</f>
        <v/>
      </c>
      <c r="M2190" s="16">
        <f>IF(D2190=1,IF(J2190&lt;=9000000,330000,IF(J2190&lt;=9500000,220000,IF(J2190&lt;=10000000,110000,0))),0)</f>
        <v/>
      </c>
      <c r="N2190" s="16">
        <f>IF(D2190=1,IF(J2190&lt;=9000000,50000,IF(J2190&lt;=9500000,40000,IF(J2190&lt;=10000000,20000,0))),0)</f>
        <v/>
      </c>
      <c r="O2190" s="16">
        <f>MAX(0,ROUNDDOWN(J2190-G2190-K2190-L2190-E2190*380000-F2190*630000-H2190,-3))</f>
        <v/>
      </c>
      <c r="P2190" s="16">
        <f>MAX(0,ROUNDDOWN(J2190-G2190-430000-M2190-E2190*330000-F2190*450000-I2190,-3))</f>
        <v/>
      </c>
      <c r="Q2190" s="16">
        <f>50000+N2190+E2190*50000+F2190*180000</f>
        <v/>
      </c>
      <c r="R2190" s="16">
        <f>IF(P2190&lt;=2000000,MIN(Q2190,P2190),MAX(Q2190-(P2190-2000000),50000))*0.05</f>
        <v/>
      </c>
      <c r="S2190" s="16">
        <f>MAX(0,P2190*0.1-R2190)</f>
        <v/>
      </c>
      <c r="T2190" s="16">
        <f>Q2190+MAX(0,K2190-480000)</f>
        <v/>
      </c>
      <c r="U2190" s="16">
        <f>P2190-T2190</f>
        <v/>
      </c>
      <c r="V2190" s="17">
        <f>IF(U2190&lt;0,0,LOOKUP(U2190,{0,1950001,3300001,6950001,9000001,18000001,40000001},{0.05,0.1,0.2,0.23,0.33,0.4,0.45}))</f>
        <v/>
      </c>
      <c r="W2190" s="18">
        <f>IF(U2190&lt;0,0.9,0.9-V2190*1.021)</f>
        <v/>
      </c>
      <c r="X2190" s="16">
        <f>ROUNDDOWN(S2190*0.2/W2190+2000,0)</f>
        <v/>
      </c>
      <c r="Y2190" s="17">
        <f>IF(O2190&lt;=0,0,LOOKUP(O2190,{0,1950001,3300001,6950001,9000001,18000001,40000001},{0.05,0.1,0.2,0.23,0.33,0.4,0.45}))</f>
        <v/>
      </c>
    </row>
    <row r="2191">
      <c r="A2191" t="inlineStr">
        <is>
          <t>1万円刻み</t>
        </is>
      </c>
      <c r="B2191" s="16">
        <f>'3_1万円刻み'!$A$427</f>
        <v/>
      </c>
      <c r="C2191" t="n">
        <v>2025</v>
      </c>
      <c r="D2191" t="n">
        <v>1</v>
      </c>
      <c r="E2191" t="n">
        <v>0</v>
      </c>
      <c r="F2191" t="n">
        <v>0</v>
      </c>
      <c r="G2191" s="16">
        <f>ROUND(MIN(B2191/12,650000)*12*0.0915+MIN(B2191/12,1390000)*12*(0.0504+0)+B2191*0.005,0)</f>
        <v/>
      </c>
      <c r="H2191" t="n">
        <v>0</v>
      </c>
      <c r="I2191" t="n">
        <v>0</v>
      </c>
      <c r="J2191" s="16">
        <f>IF(C2191=2026,IF(B2191&lt;741000,0,IF(B2191&lt;2191000,B2191-740000,IF(B2191&lt;2193000,1451000,IF(B2191&lt;2196000,1453000,IF(B2191&lt;2200000,1456000,IF(B2191&lt;3600000,ROUNDDOWN(B2191/4,-3)*2.8-80000,IF(B2191&lt;6600000,ROUNDDOWN(B2191/4,-3)*3.2-440000,IF(B2191&lt;8500000,ROUNDDOWN(B2191*0.9,0)-1100000,B2191-1950000)))))))),IF(B2191&lt;651000,0,IF(B2191&lt;1900000,B2191-650000,IF(B2191&lt;3600000,ROUNDDOWN(B2191/4,-3)*2.8-80000,IF(B2191&lt;6600000,ROUNDDOWN(B2191/4,-3)*3.2-440000,IF(B2191&lt;8500000,ROUNDDOWN(B2191*0.9,0)-1100000,B2191-1950000))))))</f>
        <v/>
      </c>
      <c r="K2191" s="16">
        <f>IF(J2191&gt;23500000,NA(),IF(C2191=2026,IF(J2191&lt;=4890000,1040000,IF(J2191&lt;=6550000,670000,620000)),IF(J2191&lt;=1320000,950000,IF(J2191&lt;=3360000,880000,IF(J2191&lt;=4890000,680000,IF(J2191&lt;=6550000,630000,580000))))))</f>
        <v/>
      </c>
      <c r="L2191" s="16">
        <f>IF(D2191=1,IF(J2191&lt;=9000000,380000,IF(J2191&lt;=9500000,260000,IF(J2191&lt;=10000000,130000,0))),0)</f>
        <v/>
      </c>
      <c r="M2191" s="16">
        <f>IF(D2191=1,IF(J2191&lt;=9000000,330000,IF(J2191&lt;=9500000,220000,IF(J2191&lt;=10000000,110000,0))),0)</f>
        <v/>
      </c>
      <c r="N2191" s="16">
        <f>IF(D2191=1,IF(J2191&lt;=9000000,50000,IF(J2191&lt;=9500000,40000,IF(J2191&lt;=10000000,20000,0))),0)</f>
        <v/>
      </c>
      <c r="O2191" s="16">
        <f>MAX(0,ROUNDDOWN(J2191-G2191-K2191-L2191-E2191*380000-F2191*630000-H2191,-3))</f>
        <v/>
      </c>
      <c r="P2191" s="16">
        <f>MAX(0,ROUNDDOWN(J2191-G2191-430000-M2191-E2191*330000-F2191*450000-I2191,-3))</f>
        <v/>
      </c>
      <c r="Q2191" s="16">
        <f>50000+N2191+E2191*50000+F2191*180000</f>
        <v/>
      </c>
      <c r="R2191" s="16">
        <f>IF(P2191&lt;=2000000,MIN(Q2191,P2191),MAX(Q2191-(P2191-2000000),50000))*0.05</f>
        <v/>
      </c>
      <c r="S2191" s="16">
        <f>MAX(0,P2191*0.1-R2191)</f>
        <v/>
      </c>
      <c r="T2191" s="16">
        <f>Q2191+MAX(0,K2191-480000)</f>
        <v/>
      </c>
      <c r="U2191" s="16">
        <f>P2191-T2191</f>
        <v/>
      </c>
      <c r="V2191" s="17">
        <f>IF(U2191&lt;0,0,LOOKUP(U2191,{0,1950001,3300001,6950001,9000001,18000001,40000001},{0.05,0.1,0.2,0.23,0.33,0.4,0.45}))</f>
        <v/>
      </c>
      <c r="W2191" s="18">
        <f>IF(U2191&lt;0,0.9,0.9-V2191*1.021)</f>
        <v/>
      </c>
      <c r="X2191" s="16">
        <f>ROUNDDOWN(S2191*0.2/W2191+2000,0)</f>
        <v/>
      </c>
      <c r="Y2191" s="17">
        <f>IF(O2191&lt;=0,0,LOOKUP(O2191,{0,1950001,3300001,6950001,9000001,18000001,40000001},{0.05,0.1,0.2,0.23,0.33,0.4,0.45}))</f>
        <v/>
      </c>
    </row>
    <row r="2192">
      <c r="A2192" t="inlineStr">
        <is>
          <t>1万円刻み</t>
        </is>
      </c>
      <c r="B2192" s="16">
        <f>'3_1万円刻み'!$A$427</f>
        <v/>
      </c>
      <c r="C2192" t="n">
        <v>2026</v>
      </c>
      <c r="D2192" t="n">
        <v>1</v>
      </c>
      <c r="E2192" t="n">
        <v>0</v>
      </c>
      <c r="F2192" t="n">
        <v>0</v>
      </c>
      <c r="G2192" s="16">
        <f>ROUND(MIN(B2192/12,650000)*12*0.0915+MIN(B2192/12,1390000)*12*(0.0504+0)+B2192*0.005,0)</f>
        <v/>
      </c>
      <c r="H2192" t="n">
        <v>0</v>
      </c>
      <c r="I2192" t="n">
        <v>0</v>
      </c>
      <c r="J2192" s="16">
        <f>IF(C2192=2026,IF(B2192&lt;741000,0,IF(B2192&lt;2191000,B2192-740000,IF(B2192&lt;2193000,1451000,IF(B2192&lt;2196000,1453000,IF(B2192&lt;2200000,1456000,IF(B2192&lt;3600000,ROUNDDOWN(B2192/4,-3)*2.8-80000,IF(B2192&lt;6600000,ROUNDDOWN(B2192/4,-3)*3.2-440000,IF(B2192&lt;8500000,ROUNDDOWN(B2192*0.9,0)-1100000,B2192-1950000)))))))),IF(B2192&lt;651000,0,IF(B2192&lt;1900000,B2192-650000,IF(B2192&lt;3600000,ROUNDDOWN(B2192/4,-3)*2.8-80000,IF(B2192&lt;6600000,ROUNDDOWN(B2192/4,-3)*3.2-440000,IF(B2192&lt;8500000,ROUNDDOWN(B2192*0.9,0)-1100000,B2192-1950000))))))</f>
        <v/>
      </c>
      <c r="K2192" s="16">
        <f>IF(J2192&gt;23500000,NA(),IF(C2192=2026,IF(J2192&lt;=4890000,1040000,IF(J2192&lt;=6550000,670000,620000)),IF(J2192&lt;=1320000,950000,IF(J2192&lt;=3360000,880000,IF(J2192&lt;=4890000,680000,IF(J2192&lt;=6550000,630000,580000))))))</f>
        <v/>
      </c>
      <c r="L2192" s="16">
        <f>IF(D2192=1,IF(J2192&lt;=9000000,380000,IF(J2192&lt;=9500000,260000,IF(J2192&lt;=10000000,130000,0))),0)</f>
        <v/>
      </c>
      <c r="M2192" s="16">
        <f>IF(D2192=1,IF(J2192&lt;=9000000,330000,IF(J2192&lt;=9500000,220000,IF(J2192&lt;=10000000,110000,0))),0)</f>
        <v/>
      </c>
      <c r="N2192" s="16">
        <f>IF(D2192=1,IF(J2192&lt;=9000000,50000,IF(J2192&lt;=9500000,40000,IF(J2192&lt;=10000000,20000,0))),0)</f>
        <v/>
      </c>
      <c r="O2192" s="16">
        <f>MAX(0,ROUNDDOWN(J2192-G2192-K2192-L2192-E2192*380000-F2192*630000-H2192,-3))</f>
        <v/>
      </c>
      <c r="P2192" s="16">
        <f>MAX(0,ROUNDDOWN(J2192-G2192-430000-M2192-E2192*330000-F2192*450000-I2192,-3))</f>
        <v/>
      </c>
      <c r="Q2192" s="16">
        <f>50000+N2192+E2192*50000+F2192*180000</f>
        <v/>
      </c>
      <c r="R2192" s="16">
        <f>IF(P2192&lt;=2000000,MIN(Q2192,P2192),MAX(Q2192-(P2192-2000000),50000))*0.05</f>
        <v/>
      </c>
      <c r="S2192" s="16">
        <f>MAX(0,P2192*0.1-R2192)</f>
        <v/>
      </c>
      <c r="T2192" s="16">
        <f>Q2192+MAX(0,K2192-480000)</f>
        <v/>
      </c>
      <c r="U2192" s="16">
        <f>P2192-T2192</f>
        <v/>
      </c>
      <c r="V2192" s="17">
        <f>IF(U2192&lt;0,0,LOOKUP(U2192,{0,1950001,3300001,6950001,9000001,18000001,40000001},{0.05,0.1,0.2,0.23,0.33,0.4,0.45}))</f>
        <v/>
      </c>
      <c r="W2192" s="18">
        <f>IF(U2192&lt;0,0.9,0.9-V2192*1.021)</f>
        <v/>
      </c>
      <c r="X2192" s="16">
        <f>ROUNDDOWN(S2192*0.2/W2192+2000,0)</f>
        <v/>
      </c>
      <c r="Y2192" s="17">
        <f>IF(O2192&lt;=0,0,LOOKUP(O2192,{0,1950001,3300001,6950001,9000001,18000001,40000001},{0.05,0.1,0.2,0.23,0.33,0.4,0.45}))</f>
        <v/>
      </c>
    </row>
    <row r="2193">
      <c r="A2193" t="inlineStr">
        <is>
          <t>1万円刻み</t>
        </is>
      </c>
      <c r="B2193" s="16">
        <f>'3_1万円刻み'!$A$428</f>
        <v/>
      </c>
      <c r="C2193" t="n">
        <v>2025</v>
      </c>
      <c r="D2193" t="n">
        <v>0</v>
      </c>
      <c r="E2193" t="n">
        <v>0</v>
      </c>
      <c r="F2193" t="n">
        <v>0</v>
      </c>
      <c r="G2193" s="16">
        <f>ROUND(MIN(B2193/12,650000)*12*0.0915+MIN(B2193/12,1390000)*12*(0.0504+0)+B2193*0.005,0)</f>
        <v/>
      </c>
      <c r="H2193" t="n">
        <v>0</v>
      </c>
      <c r="I2193" t="n">
        <v>0</v>
      </c>
      <c r="J2193" s="16">
        <f>IF(C2193=2026,IF(B2193&lt;741000,0,IF(B2193&lt;2191000,B2193-740000,IF(B2193&lt;2193000,1451000,IF(B2193&lt;2196000,1453000,IF(B2193&lt;2200000,1456000,IF(B2193&lt;3600000,ROUNDDOWN(B2193/4,-3)*2.8-80000,IF(B2193&lt;6600000,ROUNDDOWN(B2193/4,-3)*3.2-440000,IF(B2193&lt;8500000,ROUNDDOWN(B2193*0.9,0)-1100000,B2193-1950000)))))))),IF(B2193&lt;651000,0,IF(B2193&lt;1900000,B2193-650000,IF(B2193&lt;3600000,ROUNDDOWN(B2193/4,-3)*2.8-80000,IF(B2193&lt;6600000,ROUNDDOWN(B2193/4,-3)*3.2-440000,IF(B2193&lt;8500000,ROUNDDOWN(B2193*0.9,0)-1100000,B2193-1950000))))))</f>
        <v/>
      </c>
      <c r="K2193" s="16">
        <f>IF(J2193&gt;23500000,NA(),IF(C2193=2026,IF(J2193&lt;=4890000,1040000,IF(J2193&lt;=6550000,670000,620000)),IF(J2193&lt;=1320000,950000,IF(J2193&lt;=3360000,880000,IF(J2193&lt;=4890000,680000,IF(J2193&lt;=6550000,630000,580000))))))</f>
        <v/>
      </c>
      <c r="L2193" s="16">
        <f>IF(D2193=1,IF(J2193&lt;=9000000,380000,IF(J2193&lt;=9500000,260000,IF(J2193&lt;=10000000,130000,0))),0)</f>
        <v/>
      </c>
      <c r="M2193" s="16">
        <f>IF(D2193=1,IF(J2193&lt;=9000000,330000,IF(J2193&lt;=9500000,220000,IF(J2193&lt;=10000000,110000,0))),0)</f>
        <v/>
      </c>
      <c r="N2193" s="16">
        <f>IF(D2193=1,IF(J2193&lt;=9000000,50000,IF(J2193&lt;=9500000,40000,IF(J2193&lt;=10000000,20000,0))),0)</f>
        <v/>
      </c>
      <c r="O2193" s="16">
        <f>MAX(0,ROUNDDOWN(J2193-G2193-K2193-L2193-E2193*380000-F2193*630000-H2193,-3))</f>
        <v/>
      </c>
      <c r="P2193" s="16">
        <f>MAX(0,ROUNDDOWN(J2193-G2193-430000-M2193-E2193*330000-F2193*450000-I2193,-3))</f>
        <v/>
      </c>
      <c r="Q2193" s="16">
        <f>50000+N2193+E2193*50000+F2193*180000</f>
        <v/>
      </c>
      <c r="R2193" s="16">
        <f>IF(P2193&lt;=2000000,MIN(Q2193,P2193),MAX(Q2193-(P2193-2000000),50000))*0.05</f>
        <v/>
      </c>
      <c r="S2193" s="16">
        <f>MAX(0,P2193*0.1-R2193)</f>
        <v/>
      </c>
      <c r="T2193" s="16">
        <f>Q2193+MAX(0,K2193-480000)</f>
        <v/>
      </c>
      <c r="U2193" s="16">
        <f>P2193-T2193</f>
        <v/>
      </c>
      <c r="V2193" s="17">
        <f>IF(U2193&lt;0,0,LOOKUP(U2193,{0,1950001,3300001,6950001,9000001,18000001,40000001},{0.05,0.1,0.2,0.23,0.33,0.4,0.45}))</f>
        <v/>
      </c>
      <c r="W2193" s="18">
        <f>IF(U2193&lt;0,0.9,0.9-V2193*1.021)</f>
        <v/>
      </c>
      <c r="X2193" s="16">
        <f>ROUNDDOWN(S2193*0.2/W2193+2000,0)</f>
        <v/>
      </c>
      <c r="Y2193" s="17">
        <f>IF(O2193&lt;=0,0,LOOKUP(O2193,{0,1950001,3300001,6950001,9000001,18000001,40000001},{0.05,0.1,0.2,0.23,0.33,0.4,0.45}))</f>
        <v/>
      </c>
    </row>
    <row r="2194">
      <c r="A2194" t="inlineStr">
        <is>
          <t>1万円刻み</t>
        </is>
      </c>
      <c r="B2194" s="16">
        <f>'3_1万円刻み'!$A$428</f>
        <v/>
      </c>
      <c r="C2194" t="n">
        <v>2026</v>
      </c>
      <c r="D2194" t="n">
        <v>0</v>
      </c>
      <c r="E2194" t="n">
        <v>0</v>
      </c>
      <c r="F2194" t="n">
        <v>0</v>
      </c>
      <c r="G2194" s="16">
        <f>ROUND(MIN(B2194/12,650000)*12*0.0915+MIN(B2194/12,1390000)*12*(0.0504+0)+B2194*0.005,0)</f>
        <v/>
      </c>
      <c r="H2194" t="n">
        <v>0</v>
      </c>
      <c r="I2194" t="n">
        <v>0</v>
      </c>
      <c r="J2194" s="16">
        <f>IF(C2194=2026,IF(B2194&lt;741000,0,IF(B2194&lt;2191000,B2194-740000,IF(B2194&lt;2193000,1451000,IF(B2194&lt;2196000,1453000,IF(B2194&lt;2200000,1456000,IF(B2194&lt;3600000,ROUNDDOWN(B2194/4,-3)*2.8-80000,IF(B2194&lt;6600000,ROUNDDOWN(B2194/4,-3)*3.2-440000,IF(B2194&lt;8500000,ROUNDDOWN(B2194*0.9,0)-1100000,B2194-1950000)))))))),IF(B2194&lt;651000,0,IF(B2194&lt;1900000,B2194-650000,IF(B2194&lt;3600000,ROUNDDOWN(B2194/4,-3)*2.8-80000,IF(B2194&lt;6600000,ROUNDDOWN(B2194/4,-3)*3.2-440000,IF(B2194&lt;8500000,ROUNDDOWN(B2194*0.9,0)-1100000,B2194-1950000))))))</f>
        <v/>
      </c>
      <c r="K2194" s="16">
        <f>IF(J2194&gt;23500000,NA(),IF(C2194=2026,IF(J2194&lt;=4890000,1040000,IF(J2194&lt;=6550000,670000,620000)),IF(J2194&lt;=1320000,950000,IF(J2194&lt;=3360000,880000,IF(J2194&lt;=4890000,680000,IF(J2194&lt;=6550000,630000,580000))))))</f>
        <v/>
      </c>
      <c r="L2194" s="16">
        <f>IF(D2194=1,IF(J2194&lt;=9000000,380000,IF(J2194&lt;=9500000,260000,IF(J2194&lt;=10000000,130000,0))),0)</f>
        <v/>
      </c>
      <c r="M2194" s="16">
        <f>IF(D2194=1,IF(J2194&lt;=9000000,330000,IF(J2194&lt;=9500000,220000,IF(J2194&lt;=10000000,110000,0))),0)</f>
        <v/>
      </c>
      <c r="N2194" s="16">
        <f>IF(D2194=1,IF(J2194&lt;=9000000,50000,IF(J2194&lt;=9500000,40000,IF(J2194&lt;=10000000,20000,0))),0)</f>
        <v/>
      </c>
      <c r="O2194" s="16">
        <f>MAX(0,ROUNDDOWN(J2194-G2194-K2194-L2194-E2194*380000-F2194*630000-H2194,-3))</f>
        <v/>
      </c>
      <c r="P2194" s="16">
        <f>MAX(0,ROUNDDOWN(J2194-G2194-430000-M2194-E2194*330000-F2194*450000-I2194,-3))</f>
        <v/>
      </c>
      <c r="Q2194" s="16">
        <f>50000+N2194+E2194*50000+F2194*180000</f>
        <v/>
      </c>
      <c r="R2194" s="16">
        <f>IF(P2194&lt;=2000000,MIN(Q2194,P2194),MAX(Q2194-(P2194-2000000),50000))*0.05</f>
        <v/>
      </c>
      <c r="S2194" s="16">
        <f>MAX(0,P2194*0.1-R2194)</f>
        <v/>
      </c>
      <c r="T2194" s="16">
        <f>Q2194+MAX(0,K2194-480000)</f>
        <v/>
      </c>
      <c r="U2194" s="16">
        <f>P2194-T2194</f>
        <v/>
      </c>
      <c r="V2194" s="17">
        <f>IF(U2194&lt;0,0,LOOKUP(U2194,{0,1950001,3300001,6950001,9000001,18000001,40000001},{0.05,0.1,0.2,0.23,0.33,0.4,0.45}))</f>
        <v/>
      </c>
      <c r="W2194" s="18">
        <f>IF(U2194&lt;0,0.9,0.9-V2194*1.021)</f>
        <v/>
      </c>
      <c r="X2194" s="16">
        <f>ROUNDDOWN(S2194*0.2/W2194+2000,0)</f>
        <v/>
      </c>
      <c r="Y2194" s="17">
        <f>IF(O2194&lt;=0,0,LOOKUP(O2194,{0,1950001,3300001,6950001,9000001,18000001,40000001},{0.05,0.1,0.2,0.23,0.33,0.4,0.45}))</f>
        <v/>
      </c>
    </row>
    <row r="2195">
      <c r="A2195" t="inlineStr">
        <is>
          <t>1万円刻み</t>
        </is>
      </c>
      <c r="B2195" s="16">
        <f>'3_1万円刻み'!$A$428</f>
        <v/>
      </c>
      <c r="C2195" t="n">
        <v>2025</v>
      </c>
      <c r="D2195" t="n">
        <v>1</v>
      </c>
      <c r="E2195" t="n">
        <v>0</v>
      </c>
      <c r="F2195" t="n">
        <v>0</v>
      </c>
      <c r="G2195" s="16">
        <f>ROUND(MIN(B2195/12,650000)*12*0.0915+MIN(B2195/12,1390000)*12*(0.0504+0)+B2195*0.005,0)</f>
        <v/>
      </c>
      <c r="H2195" t="n">
        <v>0</v>
      </c>
      <c r="I2195" t="n">
        <v>0</v>
      </c>
      <c r="J2195" s="16">
        <f>IF(C2195=2026,IF(B2195&lt;741000,0,IF(B2195&lt;2191000,B2195-740000,IF(B2195&lt;2193000,1451000,IF(B2195&lt;2196000,1453000,IF(B2195&lt;2200000,1456000,IF(B2195&lt;3600000,ROUNDDOWN(B2195/4,-3)*2.8-80000,IF(B2195&lt;6600000,ROUNDDOWN(B2195/4,-3)*3.2-440000,IF(B2195&lt;8500000,ROUNDDOWN(B2195*0.9,0)-1100000,B2195-1950000)))))))),IF(B2195&lt;651000,0,IF(B2195&lt;1900000,B2195-650000,IF(B2195&lt;3600000,ROUNDDOWN(B2195/4,-3)*2.8-80000,IF(B2195&lt;6600000,ROUNDDOWN(B2195/4,-3)*3.2-440000,IF(B2195&lt;8500000,ROUNDDOWN(B2195*0.9,0)-1100000,B2195-1950000))))))</f>
        <v/>
      </c>
      <c r="K2195" s="16">
        <f>IF(J2195&gt;23500000,NA(),IF(C2195=2026,IF(J2195&lt;=4890000,1040000,IF(J2195&lt;=6550000,670000,620000)),IF(J2195&lt;=1320000,950000,IF(J2195&lt;=3360000,880000,IF(J2195&lt;=4890000,680000,IF(J2195&lt;=6550000,630000,580000))))))</f>
        <v/>
      </c>
      <c r="L2195" s="16">
        <f>IF(D2195=1,IF(J2195&lt;=9000000,380000,IF(J2195&lt;=9500000,260000,IF(J2195&lt;=10000000,130000,0))),0)</f>
        <v/>
      </c>
      <c r="M2195" s="16">
        <f>IF(D2195=1,IF(J2195&lt;=9000000,330000,IF(J2195&lt;=9500000,220000,IF(J2195&lt;=10000000,110000,0))),0)</f>
        <v/>
      </c>
      <c r="N2195" s="16">
        <f>IF(D2195=1,IF(J2195&lt;=9000000,50000,IF(J2195&lt;=9500000,40000,IF(J2195&lt;=10000000,20000,0))),0)</f>
        <v/>
      </c>
      <c r="O2195" s="16">
        <f>MAX(0,ROUNDDOWN(J2195-G2195-K2195-L2195-E2195*380000-F2195*630000-H2195,-3))</f>
        <v/>
      </c>
      <c r="P2195" s="16">
        <f>MAX(0,ROUNDDOWN(J2195-G2195-430000-M2195-E2195*330000-F2195*450000-I2195,-3))</f>
        <v/>
      </c>
      <c r="Q2195" s="16">
        <f>50000+N2195+E2195*50000+F2195*180000</f>
        <v/>
      </c>
      <c r="R2195" s="16">
        <f>IF(P2195&lt;=2000000,MIN(Q2195,P2195),MAX(Q2195-(P2195-2000000),50000))*0.05</f>
        <v/>
      </c>
      <c r="S2195" s="16">
        <f>MAX(0,P2195*0.1-R2195)</f>
        <v/>
      </c>
      <c r="T2195" s="16">
        <f>Q2195+MAX(0,K2195-480000)</f>
        <v/>
      </c>
      <c r="U2195" s="16">
        <f>P2195-T2195</f>
        <v/>
      </c>
      <c r="V2195" s="17">
        <f>IF(U2195&lt;0,0,LOOKUP(U2195,{0,1950001,3300001,6950001,9000001,18000001,40000001},{0.05,0.1,0.2,0.23,0.33,0.4,0.45}))</f>
        <v/>
      </c>
      <c r="W2195" s="18">
        <f>IF(U2195&lt;0,0.9,0.9-V2195*1.021)</f>
        <v/>
      </c>
      <c r="X2195" s="16">
        <f>ROUNDDOWN(S2195*0.2/W2195+2000,0)</f>
        <v/>
      </c>
      <c r="Y2195" s="17">
        <f>IF(O2195&lt;=0,0,LOOKUP(O2195,{0,1950001,3300001,6950001,9000001,18000001,40000001},{0.05,0.1,0.2,0.23,0.33,0.4,0.45}))</f>
        <v/>
      </c>
    </row>
    <row r="2196">
      <c r="A2196" t="inlineStr">
        <is>
          <t>1万円刻み</t>
        </is>
      </c>
      <c r="B2196" s="16">
        <f>'3_1万円刻み'!$A$428</f>
        <v/>
      </c>
      <c r="C2196" t="n">
        <v>2026</v>
      </c>
      <c r="D2196" t="n">
        <v>1</v>
      </c>
      <c r="E2196" t="n">
        <v>0</v>
      </c>
      <c r="F2196" t="n">
        <v>0</v>
      </c>
      <c r="G2196" s="16">
        <f>ROUND(MIN(B2196/12,650000)*12*0.0915+MIN(B2196/12,1390000)*12*(0.0504+0)+B2196*0.005,0)</f>
        <v/>
      </c>
      <c r="H2196" t="n">
        <v>0</v>
      </c>
      <c r="I2196" t="n">
        <v>0</v>
      </c>
      <c r="J2196" s="16">
        <f>IF(C2196=2026,IF(B2196&lt;741000,0,IF(B2196&lt;2191000,B2196-740000,IF(B2196&lt;2193000,1451000,IF(B2196&lt;2196000,1453000,IF(B2196&lt;2200000,1456000,IF(B2196&lt;3600000,ROUNDDOWN(B2196/4,-3)*2.8-80000,IF(B2196&lt;6600000,ROUNDDOWN(B2196/4,-3)*3.2-440000,IF(B2196&lt;8500000,ROUNDDOWN(B2196*0.9,0)-1100000,B2196-1950000)))))))),IF(B2196&lt;651000,0,IF(B2196&lt;1900000,B2196-650000,IF(B2196&lt;3600000,ROUNDDOWN(B2196/4,-3)*2.8-80000,IF(B2196&lt;6600000,ROUNDDOWN(B2196/4,-3)*3.2-440000,IF(B2196&lt;8500000,ROUNDDOWN(B2196*0.9,0)-1100000,B2196-1950000))))))</f>
        <v/>
      </c>
      <c r="K2196" s="16">
        <f>IF(J2196&gt;23500000,NA(),IF(C2196=2026,IF(J2196&lt;=4890000,1040000,IF(J2196&lt;=6550000,670000,620000)),IF(J2196&lt;=1320000,950000,IF(J2196&lt;=3360000,880000,IF(J2196&lt;=4890000,680000,IF(J2196&lt;=6550000,630000,580000))))))</f>
        <v/>
      </c>
      <c r="L2196" s="16">
        <f>IF(D2196=1,IF(J2196&lt;=9000000,380000,IF(J2196&lt;=9500000,260000,IF(J2196&lt;=10000000,130000,0))),0)</f>
        <v/>
      </c>
      <c r="M2196" s="16">
        <f>IF(D2196=1,IF(J2196&lt;=9000000,330000,IF(J2196&lt;=9500000,220000,IF(J2196&lt;=10000000,110000,0))),0)</f>
        <v/>
      </c>
      <c r="N2196" s="16">
        <f>IF(D2196=1,IF(J2196&lt;=9000000,50000,IF(J2196&lt;=9500000,40000,IF(J2196&lt;=10000000,20000,0))),0)</f>
        <v/>
      </c>
      <c r="O2196" s="16">
        <f>MAX(0,ROUNDDOWN(J2196-G2196-K2196-L2196-E2196*380000-F2196*630000-H2196,-3))</f>
        <v/>
      </c>
      <c r="P2196" s="16">
        <f>MAX(0,ROUNDDOWN(J2196-G2196-430000-M2196-E2196*330000-F2196*450000-I2196,-3))</f>
        <v/>
      </c>
      <c r="Q2196" s="16">
        <f>50000+N2196+E2196*50000+F2196*180000</f>
        <v/>
      </c>
      <c r="R2196" s="16">
        <f>IF(P2196&lt;=2000000,MIN(Q2196,P2196),MAX(Q2196-(P2196-2000000),50000))*0.05</f>
        <v/>
      </c>
      <c r="S2196" s="16">
        <f>MAX(0,P2196*0.1-R2196)</f>
        <v/>
      </c>
      <c r="T2196" s="16">
        <f>Q2196+MAX(0,K2196-480000)</f>
        <v/>
      </c>
      <c r="U2196" s="16">
        <f>P2196-T2196</f>
        <v/>
      </c>
      <c r="V2196" s="17">
        <f>IF(U2196&lt;0,0,LOOKUP(U2196,{0,1950001,3300001,6950001,9000001,18000001,40000001},{0.05,0.1,0.2,0.23,0.33,0.4,0.45}))</f>
        <v/>
      </c>
      <c r="W2196" s="18">
        <f>IF(U2196&lt;0,0.9,0.9-V2196*1.021)</f>
        <v/>
      </c>
      <c r="X2196" s="16">
        <f>ROUNDDOWN(S2196*0.2/W2196+2000,0)</f>
        <v/>
      </c>
      <c r="Y2196" s="17">
        <f>IF(O2196&lt;=0,0,LOOKUP(O2196,{0,1950001,3300001,6950001,9000001,18000001,40000001},{0.05,0.1,0.2,0.23,0.33,0.4,0.45}))</f>
        <v/>
      </c>
    </row>
    <row r="2197">
      <c r="A2197" t="inlineStr">
        <is>
          <t>1万円刻み</t>
        </is>
      </c>
      <c r="B2197" s="16">
        <f>'3_1万円刻み'!$A$429</f>
        <v/>
      </c>
      <c r="C2197" t="n">
        <v>2025</v>
      </c>
      <c r="D2197" t="n">
        <v>0</v>
      </c>
      <c r="E2197" t="n">
        <v>0</v>
      </c>
      <c r="F2197" t="n">
        <v>0</v>
      </c>
      <c r="G2197" s="16">
        <f>ROUND(MIN(B2197/12,650000)*12*0.0915+MIN(B2197/12,1390000)*12*(0.0504+0)+B2197*0.005,0)</f>
        <v/>
      </c>
      <c r="H2197" t="n">
        <v>0</v>
      </c>
      <c r="I2197" t="n">
        <v>0</v>
      </c>
      <c r="J2197" s="16">
        <f>IF(C2197=2026,IF(B2197&lt;741000,0,IF(B2197&lt;2191000,B2197-740000,IF(B2197&lt;2193000,1451000,IF(B2197&lt;2196000,1453000,IF(B2197&lt;2200000,1456000,IF(B2197&lt;3600000,ROUNDDOWN(B2197/4,-3)*2.8-80000,IF(B2197&lt;6600000,ROUNDDOWN(B2197/4,-3)*3.2-440000,IF(B2197&lt;8500000,ROUNDDOWN(B2197*0.9,0)-1100000,B2197-1950000)))))))),IF(B2197&lt;651000,0,IF(B2197&lt;1900000,B2197-650000,IF(B2197&lt;3600000,ROUNDDOWN(B2197/4,-3)*2.8-80000,IF(B2197&lt;6600000,ROUNDDOWN(B2197/4,-3)*3.2-440000,IF(B2197&lt;8500000,ROUNDDOWN(B2197*0.9,0)-1100000,B2197-1950000))))))</f>
        <v/>
      </c>
      <c r="K2197" s="16">
        <f>IF(J2197&gt;23500000,NA(),IF(C2197=2026,IF(J2197&lt;=4890000,1040000,IF(J2197&lt;=6550000,670000,620000)),IF(J2197&lt;=1320000,950000,IF(J2197&lt;=3360000,880000,IF(J2197&lt;=4890000,680000,IF(J2197&lt;=6550000,630000,580000))))))</f>
        <v/>
      </c>
      <c r="L2197" s="16">
        <f>IF(D2197=1,IF(J2197&lt;=9000000,380000,IF(J2197&lt;=9500000,260000,IF(J2197&lt;=10000000,130000,0))),0)</f>
        <v/>
      </c>
      <c r="M2197" s="16">
        <f>IF(D2197=1,IF(J2197&lt;=9000000,330000,IF(J2197&lt;=9500000,220000,IF(J2197&lt;=10000000,110000,0))),0)</f>
        <v/>
      </c>
      <c r="N2197" s="16">
        <f>IF(D2197=1,IF(J2197&lt;=9000000,50000,IF(J2197&lt;=9500000,40000,IF(J2197&lt;=10000000,20000,0))),0)</f>
        <v/>
      </c>
      <c r="O2197" s="16">
        <f>MAX(0,ROUNDDOWN(J2197-G2197-K2197-L2197-E2197*380000-F2197*630000-H2197,-3))</f>
        <v/>
      </c>
      <c r="P2197" s="16">
        <f>MAX(0,ROUNDDOWN(J2197-G2197-430000-M2197-E2197*330000-F2197*450000-I2197,-3))</f>
        <v/>
      </c>
      <c r="Q2197" s="16">
        <f>50000+N2197+E2197*50000+F2197*180000</f>
        <v/>
      </c>
      <c r="R2197" s="16">
        <f>IF(P2197&lt;=2000000,MIN(Q2197,P2197),MAX(Q2197-(P2197-2000000),50000))*0.05</f>
        <v/>
      </c>
      <c r="S2197" s="16">
        <f>MAX(0,P2197*0.1-R2197)</f>
        <v/>
      </c>
      <c r="T2197" s="16">
        <f>Q2197+MAX(0,K2197-480000)</f>
        <v/>
      </c>
      <c r="U2197" s="16">
        <f>P2197-T2197</f>
        <v/>
      </c>
      <c r="V2197" s="17">
        <f>IF(U2197&lt;0,0,LOOKUP(U2197,{0,1950001,3300001,6950001,9000001,18000001,40000001},{0.05,0.1,0.2,0.23,0.33,0.4,0.45}))</f>
        <v/>
      </c>
      <c r="W2197" s="18">
        <f>IF(U2197&lt;0,0.9,0.9-V2197*1.021)</f>
        <v/>
      </c>
      <c r="X2197" s="16">
        <f>ROUNDDOWN(S2197*0.2/W2197+2000,0)</f>
        <v/>
      </c>
      <c r="Y2197" s="17">
        <f>IF(O2197&lt;=0,0,LOOKUP(O2197,{0,1950001,3300001,6950001,9000001,18000001,40000001},{0.05,0.1,0.2,0.23,0.33,0.4,0.45}))</f>
        <v/>
      </c>
    </row>
    <row r="2198">
      <c r="A2198" t="inlineStr">
        <is>
          <t>1万円刻み</t>
        </is>
      </c>
      <c r="B2198" s="16">
        <f>'3_1万円刻み'!$A$429</f>
        <v/>
      </c>
      <c r="C2198" t="n">
        <v>2026</v>
      </c>
      <c r="D2198" t="n">
        <v>0</v>
      </c>
      <c r="E2198" t="n">
        <v>0</v>
      </c>
      <c r="F2198" t="n">
        <v>0</v>
      </c>
      <c r="G2198" s="16">
        <f>ROUND(MIN(B2198/12,650000)*12*0.0915+MIN(B2198/12,1390000)*12*(0.0504+0)+B2198*0.005,0)</f>
        <v/>
      </c>
      <c r="H2198" t="n">
        <v>0</v>
      </c>
      <c r="I2198" t="n">
        <v>0</v>
      </c>
      <c r="J2198" s="16">
        <f>IF(C2198=2026,IF(B2198&lt;741000,0,IF(B2198&lt;2191000,B2198-740000,IF(B2198&lt;2193000,1451000,IF(B2198&lt;2196000,1453000,IF(B2198&lt;2200000,1456000,IF(B2198&lt;3600000,ROUNDDOWN(B2198/4,-3)*2.8-80000,IF(B2198&lt;6600000,ROUNDDOWN(B2198/4,-3)*3.2-440000,IF(B2198&lt;8500000,ROUNDDOWN(B2198*0.9,0)-1100000,B2198-1950000)))))))),IF(B2198&lt;651000,0,IF(B2198&lt;1900000,B2198-650000,IF(B2198&lt;3600000,ROUNDDOWN(B2198/4,-3)*2.8-80000,IF(B2198&lt;6600000,ROUNDDOWN(B2198/4,-3)*3.2-440000,IF(B2198&lt;8500000,ROUNDDOWN(B2198*0.9,0)-1100000,B2198-1950000))))))</f>
        <v/>
      </c>
      <c r="K2198" s="16">
        <f>IF(J2198&gt;23500000,NA(),IF(C2198=2026,IF(J2198&lt;=4890000,1040000,IF(J2198&lt;=6550000,670000,620000)),IF(J2198&lt;=1320000,950000,IF(J2198&lt;=3360000,880000,IF(J2198&lt;=4890000,680000,IF(J2198&lt;=6550000,630000,580000))))))</f>
        <v/>
      </c>
      <c r="L2198" s="16">
        <f>IF(D2198=1,IF(J2198&lt;=9000000,380000,IF(J2198&lt;=9500000,260000,IF(J2198&lt;=10000000,130000,0))),0)</f>
        <v/>
      </c>
      <c r="M2198" s="16">
        <f>IF(D2198=1,IF(J2198&lt;=9000000,330000,IF(J2198&lt;=9500000,220000,IF(J2198&lt;=10000000,110000,0))),0)</f>
        <v/>
      </c>
      <c r="N2198" s="16">
        <f>IF(D2198=1,IF(J2198&lt;=9000000,50000,IF(J2198&lt;=9500000,40000,IF(J2198&lt;=10000000,20000,0))),0)</f>
        <v/>
      </c>
      <c r="O2198" s="16">
        <f>MAX(0,ROUNDDOWN(J2198-G2198-K2198-L2198-E2198*380000-F2198*630000-H2198,-3))</f>
        <v/>
      </c>
      <c r="P2198" s="16">
        <f>MAX(0,ROUNDDOWN(J2198-G2198-430000-M2198-E2198*330000-F2198*450000-I2198,-3))</f>
        <v/>
      </c>
      <c r="Q2198" s="16">
        <f>50000+N2198+E2198*50000+F2198*180000</f>
        <v/>
      </c>
      <c r="R2198" s="16">
        <f>IF(P2198&lt;=2000000,MIN(Q2198,P2198),MAX(Q2198-(P2198-2000000),50000))*0.05</f>
        <v/>
      </c>
      <c r="S2198" s="16">
        <f>MAX(0,P2198*0.1-R2198)</f>
        <v/>
      </c>
      <c r="T2198" s="16">
        <f>Q2198+MAX(0,K2198-480000)</f>
        <v/>
      </c>
      <c r="U2198" s="16">
        <f>P2198-T2198</f>
        <v/>
      </c>
      <c r="V2198" s="17">
        <f>IF(U2198&lt;0,0,LOOKUP(U2198,{0,1950001,3300001,6950001,9000001,18000001,40000001},{0.05,0.1,0.2,0.23,0.33,0.4,0.45}))</f>
        <v/>
      </c>
      <c r="W2198" s="18">
        <f>IF(U2198&lt;0,0.9,0.9-V2198*1.021)</f>
        <v/>
      </c>
      <c r="X2198" s="16">
        <f>ROUNDDOWN(S2198*0.2/W2198+2000,0)</f>
        <v/>
      </c>
      <c r="Y2198" s="17">
        <f>IF(O2198&lt;=0,0,LOOKUP(O2198,{0,1950001,3300001,6950001,9000001,18000001,40000001},{0.05,0.1,0.2,0.23,0.33,0.4,0.45}))</f>
        <v/>
      </c>
    </row>
    <row r="2199">
      <c r="A2199" t="inlineStr">
        <is>
          <t>1万円刻み</t>
        </is>
      </c>
      <c r="B2199" s="16">
        <f>'3_1万円刻み'!$A$429</f>
        <v/>
      </c>
      <c r="C2199" t="n">
        <v>2025</v>
      </c>
      <c r="D2199" t="n">
        <v>1</v>
      </c>
      <c r="E2199" t="n">
        <v>0</v>
      </c>
      <c r="F2199" t="n">
        <v>0</v>
      </c>
      <c r="G2199" s="16">
        <f>ROUND(MIN(B2199/12,650000)*12*0.0915+MIN(B2199/12,1390000)*12*(0.0504+0)+B2199*0.005,0)</f>
        <v/>
      </c>
      <c r="H2199" t="n">
        <v>0</v>
      </c>
      <c r="I2199" t="n">
        <v>0</v>
      </c>
      <c r="J2199" s="16">
        <f>IF(C2199=2026,IF(B2199&lt;741000,0,IF(B2199&lt;2191000,B2199-740000,IF(B2199&lt;2193000,1451000,IF(B2199&lt;2196000,1453000,IF(B2199&lt;2200000,1456000,IF(B2199&lt;3600000,ROUNDDOWN(B2199/4,-3)*2.8-80000,IF(B2199&lt;6600000,ROUNDDOWN(B2199/4,-3)*3.2-440000,IF(B2199&lt;8500000,ROUNDDOWN(B2199*0.9,0)-1100000,B2199-1950000)))))))),IF(B2199&lt;651000,0,IF(B2199&lt;1900000,B2199-650000,IF(B2199&lt;3600000,ROUNDDOWN(B2199/4,-3)*2.8-80000,IF(B2199&lt;6600000,ROUNDDOWN(B2199/4,-3)*3.2-440000,IF(B2199&lt;8500000,ROUNDDOWN(B2199*0.9,0)-1100000,B2199-1950000))))))</f>
        <v/>
      </c>
      <c r="K2199" s="16">
        <f>IF(J2199&gt;23500000,NA(),IF(C2199=2026,IF(J2199&lt;=4890000,1040000,IF(J2199&lt;=6550000,670000,620000)),IF(J2199&lt;=1320000,950000,IF(J2199&lt;=3360000,880000,IF(J2199&lt;=4890000,680000,IF(J2199&lt;=6550000,630000,580000))))))</f>
        <v/>
      </c>
      <c r="L2199" s="16">
        <f>IF(D2199=1,IF(J2199&lt;=9000000,380000,IF(J2199&lt;=9500000,260000,IF(J2199&lt;=10000000,130000,0))),0)</f>
        <v/>
      </c>
      <c r="M2199" s="16">
        <f>IF(D2199=1,IF(J2199&lt;=9000000,330000,IF(J2199&lt;=9500000,220000,IF(J2199&lt;=10000000,110000,0))),0)</f>
        <v/>
      </c>
      <c r="N2199" s="16">
        <f>IF(D2199=1,IF(J2199&lt;=9000000,50000,IF(J2199&lt;=9500000,40000,IF(J2199&lt;=10000000,20000,0))),0)</f>
        <v/>
      </c>
      <c r="O2199" s="16">
        <f>MAX(0,ROUNDDOWN(J2199-G2199-K2199-L2199-E2199*380000-F2199*630000-H2199,-3))</f>
        <v/>
      </c>
      <c r="P2199" s="16">
        <f>MAX(0,ROUNDDOWN(J2199-G2199-430000-M2199-E2199*330000-F2199*450000-I2199,-3))</f>
        <v/>
      </c>
      <c r="Q2199" s="16">
        <f>50000+N2199+E2199*50000+F2199*180000</f>
        <v/>
      </c>
      <c r="R2199" s="16">
        <f>IF(P2199&lt;=2000000,MIN(Q2199,P2199),MAX(Q2199-(P2199-2000000),50000))*0.05</f>
        <v/>
      </c>
      <c r="S2199" s="16">
        <f>MAX(0,P2199*0.1-R2199)</f>
        <v/>
      </c>
      <c r="T2199" s="16">
        <f>Q2199+MAX(0,K2199-480000)</f>
        <v/>
      </c>
      <c r="U2199" s="16">
        <f>P2199-T2199</f>
        <v/>
      </c>
      <c r="V2199" s="17">
        <f>IF(U2199&lt;0,0,LOOKUP(U2199,{0,1950001,3300001,6950001,9000001,18000001,40000001},{0.05,0.1,0.2,0.23,0.33,0.4,0.45}))</f>
        <v/>
      </c>
      <c r="W2199" s="18">
        <f>IF(U2199&lt;0,0.9,0.9-V2199*1.021)</f>
        <v/>
      </c>
      <c r="X2199" s="16">
        <f>ROUNDDOWN(S2199*0.2/W2199+2000,0)</f>
        <v/>
      </c>
      <c r="Y2199" s="17">
        <f>IF(O2199&lt;=0,0,LOOKUP(O2199,{0,1950001,3300001,6950001,9000001,18000001,40000001},{0.05,0.1,0.2,0.23,0.33,0.4,0.45}))</f>
        <v/>
      </c>
    </row>
    <row r="2200">
      <c r="A2200" t="inlineStr">
        <is>
          <t>1万円刻み</t>
        </is>
      </c>
      <c r="B2200" s="16">
        <f>'3_1万円刻み'!$A$429</f>
        <v/>
      </c>
      <c r="C2200" t="n">
        <v>2026</v>
      </c>
      <c r="D2200" t="n">
        <v>1</v>
      </c>
      <c r="E2200" t="n">
        <v>0</v>
      </c>
      <c r="F2200" t="n">
        <v>0</v>
      </c>
      <c r="G2200" s="16">
        <f>ROUND(MIN(B2200/12,650000)*12*0.0915+MIN(B2200/12,1390000)*12*(0.0504+0)+B2200*0.005,0)</f>
        <v/>
      </c>
      <c r="H2200" t="n">
        <v>0</v>
      </c>
      <c r="I2200" t="n">
        <v>0</v>
      </c>
      <c r="J2200" s="16">
        <f>IF(C2200=2026,IF(B2200&lt;741000,0,IF(B2200&lt;2191000,B2200-740000,IF(B2200&lt;2193000,1451000,IF(B2200&lt;2196000,1453000,IF(B2200&lt;2200000,1456000,IF(B2200&lt;3600000,ROUNDDOWN(B2200/4,-3)*2.8-80000,IF(B2200&lt;6600000,ROUNDDOWN(B2200/4,-3)*3.2-440000,IF(B2200&lt;8500000,ROUNDDOWN(B2200*0.9,0)-1100000,B2200-1950000)))))))),IF(B2200&lt;651000,0,IF(B2200&lt;1900000,B2200-650000,IF(B2200&lt;3600000,ROUNDDOWN(B2200/4,-3)*2.8-80000,IF(B2200&lt;6600000,ROUNDDOWN(B2200/4,-3)*3.2-440000,IF(B2200&lt;8500000,ROUNDDOWN(B2200*0.9,0)-1100000,B2200-1950000))))))</f>
        <v/>
      </c>
      <c r="K2200" s="16">
        <f>IF(J2200&gt;23500000,NA(),IF(C2200=2026,IF(J2200&lt;=4890000,1040000,IF(J2200&lt;=6550000,670000,620000)),IF(J2200&lt;=1320000,950000,IF(J2200&lt;=3360000,880000,IF(J2200&lt;=4890000,680000,IF(J2200&lt;=6550000,630000,580000))))))</f>
        <v/>
      </c>
      <c r="L2200" s="16">
        <f>IF(D2200=1,IF(J2200&lt;=9000000,380000,IF(J2200&lt;=9500000,260000,IF(J2200&lt;=10000000,130000,0))),0)</f>
        <v/>
      </c>
      <c r="M2200" s="16">
        <f>IF(D2200=1,IF(J2200&lt;=9000000,330000,IF(J2200&lt;=9500000,220000,IF(J2200&lt;=10000000,110000,0))),0)</f>
        <v/>
      </c>
      <c r="N2200" s="16">
        <f>IF(D2200=1,IF(J2200&lt;=9000000,50000,IF(J2200&lt;=9500000,40000,IF(J2200&lt;=10000000,20000,0))),0)</f>
        <v/>
      </c>
      <c r="O2200" s="16">
        <f>MAX(0,ROUNDDOWN(J2200-G2200-K2200-L2200-E2200*380000-F2200*630000-H2200,-3))</f>
        <v/>
      </c>
      <c r="P2200" s="16">
        <f>MAX(0,ROUNDDOWN(J2200-G2200-430000-M2200-E2200*330000-F2200*450000-I2200,-3))</f>
        <v/>
      </c>
      <c r="Q2200" s="16">
        <f>50000+N2200+E2200*50000+F2200*180000</f>
        <v/>
      </c>
      <c r="R2200" s="16">
        <f>IF(P2200&lt;=2000000,MIN(Q2200,P2200),MAX(Q2200-(P2200-2000000),50000))*0.05</f>
        <v/>
      </c>
      <c r="S2200" s="16">
        <f>MAX(0,P2200*0.1-R2200)</f>
        <v/>
      </c>
      <c r="T2200" s="16">
        <f>Q2200+MAX(0,K2200-480000)</f>
        <v/>
      </c>
      <c r="U2200" s="16">
        <f>P2200-T2200</f>
        <v/>
      </c>
      <c r="V2200" s="17">
        <f>IF(U2200&lt;0,0,LOOKUP(U2200,{0,1950001,3300001,6950001,9000001,18000001,40000001},{0.05,0.1,0.2,0.23,0.33,0.4,0.45}))</f>
        <v/>
      </c>
      <c r="W2200" s="18">
        <f>IF(U2200&lt;0,0.9,0.9-V2200*1.021)</f>
        <v/>
      </c>
      <c r="X2200" s="16">
        <f>ROUNDDOWN(S2200*0.2/W2200+2000,0)</f>
        <v/>
      </c>
      <c r="Y2200" s="17">
        <f>IF(O2200&lt;=0,0,LOOKUP(O2200,{0,1950001,3300001,6950001,9000001,18000001,40000001},{0.05,0.1,0.2,0.23,0.33,0.4,0.45}))</f>
        <v/>
      </c>
    </row>
    <row r="2201">
      <c r="A2201" t="inlineStr">
        <is>
          <t>1万円刻み</t>
        </is>
      </c>
      <c r="B2201" s="16">
        <f>'3_1万円刻み'!$A$430</f>
        <v/>
      </c>
      <c r="C2201" t="n">
        <v>2025</v>
      </c>
      <c r="D2201" t="n">
        <v>0</v>
      </c>
      <c r="E2201" t="n">
        <v>0</v>
      </c>
      <c r="F2201" t="n">
        <v>0</v>
      </c>
      <c r="G2201" s="16">
        <f>ROUND(MIN(B2201/12,650000)*12*0.0915+MIN(B2201/12,1390000)*12*(0.0504+0)+B2201*0.005,0)</f>
        <v/>
      </c>
      <c r="H2201" t="n">
        <v>0</v>
      </c>
      <c r="I2201" t="n">
        <v>0</v>
      </c>
      <c r="J2201" s="16">
        <f>IF(C2201=2026,IF(B2201&lt;741000,0,IF(B2201&lt;2191000,B2201-740000,IF(B2201&lt;2193000,1451000,IF(B2201&lt;2196000,1453000,IF(B2201&lt;2200000,1456000,IF(B2201&lt;3600000,ROUNDDOWN(B2201/4,-3)*2.8-80000,IF(B2201&lt;6600000,ROUNDDOWN(B2201/4,-3)*3.2-440000,IF(B2201&lt;8500000,ROUNDDOWN(B2201*0.9,0)-1100000,B2201-1950000)))))))),IF(B2201&lt;651000,0,IF(B2201&lt;1900000,B2201-650000,IF(B2201&lt;3600000,ROUNDDOWN(B2201/4,-3)*2.8-80000,IF(B2201&lt;6600000,ROUNDDOWN(B2201/4,-3)*3.2-440000,IF(B2201&lt;8500000,ROUNDDOWN(B2201*0.9,0)-1100000,B2201-1950000))))))</f>
        <v/>
      </c>
      <c r="K2201" s="16">
        <f>IF(J2201&gt;23500000,NA(),IF(C2201=2026,IF(J2201&lt;=4890000,1040000,IF(J2201&lt;=6550000,670000,620000)),IF(J2201&lt;=1320000,950000,IF(J2201&lt;=3360000,880000,IF(J2201&lt;=4890000,680000,IF(J2201&lt;=6550000,630000,580000))))))</f>
        <v/>
      </c>
      <c r="L2201" s="16">
        <f>IF(D2201=1,IF(J2201&lt;=9000000,380000,IF(J2201&lt;=9500000,260000,IF(J2201&lt;=10000000,130000,0))),0)</f>
        <v/>
      </c>
      <c r="M2201" s="16">
        <f>IF(D2201=1,IF(J2201&lt;=9000000,330000,IF(J2201&lt;=9500000,220000,IF(J2201&lt;=10000000,110000,0))),0)</f>
        <v/>
      </c>
      <c r="N2201" s="16">
        <f>IF(D2201=1,IF(J2201&lt;=9000000,50000,IF(J2201&lt;=9500000,40000,IF(J2201&lt;=10000000,20000,0))),0)</f>
        <v/>
      </c>
      <c r="O2201" s="16">
        <f>MAX(0,ROUNDDOWN(J2201-G2201-K2201-L2201-E2201*380000-F2201*630000-H2201,-3))</f>
        <v/>
      </c>
      <c r="P2201" s="16">
        <f>MAX(0,ROUNDDOWN(J2201-G2201-430000-M2201-E2201*330000-F2201*450000-I2201,-3))</f>
        <v/>
      </c>
      <c r="Q2201" s="16">
        <f>50000+N2201+E2201*50000+F2201*180000</f>
        <v/>
      </c>
      <c r="R2201" s="16">
        <f>IF(P2201&lt;=2000000,MIN(Q2201,P2201),MAX(Q2201-(P2201-2000000),50000))*0.05</f>
        <v/>
      </c>
      <c r="S2201" s="16">
        <f>MAX(0,P2201*0.1-R2201)</f>
        <v/>
      </c>
      <c r="T2201" s="16">
        <f>Q2201+MAX(0,K2201-480000)</f>
        <v/>
      </c>
      <c r="U2201" s="16">
        <f>P2201-T2201</f>
        <v/>
      </c>
      <c r="V2201" s="17">
        <f>IF(U2201&lt;0,0,LOOKUP(U2201,{0,1950001,3300001,6950001,9000001,18000001,40000001},{0.05,0.1,0.2,0.23,0.33,0.4,0.45}))</f>
        <v/>
      </c>
      <c r="W2201" s="18">
        <f>IF(U2201&lt;0,0.9,0.9-V2201*1.021)</f>
        <v/>
      </c>
      <c r="X2201" s="16">
        <f>ROUNDDOWN(S2201*0.2/W2201+2000,0)</f>
        <v/>
      </c>
      <c r="Y2201" s="17">
        <f>IF(O2201&lt;=0,0,LOOKUP(O2201,{0,1950001,3300001,6950001,9000001,18000001,40000001},{0.05,0.1,0.2,0.23,0.33,0.4,0.45}))</f>
        <v/>
      </c>
    </row>
    <row r="2202">
      <c r="A2202" t="inlineStr">
        <is>
          <t>1万円刻み</t>
        </is>
      </c>
      <c r="B2202" s="16">
        <f>'3_1万円刻み'!$A$430</f>
        <v/>
      </c>
      <c r="C2202" t="n">
        <v>2026</v>
      </c>
      <c r="D2202" t="n">
        <v>0</v>
      </c>
      <c r="E2202" t="n">
        <v>0</v>
      </c>
      <c r="F2202" t="n">
        <v>0</v>
      </c>
      <c r="G2202" s="16">
        <f>ROUND(MIN(B2202/12,650000)*12*0.0915+MIN(B2202/12,1390000)*12*(0.0504+0)+B2202*0.005,0)</f>
        <v/>
      </c>
      <c r="H2202" t="n">
        <v>0</v>
      </c>
      <c r="I2202" t="n">
        <v>0</v>
      </c>
      <c r="J2202" s="16">
        <f>IF(C2202=2026,IF(B2202&lt;741000,0,IF(B2202&lt;2191000,B2202-740000,IF(B2202&lt;2193000,1451000,IF(B2202&lt;2196000,1453000,IF(B2202&lt;2200000,1456000,IF(B2202&lt;3600000,ROUNDDOWN(B2202/4,-3)*2.8-80000,IF(B2202&lt;6600000,ROUNDDOWN(B2202/4,-3)*3.2-440000,IF(B2202&lt;8500000,ROUNDDOWN(B2202*0.9,0)-1100000,B2202-1950000)))))))),IF(B2202&lt;651000,0,IF(B2202&lt;1900000,B2202-650000,IF(B2202&lt;3600000,ROUNDDOWN(B2202/4,-3)*2.8-80000,IF(B2202&lt;6600000,ROUNDDOWN(B2202/4,-3)*3.2-440000,IF(B2202&lt;8500000,ROUNDDOWN(B2202*0.9,0)-1100000,B2202-1950000))))))</f>
        <v/>
      </c>
      <c r="K2202" s="16">
        <f>IF(J2202&gt;23500000,NA(),IF(C2202=2026,IF(J2202&lt;=4890000,1040000,IF(J2202&lt;=6550000,670000,620000)),IF(J2202&lt;=1320000,950000,IF(J2202&lt;=3360000,880000,IF(J2202&lt;=4890000,680000,IF(J2202&lt;=6550000,630000,580000))))))</f>
        <v/>
      </c>
      <c r="L2202" s="16">
        <f>IF(D2202=1,IF(J2202&lt;=9000000,380000,IF(J2202&lt;=9500000,260000,IF(J2202&lt;=10000000,130000,0))),0)</f>
        <v/>
      </c>
      <c r="M2202" s="16">
        <f>IF(D2202=1,IF(J2202&lt;=9000000,330000,IF(J2202&lt;=9500000,220000,IF(J2202&lt;=10000000,110000,0))),0)</f>
        <v/>
      </c>
      <c r="N2202" s="16">
        <f>IF(D2202=1,IF(J2202&lt;=9000000,50000,IF(J2202&lt;=9500000,40000,IF(J2202&lt;=10000000,20000,0))),0)</f>
        <v/>
      </c>
      <c r="O2202" s="16">
        <f>MAX(0,ROUNDDOWN(J2202-G2202-K2202-L2202-E2202*380000-F2202*630000-H2202,-3))</f>
        <v/>
      </c>
      <c r="P2202" s="16">
        <f>MAX(0,ROUNDDOWN(J2202-G2202-430000-M2202-E2202*330000-F2202*450000-I2202,-3))</f>
        <v/>
      </c>
      <c r="Q2202" s="16">
        <f>50000+N2202+E2202*50000+F2202*180000</f>
        <v/>
      </c>
      <c r="R2202" s="16">
        <f>IF(P2202&lt;=2000000,MIN(Q2202,P2202),MAX(Q2202-(P2202-2000000),50000))*0.05</f>
        <v/>
      </c>
      <c r="S2202" s="16">
        <f>MAX(0,P2202*0.1-R2202)</f>
        <v/>
      </c>
      <c r="T2202" s="16">
        <f>Q2202+MAX(0,K2202-480000)</f>
        <v/>
      </c>
      <c r="U2202" s="16">
        <f>P2202-T2202</f>
        <v/>
      </c>
      <c r="V2202" s="17">
        <f>IF(U2202&lt;0,0,LOOKUP(U2202,{0,1950001,3300001,6950001,9000001,18000001,40000001},{0.05,0.1,0.2,0.23,0.33,0.4,0.45}))</f>
        <v/>
      </c>
      <c r="W2202" s="18">
        <f>IF(U2202&lt;0,0.9,0.9-V2202*1.021)</f>
        <v/>
      </c>
      <c r="X2202" s="16">
        <f>ROUNDDOWN(S2202*0.2/W2202+2000,0)</f>
        <v/>
      </c>
      <c r="Y2202" s="17">
        <f>IF(O2202&lt;=0,0,LOOKUP(O2202,{0,1950001,3300001,6950001,9000001,18000001,40000001},{0.05,0.1,0.2,0.23,0.33,0.4,0.45}))</f>
        <v/>
      </c>
    </row>
    <row r="2203">
      <c r="A2203" t="inlineStr">
        <is>
          <t>1万円刻み</t>
        </is>
      </c>
      <c r="B2203" s="16">
        <f>'3_1万円刻み'!$A$430</f>
        <v/>
      </c>
      <c r="C2203" t="n">
        <v>2025</v>
      </c>
      <c r="D2203" t="n">
        <v>1</v>
      </c>
      <c r="E2203" t="n">
        <v>0</v>
      </c>
      <c r="F2203" t="n">
        <v>0</v>
      </c>
      <c r="G2203" s="16">
        <f>ROUND(MIN(B2203/12,650000)*12*0.0915+MIN(B2203/12,1390000)*12*(0.0504+0)+B2203*0.005,0)</f>
        <v/>
      </c>
      <c r="H2203" t="n">
        <v>0</v>
      </c>
      <c r="I2203" t="n">
        <v>0</v>
      </c>
      <c r="J2203" s="16">
        <f>IF(C2203=2026,IF(B2203&lt;741000,0,IF(B2203&lt;2191000,B2203-740000,IF(B2203&lt;2193000,1451000,IF(B2203&lt;2196000,1453000,IF(B2203&lt;2200000,1456000,IF(B2203&lt;3600000,ROUNDDOWN(B2203/4,-3)*2.8-80000,IF(B2203&lt;6600000,ROUNDDOWN(B2203/4,-3)*3.2-440000,IF(B2203&lt;8500000,ROUNDDOWN(B2203*0.9,0)-1100000,B2203-1950000)))))))),IF(B2203&lt;651000,0,IF(B2203&lt;1900000,B2203-650000,IF(B2203&lt;3600000,ROUNDDOWN(B2203/4,-3)*2.8-80000,IF(B2203&lt;6600000,ROUNDDOWN(B2203/4,-3)*3.2-440000,IF(B2203&lt;8500000,ROUNDDOWN(B2203*0.9,0)-1100000,B2203-1950000))))))</f>
        <v/>
      </c>
      <c r="K2203" s="16">
        <f>IF(J2203&gt;23500000,NA(),IF(C2203=2026,IF(J2203&lt;=4890000,1040000,IF(J2203&lt;=6550000,670000,620000)),IF(J2203&lt;=1320000,950000,IF(J2203&lt;=3360000,880000,IF(J2203&lt;=4890000,680000,IF(J2203&lt;=6550000,630000,580000))))))</f>
        <v/>
      </c>
      <c r="L2203" s="16">
        <f>IF(D2203=1,IF(J2203&lt;=9000000,380000,IF(J2203&lt;=9500000,260000,IF(J2203&lt;=10000000,130000,0))),0)</f>
        <v/>
      </c>
      <c r="M2203" s="16">
        <f>IF(D2203=1,IF(J2203&lt;=9000000,330000,IF(J2203&lt;=9500000,220000,IF(J2203&lt;=10000000,110000,0))),0)</f>
        <v/>
      </c>
      <c r="N2203" s="16">
        <f>IF(D2203=1,IF(J2203&lt;=9000000,50000,IF(J2203&lt;=9500000,40000,IF(J2203&lt;=10000000,20000,0))),0)</f>
        <v/>
      </c>
      <c r="O2203" s="16">
        <f>MAX(0,ROUNDDOWN(J2203-G2203-K2203-L2203-E2203*380000-F2203*630000-H2203,-3))</f>
        <v/>
      </c>
      <c r="P2203" s="16">
        <f>MAX(0,ROUNDDOWN(J2203-G2203-430000-M2203-E2203*330000-F2203*450000-I2203,-3))</f>
        <v/>
      </c>
      <c r="Q2203" s="16">
        <f>50000+N2203+E2203*50000+F2203*180000</f>
        <v/>
      </c>
      <c r="R2203" s="16">
        <f>IF(P2203&lt;=2000000,MIN(Q2203,P2203),MAX(Q2203-(P2203-2000000),50000))*0.05</f>
        <v/>
      </c>
      <c r="S2203" s="16">
        <f>MAX(0,P2203*0.1-R2203)</f>
        <v/>
      </c>
      <c r="T2203" s="16">
        <f>Q2203+MAX(0,K2203-480000)</f>
        <v/>
      </c>
      <c r="U2203" s="16">
        <f>P2203-T2203</f>
        <v/>
      </c>
      <c r="V2203" s="17">
        <f>IF(U2203&lt;0,0,LOOKUP(U2203,{0,1950001,3300001,6950001,9000001,18000001,40000001},{0.05,0.1,0.2,0.23,0.33,0.4,0.45}))</f>
        <v/>
      </c>
      <c r="W2203" s="18">
        <f>IF(U2203&lt;0,0.9,0.9-V2203*1.021)</f>
        <v/>
      </c>
      <c r="X2203" s="16">
        <f>ROUNDDOWN(S2203*0.2/W2203+2000,0)</f>
        <v/>
      </c>
      <c r="Y2203" s="17">
        <f>IF(O2203&lt;=0,0,LOOKUP(O2203,{0,1950001,3300001,6950001,9000001,18000001,40000001},{0.05,0.1,0.2,0.23,0.33,0.4,0.45}))</f>
        <v/>
      </c>
    </row>
    <row r="2204">
      <c r="A2204" t="inlineStr">
        <is>
          <t>1万円刻み</t>
        </is>
      </c>
      <c r="B2204" s="16">
        <f>'3_1万円刻み'!$A$430</f>
        <v/>
      </c>
      <c r="C2204" t="n">
        <v>2026</v>
      </c>
      <c r="D2204" t="n">
        <v>1</v>
      </c>
      <c r="E2204" t="n">
        <v>0</v>
      </c>
      <c r="F2204" t="n">
        <v>0</v>
      </c>
      <c r="G2204" s="16">
        <f>ROUND(MIN(B2204/12,650000)*12*0.0915+MIN(B2204/12,1390000)*12*(0.0504+0)+B2204*0.005,0)</f>
        <v/>
      </c>
      <c r="H2204" t="n">
        <v>0</v>
      </c>
      <c r="I2204" t="n">
        <v>0</v>
      </c>
      <c r="J2204" s="16">
        <f>IF(C2204=2026,IF(B2204&lt;741000,0,IF(B2204&lt;2191000,B2204-740000,IF(B2204&lt;2193000,1451000,IF(B2204&lt;2196000,1453000,IF(B2204&lt;2200000,1456000,IF(B2204&lt;3600000,ROUNDDOWN(B2204/4,-3)*2.8-80000,IF(B2204&lt;6600000,ROUNDDOWN(B2204/4,-3)*3.2-440000,IF(B2204&lt;8500000,ROUNDDOWN(B2204*0.9,0)-1100000,B2204-1950000)))))))),IF(B2204&lt;651000,0,IF(B2204&lt;1900000,B2204-650000,IF(B2204&lt;3600000,ROUNDDOWN(B2204/4,-3)*2.8-80000,IF(B2204&lt;6600000,ROUNDDOWN(B2204/4,-3)*3.2-440000,IF(B2204&lt;8500000,ROUNDDOWN(B2204*0.9,0)-1100000,B2204-1950000))))))</f>
        <v/>
      </c>
      <c r="K2204" s="16">
        <f>IF(J2204&gt;23500000,NA(),IF(C2204=2026,IF(J2204&lt;=4890000,1040000,IF(J2204&lt;=6550000,670000,620000)),IF(J2204&lt;=1320000,950000,IF(J2204&lt;=3360000,880000,IF(J2204&lt;=4890000,680000,IF(J2204&lt;=6550000,630000,580000))))))</f>
        <v/>
      </c>
      <c r="L2204" s="16">
        <f>IF(D2204=1,IF(J2204&lt;=9000000,380000,IF(J2204&lt;=9500000,260000,IF(J2204&lt;=10000000,130000,0))),0)</f>
        <v/>
      </c>
      <c r="M2204" s="16">
        <f>IF(D2204=1,IF(J2204&lt;=9000000,330000,IF(J2204&lt;=9500000,220000,IF(J2204&lt;=10000000,110000,0))),0)</f>
        <v/>
      </c>
      <c r="N2204" s="16">
        <f>IF(D2204=1,IF(J2204&lt;=9000000,50000,IF(J2204&lt;=9500000,40000,IF(J2204&lt;=10000000,20000,0))),0)</f>
        <v/>
      </c>
      <c r="O2204" s="16">
        <f>MAX(0,ROUNDDOWN(J2204-G2204-K2204-L2204-E2204*380000-F2204*630000-H2204,-3))</f>
        <v/>
      </c>
      <c r="P2204" s="16">
        <f>MAX(0,ROUNDDOWN(J2204-G2204-430000-M2204-E2204*330000-F2204*450000-I2204,-3))</f>
        <v/>
      </c>
      <c r="Q2204" s="16">
        <f>50000+N2204+E2204*50000+F2204*180000</f>
        <v/>
      </c>
      <c r="R2204" s="16">
        <f>IF(P2204&lt;=2000000,MIN(Q2204,P2204),MAX(Q2204-(P2204-2000000),50000))*0.05</f>
        <v/>
      </c>
      <c r="S2204" s="16">
        <f>MAX(0,P2204*0.1-R2204)</f>
        <v/>
      </c>
      <c r="T2204" s="16">
        <f>Q2204+MAX(0,K2204-480000)</f>
        <v/>
      </c>
      <c r="U2204" s="16">
        <f>P2204-T2204</f>
        <v/>
      </c>
      <c r="V2204" s="17">
        <f>IF(U2204&lt;0,0,LOOKUP(U2204,{0,1950001,3300001,6950001,9000001,18000001,40000001},{0.05,0.1,0.2,0.23,0.33,0.4,0.45}))</f>
        <v/>
      </c>
      <c r="W2204" s="18">
        <f>IF(U2204&lt;0,0.9,0.9-V2204*1.021)</f>
        <v/>
      </c>
      <c r="X2204" s="16">
        <f>ROUNDDOWN(S2204*0.2/W2204+2000,0)</f>
        <v/>
      </c>
      <c r="Y2204" s="17">
        <f>IF(O2204&lt;=0,0,LOOKUP(O2204,{0,1950001,3300001,6950001,9000001,18000001,40000001},{0.05,0.1,0.2,0.23,0.33,0.4,0.45}))</f>
        <v/>
      </c>
    </row>
    <row r="2205">
      <c r="A2205" t="inlineStr">
        <is>
          <t>1万円刻み</t>
        </is>
      </c>
      <c r="B2205" s="16">
        <f>'3_1万円刻み'!$A$431</f>
        <v/>
      </c>
      <c r="C2205" t="n">
        <v>2025</v>
      </c>
      <c r="D2205" t="n">
        <v>0</v>
      </c>
      <c r="E2205" t="n">
        <v>0</v>
      </c>
      <c r="F2205" t="n">
        <v>0</v>
      </c>
      <c r="G2205" s="16">
        <f>ROUND(MIN(B2205/12,650000)*12*0.0915+MIN(B2205/12,1390000)*12*(0.0504+0)+B2205*0.005,0)</f>
        <v/>
      </c>
      <c r="H2205" t="n">
        <v>0</v>
      </c>
      <c r="I2205" t="n">
        <v>0</v>
      </c>
      <c r="J2205" s="16">
        <f>IF(C2205=2026,IF(B2205&lt;741000,0,IF(B2205&lt;2191000,B2205-740000,IF(B2205&lt;2193000,1451000,IF(B2205&lt;2196000,1453000,IF(B2205&lt;2200000,1456000,IF(B2205&lt;3600000,ROUNDDOWN(B2205/4,-3)*2.8-80000,IF(B2205&lt;6600000,ROUNDDOWN(B2205/4,-3)*3.2-440000,IF(B2205&lt;8500000,ROUNDDOWN(B2205*0.9,0)-1100000,B2205-1950000)))))))),IF(B2205&lt;651000,0,IF(B2205&lt;1900000,B2205-650000,IF(B2205&lt;3600000,ROUNDDOWN(B2205/4,-3)*2.8-80000,IF(B2205&lt;6600000,ROUNDDOWN(B2205/4,-3)*3.2-440000,IF(B2205&lt;8500000,ROUNDDOWN(B2205*0.9,0)-1100000,B2205-1950000))))))</f>
        <v/>
      </c>
      <c r="K2205" s="16">
        <f>IF(J2205&gt;23500000,NA(),IF(C2205=2026,IF(J2205&lt;=4890000,1040000,IF(J2205&lt;=6550000,670000,620000)),IF(J2205&lt;=1320000,950000,IF(J2205&lt;=3360000,880000,IF(J2205&lt;=4890000,680000,IF(J2205&lt;=6550000,630000,580000))))))</f>
        <v/>
      </c>
      <c r="L2205" s="16">
        <f>IF(D2205=1,IF(J2205&lt;=9000000,380000,IF(J2205&lt;=9500000,260000,IF(J2205&lt;=10000000,130000,0))),0)</f>
        <v/>
      </c>
      <c r="M2205" s="16">
        <f>IF(D2205=1,IF(J2205&lt;=9000000,330000,IF(J2205&lt;=9500000,220000,IF(J2205&lt;=10000000,110000,0))),0)</f>
        <v/>
      </c>
      <c r="N2205" s="16">
        <f>IF(D2205=1,IF(J2205&lt;=9000000,50000,IF(J2205&lt;=9500000,40000,IF(J2205&lt;=10000000,20000,0))),0)</f>
        <v/>
      </c>
      <c r="O2205" s="16">
        <f>MAX(0,ROUNDDOWN(J2205-G2205-K2205-L2205-E2205*380000-F2205*630000-H2205,-3))</f>
        <v/>
      </c>
      <c r="P2205" s="16">
        <f>MAX(0,ROUNDDOWN(J2205-G2205-430000-M2205-E2205*330000-F2205*450000-I2205,-3))</f>
        <v/>
      </c>
      <c r="Q2205" s="16">
        <f>50000+N2205+E2205*50000+F2205*180000</f>
        <v/>
      </c>
      <c r="R2205" s="16">
        <f>IF(P2205&lt;=2000000,MIN(Q2205,P2205),MAX(Q2205-(P2205-2000000),50000))*0.05</f>
        <v/>
      </c>
      <c r="S2205" s="16">
        <f>MAX(0,P2205*0.1-R2205)</f>
        <v/>
      </c>
      <c r="T2205" s="16">
        <f>Q2205+MAX(0,K2205-480000)</f>
        <v/>
      </c>
      <c r="U2205" s="16">
        <f>P2205-T2205</f>
        <v/>
      </c>
      <c r="V2205" s="17">
        <f>IF(U2205&lt;0,0,LOOKUP(U2205,{0,1950001,3300001,6950001,9000001,18000001,40000001},{0.05,0.1,0.2,0.23,0.33,0.4,0.45}))</f>
        <v/>
      </c>
      <c r="W2205" s="18">
        <f>IF(U2205&lt;0,0.9,0.9-V2205*1.021)</f>
        <v/>
      </c>
      <c r="X2205" s="16">
        <f>ROUNDDOWN(S2205*0.2/W2205+2000,0)</f>
        <v/>
      </c>
      <c r="Y2205" s="17">
        <f>IF(O2205&lt;=0,0,LOOKUP(O2205,{0,1950001,3300001,6950001,9000001,18000001,40000001},{0.05,0.1,0.2,0.23,0.33,0.4,0.45}))</f>
        <v/>
      </c>
    </row>
    <row r="2206">
      <c r="A2206" t="inlineStr">
        <is>
          <t>1万円刻み</t>
        </is>
      </c>
      <c r="B2206" s="16">
        <f>'3_1万円刻み'!$A$431</f>
        <v/>
      </c>
      <c r="C2206" t="n">
        <v>2026</v>
      </c>
      <c r="D2206" t="n">
        <v>0</v>
      </c>
      <c r="E2206" t="n">
        <v>0</v>
      </c>
      <c r="F2206" t="n">
        <v>0</v>
      </c>
      <c r="G2206" s="16">
        <f>ROUND(MIN(B2206/12,650000)*12*0.0915+MIN(B2206/12,1390000)*12*(0.0504+0)+B2206*0.005,0)</f>
        <v/>
      </c>
      <c r="H2206" t="n">
        <v>0</v>
      </c>
      <c r="I2206" t="n">
        <v>0</v>
      </c>
      <c r="J2206" s="16">
        <f>IF(C2206=2026,IF(B2206&lt;741000,0,IF(B2206&lt;2191000,B2206-740000,IF(B2206&lt;2193000,1451000,IF(B2206&lt;2196000,1453000,IF(B2206&lt;2200000,1456000,IF(B2206&lt;3600000,ROUNDDOWN(B2206/4,-3)*2.8-80000,IF(B2206&lt;6600000,ROUNDDOWN(B2206/4,-3)*3.2-440000,IF(B2206&lt;8500000,ROUNDDOWN(B2206*0.9,0)-1100000,B2206-1950000)))))))),IF(B2206&lt;651000,0,IF(B2206&lt;1900000,B2206-650000,IF(B2206&lt;3600000,ROUNDDOWN(B2206/4,-3)*2.8-80000,IF(B2206&lt;6600000,ROUNDDOWN(B2206/4,-3)*3.2-440000,IF(B2206&lt;8500000,ROUNDDOWN(B2206*0.9,0)-1100000,B2206-1950000))))))</f>
        <v/>
      </c>
      <c r="K2206" s="16">
        <f>IF(J2206&gt;23500000,NA(),IF(C2206=2026,IF(J2206&lt;=4890000,1040000,IF(J2206&lt;=6550000,670000,620000)),IF(J2206&lt;=1320000,950000,IF(J2206&lt;=3360000,880000,IF(J2206&lt;=4890000,680000,IF(J2206&lt;=6550000,630000,580000))))))</f>
        <v/>
      </c>
      <c r="L2206" s="16">
        <f>IF(D2206=1,IF(J2206&lt;=9000000,380000,IF(J2206&lt;=9500000,260000,IF(J2206&lt;=10000000,130000,0))),0)</f>
        <v/>
      </c>
      <c r="M2206" s="16">
        <f>IF(D2206=1,IF(J2206&lt;=9000000,330000,IF(J2206&lt;=9500000,220000,IF(J2206&lt;=10000000,110000,0))),0)</f>
        <v/>
      </c>
      <c r="N2206" s="16">
        <f>IF(D2206=1,IF(J2206&lt;=9000000,50000,IF(J2206&lt;=9500000,40000,IF(J2206&lt;=10000000,20000,0))),0)</f>
        <v/>
      </c>
      <c r="O2206" s="16">
        <f>MAX(0,ROUNDDOWN(J2206-G2206-K2206-L2206-E2206*380000-F2206*630000-H2206,-3))</f>
        <v/>
      </c>
      <c r="P2206" s="16">
        <f>MAX(0,ROUNDDOWN(J2206-G2206-430000-M2206-E2206*330000-F2206*450000-I2206,-3))</f>
        <v/>
      </c>
      <c r="Q2206" s="16">
        <f>50000+N2206+E2206*50000+F2206*180000</f>
        <v/>
      </c>
      <c r="R2206" s="16">
        <f>IF(P2206&lt;=2000000,MIN(Q2206,P2206),MAX(Q2206-(P2206-2000000),50000))*0.05</f>
        <v/>
      </c>
      <c r="S2206" s="16">
        <f>MAX(0,P2206*0.1-R2206)</f>
        <v/>
      </c>
      <c r="T2206" s="16">
        <f>Q2206+MAX(0,K2206-480000)</f>
        <v/>
      </c>
      <c r="U2206" s="16">
        <f>P2206-T2206</f>
        <v/>
      </c>
      <c r="V2206" s="17">
        <f>IF(U2206&lt;0,0,LOOKUP(U2206,{0,1950001,3300001,6950001,9000001,18000001,40000001},{0.05,0.1,0.2,0.23,0.33,0.4,0.45}))</f>
        <v/>
      </c>
      <c r="W2206" s="18">
        <f>IF(U2206&lt;0,0.9,0.9-V2206*1.021)</f>
        <v/>
      </c>
      <c r="X2206" s="16">
        <f>ROUNDDOWN(S2206*0.2/W2206+2000,0)</f>
        <v/>
      </c>
      <c r="Y2206" s="17">
        <f>IF(O2206&lt;=0,0,LOOKUP(O2206,{0,1950001,3300001,6950001,9000001,18000001,40000001},{0.05,0.1,0.2,0.23,0.33,0.4,0.45}))</f>
        <v/>
      </c>
    </row>
    <row r="2207">
      <c r="A2207" t="inlineStr">
        <is>
          <t>1万円刻み</t>
        </is>
      </c>
      <c r="B2207" s="16">
        <f>'3_1万円刻み'!$A$431</f>
        <v/>
      </c>
      <c r="C2207" t="n">
        <v>2025</v>
      </c>
      <c r="D2207" t="n">
        <v>1</v>
      </c>
      <c r="E2207" t="n">
        <v>0</v>
      </c>
      <c r="F2207" t="n">
        <v>0</v>
      </c>
      <c r="G2207" s="16">
        <f>ROUND(MIN(B2207/12,650000)*12*0.0915+MIN(B2207/12,1390000)*12*(0.0504+0)+B2207*0.005,0)</f>
        <v/>
      </c>
      <c r="H2207" t="n">
        <v>0</v>
      </c>
      <c r="I2207" t="n">
        <v>0</v>
      </c>
      <c r="J2207" s="16">
        <f>IF(C2207=2026,IF(B2207&lt;741000,0,IF(B2207&lt;2191000,B2207-740000,IF(B2207&lt;2193000,1451000,IF(B2207&lt;2196000,1453000,IF(B2207&lt;2200000,1456000,IF(B2207&lt;3600000,ROUNDDOWN(B2207/4,-3)*2.8-80000,IF(B2207&lt;6600000,ROUNDDOWN(B2207/4,-3)*3.2-440000,IF(B2207&lt;8500000,ROUNDDOWN(B2207*0.9,0)-1100000,B2207-1950000)))))))),IF(B2207&lt;651000,0,IF(B2207&lt;1900000,B2207-650000,IF(B2207&lt;3600000,ROUNDDOWN(B2207/4,-3)*2.8-80000,IF(B2207&lt;6600000,ROUNDDOWN(B2207/4,-3)*3.2-440000,IF(B2207&lt;8500000,ROUNDDOWN(B2207*0.9,0)-1100000,B2207-1950000))))))</f>
        <v/>
      </c>
      <c r="K2207" s="16">
        <f>IF(J2207&gt;23500000,NA(),IF(C2207=2026,IF(J2207&lt;=4890000,1040000,IF(J2207&lt;=6550000,670000,620000)),IF(J2207&lt;=1320000,950000,IF(J2207&lt;=3360000,880000,IF(J2207&lt;=4890000,680000,IF(J2207&lt;=6550000,630000,580000))))))</f>
        <v/>
      </c>
      <c r="L2207" s="16">
        <f>IF(D2207=1,IF(J2207&lt;=9000000,380000,IF(J2207&lt;=9500000,260000,IF(J2207&lt;=10000000,130000,0))),0)</f>
        <v/>
      </c>
      <c r="M2207" s="16">
        <f>IF(D2207=1,IF(J2207&lt;=9000000,330000,IF(J2207&lt;=9500000,220000,IF(J2207&lt;=10000000,110000,0))),0)</f>
        <v/>
      </c>
      <c r="N2207" s="16">
        <f>IF(D2207=1,IF(J2207&lt;=9000000,50000,IF(J2207&lt;=9500000,40000,IF(J2207&lt;=10000000,20000,0))),0)</f>
        <v/>
      </c>
      <c r="O2207" s="16">
        <f>MAX(0,ROUNDDOWN(J2207-G2207-K2207-L2207-E2207*380000-F2207*630000-H2207,-3))</f>
        <v/>
      </c>
      <c r="P2207" s="16">
        <f>MAX(0,ROUNDDOWN(J2207-G2207-430000-M2207-E2207*330000-F2207*450000-I2207,-3))</f>
        <v/>
      </c>
      <c r="Q2207" s="16">
        <f>50000+N2207+E2207*50000+F2207*180000</f>
        <v/>
      </c>
      <c r="R2207" s="16">
        <f>IF(P2207&lt;=2000000,MIN(Q2207,P2207),MAX(Q2207-(P2207-2000000),50000))*0.05</f>
        <v/>
      </c>
      <c r="S2207" s="16">
        <f>MAX(0,P2207*0.1-R2207)</f>
        <v/>
      </c>
      <c r="T2207" s="16">
        <f>Q2207+MAX(0,K2207-480000)</f>
        <v/>
      </c>
      <c r="U2207" s="16">
        <f>P2207-T2207</f>
        <v/>
      </c>
      <c r="V2207" s="17">
        <f>IF(U2207&lt;0,0,LOOKUP(U2207,{0,1950001,3300001,6950001,9000001,18000001,40000001},{0.05,0.1,0.2,0.23,0.33,0.4,0.45}))</f>
        <v/>
      </c>
      <c r="W2207" s="18">
        <f>IF(U2207&lt;0,0.9,0.9-V2207*1.021)</f>
        <v/>
      </c>
      <c r="X2207" s="16">
        <f>ROUNDDOWN(S2207*0.2/W2207+2000,0)</f>
        <v/>
      </c>
      <c r="Y2207" s="17">
        <f>IF(O2207&lt;=0,0,LOOKUP(O2207,{0,1950001,3300001,6950001,9000001,18000001,40000001},{0.05,0.1,0.2,0.23,0.33,0.4,0.45}))</f>
        <v/>
      </c>
    </row>
    <row r="2208">
      <c r="A2208" t="inlineStr">
        <is>
          <t>1万円刻み</t>
        </is>
      </c>
      <c r="B2208" s="16">
        <f>'3_1万円刻み'!$A$431</f>
        <v/>
      </c>
      <c r="C2208" t="n">
        <v>2026</v>
      </c>
      <c r="D2208" t="n">
        <v>1</v>
      </c>
      <c r="E2208" t="n">
        <v>0</v>
      </c>
      <c r="F2208" t="n">
        <v>0</v>
      </c>
      <c r="G2208" s="16">
        <f>ROUND(MIN(B2208/12,650000)*12*0.0915+MIN(B2208/12,1390000)*12*(0.0504+0)+B2208*0.005,0)</f>
        <v/>
      </c>
      <c r="H2208" t="n">
        <v>0</v>
      </c>
      <c r="I2208" t="n">
        <v>0</v>
      </c>
      <c r="J2208" s="16">
        <f>IF(C2208=2026,IF(B2208&lt;741000,0,IF(B2208&lt;2191000,B2208-740000,IF(B2208&lt;2193000,1451000,IF(B2208&lt;2196000,1453000,IF(B2208&lt;2200000,1456000,IF(B2208&lt;3600000,ROUNDDOWN(B2208/4,-3)*2.8-80000,IF(B2208&lt;6600000,ROUNDDOWN(B2208/4,-3)*3.2-440000,IF(B2208&lt;8500000,ROUNDDOWN(B2208*0.9,0)-1100000,B2208-1950000)))))))),IF(B2208&lt;651000,0,IF(B2208&lt;1900000,B2208-650000,IF(B2208&lt;3600000,ROUNDDOWN(B2208/4,-3)*2.8-80000,IF(B2208&lt;6600000,ROUNDDOWN(B2208/4,-3)*3.2-440000,IF(B2208&lt;8500000,ROUNDDOWN(B2208*0.9,0)-1100000,B2208-1950000))))))</f>
        <v/>
      </c>
      <c r="K2208" s="16">
        <f>IF(J2208&gt;23500000,NA(),IF(C2208=2026,IF(J2208&lt;=4890000,1040000,IF(J2208&lt;=6550000,670000,620000)),IF(J2208&lt;=1320000,950000,IF(J2208&lt;=3360000,880000,IF(J2208&lt;=4890000,680000,IF(J2208&lt;=6550000,630000,580000))))))</f>
        <v/>
      </c>
      <c r="L2208" s="16">
        <f>IF(D2208=1,IF(J2208&lt;=9000000,380000,IF(J2208&lt;=9500000,260000,IF(J2208&lt;=10000000,130000,0))),0)</f>
        <v/>
      </c>
      <c r="M2208" s="16">
        <f>IF(D2208=1,IF(J2208&lt;=9000000,330000,IF(J2208&lt;=9500000,220000,IF(J2208&lt;=10000000,110000,0))),0)</f>
        <v/>
      </c>
      <c r="N2208" s="16">
        <f>IF(D2208=1,IF(J2208&lt;=9000000,50000,IF(J2208&lt;=9500000,40000,IF(J2208&lt;=10000000,20000,0))),0)</f>
        <v/>
      </c>
      <c r="O2208" s="16">
        <f>MAX(0,ROUNDDOWN(J2208-G2208-K2208-L2208-E2208*380000-F2208*630000-H2208,-3))</f>
        <v/>
      </c>
      <c r="P2208" s="16">
        <f>MAX(0,ROUNDDOWN(J2208-G2208-430000-M2208-E2208*330000-F2208*450000-I2208,-3))</f>
        <v/>
      </c>
      <c r="Q2208" s="16">
        <f>50000+N2208+E2208*50000+F2208*180000</f>
        <v/>
      </c>
      <c r="R2208" s="16">
        <f>IF(P2208&lt;=2000000,MIN(Q2208,P2208),MAX(Q2208-(P2208-2000000),50000))*0.05</f>
        <v/>
      </c>
      <c r="S2208" s="16">
        <f>MAX(0,P2208*0.1-R2208)</f>
        <v/>
      </c>
      <c r="T2208" s="16">
        <f>Q2208+MAX(0,K2208-480000)</f>
        <v/>
      </c>
      <c r="U2208" s="16">
        <f>P2208-T2208</f>
        <v/>
      </c>
      <c r="V2208" s="17">
        <f>IF(U2208&lt;0,0,LOOKUP(U2208,{0,1950001,3300001,6950001,9000001,18000001,40000001},{0.05,0.1,0.2,0.23,0.33,0.4,0.45}))</f>
        <v/>
      </c>
      <c r="W2208" s="18">
        <f>IF(U2208&lt;0,0.9,0.9-V2208*1.021)</f>
        <v/>
      </c>
      <c r="X2208" s="16">
        <f>ROUNDDOWN(S2208*0.2/W2208+2000,0)</f>
        <v/>
      </c>
      <c r="Y2208" s="17">
        <f>IF(O2208&lt;=0,0,LOOKUP(O2208,{0,1950001,3300001,6950001,9000001,18000001,40000001},{0.05,0.1,0.2,0.23,0.33,0.4,0.45}))</f>
        <v/>
      </c>
    </row>
    <row r="2209">
      <c r="A2209" t="inlineStr">
        <is>
          <t>1万円刻み</t>
        </is>
      </c>
      <c r="B2209" s="16">
        <f>'3_1万円刻み'!$A$432</f>
        <v/>
      </c>
      <c r="C2209" t="n">
        <v>2025</v>
      </c>
      <c r="D2209" t="n">
        <v>0</v>
      </c>
      <c r="E2209" t="n">
        <v>0</v>
      </c>
      <c r="F2209" t="n">
        <v>0</v>
      </c>
      <c r="G2209" s="16">
        <f>ROUND(MIN(B2209/12,650000)*12*0.0915+MIN(B2209/12,1390000)*12*(0.0504+0)+B2209*0.005,0)</f>
        <v/>
      </c>
      <c r="H2209" t="n">
        <v>0</v>
      </c>
      <c r="I2209" t="n">
        <v>0</v>
      </c>
      <c r="J2209" s="16">
        <f>IF(C2209=2026,IF(B2209&lt;741000,0,IF(B2209&lt;2191000,B2209-740000,IF(B2209&lt;2193000,1451000,IF(B2209&lt;2196000,1453000,IF(B2209&lt;2200000,1456000,IF(B2209&lt;3600000,ROUNDDOWN(B2209/4,-3)*2.8-80000,IF(B2209&lt;6600000,ROUNDDOWN(B2209/4,-3)*3.2-440000,IF(B2209&lt;8500000,ROUNDDOWN(B2209*0.9,0)-1100000,B2209-1950000)))))))),IF(B2209&lt;651000,0,IF(B2209&lt;1900000,B2209-650000,IF(B2209&lt;3600000,ROUNDDOWN(B2209/4,-3)*2.8-80000,IF(B2209&lt;6600000,ROUNDDOWN(B2209/4,-3)*3.2-440000,IF(B2209&lt;8500000,ROUNDDOWN(B2209*0.9,0)-1100000,B2209-1950000))))))</f>
        <v/>
      </c>
      <c r="K2209" s="16">
        <f>IF(J2209&gt;23500000,NA(),IF(C2209=2026,IF(J2209&lt;=4890000,1040000,IF(J2209&lt;=6550000,670000,620000)),IF(J2209&lt;=1320000,950000,IF(J2209&lt;=3360000,880000,IF(J2209&lt;=4890000,680000,IF(J2209&lt;=6550000,630000,580000))))))</f>
        <v/>
      </c>
      <c r="L2209" s="16">
        <f>IF(D2209=1,IF(J2209&lt;=9000000,380000,IF(J2209&lt;=9500000,260000,IF(J2209&lt;=10000000,130000,0))),0)</f>
        <v/>
      </c>
      <c r="M2209" s="16">
        <f>IF(D2209=1,IF(J2209&lt;=9000000,330000,IF(J2209&lt;=9500000,220000,IF(J2209&lt;=10000000,110000,0))),0)</f>
        <v/>
      </c>
      <c r="N2209" s="16">
        <f>IF(D2209=1,IF(J2209&lt;=9000000,50000,IF(J2209&lt;=9500000,40000,IF(J2209&lt;=10000000,20000,0))),0)</f>
        <v/>
      </c>
      <c r="O2209" s="16">
        <f>MAX(0,ROUNDDOWN(J2209-G2209-K2209-L2209-E2209*380000-F2209*630000-H2209,-3))</f>
        <v/>
      </c>
      <c r="P2209" s="16">
        <f>MAX(0,ROUNDDOWN(J2209-G2209-430000-M2209-E2209*330000-F2209*450000-I2209,-3))</f>
        <v/>
      </c>
      <c r="Q2209" s="16">
        <f>50000+N2209+E2209*50000+F2209*180000</f>
        <v/>
      </c>
      <c r="R2209" s="16">
        <f>IF(P2209&lt;=2000000,MIN(Q2209,P2209),MAX(Q2209-(P2209-2000000),50000))*0.05</f>
        <v/>
      </c>
      <c r="S2209" s="16">
        <f>MAX(0,P2209*0.1-R2209)</f>
        <v/>
      </c>
      <c r="T2209" s="16">
        <f>Q2209+MAX(0,K2209-480000)</f>
        <v/>
      </c>
      <c r="U2209" s="16">
        <f>P2209-T2209</f>
        <v/>
      </c>
      <c r="V2209" s="17">
        <f>IF(U2209&lt;0,0,LOOKUP(U2209,{0,1950001,3300001,6950001,9000001,18000001,40000001},{0.05,0.1,0.2,0.23,0.33,0.4,0.45}))</f>
        <v/>
      </c>
      <c r="W2209" s="18">
        <f>IF(U2209&lt;0,0.9,0.9-V2209*1.021)</f>
        <v/>
      </c>
      <c r="X2209" s="16">
        <f>ROUNDDOWN(S2209*0.2/W2209+2000,0)</f>
        <v/>
      </c>
      <c r="Y2209" s="17">
        <f>IF(O2209&lt;=0,0,LOOKUP(O2209,{0,1950001,3300001,6950001,9000001,18000001,40000001},{0.05,0.1,0.2,0.23,0.33,0.4,0.45}))</f>
        <v/>
      </c>
    </row>
    <row r="2210">
      <c r="A2210" t="inlineStr">
        <is>
          <t>1万円刻み</t>
        </is>
      </c>
      <c r="B2210" s="16">
        <f>'3_1万円刻み'!$A$432</f>
        <v/>
      </c>
      <c r="C2210" t="n">
        <v>2026</v>
      </c>
      <c r="D2210" t="n">
        <v>0</v>
      </c>
      <c r="E2210" t="n">
        <v>0</v>
      </c>
      <c r="F2210" t="n">
        <v>0</v>
      </c>
      <c r="G2210" s="16">
        <f>ROUND(MIN(B2210/12,650000)*12*0.0915+MIN(B2210/12,1390000)*12*(0.0504+0)+B2210*0.005,0)</f>
        <v/>
      </c>
      <c r="H2210" t="n">
        <v>0</v>
      </c>
      <c r="I2210" t="n">
        <v>0</v>
      </c>
      <c r="J2210" s="16">
        <f>IF(C2210=2026,IF(B2210&lt;741000,0,IF(B2210&lt;2191000,B2210-740000,IF(B2210&lt;2193000,1451000,IF(B2210&lt;2196000,1453000,IF(B2210&lt;2200000,1456000,IF(B2210&lt;3600000,ROUNDDOWN(B2210/4,-3)*2.8-80000,IF(B2210&lt;6600000,ROUNDDOWN(B2210/4,-3)*3.2-440000,IF(B2210&lt;8500000,ROUNDDOWN(B2210*0.9,0)-1100000,B2210-1950000)))))))),IF(B2210&lt;651000,0,IF(B2210&lt;1900000,B2210-650000,IF(B2210&lt;3600000,ROUNDDOWN(B2210/4,-3)*2.8-80000,IF(B2210&lt;6600000,ROUNDDOWN(B2210/4,-3)*3.2-440000,IF(B2210&lt;8500000,ROUNDDOWN(B2210*0.9,0)-1100000,B2210-1950000))))))</f>
        <v/>
      </c>
      <c r="K2210" s="16">
        <f>IF(J2210&gt;23500000,NA(),IF(C2210=2026,IF(J2210&lt;=4890000,1040000,IF(J2210&lt;=6550000,670000,620000)),IF(J2210&lt;=1320000,950000,IF(J2210&lt;=3360000,880000,IF(J2210&lt;=4890000,680000,IF(J2210&lt;=6550000,630000,580000))))))</f>
        <v/>
      </c>
      <c r="L2210" s="16">
        <f>IF(D2210=1,IF(J2210&lt;=9000000,380000,IF(J2210&lt;=9500000,260000,IF(J2210&lt;=10000000,130000,0))),0)</f>
        <v/>
      </c>
      <c r="M2210" s="16">
        <f>IF(D2210=1,IF(J2210&lt;=9000000,330000,IF(J2210&lt;=9500000,220000,IF(J2210&lt;=10000000,110000,0))),0)</f>
        <v/>
      </c>
      <c r="N2210" s="16">
        <f>IF(D2210=1,IF(J2210&lt;=9000000,50000,IF(J2210&lt;=9500000,40000,IF(J2210&lt;=10000000,20000,0))),0)</f>
        <v/>
      </c>
      <c r="O2210" s="16">
        <f>MAX(0,ROUNDDOWN(J2210-G2210-K2210-L2210-E2210*380000-F2210*630000-H2210,-3))</f>
        <v/>
      </c>
      <c r="P2210" s="16">
        <f>MAX(0,ROUNDDOWN(J2210-G2210-430000-M2210-E2210*330000-F2210*450000-I2210,-3))</f>
        <v/>
      </c>
      <c r="Q2210" s="16">
        <f>50000+N2210+E2210*50000+F2210*180000</f>
        <v/>
      </c>
      <c r="R2210" s="16">
        <f>IF(P2210&lt;=2000000,MIN(Q2210,P2210),MAX(Q2210-(P2210-2000000),50000))*0.05</f>
        <v/>
      </c>
      <c r="S2210" s="16">
        <f>MAX(0,P2210*0.1-R2210)</f>
        <v/>
      </c>
      <c r="T2210" s="16">
        <f>Q2210+MAX(0,K2210-480000)</f>
        <v/>
      </c>
      <c r="U2210" s="16">
        <f>P2210-T2210</f>
        <v/>
      </c>
      <c r="V2210" s="17">
        <f>IF(U2210&lt;0,0,LOOKUP(U2210,{0,1950001,3300001,6950001,9000001,18000001,40000001},{0.05,0.1,0.2,0.23,0.33,0.4,0.45}))</f>
        <v/>
      </c>
      <c r="W2210" s="18">
        <f>IF(U2210&lt;0,0.9,0.9-V2210*1.021)</f>
        <v/>
      </c>
      <c r="X2210" s="16">
        <f>ROUNDDOWN(S2210*0.2/W2210+2000,0)</f>
        <v/>
      </c>
      <c r="Y2210" s="17">
        <f>IF(O2210&lt;=0,0,LOOKUP(O2210,{0,1950001,3300001,6950001,9000001,18000001,40000001},{0.05,0.1,0.2,0.23,0.33,0.4,0.45}))</f>
        <v/>
      </c>
    </row>
    <row r="2211">
      <c r="A2211" t="inlineStr">
        <is>
          <t>1万円刻み</t>
        </is>
      </c>
      <c r="B2211" s="16">
        <f>'3_1万円刻み'!$A$432</f>
        <v/>
      </c>
      <c r="C2211" t="n">
        <v>2025</v>
      </c>
      <c r="D2211" t="n">
        <v>1</v>
      </c>
      <c r="E2211" t="n">
        <v>0</v>
      </c>
      <c r="F2211" t="n">
        <v>0</v>
      </c>
      <c r="G2211" s="16">
        <f>ROUND(MIN(B2211/12,650000)*12*0.0915+MIN(B2211/12,1390000)*12*(0.0504+0)+B2211*0.005,0)</f>
        <v/>
      </c>
      <c r="H2211" t="n">
        <v>0</v>
      </c>
      <c r="I2211" t="n">
        <v>0</v>
      </c>
      <c r="J2211" s="16">
        <f>IF(C2211=2026,IF(B2211&lt;741000,0,IF(B2211&lt;2191000,B2211-740000,IF(B2211&lt;2193000,1451000,IF(B2211&lt;2196000,1453000,IF(B2211&lt;2200000,1456000,IF(B2211&lt;3600000,ROUNDDOWN(B2211/4,-3)*2.8-80000,IF(B2211&lt;6600000,ROUNDDOWN(B2211/4,-3)*3.2-440000,IF(B2211&lt;8500000,ROUNDDOWN(B2211*0.9,0)-1100000,B2211-1950000)))))))),IF(B2211&lt;651000,0,IF(B2211&lt;1900000,B2211-650000,IF(B2211&lt;3600000,ROUNDDOWN(B2211/4,-3)*2.8-80000,IF(B2211&lt;6600000,ROUNDDOWN(B2211/4,-3)*3.2-440000,IF(B2211&lt;8500000,ROUNDDOWN(B2211*0.9,0)-1100000,B2211-1950000))))))</f>
        <v/>
      </c>
      <c r="K2211" s="16">
        <f>IF(J2211&gt;23500000,NA(),IF(C2211=2026,IF(J2211&lt;=4890000,1040000,IF(J2211&lt;=6550000,670000,620000)),IF(J2211&lt;=1320000,950000,IF(J2211&lt;=3360000,880000,IF(J2211&lt;=4890000,680000,IF(J2211&lt;=6550000,630000,580000))))))</f>
        <v/>
      </c>
      <c r="L2211" s="16">
        <f>IF(D2211=1,IF(J2211&lt;=9000000,380000,IF(J2211&lt;=9500000,260000,IF(J2211&lt;=10000000,130000,0))),0)</f>
        <v/>
      </c>
      <c r="M2211" s="16">
        <f>IF(D2211=1,IF(J2211&lt;=9000000,330000,IF(J2211&lt;=9500000,220000,IF(J2211&lt;=10000000,110000,0))),0)</f>
        <v/>
      </c>
      <c r="N2211" s="16">
        <f>IF(D2211=1,IF(J2211&lt;=9000000,50000,IF(J2211&lt;=9500000,40000,IF(J2211&lt;=10000000,20000,0))),0)</f>
        <v/>
      </c>
      <c r="O2211" s="16">
        <f>MAX(0,ROUNDDOWN(J2211-G2211-K2211-L2211-E2211*380000-F2211*630000-H2211,-3))</f>
        <v/>
      </c>
      <c r="P2211" s="16">
        <f>MAX(0,ROUNDDOWN(J2211-G2211-430000-M2211-E2211*330000-F2211*450000-I2211,-3))</f>
        <v/>
      </c>
      <c r="Q2211" s="16">
        <f>50000+N2211+E2211*50000+F2211*180000</f>
        <v/>
      </c>
      <c r="R2211" s="16">
        <f>IF(P2211&lt;=2000000,MIN(Q2211,P2211),MAX(Q2211-(P2211-2000000),50000))*0.05</f>
        <v/>
      </c>
      <c r="S2211" s="16">
        <f>MAX(0,P2211*0.1-R2211)</f>
        <v/>
      </c>
      <c r="T2211" s="16">
        <f>Q2211+MAX(0,K2211-480000)</f>
        <v/>
      </c>
      <c r="U2211" s="16">
        <f>P2211-T2211</f>
        <v/>
      </c>
      <c r="V2211" s="17">
        <f>IF(U2211&lt;0,0,LOOKUP(U2211,{0,1950001,3300001,6950001,9000001,18000001,40000001},{0.05,0.1,0.2,0.23,0.33,0.4,0.45}))</f>
        <v/>
      </c>
      <c r="W2211" s="18">
        <f>IF(U2211&lt;0,0.9,0.9-V2211*1.021)</f>
        <v/>
      </c>
      <c r="X2211" s="16">
        <f>ROUNDDOWN(S2211*0.2/W2211+2000,0)</f>
        <v/>
      </c>
      <c r="Y2211" s="17">
        <f>IF(O2211&lt;=0,0,LOOKUP(O2211,{0,1950001,3300001,6950001,9000001,18000001,40000001},{0.05,0.1,0.2,0.23,0.33,0.4,0.45}))</f>
        <v/>
      </c>
    </row>
    <row r="2212">
      <c r="A2212" t="inlineStr">
        <is>
          <t>1万円刻み</t>
        </is>
      </c>
      <c r="B2212" s="16">
        <f>'3_1万円刻み'!$A$432</f>
        <v/>
      </c>
      <c r="C2212" t="n">
        <v>2026</v>
      </c>
      <c r="D2212" t="n">
        <v>1</v>
      </c>
      <c r="E2212" t="n">
        <v>0</v>
      </c>
      <c r="F2212" t="n">
        <v>0</v>
      </c>
      <c r="G2212" s="16">
        <f>ROUND(MIN(B2212/12,650000)*12*0.0915+MIN(B2212/12,1390000)*12*(0.0504+0)+B2212*0.005,0)</f>
        <v/>
      </c>
      <c r="H2212" t="n">
        <v>0</v>
      </c>
      <c r="I2212" t="n">
        <v>0</v>
      </c>
      <c r="J2212" s="16">
        <f>IF(C2212=2026,IF(B2212&lt;741000,0,IF(B2212&lt;2191000,B2212-740000,IF(B2212&lt;2193000,1451000,IF(B2212&lt;2196000,1453000,IF(B2212&lt;2200000,1456000,IF(B2212&lt;3600000,ROUNDDOWN(B2212/4,-3)*2.8-80000,IF(B2212&lt;6600000,ROUNDDOWN(B2212/4,-3)*3.2-440000,IF(B2212&lt;8500000,ROUNDDOWN(B2212*0.9,0)-1100000,B2212-1950000)))))))),IF(B2212&lt;651000,0,IF(B2212&lt;1900000,B2212-650000,IF(B2212&lt;3600000,ROUNDDOWN(B2212/4,-3)*2.8-80000,IF(B2212&lt;6600000,ROUNDDOWN(B2212/4,-3)*3.2-440000,IF(B2212&lt;8500000,ROUNDDOWN(B2212*0.9,0)-1100000,B2212-1950000))))))</f>
        <v/>
      </c>
      <c r="K2212" s="16">
        <f>IF(J2212&gt;23500000,NA(),IF(C2212=2026,IF(J2212&lt;=4890000,1040000,IF(J2212&lt;=6550000,670000,620000)),IF(J2212&lt;=1320000,950000,IF(J2212&lt;=3360000,880000,IF(J2212&lt;=4890000,680000,IF(J2212&lt;=6550000,630000,580000))))))</f>
        <v/>
      </c>
      <c r="L2212" s="16">
        <f>IF(D2212=1,IF(J2212&lt;=9000000,380000,IF(J2212&lt;=9500000,260000,IF(J2212&lt;=10000000,130000,0))),0)</f>
        <v/>
      </c>
      <c r="M2212" s="16">
        <f>IF(D2212=1,IF(J2212&lt;=9000000,330000,IF(J2212&lt;=9500000,220000,IF(J2212&lt;=10000000,110000,0))),0)</f>
        <v/>
      </c>
      <c r="N2212" s="16">
        <f>IF(D2212=1,IF(J2212&lt;=9000000,50000,IF(J2212&lt;=9500000,40000,IF(J2212&lt;=10000000,20000,0))),0)</f>
        <v/>
      </c>
      <c r="O2212" s="16">
        <f>MAX(0,ROUNDDOWN(J2212-G2212-K2212-L2212-E2212*380000-F2212*630000-H2212,-3))</f>
        <v/>
      </c>
      <c r="P2212" s="16">
        <f>MAX(0,ROUNDDOWN(J2212-G2212-430000-M2212-E2212*330000-F2212*450000-I2212,-3))</f>
        <v/>
      </c>
      <c r="Q2212" s="16">
        <f>50000+N2212+E2212*50000+F2212*180000</f>
        <v/>
      </c>
      <c r="R2212" s="16">
        <f>IF(P2212&lt;=2000000,MIN(Q2212,P2212),MAX(Q2212-(P2212-2000000),50000))*0.05</f>
        <v/>
      </c>
      <c r="S2212" s="16">
        <f>MAX(0,P2212*0.1-R2212)</f>
        <v/>
      </c>
      <c r="T2212" s="16">
        <f>Q2212+MAX(0,K2212-480000)</f>
        <v/>
      </c>
      <c r="U2212" s="16">
        <f>P2212-T2212</f>
        <v/>
      </c>
      <c r="V2212" s="17">
        <f>IF(U2212&lt;0,0,LOOKUP(U2212,{0,1950001,3300001,6950001,9000001,18000001,40000001},{0.05,0.1,0.2,0.23,0.33,0.4,0.45}))</f>
        <v/>
      </c>
      <c r="W2212" s="18">
        <f>IF(U2212&lt;0,0.9,0.9-V2212*1.021)</f>
        <v/>
      </c>
      <c r="X2212" s="16">
        <f>ROUNDDOWN(S2212*0.2/W2212+2000,0)</f>
        <v/>
      </c>
      <c r="Y2212" s="17">
        <f>IF(O2212&lt;=0,0,LOOKUP(O2212,{0,1950001,3300001,6950001,9000001,18000001,40000001},{0.05,0.1,0.2,0.23,0.33,0.4,0.45}))</f>
        <v/>
      </c>
    </row>
    <row r="2213">
      <c r="A2213" t="inlineStr">
        <is>
          <t>1万円刻み</t>
        </is>
      </c>
      <c r="B2213" s="16">
        <f>'3_1万円刻み'!$A$433</f>
        <v/>
      </c>
      <c r="C2213" t="n">
        <v>2025</v>
      </c>
      <c r="D2213" t="n">
        <v>0</v>
      </c>
      <c r="E2213" t="n">
        <v>0</v>
      </c>
      <c r="F2213" t="n">
        <v>0</v>
      </c>
      <c r="G2213" s="16">
        <f>ROUND(MIN(B2213/12,650000)*12*0.0915+MIN(B2213/12,1390000)*12*(0.0504+0)+B2213*0.005,0)</f>
        <v/>
      </c>
      <c r="H2213" t="n">
        <v>0</v>
      </c>
      <c r="I2213" t="n">
        <v>0</v>
      </c>
      <c r="J2213" s="16">
        <f>IF(C2213=2026,IF(B2213&lt;741000,0,IF(B2213&lt;2191000,B2213-740000,IF(B2213&lt;2193000,1451000,IF(B2213&lt;2196000,1453000,IF(B2213&lt;2200000,1456000,IF(B2213&lt;3600000,ROUNDDOWN(B2213/4,-3)*2.8-80000,IF(B2213&lt;6600000,ROUNDDOWN(B2213/4,-3)*3.2-440000,IF(B2213&lt;8500000,ROUNDDOWN(B2213*0.9,0)-1100000,B2213-1950000)))))))),IF(B2213&lt;651000,0,IF(B2213&lt;1900000,B2213-650000,IF(B2213&lt;3600000,ROUNDDOWN(B2213/4,-3)*2.8-80000,IF(B2213&lt;6600000,ROUNDDOWN(B2213/4,-3)*3.2-440000,IF(B2213&lt;8500000,ROUNDDOWN(B2213*0.9,0)-1100000,B2213-1950000))))))</f>
        <v/>
      </c>
      <c r="K2213" s="16">
        <f>IF(J2213&gt;23500000,NA(),IF(C2213=2026,IF(J2213&lt;=4890000,1040000,IF(J2213&lt;=6550000,670000,620000)),IF(J2213&lt;=1320000,950000,IF(J2213&lt;=3360000,880000,IF(J2213&lt;=4890000,680000,IF(J2213&lt;=6550000,630000,580000))))))</f>
        <v/>
      </c>
      <c r="L2213" s="16">
        <f>IF(D2213=1,IF(J2213&lt;=9000000,380000,IF(J2213&lt;=9500000,260000,IF(J2213&lt;=10000000,130000,0))),0)</f>
        <v/>
      </c>
      <c r="M2213" s="16">
        <f>IF(D2213=1,IF(J2213&lt;=9000000,330000,IF(J2213&lt;=9500000,220000,IF(J2213&lt;=10000000,110000,0))),0)</f>
        <v/>
      </c>
      <c r="N2213" s="16">
        <f>IF(D2213=1,IF(J2213&lt;=9000000,50000,IF(J2213&lt;=9500000,40000,IF(J2213&lt;=10000000,20000,0))),0)</f>
        <v/>
      </c>
      <c r="O2213" s="16">
        <f>MAX(0,ROUNDDOWN(J2213-G2213-K2213-L2213-E2213*380000-F2213*630000-H2213,-3))</f>
        <v/>
      </c>
      <c r="P2213" s="16">
        <f>MAX(0,ROUNDDOWN(J2213-G2213-430000-M2213-E2213*330000-F2213*450000-I2213,-3))</f>
        <v/>
      </c>
      <c r="Q2213" s="16">
        <f>50000+N2213+E2213*50000+F2213*180000</f>
        <v/>
      </c>
      <c r="R2213" s="16">
        <f>IF(P2213&lt;=2000000,MIN(Q2213,P2213),MAX(Q2213-(P2213-2000000),50000))*0.05</f>
        <v/>
      </c>
      <c r="S2213" s="16">
        <f>MAX(0,P2213*0.1-R2213)</f>
        <v/>
      </c>
      <c r="T2213" s="16">
        <f>Q2213+MAX(0,K2213-480000)</f>
        <v/>
      </c>
      <c r="U2213" s="16">
        <f>P2213-T2213</f>
        <v/>
      </c>
      <c r="V2213" s="17">
        <f>IF(U2213&lt;0,0,LOOKUP(U2213,{0,1950001,3300001,6950001,9000001,18000001,40000001},{0.05,0.1,0.2,0.23,0.33,0.4,0.45}))</f>
        <v/>
      </c>
      <c r="W2213" s="18">
        <f>IF(U2213&lt;0,0.9,0.9-V2213*1.021)</f>
        <v/>
      </c>
      <c r="X2213" s="16">
        <f>ROUNDDOWN(S2213*0.2/W2213+2000,0)</f>
        <v/>
      </c>
      <c r="Y2213" s="17">
        <f>IF(O2213&lt;=0,0,LOOKUP(O2213,{0,1950001,3300001,6950001,9000001,18000001,40000001},{0.05,0.1,0.2,0.23,0.33,0.4,0.45}))</f>
        <v/>
      </c>
    </row>
    <row r="2214">
      <c r="A2214" t="inlineStr">
        <is>
          <t>1万円刻み</t>
        </is>
      </c>
      <c r="B2214" s="16">
        <f>'3_1万円刻み'!$A$433</f>
        <v/>
      </c>
      <c r="C2214" t="n">
        <v>2026</v>
      </c>
      <c r="D2214" t="n">
        <v>0</v>
      </c>
      <c r="E2214" t="n">
        <v>0</v>
      </c>
      <c r="F2214" t="n">
        <v>0</v>
      </c>
      <c r="G2214" s="16">
        <f>ROUND(MIN(B2214/12,650000)*12*0.0915+MIN(B2214/12,1390000)*12*(0.0504+0)+B2214*0.005,0)</f>
        <v/>
      </c>
      <c r="H2214" t="n">
        <v>0</v>
      </c>
      <c r="I2214" t="n">
        <v>0</v>
      </c>
      <c r="J2214" s="16">
        <f>IF(C2214=2026,IF(B2214&lt;741000,0,IF(B2214&lt;2191000,B2214-740000,IF(B2214&lt;2193000,1451000,IF(B2214&lt;2196000,1453000,IF(B2214&lt;2200000,1456000,IF(B2214&lt;3600000,ROUNDDOWN(B2214/4,-3)*2.8-80000,IF(B2214&lt;6600000,ROUNDDOWN(B2214/4,-3)*3.2-440000,IF(B2214&lt;8500000,ROUNDDOWN(B2214*0.9,0)-1100000,B2214-1950000)))))))),IF(B2214&lt;651000,0,IF(B2214&lt;1900000,B2214-650000,IF(B2214&lt;3600000,ROUNDDOWN(B2214/4,-3)*2.8-80000,IF(B2214&lt;6600000,ROUNDDOWN(B2214/4,-3)*3.2-440000,IF(B2214&lt;8500000,ROUNDDOWN(B2214*0.9,0)-1100000,B2214-1950000))))))</f>
        <v/>
      </c>
      <c r="K2214" s="16">
        <f>IF(J2214&gt;23500000,NA(),IF(C2214=2026,IF(J2214&lt;=4890000,1040000,IF(J2214&lt;=6550000,670000,620000)),IF(J2214&lt;=1320000,950000,IF(J2214&lt;=3360000,880000,IF(J2214&lt;=4890000,680000,IF(J2214&lt;=6550000,630000,580000))))))</f>
        <v/>
      </c>
      <c r="L2214" s="16">
        <f>IF(D2214=1,IF(J2214&lt;=9000000,380000,IF(J2214&lt;=9500000,260000,IF(J2214&lt;=10000000,130000,0))),0)</f>
        <v/>
      </c>
      <c r="M2214" s="16">
        <f>IF(D2214=1,IF(J2214&lt;=9000000,330000,IF(J2214&lt;=9500000,220000,IF(J2214&lt;=10000000,110000,0))),0)</f>
        <v/>
      </c>
      <c r="N2214" s="16">
        <f>IF(D2214=1,IF(J2214&lt;=9000000,50000,IF(J2214&lt;=9500000,40000,IF(J2214&lt;=10000000,20000,0))),0)</f>
        <v/>
      </c>
      <c r="O2214" s="16">
        <f>MAX(0,ROUNDDOWN(J2214-G2214-K2214-L2214-E2214*380000-F2214*630000-H2214,-3))</f>
        <v/>
      </c>
      <c r="P2214" s="16">
        <f>MAX(0,ROUNDDOWN(J2214-G2214-430000-M2214-E2214*330000-F2214*450000-I2214,-3))</f>
        <v/>
      </c>
      <c r="Q2214" s="16">
        <f>50000+N2214+E2214*50000+F2214*180000</f>
        <v/>
      </c>
      <c r="R2214" s="16">
        <f>IF(P2214&lt;=2000000,MIN(Q2214,P2214),MAX(Q2214-(P2214-2000000),50000))*0.05</f>
        <v/>
      </c>
      <c r="S2214" s="16">
        <f>MAX(0,P2214*0.1-R2214)</f>
        <v/>
      </c>
      <c r="T2214" s="16">
        <f>Q2214+MAX(0,K2214-480000)</f>
        <v/>
      </c>
      <c r="U2214" s="16">
        <f>P2214-T2214</f>
        <v/>
      </c>
      <c r="V2214" s="17">
        <f>IF(U2214&lt;0,0,LOOKUP(U2214,{0,1950001,3300001,6950001,9000001,18000001,40000001},{0.05,0.1,0.2,0.23,0.33,0.4,0.45}))</f>
        <v/>
      </c>
      <c r="W2214" s="18">
        <f>IF(U2214&lt;0,0.9,0.9-V2214*1.021)</f>
        <v/>
      </c>
      <c r="X2214" s="16">
        <f>ROUNDDOWN(S2214*0.2/W2214+2000,0)</f>
        <v/>
      </c>
      <c r="Y2214" s="17">
        <f>IF(O2214&lt;=0,0,LOOKUP(O2214,{0,1950001,3300001,6950001,9000001,18000001,40000001},{0.05,0.1,0.2,0.23,0.33,0.4,0.45}))</f>
        <v/>
      </c>
    </row>
    <row r="2215">
      <c r="A2215" t="inlineStr">
        <is>
          <t>1万円刻み</t>
        </is>
      </c>
      <c r="B2215" s="16">
        <f>'3_1万円刻み'!$A$433</f>
        <v/>
      </c>
      <c r="C2215" t="n">
        <v>2025</v>
      </c>
      <c r="D2215" t="n">
        <v>1</v>
      </c>
      <c r="E2215" t="n">
        <v>0</v>
      </c>
      <c r="F2215" t="n">
        <v>0</v>
      </c>
      <c r="G2215" s="16">
        <f>ROUND(MIN(B2215/12,650000)*12*0.0915+MIN(B2215/12,1390000)*12*(0.0504+0)+B2215*0.005,0)</f>
        <v/>
      </c>
      <c r="H2215" t="n">
        <v>0</v>
      </c>
      <c r="I2215" t="n">
        <v>0</v>
      </c>
      <c r="J2215" s="16">
        <f>IF(C2215=2026,IF(B2215&lt;741000,0,IF(B2215&lt;2191000,B2215-740000,IF(B2215&lt;2193000,1451000,IF(B2215&lt;2196000,1453000,IF(B2215&lt;2200000,1456000,IF(B2215&lt;3600000,ROUNDDOWN(B2215/4,-3)*2.8-80000,IF(B2215&lt;6600000,ROUNDDOWN(B2215/4,-3)*3.2-440000,IF(B2215&lt;8500000,ROUNDDOWN(B2215*0.9,0)-1100000,B2215-1950000)))))))),IF(B2215&lt;651000,0,IF(B2215&lt;1900000,B2215-650000,IF(B2215&lt;3600000,ROUNDDOWN(B2215/4,-3)*2.8-80000,IF(B2215&lt;6600000,ROUNDDOWN(B2215/4,-3)*3.2-440000,IF(B2215&lt;8500000,ROUNDDOWN(B2215*0.9,0)-1100000,B2215-1950000))))))</f>
        <v/>
      </c>
      <c r="K2215" s="16">
        <f>IF(J2215&gt;23500000,NA(),IF(C2215=2026,IF(J2215&lt;=4890000,1040000,IF(J2215&lt;=6550000,670000,620000)),IF(J2215&lt;=1320000,950000,IF(J2215&lt;=3360000,880000,IF(J2215&lt;=4890000,680000,IF(J2215&lt;=6550000,630000,580000))))))</f>
        <v/>
      </c>
      <c r="L2215" s="16">
        <f>IF(D2215=1,IF(J2215&lt;=9000000,380000,IF(J2215&lt;=9500000,260000,IF(J2215&lt;=10000000,130000,0))),0)</f>
        <v/>
      </c>
      <c r="M2215" s="16">
        <f>IF(D2215=1,IF(J2215&lt;=9000000,330000,IF(J2215&lt;=9500000,220000,IF(J2215&lt;=10000000,110000,0))),0)</f>
        <v/>
      </c>
      <c r="N2215" s="16">
        <f>IF(D2215=1,IF(J2215&lt;=9000000,50000,IF(J2215&lt;=9500000,40000,IF(J2215&lt;=10000000,20000,0))),0)</f>
        <v/>
      </c>
      <c r="O2215" s="16">
        <f>MAX(0,ROUNDDOWN(J2215-G2215-K2215-L2215-E2215*380000-F2215*630000-H2215,-3))</f>
        <v/>
      </c>
      <c r="P2215" s="16">
        <f>MAX(0,ROUNDDOWN(J2215-G2215-430000-M2215-E2215*330000-F2215*450000-I2215,-3))</f>
        <v/>
      </c>
      <c r="Q2215" s="16">
        <f>50000+N2215+E2215*50000+F2215*180000</f>
        <v/>
      </c>
      <c r="R2215" s="16">
        <f>IF(P2215&lt;=2000000,MIN(Q2215,P2215),MAX(Q2215-(P2215-2000000),50000))*0.05</f>
        <v/>
      </c>
      <c r="S2215" s="16">
        <f>MAX(0,P2215*0.1-R2215)</f>
        <v/>
      </c>
      <c r="T2215" s="16">
        <f>Q2215+MAX(0,K2215-480000)</f>
        <v/>
      </c>
      <c r="U2215" s="16">
        <f>P2215-T2215</f>
        <v/>
      </c>
      <c r="V2215" s="17">
        <f>IF(U2215&lt;0,0,LOOKUP(U2215,{0,1950001,3300001,6950001,9000001,18000001,40000001},{0.05,0.1,0.2,0.23,0.33,0.4,0.45}))</f>
        <v/>
      </c>
      <c r="W2215" s="18">
        <f>IF(U2215&lt;0,0.9,0.9-V2215*1.021)</f>
        <v/>
      </c>
      <c r="X2215" s="16">
        <f>ROUNDDOWN(S2215*0.2/W2215+2000,0)</f>
        <v/>
      </c>
      <c r="Y2215" s="17">
        <f>IF(O2215&lt;=0,0,LOOKUP(O2215,{0,1950001,3300001,6950001,9000001,18000001,40000001},{0.05,0.1,0.2,0.23,0.33,0.4,0.45}))</f>
        <v/>
      </c>
    </row>
    <row r="2216">
      <c r="A2216" t="inlineStr">
        <is>
          <t>1万円刻み</t>
        </is>
      </c>
      <c r="B2216" s="16">
        <f>'3_1万円刻み'!$A$433</f>
        <v/>
      </c>
      <c r="C2216" t="n">
        <v>2026</v>
      </c>
      <c r="D2216" t="n">
        <v>1</v>
      </c>
      <c r="E2216" t="n">
        <v>0</v>
      </c>
      <c r="F2216" t="n">
        <v>0</v>
      </c>
      <c r="G2216" s="16">
        <f>ROUND(MIN(B2216/12,650000)*12*0.0915+MIN(B2216/12,1390000)*12*(0.0504+0)+B2216*0.005,0)</f>
        <v/>
      </c>
      <c r="H2216" t="n">
        <v>0</v>
      </c>
      <c r="I2216" t="n">
        <v>0</v>
      </c>
      <c r="J2216" s="16">
        <f>IF(C2216=2026,IF(B2216&lt;741000,0,IF(B2216&lt;2191000,B2216-740000,IF(B2216&lt;2193000,1451000,IF(B2216&lt;2196000,1453000,IF(B2216&lt;2200000,1456000,IF(B2216&lt;3600000,ROUNDDOWN(B2216/4,-3)*2.8-80000,IF(B2216&lt;6600000,ROUNDDOWN(B2216/4,-3)*3.2-440000,IF(B2216&lt;8500000,ROUNDDOWN(B2216*0.9,0)-1100000,B2216-1950000)))))))),IF(B2216&lt;651000,0,IF(B2216&lt;1900000,B2216-650000,IF(B2216&lt;3600000,ROUNDDOWN(B2216/4,-3)*2.8-80000,IF(B2216&lt;6600000,ROUNDDOWN(B2216/4,-3)*3.2-440000,IF(B2216&lt;8500000,ROUNDDOWN(B2216*0.9,0)-1100000,B2216-1950000))))))</f>
        <v/>
      </c>
      <c r="K2216" s="16">
        <f>IF(J2216&gt;23500000,NA(),IF(C2216=2026,IF(J2216&lt;=4890000,1040000,IF(J2216&lt;=6550000,670000,620000)),IF(J2216&lt;=1320000,950000,IF(J2216&lt;=3360000,880000,IF(J2216&lt;=4890000,680000,IF(J2216&lt;=6550000,630000,580000))))))</f>
        <v/>
      </c>
      <c r="L2216" s="16">
        <f>IF(D2216=1,IF(J2216&lt;=9000000,380000,IF(J2216&lt;=9500000,260000,IF(J2216&lt;=10000000,130000,0))),0)</f>
        <v/>
      </c>
      <c r="M2216" s="16">
        <f>IF(D2216=1,IF(J2216&lt;=9000000,330000,IF(J2216&lt;=9500000,220000,IF(J2216&lt;=10000000,110000,0))),0)</f>
        <v/>
      </c>
      <c r="N2216" s="16">
        <f>IF(D2216=1,IF(J2216&lt;=9000000,50000,IF(J2216&lt;=9500000,40000,IF(J2216&lt;=10000000,20000,0))),0)</f>
        <v/>
      </c>
      <c r="O2216" s="16">
        <f>MAX(0,ROUNDDOWN(J2216-G2216-K2216-L2216-E2216*380000-F2216*630000-H2216,-3))</f>
        <v/>
      </c>
      <c r="P2216" s="16">
        <f>MAX(0,ROUNDDOWN(J2216-G2216-430000-M2216-E2216*330000-F2216*450000-I2216,-3))</f>
        <v/>
      </c>
      <c r="Q2216" s="16">
        <f>50000+N2216+E2216*50000+F2216*180000</f>
        <v/>
      </c>
      <c r="R2216" s="16">
        <f>IF(P2216&lt;=2000000,MIN(Q2216,P2216),MAX(Q2216-(P2216-2000000),50000))*0.05</f>
        <v/>
      </c>
      <c r="S2216" s="16">
        <f>MAX(0,P2216*0.1-R2216)</f>
        <v/>
      </c>
      <c r="T2216" s="16">
        <f>Q2216+MAX(0,K2216-480000)</f>
        <v/>
      </c>
      <c r="U2216" s="16">
        <f>P2216-T2216</f>
        <v/>
      </c>
      <c r="V2216" s="17">
        <f>IF(U2216&lt;0,0,LOOKUP(U2216,{0,1950001,3300001,6950001,9000001,18000001,40000001},{0.05,0.1,0.2,0.23,0.33,0.4,0.45}))</f>
        <v/>
      </c>
      <c r="W2216" s="18">
        <f>IF(U2216&lt;0,0.9,0.9-V2216*1.021)</f>
        <v/>
      </c>
      <c r="X2216" s="16">
        <f>ROUNDDOWN(S2216*0.2/W2216+2000,0)</f>
        <v/>
      </c>
      <c r="Y2216" s="17">
        <f>IF(O2216&lt;=0,0,LOOKUP(O2216,{0,1950001,3300001,6950001,9000001,18000001,40000001},{0.05,0.1,0.2,0.23,0.33,0.4,0.45}))</f>
        <v/>
      </c>
    </row>
    <row r="2217">
      <c r="A2217" t="inlineStr">
        <is>
          <t>1万円刻み</t>
        </is>
      </c>
      <c r="B2217" s="16">
        <f>'3_1万円刻み'!$A$434</f>
        <v/>
      </c>
      <c r="C2217" t="n">
        <v>2025</v>
      </c>
      <c r="D2217" t="n">
        <v>0</v>
      </c>
      <c r="E2217" t="n">
        <v>0</v>
      </c>
      <c r="F2217" t="n">
        <v>0</v>
      </c>
      <c r="G2217" s="16">
        <f>ROUND(MIN(B2217/12,650000)*12*0.0915+MIN(B2217/12,1390000)*12*(0.0504+0)+B2217*0.005,0)</f>
        <v/>
      </c>
      <c r="H2217" t="n">
        <v>0</v>
      </c>
      <c r="I2217" t="n">
        <v>0</v>
      </c>
      <c r="J2217" s="16">
        <f>IF(C2217=2026,IF(B2217&lt;741000,0,IF(B2217&lt;2191000,B2217-740000,IF(B2217&lt;2193000,1451000,IF(B2217&lt;2196000,1453000,IF(B2217&lt;2200000,1456000,IF(B2217&lt;3600000,ROUNDDOWN(B2217/4,-3)*2.8-80000,IF(B2217&lt;6600000,ROUNDDOWN(B2217/4,-3)*3.2-440000,IF(B2217&lt;8500000,ROUNDDOWN(B2217*0.9,0)-1100000,B2217-1950000)))))))),IF(B2217&lt;651000,0,IF(B2217&lt;1900000,B2217-650000,IF(B2217&lt;3600000,ROUNDDOWN(B2217/4,-3)*2.8-80000,IF(B2217&lt;6600000,ROUNDDOWN(B2217/4,-3)*3.2-440000,IF(B2217&lt;8500000,ROUNDDOWN(B2217*0.9,0)-1100000,B2217-1950000))))))</f>
        <v/>
      </c>
      <c r="K2217" s="16">
        <f>IF(J2217&gt;23500000,NA(),IF(C2217=2026,IF(J2217&lt;=4890000,1040000,IF(J2217&lt;=6550000,670000,620000)),IF(J2217&lt;=1320000,950000,IF(J2217&lt;=3360000,880000,IF(J2217&lt;=4890000,680000,IF(J2217&lt;=6550000,630000,580000))))))</f>
        <v/>
      </c>
      <c r="L2217" s="16">
        <f>IF(D2217=1,IF(J2217&lt;=9000000,380000,IF(J2217&lt;=9500000,260000,IF(J2217&lt;=10000000,130000,0))),0)</f>
        <v/>
      </c>
      <c r="M2217" s="16">
        <f>IF(D2217=1,IF(J2217&lt;=9000000,330000,IF(J2217&lt;=9500000,220000,IF(J2217&lt;=10000000,110000,0))),0)</f>
        <v/>
      </c>
      <c r="N2217" s="16">
        <f>IF(D2217=1,IF(J2217&lt;=9000000,50000,IF(J2217&lt;=9500000,40000,IF(J2217&lt;=10000000,20000,0))),0)</f>
        <v/>
      </c>
      <c r="O2217" s="16">
        <f>MAX(0,ROUNDDOWN(J2217-G2217-K2217-L2217-E2217*380000-F2217*630000-H2217,-3))</f>
        <v/>
      </c>
      <c r="P2217" s="16">
        <f>MAX(0,ROUNDDOWN(J2217-G2217-430000-M2217-E2217*330000-F2217*450000-I2217,-3))</f>
        <v/>
      </c>
      <c r="Q2217" s="16">
        <f>50000+N2217+E2217*50000+F2217*180000</f>
        <v/>
      </c>
      <c r="R2217" s="16">
        <f>IF(P2217&lt;=2000000,MIN(Q2217,P2217),MAX(Q2217-(P2217-2000000),50000))*0.05</f>
        <v/>
      </c>
      <c r="S2217" s="16">
        <f>MAX(0,P2217*0.1-R2217)</f>
        <v/>
      </c>
      <c r="T2217" s="16">
        <f>Q2217+MAX(0,K2217-480000)</f>
        <v/>
      </c>
      <c r="U2217" s="16">
        <f>P2217-T2217</f>
        <v/>
      </c>
      <c r="V2217" s="17">
        <f>IF(U2217&lt;0,0,LOOKUP(U2217,{0,1950001,3300001,6950001,9000001,18000001,40000001},{0.05,0.1,0.2,0.23,0.33,0.4,0.45}))</f>
        <v/>
      </c>
      <c r="W2217" s="18">
        <f>IF(U2217&lt;0,0.9,0.9-V2217*1.021)</f>
        <v/>
      </c>
      <c r="X2217" s="16">
        <f>ROUNDDOWN(S2217*0.2/W2217+2000,0)</f>
        <v/>
      </c>
      <c r="Y2217" s="17">
        <f>IF(O2217&lt;=0,0,LOOKUP(O2217,{0,1950001,3300001,6950001,9000001,18000001,40000001},{0.05,0.1,0.2,0.23,0.33,0.4,0.45}))</f>
        <v/>
      </c>
    </row>
    <row r="2218">
      <c r="A2218" t="inlineStr">
        <is>
          <t>1万円刻み</t>
        </is>
      </c>
      <c r="B2218" s="16">
        <f>'3_1万円刻み'!$A$434</f>
        <v/>
      </c>
      <c r="C2218" t="n">
        <v>2026</v>
      </c>
      <c r="D2218" t="n">
        <v>0</v>
      </c>
      <c r="E2218" t="n">
        <v>0</v>
      </c>
      <c r="F2218" t="n">
        <v>0</v>
      </c>
      <c r="G2218" s="16">
        <f>ROUND(MIN(B2218/12,650000)*12*0.0915+MIN(B2218/12,1390000)*12*(0.0504+0)+B2218*0.005,0)</f>
        <v/>
      </c>
      <c r="H2218" t="n">
        <v>0</v>
      </c>
      <c r="I2218" t="n">
        <v>0</v>
      </c>
      <c r="J2218" s="16">
        <f>IF(C2218=2026,IF(B2218&lt;741000,0,IF(B2218&lt;2191000,B2218-740000,IF(B2218&lt;2193000,1451000,IF(B2218&lt;2196000,1453000,IF(B2218&lt;2200000,1456000,IF(B2218&lt;3600000,ROUNDDOWN(B2218/4,-3)*2.8-80000,IF(B2218&lt;6600000,ROUNDDOWN(B2218/4,-3)*3.2-440000,IF(B2218&lt;8500000,ROUNDDOWN(B2218*0.9,0)-1100000,B2218-1950000)))))))),IF(B2218&lt;651000,0,IF(B2218&lt;1900000,B2218-650000,IF(B2218&lt;3600000,ROUNDDOWN(B2218/4,-3)*2.8-80000,IF(B2218&lt;6600000,ROUNDDOWN(B2218/4,-3)*3.2-440000,IF(B2218&lt;8500000,ROUNDDOWN(B2218*0.9,0)-1100000,B2218-1950000))))))</f>
        <v/>
      </c>
      <c r="K2218" s="16">
        <f>IF(J2218&gt;23500000,NA(),IF(C2218=2026,IF(J2218&lt;=4890000,1040000,IF(J2218&lt;=6550000,670000,620000)),IF(J2218&lt;=1320000,950000,IF(J2218&lt;=3360000,880000,IF(J2218&lt;=4890000,680000,IF(J2218&lt;=6550000,630000,580000))))))</f>
        <v/>
      </c>
      <c r="L2218" s="16">
        <f>IF(D2218=1,IF(J2218&lt;=9000000,380000,IF(J2218&lt;=9500000,260000,IF(J2218&lt;=10000000,130000,0))),0)</f>
        <v/>
      </c>
      <c r="M2218" s="16">
        <f>IF(D2218=1,IF(J2218&lt;=9000000,330000,IF(J2218&lt;=9500000,220000,IF(J2218&lt;=10000000,110000,0))),0)</f>
        <v/>
      </c>
      <c r="N2218" s="16">
        <f>IF(D2218=1,IF(J2218&lt;=9000000,50000,IF(J2218&lt;=9500000,40000,IF(J2218&lt;=10000000,20000,0))),0)</f>
        <v/>
      </c>
      <c r="O2218" s="16">
        <f>MAX(0,ROUNDDOWN(J2218-G2218-K2218-L2218-E2218*380000-F2218*630000-H2218,-3))</f>
        <v/>
      </c>
      <c r="P2218" s="16">
        <f>MAX(0,ROUNDDOWN(J2218-G2218-430000-M2218-E2218*330000-F2218*450000-I2218,-3))</f>
        <v/>
      </c>
      <c r="Q2218" s="16">
        <f>50000+N2218+E2218*50000+F2218*180000</f>
        <v/>
      </c>
      <c r="R2218" s="16">
        <f>IF(P2218&lt;=2000000,MIN(Q2218,P2218),MAX(Q2218-(P2218-2000000),50000))*0.05</f>
        <v/>
      </c>
      <c r="S2218" s="16">
        <f>MAX(0,P2218*0.1-R2218)</f>
        <v/>
      </c>
      <c r="T2218" s="16">
        <f>Q2218+MAX(0,K2218-480000)</f>
        <v/>
      </c>
      <c r="U2218" s="16">
        <f>P2218-T2218</f>
        <v/>
      </c>
      <c r="V2218" s="17">
        <f>IF(U2218&lt;0,0,LOOKUP(U2218,{0,1950001,3300001,6950001,9000001,18000001,40000001},{0.05,0.1,0.2,0.23,0.33,0.4,0.45}))</f>
        <v/>
      </c>
      <c r="W2218" s="18">
        <f>IF(U2218&lt;0,0.9,0.9-V2218*1.021)</f>
        <v/>
      </c>
      <c r="X2218" s="16">
        <f>ROUNDDOWN(S2218*0.2/W2218+2000,0)</f>
        <v/>
      </c>
      <c r="Y2218" s="17">
        <f>IF(O2218&lt;=0,0,LOOKUP(O2218,{0,1950001,3300001,6950001,9000001,18000001,40000001},{0.05,0.1,0.2,0.23,0.33,0.4,0.45}))</f>
        <v/>
      </c>
    </row>
    <row r="2219">
      <c r="A2219" t="inlineStr">
        <is>
          <t>1万円刻み</t>
        </is>
      </c>
      <c r="B2219" s="16">
        <f>'3_1万円刻み'!$A$434</f>
        <v/>
      </c>
      <c r="C2219" t="n">
        <v>2025</v>
      </c>
      <c r="D2219" t="n">
        <v>1</v>
      </c>
      <c r="E2219" t="n">
        <v>0</v>
      </c>
      <c r="F2219" t="n">
        <v>0</v>
      </c>
      <c r="G2219" s="16">
        <f>ROUND(MIN(B2219/12,650000)*12*0.0915+MIN(B2219/12,1390000)*12*(0.0504+0)+B2219*0.005,0)</f>
        <v/>
      </c>
      <c r="H2219" t="n">
        <v>0</v>
      </c>
      <c r="I2219" t="n">
        <v>0</v>
      </c>
      <c r="J2219" s="16">
        <f>IF(C2219=2026,IF(B2219&lt;741000,0,IF(B2219&lt;2191000,B2219-740000,IF(B2219&lt;2193000,1451000,IF(B2219&lt;2196000,1453000,IF(B2219&lt;2200000,1456000,IF(B2219&lt;3600000,ROUNDDOWN(B2219/4,-3)*2.8-80000,IF(B2219&lt;6600000,ROUNDDOWN(B2219/4,-3)*3.2-440000,IF(B2219&lt;8500000,ROUNDDOWN(B2219*0.9,0)-1100000,B2219-1950000)))))))),IF(B2219&lt;651000,0,IF(B2219&lt;1900000,B2219-650000,IF(B2219&lt;3600000,ROUNDDOWN(B2219/4,-3)*2.8-80000,IF(B2219&lt;6600000,ROUNDDOWN(B2219/4,-3)*3.2-440000,IF(B2219&lt;8500000,ROUNDDOWN(B2219*0.9,0)-1100000,B2219-1950000))))))</f>
        <v/>
      </c>
      <c r="K2219" s="16">
        <f>IF(J2219&gt;23500000,NA(),IF(C2219=2026,IF(J2219&lt;=4890000,1040000,IF(J2219&lt;=6550000,670000,620000)),IF(J2219&lt;=1320000,950000,IF(J2219&lt;=3360000,880000,IF(J2219&lt;=4890000,680000,IF(J2219&lt;=6550000,630000,580000))))))</f>
        <v/>
      </c>
      <c r="L2219" s="16">
        <f>IF(D2219=1,IF(J2219&lt;=9000000,380000,IF(J2219&lt;=9500000,260000,IF(J2219&lt;=10000000,130000,0))),0)</f>
        <v/>
      </c>
      <c r="M2219" s="16">
        <f>IF(D2219=1,IF(J2219&lt;=9000000,330000,IF(J2219&lt;=9500000,220000,IF(J2219&lt;=10000000,110000,0))),0)</f>
        <v/>
      </c>
      <c r="N2219" s="16">
        <f>IF(D2219=1,IF(J2219&lt;=9000000,50000,IF(J2219&lt;=9500000,40000,IF(J2219&lt;=10000000,20000,0))),0)</f>
        <v/>
      </c>
      <c r="O2219" s="16">
        <f>MAX(0,ROUNDDOWN(J2219-G2219-K2219-L2219-E2219*380000-F2219*630000-H2219,-3))</f>
        <v/>
      </c>
      <c r="P2219" s="16">
        <f>MAX(0,ROUNDDOWN(J2219-G2219-430000-M2219-E2219*330000-F2219*450000-I2219,-3))</f>
        <v/>
      </c>
      <c r="Q2219" s="16">
        <f>50000+N2219+E2219*50000+F2219*180000</f>
        <v/>
      </c>
      <c r="R2219" s="16">
        <f>IF(P2219&lt;=2000000,MIN(Q2219,P2219),MAX(Q2219-(P2219-2000000),50000))*0.05</f>
        <v/>
      </c>
      <c r="S2219" s="16">
        <f>MAX(0,P2219*0.1-R2219)</f>
        <v/>
      </c>
      <c r="T2219" s="16">
        <f>Q2219+MAX(0,K2219-480000)</f>
        <v/>
      </c>
      <c r="U2219" s="16">
        <f>P2219-T2219</f>
        <v/>
      </c>
      <c r="V2219" s="17">
        <f>IF(U2219&lt;0,0,LOOKUP(U2219,{0,1950001,3300001,6950001,9000001,18000001,40000001},{0.05,0.1,0.2,0.23,0.33,0.4,0.45}))</f>
        <v/>
      </c>
      <c r="W2219" s="18">
        <f>IF(U2219&lt;0,0.9,0.9-V2219*1.021)</f>
        <v/>
      </c>
      <c r="X2219" s="16">
        <f>ROUNDDOWN(S2219*0.2/W2219+2000,0)</f>
        <v/>
      </c>
      <c r="Y2219" s="17">
        <f>IF(O2219&lt;=0,0,LOOKUP(O2219,{0,1950001,3300001,6950001,9000001,18000001,40000001},{0.05,0.1,0.2,0.23,0.33,0.4,0.45}))</f>
        <v/>
      </c>
    </row>
    <row r="2220">
      <c r="A2220" t="inlineStr">
        <is>
          <t>1万円刻み</t>
        </is>
      </c>
      <c r="B2220" s="16">
        <f>'3_1万円刻み'!$A$434</f>
        <v/>
      </c>
      <c r="C2220" t="n">
        <v>2026</v>
      </c>
      <c r="D2220" t="n">
        <v>1</v>
      </c>
      <c r="E2220" t="n">
        <v>0</v>
      </c>
      <c r="F2220" t="n">
        <v>0</v>
      </c>
      <c r="G2220" s="16">
        <f>ROUND(MIN(B2220/12,650000)*12*0.0915+MIN(B2220/12,1390000)*12*(0.0504+0)+B2220*0.005,0)</f>
        <v/>
      </c>
      <c r="H2220" t="n">
        <v>0</v>
      </c>
      <c r="I2220" t="n">
        <v>0</v>
      </c>
      <c r="J2220" s="16">
        <f>IF(C2220=2026,IF(B2220&lt;741000,0,IF(B2220&lt;2191000,B2220-740000,IF(B2220&lt;2193000,1451000,IF(B2220&lt;2196000,1453000,IF(B2220&lt;2200000,1456000,IF(B2220&lt;3600000,ROUNDDOWN(B2220/4,-3)*2.8-80000,IF(B2220&lt;6600000,ROUNDDOWN(B2220/4,-3)*3.2-440000,IF(B2220&lt;8500000,ROUNDDOWN(B2220*0.9,0)-1100000,B2220-1950000)))))))),IF(B2220&lt;651000,0,IF(B2220&lt;1900000,B2220-650000,IF(B2220&lt;3600000,ROUNDDOWN(B2220/4,-3)*2.8-80000,IF(B2220&lt;6600000,ROUNDDOWN(B2220/4,-3)*3.2-440000,IF(B2220&lt;8500000,ROUNDDOWN(B2220*0.9,0)-1100000,B2220-1950000))))))</f>
        <v/>
      </c>
      <c r="K2220" s="16">
        <f>IF(J2220&gt;23500000,NA(),IF(C2220=2026,IF(J2220&lt;=4890000,1040000,IF(J2220&lt;=6550000,670000,620000)),IF(J2220&lt;=1320000,950000,IF(J2220&lt;=3360000,880000,IF(J2220&lt;=4890000,680000,IF(J2220&lt;=6550000,630000,580000))))))</f>
        <v/>
      </c>
      <c r="L2220" s="16">
        <f>IF(D2220=1,IF(J2220&lt;=9000000,380000,IF(J2220&lt;=9500000,260000,IF(J2220&lt;=10000000,130000,0))),0)</f>
        <v/>
      </c>
      <c r="M2220" s="16">
        <f>IF(D2220=1,IF(J2220&lt;=9000000,330000,IF(J2220&lt;=9500000,220000,IF(J2220&lt;=10000000,110000,0))),0)</f>
        <v/>
      </c>
      <c r="N2220" s="16">
        <f>IF(D2220=1,IF(J2220&lt;=9000000,50000,IF(J2220&lt;=9500000,40000,IF(J2220&lt;=10000000,20000,0))),0)</f>
        <v/>
      </c>
      <c r="O2220" s="16">
        <f>MAX(0,ROUNDDOWN(J2220-G2220-K2220-L2220-E2220*380000-F2220*630000-H2220,-3))</f>
        <v/>
      </c>
      <c r="P2220" s="16">
        <f>MAX(0,ROUNDDOWN(J2220-G2220-430000-M2220-E2220*330000-F2220*450000-I2220,-3))</f>
        <v/>
      </c>
      <c r="Q2220" s="16">
        <f>50000+N2220+E2220*50000+F2220*180000</f>
        <v/>
      </c>
      <c r="R2220" s="16">
        <f>IF(P2220&lt;=2000000,MIN(Q2220,P2220),MAX(Q2220-(P2220-2000000),50000))*0.05</f>
        <v/>
      </c>
      <c r="S2220" s="16">
        <f>MAX(0,P2220*0.1-R2220)</f>
        <v/>
      </c>
      <c r="T2220" s="16">
        <f>Q2220+MAX(0,K2220-480000)</f>
        <v/>
      </c>
      <c r="U2220" s="16">
        <f>P2220-T2220</f>
        <v/>
      </c>
      <c r="V2220" s="17">
        <f>IF(U2220&lt;0,0,LOOKUP(U2220,{0,1950001,3300001,6950001,9000001,18000001,40000001},{0.05,0.1,0.2,0.23,0.33,0.4,0.45}))</f>
        <v/>
      </c>
      <c r="W2220" s="18">
        <f>IF(U2220&lt;0,0.9,0.9-V2220*1.021)</f>
        <v/>
      </c>
      <c r="X2220" s="16">
        <f>ROUNDDOWN(S2220*0.2/W2220+2000,0)</f>
        <v/>
      </c>
      <c r="Y2220" s="17">
        <f>IF(O2220&lt;=0,0,LOOKUP(O2220,{0,1950001,3300001,6950001,9000001,18000001,40000001},{0.05,0.1,0.2,0.23,0.33,0.4,0.45}))</f>
        <v/>
      </c>
    </row>
    <row r="2221">
      <c r="A2221" t="inlineStr">
        <is>
          <t>1万円刻み</t>
        </is>
      </c>
      <c r="B2221" s="16">
        <f>'3_1万円刻み'!$A$435</f>
        <v/>
      </c>
      <c r="C2221" t="n">
        <v>2025</v>
      </c>
      <c r="D2221" t="n">
        <v>0</v>
      </c>
      <c r="E2221" t="n">
        <v>0</v>
      </c>
      <c r="F2221" t="n">
        <v>0</v>
      </c>
      <c r="G2221" s="16">
        <f>ROUND(MIN(B2221/12,650000)*12*0.0915+MIN(B2221/12,1390000)*12*(0.0504+0)+B2221*0.005,0)</f>
        <v/>
      </c>
      <c r="H2221" t="n">
        <v>0</v>
      </c>
      <c r="I2221" t="n">
        <v>0</v>
      </c>
      <c r="J2221" s="16">
        <f>IF(C2221=2026,IF(B2221&lt;741000,0,IF(B2221&lt;2191000,B2221-740000,IF(B2221&lt;2193000,1451000,IF(B2221&lt;2196000,1453000,IF(B2221&lt;2200000,1456000,IF(B2221&lt;3600000,ROUNDDOWN(B2221/4,-3)*2.8-80000,IF(B2221&lt;6600000,ROUNDDOWN(B2221/4,-3)*3.2-440000,IF(B2221&lt;8500000,ROUNDDOWN(B2221*0.9,0)-1100000,B2221-1950000)))))))),IF(B2221&lt;651000,0,IF(B2221&lt;1900000,B2221-650000,IF(B2221&lt;3600000,ROUNDDOWN(B2221/4,-3)*2.8-80000,IF(B2221&lt;6600000,ROUNDDOWN(B2221/4,-3)*3.2-440000,IF(B2221&lt;8500000,ROUNDDOWN(B2221*0.9,0)-1100000,B2221-1950000))))))</f>
        <v/>
      </c>
      <c r="K2221" s="16">
        <f>IF(J2221&gt;23500000,NA(),IF(C2221=2026,IF(J2221&lt;=4890000,1040000,IF(J2221&lt;=6550000,670000,620000)),IF(J2221&lt;=1320000,950000,IF(J2221&lt;=3360000,880000,IF(J2221&lt;=4890000,680000,IF(J2221&lt;=6550000,630000,580000))))))</f>
        <v/>
      </c>
      <c r="L2221" s="16">
        <f>IF(D2221=1,IF(J2221&lt;=9000000,380000,IF(J2221&lt;=9500000,260000,IF(J2221&lt;=10000000,130000,0))),0)</f>
        <v/>
      </c>
      <c r="M2221" s="16">
        <f>IF(D2221=1,IF(J2221&lt;=9000000,330000,IF(J2221&lt;=9500000,220000,IF(J2221&lt;=10000000,110000,0))),0)</f>
        <v/>
      </c>
      <c r="N2221" s="16">
        <f>IF(D2221=1,IF(J2221&lt;=9000000,50000,IF(J2221&lt;=9500000,40000,IF(J2221&lt;=10000000,20000,0))),0)</f>
        <v/>
      </c>
      <c r="O2221" s="16">
        <f>MAX(0,ROUNDDOWN(J2221-G2221-K2221-L2221-E2221*380000-F2221*630000-H2221,-3))</f>
        <v/>
      </c>
      <c r="P2221" s="16">
        <f>MAX(0,ROUNDDOWN(J2221-G2221-430000-M2221-E2221*330000-F2221*450000-I2221,-3))</f>
        <v/>
      </c>
      <c r="Q2221" s="16">
        <f>50000+N2221+E2221*50000+F2221*180000</f>
        <v/>
      </c>
      <c r="R2221" s="16">
        <f>IF(P2221&lt;=2000000,MIN(Q2221,P2221),MAX(Q2221-(P2221-2000000),50000))*0.05</f>
        <v/>
      </c>
      <c r="S2221" s="16">
        <f>MAX(0,P2221*0.1-R2221)</f>
        <v/>
      </c>
      <c r="T2221" s="16">
        <f>Q2221+MAX(0,K2221-480000)</f>
        <v/>
      </c>
      <c r="U2221" s="16">
        <f>P2221-T2221</f>
        <v/>
      </c>
      <c r="V2221" s="17">
        <f>IF(U2221&lt;0,0,LOOKUP(U2221,{0,1950001,3300001,6950001,9000001,18000001,40000001},{0.05,0.1,0.2,0.23,0.33,0.4,0.45}))</f>
        <v/>
      </c>
      <c r="W2221" s="18">
        <f>IF(U2221&lt;0,0.9,0.9-V2221*1.021)</f>
        <v/>
      </c>
      <c r="X2221" s="16">
        <f>ROUNDDOWN(S2221*0.2/W2221+2000,0)</f>
        <v/>
      </c>
      <c r="Y2221" s="17">
        <f>IF(O2221&lt;=0,0,LOOKUP(O2221,{0,1950001,3300001,6950001,9000001,18000001,40000001},{0.05,0.1,0.2,0.23,0.33,0.4,0.45}))</f>
        <v/>
      </c>
    </row>
    <row r="2222">
      <c r="A2222" t="inlineStr">
        <is>
          <t>1万円刻み</t>
        </is>
      </c>
      <c r="B2222" s="16">
        <f>'3_1万円刻み'!$A$435</f>
        <v/>
      </c>
      <c r="C2222" t="n">
        <v>2026</v>
      </c>
      <c r="D2222" t="n">
        <v>0</v>
      </c>
      <c r="E2222" t="n">
        <v>0</v>
      </c>
      <c r="F2222" t="n">
        <v>0</v>
      </c>
      <c r="G2222" s="16">
        <f>ROUND(MIN(B2222/12,650000)*12*0.0915+MIN(B2222/12,1390000)*12*(0.0504+0)+B2222*0.005,0)</f>
        <v/>
      </c>
      <c r="H2222" t="n">
        <v>0</v>
      </c>
      <c r="I2222" t="n">
        <v>0</v>
      </c>
      <c r="J2222" s="16">
        <f>IF(C2222=2026,IF(B2222&lt;741000,0,IF(B2222&lt;2191000,B2222-740000,IF(B2222&lt;2193000,1451000,IF(B2222&lt;2196000,1453000,IF(B2222&lt;2200000,1456000,IF(B2222&lt;3600000,ROUNDDOWN(B2222/4,-3)*2.8-80000,IF(B2222&lt;6600000,ROUNDDOWN(B2222/4,-3)*3.2-440000,IF(B2222&lt;8500000,ROUNDDOWN(B2222*0.9,0)-1100000,B2222-1950000)))))))),IF(B2222&lt;651000,0,IF(B2222&lt;1900000,B2222-650000,IF(B2222&lt;3600000,ROUNDDOWN(B2222/4,-3)*2.8-80000,IF(B2222&lt;6600000,ROUNDDOWN(B2222/4,-3)*3.2-440000,IF(B2222&lt;8500000,ROUNDDOWN(B2222*0.9,0)-1100000,B2222-1950000))))))</f>
        <v/>
      </c>
      <c r="K2222" s="16">
        <f>IF(J2222&gt;23500000,NA(),IF(C2222=2026,IF(J2222&lt;=4890000,1040000,IF(J2222&lt;=6550000,670000,620000)),IF(J2222&lt;=1320000,950000,IF(J2222&lt;=3360000,880000,IF(J2222&lt;=4890000,680000,IF(J2222&lt;=6550000,630000,580000))))))</f>
        <v/>
      </c>
      <c r="L2222" s="16">
        <f>IF(D2222=1,IF(J2222&lt;=9000000,380000,IF(J2222&lt;=9500000,260000,IF(J2222&lt;=10000000,130000,0))),0)</f>
        <v/>
      </c>
      <c r="M2222" s="16">
        <f>IF(D2222=1,IF(J2222&lt;=9000000,330000,IF(J2222&lt;=9500000,220000,IF(J2222&lt;=10000000,110000,0))),0)</f>
        <v/>
      </c>
      <c r="N2222" s="16">
        <f>IF(D2222=1,IF(J2222&lt;=9000000,50000,IF(J2222&lt;=9500000,40000,IF(J2222&lt;=10000000,20000,0))),0)</f>
        <v/>
      </c>
      <c r="O2222" s="16">
        <f>MAX(0,ROUNDDOWN(J2222-G2222-K2222-L2222-E2222*380000-F2222*630000-H2222,-3))</f>
        <v/>
      </c>
      <c r="P2222" s="16">
        <f>MAX(0,ROUNDDOWN(J2222-G2222-430000-M2222-E2222*330000-F2222*450000-I2222,-3))</f>
        <v/>
      </c>
      <c r="Q2222" s="16">
        <f>50000+N2222+E2222*50000+F2222*180000</f>
        <v/>
      </c>
      <c r="R2222" s="16">
        <f>IF(P2222&lt;=2000000,MIN(Q2222,P2222),MAX(Q2222-(P2222-2000000),50000))*0.05</f>
        <v/>
      </c>
      <c r="S2222" s="16">
        <f>MAX(0,P2222*0.1-R2222)</f>
        <v/>
      </c>
      <c r="T2222" s="16">
        <f>Q2222+MAX(0,K2222-480000)</f>
        <v/>
      </c>
      <c r="U2222" s="16">
        <f>P2222-T2222</f>
        <v/>
      </c>
      <c r="V2222" s="17">
        <f>IF(U2222&lt;0,0,LOOKUP(U2222,{0,1950001,3300001,6950001,9000001,18000001,40000001},{0.05,0.1,0.2,0.23,0.33,0.4,0.45}))</f>
        <v/>
      </c>
      <c r="W2222" s="18">
        <f>IF(U2222&lt;0,0.9,0.9-V2222*1.021)</f>
        <v/>
      </c>
      <c r="X2222" s="16">
        <f>ROUNDDOWN(S2222*0.2/W2222+2000,0)</f>
        <v/>
      </c>
      <c r="Y2222" s="17">
        <f>IF(O2222&lt;=0,0,LOOKUP(O2222,{0,1950001,3300001,6950001,9000001,18000001,40000001},{0.05,0.1,0.2,0.23,0.33,0.4,0.45}))</f>
        <v/>
      </c>
    </row>
    <row r="2223">
      <c r="A2223" t="inlineStr">
        <is>
          <t>1万円刻み</t>
        </is>
      </c>
      <c r="B2223" s="16">
        <f>'3_1万円刻み'!$A$435</f>
        <v/>
      </c>
      <c r="C2223" t="n">
        <v>2025</v>
      </c>
      <c r="D2223" t="n">
        <v>1</v>
      </c>
      <c r="E2223" t="n">
        <v>0</v>
      </c>
      <c r="F2223" t="n">
        <v>0</v>
      </c>
      <c r="G2223" s="16">
        <f>ROUND(MIN(B2223/12,650000)*12*0.0915+MIN(B2223/12,1390000)*12*(0.0504+0)+B2223*0.005,0)</f>
        <v/>
      </c>
      <c r="H2223" t="n">
        <v>0</v>
      </c>
      <c r="I2223" t="n">
        <v>0</v>
      </c>
      <c r="J2223" s="16">
        <f>IF(C2223=2026,IF(B2223&lt;741000,0,IF(B2223&lt;2191000,B2223-740000,IF(B2223&lt;2193000,1451000,IF(B2223&lt;2196000,1453000,IF(B2223&lt;2200000,1456000,IF(B2223&lt;3600000,ROUNDDOWN(B2223/4,-3)*2.8-80000,IF(B2223&lt;6600000,ROUNDDOWN(B2223/4,-3)*3.2-440000,IF(B2223&lt;8500000,ROUNDDOWN(B2223*0.9,0)-1100000,B2223-1950000)))))))),IF(B2223&lt;651000,0,IF(B2223&lt;1900000,B2223-650000,IF(B2223&lt;3600000,ROUNDDOWN(B2223/4,-3)*2.8-80000,IF(B2223&lt;6600000,ROUNDDOWN(B2223/4,-3)*3.2-440000,IF(B2223&lt;8500000,ROUNDDOWN(B2223*0.9,0)-1100000,B2223-1950000))))))</f>
        <v/>
      </c>
      <c r="K2223" s="16">
        <f>IF(J2223&gt;23500000,NA(),IF(C2223=2026,IF(J2223&lt;=4890000,1040000,IF(J2223&lt;=6550000,670000,620000)),IF(J2223&lt;=1320000,950000,IF(J2223&lt;=3360000,880000,IF(J2223&lt;=4890000,680000,IF(J2223&lt;=6550000,630000,580000))))))</f>
        <v/>
      </c>
      <c r="L2223" s="16">
        <f>IF(D2223=1,IF(J2223&lt;=9000000,380000,IF(J2223&lt;=9500000,260000,IF(J2223&lt;=10000000,130000,0))),0)</f>
        <v/>
      </c>
      <c r="M2223" s="16">
        <f>IF(D2223=1,IF(J2223&lt;=9000000,330000,IF(J2223&lt;=9500000,220000,IF(J2223&lt;=10000000,110000,0))),0)</f>
        <v/>
      </c>
      <c r="N2223" s="16">
        <f>IF(D2223=1,IF(J2223&lt;=9000000,50000,IF(J2223&lt;=9500000,40000,IF(J2223&lt;=10000000,20000,0))),0)</f>
        <v/>
      </c>
      <c r="O2223" s="16">
        <f>MAX(0,ROUNDDOWN(J2223-G2223-K2223-L2223-E2223*380000-F2223*630000-H2223,-3))</f>
        <v/>
      </c>
      <c r="P2223" s="16">
        <f>MAX(0,ROUNDDOWN(J2223-G2223-430000-M2223-E2223*330000-F2223*450000-I2223,-3))</f>
        <v/>
      </c>
      <c r="Q2223" s="16">
        <f>50000+N2223+E2223*50000+F2223*180000</f>
        <v/>
      </c>
      <c r="R2223" s="16">
        <f>IF(P2223&lt;=2000000,MIN(Q2223,P2223),MAX(Q2223-(P2223-2000000),50000))*0.05</f>
        <v/>
      </c>
      <c r="S2223" s="16">
        <f>MAX(0,P2223*0.1-R2223)</f>
        <v/>
      </c>
      <c r="T2223" s="16">
        <f>Q2223+MAX(0,K2223-480000)</f>
        <v/>
      </c>
      <c r="U2223" s="16">
        <f>P2223-T2223</f>
        <v/>
      </c>
      <c r="V2223" s="17">
        <f>IF(U2223&lt;0,0,LOOKUP(U2223,{0,1950001,3300001,6950001,9000001,18000001,40000001},{0.05,0.1,0.2,0.23,0.33,0.4,0.45}))</f>
        <v/>
      </c>
      <c r="W2223" s="18">
        <f>IF(U2223&lt;0,0.9,0.9-V2223*1.021)</f>
        <v/>
      </c>
      <c r="X2223" s="16">
        <f>ROUNDDOWN(S2223*0.2/W2223+2000,0)</f>
        <v/>
      </c>
      <c r="Y2223" s="17">
        <f>IF(O2223&lt;=0,0,LOOKUP(O2223,{0,1950001,3300001,6950001,9000001,18000001,40000001},{0.05,0.1,0.2,0.23,0.33,0.4,0.45}))</f>
        <v/>
      </c>
    </row>
    <row r="2224">
      <c r="A2224" t="inlineStr">
        <is>
          <t>1万円刻み</t>
        </is>
      </c>
      <c r="B2224" s="16">
        <f>'3_1万円刻み'!$A$435</f>
        <v/>
      </c>
      <c r="C2224" t="n">
        <v>2026</v>
      </c>
      <c r="D2224" t="n">
        <v>1</v>
      </c>
      <c r="E2224" t="n">
        <v>0</v>
      </c>
      <c r="F2224" t="n">
        <v>0</v>
      </c>
      <c r="G2224" s="16">
        <f>ROUND(MIN(B2224/12,650000)*12*0.0915+MIN(B2224/12,1390000)*12*(0.0504+0)+B2224*0.005,0)</f>
        <v/>
      </c>
      <c r="H2224" t="n">
        <v>0</v>
      </c>
      <c r="I2224" t="n">
        <v>0</v>
      </c>
      <c r="J2224" s="16">
        <f>IF(C2224=2026,IF(B2224&lt;741000,0,IF(B2224&lt;2191000,B2224-740000,IF(B2224&lt;2193000,1451000,IF(B2224&lt;2196000,1453000,IF(B2224&lt;2200000,1456000,IF(B2224&lt;3600000,ROUNDDOWN(B2224/4,-3)*2.8-80000,IF(B2224&lt;6600000,ROUNDDOWN(B2224/4,-3)*3.2-440000,IF(B2224&lt;8500000,ROUNDDOWN(B2224*0.9,0)-1100000,B2224-1950000)))))))),IF(B2224&lt;651000,0,IF(B2224&lt;1900000,B2224-650000,IF(B2224&lt;3600000,ROUNDDOWN(B2224/4,-3)*2.8-80000,IF(B2224&lt;6600000,ROUNDDOWN(B2224/4,-3)*3.2-440000,IF(B2224&lt;8500000,ROUNDDOWN(B2224*0.9,0)-1100000,B2224-1950000))))))</f>
        <v/>
      </c>
      <c r="K2224" s="16">
        <f>IF(J2224&gt;23500000,NA(),IF(C2224=2026,IF(J2224&lt;=4890000,1040000,IF(J2224&lt;=6550000,670000,620000)),IF(J2224&lt;=1320000,950000,IF(J2224&lt;=3360000,880000,IF(J2224&lt;=4890000,680000,IF(J2224&lt;=6550000,630000,580000))))))</f>
        <v/>
      </c>
      <c r="L2224" s="16">
        <f>IF(D2224=1,IF(J2224&lt;=9000000,380000,IF(J2224&lt;=9500000,260000,IF(J2224&lt;=10000000,130000,0))),0)</f>
        <v/>
      </c>
      <c r="M2224" s="16">
        <f>IF(D2224=1,IF(J2224&lt;=9000000,330000,IF(J2224&lt;=9500000,220000,IF(J2224&lt;=10000000,110000,0))),0)</f>
        <v/>
      </c>
      <c r="N2224" s="16">
        <f>IF(D2224=1,IF(J2224&lt;=9000000,50000,IF(J2224&lt;=9500000,40000,IF(J2224&lt;=10000000,20000,0))),0)</f>
        <v/>
      </c>
      <c r="O2224" s="16">
        <f>MAX(0,ROUNDDOWN(J2224-G2224-K2224-L2224-E2224*380000-F2224*630000-H2224,-3))</f>
        <v/>
      </c>
      <c r="P2224" s="16">
        <f>MAX(0,ROUNDDOWN(J2224-G2224-430000-M2224-E2224*330000-F2224*450000-I2224,-3))</f>
        <v/>
      </c>
      <c r="Q2224" s="16">
        <f>50000+N2224+E2224*50000+F2224*180000</f>
        <v/>
      </c>
      <c r="R2224" s="16">
        <f>IF(P2224&lt;=2000000,MIN(Q2224,P2224),MAX(Q2224-(P2224-2000000),50000))*0.05</f>
        <v/>
      </c>
      <c r="S2224" s="16">
        <f>MAX(0,P2224*0.1-R2224)</f>
        <v/>
      </c>
      <c r="T2224" s="16">
        <f>Q2224+MAX(0,K2224-480000)</f>
        <v/>
      </c>
      <c r="U2224" s="16">
        <f>P2224-T2224</f>
        <v/>
      </c>
      <c r="V2224" s="17">
        <f>IF(U2224&lt;0,0,LOOKUP(U2224,{0,1950001,3300001,6950001,9000001,18000001,40000001},{0.05,0.1,0.2,0.23,0.33,0.4,0.45}))</f>
        <v/>
      </c>
      <c r="W2224" s="18">
        <f>IF(U2224&lt;0,0.9,0.9-V2224*1.021)</f>
        <v/>
      </c>
      <c r="X2224" s="16">
        <f>ROUNDDOWN(S2224*0.2/W2224+2000,0)</f>
        <v/>
      </c>
      <c r="Y2224" s="17">
        <f>IF(O2224&lt;=0,0,LOOKUP(O2224,{0,1950001,3300001,6950001,9000001,18000001,40000001},{0.05,0.1,0.2,0.23,0.33,0.4,0.45}))</f>
        <v/>
      </c>
    </row>
    <row r="2225">
      <c r="A2225" t="inlineStr">
        <is>
          <t>1万円刻み</t>
        </is>
      </c>
      <c r="B2225" s="16">
        <f>'3_1万円刻み'!$A$436</f>
        <v/>
      </c>
      <c r="C2225" t="n">
        <v>2025</v>
      </c>
      <c r="D2225" t="n">
        <v>0</v>
      </c>
      <c r="E2225" t="n">
        <v>0</v>
      </c>
      <c r="F2225" t="n">
        <v>0</v>
      </c>
      <c r="G2225" s="16">
        <f>ROUND(MIN(B2225/12,650000)*12*0.0915+MIN(B2225/12,1390000)*12*(0.0504+0)+B2225*0.005,0)</f>
        <v/>
      </c>
      <c r="H2225" t="n">
        <v>0</v>
      </c>
      <c r="I2225" t="n">
        <v>0</v>
      </c>
      <c r="J2225" s="16">
        <f>IF(C2225=2026,IF(B2225&lt;741000,0,IF(B2225&lt;2191000,B2225-740000,IF(B2225&lt;2193000,1451000,IF(B2225&lt;2196000,1453000,IF(B2225&lt;2200000,1456000,IF(B2225&lt;3600000,ROUNDDOWN(B2225/4,-3)*2.8-80000,IF(B2225&lt;6600000,ROUNDDOWN(B2225/4,-3)*3.2-440000,IF(B2225&lt;8500000,ROUNDDOWN(B2225*0.9,0)-1100000,B2225-1950000)))))))),IF(B2225&lt;651000,0,IF(B2225&lt;1900000,B2225-650000,IF(B2225&lt;3600000,ROUNDDOWN(B2225/4,-3)*2.8-80000,IF(B2225&lt;6600000,ROUNDDOWN(B2225/4,-3)*3.2-440000,IF(B2225&lt;8500000,ROUNDDOWN(B2225*0.9,0)-1100000,B2225-1950000))))))</f>
        <v/>
      </c>
      <c r="K2225" s="16">
        <f>IF(J2225&gt;23500000,NA(),IF(C2225=2026,IF(J2225&lt;=4890000,1040000,IF(J2225&lt;=6550000,670000,620000)),IF(J2225&lt;=1320000,950000,IF(J2225&lt;=3360000,880000,IF(J2225&lt;=4890000,680000,IF(J2225&lt;=6550000,630000,580000))))))</f>
        <v/>
      </c>
      <c r="L2225" s="16">
        <f>IF(D2225=1,IF(J2225&lt;=9000000,380000,IF(J2225&lt;=9500000,260000,IF(J2225&lt;=10000000,130000,0))),0)</f>
        <v/>
      </c>
      <c r="M2225" s="16">
        <f>IF(D2225=1,IF(J2225&lt;=9000000,330000,IF(J2225&lt;=9500000,220000,IF(J2225&lt;=10000000,110000,0))),0)</f>
        <v/>
      </c>
      <c r="N2225" s="16">
        <f>IF(D2225=1,IF(J2225&lt;=9000000,50000,IF(J2225&lt;=9500000,40000,IF(J2225&lt;=10000000,20000,0))),0)</f>
        <v/>
      </c>
      <c r="O2225" s="16">
        <f>MAX(0,ROUNDDOWN(J2225-G2225-K2225-L2225-E2225*380000-F2225*630000-H2225,-3))</f>
        <v/>
      </c>
      <c r="P2225" s="16">
        <f>MAX(0,ROUNDDOWN(J2225-G2225-430000-M2225-E2225*330000-F2225*450000-I2225,-3))</f>
        <v/>
      </c>
      <c r="Q2225" s="16">
        <f>50000+N2225+E2225*50000+F2225*180000</f>
        <v/>
      </c>
      <c r="R2225" s="16">
        <f>IF(P2225&lt;=2000000,MIN(Q2225,P2225),MAX(Q2225-(P2225-2000000),50000))*0.05</f>
        <v/>
      </c>
      <c r="S2225" s="16">
        <f>MAX(0,P2225*0.1-R2225)</f>
        <v/>
      </c>
      <c r="T2225" s="16">
        <f>Q2225+MAX(0,K2225-480000)</f>
        <v/>
      </c>
      <c r="U2225" s="16">
        <f>P2225-T2225</f>
        <v/>
      </c>
      <c r="V2225" s="17">
        <f>IF(U2225&lt;0,0,LOOKUP(U2225,{0,1950001,3300001,6950001,9000001,18000001,40000001},{0.05,0.1,0.2,0.23,0.33,0.4,0.45}))</f>
        <v/>
      </c>
      <c r="W2225" s="18">
        <f>IF(U2225&lt;0,0.9,0.9-V2225*1.021)</f>
        <v/>
      </c>
      <c r="X2225" s="16">
        <f>ROUNDDOWN(S2225*0.2/W2225+2000,0)</f>
        <v/>
      </c>
      <c r="Y2225" s="17">
        <f>IF(O2225&lt;=0,0,LOOKUP(O2225,{0,1950001,3300001,6950001,9000001,18000001,40000001},{0.05,0.1,0.2,0.23,0.33,0.4,0.45}))</f>
        <v/>
      </c>
    </row>
    <row r="2226">
      <c r="A2226" t="inlineStr">
        <is>
          <t>1万円刻み</t>
        </is>
      </c>
      <c r="B2226" s="16">
        <f>'3_1万円刻み'!$A$436</f>
        <v/>
      </c>
      <c r="C2226" t="n">
        <v>2026</v>
      </c>
      <c r="D2226" t="n">
        <v>0</v>
      </c>
      <c r="E2226" t="n">
        <v>0</v>
      </c>
      <c r="F2226" t="n">
        <v>0</v>
      </c>
      <c r="G2226" s="16">
        <f>ROUND(MIN(B2226/12,650000)*12*0.0915+MIN(B2226/12,1390000)*12*(0.0504+0)+B2226*0.005,0)</f>
        <v/>
      </c>
      <c r="H2226" t="n">
        <v>0</v>
      </c>
      <c r="I2226" t="n">
        <v>0</v>
      </c>
      <c r="J2226" s="16">
        <f>IF(C2226=2026,IF(B2226&lt;741000,0,IF(B2226&lt;2191000,B2226-740000,IF(B2226&lt;2193000,1451000,IF(B2226&lt;2196000,1453000,IF(B2226&lt;2200000,1456000,IF(B2226&lt;3600000,ROUNDDOWN(B2226/4,-3)*2.8-80000,IF(B2226&lt;6600000,ROUNDDOWN(B2226/4,-3)*3.2-440000,IF(B2226&lt;8500000,ROUNDDOWN(B2226*0.9,0)-1100000,B2226-1950000)))))))),IF(B2226&lt;651000,0,IF(B2226&lt;1900000,B2226-650000,IF(B2226&lt;3600000,ROUNDDOWN(B2226/4,-3)*2.8-80000,IF(B2226&lt;6600000,ROUNDDOWN(B2226/4,-3)*3.2-440000,IF(B2226&lt;8500000,ROUNDDOWN(B2226*0.9,0)-1100000,B2226-1950000))))))</f>
        <v/>
      </c>
      <c r="K2226" s="16">
        <f>IF(J2226&gt;23500000,NA(),IF(C2226=2026,IF(J2226&lt;=4890000,1040000,IF(J2226&lt;=6550000,670000,620000)),IF(J2226&lt;=1320000,950000,IF(J2226&lt;=3360000,880000,IF(J2226&lt;=4890000,680000,IF(J2226&lt;=6550000,630000,580000))))))</f>
        <v/>
      </c>
      <c r="L2226" s="16">
        <f>IF(D2226=1,IF(J2226&lt;=9000000,380000,IF(J2226&lt;=9500000,260000,IF(J2226&lt;=10000000,130000,0))),0)</f>
        <v/>
      </c>
      <c r="M2226" s="16">
        <f>IF(D2226=1,IF(J2226&lt;=9000000,330000,IF(J2226&lt;=9500000,220000,IF(J2226&lt;=10000000,110000,0))),0)</f>
        <v/>
      </c>
      <c r="N2226" s="16">
        <f>IF(D2226=1,IF(J2226&lt;=9000000,50000,IF(J2226&lt;=9500000,40000,IF(J2226&lt;=10000000,20000,0))),0)</f>
        <v/>
      </c>
      <c r="O2226" s="16">
        <f>MAX(0,ROUNDDOWN(J2226-G2226-K2226-L2226-E2226*380000-F2226*630000-H2226,-3))</f>
        <v/>
      </c>
      <c r="P2226" s="16">
        <f>MAX(0,ROUNDDOWN(J2226-G2226-430000-M2226-E2226*330000-F2226*450000-I2226,-3))</f>
        <v/>
      </c>
      <c r="Q2226" s="16">
        <f>50000+N2226+E2226*50000+F2226*180000</f>
        <v/>
      </c>
      <c r="R2226" s="16">
        <f>IF(P2226&lt;=2000000,MIN(Q2226,P2226),MAX(Q2226-(P2226-2000000),50000))*0.05</f>
        <v/>
      </c>
      <c r="S2226" s="16">
        <f>MAX(0,P2226*0.1-R2226)</f>
        <v/>
      </c>
      <c r="T2226" s="16">
        <f>Q2226+MAX(0,K2226-480000)</f>
        <v/>
      </c>
      <c r="U2226" s="16">
        <f>P2226-T2226</f>
        <v/>
      </c>
      <c r="V2226" s="17">
        <f>IF(U2226&lt;0,0,LOOKUP(U2226,{0,1950001,3300001,6950001,9000001,18000001,40000001},{0.05,0.1,0.2,0.23,0.33,0.4,0.45}))</f>
        <v/>
      </c>
      <c r="W2226" s="18">
        <f>IF(U2226&lt;0,0.9,0.9-V2226*1.021)</f>
        <v/>
      </c>
      <c r="X2226" s="16">
        <f>ROUNDDOWN(S2226*0.2/W2226+2000,0)</f>
        <v/>
      </c>
      <c r="Y2226" s="17">
        <f>IF(O2226&lt;=0,0,LOOKUP(O2226,{0,1950001,3300001,6950001,9000001,18000001,40000001},{0.05,0.1,0.2,0.23,0.33,0.4,0.45}))</f>
        <v/>
      </c>
    </row>
    <row r="2227">
      <c r="A2227" t="inlineStr">
        <is>
          <t>1万円刻み</t>
        </is>
      </c>
      <c r="B2227" s="16">
        <f>'3_1万円刻み'!$A$436</f>
        <v/>
      </c>
      <c r="C2227" t="n">
        <v>2025</v>
      </c>
      <c r="D2227" t="n">
        <v>1</v>
      </c>
      <c r="E2227" t="n">
        <v>0</v>
      </c>
      <c r="F2227" t="n">
        <v>0</v>
      </c>
      <c r="G2227" s="16">
        <f>ROUND(MIN(B2227/12,650000)*12*0.0915+MIN(B2227/12,1390000)*12*(0.0504+0)+B2227*0.005,0)</f>
        <v/>
      </c>
      <c r="H2227" t="n">
        <v>0</v>
      </c>
      <c r="I2227" t="n">
        <v>0</v>
      </c>
      <c r="J2227" s="16">
        <f>IF(C2227=2026,IF(B2227&lt;741000,0,IF(B2227&lt;2191000,B2227-740000,IF(B2227&lt;2193000,1451000,IF(B2227&lt;2196000,1453000,IF(B2227&lt;2200000,1456000,IF(B2227&lt;3600000,ROUNDDOWN(B2227/4,-3)*2.8-80000,IF(B2227&lt;6600000,ROUNDDOWN(B2227/4,-3)*3.2-440000,IF(B2227&lt;8500000,ROUNDDOWN(B2227*0.9,0)-1100000,B2227-1950000)))))))),IF(B2227&lt;651000,0,IF(B2227&lt;1900000,B2227-650000,IF(B2227&lt;3600000,ROUNDDOWN(B2227/4,-3)*2.8-80000,IF(B2227&lt;6600000,ROUNDDOWN(B2227/4,-3)*3.2-440000,IF(B2227&lt;8500000,ROUNDDOWN(B2227*0.9,0)-1100000,B2227-1950000))))))</f>
        <v/>
      </c>
      <c r="K2227" s="16">
        <f>IF(J2227&gt;23500000,NA(),IF(C2227=2026,IF(J2227&lt;=4890000,1040000,IF(J2227&lt;=6550000,670000,620000)),IF(J2227&lt;=1320000,950000,IF(J2227&lt;=3360000,880000,IF(J2227&lt;=4890000,680000,IF(J2227&lt;=6550000,630000,580000))))))</f>
        <v/>
      </c>
      <c r="L2227" s="16">
        <f>IF(D2227=1,IF(J2227&lt;=9000000,380000,IF(J2227&lt;=9500000,260000,IF(J2227&lt;=10000000,130000,0))),0)</f>
        <v/>
      </c>
      <c r="M2227" s="16">
        <f>IF(D2227=1,IF(J2227&lt;=9000000,330000,IF(J2227&lt;=9500000,220000,IF(J2227&lt;=10000000,110000,0))),0)</f>
        <v/>
      </c>
      <c r="N2227" s="16">
        <f>IF(D2227=1,IF(J2227&lt;=9000000,50000,IF(J2227&lt;=9500000,40000,IF(J2227&lt;=10000000,20000,0))),0)</f>
        <v/>
      </c>
      <c r="O2227" s="16">
        <f>MAX(0,ROUNDDOWN(J2227-G2227-K2227-L2227-E2227*380000-F2227*630000-H2227,-3))</f>
        <v/>
      </c>
      <c r="P2227" s="16">
        <f>MAX(0,ROUNDDOWN(J2227-G2227-430000-M2227-E2227*330000-F2227*450000-I2227,-3))</f>
        <v/>
      </c>
      <c r="Q2227" s="16">
        <f>50000+N2227+E2227*50000+F2227*180000</f>
        <v/>
      </c>
      <c r="R2227" s="16">
        <f>IF(P2227&lt;=2000000,MIN(Q2227,P2227),MAX(Q2227-(P2227-2000000),50000))*0.05</f>
        <v/>
      </c>
      <c r="S2227" s="16">
        <f>MAX(0,P2227*0.1-R2227)</f>
        <v/>
      </c>
      <c r="T2227" s="16">
        <f>Q2227+MAX(0,K2227-480000)</f>
        <v/>
      </c>
      <c r="U2227" s="16">
        <f>P2227-T2227</f>
        <v/>
      </c>
      <c r="V2227" s="17">
        <f>IF(U2227&lt;0,0,LOOKUP(U2227,{0,1950001,3300001,6950001,9000001,18000001,40000001},{0.05,0.1,0.2,0.23,0.33,0.4,0.45}))</f>
        <v/>
      </c>
      <c r="W2227" s="18">
        <f>IF(U2227&lt;0,0.9,0.9-V2227*1.021)</f>
        <v/>
      </c>
      <c r="X2227" s="16">
        <f>ROUNDDOWN(S2227*0.2/W2227+2000,0)</f>
        <v/>
      </c>
      <c r="Y2227" s="17">
        <f>IF(O2227&lt;=0,0,LOOKUP(O2227,{0,1950001,3300001,6950001,9000001,18000001,40000001},{0.05,0.1,0.2,0.23,0.33,0.4,0.45}))</f>
        <v/>
      </c>
    </row>
    <row r="2228">
      <c r="A2228" t="inlineStr">
        <is>
          <t>1万円刻み</t>
        </is>
      </c>
      <c r="B2228" s="16">
        <f>'3_1万円刻み'!$A$436</f>
        <v/>
      </c>
      <c r="C2228" t="n">
        <v>2026</v>
      </c>
      <c r="D2228" t="n">
        <v>1</v>
      </c>
      <c r="E2228" t="n">
        <v>0</v>
      </c>
      <c r="F2228" t="n">
        <v>0</v>
      </c>
      <c r="G2228" s="16">
        <f>ROUND(MIN(B2228/12,650000)*12*0.0915+MIN(B2228/12,1390000)*12*(0.0504+0)+B2228*0.005,0)</f>
        <v/>
      </c>
      <c r="H2228" t="n">
        <v>0</v>
      </c>
      <c r="I2228" t="n">
        <v>0</v>
      </c>
      <c r="J2228" s="16">
        <f>IF(C2228=2026,IF(B2228&lt;741000,0,IF(B2228&lt;2191000,B2228-740000,IF(B2228&lt;2193000,1451000,IF(B2228&lt;2196000,1453000,IF(B2228&lt;2200000,1456000,IF(B2228&lt;3600000,ROUNDDOWN(B2228/4,-3)*2.8-80000,IF(B2228&lt;6600000,ROUNDDOWN(B2228/4,-3)*3.2-440000,IF(B2228&lt;8500000,ROUNDDOWN(B2228*0.9,0)-1100000,B2228-1950000)))))))),IF(B2228&lt;651000,0,IF(B2228&lt;1900000,B2228-650000,IF(B2228&lt;3600000,ROUNDDOWN(B2228/4,-3)*2.8-80000,IF(B2228&lt;6600000,ROUNDDOWN(B2228/4,-3)*3.2-440000,IF(B2228&lt;8500000,ROUNDDOWN(B2228*0.9,0)-1100000,B2228-1950000))))))</f>
        <v/>
      </c>
      <c r="K2228" s="16">
        <f>IF(J2228&gt;23500000,NA(),IF(C2228=2026,IF(J2228&lt;=4890000,1040000,IF(J2228&lt;=6550000,670000,620000)),IF(J2228&lt;=1320000,950000,IF(J2228&lt;=3360000,880000,IF(J2228&lt;=4890000,680000,IF(J2228&lt;=6550000,630000,580000))))))</f>
        <v/>
      </c>
      <c r="L2228" s="16">
        <f>IF(D2228=1,IF(J2228&lt;=9000000,380000,IF(J2228&lt;=9500000,260000,IF(J2228&lt;=10000000,130000,0))),0)</f>
        <v/>
      </c>
      <c r="M2228" s="16">
        <f>IF(D2228=1,IF(J2228&lt;=9000000,330000,IF(J2228&lt;=9500000,220000,IF(J2228&lt;=10000000,110000,0))),0)</f>
        <v/>
      </c>
      <c r="N2228" s="16">
        <f>IF(D2228=1,IF(J2228&lt;=9000000,50000,IF(J2228&lt;=9500000,40000,IF(J2228&lt;=10000000,20000,0))),0)</f>
        <v/>
      </c>
      <c r="O2228" s="16">
        <f>MAX(0,ROUNDDOWN(J2228-G2228-K2228-L2228-E2228*380000-F2228*630000-H2228,-3))</f>
        <v/>
      </c>
      <c r="P2228" s="16">
        <f>MAX(0,ROUNDDOWN(J2228-G2228-430000-M2228-E2228*330000-F2228*450000-I2228,-3))</f>
        <v/>
      </c>
      <c r="Q2228" s="16">
        <f>50000+N2228+E2228*50000+F2228*180000</f>
        <v/>
      </c>
      <c r="R2228" s="16">
        <f>IF(P2228&lt;=2000000,MIN(Q2228,P2228),MAX(Q2228-(P2228-2000000),50000))*0.05</f>
        <v/>
      </c>
      <c r="S2228" s="16">
        <f>MAX(0,P2228*0.1-R2228)</f>
        <v/>
      </c>
      <c r="T2228" s="16">
        <f>Q2228+MAX(0,K2228-480000)</f>
        <v/>
      </c>
      <c r="U2228" s="16">
        <f>P2228-T2228</f>
        <v/>
      </c>
      <c r="V2228" s="17">
        <f>IF(U2228&lt;0,0,LOOKUP(U2228,{0,1950001,3300001,6950001,9000001,18000001,40000001},{0.05,0.1,0.2,0.23,0.33,0.4,0.45}))</f>
        <v/>
      </c>
      <c r="W2228" s="18">
        <f>IF(U2228&lt;0,0.9,0.9-V2228*1.021)</f>
        <v/>
      </c>
      <c r="X2228" s="16">
        <f>ROUNDDOWN(S2228*0.2/W2228+2000,0)</f>
        <v/>
      </c>
      <c r="Y2228" s="17">
        <f>IF(O2228&lt;=0,0,LOOKUP(O2228,{0,1950001,3300001,6950001,9000001,18000001,40000001},{0.05,0.1,0.2,0.23,0.33,0.4,0.45}))</f>
        <v/>
      </c>
    </row>
    <row r="2229">
      <c r="A2229" t="inlineStr">
        <is>
          <t>1万円刻み</t>
        </is>
      </c>
      <c r="B2229" s="16">
        <f>'3_1万円刻み'!$A$437</f>
        <v/>
      </c>
      <c r="C2229" t="n">
        <v>2025</v>
      </c>
      <c r="D2229" t="n">
        <v>0</v>
      </c>
      <c r="E2229" t="n">
        <v>0</v>
      </c>
      <c r="F2229" t="n">
        <v>0</v>
      </c>
      <c r="G2229" s="16">
        <f>ROUND(MIN(B2229/12,650000)*12*0.0915+MIN(B2229/12,1390000)*12*(0.0504+0)+B2229*0.005,0)</f>
        <v/>
      </c>
      <c r="H2229" t="n">
        <v>0</v>
      </c>
      <c r="I2229" t="n">
        <v>0</v>
      </c>
      <c r="J2229" s="16">
        <f>IF(C2229=2026,IF(B2229&lt;741000,0,IF(B2229&lt;2191000,B2229-740000,IF(B2229&lt;2193000,1451000,IF(B2229&lt;2196000,1453000,IF(B2229&lt;2200000,1456000,IF(B2229&lt;3600000,ROUNDDOWN(B2229/4,-3)*2.8-80000,IF(B2229&lt;6600000,ROUNDDOWN(B2229/4,-3)*3.2-440000,IF(B2229&lt;8500000,ROUNDDOWN(B2229*0.9,0)-1100000,B2229-1950000)))))))),IF(B2229&lt;651000,0,IF(B2229&lt;1900000,B2229-650000,IF(B2229&lt;3600000,ROUNDDOWN(B2229/4,-3)*2.8-80000,IF(B2229&lt;6600000,ROUNDDOWN(B2229/4,-3)*3.2-440000,IF(B2229&lt;8500000,ROUNDDOWN(B2229*0.9,0)-1100000,B2229-1950000))))))</f>
        <v/>
      </c>
      <c r="K2229" s="16">
        <f>IF(J2229&gt;23500000,NA(),IF(C2229=2026,IF(J2229&lt;=4890000,1040000,IF(J2229&lt;=6550000,670000,620000)),IF(J2229&lt;=1320000,950000,IF(J2229&lt;=3360000,880000,IF(J2229&lt;=4890000,680000,IF(J2229&lt;=6550000,630000,580000))))))</f>
        <v/>
      </c>
      <c r="L2229" s="16">
        <f>IF(D2229=1,IF(J2229&lt;=9000000,380000,IF(J2229&lt;=9500000,260000,IF(J2229&lt;=10000000,130000,0))),0)</f>
        <v/>
      </c>
      <c r="M2229" s="16">
        <f>IF(D2229=1,IF(J2229&lt;=9000000,330000,IF(J2229&lt;=9500000,220000,IF(J2229&lt;=10000000,110000,0))),0)</f>
        <v/>
      </c>
      <c r="N2229" s="16">
        <f>IF(D2229=1,IF(J2229&lt;=9000000,50000,IF(J2229&lt;=9500000,40000,IF(J2229&lt;=10000000,20000,0))),0)</f>
        <v/>
      </c>
      <c r="O2229" s="16">
        <f>MAX(0,ROUNDDOWN(J2229-G2229-K2229-L2229-E2229*380000-F2229*630000-H2229,-3))</f>
        <v/>
      </c>
      <c r="P2229" s="16">
        <f>MAX(0,ROUNDDOWN(J2229-G2229-430000-M2229-E2229*330000-F2229*450000-I2229,-3))</f>
        <v/>
      </c>
      <c r="Q2229" s="16">
        <f>50000+N2229+E2229*50000+F2229*180000</f>
        <v/>
      </c>
      <c r="R2229" s="16">
        <f>IF(P2229&lt;=2000000,MIN(Q2229,P2229),MAX(Q2229-(P2229-2000000),50000))*0.05</f>
        <v/>
      </c>
      <c r="S2229" s="16">
        <f>MAX(0,P2229*0.1-R2229)</f>
        <v/>
      </c>
      <c r="T2229" s="16">
        <f>Q2229+MAX(0,K2229-480000)</f>
        <v/>
      </c>
      <c r="U2229" s="16">
        <f>P2229-T2229</f>
        <v/>
      </c>
      <c r="V2229" s="17">
        <f>IF(U2229&lt;0,0,LOOKUP(U2229,{0,1950001,3300001,6950001,9000001,18000001,40000001},{0.05,0.1,0.2,0.23,0.33,0.4,0.45}))</f>
        <v/>
      </c>
      <c r="W2229" s="18">
        <f>IF(U2229&lt;0,0.9,0.9-V2229*1.021)</f>
        <v/>
      </c>
      <c r="X2229" s="16">
        <f>ROUNDDOWN(S2229*0.2/W2229+2000,0)</f>
        <v/>
      </c>
      <c r="Y2229" s="17">
        <f>IF(O2229&lt;=0,0,LOOKUP(O2229,{0,1950001,3300001,6950001,9000001,18000001,40000001},{0.05,0.1,0.2,0.23,0.33,0.4,0.45}))</f>
        <v/>
      </c>
    </row>
    <row r="2230">
      <c r="A2230" t="inlineStr">
        <is>
          <t>1万円刻み</t>
        </is>
      </c>
      <c r="B2230" s="16">
        <f>'3_1万円刻み'!$A$437</f>
        <v/>
      </c>
      <c r="C2230" t="n">
        <v>2026</v>
      </c>
      <c r="D2230" t="n">
        <v>0</v>
      </c>
      <c r="E2230" t="n">
        <v>0</v>
      </c>
      <c r="F2230" t="n">
        <v>0</v>
      </c>
      <c r="G2230" s="16">
        <f>ROUND(MIN(B2230/12,650000)*12*0.0915+MIN(B2230/12,1390000)*12*(0.0504+0)+B2230*0.005,0)</f>
        <v/>
      </c>
      <c r="H2230" t="n">
        <v>0</v>
      </c>
      <c r="I2230" t="n">
        <v>0</v>
      </c>
      <c r="J2230" s="16">
        <f>IF(C2230=2026,IF(B2230&lt;741000,0,IF(B2230&lt;2191000,B2230-740000,IF(B2230&lt;2193000,1451000,IF(B2230&lt;2196000,1453000,IF(B2230&lt;2200000,1456000,IF(B2230&lt;3600000,ROUNDDOWN(B2230/4,-3)*2.8-80000,IF(B2230&lt;6600000,ROUNDDOWN(B2230/4,-3)*3.2-440000,IF(B2230&lt;8500000,ROUNDDOWN(B2230*0.9,0)-1100000,B2230-1950000)))))))),IF(B2230&lt;651000,0,IF(B2230&lt;1900000,B2230-650000,IF(B2230&lt;3600000,ROUNDDOWN(B2230/4,-3)*2.8-80000,IF(B2230&lt;6600000,ROUNDDOWN(B2230/4,-3)*3.2-440000,IF(B2230&lt;8500000,ROUNDDOWN(B2230*0.9,0)-1100000,B2230-1950000))))))</f>
        <v/>
      </c>
      <c r="K2230" s="16">
        <f>IF(J2230&gt;23500000,NA(),IF(C2230=2026,IF(J2230&lt;=4890000,1040000,IF(J2230&lt;=6550000,670000,620000)),IF(J2230&lt;=1320000,950000,IF(J2230&lt;=3360000,880000,IF(J2230&lt;=4890000,680000,IF(J2230&lt;=6550000,630000,580000))))))</f>
        <v/>
      </c>
      <c r="L2230" s="16">
        <f>IF(D2230=1,IF(J2230&lt;=9000000,380000,IF(J2230&lt;=9500000,260000,IF(J2230&lt;=10000000,130000,0))),0)</f>
        <v/>
      </c>
      <c r="M2230" s="16">
        <f>IF(D2230=1,IF(J2230&lt;=9000000,330000,IF(J2230&lt;=9500000,220000,IF(J2230&lt;=10000000,110000,0))),0)</f>
        <v/>
      </c>
      <c r="N2230" s="16">
        <f>IF(D2230=1,IF(J2230&lt;=9000000,50000,IF(J2230&lt;=9500000,40000,IF(J2230&lt;=10000000,20000,0))),0)</f>
        <v/>
      </c>
      <c r="O2230" s="16">
        <f>MAX(0,ROUNDDOWN(J2230-G2230-K2230-L2230-E2230*380000-F2230*630000-H2230,-3))</f>
        <v/>
      </c>
      <c r="P2230" s="16">
        <f>MAX(0,ROUNDDOWN(J2230-G2230-430000-M2230-E2230*330000-F2230*450000-I2230,-3))</f>
        <v/>
      </c>
      <c r="Q2230" s="16">
        <f>50000+N2230+E2230*50000+F2230*180000</f>
        <v/>
      </c>
      <c r="R2230" s="16">
        <f>IF(P2230&lt;=2000000,MIN(Q2230,P2230),MAX(Q2230-(P2230-2000000),50000))*0.05</f>
        <v/>
      </c>
      <c r="S2230" s="16">
        <f>MAX(0,P2230*0.1-R2230)</f>
        <v/>
      </c>
      <c r="T2230" s="16">
        <f>Q2230+MAX(0,K2230-480000)</f>
        <v/>
      </c>
      <c r="U2230" s="16">
        <f>P2230-T2230</f>
        <v/>
      </c>
      <c r="V2230" s="17">
        <f>IF(U2230&lt;0,0,LOOKUP(U2230,{0,1950001,3300001,6950001,9000001,18000001,40000001},{0.05,0.1,0.2,0.23,0.33,0.4,0.45}))</f>
        <v/>
      </c>
      <c r="W2230" s="18">
        <f>IF(U2230&lt;0,0.9,0.9-V2230*1.021)</f>
        <v/>
      </c>
      <c r="X2230" s="16">
        <f>ROUNDDOWN(S2230*0.2/W2230+2000,0)</f>
        <v/>
      </c>
      <c r="Y2230" s="17">
        <f>IF(O2230&lt;=0,0,LOOKUP(O2230,{0,1950001,3300001,6950001,9000001,18000001,40000001},{0.05,0.1,0.2,0.23,0.33,0.4,0.45}))</f>
        <v/>
      </c>
    </row>
    <row r="2231">
      <c r="A2231" t="inlineStr">
        <is>
          <t>1万円刻み</t>
        </is>
      </c>
      <c r="B2231" s="16">
        <f>'3_1万円刻み'!$A$437</f>
        <v/>
      </c>
      <c r="C2231" t="n">
        <v>2025</v>
      </c>
      <c r="D2231" t="n">
        <v>1</v>
      </c>
      <c r="E2231" t="n">
        <v>0</v>
      </c>
      <c r="F2231" t="n">
        <v>0</v>
      </c>
      <c r="G2231" s="16">
        <f>ROUND(MIN(B2231/12,650000)*12*0.0915+MIN(B2231/12,1390000)*12*(0.0504+0)+B2231*0.005,0)</f>
        <v/>
      </c>
      <c r="H2231" t="n">
        <v>0</v>
      </c>
      <c r="I2231" t="n">
        <v>0</v>
      </c>
      <c r="J2231" s="16">
        <f>IF(C2231=2026,IF(B2231&lt;741000,0,IF(B2231&lt;2191000,B2231-740000,IF(B2231&lt;2193000,1451000,IF(B2231&lt;2196000,1453000,IF(B2231&lt;2200000,1456000,IF(B2231&lt;3600000,ROUNDDOWN(B2231/4,-3)*2.8-80000,IF(B2231&lt;6600000,ROUNDDOWN(B2231/4,-3)*3.2-440000,IF(B2231&lt;8500000,ROUNDDOWN(B2231*0.9,0)-1100000,B2231-1950000)))))))),IF(B2231&lt;651000,0,IF(B2231&lt;1900000,B2231-650000,IF(B2231&lt;3600000,ROUNDDOWN(B2231/4,-3)*2.8-80000,IF(B2231&lt;6600000,ROUNDDOWN(B2231/4,-3)*3.2-440000,IF(B2231&lt;8500000,ROUNDDOWN(B2231*0.9,0)-1100000,B2231-1950000))))))</f>
        <v/>
      </c>
      <c r="K2231" s="16">
        <f>IF(J2231&gt;23500000,NA(),IF(C2231=2026,IF(J2231&lt;=4890000,1040000,IF(J2231&lt;=6550000,670000,620000)),IF(J2231&lt;=1320000,950000,IF(J2231&lt;=3360000,880000,IF(J2231&lt;=4890000,680000,IF(J2231&lt;=6550000,630000,580000))))))</f>
        <v/>
      </c>
      <c r="L2231" s="16">
        <f>IF(D2231=1,IF(J2231&lt;=9000000,380000,IF(J2231&lt;=9500000,260000,IF(J2231&lt;=10000000,130000,0))),0)</f>
        <v/>
      </c>
      <c r="M2231" s="16">
        <f>IF(D2231=1,IF(J2231&lt;=9000000,330000,IF(J2231&lt;=9500000,220000,IF(J2231&lt;=10000000,110000,0))),0)</f>
        <v/>
      </c>
      <c r="N2231" s="16">
        <f>IF(D2231=1,IF(J2231&lt;=9000000,50000,IF(J2231&lt;=9500000,40000,IF(J2231&lt;=10000000,20000,0))),0)</f>
        <v/>
      </c>
      <c r="O2231" s="16">
        <f>MAX(0,ROUNDDOWN(J2231-G2231-K2231-L2231-E2231*380000-F2231*630000-H2231,-3))</f>
        <v/>
      </c>
      <c r="P2231" s="16">
        <f>MAX(0,ROUNDDOWN(J2231-G2231-430000-M2231-E2231*330000-F2231*450000-I2231,-3))</f>
        <v/>
      </c>
      <c r="Q2231" s="16">
        <f>50000+N2231+E2231*50000+F2231*180000</f>
        <v/>
      </c>
      <c r="R2231" s="16">
        <f>IF(P2231&lt;=2000000,MIN(Q2231,P2231),MAX(Q2231-(P2231-2000000),50000))*0.05</f>
        <v/>
      </c>
      <c r="S2231" s="16">
        <f>MAX(0,P2231*0.1-R2231)</f>
        <v/>
      </c>
      <c r="T2231" s="16">
        <f>Q2231+MAX(0,K2231-480000)</f>
        <v/>
      </c>
      <c r="U2231" s="16">
        <f>P2231-T2231</f>
        <v/>
      </c>
      <c r="V2231" s="17">
        <f>IF(U2231&lt;0,0,LOOKUP(U2231,{0,1950001,3300001,6950001,9000001,18000001,40000001},{0.05,0.1,0.2,0.23,0.33,0.4,0.45}))</f>
        <v/>
      </c>
      <c r="W2231" s="18">
        <f>IF(U2231&lt;0,0.9,0.9-V2231*1.021)</f>
        <v/>
      </c>
      <c r="X2231" s="16">
        <f>ROUNDDOWN(S2231*0.2/W2231+2000,0)</f>
        <v/>
      </c>
      <c r="Y2231" s="17">
        <f>IF(O2231&lt;=0,0,LOOKUP(O2231,{0,1950001,3300001,6950001,9000001,18000001,40000001},{0.05,0.1,0.2,0.23,0.33,0.4,0.45}))</f>
        <v/>
      </c>
    </row>
    <row r="2232">
      <c r="A2232" t="inlineStr">
        <is>
          <t>1万円刻み</t>
        </is>
      </c>
      <c r="B2232" s="16">
        <f>'3_1万円刻み'!$A$437</f>
        <v/>
      </c>
      <c r="C2232" t="n">
        <v>2026</v>
      </c>
      <c r="D2232" t="n">
        <v>1</v>
      </c>
      <c r="E2232" t="n">
        <v>0</v>
      </c>
      <c r="F2232" t="n">
        <v>0</v>
      </c>
      <c r="G2232" s="16">
        <f>ROUND(MIN(B2232/12,650000)*12*0.0915+MIN(B2232/12,1390000)*12*(0.0504+0)+B2232*0.005,0)</f>
        <v/>
      </c>
      <c r="H2232" t="n">
        <v>0</v>
      </c>
      <c r="I2232" t="n">
        <v>0</v>
      </c>
      <c r="J2232" s="16">
        <f>IF(C2232=2026,IF(B2232&lt;741000,0,IF(B2232&lt;2191000,B2232-740000,IF(B2232&lt;2193000,1451000,IF(B2232&lt;2196000,1453000,IF(B2232&lt;2200000,1456000,IF(B2232&lt;3600000,ROUNDDOWN(B2232/4,-3)*2.8-80000,IF(B2232&lt;6600000,ROUNDDOWN(B2232/4,-3)*3.2-440000,IF(B2232&lt;8500000,ROUNDDOWN(B2232*0.9,0)-1100000,B2232-1950000)))))))),IF(B2232&lt;651000,0,IF(B2232&lt;1900000,B2232-650000,IF(B2232&lt;3600000,ROUNDDOWN(B2232/4,-3)*2.8-80000,IF(B2232&lt;6600000,ROUNDDOWN(B2232/4,-3)*3.2-440000,IF(B2232&lt;8500000,ROUNDDOWN(B2232*0.9,0)-1100000,B2232-1950000))))))</f>
        <v/>
      </c>
      <c r="K2232" s="16">
        <f>IF(J2232&gt;23500000,NA(),IF(C2232=2026,IF(J2232&lt;=4890000,1040000,IF(J2232&lt;=6550000,670000,620000)),IF(J2232&lt;=1320000,950000,IF(J2232&lt;=3360000,880000,IF(J2232&lt;=4890000,680000,IF(J2232&lt;=6550000,630000,580000))))))</f>
        <v/>
      </c>
      <c r="L2232" s="16">
        <f>IF(D2232=1,IF(J2232&lt;=9000000,380000,IF(J2232&lt;=9500000,260000,IF(J2232&lt;=10000000,130000,0))),0)</f>
        <v/>
      </c>
      <c r="M2232" s="16">
        <f>IF(D2232=1,IF(J2232&lt;=9000000,330000,IF(J2232&lt;=9500000,220000,IF(J2232&lt;=10000000,110000,0))),0)</f>
        <v/>
      </c>
      <c r="N2232" s="16">
        <f>IF(D2232=1,IF(J2232&lt;=9000000,50000,IF(J2232&lt;=9500000,40000,IF(J2232&lt;=10000000,20000,0))),0)</f>
        <v/>
      </c>
      <c r="O2232" s="16">
        <f>MAX(0,ROUNDDOWN(J2232-G2232-K2232-L2232-E2232*380000-F2232*630000-H2232,-3))</f>
        <v/>
      </c>
      <c r="P2232" s="16">
        <f>MAX(0,ROUNDDOWN(J2232-G2232-430000-M2232-E2232*330000-F2232*450000-I2232,-3))</f>
        <v/>
      </c>
      <c r="Q2232" s="16">
        <f>50000+N2232+E2232*50000+F2232*180000</f>
        <v/>
      </c>
      <c r="R2232" s="16">
        <f>IF(P2232&lt;=2000000,MIN(Q2232,P2232),MAX(Q2232-(P2232-2000000),50000))*0.05</f>
        <v/>
      </c>
      <c r="S2232" s="16">
        <f>MAX(0,P2232*0.1-R2232)</f>
        <v/>
      </c>
      <c r="T2232" s="16">
        <f>Q2232+MAX(0,K2232-480000)</f>
        <v/>
      </c>
      <c r="U2232" s="16">
        <f>P2232-T2232</f>
        <v/>
      </c>
      <c r="V2232" s="17">
        <f>IF(U2232&lt;0,0,LOOKUP(U2232,{0,1950001,3300001,6950001,9000001,18000001,40000001},{0.05,0.1,0.2,0.23,0.33,0.4,0.45}))</f>
        <v/>
      </c>
      <c r="W2232" s="18">
        <f>IF(U2232&lt;0,0.9,0.9-V2232*1.021)</f>
        <v/>
      </c>
      <c r="X2232" s="16">
        <f>ROUNDDOWN(S2232*0.2/W2232+2000,0)</f>
        <v/>
      </c>
      <c r="Y2232" s="17">
        <f>IF(O2232&lt;=0,0,LOOKUP(O2232,{0,1950001,3300001,6950001,9000001,18000001,40000001},{0.05,0.1,0.2,0.23,0.33,0.4,0.45}))</f>
        <v/>
      </c>
    </row>
    <row r="2233">
      <c r="A2233" t="inlineStr">
        <is>
          <t>1万円刻み</t>
        </is>
      </c>
      <c r="B2233" s="16">
        <f>'3_1万円刻み'!$A$438</f>
        <v/>
      </c>
      <c r="C2233" t="n">
        <v>2025</v>
      </c>
      <c r="D2233" t="n">
        <v>0</v>
      </c>
      <c r="E2233" t="n">
        <v>0</v>
      </c>
      <c r="F2233" t="n">
        <v>0</v>
      </c>
      <c r="G2233" s="16">
        <f>ROUND(MIN(B2233/12,650000)*12*0.0915+MIN(B2233/12,1390000)*12*(0.0504+0)+B2233*0.005,0)</f>
        <v/>
      </c>
      <c r="H2233" t="n">
        <v>0</v>
      </c>
      <c r="I2233" t="n">
        <v>0</v>
      </c>
      <c r="J2233" s="16">
        <f>IF(C2233=2026,IF(B2233&lt;741000,0,IF(B2233&lt;2191000,B2233-740000,IF(B2233&lt;2193000,1451000,IF(B2233&lt;2196000,1453000,IF(B2233&lt;2200000,1456000,IF(B2233&lt;3600000,ROUNDDOWN(B2233/4,-3)*2.8-80000,IF(B2233&lt;6600000,ROUNDDOWN(B2233/4,-3)*3.2-440000,IF(B2233&lt;8500000,ROUNDDOWN(B2233*0.9,0)-1100000,B2233-1950000)))))))),IF(B2233&lt;651000,0,IF(B2233&lt;1900000,B2233-650000,IF(B2233&lt;3600000,ROUNDDOWN(B2233/4,-3)*2.8-80000,IF(B2233&lt;6600000,ROUNDDOWN(B2233/4,-3)*3.2-440000,IF(B2233&lt;8500000,ROUNDDOWN(B2233*0.9,0)-1100000,B2233-1950000))))))</f>
        <v/>
      </c>
      <c r="K2233" s="16">
        <f>IF(J2233&gt;23500000,NA(),IF(C2233=2026,IF(J2233&lt;=4890000,1040000,IF(J2233&lt;=6550000,670000,620000)),IF(J2233&lt;=1320000,950000,IF(J2233&lt;=3360000,880000,IF(J2233&lt;=4890000,680000,IF(J2233&lt;=6550000,630000,580000))))))</f>
        <v/>
      </c>
      <c r="L2233" s="16">
        <f>IF(D2233=1,IF(J2233&lt;=9000000,380000,IF(J2233&lt;=9500000,260000,IF(J2233&lt;=10000000,130000,0))),0)</f>
        <v/>
      </c>
      <c r="M2233" s="16">
        <f>IF(D2233=1,IF(J2233&lt;=9000000,330000,IF(J2233&lt;=9500000,220000,IF(J2233&lt;=10000000,110000,0))),0)</f>
        <v/>
      </c>
      <c r="N2233" s="16">
        <f>IF(D2233=1,IF(J2233&lt;=9000000,50000,IF(J2233&lt;=9500000,40000,IF(J2233&lt;=10000000,20000,0))),0)</f>
        <v/>
      </c>
      <c r="O2233" s="16">
        <f>MAX(0,ROUNDDOWN(J2233-G2233-K2233-L2233-E2233*380000-F2233*630000-H2233,-3))</f>
        <v/>
      </c>
      <c r="P2233" s="16">
        <f>MAX(0,ROUNDDOWN(J2233-G2233-430000-M2233-E2233*330000-F2233*450000-I2233,-3))</f>
        <v/>
      </c>
      <c r="Q2233" s="16">
        <f>50000+N2233+E2233*50000+F2233*180000</f>
        <v/>
      </c>
      <c r="R2233" s="16">
        <f>IF(P2233&lt;=2000000,MIN(Q2233,P2233),MAX(Q2233-(P2233-2000000),50000))*0.05</f>
        <v/>
      </c>
      <c r="S2233" s="16">
        <f>MAX(0,P2233*0.1-R2233)</f>
        <v/>
      </c>
      <c r="T2233" s="16">
        <f>Q2233+MAX(0,K2233-480000)</f>
        <v/>
      </c>
      <c r="U2233" s="16">
        <f>P2233-T2233</f>
        <v/>
      </c>
      <c r="V2233" s="17">
        <f>IF(U2233&lt;0,0,LOOKUP(U2233,{0,1950001,3300001,6950001,9000001,18000001,40000001},{0.05,0.1,0.2,0.23,0.33,0.4,0.45}))</f>
        <v/>
      </c>
      <c r="W2233" s="18">
        <f>IF(U2233&lt;0,0.9,0.9-V2233*1.021)</f>
        <v/>
      </c>
      <c r="X2233" s="16">
        <f>ROUNDDOWN(S2233*0.2/W2233+2000,0)</f>
        <v/>
      </c>
      <c r="Y2233" s="17">
        <f>IF(O2233&lt;=0,0,LOOKUP(O2233,{0,1950001,3300001,6950001,9000001,18000001,40000001},{0.05,0.1,0.2,0.23,0.33,0.4,0.45}))</f>
        <v/>
      </c>
    </row>
    <row r="2234">
      <c r="A2234" t="inlineStr">
        <is>
          <t>1万円刻み</t>
        </is>
      </c>
      <c r="B2234" s="16">
        <f>'3_1万円刻み'!$A$438</f>
        <v/>
      </c>
      <c r="C2234" t="n">
        <v>2026</v>
      </c>
      <c r="D2234" t="n">
        <v>0</v>
      </c>
      <c r="E2234" t="n">
        <v>0</v>
      </c>
      <c r="F2234" t="n">
        <v>0</v>
      </c>
      <c r="G2234" s="16">
        <f>ROUND(MIN(B2234/12,650000)*12*0.0915+MIN(B2234/12,1390000)*12*(0.0504+0)+B2234*0.005,0)</f>
        <v/>
      </c>
      <c r="H2234" t="n">
        <v>0</v>
      </c>
      <c r="I2234" t="n">
        <v>0</v>
      </c>
      <c r="J2234" s="16">
        <f>IF(C2234=2026,IF(B2234&lt;741000,0,IF(B2234&lt;2191000,B2234-740000,IF(B2234&lt;2193000,1451000,IF(B2234&lt;2196000,1453000,IF(B2234&lt;2200000,1456000,IF(B2234&lt;3600000,ROUNDDOWN(B2234/4,-3)*2.8-80000,IF(B2234&lt;6600000,ROUNDDOWN(B2234/4,-3)*3.2-440000,IF(B2234&lt;8500000,ROUNDDOWN(B2234*0.9,0)-1100000,B2234-1950000)))))))),IF(B2234&lt;651000,0,IF(B2234&lt;1900000,B2234-650000,IF(B2234&lt;3600000,ROUNDDOWN(B2234/4,-3)*2.8-80000,IF(B2234&lt;6600000,ROUNDDOWN(B2234/4,-3)*3.2-440000,IF(B2234&lt;8500000,ROUNDDOWN(B2234*0.9,0)-1100000,B2234-1950000))))))</f>
        <v/>
      </c>
      <c r="K2234" s="16">
        <f>IF(J2234&gt;23500000,NA(),IF(C2234=2026,IF(J2234&lt;=4890000,1040000,IF(J2234&lt;=6550000,670000,620000)),IF(J2234&lt;=1320000,950000,IF(J2234&lt;=3360000,880000,IF(J2234&lt;=4890000,680000,IF(J2234&lt;=6550000,630000,580000))))))</f>
        <v/>
      </c>
      <c r="L2234" s="16">
        <f>IF(D2234=1,IF(J2234&lt;=9000000,380000,IF(J2234&lt;=9500000,260000,IF(J2234&lt;=10000000,130000,0))),0)</f>
        <v/>
      </c>
      <c r="M2234" s="16">
        <f>IF(D2234=1,IF(J2234&lt;=9000000,330000,IF(J2234&lt;=9500000,220000,IF(J2234&lt;=10000000,110000,0))),0)</f>
        <v/>
      </c>
      <c r="N2234" s="16">
        <f>IF(D2234=1,IF(J2234&lt;=9000000,50000,IF(J2234&lt;=9500000,40000,IF(J2234&lt;=10000000,20000,0))),0)</f>
        <v/>
      </c>
      <c r="O2234" s="16">
        <f>MAX(0,ROUNDDOWN(J2234-G2234-K2234-L2234-E2234*380000-F2234*630000-H2234,-3))</f>
        <v/>
      </c>
      <c r="P2234" s="16">
        <f>MAX(0,ROUNDDOWN(J2234-G2234-430000-M2234-E2234*330000-F2234*450000-I2234,-3))</f>
        <v/>
      </c>
      <c r="Q2234" s="16">
        <f>50000+N2234+E2234*50000+F2234*180000</f>
        <v/>
      </c>
      <c r="R2234" s="16">
        <f>IF(P2234&lt;=2000000,MIN(Q2234,P2234),MAX(Q2234-(P2234-2000000),50000))*0.05</f>
        <v/>
      </c>
      <c r="S2234" s="16">
        <f>MAX(0,P2234*0.1-R2234)</f>
        <v/>
      </c>
      <c r="T2234" s="16">
        <f>Q2234+MAX(0,K2234-480000)</f>
        <v/>
      </c>
      <c r="U2234" s="16">
        <f>P2234-T2234</f>
        <v/>
      </c>
      <c r="V2234" s="17">
        <f>IF(U2234&lt;0,0,LOOKUP(U2234,{0,1950001,3300001,6950001,9000001,18000001,40000001},{0.05,0.1,0.2,0.23,0.33,0.4,0.45}))</f>
        <v/>
      </c>
      <c r="W2234" s="18">
        <f>IF(U2234&lt;0,0.9,0.9-V2234*1.021)</f>
        <v/>
      </c>
      <c r="X2234" s="16">
        <f>ROUNDDOWN(S2234*0.2/W2234+2000,0)</f>
        <v/>
      </c>
      <c r="Y2234" s="17">
        <f>IF(O2234&lt;=0,0,LOOKUP(O2234,{0,1950001,3300001,6950001,9000001,18000001,40000001},{0.05,0.1,0.2,0.23,0.33,0.4,0.45}))</f>
        <v/>
      </c>
    </row>
    <row r="2235">
      <c r="A2235" t="inlineStr">
        <is>
          <t>1万円刻み</t>
        </is>
      </c>
      <c r="B2235" s="16">
        <f>'3_1万円刻み'!$A$438</f>
        <v/>
      </c>
      <c r="C2235" t="n">
        <v>2025</v>
      </c>
      <c r="D2235" t="n">
        <v>1</v>
      </c>
      <c r="E2235" t="n">
        <v>0</v>
      </c>
      <c r="F2235" t="n">
        <v>0</v>
      </c>
      <c r="G2235" s="16">
        <f>ROUND(MIN(B2235/12,650000)*12*0.0915+MIN(B2235/12,1390000)*12*(0.0504+0)+B2235*0.005,0)</f>
        <v/>
      </c>
      <c r="H2235" t="n">
        <v>0</v>
      </c>
      <c r="I2235" t="n">
        <v>0</v>
      </c>
      <c r="J2235" s="16">
        <f>IF(C2235=2026,IF(B2235&lt;741000,0,IF(B2235&lt;2191000,B2235-740000,IF(B2235&lt;2193000,1451000,IF(B2235&lt;2196000,1453000,IF(B2235&lt;2200000,1456000,IF(B2235&lt;3600000,ROUNDDOWN(B2235/4,-3)*2.8-80000,IF(B2235&lt;6600000,ROUNDDOWN(B2235/4,-3)*3.2-440000,IF(B2235&lt;8500000,ROUNDDOWN(B2235*0.9,0)-1100000,B2235-1950000)))))))),IF(B2235&lt;651000,0,IF(B2235&lt;1900000,B2235-650000,IF(B2235&lt;3600000,ROUNDDOWN(B2235/4,-3)*2.8-80000,IF(B2235&lt;6600000,ROUNDDOWN(B2235/4,-3)*3.2-440000,IF(B2235&lt;8500000,ROUNDDOWN(B2235*0.9,0)-1100000,B2235-1950000))))))</f>
        <v/>
      </c>
      <c r="K2235" s="16">
        <f>IF(J2235&gt;23500000,NA(),IF(C2235=2026,IF(J2235&lt;=4890000,1040000,IF(J2235&lt;=6550000,670000,620000)),IF(J2235&lt;=1320000,950000,IF(J2235&lt;=3360000,880000,IF(J2235&lt;=4890000,680000,IF(J2235&lt;=6550000,630000,580000))))))</f>
        <v/>
      </c>
      <c r="L2235" s="16">
        <f>IF(D2235=1,IF(J2235&lt;=9000000,380000,IF(J2235&lt;=9500000,260000,IF(J2235&lt;=10000000,130000,0))),0)</f>
        <v/>
      </c>
      <c r="M2235" s="16">
        <f>IF(D2235=1,IF(J2235&lt;=9000000,330000,IF(J2235&lt;=9500000,220000,IF(J2235&lt;=10000000,110000,0))),0)</f>
        <v/>
      </c>
      <c r="N2235" s="16">
        <f>IF(D2235=1,IF(J2235&lt;=9000000,50000,IF(J2235&lt;=9500000,40000,IF(J2235&lt;=10000000,20000,0))),0)</f>
        <v/>
      </c>
      <c r="O2235" s="16">
        <f>MAX(0,ROUNDDOWN(J2235-G2235-K2235-L2235-E2235*380000-F2235*630000-H2235,-3))</f>
        <v/>
      </c>
      <c r="P2235" s="16">
        <f>MAX(0,ROUNDDOWN(J2235-G2235-430000-M2235-E2235*330000-F2235*450000-I2235,-3))</f>
        <v/>
      </c>
      <c r="Q2235" s="16">
        <f>50000+N2235+E2235*50000+F2235*180000</f>
        <v/>
      </c>
      <c r="R2235" s="16">
        <f>IF(P2235&lt;=2000000,MIN(Q2235,P2235),MAX(Q2235-(P2235-2000000),50000))*0.05</f>
        <v/>
      </c>
      <c r="S2235" s="16">
        <f>MAX(0,P2235*0.1-R2235)</f>
        <v/>
      </c>
      <c r="T2235" s="16">
        <f>Q2235+MAX(0,K2235-480000)</f>
        <v/>
      </c>
      <c r="U2235" s="16">
        <f>P2235-T2235</f>
        <v/>
      </c>
      <c r="V2235" s="17">
        <f>IF(U2235&lt;0,0,LOOKUP(U2235,{0,1950001,3300001,6950001,9000001,18000001,40000001},{0.05,0.1,0.2,0.23,0.33,0.4,0.45}))</f>
        <v/>
      </c>
      <c r="W2235" s="18">
        <f>IF(U2235&lt;0,0.9,0.9-V2235*1.021)</f>
        <v/>
      </c>
      <c r="X2235" s="16">
        <f>ROUNDDOWN(S2235*0.2/W2235+2000,0)</f>
        <v/>
      </c>
      <c r="Y2235" s="17">
        <f>IF(O2235&lt;=0,0,LOOKUP(O2235,{0,1950001,3300001,6950001,9000001,18000001,40000001},{0.05,0.1,0.2,0.23,0.33,0.4,0.45}))</f>
        <v/>
      </c>
    </row>
    <row r="2236">
      <c r="A2236" t="inlineStr">
        <is>
          <t>1万円刻み</t>
        </is>
      </c>
      <c r="B2236" s="16">
        <f>'3_1万円刻み'!$A$438</f>
        <v/>
      </c>
      <c r="C2236" t="n">
        <v>2026</v>
      </c>
      <c r="D2236" t="n">
        <v>1</v>
      </c>
      <c r="E2236" t="n">
        <v>0</v>
      </c>
      <c r="F2236" t="n">
        <v>0</v>
      </c>
      <c r="G2236" s="16">
        <f>ROUND(MIN(B2236/12,650000)*12*0.0915+MIN(B2236/12,1390000)*12*(0.0504+0)+B2236*0.005,0)</f>
        <v/>
      </c>
      <c r="H2236" t="n">
        <v>0</v>
      </c>
      <c r="I2236" t="n">
        <v>0</v>
      </c>
      <c r="J2236" s="16">
        <f>IF(C2236=2026,IF(B2236&lt;741000,0,IF(B2236&lt;2191000,B2236-740000,IF(B2236&lt;2193000,1451000,IF(B2236&lt;2196000,1453000,IF(B2236&lt;2200000,1456000,IF(B2236&lt;3600000,ROUNDDOWN(B2236/4,-3)*2.8-80000,IF(B2236&lt;6600000,ROUNDDOWN(B2236/4,-3)*3.2-440000,IF(B2236&lt;8500000,ROUNDDOWN(B2236*0.9,0)-1100000,B2236-1950000)))))))),IF(B2236&lt;651000,0,IF(B2236&lt;1900000,B2236-650000,IF(B2236&lt;3600000,ROUNDDOWN(B2236/4,-3)*2.8-80000,IF(B2236&lt;6600000,ROUNDDOWN(B2236/4,-3)*3.2-440000,IF(B2236&lt;8500000,ROUNDDOWN(B2236*0.9,0)-1100000,B2236-1950000))))))</f>
        <v/>
      </c>
      <c r="K2236" s="16">
        <f>IF(J2236&gt;23500000,NA(),IF(C2236=2026,IF(J2236&lt;=4890000,1040000,IF(J2236&lt;=6550000,670000,620000)),IF(J2236&lt;=1320000,950000,IF(J2236&lt;=3360000,880000,IF(J2236&lt;=4890000,680000,IF(J2236&lt;=6550000,630000,580000))))))</f>
        <v/>
      </c>
      <c r="L2236" s="16">
        <f>IF(D2236=1,IF(J2236&lt;=9000000,380000,IF(J2236&lt;=9500000,260000,IF(J2236&lt;=10000000,130000,0))),0)</f>
        <v/>
      </c>
      <c r="M2236" s="16">
        <f>IF(D2236=1,IF(J2236&lt;=9000000,330000,IF(J2236&lt;=9500000,220000,IF(J2236&lt;=10000000,110000,0))),0)</f>
        <v/>
      </c>
      <c r="N2236" s="16">
        <f>IF(D2236=1,IF(J2236&lt;=9000000,50000,IF(J2236&lt;=9500000,40000,IF(J2236&lt;=10000000,20000,0))),0)</f>
        <v/>
      </c>
      <c r="O2236" s="16">
        <f>MAX(0,ROUNDDOWN(J2236-G2236-K2236-L2236-E2236*380000-F2236*630000-H2236,-3))</f>
        <v/>
      </c>
      <c r="P2236" s="16">
        <f>MAX(0,ROUNDDOWN(J2236-G2236-430000-M2236-E2236*330000-F2236*450000-I2236,-3))</f>
        <v/>
      </c>
      <c r="Q2236" s="16">
        <f>50000+N2236+E2236*50000+F2236*180000</f>
        <v/>
      </c>
      <c r="R2236" s="16">
        <f>IF(P2236&lt;=2000000,MIN(Q2236,P2236),MAX(Q2236-(P2236-2000000),50000))*0.05</f>
        <v/>
      </c>
      <c r="S2236" s="16">
        <f>MAX(0,P2236*0.1-R2236)</f>
        <v/>
      </c>
      <c r="T2236" s="16">
        <f>Q2236+MAX(0,K2236-480000)</f>
        <v/>
      </c>
      <c r="U2236" s="16">
        <f>P2236-T2236</f>
        <v/>
      </c>
      <c r="V2236" s="17">
        <f>IF(U2236&lt;0,0,LOOKUP(U2236,{0,1950001,3300001,6950001,9000001,18000001,40000001},{0.05,0.1,0.2,0.23,0.33,0.4,0.45}))</f>
        <v/>
      </c>
      <c r="W2236" s="18">
        <f>IF(U2236&lt;0,0.9,0.9-V2236*1.021)</f>
        <v/>
      </c>
      <c r="X2236" s="16">
        <f>ROUNDDOWN(S2236*0.2/W2236+2000,0)</f>
        <v/>
      </c>
      <c r="Y2236" s="17">
        <f>IF(O2236&lt;=0,0,LOOKUP(O2236,{0,1950001,3300001,6950001,9000001,18000001,40000001},{0.05,0.1,0.2,0.23,0.33,0.4,0.45}))</f>
        <v/>
      </c>
    </row>
    <row r="2237">
      <c r="A2237" t="inlineStr">
        <is>
          <t>1万円刻み</t>
        </is>
      </c>
      <c r="B2237" s="16">
        <f>'3_1万円刻み'!$A$439</f>
        <v/>
      </c>
      <c r="C2237" t="n">
        <v>2025</v>
      </c>
      <c r="D2237" t="n">
        <v>0</v>
      </c>
      <c r="E2237" t="n">
        <v>0</v>
      </c>
      <c r="F2237" t="n">
        <v>0</v>
      </c>
      <c r="G2237" s="16">
        <f>ROUND(MIN(B2237/12,650000)*12*0.0915+MIN(B2237/12,1390000)*12*(0.0504+0)+B2237*0.005,0)</f>
        <v/>
      </c>
      <c r="H2237" t="n">
        <v>0</v>
      </c>
      <c r="I2237" t="n">
        <v>0</v>
      </c>
      <c r="J2237" s="16">
        <f>IF(C2237=2026,IF(B2237&lt;741000,0,IF(B2237&lt;2191000,B2237-740000,IF(B2237&lt;2193000,1451000,IF(B2237&lt;2196000,1453000,IF(B2237&lt;2200000,1456000,IF(B2237&lt;3600000,ROUNDDOWN(B2237/4,-3)*2.8-80000,IF(B2237&lt;6600000,ROUNDDOWN(B2237/4,-3)*3.2-440000,IF(B2237&lt;8500000,ROUNDDOWN(B2237*0.9,0)-1100000,B2237-1950000)))))))),IF(B2237&lt;651000,0,IF(B2237&lt;1900000,B2237-650000,IF(B2237&lt;3600000,ROUNDDOWN(B2237/4,-3)*2.8-80000,IF(B2237&lt;6600000,ROUNDDOWN(B2237/4,-3)*3.2-440000,IF(B2237&lt;8500000,ROUNDDOWN(B2237*0.9,0)-1100000,B2237-1950000))))))</f>
        <v/>
      </c>
      <c r="K2237" s="16">
        <f>IF(J2237&gt;23500000,NA(),IF(C2237=2026,IF(J2237&lt;=4890000,1040000,IF(J2237&lt;=6550000,670000,620000)),IF(J2237&lt;=1320000,950000,IF(J2237&lt;=3360000,880000,IF(J2237&lt;=4890000,680000,IF(J2237&lt;=6550000,630000,580000))))))</f>
        <v/>
      </c>
      <c r="L2237" s="16">
        <f>IF(D2237=1,IF(J2237&lt;=9000000,380000,IF(J2237&lt;=9500000,260000,IF(J2237&lt;=10000000,130000,0))),0)</f>
        <v/>
      </c>
      <c r="M2237" s="16">
        <f>IF(D2237=1,IF(J2237&lt;=9000000,330000,IF(J2237&lt;=9500000,220000,IF(J2237&lt;=10000000,110000,0))),0)</f>
        <v/>
      </c>
      <c r="N2237" s="16">
        <f>IF(D2237=1,IF(J2237&lt;=9000000,50000,IF(J2237&lt;=9500000,40000,IF(J2237&lt;=10000000,20000,0))),0)</f>
        <v/>
      </c>
      <c r="O2237" s="16">
        <f>MAX(0,ROUNDDOWN(J2237-G2237-K2237-L2237-E2237*380000-F2237*630000-H2237,-3))</f>
        <v/>
      </c>
      <c r="P2237" s="16">
        <f>MAX(0,ROUNDDOWN(J2237-G2237-430000-M2237-E2237*330000-F2237*450000-I2237,-3))</f>
        <v/>
      </c>
      <c r="Q2237" s="16">
        <f>50000+N2237+E2237*50000+F2237*180000</f>
        <v/>
      </c>
      <c r="R2237" s="16">
        <f>IF(P2237&lt;=2000000,MIN(Q2237,P2237),MAX(Q2237-(P2237-2000000),50000))*0.05</f>
        <v/>
      </c>
      <c r="S2237" s="16">
        <f>MAX(0,P2237*0.1-R2237)</f>
        <v/>
      </c>
      <c r="T2237" s="16">
        <f>Q2237+MAX(0,K2237-480000)</f>
        <v/>
      </c>
      <c r="U2237" s="16">
        <f>P2237-T2237</f>
        <v/>
      </c>
      <c r="V2237" s="17">
        <f>IF(U2237&lt;0,0,LOOKUP(U2237,{0,1950001,3300001,6950001,9000001,18000001,40000001},{0.05,0.1,0.2,0.23,0.33,0.4,0.45}))</f>
        <v/>
      </c>
      <c r="W2237" s="18">
        <f>IF(U2237&lt;0,0.9,0.9-V2237*1.021)</f>
        <v/>
      </c>
      <c r="X2237" s="16">
        <f>ROUNDDOWN(S2237*0.2/W2237+2000,0)</f>
        <v/>
      </c>
      <c r="Y2237" s="17">
        <f>IF(O2237&lt;=0,0,LOOKUP(O2237,{0,1950001,3300001,6950001,9000001,18000001,40000001},{0.05,0.1,0.2,0.23,0.33,0.4,0.45}))</f>
        <v/>
      </c>
    </row>
    <row r="2238">
      <c r="A2238" t="inlineStr">
        <is>
          <t>1万円刻み</t>
        </is>
      </c>
      <c r="B2238" s="16">
        <f>'3_1万円刻み'!$A$439</f>
        <v/>
      </c>
      <c r="C2238" t="n">
        <v>2026</v>
      </c>
      <c r="D2238" t="n">
        <v>0</v>
      </c>
      <c r="E2238" t="n">
        <v>0</v>
      </c>
      <c r="F2238" t="n">
        <v>0</v>
      </c>
      <c r="G2238" s="16">
        <f>ROUND(MIN(B2238/12,650000)*12*0.0915+MIN(B2238/12,1390000)*12*(0.0504+0)+B2238*0.005,0)</f>
        <v/>
      </c>
      <c r="H2238" t="n">
        <v>0</v>
      </c>
      <c r="I2238" t="n">
        <v>0</v>
      </c>
      <c r="J2238" s="16">
        <f>IF(C2238=2026,IF(B2238&lt;741000,0,IF(B2238&lt;2191000,B2238-740000,IF(B2238&lt;2193000,1451000,IF(B2238&lt;2196000,1453000,IF(B2238&lt;2200000,1456000,IF(B2238&lt;3600000,ROUNDDOWN(B2238/4,-3)*2.8-80000,IF(B2238&lt;6600000,ROUNDDOWN(B2238/4,-3)*3.2-440000,IF(B2238&lt;8500000,ROUNDDOWN(B2238*0.9,0)-1100000,B2238-1950000)))))))),IF(B2238&lt;651000,0,IF(B2238&lt;1900000,B2238-650000,IF(B2238&lt;3600000,ROUNDDOWN(B2238/4,-3)*2.8-80000,IF(B2238&lt;6600000,ROUNDDOWN(B2238/4,-3)*3.2-440000,IF(B2238&lt;8500000,ROUNDDOWN(B2238*0.9,0)-1100000,B2238-1950000))))))</f>
        <v/>
      </c>
      <c r="K2238" s="16">
        <f>IF(J2238&gt;23500000,NA(),IF(C2238=2026,IF(J2238&lt;=4890000,1040000,IF(J2238&lt;=6550000,670000,620000)),IF(J2238&lt;=1320000,950000,IF(J2238&lt;=3360000,880000,IF(J2238&lt;=4890000,680000,IF(J2238&lt;=6550000,630000,580000))))))</f>
        <v/>
      </c>
      <c r="L2238" s="16">
        <f>IF(D2238=1,IF(J2238&lt;=9000000,380000,IF(J2238&lt;=9500000,260000,IF(J2238&lt;=10000000,130000,0))),0)</f>
        <v/>
      </c>
      <c r="M2238" s="16">
        <f>IF(D2238=1,IF(J2238&lt;=9000000,330000,IF(J2238&lt;=9500000,220000,IF(J2238&lt;=10000000,110000,0))),0)</f>
        <v/>
      </c>
      <c r="N2238" s="16">
        <f>IF(D2238=1,IF(J2238&lt;=9000000,50000,IF(J2238&lt;=9500000,40000,IF(J2238&lt;=10000000,20000,0))),0)</f>
        <v/>
      </c>
      <c r="O2238" s="16">
        <f>MAX(0,ROUNDDOWN(J2238-G2238-K2238-L2238-E2238*380000-F2238*630000-H2238,-3))</f>
        <v/>
      </c>
      <c r="P2238" s="16">
        <f>MAX(0,ROUNDDOWN(J2238-G2238-430000-M2238-E2238*330000-F2238*450000-I2238,-3))</f>
        <v/>
      </c>
      <c r="Q2238" s="16">
        <f>50000+N2238+E2238*50000+F2238*180000</f>
        <v/>
      </c>
      <c r="R2238" s="16">
        <f>IF(P2238&lt;=2000000,MIN(Q2238,P2238),MAX(Q2238-(P2238-2000000),50000))*0.05</f>
        <v/>
      </c>
      <c r="S2238" s="16">
        <f>MAX(0,P2238*0.1-R2238)</f>
        <v/>
      </c>
      <c r="T2238" s="16">
        <f>Q2238+MAX(0,K2238-480000)</f>
        <v/>
      </c>
      <c r="U2238" s="16">
        <f>P2238-T2238</f>
        <v/>
      </c>
      <c r="V2238" s="17">
        <f>IF(U2238&lt;0,0,LOOKUP(U2238,{0,1950001,3300001,6950001,9000001,18000001,40000001},{0.05,0.1,0.2,0.23,0.33,0.4,0.45}))</f>
        <v/>
      </c>
      <c r="W2238" s="18">
        <f>IF(U2238&lt;0,0.9,0.9-V2238*1.021)</f>
        <v/>
      </c>
      <c r="X2238" s="16">
        <f>ROUNDDOWN(S2238*0.2/W2238+2000,0)</f>
        <v/>
      </c>
      <c r="Y2238" s="17">
        <f>IF(O2238&lt;=0,0,LOOKUP(O2238,{0,1950001,3300001,6950001,9000001,18000001,40000001},{0.05,0.1,0.2,0.23,0.33,0.4,0.45}))</f>
        <v/>
      </c>
    </row>
    <row r="2239">
      <c r="A2239" t="inlineStr">
        <is>
          <t>1万円刻み</t>
        </is>
      </c>
      <c r="B2239" s="16">
        <f>'3_1万円刻み'!$A$439</f>
        <v/>
      </c>
      <c r="C2239" t="n">
        <v>2025</v>
      </c>
      <c r="D2239" t="n">
        <v>1</v>
      </c>
      <c r="E2239" t="n">
        <v>0</v>
      </c>
      <c r="F2239" t="n">
        <v>0</v>
      </c>
      <c r="G2239" s="16">
        <f>ROUND(MIN(B2239/12,650000)*12*0.0915+MIN(B2239/12,1390000)*12*(0.0504+0)+B2239*0.005,0)</f>
        <v/>
      </c>
      <c r="H2239" t="n">
        <v>0</v>
      </c>
      <c r="I2239" t="n">
        <v>0</v>
      </c>
      <c r="J2239" s="16">
        <f>IF(C2239=2026,IF(B2239&lt;741000,0,IF(B2239&lt;2191000,B2239-740000,IF(B2239&lt;2193000,1451000,IF(B2239&lt;2196000,1453000,IF(B2239&lt;2200000,1456000,IF(B2239&lt;3600000,ROUNDDOWN(B2239/4,-3)*2.8-80000,IF(B2239&lt;6600000,ROUNDDOWN(B2239/4,-3)*3.2-440000,IF(B2239&lt;8500000,ROUNDDOWN(B2239*0.9,0)-1100000,B2239-1950000)))))))),IF(B2239&lt;651000,0,IF(B2239&lt;1900000,B2239-650000,IF(B2239&lt;3600000,ROUNDDOWN(B2239/4,-3)*2.8-80000,IF(B2239&lt;6600000,ROUNDDOWN(B2239/4,-3)*3.2-440000,IF(B2239&lt;8500000,ROUNDDOWN(B2239*0.9,0)-1100000,B2239-1950000))))))</f>
        <v/>
      </c>
      <c r="K2239" s="16">
        <f>IF(J2239&gt;23500000,NA(),IF(C2239=2026,IF(J2239&lt;=4890000,1040000,IF(J2239&lt;=6550000,670000,620000)),IF(J2239&lt;=1320000,950000,IF(J2239&lt;=3360000,880000,IF(J2239&lt;=4890000,680000,IF(J2239&lt;=6550000,630000,580000))))))</f>
        <v/>
      </c>
      <c r="L2239" s="16">
        <f>IF(D2239=1,IF(J2239&lt;=9000000,380000,IF(J2239&lt;=9500000,260000,IF(J2239&lt;=10000000,130000,0))),0)</f>
        <v/>
      </c>
      <c r="M2239" s="16">
        <f>IF(D2239=1,IF(J2239&lt;=9000000,330000,IF(J2239&lt;=9500000,220000,IF(J2239&lt;=10000000,110000,0))),0)</f>
        <v/>
      </c>
      <c r="N2239" s="16">
        <f>IF(D2239=1,IF(J2239&lt;=9000000,50000,IF(J2239&lt;=9500000,40000,IF(J2239&lt;=10000000,20000,0))),0)</f>
        <v/>
      </c>
      <c r="O2239" s="16">
        <f>MAX(0,ROUNDDOWN(J2239-G2239-K2239-L2239-E2239*380000-F2239*630000-H2239,-3))</f>
        <v/>
      </c>
      <c r="P2239" s="16">
        <f>MAX(0,ROUNDDOWN(J2239-G2239-430000-M2239-E2239*330000-F2239*450000-I2239,-3))</f>
        <v/>
      </c>
      <c r="Q2239" s="16">
        <f>50000+N2239+E2239*50000+F2239*180000</f>
        <v/>
      </c>
      <c r="R2239" s="16">
        <f>IF(P2239&lt;=2000000,MIN(Q2239,P2239),MAX(Q2239-(P2239-2000000),50000))*0.05</f>
        <v/>
      </c>
      <c r="S2239" s="16">
        <f>MAX(0,P2239*0.1-R2239)</f>
        <v/>
      </c>
      <c r="T2239" s="16">
        <f>Q2239+MAX(0,K2239-480000)</f>
        <v/>
      </c>
      <c r="U2239" s="16">
        <f>P2239-T2239</f>
        <v/>
      </c>
      <c r="V2239" s="17">
        <f>IF(U2239&lt;0,0,LOOKUP(U2239,{0,1950001,3300001,6950001,9000001,18000001,40000001},{0.05,0.1,0.2,0.23,0.33,0.4,0.45}))</f>
        <v/>
      </c>
      <c r="W2239" s="18">
        <f>IF(U2239&lt;0,0.9,0.9-V2239*1.021)</f>
        <v/>
      </c>
      <c r="X2239" s="16">
        <f>ROUNDDOWN(S2239*0.2/W2239+2000,0)</f>
        <v/>
      </c>
      <c r="Y2239" s="17">
        <f>IF(O2239&lt;=0,0,LOOKUP(O2239,{0,1950001,3300001,6950001,9000001,18000001,40000001},{0.05,0.1,0.2,0.23,0.33,0.4,0.45}))</f>
        <v/>
      </c>
    </row>
    <row r="2240">
      <c r="A2240" t="inlineStr">
        <is>
          <t>1万円刻み</t>
        </is>
      </c>
      <c r="B2240" s="16">
        <f>'3_1万円刻み'!$A$439</f>
        <v/>
      </c>
      <c r="C2240" t="n">
        <v>2026</v>
      </c>
      <c r="D2240" t="n">
        <v>1</v>
      </c>
      <c r="E2240" t="n">
        <v>0</v>
      </c>
      <c r="F2240" t="n">
        <v>0</v>
      </c>
      <c r="G2240" s="16">
        <f>ROUND(MIN(B2240/12,650000)*12*0.0915+MIN(B2240/12,1390000)*12*(0.0504+0)+B2240*0.005,0)</f>
        <v/>
      </c>
      <c r="H2240" t="n">
        <v>0</v>
      </c>
      <c r="I2240" t="n">
        <v>0</v>
      </c>
      <c r="J2240" s="16">
        <f>IF(C2240=2026,IF(B2240&lt;741000,0,IF(B2240&lt;2191000,B2240-740000,IF(B2240&lt;2193000,1451000,IF(B2240&lt;2196000,1453000,IF(B2240&lt;2200000,1456000,IF(B2240&lt;3600000,ROUNDDOWN(B2240/4,-3)*2.8-80000,IF(B2240&lt;6600000,ROUNDDOWN(B2240/4,-3)*3.2-440000,IF(B2240&lt;8500000,ROUNDDOWN(B2240*0.9,0)-1100000,B2240-1950000)))))))),IF(B2240&lt;651000,0,IF(B2240&lt;1900000,B2240-650000,IF(B2240&lt;3600000,ROUNDDOWN(B2240/4,-3)*2.8-80000,IF(B2240&lt;6600000,ROUNDDOWN(B2240/4,-3)*3.2-440000,IF(B2240&lt;8500000,ROUNDDOWN(B2240*0.9,0)-1100000,B2240-1950000))))))</f>
        <v/>
      </c>
      <c r="K2240" s="16">
        <f>IF(J2240&gt;23500000,NA(),IF(C2240=2026,IF(J2240&lt;=4890000,1040000,IF(J2240&lt;=6550000,670000,620000)),IF(J2240&lt;=1320000,950000,IF(J2240&lt;=3360000,880000,IF(J2240&lt;=4890000,680000,IF(J2240&lt;=6550000,630000,580000))))))</f>
        <v/>
      </c>
      <c r="L2240" s="16">
        <f>IF(D2240=1,IF(J2240&lt;=9000000,380000,IF(J2240&lt;=9500000,260000,IF(J2240&lt;=10000000,130000,0))),0)</f>
        <v/>
      </c>
      <c r="M2240" s="16">
        <f>IF(D2240=1,IF(J2240&lt;=9000000,330000,IF(J2240&lt;=9500000,220000,IF(J2240&lt;=10000000,110000,0))),0)</f>
        <v/>
      </c>
      <c r="N2240" s="16">
        <f>IF(D2240=1,IF(J2240&lt;=9000000,50000,IF(J2240&lt;=9500000,40000,IF(J2240&lt;=10000000,20000,0))),0)</f>
        <v/>
      </c>
      <c r="O2240" s="16">
        <f>MAX(0,ROUNDDOWN(J2240-G2240-K2240-L2240-E2240*380000-F2240*630000-H2240,-3))</f>
        <v/>
      </c>
      <c r="P2240" s="16">
        <f>MAX(0,ROUNDDOWN(J2240-G2240-430000-M2240-E2240*330000-F2240*450000-I2240,-3))</f>
        <v/>
      </c>
      <c r="Q2240" s="16">
        <f>50000+N2240+E2240*50000+F2240*180000</f>
        <v/>
      </c>
      <c r="R2240" s="16">
        <f>IF(P2240&lt;=2000000,MIN(Q2240,P2240),MAX(Q2240-(P2240-2000000),50000))*0.05</f>
        <v/>
      </c>
      <c r="S2240" s="16">
        <f>MAX(0,P2240*0.1-R2240)</f>
        <v/>
      </c>
      <c r="T2240" s="16">
        <f>Q2240+MAX(0,K2240-480000)</f>
        <v/>
      </c>
      <c r="U2240" s="16">
        <f>P2240-T2240</f>
        <v/>
      </c>
      <c r="V2240" s="17">
        <f>IF(U2240&lt;0,0,LOOKUP(U2240,{0,1950001,3300001,6950001,9000001,18000001,40000001},{0.05,0.1,0.2,0.23,0.33,0.4,0.45}))</f>
        <v/>
      </c>
      <c r="W2240" s="18">
        <f>IF(U2240&lt;0,0.9,0.9-V2240*1.021)</f>
        <v/>
      </c>
      <c r="X2240" s="16">
        <f>ROUNDDOWN(S2240*0.2/W2240+2000,0)</f>
        <v/>
      </c>
      <c r="Y2240" s="17">
        <f>IF(O2240&lt;=0,0,LOOKUP(O2240,{0,1950001,3300001,6950001,9000001,18000001,40000001},{0.05,0.1,0.2,0.23,0.33,0.4,0.45}))</f>
        <v/>
      </c>
    </row>
    <row r="2241">
      <c r="A2241" t="inlineStr">
        <is>
          <t>1万円刻み</t>
        </is>
      </c>
      <c r="B2241" s="16">
        <f>'3_1万円刻み'!$A$440</f>
        <v/>
      </c>
      <c r="C2241" t="n">
        <v>2025</v>
      </c>
      <c r="D2241" t="n">
        <v>0</v>
      </c>
      <c r="E2241" t="n">
        <v>0</v>
      </c>
      <c r="F2241" t="n">
        <v>0</v>
      </c>
      <c r="G2241" s="16">
        <f>ROUND(MIN(B2241/12,650000)*12*0.0915+MIN(B2241/12,1390000)*12*(0.0504+0)+B2241*0.005,0)</f>
        <v/>
      </c>
      <c r="H2241" t="n">
        <v>0</v>
      </c>
      <c r="I2241" t="n">
        <v>0</v>
      </c>
      <c r="J2241" s="16">
        <f>IF(C2241=2026,IF(B2241&lt;741000,0,IF(B2241&lt;2191000,B2241-740000,IF(B2241&lt;2193000,1451000,IF(B2241&lt;2196000,1453000,IF(B2241&lt;2200000,1456000,IF(B2241&lt;3600000,ROUNDDOWN(B2241/4,-3)*2.8-80000,IF(B2241&lt;6600000,ROUNDDOWN(B2241/4,-3)*3.2-440000,IF(B2241&lt;8500000,ROUNDDOWN(B2241*0.9,0)-1100000,B2241-1950000)))))))),IF(B2241&lt;651000,0,IF(B2241&lt;1900000,B2241-650000,IF(B2241&lt;3600000,ROUNDDOWN(B2241/4,-3)*2.8-80000,IF(B2241&lt;6600000,ROUNDDOWN(B2241/4,-3)*3.2-440000,IF(B2241&lt;8500000,ROUNDDOWN(B2241*0.9,0)-1100000,B2241-1950000))))))</f>
        <v/>
      </c>
      <c r="K2241" s="16">
        <f>IF(J2241&gt;23500000,NA(),IF(C2241=2026,IF(J2241&lt;=4890000,1040000,IF(J2241&lt;=6550000,670000,620000)),IF(J2241&lt;=1320000,950000,IF(J2241&lt;=3360000,880000,IF(J2241&lt;=4890000,680000,IF(J2241&lt;=6550000,630000,580000))))))</f>
        <v/>
      </c>
      <c r="L2241" s="16">
        <f>IF(D2241=1,IF(J2241&lt;=9000000,380000,IF(J2241&lt;=9500000,260000,IF(J2241&lt;=10000000,130000,0))),0)</f>
        <v/>
      </c>
      <c r="M2241" s="16">
        <f>IF(D2241=1,IF(J2241&lt;=9000000,330000,IF(J2241&lt;=9500000,220000,IF(J2241&lt;=10000000,110000,0))),0)</f>
        <v/>
      </c>
      <c r="N2241" s="16">
        <f>IF(D2241=1,IF(J2241&lt;=9000000,50000,IF(J2241&lt;=9500000,40000,IF(J2241&lt;=10000000,20000,0))),0)</f>
        <v/>
      </c>
      <c r="O2241" s="16">
        <f>MAX(0,ROUNDDOWN(J2241-G2241-K2241-L2241-E2241*380000-F2241*630000-H2241,-3))</f>
        <v/>
      </c>
      <c r="P2241" s="16">
        <f>MAX(0,ROUNDDOWN(J2241-G2241-430000-M2241-E2241*330000-F2241*450000-I2241,-3))</f>
        <v/>
      </c>
      <c r="Q2241" s="16">
        <f>50000+N2241+E2241*50000+F2241*180000</f>
        <v/>
      </c>
      <c r="R2241" s="16">
        <f>IF(P2241&lt;=2000000,MIN(Q2241,P2241),MAX(Q2241-(P2241-2000000),50000))*0.05</f>
        <v/>
      </c>
      <c r="S2241" s="16">
        <f>MAX(0,P2241*0.1-R2241)</f>
        <v/>
      </c>
      <c r="T2241" s="16">
        <f>Q2241+MAX(0,K2241-480000)</f>
        <v/>
      </c>
      <c r="U2241" s="16">
        <f>P2241-T2241</f>
        <v/>
      </c>
      <c r="V2241" s="17">
        <f>IF(U2241&lt;0,0,LOOKUP(U2241,{0,1950001,3300001,6950001,9000001,18000001,40000001},{0.05,0.1,0.2,0.23,0.33,0.4,0.45}))</f>
        <v/>
      </c>
      <c r="W2241" s="18">
        <f>IF(U2241&lt;0,0.9,0.9-V2241*1.021)</f>
        <v/>
      </c>
      <c r="X2241" s="16">
        <f>ROUNDDOWN(S2241*0.2/W2241+2000,0)</f>
        <v/>
      </c>
      <c r="Y2241" s="17">
        <f>IF(O2241&lt;=0,0,LOOKUP(O2241,{0,1950001,3300001,6950001,9000001,18000001,40000001},{0.05,0.1,0.2,0.23,0.33,0.4,0.45}))</f>
        <v/>
      </c>
    </row>
    <row r="2242">
      <c r="A2242" t="inlineStr">
        <is>
          <t>1万円刻み</t>
        </is>
      </c>
      <c r="B2242" s="16">
        <f>'3_1万円刻み'!$A$440</f>
        <v/>
      </c>
      <c r="C2242" t="n">
        <v>2026</v>
      </c>
      <c r="D2242" t="n">
        <v>0</v>
      </c>
      <c r="E2242" t="n">
        <v>0</v>
      </c>
      <c r="F2242" t="n">
        <v>0</v>
      </c>
      <c r="G2242" s="16">
        <f>ROUND(MIN(B2242/12,650000)*12*0.0915+MIN(B2242/12,1390000)*12*(0.0504+0)+B2242*0.005,0)</f>
        <v/>
      </c>
      <c r="H2242" t="n">
        <v>0</v>
      </c>
      <c r="I2242" t="n">
        <v>0</v>
      </c>
      <c r="J2242" s="16">
        <f>IF(C2242=2026,IF(B2242&lt;741000,0,IF(B2242&lt;2191000,B2242-740000,IF(B2242&lt;2193000,1451000,IF(B2242&lt;2196000,1453000,IF(B2242&lt;2200000,1456000,IF(B2242&lt;3600000,ROUNDDOWN(B2242/4,-3)*2.8-80000,IF(B2242&lt;6600000,ROUNDDOWN(B2242/4,-3)*3.2-440000,IF(B2242&lt;8500000,ROUNDDOWN(B2242*0.9,0)-1100000,B2242-1950000)))))))),IF(B2242&lt;651000,0,IF(B2242&lt;1900000,B2242-650000,IF(B2242&lt;3600000,ROUNDDOWN(B2242/4,-3)*2.8-80000,IF(B2242&lt;6600000,ROUNDDOWN(B2242/4,-3)*3.2-440000,IF(B2242&lt;8500000,ROUNDDOWN(B2242*0.9,0)-1100000,B2242-1950000))))))</f>
        <v/>
      </c>
      <c r="K2242" s="16">
        <f>IF(J2242&gt;23500000,NA(),IF(C2242=2026,IF(J2242&lt;=4890000,1040000,IF(J2242&lt;=6550000,670000,620000)),IF(J2242&lt;=1320000,950000,IF(J2242&lt;=3360000,880000,IF(J2242&lt;=4890000,680000,IF(J2242&lt;=6550000,630000,580000))))))</f>
        <v/>
      </c>
      <c r="L2242" s="16">
        <f>IF(D2242=1,IF(J2242&lt;=9000000,380000,IF(J2242&lt;=9500000,260000,IF(J2242&lt;=10000000,130000,0))),0)</f>
        <v/>
      </c>
      <c r="M2242" s="16">
        <f>IF(D2242=1,IF(J2242&lt;=9000000,330000,IF(J2242&lt;=9500000,220000,IF(J2242&lt;=10000000,110000,0))),0)</f>
        <v/>
      </c>
      <c r="N2242" s="16">
        <f>IF(D2242=1,IF(J2242&lt;=9000000,50000,IF(J2242&lt;=9500000,40000,IF(J2242&lt;=10000000,20000,0))),0)</f>
        <v/>
      </c>
      <c r="O2242" s="16">
        <f>MAX(0,ROUNDDOWN(J2242-G2242-K2242-L2242-E2242*380000-F2242*630000-H2242,-3))</f>
        <v/>
      </c>
      <c r="P2242" s="16">
        <f>MAX(0,ROUNDDOWN(J2242-G2242-430000-M2242-E2242*330000-F2242*450000-I2242,-3))</f>
        <v/>
      </c>
      <c r="Q2242" s="16">
        <f>50000+N2242+E2242*50000+F2242*180000</f>
        <v/>
      </c>
      <c r="R2242" s="16">
        <f>IF(P2242&lt;=2000000,MIN(Q2242,P2242),MAX(Q2242-(P2242-2000000),50000))*0.05</f>
        <v/>
      </c>
      <c r="S2242" s="16">
        <f>MAX(0,P2242*0.1-R2242)</f>
        <v/>
      </c>
      <c r="T2242" s="16">
        <f>Q2242+MAX(0,K2242-480000)</f>
        <v/>
      </c>
      <c r="U2242" s="16">
        <f>P2242-T2242</f>
        <v/>
      </c>
      <c r="V2242" s="17">
        <f>IF(U2242&lt;0,0,LOOKUP(U2242,{0,1950001,3300001,6950001,9000001,18000001,40000001},{0.05,0.1,0.2,0.23,0.33,0.4,0.45}))</f>
        <v/>
      </c>
      <c r="W2242" s="18">
        <f>IF(U2242&lt;0,0.9,0.9-V2242*1.021)</f>
        <v/>
      </c>
      <c r="X2242" s="16">
        <f>ROUNDDOWN(S2242*0.2/W2242+2000,0)</f>
        <v/>
      </c>
      <c r="Y2242" s="17">
        <f>IF(O2242&lt;=0,0,LOOKUP(O2242,{0,1950001,3300001,6950001,9000001,18000001,40000001},{0.05,0.1,0.2,0.23,0.33,0.4,0.45}))</f>
        <v/>
      </c>
    </row>
    <row r="2243">
      <c r="A2243" t="inlineStr">
        <is>
          <t>1万円刻み</t>
        </is>
      </c>
      <c r="B2243" s="16">
        <f>'3_1万円刻み'!$A$440</f>
        <v/>
      </c>
      <c r="C2243" t="n">
        <v>2025</v>
      </c>
      <c r="D2243" t="n">
        <v>1</v>
      </c>
      <c r="E2243" t="n">
        <v>0</v>
      </c>
      <c r="F2243" t="n">
        <v>0</v>
      </c>
      <c r="G2243" s="16">
        <f>ROUND(MIN(B2243/12,650000)*12*0.0915+MIN(B2243/12,1390000)*12*(0.0504+0)+B2243*0.005,0)</f>
        <v/>
      </c>
      <c r="H2243" t="n">
        <v>0</v>
      </c>
      <c r="I2243" t="n">
        <v>0</v>
      </c>
      <c r="J2243" s="16">
        <f>IF(C2243=2026,IF(B2243&lt;741000,0,IF(B2243&lt;2191000,B2243-740000,IF(B2243&lt;2193000,1451000,IF(B2243&lt;2196000,1453000,IF(B2243&lt;2200000,1456000,IF(B2243&lt;3600000,ROUNDDOWN(B2243/4,-3)*2.8-80000,IF(B2243&lt;6600000,ROUNDDOWN(B2243/4,-3)*3.2-440000,IF(B2243&lt;8500000,ROUNDDOWN(B2243*0.9,0)-1100000,B2243-1950000)))))))),IF(B2243&lt;651000,0,IF(B2243&lt;1900000,B2243-650000,IF(B2243&lt;3600000,ROUNDDOWN(B2243/4,-3)*2.8-80000,IF(B2243&lt;6600000,ROUNDDOWN(B2243/4,-3)*3.2-440000,IF(B2243&lt;8500000,ROUNDDOWN(B2243*0.9,0)-1100000,B2243-1950000))))))</f>
        <v/>
      </c>
      <c r="K2243" s="16">
        <f>IF(J2243&gt;23500000,NA(),IF(C2243=2026,IF(J2243&lt;=4890000,1040000,IF(J2243&lt;=6550000,670000,620000)),IF(J2243&lt;=1320000,950000,IF(J2243&lt;=3360000,880000,IF(J2243&lt;=4890000,680000,IF(J2243&lt;=6550000,630000,580000))))))</f>
        <v/>
      </c>
      <c r="L2243" s="16">
        <f>IF(D2243=1,IF(J2243&lt;=9000000,380000,IF(J2243&lt;=9500000,260000,IF(J2243&lt;=10000000,130000,0))),0)</f>
        <v/>
      </c>
      <c r="M2243" s="16">
        <f>IF(D2243=1,IF(J2243&lt;=9000000,330000,IF(J2243&lt;=9500000,220000,IF(J2243&lt;=10000000,110000,0))),0)</f>
        <v/>
      </c>
      <c r="N2243" s="16">
        <f>IF(D2243=1,IF(J2243&lt;=9000000,50000,IF(J2243&lt;=9500000,40000,IF(J2243&lt;=10000000,20000,0))),0)</f>
        <v/>
      </c>
      <c r="O2243" s="16">
        <f>MAX(0,ROUNDDOWN(J2243-G2243-K2243-L2243-E2243*380000-F2243*630000-H2243,-3))</f>
        <v/>
      </c>
      <c r="P2243" s="16">
        <f>MAX(0,ROUNDDOWN(J2243-G2243-430000-M2243-E2243*330000-F2243*450000-I2243,-3))</f>
        <v/>
      </c>
      <c r="Q2243" s="16">
        <f>50000+N2243+E2243*50000+F2243*180000</f>
        <v/>
      </c>
      <c r="R2243" s="16">
        <f>IF(P2243&lt;=2000000,MIN(Q2243,P2243),MAX(Q2243-(P2243-2000000),50000))*0.05</f>
        <v/>
      </c>
      <c r="S2243" s="16">
        <f>MAX(0,P2243*0.1-R2243)</f>
        <v/>
      </c>
      <c r="T2243" s="16">
        <f>Q2243+MAX(0,K2243-480000)</f>
        <v/>
      </c>
      <c r="U2243" s="16">
        <f>P2243-T2243</f>
        <v/>
      </c>
      <c r="V2243" s="17">
        <f>IF(U2243&lt;0,0,LOOKUP(U2243,{0,1950001,3300001,6950001,9000001,18000001,40000001},{0.05,0.1,0.2,0.23,0.33,0.4,0.45}))</f>
        <v/>
      </c>
      <c r="W2243" s="18">
        <f>IF(U2243&lt;0,0.9,0.9-V2243*1.021)</f>
        <v/>
      </c>
      <c r="X2243" s="16">
        <f>ROUNDDOWN(S2243*0.2/W2243+2000,0)</f>
        <v/>
      </c>
      <c r="Y2243" s="17">
        <f>IF(O2243&lt;=0,0,LOOKUP(O2243,{0,1950001,3300001,6950001,9000001,18000001,40000001},{0.05,0.1,0.2,0.23,0.33,0.4,0.45}))</f>
        <v/>
      </c>
    </row>
    <row r="2244">
      <c r="A2244" t="inlineStr">
        <is>
          <t>1万円刻み</t>
        </is>
      </c>
      <c r="B2244" s="16">
        <f>'3_1万円刻み'!$A$440</f>
        <v/>
      </c>
      <c r="C2244" t="n">
        <v>2026</v>
      </c>
      <c r="D2244" t="n">
        <v>1</v>
      </c>
      <c r="E2244" t="n">
        <v>0</v>
      </c>
      <c r="F2244" t="n">
        <v>0</v>
      </c>
      <c r="G2244" s="16">
        <f>ROUND(MIN(B2244/12,650000)*12*0.0915+MIN(B2244/12,1390000)*12*(0.0504+0)+B2244*0.005,0)</f>
        <v/>
      </c>
      <c r="H2244" t="n">
        <v>0</v>
      </c>
      <c r="I2244" t="n">
        <v>0</v>
      </c>
      <c r="J2244" s="16">
        <f>IF(C2244=2026,IF(B2244&lt;741000,0,IF(B2244&lt;2191000,B2244-740000,IF(B2244&lt;2193000,1451000,IF(B2244&lt;2196000,1453000,IF(B2244&lt;2200000,1456000,IF(B2244&lt;3600000,ROUNDDOWN(B2244/4,-3)*2.8-80000,IF(B2244&lt;6600000,ROUNDDOWN(B2244/4,-3)*3.2-440000,IF(B2244&lt;8500000,ROUNDDOWN(B2244*0.9,0)-1100000,B2244-1950000)))))))),IF(B2244&lt;651000,0,IF(B2244&lt;1900000,B2244-650000,IF(B2244&lt;3600000,ROUNDDOWN(B2244/4,-3)*2.8-80000,IF(B2244&lt;6600000,ROUNDDOWN(B2244/4,-3)*3.2-440000,IF(B2244&lt;8500000,ROUNDDOWN(B2244*0.9,0)-1100000,B2244-1950000))))))</f>
        <v/>
      </c>
      <c r="K2244" s="16">
        <f>IF(J2244&gt;23500000,NA(),IF(C2244=2026,IF(J2244&lt;=4890000,1040000,IF(J2244&lt;=6550000,670000,620000)),IF(J2244&lt;=1320000,950000,IF(J2244&lt;=3360000,880000,IF(J2244&lt;=4890000,680000,IF(J2244&lt;=6550000,630000,580000))))))</f>
        <v/>
      </c>
      <c r="L2244" s="16">
        <f>IF(D2244=1,IF(J2244&lt;=9000000,380000,IF(J2244&lt;=9500000,260000,IF(J2244&lt;=10000000,130000,0))),0)</f>
        <v/>
      </c>
      <c r="M2244" s="16">
        <f>IF(D2244=1,IF(J2244&lt;=9000000,330000,IF(J2244&lt;=9500000,220000,IF(J2244&lt;=10000000,110000,0))),0)</f>
        <v/>
      </c>
      <c r="N2244" s="16">
        <f>IF(D2244=1,IF(J2244&lt;=9000000,50000,IF(J2244&lt;=9500000,40000,IF(J2244&lt;=10000000,20000,0))),0)</f>
        <v/>
      </c>
      <c r="O2244" s="16">
        <f>MAX(0,ROUNDDOWN(J2244-G2244-K2244-L2244-E2244*380000-F2244*630000-H2244,-3))</f>
        <v/>
      </c>
      <c r="P2244" s="16">
        <f>MAX(0,ROUNDDOWN(J2244-G2244-430000-M2244-E2244*330000-F2244*450000-I2244,-3))</f>
        <v/>
      </c>
      <c r="Q2244" s="16">
        <f>50000+N2244+E2244*50000+F2244*180000</f>
        <v/>
      </c>
      <c r="R2244" s="16">
        <f>IF(P2244&lt;=2000000,MIN(Q2244,P2244),MAX(Q2244-(P2244-2000000),50000))*0.05</f>
        <v/>
      </c>
      <c r="S2244" s="16">
        <f>MAX(0,P2244*0.1-R2244)</f>
        <v/>
      </c>
      <c r="T2244" s="16">
        <f>Q2244+MAX(0,K2244-480000)</f>
        <v/>
      </c>
      <c r="U2244" s="16">
        <f>P2244-T2244</f>
        <v/>
      </c>
      <c r="V2244" s="17">
        <f>IF(U2244&lt;0,0,LOOKUP(U2244,{0,1950001,3300001,6950001,9000001,18000001,40000001},{0.05,0.1,0.2,0.23,0.33,0.4,0.45}))</f>
        <v/>
      </c>
      <c r="W2244" s="18">
        <f>IF(U2244&lt;0,0.9,0.9-V2244*1.021)</f>
        <v/>
      </c>
      <c r="X2244" s="16">
        <f>ROUNDDOWN(S2244*0.2/W2244+2000,0)</f>
        <v/>
      </c>
      <c r="Y2244" s="17">
        <f>IF(O2244&lt;=0,0,LOOKUP(O2244,{0,1950001,3300001,6950001,9000001,18000001,40000001},{0.05,0.1,0.2,0.23,0.33,0.4,0.45}))</f>
        <v/>
      </c>
    </row>
    <row r="2245">
      <c r="A2245" t="inlineStr">
        <is>
          <t>1万円刻み</t>
        </is>
      </c>
      <c r="B2245" s="16">
        <f>'3_1万円刻み'!$A$441</f>
        <v/>
      </c>
      <c r="C2245" t="n">
        <v>2025</v>
      </c>
      <c r="D2245" t="n">
        <v>0</v>
      </c>
      <c r="E2245" t="n">
        <v>0</v>
      </c>
      <c r="F2245" t="n">
        <v>0</v>
      </c>
      <c r="G2245" s="16">
        <f>ROUND(MIN(B2245/12,650000)*12*0.0915+MIN(B2245/12,1390000)*12*(0.0504+0)+B2245*0.005,0)</f>
        <v/>
      </c>
      <c r="H2245" t="n">
        <v>0</v>
      </c>
      <c r="I2245" t="n">
        <v>0</v>
      </c>
      <c r="J2245" s="16">
        <f>IF(C2245=2026,IF(B2245&lt;741000,0,IF(B2245&lt;2191000,B2245-740000,IF(B2245&lt;2193000,1451000,IF(B2245&lt;2196000,1453000,IF(B2245&lt;2200000,1456000,IF(B2245&lt;3600000,ROUNDDOWN(B2245/4,-3)*2.8-80000,IF(B2245&lt;6600000,ROUNDDOWN(B2245/4,-3)*3.2-440000,IF(B2245&lt;8500000,ROUNDDOWN(B2245*0.9,0)-1100000,B2245-1950000)))))))),IF(B2245&lt;651000,0,IF(B2245&lt;1900000,B2245-650000,IF(B2245&lt;3600000,ROUNDDOWN(B2245/4,-3)*2.8-80000,IF(B2245&lt;6600000,ROUNDDOWN(B2245/4,-3)*3.2-440000,IF(B2245&lt;8500000,ROUNDDOWN(B2245*0.9,0)-1100000,B2245-1950000))))))</f>
        <v/>
      </c>
      <c r="K2245" s="16">
        <f>IF(J2245&gt;23500000,NA(),IF(C2245=2026,IF(J2245&lt;=4890000,1040000,IF(J2245&lt;=6550000,670000,620000)),IF(J2245&lt;=1320000,950000,IF(J2245&lt;=3360000,880000,IF(J2245&lt;=4890000,680000,IF(J2245&lt;=6550000,630000,580000))))))</f>
        <v/>
      </c>
      <c r="L2245" s="16">
        <f>IF(D2245=1,IF(J2245&lt;=9000000,380000,IF(J2245&lt;=9500000,260000,IF(J2245&lt;=10000000,130000,0))),0)</f>
        <v/>
      </c>
      <c r="M2245" s="16">
        <f>IF(D2245=1,IF(J2245&lt;=9000000,330000,IF(J2245&lt;=9500000,220000,IF(J2245&lt;=10000000,110000,0))),0)</f>
        <v/>
      </c>
      <c r="N2245" s="16">
        <f>IF(D2245=1,IF(J2245&lt;=9000000,50000,IF(J2245&lt;=9500000,40000,IF(J2245&lt;=10000000,20000,0))),0)</f>
        <v/>
      </c>
      <c r="O2245" s="16">
        <f>MAX(0,ROUNDDOWN(J2245-G2245-K2245-L2245-E2245*380000-F2245*630000-H2245,-3))</f>
        <v/>
      </c>
      <c r="P2245" s="16">
        <f>MAX(0,ROUNDDOWN(J2245-G2245-430000-M2245-E2245*330000-F2245*450000-I2245,-3))</f>
        <v/>
      </c>
      <c r="Q2245" s="16">
        <f>50000+N2245+E2245*50000+F2245*180000</f>
        <v/>
      </c>
      <c r="R2245" s="16">
        <f>IF(P2245&lt;=2000000,MIN(Q2245,P2245),MAX(Q2245-(P2245-2000000),50000))*0.05</f>
        <v/>
      </c>
      <c r="S2245" s="16">
        <f>MAX(0,P2245*0.1-R2245)</f>
        <v/>
      </c>
      <c r="T2245" s="16">
        <f>Q2245+MAX(0,K2245-480000)</f>
        <v/>
      </c>
      <c r="U2245" s="16">
        <f>P2245-T2245</f>
        <v/>
      </c>
      <c r="V2245" s="17">
        <f>IF(U2245&lt;0,0,LOOKUP(U2245,{0,1950001,3300001,6950001,9000001,18000001,40000001},{0.05,0.1,0.2,0.23,0.33,0.4,0.45}))</f>
        <v/>
      </c>
      <c r="W2245" s="18">
        <f>IF(U2245&lt;0,0.9,0.9-V2245*1.021)</f>
        <v/>
      </c>
      <c r="X2245" s="16">
        <f>ROUNDDOWN(S2245*0.2/W2245+2000,0)</f>
        <v/>
      </c>
      <c r="Y2245" s="17">
        <f>IF(O2245&lt;=0,0,LOOKUP(O2245,{0,1950001,3300001,6950001,9000001,18000001,40000001},{0.05,0.1,0.2,0.23,0.33,0.4,0.45}))</f>
        <v/>
      </c>
    </row>
    <row r="2246">
      <c r="A2246" t="inlineStr">
        <is>
          <t>1万円刻み</t>
        </is>
      </c>
      <c r="B2246" s="16">
        <f>'3_1万円刻み'!$A$441</f>
        <v/>
      </c>
      <c r="C2246" t="n">
        <v>2026</v>
      </c>
      <c r="D2246" t="n">
        <v>0</v>
      </c>
      <c r="E2246" t="n">
        <v>0</v>
      </c>
      <c r="F2246" t="n">
        <v>0</v>
      </c>
      <c r="G2246" s="16">
        <f>ROUND(MIN(B2246/12,650000)*12*0.0915+MIN(B2246/12,1390000)*12*(0.0504+0)+B2246*0.005,0)</f>
        <v/>
      </c>
      <c r="H2246" t="n">
        <v>0</v>
      </c>
      <c r="I2246" t="n">
        <v>0</v>
      </c>
      <c r="J2246" s="16">
        <f>IF(C2246=2026,IF(B2246&lt;741000,0,IF(B2246&lt;2191000,B2246-740000,IF(B2246&lt;2193000,1451000,IF(B2246&lt;2196000,1453000,IF(B2246&lt;2200000,1456000,IF(B2246&lt;3600000,ROUNDDOWN(B2246/4,-3)*2.8-80000,IF(B2246&lt;6600000,ROUNDDOWN(B2246/4,-3)*3.2-440000,IF(B2246&lt;8500000,ROUNDDOWN(B2246*0.9,0)-1100000,B2246-1950000)))))))),IF(B2246&lt;651000,0,IF(B2246&lt;1900000,B2246-650000,IF(B2246&lt;3600000,ROUNDDOWN(B2246/4,-3)*2.8-80000,IF(B2246&lt;6600000,ROUNDDOWN(B2246/4,-3)*3.2-440000,IF(B2246&lt;8500000,ROUNDDOWN(B2246*0.9,0)-1100000,B2246-1950000))))))</f>
        <v/>
      </c>
      <c r="K2246" s="16">
        <f>IF(J2246&gt;23500000,NA(),IF(C2246=2026,IF(J2246&lt;=4890000,1040000,IF(J2246&lt;=6550000,670000,620000)),IF(J2246&lt;=1320000,950000,IF(J2246&lt;=3360000,880000,IF(J2246&lt;=4890000,680000,IF(J2246&lt;=6550000,630000,580000))))))</f>
        <v/>
      </c>
      <c r="L2246" s="16">
        <f>IF(D2246=1,IF(J2246&lt;=9000000,380000,IF(J2246&lt;=9500000,260000,IF(J2246&lt;=10000000,130000,0))),0)</f>
        <v/>
      </c>
      <c r="M2246" s="16">
        <f>IF(D2246=1,IF(J2246&lt;=9000000,330000,IF(J2246&lt;=9500000,220000,IF(J2246&lt;=10000000,110000,0))),0)</f>
        <v/>
      </c>
      <c r="N2246" s="16">
        <f>IF(D2246=1,IF(J2246&lt;=9000000,50000,IF(J2246&lt;=9500000,40000,IF(J2246&lt;=10000000,20000,0))),0)</f>
        <v/>
      </c>
      <c r="O2246" s="16">
        <f>MAX(0,ROUNDDOWN(J2246-G2246-K2246-L2246-E2246*380000-F2246*630000-H2246,-3))</f>
        <v/>
      </c>
      <c r="P2246" s="16">
        <f>MAX(0,ROUNDDOWN(J2246-G2246-430000-M2246-E2246*330000-F2246*450000-I2246,-3))</f>
        <v/>
      </c>
      <c r="Q2246" s="16">
        <f>50000+N2246+E2246*50000+F2246*180000</f>
        <v/>
      </c>
      <c r="R2246" s="16">
        <f>IF(P2246&lt;=2000000,MIN(Q2246,P2246),MAX(Q2246-(P2246-2000000),50000))*0.05</f>
        <v/>
      </c>
      <c r="S2246" s="16">
        <f>MAX(0,P2246*0.1-R2246)</f>
        <v/>
      </c>
      <c r="T2246" s="16">
        <f>Q2246+MAX(0,K2246-480000)</f>
        <v/>
      </c>
      <c r="U2246" s="16">
        <f>P2246-T2246</f>
        <v/>
      </c>
      <c r="V2246" s="17">
        <f>IF(U2246&lt;0,0,LOOKUP(U2246,{0,1950001,3300001,6950001,9000001,18000001,40000001},{0.05,0.1,0.2,0.23,0.33,0.4,0.45}))</f>
        <v/>
      </c>
      <c r="W2246" s="18">
        <f>IF(U2246&lt;0,0.9,0.9-V2246*1.021)</f>
        <v/>
      </c>
      <c r="X2246" s="16">
        <f>ROUNDDOWN(S2246*0.2/W2246+2000,0)</f>
        <v/>
      </c>
      <c r="Y2246" s="17">
        <f>IF(O2246&lt;=0,0,LOOKUP(O2246,{0,1950001,3300001,6950001,9000001,18000001,40000001},{0.05,0.1,0.2,0.23,0.33,0.4,0.45}))</f>
        <v/>
      </c>
    </row>
    <row r="2247">
      <c r="A2247" t="inlineStr">
        <is>
          <t>1万円刻み</t>
        </is>
      </c>
      <c r="B2247" s="16">
        <f>'3_1万円刻み'!$A$441</f>
        <v/>
      </c>
      <c r="C2247" t="n">
        <v>2025</v>
      </c>
      <c r="D2247" t="n">
        <v>1</v>
      </c>
      <c r="E2247" t="n">
        <v>0</v>
      </c>
      <c r="F2247" t="n">
        <v>0</v>
      </c>
      <c r="G2247" s="16">
        <f>ROUND(MIN(B2247/12,650000)*12*0.0915+MIN(B2247/12,1390000)*12*(0.0504+0)+B2247*0.005,0)</f>
        <v/>
      </c>
      <c r="H2247" t="n">
        <v>0</v>
      </c>
      <c r="I2247" t="n">
        <v>0</v>
      </c>
      <c r="J2247" s="16">
        <f>IF(C2247=2026,IF(B2247&lt;741000,0,IF(B2247&lt;2191000,B2247-740000,IF(B2247&lt;2193000,1451000,IF(B2247&lt;2196000,1453000,IF(B2247&lt;2200000,1456000,IF(B2247&lt;3600000,ROUNDDOWN(B2247/4,-3)*2.8-80000,IF(B2247&lt;6600000,ROUNDDOWN(B2247/4,-3)*3.2-440000,IF(B2247&lt;8500000,ROUNDDOWN(B2247*0.9,0)-1100000,B2247-1950000)))))))),IF(B2247&lt;651000,0,IF(B2247&lt;1900000,B2247-650000,IF(B2247&lt;3600000,ROUNDDOWN(B2247/4,-3)*2.8-80000,IF(B2247&lt;6600000,ROUNDDOWN(B2247/4,-3)*3.2-440000,IF(B2247&lt;8500000,ROUNDDOWN(B2247*0.9,0)-1100000,B2247-1950000))))))</f>
        <v/>
      </c>
      <c r="K2247" s="16">
        <f>IF(J2247&gt;23500000,NA(),IF(C2247=2026,IF(J2247&lt;=4890000,1040000,IF(J2247&lt;=6550000,670000,620000)),IF(J2247&lt;=1320000,950000,IF(J2247&lt;=3360000,880000,IF(J2247&lt;=4890000,680000,IF(J2247&lt;=6550000,630000,580000))))))</f>
        <v/>
      </c>
      <c r="L2247" s="16">
        <f>IF(D2247=1,IF(J2247&lt;=9000000,380000,IF(J2247&lt;=9500000,260000,IF(J2247&lt;=10000000,130000,0))),0)</f>
        <v/>
      </c>
      <c r="M2247" s="16">
        <f>IF(D2247=1,IF(J2247&lt;=9000000,330000,IF(J2247&lt;=9500000,220000,IF(J2247&lt;=10000000,110000,0))),0)</f>
        <v/>
      </c>
      <c r="N2247" s="16">
        <f>IF(D2247=1,IF(J2247&lt;=9000000,50000,IF(J2247&lt;=9500000,40000,IF(J2247&lt;=10000000,20000,0))),0)</f>
        <v/>
      </c>
      <c r="O2247" s="16">
        <f>MAX(0,ROUNDDOWN(J2247-G2247-K2247-L2247-E2247*380000-F2247*630000-H2247,-3))</f>
        <v/>
      </c>
      <c r="P2247" s="16">
        <f>MAX(0,ROUNDDOWN(J2247-G2247-430000-M2247-E2247*330000-F2247*450000-I2247,-3))</f>
        <v/>
      </c>
      <c r="Q2247" s="16">
        <f>50000+N2247+E2247*50000+F2247*180000</f>
        <v/>
      </c>
      <c r="R2247" s="16">
        <f>IF(P2247&lt;=2000000,MIN(Q2247,P2247),MAX(Q2247-(P2247-2000000),50000))*0.05</f>
        <v/>
      </c>
      <c r="S2247" s="16">
        <f>MAX(0,P2247*0.1-R2247)</f>
        <v/>
      </c>
      <c r="T2247" s="16">
        <f>Q2247+MAX(0,K2247-480000)</f>
        <v/>
      </c>
      <c r="U2247" s="16">
        <f>P2247-T2247</f>
        <v/>
      </c>
      <c r="V2247" s="17">
        <f>IF(U2247&lt;0,0,LOOKUP(U2247,{0,1950001,3300001,6950001,9000001,18000001,40000001},{0.05,0.1,0.2,0.23,0.33,0.4,0.45}))</f>
        <v/>
      </c>
      <c r="W2247" s="18">
        <f>IF(U2247&lt;0,0.9,0.9-V2247*1.021)</f>
        <v/>
      </c>
      <c r="X2247" s="16">
        <f>ROUNDDOWN(S2247*0.2/W2247+2000,0)</f>
        <v/>
      </c>
      <c r="Y2247" s="17">
        <f>IF(O2247&lt;=0,0,LOOKUP(O2247,{0,1950001,3300001,6950001,9000001,18000001,40000001},{0.05,0.1,0.2,0.23,0.33,0.4,0.45}))</f>
        <v/>
      </c>
    </row>
    <row r="2248">
      <c r="A2248" t="inlineStr">
        <is>
          <t>1万円刻み</t>
        </is>
      </c>
      <c r="B2248" s="16">
        <f>'3_1万円刻み'!$A$441</f>
        <v/>
      </c>
      <c r="C2248" t="n">
        <v>2026</v>
      </c>
      <c r="D2248" t="n">
        <v>1</v>
      </c>
      <c r="E2248" t="n">
        <v>0</v>
      </c>
      <c r="F2248" t="n">
        <v>0</v>
      </c>
      <c r="G2248" s="16">
        <f>ROUND(MIN(B2248/12,650000)*12*0.0915+MIN(B2248/12,1390000)*12*(0.0504+0)+B2248*0.005,0)</f>
        <v/>
      </c>
      <c r="H2248" t="n">
        <v>0</v>
      </c>
      <c r="I2248" t="n">
        <v>0</v>
      </c>
      <c r="J2248" s="16">
        <f>IF(C2248=2026,IF(B2248&lt;741000,0,IF(B2248&lt;2191000,B2248-740000,IF(B2248&lt;2193000,1451000,IF(B2248&lt;2196000,1453000,IF(B2248&lt;2200000,1456000,IF(B2248&lt;3600000,ROUNDDOWN(B2248/4,-3)*2.8-80000,IF(B2248&lt;6600000,ROUNDDOWN(B2248/4,-3)*3.2-440000,IF(B2248&lt;8500000,ROUNDDOWN(B2248*0.9,0)-1100000,B2248-1950000)))))))),IF(B2248&lt;651000,0,IF(B2248&lt;1900000,B2248-650000,IF(B2248&lt;3600000,ROUNDDOWN(B2248/4,-3)*2.8-80000,IF(B2248&lt;6600000,ROUNDDOWN(B2248/4,-3)*3.2-440000,IF(B2248&lt;8500000,ROUNDDOWN(B2248*0.9,0)-1100000,B2248-1950000))))))</f>
        <v/>
      </c>
      <c r="K2248" s="16">
        <f>IF(J2248&gt;23500000,NA(),IF(C2248=2026,IF(J2248&lt;=4890000,1040000,IF(J2248&lt;=6550000,670000,620000)),IF(J2248&lt;=1320000,950000,IF(J2248&lt;=3360000,880000,IF(J2248&lt;=4890000,680000,IF(J2248&lt;=6550000,630000,580000))))))</f>
        <v/>
      </c>
      <c r="L2248" s="16">
        <f>IF(D2248=1,IF(J2248&lt;=9000000,380000,IF(J2248&lt;=9500000,260000,IF(J2248&lt;=10000000,130000,0))),0)</f>
        <v/>
      </c>
      <c r="M2248" s="16">
        <f>IF(D2248=1,IF(J2248&lt;=9000000,330000,IF(J2248&lt;=9500000,220000,IF(J2248&lt;=10000000,110000,0))),0)</f>
        <v/>
      </c>
      <c r="N2248" s="16">
        <f>IF(D2248=1,IF(J2248&lt;=9000000,50000,IF(J2248&lt;=9500000,40000,IF(J2248&lt;=10000000,20000,0))),0)</f>
        <v/>
      </c>
      <c r="O2248" s="16">
        <f>MAX(0,ROUNDDOWN(J2248-G2248-K2248-L2248-E2248*380000-F2248*630000-H2248,-3))</f>
        <v/>
      </c>
      <c r="P2248" s="16">
        <f>MAX(0,ROUNDDOWN(J2248-G2248-430000-M2248-E2248*330000-F2248*450000-I2248,-3))</f>
        <v/>
      </c>
      <c r="Q2248" s="16">
        <f>50000+N2248+E2248*50000+F2248*180000</f>
        <v/>
      </c>
      <c r="R2248" s="16">
        <f>IF(P2248&lt;=2000000,MIN(Q2248,P2248),MAX(Q2248-(P2248-2000000),50000))*0.05</f>
        <v/>
      </c>
      <c r="S2248" s="16">
        <f>MAX(0,P2248*0.1-R2248)</f>
        <v/>
      </c>
      <c r="T2248" s="16">
        <f>Q2248+MAX(0,K2248-480000)</f>
        <v/>
      </c>
      <c r="U2248" s="16">
        <f>P2248-T2248</f>
        <v/>
      </c>
      <c r="V2248" s="17">
        <f>IF(U2248&lt;0,0,LOOKUP(U2248,{0,1950001,3300001,6950001,9000001,18000001,40000001},{0.05,0.1,0.2,0.23,0.33,0.4,0.45}))</f>
        <v/>
      </c>
      <c r="W2248" s="18">
        <f>IF(U2248&lt;0,0.9,0.9-V2248*1.021)</f>
        <v/>
      </c>
      <c r="X2248" s="16">
        <f>ROUNDDOWN(S2248*0.2/W2248+2000,0)</f>
        <v/>
      </c>
      <c r="Y2248" s="17">
        <f>IF(O2248&lt;=0,0,LOOKUP(O2248,{0,1950001,3300001,6950001,9000001,18000001,40000001},{0.05,0.1,0.2,0.23,0.33,0.4,0.45}))</f>
        <v/>
      </c>
    </row>
    <row r="2249">
      <c r="A2249" t="inlineStr">
        <is>
          <t>1万円刻み</t>
        </is>
      </c>
      <c r="B2249" s="16">
        <f>'3_1万円刻み'!$A$442</f>
        <v/>
      </c>
      <c r="C2249" t="n">
        <v>2025</v>
      </c>
      <c r="D2249" t="n">
        <v>0</v>
      </c>
      <c r="E2249" t="n">
        <v>0</v>
      </c>
      <c r="F2249" t="n">
        <v>0</v>
      </c>
      <c r="G2249" s="16">
        <f>ROUND(MIN(B2249/12,650000)*12*0.0915+MIN(B2249/12,1390000)*12*(0.0504+0)+B2249*0.005,0)</f>
        <v/>
      </c>
      <c r="H2249" t="n">
        <v>0</v>
      </c>
      <c r="I2249" t="n">
        <v>0</v>
      </c>
      <c r="J2249" s="16">
        <f>IF(C2249=2026,IF(B2249&lt;741000,0,IF(B2249&lt;2191000,B2249-740000,IF(B2249&lt;2193000,1451000,IF(B2249&lt;2196000,1453000,IF(B2249&lt;2200000,1456000,IF(B2249&lt;3600000,ROUNDDOWN(B2249/4,-3)*2.8-80000,IF(B2249&lt;6600000,ROUNDDOWN(B2249/4,-3)*3.2-440000,IF(B2249&lt;8500000,ROUNDDOWN(B2249*0.9,0)-1100000,B2249-1950000)))))))),IF(B2249&lt;651000,0,IF(B2249&lt;1900000,B2249-650000,IF(B2249&lt;3600000,ROUNDDOWN(B2249/4,-3)*2.8-80000,IF(B2249&lt;6600000,ROUNDDOWN(B2249/4,-3)*3.2-440000,IF(B2249&lt;8500000,ROUNDDOWN(B2249*0.9,0)-1100000,B2249-1950000))))))</f>
        <v/>
      </c>
      <c r="K2249" s="16">
        <f>IF(J2249&gt;23500000,NA(),IF(C2249=2026,IF(J2249&lt;=4890000,1040000,IF(J2249&lt;=6550000,670000,620000)),IF(J2249&lt;=1320000,950000,IF(J2249&lt;=3360000,880000,IF(J2249&lt;=4890000,680000,IF(J2249&lt;=6550000,630000,580000))))))</f>
        <v/>
      </c>
      <c r="L2249" s="16">
        <f>IF(D2249=1,IF(J2249&lt;=9000000,380000,IF(J2249&lt;=9500000,260000,IF(J2249&lt;=10000000,130000,0))),0)</f>
        <v/>
      </c>
      <c r="M2249" s="16">
        <f>IF(D2249=1,IF(J2249&lt;=9000000,330000,IF(J2249&lt;=9500000,220000,IF(J2249&lt;=10000000,110000,0))),0)</f>
        <v/>
      </c>
      <c r="N2249" s="16">
        <f>IF(D2249=1,IF(J2249&lt;=9000000,50000,IF(J2249&lt;=9500000,40000,IF(J2249&lt;=10000000,20000,0))),0)</f>
        <v/>
      </c>
      <c r="O2249" s="16">
        <f>MAX(0,ROUNDDOWN(J2249-G2249-K2249-L2249-E2249*380000-F2249*630000-H2249,-3))</f>
        <v/>
      </c>
      <c r="P2249" s="16">
        <f>MAX(0,ROUNDDOWN(J2249-G2249-430000-M2249-E2249*330000-F2249*450000-I2249,-3))</f>
        <v/>
      </c>
      <c r="Q2249" s="16">
        <f>50000+N2249+E2249*50000+F2249*180000</f>
        <v/>
      </c>
      <c r="R2249" s="16">
        <f>IF(P2249&lt;=2000000,MIN(Q2249,P2249),MAX(Q2249-(P2249-2000000),50000))*0.05</f>
        <v/>
      </c>
      <c r="S2249" s="16">
        <f>MAX(0,P2249*0.1-R2249)</f>
        <v/>
      </c>
      <c r="T2249" s="16">
        <f>Q2249+MAX(0,K2249-480000)</f>
        <v/>
      </c>
      <c r="U2249" s="16">
        <f>P2249-T2249</f>
        <v/>
      </c>
      <c r="V2249" s="17">
        <f>IF(U2249&lt;0,0,LOOKUP(U2249,{0,1950001,3300001,6950001,9000001,18000001,40000001},{0.05,0.1,0.2,0.23,0.33,0.4,0.45}))</f>
        <v/>
      </c>
      <c r="W2249" s="18">
        <f>IF(U2249&lt;0,0.9,0.9-V2249*1.021)</f>
        <v/>
      </c>
      <c r="X2249" s="16">
        <f>ROUNDDOWN(S2249*0.2/W2249+2000,0)</f>
        <v/>
      </c>
      <c r="Y2249" s="17">
        <f>IF(O2249&lt;=0,0,LOOKUP(O2249,{0,1950001,3300001,6950001,9000001,18000001,40000001},{0.05,0.1,0.2,0.23,0.33,0.4,0.45}))</f>
        <v/>
      </c>
    </row>
    <row r="2250">
      <c r="A2250" t="inlineStr">
        <is>
          <t>1万円刻み</t>
        </is>
      </c>
      <c r="B2250" s="16">
        <f>'3_1万円刻み'!$A$442</f>
        <v/>
      </c>
      <c r="C2250" t="n">
        <v>2026</v>
      </c>
      <c r="D2250" t="n">
        <v>0</v>
      </c>
      <c r="E2250" t="n">
        <v>0</v>
      </c>
      <c r="F2250" t="n">
        <v>0</v>
      </c>
      <c r="G2250" s="16">
        <f>ROUND(MIN(B2250/12,650000)*12*0.0915+MIN(B2250/12,1390000)*12*(0.0504+0)+B2250*0.005,0)</f>
        <v/>
      </c>
      <c r="H2250" t="n">
        <v>0</v>
      </c>
      <c r="I2250" t="n">
        <v>0</v>
      </c>
      <c r="J2250" s="16">
        <f>IF(C2250=2026,IF(B2250&lt;741000,0,IF(B2250&lt;2191000,B2250-740000,IF(B2250&lt;2193000,1451000,IF(B2250&lt;2196000,1453000,IF(B2250&lt;2200000,1456000,IF(B2250&lt;3600000,ROUNDDOWN(B2250/4,-3)*2.8-80000,IF(B2250&lt;6600000,ROUNDDOWN(B2250/4,-3)*3.2-440000,IF(B2250&lt;8500000,ROUNDDOWN(B2250*0.9,0)-1100000,B2250-1950000)))))))),IF(B2250&lt;651000,0,IF(B2250&lt;1900000,B2250-650000,IF(B2250&lt;3600000,ROUNDDOWN(B2250/4,-3)*2.8-80000,IF(B2250&lt;6600000,ROUNDDOWN(B2250/4,-3)*3.2-440000,IF(B2250&lt;8500000,ROUNDDOWN(B2250*0.9,0)-1100000,B2250-1950000))))))</f>
        <v/>
      </c>
      <c r="K2250" s="16">
        <f>IF(J2250&gt;23500000,NA(),IF(C2250=2026,IF(J2250&lt;=4890000,1040000,IF(J2250&lt;=6550000,670000,620000)),IF(J2250&lt;=1320000,950000,IF(J2250&lt;=3360000,880000,IF(J2250&lt;=4890000,680000,IF(J2250&lt;=6550000,630000,580000))))))</f>
        <v/>
      </c>
      <c r="L2250" s="16">
        <f>IF(D2250=1,IF(J2250&lt;=9000000,380000,IF(J2250&lt;=9500000,260000,IF(J2250&lt;=10000000,130000,0))),0)</f>
        <v/>
      </c>
      <c r="M2250" s="16">
        <f>IF(D2250=1,IF(J2250&lt;=9000000,330000,IF(J2250&lt;=9500000,220000,IF(J2250&lt;=10000000,110000,0))),0)</f>
        <v/>
      </c>
      <c r="N2250" s="16">
        <f>IF(D2250=1,IF(J2250&lt;=9000000,50000,IF(J2250&lt;=9500000,40000,IF(J2250&lt;=10000000,20000,0))),0)</f>
        <v/>
      </c>
      <c r="O2250" s="16">
        <f>MAX(0,ROUNDDOWN(J2250-G2250-K2250-L2250-E2250*380000-F2250*630000-H2250,-3))</f>
        <v/>
      </c>
      <c r="P2250" s="16">
        <f>MAX(0,ROUNDDOWN(J2250-G2250-430000-M2250-E2250*330000-F2250*450000-I2250,-3))</f>
        <v/>
      </c>
      <c r="Q2250" s="16">
        <f>50000+N2250+E2250*50000+F2250*180000</f>
        <v/>
      </c>
      <c r="R2250" s="16">
        <f>IF(P2250&lt;=2000000,MIN(Q2250,P2250),MAX(Q2250-(P2250-2000000),50000))*0.05</f>
        <v/>
      </c>
      <c r="S2250" s="16">
        <f>MAX(0,P2250*0.1-R2250)</f>
        <v/>
      </c>
      <c r="T2250" s="16">
        <f>Q2250+MAX(0,K2250-480000)</f>
        <v/>
      </c>
      <c r="U2250" s="16">
        <f>P2250-T2250</f>
        <v/>
      </c>
      <c r="V2250" s="17">
        <f>IF(U2250&lt;0,0,LOOKUP(U2250,{0,1950001,3300001,6950001,9000001,18000001,40000001},{0.05,0.1,0.2,0.23,0.33,0.4,0.45}))</f>
        <v/>
      </c>
      <c r="W2250" s="18">
        <f>IF(U2250&lt;0,0.9,0.9-V2250*1.021)</f>
        <v/>
      </c>
      <c r="X2250" s="16">
        <f>ROUNDDOWN(S2250*0.2/W2250+2000,0)</f>
        <v/>
      </c>
      <c r="Y2250" s="17">
        <f>IF(O2250&lt;=0,0,LOOKUP(O2250,{0,1950001,3300001,6950001,9000001,18000001,40000001},{0.05,0.1,0.2,0.23,0.33,0.4,0.45}))</f>
        <v/>
      </c>
    </row>
    <row r="2251">
      <c r="A2251" t="inlineStr">
        <is>
          <t>1万円刻み</t>
        </is>
      </c>
      <c r="B2251" s="16">
        <f>'3_1万円刻み'!$A$442</f>
        <v/>
      </c>
      <c r="C2251" t="n">
        <v>2025</v>
      </c>
      <c r="D2251" t="n">
        <v>1</v>
      </c>
      <c r="E2251" t="n">
        <v>0</v>
      </c>
      <c r="F2251" t="n">
        <v>0</v>
      </c>
      <c r="G2251" s="16">
        <f>ROUND(MIN(B2251/12,650000)*12*0.0915+MIN(B2251/12,1390000)*12*(0.0504+0)+B2251*0.005,0)</f>
        <v/>
      </c>
      <c r="H2251" t="n">
        <v>0</v>
      </c>
      <c r="I2251" t="n">
        <v>0</v>
      </c>
      <c r="J2251" s="16">
        <f>IF(C2251=2026,IF(B2251&lt;741000,0,IF(B2251&lt;2191000,B2251-740000,IF(B2251&lt;2193000,1451000,IF(B2251&lt;2196000,1453000,IF(B2251&lt;2200000,1456000,IF(B2251&lt;3600000,ROUNDDOWN(B2251/4,-3)*2.8-80000,IF(B2251&lt;6600000,ROUNDDOWN(B2251/4,-3)*3.2-440000,IF(B2251&lt;8500000,ROUNDDOWN(B2251*0.9,0)-1100000,B2251-1950000)))))))),IF(B2251&lt;651000,0,IF(B2251&lt;1900000,B2251-650000,IF(B2251&lt;3600000,ROUNDDOWN(B2251/4,-3)*2.8-80000,IF(B2251&lt;6600000,ROUNDDOWN(B2251/4,-3)*3.2-440000,IF(B2251&lt;8500000,ROUNDDOWN(B2251*0.9,0)-1100000,B2251-1950000))))))</f>
        <v/>
      </c>
      <c r="K2251" s="16">
        <f>IF(J2251&gt;23500000,NA(),IF(C2251=2026,IF(J2251&lt;=4890000,1040000,IF(J2251&lt;=6550000,670000,620000)),IF(J2251&lt;=1320000,950000,IF(J2251&lt;=3360000,880000,IF(J2251&lt;=4890000,680000,IF(J2251&lt;=6550000,630000,580000))))))</f>
        <v/>
      </c>
      <c r="L2251" s="16">
        <f>IF(D2251=1,IF(J2251&lt;=9000000,380000,IF(J2251&lt;=9500000,260000,IF(J2251&lt;=10000000,130000,0))),0)</f>
        <v/>
      </c>
      <c r="M2251" s="16">
        <f>IF(D2251=1,IF(J2251&lt;=9000000,330000,IF(J2251&lt;=9500000,220000,IF(J2251&lt;=10000000,110000,0))),0)</f>
        <v/>
      </c>
      <c r="N2251" s="16">
        <f>IF(D2251=1,IF(J2251&lt;=9000000,50000,IF(J2251&lt;=9500000,40000,IF(J2251&lt;=10000000,20000,0))),0)</f>
        <v/>
      </c>
      <c r="O2251" s="16">
        <f>MAX(0,ROUNDDOWN(J2251-G2251-K2251-L2251-E2251*380000-F2251*630000-H2251,-3))</f>
        <v/>
      </c>
      <c r="P2251" s="16">
        <f>MAX(0,ROUNDDOWN(J2251-G2251-430000-M2251-E2251*330000-F2251*450000-I2251,-3))</f>
        <v/>
      </c>
      <c r="Q2251" s="16">
        <f>50000+N2251+E2251*50000+F2251*180000</f>
        <v/>
      </c>
      <c r="R2251" s="16">
        <f>IF(P2251&lt;=2000000,MIN(Q2251,P2251),MAX(Q2251-(P2251-2000000),50000))*0.05</f>
        <v/>
      </c>
      <c r="S2251" s="16">
        <f>MAX(0,P2251*0.1-R2251)</f>
        <v/>
      </c>
      <c r="T2251" s="16">
        <f>Q2251+MAX(0,K2251-480000)</f>
        <v/>
      </c>
      <c r="U2251" s="16">
        <f>P2251-T2251</f>
        <v/>
      </c>
      <c r="V2251" s="17">
        <f>IF(U2251&lt;0,0,LOOKUP(U2251,{0,1950001,3300001,6950001,9000001,18000001,40000001},{0.05,0.1,0.2,0.23,0.33,0.4,0.45}))</f>
        <v/>
      </c>
      <c r="W2251" s="18">
        <f>IF(U2251&lt;0,0.9,0.9-V2251*1.021)</f>
        <v/>
      </c>
      <c r="X2251" s="16">
        <f>ROUNDDOWN(S2251*0.2/W2251+2000,0)</f>
        <v/>
      </c>
      <c r="Y2251" s="17">
        <f>IF(O2251&lt;=0,0,LOOKUP(O2251,{0,1950001,3300001,6950001,9000001,18000001,40000001},{0.05,0.1,0.2,0.23,0.33,0.4,0.45}))</f>
        <v/>
      </c>
    </row>
    <row r="2252">
      <c r="A2252" t="inlineStr">
        <is>
          <t>1万円刻み</t>
        </is>
      </c>
      <c r="B2252" s="16">
        <f>'3_1万円刻み'!$A$442</f>
        <v/>
      </c>
      <c r="C2252" t="n">
        <v>2026</v>
      </c>
      <c r="D2252" t="n">
        <v>1</v>
      </c>
      <c r="E2252" t="n">
        <v>0</v>
      </c>
      <c r="F2252" t="n">
        <v>0</v>
      </c>
      <c r="G2252" s="16">
        <f>ROUND(MIN(B2252/12,650000)*12*0.0915+MIN(B2252/12,1390000)*12*(0.0504+0)+B2252*0.005,0)</f>
        <v/>
      </c>
      <c r="H2252" t="n">
        <v>0</v>
      </c>
      <c r="I2252" t="n">
        <v>0</v>
      </c>
      <c r="J2252" s="16">
        <f>IF(C2252=2026,IF(B2252&lt;741000,0,IF(B2252&lt;2191000,B2252-740000,IF(B2252&lt;2193000,1451000,IF(B2252&lt;2196000,1453000,IF(B2252&lt;2200000,1456000,IF(B2252&lt;3600000,ROUNDDOWN(B2252/4,-3)*2.8-80000,IF(B2252&lt;6600000,ROUNDDOWN(B2252/4,-3)*3.2-440000,IF(B2252&lt;8500000,ROUNDDOWN(B2252*0.9,0)-1100000,B2252-1950000)))))))),IF(B2252&lt;651000,0,IF(B2252&lt;1900000,B2252-650000,IF(B2252&lt;3600000,ROUNDDOWN(B2252/4,-3)*2.8-80000,IF(B2252&lt;6600000,ROUNDDOWN(B2252/4,-3)*3.2-440000,IF(B2252&lt;8500000,ROUNDDOWN(B2252*0.9,0)-1100000,B2252-1950000))))))</f>
        <v/>
      </c>
      <c r="K2252" s="16">
        <f>IF(J2252&gt;23500000,NA(),IF(C2252=2026,IF(J2252&lt;=4890000,1040000,IF(J2252&lt;=6550000,670000,620000)),IF(J2252&lt;=1320000,950000,IF(J2252&lt;=3360000,880000,IF(J2252&lt;=4890000,680000,IF(J2252&lt;=6550000,630000,580000))))))</f>
        <v/>
      </c>
      <c r="L2252" s="16">
        <f>IF(D2252=1,IF(J2252&lt;=9000000,380000,IF(J2252&lt;=9500000,260000,IF(J2252&lt;=10000000,130000,0))),0)</f>
        <v/>
      </c>
      <c r="M2252" s="16">
        <f>IF(D2252=1,IF(J2252&lt;=9000000,330000,IF(J2252&lt;=9500000,220000,IF(J2252&lt;=10000000,110000,0))),0)</f>
        <v/>
      </c>
      <c r="N2252" s="16">
        <f>IF(D2252=1,IF(J2252&lt;=9000000,50000,IF(J2252&lt;=9500000,40000,IF(J2252&lt;=10000000,20000,0))),0)</f>
        <v/>
      </c>
      <c r="O2252" s="16">
        <f>MAX(0,ROUNDDOWN(J2252-G2252-K2252-L2252-E2252*380000-F2252*630000-H2252,-3))</f>
        <v/>
      </c>
      <c r="P2252" s="16">
        <f>MAX(0,ROUNDDOWN(J2252-G2252-430000-M2252-E2252*330000-F2252*450000-I2252,-3))</f>
        <v/>
      </c>
      <c r="Q2252" s="16">
        <f>50000+N2252+E2252*50000+F2252*180000</f>
        <v/>
      </c>
      <c r="R2252" s="16">
        <f>IF(P2252&lt;=2000000,MIN(Q2252,P2252),MAX(Q2252-(P2252-2000000),50000))*0.05</f>
        <v/>
      </c>
      <c r="S2252" s="16">
        <f>MAX(0,P2252*0.1-R2252)</f>
        <v/>
      </c>
      <c r="T2252" s="16">
        <f>Q2252+MAX(0,K2252-480000)</f>
        <v/>
      </c>
      <c r="U2252" s="16">
        <f>P2252-T2252</f>
        <v/>
      </c>
      <c r="V2252" s="17">
        <f>IF(U2252&lt;0,0,LOOKUP(U2252,{0,1950001,3300001,6950001,9000001,18000001,40000001},{0.05,0.1,0.2,0.23,0.33,0.4,0.45}))</f>
        <v/>
      </c>
      <c r="W2252" s="18">
        <f>IF(U2252&lt;0,0.9,0.9-V2252*1.021)</f>
        <v/>
      </c>
      <c r="X2252" s="16">
        <f>ROUNDDOWN(S2252*0.2/W2252+2000,0)</f>
        <v/>
      </c>
      <c r="Y2252" s="17">
        <f>IF(O2252&lt;=0,0,LOOKUP(O2252,{0,1950001,3300001,6950001,9000001,18000001,40000001},{0.05,0.1,0.2,0.23,0.33,0.4,0.45}))</f>
        <v/>
      </c>
    </row>
    <row r="2253">
      <c r="A2253" t="inlineStr">
        <is>
          <t>1万円刻み</t>
        </is>
      </c>
      <c r="B2253" s="16">
        <f>'3_1万円刻み'!$A$443</f>
        <v/>
      </c>
      <c r="C2253" t="n">
        <v>2025</v>
      </c>
      <c r="D2253" t="n">
        <v>0</v>
      </c>
      <c r="E2253" t="n">
        <v>0</v>
      </c>
      <c r="F2253" t="n">
        <v>0</v>
      </c>
      <c r="G2253" s="16">
        <f>ROUND(MIN(B2253/12,650000)*12*0.0915+MIN(B2253/12,1390000)*12*(0.0504+0)+B2253*0.005,0)</f>
        <v/>
      </c>
      <c r="H2253" t="n">
        <v>0</v>
      </c>
      <c r="I2253" t="n">
        <v>0</v>
      </c>
      <c r="J2253" s="16">
        <f>IF(C2253=2026,IF(B2253&lt;741000,0,IF(B2253&lt;2191000,B2253-740000,IF(B2253&lt;2193000,1451000,IF(B2253&lt;2196000,1453000,IF(B2253&lt;2200000,1456000,IF(B2253&lt;3600000,ROUNDDOWN(B2253/4,-3)*2.8-80000,IF(B2253&lt;6600000,ROUNDDOWN(B2253/4,-3)*3.2-440000,IF(B2253&lt;8500000,ROUNDDOWN(B2253*0.9,0)-1100000,B2253-1950000)))))))),IF(B2253&lt;651000,0,IF(B2253&lt;1900000,B2253-650000,IF(B2253&lt;3600000,ROUNDDOWN(B2253/4,-3)*2.8-80000,IF(B2253&lt;6600000,ROUNDDOWN(B2253/4,-3)*3.2-440000,IF(B2253&lt;8500000,ROUNDDOWN(B2253*0.9,0)-1100000,B2253-1950000))))))</f>
        <v/>
      </c>
      <c r="K2253" s="16">
        <f>IF(J2253&gt;23500000,NA(),IF(C2253=2026,IF(J2253&lt;=4890000,1040000,IF(J2253&lt;=6550000,670000,620000)),IF(J2253&lt;=1320000,950000,IF(J2253&lt;=3360000,880000,IF(J2253&lt;=4890000,680000,IF(J2253&lt;=6550000,630000,580000))))))</f>
        <v/>
      </c>
      <c r="L2253" s="16">
        <f>IF(D2253=1,IF(J2253&lt;=9000000,380000,IF(J2253&lt;=9500000,260000,IF(J2253&lt;=10000000,130000,0))),0)</f>
        <v/>
      </c>
      <c r="M2253" s="16">
        <f>IF(D2253=1,IF(J2253&lt;=9000000,330000,IF(J2253&lt;=9500000,220000,IF(J2253&lt;=10000000,110000,0))),0)</f>
        <v/>
      </c>
      <c r="N2253" s="16">
        <f>IF(D2253=1,IF(J2253&lt;=9000000,50000,IF(J2253&lt;=9500000,40000,IF(J2253&lt;=10000000,20000,0))),0)</f>
        <v/>
      </c>
      <c r="O2253" s="16">
        <f>MAX(0,ROUNDDOWN(J2253-G2253-K2253-L2253-E2253*380000-F2253*630000-H2253,-3))</f>
        <v/>
      </c>
      <c r="P2253" s="16">
        <f>MAX(0,ROUNDDOWN(J2253-G2253-430000-M2253-E2253*330000-F2253*450000-I2253,-3))</f>
        <v/>
      </c>
      <c r="Q2253" s="16">
        <f>50000+N2253+E2253*50000+F2253*180000</f>
        <v/>
      </c>
      <c r="R2253" s="16">
        <f>IF(P2253&lt;=2000000,MIN(Q2253,P2253),MAX(Q2253-(P2253-2000000),50000))*0.05</f>
        <v/>
      </c>
      <c r="S2253" s="16">
        <f>MAX(0,P2253*0.1-R2253)</f>
        <v/>
      </c>
      <c r="T2253" s="16">
        <f>Q2253+MAX(0,K2253-480000)</f>
        <v/>
      </c>
      <c r="U2253" s="16">
        <f>P2253-T2253</f>
        <v/>
      </c>
      <c r="V2253" s="17">
        <f>IF(U2253&lt;0,0,LOOKUP(U2253,{0,1950001,3300001,6950001,9000001,18000001,40000001},{0.05,0.1,0.2,0.23,0.33,0.4,0.45}))</f>
        <v/>
      </c>
      <c r="W2253" s="18">
        <f>IF(U2253&lt;0,0.9,0.9-V2253*1.021)</f>
        <v/>
      </c>
      <c r="X2253" s="16">
        <f>ROUNDDOWN(S2253*0.2/W2253+2000,0)</f>
        <v/>
      </c>
      <c r="Y2253" s="17">
        <f>IF(O2253&lt;=0,0,LOOKUP(O2253,{0,1950001,3300001,6950001,9000001,18000001,40000001},{0.05,0.1,0.2,0.23,0.33,0.4,0.45}))</f>
        <v/>
      </c>
    </row>
    <row r="2254">
      <c r="A2254" t="inlineStr">
        <is>
          <t>1万円刻み</t>
        </is>
      </c>
      <c r="B2254" s="16">
        <f>'3_1万円刻み'!$A$443</f>
        <v/>
      </c>
      <c r="C2254" t="n">
        <v>2026</v>
      </c>
      <c r="D2254" t="n">
        <v>0</v>
      </c>
      <c r="E2254" t="n">
        <v>0</v>
      </c>
      <c r="F2254" t="n">
        <v>0</v>
      </c>
      <c r="G2254" s="16">
        <f>ROUND(MIN(B2254/12,650000)*12*0.0915+MIN(B2254/12,1390000)*12*(0.0504+0)+B2254*0.005,0)</f>
        <v/>
      </c>
      <c r="H2254" t="n">
        <v>0</v>
      </c>
      <c r="I2254" t="n">
        <v>0</v>
      </c>
      <c r="J2254" s="16">
        <f>IF(C2254=2026,IF(B2254&lt;741000,0,IF(B2254&lt;2191000,B2254-740000,IF(B2254&lt;2193000,1451000,IF(B2254&lt;2196000,1453000,IF(B2254&lt;2200000,1456000,IF(B2254&lt;3600000,ROUNDDOWN(B2254/4,-3)*2.8-80000,IF(B2254&lt;6600000,ROUNDDOWN(B2254/4,-3)*3.2-440000,IF(B2254&lt;8500000,ROUNDDOWN(B2254*0.9,0)-1100000,B2254-1950000)))))))),IF(B2254&lt;651000,0,IF(B2254&lt;1900000,B2254-650000,IF(B2254&lt;3600000,ROUNDDOWN(B2254/4,-3)*2.8-80000,IF(B2254&lt;6600000,ROUNDDOWN(B2254/4,-3)*3.2-440000,IF(B2254&lt;8500000,ROUNDDOWN(B2254*0.9,0)-1100000,B2254-1950000))))))</f>
        <v/>
      </c>
      <c r="K2254" s="16">
        <f>IF(J2254&gt;23500000,NA(),IF(C2254=2026,IF(J2254&lt;=4890000,1040000,IF(J2254&lt;=6550000,670000,620000)),IF(J2254&lt;=1320000,950000,IF(J2254&lt;=3360000,880000,IF(J2254&lt;=4890000,680000,IF(J2254&lt;=6550000,630000,580000))))))</f>
        <v/>
      </c>
      <c r="L2254" s="16">
        <f>IF(D2254=1,IF(J2254&lt;=9000000,380000,IF(J2254&lt;=9500000,260000,IF(J2254&lt;=10000000,130000,0))),0)</f>
        <v/>
      </c>
      <c r="M2254" s="16">
        <f>IF(D2254=1,IF(J2254&lt;=9000000,330000,IF(J2254&lt;=9500000,220000,IF(J2254&lt;=10000000,110000,0))),0)</f>
        <v/>
      </c>
      <c r="N2254" s="16">
        <f>IF(D2254=1,IF(J2254&lt;=9000000,50000,IF(J2254&lt;=9500000,40000,IF(J2254&lt;=10000000,20000,0))),0)</f>
        <v/>
      </c>
      <c r="O2254" s="16">
        <f>MAX(0,ROUNDDOWN(J2254-G2254-K2254-L2254-E2254*380000-F2254*630000-H2254,-3))</f>
        <v/>
      </c>
      <c r="P2254" s="16">
        <f>MAX(0,ROUNDDOWN(J2254-G2254-430000-M2254-E2254*330000-F2254*450000-I2254,-3))</f>
        <v/>
      </c>
      <c r="Q2254" s="16">
        <f>50000+N2254+E2254*50000+F2254*180000</f>
        <v/>
      </c>
      <c r="R2254" s="16">
        <f>IF(P2254&lt;=2000000,MIN(Q2254,P2254),MAX(Q2254-(P2254-2000000),50000))*0.05</f>
        <v/>
      </c>
      <c r="S2254" s="16">
        <f>MAX(0,P2254*0.1-R2254)</f>
        <v/>
      </c>
      <c r="T2254" s="16">
        <f>Q2254+MAX(0,K2254-480000)</f>
        <v/>
      </c>
      <c r="U2254" s="16">
        <f>P2254-T2254</f>
        <v/>
      </c>
      <c r="V2254" s="17">
        <f>IF(U2254&lt;0,0,LOOKUP(U2254,{0,1950001,3300001,6950001,9000001,18000001,40000001},{0.05,0.1,0.2,0.23,0.33,0.4,0.45}))</f>
        <v/>
      </c>
      <c r="W2254" s="18">
        <f>IF(U2254&lt;0,0.9,0.9-V2254*1.021)</f>
        <v/>
      </c>
      <c r="X2254" s="16">
        <f>ROUNDDOWN(S2254*0.2/W2254+2000,0)</f>
        <v/>
      </c>
      <c r="Y2254" s="17">
        <f>IF(O2254&lt;=0,0,LOOKUP(O2254,{0,1950001,3300001,6950001,9000001,18000001,40000001},{0.05,0.1,0.2,0.23,0.33,0.4,0.45}))</f>
        <v/>
      </c>
    </row>
    <row r="2255">
      <c r="A2255" t="inlineStr">
        <is>
          <t>1万円刻み</t>
        </is>
      </c>
      <c r="B2255" s="16">
        <f>'3_1万円刻み'!$A$443</f>
        <v/>
      </c>
      <c r="C2255" t="n">
        <v>2025</v>
      </c>
      <c r="D2255" t="n">
        <v>1</v>
      </c>
      <c r="E2255" t="n">
        <v>0</v>
      </c>
      <c r="F2255" t="n">
        <v>0</v>
      </c>
      <c r="G2255" s="16">
        <f>ROUND(MIN(B2255/12,650000)*12*0.0915+MIN(B2255/12,1390000)*12*(0.0504+0)+B2255*0.005,0)</f>
        <v/>
      </c>
      <c r="H2255" t="n">
        <v>0</v>
      </c>
      <c r="I2255" t="n">
        <v>0</v>
      </c>
      <c r="J2255" s="16">
        <f>IF(C2255=2026,IF(B2255&lt;741000,0,IF(B2255&lt;2191000,B2255-740000,IF(B2255&lt;2193000,1451000,IF(B2255&lt;2196000,1453000,IF(B2255&lt;2200000,1456000,IF(B2255&lt;3600000,ROUNDDOWN(B2255/4,-3)*2.8-80000,IF(B2255&lt;6600000,ROUNDDOWN(B2255/4,-3)*3.2-440000,IF(B2255&lt;8500000,ROUNDDOWN(B2255*0.9,0)-1100000,B2255-1950000)))))))),IF(B2255&lt;651000,0,IF(B2255&lt;1900000,B2255-650000,IF(B2255&lt;3600000,ROUNDDOWN(B2255/4,-3)*2.8-80000,IF(B2255&lt;6600000,ROUNDDOWN(B2255/4,-3)*3.2-440000,IF(B2255&lt;8500000,ROUNDDOWN(B2255*0.9,0)-1100000,B2255-1950000))))))</f>
        <v/>
      </c>
      <c r="K2255" s="16">
        <f>IF(J2255&gt;23500000,NA(),IF(C2255=2026,IF(J2255&lt;=4890000,1040000,IF(J2255&lt;=6550000,670000,620000)),IF(J2255&lt;=1320000,950000,IF(J2255&lt;=3360000,880000,IF(J2255&lt;=4890000,680000,IF(J2255&lt;=6550000,630000,580000))))))</f>
        <v/>
      </c>
      <c r="L2255" s="16">
        <f>IF(D2255=1,IF(J2255&lt;=9000000,380000,IF(J2255&lt;=9500000,260000,IF(J2255&lt;=10000000,130000,0))),0)</f>
        <v/>
      </c>
      <c r="M2255" s="16">
        <f>IF(D2255=1,IF(J2255&lt;=9000000,330000,IF(J2255&lt;=9500000,220000,IF(J2255&lt;=10000000,110000,0))),0)</f>
        <v/>
      </c>
      <c r="N2255" s="16">
        <f>IF(D2255=1,IF(J2255&lt;=9000000,50000,IF(J2255&lt;=9500000,40000,IF(J2255&lt;=10000000,20000,0))),0)</f>
        <v/>
      </c>
      <c r="O2255" s="16">
        <f>MAX(0,ROUNDDOWN(J2255-G2255-K2255-L2255-E2255*380000-F2255*630000-H2255,-3))</f>
        <v/>
      </c>
      <c r="P2255" s="16">
        <f>MAX(0,ROUNDDOWN(J2255-G2255-430000-M2255-E2255*330000-F2255*450000-I2255,-3))</f>
        <v/>
      </c>
      <c r="Q2255" s="16">
        <f>50000+N2255+E2255*50000+F2255*180000</f>
        <v/>
      </c>
      <c r="R2255" s="16">
        <f>IF(P2255&lt;=2000000,MIN(Q2255,P2255),MAX(Q2255-(P2255-2000000),50000))*0.05</f>
        <v/>
      </c>
      <c r="S2255" s="16">
        <f>MAX(0,P2255*0.1-R2255)</f>
        <v/>
      </c>
      <c r="T2255" s="16">
        <f>Q2255+MAX(0,K2255-480000)</f>
        <v/>
      </c>
      <c r="U2255" s="16">
        <f>P2255-T2255</f>
        <v/>
      </c>
      <c r="V2255" s="17">
        <f>IF(U2255&lt;0,0,LOOKUP(U2255,{0,1950001,3300001,6950001,9000001,18000001,40000001},{0.05,0.1,0.2,0.23,0.33,0.4,0.45}))</f>
        <v/>
      </c>
      <c r="W2255" s="18">
        <f>IF(U2255&lt;0,0.9,0.9-V2255*1.021)</f>
        <v/>
      </c>
      <c r="X2255" s="16">
        <f>ROUNDDOWN(S2255*0.2/W2255+2000,0)</f>
        <v/>
      </c>
      <c r="Y2255" s="17">
        <f>IF(O2255&lt;=0,0,LOOKUP(O2255,{0,1950001,3300001,6950001,9000001,18000001,40000001},{0.05,0.1,0.2,0.23,0.33,0.4,0.45}))</f>
        <v/>
      </c>
    </row>
    <row r="2256">
      <c r="A2256" t="inlineStr">
        <is>
          <t>1万円刻み</t>
        </is>
      </c>
      <c r="B2256" s="16">
        <f>'3_1万円刻み'!$A$443</f>
        <v/>
      </c>
      <c r="C2256" t="n">
        <v>2026</v>
      </c>
      <c r="D2256" t="n">
        <v>1</v>
      </c>
      <c r="E2256" t="n">
        <v>0</v>
      </c>
      <c r="F2256" t="n">
        <v>0</v>
      </c>
      <c r="G2256" s="16">
        <f>ROUND(MIN(B2256/12,650000)*12*0.0915+MIN(B2256/12,1390000)*12*(0.0504+0)+B2256*0.005,0)</f>
        <v/>
      </c>
      <c r="H2256" t="n">
        <v>0</v>
      </c>
      <c r="I2256" t="n">
        <v>0</v>
      </c>
      <c r="J2256" s="16">
        <f>IF(C2256=2026,IF(B2256&lt;741000,0,IF(B2256&lt;2191000,B2256-740000,IF(B2256&lt;2193000,1451000,IF(B2256&lt;2196000,1453000,IF(B2256&lt;2200000,1456000,IF(B2256&lt;3600000,ROUNDDOWN(B2256/4,-3)*2.8-80000,IF(B2256&lt;6600000,ROUNDDOWN(B2256/4,-3)*3.2-440000,IF(B2256&lt;8500000,ROUNDDOWN(B2256*0.9,0)-1100000,B2256-1950000)))))))),IF(B2256&lt;651000,0,IF(B2256&lt;1900000,B2256-650000,IF(B2256&lt;3600000,ROUNDDOWN(B2256/4,-3)*2.8-80000,IF(B2256&lt;6600000,ROUNDDOWN(B2256/4,-3)*3.2-440000,IF(B2256&lt;8500000,ROUNDDOWN(B2256*0.9,0)-1100000,B2256-1950000))))))</f>
        <v/>
      </c>
      <c r="K2256" s="16">
        <f>IF(J2256&gt;23500000,NA(),IF(C2256=2026,IF(J2256&lt;=4890000,1040000,IF(J2256&lt;=6550000,670000,620000)),IF(J2256&lt;=1320000,950000,IF(J2256&lt;=3360000,880000,IF(J2256&lt;=4890000,680000,IF(J2256&lt;=6550000,630000,580000))))))</f>
        <v/>
      </c>
      <c r="L2256" s="16">
        <f>IF(D2256=1,IF(J2256&lt;=9000000,380000,IF(J2256&lt;=9500000,260000,IF(J2256&lt;=10000000,130000,0))),0)</f>
        <v/>
      </c>
      <c r="M2256" s="16">
        <f>IF(D2256=1,IF(J2256&lt;=9000000,330000,IF(J2256&lt;=9500000,220000,IF(J2256&lt;=10000000,110000,0))),0)</f>
        <v/>
      </c>
      <c r="N2256" s="16">
        <f>IF(D2256=1,IF(J2256&lt;=9000000,50000,IF(J2256&lt;=9500000,40000,IF(J2256&lt;=10000000,20000,0))),0)</f>
        <v/>
      </c>
      <c r="O2256" s="16">
        <f>MAX(0,ROUNDDOWN(J2256-G2256-K2256-L2256-E2256*380000-F2256*630000-H2256,-3))</f>
        <v/>
      </c>
      <c r="P2256" s="16">
        <f>MAX(0,ROUNDDOWN(J2256-G2256-430000-M2256-E2256*330000-F2256*450000-I2256,-3))</f>
        <v/>
      </c>
      <c r="Q2256" s="16">
        <f>50000+N2256+E2256*50000+F2256*180000</f>
        <v/>
      </c>
      <c r="R2256" s="16">
        <f>IF(P2256&lt;=2000000,MIN(Q2256,P2256),MAX(Q2256-(P2256-2000000),50000))*0.05</f>
        <v/>
      </c>
      <c r="S2256" s="16">
        <f>MAX(0,P2256*0.1-R2256)</f>
        <v/>
      </c>
      <c r="T2256" s="16">
        <f>Q2256+MAX(0,K2256-480000)</f>
        <v/>
      </c>
      <c r="U2256" s="16">
        <f>P2256-T2256</f>
        <v/>
      </c>
      <c r="V2256" s="17">
        <f>IF(U2256&lt;0,0,LOOKUP(U2256,{0,1950001,3300001,6950001,9000001,18000001,40000001},{0.05,0.1,0.2,0.23,0.33,0.4,0.45}))</f>
        <v/>
      </c>
      <c r="W2256" s="18">
        <f>IF(U2256&lt;0,0.9,0.9-V2256*1.021)</f>
        <v/>
      </c>
      <c r="X2256" s="16">
        <f>ROUNDDOWN(S2256*0.2/W2256+2000,0)</f>
        <v/>
      </c>
      <c r="Y2256" s="17">
        <f>IF(O2256&lt;=0,0,LOOKUP(O2256,{0,1950001,3300001,6950001,9000001,18000001,40000001},{0.05,0.1,0.2,0.23,0.33,0.4,0.45}))</f>
        <v/>
      </c>
    </row>
    <row r="2257">
      <c r="A2257" t="inlineStr">
        <is>
          <t>1万円刻み</t>
        </is>
      </c>
      <c r="B2257" s="16">
        <f>'3_1万円刻み'!$A$444</f>
        <v/>
      </c>
      <c r="C2257" t="n">
        <v>2025</v>
      </c>
      <c r="D2257" t="n">
        <v>0</v>
      </c>
      <c r="E2257" t="n">
        <v>0</v>
      </c>
      <c r="F2257" t="n">
        <v>0</v>
      </c>
      <c r="G2257" s="16">
        <f>ROUND(MIN(B2257/12,650000)*12*0.0915+MIN(B2257/12,1390000)*12*(0.0504+0)+B2257*0.005,0)</f>
        <v/>
      </c>
      <c r="H2257" t="n">
        <v>0</v>
      </c>
      <c r="I2257" t="n">
        <v>0</v>
      </c>
      <c r="J2257" s="16">
        <f>IF(C2257=2026,IF(B2257&lt;741000,0,IF(B2257&lt;2191000,B2257-740000,IF(B2257&lt;2193000,1451000,IF(B2257&lt;2196000,1453000,IF(B2257&lt;2200000,1456000,IF(B2257&lt;3600000,ROUNDDOWN(B2257/4,-3)*2.8-80000,IF(B2257&lt;6600000,ROUNDDOWN(B2257/4,-3)*3.2-440000,IF(B2257&lt;8500000,ROUNDDOWN(B2257*0.9,0)-1100000,B2257-1950000)))))))),IF(B2257&lt;651000,0,IF(B2257&lt;1900000,B2257-650000,IF(B2257&lt;3600000,ROUNDDOWN(B2257/4,-3)*2.8-80000,IF(B2257&lt;6600000,ROUNDDOWN(B2257/4,-3)*3.2-440000,IF(B2257&lt;8500000,ROUNDDOWN(B2257*0.9,0)-1100000,B2257-1950000))))))</f>
        <v/>
      </c>
      <c r="K2257" s="16">
        <f>IF(J2257&gt;23500000,NA(),IF(C2257=2026,IF(J2257&lt;=4890000,1040000,IF(J2257&lt;=6550000,670000,620000)),IF(J2257&lt;=1320000,950000,IF(J2257&lt;=3360000,880000,IF(J2257&lt;=4890000,680000,IF(J2257&lt;=6550000,630000,580000))))))</f>
        <v/>
      </c>
      <c r="L2257" s="16">
        <f>IF(D2257=1,IF(J2257&lt;=9000000,380000,IF(J2257&lt;=9500000,260000,IF(J2257&lt;=10000000,130000,0))),0)</f>
        <v/>
      </c>
      <c r="M2257" s="16">
        <f>IF(D2257=1,IF(J2257&lt;=9000000,330000,IF(J2257&lt;=9500000,220000,IF(J2257&lt;=10000000,110000,0))),0)</f>
        <v/>
      </c>
      <c r="N2257" s="16">
        <f>IF(D2257=1,IF(J2257&lt;=9000000,50000,IF(J2257&lt;=9500000,40000,IF(J2257&lt;=10000000,20000,0))),0)</f>
        <v/>
      </c>
      <c r="O2257" s="16">
        <f>MAX(0,ROUNDDOWN(J2257-G2257-K2257-L2257-E2257*380000-F2257*630000-H2257,-3))</f>
        <v/>
      </c>
      <c r="P2257" s="16">
        <f>MAX(0,ROUNDDOWN(J2257-G2257-430000-M2257-E2257*330000-F2257*450000-I2257,-3))</f>
        <v/>
      </c>
      <c r="Q2257" s="16">
        <f>50000+N2257+E2257*50000+F2257*180000</f>
        <v/>
      </c>
      <c r="R2257" s="16">
        <f>IF(P2257&lt;=2000000,MIN(Q2257,P2257),MAX(Q2257-(P2257-2000000),50000))*0.05</f>
        <v/>
      </c>
      <c r="S2257" s="16">
        <f>MAX(0,P2257*0.1-R2257)</f>
        <v/>
      </c>
      <c r="T2257" s="16">
        <f>Q2257+MAX(0,K2257-480000)</f>
        <v/>
      </c>
      <c r="U2257" s="16">
        <f>P2257-T2257</f>
        <v/>
      </c>
      <c r="V2257" s="17">
        <f>IF(U2257&lt;0,0,LOOKUP(U2257,{0,1950001,3300001,6950001,9000001,18000001,40000001},{0.05,0.1,0.2,0.23,0.33,0.4,0.45}))</f>
        <v/>
      </c>
      <c r="W2257" s="18">
        <f>IF(U2257&lt;0,0.9,0.9-V2257*1.021)</f>
        <v/>
      </c>
      <c r="X2257" s="16">
        <f>ROUNDDOWN(S2257*0.2/W2257+2000,0)</f>
        <v/>
      </c>
      <c r="Y2257" s="17">
        <f>IF(O2257&lt;=0,0,LOOKUP(O2257,{0,1950001,3300001,6950001,9000001,18000001,40000001},{0.05,0.1,0.2,0.23,0.33,0.4,0.45}))</f>
        <v/>
      </c>
    </row>
    <row r="2258">
      <c r="A2258" t="inlineStr">
        <is>
          <t>1万円刻み</t>
        </is>
      </c>
      <c r="B2258" s="16">
        <f>'3_1万円刻み'!$A$444</f>
        <v/>
      </c>
      <c r="C2258" t="n">
        <v>2026</v>
      </c>
      <c r="D2258" t="n">
        <v>0</v>
      </c>
      <c r="E2258" t="n">
        <v>0</v>
      </c>
      <c r="F2258" t="n">
        <v>0</v>
      </c>
      <c r="G2258" s="16">
        <f>ROUND(MIN(B2258/12,650000)*12*0.0915+MIN(B2258/12,1390000)*12*(0.0504+0)+B2258*0.005,0)</f>
        <v/>
      </c>
      <c r="H2258" t="n">
        <v>0</v>
      </c>
      <c r="I2258" t="n">
        <v>0</v>
      </c>
      <c r="J2258" s="16">
        <f>IF(C2258=2026,IF(B2258&lt;741000,0,IF(B2258&lt;2191000,B2258-740000,IF(B2258&lt;2193000,1451000,IF(B2258&lt;2196000,1453000,IF(B2258&lt;2200000,1456000,IF(B2258&lt;3600000,ROUNDDOWN(B2258/4,-3)*2.8-80000,IF(B2258&lt;6600000,ROUNDDOWN(B2258/4,-3)*3.2-440000,IF(B2258&lt;8500000,ROUNDDOWN(B2258*0.9,0)-1100000,B2258-1950000)))))))),IF(B2258&lt;651000,0,IF(B2258&lt;1900000,B2258-650000,IF(B2258&lt;3600000,ROUNDDOWN(B2258/4,-3)*2.8-80000,IF(B2258&lt;6600000,ROUNDDOWN(B2258/4,-3)*3.2-440000,IF(B2258&lt;8500000,ROUNDDOWN(B2258*0.9,0)-1100000,B2258-1950000))))))</f>
        <v/>
      </c>
      <c r="K2258" s="16">
        <f>IF(J2258&gt;23500000,NA(),IF(C2258=2026,IF(J2258&lt;=4890000,1040000,IF(J2258&lt;=6550000,670000,620000)),IF(J2258&lt;=1320000,950000,IF(J2258&lt;=3360000,880000,IF(J2258&lt;=4890000,680000,IF(J2258&lt;=6550000,630000,580000))))))</f>
        <v/>
      </c>
      <c r="L2258" s="16">
        <f>IF(D2258=1,IF(J2258&lt;=9000000,380000,IF(J2258&lt;=9500000,260000,IF(J2258&lt;=10000000,130000,0))),0)</f>
        <v/>
      </c>
      <c r="M2258" s="16">
        <f>IF(D2258=1,IF(J2258&lt;=9000000,330000,IF(J2258&lt;=9500000,220000,IF(J2258&lt;=10000000,110000,0))),0)</f>
        <v/>
      </c>
      <c r="N2258" s="16">
        <f>IF(D2258=1,IF(J2258&lt;=9000000,50000,IF(J2258&lt;=9500000,40000,IF(J2258&lt;=10000000,20000,0))),0)</f>
        <v/>
      </c>
      <c r="O2258" s="16">
        <f>MAX(0,ROUNDDOWN(J2258-G2258-K2258-L2258-E2258*380000-F2258*630000-H2258,-3))</f>
        <v/>
      </c>
      <c r="P2258" s="16">
        <f>MAX(0,ROUNDDOWN(J2258-G2258-430000-M2258-E2258*330000-F2258*450000-I2258,-3))</f>
        <v/>
      </c>
      <c r="Q2258" s="16">
        <f>50000+N2258+E2258*50000+F2258*180000</f>
        <v/>
      </c>
      <c r="R2258" s="16">
        <f>IF(P2258&lt;=2000000,MIN(Q2258,P2258),MAX(Q2258-(P2258-2000000),50000))*0.05</f>
        <v/>
      </c>
      <c r="S2258" s="16">
        <f>MAX(0,P2258*0.1-R2258)</f>
        <v/>
      </c>
      <c r="T2258" s="16">
        <f>Q2258+MAX(0,K2258-480000)</f>
        <v/>
      </c>
      <c r="U2258" s="16">
        <f>P2258-T2258</f>
        <v/>
      </c>
      <c r="V2258" s="17">
        <f>IF(U2258&lt;0,0,LOOKUP(U2258,{0,1950001,3300001,6950001,9000001,18000001,40000001},{0.05,0.1,0.2,0.23,0.33,0.4,0.45}))</f>
        <v/>
      </c>
      <c r="W2258" s="18">
        <f>IF(U2258&lt;0,0.9,0.9-V2258*1.021)</f>
        <v/>
      </c>
      <c r="X2258" s="16">
        <f>ROUNDDOWN(S2258*0.2/W2258+2000,0)</f>
        <v/>
      </c>
      <c r="Y2258" s="17">
        <f>IF(O2258&lt;=0,0,LOOKUP(O2258,{0,1950001,3300001,6950001,9000001,18000001,40000001},{0.05,0.1,0.2,0.23,0.33,0.4,0.45}))</f>
        <v/>
      </c>
    </row>
    <row r="2259">
      <c r="A2259" t="inlineStr">
        <is>
          <t>1万円刻み</t>
        </is>
      </c>
      <c r="B2259" s="16">
        <f>'3_1万円刻み'!$A$444</f>
        <v/>
      </c>
      <c r="C2259" t="n">
        <v>2025</v>
      </c>
      <c r="D2259" t="n">
        <v>1</v>
      </c>
      <c r="E2259" t="n">
        <v>0</v>
      </c>
      <c r="F2259" t="n">
        <v>0</v>
      </c>
      <c r="G2259" s="16">
        <f>ROUND(MIN(B2259/12,650000)*12*0.0915+MIN(B2259/12,1390000)*12*(0.0504+0)+B2259*0.005,0)</f>
        <v/>
      </c>
      <c r="H2259" t="n">
        <v>0</v>
      </c>
      <c r="I2259" t="n">
        <v>0</v>
      </c>
      <c r="J2259" s="16">
        <f>IF(C2259=2026,IF(B2259&lt;741000,0,IF(B2259&lt;2191000,B2259-740000,IF(B2259&lt;2193000,1451000,IF(B2259&lt;2196000,1453000,IF(B2259&lt;2200000,1456000,IF(B2259&lt;3600000,ROUNDDOWN(B2259/4,-3)*2.8-80000,IF(B2259&lt;6600000,ROUNDDOWN(B2259/4,-3)*3.2-440000,IF(B2259&lt;8500000,ROUNDDOWN(B2259*0.9,0)-1100000,B2259-1950000)))))))),IF(B2259&lt;651000,0,IF(B2259&lt;1900000,B2259-650000,IF(B2259&lt;3600000,ROUNDDOWN(B2259/4,-3)*2.8-80000,IF(B2259&lt;6600000,ROUNDDOWN(B2259/4,-3)*3.2-440000,IF(B2259&lt;8500000,ROUNDDOWN(B2259*0.9,0)-1100000,B2259-1950000))))))</f>
        <v/>
      </c>
      <c r="K2259" s="16">
        <f>IF(J2259&gt;23500000,NA(),IF(C2259=2026,IF(J2259&lt;=4890000,1040000,IF(J2259&lt;=6550000,670000,620000)),IF(J2259&lt;=1320000,950000,IF(J2259&lt;=3360000,880000,IF(J2259&lt;=4890000,680000,IF(J2259&lt;=6550000,630000,580000))))))</f>
        <v/>
      </c>
      <c r="L2259" s="16">
        <f>IF(D2259=1,IF(J2259&lt;=9000000,380000,IF(J2259&lt;=9500000,260000,IF(J2259&lt;=10000000,130000,0))),0)</f>
        <v/>
      </c>
      <c r="M2259" s="16">
        <f>IF(D2259=1,IF(J2259&lt;=9000000,330000,IF(J2259&lt;=9500000,220000,IF(J2259&lt;=10000000,110000,0))),0)</f>
        <v/>
      </c>
      <c r="N2259" s="16">
        <f>IF(D2259=1,IF(J2259&lt;=9000000,50000,IF(J2259&lt;=9500000,40000,IF(J2259&lt;=10000000,20000,0))),0)</f>
        <v/>
      </c>
      <c r="O2259" s="16">
        <f>MAX(0,ROUNDDOWN(J2259-G2259-K2259-L2259-E2259*380000-F2259*630000-H2259,-3))</f>
        <v/>
      </c>
      <c r="P2259" s="16">
        <f>MAX(0,ROUNDDOWN(J2259-G2259-430000-M2259-E2259*330000-F2259*450000-I2259,-3))</f>
        <v/>
      </c>
      <c r="Q2259" s="16">
        <f>50000+N2259+E2259*50000+F2259*180000</f>
        <v/>
      </c>
      <c r="R2259" s="16">
        <f>IF(P2259&lt;=2000000,MIN(Q2259,P2259),MAX(Q2259-(P2259-2000000),50000))*0.05</f>
        <v/>
      </c>
      <c r="S2259" s="16">
        <f>MAX(0,P2259*0.1-R2259)</f>
        <v/>
      </c>
      <c r="T2259" s="16">
        <f>Q2259+MAX(0,K2259-480000)</f>
        <v/>
      </c>
      <c r="U2259" s="16">
        <f>P2259-T2259</f>
        <v/>
      </c>
      <c r="V2259" s="17">
        <f>IF(U2259&lt;0,0,LOOKUP(U2259,{0,1950001,3300001,6950001,9000001,18000001,40000001},{0.05,0.1,0.2,0.23,0.33,0.4,0.45}))</f>
        <v/>
      </c>
      <c r="W2259" s="18">
        <f>IF(U2259&lt;0,0.9,0.9-V2259*1.021)</f>
        <v/>
      </c>
      <c r="X2259" s="16">
        <f>ROUNDDOWN(S2259*0.2/W2259+2000,0)</f>
        <v/>
      </c>
      <c r="Y2259" s="17">
        <f>IF(O2259&lt;=0,0,LOOKUP(O2259,{0,1950001,3300001,6950001,9000001,18000001,40000001},{0.05,0.1,0.2,0.23,0.33,0.4,0.45}))</f>
        <v/>
      </c>
    </row>
    <row r="2260">
      <c r="A2260" t="inlineStr">
        <is>
          <t>1万円刻み</t>
        </is>
      </c>
      <c r="B2260" s="16">
        <f>'3_1万円刻み'!$A$444</f>
        <v/>
      </c>
      <c r="C2260" t="n">
        <v>2026</v>
      </c>
      <c r="D2260" t="n">
        <v>1</v>
      </c>
      <c r="E2260" t="n">
        <v>0</v>
      </c>
      <c r="F2260" t="n">
        <v>0</v>
      </c>
      <c r="G2260" s="16">
        <f>ROUND(MIN(B2260/12,650000)*12*0.0915+MIN(B2260/12,1390000)*12*(0.0504+0)+B2260*0.005,0)</f>
        <v/>
      </c>
      <c r="H2260" t="n">
        <v>0</v>
      </c>
      <c r="I2260" t="n">
        <v>0</v>
      </c>
      <c r="J2260" s="16">
        <f>IF(C2260=2026,IF(B2260&lt;741000,0,IF(B2260&lt;2191000,B2260-740000,IF(B2260&lt;2193000,1451000,IF(B2260&lt;2196000,1453000,IF(B2260&lt;2200000,1456000,IF(B2260&lt;3600000,ROUNDDOWN(B2260/4,-3)*2.8-80000,IF(B2260&lt;6600000,ROUNDDOWN(B2260/4,-3)*3.2-440000,IF(B2260&lt;8500000,ROUNDDOWN(B2260*0.9,0)-1100000,B2260-1950000)))))))),IF(B2260&lt;651000,0,IF(B2260&lt;1900000,B2260-650000,IF(B2260&lt;3600000,ROUNDDOWN(B2260/4,-3)*2.8-80000,IF(B2260&lt;6600000,ROUNDDOWN(B2260/4,-3)*3.2-440000,IF(B2260&lt;8500000,ROUNDDOWN(B2260*0.9,0)-1100000,B2260-1950000))))))</f>
        <v/>
      </c>
      <c r="K2260" s="16">
        <f>IF(J2260&gt;23500000,NA(),IF(C2260=2026,IF(J2260&lt;=4890000,1040000,IF(J2260&lt;=6550000,670000,620000)),IF(J2260&lt;=1320000,950000,IF(J2260&lt;=3360000,880000,IF(J2260&lt;=4890000,680000,IF(J2260&lt;=6550000,630000,580000))))))</f>
        <v/>
      </c>
      <c r="L2260" s="16">
        <f>IF(D2260=1,IF(J2260&lt;=9000000,380000,IF(J2260&lt;=9500000,260000,IF(J2260&lt;=10000000,130000,0))),0)</f>
        <v/>
      </c>
      <c r="M2260" s="16">
        <f>IF(D2260=1,IF(J2260&lt;=9000000,330000,IF(J2260&lt;=9500000,220000,IF(J2260&lt;=10000000,110000,0))),0)</f>
        <v/>
      </c>
      <c r="N2260" s="16">
        <f>IF(D2260=1,IF(J2260&lt;=9000000,50000,IF(J2260&lt;=9500000,40000,IF(J2260&lt;=10000000,20000,0))),0)</f>
        <v/>
      </c>
      <c r="O2260" s="16">
        <f>MAX(0,ROUNDDOWN(J2260-G2260-K2260-L2260-E2260*380000-F2260*630000-H2260,-3))</f>
        <v/>
      </c>
      <c r="P2260" s="16">
        <f>MAX(0,ROUNDDOWN(J2260-G2260-430000-M2260-E2260*330000-F2260*450000-I2260,-3))</f>
        <v/>
      </c>
      <c r="Q2260" s="16">
        <f>50000+N2260+E2260*50000+F2260*180000</f>
        <v/>
      </c>
      <c r="R2260" s="16">
        <f>IF(P2260&lt;=2000000,MIN(Q2260,P2260),MAX(Q2260-(P2260-2000000),50000))*0.05</f>
        <v/>
      </c>
      <c r="S2260" s="16">
        <f>MAX(0,P2260*0.1-R2260)</f>
        <v/>
      </c>
      <c r="T2260" s="16">
        <f>Q2260+MAX(0,K2260-480000)</f>
        <v/>
      </c>
      <c r="U2260" s="16">
        <f>P2260-T2260</f>
        <v/>
      </c>
      <c r="V2260" s="17">
        <f>IF(U2260&lt;0,0,LOOKUP(U2260,{0,1950001,3300001,6950001,9000001,18000001,40000001},{0.05,0.1,0.2,0.23,0.33,0.4,0.45}))</f>
        <v/>
      </c>
      <c r="W2260" s="18">
        <f>IF(U2260&lt;0,0.9,0.9-V2260*1.021)</f>
        <v/>
      </c>
      <c r="X2260" s="16">
        <f>ROUNDDOWN(S2260*0.2/W2260+2000,0)</f>
        <v/>
      </c>
      <c r="Y2260" s="17">
        <f>IF(O2260&lt;=0,0,LOOKUP(O2260,{0,1950001,3300001,6950001,9000001,18000001,40000001},{0.05,0.1,0.2,0.23,0.33,0.4,0.45}))</f>
        <v/>
      </c>
    </row>
    <row r="2261">
      <c r="A2261" t="inlineStr">
        <is>
          <t>1万円刻み</t>
        </is>
      </c>
      <c r="B2261" s="16">
        <f>'3_1万円刻み'!$A$445</f>
        <v/>
      </c>
      <c r="C2261" t="n">
        <v>2025</v>
      </c>
      <c r="D2261" t="n">
        <v>0</v>
      </c>
      <c r="E2261" t="n">
        <v>0</v>
      </c>
      <c r="F2261" t="n">
        <v>0</v>
      </c>
      <c r="G2261" s="16">
        <f>ROUND(MIN(B2261/12,650000)*12*0.0915+MIN(B2261/12,1390000)*12*(0.0504+0)+B2261*0.005,0)</f>
        <v/>
      </c>
      <c r="H2261" t="n">
        <v>0</v>
      </c>
      <c r="I2261" t="n">
        <v>0</v>
      </c>
      <c r="J2261" s="16">
        <f>IF(C2261=2026,IF(B2261&lt;741000,0,IF(B2261&lt;2191000,B2261-740000,IF(B2261&lt;2193000,1451000,IF(B2261&lt;2196000,1453000,IF(B2261&lt;2200000,1456000,IF(B2261&lt;3600000,ROUNDDOWN(B2261/4,-3)*2.8-80000,IF(B2261&lt;6600000,ROUNDDOWN(B2261/4,-3)*3.2-440000,IF(B2261&lt;8500000,ROUNDDOWN(B2261*0.9,0)-1100000,B2261-1950000)))))))),IF(B2261&lt;651000,0,IF(B2261&lt;1900000,B2261-650000,IF(B2261&lt;3600000,ROUNDDOWN(B2261/4,-3)*2.8-80000,IF(B2261&lt;6600000,ROUNDDOWN(B2261/4,-3)*3.2-440000,IF(B2261&lt;8500000,ROUNDDOWN(B2261*0.9,0)-1100000,B2261-1950000))))))</f>
        <v/>
      </c>
      <c r="K2261" s="16">
        <f>IF(J2261&gt;23500000,NA(),IF(C2261=2026,IF(J2261&lt;=4890000,1040000,IF(J2261&lt;=6550000,670000,620000)),IF(J2261&lt;=1320000,950000,IF(J2261&lt;=3360000,880000,IF(J2261&lt;=4890000,680000,IF(J2261&lt;=6550000,630000,580000))))))</f>
        <v/>
      </c>
      <c r="L2261" s="16">
        <f>IF(D2261=1,IF(J2261&lt;=9000000,380000,IF(J2261&lt;=9500000,260000,IF(J2261&lt;=10000000,130000,0))),0)</f>
        <v/>
      </c>
      <c r="M2261" s="16">
        <f>IF(D2261=1,IF(J2261&lt;=9000000,330000,IF(J2261&lt;=9500000,220000,IF(J2261&lt;=10000000,110000,0))),0)</f>
        <v/>
      </c>
      <c r="N2261" s="16">
        <f>IF(D2261=1,IF(J2261&lt;=9000000,50000,IF(J2261&lt;=9500000,40000,IF(J2261&lt;=10000000,20000,0))),0)</f>
        <v/>
      </c>
      <c r="O2261" s="16">
        <f>MAX(0,ROUNDDOWN(J2261-G2261-K2261-L2261-E2261*380000-F2261*630000-H2261,-3))</f>
        <v/>
      </c>
      <c r="P2261" s="16">
        <f>MAX(0,ROUNDDOWN(J2261-G2261-430000-M2261-E2261*330000-F2261*450000-I2261,-3))</f>
        <v/>
      </c>
      <c r="Q2261" s="16">
        <f>50000+N2261+E2261*50000+F2261*180000</f>
        <v/>
      </c>
      <c r="R2261" s="16">
        <f>IF(P2261&lt;=2000000,MIN(Q2261,P2261),MAX(Q2261-(P2261-2000000),50000))*0.05</f>
        <v/>
      </c>
      <c r="S2261" s="16">
        <f>MAX(0,P2261*0.1-R2261)</f>
        <v/>
      </c>
      <c r="T2261" s="16">
        <f>Q2261+MAX(0,K2261-480000)</f>
        <v/>
      </c>
      <c r="U2261" s="16">
        <f>P2261-T2261</f>
        <v/>
      </c>
      <c r="V2261" s="17">
        <f>IF(U2261&lt;0,0,LOOKUP(U2261,{0,1950001,3300001,6950001,9000001,18000001,40000001},{0.05,0.1,0.2,0.23,0.33,0.4,0.45}))</f>
        <v/>
      </c>
      <c r="W2261" s="18">
        <f>IF(U2261&lt;0,0.9,0.9-V2261*1.021)</f>
        <v/>
      </c>
      <c r="X2261" s="16">
        <f>ROUNDDOWN(S2261*0.2/W2261+2000,0)</f>
        <v/>
      </c>
      <c r="Y2261" s="17">
        <f>IF(O2261&lt;=0,0,LOOKUP(O2261,{0,1950001,3300001,6950001,9000001,18000001,40000001},{0.05,0.1,0.2,0.23,0.33,0.4,0.45}))</f>
        <v/>
      </c>
    </row>
    <row r="2262">
      <c r="A2262" t="inlineStr">
        <is>
          <t>1万円刻み</t>
        </is>
      </c>
      <c r="B2262" s="16">
        <f>'3_1万円刻み'!$A$445</f>
        <v/>
      </c>
      <c r="C2262" t="n">
        <v>2026</v>
      </c>
      <c r="D2262" t="n">
        <v>0</v>
      </c>
      <c r="E2262" t="n">
        <v>0</v>
      </c>
      <c r="F2262" t="n">
        <v>0</v>
      </c>
      <c r="G2262" s="16">
        <f>ROUND(MIN(B2262/12,650000)*12*0.0915+MIN(B2262/12,1390000)*12*(0.0504+0)+B2262*0.005,0)</f>
        <v/>
      </c>
      <c r="H2262" t="n">
        <v>0</v>
      </c>
      <c r="I2262" t="n">
        <v>0</v>
      </c>
      <c r="J2262" s="16">
        <f>IF(C2262=2026,IF(B2262&lt;741000,0,IF(B2262&lt;2191000,B2262-740000,IF(B2262&lt;2193000,1451000,IF(B2262&lt;2196000,1453000,IF(B2262&lt;2200000,1456000,IF(B2262&lt;3600000,ROUNDDOWN(B2262/4,-3)*2.8-80000,IF(B2262&lt;6600000,ROUNDDOWN(B2262/4,-3)*3.2-440000,IF(B2262&lt;8500000,ROUNDDOWN(B2262*0.9,0)-1100000,B2262-1950000)))))))),IF(B2262&lt;651000,0,IF(B2262&lt;1900000,B2262-650000,IF(B2262&lt;3600000,ROUNDDOWN(B2262/4,-3)*2.8-80000,IF(B2262&lt;6600000,ROUNDDOWN(B2262/4,-3)*3.2-440000,IF(B2262&lt;8500000,ROUNDDOWN(B2262*0.9,0)-1100000,B2262-1950000))))))</f>
        <v/>
      </c>
      <c r="K2262" s="16">
        <f>IF(J2262&gt;23500000,NA(),IF(C2262=2026,IF(J2262&lt;=4890000,1040000,IF(J2262&lt;=6550000,670000,620000)),IF(J2262&lt;=1320000,950000,IF(J2262&lt;=3360000,880000,IF(J2262&lt;=4890000,680000,IF(J2262&lt;=6550000,630000,580000))))))</f>
        <v/>
      </c>
      <c r="L2262" s="16">
        <f>IF(D2262=1,IF(J2262&lt;=9000000,380000,IF(J2262&lt;=9500000,260000,IF(J2262&lt;=10000000,130000,0))),0)</f>
        <v/>
      </c>
      <c r="M2262" s="16">
        <f>IF(D2262=1,IF(J2262&lt;=9000000,330000,IF(J2262&lt;=9500000,220000,IF(J2262&lt;=10000000,110000,0))),0)</f>
        <v/>
      </c>
      <c r="N2262" s="16">
        <f>IF(D2262=1,IF(J2262&lt;=9000000,50000,IF(J2262&lt;=9500000,40000,IF(J2262&lt;=10000000,20000,0))),0)</f>
        <v/>
      </c>
      <c r="O2262" s="16">
        <f>MAX(0,ROUNDDOWN(J2262-G2262-K2262-L2262-E2262*380000-F2262*630000-H2262,-3))</f>
        <v/>
      </c>
      <c r="P2262" s="16">
        <f>MAX(0,ROUNDDOWN(J2262-G2262-430000-M2262-E2262*330000-F2262*450000-I2262,-3))</f>
        <v/>
      </c>
      <c r="Q2262" s="16">
        <f>50000+N2262+E2262*50000+F2262*180000</f>
        <v/>
      </c>
      <c r="R2262" s="16">
        <f>IF(P2262&lt;=2000000,MIN(Q2262,P2262),MAX(Q2262-(P2262-2000000),50000))*0.05</f>
        <v/>
      </c>
      <c r="S2262" s="16">
        <f>MAX(0,P2262*0.1-R2262)</f>
        <v/>
      </c>
      <c r="T2262" s="16">
        <f>Q2262+MAX(0,K2262-480000)</f>
        <v/>
      </c>
      <c r="U2262" s="16">
        <f>P2262-T2262</f>
        <v/>
      </c>
      <c r="V2262" s="17">
        <f>IF(U2262&lt;0,0,LOOKUP(U2262,{0,1950001,3300001,6950001,9000001,18000001,40000001},{0.05,0.1,0.2,0.23,0.33,0.4,0.45}))</f>
        <v/>
      </c>
      <c r="W2262" s="18">
        <f>IF(U2262&lt;0,0.9,0.9-V2262*1.021)</f>
        <v/>
      </c>
      <c r="X2262" s="16">
        <f>ROUNDDOWN(S2262*0.2/W2262+2000,0)</f>
        <v/>
      </c>
      <c r="Y2262" s="17">
        <f>IF(O2262&lt;=0,0,LOOKUP(O2262,{0,1950001,3300001,6950001,9000001,18000001,40000001},{0.05,0.1,0.2,0.23,0.33,0.4,0.45}))</f>
        <v/>
      </c>
    </row>
    <row r="2263">
      <c r="A2263" t="inlineStr">
        <is>
          <t>1万円刻み</t>
        </is>
      </c>
      <c r="B2263" s="16">
        <f>'3_1万円刻み'!$A$445</f>
        <v/>
      </c>
      <c r="C2263" t="n">
        <v>2025</v>
      </c>
      <c r="D2263" t="n">
        <v>1</v>
      </c>
      <c r="E2263" t="n">
        <v>0</v>
      </c>
      <c r="F2263" t="n">
        <v>0</v>
      </c>
      <c r="G2263" s="16">
        <f>ROUND(MIN(B2263/12,650000)*12*0.0915+MIN(B2263/12,1390000)*12*(0.0504+0)+B2263*0.005,0)</f>
        <v/>
      </c>
      <c r="H2263" t="n">
        <v>0</v>
      </c>
      <c r="I2263" t="n">
        <v>0</v>
      </c>
      <c r="J2263" s="16">
        <f>IF(C2263=2026,IF(B2263&lt;741000,0,IF(B2263&lt;2191000,B2263-740000,IF(B2263&lt;2193000,1451000,IF(B2263&lt;2196000,1453000,IF(B2263&lt;2200000,1456000,IF(B2263&lt;3600000,ROUNDDOWN(B2263/4,-3)*2.8-80000,IF(B2263&lt;6600000,ROUNDDOWN(B2263/4,-3)*3.2-440000,IF(B2263&lt;8500000,ROUNDDOWN(B2263*0.9,0)-1100000,B2263-1950000)))))))),IF(B2263&lt;651000,0,IF(B2263&lt;1900000,B2263-650000,IF(B2263&lt;3600000,ROUNDDOWN(B2263/4,-3)*2.8-80000,IF(B2263&lt;6600000,ROUNDDOWN(B2263/4,-3)*3.2-440000,IF(B2263&lt;8500000,ROUNDDOWN(B2263*0.9,0)-1100000,B2263-1950000))))))</f>
        <v/>
      </c>
      <c r="K2263" s="16">
        <f>IF(J2263&gt;23500000,NA(),IF(C2263=2026,IF(J2263&lt;=4890000,1040000,IF(J2263&lt;=6550000,670000,620000)),IF(J2263&lt;=1320000,950000,IF(J2263&lt;=3360000,880000,IF(J2263&lt;=4890000,680000,IF(J2263&lt;=6550000,630000,580000))))))</f>
        <v/>
      </c>
      <c r="L2263" s="16">
        <f>IF(D2263=1,IF(J2263&lt;=9000000,380000,IF(J2263&lt;=9500000,260000,IF(J2263&lt;=10000000,130000,0))),0)</f>
        <v/>
      </c>
      <c r="M2263" s="16">
        <f>IF(D2263=1,IF(J2263&lt;=9000000,330000,IF(J2263&lt;=9500000,220000,IF(J2263&lt;=10000000,110000,0))),0)</f>
        <v/>
      </c>
      <c r="N2263" s="16">
        <f>IF(D2263=1,IF(J2263&lt;=9000000,50000,IF(J2263&lt;=9500000,40000,IF(J2263&lt;=10000000,20000,0))),0)</f>
        <v/>
      </c>
      <c r="O2263" s="16">
        <f>MAX(0,ROUNDDOWN(J2263-G2263-K2263-L2263-E2263*380000-F2263*630000-H2263,-3))</f>
        <v/>
      </c>
      <c r="P2263" s="16">
        <f>MAX(0,ROUNDDOWN(J2263-G2263-430000-M2263-E2263*330000-F2263*450000-I2263,-3))</f>
        <v/>
      </c>
      <c r="Q2263" s="16">
        <f>50000+N2263+E2263*50000+F2263*180000</f>
        <v/>
      </c>
      <c r="R2263" s="16">
        <f>IF(P2263&lt;=2000000,MIN(Q2263,P2263),MAX(Q2263-(P2263-2000000),50000))*0.05</f>
        <v/>
      </c>
      <c r="S2263" s="16">
        <f>MAX(0,P2263*0.1-R2263)</f>
        <v/>
      </c>
      <c r="T2263" s="16">
        <f>Q2263+MAX(0,K2263-480000)</f>
        <v/>
      </c>
      <c r="U2263" s="16">
        <f>P2263-T2263</f>
        <v/>
      </c>
      <c r="V2263" s="17">
        <f>IF(U2263&lt;0,0,LOOKUP(U2263,{0,1950001,3300001,6950001,9000001,18000001,40000001},{0.05,0.1,0.2,0.23,0.33,0.4,0.45}))</f>
        <v/>
      </c>
      <c r="W2263" s="18">
        <f>IF(U2263&lt;0,0.9,0.9-V2263*1.021)</f>
        <v/>
      </c>
      <c r="X2263" s="16">
        <f>ROUNDDOWN(S2263*0.2/W2263+2000,0)</f>
        <v/>
      </c>
      <c r="Y2263" s="17">
        <f>IF(O2263&lt;=0,0,LOOKUP(O2263,{0,1950001,3300001,6950001,9000001,18000001,40000001},{0.05,0.1,0.2,0.23,0.33,0.4,0.45}))</f>
        <v/>
      </c>
    </row>
    <row r="2264">
      <c r="A2264" t="inlineStr">
        <is>
          <t>1万円刻み</t>
        </is>
      </c>
      <c r="B2264" s="16">
        <f>'3_1万円刻み'!$A$445</f>
        <v/>
      </c>
      <c r="C2264" t="n">
        <v>2026</v>
      </c>
      <c r="D2264" t="n">
        <v>1</v>
      </c>
      <c r="E2264" t="n">
        <v>0</v>
      </c>
      <c r="F2264" t="n">
        <v>0</v>
      </c>
      <c r="G2264" s="16">
        <f>ROUND(MIN(B2264/12,650000)*12*0.0915+MIN(B2264/12,1390000)*12*(0.0504+0)+B2264*0.005,0)</f>
        <v/>
      </c>
      <c r="H2264" t="n">
        <v>0</v>
      </c>
      <c r="I2264" t="n">
        <v>0</v>
      </c>
      <c r="J2264" s="16">
        <f>IF(C2264=2026,IF(B2264&lt;741000,0,IF(B2264&lt;2191000,B2264-740000,IF(B2264&lt;2193000,1451000,IF(B2264&lt;2196000,1453000,IF(B2264&lt;2200000,1456000,IF(B2264&lt;3600000,ROUNDDOWN(B2264/4,-3)*2.8-80000,IF(B2264&lt;6600000,ROUNDDOWN(B2264/4,-3)*3.2-440000,IF(B2264&lt;8500000,ROUNDDOWN(B2264*0.9,0)-1100000,B2264-1950000)))))))),IF(B2264&lt;651000,0,IF(B2264&lt;1900000,B2264-650000,IF(B2264&lt;3600000,ROUNDDOWN(B2264/4,-3)*2.8-80000,IF(B2264&lt;6600000,ROUNDDOWN(B2264/4,-3)*3.2-440000,IF(B2264&lt;8500000,ROUNDDOWN(B2264*0.9,0)-1100000,B2264-1950000))))))</f>
        <v/>
      </c>
      <c r="K2264" s="16">
        <f>IF(J2264&gt;23500000,NA(),IF(C2264=2026,IF(J2264&lt;=4890000,1040000,IF(J2264&lt;=6550000,670000,620000)),IF(J2264&lt;=1320000,950000,IF(J2264&lt;=3360000,880000,IF(J2264&lt;=4890000,680000,IF(J2264&lt;=6550000,630000,580000))))))</f>
        <v/>
      </c>
      <c r="L2264" s="16">
        <f>IF(D2264=1,IF(J2264&lt;=9000000,380000,IF(J2264&lt;=9500000,260000,IF(J2264&lt;=10000000,130000,0))),0)</f>
        <v/>
      </c>
      <c r="M2264" s="16">
        <f>IF(D2264=1,IF(J2264&lt;=9000000,330000,IF(J2264&lt;=9500000,220000,IF(J2264&lt;=10000000,110000,0))),0)</f>
        <v/>
      </c>
      <c r="N2264" s="16">
        <f>IF(D2264=1,IF(J2264&lt;=9000000,50000,IF(J2264&lt;=9500000,40000,IF(J2264&lt;=10000000,20000,0))),0)</f>
        <v/>
      </c>
      <c r="O2264" s="16">
        <f>MAX(0,ROUNDDOWN(J2264-G2264-K2264-L2264-E2264*380000-F2264*630000-H2264,-3))</f>
        <v/>
      </c>
      <c r="P2264" s="16">
        <f>MAX(0,ROUNDDOWN(J2264-G2264-430000-M2264-E2264*330000-F2264*450000-I2264,-3))</f>
        <v/>
      </c>
      <c r="Q2264" s="16">
        <f>50000+N2264+E2264*50000+F2264*180000</f>
        <v/>
      </c>
      <c r="R2264" s="16">
        <f>IF(P2264&lt;=2000000,MIN(Q2264,P2264),MAX(Q2264-(P2264-2000000),50000))*0.05</f>
        <v/>
      </c>
      <c r="S2264" s="16">
        <f>MAX(0,P2264*0.1-R2264)</f>
        <v/>
      </c>
      <c r="T2264" s="16">
        <f>Q2264+MAX(0,K2264-480000)</f>
        <v/>
      </c>
      <c r="U2264" s="16">
        <f>P2264-T2264</f>
        <v/>
      </c>
      <c r="V2264" s="17">
        <f>IF(U2264&lt;0,0,LOOKUP(U2264,{0,1950001,3300001,6950001,9000001,18000001,40000001},{0.05,0.1,0.2,0.23,0.33,0.4,0.45}))</f>
        <v/>
      </c>
      <c r="W2264" s="18">
        <f>IF(U2264&lt;0,0.9,0.9-V2264*1.021)</f>
        <v/>
      </c>
      <c r="X2264" s="16">
        <f>ROUNDDOWN(S2264*0.2/W2264+2000,0)</f>
        <v/>
      </c>
      <c r="Y2264" s="17">
        <f>IF(O2264&lt;=0,0,LOOKUP(O2264,{0,1950001,3300001,6950001,9000001,18000001,40000001},{0.05,0.1,0.2,0.23,0.33,0.4,0.45}))</f>
        <v/>
      </c>
    </row>
    <row r="2265">
      <c r="A2265" t="inlineStr">
        <is>
          <t>1万円刻み</t>
        </is>
      </c>
      <c r="B2265" s="16">
        <f>'3_1万円刻み'!$A$446</f>
        <v/>
      </c>
      <c r="C2265" t="n">
        <v>2025</v>
      </c>
      <c r="D2265" t="n">
        <v>0</v>
      </c>
      <c r="E2265" t="n">
        <v>0</v>
      </c>
      <c r="F2265" t="n">
        <v>0</v>
      </c>
      <c r="G2265" s="16">
        <f>ROUND(MIN(B2265/12,650000)*12*0.0915+MIN(B2265/12,1390000)*12*(0.0504+0)+B2265*0.005,0)</f>
        <v/>
      </c>
      <c r="H2265" t="n">
        <v>0</v>
      </c>
      <c r="I2265" t="n">
        <v>0</v>
      </c>
      <c r="J2265" s="16">
        <f>IF(C2265=2026,IF(B2265&lt;741000,0,IF(B2265&lt;2191000,B2265-740000,IF(B2265&lt;2193000,1451000,IF(B2265&lt;2196000,1453000,IF(B2265&lt;2200000,1456000,IF(B2265&lt;3600000,ROUNDDOWN(B2265/4,-3)*2.8-80000,IF(B2265&lt;6600000,ROUNDDOWN(B2265/4,-3)*3.2-440000,IF(B2265&lt;8500000,ROUNDDOWN(B2265*0.9,0)-1100000,B2265-1950000)))))))),IF(B2265&lt;651000,0,IF(B2265&lt;1900000,B2265-650000,IF(B2265&lt;3600000,ROUNDDOWN(B2265/4,-3)*2.8-80000,IF(B2265&lt;6600000,ROUNDDOWN(B2265/4,-3)*3.2-440000,IF(B2265&lt;8500000,ROUNDDOWN(B2265*0.9,0)-1100000,B2265-1950000))))))</f>
        <v/>
      </c>
      <c r="K2265" s="16">
        <f>IF(J2265&gt;23500000,NA(),IF(C2265=2026,IF(J2265&lt;=4890000,1040000,IF(J2265&lt;=6550000,670000,620000)),IF(J2265&lt;=1320000,950000,IF(J2265&lt;=3360000,880000,IF(J2265&lt;=4890000,680000,IF(J2265&lt;=6550000,630000,580000))))))</f>
        <v/>
      </c>
      <c r="L2265" s="16">
        <f>IF(D2265=1,IF(J2265&lt;=9000000,380000,IF(J2265&lt;=9500000,260000,IF(J2265&lt;=10000000,130000,0))),0)</f>
        <v/>
      </c>
      <c r="M2265" s="16">
        <f>IF(D2265=1,IF(J2265&lt;=9000000,330000,IF(J2265&lt;=9500000,220000,IF(J2265&lt;=10000000,110000,0))),0)</f>
        <v/>
      </c>
      <c r="N2265" s="16">
        <f>IF(D2265=1,IF(J2265&lt;=9000000,50000,IF(J2265&lt;=9500000,40000,IF(J2265&lt;=10000000,20000,0))),0)</f>
        <v/>
      </c>
      <c r="O2265" s="16">
        <f>MAX(0,ROUNDDOWN(J2265-G2265-K2265-L2265-E2265*380000-F2265*630000-H2265,-3))</f>
        <v/>
      </c>
      <c r="P2265" s="16">
        <f>MAX(0,ROUNDDOWN(J2265-G2265-430000-M2265-E2265*330000-F2265*450000-I2265,-3))</f>
        <v/>
      </c>
      <c r="Q2265" s="16">
        <f>50000+N2265+E2265*50000+F2265*180000</f>
        <v/>
      </c>
      <c r="R2265" s="16">
        <f>IF(P2265&lt;=2000000,MIN(Q2265,P2265),MAX(Q2265-(P2265-2000000),50000))*0.05</f>
        <v/>
      </c>
      <c r="S2265" s="16">
        <f>MAX(0,P2265*0.1-R2265)</f>
        <v/>
      </c>
      <c r="T2265" s="16">
        <f>Q2265+MAX(0,K2265-480000)</f>
        <v/>
      </c>
      <c r="U2265" s="16">
        <f>P2265-T2265</f>
        <v/>
      </c>
      <c r="V2265" s="17">
        <f>IF(U2265&lt;0,0,LOOKUP(U2265,{0,1950001,3300001,6950001,9000001,18000001,40000001},{0.05,0.1,0.2,0.23,0.33,0.4,0.45}))</f>
        <v/>
      </c>
      <c r="W2265" s="18">
        <f>IF(U2265&lt;0,0.9,0.9-V2265*1.021)</f>
        <v/>
      </c>
      <c r="X2265" s="16">
        <f>ROUNDDOWN(S2265*0.2/W2265+2000,0)</f>
        <v/>
      </c>
      <c r="Y2265" s="17">
        <f>IF(O2265&lt;=0,0,LOOKUP(O2265,{0,1950001,3300001,6950001,9000001,18000001,40000001},{0.05,0.1,0.2,0.23,0.33,0.4,0.45}))</f>
        <v/>
      </c>
    </row>
    <row r="2266">
      <c r="A2266" t="inlineStr">
        <is>
          <t>1万円刻み</t>
        </is>
      </c>
      <c r="B2266" s="16">
        <f>'3_1万円刻み'!$A$446</f>
        <v/>
      </c>
      <c r="C2266" t="n">
        <v>2026</v>
      </c>
      <c r="D2266" t="n">
        <v>0</v>
      </c>
      <c r="E2266" t="n">
        <v>0</v>
      </c>
      <c r="F2266" t="n">
        <v>0</v>
      </c>
      <c r="G2266" s="16">
        <f>ROUND(MIN(B2266/12,650000)*12*0.0915+MIN(B2266/12,1390000)*12*(0.0504+0)+B2266*0.005,0)</f>
        <v/>
      </c>
      <c r="H2266" t="n">
        <v>0</v>
      </c>
      <c r="I2266" t="n">
        <v>0</v>
      </c>
      <c r="J2266" s="16">
        <f>IF(C2266=2026,IF(B2266&lt;741000,0,IF(B2266&lt;2191000,B2266-740000,IF(B2266&lt;2193000,1451000,IF(B2266&lt;2196000,1453000,IF(B2266&lt;2200000,1456000,IF(B2266&lt;3600000,ROUNDDOWN(B2266/4,-3)*2.8-80000,IF(B2266&lt;6600000,ROUNDDOWN(B2266/4,-3)*3.2-440000,IF(B2266&lt;8500000,ROUNDDOWN(B2266*0.9,0)-1100000,B2266-1950000)))))))),IF(B2266&lt;651000,0,IF(B2266&lt;1900000,B2266-650000,IF(B2266&lt;3600000,ROUNDDOWN(B2266/4,-3)*2.8-80000,IF(B2266&lt;6600000,ROUNDDOWN(B2266/4,-3)*3.2-440000,IF(B2266&lt;8500000,ROUNDDOWN(B2266*0.9,0)-1100000,B2266-1950000))))))</f>
        <v/>
      </c>
      <c r="K2266" s="16">
        <f>IF(J2266&gt;23500000,NA(),IF(C2266=2026,IF(J2266&lt;=4890000,1040000,IF(J2266&lt;=6550000,670000,620000)),IF(J2266&lt;=1320000,950000,IF(J2266&lt;=3360000,880000,IF(J2266&lt;=4890000,680000,IF(J2266&lt;=6550000,630000,580000))))))</f>
        <v/>
      </c>
      <c r="L2266" s="16">
        <f>IF(D2266=1,IF(J2266&lt;=9000000,380000,IF(J2266&lt;=9500000,260000,IF(J2266&lt;=10000000,130000,0))),0)</f>
        <v/>
      </c>
      <c r="M2266" s="16">
        <f>IF(D2266=1,IF(J2266&lt;=9000000,330000,IF(J2266&lt;=9500000,220000,IF(J2266&lt;=10000000,110000,0))),0)</f>
        <v/>
      </c>
      <c r="N2266" s="16">
        <f>IF(D2266=1,IF(J2266&lt;=9000000,50000,IF(J2266&lt;=9500000,40000,IF(J2266&lt;=10000000,20000,0))),0)</f>
        <v/>
      </c>
      <c r="O2266" s="16">
        <f>MAX(0,ROUNDDOWN(J2266-G2266-K2266-L2266-E2266*380000-F2266*630000-H2266,-3))</f>
        <v/>
      </c>
      <c r="P2266" s="16">
        <f>MAX(0,ROUNDDOWN(J2266-G2266-430000-M2266-E2266*330000-F2266*450000-I2266,-3))</f>
        <v/>
      </c>
      <c r="Q2266" s="16">
        <f>50000+N2266+E2266*50000+F2266*180000</f>
        <v/>
      </c>
      <c r="R2266" s="16">
        <f>IF(P2266&lt;=2000000,MIN(Q2266,P2266),MAX(Q2266-(P2266-2000000),50000))*0.05</f>
        <v/>
      </c>
      <c r="S2266" s="16">
        <f>MAX(0,P2266*0.1-R2266)</f>
        <v/>
      </c>
      <c r="T2266" s="16">
        <f>Q2266+MAX(0,K2266-480000)</f>
        <v/>
      </c>
      <c r="U2266" s="16">
        <f>P2266-T2266</f>
        <v/>
      </c>
      <c r="V2266" s="17">
        <f>IF(U2266&lt;0,0,LOOKUP(U2266,{0,1950001,3300001,6950001,9000001,18000001,40000001},{0.05,0.1,0.2,0.23,0.33,0.4,0.45}))</f>
        <v/>
      </c>
      <c r="W2266" s="18">
        <f>IF(U2266&lt;0,0.9,0.9-V2266*1.021)</f>
        <v/>
      </c>
      <c r="X2266" s="16">
        <f>ROUNDDOWN(S2266*0.2/W2266+2000,0)</f>
        <v/>
      </c>
      <c r="Y2266" s="17">
        <f>IF(O2266&lt;=0,0,LOOKUP(O2266,{0,1950001,3300001,6950001,9000001,18000001,40000001},{0.05,0.1,0.2,0.23,0.33,0.4,0.45}))</f>
        <v/>
      </c>
    </row>
    <row r="2267">
      <c r="A2267" t="inlineStr">
        <is>
          <t>1万円刻み</t>
        </is>
      </c>
      <c r="B2267" s="16">
        <f>'3_1万円刻み'!$A$446</f>
        <v/>
      </c>
      <c r="C2267" t="n">
        <v>2025</v>
      </c>
      <c r="D2267" t="n">
        <v>1</v>
      </c>
      <c r="E2267" t="n">
        <v>0</v>
      </c>
      <c r="F2267" t="n">
        <v>0</v>
      </c>
      <c r="G2267" s="16">
        <f>ROUND(MIN(B2267/12,650000)*12*0.0915+MIN(B2267/12,1390000)*12*(0.0504+0)+B2267*0.005,0)</f>
        <v/>
      </c>
      <c r="H2267" t="n">
        <v>0</v>
      </c>
      <c r="I2267" t="n">
        <v>0</v>
      </c>
      <c r="J2267" s="16">
        <f>IF(C2267=2026,IF(B2267&lt;741000,0,IF(B2267&lt;2191000,B2267-740000,IF(B2267&lt;2193000,1451000,IF(B2267&lt;2196000,1453000,IF(B2267&lt;2200000,1456000,IF(B2267&lt;3600000,ROUNDDOWN(B2267/4,-3)*2.8-80000,IF(B2267&lt;6600000,ROUNDDOWN(B2267/4,-3)*3.2-440000,IF(B2267&lt;8500000,ROUNDDOWN(B2267*0.9,0)-1100000,B2267-1950000)))))))),IF(B2267&lt;651000,0,IF(B2267&lt;1900000,B2267-650000,IF(B2267&lt;3600000,ROUNDDOWN(B2267/4,-3)*2.8-80000,IF(B2267&lt;6600000,ROUNDDOWN(B2267/4,-3)*3.2-440000,IF(B2267&lt;8500000,ROUNDDOWN(B2267*0.9,0)-1100000,B2267-1950000))))))</f>
        <v/>
      </c>
      <c r="K2267" s="16">
        <f>IF(J2267&gt;23500000,NA(),IF(C2267=2026,IF(J2267&lt;=4890000,1040000,IF(J2267&lt;=6550000,670000,620000)),IF(J2267&lt;=1320000,950000,IF(J2267&lt;=3360000,880000,IF(J2267&lt;=4890000,680000,IF(J2267&lt;=6550000,630000,580000))))))</f>
        <v/>
      </c>
      <c r="L2267" s="16">
        <f>IF(D2267=1,IF(J2267&lt;=9000000,380000,IF(J2267&lt;=9500000,260000,IF(J2267&lt;=10000000,130000,0))),0)</f>
        <v/>
      </c>
      <c r="M2267" s="16">
        <f>IF(D2267=1,IF(J2267&lt;=9000000,330000,IF(J2267&lt;=9500000,220000,IF(J2267&lt;=10000000,110000,0))),0)</f>
        <v/>
      </c>
      <c r="N2267" s="16">
        <f>IF(D2267=1,IF(J2267&lt;=9000000,50000,IF(J2267&lt;=9500000,40000,IF(J2267&lt;=10000000,20000,0))),0)</f>
        <v/>
      </c>
      <c r="O2267" s="16">
        <f>MAX(0,ROUNDDOWN(J2267-G2267-K2267-L2267-E2267*380000-F2267*630000-H2267,-3))</f>
        <v/>
      </c>
      <c r="P2267" s="16">
        <f>MAX(0,ROUNDDOWN(J2267-G2267-430000-M2267-E2267*330000-F2267*450000-I2267,-3))</f>
        <v/>
      </c>
      <c r="Q2267" s="16">
        <f>50000+N2267+E2267*50000+F2267*180000</f>
        <v/>
      </c>
      <c r="R2267" s="16">
        <f>IF(P2267&lt;=2000000,MIN(Q2267,P2267),MAX(Q2267-(P2267-2000000),50000))*0.05</f>
        <v/>
      </c>
      <c r="S2267" s="16">
        <f>MAX(0,P2267*0.1-R2267)</f>
        <v/>
      </c>
      <c r="T2267" s="16">
        <f>Q2267+MAX(0,K2267-480000)</f>
        <v/>
      </c>
      <c r="U2267" s="16">
        <f>P2267-T2267</f>
        <v/>
      </c>
      <c r="V2267" s="17">
        <f>IF(U2267&lt;0,0,LOOKUP(U2267,{0,1950001,3300001,6950001,9000001,18000001,40000001},{0.05,0.1,0.2,0.23,0.33,0.4,0.45}))</f>
        <v/>
      </c>
      <c r="W2267" s="18">
        <f>IF(U2267&lt;0,0.9,0.9-V2267*1.021)</f>
        <v/>
      </c>
      <c r="X2267" s="16">
        <f>ROUNDDOWN(S2267*0.2/W2267+2000,0)</f>
        <v/>
      </c>
      <c r="Y2267" s="17">
        <f>IF(O2267&lt;=0,0,LOOKUP(O2267,{0,1950001,3300001,6950001,9000001,18000001,40000001},{0.05,0.1,0.2,0.23,0.33,0.4,0.45}))</f>
        <v/>
      </c>
    </row>
    <row r="2268">
      <c r="A2268" t="inlineStr">
        <is>
          <t>1万円刻み</t>
        </is>
      </c>
      <c r="B2268" s="16">
        <f>'3_1万円刻み'!$A$446</f>
        <v/>
      </c>
      <c r="C2268" t="n">
        <v>2026</v>
      </c>
      <c r="D2268" t="n">
        <v>1</v>
      </c>
      <c r="E2268" t="n">
        <v>0</v>
      </c>
      <c r="F2268" t="n">
        <v>0</v>
      </c>
      <c r="G2268" s="16">
        <f>ROUND(MIN(B2268/12,650000)*12*0.0915+MIN(B2268/12,1390000)*12*(0.0504+0)+B2268*0.005,0)</f>
        <v/>
      </c>
      <c r="H2268" t="n">
        <v>0</v>
      </c>
      <c r="I2268" t="n">
        <v>0</v>
      </c>
      <c r="J2268" s="16">
        <f>IF(C2268=2026,IF(B2268&lt;741000,0,IF(B2268&lt;2191000,B2268-740000,IF(B2268&lt;2193000,1451000,IF(B2268&lt;2196000,1453000,IF(B2268&lt;2200000,1456000,IF(B2268&lt;3600000,ROUNDDOWN(B2268/4,-3)*2.8-80000,IF(B2268&lt;6600000,ROUNDDOWN(B2268/4,-3)*3.2-440000,IF(B2268&lt;8500000,ROUNDDOWN(B2268*0.9,0)-1100000,B2268-1950000)))))))),IF(B2268&lt;651000,0,IF(B2268&lt;1900000,B2268-650000,IF(B2268&lt;3600000,ROUNDDOWN(B2268/4,-3)*2.8-80000,IF(B2268&lt;6600000,ROUNDDOWN(B2268/4,-3)*3.2-440000,IF(B2268&lt;8500000,ROUNDDOWN(B2268*0.9,0)-1100000,B2268-1950000))))))</f>
        <v/>
      </c>
      <c r="K2268" s="16">
        <f>IF(J2268&gt;23500000,NA(),IF(C2268=2026,IF(J2268&lt;=4890000,1040000,IF(J2268&lt;=6550000,670000,620000)),IF(J2268&lt;=1320000,950000,IF(J2268&lt;=3360000,880000,IF(J2268&lt;=4890000,680000,IF(J2268&lt;=6550000,630000,580000))))))</f>
        <v/>
      </c>
      <c r="L2268" s="16">
        <f>IF(D2268=1,IF(J2268&lt;=9000000,380000,IF(J2268&lt;=9500000,260000,IF(J2268&lt;=10000000,130000,0))),0)</f>
        <v/>
      </c>
      <c r="M2268" s="16">
        <f>IF(D2268=1,IF(J2268&lt;=9000000,330000,IF(J2268&lt;=9500000,220000,IF(J2268&lt;=10000000,110000,0))),0)</f>
        <v/>
      </c>
      <c r="N2268" s="16">
        <f>IF(D2268=1,IF(J2268&lt;=9000000,50000,IF(J2268&lt;=9500000,40000,IF(J2268&lt;=10000000,20000,0))),0)</f>
        <v/>
      </c>
      <c r="O2268" s="16">
        <f>MAX(0,ROUNDDOWN(J2268-G2268-K2268-L2268-E2268*380000-F2268*630000-H2268,-3))</f>
        <v/>
      </c>
      <c r="P2268" s="16">
        <f>MAX(0,ROUNDDOWN(J2268-G2268-430000-M2268-E2268*330000-F2268*450000-I2268,-3))</f>
        <v/>
      </c>
      <c r="Q2268" s="16">
        <f>50000+N2268+E2268*50000+F2268*180000</f>
        <v/>
      </c>
      <c r="R2268" s="16">
        <f>IF(P2268&lt;=2000000,MIN(Q2268,P2268),MAX(Q2268-(P2268-2000000),50000))*0.05</f>
        <v/>
      </c>
      <c r="S2268" s="16">
        <f>MAX(0,P2268*0.1-R2268)</f>
        <v/>
      </c>
      <c r="T2268" s="16">
        <f>Q2268+MAX(0,K2268-480000)</f>
        <v/>
      </c>
      <c r="U2268" s="16">
        <f>P2268-T2268</f>
        <v/>
      </c>
      <c r="V2268" s="17">
        <f>IF(U2268&lt;0,0,LOOKUP(U2268,{0,1950001,3300001,6950001,9000001,18000001,40000001},{0.05,0.1,0.2,0.23,0.33,0.4,0.45}))</f>
        <v/>
      </c>
      <c r="W2268" s="18">
        <f>IF(U2268&lt;0,0.9,0.9-V2268*1.021)</f>
        <v/>
      </c>
      <c r="X2268" s="16">
        <f>ROUNDDOWN(S2268*0.2/W2268+2000,0)</f>
        <v/>
      </c>
      <c r="Y2268" s="17">
        <f>IF(O2268&lt;=0,0,LOOKUP(O2268,{0,1950001,3300001,6950001,9000001,18000001,40000001},{0.05,0.1,0.2,0.23,0.33,0.4,0.45}))</f>
        <v/>
      </c>
    </row>
    <row r="2269">
      <c r="A2269" t="inlineStr">
        <is>
          <t>1万円刻み</t>
        </is>
      </c>
      <c r="B2269" s="16">
        <f>'3_1万円刻み'!$A$447</f>
        <v/>
      </c>
      <c r="C2269" t="n">
        <v>2025</v>
      </c>
      <c r="D2269" t="n">
        <v>0</v>
      </c>
      <c r="E2269" t="n">
        <v>0</v>
      </c>
      <c r="F2269" t="n">
        <v>0</v>
      </c>
      <c r="G2269" s="16">
        <f>ROUND(MIN(B2269/12,650000)*12*0.0915+MIN(B2269/12,1390000)*12*(0.0504+0)+B2269*0.005,0)</f>
        <v/>
      </c>
      <c r="H2269" t="n">
        <v>0</v>
      </c>
      <c r="I2269" t="n">
        <v>0</v>
      </c>
      <c r="J2269" s="16">
        <f>IF(C2269=2026,IF(B2269&lt;741000,0,IF(B2269&lt;2191000,B2269-740000,IF(B2269&lt;2193000,1451000,IF(B2269&lt;2196000,1453000,IF(B2269&lt;2200000,1456000,IF(B2269&lt;3600000,ROUNDDOWN(B2269/4,-3)*2.8-80000,IF(B2269&lt;6600000,ROUNDDOWN(B2269/4,-3)*3.2-440000,IF(B2269&lt;8500000,ROUNDDOWN(B2269*0.9,0)-1100000,B2269-1950000)))))))),IF(B2269&lt;651000,0,IF(B2269&lt;1900000,B2269-650000,IF(B2269&lt;3600000,ROUNDDOWN(B2269/4,-3)*2.8-80000,IF(B2269&lt;6600000,ROUNDDOWN(B2269/4,-3)*3.2-440000,IF(B2269&lt;8500000,ROUNDDOWN(B2269*0.9,0)-1100000,B2269-1950000))))))</f>
        <v/>
      </c>
      <c r="K2269" s="16">
        <f>IF(J2269&gt;23500000,NA(),IF(C2269=2026,IF(J2269&lt;=4890000,1040000,IF(J2269&lt;=6550000,670000,620000)),IF(J2269&lt;=1320000,950000,IF(J2269&lt;=3360000,880000,IF(J2269&lt;=4890000,680000,IF(J2269&lt;=6550000,630000,580000))))))</f>
        <v/>
      </c>
      <c r="L2269" s="16">
        <f>IF(D2269=1,IF(J2269&lt;=9000000,380000,IF(J2269&lt;=9500000,260000,IF(J2269&lt;=10000000,130000,0))),0)</f>
        <v/>
      </c>
      <c r="M2269" s="16">
        <f>IF(D2269=1,IF(J2269&lt;=9000000,330000,IF(J2269&lt;=9500000,220000,IF(J2269&lt;=10000000,110000,0))),0)</f>
        <v/>
      </c>
      <c r="N2269" s="16">
        <f>IF(D2269=1,IF(J2269&lt;=9000000,50000,IF(J2269&lt;=9500000,40000,IF(J2269&lt;=10000000,20000,0))),0)</f>
        <v/>
      </c>
      <c r="O2269" s="16">
        <f>MAX(0,ROUNDDOWN(J2269-G2269-K2269-L2269-E2269*380000-F2269*630000-H2269,-3))</f>
        <v/>
      </c>
      <c r="P2269" s="16">
        <f>MAX(0,ROUNDDOWN(J2269-G2269-430000-M2269-E2269*330000-F2269*450000-I2269,-3))</f>
        <v/>
      </c>
      <c r="Q2269" s="16">
        <f>50000+N2269+E2269*50000+F2269*180000</f>
        <v/>
      </c>
      <c r="R2269" s="16">
        <f>IF(P2269&lt;=2000000,MIN(Q2269,P2269),MAX(Q2269-(P2269-2000000),50000))*0.05</f>
        <v/>
      </c>
      <c r="S2269" s="16">
        <f>MAX(0,P2269*0.1-R2269)</f>
        <v/>
      </c>
      <c r="T2269" s="16">
        <f>Q2269+MAX(0,K2269-480000)</f>
        <v/>
      </c>
      <c r="U2269" s="16">
        <f>P2269-T2269</f>
        <v/>
      </c>
      <c r="V2269" s="17">
        <f>IF(U2269&lt;0,0,LOOKUP(U2269,{0,1950001,3300001,6950001,9000001,18000001,40000001},{0.05,0.1,0.2,0.23,0.33,0.4,0.45}))</f>
        <v/>
      </c>
      <c r="W2269" s="18">
        <f>IF(U2269&lt;0,0.9,0.9-V2269*1.021)</f>
        <v/>
      </c>
      <c r="X2269" s="16">
        <f>ROUNDDOWN(S2269*0.2/W2269+2000,0)</f>
        <v/>
      </c>
      <c r="Y2269" s="17">
        <f>IF(O2269&lt;=0,0,LOOKUP(O2269,{0,1950001,3300001,6950001,9000001,18000001,40000001},{0.05,0.1,0.2,0.23,0.33,0.4,0.45}))</f>
        <v/>
      </c>
    </row>
    <row r="2270">
      <c r="A2270" t="inlineStr">
        <is>
          <t>1万円刻み</t>
        </is>
      </c>
      <c r="B2270" s="16">
        <f>'3_1万円刻み'!$A$447</f>
        <v/>
      </c>
      <c r="C2270" t="n">
        <v>2026</v>
      </c>
      <c r="D2270" t="n">
        <v>0</v>
      </c>
      <c r="E2270" t="n">
        <v>0</v>
      </c>
      <c r="F2270" t="n">
        <v>0</v>
      </c>
      <c r="G2270" s="16">
        <f>ROUND(MIN(B2270/12,650000)*12*0.0915+MIN(B2270/12,1390000)*12*(0.0504+0)+B2270*0.005,0)</f>
        <v/>
      </c>
      <c r="H2270" t="n">
        <v>0</v>
      </c>
      <c r="I2270" t="n">
        <v>0</v>
      </c>
      <c r="J2270" s="16">
        <f>IF(C2270=2026,IF(B2270&lt;741000,0,IF(B2270&lt;2191000,B2270-740000,IF(B2270&lt;2193000,1451000,IF(B2270&lt;2196000,1453000,IF(B2270&lt;2200000,1456000,IF(B2270&lt;3600000,ROUNDDOWN(B2270/4,-3)*2.8-80000,IF(B2270&lt;6600000,ROUNDDOWN(B2270/4,-3)*3.2-440000,IF(B2270&lt;8500000,ROUNDDOWN(B2270*0.9,0)-1100000,B2270-1950000)))))))),IF(B2270&lt;651000,0,IF(B2270&lt;1900000,B2270-650000,IF(B2270&lt;3600000,ROUNDDOWN(B2270/4,-3)*2.8-80000,IF(B2270&lt;6600000,ROUNDDOWN(B2270/4,-3)*3.2-440000,IF(B2270&lt;8500000,ROUNDDOWN(B2270*0.9,0)-1100000,B2270-1950000))))))</f>
        <v/>
      </c>
      <c r="K2270" s="16">
        <f>IF(J2270&gt;23500000,NA(),IF(C2270=2026,IF(J2270&lt;=4890000,1040000,IF(J2270&lt;=6550000,670000,620000)),IF(J2270&lt;=1320000,950000,IF(J2270&lt;=3360000,880000,IF(J2270&lt;=4890000,680000,IF(J2270&lt;=6550000,630000,580000))))))</f>
        <v/>
      </c>
      <c r="L2270" s="16">
        <f>IF(D2270=1,IF(J2270&lt;=9000000,380000,IF(J2270&lt;=9500000,260000,IF(J2270&lt;=10000000,130000,0))),0)</f>
        <v/>
      </c>
      <c r="M2270" s="16">
        <f>IF(D2270=1,IF(J2270&lt;=9000000,330000,IF(J2270&lt;=9500000,220000,IF(J2270&lt;=10000000,110000,0))),0)</f>
        <v/>
      </c>
      <c r="N2270" s="16">
        <f>IF(D2270=1,IF(J2270&lt;=9000000,50000,IF(J2270&lt;=9500000,40000,IF(J2270&lt;=10000000,20000,0))),0)</f>
        <v/>
      </c>
      <c r="O2270" s="16">
        <f>MAX(0,ROUNDDOWN(J2270-G2270-K2270-L2270-E2270*380000-F2270*630000-H2270,-3))</f>
        <v/>
      </c>
      <c r="P2270" s="16">
        <f>MAX(0,ROUNDDOWN(J2270-G2270-430000-M2270-E2270*330000-F2270*450000-I2270,-3))</f>
        <v/>
      </c>
      <c r="Q2270" s="16">
        <f>50000+N2270+E2270*50000+F2270*180000</f>
        <v/>
      </c>
      <c r="R2270" s="16">
        <f>IF(P2270&lt;=2000000,MIN(Q2270,P2270),MAX(Q2270-(P2270-2000000),50000))*0.05</f>
        <v/>
      </c>
      <c r="S2270" s="16">
        <f>MAX(0,P2270*0.1-R2270)</f>
        <v/>
      </c>
      <c r="T2270" s="16">
        <f>Q2270+MAX(0,K2270-480000)</f>
        <v/>
      </c>
      <c r="U2270" s="16">
        <f>P2270-T2270</f>
        <v/>
      </c>
      <c r="V2270" s="17">
        <f>IF(U2270&lt;0,0,LOOKUP(U2270,{0,1950001,3300001,6950001,9000001,18000001,40000001},{0.05,0.1,0.2,0.23,0.33,0.4,0.45}))</f>
        <v/>
      </c>
      <c r="W2270" s="18">
        <f>IF(U2270&lt;0,0.9,0.9-V2270*1.021)</f>
        <v/>
      </c>
      <c r="X2270" s="16">
        <f>ROUNDDOWN(S2270*0.2/W2270+2000,0)</f>
        <v/>
      </c>
      <c r="Y2270" s="17">
        <f>IF(O2270&lt;=0,0,LOOKUP(O2270,{0,1950001,3300001,6950001,9000001,18000001,40000001},{0.05,0.1,0.2,0.23,0.33,0.4,0.45}))</f>
        <v/>
      </c>
    </row>
    <row r="2271">
      <c r="A2271" t="inlineStr">
        <is>
          <t>1万円刻み</t>
        </is>
      </c>
      <c r="B2271" s="16">
        <f>'3_1万円刻み'!$A$447</f>
        <v/>
      </c>
      <c r="C2271" t="n">
        <v>2025</v>
      </c>
      <c r="D2271" t="n">
        <v>1</v>
      </c>
      <c r="E2271" t="n">
        <v>0</v>
      </c>
      <c r="F2271" t="n">
        <v>0</v>
      </c>
      <c r="G2271" s="16">
        <f>ROUND(MIN(B2271/12,650000)*12*0.0915+MIN(B2271/12,1390000)*12*(0.0504+0)+B2271*0.005,0)</f>
        <v/>
      </c>
      <c r="H2271" t="n">
        <v>0</v>
      </c>
      <c r="I2271" t="n">
        <v>0</v>
      </c>
      <c r="J2271" s="16">
        <f>IF(C2271=2026,IF(B2271&lt;741000,0,IF(B2271&lt;2191000,B2271-740000,IF(B2271&lt;2193000,1451000,IF(B2271&lt;2196000,1453000,IF(B2271&lt;2200000,1456000,IF(B2271&lt;3600000,ROUNDDOWN(B2271/4,-3)*2.8-80000,IF(B2271&lt;6600000,ROUNDDOWN(B2271/4,-3)*3.2-440000,IF(B2271&lt;8500000,ROUNDDOWN(B2271*0.9,0)-1100000,B2271-1950000)))))))),IF(B2271&lt;651000,0,IF(B2271&lt;1900000,B2271-650000,IF(B2271&lt;3600000,ROUNDDOWN(B2271/4,-3)*2.8-80000,IF(B2271&lt;6600000,ROUNDDOWN(B2271/4,-3)*3.2-440000,IF(B2271&lt;8500000,ROUNDDOWN(B2271*0.9,0)-1100000,B2271-1950000))))))</f>
        <v/>
      </c>
      <c r="K2271" s="16">
        <f>IF(J2271&gt;23500000,NA(),IF(C2271=2026,IF(J2271&lt;=4890000,1040000,IF(J2271&lt;=6550000,670000,620000)),IF(J2271&lt;=1320000,950000,IF(J2271&lt;=3360000,880000,IF(J2271&lt;=4890000,680000,IF(J2271&lt;=6550000,630000,580000))))))</f>
        <v/>
      </c>
      <c r="L2271" s="16">
        <f>IF(D2271=1,IF(J2271&lt;=9000000,380000,IF(J2271&lt;=9500000,260000,IF(J2271&lt;=10000000,130000,0))),0)</f>
        <v/>
      </c>
      <c r="M2271" s="16">
        <f>IF(D2271=1,IF(J2271&lt;=9000000,330000,IF(J2271&lt;=9500000,220000,IF(J2271&lt;=10000000,110000,0))),0)</f>
        <v/>
      </c>
      <c r="N2271" s="16">
        <f>IF(D2271=1,IF(J2271&lt;=9000000,50000,IF(J2271&lt;=9500000,40000,IF(J2271&lt;=10000000,20000,0))),0)</f>
        <v/>
      </c>
      <c r="O2271" s="16">
        <f>MAX(0,ROUNDDOWN(J2271-G2271-K2271-L2271-E2271*380000-F2271*630000-H2271,-3))</f>
        <v/>
      </c>
      <c r="P2271" s="16">
        <f>MAX(0,ROUNDDOWN(J2271-G2271-430000-M2271-E2271*330000-F2271*450000-I2271,-3))</f>
        <v/>
      </c>
      <c r="Q2271" s="16">
        <f>50000+N2271+E2271*50000+F2271*180000</f>
        <v/>
      </c>
      <c r="R2271" s="16">
        <f>IF(P2271&lt;=2000000,MIN(Q2271,P2271),MAX(Q2271-(P2271-2000000),50000))*0.05</f>
        <v/>
      </c>
      <c r="S2271" s="16">
        <f>MAX(0,P2271*0.1-R2271)</f>
        <v/>
      </c>
      <c r="T2271" s="16">
        <f>Q2271+MAX(0,K2271-480000)</f>
        <v/>
      </c>
      <c r="U2271" s="16">
        <f>P2271-T2271</f>
        <v/>
      </c>
      <c r="V2271" s="17">
        <f>IF(U2271&lt;0,0,LOOKUP(U2271,{0,1950001,3300001,6950001,9000001,18000001,40000001},{0.05,0.1,0.2,0.23,0.33,0.4,0.45}))</f>
        <v/>
      </c>
      <c r="W2271" s="18">
        <f>IF(U2271&lt;0,0.9,0.9-V2271*1.021)</f>
        <v/>
      </c>
      <c r="X2271" s="16">
        <f>ROUNDDOWN(S2271*0.2/W2271+2000,0)</f>
        <v/>
      </c>
      <c r="Y2271" s="17">
        <f>IF(O2271&lt;=0,0,LOOKUP(O2271,{0,1950001,3300001,6950001,9000001,18000001,40000001},{0.05,0.1,0.2,0.23,0.33,0.4,0.45}))</f>
        <v/>
      </c>
    </row>
    <row r="2272">
      <c r="A2272" t="inlineStr">
        <is>
          <t>1万円刻み</t>
        </is>
      </c>
      <c r="B2272" s="16">
        <f>'3_1万円刻み'!$A$447</f>
        <v/>
      </c>
      <c r="C2272" t="n">
        <v>2026</v>
      </c>
      <c r="D2272" t="n">
        <v>1</v>
      </c>
      <c r="E2272" t="n">
        <v>0</v>
      </c>
      <c r="F2272" t="n">
        <v>0</v>
      </c>
      <c r="G2272" s="16">
        <f>ROUND(MIN(B2272/12,650000)*12*0.0915+MIN(B2272/12,1390000)*12*(0.0504+0)+B2272*0.005,0)</f>
        <v/>
      </c>
      <c r="H2272" t="n">
        <v>0</v>
      </c>
      <c r="I2272" t="n">
        <v>0</v>
      </c>
      <c r="J2272" s="16">
        <f>IF(C2272=2026,IF(B2272&lt;741000,0,IF(B2272&lt;2191000,B2272-740000,IF(B2272&lt;2193000,1451000,IF(B2272&lt;2196000,1453000,IF(B2272&lt;2200000,1456000,IF(B2272&lt;3600000,ROUNDDOWN(B2272/4,-3)*2.8-80000,IF(B2272&lt;6600000,ROUNDDOWN(B2272/4,-3)*3.2-440000,IF(B2272&lt;8500000,ROUNDDOWN(B2272*0.9,0)-1100000,B2272-1950000)))))))),IF(B2272&lt;651000,0,IF(B2272&lt;1900000,B2272-650000,IF(B2272&lt;3600000,ROUNDDOWN(B2272/4,-3)*2.8-80000,IF(B2272&lt;6600000,ROUNDDOWN(B2272/4,-3)*3.2-440000,IF(B2272&lt;8500000,ROUNDDOWN(B2272*0.9,0)-1100000,B2272-1950000))))))</f>
        <v/>
      </c>
      <c r="K2272" s="16">
        <f>IF(J2272&gt;23500000,NA(),IF(C2272=2026,IF(J2272&lt;=4890000,1040000,IF(J2272&lt;=6550000,670000,620000)),IF(J2272&lt;=1320000,950000,IF(J2272&lt;=3360000,880000,IF(J2272&lt;=4890000,680000,IF(J2272&lt;=6550000,630000,580000))))))</f>
        <v/>
      </c>
      <c r="L2272" s="16">
        <f>IF(D2272=1,IF(J2272&lt;=9000000,380000,IF(J2272&lt;=9500000,260000,IF(J2272&lt;=10000000,130000,0))),0)</f>
        <v/>
      </c>
      <c r="M2272" s="16">
        <f>IF(D2272=1,IF(J2272&lt;=9000000,330000,IF(J2272&lt;=9500000,220000,IF(J2272&lt;=10000000,110000,0))),0)</f>
        <v/>
      </c>
      <c r="N2272" s="16">
        <f>IF(D2272=1,IF(J2272&lt;=9000000,50000,IF(J2272&lt;=9500000,40000,IF(J2272&lt;=10000000,20000,0))),0)</f>
        <v/>
      </c>
      <c r="O2272" s="16">
        <f>MAX(0,ROUNDDOWN(J2272-G2272-K2272-L2272-E2272*380000-F2272*630000-H2272,-3))</f>
        <v/>
      </c>
      <c r="P2272" s="16">
        <f>MAX(0,ROUNDDOWN(J2272-G2272-430000-M2272-E2272*330000-F2272*450000-I2272,-3))</f>
        <v/>
      </c>
      <c r="Q2272" s="16">
        <f>50000+N2272+E2272*50000+F2272*180000</f>
        <v/>
      </c>
      <c r="R2272" s="16">
        <f>IF(P2272&lt;=2000000,MIN(Q2272,P2272),MAX(Q2272-(P2272-2000000),50000))*0.05</f>
        <v/>
      </c>
      <c r="S2272" s="16">
        <f>MAX(0,P2272*0.1-R2272)</f>
        <v/>
      </c>
      <c r="T2272" s="16">
        <f>Q2272+MAX(0,K2272-480000)</f>
        <v/>
      </c>
      <c r="U2272" s="16">
        <f>P2272-T2272</f>
        <v/>
      </c>
      <c r="V2272" s="17">
        <f>IF(U2272&lt;0,0,LOOKUP(U2272,{0,1950001,3300001,6950001,9000001,18000001,40000001},{0.05,0.1,0.2,0.23,0.33,0.4,0.45}))</f>
        <v/>
      </c>
      <c r="W2272" s="18">
        <f>IF(U2272&lt;0,0.9,0.9-V2272*1.021)</f>
        <v/>
      </c>
      <c r="X2272" s="16">
        <f>ROUNDDOWN(S2272*0.2/W2272+2000,0)</f>
        <v/>
      </c>
      <c r="Y2272" s="17">
        <f>IF(O2272&lt;=0,0,LOOKUP(O2272,{0,1950001,3300001,6950001,9000001,18000001,40000001},{0.05,0.1,0.2,0.23,0.33,0.4,0.45}))</f>
        <v/>
      </c>
    </row>
    <row r="2273">
      <c r="A2273" t="inlineStr">
        <is>
          <t>1万円刻み</t>
        </is>
      </c>
      <c r="B2273" s="16">
        <f>'3_1万円刻み'!$A$448</f>
        <v/>
      </c>
      <c r="C2273" t="n">
        <v>2025</v>
      </c>
      <c r="D2273" t="n">
        <v>0</v>
      </c>
      <c r="E2273" t="n">
        <v>0</v>
      </c>
      <c r="F2273" t="n">
        <v>0</v>
      </c>
      <c r="G2273" s="16">
        <f>ROUND(MIN(B2273/12,650000)*12*0.0915+MIN(B2273/12,1390000)*12*(0.0504+0)+B2273*0.005,0)</f>
        <v/>
      </c>
      <c r="H2273" t="n">
        <v>0</v>
      </c>
      <c r="I2273" t="n">
        <v>0</v>
      </c>
      <c r="J2273" s="16">
        <f>IF(C2273=2026,IF(B2273&lt;741000,0,IF(B2273&lt;2191000,B2273-740000,IF(B2273&lt;2193000,1451000,IF(B2273&lt;2196000,1453000,IF(B2273&lt;2200000,1456000,IF(B2273&lt;3600000,ROUNDDOWN(B2273/4,-3)*2.8-80000,IF(B2273&lt;6600000,ROUNDDOWN(B2273/4,-3)*3.2-440000,IF(B2273&lt;8500000,ROUNDDOWN(B2273*0.9,0)-1100000,B2273-1950000)))))))),IF(B2273&lt;651000,0,IF(B2273&lt;1900000,B2273-650000,IF(B2273&lt;3600000,ROUNDDOWN(B2273/4,-3)*2.8-80000,IF(B2273&lt;6600000,ROUNDDOWN(B2273/4,-3)*3.2-440000,IF(B2273&lt;8500000,ROUNDDOWN(B2273*0.9,0)-1100000,B2273-1950000))))))</f>
        <v/>
      </c>
      <c r="K2273" s="16">
        <f>IF(J2273&gt;23500000,NA(),IF(C2273=2026,IF(J2273&lt;=4890000,1040000,IF(J2273&lt;=6550000,670000,620000)),IF(J2273&lt;=1320000,950000,IF(J2273&lt;=3360000,880000,IF(J2273&lt;=4890000,680000,IF(J2273&lt;=6550000,630000,580000))))))</f>
        <v/>
      </c>
      <c r="L2273" s="16">
        <f>IF(D2273=1,IF(J2273&lt;=9000000,380000,IF(J2273&lt;=9500000,260000,IF(J2273&lt;=10000000,130000,0))),0)</f>
        <v/>
      </c>
      <c r="M2273" s="16">
        <f>IF(D2273=1,IF(J2273&lt;=9000000,330000,IF(J2273&lt;=9500000,220000,IF(J2273&lt;=10000000,110000,0))),0)</f>
        <v/>
      </c>
      <c r="N2273" s="16">
        <f>IF(D2273=1,IF(J2273&lt;=9000000,50000,IF(J2273&lt;=9500000,40000,IF(J2273&lt;=10000000,20000,0))),0)</f>
        <v/>
      </c>
      <c r="O2273" s="16">
        <f>MAX(0,ROUNDDOWN(J2273-G2273-K2273-L2273-E2273*380000-F2273*630000-H2273,-3))</f>
        <v/>
      </c>
      <c r="P2273" s="16">
        <f>MAX(0,ROUNDDOWN(J2273-G2273-430000-M2273-E2273*330000-F2273*450000-I2273,-3))</f>
        <v/>
      </c>
      <c r="Q2273" s="16">
        <f>50000+N2273+E2273*50000+F2273*180000</f>
        <v/>
      </c>
      <c r="R2273" s="16">
        <f>IF(P2273&lt;=2000000,MIN(Q2273,P2273),MAX(Q2273-(P2273-2000000),50000))*0.05</f>
        <v/>
      </c>
      <c r="S2273" s="16">
        <f>MAX(0,P2273*0.1-R2273)</f>
        <v/>
      </c>
      <c r="T2273" s="16">
        <f>Q2273+MAX(0,K2273-480000)</f>
        <v/>
      </c>
      <c r="U2273" s="16">
        <f>P2273-T2273</f>
        <v/>
      </c>
      <c r="V2273" s="17">
        <f>IF(U2273&lt;0,0,LOOKUP(U2273,{0,1950001,3300001,6950001,9000001,18000001,40000001},{0.05,0.1,0.2,0.23,0.33,0.4,0.45}))</f>
        <v/>
      </c>
      <c r="W2273" s="18">
        <f>IF(U2273&lt;0,0.9,0.9-V2273*1.021)</f>
        <v/>
      </c>
      <c r="X2273" s="16">
        <f>ROUNDDOWN(S2273*0.2/W2273+2000,0)</f>
        <v/>
      </c>
      <c r="Y2273" s="17">
        <f>IF(O2273&lt;=0,0,LOOKUP(O2273,{0,1950001,3300001,6950001,9000001,18000001,40000001},{0.05,0.1,0.2,0.23,0.33,0.4,0.45}))</f>
        <v/>
      </c>
    </row>
    <row r="2274">
      <c r="A2274" t="inlineStr">
        <is>
          <t>1万円刻み</t>
        </is>
      </c>
      <c r="B2274" s="16">
        <f>'3_1万円刻み'!$A$448</f>
        <v/>
      </c>
      <c r="C2274" t="n">
        <v>2026</v>
      </c>
      <c r="D2274" t="n">
        <v>0</v>
      </c>
      <c r="E2274" t="n">
        <v>0</v>
      </c>
      <c r="F2274" t="n">
        <v>0</v>
      </c>
      <c r="G2274" s="16">
        <f>ROUND(MIN(B2274/12,650000)*12*0.0915+MIN(B2274/12,1390000)*12*(0.0504+0)+B2274*0.005,0)</f>
        <v/>
      </c>
      <c r="H2274" t="n">
        <v>0</v>
      </c>
      <c r="I2274" t="n">
        <v>0</v>
      </c>
      <c r="J2274" s="16">
        <f>IF(C2274=2026,IF(B2274&lt;741000,0,IF(B2274&lt;2191000,B2274-740000,IF(B2274&lt;2193000,1451000,IF(B2274&lt;2196000,1453000,IF(B2274&lt;2200000,1456000,IF(B2274&lt;3600000,ROUNDDOWN(B2274/4,-3)*2.8-80000,IF(B2274&lt;6600000,ROUNDDOWN(B2274/4,-3)*3.2-440000,IF(B2274&lt;8500000,ROUNDDOWN(B2274*0.9,0)-1100000,B2274-1950000)))))))),IF(B2274&lt;651000,0,IF(B2274&lt;1900000,B2274-650000,IF(B2274&lt;3600000,ROUNDDOWN(B2274/4,-3)*2.8-80000,IF(B2274&lt;6600000,ROUNDDOWN(B2274/4,-3)*3.2-440000,IF(B2274&lt;8500000,ROUNDDOWN(B2274*0.9,0)-1100000,B2274-1950000))))))</f>
        <v/>
      </c>
      <c r="K2274" s="16">
        <f>IF(J2274&gt;23500000,NA(),IF(C2274=2026,IF(J2274&lt;=4890000,1040000,IF(J2274&lt;=6550000,670000,620000)),IF(J2274&lt;=1320000,950000,IF(J2274&lt;=3360000,880000,IF(J2274&lt;=4890000,680000,IF(J2274&lt;=6550000,630000,580000))))))</f>
        <v/>
      </c>
      <c r="L2274" s="16">
        <f>IF(D2274=1,IF(J2274&lt;=9000000,380000,IF(J2274&lt;=9500000,260000,IF(J2274&lt;=10000000,130000,0))),0)</f>
        <v/>
      </c>
      <c r="M2274" s="16">
        <f>IF(D2274=1,IF(J2274&lt;=9000000,330000,IF(J2274&lt;=9500000,220000,IF(J2274&lt;=10000000,110000,0))),0)</f>
        <v/>
      </c>
      <c r="N2274" s="16">
        <f>IF(D2274=1,IF(J2274&lt;=9000000,50000,IF(J2274&lt;=9500000,40000,IF(J2274&lt;=10000000,20000,0))),0)</f>
        <v/>
      </c>
      <c r="O2274" s="16">
        <f>MAX(0,ROUNDDOWN(J2274-G2274-K2274-L2274-E2274*380000-F2274*630000-H2274,-3))</f>
        <v/>
      </c>
      <c r="P2274" s="16">
        <f>MAX(0,ROUNDDOWN(J2274-G2274-430000-M2274-E2274*330000-F2274*450000-I2274,-3))</f>
        <v/>
      </c>
      <c r="Q2274" s="16">
        <f>50000+N2274+E2274*50000+F2274*180000</f>
        <v/>
      </c>
      <c r="R2274" s="16">
        <f>IF(P2274&lt;=2000000,MIN(Q2274,P2274),MAX(Q2274-(P2274-2000000),50000))*0.05</f>
        <v/>
      </c>
      <c r="S2274" s="16">
        <f>MAX(0,P2274*0.1-R2274)</f>
        <v/>
      </c>
      <c r="T2274" s="16">
        <f>Q2274+MAX(0,K2274-480000)</f>
        <v/>
      </c>
      <c r="U2274" s="16">
        <f>P2274-T2274</f>
        <v/>
      </c>
      <c r="V2274" s="17">
        <f>IF(U2274&lt;0,0,LOOKUP(U2274,{0,1950001,3300001,6950001,9000001,18000001,40000001},{0.05,0.1,0.2,0.23,0.33,0.4,0.45}))</f>
        <v/>
      </c>
      <c r="W2274" s="18">
        <f>IF(U2274&lt;0,0.9,0.9-V2274*1.021)</f>
        <v/>
      </c>
      <c r="X2274" s="16">
        <f>ROUNDDOWN(S2274*0.2/W2274+2000,0)</f>
        <v/>
      </c>
      <c r="Y2274" s="17">
        <f>IF(O2274&lt;=0,0,LOOKUP(O2274,{0,1950001,3300001,6950001,9000001,18000001,40000001},{0.05,0.1,0.2,0.23,0.33,0.4,0.45}))</f>
        <v/>
      </c>
    </row>
    <row r="2275">
      <c r="A2275" t="inlineStr">
        <is>
          <t>1万円刻み</t>
        </is>
      </c>
      <c r="B2275" s="16">
        <f>'3_1万円刻み'!$A$448</f>
        <v/>
      </c>
      <c r="C2275" t="n">
        <v>2025</v>
      </c>
      <c r="D2275" t="n">
        <v>1</v>
      </c>
      <c r="E2275" t="n">
        <v>0</v>
      </c>
      <c r="F2275" t="n">
        <v>0</v>
      </c>
      <c r="G2275" s="16">
        <f>ROUND(MIN(B2275/12,650000)*12*0.0915+MIN(B2275/12,1390000)*12*(0.0504+0)+B2275*0.005,0)</f>
        <v/>
      </c>
      <c r="H2275" t="n">
        <v>0</v>
      </c>
      <c r="I2275" t="n">
        <v>0</v>
      </c>
      <c r="J2275" s="16">
        <f>IF(C2275=2026,IF(B2275&lt;741000,0,IF(B2275&lt;2191000,B2275-740000,IF(B2275&lt;2193000,1451000,IF(B2275&lt;2196000,1453000,IF(B2275&lt;2200000,1456000,IF(B2275&lt;3600000,ROUNDDOWN(B2275/4,-3)*2.8-80000,IF(B2275&lt;6600000,ROUNDDOWN(B2275/4,-3)*3.2-440000,IF(B2275&lt;8500000,ROUNDDOWN(B2275*0.9,0)-1100000,B2275-1950000)))))))),IF(B2275&lt;651000,0,IF(B2275&lt;1900000,B2275-650000,IF(B2275&lt;3600000,ROUNDDOWN(B2275/4,-3)*2.8-80000,IF(B2275&lt;6600000,ROUNDDOWN(B2275/4,-3)*3.2-440000,IF(B2275&lt;8500000,ROUNDDOWN(B2275*0.9,0)-1100000,B2275-1950000))))))</f>
        <v/>
      </c>
      <c r="K2275" s="16">
        <f>IF(J2275&gt;23500000,NA(),IF(C2275=2026,IF(J2275&lt;=4890000,1040000,IF(J2275&lt;=6550000,670000,620000)),IF(J2275&lt;=1320000,950000,IF(J2275&lt;=3360000,880000,IF(J2275&lt;=4890000,680000,IF(J2275&lt;=6550000,630000,580000))))))</f>
        <v/>
      </c>
      <c r="L2275" s="16">
        <f>IF(D2275=1,IF(J2275&lt;=9000000,380000,IF(J2275&lt;=9500000,260000,IF(J2275&lt;=10000000,130000,0))),0)</f>
        <v/>
      </c>
      <c r="M2275" s="16">
        <f>IF(D2275=1,IF(J2275&lt;=9000000,330000,IF(J2275&lt;=9500000,220000,IF(J2275&lt;=10000000,110000,0))),0)</f>
        <v/>
      </c>
      <c r="N2275" s="16">
        <f>IF(D2275=1,IF(J2275&lt;=9000000,50000,IF(J2275&lt;=9500000,40000,IF(J2275&lt;=10000000,20000,0))),0)</f>
        <v/>
      </c>
      <c r="O2275" s="16">
        <f>MAX(0,ROUNDDOWN(J2275-G2275-K2275-L2275-E2275*380000-F2275*630000-H2275,-3))</f>
        <v/>
      </c>
      <c r="P2275" s="16">
        <f>MAX(0,ROUNDDOWN(J2275-G2275-430000-M2275-E2275*330000-F2275*450000-I2275,-3))</f>
        <v/>
      </c>
      <c r="Q2275" s="16">
        <f>50000+N2275+E2275*50000+F2275*180000</f>
        <v/>
      </c>
      <c r="R2275" s="16">
        <f>IF(P2275&lt;=2000000,MIN(Q2275,P2275),MAX(Q2275-(P2275-2000000),50000))*0.05</f>
        <v/>
      </c>
      <c r="S2275" s="16">
        <f>MAX(0,P2275*0.1-R2275)</f>
        <v/>
      </c>
      <c r="T2275" s="16">
        <f>Q2275+MAX(0,K2275-480000)</f>
        <v/>
      </c>
      <c r="U2275" s="16">
        <f>P2275-T2275</f>
        <v/>
      </c>
      <c r="V2275" s="17">
        <f>IF(U2275&lt;0,0,LOOKUP(U2275,{0,1950001,3300001,6950001,9000001,18000001,40000001},{0.05,0.1,0.2,0.23,0.33,0.4,0.45}))</f>
        <v/>
      </c>
      <c r="W2275" s="18">
        <f>IF(U2275&lt;0,0.9,0.9-V2275*1.021)</f>
        <v/>
      </c>
      <c r="X2275" s="16">
        <f>ROUNDDOWN(S2275*0.2/W2275+2000,0)</f>
        <v/>
      </c>
      <c r="Y2275" s="17">
        <f>IF(O2275&lt;=0,0,LOOKUP(O2275,{0,1950001,3300001,6950001,9000001,18000001,40000001},{0.05,0.1,0.2,0.23,0.33,0.4,0.45}))</f>
        <v/>
      </c>
    </row>
    <row r="2276">
      <c r="A2276" t="inlineStr">
        <is>
          <t>1万円刻み</t>
        </is>
      </c>
      <c r="B2276" s="16">
        <f>'3_1万円刻み'!$A$448</f>
        <v/>
      </c>
      <c r="C2276" t="n">
        <v>2026</v>
      </c>
      <c r="D2276" t="n">
        <v>1</v>
      </c>
      <c r="E2276" t="n">
        <v>0</v>
      </c>
      <c r="F2276" t="n">
        <v>0</v>
      </c>
      <c r="G2276" s="16">
        <f>ROUND(MIN(B2276/12,650000)*12*0.0915+MIN(B2276/12,1390000)*12*(0.0504+0)+B2276*0.005,0)</f>
        <v/>
      </c>
      <c r="H2276" t="n">
        <v>0</v>
      </c>
      <c r="I2276" t="n">
        <v>0</v>
      </c>
      <c r="J2276" s="16">
        <f>IF(C2276=2026,IF(B2276&lt;741000,0,IF(B2276&lt;2191000,B2276-740000,IF(B2276&lt;2193000,1451000,IF(B2276&lt;2196000,1453000,IF(B2276&lt;2200000,1456000,IF(B2276&lt;3600000,ROUNDDOWN(B2276/4,-3)*2.8-80000,IF(B2276&lt;6600000,ROUNDDOWN(B2276/4,-3)*3.2-440000,IF(B2276&lt;8500000,ROUNDDOWN(B2276*0.9,0)-1100000,B2276-1950000)))))))),IF(B2276&lt;651000,0,IF(B2276&lt;1900000,B2276-650000,IF(B2276&lt;3600000,ROUNDDOWN(B2276/4,-3)*2.8-80000,IF(B2276&lt;6600000,ROUNDDOWN(B2276/4,-3)*3.2-440000,IF(B2276&lt;8500000,ROUNDDOWN(B2276*0.9,0)-1100000,B2276-1950000))))))</f>
        <v/>
      </c>
      <c r="K2276" s="16">
        <f>IF(J2276&gt;23500000,NA(),IF(C2276=2026,IF(J2276&lt;=4890000,1040000,IF(J2276&lt;=6550000,670000,620000)),IF(J2276&lt;=1320000,950000,IF(J2276&lt;=3360000,880000,IF(J2276&lt;=4890000,680000,IF(J2276&lt;=6550000,630000,580000))))))</f>
        <v/>
      </c>
      <c r="L2276" s="16">
        <f>IF(D2276=1,IF(J2276&lt;=9000000,380000,IF(J2276&lt;=9500000,260000,IF(J2276&lt;=10000000,130000,0))),0)</f>
        <v/>
      </c>
      <c r="M2276" s="16">
        <f>IF(D2276=1,IF(J2276&lt;=9000000,330000,IF(J2276&lt;=9500000,220000,IF(J2276&lt;=10000000,110000,0))),0)</f>
        <v/>
      </c>
      <c r="N2276" s="16">
        <f>IF(D2276=1,IF(J2276&lt;=9000000,50000,IF(J2276&lt;=9500000,40000,IF(J2276&lt;=10000000,20000,0))),0)</f>
        <v/>
      </c>
      <c r="O2276" s="16">
        <f>MAX(0,ROUNDDOWN(J2276-G2276-K2276-L2276-E2276*380000-F2276*630000-H2276,-3))</f>
        <v/>
      </c>
      <c r="P2276" s="16">
        <f>MAX(0,ROUNDDOWN(J2276-G2276-430000-M2276-E2276*330000-F2276*450000-I2276,-3))</f>
        <v/>
      </c>
      <c r="Q2276" s="16">
        <f>50000+N2276+E2276*50000+F2276*180000</f>
        <v/>
      </c>
      <c r="R2276" s="16">
        <f>IF(P2276&lt;=2000000,MIN(Q2276,P2276),MAX(Q2276-(P2276-2000000),50000))*0.05</f>
        <v/>
      </c>
      <c r="S2276" s="16">
        <f>MAX(0,P2276*0.1-R2276)</f>
        <v/>
      </c>
      <c r="T2276" s="16">
        <f>Q2276+MAX(0,K2276-480000)</f>
        <v/>
      </c>
      <c r="U2276" s="16">
        <f>P2276-T2276</f>
        <v/>
      </c>
      <c r="V2276" s="17">
        <f>IF(U2276&lt;0,0,LOOKUP(U2276,{0,1950001,3300001,6950001,9000001,18000001,40000001},{0.05,0.1,0.2,0.23,0.33,0.4,0.45}))</f>
        <v/>
      </c>
      <c r="W2276" s="18">
        <f>IF(U2276&lt;0,0.9,0.9-V2276*1.021)</f>
        <v/>
      </c>
      <c r="X2276" s="16">
        <f>ROUNDDOWN(S2276*0.2/W2276+2000,0)</f>
        <v/>
      </c>
      <c r="Y2276" s="17">
        <f>IF(O2276&lt;=0,0,LOOKUP(O2276,{0,1950001,3300001,6950001,9000001,18000001,40000001},{0.05,0.1,0.2,0.23,0.33,0.4,0.45}))</f>
        <v/>
      </c>
    </row>
    <row r="2277">
      <c r="A2277" t="inlineStr">
        <is>
          <t>1万円刻み</t>
        </is>
      </c>
      <c r="B2277" s="16">
        <f>'3_1万円刻み'!$A$449</f>
        <v/>
      </c>
      <c r="C2277" t="n">
        <v>2025</v>
      </c>
      <c r="D2277" t="n">
        <v>0</v>
      </c>
      <c r="E2277" t="n">
        <v>0</v>
      </c>
      <c r="F2277" t="n">
        <v>0</v>
      </c>
      <c r="G2277" s="16">
        <f>ROUND(MIN(B2277/12,650000)*12*0.0915+MIN(B2277/12,1390000)*12*(0.0504+0)+B2277*0.005,0)</f>
        <v/>
      </c>
      <c r="H2277" t="n">
        <v>0</v>
      </c>
      <c r="I2277" t="n">
        <v>0</v>
      </c>
      <c r="J2277" s="16">
        <f>IF(C2277=2026,IF(B2277&lt;741000,0,IF(B2277&lt;2191000,B2277-740000,IF(B2277&lt;2193000,1451000,IF(B2277&lt;2196000,1453000,IF(B2277&lt;2200000,1456000,IF(B2277&lt;3600000,ROUNDDOWN(B2277/4,-3)*2.8-80000,IF(B2277&lt;6600000,ROUNDDOWN(B2277/4,-3)*3.2-440000,IF(B2277&lt;8500000,ROUNDDOWN(B2277*0.9,0)-1100000,B2277-1950000)))))))),IF(B2277&lt;651000,0,IF(B2277&lt;1900000,B2277-650000,IF(B2277&lt;3600000,ROUNDDOWN(B2277/4,-3)*2.8-80000,IF(B2277&lt;6600000,ROUNDDOWN(B2277/4,-3)*3.2-440000,IF(B2277&lt;8500000,ROUNDDOWN(B2277*0.9,0)-1100000,B2277-1950000))))))</f>
        <v/>
      </c>
      <c r="K2277" s="16">
        <f>IF(J2277&gt;23500000,NA(),IF(C2277=2026,IF(J2277&lt;=4890000,1040000,IF(J2277&lt;=6550000,670000,620000)),IF(J2277&lt;=1320000,950000,IF(J2277&lt;=3360000,880000,IF(J2277&lt;=4890000,680000,IF(J2277&lt;=6550000,630000,580000))))))</f>
        <v/>
      </c>
      <c r="L2277" s="16">
        <f>IF(D2277=1,IF(J2277&lt;=9000000,380000,IF(J2277&lt;=9500000,260000,IF(J2277&lt;=10000000,130000,0))),0)</f>
        <v/>
      </c>
      <c r="M2277" s="16">
        <f>IF(D2277=1,IF(J2277&lt;=9000000,330000,IF(J2277&lt;=9500000,220000,IF(J2277&lt;=10000000,110000,0))),0)</f>
        <v/>
      </c>
      <c r="N2277" s="16">
        <f>IF(D2277=1,IF(J2277&lt;=9000000,50000,IF(J2277&lt;=9500000,40000,IF(J2277&lt;=10000000,20000,0))),0)</f>
        <v/>
      </c>
      <c r="O2277" s="16">
        <f>MAX(0,ROUNDDOWN(J2277-G2277-K2277-L2277-E2277*380000-F2277*630000-H2277,-3))</f>
        <v/>
      </c>
      <c r="P2277" s="16">
        <f>MAX(0,ROUNDDOWN(J2277-G2277-430000-M2277-E2277*330000-F2277*450000-I2277,-3))</f>
        <v/>
      </c>
      <c r="Q2277" s="16">
        <f>50000+N2277+E2277*50000+F2277*180000</f>
        <v/>
      </c>
      <c r="R2277" s="16">
        <f>IF(P2277&lt;=2000000,MIN(Q2277,P2277),MAX(Q2277-(P2277-2000000),50000))*0.05</f>
        <v/>
      </c>
      <c r="S2277" s="16">
        <f>MAX(0,P2277*0.1-R2277)</f>
        <v/>
      </c>
      <c r="T2277" s="16">
        <f>Q2277+MAX(0,K2277-480000)</f>
        <v/>
      </c>
      <c r="U2277" s="16">
        <f>P2277-T2277</f>
        <v/>
      </c>
      <c r="V2277" s="17">
        <f>IF(U2277&lt;0,0,LOOKUP(U2277,{0,1950001,3300001,6950001,9000001,18000001,40000001},{0.05,0.1,0.2,0.23,0.33,0.4,0.45}))</f>
        <v/>
      </c>
      <c r="W2277" s="18">
        <f>IF(U2277&lt;0,0.9,0.9-V2277*1.021)</f>
        <v/>
      </c>
      <c r="X2277" s="16">
        <f>ROUNDDOWN(S2277*0.2/W2277+2000,0)</f>
        <v/>
      </c>
      <c r="Y2277" s="17">
        <f>IF(O2277&lt;=0,0,LOOKUP(O2277,{0,1950001,3300001,6950001,9000001,18000001,40000001},{0.05,0.1,0.2,0.23,0.33,0.4,0.45}))</f>
        <v/>
      </c>
    </row>
    <row r="2278">
      <c r="A2278" t="inlineStr">
        <is>
          <t>1万円刻み</t>
        </is>
      </c>
      <c r="B2278" s="16">
        <f>'3_1万円刻み'!$A$449</f>
        <v/>
      </c>
      <c r="C2278" t="n">
        <v>2026</v>
      </c>
      <c r="D2278" t="n">
        <v>0</v>
      </c>
      <c r="E2278" t="n">
        <v>0</v>
      </c>
      <c r="F2278" t="n">
        <v>0</v>
      </c>
      <c r="G2278" s="16">
        <f>ROUND(MIN(B2278/12,650000)*12*0.0915+MIN(B2278/12,1390000)*12*(0.0504+0)+B2278*0.005,0)</f>
        <v/>
      </c>
      <c r="H2278" t="n">
        <v>0</v>
      </c>
      <c r="I2278" t="n">
        <v>0</v>
      </c>
      <c r="J2278" s="16">
        <f>IF(C2278=2026,IF(B2278&lt;741000,0,IF(B2278&lt;2191000,B2278-740000,IF(B2278&lt;2193000,1451000,IF(B2278&lt;2196000,1453000,IF(B2278&lt;2200000,1456000,IF(B2278&lt;3600000,ROUNDDOWN(B2278/4,-3)*2.8-80000,IF(B2278&lt;6600000,ROUNDDOWN(B2278/4,-3)*3.2-440000,IF(B2278&lt;8500000,ROUNDDOWN(B2278*0.9,0)-1100000,B2278-1950000)))))))),IF(B2278&lt;651000,0,IF(B2278&lt;1900000,B2278-650000,IF(B2278&lt;3600000,ROUNDDOWN(B2278/4,-3)*2.8-80000,IF(B2278&lt;6600000,ROUNDDOWN(B2278/4,-3)*3.2-440000,IF(B2278&lt;8500000,ROUNDDOWN(B2278*0.9,0)-1100000,B2278-1950000))))))</f>
        <v/>
      </c>
      <c r="K2278" s="16">
        <f>IF(J2278&gt;23500000,NA(),IF(C2278=2026,IF(J2278&lt;=4890000,1040000,IF(J2278&lt;=6550000,670000,620000)),IF(J2278&lt;=1320000,950000,IF(J2278&lt;=3360000,880000,IF(J2278&lt;=4890000,680000,IF(J2278&lt;=6550000,630000,580000))))))</f>
        <v/>
      </c>
      <c r="L2278" s="16">
        <f>IF(D2278=1,IF(J2278&lt;=9000000,380000,IF(J2278&lt;=9500000,260000,IF(J2278&lt;=10000000,130000,0))),0)</f>
        <v/>
      </c>
      <c r="M2278" s="16">
        <f>IF(D2278=1,IF(J2278&lt;=9000000,330000,IF(J2278&lt;=9500000,220000,IF(J2278&lt;=10000000,110000,0))),0)</f>
        <v/>
      </c>
      <c r="N2278" s="16">
        <f>IF(D2278=1,IF(J2278&lt;=9000000,50000,IF(J2278&lt;=9500000,40000,IF(J2278&lt;=10000000,20000,0))),0)</f>
        <v/>
      </c>
      <c r="O2278" s="16">
        <f>MAX(0,ROUNDDOWN(J2278-G2278-K2278-L2278-E2278*380000-F2278*630000-H2278,-3))</f>
        <v/>
      </c>
      <c r="P2278" s="16">
        <f>MAX(0,ROUNDDOWN(J2278-G2278-430000-M2278-E2278*330000-F2278*450000-I2278,-3))</f>
        <v/>
      </c>
      <c r="Q2278" s="16">
        <f>50000+N2278+E2278*50000+F2278*180000</f>
        <v/>
      </c>
      <c r="R2278" s="16">
        <f>IF(P2278&lt;=2000000,MIN(Q2278,P2278),MAX(Q2278-(P2278-2000000),50000))*0.05</f>
        <v/>
      </c>
      <c r="S2278" s="16">
        <f>MAX(0,P2278*0.1-R2278)</f>
        <v/>
      </c>
      <c r="T2278" s="16">
        <f>Q2278+MAX(0,K2278-480000)</f>
        <v/>
      </c>
      <c r="U2278" s="16">
        <f>P2278-T2278</f>
        <v/>
      </c>
      <c r="V2278" s="17">
        <f>IF(U2278&lt;0,0,LOOKUP(U2278,{0,1950001,3300001,6950001,9000001,18000001,40000001},{0.05,0.1,0.2,0.23,0.33,0.4,0.45}))</f>
        <v/>
      </c>
      <c r="W2278" s="18">
        <f>IF(U2278&lt;0,0.9,0.9-V2278*1.021)</f>
        <v/>
      </c>
      <c r="X2278" s="16">
        <f>ROUNDDOWN(S2278*0.2/W2278+2000,0)</f>
        <v/>
      </c>
      <c r="Y2278" s="17">
        <f>IF(O2278&lt;=0,0,LOOKUP(O2278,{0,1950001,3300001,6950001,9000001,18000001,40000001},{0.05,0.1,0.2,0.23,0.33,0.4,0.45}))</f>
        <v/>
      </c>
    </row>
    <row r="2279">
      <c r="A2279" t="inlineStr">
        <is>
          <t>1万円刻み</t>
        </is>
      </c>
      <c r="B2279" s="16">
        <f>'3_1万円刻み'!$A$449</f>
        <v/>
      </c>
      <c r="C2279" t="n">
        <v>2025</v>
      </c>
      <c r="D2279" t="n">
        <v>1</v>
      </c>
      <c r="E2279" t="n">
        <v>0</v>
      </c>
      <c r="F2279" t="n">
        <v>0</v>
      </c>
      <c r="G2279" s="16">
        <f>ROUND(MIN(B2279/12,650000)*12*0.0915+MIN(B2279/12,1390000)*12*(0.0504+0)+B2279*0.005,0)</f>
        <v/>
      </c>
      <c r="H2279" t="n">
        <v>0</v>
      </c>
      <c r="I2279" t="n">
        <v>0</v>
      </c>
      <c r="J2279" s="16">
        <f>IF(C2279=2026,IF(B2279&lt;741000,0,IF(B2279&lt;2191000,B2279-740000,IF(B2279&lt;2193000,1451000,IF(B2279&lt;2196000,1453000,IF(B2279&lt;2200000,1456000,IF(B2279&lt;3600000,ROUNDDOWN(B2279/4,-3)*2.8-80000,IF(B2279&lt;6600000,ROUNDDOWN(B2279/4,-3)*3.2-440000,IF(B2279&lt;8500000,ROUNDDOWN(B2279*0.9,0)-1100000,B2279-1950000)))))))),IF(B2279&lt;651000,0,IF(B2279&lt;1900000,B2279-650000,IF(B2279&lt;3600000,ROUNDDOWN(B2279/4,-3)*2.8-80000,IF(B2279&lt;6600000,ROUNDDOWN(B2279/4,-3)*3.2-440000,IF(B2279&lt;8500000,ROUNDDOWN(B2279*0.9,0)-1100000,B2279-1950000))))))</f>
        <v/>
      </c>
      <c r="K2279" s="16">
        <f>IF(J2279&gt;23500000,NA(),IF(C2279=2026,IF(J2279&lt;=4890000,1040000,IF(J2279&lt;=6550000,670000,620000)),IF(J2279&lt;=1320000,950000,IF(J2279&lt;=3360000,880000,IF(J2279&lt;=4890000,680000,IF(J2279&lt;=6550000,630000,580000))))))</f>
        <v/>
      </c>
      <c r="L2279" s="16">
        <f>IF(D2279=1,IF(J2279&lt;=9000000,380000,IF(J2279&lt;=9500000,260000,IF(J2279&lt;=10000000,130000,0))),0)</f>
        <v/>
      </c>
      <c r="M2279" s="16">
        <f>IF(D2279=1,IF(J2279&lt;=9000000,330000,IF(J2279&lt;=9500000,220000,IF(J2279&lt;=10000000,110000,0))),0)</f>
        <v/>
      </c>
      <c r="N2279" s="16">
        <f>IF(D2279=1,IF(J2279&lt;=9000000,50000,IF(J2279&lt;=9500000,40000,IF(J2279&lt;=10000000,20000,0))),0)</f>
        <v/>
      </c>
      <c r="O2279" s="16">
        <f>MAX(0,ROUNDDOWN(J2279-G2279-K2279-L2279-E2279*380000-F2279*630000-H2279,-3))</f>
        <v/>
      </c>
      <c r="P2279" s="16">
        <f>MAX(0,ROUNDDOWN(J2279-G2279-430000-M2279-E2279*330000-F2279*450000-I2279,-3))</f>
        <v/>
      </c>
      <c r="Q2279" s="16">
        <f>50000+N2279+E2279*50000+F2279*180000</f>
        <v/>
      </c>
      <c r="R2279" s="16">
        <f>IF(P2279&lt;=2000000,MIN(Q2279,P2279),MAX(Q2279-(P2279-2000000),50000))*0.05</f>
        <v/>
      </c>
      <c r="S2279" s="16">
        <f>MAX(0,P2279*0.1-R2279)</f>
        <v/>
      </c>
      <c r="T2279" s="16">
        <f>Q2279+MAX(0,K2279-480000)</f>
        <v/>
      </c>
      <c r="U2279" s="16">
        <f>P2279-T2279</f>
        <v/>
      </c>
      <c r="V2279" s="17">
        <f>IF(U2279&lt;0,0,LOOKUP(U2279,{0,1950001,3300001,6950001,9000001,18000001,40000001},{0.05,0.1,0.2,0.23,0.33,0.4,0.45}))</f>
        <v/>
      </c>
      <c r="W2279" s="18">
        <f>IF(U2279&lt;0,0.9,0.9-V2279*1.021)</f>
        <v/>
      </c>
      <c r="X2279" s="16">
        <f>ROUNDDOWN(S2279*0.2/W2279+2000,0)</f>
        <v/>
      </c>
      <c r="Y2279" s="17">
        <f>IF(O2279&lt;=0,0,LOOKUP(O2279,{0,1950001,3300001,6950001,9000001,18000001,40000001},{0.05,0.1,0.2,0.23,0.33,0.4,0.45}))</f>
        <v/>
      </c>
    </row>
    <row r="2280">
      <c r="A2280" t="inlineStr">
        <is>
          <t>1万円刻み</t>
        </is>
      </c>
      <c r="B2280" s="16">
        <f>'3_1万円刻み'!$A$449</f>
        <v/>
      </c>
      <c r="C2280" t="n">
        <v>2026</v>
      </c>
      <c r="D2280" t="n">
        <v>1</v>
      </c>
      <c r="E2280" t="n">
        <v>0</v>
      </c>
      <c r="F2280" t="n">
        <v>0</v>
      </c>
      <c r="G2280" s="16">
        <f>ROUND(MIN(B2280/12,650000)*12*0.0915+MIN(B2280/12,1390000)*12*(0.0504+0)+B2280*0.005,0)</f>
        <v/>
      </c>
      <c r="H2280" t="n">
        <v>0</v>
      </c>
      <c r="I2280" t="n">
        <v>0</v>
      </c>
      <c r="J2280" s="16">
        <f>IF(C2280=2026,IF(B2280&lt;741000,0,IF(B2280&lt;2191000,B2280-740000,IF(B2280&lt;2193000,1451000,IF(B2280&lt;2196000,1453000,IF(B2280&lt;2200000,1456000,IF(B2280&lt;3600000,ROUNDDOWN(B2280/4,-3)*2.8-80000,IF(B2280&lt;6600000,ROUNDDOWN(B2280/4,-3)*3.2-440000,IF(B2280&lt;8500000,ROUNDDOWN(B2280*0.9,0)-1100000,B2280-1950000)))))))),IF(B2280&lt;651000,0,IF(B2280&lt;1900000,B2280-650000,IF(B2280&lt;3600000,ROUNDDOWN(B2280/4,-3)*2.8-80000,IF(B2280&lt;6600000,ROUNDDOWN(B2280/4,-3)*3.2-440000,IF(B2280&lt;8500000,ROUNDDOWN(B2280*0.9,0)-1100000,B2280-1950000))))))</f>
        <v/>
      </c>
      <c r="K2280" s="16">
        <f>IF(J2280&gt;23500000,NA(),IF(C2280=2026,IF(J2280&lt;=4890000,1040000,IF(J2280&lt;=6550000,670000,620000)),IF(J2280&lt;=1320000,950000,IF(J2280&lt;=3360000,880000,IF(J2280&lt;=4890000,680000,IF(J2280&lt;=6550000,630000,580000))))))</f>
        <v/>
      </c>
      <c r="L2280" s="16">
        <f>IF(D2280=1,IF(J2280&lt;=9000000,380000,IF(J2280&lt;=9500000,260000,IF(J2280&lt;=10000000,130000,0))),0)</f>
        <v/>
      </c>
      <c r="M2280" s="16">
        <f>IF(D2280=1,IF(J2280&lt;=9000000,330000,IF(J2280&lt;=9500000,220000,IF(J2280&lt;=10000000,110000,0))),0)</f>
        <v/>
      </c>
      <c r="N2280" s="16">
        <f>IF(D2280=1,IF(J2280&lt;=9000000,50000,IF(J2280&lt;=9500000,40000,IF(J2280&lt;=10000000,20000,0))),0)</f>
        <v/>
      </c>
      <c r="O2280" s="16">
        <f>MAX(0,ROUNDDOWN(J2280-G2280-K2280-L2280-E2280*380000-F2280*630000-H2280,-3))</f>
        <v/>
      </c>
      <c r="P2280" s="16">
        <f>MAX(0,ROUNDDOWN(J2280-G2280-430000-M2280-E2280*330000-F2280*450000-I2280,-3))</f>
        <v/>
      </c>
      <c r="Q2280" s="16">
        <f>50000+N2280+E2280*50000+F2280*180000</f>
        <v/>
      </c>
      <c r="R2280" s="16">
        <f>IF(P2280&lt;=2000000,MIN(Q2280,P2280),MAX(Q2280-(P2280-2000000),50000))*0.05</f>
        <v/>
      </c>
      <c r="S2280" s="16">
        <f>MAX(0,P2280*0.1-R2280)</f>
        <v/>
      </c>
      <c r="T2280" s="16">
        <f>Q2280+MAX(0,K2280-480000)</f>
        <v/>
      </c>
      <c r="U2280" s="16">
        <f>P2280-T2280</f>
        <v/>
      </c>
      <c r="V2280" s="17">
        <f>IF(U2280&lt;0,0,LOOKUP(U2280,{0,1950001,3300001,6950001,9000001,18000001,40000001},{0.05,0.1,0.2,0.23,0.33,0.4,0.45}))</f>
        <v/>
      </c>
      <c r="W2280" s="18">
        <f>IF(U2280&lt;0,0.9,0.9-V2280*1.021)</f>
        <v/>
      </c>
      <c r="X2280" s="16">
        <f>ROUNDDOWN(S2280*0.2/W2280+2000,0)</f>
        <v/>
      </c>
      <c r="Y2280" s="17">
        <f>IF(O2280&lt;=0,0,LOOKUP(O2280,{0,1950001,3300001,6950001,9000001,18000001,40000001},{0.05,0.1,0.2,0.23,0.33,0.4,0.45}))</f>
        <v/>
      </c>
    </row>
    <row r="2281">
      <c r="A2281" t="inlineStr">
        <is>
          <t>1万円刻み</t>
        </is>
      </c>
      <c r="B2281" s="16">
        <f>'3_1万円刻み'!$A$450</f>
        <v/>
      </c>
      <c r="C2281" t="n">
        <v>2025</v>
      </c>
      <c r="D2281" t="n">
        <v>0</v>
      </c>
      <c r="E2281" t="n">
        <v>0</v>
      </c>
      <c r="F2281" t="n">
        <v>0</v>
      </c>
      <c r="G2281" s="16">
        <f>ROUND(MIN(B2281/12,650000)*12*0.0915+MIN(B2281/12,1390000)*12*(0.0504+0)+B2281*0.005,0)</f>
        <v/>
      </c>
      <c r="H2281" t="n">
        <v>0</v>
      </c>
      <c r="I2281" t="n">
        <v>0</v>
      </c>
      <c r="J2281" s="16">
        <f>IF(C2281=2026,IF(B2281&lt;741000,0,IF(B2281&lt;2191000,B2281-740000,IF(B2281&lt;2193000,1451000,IF(B2281&lt;2196000,1453000,IF(B2281&lt;2200000,1456000,IF(B2281&lt;3600000,ROUNDDOWN(B2281/4,-3)*2.8-80000,IF(B2281&lt;6600000,ROUNDDOWN(B2281/4,-3)*3.2-440000,IF(B2281&lt;8500000,ROUNDDOWN(B2281*0.9,0)-1100000,B2281-1950000)))))))),IF(B2281&lt;651000,0,IF(B2281&lt;1900000,B2281-650000,IF(B2281&lt;3600000,ROUNDDOWN(B2281/4,-3)*2.8-80000,IF(B2281&lt;6600000,ROUNDDOWN(B2281/4,-3)*3.2-440000,IF(B2281&lt;8500000,ROUNDDOWN(B2281*0.9,0)-1100000,B2281-1950000))))))</f>
        <v/>
      </c>
      <c r="K2281" s="16">
        <f>IF(J2281&gt;23500000,NA(),IF(C2281=2026,IF(J2281&lt;=4890000,1040000,IF(J2281&lt;=6550000,670000,620000)),IF(J2281&lt;=1320000,950000,IF(J2281&lt;=3360000,880000,IF(J2281&lt;=4890000,680000,IF(J2281&lt;=6550000,630000,580000))))))</f>
        <v/>
      </c>
      <c r="L2281" s="16">
        <f>IF(D2281=1,IF(J2281&lt;=9000000,380000,IF(J2281&lt;=9500000,260000,IF(J2281&lt;=10000000,130000,0))),0)</f>
        <v/>
      </c>
      <c r="M2281" s="16">
        <f>IF(D2281=1,IF(J2281&lt;=9000000,330000,IF(J2281&lt;=9500000,220000,IF(J2281&lt;=10000000,110000,0))),0)</f>
        <v/>
      </c>
      <c r="N2281" s="16">
        <f>IF(D2281=1,IF(J2281&lt;=9000000,50000,IF(J2281&lt;=9500000,40000,IF(J2281&lt;=10000000,20000,0))),0)</f>
        <v/>
      </c>
      <c r="O2281" s="16">
        <f>MAX(0,ROUNDDOWN(J2281-G2281-K2281-L2281-E2281*380000-F2281*630000-H2281,-3))</f>
        <v/>
      </c>
      <c r="P2281" s="16">
        <f>MAX(0,ROUNDDOWN(J2281-G2281-430000-M2281-E2281*330000-F2281*450000-I2281,-3))</f>
        <v/>
      </c>
      <c r="Q2281" s="16">
        <f>50000+N2281+E2281*50000+F2281*180000</f>
        <v/>
      </c>
      <c r="R2281" s="16">
        <f>IF(P2281&lt;=2000000,MIN(Q2281,P2281),MAX(Q2281-(P2281-2000000),50000))*0.05</f>
        <v/>
      </c>
      <c r="S2281" s="16">
        <f>MAX(0,P2281*0.1-R2281)</f>
        <v/>
      </c>
      <c r="T2281" s="16">
        <f>Q2281+MAX(0,K2281-480000)</f>
        <v/>
      </c>
      <c r="U2281" s="16">
        <f>P2281-T2281</f>
        <v/>
      </c>
      <c r="V2281" s="17">
        <f>IF(U2281&lt;0,0,LOOKUP(U2281,{0,1950001,3300001,6950001,9000001,18000001,40000001},{0.05,0.1,0.2,0.23,0.33,0.4,0.45}))</f>
        <v/>
      </c>
      <c r="W2281" s="18">
        <f>IF(U2281&lt;0,0.9,0.9-V2281*1.021)</f>
        <v/>
      </c>
      <c r="X2281" s="16">
        <f>ROUNDDOWN(S2281*0.2/W2281+2000,0)</f>
        <v/>
      </c>
      <c r="Y2281" s="17">
        <f>IF(O2281&lt;=0,0,LOOKUP(O2281,{0,1950001,3300001,6950001,9000001,18000001,40000001},{0.05,0.1,0.2,0.23,0.33,0.4,0.45}))</f>
        <v/>
      </c>
    </row>
    <row r="2282">
      <c r="A2282" t="inlineStr">
        <is>
          <t>1万円刻み</t>
        </is>
      </c>
      <c r="B2282" s="16">
        <f>'3_1万円刻み'!$A$450</f>
        <v/>
      </c>
      <c r="C2282" t="n">
        <v>2026</v>
      </c>
      <c r="D2282" t="n">
        <v>0</v>
      </c>
      <c r="E2282" t="n">
        <v>0</v>
      </c>
      <c r="F2282" t="n">
        <v>0</v>
      </c>
      <c r="G2282" s="16">
        <f>ROUND(MIN(B2282/12,650000)*12*0.0915+MIN(B2282/12,1390000)*12*(0.0504+0)+B2282*0.005,0)</f>
        <v/>
      </c>
      <c r="H2282" t="n">
        <v>0</v>
      </c>
      <c r="I2282" t="n">
        <v>0</v>
      </c>
      <c r="J2282" s="16">
        <f>IF(C2282=2026,IF(B2282&lt;741000,0,IF(B2282&lt;2191000,B2282-740000,IF(B2282&lt;2193000,1451000,IF(B2282&lt;2196000,1453000,IF(B2282&lt;2200000,1456000,IF(B2282&lt;3600000,ROUNDDOWN(B2282/4,-3)*2.8-80000,IF(B2282&lt;6600000,ROUNDDOWN(B2282/4,-3)*3.2-440000,IF(B2282&lt;8500000,ROUNDDOWN(B2282*0.9,0)-1100000,B2282-1950000)))))))),IF(B2282&lt;651000,0,IF(B2282&lt;1900000,B2282-650000,IF(B2282&lt;3600000,ROUNDDOWN(B2282/4,-3)*2.8-80000,IF(B2282&lt;6600000,ROUNDDOWN(B2282/4,-3)*3.2-440000,IF(B2282&lt;8500000,ROUNDDOWN(B2282*0.9,0)-1100000,B2282-1950000))))))</f>
        <v/>
      </c>
      <c r="K2282" s="16">
        <f>IF(J2282&gt;23500000,NA(),IF(C2282=2026,IF(J2282&lt;=4890000,1040000,IF(J2282&lt;=6550000,670000,620000)),IF(J2282&lt;=1320000,950000,IF(J2282&lt;=3360000,880000,IF(J2282&lt;=4890000,680000,IF(J2282&lt;=6550000,630000,580000))))))</f>
        <v/>
      </c>
      <c r="L2282" s="16">
        <f>IF(D2282=1,IF(J2282&lt;=9000000,380000,IF(J2282&lt;=9500000,260000,IF(J2282&lt;=10000000,130000,0))),0)</f>
        <v/>
      </c>
      <c r="M2282" s="16">
        <f>IF(D2282=1,IF(J2282&lt;=9000000,330000,IF(J2282&lt;=9500000,220000,IF(J2282&lt;=10000000,110000,0))),0)</f>
        <v/>
      </c>
      <c r="N2282" s="16">
        <f>IF(D2282=1,IF(J2282&lt;=9000000,50000,IF(J2282&lt;=9500000,40000,IF(J2282&lt;=10000000,20000,0))),0)</f>
        <v/>
      </c>
      <c r="O2282" s="16">
        <f>MAX(0,ROUNDDOWN(J2282-G2282-K2282-L2282-E2282*380000-F2282*630000-H2282,-3))</f>
        <v/>
      </c>
      <c r="P2282" s="16">
        <f>MAX(0,ROUNDDOWN(J2282-G2282-430000-M2282-E2282*330000-F2282*450000-I2282,-3))</f>
        <v/>
      </c>
      <c r="Q2282" s="16">
        <f>50000+N2282+E2282*50000+F2282*180000</f>
        <v/>
      </c>
      <c r="R2282" s="16">
        <f>IF(P2282&lt;=2000000,MIN(Q2282,P2282),MAX(Q2282-(P2282-2000000),50000))*0.05</f>
        <v/>
      </c>
      <c r="S2282" s="16">
        <f>MAX(0,P2282*0.1-R2282)</f>
        <v/>
      </c>
      <c r="T2282" s="16">
        <f>Q2282+MAX(0,K2282-480000)</f>
        <v/>
      </c>
      <c r="U2282" s="16">
        <f>P2282-T2282</f>
        <v/>
      </c>
      <c r="V2282" s="17">
        <f>IF(U2282&lt;0,0,LOOKUP(U2282,{0,1950001,3300001,6950001,9000001,18000001,40000001},{0.05,0.1,0.2,0.23,0.33,0.4,0.45}))</f>
        <v/>
      </c>
      <c r="W2282" s="18">
        <f>IF(U2282&lt;0,0.9,0.9-V2282*1.021)</f>
        <v/>
      </c>
      <c r="X2282" s="16">
        <f>ROUNDDOWN(S2282*0.2/W2282+2000,0)</f>
        <v/>
      </c>
      <c r="Y2282" s="17">
        <f>IF(O2282&lt;=0,0,LOOKUP(O2282,{0,1950001,3300001,6950001,9000001,18000001,40000001},{0.05,0.1,0.2,0.23,0.33,0.4,0.45}))</f>
        <v/>
      </c>
    </row>
    <row r="2283">
      <c r="A2283" t="inlineStr">
        <is>
          <t>1万円刻み</t>
        </is>
      </c>
      <c r="B2283" s="16">
        <f>'3_1万円刻み'!$A$450</f>
        <v/>
      </c>
      <c r="C2283" t="n">
        <v>2025</v>
      </c>
      <c r="D2283" t="n">
        <v>1</v>
      </c>
      <c r="E2283" t="n">
        <v>0</v>
      </c>
      <c r="F2283" t="n">
        <v>0</v>
      </c>
      <c r="G2283" s="16">
        <f>ROUND(MIN(B2283/12,650000)*12*0.0915+MIN(B2283/12,1390000)*12*(0.0504+0)+B2283*0.005,0)</f>
        <v/>
      </c>
      <c r="H2283" t="n">
        <v>0</v>
      </c>
      <c r="I2283" t="n">
        <v>0</v>
      </c>
      <c r="J2283" s="16">
        <f>IF(C2283=2026,IF(B2283&lt;741000,0,IF(B2283&lt;2191000,B2283-740000,IF(B2283&lt;2193000,1451000,IF(B2283&lt;2196000,1453000,IF(B2283&lt;2200000,1456000,IF(B2283&lt;3600000,ROUNDDOWN(B2283/4,-3)*2.8-80000,IF(B2283&lt;6600000,ROUNDDOWN(B2283/4,-3)*3.2-440000,IF(B2283&lt;8500000,ROUNDDOWN(B2283*0.9,0)-1100000,B2283-1950000)))))))),IF(B2283&lt;651000,0,IF(B2283&lt;1900000,B2283-650000,IF(B2283&lt;3600000,ROUNDDOWN(B2283/4,-3)*2.8-80000,IF(B2283&lt;6600000,ROUNDDOWN(B2283/4,-3)*3.2-440000,IF(B2283&lt;8500000,ROUNDDOWN(B2283*0.9,0)-1100000,B2283-1950000))))))</f>
        <v/>
      </c>
      <c r="K2283" s="16">
        <f>IF(J2283&gt;23500000,NA(),IF(C2283=2026,IF(J2283&lt;=4890000,1040000,IF(J2283&lt;=6550000,670000,620000)),IF(J2283&lt;=1320000,950000,IF(J2283&lt;=3360000,880000,IF(J2283&lt;=4890000,680000,IF(J2283&lt;=6550000,630000,580000))))))</f>
        <v/>
      </c>
      <c r="L2283" s="16">
        <f>IF(D2283=1,IF(J2283&lt;=9000000,380000,IF(J2283&lt;=9500000,260000,IF(J2283&lt;=10000000,130000,0))),0)</f>
        <v/>
      </c>
      <c r="M2283" s="16">
        <f>IF(D2283=1,IF(J2283&lt;=9000000,330000,IF(J2283&lt;=9500000,220000,IF(J2283&lt;=10000000,110000,0))),0)</f>
        <v/>
      </c>
      <c r="N2283" s="16">
        <f>IF(D2283=1,IF(J2283&lt;=9000000,50000,IF(J2283&lt;=9500000,40000,IF(J2283&lt;=10000000,20000,0))),0)</f>
        <v/>
      </c>
      <c r="O2283" s="16">
        <f>MAX(0,ROUNDDOWN(J2283-G2283-K2283-L2283-E2283*380000-F2283*630000-H2283,-3))</f>
        <v/>
      </c>
      <c r="P2283" s="16">
        <f>MAX(0,ROUNDDOWN(J2283-G2283-430000-M2283-E2283*330000-F2283*450000-I2283,-3))</f>
        <v/>
      </c>
      <c r="Q2283" s="16">
        <f>50000+N2283+E2283*50000+F2283*180000</f>
        <v/>
      </c>
      <c r="R2283" s="16">
        <f>IF(P2283&lt;=2000000,MIN(Q2283,P2283),MAX(Q2283-(P2283-2000000),50000))*0.05</f>
        <v/>
      </c>
      <c r="S2283" s="16">
        <f>MAX(0,P2283*0.1-R2283)</f>
        <v/>
      </c>
      <c r="T2283" s="16">
        <f>Q2283+MAX(0,K2283-480000)</f>
        <v/>
      </c>
      <c r="U2283" s="16">
        <f>P2283-T2283</f>
        <v/>
      </c>
      <c r="V2283" s="17">
        <f>IF(U2283&lt;0,0,LOOKUP(U2283,{0,1950001,3300001,6950001,9000001,18000001,40000001},{0.05,0.1,0.2,0.23,0.33,0.4,0.45}))</f>
        <v/>
      </c>
      <c r="W2283" s="18">
        <f>IF(U2283&lt;0,0.9,0.9-V2283*1.021)</f>
        <v/>
      </c>
      <c r="X2283" s="16">
        <f>ROUNDDOWN(S2283*0.2/W2283+2000,0)</f>
        <v/>
      </c>
      <c r="Y2283" s="17">
        <f>IF(O2283&lt;=0,0,LOOKUP(O2283,{0,1950001,3300001,6950001,9000001,18000001,40000001},{0.05,0.1,0.2,0.23,0.33,0.4,0.45}))</f>
        <v/>
      </c>
    </row>
    <row r="2284">
      <c r="A2284" t="inlineStr">
        <is>
          <t>1万円刻み</t>
        </is>
      </c>
      <c r="B2284" s="16">
        <f>'3_1万円刻み'!$A$450</f>
        <v/>
      </c>
      <c r="C2284" t="n">
        <v>2026</v>
      </c>
      <c r="D2284" t="n">
        <v>1</v>
      </c>
      <c r="E2284" t="n">
        <v>0</v>
      </c>
      <c r="F2284" t="n">
        <v>0</v>
      </c>
      <c r="G2284" s="16">
        <f>ROUND(MIN(B2284/12,650000)*12*0.0915+MIN(B2284/12,1390000)*12*(0.0504+0)+B2284*0.005,0)</f>
        <v/>
      </c>
      <c r="H2284" t="n">
        <v>0</v>
      </c>
      <c r="I2284" t="n">
        <v>0</v>
      </c>
      <c r="J2284" s="16">
        <f>IF(C2284=2026,IF(B2284&lt;741000,0,IF(B2284&lt;2191000,B2284-740000,IF(B2284&lt;2193000,1451000,IF(B2284&lt;2196000,1453000,IF(B2284&lt;2200000,1456000,IF(B2284&lt;3600000,ROUNDDOWN(B2284/4,-3)*2.8-80000,IF(B2284&lt;6600000,ROUNDDOWN(B2284/4,-3)*3.2-440000,IF(B2284&lt;8500000,ROUNDDOWN(B2284*0.9,0)-1100000,B2284-1950000)))))))),IF(B2284&lt;651000,0,IF(B2284&lt;1900000,B2284-650000,IF(B2284&lt;3600000,ROUNDDOWN(B2284/4,-3)*2.8-80000,IF(B2284&lt;6600000,ROUNDDOWN(B2284/4,-3)*3.2-440000,IF(B2284&lt;8500000,ROUNDDOWN(B2284*0.9,0)-1100000,B2284-1950000))))))</f>
        <v/>
      </c>
      <c r="K2284" s="16">
        <f>IF(J2284&gt;23500000,NA(),IF(C2284=2026,IF(J2284&lt;=4890000,1040000,IF(J2284&lt;=6550000,670000,620000)),IF(J2284&lt;=1320000,950000,IF(J2284&lt;=3360000,880000,IF(J2284&lt;=4890000,680000,IF(J2284&lt;=6550000,630000,580000))))))</f>
        <v/>
      </c>
      <c r="L2284" s="16">
        <f>IF(D2284=1,IF(J2284&lt;=9000000,380000,IF(J2284&lt;=9500000,260000,IF(J2284&lt;=10000000,130000,0))),0)</f>
        <v/>
      </c>
      <c r="M2284" s="16">
        <f>IF(D2284=1,IF(J2284&lt;=9000000,330000,IF(J2284&lt;=9500000,220000,IF(J2284&lt;=10000000,110000,0))),0)</f>
        <v/>
      </c>
      <c r="N2284" s="16">
        <f>IF(D2284=1,IF(J2284&lt;=9000000,50000,IF(J2284&lt;=9500000,40000,IF(J2284&lt;=10000000,20000,0))),0)</f>
        <v/>
      </c>
      <c r="O2284" s="16">
        <f>MAX(0,ROUNDDOWN(J2284-G2284-K2284-L2284-E2284*380000-F2284*630000-H2284,-3))</f>
        <v/>
      </c>
      <c r="P2284" s="16">
        <f>MAX(0,ROUNDDOWN(J2284-G2284-430000-M2284-E2284*330000-F2284*450000-I2284,-3))</f>
        <v/>
      </c>
      <c r="Q2284" s="16">
        <f>50000+N2284+E2284*50000+F2284*180000</f>
        <v/>
      </c>
      <c r="R2284" s="16">
        <f>IF(P2284&lt;=2000000,MIN(Q2284,P2284),MAX(Q2284-(P2284-2000000),50000))*0.05</f>
        <v/>
      </c>
      <c r="S2284" s="16">
        <f>MAX(0,P2284*0.1-R2284)</f>
        <v/>
      </c>
      <c r="T2284" s="16">
        <f>Q2284+MAX(0,K2284-480000)</f>
        <v/>
      </c>
      <c r="U2284" s="16">
        <f>P2284-T2284</f>
        <v/>
      </c>
      <c r="V2284" s="17">
        <f>IF(U2284&lt;0,0,LOOKUP(U2284,{0,1950001,3300001,6950001,9000001,18000001,40000001},{0.05,0.1,0.2,0.23,0.33,0.4,0.45}))</f>
        <v/>
      </c>
      <c r="W2284" s="18">
        <f>IF(U2284&lt;0,0.9,0.9-V2284*1.021)</f>
        <v/>
      </c>
      <c r="X2284" s="16">
        <f>ROUNDDOWN(S2284*0.2/W2284+2000,0)</f>
        <v/>
      </c>
      <c r="Y2284" s="17">
        <f>IF(O2284&lt;=0,0,LOOKUP(O2284,{0,1950001,3300001,6950001,9000001,18000001,40000001},{0.05,0.1,0.2,0.23,0.33,0.4,0.45}))</f>
        <v/>
      </c>
    </row>
    <row r="2285">
      <c r="A2285" t="inlineStr">
        <is>
          <t>1万円刻み</t>
        </is>
      </c>
      <c r="B2285" s="16">
        <f>'3_1万円刻み'!$A$451</f>
        <v/>
      </c>
      <c r="C2285" t="n">
        <v>2025</v>
      </c>
      <c r="D2285" t="n">
        <v>0</v>
      </c>
      <c r="E2285" t="n">
        <v>0</v>
      </c>
      <c r="F2285" t="n">
        <v>0</v>
      </c>
      <c r="G2285" s="16">
        <f>ROUND(MIN(B2285/12,650000)*12*0.0915+MIN(B2285/12,1390000)*12*(0.0504+0)+B2285*0.005,0)</f>
        <v/>
      </c>
      <c r="H2285" t="n">
        <v>0</v>
      </c>
      <c r="I2285" t="n">
        <v>0</v>
      </c>
      <c r="J2285" s="16">
        <f>IF(C2285=2026,IF(B2285&lt;741000,0,IF(B2285&lt;2191000,B2285-740000,IF(B2285&lt;2193000,1451000,IF(B2285&lt;2196000,1453000,IF(B2285&lt;2200000,1456000,IF(B2285&lt;3600000,ROUNDDOWN(B2285/4,-3)*2.8-80000,IF(B2285&lt;6600000,ROUNDDOWN(B2285/4,-3)*3.2-440000,IF(B2285&lt;8500000,ROUNDDOWN(B2285*0.9,0)-1100000,B2285-1950000)))))))),IF(B2285&lt;651000,0,IF(B2285&lt;1900000,B2285-650000,IF(B2285&lt;3600000,ROUNDDOWN(B2285/4,-3)*2.8-80000,IF(B2285&lt;6600000,ROUNDDOWN(B2285/4,-3)*3.2-440000,IF(B2285&lt;8500000,ROUNDDOWN(B2285*0.9,0)-1100000,B2285-1950000))))))</f>
        <v/>
      </c>
      <c r="K2285" s="16">
        <f>IF(J2285&gt;23500000,NA(),IF(C2285=2026,IF(J2285&lt;=4890000,1040000,IF(J2285&lt;=6550000,670000,620000)),IF(J2285&lt;=1320000,950000,IF(J2285&lt;=3360000,880000,IF(J2285&lt;=4890000,680000,IF(J2285&lt;=6550000,630000,580000))))))</f>
        <v/>
      </c>
      <c r="L2285" s="16">
        <f>IF(D2285=1,IF(J2285&lt;=9000000,380000,IF(J2285&lt;=9500000,260000,IF(J2285&lt;=10000000,130000,0))),0)</f>
        <v/>
      </c>
      <c r="M2285" s="16">
        <f>IF(D2285=1,IF(J2285&lt;=9000000,330000,IF(J2285&lt;=9500000,220000,IF(J2285&lt;=10000000,110000,0))),0)</f>
        <v/>
      </c>
      <c r="N2285" s="16">
        <f>IF(D2285=1,IF(J2285&lt;=9000000,50000,IF(J2285&lt;=9500000,40000,IF(J2285&lt;=10000000,20000,0))),0)</f>
        <v/>
      </c>
      <c r="O2285" s="16">
        <f>MAX(0,ROUNDDOWN(J2285-G2285-K2285-L2285-E2285*380000-F2285*630000-H2285,-3))</f>
        <v/>
      </c>
      <c r="P2285" s="16">
        <f>MAX(0,ROUNDDOWN(J2285-G2285-430000-M2285-E2285*330000-F2285*450000-I2285,-3))</f>
        <v/>
      </c>
      <c r="Q2285" s="16">
        <f>50000+N2285+E2285*50000+F2285*180000</f>
        <v/>
      </c>
      <c r="R2285" s="16">
        <f>IF(P2285&lt;=2000000,MIN(Q2285,P2285),MAX(Q2285-(P2285-2000000),50000))*0.05</f>
        <v/>
      </c>
      <c r="S2285" s="16">
        <f>MAX(0,P2285*0.1-R2285)</f>
        <v/>
      </c>
      <c r="T2285" s="16">
        <f>Q2285+MAX(0,K2285-480000)</f>
        <v/>
      </c>
      <c r="U2285" s="16">
        <f>P2285-T2285</f>
        <v/>
      </c>
      <c r="V2285" s="17">
        <f>IF(U2285&lt;0,0,LOOKUP(U2285,{0,1950001,3300001,6950001,9000001,18000001,40000001},{0.05,0.1,0.2,0.23,0.33,0.4,0.45}))</f>
        <v/>
      </c>
      <c r="W2285" s="18">
        <f>IF(U2285&lt;0,0.9,0.9-V2285*1.021)</f>
        <v/>
      </c>
      <c r="X2285" s="16">
        <f>ROUNDDOWN(S2285*0.2/W2285+2000,0)</f>
        <v/>
      </c>
      <c r="Y2285" s="17">
        <f>IF(O2285&lt;=0,0,LOOKUP(O2285,{0,1950001,3300001,6950001,9000001,18000001,40000001},{0.05,0.1,0.2,0.23,0.33,0.4,0.45}))</f>
        <v/>
      </c>
    </row>
    <row r="2286">
      <c r="A2286" t="inlineStr">
        <is>
          <t>1万円刻み</t>
        </is>
      </c>
      <c r="B2286" s="16">
        <f>'3_1万円刻み'!$A$451</f>
        <v/>
      </c>
      <c r="C2286" t="n">
        <v>2026</v>
      </c>
      <c r="D2286" t="n">
        <v>0</v>
      </c>
      <c r="E2286" t="n">
        <v>0</v>
      </c>
      <c r="F2286" t="n">
        <v>0</v>
      </c>
      <c r="G2286" s="16">
        <f>ROUND(MIN(B2286/12,650000)*12*0.0915+MIN(B2286/12,1390000)*12*(0.0504+0)+B2286*0.005,0)</f>
        <v/>
      </c>
      <c r="H2286" t="n">
        <v>0</v>
      </c>
      <c r="I2286" t="n">
        <v>0</v>
      </c>
      <c r="J2286" s="16">
        <f>IF(C2286=2026,IF(B2286&lt;741000,0,IF(B2286&lt;2191000,B2286-740000,IF(B2286&lt;2193000,1451000,IF(B2286&lt;2196000,1453000,IF(B2286&lt;2200000,1456000,IF(B2286&lt;3600000,ROUNDDOWN(B2286/4,-3)*2.8-80000,IF(B2286&lt;6600000,ROUNDDOWN(B2286/4,-3)*3.2-440000,IF(B2286&lt;8500000,ROUNDDOWN(B2286*0.9,0)-1100000,B2286-1950000)))))))),IF(B2286&lt;651000,0,IF(B2286&lt;1900000,B2286-650000,IF(B2286&lt;3600000,ROUNDDOWN(B2286/4,-3)*2.8-80000,IF(B2286&lt;6600000,ROUNDDOWN(B2286/4,-3)*3.2-440000,IF(B2286&lt;8500000,ROUNDDOWN(B2286*0.9,0)-1100000,B2286-1950000))))))</f>
        <v/>
      </c>
      <c r="K2286" s="16">
        <f>IF(J2286&gt;23500000,NA(),IF(C2286=2026,IF(J2286&lt;=4890000,1040000,IF(J2286&lt;=6550000,670000,620000)),IF(J2286&lt;=1320000,950000,IF(J2286&lt;=3360000,880000,IF(J2286&lt;=4890000,680000,IF(J2286&lt;=6550000,630000,580000))))))</f>
        <v/>
      </c>
      <c r="L2286" s="16">
        <f>IF(D2286=1,IF(J2286&lt;=9000000,380000,IF(J2286&lt;=9500000,260000,IF(J2286&lt;=10000000,130000,0))),0)</f>
        <v/>
      </c>
      <c r="M2286" s="16">
        <f>IF(D2286=1,IF(J2286&lt;=9000000,330000,IF(J2286&lt;=9500000,220000,IF(J2286&lt;=10000000,110000,0))),0)</f>
        <v/>
      </c>
      <c r="N2286" s="16">
        <f>IF(D2286=1,IF(J2286&lt;=9000000,50000,IF(J2286&lt;=9500000,40000,IF(J2286&lt;=10000000,20000,0))),0)</f>
        <v/>
      </c>
      <c r="O2286" s="16">
        <f>MAX(0,ROUNDDOWN(J2286-G2286-K2286-L2286-E2286*380000-F2286*630000-H2286,-3))</f>
        <v/>
      </c>
      <c r="P2286" s="16">
        <f>MAX(0,ROUNDDOWN(J2286-G2286-430000-M2286-E2286*330000-F2286*450000-I2286,-3))</f>
        <v/>
      </c>
      <c r="Q2286" s="16">
        <f>50000+N2286+E2286*50000+F2286*180000</f>
        <v/>
      </c>
      <c r="R2286" s="16">
        <f>IF(P2286&lt;=2000000,MIN(Q2286,P2286),MAX(Q2286-(P2286-2000000),50000))*0.05</f>
        <v/>
      </c>
      <c r="S2286" s="16">
        <f>MAX(0,P2286*0.1-R2286)</f>
        <v/>
      </c>
      <c r="T2286" s="16">
        <f>Q2286+MAX(0,K2286-480000)</f>
        <v/>
      </c>
      <c r="U2286" s="16">
        <f>P2286-T2286</f>
        <v/>
      </c>
      <c r="V2286" s="17">
        <f>IF(U2286&lt;0,0,LOOKUP(U2286,{0,1950001,3300001,6950001,9000001,18000001,40000001},{0.05,0.1,0.2,0.23,0.33,0.4,0.45}))</f>
        <v/>
      </c>
      <c r="W2286" s="18">
        <f>IF(U2286&lt;0,0.9,0.9-V2286*1.021)</f>
        <v/>
      </c>
      <c r="X2286" s="16">
        <f>ROUNDDOWN(S2286*0.2/W2286+2000,0)</f>
        <v/>
      </c>
      <c r="Y2286" s="17">
        <f>IF(O2286&lt;=0,0,LOOKUP(O2286,{0,1950001,3300001,6950001,9000001,18000001,40000001},{0.05,0.1,0.2,0.23,0.33,0.4,0.45}))</f>
        <v/>
      </c>
    </row>
    <row r="2287">
      <c r="A2287" t="inlineStr">
        <is>
          <t>1万円刻み</t>
        </is>
      </c>
      <c r="B2287" s="16">
        <f>'3_1万円刻み'!$A$451</f>
        <v/>
      </c>
      <c r="C2287" t="n">
        <v>2025</v>
      </c>
      <c r="D2287" t="n">
        <v>1</v>
      </c>
      <c r="E2287" t="n">
        <v>0</v>
      </c>
      <c r="F2287" t="n">
        <v>0</v>
      </c>
      <c r="G2287" s="16">
        <f>ROUND(MIN(B2287/12,650000)*12*0.0915+MIN(B2287/12,1390000)*12*(0.0504+0)+B2287*0.005,0)</f>
        <v/>
      </c>
      <c r="H2287" t="n">
        <v>0</v>
      </c>
      <c r="I2287" t="n">
        <v>0</v>
      </c>
      <c r="J2287" s="16">
        <f>IF(C2287=2026,IF(B2287&lt;741000,0,IF(B2287&lt;2191000,B2287-740000,IF(B2287&lt;2193000,1451000,IF(B2287&lt;2196000,1453000,IF(B2287&lt;2200000,1456000,IF(B2287&lt;3600000,ROUNDDOWN(B2287/4,-3)*2.8-80000,IF(B2287&lt;6600000,ROUNDDOWN(B2287/4,-3)*3.2-440000,IF(B2287&lt;8500000,ROUNDDOWN(B2287*0.9,0)-1100000,B2287-1950000)))))))),IF(B2287&lt;651000,0,IF(B2287&lt;1900000,B2287-650000,IF(B2287&lt;3600000,ROUNDDOWN(B2287/4,-3)*2.8-80000,IF(B2287&lt;6600000,ROUNDDOWN(B2287/4,-3)*3.2-440000,IF(B2287&lt;8500000,ROUNDDOWN(B2287*0.9,0)-1100000,B2287-1950000))))))</f>
        <v/>
      </c>
      <c r="K2287" s="16">
        <f>IF(J2287&gt;23500000,NA(),IF(C2287=2026,IF(J2287&lt;=4890000,1040000,IF(J2287&lt;=6550000,670000,620000)),IF(J2287&lt;=1320000,950000,IF(J2287&lt;=3360000,880000,IF(J2287&lt;=4890000,680000,IF(J2287&lt;=6550000,630000,580000))))))</f>
        <v/>
      </c>
      <c r="L2287" s="16">
        <f>IF(D2287=1,IF(J2287&lt;=9000000,380000,IF(J2287&lt;=9500000,260000,IF(J2287&lt;=10000000,130000,0))),0)</f>
        <v/>
      </c>
      <c r="M2287" s="16">
        <f>IF(D2287=1,IF(J2287&lt;=9000000,330000,IF(J2287&lt;=9500000,220000,IF(J2287&lt;=10000000,110000,0))),0)</f>
        <v/>
      </c>
      <c r="N2287" s="16">
        <f>IF(D2287=1,IF(J2287&lt;=9000000,50000,IF(J2287&lt;=9500000,40000,IF(J2287&lt;=10000000,20000,0))),0)</f>
        <v/>
      </c>
      <c r="O2287" s="16">
        <f>MAX(0,ROUNDDOWN(J2287-G2287-K2287-L2287-E2287*380000-F2287*630000-H2287,-3))</f>
        <v/>
      </c>
      <c r="P2287" s="16">
        <f>MAX(0,ROUNDDOWN(J2287-G2287-430000-M2287-E2287*330000-F2287*450000-I2287,-3))</f>
        <v/>
      </c>
      <c r="Q2287" s="16">
        <f>50000+N2287+E2287*50000+F2287*180000</f>
        <v/>
      </c>
      <c r="R2287" s="16">
        <f>IF(P2287&lt;=2000000,MIN(Q2287,P2287),MAX(Q2287-(P2287-2000000),50000))*0.05</f>
        <v/>
      </c>
      <c r="S2287" s="16">
        <f>MAX(0,P2287*0.1-R2287)</f>
        <v/>
      </c>
      <c r="T2287" s="16">
        <f>Q2287+MAX(0,K2287-480000)</f>
        <v/>
      </c>
      <c r="U2287" s="16">
        <f>P2287-T2287</f>
        <v/>
      </c>
      <c r="V2287" s="17">
        <f>IF(U2287&lt;0,0,LOOKUP(U2287,{0,1950001,3300001,6950001,9000001,18000001,40000001},{0.05,0.1,0.2,0.23,0.33,0.4,0.45}))</f>
        <v/>
      </c>
      <c r="W2287" s="18">
        <f>IF(U2287&lt;0,0.9,0.9-V2287*1.021)</f>
        <v/>
      </c>
      <c r="X2287" s="16">
        <f>ROUNDDOWN(S2287*0.2/W2287+2000,0)</f>
        <v/>
      </c>
      <c r="Y2287" s="17">
        <f>IF(O2287&lt;=0,0,LOOKUP(O2287,{0,1950001,3300001,6950001,9000001,18000001,40000001},{0.05,0.1,0.2,0.23,0.33,0.4,0.45}))</f>
        <v/>
      </c>
    </row>
    <row r="2288">
      <c r="A2288" t="inlineStr">
        <is>
          <t>1万円刻み</t>
        </is>
      </c>
      <c r="B2288" s="16">
        <f>'3_1万円刻み'!$A$451</f>
        <v/>
      </c>
      <c r="C2288" t="n">
        <v>2026</v>
      </c>
      <c r="D2288" t="n">
        <v>1</v>
      </c>
      <c r="E2288" t="n">
        <v>0</v>
      </c>
      <c r="F2288" t="n">
        <v>0</v>
      </c>
      <c r="G2288" s="16">
        <f>ROUND(MIN(B2288/12,650000)*12*0.0915+MIN(B2288/12,1390000)*12*(0.0504+0)+B2288*0.005,0)</f>
        <v/>
      </c>
      <c r="H2288" t="n">
        <v>0</v>
      </c>
      <c r="I2288" t="n">
        <v>0</v>
      </c>
      <c r="J2288" s="16">
        <f>IF(C2288=2026,IF(B2288&lt;741000,0,IF(B2288&lt;2191000,B2288-740000,IF(B2288&lt;2193000,1451000,IF(B2288&lt;2196000,1453000,IF(B2288&lt;2200000,1456000,IF(B2288&lt;3600000,ROUNDDOWN(B2288/4,-3)*2.8-80000,IF(B2288&lt;6600000,ROUNDDOWN(B2288/4,-3)*3.2-440000,IF(B2288&lt;8500000,ROUNDDOWN(B2288*0.9,0)-1100000,B2288-1950000)))))))),IF(B2288&lt;651000,0,IF(B2288&lt;1900000,B2288-650000,IF(B2288&lt;3600000,ROUNDDOWN(B2288/4,-3)*2.8-80000,IF(B2288&lt;6600000,ROUNDDOWN(B2288/4,-3)*3.2-440000,IF(B2288&lt;8500000,ROUNDDOWN(B2288*0.9,0)-1100000,B2288-1950000))))))</f>
        <v/>
      </c>
      <c r="K2288" s="16">
        <f>IF(J2288&gt;23500000,NA(),IF(C2288=2026,IF(J2288&lt;=4890000,1040000,IF(J2288&lt;=6550000,670000,620000)),IF(J2288&lt;=1320000,950000,IF(J2288&lt;=3360000,880000,IF(J2288&lt;=4890000,680000,IF(J2288&lt;=6550000,630000,580000))))))</f>
        <v/>
      </c>
      <c r="L2288" s="16">
        <f>IF(D2288=1,IF(J2288&lt;=9000000,380000,IF(J2288&lt;=9500000,260000,IF(J2288&lt;=10000000,130000,0))),0)</f>
        <v/>
      </c>
      <c r="M2288" s="16">
        <f>IF(D2288=1,IF(J2288&lt;=9000000,330000,IF(J2288&lt;=9500000,220000,IF(J2288&lt;=10000000,110000,0))),0)</f>
        <v/>
      </c>
      <c r="N2288" s="16">
        <f>IF(D2288=1,IF(J2288&lt;=9000000,50000,IF(J2288&lt;=9500000,40000,IF(J2288&lt;=10000000,20000,0))),0)</f>
        <v/>
      </c>
      <c r="O2288" s="16">
        <f>MAX(0,ROUNDDOWN(J2288-G2288-K2288-L2288-E2288*380000-F2288*630000-H2288,-3))</f>
        <v/>
      </c>
      <c r="P2288" s="16">
        <f>MAX(0,ROUNDDOWN(J2288-G2288-430000-M2288-E2288*330000-F2288*450000-I2288,-3))</f>
        <v/>
      </c>
      <c r="Q2288" s="16">
        <f>50000+N2288+E2288*50000+F2288*180000</f>
        <v/>
      </c>
      <c r="R2288" s="16">
        <f>IF(P2288&lt;=2000000,MIN(Q2288,P2288),MAX(Q2288-(P2288-2000000),50000))*0.05</f>
        <v/>
      </c>
      <c r="S2288" s="16">
        <f>MAX(0,P2288*0.1-R2288)</f>
        <v/>
      </c>
      <c r="T2288" s="16">
        <f>Q2288+MAX(0,K2288-480000)</f>
        <v/>
      </c>
      <c r="U2288" s="16">
        <f>P2288-T2288</f>
        <v/>
      </c>
      <c r="V2288" s="17">
        <f>IF(U2288&lt;0,0,LOOKUP(U2288,{0,1950001,3300001,6950001,9000001,18000001,40000001},{0.05,0.1,0.2,0.23,0.33,0.4,0.45}))</f>
        <v/>
      </c>
      <c r="W2288" s="18">
        <f>IF(U2288&lt;0,0.9,0.9-V2288*1.021)</f>
        <v/>
      </c>
      <c r="X2288" s="16">
        <f>ROUNDDOWN(S2288*0.2/W2288+2000,0)</f>
        <v/>
      </c>
      <c r="Y2288" s="17">
        <f>IF(O2288&lt;=0,0,LOOKUP(O2288,{0,1950001,3300001,6950001,9000001,18000001,40000001},{0.05,0.1,0.2,0.23,0.33,0.4,0.45}))</f>
        <v/>
      </c>
    </row>
    <row r="2289">
      <c r="A2289" t="inlineStr">
        <is>
          <t>1万円刻み</t>
        </is>
      </c>
      <c r="B2289" s="16">
        <f>'3_1万円刻み'!$A$452</f>
        <v/>
      </c>
      <c r="C2289" t="n">
        <v>2025</v>
      </c>
      <c r="D2289" t="n">
        <v>0</v>
      </c>
      <c r="E2289" t="n">
        <v>0</v>
      </c>
      <c r="F2289" t="n">
        <v>0</v>
      </c>
      <c r="G2289" s="16">
        <f>ROUND(MIN(B2289/12,650000)*12*0.0915+MIN(B2289/12,1390000)*12*(0.0504+0)+B2289*0.005,0)</f>
        <v/>
      </c>
      <c r="H2289" t="n">
        <v>0</v>
      </c>
      <c r="I2289" t="n">
        <v>0</v>
      </c>
      <c r="J2289" s="16">
        <f>IF(C2289=2026,IF(B2289&lt;741000,0,IF(B2289&lt;2191000,B2289-740000,IF(B2289&lt;2193000,1451000,IF(B2289&lt;2196000,1453000,IF(B2289&lt;2200000,1456000,IF(B2289&lt;3600000,ROUNDDOWN(B2289/4,-3)*2.8-80000,IF(B2289&lt;6600000,ROUNDDOWN(B2289/4,-3)*3.2-440000,IF(B2289&lt;8500000,ROUNDDOWN(B2289*0.9,0)-1100000,B2289-1950000)))))))),IF(B2289&lt;651000,0,IF(B2289&lt;1900000,B2289-650000,IF(B2289&lt;3600000,ROUNDDOWN(B2289/4,-3)*2.8-80000,IF(B2289&lt;6600000,ROUNDDOWN(B2289/4,-3)*3.2-440000,IF(B2289&lt;8500000,ROUNDDOWN(B2289*0.9,0)-1100000,B2289-1950000))))))</f>
        <v/>
      </c>
      <c r="K2289" s="16">
        <f>IF(J2289&gt;23500000,NA(),IF(C2289=2026,IF(J2289&lt;=4890000,1040000,IF(J2289&lt;=6550000,670000,620000)),IF(J2289&lt;=1320000,950000,IF(J2289&lt;=3360000,880000,IF(J2289&lt;=4890000,680000,IF(J2289&lt;=6550000,630000,580000))))))</f>
        <v/>
      </c>
      <c r="L2289" s="16">
        <f>IF(D2289=1,IF(J2289&lt;=9000000,380000,IF(J2289&lt;=9500000,260000,IF(J2289&lt;=10000000,130000,0))),0)</f>
        <v/>
      </c>
      <c r="M2289" s="16">
        <f>IF(D2289=1,IF(J2289&lt;=9000000,330000,IF(J2289&lt;=9500000,220000,IF(J2289&lt;=10000000,110000,0))),0)</f>
        <v/>
      </c>
      <c r="N2289" s="16">
        <f>IF(D2289=1,IF(J2289&lt;=9000000,50000,IF(J2289&lt;=9500000,40000,IF(J2289&lt;=10000000,20000,0))),0)</f>
        <v/>
      </c>
      <c r="O2289" s="16">
        <f>MAX(0,ROUNDDOWN(J2289-G2289-K2289-L2289-E2289*380000-F2289*630000-H2289,-3))</f>
        <v/>
      </c>
      <c r="P2289" s="16">
        <f>MAX(0,ROUNDDOWN(J2289-G2289-430000-M2289-E2289*330000-F2289*450000-I2289,-3))</f>
        <v/>
      </c>
      <c r="Q2289" s="16">
        <f>50000+N2289+E2289*50000+F2289*180000</f>
        <v/>
      </c>
      <c r="R2289" s="16">
        <f>IF(P2289&lt;=2000000,MIN(Q2289,P2289),MAX(Q2289-(P2289-2000000),50000))*0.05</f>
        <v/>
      </c>
      <c r="S2289" s="16">
        <f>MAX(0,P2289*0.1-R2289)</f>
        <v/>
      </c>
      <c r="T2289" s="16">
        <f>Q2289+MAX(0,K2289-480000)</f>
        <v/>
      </c>
      <c r="U2289" s="16">
        <f>P2289-T2289</f>
        <v/>
      </c>
      <c r="V2289" s="17">
        <f>IF(U2289&lt;0,0,LOOKUP(U2289,{0,1950001,3300001,6950001,9000001,18000001,40000001},{0.05,0.1,0.2,0.23,0.33,0.4,0.45}))</f>
        <v/>
      </c>
      <c r="W2289" s="18">
        <f>IF(U2289&lt;0,0.9,0.9-V2289*1.021)</f>
        <v/>
      </c>
      <c r="X2289" s="16">
        <f>ROUNDDOWN(S2289*0.2/W2289+2000,0)</f>
        <v/>
      </c>
      <c r="Y2289" s="17">
        <f>IF(O2289&lt;=0,0,LOOKUP(O2289,{0,1950001,3300001,6950001,9000001,18000001,40000001},{0.05,0.1,0.2,0.23,0.33,0.4,0.45}))</f>
        <v/>
      </c>
    </row>
    <row r="2290">
      <c r="A2290" t="inlineStr">
        <is>
          <t>1万円刻み</t>
        </is>
      </c>
      <c r="B2290" s="16">
        <f>'3_1万円刻み'!$A$452</f>
        <v/>
      </c>
      <c r="C2290" t="n">
        <v>2026</v>
      </c>
      <c r="D2290" t="n">
        <v>0</v>
      </c>
      <c r="E2290" t="n">
        <v>0</v>
      </c>
      <c r="F2290" t="n">
        <v>0</v>
      </c>
      <c r="G2290" s="16">
        <f>ROUND(MIN(B2290/12,650000)*12*0.0915+MIN(B2290/12,1390000)*12*(0.0504+0)+B2290*0.005,0)</f>
        <v/>
      </c>
      <c r="H2290" t="n">
        <v>0</v>
      </c>
      <c r="I2290" t="n">
        <v>0</v>
      </c>
      <c r="J2290" s="16">
        <f>IF(C2290=2026,IF(B2290&lt;741000,0,IF(B2290&lt;2191000,B2290-740000,IF(B2290&lt;2193000,1451000,IF(B2290&lt;2196000,1453000,IF(B2290&lt;2200000,1456000,IF(B2290&lt;3600000,ROUNDDOWN(B2290/4,-3)*2.8-80000,IF(B2290&lt;6600000,ROUNDDOWN(B2290/4,-3)*3.2-440000,IF(B2290&lt;8500000,ROUNDDOWN(B2290*0.9,0)-1100000,B2290-1950000)))))))),IF(B2290&lt;651000,0,IF(B2290&lt;1900000,B2290-650000,IF(B2290&lt;3600000,ROUNDDOWN(B2290/4,-3)*2.8-80000,IF(B2290&lt;6600000,ROUNDDOWN(B2290/4,-3)*3.2-440000,IF(B2290&lt;8500000,ROUNDDOWN(B2290*0.9,0)-1100000,B2290-1950000))))))</f>
        <v/>
      </c>
      <c r="K2290" s="16">
        <f>IF(J2290&gt;23500000,NA(),IF(C2290=2026,IF(J2290&lt;=4890000,1040000,IF(J2290&lt;=6550000,670000,620000)),IF(J2290&lt;=1320000,950000,IF(J2290&lt;=3360000,880000,IF(J2290&lt;=4890000,680000,IF(J2290&lt;=6550000,630000,580000))))))</f>
        <v/>
      </c>
      <c r="L2290" s="16">
        <f>IF(D2290=1,IF(J2290&lt;=9000000,380000,IF(J2290&lt;=9500000,260000,IF(J2290&lt;=10000000,130000,0))),0)</f>
        <v/>
      </c>
      <c r="M2290" s="16">
        <f>IF(D2290=1,IF(J2290&lt;=9000000,330000,IF(J2290&lt;=9500000,220000,IF(J2290&lt;=10000000,110000,0))),0)</f>
        <v/>
      </c>
      <c r="N2290" s="16">
        <f>IF(D2290=1,IF(J2290&lt;=9000000,50000,IF(J2290&lt;=9500000,40000,IF(J2290&lt;=10000000,20000,0))),0)</f>
        <v/>
      </c>
      <c r="O2290" s="16">
        <f>MAX(0,ROUNDDOWN(J2290-G2290-K2290-L2290-E2290*380000-F2290*630000-H2290,-3))</f>
        <v/>
      </c>
      <c r="P2290" s="16">
        <f>MAX(0,ROUNDDOWN(J2290-G2290-430000-M2290-E2290*330000-F2290*450000-I2290,-3))</f>
        <v/>
      </c>
      <c r="Q2290" s="16">
        <f>50000+N2290+E2290*50000+F2290*180000</f>
        <v/>
      </c>
      <c r="R2290" s="16">
        <f>IF(P2290&lt;=2000000,MIN(Q2290,P2290),MAX(Q2290-(P2290-2000000),50000))*0.05</f>
        <v/>
      </c>
      <c r="S2290" s="16">
        <f>MAX(0,P2290*0.1-R2290)</f>
        <v/>
      </c>
      <c r="T2290" s="16">
        <f>Q2290+MAX(0,K2290-480000)</f>
        <v/>
      </c>
      <c r="U2290" s="16">
        <f>P2290-T2290</f>
        <v/>
      </c>
      <c r="V2290" s="17">
        <f>IF(U2290&lt;0,0,LOOKUP(U2290,{0,1950001,3300001,6950001,9000001,18000001,40000001},{0.05,0.1,0.2,0.23,0.33,0.4,0.45}))</f>
        <v/>
      </c>
      <c r="W2290" s="18">
        <f>IF(U2290&lt;0,0.9,0.9-V2290*1.021)</f>
        <v/>
      </c>
      <c r="X2290" s="16">
        <f>ROUNDDOWN(S2290*0.2/W2290+2000,0)</f>
        <v/>
      </c>
      <c r="Y2290" s="17">
        <f>IF(O2290&lt;=0,0,LOOKUP(O2290,{0,1950001,3300001,6950001,9000001,18000001,40000001},{0.05,0.1,0.2,0.23,0.33,0.4,0.45}))</f>
        <v/>
      </c>
    </row>
    <row r="2291">
      <c r="A2291" t="inlineStr">
        <is>
          <t>1万円刻み</t>
        </is>
      </c>
      <c r="B2291" s="16">
        <f>'3_1万円刻み'!$A$452</f>
        <v/>
      </c>
      <c r="C2291" t="n">
        <v>2025</v>
      </c>
      <c r="D2291" t="n">
        <v>1</v>
      </c>
      <c r="E2291" t="n">
        <v>0</v>
      </c>
      <c r="F2291" t="n">
        <v>0</v>
      </c>
      <c r="G2291" s="16">
        <f>ROUND(MIN(B2291/12,650000)*12*0.0915+MIN(B2291/12,1390000)*12*(0.0504+0)+B2291*0.005,0)</f>
        <v/>
      </c>
      <c r="H2291" t="n">
        <v>0</v>
      </c>
      <c r="I2291" t="n">
        <v>0</v>
      </c>
      <c r="J2291" s="16">
        <f>IF(C2291=2026,IF(B2291&lt;741000,0,IF(B2291&lt;2191000,B2291-740000,IF(B2291&lt;2193000,1451000,IF(B2291&lt;2196000,1453000,IF(B2291&lt;2200000,1456000,IF(B2291&lt;3600000,ROUNDDOWN(B2291/4,-3)*2.8-80000,IF(B2291&lt;6600000,ROUNDDOWN(B2291/4,-3)*3.2-440000,IF(B2291&lt;8500000,ROUNDDOWN(B2291*0.9,0)-1100000,B2291-1950000)))))))),IF(B2291&lt;651000,0,IF(B2291&lt;1900000,B2291-650000,IF(B2291&lt;3600000,ROUNDDOWN(B2291/4,-3)*2.8-80000,IF(B2291&lt;6600000,ROUNDDOWN(B2291/4,-3)*3.2-440000,IF(B2291&lt;8500000,ROUNDDOWN(B2291*0.9,0)-1100000,B2291-1950000))))))</f>
        <v/>
      </c>
      <c r="K2291" s="16">
        <f>IF(J2291&gt;23500000,NA(),IF(C2291=2026,IF(J2291&lt;=4890000,1040000,IF(J2291&lt;=6550000,670000,620000)),IF(J2291&lt;=1320000,950000,IF(J2291&lt;=3360000,880000,IF(J2291&lt;=4890000,680000,IF(J2291&lt;=6550000,630000,580000))))))</f>
        <v/>
      </c>
      <c r="L2291" s="16">
        <f>IF(D2291=1,IF(J2291&lt;=9000000,380000,IF(J2291&lt;=9500000,260000,IF(J2291&lt;=10000000,130000,0))),0)</f>
        <v/>
      </c>
      <c r="M2291" s="16">
        <f>IF(D2291=1,IF(J2291&lt;=9000000,330000,IF(J2291&lt;=9500000,220000,IF(J2291&lt;=10000000,110000,0))),0)</f>
        <v/>
      </c>
      <c r="N2291" s="16">
        <f>IF(D2291=1,IF(J2291&lt;=9000000,50000,IF(J2291&lt;=9500000,40000,IF(J2291&lt;=10000000,20000,0))),0)</f>
        <v/>
      </c>
      <c r="O2291" s="16">
        <f>MAX(0,ROUNDDOWN(J2291-G2291-K2291-L2291-E2291*380000-F2291*630000-H2291,-3))</f>
        <v/>
      </c>
      <c r="P2291" s="16">
        <f>MAX(0,ROUNDDOWN(J2291-G2291-430000-M2291-E2291*330000-F2291*450000-I2291,-3))</f>
        <v/>
      </c>
      <c r="Q2291" s="16">
        <f>50000+N2291+E2291*50000+F2291*180000</f>
        <v/>
      </c>
      <c r="R2291" s="16">
        <f>IF(P2291&lt;=2000000,MIN(Q2291,P2291),MAX(Q2291-(P2291-2000000),50000))*0.05</f>
        <v/>
      </c>
      <c r="S2291" s="16">
        <f>MAX(0,P2291*0.1-R2291)</f>
        <v/>
      </c>
      <c r="T2291" s="16">
        <f>Q2291+MAX(0,K2291-480000)</f>
        <v/>
      </c>
      <c r="U2291" s="16">
        <f>P2291-T2291</f>
        <v/>
      </c>
      <c r="V2291" s="17">
        <f>IF(U2291&lt;0,0,LOOKUP(U2291,{0,1950001,3300001,6950001,9000001,18000001,40000001},{0.05,0.1,0.2,0.23,0.33,0.4,0.45}))</f>
        <v/>
      </c>
      <c r="W2291" s="18">
        <f>IF(U2291&lt;0,0.9,0.9-V2291*1.021)</f>
        <v/>
      </c>
      <c r="X2291" s="16">
        <f>ROUNDDOWN(S2291*0.2/W2291+2000,0)</f>
        <v/>
      </c>
      <c r="Y2291" s="17">
        <f>IF(O2291&lt;=0,0,LOOKUP(O2291,{0,1950001,3300001,6950001,9000001,18000001,40000001},{0.05,0.1,0.2,0.23,0.33,0.4,0.45}))</f>
        <v/>
      </c>
    </row>
    <row r="2292">
      <c r="A2292" t="inlineStr">
        <is>
          <t>1万円刻み</t>
        </is>
      </c>
      <c r="B2292" s="16">
        <f>'3_1万円刻み'!$A$452</f>
        <v/>
      </c>
      <c r="C2292" t="n">
        <v>2026</v>
      </c>
      <c r="D2292" t="n">
        <v>1</v>
      </c>
      <c r="E2292" t="n">
        <v>0</v>
      </c>
      <c r="F2292" t="n">
        <v>0</v>
      </c>
      <c r="G2292" s="16">
        <f>ROUND(MIN(B2292/12,650000)*12*0.0915+MIN(B2292/12,1390000)*12*(0.0504+0)+B2292*0.005,0)</f>
        <v/>
      </c>
      <c r="H2292" t="n">
        <v>0</v>
      </c>
      <c r="I2292" t="n">
        <v>0</v>
      </c>
      <c r="J2292" s="16">
        <f>IF(C2292=2026,IF(B2292&lt;741000,0,IF(B2292&lt;2191000,B2292-740000,IF(B2292&lt;2193000,1451000,IF(B2292&lt;2196000,1453000,IF(B2292&lt;2200000,1456000,IF(B2292&lt;3600000,ROUNDDOWN(B2292/4,-3)*2.8-80000,IF(B2292&lt;6600000,ROUNDDOWN(B2292/4,-3)*3.2-440000,IF(B2292&lt;8500000,ROUNDDOWN(B2292*0.9,0)-1100000,B2292-1950000)))))))),IF(B2292&lt;651000,0,IF(B2292&lt;1900000,B2292-650000,IF(B2292&lt;3600000,ROUNDDOWN(B2292/4,-3)*2.8-80000,IF(B2292&lt;6600000,ROUNDDOWN(B2292/4,-3)*3.2-440000,IF(B2292&lt;8500000,ROUNDDOWN(B2292*0.9,0)-1100000,B2292-1950000))))))</f>
        <v/>
      </c>
      <c r="K2292" s="16">
        <f>IF(J2292&gt;23500000,NA(),IF(C2292=2026,IF(J2292&lt;=4890000,1040000,IF(J2292&lt;=6550000,670000,620000)),IF(J2292&lt;=1320000,950000,IF(J2292&lt;=3360000,880000,IF(J2292&lt;=4890000,680000,IF(J2292&lt;=6550000,630000,580000))))))</f>
        <v/>
      </c>
      <c r="L2292" s="16">
        <f>IF(D2292=1,IF(J2292&lt;=9000000,380000,IF(J2292&lt;=9500000,260000,IF(J2292&lt;=10000000,130000,0))),0)</f>
        <v/>
      </c>
      <c r="M2292" s="16">
        <f>IF(D2292=1,IF(J2292&lt;=9000000,330000,IF(J2292&lt;=9500000,220000,IF(J2292&lt;=10000000,110000,0))),0)</f>
        <v/>
      </c>
      <c r="N2292" s="16">
        <f>IF(D2292=1,IF(J2292&lt;=9000000,50000,IF(J2292&lt;=9500000,40000,IF(J2292&lt;=10000000,20000,0))),0)</f>
        <v/>
      </c>
      <c r="O2292" s="16">
        <f>MAX(0,ROUNDDOWN(J2292-G2292-K2292-L2292-E2292*380000-F2292*630000-H2292,-3))</f>
        <v/>
      </c>
      <c r="P2292" s="16">
        <f>MAX(0,ROUNDDOWN(J2292-G2292-430000-M2292-E2292*330000-F2292*450000-I2292,-3))</f>
        <v/>
      </c>
      <c r="Q2292" s="16">
        <f>50000+N2292+E2292*50000+F2292*180000</f>
        <v/>
      </c>
      <c r="R2292" s="16">
        <f>IF(P2292&lt;=2000000,MIN(Q2292,P2292),MAX(Q2292-(P2292-2000000),50000))*0.05</f>
        <v/>
      </c>
      <c r="S2292" s="16">
        <f>MAX(0,P2292*0.1-R2292)</f>
        <v/>
      </c>
      <c r="T2292" s="16">
        <f>Q2292+MAX(0,K2292-480000)</f>
        <v/>
      </c>
      <c r="U2292" s="16">
        <f>P2292-T2292</f>
        <v/>
      </c>
      <c r="V2292" s="17">
        <f>IF(U2292&lt;0,0,LOOKUP(U2292,{0,1950001,3300001,6950001,9000001,18000001,40000001},{0.05,0.1,0.2,0.23,0.33,0.4,0.45}))</f>
        <v/>
      </c>
      <c r="W2292" s="18">
        <f>IF(U2292&lt;0,0.9,0.9-V2292*1.021)</f>
        <v/>
      </c>
      <c r="X2292" s="16">
        <f>ROUNDDOWN(S2292*0.2/W2292+2000,0)</f>
        <v/>
      </c>
      <c r="Y2292" s="17">
        <f>IF(O2292&lt;=0,0,LOOKUP(O2292,{0,1950001,3300001,6950001,9000001,18000001,40000001},{0.05,0.1,0.2,0.23,0.33,0.4,0.45}))</f>
        <v/>
      </c>
    </row>
    <row r="2293">
      <c r="A2293" t="inlineStr">
        <is>
          <t>1万円刻み</t>
        </is>
      </c>
      <c r="B2293" s="16">
        <f>'3_1万円刻み'!$A$453</f>
        <v/>
      </c>
      <c r="C2293" t="n">
        <v>2025</v>
      </c>
      <c r="D2293" t="n">
        <v>0</v>
      </c>
      <c r="E2293" t="n">
        <v>0</v>
      </c>
      <c r="F2293" t="n">
        <v>0</v>
      </c>
      <c r="G2293" s="16">
        <f>ROUND(MIN(B2293/12,650000)*12*0.0915+MIN(B2293/12,1390000)*12*(0.0504+0)+B2293*0.005,0)</f>
        <v/>
      </c>
      <c r="H2293" t="n">
        <v>0</v>
      </c>
      <c r="I2293" t="n">
        <v>0</v>
      </c>
      <c r="J2293" s="16">
        <f>IF(C2293=2026,IF(B2293&lt;741000,0,IF(B2293&lt;2191000,B2293-740000,IF(B2293&lt;2193000,1451000,IF(B2293&lt;2196000,1453000,IF(B2293&lt;2200000,1456000,IF(B2293&lt;3600000,ROUNDDOWN(B2293/4,-3)*2.8-80000,IF(B2293&lt;6600000,ROUNDDOWN(B2293/4,-3)*3.2-440000,IF(B2293&lt;8500000,ROUNDDOWN(B2293*0.9,0)-1100000,B2293-1950000)))))))),IF(B2293&lt;651000,0,IF(B2293&lt;1900000,B2293-650000,IF(B2293&lt;3600000,ROUNDDOWN(B2293/4,-3)*2.8-80000,IF(B2293&lt;6600000,ROUNDDOWN(B2293/4,-3)*3.2-440000,IF(B2293&lt;8500000,ROUNDDOWN(B2293*0.9,0)-1100000,B2293-1950000))))))</f>
        <v/>
      </c>
      <c r="K2293" s="16">
        <f>IF(J2293&gt;23500000,NA(),IF(C2293=2026,IF(J2293&lt;=4890000,1040000,IF(J2293&lt;=6550000,670000,620000)),IF(J2293&lt;=1320000,950000,IF(J2293&lt;=3360000,880000,IF(J2293&lt;=4890000,680000,IF(J2293&lt;=6550000,630000,580000))))))</f>
        <v/>
      </c>
      <c r="L2293" s="16">
        <f>IF(D2293=1,IF(J2293&lt;=9000000,380000,IF(J2293&lt;=9500000,260000,IF(J2293&lt;=10000000,130000,0))),0)</f>
        <v/>
      </c>
      <c r="M2293" s="16">
        <f>IF(D2293=1,IF(J2293&lt;=9000000,330000,IF(J2293&lt;=9500000,220000,IF(J2293&lt;=10000000,110000,0))),0)</f>
        <v/>
      </c>
      <c r="N2293" s="16">
        <f>IF(D2293=1,IF(J2293&lt;=9000000,50000,IF(J2293&lt;=9500000,40000,IF(J2293&lt;=10000000,20000,0))),0)</f>
        <v/>
      </c>
      <c r="O2293" s="16">
        <f>MAX(0,ROUNDDOWN(J2293-G2293-K2293-L2293-E2293*380000-F2293*630000-H2293,-3))</f>
        <v/>
      </c>
      <c r="P2293" s="16">
        <f>MAX(0,ROUNDDOWN(J2293-G2293-430000-M2293-E2293*330000-F2293*450000-I2293,-3))</f>
        <v/>
      </c>
      <c r="Q2293" s="16">
        <f>50000+N2293+E2293*50000+F2293*180000</f>
        <v/>
      </c>
      <c r="R2293" s="16">
        <f>IF(P2293&lt;=2000000,MIN(Q2293,P2293),MAX(Q2293-(P2293-2000000),50000))*0.05</f>
        <v/>
      </c>
      <c r="S2293" s="16">
        <f>MAX(0,P2293*0.1-R2293)</f>
        <v/>
      </c>
      <c r="T2293" s="16">
        <f>Q2293+MAX(0,K2293-480000)</f>
        <v/>
      </c>
      <c r="U2293" s="16">
        <f>P2293-T2293</f>
        <v/>
      </c>
      <c r="V2293" s="17">
        <f>IF(U2293&lt;0,0,LOOKUP(U2293,{0,1950001,3300001,6950001,9000001,18000001,40000001},{0.05,0.1,0.2,0.23,0.33,0.4,0.45}))</f>
        <v/>
      </c>
      <c r="W2293" s="18">
        <f>IF(U2293&lt;0,0.9,0.9-V2293*1.021)</f>
        <v/>
      </c>
      <c r="X2293" s="16">
        <f>ROUNDDOWN(S2293*0.2/W2293+2000,0)</f>
        <v/>
      </c>
      <c r="Y2293" s="17">
        <f>IF(O2293&lt;=0,0,LOOKUP(O2293,{0,1950001,3300001,6950001,9000001,18000001,40000001},{0.05,0.1,0.2,0.23,0.33,0.4,0.45}))</f>
        <v/>
      </c>
    </row>
    <row r="2294">
      <c r="A2294" t="inlineStr">
        <is>
          <t>1万円刻み</t>
        </is>
      </c>
      <c r="B2294" s="16">
        <f>'3_1万円刻み'!$A$453</f>
        <v/>
      </c>
      <c r="C2294" t="n">
        <v>2026</v>
      </c>
      <c r="D2294" t="n">
        <v>0</v>
      </c>
      <c r="E2294" t="n">
        <v>0</v>
      </c>
      <c r="F2294" t="n">
        <v>0</v>
      </c>
      <c r="G2294" s="16">
        <f>ROUND(MIN(B2294/12,650000)*12*0.0915+MIN(B2294/12,1390000)*12*(0.0504+0)+B2294*0.005,0)</f>
        <v/>
      </c>
      <c r="H2294" t="n">
        <v>0</v>
      </c>
      <c r="I2294" t="n">
        <v>0</v>
      </c>
      <c r="J2294" s="16">
        <f>IF(C2294=2026,IF(B2294&lt;741000,0,IF(B2294&lt;2191000,B2294-740000,IF(B2294&lt;2193000,1451000,IF(B2294&lt;2196000,1453000,IF(B2294&lt;2200000,1456000,IF(B2294&lt;3600000,ROUNDDOWN(B2294/4,-3)*2.8-80000,IF(B2294&lt;6600000,ROUNDDOWN(B2294/4,-3)*3.2-440000,IF(B2294&lt;8500000,ROUNDDOWN(B2294*0.9,0)-1100000,B2294-1950000)))))))),IF(B2294&lt;651000,0,IF(B2294&lt;1900000,B2294-650000,IF(B2294&lt;3600000,ROUNDDOWN(B2294/4,-3)*2.8-80000,IF(B2294&lt;6600000,ROUNDDOWN(B2294/4,-3)*3.2-440000,IF(B2294&lt;8500000,ROUNDDOWN(B2294*0.9,0)-1100000,B2294-1950000))))))</f>
        <v/>
      </c>
      <c r="K2294" s="16">
        <f>IF(J2294&gt;23500000,NA(),IF(C2294=2026,IF(J2294&lt;=4890000,1040000,IF(J2294&lt;=6550000,670000,620000)),IF(J2294&lt;=1320000,950000,IF(J2294&lt;=3360000,880000,IF(J2294&lt;=4890000,680000,IF(J2294&lt;=6550000,630000,580000))))))</f>
        <v/>
      </c>
      <c r="L2294" s="16">
        <f>IF(D2294=1,IF(J2294&lt;=9000000,380000,IF(J2294&lt;=9500000,260000,IF(J2294&lt;=10000000,130000,0))),0)</f>
        <v/>
      </c>
      <c r="M2294" s="16">
        <f>IF(D2294=1,IF(J2294&lt;=9000000,330000,IF(J2294&lt;=9500000,220000,IF(J2294&lt;=10000000,110000,0))),0)</f>
        <v/>
      </c>
      <c r="N2294" s="16">
        <f>IF(D2294=1,IF(J2294&lt;=9000000,50000,IF(J2294&lt;=9500000,40000,IF(J2294&lt;=10000000,20000,0))),0)</f>
        <v/>
      </c>
      <c r="O2294" s="16">
        <f>MAX(0,ROUNDDOWN(J2294-G2294-K2294-L2294-E2294*380000-F2294*630000-H2294,-3))</f>
        <v/>
      </c>
      <c r="P2294" s="16">
        <f>MAX(0,ROUNDDOWN(J2294-G2294-430000-M2294-E2294*330000-F2294*450000-I2294,-3))</f>
        <v/>
      </c>
      <c r="Q2294" s="16">
        <f>50000+N2294+E2294*50000+F2294*180000</f>
        <v/>
      </c>
      <c r="R2294" s="16">
        <f>IF(P2294&lt;=2000000,MIN(Q2294,P2294),MAX(Q2294-(P2294-2000000),50000))*0.05</f>
        <v/>
      </c>
      <c r="S2294" s="16">
        <f>MAX(0,P2294*0.1-R2294)</f>
        <v/>
      </c>
      <c r="T2294" s="16">
        <f>Q2294+MAX(0,K2294-480000)</f>
        <v/>
      </c>
      <c r="U2294" s="16">
        <f>P2294-T2294</f>
        <v/>
      </c>
      <c r="V2294" s="17">
        <f>IF(U2294&lt;0,0,LOOKUP(U2294,{0,1950001,3300001,6950001,9000001,18000001,40000001},{0.05,0.1,0.2,0.23,0.33,0.4,0.45}))</f>
        <v/>
      </c>
      <c r="W2294" s="18">
        <f>IF(U2294&lt;0,0.9,0.9-V2294*1.021)</f>
        <v/>
      </c>
      <c r="X2294" s="16">
        <f>ROUNDDOWN(S2294*0.2/W2294+2000,0)</f>
        <v/>
      </c>
      <c r="Y2294" s="17">
        <f>IF(O2294&lt;=0,0,LOOKUP(O2294,{0,1950001,3300001,6950001,9000001,18000001,40000001},{0.05,0.1,0.2,0.23,0.33,0.4,0.45}))</f>
        <v/>
      </c>
    </row>
    <row r="2295">
      <c r="A2295" t="inlineStr">
        <is>
          <t>1万円刻み</t>
        </is>
      </c>
      <c r="B2295" s="16">
        <f>'3_1万円刻み'!$A$453</f>
        <v/>
      </c>
      <c r="C2295" t="n">
        <v>2025</v>
      </c>
      <c r="D2295" t="n">
        <v>1</v>
      </c>
      <c r="E2295" t="n">
        <v>0</v>
      </c>
      <c r="F2295" t="n">
        <v>0</v>
      </c>
      <c r="G2295" s="16">
        <f>ROUND(MIN(B2295/12,650000)*12*0.0915+MIN(B2295/12,1390000)*12*(0.0504+0)+B2295*0.005,0)</f>
        <v/>
      </c>
      <c r="H2295" t="n">
        <v>0</v>
      </c>
      <c r="I2295" t="n">
        <v>0</v>
      </c>
      <c r="J2295" s="16">
        <f>IF(C2295=2026,IF(B2295&lt;741000,0,IF(B2295&lt;2191000,B2295-740000,IF(B2295&lt;2193000,1451000,IF(B2295&lt;2196000,1453000,IF(B2295&lt;2200000,1456000,IF(B2295&lt;3600000,ROUNDDOWN(B2295/4,-3)*2.8-80000,IF(B2295&lt;6600000,ROUNDDOWN(B2295/4,-3)*3.2-440000,IF(B2295&lt;8500000,ROUNDDOWN(B2295*0.9,0)-1100000,B2295-1950000)))))))),IF(B2295&lt;651000,0,IF(B2295&lt;1900000,B2295-650000,IF(B2295&lt;3600000,ROUNDDOWN(B2295/4,-3)*2.8-80000,IF(B2295&lt;6600000,ROUNDDOWN(B2295/4,-3)*3.2-440000,IF(B2295&lt;8500000,ROUNDDOWN(B2295*0.9,0)-1100000,B2295-1950000))))))</f>
        <v/>
      </c>
      <c r="K2295" s="16">
        <f>IF(J2295&gt;23500000,NA(),IF(C2295=2026,IF(J2295&lt;=4890000,1040000,IF(J2295&lt;=6550000,670000,620000)),IF(J2295&lt;=1320000,950000,IF(J2295&lt;=3360000,880000,IF(J2295&lt;=4890000,680000,IF(J2295&lt;=6550000,630000,580000))))))</f>
        <v/>
      </c>
      <c r="L2295" s="16">
        <f>IF(D2295=1,IF(J2295&lt;=9000000,380000,IF(J2295&lt;=9500000,260000,IF(J2295&lt;=10000000,130000,0))),0)</f>
        <v/>
      </c>
      <c r="M2295" s="16">
        <f>IF(D2295=1,IF(J2295&lt;=9000000,330000,IF(J2295&lt;=9500000,220000,IF(J2295&lt;=10000000,110000,0))),0)</f>
        <v/>
      </c>
      <c r="N2295" s="16">
        <f>IF(D2295=1,IF(J2295&lt;=9000000,50000,IF(J2295&lt;=9500000,40000,IF(J2295&lt;=10000000,20000,0))),0)</f>
        <v/>
      </c>
      <c r="O2295" s="16">
        <f>MAX(0,ROUNDDOWN(J2295-G2295-K2295-L2295-E2295*380000-F2295*630000-H2295,-3))</f>
        <v/>
      </c>
      <c r="P2295" s="16">
        <f>MAX(0,ROUNDDOWN(J2295-G2295-430000-M2295-E2295*330000-F2295*450000-I2295,-3))</f>
        <v/>
      </c>
      <c r="Q2295" s="16">
        <f>50000+N2295+E2295*50000+F2295*180000</f>
        <v/>
      </c>
      <c r="R2295" s="16">
        <f>IF(P2295&lt;=2000000,MIN(Q2295,P2295),MAX(Q2295-(P2295-2000000),50000))*0.05</f>
        <v/>
      </c>
      <c r="S2295" s="16">
        <f>MAX(0,P2295*0.1-R2295)</f>
        <v/>
      </c>
      <c r="T2295" s="16">
        <f>Q2295+MAX(0,K2295-480000)</f>
        <v/>
      </c>
      <c r="U2295" s="16">
        <f>P2295-T2295</f>
        <v/>
      </c>
      <c r="V2295" s="17">
        <f>IF(U2295&lt;0,0,LOOKUP(U2295,{0,1950001,3300001,6950001,9000001,18000001,40000001},{0.05,0.1,0.2,0.23,0.33,0.4,0.45}))</f>
        <v/>
      </c>
      <c r="W2295" s="18">
        <f>IF(U2295&lt;0,0.9,0.9-V2295*1.021)</f>
        <v/>
      </c>
      <c r="X2295" s="16">
        <f>ROUNDDOWN(S2295*0.2/W2295+2000,0)</f>
        <v/>
      </c>
      <c r="Y2295" s="17">
        <f>IF(O2295&lt;=0,0,LOOKUP(O2295,{0,1950001,3300001,6950001,9000001,18000001,40000001},{0.05,0.1,0.2,0.23,0.33,0.4,0.45}))</f>
        <v/>
      </c>
    </row>
    <row r="2296">
      <c r="A2296" t="inlineStr">
        <is>
          <t>1万円刻み</t>
        </is>
      </c>
      <c r="B2296" s="16">
        <f>'3_1万円刻み'!$A$453</f>
        <v/>
      </c>
      <c r="C2296" t="n">
        <v>2026</v>
      </c>
      <c r="D2296" t="n">
        <v>1</v>
      </c>
      <c r="E2296" t="n">
        <v>0</v>
      </c>
      <c r="F2296" t="n">
        <v>0</v>
      </c>
      <c r="G2296" s="16">
        <f>ROUND(MIN(B2296/12,650000)*12*0.0915+MIN(B2296/12,1390000)*12*(0.0504+0)+B2296*0.005,0)</f>
        <v/>
      </c>
      <c r="H2296" t="n">
        <v>0</v>
      </c>
      <c r="I2296" t="n">
        <v>0</v>
      </c>
      <c r="J2296" s="16">
        <f>IF(C2296=2026,IF(B2296&lt;741000,0,IF(B2296&lt;2191000,B2296-740000,IF(B2296&lt;2193000,1451000,IF(B2296&lt;2196000,1453000,IF(B2296&lt;2200000,1456000,IF(B2296&lt;3600000,ROUNDDOWN(B2296/4,-3)*2.8-80000,IF(B2296&lt;6600000,ROUNDDOWN(B2296/4,-3)*3.2-440000,IF(B2296&lt;8500000,ROUNDDOWN(B2296*0.9,0)-1100000,B2296-1950000)))))))),IF(B2296&lt;651000,0,IF(B2296&lt;1900000,B2296-650000,IF(B2296&lt;3600000,ROUNDDOWN(B2296/4,-3)*2.8-80000,IF(B2296&lt;6600000,ROUNDDOWN(B2296/4,-3)*3.2-440000,IF(B2296&lt;8500000,ROUNDDOWN(B2296*0.9,0)-1100000,B2296-1950000))))))</f>
        <v/>
      </c>
      <c r="K2296" s="16">
        <f>IF(J2296&gt;23500000,NA(),IF(C2296=2026,IF(J2296&lt;=4890000,1040000,IF(J2296&lt;=6550000,670000,620000)),IF(J2296&lt;=1320000,950000,IF(J2296&lt;=3360000,880000,IF(J2296&lt;=4890000,680000,IF(J2296&lt;=6550000,630000,580000))))))</f>
        <v/>
      </c>
      <c r="L2296" s="16">
        <f>IF(D2296=1,IF(J2296&lt;=9000000,380000,IF(J2296&lt;=9500000,260000,IF(J2296&lt;=10000000,130000,0))),0)</f>
        <v/>
      </c>
      <c r="M2296" s="16">
        <f>IF(D2296=1,IF(J2296&lt;=9000000,330000,IF(J2296&lt;=9500000,220000,IF(J2296&lt;=10000000,110000,0))),0)</f>
        <v/>
      </c>
      <c r="N2296" s="16">
        <f>IF(D2296=1,IF(J2296&lt;=9000000,50000,IF(J2296&lt;=9500000,40000,IF(J2296&lt;=10000000,20000,0))),0)</f>
        <v/>
      </c>
      <c r="O2296" s="16">
        <f>MAX(0,ROUNDDOWN(J2296-G2296-K2296-L2296-E2296*380000-F2296*630000-H2296,-3))</f>
        <v/>
      </c>
      <c r="P2296" s="16">
        <f>MAX(0,ROUNDDOWN(J2296-G2296-430000-M2296-E2296*330000-F2296*450000-I2296,-3))</f>
        <v/>
      </c>
      <c r="Q2296" s="16">
        <f>50000+N2296+E2296*50000+F2296*180000</f>
        <v/>
      </c>
      <c r="R2296" s="16">
        <f>IF(P2296&lt;=2000000,MIN(Q2296,P2296),MAX(Q2296-(P2296-2000000),50000))*0.05</f>
        <v/>
      </c>
      <c r="S2296" s="16">
        <f>MAX(0,P2296*0.1-R2296)</f>
        <v/>
      </c>
      <c r="T2296" s="16">
        <f>Q2296+MAX(0,K2296-480000)</f>
        <v/>
      </c>
      <c r="U2296" s="16">
        <f>P2296-T2296</f>
        <v/>
      </c>
      <c r="V2296" s="17">
        <f>IF(U2296&lt;0,0,LOOKUP(U2296,{0,1950001,3300001,6950001,9000001,18000001,40000001},{0.05,0.1,0.2,0.23,0.33,0.4,0.45}))</f>
        <v/>
      </c>
      <c r="W2296" s="18">
        <f>IF(U2296&lt;0,0.9,0.9-V2296*1.021)</f>
        <v/>
      </c>
      <c r="X2296" s="16">
        <f>ROUNDDOWN(S2296*0.2/W2296+2000,0)</f>
        <v/>
      </c>
      <c r="Y2296" s="17">
        <f>IF(O2296&lt;=0,0,LOOKUP(O2296,{0,1950001,3300001,6950001,9000001,18000001,40000001},{0.05,0.1,0.2,0.23,0.33,0.4,0.45}))</f>
        <v/>
      </c>
    </row>
    <row r="2297">
      <c r="A2297" t="inlineStr">
        <is>
          <t>1万円刻み</t>
        </is>
      </c>
      <c r="B2297" s="16">
        <f>'3_1万円刻み'!$A$454</f>
        <v/>
      </c>
      <c r="C2297" t="n">
        <v>2025</v>
      </c>
      <c r="D2297" t="n">
        <v>0</v>
      </c>
      <c r="E2297" t="n">
        <v>0</v>
      </c>
      <c r="F2297" t="n">
        <v>0</v>
      </c>
      <c r="G2297" s="16">
        <f>ROUND(MIN(B2297/12,650000)*12*0.0915+MIN(B2297/12,1390000)*12*(0.0504+0)+B2297*0.005,0)</f>
        <v/>
      </c>
      <c r="H2297" t="n">
        <v>0</v>
      </c>
      <c r="I2297" t="n">
        <v>0</v>
      </c>
      <c r="J2297" s="16">
        <f>IF(C2297=2026,IF(B2297&lt;741000,0,IF(B2297&lt;2191000,B2297-740000,IF(B2297&lt;2193000,1451000,IF(B2297&lt;2196000,1453000,IF(B2297&lt;2200000,1456000,IF(B2297&lt;3600000,ROUNDDOWN(B2297/4,-3)*2.8-80000,IF(B2297&lt;6600000,ROUNDDOWN(B2297/4,-3)*3.2-440000,IF(B2297&lt;8500000,ROUNDDOWN(B2297*0.9,0)-1100000,B2297-1950000)))))))),IF(B2297&lt;651000,0,IF(B2297&lt;1900000,B2297-650000,IF(B2297&lt;3600000,ROUNDDOWN(B2297/4,-3)*2.8-80000,IF(B2297&lt;6600000,ROUNDDOWN(B2297/4,-3)*3.2-440000,IF(B2297&lt;8500000,ROUNDDOWN(B2297*0.9,0)-1100000,B2297-1950000))))))</f>
        <v/>
      </c>
      <c r="K2297" s="16">
        <f>IF(J2297&gt;23500000,NA(),IF(C2297=2026,IF(J2297&lt;=4890000,1040000,IF(J2297&lt;=6550000,670000,620000)),IF(J2297&lt;=1320000,950000,IF(J2297&lt;=3360000,880000,IF(J2297&lt;=4890000,680000,IF(J2297&lt;=6550000,630000,580000))))))</f>
        <v/>
      </c>
      <c r="L2297" s="16">
        <f>IF(D2297=1,IF(J2297&lt;=9000000,380000,IF(J2297&lt;=9500000,260000,IF(J2297&lt;=10000000,130000,0))),0)</f>
        <v/>
      </c>
      <c r="M2297" s="16">
        <f>IF(D2297=1,IF(J2297&lt;=9000000,330000,IF(J2297&lt;=9500000,220000,IF(J2297&lt;=10000000,110000,0))),0)</f>
        <v/>
      </c>
      <c r="N2297" s="16">
        <f>IF(D2297=1,IF(J2297&lt;=9000000,50000,IF(J2297&lt;=9500000,40000,IF(J2297&lt;=10000000,20000,0))),0)</f>
        <v/>
      </c>
      <c r="O2297" s="16">
        <f>MAX(0,ROUNDDOWN(J2297-G2297-K2297-L2297-E2297*380000-F2297*630000-H2297,-3))</f>
        <v/>
      </c>
      <c r="P2297" s="16">
        <f>MAX(0,ROUNDDOWN(J2297-G2297-430000-M2297-E2297*330000-F2297*450000-I2297,-3))</f>
        <v/>
      </c>
      <c r="Q2297" s="16">
        <f>50000+N2297+E2297*50000+F2297*180000</f>
        <v/>
      </c>
      <c r="R2297" s="16">
        <f>IF(P2297&lt;=2000000,MIN(Q2297,P2297),MAX(Q2297-(P2297-2000000),50000))*0.05</f>
        <v/>
      </c>
      <c r="S2297" s="16">
        <f>MAX(0,P2297*0.1-R2297)</f>
        <v/>
      </c>
      <c r="T2297" s="16">
        <f>Q2297+MAX(0,K2297-480000)</f>
        <v/>
      </c>
      <c r="U2297" s="16">
        <f>P2297-T2297</f>
        <v/>
      </c>
      <c r="V2297" s="17">
        <f>IF(U2297&lt;0,0,LOOKUP(U2297,{0,1950001,3300001,6950001,9000001,18000001,40000001},{0.05,0.1,0.2,0.23,0.33,0.4,0.45}))</f>
        <v/>
      </c>
      <c r="W2297" s="18">
        <f>IF(U2297&lt;0,0.9,0.9-V2297*1.021)</f>
        <v/>
      </c>
      <c r="X2297" s="16">
        <f>ROUNDDOWN(S2297*0.2/W2297+2000,0)</f>
        <v/>
      </c>
      <c r="Y2297" s="17">
        <f>IF(O2297&lt;=0,0,LOOKUP(O2297,{0,1950001,3300001,6950001,9000001,18000001,40000001},{0.05,0.1,0.2,0.23,0.33,0.4,0.45}))</f>
        <v/>
      </c>
    </row>
    <row r="2298">
      <c r="A2298" t="inlineStr">
        <is>
          <t>1万円刻み</t>
        </is>
      </c>
      <c r="B2298" s="16">
        <f>'3_1万円刻み'!$A$454</f>
        <v/>
      </c>
      <c r="C2298" t="n">
        <v>2026</v>
      </c>
      <c r="D2298" t="n">
        <v>0</v>
      </c>
      <c r="E2298" t="n">
        <v>0</v>
      </c>
      <c r="F2298" t="n">
        <v>0</v>
      </c>
      <c r="G2298" s="16">
        <f>ROUND(MIN(B2298/12,650000)*12*0.0915+MIN(B2298/12,1390000)*12*(0.0504+0)+B2298*0.005,0)</f>
        <v/>
      </c>
      <c r="H2298" t="n">
        <v>0</v>
      </c>
      <c r="I2298" t="n">
        <v>0</v>
      </c>
      <c r="J2298" s="16">
        <f>IF(C2298=2026,IF(B2298&lt;741000,0,IF(B2298&lt;2191000,B2298-740000,IF(B2298&lt;2193000,1451000,IF(B2298&lt;2196000,1453000,IF(B2298&lt;2200000,1456000,IF(B2298&lt;3600000,ROUNDDOWN(B2298/4,-3)*2.8-80000,IF(B2298&lt;6600000,ROUNDDOWN(B2298/4,-3)*3.2-440000,IF(B2298&lt;8500000,ROUNDDOWN(B2298*0.9,0)-1100000,B2298-1950000)))))))),IF(B2298&lt;651000,0,IF(B2298&lt;1900000,B2298-650000,IF(B2298&lt;3600000,ROUNDDOWN(B2298/4,-3)*2.8-80000,IF(B2298&lt;6600000,ROUNDDOWN(B2298/4,-3)*3.2-440000,IF(B2298&lt;8500000,ROUNDDOWN(B2298*0.9,0)-1100000,B2298-1950000))))))</f>
        <v/>
      </c>
      <c r="K2298" s="16">
        <f>IF(J2298&gt;23500000,NA(),IF(C2298=2026,IF(J2298&lt;=4890000,1040000,IF(J2298&lt;=6550000,670000,620000)),IF(J2298&lt;=1320000,950000,IF(J2298&lt;=3360000,880000,IF(J2298&lt;=4890000,680000,IF(J2298&lt;=6550000,630000,580000))))))</f>
        <v/>
      </c>
      <c r="L2298" s="16">
        <f>IF(D2298=1,IF(J2298&lt;=9000000,380000,IF(J2298&lt;=9500000,260000,IF(J2298&lt;=10000000,130000,0))),0)</f>
        <v/>
      </c>
      <c r="M2298" s="16">
        <f>IF(D2298=1,IF(J2298&lt;=9000000,330000,IF(J2298&lt;=9500000,220000,IF(J2298&lt;=10000000,110000,0))),0)</f>
        <v/>
      </c>
      <c r="N2298" s="16">
        <f>IF(D2298=1,IF(J2298&lt;=9000000,50000,IF(J2298&lt;=9500000,40000,IF(J2298&lt;=10000000,20000,0))),0)</f>
        <v/>
      </c>
      <c r="O2298" s="16">
        <f>MAX(0,ROUNDDOWN(J2298-G2298-K2298-L2298-E2298*380000-F2298*630000-H2298,-3))</f>
        <v/>
      </c>
      <c r="P2298" s="16">
        <f>MAX(0,ROUNDDOWN(J2298-G2298-430000-M2298-E2298*330000-F2298*450000-I2298,-3))</f>
        <v/>
      </c>
      <c r="Q2298" s="16">
        <f>50000+N2298+E2298*50000+F2298*180000</f>
        <v/>
      </c>
      <c r="R2298" s="16">
        <f>IF(P2298&lt;=2000000,MIN(Q2298,P2298),MAX(Q2298-(P2298-2000000),50000))*0.05</f>
        <v/>
      </c>
      <c r="S2298" s="16">
        <f>MAX(0,P2298*0.1-R2298)</f>
        <v/>
      </c>
      <c r="T2298" s="16">
        <f>Q2298+MAX(0,K2298-480000)</f>
        <v/>
      </c>
      <c r="U2298" s="16">
        <f>P2298-T2298</f>
        <v/>
      </c>
      <c r="V2298" s="17">
        <f>IF(U2298&lt;0,0,LOOKUP(U2298,{0,1950001,3300001,6950001,9000001,18000001,40000001},{0.05,0.1,0.2,0.23,0.33,0.4,0.45}))</f>
        <v/>
      </c>
      <c r="W2298" s="18">
        <f>IF(U2298&lt;0,0.9,0.9-V2298*1.021)</f>
        <v/>
      </c>
      <c r="X2298" s="16">
        <f>ROUNDDOWN(S2298*0.2/W2298+2000,0)</f>
        <v/>
      </c>
      <c r="Y2298" s="17">
        <f>IF(O2298&lt;=0,0,LOOKUP(O2298,{0,1950001,3300001,6950001,9000001,18000001,40000001},{0.05,0.1,0.2,0.23,0.33,0.4,0.45}))</f>
        <v/>
      </c>
    </row>
    <row r="2299">
      <c r="A2299" t="inlineStr">
        <is>
          <t>1万円刻み</t>
        </is>
      </c>
      <c r="B2299" s="16">
        <f>'3_1万円刻み'!$A$454</f>
        <v/>
      </c>
      <c r="C2299" t="n">
        <v>2025</v>
      </c>
      <c r="D2299" t="n">
        <v>1</v>
      </c>
      <c r="E2299" t="n">
        <v>0</v>
      </c>
      <c r="F2299" t="n">
        <v>0</v>
      </c>
      <c r="G2299" s="16">
        <f>ROUND(MIN(B2299/12,650000)*12*0.0915+MIN(B2299/12,1390000)*12*(0.0504+0)+B2299*0.005,0)</f>
        <v/>
      </c>
      <c r="H2299" t="n">
        <v>0</v>
      </c>
      <c r="I2299" t="n">
        <v>0</v>
      </c>
      <c r="J2299" s="16">
        <f>IF(C2299=2026,IF(B2299&lt;741000,0,IF(B2299&lt;2191000,B2299-740000,IF(B2299&lt;2193000,1451000,IF(B2299&lt;2196000,1453000,IF(B2299&lt;2200000,1456000,IF(B2299&lt;3600000,ROUNDDOWN(B2299/4,-3)*2.8-80000,IF(B2299&lt;6600000,ROUNDDOWN(B2299/4,-3)*3.2-440000,IF(B2299&lt;8500000,ROUNDDOWN(B2299*0.9,0)-1100000,B2299-1950000)))))))),IF(B2299&lt;651000,0,IF(B2299&lt;1900000,B2299-650000,IF(B2299&lt;3600000,ROUNDDOWN(B2299/4,-3)*2.8-80000,IF(B2299&lt;6600000,ROUNDDOWN(B2299/4,-3)*3.2-440000,IF(B2299&lt;8500000,ROUNDDOWN(B2299*0.9,0)-1100000,B2299-1950000))))))</f>
        <v/>
      </c>
      <c r="K2299" s="16">
        <f>IF(J2299&gt;23500000,NA(),IF(C2299=2026,IF(J2299&lt;=4890000,1040000,IF(J2299&lt;=6550000,670000,620000)),IF(J2299&lt;=1320000,950000,IF(J2299&lt;=3360000,880000,IF(J2299&lt;=4890000,680000,IF(J2299&lt;=6550000,630000,580000))))))</f>
        <v/>
      </c>
      <c r="L2299" s="16">
        <f>IF(D2299=1,IF(J2299&lt;=9000000,380000,IF(J2299&lt;=9500000,260000,IF(J2299&lt;=10000000,130000,0))),0)</f>
        <v/>
      </c>
      <c r="M2299" s="16">
        <f>IF(D2299=1,IF(J2299&lt;=9000000,330000,IF(J2299&lt;=9500000,220000,IF(J2299&lt;=10000000,110000,0))),0)</f>
        <v/>
      </c>
      <c r="N2299" s="16">
        <f>IF(D2299=1,IF(J2299&lt;=9000000,50000,IF(J2299&lt;=9500000,40000,IF(J2299&lt;=10000000,20000,0))),0)</f>
        <v/>
      </c>
      <c r="O2299" s="16">
        <f>MAX(0,ROUNDDOWN(J2299-G2299-K2299-L2299-E2299*380000-F2299*630000-H2299,-3))</f>
        <v/>
      </c>
      <c r="P2299" s="16">
        <f>MAX(0,ROUNDDOWN(J2299-G2299-430000-M2299-E2299*330000-F2299*450000-I2299,-3))</f>
        <v/>
      </c>
      <c r="Q2299" s="16">
        <f>50000+N2299+E2299*50000+F2299*180000</f>
        <v/>
      </c>
      <c r="R2299" s="16">
        <f>IF(P2299&lt;=2000000,MIN(Q2299,P2299),MAX(Q2299-(P2299-2000000),50000))*0.05</f>
        <v/>
      </c>
      <c r="S2299" s="16">
        <f>MAX(0,P2299*0.1-R2299)</f>
        <v/>
      </c>
      <c r="T2299" s="16">
        <f>Q2299+MAX(0,K2299-480000)</f>
        <v/>
      </c>
      <c r="U2299" s="16">
        <f>P2299-T2299</f>
        <v/>
      </c>
      <c r="V2299" s="17">
        <f>IF(U2299&lt;0,0,LOOKUP(U2299,{0,1950001,3300001,6950001,9000001,18000001,40000001},{0.05,0.1,0.2,0.23,0.33,0.4,0.45}))</f>
        <v/>
      </c>
      <c r="W2299" s="18">
        <f>IF(U2299&lt;0,0.9,0.9-V2299*1.021)</f>
        <v/>
      </c>
      <c r="X2299" s="16">
        <f>ROUNDDOWN(S2299*0.2/W2299+2000,0)</f>
        <v/>
      </c>
      <c r="Y2299" s="17">
        <f>IF(O2299&lt;=0,0,LOOKUP(O2299,{0,1950001,3300001,6950001,9000001,18000001,40000001},{0.05,0.1,0.2,0.23,0.33,0.4,0.45}))</f>
        <v/>
      </c>
    </row>
    <row r="2300">
      <c r="A2300" t="inlineStr">
        <is>
          <t>1万円刻み</t>
        </is>
      </c>
      <c r="B2300" s="16">
        <f>'3_1万円刻み'!$A$454</f>
        <v/>
      </c>
      <c r="C2300" t="n">
        <v>2026</v>
      </c>
      <c r="D2300" t="n">
        <v>1</v>
      </c>
      <c r="E2300" t="n">
        <v>0</v>
      </c>
      <c r="F2300" t="n">
        <v>0</v>
      </c>
      <c r="G2300" s="16">
        <f>ROUND(MIN(B2300/12,650000)*12*0.0915+MIN(B2300/12,1390000)*12*(0.0504+0)+B2300*0.005,0)</f>
        <v/>
      </c>
      <c r="H2300" t="n">
        <v>0</v>
      </c>
      <c r="I2300" t="n">
        <v>0</v>
      </c>
      <c r="J2300" s="16">
        <f>IF(C2300=2026,IF(B2300&lt;741000,0,IF(B2300&lt;2191000,B2300-740000,IF(B2300&lt;2193000,1451000,IF(B2300&lt;2196000,1453000,IF(B2300&lt;2200000,1456000,IF(B2300&lt;3600000,ROUNDDOWN(B2300/4,-3)*2.8-80000,IF(B2300&lt;6600000,ROUNDDOWN(B2300/4,-3)*3.2-440000,IF(B2300&lt;8500000,ROUNDDOWN(B2300*0.9,0)-1100000,B2300-1950000)))))))),IF(B2300&lt;651000,0,IF(B2300&lt;1900000,B2300-650000,IF(B2300&lt;3600000,ROUNDDOWN(B2300/4,-3)*2.8-80000,IF(B2300&lt;6600000,ROUNDDOWN(B2300/4,-3)*3.2-440000,IF(B2300&lt;8500000,ROUNDDOWN(B2300*0.9,0)-1100000,B2300-1950000))))))</f>
        <v/>
      </c>
      <c r="K2300" s="16">
        <f>IF(J2300&gt;23500000,NA(),IF(C2300=2026,IF(J2300&lt;=4890000,1040000,IF(J2300&lt;=6550000,670000,620000)),IF(J2300&lt;=1320000,950000,IF(J2300&lt;=3360000,880000,IF(J2300&lt;=4890000,680000,IF(J2300&lt;=6550000,630000,580000))))))</f>
        <v/>
      </c>
      <c r="L2300" s="16">
        <f>IF(D2300=1,IF(J2300&lt;=9000000,380000,IF(J2300&lt;=9500000,260000,IF(J2300&lt;=10000000,130000,0))),0)</f>
        <v/>
      </c>
      <c r="M2300" s="16">
        <f>IF(D2300=1,IF(J2300&lt;=9000000,330000,IF(J2300&lt;=9500000,220000,IF(J2300&lt;=10000000,110000,0))),0)</f>
        <v/>
      </c>
      <c r="N2300" s="16">
        <f>IF(D2300=1,IF(J2300&lt;=9000000,50000,IF(J2300&lt;=9500000,40000,IF(J2300&lt;=10000000,20000,0))),0)</f>
        <v/>
      </c>
      <c r="O2300" s="16">
        <f>MAX(0,ROUNDDOWN(J2300-G2300-K2300-L2300-E2300*380000-F2300*630000-H2300,-3))</f>
        <v/>
      </c>
      <c r="P2300" s="16">
        <f>MAX(0,ROUNDDOWN(J2300-G2300-430000-M2300-E2300*330000-F2300*450000-I2300,-3))</f>
        <v/>
      </c>
      <c r="Q2300" s="16">
        <f>50000+N2300+E2300*50000+F2300*180000</f>
        <v/>
      </c>
      <c r="R2300" s="16">
        <f>IF(P2300&lt;=2000000,MIN(Q2300,P2300),MAX(Q2300-(P2300-2000000),50000))*0.05</f>
        <v/>
      </c>
      <c r="S2300" s="16">
        <f>MAX(0,P2300*0.1-R2300)</f>
        <v/>
      </c>
      <c r="T2300" s="16">
        <f>Q2300+MAX(0,K2300-480000)</f>
        <v/>
      </c>
      <c r="U2300" s="16">
        <f>P2300-T2300</f>
        <v/>
      </c>
      <c r="V2300" s="17">
        <f>IF(U2300&lt;0,0,LOOKUP(U2300,{0,1950001,3300001,6950001,9000001,18000001,40000001},{0.05,0.1,0.2,0.23,0.33,0.4,0.45}))</f>
        <v/>
      </c>
      <c r="W2300" s="18">
        <f>IF(U2300&lt;0,0.9,0.9-V2300*1.021)</f>
        <v/>
      </c>
      <c r="X2300" s="16">
        <f>ROUNDDOWN(S2300*0.2/W2300+2000,0)</f>
        <v/>
      </c>
      <c r="Y2300" s="17">
        <f>IF(O2300&lt;=0,0,LOOKUP(O2300,{0,1950001,3300001,6950001,9000001,18000001,40000001},{0.05,0.1,0.2,0.23,0.33,0.4,0.45}))</f>
        <v/>
      </c>
    </row>
    <row r="2301">
      <c r="A2301" t="inlineStr">
        <is>
          <t>1万円刻み</t>
        </is>
      </c>
      <c r="B2301" s="16">
        <f>'3_1万円刻み'!$A$455</f>
        <v/>
      </c>
      <c r="C2301" t="n">
        <v>2025</v>
      </c>
      <c r="D2301" t="n">
        <v>0</v>
      </c>
      <c r="E2301" t="n">
        <v>0</v>
      </c>
      <c r="F2301" t="n">
        <v>0</v>
      </c>
      <c r="G2301" s="16">
        <f>ROUND(MIN(B2301/12,650000)*12*0.0915+MIN(B2301/12,1390000)*12*(0.0504+0)+B2301*0.005,0)</f>
        <v/>
      </c>
      <c r="H2301" t="n">
        <v>0</v>
      </c>
      <c r="I2301" t="n">
        <v>0</v>
      </c>
      <c r="J2301" s="16">
        <f>IF(C2301=2026,IF(B2301&lt;741000,0,IF(B2301&lt;2191000,B2301-740000,IF(B2301&lt;2193000,1451000,IF(B2301&lt;2196000,1453000,IF(B2301&lt;2200000,1456000,IF(B2301&lt;3600000,ROUNDDOWN(B2301/4,-3)*2.8-80000,IF(B2301&lt;6600000,ROUNDDOWN(B2301/4,-3)*3.2-440000,IF(B2301&lt;8500000,ROUNDDOWN(B2301*0.9,0)-1100000,B2301-1950000)))))))),IF(B2301&lt;651000,0,IF(B2301&lt;1900000,B2301-650000,IF(B2301&lt;3600000,ROUNDDOWN(B2301/4,-3)*2.8-80000,IF(B2301&lt;6600000,ROUNDDOWN(B2301/4,-3)*3.2-440000,IF(B2301&lt;8500000,ROUNDDOWN(B2301*0.9,0)-1100000,B2301-1950000))))))</f>
        <v/>
      </c>
      <c r="K2301" s="16">
        <f>IF(J2301&gt;23500000,NA(),IF(C2301=2026,IF(J2301&lt;=4890000,1040000,IF(J2301&lt;=6550000,670000,620000)),IF(J2301&lt;=1320000,950000,IF(J2301&lt;=3360000,880000,IF(J2301&lt;=4890000,680000,IF(J2301&lt;=6550000,630000,580000))))))</f>
        <v/>
      </c>
      <c r="L2301" s="16">
        <f>IF(D2301=1,IF(J2301&lt;=9000000,380000,IF(J2301&lt;=9500000,260000,IF(J2301&lt;=10000000,130000,0))),0)</f>
        <v/>
      </c>
      <c r="M2301" s="16">
        <f>IF(D2301=1,IF(J2301&lt;=9000000,330000,IF(J2301&lt;=9500000,220000,IF(J2301&lt;=10000000,110000,0))),0)</f>
        <v/>
      </c>
      <c r="N2301" s="16">
        <f>IF(D2301=1,IF(J2301&lt;=9000000,50000,IF(J2301&lt;=9500000,40000,IF(J2301&lt;=10000000,20000,0))),0)</f>
        <v/>
      </c>
      <c r="O2301" s="16">
        <f>MAX(0,ROUNDDOWN(J2301-G2301-K2301-L2301-E2301*380000-F2301*630000-H2301,-3))</f>
        <v/>
      </c>
      <c r="P2301" s="16">
        <f>MAX(0,ROUNDDOWN(J2301-G2301-430000-M2301-E2301*330000-F2301*450000-I2301,-3))</f>
        <v/>
      </c>
      <c r="Q2301" s="16">
        <f>50000+N2301+E2301*50000+F2301*180000</f>
        <v/>
      </c>
      <c r="R2301" s="16">
        <f>IF(P2301&lt;=2000000,MIN(Q2301,P2301),MAX(Q2301-(P2301-2000000),50000))*0.05</f>
        <v/>
      </c>
      <c r="S2301" s="16">
        <f>MAX(0,P2301*0.1-R2301)</f>
        <v/>
      </c>
      <c r="T2301" s="16">
        <f>Q2301+MAX(0,K2301-480000)</f>
        <v/>
      </c>
      <c r="U2301" s="16">
        <f>P2301-T2301</f>
        <v/>
      </c>
      <c r="V2301" s="17">
        <f>IF(U2301&lt;0,0,LOOKUP(U2301,{0,1950001,3300001,6950001,9000001,18000001,40000001},{0.05,0.1,0.2,0.23,0.33,0.4,0.45}))</f>
        <v/>
      </c>
      <c r="W2301" s="18">
        <f>IF(U2301&lt;0,0.9,0.9-V2301*1.021)</f>
        <v/>
      </c>
      <c r="X2301" s="16">
        <f>ROUNDDOWN(S2301*0.2/W2301+2000,0)</f>
        <v/>
      </c>
      <c r="Y2301" s="17">
        <f>IF(O2301&lt;=0,0,LOOKUP(O2301,{0,1950001,3300001,6950001,9000001,18000001,40000001},{0.05,0.1,0.2,0.23,0.33,0.4,0.45}))</f>
        <v/>
      </c>
    </row>
    <row r="2302">
      <c r="A2302" t="inlineStr">
        <is>
          <t>1万円刻み</t>
        </is>
      </c>
      <c r="B2302" s="16">
        <f>'3_1万円刻み'!$A$455</f>
        <v/>
      </c>
      <c r="C2302" t="n">
        <v>2026</v>
      </c>
      <c r="D2302" t="n">
        <v>0</v>
      </c>
      <c r="E2302" t="n">
        <v>0</v>
      </c>
      <c r="F2302" t="n">
        <v>0</v>
      </c>
      <c r="G2302" s="16">
        <f>ROUND(MIN(B2302/12,650000)*12*0.0915+MIN(B2302/12,1390000)*12*(0.0504+0)+B2302*0.005,0)</f>
        <v/>
      </c>
      <c r="H2302" t="n">
        <v>0</v>
      </c>
      <c r="I2302" t="n">
        <v>0</v>
      </c>
      <c r="J2302" s="16">
        <f>IF(C2302=2026,IF(B2302&lt;741000,0,IF(B2302&lt;2191000,B2302-740000,IF(B2302&lt;2193000,1451000,IF(B2302&lt;2196000,1453000,IF(B2302&lt;2200000,1456000,IF(B2302&lt;3600000,ROUNDDOWN(B2302/4,-3)*2.8-80000,IF(B2302&lt;6600000,ROUNDDOWN(B2302/4,-3)*3.2-440000,IF(B2302&lt;8500000,ROUNDDOWN(B2302*0.9,0)-1100000,B2302-1950000)))))))),IF(B2302&lt;651000,0,IF(B2302&lt;1900000,B2302-650000,IF(B2302&lt;3600000,ROUNDDOWN(B2302/4,-3)*2.8-80000,IF(B2302&lt;6600000,ROUNDDOWN(B2302/4,-3)*3.2-440000,IF(B2302&lt;8500000,ROUNDDOWN(B2302*0.9,0)-1100000,B2302-1950000))))))</f>
        <v/>
      </c>
      <c r="K2302" s="16">
        <f>IF(J2302&gt;23500000,NA(),IF(C2302=2026,IF(J2302&lt;=4890000,1040000,IF(J2302&lt;=6550000,670000,620000)),IF(J2302&lt;=1320000,950000,IF(J2302&lt;=3360000,880000,IF(J2302&lt;=4890000,680000,IF(J2302&lt;=6550000,630000,580000))))))</f>
        <v/>
      </c>
      <c r="L2302" s="16">
        <f>IF(D2302=1,IF(J2302&lt;=9000000,380000,IF(J2302&lt;=9500000,260000,IF(J2302&lt;=10000000,130000,0))),0)</f>
        <v/>
      </c>
      <c r="M2302" s="16">
        <f>IF(D2302=1,IF(J2302&lt;=9000000,330000,IF(J2302&lt;=9500000,220000,IF(J2302&lt;=10000000,110000,0))),0)</f>
        <v/>
      </c>
      <c r="N2302" s="16">
        <f>IF(D2302=1,IF(J2302&lt;=9000000,50000,IF(J2302&lt;=9500000,40000,IF(J2302&lt;=10000000,20000,0))),0)</f>
        <v/>
      </c>
      <c r="O2302" s="16">
        <f>MAX(0,ROUNDDOWN(J2302-G2302-K2302-L2302-E2302*380000-F2302*630000-H2302,-3))</f>
        <v/>
      </c>
      <c r="P2302" s="16">
        <f>MAX(0,ROUNDDOWN(J2302-G2302-430000-M2302-E2302*330000-F2302*450000-I2302,-3))</f>
        <v/>
      </c>
      <c r="Q2302" s="16">
        <f>50000+N2302+E2302*50000+F2302*180000</f>
        <v/>
      </c>
      <c r="R2302" s="16">
        <f>IF(P2302&lt;=2000000,MIN(Q2302,P2302),MAX(Q2302-(P2302-2000000),50000))*0.05</f>
        <v/>
      </c>
      <c r="S2302" s="16">
        <f>MAX(0,P2302*0.1-R2302)</f>
        <v/>
      </c>
      <c r="T2302" s="16">
        <f>Q2302+MAX(0,K2302-480000)</f>
        <v/>
      </c>
      <c r="U2302" s="16">
        <f>P2302-T2302</f>
        <v/>
      </c>
      <c r="V2302" s="17">
        <f>IF(U2302&lt;0,0,LOOKUP(U2302,{0,1950001,3300001,6950001,9000001,18000001,40000001},{0.05,0.1,0.2,0.23,0.33,0.4,0.45}))</f>
        <v/>
      </c>
      <c r="W2302" s="18">
        <f>IF(U2302&lt;0,0.9,0.9-V2302*1.021)</f>
        <v/>
      </c>
      <c r="X2302" s="16">
        <f>ROUNDDOWN(S2302*0.2/W2302+2000,0)</f>
        <v/>
      </c>
      <c r="Y2302" s="17">
        <f>IF(O2302&lt;=0,0,LOOKUP(O2302,{0,1950001,3300001,6950001,9000001,18000001,40000001},{0.05,0.1,0.2,0.23,0.33,0.4,0.45}))</f>
        <v/>
      </c>
    </row>
    <row r="2303">
      <c r="A2303" t="inlineStr">
        <is>
          <t>1万円刻み</t>
        </is>
      </c>
      <c r="B2303" s="16">
        <f>'3_1万円刻み'!$A$455</f>
        <v/>
      </c>
      <c r="C2303" t="n">
        <v>2025</v>
      </c>
      <c r="D2303" t="n">
        <v>1</v>
      </c>
      <c r="E2303" t="n">
        <v>0</v>
      </c>
      <c r="F2303" t="n">
        <v>0</v>
      </c>
      <c r="G2303" s="16">
        <f>ROUND(MIN(B2303/12,650000)*12*0.0915+MIN(B2303/12,1390000)*12*(0.0504+0)+B2303*0.005,0)</f>
        <v/>
      </c>
      <c r="H2303" t="n">
        <v>0</v>
      </c>
      <c r="I2303" t="n">
        <v>0</v>
      </c>
      <c r="J2303" s="16">
        <f>IF(C2303=2026,IF(B2303&lt;741000,0,IF(B2303&lt;2191000,B2303-740000,IF(B2303&lt;2193000,1451000,IF(B2303&lt;2196000,1453000,IF(B2303&lt;2200000,1456000,IF(B2303&lt;3600000,ROUNDDOWN(B2303/4,-3)*2.8-80000,IF(B2303&lt;6600000,ROUNDDOWN(B2303/4,-3)*3.2-440000,IF(B2303&lt;8500000,ROUNDDOWN(B2303*0.9,0)-1100000,B2303-1950000)))))))),IF(B2303&lt;651000,0,IF(B2303&lt;1900000,B2303-650000,IF(B2303&lt;3600000,ROUNDDOWN(B2303/4,-3)*2.8-80000,IF(B2303&lt;6600000,ROUNDDOWN(B2303/4,-3)*3.2-440000,IF(B2303&lt;8500000,ROUNDDOWN(B2303*0.9,0)-1100000,B2303-1950000))))))</f>
        <v/>
      </c>
      <c r="K2303" s="16">
        <f>IF(J2303&gt;23500000,NA(),IF(C2303=2026,IF(J2303&lt;=4890000,1040000,IF(J2303&lt;=6550000,670000,620000)),IF(J2303&lt;=1320000,950000,IF(J2303&lt;=3360000,880000,IF(J2303&lt;=4890000,680000,IF(J2303&lt;=6550000,630000,580000))))))</f>
        <v/>
      </c>
      <c r="L2303" s="16">
        <f>IF(D2303=1,IF(J2303&lt;=9000000,380000,IF(J2303&lt;=9500000,260000,IF(J2303&lt;=10000000,130000,0))),0)</f>
        <v/>
      </c>
      <c r="M2303" s="16">
        <f>IF(D2303=1,IF(J2303&lt;=9000000,330000,IF(J2303&lt;=9500000,220000,IF(J2303&lt;=10000000,110000,0))),0)</f>
        <v/>
      </c>
      <c r="N2303" s="16">
        <f>IF(D2303=1,IF(J2303&lt;=9000000,50000,IF(J2303&lt;=9500000,40000,IF(J2303&lt;=10000000,20000,0))),0)</f>
        <v/>
      </c>
      <c r="O2303" s="16">
        <f>MAX(0,ROUNDDOWN(J2303-G2303-K2303-L2303-E2303*380000-F2303*630000-H2303,-3))</f>
        <v/>
      </c>
      <c r="P2303" s="16">
        <f>MAX(0,ROUNDDOWN(J2303-G2303-430000-M2303-E2303*330000-F2303*450000-I2303,-3))</f>
        <v/>
      </c>
      <c r="Q2303" s="16">
        <f>50000+N2303+E2303*50000+F2303*180000</f>
        <v/>
      </c>
      <c r="R2303" s="16">
        <f>IF(P2303&lt;=2000000,MIN(Q2303,P2303),MAX(Q2303-(P2303-2000000),50000))*0.05</f>
        <v/>
      </c>
      <c r="S2303" s="16">
        <f>MAX(0,P2303*0.1-R2303)</f>
        <v/>
      </c>
      <c r="T2303" s="16">
        <f>Q2303+MAX(0,K2303-480000)</f>
        <v/>
      </c>
      <c r="U2303" s="16">
        <f>P2303-T2303</f>
        <v/>
      </c>
      <c r="V2303" s="17">
        <f>IF(U2303&lt;0,0,LOOKUP(U2303,{0,1950001,3300001,6950001,9000001,18000001,40000001},{0.05,0.1,0.2,0.23,0.33,0.4,0.45}))</f>
        <v/>
      </c>
      <c r="W2303" s="18">
        <f>IF(U2303&lt;0,0.9,0.9-V2303*1.021)</f>
        <v/>
      </c>
      <c r="X2303" s="16">
        <f>ROUNDDOWN(S2303*0.2/W2303+2000,0)</f>
        <v/>
      </c>
      <c r="Y2303" s="17">
        <f>IF(O2303&lt;=0,0,LOOKUP(O2303,{0,1950001,3300001,6950001,9000001,18000001,40000001},{0.05,0.1,0.2,0.23,0.33,0.4,0.45}))</f>
        <v/>
      </c>
    </row>
    <row r="2304">
      <c r="A2304" t="inlineStr">
        <is>
          <t>1万円刻み</t>
        </is>
      </c>
      <c r="B2304" s="16">
        <f>'3_1万円刻み'!$A$455</f>
        <v/>
      </c>
      <c r="C2304" t="n">
        <v>2026</v>
      </c>
      <c r="D2304" t="n">
        <v>1</v>
      </c>
      <c r="E2304" t="n">
        <v>0</v>
      </c>
      <c r="F2304" t="n">
        <v>0</v>
      </c>
      <c r="G2304" s="16">
        <f>ROUND(MIN(B2304/12,650000)*12*0.0915+MIN(B2304/12,1390000)*12*(0.0504+0)+B2304*0.005,0)</f>
        <v/>
      </c>
      <c r="H2304" t="n">
        <v>0</v>
      </c>
      <c r="I2304" t="n">
        <v>0</v>
      </c>
      <c r="J2304" s="16">
        <f>IF(C2304=2026,IF(B2304&lt;741000,0,IF(B2304&lt;2191000,B2304-740000,IF(B2304&lt;2193000,1451000,IF(B2304&lt;2196000,1453000,IF(B2304&lt;2200000,1456000,IF(B2304&lt;3600000,ROUNDDOWN(B2304/4,-3)*2.8-80000,IF(B2304&lt;6600000,ROUNDDOWN(B2304/4,-3)*3.2-440000,IF(B2304&lt;8500000,ROUNDDOWN(B2304*0.9,0)-1100000,B2304-1950000)))))))),IF(B2304&lt;651000,0,IF(B2304&lt;1900000,B2304-650000,IF(B2304&lt;3600000,ROUNDDOWN(B2304/4,-3)*2.8-80000,IF(B2304&lt;6600000,ROUNDDOWN(B2304/4,-3)*3.2-440000,IF(B2304&lt;8500000,ROUNDDOWN(B2304*0.9,0)-1100000,B2304-1950000))))))</f>
        <v/>
      </c>
      <c r="K2304" s="16">
        <f>IF(J2304&gt;23500000,NA(),IF(C2304=2026,IF(J2304&lt;=4890000,1040000,IF(J2304&lt;=6550000,670000,620000)),IF(J2304&lt;=1320000,950000,IF(J2304&lt;=3360000,880000,IF(J2304&lt;=4890000,680000,IF(J2304&lt;=6550000,630000,580000))))))</f>
        <v/>
      </c>
      <c r="L2304" s="16">
        <f>IF(D2304=1,IF(J2304&lt;=9000000,380000,IF(J2304&lt;=9500000,260000,IF(J2304&lt;=10000000,130000,0))),0)</f>
        <v/>
      </c>
      <c r="M2304" s="16">
        <f>IF(D2304=1,IF(J2304&lt;=9000000,330000,IF(J2304&lt;=9500000,220000,IF(J2304&lt;=10000000,110000,0))),0)</f>
        <v/>
      </c>
      <c r="N2304" s="16">
        <f>IF(D2304=1,IF(J2304&lt;=9000000,50000,IF(J2304&lt;=9500000,40000,IF(J2304&lt;=10000000,20000,0))),0)</f>
        <v/>
      </c>
      <c r="O2304" s="16">
        <f>MAX(0,ROUNDDOWN(J2304-G2304-K2304-L2304-E2304*380000-F2304*630000-H2304,-3))</f>
        <v/>
      </c>
      <c r="P2304" s="16">
        <f>MAX(0,ROUNDDOWN(J2304-G2304-430000-M2304-E2304*330000-F2304*450000-I2304,-3))</f>
        <v/>
      </c>
      <c r="Q2304" s="16">
        <f>50000+N2304+E2304*50000+F2304*180000</f>
        <v/>
      </c>
      <c r="R2304" s="16">
        <f>IF(P2304&lt;=2000000,MIN(Q2304,P2304),MAX(Q2304-(P2304-2000000),50000))*0.05</f>
        <v/>
      </c>
      <c r="S2304" s="16">
        <f>MAX(0,P2304*0.1-R2304)</f>
        <v/>
      </c>
      <c r="T2304" s="16">
        <f>Q2304+MAX(0,K2304-480000)</f>
        <v/>
      </c>
      <c r="U2304" s="16">
        <f>P2304-T2304</f>
        <v/>
      </c>
      <c r="V2304" s="17">
        <f>IF(U2304&lt;0,0,LOOKUP(U2304,{0,1950001,3300001,6950001,9000001,18000001,40000001},{0.05,0.1,0.2,0.23,0.33,0.4,0.45}))</f>
        <v/>
      </c>
      <c r="W2304" s="18">
        <f>IF(U2304&lt;0,0.9,0.9-V2304*1.021)</f>
        <v/>
      </c>
      <c r="X2304" s="16">
        <f>ROUNDDOWN(S2304*0.2/W2304+2000,0)</f>
        <v/>
      </c>
      <c r="Y2304" s="17">
        <f>IF(O2304&lt;=0,0,LOOKUP(O2304,{0,1950001,3300001,6950001,9000001,18000001,40000001},{0.05,0.1,0.2,0.23,0.33,0.4,0.45}))</f>
        <v/>
      </c>
    </row>
    <row r="2305">
      <c r="A2305" t="inlineStr">
        <is>
          <t>1万円刻み</t>
        </is>
      </c>
      <c r="B2305" s="16">
        <f>'3_1万円刻み'!$A$456</f>
        <v/>
      </c>
      <c r="C2305" t="n">
        <v>2025</v>
      </c>
      <c r="D2305" t="n">
        <v>0</v>
      </c>
      <c r="E2305" t="n">
        <v>0</v>
      </c>
      <c r="F2305" t="n">
        <v>0</v>
      </c>
      <c r="G2305" s="16">
        <f>ROUND(MIN(B2305/12,650000)*12*0.0915+MIN(B2305/12,1390000)*12*(0.0504+0)+B2305*0.005,0)</f>
        <v/>
      </c>
      <c r="H2305" t="n">
        <v>0</v>
      </c>
      <c r="I2305" t="n">
        <v>0</v>
      </c>
      <c r="J2305" s="16">
        <f>IF(C2305=2026,IF(B2305&lt;741000,0,IF(B2305&lt;2191000,B2305-740000,IF(B2305&lt;2193000,1451000,IF(B2305&lt;2196000,1453000,IF(B2305&lt;2200000,1456000,IF(B2305&lt;3600000,ROUNDDOWN(B2305/4,-3)*2.8-80000,IF(B2305&lt;6600000,ROUNDDOWN(B2305/4,-3)*3.2-440000,IF(B2305&lt;8500000,ROUNDDOWN(B2305*0.9,0)-1100000,B2305-1950000)))))))),IF(B2305&lt;651000,0,IF(B2305&lt;1900000,B2305-650000,IF(B2305&lt;3600000,ROUNDDOWN(B2305/4,-3)*2.8-80000,IF(B2305&lt;6600000,ROUNDDOWN(B2305/4,-3)*3.2-440000,IF(B2305&lt;8500000,ROUNDDOWN(B2305*0.9,0)-1100000,B2305-1950000))))))</f>
        <v/>
      </c>
      <c r="K2305" s="16">
        <f>IF(J2305&gt;23500000,NA(),IF(C2305=2026,IF(J2305&lt;=4890000,1040000,IF(J2305&lt;=6550000,670000,620000)),IF(J2305&lt;=1320000,950000,IF(J2305&lt;=3360000,880000,IF(J2305&lt;=4890000,680000,IF(J2305&lt;=6550000,630000,580000))))))</f>
        <v/>
      </c>
      <c r="L2305" s="16">
        <f>IF(D2305=1,IF(J2305&lt;=9000000,380000,IF(J2305&lt;=9500000,260000,IF(J2305&lt;=10000000,130000,0))),0)</f>
        <v/>
      </c>
      <c r="M2305" s="16">
        <f>IF(D2305=1,IF(J2305&lt;=9000000,330000,IF(J2305&lt;=9500000,220000,IF(J2305&lt;=10000000,110000,0))),0)</f>
        <v/>
      </c>
      <c r="N2305" s="16">
        <f>IF(D2305=1,IF(J2305&lt;=9000000,50000,IF(J2305&lt;=9500000,40000,IF(J2305&lt;=10000000,20000,0))),0)</f>
        <v/>
      </c>
      <c r="O2305" s="16">
        <f>MAX(0,ROUNDDOWN(J2305-G2305-K2305-L2305-E2305*380000-F2305*630000-H2305,-3))</f>
        <v/>
      </c>
      <c r="P2305" s="16">
        <f>MAX(0,ROUNDDOWN(J2305-G2305-430000-M2305-E2305*330000-F2305*450000-I2305,-3))</f>
        <v/>
      </c>
      <c r="Q2305" s="16">
        <f>50000+N2305+E2305*50000+F2305*180000</f>
        <v/>
      </c>
      <c r="R2305" s="16">
        <f>IF(P2305&lt;=2000000,MIN(Q2305,P2305),MAX(Q2305-(P2305-2000000),50000))*0.05</f>
        <v/>
      </c>
      <c r="S2305" s="16">
        <f>MAX(0,P2305*0.1-R2305)</f>
        <v/>
      </c>
      <c r="T2305" s="16">
        <f>Q2305+MAX(0,K2305-480000)</f>
        <v/>
      </c>
      <c r="U2305" s="16">
        <f>P2305-T2305</f>
        <v/>
      </c>
      <c r="V2305" s="17">
        <f>IF(U2305&lt;0,0,LOOKUP(U2305,{0,1950001,3300001,6950001,9000001,18000001,40000001},{0.05,0.1,0.2,0.23,0.33,0.4,0.45}))</f>
        <v/>
      </c>
      <c r="W2305" s="18">
        <f>IF(U2305&lt;0,0.9,0.9-V2305*1.021)</f>
        <v/>
      </c>
      <c r="X2305" s="16">
        <f>ROUNDDOWN(S2305*0.2/W2305+2000,0)</f>
        <v/>
      </c>
      <c r="Y2305" s="17">
        <f>IF(O2305&lt;=0,0,LOOKUP(O2305,{0,1950001,3300001,6950001,9000001,18000001,40000001},{0.05,0.1,0.2,0.23,0.33,0.4,0.45}))</f>
        <v/>
      </c>
    </row>
    <row r="2306">
      <c r="A2306" t="inlineStr">
        <is>
          <t>1万円刻み</t>
        </is>
      </c>
      <c r="B2306" s="16">
        <f>'3_1万円刻み'!$A$456</f>
        <v/>
      </c>
      <c r="C2306" t="n">
        <v>2026</v>
      </c>
      <c r="D2306" t="n">
        <v>0</v>
      </c>
      <c r="E2306" t="n">
        <v>0</v>
      </c>
      <c r="F2306" t="n">
        <v>0</v>
      </c>
      <c r="G2306" s="16">
        <f>ROUND(MIN(B2306/12,650000)*12*0.0915+MIN(B2306/12,1390000)*12*(0.0504+0)+B2306*0.005,0)</f>
        <v/>
      </c>
      <c r="H2306" t="n">
        <v>0</v>
      </c>
      <c r="I2306" t="n">
        <v>0</v>
      </c>
      <c r="J2306" s="16">
        <f>IF(C2306=2026,IF(B2306&lt;741000,0,IF(B2306&lt;2191000,B2306-740000,IF(B2306&lt;2193000,1451000,IF(B2306&lt;2196000,1453000,IF(B2306&lt;2200000,1456000,IF(B2306&lt;3600000,ROUNDDOWN(B2306/4,-3)*2.8-80000,IF(B2306&lt;6600000,ROUNDDOWN(B2306/4,-3)*3.2-440000,IF(B2306&lt;8500000,ROUNDDOWN(B2306*0.9,0)-1100000,B2306-1950000)))))))),IF(B2306&lt;651000,0,IF(B2306&lt;1900000,B2306-650000,IF(B2306&lt;3600000,ROUNDDOWN(B2306/4,-3)*2.8-80000,IF(B2306&lt;6600000,ROUNDDOWN(B2306/4,-3)*3.2-440000,IF(B2306&lt;8500000,ROUNDDOWN(B2306*0.9,0)-1100000,B2306-1950000))))))</f>
        <v/>
      </c>
      <c r="K2306" s="16">
        <f>IF(J2306&gt;23500000,NA(),IF(C2306=2026,IF(J2306&lt;=4890000,1040000,IF(J2306&lt;=6550000,670000,620000)),IF(J2306&lt;=1320000,950000,IF(J2306&lt;=3360000,880000,IF(J2306&lt;=4890000,680000,IF(J2306&lt;=6550000,630000,580000))))))</f>
        <v/>
      </c>
      <c r="L2306" s="16">
        <f>IF(D2306=1,IF(J2306&lt;=9000000,380000,IF(J2306&lt;=9500000,260000,IF(J2306&lt;=10000000,130000,0))),0)</f>
        <v/>
      </c>
      <c r="M2306" s="16">
        <f>IF(D2306=1,IF(J2306&lt;=9000000,330000,IF(J2306&lt;=9500000,220000,IF(J2306&lt;=10000000,110000,0))),0)</f>
        <v/>
      </c>
      <c r="N2306" s="16">
        <f>IF(D2306=1,IF(J2306&lt;=9000000,50000,IF(J2306&lt;=9500000,40000,IF(J2306&lt;=10000000,20000,0))),0)</f>
        <v/>
      </c>
      <c r="O2306" s="16">
        <f>MAX(0,ROUNDDOWN(J2306-G2306-K2306-L2306-E2306*380000-F2306*630000-H2306,-3))</f>
        <v/>
      </c>
      <c r="P2306" s="16">
        <f>MAX(0,ROUNDDOWN(J2306-G2306-430000-M2306-E2306*330000-F2306*450000-I2306,-3))</f>
        <v/>
      </c>
      <c r="Q2306" s="16">
        <f>50000+N2306+E2306*50000+F2306*180000</f>
        <v/>
      </c>
      <c r="R2306" s="16">
        <f>IF(P2306&lt;=2000000,MIN(Q2306,P2306),MAX(Q2306-(P2306-2000000),50000))*0.05</f>
        <v/>
      </c>
      <c r="S2306" s="16">
        <f>MAX(0,P2306*0.1-R2306)</f>
        <v/>
      </c>
      <c r="T2306" s="16">
        <f>Q2306+MAX(0,K2306-480000)</f>
        <v/>
      </c>
      <c r="U2306" s="16">
        <f>P2306-T2306</f>
        <v/>
      </c>
      <c r="V2306" s="17">
        <f>IF(U2306&lt;0,0,LOOKUP(U2306,{0,1950001,3300001,6950001,9000001,18000001,40000001},{0.05,0.1,0.2,0.23,0.33,0.4,0.45}))</f>
        <v/>
      </c>
      <c r="W2306" s="18">
        <f>IF(U2306&lt;0,0.9,0.9-V2306*1.021)</f>
        <v/>
      </c>
      <c r="X2306" s="16">
        <f>ROUNDDOWN(S2306*0.2/W2306+2000,0)</f>
        <v/>
      </c>
      <c r="Y2306" s="17">
        <f>IF(O2306&lt;=0,0,LOOKUP(O2306,{0,1950001,3300001,6950001,9000001,18000001,40000001},{0.05,0.1,0.2,0.23,0.33,0.4,0.45}))</f>
        <v/>
      </c>
    </row>
    <row r="2307">
      <c r="A2307" t="inlineStr">
        <is>
          <t>1万円刻み</t>
        </is>
      </c>
      <c r="B2307" s="16">
        <f>'3_1万円刻み'!$A$456</f>
        <v/>
      </c>
      <c r="C2307" t="n">
        <v>2025</v>
      </c>
      <c r="D2307" t="n">
        <v>1</v>
      </c>
      <c r="E2307" t="n">
        <v>0</v>
      </c>
      <c r="F2307" t="n">
        <v>0</v>
      </c>
      <c r="G2307" s="16">
        <f>ROUND(MIN(B2307/12,650000)*12*0.0915+MIN(B2307/12,1390000)*12*(0.0504+0)+B2307*0.005,0)</f>
        <v/>
      </c>
      <c r="H2307" t="n">
        <v>0</v>
      </c>
      <c r="I2307" t="n">
        <v>0</v>
      </c>
      <c r="J2307" s="16">
        <f>IF(C2307=2026,IF(B2307&lt;741000,0,IF(B2307&lt;2191000,B2307-740000,IF(B2307&lt;2193000,1451000,IF(B2307&lt;2196000,1453000,IF(B2307&lt;2200000,1456000,IF(B2307&lt;3600000,ROUNDDOWN(B2307/4,-3)*2.8-80000,IF(B2307&lt;6600000,ROUNDDOWN(B2307/4,-3)*3.2-440000,IF(B2307&lt;8500000,ROUNDDOWN(B2307*0.9,0)-1100000,B2307-1950000)))))))),IF(B2307&lt;651000,0,IF(B2307&lt;1900000,B2307-650000,IF(B2307&lt;3600000,ROUNDDOWN(B2307/4,-3)*2.8-80000,IF(B2307&lt;6600000,ROUNDDOWN(B2307/4,-3)*3.2-440000,IF(B2307&lt;8500000,ROUNDDOWN(B2307*0.9,0)-1100000,B2307-1950000))))))</f>
        <v/>
      </c>
      <c r="K2307" s="16">
        <f>IF(J2307&gt;23500000,NA(),IF(C2307=2026,IF(J2307&lt;=4890000,1040000,IF(J2307&lt;=6550000,670000,620000)),IF(J2307&lt;=1320000,950000,IF(J2307&lt;=3360000,880000,IF(J2307&lt;=4890000,680000,IF(J2307&lt;=6550000,630000,580000))))))</f>
        <v/>
      </c>
      <c r="L2307" s="16">
        <f>IF(D2307=1,IF(J2307&lt;=9000000,380000,IF(J2307&lt;=9500000,260000,IF(J2307&lt;=10000000,130000,0))),0)</f>
        <v/>
      </c>
      <c r="M2307" s="16">
        <f>IF(D2307=1,IF(J2307&lt;=9000000,330000,IF(J2307&lt;=9500000,220000,IF(J2307&lt;=10000000,110000,0))),0)</f>
        <v/>
      </c>
      <c r="N2307" s="16">
        <f>IF(D2307=1,IF(J2307&lt;=9000000,50000,IF(J2307&lt;=9500000,40000,IF(J2307&lt;=10000000,20000,0))),0)</f>
        <v/>
      </c>
      <c r="O2307" s="16">
        <f>MAX(0,ROUNDDOWN(J2307-G2307-K2307-L2307-E2307*380000-F2307*630000-H2307,-3))</f>
        <v/>
      </c>
      <c r="P2307" s="16">
        <f>MAX(0,ROUNDDOWN(J2307-G2307-430000-M2307-E2307*330000-F2307*450000-I2307,-3))</f>
        <v/>
      </c>
      <c r="Q2307" s="16">
        <f>50000+N2307+E2307*50000+F2307*180000</f>
        <v/>
      </c>
      <c r="R2307" s="16">
        <f>IF(P2307&lt;=2000000,MIN(Q2307,P2307),MAX(Q2307-(P2307-2000000),50000))*0.05</f>
        <v/>
      </c>
      <c r="S2307" s="16">
        <f>MAX(0,P2307*0.1-R2307)</f>
        <v/>
      </c>
      <c r="T2307" s="16">
        <f>Q2307+MAX(0,K2307-480000)</f>
        <v/>
      </c>
      <c r="U2307" s="16">
        <f>P2307-T2307</f>
        <v/>
      </c>
      <c r="V2307" s="17">
        <f>IF(U2307&lt;0,0,LOOKUP(U2307,{0,1950001,3300001,6950001,9000001,18000001,40000001},{0.05,0.1,0.2,0.23,0.33,0.4,0.45}))</f>
        <v/>
      </c>
      <c r="W2307" s="18">
        <f>IF(U2307&lt;0,0.9,0.9-V2307*1.021)</f>
        <v/>
      </c>
      <c r="X2307" s="16">
        <f>ROUNDDOWN(S2307*0.2/W2307+2000,0)</f>
        <v/>
      </c>
      <c r="Y2307" s="17">
        <f>IF(O2307&lt;=0,0,LOOKUP(O2307,{0,1950001,3300001,6950001,9000001,18000001,40000001},{0.05,0.1,0.2,0.23,0.33,0.4,0.45}))</f>
        <v/>
      </c>
    </row>
    <row r="2308">
      <c r="A2308" t="inlineStr">
        <is>
          <t>1万円刻み</t>
        </is>
      </c>
      <c r="B2308" s="16">
        <f>'3_1万円刻み'!$A$456</f>
        <v/>
      </c>
      <c r="C2308" t="n">
        <v>2026</v>
      </c>
      <c r="D2308" t="n">
        <v>1</v>
      </c>
      <c r="E2308" t="n">
        <v>0</v>
      </c>
      <c r="F2308" t="n">
        <v>0</v>
      </c>
      <c r="G2308" s="16">
        <f>ROUND(MIN(B2308/12,650000)*12*0.0915+MIN(B2308/12,1390000)*12*(0.0504+0)+B2308*0.005,0)</f>
        <v/>
      </c>
      <c r="H2308" t="n">
        <v>0</v>
      </c>
      <c r="I2308" t="n">
        <v>0</v>
      </c>
      <c r="J2308" s="16">
        <f>IF(C2308=2026,IF(B2308&lt;741000,0,IF(B2308&lt;2191000,B2308-740000,IF(B2308&lt;2193000,1451000,IF(B2308&lt;2196000,1453000,IF(B2308&lt;2200000,1456000,IF(B2308&lt;3600000,ROUNDDOWN(B2308/4,-3)*2.8-80000,IF(B2308&lt;6600000,ROUNDDOWN(B2308/4,-3)*3.2-440000,IF(B2308&lt;8500000,ROUNDDOWN(B2308*0.9,0)-1100000,B2308-1950000)))))))),IF(B2308&lt;651000,0,IF(B2308&lt;1900000,B2308-650000,IF(B2308&lt;3600000,ROUNDDOWN(B2308/4,-3)*2.8-80000,IF(B2308&lt;6600000,ROUNDDOWN(B2308/4,-3)*3.2-440000,IF(B2308&lt;8500000,ROUNDDOWN(B2308*0.9,0)-1100000,B2308-1950000))))))</f>
        <v/>
      </c>
      <c r="K2308" s="16">
        <f>IF(J2308&gt;23500000,NA(),IF(C2308=2026,IF(J2308&lt;=4890000,1040000,IF(J2308&lt;=6550000,670000,620000)),IF(J2308&lt;=1320000,950000,IF(J2308&lt;=3360000,880000,IF(J2308&lt;=4890000,680000,IF(J2308&lt;=6550000,630000,580000))))))</f>
        <v/>
      </c>
      <c r="L2308" s="16">
        <f>IF(D2308=1,IF(J2308&lt;=9000000,380000,IF(J2308&lt;=9500000,260000,IF(J2308&lt;=10000000,130000,0))),0)</f>
        <v/>
      </c>
      <c r="M2308" s="16">
        <f>IF(D2308=1,IF(J2308&lt;=9000000,330000,IF(J2308&lt;=9500000,220000,IF(J2308&lt;=10000000,110000,0))),0)</f>
        <v/>
      </c>
      <c r="N2308" s="16">
        <f>IF(D2308=1,IF(J2308&lt;=9000000,50000,IF(J2308&lt;=9500000,40000,IF(J2308&lt;=10000000,20000,0))),0)</f>
        <v/>
      </c>
      <c r="O2308" s="16">
        <f>MAX(0,ROUNDDOWN(J2308-G2308-K2308-L2308-E2308*380000-F2308*630000-H2308,-3))</f>
        <v/>
      </c>
      <c r="P2308" s="16">
        <f>MAX(0,ROUNDDOWN(J2308-G2308-430000-M2308-E2308*330000-F2308*450000-I2308,-3))</f>
        <v/>
      </c>
      <c r="Q2308" s="16">
        <f>50000+N2308+E2308*50000+F2308*180000</f>
        <v/>
      </c>
      <c r="R2308" s="16">
        <f>IF(P2308&lt;=2000000,MIN(Q2308,P2308),MAX(Q2308-(P2308-2000000),50000))*0.05</f>
        <v/>
      </c>
      <c r="S2308" s="16">
        <f>MAX(0,P2308*0.1-R2308)</f>
        <v/>
      </c>
      <c r="T2308" s="16">
        <f>Q2308+MAX(0,K2308-480000)</f>
        <v/>
      </c>
      <c r="U2308" s="16">
        <f>P2308-T2308</f>
        <v/>
      </c>
      <c r="V2308" s="17">
        <f>IF(U2308&lt;0,0,LOOKUP(U2308,{0,1950001,3300001,6950001,9000001,18000001,40000001},{0.05,0.1,0.2,0.23,0.33,0.4,0.45}))</f>
        <v/>
      </c>
      <c r="W2308" s="18">
        <f>IF(U2308&lt;0,0.9,0.9-V2308*1.021)</f>
        <v/>
      </c>
      <c r="X2308" s="16">
        <f>ROUNDDOWN(S2308*0.2/W2308+2000,0)</f>
        <v/>
      </c>
      <c r="Y2308" s="17">
        <f>IF(O2308&lt;=0,0,LOOKUP(O2308,{0,1950001,3300001,6950001,9000001,18000001,40000001},{0.05,0.1,0.2,0.23,0.33,0.4,0.45}))</f>
        <v/>
      </c>
    </row>
    <row r="2309">
      <c r="A2309" t="inlineStr">
        <is>
          <t>1万円刻み</t>
        </is>
      </c>
      <c r="B2309" s="16">
        <f>'3_1万円刻み'!$A$457</f>
        <v/>
      </c>
      <c r="C2309" t="n">
        <v>2025</v>
      </c>
      <c r="D2309" t="n">
        <v>0</v>
      </c>
      <c r="E2309" t="n">
        <v>0</v>
      </c>
      <c r="F2309" t="n">
        <v>0</v>
      </c>
      <c r="G2309" s="16">
        <f>ROUND(MIN(B2309/12,650000)*12*0.0915+MIN(B2309/12,1390000)*12*(0.0504+0)+B2309*0.005,0)</f>
        <v/>
      </c>
      <c r="H2309" t="n">
        <v>0</v>
      </c>
      <c r="I2309" t="n">
        <v>0</v>
      </c>
      <c r="J2309" s="16">
        <f>IF(C2309=2026,IF(B2309&lt;741000,0,IF(B2309&lt;2191000,B2309-740000,IF(B2309&lt;2193000,1451000,IF(B2309&lt;2196000,1453000,IF(B2309&lt;2200000,1456000,IF(B2309&lt;3600000,ROUNDDOWN(B2309/4,-3)*2.8-80000,IF(B2309&lt;6600000,ROUNDDOWN(B2309/4,-3)*3.2-440000,IF(B2309&lt;8500000,ROUNDDOWN(B2309*0.9,0)-1100000,B2309-1950000)))))))),IF(B2309&lt;651000,0,IF(B2309&lt;1900000,B2309-650000,IF(B2309&lt;3600000,ROUNDDOWN(B2309/4,-3)*2.8-80000,IF(B2309&lt;6600000,ROUNDDOWN(B2309/4,-3)*3.2-440000,IF(B2309&lt;8500000,ROUNDDOWN(B2309*0.9,0)-1100000,B2309-1950000))))))</f>
        <v/>
      </c>
      <c r="K2309" s="16">
        <f>IF(J2309&gt;23500000,NA(),IF(C2309=2026,IF(J2309&lt;=4890000,1040000,IF(J2309&lt;=6550000,670000,620000)),IF(J2309&lt;=1320000,950000,IF(J2309&lt;=3360000,880000,IF(J2309&lt;=4890000,680000,IF(J2309&lt;=6550000,630000,580000))))))</f>
        <v/>
      </c>
      <c r="L2309" s="16">
        <f>IF(D2309=1,IF(J2309&lt;=9000000,380000,IF(J2309&lt;=9500000,260000,IF(J2309&lt;=10000000,130000,0))),0)</f>
        <v/>
      </c>
      <c r="M2309" s="16">
        <f>IF(D2309=1,IF(J2309&lt;=9000000,330000,IF(J2309&lt;=9500000,220000,IF(J2309&lt;=10000000,110000,0))),0)</f>
        <v/>
      </c>
      <c r="N2309" s="16">
        <f>IF(D2309=1,IF(J2309&lt;=9000000,50000,IF(J2309&lt;=9500000,40000,IF(J2309&lt;=10000000,20000,0))),0)</f>
        <v/>
      </c>
      <c r="O2309" s="16">
        <f>MAX(0,ROUNDDOWN(J2309-G2309-K2309-L2309-E2309*380000-F2309*630000-H2309,-3))</f>
        <v/>
      </c>
      <c r="P2309" s="16">
        <f>MAX(0,ROUNDDOWN(J2309-G2309-430000-M2309-E2309*330000-F2309*450000-I2309,-3))</f>
        <v/>
      </c>
      <c r="Q2309" s="16">
        <f>50000+N2309+E2309*50000+F2309*180000</f>
        <v/>
      </c>
      <c r="R2309" s="16">
        <f>IF(P2309&lt;=2000000,MIN(Q2309,P2309),MAX(Q2309-(P2309-2000000),50000))*0.05</f>
        <v/>
      </c>
      <c r="S2309" s="16">
        <f>MAX(0,P2309*0.1-R2309)</f>
        <v/>
      </c>
      <c r="T2309" s="16">
        <f>Q2309+MAX(0,K2309-480000)</f>
        <v/>
      </c>
      <c r="U2309" s="16">
        <f>P2309-T2309</f>
        <v/>
      </c>
      <c r="V2309" s="17">
        <f>IF(U2309&lt;0,0,LOOKUP(U2309,{0,1950001,3300001,6950001,9000001,18000001,40000001},{0.05,0.1,0.2,0.23,0.33,0.4,0.45}))</f>
        <v/>
      </c>
      <c r="W2309" s="18">
        <f>IF(U2309&lt;0,0.9,0.9-V2309*1.021)</f>
        <v/>
      </c>
      <c r="X2309" s="16">
        <f>ROUNDDOWN(S2309*0.2/W2309+2000,0)</f>
        <v/>
      </c>
      <c r="Y2309" s="17">
        <f>IF(O2309&lt;=0,0,LOOKUP(O2309,{0,1950001,3300001,6950001,9000001,18000001,40000001},{0.05,0.1,0.2,0.23,0.33,0.4,0.45}))</f>
        <v/>
      </c>
    </row>
    <row r="2310">
      <c r="A2310" t="inlineStr">
        <is>
          <t>1万円刻み</t>
        </is>
      </c>
      <c r="B2310" s="16">
        <f>'3_1万円刻み'!$A$457</f>
        <v/>
      </c>
      <c r="C2310" t="n">
        <v>2026</v>
      </c>
      <c r="D2310" t="n">
        <v>0</v>
      </c>
      <c r="E2310" t="n">
        <v>0</v>
      </c>
      <c r="F2310" t="n">
        <v>0</v>
      </c>
      <c r="G2310" s="16">
        <f>ROUND(MIN(B2310/12,650000)*12*0.0915+MIN(B2310/12,1390000)*12*(0.0504+0)+B2310*0.005,0)</f>
        <v/>
      </c>
      <c r="H2310" t="n">
        <v>0</v>
      </c>
      <c r="I2310" t="n">
        <v>0</v>
      </c>
      <c r="J2310" s="16">
        <f>IF(C2310=2026,IF(B2310&lt;741000,0,IF(B2310&lt;2191000,B2310-740000,IF(B2310&lt;2193000,1451000,IF(B2310&lt;2196000,1453000,IF(B2310&lt;2200000,1456000,IF(B2310&lt;3600000,ROUNDDOWN(B2310/4,-3)*2.8-80000,IF(B2310&lt;6600000,ROUNDDOWN(B2310/4,-3)*3.2-440000,IF(B2310&lt;8500000,ROUNDDOWN(B2310*0.9,0)-1100000,B2310-1950000)))))))),IF(B2310&lt;651000,0,IF(B2310&lt;1900000,B2310-650000,IF(B2310&lt;3600000,ROUNDDOWN(B2310/4,-3)*2.8-80000,IF(B2310&lt;6600000,ROUNDDOWN(B2310/4,-3)*3.2-440000,IF(B2310&lt;8500000,ROUNDDOWN(B2310*0.9,0)-1100000,B2310-1950000))))))</f>
        <v/>
      </c>
      <c r="K2310" s="16">
        <f>IF(J2310&gt;23500000,NA(),IF(C2310=2026,IF(J2310&lt;=4890000,1040000,IF(J2310&lt;=6550000,670000,620000)),IF(J2310&lt;=1320000,950000,IF(J2310&lt;=3360000,880000,IF(J2310&lt;=4890000,680000,IF(J2310&lt;=6550000,630000,580000))))))</f>
        <v/>
      </c>
      <c r="L2310" s="16">
        <f>IF(D2310=1,IF(J2310&lt;=9000000,380000,IF(J2310&lt;=9500000,260000,IF(J2310&lt;=10000000,130000,0))),0)</f>
        <v/>
      </c>
      <c r="M2310" s="16">
        <f>IF(D2310=1,IF(J2310&lt;=9000000,330000,IF(J2310&lt;=9500000,220000,IF(J2310&lt;=10000000,110000,0))),0)</f>
        <v/>
      </c>
      <c r="N2310" s="16">
        <f>IF(D2310=1,IF(J2310&lt;=9000000,50000,IF(J2310&lt;=9500000,40000,IF(J2310&lt;=10000000,20000,0))),0)</f>
        <v/>
      </c>
      <c r="O2310" s="16">
        <f>MAX(0,ROUNDDOWN(J2310-G2310-K2310-L2310-E2310*380000-F2310*630000-H2310,-3))</f>
        <v/>
      </c>
      <c r="P2310" s="16">
        <f>MAX(0,ROUNDDOWN(J2310-G2310-430000-M2310-E2310*330000-F2310*450000-I2310,-3))</f>
        <v/>
      </c>
      <c r="Q2310" s="16">
        <f>50000+N2310+E2310*50000+F2310*180000</f>
        <v/>
      </c>
      <c r="R2310" s="16">
        <f>IF(P2310&lt;=2000000,MIN(Q2310,P2310),MAX(Q2310-(P2310-2000000),50000))*0.05</f>
        <v/>
      </c>
      <c r="S2310" s="16">
        <f>MAX(0,P2310*0.1-R2310)</f>
        <v/>
      </c>
      <c r="T2310" s="16">
        <f>Q2310+MAX(0,K2310-480000)</f>
        <v/>
      </c>
      <c r="U2310" s="16">
        <f>P2310-T2310</f>
        <v/>
      </c>
      <c r="V2310" s="17">
        <f>IF(U2310&lt;0,0,LOOKUP(U2310,{0,1950001,3300001,6950001,9000001,18000001,40000001},{0.05,0.1,0.2,0.23,0.33,0.4,0.45}))</f>
        <v/>
      </c>
      <c r="W2310" s="18">
        <f>IF(U2310&lt;0,0.9,0.9-V2310*1.021)</f>
        <v/>
      </c>
      <c r="X2310" s="16">
        <f>ROUNDDOWN(S2310*0.2/W2310+2000,0)</f>
        <v/>
      </c>
      <c r="Y2310" s="17">
        <f>IF(O2310&lt;=0,0,LOOKUP(O2310,{0,1950001,3300001,6950001,9000001,18000001,40000001},{0.05,0.1,0.2,0.23,0.33,0.4,0.45}))</f>
        <v/>
      </c>
    </row>
    <row r="2311">
      <c r="A2311" t="inlineStr">
        <is>
          <t>1万円刻み</t>
        </is>
      </c>
      <c r="B2311" s="16">
        <f>'3_1万円刻み'!$A$457</f>
        <v/>
      </c>
      <c r="C2311" t="n">
        <v>2025</v>
      </c>
      <c r="D2311" t="n">
        <v>1</v>
      </c>
      <c r="E2311" t="n">
        <v>0</v>
      </c>
      <c r="F2311" t="n">
        <v>0</v>
      </c>
      <c r="G2311" s="16">
        <f>ROUND(MIN(B2311/12,650000)*12*0.0915+MIN(B2311/12,1390000)*12*(0.0504+0)+B2311*0.005,0)</f>
        <v/>
      </c>
      <c r="H2311" t="n">
        <v>0</v>
      </c>
      <c r="I2311" t="n">
        <v>0</v>
      </c>
      <c r="J2311" s="16">
        <f>IF(C2311=2026,IF(B2311&lt;741000,0,IF(B2311&lt;2191000,B2311-740000,IF(B2311&lt;2193000,1451000,IF(B2311&lt;2196000,1453000,IF(B2311&lt;2200000,1456000,IF(B2311&lt;3600000,ROUNDDOWN(B2311/4,-3)*2.8-80000,IF(B2311&lt;6600000,ROUNDDOWN(B2311/4,-3)*3.2-440000,IF(B2311&lt;8500000,ROUNDDOWN(B2311*0.9,0)-1100000,B2311-1950000)))))))),IF(B2311&lt;651000,0,IF(B2311&lt;1900000,B2311-650000,IF(B2311&lt;3600000,ROUNDDOWN(B2311/4,-3)*2.8-80000,IF(B2311&lt;6600000,ROUNDDOWN(B2311/4,-3)*3.2-440000,IF(B2311&lt;8500000,ROUNDDOWN(B2311*0.9,0)-1100000,B2311-1950000))))))</f>
        <v/>
      </c>
      <c r="K2311" s="16">
        <f>IF(J2311&gt;23500000,NA(),IF(C2311=2026,IF(J2311&lt;=4890000,1040000,IF(J2311&lt;=6550000,670000,620000)),IF(J2311&lt;=1320000,950000,IF(J2311&lt;=3360000,880000,IF(J2311&lt;=4890000,680000,IF(J2311&lt;=6550000,630000,580000))))))</f>
        <v/>
      </c>
      <c r="L2311" s="16">
        <f>IF(D2311=1,IF(J2311&lt;=9000000,380000,IF(J2311&lt;=9500000,260000,IF(J2311&lt;=10000000,130000,0))),0)</f>
        <v/>
      </c>
      <c r="M2311" s="16">
        <f>IF(D2311=1,IF(J2311&lt;=9000000,330000,IF(J2311&lt;=9500000,220000,IF(J2311&lt;=10000000,110000,0))),0)</f>
        <v/>
      </c>
      <c r="N2311" s="16">
        <f>IF(D2311=1,IF(J2311&lt;=9000000,50000,IF(J2311&lt;=9500000,40000,IF(J2311&lt;=10000000,20000,0))),0)</f>
        <v/>
      </c>
      <c r="O2311" s="16">
        <f>MAX(0,ROUNDDOWN(J2311-G2311-K2311-L2311-E2311*380000-F2311*630000-H2311,-3))</f>
        <v/>
      </c>
      <c r="P2311" s="16">
        <f>MAX(0,ROUNDDOWN(J2311-G2311-430000-M2311-E2311*330000-F2311*450000-I2311,-3))</f>
        <v/>
      </c>
      <c r="Q2311" s="16">
        <f>50000+N2311+E2311*50000+F2311*180000</f>
        <v/>
      </c>
      <c r="R2311" s="16">
        <f>IF(P2311&lt;=2000000,MIN(Q2311,P2311),MAX(Q2311-(P2311-2000000),50000))*0.05</f>
        <v/>
      </c>
      <c r="S2311" s="16">
        <f>MAX(0,P2311*0.1-R2311)</f>
        <v/>
      </c>
      <c r="T2311" s="16">
        <f>Q2311+MAX(0,K2311-480000)</f>
        <v/>
      </c>
      <c r="U2311" s="16">
        <f>P2311-T2311</f>
        <v/>
      </c>
      <c r="V2311" s="17">
        <f>IF(U2311&lt;0,0,LOOKUP(U2311,{0,1950001,3300001,6950001,9000001,18000001,40000001},{0.05,0.1,0.2,0.23,0.33,0.4,0.45}))</f>
        <v/>
      </c>
      <c r="W2311" s="18">
        <f>IF(U2311&lt;0,0.9,0.9-V2311*1.021)</f>
        <v/>
      </c>
      <c r="X2311" s="16">
        <f>ROUNDDOWN(S2311*0.2/W2311+2000,0)</f>
        <v/>
      </c>
      <c r="Y2311" s="17">
        <f>IF(O2311&lt;=0,0,LOOKUP(O2311,{0,1950001,3300001,6950001,9000001,18000001,40000001},{0.05,0.1,0.2,0.23,0.33,0.4,0.45}))</f>
        <v/>
      </c>
    </row>
    <row r="2312">
      <c r="A2312" t="inlineStr">
        <is>
          <t>1万円刻み</t>
        </is>
      </c>
      <c r="B2312" s="16">
        <f>'3_1万円刻み'!$A$457</f>
        <v/>
      </c>
      <c r="C2312" t="n">
        <v>2026</v>
      </c>
      <c r="D2312" t="n">
        <v>1</v>
      </c>
      <c r="E2312" t="n">
        <v>0</v>
      </c>
      <c r="F2312" t="n">
        <v>0</v>
      </c>
      <c r="G2312" s="16">
        <f>ROUND(MIN(B2312/12,650000)*12*0.0915+MIN(B2312/12,1390000)*12*(0.0504+0)+B2312*0.005,0)</f>
        <v/>
      </c>
      <c r="H2312" t="n">
        <v>0</v>
      </c>
      <c r="I2312" t="n">
        <v>0</v>
      </c>
      <c r="J2312" s="16">
        <f>IF(C2312=2026,IF(B2312&lt;741000,0,IF(B2312&lt;2191000,B2312-740000,IF(B2312&lt;2193000,1451000,IF(B2312&lt;2196000,1453000,IF(B2312&lt;2200000,1456000,IF(B2312&lt;3600000,ROUNDDOWN(B2312/4,-3)*2.8-80000,IF(B2312&lt;6600000,ROUNDDOWN(B2312/4,-3)*3.2-440000,IF(B2312&lt;8500000,ROUNDDOWN(B2312*0.9,0)-1100000,B2312-1950000)))))))),IF(B2312&lt;651000,0,IF(B2312&lt;1900000,B2312-650000,IF(B2312&lt;3600000,ROUNDDOWN(B2312/4,-3)*2.8-80000,IF(B2312&lt;6600000,ROUNDDOWN(B2312/4,-3)*3.2-440000,IF(B2312&lt;8500000,ROUNDDOWN(B2312*0.9,0)-1100000,B2312-1950000))))))</f>
        <v/>
      </c>
      <c r="K2312" s="16">
        <f>IF(J2312&gt;23500000,NA(),IF(C2312=2026,IF(J2312&lt;=4890000,1040000,IF(J2312&lt;=6550000,670000,620000)),IF(J2312&lt;=1320000,950000,IF(J2312&lt;=3360000,880000,IF(J2312&lt;=4890000,680000,IF(J2312&lt;=6550000,630000,580000))))))</f>
        <v/>
      </c>
      <c r="L2312" s="16">
        <f>IF(D2312=1,IF(J2312&lt;=9000000,380000,IF(J2312&lt;=9500000,260000,IF(J2312&lt;=10000000,130000,0))),0)</f>
        <v/>
      </c>
      <c r="M2312" s="16">
        <f>IF(D2312=1,IF(J2312&lt;=9000000,330000,IF(J2312&lt;=9500000,220000,IF(J2312&lt;=10000000,110000,0))),0)</f>
        <v/>
      </c>
      <c r="N2312" s="16">
        <f>IF(D2312=1,IF(J2312&lt;=9000000,50000,IF(J2312&lt;=9500000,40000,IF(J2312&lt;=10000000,20000,0))),0)</f>
        <v/>
      </c>
      <c r="O2312" s="16">
        <f>MAX(0,ROUNDDOWN(J2312-G2312-K2312-L2312-E2312*380000-F2312*630000-H2312,-3))</f>
        <v/>
      </c>
      <c r="P2312" s="16">
        <f>MAX(0,ROUNDDOWN(J2312-G2312-430000-M2312-E2312*330000-F2312*450000-I2312,-3))</f>
        <v/>
      </c>
      <c r="Q2312" s="16">
        <f>50000+N2312+E2312*50000+F2312*180000</f>
        <v/>
      </c>
      <c r="R2312" s="16">
        <f>IF(P2312&lt;=2000000,MIN(Q2312,P2312),MAX(Q2312-(P2312-2000000),50000))*0.05</f>
        <v/>
      </c>
      <c r="S2312" s="16">
        <f>MAX(0,P2312*0.1-R2312)</f>
        <v/>
      </c>
      <c r="T2312" s="16">
        <f>Q2312+MAX(0,K2312-480000)</f>
        <v/>
      </c>
      <c r="U2312" s="16">
        <f>P2312-T2312</f>
        <v/>
      </c>
      <c r="V2312" s="17">
        <f>IF(U2312&lt;0,0,LOOKUP(U2312,{0,1950001,3300001,6950001,9000001,18000001,40000001},{0.05,0.1,0.2,0.23,0.33,0.4,0.45}))</f>
        <v/>
      </c>
      <c r="W2312" s="18">
        <f>IF(U2312&lt;0,0.9,0.9-V2312*1.021)</f>
        <v/>
      </c>
      <c r="X2312" s="16">
        <f>ROUNDDOWN(S2312*0.2/W2312+2000,0)</f>
        <v/>
      </c>
      <c r="Y2312" s="17">
        <f>IF(O2312&lt;=0,0,LOOKUP(O2312,{0,1950001,3300001,6950001,9000001,18000001,40000001},{0.05,0.1,0.2,0.23,0.33,0.4,0.45}))</f>
        <v/>
      </c>
    </row>
    <row r="2313">
      <c r="A2313" t="inlineStr">
        <is>
          <t>1万円刻み</t>
        </is>
      </c>
      <c r="B2313" s="16">
        <f>'3_1万円刻み'!$A$458</f>
        <v/>
      </c>
      <c r="C2313" t="n">
        <v>2025</v>
      </c>
      <c r="D2313" t="n">
        <v>0</v>
      </c>
      <c r="E2313" t="n">
        <v>0</v>
      </c>
      <c r="F2313" t="n">
        <v>0</v>
      </c>
      <c r="G2313" s="16">
        <f>ROUND(MIN(B2313/12,650000)*12*0.0915+MIN(B2313/12,1390000)*12*(0.0504+0)+B2313*0.005,0)</f>
        <v/>
      </c>
      <c r="H2313" t="n">
        <v>0</v>
      </c>
      <c r="I2313" t="n">
        <v>0</v>
      </c>
      <c r="J2313" s="16">
        <f>IF(C2313=2026,IF(B2313&lt;741000,0,IF(B2313&lt;2191000,B2313-740000,IF(B2313&lt;2193000,1451000,IF(B2313&lt;2196000,1453000,IF(B2313&lt;2200000,1456000,IF(B2313&lt;3600000,ROUNDDOWN(B2313/4,-3)*2.8-80000,IF(B2313&lt;6600000,ROUNDDOWN(B2313/4,-3)*3.2-440000,IF(B2313&lt;8500000,ROUNDDOWN(B2313*0.9,0)-1100000,B2313-1950000)))))))),IF(B2313&lt;651000,0,IF(B2313&lt;1900000,B2313-650000,IF(B2313&lt;3600000,ROUNDDOWN(B2313/4,-3)*2.8-80000,IF(B2313&lt;6600000,ROUNDDOWN(B2313/4,-3)*3.2-440000,IF(B2313&lt;8500000,ROUNDDOWN(B2313*0.9,0)-1100000,B2313-1950000))))))</f>
        <v/>
      </c>
      <c r="K2313" s="16">
        <f>IF(J2313&gt;23500000,NA(),IF(C2313=2026,IF(J2313&lt;=4890000,1040000,IF(J2313&lt;=6550000,670000,620000)),IF(J2313&lt;=1320000,950000,IF(J2313&lt;=3360000,880000,IF(J2313&lt;=4890000,680000,IF(J2313&lt;=6550000,630000,580000))))))</f>
        <v/>
      </c>
      <c r="L2313" s="16">
        <f>IF(D2313=1,IF(J2313&lt;=9000000,380000,IF(J2313&lt;=9500000,260000,IF(J2313&lt;=10000000,130000,0))),0)</f>
        <v/>
      </c>
      <c r="M2313" s="16">
        <f>IF(D2313=1,IF(J2313&lt;=9000000,330000,IF(J2313&lt;=9500000,220000,IF(J2313&lt;=10000000,110000,0))),0)</f>
        <v/>
      </c>
      <c r="N2313" s="16">
        <f>IF(D2313=1,IF(J2313&lt;=9000000,50000,IF(J2313&lt;=9500000,40000,IF(J2313&lt;=10000000,20000,0))),0)</f>
        <v/>
      </c>
      <c r="O2313" s="16">
        <f>MAX(0,ROUNDDOWN(J2313-G2313-K2313-L2313-E2313*380000-F2313*630000-H2313,-3))</f>
        <v/>
      </c>
      <c r="P2313" s="16">
        <f>MAX(0,ROUNDDOWN(J2313-G2313-430000-M2313-E2313*330000-F2313*450000-I2313,-3))</f>
        <v/>
      </c>
      <c r="Q2313" s="16">
        <f>50000+N2313+E2313*50000+F2313*180000</f>
        <v/>
      </c>
      <c r="R2313" s="16">
        <f>IF(P2313&lt;=2000000,MIN(Q2313,P2313),MAX(Q2313-(P2313-2000000),50000))*0.05</f>
        <v/>
      </c>
      <c r="S2313" s="16">
        <f>MAX(0,P2313*0.1-R2313)</f>
        <v/>
      </c>
      <c r="T2313" s="16">
        <f>Q2313+MAX(0,K2313-480000)</f>
        <v/>
      </c>
      <c r="U2313" s="16">
        <f>P2313-T2313</f>
        <v/>
      </c>
      <c r="V2313" s="17">
        <f>IF(U2313&lt;0,0,LOOKUP(U2313,{0,1950001,3300001,6950001,9000001,18000001,40000001},{0.05,0.1,0.2,0.23,0.33,0.4,0.45}))</f>
        <v/>
      </c>
      <c r="W2313" s="18">
        <f>IF(U2313&lt;0,0.9,0.9-V2313*1.021)</f>
        <v/>
      </c>
      <c r="X2313" s="16">
        <f>ROUNDDOWN(S2313*0.2/W2313+2000,0)</f>
        <v/>
      </c>
      <c r="Y2313" s="17">
        <f>IF(O2313&lt;=0,0,LOOKUP(O2313,{0,1950001,3300001,6950001,9000001,18000001,40000001},{0.05,0.1,0.2,0.23,0.33,0.4,0.45}))</f>
        <v/>
      </c>
    </row>
    <row r="2314">
      <c r="A2314" t="inlineStr">
        <is>
          <t>1万円刻み</t>
        </is>
      </c>
      <c r="B2314" s="16">
        <f>'3_1万円刻み'!$A$458</f>
        <v/>
      </c>
      <c r="C2314" t="n">
        <v>2026</v>
      </c>
      <c r="D2314" t="n">
        <v>0</v>
      </c>
      <c r="E2314" t="n">
        <v>0</v>
      </c>
      <c r="F2314" t="n">
        <v>0</v>
      </c>
      <c r="G2314" s="16">
        <f>ROUND(MIN(B2314/12,650000)*12*0.0915+MIN(B2314/12,1390000)*12*(0.0504+0)+B2314*0.005,0)</f>
        <v/>
      </c>
      <c r="H2314" t="n">
        <v>0</v>
      </c>
      <c r="I2314" t="n">
        <v>0</v>
      </c>
      <c r="J2314" s="16">
        <f>IF(C2314=2026,IF(B2314&lt;741000,0,IF(B2314&lt;2191000,B2314-740000,IF(B2314&lt;2193000,1451000,IF(B2314&lt;2196000,1453000,IF(B2314&lt;2200000,1456000,IF(B2314&lt;3600000,ROUNDDOWN(B2314/4,-3)*2.8-80000,IF(B2314&lt;6600000,ROUNDDOWN(B2314/4,-3)*3.2-440000,IF(B2314&lt;8500000,ROUNDDOWN(B2314*0.9,0)-1100000,B2314-1950000)))))))),IF(B2314&lt;651000,0,IF(B2314&lt;1900000,B2314-650000,IF(B2314&lt;3600000,ROUNDDOWN(B2314/4,-3)*2.8-80000,IF(B2314&lt;6600000,ROUNDDOWN(B2314/4,-3)*3.2-440000,IF(B2314&lt;8500000,ROUNDDOWN(B2314*0.9,0)-1100000,B2314-1950000))))))</f>
        <v/>
      </c>
      <c r="K2314" s="16">
        <f>IF(J2314&gt;23500000,NA(),IF(C2314=2026,IF(J2314&lt;=4890000,1040000,IF(J2314&lt;=6550000,670000,620000)),IF(J2314&lt;=1320000,950000,IF(J2314&lt;=3360000,880000,IF(J2314&lt;=4890000,680000,IF(J2314&lt;=6550000,630000,580000))))))</f>
        <v/>
      </c>
      <c r="L2314" s="16">
        <f>IF(D2314=1,IF(J2314&lt;=9000000,380000,IF(J2314&lt;=9500000,260000,IF(J2314&lt;=10000000,130000,0))),0)</f>
        <v/>
      </c>
      <c r="M2314" s="16">
        <f>IF(D2314=1,IF(J2314&lt;=9000000,330000,IF(J2314&lt;=9500000,220000,IF(J2314&lt;=10000000,110000,0))),0)</f>
        <v/>
      </c>
      <c r="N2314" s="16">
        <f>IF(D2314=1,IF(J2314&lt;=9000000,50000,IF(J2314&lt;=9500000,40000,IF(J2314&lt;=10000000,20000,0))),0)</f>
        <v/>
      </c>
      <c r="O2314" s="16">
        <f>MAX(0,ROUNDDOWN(J2314-G2314-K2314-L2314-E2314*380000-F2314*630000-H2314,-3))</f>
        <v/>
      </c>
      <c r="P2314" s="16">
        <f>MAX(0,ROUNDDOWN(J2314-G2314-430000-M2314-E2314*330000-F2314*450000-I2314,-3))</f>
        <v/>
      </c>
      <c r="Q2314" s="16">
        <f>50000+N2314+E2314*50000+F2314*180000</f>
        <v/>
      </c>
      <c r="R2314" s="16">
        <f>IF(P2314&lt;=2000000,MIN(Q2314,P2314),MAX(Q2314-(P2314-2000000),50000))*0.05</f>
        <v/>
      </c>
      <c r="S2314" s="16">
        <f>MAX(0,P2314*0.1-R2314)</f>
        <v/>
      </c>
      <c r="T2314" s="16">
        <f>Q2314+MAX(0,K2314-480000)</f>
        <v/>
      </c>
      <c r="U2314" s="16">
        <f>P2314-T2314</f>
        <v/>
      </c>
      <c r="V2314" s="17">
        <f>IF(U2314&lt;0,0,LOOKUP(U2314,{0,1950001,3300001,6950001,9000001,18000001,40000001},{0.05,0.1,0.2,0.23,0.33,0.4,0.45}))</f>
        <v/>
      </c>
      <c r="W2314" s="18">
        <f>IF(U2314&lt;0,0.9,0.9-V2314*1.021)</f>
        <v/>
      </c>
      <c r="X2314" s="16">
        <f>ROUNDDOWN(S2314*0.2/W2314+2000,0)</f>
        <v/>
      </c>
      <c r="Y2314" s="17">
        <f>IF(O2314&lt;=0,0,LOOKUP(O2314,{0,1950001,3300001,6950001,9000001,18000001,40000001},{0.05,0.1,0.2,0.23,0.33,0.4,0.45}))</f>
        <v/>
      </c>
    </row>
    <row r="2315">
      <c r="A2315" t="inlineStr">
        <is>
          <t>1万円刻み</t>
        </is>
      </c>
      <c r="B2315" s="16">
        <f>'3_1万円刻み'!$A$458</f>
        <v/>
      </c>
      <c r="C2315" t="n">
        <v>2025</v>
      </c>
      <c r="D2315" t="n">
        <v>1</v>
      </c>
      <c r="E2315" t="n">
        <v>0</v>
      </c>
      <c r="F2315" t="n">
        <v>0</v>
      </c>
      <c r="G2315" s="16">
        <f>ROUND(MIN(B2315/12,650000)*12*0.0915+MIN(B2315/12,1390000)*12*(0.0504+0)+B2315*0.005,0)</f>
        <v/>
      </c>
      <c r="H2315" t="n">
        <v>0</v>
      </c>
      <c r="I2315" t="n">
        <v>0</v>
      </c>
      <c r="J2315" s="16">
        <f>IF(C2315=2026,IF(B2315&lt;741000,0,IF(B2315&lt;2191000,B2315-740000,IF(B2315&lt;2193000,1451000,IF(B2315&lt;2196000,1453000,IF(B2315&lt;2200000,1456000,IF(B2315&lt;3600000,ROUNDDOWN(B2315/4,-3)*2.8-80000,IF(B2315&lt;6600000,ROUNDDOWN(B2315/4,-3)*3.2-440000,IF(B2315&lt;8500000,ROUNDDOWN(B2315*0.9,0)-1100000,B2315-1950000)))))))),IF(B2315&lt;651000,0,IF(B2315&lt;1900000,B2315-650000,IF(B2315&lt;3600000,ROUNDDOWN(B2315/4,-3)*2.8-80000,IF(B2315&lt;6600000,ROUNDDOWN(B2315/4,-3)*3.2-440000,IF(B2315&lt;8500000,ROUNDDOWN(B2315*0.9,0)-1100000,B2315-1950000))))))</f>
        <v/>
      </c>
      <c r="K2315" s="16">
        <f>IF(J2315&gt;23500000,NA(),IF(C2315=2026,IF(J2315&lt;=4890000,1040000,IF(J2315&lt;=6550000,670000,620000)),IF(J2315&lt;=1320000,950000,IF(J2315&lt;=3360000,880000,IF(J2315&lt;=4890000,680000,IF(J2315&lt;=6550000,630000,580000))))))</f>
        <v/>
      </c>
      <c r="L2315" s="16">
        <f>IF(D2315=1,IF(J2315&lt;=9000000,380000,IF(J2315&lt;=9500000,260000,IF(J2315&lt;=10000000,130000,0))),0)</f>
        <v/>
      </c>
      <c r="M2315" s="16">
        <f>IF(D2315=1,IF(J2315&lt;=9000000,330000,IF(J2315&lt;=9500000,220000,IF(J2315&lt;=10000000,110000,0))),0)</f>
        <v/>
      </c>
      <c r="N2315" s="16">
        <f>IF(D2315=1,IF(J2315&lt;=9000000,50000,IF(J2315&lt;=9500000,40000,IF(J2315&lt;=10000000,20000,0))),0)</f>
        <v/>
      </c>
      <c r="O2315" s="16">
        <f>MAX(0,ROUNDDOWN(J2315-G2315-K2315-L2315-E2315*380000-F2315*630000-H2315,-3))</f>
        <v/>
      </c>
      <c r="P2315" s="16">
        <f>MAX(0,ROUNDDOWN(J2315-G2315-430000-M2315-E2315*330000-F2315*450000-I2315,-3))</f>
        <v/>
      </c>
      <c r="Q2315" s="16">
        <f>50000+N2315+E2315*50000+F2315*180000</f>
        <v/>
      </c>
      <c r="R2315" s="16">
        <f>IF(P2315&lt;=2000000,MIN(Q2315,P2315),MAX(Q2315-(P2315-2000000),50000))*0.05</f>
        <v/>
      </c>
      <c r="S2315" s="16">
        <f>MAX(0,P2315*0.1-R2315)</f>
        <v/>
      </c>
      <c r="T2315" s="16">
        <f>Q2315+MAX(0,K2315-480000)</f>
        <v/>
      </c>
      <c r="U2315" s="16">
        <f>P2315-T2315</f>
        <v/>
      </c>
      <c r="V2315" s="17">
        <f>IF(U2315&lt;0,0,LOOKUP(U2315,{0,1950001,3300001,6950001,9000001,18000001,40000001},{0.05,0.1,0.2,0.23,0.33,0.4,0.45}))</f>
        <v/>
      </c>
      <c r="W2315" s="18">
        <f>IF(U2315&lt;0,0.9,0.9-V2315*1.021)</f>
        <v/>
      </c>
      <c r="X2315" s="16">
        <f>ROUNDDOWN(S2315*0.2/W2315+2000,0)</f>
        <v/>
      </c>
      <c r="Y2315" s="17">
        <f>IF(O2315&lt;=0,0,LOOKUP(O2315,{0,1950001,3300001,6950001,9000001,18000001,40000001},{0.05,0.1,0.2,0.23,0.33,0.4,0.45}))</f>
        <v/>
      </c>
    </row>
    <row r="2316">
      <c r="A2316" t="inlineStr">
        <is>
          <t>1万円刻み</t>
        </is>
      </c>
      <c r="B2316" s="16">
        <f>'3_1万円刻み'!$A$458</f>
        <v/>
      </c>
      <c r="C2316" t="n">
        <v>2026</v>
      </c>
      <c r="D2316" t="n">
        <v>1</v>
      </c>
      <c r="E2316" t="n">
        <v>0</v>
      </c>
      <c r="F2316" t="n">
        <v>0</v>
      </c>
      <c r="G2316" s="16">
        <f>ROUND(MIN(B2316/12,650000)*12*0.0915+MIN(B2316/12,1390000)*12*(0.0504+0)+B2316*0.005,0)</f>
        <v/>
      </c>
      <c r="H2316" t="n">
        <v>0</v>
      </c>
      <c r="I2316" t="n">
        <v>0</v>
      </c>
      <c r="J2316" s="16">
        <f>IF(C2316=2026,IF(B2316&lt;741000,0,IF(B2316&lt;2191000,B2316-740000,IF(B2316&lt;2193000,1451000,IF(B2316&lt;2196000,1453000,IF(B2316&lt;2200000,1456000,IF(B2316&lt;3600000,ROUNDDOWN(B2316/4,-3)*2.8-80000,IF(B2316&lt;6600000,ROUNDDOWN(B2316/4,-3)*3.2-440000,IF(B2316&lt;8500000,ROUNDDOWN(B2316*0.9,0)-1100000,B2316-1950000)))))))),IF(B2316&lt;651000,0,IF(B2316&lt;1900000,B2316-650000,IF(B2316&lt;3600000,ROUNDDOWN(B2316/4,-3)*2.8-80000,IF(B2316&lt;6600000,ROUNDDOWN(B2316/4,-3)*3.2-440000,IF(B2316&lt;8500000,ROUNDDOWN(B2316*0.9,0)-1100000,B2316-1950000))))))</f>
        <v/>
      </c>
      <c r="K2316" s="16">
        <f>IF(J2316&gt;23500000,NA(),IF(C2316=2026,IF(J2316&lt;=4890000,1040000,IF(J2316&lt;=6550000,670000,620000)),IF(J2316&lt;=1320000,950000,IF(J2316&lt;=3360000,880000,IF(J2316&lt;=4890000,680000,IF(J2316&lt;=6550000,630000,580000))))))</f>
        <v/>
      </c>
      <c r="L2316" s="16">
        <f>IF(D2316=1,IF(J2316&lt;=9000000,380000,IF(J2316&lt;=9500000,260000,IF(J2316&lt;=10000000,130000,0))),0)</f>
        <v/>
      </c>
      <c r="M2316" s="16">
        <f>IF(D2316=1,IF(J2316&lt;=9000000,330000,IF(J2316&lt;=9500000,220000,IF(J2316&lt;=10000000,110000,0))),0)</f>
        <v/>
      </c>
      <c r="N2316" s="16">
        <f>IF(D2316=1,IF(J2316&lt;=9000000,50000,IF(J2316&lt;=9500000,40000,IF(J2316&lt;=10000000,20000,0))),0)</f>
        <v/>
      </c>
      <c r="O2316" s="16">
        <f>MAX(0,ROUNDDOWN(J2316-G2316-K2316-L2316-E2316*380000-F2316*630000-H2316,-3))</f>
        <v/>
      </c>
      <c r="P2316" s="16">
        <f>MAX(0,ROUNDDOWN(J2316-G2316-430000-M2316-E2316*330000-F2316*450000-I2316,-3))</f>
        <v/>
      </c>
      <c r="Q2316" s="16">
        <f>50000+N2316+E2316*50000+F2316*180000</f>
        <v/>
      </c>
      <c r="R2316" s="16">
        <f>IF(P2316&lt;=2000000,MIN(Q2316,P2316),MAX(Q2316-(P2316-2000000),50000))*0.05</f>
        <v/>
      </c>
      <c r="S2316" s="16">
        <f>MAX(0,P2316*0.1-R2316)</f>
        <v/>
      </c>
      <c r="T2316" s="16">
        <f>Q2316+MAX(0,K2316-480000)</f>
        <v/>
      </c>
      <c r="U2316" s="16">
        <f>P2316-T2316</f>
        <v/>
      </c>
      <c r="V2316" s="17">
        <f>IF(U2316&lt;0,0,LOOKUP(U2316,{0,1950001,3300001,6950001,9000001,18000001,40000001},{0.05,0.1,0.2,0.23,0.33,0.4,0.45}))</f>
        <v/>
      </c>
      <c r="W2316" s="18">
        <f>IF(U2316&lt;0,0.9,0.9-V2316*1.021)</f>
        <v/>
      </c>
      <c r="X2316" s="16">
        <f>ROUNDDOWN(S2316*0.2/W2316+2000,0)</f>
        <v/>
      </c>
      <c r="Y2316" s="17">
        <f>IF(O2316&lt;=0,0,LOOKUP(O2316,{0,1950001,3300001,6950001,9000001,18000001,40000001},{0.05,0.1,0.2,0.23,0.33,0.4,0.45}))</f>
        <v/>
      </c>
    </row>
    <row r="2317">
      <c r="A2317" t="inlineStr">
        <is>
          <t>1万円刻み</t>
        </is>
      </c>
      <c r="B2317" s="16">
        <f>'3_1万円刻み'!$A$459</f>
        <v/>
      </c>
      <c r="C2317" t="n">
        <v>2025</v>
      </c>
      <c r="D2317" t="n">
        <v>0</v>
      </c>
      <c r="E2317" t="n">
        <v>0</v>
      </c>
      <c r="F2317" t="n">
        <v>0</v>
      </c>
      <c r="G2317" s="16">
        <f>ROUND(MIN(B2317/12,650000)*12*0.0915+MIN(B2317/12,1390000)*12*(0.0504+0)+B2317*0.005,0)</f>
        <v/>
      </c>
      <c r="H2317" t="n">
        <v>0</v>
      </c>
      <c r="I2317" t="n">
        <v>0</v>
      </c>
      <c r="J2317" s="16">
        <f>IF(C2317=2026,IF(B2317&lt;741000,0,IF(B2317&lt;2191000,B2317-740000,IF(B2317&lt;2193000,1451000,IF(B2317&lt;2196000,1453000,IF(B2317&lt;2200000,1456000,IF(B2317&lt;3600000,ROUNDDOWN(B2317/4,-3)*2.8-80000,IF(B2317&lt;6600000,ROUNDDOWN(B2317/4,-3)*3.2-440000,IF(B2317&lt;8500000,ROUNDDOWN(B2317*0.9,0)-1100000,B2317-1950000)))))))),IF(B2317&lt;651000,0,IF(B2317&lt;1900000,B2317-650000,IF(B2317&lt;3600000,ROUNDDOWN(B2317/4,-3)*2.8-80000,IF(B2317&lt;6600000,ROUNDDOWN(B2317/4,-3)*3.2-440000,IF(B2317&lt;8500000,ROUNDDOWN(B2317*0.9,0)-1100000,B2317-1950000))))))</f>
        <v/>
      </c>
      <c r="K2317" s="16">
        <f>IF(J2317&gt;23500000,NA(),IF(C2317=2026,IF(J2317&lt;=4890000,1040000,IF(J2317&lt;=6550000,670000,620000)),IF(J2317&lt;=1320000,950000,IF(J2317&lt;=3360000,880000,IF(J2317&lt;=4890000,680000,IF(J2317&lt;=6550000,630000,580000))))))</f>
        <v/>
      </c>
      <c r="L2317" s="16">
        <f>IF(D2317=1,IF(J2317&lt;=9000000,380000,IF(J2317&lt;=9500000,260000,IF(J2317&lt;=10000000,130000,0))),0)</f>
        <v/>
      </c>
      <c r="M2317" s="16">
        <f>IF(D2317=1,IF(J2317&lt;=9000000,330000,IF(J2317&lt;=9500000,220000,IF(J2317&lt;=10000000,110000,0))),0)</f>
        <v/>
      </c>
      <c r="N2317" s="16">
        <f>IF(D2317=1,IF(J2317&lt;=9000000,50000,IF(J2317&lt;=9500000,40000,IF(J2317&lt;=10000000,20000,0))),0)</f>
        <v/>
      </c>
      <c r="O2317" s="16">
        <f>MAX(0,ROUNDDOWN(J2317-G2317-K2317-L2317-E2317*380000-F2317*630000-H2317,-3))</f>
        <v/>
      </c>
      <c r="P2317" s="16">
        <f>MAX(0,ROUNDDOWN(J2317-G2317-430000-M2317-E2317*330000-F2317*450000-I2317,-3))</f>
        <v/>
      </c>
      <c r="Q2317" s="16">
        <f>50000+N2317+E2317*50000+F2317*180000</f>
        <v/>
      </c>
      <c r="R2317" s="16">
        <f>IF(P2317&lt;=2000000,MIN(Q2317,P2317),MAX(Q2317-(P2317-2000000),50000))*0.05</f>
        <v/>
      </c>
      <c r="S2317" s="16">
        <f>MAX(0,P2317*0.1-R2317)</f>
        <v/>
      </c>
      <c r="T2317" s="16">
        <f>Q2317+MAX(0,K2317-480000)</f>
        <v/>
      </c>
      <c r="U2317" s="16">
        <f>P2317-T2317</f>
        <v/>
      </c>
      <c r="V2317" s="17">
        <f>IF(U2317&lt;0,0,LOOKUP(U2317,{0,1950001,3300001,6950001,9000001,18000001,40000001},{0.05,0.1,0.2,0.23,0.33,0.4,0.45}))</f>
        <v/>
      </c>
      <c r="W2317" s="18">
        <f>IF(U2317&lt;0,0.9,0.9-V2317*1.021)</f>
        <v/>
      </c>
      <c r="X2317" s="16">
        <f>ROUNDDOWN(S2317*0.2/W2317+2000,0)</f>
        <v/>
      </c>
      <c r="Y2317" s="17">
        <f>IF(O2317&lt;=0,0,LOOKUP(O2317,{0,1950001,3300001,6950001,9000001,18000001,40000001},{0.05,0.1,0.2,0.23,0.33,0.4,0.45}))</f>
        <v/>
      </c>
    </row>
    <row r="2318">
      <c r="A2318" t="inlineStr">
        <is>
          <t>1万円刻み</t>
        </is>
      </c>
      <c r="B2318" s="16">
        <f>'3_1万円刻み'!$A$459</f>
        <v/>
      </c>
      <c r="C2318" t="n">
        <v>2026</v>
      </c>
      <c r="D2318" t="n">
        <v>0</v>
      </c>
      <c r="E2318" t="n">
        <v>0</v>
      </c>
      <c r="F2318" t="n">
        <v>0</v>
      </c>
      <c r="G2318" s="16">
        <f>ROUND(MIN(B2318/12,650000)*12*0.0915+MIN(B2318/12,1390000)*12*(0.0504+0)+B2318*0.005,0)</f>
        <v/>
      </c>
      <c r="H2318" t="n">
        <v>0</v>
      </c>
      <c r="I2318" t="n">
        <v>0</v>
      </c>
      <c r="J2318" s="16">
        <f>IF(C2318=2026,IF(B2318&lt;741000,0,IF(B2318&lt;2191000,B2318-740000,IF(B2318&lt;2193000,1451000,IF(B2318&lt;2196000,1453000,IF(B2318&lt;2200000,1456000,IF(B2318&lt;3600000,ROUNDDOWN(B2318/4,-3)*2.8-80000,IF(B2318&lt;6600000,ROUNDDOWN(B2318/4,-3)*3.2-440000,IF(B2318&lt;8500000,ROUNDDOWN(B2318*0.9,0)-1100000,B2318-1950000)))))))),IF(B2318&lt;651000,0,IF(B2318&lt;1900000,B2318-650000,IF(B2318&lt;3600000,ROUNDDOWN(B2318/4,-3)*2.8-80000,IF(B2318&lt;6600000,ROUNDDOWN(B2318/4,-3)*3.2-440000,IF(B2318&lt;8500000,ROUNDDOWN(B2318*0.9,0)-1100000,B2318-1950000))))))</f>
        <v/>
      </c>
      <c r="K2318" s="16">
        <f>IF(J2318&gt;23500000,NA(),IF(C2318=2026,IF(J2318&lt;=4890000,1040000,IF(J2318&lt;=6550000,670000,620000)),IF(J2318&lt;=1320000,950000,IF(J2318&lt;=3360000,880000,IF(J2318&lt;=4890000,680000,IF(J2318&lt;=6550000,630000,580000))))))</f>
        <v/>
      </c>
      <c r="L2318" s="16">
        <f>IF(D2318=1,IF(J2318&lt;=9000000,380000,IF(J2318&lt;=9500000,260000,IF(J2318&lt;=10000000,130000,0))),0)</f>
        <v/>
      </c>
      <c r="M2318" s="16">
        <f>IF(D2318=1,IF(J2318&lt;=9000000,330000,IF(J2318&lt;=9500000,220000,IF(J2318&lt;=10000000,110000,0))),0)</f>
        <v/>
      </c>
      <c r="N2318" s="16">
        <f>IF(D2318=1,IF(J2318&lt;=9000000,50000,IF(J2318&lt;=9500000,40000,IF(J2318&lt;=10000000,20000,0))),0)</f>
        <v/>
      </c>
      <c r="O2318" s="16">
        <f>MAX(0,ROUNDDOWN(J2318-G2318-K2318-L2318-E2318*380000-F2318*630000-H2318,-3))</f>
        <v/>
      </c>
      <c r="P2318" s="16">
        <f>MAX(0,ROUNDDOWN(J2318-G2318-430000-M2318-E2318*330000-F2318*450000-I2318,-3))</f>
        <v/>
      </c>
      <c r="Q2318" s="16">
        <f>50000+N2318+E2318*50000+F2318*180000</f>
        <v/>
      </c>
      <c r="R2318" s="16">
        <f>IF(P2318&lt;=2000000,MIN(Q2318,P2318),MAX(Q2318-(P2318-2000000),50000))*0.05</f>
        <v/>
      </c>
      <c r="S2318" s="16">
        <f>MAX(0,P2318*0.1-R2318)</f>
        <v/>
      </c>
      <c r="T2318" s="16">
        <f>Q2318+MAX(0,K2318-480000)</f>
        <v/>
      </c>
      <c r="U2318" s="16">
        <f>P2318-T2318</f>
        <v/>
      </c>
      <c r="V2318" s="17">
        <f>IF(U2318&lt;0,0,LOOKUP(U2318,{0,1950001,3300001,6950001,9000001,18000001,40000001},{0.05,0.1,0.2,0.23,0.33,0.4,0.45}))</f>
        <v/>
      </c>
      <c r="W2318" s="18">
        <f>IF(U2318&lt;0,0.9,0.9-V2318*1.021)</f>
        <v/>
      </c>
      <c r="X2318" s="16">
        <f>ROUNDDOWN(S2318*0.2/W2318+2000,0)</f>
        <v/>
      </c>
      <c r="Y2318" s="17">
        <f>IF(O2318&lt;=0,0,LOOKUP(O2318,{0,1950001,3300001,6950001,9000001,18000001,40000001},{0.05,0.1,0.2,0.23,0.33,0.4,0.45}))</f>
        <v/>
      </c>
    </row>
    <row r="2319">
      <c r="A2319" t="inlineStr">
        <is>
          <t>1万円刻み</t>
        </is>
      </c>
      <c r="B2319" s="16">
        <f>'3_1万円刻み'!$A$459</f>
        <v/>
      </c>
      <c r="C2319" t="n">
        <v>2025</v>
      </c>
      <c r="D2319" t="n">
        <v>1</v>
      </c>
      <c r="E2319" t="n">
        <v>0</v>
      </c>
      <c r="F2319" t="n">
        <v>0</v>
      </c>
      <c r="G2319" s="16">
        <f>ROUND(MIN(B2319/12,650000)*12*0.0915+MIN(B2319/12,1390000)*12*(0.0504+0)+B2319*0.005,0)</f>
        <v/>
      </c>
      <c r="H2319" t="n">
        <v>0</v>
      </c>
      <c r="I2319" t="n">
        <v>0</v>
      </c>
      <c r="J2319" s="16">
        <f>IF(C2319=2026,IF(B2319&lt;741000,0,IF(B2319&lt;2191000,B2319-740000,IF(B2319&lt;2193000,1451000,IF(B2319&lt;2196000,1453000,IF(B2319&lt;2200000,1456000,IF(B2319&lt;3600000,ROUNDDOWN(B2319/4,-3)*2.8-80000,IF(B2319&lt;6600000,ROUNDDOWN(B2319/4,-3)*3.2-440000,IF(B2319&lt;8500000,ROUNDDOWN(B2319*0.9,0)-1100000,B2319-1950000)))))))),IF(B2319&lt;651000,0,IF(B2319&lt;1900000,B2319-650000,IF(B2319&lt;3600000,ROUNDDOWN(B2319/4,-3)*2.8-80000,IF(B2319&lt;6600000,ROUNDDOWN(B2319/4,-3)*3.2-440000,IF(B2319&lt;8500000,ROUNDDOWN(B2319*0.9,0)-1100000,B2319-1950000))))))</f>
        <v/>
      </c>
      <c r="K2319" s="16">
        <f>IF(J2319&gt;23500000,NA(),IF(C2319=2026,IF(J2319&lt;=4890000,1040000,IF(J2319&lt;=6550000,670000,620000)),IF(J2319&lt;=1320000,950000,IF(J2319&lt;=3360000,880000,IF(J2319&lt;=4890000,680000,IF(J2319&lt;=6550000,630000,580000))))))</f>
        <v/>
      </c>
      <c r="L2319" s="16">
        <f>IF(D2319=1,IF(J2319&lt;=9000000,380000,IF(J2319&lt;=9500000,260000,IF(J2319&lt;=10000000,130000,0))),0)</f>
        <v/>
      </c>
      <c r="M2319" s="16">
        <f>IF(D2319=1,IF(J2319&lt;=9000000,330000,IF(J2319&lt;=9500000,220000,IF(J2319&lt;=10000000,110000,0))),0)</f>
        <v/>
      </c>
      <c r="N2319" s="16">
        <f>IF(D2319=1,IF(J2319&lt;=9000000,50000,IF(J2319&lt;=9500000,40000,IF(J2319&lt;=10000000,20000,0))),0)</f>
        <v/>
      </c>
      <c r="O2319" s="16">
        <f>MAX(0,ROUNDDOWN(J2319-G2319-K2319-L2319-E2319*380000-F2319*630000-H2319,-3))</f>
        <v/>
      </c>
      <c r="P2319" s="16">
        <f>MAX(0,ROUNDDOWN(J2319-G2319-430000-M2319-E2319*330000-F2319*450000-I2319,-3))</f>
        <v/>
      </c>
      <c r="Q2319" s="16">
        <f>50000+N2319+E2319*50000+F2319*180000</f>
        <v/>
      </c>
      <c r="R2319" s="16">
        <f>IF(P2319&lt;=2000000,MIN(Q2319,P2319),MAX(Q2319-(P2319-2000000),50000))*0.05</f>
        <v/>
      </c>
      <c r="S2319" s="16">
        <f>MAX(0,P2319*0.1-R2319)</f>
        <v/>
      </c>
      <c r="T2319" s="16">
        <f>Q2319+MAX(0,K2319-480000)</f>
        <v/>
      </c>
      <c r="U2319" s="16">
        <f>P2319-T2319</f>
        <v/>
      </c>
      <c r="V2319" s="17">
        <f>IF(U2319&lt;0,0,LOOKUP(U2319,{0,1950001,3300001,6950001,9000001,18000001,40000001},{0.05,0.1,0.2,0.23,0.33,0.4,0.45}))</f>
        <v/>
      </c>
      <c r="W2319" s="18">
        <f>IF(U2319&lt;0,0.9,0.9-V2319*1.021)</f>
        <v/>
      </c>
      <c r="X2319" s="16">
        <f>ROUNDDOWN(S2319*0.2/W2319+2000,0)</f>
        <v/>
      </c>
      <c r="Y2319" s="17">
        <f>IF(O2319&lt;=0,0,LOOKUP(O2319,{0,1950001,3300001,6950001,9000001,18000001,40000001},{0.05,0.1,0.2,0.23,0.33,0.4,0.45}))</f>
        <v/>
      </c>
    </row>
    <row r="2320">
      <c r="A2320" t="inlineStr">
        <is>
          <t>1万円刻み</t>
        </is>
      </c>
      <c r="B2320" s="16">
        <f>'3_1万円刻み'!$A$459</f>
        <v/>
      </c>
      <c r="C2320" t="n">
        <v>2026</v>
      </c>
      <c r="D2320" t="n">
        <v>1</v>
      </c>
      <c r="E2320" t="n">
        <v>0</v>
      </c>
      <c r="F2320" t="n">
        <v>0</v>
      </c>
      <c r="G2320" s="16">
        <f>ROUND(MIN(B2320/12,650000)*12*0.0915+MIN(B2320/12,1390000)*12*(0.0504+0)+B2320*0.005,0)</f>
        <v/>
      </c>
      <c r="H2320" t="n">
        <v>0</v>
      </c>
      <c r="I2320" t="n">
        <v>0</v>
      </c>
      <c r="J2320" s="16">
        <f>IF(C2320=2026,IF(B2320&lt;741000,0,IF(B2320&lt;2191000,B2320-740000,IF(B2320&lt;2193000,1451000,IF(B2320&lt;2196000,1453000,IF(B2320&lt;2200000,1456000,IF(B2320&lt;3600000,ROUNDDOWN(B2320/4,-3)*2.8-80000,IF(B2320&lt;6600000,ROUNDDOWN(B2320/4,-3)*3.2-440000,IF(B2320&lt;8500000,ROUNDDOWN(B2320*0.9,0)-1100000,B2320-1950000)))))))),IF(B2320&lt;651000,0,IF(B2320&lt;1900000,B2320-650000,IF(B2320&lt;3600000,ROUNDDOWN(B2320/4,-3)*2.8-80000,IF(B2320&lt;6600000,ROUNDDOWN(B2320/4,-3)*3.2-440000,IF(B2320&lt;8500000,ROUNDDOWN(B2320*0.9,0)-1100000,B2320-1950000))))))</f>
        <v/>
      </c>
      <c r="K2320" s="16">
        <f>IF(J2320&gt;23500000,NA(),IF(C2320=2026,IF(J2320&lt;=4890000,1040000,IF(J2320&lt;=6550000,670000,620000)),IF(J2320&lt;=1320000,950000,IF(J2320&lt;=3360000,880000,IF(J2320&lt;=4890000,680000,IF(J2320&lt;=6550000,630000,580000))))))</f>
        <v/>
      </c>
      <c r="L2320" s="16">
        <f>IF(D2320=1,IF(J2320&lt;=9000000,380000,IF(J2320&lt;=9500000,260000,IF(J2320&lt;=10000000,130000,0))),0)</f>
        <v/>
      </c>
      <c r="M2320" s="16">
        <f>IF(D2320=1,IF(J2320&lt;=9000000,330000,IF(J2320&lt;=9500000,220000,IF(J2320&lt;=10000000,110000,0))),0)</f>
        <v/>
      </c>
      <c r="N2320" s="16">
        <f>IF(D2320=1,IF(J2320&lt;=9000000,50000,IF(J2320&lt;=9500000,40000,IF(J2320&lt;=10000000,20000,0))),0)</f>
        <v/>
      </c>
      <c r="O2320" s="16">
        <f>MAX(0,ROUNDDOWN(J2320-G2320-K2320-L2320-E2320*380000-F2320*630000-H2320,-3))</f>
        <v/>
      </c>
      <c r="P2320" s="16">
        <f>MAX(0,ROUNDDOWN(J2320-G2320-430000-M2320-E2320*330000-F2320*450000-I2320,-3))</f>
        <v/>
      </c>
      <c r="Q2320" s="16">
        <f>50000+N2320+E2320*50000+F2320*180000</f>
        <v/>
      </c>
      <c r="R2320" s="16">
        <f>IF(P2320&lt;=2000000,MIN(Q2320,P2320),MAX(Q2320-(P2320-2000000),50000))*0.05</f>
        <v/>
      </c>
      <c r="S2320" s="16">
        <f>MAX(0,P2320*0.1-R2320)</f>
        <v/>
      </c>
      <c r="T2320" s="16">
        <f>Q2320+MAX(0,K2320-480000)</f>
        <v/>
      </c>
      <c r="U2320" s="16">
        <f>P2320-T2320</f>
        <v/>
      </c>
      <c r="V2320" s="17">
        <f>IF(U2320&lt;0,0,LOOKUP(U2320,{0,1950001,3300001,6950001,9000001,18000001,40000001},{0.05,0.1,0.2,0.23,0.33,0.4,0.45}))</f>
        <v/>
      </c>
      <c r="W2320" s="18">
        <f>IF(U2320&lt;0,0.9,0.9-V2320*1.021)</f>
        <v/>
      </c>
      <c r="X2320" s="16">
        <f>ROUNDDOWN(S2320*0.2/W2320+2000,0)</f>
        <v/>
      </c>
      <c r="Y2320" s="17">
        <f>IF(O2320&lt;=0,0,LOOKUP(O2320,{0,1950001,3300001,6950001,9000001,18000001,40000001},{0.05,0.1,0.2,0.23,0.33,0.4,0.45}))</f>
        <v/>
      </c>
    </row>
    <row r="2321">
      <c r="A2321" t="inlineStr">
        <is>
          <t>1万円刻み</t>
        </is>
      </c>
      <c r="B2321" s="16">
        <f>'3_1万円刻み'!$A$460</f>
        <v/>
      </c>
      <c r="C2321" t="n">
        <v>2025</v>
      </c>
      <c r="D2321" t="n">
        <v>0</v>
      </c>
      <c r="E2321" t="n">
        <v>0</v>
      </c>
      <c r="F2321" t="n">
        <v>0</v>
      </c>
      <c r="G2321" s="16">
        <f>ROUND(MIN(B2321/12,650000)*12*0.0915+MIN(B2321/12,1390000)*12*(0.0504+0)+B2321*0.005,0)</f>
        <v/>
      </c>
      <c r="H2321" t="n">
        <v>0</v>
      </c>
      <c r="I2321" t="n">
        <v>0</v>
      </c>
      <c r="J2321" s="16">
        <f>IF(C2321=2026,IF(B2321&lt;741000,0,IF(B2321&lt;2191000,B2321-740000,IF(B2321&lt;2193000,1451000,IF(B2321&lt;2196000,1453000,IF(B2321&lt;2200000,1456000,IF(B2321&lt;3600000,ROUNDDOWN(B2321/4,-3)*2.8-80000,IF(B2321&lt;6600000,ROUNDDOWN(B2321/4,-3)*3.2-440000,IF(B2321&lt;8500000,ROUNDDOWN(B2321*0.9,0)-1100000,B2321-1950000)))))))),IF(B2321&lt;651000,0,IF(B2321&lt;1900000,B2321-650000,IF(B2321&lt;3600000,ROUNDDOWN(B2321/4,-3)*2.8-80000,IF(B2321&lt;6600000,ROUNDDOWN(B2321/4,-3)*3.2-440000,IF(B2321&lt;8500000,ROUNDDOWN(B2321*0.9,0)-1100000,B2321-1950000))))))</f>
        <v/>
      </c>
      <c r="K2321" s="16">
        <f>IF(J2321&gt;23500000,NA(),IF(C2321=2026,IF(J2321&lt;=4890000,1040000,IF(J2321&lt;=6550000,670000,620000)),IF(J2321&lt;=1320000,950000,IF(J2321&lt;=3360000,880000,IF(J2321&lt;=4890000,680000,IF(J2321&lt;=6550000,630000,580000))))))</f>
        <v/>
      </c>
      <c r="L2321" s="16">
        <f>IF(D2321=1,IF(J2321&lt;=9000000,380000,IF(J2321&lt;=9500000,260000,IF(J2321&lt;=10000000,130000,0))),0)</f>
        <v/>
      </c>
      <c r="M2321" s="16">
        <f>IF(D2321=1,IF(J2321&lt;=9000000,330000,IF(J2321&lt;=9500000,220000,IF(J2321&lt;=10000000,110000,0))),0)</f>
        <v/>
      </c>
      <c r="N2321" s="16">
        <f>IF(D2321=1,IF(J2321&lt;=9000000,50000,IF(J2321&lt;=9500000,40000,IF(J2321&lt;=10000000,20000,0))),0)</f>
        <v/>
      </c>
      <c r="O2321" s="16">
        <f>MAX(0,ROUNDDOWN(J2321-G2321-K2321-L2321-E2321*380000-F2321*630000-H2321,-3))</f>
        <v/>
      </c>
      <c r="P2321" s="16">
        <f>MAX(0,ROUNDDOWN(J2321-G2321-430000-M2321-E2321*330000-F2321*450000-I2321,-3))</f>
        <v/>
      </c>
      <c r="Q2321" s="16">
        <f>50000+N2321+E2321*50000+F2321*180000</f>
        <v/>
      </c>
      <c r="R2321" s="16">
        <f>IF(P2321&lt;=2000000,MIN(Q2321,P2321),MAX(Q2321-(P2321-2000000),50000))*0.05</f>
        <v/>
      </c>
      <c r="S2321" s="16">
        <f>MAX(0,P2321*0.1-R2321)</f>
        <v/>
      </c>
      <c r="T2321" s="16">
        <f>Q2321+MAX(0,K2321-480000)</f>
        <v/>
      </c>
      <c r="U2321" s="16">
        <f>P2321-T2321</f>
        <v/>
      </c>
      <c r="V2321" s="17">
        <f>IF(U2321&lt;0,0,LOOKUP(U2321,{0,1950001,3300001,6950001,9000001,18000001,40000001},{0.05,0.1,0.2,0.23,0.33,0.4,0.45}))</f>
        <v/>
      </c>
      <c r="W2321" s="18">
        <f>IF(U2321&lt;0,0.9,0.9-V2321*1.021)</f>
        <v/>
      </c>
      <c r="X2321" s="16">
        <f>ROUNDDOWN(S2321*0.2/W2321+2000,0)</f>
        <v/>
      </c>
      <c r="Y2321" s="17">
        <f>IF(O2321&lt;=0,0,LOOKUP(O2321,{0,1950001,3300001,6950001,9000001,18000001,40000001},{0.05,0.1,0.2,0.23,0.33,0.4,0.45}))</f>
        <v/>
      </c>
    </row>
    <row r="2322">
      <c r="A2322" t="inlineStr">
        <is>
          <t>1万円刻み</t>
        </is>
      </c>
      <c r="B2322" s="16">
        <f>'3_1万円刻み'!$A$460</f>
        <v/>
      </c>
      <c r="C2322" t="n">
        <v>2026</v>
      </c>
      <c r="D2322" t="n">
        <v>0</v>
      </c>
      <c r="E2322" t="n">
        <v>0</v>
      </c>
      <c r="F2322" t="n">
        <v>0</v>
      </c>
      <c r="G2322" s="16">
        <f>ROUND(MIN(B2322/12,650000)*12*0.0915+MIN(B2322/12,1390000)*12*(0.0504+0)+B2322*0.005,0)</f>
        <v/>
      </c>
      <c r="H2322" t="n">
        <v>0</v>
      </c>
      <c r="I2322" t="n">
        <v>0</v>
      </c>
      <c r="J2322" s="16">
        <f>IF(C2322=2026,IF(B2322&lt;741000,0,IF(B2322&lt;2191000,B2322-740000,IF(B2322&lt;2193000,1451000,IF(B2322&lt;2196000,1453000,IF(B2322&lt;2200000,1456000,IF(B2322&lt;3600000,ROUNDDOWN(B2322/4,-3)*2.8-80000,IF(B2322&lt;6600000,ROUNDDOWN(B2322/4,-3)*3.2-440000,IF(B2322&lt;8500000,ROUNDDOWN(B2322*0.9,0)-1100000,B2322-1950000)))))))),IF(B2322&lt;651000,0,IF(B2322&lt;1900000,B2322-650000,IF(B2322&lt;3600000,ROUNDDOWN(B2322/4,-3)*2.8-80000,IF(B2322&lt;6600000,ROUNDDOWN(B2322/4,-3)*3.2-440000,IF(B2322&lt;8500000,ROUNDDOWN(B2322*0.9,0)-1100000,B2322-1950000))))))</f>
        <v/>
      </c>
      <c r="K2322" s="16">
        <f>IF(J2322&gt;23500000,NA(),IF(C2322=2026,IF(J2322&lt;=4890000,1040000,IF(J2322&lt;=6550000,670000,620000)),IF(J2322&lt;=1320000,950000,IF(J2322&lt;=3360000,880000,IF(J2322&lt;=4890000,680000,IF(J2322&lt;=6550000,630000,580000))))))</f>
        <v/>
      </c>
      <c r="L2322" s="16">
        <f>IF(D2322=1,IF(J2322&lt;=9000000,380000,IF(J2322&lt;=9500000,260000,IF(J2322&lt;=10000000,130000,0))),0)</f>
        <v/>
      </c>
      <c r="M2322" s="16">
        <f>IF(D2322=1,IF(J2322&lt;=9000000,330000,IF(J2322&lt;=9500000,220000,IF(J2322&lt;=10000000,110000,0))),0)</f>
        <v/>
      </c>
      <c r="N2322" s="16">
        <f>IF(D2322=1,IF(J2322&lt;=9000000,50000,IF(J2322&lt;=9500000,40000,IF(J2322&lt;=10000000,20000,0))),0)</f>
        <v/>
      </c>
      <c r="O2322" s="16">
        <f>MAX(0,ROUNDDOWN(J2322-G2322-K2322-L2322-E2322*380000-F2322*630000-H2322,-3))</f>
        <v/>
      </c>
      <c r="P2322" s="16">
        <f>MAX(0,ROUNDDOWN(J2322-G2322-430000-M2322-E2322*330000-F2322*450000-I2322,-3))</f>
        <v/>
      </c>
      <c r="Q2322" s="16">
        <f>50000+N2322+E2322*50000+F2322*180000</f>
        <v/>
      </c>
      <c r="R2322" s="16">
        <f>IF(P2322&lt;=2000000,MIN(Q2322,P2322),MAX(Q2322-(P2322-2000000),50000))*0.05</f>
        <v/>
      </c>
      <c r="S2322" s="16">
        <f>MAX(0,P2322*0.1-R2322)</f>
        <v/>
      </c>
      <c r="T2322" s="16">
        <f>Q2322+MAX(0,K2322-480000)</f>
        <v/>
      </c>
      <c r="U2322" s="16">
        <f>P2322-T2322</f>
        <v/>
      </c>
      <c r="V2322" s="17">
        <f>IF(U2322&lt;0,0,LOOKUP(U2322,{0,1950001,3300001,6950001,9000001,18000001,40000001},{0.05,0.1,0.2,0.23,0.33,0.4,0.45}))</f>
        <v/>
      </c>
      <c r="W2322" s="18">
        <f>IF(U2322&lt;0,0.9,0.9-V2322*1.021)</f>
        <v/>
      </c>
      <c r="X2322" s="16">
        <f>ROUNDDOWN(S2322*0.2/W2322+2000,0)</f>
        <v/>
      </c>
      <c r="Y2322" s="17">
        <f>IF(O2322&lt;=0,0,LOOKUP(O2322,{0,1950001,3300001,6950001,9000001,18000001,40000001},{0.05,0.1,0.2,0.23,0.33,0.4,0.45}))</f>
        <v/>
      </c>
    </row>
    <row r="2323">
      <c r="A2323" t="inlineStr">
        <is>
          <t>1万円刻み</t>
        </is>
      </c>
      <c r="B2323" s="16">
        <f>'3_1万円刻み'!$A$460</f>
        <v/>
      </c>
      <c r="C2323" t="n">
        <v>2025</v>
      </c>
      <c r="D2323" t="n">
        <v>1</v>
      </c>
      <c r="E2323" t="n">
        <v>0</v>
      </c>
      <c r="F2323" t="n">
        <v>0</v>
      </c>
      <c r="G2323" s="16">
        <f>ROUND(MIN(B2323/12,650000)*12*0.0915+MIN(B2323/12,1390000)*12*(0.0504+0)+B2323*0.005,0)</f>
        <v/>
      </c>
      <c r="H2323" t="n">
        <v>0</v>
      </c>
      <c r="I2323" t="n">
        <v>0</v>
      </c>
      <c r="J2323" s="16">
        <f>IF(C2323=2026,IF(B2323&lt;741000,0,IF(B2323&lt;2191000,B2323-740000,IF(B2323&lt;2193000,1451000,IF(B2323&lt;2196000,1453000,IF(B2323&lt;2200000,1456000,IF(B2323&lt;3600000,ROUNDDOWN(B2323/4,-3)*2.8-80000,IF(B2323&lt;6600000,ROUNDDOWN(B2323/4,-3)*3.2-440000,IF(B2323&lt;8500000,ROUNDDOWN(B2323*0.9,0)-1100000,B2323-1950000)))))))),IF(B2323&lt;651000,0,IF(B2323&lt;1900000,B2323-650000,IF(B2323&lt;3600000,ROUNDDOWN(B2323/4,-3)*2.8-80000,IF(B2323&lt;6600000,ROUNDDOWN(B2323/4,-3)*3.2-440000,IF(B2323&lt;8500000,ROUNDDOWN(B2323*0.9,0)-1100000,B2323-1950000))))))</f>
        <v/>
      </c>
      <c r="K2323" s="16">
        <f>IF(J2323&gt;23500000,NA(),IF(C2323=2026,IF(J2323&lt;=4890000,1040000,IF(J2323&lt;=6550000,670000,620000)),IF(J2323&lt;=1320000,950000,IF(J2323&lt;=3360000,880000,IF(J2323&lt;=4890000,680000,IF(J2323&lt;=6550000,630000,580000))))))</f>
        <v/>
      </c>
      <c r="L2323" s="16">
        <f>IF(D2323=1,IF(J2323&lt;=9000000,380000,IF(J2323&lt;=9500000,260000,IF(J2323&lt;=10000000,130000,0))),0)</f>
        <v/>
      </c>
      <c r="M2323" s="16">
        <f>IF(D2323=1,IF(J2323&lt;=9000000,330000,IF(J2323&lt;=9500000,220000,IF(J2323&lt;=10000000,110000,0))),0)</f>
        <v/>
      </c>
      <c r="N2323" s="16">
        <f>IF(D2323=1,IF(J2323&lt;=9000000,50000,IF(J2323&lt;=9500000,40000,IF(J2323&lt;=10000000,20000,0))),0)</f>
        <v/>
      </c>
      <c r="O2323" s="16">
        <f>MAX(0,ROUNDDOWN(J2323-G2323-K2323-L2323-E2323*380000-F2323*630000-H2323,-3))</f>
        <v/>
      </c>
      <c r="P2323" s="16">
        <f>MAX(0,ROUNDDOWN(J2323-G2323-430000-M2323-E2323*330000-F2323*450000-I2323,-3))</f>
        <v/>
      </c>
      <c r="Q2323" s="16">
        <f>50000+N2323+E2323*50000+F2323*180000</f>
        <v/>
      </c>
      <c r="R2323" s="16">
        <f>IF(P2323&lt;=2000000,MIN(Q2323,P2323),MAX(Q2323-(P2323-2000000),50000))*0.05</f>
        <v/>
      </c>
      <c r="S2323" s="16">
        <f>MAX(0,P2323*0.1-R2323)</f>
        <v/>
      </c>
      <c r="T2323" s="16">
        <f>Q2323+MAX(0,K2323-480000)</f>
        <v/>
      </c>
      <c r="U2323" s="16">
        <f>P2323-T2323</f>
        <v/>
      </c>
      <c r="V2323" s="17">
        <f>IF(U2323&lt;0,0,LOOKUP(U2323,{0,1950001,3300001,6950001,9000001,18000001,40000001},{0.05,0.1,0.2,0.23,0.33,0.4,0.45}))</f>
        <v/>
      </c>
      <c r="W2323" s="18">
        <f>IF(U2323&lt;0,0.9,0.9-V2323*1.021)</f>
        <v/>
      </c>
      <c r="X2323" s="16">
        <f>ROUNDDOWN(S2323*0.2/W2323+2000,0)</f>
        <v/>
      </c>
      <c r="Y2323" s="17">
        <f>IF(O2323&lt;=0,0,LOOKUP(O2323,{0,1950001,3300001,6950001,9000001,18000001,40000001},{0.05,0.1,0.2,0.23,0.33,0.4,0.45}))</f>
        <v/>
      </c>
    </row>
    <row r="2324">
      <c r="A2324" t="inlineStr">
        <is>
          <t>1万円刻み</t>
        </is>
      </c>
      <c r="B2324" s="16">
        <f>'3_1万円刻み'!$A$460</f>
        <v/>
      </c>
      <c r="C2324" t="n">
        <v>2026</v>
      </c>
      <c r="D2324" t="n">
        <v>1</v>
      </c>
      <c r="E2324" t="n">
        <v>0</v>
      </c>
      <c r="F2324" t="n">
        <v>0</v>
      </c>
      <c r="G2324" s="16">
        <f>ROUND(MIN(B2324/12,650000)*12*0.0915+MIN(B2324/12,1390000)*12*(0.0504+0)+B2324*0.005,0)</f>
        <v/>
      </c>
      <c r="H2324" t="n">
        <v>0</v>
      </c>
      <c r="I2324" t="n">
        <v>0</v>
      </c>
      <c r="J2324" s="16">
        <f>IF(C2324=2026,IF(B2324&lt;741000,0,IF(B2324&lt;2191000,B2324-740000,IF(B2324&lt;2193000,1451000,IF(B2324&lt;2196000,1453000,IF(B2324&lt;2200000,1456000,IF(B2324&lt;3600000,ROUNDDOWN(B2324/4,-3)*2.8-80000,IF(B2324&lt;6600000,ROUNDDOWN(B2324/4,-3)*3.2-440000,IF(B2324&lt;8500000,ROUNDDOWN(B2324*0.9,0)-1100000,B2324-1950000)))))))),IF(B2324&lt;651000,0,IF(B2324&lt;1900000,B2324-650000,IF(B2324&lt;3600000,ROUNDDOWN(B2324/4,-3)*2.8-80000,IF(B2324&lt;6600000,ROUNDDOWN(B2324/4,-3)*3.2-440000,IF(B2324&lt;8500000,ROUNDDOWN(B2324*0.9,0)-1100000,B2324-1950000))))))</f>
        <v/>
      </c>
      <c r="K2324" s="16">
        <f>IF(J2324&gt;23500000,NA(),IF(C2324=2026,IF(J2324&lt;=4890000,1040000,IF(J2324&lt;=6550000,670000,620000)),IF(J2324&lt;=1320000,950000,IF(J2324&lt;=3360000,880000,IF(J2324&lt;=4890000,680000,IF(J2324&lt;=6550000,630000,580000))))))</f>
        <v/>
      </c>
      <c r="L2324" s="16">
        <f>IF(D2324=1,IF(J2324&lt;=9000000,380000,IF(J2324&lt;=9500000,260000,IF(J2324&lt;=10000000,130000,0))),0)</f>
        <v/>
      </c>
      <c r="M2324" s="16">
        <f>IF(D2324=1,IF(J2324&lt;=9000000,330000,IF(J2324&lt;=9500000,220000,IF(J2324&lt;=10000000,110000,0))),0)</f>
        <v/>
      </c>
      <c r="N2324" s="16">
        <f>IF(D2324=1,IF(J2324&lt;=9000000,50000,IF(J2324&lt;=9500000,40000,IF(J2324&lt;=10000000,20000,0))),0)</f>
        <v/>
      </c>
      <c r="O2324" s="16">
        <f>MAX(0,ROUNDDOWN(J2324-G2324-K2324-L2324-E2324*380000-F2324*630000-H2324,-3))</f>
        <v/>
      </c>
      <c r="P2324" s="16">
        <f>MAX(0,ROUNDDOWN(J2324-G2324-430000-M2324-E2324*330000-F2324*450000-I2324,-3))</f>
        <v/>
      </c>
      <c r="Q2324" s="16">
        <f>50000+N2324+E2324*50000+F2324*180000</f>
        <v/>
      </c>
      <c r="R2324" s="16">
        <f>IF(P2324&lt;=2000000,MIN(Q2324,P2324),MAX(Q2324-(P2324-2000000),50000))*0.05</f>
        <v/>
      </c>
      <c r="S2324" s="16">
        <f>MAX(0,P2324*0.1-R2324)</f>
        <v/>
      </c>
      <c r="T2324" s="16">
        <f>Q2324+MAX(0,K2324-480000)</f>
        <v/>
      </c>
      <c r="U2324" s="16">
        <f>P2324-T2324</f>
        <v/>
      </c>
      <c r="V2324" s="17">
        <f>IF(U2324&lt;0,0,LOOKUP(U2324,{0,1950001,3300001,6950001,9000001,18000001,40000001},{0.05,0.1,0.2,0.23,0.33,0.4,0.45}))</f>
        <v/>
      </c>
      <c r="W2324" s="18">
        <f>IF(U2324&lt;0,0.9,0.9-V2324*1.021)</f>
        <v/>
      </c>
      <c r="X2324" s="16">
        <f>ROUNDDOWN(S2324*0.2/W2324+2000,0)</f>
        <v/>
      </c>
      <c r="Y2324" s="17">
        <f>IF(O2324&lt;=0,0,LOOKUP(O2324,{0,1950001,3300001,6950001,9000001,18000001,40000001},{0.05,0.1,0.2,0.23,0.33,0.4,0.45}))</f>
        <v/>
      </c>
    </row>
    <row r="2325">
      <c r="A2325" t="inlineStr">
        <is>
          <t>1万円刻み</t>
        </is>
      </c>
      <c r="B2325" s="16">
        <f>'3_1万円刻み'!$A$461</f>
        <v/>
      </c>
      <c r="C2325" t="n">
        <v>2025</v>
      </c>
      <c r="D2325" t="n">
        <v>0</v>
      </c>
      <c r="E2325" t="n">
        <v>0</v>
      </c>
      <c r="F2325" t="n">
        <v>0</v>
      </c>
      <c r="G2325" s="16">
        <f>ROUND(MIN(B2325/12,650000)*12*0.0915+MIN(B2325/12,1390000)*12*(0.0504+0)+B2325*0.005,0)</f>
        <v/>
      </c>
      <c r="H2325" t="n">
        <v>0</v>
      </c>
      <c r="I2325" t="n">
        <v>0</v>
      </c>
      <c r="J2325" s="16">
        <f>IF(C2325=2026,IF(B2325&lt;741000,0,IF(B2325&lt;2191000,B2325-740000,IF(B2325&lt;2193000,1451000,IF(B2325&lt;2196000,1453000,IF(B2325&lt;2200000,1456000,IF(B2325&lt;3600000,ROUNDDOWN(B2325/4,-3)*2.8-80000,IF(B2325&lt;6600000,ROUNDDOWN(B2325/4,-3)*3.2-440000,IF(B2325&lt;8500000,ROUNDDOWN(B2325*0.9,0)-1100000,B2325-1950000)))))))),IF(B2325&lt;651000,0,IF(B2325&lt;1900000,B2325-650000,IF(B2325&lt;3600000,ROUNDDOWN(B2325/4,-3)*2.8-80000,IF(B2325&lt;6600000,ROUNDDOWN(B2325/4,-3)*3.2-440000,IF(B2325&lt;8500000,ROUNDDOWN(B2325*0.9,0)-1100000,B2325-1950000))))))</f>
        <v/>
      </c>
      <c r="K2325" s="16">
        <f>IF(J2325&gt;23500000,NA(),IF(C2325=2026,IF(J2325&lt;=4890000,1040000,IF(J2325&lt;=6550000,670000,620000)),IF(J2325&lt;=1320000,950000,IF(J2325&lt;=3360000,880000,IF(J2325&lt;=4890000,680000,IF(J2325&lt;=6550000,630000,580000))))))</f>
        <v/>
      </c>
      <c r="L2325" s="16">
        <f>IF(D2325=1,IF(J2325&lt;=9000000,380000,IF(J2325&lt;=9500000,260000,IF(J2325&lt;=10000000,130000,0))),0)</f>
        <v/>
      </c>
      <c r="M2325" s="16">
        <f>IF(D2325=1,IF(J2325&lt;=9000000,330000,IF(J2325&lt;=9500000,220000,IF(J2325&lt;=10000000,110000,0))),0)</f>
        <v/>
      </c>
      <c r="N2325" s="16">
        <f>IF(D2325=1,IF(J2325&lt;=9000000,50000,IF(J2325&lt;=9500000,40000,IF(J2325&lt;=10000000,20000,0))),0)</f>
        <v/>
      </c>
      <c r="O2325" s="16">
        <f>MAX(0,ROUNDDOWN(J2325-G2325-K2325-L2325-E2325*380000-F2325*630000-H2325,-3))</f>
        <v/>
      </c>
      <c r="P2325" s="16">
        <f>MAX(0,ROUNDDOWN(J2325-G2325-430000-M2325-E2325*330000-F2325*450000-I2325,-3))</f>
        <v/>
      </c>
      <c r="Q2325" s="16">
        <f>50000+N2325+E2325*50000+F2325*180000</f>
        <v/>
      </c>
      <c r="R2325" s="16">
        <f>IF(P2325&lt;=2000000,MIN(Q2325,P2325),MAX(Q2325-(P2325-2000000),50000))*0.05</f>
        <v/>
      </c>
      <c r="S2325" s="16">
        <f>MAX(0,P2325*0.1-R2325)</f>
        <v/>
      </c>
      <c r="T2325" s="16">
        <f>Q2325+MAX(0,K2325-480000)</f>
        <v/>
      </c>
      <c r="U2325" s="16">
        <f>P2325-T2325</f>
        <v/>
      </c>
      <c r="V2325" s="17">
        <f>IF(U2325&lt;0,0,LOOKUP(U2325,{0,1950001,3300001,6950001,9000001,18000001,40000001},{0.05,0.1,0.2,0.23,0.33,0.4,0.45}))</f>
        <v/>
      </c>
      <c r="W2325" s="18">
        <f>IF(U2325&lt;0,0.9,0.9-V2325*1.021)</f>
        <v/>
      </c>
      <c r="X2325" s="16">
        <f>ROUNDDOWN(S2325*0.2/W2325+2000,0)</f>
        <v/>
      </c>
      <c r="Y2325" s="17">
        <f>IF(O2325&lt;=0,0,LOOKUP(O2325,{0,1950001,3300001,6950001,9000001,18000001,40000001},{0.05,0.1,0.2,0.23,0.33,0.4,0.45}))</f>
        <v/>
      </c>
    </row>
    <row r="2326">
      <c r="A2326" t="inlineStr">
        <is>
          <t>1万円刻み</t>
        </is>
      </c>
      <c r="B2326" s="16">
        <f>'3_1万円刻み'!$A$461</f>
        <v/>
      </c>
      <c r="C2326" t="n">
        <v>2026</v>
      </c>
      <c r="D2326" t="n">
        <v>0</v>
      </c>
      <c r="E2326" t="n">
        <v>0</v>
      </c>
      <c r="F2326" t="n">
        <v>0</v>
      </c>
      <c r="G2326" s="16">
        <f>ROUND(MIN(B2326/12,650000)*12*0.0915+MIN(B2326/12,1390000)*12*(0.0504+0)+B2326*0.005,0)</f>
        <v/>
      </c>
      <c r="H2326" t="n">
        <v>0</v>
      </c>
      <c r="I2326" t="n">
        <v>0</v>
      </c>
      <c r="J2326" s="16">
        <f>IF(C2326=2026,IF(B2326&lt;741000,0,IF(B2326&lt;2191000,B2326-740000,IF(B2326&lt;2193000,1451000,IF(B2326&lt;2196000,1453000,IF(B2326&lt;2200000,1456000,IF(B2326&lt;3600000,ROUNDDOWN(B2326/4,-3)*2.8-80000,IF(B2326&lt;6600000,ROUNDDOWN(B2326/4,-3)*3.2-440000,IF(B2326&lt;8500000,ROUNDDOWN(B2326*0.9,0)-1100000,B2326-1950000)))))))),IF(B2326&lt;651000,0,IF(B2326&lt;1900000,B2326-650000,IF(B2326&lt;3600000,ROUNDDOWN(B2326/4,-3)*2.8-80000,IF(B2326&lt;6600000,ROUNDDOWN(B2326/4,-3)*3.2-440000,IF(B2326&lt;8500000,ROUNDDOWN(B2326*0.9,0)-1100000,B2326-1950000))))))</f>
        <v/>
      </c>
      <c r="K2326" s="16">
        <f>IF(J2326&gt;23500000,NA(),IF(C2326=2026,IF(J2326&lt;=4890000,1040000,IF(J2326&lt;=6550000,670000,620000)),IF(J2326&lt;=1320000,950000,IF(J2326&lt;=3360000,880000,IF(J2326&lt;=4890000,680000,IF(J2326&lt;=6550000,630000,580000))))))</f>
        <v/>
      </c>
      <c r="L2326" s="16">
        <f>IF(D2326=1,IF(J2326&lt;=9000000,380000,IF(J2326&lt;=9500000,260000,IF(J2326&lt;=10000000,130000,0))),0)</f>
        <v/>
      </c>
      <c r="M2326" s="16">
        <f>IF(D2326=1,IF(J2326&lt;=9000000,330000,IF(J2326&lt;=9500000,220000,IF(J2326&lt;=10000000,110000,0))),0)</f>
        <v/>
      </c>
      <c r="N2326" s="16">
        <f>IF(D2326=1,IF(J2326&lt;=9000000,50000,IF(J2326&lt;=9500000,40000,IF(J2326&lt;=10000000,20000,0))),0)</f>
        <v/>
      </c>
      <c r="O2326" s="16">
        <f>MAX(0,ROUNDDOWN(J2326-G2326-K2326-L2326-E2326*380000-F2326*630000-H2326,-3))</f>
        <v/>
      </c>
      <c r="P2326" s="16">
        <f>MAX(0,ROUNDDOWN(J2326-G2326-430000-M2326-E2326*330000-F2326*450000-I2326,-3))</f>
        <v/>
      </c>
      <c r="Q2326" s="16">
        <f>50000+N2326+E2326*50000+F2326*180000</f>
        <v/>
      </c>
      <c r="R2326" s="16">
        <f>IF(P2326&lt;=2000000,MIN(Q2326,P2326),MAX(Q2326-(P2326-2000000),50000))*0.05</f>
        <v/>
      </c>
      <c r="S2326" s="16">
        <f>MAX(0,P2326*0.1-R2326)</f>
        <v/>
      </c>
      <c r="T2326" s="16">
        <f>Q2326+MAX(0,K2326-480000)</f>
        <v/>
      </c>
      <c r="U2326" s="16">
        <f>P2326-T2326</f>
        <v/>
      </c>
      <c r="V2326" s="17">
        <f>IF(U2326&lt;0,0,LOOKUP(U2326,{0,1950001,3300001,6950001,9000001,18000001,40000001},{0.05,0.1,0.2,0.23,0.33,0.4,0.45}))</f>
        <v/>
      </c>
      <c r="W2326" s="18">
        <f>IF(U2326&lt;0,0.9,0.9-V2326*1.021)</f>
        <v/>
      </c>
      <c r="X2326" s="16">
        <f>ROUNDDOWN(S2326*0.2/W2326+2000,0)</f>
        <v/>
      </c>
      <c r="Y2326" s="17">
        <f>IF(O2326&lt;=0,0,LOOKUP(O2326,{0,1950001,3300001,6950001,9000001,18000001,40000001},{0.05,0.1,0.2,0.23,0.33,0.4,0.45}))</f>
        <v/>
      </c>
    </row>
    <row r="2327">
      <c r="A2327" t="inlineStr">
        <is>
          <t>1万円刻み</t>
        </is>
      </c>
      <c r="B2327" s="16">
        <f>'3_1万円刻み'!$A$461</f>
        <v/>
      </c>
      <c r="C2327" t="n">
        <v>2025</v>
      </c>
      <c r="D2327" t="n">
        <v>1</v>
      </c>
      <c r="E2327" t="n">
        <v>0</v>
      </c>
      <c r="F2327" t="n">
        <v>0</v>
      </c>
      <c r="G2327" s="16">
        <f>ROUND(MIN(B2327/12,650000)*12*0.0915+MIN(B2327/12,1390000)*12*(0.0504+0)+B2327*0.005,0)</f>
        <v/>
      </c>
      <c r="H2327" t="n">
        <v>0</v>
      </c>
      <c r="I2327" t="n">
        <v>0</v>
      </c>
      <c r="J2327" s="16">
        <f>IF(C2327=2026,IF(B2327&lt;741000,0,IF(B2327&lt;2191000,B2327-740000,IF(B2327&lt;2193000,1451000,IF(B2327&lt;2196000,1453000,IF(B2327&lt;2200000,1456000,IF(B2327&lt;3600000,ROUNDDOWN(B2327/4,-3)*2.8-80000,IF(B2327&lt;6600000,ROUNDDOWN(B2327/4,-3)*3.2-440000,IF(B2327&lt;8500000,ROUNDDOWN(B2327*0.9,0)-1100000,B2327-1950000)))))))),IF(B2327&lt;651000,0,IF(B2327&lt;1900000,B2327-650000,IF(B2327&lt;3600000,ROUNDDOWN(B2327/4,-3)*2.8-80000,IF(B2327&lt;6600000,ROUNDDOWN(B2327/4,-3)*3.2-440000,IF(B2327&lt;8500000,ROUNDDOWN(B2327*0.9,0)-1100000,B2327-1950000))))))</f>
        <v/>
      </c>
      <c r="K2327" s="16">
        <f>IF(J2327&gt;23500000,NA(),IF(C2327=2026,IF(J2327&lt;=4890000,1040000,IF(J2327&lt;=6550000,670000,620000)),IF(J2327&lt;=1320000,950000,IF(J2327&lt;=3360000,880000,IF(J2327&lt;=4890000,680000,IF(J2327&lt;=6550000,630000,580000))))))</f>
        <v/>
      </c>
      <c r="L2327" s="16">
        <f>IF(D2327=1,IF(J2327&lt;=9000000,380000,IF(J2327&lt;=9500000,260000,IF(J2327&lt;=10000000,130000,0))),0)</f>
        <v/>
      </c>
      <c r="M2327" s="16">
        <f>IF(D2327=1,IF(J2327&lt;=9000000,330000,IF(J2327&lt;=9500000,220000,IF(J2327&lt;=10000000,110000,0))),0)</f>
        <v/>
      </c>
      <c r="N2327" s="16">
        <f>IF(D2327=1,IF(J2327&lt;=9000000,50000,IF(J2327&lt;=9500000,40000,IF(J2327&lt;=10000000,20000,0))),0)</f>
        <v/>
      </c>
      <c r="O2327" s="16">
        <f>MAX(0,ROUNDDOWN(J2327-G2327-K2327-L2327-E2327*380000-F2327*630000-H2327,-3))</f>
        <v/>
      </c>
      <c r="P2327" s="16">
        <f>MAX(0,ROUNDDOWN(J2327-G2327-430000-M2327-E2327*330000-F2327*450000-I2327,-3))</f>
        <v/>
      </c>
      <c r="Q2327" s="16">
        <f>50000+N2327+E2327*50000+F2327*180000</f>
        <v/>
      </c>
      <c r="R2327" s="16">
        <f>IF(P2327&lt;=2000000,MIN(Q2327,P2327),MAX(Q2327-(P2327-2000000),50000))*0.05</f>
        <v/>
      </c>
      <c r="S2327" s="16">
        <f>MAX(0,P2327*0.1-R2327)</f>
        <v/>
      </c>
      <c r="T2327" s="16">
        <f>Q2327+MAX(0,K2327-480000)</f>
        <v/>
      </c>
      <c r="U2327" s="16">
        <f>P2327-T2327</f>
        <v/>
      </c>
      <c r="V2327" s="17">
        <f>IF(U2327&lt;0,0,LOOKUP(U2327,{0,1950001,3300001,6950001,9000001,18000001,40000001},{0.05,0.1,0.2,0.23,0.33,0.4,0.45}))</f>
        <v/>
      </c>
      <c r="W2327" s="18">
        <f>IF(U2327&lt;0,0.9,0.9-V2327*1.021)</f>
        <v/>
      </c>
      <c r="X2327" s="16">
        <f>ROUNDDOWN(S2327*0.2/W2327+2000,0)</f>
        <v/>
      </c>
      <c r="Y2327" s="17">
        <f>IF(O2327&lt;=0,0,LOOKUP(O2327,{0,1950001,3300001,6950001,9000001,18000001,40000001},{0.05,0.1,0.2,0.23,0.33,0.4,0.45}))</f>
        <v/>
      </c>
    </row>
    <row r="2328">
      <c r="A2328" t="inlineStr">
        <is>
          <t>1万円刻み</t>
        </is>
      </c>
      <c r="B2328" s="16">
        <f>'3_1万円刻み'!$A$461</f>
        <v/>
      </c>
      <c r="C2328" t="n">
        <v>2026</v>
      </c>
      <c r="D2328" t="n">
        <v>1</v>
      </c>
      <c r="E2328" t="n">
        <v>0</v>
      </c>
      <c r="F2328" t="n">
        <v>0</v>
      </c>
      <c r="G2328" s="16">
        <f>ROUND(MIN(B2328/12,650000)*12*0.0915+MIN(B2328/12,1390000)*12*(0.0504+0)+B2328*0.005,0)</f>
        <v/>
      </c>
      <c r="H2328" t="n">
        <v>0</v>
      </c>
      <c r="I2328" t="n">
        <v>0</v>
      </c>
      <c r="J2328" s="16">
        <f>IF(C2328=2026,IF(B2328&lt;741000,0,IF(B2328&lt;2191000,B2328-740000,IF(B2328&lt;2193000,1451000,IF(B2328&lt;2196000,1453000,IF(B2328&lt;2200000,1456000,IF(B2328&lt;3600000,ROUNDDOWN(B2328/4,-3)*2.8-80000,IF(B2328&lt;6600000,ROUNDDOWN(B2328/4,-3)*3.2-440000,IF(B2328&lt;8500000,ROUNDDOWN(B2328*0.9,0)-1100000,B2328-1950000)))))))),IF(B2328&lt;651000,0,IF(B2328&lt;1900000,B2328-650000,IF(B2328&lt;3600000,ROUNDDOWN(B2328/4,-3)*2.8-80000,IF(B2328&lt;6600000,ROUNDDOWN(B2328/4,-3)*3.2-440000,IF(B2328&lt;8500000,ROUNDDOWN(B2328*0.9,0)-1100000,B2328-1950000))))))</f>
        <v/>
      </c>
      <c r="K2328" s="16">
        <f>IF(J2328&gt;23500000,NA(),IF(C2328=2026,IF(J2328&lt;=4890000,1040000,IF(J2328&lt;=6550000,670000,620000)),IF(J2328&lt;=1320000,950000,IF(J2328&lt;=3360000,880000,IF(J2328&lt;=4890000,680000,IF(J2328&lt;=6550000,630000,580000))))))</f>
        <v/>
      </c>
      <c r="L2328" s="16">
        <f>IF(D2328=1,IF(J2328&lt;=9000000,380000,IF(J2328&lt;=9500000,260000,IF(J2328&lt;=10000000,130000,0))),0)</f>
        <v/>
      </c>
      <c r="M2328" s="16">
        <f>IF(D2328=1,IF(J2328&lt;=9000000,330000,IF(J2328&lt;=9500000,220000,IF(J2328&lt;=10000000,110000,0))),0)</f>
        <v/>
      </c>
      <c r="N2328" s="16">
        <f>IF(D2328=1,IF(J2328&lt;=9000000,50000,IF(J2328&lt;=9500000,40000,IF(J2328&lt;=10000000,20000,0))),0)</f>
        <v/>
      </c>
      <c r="O2328" s="16">
        <f>MAX(0,ROUNDDOWN(J2328-G2328-K2328-L2328-E2328*380000-F2328*630000-H2328,-3))</f>
        <v/>
      </c>
      <c r="P2328" s="16">
        <f>MAX(0,ROUNDDOWN(J2328-G2328-430000-M2328-E2328*330000-F2328*450000-I2328,-3))</f>
        <v/>
      </c>
      <c r="Q2328" s="16">
        <f>50000+N2328+E2328*50000+F2328*180000</f>
        <v/>
      </c>
      <c r="R2328" s="16">
        <f>IF(P2328&lt;=2000000,MIN(Q2328,P2328),MAX(Q2328-(P2328-2000000),50000))*0.05</f>
        <v/>
      </c>
      <c r="S2328" s="16">
        <f>MAX(0,P2328*0.1-R2328)</f>
        <v/>
      </c>
      <c r="T2328" s="16">
        <f>Q2328+MAX(0,K2328-480000)</f>
        <v/>
      </c>
      <c r="U2328" s="16">
        <f>P2328-T2328</f>
        <v/>
      </c>
      <c r="V2328" s="17">
        <f>IF(U2328&lt;0,0,LOOKUP(U2328,{0,1950001,3300001,6950001,9000001,18000001,40000001},{0.05,0.1,0.2,0.23,0.33,0.4,0.45}))</f>
        <v/>
      </c>
      <c r="W2328" s="18">
        <f>IF(U2328&lt;0,0.9,0.9-V2328*1.021)</f>
        <v/>
      </c>
      <c r="X2328" s="16">
        <f>ROUNDDOWN(S2328*0.2/W2328+2000,0)</f>
        <v/>
      </c>
      <c r="Y2328" s="17">
        <f>IF(O2328&lt;=0,0,LOOKUP(O2328,{0,1950001,3300001,6950001,9000001,18000001,40000001},{0.05,0.1,0.2,0.23,0.33,0.4,0.45}))</f>
        <v/>
      </c>
    </row>
    <row r="2329">
      <c r="A2329" t="inlineStr">
        <is>
          <t>1万円刻み</t>
        </is>
      </c>
      <c r="B2329" s="16">
        <f>'3_1万円刻み'!$A$462</f>
        <v/>
      </c>
      <c r="C2329" t="n">
        <v>2025</v>
      </c>
      <c r="D2329" t="n">
        <v>0</v>
      </c>
      <c r="E2329" t="n">
        <v>0</v>
      </c>
      <c r="F2329" t="n">
        <v>0</v>
      </c>
      <c r="G2329" s="16">
        <f>ROUND(MIN(B2329/12,650000)*12*0.0915+MIN(B2329/12,1390000)*12*(0.0504+0)+B2329*0.005,0)</f>
        <v/>
      </c>
      <c r="H2329" t="n">
        <v>0</v>
      </c>
      <c r="I2329" t="n">
        <v>0</v>
      </c>
      <c r="J2329" s="16">
        <f>IF(C2329=2026,IF(B2329&lt;741000,0,IF(B2329&lt;2191000,B2329-740000,IF(B2329&lt;2193000,1451000,IF(B2329&lt;2196000,1453000,IF(B2329&lt;2200000,1456000,IF(B2329&lt;3600000,ROUNDDOWN(B2329/4,-3)*2.8-80000,IF(B2329&lt;6600000,ROUNDDOWN(B2329/4,-3)*3.2-440000,IF(B2329&lt;8500000,ROUNDDOWN(B2329*0.9,0)-1100000,B2329-1950000)))))))),IF(B2329&lt;651000,0,IF(B2329&lt;1900000,B2329-650000,IF(B2329&lt;3600000,ROUNDDOWN(B2329/4,-3)*2.8-80000,IF(B2329&lt;6600000,ROUNDDOWN(B2329/4,-3)*3.2-440000,IF(B2329&lt;8500000,ROUNDDOWN(B2329*0.9,0)-1100000,B2329-1950000))))))</f>
        <v/>
      </c>
      <c r="K2329" s="16">
        <f>IF(J2329&gt;23500000,NA(),IF(C2329=2026,IF(J2329&lt;=4890000,1040000,IF(J2329&lt;=6550000,670000,620000)),IF(J2329&lt;=1320000,950000,IF(J2329&lt;=3360000,880000,IF(J2329&lt;=4890000,680000,IF(J2329&lt;=6550000,630000,580000))))))</f>
        <v/>
      </c>
      <c r="L2329" s="16">
        <f>IF(D2329=1,IF(J2329&lt;=9000000,380000,IF(J2329&lt;=9500000,260000,IF(J2329&lt;=10000000,130000,0))),0)</f>
        <v/>
      </c>
      <c r="M2329" s="16">
        <f>IF(D2329=1,IF(J2329&lt;=9000000,330000,IF(J2329&lt;=9500000,220000,IF(J2329&lt;=10000000,110000,0))),0)</f>
        <v/>
      </c>
      <c r="N2329" s="16">
        <f>IF(D2329=1,IF(J2329&lt;=9000000,50000,IF(J2329&lt;=9500000,40000,IF(J2329&lt;=10000000,20000,0))),0)</f>
        <v/>
      </c>
      <c r="O2329" s="16">
        <f>MAX(0,ROUNDDOWN(J2329-G2329-K2329-L2329-E2329*380000-F2329*630000-H2329,-3))</f>
        <v/>
      </c>
      <c r="P2329" s="16">
        <f>MAX(0,ROUNDDOWN(J2329-G2329-430000-M2329-E2329*330000-F2329*450000-I2329,-3))</f>
        <v/>
      </c>
      <c r="Q2329" s="16">
        <f>50000+N2329+E2329*50000+F2329*180000</f>
        <v/>
      </c>
      <c r="R2329" s="16">
        <f>IF(P2329&lt;=2000000,MIN(Q2329,P2329),MAX(Q2329-(P2329-2000000),50000))*0.05</f>
        <v/>
      </c>
      <c r="S2329" s="16">
        <f>MAX(0,P2329*0.1-R2329)</f>
        <v/>
      </c>
      <c r="T2329" s="16">
        <f>Q2329+MAX(0,K2329-480000)</f>
        <v/>
      </c>
      <c r="U2329" s="16">
        <f>P2329-T2329</f>
        <v/>
      </c>
      <c r="V2329" s="17">
        <f>IF(U2329&lt;0,0,LOOKUP(U2329,{0,1950001,3300001,6950001,9000001,18000001,40000001},{0.05,0.1,0.2,0.23,0.33,0.4,0.45}))</f>
        <v/>
      </c>
      <c r="W2329" s="18">
        <f>IF(U2329&lt;0,0.9,0.9-V2329*1.021)</f>
        <v/>
      </c>
      <c r="X2329" s="16">
        <f>ROUNDDOWN(S2329*0.2/W2329+2000,0)</f>
        <v/>
      </c>
      <c r="Y2329" s="17">
        <f>IF(O2329&lt;=0,0,LOOKUP(O2329,{0,1950001,3300001,6950001,9000001,18000001,40000001},{0.05,0.1,0.2,0.23,0.33,0.4,0.45}))</f>
        <v/>
      </c>
    </row>
    <row r="2330">
      <c r="A2330" t="inlineStr">
        <is>
          <t>1万円刻み</t>
        </is>
      </c>
      <c r="B2330" s="16">
        <f>'3_1万円刻み'!$A$462</f>
        <v/>
      </c>
      <c r="C2330" t="n">
        <v>2026</v>
      </c>
      <c r="D2330" t="n">
        <v>0</v>
      </c>
      <c r="E2330" t="n">
        <v>0</v>
      </c>
      <c r="F2330" t="n">
        <v>0</v>
      </c>
      <c r="G2330" s="16">
        <f>ROUND(MIN(B2330/12,650000)*12*0.0915+MIN(B2330/12,1390000)*12*(0.0504+0)+B2330*0.005,0)</f>
        <v/>
      </c>
      <c r="H2330" t="n">
        <v>0</v>
      </c>
      <c r="I2330" t="n">
        <v>0</v>
      </c>
      <c r="J2330" s="16">
        <f>IF(C2330=2026,IF(B2330&lt;741000,0,IF(B2330&lt;2191000,B2330-740000,IF(B2330&lt;2193000,1451000,IF(B2330&lt;2196000,1453000,IF(B2330&lt;2200000,1456000,IF(B2330&lt;3600000,ROUNDDOWN(B2330/4,-3)*2.8-80000,IF(B2330&lt;6600000,ROUNDDOWN(B2330/4,-3)*3.2-440000,IF(B2330&lt;8500000,ROUNDDOWN(B2330*0.9,0)-1100000,B2330-1950000)))))))),IF(B2330&lt;651000,0,IF(B2330&lt;1900000,B2330-650000,IF(B2330&lt;3600000,ROUNDDOWN(B2330/4,-3)*2.8-80000,IF(B2330&lt;6600000,ROUNDDOWN(B2330/4,-3)*3.2-440000,IF(B2330&lt;8500000,ROUNDDOWN(B2330*0.9,0)-1100000,B2330-1950000))))))</f>
        <v/>
      </c>
      <c r="K2330" s="16">
        <f>IF(J2330&gt;23500000,NA(),IF(C2330=2026,IF(J2330&lt;=4890000,1040000,IF(J2330&lt;=6550000,670000,620000)),IF(J2330&lt;=1320000,950000,IF(J2330&lt;=3360000,880000,IF(J2330&lt;=4890000,680000,IF(J2330&lt;=6550000,630000,580000))))))</f>
        <v/>
      </c>
      <c r="L2330" s="16">
        <f>IF(D2330=1,IF(J2330&lt;=9000000,380000,IF(J2330&lt;=9500000,260000,IF(J2330&lt;=10000000,130000,0))),0)</f>
        <v/>
      </c>
      <c r="M2330" s="16">
        <f>IF(D2330=1,IF(J2330&lt;=9000000,330000,IF(J2330&lt;=9500000,220000,IF(J2330&lt;=10000000,110000,0))),0)</f>
        <v/>
      </c>
      <c r="N2330" s="16">
        <f>IF(D2330=1,IF(J2330&lt;=9000000,50000,IF(J2330&lt;=9500000,40000,IF(J2330&lt;=10000000,20000,0))),0)</f>
        <v/>
      </c>
      <c r="O2330" s="16">
        <f>MAX(0,ROUNDDOWN(J2330-G2330-K2330-L2330-E2330*380000-F2330*630000-H2330,-3))</f>
        <v/>
      </c>
      <c r="P2330" s="16">
        <f>MAX(0,ROUNDDOWN(J2330-G2330-430000-M2330-E2330*330000-F2330*450000-I2330,-3))</f>
        <v/>
      </c>
      <c r="Q2330" s="16">
        <f>50000+N2330+E2330*50000+F2330*180000</f>
        <v/>
      </c>
      <c r="R2330" s="16">
        <f>IF(P2330&lt;=2000000,MIN(Q2330,P2330),MAX(Q2330-(P2330-2000000),50000))*0.05</f>
        <v/>
      </c>
      <c r="S2330" s="16">
        <f>MAX(0,P2330*0.1-R2330)</f>
        <v/>
      </c>
      <c r="T2330" s="16">
        <f>Q2330+MAX(0,K2330-480000)</f>
        <v/>
      </c>
      <c r="U2330" s="16">
        <f>P2330-T2330</f>
        <v/>
      </c>
      <c r="V2330" s="17">
        <f>IF(U2330&lt;0,0,LOOKUP(U2330,{0,1950001,3300001,6950001,9000001,18000001,40000001},{0.05,0.1,0.2,0.23,0.33,0.4,0.45}))</f>
        <v/>
      </c>
      <c r="W2330" s="18">
        <f>IF(U2330&lt;0,0.9,0.9-V2330*1.021)</f>
        <v/>
      </c>
      <c r="X2330" s="16">
        <f>ROUNDDOWN(S2330*0.2/W2330+2000,0)</f>
        <v/>
      </c>
      <c r="Y2330" s="17">
        <f>IF(O2330&lt;=0,0,LOOKUP(O2330,{0,1950001,3300001,6950001,9000001,18000001,40000001},{0.05,0.1,0.2,0.23,0.33,0.4,0.45}))</f>
        <v/>
      </c>
    </row>
    <row r="2331">
      <c r="A2331" t="inlineStr">
        <is>
          <t>1万円刻み</t>
        </is>
      </c>
      <c r="B2331" s="16">
        <f>'3_1万円刻み'!$A$462</f>
        <v/>
      </c>
      <c r="C2331" t="n">
        <v>2025</v>
      </c>
      <c r="D2331" t="n">
        <v>1</v>
      </c>
      <c r="E2331" t="n">
        <v>0</v>
      </c>
      <c r="F2331" t="n">
        <v>0</v>
      </c>
      <c r="G2331" s="16">
        <f>ROUND(MIN(B2331/12,650000)*12*0.0915+MIN(B2331/12,1390000)*12*(0.0504+0)+B2331*0.005,0)</f>
        <v/>
      </c>
      <c r="H2331" t="n">
        <v>0</v>
      </c>
      <c r="I2331" t="n">
        <v>0</v>
      </c>
      <c r="J2331" s="16">
        <f>IF(C2331=2026,IF(B2331&lt;741000,0,IF(B2331&lt;2191000,B2331-740000,IF(B2331&lt;2193000,1451000,IF(B2331&lt;2196000,1453000,IF(B2331&lt;2200000,1456000,IF(B2331&lt;3600000,ROUNDDOWN(B2331/4,-3)*2.8-80000,IF(B2331&lt;6600000,ROUNDDOWN(B2331/4,-3)*3.2-440000,IF(B2331&lt;8500000,ROUNDDOWN(B2331*0.9,0)-1100000,B2331-1950000)))))))),IF(B2331&lt;651000,0,IF(B2331&lt;1900000,B2331-650000,IF(B2331&lt;3600000,ROUNDDOWN(B2331/4,-3)*2.8-80000,IF(B2331&lt;6600000,ROUNDDOWN(B2331/4,-3)*3.2-440000,IF(B2331&lt;8500000,ROUNDDOWN(B2331*0.9,0)-1100000,B2331-1950000))))))</f>
        <v/>
      </c>
      <c r="K2331" s="16">
        <f>IF(J2331&gt;23500000,NA(),IF(C2331=2026,IF(J2331&lt;=4890000,1040000,IF(J2331&lt;=6550000,670000,620000)),IF(J2331&lt;=1320000,950000,IF(J2331&lt;=3360000,880000,IF(J2331&lt;=4890000,680000,IF(J2331&lt;=6550000,630000,580000))))))</f>
        <v/>
      </c>
      <c r="L2331" s="16">
        <f>IF(D2331=1,IF(J2331&lt;=9000000,380000,IF(J2331&lt;=9500000,260000,IF(J2331&lt;=10000000,130000,0))),0)</f>
        <v/>
      </c>
      <c r="M2331" s="16">
        <f>IF(D2331=1,IF(J2331&lt;=9000000,330000,IF(J2331&lt;=9500000,220000,IF(J2331&lt;=10000000,110000,0))),0)</f>
        <v/>
      </c>
      <c r="N2331" s="16">
        <f>IF(D2331=1,IF(J2331&lt;=9000000,50000,IF(J2331&lt;=9500000,40000,IF(J2331&lt;=10000000,20000,0))),0)</f>
        <v/>
      </c>
      <c r="O2331" s="16">
        <f>MAX(0,ROUNDDOWN(J2331-G2331-K2331-L2331-E2331*380000-F2331*630000-H2331,-3))</f>
        <v/>
      </c>
      <c r="P2331" s="16">
        <f>MAX(0,ROUNDDOWN(J2331-G2331-430000-M2331-E2331*330000-F2331*450000-I2331,-3))</f>
        <v/>
      </c>
      <c r="Q2331" s="16">
        <f>50000+N2331+E2331*50000+F2331*180000</f>
        <v/>
      </c>
      <c r="R2331" s="16">
        <f>IF(P2331&lt;=2000000,MIN(Q2331,P2331),MAX(Q2331-(P2331-2000000),50000))*0.05</f>
        <v/>
      </c>
      <c r="S2331" s="16">
        <f>MAX(0,P2331*0.1-R2331)</f>
        <v/>
      </c>
      <c r="T2331" s="16">
        <f>Q2331+MAX(0,K2331-480000)</f>
        <v/>
      </c>
      <c r="U2331" s="16">
        <f>P2331-T2331</f>
        <v/>
      </c>
      <c r="V2331" s="17">
        <f>IF(U2331&lt;0,0,LOOKUP(U2331,{0,1950001,3300001,6950001,9000001,18000001,40000001},{0.05,0.1,0.2,0.23,0.33,0.4,0.45}))</f>
        <v/>
      </c>
      <c r="W2331" s="18">
        <f>IF(U2331&lt;0,0.9,0.9-V2331*1.021)</f>
        <v/>
      </c>
      <c r="X2331" s="16">
        <f>ROUNDDOWN(S2331*0.2/W2331+2000,0)</f>
        <v/>
      </c>
      <c r="Y2331" s="17">
        <f>IF(O2331&lt;=0,0,LOOKUP(O2331,{0,1950001,3300001,6950001,9000001,18000001,40000001},{0.05,0.1,0.2,0.23,0.33,0.4,0.45}))</f>
        <v/>
      </c>
    </row>
    <row r="2332">
      <c r="A2332" t="inlineStr">
        <is>
          <t>1万円刻み</t>
        </is>
      </c>
      <c r="B2332" s="16">
        <f>'3_1万円刻み'!$A$462</f>
        <v/>
      </c>
      <c r="C2332" t="n">
        <v>2026</v>
      </c>
      <c r="D2332" t="n">
        <v>1</v>
      </c>
      <c r="E2332" t="n">
        <v>0</v>
      </c>
      <c r="F2332" t="n">
        <v>0</v>
      </c>
      <c r="G2332" s="16">
        <f>ROUND(MIN(B2332/12,650000)*12*0.0915+MIN(B2332/12,1390000)*12*(0.0504+0)+B2332*0.005,0)</f>
        <v/>
      </c>
      <c r="H2332" t="n">
        <v>0</v>
      </c>
      <c r="I2332" t="n">
        <v>0</v>
      </c>
      <c r="J2332" s="16">
        <f>IF(C2332=2026,IF(B2332&lt;741000,0,IF(B2332&lt;2191000,B2332-740000,IF(B2332&lt;2193000,1451000,IF(B2332&lt;2196000,1453000,IF(B2332&lt;2200000,1456000,IF(B2332&lt;3600000,ROUNDDOWN(B2332/4,-3)*2.8-80000,IF(B2332&lt;6600000,ROUNDDOWN(B2332/4,-3)*3.2-440000,IF(B2332&lt;8500000,ROUNDDOWN(B2332*0.9,0)-1100000,B2332-1950000)))))))),IF(B2332&lt;651000,0,IF(B2332&lt;1900000,B2332-650000,IF(B2332&lt;3600000,ROUNDDOWN(B2332/4,-3)*2.8-80000,IF(B2332&lt;6600000,ROUNDDOWN(B2332/4,-3)*3.2-440000,IF(B2332&lt;8500000,ROUNDDOWN(B2332*0.9,0)-1100000,B2332-1950000))))))</f>
        <v/>
      </c>
      <c r="K2332" s="16">
        <f>IF(J2332&gt;23500000,NA(),IF(C2332=2026,IF(J2332&lt;=4890000,1040000,IF(J2332&lt;=6550000,670000,620000)),IF(J2332&lt;=1320000,950000,IF(J2332&lt;=3360000,880000,IF(J2332&lt;=4890000,680000,IF(J2332&lt;=6550000,630000,580000))))))</f>
        <v/>
      </c>
      <c r="L2332" s="16">
        <f>IF(D2332=1,IF(J2332&lt;=9000000,380000,IF(J2332&lt;=9500000,260000,IF(J2332&lt;=10000000,130000,0))),0)</f>
        <v/>
      </c>
      <c r="M2332" s="16">
        <f>IF(D2332=1,IF(J2332&lt;=9000000,330000,IF(J2332&lt;=9500000,220000,IF(J2332&lt;=10000000,110000,0))),0)</f>
        <v/>
      </c>
      <c r="N2332" s="16">
        <f>IF(D2332=1,IF(J2332&lt;=9000000,50000,IF(J2332&lt;=9500000,40000,IF(J2332&lt;=10000000,20000,0))),0)</f>
        <v/>
      </c>
      <c r="O2332" s="16">
        <f>MAX(0,ROUNDDOWN(J2332-G2332-K2332-L2332-E2332*380000-F2332*630000-H2332,-3))</f>
        <v/>
      </c>
      <c r="P2332" s="16">
        <f>MAX(0,ROUNDDOWN(J2332-G2332-430000-M2332-E2332*330000-F2332*450000-I2332,-3))</f>
        <v/>
      </c>
      <c r="Q2332" s="16">
        <f>50000+N2332+E2332*50000+F2332*180000</f>
        <v/>
      </c>
      <c r="R2332" s="16">
        <f>IF(P2332&lt;=2000000,MIN(Q2332,P2332),MAX(Q2332-(P2332-2000000),50000))*0.05</f>
        <v/>
      </c>
      <c r="S2332" s="16">
        <f>MAX(0,P2332*0.1-R2332)</f>
        <v/>
      </c>
      <c r="T2332" s="16">
        <f>Q2332+MAX(0,K2332-480000)</f>
        <v/>
      </c>
      <c r="U2332" s="16">
        <f>P2332-T2332</f>
        <v/>
      </c>
      <c r="V2332" s="17">
        <f>IF(U2332&lt;0,0,LOOKUP(U2332,{0,1950001,3300001,6950001,9000001,18000001,40000001},{0.05,0.1,0.2,0.23,0.33,0.4,0.45}))</f>
        <v/>
      </c>
      <c r="W2332" s="18">
        <f>IF(U2332&lt;0,0.9,0.9-V2332*1.021)</f>
        <v/>
      </c>
      <c r="X2332" s="16">
        <f>ROUNDDOWN(S2332*0.2/W2332+2000,0)</f>
        <v/>
      </c>
      <c r="Y2332" s="17">
        <f>IF(O2332&lt;=0,0,LOOKUP(O2332,{0,1950001,3300001,6950001,9000001,18000001,40000001},{0.05,0.1,0.2,0.23,0.33,0.4,0.45}))</f>
        <v/>
      </c>
    </row>
    <row r="2333">
      <c r="A2333" t="inlineStr">
        <is>
          <t>1万円刻み</t>
        </is>
      </c>
      <c r="B2333" s="16">
        <f>'3_1万円刻み'!$A$463</f>
        <v/>
      </c>
      <c r="C2333" t="n">
        <v>2025</v>
      </c>
      <c r="D2333" t="n">
        <v>0</v>
      </c>
      <c r="E2333" t="n">
        <v>0</v>
      </c>
      <c r="F2333" t="n">
        <v>0</v>
      </c>
      <c r="G2333" s="16">
        <f>ROUND(MIN(B2333/12,650000)*12*0.0915+MIN(B2333/12,1390000)*12*(0.0504+0)+B2333*0.005,0)</f>
        <v/>
      </c>
      <c r="H2333" t="n">
        <v>0</v>
      </c>
      <c r="I2333" t="n">
        <v>0</v>
      </c>
      <c r="J2333" s="16">
        <f>IF(C2333=2026,IF(B2333&lt;741000,0,IF(B2333&lt;2191000,B2333-740000,IF(B2333&lt;2193000,1451000,IF(B2333&lt;2196000,1453000,IF(B2333&lt;2200000,1456000,IF(B2333&lt;3600000,ROUNDDOWN(B2333/4,-3)*2.8-80000,IF(B2333&lt;6600000,ROUNDDOWN(B2333/4,-3)*3.2-440000,IF(B2333&lt;8500000,ROUNDDOWN(B2333*0.9,0)-1100000,B2333-1950000)))))))),IF(B2333&lt;651000,0,IF(B2333&lt;1900000,B2333-650000,IF(B2333&lt;3600000,ROUNDDOWN(B2333/4,-3)*2.8-80000,IF(B2333&lt;6600000,ROUNDDOWN(B2333/4,-3)*3.2-440000,IF(B2333&lt;8500000,ROUNDDOWN(B2333*0.9,0)-1100000,B2333-1950000))))))</f>
        <v/>
      </c>
      <c r="K2333" s="16">
        <f>IF(J2333&gt;23500000,NA(),IF(C2333=2026,IF(J2333&lt;=4890000,1040000,IF(J2333&lt;=6550000,670000,620000)),IF(J2333&lt;=1320000,950000,IF(J2333&lt;=3360000,880000,IF(J2333&lt;=4890000,680000,IF(J2333&lt;=6550000,630000,580000))))))</f>
        <v/>
      </c>
      <c r="L2333" s="16">
        <f>IF(D2333=1,IF(J2333&lt;=9000000,380000,IF(J2333&lt;=9500000,260000,IF(J2333&lt;=10000000,130000,0))),0)</f>
        <v/>
      </c>
      <c r="M2333" s="16">
        <f>IF(D2333=1,IF(J2333&lt;=9000000,330000,IF(J2333&lt;=9500000,220000,IF(J2333&lt;=10000000,110000,0))),0)</f>
        <v/>
      </c>
      <c r="N2333" s="16">
        <f>IF(D2333=1,IF(J2333&lt;=9000000,50000,IF(J2333&lt;=9500000,40000,IF(J2333&lt;=10000000,20000,0))),0)</f>
        <v/>
      </c>
      <c r="O2333" s="16">
        <f>MAX(0,ROUNDDOWN(J2333-G2333-K2333-L2333-E2333*380000-F2333*630000-H2333,-3))</f>
        <v/>
      </c>
      <c r="P2333" s="16">
        <f>MAX(0,ROUNDDOWN(J2333-G2333-430000-M2333-E2333*330000-F2333*450000-I2333,-3))</f>
        <v/>
      </c>
      <c r="Q2333" s="16">
        <f>50000+N2333+E2333*50000+F2333*180000</f>
        <v/>
      </c>
      <c r="R2333" s="16">
        <f>IF(P2333&lt;=2000000,MIN(Q2333,P2333),MAX(Q2333-(P2333-2000000),50000))*0.05</f>
        <v/>
      </c>
      <c r="S2333" s="16">
        <f>MAX(0,P2333*0.1-R2333)</f>
        <v/>
      </c>
      <c r="T2333" s="16">
        <f>Q2333+MAX(0,K2333-480000)</f>
        <v/>
      </c>
      <c r="U2333" s="16">
        <f>P2333-T2333</f>
        <v/>
      </c>
      <c r="V2333" s="17">
        <f>IF(U2333&lt;0,0,LOOKUP(U2333,{0,1950001,3300001,6950001,9000001,18000001,40000001},{0.05,0.1,0.2,0.23,0.33,0.4,0.45}))</f>
        <v/>
      </c>
      <c r="W2333" s="18">
        <f>IF(U2333&lt;0,0.9,0.9-V2333*1.021)</f>
        <v/>
      </c>
      <c r="X2333" s="16">
        <f>ROUNDDOWN(S2333*0.2/W2333+2000,0)</f>
        <v/>
      </c>
      <c r="Y2333" s="17">
        <f>IF(O2333&lt;=0,0,LOOKUP(O2333,{0,1950001,3300001,6950001,9000001,18000001,40000001},{0.05,0.1,0.2,0.23,0.33,0.4,0.45}))</f>
        <v/>
      </c>
    </row>
    <row r="2334">
      <c r="A2334" t="inlineStr">
        <is>
          <t>1万円刻み</t>
        </is>
      </c>
      <c r="B2334" s="16">
        <f>'3_1万円刻み'!$A$463</f>
        <v/>
      </c>
      <c r="C2334" t="n">
        <v>2026</v>
      </c>
      <c r="D2334" t="n">
        <v>0</v>
      </c>
      <c r="E2334" t="n">
        <v>0</v>
      </c>
      <c r="F2334" t="n">
        <v>0</v>
      </c>
      <c r="G2334" s="16">
        <f>ROUND(MIN(B2334/12,650000)*12*0.0915+MIN(B2334/12,1390000)*12*(0.0504+0)+B2334*0.005,0)</f>
        <v/>
      </c>
      <c r="H2334" t="n">
        <v>0</v>
      </c>
      <c r="I2334" t="n">
        <v>0</v>
      </c>
      <c r="J2334" s="16">
        <f>IF(C2334=2026,IF(B2334&lt;741000,0,IF(B2334&lt;2191000,B2334-740000,IF(B2334&lt;2193000,1451000,IF(B2334&lt;2196000,1453000,IF(B2334&lt;2200000,1456000,IF(B2334&lt;3600000,ROUNDDOWN(B2334/4,-3)*2.8-80000,IF(B2334&lt;6600000,ROUNDDOWN(B2334/4,-3)*3.2-440000,IF(B2334&lt;8500000,ROUNDDOWN(B2334*0.9,0)-1100000,B2334-1950000)))))))),IF(B2334&lt;651000,0,IF(B2334&lt;1900000,B2334-650000,IF(B2334&lt;3600000,ROUNDDOWN(B2334/4,-3)*2.8-80000,IF(B2334&lt;6600000,ROUNDDOWN(B2334/4,-3)*3.2-440000,IF(B2334&lt;8500000,ROUNDDOWN(B2334*0.9,0)-1100000,B2334-1950000))))))</f>
        <v/>
      </c>
      <c r="K2334" s="16">
        <f>IF(J2334&gt;23500000,NA(),IF(C2334=2026,IF(J2334&lt;=4890000,1040000,IF(J2334&lt;=6550000,670000,620000)),IF(J2334&lt;=1320000,950000,IF(J2334&lt;=3360000,880000,IF(J2334&lt;=4890000,680000,IF(J2334&lt;=6550000,630000,580000))))))</f>
        <v/>
      </c>
      <c r="L2334" s="16">
        <f>IF(D2334=1,IF(J2334&lt;=9000000,380000,IF(J2334&lt;=9500000,260000,IF(J2334&lt;=10000000,130000,0))),0)</f>
        <v/>
      </c>
      <c r="M2334" s="16">
        <f>IF(D2334=1,IF(J2334&lt;=9000000,330000,IF(J2334&lt;=9500000,220000,IF(J2334&lt;=10000000,110000,0))),0)</f>
        <v/>
      </c>
      <c r="N2334" s="16">
        <f>IF(D2334=1,IF(J2334&lt;=9000000,50000,IF(J2334&lt;=9500000,40000,IF(J2334&lt;=10000000,20000,0))),0)</f>
        <v/>
      </c>
      <c r="O2334" s="16">
        <f>MAX(0,ROUNDDOWN(J2334-G2334-K2334-L2334-E2334*380000-F2334*630000-H2334,-3))</f>
        <v/>
      </c>
      <c r="P2334" s="16">
        <f>MAX(0,ROUNDDOWN(J2334-G2334-430000-M2334-E2334*330000-F2334*450000-I2334,-3))</f>
        <v/>
      </c>
      <c r="Q2334" s="16">
        <f>50000+N2334+E2334*50000+F2334*180000</f>
        <v/>
      </c>
      <c r="R2334" s="16">
        <f>IF(P2334&lt;=2000000,MIN(Q2334,P2334),MAX(Q2334-(P2334-2000000),50000))*0.05</f>
        <v/>
      </c>
      <c r="S2334" s="16">
        <f>MAX(0,P2334*0.1-R2334)</f>
        <v/>
      </c>
      <c r="T2334" s="16">
        <f>Q2334+MAX(0,K2334-480000)</f>
        <v/>
      </c>
      <c r="U2334" s="16">
        <f>P2334-T2334</f>
        <v/>
      </c>
      <c r="V2334" s="17">
        <f>IF(U2334&lt;0,0,LOOKUP(U2334,{0,1950001,3300001,6950001,9000001,18000001,40000001},{0.05,0.1,0.2,0.23,0.33,0.4,0.45}))</f>
        <v/>
      </c>
      <c r="W2334" s="18">
        <f>IF(U2334&lt;0,0.9,0.9-V2334*1.021)</f>
        <v/>
      </c>
      <c r="X2334" s="16">
        <f>ROUNDDOWN(S2334*0.2/W2334+2000,0)</f>
        <v/>
      </c>
      <c r="Y2334" s="17">
        <f>IF(O2334&lt;=0,0,LOOKUP(O2334,{0,1950001,3300001,6950001,9000001,18000001,40000001},{0.05,0.1,0.2,0.23,0.33,0.4,0.45}))</f>
        <v/>
      </c>
    </row>
    <row r="2335">
      <c r="A2335" t="inlineStr">
        <is>
          <t>1万円刻み</t>
        </is>
      </c>
      <c r="B2335" s="16">
        <f>'3_1万円刻み'!$A$463</f>
        <v/>
      </c>
      <c r="C2335" t="n">
        <v>2025</v>
      </c>
      <c r="D2335" t="n">
        <v>1</v>
      </c>
      <c r="E2335" t="n">
        <v>0</v>
      </c>
      <c r="F2335" t="n">
        <v>0</v>
      </c>
      <c r="G2335" s="16">
        <f>ROUND(MIN(B2335/12,650000)*12*0.0915+MIN(B2335/12,1390000)*12*(0.0504+0)+B2335*0.005,0)</f>
        <v/>
      </c>
      <c r="H2335" t="n">
        <v>0</v>
      </c>
      <c r="I2335" t="n">
        <v>0</v>
      </c>
      <c r="J2335" s="16">
        <f>IF(C2335=2026,IF(B2335&lt;741000,0,IF(B2335&lt;2191000,B2335-740000,IF(B2335&lt;2193000,1451000,IF(B2335&lt;2196000,1453000,IF(B2335&lt;2200000,1456000,IF(B2335&lt;3600000,ROUNDDOWN(B2335/4,-3)*2.8-80000,IF(B2335&lt;6600000,ROUNDDOWN(B2335/4,-3)*3.2-440000,IF(B2335&lt;8500000,ROUNDDOWN(B2335*0.9,0)-1100000,B2335-1950000)))))))),IF(B2335&lt;651000,0,IF(B2335&lt;1900000,B2335-650000,IF(B2335&lt;3600000,ROUNDDOWN(B2335/4,-3)*2.8-80000,IF(B2335&lt;6600000,ROUNDDOWN(B2335/4,-3)*3.2-440000,IF(B2335&lt;8500000,ROUNDDOWN(B2335*0.9,0)-1100000,B2335-1950000))))))</f>
        <v/>
      </c>
      <c r="K2335" s="16">
        <f>IF(J2335&gt;23500000,NA(),IF(C2335=2026,IF(J2335&lt;=4890000,1040000,IF(J2335&lt;=6550000,670000,620000)),IF(J2335&lt;=1320000,950000,IF(J2335&lt;=3360000,880000,IF(J2335&lt;=4890000,680000,IF(J2335&lt;=6550000,630000,580000))))))</f>
        <v/>
      </c>
      <c r="L2335" s="16">
        <f>IF(D2335=1,IF(J2335&lt;=9000000,380000,IF(J2335&lt;=9500000,260000,IF(J2335&lt;=10000000,130000,0))),0)</f>
        <v/>
      </c>
      <c r="M2335" s="16">
        <f>IF(D2335=1,IF(J2335&lt;=9000000,330000,IF(J2335&lt;=9500000,220000,IF(J2335&lt;=10000000,110000,0))),0)</f>
        <v/>
      </c>
      <c r="N2335" s="16">
        <f>IF(D2335=1,IF(J2335&lt;=9000000,50000,IF(J2335&lt;=9500000,40000,IF(J2335&lt;=10000000,20000,0))),0)</f>
        <v/>
      </c>
      <c r="O2335" s="16">
        <f>MAX(0,ROUNDDOWN(J2335-G2335-K2335-L2335-E2335*380000-F2335*630000-H2335,-3))</f>
        <v/>
      </c>
      <c r="P2335" s="16">
        <f>MAX(0,ROUNDDOWN(J2335-G2335-430000-M2335-E2335*330000-F2335*450000-I2335,-3))</f>
        <v/>
      </c>
      <c r="Q2335" s="16">
        <f>50000+N2335+E2335*50000+F2335*180000</f>
        <v/>
      </c>
      <c r="R2335" s="16">
        <f>IF(P2335&lt;=2000000,MIN(Q2335,P2335),MAX(Q2335-(P2335-2000000),50000))*0.05</f>
        <v/>
      </c>
      <c r="S2335" s="16">
        <f>MAX(0,P2335*0.1-R2335)</f>
        <v/>
      </c>
      <c r="T2335" s="16">
        <f>Q2335+MAX(0,K2335-480000)</f>
        <v/>
      </c>
      <c r="U2335" s="16">
        <f>P2335-T2335</f>
        <v/>
      </c>
      <c r="V2335" s="17">
        <f>IF(U2335&lt;0,0,LOOKUP(U2335,{0,1950001,3300001,6950001,9000001,18000001,40000001},{0.05,0.1,0.2,0.23,0.33,0.4,0.45}))</f>
        <v/>
      </c>
      <c r="W2335" s="18">
        <f>IF(U2335&lt;0,0.9,0.9-V2335*1.021)</f>
        <v/>
      </c>
      <c r="X2335" s="16">
        <f>ROUNDDOWN(S2335*0.2/W2335+2000,0)</f>
        <v/>
      </c>
      <c r="Y2335" s="17">
        <f>IF(O2335&lt;=0,0,LOOKUP(O2335,{0,1950001,3300001,6950001,9000001,18000001,40000001},{0.05,0.1,0.2,0.23,0.33,0.4,0.45}))</f>
        <v/>
      </c>
    </row>
    <row r="2336">
      <c r="A2336" t="inlineStr">
        <is>
          <t>1万円刻み</t>
        </is>
      </c>
      <c r="B2336" s="16">
        <f>'3_1万円刻み'!$A$463</f>
        <v/>
      </c>
      <c r="C2336" t="n">
        <v>2026</v>
      </c>
      <c r="D2336" t="n">
        <v>1</v>
      </c>
      <c r="E2336" t="n">
        <v>0</v>
      </c>
      <c r="F2336" t="n">
        <v>0</v>
      </c>
      <c r="G2336" s="16">
        <f>ROUND(MIN(B2336/12,650000)*12*0.0915+MIN(B2336/12,1390000)*12*(0.0504+0)+B2336*0.005,0)</f>
        <v/>
      </c>
      <c r="H2336" t="n">
        <v>0</v>
      </c>
      <c r="I2336" t="n">
        <v>0</v>
      </c>
      <c r="J2336" s="16">
        <f>IF(C2336=2026,IF(B2336&lt;741000,0,IF(B2336&lt;2191000,B2336-740000,IF(B2336&lt;2193000,1451000,IF(B2336&lt;2196000,1453000,IF(B2336&lt;2200000,1456000,IF(B2336&lt;3600000,ROUNDDOWN(B2336/4,-3)*2.8-80000,IF(B2336&lt;6600000,ROUNDDOWN(B2336/4,-3)*3.2-440000,IF(B2336&lt;8500000,ROUNDDOWN(B2336*0.9,0)-1100000,B2336-1950000)))))))),IF(B2336&lt;651000,0,IF(B2336&lt;1900000,B2336-650000,IF(B2336&lt;3600000,ROUNDDOWN(B2336/4,-3)*2.8-80000,IF(B2336&lt;6600000,ROUNDDOWN(B2336/4,-3)*3.2-440000,IF(B2336&lt;8500000,ROUNDDOWN(B2336*0.9,0)-1100000,B2336-1950000))))))</f>
        <v/>
      </c>
      <c r="K2336" s="16">
        <f>IF(J2336&gt;23500000,NA(),IF(C2336=2026,IF(J2336&lt;=4890000,1040000,IF(J2336&lt;=6550000,670000,620000)),IF(J2336&lt;=1320000,950000,IF(J2336&lt;=3360000,880000,IF(J2336&lt;=4890000,680000,IF(J2336&lt;=6550000,630000,580000))))))</f>
        <v/>
      </c>
      <c r="L2336" s="16">
        <f>IF(D2336=1,IF(J2336&lt;=9000000,380000,IF(J2336&lt;=9500000,260000,IF(J2336&lt;=10000000,130000,0))),0)</f>
        <v/>
      </c>
      <c r="M2336" s="16">
        <f>IF(D2336=1,IF(J2336&lt;=9000000,330000,IF(J2336&lt;=9500000,220000,IF(J2336&lt;=10000000,110000,0))),0)</f>
        <v/>
      </c>
      <c r="N2336" s="16">
        <f>IF(D2336=1,IF(J2336&lt;=9000000,50000,IF(J2336&lt;=9500000,40000,IF(J2336&lt;=10000000,20000,0))),0)</f>
        <v/>
      </c>
      <c r="O2336" s="16">
        <f>MAX(0,ROUNDDOWN(J2336-G2336-K2336-L2336-E2336*380000-F2336*630000-H2336,-3))</f>
        <v/>
      </c>
      <c r="P2336" s="16">
        <f>MAX(0,ROUNDDOWN(J2336-G2336-430000-M2336-E2336*330000-F2336*450000-I2336,-3))</f>
        <v/>
      </c>
      <c r="Q2336" s="16">
        <f>50000+N2336+E2336*50000+F2336*180000</f>
        <v/>
      </c>
      <c r="R2336" s="16">
        <f>IF(P2336&lt;=2000000,MIN(Q2336,P2336),MAX(Q2336-(P2336-2000000),50000))*0.05</f>
        <v/>
      </c>
      <c r="S2336" s="16">
        <f>MAX(0,P2336*0.1-R2336)</f>
        <v/>
      </c>
      <c r="T2336" s="16">
        <f>Q2336+MAX(0,K2336-480000)</f>
        <v/>
      </c>
      <c r="U2336" s="16">
        <f>P2336-T2336</f>
        <v/>
      </c>
      <c r="V2336" s="17">
        <f>IF(U2336&lt;0,0,LOOKUP(U2336,{0,1950001,3300001,6950001,9000001,18000001,40000001},{0.05,0.1,0.2,0.23,0.33,0.4,0.45}))</f>
        <v/>
      </c>
      <c r="W2336" s="18">
        <f>IF(U2336&lt;0,0.9,0.9-V2336*1.021)</f>
        <v/>
      </c>
      <c r="X2336" s="16">
        <f>ROUNDDOWN(S2336*0.2/W2336+2000,0)</f>
        <v/>
      </c>
      <c r="Y2336" s="17">
        <f>IF(O2336&lt;=0,0,LOOKUP(O2336,{0,1950001,3300001,6950001,9000001,18000001,40000001},{0.05,0.1,0.2,0.23,0.33,0.4,0.45}))</f>
        <v/>
      </c>
    </row>
    <row r="2337">
      <c r="A2337" t="inlineStr">
        <is>
          <t>1万円刻み</t>
        </is>
      </c>
      <c r="B2337" s="16">
        <f>'3_1万円刻み'!$A$464</f>
        <v/>
      </c>
      <c r="C2337" t="n">
        <v>2025</v>
      </c>
      <c r="D2337" t="n">
        <v>0</v>
      </c>
      <c r="E2337" t="n">
        <v>0</v>
      </c>
      <c r="F2337" t="n">
        <v>0</v>
      </c>
      <c r="G2337" s="16">
        <f>ROUND(MIN(B2337/12,650000)*12*0.0915+MIN(B2337/12,1390000)*12*(0.0504+0)+B2337*0.005,0)</f>
        <v/>
      </c>
      <c r="H2337" t="n">
        <v>0</v>
      </c>
      <c r="I2337" t="n">
        <v>0</v>
      </c>
      <c r="J2337" s="16">
        <f>IF(C2337=2026,IF(B2337&lt;741000,0,IF(B2337&lt;2191000,B2337-740000,IF(B2337&lt;2193000,1451000,IF(B2337&lt;2196000,1453000,IF(B2337&lt;2200000,1456000,IF(B2337&lt;3600000,ROUNDDOWN(B2337/4,-3)*2.8-80000,IF(B2337&lt;6600000,ROUNDDOWN(B2337/4,-3)*3.2-440000,IF(B2337&lt;8500000,ROUNDDOWN(B2337*0.9,0)-1100000,B2337-1950000)))))))),IF(B2337&lt;651000,0,IF(B2337&lt;1900000,B2337-650000,IF(B2337&lt;3600000,ROUNDDOWN(B2337/4,-3)*2.8-80000,IF(B2337&lt;6600000,ROUNDDOWN(B2337/4,-3)*3.2-440000,IF(B2337&lt;8500000,ROUNDDOWN(B2337*0.9,0)-1100000,B2337-1950000))))))</f>
        <v/>
      </c>
      <c r="K2337" s="16">
        <f>IF(J2337&gt;23500000,NA(),IF(C2337=2026,IF(J2337&lt;=4890000,1040000,IF(J2337&lt;=6550000,670000,620000)),IF(J2337&lt;=1320000,950000,IF(J2337&lt;=3360000,880000,IF(J2337&lt;=4890000,680000,IF(J2337&lt;=6550000,630000,580000))))))</f>
        <v/>
      </c>
      <c r="L2337" s="16">
        <f>IF(D2337=1,IF(J2337&lt;=9000000,380000,IF(J2337&lt;=9500000,260000,IF(J2337&lt;=10000000,130000,0))),0)</f>
        <v/>
      </c>
      <c r="M2337" s="16">
        <f>IF(D2337=1,IF(J2337&lt;=9000000,330000,IF(J2337&lt;=9500000,220000,IF(J2337&lt;=10000000,110000,0))),0)</f>
        <v/>
      </c>
      <c r="N2337" s="16">
        <f>IF(D2337=1,IF(J2337&lt;=9000000,50000,IF(J2337&lt;=9500000,40000,IF(J2337&lt;=10000000,20000,0))),0)</f>
        <v/>
      </c>
      <c r="O2337" s="16">
        <f>MAX(0,ROUNDDOWN(J2337-G2337-K2337-L2337-E2337*380000-F2337*630000-H2337,-3))</f>
        <v/>
      </c>
      <c r="P2337" s="16">
        <f>MAX(0,ROUNDDOWN(J2337-G2337-430000-M2337-E2337*330000-F2337*450000-I2337,-3))</f>
        <v/>
      </c>
      <c r="Q2337" s="16">
        <f>50000+N2337+E2337*50000+F2337*180000</f>
        <v/>
      </c>
      <c r="R2337" s="16">
        <f>IF(P2337&lt;=2000000,MIN(Q2337,P2337),MAX(Q2337-(P2337-2000000),50000))*0.05</f>
        <v/>
      </c>
      <c r="S2337" s="16">
        <f>MAX(0,P2337*0.1-R2337)</f>
        <v/>
      </c>
      <c r="T2337" s="16">
        <f>Q2337+MAX(0,K2337-480000)</f>
        <v/>
      </c>
      <c r="U2337" s="16">
        <f>P2337-T2337</f>
        <v/>
      </c>
      <c r="V2337" s="17">
        <f>IF(U2337&lt;0,0,LOOKUP(U2337,{0,1950001,3300001,6950001,9000001,18000001,40000001},{0.05,0.1,0.2,0.23,0.33,0.4,0.45}))</f>
        <v/>
      </c>
      <c r="W2337" s="18">
        <f>IF(U2337&lt;0,0.9,0.9-V2337*1.021)</f>
        <v/>
      </c>
      <c r="X2337" s="16">
        <f>ROUNDDOWN(S2337*0.2/W2337+2000,0)</f>
        <v/>
      </c>
      <c r="Y2337" s="17">
        <f>IF(O2337&lt;=0,0,LOOKUP(O2337,{0,1950001,3300001,6950001,9000001,18000001,40000001},{0.05,0.1,0.2,0.23,0.33,0.4,0.45}))</f>
        <v/>
      </c>
    </row>
    <row r="2338">
      <c r="A2338" t="inlineStr">
        <is>
          <t>1万円刻み</t>
        </is>
      </c>
      <c r="B2338" s="16">
        <f>'3_1万円刻み'!$A$464</f>
        <v/>
      </c>
      <c r="C2338" t="n">
        <v>2026</v>
      </c>
      <c r="D2338" t="n">
        <v>0</v>
      </c>
      <c r="E2338" t="n">
        <v>0</v>
      </c>
      <c r="F2338" t="n">
        <v>0</v>
      </c>
      <c r="G2338" s="16">
        <f>ROUND(MIN(B2338/12,650000)*12*0.0915+MIN(B2338/12,1390000)*12*(0.0504+0)+B2338*0.005,0)</f>
        <v/>
      </c>
      <c r="H2338" t="n">
        <v>0</v>
      </c>
      <c r="I2338" t="n">
        <v>0</v>
      </c>
      <c r="J2338" s="16">
        <f>IF(C2338=2026,IF(B2338&lt;741000,0,IF(B2338&lt;2191000,B2338-740000,IF(B2338&lt;2193000,1451000,IF(B2338&lt;2196000,1453000,IF(B2338&lt;2200000,1456000,IF(B2338&lt;3600000,ROUNDDOWN(B2338/4,-3)*2.8-80000,IF(B2338&lt;6600000,ROUNDDOWN(B2338/4,-3)*3.2-440000,IF(B2338&lt;8500000,ROUNDDOWN(B2338*0.9,0)-1100000,B2338-1950000)))))))),IF(B2338&lt;651000,0,IF(B2338&lt;1900000,B2338-650000,IF(B2338&lt;3600000,ROUNDDOWN(B2338/4,-3)*2.8-80000,IF(B2338&lt;6600000,ROUNDDOWN(B2338/4,-3)*3.2-440000,IF(B2338&lt;8500000,ROUNDDOWN(B2338*0.9,0)-1100000,B2338-1950000))))))</f>
        <v/>
      </c>
      <c r="K2338" s="16">
        <f>IF(J2338&gt;23500000,NA(),IF(C2338=2026,IF(J2338&lt;=4890000,1040000,IF(J2338&lt;=6550000,670000,620000)),IF(J2338&lt;=1320000,950000,IF(J2338&lt;=3360000,880000,IF(J2338&lt;=4890000,680000,IF(J2338&lt;=6550000,630000,580000))))))</f>
        <v/>
      </c>
      <c r="L2338" s="16">
        <f>IF(D2338=1,IF(J2338&lt;=9000000,380000,IF(J2338&lt;=9500000,260000,IF(J2338&lt;=10000000,130000,0))),0)</f>
        <v/>
      </c>
      <c r="M2338" s="16">
        <f>IF(D2338=1,IF(J2338&lt;=9000000,330000,IF(J2338&lt;=9500000,220000,IF(J2338&lt;=10000000,110000,0))),0)</f>
        <v/>
      </c>
      <c r="N2338" s="16">
        <f>IF(D2338=1,IF(J2338&lt;=9000000,50000,IF(J2338&lt;=9500000,40000,IF(J2338&lt;=10000000,20000,0))),0)</f>
        <v/>
      </c>
      <c r="O2338" s="16">
        <f>MAX(0,ROUNDDOWN(J2338-G2338-K2338-L2338-E2338*380000-F2338*630000-H2338,-3))</f>
        <v/>
      </c>
      <c r="P2338" s="16">
        <f>MAX(0,ROUNDDOWN(J2338-G2338-430000-M2338-E2338*330000-F2338*450000-I2338,-3))</f>
        <v/>
      </c>
      <c r="Q2338" s="16">
        <f>50000+N2338+E2338*50000+F2338*180000</f>
        <v/>
      </c>
      <c r="R2338" s="16">
        <f>IF(P2338&lt;=2000000,MIN(Q2338,P2338),MAX(Q2338-(P2338-2000000),50000))*0.05</f>
        <v/>
      </c>
      <c r="S2338" s="16">
        <f>MAX(0,P2338*0.1-R2338)</f>
        <v/>
      </c>
      <c r="T2338" s="16">
        <f>Q2338+MAX(0,K2338-480000)</f>
        <v/>
      </c>
      <c r="U2338" s="16">
        <f>P2338-T2338</f>
        <v/>
      </c>
      <c r="V2338" s="17">
        <f>IF(U2338&lt;0,0,LOOKUP(U2338,{0,1950001,3300001,6950001,9000001,18000001,40000001},{0.05,0.1,0.2,0.23,0.33,0.4,0.45}))</f>
        <v/>
      </c>
      <c r="W2338" s="18">
        <f>IF(U2338&lt;0,0.9,0.9-V2338*1.021)</f>
        <v/>
      </c>
      <c r="X2338" s="16">
        <f>ROUNDDOWN(S2338*0.2/W2338+2000,0)</f>
        <v/>
      </c>
      <c r="Y2338" s="17">
        <f>IF(O2338&lt;=0,0,LOOKUP(O2338,{0,1950001,3300001,6950001,9000001,18000001,40000001},{0.05,0.1,0.2,0.23,0.33,0.4,0.45}))</f>
        <v/>
      </c>
    </row>
    <row r="2339">
      <c r="A2339" t="inlineStr">
        <is>
          <t>1万円刻み</t>
        </is>
      </c>
      <c r="B2339" s="16">
        <f>'3_1万円刻み'!$A$464</f>
        <v/>
      </c>
      <c r="C2339" t="n">
        <v>2025</v>
      </c>
      <c r="D2339" t="n">
        <v>1</v>
      </c>
      <c r="E2339" t="n">
        <v>0</v>
      </c>
      <c r="F2339" t="n">
        <v>0</v>
      </c>
      <c r="G2339" s="16">
        <f>ROUND(MIN(B2339/12,650000)*12*0.0915+MIN(B2339/12,1390000)*12*(0.0504+0)+B2339*0.005,0)</f>
        <v/>
      </c>
      <c r="H2339" t="n">
        <v>0</v>
      </c>
      <c r="I2339" t="n">
        <v>0</v>
      </c>
      <c r="J2339" s="16">
        <f>IF(C2339=2026,IF(B2339&lt;741000,0,IF(B2339&lt;2191000,B2339-740000,IF(B2339&lt;2193000,1451000,IF(B2339&lt;2196000,1453000,IF(B2339&lt;2200000,1456000,IF(B2339&lt;3600000,ROUNDDOWN(B2339/4,-3)*2.8-80000,IF(B2339&lt;6600000,ROUNDDOWN(B2339/4,-3)*3.2-440000,IF(B2339&lt;8500000,ROUNDDOWN(B2339*0.9,0)-1100000,B2339-1950000)))))))),IF(B2339&lt;651000,0,IF(B2339&lt;1900000,B2339-650000,IF(B2339&lt;3600000,ROUNDDOWN(B2339/4,-3)*2.8-80000,IF(B2339&lt;6600000,ROUNDDOWN(B2339/4,-3)*3.2-440000,IF(B2339&lt;8500000,ROUNDDOWN(B2339*0.9,0)-1100000,B2339-1950000))))))</f>
        <v/>
      </c>
      <c r="K2339" s="16">
        <f>IF(J2339&gt;23500000,NA(),IF(C2339=2026,IF(J2339&lt;=4890000,1040000,IF(J2339&lt;=6550000,670000,620000)),IF(J2339&lt;=1320000,950000,IF(J2339&lt;=3360000,880000,IF(J2339&lt;=4890000,680000,IF(J2339&lt;=6550000,630000,580000))))))</f>
        <v/>
      </c>
      <c r="L2339" s="16">
        <f>IF(D2339=1,IF(J2339&lt;=9000000,380000,IF(J2339&lt;=9500000,260000,IF(J2339&lt;=10000000,130000,0))),0)</f>
        <v/>
      </c>
      <c r="M2339" s="16">
        <f>IF(D2339=1,IF(J2339&lt;=9000000,330000,IF(J2339&lt;=9500000,220000,IF(J2339&lt;=10000000,110000,0))),0)</f>
        <v/>
      </c>
      <c r="N2339" s="16">
        <f>IF(D2339=1,IF(J2339&lt;=9000000,50000,IF(J2339&lt;=9500000,40000,IF(J2339&lt;=10000000,20000,0))),0)</f>
        <v/>
      </c>
      <c r="O2339" s="16">
        <f>MAX(0,ROUNDDOWN(J2339-G2339-K2339-L2339-E2339*380000-F2339*630000-H2339,-3))</f>
        <v/>
      </c>
      <c r="P2339" s="16">
        <f>MAX(0,ROUNDDOWN(J2339-G2339-430000-M2339-E2339*330000-F2339*450000-I2339,-3))</f>
        <v/>
      </c>
      <c r="Q2339" s="16">
        <f>50000+N2339+E2339*50000+F2339*180000</f>
        <v/>
      </c>
      <c r="R2339" s="16">
        <f>IF(P2339&lt;=2000000,MIN(Q2339,P2339),MAX(Q2339-(P2339-2000000),50000))*0.05</f>
        <v/>
      </c>
      <c r="S2339" s="16">
        <f>MAX(0,P2339*0.1-R2339)</f>
        <v/>
      </c>
      <c r="T2339" s="16">
        <f>Q2339+MAX(0,K2339-480000)</f>
        <v/>
      </c>
      <c r="U2339" s="16">
        <f>P2339-T2339</f>
        <v/>
      </c>
      <c r="V2339" s="17">
        <f>IF(U2339&lt;0,0,LOOKUP(U2339,{0,1950001,3300001,6950001,9000001,18000001,40000001},{0.05,0.1,0.2,0.23,0.33,0.4,0.45}))</f>
        <v/>
      </c>
      <c r="W2339" s="18">
        <f>IF(U2339&lt;0,0.9,0.9-V2339*1.021)</f>
        <v/>
      </c>
      <c r="X2339" s="16">
        <f>ROUNDDOWN(S2339*0.2/W2339+2000,0)</f>
        <v/>
      </c>
      <c r="Y2339" s="17">
        <f>IF(O2339&lt;=0,0,LOOKUP(O2339,{0,1950001,3300001,6950001,9000001,18000001,40000001},{0.05,0.1,0.2,0.23,0.33,0.4,0.45}))</f>
        <v/>
      </c>
    </row>
    <row r="2340">
      <c r="A2340" t="inlineStr">
        <is>
          <t>1万円刻み</t>
        </is>
      </c>
      <c r="B2340" s="16">
        <f>'3_1万円刻み'!$A$464</f>
        <v/>
      </c>
      <c r="C2340" t="n">
        <v>2026</v>
      </c>
      <c r="D2340" t="n">
        <v>1</v>
      </c>
      <c r="E2340" t="n">
        <v>0</v>
      </c>
      <c r="F2340" t="n">
        <v>0</v>
      </c>
      <c r="G2340" s="16">
        <f>ROUND(MIN(B2340/12,650000)*12*0.0915+MIN(B2340/12,1390000)*12*(0.0504+0)+B2340*0.005,0)</f>
        <v/>
      </c>
      <c r="H2340" t="n">
        <v>0</v>
      </c>
      <c r="I2340" t="n">
        <v>0</v>
      </c>
      <c r="J2340" s="16">
        <f>IF(C2340=2026,IF(B2340&lt;741000,0,IF(B2340&lt;2191000,B2340-740000,IF(B2340&lt;2193000,1451000,IF(B2340&lt;2196000,1453000,IF(B2340&lt;2200000,1456000,IF(B2340&lt;3600000,ROUNDDOWN(B2340/4,-3)*2.8-80000,IF(B2340&lt;6600000,ROUNDDOWN(B2340/4,-3)*3.2-440000,IF(B2340&lt;8500000,ROUNDDOWN(B2340*0.9,0)-1100000,B2340-1950000)))))))),IF(B2340&lt;651000,0,IF(B2340&lt;1900000,B2340-650000,IF(B2340&lt;3600000,ROUNDDOWN(B2340/4,-3)*2.8-80000,IF(B2340&lt;6600000,ROUNDDOWN(B2340/4,-3)*3.2-440000,IF(B2340&lt;8500000,ROUNDDOWN(B2340*0.9,0)-1100000,B2340-1950000))))))</f>
        <v/>
      </c>
      <c r="K2340" s="16">
        <f>IF(J2340&gt;23500000,NA(),IF(C2340=2026,IF(J2340&lt;=4890000,1040000,IF(J2340&lt;=6550000,670000,620000)),IF(J2340&lt;=1320000,950000,IF(J2340&lt;=3360000,880000,IF(J2340&lt;=4890000,680000,IF(J2340&lt;=6550000,630000,580000))))))</f>
        <v/>
      </c>
      <c r="L2340" s="16">
        <f>IF(D2340=1,IF(J2340&lt;=9000000,380000,IF(J2340&lt;=9500000,260000,IF(J2340&lt;=10000000,130000,0))),0)</f>
        <v/>
      </c>
      <c r="M2340" s="16">
        <f>IF(D2340=1,IF(J2340&lt;=9000000,330000,IF(J2340&lt;=9500000,220000,IF(J2340&lt;=10000000,110000,0))),0)</f>
        <v/>
      </c>
      <c r="N2340" s="16">
        <f>IF(D2340=1,IF(J2340&lt;=9000000,50000,IF(J2340&lt;=9500000,40000,IF(J2340&lt;=10000000,20000,0))),0)</f>
        <v/>
      </c>
      <c r="O2340" s="16">
        <f>MAX(0,ROUNDDOWN(J2340-G2340-K2340-L2340-E2340*380000-F2340*630000-H2340,-3))</f>
        <v/>
      </c>
      <c r="P2340" s="16">
        <f>MAX(0,ROUNDDOWN(J2340-G2340-430000-M2340-E2340*330000-F2340*450000-I2340,-3))</f>
        <v/>
      </c>
      <c r="Q2340" s="16">
        <f>50000+N2340+E2340*50000+F2340*180000</f>
        <v/>
      </c>
      <c r="R2340" s="16">
        <f>IF(P2340&lt;=2000000,MIN(Q2340,P2340),MAX(Q2340-(P2340-2000000),50000))*0.05</f>
        <v/>
      </c>
      <c r="S2340" s="16">
        <f>MAX(0,P2340*0.1-R2340)</f>
        <v/>
      </c>
      <c r="T2340" s="16">
        <f>Q2340+MAX(0,K2340-480000)</f>
        <v/>
      </c>
      <c r="U2340" s="16">
        <f>P2340-T2340</f>
        <v/>
      </c>
      <c r="V2340" s="17">
        <f>IF(U2340&lt;0,0,LOOKUP(U2340,{0,1950001,3300001,6950001,9000001,18000001,40000001},{0.05,0.1,0.2,0.23,0.33,0.4,0.45}))</f>
        <v/>
      </c>
      <c r="W2340" s="18">
        <f>IF(U2340&lt;0,0.9,0.9-V2340*1.021)</f>
        <v/>
      </c>
      <c r="X2340" s="16">
        <f>ROUNDDOWN(S2340*0.2/W2340+2000,0)</f>
        <v/>
      </c>
      <c r="Y2340" s="17">
        <f>IF(O2340&lt;=0,0,LOOKUP(O2340,{0,1950001,3300001,6950001,9000001,18000001,40000001},{0.05,0.1,0.2,0.23,0.33,0.4,0.45}))</f>
        <v/>
      </c>
    </row>
    <row r="2341">
      <c r="A2341" t="inlineStr">
        <is>
          <t>1万円刻み</t>
        </is>
      </c>
      <c r="B2341" s="16">
        <f>'3_1万円刻み'!$A$465</f>
        <v/>
      </c>
      <c r="C2341" t="n">
        <v>2025</v>
      </c>
      <c r="D2341" t="n">
        <v>0</v>
      </c>
      <c r="E2341" t="n">
        <v>0</v>
      </c>
      <c r="F2341" t="n">
        <v>0</v>
      </c>
      <c r="G2341" s="16">
        <f>ROUND(MIN(B2341/12,650000)*12*0.0915+MIN(B2341/12,1390000)*12*(0.0504+0)+B2341*0.005,0)</f>
        <v/>
      </c>
      <c r="H2341" t="n">
        <v>0</v>
      </c>
      <c r="I2341" t="n">
        <v>0</v>
      </c>
      <c r="J2341" s="16">
        <f>IF(C2341=2026,IF(B2341&lt;741000,0,IF(B2341&lt;2191000,B2341-740000,IF(B2341&lt;2193000,1451000,IF(B2341&lt;2196000,1453000,IF(B2341&lt;2200000,1456000,IF(B2341&lt;3600000,ROUNDDOWN(B2341/4,-3)*2.8-80000,IF(B2341&lt;6600000,ROUNDDOWN(B2341/4,-3)*3.2-440000,IF(B2341&lt;8500000,ROUNDDOWN(B2341*0.9,0)-1100000,B2341-1950000)))))))),IF(B2341&lt;651000,0,IF(B2341&lt;1900000,B2341-650000,IF(B2341&lt;3600000,ROUNDDOWN(B2341/4,-3)*2.8-80000,IF(B2341&lt;6600000,ROUNDDOWN(B2341/4,-3)*3.2-440000,IF(B2341&lt;8500000,ROUNDDOWN(B2341*0.9,0)-1100000,B2341-1950000))))))</f>
        <v/>
      </c>
      <c r="K2341" s="16">
        <f>IF(J2341&gt;23500000,NA(),IF(C2341=2026,IF(J2341&lt;=4890000,1040000,IF(J2341&lt;=6550000,670000,620000)),IF(J2341&lt;=1320000,950000,IF(J2341&lt;=3360000,880000,IF(J2341&lt;=4890000,680000,IF(J2341&lt;=6550000,630000,580000))))))</f>
        <v/>
      </c>
      <c r="L2341" s="16">
        <f>IF(D2341=1,IF(J2341&lt;=9000000,380000,IF(J2341&lt;=9500000,260000,IF(J2341&lt;=10000000,130000,0))),0)</f>
        <v/>
      </c>
      <c r="M2341" s="16">
        <f>IF(D2341=1,IF(J2341&lt;=9000000,330000,IF(J2341&lt;=9500000,220000,IF(J2341&lt;=10000000,110000,0))),0)</f>
        <v/>
      </c>
      <c r="N2341" s="16">
        <f>IF(D2341=1,IF(J2341&lt;=9000000,50000,IF(J2341&lt;=9500000,40000,IF(J2341&lt;=10000000,20000,0))),0)</f>
        <v/>
      </c>
      <c r="O2341" s="16">
        <f>MAX(0,ROUNDDOWN(J2341-G2341-K2341-L2341-E2341*380000-F2341*630000-H2341,-3))</f>
        <v/>
      </c>
      <c r="P2341" s="16">
        <f>MAX(0,ROUNDDOWN(J2341-G2341-430000-M2341-E2341*330000-F2341*450000-I2341,-3))</f>
        <v/>
      </c>
      <c r="Q2341" s="16">
        <f>50000+N2341+E2341*50000+F2341*180000</f>
        <v/>
      </c>
      <c r="R2341" s="16">
        <f>IF(P2341&lt;=2000000,MIN(Q2341,P2341),MAX(Q2341-(P2341-2000000),50000))*0.05</f>
        <v/>
      </c>
      <c r="S2341" s="16">
        <f>MAX(0,P2341*0.1-R2341)</f>
        <v/>
      </c>
      <c r="T2341" s="16">
        <f>Q2341+MAX(0,K2341-480000)</f>
        <v/>
      </c>
      <c r="U2341" s="16">
        <f>P2341-T2341</f>
        <v/>
      </c>
      <c r="V2341" s="17">
        <f>IF(U2341&lt;0,0,LOOKUP(U2341,{0,1950001,3300001,6950001,9000001,18000001,40000001},{0.05,0.1,0.2,0.23,0.33,0.4,0.45}))</f>
        <v/>
      </c>
      <c r="W2341" s="18">
        <f>IF(U2341&lt;0,0.9,0.9-V2341*1.021)</f>
        <v/>
      </c>
      <c r="X2341" s="16">
        <f>ROUNDDOWN(S2341*0.2/W2341+2000,0)</f>
        <v/>
      </c>
      <c r="Y2341" s="17">
        <f>IF(O2341&lt;=0,0,LOOKUP(O2341,{0,1950001,3300001,6950001,9000001,18000001,40000001},{0.05,0.1,0.2,0.23,0.33,0.4,0.45}))</f>
        <v/>
      </c>
    </row>
    <row r="2342">
      <c r="A2342" t="inlineStr">
        <is>
          <t>1万円刻み</t>
        </is>
      </c>
      <c r="B2342" s="16">
        <f>'3_1万円刻み'!$A$465</f>
        <v/>
      </c>
      <c r="C2342" t="n">
        <v>2026</v>
      </c>
      <c r="D2342" t="n">
        <v>0</v>
      </c>
      <c r="E2342" t="n">
        <v>0</v>
      </c>
      <c r="F2342" t="n">
        <v>0</v>
      </c>
      <c r="G2342" s="16">
        <f>ROUND(MIN(B2342/12,650000)*12*0.0915+MIN(B2342/12,1390000)*12*(0.0504+0)+B2342*0.005,0)</f>
        <v/>
      </c>
      <c r="H2342" t="n">
        <v>0</v>
      </c>
      <c r="I2342" t="n">
        <v>0</v>
      </c>
      <c r="J2342" s="16">
        <f>IF(C2342=2026,IF(B2342&lt;741000,0,IF(B2342&lt;2191000,B2342-740000,IF(B2342&lt;2193000,1451000,IF(B2342&lt;2196000,1453000,IF(B2342&lt;2200000,1456000,IF(B2342&lt;3600000,ROUNDDOWN(B2342/4,-3)*2.8-80000,IF(B2342&lt;6600000,ROUNDDOWN(B2342/4,-3)*3.2-440000,IF(B2342&lt;8500000,ROUNDDOWN(B2342*0.9,0)-1100000,B2342-1950000)))))))),IF(B2342&lt;651000,0,IF(B2342&lt;1900000,B2342-650000,IF(B2342&lt;3600000,ROUNDDOWN(B2342/4,-3)*2.8-80000,IF(B2342&lt;6600000,ROUNDDOWN(B2342/4,-3)*3.2-440000,IF(B2342&lt;8500000,ROUNDDOWN(B2342*0.9,0)-1100000,B2342-1950000))))))</f>
        <v/>
      </c>
      <c r="K2342" s="16">
        <f>IF(J2342&gt;23500000,NA(),IF(C2342=2026,IF(J2342&lt;=4890000,1040000,IF(J2342&lt;=6550000,670000,620000)),IF(J2342&lt;=1320000,950000,IF(J2342&lt;=3360000,880000,IF(J2342&lt;=4890000,680000,IF(J2342&lt;=6550000,630000,580000))))))</f>
        <v/>
      </c>
      <c r="L2342" s="16">
        <f>IF(D2342=1,IF(J2342&lt;=9000000,380000,IF(J2342&lt;=9500000,260000,IF(J2342&lt;=10000000,130000,0))),0)</f>
        <v/>
      </c>
      <c r="M2342" s="16">
        <f>IF(D2342=1,IF(J2342&lt;=9000000,330000,IF(J2342&lt;=9500000,220000,IF(J2342&lt;=10000000,110000,0))),0)</f>
        <v/>
      </c>
      <c r="N2342" s="16">
        <f>IF(D2342=1,IF(J2342&lt;=9000000,50000,IF(J2342&lt;=9500000,40000,IF(J2342&lt;=10000000,20000,0))),0)</f>
        <v/>
      </c>
      <c r="O2342" s="16">
        <f>MAX(0,ROUNDDOWN(J2342-G2342-K2342-L2342-E2342*380000-F2342*630000-H2342,-3))</f>
        <v/>
      </c>
      <c r="P2342" s="16">
        <f>MAX(0,ROUNDDOWN(J2342-G2342-430000-M2342-E2342*330000-F2342*450000-I2342,-3))</f>
        <v/>
      </c>
      <c r="Q2342" s="16">
        <f>50000+N2342+E2342*50000+F2342*180000</f>
        <v/>
      </c>
      <c r="R2342" s="16">
        <f>IF(P2342&lt;=2000000,MIN(Q2342,P2342),MAX(Q2342-(P2342-2000000),50000))*0.05</f>
        <v/>
      </c>
      <c r="S2342" s="16">
        <f>MAX(0,P2342*0.1-R2342)</f>
        <v/>
      </c>
      <c r="T2342" s="16">
        <f>Q2342+MAX(0,K2342-480000)</f>
        <v/>
      </c>
      <c r="U2342" s="16">
        <f>P2342-T2342</f>
        <v/>
      </c>
      <c r="V2342" s="17">
        <f>IF(U2342&lt;0,0,LOOKUP(U2342,{0,1950001,3300001,6950001,9000001,18000001,40000001},{0.05,0.1,0.2,0.23,0.33,0.4,0.45}))</f>
        <v/>
      </c>
      <c r="W2342" s="18">
        <f>IF(U2342&lt;0,0.9,0.9-V2342*1.021)</f>
        <v/>
      </c>
      <c r="X2342" s="16">
        <f>ROUNDDOWN(S2342*0.2/W2342+2000,0)</f>
        <v/>
      </c>
      <c r="Y2342" s="17">
        <f>IF(O2342&lt;=0,0,LOOKUP(O2342,{0,1950001,3300001,6950001,9000001,18000001,40000001},{0.05,0.1,0.2,0.23,0.33,0.4,0.45}))</f>
        <v/>
      </c>
    </row>
    <row r="2343">
      <c r="A2343" t="inlineStr">
        <is>
          <t>1万円刻み</t>
        </is>
      </c>
      <c r="B2343" s="16">
        <f>'3_1万円刻み'!$A$465</f>
        <v/>
      </c>
      <c r="C2343" t="n">
        <v>2025</v>
      </c>
      <c r="D2343" t="n">
        <v>1</v>
      </c>
      <c r="E2343" t="n">
        <v>0</v>
      </c>
      <c r="F2343" t="n">
        <v>0</v>
      </c>
      <c r="G2343" s="16">
        <f>ROUND(MIN(B2343/12,650000)*12*0.0915+MIN(B2343/12,1390000)*12*(0.0504+0)+B2343*0.005,0)</f>
        <v/>
      </c>
      <c r="H2343" t="n">
        <v>0</v>
      </c>
      <c r="I2343" t="n">
        <v>0</v>
      </c>
      <c r="J2343" s="16">
        <f>IF(C2343=2026,IF(B2343&lt;741000,0,IF(B2343&lt;2191000,B2343-740000,IF(B2343&lt;2193000,1451000,IF(B2343&lt;2196000,1453000,IF(B2343&lt;2200000,1456000,IF(B2343&lt;3600000,ROUNDDOWN(B2343/4,-3)*2.8-80000,IF(B2343&lt;6600000,ROUNDDOWN(B2343/4,-3)*3.2-440000,IF(B2343&lt;8500000,ROUNDDOWN(B2343*0.9,0)-1100000,B2343-1950000)))))))),IF(B2343&lt;651000,0,IF(B2343&lt;1900000,B2343-650000,IF(B2343&lt;3600000,ROUNDDOWN(B2343/4,-3)*2.8-80000,IF(B2343&lt;6600000,ROUNDDOWN(B2343/4,-3)*3.2-440000,IF(B2343&lt;8500000,ROUNDDOWN(B2343*0.9,0)-1100000,B2343-1950000))))))</f>
        <v/>
      </c>
      <c r="K2343" s="16">
        <f>IF(J2343&gt;23500000,NA(),IF(C2343=2026,IF(J2343&lt;=4890000,1040000,IF(J2343&lt;=6550000,670000,620000)),IF(J2343&lt;=1320000,950000,IF(J2343&lt;=3360000,880000,IF(J2343&lt;=4890000,680000,IF(J2343&lt;=6550000,630000,580000))))))</f>
        <v/>
      </c>
      <c r="L2343" s="16">
        <f>IF(D2343=1,IF(J2343&lt;=9000000,380000,IF(J2343&lt;=9500000,260000,IF(J2343&lt;=10000000,130000,0))),0)</f>
        <v/>
      </c>
      <c r="M2343" s="16">
        <f>IF(D2343=1,IF(J2343&lt;=9000000,330000,IF(J2343&lt;=9500000,220000,IF(J2343&lt;=10000000,110000,0))),0)</f>
        <v/>
      </c>
      <c r="N2343" s="16">
        <f>IF(D2343=1,IF(J2343&lt;=9000000,50000,IF(J2343&lt;=9500000,40000,IF(J2343&lt;=10000000,20000,0))),0)</f>
        <v/>
      </c>
      <c r="O2343" s="16">
        <f>MAX(0,ROUNDDOWN(J2343-G2343-K2343-L2343-E2343*380000-F2343*630000-H2343,-3))</f>
        <v/>
      </c>
      <c r="P2343" s="16">
        <f>MAX(0,ROUNDDOWN(J2343-G2343-430000-M2343-E2343*330000-F2343*450000-I2343,-3))</f>
        <v/>
      </c>
      <c r="Q2343" s="16">
        <f>50000+N2343+E2343*50000+F2343*180000</f>
        <v/>
      </c>
      <c r="R2343" s="16">
        <f>IF(P2343&lt;=2000000,MIN(Q2343,P2343),MAX(Q2343-(P2343-2000000),50000))*0.05</f>
        <v/>
      </c>
      <c r="S2343" s="16">
        <f>MAX(0,P2343*0.1-R2343)</f>
        <v/>
      </c>
      <c r="T2343" s="16">
        <f>Q2343+MAX(0,K2343-480000)</f>
        <v/>
      </c>
      <c r="U2343" s="16">
        <f>P2343-T2343</f>
        <v/>
      </c>
      <c r="V2343" s="17">
        <f>IF(U2343&lt;0,0,LOOKUP(U2343,{0,1950001,3300001,6950001,9000001,18000001,40000001},{0.05,0.1,0.2,0.23,0.33,0.4,0.45}))</f>
        <v/>
      </c>
      <c r="W2343" s="18">
        <f>IF(U2343&lt;0,0.9,0.9-V2343*1.021)</f>
        <v/>
      </c>
      <c r="X2343" s="16">
        <f>ROUNDDOWN(S2343*0.2/W2343+2000,0)</f>
        <v/>
      </c>
      <c r="Y2343" s="17">
        <f>IF(O2343&lt;=0,0,LOOKUP(O2343,{0,1950001,3300001,6950001,9000001,18000001,40000001},{0.05,0.1,0.2,0.23,0.33,0.4,0.45}))</f>
        <v/>
      </c>
    </row>
    <row r="2344">
      <c r="A2344" t="inlineStr">
        <is>
          <t>1万円刻み</t>
        </is>
      </c>
      <c r="B2344" s="16">
        <f>'3_1万円刻み'!$A$465</f>
        <v/>
      </c>
      <c r="C2344" t="n">
        <v>2026</v>
      </c>
      <c r="D2344" t="n">
        <v>1</v>
      </c>
      <c r="E2344" t="n">
        <v>0</v>
      </c>
      <c r="F2344" t="n">
        <v>0</v>
      </c>
      <c r="G2344" s="16">
        <f>ROUND(MIN(B2344/12,650000)*12*0.0915+MIN(B2344/12,1390000)*12*(0.0504+0)+B2344*0.005,0)</f>
        <v/>
      </c>
      <c r="H2344" t="n">
        <v>0</v>
      </c>
      <c r="I2344" t="n">
        <v>0</v>
      </c>
      <c r="J2344" s="16">
        <f>IF(C2344=2026,IF(B2344&lt;741000,0,IF(B2344&lt;2191000,B2344-740000,IF(B2344&lt;2193000,1451000,IF(B2344&lt;2196000,1453000,IF(B2344&lt;2200000,1456000,IF(B2344&lt;3600000,ROUNDDOWN(B2344/4,-3)*2.8-80000,IF(B2344&lt;6600000,ROUNDDOWN(B2344/4,-3)*3.2-440000,IF(B2344&lt;8500000,ROUNDDOWN(B2344*0.9,0)-1100000,B2344-1950000)))))))),IF(B2344&lt;651000,0,IF(B2344&lt;1900000,B2344-650000,IF(B2344&lt;3600000,ROUNDDOWN(B2344/4,-3)*2.8-80000,IF(B2344&lt;6600000,ROUNDDOWN(B2344/4,-3)*3.2-440000,IF(B2344&lt;8500000,ROUNDDOWN(B2344*0.9,0)-1100000,B2344-1950000))))))</f>
        <v/>
      </c>
      <c r="K2344" s="16">
        <f>IF(J2344&gt;23500000,NA(),IF(C2344=2026,IF(J2344&lt;=4890000,1040000,IF(J2344&lt;=6550000,670000,620000)),IF(J2344&lt;=1320000,950000,IF(J2344&lt;=3360000,880000,IF(J2344&lt;=4890000,680000,IF(J2344&lt;=6550000,630000,580000))))))</f>
        <v/>
      </c>
      <c r="L2344" s="16">
        <f>IF(D2344=1,IF(J2344&lt;=9000000,380000,IF(J2344&lt;=9500000,260000,IF(J2344&lt;=10000000,130000,0))),0)</f>
        <v/>
      </c>
      <c r="M2344" s="16">
        <f>IF(D2344=1,IF(J2344&lt;=9000000,330000,IF(J2344&lt;=9500000,220000,IF(J2344&lt;=10000000,110000,0))),0)</f>
        <v/>
      </c>
      <c r="N2344" s="16">
        <f>IF(D2344=1,IF(J2344&lt;=9000000,50000,IF(J2344&lt;=9500000,40000,IF(J2344&lt;=10000000,20000,0))),0)</f>
        <v/>
      </c>
      <c r="O2344" s="16">
        <f>MAX(0,ROUNDDOWN(J2344-G2344-K2344-L2344-E2344*380000-F2344*630000-H2344,-3))</f>
        <v/>
      </c>
      <c r="P2344" s="16">
        <f>MAX(0,ROUNDDOWN(J2344-G2344-430000-M2344-E2344*330000-F2344*450000-I2344,-3))</f>
        <v/>
      </c>
      <c r="Q2344" s="16">
        <f>50000+N2344+E2344*50000+F2344*180000</f>
        <v/>
      </c>
      <c r="R2344" s="16">
        <f>IF(P2344&lt;=2000000,MIN(Q2344,P2344),MAX(Q2344-(P2344-2000000),50000))*0.05</f>
        <v/>
      </c>
      <c r="S2344" s="16">
        <f>MAX(0,P2344*0.1-R2344)</f>
        <v/>
      </c>
      <c r="T2344" s="16">
        <f>Q2344+MAX(0,K2344-480000)</f>
        <v/>
      </c>
      <c r="U2344" s="16">
        <f>P2344-T2344</f>
        <v/>
      </c>
      <c r="V2344" s="17">
        <f>IF(U2344&lt;0,0,LOOKUP(U2344,{0,1950001,3300001,6950001,9000001,18000001,40000001},{0.05,0.1,0.2,0.23,0.33,0.4,0.45}))</f>
        <v/>
      </c>
      <c r="W2344" s="18">
        <f>IF(U2344&lt;0,0.9,0.9-V2344*1.021)</f>
        <v/>
      </c>
      <c r="X2344" s="16">
        <f>ROUNDDOWN(S2344*0.2/W2344+2000,0)</f>
        <v/>
      </c>
      <c r="Y2344" s="17">
        <f>IF(O2344&lt;=0,0,LOOKUP(O2344,{0,1950001,3300001,6950001,9000001,18000001,40000001},{0.05,0.1,0.2,0.23,0.33,0.4,0.45}))</f>
        <v/>
      </c>
    </row>
    <row r="2345">
      <c r="A2345" t="inlineStr">
        <is>
          <t>1万円刻み</t>
        </is>
      </c>
      <c r="B2345" s="16">
        <f>'3_1万円刻み'!$A$466</f>
        <v/>
      </c>
      <c r="C2345" t="n">
        <v>2025</v>
      </c>
      <c r="D2345" t="n">
        <v>0</v>
      </c>
      <c r="E2345" t="n">
        <v>0</v>
      </c>
      <c r="F2345" t="n">
        <v>0</v>
      </c>
      <c r="G2345" s="16">
        <f>ROUND(MIN(B2345/12,650000)*12*0.0915+MIN(B2345/12,1390000)*12*(0.0504+0)+B2345*0.005,0)</f>
        <v/>
      </c>
      <c r="H2345" t="n">
        <v>0</v>
      </c>
      <c r="I2345" t="n">
        <v>0</v>
      </c>
      <c r="J2345" s="16">
        <f>IF(C2345=2026,IF(B2345&lt;741000,0,IF(B2345&lt;2191000,B2345-740000,IF(B2345&lt;2193000,1451000,IF(B2345&lt;2196000,1453000,IF(B2345&lt;2200000,1456000,IF(B2345&lt;3600000,ROUNDDOWN(B2345/4,-3)*2.8-80000,IF(B2345&lt;6600000,ROUNDDOWN(B2345/4,-3)*3.2-440000,IF(B2345&lt;8500000,ROUNDDOWN(B2345*0.9,0)-1100000,B2345-1950000)))))))),IF(B2345&lt;651000,0,IF(B2345&lt;1900000,B2345-650000,IF(B2345&lt;3600000,ROUNDDOWN(B2345/4,-3)*2.8-80000,IF(B2345&lt;6600000,ROUNDDOWN(B2345/4,-3)*3.2-440000,IF(B2345&lt;8500000,ROUNDDOWN(B2345*0.9,0)-1100000,B2345-1950000))))))</f>
        <v/>
      </c>
      <c r="K2345" s="16">
        <f>IF(J2345&gt;23500000,NA(),IF(C2345=2026,IF(J2345&lt;=4890000,1040000,IF(J2345&lt;=6550000,670000,620000)),IF(J2345&lt;=1320000,950000,IF(J2345&lt;=3360000,880000,IF(J2345&lt;=4890000,680000,IF(J2345&lt;=6550000,630000,580000))))))</f>
        <v/>
      </c>
      <c r="L2345" s="16">
        <f>IF(D2345=1,IF(J2345&lt;=9000000,380000,IF(J2345&lt;=9500000,260000,IF(J2345&lt;=10000000,130000,0))),0)</f>
        <v/>
      </c>
      <c r="M2345" s="16">
        <f>IF(D2345=1,IF(J2345&lt;=9000000,330000,IF(J2345&lt;=9500000,220000,IF(J2345&lt;=10000000,110000,0))),0)</f>
        <v/>
      </c>
      <c r="N2345" s="16">
        <f>IF(D2345=1,IF(J2345&lt;=9000000,50000,IF(J2345&lt;=9500000,40000,IF(J2345&lt;=10000000,20000,0))),0)</f>
        <v/>
      </c>
      <c r="O2345" s="16">
        <f>MAX(0,ROUNDDOWN(J2345-G2345-K2345-L2345-E2345*380000-F2345*630000-H2345,-3))</f>
        <v/>
      </c>
      <c r="P2345" s="16">
        <f>MAX(0,ROUNDDOWN(J2345-G2345-430000-M2345-E2345*330000-F2345*450000-I2345,-3))</f>
        <v/>
      </c>
      <c r="Q2345" s="16">
        <f>50000+N2345+E2345*50000+F2345*180000</f>
        <v/>
      </c>
      <c r="R2345" s="16">
        <f>IF(P2345&lt;=2000000,MIN(Q2345,P2345),MAX(Q2345-(P2345-2000000),50000))*0.05</f>
        <v/>
      </c>
      <c r="S2345" s="16">
        <f>MAX(0,P2345*0.1-R2345)</f>
        <v/>
      </c>
      <c r="T2345" s="16">
        <f>Q2345+MAX(0,K2345-480000)</f>
        <v/>
      </c>
      <c r="U2345" s="16">
        <f>P2345-T2345</f>
        <v/>
      </c>
      <c r="V2345" s="17">
        <f>IF(U2345&lt;0,0,LOOKUP(U2345,{0,1950001,3300001,6950001,9000001,18000001,40000001},{0.05,0.1,0.2,0.23,0.33,0.4,0.45}))</f>
        <v/>
      </c>
      <c r="W2345" s="18">
        <f>IF(U2345&lt;0,0.9,0.9-V2345*1.021)</f>
        <v/>
      </c>
      <c r="X2345" s="16">
        <f>ROUNDDOWN(S2345*0.2/W2345+2000,0)</f>
        <v/>
      </c>
      <c r="Y2345" s="17">
        <f>IF(O2345&lt;=0,0,LOOKUP(O2345,{0,1950001,3300001,6950001,9000001,18000001,40000001},{0.05,0.1,0.2,0.23,0.33,0.4,0.45}))</f>
        <v/>
      </c>
    </row>
    <row r="2346">
      <c r="A2346" t="inlineStr">
        <is>
          <t>1万円刻み</t>
        </is>
      </c>
      <c r="B2346" s="16">
        <f>'3_1万円刻み'!$A$466</f>
        <v/>
      </c>
      <c r="C2346" t="n">
        <v>2026</v>
      </c>
      <c r="D2346" t="n">
        <v>0</v>
      </c>
      <c r="E2346" t="n">
        <v>0</v>
      </c>
      <c r="F2346" t="n">
        <v>0</v>
      </c>
      <c r="G2346" s="16">
        <f>ROUND(MIN(B2346/12,650000)*12*0.0915+MIN(B2346/12,1390000)*12*(0.0504+0)+B2346*0.005,0)</f>
        <v/>
      </c>
      <c r="H2346" t="n">
        <v>0</v>
      </c>
      <c r="I2346" t="n">
        <v>0</v>
      </c>
      <c r="J2346" s="16">
        <f>IF(C2346=2026,IF(B2346&lt;741000,0,IF(B2346&lt;2191000,B2346-740000,IF(B2346&lt;2193000,1451000,IF(B2346&lt;2196000,1453000,IF(B2346&lt;2200000,1456000,IF(B2346&lt;3600000,ROUNDDOWN(B2346/4,-3)*2.8-80000,IF(B2346&lt;6600000,ROUNDDOWN(B2346/4,-3)*3.2-440000,IF(B2346&lt;8500000,ROUNDDOWN(B2346*0.9,0)-1100000,B2346-1950000)))))))),IF(B2346&lt;651000,0,IF(B2346&lt;1900000,B2346-650000,IF(B2346&lt;3600000,ROUNDDOWN(B2346/4,-3)*2.8-80000,IF(B2346&lt;6600000,ROUNDDOWN(B2346/4,-3)*3.2-440000,IF(B2346&lt;8500000,ROUNDDOWN(B2346*0.9,0)-1100000,B2346-1950000))))))</f>
        <v/>
      </c>
      <c r="K2346" s="16">
        <f>IF(J2346&gt;23500000,NA(),IF(C2346=2026,IF(J2346&lt;=4890000,1040000,IF(J2346&lt;=6550000,670000,620000)),IF(J2346&lt;=1320000,950000,IF(J2346&lt;=3360000,880000,IF(J2346&lt;=4890000,680000,IF(J2346&lt;=6550000,630000,580000))))))</f>
        <v/>
      </c>
      <c r="L2346" s="16">
        <f>IF(D2346=1,IF(J2346&lt;=9000000,380000,IF(J2346&lt;=9500000,260000,IF(J2346&lt;=10000000,130000,0))),0)</f>
        <v/>
      </c>
      <c r="M2346" s="16">
        <f>IF(D2346=1,IF(J2346&lt;=9000000,330000,IF(J2346&lt;=9500000,220000,IF(J2346&lt;=10000000,110000,0))),0)</f>
        <v/>
      </c>
      <c r="N2346" s="16">
        <f>IF(D2346=1,IF(J2346&lt;=9000000,50000,IF(J2346&lt;=9500000,40000,IF(J2346&lt;=10000000,20000,0))),0)</f>
        <v/>
      </c>
      <c r="O2346" s="16">
        <f>MAX(0,ROUNDDOWN(J2346-G2346-K2346-L2346-E2346*380000-F2346*630000-H2346,-3))</f>
        <v/>
      </c>
      <c r="P2346" s="16">
        <f>MAX(0,ROUNDDOWN(J2346-G2346-430000-M2346-E2346*330000-F2346*450000-I2346,-3))</f>
        <v/>
      </c>
      <c r="Q2346" s="16">
        <f>50000+N2346+E2346*50000+F2346*180000</f>
        <v/>
      </c>
      <c r="R2346" s="16">
        <f>IF(P2346&lt;=2000000,MIN(Q2346,P2346),MAX(Q2346-(P2346-2000000),50000))*0.05</f>
        <v/>
      </c>
      <c r="S2346" s="16">
        <f>MAX(0,P2346*0.1-R2346)</f>
        <v/>
      </c>
      <c r="T2346" s="16">
        <f>Q2346+MAX(0,K2346-480000)</f>
        <v/>
      </c>
      <c r="U2346" s="16">
        <f>P2346-T2346</f>
        <v/>
      </c>
      <c r="V2346" s="17">
        <f>IF(U2346&lt;0,0,LOOKUP(U2346,{0,1950001,3300001,6950001,9000001,18000001,40000001},{0.05,0.1,0.2,0.23,0.33,0.4,0.45}))</f>
        <v/>
      </c>
      <c r="W2346" s="18">
        <f>IF(U2346&lt;0,0.9,0.9-V2346*1.021)</f>
        <v/>
      </c>
      <c r="X2346" s="16">
        <f>ROUNDDOWN(S2346*0.2/W2346+2000,0)</f>
        <v/>
      </c>
      <c r="Y2346" s="17">
        <f>IF(O2346&lt;=0,0,LOOKUP(O2346,{0,1950001,3300001,6950001,9000001,18000001,40000001},{0.05,0.1,0.2,0.23,0.33,0.4,0.45}))</f>
        <v/>
      </c>
    </row>
    <row r="2347">
      <c r="A2347" t="inlineStr">
        <is>
          <t>1万円刻み</t>
        </is>
      </c>
      <c r="B2347" s="16">
        <f>'3_1万円刻み'!$A$466</f>
        <v/>
      </c>
      <c r="C2347" t="n">
        <v>2025</v>
      </c>
      <c r="D2347" t="n">
        <v>1</v>
      </c>
      <c r="E2347" t="n">
        <v>0</v>
      </c>
      <c r="F2347" t="n">
        <v>0</v>
      </c>
      <c r="G2347" s="16">
        <f>ROUND(MIN(B2347/12,650000)*12*0.0915+MIN(B2347/12,1390000)*12*(0.0504+0)+B2347*0.005,0)</f>
        <v/>
      </c>
      <c r="H2347" t="n">
        <v>0</v>
      </c>
      <c r="I2347" t="n">
        <v>0</v>
      </c>
      <c r="J2347" s="16">
        <f>IF(C2347=2026,IF(B2347&lt;741000,0,IF(B2347&lt;2191000,B2347-740000,IF(B2347&lt;2193000,1451000,IF(B2347&lt;2196000,1453000,IF(B2347&lt;2200000,1456000,IF(B2347&lt;3600000,ROUNDDOWN(B2347/4,-3)*2.8-80000,IF(B2347&lt;6600000,ROUNDDOWN(B2347/4,-3)*3.2-440000,IF(B2347&lt;8500000,ROUNDDOWN(B2347*0.9,0)-1100000,B2347-1950000)))))))),IF(B2347&lt;651000,0,IF(B2347&lt;1900000,B2347-650000,IF(B2347&lt;3600000,ROUNDDOWN(B2347/4,-3)*2.8-80000,IF(B2347&lt;6600000,ROUNDDOWN(B2347/4,-3)*3.2-440000,IF(B2347&lt;8500000,ROUNDDOWN(B2347*0.9,0)-1100000,B2347-1950000))))))</f>
        <v/>
      </c>
      <c r="K2347" s="16">
        <f>IF(J2347&gt;23500000,NA(),IF(C2347=2026,IF(J2347&lt;=4890000,1040000,IF(J2347&lt;=6550000,670000,620000)),IF(J2347&lt;=1320000,950000,IF(J2347&lt;=3360000,880000,IF(J2347&lt;=4890000,680000,IF(J2347&lt;=6550000,630000,580000))))))</f>
        <v/>
      </c>
      <c r="L2347" s="16">
        <f>IF(D2347=1,IF(J2347&lt;=9000000,380000,IF(J2347&lt;=9500000,260000,IF(J2347&lt;=10000000,130000,0))),0)</f>
        <v/>
      </c>
      <c r="M2347" s="16">
        <f>IF(D2347=1,IF(J2347&lt;=9000000,330000,IF(J2347&lt;=9500000,220000,IF(J2347&lt;=10000000,110000,0))),0)</f>
        <v/>
      </c>
      <c r="N2347" s="16">
        <f>IF(D2347=1,IF(J2347&lt;=9000000,50000,IF(J2347&lt;=9500000,40000,IF(J2347&lt;=10000000,20000,0))),0)</f>
        <v/>
      </c>
      <c r="O2347" s="16">
        <f>MAX(0,ROUNDDOWN(J2347-G2347-K2347-L2347-E2347*380000-F2347*630000-H2347,-3))</f>
        <v/>
      </c>
      <c r="P2347" s="16">
        <f>MAX(0,ROUNDDOWN(J2347-G2347-430000-M2347-E2347*330000-F2347*450000-I2347,-3))</f>
        <v/>
      </c>
      <c r="Q2347" s="16">
        <f>50000+N2347+E2347*50000+F2347*180000</f>
        <v/>
      </c>
      <c r="R2347" s="16">
        <f>IF(P2347&lt;=2000000,MIN(Q2347,P2347),MAX(Q2347-(P2347-2000000),50000))*0.05</f>
        <v/>
      </c>
      <c r="S2347" s="16">
        <f>MAX(0,P2347*0.1-R2347)</f>
        <v/>
      </c>
      <c r="T2347" s="16">
        <f>Q2347+MAX(0,K2347-480000)</f>
        <v/>
      </c>
      <c r="U2347" s="16">
        <f>P2347-T2347</f>
        <v/>
      </c>
      <c r="V2347" s="17">
        <f>IF(U2347&lt;0,0,LOOKUP(U2347,{0,1950001,3300001,6950001,9000001,18000001,40000001},{0.05,0.1,0.2,0.23,0.33,0.4,0.45}))</f>
        <v/>
      </c>
      <c r="W2347" s="18">
        <f>IF(U2347&lt;0,0.9,0.9-V2347*1.021)</f>
        <v/>
      </c>
      <c r="X2347" s="16">
        <f>ROUNDDOWN(S2347*0.2/W2347+2000,0)</f>
        <v/>
      </c>
      <c r="Y2347" s="17">
        <f>IF(O2347&lt;=0,0,LOOKUP(O2347,{0,1950001,3300001,6950001,9000001,18000001,40000001},{0.05,0.1,0.2,0.23,0.33,0.4,0.45}))</f>
        <v/>
      </c>
    </row>
    <row r="2348">
      <c r="A2348" t="inlineStr">
        <is>
          <t>1万円刻み</t>
        </is>
      </c>
      <c r="B2348" s="16">
        <f>'3_1万円刻み'!$A$466</f>
        <v/>
      </c>
      <c r="C2348" t="n">
        <v>2026</v>
      </c>
      <c r="D2348" t="n">
        <v>1</v>
      </c>
      <c r="E2348" t="n">
        <v>0</v>
      </c>
      <c r="F2348" t="n">
        <v>0</v>
      </c>
      <c r="G2348" s="16">
        <f>ROUND(MIN(B2348/12,650000)*12*0.0915+MIN(B2348/12,1390000)*12*(0.0504+0)+B2348*0.005,0)</f>
        <v/>
      </c>
      <c r="H2348" t="n">
        <v>0</v>
      </c>
      <c r="I2348" t="n">
        <v>0</v>
      </c>
      <c r="J2348" s="16">
        <f>IF(C2348=2026,IF(B2348&lt;741000,0,IF(B2348&lt;2191000,B2348-740000,IF(B2348&lt;2193000,1451000,IF(B2348&lt;2196000,1453000,IF(B2348&lt;2200000,1456000,IF(B2348&lt;3600000,ROUNDDOWN(B2348/4,-3)*2.8-80000,IF(B2348&lt;6600000,ROUNDDOWN(B2348/4,-3)*3.2-440000,IF(B2348&lt;8500000,ROUNDDOWN(B2348*0.9,0)-1100000,B2348-1950000)))))))),IF(B2348&lt;651000,0,IF(B2348&lt;1900000,B2348-650000,IF(B2348&lt;3600000,ROUNDDOWN(B2348/4,-3)*2.8-80000,IF(B2348&lt;6600000,ROUNDDOWN(B2348/4,-3)*3.2-440000,IF(B2348&lt;8500000,ROUNDDOWN(B2348*0.9,0)-1100000,B2348-1950000))))))</f>
        <v/>
      </c>
      <c r="K2348" s="16">
        <f>IF(J2348&gt;23500000,NA(),IF(C2348=2026,IF(J2348&lt;=4890000,1040000,IF(J2348&lt;=6550000,670000,620000)),IF(J2348&lt;=1320000,950000,IF(J2348&lt;=3360000,880000,IF(J2348&lt;=4890000,680000,IF(J2348&lt;=6550000,630000,580000))))))</f>
        <v/>
      </c>
      <c r="L2348" s="16">
        <f>IF(D2348=1,IF(J2348&lt;=9000000,380000,IF(J2348&lt;=9500000,260000,IF(J2348&lt;=10000000,130000,0))),0)</f>
        <v/>
      </c>
      <c r="M2348" s="16">
        <f>IF(D2348=1,IF(J2348&lt;=9000000,330000,IF(J2348&lt;=9500000,220000,IF(J2348&lt;=10000000,110000,0))),0)</f>
        <v/>
      </c>
      <c r="N2348" s="16">
        <f>IF(D2348=1,IF(J2348&lt;=9000000,50000,IF(J2348&lt;=9500000,40000,IF(J2348&lt;=10000000,20000,0))),0)</f>
        <v/>
      </c>
      <c r="O2348" s="16">
        <f>MAX(0,ROUNDDOWN(J2348-G2348-K2348-L2348-E2348*380000-F2348*630000-H2348,-3))</f>
        <v/>
      </c>
      <c r="P2348" s="16">
        <f>MAX(0,ROUNDDOWN(J2348-G2348-430000-M2348-E2348*330000-F2348*450000-I2348,-3))</f>
        <v/>
      </c>
      <c r="Q2348" s="16">
        <f>50000+N2348+E2348*50000+F2348*180000</f>
        <v/>
      </c>
      <c r="R2348" s="16">
        <f>IF(P2348&lt;=2000000,MIN(Q2348,P2348),MAX(Q2348-(P2348-2000000),50000))*0.05</f>
        <v/>
      </c>
      <c r="S2348" s="16">
        <f>MAX(0,P2348*0.1-R2348)</f>
        <v/>
      </c>
      <c r="T2348" s="16">
        <f>Q2348+MAX(0,K2348-480000)</f>
        <v/>
      </c>
      <c r="U2348" s="16">
        <f>P2348-T2348</f>
        <v/>
      </c>
      <c r="V2348" s="17">
        <f>IF(U2348&lt;0,0,LOOKUP(U2348,{0,1950001,3300001,6950001,9000001,18000001,40000001},{0.05,0.1,0.2,0.23,0.33,0.4,0.45}))</f>
        <v/>
      </c>
      <c r="W2348" s="18">
        <f>IF(U2348&lt;0,0.9,0.9-V2348*1.021)</f>
        <v/>
      </c>
      <c r="X2348" s="16">
        <f>ROUNDDOWN(S2348*0.2/W2348+2000,0)</f>
        <v/>
      </c>
      <c r="Y2348" s="17">
        <f>IF(O2348&lt;=0,0,LOOKUP(O2348,{0,1950001,3300001,6950001,9000001,18000001,40000001},{0.05,0.1,0.2,0.23,0.33,0.4,0.45}))</f>
        <v/>
      </c>
    </row>
    <row r="2349">
      <c r="A2349" t="inlineStr">
        <is>
          <t>1万円刻み</t>
        </is>
      </c>
      <c r="B2349" s="16">
        <f>'3_1万円刻み'!$A$467</f>
        <v/>
      </c>
      <c r="C2349" t="n">
        <v>2025</v>
      </c>
      <c r="D2349" t="n">
        <v>0</v>
      </c>
      <c r="E2349" t="n">
        <v>0</v>
      </c>
      <c r="F2349" t="n">
        <v>0</v>
      </c>
      <c r="G2349" s="16">
        <f>ROUND(MIN(B2349/12,650000)*12*0.0915+MIN(B2349/12,1390000)*12*(0.0504+0)+B2349*0.005,0)</f>
        <v/>
      </c>
      <c r="H2349" t="n">
        <v>0</v>
      </c>
      <c r="I2349" t="n">
        <v>0</v>
      </c>
      <c r="J2349" s="16">
        <f>IF(C2349=2026,IF(B2349&lt;741000,0,IF(B2349&lt;2191000,B2349-740000,IF(B2349&lt;2193000,1451000,IF(B2349&lt;2196000,1453000,IF(B2349&lt;2200000,1456000,IF(B2349&lt;3600000,ROUNDDOWN(B2349/4,-3)*2.8-80000,IF(B2349&lt;6600000,ROUNDDOWN(B2349/4,-3)*3.2-440000,IF(B2349&lt;8500000,ROUNDDOWN(B2349*0.9,0)-1100000,B2349-1950000)))))))),IF(B2349&lt;651000,0,IF(B2349&lt;1900000,B2349-650000,IF(B2349&lt;3600000,ROUNDDOWN(B2349/4,-3)*2.8-80000,IF(B2349&lt;6600000,ROUNDDOWN(B2349/4,-3)*3.2-440000,IF(B2349&lt;8500000,ROUNDDOWN(B2349*0.9,0)-1100000,B2349-1950000))))))</f>
        <v/>
      </c>
      <c r="K2349" s="16">
        <f>IF(J2349&gt;23500000,NA(),IF(C2349=2026,IF(J2349&lt;=4890000,1040000,IF(J2349&lt;=6550000,670000,620000)),IF(J2349&lt;=1320000,950000,IF(J2349&lt;=3360000,880000,IF(J2349&lt;=4890000,680000,IF(J2349&lt;=6550000,630000,580000))))))</f>
        <v/>
      </c>
      <c r="L2349" s="16">
        <f>IF(D2349=1,IF(J2349&lt;=9000000,380000,IF(J2349&lt;=9500000,260000,IF(J2349&lt;=10000000,130000,0))),0)</f>
        <v/>
      </c>
      <c r="M2349" s="16">
        <f>IF(D2349=1,IF(J2349&lt;=9000000,330000,IF(J2349&lt;=9500000,220000,IF(J2349&lt;=10000000,110000,0))),0)</f>
        <v/>
      </c>
      <c r="N2349" s="16">
        <f>IF(D2349=1,IF(J2349&lt;=9000000,50000,IF(J2349&lt;=9500000,40000,IF(J2349&lt;=10000000,20000,0))),0)</f>
        <v/>
      </c>
      <c r="O2349" s="16">
        <f>MAX(0,ROUNDDOWN(J2349-G2349-K2349-L2349-E2349*380000-F2349*630000-H2349,-3))</f>
        <v/>
      </c>
      <c r="P2349" s="16">
        <f>MAX(0,ROUNDDOWN(J2349-G2349-430000-M2349-E2349*330000-F2349*450000-I2349,-3))</f>
        <v/>
      </c>
      <c r="Q2349" s="16">
        <f>50000+N2349+E2349*50000+F2349*180000</f>
        <v/>
      </c>
      <c r="R2349" s="16">
        <f>IF(P2349&lt;=2000000,MIN(Q2349,P2349),MAX(Q2349-(P2349-2000000),50000))*0.05</f>
        <v/>
      </c>
      <c r="S2349" s="16">
        <f>MAX(0,P2349*0.1-R2349)</f>
        <v/>
      </c>
      <c r="T2349" s="16">
        <f>Q2349+MAX(0,K2349-480000)</f>
        <v/>
      </c>
      <c r="U2349" s="16">
        <f>P2349-T2349</f>
        <v/>
      </c>
      <c r="V2349" s="17">
        <f>IF(U2349&lt;0,0,LOOKUP(U2349,{0,1950001,3300001,6950001,9000001,18000001,40000001},{0.05,0.1,0.2,0.23,0.33,0.4,0.45}))</f>
        <v/>
      </c>
      <c r="W2349" s="18">
        <f>IF(U2349&lt;0,0.9,0.9-V2349*1.021)</f>
        <v/>
      </c>
      <c r="X2349" s="16">
        <f>ROUNDDOWN(S2349*0.2/W2349+2000,0)</f>
        <v/>
      </c>
      <c r="Y2349" s="17">
        <f>IF(O2349&lt;=0,0,LOOKUP(O2349,{0,1950001,3300001,6950001,9000001,18000001,40000001},{0.05,0.1,0.2,0.23,0.33,0.4,0.45}))</f>
        <v/>
      </c>
    </row>
    <row r="2350">
      <c r="A2350" t="inlineStr">
        <is>
          <t>1万円刻み</t>
        </is>
      </c>
      <c r="B2350" s="16">
        <f>'3_1万円刻み'!$A$467</f>
        <v/>
      </c>
      <c r="C2350" t="n">
        <v>2026</v>
      </c>
      <c r="D2350" t="n">
        <v>0</v>
      </c>
      <c r="E2350" t="n">
        <v>0</v>
      </c>
      <c r="F2350" t="n">
        <v>0</v>
      </c>
      <c r="G2350" s="16">
        <f>ROUND(MIN(B2350/12,650000)*12*0.0915+MIN(B2350/12,1390000)*12*(0.0504+0)+B2350*0.005,0)</f>
        <v/>
      </c>
      <c r="H2350" t="n">
        <v>0</v>
      </c>
      <c r="I2350" t="n">
        <v>0</v>
      </c>
      <c r="J2350" s="16">
        <f>IF(C2350=2026,IF(B2350&lt;741000,0,IF(B2350&lt;2191000,B2350-740000,IF(B2350&lt;2193000,1451000,IF(B2350&lt;2196000,1453000,IF(B2350&lt;2200000,1456000,IF(B2350&lt;3600000,ROUNDDOWN(B2350/4,-3)*2.8-80000,IF(B2350&lt;6600000,ROUNDDOWN(B2350/4,-3)*3.2-440000,IF(B2350&lt;8500000,ROUNDDOWN(B2350*0.9,0)-1100000,B2350-1950000)))))))),IF(B2350&lt;651000,0,IF(B2350&lt;1900000,B2350-650000,IF(B2350&lt;3600000,ROUNDDOWN(B2350/4,-3)*2.8-80000,IF(B2350&lt;6600000,ROUNDDOWN(B2350/4,-3)*3.2-440000,IF(B2350&lt;8500000,ROUNDDOWN(B2350*0.9,0)-1100000,B2350-1950000))))))</f>
        <v/>
      </c>
      <c r="K2350" s="16">
        <f>IF(J2350&gt;23500000,NA(),IF(C2350=2026,IF(J2350&lt;=4890000,1040000,IF(J2350&lt;=6550000,670000,620000)),IF(J2350&lt;=1320000,950000,IF(J2350&lt;=3360000,880000,IF(J2350&lt;=4890000,680000,IF(J2350&lt;=6550000,630000,580000))))))</f>
        <v/>
      </c>
      <c r="L2350" s="16">
        <f>IF(D2350=1,IF(J2350&lt;=9000000,380000,IF(J2350&lt;=9500000,260000,IF(J2350&lt;=10000000,130000,0))),0)</f>
        <v/>
      </c>
      <c r="M2350" s="16">
        <f>IF(D2350=1,IF(J2350&lt;=9000000,330000,IF(J2350&lt;=9500000,220000,IF(J2350&lt;=10000000,110000,0))),0)</f>
        <v/>
      </c>
      <c r="N2350" s="16">
        <f>IF(D2350=1,IF(J2350&lt;=9000000,50000,IF(J2350&lt;=9500000,40000,IF(J2350&lt;=10000000,20000,0))),0)</f>
        <v/>
      </c>
      <c r="O2350" s="16">
        <f>MAX(0,ROUNDDOWN(J2350-G2350-K2350-L2350-E2350*380000-F2350*630000-H2350,-3))</f>
        <v/>
      </c>
      <c r="P2350" s="16">
        <f>MAX(0,ROUNDDOWN(J2350-G2350-430000-M2350-E2350*330000-F2350*450000-I2350,-3))</f>
        <v/>
      </c>
      <c r="Q2350" s="16">
        <f>50000+N2350+E2350*50000+F2350*180000</f>
        <v/>
      </c>
      <c r="R2350" s="16">
        <f>IF(P2350&lt;=2000000,MIN(Q2350,P2350),MAX(Q2350-(P2350-2000000),50000))*0.05</f>
        <v/>
      </c>
      <c r="S2350" s="16">
        <f>MAX(0,P2350*0.1-R2350)</f>
        <v/>
      </c>
      <c r="T2350" s="16">
        <f>Q2350+MAX(0,K2350-480000)</f>
        <v/>
      </c>
      <c r="U2350" s="16">
        <f>P2350-T2350</f>
        <v/>
      </c>
      <c r="V2350" s="17">
        <f>IF(U2350&lt;0,0,LOOKUP(U2350,{0,1950001,3300001,6950001,9000001,18000001,40000001},{0.05,0.1,0.2,0.23,0.33,0.4,0.45}))</f>
        <v/>
      </c>
      <c r="W2350" s="18">
        <f>IF(U2350&lt;0,0.9,0.9-V2350*1.021)</f>
        <v/>
      </c>
      <c r="X2350" s="16">
        <f>ROUNDDOWN(S2350*0.2/W2350+2000,0)</f>
        <v/>
      </c>
      <c r="Y2350" s="17">
        <f>IF(O2350&lt;=0,0,LOOKUP(O2350,{0,1950001,3300001,6950001,9000001,18000001,40000001},{0.05,0.1,0.2,0.23,0.33,0.4,0.45}))</f>
        <v/>
      </c>
    </row>
    <row r="2351">
      <c r="A2351" t="inlineStr">
        <is>
          <t>1万円刻み</t>
        </is>
      </c>
      <c r="B2351" s="16">
        <f>'3_1万円刻み'!$A$467</f>
        <v/>
      </c>
      <c r="C2351" t="n">
        <v>2025</v>
      </c>
      <c r="D2351" t="n">
        <v>1</v>
      </c>
      <c r="E2351" t="n">
        <v>0</v>
      </c>
      <c r="F2351" t="n">
        <v>0</v>
      </c>
      <c r="G2351" s="16">
        <f>ROUND(MIN(B2351/12,650000)*12*0.0915+MIN(B2351/12,1390000)*12*(0.0504+0)+B2351*0.005,0)</f>
        <v/>
      </c>
      <c r="H2351" t="n">
        <v>0</v>
      </c>
      <c r="I2351" t="n">
        <v>0</v>
      </c>
      <c r="J2351" s="16">
        <f>IF(C2351=2026,IF(B2351&lt;741000,0,IF(B2351&lt;2191000,B2351-740000,IF(B2351&lt;2193000,1451000,IF(B2351&lt;2196000,1453000,IF(B2351&lt;2200000,1456000,IF(B2351&lt;3600000,ROUNDDOWN(B2351/4,-3)*2.8-80000,IF(B2351&lt;6600000,ROUNDDOWN(B2351/4,-3)*3.2-440000,IF(B2351&lt;8500000,ROUNDDOWN(B2351*0.9,0)-1100000,B2351-1950000)))))))),IF(B2351&lt;651000,0,IF(B2351&lt;1900000,B2351-650000,IF(B2351&lt;3600000,ROUNDDOWN(B2351/4,-3)*2.8-80000,IF(B2351&lt;6600000,ROUNDDOWN(B2351/4,-3)*3.2-440000,IF(B2351&lt;8500000,ROUNDDOWN(B2351*0.9,0)-1100000,B2351-1950000))))))</f>
        <v/>
      </c>
      <c r="K2351" s="16">
        <f>IF(J2351&gt;23500000,NA(),IF(C2351=2026,IF(J2351&lt;=4890000,1040000,IF(J2351&lt;=6550000,670000,620000)),IF(J2351&lt;=1320000,950000,IF(J2351&lt;=3360000,880000,IF(J2351&lt;=4890000,680000,IF(J2351&lt;=6550000,630000,580000))))))</f>
        <v/>
      </c>
      <c r="L2351" s="16">
        <f>IF(D2351=1,IF(J2351&lt;=9000000,380000,IF(J2351&lt;=9500000,260000,IF(J2351&lt;=10000000,130000,0))),0)</f>
        <v/>
      </c>
      <c r="M2351" s="16">
        <f>IF(D2351=1,IF(J2351&lt;=9000000,330000,IF(J2351&lt;=9500000,220000,IF(J2351&lt;=10000000,110000,0))),0)</f>
        <v/>
      </c>
      <c r="N2351" s="16">
        <f>IF(D2351=1,IF(J2351&lt;=9000000,50000,IF(J2351&lt;=9500000,40000,IF(J2351&lt;=10000000,20000,0))),0)</f>
        <v/>
      </c>
      <c r="O2351" s="16">
        <f>MAX(0,ROUNDDOWN(J2351-G2351-K2351-L2351-E2351*380000-F2351*630000-H2351,-3))</f>
        <v/>
      </c>
      <c r="P2351" s="16">
        <f>MAX(0,ROUNDDOWN(J2351-G2351-430000-M2351-E2351*330000-F2351*450000-I2351,-3))</f>
        <v/>
      </c>
      <c r="Q2351" s="16">
        <f>50000+N2351+E2351*50000+F2351*180000</f>
        <v/>
      </c>
      <c r="R2351" s="16">
        <f>IF(P2351&lt;=2000000,MIN(Q2351,P2351),MAX(Q2351-(P2351-2000000),50000))*0.05</f>
        <v/>
      </c>
      <c r="S2351" s="16">
        <f>MAX(0,P2351*0.1-R2351)</f>
        <v/>
      </c>
      <c r="T2351" s="16">
        <f>Q2351+MAX(0,K2351-480000)</f>
        <v/>
      </c>
      <c r="U2351" s="16">
        <f>P2351-T2351</f>
        <v/>
      </c>
      <c r="V2351" s="17">
        <f>IF(U2351&lt;0,0,LOOKUP(U2351,{0,1950001,3300001,6950001,9000001,18000001,40000001},{0.05,0.1,0.2,0.23,0.33,0.4,0.45}))</f>
        <v/>
      </c>
      <c r="W2351" s="18">
        <f>IF(U2351&lt;0,0.9,0.9-V2351*1.021)</f>
        <v/>
      </c>
      <c r="X2351" s="16">
        <f>ROUNDDOWN(S2351*0.2/W2351+2000,0)</f>
        <v/>
      </c>
      <c r="Y2351" s="17">
        <f>IF(O2351&lt;=0,0,LOOKUP(O2351,{0,1950001,3300001,6950001,9000001,18000001,40000001},{0.05,0.1,0.2,0.23,0.33,0.4,0.45}))</f>
        <v/>
      </c>
    </row>
    <row r="2352">
      <c r="A2352" t="inlineStr">
        <is>
          <t>1万円刻み</t>
        </is>
      </c>
      <c r="B2352" s="16">
        <f>'3_1万円刻み'!$A$467</f>
        <v/>
      </c>
      <c r="C2352" t="n">
        <v>2026</v>
      </c>
      <c r="D2352" t="n">
        <v>1</v>
      </c>
      <c r="E2352" t="n">
        <v>0</v>
      </c>
      <c r="F2352" t="n">
        <v>0</v>
      </c>
      <c r="G2352" s="16">
        <f>ROUND(MIN(B2352/12,650000)*12*0.0915+MIN(B2352/12,1390000)*12*(0.0504+0)+B2352*0.005,0)</f>
        <v/>
      </c>
      <c r="H2352" t="n">
        <v>0</v>
      </c>
      <c r="I2352" t="n">
        <v>0</v>
      </c>
      <c r="J2352" s="16">
        <f>IF(C2352=2026,IF(B2352&lt;741000,0,IF(B2352&lt;2191000,B2352-740000,IF(B2352&lt;2193000,1451000,IF(B2352&lt;2196000,1453000,IF(B2352&lt;2200000,1456000,IF(B2352&lt;3600000,ROUNDDOWN(B2352/4,-3)*2.8-80000,IF(B2352&lt;6600000,ROUNDDOWN(B2352/4,-3)*3.2-440000,IF(B2352&lt;8500000,ROUNDDOWN(B2352*0.9,0)-1100000,B2352-1950000)))))))),IF(B2352&lt;651000,0,IF(B2352&lt;1900000,B2352-650000,IF(B2352&lt;3600000,ROUNDDOWN(B2352/4,-3)*2.8-80000,IF(B2352&lt;6600000,ROUNDDOWN(B2352/4,-3)*3.2-440000,IF(B2352&lt;8500000,ROUNDDOWN(B2352*0.9,0)-1100000,B2352-1950000))))))</f>
        <v/>
      </c>
      <c r="K2352" s="16">
        <f>IF(J2352&gt;23500000,NA(),IF(C2352=2026,IF(J2352&lt;=4890000,1040000,IF(J2352&lt;=6550000,670000,620000)),IF(J2352&lt;=1320000,950000,IF(J2352&lt;=3360000,880000,IF(J2352&lt;=4890000,680000,IF(J2352&lt;=6550000,630000,580000))))))</f>
        <v/>
      </c>
      <c r="L2352" s="16">
        <f>IF(D2352=1,IF(J2352&lt;=9000000,380000,IF(J2352&lt;=9500000,260000,IF(J2352&lt;=10000000,130000,0))),0)</f>
        <v/>
      </c>
      <c r="M2352" s="16">
        <f>IF(D2352=1,IF(J2352&lt;=9000000,330000,IF(J2352&lt;=9500000,220000,IF(J2352&lt;=10000000,110000,0))),0)</f>
        <v/>
      </c>
      <c r="N2352" s="16">
        <f>IF(D2352=1,IF(J2352&lt;=9000000,50000,IF(J2352&lt;=9500000,40000,IF(J2352&lt;=10000000,20000,0))),0)</f>
        <v/>
      </c>
      <c r="O2352" s="16">
        <f>MAX(0,ROUNDDOWN(J2352-G2352-K2352-L2352-E2352*380000-F2352*630000-H2352,-3))</f>
        <v/>
      </c>
      <c r="P2352" s="16">
        <f>MAX(0,ROUNDDOWN(J2352-G2352-430000-M2352-E2352*330000-F2352*450000-I2352,-3))</f>
        <v/>
      </c>
      <c r="Q2352" s="16">
        <f>50000+N2352+E2352*50000+F2352*180000</f>
        <v/>
      </c>
      <c r="R2352" s="16">
        <f>IF(P2352&lt;=2000000,MIN(Q2352,P2352),MAX(Q2352-(P2352-2000000),50000))*0.05</f>
        <v/>
      </c>
      <c r="S2352" s="16">
        <f>MAX(0,P2352*0.1-R2352)</f>
        <v/>
      </c>
      <c r="T2352" s="16">
        <f>Q2352+MAX(0,K2352-480000)</f>
        <v/>
      </c>
      <c r="U2352" s="16">
        <f>P2352-T2352</f>
        <v/>
      </c>
      <c r="V2352" s="17">
        <f>IF(U2352&lt;0,0,LOOKUP(U2352,{0,1950001,3300001,6950001,9000001,18000001,40000001},{0.05,0.1,0.2,0.23,0.33,0.4,0.45}))</f>
        <v/>
      </c>
      <c r="W2352" s="18">
        <f>IF(U2352&lt;0,0.9,0.9-V2352*1.021)</f>
        <v/>
      </c>
      <c r="X2352" s="16">
        <f>ROUNDDOWN(S2352*0.2/W2352+2000,0)</f>
        <v/>
      </c>
      <c r="Y2352" s="17">
        <f>IF(O2352&lt;=0,0,LOOKUP(O2352,{0,1950001,3300001,6950001,9000001,18000001,40000001},{0.05,0.1,0.2,0.23,0.33,0.4,0.45}))</f>
        <v/>
      </c>
    </row>
    <row r="2353">
      <c r="A2353" t="inlineStr">
        <is>
          <t>1万円刻み</t>
        </is>
      </c>
      <c r="B2353" s="16">
        <f>'3_1万円刻み'!$A$468</f>
        <v/>
      </c>
      <c r="C2353" t="n">
        <v>2025</v>
      </c>
      <c r="D2353" t="n">
        <v>0</v>
      </c>
      <c r="E2353" t="n">
        <v>0</v>
      </c>
      <c r="F2353" t="n">
        <v>0</v>
      </c>
      <c r="G2353" s="16">
        <f>ROUND(MIN(B2353/12,650000)*12*0.0915+MIN(B2353/12,1390000)*12*(0.0504+0)+B2353*0.005,0)</f>
        <v/>
      </c>
      <c r="H2353" t="n">
        <v>0</v>
      </c>
      <c r="I2353" t="n">
        <v>0</v>
      </c>
      <c r="J2353" s="16">
        <f>IF(C2353=2026,IF(B2353&lt;741000,0,IF(B2353&lt;2191000,B2353-740000,IF(B2353&lt;2193000,1451000,IF(B2353&lt;2196000,1453000,IF(B2353&lt;2200000,1456000,IF(B2353&lt;3600000,ROUNDDOWN(B2353/4,-3)*2.8-80000,IF(B2353&lt;6600000,ROUNDDOWN(B2353/4,-3)*3.2-440000,IF(B2353&lt;8500000,ROUNDDOWN(B2353*0.9,0)-1100000,B2353-1950000)))))))),IF(B2353&lt;651000,0,IF(B2353&lt;1900000,B2353-650000,IF(B2353&lt;3600000,ROUNDDOWN(B2353/4,-3)*2.8-80000,IF(B2353&lt;6600000,ROUNDDOWN(B2353/4,-3)*3.2-440000,IF(B2353&lt;8500000,ROUNDDOWN(B2353*0.9,0)-1100000,B2353-1950000))))))</f>
        <v/>
      </c>
      <c r="K2353" s="16">
        <f>IF(J2353&gt;23500000,NA(),IF(C2353=2026,IF(J2353&lt;=4890000,1040000,IF(J2353&lt;=6550000,670000,620000)),IF(J2353&lt;=1320000,950000,IF(J2353&lt;=3360000,880000,IF(J2353&lt;=4890000,680000,IF(J2353&lt;=6550000,630000,580000))))))</f>
        <v/>
      </c>
      <c r="L2353" s="16">
        <f>IF(D2353=1,IF(J2353&lt;=9000000,380000,IF(J2353&lt;=9500000,260000,IF(J2353&lt;=10000000,130000,0))),0)</f>
        <v/>
      </c>
      <c r="M2353" s="16">
        <f>IF(D2353=1,IF(J2353&lt;=9000000,330000,IF(J2353&lt;=9500000,220000,IF(J2353&lt;=10000000,110000,0))),0)</f>
        <v/>
      </c>
      <c r="N2353" s="16">
        <f>IF(D2353=1,IF(J2353&lt;=9000000,50000,IF(J2353&lt;=9500000,40000,IF(J2353&lt;=10000000,20000,0))),0)</f>
        <v/>
      </c>
      <c r="O2353" s="16">
        <f>MAX(0,ROUNDDOWN(J2353-G2353-K2353-L2353-E2353*380000-F2353*630000-H2353,-3))</f>
        <v/>
      </c>
      <c r="P2353" s="16">
        <f>MAX(0,ROUNDDOWN(J2353-G2353-430000-M2353-E2353*330000-F2353*450000-I2353,-3))</f>
        <v/>
      </c>
      <c r="Q2353" s="16">
        <f>50000+N2353+E2353*50000+F2353*180000</f>
        <v/>
      </c>
      <c r="R2353" s="16">
        <f>IF(P2353&lt;=2000000,MIN(Q2353,P2353),MAX(Q2353-(P2353-2000000),50000))*0.05</f>
        <v/>
      </c>
      <c r="S2353" s="16">
        <f>MAX(0,P2353*0.1-R2353)</f>
        <v/>
      </c>
      <c r="T2353" s="16">
        <f>Q2353+MAX(0,K2353-480000)</f>
        <v/>
      </c>
      <c r="U2353" s="16">
        <f>P2353-T2353</f>
        <v/>
      </c>
      <c r="V2353" s="17">
        <f>IF(U2353&lt;0,0,LOOKUP(U2353,{0,1950001,3300001,6950001,9000001,18000001,40000001},{0.05,0.1,0.2,0.23,0.33,0.4,0.45}))</f>
        <v/>
      </c>
      <c r="W2353" s="18">
        <f>IF(U2353&lt;0,0.9,0.9-V2353*1.021)</f>
        <v/>
      </c>
      <c r="X2353" s="16">
        <f>ROUNDDOWN(S2353*0.2/W2353+2000,0)</f>
        <v/>
      </c>
      <c r="Y2353" s="17">
        <f>IF(O2353&lt;=0,0,LOOKUP(O2353,{0,1950001,3300001,6950001,9000001,18000001,40000001},{0.05,0.1,0.2,0.23,0.33,0.4,0.45}))</f>
        <v/>
      </c>
    </row>
    <row r="2354">
      <c r="A2354" t="inlineStr">
        <is>
          <t>1万円刻み</t>
        </is>
      </c>
      <c r="B2354" s="16">
        <f>'3_1万円刻み'!$A$468</f>
        <v/>
      </c>
      <c r="C2354" t="n">
        <v>2026</v>
      </c>
      <c r="D2354" t="n">
        <v>0</v>
      </c>
      <c r="E2354" t="n">
        <v>0</v>
      </c>
      <c r="F2354" t="n">
        <v>0</v>
      </c>
      <c r="G2354" s="16">
        <f>ROUND(MIN(B2354/12,650000)*12*0.0915+MIN(B2354/12,1390000)*12*(0.0504+0)+B2354*0.005,0)</f>
        <v/>
      </c>
      <c r="H2354" t="n">
        <v>0</v>
      </c>
      <c r="I2354" t="n">
        <v>0</v>
      </c>
      <c r="J2354" s="16">
        <f>IF(C2354=2026,IF(B2354&lt;741000,0,IF(B2354&lt;2191000,B2354-740000,IF(B2354&lt;2193000,1451000,IF(B2354&lt;2196000,1453000,IF(B2354&lt;2200000,1456000,IF(B2354&lt;3600000,ROUNDDOWN(B2354/4,-3)*2.8-80000,IF(B2354&lt;6600000,ROUNDDOWN(B2354/4,-3)*3.2-440000,IF(B2354&lt;8500000,ROUNDDOWN(B2354*0.9,0)-1100000,B2354-1950000)))))))),IF(B2354&lt;651000,0,IF(B2354&lt;1900000,B2354-650000,IF(B2354&lt;3600000,ROUNDDOWN(B2354/4,-3)*2.8-80000,IF(B2354&lt;6600000,ROUNDDOWN(B2354/4,-3)*3.2-440000,IF(B2354&lt;8500000,ROUNDDOWN(B2354*0.9,0)-1100000,B2354-1950000))))))</f>
        <v/>
      </c>
      <c r="K2354" s="16">
        <f>IF(J2354&gt;23500000,NA(),IF(C2354=2026,IF(J2354&lt;=4890000,1040000,IF(J2354&lt;=6550000,670000,620000)),IF(J2354&lt;=1320000,950000,IF(J2354&lt;=3360000,880000,IF(J2354&lt;=4890000,680000,IF(J2354&lt;=6550000,630000,580000))))))</f>
        <v/>
      </c>
      <c r="L2354" s="16">
        <f>IF(D2354=1,IF(J2354&lt;=9000000,380000,IF(J2354&lt;=9500000,260000,IF(J2354&lt;=10000000,130000,0))),0)</f>
        <v/>
      </c>
      <c r="M2354" s="16">
        <f>IF(D2354=1,IF(J2354&lt;=9000000,330000,IF(J2354&lt;=9500000,220000,IF(J2354&lt;=10000000,110000,0))),0)</f>
        <v/>
      </c>
      <c r="N2354" s="16">
        <f>IF(D2354=1,IF(J2354&lt;=9000000,50000,IF(J2354&lt;=9500000,40000,IF(J2354&lt;=10000000,20000,0))),0)</f>
        <v/>
      </c>
      <c r="O2354" s="16">
        <f>MAX(0,ROUNDDOWN(J2354-G2354-K2354-L2354-E2354*380000-F2354*630000-H2354,-3))</f>
        <v/>
      </c>
      <c r="P2354" s="16">
        <f>MAX(0,ROUNDDOWN(J2354-G2354-430000-M2354-E2354*330000-F2354*450000-I2354,-3))</f>
        <v/>
      </c>
      <c r="Q2354" s="16">
        <f>50000+N2354+E2354*50000+F2354*180000</f>
        <v/>
      </c>
      <c r="R2354" s="16">
        <f>IF(P2354&lt;=2000000,MIN(Q2354,P2354),MAX(Q2354-(P2354-2000000),50000))*0.05</f>
        <v/>
      </c>
      <c r="S2354" s="16">
        <f>MAX(0,P2354*0.1-R2354)</f>
        <v/>
      </c>
      <c r="T2354" s="16">
        <f>Q2354+MAX(0,K2354-480000)</f>
        <v/>
      </c>
      <c r="U2354" s="16">
        <f>P2354-T2354</f>
        <v/>
      </c>
      <c r="V2354" s="17">
        <f>IF(U2354&lt;0,0,LOOKUP(U2354,{0,1950001,3300001,6950001,9000001,18000001,40000001},{0.05,0.1,0.2,0.23,0.33,0.4,0.45}))</f>
        <v/>
      </c>
      <c r="W2354" s="18">
        <f>IF(U2354&lt;0,0.9,0.9-V2354*1.021)</f>
        <v/>
      </c>
      <c r="X2354" s="16">
        <f>ROUNDDOWN(S2354*0.2/W2354+2000,0)</f>
        <v/>
      </c>
      <c r="Y2354" s="17">
        <f>IF(O2354&lt;=0,0,LOOKUP(O2354,{0,1950001,3300001,6950001,9000001,18000001,40000001},{0.05,0.1,0.2,0.23,0.33,0.4,0.45}))</f>
        <v/>
      </c>
    </row>
    <row r="2355">
      <c r="A2355" t="inlineStr">
        <is>
          <t>1万円刻み</t>
        </is>
      </c>
      <c r="B2355" s="16">
        <f>'3_1万円刻み'!$A$468</f>
        <v/>
      </c>
      <c r="C2355" t="n">
        <v>2025</v>
      </c>
      <c r="D2355" t="n">
        <v>1</v>
      </c>
      <c r="E2355" t="n">
        <v>0</v>
      </c>
      <c r="F2355" t="n">
        <v>0</v>
      </c>
      <c r="G2355" s="16">
        <f>ROUND(MIN(B2355/12,650000)*12*0.0915+MIN(B2355/12,1390000)*12*(0.0504+0)+B2355*0.005,0)</f>
        <v/>
      </c>
      <c r="H2355" t="n">
        <v>0</v>
      </c>
      <c r="I2355" t="n">
        <v>0</v>
      </c>
      <c r="J2355" s="16">
        <f>IF(C2355=2026,IF(B2355&lt;741000,0,IF(B2355&lt;2191000,B2355-740000,IF(B2355&lt;2193000,1451000,IF(B2355&lt;2196000,1453000,IF(B2355&lt;2200000,1456000,IF(B2355&lt;3600000,ROUNDDOWN(B2355/4,-3)*2.8-80000,IF(B2355&lt;6600000,ROUNDDOWN(B2355/4,-3)*3.2-440000,IF(B2355&lt;8500000,ROUNDDOWN(B2355*0.9,0)-1100000,B2355-1950000)))))))),IF(B2355&lt;651000,0,IF(B2355&lt;1900000,B2355-650000,IF(B2355&lt;3600000,ROUNDDOWN(B2355/4,-3)*2.8-80000,IF(B2355&lt;6600000,ROUNDDOWN(B2355/4,-3)*3.2-440000,IF(B2355&lt;8500000,ROUNDDOWN(B2355*0.9,0)-1100000,B2355-1950000))))))</f>
        <v/>
      </c>
      <c r="K2355" s="16">
        <f>IF(J2355&gt;23500000,NA(),IF(C2355=2026,IF(J2355&lt;=4890000,1040000,IF(J2355&lt;=6550000,670000,620000)),IF(J2355&lt;=1320000,950000,IF(J2355&lt;=3360000,880000,IF(J2355&lt;=4890000,680000,IF(J2355&lt;=6550000,630000,580000))))))</f>
        <v/>
      </c>
      <c r="L2355" s="16">
        <f>IF(D2355=1,IF(J2355&lt;=9000000,380000,IF(J2355&lt;=9500000,260000,IF(J2355&lt;=10000000,130000,0))),0)</f>
        <v/>
      </c>
      <c r="M2355" s="16">
        <f>IF(D2355=1,IF(J2355&lt;=9000000,330000,IF(J2355&lt;=9500000,220000,IF(J2355&lt;=10000000,110000,0))),0)</f>
        <v/>
      </c>
      <c r="N2355" s="16">
        <f>IF(D2355=1,IF(J2355&lt;=9000000,50000,IF(J2355&lt;=9500000,40000,IF(J2355&lt;=10000000,20000,0))),0)</f>
        <v/>
      </c>
      <c r="O2355" s="16">
        <f>MAX(0,ROUNDDOWN(J2355-G2355-K2355-L2355-E2355*380000-F2355*630000-H2355,-3))</f>
        <v/>
      </c>
      <c r="P2355" s="16">
        <f>MAX(0,ROUNDDOWN(J2355-G2355-430000-M2355-E2355*330000-F2355*450000-I2355,-3))</f>
        <v/>
      </c>
      <c r="Q2355" s="16">
        <f>50000+N2355+E2355*50000+F2355*180000</f>
        <v/>
      </c>
      <c r="R2355" s="16">
        <f>IF(P2355&lt;=2000000,MIN(Q2355,P2355),MAX(Q2355-(P2355-2000000),50000))*0.05</f>
        <v/>
      </c>
      <c r="S2355" s="16">
        <f>MAX(0,P2355*0.1-R2355)</f>
        <v/>
      </c>
      <c r="T2355" s="16">
        <f>Q2355+MAX(0,K2355-480000)</f>
        <v/>
      </c>
      <c r="U2355" s="16">
        <f>P2355-T2355</f>
        <v/>
      </c>
      <c r="V2355" s="17">
        <f>IF(U2355&lt;0,0,LOOKUP(U2355,{0,1950001,3300001,6950001,9000001,18000001,40000001},{0.05,0.1,0.2,0.23,0.33,0.4,0.45}))</f>
        <v/>
      </c>
      <c r="W2355" s="18">
        <f>IF(U2355&lt;0,0.9,0.9-V2355*1.021)</f>
        <v/>
      </c>
      <c r="X2355" s="16">
        <f>ROUNDDOWN(S2355*0.2/W2355+2000,0)</f>
        <v/>
      </c>
      <c r="Y2355" s="17">
        <f>IF(O2355&lt;=0,0,LOOKUP(O2355,{0,1950001,3300001,6950001,9000001,18000001,40000001},{0.05,0.1,0.2,0.23,0.33,0.4,0.45}))</f>
        <v/>
      </c>
    </row>
    <row r="2356">
      <c r="A2356" t="inlineStr">
        <is>
          <t>1万円刻み</t>
        </is>
      </c>
      <c r="B2356" s="16">
        <f>'3_1万円刻み'!$A$468</f>
        <v/>
      </c>
      <c r="C2356" t="n">
        <v>2026</v>
      </c>
      <c r="D2356" t="n">
        <v>1</v>
      </c>
      <c r="E2356" t="n">
        <v>0</v>
      </c>
      <c r="F2356" t="n">
        <v>0</v>
      </c>
      <c r="G2356" s="16">
        <f>ROUND(MIN(B2356/12,650000)*12*0.0915+MIN(B2356/12,1390000)*12*(0.0504+0)+B2356*0.005,0)</f>
        <v/>
      </c>
      <c r="H2356" t="n">
        <v>0</v>
      </c>
      <c r="I2356" t="n">
        <v>0</v>
      </c>
      <c r="J2356" s="16">
        <f>IF(C2356=2026,IF(B2356&lt;741000,0,IF(B2356&lt;2191000,B2356-740000,IF(B2356&lt;2193000,1451000,IF(B2356&lt;2196000,1453000,IF(B2356&lt;2200000,1456000,IF(B2356&lt;3600000,ROUNDDOWN(B2356/4,-3)*2.8-80000,IF(B2356&lt;6600000,ROUNDDOWN(B2356/4,-3)*3.2-440000,IF(B2356&lt;8500000,ROUNDDOWN(B2356*0.9,0)-1100000,B2356-1950000)))))))),IF(B2356&lt;651000,0,IF(B2356&lt;1900000,B2356-650000,IF(B2356&lt;3600000,ROUNDDOWN(B2356/4,-3)*2.8-80000,IF(B2356&lt;6600000,ROUNDDOWN(B2356/4,-3)*3.2-440000,IF(B2356&lt;8500000,ROUNDDOWN(B2356*0.9,0)-1100000,B2356-1950000))))))</f>
        <v/>
      </c>
      <c r="K2356" s="16">
        <f>IF(J2356&gt;23500000,NA(),IF(C2356=2026,IF(J2356&lt;=4890000,1040000,IF(J2356&lt;=6550000,670000,620000)),IF(J2356&lt;=1320000,950000,IF(J2356&lt;=3360000,880000,IF(J2356&lt;=4890000,680000,IF(J2356&lt;=6550000,630000,580000))))))</f>
        <v/>
      </c>
      <c r="L2356" s="16">
        <f>IF(D2356=1,IF(J2356&lt;=9000000,380000,IF(J2356&lt;=9500000,260000,IF(J2356&lt;=10000000,130000,0))),0)</f>
        <v/>
      </c>
      <c r="M2356" s="16">
        <f>IF(D2356=1,IF(J2356&lt;=9000000,330000,IF(J2356&lt;=9500000,220000,IF(J2356&lt;=10000000,110000,0))),0)</f>
        <v/>
      </c>
      <c r="N2356" s="16">
        <f>IF(D2356=1,IF(J2356&lt;=9000000,50000,IF(J2356&lt;=9500000,40000,IF(J2356&lt;=10000000,20000,0))),0)</f>
        <v/>
      </c>
      <c r="O2356" s="16">
        <f>MAX(0,ROUNDDOWN(J2356-G2356-K2356-L2356-E2356*380000-F2356*630000-H2356,-3))</f>
        <v/>
      </c>
      <c r="P2356" s="16">
        <f>MAX(0,ROUNDDOWN(J2356-G2356-430000-M2356-E2356*330000-F2356*450000-I2356,-3))</f>
        <v/>
      </c>
      <c r="Q2356" s="16">
        <f>50000+N2356+E2356*50000+F2356*180000</f>
        <v/>
      </c>
      <c r="R2356" s="16">
        <f>IF(P2356&lt;=2000000,MIN(Q2356,P2356),MAX(Q2356-(P2356-2000000),50000))*0.05</f>
        <v/>
      </c>
      <c r="S2356" s="16">
        <f>MAX(0,P2356*0.1-R2356)</f>
        <v/>
      </c>
      <c r="T2356" s="16">
        <f>Q2356+MAX(0,K2356-480000)</f>
        <v/>
      </c>
      <c r="U2356" s="16">
        <f>P2356-T2356</f>
        <v/>
      </c>
      <c r="V2356" s="17">
        <f>IF(U2356&lt;0,0,LOOKUP(U2356,{0,1950001,3300001,6950001,9000001,18000001,40000001},{0.05,0.1,0.2,0.23,0.33,0.4,0.45}))</f>
        <v/>
      </c>
      <c r="W2356" s="18">
        <f>IF(U2356&lt;0,0.9,0.9-V2356*1.021)</f>
        <v/>
      </c>
      <c r="X2356" s="16">
        <f>ROUNDDOWN(S2356*0.2/W2356+2000,0)</f>
        <v/>
      </c>
      <c r="Y2356" s="17">
        <f>IF(O2356&lt;=0,0,LOOKUP(O2356,{0,1950001,3300001,6950001,9000001,18000001,40000001},{0.05,0.1,0.2,0.23,0.33,0.4,0.45}))</f>
        <v/>
      </c>
    </row>
    <row r="2357">
      <c r="A2357" t="inlineStr">
        <is>
          <t>1万円刻み</t>
        </is>
      </c>
      <c r="B2357" s="16">
        <f>'3_1万円刻み'!$A$469</f>
        <v/>
      </c>
      <c r="C2357" t="n">
        <v>2025</v>
      </c>
      <c r="D2357" t="n">
        <v>0</v>
      </c>
      <c r="E2357" t="n">
        <v>0</v>
      </c>
      <c r="F2357" t="n">
        <v>0</v>
      </c>
      <c r="G2357" s="16">
        <f>ROUND(MIN(B2357/12,650000)*12*0.0915+MIN(B2357/12,1390000)*12*(0.0504+0)+B2357*0.005,0)</f>
        <v/>
      </c>
      <c r="H2357" t="n">
        <v>0</v>
      </c>
      <c r="I2357" t="n">
        <v>0</v>
      </c>
      <c r="J2357" s="16">
        <f>IF(C2357=2026,IF(B2357&lt;741000,0,IF(B2357&lt;2191000,B2357-740000,IF(B2357&lt;2193000,1451000,IF(B2357&lt;2196000,1453000,IF(B2357&lt;2200000,1456000,IF(B2357&lt;3600000,ROUNDDOWN(B2357/4,-3)*2.8-80000,IF(B2357&lt;6600000,ROUNDDOWN(B2357/4,-3)*3.2-440000,IF(B2357&lt;8500000,ROUNDDOWN(B2357*0.9,0)-1100000,B2357-1950000)))))))),IF(B2357&lt;651000,0,IF(B2357&lt;1900000,B2357-650000,IF(B2357&lt;3600000,ROUNDDOWN(B2357/4,-3)*2.8-80000,IF(B2357&lt;6600000,ROUNDDOWN(B2357/4,-3)*3.2-440000,IF(B2357&lt;8500000,ROUNDDOWN(B2357*0.9,0)-1100000,B2357-1950000))))))</f>
        <v/>
      </c>
      <c r="K2357" s="16">
        <f>IF(J2357&gt;23500000,NA(),IF(C2357=2026,IF(J2357&lt;=4890000,1040000,IF(J2357&lt;=6550000,670000,620000)),IF(J2357&lt;=1320000,950000,IF(J2357&lt;=3360000,880000,IF(J2357&lt;=4890000,680000,IF(J2357&lt;=6550000,630000,580000))))))</f>
        <v/>
      </c>
      <c r="L2357" s="16">
        <f>IF(D2357=1,IF(J2357&lt;=9000000,380000,IF(J2357&lt;=9500000,260000,IF(J2357&lt;=10000000,130000,0))),0)</f>
        <v/>
      </c>
      <c r="M2357" s="16">
        <f>IF(D2357=1,IF(J2357&lt;=9000000,330000,IF(J2357&lt;=9500000,220000,IF(J2357&lt;=10000000,110000,0))),0)</f>
        <v/>
      </c>
      <c r="N2357" s="16">
        <f>IF(D2357=1,IF(J2357&lt;=9000000,50000,IF(J2357&lt;=9500000,40000,IF(J2357&lt;=10000000,20000,0))),0)</f>
        <v/>
      </c>
      <c r="O2357" s="16">
        <f>MAX(0,ROUNDDOWN(J2357-G2357-K2357-L2357-E2357*380000-F2357*630000-H2357,-3))</f>
        <v/>
      </c>
      <c r="P2357" s="16">
        <f>MAX(0,ROUNDDOWN(J2357-G2357-430000-M2357-E2357*330000-F2357*450000-I2357,-3))</f>
        <v/>
      </c>
      <c r="Q2357" s="16">
        <f>50000+N2357+E2357*50000+F2357*180000</f>
        <v/>
      </c>
      <c r="R2357" s="16">
        <f>IF(P2357&lt;=2000000,MIN(Q2357,P2357),MAX(Q2357-(P2357-2000000),50000))*0.05</f>
        <v/>
      </c>
      <c r="S2357" s="16">
        <f>MAX(0,P2357*0.1-R2357)</f>
        <v/>
      </c>
      <c r="T2357" s="16">
        <f>Q2357+MAX(0,K2357-480000)</f>
        <v/>
      </c>
      <c r="U2357" s="16">
        <f>P2357-T2357</f>
        <v/>
      </c>
      <c r="V2357" s="17">
        <f>IF(U2357&lt;0,0,LOOKUP(U2357,{0,1950001,3300001,6950001,9000001,18000001,40000001},{0.05,0.1,0.2,0.23,0.33,0.4,0.45}))</f>
        <v/>
      </c>
      <c r="W2357" s="18">
        <f>IF(U2357&lt;0,0.9,0.9-V2357*1.021)</f>
        <v/>
      </c>
      <c r="X2357" s="16">
        <f>ROUNDDOWN(S2357*0.2/W2357+2000,0)</f>
        <v/>
      </c>
      <c r="Y2357" s="17">
        <f>IF(O2357&lt;=0,0,LOOKUP(O2357,{0,1950001,3300001,6950001,9000001,18000001,40000001},{0.05,0.1,0.2,0.23,0.33,0.4,0.45}))</f>
        <v/>
      </c>
    </row>
    <row r="2358">
      <c r="A2358" t="inlineStr">
        <is>
          <t>1万円刻み</t>
        </is>
      </c>
      <c r="B2358" s="16">
        <f>'3_1万円刻み'!$A$469</f>
        <v/>
      </c>
      <c r="C2358" t="n">
        <v>2026</v>
      </c>
      <c r="D2358" t="n">
        <v>0</v>
      </c>
      <c r="E2358" t="n">
        <v>0</v>
      </c>
      <c r="F2358" t="n">
        <v>0</v>
      </c>
      <c r="G2358" s="16">
        <f>ROUND(MIN(B2358/12,650000)*12*0.0915+MIN(B2358/12,1390000)*12*(0.0504+0)+B2358*0.005,0)</f>
        <v/>
      </c>
      <c r="H2358" t="n">
        <v>0</v>
      </c>
      <c r="I2358" t="n">
        <v>0</v>
      </c>
      <c r="J2358" s="16">
        <f>IF(C2358=2026,IF(B2358&lt;741000,0,IF(B2358&lt;2191000,B2358-740000,IF(B2358&lt;2193000,1451000,IF(B2358&lt;2196000,1453000,IF(B2358&lt;2200000,1456000,IF(B2358&lt;3600000,ROUNDDOWN(B2358/4,-3)*2.8-80000,IF(B2358&lt;6600000,ROUNDDOWN(B2358/4,-3)*3.2-440000,IF(B2358&lt;8500000,ROUNDDOWN(B2358*0.9,0)-1100000,B2358-1950000)))))))),IF(B2358&lt;651000,0,IF(B2358&lt;1900000,B2358-650000,IF(B2358&lt;3600000,ROUNDDOWN(B2358/4,-3)*2.8-80000,IF(B2358&lt;6600000,ROUNDDOWN(B2358/4,-3)*3.2-440000,IF(B2358&lt;8500000,ROUNDDOWN(B2358*0.9,0)-1100000,B2358-1950000))))))</f>
        <v/>
      </c>
      <c r="K2358" s="16">
        <f>IF(J2358&gt;23500000,NA(),IF(C2358=2026,IF(J2358&lt;=4890000,1040000,IF(J2358&lt;=6550000,670000,620000)),IF(J2358&lt;=1320000,950000,IF(J2358&lt;=3360000,880000,IF(J2358&lt;=4890000,680000,IF(J2358&lt;=6550000,630000,580000))))))</f>
        <v/>
      </c>
      <c r="L2358" s="16">
        <f>IF(D2358=1,IF(J2358&lt;=9000000,380000,IF(J2358&lt;=9500000,260000,IF(J2358&lt;=10000000,130000,0))),0)</f>
        <v/>
      </c>
      <c r="M2358" s="16">
        <f>IF(D2358=1,IF(J2358&lt;=9000000,330000,IF(J2358&lt;=9500000,220000,IF(J2358&lt;=10000000,110000,0))),0)</f>
        <v/>
      </c>
      <c r="N2358" s="16">
        <f>IF(D2358=1,IF(J2358&lt;=9000000,50000,IF(J2358&lt;=9500000,40000,IF(J2358&lt;=10000000,20000,0))),0)</f>
        <v/>
      </c>
      <c r="O2358" s="16">
        <f>MAX(0,ROUNDDOWN(J2358-G2358-K2358-L2358-E2358*380000-F2358*630000-H2358,-3))</f>
        <v/>
      </c>
      <c r="P2358" s="16">
        <f>MAX(0,ROUNDDOWN(J2358-G2358-430000-M2358-E2358*330000-F2358*450000-I2358,-3))</f>
        <v/>
      </c>
      <c r="Q2358" s="16">
        <f>50000+N2358+E2358*50000+F2358*180000</f>
        <v/>
      </c>
      <c r="R2358" s="16">
        <f>IF(P2358&lt;=2000000,MIN(Q2358,P2358),MAX(Q2358-(P2358-2000000),50000))*0.05</f>
        <v/>
      </c>
      <c r="S2358" s="16">
        <f>MAX(0,P2358*0.1-R2358)</f>
        <v/>
      </c>
      <c r="T2358" s="16">
        <f>Q2358+MAX(0,K2358-480000)</f>
        <v/>
      </c>
      <c r="U2358" s="16">
        <f>P2358-T2358</f>
        <v/>
      </c>
      <c r="V2358" s="17">
        <f>IF(U2358&lt;0,0,LOOKUP(U2358,{0,1950001,3300001,6950001,9000001,18000001,40000001},{0.05,0.1,0.2,0.23,0.33,0.4,0.45}))</f>
        <v/>
      </c>
      <c r="W2358" s="18">
        <f>IF(U2358&lt;0,0.9,0.9-V2358*1.021)</f>
        <v/>
      </c>
      <c r="X2358" s="16">
        <f>ROUNDDOWN(S2358*0.2/W2358+2000,0)</f>
        <v/>
      </c>
      <c r="Y2358" s="17">
        <f>IF(O2358&lt;=0,0,LOOKUP(O2358,{0,1950001,3300001,6950001,9000001,18000001,40000001},{0.05,0.1,0.2,0.23,0.33,0.4,0.45}))</f>
        <v/>
      </c>
    </row>
    <row r="2359">
      <c r="A2359" t="inlineStr">
        <is>
          <t>1万円刻み</t>
        </is>
      </c>
      <c r="B2359" s="16">
        <f>'3_1万円刻み'!$A$469</f>
        <v/>
      </c>
      <c r="C2359" t="n">
        <v>2025</v>
      </c>
      <c r="D2359" t="n">
        <v>1</v>
      </c>
      <c r="E2359" t="n">
        <v>0</v>
      </c>
      <c r="F2359" t="n">
        <v>0</v>
      </c>
      <c r="G2359" s="16">
        <f>ROUND(MIN(B2359/12,650000)*12*0.0915+MIN(B2359/12,1390000)*12*(0.0504+0)+B2359*0.005,0)</f>
        <v/>
      </c>
      <c r="H2359" t="n">
        <v>0</v>
      </c>
      <c r="I2359" t="n">
        <v>0</v>
      </c>
      <c r="J2359" s="16">
        <f>IF(C2359=2026,IF(B2359&lt;741000,0,IF(B2359&lt;2191000,B2359-740000,IF(B2359&lt;2193000,1451000,IF(B2359&lt;2196000,1453000,IF(B2359&lt;2200000,1456000,IF(B2359&lt;3600000,ROUNDDOWN(B2359/4,-3)*2.8-80000,IF(B2359&lt;6600000,ROUNDDOWN(B2359/4,-3)*3.2-440000,IF(B2359&lt;8500000,ROUNDDOWN(B2359*0.9,0)-1100000,B2359-1950000)))))))),IF(B2359&lt;651000,0,IF(B2359&lt;1900000,B2359-650000,IF(B2359&lt;3600000,ROUNDDOWN(B2359/4,-3)*2.8-80000,IF(B2359&lt;6600000,ROUNDDOWN(B2359/4,-3)*3.2-440000,IF(B2359&lt;8500000,ROUNDDOWN(B2359*0.9,0)-1100000,B2359-1950000))))))</f>
        <v/>
      </c>
      <c r="K2359" s="16">
        <f>IF(J2359&gt;23500000,NA(),IF(C2359=2026,IF(J2359&lt;=4890000,1040000,IF(J2359&lt;=6550000,670000,620000)),IF(J2359&lt;=1320000,950000,IF(J2359&lt;=3360000,880000,IF(J2359&lt;=4890000,680000,IF(J2359&lt;=6550000,630000,580000))))))</f>
        <v/>
      </c>
      <c r="L2359" s="16">
        <f>IF(D2359=1,IF(J2359&lt;=9000000,380000,IF(J2359&lt;=9500000,260000,IF(J2359&lt;=10000000,130000,0))),0)</f>
        <v/>
      </c>
      <c r="M2359" s="16">
        <f>IF(D2359=1,IF(J2359&lt;=9000000,330000,IF(J2359&lt;=9500000,220000,IF(J2359&lt;=10000000,110000,0))),0)</f>
        <v/>
      </c>
      <c r="N2359" s="16">
        <f>IF(D2359=1,IF(J2359&lt;=9000000,50000,IF(J2359&lt;=9500000,40000,IF(J2359&lt;=10000000,20000,0))),0)</f>
        <v/>
      </c>
      <c r="O2359" s="16">
        <f>MAX(0,ROUNDDOWN(J2359-G2359-K2359-L2359-E2359*380000-F2359*630000-H2359,-3))</f>
        <v/>
      </c>
      <c r="P2359" s="16">
        <f>MAX(0,ROUNDDOWN(J2359-G2359-430000-M2359-E2359*330000-F2359*450000-I2359,-3))</f>
        <v/>
      </c>
      <c r="Q2359" s="16">
        <f>50000+N2359+E2359*50000+F2359*180000</f>
        <v/>
      </c>
      <c r="R2359" s="16">
        <f>IF(P2359&lt;=2000000,MIN(Q2359,P2359),MAX(Q2359-(P2359-2000000),50000))*0.05</f>
        <v/>
      </c>
      <c r="S2359" s="16">
        <f>MAX(0,P2359*0.1-R2359)</f>
        <v/>
      </c>
      <c r="T2359" s="16">
        <f>Q2359+MAX(0,K2359-480000)</f>
        <v/>
      </c>
      <c r="U2359" s="16">
        <f>P2359-T2359</f>
        <v/>
      </c>
      <c r="V2359" s="17">
        <f>IF(U2359&lt;0,0,LOOKUP(U2359,{0,1950001,3300001,6950001,9000001,18000001,40000001},{0.05,0.1,0.2,0.23,0.33,0.4,0.45}))</f>
        <v/>
      </c>
      <c r="W2359" s="18">
        <f>IF(U2359&lt;0,0.9,0.9-V2359*1.021)</f>
        <v/>
      </c>
      <c r="X2359" s="16">
        <f>ROUNDDOWN(S2359*0.2/W2359+2000,0)</f>
        <v/>
      </c>
      <c r="Y2359" s="17">
        <f>IF(O2359&lt;=0,0,LOOKUP(O2359,{0,1950001,3300001,6950001,9000001,18000001,40000001},{0.05,0.1,0.2,0.23,0.33,0.4,0.45}))</f>
        <v/>
      </c>
    </row>
    <row r="2360">
      <c r="A2360" t="inlineStr">
        <is>
          <t>1万円刻み</t>
        </is>
      </c>
      <c r="B2360" s="16">
        <f>'3_1万円刻み'!$A$469</f>
        <v/>
      </c>
      <c r="C2360" t="n">
        <v>2026</v>
      </c>
      <c r="D2360" t="n">
        <v>1</v>
      </c>
      <c r="E2360" t="n">
        <v>0</v>
      </c>
      <c r="F2360" t="n">
        <v>0</v>
      </c>
      <c r="G2360" s="16">
        <f>ROUND(MIN(B2360/12,650000)*12*0.0915+MIN(B2360/12,1390000)*12*(0.0504+0)+B2360*0.005,0)</f>
        <v/>
      </c>
      <c r="H2360" t="n">
        <v>0</v>
      </c>
      <c r="I2360" t="n">
        <v>0</v>
      </c>
      <c r="J2360" s="16">
        <f>IF(C2360=2026,IF(B2360&lt;741000,0,IF(B2360&lt;2191000,B2360-740000,IF(B2360&lt;2193000,1451000,IF(B2360&lt;2196000,1453000,IF(B2360&lt;2200000,1456000,IF(B2360&lt;3600000,ROUNDDOWN(B2360/4,-3)*2.8-80000,IF(B2360&lt;6600000,ROUNDDOWN(B2360/4,-3)*3.2-440000,IF(B2360&lt;8500000,ROUNDDOWN(B2360*0.9,0)-1100000,B2360-1950000)))))))),IF(B2360&lt;651000,0,IF(B2360&lt;1900000,B2360-650000,IF(B2360&lt;3600000,ROUNDDOWN(B2360/4,-3)*2.8-80000,IF(B2360&lt;6600000,ROUNDDOWN(B2360/4,-3)*3.2-440000,IF(B2360&lt;8500000,ROUNDDOWN(B2360*0.9,0)-1100000,B2360-1950000))))))</f>
        <v/>
      </c>
      <c r="K2360" s="16">
        <f>IF(J2360&gt;23500000,NA(),IF(C2360=2026,IF(J2360&lt;=4890000,1040000,IF(J2360&lt;=6550000,670000,620000)),IF(J2360&lt;=1320000,950000,IF(J2360&lt;=3360000,880000,IF(J2360&lt;=4890000,680000,IF(J2360&lt;=6550000,630000,580000))))))</f>
        <v/>
      </c>
      <c r="L2360" s="16">
        <f>IF(D2360=1,IF(J2360&lt;=9000000,380000,IF(J2360&lt;=9500000,260000,IF(J2360&lt;=10000000,130000,0))),0)</f>
        <v/>
      </c>
      <c r="M2360" s="16">
        <f>IF(D2360=1,IF(J2360&lt;=9000000,330000,IF(J2360&lt;=9500000,220000,IF(J2360&lt;=10000000,110000,0))),0)</f>
        <v/>
      </c>
      <c r="N2360" s="16">
        <f>IF(D2360=1,IF(J2360&lt;=9000000,50000,IF(J2360&lt;=9500000,40000,IF(J2360&lt;=10000000,20000,0))),0)</f>
        <v/>
      </c>
      <c r="O2360" s="16">
        <f>MAX(0,ROUNDDOWN(J2360-G2360-K2360-L2360-E2360*380000-F2360*630000-H2360,-3))</f>
        <v/>
      </c>
      <c r="P2360" s="16">
        <f>MAX(0,ROUNDDOWN(J2360-G2360-430000-M2360-E2360*330000-F2360*450000-I2360,-3))</f>
        <v/>
      </c>
      <c r="Q2360" s="16">
        <f>50000+N2360+E2360*50000+F2360*180000</f>
        <v/>
      </c>
      <c r="R2360" s="16">
        <f>IF(P2360&lt;=2000000,MIN(Q2360,P2360),MAX(Q2360-(P2360-2000000),50000))*0.05</f>
        <v/>
      </c>
      <c r="S2360" s="16">
        <f>MAX(0,P2360*0.1-R2360)</f>
        <v/>
      </c>
      <c r="T2360" s="16">
        <f>Q2360+MAX(0,K2360-480000)</f>
        <v/>
      </c>
      <c r="U2360" s="16">
        <f>P2360-T2360</f>
        <v/>
      </c>
      <c r="V2360" s="17">
        <f>IF(U2360&lt;0,0,LOOKUP(U2360,{0,1950001,3300001,6950001,9000001,18000001,40000001},{0.05,0.1,0.2,0.23,0.33,0.4,0.45}))</f>
        <v/>
      </c>
      <c r="W2360" s="18">
        <f>IF(U2360&lt;0,0.9,0.9-V2360*1.021)</f>
        <v/>
      </c>
      <c r="X2360" s="16">
        <f>ROUNDDOWN(S2360*0.2/W2360+2000,0)</f>
        <v/>
      </c>
      <c r="Y2360" s="17">
        <f>IF(O2360&lt;=0,0,LOOKUP(O2360,{0,1950001,3300001,6950001,9000001,18000001,40000001},{0.05,0.1,0.2,0.23,0.33,0.4,0.45}))</f>
        <v/>
      </c>
    </row>
    <row r="2361">
      <c r="A2361" t="inlineStr">
        <is>
          <t>1万円刻み</t>
        </is>
      </c>
      <c r="B2361" s="16">
        <f>'3_1万円刻み'!$A$470</f>
        <v/>
      </c>
      <c r="C2361" t="n">
        <v>2025</v>
      </c>
      <c r="D2361" t="n">
        <v>0</v>
      </c>
      <c r="E2361" t="n">
        <v>0</v>
      </c>
      <c r="F2361" t="n">
        <v>0</v>
      </c>
      <c r="G2361" s="16">
        <f>ROUND(MIN(B2361/12,650000)*12*0.0915+MIN(B2361/12,1390000)*12*(0.0504+0)+B2361*0.005,0)</f>
        <v/>
      </c>
      <c r="H2361" t="n">
        <v>0</v>
      </c>
      <c r="I2361" t="n">
        <v>0</v>
      </c>
      <c r="J2361" s="16">
        <f>IF(C2361=2026,IF(B2361&lt;741000,0,IF(B2361&lt;2191000,B2361-740000,IF(B2361&lt;2193000,1451000,IF(B2361&lt;2196000,1453000,IF(B2361&lt;2200000,1456000,IF(B2361&lt;3600000,ROUNDDOWN(B2361/4,-3)*2.8-80000,IF(B2361&lt;6600000,ROUNDDOWN(B2361/4,-3)*3.2-440000,IF(B2361&lt;8500000,ROUNDDOWN(B2361*0.9,0)-1100000,B2361-1950000)))))))),IF(B2361&lt;651000,0,IF(B2361&lt;1900000,B2361-650000,IF(B2361&lt;3600000,ROUNDDOWN(B2361/4,-3)*2.8-80000,IF(B2361&lt;6600000,ROUNDDOWN(B2361/4,-3)*3.2-440000,IF(B2361&lt;8500000,ROUNDDOWN(B2361*0.9,0)-1100000,B2361-1950000))))))</f>
        <v/>
      </c>
      <c r="K2361" s="16">
        <f>IF(J2361&gt;23500000,NA(),IF(C2361=2026,IF(J2361&lt;=4890000,1040000,IF(J2361&lt;=6550000,670000,620000)),IF(J2361&lt;=1320000,950000,IF(J2361&lt;=3360000,880000,IF(J2361&lt;=4890000,680000,IF(J2361&lt;=6550000,630000,580000))))))</f>
        <v/>
      </c>
      <c r="L2361" s="16">
        <f>IF(D2361=1,IF(J2361&lt;=9000000,380000,IF(J2361&lt;=9500000,260000,IF(J2361&lt;=10000000,130000,0))),0)</f>
        <v/>
      </c>
      <c r="M2361" s="16">
        <f>IF(D2361=1,IF(J2361&lt;=9000000,330000,IF(J2361&lt;=9500000,220000,IF(J2361&lt;=10000000,110000,0))),0)</f>
        <v/>
      </c>
      <c r="N2361" s="16">
        <f>IF(D2361=1,IF(J2361&lt;=9000000,50000,IF(J2361&lt;=9500000,40000,IF(J2361&lt;=10000000,20000,0))),0)</f>
        <v/>
      </c>
      <c r="O2361" s="16">
        <f>MAX(0,ROUNDDOWN(J2361-G2361-K2361-L2361-E2361*380000-F2361*630000-H2361,-3))</f>
        <v/>
      </c>
      <c r="P2361" s="16">
        <f>MAX(0,ROUNDDOWN(J2361-G2361-430000-M2361-E2361*330000-F2361*450000-I2361,-3))</f>
        <v/>
      </c>
      <c r="Q2361" s="16">
        <f>50000+N2361+E2361*50000+F2361*180000</f>
        <v/>
      </c>
      <c r="R2361" s="16">
        <f>IF(P2361&lt;=2000000,MIN(Q2361,P2361),MAX(Q2361-(P2361-2000000),50000))*0.05</f>
        <v/>
      </c>
      <c r="S2361" s="16">
        <f>MAX(0,P2361*0.1-R2361)</f>
        <v/>
      </c>
      <c r="T2361" s="16">
        <f>Q2361+MAX(0,K2361-480000)</f>
        <v/>
      </c>
      <c r="U2361" s="16">
        <f>P2361-T2361</f>
        <v/>
      </c>
      <c r="V2361" s="17">
        <f>IF(U2361&lt;0,0,LOOKUP(U2361,{0,1950001,3300001,6950001,9000001,18000001,40000001},{0.05,0.1,0.2,0.23,0.33,0.4,0.45}))</f>
        <v/>
      </c>
      <c r="W2361" s="18">
        <f>IF(U2361&lt;0,0.9,0.9-V2361*1.021)</f>
        <v/>
      </c>
      <c r="X2361" s="16">
        <f>ROUNDDOWN(S2361*0.2/W2361+2000,0)</f>
        <v/>
      </c>
      <c r="Y2361" s="17">
        <f>IF(O2361&lt;=0,0,LOOKUP(O2361,{0,1950001,3300001,6950001,9000001,18000001,40000001},{0.05,0.1,0.2,0.23,0.33,0.4,0.45}))</f>
        <v/>
      </c>
    </row>
    <row r="2362">
      <c r="A2362" t="inlineStr">
        <is>
          <t>1万円刻み</t>
        </is>
      </c>
      <c r="B2362" s="16">
        <f>'3_1万円刻み'!$A$470</f>
        <v/>
      </c>
      <c r="C2362" t="n">
        <v>2026</v>
      </c>
      <c r="D2362" t="n">
        <v>0</v>
      </c>
      <c r="E2362" t="n">
        <v>0</v>
      </c>
      <c r="F2362" t="n">
        <v>0</v>
      </c>
      <c r="G2362" s="16">
        <f>ROUND(MIN(B2362/12,650000)*12*0.0915+MIN(B2362/12,1390000)*12*(0.0504+0)+B2362*0.005,0)</f>
        <v/>
      </c>
      <c r="H2362" t="n">
        <v>0</v>
      </c>
      <c r="I2362" t="n">
        <v>0</v>
      </c>
      <c r="J2362" s="16">
        <f>IF(C2362=2026,IF(B2362&lt;741000,0,IF(B2362&lt;2191000,B2362-740000,IF(B2362&lt;2193000,1451000,IF(B2362&lt;2196000,1453000,IF(B2362&lt;2200000,1456000,IF(B2362&lt;3600000,ROUNDDOWN(B2362/4,-3)*2.8-80000,IF(B2362&lt;6600000,ROUNDDOWN(B2362/4,-3)*3.2-440000,IF(B2362&lt;8500000,ROUNDDOWN(B2362*0.9,0)-1100000,B2362-1950000)))))))),IF(B2362&lt;651000,0,IF(B2362&lt;1900000,B2362-650000,IF(B2362&lt;3600000,ROUNDDOWN(B2362/4,-3)*2.8-80000,IF(B2362&lt;6600000,ROUNDDOWN(B2362/4,-3)*3.2-440000,IF(B2362&lt;8500000,ROUNDDOWN(B2362*0.9,0)-1100000,B2362-1950000))))))</f>
        <v/>
      </c>
      <c r="K2362" s="16">
        <f>IF(J2362&gt;23500000,NA(),IF(C2362=2026,IF(J2362&lt;=4890000,1040000,IF(J2362&lt;=6550000,670000,620000)),IF(J2362&lt;=1320000,950000,IF(J2362&lt;=3360000,880000,IF(J2362&lt;=4890000,680000,IF(J2362&lt;=6550000,630000,580000))))))</f>
        <v/>
      </c>
      <c r="L2362" s="16">
        <f>IF(D2362=1,IF(J2362&lt;=9000000,380000,IF(J2362&lt;=9500000,260000,IF(J2362&lt;=10000000,130000,0))),0)</f>
        <v/>
      </c>
      <c r="M2362" s="16">
        <f>IF(D2362=1,IF(J2362&lt;=9000000,330000,IF(J2362&lt;=9500000,220000,IF(J2362&lt;=10000000,110000,0))),0)</f>
        <v/>
      </c>
      <c r="N2362" s="16">
        <f>IF(D2362=1,IF(J2362&lt;=9000000,50000,IF(J2362&lt;=9500000,40000,IF(J2362&lt;=10000000,20000,0))),0)</f>
        <v/>
      </c>
      <c r="O2362" s="16">
        <f>MAX(0,ROUNDDOWN(J2362-G2362-K2362-L2362-E2362*380000-F2362*630000-H2362,-3))</f>
        <v/>
      </c>
      <c r="P2362" s="16">
        <f>MAX(0,ROUNDDOWN(J2362-G2362-430000-M2362-E2362*330000-F2362*450000-I2362,-3))</f>
        <v/>
      </c>
      <c r="Q2362" s="16">
        <f>50000+N2362+E2362*50000+F2362*180000</f>
        <v/>
      </c>
      <c r="R2362" s="16">
        <f>IF(P2362&lt;=2000000,MIN(Q2362,P2362),MAX(Q2362-(P2362-2000000),50000))*0.05</f>
        <v/>
      </c>
      <c r="S2362" s="16">
        <f>MAX(0,P2362*0.1-R2362)</f>
        <v/>
      </c>
      <c r="T2362" s="16">
        <f>Q2362+MAX(0,K2362-480000)</f>
        <v/>
      </c>
      <c r="U2362" s="16">
        <f>P2362-T2362</f>
        <v/>
      </c>
      <c r="V2362" s="17">
        <f>IF(U2362&lt;0,0,LOOKUP(U2362,{0,1950001,3300001,6950001,9000001,18000001,40000001},{0.05,0.1,0.2,0.23,0.33,0.4,0.45}))</f>
        <v/>
      </c>
      <c r="W2362" s="18">
        <f>IF(U2362&lt;0,0.9,0.9-V2362*1.021)</f>
        <v/>
      </c>
      <c r="X2362" s="16">
        <f>ROUNDDOWN(S2362*0.2/W2362+2000,0)</f>
        <v/>
      </c>
      <c r="Y2362" s="17">
        <f>IF(O2362&lt;=0,0,LOOKUP(O2362,{0,1950001,3300001,6950001,9000001,18000001,40000001},{0.05,0.1,0.2,0.23,0.33,0.4,0.45}))</f>
        <v/>
      </c>
    </row>
    <row r="2363">
      <c r="A2363" t="inlineStr">
        <is>
          <t>1万円刻み</t>
        </is>
      </c>
      <c r="B2363" s="16">
        <f>'3_1万円刻み'!$A$470</f>
        <v/>
      </c>
      <c r="C2363" t="n">
        <v>2025</v>
      </c>
      <c r="D2363" t="n">
        <v>1</v>
      </c>
      <c r="E2363" t="n">
        <v>0</v>
      </c>
      <c r="F2363" t="n">
        <v>0</v>
      </c>
      <c r="G2363" s="16">
        <f>ROUND(MIN(B2363/12,650000)*12*0.0915+MIN(B2363/12,1390000)*12*(0.0504+0)+B2363*0.005,0)</f>
        <v/>
      </c>
      <c r="H2363" t="n">
        <v>0</v>
      </c>
      <c r="I2363" t="n">
        <v>0</v>
      </c>
      <c r="J2363" s="16">
        <f>IF(C2363=2026,IF(B2363&lt;741000,0,IF(B2363&lt;2191000,B2363-740000,IF(B2363&lt;2193000,1451000,IF(B2363&lt;2196000,1453000,IF(B2363&lt;2200000,1456000,IF(B2363&lt;3600000,ROUNDDOWN(B2363/4,-3)*2.8-80000,IF(B2363&lt;6600000,ROUNDDOWN(B2363/4,-3)*3.2-440000,IF(B2363&lt;8500000,ROUNDDOWN(B2363*0.9,0)-1100000,B2363-1950000)))))))),IF(B2363&lt;651000,0,IF(B2363&lt;1900000,B2363-650000,IF(B2363&lt;3600000,ROUNDDOWN(B2363/4,-3)*2.8-80000,IF(B2363&lt;6600000,ROUNDDOWN(B2363/4,-3)*3.2-440000,IF(B2363&lt;8500000,ROUNDDOWN(B2363*0.9,0)-1100000,B2363-1950000))))))</f>
        <v/>
      </c>
      <c r="K2363" s="16">
        <f>IF(J2363&gt;23500000,NA(),IF(C2363=2026,IF(J2363&lt;=4890000,1040000,IF(J2363&lt;=6550000,670000,620000)),IF(J2363&lt;=1320000,950000,IF(J2363&lt;=3360000,880000,IF(J2363&lt;=4890000,680000,IF(J2363&lt;=6550000,630000,580000))))))</f>
        <v/>
      </c>
      <c r="L2363" s="16">
        <f>IF(D2363=1,IF(J2363&lt;=9000000,380000,IF(J2363&lt;=9500000,260000,IF(J2363&lt;=10000000,130000,0))),0)</f>
        <v/>
      </c>
      <c r="M2363" s="16">
        <f>IF(D2363=1,IF(J2363&lt;=9000000,330000,IF(J2363&lt;=9500000,220000,IF(J2363&lt;=10000000,110000,0))),0)</f>
        <v/>
      </c>
      <c r="N2363" s="16">
        <f>IF(D2363=1,IF(J2363&lt;=9000000,50000,IF(J2363&lt;=9500000,40000,IF(J2363&lt;=10000000,20000,0))),0)</f>
        <v/>
      </c>
      <c r="O2363" s="16">
        <f>MAX(0,ROUNDDOWN(J2363-G2363-K2363-L2363-E2363*380000-F2363*630000-H2363,-3))</f>
        <v/>
      </c>
      <c r="P2363" s="16">
        <f>MAX(0,ROUNDDOWN(J2363-G2363-430000-M2363-E2363*330000-F2363*450000-I2363,-3))</f>
        <v/>
      </c>
      <c r="Q2363" s="16">
        <f>50000+N2363+E2363*50000+F2363*180000</f>
        <v/>
      </c>
      <c r="R2363" s="16">
        <f>IF(P2363&lt;=2000000,MIN(Q2363,P2363),MAX(Q2363-(P2363-2000000),50000))*0.05</f>
        <v/>
      </c>
      <c r="S2363" s="16">
        <f>MAX(0,P2363*0.1-R2363)</f>
        <v/>
      </c>
      <c r="T2363" s="16">
        <f>Q2363+MAX(0,K2363-480000)</f>
        <v/>
      </c>
      <c r="U2363" s="16">
        <f>P2363-T2363</f>
        <v/>
      </c>
      <c r="V2363" s="17">
        <f>IF(U2363&lt;0,0,LOOKUP(U2363,{0,1950001,3300001,6950001,9000001,18000001,40000001},{0.05,0.1,0.2,0.23,0.33,0.4,0.45}))</f>
        <v/>
      </c>
      <c r="W2363" s="18">
        <f>IF(U2363&lt;0,0.9,0.9-V2363*1.021)</f>
        <v/>
      </c>
      <c r="X2363" s="16">
        <f>ROUNDDOWN(S2363*0.2/W2363+2000,0)</f>
        <v/>
      </c>
      <c r="Y2363" s="17">
        <f>IF(O2363&lt;=0,0,LOOKUP(O2363,{0,1950001,3300001,6950001,9000001,18000001,40000001},{0.05,0.1,0.2,0.23,0.33,0.4,0.45}))</f>
        <v/>
      </c>
    </row>
    <row r="2364">
      <c r="A2364" t="inlineStr">
        <is>
          <t>1万円刻み</t>
        </is>
      </c>
      <c r="B2364" s="16">
        <f>'3_1万円刻み'!$A$470</f>
        <v/>
      </c>
      <c r="C2364" t="n">
        <v>2026</v>
      </c>
      <c r="D2364" t="n">
        <v>1</v>
      </c>
      <c r="E2364" t="n">
        <v>0</v>
      </c>
      <c r="F2364" t="n">
        <v>0</v>
      </c>
      <c r="G2364" s="16">
        <f>ROUND(MIN(B2364/12,650000)*12*0.0915+MIN(B2364/12,1390000)*12*(0.0504+0)+B2364*0.005,0)</f>
        <v/>
      </c>
      <c r="H2364" t="n">
        <v>0</v>
      </c>
      <c r="I2364" t="n">
        <v>0</v>
      </c>
      <c r="J2364" s="16">
        <f>IF(C2364=2026,IF(B2364&lt;741000,0,IF(B2364&lt;2191000,B2364-740000,IF(B2364&lt;2193000,1451000,IF(B2364&lt;2196000,1453000,IF(B2364&lt;2200000,1456000,IF(B2364&lt;3600000,ROUNDDOWN(B2364/4,-3)*2.8-80000,IF(B2364&lt;6600000,ROUNDDOWN(B2364/4,-3)*3.2-440000,IF(B2364&lt;8500000,ROUNDDOWN(B2364*0.9,0)-1100000,B2364-1950000)))))))),IF(B2364&lt;651000,0,IF(B2364&lt;1900000,B2364-650000,IF(B2364&lt;3600000,ROUNDDOWN(B2364/4,-3)*2.8-80000,IF(B2364&lt;6600000,ROUNDDOWN(B2364/4,-3)*3.2-440000,IF(B2364&lt;8500000,ROUNDDOWN(B2364*0.9,0)-1100000,B2364-1950000))))))</f>
        <v/>
      </c>
      <c r="K2364" s="16">
        <f>IF(J2364&gt;23500000,NA(),IF(C2364=2026,IF(J2364&lt;=4890000,1040000,IF(J2364&lt;=6550000,670000,620000)),IF(J2364&lt;=1320000,950000,IF(J2364&lt;=3360000,880000,IF(J2364&lt;=4890000,680000,IF(J2364&lt;=6550000,630000,580000))))))</f>
        <v/>
      </c>
      <c r="L2364" s="16">
        <f>IF(D2364=1,IF(J2364&lt;=9000000,380000,IF(J2364&lt;=9500000,260000,IF(J2364&lt;=10000000,130000,0))),0)</f>
        <v/>
      </c>
      <c r="M2364" s="16">
        <f>IF(D2364=1,IF(J2364&lt;=9000000,330000,IF(J2364&lt;=9500000,220000,IF(J2364&lt;=10000000,110000,0))),0)</f>
        <v/>
      </c>
      <c r="N2364" s="16">
        <f>IF(D2364=1,IF(J2364&lt;=9000000,50000,IF(J2364&lt;=9500000,40000,IF(J2364&lt;=10000000,20000,0))),0)</f>
        <v/>
      </c>
      <c r="O2364" s="16">
        <f>MAX(0,ROUNDDOWN(J2364-G2364-K2364-L2364-E2364*380000-F2364*630000-H2364,-3))</f>
        <v/>
      </c>
      <c r="P2364" s="16">
        <f>MAX(0,ROUNDDOWN(J2364-G2364-430000-M2364-E2364*330000-F2364*450000-I2364,-3))</f>
        <v/>
      </c>
      <c r="Q2364" s="16">
        <f>50000+N2364+E2364*50000+F2364*180000</f>
        <v/>
      </c>
      <c r="R2364" s="16">
        <f>IF(P2364&lt;=2000000,MIN(Q2364,P2364),MAX(Q2364-(P2364-2000000),50000))*0.05</f>
        <v/>
      </c>
      <c r="S2364" s="16">
        <f>MAX(0,P2364*0.1-R2364)</f>
        <v/>
      </c>
      <c r="T2364" s="16">
        <f>Q2364+MAX(0,K2364-480000)</f>
        <v/>
      </c>
      <c r="U2364" s="16">
        <f>P2364-T2364</f>
        <v/>
      </c>
      <c r="V2364" s="17">
        <f>IF(U2364&lt;0,0,LOOKUP(U2364,{0,1950001,3300001,6950001,9000001,18000001,40000001},{0.05,0.1,0.2,0.23,0.33,0.4,0.45}))</f>
        <v/>
      </c>
      <c r="W2364" s="18">
        <f>IF(U2364&lt;0,0.9,0.9-V2364*1.021)</f>
        <v/>
      </c>
      <c r="X2364" s="16">
        <f>ROUNDDOWN(S2364*0.2/W2364+2000,0)</f>
        <v/>
      </c>
      <c r="Y2364" s="17">
        <f>IF(O2364&lt;=0,0,LOOKUP(O2364,{0,1950001,3300001,6950001,9000001,18000001,40000001},{0.05,0.1,0.2,0.23,0.33,0.4,0.45}))</f>
        <v/>
      </c>
    </row>
    <row r="2365">
      <c r="A2365" t="inlineStr">
        <is>
          <t>1万円刻み</t>
        </is>
      </c>
      <c r="B2365" s="16">
        <f>'3_1万円刻み'!$A$471</f>
        <v/>
      </c>
      <c r="C2365" t="n">
        <v>2025</v>
      </c>
      <c r="D2365" t="n">
        <v>0</v>
      </c>
      <c r="E2365" t="n">
        <v>0</v>
      </c>
      <c r="F2365" t="n">
        <v>0</v>
      </c>
      <c r="G2365" s="16">
        <f>ROUND(MIN(B2365/12,650000)*12*0.0915+MIN(B2365/12,1390000)*12*(0.0504+0)+B2365*0.005,0)</f>
        <v/>
      </c>
      <c r="H2365" t="n">
        <v>0</v>
      </c>
      <c r="I2365" t="n">
        <v>0</v>
      </c>
      <c r="J2365" s="16">
        <f>IF(C2365=2026,IF(B2365&lt;741000,0,IF(B2365&lt;2191000,B2365-740000,IF(B2365&lt;2193000,1451000,IF(B2365&lt;2196000,1453000,IF(B2365&lt;2200000,1456000,IF(B2365&lt;3600000,ROUNDDOWN(B2365/4,-3)*2.8-80000,IF(B2365&lt;6600000,ROUNDDOWN(B2365/4,-3)*3.2-440000,IF(B2365&lt;8500000,ROUNDDOWN(B2365*0.9,0)-1100000,B2365-1950000)))))))),IF(B2365&lt;651000,0,IF(B2365&lt;1900000,B2365-650000,IF(B2365&lt;3600000,ROUNDDOWN(B2365/4,-3)*2.8-80000,IF(B2365&lt;6600000,ROUNDDOWN(B2365/4,-3)*3.2-440000,IF(B2365&lt;8500000,ROUNDDOWN(B2365*0.9,0)-1100000,B2365-1950000))))))</f>
        <v/>
      </c>
      <c r="K2365" s="16">
        <f>IF(J2365&gt;23500000,NA(),IF(C2365=2026,IF(J2365&lt;=4890000,1040000,IF(J2365&lt;=6550000,670000,620000)),IF(J2365&lt;=1320000,950000,IF(J2365&lt;=3360000,880000,IF(J2365&lt;=4890000,680000,IF(J2365&lt;=6550000,630000,580000))))))</f>
        <v/>
      </c>
      <c r="L2365" s="16">
        <f>IF(D2365=1,IF(J2365&lt;=9000000,380000,IF(J2365&lt;=9500000,260000,IF(J2365&lt;=10000000,130000,0))),0)</f>
        <v/>
      </c>
      <c r="M2365" s="16">
        <f>IF(D2365=1,IF(J2365&lt;=9000000,330000,IF(J2365&lt;=9500000,220000,IF(J2365&lt;=10000000,110000,0))),0)</f>
        <v/>
      </c>
      <c r="N2365" s="16">
        <f>IF(D2365=1,IF(J2365&lt;=9000000,50000,IF(J2365&lt;=9500000,40000,IF(J2365&lt;=10000000,20000,0))),0)</f>
        <v/>
      </c>
      <c r="O2365" s="16">
        <f>MAX(0,ROUNDDOWN(J2365-G2365-K2365-L2365-E2365*380000-F2365*630000-H2365,-3))</f>
        <v/>
      </c>
      <c r="P2365" s="16">
        <f>MAX(0,ROUNDDOWN(J2365-G2365-430000-M2365-E2365*330000-F2365*450000-I2365,-3))</f>
        <v/>
      </c>
      <c r="Q2365" s="16">
        <f>50000+N2365+E2365*50000+F2365*180000</f>
        <v/>
      </c>
      <c r="R2365" s="16">
        <f>IF(P2365&lt;=2000000,MIN(Q2365,P2365),MAX(Q2365-(P2365-2000000),50000))*0.05</f>
        <v/>
      </c>
      <c r="S2365" s="16">
        <f>MAX(0,P2365*0.1-R2365)</f>
        <v/>
      </c>
      <c r="T2365" s="16">
        <f>Q2365+MAX(0,K2365-480000)</f>
        <v/>
      </c>
      <c r="U2365" s="16">
        <f>P2365-T2365</f>
        <v/>
      </c>
      <c r="V2365" s="17">
        <f>IF(U2365&lt;0,0,LOOKUP(U2365,{0,1950001,3300001,6950001,9000001,18000001,40000001},{0.05,0.1,0.2,0.23,0.33,0.4,0.45}))</f>
        <v/>
      </c>
      <c r="W2365" s="18">
        <f>IF(U2365&lt;0,0.9,0.9-V2365*1.021)</f>
        <v/>
      </c>
      <c r="X2365" s="16">
        <f>ROUNDDOWN(S2365*0.2/W2365+2000,0)</f>
        <v/>
      </c>
      <c r="Y2365" s="17">
        <f>IF(O2365&lt;=0,0,LOOKUP(O2365,{0,1950001,3300001,6950001,9000001,18000001,40000001},{0.05,0.1,0.2,0.23,0.33,0.4,0.45}))</f>
        <v/>
      </c>
    </row>
    <row r="2366">
      <c r="A2366" t="inlineStr">
        <is>
          <t>1万円刻み</t>
        </is>
      </c>
      <c r="B2366" s="16">
        <f>'3_1万円刻み'!$A$471</f>
        <v/>
      </c>
      <c r="C2366" t="n">
        <v>2026</v>
      </c>
      <c r="D2366" t="n">
        <v>0</v>
      </c>
      <c r="E2366" t="n">
        <v>0</v>
      </c>
      <c r="F2366" t="n">
        <v>0</v>
      </c>
      <c r="G2366" s="16">
        <f>ROUND(MIN(B2366/12,650000)*12*0.0915+MIN(B2366/12,1390000)*12*(0.0504+0)+B2366*0.005,0)</f>
        <v/>
      </c>
      <c r="H2366" t="n">
        <v>0</v>
      </c>
      <c r="I2366" t="n">
        <v>0</v>
      </c>
      <c r="J2366" s="16">
        <f>IF(C2366=2026,IF(B2366&lt;741000,0,IF(B2366&lt;2191000,B2366-740000,IF(B2366&lt;2193000,1451000,IF(B2366&lt;2196000,1453000,IF(B2366&lt;2200000,1456000,IF(B2366&lt;3600000,ROUNDDOWN(B2366/4,-3)*2.8-80000,IF(B2366&lt;6600000,ROUNDDOWN(B2366/4,-3)*3.2-440000,IF(B2366&lt;8500000,ROUNDDOWN(B2366*0.9,0)-1100000,B2366-1950000)))))))),IF(B2366&lt;651000,0,IF(B2366&lt;1900000,B2366-650000,IF(B2366&lt;3600000,ROUNDDOWN(B2366/4,-3)*2.8-80000,IF(B2366&lt;6600000,ROUNDDOWN(B2366/4,-3)*3.2-440000,IF(B2366&lt;8500000,ROUNDDOWN(B2366*0.9,0)-1100000,B2366-1950000))))))</f>
        <v/>
      </c>
      <c r="K2366" s="16">
        <f>IF(J2366&gt;23500000,NA(),IF(C2366=2026,IF(J2366&lt;=4890000,1040000,IF(J2366&lt;=6550000,670000,620000)),IF(J2366&lt;=1320000,950000,IF(J2366&lt;=3360000,880000,IF(J2366&lt;=4890000,680000,IF(J2366&lt;=6550000,630000,580000))))))</f>
        <v/>
      </c>
      <c r="L2366" s="16">
        <f>IF(D2366=1,IF(J2366&lt;=9000000,380000,IF(J2366&lt;=9500000,260000,IF(J2366&lt;=10000000,130000,0))),0)</f>
        <v/>
      </c>
      <c r="M2366" s="16">
        <f>IF(D2366=1,IF(J2366&lt;=9000000,330000,IF(J2366&lt;=9500000,220000,IF(J2366&lt;=10000000,110000,0))),0)</f>
        <v/>
      </c>
      <c r="N2366" s="16">
        <f>IF(D2366=1,IF(J2366&lt;=9000000,50000,IF(J2366&lt;=9500000,40000,IF(J2366&lt;=10000000,20000,0))),0)</f>
        <v/>
      </c>
      <c r="O2366" s="16">
        <f>MAX(0,ROUNDDOWN(J2366-G2366-K2366-L2366-E2366*380000-F2366*630000-H2366,-3))</f>
        <v/>
      </c>
      <c r="P2366" s="16">
        <f>MAX(0,ROUNDDOWN(J2366-G2366-430000-M2366-E2366*330000-F2366*450000-I2366,-3))</f>
        <v/>
      </c>
      <c r="Q2366" s="16">
        <f>50000+N2366+E2366*50000+F2366*180000</f>
        <v/>
      </c>
      <c r="R2366" s="16">
        <f>IF(P2366&lt;=2000000,MIN(Q2366,P2366),MAX(Q2366-(P2366-2000000),50000))*0.05</f>
        <v/>
      </c>
      <c r="S2366" s="16">
        <f>MAX(0,P2366*0.1-R2366)</f>
        <v/>
      </c>
      <c r="T2366" s="16">
        <f>Q2366+MAX(0,K2366-480000)</f>
        <v/>
      </c>
      <c r="U2366" s="16">
        <f>P2366-T2366</f>
        <v/>
      </c>
      <c r="V2366" s="17">
        <f>IF(U2366&lt;0,0,LOOKUP(U2366,{0,1950001,3300001,6950001,9000001,18000001,40000001},{0.05,0.1,0.2,0.23,0.33,0.4,0.45}))</f>
        <v/>
      </c>
      <c r="W2366" s="18">
        <f>IF(U2366&lt;0,0.9,0.9-V2366*1.021)</f>
        <v/>
      </c>
      <c r="X2366" s="16">
        <f>ROUNDDOWN(S2366*0.2/W2366+2000,0)</f>
        <v/>
      </c>
      <c r="Y2366" s="17">
        <f>IF(O2366&lt;=0,0,LOOKUP(O2366,{0,1950001,3300001,6950001,9000001,18000001,40000001},{0.05,0.1,0.2,0.23,0.33,0.4,0.45}))</f>
        <v/>
      </c>
    </row>
    <row r="2367">
      <c r="A2367" t="inlineStr">
        <is>
          <t>1万円刻み</t>
        </is>
      </c>
      <c r="B2367" s="16">
        <f>'3_1万円刻み'!$A$471</f>
        <v/>
      </c>
      <c r="C2367" t="n">
        <v>2025</v>
      </c>
      <c r="D2367" t="n">
        <v>1</v>
      </c>
      <c r="E2367" t="n">
        <v>0</v>
      </c>
      <c r="F2367" t="n">
        <v>0</v>
      </c>
      <c r="G2367" s="16">
        <f>ROUND(MIN(B2367/12,650000)*12*0.0915+MIN(B2367/12,1390000)*12*(0.0504+0)+B2367*0.005,0)</f>
        <v/>
      </c>
      <c r="H2367" t="n">
        <v>0</v>
      </c>
      <c r="I2367" t="n">
        <v>0</v>
      </c>
      <c r="J2367" s="16">
        <f>IF(C2367=2026,IF(B2367&lt;741000,0,IF(B2367&lt;2191000,B2367-740000,IF(B2367&lt;2193000,1451000,IF(B2367&lt;2196000,1453000,IF(B2367&lt;2200000,1456000,IF(B2367&lt;3600000,ROUNDDOWN(B2367/4,-3)*2.8-80000,IF(B2367&lt;6600000,ROUNDDOWN(B2367/4,-3)*3.2-440000,IF(B2367&lt;8500000,ROUNDDOWN(B2367*0.9,0)-1100000,B2367-1950000)))))))),IF(B2367&lt;651000,0,IF(B2367&lt;1900000,B2367-650000,IF(B2367&lt;3600000,ROUNDDOWN(B2367/4,-3)*2.8-80000,IF(B2367&lt;6600000,ROUNDDOWN(B2367/4,-3)*3.2-440000,IF(B2367&lt;8500000,ROUNDDOWN(B2367*0.9,0)-1100000,B2367-1950000))))))</f>
        <v/>
      </c>
      <c r="K2367" s="16">
        <f>IF(J2367&gt;23500000,NA(),IF(C2367=2026,IF(J2367&lt;=4890000,1040000,IF(J2367&lt;=6550000,670000,620000)),IF(J2367&lt;=1320000,950000,IF(J2367&lt;=3360000,880000,IF(J2367&lt;=4890000,680000,IF(J2367&lt;=6550000,630000,580000))))))</f>
        <v/>
      </c>
      <c r="L2367" s="16">
        <f>IF(D2367=1,IF(J2367&lt;=9000000,380000,IF(J2367&lt;=9500000,260000,IF(J2367&lt;=10000000,130000,0))),0)</f>
        <v/>
      </c>
      <c r="M2367" s="16">
        <f>IF(D2367=1,IF(J2367&lt;=9000000,330000,IF(J2367&lt;=9500000,220000,IF(J2367&lt;=10000000,110000,0))),0)</f>
        <v/>
      </c>
      <c r="N2367" s="16">
        <f>IF(D2367=1,IF(J2367&lt;=9000000,50000,IF(J2367&lt;=9500000,40000,IF(J2367&lt;=10000000,20000,0))),0)</f>
        <v/>
      </c>
      <c r="O2367" s="16">
        <f>MAX(0,ROUNDDOWN(J2367-G2367-K2367-L2367-E2367*380000-F2367*630000-H2367,-3))</f>
        <v/>
      </c>
      <c r="P2367" s="16">
        <f>MAX(0,ROUNDDOWN(J2367-G2367-430000-M2367-E2367*330000-F2367*450000-I2367,-3))</f>
        <v/>
      </c>
      <c r="Q2367" s="16">
        <f>50000+N2367+E2367*50000+F2367*180000</f>
        <v/>
      </c>
      <c r="R2367" s="16">
        <f>IF(P2367&lt;=2000000,MIN(Q2367,P2367),MAX(Q2367-(P2367-2000000),50000))*0.05</f>
        <v/>
      </c>
      <c r="S2367" s="16">
        <f>MAX(0,P2367*0.1-R2367)</f>
        <v/>
      </c>
      <c r="T2367" s="16">
        <f>Q2367+MAX(0,K2367-480000)</f>
        <v/>
      </c>
      <c r="U2367" s="16">
        <f>P2367-T2367</f>
        <v/>
      </c>
      <c r="V2367" s="17">
        <f>IF(U2367&lt;0,0,LOOKUP(U2367,{0,1950001,3300001,6950001,9000001,18000001,40000001},{0.05,0.1,0.2,0.23,0.33,0.4,0.45}))</f>
        <v/>
      </c>
      <c r="W2367" s="18">
        <f>IF(U2367&lt;0,0.9,0.9-V2367*1.021)</f>
        <v/>
      </c>
      <c r="X2367" s="16">
        <f>ROUNDDOWN(S2367*0.2/W2367+2000,0)</f>
        <v/>
      </c>
      <c r="Y2367" s="17">
        <f>IF(O2367&lt;=0,0,LOOKUP(O2367,{0,1950001,3300001,6950001,9000001,18000001,40000001},{0.05,0.1,0.2,0.23,0.33,0.4,0.45}))</f>
        <v/>
      </c>
    </row>
    <row r="2368">
      <c r="A2368" t="inlineStr">
        <is>
          <t>1万円刻み</t>
        </is>
      </c>
      <c r="B2368" s="16">
        <f>'3_1万円刻み'!$A$471</f>
        <v/>
      </c>
      <c r="C2368" t="n">
        <v>2026</v>
      </c>
      <c r="D2368" t="n">
        <v>1</v>
      </c>
      <c r="E2368" t="n">
        <v>0</v>
      </c>
      <c r="F2368" t="n">
        <v>0</v>
      </c>
      <c r="G2368" s="16">
        <f>ROUND(MIN(B2368/12,650000)*12*0.0915+MIN(B2368/12,1390000)*12*(0.0504+0)+B2368*0.005,0)</f>
        <v/>
      </c>
      <c r="H2368" t="n">
        <v>0</v>
      </c>
      <c r="I2368" t="n">
        <v>0</v>
      </c>
      <c r="J2368" s="16">
        <f>IF(C2368=2026,IF(B2368&lt;741000,0,IF(B2368&lt;2191000,B2368-740000,IF(B2368&lt;2193000,1451000,IF(B2368&lt;2196000,1453000,IF(B2368&lt;2200000,1456000,IF(B2368&lt;3600000,ROUNDDOWN(B2368/4,-3)*2.8-80000,IF(B2368&lt;6600000,ROUNDDOWN(B2368/4,-3)*3.2-440000,IF(B2368&lt;8500000,ROUNDDOWN(B2368*0.9,0)-1100000,B2368-1950000)))))))),IF(B2368&lt;651000,0,IF(B2368&lt;1900000,B2368-650000,IF(B2368&lt;3600000,ROUNDDOWN(B2368/4,-3)*2.8-80000,IF(B2368&lt;6600000,ROUNDDOWN(B2368/4,-3)*3.2-440000,IF(B2368&lt;8500000,ROUNDDOWN(B2368*0.9,0)-1100000,B2368-1950000))))))</f>
        <v/>
      </c>
      <c r="K2368" s="16">
        <f>IF(J2368&gt;23500000,NA(),IF(C2368=2026,IF(J2368&lt;=4890000,1040000,IF(J2368&lt;=6550000,670000,620000)),IF(J2368&lt;=1320000,950000,IF(J2368&lt;=3360000,880000,IF(J2368&lt;=4890000,680000,IF(J2368&lt;=6550000,630000,580000))))))</f>
        <v/>
      </c>
      <c r="L2368" s="16">
        <f>IF(D2368=1,IF(J2368&lt;=9000000,380000,IF(J2368&lt;=9500000,260000,IF(J2368&lt;=10000000,130000,0))),0)</f>
        <v/>
      </c>
      <c r="M2368" s="16">
        <f>IF(D2368=1,IF(J2368&lt;=9000000,330000,IF(J2368&lt;=9500000,220000,IF(J2368&lt;=10000000,110000,0))),0)</f>
        <v/>
      </c>
      <c r="N2368" s="16">
        <f>IF(D2368=1,IF(J2368&lt;=9000000,50000,IF(J2368&lt;=9500000,40000,IF(J2368&lt;=10000000,20000,0))),0)</f>
        <v/>
      </c>
      <c r="O2368" s="16">
        <f>MAX(0,ROUNDDOWN(J2368-G2368-K2368-L2368-E2368*380000-F2368*630000-H2368,-3))</f>
        <v/>
      </c>
      <c r="P2368" s="16">
        <f>MAX(0,ROUNDDOWN(J2368-G2368-430000-M2368-E2368*330000-F2368*450000-I2368,-3))</f>
        <v/>
      </c>
      <c r="Q2368" s="16">
        <f>50000+N2368+E2368*50000+F2368*180000</f>
        <v/>
      </c>
      <c r="R2368" s="16">
        <f>IF(P2368&lt;=2000000,MIN(Q2368,P2368),MAX(Q2368-(P2368-2000000),50000))*0.05</f>
        <v/>
      </c>
      <c r="S2368" s="16">
        <f>MAX(0,P2368*0.1-R2368)</f>
        <v/>
      </c>
      <c r="T2368" s="16">
        <f>Q2368+MAX(0,K2368-480000)</f>
        <v/>
      </c>
      <c r="U2368" s="16">
        <f>P2368-T2368</f>
        <v/>
      </c>
      <c r="V2368" s="17">
        <f>IF(U2368&lt;0,0,LOOKUP(U2368,{0,1950001,3300001,6950001,9000001,18000001,40000001},{0.05,0.1,0.2,0.23,0.33,0.4,0.45}))</f>
        <v/>
      </c>
      <c r="W2368" s="18">
        <f>IF(U2368&lt;0,0.9,0.9-V2368*1.021)</f>
        <v/>
      </c>
      <c r="X2368" s="16">
        <f>ROUNDDOWN(S2368*0.2/W2368+2000,0)</f>
        <v/>
      </c>
      <c r="Y2368" s="17">
        <f>IF(O2368&lt;=0,0,LOOKUP(O2368,{0,1950001,3300001,6950001,9000001,18000001,40000001},{0.05,0.1,0.2,0.23,0.33,0.4,0.45}))</f>
        <v/>
      </c>
    </row>
    <row r="2369">
      <c r="A2369" t="inlineStr">
        <is>
          <t>1万円刻み</t>
        </is>
      </c>
      <c r="B2369" s="16">
        <f>'3_1万円刻み'!$A$472</f>
        <v/>
      </c>
      <c r="C2369" t="n">
        <v>2025</v>
      </c>
      <c r="D2369" t="n">
        <v>0</v>
      </c>
      <c r="E2369" t="n">
        <v>0</v>
      </c>
      <c r="F2369" t="n">
        <v>0</v>
      </c>
      <c r="G2369" s="16">
        <f>ROUND(MIN(B2369/12,650000)*12*0.0915+MIN(B2369/12,1390000)*12*(0.0504+0)+B2369*0.005,0)</f>
        <v/>
      </c>
      <c r="H2369" t="n">
        <v>0</v>
      </c>
      <c r="I2369" t="n">
        <v>0</v>
      </c>
      <c r="J2369" s="16">
        <f>IF(C2369=2026,IF(B2369&lt;741000,0,IF(B2369&lt;2191000,B2369-740000,IF(B2369&lt;2193000,1451000,IF(B2369&lt;2196000,1453000,IF(B2369&lt;2200000,1456000,IF(B2369&lt;3600000,ROUNDDOWN(B2369/4,-3)*2.8-80000,IF(B2369&lt;6600000,ROUNDDOWN(B2369/4,-3)*3.2-440000,IF(B2369&lt;8500000,ROUNDDOWN(B2369*0.9,0)-1100000,B2369-1950000)))))))),IF(B2369&lt;651000,0,IF(B2369&lt;1900000,B2369-650000,IF(B2369&lt;3600000,ROUNDDOWN(B2369/4,-3)*2.8-80000,IF(B2369&lt;6600000,ROUNDDOWN(B2369/4,-3)*3.2-440000,IF(B2369&lt;8500000,ROUNDDOWN(B2369*0.9,0)-1100000,B2369-1950000))))))</f>
        <v/>
      </c>
      <c r="K2369" s="16">
        <f>IF(J2369&gt;23500000,NA(),IF(C2369=2026,IF(J2369&lt;=4890000,1040000,IF(J2369&lt;=6550000,670000,620000)),IF(J2369&lt;=1320000,950000,IF(J2369&lt;=3360000,880000,IF(J2369&lt;=4890000,680000,IF(J2369&lt;=6550000,630000,580000))))))</f>
        <v/>
      </c>
      <c r="L2369" s="16">
        <f>IF(D2369=1,IF(J2369&lt;=9000000,380000,IF(J2369&lt;=9500000,260000,IF(J2369&lt;=10000000,130000,0))),0)</f>
        <v/>
      </c>
      <c r="M2369" s="16">
        <f>IF(D2369=1,IF(J2369&lt;=9000000,330000,IF(J2369&lt;=9500000,220000,IF(J2369&lt;=10000000,110000,0))),0)</f>
        <v/>
      </c>
      <c r="N2369" s="16">
        <f>IF(D2369=1,IF(J2369&lt;=9000000,50000,IF(J2369&lt;=9500000,40000,IF(J2369&lt;=10000000,20000,0))),0)</f>
        <v/>
      </c>
      <c r="O2369" s="16">
        <f>MAX(0,ROUNDDOWN(J2369-G2369-K2369-L2369-E2369*380000-F2369*630000-H2369,-3))</f>
        <v/>
      </c>
      <c r="P2369" s="16">
        <f>MAX(0,ROUNDDOWN(J2369-G2369-430000-M2369-E2369*330000-F2369*450000-I2369,-3))</f>
        <v/>
      </c>
      <c r="Q2369" s="16">
        <f>50000+N2369+E2369*50000+F2369*180000</f>
        <v/>
      </c>
      <c r="R2369" s="16">
        <f>IF(P2369&lt;=2000000,MIN(Q2369,P2369),MAX(Q2369-(P2369-2000000),50000))*0.05</f>
        <v/>
      </c>
      <c r="S2369" s="16">
        <f>MAX(0,P2369*0.1-R2369)</f>
        <v/>
      </c>
      <c r="T2369" s="16">
        <f>Q2369+MAX(0,K2369-480000)</f>
        <v/>
      </c>
      <c r="U2369" s="16">
        <f>P2369-T2369</f>
        <v/>
      </c>
      <c r="V2369" s="17">
        <f>IF(U2369&lt;0,0,LOOKUP(U2369,{0,1950001,3300001,6950001,9000001,18000001,40000001},{0.05,0.1,0.2,0.23,0.33,0.4,0.45}))</f>
        <v/>
      </c>
      <c r="W2369" s="18">
        <f>IF(U2369&lt;0,0.9,0.9-V2369*1.021)</f>
        <v/>
      </c>
      <c r="X2369" s="16">
        <f>ROUNDDOWN(S2369*0.2/W2369+2000,0)</f>
        <v/>
      </c>
      <c r="Y2369" s="17">
        <f>IF(O2369&lt;=0,0,LOOKUP(O2369,{0,1950001,3300001,6950001,9000001,18000001,40000001},{0.05,0.1,0.2,0.23,0.33,0.4,0.45}))</f>
        <v/>
      </c>
    </row>
    <row r="2370">
      <c r="A2370" t="inlineStr">
        <is>
          <t>1万円刻み</t>
        </is>
      </c>
      <c r="B2370" s="16">
        <f>'3_1万円刻み'!$A$472</f>
        <v/>
      </c>
      <c r="C2370" t="n">
        <v>2026</v>
      </c>
      <c r="D2370" t="n">
        <v>0</v>
      </c>
      <c r="E2370" t="n">
        <v>0</v>
      </c>
      <c r="F2370" t="n">
        <v>0</v>
      </c>
      <c r="G2370" s="16">
        <f>ROUND(MIN(B2370/12,650000)*12*0.0915+MIN(B2370/12,1390000)*12*(0.0504+0)+B2370*0.005,0)</f>
        <v/>
      </c>
      <c r="H2370" t="n">
        <v>0</v>
      </c>
      <c r="I2370" t="n">
        <v>0</v>
      </c>
      <c r="J2370" s="16">
        <f>IF(C2370=2026,IF(B2370&lt;741000,0,IF(B2370&lt;2191000,B2370-740000,IF(B2370&lt;2193000,1451000,IF(B2370&lt;2196000,1453000,IF(B2370&lt;2200000,1456000,IF(B2370&lt;3600000,ROUNDDOWN(B2370/4,-3)*2.8-80000,IF(B2370&lt;6600000,ROUNDDOWN(B2370/4,-3)*3.2-440000,IF(B2370&lt;8500000,ROUNDDOWN(B2370*0.9,0)-1100000,B2370-1950000)))))))),IF(B2370&lt;651000,0,IF(B2370&lt;1900000,B2370-650000,IF(B2370&lt;3600000,ROUNDDOWN(B2370/4,-3)*2.8-80000,IF(B2370&lt;6600000,ROUNDDOWN(B2370/4,-3)*3.2-440000,IF(B2370&lt;8500000,ROUNDDOWN(B2370*0.9,0)-1100000,B2370-1950000))))))</f>
        <v/>
      </c>
      <c r="K2370" s="16">
        <f>IF(J2370&gt;23500000,NA(),IF(C2370=2026,IF(J2370&lt;=4890000,1040000,IF(J2370&lt;=6550000,670000,620000)),IF(J2370&lt;=1320000,950000,IF(J2370&lt;=3360000,880000,IF(J2370&lt;=4890000,680000,IF(J2370&lt;=6550000,630000,580000))))))</f>
        <v/>
      </c>
      <c r="L2370" s="16">
        <f>IF(D2370=1,IF(J2370&lt;=9000000,380000,IF(J2370&lt;=9500000,260000,IF(J2370&lt;=10000000,130000,0))),0)</f>
        <v/>
      </c>
      <c r="M2370" s="16">
        <f>IF(D2370=1,IF(J2370&lt;=9000000,330000,IF(J2370&lt;=9500000,220000,IF(J2370&lt;=10000000,110000,0))),0)</f>
        <v/>
      </c>
      <c r="N2370" s="16">
        <f>IF(D2370=1,IF(J2370&lt;=9000000,50000,IF(J2370&lt;=9500000,40000,IF(J2370&lt;=10000000,20000,0))),0)</f>
        <v/>
      </c>
      <c r="O2370" s="16">
        <f>MAX(0,ROUNDDOWN(J2370-G2370-K2370-L2370-E2370*380000-F2370*630000-H2370,-3))</f>
        <v/>
      </c>
      <c r="P2370" s="16">
        <f>MAX(0,ROUNDDOWN(J2370-G2370-430000-M2370-E2370*330000-F2370*450000-I2370,-3))</f>
        <v/>
      </c>
      <c r="Q2370" s="16">
        <f>50000+N2370+E2370*50000+F2370*180000</f>
        <v/>
      </c>
      <c r="R2370" s="16">
        <f>IF(P2370&lt;=2000000,MIN(Q2370,P2370),MAX(Q2370-(P2370-2000000),50000))*0.05</f>
        <v/>
      </c>
      <c r="S2370" s="16">
        <f>MAX(0,P2370*0.1-R2370)</f>
        <v/>
      </c>
      <c r="T2370" s="16">
        <f>Q2370+MAX(0,K2370-480000)</f>
        <v/>
      </c>
      <c r="U2370" s="16">
        <f>P2370-T2370</f>
        <v/>
      </c>
      <c r="V2370" s="17">
        <f>IF(U2370&lt;0,0,LOOKUP(U2370,{0,1950001,3300001,6950001,9000001,18000001,40000001},{0.05,0.1,0.2,0.23,0.33,0.4,0.45}))</f>
        <v/>
      </c>
      <c r="W2370" s="18">
        <f>IF(U2370&lt;0,0.9,0.9-V2370*1.021)</f>
        <v/>
      </c>
      <c r="X2370" s="16">
        <f>ROUNDDOWN(S2370*0.2/W2370+2000,0)</f>
        <v/>
      </c>
      <c r="Y2370" s="17">
        <f>IF(O2370&lt;=0,0,LOOKUP(O2370,{0,1950001,3300001,6950001,9000001,18000001,40000001},{0.05,0.1,0.2,0.23,0.33,0.4,0.45}))</f>
        <v/>
      </c>
    </row>
    <row r="2371">
      <c r="A2371" t="inlineStr">
        <is>
          <t>1万円刻み</t>
        </is>
      </c>
      <c r="B2371" s="16">
        <f>'3_1万円刻み'!$A$472</f>
        <v/>
      </c>
      <c r="C2371" t="n">
        <v>2025</v>
      </c>
      <c r="D2371" t="n">
        <v>1</v>
      </c>
      <c r="E2371" t="n">
        <v>0</v>
      </c>
      <c r="F2371" t="n">
        <v>0</v>
      </c>
      <c r="G2371" s="16">
        <f>ROUND(MIN(B2371/12,650000)*12*0.0915+MIN(B2371/12,1390000)*12*(0.0504+0)+B2371*0.005,0)</f>
        <v/>
      </c>
      <c r="H2371" t="n">
        <v>0</v>
      </c>
      <c r="I2371" t="n">
        <v>0</v>
      </c>
      <c r="J2371" s="16">
        <f>IF(C2371=2026,IF(B2371&lt;741000,0,IF(B2371&lt;2191000,B2371-740000,IF(B2371&lt;2193000,1451000,IF(B2371&lt;2196000,1453000,IF(B2371&lt;2200000,1456000,IF(B2371&lt;3600000,ROUNDDOWN(B2371/4,-3)*2.8-80000,IF(B2371&lt;6600000,ROUNDDOWN(B2371/4,-3)*3.2-440000,IF(B2371&lt;8500000,ROUNDDOWN(B2371*0.9,0)-1100000,B2371-1950000)))))))),IF(B2371&lt;651000,0,IF(B2371&lt;1900000,B2371-650000,IF(B2371&lt;3600000,ROUNDDOWN(B2371/4,-3)*2.8-80000,IF(B2371&lt;6600000,ROUNDDOWN(B2371/4,-3)*3.2-440000,IF(B2371&lt;8500000,ROUNDDOWN(B2371*0.9,0)-1100000,B2371-1950000))))))</f>
        <v/>
      </c>
      <c r="K2371" s="16">
        <f>IF(J2371&gt;23500000,NA(),IF(C2371=2026,IF(J2371&lt;=4890000,1040000,IF(J2371&lt;=6550000,670000,620000)),IF(J2371&lt;=1320000,950000,IF(J2371&lt;=3360000,880000,IF(J2371&lt;=4890000,680000,IF(J2371&lt;=6550000,630000,580000))))))</f>
        <v/>
      </c>
      <c r="L2371" s="16">
        <f>IF(D2371=1,IF(J2371&lt;=9000000,380000,IF(J2371&lt;=9500000,260000,IF(J2371&lt;=10000000,130000,0))),0)</f>
        <v/>
      </c>
      <c r="M2371" s="16">
        <f>IF(D2371=1,IF(J2371&lt;=9000000,330000,IF(J2371&lt;=9500000,220000,IF(J2371&lt;=10000000,110000,0))),0)</f>
        <v/>
      </c>
      <c r="N2371" s="16">
        <f>IF(D2371=1,IF(J2371&lt;=9000000,50000,IF(J2371&lt;=9500000,40000,IF(J2371&lt;=10000000,20000,0))),0)</f>
        <v/>
      </c>
      <c r="O2371" s="16">
        <f>MAX(0,ROUNDDOWN(J2371-G2371-K2371-L2371-E2371*380000-F2371*630000-H2371,-3))</f>
        <v/>
      </c>
      <c r="P2371" s="16">
        <f>MAX(0,ROUNDDOWN(J2371-G2371-430000-M2371-E2371*330000-F2371*450000-I2371,-3))</f>
        <v/>
      </c>
      <c r="Q2371" s="16">
        <f>50000+N2371+E2371*50000+F2371*180000</f>
        <v/>
      </c>
      <c r="R2371" s="16">
        <f>IF(P2371&lt;=2000000,MIN(Q2371,P2371),MAX(Q2371-(P2371-2000000),50000))*0.05</f>
        <v/>
      </c>
      <c r="S2371" s="16">
        <f>MAX(0,P2371*0.1-R2371)</f>
        <v/>
      </c>
      <c r="T2371" s="16">
        <f>Q2371+MAX(0,K2371-480000)</f>
        <v/>
      </c>
      <c r="U2371" s="16">
        <f>P2371-T2371</f>
        <v/>
      </c>
      <c r="V2371" s="17">
        <f>IF(U2371&lt;0,0,LOOKUP(U2371,{0,1950001,3300001,6950001,9000001,18000001,40000001},{0.05,0.1,0.2,0.23,0.33,0.4,0.45}))</f>
        <v/>
      </c>
      <c r="W2371" s="18">
        <f>IF(U2371&lt;0,0.9,0.9-V2371*1.021)</f>
        <v/>
      </c>
      <c r="X2371" s="16">
        <f>ROUNDDOWN(S2371*0.2/W2371+2000,0)</f>
        <v/>
      </c>
      <c r="Y2371" s="17">
        <f>IF(O2371&lt;=0,0,LOOKUP(O2371,{0,1950001,3300001,6950001,9000001,18000001,40000001},{0.05,0.1,0.2,0.23,0.33,0.4,0.45}))</f>
        <v/>
      </c>
    </row>
    <row r="2372">
      <c r="A2372" t="inlineStr">
        <is>
          <t>1万円刻み</t>
        </is>
      </c>
      <c r="B2372" s="16">
        <f>'3_1万円刻み'!$A$472</f>
        <v/>
      </c>
      <c r="C2372" t="n">
        <v>2026</v>
      </c>
      <c r="D2372" t="n">
        <v>1</v>
      </c>
      <c r="E2372" t="n">
        <v>0</v>
      </c>
      <c r="F2372" t="n">
        <v>0</v>
      </c>
      <c r="G2372" s="16">
        <f>ROUND(MIN(B2372/12,650000)*12*0.0915+MIN(B2372/12,1390000)*12*(0.0504+0)+B2372*0.005,0)</f>
        <v/>
      </c>
      <c r="H2372" t="n">
        <v>0</v>
      </c>
      <c r="I2372" t="n">
        <v>0</v>
      </c>
      <c r="J2372" s="16">
        <f>IF(C2372=2026,IF(B2372&lt;741000,0,IF(B2372&lt;2191000,B2372-740000,IF(B2372&lt;2193000,1451000,IF(B2372&lt;2196000,1453000,IF(B2372&lt;2200000,1456000,IF(B2372&lt;3600000,ROUNDDOWN(B2372/4,-3)*2.8-80000,IF(B2372&lt;6600000,ROUNDDOWN(B2372/4,-3)*3.2-440000,IF(B2372&lt;8500000,ROUNDDOWN(B2372*0.9,0)-1100000,B2372-1950000)))))))),IF(B2372&lt;651000,0,IF(B2372&lt;1900000,B2372-650000,IF(B2372&lt;3600000,ROUNDDOWN(B2372/4,-3)*2.8-80000,IF(B2372&lt;6600000,ROUNDDOWN(B2372/4,-3)*3.2-440000,IF(B2372&lt;8500000,ROUNDDOWN(B2372*0.9,0)-1100000,B2372-1950000))))))</f>
        <v/>
      </c>
      <c r="K2372" s="16">
        <f>IF(J2372&gt;23500000,NA(),IF(C2372=2026,IF(J2372&lt;=4890000,1040000,IF(J2372&lt;=6550000,670000,620000)),IF(J2372&lt;=1320000,950000,IF(J2372&lt;=3360000,880000,IF(J2372&lt;=4890000,680000,IF(J2372&lt;=6550000,630000,580000))))))</f>
        <v/>
      </c>
      <c r="L2372" s="16">
        <f>IF(D2372=1,IF(J2372&lt;=9000000,380000,IF(J2372&lt;=9500000,260000,IF(J2372&lt;=10000000,130000,0))),0)</f>
        <v/>
      </c>
      <c r="M2372" s="16">
        <f>IF(D2372=1,IF(J2372&lt;=9000000,330000,IF(J2372&lt;=9500000,220000,IF(J2372&lt;=10000000,110000,0))),0)</f>
        <v/>
      </c>
      <c r="N2372" s="16">
        <f>IF(D2372=1,IF(J2372&lt;=9000000,50000,IF(J2372&lt;=9500000,40000,IF(J2372&lt;=10000000,20000,0))),0)</f>
        <v/>
      </c>
      <c r="O2372" s="16">
        <f>MAX(0,ROUNDDOWN(J2372-G2372-K2372-L2372-E2372*380000-F2372*630000-H2372,-3))</f>
        <v/>
      </c>
      <c r="P2372" s="16">
        <f>MAX(0,ROUNDDOWN(J2372-G2372-430000-M2372-E2372*330000-F2372*450000-I2372,-3))</f>
        <v/>
      </c>
      <c r="Q2372" s="16">
        <f>50000+N2372+E2372*50000+F2372*180000</f>
        <v/>
      </c>
      <c r="R2372" s="16">
        <f>IF(P2372&lt;=2000000,MIN(Q2372,P2372),MAX(Q2372-(P2372-2000000),50000))*0.05</f>
        <v/>
      </c>
      <c r="S2372" s="16">
        <f>MAX(0,P2372*0.1-R2372)</f>
        <v/>
      </c>
      <c r="T2372" s="16">
        <f>Q2372+MAX(0,K2372-480000)</f>
        <v/>
      </c>
      <c r="U2372" s="16">
        <f>P2372-T2372</f>
        <v/>
      </c>
      <c r="V2372" s="17">
        <f>IF(U2372&lt;0,0,LOOKUP(U2372,{0,1950001,3300001,6950001,9000001,18000001,40000001},{0.05,0.1,0.2,0.23,0.33,0.4,0.45}))</f>
        <v/>
      </c>
      <c r="W2372" s="18">
        <f>IF(U2372&lt;0,0.9,0.9-V2372*1.021)</f>
        <v/>
      </c>
      <c r="X2372" s="16">
        <f>ROUNDDOWN(S2372*0.2/W2372+2000,0)</f>
        <v/>
      </c>
      <c r="Y2372" s="17">
        <f>IF(O2372&lt;=0,0,LOOKUP(O2372,{0,1950001,3300001,6950001,9000001,18000001,40000001},{0.05,0.1,0.2,0.23,0.33,0.4,0.45}))</f>
        <v/>
      </c>
    </row>
    <row r="2373">
      <c r="A2373" t="inlineStr">
        <is>
          <t>1万円刻み</t>
        </is>
      </c>
      <c r="B2373" s="16">
        <f>'3_1万円刻み'!$A$473</f>
        <v/>
      </c>
      <c r="C2373" t="n">
        <v>2025</v>
      </c>
      <c r="D2373" t="n">
        <v>0</v>
      </c>
      <c r="E2373" t="n">
        <v>0</v>
      </c>
      <c r="F2373" t="n">
        <v>0</v>
      </c>
      <c r="G2373" s="16">
        <f>ROUND(MIN(B2373/12,650000)*12*0.0915+MIN(B2373/12,1390000)*12*(0.0504+0)+B2373*0.005,0)</f>
        <v/>
      </c>
      <c r="H2373" t="n">
        <v>0</v>
      </c>
      <c r="I2373" t="n">
        <v>0</v>
      </c>
      <c r="J2373" s="16">
        <f>IF(C2373=2026,IF(B2373&lt;741000,0,IF(B2373&lt;2191000,B2373-740000,IF(B2373&lt;2193000,1451000,IF(B2373&lt;2196000,1453000,IF(B2373&lt;2200000,1456000,IF(B2373&lt;3600000,ROUNDDOWN(B2373/4,-3)*2.8-80000,IF(B2373&lt;6600000,ROUNDDOWN(B2373/4,-3)*3.2-440000,IF(B2373&lt;8500000,ROUNDDOWN(B2373*0.9,0)-1100000,B2373-1950000)))))))),IF(B2373&lt;651000,0,IF(B2373&lt;1900000,B2373-650000,IF(B2373&lt;3600000,ROUNDDOWN(B2373/4,-3)*2.8-80000,IF(B2373&lt;6600000,ROUNDDOWN(B2373/4,-3)*3.2-440000,IF(B2373&lt;8500000,ROUNDDOWN(B2373*0.9,0)-1100000,B2373-1950000))))))</f>
        <v/>
      </c>
      <c r="K2373" s="16">
        <f>IF(J2373&gt;23500000,NA(),IF(C2373=2026,IF(J2373&lt;=4890000,1040000,IF(J2373&lt;=6550000,670000,620000)),IF(J2373&lt;=1320000,950000,IF(J2373&lt;=3360000,880000,IF(J2373&lt;=4890000,680000,IF(J2373&lt;=6550000,630000,580000))))))</f>
        <v/>
      </c>
      <c r="L2373" s="16">
        <f>IF(D2373=1,IF(J2373&lt;=9000000,380000,IF(J2373&lt;=9500000,260000,IF(J2373&lt;=10000000,130000,0))),0)</f>
        <v/>
      </c>
      <c r="M2373" s="16">
        <f>IF(D2373=1,IF(J2373&lt;=9000000,330000,IF(J2373&lt;=9500000,220000,IF(J2373&lt;=10000000,110000,0))),0)</f>
        <v/>
      </c>
      <c r="N2373" s="16">
        <f>IF(D2373=1,IF(J2373&lt;=9000000,50000,IF(J2373&lt;=9500000,40000,IF(J2373&lt;=10000000,20000,0))),0)</f>
        <v/>
      </c>
      <c r="O2373" s="16">
        <f>MAX(0,ROUNDDOWN(J2373-G2373-K2373-L2373-E2373*380000-F2373*630000-H2373,-3))</f>
        <v/>
      </c>
      <c r="P2373" s="16">
        <f>MAX(0,ROUNDDOWN(J2373-G2373-430000-M2373-E2373*330000-F2373*450000-I2373,-3))</f>
        <v/>
      </c>
      <c r="Q2373" s="16">
        <f>50000+N2373+E2373*50000+F2373*180000</f>
        <v/>
      </c>
      <c r="R2373" s="16">
        <f>IF(P2373&lt;=2000000,MIN(Q2373,P2373),MAX(Q2373-(P2373-2000000),50000))*0.05</f>
        <v/>
      </c>
      <c r="S2373" s="16">
        <f>MAX(0,P2373*0.1-R2373)</f>
        <v/>
      </c>
      <c r="T2373" s="16">
        <f>Q2373+MAX(0,K2373-480000)</f>
        <v/>
      </c>
      <c r="U2373" s="16">
        <f>P2373-T2373</f>
        <v/>
      </c>
      <c r="V2373" s="17">
        <f>IF(U2373&lt;0,0,LOOKUP(U2373,{0,1950001,3300001,6950001,9000001,18000001,40000001},{0.05,0.1,0.2,0.23,0.33,0.4,0.45}))</f>
        <v/>
      </c>
      <c r="W2373" s="18">
        <f>IF(U2373&lt;0,0.9,0.9-V2373*1.021)</f>
        <v/>
      </c>
      <c r="X2373" s="16">
        <f>ROUNDDOWN(S2373*0.2/W2373+2000,0)</f>
        <v/>
      </c>
      <c r="Y2373" s="17">
        <f>IF(O2373&lt;=0,0,LOOKUP(O2373,{0,1950001,3300001,6950001,9000001,18000001,40000001},{0.05,0.1,0.2,0.23,0.33,0.4,0.45}))</f>
        <v/>
      </c>
    </row>
    <row r="2374">
      <c r="A2374" t="inlineStr">
        <is>
          <t>1万円刻み</t>
        </is>
      </c>
      <c r="B2374" s="16">
        <f>'3_1万円刻み'!$A$473</f>
        <v/>
      </c>
      <c r="C2374" t="n">
        <v>2026</v>
      </c>
      <c r="D2374" t="n">
        <v>0</v>
      </c>
      <c r="E2374" t="n">
        <v>0</v>
      </c>
      <c r="F2374" t="n">
        <v>0</v>
      </c>
      <c r="G2374" s="16">
        <f>ROUND(MIN(B2374/12,650000)*12*0.0915+MIN(B2374/12,1390000)*12*(0.0504+0)+B2374*0.005,0)</f>
        <v/>
      </c>
      <c r="H2374" t="n">
        <v>0</v>
      </c>
      <c r="I2374" t="n">
        <v>0</v>
      </c>
      <c r="J2374" s="16">
        <f>IF(C2374=2026,IF(B2374&lt;741000,0,IF(B2374&lt;2191000,B2374-740000,IF(B2374&lt;2193000,1451000,IF(B2374&lt;2196000,1453000,IF(B2374&lt;2200000,1456000,IF(B2374&lt;3600000,ROUNDDOWN(B2374/4,-3)*2.8-80000,IF(B2374&lt;6600000,ROUNDDOWN(B2374/4,-3)*3.2-440000,IF(B2374&lt;8500000,ROUNDDOWN(B2374*0.9,0)-1100000,B2374-1950000)))))))),IF(B2374&lt;651000,0,IF(B2374&lt;1900000,B2374-650000,IF(B2374&lt;3600000,ROUNDDOWN(B2374/4,-3)*2.8-80000,IF(B2374&lt;6600000,ROUNDDOWN(B2374/4,-3)*3.2-440000,IF(B2374&lt;8500000,ROUNDDOWN(B2374*0.9,0)-1100000,B2374-1950000))))))</f>
        <v/>
      </c>
      <c r="K2374" s="16">
        <f>IF(J2374&gt;23500000,NA(),IF(C2374=2026,IF(J2374&lt;=4890000,1040000,IF(J2374&lt;=6550000,670000,620000)),IF(J2374&lt;=1320000,950000,IF(J2374&lt;=3360000,880000,IF(J2374&lt;=4890000,680000,IF(J2374&lt;=6550000,630000,580000))))))</f>
        <v/>
      </c>
      <c r="L2374" s="16">
        <f>IF(D2374=1,IF(J2374&lt;=9000000,380000,IF(J2374&lt;=9500000,260000,IF(J2374&lt;=10000000,130000,0))),0)</f>
        <v/>
      </c>
      <c r="M2374" s="16">
        <f>IF(D2374=1,IF(J2374&lt;=9000000,330000,IF(J2374&lt;=9500000,220000,IF(J2374&lt;=10000000,110000,0))),0)</f>
        <v/>
      </c>
      <c r="N2374" s="16">
        <f>IF(D2374=1,IF(J2374&lt;=9000000,50000,IF(J2374&lt;=9500000,40000,IF(J2374&lt;=10000000,20000,0))),0)</f>
        <v/>
      </c>
      <c r="O2374" s="16">
        <f>MAX(0,ROUNDDOWN(J2374-G2374-K2374-L2374-E2374*380000-F2374*630000-H2374,-3))</f>
        <v/>
      </c>
      <c r="P2374" s="16">
        <f>MAX(0,ROUNDDOWN(J2374-G2374-430000-M2374-E2374*330000-F2374*450000-I2374,-3))</f>
        <v/>
      </c>
      <c r="Q2374" s="16">
        <f>50000+N2374+E2374*50000+F2374*180000</f>
        <v/>
      </c>
      <c r="R2374" s="16">
        <f>IF(P2374&lt;=2000000,MIN(Q2374,P2374),MAX(Q2374-(P2374-2000000),50000))*0.05</f>
        <v/>
      </c>
      <c r="S2374" s="16">
        <f>MAX(0,P2374*0.1-R2374)</f>
        <v/>
      </c>
      <c r="T2374" s="16">
        <f>Q2374+MAX(0,K2374-480000)</f>
        <v/>
      </c>
      <c r="U2374" s="16">
        <f>P2374-T2374</f>
        <v/>
      </c>
      <c r="V2374" s="17">
        <f>IF(U2374&lt;0,0,LOOKUP(U2374,{0,1950001,3300001,6950001,9000001,18000001,40000001},{0.05,0.1,0.2,0.23,0.33,0.4,0.45}))</f>
        <v/>
      </c>
      <c r="W2374" s="18">
        <f>IF(U2374&lt;0,0.9,0.9-V2374*1.021)</f>
        <v/>
      </c>
      <c r="X2374" s="16">
        <f>ROUNDDOWN(S2374*0.2/W2374+2000,0)</f>
        <v/>
      </c>
      <c r="Y2374" s="17">
        <f>IF(O2374&lt;=0,0,LOOKUP(O2374,{0,1950001,3300001,6950001,9000001,18000001,40000001},{0.05,0.1,0.2,0.23,0.33,0.4,0.45}))</f>
        <v/>
      </c>
    </row>
    <row r="2375">
      <c r="A2375" t="inlineStr">
        <is>
          <t>1万円刻み</t>
        </is>
      </c>
      <c r="B2375" s="16">
        <f>'3_1万円刻み'!$A$473</f>
        <v/>
      </c>
      <c r="C2375" t="n">
        <v>2025</v>
      </c>
      <c r="D2375" t="n">
        <v>1</v>
      </c>
      <c r="E2375" t="n">
        <v>0</v>
      </c>
      <c r="F2375" t="n">
        <v>0</v>
      </c>
      <c r="G2375" s="16">
        <f>ROUND(MIN(B2375/12,650000)*12*0.0915+MIN(B2375/12,1390000)*12*(0.0504+0)+B2375*0.005,0)</f>
        <v/>
      </c>
      <c r="H2375" t="n">
        <v>0</v>
      </c>
      <c r="I2375" t="n">
        <v>0</v>
      </c>
      <c r="J2375" s="16">
        <f>IF(C2375=2026,IF(B2375&lt;741000,0,IF(B2375&lt;2191000,B2375-740000,IF(B2375&lt;2193000,1451000,IF(B2375&lt;2196000,1453000,IF(B2375&lt;2200000,1456000,IF(B2375&lt;3600000,ROUNDDOWN(B2375/4,-3)*2.8-80000,IF(B2375&lt;6600000,ROUNDDOWN(B2375/4,-3)*3.2-440000,IF(B2375&lt;8500000,ROUNDDOWN(B2375*0.9,0)-1100000,B2375-1950000)))))))),IF(B2375&lt;651000,0,IF(B2375&lt;1900000,B2375-650000,IF(B2375&lt;3600000,ROUNDDOWN(B2375/4,-3)*2.8-80000,IF(B2375&lt;6600000,ROUNDDOWN(B2375/4,-3)*3.2-440000,IF(B2375&lt;8500000,ROUNDDOWN(B2375*0.9,0)-1100000,B2375-1950000))))))</f>
        <v/>
      </c>
      <c r="K2375" s="16">
        <f>IF(J2375&gt;23500000,NA(),IF(C2375=2026,IF(J2375&lt;=4890000,1040000,IF(J2375&lt;=6550000,670000,620000)),IF(J2375&lt;=1320000,950000,IF(J2375&lt;=3360000,880000,IF(J2375&lt;=4890000,680000,IF(J2375&lt;=6550000,630000,580000))))))</f>
        <v/>
      </c>
      <c r="L2375" s="16">
        <f>IF(D2375=1,IF(J2375&lt;=9000000,380000,IF(J2375&lt;=9500000,260000,IF(J2375&lt;=10000000,130000,0))),0)</f>
        <v/>
      </c>
      <c r="M2375" s="16">
        <f>IF(D2375=1,IF(J2375&lt;=9000000,330000,IF(J2375&lt;=9500000,220000,IF(J2375&lt;=10000000,110000,0))),0)</f>
        <v/>
      </c>
      <c r="N2375" s="16">
        <f>IF(D2375=1,IF(J2375&lt;=9000000,50000,IF(J2375&lt;=9500000,40000,IF(J2375&lt;=10000000,20000,0))),0)</f>
        <v/>
      </c>
      <c r="O2375" s="16">
        <f>MAX(0,ROUNDDOWN(J2375-G2375-K2375-L2375-E2375*380000-F2375*630000-H2375,-3))</f>
        <v/>
      </c>
      <c r="P2375" s="16">
        <f>MAX(0,ROUNDDOWN(J2375-G2375-430000-M2375-E2375*330000-F2375*450000-I2375,-3))</f>
        <v/>
      </c>
      <c r="Q2375" s="16">
        <f>50000+N2375+E2375*50000+F2375*180000</f>
        <v/>
      </c>
      <c r="R2375" s="16">
        <f>IF(P2375&lt;=2000000,MIN(Q2375,P2375),MAX(Q2375-(P2375-2000000),50000))*0.05</f>
        <v/>
      </c>
      <c r="S2375" s="16">
        <f>MAX(0,P2375*0.1-R2375)</f>
        <v/>
      </c>
      <c r="T2375" s="16">
        <f>Q2375+MAX(0,K2375-480000)</f>
        <v/>
      </c>
      <c r="U2375" s="16">
        <f>P2375-T2375</f>
        <v/>
      </c>
      <c r="V2375" s="17">
        <f>IF(U2375&lt;0,0,LOOKUP(U2375,{0,1950001,3300001,6950001,9000001,18000001,40000001},{0.05,0.1,0.2,0.23,0.33,0.4,0.45}))</f>
        <v/>
      </c>
      <c r="W2375" s="18">
        <f>IF(U2375&lt;0,0.9,0.9-V2375*1.021)</f>
        <v/>
      </c>
      <c r="X2375" s="16">
        <f>ROUNDDOWN(S2375*0.2/W2375+2000,0)</f>
        <v/>
      </c>
      <c r="Y2375" s="17">
        <f>IF(O2375&lt;=0,0,LOOKUP(O2375,{0,1950001,3300001,6950001,9000001,18000001,40000001},{0.05,0.1,0.2,0.23,0.33,0.4,0.45}))</f>
        <v/>
      </c>
    </row>
    <row r="2376">
      <c r="A2376" t="inlineStr">
        <is>
          <t>1万円刻み</t>
        </is>
      </c>
      <c r="B2376" s="16">
        <f>'3_1万円刻み'!$A$473</f>
        <v/>
      </c>
      <c r="C2376" t="n">
        <v>2026</v>
      </c>
      <c r="D2376" t="n">
        <v>1</v>
      </c>
      <c r="E2376" t="n">
        <v>0</v>
      </c>
      <c r="F2376" t="n">
        <v>0</v>
      </c>
      <c r="G2376" s="16">
        <f>ROUND(MIN(B2376/12,650000)*12*0.0915+MIN(B2376/12,1390000)*12*(0.0504+0)+B2376*0.005,0)</f>
        <v/>
      </c>
      <c r="H2376" t="n">
        <v>0</v>
      </c>
      <c r="I2376" t="n">
        <v>0</v>
      </c>
      <c r="J2376" s="16">
        <f>IF(C2376=2026,IF(B2376&lt;741000,0,IF(B2376&lt;2191000,B2376-740000,IF(B2376&lt;2193000,1451000,IF(B2376&lt;2196000,1453000,IF(B2376&lt;2200000,1456000,IF(B2376&lt;3600000,ROUNDDOWN(B2376/4,-3)*2.8-80000,IF(B2376&lt;6600000,ROUNDDOWN(B2376/4,-3)*3.2-440000,IF(B2376&lt;8500000,ROUNDDOWN(B2376*0.9,0)-1100000,B2376-1950000)))))))),IF(B2376&lt;651000,0,IF(B2376&lt;1900000,B2376-650000,IF(B2376&lt;3600000,ROUNDDOWN(B2376/4,-3)*2.8-80000,IF(B2376&lt;6600000,ROUNDDOWN(B2376/4,-3)*3.2-440000,IF(B2376&lt;8500000,ROUNDDOWN(B2376*0.9,0)-1100000,B2376-1950000))))))</f>
        <v/>
      </c>
      <c r="K2376" s="16">
        <f>IF(J2376&gt;23500000,NA(),IF(C2376=2026,IF(J2376&lt;=4890000,1040000,IF(J2376&lt;=6550000,670000,620000)),IF(J2376&lt;=1320000,950000,IF(J2376&lt;=3360000,880000,IF(J2376&lt;=4890000,680000,IF(J2376&lt;=6550000,630000,580000))))))</f>
        <v/>
      </c>
      <c r="L2376" s="16">
        <f>IF(D2376=1,IF(J2376&lt;=9000000,380000,IF(J2376&lt;=9500000,260000,IF(J2376&lt;=10000000,130000,0))),0)</f>
        <v/>
      </c>
      <c r="M2376" s="16">
        <f>IF(D2376=1,IF(J2376&lt;=9000000,330000,IF(J2376&lt;=9500000,220000,IF(J2376&lt;=10000000,110000,0))),0)</f>
        <v/>
      </c>
      <c r="N2376" s="16">
        <f>IF(D2376=1,IF(J2376&lt;=9000000,50000,IF(J2376&lt;=9500000,40000,IF(J2376&lt;=10000000,20000,0))),0)</f>
        <v/>
      </c>
      <c r="O2376" s="16">
        <f>MAX(0,ROUNDDOWN(J2376-G2376-K2376-L2376-E2376*380000-F2376*630000-H2376,-3))</f>
        <v/>
      </c>
      <c r="P2376" s="16">
        <f>MAX(0,ROUNDDOWN(J2376-G2376-430000-M2376-E2376*330000-F2376*450000-I2376,-3))</f>
        <v/>
      </c>
      <c r="Q2376" s="16">
        <f>50000+N2376+E2376*50000+F2376*180000</f>
        <v/>
      </c>
      <c r="R2376" s="16">
        <f>IF(P2376&lt;=2000000,MIN(Q2376,P2376),MAX(Q2376-(P2376-2000000),50000))*0.05</f>
        <v/>
      </c>
      <c r="S2376" s="16">
        <f>MAX(0,P2376*0.1-R2376)</f>
        <v/>
      </c>
      <c r="T2376" s="16">
        <f>Q2376+MAX(0,K2376-480000)</f>
        <v/>
      </c>
      <c r="U2376" s="16">
        <f>P2376-T2376</f>
        <v/>
      </c>
      <c r="V2376" s="17">
        <f>IF(U2376&lt;0,0,LOOKUP(U2376,{0,1950001,3300001,6950001,9000001,18000001,40000001},{0.05,0.1,0.2,0.23,0.33,0.4,0.45}))</f>
        <v/>
      </c>
      <c r="W2376" s="18">
        <f>IF(U2376&lt;0,0.9,0.9-V2376*1.021)</f>
        <v/>
      </c>
      <c r="X2376" s="16">
        <f>ROUNDDOWN(S2376*0.2/W2376+2000,0)</f>
        <v/>
      </c>
      <c r="Y2376" s="17">
        <f>IF(O2376&lt;=0,0,LOOKUP(O2376,{0,1950001,3300001,6950001,9000001,18000001,40000001},{0.05,0.1,0.2,0.23,0.33,0.4,0.45}))</f>
        <v/>
      </c>
    </row>
    <row r="2377">
      <c r="A2377" t="inlineStr">
        <is>
          <t>1万円刻み</t>
        </is>
      </c>
      <c r="B2377" s="16">
        <f>'3_1万円刻み'!$A$474</f>
        <v/>
      </c>
      <c r="C2377" t="n">
        <v>2025</v>
      </c>
      <c r="D2377" t="n">
        <v>0</v>
      </c>
      <c r="E2377" t="n">
        <v>0</v>
      </c>
      <c r="F2377" t="n">
        <v>0</v>
      </c>
      <c r="G2377" s="16">
        <f>ROUND(MIN(B2377/12,650000)*12*0.0915+MIN(B2377/12,1390000)*12*(0.0504+0)+B2377*0.005,0)</f>
        <v/>
      </c>
      <c r="H2377" t="n">
        <v>0</v>
      </c>
      <c r="I2377" t="n">
        <v>0</v>
      </c>
      <c r="J2377" s="16">
        <f>IF(C2377=2026,IF(B2377&lt;741000,0,IF(B2377&lt;2191000,B2377-740000,IF(B2377&lt;2193000,1451000,IF(B2377&lt;2196000,1453000,IF(B2377&lt;2200000,1456000,IF(B2377&lt;3600000,ROUNDDOWN(B2377/4,-3)*2.8-80000,IF(B2377&lt;6600000,ROUNDDOWN(B2377/4,-3)*3.2-440000,IF(B2377&lt;8500000,ROUNDDOWN(B2377*0.9,0)-1100000,B2377-1950000)))))))),IF(B2377&lt;651000,0,IF(B2377&lt;1900000,B2377-650000,IF(B2377&lt;3600000,ROUNDDOWN(B2377/4,-3)*2.8-80000,IF(B2377&lt;6600000,ROUNDDOWN(B2377/4,-3)*3.2-440000,IF(B2377&lt;8500000,ROUNDDOWN(B2377*0.9,0)-1100000,B2377-1950000))))))</f>
        <v/>
      </c>
      <c r="K2377" s="16">
        <f>IF(J2377&gt;23500000,NA(),IF(C2377=2026,IF(J2377&lt;=4890000,1040000,IF(J2377&lt;=6550000,670000,620000)),IF(J2377&lt;=1320000,950000,IF(J2377&lt;=3360000,880000,IF(J2377&lt;=4890000,680000,IF(J2377&lt;=6550000,630000,580000))))))</f>
        <v/>
      </c>
      <c r="L2377" s="16">
        <f>IF(D2377=1,IF(J2377&lt;=9000000,380000,IF(J2377&lt;=9500000,260000,IF(J2377&lt;=10000000,130000,0))),0)</f>
        <v/>
      </c>
      <c r="M2377" s="16">
        <f>IF(D2377=1,IF(J2377&lt;=9000000,330000,IF(J2377&lt;=9500000,220000,IF(J2377&lt;=10000000,110000,0))),0)</f>
        <v/>
      </c>
      <c r="N2377" s="16">
        <f>IF(D2377=1,IF(J2377&lt;=9000000,50000,IF(J2377&lt;=9500000,40000,IF(J2377&lt;=10000000,20000,0))),0)</f>
        <v/>
      </c>
      <c r="O2377" s="16">
        <f>MAX(0,ROUNDDOWN(J2377-G2377-K2377-L2377-E2377*380000-F2377*630000-H2377,-3))</f>
        <v/>
      </c>
      <c r="P2377" s="16">
        <f>MAX(0,ROUNDDOWN(J2377-G2377-430000-M2377-E2377*330000-F2377*450000-I2377,-3))</f>
        <v/>
      </c>
      <c r="Q2377" s="16">
        <f>50000+N2377+E2377*50000+F2377*180000</f>
        <v/>
      </c>
      <c r="R2377" s="16">
        <f>IF(P2377&lt;=2000000,MIN(Q2377,P2377),MAX(Q2377-(P2377-2000000),50000))*0.05</f>
        <v/>
      </c>
      <c r="S2377" s="16">
        <f>MAX(0,P2377*0.1-R2377)</f>
        <v/>
      </c>
      <c r="T2377" s="16">
        <f>Q2377+MAX(0,K2377-480000)</f>
        <v/>
      </c>
      <c r="U2377" s="16">
        <f>P2377-T2377</f>
        <v/>
      </c>
      <c r="V2377" s="17">
        <f>IF(U2377&lt;0,0,LOOKUP(U2377,{0,1950001,3300001,6950001,9000001,18000001,40000001},{0.05,0.1,0.2,0.23,0.33,0.4,0.45}))</f>
        <v/>
      </c>
      <c r="W2377" s="18">
        <f>IF(U2377&lt;0,0.9,0.9-V2377*1.021)</f>
        <v/>
      </c>
      <c r="X2377" s="16">
        <f>ROUNDDOWN(S2377*0.2/W2377+2000,0)</f>
        <v/>
      </c>
      <c r="Y2377" s="17">
        <f>IF(O2377&lt;=0,0,LOOKUP(O2377,{0,1950001,3300001,6950001,9000001,18000001,40000001},{0.05,0.1,0.2,0.23,0.33,0.4,0.45}))</f>
        <v/>
      </c>
    </row>
    <row r="2378">
      <c r="A2378" t="inlineStr">
        <is>
          <t>1万円刻み</t>
        </is>
      </c>
      <c r="B2378" s="16">
        <f>'3_1万円刻み'!$A$474</f>
        <v/>
      </c>
      <c r="C2378" t="n">
        <v>2026</v>
      </c>
      <c r="D2378" t="n">
        <v>0</v>
      </c>
      <c r="E2378" t="n">
        <v>0</v>
      </c>
      <c r="F2378" t="n">
        <v>0</v>
      </c>
      <c r="G2378" s="16">
        <f>ROUND(MIN(B2378/12,650000)*12*0.0915+MIN(B2378/12,1390000)*12*(0.0504+0)+B2378*0.005,0)</f>
        <v/>
      </c>
      <c r="H2378" t="n">
        <v>0</v>
      </c>
      <c r="I2378" t="n">
        <v>0</v>
      </c>
      <c r="J2378" s="16">
        <f>IF(C2378=2026,IF(B2378&lt;741000,0,IF(B2378&lt;2191000,B2378-740000,IF(B2378&lt;2193000,1451000,IF(B2378&lt;2196000,1453000,IF(B2378&lt;2200000,1456000,IF(B2378&lt;3600000,ROUNDDOWN(B2378/4,-3)*2.8-80000,IF(B2378&lt;6600000,ROUNDDOWN(B2378/4,-3)*3.2-440000,IF(B2378&lt;8500000,ROUNDDOWN(B2378*0.9,0)-1100000,B2378-1950000)))))))),IF(B2378&lt;651000,0,IF(B2378&lt;1900000,B2378-650000,IF(B2378&lt;3600000,ROUNDDOWN(B2378/4,-3)*2.8-80000,IF(B2378&lt;6600000,ROUNDDOWN(B2378/4,-3)*3.2-440000,IF(B2378&lt;8500000,ROUNDDOWN(B2378*0.9,0)-1100000,B2378-1950000))))))</f>
        <v/>
      </c>
      <c r="K2378" s="16">
        <f>IF(J2378&gt;23500000,NA(),IF(C2378=2026,IF(J2378&lt;=4890000,1040000,IF(J2378&lt;=6550000,670000,620000)),IF(J2378&lt;=1320000,950000,IF(J2378&lt;=3360000,880000,IF(J2378&lt;=4890000,680000,IF(J2378&lt;=6550000,630000,580000))))))</f>
        <v/>
      </c>
      <c r="L2378" s="16">
        <f>IF(D2378=1,IF(J2378&lt;=9000000,380000,IF(J2378&lt;=9500000,260000,IF(J2378&lt;=10000000,130000,0))),0)</f>
        <v/>
      </c>
      <c r="M2378" s="16">
        <f>IF(D2378=1,IF(J2378&lt;=9000000,330000,IF(J2378&lt;=9500000,220000,IF(J2378&lt;=10000000,110000,0))),0)</f>
        <v/>
      </c>
      <c r="N2378" s="16">
        <f>IF(D2378=1,IF(J2378&lt;=9000000,50000,IF(J2378&lt;=9500000,40000,IF(J2378&lt;=10000000,20000,0))),0)</f>
        <v/>
      </c>
      <c r="O2378" s="16">
        <f>MAX(0,ROUNDDOWN(J2378-G2378-K2378-L2378-E2378*380000-F2378*630000-H2378,-3))</f>
        <v/>
      </c>
      <c r="P2378" s="16">
        <f>MAX(0,ROUNDDOWN(J2378-G2378-430000-M2378-E2378*330000-F2378*450000-I2378,-3))</f>
        <v/>
      </c>
      <c r="Q2378" s="16">
        <f>50000+N2378+E2378*50000+F2378*180000</f>
        <v/>
      </c>
      <c r="R2378" s="16">
        <f>IF(P2378&lt;=2000000,MIN(Q2378,P2378),MAX(Q2378-(P2378-2000000),50000))*0.05</f>
        <v/>
      </c>
      <c r="S2378" s="16">
        <f>MAX(0,P2378*0.1-R2378)</f>
        <v/>
      </c>
      <c r="T2378" s="16">
        <f>Q2378+MAX(0,K2378-480000)</f>
        <v/>
      </c>
      <c r="U2378" s="16">
        <f>P2378-T2378</f>
        <v/>
      </c>
      <c r="V2378" s="17">
        <f>IF(U2378&lt;0,0,LOOKUP(U2378,{0,1950001,3300001,6950001,9000001,18000001,40000001},{0.05,0.1,0.2,0.23,0.33,0.4,0.45}))</f>
        <v/>
      </c>
      <c r="W2378" s="18">
        <f>IF(U2378&lt;0,0.9,0.9-V2378*1.021)</f>
        <v/>
      </c>
      <c r="X2378" s="16">
        <f>ROUNDDOWN(S2378*0.2/W2378+2000,0)</f>
        <v/>
      </c>
      <c r="Y2378" s="17">
        <f>IF(O2378&lt;=0,0,LOOKUP(O2378,{0,1950001,3300001,6950001,9000001,18000001,40000001},{0.05,0.1,0.2,0.23,0.33,0.4,0.45}))</f>
        <v/>
      </c>
    </row>
    <row r="2379">
      <c r="A2379" t="inlineStr">
        <is>
          <t>1万円刻み</t>
        </is>
      </c>
      <c r="B2379" s="16">
        <f>'3_1万円刻み'!$A$474</f>
        <v/>
      </c>
      <c r="C2379" t="n">
        <v>2025</v>
      </c>
      <c r="D2379" t="n">
        <v>1</v>
      </c>
      <c r="E2379" t="n">
        <v>0</v>
      </c>
      <c r="F2379" t="n">
        <v>0</v>
      </c>
      <c r="G2379" s="16">
        <f>ROUND(MIN(B2379/12,650000)*12*0.0915+MIN(B2379/12,1390000)*12*(0.0504+0)+B2379*0.005,0)</f>
        <v/>
      </c>
      <c r="H2379" t="n">
        <v>0</v>
      </c>
      <c r="I2379" t="n">
        <v>0</v>
      </c>
      <c r="J2379" s="16">
        <f>IF(C2379=2026,IF(B2379&lt;741000,0,IF(B2379&lt;2191000,B2379-740000,IF(B2379&lt;2193000,1451000,IF(B2379&lt;2196000,1453000,IF(B2379&lt;2200000,1456000,IF(B2379&lt;3600000,ROUNDDOWN(B2379/4,-3)*2.8-80000,IF(B2379&lt;6600000,ROUNDDOWN(B2379/4,-3)*3.2-440000,IF(B2379&lt;8500000,ROUNDDOWN(B2379*0.9,0)-1100000,B2379-1950000)))))))),IF(B2379&lt;651000,0,IF(B2379&lt;1900000,B2379-650000,IF(B2379&lt;3600000,ROUNDDOWN(B2379/4,-3)*2.8-80000,IF(B2379&lt;6600000,ROUNDDOWN(B2379/4,-3)*3.2-440000,IF(B2379&lt;8500000,ROUNDDOWN(B2379*0.9,0)-1100000,B2379-1950000))))))</f>
        <v/>
      </c>
      <c r="K2379" s="16">
        <f>IF(J2379&gt;23500000,NA(),IF(C2379=2026,IF(J2379&lt;=4890000,1040000,IF(J2379&lt;=6550000,670000,620000)),IF(J2379&lt;=1320000,950000,IF(J2379&lt;=3360000,880000,IF(J2379&lt;=4890000,680000,IF(J2379&lt;=6550000,630000,580000))))))</f>
        <v/>
      </c>
      <c r="L2379" s="16">
        <f>IF(D2379=1,IF(J2379&lt;=9000000,380000,IF(J2379&lt;=9500000,260000,IF(J2379&lt;=10000000,130000,0))),0)</f>
        <v/>
      </c>
      <c r="M2379" s="16">
        <f>IF(D2379=1,IF(J2379&lt;=9000000,330000,IF(J2379&lt;=9500000,220000,IF(J2379&lt;=10000000,110000,0))),0)</f>
        <v/>
      </c>
      <c r="N2379" s="16">
        <f>IF(D2379=1,IF(J2379&lt;=9000000,50000,IF(J2379&lt;=9500000,40000,IF(J2379&lt;=10000000,20000,0))),0)</f>
        <v/>
      </c>
      <c r="O2379" s="16">
        <f>MAX(0,ROUNDDOWN(J2379-G2379-K2379-L2379-E2379*380000-F2379*630000-H2379,-3))</f>
        <v/>
      </c>
      <c r="P2379" s="16">
        <f>MAX(0,ROUNDDOWN(J2379-G2379-430000-M2379-E2379*330000-F2379*450000-I2379,-3))</f>
        <v/>
      </c>
      <c r="Q2379" s="16">
        <f>50000+N2379+E2379*50000+F2379*180000</f>
        <v/>
      </c>
      <c r="R2379" s="16">
        <f>IF(P2379&lt;=2000000,MIN(Q2379,P2379),MAX(Q2379-(P2379-2000000),50000))*0.05</f>
        <v/>
      </c>
      <c r="S2379" s="16">
        <f>MAX(0,P2379*0.1-R2379)</f>
        <v/>
      </c>
      <c r="T2379" s="16">
        <f>Q2379+MAX(0,K2379-480000)</f>
        <v/>
      </c>
      <c r="U2379" s="16">
        <f>P2379-T2379</f>
        <v/>
      </c>
      <c r="V2379" s="17">
        <f>IF(U2379&lt;0,0,LOOKUP(U2379,{0,1950001,3300001,6950001,9000001,18000001,40000001},{0.05,0.1,0.2,0.23,0.33,0.4,0.45}))</f>
        <v/>
      </c>
      <c r="W2379" s="18">
        <f>IF(U2379&lt;0,0.9,0.9-V2379*1.021)</f>
        <v/>
      </c>
      <c r="X2379" s="16">
        <f>ROUNDDOWN(S2379*0.2/W2379+2000,0)</f>
        <v/>
      </c>
      <c r="Y2379" s="17">
        <f>IF(O2379&lt;=0,0,LOOKUP(O2379,{0,1950001,3300001,6950001,9000001,18000001,40000001},{0.05,0.1,0.2,0.23,0.33,0.4,0.45}))</f>
        <v/>
      </c>
    </row>
    <row r="2380">
      <c r="A2380" t="inlineStr">
        <is>
          <t>1万円刻み</t>
        </is>
      </c>
      <c r="B2380" s="16">
        <f>'3_1万円刻み'!$A$474</f>
        <v/>
      </c>
      <c r="C2380" t="n">
        <v>2026</v>
      </c>
      <c r="D2380" t="n">
        <v>1</v>
      </c>
      <c r="E2380" t="n">
        <v>0</v>
      </c>
      <c r="F2380" t="n">
        <v>0</v>
      </c>
      <c r="G2380" s="16">
        <f>ROUND(MIN(B2380/12,650000)*12*0.0915+MIN(B2380/12,1390000)*12*(0.0504+0)+B2380*0.005,0)</f>
        <v/>
      </c>
      <c r="H2380" t="n">
        <v>0</v>
      </c>
      <c r="I2380" t="n">
        <v>0</v>
      </c>
      <c r="J2380" s="16">
        <f>IF(C2380=2026,IF(B2380&lt;741000,0,IF(B2380&lt;2191000,B2380-740000,IF(B2380&lt;2193000,1451000,IF(B2380&lt;2196000,1453000,IF(B2380&lt;2200000,1456000,IF(B2380&lt;3600000,ROUNDDOWN(B2380/4,-3)*2.8-80000,IF(B2380&lt;6600000,ROUNDDOWN(B2380/4,-3)*3.2-440000,IF(B2380&lt;8500000,ROUNDDOWN(B2380*0.9,0)-1100000,B2380-1950000)))))))),IF(B2380&lt;651000,0,IF(B2380&lt;1900000,B2380-650000,IF(B2380&lt;3600000,ROUNDDOWN(B2380/4,-3)*2.8-80000,IF(B2380&lt;6600000,ROUNDDOWN(B2380/4,-3)*3.2-440000,IF(B2380&lt;8500000,ROUNDDOWN(B2380*0.9,0)-1100000,B2380-1950000))))))</f>
        <v/>
      </c>
      <c r="K2380" s="16">
        <f>IF(J2380&gt;23500000,NA(),IF(C2380=2026,IF(J2380&lt;=4890000,1040000,IF(J2380&lt;=6550000,670000,620000)),IF(J2380&lt;=1320000,950000,IF(J2380&lt;=3360000,880000,IF(J2380&lt;=4890000,680000,IF(J2380&lt;=6550000,630000,580000))))))</f>
        <v/>
      </c>
      <c r="L2380" s="16">
        <f>IF(D2380=1,IF(J2380&lt;=9000000,380000,IF(J2380&lt;=9500000,260000,IF(J2380&lt;=10000000,130000,0))),0)</f>
        <v/>
      </c>
      <c r="M2380" s="16">
        <f>IF(D2380=1,IF(J2380&lt;=9000000,330000,IF(J2380&lt;=9500000,220000,IF(J2380&lt;=10000000,110000,0))),0)</f>
        <v/>
      </c>
      <c r="N2380" s="16">
        <f>IF(D2380=1,IF(J2380&lt;=9000000,50000,IF(J2380&lt;=9500000,40000,IF(J2380&lt;=10000000,20000,0))),0)</f>
        <v/>
      </c>
      <c r="O2380" s="16">
        <f>MAX(0,ROUNDDOWN(J2380-G2380-K2380-L2380-E2380*380000-F2380*630000-H2380,-3))</f>
        <v/>
      </c>
      <c r="P2380" s="16">
        <f>MAX(0,ROUNDDOWN(J2380-G2380-430000-M2380-E2380*330000-F2380*450000-I2380,-3))</f>
        <v/>
      </c>
      <c r="Q2380" s="16">
        <f>50000+N2380+E2380*50000+F2380*180000</f>
        <v/>
      </c>
      <c r="R2380" s="16">
        <f>IF(P2380&lt;=2000000,MIN(Q2380,P2380),MAX(Q2380-(P2380-2000000),50000))*0.05</f>
        <v/>
      </c>
      <c r="S2380" s="16">
        <f>MAX(0,P2380*0.1-R2380)</f>
        <v/>
      </c>
      <c r="T2380" s="16">
        <f>Q2380+MAX(0,K2380-480000)</f>
        <v/>
      </c>
      <c r="U2380" s="16">
        <f>P2380-T2380</f>
        <v/>
      </c>
      <c r="V2380" s="17">
        <f>IF(U2380&lt;0,0,LOOKUP(U2380,{0,1950001,3300001,6950001,9000001,18000001,40000001},{0.05,0.1,0.2,0.23,0.33,0.4,0.45}))</f>
        <v/>
      </c>
      <c r="W2380" s="18">
        <f>IF(U2380&lt;0,0.9,0.9-V2380*1.021)</f>
        <v/>
      </c>
      <c r="X2380" s="16">
        <f>ROUNDDOWN(S2380*0.2/W2380+2000,0)</f>
        <v/>
      </c>
      <c r="Y2380" s="17">
        <f>IF(O2380&lt;=0,0,LOOKUP(O2380,{0,1950001,3300001,6950001,9000001,18000001,40000001},{0.05,0.1,0.2,0.23,0.33,0.4,0.45}))</f>
        <v/>
      </c>
    </row>
    <row r="2381">
      <c r="A2381" t="inlineStr">
        <is>
          <t>1万円刻み</t>
        </is>
      </c>
      <c r="B2381" s="16">
        <f>'3_1万円刻み'!$A$475</f>
        <v/>
      </c>
      <c r="C2381" t="n">
        <v>2025</v>
      </c>
      <c r="D2381" t="n">
        <v>0</v>
      </c>
      <c r="E2381" t="n">
        <v>0</v>
      </c>
      <c r="F2381" t="n">
        <v>0</v>
      </c>
      <c r="G2381" s="16">
        <f>ROUND(MIN(B2381/12,650000)*12*0.0915+MIN(B2381/12,1390000)*12*(0.0504+0)+B2381*0.005,0)</f>
        <v/>
      </c>
      <c r="H2381" t="n">
        <v>0</v>
      </c>
      <c r="I2381" t="n">
        <v>0</v>
      </c>
      <c r="J2381" s="16">
        <f>IF(C2381=2026,IF(B2381&lt;741000,0,IF(B2381&lt;2191000,B2381-740000,IF(B2381&lt;2193000,1451000,IF(B2381&lt;2196000,1453000,IF(B2381&lt;2200000,1456000,IF(B2381&lt;3600000,ROUNDDOWN(B2381/4,-3)*2.8-80000,IF(B2381&lt;6600000,ROUNDDOWN(B2381/4,-3)*3.2-440000,IF(B2381&lt;8500000,ROUNDDOWN(B2381*0.9,0)-1100000,B2381-1950000)))))))),IF(B2381&lt;651000,0,IF(B2381&lt;1900000,B2381-650000,IF(B2381&lt;3600000,ROUNDDOWN(B2381/4,-3)*2.8-80000,IF(B2381&lt;6600000,ROUNDDOWN(B2381/4,-3)*3.2-440000,IF(B2381&lt;8500000,ROUNDDOWN(B2381*0.9,0)-1100000,B2381-1950000))))))</f>
        <v/>
      </c>
      <c r="K2381" s="16">
        <f>IF(J2381&gt;23500000,NA(),IF(C2381=2026,IF(J2381&lt;=4890000,1040000,IF(J2381&lt;=6550000,670000,620000)),IF(J2381&lt;=1320000,950000,IF(J2381&lt;=3360000,880000,IF(J2381&lt;=4890000,680000,IF(J2381&lt;=6550000,630000,580000))))))</f>
        <v/>
      </c>
      <c r="L2381" s="16">
        <f>IF(D2381=1,IF(J2381&lt;=9000000,380000,IF(J2381&lt;=9500000,260000,IF(J2381&lt;=10000000,130000,0))),0)</f>
        <v/>
      </c>
      <c r="M2381" s="16">
        <f>IF(D2381=1,IF(J2381&lt;=9000000,330000,IF(J2381&lt;=9500000,220000,IF(J2381&lt;=10000000,110000,0))),0)</f>
        <v/>
      </c>
      <c r="N2381" s="16">
        <f>IF(D2381=1,IF(J2381&lt;=9000000,50000,IF(J2381&lt;=9500000,40000,IF(J2381&lt;=10000000,20000,0))),0)</f>
        <v/>
      </c>
      <c r="O2381" s="16">
        <f>MAX(0,ROUNDDOWN(J2381-G2381-K2381-L2381-E2381*380000-F2381*630000-H2381,-3))</f>
        <v/>
      </c>
      <c r="P2381" s="16">
        <f>MAX(0,ROUNDDOWN(J2381-G2381-430000-M2381-E2381*330000-F2381*450000-I2381,-3))</f>
        <v/>
      </c>
      <c r="Q2381" s="16">
        <f>50000+N2381+E2381*50000+F2381*180000</f>
        <v/>
      </c>
      <c r="R2381" s="16">
        <f>IF(P2381&lt;=2000000,MIN(Q2381,P2381),MAX(Q2381-(P2381-2000000),50000))*0.05</f>
        <v/>
      </c>
      <c r="S2381" s="16">
        <f>MAX(0,P2381*0.1-R2381)</f>
        <v/>
      </c>
      <c r="T2381" s="16">
        <f>Q2381+MAX(0,K2381-480000)</f>
        <v/>
      </c>
      <c r="U2381" s="16">
        <f>P2381-T2381</f>
        <v/>
      </c>
      <c r="V2381" s="17">
        <f>IF(U2381&lt;0,0,LOOKUP(U2381,{0,1950001,3300001,6950001,9000001,18000001,40000001},{0.05,0.1,0.2,0.23,0.33,0.4,0.45}))</f>
        <v/>
      </c>
      <c r="W2381" s="18">
        <f>IF(U2381&lt;0,0.9,0.9-V2381*1.021)</f>
        <v/>
      </c>
      <c r="X2381" s="16">
        <f>ROUNDDOWN(S2381*0.2/W2381+2000,0)</f>
        <v/>
      </c>
      <c r="Y2381" s="17">
        <f>IF(O2381&lt;=0,0,LOOKUP(O2381,{0,1950001,3300001,6950001,9000001,18000001,40000001},{0.05,0.1,0.2,0.23,0.33,0.4,0.45}))</f>
        <v/>
      </c>
    </row>
    <row r="2382">
      <c r="A2382" t="inlineStr">
        <is>
          <t>1万円刻み</t>
        </is>
      </c>
      <c r="B2382" s="16">
        <f>'3_1万円刻み'!$A$475</f>
        <v/>
      </c>
      <c r="C2382" t="n">
        <v>2026</v>
      </c>
      <c r="D2382" t="n">
        <v>0</v>
      </c>
      <c r="E2382" t="n">
        <v>0</v>
      </c>
      <c r="F2382" t="n">
        <v>0</v>
      </c>
      <c r="G2382" s="16">
        <f>ROUND(MIN(B2382/12,650000)*12*0.0915+MIN(B2382/12,1390000)*12*(0.0504+0)+B2382*0.005,0)</f>
        <v/>
      </c>
      <c r="H2382" t="n">
        <v>0</v>
      </c>
      <c r="I2382" t="n">
        <v>0</v>
      </c>
      <c r="J2382" s="16">
        <f>IF(C2382=2026,IF(B2382&lt;741000,0,IF(B2382&lt;2191000,B2382-740000,IF(B2382&lt;2193000,1451000,IF(B2382&lt;2196000,1453000,IF(B2382&lt;2200000,1456000,IF(B2382&lt;3600000,ROUNDDOWN(B2382/4,-3)*2.8-80000,IF(B2382&lt;6600000,ROUNDDOWN(B2382/4,-3)*3.2-440000,IF(B2382&lt;8500000,ROUNDDOWN(B2382*0.9,0)-1100000,B2382-1950000)))))))),IF(B2382&lt;651000,0,IF(B2382&lt;1900000,B2382-650000,IF(B2382&lt;3600000,ROUNDDOWN(B2382/4,-3)*2.8-80000,IF(B2382&lt;6600000,ROUNDDOWN(B2382/4,-3)*3.2-440000,IF(B2382&lt;8500000,ROUNDDOWN(B2382*0.9,0)-1100000,B2382-1950000))))))</f>
        <v/>
      </c>
      <c r="K2382" s="16">
        <f>IF(J2382&gt;23500000,NA(),IF(C2382=2026,IF(J2382&lt;=4890000,1040000,IF(J2382&lt;=6550000,670000,620000)),IF(J2382&lt;=1320000,950000,IF(J2382&lt;=3360000,880000,IF(J2382&lt;=4890000,680000,IF(J2382&lt;=6550000,630000,580000))))))</f>
        <v/>
      </c>
      <c r="L2382" s="16">
        <f>IF(D2382=1,IF(J2382&lt;=9000000,380000,IF(J2382&lt;=9500000,260000,IF(J2382&lt;=10000000,130000,0))),0)</f>
        <v/>
      </c>
      <c r="M2382" s="16">
        <f>IF(D2382=1,IF(J2382&lt;=9000000,330000,IF(J2382&lt;=9500000,220000,IF(J2382&lt;=10000000,110000,0))),0)</f>
        <v/>
      </c>
      <c r="N2382" s="16">
        <f>IF(D2382=1,IF(J2382&lt;=9000000,50000,IF(J2382&lt;=9500000,40000,IF(J2382&lt;=10000000,20000,0))),0)</f>
        <v/>
      </c>
      <c r="O2382" s="16">
        <f>MAX(0,ROUNDDOWN(J2382-G2382-K2382-L2382-E2382*380000-F2382*630000-H2382,-3))</f>
        <v/>
      </c>
      <c r="P2382" s="16">
        <f>MAX(0,ROUNDDOWN(J2382-G2382-430000-M2382-E2382*330000-F2382*450000-I2382,-3))</f>
        <v/>
      </c>
      <c r="Q2382" s="16">
        <f>50000+N2382+E2382*50000+F2382*180000</f>
        <v/>
      </c>
      <c r="R2382" s="16">
        <f>IF(P2382&lt;=2000000,MIN(Q2382,P2382),MAX(Q2382-(P2382-2000000),50000))*0.05</f>
        <v/>
      </c>
      <c r="S2382" s="16">
        <f>MAX(0,P2382*0.1-R2382)</f>
        <v/>
      </c>
      <c r="T2382" s="16">
        <f>Q2382+MAX(0,K2382-480000)</f>
        <v/>
      </c>
      <c r="U2382" s="16">
        <f>P2382-T2382</f>
        <v/>
      </c>
      <c r="V2382" s="17">
        <f>IF(U2382&lt;0,0,LOOKUP(U2382,{0,1950001,3300001,6950001,9000001,18000001,40000001},{0.05,0.1,0.2,0.23,0.33,0.4,0.45}))</f>
        <v/>
      </c>
      <c r="W2382" s="18">
        <f>IF(U2382&lt;0,0.9,0.9-V2382*1.021)</f>
        <v/>
      </c>
      <c r="X2382" s="16">
        <f>ROUNDDOWN(S2382*0.2/W2382+2000,0)</f>
        <v/>
      </c>
      <c r="Y2382" s="17">
        <f>IF(O2382&lt;=0,0,LOOKUP(O2382,{0,1950001,3300001,6950001,9000001,18000001,40000001},{0.05,0.1,0.2,0.23,0.33,0.4,0.45}))</f>
        <v/>
      </c>
    </row>
    <row r="2383">
      <c r="A2383" t="inlineStr">
        <is>
          <t>1万円刻み</t>
        </is>
      </c>
      <c r="B2383" s="16">
        <f>'3_1万円刻み'!$A$475</f>
        <v/>
      </c>
      <c r="C2383" t="n">
        <v>2025</v>
      </c>
      <c r="D2383" t="n">
        <v>1</v>
      </c>
      <c r="E2383" t="n">
        <v>0</v>
      </c>
      <c r="F2383" t="n">
        <v>0</v>
      </c>
      <c r="G2383" s="16">
        <f>ROUND(MIN(B2383/12,650000)*12*0.0915+MIN(B2383/12,1390000)*12*(0.0504+0)+B2383*0.005,0)</f>
        <v/>
      </c>
      <c r="H2383" t="n">
        <v>0</v>
      </c>
      <c r="I2383" t="n">
        <v>0</v>
      </c>
      <c r="J2383" s="16">
        <f>IF(C2383=2026,IF(B2383&lt;741000,0,IF(B2383&lt;2191000,B2383-740000,IF(B2383&lt;2193000,1451000,IF(B2383&lt;2196000,1453000,IF(B2383&lt;2200000,1456000,IF(B2383&lt;3600000,ROUNDDOWN(B2383/4,-3)*2.8-80000,IF(B2383&lt;6600000,ROUNDDOWN(B2383/4,-3)*3.2-440000,IF(B2383&lt;8500000,ROUNDDOWN(B2383*0.9,0)-1100000,B2383-1950000)))))))),IF(B2383&lt;651000,0,IF(B2383&lt;1900000,B2383-650000,IF(B2383&lt;3600000,ROUNDDOWN(B2383/4,-3)*2.8-80000,IF(B2383&lt;6600000,ROUNDDOWN(B2383/4,-3)*3.2-440000,IF(B2383&lt;8500000,ROUNDDOWN(B2383*0.9,0)-1100000,B2383-1950000))))))</f>
        <v/>
      </c>
      <c r="K2383" s="16">
        <f>IF(J2383&gt;23500000,NA(),IF(C2383=2026,IF(J2383&lt;=4890000,1040000,IF(J2383&lt;=6550000,670000,620000)),IF(J2383&lt;=1320000,950000,IF(J2383&lt;=3360000,880000,IF(J2383&lt;=4890000,680000,IF(J2383&lt;=6550000,630000,580000))))))</f>
        <v/>
      </c>
      <c r="L2383" s="16">
        <f>IF(D2383=1,IF(J2383&lt;=9000000,380000,IF(J2383&lt;=9500000,260000,IF(J2383&lt;=10000000,130000,0))),0)</f>
        <v/>
      </c>
      <c r="M2383" s="16">
        <f>IF(D2383=1,IF(J2383&lt;=9000000,330000,IF(J2383&lt;=9500000,220000,IF(J2383&lt;=10000000,110000,0))),0)</f>
        <v/>
      </c>
      <c r="N2383" s="16">
        <f>IF(D2383=1,IF(J2383&lt;=9000000,50000,IF(J2383&lt;=9500000,40000,IF(J2383&lt;=10000000,20000,0))),0)</f>
        <v/>
      </c>
      <c r="O2383" s="16">
        <f>MAX(0,ROUNDDOWN(J2383-G2383-K2383-L2383-E2383*380000-F2383*630000-H2383,-3))</f>
        <v/>
      </c>
      <c r="P2383" s="16">
        <f>MAX(0,ROUNDDOWN(J2383-G2383-430000-M2383-E2383*330000-F2383*450000-I2383,-3))</f>
        <v/>
      </c>
      <c r="Q2383" s="16">
        <f>50000+N2383+E2383*50000+F2383*180000</f>
        <v/>
      </c>
      <c r="R2383" s="16">
        <f>IF(P2383&lt;=2000000,MIN(Q2383,P2383),MAX(Q2383-(P2383-2000000),50000))*0.05</f>
        <v/>
      </c>
      <c r="S2383" s="16">
        <f>MAX(0,P2383*0.1-R2383)</f>
        <v/>
      </c>
      <c r="T2383" s="16">
        <f>Q2383+MAX(0,K2383-480000)</f>
        <v/>
      </c>
      <c r="U2383" s="16">
        <f>P2383-T2383</f>
        <v/>
      </c>
      <c r="V2383" s="17">
        <f>IF(U2383&lt;0,0,LOOKUP(U2383,{0,1950001,3300001,6950001,9000001,18000001,40000001},{0.05,0.1,0.2,0.23,0.33,0.4,0.45}))</f>
        <v/>
      </c>
      <c r="W2383" s="18">
        <f>IF(U2383&lt;0,0.9,0.9-V2383*1.021)</f>
        <v/>
      </c>
      <c r="X2383" s="16">
        <f>ROUNDDOWN(S2383*0.2/W2383+2000,0)</f>
        <v/>
      </c>
      <c r="Y2383" s="17">
        <f>IF(O2383&lt;=0,0,LOOKUP(O2383,{0,1950001,3300001,6950001,9000001,18000001,40000001},{0.05,0.1,0.2,0.23,0.33,0.4,0.45}))</f>
        <v/>
      </c>
    </row>
    <row r="2384">
      <c r="A2384" t="inlineStr">
        <is>
          <t>1万円刻み</t>
        </is>
      </c>
      <c r="B2384" s="16">
        <f>'3_1万円刻み'!$A$475</f>
        <v/>
      </c>
      <c r="C2384" t="n">
        <v>2026</v>
      </c>
      <c r="D2384" t="n">
        <v>1</v>
      </c>
      <c r="E2384" t="n">
        <v>0</v>
      </c>
      <c r="F2384" t="n">
        <v>0</v>
      </c>
      <c r="G2384" s="16">
        <f>ROUND(MIN(B2384/12,650000)*12*0.0915+MIN(B2384/12,1390000)*12*(0.0504+0)+B2384*0.005,0)</f>
        <v/>
      </c>
      <c r="H2384" t="n">
        <v>0</v>
      </c>
      <c r="I2384" t="n">
        <v>0</v>
      </c>
      <c r="J2384" s="16">
        <f>IF(C2384=2026,IF(B2384&lt;741000,0,IF(B2384&lt;2191000,B2384-740000,IF(B2384&lt;2193000,1451000,IF(B2384&lt;2196000,1453000,IF(B2384&lt;2200000,1456000,IF(B2384&lt;3600000,ROUNDDOWN(B2384/4,-3)*2.8-80000,IF(B2384&lt;6600000,ROUNDDOWN(B2384/4,-3)*3.2-440000,IF(B2384&lt;8500000,ROUNDDOWN(B2384*0.9,0)-1100000,B2384-1950000)))))))),IF(B2384&lt;651000,0,IF(B2384&lt;1900000,B2384-650000,IF(B2384&lt;3600000,ROUNDDOWN(B2384/4,-3)*2.8-80000,IF(B2384&lt;6600000,ROUNDDOWN(B2384/4,-3)*3.2-440000,IF(B2384&lt;8500000,ROUNDDOWN(B2384*0.9,0)-1100000,B2384-1950000))))))</f>
        <v/>
      </c>
      <c r="K2384" s="16">
        <f>IF(J2384&gt;23500000,NA(),IF(C2384=2026,IF(J2384&lt;=4890000,1040000,IF(J2384&lt;=6550000,670000,620000)),IF(J2384&lt;=1320000,950000,IF(J2384&lt;=3360000,880000,IF(J2384&lt;=4890000,680000,IF(J2384&lt;=6550000,630000,580000))))))</f>
        <v/>
      </c>
      <c r="L2384" s="16">
        <f>IF(D2384=1,IF(J2384&lt;=9000000,380000,IF(J2384&lt;=9500000,260000,IF(J2384&lt;=10000000,130000,0))),0)</f>
        <v/>
      </c>
      <c r="M2384" s="16">
        <f>IF(D2384=1,IF(J2384&lt;=9000000,330000,IF(J2384&lt;=9500000,220000,IF(J2384&lt;=10000000,110000,0))),0)</f>
        <v/>
      </c>
      <c r="N2384" s="16">
        <f>IF(D2384=1,IF(J2384&lt;=9000000,50000,IF(J2384&lt;=9500000,40000,IF(J2384&lt;=10000000,20000,0))),0)</f>
        <v/>
      </c>
      <c r="O2384" s="16">
        <f>MAX(0,ROUNDDOWN(J2384-G2384-K2384-L2384-E2384*380000-F2384*630000-H2384,-3))</f>
        <v/>
      </c>
      <c r="P2384" s="16">
        <f>MAX(0,ROUNDDOWN(J2384-G2384-430000-M2384-E2384*330000-F2384*450000-I2384,-3))</f>
        <v/>
      </c>
      <c r="Q2384" s="16">
        <f>50000+N2384+E2384*50000+F2384*180000</f>
        <v/>
      </c>
      <c r="R2384" s="16">
        <f>IF(P2384&lt;=2000000,MIN(Q2384,P2384),MAX(Q2384-(P2384-2000000),50000))*0.05</f>
        <v/>
      </c>
      <c r="S2384" s="16">
        <f>MAX(0,P2384*0.1-R2384)</f>
        <v/>
      </c>
      <c r="T2384" s="16">
        <f>Q2384+MAX(0,K2384-480000)</f>
        <v/>
      </c>
      <c r="U2384" s="16">
        <f>P2384-T2384</f>
        <v/>
      </c>
      <c r="V2384" s="17">
        <f>IF(U2384&lt;0,0,LOOKUP(U2384,{0,1950001,3300001,6950001,9000001,18000001,40000001},{0.05,0.1,0.2,0.23,0.33,0.4,0.45}))</f>
        <v/>
      </c>
      <c r="W2384" s="18">
        <f>IF(U2384&lt;0,0.9,0.9-V2384*1.021)</f>
        <v/>
      </c>
      <c r="X2384" s="16">
        <f>ROUNDDOWN(S2384*0.2/W2384+2000,0)</f>
        <v/>
      </c>
      <c r="Y2384" s="17">
        <f>IF(O2384&lt;=0,0,LOOKUP(O2384,{0,1950001,3300001,6950001,9000001,18000001,40000001},{0.05,0.1,0.2,0.23,0.33,0.4,0.45}))</f>
        <v/>
      </c>
    </row>
    <row r="2385">
      <c r="A2385" t="inlineStr">
        <is>
          <t>1万円刻み</t>
        </is>
      </c>
      <c r="B2385" s="16">
        <f>'3_1万円刻み'!$A$476</f>
        <v/>
      </c>
      <c r="C2385" t="n">
        <v>2025</v>
      </c>
      <c r="D2385" t="n">
        <v>0</v>
      </c>
      <c r="E2385" t="n">
        <v>0</v>
      </c>
      <c r="F2385" t="n">
        <v>0</v>
      </c>
      <c r="G2385" s="16">
        <f>ROUND(MIN(B2385/12,650000)*12*0.0915+MIN(B2385/12,1390000)*12*(0.0504+0)+B2385*0.005,0)</f>
        <v/>
      </c>
      <c r="H2385" t="n">
        <v>0</v>
      </c>
      <c r="I2385" t="n">
        <v>0</v>
      </c>
      <c r="J2385" s="16">
        <f>IF(C2385=2026,IF(B2385&lt;741000,0,IF(B2385&lt;2191000,B2385-740000,IF(B2385&lt;2193000,1451000,IF(B2385&lt;2196000,1453000,IF(B2385&lt;2200000,1456000,IF(B2385&lt;3600000,ROUNDDOWN(B2385/4,-3)*2.8-80000,IF(B2385&lt;6600000,ROUNDDOWN(B2385/4,-3)*3.2-440000,IF(B2385&lt;8500000,ROUNDDOWN(B2385*0.9,0)-1100000,B2385-1950000)))))))),IF(B2385&lt;651000,0,IF(B2385&lt;1900000,B2385-650000,IF(B2385&lt;3600000,ROUNDDOWN(B2385/4,-3)*2.8-80000,IF(B2385&lt;6600000,ROUNDDOWN(B2385/4,-3)*3.2-440000,IF(B2385&lt;8500000,ROUNDDOWN(B2385*0.9,0)-1100000,B2385-1950000))))))</f>
        <v/>
      </c>
      <c r="K2385" s="16">
        <f>IF(J2385&gt;23500000,NA(),IF(C2385=2026,IF(J2385&lt;=4890000,1040000,IF(J2385&lt;=6550000,670000,620000)),IF(J2385&lt;=1320000,950000,IF(J2385&lt;=3360000,880000,IF(J2385&lt;=4890000,680000,IF(J2385&lt;=6550000,630000,580000))))))</f>
        <v/>
      </c>
      <c r="L2385" s="16">
        <f>IF(D2385=1,IF(J2385&lt;=9000000,380000,IF(J2385&lt;=9500000,260000,IF(J2385&lt;=10000000,130000,0))),0)</f>
        <v/>
      </c>
      <c r="M2385" s="16">
        <f>IF(D2385=1,IF(J2385&lt;=9000000,330000,IF(J2385&lt;=9500000,220000,IF(J2385&lt;=10000000,110000,0))),0)</f>
        <v/>
      </c>
      <c r="N2385" s="16">
        <f>IF(D2385=1,IF(J2385&lt;=9000000,50000,IF(J2385&lt;=9500000,40000,IF(J2385&lt;=10000000,20000,0))),0)</f>
        <v/>
      </c>
      <c r="O2385" s="16">
        <f>MAX(0,ROUNDDOWN(J2385-G2385-K2385-L2385-E2385*380000-F2385*630000-H2385,-3))</f>
        <v/>
      </c>
      <c r="P2385" s="16">
        <f>MAX(0,ROUNDDOWN(J2385-G2385-430000-M2385-E2385*330000-F2385*450000-I2385,-3))</f>
        <v/>
      </c>
      <c r="Q2385" s="16">
        <f>50000+N2385+E2385*50000+F2385*180000</f>
        <v/>
      </c>
      <c r="R2385" s="16">
        <f>IF(P2385&lt;=2000000,MIN(Q2385,P2385),MAX(Q2385-(P2385-2000000),50000))*0.05</f>
        <v/>
      </c>
      <c r="S2385" s="16">
        <f>MAX(0,P2385*0.1-R2385)</f>
        <v/>
      </c>
      <c r="T2385" s="16">
        <f>Q2385+MAX(0,K2385-480000)</f>
        <v/>
      </c>
      <c r="U2385" s="16">
        <f>P2385-T2385</f>
        <v/>
      </c>
      <c r="V2385" s="17">
        <f>IF(U2385&lt;0,0,LOOKUP(U2385,{0,1950001,3300001,6950001,9000001,18000001,40000001},{0.05,0.1,0.2,0.23,0.33,0.4,0.45}))</f>
        <v/>
      </c>
      <c r="W2385" s="18">
        <f>IF(U2385&lt;0,0.9,0.9-V2385*1.021)</f>
        <v/>
      </c>
      <c r="X2385" s="16">
        <f>ROUNDDOWN(S2385*0.2/W2385+2000,0)</f>
        <v/>
      </c>
      <c r="Y2385" s="17">
        <f>IF(O2385&lt;=0,0,LOOKUP(O2385,{0,1950001,3300001,6950001,9000001,18000001,40000001},{0.05,0.1,0.2,0.23,0.33,0.4,0.45}))</f>
        <v/>
      </c>
    </row>
    <row r="2386">
      <c r="A2386" t="inlineStr">
        <is>
          <t>1万円刻み</t>
        </is>
      </c>
      <c r="B2386" s="16">
        <f>'3_1万円刻み'!$A$476</f>
        <v/>
      </c>
      <c r="C2386" t="n">
        <v>2026</v>
      </c>
      <c r="D2386" t="n">
        <v>0</v>
      </c>
      <c r="E2386" t="n">
        <v>0</v>
      </c>
      <c r="F2386" t="n">
        <v>0</v>
      </c>
      <c r="G2386" s="16">
        <f>ROUND(MIN(B2386/12,650000)*12*0.0915+MIN(B2386/12,1390000)*12*(0.0504+0)+B2386*0.005,0)</f>
        <v/>
      </c>
      <c r="H2386" t="n">
        <v>0</v>
      </c>
      <c r="I2386" t="n">
        <v>0</v>
      </c>
      <c r="J2386" s="16">
        <f>IF(C2386=2026,IF(B2386&lt;741000,0,IF(B2386&lt;2191000,B2386-740000,IF(B2386&lt;2193000,1451000,IF(B2386&lt;2196000,1453000,IF(B2386&lt;2200000,1456000,IF(B2386&lt;3600000,ROUNDDOWN(B2386/4,-3)*2.8-80000,IF(B2386&lt;6600000,ROUNDDOWN(B2386/4,-3)*3.2-440000,IF(B2386&lt;8500000,ROUNDDOWN(B2386*0.9,0)-1100000,B2386-1950000)))))))),IF(B2386&lt;651000,0,IF(B2386&lt;1900000,B2386-650000,IF(B2386&lt;3600000,ROUNDDOWN(B2386/4,-3)*2.8-80000,IF(B2386&lt;6600000,ROUNDDOWN(B2386/4,-3)*3.2-440000,IF(B2386&lt;8500000,ROUNDDOWN(B2386*0.9,0)-1100000,B2386-1950000))))))</f>
        <v/>
      </c>
      <c r="K2386" s="16">
        <f>IF(J2386&gt;23500000,NA(),IF(C2386=2026,IF(J2386&lt;=4890000,1040000,IF(J2386&lt;=6550000,670000,620000)),IF(J2386&lt;=1320000,950000,IF(J2386&lt;=3360000,880000,IF(J2386&lt;=4890000,680000,IF(J2386&lt;=6550000,630000,580000))))))</f>
        <v/>
      </c>
      <c r="L2386" s="16">
        <f>IF(D2386=1,IF(J2386&lt;=9000000,380000,IF(J2386&lt;=9500000,260000,IF(J2386&lt;=10000000,130000,0))),0)</f>
        <v/>
      </c>
      <c r="M2386" s="16">
        <f>IF(D2386=1,IF(J2386&lt;=9000000,330000,IF(J2386&lt;=9500000,220000,IF(J2386&lt;=10000000,110000,0))),0)</f>
        <v/>
      </c>
      <c r="N2386" s="16">
        <f>IF(D2386=1,IF(J2386&lt;=9000000,50000,IF(J2386&lt;=9500000,40000,IF(J2386&lt;=10000000,20000,0))),0)</f>
        <v/>
      </c>
      <c r="O2386" s="16">
        <f>MAX(0,ROUNDDOWN(J2386-G2386-K2386-L2386-E2386*380000-F2386*630000-H2386,-3))</f>
        <v/>
      </c>
      <c r="P2386" s="16">
        <f>MAX(0,ROUNDDOWN(J2386-G2386-430000-M2386-E2386*330000-F2386*450000-I2386,-3))</f>
        <v/>
      </c>
      <c r="Q2386" s="16">
        <f>50000+N2386+E2386*50000+F2386*180000</f>
        <v/>
      </c>
      <c r="R2386" s="16">
        <f>IF(P2386&lt;=2000000,MIN(Q2386,P2386),MAX(Q2386-(P2386-2000000),50000))*0.05</f>
        <v/>
      </c>
      <c r="S2386" s="16">
        <f>MAX(0,P2386*0.1-R2386)</f>
        <v/>
      </c>
      <c r="T2386" s="16">
        <f>Q2386+MAX(0,K2386-480000)</f>
        <v/>
      </c>
      <c r="U2386" s="16">
        <f>P2386-T2386</f>
        <v/>
      </c>
      <c r="V2386" s="17">
        <f>IF(U2386&lt;0,0,LOOKUP(U2386,{0,1950001,3300001,6950001,9000001,18000001,40000001},{0.05,0.1,0.2,0.23,0.33,0.4,0.45}))</f>
        <v/>
      </c>
      <c r="W2386" s="18">
        <f>IF(U2386&lt;0,0.9,0.9-V2386*1.021)</f>
        <v/>
      </c>
      <c r="X2386" s="16">
        <f>ROUNDDOWN(S2386*0.2/W2386+2000,0)</f>
        <v/>
      </c>
      <c r="Y2386" s="17">
        <f>IF(O2386&lt;=0,0,LOOKUP(O2386,{0,1950001,3300001,6950001,9000001,18000001,40000001},{0.05,0.1,0.2,0.23,0.33,0.4,0.45}))</f>
        <v/>
      </c>
    </row>
    <row r="2387">
      <c r="A2387" t="inlineStr">
        <is>
          <t>1万円刻み</t>
        </is>
      </c>
      <c r="B2387" s="16">
        <f>'3_1万円刻み'!$A$476</f>
        <v/>
      </c>
      <c r="C2387" t="n">
        <v>2025</v>
      </c>
      <c r="D2387" t="n">
        <v>1</v>
      </c>
      <c r="E2387" t="n">
        <v>0</v>
      </c>
      <c r="F2387" t="n">
        <v>0</v>
      </c>
      <c r="G2387" s="16">
        <f>ROUND(MIN(B2387/12,650000)*12*0.0915+MIN(B2387/12,1390000)*12*(0.0504+0)+B2387*0.005,0)</f>
        <v/>
      </c>
      <c r="H2387" t="n">
        <v>0</v>
      </c>
      <c r="I2387" t="n">
        <v>0</v>
      </c>
      <c r="J2387" s="16">
        <f>IF(C2387=2026,IF(B2387&lt;741000,0,IF(B2387&lt;2191000,B2387-740000,IF(B2387&lt;2193000,1451000,IF(B2387&lt;2196000,1453000,IF(B2387&lt;2200000,1456000,IF(B2387&lt;3600000,ROUNDDOWN(B2387/4,-3)*2.8-80000,IF(B2387&lt;6600000,ROUNDDOWN(B2387/4,-3)*3.2-440000,IF(B2387&lt;8500000,ROUNDDOWN(B2387*0.9,0)-1100000,B2387-1950000)))))))),IF(B2387&lt;651000,0,IF(B2387&lt;1900000,B2387-650000,IF(B2387&lt;3600000,ROUNDDOWN(B2387/4,-3)*2.8-80000,IF(B2387&lt;6600000,ROUNDDOWN(B2387/4,-3)*3.2-440000,IF(B2387&lt;8500000,ROUNDDOWN(B2387*0.9,0)-1100000,B2387-1950000))))))</f>
        <v/>
      </c>
      <c r="K2387" s="16">
        <f>IF(J2387&gt;23500000,NA(),IF(C2387=2026,IF(J2387&lt;=4890000,1040000,IF(J2387&lt;=6550000,670000,620000)),IF(J2387&lt;=1320000,950000,IF(J2387&lt;=3360000,880000,IF(J2387&lt;=4890000,680000,IF(J2387&lt;=6550000,630000,580000))))))</f>
        <v/>
      </c>
      <c r="L2387" s="16">
        <f>IF(D2387=1,IF(J2387&lt;=9000000,380000,IF(J2387&lt;=9500000,260000,IF(J2387&lt;=10000000,130000,0))),0)</f>
        <v/>
      </c>
      <c r="M2387" s="16">
        <f>IF(D2387=1,IF(J2387&lt;=9000000,330000,IF(J2387&lt;=9500000,220000,IF(J2387&lt;=10000000,110000,0))),0)</f>
        <v/>
      </c>
      <c r="N2387" s="16">
        <f>IF(D2387=1,IF(J2387&lt;=9000000,50000,IF(J2387&lt;=9500000,40000,IF(J2387&lt;=10000000,20000,0))),0)</f>
        <v/>
      </c>
      <c r="O2387" s="16">
        <f>MAX(0,ROUNDDOWN(J2387-G2387-K2387-L2387-E2387*380000-F2387*630000-H2387,-3))</f>
        <v/>
      </c>
      <c r="P2387" s="16">
        <f>MAX(0,ROUNDDOWN(J2387-G2387-430000-M2387-E2387*330000-F2387*450000-I2387,-3))</f>
        <v/>
      </c>
      <c r="Q2387" s="16">
        <f>50000+N2387+E2387*50000+F2387*180000</f>
        <v/>
      </c>
      <c r="R2387" s="16">
        <f>IF(P2387&lt;=2000000,MIN(Q2387,P2387),MAX(Q2387-(P2387-2000000),50000))*0.05</f>
        <v/>
      </c>
      <c r="S2387" s="16">
        <f>MAX(0,P2387*0.1-R2387)</f>
        <v/>
      </c>
      <c r="T2387" s="16">
        <f>Q2387+MAX(0,K2387-480000)</f>
        <v/>
      </c>
      <c r="U2387" s="16">
        <f>P2387-T2387</f>
        <v/>
      </c>
      <c r="V2387" s="17">
        <f>IF(U2387&lt;0,0,LOOKUP(U2387,{0,1950001,3300001,6950001,9000001,18000001,40000001},{0.05,0.1,0.2,0.23,0.33,0.4,0.45}))</f>
        <v/>
      </c>
      <c r="W2387" s="18">
        <f>IF(U2387&lt;0,0.9,0.9-V2387*1.021)</f>
        <v/>
      </c>
      <c r="X2387" s="16">
        <f>ROUNDDOWN(S2387*0.2/W2387+2000,0)</f>
        <v/>
      </c>
      <c r="Y2387" s="17">
        <f>IF(O2387&lt;=0,0,LOOKUP(O2387,{0,1950001,3300001,6950001,9000001,18000001,40000001},{0.05,0.1,0.2,0.23,0.33,0.4,0.45}))</f>
        <v/>
      </c>
    </row>
    <row r="2388">
      <c r="A2388" t="inlineStr">
        <is>
          <t>1万円刻み</t>
        </is>
      </c>
      <c r="B2388" s="16">
        <f>'3_1万円刻み'!$A$476</f>
        <v/>
      </c>
      <c r="C2388" t="n">
        <v>2026</v>
      </c>
      <c r="D2388" t="n">
        <v>1</v>
      </c>
      <c r="E2388" t="n">
        <v>0</v>
      </c>
      <c r="F2388" t="n">
        <v>0</v>
      </c>
      <c r="G2388" s="16">
        <f>ROUND(MIN(B2388/12,650000)*12*0.0915+MIN(B2388/12,1390000)*12*(0.0504+0)+B2388*0.005,0)</f>
        <v/>
      </c>
      <c r="H2388" t="n">
        <v>0</v>
      </c>
      <c r="I2388" t="n">
        <v>0</v>
      </c>
      <c r="J2388" s="16">
        <f>IF(C2388=2026,IF(B2388&lt;741000,0,IF(B2388&lt;2191000,B2388-740000,IF(B2388&lt;2193000,1451000,IF(B2388&lt;2196000,1453000,IF(B2388&lt;2200000,1456000,IF(B2388&lt;3600000,ROUNDDOWN(B2388/4,-3)*2.8-80000,IF(B2388&lt;6600000,ROUNDDOWN(B2388/4,-3)*3.2-440000,IF(B2388&lt;8500000,ROUNDDOWN(B2388*0.9,0)-1100000,B2388-1950000)))))))),IF(B2388&lt;651000,0,IF(B2388&lt;1900000,B2388-650000,IF(B2388&lt;3600000,ROUNDDOWN(B2388/4,-3)*2.8-80000,IF(B2388&lt;6600000,ROUNDDOWN(B2388/4,-3)*3.2-440000,IF(B2388&lt;8500000,ROUNDDOWN(B2388*0.9,0)-1100000,B2388-1950000))))))</f>
        <v/>
      </c>
      <c r="K2388" s="16">
        <f>IF(J2388&gt;23500000,NA(),IF(C2388=2026,IF(J2388&lt;=4890000,1040000,IF(J2388&lt;=6550000,670000,620000)),IF(J2388&lt;=1320000,950000,IF(J2388&lt;=3360000,880000,IF(J2388&lt;=4890000,680000,IF(J2388&lt;=6550000,630000,580000))))))</f>
        <v/>
      </c>
      <c r="L2388" s="16">
        <f>IF(D2388=1,IF(J2388&lt;=9000000,380000,IF(J2388&lt;=9500000,260000,IF(J2388&lt;=10000000,130000,0))),0)</f>
        <v/>
      </c>
      <c r="M2388" s="16">
        <f>IF(D2388=1,IF(J2388&lt;=9000000,330000,IF(J2388&lt;=9500000,220000,IF(J2388&lt;=10000000,110000,0))),0)</f>
        <v/>
      </c>
      <c r="N2388" s="16">
        <f>IF(D2388=1,IF(J2388&lt;=9000000,50000,IF(J2388&lt;=9500000,40000,IF(J2388&lt;=10000000,20000,0))),0)</f>
        <v/>
      </c>
      <c r="O2388" s="16">
        <f>MAX(0,ROUNDDOWN(J2388-G2388-K2388-L2388-E2388*380000-F2388*630000-H2388,-3))</f>
        <v/>
      </c>
      <c r="P2388" s="16">
        <f>MAX(0,ROUNDDOWN(J2388-G2388-430000-M2388-E2388*330000-F2388*450000-I2388,-3))</f>
        <v/>
      </c>
      <c r="Q2388" s="16">
        <f>50000+N2388+E2388*50000+F2388*180000</f>
        <v/>
      </c>
      <c r="R2388" s="16">
        <f>IF(P2388&lt;=2000000,MIN(Q2388,P2388),MAX(Q2388-(P2388-2000000),50000))*0.05</f>
        <v/>
      </c>
      <c r="S2388" s="16">
        <f>MAX(0,P2388*0.1-R2388)</f>
        <v/>
      </c>
      <c r="T2388" s="16">
        <f>Q2388+MAX(0,K2388-480000)</f>
        <v/>
      </c>
      <c r="U2388" s="16">
        <f>P2388-T2388</f>
        <v/>
      </c>
      <c r="V2388" s="17">
        <f>IF(U2388&lt;0,0,LOOKUP(U2388,{0,1950001,3300001,6950001,9000001,18000001,40000001},{0.05,0.1,0.2,0.23,0.33,0.4,0.45}))</f>
        <v/>
      </c>
      <c r="W2388" s="18">
        <f>IF(U2388&lt;0,0.9,0.9-V2388*1.021)</f>
        <v/>
      </c>
      <c r="X2388" s="16">
        <f>ROUNDDOWN(S2388*0.2/W2388+2000,0)</f>
        <v/>
      </c>
      <c r="Y2388" s="17">
        <f>IF(O2388&lt;=0,0,LOOKUP(O2388,{0,1950001,3300001,6950001,9000001,18000001,40000001},{0.05,0.1,0.2,0.23,0.33,0.4,0.45}))</f>
        <v/>
      </c>
    </row>
    <row r="2389">
      <c r="A2389" t="inlineStr">
        <is>
          <t>1万円刻み</t>
        </is>
      </c>
      <c r="B2389" s="16">
        <f>'3_1万円刻み'!$A$477</f>
        <v/>
      </c>
      <c r="C2389" t="n">
        <v>2025</v>
      </c>
      <c r="D2389" t="n">
        <v>0</v>
      </c>
      <c r="E2389" t="n">
        <v>0</v>
      </c>
      <c r="F2389" t="n">
        <v>0</v>
      </c>
      <c r="G2389" s="16">
        <f>ROUND(MIN(B2389/12,650000)*12*0.0915+MIN(B2389/12,1390000)*12*(0.0504+0)+B2389*0.005,0)</f>
        <v/>
      </c>
      <c r="H2389" t="n">
        <v>0</v>
      </c>
      <c r="I2389" t="n">
        <v>0</v>
      </c>
      <c r="J2389" s="16">
        <f>IF(C2389=2026,IF(B2389&lt;741000,0,IF(B2389&lt;2191000,B2389-740000,IF(B2389&lt;2193000,1451000,IF(B2389&lt;2196000,1453000,IF(B2389&lt;2200000,1456000,IF(B2389&lt;3600000,ROUNDDOWN(B2389/4,-3)*2.8-80000,IF(B2389&lt;6600000,ROUNDDOWN(B2389/4,-3)*3.2-440000,IF(B2389&lt;8500000,ROUNDDOWN(B2389*0.9,0)-1100000,B2389-1950000)))))))),IF(B2389&lt;651000,0,IF(B2389&lt;1900000,B2389-650000,IF(B2389&lt;3600000,ROUNDDOWN(B2389/4,-3)*2.8-80000,IF(B2389&lt;6600000,ROUNDDOWN(B2389/4,-3)*3.2-440000,IF(B2389&lt;8500000,ROUNDDOWN(B2389*0.9,0)-1100000,B2389-1950000))))))</f>
        <v/>
      </c>
      <c r="K2389" s="16">
        <f>IF(J2389&gt;23500000,NA(),IF(C2389=2026,IF(J2389&lt;=4890000,1040000,IF(J2389&lt;=6550000,670000,620000)),IF(J2389&lt;=1320000,950000,IF(J2389&lt;=3360000,880000,IF(J2389&lt;=4890000,680000,IF(J2389&lt;=6550000,630000,580000))))))</f>
        <v/>
      </c>
      <c r="L2389" s="16">
        <f>IF(D2389=1,IF(J2389&lt;=9000000,380000,IF(J2389&lt;=9500000,260000,IF(J2389&lt;=10000000,130000,0))),0)</f>
        <v/>
      </c>
      <c r="M2389" s="16">
        <f>IF(D2389=1,IF(J2389&lt;=9000000,330000,IF(J2389&lt;=9500000,220000,IF(J2389&lt;=10000000,110000,0))),0)</f>
        <v/>
      </c>
      <c r="N2389" s="16">
        <f>IF(D2389=1,IF(J2389&lt;=9000000,50000,IF(J2389&lt;=9500000,40000,IF(J2389&lt;=10000000,20000,0))),0)</f>
        <v/>
      </c>
      <c r="O2389" s="16">
        <f>MAX(0,ROUNDDOWN(J2389-G2389-K2389-L2389-E2389*380000-F2389*630000-H2389,-3))</f>
        <v/>
      </c>
      <c r="P2389" s="16">
        <f>MAX(0,ROUNDDOWN(J2389-G2389-430000-M2389-E2389*330000-F2389*450000-I2389,-3))</f>
        <v/>
      </c>
      <c r="Q2389" s="16">
        <f>50000+N2389+E2389*50000+F2389*180000</f>
        <v/>
      </c>
      <c r="R2389" s="16">
        <f>IF(P2389&lt;=2000000,MIN(Q2389,P2389),MAX(Q2389-(P2389-2000000),50000))*0.05</f>
        <v/>
      </c>
      <c r="S2389" s="16">
        <f>MAX(0,P2389*0.1-R2389)</f>
        <v/>
      </c>
      <c r="T2389" s="16">
        <f>Q2389+MAX(0,K2389-480000)</f>
        <v/>
      </c>
      <c r="U2389" s="16">
        <f>P2389-T2389</f>
        <v/>
      </c>
      <c r="V2389" s="17">
        <f>IF(U2389&lt;0,0,LOOKUP(U2389,{0,1950001,3300001,6950001,9000001,18000001,40000001},{0.05,0.1,0.2,0.23,0.33,0.4,0.45}))</f>
        <v/>
      </c>
      <c r="W2389" s="18">
        <f>IF(U2389&lt;0,0.9,0.9-V2389*1.021)</f>
        <v/>
      </c>
      <c r="X2389" s="16">
        <f>ROUNDDOWN(S2389*0.2/W2389+2000,0)</f>
        <v/>
      </c>
      <c r="Y2389" s="17">
        <f>IF(O2389&lt;=0,0,LOOKUP(O2389,{0,1950001,3300001,6950001,9000001,18000001,40000001},{0.05,0.1,0.2,0.23,0.33,0.4,0.45}))</f>
        <v/>
      </c>
    </row>
    <row r="2390">
      <c r="A2390" t="inlineStr">
        <is>
          <t>1万円刻み</t>
        </is>
      </c>
      <c r="B2390" s="16">
        <f>'3_1万円刻み'!$A$477</f>
        <v/>
      </c>
      <c r="C2390" t="n">
        <v>2026</v>
      </c>
      <c r="D2390" t="n">
        <v>0</v>
      </c>
      <c r="E2390" t="n">
        <v>0</v>
      </c>
      <c r="F2390" t="n">
        <v>0</v>
      </c>
      <c r="G2390" s="16">
        <f>ROUND(MIN(B2390/12,650000)*12*0.0915+MIN(B2390/12,1390000)*12*(0.0504+0)+B2390*0.005,0)</f>
        <v/>
      </c>
      <c r="H2390" t="n">
        <v>0</v>
      </c>
      <c r="I2390" t="n">
        <v>0</v>
      </c>
      <c r="J2390" s="16">
        <f>IF(C2390=2026,IF(B2390&lt;741000,0,IF(B2390&lt;2191000,B2390-740000,IF(B2390&lt;2193000,1451000,IF(B2390&lt;2196000,1453000,IF(B2390&lt;2200000,1456000,IF(B2390&lt;3600000,ROUNDDOWN(B2390/4,-3)*2.8-80000,IF(B2390&lt;6600000,ROUNDDOWN(B2390/4,-3)*3.2-440000,IF(B2390&lt;8500000,ROUNDDOWN(B2390*0.9,0)-1100000,B2390-1950000)))))))),IF(B2390&lt;651000,0,IF(B2390&lt;1900000,B2390-650000,IF(B2390&lt;3600000,ROUNDDOWN(B2390/4,-3)*2.8-80000,IF(B2390&lt;6600000,ROUNDDOWN(B2390/4,-3)*3.2-440000,IF(B2390&lt;8500000,ROUNDDOWN(B2390*0.9,0)-1100000,B2390-1950000))))))</f>
        <v/>
      </c>
      <c r="K2390" s="16">
        <f>IF(J2390&gt;23500000,NA(),IF(C2390=2026,IF(J2390&lt;=4890000,1040000,IF(J2390&lt;=6550000,670000,620000)),IF(J2390&lt;=1320000,950000,IF(J2390&lt;=3360000,880000,IF(J2390&lt;=4890000,680000,IF(J2390&lt;=6550000,630000,580000))))))</f>
        <v/>
      </c>
      <c r="L2390" s="16">
        <f>IF(D2390=1,IF(J2390&lt;=9000000,380000,IF(J2390&lt;=9500000,260000,IF(J2390&lt;=10000000,130000,0))),0)</f>
        <v/>
      </c>
      <c r="M2390" s="16">
        <f>IF(D2390=1,IF(J2390&lt;=9000000,330000,IF(J2390&lt;=9500000,220000,IF(J2390&lt;=10000000,110000,0))),0)</f>
        <v/>
      </c>
      <c r="N2390" s="16">
        <f>IF(D2390=1,IF(J2390&lt;=9000000,50000,IF(J2390&lt;=9500000,40000,IF(J2390&lt;=10000000,20000,0))),0)</f>
        <v/>
      </c>
      <c r="O2390" s="16">
        <f>MAX(0,ROUNDDOWN(J2390-G2390-K2390-L2390-E2390*380000-F2390*630000-H2390,-3))</f>
        <v/>
      </c>
      <c r="P2390" s="16">
        <f>MAX(0,ROUNDDOWN(J2390-G2390-430000-M2390-E2390*330000-F2390*450000-I2390,-3))</f>
        <v/>
      </c>
      <c r="Q2390" s="16">
        <f>50000+N2390+E2390*50000+F2390*180000</f>
        <v/>
      </c>
      <c r="R2390" s="16">
        <f>IF(P2390&lt;=2000000,MIN(Q2390,P2390),MAX(Q2390-(P2390-2000000),50000))*0.05</f>
        <v/>
      </c>
      <c r="S2390" s="16">
        <f>MAX(0,P2390*0.1-R2390)</f>
        <v/>
      </c>
      <c r="T2390" s="16">
        <f>Q2390+MAX(0,K2390-480000)</f>
        <v/>
      </c>
      <c r="U2390" s="16">
        <f>P2390-T2390</f>
        <v/>
      </c>
      <c r="V2390" s="17">
        <f>IF(U2390&lt;0,0,LOOKUP(U2390,{0,1950001,3300001,6950001,9000001,18000001,40000001},{0.05,0.1,0.2,0.23,0.33,0.4,0.45}))</f>
        <v/>
      </c>
      <c r="W2390" s="18">
        <f>IF(U2390&lt;0,0.9,0.9-V2390*1.021)</f>
        <v/>
      </c>
      <c r="X2390" s="16">
        <f>ROUNDDOWN(S2390*0.2/W2390+2000,0)</f>
        <v/>
      </c>
      <c r="Y2390" s="17">
        <f>IF(O2390&lt;=0,0,LOOKUP(O2390,{0,1950001,3300001,6950001,9000001,18000001,40000001},{0.05,0.1,0.2,0.23,0.33,0.4,0.45}))</f>
        <v/>
      </c>
    </row>
    <row r="2391">
      <c r="A2391" t="inlineStr">
        <is>
          <t>1万円刻み</t>
        </is>
      </c>
      <c r="B2391" s="16">
        <f>'3_1万円刻み'!$A$477</f>
        <v/>
      </c>
      <c r="C2391" t="n">
        <v>2025</v>
      </c>
      <c r="D2391" t="n">
        <v>1</v>
      </c>
      <c r="E2391" t="n">
        <v>0</v>
      </c>
      <c r="F2391" t="n">
        <v>0</v>
      </c>
      <c r="G2391" s="16">
        <f>ROUND(MIN(B2391/12,650000)*12*0.0915+MIN(B2391/12,1390000)*12*(0.0504+0)+B2391*0.005,0)</f>
        <v/>
      </c>
      <c r="H2391" t="n">
        <v>0</v>
      </c>
      <c r="I2391" t="n">
        <v>0</v>
      </c>
      <c r="J2391" s="16">
        <f>IF(C2391=2026,IF(B2391&lt;741000,0,IF(B2391&lt;2191000,B2391-740000,IF(B2391&lt;2193000,1451000,IF(B2391&lt;2196000,1453000,IF(B2391&lt;2200000,1456000,IF(B2391&lt;3600000,ROUNDDOWN(B2391/4,-3)*2.8-80000,IF(B2391&lt;6600000,ROUNDDOWN(B2391/4,-3)*3.2-440000,IF(B2391&lt;8500000,ROUNDDOWN(B2391*0.9,0)-1100000,B2391-1950000)))))))),IF(B2391&lt;651000,0,IF(B2391&lt;1900000,B2391-650000,IF(B2391&lt;3600000,ROUNDDOWN(B2391/4,-3)*2.8-80000,IF(B2391&lt;6600000,ROUNDDOWN(B2391/4,-3)*3.2-440000,IF(B2391&lt;8500000,ROUNDDOWN(B2391*0.9,0)-1100000,B2391-1950000))))))</f>
        <v/>
      </c>
      <c r="K2391" s="16">
        <f>IF(J2391&gt;23500000,NA(),IF(C2391=2026,IF(J2391&lt;=4890000,1040000,IF(J2391&lt;=6550000,670000,620000)),IF(J2391&lt;=1320000,950000,IF(J2391&lt;=3360000,880000,IF(J2391&lt;=4890000,680000,IF(J2391&lt;=6550000,630000,580000))))))</f>
        <v/>
      </c>
      <c r="L2391" s="16">
        <f>IF(D2391=1,IF(J2391&lt;=9000000,380000,IF(J2391&lt;=9500000,260000,IF(J2391&lt;=10000000,130000,0))),0)</f>
        <v/>
      </c>
      <c r="M2391" s="16">
        <f>IF(D2391=1,IF(J2391&lt;=9000000,330000,IF(J2391&lt;=9500000,220000,IF(J2391&lt;=10000000,110000,0))),0)</f>
        <v/>
      </c>
      <c r="N2391" s="16">
        <f>IF(D2391=1,IF(J2391&lt;=9000000,50000,IF(J2391&lt;=9500000,40000,IF(J2391&lt;=10000000,20000,0))),0)</f>
        <v/>
      </c>
      <c r="O2391" s="16">
        <f>MAX(0,ROUNDDOWN(J2391-G2391-K2391-L2391-E2391*380000-F2391*630000-H2391,-3))</f>
        <v/>
      </c>
      <c r="P2391" s="16">
        <f>MAX(0,ROUNDDOWN(J2391-G2391-430000-M2391-E2391*330000-F2391*450000-I2391,-3))</f>
        <v/>
      </c>
      <c r="Q2391" s="16">
        <f>50000+N2391+E2391*50000+F2391*180000</f>
        <v/>
      </c>
      <c r="R2391" s="16">
        <f>IF(P2391&lt;=2000000,MIN(Q2391,P2391),MAX(Q2391-(P2391-2000000),50000))*0.05</f>
        <v/>
      </c>
      <c r="S2391" s="16">
        <f>MAX(0,P2391*0.1-R2391)</f>
        <v/>
      </c>
      <c r="T2391" s="16">
        <f>Q2391+MAX(0,K2391-480000)</f>
        <v/>
      </c>
      <c r="U2391" s="16">
        <f>P2391-T2391</f>
        <v/>
      </c>
      <c r="V2391" s="17">
        <f>IF(U2391&lt;0,0,LOOKUP(U2391,{0,1950001,3300001,6950001,9000001,18000001,40000001},{0.05,0.1,0.2,0.23,0.33,0.4,0.45}))</f>
        <v/>
      </c>
      <c r="W2391" s="18">
        <f>IF(U2391&lt;0,0.9,0.9-V2391*1.021)</f>
        <v/>
      </c>
      <c r="X2391" s="16">
        <f>ROUNDDOWN(S2391*0.2/W2391+2000,0)</f>
        <v/>
      </c>
      <c r="Y2391" s="17">
        <f>IF(O2391&lt;=0,0,LOOKUP(O2391,{0,1950001,3300001,6950001,9000001,18000001,40000001},{0.05,0.1,0.2,0.23,0.33,0.4,0.45}))</f>
        <v/>
      </c>
    </row>
    <row r="2392">
      <c r="A2392" t="inlineStr">
        <is>
          <t>1万円刻み</t>
        </is>
      </c>
      <c r="B2392" s="16">
        <f>'3_1万円刻み'!$A$477</f>
        <v/>
      </c>
      <c r="C2392" t="n">
        <v>2026</v>
      </c>
      <c r="D2392" t="n">
        <v>1</v>
      </c>
      <c r="E2392" t="n">
        <v>0</v>
      </c>
      <c r="F2392" t="n">
        <v>0</v>
      </c>
      <c r="G2392" s="16">
        <f>ROUND(MIN(B2392/12,650000)*12*0.0915+MIN(B2392/12,1390000)*12*(0.0504+0)+B2392*0.005,0)</f>
        <v/>
      </c>
      <c r="H2392" t="n">
        <v>0</v>
      </c>
      <c r="I2392" t="n">
        <v>0</v>
      </c>
      <c r="J2392" s="16">
        <f>IF(C2392=2026,IF(B2392&lt;741000,0,IF(B2392&lt;2191000,B2392-740000,IF(B2392&lt;2193000,1451000,IF(B2392&lt;2196000,1453000,IF(B2392&lt;2200000,1456000,IF(B2392&lt;3600000,ROUNDDOWN(B2392/4,-3)*2.8-80000,IF(B2392&lt;6600000,ROUNDDOWN(B2392/4,-3)*3.2-440000,IF(B2392&lt;8500000,ROUNDDOWN(B2392*0.9,0)-1100000,B2392-1950000)))))))),IF(B2392&lt;651000,0,IF(B2392&lt;1900000,B2392-650000,IF(B2392&lt;3600000,ROUNDDOWN(B2392/4,-3)*2.8-80000,IF(B2392&lt;6600000,ROUNDDOWN(B2392/4,-3)*3.2-440000,IF(B2392&lt;8500000,ROUNDDOWN(B2392*0.9,0)-1100000,B2392-1950000))))))</f>
        <v/>
      </c>
      <c r="K2392" s="16">
        <f>IF(J2392&gt;23500000,NA(),IF(C2392=2026,IF(J2392&lt;=4890000,1040000,IF(J2392&lt;=6550000,670000,620000)),IF(J2392&lt;=1320000,950000,IF(J2392&lt;=3360000,880000,IF(J2392&lt;=4890000,680000,IF(J2392&lt;=6550000,630000,580000))))))</f>
        <v/>
      </c>
      <c r="L2392" s="16">
        <f>IF(D2392=1,IF(J2392&lt;=9000000,380000,IF(J2392&lt;=9500000,260000,IF(J2392&lt;=10000000,130000,0))),0)</f>
        <v/>
      </c>
      <c r="M2392" s="16">
        <f>IF(D2392=1,IF(J2392&lt;=9000000,330000,IF(J2392&lt;=9500000,220000,IF(J2392&lt;=10000000,110000,0))),0)</f>
        <v/>
      </c>
      <c r="N2392" s="16">
        <f>IF(D2392=1,IF(J2392&lt;=9000000,50000,IF(J2392&lt;=9500000,40000,IF(J2392&lt;=10000000,20000,0))),0)</f>
        <v/>
      </c>
      <c r="O2392" s="16">
        <f>MAX(0,ROUNDDOWN(J2392-G2392-K2392-L2392-E2392*380000-F2392*630000-H2392,-3))</f>
        <v/>
      </c>
      <c r="P2392" s="16">
        <f>MAX(0,ROUNDDOWN(J2392-G2392-430000-M2392-E2392*330000-F2392*450000-I2392,-3))</f>
        <v/>
      </c>
      <c r="Q2392" s="16">
        <f>50000+N2392+E2392*50000+F2392*180000</f>
        <v/>
      </c>
      <c r="R2392" s="16">
        <f>IF(P2392&lt;=2000000,MIN(Q2392,P2392),MAX(Q2392-(P2392-2000000),50000))*0.05</f>
        <v/>
      </c>
      <c r="S2392" s="16">
        <f>MAX(0,P2392*0.1-R2392)</f>
        <v/>
      </c>
      <c r="T2392" s="16">
        <f>Q2392+MAX(0,K2392-480000)</f>
        <v/>
      </c>
      <c r="U2392" s="16">
        <f>P2392-T2392</f>
        <v/>
      </c>
      <c r="V2392" s="17">
        <f>IF(U2392&lt;0,0,LOOKUP(U2392,{0,1950001,3300001,6950001,9000001,18000001,40000001},{0.05,0.1,0.2,0.23,0.33,0.4,0.45}))</f>
        <v/>
      </c>
      <c r="W2392" s="18">
        <f>IF(U2392&lt;0,0.9,0.9-V2392*1.021)</f>
        <v/>
      </c>
      <c r="X2392" s="16">
        <f>ROUNDDOWN(S2392*0.2/W2392+2000,0)</f>
        <v/>
      </c>
      <c r="Y2392" s="17">
        <f>IF(O2392&lt;=0,0,LOOKUP(O2392,{0,1950001,3300001,6950001,9000001,18000001,40000001},{0.05,0.1,0.2,0.23,0.33,0.4,0.45}))</f>
        <v/>
      </c>
    </row>
    <row r="2393">
      <c r="A2393" t="inlineStr">
        <is>
          <t>1万円刻み</t>
        </is>
      </c>
      <c r="B2393" s="16">
        <f>'3_1万円刻み'!$A$478</f>
        <v/>
      </c>
      <c r="C2393" t="n">
        <v>2025</v>
      </c>
      <c r="D2393" t="n">
        <v>0</v>
      </c>
      <c r="E2393" t="n">
        <v>0</v>
      </c>
      <c r="F2393" t="n">
        <v>0</v>
      </c>
      <c r="G2393" s="16">
        <f>ROUND(MIN(B2393/12,650000)*12*0.0915+MIN(B2393/12,1390000)*12*(0.0504+0)+B2393*0.005,0)</f>
        <v/>
      </c>
      <c r="H2393" t="n">
        <v>0</v>
      </c>
      <c r="I2393" t="n">
        <v>0</v>
      </c>
      <c r="J2393" s="16">
        <f>IF(C2393=2026,IF(B2393&lt;741000,0,IF(B2393&lt;2191000,B2393-740000,IF(B2393&lt;2193000,1451000,IF(B2393&lt;2196000,1453000,IF(B2393&lt;2200000,1456000,IF(B2393&lt;3600000,ROUNDDOWN(B2393/4,-3)*2.8-80000,IF(B2393&lt;6600000,ROUNDDOWN(B2393/4,-3)*3.2-440000,IF(B2393&lt;8500000,ROUNDDOWN(B2393*0.9,0)-1100000,B2393-1950000)))))))),IF(B2393&lt;651000,0,IF(B2393&lt;1900000,B2393-650000,IF(B2393&lt;3600000,ROUNDDOWN(B2393/4,-3)*2.8-80000,IF(B2393&lt;6600000,ROUNDDOWN(B2393/4,-3)*3.2-440000,IF(B2393&lt;8500000,ROUNDDOWN(B2393*0.9,0)-1100000,B2393-1950000))))))</f>
        <v/>
      </c>
      <c r="K2393" s="16">
        <f>IF(J2393&gt;23500000,NA(),IF(C2393=2026,IF(J2393&lt;=4890000,1040000,IF(J2393&lt;=6550000,670000,620000)),IF(J2393&lt;=1320000,950000,IF(J2393&lt;=3360000,880000,IF(J2393&lt;=4890000,680000,IF(J2393&lt;=6550000,630000,580000))))))</f>
        <v/>
      </c>
      <c r="L2393" s="16">
        <f>IF(D2393=1,IF(J2393&lt;=9000000,380000,IF(J2393&lt;=9500000,260000,IF(J2393&lt;=10000000,130000,0))),0)</f>
        <v/>
      </c>
      <c r="M2393" s="16">
        <f>IF(D2393=1,IF(J2393&lt;=9000000,330000,IF(J2393&lt;=9500000,220000,IF(J2393&lt;=10000000,110000,0))),0)</f>
        <v/>
      </c>
      <c r="N2393" s="16">
        <f>IF(D2393=1,IF(J2393&lt;=9000000,50000,IF(J2393&lt;=9500000,40000,IF(J2393&lt;=10000000,20000,0))),0)</f>
        <v/>
      </c>
      <c r="O2393" s="16">
        <f>MAX(0,ROUNDDOWN(J2393-G2393-K2393-L2393-E2393*380000-F2393*630000-H2393,-3))</f>
        <v/>
      </c>
      <c r="P2393" s="16">
        <f>MAX(0,ROUNDDOWN(J2393-G2393-430000-M2393-E2393*330000-F2393*450000-I2393,-3))</f>
        <v/>
      </c>
      <c r="Q2393" s="16">
        <f>50000+N2393+E2393*50000+F2393*180000</f>
        <v/>
      </c>
      <c r="R2393" s="16">
        <f>IF(P2393&lt;=2000000,MIN(Q2393,P2393),MAX(Q2393-(P2393-2000000),50000))*0.05</f>
        <v/>
      </c>
      <c r="S2393" s="16">
        <f>MAX(0,P2393*0.1-R2393)</f>
        <v/>
      </c>
      <c r="T2393" s="16">
        <f>Q2393+MAX(0,K2393-480000)</f>
        <v/>
      </c>
      <c r="U2393" s="16">
        <f>P2393-T2393</f>
        <v/>
      </c>
      <c r="V2393" s="17">
        <f>IF(U2393&lt;0,0,LOOKUP(U2393,{0,1950001,3300001,6950001,9000001,18000001,40000001},{0.05,0.1,0.2,0.23,0.33,0.4,0.45}))</f>
        <v/>
      </c>
      <c r="W2393" s="18">
        <f>IF(U2393&lt;0,0.9,0.9-V2393*1.021)</f>
        <v/>
      </c>
      <c r="X2393" s="16">
        <f>ROUNDDOWN(S2393*0.2/W2393+2000,0)</f>
        <v/>
      </c>
      <c r="Y2393" s="17">
        <f>IF(O2393&lt;=0,0,LOOKUP(O2393,{0,1950001,3300001,6950001,9000001,18000001,40000001},{0.05,0.1,0.2,0.23,0.33,0.4,0.45}))</f>
        <v/>
      </c>
    </row>
    <row r="2394">
      <c r="A2394" t="inlineStr">
        <is>
          <t>1万円刻み</t>
        </is>
      </c>
      <c r="B2394" s="16">
        <f>'3_1万円刻み'!$A$478</f>
        <v/>
      </c>
      <c r="C2394" t="n">
        <v>2026</v>
      </c>
      <c r="D2394" t="n">
        <v>0</v>
      </c>
      <c r="E2394" t="n">
        <v>0</v>
      </c>
      <c r="F2394" t="n">
        <v>0</v>
      </c>
      <c r="G2394" s="16">
        <f>ROUND(MIN(B2394/12,650000)*12*0.0915+MIN(B2394/12,1390000)*12*(0.0504+0)+B2394*0.005,0)</f>
        <v/>
      </c>
      <c r="H2394" t="n">
        <v>0</v>
      </c>
      <c r="I2394" t="n">
        <v>0</v>
      </c>
      <c r="J2394" s="16">
        <f>IF(C2394=2026,IF(B2394&lt;741000,0,IF(B2394&lt;2191000,B2394-740000,IF(B2394&lt;2193000,1451000,IF(B2394&lt;2196000,1453000,IF(B2394&lt;2200000,1456000,IF(B2394&lt;3600000,ROUNDDOWN(B2394/4,-3)*2.8-80000,IF(B2394&lt;6600000,ROUNDDOWN(B2394/4,-3)*3.2-440000,IF(B2394&lt;8500000,ROUNDDOWN(B2394*0.9,0)-1100000,B2394-1950000)))))))),IF(B2394&lt;651000,0,IF(B2394&lt;1900000,B2394-650000,IF(B2394&lt;3600000,ROUNDDOWN(B2394/4,-3)*2.8-80000,IF(B2394&lt;6600000,ROUNDDOWN(B2394/4,-3)*3.2-440000,IF(B2394&lt;8500000,ROUNDDOWN(B2394*0.9,0)-1100000,B2394-1950000))))))</f>
        <v/>
      </c>
      <c r="K2394" s="16">
        <f>IF(J2394&gt;23500000,NA(),IF(C2394=2026,IF(J2394&lt;=4890000,1040000,IF(J2394&lt;=6550000,670000,620000)),IF(J2394&lt;=1320000,950000,IF(J2394&lt;=3360000,880000,IF(J2394&lt;=4890000,680000,IF(J2394&lt;=6550000,630000,580000))))))</f>
        <v/>
      </c>
      <c r="L2394" s="16">
        <f>IF(D2394=1,IF(J2394&lt;=9000000,380000,IF(J2394&lt;=9500000,260000,IF(J2394&lt;=10000000,130000,0))),0)</f>
        <v/>
      </c>
      <c r="M2394" s="16">
        <f>IF(D2394=1,IF(J2394&lt;=9000000,330000,IF(J2394&lt;=9500000,220000,IF(J2394&lt;=10000000,110000,0))),0)</f>
        <v/>
      </c>
      <c r="N2394" s="16">
        <f>IF(D2394=1,IF(J2394&lt;=9000000,50000,IF(J2394&lt;=9500000,40000,IF(J2394&lt;=10000000,20000,0))),0)</f>
        <v/>
      </c>
      <c r="O2394" s="16">
        <f>MAX(0,ROUNDDOWN(J2394-G2394-K2394-L2394-E2394*380000-F2394*630000-H2394,-3))</f>
        <v/>
      </c>
      <c r="P2394" s="16">
        <f>MAX(0,ROUNDDOWN(J2394-G2394-430000-M2394-E2394*330000-F2394*450000-I2394,-3))</f>
        <v/>
      </c>
      <c r="Q2394" s="16">
        <f>50000+N2394+E2394*50000+F2394*180000</f>
        <v/>
      </c>
      <c r="R2394" s="16">
        <f>IF(P2394&lt;=2000000,MIN(Q2394,P2394),MAX(Q2394-(P2394-2000000),50000))*0.05</f>
        <v/>
      </c>
      <c r="S2394" s="16">
        <f>MAX(0,P2394*0.1-R2394)</f>
        <v/>
      </c>
      <c r="T2394" s="16">
        <f>Q2394+MAX(0,K2394-480000)</f>
        <v/>
      </c>
      <c r="U2394" s="16">
        <f>P2394-T2394</f>
        <v/>
      </c>
      <c r="V2394" s="17">
        <f>IF(U2394&lt;0,0,LOOKUP(U2394,{0,1950001,3300001,6950001,9000001,18000001,40000001},{0.05,0.1,0.2,0.23,0.33,0.4,0.45}))</f>
        <v/>
      </c>
      <c r="W2394" s="18">
        <f>IF(U2394&lt;0,0.9,0.9-V2394*1.021)</f>
        <v/>
      </c>
      <c r="X2394" s="16">
        <f>ROUNDDOWN(S2394*0.2/W2394+2000,0)</f>
        <v/>
      </c>
      <c r="Y2394" s="17">
        <f>IF(O2394&lt;=0,0,LOOKUP(O2394,{0,1950001,3300001,6950001,9000001,18000001,40000001},{0.05,0.1,0.2,0.23,0.33,0.4,0.45}))</f>
        <v/>
      </c>
    </row>
    <row r="2395">
      <c r="A2395" t="inlineStr">
        <is>
          <t>1万円刻み</t>
        </is>
      </c>
      <c r="B2395" s="16">
        <f>'3_1万円刻み'!$A$478</f>
        <v/>
      </c>
      <c r="C2395" t="n">
        <v>2025</v>
      </c>
      <c r="D2395" t="n">
        <v>1</v>
      </c>
      <c r="E2395" t="n">
        <v>0</v>
      </c>
      <c r="F2395" t="n">
        <v>0</v>
      </c>
      <c r="G2395" s="16">
        <f>ROUND(MIN(B2395/12,650000)*12*0.0915+MIN(B2395/12,1390000)*12*(0.0504+0)+B2395*0.005,0)</f>
        <v/>
      </c>
      <c r="H2395" t="n">
        <v>0</v>
      </c>
      <c r="I2395" t="n">
        <v>0</v>
      </c>
      <c r="J2395" s="16">
        <f>IF(C2395=2026,IF(B2395&lt;741000,0,IF(B2395&lt;2191000,B2395-740000,IF(B2395&lt;2193000,1451000,IF(B2395&lt;2196000,1453000,IF(B2395&lt;2200000,1456000,IF(B2395&lt;3600000,ROUNDDOWN(B2395/4,-3)*2.8-80000,IF(B2395&lt;6600000,ROUNDDOWN(B2395/4,-3)*3.2-440000,IF(B2395&lt;8500000,ROUNDDOWN(B2395*0.9,0)-1100000,B2395-1950000)))))))),IF(B2395&lt;651000,0,IF(B2395&lt;1900000,B2395-650000,IF(B2395&lt;3600000,ROUNDDOWN(B2395/4,-3)*2.8-80000,IF(B2395&lt;6600000,ROUNDDOWN(B2395/4,-3)*3.2-440000,IF(B2395&lt;8500000,ROUNDDOWN(B2395*0.9,0)-1100000,B2395-1950000))))))</f>
        <v/>
      </c>
      <c r="K2395" s="16">
        <f>IF(J2395&gt;23500000,NA(),IF(C2395=2026,IF(J2395&lt;=4890000,1040000,IF(J2395&lt;=6550000,670000,620000)),IF(J2395&lt;=1320000,950000,IF(J2395&lt;=3360000,880000,IF(J2395&lt;=4890000,680000,IF(J2395&lt;=6550000,630000,580000))))))</f>
        <v/>
      </c>
      <c r="L2395" s="16">
        <f>IF(D2395=1,IF(J2395&lt;=9000000,380000,IF(J2395&lt;=9500000,260000,IF(J2395&lt;=10000000,130000,0))),0)</f>
        <v/>
      </c>
      <c r="M2395" s="16">
        <f>IF(D2395=1,IF(J2395&lt;=9000000,330000,IF(J2395&lt;=9500000,220000,IF(J2395&lt;=10000000,110000,0))),0)</f>
        <v/>
      </c>
      <c r="N2395" s="16">
        <f>IF(D2395=1,IF(J2395&lt;=9000000,50000,IF(J2395&lt;=9500000,40000,IF(J2395&lt;=10000000,20000,0))),0)</f>
        <v/>
      </c>
      <c r="O2395" s="16">
        <f>MAX(0,ROUNDDOWN(J2395-G2395-K2395-L2395-E2395*380000-F2395*630000-H2395,-3))</f>
        <v/>
      </c>
      <c r="P2395" s="16">
        <f>MAX(0,ROUNDDOWN(J2395-G2395-430000-M2395-E2395*330000-F2395*450000-I2395,-3))</f>
        <v/>
      </c>
      <c r="Q2395" s="16">
        <f>50000+N2395+E2395*50000+F2395*180000</f>
        <v/>
      </c>
      <c r="R2395" s="16">
        <f>IF(P2395&lt;=2000000,MIN(Q2395,P2395),MAX(Q2395-(P2395-2000000),50000))*0.05</f>
        <v/>
      </c>
      <c r="S2395" s="16">
        <f>MAX(0,P2395*0.1-R2395)</f>
        <v/>
      </c>
      <c r="T2395" s="16">
        <f>Q2395+MAX(0,K2395-480000)</f>
        <v/>
      </c>
      <c r="U2395" s="16">
        <f>P2395-T2395</f>
        <v/>
      </c>
      <c r="V2395" s="17">
        <f>IF(U2395&lt;0,0,LOOKUP(U2395,{0,1950001,3300001,6950001,9000001,18000001,40000001},{0.05,0.1,0.2,0.23,0.33,0.4,0.45}))</f>
        <v/>
      </c>
      <c r="W2395" s="18">
        <f>IF(U2395&lt;0,0.9,0.9-V2395*1.021)</f>
        <v/>
      </c>
      <c r="X2395" s="16">
        <f>ROUNDDOWN(S2395*0.2/W2395+2000,0)</f>
        <v/>
      </c>
      <c r="Y2395" s="17">
        <f>IF(O2395&lt;=0,0,LOOKUP(O2395,{0,1950001,3300001,6950001,9000001,18000001,40000001},{0.05,0.1,0.2,0.23,0.33,0.4,0.45}))</f>
        <v/>
      </c>
    </row>
    <row r="2396">
      <c r="A2396" t="inlineStr">
        <is>
          <t>1万円刻み</t>
        </is>
      </c>
      <c r="B2396" s="16">
        <f>'3_1万円刻み'!$A$478</f>
        <v/>
      </c>
      <c r="C2396" t="n">
        <v>2026</v>
      </c>
      <c r="D2396" t="n">
        <v>1</v>
      </c>
      <c r="E2396" t="n">
        <v>0</v>
      </c>
      <c r="F2396" t="n">
        <v>0</v>
      </c>
      <c r="G2396" s="16">
        <f>ROUND(MIN(B2396/12,650000)*12*0.0915+MIN(B2396/12,1390000)*12*(0.0504+0)+B2396*0.005,0)</f>
        <v/>
      </c>
      <c r="H2396" t="n">
        <v>0</v>
      </c>
      <c r="I2396" t="n">
        <v>0</v>
      </c>
      <c r="J2396" s="16">
        <f>IF(C2396=2026,IF(B2396&lt;741000,0,IF(B2396&lt;2191000,B2396-740000,IF(B2396&lt;2193000,1451000,IF(B2396&lt;2196000,1453000,IF(B2396&lt;2200000,1456000,IF(B2396&lt;3600000,ROUNDDOWN(B2396/4,-3)*2.8-80000,IF(B2396&lt;6600000,ROUNDDOWN(B2396/4,-3)*3.2-440000,IF(B2396&lt;8500000,ROUNDDOWN(B2396*0.9,0)-1100000,B2396-1950000)))))))),IF(B2396&lt;651000,0,IF(B2396&lt;1900000,B2396-650000,IF(B2396&lt;3600000,ROUNDDOWN(B2396/4,-3)*2.8-80000,IF(B2396&lt;6600000,ROUNDDOWN(B2396/4,-3)*3.2-440000,IF(B2396&lt;8500000,ROUNDDOWN(B2396*0.9,0)-1100000,B2396-1950000))))))</f>
        <v/>
      </c>
      <c r="K2396" s="16">
        <f>IF(J2396&gt;23500000,NA(),IF(C2396=2026,IF(J2396&lt;=4890000,1040000,IF(J2396&lt;=6550000,670000,620000)),IF(J2396&lt;=1320000,950000,IF(J2396&lt;=3360000,880000,IF(J2396&lt;=4890000,680000,IF(J2396&lt;=6550000,630000,580000))))))</f>
        <v/>
      </c>
      <c r="L2396" s="16">
        <f>IF(D2396=1,IF(J2396&lt;=9000000,380000,IF(J2396&lt;=9500000,260000,IF(J2396&lt;=10000000,130000,0))),0)</f>
        <v/>
      </c>
      <c r="M2396" s="16">
        <f>IF(D2396=1,IF(J2396&lt;=9000000,330000,IF(J2396&lt;=9500000,220000,IF(J2396&lt;=10000000,110000,0))),0)</f>
        <v/>
      </c>
      <c r="N2396" s="16">
        <f>IF(D2396=1,IF(J2396&lt;=9000000,50000,IF(J2396&lt;=9500000,40000,IF(J2396&lt;=10000000,20000,0))),0)</f>
        <v/>
      </c>
      <c r="O2396" s="16">
        <f>MAX(0,ROUNDDOWN(J2396-G2396-K2396-L2396-E2396*380000-F2396*630000-H2396,-3))</f>
        <v/>
      </c>
      <c r="P2396" s="16">
        <f>MAX(0,ROUNDDOWN(J2396-G2396-430000-M2396-E2396*330000-F2396*450000-I2396,-3))</f>
        <v/>
      </c>
      <c r="Q2396" s="16">
        <f>50000+N2396+E2396*50000+F2396*180000</f>
        <v/>
      </c>
      <c r="R2396" s="16">
        <f>IF(P2396&lt;=2000000,MIN(Q2396,P2396),MAX(Q2396-(P2396-2000000),50000))*0.05</f>
        <v/>
      </c>
      <c r="S2396" s="16">
        <f>MAX(0,P2396*0.1-R2396)</f>
        <v/>
      </c>
      <c r="T2396" s="16">
        <f>Q2396+MAX(0,K2396-480000)</f>
        <v/>
      </c>
      <c r="U2396" s="16">
        <f>P2396-T2396</f>
        <v/>
      </c>
      <c r="V2396" s="17">
        <f>IF(U2396&lt;0,0,LOOKUP(U2396,{0,1950001,3300001,6950001,9000001,18000001,40000001},{0.05,0.1,0.2,0.23,0.33,0.4,0.45}))</f>
        <v/>
      </c>
      <c r="W2396" s="18">
        <f>IF(U2396&lt;0,0.9,0.9-V2396*1.021)</f>
        <v/>
      </c>
      <c r="X2396" s="16">
        <f>ROUNDDOWN(S2396*0.2/W2396+2000,0)</f>
        <v/>
      </c>
      <c r="Y2396" s="17">
        <f>IF(O2396&lt;=0,0,LOOKUP(O2396,{0,1950001,3300001,6950001,9000001,18000001,40000001},{0.05,0.1,0.2,0.23,0.33,0.4,0.45}))</f>
        <v/>
      </c>
    </row>
    <row r="2397">
      <c r="A2397" t="inlineStr">
        <is>
          <t>1万円刻み</t>
        </is>
      </c>
      <c r="B2397" s="16">
        <f>'3_1万円刻み'!$A$479</f>
        <v/>
      </c>
      <c r="C2397" t="n">
        <v>2025</v>
      </c>
      <c r="D2397" t="n">
        <v>0</v>
      </c>
      <c r="E2397" t="n">
        <v>0</v>
      </c>
      <c r="F2397" t="n">
        <v>0</v>
      </c>
      <c r="G2397" s="16">
        <f>ROUND(MIN(B2397/12,650000)*12*0.0915+MIN(B2397/12,1390000)*12*(0.0504+0)+B2397*0.005,0)</f>
        <v/>
      </c>
      <c r="H2397" t="n">
        <v>0</v>
      </c>
      <c r="I2397" t="n">
        <v>0</v>
      </c>
      <c r="J2397" s="16">
        <f>IF(C2397=2026,IF(B2397&lt;741000,0,IF(B2397&lt;2191000,B2397-740000,IF(B2397&lt;2193000,1451000,IF(B2397&lt;2196000,1453000,IF(B2397&lt;2200000,1456000,IF(B2397&lt;3600000,ROUNDDOWN(B2397/4,-3)*2.8-80000,IF(B2397&lt;6600000,ROUNDDOWN(B2397/4,-3)*3.2-440000,IF(B2397&lt;8500000,ROUNDDOWN(B2397*0.9,0)-1100000,B2397-1950000)))))))),IF(B2397&lt;651000,0,IF(B2397&lt;1900000,B2397-650000,IF(B2397&lt;3600000,ROUNDDOWN(B2397/4,-3)*2.8-80000,IF(B2397&lt;6600000,ROUNDDOWN(B2397/4,-3)*3.2-440000,IF(B2397&lt;8500000,ROUNDDOWN(B2397*0.9,0)-1100000,B2397-1950000))))))</f>
        <v/>
      </c>
      <c r="K2397" s="16">
        <f>IF(J2397&gt;23500000,NA(),IF(C2397=2026,IF(J2397&lt;=4890000,1040000,IF(J2397&lt;=6550000,670000,620000)),IF(J2397&lt;=1320000,950000,IF(J2397&lt;=3360000,880000,IF(J2397&lt;=4890000,680000,IF(J2397&lt;=6550000,630000,580000))))))</f>
        <v/>
      </c>
      <c r="L2397" s="16">
        <f>IF(D2397=1,IF(J2397&lt;=9000000,380000,IF(J2397&lt;=9500000,260000,IF(J2397&lt;=10000000,130000,0))),0)</f>
        <v/>
      </c>
      <c r="M2397" s="16">
        <f>IF(D2397=1,IF(J2397&lt;=9000000,330000,IF(J2397&lt;=9500000,220000,IF(J2397&lt;=10000000,110000,0))),0)</f>
        <v/>
      </c>
      <c r="N2397" s="16">
        <f>IF(D2397=1,IF(J2397&lt;=9000000,50000,IF(J2397&lt;=9500000,40000,IF(J2397&lt;=10000000,20000,0))),0)</f>
        <v/>
      </c>
      <c r="O2397" s="16">
        <f>MAX(0,ROUNDDOWN(J2397-G2397-K2397-L2397-E2397*380000-F2397*630000-H2397,-3))</f>
        <v/>
      </c>
      <c r="P2397" s="16">
        <f>MAX(0,ROUNDDOWN(J2397-G2397-430000-M2397-E2397*330000-F2397*450000-I2397,-3))</f>
        <v/>
      </c>
      <c r="Q2397" s="16">
        <f>50000+N2397+E2397*50000+F2397*180000</f>
        <v/>
      </c>
      <c r="R2397" s="16">
        <f>IF(P2397&lt;=2000000,MIN(Q2397,P2397),MAX(Q2397-(P2397-2000000),50000))*0.05</f>
        <v/>
      </c>
      <c r="S2397" s="16">
        <f>MAX(0,P2397*0.1-R2397)</f>
        <v/>
      </c>
      <c r="T2397" s="16">
        <f>Q2397+MAX(0,K2397-480000)</f>
        <v/>
      </c>
      <c r="U2397" s="16">
        <f>P2397-T2397</f>
        <v/>
      </c>
      <c r="V2397" s="17">
        <f>IF(U2397&lt;0,0,LOOKUP(U2397,{0,1950001,3300001,6950001,9000001,18000001,40000001},{0.05,0.1,0.2,0.23,0.33,0.4,0.45}))</f>
        <v/>
      </c>
      <c r="W2397" s="18">
        <f>IF(U2397&lt;0,0.9,0.9-V2397*1.021)</f>
        <v/>
      </c>
      <c r="X2397" s="16">
        <f>ROUNDDOWN(S2397*0.2/W2397+2000,0)</f>
        <v/>
      </c>
      <c r="Y2397" s="17">
        <f>IF(O2397&lt;=0,0,LOOKUP(O2397,{0,1950001,3300001,6950001,9000001,18000001,40000001},{0.05,0.1,0.2,0.23,0.33,0.4,0.45}))</f>
        <v/>
      </c>
    </row>
    <row r="2398">
      <c r="A2398" t="inlineStr">
        <is>
          <t>1万円刻み</t>
        </is>
      </c>
      <c r="B2398" s="16">
        <f>'3_1万円刻み'!$A$479</f>
        <v/>
      </c>
      <c r="C2398" t="n">
        <v>2026</v>
      </c>
      <c r="D2398" t="n">
        <v>0</v>
      </c>
      <c r="E2398" t="n">
        <v>0</v>
      </c>
      <c r="F2398" t="n">
        <v>0</v>
      </c>
      <c r="G2398" s="16">
        <f>ROUND(MIN(B2398/12,650000)*12*0.0915+MIN(B2398/12,1390000)*12*(0.0504+0)+B2398*0.005,0)</f>
        <v/>
      </c>
      <c r="H2398" t="n">
        <v>0</v>
      </c>
      <c r="I2398" t="n">
        <v>0</v>
      </c>
      <c r="J2398" s="16">
        <f>IF(C2398=2026,IF(B2398&lt;741000,0,IF(B2398&lt;2191000,B2398-740000,IF(B2398&lt;2193000,1451000,IF(B2398&lt;2196000,1453000,IF(B2398&lt;2200000,1456000,IF(B2398&lt;3600000,ROUNDDOWN(B2398/4,-3)*2.8-80000,IF(B2398&lt;6600000,ROUNDDOWN(B2398/4,-3)*3.2-440000,IF(B2398&lt;8500000,ROUNDDOWN(B2398*0.9,0)-1100000,B2398-1950000)))))))),IF(B2398&lt;651000,0,IF(B2398&lt;1900000,B2398-650000,IF(B2398&lt;3600000,ROUNDDOWN(B2398/4,-3)*2.8-80000,IF(B2398&lt;6600000,ROUNDDOWN(B2398/4,-3)*3.2-440000,IF(B2398&lt;8500000,ROUNDDOWN(B2398*0.9,0)-1100000,B2398-1950000))))))</f>
        <v/>
      </c>
      <c r="K2398" s="16">
        <f>IF(J2398&gt;23500000,NA(),IF(C2398=2026,IF(J2398&lt;=4890000,1040000,IF(J2398&lt;=6550000,670000,620000)),IF(J2398&lt;=1320000,950000,IF(J2398&lt;=3360000,880000,IF(J2398&lt;=4890000,680000,IF(J2398&lt;=6550000,630000,580000))))))</f>
        <v/>
      </c>
      <c r="L2398" s="16">
        <f>IF(D2398=1,IF(J2398&lt;=9000000,380000,IF(J2398&lt;=9500000,260000,IF(J2398&lt;=10000000,130000,0))),0)</f>
        <v/>
      </c>
      <c r="M2398" s="16">
        <f>IF(D2398=1,IF(J2398&lt;=9000000,330000,IF(J2398&lt;=9500000,220000,IF(J2398&lt;=10000000,110000,0))),0)</f>
        <v/>
      </c>
      <c r="N2398" s="16">
        <f>IF(D2398=1,IF(J2398&lt;=9000000,50000,IF(J2398&lt;=9500000,40000,IF(J2398&lt;=10000000,20000,0))),0)</f>
        <v/>
      </c>
      <c r="O2398" s="16">
        <f>MAX(0,ROUNDDOWN(J2398-G2398-K2398-L2398-E2398*380000-F2398*630000-H2398,-3))</f>
        <v/>
      </c>
      <c r="P2398" s="16">
        <f>MAX(0,ROUNDDOWN(J2398-G2398-430000-M2398-E2398*330000-F2398*450000-I2398,-3))</f>
        <v/>
      </c>
      <c r="Q2398" s="16">
        <f>50000+N2398+E2398*50000+F2398*180000</f>
        <v/>
      </c>
      <c r="R2398" s="16">
        <f>IF(P2398&lt;=2000000,MIN(Q2398,P2398),MAX(Q2398-(P2398-2000000),50000))*0.05</f>
        <v/>
      </c>
      <c r="S2398" s="16">
        <f>MAX(0,P2398*0.1-R2398)</f>
        <v/>
      </c>
      <c r="T2398" s="16">
        <f>Q2398+MAX(0,K2398-480000)</f>
        <v/>
      </c>
      <c r="U2398" s="16">
        <f>P2398-T2398</f>
        <v/>
      </c>
      <c r="V2398" s="17">
        <f>IF(U2398&lt;0,0,LOOKUP(U2398,{0,1950001,3300001,6950001,9000001,18000001,40000001},{0.05,0.1,0.2,0.23,0.33,0.4,0.45}))</f>
        <v/>
      </c>
      <c r="W2398" s="18">
        <f>IF(U2398&lt;0,0.9,0.9-V2398*1.021)</f>
        <v/>
      </c>
      <c r="X2398" s="16">
        <f>ROUNDDOWN(S2398*0.2/W2398+2000,0)</f>
        <v/>
      </c>
      <c r="Y2398" s="17">
        <f>IF(O2398&lt;=0,0,LOOKUP(O2398,{0,1950001,3300001,6950001,9000001,18000001,40000001},{0.05,0.1,0.2,0.23,0.33,0.4,0.45}))</f>
        <v/>
      </c>
    </row>
    <row r="2399">
      <c r="A2399" t="inlineStr">
        <is>
          <t>1万円刻み</t>
        </is>
      </c>
      <c r="B2399" s="16">
        <f>'3_1万円刻み'!$A$479</f>
        <v/>
      </c>
      <c r="C2399" t="n">
        <v>2025</v>
      </c>
      <c r="D2399" t="n">
        <v>1</v>
      </c>
      <c r="E2399" t="n">
        <v>0</v>
      </c>
      <c r="F2399" t="n">
        <v>0</v>
      </c>
      <c r="G2399" s="16">
        <f>ROUND(MIN(B2399/12,650000)*12*0.0915+MIN(B2399/12,1390000)*12*(0.0504+0)+B2399*0.005,0)</f>
        <v/>
      </c>
      <c r="H2399" t="n">
        <v>0</v>
      </c>
      <c r="I2399" t="n">
        <v>0</v>
      </c>
      <c r="J2399" s="16">
        <f>IF(C2399=2026,IF(B2399&lt;741000,0,IF(B2399&lt;2191000,B2399-740000,IF(B2399&lt;2193000,1451000,IF(B2399&lt;2196000,1453000,IF(B2399&lt;2200000,1456000,IF(B2399&lt;3600000,ROUNDDOWN(B2399/4,-3)*2.8-80000,IF(B2399&lt;6600000,ROUNDDOWN(B2399/4,-3)*3.2-440000,IF(B2399&lt;8500000,ROUNDDOWN(B2399*0.9,0)-1100000,B2399-1950000)))))))),IF(B2399&lt;651000,0,IF(B2399&lt;1900000,B2399-650000,IF(B2399&lt;3600000,ROUNDDOWN(B2399/4,-3)*2.8-80000,IF(B2399&lt;6600000,ROUNDDOWN(B2399/4,-3)*3.2-440000,IF(B2399&lt;8500000,ROUNDDOWN(B2399*0.9,0)-1100000,B2399-1950000))))))</f>
        <v/>
      </c>
      <c r="K2399" s="16">
        <f>IF(J2399&gt;23500000,NA(),IF(C2399=2026,IF(J2399&lt;=4890000,1040000,IF(J2399&lt;=6550000,670000,620000)),IF(J2399&lt;=1320000,950000,IF(J2399&lt;=3360000,880000,IF(J2399&lt;=4890000,680000,IF(J2399&lt;=6550000,630000,580000))))))</f>
        <v/>
      </c>
      <c r="L2399" s="16">
        <f>IF(D2399=1,IF(J2399&lt;=9000000,380000,IF(J2399&lt;=9500000,260000,IF(J2399&lt;=10000000,130000,0))),0)</f>
        <v/>
      </c>
      <c r="M2399" s="16">
        <f>IF(D2399=1,IF(J2399&lt;=9000000,330000,IF(J2399&lt;=9500000,220000,IF(J2399&lt;=10000000,110000,0))),0)</f>
        <v/>
      </c>
      <c r="N2399" s="16">
        <f>IF(D2399=1,IF(J2399&lt;=9000000,50000,IF(J2399&lt;=9500000,40000,IF(J2399&lt;=10000000,20000,0))),0)</f>
        <v/>
      </c>
      <c r="O2399" s="16">
        <f>MAX(0,ROUNDDOWN(J2399-G2399-K2399-L2399-E2399*380000-F2399*630000-H2399,-3))</f>
        <v/>
      </c>
      <c r="P2399" s="16">
        <f>MAX(0,ROUNDDOWN(J2399-G2399-430000-M2399-E2399*330000-F2399*450000-I2399,-3))</f>
        <v/>
      </c>
      <c r="Q2399" s="16">
        <f>50000+N2399+E2399*50000+F2399*180000</f>
        <v/>
      </c>
      <c r="R2399" s="16">
        <f>IF(P2399&lt;=2000000,MIN(Q2399,P2399),MAX(Q2399-(P2399-2000000),50000))*0.05</f>
        <v/>
      </c>
      <c r="S2399" s="16">
        <f>MAX(0,P2399*0.1-R2399)</f>
        <v/>
      </c>
      <c r="T2399" s="16">
        <f>Q2399+MAX(0,K2399-480000)</f>
        <v/>
      </c>
      <c r="U2399" s="16">
        <f>P2399-T2399</f>
        <v/>
      </c>
      <c r="V2399" s="17">
        <f>IF(U2399&lt;0,0,LOOKUP(U2399,{0,1950001,3300001,6950001,9000001,18000001,40000001},{0.05,0.1,0.2,0.23,0.33,0.4,0.45}))</f>
        <v/>
      </c>
      <c r="W2399" s="18">
        <f>IF(U2399&lt;0,0.9,0.9-V2399*1.021)</f>
        <v/>
      </c>
      <c r="X2399" s="16">
        <f>ROUNDDOWN(S2399*0.2/W2399+2000,0)</f>
        <v/>
      </c>
      <c r="Y2399" s="17">
        <f>IF(O2399&lt;=0,0,LOOKUP(O2399,{0,1950001,3300001,6950001,9000001,18000001,40000001},{0.05,0.1,0.2,0.23,0.33,0.4,0.45}))</f>
        <v/>
      </c>
    </row>
    <row r="2400">
      <c r="A2400" t="inlineStr">
        <is>
          <t>1万円刻み</t>
        </is>
      </c>
      <c r="B2400" s="16">
        <f>'3_1万円刻み'!$A$479</f>
        <v/>
      </c>
      <c r="C2400" t="n">
        <v>2026</v>
      </c>
      <c r="D2400" t="n">
        <v>1</v>
      </c>
      <c r="E2400" t="n">
        <v>0</v>
      </c>
      <c r="F2400" t="n">
        <v>0</v>
      </c>
      <c r="G2400" s="16">
        <f>ROUND(MIN(B2400/12,650000)*12*0.0915+MIN(B2400/12,1390000)*12*(0.0504+0)+B2400*0.005,0)</f>
        <v/>
      </c>
      <c r="H2400" t="n">
        <v>0</v>
      </c>
      <c r="I2400" t="n">
        <v>0</v>
      </c>
      <c r="J2400" s="16">
        <f>IF(C2400=2026,IF(B2400&lt;741000,0,IF(B2400&lt;2191000,B2400-740000,IF(B2400&lt;2193000,1451000,IF(B2400&lt;2196000,1453000,IF(B2400&lt;2200000,1456000,IF(B2400&lt;3600000,ROUNDDOWN(B2400/4,-3)*2.8-80000,IF(B2400&lt;6600000,ROUNDDOWN(B2400/4,-3)*3.2-440000,IF(B2400&lt;8500000,ROUNDDOWN(B2400*0.9,0)-1100000,B2400-1950000)))))))),IF(B2400&lt;651000,0,IF(B2400&lt;1900000,B2400-650000,IF(B2400&lt;3600000,ROUNDDOWN(B2400/4,-3)*2.8-80000,IF(B2400&lt;6600000,ROUNDDOWN(B2400/4,-3)*3.2-440000,IF(B2400&lt;8500000,ROUNDDOWN(B2400*0.9,0)-1100000,B2400-1950000))))))</f>
        <v/>
      </c>
      <c r="K2400" s="16">
        <f>IF(J2400&gt;23500000,NA(),IF(C2400=2026,IF(J2400&lt;=4890000,1040000,IF(J2400&lt;=6550000,670000,620000)),IF(J2400&lt;=1320000,950000,IF(J2400&lt;=3360000,880000,IF(J2400&lt;=4890000,680000,IF(J2400&lt;=6550000,630000,580000))))))</f>
        <v/>
      </c>
      <c r="L2400" s="16">
        <f>IF(D2400=1,IF(J2400&lt;=9000000,380000,IF(J2400&lt;=9500000,260000,IF(J2400&lt;=10000000,130000,0))),0)</f>
        <v/>
      </c>
      <c r="M2400" s="16">
        <f>IF(D2400=1,IF(J2400&lt;=9000000,330000,IF(J2400&lt;=9500000,220000,IF(J2400&lt;=10000000,110000,0))),0)</f>
        <v/>
      </c>
      <c r="N2400" s="16">
        <f>IF(D2400=1,IF(J2400&lt;=9000000,50000,IF(J2400&lt;=9500000,40000,IF(J2400&lt;=10000000,20000,0))),0)</f>
        <v/>
      </c>
      <c r="O2400" s="16">
        <f>MAX(0,ROUNDDOWN(J2400-G2400-K2400-L2400-E2400*380000-F2400*630000-H2400,-3))</f>
        <v/>
      </c>
      <c r="P2400" s="16">
        <f>MAX(0,ROUNDDOWN(J2400-G2400-430000-M2400-E2400*330000-F2400*450000-I2400,-3))</f>
        <v/>
      </c>
      <c r="Q2400" s="16">
        <f>50000+N2400+E2400*50000+F2400*180000</f>
        <v/>
      </c>
      <c r="R2400" s="16">
        <f>IF(P2400&lt;=2000000,MIN(Q2400,P2400),MAX(Q2400-(P2400-2000000),50000))*0.05</f>
        <v/>
      </c>
      <c r="S2400" s="16">
        <f>MAX(0,P2400*0.1-R2400)</f>
        <v/>
      </c>
      <c r="T2400" s="16">
        <f>Q2400+MAX(0,K2400-480000)</f>
        <v/>
      </c>
      <c r="U2400" s="16">
        <f>P2400-T2400</f>
        <v/>
      </c>
      <c r="V2400" s="17">
        <f>IF(U2400&lt;0,0,LOOKUP(U2400,{0,1950001,3300001,6950001,9000001,18000001,40000001},{0.05,0.1,0.2,0.23,0.33,0.4,0.45}))</f>
        <v/>
      </c>
      <c r="W2400" s="18">
        <f>IF(U2400&lt;0,0.9,0.9-V2400*1.021)</f>
        <v/>
      </c>
      <c r="X2400" s="16">
        <f>ROUNDDOWN(S2400*0.2/W2400+2000,0)</f>
        <v/>
      </c>
      <c r="Y2400" s="17">
        <f>IF(O2400&lt;=0,0,LOOKUP(O2400,{0,1950001,3300001,6950001,9000001,18000001,40000001},{0.05,0.1,0.2,0.23,0.33,0.4,0.45}))</f>
        <v/>
      </c>
    </row>
    <row r="2401">
      <c r="A2401" t="inlineStr">
        <is>
          <t>1万円刻み</t>
        </is>
      </c>
      <c r="B2401" s="16">
        <f>'3_1万円刻み'!$A$480</f>
        <v/>
      </c>
      <c r="C2401" t="n">
        <v>2025</v>
      </c>
      <c r="D2401" t="n">
        <v>0</v>
      </c>
      <c r="E2401" t="n">
        <v>0</v>
      </c>
      <c r="F2401" t="n">
        <v>0</v>
      </c>
      <c r="G2401" s="16">
        <f>ROUND(MIN(B2401/12,650000)*12*0.0915+MIN(B2401/12,1390000)*12*(0.0504+0)+B2401*0.005,0)</f>
        <v/>
      </c>
      <c r="H2401" t="n">
        <v>0</v>
      </c>
      <c r="I2401" t="n">
        <v>0</v>
      </c>
      <c r="J2401" s="16">
        <f>IF(C2401=2026,IF(B2401&lt;741000,0,IF(B2401&lt;2191000,B2401-740000,IF(B2401&lt;2193000,1451000,IF(B2401&lt;2196000,1453000,IF(B2401&lt;2200000,1456000,IF(B2401&lt;3600000,ROUNDDOWN(B2401/4,-3)*2.8-80000,IF(B2401&lt;6600000,ROUNDDOWN(B2401/4,-3)*3.2-440000,IF(B2401&lt;8500000,ROUNDDOWN(B2401*0.9,0)-1100000,B2401-1950000)))))))),IF(B2401&lt;651000,0,IF(B2401&lt;1900000,B2401-650000,IF(B2401&lt;3600000,ROUNDDOWN(B2401/4,-3)*2.8-80000,IF(B2401&lt;6600000,ROUNDDOWN(B2401/4,-3)*3.2-440000,IF(B2401&lt;8500000,ROUNDDOWN(B2401*0.9,0)-1100000,B2401-1950000))))))</f>
        <v/>
      </c>
      <c r="K2401" s="16">
        <f>IF(J2401&gt;23500000,NA(),IF(C2401=2026,IF(J2401&lt;=4890000,1040000,IF(J2401&lt;=6550000,670000,620000)),IF(J2401&lt;=1320000,950000,IF(J2401&lt;=3360000,880000,IF(J2401&lt;=4890000,680000,IF(J2401&lt;=6550000,630000,580000))))))</f>
        <v/>
      </c>
      <c r="L2401" s="16">
        <f>IF(D2401=1,IF(J2401&lt;=9000000,380000,IF(J2401&lt;=9500000,260000,IF(J2401&lt;=10000000,130000,0))),0)</f>
        <v/>
      </c>
      <c r="M2401" s="16">
        <f>IF(D2401=1,IF(J2401&lt;=9000000,330000,IF(J2401&lt;=9500000,220000,IF(J2401&lt;=10000000,110000,0))),0)</f>
        <v/>
      </c>
      <c r="N2401" s="16">
        <f>IF(D2401=1,IF(J2401&lt;=9000000,50000,IF(J2401&lt;=9500000,40000,IF(J2401&lt;=10000000,20000,0))),0)</f>
        <v/>
      </c>
      <c r="O2401" s="16">
        <f>MAX(0,ROUNDDOWN(J2401-G2401-K2401-L2401-E2401*380000-F2401*630000-H2401,-3))</f>
        <v/>
      </c>
      <c r="P2401" s="16">
        <f>MAX(0,ROUNDDOWN(J2401-G2401-430000-M2401-E2401*330000-F2401*450000-I2401,-3))</f>
        <v/>
      </c>
      <c r="Q2401" s="16">
        <f>50000+N2401+E2401*50000+F2401*180000</f>
        <v/>
      </c>
      <c r="R2401" s="16">
        <f>IF(P2401&lt;=2000000,MIN(Q2401,P2401),MAX(Q2401-(P2401-2000000),50000))*0.05</f>
        <v/>
      </c>
      <c r="S2401" s="16">
        <f>MAX(0,P2401*0.1-R2401)</f>
        <v/>
      </c>
      <c r="T2401" s="16">
        <f>Q2401+MAX(0,K2401-480000)</f>
        <v/>
      </c>
      <c r="U2401" s="16">
        <f>P2401-T2401</f>
        <v/>
      </c>
      <c r="V2401" s="17">
        <f>IF(U2401&lt;0,0,LOOKUP(U2401,{0,1950001,3300001,6950001,9000001,18000001,40000001},{0.05,0.1,0.2,0.23,0.33,0.4,0.45}))</f>
        <v/>
      </c>
      <c r="W2401" s="18">
        <f>IF(U2401&lt;0,0.9,0.9-V2401*1.021)</f>
        <v/>
      </c>
      <c r="X2401" s="16">
        <f>ROUNDDOWN(S2401*0.2/W2401+2000,0)</f>
        <v/>
      </c>
      <c r="Y2401" s="17">
        <f>IF(O2401&lt;=0,0,LOOKUP(O2401,{0,1950001,3300001,6950001,9000001,18000001,40000001},{0.05,0.1,0.2,0.23,0.33,0.4,0.45}))</f>
        <v/>
      </c>
    </row>
    <row r="2402">
      <c r="A2402" t="inlineStr">
        <is>
          <t>1万円刻み</t>
        </is>
      </c>
      <c r="B2402" s="16">
        <f>'3_1万円刻み'!$A$480</f>
        <v/>
      </c>
      <c r="C2402" t="n">
        <v>2026</v>
      </c>
      <c r="D2402" t="n">
        <v>0</v>
      </c>
      <c r="E2402" t="n">
        <v>0</v>
      </c>
      <c r="F2402" t="n">
        <v>0</v>
      </c>
      <c r="G2402" s="16">
        <f>ROUND(MIN(B2402/12,650000)*12*0.0915+MIN(B2402/12,1390000)*12*(0.0504+0)+B2402*0.005,0)</f>
        <v/>
      </c>
      <c r="H2402" t="n">
        <v>0</v>
      </c>
      <c r="I2402" t="n">
        <v>0</v>
      </c>
      <c r="J2402" s="16">
        <f>IF(C2402=2026,IF(B2402&lt;741000,0,IF(B2402&lt;2191000,B2402-740000,IF(B2402&lt;2193000,1451000,IF(B2402&lt;2196000,1453000,IF(B2402&lt;2200000,1456000,IF(B2402&lt;3600000,ROUNDDOWN(B2402/4,-3)*2.8-80000,IF(B2402&lt;6600000,ROUNDDOWN(B2402/4,-3)*3.2-440000,IF(B2402&lt;8500000,ROUNDDOWN(B2402*0.9,0)-1100000,B2402-1950000)))))))),IF(B2402&lt;651000,0,IF(B2402&lt;1900000,B2402-650000,IF(B2402&lt;3600000,ROUNDDOWN(B2402/4,-3)*2.8-80000,IF(B2402&lt;6600000,ROUNDDOWN(B2402/4,-3)*3.2-440000,IF(B2402&lt;8500000,ROUNDDOWN(B2402*0.9,0)-1100000,B2402-1950000))))))</f>
        <v/>
      </c>
      <c r="K2402" s="16">
        <f>IF(J2402&gt;23500000,NA(),IF(C2402=2026,IF(J2402&lt;=4890000,1040000,IF(J2402&lt;=6550000,670000,620000)),IF(J2402&lt;=1320000,950000,IF(J2402&lt;=3360000,880000,IF(J2402&lt;=4890000,680000,IF(J2402&lt;=6550000,630000,580000))))))</f>
        <v/>
      </c>
      <c r="L2402" s="16">
        <f>IF(D2402=1,IF(J2402&lt;=9000000,380000,IF(J2402&lt;=9500000,260000,IF(J2402&lt;=10000000,130000,0))),0)</f>
        <v/>
      </c>
      <c r="M2402" s="16">
        <f>IF(D2402=1,IF(J2402&lt;=9000000,330000,IF(J2402&lt;=9500000,220000,IF(J2402&lt;=10000000,110000,0))),0)</f>
        <v/>
      </c>
      <c r="N2402" s="16">
        <f>IF(D2402=1,IF(J2402&lt;=9000000,50000,IF(J2402&lt;=9500000,40000,IF(J2402&lt;=10000000,20000,0))),0)</f>
        <v/>
      </c>
      <c r="O2402" s="16">
        <f>MAX(0,ROUNDDOWN(J2402-G2402-K2402-L2402-E2402*380000-F2402*630000-H2402,-3))</f>
        <v/>
      </c>
      <c r="P2402" s="16">
        <f>MAX(0,ROUNDDOWN(J2402-G2402-430000-M2402-E2402*330000-F2402*450000-I2402,-3))</f>
        <v/>
      </c>
      <c r="Q2402" s="16">
        <f>50000+N2402+E2402*50000+F2402*180000</f>
        <v/>
      </c>
      <c r="R2402" s="16">
        <f>IF(P2402&lt;=2000000,MIN(Q2402,P2402),MAX(Q2402-(P2402-2000000),50000))*0.05</f>
        <v/>
      </c>
      <c r="S2402" s="16">
        <f>MAX(0,P2402*0.1-R2402)</f>
        <v/>
      </c>
      <c r="T2402" s="16">
        <f>Q2402+MAX(0,K2402-480000)</f>
        <v/>
      </c>
      <c r="U2402" s="16">
        <f>P2402-T2402</f>
        <v/>
      </c>
      <c r="V2402" s="17">
        <f>IF(U2402&lt;0,0,LOOKUP(U2402,{0,1950001,3300001,6950001,9000001,18000001,40000001},{0.05,0.1,0.2,0.23,0.33,0.4,0.45}))</f>
        <v/>
      </c>
      <c r="W2402" s="18">
        <f>IF(U2402&lt;0,0.9,0.9-V2402*1.021)</f>
        <v/>
      </c>
      <c r="X2402" s="16">
        <f>ROUNDDOWN(S2402*0.2/W2402+2000,0)</f>
        <v/>
      </c>
      <c r="Y2402" s="17">
        <f>IF(O2402&lt;=0,0,LOOKUP(O2402,{0,1950001,3300001,6950001,9000001,18000001,40000001},{0.05,0.1,0.2,0.23,0.33,0.4,0.45}))</f>
        <v/>
      </c>
    </row>
    <row r="2403">
      <c r="A2403" t="inlineStr">
        <is>
          <t>1万円刻み</t>
        </is>
      </c>
      <c r="B2403" s="16">
        <f>'3_1万円刻み'!$A$480</f>
        <v/>
      </c>
      <c r="C2403" t="n">
        <v>2025</v>
      </c>
      <c r="D2403" t="n">
        <v>1</v>
      </c>
      <c r="E2403" t="n">
        <v>0</v>
      </c>
      <c r="F2403" t="n">
        <v>0</v>
      </c>
      <c r="G2403" s="16">
        <f>ROUND(MIN(B2403/12,650000)*12*0.0915+MIN(B2403/12,1390000)*12*(0.0504+0)+B2403*0.005,0)</f>
        <v/>
      </c>
      <c r="H2403" t="n">
        <v>0</v>
      </c>
      <c r="I2403" t="n">
        <v>0</v>
      </c>
      <c r="J2403" s="16">
        <f>IF(C2403=2026,IF(B2403&lt;741000,0,IF(B2403&lt;2191000,B2403-740000,IF(B2403&lt;2193000,1451000,IF(B2403&lt;2196000,1453000,IF(B2403&lt;2200000,1456000,IF(B2403&lt;3600000,ROUNDDOWN(B2403/4,-3)*2.8-80000,IF(B2403&lt;6600000,ROUNDDOWN(B2403/4,-3)*3.2-440000,IF(B2403&lt;8500000,ROUNDDOWN(B2403*0.9,0)-1100000,B2403-1950000)))))))),IF(B2403&lt;651000,0,IF(B2403&lt;1900000,B2403-650000,IF(B2403&lt;3600000,ROUNDDOWN(B2403/4,-3)*2.8-80000,IF(B2403&lt;6600000,ROUNDDOWN(B2403/4,-3)*3.2-440000,IF(B2403&lt;8500000,ROUNDDOWN(B2403*0.9,0)-1100000,B2403-1950000))))))</f>
        <v/>
      </c>
      <c r="K2403" s="16">
        <f>IF(J2403&gt;23500000,NA(),IF(C2403=2026,IF(J2403&lt;=4890000,1040000,IF(J2403&lt;=6550000,670000,620000)),IF(J2403&lt;=1320000,950000,IF(J2403&lt;=3360000,880000,IF(J2403&lt;=4890000,680000,IF(J2403&lt;=6550000,630000,580000))))))</f>
        <v/>
      </c>
      <c r="L2403" s="16">
        <f>IF(D2403=1,IF(J2403&lt;=9000000,380000,IF(J2403&lt;=9500000,260000,IF(J2403&lt;=10000000,130000,0))),0)</f>
        <v/>
      </c>
      <c r="M2403" s="16">
        <f>IF(D2403=1,IF(J2403&lt;=9000000,330000,IF(J2403&lt;=9500000,220000,IF(J2403&lt;=10000000,110000,0))),0)</f>
        <v/>
      </c>
      <c r="N2403" s="16">
        <f>IF(D2403=1,IF(J2403&lt;=9000000,50000,IF(J2403&lt;=9500000,40000,IF(J2403&lt;=10000000,20000,0))),0)</f>
        <v/>
      </c>
      <c r="O2403" s="16">
        <f>MAX(0,ROUNDDOWN(J2403-G2403-K2403-L2403-E2403*380000-F2403*630000-H2403,-3))</f>
        <v/>
      </c>
      <c r="P2403" s="16">
        <f>MAX(0,ROUNDDOWN(J2403-G2403-430000-M2403-E2403*330000-F2403*450000-I2403,-3))</f>
        <v/>
      </c>
      <c r="Q2403" s="16">
        <f>50000+N2403+E2403*50000+F2403*180000</f>
        <v/>
      </c>
      <c r="R2403" s="16">
        <f>IF(P2403&lt;=2000000,MIN(Q2403,P2403),MAX(Q2403-(P2403-2000000),50000))*0.05</f>
        <v/>
      </c>
      <c r="S2403" s="16">
        <f>MAX(0,P2403*0.1-R2403)</f>
        <v/>
      </c>
      <c r="T2403" s="16">
        <f>Q2403+MAX(0,K2403-480000)</f>
        <v/>
      </c>
      <c r="U2403" s="16">
        <f>P2403-T2403</f>
        <v/>
      </c>
      <c r="V2403" s="17">
        <f>IF(U2403&lt;0,0,LOOKUP(U2403,{0,1950001,3300001,6950001,9000001,18000001,40000001},{0.05,0.1,0.2,0.23,0.33,0.4,0.45}))</f>
        <v/>
      </c>
      <c r="W2403" s="18">
        <f>IF(U2403&lt;0,0.9,0.9-V2403*1.021)</f>
        <v/>
      </c>
      <c r="X2403" s="16">
        <f>ROUNDDOWN(S2403*0.2/W2403+2000,0)</f>
        <v/>
      </c>
      <c r="Y2403" s="17">
        <f>IF(O2403&lt;=0,0,LOOKUP(O2403,{0,1950001,3300001,6950001,9000001,18000001,40000001},{0.05,0.1,0.2,0.23,0.33,0.4,0.45}))</f>
        <v/>
      </c>
    </row>
    <row r="2404">
      <c r="A2404" t="inlineStr">
        <is>
          <t>1万円刻み</t>
        </is>
      </c>
      <c r="B2404" s="16">
        <f>'3_1万円刻み'!$A$480</f>
        <v/>
      </c>
      <c r="C2404" t="n">
        <v>2026</v>
      </c>
      <c r="D2404" t="n">
        <v>1</v>
      </c>
      <c r="E2404" t="n">
        <v>0</v>
      </c>
      <c r="F2404" t="n">
        <v>0</v>
      </c>
      <c r="G2404" s="16">
        <f>ROUND(MIN(B2404/12,650000)*12*0.0915+MIN(B2404/12,1390000)*12*(0.0504+0)+B2404*0.005,0)</f>
        <v/>
      </c>
      <c r="H2404" t="n">
        <v>0</v>
      </c>
      <c r="I2404" t="n">
        <v>0</v>
      </c>
      <c r="J2404" s="16">
        <f>IF(C2404=2026,IF(B2404&lt;741000,0,IF(B2404&lt;2191000,B2404-740000,IF(B2404&lt;2193000,1451000,IF(B2404&lt;2196000,1453000,IF(B2404&lt;2200000,1456000,IF(B2404&lt;3600000,ROUNDDOWN(B2404/4,-3)*2.8-80000,IF(B2404&lt;6600000,ROUNDDOWN(B2404/4,-3)*3.2-440000,IF(B2404&lt;8500000,ROUNDDOWN(B2404*0.9,0)-1100000,B2404-1950000)))))))),IF(B2404&lt;651000,0,IF(B2404&lt;1900000,B2404-650000,IF(B2404&lt;3600000,ROUNDDOWN(B2404/4,-3)*2.8-80000,IF(B2404&lt;6600000,ROUNDDOWN(B2404/4,-3)*3.2-440000,IF(B2404&lt;8500000,ROUNDDOWN(B2404*0.9,0)-1100000,B2404-1950000))))))</f>
        <v/>
      </c>
      <c r="K2404" s="16">
        <f>IF(J2404&gt;23500000,NA(),IF(C2404=2026,IF(J2404&lt;=4890000,1040000,IF(J2404&lt;=6550000,670000,620000)),IF(J2404&lt;=1320000,950000,IF(J2404&lt;=3360000,880000,IF(J2404&lt;=4890000,680000,IF(J2404&lt;=6550000,630000,580000))))))</f>
        <v/>
      </c>
      <c r="L2404" s="16">
        <f>IF(D2404=1,IF(J2404&lt;=9000000,380000,IF(J2404&lt;=9500000,260000,IF(J2404&lt;=10000000,130000,0))),0)</f>
        <v/>
      </c>
      <c r="M2404" s="16">
        <f>IF(D2404=1,IF(J2404&lt;=9000000,330000,IF(J2404&lt;=9500000,220000,IF(J2404&lt;=10000000,110000,0))),0)</f>
        <v/>
      </c>
      <c r="N2404" s="16">
        <f>IF(D2404=1,IF(J2404&lt;=9000000,50000,IF(J2404&lt;=9500000,40000,IF(J2404&lt;=10000000,20000,0))),0)</f>
        <v/>
      </c>
      <c r="O2404" s="16">
        <f>MAX(0,ROUNDDOWN(J2404-G2404-K2404-L2404-E2404*380000-F2404*630000-H2404,-3))</f>
        <v/>
      </c>
      <c r="P2404" s="16">
        <f>MAX(0,ROUNDDOWN(J2404-G2404-430000-M2404-E2404*330000-F2404*450000-I2404,-3))</f>
        <v/>
      </c>
      <c r="Q2404" s="16">
        <f>50000+N2404+E2404*50000+F2404*180000</f>
        <v/>
      </c>
      <c r="R2404" s="16">
        <f>IF(P2404&lt;=2000000,MIN(Q2404,P2404),MAX(Q2404-(P2404-2000000),50000))*0.05</f>
        <v/>
      </c>
      <c r="S2404" s="16">
        <f>MAX(0,P2404*0.1-R2404)</f>
        <v/>
      </c>
      <c r="T2404" s="16">
        <f>Q2404+MAX(0,K2404-480000)</f>
        <v/>
      </c>
      <c r="U2404" s="16">
        <f>P2404-T2404</f>
        <v/>
      </c>
      <c r="V2404" s="17">
        <f>IF(U2404&lt;0,0,LOOKUP(U2404,{0,1950001,3300001,6950001,9000001,18000001,40000001},{0.05,0.1,0.2,0.23,0.33,0.4,0.45}))</f>
        <v/>
      </c>
      <c r="W2404" s="18">
        <f>IF(U2404&lt;0,0.9,0.9-V2404*1.021)</f>
        <v/>
      </c>
      <c r="X2404" s="16">
        <f>ROUNDDOWN(S2404*0.2/W2404+2000,0)</f>
        <v/>
      </c>
      <c r="Y2404" s="17">
        <f>IF(O2404&lt;=0,0,LOOKUP(O2404,{0,1950001,3300001,6950001,9000001,18000001,40000001},{0.05,0.1,0.2,0.23,0.33,0.4,0.45}))</f>
        <v/>
      </c>
    </row>
    <row r="2405">
      <c r="A2405" t="inlineStr">
        <is>
          <t>1万円刻み</t>
        </is>
      </c>
      <c r="B2405" s="16">
        <f>'3_1万円刻み'!$A$481</f>
        <v/>
      </c>
      <c r="C2405" t="n">
        <v>2025</v>
      </c>
      <c r="D2405" t="n">
        <v>0</v>
      </c>
      <c r="E2405" t="n">
        <v>0</v>
      </c>
      <c r="F2405" t="n">
        <v>0</v>
      </c>
      <c r="G2405" s="16">
        <f>ROUND(MIN(B2405/12,650000)*12*0.0915+MIN(B2405/12,1390000)*12*(0.0504+0)+B2405*0.005,0)</f>
        <v/>
      </c>
      <c r="H2405" t="n">
        <v>0</v>
      </c>
      <c r="I2405" t="n">
        <v>0</v>
      </c>
      <c r="J2405" s="16">
        <f>IF(C2405=2026,IF(B2405&lt;741000,0,IF(B2405&lt;2191000,B2405-740000,IF(B2405&lt;2193000,1451000,IF(B2405&lt;2196000,1453000,IF(B2405&lt;2200000,1456000,IF(B2405&lt;3600000,ROUNDDOWN(B2405/4,-3)*2.8-80000,IF(B2405&lt;6600000,ROUNDDOWN(B2405/4,-3)*3.2-440000,IF(B2405&lt;8500000,ROUNDDOWN(B2405*0.9,0)-1100000,B2405-1950000)))))))),IF(B2405&lt;651000,0,IF(B2405&lt;1900000,B2405-650000,IF(B2405&lt;3600000,ROUNDDOWN(B2405/4,-3)*2.8-80000,IF(B2405&lt;6600000,ROUNDDOWN(B2405/4,-3)*3.2-440000,IF(B2405&lt;8500000,ROUNDDOWN(B2405*0.9,0)-1100000,B2405-1950000))))))</f>
        <v/>
      </c>
      <c r="K2405" s="16">
        <f>IF(J2405&gt;23500000,NA(),IF(C2405=2026,IF(J2405&lt;=4890000,1040000,IF(J2405&lt;=6550000,670000,620000)),IF(J2405&lt;=1320000,950000,IF(J2405&lt;=3360000,880000,IF(J2405&lt;=4890000,680000,IF(J2405&lt;=6550000,630000,580000))))))</f>
        <v/>
      </c>
      <c r="L2405" s="16">
        <f>IF(D2405=1,IF(J2405&lt;=9000000,380000,IF(J2405&lt;=9500000,260000,IF(J2405&lt;=10000000,130000,0))),0)</f>
        <v/>
      </c>
      <c r="M2405" s="16">
        <f>IF(D2405=1,IF(J2405&lt;=9000000,330000,IF(J2405&lt;=9500000,220000,IF(J2405&lt;=10000000,110000,0))),0)</f>
        <v/>
      </c>
      <c r="N2405" s="16">
        <f>IF(D2405=1,IF(J2405&lt;=9000000,50000,IF(J2405&lt;=9500000,40000,IF(J2405&lt;=10000000,20000,0))),0)</f>
        <v/>
      </c>
      <c r="O2405" s="16">
        <f>MAX(0,ROUNDDOWN(J2405-G2405-K2405-L2405-E2405*380000-F2405*630000-H2405,-3))</f>
        <v/>
      </c>
      <c r="P2405" s="16">
        <f>MAX(0,ROUNDDOWN(J2405-G2405-430000-M2405-E2405*330000-F2405*450000-I2405,-3))</f>
        <v/>
      </c>
      <c r="Q2405" s="16">
        <f>50000+N2405+E2405*50000+F2405*180000</f>
        <v/>
      </c>
      <c r="R2405" s="16">
        <f>IF(P2405&lt;=2000000,MIN(Q2405,P2405),MAX(Q2405-(P2405-2000000),50000))*0.05</f>
        <v/>
      </c>
      <c r="S2405" s="16">
        <f>MAX(0,P2405*0.1-R2405)</f>
        <v/>
      </c>
      <c r="T2405" s="16">
        <f>Q2405+MAX(0,K2405-480000)</f>
        <v/>
      </c>
      <c r="U2405" s="16">
        <f>P2405-T2405</f>
        <v/>
      </c>
      <c r="V2405" s="17">
        <f>IF(U2405&lt;0,0,LOOKUP(U2405,{0,1950001,3300001,6950001,9000001,18000001,40000001},{0.05,0.1,0.2,0.23,0.33,0.4,0.45}))</f>
        <v/>
      </c>
      <c r="W2405" s="18">
        <f>IF(U2405&lt;0,0.9,0.9-V2405*1.021)</f>
        <v/>
      </c>
      <c r="X2405" s="16">
        <f>ROUNDDOWN(S2405*0.2/W2405+2000,0)</f>
        <v/>
      </c>
      <c r="Y2405" s="17">
        <f>IF(O2405&lt;=0,0,LOOKUP(O2405,{0,1950001,3300001,6950001,9000001,18000001,40000001},{0.05,0.1,0.2,0.23,0.33,0.4,0.45}))</f>
        <v/>
      </c>
    </row>
    <row r="2406">
      <c r="A2406" t="inlineStr">
        <is>
          <t>1万円刻み</t>
        </is>
      </c>
      <c r="B2406" s="16">
        <f>'3_1万円刻み'!$A$481</f>
        <v/>
      </c>
      <c r="C2406" t="n">
        <v>2026</v>
      </c>
      <c r="D2406" t="n">
        <v>0</v>
      </c>
      <c r="E2406" t="n">
        <v>0</v>
      </c>
      <c r="F2406" t="n">
        <v>0</v>
      </c>
      <c r="G2406" s="16">
        <f>ROUND(MIN(B2406/12,650000)*12*0.0915+MIN(B2406/12,1390000)*12*(0.0504+0)+B2406*0.005,0)</f>
        <v/>
      </c>
      <c r="H2406" t="n">
        <v>0</v>
      </c>
      <c r="I2406" t="n">
        <v>0</v>
      </c>
      <c r="J2406" s="16">
        <f>IF(C2406=2026,IF(B2406&lt;741000,0,IF(B2406&lt;2191000,B2406-740000,IF(B2406&lt;2193000,1451000,IF(B2406&lt;2196000,1453000,IF(B2406&lt;2200000,1456000,IF(B2406&lt;3600000,ROUNDDOWN(B2406/4,-3)*2.8-80000,IF(B2406&lt;6600000,ROUNDDOWN(B2406/4,-3)*3.2-440000,IF(B2406&lt;8500000,ROUNDDOWN(B2406*0.9,0)-1100000,B2406-1950000)))))))),IF(B2406&lt;651000,0,IF(B2406&lt;1900000,B2406-650000,IF(B2406&lt;3600000,ROUNDDOWN(B2406/4,-3)*2.8-80000,IF(B2406&lt;6600000,ROUNDDOWN(B2406/4,-3)*3.2-440000,IF(B2406&lt;8500000,ROUNDDOWN(B2406*0.9,0)-1100000,B2406-1950000))))))</f>
        <v/>
      </c>
      <c r="K2406" s="16">
        <f>IF(J2406&gt;23500000,NA(),IF(C2406=2026,IF(J2406&lt;=4890000,1040000,IF(J2406&lt;=6550000,670000,620000)),IF(J2406&lt;=1320000,950000,IF(J2406&lt;=3360000,880000,IF(J2406&lt;=4890000,680000,IF(J2406&lt;=6550000,630000,580000))))))</f>
        <v/>
      </c>
      <c r="L2406" s="16">
        <f>IF(D2406=1,IF(J2406&lt;=9000000,380000,IF(J2406&lt;=9500000,260000,IF(J2406&lt;=10000000,130000,0))),0)</f>
        <v/>
      </c>
      <c r="M2406" s="16">
        <f>IF(D2406=1,IF(J2406&lt;=9000000,330000,IF(J2406&lt;=9500000,220000,IF(J2406&lt;=10000000,110000,0))),0)</f>
        <v/>
      </c>
      <c r="N2406" s="16">
        <f>IF(D2406=1,IF(J2406&lt;=9000000,50000,IF(J2406&lt;=9500000,40000,IF(J2406&lt;=10000000,20000,0))),0)</f>
        <v/>
      </c>
      <c r="O2406" s="16">
        <f>MAX(0,ROUNDDOWN(J2406-G2406-K2406-L2406-E2406*380000-F2406*630000-H2406,-3))</f>
        <v/>
      </c>
      <c r="P2406" s="16">
        <f>MAX(0,ROUNDDOWN(J2406-G2406-430000-M2406-E2406*330000-F2406*450000-I2406,-3))</f>
        <v/>
      </c>
      <c r="Q2406" s="16">
        <f>50000+N2406+E2406*50000+F2406*180000</f>
        <v/>
      </c>
      <c r="R2406" s="16">
        <f>IF(P2406&lt;=2000000,MIN(Q2406,P2406),MAX(Q2406-(P2406-2000000),50000))*0.05</f>
        <v/>
      </c>
      <c r="S2406" s="16">
        <f>MAX(0,P2406*0.1-R2406)</f>
        <v/>
      </c>
      <c r="T2406" s="16">
        <f>Q2406+MAX(0,K2406-480000)</f>
        <v/>
      </c>
      <c r="U2406" s="16">
        <f>P2406-T2406</f>
        <v/>
      </c>
      <c r="V2406" s="17">
        <f>IF(U2406&lt;0,0,LOOKUP(U2406,{0,1950001,3300001,6950001,9000001,18000001,40000001},{0.05,0.1,0.2,0.23,0.33,0.4,0.45}))</f>
        <v/>
      </c>
      <c r="W2406" s="18">
        <f>IF(U2406&lt;0,0.9,0.9-V2406*1.021)</f>
        <v/>
      </c>
      <c r="X2406" s="16">
        <f>ROUNDDOWN(S2406*0.2/W2406+2000,0)</f>
        <v/>
      </c>
      <c r="Y2406" s="17">
        <f>IF(O2406&lt;=0,0,LOOKUP(O2406,{0,1950001,3300001,6950001,9000001,18000001,40000001},{0.05,0.1,0.2,0.23,0.33,0.4,0.45}))</f>
        <v/>
      </c>
    </row>
    <row r="2407">
      <c r="A2407" t="inlineStr">
        <is>
          <t>1万円刻み</t>
        </is>
      </c>
      <c r="B2407" s="16">
        <f>'3_1万円刻み'!$A$481</f>
        <v/>
      </c>
      <c r="C2407" t="n">
        <v>2025</v>
      </c>
      <c r="D2407" t="n">
        <v>1</v>
      </c>
      <c r="E2407" t="n">
        <v>0</v>
      </c>
      <c r="F2407" t="n">
        <v>0</v>
      </c>
      <c r="G2407" s="16">
        <f>ROUND(MIN(B2407/12,650000)*12*0.0915+MIN(B2407/12,1390000)*12*(0.0504+0)+B2407*0.005,0)</f>
        <v/>
      </c>
      <c r="H2407" t="n">
        <v>0</v>
      </c>
      <c r="I2407" t="n">
        <v>0</v>
      </c>
      <c r="J2407" s="16">
        <f>IF(C2407=2026,IF(B2407&lt;741000,0,IF(B2407&lt;2191000,B2407-740000,IF(B2407&lt;2193000,1451000,IF(B2407&lt;2196000,1453000,IF(B2407&lt;2200000,1456000,IF(B2407&lt;3600000,ROUNDDOWN(B2407/4,-3)*2.8-80000,IF(B2407&lt;6600000,ROUNDDOWN(B2407/4,-3)*3.2-440000,IF(B2407&lt;8500000,ROUNDDOWN(B2407*0.9,0)-1100000,B2407-1950000)))))))),IF(B2407&lt;651000,0,IF(B2407&lt;1900000,B2407-650000,IF(B2407&lt;3600000,ROUNDDOWN(B2407/4,-3)*2.8-80000,IF(B2407&lt;6600000,ROUNDDOWN(B2407/4,-3)*3.2-440000,IF(B2407&lt;8500000,ROUNDDOWN(B2407*0.9,0)-1100000,B2407-1950000))))))</f>
        <v/>
      </c>
      <c r="K2407" s="16">
        <f>IF(J2407&gt;23500000,NA(),IF(C2407=2026,IF(J2407&lt;=4890000,1040000,IF(J2407&lt;=6550000,670000,620000)),IF(J2407&lt;=1320000,950000,IF(J2407&lt;=3360000,880000,IF(J2407&lt;=4890000,680000,IF(J2407&lt;=6550000,630000,580000))))))</f>
        <v/>
      </c>
      <c r="L2407" s="16">
        <f>IF(D2407=1,IF(J2407&lt;=9000000,380000,IF(J2407&lt;=9500000,260000,IF(J2407&lt;=10000000,130000,0))),0)</f>
        <v/>
      </c>
      <c r="M2407" s="16">
        <f>IF(D2407=1,IF(J2407&lt;=9000000,330000,IF(J2407&lt;=9500000,220000,IF(J2407&lt;=10000000,110000,0))),0)</f>
        <v/>
      </c>
      <c r="N2407" s="16">
        <f>IF(D2407=1,IF(J2407&lt;=9000000,50000,IF(J2407&lt;=9500000,40000,IF(J2407&lt;=10000000,20000,0))),0)</f>
        <v/>
      </c>
      <c r="O2407" s="16">
        <f>MAX(0,ROUNDDOWN(J2407-G2407-K2407-L2407-E2407*380000-F2407*630000-H2407,-3))</f>
        <v/>
      </c>
      <c r="P2407" s="16">
        <f>MAX(0,ROUNDDOWN(J2407-G2407-430000-M2407-E2407*330000-F2407*450000-I2407,-3))</f>
        <v/>
      </c>
      <c r="Q2407" s="16">
        <f>50000+N2407+E2407*50000+F2407*180000</f>
        <v/>
      </c>
      <c r="R2407" s="16">
        <f>IF(P2407&lt;=2000000,MIN(Q2407,P2407),MAX(Q2407-(P2407-2000000),50000))*0.05</f>
        <v/>
      </c>
      <c r="S2407" s="16">
        <f>MAX(0,P2407*0.1-R2407)</f>
        <v/>
      </c>
      <c r="T2407" s="16">
        <f>Q2407+MAX(0,K2407-480000)</f>
        <v/>
      </c>
      <c r="U2407" s="16">
        <f>P2407-T2407</f>
        <v/>
      </c>
      <c r="V2407" s="17">
        <f>IF(U2407&lt;0,0,LOOKUP(U2407,{0,1950001,3300001,6950001,9000001,18000001,40000001},{0.05,0.1,0.2,0.23,0.33,0.4,0.45}))</f>
        <v/>
      </c>
      <c r="W2407" s="18">
        <f>IF(U2407&lt;0,0.9,0.9-V2407*1.021)</f>
        <v/>
      </c>
      <c r="X2407" s="16">
        <f>ROUNDDOWN(S2407*0.2/W2407+2000,0)</f>
        <v/>
      </c>
      <c r="Y2407" s="17">
        <f>IF(O2407&lt;=0,0,LOOKUP(O2407,{0,1950001,3300001,6950001,9000001,18000001,40000001},{0.05,0.1,0.2,0.23,0.33,0.4,0.45}))</f>
        <v/>
      </c>
    </row>
    <row r="2408">
      <c r="A2408" t="inlineStr">
        <is>
          <t>1万円刻み</t>
        </is>
      </c>
      <c r="B2408" s="16">
        <f>'3_1万円刻み'!$A$481</f>
        <v/>
      </c>
      <c r="C2408" t="n">
        <v>2026</v>
      </c>
      <c r="D2408" t="n">
        <v>1</v>
      </c>
      <c r="E2408" t="n">
        <v>0</v>
      </c>
      <c r="F2408" t="n">
        <v>0</v>
      </c>
      <c r="G2408" s="16">
        <f>ROUND(MIN(B2408/12,650000)*12*0.0915+MIN(B2408/12,1390000)*12*(0.0504+0)+B2408*0.005,0)</f>
        <v/>
      </c>
      <c r="H2408" t="n">
        <v>0</v>
      </c>
      <c r="I2408" t="n">
        <v>0</v>
      </c>
      <c r="J2408" s="16">
        <f>IF(C2408=2026,IF(B2408&lt;741000,0,IF(B2408&lt;2191000,B2408-740000,IF(B2408&lt;2193000,1451000,IF(B2408&lt;2196000,1453000,IF(B2408&lt;2200000,1456000,IF(B2408&lt;3600000,ROUNDDOWN(B2408/4,-3)*2.8-80000,IF(B2408&lt;6600000,ROUNDDOWN(B2408/4,-3)*3.2-440000,IF(B2408&lt;8500000,ROUNDDOWN(B2408*0.9,0)-1100000,B2408-1950000)))))))),IF(B2408&lt;651000,0,IF(B2408&lt;1900000,B2408-650000,IF(B2408&lt;3600000,ROUNDDOWN(B2408/4,-3)*2.8-80000,IF(B2408&lt;6600000,ROUNDDOWN(B2408/4,-3)*3.2-440000,IF(B2408&lt;8500000,ROUNDDOWN(B2408*0.9,0)-1100000,B2408-1950000))))))</f>
        <v/>
      </c>
      <c r="K2408" s="16">
        <f>IF(J2408&gt;23500000,NA(),IF(C2408=2026,IF(J2408&lt;=4890000,1040000,IF(J2408&lt;=6550000,670000,620000)),IF(J2408&lt;=1320000,950000,IF(J2408&lt;=3360000,880000,IF(J2408&lt;=4890000,680000,IF(J2408&lt;=6550000,630000,580000))))))</f>
        <v/>
      </c>
      <c r="L2408" s="16">
        <f>IF(D2408=1,IF(J2408&lt;=9000000,380000,IF(J2408&lt;=9500000,260000,IF(J2408&lt;=10000000,130000,0))),0)</f>
        <v/>
      </c>
      <c r="M2408" s="16">
        <f>IF(D2408=1,IF(J2408&lt;=9000000,330000,IF(J2408&lt;=9500000,220000,IF(J2408&lt;=10000000,110000,0))),0)</f>
        <v/>
      </c>
      <c r="N2408" s="16">
        <f>IF(D2408=1,IF(J2408&lt;=9000000,50000,IF(J2408&lt;=9500000,40000,IF(J2408&lt;=10000000,20000,0))),0)</f>
        <v/>
      </c>
      <c r="O2408" s="16">
        <f>MAX(0,ROUNDDOWN(J2408-G2408-K2408-L2408-E2408*380000-F2408*630000-H2408,-3))</f>
        <v/>
      </c>
      <c r="P2408" s="16">
        <f>MAX(0,ROUNDDOWN(J2408-G2408-430000-M2408-E2408*330000-F2408*450000-I2408,-3))</f>
        <v/>
      </c>
      <c r="Q2408" s="16">
        <f>50000+N2408+E2408*50000+F2408*180000</f>
        <v/>
      </c>
      <c r="R2408" s="16">
        <f>IF(P2408&lt;=2000000,MIN(Q2408,P2408),MAX(Q2408-(P2408-2000000),50000))*0.05</f>
        <v/>
      </c>
      <c r="S2408" s="16">
        <f>MAX(0,P2408*0.1-R2408)</f>
        <v/>
      </c>
      <c r="T2408" s="16">
        <f>Q2408+MAX(0,K2408-480000)</f>
        <v/>
      </c>
      <c r="U2408" s="16">
        <f>P2408-T2408</f>
        <v/>
      </c>
      <c r="V2408" s="17">
        <f>IF(U2408&lt;0,0,LOOKUP(U2408,{0,1950001,3300001,6950001,9000001,18000001,40000001},{0.05,0.1,0.2,0.23,0.33,0.4,0.45}))</f>
        <v/>
      </c>
      <c r="W2408" s="18">
        <f>IF(U2408&lt;0,0.9,0.9-V2408*1.021)</f>
        <v/>
      </c>
      <c r="X2408" s="16">
        <f>ROUNDDOWN(S2408*0.2/W2408+2000,0)</f>
        <v/>
      </c>
      <c r="Y2408" s="17">
        <f>IF(O2408&lt;=0,0,LOOKUP(O2408,{0,1950001,3300001,6950001,9000001,18000001,40000001},{0.05,0.1,0.2,0.23,0.33,0.4,0.45}))</f>
        <v/>
      </c>
    </row>
    <row r="2409">
      <c r="A2409" t="inlineStr">
        <is>
          <t>1万円刻み</t>
        </is>
      </c>
      <c r="B2409" s="16">
        <f>'3_1万円刻み'!$A$482</f>
        <v/>
      </c>
      <c r="C2409" t="n">
        <v>2025</v>
      </c>
      <c r="D2409" t="n">
        <v>0</v>
      </c>
      <c r="E2409" t="n">
        <v>0</v>
      </c>
      <c r="F2409" t="n">
        <v>0</v>
      </c>
      <c r="G2409" s="16">
        <f>ROUND(MIN(B2409/12,650000)*12*0.0915+MIN(B2409/12,1390000)*12*(0.0504+0)+B2409*0.005,0)</f>
        <v/>
      </c>
      <c r="H2409" t="n">
        <v>0</v>
      </c>
      <c r="I2409" t="n">
        <v>0</v>
      </c>
      <c r="J2409" s="16">
        <f>IF(C2409=2026,IF(B2409&lt;741000,0,IF(B2409&lt;2191000,B2409-740000,IF(B2409&lt;2193000,1451000,IF(B2409&lt;2196000,1453000,IF(B2409&lt;2200000,1456000,IF(B2409&lt;3600000,ROUNDDOWN(B2409/4,-3)*2.8-80000,IF(B2409&lt;6600000,ROUNDDOWN(B2409/4,-3)*3.2-440000,IF(B2409&lt;8500000,ROUNDDOWN(B2409*0.9,0)-1100000,B2409-1950000)))))))),IF(B2409&lt;651000,0,IF(B2409&lt;1900000,B2409-650000,IF(B2409&lt;3600000,ROUNDDOWN(B2409/4,-3)*2.8-80000,IF(B2409&lt;6600000,ROUNDDOWN(B2409/4,-3)*3.2-440000,IF(B2409&lt;8500000,ROUNDDOWN(B2409*0.9,0)-1100000,B2409-1950000))))))</f>
        <v/>
      </c>
      <c r="K2409" s="16">
        <f>IF(J2409&gt;23500000,NA(),IF(C2409=2026,IF(J2409&lt;=4890000,1040000,IF(J2409&lt;=6550000,670000,620000)),IF(J2409&lt;=1320000,950000,IF(J2409&lt;=3360000,880000,IF(J2409&lt;=4890000,680000,IF(J2409&lt;=6550000,630000,580000))))))</f>
        <v/>
      </c>
      <c r="L2409" s="16">
        <f>IF(D2409=1,IF(J2409&lt;=9000000,380000,IF(J2409&lt;=9500000,260000,IF(J2409&lt;=10000000,130000,0))),0)</f>
        <v/>
      </c>
      <c r="M2409" s="16">
        <f>IF(D2409=1,IF(J2409&lt;=9000000,330000,IF(J2409&lt;=9500000,220000,IF(J2409&lt;=10000000,110000,0))),0)</f>
        <v/>
      </c>
      <c r="N2409" s="16">
        <f>IF(D2409=1,IF(J2409&lt;=9000000,50000,IF(J2409&lt;=9500000,40000,IF(J2409&lt;=10000000,20000,0))),0)</f>
        <v/>
      </c>
      <c r="O2409" s="16">
        <f>MAX(0,ROUNDDOWN(J2409-G2409-K2409-L2409-E2409*380000-F2409*630000-H2409,-3))</f>
        <v/>
      </c>
      <c r="P2409" s="16">
        <f>MAX(0,ROUNDDOWN(J2409-G2409-430000-M2409-E2409*330000-F2409*450000-I2409,-3))</f>
        <v/>
      </c>
      <c r="Q2409" s="16">
        <f>50000+N2409+E2409*50000+F2409*180000</f>
        <v/>
      </c>
      <c r="R2409" s="16">
        <f>IF(P2409&lt;=2000000,MIN(Q2409,P2409),MAX(Q2409-(P2409-2000000),50000))*0.05</f>
        <v/>
      </c>
      <c r="S2409" s="16">
        <f>MAX(0,P2409*0.1-R2409)</f>
        <v/>
      </c>
      <c r="T2409" s="16">
        <f>Q2409+MAX(0,K2409-480000)</f>
        <v/>
      </c>
      <c r="U2409" s="16">
        <f>P2409-T2409</f>
        <v/>
      </c>
      <c r="V2409" s="17">
        <f>IF(U2409&lt;0,0,LOOKUP(U2409,{0,1950001,3300001,6950001,9000001,18000001,40000001},{0.05,0.1,0.2,0.23,0.33,0.4,0.45}))</f>
        <v/>
      </c>
      <c r="W2409" s="18">
        <f>IF(U2409&lt;0,0.9,0.9-V2409*1.021)</f>
        <v/>
      </c>
      <c r="X2409" s="16">
        <f>ROUNDDOWN(S2409*0.2/W2409+2000,0)</f>
        <v/>
      </c>
      <c r="Y2409" s="17">
        <f>IF(O2409&lt;=0,0,LOOKUP(O2409,{0,1950001,3300001,6950001,9000001,18000001,40000001},{0.05,0.1,0.2,0.23,0.33,0.4,0.45}))</f>
        <v/>
      </c>
    </row>
    <row r="2410">
      <c r="A2410" t="inlineStr">
        <is>
          <t>1万円刻み</t>
        </is>
      </c>
      <c r="B2410" s="16">
        <f>'3_1万円刻み'!$A$482</f>
        <v/>
      </c>
      <c r="C2410" t="n">
        <v>2026</v>
      </c>
      <c r="D2410" t="n">
        <v>0</v>
      </c>
      <c r="E2410" t="n">
        <v>0</v>
      </c>
      <c r="F2410" t="n">
        <v>0</v>
      </c>
      <c r="G2410" s="16">
        <f>ROUND(MIN(B2410/12,650000)*12*0.0915+MIN(B2410/12,1390000)*12*(0.0504+0)+B2410*0.005,0)</f>
        <v/>
      </c>
      <c r="H2410" t="n">
        <v>0</v>
      </c>
      <c r="I2410" t="n">
        <v>0</v>
      </c>
      <c r="J2410" s="16">
        <f>IF(C2410=2026,IF(B2410&lt;741000,0,IF(B2410&lt;2191000,B2410-740000,IF(B2410&lt;2193000,1451000,IF(B2410&lt;2196000,1453000,IF(B2410&lt;2200000,1456000,IF(B2410&lt;3600000,ROUNDDOWN(B2410/4,-3)*2.8-80000,IF(B2410&lt;6600000,ROUNDDOWN(B2410/4,-3)*3.2-440000,IF(B2410&lt;8500000,ROUNDDOWN(B2410*0.9,0)-1100000,B2410-1950000)))))))),IF(B2410&lt;651000,0,IF(B2410&lt;1900000,B2410-650000,IF(B2410&lt;3600000,ROUNDDOWN(B2410/4,-3)*2.8-80000,IF(B2410&lt;6600000,ROUNDDOWN(B2410/4,-3)*3.2-440000,IF(B2410&lt;8500000,ROUNDDOWN(B2410*0.9,0)-1100000,B2410-1950000))))))</f>
        <v/>
      </c>
      <c r="K2410" s="16">
        <f>IF(J2410&gt;23500000,NA(),IF(C2410=2026,IF(J2410&lt;=4890000,1040000,IF(J2410&lt;=6550000,670000,620000)),IF(J2410&lt;=1320000,950000,IF(J2410&lt;=3360000,880000,IF(J2410&lt;=4890000,680000,IF(J2410&lt;=6550000,630000,580000))))))</f>
        <v/>
      </c>
      <c r="L2410" s="16">
        <f>IF(D2410=1,IF(J2410&lt;=9000000,380000,IF(J2410&lt;=9500000,260000,IF(J2410&lt;=10000000,130000,0))),0)</f>
        <v/>
      </c>
      <c r="M2410" s="16">
        <f>IF(D2410=1,IF(J2410&lt;=9000000,330000,IF(J2410&lt;=9500000,220000,IF(J2410&lt;=10000000,110000,0))),0)</f>
        <v/>
      </c>
      <c r="N2410" s="16">
        <f>IF(D2410=1,IF(J2410&lt;=9000000,50000,IF(J2410&lt;=9500000,40000,IF(J2410&lt;=10000000,20000,0))),0)</f>
        <v/>
      </c>
      <c r="O2410" s="16">
        <f>MAX(0,ROUNDDOWN(J2410-G2410-K2410-L2410-E2410*380000-F2410*630000-H2410,-3))</f>
        <v/>
      </c>
      <c r="P2410" s="16">
        <f>MAX(0,ROUNDDOWN(J2410-G2410-430000-M2410-E2410*330000-F2410*450000-I2410,-3))</f>
        <v/>
      </c>
      <c r="Q2410" s="16">
        <f>50000+N2410+E2410*50000+F2410*180000</f>
        <v/>
      </c>
      <c r="R2410" s="16">
        <f>IF(P2410&lt;=2000000,MIN(Q2410,P2410),MAX(Q2410-(P2410-2000000),50000))*0.05</f>
        <v/>
      </c>
      <c r="S2410" s="16">
        <f>MAX(0,P2410*0.1-R2410)</f>
        <v/>
      </c>
      <c r="T2410" s="16">
        <f>Q2410+MAX(0,K2410-480000)</f>
        <v/>
      </c>
      <c r="U2410" s="16">
        <f>P2410-T2410</f>
        <v/>
      </c>
      <c r="V2410" s="17">
        <f>IF(U2410&lt;0,0,LOOKUP(U2410,{0,1950001,3300001,6950001,9000001,18000001,40000001},{0.05,0.1,0.2,0.23,0.33,0.4,0.45}))</f>
        <v/>
      </c>
      <c r="W2410" s="18">
        <f>IF(U2410&lt;0,0.9,0.9-V2410*1.021)</f>
        <v/>
      </c>
      <c r="X2410" s="16">
        <f>ROUNDDOWN(S2410*0.2/W2410+2000,0)</f>
        <v/>
      </c>
      <c r="Y2410" s="17">
        <f>IF(O2410&lt;=0,0,LOOKUP(O2410,{0,1950001,3300001,6950001,9000001,18000001,40000001},{0.05,0.1,0.2,0.23,0.33,0.4,0.45}))</f>
        <v/>
      </c>
    </row>
    <row r="2411">
      <c r="A2411" t="inlineStr">
        <is>
          <t>1万円刻み</t>
        </is>
      </c>
      <c r="B2411" s="16">
        <f>'3_1万円刻み'!$A$482</f>
        <v/>
      </c>
      <c r="C2411" t="n">
        <v>2025</v>
      </c>
      <c r="D2411" t="n">
        <v>1</v>
      </c>
      <c r="E2411" t="n">
        <v>0</v>
      </c>
      <c r="F2411" t="n">
        <v>0</v>
      </c>
      <c r="G2411" s="16">
        <f>ROUND(MIN(B2411/12,650000)*12*0.0915+MIN(B2411/12,1390000)*12*(0.0504+0)+B2411*0.005,0)</f>
        <v/>
      </c>
      <c r="H2411" t="n">
        <v>0</v>
      </c>
      <c r="I2411" t="n">
        <v>0</v>
      </c>
      <c r="J2411" s="16">
        <f>IF(C2411=2026,IF(B2411&lt;741000,0,IF(B2411&lt;2191000,B2411-740000,IF(B2411&lt;2193000,1451000,IF(B2411&lt;2196000,1453000,IF(B2411&lt;2200000,1456000,IF(B2411&lt;3600000,ROUNDDOWN(B2411/4,-3)*2.8-80000,IF(B2411&lt;6600000,ROUNDDOWN(B2411/4,-3)*3.2-440000,IF(B2411&lt;8500000,ROUNDDOWN(B2411*0.9,0)-1100000,B2411-1950000)))))))),IF(B2411&lt;651000,0,IF(B2411&lt;1900000,B2411-650000,IF(B2411&lt;3600000,ROUNDDOWN(B2411/4,-3)*2.8-80000,IF(B2411&lt;6600000,ROUNDDOWN(B2411/4,-3)*3.2-440000,IF(B2411&lt;8500000,ROUNDDOWN(B2411*0.9,0)-1100000,B2411-1950000))))))</f>
        <v/>
      </c>
      <c r="K2411" s="16">
        <f>IF(J2411&gt;23500000,NA(),IF(C2411=2026,IF(J2411&lt;=4890000,1040000,IF(J2411&lt;=6550000,670000,620000)),IF(J2411&lt;=1320000,950000,IF(J2411&lt;=3360000,880000,IF(J2411&lt;=4890000,680000,IF(J2411&lt;=6550000,630000,580000))))))</f>
        <v/>
      </c>
      <c r="L2411" s="16">
        <f>IF(D2411=1,IF(J2411&lt;=9000000,380000,IF(J2411&lt;=9500000,260000,IF(J2411&lt;=10000000,130000,0))),0)</f>
        <v/>
      </c>
      <c r="M2411" s="16">
        <f>IF(D2411=1,IF(J2411&lt;=9000000,330000,IF(J2411&lt;=9500000,220000,IF(J2411&lt;=10000000,110000,0))),0)</f>
        <v/>
      </c>
      <c r="N2411" s="16">
        <f>IF(D2411=1,IF(J2411&lt;=9000000,50000,IF(J2411&lt;=9500000,40000,IF(J2411&lt;=10000000,20000,0))),0)</f>
        <v/>
      </c>
      <c r="O2411" s="16">
        <f>MAX(0,ROUNDDOWN(J2411-G2411-K2411-L2411-E2411*380000-F2411*630000-H2411,-3))</f>
        <v/>
      </c>
      <c r="P2411" s="16">
        <f>MAX(0,ROUNDDOWN(J2411-G2411-430000-M2411-E2411*330000-F2411*450000-I2411,-3))</f>
        <v/>
      </c>
      <c r="Q2411" s="16">
        <f>50000+N2411+E2411*50000+F2411*180000</f>
        <v/>
      </c>
      <c r="R2411" s="16">
        <f>IF(P2411&lt;=2000000,MIN(Q2411,P2411),MAX(Q2411-(P2411-2000000),50000))*0.05</f>
        <v/>
      </c>
      <c r="S2411" s="16">
        <f>MAX(0,P2411*0.1-R2411)</f>
        <v/>
      </c>
      <c r="T2411" s="16">
        <f>Q2411+MAX(0,K2411-480000)</f>
        <v/>
      </c>
      <c r="U2411" s="16">
        <f>P2411-T2411</f>
        <v/>
      </c>
      <c r="V2411" s="17">
        <f>IF(U2411&lt;0,0,LOOKUP(U2411,{0,1950001,3300001,6950001,9000001,18000001,40000001},{0.05,0.1,0.2,0.23,0.33,0.4,0.45}))</f>
        <v/>
      </c>
      <c r="W2411" s="18">
        <f>IF(U2411&lt;0,0.9,0.9-V2411*1.021)</f>
        <v/>
      </c>
      <c r="X2411" s="16">
        <f>ROUNDDOWN(S2411*0.2/W2411+2000,0)</f>
        <v/>
      </c>
      <c r="Y2411" s="17">
        <f>IF(O2411&lt;=0,0,LOOKUP(O2411,{0,1950001,3300001,6950001,9000001,18000001,40000001},{0.05,0.1,0.2,0.23,0.33,0.4,0.45}))</f>
        <v/>
      </c>
    </row>
    <row r="2412">
      <c r="A2412" t="inlineStr">
        <is>
          <t>1万円刻み</t>
        </is>
      </c>
      <c r="B2412" s="16">
        <f>'3_1万円刻み'!$A$482</f>
        <v/>
      </c>
      <c r="C2412" t="n">
        <v>2026</v>
      </c>
      <c r="D2412" t="n">
        <v>1</v>
      </c>
      <c r="E2412" t="n">
        <v>0</v>
      </c>
      <c r="F2412" t="n">
        <v>0</v>
      </c>
      <c r="G2412" s="16">
        <f>ROUND(MIN(B2412/12,650000)*12*0.0915+MIN(B2412/12,1390000)*12*(0.0504+0)+B2412*0.005,0)</f>
        <v/>
      </c>
      <c r="H2412" t="n">
        <v>0</v>
      </c>
      <c r="I2412" t="n">
        <v>0</v>
      </c>
      <c r="J2412" s="16">
        <f>IF(C2412=2026,IF(B2412&lt;741000,0,IF(B2412&lt;2191000,B2412-740000,IF(B2412&lt;2193000,1451000,IF(B2412&lt;2196000,1453000,IF(B2412&lt;2200000,1456000,IF(B2412&lt;3600000,ROUNDDOWN(B2412/4,-3)*2.8-80000,IF(B2412&lt;6600000,ROUNDDOWN(B2412/4,-3)*3.2-440000,IF(B2412&lt;8500000,ROUNDDOWN(B2412*0.9,0)-1100000,B2412-1950000)))))))),IF(B2412&lt;651000,0,IF(B2412&lt;1900000,B2412-650000,IF(B2412&lt;3600000,ROUNDDOWN(B2412/4,-3)*2.8-80000,IF(B2412&lt;6600000,ROUNDDOWN(B2412/4,-3)*3.2-440000,IF(B2412&lt;8500000,ROUNDDOWN(B2412*0.9,0)-1100000,B2412-1950000))))))</f>
        <v/>
      </c>
      <c r="K2412" s="16">
        <f>IF(J2412&gt;23500000,NA(),IF(C2412=2026,IF(J2412&lt;=4890000,1040000,IF(J2412&lt;=6550000,670000,620000)),IF(J2412&lt;=1320000,950000,IF(J2412&lt;=3360000,880000,IF(J2412&lt;=4890000,680000,IF(J2412&lt;=6550000,630000,580000))))))</f>
        <v/>
      </c>
      <c r="L2412" s="16">
        <f>IF(D2412=1,IF(J2412&lt;=9000000,380000,IF(J2412&lt;=9500000,260000,IF(J2412&lt;=10000000,130000,0))),0)</f>
        <v/>
      </c>
      <c r="M2412" s="16">
        <f>IF(D2412=1,IF(J2412&lt;=9000000,330000,IF(J2412&lt;=9500000,220000,IF(J2412&lt;=10000000,110000,0))),0)</f>
        <v/>
      </c>
      <c r="N2412" s="16">
        <f>IF(D2412=1,IF(J2412&lt;=9000000,50000,IF(J2412&lt;=9500000,40000,IF(J2412&lt;=10000000,20000,0))),0)</f>
        <v/>
      </c>
      <c r="O2412" s="16">
        <f>MAX(0,ROUNDDOWN(J2412-G2412-K2412-L2412-E2412*380000-F2412*630000-H2412,-3))</f>
        <v/>
      </c>
      <c r="P2412" s="16">
        <f>MAX(0,ROUNDDOWN(J2412-G2412-430000-M2412-E2412*330000-F2412*450000-I2412,-3))</f>
        <v/>
      </c>
      <c r="Q2412" s="16">
        <f>50000+N2412+E2412*50000+F2412*180000</f>
        <v/>
      </c>
      <c r="R2412" s="16">
        <f>IF(P2412&lt;=2000000,MIN(Q2412,P2412),MAX(Q2412-(P2412-2000000),50000))*0.05</f>
        <v/>
      </c>
      <c r="S2412" s="16">
        <f>MAX(0,P2412*0.1-R2412)</f>
        <v/>
      </c>
      <c r="T2412" s="16">
        <f>Q2412+MAX(0,K2412-480000)</f>
        <v/>
      </c>
      <c r="U2412" s="16">
        <f>P2412-T2412</f>
        <v/>
      </c>
      <c r="V2412" s="17">
        <f>IF(U2412&lt;0,0,LOOKUP(U2412,{0,1950001,3300001,6950001,9000001,18000001,40000001},{0.05,0.1,0.2,0.23,0.33,0.4,0.45}))</f>
        <v/>
      </c>
      <c r="W2412" s="18">
        <f>IF(U2412&lt;0,0.9,0.9-V2412*1.021)</f>
        <v/>
      </c>
      <c r="X2412" s="16">
        <f>ROUNDDOWN(S2412*0.2/W2412+2000,0)</f>
        <v/>
      </c>
      <c r="Y2412" s="17">
        <f>IF(O2412&lt;=0,0,LOOKUP(O2412,{0,1950001,3300001,6950001,9000001,18000001,40000001},{0.05,0.1,0.2,0.23,0.33,0.4,0.45}))</f>
        <v/>
      </c>
    </row>
    <row r="2413">
      <c r="A2413" t="inlineStr">
        <is>
          <t>1万円刻み</t>
        </is>
      </c>
      <c r="B2413" s="16">
        <f>'3_1万円刻み'!$A$483</f>
        <v/>
      </c>
      <c r="C2413" t="n">
        <v>2025</v>
      </c>
      <c r="D2413" t="n">
        <v>0</v>
      </c>
      <c r="E2413" t="n">
        <v>0</v>
      </c>
      <c r="F2413" t="n">
        <v>0</v>
      </c>
      <c r="G2413" s="16">
        <f>ROUND(MIN(B2413/12,650000)*12*0.0915+MIN(B2413/12,1390000)*12*(0.0504+0)+B2413*0.005,0)</f>
        <v/>
      </c>
      <c r="H2413" t="n">
        <v>0</v>
      </c>
      <c r="I2413" t="n">
        <v>0</v>
      </c>
      <c r="J2413" s="16">
        <f>IF(C2413=2026,IF(B2413&lt;741000,0,IF(B2413&lt;2191000,B2413-740000,IF(B2413&lt;2193000,1451000,IF(B2413&lt;2196000,1453000,IF(B2413&lt;2200000,1456000,IF(B2413&lt;3600000,ROUNDDOWN(B2413/4,-3)*2.8-80000,IF(B2413&lt;6600000,ROUNDDOWN(B2413/4,-3)*3.2-440000,IF(B2413&lt;8500000,ROUNDDOWN(B2413*0.9,0)-1100000,B2413-1950000)))))))),IF(B2413&lt;651000,0,IF(B2413&lt;1900000,B2413-650000,IF(B2413&lt;3600000,ROUNDDOWN(B2413/4,-3)*2.8-80000,IF(B2413&lt;6600000,ROUNDDOWN(B2413/4,-3)*3.2-440000,IF(B2413&lt;8500000,ROUNDDOWN(B2413*0.9,0)-1100000,B2413-1950000))))))</f>
        <v/>
      </c>
      <c r="K2413" s="16">
        <f>IF(J2413&gt;23500000,NA(),IF(C2413=2026,IF(J2413&lt;=4890000,1040000,IF(J2413&lt;=6550000,670000,620000)),IF(J2413&lt;=1320000,950000,IF(J2413&lt;=3360000,880000,IF(J2413&lt;=4890000,680000,IF(J2413&lt;=6550000,630000,580000))))))</f>
        <v/>
      </c>
      <c r="L2413" s="16">
        <f>IF(D2413=1,IF(J2413&lt;=9000000,380000,IF(J2413&lt;=9500000,260000,IF(J2413&lt;=10000000,130000,0))),0)</f>
        <v/>
      </c>
      <c r="M2413" s="16">
        <f>IF(D2413=1,IF(J2413&lt;=9000000,330000,IF(J2413&lt;=9500000,220000,IF(J2413&lt;=10000000,110000,0))),0)</f>
        <v/>
      </c>
      <c r="N2413" s="16">
        <f>IF(D2413=1,IF(J2413&lt;=9000000,50000,IF(J2413&lt;=9500000,40000,IF(J2413&lt;=10000000,20000,0))),0)</f>
        <v/>
      </c>
      <c r="O2413" s="16">
        <f>MAX(0,ROUNDDOWN(J2413-G2413-K2413-L2413-E2413*380000-F2413*630000-H2413,-3))</f>
        <v/>
      </c>
      <c r="P2413" s="16">
        <f>MAX(0,ROUNDDOWN(J2413-G2413-430000-M2413-E2413*330000-F2413*450000-I2413,-3))</f>
        <v/>
      </c>
      <c r="Q2413" s="16">
        <f>50000+N2413+E2413*50000+F2413*180000</f>
        <v/>
      </c>
      <c r="R2413" s="16">
        <f>IF(P2413&lt;=2000000,MIN(Q2413,P2413),MAX(Q2413-(P2413-2000000),50000))*0.05</f>
        <v/>
      </c>
      <c r="S2413" s="16">
        <f>MAX(0,P2413*0.1-R2413)</f>
        <v/>
      </c>
      <c r="T2413" s="16">
        <f>Q2413+MAX(0,K2413-480000)</f>
        <v/>
      </c>
      <c r="U2413" s="16">
        <f>P2413-T2413</f>
        <v/>
      </c>
      <c r="V2413" s="17">
        <f>IF(U2413&lt;0,0,LOOKUP(U2413,{0,1950001,3300001,6950001,9000001,18000001,40000001},{0.05,0.1,0.2,0.23,0.33,0.4,0.45}))</f>
        <v/>
      </c>
      <c r="W2413" s="18">
        <f>IF(U2413&lt;0,0.9,0.9-V2413*1.021)</f>
        <v/>
      </c>
      <c r="X2413" s="16">
        <f>ROUNDDOWN(S2413*0.2/W2413+2000,0)</f>
        <v/>
      </c>
      <c r="Y2413" s="17">
        <f>IF(O2413&lt;=0,0,LOOKUP(O2413,{0,1950001,3300001,6950001,9000001,18000001,40000001},{0.05,0.1,0.2,0.23,0.33,0.4,0.45}))</f>
        <v/>
      </c>
    </row>
    <row r="2414">
      <c r="A2414" t="inlineStr">
        <is>
          <t>1万円刻み</t>
        </is>
      </c>
      <c r="B2414" s="16">
        <f>'3_1万円刻み'!$A$483</f>
        <v/>
      </c>
      <c r="C2414" t="n">
        <v>2026</v>
      </c>
      <c r="D2414" t="n">
        <v>0</v>
      </c>
      <c r="E2414" t="n">
        <v>0</v>
      </c>
      <c r="F2414" t="n">
        <v>0</v>
      </c>
      <c r="G2414" s="16">
        <f>ROUND(MIN(B2414/12,650000)*12*0.0915+MIN(B2414/12,1390000)*12*(0.0504+0)+B2414*0.005,0)</f>
        <v/>
      </c>
      <c r="H2414" t="n">
        <v>0</v>
      </c>
      <c r="I2414" t="n">
        <v>0</v>
      </c>
      <c r="J2414" s="16">
        <f>IF(C2414=2026,IF(B2414&lt;741000,0,IF(B2414&lt;2191000,B2414-740000,IF(B2414&lt;2193000,1451000,IF(B2414&lt;2196000,1453000,IF(B2414&lt;2200000,1456000,IF(B2414&lt;3600000,ROUNDDOWN(B2414/4,-3)*2.8-80000,IF(B2414&lt;6600000,ROUNDDOWN(B2414/4,-3)*3.2-440000,IF(B2414&lt;8500000,ROUNDDOWN(B2414*0.9,0)-1100000,B2414-1950000)))))))),IF(B2414&lt;651000,0,IF(B2414&lt;1900000,B2414-650000,IF(B2414&lt;3600000,ROUNDDOWN(B2414/4,-3)*2.8-80000,IF(B2414&lt;6600000,ROUNDDOWN(B2414/4,-3)*3.2-440000,IF(B2414&lt;8500000,ROUNDDOWN(B2414*0.9,0)-1100000,B2414-1950000))))))</f>
        <v/>
      </c>
      <c r="K2414" s="16">
        <f>IF(J2414&gt;23500000,NA(),IF(C2414=2026,IF(J2414&lt;=4890000,1040000,IF(J2414&lt;=6550000,670000,620000)),IF(J2414&lt;=1320000,950000,IF(J2414&lt;=3360000,880000,IF(J2414&lt;=4890000,680000,IF(J2414&lt;=6550000,630000,580000))))))</f>
        <v/>
      </c>
      <c r="L2414" s="16">
        <f>IF(D2414=1,IF(J2414&lt;=9000000,380000,IF(J2414&lt;=9500000,260000,IF(J2414&lt;=10000000,130000,0))),0)</f>
        <v/>
      </c>
      <c r="M2414" s="16">
        <f>IF(D2414=1,IF(J2414&lt;=9000000,330000,IF(J2414&lt;=9500000,220000,IF(J2414&lt;=10000000,110000,0))),0)</f>
        <v/>
      </c>
      <c r="N2414" s="16">
        <f>IF(D2414=1,IF(J2414&lt;=9000000,50000,IF(J2414&lt;=9500000,40000,IF(J2414&lt;=10000000,20000,0))),0)</f>
        <v/>
      </c>
      <c r="O2414" s="16">
        <f>MAX(0,ROUNDDOWN(J2414-G2414-K2414-L2414-E2414*380000-F2414*630000-H2414,-3))</f>
        <v/>
      </c>
      <c r="P2414" s="16">
        <f>MAX(0,ROUNDDOWN(J2414-G2414-430000-M2414-E2414*330000-F2414*450000-I2414,-3))</f>
        <v/>
      </c>
      <c r="Q2414" s="16">
        <f>50000+N2414+E2414*50000+F2414*180000</f>
        <v/>
      </c>
      <c r="R2414" s="16">
        <f>IF(P2414&lt;=2000000,MIN(Q2414,P2414),MAX(Q2414-(P2414-2000000),50000))*0.05</f>
        <v/>
      </c>
      <c r="S2414" s="16">
        <f>MAX(0,P2414*0.1-R2414)</f>
        <v/>
      </c>
      <c r="T2414" s="16">
        <f>Q2414+MAX(0,K2414-480000)</f>
        <v/>
      </c>
      <c r="U2414" s="16">
        <f>P2414-T2414</f>
        <v/>
      </c>
      <c r="V2414" s="17">
        <f>IF(U2414&lt;0,0,LOOKUP(U2414,{0,1950001,3300001,6950001,9000001,18000001,40000001},{0.05,0.1,0.2,0.23,0.33,0.4,0.45}))</f>
        <v/>
      </c>
      <c r="W2414" s="18">
        <f>IF(U2414&lt;0,0.9,0.9-V2414*1.021)</f>
        <v/>
      </c>
      <c r="X2414" s="16">
        <f>ROUNDDOWN(S2414*0.2/W2414+2000,0)</f>
        <v/>
      </c>
      <c r="Y2414" s="17">
        <f>IF(O2414&lt;=0,0,LOOKUP(O2414,{0,1950001,3300001,6950001,9000001,18000001,40000001},{0.05,0.1,0.2,0.23,0.33,0.4,0.45}))</f>
        <v/>
      </c>
    </row>
    <row r="2415">
      <c r="A2415" t="inlineStr">
        <is>
          <t>1万円刻み</t>
        </is>
      </c>
      <c r="B2415" s="16">
        <f>'3_1万円刻み'!$A$483</f>
        <v/>
      </c>
      <c r="C2415" t="n">
        <v>2025</v>
      </c>
      <c r="D2415" t="n">
        <v>1</v>
      </c>
      <c r="E2415" t="n">
        <v>0</v>
      </c>
      <c r="F2415" t="n">
        <v>0</v>
      </c>
      <c r="G2415" s="16">
        <f>ROUND(MIN(B2415/12,650000)*12*0.0915+MIN(B2415/12,1390000)*12*(0.0504+0)+B2415*0.005,0)</f>
        <v/>
      </c>
      <c r="H2415" t="n">
        <v>0</v>
      </c>
      <c r="I2415" t="n">
        <v>0</v>
      </c>
      <c r="J2415" s="16">
        <f>IF(C2415=2026,IF(B2415&lt;741000,0,IF(B2415&lt;2191000,B2415-740000,IF(B2415&lt;2193000,1451000,IF(B2415&lt;2196000,1453000,IF(B2415&lt;2200000,1456000,IF(B2415&lt;3600000,ROUNDDOWN(B2415/4,-3)*2.8-80000,IF(B2415&lt;6600000,ROUNDDOWN(B2415/4,-3)*3.2-440000,IF(B2415&lt;8500000,ROUNDDOWN(B2415*0.9,0)-1100000,B2415-1950000)))))))),IF(B2415&lt;651000,0,IF(B2415&lt;1900000,B2415-650000,IF(B2415&lt;3600000,ROUNDDOWN(B2415/4,-3)*2.8-80000,IF(B2415&lt;6600000,ROUNDDOWN(B2415/4,-3)*3.2-440000,IF(B2415&lt;8500000,ROUNDDOWN(B2415*0.9,0)-1100000,B2415-1950000))))))</f>
        <v/>
      </c>
      <c r="K2415" s="16">
        <f>IF(J2415&gt;23500000,NA(),IF(C2415=2026,IF(J2415&lt;=4890000,1040000,IF(J2415&lt;=6550000,670000,620000)),IF(J2415&lt;=1320000,950000,IF(J2415&lt;=3360000,880000,IF(J2415&lt;=4890000,680000,IF(J2415&lt;=6550000,630000,580000))))))</f>
        <v/>
      </c>
      <c r="L2415" s="16">
        <f>IF(D2415=1,IF(J2415&lt;=9000000,380000,IF(J2415&lt;=9500000,260000,IF(J2415&lt;=10000000,130000,0))),0)</f>
        <v/>
      </c>
      <c r="M2415" s="16">
        <f>IF(D2415=1,IF(J2415&lt;=9000000,330000,IF(J2415&lt;=9500000,220000,IF(J2415&lt;=10000000,110000,0))),0)</f>
        <v/>
      </c>
      <c r="N2415" s="16">
        <f>IF(D2415=1,IF(J2415&lt;=9000000,50000,IF(J2415&lt;=9500000,40000,IF(J2415&lt;=10000000,20000,0))),0)</f>
        <v/>
      </c>
      <c r="O2415" s="16">
        <f>MAX(0,ROUNDDOWN(J2415-G2415-K2415-L2415-E2415*380000-F2415*630000-H2415,-3))</f>
        <v/>
      </c>
      <c r="P2415" s="16">
        <f>MAX(0,ROUNDDOWN(J2415-G2415-430000-M2415-E2415*330000-F2415*450000-I2415,-3))</f>
        <v/>
      </c>
      <c r="Q2415" s="16">
        <f>50000+N2415+E2415*50000+F2415*180000</f>
        <v/>
      </c>
      <c r="R2415" s="16">
        <f>IF(P2415&lt;=2000000,MIN(Q2415,P2415),MAX(Q2415-(P2415-2000000),50000))*0.05</f>
        <v/>
      </c>
      <c r="S2415" s="16">
        <f>MAX(0,P2415*0.1-R2415)</f>
        <v/>
      </c>
      <c r="T2415" s="16">
        <f>Q2415+MAX(0,K2415-480000)</f>
        <v/>
      </c>
      <c r="U2415" s="16">
        <f>P2415-T2415</f>
        <v/>
      </c>
      <c r="V2415" s="17">
        <f>IF(U2415&lt;0,0,LOOKUP(U2415,{0,1950001,3300001,6950001,9000001,18000001,40000001},{0.05,0.1,0.2,0.23,0.33,0.4,0.45}))</f>
        <v/>
      </c>
      <c r="W2415" s="18">
        <f>IF(U2415&lt;0,0.9,0.9-V2415*1.021)</f>
        <v/>
      </c>
      <c r="X2415" s="16">
        <f>ROUNDDOWN(S2415*0.2/W2415+2000,0)</f>
        <v/>
      </c>
      <c r="Y2415" s="17">
        <f>IF(O2415&lt;=0,0,LOOKUP(O2415,{0,1950001,3300001,6950001,9000001,18000001,40000001},{0.05,0.1,0.2,0.23,0.33,0.4,0.45}))</f>
        <v/>
      </c>
    </row>
    <row r="2416">
      <c r="A2416" t="inlineStr">
        <is>
          <t>1万円刻み</t>
        </is>
      </c>
      <c r="B2416" s="16">
        <f>'3_1万円刻み'!$A$483</f>
        <v/>
      </c>
      <c r="C2416" t="n">
        <v>2026</v>
      </c>
      <c r="D2416" t="n">
        <v>1</v>
      </c>
      <c r="E2416" t="n">
        <v>0</v>
      </c>
      <c r="F2416" t="n">
        <v>0</v>
      </c>
      <c r="G2416" s="16">
        <f>ROUND(MIN(B2416/12,650000)*12*0.0915+MIN(B2416/12,1390000)*12*(0.0504+0)+B2416*0.005,0)</f>
        <v/>
      </c>
      <c r="H2416" t="n">
        <v>0</v>
      </c>
      <c r="I2416" t="n">
        <v>0</v>
      </c>
      <c r="J2416" s="16">
        <f>IF(C2416=2026,IF(B2416&lt;741000,0,IF(B2416&lt;2191000,B2416-740000,IF(B2416&lt;2193000,1451000,IF(B2416&lt;2196000,1453000,IF(B2416&lt;2200000,1456000,IF(B2416&lt;3600000,ROUNDDOWN(B2416/4,-3)*2.8-80000,IF(B2416&lt;6600000,ROUNDDOWN(B2416/4,-3)*3.2-440000,IF(B2416&lt;8500000,ROUNDDOWN(B2416*0.9,0)-1100000,B2416-1950000)))))))),IF(B2416&lt;651000,0,IF(B2416&lt;1900000,B2416-650000,IF(B2416&lt;3600000,ROUNDDOWN(B2416/4,-3)*2.8-80000,IF(B2416&lt;6600000,ROUNDDOWN(B2416/4,-3)*3.2-440000,IF(B2416&lt;8500000,ROUNDDOWN(B2416*0.9,0)-1100000,B2416-1950000))))))</f>
        <v/>
      </c>
      <c r="K2416" s="16">
        <f>IF(J2416&gt;23500000,NA(),IF(C2416=2026,IF(J2416&lt;=4890000,1040000,IF(J2416&lt;=6550000,670000,620000)),IF(J2416&lt;=1320000,950000,IF(J2416&lt;=3360000,880000,IF(J2416&lt;=4890000,680000,IF(J2416&lt;=6550000,630000,580000))))))</f>
        <v/>
      </c>
      <c r="L2416" s="16">
        <f>IF(D2416=1,IF(J2416&lt;=9000000,380000,IF(J2416&lt;=9500000,260000,IF(J2416&lt;=10000000,130000,0))),0)</f>
        <v/>
      </c>
      <c r="M2416" s="16">
        <f>IF(D2416=1,IF(J2416&lt;=9000000,330000,IF(J2416&lt;=9500000,220000,IF(J2416&lt;=10000000,110000,0))),0)</f>
        <v/>
      </c>
      <c r="N2416" s="16">
        <f>IF(D2416=1,IF(J2416&lt;=9000000,50000,IF(J2416&lt;=9500000,40000,IF(J2416&lt;=10000000,20000,0))),0)</f>
        <v/>
      </c>
      <c r="O2416" s="16">
        <f>MAX(0,ROUNDDOWN(J2416-G2416-K2416-L2416-E2416*380000-F2416*630000-H2416,-3))</f>
        <v/>
      </c>
      <c r="P2416" s="16">
        <f>MAX(0,ROUNDDOWN(J2416-G2416-430000-M2416-E2416*330000-F2416*450000-I2416,-3))</f>
        <v/>
      </c>
      <c r="Q2416" s="16">
        <f>50000+N2416+E2416*50000+F2416*180000</f>
        <v/>
      </c>
      <c r="R2416" s="16">
        <f>IF(P2416&lt;=2000000,MIN(Q2416,P2416),MAX(Q2416-(P2416-2000000),50000))*0.05</f>
        <v/>
      </c>
      <c r="S2416" s="16">
        <f>MAX(0,P2416*0.1-R2416)</f>
        <v/>
      </c>
      <c r="T2416" s="16">
        <f>Q2416+MAX(0,K2416-480000)</f>
        <v/>
      </c>
      <c r="U2416" s="16">
        <f>P2416-T2416</f>
        <v/>
      </c>
      <c r="V2416" s="17">
        <f>IF(U2416&lt;0,0,LOOKUP(U2416,{0,1950001,3300001,6950001,9000001,18000001,40000001},{0.05,0.1,0.2,0.23,0.33,0.4,0.45}))</f>
        <v/>
      </c>
      <c r="W2416" s="18">
        <f>IF(U2416&lt;0,0.9,0.9-V2416*1.021)</f>
        <v/>
      </c>
      <c r="X2416" s="16">
        <f>ROUNDDOWN(S2416*0.2/W2416+2000,0)</f>
        <v/>
      </c>
      <c r="Y2416" s="17">
        <f>IF(O2416&lt;=0,0,LOOKUP(O2416,{0,1950001,3300001,6950001,9000001,18000001,40000001},{0.05,0.1,0.2,0.23,0.33,0.4,0.45}))</f>
        <v/>
      </c>
    </row>
    <row r="2417">
      <c r="A2417" t="inlineStr">
        <is>
          <t>1万円刻み</t>
        </is>
      </c>
      <c r="B2417" s="16">
        <f>'3_1万円刻み'!$A$484</f>
        <v/>
      </c>
      <c r="C2417" t="n">
        <v>2025</v>
      </c>
      <c r="D2417" t="n">
        <v>0</v>
      </c>
      <c r="E2417" t="n">
        <v>0</v>
      </c>
      <c r="F2417" t="n">
        <v>0</v>
      </c>
      <c r="G2417" s="16">
        <f>ROUND(MIN(B2417/12,650000)*12*0.0915+MIN(B2417/12,1390000)*12*(0.0504+0)+B2417*0.005,0)</f>
        <v/>
      </c>
      <c r="H2417" t="n">
        <v>0</v>
      </c>
      <c r="I2417" t="n">
        <v>0</v>
      </c>
      <c r="J2417" s="16">
        <f>IF(C2417=2026,IF(B2417&lt;741000,0,IF(B2417&lt;2191000,B2417-740000,IF(B2417&lt;2193000,1451000,IF(B2417&lt;2196000,1453000,IF(B2417&lt;2200000,1456000,IF(B2417&lt;3600000,ROUNDDOWN(B2417/4,-3)*2.8-80000,IF(B2417&lt;6600000,ROUNDDOWN(B2417/4,-3)*3.2-440000,IF(B2417&lt;8500000,ROUNDDOWN(B2417*0.9,0)-1100000,B2417-1950000)))))))),IF(B2417&lt;651000,0,IF(B2417&lt;1900000,B2417-650000,IF(B2417&lt;3600000,ROUNDDOWN(B2417/4,-3)*2.8-80000,IF(B2417&lt;6600000,ROUNDDOWN(B2417/4,-3)*3.2-440000,IF(B2417&lt;8500000,ROUNDDOWN(B2417*0.9,0)-1100000,B2417-1950000))))))</f>
        <v/>
      </c>
      <c r="K2417" s="16">
        <f>IF(J2417&gt;23500000,NA(),IF(C2417=2026,IF(J2417&lt;=4890000,1040000,IF(J2417&lt;=6550000,670000,620000)),IF(J2417&lt;=1320000,950000,IF(J2417&lt;=3360000,880000,IF(J2417&lt;=4890000,680000,IF(J2417&lt;=6550000,630000,580000))))))</f>
        <v/>
      </c>
      <c r="L2417" s="16">
        <f>IF(D2417=1,IF(J2417&lt;=9000000,380000,IF(J2417&lt;=9500000,260000,IF(J2417&lt;=10000000,130000,0))),0)</f>
        <v/>
      </c>
      <c r="M2417" s="16">
        <f>IF(D2417=1,IF(J2417&lt;=9000000,330000,IF(J2417&lt;=9500000,220000,IF(J2417&lt;=10000000,110000,0))),0)</f>
        <v/>
      </c>
      <c r="N2417" s="16">
        <f>IF(D2417=1,IF(J2417&lt;=9000000,50000,IF(J2417&lt;=9500000,40000,IF(J2417&lt;=10000000,20000,0))),0)</f>
        <v/>
      </c>
      <c r="O2417" s="16">
        <f>MAX(0,ROUNDDOWN(J2417-G2417-K2417-L2417-E2417*380000-F2417*630000-H2417,-3))</f>
        <v/>
      </c>
      <c r="P2417" s="16">
        <f>MAX(0,ROUNDDOWN(J2417-G2417-430000-M2417-E2417*330000-F2417*450000-I2417,-3))</f>
        <v/>
      </c>
      <c r="Q2417" s="16">
        <f>50000+N2417+E2417*50000+F2417*180000</f>
        <v/>
      </c>
      <c r="R2417" s="16">
        <f>IF(P2417&lt;=2000000,MIN(Q2417,P2417),MAX(Q2417-(P2417-2000000),50000))*0.05</f>
        <v/>
      </c>
      <c r="S2417" s="16">
        <f>MAX(0,P2417*0.1-R2417)</f>
        <v/>
      </c>
      <c r="T2417" s="16">
        <f>Q2417+MAX(0,K2417-480000)</f>
        <v/>
      </c>
      <c r="U2417" s="16">
        <f>P2417-T2417</f>
        <v/>
      </c>
      <c r="V2417" s="17">
        <f>IF(U2417&lt;0,0,LOOKUP(U2417,{0,1950001,3300001,6950001,9000001,18000001,40000001},{0.05,0.1,0.2,0.23,0.33,0.4,0.45}))</f>
        <v/>
      </c>
      <c r="W2417" s="18">
        <f>IF(U2417&lt;0,0.9,0.9-V2417*1.021)</f>
        <v/>
      </c>
      <c r="X2417" s="16">
        <f>ROUNDDOWN(S2417*0.2/W2417+2000,0)</f>
        <v/>
      </c>
      <c r="Y2417" s="17">
        <f>IF(O2417&lt;=0,0,LOOKUP(O2417,{0,1950001,3300001,6950001,9000001,18000001,40000001},{0.05,0.1,0.2,0.23,0.33,0.4,0.45}))</f>
        <v/>
      </c>
    </row>
    <row r="2418">
      <c r="A2418" t="inlineStr">
        <is>
          <t>1万円刻み</t>
        </is>
      </c>
      <c r="B2418" s="16">
        <f>'3_1万円刻み'!$A$484</f>
        <v/>
      </c>
      <c r="C2418" t="n">
        <v>2026</v>
      </c>
      <c r="D2418" t="n">
        <v>0</v>
      </c>
      <c r="E2418" t="n">
        <v>0</v>
      </c>
      <c r="F2418" t="n">
        <v>0</v>
      </c>
      <c r="G2418" s="16">
        <f>ROUND(MIN(B2418/12,650000)*12*0.0915+MIN(B2418/12,1390000)*12*(0.0504+0)+B2418*0.005,0)</f>
        <v/>
      </c>
      <c r="H2418" t="n">
        <v>0</v>
      </c>
      <c r="I2418" t="n">
        <v>0</v>
      </c>
      <c r="J2418" s="16">
        <f>IF(C2418=2026,IF(B2418&lt;741000,0,IF(B2418&lt;2191000,B2418-740000,IF(B2418&lt;2193000,1451000,IF(B2418&lt;2196000,1453000,IF(B2418&lt;2200000,1456000,IF(B2418&lt;3600000,ROUNDDOWN(B2418/4,-3)*2.8-80000,IF(B2418&lt;6600000,ROUNDDOWN(B2418/4,-3)*3.2-440000,IF(B2418&lt;8500000,ROUNDDOWN(B2418*0.9,0)-1100000,B2418-1950000)))))))),IF(B2418&lt;651000,0,IF(B2418&lt;1900000,B2418-650000,IF(B2418&lt;3600000,ROUNDDOWN(B2418/4,-3)*2.8-80000,IF(B2418&lt;6600000,ROUNDDOWN(B2418/4,-3)*3.2-440000,IF(B2418&lt;8500000,ROUNDDOWN(B2418*0.9,0)-1100000,B2418-1950000))))))</f>
        <v/>
      </c>
      <c r="K2418" s="16">
        <f>IF(J2418&gt;23500000,NA(),IF(C2418=2026,IF(J2418&lt;=4890000,1040000,IF(J2418&lt;=6550000,670000,620000)),IF(J2418&lt;=1320000,950000,IF(J2418&lt;=3360000,880000,IF(J2418&lt;=4890000,680000,IF(J2418&lt;=6550000,630000,580000))))))</f>
        <v/>
      </c>
      <c r="L2418" s="16">
        <f>IF(D2418=1,IF(J2418&lt;=9000000,380000,IF(J2418&lt;=9500000,260000,IF(J2418&lt;=10000000,130000,0))),0)</f>
        <v/>
      </c>
      <c r="M2418" s="16">
        <f>IF(D2418=1,IF(J2418&lt;=9000000,330000,IF(J2418&lt;=9500000,220000,IF(J2418&lt;=10000000,110000,0))),0)</f>
        <v/>
      </c>
      <c r="N2418" s="16">
        <f>IF(D2418=1,IF(J2418&lt;=9000000,50000,IF(J2418&lt;=9500000,40000,IF(J2418&lt;=10000000,20000,0))),0)</f>
        <v/>
      </c>
      <c r="O2418" s="16">
        <f>MAX(0,ROUNDDOWN(J2418-G2418-K2418-L2418-E2418*380000-F2418*630000-H2418,-3))</f>
        <v/>
      </c>
      <c r="P2418" s="16">
        <f>MAX(0,ROUNDDOWN(J2418-G2418-430000-M2418-E2418*330000-F2418*450000-I2418,-3))</f>
        <v/>
      </c>
      <c r="Q2418" s="16">
        <f>50000+N2418+E2418*50000+F2418*180000</f>
        <v/>
      </c>
      <c r="R2418" s="16">
        <f>IF(P2418&lt;=2000000,MIN(Q2418,P2418),MAX(Q2418-(P2418-2000000),50000))*0.05</f>
        <v/>
      </c>
      <c r="S2418" s="16">
        <f>MAX(0,P2418*0.1-R2418)</f>
        <v/>
      </c>
      <c r="T2418" s="16">
        <f>Q2418+MAX(0,K2418-480000)</f>
        <v/>
      </c>
      <c r="U2418" s="16">
        <f>P2418-T2418</f>
        <v/>
      </c>
      <c r="V2418" s="17">
        <f>IF(U2418&lt;0,0,LOOKUP(U2418,{0,1950001,3300001,6950001,9000001,18000001,40000001},{0.05,0.1,0.2,0.23,0.33,0.4,0.45}))</f>
        <v/>
      </c>
      <c r="W2418" s="18">
        <f>IF(U2418&lt;0,0.9,0.9-V2418*1.021)</f>
        <v/>
      </c>
      <c r="X2418" s="16">
        <f>ROUNDDOWN(S2418*0.2/W2418+2000,0)</f>
        <v/>
      </c>
      <c r="Y2418" s="17">
        <f>IF(O2418&lt;=0,0,LOOKUP(O2418,{0,1950001,3300001,6950001,9000001,18000001,40000001},{0.05,0.1,0.2,0.23,0.33,0.4,0.45}))</f>
        <v/>
      </c>
    </row>
    <row r="2419">
      <c r="A2419" t="inlineStr">
        <is>
          <t>1万円刻み</t>
        </is>
      </c>
      <c r="B2419" s="16">
        <f>'3_1万円刻み'!$A$484</f>
        <v/>
      </c>
      <c r="C2419" t="n">
        <v>2025</v>
      </c>
      <c r="D2419" t="n">
        <v>1</v>
      </c>
      <c r="E2419" t="n">
        <v>0</v>
      </c>
      <c r="F2419" t="n">
        <v>0</v>
      </c>
      <c r="G2419" s="16">
        <f>ROUND(MIN(B2419/12,650000)*12*0.0915+MIN(B2419/12,1390000)*12*(0.0504+0)+B2419*0.005,0)</f>
        <v/>
      </c>
      <c r="H2419" t="n">
        <v>0</v>
      </c>
      <c r="I2419" t="n">
        <v>0</v>
      </c>
      <c r="J2419" s="16">
        <f>IF(C2419=2026,IF(B2419&lt;741000,0,IF(B2419&lt;2191000,B2419-740000,IF(B2419&lt;2193000,1451000,IF(B2419&lt;2196000,1453000,IF(B2419&lt;2200000,1456000,IF(B2419&lt;3600000,ROUNDDOWN(B2419/4,-3)*2.8-80000,IF(B2419&lt;6600000,ROUNDDOWN(B2419/4,-3)*3.2-440000,IF(B2419&lt;8500000,ROUNDDOWN(B2419*0.9,0)-1100000,B2419-1950000)))))))),IF(B2419&lt;651000,0,IF(B2419&lt;1900000,B2419-650000,IF(B2419&lt;3600000,ROUNDDOWN(B2419/4,-3)*2.8-80000,IF(B2419&lt;6600000,ROUNDDOWN(B2419/4,-3)*3.2-440000,IF(B2419&lt;8500000,ROUNDDOWN(B2419*0.9,0)-1100000,B2419-1950000))))))</f>
        <v/>
      </c>
      <c r="K2419" s="16">
        <f>IF(J2419&gt;23500000,NA(),IF(C2419=2026,IF(J2419&lt;=4890000,1040000,IF(J2419&lt;=6550000,670000,620000)),IF(J2419&lt;=1320000,950000,IF(J2419&lt;=3360000,880000,IF(J2419&lt;=4890000,680000,IF(J2419&lt;=6550000,630000,580000))))))</f>
        <v/>
      </c>
      <c r="L2419" s="16">
        <f>IF(D2419=1,IF(J2419&lt;=9000000,380000,IF(J2419&lt;=9500000,260000,IF(J2419&lt;=10000000,130000,0))),0)</f>
        <v/>
      </c>
      <c r="M2419" s="16">
        <f>IF(D2419=1,IF(J2419&lt;=9000000,330000,IF(J2419&lt;=9500000,220000,IF(J2419&lt;=10000000,110000,0))),0)</f>
        <v/>
      </c>
      <c r="N2419" s="16">
        <f>IF(D2419=1,IF(J2419&lt;=9000000,50000,IF(J2419&lt;=9500000,40000,IF(J2419&lt;=10000000,20000,0))),0)</f>
        <v/>
      </c>
      <c r="O2419" s="16">
        <f>MAX(0,ROUNDDOWN(J2419-G2419-K2419-L2419-E2419*380000-F2419*630000-H2419,-3))</f>
        <v/>
      </c>
      <c r="P2419" s="16">
        <f>MAX(0,ROUNDDOWN(J2419-G2419-430000-M2419-E2419*330000-F2419*450000-I2419,-3))</f>
        <v/>
      </c>
      <c r="Q2419" s="16">
        <f>50000+N2419+E2419*50000+F2419*180000</f>
        <v/>
      </c>
      <c r="R2419" s="16">
        <f>IF(P2419&lt;=2000000,MIN(Q2419,P2419),MAX(Q2419-(P2419-2000000),50000))*0.05</f>
        <v/>
      </c>
      <c r="S2419" s="16">
        <f>MAX(0,P2419*0.1-R2419)</f>
        <v/>
      </c>
      <c r="T2419" s="16">
        <f>Q2419+MAX(0,K2419-480000)</f>
        <v/>
      </c>
      <c r="U2419" s="16">
        <f>P2419-T2419</f>
        <v/>
      </c>
      <c r="V2419" s="17">
        <f>IF(U2419&lt;0,0,LOOKUP(U2419,{0,1950001,3300001,6950001,9000001,18000001,40000001},{0.05,0.1,0.2,0.23,0.33,0.4,0.45}))</f>
        <v/>
      </c>
      <c r="W2419" s="18">
        <f>IF(U2419&lt;0,0.9,0.9-V2419*1.021)</f>
        <v/>
      </c>
      <c r="X2419" s="16">
        <f>ROUNDDOWN(S2419*0.2/W2419+2000,0)</f>
        <v/>
      </c>
      <c r="Y2419" s="17">
        <f>IF(O2419&lt;=0,0,LOOKUP(O2419,{0,1950001,3300001,6950001,9000001,18000001,40000001},{0.05,0.1,0.2,0.23,0.33,0.4,0.45}))</f>
        <v/>
      </c>
    </row>
    <row r="2420">
      <c r="A2420" t="inlineStr">
        <is>
          <t>1万円刻み</t>
        </is>
      </c>
      <c r="B2420" s="16">
        <f>'3_1万円刻み'!$A$484</f>
        <v/>
      </c>
      <c r="C2420" t="n">
        <v>2026</v>
      </c>
      <c r="D2420" t="n">
        <v>1</v>
      </c>
      <c r="E2420" t="n">
        <v>0</v>
      </c>
      <c r="F2420" t="n">
        <v>0</v>
      </c>
      <c r="G2420" s="16">
        <f>ROUND(MIN(B2420/12,650000)*12*0.0915+MIN(B2420/12,1390000)*12*(0.0504+0)+B2420*0.005,0)</f>
        <v/>
      </c>
      <c r="H2420" t="n">
        <v>0</v>
      </c>
      <c r="I2420" t="n">
        <v>0</v>
      </c>
      <c r="J2420" s="16">
        <f>IF(C2420=2026,IF(B2420&lt;741000,0,IF(B2420&lt;2191000,B2420-740000,IF(B2420&lt;2193000,1451000,IF(B2420&lt;2196000,1453000,IF(B2420&lt;2200000,1456000,IF(B2420&lt;3600000,ROUNDDOWN(B2420/4,-3)*2.8-80000,IF(B2420&lt;6600000,ROUNDDOWN(B2420/4,-3)*3.2-440000,IF(B2420&lt;8500000,ROUNDDOWN(B2420*0.9,0)-1100000,B2420-1950000)))))))),IF(B2420&lt;651000,0,IF(B2420&lt;1900000,B2420-650000,IF(B2420&lt;3600000,ROUNDDOWN(B2420/4,-3)*2.8-80000,IF(B2420&lt;6600000,ROUNDDOWN(B2420/4,-3)*3.2-440000,IF(B2420&lt;8500000,ROUNDDOWN(B2420*0.9,0)-1100000,B2420-1950000))))))</f>
        <v/>
      </c>
      <c r="K2420" s="16">
        <f>IF(J2420&gt;23500000,NA(),IF(C2420=2026,IF(J2420&lt;=4890000,1040000,IF(J2420&lt;=6550000,670000,620000)),IF(J2420&lt;=1320000,950000,IF(J2420&lt;=3360000,880000,IF(J2420&lt;=4890000,680000,IF(J2420&lt;=6550000,630000,580000))))))</f>
        <v/>
      </c>
      <c r="L2420" s="16">
        <f>IF(D2420=1,IF(J2420&lt;=9000000,380000,IF(J2420&lt;=9500000,260000,IF(J2420&lt;=10000000,130000,0))),0)</f>
        <v/>
      </c>
      <c r="M2420" s="16">
        <f>IF(D2420=1,IF(J2420&lt;=9000000,330000,IF(J2420&lt;=9500000,220000,IF(J2420&lt;=10000000,110000,0))),0)</f>
        <v/>
      </c>
      <c r="N2420" s="16">
        <f>IF(D2420=1,IF(J2420&lt;=9000000,50000,IF(J2420&lt;=9500000,40000,IF(J2420&lt;=10000000,20000,0))),0)</f>
        <v/>
      </c>
      <c r="O2420" s="16">
        <f>MAX(0,ROUNDDOWN(J2420-G2420-K2420-L2420-E2420*380000-F2420*630000-H2420,-3))</f>
        <v/>
      </c>
      <c r="P2420" s="16">
        <f>MAX(0,ROUNDDOWN(J2420-G2420-430000-M2420-E2420*330000-F2420*450000-I2420,-3))</f>
        <v/>
      </c>
      <c r="Q2420" s="16">
        <f>50000+N2420+E2420*50000+F2420*180000</f>
        <v/>
      </c>
      <c r="R2420" s="16">
        <f>IF(P2420&lt;=2000000,MIN(Q2420,P2420),MAX(Q2420-(P2420-2000000),50000))*0.05</f>
        <v/>
      </c>
      <c r="S2420" s="16">
        <f>MAX(0,P2420*0.1-R2420)</f>
        <v/>
      </c>
      <c r="T2420" s="16">
        <f>Q2420+MAX(0,K2420-480000)</f>
        <v/>
      </c>
      <c r="U2420" s="16">
        <f>P2420-T2420</f>
        <v/>
      </c>
      <c r="V2420" s="17">
        <f>IF(U2420&lt;0,0,LOOKUP(U2420,{0,1950001,3300001,6950001,9000001,18000001,40000001},{0.05,0.1,0.2,0.23,0.33,0.4,0.45}))</f>
        <v/>
      </c>
      <c r="W2420" s="18">
        <f>IF(U2420&lt;0,0.9,0.9-V2420*1.021)</f>
        <v/>
      </c>
      <c r="X2420" s="16">
        <f>ROUNDDOWN(S2420*0.2/W2420+2000,0)</f>
        <v/>
      </c>
      <c r="Y2420" s="17">
        <f>IF(O2420&lt;=0,0,LOOKUP(O2420,{0,1950001,3300001,6950001,9000001,18000001,40000001},{0.05,0.1,0.2,0.23,0.33,0.4,0.45}))</f>
        <v/>
      </c>
    </row>
    <row r="2421">
      <c r="A2421" t="inlineStr">
        <is>
          <t>1万円刻み</t>
        </is>
      </c>
      <c r="B2421" s="16">
        <f>'3_1万円刻み'!$A$485</f>
        <v/>
      </c>
      <c r="C2421" t="n">
        <v>2025</v>
      </c>
      <c r="D2421" t="n">
        <v>0</v>
      </c>
      <c r="E2421" t="n">
        <v>0</v>
      </c>
      <c r="F2421" t="n">
        <v>0</v>
      </c>
      <c r="G2421" s="16">
        <f>ROUND(MIN(B2421/12,650000)*12*0.0915+MIN(B2421/12,1390000)*12*(0.0504+0)+B2421*0.005,0)</f>
        <v/>
      </c>
      <c r="H2421" t="n">
        <v>0</v>
      </c>
      <c r="I2421" t="n">
        <v>0</v>
      </c>
      <c r="J2421" s="16">
        <f>IF(C2421=2026,IF(B2421&lt;741000,0,IF(B2421&lt;2191000,B2421-740000,IF(B2421&lt;2193000,1451000,IF(B2421&lt;2196000,1453000,IF(B2421&lt;2200000,1456000,IF(B2421&lt;3600000,ROUNDDOWN(B2421/4,-3)*2.8-80000,IF(B2421&lt;6600000,ROUNDDOWN(B2421/4,-3)*3.2-440000,IF(B2421&lt;8500000,ROUNDDOWN(B2421*0.9,0)-1100000,B2421-1950000)))))))),IF(B2421&lt;651000,0,IF(B2421&lt;1900000,B2421-650000,IF(B2421&lt;3600000,ROUNDDOWN(B2421/4,-3)*2.8-80000,IF(B2421&lt;6600000,ROUNDDOWN(B2421/4,-3)*3.2-440000,IF(B2421&lt;8500000,ROUNDDOWN(B2421*0.9,0)-1100000,B2421-1950000))))))</f>
        <v/>
      </c>
      <c r="K2421" s="16">
        <f>IF(J2421&gt;23500000,NA(),IF(C2421=2026,IF(J2421&lt;=4890000,1040000,IF(J2421&lt;=6550000,670000,620000)),IF(J2421&lt;=1320000,950000,IF(J2421&lt;=3360000,880000,IF(J2421&lt;=4890000,680000,IF(J2421&lt;=6550000,630000,580000))))))</f>
        <v/>
      </c>
      <c r="L2421" s="16">
        <f>IF(D2421=1,IF(J2421&lt;=9000000,380000,IF(J2421&lt;=9500000,260000,IF(J2421&lt;=10000000,130000,0))),0)</f>
        <v/>
      </c>
      <c r="M2421" s="16">
        <f>IF(D2421=1,IF(J2421&lt;=9000000,330000,IF(J2421&lt;=9500000,220000,IF(J2421&lt;=10000000,110000,0))),0)</f>
        <v/>
      </c>
      <c r="N2421" s="16">
        <f>IF(D2421=1,IF(J2421&lt;=9000000,50000,IF(J2421&lt;=9500000,40000,IF(J2421&lt;=10000000,20000,0))),0)</f>
        <v/>
      </c>
      <c r="O2421" s="16">
        <f>MAX(0,ROUNDDOWN(J2421-G2421-K2421-L2421-E2421*380000-F2421*630000-H2421,-3))</f>
        <v/>
      </c>
      <c r="P2421" s="16">
        <f>MAX(0,ROUNDDOWN(J2421-G2421-430000-M2421-E2421*330000-F2421*450000-I2421,-3))</f>
        <v/>
      </c>
      <c r="Q2421" s="16">
        <f>50000+N2421+E2421*50000+F2421*180000</f>
        <v/>
      </c>
      <c r="R2421" s="16">
        <f>IF(P2421&lt;=2000000,MIN(Q2421,P2421),MAX(Q2421-(P2421-2000000),50000))*0.05</f>
        <v/>
      </c>
      <c r="S2421" s="16">
        <f>MAX(0,P2421*0.1-R2421)</f>
        <v/>
      </c>
      <c r="T2421" s="16">
        <f>Q2421+MAX(0,K2421-480000)</f>
        <v/>
      </c>
      <c r="U2421" s="16">
        <f>P2421-T2421</f>
        <v/>
      </c>
      <c r="V2421" s="17">
        <f>IF(U2421&lt;0,0,LOOKUP(U2421,{0,1950001,3300001,6950001,9000001,18000001,40000001},{0.05,0.1,0.2,0.23,0.33,0.4,0.45}))</f>
        <v/>
      </c>
      <c r="W2421" s="18">
        <f>IF(U2421&lt;0,0.9,0.9-V2421*1.021)</f>
        <v/>
      </c>
      <c r="X2421" s="16">
        <f>ROUNDDOWN(S2421*0.2/W2421+2000,0)</f>
        <v/>
      </c>
      <c r="Y2421" s="17">
        <f>IF(O2421&lt;=0,0,LOOKUP(O2421,{0,1950001,3300001,6950001,9000001,18000001,40000001},{0.05,0.1,0.2,0.23,0.33,0.4,0.45}))</f>
        <v/>
      </c>
    </row>
    <row r="2422">
      <c r="A2422" t="inlineStr">
        <is>
          <t>1万円刻み</t>
        </is>
      </c>
      <c r="B2422" s="16">
        <f>'3_1万円刻み'!$A$485</f>
        <v/>
      </c>
      <c r="C2422" t="n">
        <v>2026</v>
      </c>
      <c r="D2422" t="n">
        <v>0</v>
      </c>
      <c r="E2422" t="n">
        <v>0</v>
      </c>
      <c r="F2422" t="n">
        <v>0</v>
      </c>
      <c r="G2422" s="16">
        <f>ROUND(MIN(B2422/12,650000)*12*0.0915+MIN(B2422/12,1390000)*12*(0.0504+0)+B2422*0.005,0)</f>
        <v/>
      </c>
      <c r="H2422" t="n">
        <v>0</v>
      </c>
      <c r="I2422" t="n">
        <v>0</v>
      </c>
      <c r="J2422" s="16">
        <f>IF(C2422=2026,IF(B2422&lt;741000,0,IF(B2422&lt;2191000,B2422-740000,IF(B2422&lt;2193000,1451000,IF(B2422&lt;2196000,1453000,IF(B2422&lt;2200000,1456000,IF(B2422&lt;3600000,ROUNDDOWN(B2422/4,-3)*2.8-80000,IF(B2422&lt;6600000,ROUNDDOWN(B2422/4,-3)*3.2-440000,IF(B2422&lt;8500000,ROUNDDOWN(B2422*0.9,0)-1100000,B2422-1950000)))))))),IF(B2422&lt;651000,0,IF(B2422&lt;1900000,B2422-650000,IF(B2422&lt;3600000,ROUNDDOWN(B2422/4,-3)*2.8-80000,IF(B2422&lt;6600000,ROUNDDOWN(B2422/4,-3)*3.2-440000,IF(B2422&lt;8500000,ROUNDDOWN(B2422*0.9,0)-1100000,B2422-1950000))))))</f>
        <v/>
      </c>
      <c r="K2422" s="16">
        <f>IF(J2422&gt;23500000,NA(),IF(C2422=2026,IF(J2422&lt;=4890000,1040000,IF(J2422&lt;=6550000,670000,620000)),IF(J2422&lt;=1320000,950000,IF(J2422&lt;=3360000,880000,IF(J2422&lt;=4890000,680000,IF(J2422&lt;=6550000,630000,580000))))))</f>
        <v/>
      </c>
      <c r="L2422" s="16">
        <f>IF(D2422=1,IF(J2422&lt;=9000000,380000,IF(J2422&lt;=9500000,260000,IF(J2422&lt;=10000000,130000,0))),0)</f>
        <v/>
      </c>
      <c r="M2422" s="16">
        <f>IF(D2422=1,IF(J2422&lt;=9000000,330000,IF(J2422&lt;=9500000,220000,IF(J2422&lt;=10000000,110000,0))),0)</f>
        <v/>
      </c>
      <c r="N2422" s="16">
        <f>IF(D2422=1,IF(J2422&lt;=9000000,50000,IF(J2422&lt;=9500000,40000,IF(J2422&lt;=10000000,20000,0))),0)</f>
        <v/>
      </c>
      <c r="O2422" s="16">
        <f>MAX(0,ROUNDDOWN(J2422-G2422-K2422-L2422-E2422*380000-F2422*630000-H2422,-3))</f>
        <v/>
      </c>
      <c r="P2422" s="16">
        <f>MAX(0,ROUNDDOWN(J2422-G2422-430000-M2422-E2422*330000-F2422*450000-I2422,-3))</f>
        <v/>
      </c>
      <c r="Q2422" s="16">
        <f>50000+N2422+E2422*50000+F2422*180000</f>
        <v/>
      </c>
      <c r="R2422" s="16">
        <f>IF(P2422&lt;=2000000,MIN(Q2422,P2422),MAX(Q2422-(P2422-2000000),50000))*0.05</f>
        <v/>
      </c>
      <c r="S2422" s="16">
        <f>MAX(0,P2422*0.1-R2422)</f>
        <v/>
      </c>
      <c r="T2422" s="16">
        <f>Q2422+MAX(0,K2422-480000)</f>
        <v/>
      </c>
      <c r="U2422" s="16">
        <f>P2422-T2422</f>
        <v/>
      </c>
      <c r="V2422" s="17">
        <f>IF(U2422&lt;0,0,LOOKUP(U2422,{0,1950001,3300001,6950001,9000001,18000001,40000001},{0.05,0.1,0.2,0.23,0.33,0.4,0.45}))</f>
        <v/>
      </c>
      <c r="W2422" s="18">
        <f>IF(U2422&lt;0,0.9,0.9-V2422*1.021)</f>
        <v/>
      </c>
      <c r="X2422" s="16">
        <f>ROUNDDOWN(S2422*0.2/W2422+2000,0)</f>
        <v/>
      </c>
      <c r="Y2422" s="17">
        <f>IF(O2422&lt;=0,0,LOOKUP(O2422,{0,1950001,3300001,6950001,9000001,18000001,40000001},{0.05,0.1,0.2,0.23,0.33,0.4,0.45}))</f>
        <v/>
      </c>
    </row>
    <row r="2423">
      <c r="A2423" t="inlineStr">
        <is>
          <t>1万円刻み</t>
        </is>
      </c>
      <c r="B2423" s="16">
        <f>'3_1万円刻み'!$A$485</f>
        <v/>
      </c>
      <c r="C2423" t="n">
        <v>2025</v>
      </c>
      <c r="D2423" t="n">
        <v>1</v>
      </c>
      <c r="E2423" t="n">
        <v>0</v>
      </c>
      <c r="F2423" t="n">
        <v>0</v>
      </c>
      <c r="G2423" s="16">
        <f>ROUND(MIN(B2423/12,650000)*12*0.0915+MIN(B2423/12,1390000)*12*(0.0504+0)+B2423*0.005,0)</f>
        <v/>
      </c>
      <c r="H2423" t="n">
        <v>0</v>
      </c>
      <c r="I2423" t="n">
        <v>0</v>
      </c>
      <c r="J2423" s="16">
        <f>IF(C2423=2026,IF(B2423&lt;741000,0,IF(B2423&lt;2191000,B2423-740000,IF(B2423&lt;2193000,1451000,IF(B2423&lt;2196000,1453000,IF(B2423&lt;2200000,1456000,IF(B2423&lt;3600000,ROUNDDOWN(B2423/4,-3)*2.8-80000,IF(B2423&lt;6600000,ROUNDDOWN(B2423/4,-3)*3.2-440000,IF(B2423&lt;8500000,ROUNDDOWN(B2423*0.9,0)-1100000,B2423-1950000)))))))),IF(B2423&lt;651000,0,IF(B2423&lt;1900000,B2423-650000,IF(B2423&lt;3600000,ROUNDDOWN(B2423/4,-3)*2.8-80000,IF(B2423&lt;6600000,ROUNDDOWN(B2423/4,-3)*3.2-440000,IF(B2423&lt;8500000,ROUNDDOWN(B2423*0.9,0)-1100000,B2423-1950000))))))</f>
        <v/>
      </c>
      <c r="K2423" s="16">
        <f>IF(J2423&gt;23500000,NA(),IF(C2423=2026,IF(J2423&lt;=4890000,1040000,IF(J2423&lt;=6550000,670000,620000)),IF(J2423&lt;=1320000,950000,IF(J2423&lt;=3360000,880000,IF(J2423&lt;=4890000,680000,IF(J2423&lt;=6550000,630000,580000))))))</f>
        <v/>
      </c>
      <c r="L2423" s="16">
        <f>IF(D2423=1,IF(J2423&lt;=9000000,380000,IF(J2423&lt;=9500000,260000,IF(J2423&lt;=10000000,130000,0))),0)</f>
        <v/>
      </c>
      <c r="M2423" s="16">
        <f>IF(D2423=1,IF(J2423&lt;=9000000,330000,IF(J2423&lt;=9500000,220000,IF(J2423&lt;=10000000,110000,0))),0)</f>
        <v/>
      </c>
      <c r="N2423" s="16">
        <f>IF(D2423=1,IF(J2423&lt;=9000000,50000,IF(J2423&lt;=9500000,40000,IF(J2423&lt;=10000000,20000,0))),0)</f>
        <v/>
      </c>
      <c r="O2423" s="16">
        <f>MAX(0,ROUNDDOWN(J2423-G2423-K2423-L2423-E2423*380000-F2423*630000-H2423,-3))</f>
        <v/>
      </c>
      <c r="P2423" s="16">
        <f>MAX(0,ROUNDDOWN(J2423-G2423-430000-M2423-E2423*330000-F2423*450000-I2423,-3))</f>
        <v/>
      </c>
      <c r="Q2423" s="16">
        <f>50000+N2423+E2423*50000+F2423*180000</f>
        <v/>
      </c>
      <c r="R2423" s="16">
        <f>IF(P2423&lt;=2000000,MIN(Q2423,P2423),MAX(Q2423-(P2423-2000000),50000))*0.05</f>
        <v/>
      </c>
      <c r="S2423" s="16">
        <f>MAX(0,P2423*0.1-R2423)</f>
        <v/>
      </c>
      <c r="T2423" s="16">
        <f>Q2423+MAX(0,K2423-480000)</f>
        <v/>
      </c>
      <c r="U2423" s="16">
        <f>P2423-T2423</f>
        <v/>
      </c>
      <c r="V2423" s="17">
        <f>IF(U2423&lt;0,0,LOOKUP(U2423,{0,1950001,3300001,6950001,9000001,18000001,40000001},{0.05,0.1,0.2,0.23,0.33,0.4,0.45}))</f>
        <v/>
      </c>
      <c r="W2423" s="18">
        <f>IF(U2423&lt;0,0.9,0.9-V2423*1.021)</f>
        <v/>
      </c>
      <c r="X2423" s="16">
        <f>ROUNDDOWN(S2423*0.2/W2423+2000,0)</f>
        <v/>
      </c>
      <c r="Y2423" s="17">
        <f>IF(O2423&lt;=0,0,LOOKUP(O2423,{0,1950001,3300001,6950001,9000001,18000001,40000001},{0.05,0.1,0.2,0.23,0.33,0.4,0.45}))</f>
        <v/>
      </c>
    </row>
    <row r="2424">
      <c r="A2424" t="inlineStr">
        <is>
          <t>1万円刻み</t>
        </is>
      </c>
      <c r="B2424" s="16">
        <f>'3_1万円刻み'!$A$485</f>
        <v/>
      </c>
      <c r="C2424" t="n">
        <v>2026</v>
      </c>
      <c r="D2424" t="n">
        <v>1</v>
      </c>
      <c r="E2424" t="n">
        <v>0</v>
      </c>
      <c r="F2424" t="n">
        <v>0</v>
      </c>
      <c r="G2424" s="16">
        <f>ROUND(MIN(B2424/12,650000)*12*0.0915+MIN(B2424/12,1390000)*12*(0.0504+0)+B2424*0.005,0)</f>
        <v/>
      </c>
      <c r="H2424" t="n">
        <v>0</v>
      </c>
      <c r="I2424" t="n">
        <v>0</v>
      </c>
      <c r="J2424" s="16">
        <f>IF(C2424=2026,IF(B2424&lt;741000,0,IF(B2424&lt;2191000,B2424-740000,IF(B2424&lt;2193000,1451000,IF(B2424&lt;2196000,1453000,IF(B2424&lt;2200000,1456000,IF(B2424&lt;3600000,ROUNDDOWN(B2424/4,-3)*2.8-80000,IF(B2424&lt;6600000,ROUNDDOWN(B2424/4,-3)*3.2-440000,IF(B2424&lt;8500000,ROUNDDOWN(B2424*0.9,0)-1100000,B2424-1950000)))))))),IF(B2424&lt;651000,0,IF(B2424&lt;1900000,B2424-650000,IF(B2424&lt;3600000,ROUNDDOWN(B2424/4,-3)*2.8-80000,IF(B2424&lt;6600000,ROUNDDOWN(B2424/4,-3)*3.2-440000,IF(B2424&lt;8500000,ROUNDDOWN(B2424*0.9,0)-1100000,B2424-1950000))))))</f>
        <v/>
      </c>
      <c r="K2424" s="16">
        <f>IF(J2424&gt;23500000,NA(),IF(C2424=2026,IF(J2424&lt;=4890000,1040000,IF(J2424&lt;=6550000,670000,620000)),IF(J2424&lt;=1320000,950000,IF(J2424&lt;=3360000,880000,IF(J2424&lt;=4890000,680000,IF(J2424&lt;=6550000,630000,580000))))))</f>
        <v/>
      </c>
      <c r="L2424" s="16">
        <f>IF(D2424=1,IF(J2424&lt;=9000000,380000,IF(J2424&lt;=9500000,260000,IF(J2424&lt;=10000000,130000,0))),0)</f>
        <v/>
      </c>
      <c r="M2424" s="16">
        <f>IF(D2424=1,IF(J2424&lt;=9000000,330000,IF(J2424&lt;=9500000,220000,IF(J2424&lt;=10000000,110000,0))),0)</f>
        <v/>
      </c>
      <c r="N2424" s="16">
        <f>IF(D2424=1,IF(J2424&lt;=9000000,50000,IF(J2424&lt;=9500000,40000,IF(J2424&lt;=10000000,20000,0))),0)</f>
        <v/>
      </c>
      <c r="O2424" s="16">
        <f>MAX(0,ROUNDDOWN(J2424-G2424-K2424-L2424-E2424*380000-F2424*630000-H2424,-3))</f>
        <v/>
      </c>
      <c r="P2424" s="16">
        <f>MAX(0,ROUNDDOWN(J2424-G2424-430000-M2424-E2424*330000-F2424*450000-I2424,-3))</f>
        <v/>
      </c>
      <c r="Q2424" s="16">
        <f>50000+N2424+E2424*50000+F2424*180000</f>
        <v/>
      </c>
      <c r="R2424" s="16">
        <f>IF(P2424&lt;=2000000,MIN(Q2424,P2424),MAX(Q2424-(P2424-2000000),50000))*0.05</f>
        <v/>
      </c>
      <c r="S2424" s="16">
        <f>MAX(0,P2424*0.1-R2424)</f>
        <v/>
      </c>
      <c r="T2424" s="16">
        <f>Q2424+MAX(0,K2424-480000)</f>
        <v/>
      </c>
      <c r="U2424" s="16">
        <f>P2424-T2424</f>
        <v/>
      </c>
      <c r="V2424" s="17">
        <f>IF(U2424&lt;0,0,LOOKUP(U2424,{0,1950001,3300001,6950001,9000001,18000001,40000001},{0.05,0.1,0.2,0.23,0.33,0.4,0.45}))</f>
        <v/>
      </c>
      <c r="W2424" s="18">
        <f>IF(U2424&lt;0,0.9,0.9-V2424*1.021)</f>
        <v/>
      </c>
      <c r="X2424" s="16">
        <f>ROUNDDOWN(S2424*0.2/W2424+2000,0)</f>
        <v/>
      </c>
      <c r="Y2424" s="17">
        <f>IF(O2424&lt;=0,0,LOOKUP(O2424,{0,1950001,3300001,6950001,9000001,18000001,40000001},{0.05,0.1,0.2,0.23,0.33,0.4,0.45}))</f>
        <v/>
      </c>
    </row>
    <row r="2425">
      <c r="A2425" t="inlineStr">
        <is>
          <t>1万円刻み</t>
        </is>
      </c>
      <c r="B2425" s="16">
        <f>'3_1万円刻み'!$A$486</f>
        <v/>
      </c>
      <c r="C2425" t="n">
        <v>2025</v>
      </c>
      <c r="D2425" t="n">
        <v>0</v>
      </c>
      <c r="E2425" t="n">
        <v>0</v>
      </c>
      <c r="F2425" t="n">
        <v>0</v>
      </c>
      <c r="G2425" s="16">
        <f>ROUND(MIN(B2425/12,650000)*12*0.0915+MIN(B2425/12,1390000)*12*(0.0504+0)+B2425*0.005,0)</f>
        <v/>
      </c>
      <c r="H2425" t="n">
        <v>0</v>
      </c>
      <c r="I2425" t="n">
        <v>0</v>
      </c>
      <c r="J2425" s="16">
        <f>IF(C2425=2026,IF(B2425&lt;741000,0,IF(B2425&lt;2191000,B2425-740000,IF(B2425&lt;2193000,1451000,IF(B2425&lt;2196000,1453000,IF(B2425&lt;2200000,1456000,IF(B2425&lt;3600000,ROUNDDOWN(B2425/4,-3)*2.8-80000,IF(B2425&lt;6600000,ROUNDDOWN(B2425/4,-3)*3.2-440000,IF(B2425&lt;8500000,ROUNDDOWN(B2425*0.9,0)-1100000,B2425-1950000)))))))),IF(B2425&lt;651000,0,IF(B2425&lt;1900000,B2425-650000,IF(B2425&lt;3600000,ROUNDDOWN(B2425/4,-3)*2.8-80000,IF(B2425&lt;6600000,ROUNDDOWN(B2425/4,-3)*3.2-440000,IF(B2425&lt;8500000,ROUNDDOWN(B2425*0.9,0)-1100000,B2425-1950000))))))</f>
        <v/>
      </c>
      <c r="K2425" s="16">
        <f>IF(J2425&gt;23500000,NA(),IF(C2425=2026,IF(J2425&lt;=4890000,1040000,IF(J2425&lt;=6550000,670000,620000)),IF(J2425&lt;=1320000,950000,IF(J2425&lt;=3360000,880000,IF(J2425&lt;=4890000,680000,IF(J2425&lt;=6550000,630000,580000))))))</f>
        <v/>
      </c>
      <c r="L2425" s="16">
        <f>IF(D2425=1,IF(J2425&lt;=9000000,380000,IF(J2425&lt;=9500000,260000,IF(J2425&lt;=10000000,130000,0))),0)</f>
        <v/>
      </c>
      <c r="M2425" s="16">
        <f>IF(D2425=1,IF(J2425&lt;=9000000,330000,IF(J2425&lt;=9500000,220000,IF(J2425&lt;=10000000,110000,0))),0)</f>
        <v/>
      </c>
      <c r="N2425" s="16">
        <f>IF(D2425=1,IF(J2425&lt;=9000000,50000,IF(J2425&lt;=9500000,40000,IF(J2425&lt;=10000000,20000,0))),0)</f>
        <v/>
      </c>
      <c r="O2425" s="16">
        <f>MAX(0,ROUNDDOWN(J2425-G2425-K2425-L2425-E2425*380000-F2425*630000-H2425,-3))</f>
        <v/>
      </c>
      <c r="P2425" s="16">
        <f>MAX(0,ROUNDDOWN(J2425-G2425-430000-M2425-E2425*330000-F2425*450000-I2425,-3))</f>
        <v/>
      </c>
      <c r="Q2425" s="16">
        <f>50000+N2425+E2425*50000+F2425*180000</f>
        <v/>
      </c>
      <c r="R2425" s="16">
        <f>IF(P2425&lt;=2000000,MIN(Q2425,P2425),MAX(Q2425-(P2425-2000000),50000))*0.05</f>
        <v/>
      </c>
      <c r="S2425" s="16">
        <f>MAX(0,P2425*0.1-R2425)</f>
        <v/>
      </c>
      <c r="T2425" s="16">
        <f>Q2425+MAX(0,K2425-480000)</f>
        <v/>
      </c>
      <c r="U2425" s="16">
        <f>P2425-T2425</f>
        <v/>
      </c>
      <c r="V2425" s="17">
        <f>IF(U2425&lt;0,0,LOOKUP(U2425,{0,1950001,3300001,6950001,9000001,18000001,40000001},{0.05,0.1,0.2,0.23,0.33,0.4,0.45}))</f>
        <v/>
      </c>
      <c r="W2425" s="18">
        <f>IF(U2425&lt;0,0.9,0.9-V2425*1.021)</f>
        <v/>
      </c>
      <c r="X2425" s="16">
        <f>ROUNDDOWN(S2425*0.2/W2425+2000,0)</f>
        <v/>
      </c>
      <c r="Y2425" s="17">
        <f>IF(O2425&lt;=0,0,LOOKUP(O2425,{0,1950001,3300001,6950001,9000001,18000001,40000001},{0.05,0.1,0.2,0.23,0.33,0.4,0.45}))</f>
        <v/>
      </c>
    </row>
    <row r="2426">
      <c r="A2426" t="inlineStr">
        <is>
          <t>1万円刻み</t>
        </is>
      </c>
      <c r="B2426" s="16">
        <f>'3_1万円刻み'!$A$486</f>
        <v/>
      </c>
      <c r="C2426" t="n">
        <v>2026</v>
      </c>
      <c r="D2426" t="n">
        <v>0</v>
      </c>
      <c r="E2426" t="n">
        <v>0</v>
      </c>
      <c r="F2426" t="n">
        <v>0</v>
      </c>
      <c r="G2426" s="16">
        <f>ROUND(MIN(B2426/12,650000)*12*0.0915+MIN(B2426/12,1390000)*12*(0.0504+0)+B2426*0.005,0)</f>
        <v/>
      </c>
      <c r="H2426" t="n">
        <v>0</v>
      </c>
      <c r="I2426" t="n">
        <v>0</v>
      </c>
      <c r="J2426" s="16">
        <f>IF(C2426=2026,IF(B2426&lt;741000,0,IF(B2426&lt;2191000,B2426-740000,IF(B2426&lt;2193000,1451000,IF(B2426&lt;2196000,1453000,IF(B2426&lt;2200000,1456000,IF(B2426&lt;3600000,ROUNDDOWN(B2426/4,-3)*2.8-80000,IF(B2426&lt;6600000,ROUNDDOWN(B2426/4,-3)*3.2-440000,IF(B2426&lt;8500000,ROUNDDOWN(B2426*0.9,0)-1100000,B2426-1950000)))))))),IF(B2426&lt;651000,0,IF(B2426&lt;1900000,B2426-650000,IF(B2426&lt;3600000,ROUNDDOWN(B2426/4,-3)*2.8-80000,IF(B2426&lt;6600000,ROUNDDOWN(B2426/4,-3)*3.2-440000,IF(B2426&lt;8500000,ROUNDDOWN(B2426*0.9,0)-1100000,B2426-1950000))))))</f>
        <v/>
      </c>
      <c r="K2426" s="16">
        <f>IF(J2426&gt;23500000,NA(),IF(C2426=2026,IF(J2426&lt;=4890000,1040000,IF(J2426&lt;=6550000,670000,620000)),IF(J2426&lt;=1320000,950000,IF(J2426&lt;=3360000,880000,IF(J2426&lt;=4890000,680000,IF(J2426&lt;=6550000,630000,580000))))))</f>
        <v/>
      </c>
      <c r="L2426" s="16">
        <f>IF(D2426=1,IF(J2426&lt;=9000000,380000,IF(J2426&lt;=9500000,260000,IF(J2426&lt;=10000000,130000,0))),0)</f>
        <v/>
      </c>
      <c r="M2426" s="16">
        <f>IF(D2426=1,IF(J2426&lt;=9000000,330000,IF(J2426&lt;=9500000,220000,IF(J2426&lt;=10000000,110000,0))),0)</f>
        <v/>
      </c>
      <c r="N2426" s="16">
        <f>IF(D2426=1,IF(J2426&lt;=9000000,50000,IF(J2426&lt;=9500000,40000,IF(J2426&lt;=10000000,20000,0))),0)</f>
        <v/>
      </c>
      <c r="O2426" s="16">
        <f>MAX(0,ROUNDDOWN(J2426-G2426-K2426-L2426-E2426*380000-F2426*630000-H2426,-3))</f>
        <v/>
      </c>
      <c r="P2426" s="16">
        <f>MAX(0,ROUNDDOWN(J2426-G2426-430000-M2426-E2426*330000-F2426*450000-I2426,-3))</f>
        <v/>
      </c>
      <c r="Q2426" s="16">
        <f>50000+N2426+E2426*50000+F2426*180000</f>
        <v/>
      </c>
      <c r="R2426" s="16">
        <f>IF(P2426&lt;=2000000,MIN(Q2426,P2426),MAX(Q2426-(P2426-2000000),50000))*0.05</f>
        <v/>
      </c>
      <c r="S2426" s="16">
        <f>MAX(0,P2426*0.1-R2426)</f>
        <v/>
      </c>
      <c r="T2426" s="16">
        <f>Q2426+MAX(0,K2426-480000)</f>
        <v/>
      </c>
      <c r="U2426" s="16">
        <f>P2426-T2426</f>
        <v/>
      </c>
      <c r="V2426" s="17">
        <f>IF(U2426&lt;0,0,LOOKUP(U2426,{0,1950001,3300001,6950001,9000001,18000001,40000001},{0.05,0.1,0.2,0.23,0.33,0.4,0.45}))</f>
        <v/>
      </c>
      <c r="W2426" s="18">
        <f>IF(U2426&lt;0,0.9,0.9-V2426*1.021)</f>
        <v/>
      </c>
      <c r="X2426" s="16">
        <f>ROUNDDOWN(S2426*0.2/W2426+2000,0)</f>
        <v/>
      </c>
      <c r="Y2426" s="17">
        <f>IF(O2426&lt;=0,0,LOOKUP(O2426,{0,1950001,3300001,6950001,9000001,18000001,40000001},{0.05,0.1,0.2,0.23,0.33,0.4,0.45}))</f>
        <v/>
      </c>
    </row>
    <row r="2427">
      <c r="A2427" t="inlineStr">
        <is>
          <t>1万円刻み</t>
        </is>
      </c>
      <c r="B2427" s="16">
        <f>'3_1万円刻み'!$A$486</f>
        <v/>
      </c>
      <c r="C2427" t="n">
        <v>2025</v>
      </c>
      <c r="D2427" t="n">
        <v>1</v>
      </c>
      <c r="E2427" t="n">
        <v>0</v>
      </c>
      <c r="F2427" t="n">
        <v>0</v>
      </c>
      <c r="G2427" s="16">
        <f>ROUND(MIN(B2427/12,650000)*12*0.0915+MIN(B2427/12,1390000)*12*(0.0504+0)+B2427*0.005,0)</f>
        <v/>
      </c>
      <c r="H2427" t="n">
        <v>0</v>
      </c>
      <c r="I2427" t="n">
        <v>0</v>
      </c>
      <c r="J2427" s="16">
        <f>IF(C2427=2026,IF(B2427&lt;741000,0,IF(B2427&lt;2191000,B2427-740000,IF(B2427&lt;2193000,1451000,IF(B2427&lt;2196000,1453000,IF(B2427&lt;2200000,1456000,IF(B2427&lt;3600000,ROUNDDOWN(B2427/4,-3)*2.8-80000,IF(B2427&lt;6600000,ROUNDDOWN(B2427/4,-3)*3.2-440000,IF(B2427&lt;8500000,ROUNDDOWN(B2427*0.9,0)-1100000,B2427-1950000)))))))),IF(B2427&lt;651000,0,IF(B2427&lt;1900000,B2427-650000,IF(B2427&lt;3600000,ROUNDDOWN(B2427/4,-3)*2.8-80000,IF(B2427&lt;6600000,ROUNDDOWN(B2427/4,-3)*3.2-440000,IF(B2427&lt;8500000,ROUNDDOWN(B2427*0.9,0)-1100000,B2427-1950000))))))</f>
        <v/>
      </c>
      <c r="K2427" s="16">
        <f>IF(J2427&gt;23500000,NA(),IF(C2427=2026,IF(J2427&lt;=4890000,1040000,IF(J2427&lt;=6550000,670000,620000)),IF(J2427&lt;=1320000,950000,IF(J2427&lt;=3360000,880000,IF(J2427&lt;=4890000,680000,IF(J2427&lt;=6550000,630000,580000))))))</f>
        <v/>
      </c>
      <c r="L2427" s="16">
        <f>IF(D2427=1,IF(J2427&lt;=9000000,380000,IF(J2427&lt;=9500000,260000,IF(J2427&lt;=10000000,130000,0))),0)</f>
        <v/>
      </c>
      <c r="M2427" s="16">
        <f>IF(D2427=1,IF(J2427&lt;=9000000,330000,IF(J2427&lt;=9500000,220000,IF(J2427&lt;=10000000,110000,0))),0)</f>
        <v/>
      </c>
      <c r="N2427" s="16">
        <f>IF(D2427=1,IF(J2427&lt;=9000000,50000,IF(J2427&lt;=9500000,40000,IF(J2427&lt;=10000000,20000,0))),0)</f>
        <v/>
      </c>
      <c r="O2427" s="16">
        <f>MAX(0,ROUNDDOWN(J2427-G2427-K2427-L2427-E2427*380000-F2427*630000-H2427,-3))</f>
        <v/>
      </c>
      <c r="P2427" s="16">
        <f>MAX(0,ROUNDDOWN(J2427-G2427-430000-M2427-E2427*330000-F2427*450000-I2427,-3))</f>
        <v/>
      </c>
      <c r="Q2427" s="16">
        <f>50000+N2427+E2427*50000+F2427*180000</f>
        <v/>
      </c>
      <c r="R2427" s="16">
        <f>IF(P2427&lt;=2000000,MIN(Q2427,P2427),MAX(Q2427-(P2427-2000000),50000))*0.05</f>
        <v/>
      </c>
      <c r="S2427" s="16">
        <f>MAX(0,P2427*0.1-R2427)</f>
        <v/>
      </c>
      <c r="T2427" s="16">
        <f>Q2427+MAX(0,K2427-480000)</f>
        <v/>
      </c>
      <c r="U2427" s="16">
        <f>P2427-T2427</f>
        <v/>
      </c>
      <c r="V2427" s="17">
        <f>IF(U2427&lt;0,0,LOOKUP(U2427,{0,1950001,3300001,6950001,9000001,18000001,40000001},{0.05,0.1,0.2,0.23,0.33,0.4,0.45}))</f>
        <v/>
      </c>
      <c r="W2427" s="18">
        <f>IF(U2427&lt;0,0.9,0.9-V2427*1.021)</f>
        <v/>
      </c>
      <c r="X2427" s="16">
        <f>ROUNDDOWN(S2427*0.2/W2427+2000,0)</f>
        <v/>
      </c>
      <c r="Y2427" s="17">
        <f>IF(O2427&lt;=0,0,LOOKUP(O2427,{0,1950001,3300001,6950001,9000001,18000001,40000001},{0.05,0.1,0.2,0.23,0.33,0.4,0.45}))</f>
        <v/>
      </c>
    </row>
    <row r="2428">
      <c r="A2428" t="inlineStr">
        <is>
          <t>1万円刻み</t>
        </is>
      </c>
      <c r="B2428" s="16">
        <f>'3_1万円刻み'!$A$486</f>
        <v/>
      </c>
      <c r="C2428" t="n">
        <v>2026</v>
      </c>
      <c r="D2428" t="n">
        <v>1</v>
      </c>
      <c r="E2428" t="n">
        <v>0</v>
      </c>
      <c r="F2428" t="n">
        <v>0</v>
      </c>
      <c r="G2428" s="16">
        <f>ROUND(MIN(B2428/12,650000)*12*0.0915+MIN(B2428/12,1390000)*12*(0.0504+0)+B2428*0.005,0)</f>
        <v/>
      </c>
      <c r="H2428" t="n">
        <v>0</v>
      </c>
      <c r="I2428" t="n">
        <v>0</v>
      </c>
      <c r="J2428" s="16">
        <f>IF(C2428=2026,IF(B2428&lt;741000,0,IF(B2428&lt;2191000,B2428-740000,IF(B2428&lt;2193000,1451000,IF(B2428&lt;2196000,1453000,IF(B2428&lt;2200000,1456000,IF(B2428&lt;3600000,ROUNDDOWN(B2428/4,-3)*2.8-80000,IF(B2428&lt;6600000,ROUNDDOWN(B2428/4,-3)*3.2-440000,IF(B2428&lt;8500000,ROUNDDOWN(B2428*0.9,0)-1100000,B2428-1950000)))))))),IF(B2428&lt;651000,0,IF(B2428&lt;1900000,B2428-650000,IF(B2428&lt;3600000,ROUNDDOWN(B2428/4,-3)*2.8-80000,IF(B2428&lt;6600000,ROUNDDOWN(B2428/4,-3)*3.2-440000,IF(B2428&lt;8500000,ROUNDDOWN(B2428*0.9,0)-1100000,B2428-1950000))))))</f>
        <v/>
      </c>
      <c r="K2428" s="16">
        <f>IF(J2428&gt;23500000,NA(),IF(C2428=2026,IF(J2428&lt;=4890000,1040000,IF(J2428&lt;=6550000,670000,620000)),IF(J2428&lt;=1320000,950000,IF(J2428&lt;=3360000,880000,IF(J2428&lt;=4890000,680000,IF(J2428&lt;=6550000,630000,580000))))))</f>
        <v/>
      </c>
      <c r="L2428" s="16">
        <f>IF(D2428=1,IF(J2428&lt;=9000000,380000,IF(J2428&lt;=9500000,260000,IF(J2428&lt;=10000000,130000,0))),0)</f>
        <v/>
      </c>
      <c r="M2428" s="16">
        <f>IF(D2428=1,IF(J2428&lt;=9000000,330000,IF(J2428&lt;=9500000,220000,IF(J2428&lt;=10000000,110000,0))),0)</f>
        <v/>
      </c>
      <c r="N2428" s="16">
        <f>IF(D2428=1,IF(J2428&lt;=9000000,50000,IF(J2428&lt;=9500000,40000,IF(J2428&lt;=10000000,20000,0))),0)</f>
        <v/>
      </c>
      <c r="O2428" s="16">
        <f>MAX(0,ROUNDDOWN(J2428-G2428-K2428-L2428-E2428*380000-F2428*630000-H2428,-3))</f>
        <v/>
      </c>
      <c r="P2428" s="16">
        <f>MAX(0,ROUNDDOWN(J2428-G2428-430000-M2428-E2428*330000-F2428*450000-I2428,-3))</f>
        <v/>
      </c>
      <c r="Q2428" s="16">
        <f>50000+N2428+E2428*50000+F2428*180000</f>
        <v/>
      </c>
      <c r="R2428" s="16">
        <f>IF(P2428&lt;=2000000,MIN(Q2428,P2428),MAX(Q2428-(P2428-2000000),50000))*0.05</f>
        <v/>
      </c>
      <c r="S2428" s="16">
        <f>MAX(0,P2428*0.1-R2428)</f>
        <v/>
      </c>
      <c r="T2428" s="16">
        <f>Q2428+MAX(0,K2428-480000)</f>
        <v/>
      </c>
      <c r="U2428" s="16">
        <f>P2428-T2428</f>
        <v/>
      </c>
      <c r="V2428" s="17">
        <f>IF(U2428&lt;0,0,LOOKUP(U2428,{0,1950001,3300001,6950001,9000001,18000001,40000001},{0.05,0.1,0.2,0.23,0.33,0.4,0.45}))</f>
        <v/>
      </c>
      <c r="W2428" s="18">
        <f>IF(U2428&lt;0,0.9,0.9-V2428*1.021)</f>
        <v/>
      </c>
      <c r="X2428" s="16">
        <f>ROUNDDOWN(S2428*0.2/W2428+2000,0)</f>
        <v/>
      </c>
      <c r="Y2428" s="17">
        <f>IF(O2428&lt;=0,0,LOOKUP(O2428,{0,1950001,3300001,6950001,9000001,18000001,40000001},{0.05,0.1,0.2,0.23,0.33,0.4,0.45}))</f>
        <v/>
      </c>
    </row>
    <row r="2429">
      <c r="A2429" t="inlineStr">
        <is>
          <t>1万円刻み</t>
        </is>
      </c>
      <c r="B2429" s="16">
        <f>'3_1万円刻み'!$A$487</f>
        <v/>
      </c>
      <c r="C2429" t="n">
        <v>2025</v>
      </c>
      <c r="D2429" t="n">
        <v>0</v>
      </c>
      <c r="E2429" t="n">
        <v>0</v>
      </c>
      <c r="F2429" t="n">
        <v>0</v>
      </c>
      <c r="G2429" s="16">
        <f>ROUND(MIN(B2429/12,650000)*12*0.0915+MIN(B2429/12,1390000)*12*(0.0504+0)+B2429*0.005,0)</f>
        <v/>
      </c>
      <c r="H2429" t="n">
        <v>0</v>
      </c>
      <c r="I2429" t="n">
        <v>0</v>
      </c>
      <c r="J2429" s="16">
        <f>IF(C2429=2026,IF(B2429&lt;741000,0,IF(B2429&lt;2191000,B2429-740000,IF(B2429&lt;2193000,1451000,IF(B2429&lt;2196000,1453000,IF(B2429&lt;2200000,1456000,IF(B2429&lt;3600000,ROUNDDOWN(B2429/4,-3)*2.8-80000,IF(B2429&lt;6600000,ROUNDDOWN(B2429/4,-3)*3.2-440000,IF(B2429&lt;8500000,ROUNDDOWN(B2429*0.9,0)-1100000,B2429-1950000)))))))),IF(B2429&lt;651000,0,IF(B2429&lt;1900000,B2429-650000,IF(B2429&lt;3600000,ROUNDDOWN(B2429/4,-3)*2.8-80000,IF(B2429&lt;6600000,ROUNDDOWN(B2429/4,-3)*3.2-440000,IF(B2429&lt;8500000,ROUNDDOWN(B2429*0.9,0)-1100000,B2429-1950000))))))</f>
        <v/>
      </c>
      <c r="K2429" s="16">
        <f>IF(J2429&gt;23500000,NA(),IF(C2429=2026,IF(J2429&lt;=4890000,1040000,IF(J2429&lt;=6550000,670000,620000)),IF(J2429&lt;=1320000,950000,IF(J2429&lt;=3360000,880000,IF(J2429&lt;=4890000,680000,IF(J2429&lt;=6550000,630000,580000))))))</f>
        <v/>
      </c>
      <c r="L2429" s="16">
        <f>IF(D2429=1,IF(J2429&lt;=9000000,380000,IF(J2429&lt;=9500000,260000,IF(J2429&lt;=10000000,130000,0))),0)</f>
        <v/>
      </c>
      <c r="M2429" s="16">
        <f>IF(D2429=1,IF(J2429&lt;=9000000,330000,IF(J2429&lt;=9500000,220000,IF(J2429&lt;=10000000,110000,0))),0)</f>
        <v/>
      </c>
      <c r="N2429" s="16">
        <f>IF(D2429=1,IF(J2429&lt;=9000000,50000,IF(J2429&lt;=9500000,40000,IF(J2429&lt;=10000000,20000,0))),0)</f>
        <v/>
      </c>
      <c r="O2429" s="16">
        <f>MAX(0,ROUNDDOWN(J2429-G2429-K2429-L2429-E2429*380000-F2429*630000-H2429,-3))</f>
        <v/>
      </c>
      <c r="P2429" s="16">
        <f>MAX(0,ROUNDDOWN(J2429-G2429-430000-M2429-E2429*330000-F2429*450000-I2429,-3))</f>
        <v/>
      </c>
      <c r="Q2429" s="16">
        <f>50000+N2429+E2429*50000+F2429*180000</f>
        <v/>
      </c>
      <c r="R2429" s="16">
        <f>IF(P2429&lt;=2000000,MIN(Q2429,P2429),MAX(Q2429-(P2429-2000000),50000))*0.05</f>
        <v/>
      </c>
      <c r="S2429" s="16">
        <f>MAX(0,P2429*0.1-R2429)</f>
        <v/>
      </c>
      <c r="T2429" s="16">
        <f>Q2429+MAX(0,K2429-480000)</f>
        <v/>
      </c>
      <c r="U2429" s="16">
        <f>P2429-T2429</f>
        <v/>
      </c>
      <c r="V2429" s="17">
        <f>IF(U2429&lt;0,0,LOOKUP(U2429,{0,1950001,3300001,6950001,9000001,18000001,40000001},{0.05,0.1,0.2,0.23,0.33,0.4,0.45}))</f>
        <v/>
      </c>
      <c r="W2429" s="18">
        <f>IF(U2429&lt;0,0.9,0.9-V2429*1.021)</f>
        <v/>
      </c>
      <c r="X2429" s="16">
        <f>ROUNDDOWN(S2429*0.2/W2429+2000,0)</f>
        <v/>
      </c>
      <c r="Y2429" s="17">
        <f>IF(O2429&lt;=0,0,LOOKUP(O2429,{0,1950001,3300001,6950001,9000001,18000001,40000001},{0.05,0.1,0.2,0.23,0.33,0.4,0.45}))</f>
        <v/>
      </c>
    </row>
    <row r="2430">
      <c r="A2430" t="inlineStr">
        <is>
          <t>1万円刻み</t>
        </is>
      </c>
      <c r="B2430" s="16">
        <f>'3_1万円刻み'!$A$487</f>
        <v/>
      </c>
      <c r="C2430" t="n">
        <v>2026</v>
      </c>
      <c r="D2430" t="n">
        <v>0</v>
      </c>
      <c r="E2430" t="n">
        <v>0</v>
      </c>
      <c r="F2430" t="n">
        <v>0</v>
      </c>
      <c r="G2430" s="16">
        <f>ROUND(MIN(B2430/12,650000)*12*0.0915+MIN(B2430/12,1390000)*12*(0.0504+0)+B2430*0.005,0)</f>
        <v/>
      </c>
      <c r="H2430" t="n">
        <v>0</v>
      </c>
      <c r="I2430" t="n">
        <v>0</v>
      </c>
      <c r="J2430" s="16">
        <f>IF(C2430=2026,IF(B2430&lt;741000,0,IF(B2430&lt;2191000,B2430-740000,IF(B2430&lt;2193000,1451000,IF(B2430&lt;2196000,1453000,IF(B2430&lt;2200000,1456000,IF(B2430&lt;3600000,ROUNDDOWN(B2430/4,-3)*2.8-80000,IF(B2430&lt;6600000,ROUNDDOWN(B2430/4,-3)*3.2-440000,IF(B2430&lt;8500000,ROUNDDOWN(B2430*0.9,0)-1100000,B2430-1950000)))))))),IF(B2430&lt;651000,0,IF(B2430&lt;1900000,B2430-650000,IF(B2430&lt;3600000,ROUNDDOWN(B2430/4,-3)*2.8-80000,IF(B2430&lt;6600000,ROUNDDOWN(B2430/4,-3)*3.2-440000,IF(B2430&lt;8500000,ROUNDDOWN(B2430*0.9,0)-1100000,B2430-1950000))))))</f>
        <v/>
      </c>
      <c r="K2430" s="16">
        <f>IF(J2430&gt;23500000,NA(),IF(C2430=2026,IF(J2430&lt;=4890000,1040000,IF(J2430&lt;=6550000,670000,620000)),IF(J2430&lt;=1320000,950000,IF(J2430&lt;=3360000,880000,IF(J2430&lt;=4890000,680000,IF(J2430&lt;=6550000,630000,580000))))))</f>
        <v/>
      </c>
      <c r="L2430" s="16">
        <f>IF(D2430=1,IF(J2430&lt;=9000000,380000,IF(J2430&lt;=9500000,260000,IF(J2430&lt;=10000000,130000,0))),0)</f>
        <v/>
      </c>
      <c r="M2430" s="16">
        <f>IF(D2430=1,IF(J2430&lt;=9000000,330000,IF(J2430&lt;=9500000,220000,IF(J2430&lt;=10000000,110000,0))),0)</f>
        <v/>
      </c>
      <c r="N2430" s="16">
        <f>IF(D2430=1,IF(J2430&lt;=9000000,50000,IF(J2430&lt;=9500000,40000,IF(J2430&lt;=10000000,20000,0))),0)</f>
        <v/>
      </c>
      <c r="O2430" s="16">
        <f>MAX(0,ROUNDDOWN(J2430-G2430-K2430-L2430-E2430*380000-F2430*630000-H2430,-3))</f>
        <v/>
      </c>
      <c r="P2430" s="16">
        <f>MAX(0,ROUNDDOWN(J2430-G2430-430000-M2430-E2430*330000-F2430*450000-I2430,-3))</f>
        <v/>
      </c>
      <c r="Q2430" s="16">
        <f>50000+N2430+E2430*50000+F2430*180000</f>
        <v/>
      </c>
      <c r="R2430" s="16">
        <f>IF(P2430&lt;=2000000,MIN(Q2430,P2430),MAX(Q2430-(P2430-2000000),50000))*0.05</f>
        <v/>
      </c>
      <c r="S2430" s="16">
        <f>MAX(0,P2430*0.1-R2430)</f>
        <v/>
      </c>
      <c r="T2430" s="16">
        <f>Q2430+MAX(0,K2430-480000)</f>
        <v/>
      </c>
      <c r="U2430" s="16">
        <f>P2430-T2430</f>
        <v/>
      </c>
      <c r="V2430" s="17">
        <f>IF(U2430&lt;0,0,LOOKUP(U2430,{0,1950001,3300001,6950001,9000001,18000001,40000001},{0.05,0.1,0.2,0.23,0.33,0.4,0.45}))</f>
        <v/>
      </c>
      <c r="W2430" s="18">
        <f>IF(U2430&lt;0,0.9,0.9-V2430*1.021)</f>
        <v/>
      </c>
      <c r="X2430" s="16">
        <f>ROUNDDOWN(S2430*0.2/W2430+2000,0)</f>
        <v/>
      </c>
      <c r="Y2430" s="17">
        <f>IF(O2430&lt;=0,0,LOOKUP(O2430,{0,1950001,3300001,6950001,9000001,18000001,40000001},{0.05,0.1,0.2,0.23,0.33,0.4,0.45}))</f>
        <v/>
      </c>
    </row>
    <row r="2431">
      <c r="A2431" t="inlineStr">
        <is>
          <t>1万円刻み</t>
        </is>
      </c>
      <c r="B2431" s="16">
        <f>'3_1万円刻み'!$A$487</f>
        <v/>
      </c>
      <c r="C2431" t="n">
        <v>2025</v>
      </c>
      <c r="D2431" t="n">
        <v>1</v>
      </c>
      <c r="E2431" t="n">
        <v>0</v>
      </c>
      <c r="F2431" t="n">
        <v>0</v>
      </c>
      <c r="G2431" s="16">
        <f>ROUND(MIN(B2431/12,650000)*12*0.0915+MIN(B2431/12,1390000)*12*(0.0504+0)+B2431*0.005,0)</f>
        <v/>
      </c>
      <c r="H2431" t="n">
        <v>0</v>
      </c>
      <c r="I2431" t="n">
        <v>0</v>
      </c>
      <c r="J2431" s="16">
        <f>IF(C2431=2026,IF(B2431&lt;741000,0,IF(B2431&lt;2191000,B2431-740000,IF(B2431&lt;2193000,1451000,IF(B2431&lt;2196000,1453000,IF(B2431&lt;2200000,1456000,IF(B2431&lt;3600000,ROUNDDOWN(B2431/4,-3)*2.8-80000,IF(B2431&lt;6600000,ROUNDDOWN(B2431/4,-3)*3.2-440000,IF(B2431&lt;8500000,ROUNDDOWN(B2431*0.9,0)-1100000,B2431-1950000)))))))),IF(B2431&lt;651000,0,IF(B2431&lt;1900000,B2431-650000,IF(B2431&lt;3600000,ROUNDDOWN(B2431/4,-3)*2.8-80000,IF(B2431&lt;6600000,ROUNDDOWN(B2431/4,-3)*3.2-440000,IF(B2431&lt;8500000,ROUNDDOWN(B2431*0.9,0)-1100000,B2431-1950000))))))</f>
        <v/>
      </c>
      <c r="K2431" s="16">
        <f>IF(J2431&gt;23500000,NA(),IF(C2431=2026,IF(J2431&lt;=4890000,1040000,IF(J2431&lt;=6550000,670000,620000)),IF(J2431&lt;=1320000,950000,IF(J2431&lt;=3360000,880000,IF(J2431&lt;=4890000,680000,IF(J2431&lt;=6550000,630000,580000))))))</f>
        <v/>
      </c>
      <c r="L2431" s="16">
        <f>IF(D2431=1,IF(J2431&lt;=9000000,380000,IF(J2431&lt;=9500000,260000,IF(J2431&lt;=10000000,130000,0))),0)</f>
        <v/>
      </c>
      <c r="M2431" s="16">
        <f>IF(D2431=1,IF(J2431&lt;=9000000,330000,IF(J2431&lt;=9500000,220000,IF(J2431&lt;=10000000,110000,0))),0)</f>
        <v/>
      </c>
      <c r="N2431" s="16">
        <f>IF(D2431=1,IF(J2431&lt;=9000000,50000,IF(J2431&lt;=9500000,40000,IF(J2431&lt;=10000000,20000,0))),0)</f>
        <v/>
      </c>
      <c r="O2431" s="16">
        <f>MAX(0,ROUNDDOWN(J2431-G2431-K2431-L2431-E2431*380000-F2431*630000-H2431,-3))</f>
        <v/>
      </c>
      <c r="P2431" s="16">
        <f>MAX(0,ROUNDDOWN(J2431-G2431-430000-M2431-E2431*330000-F2431*450000-I2431,-3))</f>
        <v/>
      </c>
      <c r="Q2431" s="16">
        <f>50000+N2431+E2431*50000+F2431*180000</f>
        <v/>
      </c>
      <c r="R2431" s="16">
        <f>IF(P2431&lt;=2000000,MIN(Q2431,P2431),MAX(Q2431-(P2431-2000000),50000))*0.05</f>
        <v/>
      </c>
      <c r="S2431" s="16">
        <f>MAX(0,P2431*0.1-R2431)</f>
        <v/>
      </c>
      <c r="T2431" s="16">
        <f>Q2431+MAX(0,K2431-480000)</f>
        <v/>
      </c>
      <c r="U2431" s="16">
        <f>P2431-T2431</f>
        <v/>
      </c>
      <c r="V2431" s="17">
        <f>IF(U2431&lt;0,0,LOOKUP(U2431,{0,1950001,3300001,6950001,9000001,18000001,40000001},{0.05,0.1,0.2,0.23,0.33,0.4,0.45}))</f>
        <v/>
      </c>
      <c r="W2431" s="18">
        <f>IF(U2431&lt;0,0.9,0.9-V2431*1.021)</f>
        <v/>
      </c>
      <c r="X2431" s="16">
        <f>ROUNDDOWN(S2431*0.2/W2431+2000,0)</f>
        <v/>
      </c>
      <c r="Y2431" s="17">
        <f>IF(O2431&lt;=0,0,LOOKUP(O2431,{0,1950001,3300001,6950001,9000001,18000001,40000001},{0.05,0.1,0.2,0.23,0.33,0.4,0.45}))</f>
        <v/>
      </c>
    </row>
    <row r="2432">
      <c r="A2432" t="inlineStr">
        <is>
          <t>1万円刻み</t>
        </is>
      </c>
      <c r="B2432" s="16">
        <f>'3_1万円刻み'!$A$487</f>
        <v/>
      </c>
      <c r="C2432" t="n">
        <v>2026</v>
      </c>
      <c r="D2432" t="n">
        <v>1</v>
      </c>
      <c r="E2432" t="n">
        <v>0</v>
      </c>
      <c r="F2432" t="n">
        <v>0</v>
      </c>
      <c r="G2432" s="16">
        <f>ROUND(MIN(B2432/12,650000)*12*0.0915+MIN(B2432/12,1390000)*12*(0.0504+0)+B2432*0.005,0)</f>
        <v/>
      </c>
      <c r="H2432" t="n">
        <v>0</v>
      </c>
      <c r="I2432" t="n">
        <v>0</v>
      </c>
      <c r="J2432" s="16">
        <f>IF(C2432=2026,IF(B2432&lt;741000,0,IF(B2432&lt;2191000,B2432-740000,IF(B2432&lt;2193000,1451000,IF(B2432&lt;2196000,1453000,IF(B2432&lt;2200000,1456000,IF(B2432&lt;3600000,ROUNDDOWN(B2432/4,-3)*2.8-80000,IF(B2432&lt;6600000,ROUNDDOWN(B2432/4,-3)*3.2-440000,IF(B2432&lt;8500000,ROUNDDOWN(B2432*0.9,0)-1100000,B2432-1950000)))))))),IF(B2432&lt;651000,0,IF(B2432&lt;1900000,B2432-650000,IF(B2432&lt;3600000,ROUNDDOWN(B2432/4,-3)*2.8-80000,IF(B2432&lt;6600000,ROUNDDOWN(B2432/4,-3)*3.2-440000,IF(B2432&lt;8500000,ROUNDDOWN(B2432*0.9,0)-1100000,B2432-1950000))))))</f>
        <v/>
      </c>
      <c r="K2432" s="16">
        <f>IF(J2432&gt;23500000,NA(),IF(C2432=2026,IF(J2432&lt;=4890000,1040000,IF(J2432&lt;=6550000,670000,620000)),IF(J2432&lt;=1320000,950000,IF(J2432&lt;=3360000,880000,IF(J2432&lt;=4890000,680000,IF(J2432&lt;=6550000,630000,580000))))))</f>
        <v/>
      </c>
      <c r="L2432" s="16">
        <f>IF(D2432=1,IF(J2432&lt;=9000000,380000,IF(J2432&lt;=9500000,260000,IF(J2432&lt;=10000000,130000,0))),0)</f>
        <v/>
      </c>
      <c r="M2432" s="16">
        <f>IF(D2432=1,IF(J2432&lt;=9000000,330000,IF(J2432&lt;=9500000,220000,IF(J2432&lt;=10000000,110000,0))),0)</f>
        <v/>
      </c>
      <c r="N2432" s="16">
        <f>IF(D2432=1,IF(J2432&lt;=9000000,50000,IF(J2432&lt;=9500000,40000,IF(J2432&lt;=10000000,20000,0))),0)</f>
        <v/>
      </c>
      <c r="O2432" s="16">
        <f>MAX(0,ROUNDDOWN(J2432-G2432-K2432-L2432-E2432*380000-F2432*630000-H2432,-3))</f>
        <v/>
      </c>
      <c r="P2432" s="16">
        <f>MAX(0,ROUNDDOWN(J2432-G2432-430000-M2432-E2432*330000-F2432*450000-I2432,-3))</f>
        <v/>
      </c>
      <c r="Q2432" s="16">
        <f>50000+N2432+E2432*50000+F2432*180000</f>
        <v/>
      </c>
      <c r="R2432" s="16">
        <f>IF(P2432&lt;=2000000,MIN(Q2432,P2432),MAX(Q2432-(P2432-2000000),50000))*0.05</f>
        <v/>
      </c>
      <c r="S2432" s="16">
        <f>MAX(0,P2432*0.1-R2432)</f>
        <v/>
      </c>
      <c r="T2432" s="16">
        <f>Q2432+MAX(0,K2432-480000)</f>
        <v/>
      </c>
      <c r="U2432" s="16">
        <f>P2432-T2432</f>
        <v/>
      </c>
      <c r="V2432" s="17">
        <f>IF(U2432&lt;0,0,LOOKUP(U2432,{0,1950001,3300001,6950001,9000001,18000001,40000001},{0.05,0.1,0.2,0.23,0.33,0.4,0.45}))</f>
        <v/>
      </c>
      <c r="W2432" s="18">
        <f>IF(U2432&lt;0,0.9,0.9-V2432*1.021)</f>
        <v/>
      </c>
      <c r="X2432" s="16">
        <f>ROUNDDOWN(S2432*0.2/W2432+2000,0)</f>
        <v/>
      </c>
      <c r="Y2432" s="17">
        <f>IF(O2432&lt;=0,0,LOOKUP(O2432,{0,1950001,3300001,6950001,9000001,18000001,40000001},{0.05,0.1,0.2,0.23,0.33,0.4,0.45}))</f>
        <v/>
      </c>
    </row>
    <row r="2433">
      <c r="A2433" t="inlineStr">
        <is>
          <t>1万円刻み</t>
        </is>
      </c>
      <c r="B2433" s="16">
        <f>'3_1万円刻み'!$A$488</f>
        <v/>
      </c>
      <c r="C2433" t="n">
        <v>2025</v>
      </c>
      <c r="D2433" t="n">
        <v>0</v>
      </c>
      <c r="E2433" t="n">
        <v>0</v>
      </c>
      <c r="F2433" t="n">
        <v>0</v>
      </c>
      <c r="G2433" s="16">
        <f>ROUND(MIN(B2433/12,650000)*12*0.0915+MIN(B2433/12,1390000)*12*(0.0504+0)+B2433*0.005,0)</f>
        <v/>
      </c>
      <c r="H2433" t="n">
        <v>0</v>
      </c>
      <c r="I2433" t="n">
        <v>0</v>
      </c>
      <c r="J2433" s="16">
        <f>IF(C2433=2026,IF(B2433&lt;741000,0,IF(B2433&lt;2191000,B2433-740000,IF(B2433&lt;2193000,1451000,IF(B2433&lt;2196000,1453000,IF(B2433&lt;2200000,1456000,IF(B2433&lt;3600000,ROUNDDOWN(B2433/4,-3)*2.8-80000,IF(B2433&lt;6600000,ROUNDDOWN(B2433/4,-3)*3.2-440000,IF(B2433&lt;8500000,ROUNDDOWN(B2433*0.9,0)-1100000,B2433-1950000)))))))),IF(B2433&lt;651000,0,IF(B2433&lt;1900000,B2433-650000,IF(B2433&lt;3600000,ROUNDDOWN(B2433/4,-3)*2.8-80000,IF(B2433&lt;6600000,ROUNDDOWN(B2433/4,-3)*3.2-440000,IF(B2433&lt;8500000,ROUNDDOWN(B2433*0.9,0)-1100000,B2433-1950000))))))</f>
        <v/>
      </c>
      <c r="K2433" s="16">
        <f>IF(J2433&gt;23500000,NA(),IF(C2433=2026,IF(J2433&lt;=4890000,1040000,IF(J2433&lt;=6550000,670000,620000)),IF(J2433&lt;=1320000,950000,IF(J2433&lt;=3360000,880000,IF(J2433&lt;=4890000,680000,IF(J2433&lt;=6550000,630000,580000))))))</f>
        <v/>
      </c>
      <c r="L2433" s="16">
        <f>IF(D2433=1,IF(J2433&lt;=9000000,380000,IF(J2433&lt;=9500000,260000,IF(J2433&lt;=10000000,130000,0))),0)</f>
        <v/>
      </c>
      <c r="M2433" s="16">
        <f>IF(D2433=1,IF(J2433&lt;=9000000,330000,IF(J2433&lt;=9500000,220000,IF(J2433&lt;=10000000,110000,0))),0)</f>
        <v/>
      </c>
      <c r="N2433" s="16">
        <f>IF(D2433=1,IF(J2433&lt;=9000000,50000,IF(J2433&lt;=9500000,40000,IF(J2433&lt;=10000000,20000,0))),0)</f>
        <v/>
      </c>
      <c r="O2433" s="16">
        <f>MAX(0,ROUNDDOWN(J2433-G2433-K2433-L2433-E2433*380000-F2433*630000-H2433,-3))</f>
        <v/>
      </c>
      <c r="P2433" s="16">
        <f>MAX(0,ROUNDDOWN(J2433-G2433-430000-M2433-E2433*330000-F2433*450000-I2433,-3))</f>
        <v/>
      </c>
      <c r="Q2433" s="16">
        <f>50000+N2433+E2433*50000+F2433*180000</f>
        <v/>
      </c>
      <c r="R2433" s="16">
        <f>IF(P2433&lt;=2000000,MIN(Q2433,P2433),MAX(Q2433-(P2433-2000000),50000))*0.05</f>
        <v/>
      </c>
      <c r="S2433" s="16">
        <f>MAX(0,P2433*0.1-R2433)</f>
        <v/>
      </c>
      <c r="T2433" s="16">
        <f>Q2433+MAX(0,K2433-480000)</f>
        <v/>
      </c>
      <c r="U2433" s="16">
        <f>P2433-T2433</f>
        <v/>
      </c>
      <c r="V2433" s="17">
        <f>IF(U2433&lt;0,0,LOOKUP(U2433,{0,1950001,3300001,6950001,9000001,18000001,40000001},{0.05,0.1,0.2,0.23,0.33,0.4,0.45}))</f>
        <v/>
      </c>
      <c r="W2433" s="18">
        <f>IF(U2433&lt;0,0.9,0.9-V2433*1.021)</f>
        <v/>
      </c>
      <c r="X2433" s="16">
        <f>ROUNDDOWN(S2433*0.2/W2433+2000,0)</f>
        <v/>
      </c>
      <c r="Y2433" s="17">
        <f>IF(O2433&lt;=0,0,LOOKUP(O2433,{0,1950001,3300001,6950001,9000001,18000001,40000001},{0.05,0.1,0.2,0.23,0.33,0.4,0.45}))</f>
        <v/>
      </c>
    </row>
    <row r="2434">
      <c r="A2434" t="inlineStr">
        <is>
          <t>1万円刻み</t>
        </is>
      </c>
      <c r="B2434" s="16">
        <f>'3_1万円刻み'!$A$488</f>
        <v/>
      </c>
      <c r="C2434" t="n">
        <v>2026</v>
      </c>
      <c r="D2434" t="n">
        <v>0</v>
      </c>
      <c r="E2434" t="n">
        <v>0</v>
      </c>
      <c r="F2434" t="n">
        <v>0</v>
      </c>
      <c r="G2434" s="16">
        <f>ROUND(MIN(B2434/12,650000)*12*0.0915+MIN(B2434/12,1390000)*12*(0.0504+0)+B2434*0.005,0)</f>
        <v/>
      </c>
      <c r="H2434" t="n">
        <v>0</v>
      </c>
      <c r="I2434" t="n">
        <v>0</v>
      </c>
      <c r="J2434" s="16">
        <f>IF(C2434=2026,IF(B2434&lt;741000,0,IF(B2434&lt;2191000,B2434-740000,IF(B2434&lt;2193000,1451000,IF(B2434&lt;2196000,1453000,IF(B2434&lt;2200000,1456000,IF(B2434&lt;3600000,ROUNDDOWN(B2434/4,-3)*2.8-80000,IF(B2434&lt;6600000,ROUNDDOWN(B2434/4,-3)*3.2-440000,IF(B2434&lt;8500000,ROUNDDOWN(B2434*0.9,0)-1100000,B2434-1950000)))))))),IF(B2434&lt;651000,0,IF(B2434&lt;1900000,B2434-650000,IF(B2434&lt;3600000,ROUNDDOWN(B2434/4,-3)*2.8-80000,IF(B2434&lt;6600000,ROUNDDOWN(B2434/4,-3)*3.2-440000,IF(B2434&lt;8500000,ROUNDDOWN(B2434*0.9,0)-1100000,B2434-1950000))))))</f>
        <v/>
      </c>
      <c r="K2434" s="16">
        <f>IF(J2434&gt;23500000,NA(),IF(C2434=2026,IF(J2434&lt;=4890000,1040000,IF(J2434&lt;=6550000,670000,620000)),IF(J2434&lt;=1320000,950000,IF(J2434&lt;=3360000,880000,IF(J2434&lt;=4890000,680000,IF(J2434&lt;=6550000,630000,580000))))))</f>
        <v/>
      </c>
      <c r="L2434" s="16">
        <f>IF(D2434=1,IF(J2434&lt;=9000000,380000,IF(J2434&lt;=9500000,260000,IF(J2434&lt;=10000000,130000,0))),0)</f>
        <v/>
      </c>
      <c r="M2434" s="16">
        <f>IF(D2434=1,IF(J2434&lt;=9000000,330000,IF(J2434&lt;=9500000,220000,IF(J2434&lt;=10000000,110000,0))),0)</f>
        <v/>
      </c>
      <c r="N2434" s="16">
        <f>IF(D2434=1,IF(J2434&lt;=9000000,50000,IF(J2434&lt;=9500000,40000,IF(J2434&lt;=10000000,20000,0))),0)</f>
        <v/>
      </c>
      <c r="O2434" s="16">
        <f>MAX(0,ROUNDDOWN(J2434-G2434-K2434-L2434-E2434*380000-F2434*630000-H2434,-3))</f>
        <v/>
      </c>
      <c r="P2434" s="16">
        <f>MAX(0,ROUNDDOWN(J2434-G2434-430000-M2434-E2434*330000-F2434*450000-I2434,-3))</f>
        <v/>
      </c>
      <c r="Q2434" s="16">
        <f>50000+N2434+E2434*50000+F2434*180000</f>
        <v/>
      </c>
      <c r="R2434" s="16">
        <f>IF(P2434&lt;=2000000,MIN(Q2434,P2434),MAX(Q2434-(P2434-2000000),50000))*0.05</f>
        <v/>
      </c>
      <c r="S2434" s="16">
        <f>MAX(0,P2434*0.1-R2434)</f>
        <v/>
      </c>
      <c r="T2434" s="16">
        <f>Q2434+MAX(0,K2434-480000)</f>
        <v/>
      </c>
      <c r="U2434" s="16">
        <f>P2434-T2434</f>
        <v/>
      </c>
      <c r="V2434" s="17">
        <f>IF(U2434&lt;0,0,LOOKUP(U2434,{0,1950001,3300001,6950001,9000001,18000001,40000001},{0.05,0.1,0.2,0.23,0.33,0.4,0.45}))</f>
        <v/>
      </c>
      <c r="W2434" s="18">
        <f>IF(U2434&lt;0,0.9,0.9-V2434*1.021)</f>
        <v/>
      </c>
      <c r="X2434" s="16">
        <f>ROUNDDOWN(S2434*0.2/W2434+2000,0)</f>
        <v/>
      </c>
      <c r="Y2434" s="17">
        <f>IF(O2434&lt;=0,0,LOOKUP(O2434,{0,1950001,3300001,6950001,9000001,18000001,40000001},{0.05,0.1,0.2,0.23,0.33,0.4,0.45}))</f>
        <v/>
      </c>
    </row>
    <row r="2435">
      <c r="A2435" t="inlineStr">
        <is>
          <t>1万円刻み</t>
        </is>
      </c>
      <c r="B2435" s="16">
        <f>'3_1万円刻み'!$A$488</f>
        <v/>
      </c>
      <c r="C2435" t="n">
        <v>2025</v>
      </c>
      <c r="D2435" t="n">
        <v>1</v>
      </c>
      <c r="E2435" t="n">
        <v>0</v>
      </c>
      <c r="F2435" t="n">
        <v>0</v>
      </c>
      <c r="G2435" s="16">
        <f>ROUND(MIN(B2435/12,650000)*12*0.0915+MIN(B2435/12,1390000)*12*(0.0504+0)+B2435*0.005,0)</f>
        <v/>
      </c>
      <c r="H2435" t="n">
        <v>0</v>
      </c>
      <c r="I2435" t="n">
        <v>0</v>
      </c>
      <c r="J2435" s="16">
        <f>IF(C2435=2026,IF(B2435&lt;741000,0,IF(B2435&lt;2191000,B2435-740000,IF(B2435&lt;2193000,1451000,IF(B2435&lt;2196000,1453000,IF(B2435&lt;2200000,1456000,IF(B2435&lt;3600000,ROUNDDOWN(B2435/4,-3)*2.8-80000,IF(B2435&lt;6600000,ROUNDDOWN(B2435/4,-3)*3.2-440000,IF(B2435&lt;8500000,ROUNDDOWN(B2435*0.9,0)-1100000,B2435-1950000)))))))),IF(B2435&lt;651000,0,IF(B2435&lt;1900000,B2435-650000,IF(B2435&lt;3600000,ROUNDDOWN(B2435/4,-3)*2.8-80000,IF(B2435&lt;6600000,ROUNDDOWN(B2435/4,-3)*3.2-440000,IF(B2435&lt;8500000,ROUNDDOWN(B2435*0.9,0)-1100000,B2435-1950000))))))</f>
        <v/>
      </c>
      <c r="K2435" s="16">
        <f>IF(J2435&gt;23500000,NA(),IF(C2435=2026,IF(J2435&lt;=4890000,1040000,IF(J2435&lt;=6550000,670000,620000)),IF(J2435&lt;=1320000,950000,IF(J2435&lt;=3360000,880000,IF(J2435&lt;=4890000,680000,IF(J2435&lt;=6550000,630000,580000))))))</f>
        <v/>
      </c>
      <c r="L2435" s="16">
        <f>IF(D2435=1,IF(J2435&lt;=9000000,380000,IF(J2435&lt;=9500000,260000,IF(J2435&lt;=10000000,130000,0))),0)</f>
        <v/>
      </c>
      <c r="M2435" s="16">
        <f>IF(D2435=1,IF(J2435&lt;=9000000,330000,IF(J2435&lt;=9500000,220000,IF(J2435&lt;=10000000,110000,0))),0)</f>
        <v/>
      </c>
      <c r="N2435" s="16">
        <f>IF(D2435=1,IF(J2435&lt;=9000000,50000,IF(J2435&lt;=9500000,40000,IF(J2435&lt;=10000000,20000,0))),0)</f>
        <v/>
      </c>
      <c r="O2435" s="16">
        <f>MAX(0,ROUNDDOWN(J2435-G2435-K2435-L2435-E2435*380000-F2435*630000-H2435,-3))</f>
        <v/>
      </c>
      <c r="P2435" s="16">
        <f>MAX(0,ROUNDDOWN(J2435-G2435-430000-M2435-E2435*330000-F2435*450000-I2435,-3))</f>
        <v/>
      </c>
      <c r="Q2435" s="16">
        <f>50000+N2435+E2435*50000+F2435*180000</f>
        <v/>
      </c>
      <c r="R2435" s="16">
        <f>IF(P2435&lt;=2000000,MIN(Q2435,P2435),MAX(Q2435-(P2435-2000000),50000))*0.05</f>
        <v/>
      </c>
      <c r="S2435" s="16">
        <f>MAX(0,P2435*0.1-R2435)</f>
        <v/>
      </c>
      <c r="T2435" s="16">
        <f>Q2435+MAX(0,K2435-480000)</f>
        <v/>
      </c>
      <c r="U2435" s="16">
        <f>P2435-T2435</f>
        <v/>
      </c>
      <c r="V2435" s="17">
        <f>IF(U2435&lt;0,0,LOOKUP(U2435,{0,1950001,3300001,6950001,9000001,18000001,40000001},{0.05,0.1,0.2,0.23,0.33,0.4,0.45}))</f>
        <v/>
      </c>
      <c r="W2435" s="18">
        <f>IF(U2435&lt;0,0.9,0.9-V2435*1.021)</f>
        <v/>
      </c>
      <c r="X2435" s="16">
        <f>ROUNDDOWN(S2435*0.2/W2435+2000,0)</f>
        <v/>
      </c>
      <c r="Y2435" s="17">
        <f>IF(O2435&lt;=0,0,LOOKUP(O2435,{0,1950001,3300001,6950001,9000001,18000001,40000001},{0.05,0.1,0.2,0.23,0.33,0.4,0.45}))</f>
        <v/>
      </c>
    </row>
    <row r="2436">
      <c r="A2436" t="inlineStr">
        <is>
          <t>1万円刻み</t>
        </is>
      </c>
      <c r="B2436" s="16">
        <f>'3_1万円刻み'!$A$488</f>
        <v/>
      </c>
      <c r="C2436" t="n">
        <v>2026</v>
      </c>
      <c r="D2436" t="n">
        <v>1</v>
      </c>
      <c r="E2436" t="n">
        <v>0</v>
      </c>
      <c r="F2436" t="n">
        <v>0</v>
      </c>
      <c r="G2436" s="16">
        <f>ROUND(MIN(B2436/12,650000)*12*0.0915+MIN(B2436/12,1390000)*12*(0.0504+0)+B2436*0.005,0)</f>
        <v/>
      </c>
      <c r="H2436" t="n">
        <v>0</v>
      </c>
      <c r="I2436" t="n">
        <v>0</v>
      </c>
      <c r="J2436" s="16">
        <f>IF(C2436=2026,IF(B2436&lt;741000,0,IF(B2436&lt;2191000,B2436-740000,IF(B2436&lt;2193000,1451000,IF(B2436&lt;2196000,1453000,IF(B2436&lt;2200000,1456000,IF(B2436&lt;3600000,ROUNDDOWN(B2436/4,-3)*2.8-80000,IF(B2436&lt;6600000,ROUNDDOWN(B2436/4,-3)*3.2-440000,IF(B2436&lt;8500000,ROUNDDOWN(B2436*0.9,0)-1100000,B2436-1950000)))))))),IF(B2436&lt;651000,0,IF(B2436&lt;1900000,B2436-650000,IF(B2436&lt;3600000,ROUNDDOWN(B2436/4,-3)*2.8-80000,IF(B2436&lt;6600000,ROUNDDOWN(B2436/4,-3)*3.2-440000,IF(B2436&lt;8500000,ROUNDDOWN(B2436*0.9,0)-1100000,B2436-1950000))))))</f>
        <v/>
      </c>
      <c r="K2436" s="16">
        <f>IF(J2436&gt;23500000,NA(),IF(C2436=2026,IF(J2436&lt;=4890000,1040000,IF(J2436&lt;=6550000,670000,620000)),IF(J2436&lt;=1320000,950000,IF(J2436&lt;=3360000,880000,IF(J2436&lt;=4890000,680000,IF(J2436&lt;=6550000,630000,580000))))))</f>
        <v/>
      </c>
      <c r="L2436" s="16">
        <f>IF(D2436=1,IF(J2436&lt;=9000000,380000,IF(J2436&lt;=9500000,260000,IF(J2436&lt;=10000000,130000,0))),0)</f>
        <v/>
      </c>
      <c r="M2436" s="16">
        <f>IF(D2436=1,IF(J2436&lt;=9000000,330000,IF(J2436&lt;=9500000,220000,IF(J2436&lt;=10000000,110000,0))),0)</f>
        <v/>
      </c>
      <c r="N2436" s="16">
        <f>IF(D2436=1,IF(J2436&lt;=9000000,50000,IF(J2436&lt;=9500000,40000,IF(J2436&lt;=10000000,20000,0))),0)</f>
        <v/>
      </c>
      <c r="O2436" s="16">
        <f>MAX(0,ROUNDDOWN(J2436-G2436-K2436-L2436-E2436*380000-F2436*630000-H2436,-3))</f>
        <v/>
      </c>
      <c r="P2436" s="16">
        <f>MAX(0,ROUNDDOWN(J2436-G2436-430000-M2436-E2436*330000-F2436*450000-I2436,-3))</f>
        <v/>
      </c>
      <c r="Q2436" s="16">
        <f>50000+N2436+E2436*50000+F2436*180000</f>
        <v/>
      </c>
      <c r="R2436" s="16">
        <f>IF(P2436&lt;=2000000,MIN(Q2436,P2436),MAX(Q2436-(P2436-2000000),50000))*0.05</f>
        <v/>
      </c>
      <c r="S2436" s="16">
        <f>MAX(0,P2436*0.1-R2436)</f>
        <v/>
      </c>
      <c r="T2436" s="16">
        <f>Q2436+MAX(0,K2436-480000)</f>
        <v/>
      </c>
      <c r="U2436" s="16">
        <f>P2436-T2436</f>
        <v/>
      </c>
      <c r="V2436" s="17">
        <f>IF(U2436&lt;0,0,LOOKUP(U2436,{0,1950001,3300001,6950001,9000001,18000001,40000001},{0.05,0.1,0.2,0.23,0.33,0.4,0.45}))</f>
        <v/>
      </c>
      <c r="W2436" s="18">
        <f>IF(U2436&lt;0,0.9,0.9-V2436*1.021)</f>
        <v/>
      </c>
      <c r="X2436" s="16">
        <f>ROUNDDOWN(S2436*0.2/W2436+2000,0)</f>
        <v/>
      </c>
      <c r="Y2436" s="17">
        <f>IF(O2436&lt;=0,0,LOOKUP(O2436,{0,1950001,3300001,6950001,9000001,18000001,40000001},{0.05,0.1,0.2,0.23,0.33,0.4,0.45}))</f>
        <v/>
      </c>
    </row>
    <row r="2437">
      <c r="A2437" t="inlineStr">
        <is>
          <t>1万円刻み</t>
        </is>
      </c>
      <c r="B2437" s="16">
        <f>'3_1万円刻み'!$A$489</f>
        <v/>
      </c>
      <c r="C2437" t="n">
        <v>2025</v>
      </c>
      <c r="D2437" t="n">
        <v>0</v>
      </c>
      <c r="E2437" t="n">
        <v>0</v>
      </c>
      <c r="F2437" t="n">
        <v>0</v>
      </c>
      <c r="G2437" s="16">
        <f>ROUND(MIN(B2437/12,650000)*12*0.0915+MIN(B2437/12,1390000)*12*(0.0504+0)+B2437*0.005,0)</f>
        <v/>
      </c>
      <c r="H2437" t="n">
        <v>0</v>
      </c>
      <c r="I2437" t="n">
        <v>0</v>
      </c>
      <c r="J2437" s="16">
        <f>IF(C2437=2026,IF(B2437&lt;741000,0,IF(B2437&lt;2191000,B2437-740000,IF(B2437&lt;2193000,1451000,IF(B2437&lt;2196000,1453000,IF(B2437&lt;2200000,1456000,IF(B2437&lt;3600000,ROUNDDOWN(B2437/4,-3)*2.8-80000,IF(B2437&lt;6600000,ROUNDDOWN(B2437/4,-3)*3.2-440000,IF(B2437&lt;8500000,ROUNDDOWN(B2437*0.9,0)-1100000,B2437-1950000)))))))),IF(B2437&lt;651000,0,IF(B2437&lt;1900000,B2437-650000,IF(B2437&lt;3600000,ROUNDDOWN(B2437/4,-3)*2.8-80000,IF(B2437&lt;6600000,ROUNDDOWN(B2437/4,-3)*3.2-440000,IF(B2437&lt;8500000,ROUNDDOWN(B2437*0.9,0)-1100000,B2437-1950000))))))</f>
        <v/>
      </c>
      <c r="K2437" s="16">
        <f>IF(J2437&gt;23500000,NA(),IF(C2437=2026,IF(J2437&lt;=4890000,1040000,IF(J2437&lt;=6550000,670000,620000)),IF(J2437&lt;=1320000,950000,IF(J2437&lt;=3360000,880000,IF(J2437&lt;=4890000,680000,IF(J2437&lt;=6550000,630000,580000))))))</f>
        <v/>
      </c>
      <c r="L2437" s="16">
        <f>IF(D2437=1,IF(J2437&lt;=9000000,380000,IF(J2437&lt;=9500000,260000,IF(J2437&lt;=10000000,130000,0))),0)</f>
        <v/>
      </c>
      <c r="M2437" s="16">
        <f>IF(D2437=1,IF(J2437&lt;=9000000,330000,IF(J2437&lt;=9500000,220000,IF(J2437&lt;=10000000,110000,0))),0)</f>
        <v/>
      </c>
      <c r="N2437" s="16">
        <f>IF(D2437=1,IF(J2437&lt;=9000000,50000,IF(J2437&lt;=9500000,40000,IF(J2437&lt;=10000000,20000,0))),0)</f>
        <v/>
      </c>
      <c r="O2437" s="16">
        <f>MAX(0,ROUNDDOWN(J2437-G2437-K2437-L2437-E2437*380000-F2437*630000-H2437,-3))</f>
        <v/>
      </c>
      <c r="P2437" s="16">
        <f>MAX(0,ROUNDDOWN(J2437-G2437-430000-M2437-E2437*330000-F2437*450000-I2437,-3))</f>
        <v/>
      </c>
      <c r="Q2437" s="16">
        <f>50000+N2437+E2437*50000+F2437*180000</f>
        <v/>
      </c>
      <c r="R2437" s="16">
        <f>IF(P2437&lt;=2000000,MIN(Q2437,P2437),MAX(Q2437-(P2437-2000000),50000))*0.05</f>
        <v/>
      </c>
      <c r="S2437" s="16">
        <f>MAX(0,P2437*0.1-R2437)</f>
        <v/>
      </c>
      <c r="T2437" s="16">
        <f>Q2437+MAX(0,K2437-480000)</f>
        <v/>
      </c>
      <c r="U2437" s="16">
        <f>P2437-T2437</f>
        <v/>
      </c>
      <c r="V2437" s="17">
        <f>IF(U2437&lt;0,0,LOOKUP(U2437,{0,1950001,3300001,6950001,9000001,18000001,40000001},{0.05,0.1,0.2,0.23,0.33,0.4,0.45}))</f>
        <v/>
      </c>
      <c r="W2437" s="18">
        <f>IF(U2437&lt;0,0.9,0.9-V2437*1.021)</f>
        <v/>
      </c>
      <c r="X2437" s="16">
        <f>ROUNDDOWN(S2437*0.2/W2437+2000,0)</f>
        <v/>
      </c>
      <c r="Y2437" s="17">
        <f>IF(O2437&lt;=0,0,LOOKUP(O2437,{0,1950001,3300001,6950001,9000001,18000001,40000001},{0.05,0.1,0.2,0.23,0.33,0.4,0.45}))</f>
        <v/>
      </c>
    </row>
    <row r="2438">
      <c r="A2438" t="inlineStr">
        <is>
          <t>1万円刻み</t>
        </is>
      </c>
      <c r="B2438" s="16">
        <f>'3_1万円刻み'!$A$489</f>
        <v/>
      </c>
      <c r="C2438" t="n">
        <v>2026</v>
      </c>
      <c r="D2438" t="n">
        <v>0</v>
      </c>
      <c r="E2438" t="n">
        <v>0</v>
      </c>
      <c r="F2438" t="n">
        <v>0</v>
      </c>
      <c r="G2438" s="16">
        <f>ROUND(MIN(B2438/12,650000)*12*0.0915+MIN(B2438/12,1390000)*12*(0.0504+0)+B2438*0.005,0)</f>
        <v/>
      </c>
      <c r="H2438" t="n">
        <v>0</v>
      </c>
      <c r="I2438" t="n">
        <v>0</v>
      </c>
      <c r="J2438" s="16">
        <f>IF(C2438=2026,IF(B2438&lt;741000,0,IF(B2438&lt;2191000,B2438-740000,IF(B2438&lt;2193000,1451000,IF(B2438&lt;2196000,1453000,IF(B2438&lt;2200000,1456000,IF(B2438&lt;3600000,ROUNDDOWN(B2438/4,-3)*2.8-80000,IF(B2438&lt;6600000,ROUNDDOWN(B2438/4,-3)*3.2-440000,IF(B2438&lt;8500000,ROUNDDOWN(B2438*0.9,0)-1100000,B2438-1950000)))))))),IF(B2438&lt;651000,0,IF(B2438&lt;1900000,B2438-650000,IF(B2438&lt;3600000,ROUNDDOWN(B2438/4,-3)*2.8-80000,IF(B2438&lt;6600000,ROUNDDOWN(B2438/4,-3)*3.2-440000,IF(B2438&lt;8500000,ROUNDDOWN(B2438*0.9,0)-1100000,B2438-1950000))))))</f>
        <v/>
      </c>
      <c r="K2438" s="16">
        <f>IF(J2438&gt;23500000,NA(),IF(C2438=2026,IF(J2438&lt;=4890000,1040000,IF(J2438&lt;=6550000,670000,620000)),IF(J2438&lt;=1320000,950000,IF(J2438&lt;=3360000,880000,IF(J2438&lt;=4890000,680000,IF(J2438&lt;=6550000,630000,580000))))))</f>
        <v/>
      </c>
      <c r="L2438" s="16">
        <f>IF(D2438=1,IF(J2438&lt;=9000000,380000,IF(J2438&lt;=9500000,260000,IF(J2438&lt;=10000000,130000,0))),0)</f>
        <v/>
      </c>
      <c r="M2438" s="16">
        <f>IF(D2438=1,IF(J2438&lt;=9000000,330000,IF(J2438&lt;=9500000,220000,IF(J2438&lt;=10000000,110000,0))),0)</f>
        <v/>
      </c>
      <c r="N2438" s="16">
        <f>IF(D2438=1,IF(J2438&lt;=9000000,50000,IF(J2438&lt;=9500000,40000,IF(J2438&lt;=10000000,20000,0))),0)</f>
        <v/>
      </c>
      <c r="O2438" s="16">
        <f>MAX(0,ROUNDDOWN(J2438-G2438-K2438-L2438-E2438*380000-F2438*630000-H2438,-3))</f>
        <v/>
      </c>
      <c r="P2438" s="16">
        <f>MAX(0,ROUNDDOWN(J2438-G2438-430000-M2438-E2438*330000-F2438*450000-I2438,-3))</f>
        <v/>
      </c>
      <c r="Q2438" s="16">
        <f>50000+N2438+E2438*50000+F2438*180000</f>
        <v/>
      </c>
      <c r="R2438" s="16">
        <f>IF(P2438&lt;=2000000,MIN(Q2438,P2438),MAX(Q2438-(P2438-2000000),50000))*0.05</f>
        <v/>
      </c>
      <c r="S2438" s="16">
        <f>MAX(0,P2438*0.1-R2438)</f>
        <v/>
      </c>
      <c r="T2438" s="16">
        <f>Q2438+MAX(0,K2438-480000)</f>
        <v/>
      </c>
      <c r="U2438" s="16">
        <f>P2438-T2438</f>
        <v/>
      </c>
      <c r="V2438" s="17">
        <f>IF(U2438&lt;0,0,LOOKUP(U2438,{0,1950001,3300001,6950001,9000001,18000001,40000001},{0.05,0.1,0.2,0.23,0.33,0.4,0.45}))</f>
        <v/>
      </c>
      <c r="W2438" s="18">
        <f>IF(U2438&lt;0,0.9,0.9-V2438*1.021)</f>
        <v/>
      </c>
      <c r="X2438" s="16">
        <f>ROUNDDOWN(S2438*0.2/W2438+2000,0)</f>
        <v/>
      </c>
      <c r="Y2438" s="17">
        <f>IF(O2438&lt;=0,0,LOOKUP(O2438,{0,1950001,3300001,6950001,9000001,18000001,40000001},{0.05,0.1,0.2,0.23,0.33,0.4,0.45}))</f>
        <v/>
      </c>
    </row>
    <row r="2439">
      <c r="A2439" t="inlineStr">
        <is>
          <t>1万円刻み</t>
        </is>
      </c>
      <c r="B2439" s="16">
        <f>'3_1万円刻み'!$A$489</f>
        <v/>
      </c>
      <c r="C2439" t="n">
        <v>2025</v>
      </c>
      <c r="D2439" t="n">
        <v>1</v>
      </c>
      <c r="E2439" t="n">
        <v>0</v>
      </c>
      <c r="F2439" t="n">
        <v>0</v>
      </c>
      <c r="G2439" s="16">
        <f>ROUND(MIN(B2439/12,650000)*12*0.0915+MIN(B2439/12,1390000)*12*(0.0504+0)+B2439*0.005,0)</f>
        <v/>
      </c>
      <c r="H2439" t="n">
        <v>0</v>
      </c>
      <c r="I2439" t="n">
        <v>0</v>
      </c>
      <c r="J2439" s="16">
        <f>IF(C2439=2026,IF(B2439&lt;741000,0,IF(B2439&lt;2191000,B2439-740000,IF(B2439&lt;2193000,1451000,IF(B2439&lt;2196000,1453000,IF(B2439&lt;2200000,1456000,IF(B2439&lt;3600000,ROUNDDOWN(B2439/4,-3)*2.8-80000,IF(B2439&lt;6600000,ROUNDDOWN(B2439/4,-3)*3.2-440000,IF(B2439&lt;8500000,ROUNDDOWN(B2439*0.9,0)-1100000,B2439-1950000)))))))),IF(B2439&lt;651000,0,IF(B2439&lt;1900000,B2439-650000,IF(B2439&lt;3600000,ROUNDDOWN(B2439/4,-3)*2.8-80000,IF(B2439&lt;6600000,ROUNDDOWN(B2439/4,-3)*3.2-440000,IF(B2439&lt;8500000,ROUNDDOWN(B2439*0.9,0)-1100000,B2439-1950000))))))</f>
        <v/>
      </c>
      <c r="K2439" s="16">
        <f>IF(J2439&gt;23500000,NA(),IF(C2439=2026,IF(J2439&lt;=4890000,1040000,IF(J2439&lt;=6550000,670000,620000)),IF(J2439&lt;=1320000,950000,IF(J2439&lt;=3360000,880000,IF(J2439&lt;=4890000,680000,IF(J2439&lt;=6550000,630000,580000))))))</f>
        <v/>
      </c>
      <c r="L2439" s="16">
        <f>IF(D2439=1,IF(J2439&lt;=9000000,380000,IF(J2439&lt;=9500000,260000,IF(J2439&lt;=10000000,130000,0))),0)</f>
        <v/>
      </c>
      <c r="M2439" s="16">
        <f>IF(D2439=1,IF(J2439&lt;=9000000,330000,IF(J2439&lt;=9500000,220000,IF(J2439&lt;=10000000,110000,0))),0)</f>
        <v/>
      </c>
      <c r="N2439" s="16">
        <f>IF(D2439=1,IF(J2439&lt;=9000000,50000,IF(J2439&lt;=9500000,40000,IF(J2439&lt;=10000000,20000,0))),0)</f>
        <v/>
      </c>
      <c r="O2439" s="16">
        <f>MAX(0,ROUNDDOWN(J2439-G2439-K2439-L2439-E2439*380000-F2439*630000-H2439,-3))</f>
        <v/>
      </c>
      <c r="P2439" s="16">
        <f>MAX(0,ROUNDDOWN(J2439-G2439-430000-M2439-E2439*330000-F2439*450000-I2439,-3))</f>
        <v/>
      </c>
      <c r="Q2439" s="16">
        <f>50000+N2439+E2439*50000+F2439*180000</f>
        <v/>
      </c>
      <c r="R2439" s="16">
        <f>IF(P2439&lt;=2000000,MIN(Q2439,P2439),MAX(Q2439-(P2439-2000000),50000))*0.05</f>
        <v/>
      </c>
      <c r="S2439" s="16">
        <f>MAX(0,P2439*0.1-R2439)</f>
        <v/>
      </c>
      <c r="T2439" s="16">
        <f>Q2439+MAX(0,K2439-480000)</f>
        <v/>
      </c>
      <c r="U2439" s="16">
        <f>P2439-T2439</f>
        <v/>
      </c>
      <c r="V2439" s="17">
        <f>IF(U2439&lt;0,0,LOOKUP(U2439,{0,1950001,3300001,6950001,9000001,18000001,40000001},{0.05,0.1,0.2,0.23,0.33,0.4,0.45}))</f>
        <v/>
      </c>
      <c r="W2439" s="18">
        <f>IF(U2439&lt;0,0.9,0.9-V2439*1.021)</f>
        <v/>
      </c>
      <c r="X2439" s="16">
        <f>ROUNDDOWN(S2439*0.2/W2439+2000,0)</f>
        <v/>
      </c>
      <c r="Y2439" s="17">
        <f>IF(O2439&lt;=0,0,LOOKUP(O2439,{0,1950001,3300001,6950001,9000001,18000001,40000001},{0.05,0.1,0.2,0.23,0.33,0.4,0.45}))</f>
        <v/>
      </c>
    </row>
    <row r="2440">
      <c r="A2440" t="inlineStr">
        <is>
          <t>1万円刻み</t>
        </is>
      </c>
      <c r="B2440" s="16">
        <f>'3_1万円刻み'!$A$489</f>
        <v/>
      </c>
      <c r="C2440" t="n">
        <v>2026</v>
      </c>
      <c r="D2440" t="n">
        <v>1</v>
      </c>
      <c r="E2440" t="n">
        <v>0</v>
      </c>
      <c r="F2440" t="n">
        <v>0</v>
      </c>
      <c r="G2440" s="16">
        <f>ROUND(MIN(B2440/12,650000)*12*0.0915+MIN(B2440/12,1390000)*12*(0.0504+0)+B2440*0.005,0)</f>
        <v/>
      </c>
      <c r="H2440" t="n">
        <v>0</v>
      </c>
      <c r="I2440" t="n">
        <v>0</v>
      </c>
      <c r="J2440" s="16">
        <f>IF(C2440=2026,IF(B2440&lt;741000,0,IF(B2440&lt;2191000,B2440-740000,IF(B2440&lt;2193000,1451000,IF(B2440&lt;2196000,1453000,IF(B2440&lt;2200000,1456000,IF(B2440&lt;3600000,ROUNDDOWN(B2440/4,-3)*2.8-80000,IF(B2440&lt;6600000,ROUNDDOWN(B2440/4,-3)*3.2-440000,IF(B2440&lt;8500000,ROUNDDOWN(B2440*0.9,0)-1100000,B2440-1950000)))))))),IF(B2440&lt;651000,0,IF(B2440&lt;1900000,B2440-650000,IF(B2440&lt;3600000,ROUNDDOWN(B2440/4,-3)*2.8-80000,IF(B2440&lt;6600000,ROUNDDOWN(B2440/4,-3)*3.2-440000,IF(B2440&lt;8500000,ROUNDDOWN(B2440*0.9,0)-1100000,B2440-1950000))))))</f>
        <v/>
      </c>
      <c r="K2440" s="16">
        <f>IF(J2440&gt;23500000,NA(),IF(C2440=2026,IF(J2440&lt;=4890000,1040000,IF(J2440&lt;=6550000,670000,620000)),IF(J2440&lt;=1320000,950000,IF(J2440&lt;=3360000,880000,IF(J2440&lt;=4890000,680000,IF(J2440&lt;=6550000,630000,580000))))))</f>
        <v/>
      </c>
      <c r="L2440" s="16">
        <f>IF(D2440=1,IF(J2440&lt;=9000000,380000,IF(J2440&lt;=9500000,260000,IF(J2440&lt;=10000000,130000,0))),0)</f>
        <v/>
      </c>
      <c r="M2440" s="16">
        <f>IF(D2440=1,IF(J2440&lt;=9000000,330000,IF(J2440&lt;=9500000,220000,IF(J2440&lt;=10000000,110000,0))),0)</f>
        <v/>
      </c>
      <c r="N2440" s="16">
        <f>IF(D2440=1,IF(J2440&lt;=9000000,50000,IF(J2440&lt;=9500000,40000,IF(J2440&lt;=10000000,20000,0))),0)</f>
        <v/>
      </c>
      <c r="O2440" s="16">
        <f>MAX(0,ROUNDDOWN(J2440-G2440-K2440-L2440-E2440*380000-F2440*630000-H2440,-3))</f>
        <v/>
      </c>
      <c r="P2440" s="16">
        <f>MAX(0,ROUNDDOWN(J2440-G2440-430000-M2440-E2440*330000-F2440*450000-I2440,-3))</f>
        <v/>
      </c>
      <c r="Q2440" s="16">
        <f>50000+N2440+E2440*50000+F2440*180000</f>
        <v/>
      </c>
      <c r="R2440" s="16">
        <f>IF(P2440&lt;=2000000,MIN(Q2440,P2440),MAX(Q2440-(P2440-2000000),50000))*0.05</f>
        <v/>
      </c>
      <c r="S2440" s="16">
        <f>MAX(0,P2440*0.1-R2440)</f>
        <v/>
      </c>
      <c r="T2440" s="16">
        <f>Q2440+MAX(0,K2440-480000)</f>
        <v/>
      </c>
      <c r="U2440" s="16">
        <f>P2440-T2440</f>
        <v/>
      </c>
      <c r="V2440" s="17">
        <f>IF(U2440&lt;0,0,LOOKUP(U2440,{0,1950001,3300001,6950001,9000001,18000001,40000001},{0.05,0.1,0.2,0.23,0.33,0.4,0.45}))</f>
        <v/>
      </c>
      <c r="W2440" s="18">
        <f>IF(U2440&lt;0,0.9,0.9-V2440*1.021)</f>
        <v/>
      </c>
      <c r="X2440" s="16">
        <f>ROUNDDOWN(S2440*0.2/W2440+2000,0)</f>
        <v/>
      </c>
      <c r="Y2440" s="17">
        <f>IF(O2440&lt;=0,0,LOOKUP(O2440,{0,1950001,3300001,6950001,9000001,18000001,40000001},{0.05,0.1,0.2,0.23,0.33,0.4,0.45}))</f>
        <v/>
      </c>
    </row>
    <row r="2441">
      <c r="A2441" t="inlineStr">
        <is>
          <t>1万円刻み</t>
        </is>
      </c>
      <c r="B2441" s="16">
        <f>'3_1万円刻み'!$A$490</f>
        <v/>
      </c>
      <c r="C2441" t="n">
        <v>2025</v>
      </c>
      <c r="D2441" t="n">
        <v>0</v>
      </c>
      <c r="E2441" t="n">
        <v>0</v>
      </c>
      <c r="F2441" t="n">
        <v>0</v>
      </c>
      <c r="G2441" s="16">
        <f>ROUND(MIN(B2441/12,650000)*12*0.0915+MIN(B2441/12,1390000)*12*(0.0504+0)+B2441*0.005,0)</f>
        <v/>
      </c>
      <c r="H2441" t="n">
        <v>0</v>
      </c>
      <c r="I2441" t="n">
        <v>0</v>
      </c>
      <c r="J2441" s="16">
        <f>IF(C2441=2026,IF(B2441&lt;741000,0,IF(B2441&lt;2191000,B2441-740000,IF(B2441&lt;2193000,1451000,IF(B2441&lt;2196000,1453000,IF(B2441&lt;2200000,1456000,IF(B2441&lt;3600000,ROUNDDOWN(B2441/4,-3)*2.8-80000,IF(B2441&lt;6600000,ROUNDDOWN(B2441/4,-3)*3.2-440000,IF(B2441&lt;8500000,ROUNDDOWN(B2441*0.9,0)-1100000,B2441-1950000)))))))),IF(B2441&lt;651000,0,IF(B2441&lt;1900000,B2441-650000,IF(B2441&lt;3600000,ROUNDDOWN(B2441/4,-3)*2.8-80000,IF(B2441&lt;6600000,ROUNDDOWN(B2441/4,-3)*3.2-440000,IF(B2441&lt;8500000,ROUNDDOWN(B2441*0.9,0)-1100000,B2441-1950000))))))</f>
        <v/>
      </c>
      <c r="K2441" s="16">
        <f>IF(J2441&gt;23500000,NA(),IF(C2441=2026,IF(J2441&lt;=4890000,1040000,IF(J2441&lt;=6550000,670000,620000)),IF(J2441&lt;=1320000,950000,IF(J2441&lt;=3360000,880000,IF(J2441&lt;=4890000,680000,IF(J2441&lt;=6550000,630000,580000))))))</f>
        <v/>
      </c>
      <c r="L2441" s="16">
        <f>IF(D2441=1,IF(J2441&lt;=9000000,380000,IF(J2441&lt;=9500000,260000,IF(J2441&lt;=10000000,130000,0))),0)</f>
        <v/>
      </c>
      <c r="M2441" s="16">
        <f>IF(D2441=1,IF(J2441&lt;=9000000,330000,IF(J2441&lt;=9500000,220000,IF(J2441&lt;=10000000,110000,0))),0)</f>
        <v/>
      </c>
      <c r="N2441" s="16">
        <f>IF(D2441=1,IF(J2441&lt;=9000000,50000,IF(J2441&lt;=9500000,40000,IF(J2441&lt;=10000000,20000,0))),0)</f>
        <v/>
      </c>
      <c r="O2441" s="16">
        <f>MAX(0,ROUNDDOWN(J2441-G2441-K2441-L2441-E2441*380000-F2441*630000-H2441,-3))</f>
        <v/>
      </c>
      <c r="P2441" s="16">
        <f>MAX(0,ROUNDDOWN(J2441-G2441-430000-M2441-E2441*330000-F2441*450000-I2441,-3))</f>
        <v/>
      </c>
      <c r="Q2441" s="16">
        <f>50000+N2441+E2441*50000+F2441*180000</f>
        <v/>
      </c>
      <c r="R2441" s="16">
        <f>IF(P2441&lt;=2000000,MIN(Q2441,P2441),MAX(Q2441-(P2441-2000000),50000))*0.05</f>
        <v/>
      </c>
      <c r="S2441" s="16">
        <f>MAX(0,P2441*0.1-R2441)</f>
        <v/>
      </c>
      <c r="T2441" s="16">
        <f>Q2441+MAX(0,K2441-480000)</f>
        <v/>
      </c>
      <c r="U2441" s="16">
        <f>P2441-T2441</f>
        <v/>
      </c>
      <c r="V2441" s="17">
        <f>IF(U2441&lt;0,0,LOOKUP(U2441,{0,1950001,3300001,6950001,9000001,18000001,40000001},{0.05,0.1,0.2,0.23,0.33,0.4,0.45}))</f>
        <v/>
      </c>
      <c r="W2441" s="18">
        <f>IF(U2441&lt;0,0.9,0.9-V2441*1.021)</f>
        <v/>
      </c>
      <c r="X2441" s="16">
        <f>ROUNDDOWN(S2441*0.2/W2441+2000,0)</f>
        <v/>
      </c>
      <c r="Y2441" s="17">
        <f>IF(O2441&lt;=0,0,LOOKUP(O2441,{0,1950001,3300001,6950001,9000001,18000001,40000001},{0.05,0.1,0.2,0.23,0.33,0.4,0.45}))</f>
        <v/>
      </c>
    </row>
    <row r="2442">
      <c r="A2442" t="inlineStr">
        <is>
          <t>1万円刻み</t>
        </is>
      </c>
      <c r="B2442" s="16">
        <f>'3_1万円刻み'!$A$490</f>
        <v/>
      </c>
      <c r="C2442" t="n">
        <v>2026</v>
      </c>
      <c r="D2442" t="n">
        <v>0</v>
      </c>
      <c r="E2442" t="n">
        <v>0</v>
      </c>
      <c r="F2442" t="n">
        <v>0</v>
      </c>
      <c r="G2442" s="16">
        <f>ROUND(MIN(B2442/12,650000)*12*0.0915+MIN(B2442/12,1390000)*12*(0.0504+0)+B2442*0.005,0)</f>
        <v/>
      </c>
      <c r="H2442" t="n">
        <v>0</v>
      </c>
      <c r="I2442" t="n">
        <v>0</v>
      </c>
      <c r="J2442" s="16">
        <f>IF(C2442=2026,IF(B2442&lt;741000,0,IF(B2442&lt;2191000,B2442-740000,IF(B2442&lt;2193000,1451000,IF(B2442&lt;2196000,1453000,IF(B2442&lt;2200000,1456000,IF(B2442&lt;3600000,ROUNDDOWN(B2442/4,-3)*2.8-80000,IF(B2442&lt;6600000,ROUNDDOWN(B2442/4,-3)*3.2-440000,IF(B2442&lt;8500000,ROUNDDOWN(B2442*0.9,0)-1100000,B2442-1950000)))))))),IF(B2442&lt;651000,0,IF(B2442&lt;1900000,B2442-650000,IF(B2442&lt;3600000,ROUNDDOWN(B2442/4,-3)*2.8-80000,IF(B2442&lt;6600000,ROUNDDOWN(B2442/4,-3)*3.2-440000,IF(B2442&lt;8500000,ROUNDDOWN(B2442*0.9,0)-1100000,B2442-1950000))))))</f>
        <v/>
      </c>
      <c r="K2442" s="16">
        <f>IF(J2442&gt;23500000,NA(),IF(C2442=2026,IF(J2442&lt;=4890000,1040000,IF(J2442&lt;=6550000,670000,620000)),IF(J2442&lt;=1320000,950000,IF(J2442&lt;=3360000,880000,IF(J2442&lt;=4890000,680000,IF(J2442&lt;=6550000,630000,580000))))))</f>
        <v/>
      </c>
      <c r="L2442" s="16">
        <f>IF(D2442=1,IF(J2442&lt;=9000000,380000,IF(J2442&lt;=9500000,260000,IF(J2442&lt;=10000000,130000,0))),0)</f>
        <v/>
      </c>
      <c r="M2442" s="16">
        <f>IF(D2442=1,IF(J2442&lt;=9000000,330000,IF(J2442&lt;=9500000,220000,IF(J2442&lt;=10000000,110000,0))),0)</f>
        <v/>
      </c>
      <c r="N2442" s="16">
        <f>IF(D2442=1,IF(J2442&lt;=9000000,50000,IF(J2442&lt;=9500000,40000,IF(J2442&lt;=10000000,20000,0))),0)</f>
        <v/>
      </c>
      <c r="O2442" s="16">
        <f>MAX(0,ROUNDDOWN(J2442-G2442-K2442-L2442-E2442*380000-F2442*630000-H2442,-3))</f>
        <v/>
      </c>
      <c r="P2442" s="16">
        <f>MAX(0,ROUNDDOWN(J2442-G2442-430000-M2442-E2442*330000-F2442*450000-I2442,-3))</f>
        <v/>
      </c>
      <c r="Q2442" s="16">
        <f>50000+N2442+E2442*50000+F2442*180000</f>
        <v/>
      </c>
      <c r="R2442" s="16">
        <f>IF(P2442&lt;=2000000,MIN(Q2442,P2442),MAX(Q2442-(P2442-2000000),50000))*0.05</f>
        <v/>
      </c>
      <c r="S2442" s="16">
        <f>MAX(0,P2442*0.1-R2442)</f>
        <v/>
      </c>
      <c r="T2442" s="16">
        <f>Q2442+MAX(0,K2442-480000)</f>
        <v/>
      </c>
      <c r="U2442" s="16">
        <f>P2442-T2442</f>
        <v/>
      </c>
      <c r="V2442" s="17">
        <f>IF(U2442&lt;0,0,LOOKUP(U2442,{0,1950001,3300001,6950001,9000001,18000001,40000001},{0.05,0.1,0.2,0.23,0.33,0.4,0.45}))</f>
        <v/>
      </c>
      <c r="W2442" s="18">
        <f>IF(U2442&lt;0,0.9,0.9-V2442*1.021)</f>
        <v/>
      </c>
      <c r="X2442" s="16">
        <f>ROUNDDOWN(S2442*0.2/W2442+2000,0)</f>
        <v/>
      </c>
      <c r="Y2442" s="17">
        <f>IF(O2442&lt;=0,0,LOOKUP(O2442,{0,1950001,3300001,6950001,9000001,18000001,40000001},{0.05,0.1,0.2,0.23,0.33,0.4,0.45}))</f>
        <v/>
      </c>
    </row>
    <row r="2443">
      <c r="A2443" t="inlineStr">
        <is>
          <t>1万円刻み</t>
        </is>
      </c>
      <c r="B2443" s="16">
        <f>'3_1万円刻み'!$A$490</f>
        <v/>
      </c>
      <c r="C2443" t="n">
        <v>2025</v>
      </c>
      <c r="D2443" t="n">
        <v>1</v>
      </c>
      <c r="E2443" t="n">
        <v>0</v>
      </c>
      <c r="F2443" t="n">
        <v>0</v>
      </c>
      <c r="G2443" s="16">
        <f>ROUND(MIN(B2443/12,650000)*12*0.0915+MIN(B2443/12,1390000)*12*(0.0504+0)+B2443*0.005,0)</f>
        <v/>
      </c>
      <c r="H2443" t="n">
        <v>0</v>
      </c>
      <c r="I2443" t="n">
        <v>0</v>
      </c>
      <c r="J2443" s="16">
        <f>IF(C2443=2026,IF(B2443&lt;741000,0,IF(B2443&lt;2191000,B2443-740000,IF(B2443&lt;2193000,1451000,IF(B2443&lt;2196000,1453000,IF(B2443&lt;2200000,1456000,IF(B2443&lt;3600000,ROUNDDOWN(B2443/4,-3)*2.8-80000,IF(B2443&lt;6600000,ROUNDDOWN(B2443/4,-3)*3.2-440000,IF(B2443&lt;8500000,ROUNDDOWN(B2443*0.9,0)-1100000,B2443-1950000)))))))),IF(B2443&lt;651000,0,IF(B2443&lt;1900000,B2443-650000,IF(B2443&lt;3600000,ROUNDDOWN(B2443/4,-3)*2.8-80000,IF(B2443&lt;6600000,ROUNDDOWN(B2443/4,-3)*3.2-440000,IF(B2443&lt;8500000,ROUNDDOWN(B2443*0.9,0)-1100000,B2443-1950000))))))</f>
        <v/>
      </c>
      <c r="K2443" s="16">
        <f>IF(J2443&gt;23500000,NA(),IF(C2443=2026,IF(J2443&lt;=4890000,1040000,IF(J2443&lt;=6550000,670000,620000)),IF(J2443&lt;=1320000,950000,IF(J2443&lt;=3360000,880000,IF(J2443&lt;=4890000,680000,IF(J2443&lt;=6550000,630000,580000))))))</f>
        <v/>
      </c>
      <c r="L2443" s="16">
        <f>IF(D2443=1,IF(J2443&lt;=9000000,380000,IF(J2443&lt;=9500000,260000,IF(J2443&lt;=10000000,130000,0))),0)</f>
        <v/>
      </c>
      <c r="M2443" s="16">
        <f>IF(D2443=1,IF(J2443&lt;=9000000,330000,IF(J2443&lt;=9500000,220000,IF(J2443&lt;=10000000,110000,0))),0)</f>
        <v/>
      </c>
      <c r="N2443" s="16">
        <f>IF(D2443=1,IF(J2443&lt;=9000000,50000,IF(J2443&lt;=9500000,40000,IF(J2443&lt;=10000000,20000,0))),0)</f>
        <v/>
      </c>
      <c r="O2443" s="16">
        <f>MAX(0,ROUNDDOWN(J2443-G2443-K2443-L2443-E2443*380000-F2443*630000-H2443,-3))</f>
        <v/>
      </c>
      <c r="P2443" s="16">
        <f>MAX(0,ROUNDDOWN(J2443-G2443-430000-M2443-E2443*330000-F2443*450000-I2443,-3))</f>
        <v/>
      </c>
      <c r="Q2443" s="16">
        <f>50000+N2443+E2443*50000+F2443*180000</f>
        <v/>
      </c>
      <c r="R2443" s="16">
        <f>IF(P2443&lt;=2000000,MIN(Q2443,P2443),MAX(Q2443-(P2443-2000000),50000))*0.05</f>
        <v/>
      </c>
      <c r="S2443" s="16">
        <f>MAX(0,P2443*0.1-R2443)</f>
        <v/>
      </c>
      <c r="T2443" s="16">
        <f>Q2443+MAX(0,K2443-480000)</f>
        <v/>
      </c>
      <c r="U2443" s="16">
        <f>P2443-T2443</f>
        <v/>
      </c>
      <c r="V2443" s="17">
        <f>IF(U2443&lt;0,0,LOOKUP(U2443,{0,1950001,3300001,6950001,9000001,18000001,40000001},{0.05,0.1,0.2,0.23,0.33,0.4,0.45}))</f>
        <v/>
      </c>
      <c r="W2443" s="18">
        <f>IF(U2443&lt;0,0.9,0.9-V2443*1.021)</f>
        <v/>
      </c>
      <c r="X2443" s="16">
        <f>ROUNDDOWN(S2443*0.2/W2443+2000,0)</f>
        <v/>
      </c>
      <c r="Y2443" s="17">
        <f>IF(O2443&lt;=0,0,LOOKUP(O2443,{0,1950001,3300001,6950001,9000001,18000001,40000001},{0.05,0.1,0.2,0.23,0.33,0.4,0.45}))</f>
        <v/>
      </c>
    </row>
    <row r="2444">
      <c r="A2444" t="inlineStr">
        <is>
          <t>1万円刻み</t>
        </is>
      </c>
      <c r="B2444" s="16">
        <f>'3_1万円刻み'!$A$490</f>
        <v/>
      </c>
      <c r="C2444" t="n">
        <v>2026</v>
      </c>
      <c r="D2444" t="n">
        <v>1</v>
      </c>
      <c r="E2444" t="n">
        <v>0</v>
      </c>
      <c r="F2444" t="n">
        <v>0</v>
      </c>
      <c r="G2444" s="16">
        <f>ROUND(MIN(B2444/12,650000)*12*0.0915+MIN(B2444/12,1390000)*12*(0.0504+0)+B2444*0.005,0)</f>
        <v/>
      </c>
      <c r="H2444" t="n">
        <v>0</v>
      </c>
      <c r="I2444" t="n">
        <v>0</v>
      </c>
      <c r="J2444" s="16">
        <f>IF(C2444=2026,IF(B2444&lt;741000,0,IF(B2444&lt;2191000,B2444-740000,IF(B2444&lt;2193000,1451000,IF(B2444&lt;2196000,1453000,IF(B2444&lt;2200000,1456000,IF(B2444&lt;3600000,ROUNDDOWN(B2444/4,-3)*2.8-80000,IF(B2444&lt;6600000,ROUNDDOWN(B2444/4,-3)*3.2-440000,IF(B2444&lt;8500000,ROUNDDOWN(B2444*0.9,0)-1100000,B2444-1950000)))))))),IF(B2444&lt;651000,0,IF(B2444&lt;1900000,B2444-650000,IF(B2444&lt;3600000,ROUNDDOWN(B2444/4,-3)*2.8-80000,IF(B2444&lt;6600000,ROUNDDOWN(B2444/4,-3)*3.2-440000,IF(B2444&lt;8500000,ROUNDDOWN(B2444*0.9,0)-1100000,B2444-1950000))))))</f>
        <v/>
      </c>
      <c r="K2444" s="16">
        <f>IF(J2444&gt;23500000,NA(),IF(C2444=2026,IF(J2444&lt;=4890000,1040000,IF(J2444&lt;=6550000,670000,620000)),IF(J2444&lt;=1320000,950000,IF(J2444&lt;=3360000,880000,IF(J2444&lt;=4890000,680000,IF(J2444&lt;=6550000,630000,580000))))))</f>
        <v/>
      </c>
      <c r="L2444" s="16">
        <f>IF(D2444=1,IF(J2444&lt;=9000000,380000,IF(J2444&lt;=9500000,260000,IF(J2444&lt;=10000000,130000,0))),0)</f>
        <v/>
      </c>
      <c r="M2444" s="16">
        <f>IF(D2444=1,IF(J2444&lt;=9000000,330000,IF(J2444&lt;=9500000,220000,IF(J2444&lt;=10000000,110000,0))),0)</f>
        <v/>
      </c>
      <c r="N2444" s="16">
        <f>IF(D2444=1,IF(J2444&lt;=9000000,50000,IF(J2444&lt;=9500000,40000,IF(J2444&lt;=10000000,20000,0))),0)</f>
        <v/>
      </c>
      <c r="O2444" s="16">
        <f>MAX(0,ROUNDDOWN(J2444-G2444-K2444-L2444-E2444*380000-F2444*630000-H2444,-3))</f>
        <v/>
      </c>
      <c r="P2444" s="16">
        <f>MAX(0,ROUNDDOWN(J2444-G2444-430000-M2444-E2444*330000-F2444*450000-I2444,-3))</f>
        <v/>
      </c>
      <c r="Q2444" s="16">
        <f>50000+N2444+E2444*50000+F2444*180000</f>
        <v/>
      </c>
      <c r="R2444" s="16">
        <f>IF(P2444&lt;=2000000,MIN(Q2444,P2444),MAX(Q2444-(P2444-2000000),50000))*0.05</f>
        <v/>
      </c>
      <c r="S2444" s="16">
        <f>MAX(0,P2444*0.1-R2444)</f>
        <v/>
      </c>
      <c r="T2444" s="16">
        <f>Q2444+MAX(0,K2444-480000)</f>
        <v/>
      </c>
      <c r="U2444" s="16">
        <f>P2444-T2444</f>
        <v/>
      </c>
      <c r="V2444" s="17">
        <f>IF(U2444&lt;0,0,LOOKUP(U2444,{0,1950001,3300001,6950001,9000001,18000001,40000001},{0.05,0.1,0.2,0.23,0.33,0.4,0.45}))</f>
        <v/>
      </c>
      <c r="W2444" s="18">
        <f>IF(U2444&lt;0,0.9,0.9-V2444*1.021)</f>
        <v/>
      </c>
      <c r="X2444" s="16">
        <f>ROUNDDOWN(S2444*0.2/W2444+2000,0)</f>
        <v/>
      </c>
      <c r="Y2444" s="17">
        <f>IF(O2444&lt;=0,0,LOOKUP(O2444,{0,1950001,3300001,6950001,9000001,18000001,40000001},{0.05,0.1,0.2,0.23,0.33,0.4,0.45}))</f>
        <v/>
      </c>
    </row>
    <row r="2445">
      <c r="A2445" t="inlineStr">
        <is>
          <t>1万円刻み</t>
        </is>
      </c>
      <c r="B2445" s="16">
        <f>'3_1万円刻み'!$A$491</f>
        <v/>
      </c>
      <c r="C2445" t="n">
        <v>2025</v>
      </c>
      <c r="D2445" t="n">
        <v>0</v>
      </c>
      <c r="E2445" t="n">
        <v>0</v>
      </c>
      <c r="F2445" t="n">
        <v>0</v>
      </c>
      <c r="G2445" s="16">
        <f>ROUND(MIN(B2445/12,650000)*12*0.0915+MIN(B2445/12,1390000)*12*(0.0504+0)+B2445*0.005,0)</f>
        <v/>
      </c>
      <c r="H2445" t="n">
        <v>0</v>
      </c>
      <c r="I2445" t="n">
        <v>0</v>
      </c>
      <c r="J2445" s="16">
        <f>IF(C2445=2026,IF(B2445&lt;741000,0,IF(B2445&lt;2191000,B2445-740000,IF(B2445&lt;2193000,1451000,IF(B2445&lt;2196000,1453000,IF(B2445&lt;2200000,1456000,IF(B2445&lt;3600000,ROUNDDOWN(B2445/4,-3)*2.8-80000,IF(B2445&lt;6600000,ROUNDDOWN(B2445/4,-3)*3.2-440000,IF(B2445&lt;8500000,ROUNDDOWN(B2445*0.9,0)-1100000,B2445-1950000)))))))),IF(B2445&lt;651000,0,IF(B2445&lt;1900000,B2445-650000,IF(B2445&lt;3600000,ROUNDDOWN(B2445/4,-3)*2.8-80000,IF(B2445&lt;6600000,ROUNDDOWN(B2445/4,-3)*3.2-440000,IF(B2445&lt;8500000,ROUNDDOWN(B2445*0.9,0)-1100000,B2445-1950000))))))</f>
        <v/>
      </c>
      <c r="K2445" s="16">
        <f>IF(J2445&gt;23500000,NA(),IF(C2445=2026,IF(J2445&lt;=4890000,1040000,IF(J2445&lt;=6550000,670000,620000)),IF(J2445&lt;=1320000,950000,IF(J2445&lt;=3360000,880000,IF(J2445&lt;=4890000,680000,IF(J2445&lt;=6550000,630000,580000))))))</f>
        <v/>
      </c>
      <c r="L2445" s="16">
        <f>IF(D2445=1,IF(J2445&lt;=9000000,380000,IF(J2445&lt;=9500000,260000,IF(J2445&lt;=10000000,130000,0))),0)</f>
        <v/>
      </c>
      <c r="M2445" s="16">
        <f>IF(D2445=1,IF(J2445&lt;=9000000,330000,IF(J2445&lt;=9500000,220000,IF(J2445&lt;=10000000,110000,0))),0)</f>
        <v/>
      </c>
      <c r="N2445" s="16">
        <f>IF(D2445=1,IF(J2445&lt;=9000000,50000,IF(J2445&lt;=9500000,40000,IF(J2445&lt;=10000000,20000,0))),0)</f>
        <v/>
      </c>
      <c r="O2445" s="16">
        <f>MAX(0,ROUNDDOWN(J2445-G2445-K2445-L2445-E2445*380000-F2445*630000-H2445,-3))</f>
        <v/>
      </c>
      <c r="P2445" s="16">
        <f>MAX(0,ROUNDDOWN(J2445-G2445-430000-M2445-E2445*330000-F2445*450000-I2445,-3))</f>
        <v/>
      </c>
      <c r="Q2445" s="16">
        <f>50000+N2445+E2445*50000+F2445*180000</f>
        <v/>
      </c>
      <c r="R2445" s="16">
        <f>IF(P2445&lt;=2000000,MIN(Q2445,P2445),MAX(Q2445-(P2445-2000000),50000))*0.05</f>
        <v/>
      </c>
      <c r="S2445" s="16">
        <f>MAX(0,P2445*0.1-R2445)</f>
        <v/>
      </c>
      <c r="T2445" s="16">
        <f>Q2445+MAX(0,K2445-480000)</f>
        <v/>
      </c>
      <c r="U2445" s="16">
        <f>P2445-T2445</f>
        <v/>
      </c>
      <c r="V2445" s="17">
        <f>IF(U2445&lt;0,0,LOOKUP(U2445,{0,1950001,3300001,6950001,9000001,18000001,40000001},{0.05,0.1,0.2,0.23,0.33,0.4,0.45}))</f>
        <v/>
      </c>
      <c r="W2445" s="18">
        <f>IF(U2445&lt;0,0.9,0.9-V2445*1.021)</f>
        <v/>
      </c>
      <c r="X2445" s="16">
        <f>ROUNDDOWN(S2445*0.2/W2445+2000,0)</f>
        <v/>
      </c>
      <c r="Y2445" s="17">
        <f>IF(O2445&lt;=0,0,LOOKUP(O2445,{0,1950001,3300001,6950001,9000001,18000001,40000001},{0.05,0.1,0.2,0.23,0.33,0.4,0.45}))</f>
        <v/>
      </c>
    </row>
    <row r="2446">
      <c r="A2446" t="inlineStr">
        <is>
          <t>1万円刻み</t>
        </is>
      </c>
      <c r="B2446" s="16">
        <f>'3_1万円刻み'!$A$491</f>
        <v/>
      </c>
      <c r="C2446" t="n">
        <v>2026</v>
      </c>
      <c r="D2446" t="n">
        <v>0</v>
      </c>
      <c r="E2446" t="n">
        <v>0</v>
      </c>
      <c r="F2446" t="n">
        <v>0</v>
      </c>
      <c r="G2446" s="16">
        <f>ROUND(MIN(B2446/12,650000)*12*0.0915+MIN(B2446/12,1390000)*12*(0.0504+0)+B2446*0.005,0)</f>
        <v/>
      </c>
      <c r="H2446" t="n">
        <v>0</v>
      </c>
      <c r="I2446" t="n">
        <v>0</v>
      </c>
      <c r="J2446" s="16">
        <f>IF(C2446=2026,IF(B2446&lt;741000,0,IF(B2446&lt;2191000,B2446-740000,IF(B2446&lt;2193000,1451000,IF(B2446&lt;2196000,1453000,IF(B2446&lt;2200000,1456000,IF(B2446&lt;3600000,ROUNDDOWN(B2446/4,-3)*2.8-80000,IF(B2446&lt;6600000,ROUNDDOWN(B2446/4,-3)*3.2-440000,IF(B2446&lt;8500000,ROUNDDOWN(B2446*0.9,0)-1100000,B2446-1950000)))))))),IF(B2446&lt;651000,0,IF(B2446&lt;1900000,B2446-650000,IF(B2446&lt;3600000,ROUNDDOWN(B2446/4,-3)*2.8-80000,IF(B2446&lt;6600000,ROUNDDOWN(B2446/4,-3)*3.2-440000,IF(B2446&lt;8500000,ROUNDDOWN(B2446*0.9,0)-1100000,B2446-1950000))))))</f>
        <v/>
      </c>
      <c r="K2446" s="16">
        <f>IF(J2446&gt;23500000,NA(),IF(C2446=2026,IF(J2446&lt;=4890000,1040000,IF(J2446&lt;=6550000,670000,620000)),IF(J2446&lt;=1320000,950000,IF(J2446&lt;=3360000,880000,IF(J2446&lt;=4890000,680000,IF(J2446&lt;=6550000,630000,580000))))))</f>
        <v/>
      </c>
      <c r="L2446" s="16">
        <f>IF(D2446=1,IF(J2446&lt;=9000000,380000,IF(J2446&lt;=9500000,260000,IF(J2446&lt;=10000000,130000,0))),0)</f>
        <v/>
      </c>
      <c r="M2446" s="16">
        <f>IF(D2446=1,IF(J2446&lt;=9000000,330000,IF(J2446&lt;=9500000,220000,IF(J2446&lt;=10000000,110000,0))),0)</f>
        <v/>
      </c>
      <c r="N2446" s="16">
        <f>IF(D2446=1,IF(J2446&lt;=9000000,50000,IF(J2446&lt;=9500000,40000,IF(J2446&lt;=10000000,20000,0))),0)</f>
        <v/>
      </c>
      <c r="O2446" s="16">
        <f>MAX(0,ROUNDDOWN(J2446-G2446-K2446-L2446-E2446*380000-F2446*630000-H2446,-3))</f>
        <v/>
      </c>
      <c r="P2446" s="16">
        <f>MAX(0,ROUNDDOWN(J2446-G2446-430000-M2446-E2446*330000-F2446*450000-I2446,-3))</f>
        <v/>
      </c>
      <c r="Q2446" s="16">
        <f>50000+N2446+E2446*50000+F2446*180000</f>
        <v/>
      </c>
      <c r="R2446" s="16">
        <f>IF(P2446&lt;=2000000,MIN(Q2446,P2446),MAX(Q2446-(P2446-2000000),50000))*0.05</f>
        <v/>
      </c>
      <c r="S2446" s="16">
        <f>MAX(0,P2446*0.1-R2446)</f>
        <v/>
      </c>
      <c r="T2446" s="16">
        <f>Q2446+MAX(0,K2446-480000)</f>
        <v/>
      </c>
      <c r="U2446" s="16">
        <f>P2446-T2446</f>
        <v/>
      </c>
      <c r="V2446" s="17">
        <f>IF(U2446&lt;0,0,LOOKUP(U2446,{0,1950001,3300001,6950001,9000001,18000001,40000001},{0.05,0.1,0.2,0.23,0.33,0.4,0.45}))</f>
        <v/>
      </c>
      <c r="W2446" s="18">
        <f>IF(U2446&lt;0,0.9,0.9-V2446*1.021)</f>
        <v/>
      </c>
      <c r="X2446" s="16">
        <f>ROUNDDOWN(S2446*0.2/W2446+2000,0)</f>
        <v/>
      </c>
      <c r="Y2446" s="17">
        <f>IF(O2446&lt;=0,0,LOOKUP(O2446,{0,1950001,3300001,6950001,9000001,18000001,40000001},{0.05,0.1,0.2,0.23,0.33,0.4,0.45}))</f>
        <v/>
      </c>
    </row>
    <row r="2447">
      <c r="A2447" t="inlineStr">
        <is>
          <t>1万円刻み</t>
        </is>
      </c>
      <c r="B2447" s="16">
        <f>'3_1万円刻み'!$A$491</f>
        <v/>
      </c>
      <c r="C2447" t="n">
        <v>2025</v>
      </c>
      <c r="D2447" t="n">
        <v>1</v>
      </c>
      <c r="E2447" t="n">
        <v>0</v>
      </c>
      <c r="F2447" t="n">
        <v>0</v>
      </c>
      <c r="G2447" s="16">
        <f>ROUND(MIN(B2447/12,650000)*12*0.0915+MIN(B2447/12,1390000)*12*(0.0504+0)+B2447*0.005,0)</f>
        <v/>
      </c>
      <c r="H2447" t="n">
        <v>0</v>
      </c>
      <c r="I2447" t="n">
        <v>0</v>
      </c>
      <c r="J2447" s="16">
        <f>IF(C2447=2026,IF(B2447&lt;741000,0,IF(B2447&lt;2191000,B2447-740000,IF(B2447&lt;2193000,1451000,IF(B2447&lt;2196000,1453000,IF(B2447&lt;2200000,1456000,IF(B2447&lt;3600000,ROUNDDOWN(B2447/4,-3)*2.8-80000,IF(B2447&lt;6600000,ROUNDDOWN(B2447/4,-3)*3.2-440000,IF(B2447&lt;8500000,ROUNDDOWN(B2447*0.9,0)-1100000,B2447-1950000)))))))),IF(B2447&lt;651000,0,IF(B2447&lt;1900000,B2447-650000,IF(B2447&lt;3600000,ROUNDDOWN(B2447/4,-3)*2.8-80000,IF(B2447&lt;6600000,ROUNDDOWN(B2447/4,-3)*3.2-440000,IF(B2447&lt;8500000,ROUNDDOWN(B2447*0.9,0)-1100000,B2447-1950000))))))</f>
        <v/>
      </c>
      <c r="K2447" s="16">
        <f>IF(J2447&gt;23500000,NA(),IF(C2447=2026,IF(J2447&lt;=4890000,1040000,IF(J2447&lt;=6550000,670000,620000)),IF(J2447&lt;=1320000,950000,IF(J2447&lt;=3360000,880000,IF(J2447&lt;=4890000,680000,IF(J2447&lt;=6550000,630000,580000))))))</f>
        <v/>
      </c>
      <c r="L2447" s="16">
        <f>IF(D2447=1,IF(J2447&lt;=9000000,380000,IF(J2447&lt;=9500000,260000,IF(J2447&lt;=10000000,130000,0))),0)</f>
        <v/>
      </c>
      <c r="M2447" s="16">
        <f>IF(D2447=1,IF(J2447&lt;=9000000,330000,IF(J2447&lt;=9500000,220000,IF(J2447&lt;=10000000,110000,0))),0)</f>
        <v/>
      </c>
      <c r="N2447" s="16">
        <f>IF(D2447=1,IF(J2447&lt;=9000000,50000,IF(J2447&lt;=9500000,40000,IF(J2447&lt;=10000000,20000,0))),0)</f>
        <v/>
      </c>
      <c r="O2447" s="16">
        <f>MAX(0,ROUNDDOWN(J2447-G2447-K2447-L2447-E2447*380000-F2447*630000-H2447,-3))</f>
        <v/>
      </c>
      <c r="P2447" s="16">
        <f>MAX(0,ROUNDDOWN(J2447-G2447-430000-M2447-E2447*330000-F2447*450000-I2447,-3))</f>
        <v/>
      </c>
      <c r="Q2447" s="16">
        <f>50000+N2447+E2447*50000+F2447*180000</f>
        <v/>
      </c>
      <c r="R2447" s="16">
        <f>IF(P2447&lt;=2000000,MIN(Q2447,P2447),MAX(Q2447-(P2447-2000000),50000))*0.05</f>
        <v/>
      </c>
      <c r="S2447" s="16">
        <f>MAX(0,P2447*0.1-R2447)</f>
        <v/>
      </c>
      <c r="T2447" s="16">
        <f>Q2447+MAX(0,K2447-480000)</f>
        <v/>
      </c>
      <c r="U2447" s="16">
        <f>P2447-T2447</f>
        <v/>
      </c>
      <c r="V2447" s="17">
        <f>IF(U2447&lt;0,0,LOOKUP(U2447,{0,1950001,3300001,6950001,9000001,18000001,40000001},{0.05,0.1,0.2,0.23,0.33,0.4,0.45}))</f>
        <v/>
      </c>
      <c r="W2447" s="18">
        <f>IF(U2447&lt;0,0.9,0.9-V2447*1.021)</f>
        <v/>
      </c>
      <c r="X2447" s="16">
        <f>ROUNDDOWN(S2447*0.2/W2447+2000,0)</f>
        <v/>
      </c>
      <c r="Y2447" s="17">
        <f>IF(O2447&lt;=0,0,LOOKUP(O2447,{0,1950001,3300001,6950001,9000001,18000001,40000001},{0.05,0.1,0.2,0.23,0.33,0.4,0.45}))</f>
        <v/>
      </c>
    </row>
    <row r="2448">
      <c r="A2448" t="inlineStr">
        <is>
          <t>1万円刻み</t>
        </is>
      </c>
      <c r="B2448" s="16">
        <f>'3_1万円刻み'!$A$491</f>
        <v/>
      </c>
      <c r="C2448" t="n">
        <v>2026</v>
      </c>
      <c r="D2448" t="n">
        <v>1</v>
      </c>
      <c r="E2448" t="n">
        <v>0</v>
      </c>
      <c r="F2448" t="n">
        <v>0</v>
      </c>
      <c r="G2448" s="16">
        <f>ROUND(MIN(B2448/12,650000)*12*0.0915+MIN(B2448/12,1390000)*12*(0.0504+0)+B2448*0.005,0)</f>
        <v/>
      </c>
      <c r="H2448" t="n">
        <v>0</v>
      </c>
      <c r="I2448" t="n">
        <v>0</v>
      </c>
      <c r="J2448" s="16">
        <f>IF(C2448=2026,IF(B2448&lt;741000,0,IF(B2448&lt;2191000,B2448-740000,IF(B2448&lt;2193000,1451000,IF(B2448&lt;2196000,1453000,IF(B2448&lt;2200000,1456000,IF(B2448&lt;3600000,ROUNDDOWN(B2448/4,-3)*2.8-80000,IF(B2448&lt;6600000,ROUNDDOWN(B2448/4,-3)*3.2-440000,IF(B2448&lt;8500000,ROUNDDOWN(B2448*0.9,0)-1100000,B2448-1950000)))))))),IF(B2448&lt;651000,0,IF(B2448&lt;1900000,B2448-650000,IF(B2448&lt;3600000,ROUNDDOWN(B2448/4,-3)*2.8-80000,IF(B2448&lt;6600000,ROUNDDOWN(B2448/4,-3)*3.2-440000,IF(B2448&lt;8500000,ROUNDDOWN(B2448*0.9,0)-1100000,B2448-1950000))))))</f>
        <v/>
      </c>
      <c r="K2448" s="16">
        <f>IF(J2448&gt;23500000,NA(),IF(C2448=2026,IF(J2448&lt;=4890000,1040000,IF(J2448&lt;=6550000,670000,620000)),IF(J2448&lt;=1320000,950000,IF(J2448&lt;=3360000,880000,IF(J2448&lt;=4890000,680000,IF(J2448&lt;=6550000,630000,580000))))))</f>
        <v/>
      </c>
      <c r="L2448" s="16">
        <f>IF(D2448=1,IF(J2448&lt;=9000000,380000,IF(J2448&lt;=9500000,260000,IF(J2448&lt;=10000000,130000,0))),0)</f>
        <v/>
      </c>
      <c r="M2448" s="16">
        <f>IF(D2448=1,IF(J2448&lt;=9000000,330000,IF(J2448&lt;=9500000,220000,IF(J2448&lt;=10000000,110000,0))),0)</f>
        <v/>
      </c>
      <c r="N2448" s="16">
        <f>IF(D2448=1,IF(J2448&lt;=9000000,50000,IF(J2448&lt;=9500000,40000,IF(J2448&lt;=10000000,20000,0))),0)</f>
        <v/>
      </c>
      <c r="O2448" s="16">
        <f>MAX(0,ROUNDDOWN(J2448-G2448-K2448-L2448-E2448*380000-F2448*630000-H2448,-3))</f>
        <v/>
      </c>
      <c r="P2448" s="16">
        <f>MAX(0,ROUNDDOWN(J2448-G2448-430000-M2448-E2448*330000-F2448*450000-I2448,-3))</f>
        <v/>
      </c>
      <c r="Q2448" s="16">
        <f>50000+N2448+E2448*50000+F2448*180000</f>
        <v/>
      </c>
      <c r="R2448" s="16">
        <f>IF(P2448&lt;=2000000,MIN(Q2448,P2448),MAX(Q2448-(P2448-2000000),50000))*0.05</f>
        <v/>
      </c>
      <c r="S2448" s="16">
        <f>MAX(0,P2448*0.1-R2448)</f>
        <v/>
      </c>
      <c r="T2448" s="16">
        <f>Q2448+MAX(0,K2448-480000)</f>
        <v/>
      </c>
      <c r="U2448" s="16">
        <f>P2448-T2448</f>
        <v/>
      </c>
      <c r="V2448" s="17">
        <f>IF(U2448&lt;0,0,LOOKUP(U2448,{0,1950001,3300001,6950001,9000001,18000001,40000001},{0.05,0.1,0.2,0.23,0.33,0.4,0.45}))</f>
        <v/>
      </c>
      <c r="W2448" s="18">
        <f>IF(U2448&lt;0,0.9,0.9-V2448*1.021)</f>
        <v/>
      </c>
      <c r="X2448" s="16">
        <f>ROUNDDOWN(S2448*0.2/W2448+2000,0)</f>
        <v/>
      </c>
      <c r="Y2448" s="17">
        <f>IF(O2448&lt;=0,0,LOOKUP(O2448,{0,1950001,3300001,6950001,9000001,18000001,40000001},{0.05,0.1,0.2,0.23,0.33,0.4,0.45}))</f>
        <v/>
      </c>
    </row>
    <row r="2449">
      <c r="A2449" t="inlineStr">
        <is>
          <t>1万円刻み</t>
        </is>
      </c>
      <c r="B2449" s="16">
        <f>'3_1万円刻み'!$A$492</f>
        <v/>
      </c>
      <c r="C2449" t="n">
        <v>2025</v>
      </c>
      <c r="D2449" t="n">
        <v>0</v>
      </c>
      <c r="E2449" t="n">
        <v>0</v>
      </c>
      <c r="F2449" t="n">
        <v>0</v>
      </c>
      <c r="G2449" s="16">
        <f>ROUND(MIN(B2449/12,650000)*12*0.0915+MIN(B2449/12,1390000)*12*(0.0504+0)+B2449*0.005,0)</f>
        <v/>
      </c>
      <c r="H2449" t="n">
        <v>0</v>
      </c>
      <c r="I2449" t="n">
        <v>0</v>
      </c>
      <c r="J2449" s="16">
        <f>IF(C2449=2026,IF(B2449&lt;741000,0,IF(B2449&lt;2191000,B2449-740000,IF(B2449&lt;2193000,1451000,IF(B2449&lt;2196000,1453000,IF(B2449&lt;2200000,1456000,IF(B2449&lt;3600000,ROUNDDOWN(B2449/4,-3)*2.8-80000,IF(B2449&lt;6600000,ROUNDDOWN(B2449/4,-3)*3.2-440000,IF(B2449&lt;8500000,ROUNDDOWN(B2449*0.9,0)-1100000,B2449-1950000)))))))),IF(B2449&lt;651000,0,IF(B2449&lt;1900000,B2449-650000,IF(B2449&lt;3600000,ROUNDDOWN(B2449/4,-3)*2.8-80000,IF(B2449&lt;6600000,ROUNDDOWN(B2449/4,-3)*3.2-440000,IF(B2449&lt;8500000,ROUNDDOWN(B2449*0.9,0)-1100000,B2449-1950000))))))</f>
        <v/>
      </c>
      <c r="K2449" s="16">
        <f>IF(J2449&gt;23500000,NA(),IF(C2449=2026,IF(J2449&lt;=4890000,1040000,IF(J2449&lt;=6550000,670000,620000)),IF(J2449&lt;=1320000,950000,IF(J2449&lt;=3360000,880000,IF(J2449&lt;=4890000,680000,IF(J2449&lt;=6550000,630000,580000))))))</f>
        <v/>
      </c>
      <c r="L2449" s="16">
        <f>IF(D2449=1,IF(J2449&lt;=9000000,380000,IF(J2449&lt;=9500000,260000,IF(J2449&lt;=10000000,130000,0))),0)</f>
        <v/>
      </c>
      <c r="M2449" s="16">
        <f>IF(D2449=1,IF(J2449&lt;=9000000,330000,IF(J2449&lt;=9500000,220000,IF(J2449&lt;=10000000,110000,0))),0)</f>
        <v/>
      </c>
      <c r="N2449" s="16">
        <f>IF(D2449=1,IF(J2449&lt;=9000000,50000,IF(J2449&lt;=9500000,40000,IF(J2449&lt;=10000000,20000,0))),0)</f>
        <v/>
      </c>
      <c r="O2449" s="16">
        <f>MAX(0,ROUNDDOWN(J2449-G2449-K2449-L2449-E2449*380000-F2449*630000-H2449,-3))</f>
        <v/>
      </c>
      <c r="P2449" s="16">
        <f>MAX(0,ROUNDDOWN(J2449-G2449-430000-M2449-E2449*330000-F2449*450000-I2449,-3))</f>
        <v/>
      </c>
      <c r="Q2449" s="16">
        <f>50000+N2449+E2449*50000+F2449*180000</f>
        <v/>
      </c>
      <c r="R2449" s="16">
        <f>IF(P2449&lt;=2000000,MIN(Q2449,P2449),MAX(Q2449-(P2449-2000000),50000))*0.05</f>
        <v/>
      </c>
      <c r="S2449" s="16">
        <f>MAX(0,P2449*0.1-R2449)</f>
        <v/>
      </c>
      <c r="T2449" s="16">
        <f>Q2449+MAX(0,K2449-480000)</f>
        <v/>
      </c>
      <c r="U2449" s="16">
        <f>P2449-T2449</f>
        <v/>
      </c>
      <c r="V2449" s="17">
        <f>IF(U2449&lt;0,0,LOOKUP(U2449,{0,1950001,3300001,6950001,9000001,18000001,40000001},{0.05,0.1,0.2,0.23,0.33,0.4,0.45}))</f>
        <v/>
      </c>
      <c r="W2449" s="18">
        <f>IF(U2449&lt;0,0.9,0.9-V2449*1.021)</f>
        <v/>
      </c>
      <c r="X2449" s="16">
        <f>ROUNDDOWN(S2449*0.2/W2449+2000,0)</f>
        <v/>
      </c>
      <c r="Y2449" s="17">
        <f>IF(O2449&lt;=0,0,LOOKUP(O2449,{0,1950001,3300001,6950001,9000001,18000001,40000001},{0.05,0.1,0.2,0.23,0.33,0.4,0.45}))</f>
        <v/>
      </c>
    </row>
    <row r="2450">
      <c r="A2450" t="inlineStr">
        <is>
          <t>1万円刻み</t>
        </is>
      </c>
      <c r="B2450" s="16">
        <f>'3_1万円刻み'!$A$492</f>
        <v/>
      </c>
      <c r="C2450" t="n">
        <v>2026</v>
      </c>
      <c r="D2450" t="n">
        <v>0</v>
      </c>
      <c r="E2450" t="n">
        <v>0</v>
      </c>
      <c r="F2450" t="n">
        <v>0</v>
      </c>
      <c r="G2450" s="16">
        <f>ROUND(MIN(B2450/12,650000)*12*0.0915+MIN(B2450/12,1390000)*12*(0.0504+0)+B2450*0.005,0)</f>
        <v/>
      </c>
      <c r="H2450" t="n">
        <v>0</v>
      </c>
      <c r="I2450" t="n">
        <v>0</v>
      </c>
      <c r="J2450" s="16">
        <f>IF(C2450=2026,IF(B2450&lt;741000,0,IF(B2450&lt;2191000,B2450-740000,IF(B2450&lt;2193000,1451000,IF(B2450&lt;2196000,1453000,IF(B2450&lt;2200000,1456000,IF(B2450&lt;3600000,ROUNDDOWN(B2450/4,-3)*2.8-80000,IF(B2450&lt;6600000,ROUNDDOWN(B2450/4,-3)*3.2-440000,IF(B2450&lt;8500000,ROUNDDOWN(B2450*0.9,0)-1100000,B2450-1950000)))))))),IF(B2450&lt;651000,0,IF(B2450&lt;1900000,B2450-650000,IF(B2450&lt;3600000,ROUNDDOWN(B2450/4,-3)*2.8-80000,IF(B2450&lt;6600000,ROUNDDOWN(B2450/4,-3)*3.2-440000,IF(B2450&lt;8500000,ROUNDDOWN(B2450*0.9,0)-1100000,B2450-1950000))))))</f>
        <v/>
      </c>
      <c r="K2450" s="16">
        <f>IF(J2450&gt;23500000,NA(),IF(C2450=2026,IF(J2450&lt;=4890000,1040000,IF(J2450&lt;=6550000,670000,620000)),IF(J2450&lt;=1320000,950000,IF(J2450&lt;=3360000,880000,IF(J2450&lt;=4890000,680000,IF(J2450&lt;=6550000,630000,580000))))))</f>
        <v/>
      </c>
      <c r="L2450" s="16">
        <f>IF(D2450=1,IF(J2450&lt;=9000000,380000,IF(J2450&lt;=9500000,260000,IF(J2450&lt;=10000000,130000,0))),0)</f>
        <v/>
      </c>
      <c r="M2450" s="16">
        <f>IF(D2450=1,IF(J2450&lt;=9000000,330000,IF(J2450&lt;=9500000,220000,IF(J2450&lt;=10000000,110000,0))),0)</f>
        <v/>
      </c>
      <c r="N2450" s="16">
        <f>IF(D2450=1,IF(J2450&lt;=9000000,50000,IF(J2450&lt;=9500000,40000,IF(J2450&lt;=10000000,20000,0))),0)</f>
        <v/>
      </c>
      <c r="O2450" s="16">
        <f>MAX(0,ROUNDDOWN(J2450-G2450-K2450-L2450-E2450*380000-F2450*630000-H2450,-3))</f>
        <v/>
      </c>
      <c r="P2450" s="16">
        <f>MAX(0,ROUNDDOWN(J2450-G2450-430000-M2450-E2450*330000-F2450*450000-I2450,-3))</f>
        <v/>
      </c>
      <c r="Q2450" s="16">
        <f>50000+N2450+E2450*50000+F2450*180000</f>
        <v/>
      </c>
      <c r="R2450" s="16">
        <f>IF(P2450&lt;=2000000,MIN(Q2450,P2450),MAX(Q2450-(P2450-2000000),50000))*0.05</f>
        <v/>
      </c>
      <c r="S2450" s="16">
        <f>MAX(0,P2450*0.1-R2450)</f>
        <v/>
      </c>
      <c r="T2450" s="16">
        <f>Q2450+MAX(0,K2450-480000)</f>
        <v/>
      </c>
      <c r="U2450" s="16">
        <f>P2450-T2450</f>
        <v/>
      </c>
      <c r="V2450" s="17">
        <f>IF(U2450&lt;0,0,LOOKUP(U2450,{0,1950001,3300001,6950001,9000001,18000001,40000001},{0.05,0.1,0.2,0.23,0.33,0.4,0.45}))</f>
        <v/>
      </c>
      <c r="W2450" s="18">
        <f>IF(U2450&lt;0,0.9,0.9-V2450*1.021)</f>
        <v/>
      </c>
      <c r="X2450" s="16">
        <f>ROUNDDOWN(S2450*0.2/W2450+2000,0)</f>
        <v/>
      </c>
      <c r="Y2450" s="17">
        <f>IF(O2450&lt;=0,0,LOOKUP(O2450,{0,1950001,3300001,6950001,9000001,18000001,40000001},{0.05,0.1,0.2,0.23,0.33,0.4,0.45}))</f>
        <v/>
      </c>
    </row>
    <row r="2451">
      <c r="A2451" t="inlineStr">
        <is>
          <t>1万円刻み</t>
        </is>
      </c>
      <c r="B2451" s="16">
        <f>'3_1万円刻み'!$A$492</f>
        <v/>
      </c>
      <c r="C2451" t="n">
        <v>2025</v>
      </c>
      <c r="D2451" t="n">
        <v>1</v>
      </c>
      <c r="E2451" t="n">
        <v>0</v>
      </c>
      <c r="F2451" t="n">
        <v>0</v>
      </c>
      <c r="G2451" s="16">
        <f>ROUND(MIN(B2451/12,650000)*12*0.0915+MIN(B2451/12,1390000)*12*(0.0504+0)+B2451*0.005,0)</f>
        <v/>
      </c>
      <c r="H2451" t="n">
        <v>0</v>
      </c>
      <c r="I2451" t="n">
        <v>0</v>
      </c>
      <c r="J2451" s="16">
        <f>IF(C2451=2026,IF(B2451&lt;741000,0,IF(B2451&lt;2191000,B2451-740000,IF(B2451&lt;2193000,1451000,IF(B2451&lt;2196000,1453000,IF(B2451&lt;2200000,1456000,IF(B2451&lt;3600000,ROUNDDOWN(B2451/4,-3)*2.8-80000,IF(B2451&lt;6600000,ROUNDDOWN(B2451/4,-3)*3.2-440000,IF(B2451&lt;8500000,ROUNDDOWN(B2451*0.9,0)-1100000,B2451-1950000)))))))),IF(B2451&lt;651000,0,IF(B2451&lt;1900000,B2451-650000,IF(B2451&lt;3600000,ROUNDDOWN(B2451/4,-3)*2.8-80000,IF(B2451&lt;6600000,ROUNDDOWN(B2451/4,-3)*3.2-440000,IF(B2451&lt;8500000,ROUNDDOWN(B2451*0.9,0)-1100000,B2451-1950000))))))</f>
        <v/>
      </c>
      <c r="K2451" s="16">
        <f>IF(J2451&gt;23500000,NA(),IF(C2451=2026,IF(J2451&lt;=4890000,1040000,IF(J2451&lt;=6550000,670000,620000)),IF(J2451&lt;=1320000,950000,IF(J2451&lt;=3360000,880000,IF(J2451&lt;=4890000,680000,IF(J2451&lt;=6550000,630000,580000))))))</f>
        <v/>
      </c>
      <c r="L2451" s="16">
        <f>IF(D2451=1,IF(J2451&lt;=9000000,380000,IF(J2451&lt;=9500000,260000,IF(J2451&lt;=10000000,130000,0))),0)</f>
        <v/>
      </c>
      <c r="M2451" s="16">
        <f>IF(D2451=1,IF(J2451&lt;=9000000,330000,IF(J2451&lt;=9500000,220000,IF(J2451&lt;=10000000,110000,0))),0)</f>
        <v/>
      </c>
      <c r="N2451" s="16">
        <f>IF(D2451=1,IF(J2451&lt;=9000000,50000,IF(J2451&lt;=9500000,40000,IF(J2451&lt;=10000000,20000,0))),0)</f>
        <v/>
      </c>
      <c r="O2451" s="16">
        <f>MAX(0,ROUNDDOWN(J2451-G2451-K2451-L2451-E2451*380000-F2451*630000-H2451,-3))</f>
        <v/>
      </c>
      <c r="P2451" s="16">
        <f>MAX(0,ROUNDDOWN(J2451-G2451-430000-M2451-E2451*330000-F2451*450000-I2451,-3))</f>
        <v/>
      </c>
      <c r="Q2451" s="16">
        <f>50000+N2451+E2451*50000+F2451*180000</f>
        <v/>
      </c>
      <c r="R2451" s="16">
        <f>IF(P2451&lt;=2000000,MIN(Q2451,P2451),MAX(Q2451-(P2451-2000000),50000))*0.05</f>
        <v/>
      </c>
      <c r="S2451" s="16">
        <f>MAX(0,P2451*0.1-R2451)</f>
        <v/>
      </c>
      <c r="T2451" s="16">
        <f>Q2451+MAX(0,K2451-480000)</f>
        <v/>
      </c>
      <c r="U2451" s="16">
        <f>P2451-T2451</f>
        <v/>
      </c>
      <c r="V2451" s="17">
        <f>IF(U2451&lt;0,0,LOOKUP(U2451,{0,1950001,3300001,6950001,9000001,18000001,40000001},{0.05,0.1,0.2,0.23,0.33,0.4,0.45}))</f>
        <v/>
      </c>
      <c r="W2451" s="18">
        <f>IF(U2451&lt;0,0.9,0.9-V2451*1.021)</f>
        <v/>
      </c>
      <c r="X2451" s="16">
        <f>ROUNDDOWN(S2451*0.2/W2451+2000,0)</f>
        <v/>
      </c>
      <c r="Y2451" s="17">
        <f>IF(O2451&lt;=0,0,LOOKUP(O2451,{0,1950001,3300001,6950001,9000001,18000001,40000001},{0.05,0.1,0.2,0.23,0.33,0.4,0.45}))</f>
        <v/>
      </c>
    </row>
    <row r="2452">
      <c r="A2452" t="inlineStr">
        <is>
          <t>1万円刻み</t>
        </is>
      </c>
      <c r="B2452" s="16">
        <f>'3_1万円刻み'!$A$492</f>
        <v/>
      </c>
      <c r="C2452" t="n">
        <v>2026</v>
      </c>
      <c r="D2452" t="n">
        <v>1</v>
      </c>
      <c r="E2452" t="n">
        <v>0</v>
      </c>
      <c r="F2452" t="n">
        <v>0</v>
      </c>
      <c r="G2452" s="16">
        <f>ROUND(MIN(B2452/12,650000)*12*0.0915+MIN(B2452/12,1390000)*12*(0.0504+0)+B2452*0.005,0)</f>
        <v/>
      </c>
      <c r="H2452" t="n">
        <v>0</v>
      </c>
      <c r="I2452" t="n">
        <v>0</v>
      </c>
      <c r="J2452" s="16">
        <f>IF(C2452=2026,IF(B2452&lt;741000,0,IF(B2452&lt;2191000,B2452-740000,IF(B2452&lt;2193000,1451000,IF(B2452&lt;2196000,1453000,IF(B2452&lt;2200000,1456000,IF(B2452&lt;3600000,ROUNDDOWN(B2452/4,-3)*2.8-80000,IF(B2452&lt;6600000,ROUNDDOWN(B2452/4,-3)*3.2-440000,IF(B2452&lt;8500000,ROUNDDOWN(B2452*0.9,0)-1100000,B2452-1950000)))))))),IF(B2452&lt;651000,0,IF(B2452&lt;1900000,B2452-650000,IF(B2452&lt;3600000,ROUNDDOWN(B2452/4,-3)*2.8-80000,IF(B2452&lt;6600000,ROUNDDOWN(B2452/4,-3)*3.2-440000,IF(B2452&lt;8500000,ROUNDDOWN(B2452*0.9,0)-1100000,B2452-1950000))))))</f>
        <v/>
      </c>
      <c r="K2452" s="16">
        <f>IF(J2452&gt;23500000,NA(),IF(C2452=2026,IF(J2452&lt;=4890000,1040000,IF(J2452&lt;=6550000,670000,620000)),IF(J2452&lt;=1320000,950000,IF(J2452&lt;=3360000,880000,IF(J2452&lt;=4890000,680000,IF(J2452&lt;=6550000,630000,580000))))))</f>
        <v/>
      </c>
      <c r="L2452" s="16">
        <f>IF(D2452=1,IF(J2452&lt;=9000000,380000,IF(J2452&lt;=9500000,260000,IF(J2452&lt;=10000000,130000,0))),0)</f>
        <v/>
      </c>
      <c r="M2452" s="16">
        <f>IF(D2452=1,IF(J2452&lt;=9000000,330000,IF(J2452&lt;=9500000,220000,IF(J2452&lt;=10000000,110000,0))),0)</f>
        <v/>
      </c>
      <c r="N2452" s="16">
        <f>IF(D2452=1,IF(J2452&lt;=9000000,50000,IF(J2452&lt;=9500000,40000,IF(J2452&lt;=10000000,20000,0))),0)</f>
        <v/>
      </c>
      <c r="O2452" s="16">
        <f>MAX(0,ROUNDDOWN(J2452-G2452-K2452-L2452-E2452*380000-F2452*630000-H2452,-3))</f>
        <v/>
      </c>
      <c r="P2452" s="16">
        <f>MAX(0,ROUNDDOWN(J2452-G2452-430000-M2452-E2452*330000-F2452*450000-I2452,-3))</f>
        <v/>
      </c>
      <c r="Q2452" s="16">
        <f>50000+N2452+E2452*50000+F2452*180000</f>
        <v/>
      </c>
      <c r="R2452" s="16">
        <f>IF(P2452&lt;=2000000,MIN(Q2452,P2452),MAX(Q2452-(P2452-2000000),50000))*0.05</f>
        <v/>
      </c>
      <c r="S2452" s="16">
        <f>MAX(0,P2452*0.1-R2452)</f>
        <v/>
      </c>
      <c r="T2452" s="16">
        <f>Q2452+MAX(0,K2452-480000)</f>
        <v/>
      </c>
      <c r="U2452" s="16">
        <f>P2452-T2452</f>
        <v/>
      </c>
      <c r="V2452" s="17">
        <f>IF(U2452&lt;0,0,LOOKUP(U2452,{0,1950001,3300001,6950001,9000001,18000001,40000001},{0.05,0.1,0.2,0.23,0.33,0.4,0.45}))</f>
        <v/>
      </c>
      <c r="W2452" s="18">
        <f>IF(U2452&lt;0,0.9,0.9-V2452*1.021)</f>
        <v/>
      </c>
      <c r="X2452" s="16">
        <f>ROUNDDOWN(S2452*0.2/W2452+2000,0)</f>
        <v/>
      </c>
      <c r="Y2452" s="17">
        <f>IF(O2452&lt;=0,0,LOOKUP(O2452,{0,1950001,3300001,6950001,9000001,18000001,40000001},{0.05,0.1,0.2,0.23,0.33,0.4,0.45}))</f>
        <v/>
      </c>
    </row>
    <row r="2453">
      <c r="A2453" t="inlineStr">
        <is>
          <t>1万円刻み</t>
        </is>
      </c>
      <c r="B2453" s="16">
        <f>'3_1万円刻み'!$A$493</f>
        <v/>
      </c>
      <c r="C2453" t="n">
        <v>2025</v>
      </c>
      <c r="D2453" t="n">
        <v>0</v>
      </c>
      <c r="E2453" t="n">
        <v>0</v>
      </c>
      <c r="F2453" t="n">
        <v>0</v>
      </c>
      <c r="G2453" s="16">
        <f>ROUND(MIN(B2453/12,650000)*12*0.0915+MIN(B2453/12,1390000)*12*(0.0504+0)+B2453*0.005,0)</f>
        <v/>
      </c>
      <c r="H2453" t="n">
        <v>0</v>
      </c>
      <c r="I2453" t="n">
        <v>0</v>
      </c>
      <c r="J2453" s="16">
        <f>IF(C2453=2026,IF(B2453&lt;741000,0,IF(B2453&lt;2191000,B2453-740000,IF(B2453&lt;2193000,1451000,IF(B2453&lt;2196000,1453000,IF(B2453&lt;2200000,1456000,IF(B2453&lt;3600000,ROUNDDOWN(B2453/4,-3)*2.8-80000,IF(B2453&lt;6600000,ROUNDDOWN(B2453/4,-3)*3.2-440000,IF(B2453&lt;8500000,ROUNDDOWN(B2453*0.9,0)-1100000,B2453-1950000)))))))),IF(B2453&lt;651000,0,IF(B2453&lt;1900000,B2453-650000,IF(B2453&lt;3600000,ROUNDDOWN(B2453/4,-3)*2.8-80000,IF(B2453&lt;6600000,ROUNDDOWN(B2453/4,-3)*3.2-440000,IF(B2453&lt;8500000,ROUNDDOWN(B2453*0.9,0)-1100000,B2453-1950000))))))</f>
        <v/>
      </c>
      <c r="K2453" s="16">
        <f>IF(J2453&gt;23500000,NA(),IF(C2453=2026,IF(J2453&lt;=4890000,1040000,IF(J2453&lt;=6550000,670000,620000)),IF(J2453&lt;=1320000,950000,IF(J2453&lt;=3360000,880000,IF(J2453&lt;=4890000,680000,IF(J2453&lt;=6550000,630000,580000))))))</f>
        <v/>
      </c>
      <c r="L2453" s="16">
        <f>IF(D2453=1,IF(J2453&lt;=9000000,380000,IF(J2453&lt;=9500000,260000,IF(J2453&lt;=10000000,130000,0))),0)</f>
        <v/>
      </c>
      <c r="M2453" s="16">
        <f>IF(D2453=1,IF(J2453&lt;=9000000,330000,IF(J2453&lt;=9500000,220000,IF(J2453&lt;=10000000,110000,0))),0)</f>
        <v/>
      </c>
      <c r="N2453" s="16">
        <f>IF(D2453=1,IF(J2453&lt;=9000000,50000,IF(J2453&lt;=9500000,40000,IF(J2453&lt;=10000000,20000,0))),0)</f>
        <v/>
      </c>
      <c r="O2453" s="16">
        <f>MAX(0,ROUNDDOWN(J2453-G2453-K2453-L2453-E2453*380000-F2453*630000-H2453,-3))</f>
        <v/>
      </c>
      <c r="P2453" s="16">
        <f>MAX(0,ROUNDDOWN(J2453-G2453-430000-M2453-E2453*330000-F2453*450000-I2453,-3))</f>
        <v/>
      </c>
      <c r="Q2453" s="16">
        <f>50000+N2453+E2453*50000+F2453*180000</f>
        <v/>
      </c>
      <c r="R2453" s="16">
        <f>IF(P2453&lt;=2000000,MIN(Q2453,P2453),MAX(Q2453-(P2453-2000000),50000))*0.05</f>
        <v/>
      </c>
      <c r="S2453" s="16">
        <f>MAX(0,P2453*0.1-R2453)</f>
        <v/>
      </c>
      <c r="T2453" s="16">
        <f>Q2453+MAX(0,K2453-480000)</f>
        <v/>
      </c>
      <c r="U2453" s="16">
        <f>P2453-T2453</f>
        <v/>
      </c>
      <c r="V2453" s="17">
        <f>IF(U2453&lt;0,0,LOOKUP(U2453,{0,1950001,3300001,6950001,9000001,18000001,40000001},{0.05,0.1,0.2,0.23,0.33,0.4,0.45}))</f>
        <v/>
      </c>
      <c r="W2453" s="18">
        <f>IF(U2453&lt;0,0.9,0.9-V2453*1.021)</f>
        <v/>
      </c>
      <c r="X2453" s="16">
        <f>ROUNDDOWN(S2453*0.2/W2453+2000,0)</f>
        <v/>
      </c>
      <c r="Y2453" s="17">
        <f>IF(O2453&lt;=0,0,LOOKUP(O2453,{0,1950001,3300001,6950001,9000001,18000001,40000001},{0.05,0.1,0.2,0.23,0.33,0.4,0.45}))</f>
        <v/>
      </c>
    </row>
    <row r="2454">
      <c r="A2454" t="inlineStr">
        <is>
          <t>1万円刻み</t>
        </is>
      </c>
      <c r="B2454" s="16">
        <f>'3_1万円刻み'!$A$493</f>
        <v/>
      </c>
      <c r="C2454" t="n">
        <v>2026</v>
      </c>
      <c r="D2454" t="n">
        <v>0</v>
      </c>
      <c r="E2454" t="n">
        <v>0</v>
      </c>
      <c r="F2454" t="n">
        <v>0</v>
      </c>
      <c r="G2454" s="16">
        <f>ROUND(MIN(B2454/12,650000)*12*0.0915+MIN(B2454/12,1390000)*12*(0.0504+0)+B2454*0.005,0)</f>
        <v/>
      </c>
      <c r="H2454" t="n">
        <v>0</v>
      </c>
      <c r="I2454" t="n">
        <v>0</v>
      </c>
      <c r="J2454" s="16">
        <f>IF(C2454=2026,IF(B2454&lt;741000,0,IF(B2454&lt;2191000,B2454-740000,IF(B2454&lt;2193000,1451000,IF(B2454&lt;2196000,1453000,IF(B2454&lt;2200000,1456000,IF(B2454&lt;3600000,ROUNDDOWN(B2454/4,-3)*2.8-80000,IF(B2454&lt;6600000,ROUNDDOWN(B2454/4,-3)*3.2-440000,IF(B2454&lt;8500000,ROUNDDOWN(B2454*0.9,0)-1100000,B2454-1950000)))))))),IF(B2454&lt;651000,0,IF(B2454&lt;1900000,B2454-650000,IF(B2454&lt;3600000,ROUNDDOWN(B2454/4,-3)*2.8-80000,IF(B2454&lt;6600000,ROUNDDOWN(B2454/4,-3)*3.2-440000,IF(B2454&lt;8500000,ROUNDDOWN(B2454*0.9,0)-1100000,B2454-1950000))))))</f>
        <v/>
      </c>
      <c r="K2454" s="16">
        <f>IF(J2454&gt;23500000,NA(),IF(C2454=2026,IF(J2454&lt;=4890000,1040000,IF(J2454&lt;=6550000,670000,620000)),IF(J2454&lt;=1320000,950000,IF(J2454&lt;=3360000,880000,IF(J2454&lt;=4890000,680000,IF(J2454&lt;=6550000,630000,580000))))))</f>
        <v/>
      </c>
      <c r="L2454" s="16">
        <f>IF(D2454=1,IF(J2454&lt;=9000000,380000,IF(J2454&lt;=9500000,260000,IF(J2454&lt;=10000000,130000,0))),0)</f>
        <v/>
      </c>
      <c r="M2454" s="16">
        <f>IF(D2454=1,IF(J2454&lt;=9000000,330000,IF(J2454&lt;=9500000,220000,IF(J2454&lt;=10000000,110000,0))),0)</f>
        <v/>
      </c>
      <c r="N2454" s="16">
        <f>IF(D2454=1,IF(J2454&lt;=9000000,50000,IF(J2454&lt;=9500000,40000,IF(J2454&lt;=10000000,20000,0))),0)</f>
        <v/>
      </c>
      <c r="O2454" s="16">
        <f>MAX(0,ROUNDDOWN(J2454-G2454-K2454-L2454-E2454*380000-F2454*630000-H2454,-3))</f>
        <v/>
      </c>
      <c r="P2454" s="16">
        <f>MAX(0,ROUNDDOWN(J2454-G2454-430000-M2454-E2454*330000-F2454*450000-I2454,-3))</f>
        <v/>
      </c>
      <c r="Q2454" s="16">
        <f>50000+N2454+E2454*50000+F2454*180000</f>
        <v/>
      </c>
      <c r="R2454" s="16">
        <f>IF(P2454&lt;=2000000,MIN(Q2454,P2454),MAX(Q2454-(P2454-2000000),50000))*0.05</f>
        <v/>
      </c>
      <c r="S2454" s="16">
        <f>MAX(0,P2454*0.1-R2454)</f>
        <v/>
      </c>
      <c r="T2454" s="16">
        <f>Q2454+MAX(0,K2454-480000)</f>
        <v/>
      </c>
      <c r="U2454" s="16">
        <f>P2454-T2454</f>
        <v/>
      </c>
      <c r="V2454" s="17">
        <f>IF(U2454&lt;0,0,LOOKUP(U2454,{0,1950001,3300001,6950001,9000001,18000001,40000001},{0.05,0.1,0.2,0.23,0.33,0.4,0.45}))</f>
        <v/>
      </c>
      <c r="W2454" s="18">
        <f>IF(U2454&lt;0,0.9,0.9-V2454*1.021)</f>
        <v/>
      </c>
      <c r="X2454" s="16">
        <f>ROUNDDOWN(S2454*0.2/W2454+2000,0)</f>
        <v/>
      </c>
      <c r="Y2454" s="17">
        <f>IF(O2454&lt;=0,0,LOOKUP(O2454,{0,1950001,3300001,6950001,9000001,18000001,40000001},{0.05,0.1,0.2,0.23,0.33,0.4,0.45}))</f>
        <v/>
      </c>
    </row>
    <row r="2455">
      <c r="A2455" t="inlineStr">
        <is>
          <t>1万円刻み</t>
        </is>
      </c>
      <c r="B2455" s="16">
        <f>'3_1万円刻み'!$A$493</f>
        <v/>
      </c>
      <c r="C2455" t="n">
        <v>2025</v>
      </c>
      <c r="D2455" t="n">
        <v>1</v>
      </c>
      <c r="E2455" t="n">
        <v>0</v>
      </c>
      <c r="F2455" t="n">
        <v>0</v>
      </c>
      <c r="G2455" s="16">
        <f>ROUND(MIN(B2455/12,650000)*12*0.0915+MIN(B2455/12,1390000)*12*(0.0504+0)+B2455*0.005,0)</f>
        <v/>
      </c>
      <c r="H2455" t="n">
        <v>0</v>
      </c>
      <c r="I2455" t="n">
        <v>0</v>
      </c>
      <c r="J2455" s="16">
        <f>IF(C2455=2026,IF(B2455&lt;741000,0,IF(B2455&lt;2191000,B2455-740000,IF(B2455&lt;2193000,1451000,IF(B2455&lt;2196000,1453000,IF(B2455&lt;2200000,1456000,IF(B2455&lt;3600000,ROUNDDOWN(B2455/4,-3)*2.8-80000,IF(B2455&lt;6600000,ROUNDDOWN(B2455/4,-3)*3.2-440000,IF(B2455&lt;8500000,ROUNDDOWN(B2455*0.9,0)-1100000,B2455-1950000)))))))),IF(B2455&lt;651000,0,IF(B2455&lt;1900000,B2455-650000,IF(B2455&lt;3600000,ROUNDDOWN(B2455/4,-3)*2.8-80000,IF(B2455&lt;6600000,ROUNDDOWN(B2455/4,-3)*3.2-440000,IF(B2455&lt;8500000,ROUNDDOWN(B2455*0.9,0)-1100000,B2455-1950000))))))</f>
        <v/>
      </c>
      <c r="K2455" s="16">
        <f>IF(J2455&gt;23500000,NA(),IF(C2455=2026,IF(J2455&lt;=4890000,1040000,IF(J2455&lt;=6550000,670000,620000)),IF(J2455&lt;=1320000,950000,IF(J2455&lt;=3360000,880000,IF(J2455&lt;=4890000,680000,IF(J2455&lt;=6550000,630000,580000))))))</f>
        <v/>
      </c>
      <c r="L2455" s="16">
        <f>IF(D2455=1,IF(J2455&lt;=9000000,380000,IF(J2455&lt;=9500000,260000,IF(J2455&lt;=10000000,130000,0))),0)</f>
        <v/>
      </c>
      <c r="M2455" s="16">
        <f>IF(D2455=1,IF(J2455&lt;=9000000,330000,IF(J2455&lt;=9500000,220000,IF(J2455&lt;=10000000,110000,0))),0)</f>
        <v/>
      </c>
      <c r="N2455" s="16">
        <f>IF(D2455=1,IF(J2455&lt;=9000000,50000,IF(J2455&lt;=9500000,40000,IF(J2455&lt;=10000000,20000,0))),0)</f>
        <v/>
      </c>
      <c r="O2455" s="16">
        <f>MAX(0,ROUNDDOWN(J2455-G2455-K2455-L2455-E2455*380000-F2455*630000-H2455,-3))</f>
        <v/>
      </c>
      <c r="P2455" s="16">
        <f>MAX(0,ROUNDDOWN(J2455-G2455-430000-M2455-E2455*330000-F2455*450000-I2455,-3))</f>
        <v/>
      </c>
      <c r="Q2455" s="16">
        <f>50000+N2455+E2455*50000+F2455*180000</f>
        <v/>
      </c>
      <c r="R2455" s="16">
        <f>IF(P2455&lt;=2000000,MIN(Q2455,P2455),MAX(Q2455-(P2455-2000000),50000))*0.05</f>
        <v/>
      </c>
      <c r="S2455" s="16">
        <f>MAX(0,P2455*0.1-R2455)</f>
        <v/>
      </c>
      <c r="T2455" s="16">
        <f>Q2455+MAX(0,K2455-480000)</f>
        <v/>
      </c>
      <c r="U2455" s="16">
        <f>P2455-T2455</f>
        <v/>
      </c>
      <c r="V2455" s="17">
        <f>IF(U2455&lt;0,0,LOOKUP(U2455,{0,1950001,3300001,6950001,9000001,18000001,40000001},{0.05,0.1,0.2,0.23,0.33,0.4,0.45}))</f>
        <v/>
      </c>
      <c r="W2455" s="18">
        <f>IF(U2455&lt;0,0.9,0.9-V2455*1.021)</f>
        <v/>
      </c>
      <c r="X2455" s="16">
        <f>ROUNDDOWN(S2455*0.2/W2455+2000,0)</f>
        <v/>
      </c>
      <c r="Y2455" s="17">
        <f>IF(O2455&lt;=0,0,LOOKUP(O2455,{0,1950001,3300001,6950001,9000001,18000001,40000001},{0.05,0.1,0.2,0.23,0.33,0.4,0.45}))</f>
        <v/>
      </c>
    </row>
    <row r="2456">
      <c r="A2456" t="inlineStr">
        <is>
          <t>1万円刻み</t>
        </is>
      </c>
      <c r="B2456" s="16">
        <f>'3_1万円刻み'!$A$493</f>
        <v/>
      </c>
      <c r="C2456" t="n">
        <v>2026</v>
      </c>
      <c r="D2456" t="n">
        <v>1</v>
      </c>
      <c r="E2456" t="n">
        <v>0</v>
      </c>
      <c r="F2456" t="n">
        <v>0</v>
      </c>
      <c r="G2456" s="16">
        <f>ROUND(MIN(B2456/12,650000)*12*0.0915+MIN(B2456/12,1390000)*12*(0.0504+0)+B2456*0.005,0)</f>
        <v/>
      </c>
      <c r="H2456" t="n">
        <v>0</v>
      </c>
      <c r="I2456" t="n">
        <v>0</v>
      </c>
      <c r="J2456" s="16">
        <f>IF(C2456=2026,IF(B2456&lt;741000,0,IF(B2456&lt;2191000,B2456-740000,IF(B2456&lt;2193000,1451000,IF(B2456&lt;2196000,1453000,IF(B2456&lt;2200000,1456000,IF(B2456&lt;3600000,ROUNDDOWN(B2456/4,-3)*2.8-80000,IF(B2456&lt;6600000,ROUNDDOWN(B2456/4,-3)*3.2-440000,IF(B2456&lt;8500000,ROUNDDOWN(B2456*0.9,0)-1100000,B2456-1950000)))))))),IF(B2456&lt;651000,0,IF(B2456&lt;1900000,B2456-650000,IF(B2456&lt;3600000,ROUNDDOWN(B2456/4,-3)*2.8-80000,IF(B2456&lt;6600000,ROUNDDOWN(B2456/4,-3)*3.2-440000,IF(B2456&lt;8500000,ROUNDDOWN(B2456*0.9,0)-1100000,B2456-1950000))))))</f>
        <v/>
      </c>
      <c r="K2456" s="16">
        <f>IF(J2456&gt;23500000,NA(),IF(C2456=2026,IF(J2456&lt;=4890000,1040000,IF(J2456&lt;=6550000,670000,620000)),IF(J2456&lt;=1320000,950000,IF(J2456&lt;=3360000,880000,IF(J2456&lt;=4890000,680000,IF(J2456&lt;=6550000,630000,580000))))))</f>
        <v/>
      </c>
      <c r="L2456" s="16">
        <f>IF(D2456=1,IF(J2456&lt;=9000000,380000,IF(J2456&lt;=9500000,260000,IF(J2456&lt;=10000000,130000,0))),0)</f>
        <v/>
      </c>
      <c r="M2456" s="16">
        <f>IF(D2456=1,IF(J2456&lt;=9000000,330000,IF(J2456&lt;=9500000,220000,IF(J2456&lt;=10000000,110000,0))),0)</f>
        <v/>
      </c>
      <c r="N2456" s="16">
        <f>IF(D2456=1,IF(J2456&lt;=9000000,50000,IF(J2456&lt;=9500000,40000,IF(J2456&lt;=10000000,20000,0))),0)</f>
        <v/>
      </c>
      <c r="O2456" s="16">
        <f>MAX(0,ROUNDDOWN(J2456-G2456-K2456-L2456-E2456*380000-F2456*630000-H2456,-3))</f>
        <v/>
      </c>
      <c r="P2456" s="16">
        <f>MAX(0,ROUNDDOWN(J2456-G2456-430000-M2456-E2456*330000-F2456*450000-I2456,-3))</f>
        <v/>
      </c>
      <c r="Q2456" s="16">
        <f>50000+N2456+E2456*50000+F2456*180000</f>
        <v/>
      </c>
      <c r="R2456" s="16">
        <f>IF(P2456&lt;=2000000,MIN(Q2456,P2456),MAX(Q2456-(P2456-2000000),50000))*0.05</f>
        <v/>
      </c>
      <c r="S2456" s="16">
        <f>MAX(0,P2456*0.1-R2456)</f>
        <v/>
      </c>
      <c r="T2456" s="16">
        <f>Q2456+MAX(0,K2456-480000)</f>
        <v/>
      </c>
      <c r="U2456" s="16">
        <f>P2456-T2456</f>
        <v/>
      </c>
      <c r="V2456" s="17">
        <f>IF(U2456&lt;0,0,LOOKUP(U2456,{0,1950001,3300001,6950001,9000001,18000001,40000001},{0.05,0.1,0.2,0.23,0.33,0.4,0.45}))</f>
        <v/>
      </c>
      <c r="W2456" s="18">
        <f>IF(U2456&lt;0,0.9,0.9-V2456*1.021)</f>
        <v/>
      </c>
      <c r="X2456" s="16">
        <f>ROUNDDOWN(S2456*0.2/W2456+2000,0)</f>
        <v/>
      </c>
      <c r="Y2456" s="17">
        <f>IF(O2456&lt;=0,0,LOOKUP(O2456,{0,1950001,3300001,6950001,9000001,18000001,40000001},{0.05,0.1,0.2,0.23,0.33,0.4,0.45}))</f>
        <v/>
      </c>
    </row>
    <row r="2457">
      <c r="A2457" t="inlineStr">
        <is>
          <t>1万円刻み</t>
        </is>
      </c>
      <c r="B2457" s="16">
        <f>'3_1万円刻み'!$A$494</f>
        <v/>
      </c>
      <c r="C2457" t="n">
        <v>2025</v>
      </c>
      <c r="D2457" t="n">
        <v>0</v>
      </c>
      <c r="E2457" t="n">
        <v>0</v>
      </c>
      <c r="F2457" t="n">
        <v>0</v>
      </c>
      <c r="G2457" s="16">
        <f>ROUND(MIN(B2457/12,650000)*12*0.0915+MIN(B2457/12,1390000)*12*(0.0504+0)+B2457*0.005,0)</f>
        <v/>
      </c>
      <c r="H2457" t="n">
        <v>0</v>
      </c>
      <c r="I2457" t="n">
        <v>0</v>
      </c>
      <c r="J2457" s="16">
        <f>IF(C2457=2026,IF(B2457&lt;741000,0,IF(B2457&lt;2191000,B2457-740000,IF(B2457&lt;2193000,1451000,IF(B2457&lt;2196000,1453000,IF(B2457&lt;2200000,1456000,IF(B2457&lt;3600000,ROUNDDOWN(B2457/4,-3)*2.8-80000,IF(B2457&lt;6600000,ROUNDDOWN(B2457/4,-3)*3.2-440000,IF(B2457&lt;8500000,ROUNDDOWN(B2457*0.9,0)-1100000,B2457-1950000)))))))),IF(B2457&lt;651000,0,IF(B2457&lt;1900000,B2457-650000,IF(B2457&lt;3600000,ROUNDDOWN(B2457/4,-3)*2.8-80000,IF(B2457&lt;6600000,ROUNDDOWN(B2457/4,-3)*3.2-440000,IF(B2457&lt;8500000,ROUNDDOWN(B2457*0.9,0)-1100000,B2457-1950000))))))</f>
        <v/>
      </c>
      <c r="K2457" s="16">
        <f>IF(J2457&gt;23500000,NA(),IF(C2457=2026,IF(J2457&lt;=4890000,1040000,IF(J2457&lt;=6550000,670000,620000)),IF(J2457&lt;=1320000,950000,IF(J2457&lt;=3360000,880000,IF(J2457&lt;=4890000,680000,IF(J2457&lt;=6550000,630000,580000))))))</f>
        <v/>
      </c>
      <c r="L2457" s="16">
        <f>IF(D2457=1,IF(J2457&lt;=9000000,380000,IF(J2457&lt;=9500000,260000,IF(J2457&lt;=10000000,130000,0))),0)</f>
        <v/>
      </c>
      <c r="M2457" s="16">
        <f>IF(D2457=1,IF(J2457&lt;=9000000,330000,IF(J2457&lt;=9500000,220000,IF(J2457&lt;=10000000,110000,0))),0)</f>
        <v/>
      </c>
      <c r="N2457" s="16">
        <f>IF(D2457=1,IF(J2457&lt;=9000000,50000,IF(J2457&lt;=9500000,40000,IF(J2457&lt;=10000000,20000,0))),0)</f>
        <v/>
      </c>
      <c r="O2457" s="16">
        <f>MAX(0,ROUNDDOWN(J2457-G2457-K2457-L2457-E2457*380000-F2457*630000-H2457,-3))</f>
        <v/>
      </c>
      <c r="P2457" s="16">
        <f>MAX(0,ROUNDDOWN(J2457-G2457-430000-M2457-E2457*330000-F2457*450000-I2457,-3))</f>
        <v/>
      </c>
      <c r="Q2457" s="16">
        <f>50000+N2457+E2457*50000+F2457*180000</f>
        <v/>
      </c>
      <c r="R2457" s="16">
        <f>IF(P2457&lt;=2000000,MIN(Q2457,P2457),MAX(Q2457-(P2457-2000000),50000))*0.05</f>
        <v/>
      </c>
      <c r="S2457" s="16">
        <f>MAX(0,P2457*0.1-R2457)</f>
        <v/>
      </c>
      <c r="T2457" s="16">
        <f>Q2457+MAX(0,K2457-480000)</f>
        <v/>
      </c>
      <c r="U2457" s="16">
        <f>P2457-T2457</f>
        <v/>
      </c>
      <c r="V2457" s="17">
        <f>IF(U2457&lt;0,0,LOOKUP(U2457,{0,1950001,3300001,6950001,9000001,18000001,40000001},{0.05,0.1,0.2,0.23,0.33,0.4,0.45}))</f>
        <v/>
      </c>
      <c r="W2457" s="18">
        <f>IF(U2457&lt;0,0.9,0.9-V2457*1.021)</f>
        <v/>
      </c>
      <c r="X2457" s="16">
        <f>ROUNDDOWN(S2457*0.2/W2457+2000,0)</f>
        <v/>
      </c>
      <c r="Y2457" s="17">
        <f>IF(O2457&lt;=0,0,LOOKUP(O2457,{0,1950001,3300001,6950001,9000001,18000001,40000001},{0.05,0.1,0.2,0.23,0.33,0.4,0.45}))</f>
        <v/>
      </c>
    </row>
    <row r="2458">
      <c r="A2458" t="inlineStr">
        <is>
          <t>1万円刻み</t>
        </is>
      </c>
      <c r="B2458" s="16">
        <f>'3_1万円刻み'!$A$494</f>
        <v/>
      </c>
      <c r="C2458" t="n">
        <v>2026</v>
      </c>
      <c r="D2458" t="n">
        <v>0</v>
      </c>
      <c r="E2458" t="n">
        <v>0</v>
      </c>
      <c r="F2458" t="n">
        <v>0</v>
      </c>
      <c r="G2458" s="16">
        <f>ROUND(MIN(B2458/12,650000)*12*0.0915+MIN(B2458/12,1390000)*12*(0.0504+0)+B2458*0.005,0)</f>
        <v/>
      </c>
      <c r="H2458" t="n">
        <v>0</v>
      </c>
      <c r="I2458" t="n">
        <v>0</v>
      </c>
      <c r="J2458" s="16">
        <f>IF(C2458=2026,IF(B2458&lt;741000,0,IF(B2458&lt;2191000,B2458-740000,IF(B2458&lt;2193000,1451000,IF(B2458&lt;2196000,1453000,IF(B2458&lt;2200000,1456000,IF(B2458&lt;3600000,ROUNDDOWN(B2458/4,-3)*2.8-80000,IF(B2458&lt;6600000,ROUNDDOWN(B2458/4,-3)*3.2-440000,IF(B2458&lt;8500000,ROUNDDOWN(B2458*0.9,0)-1100000,B2458-1950000)))))))),IF(B2458&lt;651000,0,IF(B2458&lt;1900000,B2458-650000,IF(B2458&lt;3600000,ROUNDDOWN(B2458/4,-3)*2.8-80000,IF(B2458&lt;6600000,ROUNDDOWN(B2458/4,-3)*3.2-440000,IF(B2458&lt;8500000,ROUNDDOWN(B2458*0.9,0)-1100000,B2458-1950000))))))</f>
        <v/>
      </c>
      <c r="K2458" s="16">
        <f>IF(J2458&gt;23500000,NA(),IF(C2458=2026,IF(J2458&lt;=4890000,1040000,IF(J2458&lt;=6550000,670000,620000)),IF(J2458&lt;=1320000,950000,IF(J2458&lt;=3360000,880000,IF(J2458&lt;=4890000,680000,IF(J2458&lt;=6550000,630000,580000))))))</f>
        <v/>
      </c>
      <c r="L2458" s="16">
        <f>IF(D2458=1,IF(J2458&lt;=9000000,380000,IF(J2458&lt;=9500000,260000,IF(J2458&lt;=10000000,130000,0))),0)</f>
        <v/>
      </c>
      <c r="M2458" s="16">
        <f>IF(D2458=1,IF(J2458&lt;=9000000,330000,IF(J2458&lt;=9500000,220000,IF(J2458&lt;=10000000,110000,0))),0)</f>
        <v/>
      </c>
      <c r="N2458" s="16">
        <f>IF(D2458=1,IF(J2458&lt;=9000000,50000,IF(J2458&lt;=9500000,40000,IF(J2458&lt;=10000000,20000,0))),0)</f>
        <v/>
      </c>
      <c r="O2458" s="16">
        <f>MAX(0,ROUNDDOWN(J2458-G2458-K2458-L2458-E2458*380000-F2458*630000-H2458,-3))</f>
        <v/>
      </c>
      <c r="P2458" s="16">
        <f>MAX(0,ROUNDDOWN(J2458-G2458-430000-M2458-E2458*330000-F2458*450000-I2458,-3))</f>
        <v/>
      </c>
      <c r="Q2458" s="16">
        <f>50000+N2458+E2458*50000+F2458*180000</f>
        <v/>
      </c>
      <c r="R2458" s="16">
        <f>IF(P2458&lt;=2000000,MIN(Q2458,P2458),MAX(Q2458-(P2458-2000000),50000))*0.05</f>
        <v/>
      </c>
      <c r="S2458" s="16">
        <f>MAX(0,P2458*0.1-R2458)</f>
        <v/>
      </c>
      <c r="T2458" s="16">
        <f>Q2458+MAX(0,K2458-480000)</f>
        <v/>
      </c>
      <c r="U2458" s="16">
        <f>P2458-T2458</f>
        <v/>
      </c>
      <c r="V2458" s="17">
        <f>IF(U2458&lt;0,0,LOOKUP(U2458,{0,1950001,3300001,6950001,9000001,18000001,40000001},{0.05,0.1,0.2,0.23,0.33,0.4,0.45}))</f>
        <v/>
      </c>
      <c r="W2458" s="18">
        <f>IF(U2458&lt;0,0.9,0.9-V2458*1.021)</f>
        <v/>
      </c>
      <c r="X2458" s="16">
        <f>ROUNDDOWN(S2458*0.2/W2458+2000,0)</f>
        <v/>
      </c>
      <c r="Y2458" s="17">
        <f>IF(O2458&lt;=0,0,LOOKUP(O2458,{0,1950001,3300001,6950001,9000001,18000001,40000001},{0.05,0.1,0.2,0.23,0.33,0.4,0.45}))</f>
        <v/>
      </c>
    </row>
    <row r="2459">
      <c r="A2459" t="inlineStr">
        <is>
          <t>1万円刻み</t>
        </is>
      </c>
      <c r="B2459" s="16">
        <f>'3_1万円刻み'!$A$494</f>
        <v/>
      </c>
      <c r="C2459" t="n">
        <v>2025</v>
      </c>
      <c r="D2459" t="n">
        <v>1</v>
      </c>
      <c r="E2459" t="n">
        <v>0</v>
      </c>
      <c r="F2459" t="n">
        <v>0</v>
      </c>
      <c r="G2459" s="16">
        <f>ROUND(MIN(B2459/12,650000)*12*0.0915+MIN(B2459/12,1390000)*12*(0.0504+0)+B2459*0.005,0)</f>
        <v/>
      </c>
      <c r="H2459" t="n">
        <v>0</v>
      </c>
      <c r="I2459" t="n">
        <v>0</v>
      </c>
      <c r="J2459" s="16">
        <f>IF(C2459=2026,IF(B2459&lt;741000,0,IF(B2459&lt;2191000,B2459-740000,IF(B2459&lt;2193000,1451000,IF(B2459&lt;2196000,1453000,IF(B2459&lt;2200000,1456000,IF(B2459&lt;3600000,ROUNDDOWN(B2459/4,-3)*2.8-80000,IF(B2459&lt;6600000,ROUNDDOWN(B2459/4,-3)*3.2-440000,IF(B2459&lt;8500000,ROUNDDOWN(B2459*0.9,0)-1100000,B2459-1950000)))))))),IF(B2459&lt;651000,0,IF(B2459&lt;1900000,B2459-650000,IF(B2459&lt;3600000,ROUNDDOWN(B2459/4,-3)*2.8-80000,IF(B2459&lt;6600000,ROUNDDOWN(B2459/4,-3)*3.2-440000,IF(B2459&lt;8500000,ROUNDDOWN(B2459*0.9,0)-1100000,B2459-1950000))))))</f>
        <v/>
      </c>
      <c r="K2459" s="16">
        <f>IF(J2459&gt;23500000,NA(),IF(C2459=2026,IF(J2459&lt;=4890000,1040000,IF(J2459&lt;=6550000,670000,620000)),IF(J2459&lt;=1320000,950000,IF(J2459&lt;=3360000,880000,IF(J2459&lt;=4890000,680000,IF(J2459&lt;=6550000,630000,580000))))))</f>
        <v/>
      </c>
      <c r="L2459" s="16">
        <f>IF(D2459=1,IF(J2459&lt;=9000000,380000,IF(J2459&lt;=9500000,260000,IF(J2459&lt;=10000000,130000,0))),0)</f>
        <v/>
      </c>
      <c r="M2459" s="16">
        <f>IF(D2459=1,IF(J2459&lt;=9000000,330000,IF(J2459&lt;=9500000,220000,IF(J2459&lt;=10000000,110000,0))),0)</f>
        <v/>
      </c>
      <c r="N2459" s="16">
        <f>IF(D2459=1,IF(J2459&lt;=9000000,50000,IF(J2459&lt;=9500000,40000,IF(J2459&lt;=10000000,20000,0))),0)</f>
        <v/>
      </c>
      <c r="O2459" s="16">
        <f>MAX(0,ROUNDDOWN(J2459-G2459-K2459-L2459-E2459*380000-F2459*630000-H2459,-3))</f>
        <v/>
      </c>
      <c r="P2459" s="16">
        <f>MAX(0,ROUNDDOWN(J2459-G2459-430000-M2459-E2459*330000-F2459*450000-I2459,-3))</f>
        <v/>
      </c>
      <c r="Q2459" s="16">
        <f>50000+N2459+E2459*50000+F2459*180000</f>
        <v/>
      </c>
      <c r="R2459" s="16">
        <f>IF(P2459&lt;=2000000,MIN(Q2459,P2459),MAX(Q2459-(P2459-2000000),50000))*0.05</f>
        <v/>
      </c>
      <c r="S2459" s="16">
        <f>MAX(0,P2459*0.1-R2459)</f>
        <v/>
      </c>
      <c r="T2459" s="16">
        <f>Q2459+MAX(0,K2459-480000)</f>
        <v/>
      </c>
      <c r="U2459" s="16">
        <f>P2459-T2459</f>
        <v/>
      </c>
      <c r="V2459" s="17">
        <f>IF(U2459&lt;0,0,LOOKUP(U2459,{0,1950001,3300001,6950001,9000001,18000001,40000001},{0.05,0.1,0.2,0.23,0.33,0.4,0.45}))</f>
        <v/>
      </c>
      <c r="W2459" s="18">
        <f>IF(U2459&lt;0,0.9,0.9-V2459*1.021)</f>
        <v/>
      </c>
      <c r="X2459" s="16">
        <f>ROUNDDOWN(S2459*0.2/W2459+2000,0)</f>
        <v/>
      </c>
      <c r="Y2459" s="17">
        <f>IF(O2459&lt;=0,0,LOOKUP(O2459,{0,1950001,3300001,6950001,9000001,18000001,40000001},{0.05,0.1,0.2,0.23,0.33,0.4,0.45}))</f>
        <v/>
      </c>
    </row>
    <row r="2460">
      <c r="A2460" t="inlineStr">
        <is>
          <t>1万円刻み</t>
        </is>
      </c>
      <c r="B2460" s="16">
        <f>'3_1万円刻み'!$A$494</f>
        <v/>
      </c>
      <c r="C2460" t="n">
        <v>2026</v>
      </c>
      <c r="D2460" t="n">
        <v>1</v>
      </c>
      <c r="E2460" t="n">
        <v>0</v>
      </c>
      <c r="F2460" t="n">
        <v>0</v>
      </c>
      <c r="G2460" s="16">
        <f>ROUND(MIN(B2460/12,650000)*12*0.0915+MIN(B2460/12,1390000)*12*(0.0504+0)+B2460*0.005,0)</f>
        <v/>
      </c>
      <c r="H2460" t="n">
        <v>0</v>
      </c>
      <c r="I2460" t="n">
        <v>0</v>
      </c>
      <c r="J2460" s="16">
        <f>IF(C2460=2026,IF(B2460&lt;741000,0,IF(B2460&lt;2191000,B2460-740000,IF(B2460&lt;2193000,1451000,IF(B2460&lt;2196000,1453000,IF(B2460&lt;2200000,1456000,IF(B2460&lt;3600000,ROUNDDOWN(B2460/4,-3)*2.8-80000,IF(B2460&lt;6600000,ROUNDDOWN(B2460/4,-3)*3.2-440000,IF(B2460&lt;8500000,ROUNDDOWN(B2460*0.9,0)-1100000,B2460-1950000)))))))),IF(B2460&lt;651000,0,IF(B2460&lt;1900000,B2460-650000,IF(B2460&lt;3600000,ROUNDDOWN(B2460/4,-3)*2.8-80000,IF(B2460&lt;6600000,ROUNDDOWN(B2460/4,-3)*3.2-440000,IF(B2460&lt;8500000,ROUNDDOWN(B2460*0.9,0)-1100000,B2460-1950000))))))</f>
        <v/>
      </c>
      <c r="K2460" s="16">
        <f>IF(J2460&gt;23500000,NA(),IF(C2460=2026,IF(J2460&lt;=4890000,1040000,IF(J2460&lt;=6550000,670000,620000)),IF(J2460&lt;=1320000,950000,IF(J2460&lt;=3360000,880000,IF(J2460&lt;=4890000,680000,IF(J2460&lt;=6550000,630000,580000))))))</f>
        <v/>
      </c>
      <c r="L2460" s="16">
        <f>IF(D2460=1,IF(J2460&lt;=9000000,380000,IF(J2460&lt;=9500000,260000,IF(J2460&lt;=10000000,130000,0))),0)</f>
        <v/>
      </c>
      <c r="M2460" s="16">
        <f>IF(D2460=1,IF(J2460&lt;=9000000,330000,IF(J2460&lt;=9500000,220000,IF(J2460&lt;=10000000,110000,0))),0)</f>
        <v/>
      </c>
      <c r="N2460" s="16">
        <f>IF(D2460=1,IF(J2460&lt;=9000000,50000,IF(J2460&lt;=9500000,40000,IF(J2460&lt;=10000000,20000,0))),0)</f>
        <v/>
      </c>
      <c r="O2460" s="16">
        <f>MAX(0,ROUNDDOWN(J2460-G2460-K2460-L2460-E2460*380000-F2460*630000-H2460,-3))</f>
        <v/>
      </c>
      <c r="P2460" s="16">
        <f>MAX(0,ROUNDDOWN(J2460-G2460-430000-M2460-E2460*330000-F2460*450000-I2460,-3))</f>
        <v/>
      </c>
      <c r="Q2460" s="16">
        <f>50000+N2460+E2460*50000+F2460*180000</f>
        <v/>
      </c>
      <c r="R2460" s="16">
        <f>IF(P2460&lt;=2000000,MIN(Q2460,P2460),MAX(Q2460-(P2460-2000000),50000))*0.05</f>
        <v/>
      </c>
      <c r="S2460" s="16">
        <f>MAX(0,P2460*0.1-R2460)</f>
        <v/>
      </c>
      <c r="T2460" s="16">
        <f>Q2460+MAX(0,K2460-480000)</f>
        <v/>
      </c>
      <c r="U2460" s="16">
        <f>P2460-T2460</f>
        <v/>
      </c>
      <c r="V2460" s="17">
        <f>IF(U2460&lt;0,0,LOOKUP(U2460,{0,1950001,3300001,6950001,9000001,18000001,40000001},{0.05,0.1,0.2,0.23,0.33,0.4,0.45}))</f>
        <v/>
      </c>
      <c r="W2460" s="18">
        <f>IF(U2460&lt;0,0.9,0.9-V2460*1.021)</f>
        <v/>
      </c>
      <c r="X2460" s="16">
        <f>ROUNDDOWN(S2460*0.2/W2460+2000,0)</f>
        <v/>
      </c>
      <c r="Y2460" s="17">
        <f>IF(O2460&lt;=0,0,LOOKUP(O2460,{0,1950001,3300001,6950001,9000001,18000001,40000001},{0.05,0.1,0.2,0.23,0.33,0.4,0.45}))</f>
        <v/>
      </c>
    </row>
    <row r="2461">
      <c r="A2461" t="inlineStr">
        <is>
          <t>1万円刻み</t>
        </is>
      </c>
      <c r="B2461" s="16">
        <f>'3_1万円刻み'!$A$495</f>
        <v/>
      </c>
      <c r="C2461" t="n">
        <v>2025</v>
      </c>
      <c r="D2461" t="n">
        <v>0</v>
      </c>
      <c r="E2461" t="n">
        <v>0</v>
      </c>
      <c r="F2461" t="n">
        <v>0</v>
      </c>
      <c r="G2461" s="16">
        <f>ROUND(MIN(B2461/12,650000)*12*0.0915+MIN(B2461/12,1390000)*12*(0.0504+0)+B2461*0.005,0)</f>
        <v/>
      </c>
      <c r="H2461" t="n">
        <v>0</v>
      </c>
      <c r="I2461" t="n">
        <v>0</v>
      </c>
      <c r="J2461" s="16">
        <f>IF(C2461=2026,IF(B2461&lt;741000,0,IF(B2461&lt;2191000,B2461-740000,IF(B2461&lt;2193000,1451000,IF(B2461&lt;2196000,1453000,IF(B2461&lt;2200000,1456000,IF(B2461&lt;3600000,ROUNDDOWN(B2461/4,-3)*2.8-80000,IF(B2461&lt;6600000,ROUNDDOWN(B2461/4,-3)*3.2-440000,IF(B2461&lt;8500000,ROUNDDOWN(B2461*0.9,0)-1100000,B2461-1950000)))))))),IF(B2461&lt;651000,0,IF(B2461&lt;1900000,B2461-650000,IF(B2461&lt;3600000,ROUNDDOWN(B2461/4,-3)*2.8-80000,IF(B2461&lt;6600000,ROUNDDOWN(B2461/4,-3)*3.2-440000,IF(B2461&lt;8500000,ROUNDDOWN(B2461*0.9,0)-1100000,B2461-1950000))))))</f>
        <v/>
      </c>
      <c r="K2461" s="16">
        <f>IF(J2461&gt;23500000,NA(),IF(C2461=2026,IF(J2461&lt;=4890000,1040000,IF(J2461&lt;=6550000,670000,620000)),IF(J2461&lt;=1320000,950000,IF(J2461&lt;=3360000,880000,IF(J2461&lt;=4890000,680000,IF(J2461&lt;=6550000,630000,580000))))))</f>
        <v/>
      </c>
      <c r="L2461" s="16">
        <f>IF(D2461=1,IF(J2461&lt;=9000000,380000,IF(J2461&lt;=9500000,260000,IF(J2461&lt;=10000000,130000,0))),0)</f>
        <v/>
      </c>
      <c r="M2461" s="16">
        <f>IF(D2461=1,IF(J2461&lt;=9000000,330000,IF(J2461&lt;=9500000,220000,IF(J2461&lt;=10000000,110000,0))),0)</f>
        <v/>
      </c>
      <c r="N2461" s="16">
        <f>IF(D2461=1,IF(J2461&lt;=9000000,50000,IF(J2461&lt;=9500000,40000,IF(J2461&lt;=10000000,20000,0))),0)</f>
        <v/>
      </c>
      <c r="O2461" s="16">
        <f>MAX(0,ROUNDDOWN(J2461-G2461-K2461-L2461-E2461*380000-F2461*630000-H2461,-3))</f>
        <v/>
      </c>
      <c r="P2461" s="16">
        <f>MAX(0,ROUNDDOWN(J2461-G2461-430000-M2461-E2461*330000-F2461*450000-I2461,-3))</f>
        <v/>
      </c>
      <c r="Q2461" s="16">
        <f>50000+N2461+E2461*50000+F2461*180000</f>
        <v/>
      </c>
      <c r="R2461" s="16">
        <f>IF(P2461&lt;=2000000,MIN(Q2461,P2461),MAX(Q2461-(P2461-2000000),50000))*0.05</f>
        <v/>
      </c>
      <c r="S2461" s="16">
        <f>MAX(0,P2461*0.1-R2461)</f>
        <v/>
      </c>
      <c r="T2461" s="16">
        <f>Q2461+MAX(0,K2461-480000)</f>
        <v/>
      </c>
      <c r="U2461" s="16">
        <f>P2461-T2461</f>
        <v/>
      </c>
      <c r="V2461" s="17">
        <f>IF(U2461&lt;0,0,LOOKUP(U2461,{0,1950001,3300001,6950001,9000001,18000001,40000001},{0.05,0.1,0.2,0.23,0.33,0.4,0.45}))</f>
        <v/>
      </c>
      <c r="W2461" s="18">
        <f>IF(U2461&lt;0,0.9,0.9-V2461*1.021)</f>
        <v/>
      </c>
      <c r="X2461" s="16">
        <f>ROUNDDOWN(S2461*0.2/W2461+2000,0)</f>
        <v/>
      </c>
      <c r="Y2461" s="17">
        <f>IF(O2461&lt;=0,0,LOOKUP(O2461,{0,1950001,3300001,6950001,9000001,18000001,40000001},{0.05,0.1,0.2,0.23,0.33,0.4,0.45}))</f>
        <v/>
      </c>
    </row>
    <row r="2462">
      <c r="A2462" t="inlineStr">
        <is>
          <t>1万円刻み</t>
        </is>
      </c>
      <c r="B2462" s="16">
        <f>'3_1万円刻み'!$A$495</f>
        <v/>
      </c>
      <c r="C2462" t="n">
        <v>2026</v>
      </c>
      <c r="D2462" t="n">
        <v>0</v>
      </c>
      <c r="E2462" t="n">
        <v>0</v>
      </c>
      <c r="F2462" t="n">
        <v>0</v>
      </c>
      <c r="G2462" s="16">
        <f>ROUND(MIN(B2462/12,650000)*12*0.0915+MIN(B2462/12,1390000)*12*(0.0504+0)+B2462*0.005,0)</f>
        <v/>
      </c>
      <c r="H2462" t="n">
        <v>0</v>
      </c>
      <c r="I2462" t="n">
        <v>0</v>
      </c>
      <c r="J2462" s="16">
        <f>IF(C2462=2026,IF(B2462&lt;741000,0,IF(B2462&lt;2191000,B2462-740000,IF(B2462&lt;2193000,1451000,IF(B2462&lt;2196000,1453000,IF(B2462&lt;2200000,1456000,IF(B2462&lt;3600000,ROUNDDOWN(B2462/4,-3)*2.8-80000,IF(B2462&lt;6600000,ROUNDDOWN(B2462/4,-3)*3.2-440000,IF(B2462&lt;8500000,ROUNDDOWN(B2462*0.9,0)-1100000,B2462-1950000)))))))),IF(B2462&lt;651000,0,IF(B2462&lt;1900000,B2462-650000,IF(B2462&lt;3600000,ROUNDDOWN(B2462/4,-3)*2.8-80000,IF(B2462&lt;6600000,ROUNDDOWN(B2462/4,-3)*3.2-440000,IF(B2462&lt;8500000,ROUNDDOWN(B2462*0.9,0)-1100000,B2462-1950000))))))</f>
        <v/>
      </c>
      <c r="K2462" s="16">
        <f>IF(J2462&gt;23500000,NA(),IF(C2462=2026,IF(J2462&lt;=4890000,1040000,IF(J2462&lt;=6550000,670000,620000)),IF(J2462&lt;=1320000,950000,IF(J2462&lt;=3360000,880000,IF(J2462&lt;=4890000,680000,IF(J2462&lt;=6550000,630000,580000))))))</f>
        <v/>
      </c>
      <c r="L2462" s="16">
        <f>IF(D2462=1,IF(J2462&lt;=9000000,380000,IF(J2462&lt;=9500000,260000,IF(J2462&lt;=10000000,130000,0))),0)</f>
        <v/>
      </c>
      <c r="M2462" s="16">
        <f>IF(D2462=1,IF(J2462&lt;=9000000,330000,IF(J2462&lt;=9500000,220000,IF(J2462&lt;=10000000,110000,0))),0)</f>
        <v/>
      </c>
      <c r="N2462" s="16">
        <f>IF(D2462=1,IF(J2462&lt;=9000000,50000,IF(J2462&lt;=9500000,40000,IF(J2462&lt;=10000000,20000,0))),0)</f>
        <v/>
      </c>
      <c r="O2462" s="16">
        <f>MAX(0,ROUNDDOWN(J2462-G2462-K2462-L2462-E2462*380000-F2462*630000-H2462,-3))</f>
        <v/>
      </c>
      <c r="P2462" s="16">
        <f>MAX(0,ROUNDDOWN(J2462-G2462-430000-M2462-E2462*330000-F2462*450000-I2462,-3))</f>
        <v/>
      </c>
      <c r="Q2462" s="16">
        <f>50000+N2462+E2462*50000+F2462*180000</f>
        <v/>
      </c>
      <c r="R2462" s="16">
        <f>IF(P2462&lt;=2000000,MIN(Q2462,P2462),MAX(Q2462-(P2462-2000000),50000))*0.05</f>
        <v/>
      </c>
      <c r="S2462" s="16">
        <f>MAX(0,P2462*0.1-R2462)</f>
        <v/>
      </c>
      <c r="T2462" s="16">
        <f>Q2462+MAX(0,K2462-480000)</f>
        <v/>
      </c>
      <c r="U2462" s="16">
        <f>P2462-T2462</f>
        <v/>
      </c>
      <c r="V2462" s="17">
        <f>IF(U2462&lt;0,0,LOOKUP(U2462,{0,1950001,3300001,6950001,9000001,18000001,40000001},{0.05,0.1,0.2,0.23,0.33,0.4,0.45}))</f>
        <v/>
      </c>
      <c r="W2462" s="18">
        <f>IF(U2462&lt;0,0.9,0.9-V2462*1.021)</f>
        <v/>
      </c>
      <c r="X2462" s="16">
        <f>ROUNDDOWN(S2462*0.2/W2462+2000,0)</f>
        <v/>
      </c>
      <c r="Y2462" s="17">
        <f>IF(O2462&lt;=0,0,LOOKUP(O2462,{0,1950001,3300001,6950001,9000001,18000001,40000001},{0.05,0.1,0.2,0.23,0.33,0.4,0.45}))</f>
        <v/>
      </c>
    </row>
    <row r="2463">
      <c r="A2463" t="inlineStr">
        <is>
          <t>1万円刻み</t>
        </is>
      </c>
      <c r="B2463" s="16">
        <f>'3_1万円刻み'!$A$495</f>
        <v/>
      </c>
      <c r="C2463" t="n">
        <v>2025</v>
      </c>
      <c r="D2463" t="n">
        <v>1</v>
      </c>
      <c r="E2463" t="n">
        <v>0</v>
      </c>
      <c r="F2463" t="n">
        <v>0</v>
      </c>
      <c r="G2463" s="16">
        <f>ROUND(MIN(B2463/12,650000)*12*0.0915+MIN(B2463/12,1390000)*12*(0.0504+0)+B2463*0.005,0)</f>
        <v/>
      </c>
      <c r="H2463" t="n">
        <v>0</v>
      </c>
      <c r="I2463" t="n">
        <v>0</v>
      </c>
      <c r="J2463" s="16">
        <f>IF(C2463=2026,IF(B2463&lt;741000,0,IF(B2463&lt;2191000,B2463-740000,IF(B2463&lt;2193000,1451000,IF(B2463&lt;2196000,1453000,IF(B2463&lt;2200000,1456000,IF(B2463&lt;3600000,ROUNDDOWN(B2463/4,-3)*2.8-80000,IF(B2463&lt;6600000,ROUNDDOWN(B2463/4,-3)*3.2-440000,IF(B2463&lt;8500000,ROUNDDOWN(B2463*0.9,0)-1100000,B2463-1950000)))))))),IF(B2463&lt;651000,0,IF(B2463&lt;1900000,B2463-650000,IF(B2463&lt;3600000,ROUNDDOWN(B2463/4,-3)*2.8-80000,IF(B2463&lt;6600000,ROUNDDOWN(B2463/4,-3)*3.2-440000,IF(B2463&lt;8500000,ROUNDDOWN(B2463*0.9,0)-1100000,B2463-1950000))))))</f>
        <v/>
      </c>
      <c r="K2463" s="16">
        <f>IF(J2463&gt;23500000,NA(),IF(C2463=2026,IF(J2463&lt;=4890000,1040000,IF(J2463&lt;=6550000,670000,620000)),IF(J2463&lt;=1320000,950000,IF(J2463&lt;=3360000,880000,IF(J2463&lt;=4890000,680000,IF(J2463&lt;=6550000,630000,580000))))))</f>
        <v/>
      </c>
      <c r="L2463" s="16">
        <f>IF(D2463=1,IF(J2463&lt;=9000000,380000,IF(J2463&lt;=9500000,260000,IF(J2463&lt;=10000000,130000,0))),0)</f>
        <v/>
      </c>
      <c r="M2463" s="16">
        <f>IF(D2463=1,IF(J2463&lt;=9000000,330000,IF(J2463&lt;=9500000,220000,IF(J2463&lt;=10000000,110000,0))),0)</f>
        <v/>
      </c>
      <c r="N2463" s="16">
        <f>IF(D2463=1,IF(J2463&lt;=9000000,50000,IF(J2463&lt;=9500000,40000,IF(J2463&lt;=10000000,20000,0))),0)</f>
        <v/>
      </c>
      <c r="O2463" s="16">
        <f>MAX(0,ROUNDDOWN(J2463-G2463-K2463-L2463-E2463*380000-F2463*630000-H2463,-3))</f>
        <v/>
      </c>
      <c r="P2463" s="16">
        <f>MAX(0,ROUNDDOWN(J2463-G2463-430000-M2463-E2463*330000-F2463*450000-I2463,-3))</f>
        <v/>
      </c>
      <c r="Q2463" s="16">
        <f>50000+N2463+E2463*50000+F2463*180000</f>
        <v/>
      </c>
      <c r="R2463" s="16">
        <f>IF(P2463&lt;=2000000,MIN(Q2463,P2463),MAX(Q2463-(P2463-2000000),50000))*0.05</f>
        <v/>
      </c>
      <c r="S2463" s="16">
        <f>MAX(0,P2463*0.1-R2463)</f>
        <v/>
      </c>
      <c r="T2463" s="16">
        <f>Q2463+MAX(0,K2463-480000)</f>
        <v/>
      </c>
      <c r="U2463" s="16">
        <f>P2463-T2463</f>
        <v/>
      </c>
      <c r="V2463" s="17">
        <f>IF(U2463&lt;0,0,LOOKUP(U2463,{0,1950001,3300001,6950001,9000001,18000001,40000001},{0.05,0.1,0.2,0.23,0.33,0.4,0.45}))</f>
        <v/>
      </c>
      <c r="W2463" s="18">
        <f>IF(U2463&lt;0,0.9,0.9-V2463*1.021)</f>
        <v/>
      </c>
      <c r="X2463" s="16">
        <f>ROUNDDOWN(S2463*0.2/W2463+2000,0)</f>
        <v/>
      </c>
      <c r="Y2463" s="17">
        <f>IF(O2463&lt;=0,0,LOOKUP(O2463,{0,1950001,3300001,6950001,9000001,18000001,40000001},{0.05,0.1,0.2,0.23,0.33,0.4,0.45}))</f>
        <v/>
      </c>
    </row>
    <row r="2464">
      <c r="A2464" t="inlineStr">
        <is>
          <t>1万円刻み</t>
        </is>
      </c>
      <c r="B2464" s="16">
        <f>'3_1万円刻み'!$A$495</f>
        <v/>
      </c>
      <c r="C2464" t="n">
        <v>2026</v>
      </c>
      <c r="D2464" t="n">
        <v>1</v>
      </c>
      <c r="E2464" t="n">
        <v>0</v>
      </c>
      <c r="F2464" t="n">
        <v>0</v>
      </c>
      <c r="G2464" s="16">
        <f>ROUND(MIN(B2464/12,650000)*12*0.0915+MIN(B2464/12,1390000)*12*(0.0504+0)+B2464*0.005,0)</f>
        <v/>
      </c>
      <c r="H2464" t="n">
        <v>0</v>
      </c>
      <c r="I2464" t="n">
        <v>0</v>
      </c>
      <c r="J2464" s="16">
        <f>IF(C2464=2026,IF(B2464&lt;741000,0,IF(B2464&lt;2191000,B2464-740000,IF(B2464&lt;2193000,1451000,IF(B2464&lt;2196000,1453000,IF(B2464&lt;2200000,1456000,IF(B2464&lt;3600000,ROUNDDOWN(B2464/4,-3)*2.8-80000,IF(B2464&lt;6600000,ROUNDDOWN(B2464/4,-3)*3.2-440000,IF(B2464&lt;8500000,ROUNDDOWN(B2464*0.9,0)-1100000,B2464-1950000)))))))),IF(B2464&lt;651000,0,IF(B2464&lt;1900000,B2464-650000,IF(B2464&lt;3600000,ROUNDDOWN(B2464/4,-3)*2.8-80000,IF(B2464&lt;6600000,ROUNDDOWN(B2464/4,-3)*3.2-440000,IF(B2464&lt;8500000,ROUNDDOWN(B2464*0.9,0)-1100000,B2464-1950000))))))</f>
        <v/>
      </c>
      <c r="K2464" s="16">
        <f>IF(J2464&gt;23500000,NA(),IF(C2464=2026,IF(J2464&lt;=4890000,1040000,IF(J2464&lt;=6550000,670000,620000)),IF(J2464&lt;=1320000,950000,IF(J2464&lt;=3360000,880000,IF(J2464&lt;=4890000,680000,IF(J2464&lt;=6550000,630000,580000))))))</f>
        <v/>
      </c>
      <c r="L2464" s="16">
        <f>IF(D2464=1,IF(J2464&lt;=9000000,380000,IF(J2464&lt;=9500000,260000,IF(J2464&lt;=10000000,130000,0))),0)</f>
        <v/>
      </c>
      <c r="M2464" s="16">
        <f>IF(D2464=1,IF(J2464&lt;=9000000,330000,IF(J2464&lt;=9500000,220000,IF(J2464&lt;=10000000,110000,0))),0)</f>
        <v/>
      </c>
      <c r="N2464" s="16">
        <f>IF(D2464=1,IF(J2464&lt;=9000000,50000,IF(J2464&lt;=9500000,40000,IF(J2464&lt;=10000000,20000,0))),0)</f>
        <v/>
      </c>
      <c r="O2464" s="16">
        <f>MAX(0,ROUNDDOWN(J2464-G2464-K2464-L2464-E2464*380000-F2464*630000-H2464,-3))</f>
        <v/>
      </c>
      <c r="P2464" s="16">
        <f>MAX(0,ROUNDDOWN(J2464-G2464-430000-M2464-E2464*330000-F2464*450000-I2464,-3))</f>
        <v/>
      </c>
      <c r="Q2464" s="16">
        <f>50000+N2464+E2464*50000+F2464*180000</f>
        <v/>
      </c>
      <c r="R2464" s="16">
        <f>IF(P2464&lt;=2000000,MIN(Q2464,P2464),MAX(Q2464-(P2464-2000000),50000))*0.05</f>
        <v/>
      </c>
      <c r="S2464" s="16">
        <f>MAX(0,P2464*0.1-R2464)</f>
        <v/>
      </c>
      <c r="T2464" s="16">
        <f>Q2464+MAX(0,K2464-480000)</f>
        <v/>
      </c>
      <c r="U2464" s="16">
        <f>P2464-T2464</f>
        <v/>
      </c>
      <c r="V2464" s="17">
        <f>IF(U2464&lt;0,0,LOOKUP(U2464,{0,1950001,3300001,6950001,9000001,18000001,40000001},{0.05,0.1,0.2,0.23,0.33,0.4,0.45}))</f>
        <v/>
      </c>
      <c r="W2464" s="18">
        <f>IF(U2464&lt;0,0.9,0.9-V2464*1.021)</f>
        <v/>
      </c>
      <c r="X2464" s="16">
        <f>ROUNDDOWN(S2464*0.2/W2464+2000,0)</f>
        <v/>
      </c>
      <c r="Y2464" s="17">
        <f>IF(O2464&lt;=0,0,LOOKUP(O2464,{0,1950001,3300001,6950001,9000001,18000001,40000001},{0.05,0.1,0.2,0.23,0.33,0.4,0.45}))</f>
        <v/>
      </c>
    </row>
    <row r="2465">
      <c r="A2465" t="inlineStr">
        <is>
          <t>1万円刻み</t>
        </is>
      </c>
      <c r="B2465" s="16">
        <f>'3_1万円刻み'!$A$496</f>
        <v/>
      </c>
      <c r="C2465" t="n">
        <v>2025</v>
      </c>
      <c r="D2465" t="n">
        <v>0</v>
      </c>
      <c r="E2465" t="n">
        <v>0</v>
      </c>
      <c r="F2465" t="n">
        <v>0</v>
      </c>
      <c r="G2465" s="16">
        <f>ROUND(MIN(B2465/12,650000)*12*0.0915+MIN(B2465/12,1390000)*12*(0.0504+0)+B2465*0.005,0)</f>
        <v/>
      </c>
      <c r="H2465" t="n">
        <v>0</v>
      </c>
      <c r="I2465" t="n">
        <v>0</v>
      </c>
      <c r="J2465" s="16">
        <f>IF(C2465=2026,IF(B2465&lt;741000,0,IF(B2465&lt;2191000,B2465-740000,IF(B2465&lt;2193000,1451000,IF(B2465&lt;2196000,1453000,IF(B2465&lt;2200000,1456000,IF(B2465&lt;3600000,ROUNDDOWN(B2465/4,-3)*2.8-80000,IF(B2465&lt;6600000,ROUNDDOWN(B2465/4,-3)*3.2-440000,IF(B2465&lt;8500000,ROUNDDOWN(B2465*0.9,0)-1100000,B2465-1950000)))))))),IF(B2465&lt;651000,0,IF(B2465&lt;1900000,B2465-650000,IF(B2465&lt;3600000,ROUNDDOWN(B2465/4,-3)*2.8-80000,IF(B2465&lt;6600000,ROUNDDOWN(B2465/4,-3)*3.2-440000,IF(B2465&lt;8500000,ROUNDDOWN(B2465*0.9,0)-1100000,B2465-1950000))))))</f>
        <v/>
      </c>
      <c r="K2465" s="16">
        <f>IF(J2465&gt;23500000,NA(),IF(C2465=2026,IF(J2465&lt;=4890000,1040000,IF(J2465&lt;=6550000,670000,620000)),IF(J2465&lt;=1320000,950000,IF(J2465&lt;=3360000,880000,IF(J2465&lt;=4890000,680000,IF(J2465&lt;=6550000,630000,580000))))))</f>
        <v/>
      </c>
      <c r="L2465" s="16">
        <f>IF(D2465=1,IF(J2465&lt;=9000000,380000,IF(J2465&lt;=9500000,260000,IF(J2465&lt;=10000000,130000,0))),0)</f>
        <v/>
      </c>
      <c r="M2465" s="16">
        <f>IF(D2465=1,IF(J2465&lt;=9000000,330000,IF(J2465&lt;=9500000,220000,IF(J2465&lt;=10000000,110000,0))),0)</f>
        <v/>
      </c>
      <c r="N2465" s="16">
        <f>IF(D2465=1,IF(J2465&lt;=9000000,50000,IF(J2465&lt;=9500000,40000,IF(J2465&lt;=10000000,20000,0))),0)</f>
        <v/>
      </c>
      <c r="O2465" s="16">
        <f>MAX(0,ROUNDDOWN(J2465-G2465-K2465-L2465-E2465*380000-F2465*630000-H2465,-3))</f>
        <v/>
      </c>
      <c r="P2465" s="16">
        <f>MAX(0,ROUNDDOWN(J2465-G2465-430000-M2465-E2465*330000-F2465*450000-I2465,-3))</f>
        <v/>
      </c>
      <c r="Q2465" s="16">
        <f>50000+N2465+E2465*50000+F2465*180000</f>
        <v/>
      </c>
      <c r="R2465" s="16">
        <f>IF(P2465&lt;=2000000,MIN(Q2465,P2465),MAX(Q2465-(P2465-2000000),50000))*0.05</f>
        <v/>
      </c>
      <c r="S2465" s="16">
        <f>MAX(0,P2465*0.1-R2465)</f>
        <v/>
      </c>
      <c r="T2465" s="16">
        <f>Q2465+MAX(0,K2465-480000)</f>
        <v/>
      </c>
      <c r="U2465" s="16">
        <f>P2465-T2465</f>
        <v/>
      </c>
      <c r="V2465" s="17">
        <f>IF(U2465&lt;0,0,LOOKUP(U2465,{0,1950001,3300001,6950001,9000001,18000001,40000001},{0.05,0.1,0.2,0.23,0.33,0.4,0.45}))</f>
        <v/>
      </c>
      <c r="W2465" s="18">
        <f>IF(U2465&lt;0,0.9,0.9-V2465*1.021)</f>
        <v/>
      </c>
      <c r="X2465" s="16">
        <f>ROUNDDOWN(S2465*0.2/W2465+2000,0)</f>
        <v/>
      </c>
      <c r="Y2465" s="17">
        <f>IF(O2465&lt;=0,0,LOOKUP(O2465,{0,1950001,3300001,6950001,9000001,18000001,40000001},{0.05,0.1,0.2,0.23,0.33,0.4,0.45}))</f>
        <v/>
      </c>
    </row>
    <row r="2466">
      <c r="A2466" t="inlineStr">
        <is>
          <t>1万円刻み</t>
        </is>
      </c>
      <c r="B2466" s="16">
        <f>'3_1万円刻み'!$A$496</f>
        <v/>
      </c>
      <c r="C2466" t="n">
        <v>2026</v>
      </c>
      <c r="D2466" t="n">
        <v>0</v>
      </c>
      <c r="E2466" t="n">
        <v>0</v>
      </c>
      <c r="F2466" t="n">
        <v>0</v>
      </c>
      <c r="G2466" s="16">
        <f>ROUND(MIN(B2466/12,650000)*12*0.0915+MIN(B2466/12,1390000)*12*(0.0504+0)+B2466*0.005,0)</f>
        <v/>
      </c>
      <c r="H2466" t="n">
        <v>0</v>
      </c>
      <c r="I2466" t="n">
        <v>0</v>
      </c>
      <c r="J2466" s="16">
        <f>IF(C2466=2026,IF(B2466&lt;741000,0,IF(B2466&lt;2191000,B2466-740000,IF(B2466&lt;2193000,1451000,IF(B2466&lt;2196000,1453000,IF(B2466&lt;2200000,1456000,IF(B2466&lt;3600000,ROUNDDOWN(B2466/4,-3)*2.8-80000,IF(B2466&lt;6600000,ROUNDDOWN(B2466/4,-3)*3.2-440000,IF(B2466&lt;8500000,ROUNDDOWN(B2466*0.9,0)-1100000,B2466-1950000)))))))),IF(B2466&lt;651000,0,IF(B2466&lt;1900000,B2466-650000,IF(B2466&lt;3600000,ROUNDDOWN(B2466/4,-3)*2.8-80000,IF(B2466&lt;6600000,ROUNDDOWN(B2466/4,-3)*3.2-440000,IF(B2466&lt;8500000,ROUNDDOWN(B2466*0.9,0)-1100000,B2466-1950000))))))</f>
        <v/>
      </c>
      <c r="K2466" s="16">
        <f>IF(J2466&gt;23500000,NA(),IF(C2466=2026,IF(J2466&lt;=4890000,1040000,IF(J2466&lt;=6550000,670000,620000)),IF(J2466&lt;=1320000,950000,IF(J2466&lt;=3360000,880000,IF(J2466&lt;=4890000,680000,IF(J2466&lt;=6550000,630000,580000))))))</f>
        <v/>
      </c>
      <c r="L2466" s="16">
        <f>IF(D2466=1,IF(J2466&lt;=9000000,380000,IF(J2466&lt;=9500000,260000,IF(J2466&lt;=10000000,130000,0))),0)</f>
        <v/>
      </c>
      <c r="M2466" s="16">
        <f>IF(D2466=1,IF(J2466&lt;=9000000,330000,IF(J2466&lt;=9500000,220000,IF(J2466&lt;=10000000,110000,0))),0)</f>
        <v/>
      </c>
      <c r="N2466" s="16">
        <f>IF(D2466=1,IF(J2466&lt;=9000000,50000,IF(J2466&lt;=9500000,40000,IF(J2466&lt;=10000000,20000,0))),0)</f>
        <v/>
      </c>
      <c r="O2466" s="16">
        <f>MAX(0,ROUNDDOWN(J2466-G2466-K2466-L2466-E2466*380000-F2466*630000-H2466,-3))</f>
        <v/>
      </c>
      <c r="P2466" s="16">
        <f>MAX(0,ROUNDDOWN(J2466-G2466-430000-M2466-E2466*330000-F2466*450000-I2466,-3))</f>
        <v/>
      </c>
      <c r="Q2466" s="16">
        <f>50000+N2466+E2466*50000+F2466*180000</f>
        <v/>
      </c>
      <c r="R2466" s="16">
        <f>IF(P2466&lt;=2000000,MIN(Q2466,P2466),MAX(Q2466-(P2466-2000000),50000))*0.05</f>
        <v/>
      </c>
      <c r="S2466" s="16">
        <f>MAX(0,P2466*0.1-R2466)</f>
        <v/>
      </c>
      <c r="T2466" s="16">
        <f>Q2466+MAX(0,K2466-480000)</f>
        <v/>
      </c>
      <c r="U2466" s="16">
        <f>P2466-T2466</f>
        <v/>
      </c>
      <c r="V2466" s="17">
        <f>IF(U2466&lt;0,0,LOOKUP(U2466,{0,1950001,3300001,6950001,9000001,18000001,40000001},{0.05,0.1,0.2,0.23,0.33,0.4,0.45}))</f>
        <v/>
      </c>
      <c r="W2466" s="18">
        <f>IF(U2466&lt;0,0.9,0.9-V2466*1.021)</f>
        <v/>
      </c>
      <c r="X2466" s="16">
        <f>ROUNDDOWN(S2466*0.2/W2466+2000,0)</f>
        <v/>
      </c>
      <c r="Y2466" s="17">
        <f>IF(O2466&lt;=0,0,LOOKUP(O2466,{0,1950001,3300001,6950001,9000001,18000001,40000001},{0.05,0.1,0.2,0.23,0.33,0.4,0.45}))</f>
        <v/>
      </c>
    </row>
    <row r="2467">
      <c r="A2467" t="inlineStr">
        <is>
          <t>1万円刻み</t>
        </is>
      </c>
      <c r="B2467" s="16">
        <f>'3_1万円刻み'!$A$496</f>
        <v/>
      </c>
      <c r="C2467" t="n">
        <v>2025</v>
      </c>
      <c r="D2467" t="n">
        <v>1</v>
      </c>
      <c r="E2467" t="n">
        <v>0</v>
      </c>
      <c r="F2467" t="n">
        <v>0</v>
      </c>
      <c r="G2467" s="16">
        <f>ROUND(MIN(B2467/12,650000)*12*0.0915+MIN(B2467/12,1390000)*12*(0.0504+0)+B2467*0.005,0)</f>
        <v/>
      </c>
      <c r="H2467" t="n">
        <v>0</v>
      </c>
      <c r="I2467" t="n">
        <v>0</v>
      </c>
      <c r="J2467" s="16">
        <f>IF(C2467=2026,IF(B2467&lt;741000,0,IF(B2467&lt;2191000,B2467-740000,IF(B2467&lt;2193000,1451000,IF(B2467&lt;2196000,1453000,IF(B2467&lt;2200000,1456000,IF(B2467&lt;3600000,ROUNDDOWN(B2467/4,-3)*2.8-80000,IF(B2467&lt;6600000,ROUNDDOWN(B2467/4,-3)*3.2-440000,IF(B2467&lt;8500000,ROUNDDOWN(B2467*0.9,0)-1100000,B2467-1950000)))))))),IF(B2467&lt;651000,0,IF(B2467&lt;1900000,B2467-650000,IF(B2467&lt;3600000,ROUNDDOWN(B2467/4,-3)*2.8-80000,IF(B2467&lt;6600000,ROUNDDOWN(B2467/4,-3)*3.2-440000,IF(B2467&lt;8500000,ROUNDDOWN(B2467*0.9,0)-1100000,B2467-1950000))))))</f>
        <v/>
      </c>
      <c r="K2467" s="16">
        <f>IF(J2467&gt;23500000,NA(),IF(C2467=2026,IF(J2467&lt;=4890000,1040000,IF(J2467&lt;=6550000,670000,620000)),IF(J2467&lt;=1320000,950000,IF(J2467&lt;=3360000,880000,IF(J2467&lt;=4890000,680000,IF(J2467&lt;=6550000,630000,580000))))))</f>
        <v/>
      </c>
      <c r="L2467" s="16">
        <f>IF(D2467=1,IF(J2467&lt;=9000000,380000,IF(J2467&lt;=9500000,260000,IF(J2467&lt;=10000000,130000,0))),0)</f>
        <v/>
      </c>
      <c r="M2467" s="16">
        <f>IF(D2467=1,IF(J2467&lt;=9000000,330000,IF(J2467&lt;=9500000,220000,IF(J2467&lt;=10000000,110000,0))),0)</f>
        <v/>
      </c>
      <c r="N2467" s="16">
        <f>IF(D2467=1,IF(J2467&lt;=9000000,50000,IF(J2467&lt;=9500000,40000,IF(J2467&lt;=10000000,20000,0))),0)</f>
        <v/>
      </c>
      <c r="O2467" s="16">
        <f>MAX(0,ROUNDDOWN(J2467-G2467-K2467-L2467-E2467*380000-F2467*630000-H2467,-3))</f>
        <v/>
      </c>
      <c r="P2467" s="16">
        <f>MAX(0,ROUNDDOWN(J2467-G2467-430000-M2467-E2467*330000-F2467*450000-I2467,-3))</f>
        <v/>
      </c>
      <c r="Q2467" s="16">
        <f>50000+N2467+E2467*50000+F2467*180000</f>
        <v/>
      </c>
      <c r="R2467" s="16">
        <f>IF(P2467&lt;=2000000,MIN(Q2467,P2467),MAX(Q2467-(P2467-2000000),50000))*0.05</f>
        <v/>
      </c>
      <c r="S2467" s="16">
        <f>MAX(0,P2467*0.1-R2467)</f>
        <v/>
      </c>
      <c r="T2467" s="16">
        <f>Q2467+MAX(0,K2467-480000)</f>
        <v/>
      </c>
      <c r="U2467" s="16">
        <f>P2467-T2467</f>
        <v/>
      </c>
      <c r="V2467" s="17">
        <f>IF(U2467&lt;0,0,LOOKUP(U2467,{0,1950001,3300001,6950001,9000001,18000001,40000001},{0.05,0.1,0.2,0.23,0.33,0.4,0.45}))</f>
        <v/>
      </c>
      <c r="W2467" s="18">
        <f>IF(U2467&lt;0,0.9,0.9-V2467*1.021)</f>
        <v/>
      </c>
      <c r="X2467" s="16">
        <f>ROUNDDOWN(S2467*0.2/W2467+2000,0)</f>
        <v/>
      </c>
      <c r="Y2467" s="17">
        <f>IF(O2467&lt;=0,0,LOOKUP(O2467,{0,1950001,3300001,6950001,9000001,18000001,40000001},{0.05,0.1,0.2,0.23,0.33,0.4,0.45}))</f>
        <v/>
      </c>
    </row>
    <row r="2468">
      <c r="A2468" t="inlineStr">
        <is>
          <t>1万円刻み</t>
        </is>
      </c>
      <c r="B2468" s="16">
        <f>'3_1万円刻み'!$A$496</f>
        <v/>
      </c>
      <c r="C2468" t="n">
        <v>2026</v>
      </c>
      <c r="D2468" t="n">
        <v>1</v>
      </c>
      <c r="E2468" t="n">
        <v>0</v>
      </c>
      <c r="F2468" t="n">
        <v>0</v>
      </c>
      <c r="G2468" s="16">
        <f>ROUND(MIN(B2468/12,650000)*12*0.0915+MIN(B2468/12,1390000)*12*(0.0504+0)+B2468*0.005,0)</f>
        <v/>
      </c>
      <c r="H2468" t="n">
        <v>0</v>
      </c>
      <c r="I2468" t="n">
        <v>0</v>
      </c>
      <c r="J2468" s="16">
        <f>IF(C2468=2026,IF(B2468&lt;741000,0,IF(B2468&lt;2191000,B2468-740000,IF(B2468&lt;2193000,1451000,IF(B2468&lt;2196000,1453000,IF(B2468&lt;2200000,1456000,IF(B2468&lt;3600000,ROUNDDOWN(B2468/4,-3)*2.8-80000,IF(B2468&lt;6600000,ROUNDDOWN(B2468/4,-3)*3.2-440000,IF(B2468&lt;8500000,ROUNDDOWN(B2468*0.9,0)-1100000,B2468-1950000)))))))),IF(B2468&lt;651000,0,IF(B2468&lt;1900000,B2468-650000,IF(B2468&lt;3600000,ROUNDDOWN(B2468/4,-3)*2.8-80000,IF(B2468&lt;6600000,ROUNDDOWN(B2468/4,-3)*3.2-440000,IF(B2468&lt;8500000,ROUNDDOWN(B2468*0.9,0)-1100000,B2468-1950000))))))</f>
        <v/>
      </c>
      <c r="K2468" s="16">
        <f>IF(J2468&gt;23500000,NA(),IF(C2468=2026,IF(J2468&lt;=4890000,1040000,IF(J2468&lt;=6550000,670000,620000)),IF(J2468&lt;=1320000,950000,IF(J2468&lt;=3360000,880000,IF(J2468&lt;=4890000,680000,IF(J2468&lt;=6550000,630000,580000))))))</f>
        <v/>
      </c>
      <c r="L2468" s="16">
        <f>IF(D2468=1,IF(J2468&lt;=9000000,380000,IF(J2468&lt;=9500000,260000,IF(J2468&lt;=10000000,130000,0))),0)</f>
        <v/>
      </c>
      <c r="M2468" s="16">
        <f>IF(D2468=1,IF(J2468&lt;=9000000,330000,IF(J2468&lt;=9500000,220000,IF(J2468&lt;=10000000,110000,0))),0)</f>
        <v/>
      </c>
      <c r="N2468" s="16">
        <f>IF(D2468=1,IF(J2468&lt;=9000000,50000,IF(J2468&lt;=9500000,40000,IF(J2468&lt;=10000000,20000,0))),0)</f>
        <v/>
      </c>
      <c r="O2468" s="16">
        <f>MAX(0,ROUNDDOWN(J2468-G2468-K2468-L2468-E2468*380000-F2468*630000-H2468,-3))</f>
        <v/>
      </c>
      <c r="P2468" s="16">
        <f>MAX(0,ROUNDDOWN(J2468-G2468-430000-M2468-E2468*330000-F2468*450000-I2468,-3))</f>
        <v/>
      </c>
      <c r="Q2468" s="16">
        <f>50000+N2468+E2468*50000+F2468*180000</f>
        <v/>
      </c>
      <c r="R2468" s="16">
        <f>IF(P2468&lt;=2000000,MIN(Q2468,P2468),MAX(Q2468-(P2468-2000000),50000))*0.05</f>
        <v/>
      </c>
      <c r="S2468" s="16">
        <f>MAX(0,P2468*0.1-R2468)</f>
        <v/>
      </c>
      <c r="T2468" s="16">
        <f>Q2468+MAX(0,K2468-480000)</f>
        <v/>
      </c>
      <c r="U2468" s="16">
        <f>P2468-T2468</f>
        <v/>
      </c>
      <c r="V2468" s="17">
        <f>IF(U2468&lt;0,0,LOOKUP(U2468,{0,1950001,3300001,6950001,9000001,18000001,40000001},{0.05,0.1,0.2,0.23,0.33,0.4,0.45}))</f>
        <v/>
      </c>
      <c r="W2468" s="18">
        <f>IF(U2468&lt;0,0.9,0.9-V2468*1.021)</f>
        <v/>
      </c>
      <c r="X2468" s="16">
        <f>ROUNDDOWN(S2468*0.2/W2468+2000,0)</f>
        <v/>
      </c>
      <c r="Y2468" s="17">
        <f>IF(O2468&lt;=0,0,LOOKUP(O2468,{0,1950001,3300001,6950001,9000001,18000001,40000001},{0.05,0.1,0.2,0.23,0.33,0.4,0.45}))</f>
        <v/>
      </c>
    </row>
    <row r="2469">
      <c r="A2469" t="inlineStr">
        <is>
          <t>1万円刻み</t>
        </is>
      </c>
      <c r="B2469" s="16">
        <f>'3_1万円刻み'!$A$497</f>
        <v/>
      </c>
      <c r="C2469" t="n">
        <v>2025</v>
      </c>
      <c r="D2469" t="n">
        <v>0</v>
      </c>
      <c r="E2469" t="n">
        <v>0</v>
      </c>
      <c r="F2469" t="n">
        <v>0</v>
      </c>
      <c r="G2469" s="16">
        <f>ROUND(MIN(B2469/12,650000)*12*0.0915+MIN(B2469/12,1390000)*12*(0.0504+0)+B2469*0.005,0)</f>
        <v/>
      </c>
      <c r="H2469" t="n">
        <v>0</v>
      </c>
      <c r="I2469" t="n">
        <v>0</v>
      </c>
      <c r="J2469" s="16">
        <f>IF(C2469=2026,IF(B2469&lt;741000,0,IF(B2469&lt;2191000,B2469-740000,IF(B2469&lt;2193000,1451000,IF(B2469&lt;2196000,1453000,IF(B2469&lt;2200000,1456000,IF(B2469&lt;3600000,ROUNDDOWN(B2469/4,-3)*2.8-80000,IF(B2469&lt;6600000,ROUNDDOWN(B2469/4,-3)*3.2-440000,IF(B2469&lt;8500000,ROUNDDOWN(B2469*0.9,0)-1100000,B2469-1950000)))))))),IF(B2469&lt;651000,0,IF(B2469&lt;1900000,B2469-650000,IF(B2469&lt;3600000,ROUNDDOWN(B2469/4,-3)*2.8-80000,IF(B2469&lt;6600000,ROUNDDOWN(B2469/4,-3)*3.2-440000,IF(B2469&lt;8500000,ROUNDDOWN(B2469*0.9,0)-1100000,B2469-1950000))))))</f>
        <v/>
      </c>
      <c r="K2469" s="16">
        <f>IF(J2469&gt;23500000,NA(),IF(C2469=2026,IF(J2469&lt;=4890000,1040000,IF(J2469&lt;=6550000,670000,620000)),IF(J2469&lt;=1320000,950000,IF(J2469&lt;=3360000,880000,IF(J2469&lt;=4890000,680000,IF(J2469&lt;=6550000,630000,580000))))))</f>
        <v/>
      </c>
      <c r="L2469" s="16">
        <f>IF(D2469=1,IF(J2469&lt;=9000000,380000,IF(J2469&lt;=9500000,260000,IF(J2469&lt;=10000000,130000,0))),0)</f>
        <v/>
      </c>
      <c r="M2469" s="16">
        <f>IF(D2469=1,IF(J2469&lt;=9000000,330000,IF(J2469&lt;=9500000,220000,IF(J2469&lt;=10000000,110000,0))),0)</f>
        <v/>
      </c>
      <c r="N2469" s="16">
        <f>IF(D2469=1,IF(J2469&lt;=9000000,50000,IF(J2469&lt;=9500000,40000,IF(J2469&lt;=10000000,20000,0))),0)</f>
        <v/>
      </c>
      <c r="O2469" s="16">
        <f>MAX(0,ROUNDDOWN(J2469-G2469-K2469-L2469-E2469*380000-F2469*630000-H2469,-3))</f>
        <v/>
      </c>
      <c r="P2469" s="16">
        <f>MAX(0,ROUNDDOWN(J2469-G2469-430000-M2469-E2469*330000-F2469*450000-I2469,-3))</f>
        <v/>
      </c>
      <c r="Q2469" s="16">
        <f>50000+N2469+E2469*50000+F2469*180000</f>
        <v/>
      </c>
      <c r="R2469" s="16">
        <f>IF(P2469&lt;=2000000,MIN(Q2469,P2469),MAX(Q2469-(P2469-2000000),50000))*0.05</f>
        <v/>
      </c>
      <c r="S2469" s="16">
        <f>MAX(0,P2469*0.1-R2469)</f>
        <v/>
      </c>
      <c r="T2469" s="16">
        <f>Q2469+MAX(0,K2469-480000)</f>
        <v/>
      </c>
      <c r="U2469" s="16">
        <f>P2469-T2469</f>
        <v/>
      </c>
      <c r="V2469" s="17">
        <f>IF(U2469&lt;0,0,LOOKUP(U2469,{0,1950001,3300001,6950001,9000001,18000001,40000001},{0.05,0.1,0.2,0.23,0.33,0.4,0.45}))</f>
        <v/>
      </c>
      <c r="W2469" s="18">
        <f>IF(U2469&lt;0,0.9,0.9-V2469*1.021)</f>
        <v/>
      </c>
      <c r="X2469" s="16">
        <f>ROUNDDOWN(S2469*0.2/W2469+2000,0)</f>
        <v/>
      </c>
      <c r="Y2469" s="17">
        <f>IF(O2469&lt;=0,0,LOOKUP(O2469,{0,1950001,3300001,6950001,9000001,18000001,40000001},{0.05,0.1,0.2,0.23,0.33,0.4,0.45}))</f>
        <v/>
      </c>
    </row>
    <row r="2470">
      <c r="A2470" t="inlineStr">
        <is>
          <t>1万円刻み</t>
        </is>
      </c>
      <c r="B2470" s="16">
        <f>'3_1万円刻み'!$A$497</f>
        <v/>
      </c>
      <c r="C2470" t="n">
        <v>2026</v>
      </c>
      <c r="D2470" t="n">
        <v>0</v>
      </c>
      <c r="E2470" t="n">
        <v>0</v>
      </c>
      <c r="F2470" t="n">
        <v>0</v>
      </c>
      <c r="G2470" s="16">
        <f>ROUND(MIN(B2470/12,650000)*12*0.0915+MIN(B2470/12,1390000)*12*(0.0504+0)+B2470*0.005,0)</f>
        <v/>
      </c>
      <c r="H2470" t="n">
        <v>0</v>
      </c>
      <c r="I2470" t="n">
        <v>0</v>
      </c>
      <c r="J2470" s="16">
        <f>IF(C2470=2026,IF(B2470&lt;741000,0,IF(B2470&lt;2191000,B2470-740000,IF(B2470&lt;2193000,1451000,IF(B2470&lt;2196000,1453000,IF(B2470&lt;2200000,1456000,IF(B2470&lt;3600000,ROUNDDOWN(B2470/4,-3)*2.8-80000,IF(B2470&lt;6600000,ROUNDDOWN(B2470/4,-3)*3.2-440000,IF(B2470&lt;8500000,ROUNDDOWN(B2470*0.9,0)-1100000,B2470-1950000)))))))),IF(B2470&lt;651000,0,IF(B2470&lt;1900000,B2470-650000,IF(B2470&lt;3600000,ROUNDDOWN(B2470/4,-3)*2.8-80000,IF(B2470&lt;6600000,ROUNDDOWN(B2470/4,-3)*3.2-440000,IF(B2470&lt;8500000,ROUNDDOWN(B2470*0.9,0)-1100000,B2470-1950000))))))</f>
        <v/>
      </c>
      <c r="K2470" s="16">
        <f>IF(J2470&gt;23500000,NA(),IF(C2470=2026,IF(J2470&lt;=4890000,1040000,IF(J2470&lt;=6550000,670000,620000)),IF(J2470&lt;=1320000,950000,IF(J2470&lt;=3360000,880000,IF(J2470&lt;=4890000,680000,IF(J2470&lt;=6550000,630000,580000))))))</f>
        <v/>
      </c>
      <c r="L2470" s="16">
        <f>IF(D2470=1,IF(J2470&lt;=9000000,380000,IF(J2470&lt;=9500000,260000,IF(J2470&lt;=10000000,130000,0))),0)</f>
        <v/>
      </c>
      <c r="M2470" s="16">
        <f>IF(D2470=1,IF(J2470&lt;=9000000,330000,IF(J2470&lt;=9500000,220000,IF(J2470&lt;=10000000,110000,0))),0)</f>
        <v/>
      </c>
      <c r="N2470" s="16">
        <f>IF(D2470=1,IF(J2470&lt;=9000000,50000,IF(J2470&lt;=9500000,40000,IF(J2470&lt;=10000000,20000,0))),0)</f>
        <v/>
      </c>
      <c r="O2470" s="16">
        <f>MAX(0,ROUNDDOWN(J2470-G2470-K2470-L2470-E2470*380000-F2470*630000-H2470,-3))</f>
        <v/>
      </c>
      <c r="P2470" s="16">
        <f>MAX(0,ROUNDDOWN(J2470-G2470-430000-M2470-E2470*330000-F2470*450000-I2470,-3))</f>
        <v/>
      </c>
      <c r="Q2470" s="16">
        <f>50000+N2470+E2470*50000+F2470*180000</f>
        <v/>
      </c>
      <c r="R2470" s="16">
        <f>IF(P2470&lt;=2000000,MIN(Q2470,P2470),MAX(Q2470-(P2470-2000000),50000))*0.05</f>
        <v/>
      </c>
      <c r="S2470" s="16">
        <f>MAX(0,P2470*0.1-R2470)</f>
        <v/>
      </c>
      <c r="T2470" s="16">
        <f>Q2470+MAX(0,K2470-480000)</f>
        <v/>
      </c>
      <c r="U2470" s="16">
        <f>P2470-T2470</f>
        <v/>
      </c>
      <c r="V2470" s="17">
        <f>IF(U2470&lt;0,0,LOOKUP(U2470,{0,1950001,3300001,6950001,9000001,18000001,40000001},{0.05,0.1,0.2,0.23,0.33,0.4,0.45}))</f>
        <v/>
      </c>
      <c r="W2470" s="18">
        <f>IF(U2470&lt;0,0.9,0.9-V2470*1.021)</f>
        <v/>
      </c>
      <c r="X2470" s="16">
        <f>ROUNDDOWN(S2470*0.2/W2470+2000,0)</f>
        <v/>
      </c>
      <c r="Y2470" s="17">
        <f>IF(O2470&lt;=0,0,LOOKUP(O2470,{0,1950001,3300001,6950001,9000001,18000001,40000001},{0.05,0.1,0.2,0.23,0.33,0.4,0.45}))</f>
        <v/>
      </c>
    </row>
    <row r="2471">
      <c r="A2471" t="inlineStr">
        <is>
          <t>1万円刻み</t>
        </is>
      </c>
      <c r="B2471" s="16">
        <f>'3_1万円刻み'!$A$497</f>
        <v/>
      </c>
      <c r="C2471" t="n">
        <v>2025</v>
      </c>
      <c r="D2471" t="n">
        <v>1</v>
      </c>
      <c r="E2471" t="n">
        <v>0</v>
      </c>
      <c r="F2471" t="n">
        <v>0</v>
      </c>
      <c r="G2471" s="16">
        <f>ROUND(MIN(B2471/12,650000)*12*0.0915+MIN(B2471/12,1390000)*12*(0.0504+0)+B2471*0.005,0)</f>
        <v/>
      </c>
      <c r="H2471" t="n">
        <v>0</v>
      </c>
      <c r="I2471" t="n">
        <v>0</v>
      </c>
      <c r="J2471" s="16">
        <f>IF(C2471=2026,IF(B2471&lt;741000,0,IF(B2471&lt;2191000,B2471-740000,IF(B2471&lt;2193000,1451000,IF(B2471&lt;2196000,1453000,IF(B2471&lt;2200000,1456000,IF(B2471&lt;3600000,ROUNDDOWN(B2471/4,-3)*2.8-80000,IF(B2471&lt;6600000,ROUNDDOWN(B2471/4,-3)*3.2-440000,IF(B2471&lt;8500000,ROUNDDOWN(B2471*0.9,0)-1100000,B2471-1950000)))))))),IF(B2471&lt;651000,0,IF(B2471&lt;1900000,B2471-650000,IF(B2471&lt;3600000,ROUNDDOWN(B2471/4,-3)*2.8-80000,IF(B2471&lt;6600000,ROUNDDOWN(B2471/4,-3)*3.2-440000,IF(B2471&lt;8500000,ROUNDDOWN(B2471*0.9,0)-1100000,B2471-1950000))))))</f>
        <v/>
      </c>
      <c r="K2471" s="16">
        <f>IF(J2471&gt;23500000,NA(),IF(C2471=2026,IF(J2471&lt;=4890000,1040000,IF(J2471&lt;=6550000,670000,620000)),IF(J2471&lt;=1320000,950000,IF(J2471&lt;=3360000,880000,IF(J2471&lt;=4890000,680000,IF(J2471&lt;=6550000,630000,580000))))))</f>
        <v/>
      </c>
      <c r="L2471" s="16">
        <f>IF(D2471=1,IF(J2471&lt;=9000000,380000,IF(J2471&lt;=9500000,260000,IF(J2471&lt;=10000000,130000,0))),0)</f>
        <v/>
      </c>
      <c r="M2471" s="16">
        <f>IF(D2471=1,IF(J2471&lt;=9000000,330000,IF(J2471&lt;=9500000,220000,IF(J2471&lt;=10000000,110000,0))),0)</f>
        <v/>
      </c>
      <c r="N2471" s="16">
        <f>IF(D2471=1,IF(J2471&lt;=9000000,50000,IF(J2471&lt;=9500000,40000,IF(J2471&lt;=10000000,20000,0))),0)</f>
        <v/>
      </c>
      <c r="O2471" s="16">
        <f>MAX(0,ROUNDDOWN(J2471-G2471-K2471-L2471-E2471*380000-F2471*630000-H2471,-3))</f>
        <v/>
      </c>
      <c r="P2471" s="16">
        <f>MAX(0,ROUNDDOWN(J2471-G2471-430000-M2471-E2471*330000-F2471*450000-I2471,-3))</f>
        <v/>
      </c>
      <c r="Q2471" s="16">
        <f>50000+N2471+E2471*50000+F2471*180000</f>
        <v/>
      </c>
      <c r="R2471" s="16">
        <f>IF(P2471&lt;=2000000,MIN(Q2471,P2471),MAX(Q2471-(P2471-2000000),50000))*0.05</f>
        <v/>
      </c>
      <c r="S2471" s="16">
        <f>MAX(0,P2471*0.1-R2471)</f>
        <v/>
      </c>
      <c r="T2471" s="16">
        <f>Q2471+MAX(0,K2471-480000)</f>
        <v/>
      </c>
      <c r="U2471" s="16">
        <f>P2471-T2471</f>
        <v/>
      </c>
      <c r="V2471" s="17">
        <f>IF(U2471&lt;0,0,LOOKUP(U2471,{0,1950001,3300001,6950001,9000001,18000001,40000001},{0.05,0.1,0.2,0.23,0.33,0.4,0.45}))</f>
        <v/>
      </c>
      <c r="W2471" s="18">
        <f>IF(U2471&lt;0,0.9,0.9-V2471*1.021)</f>
        <v/>
      </c>
      <c r="X2471" s="16">
        <f>ROUNDDOWN(S2471*0.2/W2471+2000,0)</f>
        <v/>
      </c>
      <c r="Y2471" s="17">
        <f>IF(O2471&lt;=0,0,LOOKUP(O2471,{0,1950001,3300001,6950001,9000001,18000001,40000001},{0.05,0.1,0.2,0.23,0.33,0.4,0.45}))</f>
        <v/>
      </c>
    </row>
    <row r="2472">
      <c r="A2472" t="inlineStr">
        <is>
          <t>1万円刻み</t>
        </is>
      </c>
      <c r="B2472" s="16">
        <f>'3_1万円刻み'!$A$497</f>
        <v/>
      </c>
      <c r="C2472" t="n">
        <v>2026</v>
      </c>
      <c r="D2472" t="n">
        <v>1</v>
      </c>
      <c r="E2472" t="n">
        <v>0</v>
      </c>
      <c r="F2472" t="n">
        <v>0</v>
      </c>
      <c r="G2472" s="16">
        <f>ROUND(MIN(B2472/12,650000)*12*0.0915+MIN(B2472/12,1390000)*12*(0.0504+0)+B2472*0.005,0)</f>
        <v/>
      </c>
      <c r="H2472" t="n">
        <v>0</v>
      </c>
      <c r="I2472" t="n">
        <v>0</v>
      </c>
      <c r="J2472" s="16">
        <f>IF(C2472=2026,IF(B2472&lt;741000,0,IF(B2472&lt;2191000,B2472-740000,IF(B2472&lt;2193000,1451000,IF(B2472&lt;2196000,1453000,IF(B2472&lt;2200000,1456000,IF(B2472&lt;3600000,ROUNDDOWN(B2472/4,-3)*2.8-80000,IF(B2472&lt;6600000,ROUNDDOWN(B2472/4,-3)*3.2-440000,IF(B2472&lt;8500000,ROUNDDOWN(B2472*0.9,0)-1100000,B2472-1950000)))))))),IF(B2472&lt;651000,0,IF(B2472&lt;1900000,B2472-650000,IF(B2472&lt;3600000,ROUNDDOWN(B2472/4,-3)*2.8-80000,IF(B2472&lt;6600000,ROUNDDOWN(B2472/4,-3)*3.2-440000,IF(B2472&lt;8500000,ROUNDDOWN(B2472*0.9,0)-1100000,B2472-1950000))))))</f>
        <v/>
      </c>
      <c r="K2472" s="16">
        <f>IF(J2472&gt;23500000,NA(),IF(C2472=2026,IF(J2472&lt;=4890000,1040000,IF(J2472&lt;=6550000,670000,620000)),IF(J2472&lt;=1320000,950000,IF(J2472&lt;=3360000,880000,IF(J2472&lt;=4890000,680000,IF(J2472&lt;=6550000,630000,580000))))))</f>
        <v/>
      </c>
      <c r="L2472" s="16">
        <f>IF(D2472=1,IF(J2472&lt;=9000000,380000,IF(J2472&lt;=9500000,260000,IF(J2472&lt;=10000000,130000,0))),0)</f>
        <v/>
      </c>
      <c r="M2472" s="16">
        <f>IF(D2472=1,IF(J2472&lt;=9000000,330000,IF(J2472&lt;=9500000,220000,IF(J2472&lt;=10000000,110000,0))),0)</f>
        <v/>
      </c>
      <c r="N2472" s="16">
        <f>IF(D2472=1,IF(J2472&lt;=9000000,50000,IF(J2472&lt;=9500000,40000,IF(J2472&lt;=10000000,20000,0))),0)</f>
        <v/>
      </c>
      <c r="O2472" s="16">
        <f>MAX(0,ROUNDDOWN(J2472-G2472-K2472-L2472-E2472*380000-F2472*630000-H2472,-3))</f>
        <v/>
      </c>
      <c r="P2472" s="16">
        <f>MAX(0,ROUNDDOWN(J2472-G2472-430000-M2472-E2472*330000-F2472*450000-I2472,-3))</f>
        <v/>
      </c>
      <c r="Q2472" s="16">
        <f>50000+N2472+E2472*50000+F2472*180000</f>
        <v/>
      </c>
      <c r="R2472" s="16">
        <f>IF(P2472&lt;=2000000,MIN(Q2472,P2472),MAX(Q2472-(P2472-2000000),50000))*0.05</f>
        <v/>
      </c>
      <c r="S2472" s="16">
        <f>MAX(0,P2472*0.1-R2472)</f>
        <v/>
      </c>
      <c r="T2472" s="16">
        <f>Q2472+MAX(0,K2472-480000)</f>
        <v/>
      </c>
      <c r="U2472" s="16">
        <f>P2472-T2472</f>
        <v/>
      </c>
      <c r="V2472" s="17">
        <f>IF(U2472&lt;0,0,LOOKUP(U2472,{0,1950001,3300001,6950001,9000001,18000001,40000001},{0.05,0.1,0.2,0.23,0.33,0.4,0.45}))</f>
        <v/>
      </c>
      <c r="W2472" s="18">
        <f>IF(U2472&lt;0,0.9,0.9-V2472*1.021)</f>
        <v/>
      </c>
      <c r="X2472" s="16">
        <f>ROUNDDOWN(S2472*0.2/W2472+2000,0)</f>
        <v/>
      </c>
      <c r="Y2472" s="17">
        <f>IF(O2472&lt;=0,0,LOOKUP(O2472,{0,1950001,3300001,6950001,9000001,18000001,40000001},{0.05,0.1,0.2,0.23,0.33,0.4,0.45}))</f>
        <v/>
      </c>
    </row>
    <row r="2473">
      <c r="A2473" t="inlineStr">
        <is>
          <t>1万円刻み</t>
        </is>
      </c>
      <c r="B2473" s="16">
        <f>'3_1万円刻み'!$A$498</f>
        <v/>
      </c>
      <c r="C2473" t="n">
        <v>2025</v>
      </c>
      <c r="D2473" t="n">
        <v>0</v>
      </c>
      <c r="E2473" t="n">
        <v>0</v>
      </c>
      <c r="F2473" t="n">
        <v>0</v>
      </c>
      <c r="G2473" s="16">
        <f>ROUND(MIN(B2473/12,650000)*12*0.0915+MIN(B2473/12,1390000)*12*(0.0504+0)+B2473*0.005,0)</f>
        <v/>
      </c>
      <c r="H2473" t="n">
        <v>0</v>
      </c>
      <c r="I2473" t="n">
        <v>0</v>
      </c>
      <c r="J2473" s="16">
        <f>IF(C2473=2026,IF(B2473&lt;741000,0,IF(B2473&lt;2191000,B2473-740000,IF(B2473&lt;2193000,1451000,IF(B2473&lt;2196000,1453000,IF(B2473&lt;2200000,1456000,IF(B2473&lt;3600000,ROUNDDOWN(B2473/4,-3)*2.8-80000,IF(B2473&lt;6600000,ROUNDDOWN(B2473/4,-3)*3.2-440000,IF(B2473&lt;8500000,ROUNDDOWN(B2473*0.9,0)-1100000,B2473-1950000)))))))),IF(B2473&lt;651000,0,IF(B2473&lt;1900000,B2473-650000,IF(B2473&lt;3600000,ROUNDDOWN(B2473/4,-3)*2.8-80000,IF(B2473&lt;6600000,ROUNDDOWN(B2473/4,-3)*3.2-440000,IF(B2473&lt;8500000,ROUNDDOWN(B2473*0.9,0)-1100000,B2473-1950000))))))</f>
        <v/>
      </c>
      <c r="K2473" s="16">
        <f>IF(J2473&gt;23500000,NA(),IF(C2473=2026,IF(J2473&lt;=4890000,1040000,IF(J2473&lt;=6550000,670000,620000)),IF(J2473&lt;=1320000,950000,IF(J2473&lt;=3360000,880000,IF(J2473&lt;=4890000,680000,IF(J2473&lt;=6550000,630000,580000))))))</f>
        <v/>
      </c>
      <c r="L2473" s="16">
        <f>IF(D2473=1,IF(J2473&lt;=9000000,380000,IF(J2473&lt;=9500000,260000,IF(J2473&lt;=10000000,130000,0))),0)</f>
        <v/>
      </c>
      <c r="M2473" s="16">
        <f>IF(D2473=1,IF(J2473&lt;=9000000,330000,IF(J2473&lt;=9500000,220000,IF(J2473&lt;=10000000,110000,0))),0)</f>
        <v/>
      </c>
      <c r="N2473" s="16">
        <f>IF(D2473=1,IF(J2473&lt;=9000000,50000,IF(J2473&lt;=9500000,40000,IF(J2473&lt;=10000000,20000,0))),0)</f>
        <v/>
      </c>
      <c r="O2473" s="16">
        <f>MAX(0,ROUNDDOWN(J2473-G2473-K2473-L2473-E2473*380000-F2473*630000-H2473,-3))</f>
        <v/>
      </c>
      <c r="P2473" s="16">
        <f>MAX(0,ROUNDDOWN(J2473-G2473-430000-M2473-E2473*330000-F2473*450000-I2473,-3))</f>
        <v/>
      </c>
      <c r="Q2473" s="16">
        <f>50000+N2473+E2473*50000+F2473*180000</f>
        <v/>
      </c>
      <c r="R2473" s="16">
        <f>IF(P2473&lt;=2000000,MIN(Q2473,P2473),MAX(Q2473-(P2473-2000000),50000))*0.05</f>
        <v/>
      </c>
      <c r="S2473" s="16">
        <f>MAX(0,P2473*0.1-R2473)</f>
        <v/>
      </c>
      <c r="T2473" s="16">
        <f>Q2473+MAX(0,K2473-480000)</f>
        <v/>
      </c>
      <c r="U2473" s="16">
        <f>P2473-T2473</f>
        <v/>
      </c>
      <c r="V2473" s="17">
        <f>IF(U2473&lt;0,0,LOOKUP(U2473,{0,1950001,3300001,6950001,9000001,18000001,40000001},{0.05,0.1,0.2,0.23,0.33,0.4,0.45}))</f>
        <v/>
      </c>
      <c r="W2473" s="18">
        <f>IF(U2473&lt;0,0.9,0.9-V2473*1.021)</f>
        <v/>
      </c>
      <c r="X2473" s="16">
        <f>ROUNDDOWN(S2473*0.2/W2473+2000,0)</f>
        <v/>
      </c>
      <c r="Y2473" s="17">
        <f>IF(O2473&lt;=0,0,LOOKUP(O2473,{0,1950001,3300001,6950001,9000001,18000001,40000001},{0.05,0.1,0.2,0.23,0.33,0.4,0.45}))</f>
        <v/>
      </c>
    </row>
    <row r="2474">
      <c r="A2474" t="inlineStr">
        <is>
          <t>1万円刻み</t>
        </is>
      </c>
      <c r="B2474" s="16">
        <f>'3_1万円刻み'!$A$498</f>
        <v/>
      </c>
      <c r="C2474" t="n">
        <v>2026</v>
      </c>
      <c r="D2474" t="n">
        <v>0</v>
      </c>
      <c r="E2474" t="n">
        <v>0</v>
      </c>
      <c r="F2474" t="n">
        <v>0</v>
      </c>
      <c r="G2474" s="16">
        <f>ROUND(MIN(B2474/12,650000)*12*0.0915+MIN(B2474/12,1390000)*12*(0.0504+0)+B2474*0.005,0)</f>
        <v/>
      </c>
      <c r="H2474" t="n">
        <v>0</v>
      </c>
      <c r="I2474" t="n">
        <v>0</v>
      </c>
      <c r="J2474" s="16">
        <f>IF(C2474=2026,IF(B2474&lt;741000,0,IF(B2474&lt;2191000,B2474-740000,IF(B2474&lt;2193000,1451000,IF(B2474&lt;2196000,1453000,IF(B2474&lt;2200000,1456000,IF(B2474&lt;3600000,ROUNDDOWN(B2474/4,-3)*2.8-80000,IF(B2474&lt;6600000,ROUNDDOWN(B2474/4,-3)*3.2-440000,IF(B2474&lt;8500000,ROUNDDOWN(B2474*0.9,0)-1100000,B2474-1950000)))))))),IF(B2474&lt;651000,0,IF(B2474&lt;1900000,B2474-650000,IF(B2474&lt;3600000,ROUNDDOWN(B2474/4,-3)*2.8-80000,IF(B2474&lt;6600000,ROUNDDOWN(B2474/4,-3)*3.2-440000,IF(B2474&lt;8500000,ROUNDDOWN(B2474*0.9,0)-1100000,B2474-1950000))))))</f>
        <v/>
      </c>
      <c r="K2474" s="16">
        <f>IF(J2474&gt;23500000,NA(),IF(C2474=2026,IF(J2474&lt;=4890000,1040000,IF(J2474&lt;=6550000,670000,620000)),IF(J2474&lt;=1320000,950000,IF(J2474&lt;=3360000,880000,IF(J2474&lt;=4890000,680000,IF(J2474&lt;=6550000,630000,580000))))))</f>
        <v/>
      </c>
      <c r="L2474" s="16">
        <f>IF(D2474=1,IF(J2474&lt;=9000000,380000,IF(J2474&lt;=9500000,260000,IF(J2474&lt;=10000000,130000,0))),0)</f>
        <v/>
      </c>
      <c r="M2474" s="16">
        <f>IF(D2474=1,IF(J2474&lt;=9000000,330000,IF(J2474&lt;=9500000,220000,IF(J2474&lt;=10000000,110000,0))),0)</f>
        <v/>
      </c>
      <c r="N2474" s="16">
        <f>IF(D2474=1,IF(J2474&lt;=9000000,50000,IF(J2474&lt;=9500000,40000,IF(J2474&lt;=10000000,20000,0))),0)</f>
        <v/>
      </c>
      <c r="O2474" s="16">
        <f>MAX(0,ROUNDDOWN(J2474-G2474-K2474-L2474-E2474*380000-F2474*630000-H2474,-3))</f>
        <v/>
      </c>
      <c r="P2474" s="16">
        <f>MAX(0,ROUNDDOWN(J2474-G2474-430000-M2474-E2474*330000-F2474*450000-I2474,-3))</f>
        <v/>
      </c>
      <c r="Q2474" s="16">
        <f>50000+N2474+E2474*50000+F2474*180000</f>
        <v/>
      </c>
      <c r="R2474" s="16">
        <f>IF(P2474&lt;=2000000,MIN(Q2474,P2474),MAX(Q2474-(P2474-2000000),50000))*0.05</f>
        <v/>
      </c>
      <c r="S2474" s="16">
        <f>MAX(0,P2474*0.1-R2474)</f>
        <v/>
      </c>
      <c r="T2474" s="16">
        <f>Q2474+MAX(0,K2474-480000)</f>
        <v/>
      </c>
      <c r="U2474" s="16">
        <f>P2474-T2474</f>
        <v/>
      </c>
      <c r="V2474" s="17">
        <f>IF(U2474&lt;0,0,LOOKUP(U2474,{0,1950001,3300001,6950001,9000001,18000001,40000001},{0.05,0.1,0.2,0.23,0.33,0.4,0.45}))</f>
        <v/>
      </c>
      <c r="W2474" s="18">
        <f>IF(U2474&lt;0,0.9,0.9-V2474*1.021)</f>
        <v/>
      </c>
      <c r="X2474" s="16">
        <f>ROUNDDOWN(S2474*0.2/W2474+2000,0)</f>
        <v/>
      </c>
      <c r="Y2474" s="17">
        <f>IF(O2474&lt;=0,0,LOOKUP(O2474,{0,1950001,3300001,6950001,9000001,18000001,40000001},{0.05,0.1,0.2,0.23,0.33,0.4,0.45}))</f>
        <v/>
      </c>
    </row>
    <row r="2475">
      <c r="A2475" t="inlineStr">
        <is>
          <t>1万円刻み</t>
        </is>
      </c>
      <c r="B2475" s="16">
        <f>'3_1万円刻み'!$A$498</f>
        <v/>
      </c>
      <c r="C2475" t="n">
        <v>2025</v>
      </c>
      <c r="D2475" t="n">
        <v>1</v>
      </c>
      <c r="E2475" t="n">
        <v>0</v>
      </c>
      <c r="F2475" t="n">
        <v>0</v>
      </c>
      <c r="G2475" s="16">
        <f>ROUND(MIN(B2475/12,650000)*12*0.0915+MIN(B2475/12,1390000)*12*(0.0504+0)+B2475*0.005,0)</f>
        <v/>
      </c>
      <c r="H2475" t="n">
        <v>0</v>
      </c>
      <c r="I2475" t="n">
        <v>0</v>
      </c>
      <c r="J2475" s="16">
        <f>IF(C2475=2026,IF(B2475&lt;741000,0,IF(B2475&lt;2191000,B2475-740000,IF(B2475&lt;2193000,1451000,IF(B2475&lt;2196000,1453000,IF(B2475&lt;2200000,1456000,IF(B2475&lt;3600000,ROUNDDOWN(B2475/4,-3)*2.8-80000,IF(B2475&lt;6600000,ROUNDDOWN(B2475/4,-3)*3.2-440000,IF(B2475&lt;8500000,ROUNDDOWN(B2475*0.9,0)-1100000,B2475-1950000)))))))),IF(B2475&lt;651000,0,IF(B2475&lt;1900000,B2475-650000,IF(B2475&lt;3600000,ROUNDDOWN(B2475/4,-3)*2.8-80000,IF(B2475&lt;6600000,ROUNDDOWN(B2475/4,-3)*3.2-440000,IF(B2475&lt;8500000,ROUNDDOWN(B2475*0.9,0)-1100000,B2475-1950000))))))</f>
        <v/>
      </c>
      <c r="K2475" s="16">
        <f>IF(J2475&gt;23500000,NA(),IF(C2475=2026,IF(J2475&lt;=4890000,1040000,IF(J2475&lt;=6550000,670000,620000)),IF(J2475&lt;=1320000,950000,IF(J2475&lt;=3360000,880000,IF(J2475&lt;=4890000,680000,IF(J2475&lt;=6550000,630000,580000))))))</f>
        <v/>
      </c>
      <c r="L2475" s="16">
        <f>IF(D2475=1,IF(J2475&lt;=9000000,380000,IF(J2475&lt;=9500000,260000,IF(J2475&lt;=10000000,130000,0))),0)</f>
        <v/>
      </c>
      <c r="M2475" s="16">
        <f>IF(D2475=1,IF(J2475&lt;=9000000,330000,IF(J2475&lt;=9500000,220000,IF(J2475&lt;=10000000,110000,0))),0)</f>
        <v/>
      </c>
      <c r="N2475" s="16">
        <f>IF(D2475=1,IF(J2475&lt;=9000000,50000,IF(J2475&lt;=9500000,40000,IF(J2475&lt;=10000000,20000,0))),0)</f>
        <v/>
      </c>
      <c r="O2475" s="16">
        <f>MAX(0,ROUNDDOWN(J2475-G2475-K2475-L2475-E2475*380000-F2475*630000-H2475,-3))</f>
        <v/>
      </c>
      <c r="P2475" s="16">
        <f>MAX(0,ROUNDDOWN(J2475-G2475-430000-M2475-E2475*330000-F2475*450000-I2475,-3))</f>
        <v/>
      </c>
      <c r="Q2475" s="16">
        <f>50000+N2475+E2475*50000+F2475*180000</f>
        <v/>
      </c>
      <c r="R2475" s="16">
        <f>IF(P2475&lt;=2000000,MIN(Q2475,P2475),MAX(Q2475-(P2475-2000000),50000))*0.05</f>
        <v/>
      </c>
      <c r="S2475" s="16">
        <f>MAX(0,P2475*0.1-R2475)</f>
        <v/>
      </c>
      <c r="T2475" s="16">
        <f>Q2475+MAX(0,K2475-480000)</f>
        <v/>
      </c>
      <c r="U2475" s="16">
        <f>P2475-T2475</f>
        <v/>
      </c>
      <c r="V2475" s="17">
        <f>IF(U2475&lt;0,0,LOOKUP(U2475,{0,1950001,3300001,6950001,9000001,18000001,40000001},{0.05,0.1,0.2,0.23,0.33,0.4,0.45}))</f>
        <v/>
      </c>
      <c r="W2475" s="18">
        <f>IF(U2475&lt;0,0.9,0.9-V2475*1.021)</f>
        <v/>
      </c>
      <c r="X2475" s="16">
        <f>ROUNDDOWN(S2475*0.2/W2475+2000,0)</f>
        <v/>
      </c>
      <c r="Y2475" s="17">
        <f>IF(O2475&lt;=0,0,LOOKUP(O2475,{0,1950001,3300001,6950001,9000001,18000001,40000001},{0.05,0.1,0.2,0.23,0.33,0.4,0.45}))</f>
        <v/>
      </c>
    </row>
    <row r="2476">
      <c r="A2476" t="inlineStr">
        <is>
          <t>1万円刻み</t>
        </is>
      </c>
      <c r="B2476" s="16">
        <f>'3_1万円刻み'!$A$498</f>
        <v/>
      </c>
      <c r="C2476" t="n">
        <v>2026</v>
      </c>
      <c r="D2476" t="n">
        <v>1</v>
      </c>
      <c r="E2476" t="n">
        <v>0</v>
      </c>
      <c r="F2476" t="n">
        <v>0</v>
      </c>
      <c r="G2476" s="16">
        <f>ROUND(MIN(B2476/12,650000)*12*0.0915+MIN(B2476/12,1390000)*12*(0.0504+0)+B2476*0.005,0)</f>
        <v/>
      </c>
      <c r="H2476" t="n">
        <v>0</v>
      </c>
      <c r="I2476" t="n">
        <v>0</v>
      </c>
      <c r="J2476" s="16">
        <f>IF(C2476=2026,IF(B2476&lt;741000,0,IF(B2476&lt;2191000,B2476-740000,IF(B2476&lt;2193000,1451000,IF(B2476&lt;2196000,1453000,IF(B2476&lt;2200000,1456000,IF(B2476&lt;3600000,ROUNDDOWN(B2476/4,-3)*2.8-80000,IF(B2476&lt;6600000,ROUNDDOWN(B2476/4,-3)*3.2-440000,IF(B2476&lt;8500000,ROUNDDOWN(B2476*0.9,0)-1100000,B2476-1950000)))))))),IF(B2476&lt;651000,0,IF(B2476&lt;1900000,B2476-650000,IF(B2476&lt;3600000,ROUNDDOWN(B2476/4,-3)*2.8-80000,IF(B2476&lt;6600000,ROUNDDOWN(B2476/4,-3)*3.2-440000,IF(B2476&lt;8500000,ROUNDDOWN(B2476*0.9,0)-1100000,B2476-1950000))))))</f>
        <v/>
      </c>
      <c r="K2476" s="16">
        <f>IF(J2476&gt;23500000,NA(),IF(C2476=2026,IF(J2476&lt;=4890000,1040000,IF(J2476&lt;=6550000,670000,620000)),IF(J2476&lt;=1320000,950000,IF(J2476&lt;=3360000,880000,IF(J2476&lt;=4890000,680000,IF(J2476&lt;=6550000,630000,580000))))))</f>
        <v/>
      </c>
      <c r="L2476" s="16">
        <f>IF(D2476=1,IF(J2476&lt;=9000000,380000,IF(J2476&lt;=9500000,260000,IF(J2476&lt;=10000000,130000,0))),0)</f>
        <v/>
      </c>
      <c r="M2476" s="16">
        <f>IF(D2476=1,IF(J2476&lt;=9000000,330000,IF(J2476&lt;=9500000,220000,IF(J2476&lt;=10000000,110000,0))),0)</f>
        <v/>
      </c>
      <c r="N2476" s="16">
        <f>IF(D2476=1,IF(J2476&lt;=9000000,50000,IF(J2476&lt;=9500000,40000,IF(J2476&lt;=10000000,20000,0))),0)</f>
        <v/>
      </c>
      <c r="O2476" s="16">
        <f>MAX(0,ROUNDDOWN(J2476-G2476-K2476-L2476-E2476*380000-F2476*630000-H2476,-3))</f>
        <v/>
      </c>
      <c r="P2476" s="16">
        <f>MAX(0,ROUNDDOWN(J2476-G2476-430000-M2476-E2476*330000-F2476*450000-I2476,-3))</f>
        <v/>
      </c>
      <c r="Q2476" s="16">
        <f>50000+N2476+E2476*50000+F2476*180000</f>
        <v/>
      </c>
      <c r="R2476" s="16">
        <f>IF(P2476&lt;=2000000,MIN(Q2476,P2476),MAX(Q2476-(P2476-2000000),50000))*0.05</f>
        <v/>
      </c>
      <c r="S2476" s="16">
        <f>MAX(0,P2476*0.1-R2476)</f>
        <v/>
      </c>
      <c r="T2476" s="16">
        <f>Q2476+MAX(0,K2476-480000)</f>
        <v/>
      </c>
      <c r="U2476" s="16">
        <f>P2476-T2476</f>
        <v/>
      </c>
      <c r="V2476" s="17">
        <f>IF(U2476&lt;0,0,LOOKUP(U2476,{0,1950001,3300001,6950001,9000001,18000001,40000001},{0.05,0.1,0.2,0.23,0.33,0.4,0.45}))</f>
        <v/>
      </c>
      <c r="W2476" s="18">
        <f>IF(U2476&lt;0,0.9,0.9-V2476*1.021)</f>
        <v/>
      </c>
      <c r="X2476" s="16">
        <f>ROUNDDOWN(S2476*0.2/W2476+2000,0)</f>
        <v/>
      </c>
      <c r="Y2476" s="17">
        <f>IF(O2476&lt;=0,0,LOOKUP(O2476,{0,1950001,3300001,6950001,9000001,18000001,40000001},{0.05,0.1,0.2,0.23,0.33,0.4,0.45}))</f>
        <v/>
      </c>
    </row>
    <row r="2477">
      <c r="A2477" t="inlineStr">
        <is>
          <t>1万円刻み</t>
        </is>
      </c>
      <c r="B2477" s="16">
        <f>'3_1万円刻み'!$A$499</f>
        <v/>
      </c>
      <c r="C2477" t="n">
        <v>2025</v>
      </c>
      <c r="D2477" t="n">
        <v>0</v>
      </c>
      <c r="E2477" t="n">
        <v>0</v>
      </c>
      <c r="F2477" t="n">
        <v>0</v>
      </c>
      <c r="G2477" s="16">
        <f>ROUND(MIN(B2477/12,650000)*12*0.0915+MIN(B2477/12,1390000)*12*(0.0504+0)+B2477*0.005,0)</f>
        <v/>
      </c>
      <c r="H2477" t="n">
        <v>0</v>
      </c>
      <c r="I2477" t="n">
        <v>0</v>
      </c>
      <c r="J2477" s="16">
        <f>IF(C2477=2026,IF(B2477&lt;741000,0,IF(B2477&lt;2191000,B2477-740000,IF(B2477&lt;2193000,1451000,IF(B2477&lt;2196000,1453000,IF(B2477&lt;2200000,1456000,IF(B2477&lt;3600000,ROUNDDOWN(B2477/4,-3)*2.8-80000,IF(B2477&lt;6600000,ROUNDDOWN(B2477/4,-3)*3.2-440000,IF(B2477&lt;8500000,ROUNDDOWN(B2477*0.9,0)-1100000,B2477-1950000)))))))),IF(B2477&lt;651000,0,IF(B2477&lt;1900000,B2477-650000,IF(B2477&lt;3600000,ROUNDDOWN(B2477/4,-3)*2.8-80000,IF(B2477&lt;6600000,ROUNDDOWN(B2477/4,-3)*3.2-440000,IF(B2477&lt;8500000,ROUNDDOWN(B2477*0.9,0)-1100000,B2477-1950000))))))</f>
        <v/>
      </c>
      <c r="K2477" s="16">
        <f>IF(J2477&gt;23500000,NA(),IF(C2477=2026,IF(J2477&lt;=4890000,1040000,IF(J2477&lt;=6550000,670000,620000)),IF(J2477&lt;=1320000,950000,IF(J2477&lt;=3360000,880000,IF(J2477&lt;=4890000,680000,IF(J2477&lt;=6550000,630000,580000))))))</f>
        <v/>
      </c>
      <c r="L2477" s="16">
        <f>IF(D2477=1,IF(J2477&lt;=9000000,380000,IF(J2477&lt;=9500000,260000,IF(J2477&lt;=10000000,130000,0))),0)</f>
        <v/>
      </c>
      <c r="M2477" s="16">
        <f>IF(D2477=1,IF(J2477&lt;=9000000,330000,IF(J2477&lt;=9500000,220000,IF(J2477&lt;=10000000,110000,0))),0)</f>
        <v/>
      </c>
      <c r="N2477" s="16">
        <f>IF(D2477=1,IF(J2477&lt;=9000000,50000,IF(J2477&lt;=9500000,40000,IF(J2477&lt;=10000000,20000,0))),0)</f>
        <v/>
      </c>
      <c r="O2477" s="16">
        <f>MAX(0,ROUNDDOWN(J2477-G2477-K2477-L2477-E2477*380000-F2477*630000-H2477,-3))</f>
        <v/>
      </c>
      <c r="P2477" s="16">
        <f>MAX(0,ROUNDDOWN(J2477-G2477-430000-M2477-E2477*330000-F2477*450000-I2477,-3))</f>
        <v/>
      </c>
      <c r="Q2477" s="16">
        <f>50000+N2477+E2477*50000+F2477*180000</f>
        <v/>
      </c>
      <c r="R2477" s="16">
        <f>IF(P2477&lt;=2000000,MIN(Q2477,P2477),MAX(Q2477-(P2477-2000000),50000))*0.05</f>
        <v/>
      </c>
      <c r="S2477" s="16">
        <f>MAX(0,P2477*0.1-R2477)</f>
        <v/>
      </c>
      <c r="T2477" s="16">
        <f>Q2477+MAX(0,K2477-480000)</f>
        <v/>
      </c>
      <c r="U2477" s="16">
        <f>P2477-T2477</f>
        <v/>
      </c>
      <c r="V2477" s="17">
        <f>IF(U2477&lt;0,0,LOOKUP(U2477,{0,1950001,3300001,6950001,9000001,18000001,40000001},{0.05,0.1,0.2,0.23,0.33,0.4,0.45}))</f>
        <v/>
      </c>
      <c r="W2477" s="18">
        <f>IF(U2477&lt;0,0.9,0.9-V2477*1.021)</f>
        <v/>
      </c>
      <c r="X2477" s="16">
        <f>ROUNDDOWN(S2477*0.2/W2477+2000,0)</f>
        <v/>
      </c>
      <c r="Y2477" s="17">
        <f>IF(O2477&lt;=0,0,LOOKUP(O2477,{0,1950001,3300001,6950001,9000001,18000001,40000001},{0.05,0.1,0.2,0.23,0.33,0.4,0.45}))</f>
        <v/>
      </c>
    </row>
    <row r="2478">
      <c r="A2478" t="inlineStr">
        <is>
          <t>1万円刻み</t>
        </is>
      </c>
      <c r="B2478" s="16">
        <f>'3_1万円刻み'!$A$499</f>
        <v/>
      </c>
      <c r="C2478" t="n">
        <v>2026</v>
      </c>
      <c r="D2478" t="n">
        <v>0</v>
      </c>
      <c r="E2478" t="n">
        <v>0</v>
      </c>
      <c r="F2478" t="n">
        <v>0</v>
      </c>
      <c r="G2478" s="16">
        <f>ROUND(MIN(B2478/12,650000)*12*0.0915+MIN(B2478/12,1390000)*12*(0.0504+0)+B2478*0.005,0)</f>
        <v/>
      </c>
      <c r="H2478" t="n">
        <v>0</v>
      </c>
      <c r="I2478" t="n">
        <v>0</v>
      </c>
      <c r="J2478" s="16">
        <f>IF(C2478=2026,IF(B2478&lt;741000,0,IF(B2478&lt;2191000,B2478-740000,IF(B2478&lt;2193000,1451000,IF(B2478&lt;2196000,1453000,IF(B2478&lt;2200000,1456000,IF(B2478&lt;3600000,ROUNDDOWN(B2478/4,-3)*2.8-80000,IF(B2478&lt;6600000,ROUNDDOWN(B2478/4,-3)*3.2-440000,IF(B2478&lt;8500000,ROUNDDOWN(B2478*0.9,0)-1100000,B2478-1950000)))))))),IF(B2478&lt;651000,0,IF(B2478&lt;1900000,B2478-650000,IF(B2478&lt;3600000,ROUNDDOWN(B2478/4,-3)*2.8-80000,IF(B2478&lt;6600000,ROUNDDOWN(B2478/4,-3)*3.2-440000,IF(B2478&lt;8500000,ROUNDDOWN(B2478*0.9,0)-1100000,B2478-1950000))))))</f>
        <v/>
      </c>
      <c r="K2478" s="16">
        <f>IF(J2478&gt;23500000,NA(),IF(C2478=2026,IF(J2478&lt;=4890000,1040000,IF(J2478&lt;=6550000,670000,620000)),IF(J2478&lt;=1320000,950000,IF(J2478&lt;=3360000,880000,IF(J2478&lt;=4890000,680000,IF(J2478&lt;=6550000,630000,580000))))))</f>
        <v/>
      </c>
      <c r="L2478" s="16">
        <f>IF(D2478=1,IF(J2478&lt;=9000000,380000,IF(J2478&lt;=9500000,260000,IF(J2478&lt;=10000000,130000,0))),0)</f>
        <v/>
      </c>
      <c r="M2478" s="16">
        <f>IF(D2478=1,IF(J2478&lt;=9000000,330000,IF(J2478&lt;=9500000,220000,IF(J2478&lt;=10000000,110000,0))),0)</f>
        <v/>
      </c>
      <c r="N2478" s="16">
        <f>IF(D2478=1,IF(J2478&lt;=9000000,50000,IF(J2478&lt;=9500000,40000,IF(J2478&lt;=10000000,20000,0))),0)</f>
        <v/>
      </c>
      <c r="O2478" s="16">
        <f>MAX(0,ROUNDDOWN(J2478-G2478-K2478-L2478-E2478*380000-F2478*630000-H2478,-3))</f>
        <v/>
      </c>
      <c r="P2478" s="16">
        <f>MAX(0,ROUNDDOWN(J2478-G2478-430000-M2478-E2478*330000-F2478*450000-I2478,-3))</f>
        <v/>
      </c>
      <c r="Q2478" s="16">
        <f>50000+N2478+E2478*50000+F2478*180000</f>
        <v/>
      </c>
      <c r="R2478" s="16">
        <f>IF(P2478&lt;=2000000,MIN(Q2478,P2478),MAX(Q2478-(P2478-2000000),50000))*0.05</f>
        <v/>
      </c>
      <c r="S2478" s="16">
        <f>MAX(0,P2478*0.1-R2478)</f>
        <v/>
      </c>
      <c r="T2478" s="16">
        <f>Q2478+MAX(0,K2478-480000)</f>
        <v/>
      </c>
      <c r="U2478" s="16">
        <f>P2478-T2478</f>
        <v/>
      </c>
      <c r="V2478" s="17">
        <f>IF(U2478&lt;0,0,LOOKUP(U2478,{0,1950001,3300001,6950001,9000001,18000001,40000001},{0.05,0.1,0.2,0.23,0.33,0.4,0.45}))</f>
        <v/>
      </c>
      <c r="W2478" s="18">
        <f>IF(U2478&lt;0,0.9,0.9-V2478*1.021)</f>
        <v/>
      </c>
      <c r="X2478" s="16">
        <f>ROUNDDOWN(S2478*0.2/W2478+2000,0)</f>
        <v/>
      </c>
      <c r="Y2478" s="17">
        <f>IF(O2478&lt;=0,0,LOOKUP(O2478,{0,1950001,3300001,6950001,9000001,18000001,40000001},{0.05,0.1,0.2,0.23,0.33,0.4,0.45}))</f>
        <v/>
      </c>
    </row>
    <row r="2479">
      <c r="A2479" t="inlineStr">
        <is>
          <t>1万円刻み</t>
        </is>
      </c>
      <c r="B2479" s="16">
        <f>'3_1万円刻み'!$A$499</f>
        <v/>
      </c>
      <c r="C2479" t="n">
        <v>2025</v>
      </c>
      <c r="D2479" t="n">
        <v>1</v>
      </c>
      <c r="E2479" t="n">
        <v>0</v>
      </c>
      <c r="F2479" t="n">
        <v>0</v>
      </c>
      <c r="G2479" s="16">
        <f>ROUND(MIN(B2479/12,650000)*12*0.0915+MIN(B2479/12,1390000)*12*(0.0504+0)+B2479*0.005,0)</f>
        <v/>
      </c>
      <c r="H2479" t="n">
        <v>0</v>
      </c>
      <c r="I2479" t="n">
        <v>0</v>
      </c>
      <c r="J2479" s="16">
        <f>IF(C2479=2026,IF(B2479&lt;741000,0,IF(B2479&lt;2191000,B2479-740000,IF(B2479&lt;2193000,1451000,IF(B2479&lt;2196000,1453000,IF(B2479&lt;2200000,1456000,IF(B2479&lt;3600000,ROUNDDOWN(B2479/4,-3)*2.8-80000,IF(B2479&lt;6600000,ROUNDDOWN(B2479/4,-3)*3.2-440000,IF(B2479&lt;8500000,ROUNDDOWN(B2479*0.9,0)-1100000,B2479-1950000)))))))),IF(B2479&lt;651000,0,IF(B2479&lt;1900000,B2479-650000,IF(B2479&lt;3600000,ROUNDDOWN(B2479/4,-3)*2.8-80000,IF(B2479&lt;6600000,ROUNDDOWN(B2479/4,-3)*3.2-440000,IF(B2479&lt;8500000,ROUNDDOWN(B2479*0.9,0)-1100000,B2479-1950000))))))</f>
        <v/>
      </c>
      <c r="K2479" s="16">
        <f>IF(J2479&gt;23500000,NA(),IF(C2479=2026,IF(J2479&lt;=4890000,1040000,IF(J2479&lt;=6550000,670000,620000)),IF(J2479&lt;=1320000,950000,IF(J2479&lt;=3360000,880000,IF(J2479&lt;=4890000,680000,IF(J2479&lt;=6550000,630000,580000))))))</f>
        <v/>
      </c>
      <c r="L2479" s="16">
        <f>IF(D2479=1,IF(J2479&lt;=9000000,380000,IF(J2479&lt;=9500000,260000,IF(J2479&lt;=10000000,130000,0))),0)</f>
        <v/>
      </c>
      <c r="M2479" s="16">
        <f>IF(D2479=1,IF(J2479&lt;=9000000,330000,IF(J2479&lt;=9500000,220000,IF(J2479&lt;=10000000,110000,0))),0)</f>
        <v/>
      </c>
      <c r="N2479" s="16">
        <f>IF(D2479=1,IF(J2479&lt;=9000000,50000,IF(J2479&lt;=9500000,40000,IF(J2479&lt;=10000000,20000,0))),0)</f>
        <v/>
      </c>
      <c r="O2479" s="16">
        <f>MAX(0,ROUNDDOWN(J2479-G2479-K2479-L2479-E2479*380000-F2479*630000-H2479,-3))</f>
        <v/>
      </c>
      <c r="P2479" s="16">
        <f>MAX(0,ROUNDDOWN(J2479-G2479-430000-M2479-E2479*330000-F2479*450000-I2479,-3))</f>
        <v/>
      </c>
      <c r="Q2479" s="16">
        <f>50000+N2479+E2479*50000+F2479*180000</f>
        <v/>
      </c>
      <c r="R2479" s="16">
        <f>IF(P2479&lt;=2000000,MIN(Q2479,P2479),MAX(Q2479-(P2479-2000000),50000))*0.05</f>
        <v/>
      </c>
      <c r="S2479" s="16">
        <f>MAX(0,P2479*0.1-R2479)</f>
        <v/>
      </c>
      <c r="T2479" s="16">
        <f>Q2479+MAX(0,K2479-480000)</f>
        <v/>
      </c>
      <c r="U2479" s="16">
        <f>P2479-T2479</f>
        <v/>
      </c>
      <c r="V2479" s="17">
        <f>IF(U2479&lt;0,0,LOOKUP(U2479,{0,1950001,3300001,6950001,9000001,18000001,40000001},{0.05,0.1,0.2,0.23,0.33,0.4,0.45}))</f>
        <v/>
      </c>
      <c r="W2479" s="18">
        <f>IF(U2479&lt;0,0.9,0.9-V2479*1.021)</f>
        <v/>
      </c>
      <c r="X2479" s="16">
        <f>ROUNDDOWN(S2479*0.2/W2479+2000,0)</f>
        <v/>
      </c>
      <c r="Y2479" s="17">
        <f>IF(O2479&lt;=0,0,LOOKUP(O2479,{0,1950001,3300001,6950001,9000001,18000001,40000001},{0.05,0.1,0.2,0.23,0.33,0.4,0.45}))</f>
        <v/>
      </c>
    </row>
    <row r="2480">
      <c r="A2480" t="inlineStr">
        <is>
          <t>1万円刻み</t>
        </is>
      </c>
      <c r="B2480" s="16">
        <f>'3_1万円刻み'!$A$499</f>
        <v/>
      </c>
      <c r="C2480" t="n">
        <v>2026</v>
      </c>
      <c r="D2480" t="n">
        <v>1</v>
      </c>
      <c r="E2480" t="n">
        <v>0</v>
      </c>
      <c r="F2480" t="n">
        <v>0</v>
      </c>
      <c r="G2480" s="16">
        <f>ROUND(MIN(B2480/12,650000)*12*0.0915+MIN(B2480/12,1390000)*12*(0.0504+0)+B2480*0.005,0)</f>
        <v/>
      </c>
      <c r="H2480" t="n">
        <v>0</v>
      </c>
      <c r="I2480" t="n">
        <v>0</v>
      </c>
      <c r="J2480" s="16">
        <f>IF(C2480=2026,IF(B2480&lt;741000,0,IF(B2480&lt;2191000,B2480-740000,IF(B2480&lt;2193000,1451000,IF(B2480&lt;2196000,1453000,IF(B2480&lt;2200000,1456000,IF(B2480&lt;3600000,ROUNDDOWN(B2480/4,-3)*2.8-80000,IF(B2480&lt;6600000,ROUNDDOWN(B2480/4,-3)*3.2-440000,IF(B2480&lt;8500000,ROUNDDOWN(B2480*0.9,0)-1100000,B2480-1950000)))))))),IF(B2480&lt;651000,0,IF(B2480&lt;1900000,B2480-650000,IF(B2480&lt;3600000,ROUNDDOWN(B2480/4,-3)*2.8-80000,IF(B2480&lt;6600000,ROUNDDOWN(B2480/4,-3)*3.2-440000,IF(B2480&lt;8500000,ROUNDDOWN(B2480*0.9,0)-1100000,B2480-1950000))))))</f>
        <v/>
      </c>
      <c r="K2480" s="16">
        <f>IF(J2480&gt;23500000,NA(),IF(C2480=2026,IF(J2480&lt;=4890000,1040000,IF(J2480&lt;=6550000,670000,620000)),IF(J2480&lt;=1320000,950000,IF(J2480&lt;=3360000,880000,IF(J2480&lt;=4890000,680000,IF(J2480&lt;=6550000,630000,580000))))))</f>
        <v/>
      </c>
      <c r="L2480" s="16">
        <f>IF(D2480=1,IF(J2480&lt;=9000000,380000,IF(J2480&lt;=9500000,260000,IF(J2480&lt;=10000000,130000,0))),0)</f>
        <v/>
      </c>
      <c r="M2480" s="16">
        <f>IF(D2480=1,IF(J2480&lt;=9000000,330000,IF(J2480&lt;=9500000,220000,IF(J2480&lt;=10000000,110000,0))),0)</f>
        <v/>
      </c>
      <c r="N2480" s="16">
        <f>IF(D2480=1,IF(J2480&lt;=9000000,50000,IF(J2480&lt;=9500000,40000,IF(J2480&lt;=10000000,20000,0))),0)</f>
        <v/>
      </c>
      <c r="O2480" s="16">
        <f>MAX(0,ROUNDDOWN(J2480-G2480-K2480-L2480-E2480*380000-F2480*630000-H2480,-3))</f>
        <v/>
      </c>
      <c r="P2480" s="16">
        <f>MAX(0,ROUNDDOWN(J2480-G2480-430000-M2480-E2480*330000-F2480*450000-I2480,-3))</f>
        <v/>
      </c>
      <c r="Q2480" s="16">
        <f>50000+N2480+E2480*50000+F2480*180000</f>
        <v/>
      </c>
      <c r="R2480" s="16">
        <f>IF(P2480&lt;=2000000,MIN(Q2480,P2480),MAX(Q2480-(P2480-2000000),50000))*0.05</f>
        <v/>
      </c>
      <c r="S2480" s="16">
        <f>MAX(0,P2480*0.1-R2480)</f>
        <v/>
      </c>
      <c r="T2480" s="16">
        <f>Q2480+MAX(0,K2480-480000)</f>
        <v/>
      </c>
      <c r="U2480" s="16">
        <f>P2480-T2480</f>
        <v/>
      </c>
      <c r="V2480" s="17">
        <f>IF(U2480&lt;0,0,LOOKUP(U2480,{0,1950001,3300001,6950001,9000001,18000001,40000001},{0.05,0.1,0.2,0.23,0.33,0.4,0.45}))</f>
        <v/>
      </c>
      <c r="W2480" s="18">
        <f>IF(U2480&lt;0,0.9,0.9-V2480*1.021)</f>
        <v/>
      </c>
      <c r="X2480" s="16">
        <f>ROUNDDOWN(S2480*0.2/W2480+2000,0)</f>
        <v/>
      </c>
      <c r="Y2480" s="17">
        <f>IF(O2480&lt;=0,0,LOOKUP(O2480,{0,1950001,3300001,6950001,9000001,18000001,40000001},{0.05,0.1,0.2,0.23,0.33,0.4,0.45}))</f>
        <v/>
      </c>
    </row>
    <row r="2481">
      <c r="A2481" t="inlineStr">
        <is>
          <t>1万円刻み</t>
        </is>
      </c>
      <c r="B2481" s="16">
        <f>'3_1万円刻み'!$A$500</f>
        <v/>
      </c>
      <c r="C2481" t="n">
        <v>2025</v>
      </c>
      <c r="D2481" t="n">
        <v>0</v>
      </c>
      <c r="E2481" t="n">
        <v>0</v>
      </c>
      <c r="F2481" t="n">
        <v>0</v>
      </c>
      <c r="G2481" s="16">
        <f>ROUND(MIN(B2481/12,650000)*12*0.0915+MIN(B2481/12,1390000)*12*(0.0504+0)+B2481*0.005,0)</f>
        <v/>
      </c>
      <c r="H2481" t="n">
        <v>0</v>
      </c>
      <c r="I2481" t="n">
        <v>0</v>
      </c>
      <c r="J2481" s="16">
        <f>IF(C2481=2026,IF(B2481&lt;741000,0,IF(B2481&lt;2191000,B2481-740000,IF(B2481&lt;2193000,1451000,IF(B2481&lt;2196000,1453000,IF(B2481&lt;2200000,1456000,IF(B2481&lt;3600000,ROUNDDOWN(B2481/4,-3)*2.8-80000,IF(B2481&lt;6600000,ROUNDDOWN(B2481/4,-3)*3.2-440000,IF(B2481&lt;8500000,ROUNDDOWN(B2481*0.9,0)-1100000,B2481-1950000)))))))),IF(B2481&lt;651000,0,IF(B2481&lt;1900000,B2481-650000,IF(B2481&lt;3600000,ROUNDDOWN(B2481/4,-3)*2.8-80000,IF(B2481&lt;6600000,ROUNDDOWN(B2481/4,-3)*3.2-440000,IF(B2481&lt;8500000,ROUNDDOWN(B2481*0.9,0)-1100000,B2481-1950000))))))</f>
        <v/>
      </c>
      <c r="K2481" s="16">
        <f>IF(J2481&gt;23500000,NA(),IF(C2481=2026,IF(J2481&lt;=4890000,1040000,IF(J2481&lt;=6550000,670000,620000)),IF(J2481&lt;=1320000,950000,IF(J2481&lt;=3360000,880000,IF(J2481&lt;=4890000,680000,IF(J2481&lt;=6550000,630000,580000))))))</f>
        <v/>
      </c>
      <c r="L2481" s="16">
        <f>IF(D2481=1,IF(J2481&lt;=9000000,380000,IF(J2481&lt;=9500000,260000,IF(J2481&lt;=10000000,130000,0))),0)</f>
        <v/>
      </c>
      <c r="M2481" s="16">
        <f>IF(D2481=1,IF(J2481&lt;=9000000,330000,IF(J2481&lt;=9500000,220000,IF(J2481&lt;=10000000,110000,0))),0)</f>
        <v/>
      </c>
      <c r="N2481" s="16">
        <f>IF(D2481=1,IF(J2481&lt;=9000000,50000,IF(J2481&lt;=9500000,40000,IF(J2481&lt;=10000000,20000,0))),0)</f>
        <v/>
      </c>
      <c r="O2481" s="16">
        <f>MAX(0,ROUNDDOWN(J2481-G2481-K2481-L2481-E2481*380000-F2481*630000-H2481,-3))</f>
        <v/>
      </c>
      <c r="P2481" s="16">
        <f>MAX(0,ROUNDDOWN(J2481-G2481-430000-M2481-E2481*330000-F2481*450000-I2481,-3))</f>
        <v/>
      </c>
      <c r="Q2481" s="16">
        <f>50000+N2481+E2481*50000+F2481*180000</f>
        <v/>
      </c>
      <c r="R2481" s="16">
        <f>IF(P2481&lt;=2000000,MIN(Q2481,P2481),MAX(Q2481-(P2481-2000000),50000))*0.05</f>
        <v/>
      </c>
      <c r="S2481" s="16">
        <f>MAX(0,P2481*0.1-R2481)</f>
        <v/>
      </c>
      <c r="T2481" s="16">
        <f>Q2481+MAX(0,K2481-480000)</f>
        <v/>
      </c>
      <c r="U2481" s="16">
        <f>P2481-T2481</f>
        <v/>
      </c>
      <c r="V2481" s="17">
        <f>IF(U2481&lt;0,0,LOOKUP(U2481,{0,1950001,3300001,6950001,9000001,18000001,40000001},{0.05,0.1,0.2,0.23,0.33,0.4,0.45}))</f>
        <v/>
      </c>
      <c r="W2481" s="18">
        <f>IF(U2481&lt;0,0.9,0.9-V2481*1.021)</f>
        <v/>
      </c>
      <c r="X2481" s="16">
        <f>ROUNDDOWN(S2481*0.2/W2481+2000,0)</f>
        <v/>
      </c>
      <c r="Y2481" s="17">
        <f>IF(O2481&lt;=0,0,LOOKUP(O2481,{0,1950001,3300001,6950001,9000001,18000001,40000001},{0.05,0.1,0.2,0.23,0.33,0.4,0.45}))</f>
        <v/>
      </c>
    </row>
    <row r="2482">
      <c r="A2482" t="inlineStr">
        <is>
          <t>1万円刻み</t>
        </is>
      </c>
      <c r="B2482" s="16">
        <f>'3_1万円刻み'!$A$500</f>
        <v/>
      </c>
      <c r="C2482" t="n">
        <v>2026</v>
      </c>
      <c r="D2482" t="n">
        <v>0</v>
      </c>
      <c r="E2482" t="n">
        <v>0</v>
      </c>
      <c r="F2482" t="n">
        <v>0</v>
      </c>
      <c r="G2482" s="16">
        <f>ROUND(MIN(B2482/12,650000)*12*0.0915+MIN(B2482/12,1390000)*12*(0.0504+0)+B2482*0.005,0)</f>
        <v/>
      </c>
      <c r="H2482" t="n">
        <v>0</v>
      </c>
      <c r="I2482" t="n">
        <v>0</v>
      </c>
      <c r="J2482" s="16">
        <f>IF(C2482=2026,IF(B2482&lt;741000,0,IF(B2482&lt;2191000,B2482-740000,IF(B2482&lt;2193000,1451000,IF(B2482&lt;2196000,1453000,IF(B2482&lt;2200000,1456000,IF(B2482&lt;3600000,ROUNDDOWN(B2482/4,-3)*2.8-80000,IF(B2482&lt;6600000,ROUNDDOWN(B2482/4,-3)*3.2-440000,IF(B2482&lt;8500000,ROUNDDOWN(B2482*0.9,0)-1100000,B2482-1950000)))))))),IF(B2482&lt;651000,0,IF(B2482&lt;1900000,B2482-650000,IF(B2482&lt;3600000,ROUNDDOWN(B2482/4,-3)*2.8-80000,IF(B2482&lt;6600000,ROUNDDOWN(B2482/4,-3)*3.2-440000,IF(B2482&lt;8500000,ROUNDDOWN(B2482*0.9,0)-1100000,B2482-1950000))))))</f>
        <v/>
      </c>
      <c r="K2482" s="16">
        <f>IF(J2482&gt;23500000,NA(),IF(C2482=2026,IF(J2482&lt;=4890000,1040000,IF(J2482&lt;=6550000,670000,620000)),IF(J2482&lt;=1320000,950000,IF(J2482&lt;=3360000,880000,IF(J2482&lt;=4890000,680000,IF(J2482&lt;=6550000,630000,580000))))))</f>
        <v/>
      </c>
      <c r="L2482" s="16">
        <f>IF(D2482=1,IF(J2482&lt;=9000000,380000,IF(J2482&lt;=9500000,260000,IF(J2482&lt;=10000000,130000,0))),0)</f>
        <v/>
      </c>
      <c r="M2482" s="16">
        <f>IF(D2482=1,IF(J2482&lt;=9000000,330000,IF(J2482&lt;=9500000,220000,IF(J2482&lt;=10000000,110000,0))),0)</f>
        <v/>
      </c>
      <c r="N2482" s="16">
        <f>IF(D2482=1,IF(J2482&lt;=9000000,50000,IF(J2482&lt;=9500000,40000,IF(J2482&lt;=10000000,20000,0))),0)</f>
        <v/>
      </c>
      <c r="O2482" s="16">
        <f>MAX(0,ROUNDDOWN(J2482-G2482-K2482-L2482-E2482*380000-F2482*630000-H2482,-3))</f>
        <v/>
      </c>
      <c r="P2482" s="16">
        <f>MAX(0,ROUNDDOWN(J2482-G2482-430000-M2482-E2482*330000-F2482*450000-I2482,-3))</f>
        <v/>
      </c>
      <c r="Q2482" s="16">
        <f>50000+N2482+E2482*50000+F2482*180000</f>
        <v/>
      </c>
      <c r="R2482" s="16">
        <f>IF(P2482&lt;=2000000,MIN(Q2482,P2482),MAX(Q2482-(P2482-2000000),50000))*0.05</f>
        <v/>
      </c>
      <c r="S2482" s="16">
        <f>MAX(0,P2482*0.1-R2482)</f>
        <v/>
      </c>
      <c r="T2482" s="16">
        <f>Q2482+MAX(0,K2482-480000)</f>
        <v/>
      </c>
      <c r="U2482" s="16">
        <f>P2482-T2482</f>
        <v/>
      </c>
      <c r="V2482" s="17">
        <f>IF(U2482&lt;0,0,LOOKUP(U2482,{0,1950001,3300001,6950001,9000001,18000001,40000001},{0.05,0.1,0.2,0.23,0.33,0.4,0.45}))</f>
        <v/>
      </c>
      <c r="W2482" s="18">
        <f>IF(U2482&lt;0,0.9,0.9-V2482*1.021)</f>
        <v/>
      </c>
      <c r="X2482" s="16">
        <f>ROUNDDOWN(S2482*0.2/W2482+2000,0)</f>
        <v/>
      </c>
      <c r="Y2482" s="17">
        <f>IF(O2482&lt;=0,0,LOOKUP(O2482,{0,1950001,3300001,6950001,9000001,18000001,40000001},{0.05,0.1,0.2,0.23,0.33,0.4,0.45}))</f>
        <v/>
      </c>
    </row>
    <row r="2483">
      <c r="A2483" t="inlineStr">
        <is>
          <t>1万円刻み</t>
        </is>
      </c>
      <c r="B2483" s="16">
        <f>'3_1万円刻み'!$A$500</f>
        <v/>
      </c>
      <c r="C2483" t="n">
        <v>2025</v>
      </c>
      <c r="D2483" t="n">
        <v>1</v>
      </c>
      <c r="E2483" t="n">
        <v>0</v>
      </c>
      <c r="F2483" t="n">
        <v>0</v>
      </c>
      <c r="G2483" s="16">
        <f>ROUND(MIN(B2483/12,650000)*12*0.0915+MIN(B2483/12,1390000)*12*(0.0504+0)+B2483*0.005,0)</f>
        <v/>
      </c>
      <c r="H2483" t="n">
        <v>0</v>
      </c>
      <c r="I2483" t="n">
        <v>0</v>
      </c>
      <c r="J2483" s="16">
        <f>IF(C2483=2026,IF(B2483&lt;741000,0,IF(B2483&lt;2191000,B2483-740000,IF(B2483&lt;2193000,1451000,IF(B2483&lt;2196000,1453000,IF(B2483&lt;2200000,1456000,IF(B2483&lt;3600000,ROUNDDOWN(B2483/4,-3)*2.8-80000,IF(B2483&lt;6600000,ROUNDDOWN(B2483/4,-3)*3.2-440000,IF(B2483&lt;8500000,ROUNDDOWN(B2483*0.9,0)-1100000,B2483-1950000)))))))),IF(B2483&lt;651000,0,IF(B2483&lt;1900000,B2483-650000,IF(B2483&lt;3600000,ROUNDDOWN(B2483/4,-3)*2.8-80000,IF(B2483&lt;6600000,ROUNDDOWN(B2483/4,-3)*3.2-440000,IF(B2483&lt;8500000,ROUNDDOWN(B2483*0.9,0)-1100000,B2483-1950000))))))</f>
        <v/>
      </c>
      <c r="K2483" s="16">
        <f>IF(J2483&gt;23500000,NA(),IF(C2483=2026,IF(J2483&lt;=4890000,1040000,IF(J2483&lt;=6550000,670000,620000)),IF(J2483&lt;=1320000,950000,IF(J2483&lt;=3360000,880000,IF(J2483&lt;=4890000,680000,IF(J2483&lt;=6550000,630000,580000))))))</f>
        <v/>
      </c>
      <c r="L2483" s="16">
        <f>IF(D2483=1,IF(J2483&lt;=9000000,380000,IF(J2483&lt;=9500000,260000,IF(J2483&lt;=10000000,130000,0))),0)</f>
        <v/>
      </c>
      <c r="M2483" s="16">
        <f>IF(D2483=1,IF(J2483&lt;=9000000,330000,IF(J2483&lt;=9500000,220000,IF(J2483&lt;=10000000,110000,0))),0)</f>
        <v/>
      </c>
      <c r="N2483" s="16">
        <f>IF(D2483=1,IF(J2483&lt;=9000000,50000,IF(J2483&lt;=9500000,40000,IF(J2483&lt;=10000000,20000,0))),0)</f>
        <v/>
      </c>
      <c r="O2483" s="16">
        <f>MAX(0,ROUNDDOWN(J2483-G2483-K2483-L2483-E2483*380000-F2483*630000-H2483,-3))</f>
        <v/>
      </c>
      <c r="P2483" s="16">
        <f>MAX(0,ROUNDDOWN(J2483-G2483-430000-M2483-E2483*330000-F2483*450000-I2483,-3))</f>
        <v/>
      </c>
      <c r="Q2483" s="16">
        <f>50000+N2483+E2483*50000+F2483*180000</f>
        <v/>
      </c>
      <c r="R2483" s="16">
        <f>IF(P2483&lt;=2000000,MIN(Q2483,P2483),MAX(Q2483-(P2483-2000000),50000))*0.05</f>
        <v/>
      </c>
      <c r="S2483" s="16">
        <f>MAX(0,P2483*0.1-R2483)</f>
        <v/>
      </c>
      <c r="T2483" s="16">
        <f>Q2483+MAX(0,K2483-480000)</f>
        <v/>
      </c>
      <c r="U2483" s="16">
        <f>P2483-T2483</f>
        <v/>
      </c>
      <c r="V2483" s="17">
        <f>IF(U2483&lt;0,0,LOOKUP(U2483,{0,1950001,3300001,6950001,9000001,18000001,40000001},{0.05,0.1,0.2,0.23,0.33,0.4,0.45}))</f>
        <v/>
      </c>
      <c r="W2483" s="18">
        <f>IF(U2483&lt;0,0.9,0.9-V2483*1.021)</f>
        <v/>
      </c>
      <c r="X2483" s="16">
        <f>ROUNDDOWN(S2483*0.2/W2483+2000,0)</f>
        <v/>
      </c>
      <c r="Y2483" s="17">
        <f>IF(O2483&lt;=0,0,LOOKUP(O2483,{0,1950001,3300001,6950001,9000001,18000001,40000001},{0.05,0.1,0.2,0.23,0.33,0.4,0.45}))</f>
        <v/>
      </c>
    </row>
    <row r="2484">
      <c r="A2484" t="inlineStr">
        <is>
          <t>1万円刻み</t>
        </is>
      </c>
      <c r="B2484" s="16">
        <f>'3_1万円刻み'!$A$500</f>
        <v/>
      </c>
      <c r="C2484" t="n">
        <v>2026</v>
      </c>
      <c r="D2484" t="n">
        <v>1</v>
      </c>
      <c r="E2484" t="n">
        <v>0</v>
      </c>
      <c r="F2484" t="n">
        <v>0</v>
      </c>
      <c r="G2484" s="16">
        <f>ROUND(MIN(B2484/12,650000)*12*0.0915+MIN(B2484/12,1390000)*12*(0.0504+0)+B2484*0.005,0)</f>
        <v/>
      </c>
      <c r="H2484" t="n">
        <v>0</v>
      </c>
      <c r="I2484" t="n">
        <v>0</v>
      </c>
      <c r="J2484" s="16">
        <f>IF(C2484=2026,IF(B2484&lt;741000,0,IF(B2484&lt;2191000,B2484-740000,IF(B2484&lt;2193000,1451000,IF(B2484&lt;2196000,1453000,IF(B2484&lt;2200000,1456000,IF(B2484&lt;3600000,ROUNDDOWN(B2484/4,-3)*2.8-80000,IF(B2484&lt;6600000,ROUNDDOWN(B2484/4,-3)*3.2-440000,IF(B2484&lt;8500000,ROUNDDOWN(B2484*0.9,0)-1100000,B2484-1950000)))))))),IF(B2484&lt;651000,0,IF(B2484&lt;1900000,B2484-650000,IF(B2484&lt;3600000,ROUNDDOWN(B2484/4,-3)*2.8-80000,IF(B2484&lt;6600000,ROUNDDOWN(B2484/4,-3)*3.2-440000,IF(B2484&lt;8500000,ROUNDDOWN(B2484*0.9,0)-1100000,B2484-1950000))))))</f>
        <v/>
      </c>
      <c r="K2484" s="16">
        <f>IF(J2484&gt;23500000,NA(),IF(C2484=2026,IF(J2484&lt;=4890000,1040000,IF(J2484&lt;=6550000,670000,620000)),IF(J2484&lt;=1320000,950000,IF(J2484&lt;=3360000,880000,IF(J2484&lt;=4890000,680000,IF(J2484&lt;=6550000,630000,580000))))))</f>
        <v/>
      </c>
      <c r="L2484" s="16">
        <f>IF(D2484=1,IF(J2484&lt;=9000000,380000,IF(J2484&lt;=9500000,260000,IF(J2484&lt;=10000000,130000,0))),0)</f>
        <v/>
      </c>
      <c r="M2484" s="16">
        <f>IF(D2484=1,IF(J2484&lt;=9000000,330000,IF(J2484&lt;=9500000,220000,IF(J2484&lt;=10000000,110000,0))),0)</f>
        <v/>
      </c>
      <c r="N2484" s="16">
        <f>IF(D2484=1,IF(J2484&lt;=9000000,50000,IF(J2484&lt;=9500000,40000,IF(J2484&lt;=10000000,20000,0))),0)</f>
        <v/>
      </c>
      <c r="O2484" s="16">
        <f>MAX(0,ROUNDDOWN(J2484-G2484-K2484-L2484-E2484*380000-F2484*630000-H2484,-3))</f>
        <v/>
      </c>
      <c r="P2484" s="16">
        <f>MAX(0,ROUNDDOWN(J2484-G2484-430000-M2484-E2484*330000-F2484*450000-I2484,-3))</f>
        <v/>
      </c>
      <c r="Q2484" s="16">
        <f>50000+N2484+E2484*50000+F2484*180000</f>
        <v/>
      </c>
      <c r="R2484" s="16">
        <f>IF(P2484&lt;=2000000,MIN(Q2484,P2484),MAX(Q2484-(P2484-2000000),50000))*0.05</f>
        <v/>
      </c>
      <c r="S2484" s="16">
        <f>MAX(0,P2484*0.1-R2484)</f>
        <v/>
      </c>
      <c r="T2484" s="16">
        <f>Q2484+MAX(0,K2484-480000)</f>
        <v/>
      </c>
      <c r="U2484" s="16">
        <f>P2484-T2484</f>
        <v/>
      </c>
      <c r="V2484" s="17">
        <f>IF(U2484&lt;0,0,LOOKUP(U2484,{0,1950001,3300001,6950001,9000001,18000001,40000001},{0.05,0.1,0.2,0.23,0.33,0.4,0.45}))</f>
        <v/>
      </c>
      <c r="W2484" s="18">
        <f>IF(U2484&lt;0,0.9,0.9-V2484*1.021)</f>
        <v/>
      </c>
      <c r="X2484" s="16">
        <f>ROUNDDOWN(S2484*0.2/W2484+2000,0)</f>
        <v/>
      </c>
      <c r="Y2484" s="17">
        <f>IF(O2484&lt;=0,0,LOOKUP(O2484,{0,1950001,3300001,6950001,9000001,18000001,40000001},{0.05,0.1,0.2,0.23,0.33,0.4,0.45}))</f>
        <v/>
      </c>
    </row>
    <row r="2485">
      <c r="A2485" t="inlineStr">
        <is>
          <t>1万円刻み</t>
        </is>
      </c>
      <c r="B2485" s="16">
        <f>'3_1万円刻み'!$A$501</f>
        <v/>
      </c>
      <c r="C2485" t="n">
        <v>2025</v>
      </c>
      <c r="D2485" t="n">
        <v>0</v>
      </c>
      <c r="E2485" t="n">
        <v>0</v>
      </c>
      <c r="F2485" t="n">
        <v>0</v>
      </c>
      <c r="G2485" s="16">
        <f>ROUND(MIN(B2485/12,650000)*12*0.0915+MIN(B2485/12,1390000)*12*(0.0504+0)+B2485*0.005,0)</f>
        <v/>
      </c>
      <c r="H2485" t="n">
        <v>0</v>
      </c>
      <c r="I2485" t="n">
        <v>0</v>
      </c>
      <c r="J2485" s="16">
        <f>IF(C2485=2026,IF(B2485&lt;741000,0,IF(B2485&lt;2191000,B2485-740000,IF(B2485&lt;2193000,1451000,IF(B2485&lt;2196000,1453000,IF(B2485&lt;2200000,1456000,IF(B2485&lt;3600000,ROUNDDOWN(B2485/4,-3)*2.8-80000,IF(B2485&lt;6600000,ROUNDDOWN(B2485/4,-3)*3.2-440000,IF(B2485&lt;8500000,ROUNDDOWN(B2485*0.9,0)-1100000,B2485-1950000)))))))),IF(B2485&lt;651000,0,IF(B2485&lt;1900000,B2485-650000,IF(B2485&lt;3600000,ROUNDDOWN(B2485/4,-3)*2.8-80000,IF(B2485&lt;6600000,ROUNDDOWN(B2485/4,-3)*3.2-440000,IF(B2485&lt;8500000,ROUNDDOWN(B2485*0.9,0)-1100000,B2485-1950000))))))</f>
        <v/>
      </c>
      <c r="K2485" s="16">
        <f>IF(J2485&gt;23500000,NA(),IF(C2485=2026,IF(J2485&lt;=4890000,1040000,IF(J2485&lt;=6550000,670000,620000)),IF(J2485&lt;=1320000,950000,IF(J2485&lt;=3360000,880000,IF(J2485&lt;=4890000,680000,IF(J2485&lt;=6550000,630000,580000))))))</f>
        <v/>
      </c>
      <c r="L2485" s="16">
        <f>IF(D2485=1,IF(J2485&lt;=9000000,380000,IF(J2485&lt;=9500000,260000,IF(J2485&lt;=10000000,130000,0))),0)</f>
        <v/>
      </c>
      <c r="M2485" s="16">
        <f>IF(D2485=1,IF(J2485&lt;=9000000,330000,IF(J2485&lt;=9500000,220000,IF(J2485&lt;=10000000,110000,0))),0)</f>
        <v/>
      </c>
      <c r="N2485" s="16">
        <f>IF(D2485=1,IF(J2485&lt;=9000000,50000,IF(J2485&lt;=9500000,40000,IF(J2485&lt;=10000000,20000,0))),0)</f>
        <v/>
      </c>
      <c r="O2485" s="16">
        <f>MAX(0,ROUNDDOWN(J2485-G2485-K2485-L2485-E2485*380000-F2485*630000-H2485,-3))</f>
        <v/>
      </c>
      <c r="P2485" s="16">
        <f>MAX(0,ROUNDDOWN(J2485-G2485-430000-M2485-E2485*330000-F2485*450000-I2485,-3))</f>
        <v/>
      </c>
      <c r="Q2485" s="16">
        <f>50000+N2485+E2485*50000+F2485*180000</f>
        <v/>
      </c>
      <c r="R2485" s="16">
        <f>IF(P2485&lt;=2000000,MIN(Q2485,P2485),MAX(Q2485-(P2485-2000000),50000))*0.05</f>
        <v/>
      </c>
      <c r="S2485" s="16">
        <f>MAX(0,P2485*0.1-R2485)</f>
        <v/>
      </c>
      <c r="T2485" s="16">
        <f>Q2485+MAX(0,K2485-480000)</f>
        <v/>
      </c>
      <c r="U2485" s="16">
        <f>P2485-T2485</f>
        <v/>
      </c>
      <c r="V2485" s="17">
        <f>IF(U2485&lt;0,0,LOOKUP(U2485,{0,1950001,3300001,6950001,9000001,18000001,40000001},{0.05,0.1,0.2,0.23,0.33,0.4,0.45}))</f>
        <v/>
      </c>
      <c r="W2485" s="18">
        <f>IF(U2485&lt;0,0.9,0.9-V2485*1.021)</f>
        <v/>
      </c>
      <c r="X2485" s="16">
        <f>ROUNDDOWN(S2485*0.2/W2485+2000,0)</f>
        <v/>
      </c>
      <c r="Y2485" s="17">
        <f>IF(O2485&lt;=0,0,LOOKUP(O2485,{0,1950001,3300001,6950001,9000001,18000001,40000001},{0.05,0.1,0.2,0.23,0.33,0.4,0.45}))</f>
        <v/>
      </c>
    </row>
    <row r="2486">
      <c r="A2486" t="inlineStr">
        <is>
          <t>1万円刻み</t>
        </is>
      </c>
      <c r="B2486" s="16">
        <f>'3_1万円刻み'!$A$501</f>
        <v/>
      </c>
      <c r="C2486" t="n">
        <v>2026</v>
      </c>
      <c r="D2486" t="n">
        <v>0</v>
      </c>
      <c r="E2486" t="n">
        <v>0</v>
      </c>
      <c r="F2486" t="n">
        <v>0</v>
      </c>
      <c r="G2486" s="16">
        <f>ROUND(MIN(B2486/12,650000)*12*0.0915+MIN(B2486/12,1390000)*12*(0.0504+0)+B2486*0.005,0)</f>
        <v/>
      </c>
      <c r="H2486" t="n">
        <v>0</v>
      </c>
      <c r="I2486" t="n">
        <v>0</v>
      </c>
      <c r="J2486" s="16">
        <f>IF(C2486=2026,IF(B2486&lt;741000,0,IF(B2486&lt;2191000,B2486-740000,IF(B2486&lt;2193000,1451000,IF(B2486&lt;2196000,1453000,IF(B2486&lt;2200000,1456000,IF(B2486&lt;3600000,ROUNDDOWN(B2486/4,-3)*2.8-80000,IF(B2486&lt;6600000,ROUNDDOWN(B2486/4,-3)*3.2-440000,IF(B2486&lt;8500000,ROUNDDOWN(B2486*0.9,0)-1100000,B2486-1950000)))))))),IF(B2486&lt;651000,0,IF(B2486&lt;1900000,B2486-650000,IF(B2486&lt;3600000,ROUNDDOWN(B2486/4,-3)*2.8-80000,IF(B2486&lt;6600000,ROUNDDOWN(B2486/4,-3)*3.2-440000,IF(B2486&lt;8500000,ROUNDDOWN(B2486*0.9,0)-1100000,B2486-1950000))))))</f>
        <v/>
      </c>
      <c r="K2486" s="16">
        <f>IF(J2486&gt;23500000,NA(),IF(C2486=2026,IF(J2486&lt;=4890000,1040000,IF(J2486&lt;=6550000,670000,620000)),IF(J2486&lt;=1320000,950000,IF(J2486&lt;=3360000,880000,IF(J2486&lt;=4890000,680000,IF(J2486&lt;=6550000,630000,580000))))))</f>
        <v/>
      </c>
      <c r="L2486" s="16">
        <f>IF(D2486=1,IF(J2486&lt;=9000000,380000,IF(J2486&lt;=9500000,260000,IF(J2486&lt;=10000000,130000,0))),0)</f>
        <v/>
      </c>
      <c r="M2486" s="16">
        <f>IF(D2486=1,IF(J2486&lt;=9000000,330000,IF(J2486&lt;=9500000,220000,IF(J2486&lt;=10000000,110000,0))),0)</f>
        <v/>
      </c>
      <c r="N2486" s="16">
        <f>IF(D2486=1,IF(J2486&lt;=9000000,50000,IF(J2486&lt;=9500000,40000,IF(J2486&lt;=10000000,20000,0))),0)</f>
        <v/>
      </c>
      <c r="O2486" s="16">
        <f>MAX(0,ROUNDDOWN(J2486-G2486-K2486-L2486-E2486*380000-F2486*630000-H2486,-3))</f>
        <v/>
      </c>
      <c r="P2486" s="16">
        <f>MAX(0,ROUNDDOWN(J2486-G2486-430000-M2486-E2486*330000-F2486*450000-I2486,-3))</f>
        <v/>
      </c>
      <c r="Q2486" s="16">
        <f>50000+N2486+E2486*50000+F2486*180000</f>
        <v/>
      </c>
      <c r="R2486" s="16">
        <f>IF(P2486&lt;=2000000,MIN(Q2486,P2486),MAX(Q2486-(P2486-2000000),50000))*0.05</f>
        <v/>
      </c>
      <c r="S2486" s="16">
        <f>MAX(0,P2486*0.1-R2486)</f>
        <v/>
      </c>
      <c r="T2486" s="16">
        <f>Q2486+MAX(0,K2486-480000)</f>
        <v/>
      </c>
      <c r="U2486" s="16">
        <f>P2486-T2486</f>
        <v/>
      </c>
      <c r="V2486" s="17">
        <f>IF(U2486&lt;0,0,LOOKUP(U2486,{0,1950001,3300001,6950001,9000001,18000001,40000001},{0.05,0.1,0.2,0.23,0.33,0.4,0.45}))</f>
        <v/>
      </c>
      <c r="W2486" s="18">
        <f>IF(U2486&lt;0,0.9,0.9-V2486*1.021)</f>
        <v/>
      </c>
      <c r="X2486" s="16">
        <f>ROUNDDOWN(S2486*0.2/W2486+2000,0)</f>
        <v/>
      </c>
      <c r="Y2486" s="17">
        <f>IF(O2486&lt;=0,0,LOOKUP(O2486,{0,1950001,3300001,6950001,9000001,18000001,40000001},{0.05,0.1,0.2,0.23,0.33,0.4,0.45}))</f>
        <v/>
      </c>
    </row>
    <row r="2487">
      <c r="A2487" t="inlineStr">
        <is>
          <t>1万円刻み</t>
        </is>
      </c>
      <c r="B2487" s="16">
        <f>'3_1万円刻み'!$A$501</f>
        <v/>
      </c>
      <c r="C2487" t="n">
        <v>2025</v>
      </c>
      <c r="D2487" t="n">
        <v>1</v>
      </c>
      <c r="E2487" t="n">
        <v>0</v>
      </c>
      <c r="F2487" t="n">
        <v>0</v>
      </c>
      <c r="G2487" s="16">
        <f>ROUND(MIN(B2487/12,650000)*12*0.0915+MIN(B2487/12,1390000)*12*(0.0504+0)+B2487*0.005,0)</f>
        <v/>
      </c>
      <c r="H2487" t="n">
        <v>0</v>
      </c>
      <c r="I2487" t="n">
        <v>0</v>
      </c>
      <c r="J2487" s="16">
        <f>IF(C2487=2026,IF(B2487&lt;741000,0,IF(B2487&lt;2191000,B2487-740000,IF(B2487&lt;2193000,1451000,IF(B2487&lt;2196000,1453000,IF(B2487&lt;2200000,1456000,IF(B2487&lt;3600000,ROUNDDOWN(B2487/4,-3)*2.8-80000,IF(B2487&lt;6600000,ROUNDDOWN(B2487/4,-3)*3.2-440000,IF(B2487&lt;8500000,ROUNDDOWN(B2487*0.9,0)-1100000,B2487-1950000)))))))),IF(B2487&lt;651000,0,IF(B2487&lt;1900000,B2487-650000,IF(B2487&lt;3600000,ROUNDDOWN(B2487/4,-3)*2.8-80000,IF(B2487&lt;6600000,ROUNDDOWN(B2487/4,-3)*3.2-440000,IF(B2487&lt;8500000,ROUNDDOWN(B2487*0.9,0)-1100000,B2487-1950000))))))</f>
        <v/>
      </c>
      <c r="K2487" s="16">
        <f>IF(J2487&gt;23500000,NA(),IF(C2487=2026,IF(J2487&lt;=4890000,1040000,IF(J2487&lt;=6550000,670000,620000)),IF(J2487&lt;=1320000,950000,IF(J2487&lt;=3360000,880000,IF(J2487&lt;=4890000,680000,IF(J2487&lt;=6550000,630000,580000))))))</f>
        <v/>
      </c>
      <c r="L2487" s="16">
        <f>IF(D2487=1,IF(J2487&lt;=9000000,380000,IF(J2487&lt;=9500000,260000,IF(J2487&lt;=10000000,130000,0))),0)</f>
        <v/>
      </c>
      <c r="M2487" s="16">
        <f>IF(D2487=1,IF(J2487&lt;=9000000,330000,IF(J2487&lt;=9500000,220000,IF(J2487&lt;=10000000,110000,0))),0)</f>
        <v/>
      </c>
      <c r="N2487" s="16">
        <f>IF(D2487=1,IF(J2487&lt;=9000000,50000,IF(J2487&lt;=9500000,40000,IF(J2487&lt;=10000000,20000,0))),0)</f>
        <v/>
      </c>
      <c r="O2487" s="16">
        <f>MAX(0,ROUNDDOWN(J2487-G2487-K2487-L2487-E2487*380000-F2487*630000-H2487,-3))</f>
        <v/>
      </c>
      <c r="P2487" s="16">
        <f>MAX(0,ROUNDDOWN(J2487-G2487-430000-M2487-E2487*330000-F2487*450000-I2487,-3))</f>
        <v/>
      </c>
      <c r="Q2487" s="16">
        <f>50000+N2487+E2487*50000+F2487*180000</f>
        <v/>
      </c>
      <c r="R2487" s="16">
        <f>IF(P2487&lt;=2000000,MIN(Q2487,P2487),MAX(Q2487-(P2487-2000000),50000))*0.05</f>
        <v/>
      </c>
      <c r="S2487" s="16">
        <f>MAX(0,P2487*0.1-R2487)</f>
        <v/>
      </c>
      <c r="T2487" s="16">
        <f>Q2487+MAX(0,K2487-480000)</f>
        <v/>
      </c>
      <c r="U2487" s="16">
        <f>P2487-T2487</f>
        <v/>
      </c>
      <c r="V2487" s="17">
        <f>IF(U2487&lt;0,0,LOOKUP(U2487,{0,1950001,3300001,6950001,9000001,18000001,40000001},{0.05,0.1,0.2,0.23,0.33,0.4,0.45}))</f>
        <v/>
      </c>
      <c r="W2487" s="18">
        <f>IF(U2487&lt;0,0.9,0.9-V2487*1.021)</f>
        <v/>
      </c>
      <c r="X2487" s="16">
        <f>ROUNDDOWN(S2487*0.2/W2487+2000,0)</f>
        <v/>
      </c>
      <c r="Y2487" s="17">
        <f>IF(O2487&lt;=0,0,LOOKUP(O2487,{0,1950001,3300001,6950001,9000001,18000001,40000001},{0.05,0.1,0.2,0.23,0.33,0.4,0.45}))</f>
        <v/>
      </c>
    </row>
    <row r="2488">
      <c r="A2488" t="inlineStr">
        <is>
          <t>1万円刻み</t>
        </is>
      </c>
      <c r="B2488" s="16">
        <f>'3_1万円刻み'!$A$501</f>
        <v/>
      </c>
      <c r="C2488" t="n">
        <v>2026</v>
      </c>
      <c r="D2488" t="n">
        <v>1</v>
      </c>
      <c r="E2488" t="n">
        <v>0</v>
      </c>
      <c r="F2488" t="n">
        <v>0</v>
      </c>
      <c r="G2488" s="16">
        <f>ROUND(MIN(B2488/12,650000)*12*0.0915+MIN(B2488/12,1390000)*12*(0.0504+0)+B2488*0.005,0)</f>
        <v/>
      </c>
      <c r="H2488" t="n">
        <v>0</v>
      </c>
      <c r="I2488" t="n">
        <v>0</v>
      </c>
      <c r="J2488" s="16">
        <f>IF(C2488=2026,IF(B2488&lt;741000,0,IF(B2488&lt;2191000,B2488-740000,IF(B2488&lt;2193000,1451000,IF(B2488&lt;2196000,1453000,IF(B2488&lt;2200000,1456000,IF(B2488&lt;3600000,ROUNDDOWN(B2488/4,-3)*2.8-80000,IF(B2488&lt;6600000,ROUNDDOWN(B2488/4,-3)*3.2-440000,IF(B2488&lt;8500000,ROUNDDOWN(B2488*0.9,0)-1100000,B2488-1950000)))))))),IF(B2488&lt;651000,0,IF(B2488&lt;1900000,B2488-650000,IF(B2488&lt;3600000,ROUNDDOWN(B2488/4,-3)*2.8-80000,IF(B2488&lt;6600000,ROUNDDOWN(B2488/4,-3)*3.2-440000,IF(B2488&lt;8500000,ROUNDDOWN(B2488*0.9,0)-1100000,B2488-1950000))))))</f>
        <v/>
      </c>
      <c r="K2488" s="16">
        <f>IF(J2488&gt;23500000,NA(),IF(C2488=2026,IF(J2488&lt;=4890000,1040000,IF(J2488&lt;=6550000,670000,620000)),IF(J2488&lt;=1320000,950000,IF(J2488&lt;=3360000,880000,IF(J2488&lt;=4890000,680000,IF(J2488&lt;=6550000,630000,580000))))))</f>
        <v/>
      </c>
      <c r="L2488" s="16">
        <f>IF(D2488=1,IF(J2488&lt;=9000000,380000,IF(J2488&lt;=9500000,260000,IF(J2488&lt;=10000000,130000,0))),0)</f>
        <v/>
      </c>
      <c r="M2488" s="16">
        <f>IF(D2488=1,IF(J2488&lt;=9000000,330000,IF(J2488&lt;=9500000,220000,IF(J2488&lt;=10000000,110000,0))),0)</f>
        <v/>
      </c>
      <c r="N2488" s="16">
        <f>IF(D2488=1,IF(J2488&lt;=9000000,50000,IF(J2488&lt;=9500000,40000,IF(J2488&lt;=10000000,20000,0))),0)</f>
        <v/>
      </c>
      <c r="O2488" s="16">
        <f>MAX(0,ROUNDDOWN(J2488-G2488-K2488-L2488-E2488*380000-F2488*630000-H2488,-3))</f>
        <v/>
      </c>
      <c r="P2488" s="16">
        <f>MAX(0,ROUNDDOWN(J2488-G2488-430000-M2488-E2488*330000-F2488*450000-I2488,-3))</f>
        <v/>
      </c>
      <c r="Q2488" s="16">
        <f>50000+N2488+E2488*50000+F2488*180000</f>
        <v/>
      </c>
      <c r="R2488" s="16">
        <f>IF(P2488&lt;=2000000,MIN(Q2488,P2488),MAX(Q2488-(P2488-2000000),50000))*0.05</f>
        <v/>
      </c>
      <c r="S2488" s="16">
        <f>MAX(0,P2488*0.1-R2488)</f>
        <v/>
      </c>
      <c r="T2488" s="16">
        <f>Q2488+MAX(0,K2488-480000)</f>
        <v/>
      </c>
      <c r="U2488" s="16">
        <f>P2488-T2488</f>
        <v/>
      </c>
      <c r="V2488" s="17">
        <f>IF(U2488&lt;0,0,LOOKUP(U2488,{0,1950001,3300001,6950001,9000001,18000001,40000001},{0.05,0.1,0.2,0.23,0.33,0.4,0.45}))</f>
        <v/>
      </c>
      <c r="W2488" s="18">
        <f>IF(U2488&lt;0,0.9,0.9-V2488*1.021)</f>
        <v/>
      </c>
      <c r="X2488" s="16">
        <f>ROUNDDOWN(S2488*0.2/W2488+2000,0)</f>
        <v/>
      </c>
      <c r="Y2488" s="17">
        <f>IF(O2488&lt;=0,0,LOOKUP(O2488,{0,1950001,3300001,6950001,9000001,18000001,40000001},{0.05,0.1,0.2,0.23,0.33,0.4,0.45}))</f>
        <v/>
      </c>
    </row>
    <row r="2489">
      <c r="A2489" t="inlineStr">
        <is>
          <t>1万円刻み</t>
        </is>
      </c>
      <c r="B2489" s="16">
        <f>'3_1万円刻み'!$A$502</f>
        <v/>
      </c>
      <c r="C2489" t="n">
        <v>2025</v>
      </c>
      <c r="D2489" t="n">
        <v>0</v>
      </c>
      <c r="E2489" t="n">
        <v>0</v>
      </c>
      <c r="F2489" t="n">
        <v>0</v>
      </c>
      <c r="G2489" s="16">
        <f>ROUND(MIN(B2489/12,650000)*12*0.0915+MIN(B2489/12,1390000)*12*(0.0504+0)+B2489*0.005,0)</f>
        <v/>
      </c>
      <c r="H2489" t="n">
        <v>0</v>
      </c>
      <c r="I2489" t="n">
        <v>0</v>
      </c>
      <c r="J2489" s="16">
        <f>IF(C2489=2026,IF(B2489&lt;741000,0,IF(B2489&lt;2191000,B2489-740000,IF(B2489&lt;2193000,1451000,IF(B2489&lt;2196000,1453000,IF(B2489&lt;2200000,1456000,IF(B2489&lt;3600000,ROUNDDOWN(B2489/4,-3)*2.8-80000,IF(B2489&lt;6600000,ROUNDDOWN(B2489/4,-3)*3.2-440000,IF(B2489&lt;8500000,ROUNDDOWN(B2489*0.9,0)-1100000,B2489-1950000)))))))),IF(B2489&lt;651000,0,IF(B2489&lt;1900000,B2489-650000,IF(B2489&lt;3600000,ROUNDDOWN(B2489/4,-3)*2.8-80000,IF(B2489&lt;6600000,ROUNDDOWN(B2489/4,-3)*3.2-440000,IF(B2489&lt;8500000,ROUNDDOWN(B2489*0.9,0)-1100000,B2489-1950000))))))</f>
        <v/>
      </c>
      <c r="K2489" s="16">
        <f>IF(J2489&gt;23500000,NA(),IF(C2489=2026,IF(J2489&lt;=4890000,1040000,IF(J2489&lt;=6550000,670000,620000)),IF(J2489&lt;=1320000,950000,IF(J2489&lt;=3360000,880000,IF(J2489&lt;=4890000,680000,IF(J2489&lt;=6550000,630000,580000))))))</f>
        <v/>
      </c>
      <c r="L2489" s="16">
        <f>IF(D2489=1,IF(J2489&lt;=9000000,380000,IF(J2489&lt;=9500000,260000,IF(J2489&lt;=10000000,130000,0))),0)</f>
        <v/>
      </c>
      <c r="M2489" s="16">
        <f>IF(D2489=1,IF(J2489&lt;=9000000,330000,IF(J2489&lt;=9500000,220000,IF(J2489&lt;=10000000,110000,0))),0)</f>
        <v/>
      </c>
      <c r="N2489" s="16">
        <f>IF(D2489=1,IF(J2489&lt;=9000000,50000,IF(J2489&lt;=9500000,40000,IF(J2489&lt;=10000000,20000,0))),0)</f>
        <v/>
      </c>
      <c r="O2489" s="16">
        <f>MAX(0,ROUNDDOWN(J2489-G2489-K2489-L2489-E2489*380000-F2489*630000-H2489,-3))</f>
        <v/>
      </c>
      <c r="P2489" s="16">
        <f>MAX(0,ROUNDDOWN(J2489-G2489-430000-M2489-E2489*330000-F2489*450000-I2489,-3))</f>
        <v/>
      </c>
      <c r="Q2489" s="16">
        <f>50000+N2489+E2489*50000+F2489*180000</f>
        <v/>
      </c>
      <c r="R2489" s="16">
        <f>IF(P2489&lt;=2000000,MIN(Q2489,P2489),MAX(Q2489-(P2489-2000000),50000))*0.05</f>
        <v/>
      </c>
      <c r="S2489" s="16">
        <f>MAX(0,P2489*0.1-R2489)</f>
        <v/>
      </c>
      <c r="T2489" s="16">
        <f>Q2489+MAX(0,K2489-480000)</f>
        <v/>
      </c>
      <c r="U2489" s="16">
        <f>P2489-T2489</f>
        <v/>
      </c>
      <c r="V2489" s="17">
        <f>IF(U2489&lt;0,0,LOOKUP(U2489,{0,1950001,3300001,6950001,9000001,18000001,40000001},{0.05,0.1,0.2,0.23,0.33,0.4,0.45}))</f>
        <v/>
      </c>
      <c r="W2489" s="18">
        <f>IF(U2489&lt;0,0.9,0.9-V2489*1.021)</f>
        <v/>
      </c>
      <c r="X2489" s="16">
        <f>ROUNDDOWN(S2489*0.2/W2489+2000,0)</f>
        <v/>
      </c>
      <c r="Y2489" s="17">
        <f>IF(O2489&lt;=0,0,LOOKUP(O2489,{0,1950001,3300001,6950001,9000001,18000001,40000001},{0.05,0.1,0.2,0.23,0.33,0.4,0.45}))</f>
        <v/>
      </c>
    </row>
    <row r="2490">
      <c r="A2490" t="inlineStr">
        <is>
          <t>1万円刻み</t>
        </is>
      </c>
      <c r="B2490" s="16">
        <f>'3_1万円刻み'!$A$502</f>
        <v/>
      </c>
      <c r="C2490" t="n">
        <v>2026</v>
      </c>
      <c r="D2490" t="n">
        <v>0</v>
      </c>
      <c r="E2490" t="n">
        <v>0</v>
      </c>
      <c r="F2490" t="n">
        <v>0</v>
      </c>
      <c r="G2490" s="16">
        <f>ROUND(MIN(B2490/12,650000)*12*0.0915+MIN(B2490/12,1390000)*12*(0.0504+0)+B2490*0.005,0)</f>
        <v/>
      </c>
      <c r="H2490" t="n">
        <v>0</v>
      </c>
      <c r="I2490" t="n">
        <v>0</v>
      </c>
      <c r="J2490" s="16">
        <f>IF(C2490=2026,IF(B2490&lt;741000,0,IF(B2490&lt;2191000,B2490-740000,IF(B2490&lt;2193000,1451000,IF(B2490&lt;2196000,1453000,IF(B2490&lt;2200000,1456000,IF(B2490&lt;3600000,ROUNDDOWN(B2490/4,-3)*2.8-80000,IF(B2490&lt;6600000,ROUNDDOWN(B2490/4,-3)*3.2-440000,IF(B2490&lt;8500000,ROUNDDOWN(B2490*0.9,0)-1100000,B2490-1950000)))))))),IF(B2490&lt;651000,0,IF(B2490&lt;1900000,B2490-650000,IF(B2490&lt;3600000,ROUNDDOWN(B2490/4,-3)*2.8-80000,IF(B2490&lt;6600000,ROUNDDOWN(B2490/4,-3)*3.2-440000,IF(B2490&lt;8500000,ROUNDDOWN(B2490*0.9,0)-1100000,B2490-1950000))))))</f>
        <v/>
      </c>
      <c r="K2490" s="16">
        <f>IF(J2490&gt;23500000,NA(),IF(C2490=2026,IF(J2490&lt;=4890000,1040000,IF(J2490&lt;=6550000,670000,620000)),IF(J2490&lt;=1320000,950000,IF(J2490&lt;=3360000,880000,IF(J2490&lt;=4890000,680000,IF(J2490&lt;=6550000,630000,580000))))))</f>
        <v/>
      </c>
      <c r="L2490" s="16">
        <f>IF(D2490=1,IF(J2490&lt;=9000000,380000,IF(J2490&lt;=9500000,260000,IF(J2490&lt;=10000000,130000,0))),0)</f>
        <v/>
      </c>
      <c r="M2490" s="16">
        <f>IF(D2490=1,IF(J2490&lt;=9000000,330000,IF(J2490&lt;=9500000,220000,IF(J2490&lt;=10000000,110000,0))),0)</f>
        <v/>
      </c>
      <c r="N2490" s="16">
        <f>IF(D2490=1,IF(J2490&lt;=9000000,50000,IF(J2490&lt;=9500000,40000,IF(J2490&lt;=10000000,20000,0))),0)</f>
        <v/>
      </c>
      <c r="O2490" s="16">
        <f>MAX(0,ROUNDDOWN(J2490-G2490-K2490-L2490-E2490*380000-F2490*630000-H2490,-3))</f>
        <v/>
      </c>
      <c r="P2490" s="16">
        <f>MAX(0,ROUNDDOWN(J2490-G2490-430000-M2490-E2490*330000-F2490*450000-I2490,-3))</f>
        <v/>
      </c>
      <c r="Q2490" s="16">
        <f>50000+N2490+E2490*50000+F2490*180000</f>
        <v/>
      </c>
      <c r="R2490" s="16">
        <f>IF(P2490&lt;=2000000,MIN(Q2490,P2490),MAX(Q2490-(P2490-2000000),50000))*0.05</f>
        <v/>
      </c>
      <c r="S2490" s="16">
        <f>MAX(0,P2490*0.1-R2490)</f>
        <v/>
      </c>
      <c r="T2490" s="16">
        <f>Q2490+MAX(0,K2490-480000)</f>
        <v/>
      </c>
      <c r="U2490" s="16">
        <f>P2490-T2490</f>
        <v/>
      </c>
      <c r="V2490" s="17">
        <f>IF(U2490&lt;0,0,LOOKUP(U2490,{0,1950001,3300001,6950001,9000001,18000001,40000001},{0.05,0.1,0.2,0.23,0.33,0.4,0.45}))</f>
        <v/>
      </c>
      <c r="W2490" s="18">
        <f>IF(U2490&lt;0,0.9,0.9-V2490*1.021)</f>
        <v/>
      </c>
      <c r="X2490" s="16">
        <f>ROUNDDOWN(S2490*0.2/W2490+2000,0)</f>
        <v/>
      </c>
      <c r="Y2490" s="17">
        <f>IF(O2490&lt;=0,0,LOOKUP(O2490,{0,1950001,3300001,6950001,9000001,18000001,40000001},{0.05,0.1,0.2,0.23,0.33,0.4,0.45}))</f>
        <v/>
      </c>
    </row>
    <row r="2491">
      <c r="A2491" t="inlineStr">
        <is>
          <t>1万円刻み</t>
        </is>
      </c>
      <c r="B2491" s="16">
        <f>'3_1万円刻み'!$A$502</f>
        <v/>
      </c>
      <c r="C2491" t="n">
        <v>2025</v>
      </c>
      <c r="D2491" t="n">
        <v>1</v>
      </c>
      <c r="E2491" t="n">
        <v>0</v>
      </c>
      <c r="F2491" t="n">
        <v>0</v>
      </c>
      <c r="G2491" s="16">
        <f>ROUND(MIN(B2491/12,650000)*12*0.0915+MIN(B2491/12,1390000)*12*(0.0504+0)+B2491*0.005,0)</f>
        <v/>
      </c>
      <c r="H2491" t="n">
        <v>0</v>
      </c>
      <c r="I2491" t="n">
        <v>0</v>
      </c>
      <c r="J2491" s="16">
        <f>IF(C2491=2026,IF(B2491&lt;741000,0,IF(B2491&lt;2191000,B2491-740000,IF(B2491&lt;2193000,1451000,IF(B2491&lt;2196000,1453000,IF(B2491&lt;2200000,1456000,IF(B2491&lt;3600000,ROUNDDOWN(B2491/4,-3)*2.8-80000,IF(B2491&lt;6600000,ROUNDDOWN(B2491/4,-3)*3.2-440000,IF(B2491&lt;8500000,ROUNDDOWN(B2491*0.9,0)-1100000,B2491-1950000)))))))),IF(B2491&lt;651000,0,IF(B2491&lt;1900000,B2491-650000,IF(B2491&lt;3600000,ROUNDDOWN(B2491/4,-3)*2.8-80000,IF(B2491&lt;6600000,ROUNDDOWN(B2491/4,-3)*3.2-440000,IF(B2491&lt;8500000,ROUNDDOWN(B2491*0.9,0)-1100000,B2491-1950000))))))</f>
        <v/>
      </c>
      <c r="K2491" s="16">
        <f>IF(J2491&gt;23500000,NA(),IF(C2491=2026,IF(J2491&lt;=4890000,1040000,IF(J2491&lt;=6550000,670000,620000)),IF(J2491&lt;=1320000,950000,IF(J2491&lt;=3360000,880000,IF(J2491&lt;=4890000,680000,IF(J2491&lt;=6550000,630000,580000))))))</f>
        <v/>
      </c>
      <c r="L2491" s="16">
        <f>IF(D2491=1,IF(J2491&lt;=9000000,380000,IF(J2491&lt;=9500000,260000,IF(J2491&lt;=10000000,130000,0))),0)</f>
        <v/>
      </c>
      <c r="M2491" s="16">
        <f>IF(D2491=1,IF(J2491&lt;=9000000,330000,IF(J2491&lt;=9500000,220000,IF(J2491&lt;=10000000,110000,0))),0)</f>
        <v/>
      </c>
      <c r="N2491" s="16">
        <f>IF(D2491=1,IF(J2491&lt;=9000000,50000,IF(J2491&lt;=9500000,40000,IF(J2491&lt;=10000000,20000,0))),0)</f>
        <v/>
      </c>
      <c r="O2491" s="16">
        <f>MAX(0,ROUNDDOWN(J2491-G2491-K2491-L2491-E2491*380000-F2491*630000-H2491,-3))</f>
        <v/>
      </c>
      <c r="P2491" s="16">
        <f>MAX(0,ROUNDDOWN(J2491-G2491-430000-M2491-E2491*330000-F2491*450000-I2491,-3))</f>
        <v/>
      </c>
      <c r="Q2491" s="16">
        <f>50000+N2491+E2491*50000+F2491*180000</f>
        <v/>
      </c>
      <c r="R2491" s="16">
        <f>IF(P2491&lt;=2000000,MIN(Q2491,P2491),MAX(Q2491-(P2491-2000000),50000))*0.05</f>
        <v/>
      </c>
      <c r="S2491" s="16">
        <f>MAX(0,P2491*0.1-R2491)</f>
        <v/>
      </c>
      <c r="T2491" s="16">
        <f>Q2491+MAX(0,K2491-480000)</f>
        <v/>
      </c>
      <c r="U2491" s="16">
        <f>P2491-T2491</f>
        <v/>
      </c>
      <c r="V2491" s="17">
        <f>IF(U2491&lt;0,0,LOOKUP(U2491,{0,1950001,3300001,6950001,9000001,18000001,40000001},{0.05,0.1,0.2,0.23,0.33,0.4,0.45}))</f>
        <v/>
      </c>
      <c r="W2491" s="18">
        <f>IF(U2491&lt;0,0.9,0.9-V2491*1.021)</f>
        <v/>
      </c>
      <c r="X2491" s="16">
        <f>ROUNDDOWN(S2491*0.2/W2491+2000,0)</f>
        <v/>
      </c>
      <c r="Y2491" s="17">
        <f>IF(O2491&lt;=0,0,LOOKUP(O2491,{0,1950001,3300001,6950001,9000001,18000001,40000001},{0.05,0.1,0.2,0.23,0.33,0.4,0.45}))</f>
        <v/>
      </c>
    </row>
    <row r="2492">
      <c r="A2492" t="inlineStr">
        <is>
          <t>1万円刻み</t>
        </is>
      </c>
      <c r="B2492" s="16">
        <f>'3_1万円刻み'!$A$502</f>
        <v/>
      </c>
      <c r="C2492" t="n">
        <v>2026</v>
      </c>
      <c r="D2492" t="n">
        <v>1</v>
      </c>
      <c r="E2492" t="n">
        <v>0</v>
      </c>
      <c r="F2492" t="n">
        <v>0</v>
      </c>
      <c r="G2492" s="16">
        <f>ROUND(MIN(B2492/12,650000)*12*0.0915+MIN(B2492/12,1390000)*12*(0.0504+0)+B2492*0.005,0)</f>
        <v/>
      </c>
      <c r="H2492" t="n">
        <v>0</v>
      </c>
      <c r="I2492" t="n">
        <v>0</v>
      </c>
      <c r="J2492" s="16">
        <f>IF(C2492=2026,IF(B2492&lt;741000,0,IF(B2492&lt;2191000,B2492-740000,IF(B2492&lt;2193000,1451000,IF(B2492&lt;2196000,1453000,IF(B2492&lt;2200000,1456000,IF(B2492&lt;3600000,ROUNDDOWN(B2492/4,-3)*2.8-80000,IF(B2492&lt;6600000,ROUNDDOWN(B2492/4,-3)*3.2-440000,IF(B2492&lt;8500000,ROUNDDOWN(B2492*0.9,0)-1100000,B2492-1950000)))))))),IF(B2492&lt;651000,0,IF(B2492&lt;1900000,B2492-650000,IF(B2492&lt;3600000,ROUNDDOWN(B2492/4,-3)*2.8-80000,IF(B2492&lt;6600000,ROUNDDOWN(B2492/4,-3)*3.2-440000,IF(B2492&lt;8500000,ROUNDDOWN(B2492*0.9,0)-1100000,B2492-1950000))))))</f>
        <v/>
      </c>
      <c r="K2492" s="16">
        <f>IF(J2492&gt;23500000,NA(),IF(C2492=2026,IF(J2492&lt;=4890000,1040000,IF(J2492&lt;=6550000,670000,620000)),IF(J2492&lt;=1320000,950000,IF(J2492&lt;=3360000,880000,IF(J2492&lt;=4890000,680000,IF(J2492&lt;=6550000,630000,580000))))))</f>
        <v/>
      </c>
      <c r="L2492" s="16">
        <f>IF(D2492=1,IF(J2492&lt;=9000000,380000,IF(J2492&lt;=9500000,260000,IF(J2492&lt;=10000000,130000,0))),0)</f>
        <v/>
      </c>
      <c r="M2492" s="16">
        <f>IF(D2492=1,IF(J2492&lt;=9000000,330000,IF(J2492&lt;=9500000,220000,IF(J2492&lt;=10000000,110000,0))),0)</f>
        <v/>
      </c>
      <c r="N2492" s="16">
        <f>IF(D2492=1,IF(J2492&lt;=9000000,50000,IF(J2492&lt;=9500000,40000,IF(J2492&lt;=10000000,20000,0))),0)</f>
        <v/>
      </c>
      <c r="O2492" s="16">
        <f>MAX(0,ROUNDDOWN(J2492-G2492-K2492-L2492-E2492*380000-F2492*630000-H2492,-3))</f>
        <v/>
      </c>
      <c r="P2492" s="16">
        <f>MAX(0,ROUNDDOWN(J2492-G2492-430000-M2492-E2492*330000-F2492*450000-I2492,-3))</f>
        <v/>
      </c>
      <c r="Q2492" s="16">
        <f>50000+N2492+E2492*50000+F2492*180000</f>
        <v/>
      </c>
      <c r="R2492" s="16">
        <f>IF(P2492&lt;=2000000,MIN(Q2492,P2492),MAX(Q2492-(P2492-2000000),50000))*0.05</f>
        <v/>
      </c>
      <c r="S2492" s="16">
        <f>MAX(0,P2492*0.1-R2492)</f>
        <v/>
      </c>
      <c r="T2492" s="16">
        <f>Q2492+MAX(0,K2492-480000)</f>
        <v/>
      </c>
      <c r="U2492" s="16">
        <f>P2492-T2492</f>
        <v/>
      </c>
      <c r="V2492" s="17">
        <f>IF(U2492&lt;0,0,LOOKUP(U2492,{0,1950001,3300001,6950001,9000001,18000001,40000001},{0.05,0.1,0.2,0.23,0.33,0.4,0.45}))</f>
        <v/>
      </c>
      <c r="W2492" s="18">
        <f>IF(U2492&lt;0,0.9,0.9-V2492*1.021)</f>
        <v/>
      </c>
      <c r="X2492" s="16">
        <f>ROUNDDOWN(S2492*0.2/W2492+2000,0)</f>
        <v/>
      </c>
      <c r="Y2492" s="17">
        <f>IF(O2492&lt;=0,0,LOOKUP(O2492,{0,1950001,3300001,6950001,9000001,18000001,40000001},{0.05,0.1,0.2,0.23,0.33,0.4,0.45}))</f>
        <v/>
      </c>
    </row>
    <row r="2493">
      <c r="A2493" t="inlineStr">
        <is>
          <t>1万円刻み</t>
        </is>
      </c>
      <c r="B2493" s="16">
        <f>'3_1万円刻み'!$A$503</f>
        <v/>
      </c>
      <c r="C2493" t="n">
        <v>2025</v>
      </c>
      <c r="D2493" t="n">
        <v>0</v>
      </c>
      <c r="E2493" t="n">
        <v>0</v>
      </c>
      <c r="F2493" t="n">
        <v>0</v>
      </c>
      <c r="G2493" s="16">
        <f>ROUND(MIN(B2493/12,650000)*12*0.0915+MIN(B2493/12,1390000)*12*(0.0504+0)+B2493*0.005,0)</f>
        <v/>
      </c>
      <c r="H2493" t="n">
        <v>0</v>
      </c>
      <c r="I2493" t="n">
        <v>0</v>
      </c>
      <c r="J2493" s="16">
        <f>IF(C2493=2026,IF(B2493&lt;741000,0,IF(B2493&lt;2191000,B2493-740000,IF(B2493&lt;2193000,1451000,IF(B2493&lt;2196000,1453000,IF(B2493&lt;2200000,1456000,IF(B2493&lt;3600000,ROUNDDOWN(B2493/4,-3)*2.8-80000,IF(B2493&lt;6600000,ROUNDDOWN(B2493/4,-3)*3.2-440000,IF(B2493&lt;8500000,ROUNDDOWN(B2493*0.9,0)-1100000,B2493-1950000)))))))),IF(B2493&lt;651000,0,IF(B2493&lt;1900000,B2493-650000,IF(B2493&lt;3600000,ROUNDDOWN(B2493/4,-3)*2.8-80000,IF(B2493&lt;6600000,ROUNDDOWN(B2493/4,-3)*3.2-440000,IF(B2493&lt;8500000,ROUNDDOWN(B2493*0.9,0)-1100000,B2493-1950000))))))</f>
        <v/>
      </c>
      <c r="K2493" s="16">
        <f>IF(J2493&gt;23500000,NA(),IF(C2493=2026,IF(J2493&lt;=4890000,1040000,IF(J2493&lt;=6550000,670000,620000)),IF(J2493&lt;=1320000,950000,IF(J2493&lt;=3360000,880000,IF(J2493&lt;=4890000,680000,IF(J2493&lt;=6550000,630000,580000))))))</f>
        <v/>
      </c>
      <c r="L2493" s="16">
        <f>IF(D2493=1,IF(J2493&lt;=9000000,380000,IF(J2493&lt;=9500000,260000,IF(J2493&lt;=10000000,130000,0))),0)</f>
        <v/>
      </c>
      <c r="M2493" s="16">
        <f>IF(D2493=1,IF(J2493&lt;=9000000,330000,IF(J2493&lt;=9500000,220000,IF(J2493&lt;=10000000,110000,0))),0)</f>
        <v/>
      </c>
      <c r="N2493" s="16">
        <f>IF(D2493=1,IF(J2493&lt;=9000000,50000,IF(J2493&lt;=9500000,40000,IF(J2493&lt;=10000000,20000,0))),0)</f>
        <v/>
      </c>
      <c r="O2493" s="16">
        <f>MAX(0,ROUNDDOWN(J2493-G2493-K2493-L2493-E2493*380000-F2493*630000-H2493,-3))</f>
        <v/>
      </c>
      <c r="P2493" s="16">
        <f>MAX(0,ROUNDDOWN(J2493-G2493-430000-M2493-E2493*330000-F2493*450000-I2493,-3))</f>
        <v/>
      </c>
      <c r="Q2493" s="16">
        <f>50000+N2493+E2493*50000+F2493*180000</f>
        <v/>
      </c>
      <c r="R2493" s="16">
        <f>IF(P2493&lt;=2000000,MIN(Q2493,P2493),MAX(Q2493-(P2493-2000000),50000))*0.05</f>
        <v/>
      </c>
      <c r="S2493" s="16">
        <f>MAX(0,P2493*0.1-R2493)</f>
        <v/>
      </c>
      <c r="T2493" s="16">
        <f>Q2493+MAX(0,K2493-480000)</f>
        <v/>
      </c>
      <c r="U2493" s="16">
        <f>P2493-T2493</f>
        <v/>
      </c>
      <c r="V2493" s="17">
        <f>IF(U2493&lt;0,0,LOOKUP(U2493,{0,1950001,3300001,6950001,9000001,18000001,40000001},{0.05,0.1,0.2,0.23,0.33,0.4,0.45}))</f>
        <v/>
      </c>
      <c r="W2493" s="18">
        <f>IF(U2493&lt;0,0.9,0.9-V2493*1.021)</f>
        <v/>
      </c>
      <c r="X2493" s="16">
        <f>ROUNDDOWN(S2493*0.2/W2493+2000,0)</f>
        <v/>
      </c>
      <c r="Y2493" s="17">
        <f>IF(O2493&lt;=0,0,LOOKUP(O2493,{0,1950001,3300001,6950001,9000001,18000001,40000001},{0.05,0.1,0.2,0.23,0.33,0.4,0.45}))</f>
        <v/>
      </c>
    </row>
    <row r="2494">
      <c r="A2494" t="inlineStr">
        <is>
          <t>1万円刻み</t>
        </is>
      </c>
      <c r="B2494" s="16">
        <f>'3_1万円刻み'!$A$503</f>
        <v/>
      </c>
      <c r="C2494" t="n">
        <v>2026</v>
      </c>
      <c r="D2494" t="n">
        <v>0</v>
      </c>
      <c r="E2494" t="n">
        <v>0</v>
      </c>
      <c r="F2494" t="n">
        <v>0</v>
      </c>
      <c r="G2494" s="16">
        <f>ROUND(MIN(B2494/12,650000)*12*0.0915+MIN(B2494/12,1390000)*12*(0.0504+0)+B2494*0.005,0)</f>
        <v/>
      </c>
      <c r="H2494" t="n">
        <v>0</v>
      </c>
      <c r="I2494" t="n">
        <v>0</v>
      </c>
      <c r="J2494" s="16">
        <f>IF(C2494=2026,IF(B2494&lt;741000,0,IF(B2494&lt;2191000,B2494-740000,IF(B2494&lt;2193000,1451000,IF(B2494&lt;2196000,1453000,IF(B2494&lt;2200000,1456000,IF(B2494&lt;3600000,ROUNDDOWN(B2494/4,-3)*2.8-80000,IF(B2494&lt;6600000,ROUNDDOWN(B2494/4,-3)*3.2-440000,IF(B2494&lt;8500000,ROUNDDOWN(B2494*0.9,0)-1100000,B2494-1950000)))))))),IF(B2494&lt;651000,0,IF(B2494&lt;1900000,B2494-650000,IF(B2494&lt;3600000,ROUNDDOWN(B2494/4,-3)*2.8-80000,IF(B2494&lt;6600000,ROUNDDOWN(B2494/4,-3)*3.2-440000,IF(B2494&lt;8500000,ROUNDDOWN(B2494*0.9,0)-1100000,B2494-1950000))))))</f>
        <v/>
      </c>
      <c r="K2494" s="16">
        <f>IF(J2494&gt;23500000,NA(),IF(C2494=2026,IF(J2494&lt;=4890000,1040000,IF(J2494&lt;=6550000,670000,620000)),IF(J2494&lt;=1320000,950000,IF(J2494&lt;=3360000,880000,IF(J2494&lt;=4890000,680000,IF(J2494&lt;=6550000,630000,580000))))))</f>
        <v/>
      </c>
      <c r="L2494" s="16">
        <f>IF(D2494=1,IF(J2494&lt;=9000000,380000,IF(J2494&lt;=9500000,260000,IF(J2494&lt;=10000000,130000,0))),0)</f>
        <v/>
      </c>
      <c r="M2494" s="16">
        <f>IF(D2494=1,IF(J2494&lt;=9000000,330000,IF(J2494&lt;=9500000,220000,IF(J2494&lt;=10000000,110000,0))),0)</f>
        <v/>
      </c>
      <c r="N2494" s="16">
        <f>IF(D2494=1,IF(J2494&lt;=9000000,50000,IF(J2494&lt;=9500000,40000,IF(J2494&lt;=10000000,20000,0))),0)</f>
        <v/>
      </c>
      <c r="O2494" s="16">
        <f>MAX(0,ROUNDDOWN(J2494-G2494-K2494-L2494-E2494*380000-F2494*630000-H2494,-3))</f>
        <v/>
      </c>
      <c r="P2494" s="16">
        <f>MAX(0,ROUNDDOWN(J2494-G2494-430000-M2494-E2494*330000-F2494*450000-I2494,-3))</f>
        <v/>
      </c>
      <c r="Q2494" s="16">
        <f>50000+N2494+E2494*50000+F2494*180000</f>
        <v/>
      </c>
      <c r="R2494" s="16">
        <f>IF(P2494&lt;=2000000,MIN(Q2494,P2494),MAX(Q2494-(P2494-2000000),50000))*0.05</f>
        <v/>
      </c>
      <c r="S2494" s="16">
        <f>MAX(0,P2494*0.1-R2494)</f>
        <v/>
      </c>
      <c r="T2494" s="16">
        <f>Q2494+MAX(0,K2494-480000)</f>
        <v/>
      </c>
      <c r="U2494" s="16">
        <f>P2494-T2494</f>
        <v/>
      </c>
      <c r="V2494" s="17">
        <f>IF(U2494&lt;0,0,LOOKUP(U2494,{0,1950001,3300001,6950001,9000001,18000001,40000001},{0.05,0.1,0.2,0.23,0.33,0.4,0.45}))</f>
        <v/>
      </c>
      <c r="W2494" s="18">
        <f>IF(U2494&lt;0,0.9,0.9-V2494*1.021)</f>
        <v/>
      </c>
      <c r="X2494" s="16">
        <f>ROUNDDOWN(S2494*0.2/W2494+2000,0)</f>
        <v/>
      </c>
      <c r="Y2494" s="17">
        <f>IF(O2494&lt;=0,0,LOOKUP(O2494,{0,1950001,3300001,6950001,9000001,18000001,40000001},{0.05,0.1,0.2,0.23,0.33,0.4,0.45}))</f>
        <v/>
      </c>
    </row>
    <row r="2495">
      <c r="A2495" t="inlineStr">
        <is>
          <t>1万円刻み</t>
        </is>
      </c>
      <c r="B2495" s="16">
        <f>'3_1万円刻み'!$A$503</f>
        <v/>
      </c>
      <c r="C2495" t="n">
        <v>2025</v>
      </c>
      <c r="D2495" t="n">
        <v>1</v>
      </c>
      <c r="E2495" t="n">
        <v>0</v>
      </c>
      <c r="F2495" t="n">
        <v>0</v>
      </c>
      <c r="G2495" s="16">
        <f>ROUND(MIN(B2495/12,650000)*12*0.0915+MIN(B2495/12,1390000)*12*(0.0504+0)+B2495*0.005,0)</f>
        <v/>
      </c>
      <c r="H2495" t="n">
        <v>0</v>
      </c>
      <c r="I2495" t="n">
        <v>0</v>
      </c>
      <c r="J2495" s="16">
        <f>IF(C2495=2026,IF(B2495&lt;741000,0,IF(B2495&lt;2191000,B2495-740000,IF(B2495&lt;2193000,1451000,IF(B2495&lt;2196000,1453000,IF(B2495&lt;2200000,1456000,IF(B2495&lt;3600000,ROUNDDOWN(B2495/4,-3)*2.8-80000,IF(B2495&lt;6600000,ROUNDDOWN(B2495/4,-3)*3.2-440000,IF(B2495&lt;8500000,ROUNDDOWN(B2495*0.9,0)-1100000,B2495-1950000)))))))),IF(B2495&lt;651000,0,IF(B2495&lt;1900000,B2495-650000,IF(B2495&lt;3600000,ROUNDDOWN(B2495/4,-3)*2.8-80000,IF(B2495&lt;6600000,ROUNDDOWN(B2495/4,-3)*3.2-440000,IF(B2495&lt;8500000,ROUNDDOWN(B2495*0.9,0)-1100000,B2495-1950000))))))</f>
        <v/>
      </c>
      <c r="K2495" s="16">
        <f>IF(J2495&gt;23500000,NA(),IF(C2495=2026,IF(J2495&lt;=4890000,1040000,IF(J2495&lt;=6550000,670000,620000)),IF(J2495&lt;=1320000,950000,IF(J2495&lt;=3360000,880000,IF(J2495&lt;=4890000,680000,IF(J2495&lt;=6550000,630000,580000))))))</f>
        <v/>
      </c>
      <c r="L2495" s="16">
        <f>IF(D2495=1,IF(J2495&lt;=9000000,380000,IF(J2495&lt;=9500000,260000,IF(J2495&lt;=10000000,130000,0))),0)</f>
        <v/>
      </c>
      <c r="M2495" s="16">
        <f>IF(D2495=1,IF(J2495&lt;=9000000,330000,IF(J2495&lt;=9500000,220000,IF(J2495&lt;=10000000,110000,0))),0)</f>
        <v/>
      </c>
      <c r="N2495" s="16">
        <f>IF(D2495=1,IF(J2495&lt;=9000000,50000,IF(J2495&lt;=9500000,40000,IF(J2495&lt;=10000000,20000,0))),0)</f>
        <v/>
      </c>
      <c r="O2495" s="16">
        <f>MAX(0,ROUNDDOWN(J2495-G2495-K2495-L2495-E2495*380000-F2495*630000-H2495,-3))</f>
        <v/>
      </c>
      <c r="P2495" s="16">
        <f>MAX(0,ROUNDDOWN(J2495-G2495-430000-M2495-E2495*330000-F2495*450000-I2495,-3))</f>
        <v/>
      </c>
      <c r="Q2495" s="16">
        <f>50000+N2495+E2495*50000+F2495*180000</f>
        <v/>
      </c>
      <c r="R2495" s="16">
        <f>IF(P2495&lt;=2000000,MIN(Q2495,P2495),MAX(Q2495-(P2495-2000000),50000))*0.05</f>
        <v/>
      </c>
      <c r="S2495" s="16">
        <f>MAX(0,P2495*0.1-R2495)</f>
        <v/>
      </c>
      <c r="T2495" s="16">
        <f>Q2495+MAX(0,K2495-480000)</f>
        <v/>
      </c>
      <c r="U2495" s="16">
        <f>P2495-T2495</f>
        <v/>
      </c>
      <c r="V2495" s="17">
        <f>IF(U2495&lt;0,0,LOOKUP(U2495,{0,1950001,3300001,6950001,9000001,18000001,40000001},{0.05,0.1,0.2,0.23,0.33,0.4,0.45}))</f>
        <v/>
      </c>
      <c r="W2495" s="18">
        <f>IF(U2495&lt;0,0.9,0.9-V2495*1.021)</f>
        <v/>
      </c>
      <c r="X2495" s="16">
        <f>ROUNDDOWN(S2495*0.2/W2495+2000,0)</f>
        <v/>
      </c>
      <c r="Y2495" s="17">
        <f>IF(O2495&lt;=0,0,LOOKUP(O2495,{0,1950001,3300001,6950001,9000001,18000001,40000001},{0.05,0.1,0.2,0.23,0.33,0.4,0.45}))</f>
        <v/>
      </c>
    </row>
    <row r="2496">
      <c r="A2496" t="inlineStr">
        <is>
          <t>1万円刻み</t>
        </is>
      </c>
      <c r="B2496" s="16">
        <f>'3_1万円刻み'!$A$503</f>
        <v/>
      </c>
      <c r="C2496" t="n">
        <v>2026</v>
      </c>
      <c r="D2496" t="n">
        <v>1</v>
      </c>
      <c r="E2496" t="n">
        <v>0</v>
      </c>
      <c r="F2496" t="n">
        <v>0</v>
      </c>
      <c r="G2496" s="16">
        <f>ROUND(MIN(B2496/12,650000)*12*0.0915+MIN(B2496/12,1390000)*12*(0.0504+0)+B2496*0.005,0)</f>
        <v/>
      </c>
      <c r="H2496" t="n">
        <v>0</v>
      </c>
      <c r="I2496" t="n">
        <v>0</v>
      </c>
      <c r="J2496" s="16">
        <f>IF(C2496=2026,IF(B2496&lt;741000,0,IF(B2496&lt;2191000,B2496-740000,IF(B2496&lt;2193000,1451000,IF(B2496&lt;2196000,1453000,IF(B2496&lt;2200000,1456000,IF(B2496&lt;3600000,ROUNDDOWN(B2496/4,-3)*2.8-80000,IF(B2496&lt;6600000,ROUNDDOWN(B2496/4,-3)*3.2-440000,IF(B2496&lt;8500000,ROUNDDOWN(B2496*0.9,0)-1100000,B2496-1950000)))))))),IF(B2496&lt;651000,0,IF(B2496&lt;1900000,B2496-650000,IF(B2496&lt;3600000,ROUNDDOWN(B2496/4,-3)*2.8-80000,IF(B2496&lt;6600000,ROUNDDOWN(B2496/4,-3)*3.2-440000,IF(B2496&lt;8500000,ROUNDDOWN(B2496*0.9,0)-1100000,B2496-1950000))))))</f>
        <v/>
      </c>
      <c r="K2496" s="16">
        <f>IF(J2496&gt;23500000,NA(),IF(C2496=2026,IF(J2496&lt;=4890000,1040000,IF(J2496&lt;=6550000,670000,620000)),IF(J2496&lt;=1320000,950000,IF(J2496&lt;=3360000,880000,IF(J2496&lt;=4890000,680000,IF(J2496&lt;=6550000,630000,580000))))))</f>
        <v/>
      </c>
      <c r="L2496" s="16">
        <f>IF(D2496=1,IF(J2496&lt;=9000000,380000,IF(J2496&lt;=9500000,260000,IF(J2496&lt;=10000000,130000,0))),0)</f>
        <v/>
      </c>
      <c r="M2496" s="16">
        <f>IF(D2496=1,IF(J2496&lt;=9000000,330000,IF(J2496&lt;=9500000,220000,IF(J2496&lt;=10000000,110000,0))),0)</f>
        <v/>
      </c>
      <c r="N2496" s="16">
        <f>IF(D2496=1,IF(J2496&lt;=9000000,50000,IF(J2496&lt;=9500000,40000,IF(J2496&lt;=10000000,20000,0))),0)</f>
        <v/>
      </c>
      <c r="O2496" s="16">
        <f>MAX(0,ROUNDDOWN(J2496-G2496-K2496-L2496-E2496*380000-F2496*630000-H2496,-3))</f>
        <v/>
      </c>
      <c r="P2496" s="16">
        <f>MAX(0,ROUNDDOWN(J2496-G2496-430000-M2496-E2496*330000-F2496*450000-I2496,-3))</f>
        <v/>
      </c>
      <c r="Q2496" s="16">
        <f>50000+N2496+E2496*50000+F2496*180000</f>
        <v/>
      </c>
      <c r="R2496" s="16">
        <f>IF(P2496&lt;=2000000,MIN(Q2496,P2496),MAX(Q2496-(P2496-2000000),50000))*0.05</f>
        <v/>
      </c>
      <c r="S2496" s="16">
        <f>MAX(0,P2496*0.1-R2496)</f>
        <v/>
      </c>
      <c r="T2496" s="16">
        <f>Q2496+MAX(0,K2496-480000)</f>
        <v/>
      </c>
      <c r="U2496" s="16">
        <f>P2496-T2496</f>
        <v/>
      </c>
      <c r="V2496" s="17">
        <f>IF(U2496&lt;0,0,LOOKUP(U2496,{0,1950001,3300001,6950001,9000001,18000001,40000001},{0.05,0.1,0.2,0.23,0.33,0.4,0.45}))</f>
        <v/>
      </c>
      <c r="W2496" s="18">
        <f>IF(U2496&lt;0,0.9,0.9-V2496*1.021)</f>
        <v/>
      </c>
      <c r="X2496" s="16">
        <f>ROUNDDOWN(S2496*0.2/W2496+2000,0)</f>
        <v/>
      </c>
      <c r="Y2496" s="17">
        <f>IF(O2496&lt;=0,0,LOOKUP(O2496,{0,1950001,3300001,6950001,9000001,18000001,40000001},{0.05,0.1,0.2,0.23,0.33,0.4,0.45}))</f>
        <v/>
      </c>
    </row>
    <row r="2497">
      <c r="A2497" t="inlineStr">
        <is>
          <t>1万円刻み</t>
        </is>
      </c>
      <c r="B2497" s="16">
        <f>'3_1万円刻み'!$A$504</f>
        <v/>
      </c>
      <c r="C2497" t="n">
        <v>2025</v>
      </c>
      <c r="D2497" t="n">
        <v>0</v>
      </c>
      <c r="E2497" t="n">
        <v>0</v>
      </c>
      <c r="F2497" t="n">
        <v>0</v>
      </c>
      <c r="G2497" s="16">
        <f>ROUND(MIN(B2497/12,650000)*12*0.0915+MIN(B2497/12,1390000)*12*(0.0504+0)+B2497*0.005,0)</f>
        <v/>
      </c>
      <c r="H2497" t="n">
        <v>0</v>
      </c>
      <c r="I2497" t="n">
        <v>0</v>
      </c>
      <c r="J2497" s="16">
        <f>IF(C2497=2026,IF(B2497&lt;741000,0,IF(B2497&lt;2191000,B2497-740000,IF(B2497&lt;2193000,1451000,IF(B2497&lt;2196000,1453000,IF(B2497&lt;2200000,1456000,IF(B2497&lt;3600000,ROUNDDOWN(B2497/4,-3)*2.8-80000,IF(B2497&lt;6600000,ROUNDDOWN(B2497/4,-3)*3.2-440000,IF(B2497&lt;8500000,ROUNDDOWN(B2497*0.9,0)-1100000,B2497-1950000)))))))),IF(B2497&lt;651000,0,IF(B2497&lt;1900000,B2497-650000,IF(B2497&lt;3600000,ROUNDDOWN(B2497/4,-3)*2.8-80000,IF(B2497&lt;6600000,ROUNDDOWN(B2497/4,-3)*3.2-440000,IF(B2497&lt;8500000,ROUNDDOWN(B2497*0.9,0)-1100000,B2497-1950000))))))</f>
        <v/>
      </c>
      <c r="K2497" s="16">
        <f>IF(J2497&gt;23500000,NA(),IF(C2497=2026,IF(J2497&lt;=4890000,1040000,IF(J2497&lt;=6550000,670000,620000)),IF(J2497&lt;=1320000,950000,IF(J2497&lt;=3360000,880000,IF(J2497&lt;=4890000,680000,IF(J2497&lt;=6550000,630000,580000))))))</f>
        <v/>
      </c>
      <c r="L2497" s="16">
        <f>IF(D2497=1,IF(J2497&lt;=9000000,380000,IF(J2497&lt;=9500000,260000,IF(J2497&lt;=10000000,130000,0))),0)</f>
        <v/>
      </c>
      <c r="M2497" s="16">
        <f>IF(D2497=1,IF(J2497&lt;=9000000,330000,IF(J2497&lt;=9500000,220000,IF(J2497&lt;=10000000,110000,0))),0)</f>
        <v/>
      </c>
      <c r="N2497" s="16">
        <f>IF(D2497=1,IF(J2497&lt;=9000000,50000,IF(J2497&lt;=9500000,40000,IF(J2497&lt;=10000000,20000,0))),0)</f>
        <v/>
      </c>
      <c r="O2497" s="16">
        <f>MAX(0,ROUNDDOWN(J2497-G2497-K2497-L2497-E2497*380000-F2497*630000-H2497,-3))</f>
        <v/>
      </c>
      <c r="P2497" s="16">
        <f>MAX(0,ROUNDDOWN(J2497-G2497-430000-M2497-E2497*330000-F2497*450000-I2497,-3))</f>
        <v/>
      </c>
      <c r="Q2497" s="16">
        <f>50000+N2497+E2497*50000+F2497*180000</f>
        <v/>
      </c>
      <c r="R2497" s="16">
        <f>IF(P2497&lt;=2000000,MIN(Q2497,P2497),MAX(Q2497-(P2497-2000000),50000))*0.05</f>
        <v/>
      </c>
      <c r="S2497" s="16">
        <f>MAX(0,P2497*0.1-R2497)</f>
        <v/>
      </c>
      <c r="T2497" s="16">
        <f>Q2497+MAX(0,K2497-480000)</f>
        <v/>
      </c>
      <c r="U2497" s="16">
        <f>P2497-T2497</f>
        <v/>
      </c>
      <c r="V2497" s="17">
        <f>IF(U2497&lt;0,0,LOOKUP(U2497,{0,1950001,3300001,6950001,9000001,18000001,40000001},{0.05,0.1,0.2,0.23,0.33,0.4,0.45}))</f>
        <v/>
      </c>
      <c r="W2497" s="18">
        <f>IF(U2497&lt;0,0.9,0.9-V2497*1.021)</f>
        <v/>
      </c>
      <c r="X2497" s="16">
        <f>ROUNDDOWN(S2497*0.2/W2497+2000,0)</f>
        <v/>
      </c>
      <c r="Y2497" s="17">
        <f>IF(O2497&lt;=0,0,LOOKUP(O2497,{0,1950001,3300001,6950001,9000001,18000001,40000001},{0.05,0.1,0.2,0.23,0.33,0.4,0.45}))</f>
        <v/>
      </c>
    </row>
    <row r="2498">
      <c r="A2498" t="inlineStr">
        <is>
          <t>1万円刻み</t>
        </is>
      </c>
      <c r="B2498" s="16">
        <f>'3_1万円刻み'!$A$504</f>
        <v/>
      </c>
      <c r="C2498" t="n">
        <v>2026</v>
      </c>
      <c r="D2498" t="n">
        <v>0</v>
      </c>
      <c r="E2498" t="n">
        <v>0</v>
      </c>
      <c r="F2498" t="n">
        <v>0</v>
      </c>
      <c r="G2498" s="16">
        <f>ROUND(MIN(B2498/12,650000)*12*0.0915+MIN(B2498/12,1390000)*12*(0.0504+0)+B2498*0.005,0)</f>
        <v/>
      </c>
      <c r="H2498" t="n">
        <v>0</v>
      </c>
      <c r="I2498" t="n">
        <v>0</v>
      </c>
      <c r="J2498" s="16">
        <f>IF(C2498=2026,IF(B2498&lt;741000,0,IF(B2498&lt;2191000,B2498-740000,IF(B2498&lt;2193000,1451000,IF(B2498&lt;2196000,1453000,IF(B2498&lt;2200000,1456000,IF(B2498&lt;3600000,ROUNDDOWN(B2498/4,-3)*2.8-80000,IF(B2498&lt;6600000,ROUNDDOWN(B2498/4,-3)*3.2-440000,IF(B2498&lt;8500000,ROUNDDOWN(B2498*0.9,0)-1100000,B2498-1950000)))))))),IF(B2498&lt;651000,0,IF(B2498&lt;1900000,B2498-650000,IF(B2498&lt;3600000,ROUNDDOWN(B2498/4,-3)*2.8-80000,IF(B2498&lt;6600000,ROUNDDOWN(B2498/4,-3)*3.2-440000,IF(B2498&lt;8500000,ROUNDDOWN(B2498*0.9,0)-1100000,B2498-1950000))))))</f>
        <v/>
      </c>
      <c r="K2498" s="16">
        <f>IF(J2498&gt;23500000,NA(),IF(C2498=2026,IF(J2498&lt;=4890000,1040000,IF(J2498&lt;=6550000,670000,620000)),IF(J2498&lt;=1320000,950000,IF(J2498&lt;=3360000,880000,IF(J2498&lt;=4890000,680000,IF(J2498&lt;=6550000,630000,580000))))))</f>
        <v/>
      </c>
      <c r="L2498" s="16">
        <f>IF(D2498=1,IF(J2498&lt;=9000000,380000,IF(J2498&lt;=9500000,260000,IF(J2498&lt;=10000000,130000,0))),0)</f>
        <v/>
      </c>
      <c r="M2498" s="16">
        <f>IF(D2498=1,IF(J2498&lt;=9000000,330000,IF(J2498&lt;=9500000,220000,IF(J2498&lt;=10000000,110000,0))),0)</f>
        <v/>
      </c>
      <c r="N2498" s="16">
        <f>IF(D2498=1,IF(J2498&lt;=9000000,50000,IF(J2498&lt;=9500000,40000,IF(J2498&lt;=10000000,20000,0))),0)</f>
        <v/>
      </c>
      <c r="O2498" s="16">
        <f>MAX(0,ROUNDDOWN(J2498-G2498-K2498-L2498-E2498*380000-F2498*630000-H2498,-3))</f>
        <v/>
      </c>
      <c r="P2498" s="16">
        <f>MAX(0,ROUNDDOWN(J2498-G2498-430000-M2498-E2498*330000-F2498*450000-I2498,-3))</f>
        <v/>
      </c>
      <c r="Q2498" s="16">
        <f>50000+N2498+E2498*50000+F2498*180000</f>
        <v/>
      </c>
      <c r="R2498" s="16">
        <f>IF(P2498&lt;=2000000,MIN(Q2498,P2498),MAX(Q2498-(P2498-2000000),50000))*0.05</f>
        <v/>
      </c>
      <c r="S2498" s="16">
        <f>MAX(0,P2498*0.1-R2498)</f>
        <v/>
      </c>
      <c r="T2498" s="16">
        <f>Q2498+MAX(0,K2498-480000)</f>
        <v/>
      </c>
      <c r="U2498" s="16">
        <f>P2498-T2498</f>
        <v/>
      </c>
      <c r="V2498" s="17">
        <f>IF(U2498&lt;0,0,LOOKUP(U2498,{0,1950001,3300001,6950001,9000001,18000001,40000001},{0.05,0.1,0.2,0.23,0.33,0.4,0.45}))</f>
        <v/>
      </c>
      <c r="W2498" s="18">
        <f>IF(U2498&lt;0,0.9,0.9-V2498*1.021)</f>
        <v/>
      </c>
      <c r="X2498" s="16">
        <f>ROUNDDOWN(S2498*0.2/W2498+2000,0)</f>
        <v/>
      </c>
      <c r="Y2498" s="17">
        <f>IF(O2498&lt;=0,0,LOOKUP(O2498,{0,1950001,3300001,6950001,9000001,18000001,40000001},{0.05,0.1,0.2,0.23,0.33,0.4,0.45}))</f>
        <v/>
      </c>
    </row>
    <row r="2499">
      <c r="A2499" t="inlineStr">
        <is>
          <t>1万円刻み</t>
        </is>
      </c>
      <c r="B2499" s="16">
        <f>'3_1万円刻み'!$A$504</f>
        <v/>
      </c>
      <c r="C2499" t="n">
        <v>2025</v>
      </c>
      <c r="D2499" t="n">
        <v>1</v>
      </c>
      <c r="E2499" t="n">
        <v>0</v>
      </c>
      <c r="F2499" t="n">
        <v>0</v>
      </c>
      <c r="G2499" s="16">
        <f>ROUND(MIN(B2499/12,650000)*12*0.0915+MIN(B2499/12,1390000)*12*(0.0504+0)+B2499*0.005,0)</f>
        <v/>
      </c>
      <c r="H2499" t="n">
        <v>0</v>
      </c>
      <c r="I2499" t="n">
        <v>0</v>
      </c>
      <c r="J2499" s="16">
        <f>IF(C2499=2026,IF(B2499&lt;741000,0,IF(B2499&lt;2191000,B2499-740000,IF(B2499&lt;2193000,1451000,IF(B2499&lt;2196000,1453000,IF(B2499&lt;2200000,1456000,IF(B2499&lt;3600000,ROUNDDOWN(B2499/4,-3)*2.8-80000,IF(B2499&lt;6600000,ROUNDDOWN(B2499/4,-3)*3.2-440000,IF(B2499&lt;8500000,ROUNDDOWN(B2499*0.9,0)-1100000,B2499-1950000)))))))),IF(B2499&lt;651000,0,IF(B2499&lt;1900000,B2499-650000,IF(B2499&lt;3600000,ROUNDDOWN(B2499/4,-3)*2.8-80000,IF(B2499&lt;6600000,ROUNDDOWN(B2499/4,-3)*3.2-440000,IF(B2499&lt;8500000,ROUNDDOWN(B2499*0.9,0)-1100000,B2499-1950000))))))</f>
        <v/>
      </c>
      <c r="K2499" s="16">
        <f>IF(J2499&gt;23500000,NA(),IF(C2499=2026,IF(J2499&lt;=4890000,1040000,IF(J2499&lt;=6550000,670000,620000)),IF(J2499&lt;=1320000,950000,IF(J2499&lt;=3360000,880000,IF(J2499&lt;=4890000,680000,IF(J2499&lt;=6550000,630000,580000))))))</f>
        <v/>
      </c>
      <c r="L2499" s="16">
        <f>IF(D2499=1,IF(J2499&lt;=9000000,380000,IF(J2499&lt;=9500000,260000,IF(J2499&lt;=10000000,130000,0))),0)</f>
        <v/>
      </c>
      <c r="M2499" s="16">
        <f>IF(D2499=1,IF(J2499&lt;=9000000,330000,IF(J2499&lt;=9500000,220000,IF(J2499&lt;=10000000,110000,0))),0)</f>
        <v/>
      </c>
      <c r="N2499" s="16">
        <f>IF(D2499=1,IF(J2499&lt;=9000000,50000,IF(J2499&lt;=9500000,40000,IF(J2499&lt;=10000000,20000,0))),0)</f>
        <v/>
      </c>
      <c r="O2499" s="16">
        <f>MAX(0,ROUNDDOWN(J2499-G2499-K2499-L2499-E2499*380000-F2499*630000-H2499,-3))</f>
        <v/>
      </c>
      <c r="P2499" s="16">
        <f>MAX(0,ROUNDDOWN(J2499-G2499-430000-M2499-E2499*330000-F2499*450000-I2499,-3))</f>
        <v/>
      </c>
      <c r="Q2499" s="16">
        <f>50000+N2499+E2499*50000+F2499*180000</f>
        <v/>
      </c>
      <c r="R2499" s="16">
        <f>IF(P2499&lt;=2000000,MIN(Q2499,P2499),MAX(Q2499-(P2499-2000000),50000))*0.05</f>
        <v/>
      </c>
      <c r="S2499" s="16">
        <f>MAX(0,P2499*0.1-R2499)</f>
        <v/>
      </c>
      <c r="T2499" s="16">
        <f>Q2499+MAX(0,K2499-480000)</f>
        <v/>
      </c>
      <c r="U2499" s="16">
        <f>P2499-T2499</f>
        <v/>
      </c>
      <c r="V2499" s="17">
        <f>IF(U2499&lt;0,0,LOOKUP(U2499,{0,1950001,3300001,6950001,9000001,18000001,40000001},{0.05,0.1,0.2,0.23,0.33,0.4,0.45}))</f>
        <v/>
      </c>
      <c r="W2499" s="18">
        <f>IF(U2499&lt;0,0.9,0.9-V2499*1.021)</f>
        <v/>
      </c>
      <c r="X2499" s="16">
        <f>ROUNDDOWN(S2499*0.2/W2499+2000,0)</f>
        <v/>
      </c>
      <c r="Y2499" s="17">
        <f>IF(O2499&lt;=0,0,LOOKUP(O2499,{0,1950001,3300001,6950001,9000001,18000001,40000001},{0.05,0.1,0.2,0.23,0.33,0.4,0.45}))</f>
        <v/>
      </c>
    </row>
    <row r="2500">
      <c r="A2500" t="inlineStr">
        <is>
          <t>1万円刻み</t>
        </is>
      </c>
      <c r="B2500" s="16">
        <f>'3_1万円刻み'!$A$504</f>
        <v/>
      </c>
      <c r="C2500" t="n">
        <v>2026</v>
      </c>
      <c r="D2500" t="n">
        <v>1</v>
      </c>
      <c r="E2500" t="n">
        <v>0</v>
      </c>
      <c r="F2500" t="n">
        <v>0</v>
      </c>
      <c r="G2500" s="16">
        <f>ROUND(MIN(B2500/12,650000)*12*0.0915+MIN(B2500/12,1390000)*12*(0.0504+0)+B2500*0.005,0)</f>
        <v/>
      </c>
      <c r="H2500" t="n">
        <v>0</v>
      </c>
      <c r="I2500" t="n">
        <v>0</v>
      </c>
      <c r="J2500" s="16">
        <f>IF(C2500=2026,IF(B2500&lt;741000,0,IF(B2500&lt;2191000,B2500-740000,IF(B2500&lt;2193000,1451000,IF(B2500&lt;2196000,1453000,IF(B2500&lt;2200000,1456000,IF(B2500&lt;3600000,ROUNDDOWN(B2500/4,-3)*2.8-80000,IF(B2500&lt;6600000,ROUNDDOWN(B2500/4,-3)*3.2-440000,IF(B2500&lt;8500000,ROUNDDOWN(B2500*0.9,0)-1100000,B2500-1950000)))))))),IF(B2500&lt;651000,0,IF(B2500&lt;1900000,B2500-650000,IF(B2500&lt;3600000,ROUNDDOWN(B2500/4,-3)*2.8-80000,IF(B2500&lt;6600000,ROUNDDOWN(B2500/4,-3)*3.2-440000,IF(B2500&lt;8500000,ROUNDDOWN(B2500*0.9,0)-1100000,B2500-1950000))))))</f>
        <v/>
      </c>
      <c r="K2500" s="16">
        <f>IF(J2500&gt;23500000,NA(),IF(C2500=2026,IF(J2500&lt;=4890000,1040000,IF(J2500&lt;=6550000,670000,620000)),IF(J2500&lt;=1320000,950000,IF(J2500&lt;=3360000,880000,IF(J2500&lt;=4890000,680000,IF(J2500&lt;=6550000,630000,580000))))))</f>
        <v/>
      </c>
      <c r="L2500" s="16">
        <f>IF(D2500=1,IF(J2500&lt;=9000000,380000,IF(J2500&lt;=9500000,260000,IF(J2500&lt;=10000000,130000,0))),0)</f>
        <v/>
      </c>
      <c r="M2500" s="16">
        <f>IF(D2500=1,IF(J2500&lt;=9000000,330000,IF(J2500&lt;=9500000,220000,IF(J2500&lt;=10000000,110000,0))),0)</f>
        <v/>
      </c>
      <c r="N2500" s="16">
        <f>IF(D2500=1,IF(J2500&lt;=9000000,50000,IF(J2500&lt;=9500000,40000,IF(J2500&lt;=10000000,20000,0))),0)</f>
        <v/>
      </c>
      <c r="O2500" s="16">
        <f>MAX(0,ROUNDDOWN(J2500-G2500-K2500-L2500-E2500*380000-F2500*630000-H2500,-3))</f>
        <v/>
      </c>
      <c r="P2500" s="16">
        <f>MAX(0,ROUNDDOWN(J2500-G2500-430000-M2500-E2500*330000-F2500*450000-I2500,-3))</f>
        <v/>
      </c>
      <c r="Q2500" s="16">
        <f>50000+N2500+E2500*50000+F2500*180000</f>
        <v/>
      </c>
      <c r="R2500" s="16">
        <f>IF(P2500&lt;=2000000,MIN(Q2500,P2500),MAX(Q2500-(P2500-2000000),50000))*0.05</f>
        <v/>
      </c>
      <c r="S2500" s="16">
        <f>MAX(0,P2500*0.1-R2500)</f>
        <v/>
      </c>
      <c r="T2500" s="16">
        <f>Q2500+MAX(0,K2500-480000)</f>
        <v/>
      </c>
      <c r="U2500" s="16">
        <f>P2500-T2500</f>
        <v/>
      </c>
      <c r="V2500" s="17">
        <f>IF(U2500&lt;0,0,LOOKUP(U2500,{0,1950001,3300001,6950001,9000001,18000001,40000001},{0.05,0.1,0.2,0.23,0.33,0.4,0.45}))</f>
        <v/>
      </c>
      <c r="W2500" s="18">
        <f>IF(U2500&lt;0,0.9,0.9-V2500*1.021)</f>
        <v/>
      </c>
      <c r="X2500" s="16">
        <f>ROUNDDOWN(S2500*0.2/W2500+2000,0)</f>
        <v/>
      </c>
      <c r="Y2500" s="17">
        <f>IF(O2500&lt;=0,0,LOOKUP(O2500,{0,1950001,3300001,6950001,9000001,18000001,40000001},{0.05,0.1,0.2,0.23,0.33,0.4,0.45}))</f>
        <v/>
      </c>
    </row>
    <row r="2501">
      <c r="A2501" t="inlineStr">
        <is>
          <t>1万円刻み</t>
        </is>
      </c>
      <c r="B2501" s="16">
        <f>'3_1万円刻み'!$A$505</f>
        <v/>
      </c>
      <c r="C2501" t="n">
        <v>2025</v>
      </c>
      <c r="D2501" t="n">
        <v>0</v>
      </c>
      <c r="E2501" t="n">
        <v>0</v>
      </c>
      <c r="F2501" t="n">
        <v>0</v>
      </c>
      <c r="G2501" s="16">
        <f>ROUND(MIN(B2501/12,650000)*12*0.0915+MIN(B2501/12,1390000)*12*(0.0504+0)+B2501*0.005,0)</f>
        <v/>
      </c>
      <c r="H2501" t="n">
        <v>0</v>
      </c>
      <c r="I2501" t="n">
        <v>0</v>
      </c>
      <c r="J2501" s="16">
        <f>IF(C2501=2026,IF(B2501&lt;741000,0,IF(B2501&lt;2191000,B2501-740000,IF(B2501&lt;2193000,1451000,IF(B2501&lt;2196000,1453000,IF(B2501&lt;2200000,1456000,IF(B2501&lt;3600000,ROUNDDOWN(B2501/4,-3)*2.8-80000,IF(B2501&lt;6600000,ROUNDDOWN(B2501/4,-3)*3.2-440000,IF(B2501&lt;8500000,ROUNDDOWN(B2501*0.9,0)-1100000,B2501-1950000)))))))),IF(B2501&lt;651000,0,IF(B2501&lt;1900000,B2501-650000,IF(B2501&lt;3600000,ROUNDDOWN(B2501/4,-3)*2.8-80000,IF(B2501&lt;6600000,ROUNDDOWN(B2501/4,-3)*3.2-440000,IF(B2501&lt;8500000,ROUNDDOWN(B2501*0.9,0)-1100000,B2501-1950000))))))</f>
        <v/>
      </c>
      <c r="K2501" s="16">
        <f>IF(J2501&gt;23500000,NA(),IF(C2501=2026,IF(J2501&lt;=4890000,1040000,IF(J2501&lt;=6550000,670000,620000)),IF(J2501&lt;=1320000,950000,IF(J2501&lt;=3360000,880000,IF(J2501&lt;=4890000,680000,IF(J2501&lt;=6550000,630000,580000))))))</f>
        <v/>
      </c>
      <c r="L2501" s="16">
        <f>IF(D2501=1,IF(J2501&lt;=9000000,380000,IF(J2501&lt;=9500000,260000,IF(J2501&lt;=10000000,130000,0))),0)</f>
        <v/>
      </c>
      <c r="M2501" s="16">
        <f>IF(D2501=1,IF(J2501&lt;=9000000,330000,IF(J2501&lt;=9500000,220000,IF(J2501&lt;=10000000,110000,0))),0)</f>
        <v/>
      </c>
      <c r="N2501" s="16">
        <f>IF(D2501=1,IF(J2501&lt;=9000000,50000,IF(J2501&lt;=9500000,40000,IF(J2501&lt;=10000000,20000,0))),0)</f>
        <v/>
      </c>
      <c r="O2501" s="16">
        <f>MAX(0,ROUNDDOWN(J2501-G2501-K2501-L2501-E2501*380000-F2501*630000-H2501,-3))</f>
        <v/>
      </c>
      <c r="P2501" s="16">
        <f>MAX(0,ROUNDDOWN(J2501-G2501-430000-M2501-E2501*330000-F2501*450000-I2501,-3))</f>
        <v/>
      </c>
      <c r="Q2501" s="16">
        <f>50000+N2501+E2501*50000+F2501*180000</f>
        <v/>
      </c>
      <c r="R2501" s="16">
        <f>IF(P2501&lt;=2000000,MIN(Q2501,P2501),MAX(Q2501-(P2501-2000000),50000))*0.05</f>
        <v/>
      </c>
      <c r="S2501" s="16">
        <f>MAX(0,P2501*0.1-R2501)</f>
        <v/>
      </c>
      <c r="T2501" s="16">
        <f>Q2501+MAX(0,K2501-480000)</f>
        <v/>
      </c>
      <c r="U2501" s="16">
        <f>P2501-T2501</f>
        <v/>
      </c>
      <c r="V2501" s="17">
        <f>IF(U2501&lt;0,0,LOOKUP(U2501,{0,1950001,3300001,6950001,9000001,18000001,40000001},{0.05,0.1,0.2,0.23,0.33,0.4,0.45}))</f>
        <v/>
      </c>
      <c r="W2501" s="18">
        <f>IF(U2501&lt;0,0.9,0.9-V2501*1.021)</f>
        <v/>
      </c>
      <c r="X2501" s="16">
        <f>ROUNDDOWN(S2501*0.2/W2501+2000,0)</f>
        <v/>
      </c>
      <c r="Y2501" s="17">
        <f>IF(O2501&lt;=0,0,LOOKUP(O2501,{0,1950001,3300001,6950001,9000001,18000001,40000001},{0.05,0.1,0.2,0.23,0.33,0.4,0.45}))</f>
        <v/>
      </c>
    </row>
    <row r="2502">
      <c r="A2502" t="inlineStr">
        <is>
          <t>1万円刻み</t>
        </is>
      </c>
      <c r="B2502" s="16">
        <f>'3_1万円刻み'!$A$505</f>
        <v/>
      </c>
      <c r="C2502" t="n">
        <v>2026</v>
      </c>
      <c r="D2502" t="n">
        <v>0</v>
      </c>
      <c r="E2502" t="n">
        <v>0</v>
      </c>
      <c r="F2502" t="n">
        <v>0</v>
      </c>
      <c r="G2502" s="16">
        <f>ROUND(MIN(B2502/12,650000)*12*0.0915+MIN(B2502/12,1390000)*12*(0.0504+0)+B2502*0.005,0)</f>
        <v/>
      </c>
      <c r="H2502" t="n">
        <v>0</v>
      </c>
      <c r="I2502" t="n">
        <v>0</v>
      </c>
      <c r="J2502" s="16">
        <f>IF(C2502=2026,IF(B2502&lt;741000,0,IF(B2502&lt;2191000,B2502-740000,IF(B2502&lt;2193000,1451000,IF(B2502&lt;2196000,1453000,IF(B2502&lt;2200000,1456000,IF(B2502&lt;3600000,ROUNDDOWN(B2502/4,-3)*2.8-80000,IF(B2502&lt;6600000,ROUNDDOWN(B2502/4,-3)*3.2-440000,IF(B2502&lt;8500000,ROUNDDOWN(B2502*0.9,0)-1100000,B2502-1950000)))))))),IF(B2502&lt;651000,0,IF(B2502&lt;1900000,B2502-650000,IF(B2502&lt;3600000,ROUNDDOWN(B2502/4,-3)*2.8-80000,IF(B2502&lt;6600000,ROUNDDOWN(B2502/4,-3)*3.2-440000,IF(B2502&lt;8500000,ROUNDDOWN(B2502*0.9,0)-1100000,B2502-1950000))))))</f>
        <v/>
      </c>
      <c r="K2502" s="16">
        <f>IF(J2502&gt;23500000,NA(),IF(C2502=2026,IF(J2502&lt;=4890000,1040000,IF(J2502&lt;=6550000,670000,620000)),IF(J2502&lt;=1320000,950000,IF(J2502&lt;=3360000,880000,IF(J2502&lt;=4890000,680000,IF(J2502&lt;=6550000,630000,580000))))))</f>
        <v/>
      </c>
      <c r="L2502" s="16">
        <f>IF(D2502=1,IF(J2502&lt;=9000000,380000,IF(J2502&lt;=9500000,260000,IF(J2502&lt;=10000000,130000,0))),0)</f>
        <v/>
      </c>
      <c r="M2502" s="16">
        <f>IF(D2502=1,IF(J2502&lt;=9000000,330000,IF(J2502&lt;=9500000,220000,IF(J2502&lt;=10000000,110000,0))),0)</f>
        <v/>
      </c>
      <c r="N2502" s="16">
        <f>IF(D2502=1,IF(J2502&lt;=9000000,50000,IF(J2502&lt;=9500000,40000,IF(J2502&lt;=10000000,20000,0))),0)</f>
        <v/>
      </c>
      <c r="O2502" s="16">
        <f>MAX(0,ROUNDDOWN(J2502-G2502-K2502-L2502-E2502*380000-F2502*630000-H2502,-3))</f>
        <v/>
      </c>
      <c r="P2502" s="16">
        <f>MAX(0,ROUNDDOWN(J2502-G2502-430000-M2502-E2502*330000-F2502*450000-I2502,-3))</f>
        <v/>
      </c>
      <c r="Q2502" s="16">
        <f>50000+N2502+E2502*50000+F2502*180000</f>
        <v/>
      </c>
      <c r="R2502" s="16">
        <f>IF(P2502&lt;=2000000,MIN(Q2502,P2502),MAX(Q2502-(P2502-2000000),50000))*0.05</f>
        <v/>
      </c>
      <c r="S2502" s="16">
        <f>MAX(0,P2502*0.1-R2502)</f>
        <v/>
      </c>
      <c r="T2502" s="16">
        <f>Q2502+MAX(0,K2502-480000)</f>
        <v/>
      </c>
      <c r="U2502" s="16">
        <f>P2502-T2502</f>
        <v/>
      </c>
      <c r="V2502" s="17">
        <f>IF(U2502&lt;0,0,LOOKUP(U2502,{0,1950001,3300001,6950001,9000001,18000001,40000001},{0.05,0.1,0.2,0.23,0.33,0.4,0.45}))</f>
        <v/>
      </c>
      <c r="W2502" s="18">
        <f>IF(U2502&lt;0,0.9,0.9-V2502*1.021)</f>
        <v/>
      </c>
      <c r="X2502" s="16">
        <f>ROUNDDOWN(S2502*0.2/W2502+2000,0)</f>
        <v/>
      </c>
      <c r="Y2502" s="17">
        <f>IF(O2502&lt;=0,0,LOOKUP(O2502,{0,1950001,3300001,6950001,9000001,18000001,40000001},{0.05,0.1,0.2,0.23,0.33,0.4,0.45}))</f>
        <v/>
      </c>
    </row>
    <row r="2503">
      <c r="A2503" t="inlineStr">
        <is>
          <t>1万円刻み</t>
        </is>
      </c>
      <c r="B2503" s="16">
        <f>'3_1万円刻み'!$A$505</f>
        <v/>
      </c>
      <c r="C2503" t="n">
        <v>2025</v>
      </c>
      <c r="D2503" t="n">
        <v>1</v>
      </c>
      <c r="E2503" t="n">
        <v>0</v>
      </c>
      <c r="F2503" t="n">
        <v>0</v>
      </c>
      <c r="G2503" s="16">
        <f>ROUND(MIN(B2503/12,650000)*12*0.0915+MIN(B2503/12,1390000)*12*(0.0504+0)+B2503*0.005,0)</f>
        <v/>
      </c>
      <c r="H2503" t="n">
        <v>0</v>
      </c>
      <c r="I2503" t="n">
        <v>0</v>
      </c>
      <c r="J2503" s="16">
        <f>IF(C2503=2026,IF(B2503&lt;741000,0,IF(B2503&lt;2191000,B2503-740000,IF(B2503&lt;2193000,1451000,IF(B2503&lt;2196000,1453000,IF(B2503&lt;2200000,1456000,IF(B2503&lt;3600000,ROUNDDOWN(B2503/4,-3)*2.8-80000,IF(B2503&lt;6600000,ROUNDDOWN(B2503/4,-3)*3.2-440000,IF(B2503&lt;8500000,ROUNDDOWN(B2503*0.9,0)-1100000,B2503-1950000)))))))),IF(B2503&lt;651000,0,IF(B2503&lt;1900000,B2503-650000,IF(B2503&lt;3600000,ROUNDDOWN(B2503/4,-3)*2.8-80000,IF(B2503&lt;6600000,ROUNDDOWN(B2503/4,-3)*3.2-440000,IF(B2503&lt;8500000,ROUNDDOWN(B2503*0.9,0)-1100000,B2503-1950000))))))</f>
        <v/>
      </c>
      <c r="K2503" s="16">
        <f>IF(J2503&gt;23500000,NA(),IF(C2503=2026,IF(J2503&lt;=4890000,1040000,IF(J2503&lt;=6550000,670000,620000)),IF(J2503&lt;=1320000,950000,IF(J2503&lt;=3360000,880000,IF(J2503&lt;=4890000,680000,IF(J2503&lt;=6550000,630000,580000))))))</f>
        <v/>
      </c>
      <c r="L2503" s="16">
        <f>IF(D2503=1,IF(J2503&lt;=9000000,380000,IF(J2503&lt;=9500000,260000,IF(J2503&lt;=10000000,130000,0))),0)</f>
        <v/>
      </c>
      <c r="M2503" s="16">
        <f>IF(D2503=1,IF(J2503&lt;=9000000,330000,IF(J2503&lt;=9500000,220000,IF(J2503&lt;=10000000,110000,0))),0)</f>
        <v/>
      </c>
      <c r="N2503" s="16">
        <f>IF(D2503=1,IF(J2503&lt;=9000000,50000,IF(J2503&lt;=9500000,40000,IF(J2503&lt;=10000000,20000,0))),0)</f>
        <v/>
      </c>
      <c r="O2503" s="16">
        <f>MAX(0,ROUNDDOWN(J2503-G2503-K2503-L2503-E2503*380000-F2503*630000-H2503,-3))</f>
        <v/>
      </c>
      <c r="P2503" s="16">
        <f>MAX(0,ROUNDDOWN(J2503-G2503-430000-M2503-E2503*330000-F2503*450000-I2503,-3))</f>
        <v/>
      </c>
      <c r="Q2503" s="16">
        <f>50000+N2503+E2503*50000+F2503*180000</f>
        <v/>
      </c>
      <c r="R2503" s="16">
        <f>IF(P2503&lt;=2000000,MIN(Q2503,P2503),MAX(Q2503-(P2503-2000000),50000))*0.05</f>
        <v/>
      </c>
      <c r="S2503" s="16">
        <f>MAX(0,P2503*0.1-R2503)</f>
        <v/>
      </c>
      <c r="T2503" s="16">
        <f>Q2503+MAX(0,K2503-480000)</f>
        <v/>
      </c>
      <c r="U2503" s="16">
        <f>P2503-T2503</f>
        <v/>
      </c>
      <c r="V2503" s="17">
        <f>IF(U2503&lt;0,0,LOOKUP(U2503,{0,1950001,3300001,6950001,9000001,18000001,40000001},{0.05,0.1,0.2,0.23,0.33,0.4,0.45}))</f>
        <v/>
      </c>
      <c r="W2503" s="18">
        <f>IF(U2503&lt;0,0.9,0.9-V2503*1.021)</f>
        <v/>
      </c>
      <c r="X2503" s="16">
        <f>ROUNDDOWN(S2503*0.2/W2503+2000,0)</f>
        <v/>
      </c>
      <c r="Y2503" s="17">
        <f>IF(O2503&lt;=0,0,LOOKUP(O2503,{0,1950001,3300001,6950001,9000001,18000001,40000001},{0.05,0.1,0.2,0.23,0.33,0.4,0.45}))</f>
        <v/>
      </c>
    </row>
    <row r="2504">
      <c r="A2504" t="inlineStr">
        <is>
          <t>1万円刻み</t>
        </is>
      </c>
      <c r="B2504" s="16">
        <f>'3_1万円刻み'!$A$505</f>
        <v/>
      </c>
      <c r="C2504" t="n">
        <v>2026</v>
      </c>
      <c r="D2504" t="n">
        <v>1</v>
      </c>
      <c r="E2504" t="n">
        <v>0</v>
      </c>
      <c r="F2504" t="n">
        <v>0</v>
      </c>
      <c r="G2504" s="16">
        <f>ROUND(MIN(B2504/12,650000)*12*0.0915+MIN(B2504/12,1390000)*12*(0.0504+0)+B2504*0.005,0)</f>
        <v/>
      </c>
      <c r="H2504" t="n">
        <v>0</v>
      </c>
      <c r="I2504" t="n">
        <v>0</v>
      </c>
      <c r="J2504" s="16">
        <f>IF(C2504=2026,IF(B2504&lt;741000,0,IF(B2504&lt;2191000,B2504-740000,IF(B2504&lt;2193000,1451000,IF(B2504&lt;2196000,1453000,IF(B2504&lt;2200000,1456000,IF(B2504&lt;3600000,ROUNDDOWN(B2504/4,-3)*2.8-80000,IF(B2504&lt;6600000,ROUNDDOWN(B2504/4,-3)*3.2-440000,IF(B2504&lt;8500000,ROUNDDOWN(B2504*0.9,0)-1100000,B2504-1950000)))))))),IF(B2504&lt;651000,0,IF(B2504&lt;1900000,B2504-650000,IF(B2504&lt;3600000,ROUNDDOWN(B2504/4,-3)*2.8-80000,IF(B2504&lt;6600000,ROUNDDOWN(B2504/4,-3)*3.2-440000,IF(B2504&lt;8500000,ROUNDDOWN(B2504*0.9,0)-1100000,B2504-1950000))))))</f>
        <v/>
      </c>
      <c r="K2504" s="16">
        <f>IF(J2504&gt;23500000,NA(),IF(C2504=2026,IF(J2504&lt;=4890000,1040000,IF(J2504&lt;=6550000,670000,620000)),IF(J2504&lt;=1320000,950000,IF(J2504&lt;=3360000,880000,IF(J2504&lt;=4890000,680000,IF(J2504&lt;=6550000,630000,580000))))))</f>
        <v/>
      </c>
      <c r="L2504" s="16">
        <f>IF(D2504=1,IF(J2504&lt;=9000000,380000,IF(J2504&lt;=9500000,260000,IF(J2504&lt;=10000000,130000,0))),0)</f>
        <v/>
      </c>
      <c r="M2504" s="16">
        <f>IF(D2504=1,IF(J2504&lt;=9000000,330000,IF(J2504&lt;=9500000,220000,IF(J2504&lt;=10000000,110000,0))),0)</f>
        <v/>
      </c>
      <c r="N2504" s="16">
        <f>IF(D2504=1,IF(J2504&lt;=9000000,50000,IF(J2504&lt;=9500000,40000,IF(J2504&lt;=10000000,20000,0))),0)</f>
        <v/>
      </c>
      <c r="O2504" s="16">
        <f>MAX(0,ROUNDDOWN(J2504-G2504-K2504-L2504-E2504*380000-F2504*630000-H2504,-3))</f>
        <v/>
      </c>
      <c r="P2504" s="16">
        <f>MAX(0,ROUNDDOWN(J2504-G2504-430000-M2504-E2504*330000-F2504*450000-I2504,-3))</f>
        <v/>
      </c>
      <c r="Q2504" s="16">
        <f>50000+N2504+E2504*50000+F2504*180000</f>
        <v/>
      </c>
      <c r="R2504" s="16">
        <f>IF(P2504&lt;=2000000,MIN(Q2504,P2504),MAX(Q2504-(P2504-2000000),50000))*0.05</f>
        <v/>
      </c>
      <c r="S2504" s="16">
        <f>MAX(0,P2504*0.1-R2504)</f>
        <v/>
      </c>
      <c r="T2504" s="16">
        <f>Q2504+MAX(0,K2504-480000)</f>
        <v/>
      </c>
      <c r="U2504" s="16">
        <f>P2504-T2504</f>
        <v/>
      </c>
      <c r="V2504" s="17">
        <f>IF(U2504&lt;0,0,LOOKUP(U2504,{0,1950001,3300001,6950001,9000001,18000001,40000001},{0.05,0.1,0.2,0.23,0.33,0.4,0.45}))</f>
        <v/>
      </c>
      <c r="W2504" s="18">
        <f>IF(U2504&lt;0,0.9,0.9-V2504*1.021)</f>
        <v/>
      </c>
      <c r="X2504" s="16">
        <f>ROUNDDOWN(S2504*0.2/W2504+2000,0)</f>
        <v/>
      </c>
      <c r="Y2504" s="17">
        <f>IF(O2504&lt;=0,0,LOOKUP(O2504,{0,1950001,3300001,6950001,9000001,18000001,40000001},{0.05,0.1,0.2,0.23,0.33,0.4,0.45}))</f>
        <v/>
      </c>
    </row>
    <row r="2505">
      <c r="A2505" t="inlineStr">
        <is>
          <t>1万円刻み</t>
        </is>
      </c>
      <c r="B2505" s="16">
        <f>'3_1万円刻み'!$A$506</f>
        <v/>
      </c>
      <c r="C2505" t="n">
        <v>2025</v>
      </c>
      <c r="D2505" t="n">
        <v>0</v>
      </c>
      <c r="E2505" t="n">
        <v>0</v>
      </c>
      <c r="F2505" t="n">
        <v>0</v>
      </c>
      <c r="G2505" s="16">
        <f>ROUND(MIN(B2505/12,650000)*12*0.0915+MIN(B2505/12,1390000)*12*(0.0504+0)+B2505*0.005,0)</f>
        <v/>
      </c>
      <c r="H2505" t="n">
        <v>0</v>
      </c>
      <c r="I2505" t="n">
        <v>0</v>
      </c>
      <c r="J2505" s="16">
        <f>IF(C2505=2026,IF(B2505&lt;741000,0,IF(B2505&lt;2191000,B2505-740000,IF(B2505&lt;2193000,1451000,IF(B2505&lt;2196000,1453000,IF(B2505&lt;2200000,1456000,IF(B2505&lt;3600000,ROUNDDOWN(B2505/4,-3)*2.8-80000,IF(B2505&lt;6600000,ROUNDDOWN(B2505/4,-3)*3.2-440000,IF(B2505&lt;8500000,ROUNDDOWN(B2505*0.9,0)-1100000,B2505-1950000)))))))),IF(B2505&lt;651000,0,IF(B2505&lt;1900000,B2505-650000,IF(B2505&lt;3600000,ROUNDDOWN(B2505/4,-3)*2.8-80000,IF(B2505&lt;6600000,ROUNDDOWN(B2505/4,-3)*3.2-440000,IF(B2505&lt;8500000,ROUNDDOWN(B2505*0.9,0)-1100000,B2505-1950000))))))</f>
        <v/>
      </c>
      <c r="K2505" s="16">
        <f>IF(J2505&gt;23500000,NA(),IF(C2505=2026,IF(J2505&lt;=4890000,1040000,IF(J2505&lt;=6550000,670000,620000)),IF(J2505&lt;=1320000,950000,IF(J2505&lt;=3360000,880000,IF(J2505&lt;=4890000,680000,IF(J2505&lt;=6550000,630000,580000))))))</f>
        <v/>
      </c>
      <c r="L2505" s="16">
        <f>IF(D2505=1,IF(J2505&lt;=9000000,380000,IF(J2505&lt;=9500000,260000,IF(J2505&lt;=10000000,130000,0))),0)</f>
        <v/>
      </c>
      <c r="M2505" s="16">
        <f>IF(D2505=1,IF(J2505&lt;=9000000,330000,IF(J2505&lt;=9500000,220000,IF(J2505&lt;=10000000,110000,0))),0)</f>
        <v/>
      </c>
      <c r="N2505" s="16">
        <f>IF(D2505=1,IF(J2505&lt;=9000000,50000,IF(J2505&lt;=9500000,40000,IF(J2505&lt;=10000000,20000,0))),0)</f>
        <v/>
      </c>
      <c r="O2505" s="16">
        <f>MAX(0,ROUNDDOWN(J2505-G2505-K2505-L2505-E2505*380000-F2505*630000-H2505,-3))</f>
        <v/>
      </c>
      <c r="P2505" s="16">
        <f>MAX(0,ROUNDDOWN(J2505-G2505-430000-M2505-E2505*330000-F2505*450000-I2505,-3))</f>
        <v/>
      </c>
      <c r="Q2505" s="16">
        <f>50000+N2505+E2505*50000+F2505*180000</f>
        <v/>
      </c>
      <c r="R2505" s="16">
        <f>IF(P2505&lt;=2000000,MIN(Q2505,P2505),MAX(Q2505-(P2505-2000000),50000))*0.05</f>
        <v/>
      </c>
      <c r="S2505" s="16">
        <f>MAX(0,P2505*0.1-R2505)</f>
        <v/>
      </c>
      <c r="T2505" s="16">
        <f>Q2505+MAX(0,K2505-480000)</f>
        <v/>
      </c>
      <c r="U2505" s="16">
        <f>P2505-T2505</f>
        <v/>
      </c>
      <c r="V2505" s="17">
        <f>IF(U2505&lt;0,0,LOOKUP(U2505,{0,1950001,3300001,6950001,9000001,18000001,40000001},{0.05,0.1,0.2,0.23,0.33,0.4,0.45}))</f>
        <v/>
      </c>
      <c r="W2505" s="18">
        <f>IF(U2505&lt;0,0.9,0.9-V2505*1.021)</f>
        <v/>
      </c>
      <c r="X2505" s="16">
        <f>ROUNDDOWN(S2505*0.2/W2505+2000,0)</f>
        <v/>
      </c>
      <c r="Y2505" s="17">
        <f>IF(O2505&lt;=0,0,LOOKUP(O2505,{0,1950001,3300001,6950001,9000001,18000001,40000001},{0.05,0.1,0.2,0.23,0.33,0.4,0.45}))</f>
        <v/>
      </c>
    </row>
    <row r="2506">
      <c r="A2506" t="inlineStr">
        <is>
          <t>1万円刻み</t>
        </is>
      </c>
      <c r="B2506" s="16">
        <f>'3_1万円刻み'!$A$506</f>
        <v/>
      </c>
      <c r="C2506" t="n">
        <v>2026</v>
      </c>
      <c r="D2506" t="n">
        <v>0</v>
      </c>
      <c r="E2506" t="n">
        <v>0</v>
      </c>
      <c r="F2506" t="n">
        <v>0</v>
      </c>
      <c r="G2506" s="16">
        <f>ROUND(MIN(B2506/12,650000)*12*0.0915+MIN(B2506/12,1390000)*12*(0.0504+0)+B2506*0.005,0)</f>
        <v/>
      </c>
      <c r="H2506" t="n">
        <v>0</v>
      </c>
      <c r="I2506" t="n">
        <v>0</v>
      </c>
      <c r="J2506" s="16">
        <f>IF(C2506=2026,IF(B2506&lt;741000,0,IF(B2506&lt;2191000,B2506-740000,IF(B2506&lt;2193000,1451000,IF(B2506&lt;2196000,1453000,IF(B2506&lt;2200000,1456000,IF(B2506&lt;3600000,ROUNDDOWN(B2506/4,-3)*2.8-80000,IF(B2506&lt;6600000,ROUNDDOWN(B2506/4,-3)*3.2-440000,IF(B2506&lt;8500000,ROUNDDOWN(B2506*0.9,0)-1100000,B2506-1950000)))))))),IF(B2506&lt;651000,0,IF(B2506&lt;1900000,B2506-650000,IF(B2506&lt;3600000,ROUNDDOWN(B2506/4,-3)*2.8-80000,IF(B2506&lt;6600000,ROUNDDOWN(B2506/4,-3)*3.2-440000,IF(B2506&lt;8500000,ROUNDDOWN(B2506*0.9,0)-1100000,B2506-1950000))))))</f>
        <v/>
      </c>
      <c r="K2506" s="16">
        <f>IF(J2506&gt;23500000,NA(),IF(C2506=2026,IF(J2506&lt;=4890000,1040000,IF(J2506&lt;=6550000,670000,620000)),IF(J2506&lt;=1320000,950000,IF(J2506&lt;=3360000,880000,IF(J2506&lt;=4890000,680000,IF(J2506&lt;=6550000,630000,580000))))))</f>
        <v/>
      </c>
      <c r="L2506" s="16">
        <f>IF(D2506=1,IF(J2506&lt;=9000000,380000,IF(J2506&lt;=9500000,260000,IF(J2506&lt;=10000000,130000,0))),0)</f>
        <v/>
      </c>
      <c r="M2506" s="16">
        <f>IF(D2506=1,IF(J2506&lt;=9000000,330000,IF(J2506&lt;=9500000,220000,IF(J2506&lt;=10000000,110000,0))),0)</f>
        <v/>
      </c>
      <c r="N2506" s="16">
        <f>IF(D2506=1,IF(J2506&lt;=9000000,50000,IF(J2506&lt;=9500000,40000,IF(J2506&lt;=10000000,20000,0))),0)</f>
        <v/>
      </c>
      <c r="O2506" s="16">
        <f>MAX(0,ROUNDDOWN(J2506-G2506-K2506-L2506-E2506*380000-F2506*630000-H2506,-3))</f>
        <v/>
      </c>
      <c r="P2506" s="16">
        <f>MAX(0,ROUNDDOWN(J2506-G2506-430000-M2506-E2506*330000-F2506*450000-I2506,-3))</f>
        <v/>
      </c>
      <c r="Q2506" s="16">
        <f>50000+N2506+E2506*50000+F2506*180000</f>
        <v/>
      </c>
      <c r="R2506" s="16">
        <f>IF(P2506&lt;=2000000,MIN(Q2506,P2506),MAX(Q2506-(P2506-2000000),50000))*0.05</f>
        <v/>
      </c>
      <c r="S2506" s="16">
        <f>MAX(0,P2506*0.1-R2506)</f>
        <v/>
      </c>
      <c r="T2506" s="16">
        <f>Q2506+MAX(0,K2506-480000)</f>
        <v/>
      </c>
      <c r="U2506" s="16">
        <f>P2506-T2506</f>
        <v/>
      </c>
      <c r="V2506" s="17">
        <f>IF(U2506&lt;0,0,LOOKUP(U2506,{0,1950001,3300001,6950001,9000001,18000001,40000001},{0.05,0.1,0.2,0.23,0.33,0.4,0.45}))</f>
        <v/>
      </c>
      <c r="W2506" s="18">
        <f>IF(U2506&lt;0,0.9,0.9-V2506*1.021)</f>
        <v/>
      </c>
      <c r="X2506" s="16">
        <f>ROUNDDOWN(S2506*0.2/W2506+2000,0)</f>
        <v/>
      </c>
      <c r="Y2506" s="17">
        <f>IF(O2506&lt;=0,0,LOOKUP(O2506,{0,1950001,3300001,6950001,9000001,18000001,40000001},{0.05,0.1,0.2,0.23,0.33,0.4,0.45}))</f>
        <v/>
      </c>
    </row>
    <row r="2507">
      <c r="A2507" t="inlineStr">
        <is>
          <t>1万円刻み</t>
        </is>
      </c>
      <c r="B2507" s="16">
        <f>'3_1万円刻み'!$A$506</f>
        <v/>
      </c>
      <c r="C2507" t="n">
        <v>2025</v>
      </c>
      <c r="D2507" t="n">
        <v>1</v>
      </c>
      <c r="E2507" t="n">
        <v>0</v>
      </c>
      <c r="F2507" t="n">
        <v>0</v>
      </c>
      <c r="G2507" s="16">
        <f>ROUND(MIN(B2507/12,650000)*12*0.0915+MIN(B2507/12,1390000)*12*(0.0504+0)+B2507*0.005,0)</f>
        <v/>
      </c>
      <c r="H2507" t="n">
        <v>0</v>
      </c>
      <c r="I2507" t="n">
        <v>0</v>
      </c>
      <c r="J2507" s="16">
        <f>IF(C2507=2026,IF(B2507&lt;741000,0,IF(B2507&lt;2191000,B2507-740000,IF(B2507&lt;2193000,1451000,IF(B2507&lt;2196000,1453000,IF(B2507&lt;2200000,1456000,IF(B2507&lt;3600000,ROUNDDOWN(B2507/4,-3)*2.8-80000,IF(B2507&lt;6600000,ROUNDDOWN(B2507/4,-3)*3.2-440000,IF(B2507&lt;8500000,ROUNDDOWN(B2507*0.9,0)-1100000,B2507-1950000)))))))),IF(B2507&lt;651000,0,IF(B2507&lt;1900000,B2507-650000,IF(B2507&lt;3600000,ROUNDDOWN(B2507/4,-3)*2.8-80000,IF(B2507&lt;6600000,ROUNDDOWN(B2507/4,-3)*3.2-440000,IF(B2507&lt;8500000,ROUNDDOWN(B2507*0.9,0)-1100000,B2507-1950000))))))</f>
        <v/>
      </c>
      <c r="K2507" s="16">
        <f>IF(J2507&gt;23500000,NA(),IF(C2507=2026,IF(J2507&lt;=4890000,1040000,IF(J2507&lt;=6550000,670000,620000)),IF(J2507&lt;=1320000,950000,IF(J2507&lt;=3360000,880000,IF(J2507&lt;=4890000,680000,IF(J2507&lt;=6550000,630000,580000))))))</f>
        <v/>
      </c>
      <c r="L2507" s="16">
        <f>IF(D2507=1,IF(J2507&lt;=9000000,380000,IF(J2507&lt;=9500000,260000,IF(J2507&lt;=10000000,130000,0))),0)</f>
        <v/>
      </c>
      <c r="M2507" s="16">
        <f>IF(D2507=1,IF(J2507&lt;=9000000,330000,IF(J2507&lt;=9500000,220000,IF(J2507&lt;=10000000,110000,0))),0)</f>
        <v/>
      </c>
      <c r="N2507" s="16">
        <f>IF(D2507=1,IF(J2507&lt;=9000000,50000,IF(J2507&lt;=9500000,40000,IF(J2507&lt;=10000000,20000,0))),0)</f>
        <v/>
      </c>
      <c r="O2507" s="16">
        <f>MAX(0,ROUNDDOWN(J2507-G2507-K2507-L2507-E2507*380000-F2507*630000-H2507,-3))</f>
        <v/>
      </c>
      <c r="P2507" s="16">
        <f>MAX(0,ROUNDDOWN(J2507-G2507-430000-M2507-E2507*330000-F2507*450000-I2507,-3))</f>
        <v/>
      </c>
      <c r="Q2507" s="16">
        <f>50000+N2507+E2507*50000+F2507*180000</f>
        <v/>
      </c>
      <c r="R2507" s="16">
        <f>IF(P2507&lt;=2000000,MIN(Q2507,P2507),MAX(Q2507-(P2507-2000000),50000))*0.05</f>
        <v/>
      </c>
      <c r="S2507" s="16">
        <f>MAX(0,P2507*0.1-R2507)</f>
        <v/>
      </c>
      <c r="T2507" s="16">
        <f>Q2507+MAX(0,K2507-480000)</f>
        <v/>
      </c>
      <c r="U2507" s="16">
        <f>P2507-T2507</f>
        <v/>
      </c>
      <c r="V2507" s="17">
        <f>IF(U2507&lt;0,0,LOOKUP(U2507,{0,1950001,3300001,6950001,9000001,18000001,40000001},{0.05,0.1,0.2,0.23,0.33,0.4,0.45}))</f>
        <v/>
      </c>
      <c r="W2507" s="18">
        <f>IF(U2507&lt;0,0.9,0.9-V2507*1.021)</f>
        <v/>
      </c>
      <c r="X2507" s="16">
        <f>ROUNDDOWN(S2507*0.2/W2507+2000,0)</f>
        <v/>
      </c>
      <c r="Y2507" s="17">
        <f>IF(O2507&lt;=0,0,LOOKUP(O2507,{0,1950001,3300001,6950001,9000001,18000001,40000001},{0.05,0.1,0.2,0.23,0.33,0.4,0.45}))</f>
        <v/>
      </c>
    </row>
    <row r="2508">
      <c r="A2508" t="inlineStr">
        <is>
          <t>1万円刻み</t>
        </is>
      </c>
      <c r="B2508" s="16">
        <f>'3_1万円刻み'!$A$506</f>
        <v/>
      </c>
      <c r="C2508" t="n">
        <v>2026</v>
      </c>
      <c r="D2508" t="n">
        <v>1</v>
      </c>
      <c r="E2508" t="n">
        <v>0</v>
      </c>
      <c r="F2508" t="n">
        <v>0</v>
      </c>
      <c r="G2508" s="16">
        <f>ROUND(MIN(B2508/12,650000)*12*0.0915+MIN(B2508/12,1390000)*12*(0.0504+0)+B2508*0.005,0)</f>
        <v/>
      </c>
      <c r="H2508" t="n">
        <v>0</v>
      </c>
      <c r="I2508" t="n">
        <v>0</v>
      </c>
      <c r="J2508" s="16">
        <f>IF(C2508=2026,IF(B2508&lt;741000,0,IF(B2508&lt;2191000,B2508-740000,IF(B2508&lt;2193000,1451000,IF(B2508&lt;2196000,1453000,IF(B2508&lt;2200000,1456000,IF(B2508&lt;3600000,ROUNDDOWN(B2508/4,-3)*2.8-80000,IF(B2508&lt;6600000,ROUNDDOWN(B2508/4,-3)*3.2-440000,IF(B2508&lt;8500000,ROUNDDOWN(B2508*0.9,0)-1100000,B2508-1950000)))))))),IF(B2508&lt;651000,0,IF(B2508&lt;1900000,B2508-650000,IF(B2508&lt;3600000,ROUNDDOWN(B2508/4,-3)*2.8-80000,IF(B2508&lt;6600000,ROUNDDOWN(B2508/4,-3)*3.2-440000,IF(B2508&lt;8500000,ROUNDDOWN(B2508*0.9,0)-1100000,B2508-1950000))))))</f>
        <v/>
      </c>
      <c r="K2508" s="16">
        <f>IF(J2508&gt;23500000,NA(),IF(C2508=2026,IF(J2508&lt;=4890000,1040000,IF(J2508&lt;=6550000,670000,620000)),IF(J2508&lt;=1320000,950000,IF(J2508&lt;=3360000,880000,IF(J2508&lt;=4890000,680000,IF(J2508&lt;=6550000,630000,580000))))))</f>
        <v/>
      </c>
      <c r="L2508" s="16">
        <f>IF(D2508=1,IF(J2508&lt;=9000000,380000,IF(J2508&lt;=9500000,260000,IF(J2508&lt;=10000000,130000,0))),0)</f>
        <v/>
      </c>
      <c r="M2508" s="16">
        <f>IF(D2508=1,IF(J2508&lt;=9000000,330000,IF(J2508&lt;=9500000,220000,IF(J2508&lt;=10000000,110000,0))),0)</f>
        <v/>
      </c>
      <c r="N2508" s="16">
        <f>IF(D2508=1,IF(J2508&lt;=9000000,50000,IF(J2508&lt;=9500000,40000,IF(J2508&lt;=10000000,20000,0))),0)</f>
        <v/>
      </c>
      <c r="O2508" s="16">
        <f>MAX(0,ROUNDDOWN(J2508-G2508-K2508-L2508-E2508*380000-F2508*630000-H2508,-3))</f>
        <v/>
      </c>
      <c r="P2508" s="16">
        <f>MAX(0,ROUNDDOWN(J2508-G2508-430000-M2508-E2508*330000-F2508*450000-I2508,-3))</f>
        <v/>
      </c>
      <c r="Q2508" s="16">
        <f>50000+N2508+E2508*50000+F2508*180000</f>
        <v/>
      </c>
      <c r="R2508" s="16">
        <f>IF(P2508&lt;=2000000,MIN(Q2508,P2508),MAX(Q2508-(P2508-2000000),50000))*0.05</f>
        <v/>
      </c>
      <c r="S2508" s="16">
        <f>MAX(0,P2508*0.1-R2508)</f>
        <v/>
      </c>
      <c r="T2508" s="16">
        <f>Q2508+MAX(0,K2508-480000)</f>
        <v/>
      </c>
      <c r="U2508" s="16">
        <f>P2508-T2508</f>
        <v/>
      </c>
      <c r="V2508" s="17">
        <f>IF(U2508&lt;0,0,LOOKUP(U2508,{0,1950001,3300001,6950001,9000001,18000001,40000001},{0.05,0.1,0.2,0.23,0.33,0.4,0.45}))</f>
        <v/>
      </c>
      <c r="W2508" s="18">
        <f>IF(U2508&lt;0,0.9,0.9-V2508*1.021)</f>
        <v/>
      </c>
      <c r="X2508" s="16">
        <f>ROUNDDOWN(S2508*0.2/W2508+2000,0)</f>
        <v/>
      </c>
      <c r="Y2508" s="17">
        <f>IF(O2508&lt;=0,0,LOOKUP(O2508,{0,1950001,3300001,6950001,9000001,18000001,40000001},{0.05,0.1,0.2,0.23,0.33,0.4,0.45}))</f>
        <v/>
      </c>
    </row>
    <row r="2509">
      <c r="A2509" t="inlineStr">
        <is>
          <t>1万円刻み</t>
        </is>
      </c>
      <c r="B2509" s="16">
        <f>'3_1万円刻み'!$A$507</f>
        <v/>
      </c>
      <c r="C2509" t="n">
        <v>2025</v>
      </c>
      <c r="D2509" t="n">
        <v>0</v>
      </c>
      <c r="E2509" t="n">
        <v>0</v>
      </c>
      <c r="F2509" t="n">
        <v>0</v>
      </c>
      <c r="G2509" s="16">
        <f>ROUND(MIN(B2509/12,650000)*12*0.0915+MIN(B2509/12,1390000)*12*(0.0504+0)+B2509*0.005,0)</f>
        <v/>
      </c>
      <c r="H2509" t="n">
        <v>0</v>
      </c>
      <c r="I2509" t="n">
        <v>0</v>
      </c>
      <c r="J2509" s="16">
        <f>IF(C2509=2026,IF(B2509&lt;741000,0,IF(B2509&lt;2191000,B2509-740000,IF(B2509&lt;2193000,1451000,IF(B2509&lt;2196000,1453000,IF(B2509&lt;2200000,1456000,IF(B2509&lt;3600000,ROUNDDOWN(B2509/4,-3)*2.8-80000,IF(B2509&lt;6600000,ROUNDDOWN(B2509/4,-3)*3.2-440000,IF(B2509&lt;8500000,ROUNDDOWN(B2509*0.9,0)-1100000,B2509-1950000)))))))),IF(B2509&lt;651000,0,IF(B2509&lt;1900000,B2509-650000,IF(B2509&lt;3600000,ROUNDDOWN(B2509/4,-3)*2.8-80000,IF(B2509&lt;6600000,ROUNDDOWN(B2509/4,-3)*3.2-440000,IF(B2509&lt;8500000,ROUNDDOWN(B2509*0.9,0)-1100000,B2509-1950000))))))</f>
        <v/>
      </c>
      <c r="K2509" s="16">
        <f>IF(J2509&gt;23500000,NA(),IF(C2509=2026,IF(J2509&lt;=4890000,1040000,IF(J2509&lt;=6550000,670000,620000)),IF(J2509&lt;=1320000,950000,IF(J2509&lt;=3360000,880000,IF(J2509&lt;=4890000,680000,IF(J2509&lt;=6550000,630000,580000))))))</f>
        <v/>
      </c>
      <c r="L2509" s="16">
        <f>IF(D2509=1,IF(J2509&lt;=9000000,380000,IF(J2509&lt;=9500000,260000,IF(J2509&lt;=10000000,130000,0))),0)</f>
        <v/>
      </c>
      <c r="M2509" s="16">
        <f>IF(D2509=1,IF(J2509&lt;=9000000,330000,IF(J2509&lt;=9500000,220000,IF(J2509&lt;=10000000,110000,0))),0)</f>
        <v/>
      </c>
      <c r="N2509" s="16">
        <f>IF(D2509=1,IF(J2509&lt;=9000000,50000,IF(J2509&lt;=9500000,40000,IF(J2509&lt;=10000000,20000,0))),0)</f>
        <v/>
      </c>
      <c r="O2509" s="16">
        <f>MAX(0,ROUNDDOWN(J2509-G2509-K2509-L2509-E2509*380000-F2509*630000-H2509,-3))</f>
        <v/>
      </c>
      <c r="P2509" s="16">
        <f>MAX(0,ROUNDDOWN(J2509-G2509-430000-M2509-E2509*330000-F2509*450000-I2509,-3))</f>
        <v/>
      </c>
      <c r="Q2509" s="16">
        <f>50000+N2509+E2509*50000+F2509*180000</f>
        <v/>
      </c>
      <c r="R2509" s="16">
        <f>IF(P2509&lt;=2000000,MIN(Q2509,P2509),MAX(Q2509-(P2509-2000000),50000))*0.05</f>
        <v/>
      </c>
      <c r="S2509" s="16">
        <f>MAX(0,P2509*0.1-R2509)</f>
        <v/>
      </c>
      <c r="T2509" s="16">
        <f>Q2509+MAX(0,K2509-480000)</f>
        <v/>
      </c>
      <c r="U2509" s="16">
        <f>P2509-T2509</f>
        <v/>
      </c>
      <c r="V2509" s="17">
        <f>IF(U2509&lt;0,0,LOOKUP(U2509,{0,1950001,3300001,6950001,9000001,18000001,40000001},{0.05,0.1,0.2,0.23,0.33,0.4,0.45}))</f>
        <v/>
      </c>
      <c r="W2509" s="18">
        <f>IF(U2509&lt;0,0.9,0.9-V2509*1.021)</f>
        <v/>
      </c>
      <c r="X2509" s="16">
        <f>ROUNDDOWN(S2509*0.2/W2509+2000,0)</f>
        <v/>
      </c>
      <c r="Y2509" s="17">
        <f>IF(O2509&lt;=0,0,LOOKUP(O2509,{0,1950001,3300001,6950001,9000001,18000001,40000001},{0.05,0.1,0.2,0.23,0.33,0.4,0.45}))</f>
        <v/>
      </c>
    </row>
    <row r="2510">
      <c r="A2510" t="inlineStr">
        <is>
          <t>1万円刻み</t>
        </is>
      </c>
      <c r="B2510" s="16">
        <f>'3_1万円刻み'!$A$507</f>
        <v/>
      </c>
      <c r="C2510" t="n">
        <v>2026</v>
      </c>
      <c r="D2510" t="n">
        <v>0</v>
      </c>
      <c r="E2510" t="n">
        <v>0</v>
      </c>
      <c r="F2510" t="n">
        <v>0</v>
      </c>
      <c r="G2510" s="16">
        <f>ROUND(MIN(B2510/12,650000)*12*0.0915+MIN(B2510/12,1390000)*12*(0.0504+0)+B2510*0.005,0)</f>
        <v/>
      </c>
      <c r="H2510" t="n">
        <v>0</v>
      </c>
      <c r="I2510" t="n">
        <v>0</v>
      </c>
      <c r="J2510" s="16">
        <f>IF(C2510=2026,IF(B2510&lt;741000,0,IF(B2510&lt;2191000,B2510-740000,IF(B2510&lt;2193000,1451000,IF(B2510&lt;2196000,1453000,IF(B2510&lt;2200000,1456000,IF(B2510&lt;3600000,ROUNDDOWN(B2510/4,-3)*2.8-80000,IF(B2510&lt;6600000,ROUNDDOWN(B2510/4,-3)*3.2-440000,IF(B2510&lt;8500000,ROUNDDOWN(B2510*0.9,0)-1100000,B2510-1950000)))))))),IF(B2510&lt;651000,0,IF(B2510&lt;1900000,B2510-650000,IF(B2510&lt;3600000,ROUNDDOWN(B2510/4,-3)*2.8-80000,IF(B2510&lt;6600000,ROUNDDOWN(B2510/4,-3)*3.2-440000,IF(B2510&lt;8500000,ROUNDDOWN(B2510*0.9,0)-1100000,B2510-1950000))))))</f>
        <v/>
      </c>
      <c r="K2510" s="16">
        <f>IF(J2510&gt;23500000,NA(),IF(C2510=2026,IF(J2510&lt;=4890000,1040000,IF(J2510&lt;=6550000,670000,620000)),IF(J2510&lt;=1320000,950000,IF(J2510&lt;=3360000,880000,IF(J2510&lt;=4890000,680000,IF(J2510&lt;=6550000,630000,580000))))))</f>
        <v/>
      </c>
      <c r="L2510" s="16">
        <f>IF(D2510=1,IF(J2510&lt;=9000000,380000,IF(J2510&lt;=9500000,260000,IF(J2510&lt;=10000000,130000,0))),0)</f>
        <v/>
      </c>
      <c r="M2510" s="16">
        <f>IF(D2510=1,IF(J2510&lt;=9000000,330000,IF(J2510&lt;=9500000,220000,IF(J2510&lt;=10000000,110000,0))),0)</f>
        <v/>
      </c>
      <c r="N2510" s="16">
        <f>IF(D2510=1,IF(J2510&lt;=9000000,50000,IF(J2510&lt;=9500000,40000,IF(J2510&lt;=10000000,20000,0))),0)</f>
        <v/>
      </c>
      <c r="O2510" s="16">
        <f>MAX(0,ROUNDDOWN(J2510-G2510-K2510-L2510-E2510*380000-F2510*630000-H2510,-3))</f>
        <v/>
      </c>
      <c r="P2510" s="16">
        <f>MAX(0,ROUNDDOWN(J2510-G2510-430000-M2510-E2510*330000-F2510*450000-I2510,-3))</f>
        <v/>
      </c>
      <c r="Q2510" s="16">
        <f>50000+N2510+E2510*50000+F2510*180000</f>
        <v/>
      </c>
      <c r="R2510" s="16">
        <f>IF(P2510&lt;=2000000,MIN(Q2510,P2510),MAX(Q2510-(P2510-2000000),50000))*0.05</f>
        <v/>
      </c>
      <c r="S2510" s="16">
        <f>MAX(0,P2510*0.1-R2510)</f>
        <v/>
      </c>
      <c r="T2510" s="16">
        <f>Q2510+MAX(0,K2510-480000)</f>
        <v/>
      </c>
      <c r="U2510" s="16">
        <f>P2510-T2510</f>
        <v/>
      </c>
      <c r="V2510" s="17">
        <f>IF(U2510&lt;0,0,LOOKUP(U2510,{0,1950001,3300001,6950001,9000001,18000001,40000001},{0.05,0.1,0.2,0.23,0.33,0.4,0.45}))</f>
        <v/>
      </c>
      <c r="W2510" s="18">
        <f>IF(U2510&lt;0,0.9,0.9-V2510*1.021)</f>
        <v/>
      </c>
      <c r="X2510" s="16">
        <f>ROUNDDOWN(S2510*0.2/W2510+2000,0)</f>
        <v/>
      </c>
      <c r="Y2510" s="17">
        <f>IF(O2510&lt;=0,0,LOOKUP(O2510,{0,1950001,3300001,6950001,9000001,18000001,40000001},{0.05,0.1,0.2,0.23,0.33,0.4,0.45}))</f>
        <v/>
      </c>
    </row>
    <row r="2511">
      <c r="A2511" t="inlineStr">
        <is>
          <t>1万円刻み</t>
        </is>
      </c>
      <c r="B2511" s="16">
        <f>'3_1万円刻み'!$A$507</f>
        <v/>
      </c>
      <c r="C2511" t="n">
        <v>2025</v>
      </c>
      <c r="D2511" t="n">
        <v>1</v>
      </c>
      <c r="E2511" t="n">
        <v>0</v>
      </c>
      <c r="F2511" t="n">
        <v>0</v>
      </c>
      <c r="G2511" s="16">
        <f>ROUND(MIN(B2511/12,650000)*12*0.0915+MIN(B2511/12,1390000)*12*(0.0504+0)+B2511*0.005,0)</f>
        <v/>
      </c>
      <c r="H2511" t="n">
        <v>0</v>
      </c>
      <c r="I2511" t="n">
        <v>0</v>
      </c>
      <c r="J2511" s="16">
        <f>IF(C2511=2026,IF(B2511&lt;741000,0,IF(B2511&lt;2191000,B2511-740000,IF(B2511&lt;2193000,1451000,IF(B2511&lt;2196000,1453000,IF(B2511&lt;2200000,1456000,IF(B2511&lt;3600000,ROUNDDOWN(B2511/4,-3)*2.8-80000,IF(B2511&lt;6600000,ROUNDDOWN(B2511/4,-3)*3.2-440000,IF(B2511&lt;8500000,ROUNDDOWN(B2511*0.9,0)-1100000,B2511-1950000)))))))),IF(B2511&lt;651000,0,IF(B2511&lt;1900000,B2511-650000,IF(B2511&lt;3600000,ROUNDDOWN(B2511/4,-3)*2.8-80000,IF(B2511&lt;6600000,ROUNDDOWN(B2511/4,-3)*3.2-440000,IF(B2511&lt;8500000,ROUNDDOWN(B2511*0.9,0)-1100000,B2511-1950000))))))</f>
        <v/>
      </c>
      <c r="K2511" s="16">
        <f>IF(J2511&gt;23500000,NA(),IF(C2511=2026,IF(J2511&lt;=4890000,1040000,IF(J2511&lt;=6550000,670000,620000)),IF(J2511&lt;=1320000,950000,IF(J2511&lt;=3360000,880000,IF(J2511&lt;=4890000,680000,IF(J2511&lt;=6550000,630000,580000))))))</f>
        <v/>
      </c>
      <c r="L2511" s="16">
        <f>IF(D2511=1,IF(J2511&lt;=9000000,380000,IF(J2511&lt;=9500000,260000,IF(J2511&lt;=10000000,130000,0))),0)</f>
        <v/>
      </c>
      <c r="M2511" s="16">
        <f>IF(D2511=1,IF(J2511&lt;=9000000,330000,IF(J2511&lt;=9500000,220000,IF(J2511&lt;=10000000,110000,0))),0)</f>
        <v/>
      </c>
      <c r="N2511" s="16">
        <f>IF(D2511=1,IF(J2511&lt;=9000000,50000,IF(J2511&lt;=9500000,40000,IF(J2511&lt;=10000000,20000,0))),0)</f>
        <v/>
      </c>
      <c r="O2511" s="16">
        <f>MAX(0,ROUNDDOWN(J2511-G2511-K2511-L2511-E2511*380000-F2511*630000-H2511,-3))</f>
        <v/>
      </c>
      <c r="P2511" s="16">
        <f>MAX(0,ROUNDDOWN(J2511-G2511-430000-M2511-E2511*330000-F2511*450000-I2511,-3))</f>
        <v/>
      </c>
      <c r="Q2511" s="16">
        <f>50000+N2511+E2511*50000+F2511*180000</f>
        <v/>
      </c>
      <c r="R2511" s="16">
        <f>IF(P2511&lt;=2000000,MIN(Q2511,P2511),MAX(Q2511-(P2511-2000000),50000))*0.05</f>
        <v/>
      </c>
      <c r="S2511" s="16">
        <f>MAX(0,P2511*0.1-R2511)</f>
        <v/>
      </c>
      <c r="T2511" s="16">
        <f>Q2511+MAX(0,K2511-480000)</f>
        <v/>
      </c>
      <c r="U2511" s="16">
        <f>P2511-T2511</f>
        <v/>
      </c>
      <c r="V2511" s="17">
        <f>IF(U2511&lt;0,0,LOOKUP(U2511,{0,1950001,3300001,6950001,9000001,18000001,40000001},{0.05,0.1,0.2,0.23,0.33,0.4,0.45}))</f>
        <v/>
      </c>
      <c r="W2511" s="18">
        <f>IF(U2511&lt;0,0.9,0.9-V2511*1.021)</f>
        <v/>
      </c>
      <c r="X2511" s="16">
        <f>ROUNDDOWN(S2511*0.2/W2511+2000,0)</f>
        <v/>
      </c>
      <c r="Y2511" s="17">
        <f>IF(O2511&lt;=0,0,LOOKUP(O2511,{0,1950001,3300001,6950001,9000001,18000001,40000001},{0.05,0.1,0.2,0.23,0.33,0.4,0.45}))</f>
        <v/>
      </c>
    </row>
    <row r="2512">
      <c r="A2512" t="inlineStr">
        <is>
          <t>1万円刻み</t>
        </is>
      </c>
      <c r="B2512" s="16">
        <f>'3_1万円刻み'!$A$507</f>
        <v/>
      </c>
      <c r="C2512" t="n">
        <v>2026</v>
      </c>
      <c r="D2512" t="n">
        <v>1</v>
      </c>
      <c r="E2512" t="n">
        <v>0</v>
      </c>
      <c r="F2512" t="n">
        <v>0</v>
      </c>
      <c r="G2512" s="16">
        <f>ROUND(MIN(B2512/12,650000)*12*0.0915+MIN(B2512/12,1390000)*12*(0.0504+0)+B2512*0.005,0)</f>
        <v/>
      </c>
      <c r="H2512" t="n">
        <v>0</v>
      </c>
      <c r="I2512" t="n">
        <v>0</v>
      </c>
      <c r="J2512" s="16">
        <f>IF(C2512=2026,IF(B2512&lt;741000,0,IF(B2512&lt;2191000,B2512-740000,IF(B2512&lt;2193000,1451000,IF(B2512&lt;2196000,1453000,IF(B2512&lt;2200000,1456000,IF(B2512&lt;3600000,ROUNDDOWN(B2512/4,-3)*2.8-80000,IF(B2512&lt;6600000,ROUNDDOWN(B2512/4,-3)*3.2-440000,IF(B2512&lt;8500000,ROUNDDOWN(B2512*0.9,0)-1100000,B2512-1950000)))))))),IF(B2512&lt;651000,0,IF(B2512&lt;1900000,B2512-650000,IF(B2512&lt;3600000,ROUNDDOWN(B2512/4,-3)*2.8-80000,IF(B2512&lt;6600000,ROUNDDOWN(B2512/4,-3)*3.2-440000,IF(B2512&lt;8500000,ROUNDDOWN(B2512*0.9,0)-1100000,B2512-1950000))))))</f>
        <v/>
      </c>
      <c r="K2512" s="16">
        <f>IF(J2512&gt;23500000,NA(),IF(C2512=2026,IF(J2512&lt;=4890000,1040000,IF(J2512&lt;=6550000,670000,620000)),IF(J2512&lt;=1320000,950000,IF(J2512&lt;=3360000,880000,IF(J2512&lt;=4890000,680000,IF(J2512&lt;=6550000,630000,580000))))))</f>
        <v/>
      </c>
      <c r="L2512" s="16">
        <f>IF(D2512=1,IF(J2512&lt;=9000000,380000,IF(J2512&lt;=9500000,260000,IF(J2512&lt;=10000000,130000,0))),0)</f>
        <v/>
      </c>
      <c r="M2512" s="16">
        <f>IF(D2512=1,IF(J2512&lt;=9000000,330000,IF(J2512&lt;=9500000,220000,IF(J2512&lt;=10000000,110000,0))),0)</f>
        <v/>
      </c>
      <c r="N2512" s="16">
        <f>IF(D2512=1,IF(J2512&lt;=9000000,50000,IF(J2512&lt;=9500000,40000,IF(J2512&lt;=10000000,20000,0))),0)</f>
        <v/>
      </c>
      <c r="O2512" s="16">
        <f>MAX(0,ROUNDDOWN(J2512-G2512-K2512-L2512-E2512*380000-F2512*630000-H2512,-3))</f>
        <v/>
      </c>
      <c r="P2512" s="16">
        <f>MAX(0,ROUNDDOWN(J2512-G2512-430000-M2512-E2512*330000-F2512*450000-I2512,-3))</f>
        <v/>
      </c>
      <c r="Q2512" s="16">
        <f>50000+N2512+E2512*50000+F2512*180000</f>
        <v/>
      </c>
      <c r="R2512" s="16">
        <f>IF(P2512&lt;=2000000,MIN(Q2512,P2512),MAX(Q2512-(P2512-2000000),50000))*0.05</f>
        <v/>
      </c>
      <c r="S2512" s="16">
        <f>MAX(0,P2512*0.1-R2512)</f>
        <v/>
      </c>
      <c r="T2512" s="16">
        <f>Q2512+MAX(0,K2512-480000)</f>
        <v/>
      </c>
      <c r="U2512" s="16">
        <f>P2512-T2512</f>
        <v/>
      </c>
      <c r="V2512" s="17">
        <f>IF(U2512&lt;0,0,LOOKUP(U2512,{0,1950001,3300001,6950001,9000001,18000001,40000001},{0.05,0.1,0.2,0.23,0.33,0.4,0.45}))</f>
        <v/>
      </c>
      <c r="W2512" s="18">
        <f>IF(U2512&lt;0,0.9,0.9-V2512*1.021)</f>
        <v/>
      </c>
      <c r="X2512" s="16">
        <f>ROUNDDOWN(S2512*0.2/W2512+2000,0)</f>
        <v/>
      </c>
      <c r="Y2512" s="17">
        <f>IF(O2512&lt;=0,0,LOOKUP(O2512,{0,1950001,3300001,6950001,9000001,18000001,40000001},{0.05,0.1,0.2,0.23,0.33,0.4,0.45}))</f>
        <v/>
      </c>
    </row>
    <row r="2513">
      <c r="A2513" t="inlineStr">
        <is>
          <t>1万円刻み</t>
        </is>
      </c>
      <c r="B2513" s="16">
        <f>'3_1万円刻み'!$A$508</f>
        <v/>
      </c>
      <c r="C2513" t="n">
        <v>2025</v>
      </c>
      <c r="D2513" t="n">
        <v>0</v>
      </c>
      <c r="E2513" t="n">
        <v>0</v>
      </c>
      <c r="F2513" t="n">
        <v>0</v>
      </c>
      <c r="G2513" s="16">
        <f>ROUND(MIN(B2513/12,650000)*12*0.0915+MIN(B2513/12,1390000)*12*(0.0504+0)+B2513*0.005,0)</f>
        <v/>
      </c>
      <c r="H2513" t="n">
        <v>0</v>
      </c>
      <c r="I2513" t="n">
        <v>0</v>
      </c>
      <c r="J2513" s="16">
        <f>IF(C2513=2026,IF(B2513&lt;741000,0,IF(B2513&lt;2191000,B2513-740000,IF(B2513&lt;2193000,1451000,IF(B2513&lt;2196000,1453000,IF(B2513&lt;2200000,1456000,IF(B2513&lt;3600000,ROUNDDOWN(B2513/4,-3)*2.8-80000,IF(B2513&lt;6600000,ROUNDDOWN(B2513/4,-3)*3.2-440000,IF(B2513&lt;8500000,ROUNDDOWN(B2513*0.9,0)-1100000,B2513-1950000)))))))),IF(B2513&lt;651000,0,IF(B2513&lt;1900000,B2513-650000,IF(B2513&lt;3600000,ROUNDDOWN(B2513/4,-3)*2.8-80000,IF(B2513&lt;6600000,ROUNDDOWN(B2513/4,-3)*3.2-440000,IF(B2513&lt;8500000,ROUNDDOWN(B2513*0.9,0)-1100000,B2513-1950000))))))</f>
        <v/>
      </c>
      <c r="K2513" s="16">
        <f>IF(J2513&gt;23500000,NA(),IF(C2513=2026,IF(J2513&lt;=4890000,1040000,IF(J2513&lt;=6550000,670000,620000)),IF(J2513&lt;=1320000,950000,IF(J2513&lt;=3360000,880000,IF(J2513&lt;=4890000,680000,IF(J2513&lt;=6550000,630000,580000))))))</f>
        <v/>
      </c>
      <c r="L2513" s="16">
        <f>IF(D2513=1,IF(J2513&lt;=9000000,380000,IF(J2513&lt;=9500000,260000,IF(J2513&lt;=10000000,130000,0))),0)</f>
        <v/>
      </c>
      <c r="M2513" s="16">
        <f>IF(D2513=1,IF(J2513&lt;=9000000,330000,IF(J2513&lt;=9500000,220000,IF(J2513&lt;=10000000,110000,0))),0)</f>
        <v/>
      </c>
      <c r="N2513" s="16">
        <f>IF(D2513=1,IF(J2513&lt;=9000000,50000,IF(J2513&lt;=9500000,40000,IF(J2513&lt;=10000000,20000,0))),0)</f>
        <v/>
      </c>
      <c r="O2513" s="16">
        <f>MAX(0,ROUNDDOWN(J2513-G2513-K2513-L2513-E2513*380000-F2513*630000-H2513,-3))</f>
        <v/>
      </c>
      <c r="P2513" s="16">
        <f>MAX(0,ROUNDDOWN(J2513-G2513-430000-M2513-E2513*330000-F2513*450000-I2513,-3))</f>
        <v/>
      </c>
      <c r="Q2513" s="16">
        <f>50000+N2513+E2513*50000+F2513*180000</f>
        <v/>
      </c>
      <c r="R2513" s="16">
        <f>IF(P2513&lt;=2000000,MIN(Q2513,P2513),MAX(Q2513-(P2513-2000000),50000))*0.05</f>
        <v/>
      </c>
      <c r="S2513" s="16">
        <f>MAX(0,P2513*0.1-R2513)</f>
        <v/>
      </c>
      <c r="T2513" s="16">
        <f>Q2513+MAX(0,K2513-480000)</f>
        <v/>
      </c>
      <c r="U2513" s="16">
        <f>P2513-T2513</f>
        <v/>
      </c>
      <c r="V2513" s="17">
        <f>IF(U2513&lt;0,0,LOOKUP(U2513,{0,1950001,3300001,6950001,9000001,18000001,40000001},{0.05,0.1,0.2,0.23,0.33,0.4,0.45}))</f>
        <v/>
      </c>
      <c r="W2513" s="18">
        <f>IF(U2513&lt;0,0.9,0.9-V2513*1.021)</f>
        <v/>
      </c>
      <c r="X2513" s="16">
        <f>ROUNDDOWN(S2513*0.2/W2513+2000,0)</f>
        <v/>
      </c>
      <c r="Y2513" s="17">
        <f>IF(O2513&lt;=0,0,LOOKUP(O2513,{0,1950001,3300001,6950001,9000001,18000001,40000001},{0.05,0.1,0.2,0.23,0.33,0.4,0.45}))</f>
        <v/>
      </c>
    </row>
    <row r="2514">
      <c r="A2514" t="inlineStr">
        <is>
          <t>1万円刻み</t>
        </is>
      </c>
      <c r="B2514" s="16">
        <f>'3_1万円刻み'!$A$508</f>
        <v/>
      </c>
      <c r="C2514" t="n">
        <v>2026</v>
      </c>
      <c r="D2514" t="n">
        <v>0</v>
      </c>
      <c r="E2514" t="n">
        <v>0</v>
      </c>
      <c r="F2514" t="n">
        <v>0</v>
      </c>
      <c r="G2514" s="16">
        <f>ROUND(MIN(B2514/12,650000)*12*0.0915+MIN(B2514/12,1390000)*12*(0.0504+0)+B2514*0.005,0)</f>
        <v/>
      </c>
      <c r="H2514" t="n">
        <v>0</v>
      </c>
      <c r="I2514" t="n">
        <v>0</v>
      </c>
      <c r="J2514" s="16">
        <f>IF(C2514=2026,IF(B2514&lt;741000,0,IF(B2514&lt;2191000,B2514-740000,IF(B2514&lt;2193000,1451000,IF(B2514&lt;2196000,1453000,IF(B2514&lt;2200000,1456000,IF(B2514&lt;3600000,ROUNDDOWN(B2514/4,-3)*2.8-80000,IF(B2514&lt;6600000,ROUNDDOWN(B2514/4,-3)*3.2-440000,IF(B2514&lt;8500000,ROUNDDOWN(B2514*0.9,0)-1100000,B2514-1950000)))))))),IF(B2514&lt;651000,0,IF(B2514&lt;1900000,B2514-650000,IF(B2514&lt;3600000,ROUNDDOWN(B2514/4,-3)*2.8-80000,IF(B2514&lt;6600000,ROUNDDOWN(B2514/4,-3)*3.2-440000,IF(B2514&lt;8500000,ROUNDDOWN(B2514*0.9,0)-1100000,B2514-1950000))))))</f>
        <v/>
      </c>
      <c r="K2514" s="16">
        <f>IF(J2514&gt;23500000,NA(),IF(C2514=2026,IF(J2514&lt;=4890000,1040000,IF(J2514&lt;=6550000,670000,620000)),IF(J2514&lt;=1320000,950000,IF(J2514&lt;=3360000,880000,IF(J2514&lt;=4890000,680000,IF(J2514&lt;=6550000,630000,580000))))))</f>
        <v/>
      </c>
      <c r="L2514" s="16">
        <f>IF(D2514=1,IF(J2514&lt;=9000000,380000,IF(J2514&lt;=9500000,260000,IF(J2514&lt;=10000000,130000,0))),0)</f>
        <v/>
      </c>
      <c r="M2514" s="16">
        <f>IF(D2514=1,IF(J2514&lt;=9000000,330000,IF(J2514&lt;=9500000,220000,IF(J2514&lt;=10000000,110000,0))),0)</f>
        <v/>
      </c>
      <c r="N2514" s="16">
        <f>IF(D2514=1,IF(J2514&lt;=9000000,50000,IF(J2514&lt;=9500000,40000,IF(J2514&lt;=10000000,20000,0))),0)</f>
        <v/>
      </c>
      <c r="O2514" s="16">
        <f>MAX(0,ROUNDDOWN(J2514-G2514-K2514-L2514-E2514*380000-F2514*630000-H2514,-3))</f>
        <v/>
      </c>
      <c r="P2514" s="16">
        <f>MAX(0,ROUNDDOWN(J2514-G2514-430000-M2514-E2514*330000-F2514*450000-I2514,-3))</f>
        <v/>
      </c>
      <c r="Q2514" s="16">
        <f>50000+N2514+E2514*50000+F2514*180000</f>
        <v/>
      </c>
      <c r="R2514" s="16">
        <f>IF(P2514&lt;=2000000,MIN(Q2514,P2514),MAX(Q2514-(P2514-2000000),50000))*0.05</f>
        <v/>
      </c>
      <c r="S2514" s="16">
        <f>MAX(0,P2514*0.1-R2514)</f>
        <v/>
      </c>
      <c r="T2514" s="16">
        <f>Q2514+MAX(0,K2514-480000)</f>
        <v/>
      </c>
      <c r="U2514" s="16">
        <f>P2514-T2514</f>
        <v/>
      </c>
      <c r="V2514" s="17">
        <f>IF(U2514&lt;0,0,LOOKUP(U2514,{0,1950001,3300001,6950001,9000001,18000001,40000001},{0.05,0.1,0.2,0.23,0.33,0.4,0.45}))</f>
        <v/>
      </c>
      <c r="W2514" s="18">
        <f>IF(U2514&lt;0,0.9,0.9-V2514*1.021)</f>
        <v/>
      </c>
      <c r="X2514" s="16">
        <f>ROUNDDOWN(S2514*0.2/W2514+2000,0)</f>
        <v/>
      </c>
      <c r="Y2514" s="17">
        <f>IF(O2514&lt;=0,0,LOOKUP(O2514,{0,1950001,3300001,6950001,9000001,18000001,40000001},{0.05,0.1,0.2,0.23,0.33,0.4,0.45}))</f>
        <v/>
      </c>
    </row>
    <row r="2515">
      <c r="A2515" t="inlineStr">
        <is>
          <t>1万円刻み</t>
        </is>
      </c>
      <c r="B2515" s="16">
        <f>'3_1万円刻み'!$A$508</f>
        <v/>
      </c>
      <c r="C2515" t="n">
        <v>2025</v>
      </c>
      <c r="D2515" t="n">
        <v>1</v>
      </c>
      <c r="E2515" t="n">
        <v>0</v>
      </c>
      <c r="F2515" t="n">
        <v>0</v>
      </c>
      <c r="G2515" s="16">
        <f>ROUND(MIN(B2515/12,650000)*12*0.0915+MIN(B2515/12,1390000)*12*(0.0504+0)+B2515*0.005,0)</f>
        <v/>
      </c>
      <c r="H2515" t="n">
        <v>0</v>
      </c>
      <c r="I2515" t="n">
        <v>0</v>
      </c>
      <c r="J2515" s="16">
        <f>IF(C2515=2026,IF(B2515&lt;741000,0,IF(B2515&lt;2191000,B2515-740000,IF(B2515&lt;2193000,1451000,IF(B2515&lt;2196000,1453000,IF(B2515&lt;2200000,1456000,IF(B2515&lt;3600000,ROUNDDOWN(B2515/4,-3)*2.8-80000,IF(B2515&lt;6600000,ROUNDDOWN(B2515/4,-3)*3.2-440000,IF(B2515&lt;8500000,ROUNDDOWN(B2515*0.9,0)-1100000,B2515-1950000)))))))),IF(B2515&lt;651000,0,IF(B2515&lt;1900000,B2515-650000,IF(B2515&lt;3600000,ROUNDDOWN(B2515/4,-3)*2.8-80000,IF(B2515&lt;6600000,ROUNDDOWN(B2515/4,-3)*3.2-440000,IF(B2515&lt;8500000,ROUNDDOWN(B2515*0.9,0)-1100000,B2515-1950000))))))</f>
        <v/>
      </c>
      <c r="K2515" s="16">
        <f>IF(J2515&gt;23500000,NA(),IF(C2515=2026,IF(J2515&lt;=4890000,1040000,IF(J2515&lt;=6550000,670000,620000)),IF(J2515&lt;=1320000,950000,IF(J2515&lt;=3360000,880000,IF(J2515&lt;=4890000,680000,IF(J2515&lt;=6550000,630000,580000))))))</f>
        <v/>
      </c>
      <c r="L2515" s="16">
        <f>IF(D2515=1,IF(J2515&lt;=9000000,380000,IF(J2515&lt;=9500000,260000,IF(J2515&lt;=10000000,130000,0))),0)</f>
        <v/>
      </c>
      <c r="M2515" s="16">
        <f>IF(D2515=1,IF(J2515&lt;=9000000,330000,IF(J2515&lt;=9500000,220000,IF(J2515&lt;=10000000,110000,0))),0)</f>
        <v/>
      </c>
      <c r="N2515" s="16">
        <f>IF(D2515=1,IF(J2515&lt;=9000000,50000,IF(J2515&lt;=9500000,40000,IF(J2515&lt;=10000000,20000,0))),0)</f>
        <v/>
      </c>
      <c r="O2515" s="16">
        <f>MAX(0,ROUNDDOWN(J2515-G2515-K2515-L2515-E2515*380000-F2515*630000-H2515,-3))</f>
        <v/>
      </c>
      <c r="P2515" s="16">
        <f>MAX(0,ROUNDDOWN(J2515-G2515-430000-M2515-E2515*330000-F2515*450000-I2515,-3))</f>
        <v/>
      </c>
      <c r="Q2515" s="16">
        <f>50000+N2515+E2515*50000+F2515*180000</f>
        <v/>
      </c>
      <c r="R2515" s="16">
        <f>IF(P2515&lt;=2000000,MIN(Q2515,P2515),MAX(Q2515-(P2515-2000000),50000))*0.05</f>
        <v/>
      </c>
      <c r="S2515" s="16">
        <f>MAX(0,P2515*0.1-R2515)</f>
        <v/>
      </c>
      <c r="T2515" s="16">
        <f>Q2515+MAX(0,K2515-480000)</f>
        <v/>
      </c>
      <c r="U2515" s="16">
        <f>P2515-T2515</f>
        <v/>
      </c>
      <c r="V2515" s="17">
        <f>IF(U2515&lt;0,0,LOOKUP(U2515,{0,1950001,3300001,6950001,9000001,18000001,40000001},{0.05,0.1,0.2,0.23,0.33,0.4,0.45}))</f>
        <v/>
      </c>
      <c r="W2515" s="18">
        <f>IF(U2515&lt;0,0.9,0.9-V2515*1.021)</f>
        <v/>
      </c>
      <c r="X2515" s="16">
        <f>ROUNDDOWN(S2515*0.2/W2515+2000,0)</f>
        <v/>
      </c>
      <c r="Y2515" s="17">
        <f>IF(O2515&lt;=0,0,LOOKUP(O2515,{0,1950001,3300001,6950001,9000001,18000001,40000001},{0.05,0.1,0.2,0.23,0.33,0.4,0.45}))</f>
        <v/>
      </c>
    </row>
    <row r="2516">
      <c r="A2516" t="inlineStr">
        <is>
          <t>1万円刻み</t>
        </is>
      </c>
      <c r="B2516" s="16">
        <f>'3_1万円刻み'!$A$508</f>
        <v/>
      </c>
      <c r="C2516" t="n">
        <v>2026</v>
      </c>
      <c r="D2516" t="n">
        <v>1</v>
      </c>
      <c r="E2516" t="n">
        <v>0</v>
      </c>
      <c r="F2516" t="n">
        <v>0</v>
      </c>
      <c r="G2516" s="16">
        <f>ROUND(MIN(B2516/12,650000)*12*0.0915+MIN(B2516/12,1390000)*12*(0.0504+0)+B2516*0.005,0)</f>
        <v/>
      </c>
      <c r="H2516" t="n">
        <v>0</v>
      </c>
      <c r="I2516" t="n">
        <v>0</v>
      </c>
      <c r="J2516" s="16">
        <f>IF(C2516=2026,IF(B2516&lt;741000,0,IF(B2516&lt;2191000,B2516-740000,IF(B2516&lt;2193000,1451000,IF(B2516&lt;2196000,1453000,IF(B2516&lt;2200000,1456000,IF(B2516&lt;3600000,ROUNDDOWN(B2516/4,-3)*2.8-80000,IF(B2516&lt;6600000,ROUNDDOWN(B2516/4,-3)*3.2-440000,IF(B2516&lt;8500000,ROUNDDOWN(B2516*0.9,0)-1100000,B2516-1950000)))))))),IF(B2516&lt;651000,0,IF(B2516&lt;1900000,B2516-650000,IF(B2516&lt;3600000,ROUNDDOWN(B2516/4,-3)*2.8-80000,IF(B2516&lt;6600000,ROUNDDOWN(B2516/4,-3)*3.2-440000,IF(B2516&lt;8500000,ROUNDDOWN(B2516*0.9,0)-1100000,B2516-1950000))))))</f>
        <v/>
      </c>
      <c r="K2516" s="16">
        <f>IF(J2516&gt;23500000,NA(),IF(C2516=2026,IF(J2516&lt;=4890000,1040000,IF(J2516&lt;=6550000,670000,620000)),IF(J2516&lt;=1320000,950000,IF(J2516&lt;=3360000,880000,IF(J2516&lt;=4890000,680000,IF(J2516&lt;=6550000,630000,580000))))))</f>
        <v/>
      </c>
      <c r="L2516" s="16">
        <f>IF(D2516=1,IF(J2516&lt;=9000000,380000,IF(J2516&lt;=9500000,260000,IF(J2516&lt;=10000000,130000,0))),0)</f>
        <v/>
      </c>
      <c r="M2516" s="16">
        <f>IF(D2516=1,IF(J2516&lt;=9000000,330000,IF(J2516&lt;=9500000,220000,IF(J2516&lt;=10000000,110000,0))),0)</f>
        <v/>
      </c>
      <c r="N2516" s="16">
        <f>IF(D2516=1,IF(J2516&lt;=9000000,50000,IF(J2516&lt;=9500000,40000,IF(J2516&lt;=10000000,20000,0))),0)</f>
        <v/>
      </c>
      <c r="O2516" s="16">
        <f>MAX(0,ROUNDDOWN(J2516-G2516-K2516-L2516-E2516*380000-F2516*630000-H2516,-3))</f>
        <v/>
      </c>
      <c r="P2516" s="16">
        <f>MAX(0,ROUNDDOWN(J2516-G2516-430000-M2516-E2516*330000-F2516*450000-I2516,-3))</f>
        <v/>
      </c>
      <c r="Q2516" s="16">
        <f>50000+N2516+E2516*50000+F2516*180000</f>
        <v/>
      </c>
      <c r="R2516" s="16">
        <f>IF(P2516&lt;=2000000,MIN(Q2516,P2516),MAX(Q2516-(P2516-2000000),50000))*0.05</f>
        <v/>
      </c>
      <c r="S2516" s="16">
        <f>MAX(0,P2516*0.1-R2516)</f>
        <v/>
      </c>
      <c r="T2516" s="16">
        <f>Q2516+MAX(0,K2516-480000)</f>
        <v/>
      </c>
      <c r="U2516" s="16">
        <f>P2516-T2516</f>
        <v/>
      </c>
      <c r="V2516" s="17">
        <f>IF(U2516&lt;0,0,LOOKUP(U2516,{0,1950001,3300001,6950001,9000001,18000001,40000001},{0.05,0.1,0.2,0.23,0.33,0.4,0.45}))</f>
        <v/>
      </c>
      <c r="W2516" s="18">
        <f>IF(U2516&lt;0,0.9,0.9-V2516*1.021)</f>
        <v/>
      </c>
      <c r="X2516" s="16">
        <f>ROUNDDOWN(S2516*0.2/W2516+2000,0)</f>
        <v/>
      </c>
      <c r="Y2516" s="17">
        <f>IF(O2516&lt;=0,0,LOOKUP(O2516,{0,1950001,3300001,6950001,9000001,18000001,40000001},{0.05,0.1,0.2,0.23,0.33,0.4,0.45}))</f>
        <v/>
      </c>
    </row>
    <row r="2517">
      <c r="A2517" t="inlineStr">
        <is>
          <t>1万円刻み</t>
        </is>
      </c>
      <c r="B2517" s="16">
        <f>'3_1万円刻み'!$A$509</f>
        <v/>
      </c>
      <c r="C2517" t="n">
        <v>2025</v>
      </c>
      <c r="D2517" t="n">
        <v>0</v>
      </c>
      <c r="E2517" t="n">
        <v>0</v>
      </c>
      <c r="F2517" t="n">
        <v>0</v>
      </c>
      <c r="G2517" s="16">
        <f>ROUND(MIN(B2517/12,650000)*12*0.0915+MIN(B2517/12,1390000)*12*(0.0504+0)+B2517*0.005,0)</f>
        <v/>
      </c>
      <c r="H2517" t="n">
        <v>0</v>
      </c>
      <c r="I2517" t="n">
        <v>0</v>
      </c>
      <c r="J2517" s="16">
        <f>IF(C2517=2026,IF(B2517&lt;741000,0,IF(B2517&lt;2191000,B2517-740000,IF(B2517&lt;2193000,1451000,IF(B2517&lt;2196000,1453000,IF(B2517&lt;2200000,1456000,IF(B2517&lt;3600000,ROUNDDOWN(B2517/4,-3)*2.8-80000,IF(B2517&lt;6600000,ROUNDDOWN(B2517/4,-3)*3.2-440000,IF(B2517&lt;8500000,ROUNDDOWN(B2517*0.9,0)-1100000,B2517-1950000)))))))),IF(B2517&lt;651000,0,IF(B2517&lt;1900000,B2517-650000,IF(B2517&lt;3600000,ROUNDDOWN(B2517/4,-3)*2.8-80000,IF(B2517&lt;6600000,ROUNDDOWN(B2517/4,-3)*3.2-440000,IF(B2517&lt;8500000,ROUNDDOWN(B2517*0.9,0)-1100000,B2517-1950000))))))</f>
        <v/>
      </c>
      <c r="K2517" s="16">
        <f>IF(J2517&gt;23500000,NA(),IF(C2517=2026,IF(J2517&lt;=4890000,1040000,IF(J2517&lt;=6550000,670000,620000)),IF(J2517&lt;=1320000,950000,IF(J2517&lt;=3360000,880000,IF(J2517&lt;=4890000,680000,IF(J2517&lt;=6550000,630000,580000))))))</f>
        <v/>
      </c>
      <c r="L2517" s="16">
        <f>IF(D2517=1,IF(J2517&lt;=9000000,380000,IF(J2517&lt;=9500000,260000,IF(J2517&lt;=10000000,130000,0))),0)</f>
        <v/>
      </c>
      <c r="M2517" s="16">
        <f>IF(D2517=1,IF(J2517&lt;=9000000,330000,IF(J2517&lt;=9500000,220000,IF(J2517&lt;=10000000,110000,0))),0)</f>
        <v/>
      </c>
      <c r="N2517" s="16">
        <f>IF(D2517=1,IF(J2517&lt;=9000000,50000,IF(J2517&lt;=9500000,40000,IF(J2517&lt;=10000000,20000,0))),0)</f>
        <v/>
      </c>
      <c r="O2517" s="16">
        <f>MAX(0,ROUNDDOWN(J2517-G2517-K2517-L2517-E2517*380000-F2517*630000-H2517,-3))</f>
        <v/>
      </c>
      <c r="P2517" s="16">
        <f>MAX(0,ROUNDDOWN(J2517-G2517-430000-M2517-E2517*330000-F2517*450000-I2517,-3))</f>
        <v/>
      </c>
      <c r="Q2517" s="16">
        <f>50000+N2517+E2517*50000+F2517*180000</f>
        <v/>
      </c>
      <c r="R2517" s="16">
        <f>IF(P2517&lt;=2000000,MIN(Q2517,P2517),MAX(Q2517-(P2517-2000000),50000))*0.05</f>
        <v/>
      </c>
      <c r="S2517" s="16">
        <f>MAX(0,P2517*0.1-R2517)</f>
        <v/>
      </c>
      <c r="T2517" s="16">
        <f>Q2517+MAX(0,K2517-480000)</f>
        <v/>
      </c>
      <c r="U2517" s="16">
        <f>P2517-T2517</f>
        <v/>
      </c>
      <c r="V2517" s="17">
        <f>IF(U2517&lt;0,0,LOOKUP(U2517,{0,1950001,3300001,6950001,9000001,18000001,40000001},{0.05,0.1,0.2,0.23,0.33,0.4,0.45}))</f>
        <v/>
      </c>
      <c r="W2517" s="18">
        <f>IF(U2517&lt;0,0.9,0.9-V2517*1.021)</f>
        <v/>
      </c>
      <c r="X2517" s="16">
        <f>ROUNDDOWN(S2517*0.2/W2517+2000,0)</f>
        <v/>
      </c>
      <c r="Y2517" s="17">
        <f>IF(O2517&lt;=0,0,LOOKUP(O2517,{0,1950001,3300001,6950001,9000001,18000001,40000001},{0.05,0.1,0.2,0.23,0.33,0.4,0.45}))</f>
        <v/>
      </c>
    </row>
    <row r="2518">
      <c r="A2518" t="inlineStr">
        <is>
          <t>1万円刻み</t>
        </is>
      </c>
      <c r="B2518" s="16">
        <f>'3_1万円刻み'!$A$509</f>
        <v/>
      </c>
      <c r="C2518" t="n">
        <v>2026</v>
      </c>
      <c r="D2518" t="n">
        <v>0</v>
      </c>
      <c r="E2518" t="n">
        <v>0</v>
      </c>
      <c r="F2518" t="n">
        <v>0</v>
      </c>
      <c r="G2518" s="16">
        <f>ROUND(MIN(B2518/12,650000)*12*0.0915+MIN(B2518/12,1390000)*12*(0.0504+0)+B2518*0.005,0)</f>
        <v/>
      </c>
      <c r="H2518" t="n">
        <v>0</v>
      </c>
      <c r="I2518" t="n">
        <v>0</v>
      </c>
      <c r="J2518" s="16">
        <f>IF(C2518=2026,IF(B2518&lt;741000,0,IF(B2518&lt;2191000,B2518-740000,IF(B2518&lt;2193000,1451000,IF(B2518&lt;2196000,1453000,IF(B2518&lt;2200000,1456000,IF(B2518&lt;3600000,ROUNDDOWN(B2518/4,-3)*2.8-80000,IF(B2518&lt;6600000,ROUNDDOWN(B2518/4,-3)*3.2-440000,IF(B2518&lt;8500000,ROUNDDOWN(B2518*0.9,0)-1100000,B2518-1950000)))))))),IF(B2518&lt;651000,0,IF(B2518&lt;1900000,B2518-650000,IF(B2518&lt;3600000,ROUNDDOWN(B2518/4,-3)*2.8-80000,IF(B2518&lt;6600000,ROUNDDOWN(B2518/4,-3)*3.2-440000,IF(B2518&lt;8500000,ROUNDDOWN(B2518*0.9,0)-1100000,B2518-1950000))))))</f>
        <v/>
      </c>
      <c r="K2518" s="16">
        <f>IF(J2518&gt;23500000,NA(),IF(C2518=2026,IF(J2518&lt;=4890000,1040000,IF(J2518&lt;=6550000,670000,620000)),IF(J2518&lt;=1320000,950000,IF(J2518&lt;=3360000,880000,IF(J2518&lt;=4890000,680000,IF(J2518&lt;=6550000,630000,580000))))))</f>
        <v/>
      </c>
      <c r="L2518" s="16">
        <f>IF(D2518=1,IF(J2518&lt;=9000000,380000,IF(J2518&lt;=9500000,260000,IF(J2518&lt;=10000000,130000,0))),0)</f>
        <v/>
      </c>
      <c r="M2518" s="16">
        <f>IF(D2518=1,IF(J2518&lt;=9000000,330000,IF(J2518&lt;=9500000,220000,IF(J2518&lt;=10000000,110000,0))),0)</f>
        <v/>
      </c>
      <c r="N2518" s="16">
        <f>IF(D2518=1,IF(J2518&lt;=9000000,50000,IF(J2518&lt;=9500000,40000,IF(J2518&lt;=10000000,20000,0))),0)</f>
        <v/>
      </c>
      <c r="O2518" s="16">
        <f>MAX(0,ROUNDDOWN(J2518-G2518-K2518-L2518-E2518*380000-F2518*630000-H2518,-3))</f>
        <v/>
      </c>
      <c r="P2518" s="16">
        <f>MAX(0,ROUNDDOWN(J2518-G2518-430000-M2518-E2518*330000-F2518*450000-I2518,-3))</f>
        <v/>
      </c>
      <c r="Q2518" s="16">
        <f>50000+N2518+E2518*50000+F2518*180000</f>
        <v/>
      </c>
      <c r="R2518" s="16">
        <f>IF(P2518&lt;=2000000,MIN(Q2518,P2518),MAX(Q2518-(P2518-2000000),50000))*0.05</f>
        <v/>
      </c>
      <c r="S2518" s="16">
        <f>MAX(0,P2518*0.1-R2518)</f>
        <v/>
      </c>
      <c r="T2518" s="16">
        <f>Q2518+MAX(0,K2518-480000)</f>
        <v/>
      </c>
      <c r="U2518" s="16">
        <f>P2518-T2518</f>
        <v/>
      </c>
      <c r="V2518" s="17">
        <f>IF(U2518&lt;0,0,LOOKUP(U2518,{0,1950001,3300001,6950001,9000001,18000001,40000001},{0.05,0.1,0.2,0.23,0.33,0.4,0.45}))</f>
        <v/>
      </c>
      <c r="W2518" s="18">
        <f>IF(U2518&lt;0,0.9,0.9-V2518*1.021)</f>
        <v/>
      </c>
      <c r="X2518" s="16">
        <f>ROUNDDOWN(S2518*0.2/W2518+2000,0)</f>
        <v/>
      </c>
      <c r="Y2518" s="17">
        <f>IF(O2518&lt;=0,0,LOOKUP(O2518,{0,1950001,3300001,6950001,9000001,18000001,40000001},{0.05,0.1,0.2,0.23,0.33,0.4,0.45}))</f>
        <v/>
      </c>
    </row>
    <row r="2519">
      <c r="A2519" t="inlineStr">
        <is>
          <t>1万円刻み</t>
        </is>
      </c>
      <c r="B2519" s="16">
        <f>'3_1万円刻み'!$A$509</f>
        <v/>
      </c>
      <c r="C2519" t="n">
        <v>2025</v>
      </c>
      <c r="D2519" t="n">
        <v>1</v>
      </c>
      <c r="E2519" t="n">
        <v>0</v>
      </c>
      <c r="F2519" t="n">
        <v>0</v>
      </c>
      <c r="G2519" s="16">
        <f>ROUND(MIN(B2519/12,650000)*12*0.0915+MIN(B2519/12,1390000)*12*(0.0504+0)+B2519*0.005,0)</f>
        <v/>
      </c>
      <c r="H2519" t="n">
        <v>0</v>
      </c>
      <c r="I2519" t="n">
        <v>0</v>
      </c>
      <c r="J2519" s="16">
        <f>IF(C2519=2026,IF(B2519&lt;741000,0,IF(B2519&lt;2191000,B2519-740000,IF(B2519&lt;2193000,1451000,IF(B2519&lt;2196000,1453000,IF(B2519&lt;2200000,1456000,IF(B2519&lt;3600000,ROUNDDOWN(B2519/4,-3)*2.8-80000,IF(B2519&lt;6600000,ROUNDDOWN(B2519/4,-3)*3.2-440000,IF(B2519&lt;8500000,ROUNDDOWN(B2519*0.9,0)-1100000,B2519-1950000)))))))),IF(B2519&lt;651000,0,IF(B2519&lt;1900000,B2519-650000,IF(B2519&lt;3600000,ROUNDDOWN(B2519/4,-3)*2.8-80000,IF(B2519&lt;6600000,ROUNDDOWN(B2519/4,-3)*3.2-440000,IF(B2519&lt;8500000,ROUNDDOWN(B2519*0.9,0)-1100000,B2519-1950000))))))</f>
        <v/>
      </c>
      <c r="K2519" s="16">
        <f>IF(J2519&gt;23500000,NA(),IF(C2519=2026,IF(J2519&lt;=4890000,1040000,IF(J2519&lt;=6550000,670000,620000)),IF(J2519&lt;=1320000,950000,IF(J2519&lt;=3360000,880000,IF(J2519&lt;=4890000,680000,IF(J2519&lt;=6550000,630000,580000))))))</f>
        <v/>
      </c>
      <c r="L2519" s="16">
        <f>IF(D2519=1,IF(J2519&lt;=9000000,380000,IF(J2519&lt;=9500000,260000,IF(J2519&lt;=10000000,130000,0))),0)</f>
        <v/>
      </c>
      <c r="M2519" s="16">
        <f>IF(D2519=1,IF(J2519&lt;=9000000,330000,IF(J2519&lt;=9500000,220000,IF(J2519&lt;=10000000,110000,0))),0)</f>
        <v/>
      </c>
      <c r="N2519" s="16">
        <f>IF(D2519=1,IF(J2519&lt;=9000000,50000,IF(J2519&lt;=9500000,40000,IF(J2519&lt;=10000000,20000,0))),0)</f>
        <v/>
      </c>
      <c r="O2519" s="16">
        <f>MAX(0,ROUNDDOWN(J2519-G2519-K2519-L2519-E2519*380000-F2519*630000-H2519,-3))</f>
        <v/>
      </c>
      <c r="P2519" s="16">
        <f>MAX(0,ROUNDDOWN(J2519-G2519-430000-M2519-E2519*330000-F2519*450000-I2519,-3))</f>
        <v/>
      </c>
      <c r="Q2519" s="16">
        <f>50000+N2519+E2519*50000+F2519*180000</f>
        <v/>
      </c>
      <c r="R2519" s="16">
        <f>IF(P2519&lt;=2000000,MIN(Q2519,P2519),MAX(Q2519-(P2519-2000000),50000))*0.05</f>
        <v/>
      </c>
      <c r="S2519" s="16">
        <f>MAX(0,P2519*0.1-R2519)</f>
        <v/>
      </c>
      <c r="T2519" s="16">
        <f>Q2519+MAX(0,K2519-480000)</f>
        <v/>
      </c>
      <c r="U2519" s="16">
        <f>P2519-T2519</f>
        <v/>
      </c>
      <c r="V2519" s="17">
        <f>IF(U2519&lt;0,0,LOOKUP(U2519,{0,1950001,3300001,6950001,9000001,18000001,40000001},{0.05,0.1,0.2,0.23,0.33,0.4,0.45}))</f>
        <v/>
      </c>
      <c r="W2519" s="18">
        <f>IF(U2519&lt;0,0.9,0.9-V2519*1.021)</f>
        <v/>
      </c>
      <c r="X2519" s="16">
        <f>ROUNDDOWN(S2519*0.2/W2519+2000,0)</f>
        <v/>
      </c>
      <c r="Y2519" s="17">
        <f>IF(O2519&lt;=0,0,LOOKUP(O2519,{0,1950001,3300001,6950001,9000001,18000001,40000001},{0.05,0.1,0.2,0.23,0.33,0.4,0.45}))</f>
        <v/>
      </c>
    </row>
    <row r="2520">
      <c r="A2520" t="inlineStr">
        <is>
          <t>1万円刻み</t>
        </is>
      </c>
      <c r="B2520" s="16">
        <f>'3_1万円刻み'!$A$509</f>
        <v/>
      </c>
      <c r="C2520" t="n">
        <v>2026</v>
      </c>
      <c r="D2520" t="n">
        <v>1</v>
      </c>
      <c r="E2520" t="n">
        <v>0</v>
      </c>
      <c r="F2520" t="n">
        <v>0</v>
      </c>
      <c r="G2520" s="16">
        <f>ROUND(MIN(B2520/12,650000)*12*0.0915+MIN(B2520/12,1390000)*12*(0.0504+0)+B2520*0.005,0)</f>
        <v/>
      </c>
      <c r="H2520" t="n">
        <v>0</v>
      </c>
      <c r="I2520" t="n">
        <v>0</v>
      </c>
      <c r="J2520" s="16">
        <f>IF(C2520=2026,IF(B2520&lt;741000,0,IF(B2520&lt;2191000,B2520-740000,IF(B2520&lt;2193000,1451000,IF(B2520&lt;2196000,1453000,IF(B2520&lt;2200000,1456000,IF(B2520&lt;3600000,ROUNDDOWN(B2520/4,-3)*2.8-80000,IF(B2520&lt;6600000,ROUNDDOWN(B2520/4,-3)*3.2-440000,IF(B2520&lt;8500000,ROUNDDOWN(B2520*0.9,0)-1100000,B2520-1950000)))))))),IF(B2520&lt;651000,0,IF(B2520&lt;1900000,B2520-650000,IF(B2520&lt;3600000,ROUNDDOWN(B2520/4,-3)*2.8-80000,IF(B2520&lt;6600000,ROUNDDOWN(B2520/4,-3)*3.2-440000,IF(B2520&lt;8500000,ROUNDDOWN(B2520*0.9,0)-1100000,B2520-1950000))))))</f>
        <v/>
      </c>
      <c r="K2520" s="16">
        <f>IF(J2520&gt;23500000,NA(),IF(C2520=2026,IF(J2520&lt;=4890000,1040000,IF(J2520&lt;=6550000,670000,620000)),IF(J2520&lt;=1320000,950000,IF(J2520&lt;=3360000,880000,IF(J2520&lt;=4890000,680000,IF(J2520&lt;=6550000,630000,580000))))))</f>
        <v/>
      </c>
      <c r="L2520" s="16">
        <f>IF(D2520=1,IF(J2520&lt;=9000000,380000,IF(J2520&lt;=9500000,260000,IF(J2520&lt;=10000000,130000,0))),0)</f>
        <v/>
      </c>
      <c r="M2520" s="16">
        <f>IF(D2520=1,IF(J2520&lt;=9000000,330000,IF(J2520&lt;=9500000,220000,IF(J2520&lt;=10000000,110000,0))),0)</f>
        <v/>
      </c>
      <c r="N2520" s="16">
        <f>IF(D2520=1,IF(J2520&lt;=9000000,50000,IF(J2520&lt;=9500000,40000,IF(J2520&lt;=10000000,20000,0))),0)</f>
        <v/>
      </c>
      <c r="O2520" s="16">
        <f>MAX(0,ROUNDDOWN(J2520-G2520-K2520-L2520-E2520*380000-F2520*630000-H2520,-3))</f>
        <v/>
      </c>
      <c r="P2520" s="16">
        <f>MAX(0,ROUNDDOWN(J2520-G2520-430000-M2520-E2520*330000-F2520*450000-I2520,-3))</f>
        <v/>
      </c>
      <c r="Q2520" s="16">
        <f>50000+N2520+E2520*50000+F2520*180000</f>
        <v/>
      </c>
      <c r="R2520" s="16">
        <f>IF(P2520&lt;=2000000,MIN(Q2520,P2520),MAX(Q2520-(P2520-2000000),50000))*0.05</f>
        <v/>
      </c>
      <c r="S2520" s="16">
        <f>MAX(0,P2520*0.1-R2520)</f>
        <v/>
      </c>
      <c r="T2520" s="16">
        <f>Q2520+MAX(0,K2520-480000)</f>
        <v/>
      </c>
      <c r="U2520" s="16">
        <f>P2520-T2520</f>
        <v/>
      </c>
      <c r="V2520" s="17">
        <f>IF(U2520&lt;0,0,LOOKUP(U2520,{0,1950001,3300001,6950001,9000001,18000001,40000001},{0.05,0.1,0.2,0.23,0.33,0.4,0.45}))</f>
        <v/>
      </c>
      <c r="W2520" s="18">
        <f>IF(U2520&lt;0,0.9,0.9-V2520*1.021)</f>
        <v/>
      </c>
      <c r="X2520" s="16">
        <f>ROUNDDOWN(S2520*0.2/W2520+2000,0)</f>
        <v/>
      </c>
      <c r="Y2520" s="17">
        <f>IF(O2520&lt;=0,0,LOOKUP(O2520,{0,1950001,3300001,6950001,9000001,18000001,40000001},{0.05,0.1,0.2,0.23,0.33,0.4,0.45}))</f>
        <v/>
      </c>
    </row>
    <row r="2521">
      <c r="A2521" t="inlineStr">
        <is>
          <t>1万円刻み</t>
        </is>
      </c>
      <c r="B2521" s="16">
        <f>'3_1万円刻み'!$A$510</f>
        <v/>
      </c>
      <c r="C2521" t="n">
        <v>2025</v>
      </c>
      <c r="D2521" t="n">
        <v>0</v>
      </c>
      <c r="E2521" t="n">
        <v>0</v>
      </c>
      <c r="F2521" t="n">
        <v>0</v>
      </c>
      <c r="G2521" s="16">
        <f>ROUND(MIN(B2521/12,650000)*12*0.0915+MIN(B2521/12,1390000)*12*(0.0504+0)+B2521*0.005,0)</f>
        <v/>
      </c>
      <c r="H2521" t="n">
        <v>0</v>
      </c>
      <c r="I2521" t="n">
        <v>0</v>
      </c>
      <c r="J2521" s="16">
        <f>IF(C2521=2026,IF(B2521&lt;741000,0,IF(B2521&lt;2191000,B2521-740000,IF(B2521&lt;2193000,1451000,IF(B2521&lt;2196000,1453000,IF(B2521&lt;2200000,1456000,IF(B2521&lt;3600000,ROUNDDOWN(B2521/4,-3)*2.8-80000,IF(B2521&lt;6600000,ROUNDDOWN(B2521/4,-3)*3.2-440000,IF(B2521&lt;8500000,ROUNDDOWN(B2521*0.9,0)-1100000,B2521-1950000)))))))),IF(B2521&lt;651000,0,IF(B2521&lt;1900000,B2521-650000,IF(B2521&lt;3600000,ROUNDDOWN(B2521/4,-3)*2.8-80000,IF(B2521&lt;6600000,ROUNDDOWN(B2521/4,-3)*3.2-440000,IF(B2521&lt;8500000,ROUNDDOWN(B2521*0.9,0)-1100000,B2521-1950000))))))</f>
        <v/>
      </c>
      <c r="K2521" s="16">
        <f>IF(J2521&gt;23500000,NA(),IF(C2521=2026,IF(J2521&lt;=4890000,1040000,IF(J2521&lt;=6550000,670000,620000)),IF(J2521&lt;=1320000,950000,IF(J2521&lt;=3360000,880000,IF(J2521&lt;=4890000,680000,IF(J2521&lt;=6550000,630000,580000))))))</f>
        <v/>
      </c>
      <c r="L2521" s="16">
        <f>IF(D2521=1,IF(J2521&lt;=9000000,380000,IF(J2521&lt;=9500000,260000,IF(J2521&lt;=10000000,130000,0))),0)</f>
        <v/>
      </c>
      <c r="M2521" s="16">
        <f>IF(D2521=1,IF(J2521&lt;=9000000,330000,IF(J2521&lt;=9500000,220000,IF(J2521&lt;=10000000,110000,0))),0)</f>
        <v/>
      </c>
      <c r="N2521" s="16">
        <f>IF(D2521=1,IF(J2521&lt;=9000000,50000,IF(J2521&lt;=9500000,40000,IF(J2521&lt;=10000000,20000,0))),0)</f>
        <v/>
      </c>
      <c r="O2521" s="16">
        <f>MAX(0,ROUNDDOWN(J2521-G2521-K2521-L2521-E2521*380000-F2521*630000-H2521,-3))</f>
        <v/>
      </c>
      <c r="P2521" s="16">
        <f>MAX(0,ROUNDDOWN(J2521-G2521-430000-M2521-E2521*330000-F2521*450000-I2521,-3))</f>
        <v/>
      </c>
      <c r="Q2521" s="16">
        <f>50000+N2521+E2521*50000+F2521*180000</f>
        <v/>
      </c>
      <c r="R2521" s="16">
        <f>IF(P2521&lt;=2000000,MIN(Q2521,P2521),MAX(Q2521-(P2521-2000000),50000))*0.05</f>
        <v/>
      </c>
      <c r="S2521" s="16">
        <f>MAX(0,P2521*0.1-R2521)</f>
        <v/>
      </c>
      <c r="T2521" s="16">
        <f>Q2521+MAX(0,K2521-480000)</f>
        <v/>
      </c>
      <c r="U2521" s="16">
        <f>P2521-T2521</f>
        <v/>
      </c>
      <c r="V2521" s="17">
        <f>IF(U2521&lt;0,0,LOOKUP(U2521,{0,1950001,3300001,6950001,9000001,18000001,40000001},{0.05,0.1,0.2,0.23,0.33,0.4,0.45}))</f>
        <v/>
      </c>
      <c r="W2521" s="18">
        <f>IF(U2521&lt;0,0.9,0.9-V2521*1.021)</f>
        <v/>
      </c>
      <c r="X2521" s="16">
        <f>ROUNDDOWN(S2521*0.2/W2521+2000,0)</f>
        <v/>
      </c>
      <c r="Y2521" s="17">
        <f>IF(O2521&lt;=0,0,LOOKUP(O2521,{0,1950001,3300001,6950001,9000001,18000001,40000001},{0.05,0.1,0.2,0.23,0.33,0.4,0.45}))</f>
        <v/>
      </c>
    </row>
    <row r="2522">
      <c r="A2522" t="inlineStr">
        <is>
          <t>1万円刻み</t>
        </is>
      </c>
      <c r="B2522" s="16">
        <f>'3_1万円刻み'!$A$510</f>
        <v/>
      </c>
      <c r="C2522" t="n">
        <v>2026</v>
      </c>
      <c r="D2522" t="n">
        <v>0</v>
      </c>
      <c r="E2522" t="n">
        <v>0</v>
      </c>
      <c r="F2522" t="n">
        <v>0</v>
      </c>
      <c r="G2522" s="16">
        <f>ROUND(MIN(B2522/12,650000)*12*0.0915+MIN(B2522/12,1390000)*12*(0.0504+0)+B2522*0.005,0)</f>
        <v/>
      </c>
      <c r="H2522" t="n">
        <v>0</v>
      </c>
      <c r="I2522" t="n">
        <v>0</v>
      </c>
      <c r="J2522" s="16">
        <f>IF(C2522=2026,IF(B2522&lt;741000,0,IF(B2522&lt;2191000,B2522-740000,IF(B2522&lt;2193000,1451000,IF(B2522&lt;2196000,1453000,IF(B2522&lt;2200000,1456000,IF(B2522&lt;3600000,ROUNDDOWN(B2522/4,-3)*2.8-80000,IF(B2522&lt;6600000,ROUNDDOWN(B2522/4,-3)*3.2-440000,IF(B2522&lt;8500000,ROUNDDOWN(B2522*0.9,0)-1100000,B2522-1950000)))))))),IF(B2522&lt;651000,0,IF(B2522&lt;1900000,B2522-650000,IF(B2522&lt;3600000,ROUNDDOWN(B2522/4,-3)*2.8-80000,IF(B2522&lt;6600000,ROUNDDOWN(B2522/4,-3)*3.2-440000,IF(B2522&lt;8500000,ROUNDDOWN(B2522*0.9,0)-1100000,B2522-1950000))))))</f>
        <v/>
      </c>
      <c r="K2522" s="16">
        <f>IF(J2522&gt;23500000,NA(),IF(C2522=2026,IF(J2522&lt;=4890000,1040000,IF(J2522&lt;=6550000,670000,620000)),IF(J2522&lt;=1320000,950000,IF(J2522&lt;=3360000,880000,IF(J2522&lt;=4890000,680000,IF(J2522&lt;=6550000,630000,580000))))))</f>
        <v/>
      </c>
      <c r="L2522" s="16">
        <f>IF(D2522=1,IF(J2522&lt;=9000000,380000,IF(J2522&lt;=9500000,260000,IF(J2522&lt;=10000000,130000,0))),0)</f>
        <v/>
      </c>
      <c r="M2522" s="16">
        <f>IF(D2522=1,IF(J2522&lt;=9000000,330000,IF(J2522&lt;=9500000,220000,IF(J2522&lt;=10000000,110000,0))),0)</f>
        <v/>
      </c>
      <c r="N2522" s="16">
        <f>IF(D2522=1,IF(J2522&lt;=9000000,50000,IF(J2522&lt;=9500000,40000,IF(J2522&lt;=10000000,20000,0))),0)</f>
        <v/>
      </c>
      <c r="O2522" s="16">
        <f>MAX(0,ROUNDDOWN(J2522-G2522-K2522-L2522-E2522*380000-F2522*630000-H2522,-3))</f>
        <v/>
      </c>
      <c r="P2522" s="16">
        <f>MAX(0,ROUNDDOWN(J2522-G2522-430000-M2522-E2522*330000-F2522*450000-I2522,-3))</f>
        <v/>
      </c>
      <c r="Q2522" s="16">
        <f>50000+N2522+E2522*50000+F2522*180000</f>
        <v/>
      </c>
      <c r="R2522" s="16">
        <f>IF(P2522&lt;=2000000,MIN(Q2522,P2522),MAX(Q2522-(P2522-2000000),50000))*0.05</f>
        <v/>
      </c>
      <c r="S2522" s="16">
        <f>MAX(0,P2522*0.1-R2522)</f>
        <v/>
      </c>
      <c r="T2522" s="16">
        <f>Q2522+MAX(0,K2522-480000)</f>
        <v/>
      </c>
      <c r="U2522" s="16">
        <f>P2522-T2522</f>
        <v/>
      </c>
      <c r="V2522" s="17">
        <f>IF(U2522&lt;0,0,LOOKUP(U2522,{0,1950001,3300001,6950001,9000001,18000001,40000001},{0.05,0.1,0.2,0.23,0.33,0.4,0.45}))</f>
        <v/>
      </c>
      <c r="W2522" s="18">
        <f>IF(U2522&lt;0,0.9,0.9-V2522*1.021)</f>
        <v/>
      </c>
      <c r="X2522" s="16">
        <f>ROUNDDOWN(S2522*0.2/W2522+2000,0)</f>
        <v/>
      </c>
      <c r="Y2522" s="17">
        <f>IF(O2522&lt;=0,0,LOOKUP(O2522,{0,1950001,3300001,6950001,9000001,18000001,40000001},{0.05,0.1,0.2,0.23,0.33,0.4,0.45}))</f>
        <v/>
      </c>
    </row>
    <row r="2523">
      <c r="A2523" t="inlineStr">
        <is>
          <t>1万円刻み</t>
        </is>
      </c>
      <c r="B2523" s="16">
        <f>'3_1万円刻み'!$A$510</f>
        <v/>
      </c>
      <c r="C2523" t="n">
        <v>2025</v>
      </c>
      <c r="D2523" t="n">
        <v>1</v>
      </c>
      <c r="E2523" t="n">
        <v>0</v>
      </c>
      <c r="F2523" t="n">
        <v>0</v>
      </c>
      <c r="G2523" s="16">
        <f>ROUND(MIN(B2523/12,650000)*12*0.0915+MIN(B2523/12,1390000)*12*(0.0504+0)+B2523*0.005,0)</f>
        <v/>
      </c>
      <c r="H2523" t="n">
        <v>0</v>
      </c>
      <c r="I2523" t="n">
        <v>0</v>
      </c>
      <c r="J2523" s="16">
        <f>IF(C2523=2026,IF(B2523&lt;741000,0,IF(B2523&lt;2191000,B2523-740000,IF(B2523&lt;2193000,1451000,IF(B2523&lt;2196000,1453000,IF(B2523&lt;2200000,1456000,IF(B2523&lt;3600000,ROUNDDOWN(B2523/4,-3)*2.8-80000,IF(B2523&lt;6600000,ROUNDDOWN(B2523/4,-3)*3.2-440000,IF(B2523&lt;8500000,ROUNDDOWN(B2523*0.9,0)-1100000,B2523-1950000)))))))),IF(B2523&lt;651000,0,IF(B2523&lt;1900000,B2523-650000,IF(B2523&lt;3600000,ROUNDDOWN(B2523/4,-3)*2.8-80000,IF(B2523&lt;6600000,ROUNDDOWN(B2523/4,-3)*3.2-440000,IF(B2523&lt;8500000,ROUNDDOWN(B2523*0.9,0)-1100000,B2523-1950000))))))</f>
        <v/>
      </c>
      <c r="K2523" s="16">
        <f>IF(J2523&gt;23500000,NA(),IF(C2523=2026,IF(J2523&lt;=4890000,1040000,IF(J2523&lt;=6550000,670000,620000)),IF(J2523&lt;=1320000,950000,IF(J2523&lt;=3360000,880000,IF(J2523&lt;=4890000,680000,IF(J2523&lt;=6550000,630000,580000))))))</f>
        <v/>
      </c>
      <c r="L2523" s="16">
        <f>IF(D2523=1,IF(J2523&lt;=9000000,380000,IF(J2523&lt;=9500000,260000,IF(J2523&lt;=10000000,130000,0))),0)</f>
        <v/>
      </c>
      <c r="M2523" s="16">
        <f>IF(D2523=1,IF(J2523&lt;=9000000,330000,IF(J2523&lt;=9500000,220000,IF(J2523&lt;=10000000,110000,0))),0)</f>
        <v/>
      </c>
      <c r="N2523" s="16">
        <f>IF(D2523=1,IF(J2523&lt;=9000000,50000,IF(J2523&lt;=9500000,40000,IF(J2523&lt;=10000000,20000,0))),0)</f>
        <v/>
      </c>
      <c r="O2523" s="16">
        <f>MAX(0,ROUNDDOWN(J2523-G2523-K2523-L2523-E2523*380000-F2523*630000-H2523,-3))</f>
        <v/>
      </c>
      <c r="P2523" s="16">
        <f>MAX(0,ROUNDDOWN(J2523-G2523-430000-M2523-E2523*330000-F2523*450000-I2523,-3))</f>
        <v/>
      </c>
      <c r="Q2523" s="16">
        <f>50000+N2523+E2523*50000+F2523*180000</f>
        <v/>
      </c>
      <c r="R2523" s="16">
        <f>IF(P2523&lt;=2000000,MIN(Q2523,P2523),MAX(Q2523-(P2523-2000000),50000))*0.05</f>
        <v/>
      </c>
      <c r="S2523" s="16">
        <f>MAX(0,P2523*0.1-R2523)</f>
        <v/>
      </c>
      <c r="T2523" s="16">
        <f>Q2523+MAX(0,K2523-480000)</f>
        <v/>
      </c>
      <c r="U2523" s="16">
        <f>P2523-T2523</f>
        <v/>
      </c>
      <c r="V2523" s="17">
        <f>IF(U2523&lt;0,0,LOOKUP(U2523,{0,1950001,3300001,6950001,9000001,18000001,40000001},{0.05,0.1,0.2,0.23,0.33,0.4,0.45}))</f>
        <v/>
      </c>
      <c r="W2523" s="18">
        <f>IF(U2523&lt;0,0.9,0.9-V2523*1.021)</f>
        <v/>
      </c>
      <c r="X2523" s="16">
        <f>ROUNDDOWN(S2523*0.2/W2523+2000,0)</f>
        <v/>
      </c>
      <c r="Y2523" s="17">
        <f>IF(O2523&lt;=0,0,LOOKUP(O2523,{0,1950001,3300001,6950001,9000001,18000001,40000001},{0.05,0.1,0.2,0.23,0.33,0.4,0.45}))</f>
        <v/>
      </c>
    </row>
    <row r="2524">
      <c r="A2524" t="inlineStr">
        <is>
          <t>1万円刻み</t>
        </is>
      </c>
      <c r="B2524" s="16">
        <f>'3_1万円刻み'!$A$510</f>
        <v/>
      </c>
      <c r="C2524" t="n">
        <v>2026</v>
      </c>
      <c r="D2524" t="n">
        <v>1</v>
      </c>
      <c r="E2524" t="n">
        <v>0</v>
      </c>
      <c r="F2524" t="n">
        <v>0</v>
      </c>
      <c r="G2524" s="16">
        <f>ROUND(MIN(B2524/12,650000)*12*0.0915+MIN(B2524/12,1390000)*12*(0.0504+0)+B2524*0.005,0)</f>
        <v/>
      </c>
      <c r="H2524" t="n">
        <v>0</v>
      </c>
      <c r="I2524" t="n">
        <v>0</v>
      </c>
      <c r="J2524" s="16">
        <f>IF(C2524=2026,IF(B2524&lt;741000,0,IF(B2524&lt;2191000,B2524-740000,IF(B2524&lt;2193000,1451000,IF(B2524&lt;2196000,1453000,IF(B2524&lt;2200000,1456000,IF(B2524&lt;3600000,ROUNDDOWN(B2524/4,-3)*2.8-80000,IF(B2524&lt;6600000,ROUNDDOWN(B2524/4,-3)*3.2-440000,IF(B2524&lt;8500000,ROUNDDOWN(B2524*0.9,0)-1100000,B2524-1950000)))))))),IF(B2524&lt;651000,0,IF(B2524&lt;1900000,B2524-650000,IF(B2524&lt;3600000,ROUNDDOWN(B2524/4,-3)*2.8-80000,IF(B2524&lt;6600000,ROUNDDOWN(B2524/4,-3)*3.2-440000,IF(B2524&lt;8500000,ROUNDDOWN(B2524*0.9,0)-1100000,B2524-1950000))))))</f>
        <v/>
      </c>
      <c r="K2524" s="16">
        <f>IF(J2524&gt;23500000,NA(),IF(C2524=2026,IF(J2524&lt;=4890000,1040000,IF(J2524&lt;=6550000,670000,620000)),IF(J2524&lt;=1320000,950000,IF(J2524&lt;=3360000,880000,IF(J2524&lt;=4890000,680000,IF(J2524&lt;=6550000,630000,580000))))))</f>
        <v/>
      </c>
      <c r="L2524" s="16">
        <f>IF(D2524=1,IF(J2524&lt;=9000000,380000,IF(J2524&lt;=9500000,260000,IF(J2524&lt;=10000000,130000,0))),0)</f>
        <v/>
      </c>
      <c r="M2524" s="16">
        <f>IF(D2524=1,IF(J2524&lt;=9000000,330000,IF(J2524&lt;=9500000,220000,IF(J2524&lt;=10000000,110000,0))),0)</f>
        <v/>
      </c>
      <c r="N2524" s="16">
        <f>IF(D2524=1,IF(J2524&lt;=9000000,50000,IF(J2524&lt;=9500000,40000,IF(J2524&lt;=10000000,20000,0))),0)</f>
        <v/>
      </c>
      <c r="O2524" s="16">
        <f>MAX(0,ROUNDDOWN(J2524-G2524-K2524-L2524-E2524*380000-F2524*630000-H2524,-3))</f>
        <v/>
      </c>
      <c r="P2524" s="16">
        <f>MAX(0,ROUNDDOWN(J2524-G2524-430000-M2524-E2524*330000-F2524*450000-I2524,-3))</f>
        <v/>
      </c>
      <c r="Q2524" s="16">
        <f>50000+N2524+E2524*50000+F2524*180000</f>
        <v/>
      </c>
      <c r="R2524" s="16">
        <f>IF(P2524&lt;=2000000,MIN(Q2524,P2524),MAX(Q2524-(P2524-2000000),50000))*0.05</f>
        <v/>
      </c>
      <c r="S2524" s="16">
        <f>MAX(0,P2524*0.1-R2524)</f>
        <v/>
      </c>
      <c r="T2524" s="16">
        <f>Q2524+MAX(0,K2524-480000)</f>
        <v/>
      </c>
      <c r="U2524" s="16">
        <f>P2524-T2524</f>
        <v/>
      </c>
      <c r="V2524" s="17">
        <f>IF(U2524&lt;0,0,LOOKUP(U2524,{0,1950001,3300001,6950001,9000001,18000001,40000001},{0.05,0.1,0.2,0.23,0.33,0.4,0.45}))</f>
        <v/>
      </c>
      <c r="W2524" s="18">
        <f>IF(U2524&lt;0,0.9,0.9-V2524*1.021)</f>
        <v/>
      </c>
      <c r="X2524" s="16">
        <f>ROUNDDOWN(S2524*0.2/W2524+2000,0)</f>
        <v/>
      </c>
      <c r="Y2524" s="17">
        <f>IF(O2524&lt;=0,0,LOOKUP(O2524,{0,1950001,3300001,6950001,9000001,18000001,40000001},{0.05,0.1,0.2,0.23,0.33,0.4,0.45}))</f>
        <v/>
      </c>
    </row>
    <row r="2525">
      <c r="A2525" t="inlineStr">
        <is>
          <t>1万円刻み</t>
        </is>
      </c>
      <c r="B2525" s="16">
        <f>'3_1万円刻み'!$A$511</f>
        <v/>
      </c>
      <c r="C2525" t="n">
        <v>2025</v>
      </c>
      <c r="D2525" t="n">
        <v>0</v>
      </c>
      <c r="E2525" t="n">
        <v>0</v>
      </c>
      <c r="F2525" t="n">
        <v>0</v>
      </c>
      <c r="G2525" s="16">
        <f>ROUND(MIN(B2525/12,650000)*12*0.0915+MIN(B2525/12,1390000)*12*(0.0504+0)+B2525*0.005,0)</f>
        <v/>
      </c>
      <c r="H2525" t="n">
        <v>0</v>
      </c>
      <c r="I2525" t="n">
        <v>0</v>
      </c>
      <c r="J2525" s="16">
        <f>IF(C2525=2026,IF(B2525&lt;741000,0,IF(B2525&lt;2191000,B2525-740000,IF(B2525&lt;2193000,1451000,IF(B2525&lt;2196000,1453000,IF(B2525&lt;2200000,1456000,IF(B2525&lt;3600000,ROUNDDOWN(B2525/4,-3)*2.8-80000,IF(B2525&lt;6600000,ROUNDDOWN(B2525/4,-3)*3.2-440000,IF(B2525&lt;8500000,ROUNDDOWN(B2525*0.9,0)-1100000,B2525-1950000)))))))),IF(B2525&lt;651000,0,IF(B2525&lt;1900000,B2525-650000,IF(B2525&lt;3600000,ROUNDDOWN(B2525/4,-3)*2.8-80000,IF(B2525&lt;6600000,ROUNDDOWN(B2525/4,-3)*3.2-440000,IF(B2525&lt;8500000,ROUNDDOWN(B2525*0.9,0)-1100000,B2525-1950000))))))</f>
        <v/>
      </c>
      <c r="K2525" s="16">
        <f>IF(J2525&gt;23500000,NA(),IF(C2525=2026,IF(J2525&lt;=4890000,1040000,IF(J2525&lt;=6550000,670000,620000)),IF(J2525&lt;=1320000,950000,IF(J2525&lt;=3360000,880000,IF(J2525&lt;=4890000,680000,IF(J2525&lt;=6550000,630000,580000))))))</f>
        <v/>
      </c>
      <c r="L2525" s="16">
        <f>IF(D2525=1,IF(J2525&lt;=9000000,380000,IF(J2525&lt;=9500000,260000,IF(J2525&lt;=10000000,130000,0))),0)</f>
        <v/>
      </c>
      <c r="M2525" s="16">
        <f>IF(D2525=1,IF(J2525&lt;=9000000,330000,IF(J2525&lt;=9500000,220000,IF(J2525&lt;=10000000,110000,0))),0)</f>
        <v/>
      </c>
      <c r="N2525" s="16">
        <f>IF(D2525=1,IF(J2525&lt;=9000000,50000,IF(J2525&lt;=9500000,40000,IF(J2525&lt;=10000000,20000,0))),0)</f>
        <v/>
      </c>
      <c r="O2525" s="16">
        <f>MAX(0,ROUNDDOWN(J2525-G2525-K2525-L2525-E2525*380000-F2525*630000-H2525,-3))</f>
        <v/>
      </c>
      <c r="P2525" s="16">
        <f>MAX(0,ROUNDDOWN(J2525-G2525-430000-M2525-E2525*330000-F2525*450000-I2525,-3))</f>
        <v/>
      </c>
      <c r="Q2525" s="16">
        <f>50000+N2525+E2525*50000+F2525*180000</f>
        <v/>
      </c>
      <c r="R2525" s="16">
        <f>IF(P2525&lt;=2000000,MIN(Q2525,P2525),MAX(Q2525-(P2525-2000000),50000))*0.05</f>
        <v/>
      </c>
      <c r="S2525" s="16">
        <f>MAX(0,P2525*0.1-R2525)</f>
        <v/>
      </c>
      <c r="T2525" s="16">
        <f>Q2525+MAX(0,K2525-480000)</f>
        <v/>
      </c>
      <c r="U2525" s="16">
        <f>P2525-T2525</f>
        <v/>
      </c>
      <c r="V2525" s="17">
        <f>IF(U2525&lt;0,0,LOOKUP(U2525,{0,1950001,3300001,6950001,9000001,18000001,40000001},{0.05,0.1,0.2,0.23,0.33,0.4,0.45}))</f>
        <v/>
      </c>
      <c r="W2525" s="18">
        <f>IF(U2525&lt;0,0.9,0.9-V2525*1.021)</f>
        <v/>
      </c>
      <c r="X2525" s="16">
        <f>ROUNDDOWN(S2525*0.2/W2525+2000,0)</f>
        <v/>
      </c>
      <c r="Y2525" s="17">
        <f>IF(O2525&lt;=0,0,LOOKUP(O2525,{0,1950001,3300001,6950001,9000001,18000001,40000001},{0.05,0.1,0.2,0.23,0.33,0.4,0.45}))</f>
        <v/>
      </c>
    </row>
    <row r="2526">
      <c r="A2526" t="inlineStr">
        <is>
          <t>1万円刻み</t>
        </is>
      </c>
      <c r="B2526" s="16">
        <f>'3_1万円刻み'!$A$511</f>
        <v/>
      </c>
      <c r="C2526" t="n">
        <v>2026</v>
      </c>
      <c r="D2526" t="n">
        <v>0</v>
      </c>
      <c r="E2526" t="n">
        <v>0</v>
      </c>
      <c r="F2526" t="n">
        <v>0</v>
      </c>
      <c r="G2526" s="16">
        <f>ROUND(MIN(B2526/12,650000)*12*0.0915+MIN(B2526/12,1390000)*12*(0.0504+0)+B2526*0.005,0)</f>
        <v/>
      </c>
      <c r="H2526" t="n">
        <v>0</v>
      </c>
      <c r="I2526" t="n">
        <v>0</v>
      </c>
      <c r="J2526" s="16">
        <f>IF(C2526=2026,IF(B2526&lt;741000,0,IF(B2526&lt;2191000,B2526-740000,IF(B2526&lt;2193000,1451000,IF(B2526&lt;2196000,1453000,IF(B2526&lt;2200000,1456000,IF(B2526&lt;3600000,ROUNDDOWN(B2526/4,-3)*2.8-80000,IF(B2526&lt;6600000,ROUNDDOWN(B2526/4,-3)*3.2-440000,IF(B2526&lt;8500000,ROUNDDOWN(B2526*0.9,0)-1100000,B2526-1950000)))))))),IF(B2526&lt;651000,0,IF(B2526&lt;1900000,B2526-650000,IF(B2526&lt;3600000,ROUNDDOWN(B2526/4,-3)*2.8-80000,IF(B2526&lt;6600000,ROUNDDOWN(B2526/4,-3)*3.2-440000,IF(B2526&lt;8500000,ROUNDDOWN(B2526*0.9,0)-1100000,B2526-1950000))))))</f>
        <v/>
      </c>
      <c r="K2526" s="16">
        <f>IF(J2526&gt;23500000,NA(),IF(C2526=2026,IF(J2526&lt;=4890000,1040000,IF(J2526&lt;=6550000,670000,620000)),IF(J2526&lt;=1320000,950000,IF(J2526&lt;=3360000,880000,IF(J2526&lt;=4890000,680000,IF(J2526&lt;=6550000,630000,580000))))))</f>
        <v/>
      </c>
      <c r="L2526" s="16">
        <f>IF(D2526=1,IF(J2526&lt;=9000000,380000,IF(J2526&lt;=9500000,260000,IF(J2526&lt;=10000000,130000,0))),0)</f>
        <v/>
      </c>
      <c r="M2526" s="16">
        <f>IF(D2526=1,IF(J2526&lt;=9000000,330000,IF(J2526&lt;=9500000,220000,IF(J2526&lt;=10000000,110000,0))),0)</f>
        <v/>
      </c>
      <c r="N2526" s="16">
        <f>IF(D2526=1,IF(J2526&lt;=9000000,50000,IF(J2526&lt;=9500000,40000,IF(J2526&lt;=10000000,20000,0))),0)</f>
        <v/>
      </c>
      <c r="O2526" s="16">
        <f>MAX(0,ROUNDDOWN(J2526-G2526-K2526-L2526-E2526*380000-F2526*630000-H2526,-3))</f>
        <v/>
      </c>
      <c r="P2526" s="16">
        <f>MAX(0,ROUNDDOWN(J2526-G2526-430000-M2526-E2526*330000-F2526*450000-I2526,-3))</f>
        <v/>
      </c>
      <c r="Q2526" s="16">
        <f>50000+N2526+E2526*50000+F2526*180000</f>
        <v/>
      </c>
      <c r="R2526" s="16">
        <f>IF(P2526&lt;=2000000,MIN(Q2526,P2526),MAX(Q2526-(P2526-2000000),50000))*0.05</f>
        <v/>
      </c>
      <c r="S2526" s="16">
        <f>MAX(0,P2526*0.1-R2526)</f>
        <v/>
      </c>
      <c r="T2526" s="16">
        <f>Q2526+MAX(0,K2526-480000)</f>
        <v/>
      </c>
      <c r="U2526" s="16">
        <f>P2526-T2526</f>
        <v/>
      </c>
      <c r="V2526" s="17">
        <f>IF(U2526&lt;0,0,LOOKUP(U2526,{0,1950001,3300001,6950001,9000001,18000001,40000001},{0.05,0.1,0.2,0.23,0.33,0.4,0.45}))</f>
        <v/>
      </c>
      <c r="W2526" s="18">
        <f>IF(U2526&lt;0,0.9,0.9-V2526*1.021)</f>
        <v/>
      </c>
      <c r="X2526" s="16">
        <f>ROUNDDOWN(S2526*0.2/W2526+2000,0)</f>
        <v/>
      </c>
      <c r="Y2526" s="17">
        <f>IF(O2526&lt;=0,0,LOOKUP(O2526,{0,1950001,3300001,6950001,9000001,18000001,40000001},{0.05,0.1,0.2,0.23,0.33,0.4,0.45}))</f>
        <v/>
      </c>
    </row>
    <row r="2527">
      <c r="A2527" t="inlineStr">
        <is>
          <t>1万円刻み</t>
        </is>
      </c>
      <c r="B2527" s="16">
        <f>'3_1万円刻み'!$A$511</f>
        <v/>
      </c>
      <c r="C2527" t="n">
        <v>2025</v>
      </c>
      <c r="D2527" t="n">
        <v>1</v>
      </c>
      <c r="E2527" t="n">
        <v>0</v>
      </c>
      <c r="F2527" t="n">
        <v>0</v>
      </c>
      <c r="G2527" s="16">
        <f>ROUND(MIN(B2527/12,650000)*12*0.0915+MIN(B2527/12,1390000)*12*(0.0504+0)+B2527*0.005,0)</f>
        <v/>
      </c>
      <c r="H2527" t="n">
        <v>0</v>
      </c>
      <c r="I2527" t="n">
        <v>0</v>
      </c>
      <c r="J2527" s="16">
        <f>IF(C2527=2026,IF(B2527&lt;741000,0,IF(B2527&lt;2191000,B2527-740000,IF(B2527&lt;2193000,1451000,IF(B2527&lt;2196000,1453000,IF(B2527&lt;2200000,1456000,IF(B2527&lt;3600000,ROUNDDOWN(B2527/4,-3)*2.8-80000,IF(B2527&lt;6600000,ROUNDDOWN(B2527/4,-3)*3.2-440000,IF(B2527&lt;8500000,ROUNDDOWN(B2527*0.9,0)-1100000,B2527-1950000)))))))),IF(B2527&lt;651000,0,IF(B2527&lt;1900000,B2527-650000,IF(B2527&lt;3600000,ROUNDDOWN(B2527/4,-3)*2.8-80000,IF(B2527&lt;6600000,ROUNDDOWN(B2527/4,-3)*3.2-440000,IF(B2527&lt;8500000,ROUNDDOWN(B2527*0.9,0)-1100000,B2527-1950000))))))</f>
        <v/>
      </c>
      <c r="K2527" s="16">
        <f>IF(J2527&gt;23500000,NA(),IF(C2527=2026,IF(J2527&lt;=4890000,1040000,IF(J2527&lt;=6550000,670000,620000)),IF(J2527&lt;=1320000,950000,IF(J2527&lt;=3360000,880000,IF(J2527&lt;=4890000,680000,IF(J2527&lt;=6550000,630000,580000))))))</f>
        <v/>
      </c>
      <c r="L2527" s="16">
        <f>IF(D2527=1,IF(J2527&lt;=9000000,380000,IF(J2527&lt;=9500000,260000,IF(J2527&lt;=10000000,130000,0))),0)</f>
        <v/>
      </c>
      <c r="M2527" s="16">
        <f>IF(D2527=1,IF(J2527&lt;=9000000,330000,IF(J2527&lt;=9500000,220000,IF(J2527&lt;=10000000,110000,0))),0)</f>
        <v/>
      </c>
      <c r="N2527" s="16">
        <f>IF(D2527=1,IF(J2527&lt;=9000000,50000,IF(J2527&lt;=9500000,40000,IF(J2527&lt;=10000000,20000,0))),0)</f>
        <v/>
      </c>
      <c r="O2527" s="16">
        <f>MAX(0,ROUNDDOWN(J2527-G2527-K2527-L2527-E2527*380000-F2527*630000-H2527,-3))</f>
        <v/>
      </c>
      <c r="P2527" s="16">
        <f>MAX(0,ROUNDDOWN(J2527-G2527-430000-M2527-E2527*330000-F2527*450000-I2527,-3))</f>
        <v/>
      </c>
      <c r="Q2527" s="16">
        <f>50000+N2527+E2527*50000+F2527*180000</f>
        <v/>
      </c>
      <c r="R2527" s="16">
        <f>IF(P2527&lt;=2000000,MIN(Q2527,P2527),MAX(Q2527-(P2527-2000000),50000))*0.05</f>
        <v/>
      </c>
      <c r="S2527" s="16">
        <f>MAX(0,P2527*0.1-R2527)</f>
        <v/>
      </c>
      <c r="T2527" s="16">
        <f>Q2527+MAX(0,K2527-480000)</f>
        <v/>
      </c>
      <c r="U2527" s="16">
        <f>P2527-T2527</f>
        <v/>
      </c>
      <c r="V2527" s="17">
        <f>IF(U2527&lt;0,0,LOOKUP(U2527,{0,1950001,3300001,6950001,9000001,18000001,40000001},{0.05,0.1,0.2,0.23,0.33,0.4,0.45}))</f>
        <v/>
      </c>
      <c r="W2527" s="18">
        <f>IF(U2527&lt;0,0.9,0.9-V2527*1.021)</f>
        <v/>
      </c>
      <c r="X2527" s="16">
        <f>ROUNDDOWN(S2527*0.2/W2527+2000,0)</f>
        <v/>
      </c>
      <c r="Y2527" s="17">
        <f>IF(O2527&lt;=0,0,LOOKUP(O2527,{0,1950001,3300001,6950001,9000001,18000001,40000001},{0.05,0.1,0.2,0.23,0.33,0.4,0.45}))</f>
        <v/>
      </c>
    </row>
    <row r="2528">
      <c r="A2528" t="inlineStr">
        <is>
          <t>1万円刻み</t>
        </is>
      </c>
      <c r="B2528" s="16">
        <f>'3_1万円刻み'!$A$511</f>
        <v/>
      </c>
      <c r="C2528" t="n">
        <v>2026</v>
      </c>
      <c r="D2528" t="n">
        <v>1</v>
      </c>
      <c r="E2528" t="n">
        <v>0</v>
      </c>
      <c r="F2528" t="n">
        <v>0</v>
      </c>
      <c r="G2528" s="16">
        <f>ROUND(MIN(B2528/12,650000)*12*0.0915+MIN(B2528/12,1390000)*12*(0.0504+0)+B2528*0.005,0)</f>
        <v/>
      </c>
      <c r="H2528" t="n">
        <v>0</v>
      </c>
      <c r="I2528" t="n">
        <v>0</v>
      </c>
      <c r="J2528" s="16">
        <f>IF(C2528=2026,IF(B2528&lt;741000,0,IF(B2528&lt;2191000,B2528-740000,IF(B2528&lt;2193000,1451000,IF(B2528&lt;2196000,1453000,IF(B2528&lt;2200000,1456000,IF(B2528&lt;3600000,ROUNDDOWN(B2528/4,-3)*2.8-80000,IF(B2528&lt;6600000,ROUNDDOWN(B2528/4,-3)*3.2-440000,IF(B2528&lt;8500000,ROUNDDOWN(B2528*0.9,0)-1100000,B2528-1950000)))))))),IF(B2528&lt;651000,0,IF(B2528&lt;1900000,B2528-650000,IF(B2528&lt;3600000,ROUNDDOWN(B2528/4,-3)*2.8-80000,IF(B2528&lt;6600000,ROUNDDOWN(B2528/4,-3)*3.2-440000,IF(B2528&lt;8500000,ROUNDDOWN(B2528*0.9,0)-1100000,B2528-1950000))))))</f>
        <v/>
      </c>
      <c r="K2528" s="16">
        <f>IF(J2528&gt;23500000,NA(),IF(C2528=2026,IF(J2528&lt;=4890000,1040000,IF(J2528&lt;=6550000,670000,620000)),IF(J2528&lt;=1320000,950000,IF(J2528&lt;=3360000,880000,IF(J2528&lt;=4890000,680000,IF(J2528&lt;=6550000,630000,580000))))))</f>
        <v/>
      </c>
      <c r="L2528" s="16">
        <f>IF(D2528=1,IF(J2528&lt;=9000000,380000,IF(J2528&lt;=9500000,260000,IF(J2528&lt;=10000000,130000,0))),0)</f>
        <v/>
      </c>
      <c r="M2528" s="16">
        <f>IF(D2528=1,IF(J2528&lt;=9000000,330000,IF(J2528&lt;=9500000,220000,IF(J2528&lt;=10000000,110000,0))),0)</f>
        <v/>
      </c>
      <c r="N2528" s="16">
        <f>IF(D2528=1,IF(J2528&lt;=9000000,50000,IF(J2528&lt;=9500000,40000,IF(J2528&lt;=10000000,20000,0))),0)</f>
        <v/>
      </c>
      <c r="O2528" s="16">
        <f>MAX(0,ROUNDDOWN(J2528-G2528-K2528-L2528-E2528*380000-F2528*630000-H2528,-3))</f>
        <v/>
      </c>
      <c r="P2528" s="16">
        <f>MAX(0,ROUNDDOWN(J2528-G2528-430000-M2528-E2528*330000-F2528*450000-I2528,-3))</f>
        <v/>
      </c>
      <c r="Q2528" s="16">
        <f>50000+N2528+E2528*50000+F2528*180000</f>
        <v/>
      </c>
      <c r="R2528" s="16">
        <f>IF(P2528&lt;=2000000,MIN(Q2528,P2528),MAX(Q2528-(P2528-2000000),50000))*0.05</f>
        <v/>
      </c>
      <c r="S2528" s="16">
        <f>MAX(0,P2528*0.1-R2528)</f>
        <v/>
      </c>
      <c r="T2528" s="16">
        <f>Q2528+MAX(0,K2528-480000)</f>
        <v/>
      </c>
      <c r="U2528" s="16">
        <f>P2528-T2528</f>
        <v/>
      </c>
      <c r="V2528" s="17">
        <f>IF(U2528&lt;0,0,LOOKUP(U2528,{0,1950001,3300001,6950001,9000001,18000001,40000001},{0.05,0.1,0.2,0.23,0.33,0.4,0.45}))</f>
        <v/>
      </c>
      <c r="W2528" s="18">
        <f>IF(U2528&lt;0,0.9,0.9-V2528*1.021)</f>
        <v/>
      </c>
      <c r="X2528" s="16">
        <f>ROUNDDOWN(S2528*0.2/W2528+2000,0)</f>
        <v/>
      </c>
      <c r="Y2528" s="17">
        <f>IF(O2528&lt;=0,0,LOOKUP(O2528,{0,1950001,3300001,6950001,9000001,18000001,40000001},{0.05,0.1,0.2,0.23,0.33,0.4,0.45}))</f>
        <v/>
      </c>
    </row>
    <row r="2529">
      <c r="A2529" t="inlineStr">
        <is>
          <t>1万円刻み</t>
        </is>
      </c>
      <c r="B2529" s="16">
        <f>'3_1万円刻み'!$A$512</f>
        <v/>
      </c>
      <c r="C2529" t="n">
        <v>2025</v>
      </c>
      <c r="D2529" t="n">
        <v>0</v>
      </c>
      <c r="E2529" t="n">
        <v>0</v>
      </c>
      <c r="F2529" t="n">
        <v>0</v>
      </c>
      <c r="G2529" s="16">
        <f>ROUND(MIN(B2529/12,650000)*12*0.0915+MIN(B2529/12,1390000)*12*(0.0504+0)+B2529*0.005,0)</f>
        <v/>
      </c>
      <c r="H2529" t="n">
        <v>0</v>
      </c>
      <c r="I2529" t="n">
        <v>0</v>
      </c>
      <c r="J2529" s="16">
        <f>IF(C2529=2026,IF(B2529&lt;741000,0,IF(B2529&lt;2191000,B2529-740000,IF(B2529&lt;2193000,1451000,IF(B2529&lt;2196000,1453000,IF(B2529&lt;2200000,1456000,IF(B2529&lt;3600000,ROUNDDOWN(B2529/4,-3)*2.8-80000,IF(B2529&lt;6600000,ROUNDDOWN(B2529/4,-3)*3.2-440000,IF(B2529&lt;8500000,ROUNDDOWN(B2529*0.9,0)-1100000,B2529-1950000)))))))),IF(B2529&lt;651000,0,IF(B2529&lt;1900000,B2529-650000,IF(B2529&lt;3600000,ROUNDDOWN(B2529/4,-3)*2.8-80000,IF(B2529&lt;6600000,ROUNDDOWN(B2529/4,-3)*3.2-440000,IF(B2529&lt;8500000,ROUNDDOWN(B2529*0.9,0)-1100000,B2529-1950000))))))</f>
        <v/>
      </c>
      <c r="K2529" s="16">
        <f>IF(J2529&gt;23500000,NA(),IF(C2529=2026,IF(J2529&lt;=4890000,1040000,IF(J2529&lt;=6550000,670000,620000)),IF(J2529&lt;=1320000,950000,IF(J2529&lt;=3360000,880000,IF(J2529&lt;=4890000,680000,IF(J2529&lt;=6550000,630000,580000))))))</f>
        <v/>
      </c>
      <c r="L2529" s="16">
        <f>IF(D2529=1,IF(J2529&lt;=9000000,380000,IF(J2529&lt;=9500000,260000,IF(J2529&lt;=10000000,130000,0))),0)</f>
        <v/>
      </c>
      <c r="M2529" s="16">
        <f>IF(D2529=1,IF(J2529&lt;=9000000,330000,IF(J2529&lt;=9500000,220000,IF(J2529&lt;=10000000,110000,0))),0)</f>
        <v/>
      </c>
      <c r="N2529" s="16">
        <f>IF(D2529=1,IF(J2529&lt;=9000000,50000,IF(J2529&lt;=9500000,40000,IF(J2529&lt;=10000000,20000,0))),0)</f>
        <v/>
      </c>
      <c r="O2529" s="16">
        <f>MAX(0,ROUNDDOWN(J2529-G2529-K2529-L2529-E2529*380000-F2529*630000-H2529,-3))</f>
        <v/>
      </c>
      <c r="P2529" s="16">
        <f>MAX(0,ROUNDDOWN(J2529-G2529-430000-M2529-E2529*330000-F2529*450000-I2529,-3))</f>
        <v/>
      </c>
      <c r="Q2529" s="16">
        <f>50000+N2529+E2529*50000+F2529*180000</f>
        <v/>
      </c>
      <c r="R2529" s="16">
        <f>IF(P2529&lt;=2000000,MIN(Q2529,P2529),MAX(Q2529-(P2529-2000000),50000))*0.05</f>
        <v/>
      </c>
      <c r="S2529" s="16">
        <f>MAX(0,P2529*0.1-R2529)</f>
        <v/>
      </c>
      <c r="T2529" s="16">
        <f>Q2529+MAX(0,K2529-480000)</f>
        <v/>
      </c>
      <c r="U2529" s="16">
        <f>P2529-T2529</f>
        <v/>
      </c>
      <c r="V2529" s="17">
        <f>IF(U2529&lt;0,0,LOOKUP(U2529,{0,1950001,3300001,6950001,9000001,18000001,40000001},{0.05,0.1,0.2,0.23,0.33,0.4,0.45}))</f>
        <v/>
      </c>
      <c r="W2529" s="18">
        <f>IF(U2529&lt;0,0.9,0.9-V2529*1.021)</f>
        <v/>
      </c>
      <c r="X2529" s="16">
        <f>ROUNDDOWN(S2529*0.2/W2529+2000,0)</f>
        <v/>
      </c>
      <c r="Y2529" s="17">
        <f>IF(O2529&lt;=0,0,LOOKUP(O2529,{0,1950001,3300001,6950001,9000001,18000001,40000001},{0.05,0.1,0.2,0.23,0.33,0.4,0.45}))</f>
        <v/>
      </c>
    </row>
    <row r="2530">
      <c r="A2530" t="inlineStr">
        <is>
          <t>1万円刻み</t>
        </is>
      </c>
      <c r="B2530" s="16">
        <f>'3_1万円刻み'!$A$512</f>
        <v/>
      </c>
      <c r="C2530" t="n">
        <v>2026</v>
      </c>
      <c r="D2530" t="n">
        <v>0</v>
      </c>
      <c r="E2530" t="n">
        <v>0</v>
      </c>
      <c r="F2530" t="n">
        <v>0</v>
      </c>
      <c r="G2530" s="16">
        <f>ROUND(MIN(B2530/12,650000)*12*0.0915+MIN(B2530/12,1390000)*12*(0.0504+0)+B2530*0.005,0)</f>
        <v/>
      </c>
      <c r="H2530" t="n">
        <v>0</v>
      </c>
      <c r="I2530" t="n">
        <v>0</v>
      </c>
      <c r="J2530" s="16">
        <f>IF(C2530=2026,IF(B2530&lt;741000,0,IF(B2530&lt;2191000,B2530-740000,IF(B2530&lt;2193000,1451000,IF(B2530&lt;2196000,1453000,IF(B2530&lt;2200000,1456000,IF(B2530&lt;3600000,ROUNDDOWN(B2530/4,-3)*2.8-80000,IF(B2530&lt;6600000,ROUNDDOWN(B2530/4,-3)*3.2-440000,IF(B2530&lt;8500000,ROUNDDOWN(B2530*0.9,0)-1100000,B2530-1950000)))))))),IF(B2530&lt;651000,0,IF(B2530&lt;1900000,B2530-650000,IF(B2530&lt;3600000,ROUNDDOWN(B2530/4,-3)*2.8-80000,IF(B2530&lt;6600000,ROUNDDOWN(B2530/4,-3)*3.2-440000,IF(B2530&lt;8500000,ROUNDDOWN(B2530*0.9,0)-1100000,B2530-1950000))))))</f>
        <v/>
      </c>
      <c r="K2530" s="16">
        <f>IF(J2530&gt;23500000,NA(),IF(C2530=2026,IF(J2530&lt;=4890000,1040000,IF(J2530&lt;=6550000,670000,620000)),IF(J2530&lt;=1320000,950000,IF(J2530&lt;=3360000,880000,IF(J2530&lt;=4890000,680000,IF(J2530&lt;=6550000,630000,580000))))))</f>
        <v/>
      </c>
      <c r="L2530" s="16">
        <f>IF(D2530=1,IF(J2530&lt;=9000000,380000,IF(J2530&lt;=9500000,260000,IF(J2530&lt;=10000000,130000,0))),0)</f>
        <v/>
      </c>
      <c r="M2530" s="16">
        <f>IF(D2530=1,IF(J2530&lt;=9000000,330000,IF(J2530&lt;=9500000,220000,IF(J2530&lt;=10000000,110000,0))),0)</f>
        <v/>
      </c>
      <c r="N2530" s="16">
        <f>IF(D2530=1,IF(J2530&lt;=9000000,50000,IF(J2530&lt;=9500000,40000,IF(J2530&lt;=10000000,20000,0))),0)</f>
        <v/>
      </c>
      <c r="O2530" s="16">
        <f>MAX(0,ROUNDDOWN(J2530-G2530-K2530-L2530-E2530*380000-F2530*630000-H2530,-3))</f>
        <v/>
      </c>
      <c r="P2530" s="16">
        <f>MAX(0,ROUNDDOWN(J2530-G2530-430000-M2530-E2530*330000-F2530*450000-I2530,-3))</f>
        <v/>
      </c>
      <c r="Q2530" s="16">
        <f>50000+N2530+E2530*50000+F2530*180000</f>
        <v/>
      </c>
      <c r="R2530" s="16">
        <f>IF(P2530&lt;=2000000,MIN(Q2530,P2530),MAX(Q2530-(P2530-2000000),50000))*0.05</f>
        <v/>
      </c>
      <c r="S2530" s="16">
        <f>MAX(0,P2530*0.1-R2530)</f>
        <v/>
      </c>
      <c r="T2530" s="16">
        <f>Q2530+MAX(0,K2530-480000)</f>
        <v/>
      </c>
      <c r="U2530" s="16">
        <f>P2530-T2530</f>
        <v/>
      </c>
      <c r="V2530" s="17">
        <f>IF(U2530&lt;0,0,LOOKUP(U2530,{0,1950001,3300001,6950001,9000001,18000001,40000001},{0.05,0.1,0.2,0.23,0.33,0.4,0.45}))</f>
        <v/>
      </c>
      <c r="W2530" s="18">
        <f>IF(U2530&lt;0,0.9,0.9-V2530*1.021)</f>
        <v/>
      </c>
      <c r="X2530" s="16">
        <f>ROUNDDOWN(S2530*0.2/W2530+2000,0)</f>
        <v/>
      </c>
      <c r="Y2530" s="17">
        <f>IF(O2530&lt;=0,0,LOOKUP(O2530,{0,1950001,3300001,6950001,9000001,18000001,40000001},{0.05,0.1,0.2,0.23,0.33,0.4,0.45}))</f>
        <v/>
      </c>
    </row>
    <row r="2531">
      <c r="A2531" t="inlineStr">
        <is>
          <t>1万円刻み</t>
        </is>
      </c>
      <c r="B2531" s="16">
        <f>'3_1万円刻み'!$A$512</f>
        <v/>
      </c>
      <c r="C2531" t="n">
        <v>2025</v>
      </c>
      <c r="D2531" t="n">
        <v>1</v>
      </c>
      <c r="E2531" t="n">
        <v>0</v>
      </c>
      <c r="F2531" t="n">
        <v>0</v>
      </c>
      <c r="G2531" s="16">
        <f>ROUND(MIN(B2531/12,650000)*12*0.0915+MIN(B2531/12,1390000)*12*(0.0504+0)+B2531*0.005,0)</f>
        <v/>
      </c>
      <c r="H2531" t="n">
        <v>0</v>
      </c>
      <c r="I2531" t="n">
        <v>0</v>
      </c>
      <c r="J2531" s="16">
        <f>IF(C2531=2026,IF(B2531&lt;741000,0,IF(B2531&lt;2191000,B2531-740000,IF(B2531&lt;2193000,1451000,IF(B2531&lt;2196000,1453000,IF(B2531&lt;2200000,1456000,IF(B2531&lt;3600000,ROUNDDOWN(B2531/4,-3)*2.8-80000,IF(B2531&lt;6600000,ROUNDDOWN(B2531/4,-3)*3.2-440000,IF(B2531&lt;8500000,ROUNDDOWN(B2531*0.9,0)-1100000,B2531-1950000)))))))),IF(B2531&lt;651000,0,IF(B2531&lt;1900000,B2531-650000,IF(B2531&lt;3600000,ROUNDDOWN(B2531/4,-3)*2.8-80000,IF(B2531&lt;6600000,ROUNDDOWN(B2531/4,-3)*3.2-440000,IF(B2531&lt;8500000,ROUNDDOWN(B2531*0.9,0)-1100000,B2531-1950000))))))</f>
        <v/>
      </c>
      <c r="K2531" s="16">
        <f>IF(J2531&gt;23500000,NA(),IF(C2531=2026,IF(J2531&lt;=4890000,1040000,IF(J2531&lt;=6550000,670000,620000)),IF(J2531&lt;=1320000,950000,IF(J2531&lt;=3360000,880000,IF(J2531&lt;=4890000,680000,IF(J2531&lt;=6550000,630000,580000))))))</f>
        <v/>
      </c>
      <c r="L2531" s="16">
        <f>IF(D2531=1,IF(J2531&lt;=9000000,380000,IF(J2531&lt;=9500000,260000,IF(J2531&lt;=10000000,130000,0))),0)</f>
        <v/>
      </c>
      <c r="M2531" s="16">
        <f>IF(D2531=1,IF(J2531&lt;=9000000,330000,IF(J2531&lt;=9500000,220000,IF(J2531&lt;=10000000,110000,0))),0)</f>
        <v/>
      </c>
      <c r="N2531" s="16">
        <f>IF(D2531=1,IF(J2531&lt;=9000000,50000,IF(J2531&lt;=9500000,40000,IF(J2531&lt;=10000000,20000,0))),0)</f>
        <v/>
      </c>
      <c r="O2531" s="16">
        <f>MAX(0,ROUNDDOWN(J2531-G2531-K2531-L2531-E2531*380000-F2531*630000-H2531,-3))</f>
        <v/>
      </c>
      <c r="P2531" s="16">
        <f>MAX(0,ROUNDDOWN(J2531-G2531-430000-M2531-E2531*330000-F2531*450000-I2531,-3))</f>
        <v/>
      </c>
      <c r="Q2531" s="16">
        <f>50000+N2531+E2531*50000+F2531*180000</f>
        <v/>
      </c>
      <c r="R2531" s="16">
        <f>IF(P2531&lt;=2000000,MIN(Q2531,P2531),MAX(Q2531-(P2531-2000000),50000))*0.05</f>
        <v/>
      </c>
      <c r="S2531" s="16">
        <f>MAX(0,P2531*0.1-R2531)</f>
        <v/>
      </c>
      <c r="T2531" s="16">
        <f>Q2531+MAX(0,K2531-480000)</f>
        <v/>
      </c>
      <c r="U2531" s="16">
        <f>P2531-T2531</f>
        <v/>
      </c>
      <c r="V2531" s="17">
        <f>IF(U2531&lt;0,0,LOOKUP(U2531,{0,1950001,3300001,6950001,9000001,18000001,40000001},{0.05,0.1,0.2,0.23,0.33,0.4,0.45}))</f>
        <v/>
      </c>
      <c r="W2531" s="18">
        <f>IF(U2531&lt;0,0.9,0.9-V2531*1.021)</f>
        <v/>
      </c>
      <c r="X2531" s="16">
        <f>ROUNDDOWN(S2531*0.2/W2531+2000,0)</f>
        <v/>
      </c>
      <c r="Y2531" s="17">
        <f>IF(O2531&lt;=0,0,LOOKUP(O2531,{0,1950001,3300001,6950001,9000001,18000001,40000001},{0.05,0.1,0.2,0.23,0.33,0.4,0.45}))</f>
        <v/>
      </c>
    </row>
    <row r="2532">
      <c r="A2532" t="inlineStr">
        <is>
          <t>1万円刻み</t>
        </is>
      </c>
      <c r="B2532" s="16">
        <f>'3_1万円刻み'!$A$512</f>
        <v/>
      </c>
      <c r="C2532" t="n">
        <v>2026</v>
      </c>
      <c r="D2532" t="n">
        <v>1</v>
      </c>
      <c r="E2532" t="n">
        <v>0</v>
      </c>
      <c r="F2532" t="n">
        <v>0</v>
      </c>
      <c r="G2532" s="16">
        <f>ROUND(MIN(B2532/12,650000)*12*0.0915+MIN(B2532/12,1390000)*12*(0.0504+0)+B2532*0.005,0)</f>
        <v/>
      </c>
      <c r="H2532" t="n">
        <v>0</v>
      </c>
      <c r="I2532" t="n">
        <v>0</v>
      </c>
      <c r="J2532" s="16">
        <f>IF(C2532=2026,IF(B2532&lt;741000,0,IF(B2532&lt;2191000,B2532-740000,IF(B2532&lt;2193000,1451000,IF(B2532&lt;2196000,1453000,IF(B2532&lt;2200000,1456000,IF(B2532&lt;3600000,ROUNDDOWN(B2532/4,-3)*2.8-80000,IF(B2532&lt;6600000,ROUNDDOWN(B2532/4,-3)*3.2-440000,IF(B2532&lt;8500000,ROUNDDOWN(B2532*0.9,0)-1100000,B2532-1950000)))))))),IF(B2532&lt;651000,0,IF(B2532&lt;1900000,B2532-650000,IF(B2532&lt;3600000,ROUNDDOWN(B2532/4,-3)*2.8-80000,IF(B2532&lt;6600000,ROUNDDOWN(B2532/4,-3)*3.2-440000,IF(B2532&lt;8500000,ROUNDDOWN(B2532*0.9,0)-1100000,B2532-1950000))))))</f>
        <v/>
      </c>
      <c r="K2532" s="16">
        <f>IF(J2532&gt;23500000,NA(),IF(C2532=2026,IF(J2532&lt;=4890000,1040000,IF(J2532&lt;=6550000,670000,620000)),IF(J2532&lt;=1320000,950000,IF(J2532&lt;=3360000,880000,IF(J2532&lt;=4890000,680000,IF(J2532&lt;=6550000,630000,580000))))))</f>
        <v/>
      </c>
      <c r="L2532" s="16">
        <f>IF(D2532=1,IF(J2532&lt;=9000000,380000,IF(J2532&lt;=9500000,260000,IF(J2532&lt;=10000000,130000,0))),0)</f>
        <v/>
      </c>
      <c r="M2532" s="16">
        <f>IF(D2532=1,IF(J2532&lt;=9000000,330000,IF(J2532&lt;=9500000,220000,IF(J2532&lt;=10000000,110000,0))),0)</f>
        <v/>
      </c>
      <c r="N2532" s="16">
        <f>IF(D2532=1,IF(J2532&lt;=9000000,50000,IF(J2532&lt;=9500000,40000,IF(J2532&lt;=10000000,20000,0))),0)</f>
        <v/>
      </c>
      <c r="O2532" s="16">
        <f>MAX(0,ROUNDDOWN(J2532-G2532-K2532-L2532-E2532*380000-F2532*630000-H2532,-3))</f>
        <v/>
      </c>
      <c r="P2532" s="16">
        <f>MAX(0,ROUNDDOWN(J2532-G2532-430000-M2532-E2532*330000-F2532*450000-I2532,-3))</f>
        <v/>
      </c>
      <c r="Q2532" s="16">
        <f>50000+N2532+E2532*50000+F2532*180000</f>
        <v/>
      </c>
      <c r="R2532" s="16">
        <f>IF(P2532&lt;=2000000,MIN(Q2532,P2532),MAX(Q2532-(P2532-2000000),50000))*0.05</f>
        <v/>
      </c>
      <c r="S2532" s="16">
        <f>MAX(0,P2532*0.1-R2532)</f>
        <v/>
      </c>
      <c r="T2532" s="16">
        <f>Q2532+MAX(0,K2532-480000)</f>
        <v/>
      </c>
      <c r="U2532" s="16">
        <f>P2532-T2532</f>
        <v/>
      </c>
      <c r="V2532" s="17">
        <f>IF(U2532&lt;0,0,LOOKUP(U2532,{0,1950001,3300001,6950001,9000001,18000001,40000001},{0.05,0.1,0.2,0.23,0.33,0.4,0.45}))</f>
        <v/>
      </c>
      <c r="W2532" s="18">
        <f>IF(U2532&lt;0,0.9,0.9-V2532*1.021)</f>
        <v/>
      </c>
      <c r="X2532" s="16">
        <f>ROUNDDOWN(S2532*0.2/W2532+2000,0)</f>
        <v/>
      </c>
      <c r="Y2532" s="17">
        <f>IF(O2532&lt;=0,0,LOOKUP(O2532,{0,1950001,3300001,6950001,9000001,18000001,40000001},{0.05,0.1,0.2,0.23,0.33,0.4,0.45}))</f>
        <v/>
      </c>
    </row>
    <row r="2533">
      <c r="A2533" t="inlineStr">
        <is>
          <t>1万円刻み</t>
        </is>
      </c>
      <c r="B2533" s="16">
        <f>'3_1万円刻み'!$A$513</f>
        <v/>
      </c>
      <c r="C2533" t="n">
        <v>2025</v>
      </c>
      <c r="D2533" t="n">
        <v>0</v>
      </c>
      <c r="E2533" t="n">
        <v>0</v>
      </c>
      <c r="F2533" t="n">
        <v>0</v>
      </c>
      <c r="G2533" s="16">
        <f>ROUND(MIN(B2533/12,650000)*12*0.0915+MIN(B2533/12,1390000)*12*(0.0504+0)+B2533*0.005,0)</f>
        <v/>
      </c>
      <c r="H2533" t="n">
        <v>0</v>
      </c>
      <c r="I2533" t="n">
        <v>0</v>
      </c>
      <c r="J2533" s="16">
        <f>IF(C2533=2026,IF(B2533&lt;741000,0,IF(B2533&lt;2191000,B2533-740000,IF(B2533&lt;2193000,1451000,IF(B2533&lt;2196000,1453000,IF(B2533&lt;2200000,1456000,IF(B2533&lt;3600000,ROUNDDOWN(B2533/4,-3)*2.8-80000,IF(B2533&lt;6600000,ROUNDDOWN(B2533/4,-3)*3.2-440000,IF(B2533&lt;8500000,ROUNDDOWN(B2533*0.9,0)-1100000,B2533-1950000)))))))),IF(B2533&lt;651000,0,IF(B2533&lt;1900000,B2533-650000,IF(B2533&lt;3600000,ROUNDDOWN(B2533/4,-3)*2.8-80000,IF(B2533&lt;6600000,ROUNDDOWN(B2533/4,-3)*3.2-440000,IF(B2533&lt;8500000,ROUNDDOWN(B2533*0.9,0)-1100000,B2533-1950000))))))</f>
        <v/>
      </c>
      <c r="K2533" s="16">
        <f>IF(J2533&gt;23500000,NA(),IF(C2533=2026,IF(J2533&lt;=4890000,1040000,IF(J2533&lt;=6550000,670000,620000)),IF(J2533&lt;=1320000,950000,IF(J2533&lt;=3360000,880000,IF(J2533&lt;=4890000,680000,IF(J2533&lt;=6550000,630000,580000))))))</f>
        <v/>
      </c>
      <c r="L2533" s="16">
        <f>IF(D2533=1,IF(J2533&lt;=9000000,380000,IF(J2533&lt;=9500000,260000,IF(J2533&lt;=10000000,130000,0))),0)</f>
        <v/>
      </c>
      <c r="M2533" s="16">
        <f>IF(D2533=1,IF(J2533&lt;=9000000,330000,IF(J2533&lt;=9500000,220000,IF(J2533&lt;=10000000,110000,0))),0)</f>
        <v/>
      </c>
      <c r="N2533" s="16">
        <f>IF(D2533=1,IF(J2533&lt;=9000000,50000,IF(J2533&lt;=9500000,40000,IF(J2533&lt;=10000000,20000,0))),0)</f>
        <v/>
      </c>
      <c r="O2533" s="16">
        <f>MAX(0,ROUNDDOWN(J2533-G2533-K2533-L2533-E2533*380000-F2533*630000-H2533,-3))</f>
        <v/>
      </c>
      <c r="P2533" s="16">
        <f>MAX(0,ROUNDDOWN(J2533-G2533-430000-M2533-E2533*330000-F2533*450000-I2533,-3))</f>
        <v/>
      </c>
      <c r="Q2533" s="16">
        <f>50000+N2533+E2533*50000+F2533*180000</f>
        <v/>
      </c>
      <c r="R2533" s="16">
        <f>IF(P2533&lt;=2000000,MIN(Q2533,P2533),MAX(Q2533-(P2533-2000000),50000))*0.05</f>
        <v/>
      </c>
      <c r="S2533" s="16">
        <f>MAX(0,P2533*0.1-R2533)</f>
        <v/>
      </c>
      <c r="T2533" s="16">
        <f>Q2533+MAX(0,K2533-480000)</f>
        <v/>
      </c>
      <c r="U2533" s="16">
        <f>P2533-T2533</f>
        <v/>
      </c>
      <c r="V2533" s="17">
        <f>IF(U2533&lt;0,0,LOOKUP(U2533,{0,1950001,3300001,6950001,9000001,18000001,40000001},{0.05,0.1,0.2,0.23,0.33,0.4,0.45}))</f>
        <v/>
      </c>
      <c r="W2533" s="18">
        <f>IF(U2533&lt;0,0.9,0.9-V2533*1.021)</f>
        <v/>
      </c>
      <c r="X2533" s="16">
        <f>ROUNDDOWN(S2533*0.2/W2533+2000,0)</f>
        <v/>
      </c>
      <c r="Y2533" s="17">
        <f>IF(O2533&lt;=0,0,LOOKUP(O2533,{0,1950001,3300001,6950001,9000001,18000001,40000001},{0.05,0.1,0.2,0.23,0.33,0.4,0.45}))</f>
        <v/>
      </c>
    </row>
    <row r="2534">
      <c r="A2534" t="inlineStr">
        <is>
          <t>1万円刻み</t>
        </is>
      </c>
      <c r="B2534" s="16">
        <f>'3_1万円刻み'!$A$513</f>
        <v/>
      </c>
      <c r="C2534" t="n">
        <v>2026</v>
      </c>
      <c r="D2534" t="n">
        <v>0</v>
      </c>
      <c r="E2534" t="n">
        <v>0</v>
      </c>
      <c r="F2534" t="n">
        <v>0</v>
      </c>
      <c r="G2534" s="16">
        <f>ROUND(MIN(B2534/12,650000)*12*0.0915+MIN(B2534/12,1390000)*12*(0.0504+0)+B2534*0.005,0)</f>
        <v/>
      </c>
      <c r="H2534" t="n">
        <v>0</v>
      </c>
      <c r="I2534" t="n">
        <v>0</v>
      </c>
      <c r="J2534" s="16">
        <f>IF(C2534=2026,IF(B2534&lt;741000,0,IF(B2534&lt;2191000,B2534-740000,IF(B2534&lt;2193000,1451000,IF(B2534&lt;2196000,1453000,IF(B2534&lt;2200000,1456000,IF(B2534&lt;3600000,ROUNDDOWN(B2534/4,-3)*2.8-80000,IF(B2534&lt;6600000,ROUNDDOWN(B2534/4,-3)*3.2-440000,IF(B2534&lt;8500000,ROUNDDOWN(B2534*0.9,0)-1100000,B2534-1950000)))))))),IF(B2534&lt;651000,0,IF(B2534&lt;1900000,B2534-650000,IF(B2534&lt;3600000,ROUNDDOWN(B2534/4,-3)*2.8-80000,IF(B2534&lt;6600000,ROUNDDOWN(B2534/4,-3)*3.2-440000,IF(B2534&lt;8500000,ROUNDDOWN(B2534*0.9,0)-1100000,B2534-1950000))))))</f>
        <v/>
      </c>
      <c r="K2534" s="16">
        <f>IF(J2534&gt;23500000,NA(),IF(C2534=2026,IF(J2534&lt;=4890000,1040000,IF(J2534&lt;=6550000,670000,620000)),IF(J2534&lt;=1320000,950000,IF(J2534&lt;=3360000,880000,IF(J2534&lt;=4890000,680000,IF(J2534&lt;=6550000,630000,580000))))))</f>
        <v/>
      </c>
      <c r="L2534" s="16">
        <f>IF(D2534=1,IF(J2534&lt;=9000000,380000,IF(J2534&lt;=9500000,260000,IF(J2534&lt;=10000000,130000,0))),0)</f>
        <v/>
      </c>
      <c r="M2534" s="16">
        <f>IF(D2534=1,IF(J2534&lt;=9000000,330000,IF(J2534&lt;=9500000,220000,IF(J2534&lt;=10000000,110000,0))),0)</f>
        <v/>
      </c>
      <c r="N2534" s="16">
        <f>IF(D2534=1,IF(J2534&lt;=9000000,50000,IF(J2534&lt;=9500000,40000,IF(J2534&lt;=10000000,20000,0))),0)</f>
        <v/>
      </c>
      <c r="O2534" s="16">
        <f>MAX(0,ROUNDDOWN(J2534-G2534-K2534-L2534-E2534*380000-F2534*630000-H2534,-3))</f>
        <v/>
      </c>
      <c r="P2534" s="16">
        <f>MAX(0,ROUNDDOWN(J2534-G2534-430000-M2534-E2534*330000-F2534*450000-I2534,-3))</f>
        <v/>
      </c>
      <c r="Q2534" s="16">
        <f>50000+N2534+E2534*50000+F2534*180000</f>
        <v/>
      </c>
      <c r="R2534" s="16">
        <f>IF(P2534&lt;=2000000,MIN(Q2534,P2534),MAX(Q2534-(P2534-2000000),50000))*0.05</f>
        <v/>
      </c>
      <c r="S2534" s="16">
        <f>MAX(0,P2534*0.1-R2534)</f>
        <v/>
      </c>
      <c r="T2534" s="16">
        <f>Q2534+MAX(0,K2534-480000)</f>
        <v/>
      </c>
      <c r="U2534" s="16">
        <f>P2534-T2534</f>
        <v/>
      </c>
      <c r="V2534" s="17">
        <f>IF(U2534&lt;0,0,LOOKUP(U2534,{0,1950001,3300001,6950001,9000001,18000001,40000001},{0.05,0.1,0.2,0.23,0.33,0.4,0.45}))</f>
        <v/>
      </c>
      <c r="W2534" s="18">
        <f>IF(U2534&lt;0,0.9,0.9-V2534*1.021)</f>
        <v/>
      </c>
      <c r="X2534" s="16">
        <f>ROUNDDOWN(S2534*0.2/W2534+2000,0)</f>
        <v/>
      </c>
      <c r="Y2534" s="17">
        <f>IF(O2534&lt;=0,0,LOOKUP(O2534,{0,1950001,3300001,6950001,9000001,18000001,40000001},{0.05,0.1,0.2,0.23,0.33,0.4,0.45}))</f>
        <v/>
      </c>
    </row>
    <row r="2535">
      <c r="A2535" t="inlineStr">
        <is>
          <t>1万円刻み</t>
        </is>
      </c>
      <c r="B2535" s="16">
        <f>'3_1万円刻み'!$A$513</f>
        <v/>
      </c>
      <c r="C2535" t="n">
        <v>2025</v>
      </c>
      <c r="D2535" t="n">
        <v>1</v>
      </c>
      <c r="E2535" t="n">
        <v>0</v>
      </c>
      <c r="F2535" t="n">
        <v>0</v>
      </c>
      <c r="G2535" s="16">
        <f>ROUND(MIN(B2535/12,650000)*12*0.0915+MIN(B2535/12,1390000)*12*(0.0504+0)+B2535*0.005,0)</f>
        <v/>
      </c>
      <c r="H2535" t="n">
        <v>0</v>
      </c>
      <c r="I2535" t="n">
        <v>0</v>
      </c>
      <c r="J2535" s="16">
        <f>IF(C2535=2026,IF(B2535&lt;741000,0,IF(B2535&lt;2191000,B2535-740000,IF(B2535&lt;2193000,1451000,IF(B2535&lt;2196000,1453000,IF(B2535&lt;2200000,1456000,IF(B2535&lt;3600000,ROUNDDOWN(B2535/4,-3)*2.8-80000,IF(B2535&lt;6600000,ROUNDDOWN(B2535/4,-3)*3.2-440000,IF(B2535&lt;8500000,ROUNDDOWN(B2535*0.9,0)-1100000,B2535-1950000)))))))),IF(B2535&lt;651000,0,IF(B2535&lt;1900000,B2535-650000,IF(B2535&lt;3600000,ROUNDDOWN(B2535/4,-3)*2.8-80000,IF(B2535&lt;6600000,ROUNDDOWN(B2535/4,-3)*3.2-440000,IF(B2535&lt;8500000,ROUNDDOWN(B2535*0.9,0)-1100000,B2535-1950000))))))</f>
        <v/>
      </c>
      <c r="K2535" s="16">
        <f>IF(J2535&gt;23500000,NA(),IF(C2535=2026,IF(J2535&lt;=4890000,1040000,IF(J2535&lt;=6550000,670000,620000)),IF(J2535&lt;=1320000,950000,IF(J2535&lt;=3360000,880000,IF(J2535&lt;=4890000,680000,IF(J2535&lt;=6550000,630000,580000))))))</f>
        <v/>
      </c>
      <c r="L2535" s="16">
        <f>IF(D2535=1,IF(J2535&lt;=9000000,380000,IF(J2535&lt;=9500000,260000,IF(J2535&lt;=10000000,130000,0))),0)</f>
        <v/>
      </c>
      <c r="M2535" s="16">
        <f>IF(D2535=1,IF(J2535&lt;=9000000,330000,IF(J2535&lt;=9500000,220000,IF(J2535&lt;=10000000,110000,0))),0)</f>
        <v/>
      </c>
      <c r="N2535" s="16">
        <f>IF(D2535=1,IF(J2535&lt;=9000000,50000,IF(J2535&lt;=9500000,40000,IF(J2535&lt;=10000000,20000,0))),0)</f>
        <v/>
      </c>
      <c r="O2535" s="16">
        <f>MAX(0,ROUNDDOWN(J2535-G2535-K2535-L2535-E2535*380000-F2535*630000-H2535,-3))</f>
        <v/>
      </c>
      <c r="P2535" s="16">
        <f>MAX(0,ROUNDDOWN(J2535-G2535-430000-M2535-E2535*330000-F2535*450000-I2535,-3))</f>
        <v/>
      </c>
      <c r="Q2535" s="16">
        <f>50000+N2535+E2535*50000+F2535*180000</f>
        <v/>
      </c>
      <c r="R2535" s="16">
        <f>IF(P2535&lt;=2000000,MIN(Q2535,P2535),MAX(Q2535-(P2535-2000000),50000))*0.05</f>
        <v/>
      </c>
      <c r="S2535" s="16">
        <f>MAX(0,P2535*0.1-R2535)</f>
        <v/>
      </c>
      <c r="T2535" s="16">
        <f>Q2535+MAX(0,K2535-480000)</f>
        <v/>
      </c>
      <c r="U2535" s="16">
        <f>P2535-T2535</f>
        <v/>
      </c>
      <c r="V2535" s="17">
        <f>IF(U2535&lt;0,0,LOOKUP(U2535,{0,1950001,3300001,6950001,9000001,18000001,40000001},{0.05,0.1,0.2,0.23,0.33,0.4,0.45}))</f>
        <v/>
      </c>
      <c r="W2535" s="18">
        <f>IF(U2535&lt;0,0.9,0.9-V2535*1.021)</f>
        <v/>
      </c>
      <c r="X2535" s="16">
        <f>ROUNDDOWN(S2535*0.2/W2535+2000,0)</f>
        <v/>
      </c>
      <c r="Y2535" s="17">
        <f>IF(O2535&lt;=0,0,LOOKUP(O2535,{0,1950001,3300001,6950001,9000001,18000001,40000001},{0.05,0.1,0.2,0.23,0.33,0.4,0.45}))</f>
        <v/>
      </c>
    </row>
    <row r="2536">
      <c r="A2536" t="inlineStr">
        <is>
          <t>1万円刻み</t>
        </is>
      </c>
      <c r="B2536" s="16">
        <f>'3_1万円刻み'!$A$513</f>
        <v/>
      </c>
      <c r="C2536" t="n">
        <v>2026</v>
      </c>
      <c r="D2536" t="n">
        <v>1</v>
      </c>
      <c r="E2536" t="n">
        <v>0</v>
      </c>
      <c r="F2536" t="n">
        <v>0</v>
      </c>
      <c r="G2536" s="16">
        <f>ROUND(MIN(B2536/12,650000)*12*0.0915+MIN(B2536/12,1390000)*12*(0.0504+0)+B2536*0.005,0)</f>
        <v/>
      </c>
      <c r="H2536" t="n">
        <v>0</v>
      </c>
      <c r="I2536" t="n">
        <v>0</v>
      </c>
      <c r="J2536" s="16">
        <f>IF(C2536=2026,IF(B2536&lt;741000,0,IF(B2536&lt;2191000,B2536-740000,IF(B2536&lt;2193000,1451000,IF(B2536&lt;2196000,1453000,IF(B2536&lt;2200000,1456000,IF(B2536&lt;3600000,ROUNDDOWN(B2536/4,-3)*2.8-80000,IF(B2536&lt;6600000,ROUNDDOWN(B2536/4,-3)*3.2-440000,IF(B2536&lt;8500000,ROUNDDOWN(B2536*0.9,0)-1100000,B2536-1950000)))))))),IF(B2536&lt;651000,0,IF(B2536&lt;1900000,B2536-650000,IF(B2536&lt;3600000,ROUNDDOWN(B2536/4,-3)*2.8-80000,IF(B2536&lt;6600000,ROUNDDOWN(B2536/4,-3)*3.2-440000,IF(B2536&lt;8500000,ROUNDDOWN(B2536*0.9,0)-1100000,B2536-1950000))))))</f>
        <v/>
      </c>
      <c r="K2536" s="16">
        <f>IF(J2536&gt;23500000,NA(),IF(C2536=2026,IF(J2536&lt;=4890000,1040000,IF(J2536&lt;=6550000,670000,620000)),IF(J2536&lt;=1320000,950000,IF(J2536&lt;=3360000,880000,IF(J2536&lt;=4890000,680000,IF(J2536&lt;=6550000,630000,580000))))))</f>
        <v/>
      </c>
      <c r="L2536" s="16">
        <f>IF(D2536=1,IF(J2536&lt;=9000000,380000,IF(J2536&lt;=9500000,260000,IF(J2536&lt;=10000000,130000,0))),0)</f>
        <v/>
      </c>
      <c r="M2536" s="16">
        <f>IF(D2536=1,IF(J2536&lt;=9000000,330000,IF(J2536&lt;=9500000,220000,IF(J2536&lt;=10000000,110000,0))),0)</f>
        <v/>
      </c>
      <c r="N2536" s="16">
        <f>IF(D2536=1,IF(J2536&lt;=9000000,50000,IF(J2536&lt;=9500000,40000,IF(J2536&lt;=10000000,20000,0))),0)</f>
        <v/>
      </c>
      <c r="O2536" s="16">
        <f>MAX(0,ROUNDDOWN(J2536-G2536-K2536-L2536-E2536*380000-F2536*630000-H2536,-3))</f>
        <v/>
      </c>
      <c r="P2536" s="16">
        <f>MAX(0,ROUNDDOWN(J2536-G2536-430000-M2536-E2536*330000-F2536*450000-I2536,-3))</f>
        <v/>
      </c>
      <c r="Q2536" s="16">
        <f>50000+N2536+E2536*50000+F2536*180000</f>
        <v/>
      </c>
      <c r="R2536" s="16">
        <f>IF(P2536&lt;=2000000,MIN(Q2536,P2536),MAX(Q2536-(P2536-2000000),50000))*0.05</f>
        <v/>
      </c>
      <c r="S2536" s="16">
        <f>MAX(0,P2536*0.1-R2536)</f>
        <v/>
      </c>
      <c r="T2536" s="16">
        <f>Q2536+MAX(0,K2536-480000)</f>
        <v/>
      </c>
      <c r="U2536" s="16">
        <f>P2536-T2536</f>
        <v/>
      </c>
      <c r="V2536" s="17">
        <f>IF(U2536&lt;0,0,LOOKUP(U2536,{0,1950001,3300001,6950001,9000001,18000001,40000001},{0.05,0.1,0.2,0.23,0.33,0.4,0.45}))</f>
        <v/>
      </c>
      <c r="W2536" s="18">
        <f>IF(U2536&lt;0,0.9,0.9-V2536*1.021)</f>
        <v/>
      </c>
      <c r="X2536" s="16">
        <f>ROUNDDOWN(S2536*0.2/W2536+2000,0)</f>
        <v/>
      </c>
      <c r="Y2536" s="17">
        <f>IF(O2536&lt;=0,0,LOOKUP(O2536,{0,1950001,3300001,6950001,9000001,18000001,40000001},{0.05,0.1,0.2,0.23,0.33,0.4,0.45}))</f>
        <v/>
      </c>
    </row>
    <row r="2537">
      <c r="A2537" t="inlineStr">
        <is>
          <t>1万円刻み</t>
        </is>
      </c>
      <c r="B2537" s="16">
        <f>'3_1万円刻み'!$A$514</f>
        <v/>
      </c>
      <c r="C2537" t="n">
        <v>2025</v>
      </c>
      <c r="D2537" t="n">
        <v>0</v>
      </c>
      <c r="E2537" t="n">
        <v>0</v>
      </c>
      <c r="F2537" t="n">
        <v>0</v>
      </c>
      <c r="G2537" s="16">
        <f>ROUND(MIN(B2537/12,650000)*12*0.0915+MIN(B2537/12,1390000)*12*(0.0504+0)+B2537*0.005,0)</f>
        <v/>
      </c>
      <c r="H2537" t="n">
        <v>0</v>
      </c>
      <c r="I2537" t="n">
        <v>0</v>
      </c>
      <c r="J2537" s="16">
        <f>IF(C2537=2026,IF(B2537&lt;741000,0,IF(B2537&lt;2191000,B2537-740000,IF(B2537&lt;2193000,1451000,IF(B2537&lt;2196000,1453000,IF(B2537&lt;2200000,1456000,IF(B2537&lt;3600000,ROUNDDOWN(B2537/4,-3)*2.8-80000,IF(B2537&lt;6600000,ROUNDDOWN(B2537/4,-3)*3.2-440000,IF(B2537&lt;8500000,ROUNDDOWN(B2537*0.9,0)-1100000,B2537-1950000)))))))),IF(B2537&lt;651000,0,IF(B2537&lt;1900000,B2537-650000,IF(B2537&lt;3600000,ROUNDDOWN(B2537/4,-3)*2.8-80000,IF(B2537&lt;6600000,ROUNDDOWN(B2537/4,-3)*3.2-440000,IF(B2537&lt;8500000,ROUNDDOWN(B2537*0.9,0)-1100000,B2537-1950000))))))</f>
        <v/>
      </c>
      <c r="K2537" s="16">
        <f>IF(J2537&gt;23500000,NA(),IF(C2537=2026,IF(J2537&lt;=4890000,1040000,IF(J2537&lt;=6550000,670000,620000)),IF(J2537&lt;=1320000,950000,IF(J2537&lt;=3360000,880000,IF(J2537&lt;=4890000,680000,IF(J2537&lt;=6550000,630000,580000))))))</f>
        <v/>
      </c>
      <c r="L2537" s="16">
        <f>IF(D2537=1,IF(J2537&lt;=9000000,380000,IF(J2537&lt;=9500000,260000,IF(J2537&lt;=10000000,130000,0))),0)</f>
        <v/>
      </c>
      <c r="M2537" s="16">
        <f>IF(D2537=1,IF(J2537&lt;=9000000,330000,IF(J2537&lt;=9500000,220000,IF(J2537&lt;=10000000,110000,0))),0)</f>
        <v/>
      </c>
      <c r="N2537" s="16">
        <f>IF(D2537=1,IF(J2537&lt;=9000000,50000,IF(J2537&lt;=9500000,40000,IF(J2537&lt;=10000000,20000,0))),0)</f>
        <v/>
      </c>
      <c r="O2537" s="16">
        <f>MAX(0,ROUNDDOWN(J2537-G2537-K2537-L2537-E2537*380000-F2537*630000-H2537,-3))</f>
        <v/>
      </c>
      <c r="P2537" s="16">
        <f>MAX(0,ROUNDDOWN(J2537-G2537-430000-M2537-E2537*330000-F2537*450000-I2537,-3))</f>
        <v/>
      </c>
      <c r="Q2537" s="16">
        <f>50000+N2537+E2537*50000+F2537*180000</f>
        <v/>
      </c>
      <c r="R2537" s="16">
        <f>IF(P2537&lt;=2000000,MIN(Q2537,P2537),MAX(Q2537-(P2537-2000000),50000))*0.05</f>
        <v/>
      </c>
      <c r="S2537" s="16">
        <f>MAX(0,P2537*0.1-R2537)</f>
        <v/>
      </c>
      <c r="T2537" s="16">
        <f>Q2537+MAX(0,K2537-480000)</f>
        <v/>
      </c>
      <c r="U2537" s="16">
        <f>P2537-T2537</f>
        <v/>
      </c>
      <c r="V2537" s="17">
        <f>IF(U2537&lt;0,0,LOOKUP(U2537,{0,1950001,3300001,6950001,9000001,18000001,40000001},{0.05,0.1,0.2,0.23,0.33,0.4,0.45}))</f>
        <v/>
      </c>
      <c r="W2537" s="18">
        <f>IF(U2537&lt;0,0.9,0.9-V2537*1.021)</f>
        <v/>
      </c>
      <c r="X2537" s="16">
        <f>ROUNDDOWN(S2537*0.2/W2537+2000,0)</f>
        <v/>
      </c>
      <c r="Y2537" s="17">
        <f>IF(O2537&lt;=0,0,LOOKUP(O2537,{0,1950001,3300001,6950001,9000001,18000001,40000001},{0.05,0.1,0.2,0.23,0.33,0.4,0.45}))</f>
        <v/>
      </c>
    </row>
    <row r="2538">
      <c r="A2538" t="inlineStr">
        <is>
          <t>1万円刻み</t>
        </is>
      </c>
      <c r="B2538" s="16">
        <f>'3_1万円刻み'!$A$514</f>
        <v/>
      </c>
      <c r="C2538" t="n">
        <v>2026</v>
      </c>
      <c r="D2538" t="n">
        <v>0</v>
      </c>
      <c r="E2538" t="n">
        <v>0</v>
      </c>
      <c r="F2538" t="n">
        <v>0</v>
      </c>
      <c r="G2538" s="16">
        <f>ROUND(MIN(B2538/12,650000)*12*0.0915+MIN(B2538/12,1390000)*12*(0.0504+0)+B2538*0.005,0)</f>
        <v/>
      </c>
      <c r="H2538" t="n">
        <v>0</v>
      </c>
      <c r="I2538" t="n">
        <v>0</v>
      </c>
      <c r="J2538" s="16">
        <f>IF(C2538=2026,IF(B2538&lt;741000,0,IF(B2538&lt;2191000,B2538-740000,IF(B2538&lt;2193000,1451000,IF(B2538&lt;2196000,1453000,IF(B2538&lt;2200000,1456000,IF(B2538&lt;3600000,ROUNDDOWN(B2538/4,-3)*2.8-80000,IF(B2538&lt;6600000,ROUNDDOWN(B2538/4,-3)*3.2-440000,IF(B2538&lt;8500000,ROUNDDOWN(B2538*0.9,0)-1100000,B2538-1950000)))))))),IF(B2538&lt;651000,0,IF(B2538&lt;1900000,B2538-650000,IF(B2538&lt;3600000,ROUNDDOWN(B2538/4,-3)*2.8-80000,IF(B2538&lt;6600000,ROUNDDOWN(B2538/4,-3)*3.2-440000,IF(B2538&lt;8500000,ROUNDDOWN(B2538*0.9,0)-1100000,B2538-1950000))))))</f>
        <v/>
      </c>
      <c r="K2538" s="16">
        <f>IF(J2538&gt;23500000,NA(),IF(C2538=2026,IF(J2538&lt;=4890000,1040000,IF(J2538&lt;=6550000,670000,620000)),IF(J2538&lt;=1320000,950000,IF(J2538&lt;=3360000,880000,IF(J2538&lt;=4890000,680000,IF(J2538&lt;=6550000,630000,580000))))))</f>
        <v/>
      </c>
      <c r="L2538" s="16">
        <f>IF(D2538=1,IF(J2538&lt;=9000000,380000,IF(J2538&lt;=9500000,260000,IF(J2538&lt;=10000000,130000,0))),0)</f>
        <v/>
      </c>
      <c r="M2538" s="16">
        <f>IF(D2538=1,IF(J2538&lt;=9000000,330000,IF(J2538&lt;=9500000,220000,IF(J2538&lt;=10000000,110000,0))),0)</f>
        <v/>
      </c>
      <c r="N2538" s="16">
        <f>IF(D2538=1,IF(J2538&lt;=9000000,50000,IF(J2538&lt;=9500000,40000,IF(J2538&lt;=10000000,20000,0))),0)</f>
        <v/>
      </c>
      <c r="O2538" s="16">
        <f>MAX(0,ROUNDDOWN(J2538-G2538-K2538-L2538-E2538*380000-F2538*630000-H2538,-3))</f>
        <v/>
      </c>
      <c r="P2538" s="16">
        <f>MAX(0,ROUNDDOWN(J2538-G2538-430000-M2538-E2538*330000-F2538*450000-I2538,-3))</f>
        <v/>
      </c>
      <c r="Q2538" s="16">
        <f>50000+N2538+E2538*50000+F2538*180000</f>
        <v/>
      </c>
      <c r="R2538" s="16">
        <f>IF(P2538&lt;=2000000,MIN(Q2538,P2538),MAX(Q2538-(P2538-2000000),50000))*0.05</f>
        <v/>
      </c>
      <c r="S2538" s="16">
        <f>MAX(0,P2538*0.1-R2538)</f>
        <v/>
      </c>
      <c r="T2538" s="16">
        <f>Q2538+MAX(0,K2538-480000)</f>
        <v/>
      </c>
      <c r="U2538" s="16">
        <f>P2538-T2538</f>
        <v/>
      </c>
      <c r="V2538" s="17">
        <f>IF(U2538&lt;0,0,LOOKUP(U2538,{0,1950001,3300001,6950001,9000001,18000001,40000001},{0.05,0.1,0.2,0.23,0.33,0.4,0.45}))</f>
        <v/>
      </c>
      <c r="W2538" s="18">
        <f>IF(U2538&lt;0,0.9,0.9-V2538*1.021)</f>
        <v/>
      </c>
      <c r="X2538" s="16">
        <f>ROUNDDOWN(S2538*0.2/W2538+2000,0)</f>
        <v/>
      </c>
      <c r="Y2538" s="17">
        <f>IF(O2538&lt;=0,0,LOOKUP(O2538,{0,1950001,3300001,6950001,9000001,18000001,40000001},{0.05,0.1,0.2,0.23,0.33,0.4,0.45}))</f>
        <v/>
      </c>
    </row>
    <row r="2539">
      <c r="A2539" t="inlineStr">
        <is>
          <t>1万円刻み</t>
        </is>
      </c>
      <c r="B2539" s="16">
        <f>'3_1万円刻み'!$A$514</f>
        <v/>
      </c>
      <c r="C2539" t="n">
        <v>2025</v>
      </c>
      <c r="D2539" t="n">
        <v>1</v>
      </c>
      <c r="E2539" t="n">
        <v>0</v>
      </c>
      <c r="F2539" t="n">
        <v>0</v>
      </c>
      <c r="G2539" s="16">
        <f>ROUND(MIN(B2539/12,650000)*12*0.0915+MIN(B2539/12,1390000)*12*(0.0504+0)+B2539*0.005,0)</f>
        <v/>
      </c>
      <c r="H2539" t="n">
        <v>0</v>
      </c>
      <c r="I2539" t="n">
        <v>0</v>
      </c>
      <c r="J2539" s="16">
        <f>IF(C2539=2026,IF(B2539&lt;741000,0,IF(B2539&lt;2191000,B2539-740000,IF(B2539&lt;2193000,1451000,IF(B2539&lt;2196000,1453000,IF(B2539&lt;2200000,1456000,IF(B2539&lt;3600000,ROUNDDOWN(B2539/4,-3)*2.8-80000,IF(B2539&lt;6600000,ROUNDDOWN(B2539/4,-3)*3.2-440000,IF(B2539&lt;8500000,ROUNDDOWN(B2539*0.9,0)-1100000,B2539-1950000)))))))),IF(B2539&lt;651000,0,IF(B2539&lt;1900000,B2539-650000,IF(B2539&lt;3600000,ROUNDDOWN(B2539/4,-3)*2.8-80000,IF(B2539&lt;6600000,ROUNDDOWN(B2539/4,-3)*3.2-440000,IF(B2539&lt;8500000,ROUNDDOWN(B2539*0.9,0)-1100000,B2539-1950000))))))</f>
        <v/>
      </c>
      <c r="K2539" s="16">
        <f>IF(J2539&gt;23500000,NA(),IF(C2539=2026,IF(J2539&lt;=4890000,1040000,IF(J2539&lt;=6550000,670000,620000)),IF(J2539&lt;=1320000,950000,IF(J2539&lt;=3360000,880000,IF(J2539&lt;=4890000,680000,IF(J2539&lt;=6550000,630000,580000))))))</f>
        <v/>
      </c>
      <c r="L2539" s="16">
        <f>IF(D2539=1,IF(J2539&lt;=9000000,380000,IF(J2539&lt;=9500000,260000,IF(J2539&lt;=10000000,130000,0))),0)</f>
        <v/>
      </c>
      <c r="M2539" s="16">
        <f>IF(D2539=1,IF(J2539&lt;=9000000,330000,IF(J2539&lt;=9500000,220000,IF(J2539&lt;=10000000,110000,0))),0)</f>
        <v/>
      </c>
      <c r="N2539" s="16">
        <f>IF(D2539=1,IF(J2539&lt;=9000000,50000,IF(J2539&lt;=9500000,40000,IF(J2539&lt;=10000000,20000,0))),0)</f>
        <v/>
      </c>
      <c r="O2539" s="16">
        <f>MAX(0,ROUNDDOWN(J2539-G2539-K2539-L2539-E2539*380000-F2539*630000-H2539,-3))</f>
        <v/>
      </c>
      <c r="P2539" s="16">
        <f>MAX(0,ROUNDDOWN(J2539-G2539-430000-M2539-E2539*330000-F2539*450000-I2539,-3))</f>
        <v/>
      </c>
      <c r="Q2539" s="16">
        <f>50000+N2539+E2539*50000+F2539*180000</f>
        <v/>
      </c>
      <c r="R2539" s="16">
        <f>IF(P2539&lt;=2000000,MIN(Q2539,P2539),MAX(Q2539-(P2539-2000000),50000))*0.05</f>
        <v/>
      </c>
      <c r="S2539" s="16">
        <f>MAX(0,P2539*0.1-R2539)</f>
        <v/>
      </c>
      <c r="T2539" s="16">
        <f>Q2539+MAX(0,K2539-480000)</f>
        <v/>
      </c>
      <c r="U2539" s="16">
        <f>P2539-T2539</f>
        <v/>
      </c>
      <c r="V2539" s="17">
        <f>IF(U2539&lt;0,0,LOOKUP(U2539,{0,1950001,3300001,6950001,9000001,18000001,40000001},{0.05,0.1,0.2,0.23,0.33,0.4,0.45}))</f>
        <v/>
      </c>
      <c r="W2539" s="18">
        <f>IF(U2539&lt;0,0.9,0.9-V2539*1.021)</f>
        <v/>
      </c>
      <c r="X2539" s="16">
        <f>ROUNDDOWN(S2539*0.2/W2539+2000,0)</f>
        <v/>
      </c>
      <c r="Y2539" s="17">
        <f>IF(O2539&lt;=0,0,LOOKUP(O2539,{0,1950001,3300001,6950001,9000001,18000001,40000001},{0.05,0.1,0.2,0.23,0.33,0.4,0.45}))</f>
        <v/>
      </c>
    </row>
    <row r="2540">
      <c r="A2540" t="inlineStr">
        <is>
          <t>1万円刻み</t>
        </is>
      </c>
      <c r="B2540" s="16">
        <f>'3_1万円刻み'!$A$514</f>
        <v/>
      </c>
      <c r="C2540" t="n">
        <v>2026</v>
      </c>
      <c r="D2540" t="n">
        <v>1</v>
      </c>
      <c r="E2540" t="n">
        <v>0</v>
      </c>
      <c r="F2540" t="n">
        <v>0</v>
      </c>
      <c r="G2540" s="16">
        <f>ROUND(MIN(B2540/12,650000)*12*0.0915+MIN(B2540/12,1390000)*12*(0.0504+0)+B2540*0.005,0)</f>
        <v/>
      </c>
      <c r="H2540" t="n">
        <v>0</v>
      </c>
      <c r="I2540" t="n">
        <v>0</v>
      </c>
      <c r="J2540" s="16">
        <f>IF(C2540=2026,IF(B2540&lt;741000,0,IF(B2540&lt;2191000,B2540-740000,IF(B2540&lt;2193000,1451000,IF(B2540&lt;2196000,1453000,IF(B2540&lt;2200000,1456000,IF(B2540&lt;3600000,ROUNDDOWN(B2540/4,-3)*2.8-80000,IF(B2540&lt;6600000,ROUNDDOWN(B2540/4,-3)*3.2-440000,IF(B2540&lt;8500000,ROUNDDOWN(B2540*0.9,0)-1100000,B2540-1950000)))))))),IF(B2540&lt;651000,0,IF(B2540&lt;1900000,B2540-650000,IF(B2540&lt;3600000,ROUNDDOWN(B2540/4,-3)*2.8-80000,IF(B2540&lt;6600000,ROUNDDOWN(B2540/4,-3)*3.2-440000,IF(B2540&lt;8500000,ROUNDDOWN(B2540*0.9,0)-1100000,B2540-1950000))))))</f>
        <v/>
      </c>
      <c r="K2540" s="16">
        <f>IF(J2540&gt;23500000,NA(),IF(C2540=2026,IF(J2540&lt;=4890000,1040000,IF(J2540&lt;=6550000,670000,620000)),IF(J2540&lt;=1320000,950000,IF(J2540&lt;=3360000,880000,IF(J2540&lt;=4890000,680000,IF(J2540&lt;=6550000,630000,580000))))))</f>
        <v/>
      </c>
      <c r="L2540" s="16">
        <f>IF(D2540=1,IF(J2540&lt;=9000000,380000,IF(J2540&lt;=9500000,260000,IF(J2540&lt;=10000000,130000,0))),0)</f>
        <v/>
      </c>
      <c r="M2540" s="16">
        <f>IF(D2540=1,IF(J2540&lt;=9000000,330000,IF(J2540&lt;=9500000,220000,IF(J2540&lt;=10000000,110000,0))),0)</f>
        <v/>
      </c>
      <c r="N2540" s="16">
        <f>IF(D2540=1,IF(J2540&lt;=9000000,50000,IF(J2540&lt;=9500000,40000,IF(J2540&lt;=10000000,20000,0))),0)</f>
        <v/>
      </c>
      <c r="O2540" s="16">
        <f>MAX(0,ROUNDDOWN(J2540-G2540-K2540-L2540-E2540*380000-F2540*630000-H2540,-3))</f>
        <v/>
      </c>
      <c r="P2540" s="16">
        <f>MAX(0,ROUNDDOWN(J2540-G2540-430000-M2540-E2540*330000-F2540*450000-I2540,-3))</f>
        <v/>
      </c>
      <c r="Q2540" s="16">
        <f>50000+N2540+E2540*50000+F2540*180000</f>
        <v/>
      </c>
      <c r="R2540" s="16">
        <f>IF(P2540&lt;=2000000,MIN(Q2540,P2540),MAX(Q2540-(P2540-2000000),50000))*0.05</f>
        <v/>
      </c>
      <c r="S2540" s="16">
        <f>MAX(0,P2540*0.1-R2540)</f>
        <v/>
      </c>
      <c r="T2540" s="16">
        <f>Q2540+MAX(0,K2540-480000)</f>
        <v/>
      </c>
      <c r="U2540" s="16">
        <f>P2540-T2540</f>
        <v/>
      </c>
      <c r="V2540" s="17">
        <f>IF(U2540&lt;0,0,LOOKUP(U2540,{0,1950001,3300001,6950001,9000001,18000001,40000001},{0.05,0.1,0.2,0.23,0.33,0.4,0.45}))</f>
        <v/>
      </c>
      <c r="W2540" s="18">
        <f>IF(U2540&lt;0,0.9,0.9-V2540*1.021)</f>
        <v/>
      </c>
      <c r="X2540" s="16">
        <f>ROUNDDOWN(S2540*0.2/W2540+2000,0)</f>
        <v/>
      </c>
      <c r="Y2540" s="17">
        <f>IF(O2540&lt;=0,0,LOOKUP(O2540,{0,1950001,3300001,6950001,9000001,18000001,40000001},{0.05,0.1,0.2,0.23,0.33,0.4,0.45}))</f>
        <v/>
      </c>
    </row>
    <row r="2541">
      <c r="A2541" t="inlineStr">
        <is>
          <t>1万円刻み</t>
        </is>
      </c>
      <c r="B2541" s="16">
        <f>'3_1万円刻み'!$A$515</f>
        <v/>
      </c>
      <c r="C2541" t="n">
        <v>2025</v>
      </c>
      <c r="D2541" t="n">
        <v>0</v>
      </c>
      <c r="E2541" t="n">
        <v>0</v>
      </c>
      <c r="F2541" t="n">
        <v>0</v>
      </c>
      <c r="G2541" s="16">
        <f>ROUND(MIN(B2541/12,650000)*12*0.0915+MIN(B2541/12,1390000)*12*(0.0504+0)+B2541*0.005,0)</f>
        <v/>
      </c>
      <c r="H2541" t="n">
        <v>0</v>
      </c>
      <c r="I2541" t="n">
        <v>0</v>
      </c>
      <c r="J2541" s="16">
        <f>IF(C2541=2026,IF(B2541&lt;741000,0,IF(B2541&lt;2191000,B2541-740000,IF(B2541&lt;2193000,1451000,IF(B2541&lt;2196000,1453000,IF(B2541&lt;2200000,1456000,IF(B2541&lt;3600000,ROUNDDOWN(B2541/4,-3)*2.8-80000,IF(B2541&lt;6600000,ROUNDDOWN(B2541/4,-3)*3.2-440000,IF(B2541&lt;8500000,ROUNDDOWN(B2541*0.9,0)-1100000,B2541-1950000)))))))),IF(B2541&lt;651000,0,IF(B2541&lt;1900000,B2541-650000,IF(B2541&lt;3600000,ROUNDDOWN(B2541/4,-3)*2.8-80000,IF(B2541&lt;6600000,ROUNDDOWN(B2541/4,-3)*3.2-440000,IF(B2541&lt;8500000,ROUNDDOWN(B2541*0.9,0)-1100000,B2541-1950000))))))</f>
        <v/>
      </c>
      <c r="K2541" s="16">
        <f>IF(J2541&gt;23500000,NA(),IF(C2541=2026,IF(J2541&lt;=4890000,1040000,IF(J2541&lt;=6550000,670000,620000)),IF(J2541&lt;=1320000,950000,IF(J2541&lt;=3360000,880000,IF(J2541&lt;=4890000,680000,IF(J2541&lt;=6550000,630000,580000))))))</f>
        <v/>
      </c>
      <c r="L2541" s="16">
        <f>IF(D2541=1,IF(J2541&lt;=9000000,380000,IF(J2541&lt;=9500000,260000,IF(J2541&lt;=10000000,130000,0))),0)</f>
        <v/>
      </c>
      <c r="M2541" s="16">
        <f>IF(D2541=1,IF(J2541&lt;=9000000,330000,IF(J2541&lt;=9500000,220000,IF(J2541&lt;=10000000,110000,0))),0)</f>
        <v/>
      </c>
      <c r="N2541" s="16">
        <f>IF(D2541=1,IF(J2541&lt;=9000000,50000,IF(J2541&lt;=9500000,40000,IF(J2541&lt;=10000000,20000,0))),0)</f>
        <v/>
      </c>
      <c r="O2541" s="16">
        <f>MAX(0,ROUNDDOWN(J2541-G2541-K2541-L2541-E2541*380000-F2541*630000-H2541,-3))</f>
        <v/>
      </c>
      <c r="P2541" s="16">
        <f>MAX(0,ROUNDDOWN(J2541-G2541-430000-M2541-E2541*330000-F2541*450000-I2541,-3))</f>
        <v/>
      </c>
      <c r="Q2541" s="16">
        <f>50000+N2541+E2541*50000+F2541*180000</f>
        <v/>
      </c>
      <c r="R2541" s="16">
        <f>IF(P2541&lt;=2000000,MIN(Q2541,P2541),MAX(Q2541-(P2541-2000000),50000))*0.05</f>
        <v/>
      </c>
      <c r="S2541" s="16">
        <f>MAX(0,P2541*0.1-R2541)</f>
        <v/>
      </c>
      <c r="T2541" s="16">
        <f>Q2541+MAX(0,K2541-480000)</f>
        <v/>
      </c>
      <c r="U2541" s="16">
        <f>P2541-T2541</f>
        <v/>
      </c>
      <c r="V2541" s="17">
        <f>IF(U2541&lt;0,0,LOOKUP(U2541,{0,1950001,3300001,6950001,9000001,18000001,40000001},{0.05,0.1,0.2,0.23,0.33,0.4,0.45}))</f>
        <v/>
      </c>
      <c r="W2541" s="18">
        <f>IF(U2541&lt;0,0.9,0.9-V2541*1.021)</f>
        <v/>
      </c>
      <c r="X2541" s="16">
        <f>ROUNDDOWN(S2541*0.2/W2541+2000,0)</f>
        <v/>
      </c>
      <c r="Y2541" s="17">
        <f>IF(O2541&lt;=0,0,LOOKUP(O2541,{0,1950001,3300001,6950001,9000001,18000001,40000001},{0.05,0.1,0.2,0.23,0.33,0.4,0.45}))</f>
        <v/>
      </c>
    </row>
    <row r="2542">
      <c r="A2542" t="inlineStr">
        <is>
          <t>1万円刻み</t>
        </is>
      </c>
      <c r="B2542" s="16">
        <f>'3_1万円刻み'!$A$515</f>
        <v/>
      </c>
      <c r="C2542" t="n">
        <v>2026</v>
      </c>
      <c r="D2542" t="n">
        <v>0</v>
      </c>
      <c r="E2542" t="n">
        <v>0</v>
      </c>
      <c r="F2542" t="n">
        <v>0</v>
      </c>
      <c r="G2542" s="16">
        <f>ROUND(MIN(B2542/12,650000)*12*0.0915+MIN(B2542/12,1390000)*12*(0.0504+0)+B2542*0.005,0)</f>
        <v/>
      </c>
      <c r="H2542" t="n">
        <v>0</v>
      </c>
      <c r="I2542" t="n">
        <v>0</v>
      </c>
      <c r="J2542" s="16">
        <f>IF(C2542=2026,IF(B2542&lt;741000,0,IF(B2542&lt;2191000,B2542-740000,IF(B2542&lt;2193000,1451000,IF(B2542&lt;2196000,1453000,IF(B2542&lt;2200000,1456000,IF(B2542&lt;3600000,ROUNDDOWN(B2542/4,-3)*2.8-80000,IF(B2542&lt;6600000,ROUNDDOWN(B2542/4,-3)*3.2-440000,IF(B2542&lt;8500000,ROUNDDOWN(B2542*0.9,0)-1100000,B2542-1950000)))))))),IF(B2542&lt;651000,0,IF(B2542&lt;1900000,B2542-650000,IF(B2542&lt;3600000,ROUNDDOWN(B2542/4,-3)*2.8-80000,IF(B2542&lt;6600000,ROUNDDOWN(B2542/4,-3)*3.2-440000,IF(B2542&lt;8500000,ROUNDDOWN(B2542*0.9,0)-1100000,B2542-1950000))))))</f>
        <v/>
      </c>
      <c r="K2542" s="16">
        <f>IF(J2542&gt;23500000,NA(),IF(C2542=2026,IF(J2542&lt;=4890000,1040000,IF(J2542&lt;=6550000,670000,620000)),IF(J2542&lt;=1320000,950000,IF(J2542&lt;=3360000,880000,IF(J2542&lt;=4890000,680000,IF(J2542&lt;=6550000,630000,580000))))))</f>
        <v/>
      </c>
      <c r="L2542" s="16">
        <f>IF(D2542=1,IF(J2542&lt;=9000000,380000,IF(J2542&lt;=9500000,260000,IF(J2542&lt;=10000000,130000,0))),0)</f>
        <v/>
      </c>
      <c r="M2542" s="16">
        <f>IF(D2542=1,IF(J2542&lt;=9000000,330000,IF(J2542&lt;=9500000,220000,IF(J2542&lt;=10000000,110000,0))),0)</f>
        <v/>
      </c>
      <c r="N2542" s="16">
        <f>IF(D2542=1,IF(J2542&lt;=9000000,50000,IF(J2542&lt;=9500000,40000,IF(J2542&lt;=10000000,20000,0))),0)</f>
        <v/>
      </c>
      <c r="O2542" s="16">
        <f>MAX(0,ROUNDDOWN(J2542-G2542-K2542-L2542-E2542*380000-F2542*630000-H2542,-3))</f>
        <v/>
      </c>
      <c r="P2542" s="16">
        <f>MAX(0,ROUNDDOWN(J2542-G2542-430000-M2542-E2542*330000-F2542*450000-I2542,-3))</f>
        <v/>
      </c>
      <c r="Q2542" s="16">
        <f>50000+N2542+E2542*50000+F2542*180000</f>
        <v/>
      </c>
      <c r="R2542" s="16">
        <f>IF(P2542&lt;=2000000,MIN(Q2542,P2542),MAX(Q2542-(P2542-2000000),50000))*0.05</f>
        <v/>
      </c>
      <c r="S2542" s="16">
        <f>MAX(0,P2542*0.1-R2542)</f>
        <v/>
      </c>
      <c r="T2542" s="16">
        <f>Q2542+MAX(0,K2542-480000)</f>
        <v/>
      </c>
      <c r="U2542" s="16">
        <f>P2542-T2542</f>
        <v/>
      </c>
      <c r="V2542" s="17">
        <f>IF(U2542&lt;0,0,LOOKUP(U2542,{0,1950001,3300001,6950001,9000001,18000001,40000001},{0.05,0.1,0.2,0.23,0.33,0.4,0.45}))</f>
        <v/>
      </c>
      <c r="W2542" s="18">
        <f>IF(U2542&lt;0,0.9,0.9-V2542*1.021)</f>
        <v/>
      </c>
      <c r="X2542" s="16">
        <f>ROUNDDOWN(S2542*0.2/W2542+2000,0)</f>
        <v/>
      </c>
      <c r="Y2542" s="17">
        <f>IF(O2542&lt;=0,0,LOOKUP(O2542,{0,1950001,3300001,6950001,9000001,18000001,40000001},{0.05,0.1,0.2,0.23,0.33,0.4,0.45}))</f>
        <v/>
      </c>
    </row>
    <row r="2543">
      <c r="A2543" t="inlineStr">
        <is>
          <t>1万円刻み</t>
        </is>
      </c>
      <c r="B2543" s="16">
        <f>'3_1万円刻み'!$A$515</f>
        <v/>
      </c>
      <c r="C2543" t="n">
        <v>2025</v>
      </c>
      <c r="D2543" t="n">
        <v>1</v>
      </c>
      <c r="E2543" t="n">
        <v>0</v>
      </c>
      <c r="F2543" t="n">
        <v>0</v>
      </c>
      <c r="G2543" s="16">
        <f>ROUND(MIN(B2543/12,650000)*12*0.0915+MIN(B2543/12,1390000)*12*(0.0504+0)+B2543*0.005,0)</f>
        <v/>
      </c>
      <c r="H2543" t="n">
        <v>0</v>
      </c>
      <c r="I2543" t="n">
        <v>0</v>
      </c>
      <c r="J2543" s="16">
        <f>IF(C2543=2026,IF(B2543&lt;741000,0,IF(B2543&lt;2191000,B2543-740000,IF(B2543&lt;2193000,1451000,IF(B2543&lt;2196000,1453000,IF(B2543&lt;2200000,1456000,IF(B2543&lt;3600000,ROUNDDOWN(B2543/4,-3)*2.8-80000,IF(B2543&lt;6600000,ROUNDDOWN(B2543/4,-3)*3.2-440000,IF(B2543&lt;8500000,ROUNDDOWN(B2543*0.9,0)-1100000,B2543-1950000)))))))),IF(B2543&lt;651000,0,IF(B2543&lt;1900000,B2543-650000,IF(B2543&lt;3600000,ROUNDDOWN(B2543/4,-3)*2.8-80000,IF(B2543&lt;6600000,ROUNDDOWN(B2543/4,-3)*3.2-440000,IF(B2543&lt;8500000,ROUNDDOWN(B2543*0.9,0)-1100000,B2543-1950000))))))</f>
        <v/>
      </c>
      <c r="K2543" s="16">
        <f>IF(J2543&gt;23500000,NA(),IF(C2543=2026,IF(J2543&lt;=4890000,1040000,IF(J2543&lt;=6550000,670000,620000)),IF(J2543&lt;=1320000,950000,IF(J2543&lt;=3360000,880000,IF(J2543&lt;=4890000,680000,IF(J2543&lt;=6550000,630000,580000))))))</f>
        <v/>
      </c>
      <c r="L2543" s="16">
        <f>IF(D2543=1,IF(J2543&lt;=9000000,380000,IF(J2543&lt;=9500000,260000,IF(J2543&lt;=10000000,130000,0))),0)</f>
        <v/>
      </c>
      <c r="M2543" s="16">
        <f>IF(D2543=1,IF(J2543&lt;=9000000,330000,IF(J2543&lt;=9500000,220000,IF(J2543&lt;=10000000,110000,0))),0)</f>
        <v/>
      </c>
      <c r="N2543" s="16">
        <f>IF(D2543=1,IF(J2543&lt;=9000000,50000,IF(J2543&lt;=9500000,40000,IF(J2543&lt;=10000000,20000,0))),0)</f>
        <v/>
      </c>
      <c r="O2543" s="16">
        <f>MAX(0,ROUNDDOWN(J2543-G2543-K2543-L2543-E2543*380000-F2543*630000-H2543,-3))</f>
        <v/>
      </c>
      <c r="P2543" s="16">
        <f>MAX(0,ROUNDDOWN(J2543-G2543-430000-M2543-E2543*330000-F2543*450000-I2543,-3))</f>
        <v/>
      </c>
      <c r="Q2543" s="16">
        <f>50000+N2543+E2543*50000+F2543*180000</f>
        <v/>
      </c>
      <c r="R2543" s="16">
        <f>IF(P2543&lt;=2000000,MIN(Q2543,P2543),MAX(Q2543-(P2543-2000000),50000))*0.05</f>
        <v/>
      </c>
      <c r="S2543" s="16">
        <f>MAX(0,P2543*0.1-R2543)</f>
        <v/>
      </c>
      <c r="T2543" s="16">
        <f>Q2543+MAX(0,K2543-480000)</f>
        <v/>
      </c>
      <c r="U2543" s="16">
        <f>P2543-T2543</f>
        <v/>
      </c>
      <c r="V2543" s="17">
        <f>IF(U2543&lt;0,0,LOOKUP(U2543,{0,1950001,3300001,6950001,9000001,18000001,40000001},{0.05,0.1,0.2,0.23,0.33,0.4,0.45}))</f>
        <v/>
      </c>
      <c r="W2543" s="18">
        <f>IF(U2543&lt;0,0.9,0.9-V2543*1.021)</f>
        <v/>
      </c>
      <c r="X2543" s="16">
        <f>ROUNDDOWN(S2543*0.2/W2543+2000,0)</f>
        <v/>
      </c>
      <c r="Y2543" s="17">
        <f>IF(O2543&lt;=0,0,LOOKUP(O2543,{0,1950001,3300001,6950001,9000001,18000001,40000001},{0.05,0.1,0.2,0.23,0.33,0.4,0.45}))</f>
        <v/>
      </c>
    </row>
    <row r="2544">
      <c r="A2544" t="inlineStr">
        <is>
          <t>1万円刻み</t>
        </is>
      </c>
      <c r="B2544" s="16">
        <f>'3_1万円刻み'!$A$515</f>
        <v/>
      </c>
      <c r="C2544" t="n">
        <v>2026</v>
      </c>
      <c r="D2544" t="n">
        <v>1</v>
      </c>
      <c r="E2544" t="n">
        <v>0</v>
      </c>
      <c r="F2544" t="n">
        <v>0</v>
      </c>
      <c r="G2544" s="16">
        <f>ROUND(MIN(B2544/12,650000)*12*0.0915+MIN(B2544/12,1390000)*12*(0.0504+0)+B2544*0.005,0)</f>
        <v/>
      </c>
      <c r="H2544" t="n">
        <v>0</v>
      </c>
      <c r="I2544" t="n">
        <v>0</v>
      </c>
      <c r="J2544" s="16">
        <f>IF(C2544=2026,IF(B2544&lt;741000,0,IF(B2544&lt;2191000,B2544-740000,IF(B2544&lt;2193000,1451000,IF(B2544&lt;2196000,1453000,IF(B2544&lt;2200000,1456000,IF(B2544&lt;3600000,ROUNDDOWN(B2544/4,-3)*2.8-80000,IF(B2544&lt;6600000,ROUNDDOWN(B2544/4,-3)*3.2-440000,IF(B2544&lt;8500000,ROUNDDOWN(B2544*0.9,0)-1100000,B2544-1950000)))))))),IF(B2544&lt;651000,0,IF(B2544&lt;1900000,B2544-650000,IF(B2544&lt;3600000,ROUNDDOWN(B2544/4,-3)*2.8-80000,IF(B2544&lt;6600000,ROUNDDOWN(B2544/4,-3)*3.2-440000,IF(B2544&lt;8500000,ROUNDDOWN(B2544*0.9,0)-1100000,B2544-1950000))))))</f>
        <v/>
      </c>
      <c r="K2544" s="16">
        <f>IF(J2544&gt;23500000,NA(),IF(C2544=2026,IF(J2544&lt;=4890000,1040000,IF(J2544&lt;=6550000,670000,620000)),IF(J2544&lt;=1320000,950000,IF(J2544&lt;=3360000,880000,IF(J2544&lt;=4890000,680000,IF(J2544&lt;=6550000,630000,580000))))))</f>
        <v/>
      </c>
      <c r="L2544" s="16">
        <f>IF(D2544=1,IF(J2544&lt;=9000000,380000,IF(J2544&lt;=9500000,260000,IF(J2544&lt;=10000000,130000,0))),0)</f>
        <v/>
      </c>
      <c r="M2544" s="16">
        <f>IF(D2544=1,IF(J2544&lt;=9000000,330000,IF(J2544&lt;=9500000,220000,IF(J2544&lt;=10000000,110000,0))),0)</f>
        <v/>
      </c>
      <c r="N2544" s="16">
        <f>IF(D2544=1,IF(J2544&lt;=9000000,50000,IF(J2544&lt;=9500000,40000,IF(J2544&lt;=10000000,20000,0))),0)</f>
        <v/>
      </c>
      <c r="O2544" s="16">
        <f>MAX(0,ROUNDDOWN(J2544-G2544-K2544-L2544-E2544*380000-F2544*630000-H2544,-3))</f>
        <v/>
      </c>
      <c r="P2544" s="16">
        <f>MAX(0,ROUNDDOWN(J2544-G2544-430000-M2544-E2544*330000-F2544*450000-I2544,-3))</f>
        <v/>
      </c>
      <c r="Q2544" s="16">
        <f>50000+N2544+E2544*50000+F2544*180000</f>
        <v/>
      </c>
      <c r="R2544" s="16">
        <f>IF(P2544&lt;=2000000,MIN(Q2544,P2544),MAX(Q2544-(P2544-2000000),50000))*0.05</f>
        <v/>
      </c>
      <c r="S2544" s="16">
        <f>MAX(0,P2544*0.1-R2544)</f>
        <v/>
      </c>
      <c r="T2544" s="16">
        <f>Q2544+MAX(0,K2544-480000)</f>
        <v/>
      </c>
      <c r="U2544" s="16">
        <f>P2544-T2544</f>
        <v/>
      </c>
      <c r="V2544" s="17">
        <f>IF(U2544&lt;0,0,LOOKUP(U2544,{0,1950001,3300001,6950001,9000001,18000001,40000001},{0.05,0.1,0.2,0.23,0.33,0.4,0.45}))</f>
        <v/>
      </c>
      <c r="W2544" s="18">
        <f>IF(U2544&lt;0,0.9,0.9-V2544*1.021)</f>
        <v/>
      </c>
      <c r="X2544" s="16">
        <f>ROUNDDOWN(S2544*0.2/W2544+2000,0)</f>
        <v/>
      </c>
      <c r="Y2544" s="17">
        <f>IF(O2544&lt;=0,0,LOOKUP(O2544,{0,1950001,3300001,6950001,9000001,18000001,40000001},{0.05,0.1,0.2,0.23,0.33,0.4,0.45}))</f>
        <v/>
      </c>
    </row>
    <row r="2545">
      <c r="A2545" t="inlineStr">
        <is>
          <t>1万円刻み</t>
        </is>
      </c>
      <c r="B2545" s="16">
        <f>'3_1万円刻み'!$A$516</f>
        <v/>
      </c>
      <c r="C2545" t="n">
        <v>2025</v>
      </c>
      <c r="D2545" t="n">
        <v>0</v>
      </c>
      <c r="E2545" t="n">
        <v>0</v>
      </c>
      <c r="F2545" t="n">
        <v>0</v>
      </c>
      <c r="G2545" s="16">
        <f>ROUND(MIN(B2545/12,650000)*12*0.0915+MIN(B2545/12,1390000)*12*(0.0504+0)+B2545*0.005,0)</f>
        <v/>
      </c>
      <c r="H2545" t="n">
        <v>0</v>
      </c>
      <c r="I2545" t="n">
        <v>0</v>
      </c>
      <c r="J2545" s="16">
        <f>IF(C2545=2026,IF(B2545&lt;741000,0,IF(B2545&lt;2191000,B2545-740000,IF(B2545&lt;2193000,1451000,IF(B2545&lt;2196000,1453000,IF(B2545&lt;2200000,1456000,IF(B2545&lt;3600000,ROUNDDOWN(B2545/4,-3)*2.8-80000,IF(B2545&lt;6600000,ROUNDDOWN(B2545/4,-3)*3.2-440000,IF(B2545&lt;8500000,ROUNDDOWN(B2545*0.9,0)-1100000,B2545-1950000)))))))),IF(B2545&lt;651000,0,IF(B2545&lt;1900000,B2545-650000,IF(B2545&lt;3600000,ROUNDDOWN(B2545/4,-3)*2.8-80000,IF(B2545&lt;6600000,ROUNDDOWN(B2545/4,-3)*3.2-440000,IF(B2545&lt;8500000,ROUNDDOWN(B2545*0.9,0)-1100000,B2545-1950000))))))</f>
        <v/>
      </c>
      <c r="K2545" s="16">
        <f>IF(J2545&gt;23500000,NA(),IF(C2545=2026,IF(J2545&lt;=4890000,1040000,IF(J2545&lt;=6550000,670000,620000)),IF(J2545&lt;=1320000,950000,IF(J2545&lt;=3360000,880000,IF(J2545&lt;=4890000,680000,IF(J2545&lt;=6550000,630000,580000))))))</f>
        <v/>
      </c>
      <c r="L2545" s="16">
        <f>IF(D2545=1,IF(J2545&lt;=9000000,380000,IF(J2545&lt;=9500000,260000,IF(J2545&lt;=10000000,130000,0))),0)</f>
        <v/>
      </c>
      <c r="M2545" s="16">
        <f>IF(D2545=1,IF(J2545&lt;=9000000,330000,IF(J2545&lt;=9500000,220000,IF(J2545&lt;=10000000,110000,0))),0)</f>
        <v/>
      </c>
      <c r="N2545" s="16">
        <f>IF(D2545=1,IF(J2545&lt;=9000000,50000,IF(J2545&lt;=9500000,40000,IF(J2545&lt;=10000000,20000,0))),0)</f>
        <v/>
      </c>
      <c r="O2545" s="16">
        <f>MAX(0,ROUNDDOWN(J2545-G2545-K2545-L2545-E2545*380000-F2545*630000-H2545,-3))</f>
        <v/>
      </c>
      <c r="P2545" s="16">
        <f>MAX(0,ROUNDDOWN(J2545-G2545-430000-M2545-E2545*330000-F2545*450000-I2545,-3))</f>
        <v/>
      </c>
      <c r="Q2545" s="16">
        <f>50000+N2545+E2545*50000+F2545*180000</f>
        <v/>
      </c>
      <c r="R2545" s="16">
        <f>IF(P2545&lt;=2000000,MIN(Q2545,P2545),MAX(Q2545-(P2545-2000000),50000))*0.05</f>
        <v/>
      </c>
      <c r="S2545" s="16">
        <f>MAX(0,P2545*0.1-R2545)</f>
        <v/>
      </c>
      <c r="T2545" s="16">
        <f>Q2545+MAX(0,K2545-480000)</f>
        <v/>
      </c>
      <c r="U2545" s="16">
        <f>P2545-T2545</f>
        <v/>
      </c>
      <c r="V2545" s="17">
        <f>IF(U2545&lt;0,0,LOOKUP(U2545,{0,1950001,3300001,6950001,9000001,18000001,40000001},{0.05,0.1,0.2,0.23,0.33,0.4,0.45}))</f>
        <v/>
      </c>
      <c r="W2545" s="18">
        <f>IF(U2545&lt;0,0.9,0.9-V2545*1.021)</f>
        <v/>
      </c>
      <c r="X2545" s="16">
        <f>ROUNDDOWN(S2545*0.2/W2545+2000,0)</f>
        <v/>
      </c>
      <c r="Y2545" s="17">
        <f>IF(O2545&lt;=0,0,LOOKUP(O2545,{0,1950001,3300001,6950001,9000001,18000001,40000001},{0.05,0.1,0.2,0.23,0.33,0.4,0.45}))</f>
        <v/>
      </c>
    </row>
    <row r="2546">
      <c r="A2546" t="inlineStr">
        <is>
          <t>1万円刻み</t>
        </is>
      </c>
      <c r="B2546" s="16">
        <f>'3_1万円刻み'!$A$516</f>
        <v/>
      </c>
      <c r="C2546" t="n">
        <v>2026</v>
      </c>
      <c r="D2546" t="n">
        <v>0</v>
      </c>
      <c r="E2546" t="n">
        <v>0</v>
      </c>
      <c r="F2546" t="n">
        <v>0</v>
      </c>
      <c r="G2546" s="16">
        <f>ROUND(MIN(B2546/12,650000)*12*0.0915+MIN(B2546/12,1390000)*12*(0.0504+0)+B2546*0.005,0)</f>
        <v/>
      </c>
      <c r="H2546" t="n">
        <v>0</v>
      </c>
      <c r="I2546" t="n">
        <v>0</v>
      </c>
      <c r="J2546" s="16">
        <f>IF(C2546=2026,IF(B2546&lt;741000,0,IF(B2546&lt;2191000,B2546-740000,IF(B2546&lt;2193000,1451000,IF(B2546&lt;2196000,1453000,IF(B2546&lt;2200000,1456000,IF(B2546&lt;3600000,ROUNDDOWN(B2546/4,-3)*2.8-80000,IF(B2546&lt;6600000,ROUNDDOWN(B2546/4,-3)*3.2-440000,IF(B2546&lt;8500000,ROUNDDOWN(B2546*0.9,0)-1100000,B2546-1950000)))))))),IF(B2546&lt;651000,0,IF(B2546&lt;1900000,B2546-650000,IF(B2546&lt;3600000,ROUNDDOWN(B2546/4,-3)*2.8-80000,IF(B2546&lt;6600000,ROUNDDOWN(B2546/4,-3)*3.2-440000,IF(B2546&lt;8500000,ROUNDDOWN(B2546*0.9,0)-1100000,B2546-1950000))))))</f>
        <v/>
      </c>
      <c r="K2546" s="16">
        <f>IF(J2546&gt;23500000,NA(),IF(C2546=2026,IF(J2546&lt;=4890000,1040000,IF(J2546&lt;=6550000,670000,620000)),IF(J2546&lt;=1320000,950000,IF(J2546&lt;=3360000,880000,IF(J2546&lt;=4890000,680000,IF(J2546&lt;=6550000,630000,580000))))))</f>
        <v/>
      </c>
      <c r="L2546" s="16">
        <f>IF(D2546=1,IF(J2546&lt;=9000000,380000,IF(J2546&lt;=9500000,260000,IF(J2546&lt;=10000000,130000,0))),0)</f>
        <v/>
      </c>
      <c r="M2546" s="16">
        <f>IF(D2546=1,IF(J2546&lt;=9000000,330000,IF(J2546&lt;=9500000,220000,IF(J2546&lt;=10000000,110000,0))),0)</f>
        <v/>
      </c>
      <c r="N2546" s="16">
        <f>IF(D2546=1,IF(J2546&lt;=9000000,50000,IF(J2546&lt;=9500000,40000,IF(J2546&lt;=10000000,20000,0))),0)</f>
        <v/>
      </c>
      <c r="O2546" s="16">
        <f>MAX(0,ROUNDDOWN(J2546-G2546-K2546-L2546-E2546*380000-F2546*630000-H2546,-3))</f>
        <v/>
      </c>
      <c r="P2546" s="16">
        <f>MAX(0,ROUNDDOWN(J2546-G2546-430000-M2546-E2546*330000-F2546*450000-I2546,-3))</f>
        <v/>
      </c>
      <c r="Q2546" s="16">
        <f>50000+N2546+E2546*50000+F2546*180000</f>
        <v/>
      </c>
      <c r="R2546" s="16">
        <f>IF(P2546&lt;=2000000,MIN(Q2546,P2546),MAX(Q2546-(P2546-2000000),50000))*0.05</f>
        <v/>
      </c>
      <c r="S2546" s="16">
        <f>MAX(0,P2546*0.1-R2546)</f>
        <v/>
      </c>
      <c r="T2546" s="16">
        <f>Q2546+MAX(0,K2546-480000)</f>
        <v/>
      </c>
      <c r="U2546" s="16">
        <f>P2546-T2546</f>
        <v/>
      </c>
      <c r="V2546" s="17">
        <f>IF(U2546&lt;0,0,LOOKUP(U2546,{0,1950001,3300001,6950001,9000001,18000001,40000001},{0.05,0.1,0.2,0.23,0.33,0.4,0.45}))</f>
        <v/>
      </c>
      <c r="W2546" s="18">
        <f>IF(U2546&lt;0,0.9,0.9-V2546*1.021)</f>
        <v/>
      </c>
      <c r="X2546" s="16">
        <f>ROUNDDOWN(S2546*0.2/W2546+2000,0)</f>
        <v/>
      </c>
      <c r="Y2546" s="17">
        <f>IF(O2546&lt;=0,0,LOOKUP(O2546,{0,1950001,3300001,6950001,9000001,18000001,40000001},{0.05,0.1,0.2,0.23,0.33,0.4,0.45}))</f>
        <v/>
      </c>
    </row>
    <row r="2547">
      <c r="A2547" t="inlineStr">
        <is>
          <t>1万円刻み</t>
        </is>
      </c>
      <c r="B2547" s="16">
        <f>'3_1万円刻み'!$A$516</f>
        <v/>
      </c>
      <c r="C2547" t="n">
        <v>2025</v>
      </c>
      <c r="D2547" t="n">
        <v>1</v>
      </c>
      <c r="E2547" t="n">
        <v>0</v>
      </c>
      <c r="F2547" t="n">
        <v>0</v>
      </c>
      <c r="G2547" s="16">
        <f>ROUND(MIN(B2547/12,650000)*12*0.0915+MIN(B2547/12,1390000)*12*(0.0504+0)+B2547*0.005,0)</f>
        <v/>
      </c>
      <c r="H2547" t="n">
        <v>0</v>
      </c>
      <c r="I2547" t="n">
        <v>0</v>
      </c>
      <c r="J2547" s="16">
        <f>IF(C2547=2026,IF(B2547&lt;741000,0,IF(B2547&lt;2191000,B2547-740000,IF(B2547&lt;2193000,1451000,IF(B2547&lt;2196000,1453000,IF(B2547&lt;2200000,1456000,IF(B2547&lt;3600000,ROUNDDOWN(B2547/4,-3)*2.8-80000,IF(B2547&lt;6600000,ROUNDDOWN(B2547/4,-3)*3.2-440000,IF(B2547&lt;8500000,ROUNDDOWN(B2547*0.9,0)-1100000,B2547-1950000)))))))),IF(B2547&lt;651000,0,IF(B2547&lt;1900000,B2547-650000,IF(B2547&lt;3600000,ROUNDDOWN(B2547/4,-3)*2.8-80000,IF(B2547&lt;6600000,ROUNDDOWN(B2547/4,-3)*3.2-440000,IF(B2547&lt;8500000,ROUNDDOWN(B2547*0.9,0)-1100000,B2547-1950000))))))</f>
        <v/>
      </c>
      <c r="K2547" s="16">
        <f>IF(J2547&gt;23500000,NA(),IF(C2547=2026,IF(J2547&lt;=4890000,1040000,IF(J2547&lt;=6550000,670000,620000)),IF(J2547&lt;=1320000,950000,IF(J2547&lt;=3360000,880000,IF(J2547&lt;=4890000,680000,IF(J2547&lt;=6550000,630000,580000))))))</f>
        <v/>
      </c>
      <c r="L2547" s="16">
        <f>IF(D2547=1,IF(J2547&lt;=9000000,380000,IF(J2547&lt;=9500000,260000,IF(J2547&lt;=10000000,130000,0))),0)</f>
        <v/>
      </c>
      <c r="M2547" s="16">
        <f>IF(D2547=1,IF(J2547&lt;=9000000,330000,IF(J2547&lt;=9500000,220000,IF(J2547&lt;=10000000,110000,0))),0)</f>
        <v/>
      </c>
      <c r="N2547" s="16">
        <f>IF(D2547=1,IF(J2547&lt;=9000000,50000,IF(J2547&lt;=9500000,40000,IF(J2547&lt;=10000000,20000,0))),0)</f>
        <v/>
      </c>
      <c r="O2547" s="16">
        <f>MAX(0,ROUNDDOWN(J2547-G2547-K2547-L2547-E2547*380000-F2547*630000-H2547,-3))</f>
        <v/>
      </c>
      <c r="P2547" s="16">
        <f>MAX(0,ROUNDDOWN(J2547-G2547-430000-M2547-E2547*330000-F2547*450000-I2547,-3))</f>
        <v/>
      </c>
      <c r="Q2547" s="16">
        <f>50000+N2547+E2547*50000+F2547*180000</f>
        <v/>
      </c>
      <c r="R2547" s="16">
        <f>IF(P2547&lt;=2000000,MIN(Q2547,P2547),MAX(Q2547-(P2547-2000000),50000))*0.05</f>
        <v/>
      </c>
      <c r="S2547" s="16">
        <f>MAX(0,P2547*0.1-R2547)</f>
        <v/>
      </c>
      <c r="T2547" s="16">
        <f>Q2547+MAX(0,K2547-480000)</f>
        <v/>
      </c>
      <c r="U2547" s="16">
        <f>P2547-T2547</f>
        <v/>
      </c>
      <c r="V2547" s="17">
        <f>IF(U2547&lt;0,0,LOOKUP(U2547,{0,1950001,3300001,6950001,9000001,18000001,40000001},{0.05,0.1,0.2,0.23,0.33,0.4,0.45}))</f>
        <v/>
      </c>
      <c r="W2547" s="18">
        <f>IF(U2547&lt;0,0.9,0.9-V2547*1.021)</f>
        <v/>
      </c>
      <c r="X2547" s="16">
        <f>ROUNDDOWN(S2547*0.2/W2547+2000,0)</f>
        <v/>
      </c>
      <c r="Y2547" s="17">
        <f>IF(O2547&lt;=0,0,LOOKUP(O2547,{0,1950001,3300001,6950001,9000001,18000001,40000001},{0.05,0.1,0.2,0.23,0.33,0.4,0.45}))</f>
        <v/>
      </c>
    </row>
    <row r="2548">
      <c r="A2548" t="inlineStr">
        <is>
          <t>1万円刻み</t>
        </is>
      </c>
      <c r="B2548" s="16">
        <f>'3_1万円刻み'!$A$516</f>
        <v/>
      </c>
      <c r="C2548" t="n">
        <v>2026</v>
      </c>
      <c r="D2548" t="n">
        <v>1</v>
      </c>
      <c r="E2548" t="n">
        <v>0</v>
      </c>
      <c r="F2548" t="n">
        <v>0</v>
      </c>
      <c r="G2548" s="16">
        <f>ROUND(MIN(B2548/12,650000)*12*0.0915+MIN(B2548/12,1390000)*12*(0.0504+0)+B2548*0.005,0)</f>
        <v/>
      </c>
      <c r="H2548" t="n">
        <v>0</v>
      </c>
      <c r="I2548" t="n">
        <v>0</v>
      </c>
      <c r="J2548" s="16">
        <f>IF(C2548=2026,IF(B2548&lt;741000,0,IF(B2548&lt;2191000,B2548-740000,IF(B2548&lt;2193000,1451000,IF(B2548&lt;2196000,1453000,IF(B2548&lt;2200000,1456000,IF(B2548&lt;3600000,ROUNDDOWN(B2548/4,-3)*2.8-80000,IF(B2548&lt;6600000,ROUNDDOWN(B2548/4,-3)*3.2-440000,IF(B2548&lt;8500000,ROUNDDOWN(B2548*0.9,0)-1100000,B2548-1950000)))))))),IF(B2548&lt;651000,0,IF(B2548&lt;1900000,B2548-650000,IF(B2548&lt;3600000,ROUNDDOWN(B2548/4,-3)*2.8-80000,IF(B2548&lt;6600000,ROUNDDOWN(B2548/4,-3)*3.2-440000,IF(B2548&lt;8500000,ROUNDDOWN(B2548*0.9,0)-1100000,B2548-1950000))))))</f>
        <v/>
      </c>
      <c r="K2548" s="16">
        <f>IF(J2548&gt;23500000,NA(),IF(C2548=2026,IF(J2548&lt;=4890000,1040000,IF(J2548&lt;=6550000,670000,620000)),IF(J2548&lt;=1320000,950000,IF(J2548&lt;=3360000,880000,IF(J2548&lt;=4890000,680000,IF(J2548&lt;=6550000,630000,580000))))))</f>
        <v/>
      </c>
      <c r="L2548" s="16">
        <f>IF(D2548=1,IF(J2548&lt;=9000000,380000,IF(J2548&lt;=9500000,260000,IF(J2548&lt;=10000000,130000,0))),0)</f>
        <v/>
      </c>
      <c r="M2548" s="16">
        <f>IF(D2548=1,IF(J2548&lt;=9000000,330000,IF(J2548&lt;=9500000,220000,IF(J2548&lt;=10000000,110000,0))),0)</f>
        <v/>
      </c>
      <c r="N2548" s="16">
        <f>IF(D2548=1,IF(J2548&lt;=9000000,50000,IF(J2548&lt;=9500000,40000,IF(J2548&lt;=10000000,20000,0))),0)</f>
        <v/>
      </c>
      <c r="O2548" s="16">
        <f>MAX(0,ROUNDDOWN(J2548-G2548-K2548-L2548-E2548*380000-F2548*630000-H2548,-3))</f>
        <v/>
      </c>
      <c r="P2548" s="16">
        <f>MAX(0,ROUNDDOWN(J2548-G2548-430000-M2548-E2548*330000-F2548*450000-I2548,-3))</f>
        <v/>
      </c>
      <c r="Q2548" s="16">
        <f>50000+N2548+E2548*50000+F2548*180000</f>
        <v/>
      </c>
      <c r="R2548" s="16">
        <f>IF(P2548&lt;=2000000,MIN(Q2548,P2548),MAX(Q2548-(P2548-2000000),50000))*0.05</f>
        <v/>
      </c>
      <c r="S2548" s="16">
        <f>MAX(0,P2548*0.1-R2548)</f>
        <v/>
      </c>
      <c r="T2548" s="16">
        <f>Q2548+MAX(0,K2548-480000)</f>
        <v/>
      </c>
      <c r="U2548" s="16">
        <f>P2548-T2548</f>
        <v/>
      </c>
      <c r="V2548" s="17">
        <f>IF(U2548&lt;0,0,LOOKUP(U2548,{0,1950001,3300001,6950001,9000001,18000001,40000001},{0.05,0.1,0.2,0.23,0.33,0.4,0.45}))</f>
        <v/>
      </c>
      <c r="W2548" s="18">
        <f>IF(U2548&lt;0,0.9,0.9-V2548*1.021)</f>
        <v/>
      </c>
      <c r="X2548" s="16">
        <f>ROUNDDOWN(S2548*0.2/W2548+2000,0)</f>
        <v/>
      </c>
      <c r="Y2548" s="17">
        <f>IF(O2548&lt;=0,0,LOOKUP(O2548,{0,1950001,3300001,6950001,9000001,18000001,40000001},{0.05,0.1,0.2,0.23,0.33,0.4,0.45}))</f>
        <v/>
      </c>
    </row>
    <row r="2549">
      <c r="A2549" t="inlineStr">
        <is>
          <t>1万円刻み</t>
        </is>
      </c>
      <c r="B2549" s="16">
        <f>'3_1万円刻み'!$A$517</f>
        <v/>
      </c>
      <c r="C2549" t="n">
        <v>2025</v>
      </c>
      <c r="D2549" t="n">
        <v>0</v>
      </c>
      <c r="E2549" t="n">
        <v>0</v>
      </c>
      <c r="F2549" t="n">
        <v>0</v>
      </c>
      <c r="G2549" s="16">
        <f>ROUND(MIN(B2549/12,650000)*12*0.0915+MIN(B2549/12,1390000)*12*(0.0504+0)+B2549*0.005,0)</f>
        <v/>
      </c>
      <c r="H2549" t="n">
        <v>0</v>
      </c>
      <c r="I2549" t="n">
        <v>0</v>
      </c>
      <c r="J2549" s="16">
        <f>IF(C2549=2026,IF(B2549&lt;741000,0,IF(B2549&lt;2191000,B2549-740000,IF(B2549&lt;2193000,1451000,IF(B2549&lt;2196000,1453000,IF(B2549&lt;2200000,1456000,IF(B2549&lt;3600000,ROUNDDOWN(B2549/4,-3)*2.8-80000,IF(B2549&lt;6600000,ROUNDDOWN(B2549/4,-3)*3.2-440000,IF(B2549&lt;8500000,ROUNDDOWN(B2549*0.9,0)-1100000,B2549-1950000)))))))),IF(B2549&lt;651000,0,IF(B2549&lt;1900000,B2549-650000,IF(B2549&lt;3600000,ROUNDDOWN(B2549/4,-3)*2.8-80000,IF(B2549&lt;6600000,ROUNDDOWN(B2549/4,-3)*3.2-440000,IF(B2549&lt;8500000,ROUNDDOWN(B2549*0.9,0)-1100000,B2549-1950000))))))</f>
        <v/>
      </c>
      <c r="K2549" s="16">
        <f>IF(J2549&gt;23500000,NA(),IF(C2549=2026,IF(J2549&lt;=4890000,1040000,IF(J2549&lt;=6550000,670000,620000)),IF(J2549&lt;=1320000,950000,IF(J2549&lt;=3360000,880000,IF(J2549&lt;=4890000,680000,IF(J2549&lt;=6550000,630000,580000))))))</f>
        <v/>
      </c>
      <c r="L2549" s="16">
        <f>IF(D2549=1,IF(J2549&lt;=9000000,380000,IF(J2549&lt;=9500000,260000,IF(J2549&lt;=10000000,130000,0))),0)</f>
        <v/>
      </c>
      <c r="M2549" s="16">
        <f>IF(D2549=1,IF(J2549&lt;=9000000,330000,IF(J2549&lt;=9500000,220000,IF(J2549&lt;=10000000,110000,0))),0)</f>
        <v/>
      </c>
      <c r="N2549" s="16">
        <f>IF(D2549=1,IF(J2549&lt;=9000000,50000,IF(J2549&lt;=9500000,40000,IF(J2549&lt;=10000000,20000,0))),0)</f>
        <v/>
      </c>
      <c r="O2549" s="16">
        <f>MAX(0,ROUNDDOWN(J2549-G2549-K2549-L2549-E2549*380000-F2549*630000-H2549,-3))</f>
        <v/>
      </c>
      <c r="P2549" s="16">
        <f>MAX(0,ROUNDDOWN(J2549-G2549-430000-M2549-E2549*330000-F2549*450000-I2549,-3))</f>
        <v/>
      </c>
      <c r="Q2549" s="16">
        <f>50000+N2549+E2549*50000+F2549*180000</f>
        <v/>
      </c>
      <c r="R2549" s="16">
        <f>IF(P2549&lt;=2000000,MIN(Q2549,P2549),MAX(Q2549-(P2549-2000000),50000))*0.05</f>
        <v/>
      </c>
      <c r="S2549" s="16">
        <f>MAX(0,P2549*0.1-R2549)</f>
        <v/>
      </c>
      <c r="T2549" s="16">
        <f>Q2549+MAX(0,K2549-480000)</f>
        <v/>
      </c>
      <c r="U2549" s="16">
        <f>P2549-T2549</f>
        <v/>
      </c>
      <c r="V2549" s="17">
        <f>IF(U2549&lt;0,0,LOOKUP(U2549,{0,1950001,3300001,6950001,9000001,18000001,40000001},{0.05,0.1,0.2,0.23,0.33,0.4,0.45}))</f>
        <v/>
      </c>
      <c r="W2549" s="18">
        <f>IF(U2549&lt;0,0.9,0.9-V2549*1.021)</f>
        <v/>
      </c>
      <c r="X2549" s="16">
        <f>ROUNDDOWN(S2549*0.2/W2549+2000,0)</f>
        <v/>
      </c>
      <c r="Y2549" s="17">
        <f>IF(O2549&lt;=0,0,LOOKUP(O2549,{0,1950001,3300001,6950001,9000001,18000001,40000001},{0.05,0.1,0.2,0.23,0.33,0.4,0.45}))</f>
        <v/>
      </c>
    </row>
    <row r="2550">
      <c r="A2550" t="inlineStr">
        <is>
          <t>1万円刻み</t>
        </is>
      </c>
      <c r="B2550" s="16">
        <f>'3_1万円刻み'!$A$517</f>
        <v/>
      </c>
      <c r="C2550" t="n">
        <v>2026</v>
      </c>
      <c r="D2550" t="n">
        <v>0</v>
      </c>
      <c r="E2550" t="n">
        <v>0</v>
      </c>
      <c r="F2550" t="n">
        <v>0</v>
      </c>
      <c r="G2550" s="16">
        <f>ROUND(MIN(B2550/12,650000)*12*0.0915+MIN(B2550/12,1390000)*12*(0.0504+0)+B2550*0.005,0)</f>
        <v/>
      </c>
      <c r="H2550" t="n">
        <v>0</v>
      </c>
      <c r="I2550" t="n">
        <v>0</v>
      </c>
      <c r="J2550" s="16">
        <f>IF(C2550=2026,IF(B2550&lt;741000,0,IF(B2550&lt;2191000,B2550-740000,IF(B2550&lt;2193000,1451000,IF(B2550&lt;2196000,1453000,IF(B2550&lt;2200000,1456000,IF(B2550&lt;3600000,ROUNDDOWN(B2550/4,-3)*2.8-80000,IF(B2550&lt;6600000,ROUNDDOWN(B2550/4,-3)*3.2-440000,IF(B2550&lt;8500000,ROUNDDOWN(B2550*0.9,0)-1100000,B2550-1950000)))))))),IF(B2550&lt;651000,0,IF(B2550&lt;1900000,B2550-650000,IF(B2550&lt;3600000,ROUNDDOWN(B2550/4,-3)*2.8-80000,IF(B2550&lt;6600000,ROUNDDOWN(B2550/4,-3)*3.2-440000,IF(B2550&lt;8500000,ROUNDDOWN(B2550*0.9,0)-1100000,B2550-1950000))))))</f>
        <v/>
      </c>
      <c r="K2550" s="16">
        <f>IF(J2550&gt;23500000,NA(),IF(C2550=2026,IF(J2550&lt;=4890000,1040000,IF(J2550&lt;=6550000,670000,620000)),IF(J2550&lt;=1320000,950000,IF(J2550&lt;=3360000,880000,IF(J2550&lt;=4890000,680000,IF(J2550&lt;=6550000,630000,580000))))))</f>
        <v/>
      </c>
      <c r="L2550" s="16">
        <f>IF(D2550=1,IF(J2550&lt;=9000000,380000,IF(J2550&lt;=9500000,260000,IF(J2550&lt;=10000000,130000,0))),0)</f>
        <v/>
      </c>
      <c r="M2550" s="16">
        <f>IF(D2550=1,IF(J2550&lt;=9000000,330000,IF(J2550&lt;=9500000,220000,IF(J2550&lt;=10000000,110000,0))),0)</f>
        <v/>
      </c>
      <c r="N2550" s="16">
        <f>IF(D2550=1,IF(J2550&lt;=9000000,50000,IF(J2550&lt;=9500000,40000,IF(J2550&lt;=10000000,20000,0))),0)</f>
        <v/>
      </c>
      <c r="O2550" s="16">
        <f>MAX(0,ROUNDDOWN(J2550-G2550-K2550-L2550-E2550*380000-F2550*630000-H2550,-3))</f>
        <v/>
      </c>
      <c r="P2550" s="16">
        <f>MAX(0,ROUNDDOWN(J2550-G2550-430000-M2550-E2550*330000-F2550*450000-I2550,-3))</f>
        <v/>
      </c>
      <c r="Q2550" s="16">
        <f>50000+N2550+E2550*50000+F2550*180000</f>
        <v/>
      </c>
      <c r="R2550" s="16">
        <f>IF(P2550&lt;=2000000,MIN(Q2550,P2550),MAX(Q2550-(P2550-2000000),50000))*0.05</f>
        <v/>
      </c>
      <c r="S2550" s="16">
        <f>MAX(0,P2550*0.1-R2550)</f>
        <v/>
      </c>
      <c r="T2550" s="16">
        <f>Q2550+MAX(0,K2550-480000)</f>
        <v/>
      </c>
      <c r="U2550" s="16">
        <f>P2550-T2550</f>
        <v/>
      </c>
      <c r="V2550" s="17">
        <f>IF(U2550&lt;0,0,LOOKUP(U2550,{0,1950001,3300001,6950001,9000001,18000001,40000001},{0.05,0.1,0.2,0.23,0.33,0.4,0.45}))</f>
        <v/>
      </c>
      <c r="W2550" s="18">
        <f>IF(U2550&lt;0,0.9,0.9-V2550*1.021)</f>
        <v/>
      </c>
      <c r="X2550" s="16">
        <f>ROUNDDOWN(S2550*0.2/W2550+2000,0)</f>
        <v/>
      </c>
      <c r="Y2550" s="17">
        <f>IF(O2550&lt;=0,0,LOOKUP(O2550,{0,1950001,3300001,6950001,9000001,18000001,40000001},{0.05,0.1,0.2,0.23,0.33,0.4,0.45}))</f>
        <v/>
      </c>
    </row>
    <row r="2551">
      <c r="A2551" t="inlineStr">
        <is>
          <t>1万円刻み</t>
        </is>
      </c>
      <c r="B2551" s="16">
        <f>'3_1万円刻み'!$A$517</f>
        <v/>
      </c>
      <c r="C2551" t="n">
        <v>2025</v>
      </c>
      <c r="D2551" t="n">
        <v>1</v>
      </c>
      <c r="E2551" t="n">
        <v>0</v>
      </c>
      <c r="F2551" t="n">
        <v>0</v>
      </c>
      <c r="G2551" s="16">
        <f>ROUND(MIN(B2551/12,650000)*12*0.0915+MIN(B2551/12,1390000)*12*(0.0504+0)+B2551*0.005,0)</f>
        <v/>
      </c>
      <c r="H2551" t="n">
        <v>0</v>
      </c>
      <c r="I2551" t="n">
        <v>0</v>
      </c>
      <c r="J2551" s="16">
        <f>IF(C2551=2026,IF(B2551&lt;741000,0,IF(B2551&lt;2191000,B2551-740000,IF(B2551&lt;2193000,1451000,IF(B2551&lt;2196000,1453000,IF(B2551&lt;2200000,1456000,IF(B2551&lt;3600000,ROUNDDOWN(B2551/4,-3)*2.8-80000,IF(B2551&lt;6600000,ROUNDDOWN(B2551/4,-3)*3.2-440000,IF(B2551&lt;8500000,ROUNDDOWN(B2551*0.9,0)-1100000,B2551-1950000)))))))),IF(B2551&lt;651000,0,IF(B2551&lt;1900000,B2551-650000,IF(B2551&lt;3600000,ROUNDDOWN(B2551/4,-3)*2.8-80000,IF(B2551&lt;6600000,ROUNDDOWN(B2551/4,-3)*3.2-440000,IF(B2551&lt;8500000,ROUNDDOWN(B2551*0.9,0)-1100000,B2551-1950000))))))</f>
        <v/>
      </c>
      <c r="K2551" s="16">
        <f>IF(J2551&gt;23500000,NA(),IF(C2551=2026,IF(J2551&lt;=4890000,1040000,IF(J2551&lt;=6550000,670000,620000)),IF(J2551&lt;=1320000,950000,IF(J2551&lt;=3360000,880000,IF(J2551&lt;=4890000,680000,IF(J2551&lt;=6550000,630000,580000))))))</f>
        <v/>
      </c>
      <c r="L2551" s="16">
        <f>IF(D2551=1,IF(J2551&lt;=9000000,380000,IF(J2551&lt;=9500000,260000,IF(J2551&lt;=10000000,130000,0))),0)</f>
        <v/>
      </c>
      <c r="M2551" s="16">
        <f>IF(D2551=1,IF(J2551&lt;=9000000,330000,IF(J2551&lt;=9500000,220000,IF(J2551&lt;=10000000,110000,0))),0)</f>
        <v/>
      </c>
      <c r="N2551" s="16">
        <f>IF(D2551=1,IF(J2551&lt;=9000000,50000,IF(J2551&lt;=9500000,40000,IF(J2551&lt;=10000000,20000,0))),0)</f>
        <v/>
      </c>
      <c r="O2551" s="16">
        <f>MAX(0,ROUNDDOWN(J2551-G2551-K2551-L2551-E2551*380000-F2551*630000-H2551,-3))</f>
        <v/>
      </c>
      <c r="P2551" s="16">
        <f>MAX(0,ROUNDDOWN(J2551-G2551-430000-M2551-E2551*330000-F2551*450000-I2551,-3))</f>
        <v/>
      </c>
      <c r="Q2551" s="16">
        <f>50000+N2551+E2551*50000+F2551*180000</f>
        <v/>
      </c>
      <c r="R2551" s="16">
        <f>IF(P2551&lt;=2000000,MIN(Q2551,P2551),MAX(Q2551-(P2551-2000000),50000))*0.05</f>
        <v/>
      </c>
      <c r="S2551" s="16">
        <f>MAX(0,P2551*0.1-R2551)</f>
        <v/>
      </c>
      <c r="T2551" s="16">
        <f>Q2551+MAX(0,K2551-480000)</f>
        <v/>
      </c>
      <c r="U2551" s="16">
        <f>P2551-T2551</f>
        <v/>
      </c>
      <c r="V2551" s="17">
        <f>IF(U2551&lt;0,0,LOOKUP(U2551,{0,1950001,3300001,6950001,9000001,18000001,40000001},{0.05,0.1,0.2,0.23,0.33,0.4,0.45}))</f>
        <v/>
      </c>
      <c r="W2551" s="18">
        <f>IF(U2551&lt;0,0.9,0.9-V2551*1.021)</f>
        <v/>
      </c>
      <c r="X2551" s="16">
        <f>ROUNDDOWN(S2551*0.2/W2551+2000,0)</f>
        <v/>
      </c>
      <c r="Y2551" s="17">
        <f>IF(O2551&lt;=0,0,LOOKUP(O2551,{0,1950001,3300001,6950001,9000001,18000001,40000001},{0.05,0.1,0.2,0.23,0.33,0.4,0.45}))</f>
        <v/>
      </c>
    </row>
    <row r="2552">
      <c r="A2552" t="inlineStr">
        <is>
          <t>1万円刻み</t>
        </is>
      </c>
      <c r="B2552" s="16">
        <f>'3_1万円刻み'!$A$517</f>
        <v/>
      </c>
      <c r="C2552" t="n">
        <v>2026</v>
      </c>
      <c r="D2552" t="n">
        <v>1</v>
      </c>
      <c r="E2552" t="n">
        <v>0</v>
      </c>
      <c r="F2552" t="n">
        <v>0</v>
      </c>
      <c r="G2552" s="16">
        <f>ROUND(MIN(B2552/12,650000)*12*0.0915+MIN(B2552/12,1390000)*12*(0.0504+0)+B2552*0.005,0)</f>
        <v/>
      </c>
      <c r="H2552" t="n">
        <v>0</v>
      </c>
      <c r="I2552" t="n">
        <v>0</v>
      </c>
      <c r="J2552" s="16">
        <f>IF(C2552=2026,IF(B2552&lt;741000,0,IF(B2552&lt;2191000,B2552-740000,IF(B2552&lt;2193000,1451000,IF(B2552&lt;2196000,1453000,IF(B2552&lt;2200000,1456000,IF(B2552&lt;3600000,ROUNDDOWN(B2552/4,-3)*2.8-80000,IF(B2552&lt;6600000,ROUNDDOWN(B2552/4,-3)*3.2-440000,IF(B2552&lt;8500000,ROUNDDOWN(B2552*0.9,0)-1100000,B2552-1950000)))))))),IF(B2552&lt;651000,0,IF(B2552&lt;1900000,B2552-650000,IF(B2552&lt;3600000,ROUNDDOWN(B2552/4,-3)*2.8-80000,IF(B2552&lt;6600000,ROUNDDOWN(B2552/4,-3)*3.2-440000,IF(B2552&lt;8500000,ROUNDDOWN(B2552*0.9,0)-1100000,B2552-1950000))))))</f>
        <v/>
      </c>
      <c r="K2552" s="16">
        <f>IF(J2552&gt;23500000,NA(),IF(C2552=2026,IF(J2552&lt;=4890000,1040000,IF(J2552&lt;=6550000,670000,620000)),IF(J2552&lt;=1320000,950000,IF(J2552&lt;=3360000,880000,IF(J2552&lt;=4890000,680000,IF(J2552&lt;=6550000,630000,580000))))))</f>
        <v/>
      </c>
      <c r="L2552" s="16">
        <f>IF(D2552=1,IF(J2552&lt;=9000000,380000,IF(J2552&lt;=9500000,260000,IF(J2552&lt;=10000000,130000,0))),0)</f>
        <v/>
      </c>
      <c r="M2552" s="16">
        <f>IF(D2552=1,IF(J2552&lt;=9000000,330000,IF(J2552&lt;=9500000,220000,IF(J2552&lt;=10000000,110000,0))),0)</f>
        <v/>
      </c>
      <c r="N2552" s="16">
        <f>IF(D2552=1,IF(J2552&lt;=9000000,50000,IF(J2552&lt;=9500000,40000,IF(J2552&lt;=10000000,20000,0))),0)</f>
        <v/>
      </c>
      <c r="O2552" s="16">
        <f>MAX(0,ROUNDDOWN(J2552-G2552-K2552-L2552-E2552*380000-F2552*630000-H2552,-3))</f>
        <v/>
      </c>
      <c r="P2552" s="16">
        <f>MAX(0,ROUNDDOWN(J2552-G2552-430000-M2552-E2552*330000-F2552*450000-I2552,-3))</f>
        <v/>
      </c>
      <c r="Q2552" s="16">
        <f>50000+N2552+E2552*50000+F2552*180000</f>
        <v/>
      </c>
      <c r="R2552" s="16">
        <f>IF(P2552&lt;=2000000,MIN(Q2552,P2552),MAX(Q2552-(P2552-2000000),50000))*0.05</f>
        <v/>
      </c>
      <c r="S2552" s="16">
        <f>MAX(0,P2552*0.1-R2552)</f>
        <v/>
      </c>
      <c r="T2552" s="16">
        <f>Q2552+MAX(0,K2552-480000)</f>
        <v/>
      </c>
      <c r="U2552" s="16">
        <f>P2552-T2552</f>
        <v/>
      </c>
      <c r="V2552" s="17">
        <f>IF(U2552&lt;0,0,LOOKUP(U2552,{0,1950001,3300001,6950001,9000001,18000001,40000001},{0.05,0.1,0.2,0.23,0.33,0.4,0.45}))</f>
        <v/>
      </c>
      <c r="W2552" s="18">
        <f>IF(U2552&lt;0,0.9,0.9-V2552*1.021)</f>
        <v/>
      </c>
      <c r="X2552" s="16">
        <f>ROUNDDOWN(S2552*0.2/W2552+2000,0)</f>
        <v/>
      </c>
      <c r="Y2552" s="17">
        <f>IF(O2552&lt;=0,0,LOOKUP(O2552,{0,1950001,3300001,6950001,9000001,18000001,40000001},{0.05,0.1,0.2,0.23,0.33,0.4,0.45}))</f>
        <v/>
      </c>
    </row>
    <row r="2553">
      <c r="A2553" t="inlineStr">
        <is>
          <t>1万円刻み</t>
        </is>
      </c>
      <c r="B2553" s="16">
        <f>'3_1万円刻み'!$A$518</f>
        <v/>
      </c>
      <c r="C2553" t="n">
        <v>2025</v>
      </c>
      <c r="D2553" t="n">
        <v>0</v>
      </c>
      <c r="E2553" t="n">
        <v>0</v>
      </c>
      <c r="F2553" t="n">
        <v>0</v>
      </c>
      <c r="G2553" s="16">
        <f>ROUND(MIN(B2553/12,650000)*12*0.0915+MIN(B2553/12,1390000)*12*(0.0504+0)+B2553*0.005,0)</f>
        <v/>
      </c>
      <c r="H2553" t="n">
        <v>0</v>
      </c>
      <c r="I2553" t="n">
        <v>0</v>
      </c>
      <c r="J2553" s="16">
        <f>IF(C2553=2026,IF(B2553&lt;741000,0,IF(B2553&lt;2191000,B2553-740000,IF(B2553&lt;2193000,1451000,IF(B2553&lt;2196000,1453000,IF(B2553&lt;2200000,1456000,IF(B2553&lt;3600000,ROUNDDOWN(B2553/4,-3)*2.8-80000,IF(B2553&lt;6600000,ROUNDDOWN(B2553/4,-3)*3.2-440000,IF(B2553&lt;8500000,ROUNDDOWN(B2553*0.9,0)-1100000,B2553-1950000)))))))),IF(B2553&lt;651000,0,IF(B2553&lt;1900000,B2553-650000,IF(B2553&lt;3600000,ROUNDDOWN(B2553/4,-3)*2.8-80000,IF(B2553&lt;6600000,ROUNDDOWN(B2553/4,-3)*3.2-440000,IF(B2553&lt;8500000,ROUNDDOWN(B2553*0.9,0)-1100000,B2553-1950000))))))</f>
        <v/>
      </c>
      <c r="K2553" s="16">
        <f>IF(J2553&gt;23500000,NA(),IF(C2553=2026,IF(J2553&lt;=4890000,1040000,IF(J2553&lt;=6550000,670000,620000)),IF(J2553&lt;=1320000,950000,IF(J2553&lt;=3360000,880000,IF(J2553&lt;=4890000,680000,IF(J2553&lt;=6550000,630000,580000))))))</f>
        <v/>
      </c>
      <c r="L2553" s="16">
        <f>IF(D2553=1,IF(J2553&lt;=9000000,380000,IF(J2553&lt;=9500000,260000,IF(J2553&lt;=10000000,130000,0))),0)</f>
        <v/>
      </c>
      <c r="M2553" s="16">
        <f>IF(D2553=1,IF(J2553&lt;=9000000,330000,IF(J2553&lt;=9500000,220000,IF(J2553&lt;=10000000,110000,0))),0)</f>
        <v/>
      </c>
      <c r="N2553" s="16">
        <f>IF(D2553=1,IF(J2553&lt;=9000000,50000,IF(J2553&lt;=9500000,40000,IF(J2553&lt;=10000000,20000,0))),0)</f>
        <v/>
      </c>
      <c r="O2553" s="16">
        <f>MAX(0,ROUNDDOWN(J2553-G2553-K2553-L2553-E2553*380000-F2553*630000-H2553,-3))</f>
        <v/>
      </c>
      <c r="P2553" s="16">
        <f>MAX(0,ROUNDDOWN(J2553-G2553-430000-M2553-E2553*330000-F2553*450000-I2553,-3))</f>
        <v/>
      </c>
      <c r="Q2553" s="16">
        <f>50000+N2553+E2553*50000+F2553*180000</f>
        <v/>
      </c>
      <c r="R2553" s="16">
        <f>IF(P2553&lt;=2000000,MIN(Q2553,P2553),MAX(Q2553-(P2553-2000000),50000))*0.05</f>
        <v/>
      </c>
      <c r="S2553" s="16">
        <f>MAX(0,P2553*0.1-R2553)</f>
        <v/>
      </c>
      <c r="T2553" s="16">
        <f>Q2553+MAX(0,K2553-480000)</f>
        <v/>
      </c>
      <c r="U2553" s="16">
        <f>P2553-T2553</f>
        <v/>
      </c>
      <c r="V2553" s="17">
        <f>IF(U2553&lt;0,0,LOOKUP(U2553,{0,1950001,3300001,6950001,9000001,18000001,40000001},{0.05,0.1,0.2,0.23,0.33,0.4,0.45}))</f>
        <v/>
      </c>
      <c r="W2553" s="18">
        <f>IF(U2553&lt;0,0.9,0.9-V2553*1.021)</f>
        <v/>
      </c>
      <c r="X2553" s="16">
        <f>ROUNDDOWN(S2553*0.2/W2553+2000,0)</f>
        <v/>
      </c>
      <c r="Y2553" s="17">
        <f>IF(O2553&lt;=0,0,LOOKUP(O2553,{0,1950001,3300001,6950001,9000001,18000001,40000001},{0.05,0.1,0.2,0.23,0.33,0.4,0.45}))</f>
        <v/>
      </c>
    </row>
    <row r="2554">
      <c r="A2554" t="inlineStr">
        <is>
          <t>1万円刻み</t>
        </is>
      </c>
      <c r="B2554" s="16">
        <f>'3_1万円刻み'!$A$518</f>
        <v/>
      </c>
      <c r="C2554" t="n">
        <v>2026</v>
      </c>
      <c r="D2554" t="n">
        <v>0</v>
      </c>
      <c r="E2554" t="n">
        <v>0</v>
      </c>
      <c r="F2554" t="n">
        <v>0</v>
      </c>
      <c r="G2554" s="16">
        <f>ROUND(MIN(B2554/12,650000)*12*0.0915+MIN(B2554/12,1390000)*12*(0.0504+0)+B2554*0.005,0)</f>
        <v/>
      </c>
      <c r="H2554" t="n">
        <v>0</v>
      </c>
      <c r="I2554" t="n">
        <v>0</v>
      </c>
      <c r="J2554" s="16">
        <f>IF(C2554=2026,IF(B2554&lt;741000,0,IF(B2554&lt;2191000,B2554-740000,IF(B2554&lt;2193000,1451000,IF(B2554&lt;2196000,1453000,IF(B2554&lt;2200000,1456000,IF(B2554&lt;3600000,ROUNDDOWN(B2554/4,-3)*2.8-80000,IF(B2554&lt;6600000,ROUNDDOWN(B2554/4,-3)*3.2-440000,IF(B2554&lt;8500000,ROUNDDOWN(B2554*0.9,0)-1100000,B2554-1950000)))))))),IF(B2554&lt;651000,0,IF(B2554&lt;1900000,B2554-650000,IF(B2554&lt;3600000,ROUNDDOWN(B2554/4,-3)*2.8-80000,IF(B2554&lt;6600000,ROUNDDOWN(B2554/4,-3)*3.2-440000,IF(B2554&lt;8500000,ROUNDDOWN(B2554*0.9,0)-1100000,B2554-1950000))))))</f>
        <v/>
      </c>
      <c r="K2554" s="16">
        <f>IF(J2554&gt;23500000,NA(),IF(C2554=2026,IF(J2554&lt;=4890000,1040000,IF(J2554&lt;=6550000,670000,620000)),IF(J2554&lt;=1320000,950000,IF(J2554&lt;=3360000,880000,IF(J2554&lt;=4890000,680000,IF(J2554&lt;=6550000,630000,580000))))))</f>
        <v/>
      </c>
      <c r="L2554" s="16">
        <f>IF(D2554=1,IF(J2554&lt;=9000000,380000,IF(J2554&lt;=9500000,260000,IF(J2554&lt;=10000000,130000,0))),0)</f>
        <v/>
      </c>
      <c r="M2554" s="16">
        <f>IF(D2554=1,IF(J2554&lt;=9000000,330000,IF(J2554&lt;=9500000,220000,IF(J2554&lt;=10000000,110000,0))),0)</f>
        <v/>
      </c>
      <c r="N2554" s="16">
        <f>IF(D2554=1,IF(J2554&lt;=9000000,50000,IF(J2554&lt;=9500000,40000,IF(J2554&lt;=10000000,20000,0))),0)</f>
        <v/>
      </c>
      <c r="O2554" s="16">
        <f>MAX(0,ROUNDDOWN(J2554-G2554-K2554-L2554-E2554*380000-F2554*630000-H2554,-3))</f>
        <v/>
      </c>
      <c r="P2554" s="16">
        <f>MAX(0,ROUNDDOWN(J2554-G2554-430000-M2554-E2554*330000-F2554*450000-I2554,-3))</f>
        <v/>
      </c>
      <c r="Q2554" s="16">
        <f>50000+N2554+E2554*50000+F2554*180000</f>
        <v/>
      </c>
      <c r="R2554" s="16">
        <f>IF(P2554&lt;=2000000,MIN(Q2554,P2554),MAX(Q2554-(P2554-2000000),50000))*0.05</f>
        <v/>
      </c>
      <c r="S2554" s="16">
        <f>MAX(0,P2554*0.1-R2554)</f>
        <v/>
      </c>
      <c r="T2554" s="16">
        <f>Q2554+MAX(0,K2554-480000)</f>
        <v/>
      </c>
      <c r="U2554" s="16">
        <f>P2554-T2554</f>
        <v/>
      </c>
      <c r="V2554" s="17">
        <f>IF(U2554&lt;0,0,LOOKUP(U2554,{0,1950001,3300001,6950001,9000001,18000001,40000001},{0.05,0.1,0.2,0.23,0.33,0.4,0.45}))</f>
        <v/>
      </c>
      <c r="W2554" s="18">
        <f>IF(U2554&lt;0,0.9,0.9-V2554*1.021)</f>
        <v/>
      </c>
      <c r="X2554" s="16">
        <f>ROUNDDOWN(S2554*0.2/W2554+2000,0)</f>
        <v/>
      </c>
      <c r="Y2554" s="17">
        <f>IF(O2554&lt;=0,0,LOOKUP(O2554,{0,1950001,3300001,6950001,9000001,18000001,40000001},{0.05,0.1,0.2,0.23,0.33,0.4,0.45}))</f>
        <v/>
      </c>
    </row>
    <row r="2555">
      <c r="A2555" t="inlineStr">
        <is>
          <t>1万円刻み</t>
        </is>
      </c>
      <c r="B2555" s="16">
        <f>'3_1万円刻み'!$A$518</f>
        <v/>
      </c>
      <c r="C2555" t="n">
        <v>2025</v>
      </c>
      <c r="D2555" t="n">
        <v>1</v>
      </c>
      <c r="E2555" t="n">
        <v>0</v>
      </c>
      <c r="F2555" t="n">
        <v>0</v>
      </c>
      <c r="G2555" s="16">
        <f>ROUND(MIN(B2555/12,650000)*12*0.0915+MIN(B2555/12,1390000)*12*(0.0504+0)+B2555*0.005,0)</f>
        <v/>
      </c>
      <c r="H2555" t="n">
        <v>0</v>
      </c>
      <c r="I2555" t="n">
        <v>0</v>
      </c>
      <c r="J2555" s="16">
        <f>IF(C2555=2026,IF(B2555&lt;741000,0,IF(B2555&lt;2191000,B2555-740000,IF(B2555&lt;2193000,1451000,IF(B2555&lt;2196000,1453000,IF(B2555&lt;2200000,1456000,IF(B2555&lt;3600000,ROUNDDOWN(B2555/4,-3)*2.8-80000,IF(B2555&lt;6600000,ROUNDDOWN(B2555/4,-3)*3.2-440000,IF(B2555&lt;8500000,ROUNDDOWN(B2555*0.9,0)-1100000,B2555-1950000)))))))),IF(B2555&lt;651000,0,IF(B2555&lt;1900000,B2555-650000,IF(B2555&lt;3600000,ROUNDDOWN(B2555/4,-3)*2.8-80000,IF(B2555&lt;6600000,ROUNDDOWN(B2555/4,-3)*3.2-440000,IF(B2555&lt;8500000,ROUNDDOWN(B2555*0.9,0)-1100000,B2555-1950000))))))</f>
        <v/>
      </c>
      <c r="K2555" s="16">
        <f>IF(J2555&gt;23500000,NA(),IF(C2555=2026,IF(J2555&lt;=4890000,1040000,IF(J2555&lt;=6550000,670000,620000)),IF(J2555&lt;=1320000,950000,IF(J2555&lt;=3360000,880000,IF(J2555&lt;=4890000,680000,IF(J2555&lt;=6550000,630000,580000))))))</f>
        <v/>
      </c>
      <c r="L2555" s="16">
        <f>IF(D2555=1,IF(J2555&lt;=9000000,380000,IF(J2555&lt;=9500000,260000,IF(J2555&lt;=10000000,130000,0))),0)</f>
        <v/>
      </c>
      <c r="M2555" s="16">
        <f>IF(D2555=1,IF(J2555&lt;=9000000,330000,IF(J2555&lt;=9500000,220000,IF(J2555&lt;=10000000,110000,0))),0)</f>
        <v/>
      </c>
      <c r="N2555" s="16">
        <f>IF(D2555=1,IF(J2555&lt;=9000000,50000,IF(J2555&lt;=9500000,40000,IF(J2555&lt;=10000000,20000,0))),0)</f>
        <v/>
      </c>
      <c r="O2555" s="16">
        <f>MAX(0,ROUNDDOWN(J2555-G2555-K2555-L2555-E2555*380000-F2555*630000-H2555,-3))</f>
        <v/>
      </c>
      <c r="P2555" s="16">
        <f>MAX(0,ROUNDDOWN(J2555-G2555-430000-M2555-E2555*330000-F2555*450000-I2555,-3))</f>
        <v/>
      </c>
      <c r="Q2555" s="16">
        <f>50000+N2555+E2555*50000+F2555*180000</f>
        <v/>
      </c>
      <c r="R2555" s="16">
        <f>IF(P2555&lt;=2000000,MIN(Q2555,P2555),MAX(Q2555-(P2555-2000000),50000))*0.05</f>
        <v/>
      </c>
      <c r="S2555" s="16">
        <f>MAX(0,P2555*0.1-R2555)</f>
        <v/>
      </c>
      <c r="T2555" s="16">
        <f>Q2555+MAX(0,K2555-480000)</f>
        <v/>
      </c>
      <c r="U2555" s="16">
        <f>P2555-T2555</f>
        <v/>
      </c>
      <c r="V2555" s="17">
        <f>IF(U2555&lt;0,0,LOOKUP(U2555,{0,1950001,3300001,6950001,9000001,18000001,40000001},{0.05,0.1,0.2,0.23,0.33,0.4,0.45}))</f>
        <v/>
      </c>
      <c r="W2555" s="18">
        <f>IF(U2555&lt;0,0.9,0.9-V2555*1.021)</f>
        <v/>
      </c>
      <c r="X2555" s="16">
        <f>ROUNDDOWN(S2555*0.2/W2555+2000,0)</f>
        <v/>
      </c>
      <c r="Y2555" s="17">
        <f>IF(O2555&lt;=0,0,LOOKUP(O2555,{0,1950001,3300001,6950001,9000001,18000001,40000001},{0.05,0.1,0.2,0.23,0.33,0.4,0.45}))</f>
        <v/>
      </c>
    </row>
    <row r="2556">
      <c r="A2556" t="inlineStr">
        <is>
          <t>1万円刻み</t>
        </is>
      </c>
      <c r="B2556" s="16">
        <f>'3_1万円刻み'!$A$518</f>
        <v/>
      </c>
      <c r="C2556" t="n">
        <v>2026</v>
      </c>
      <c r="D2556" t="n">
        <v>1</v>
      </c>
      <c r="E2556" t="n">
        <v>0</v>
      </c>
      <c r="F2556" t="n">
        <v>0</v>
      </c>
      <c r="G2556" s="16">
        <f>ROUND(MIN(B2556/12,650000)*12*0.0915+MIN(B2556/12,1390000)*12*(0.0504+0)+B2556*0.005,0)</f>
        <v/>
      </c>
      <c r="H2556" t="n">
        <v>0</v>
      </c>
      <c r="I2556" t="n">
        <v>0</v>
      </c>
      <c r="J2556" s="16">
        <f>IF(C2556=2026,IF(B2556&lt;741000,0,IF(B2556&lt;2191000,B2556-740000,IF(B2556&lt;2193000,1451000,IF(B2556&lt;2196000,1453000,IF(B2556&lt;2200000,1456000,IF(B2556&lt;3600000,ROUNDDOWN(B2556/4,-3)*2.8-80000,IF(B2556&lt;6600000,ROUNDDOWN(B2556/4,-3)*3.2-440000,IF(B2556&lt;8500000,ROUNDDOWN(B2556*0.9,0)-1100000,B2556-1950000)))))))),IF(B2556&lt;651000,0,IF(B2556&lt;1900000,B2556-650000,IF(B2556&lt;3600000,ROUNDDOWN(B2556/4,-3)*2.8-80000,IF(B2556&lt;6600000,ROUNDDOWN(B2556/4,-3)*3.2-440000,IF(B2556&lt;8500000,ROUNDDOWN(B2556*0.9,0)-1100000,B2556-1950000))))))</f>
        <v/>
      </c>
      <c r="K2556" s="16">
        <f>IF(J2556&gt;23500000,NA(),IF(C2556=2026,IF(J2556&lt;=4890000,1040000,IF(J2556&lt;=6550000,670000,620000)),IF(J2556&lt;=1320000,950000,IF(J2556&lt;=3360000,880000,IF(J2556&lt;=4890000,680000,IF(J2556&lt;=6550000,630000,580000))))))</f>
        <v/>
      </c>
      <c r="L2556" s="16">
        <f>IF(D2556=1,IF(J2556&lt;=9000000,380000,IF(J2556&lt;=9500000,260000,IF(J2556&lt;=10000000,130000,0))),0)</f>
        <v/>
      </c>
      <c r="M2556" s="16">
        <f>IF(D2556=1,IF(J2556&lt;=9000000,330000,IF(J2556&lt;=9500000,220000,IF(J2556&lt;=10000000,110000,0))),0)</f>
        <v/>
      </c>
      <c r="N2556" s="16">
        <f>IF(D2556=1,IF(J2556&lt;=9000000,50000,IF(J2556&lt;=9500000,40000,IF(J2556&lt;=10000000,20000,0))),0)</f>
        <v/>
      </c>
      <c r="O2556" s="16">
        <f>MAX(0,ROUNDDOWN(J2556-G2556-K2556-L2556-E2556*380000-F2556*630000-H2556,-3))</f>
        <v/>
      </c>
      <c r="P2556" s="16">
        <f>MAX(0,ROUNDDOWN(J2556-G2556-430000-M2556-E2556*330000-F2556*450000-I2556,-3))</f>
        <v/>
      </c>
      <c r="Q2556" s="16">
        <f>50000+N2556+E2556*50000+F2556*180000</f>
        <v/>
      </c>
      <c r="R2556" s="16">
        <f>IF(P2556&lt;=2000000,MIN(Q2556,P2556),MAX(Q2556-(P2556-2000000),50000))*0.05</f>
        <v/>
      </c>
      <c r="S2556" s="16">
        <f>MAX(0,P2556*0.1-R2556)</f>
        <v/>
      </c>
      <c r="T2556" s="16">
        <f>Q2556+MAX(0,K2556-480000)</f>
        <v/>
      </c>
      <c r="U2556" s="16">
        <f>P2556-T2556</f>
        <v/>
      </c>
      <c r="V2556" s="17">
        <f>IF(U2556&lt;0,0,LOOKUP(U2556,{0,1950001,3300001,6950001,9000001,18000001,40000001},{0.05,0.1,0.2,0.23,0.33,0.4,0.45}))</f>
        <v/>
      </c>
      <c r="W2556" s="18">
        <f>IF(U2556&lt;0,0.9,0.9-V2556*1.021)</f>
        <v/>
      </c>
      <c r="X2556" s="16">
        <f>ROUNDDOWN(S2556*0.2/W2556+2000,0)</f>
        <v/>
      </c>
      <c r="Y2556" s="17">
        <f>IF(O2556&lt;=0,0,LOOKUP(O2556,{0,1950001,3300001,6950001,9000001,18000001,40000001},{0.05,0.1,0.2,0.23,0.33,0.4,0.45}))</f>
        <v/>
      </c>
    </row>
    <row r="2557">
      <c r="A2557" t="inlineStr">
        <is>
          <t>1万円刻み</t>
        </is>
      </c>
      <c r="B2557" s="16">
        <f>'3_1万円刻み'!$A$519</f>
        <v/>
      </c>
      <c r="C2557" t="n">
        <v>2025</v>
      </c>
      <c r="D2557" t="n">
        <v>0</v>
      </c>
      <c r="E2557" t="n">
        <v>0</v>
      </c>
      <c r="F2557" t="n">
        <v>0</v>
      </c>
      <c r="G2557" s="16">
        <f>ROUND(MIN(B2557/12,650000)*12*0.0915+MIN(B2557/12,1390000)*12*(0.0504+0)+B2557*0.005,0)</f>
        <v/>
      </c>
      <c r="H2557" t="n">
        <v>0</v>
      </c>
      <c r="I2557" t="n">
        <v>0</v>
      </c>
      <c r="J2557" s="16">
        <f>IF(C2557=2026,IF(B2557&lt;741000,0,IF(B2557&lt;2191000,B2557-740000,IF(B2557&lt;2193000,1451000,IF(B2557&lt;2196000,1453000,IF(B2557&lt;2200000,1456000,IF(B2557&lt;3600000,ROUNDDOWN(B2557/4,-3)*2.8-80000,IF(B2557&lt;6600000,ROUNDDOWN(B2557/4,-3)*3.2-440000,IF(B2557&lt;8500000,ROUNDDOWN(B2557*0.9,0)-1100000,B2557-1950000)))))))),IF(B2557&lt;651000,0,IF(B2557&lt;1900000,B2557-650000,IF(B2557&lt;3600000,ROUNDDOWN(B2557/4,-3)*2.8-80000,IF(B2557&lt;6600000,ROUNDDOWN(B2557/4,-3)*3.2-440000,IF(B2557&lt;8500000,ROUNDDOWN(B2557*0.9,0)-1100000,B2557-1950000))))))</f>
        <v/>
      </c>
      <c r="K2557" s="16">
        <f>IF(J2557&gt;23500000,NA(),IF(C2557=2026,IF(J2557&lt;=4890000,1040000,IF(J2557&lt;=6550000,670000,620000)),IF(J2557&lt;=1320000,950000,IF(J2557&lt;=3360000,880000,IF(J2557&lt;=4890000,680000,IF(J2557&lt;=6550000,630000,580000))))))</f>
        <v/>
      </c>
      <c r="L2557" s="16">
        <f>IF(D2557=1,IF(J2557&lt;=9000000,380000,IF(J2557&lt;=9500000,260000,IF(J2557&lt;=10000000,130000,0))),0)</f>
        <v/>
      </c>
      <c r="M2557" s="16">
        <f>IF(D2557=1,IF(J2557&lt;=9000000,330000,IF(J2557&lt;=9500000,220000,IF(J2557&lt;=10000000,110000,0))),0)</f>
        <v/>
      </c>
      <c r="N2557" s="16">
        <f>IF(D2557=1,IF(J2557&lt;=9000000,50000,IF(J2557&lt;=9500000,40000,IF(J2557&lt;=10000000,20000,0))),0)</f>
        <v/>
      </c>
      <c r="O2557" s="16">
        <f>MAX(0,ROUNDDOWN(J2557-G2557-K2557-L2557-E2557*380000-F2557*630000-H2557,-3))</f>
        <v/>
      </c>
      <c r="P2557" s="16">
        <f>MAX(0,ROUNDDOWN(J2557-G2557-430000-M2557-E2557*330000-F2557*450000-I2557,-3))</f>
        <v/>
      </c>
      <c r="Q2557" s="16">
        <f>50000+N2557+E2557*50000+F2557*180000</f>
        <v/>
      </c>
      <c r="R2557" s="16">
        <f>IF(P2557&lt;=2000000,MIN(Q2557,P2557),MAX(Q2557-(P2557-2000000),50000))*0.05</f>
        <v/>
      </c>
      <c r="S2557" s="16">
        <f>MAX(0,P2557*0.1-R2557)</f>
        <v/>
      </c>
      <c r="T2557" s="16">
        <f>Q2557+MAX(0,K2557-480000)</f>
        <v/>
      </c>
      <c r="U2557" s="16">
        <f>P2557-T2557</f>
        <v/>
      </c>
      <c r="V2557" s="17">
        <f>IF(U2557&lt;0,0,LOOKUP(U2557,{0,1950001,3300001,6950001,9000001,18000001,40000001},{0.05,0.1,0.2,0.23,0.33,0.4,0.45}))</f>
        <v/>
      </c>
      <c r="W2557" s="18">
        <f>IF(U2557&lt;0,0.9,0.9-V2557*1.021)</f>
        <v/>
      </c>
      <c r="X2557" s="16">
        <f>ROUNDDOWN(S2557*0.2/W2557+2000,0)</f>
        <v/>
      </c>
      <c r="Y2557" s="17">
        <f>IF(O2557&lt;=0,0,LOOKUP(O2557,{0,1950001,3300001,6950001,9000001,18000001,40000001},{0.05,0.1,0.2,0.23,0.33,0.4,0.45}))</f>
        <v/>
      </c>
    </row>
    <row r="2558">
      <c r="A2558" t="inlineStr">
        <is>
          <t>1万円刻み</t>
        </is>
      </c>
      <c r="B2558" s="16">
        <f>'3_1万円刻み'!$A$519</f>
        <v/>
      </c>
      <c r="C2558" t="n">
        <v>2026</v>
      </c>
      <c r="D2558" t="n">
        <v>0</v>
      </c>
      <c r="E2558" t="n">
        <v>0</v>
      </c>
      <c r="F2558" t="n">
        <v>0</v>
      </c>
      <c r="G2558" s="16">
        <f>ROUND(MIN(B2558/12,650000)*12*0.0915+MIN(B2558/12,1390000)*12*(0.0504+0)+B2558*0.005,0)</f>
        <v/>
      </c>
      <c r="H2558" t="n">
        <v>0</v>
      </c>
      <c r="I2558" t="n">
        <v>0</v>
      </c>
      <c r="J2558" s="16">
        <f>IF(C2558=2026,IF(B2558&lt;741000,0,IF(B2558&lt;2191000,B2558-740000,IF(B2558&lt;2193000,1451000,IF(B2558&lt;2196000,1453000,IF(B2558&lt;2200000,1456000,IF(B2558&lt;3600000,ROUNDDOWN(B2558/4,-3)*2.8-80000,IF(B2558&lt;6600000,ROUNDDOWN(B2558/4,-3)*3.2-440000,IF(B2558&lt;8500000,ROUNDDOWN(B2558*0.9,0)-1100000,B2558-1950000)))))))),IF(B2558&lt;651000,0,IF(B2558&lt;1900000,B2558-650000,IF(B2558&lt;3600000,ROUNDDOWN(B2558/4,-3)*2.8-80000,IF(B2558&lt;6600000,ROUNDDOWN(B2558/4,-3)*3.2-440000,IF(B2558&lt;8500000,ROUNDDOWN(B2558*0.9,0)-1100000,B2558-1950000))))))</f>
        <v/>
      </c>
      <c r="K2558" s="16">
        <f>IF(J2558&gt;23500000,NA(),IF(C2558=2026,IF(J2558&lt;=4890000,1040000,IF(J2558&lt;=6550000,670000,620000)),IF(J2558&lt;=1320000,950000,IF(J2558&lt;=3360000,880000,IF(J2558&lt;=4890000,680000,IF(J2558&lt;=6550000,630000,580000))))))</f>
        <v/>
      </c>
      <c r="L2558" s="16">
        <f>IF(D2558=1,IF(J2558&lt;=9000000,380000,IF(J2558&lt;=9500000,260000,IF(J2558&lt;=10000000,130000,0))),0)</f>
        <v/>
      </c>
      <c r="M2558" s="16">
        <f>IF(D2558=1,IF(J2558&lt;=9000000,330000,IF(J2558&lt;=9500000,220000,IF(J2558&lt;=10000000,110000,0))),0)</f>
        <v/>
      </c>
      <c r="N2558" s="16">
        <f>IF(D2558=1,IF(J2558&lt;=9000000,50000,IF(J2558&lt;=9500000,40000,IF(J2558&lt;=10000000,20000,0))),0)</f>
        <v/>
      </c>
      <c r="O2558" s="16">
        <f>MAX(0,ROUNDDOWN(J2558-G2558-K2558-L2558-E2558*380000-F2558*630000-H2558,-3))</f>
        <v/>
      </c>
      <c r="P2558" s="16">
        <f>MAX(0,ROUNDDOWN(J2558-G2558-430000-M2558-E2558*330000-F2558*450000-I2558,-3))</f>
        <v/>
      </c>
      <c r="Q2558" s="16">
        <f>50000+N2558+E2558*50000+F2558*180000</f>
        <v/>
      </c>
      <c r="R2558" s="16">
        <f>IF(P2558&lt;=2000000,MIN(Q2558,P2558),MAX(Q2558-(P2558-2000000),50000))*0.05</f>
        <v/>
      </c>
      <c r="S2558" s="16">
        <f>MAX(0,P2558*0.1-R2558)</f>
        <v/>
      </c>
      <c r="T2558" s="16">
        <f>Q2558+MAX(0,K2558-480000)</f>
        <v/>
      </c>
      <c r="U2558" s="16">
        <f>P2558-T2558</f>
        <v/>
      </c>
      <c r="V2558" s="17">
        <f>IF(U2558&lt;0,0,LOOKUP(U2558,{0,1950001,3300001,6950001,9000001,18000001,40000001},{0.05,0.1,0.2,0.23,0.33,0.4,0.45}))</f>
        <v/>
      </c>
      <c r="W2558" s="18">
        <f>IF(U2558&lt;0,0.9,0.9-V2558*1.021)</f>
        <v/>
      </c>
      <c r="X2558" s="16">
        <f>ROUNDDOWN(S2558*0.2/W2558+2000,0)</f>
        <v/>
      </c>
      <c r="Y2558" s="17">
        <f>IF(O2558&lt;=0,0,LOOKUP(O2558,{0,1950001,3300001,6950001,9000001,18000001,40000001},{0.05,0.1,0.2,0.23,0.33,0.4,0.45}))</f>
        <v/>
      </c>
    </row>
    <row r="2559">
      <c r="A2559" t="inlineStr">
        <is>
          <t>1万円刻み</t>
        </is>
      </c>
      <c r="B2559" s="16">
        <f>'3_1万円刻み'!$A$519</f>
        <v/>
      </c>
      <c r="C2559" t="n">
        <v>2025</v>
      </c>
      <c r="D2559" t="n">
        <v>1</v>
      </c>
      <c r="E2559" t="n">
        <v>0</v>
      </c>
      <c r="F2559" t="n">
        <v>0</v>
      </c>
      <c r="G2559" s="16">
        <f>ROUND(MIN(B2559/12,650000)*12*0.0915+MIN(B2559/12,1390000)*12*(0.0504+0)+B2559*0.005,0)</f>
        <v/>
      </c>
      <c r="H2559" t="n">
        <v>0</v>
      </c>
      <c r="I2559" t="n">
        <v>0</v>
      </c>
      <c r="J2559" s="16">
        <f>IF(C2559=2026,IF(B2559&lt;741000,0,IF(B2559&lt;2191000,B2559-740000,IF(B2559&lt;2193000,1451000,IF(B2559&lt;2196000,1453000,IF(B2559&lt;2200000,1456000,IF(B2559&lt;3600000,ROUNDDOWN(B2559/4,-3)*2.8-80000,IF(B2559&lt;6600000,ROUNDDOWN(B2559/4,-3)*3.2-440000,IF(B2559&lt;8500000,ROUNDDOWN(B2559*0.9,0)-1100000,B2559-1950000)))))))),IF(B2559&lt;651000,0,IF(B2559&lt;1900000,B2559-650000,IF(B2559&lt;3600000,ROUNDDOWN(B2559/4,-3)*2.8-80000,IF(B2559&lt;6600000,ROUNDDOWN(B2559/4,-3)*3.2-440000,IF(B2559&lt;8500000,ROUNDDOWN(B2559*0.9,0)-1100000,B2559-1950000))))))</f>
        <v/>
      </c>
      <c r="K2559" s="16">
        <f>IF(J2559&gt;23500000,NA(),IF(C2559=2026,IF(J2559&lt;=4890000,1040000,IF(J2559&lt;=6550000,670000,620000)),IF(J2559&lt;=1320000,950000,IF(J2559&lt;=3360000,880000,IF(J2559&lt;=4890000,680000,IF(J2559&lt;=6550000,630000,580000))))))</f>
        <v/>
      </c>
      <c r="L2559" s="16">
        <f>IF(D2559=1,IF(J2559&lt;=9000000,380000,IF(J2559&lt;=9500000,260000,IF(J2559&lt;=10000000,130000,0))),0)</f>
        <v/>
      </c>
      <c r="M2559" s="16">
        <f>IF(D2559=1,IF(J2559&lt;=9000000,330000,IF(J2559&lt;=9500000,220000,IF(J2559&lt;=10000000,110000,0))),0)</f>
        <v/>
      </c>
      <c r="N2559" s="16">
        <f>IF(D2559=1,IF(J2559&lt;=9000000,50000,IF(J2559&lt;=9500000,40000,IF(J2559&lt;=10000000,20000,0))),0)</f>
        <v/>
      </c>
      <c r="O2559" s="16">
        <f>MAX(0,ROUNDDOWN(J2559-G2559-K2559-L2559-E2559*380000-F2559*630000-H2559,-3))</f>
        <v/>
      </c>
      <c r="P2559" s="16">
        <f>MAX(0,ROUNDDOWN(J2559-G2559-430000-M2559-E2559*330000-F2559*450000-I2559,-3))</f>
        <v/>
      </c>
      <c r="Q2559" s="16">
        <f>50000+N2559+E2559*50000+F2559*180000</f>
        <v/>
      </c>
      <c r="R2559" s="16">
        <f>IF(P2559&lt;=2000000,MIN(Q2559,P2559),MAX(Q2559-(P2559-2000000),50000))*0.05</f>
        <v/>
      </c>
      <c r="S2559" s="16">
        <f>MAX(0,P2559*0.1-R2559)</f>
        <v/>
      </c>
      <c r="T2559" s="16">
        <f>Q2559+MAX(0,K2559-480000)</f>
        <v/>
      </c>
      <c r="U2559" s="16">
        <f>P2559-T2559</f>
        <v/>
      </c>
      <c r="V2559" s="17">
        <f>IF(U2559&lt;0,0,LOOKUP(U2559,{0,1950001,3300001,6950001,9000001,18000001,40000001},{0.05,0.1,0.2,0.23,0.33,0.4,0.45}))</f>
        <v/>
      </c>
      <c r="W2559" s="18">
        <f>IF(U2559&lt;0,0.9,0.9-V2559*1.021)</f>
        <v/>
      </c>
      <c r="X2559" s="16">
        <f>ROUNDDOWN(S2559*0.2/W2559+2000,0)</f>
        <v/>
      </c>
      <c r="Y2559" s="17">
        <f>IF(O2559&lt;=0,0,LOOKUP(O2559,{0,1950001,3300001,6950001,9000001,18000001,40000001},{0.05,0.1,0.2,0.23,0.33,0.4,0.45}))</f>
        <v/>
      </c>
    </row>
    <row r="2560">
      <c r="A2560" t="inlineStr">
        <is>
          <t>1万円刻み</t>
        </is>
      </c>
      <c r="B2560" s="16">
        <f>'3_1万円刻み'!$A$519</f>
        <v/>
      </c>
      <c r="C2560" t="n">
        <v>2026</v>
      </c>
      <c r="D2560" t="n">
        <v>1</v>
      </c>
      <c r="E2560" t="n">
        <v>0</v>
      </c>
      <c r="F2560" t="n">
        <v>0</v>
      </c>
      <c r="G2560" s="16">
        <f>ROUND(MIN(B2560/12,650000)*12*0.0915+MIN(B2560/12,1390000)*12*(0.0504+0)+B2560*0.005,0)</f>
        <v/>
      </c>
      <c r="H2560" t="n">
        <v>0</v>
      </c>
      <c r="I2560" t="n">
        <v>0</v>
      </c>
      <c r="J2560" s="16">
        <f>IF(C2560=2026,IF(B2560&lt;741000,0,IF(B2560&lt;2191000,B2560-740000,IF(B2560&lt;2193000,1451000,IF(B2560&lt;2196000,1453000,IF(B2560&lt;2200000,1456000,IF(B2560&lt;3600000,ROUNDDOWN(B2560/4,-3)*2.8-80000,IF(B2560&lt;6600000,ROUNDDOWN(B2560/4,-3)*3.2-440000,IF(B2560&lt;8500000,ROUNDDOWN(B2560*0.9,0)-1100000,B2560-1950000)))))))),IF(B2560&lt;651000,0,IF(B2560&lt;1900000,B2560-650000,IF(B2560&lt;3600000,ROUNDDOWN(B2560/4,-3)*2.8-80000,IF(B2560&lt;6600000,ROUNDDOWN(B2560/4,-3)*3.2-440000,IF(B2560&lt;8500000,ROUNDDOWN(B2560*0.9,0)-1100000,B2560-1950000))))))</f>
        <v/>
      </c>
      <c r="K2560" s="16">
        <f>IF(J2560&gt;23500000,NA(),IF(C2560=2026,IF(J2560&lt;=4890000,1040000,IF(J2560&lt;=6550000,670000,620000)),IF(J2560&lt;=1320000,950000,IF(J2560&lt;=3360000,880000,IF(J2560&lt;=4890000,680000,IF(J2560&lt;=6550000,630000,580000))))))</f>
        <v/>
      </c>
      <c r="L2560" s="16">
        <f>IF(D2560=1,IF(J2560&lt;=9000000,380000,IF(J2560&lt;=9500000,260000,IF(J2560&lt;=10000000,130000,0))),0)</f>
        <v/>
      </c>
      <c r="M2560" s="16">
        <f>IF(D2560=1,IF(J2560&lt;=9000000,330000,IF(J2560&lt;=9500000,220000,IF(J2560&lt;=10000000,110000,0))),0)</f>
        <v/>
      </c>
      <c r="N2560" s="16">
        <f>IF(D2560=1,IF(J2560&lt;=9000000,50000,IF(J2560&lt;=9500000,40000,IF(J2560&lt;=10000000,20000,0))),0)</f>
        <v/>
      </c>
      <c r="O2560" s="16">
        <f>MAX(0,ROUNDDOWN(J2560-G2560-K2560-L2560-E2560*380000-F2560*630000-H2560,-3))</f>
        <v/>
      </c>
      <c r="P2560" s="16">
        <f>MAX(0,ROUNDDOWN(J2560-G2560-430000-M2560-E2560*330000-F2560*450000-I2560,-3))</f>
        <v/>
      </c>
      <c r="Q2560" s="16">
        <f>50000+N2560+E2560*50000+F2560*180000</f>
        <v/>
      </c>
      <c r="R2560" s="16">
        <f>IF(P2560&lt;=2000000,MIN(Q2560,P2560),MAX(Q2560-(P2560-2000000),50000))*0.05</f>
        <v/>
      </c>
      <c r="S2560" s="16">
        <f>MAX(0,P2560*0.1-R2560)</f>
        <v/>
      </c>
      <c r="T2560" s="16">
        <f>Q2560+MAX(0,K2560-480000)</f>
        <v/>
      </c>
      <c r="U2560" s="16">
        <f>P2560-T2560</f>
        <v/>
      </c>
      <c r="V2560" s="17">
        <f>IF(U2560&lt;0,0,LOOKUP(U2560,{0,1950001,3300001,6950001,9000001,18000001,40000001},{0.05,0.1,0.2,0.23,0.33,0.4,0.45}))</f>
        <v/>
      </c>
      <c r="W2560" s="18">
        <f>IF(U2560&lt;0,0.9,0.9-V2560*1.021)</f>
        <v/>
      </c>
      <c r="X2560" s="16">
        <f>ROUNDDOWN(S2560*0.2/W2560+2000,0)</f>
        <v/>
      </c>
      <c r="Y2560" s="17">
        <f>IF(O2560&lt;=0,0,LOOKUP(O2560,{0,1950001,3300001,6950001,9000001,18000001,40000001},{0.05,0.1,0.2,0.23,0.33,0.4,0.45}))</f>
        <v/>
      </c>
    </row>
    <row r="2561">
      <c r="A2561" t="inlineStr">
        <is>
          <t>1万円刻み</t>
        </is>
      </c>
      <c r="B2561" s="16">
        <f>'3_1万円刻み'!$A$520</f>
        <v/>
      </c>
      <c r="C2561" t="n">
        <v>2025</v>
      </c>
      <c r="D2561" t="n">
        <v>0</v>
      </c>
      <c r="E2561" t="n">
        <v>0</v>
      </c>
      <c r="F2561" t="n">
        <v>0</v>
      </c>
      <c r="G2561" s="16">
        <f>ROUND(MIN(B2561/12,650000)*12*0.0915+MIN(B2561/12,1390000)*12*(0.0504+0)+B2561*0.005,0)</f>
        <v/>
      </c>
      <c r="H2561" t="n">
        <v>0</v>
      </c>
      <c r="I2561" t="n">
        <v>0</v>
      </c>
      <c r="J2561" s="16">
        <f>IF(C2561=2026,IF(B2561&lt;741000,0,IF(B2561&lt;2191000,B2561-740000,IF(B2561&lt;2193000,1451000,IF(B2561&lt;2196000,1453000,IF(B2561&lt;2200000,1456000,IF(B2561&lt;3600000,ROUNDDOWN(B2561/4,-3)*2.8-80000,IF(B2561&lt;6600000,ROUNDDOWN(B2561/4,-3)*3.2-440000,IF(B2561&lt;8500000,ROUNDDOWN(B2561*0.9,0)-1100000,B2561-1950000)))))))),IF(B2561&lt;651000,0,IF(B2561&lt;1900000,B2561-650000,IF(B2561&lt;3600000,ROUNDDOWN(B2561/4,-3)*2.8-80000,IF(B2561&lt;6600000,ROUNDDOWN(B2561/4,-3)*3.2-440000,IF(B2561&lt;8500000,ROUNDDOWN(B2561*0.9,0)-1100000,B2561-1950000))))))</f>
        <v/>
      </c>
      <c r="K2561" s="16">
        <f>IF(J2561&gt;23500000,NA(),IF(C2561=2026,IF(J2561&lt;=4890000,1040000,IF(J2561&lt;=6550000,670000,620000)),IF(J2561&lt;=1320000,950000,IF(J2561&lt;=3360000,880000,IF(J2561&lt;=4890000,680000,IF(J2561&lt;=6550000,630000,580000))))))</f>
        <v/>
      </c>
      <c r="L2561" s="16">
        <f>IF(D2561=1,IF(J2561&lt;=9000000,380000,IF(J2561&lt;=9500000,260000,IF(J2561&lt;=10000000,130000,0))),0)</f>
        <v/>
      </c>
      <c r="M2561" s="16">
        <f>IF(D2561=1,IF(J2561&lt;=9000000,330000,IF(J2561&lt;=9500000,220000,IF(J2561&lt;=10000000,110000,0))),0)</f>
        <v/>
      </c>
      <c r="N2561" s="16">
        <f>IF(D2561=1,IF(J2561&lt;=9000000,50000,IF(J2561&lt;=9500000,40000,IF(J2561&lt;=10000000,20000,0))),0)</f>
        <v/>
      </c>
      <c r="O2561" s="16">
        <f>MAX(0,ROUNDDOWN(J2561-G2561-K2561-L2561-E2561*380000-F2561*630000-H2561,-3))</f>
        <v/>
      </c>
      <c r="P2561" s="16">
        <f>MAX(0,ROUNDDOWN(J2561-G2561-430000-M2561-E2561*330000-F2561*450000-I2561,-3))</f>
        <v/>
      </c>
      <c r="Q2561" s="16">
        <f>50000+N2561+E2561*50000+F2561*180000</f>
        <v/>
      </c>
      <c r="R2561" s="16">
        <f>IF(P2561&lt;=2000000,MIN(Q2561,P2561),MAX(Q2561-(P2561-2000000),50000))*0.05</f>
        <v/>
      </c>
      <c r="S2561" s="16">
        <f>MAX(0,P2561*0.1-R2561)</f>
        <v/>
      </c>
      <c r="T2561" s="16">
        <f>Q2561+MAX(0,K2561-480000)</f>
        <v/>
      </c>
      <c r="U2561" s="16">
        <f>P2561-T2561</f>
        <v/>
      </c>
      <c r="V2561" s="17">
        <f>IF(U2561&lt;0,0,LOOKUP(U2561,{0,1950001,3300001,6950001,9000001,18000001,40000001},{0.05,0.1,0.2,0.23,0.33,0.4,0.45}))</f>
        <v/>
      </c>
      <c r="W2561" s="18">
        <f>IF(U2561&lt;0,0.9,0.9-V2561*1.021)</f>
        <v/>
      </c>
      <c r="X2561" s="16">
        <f>ROUNDDOWN(S2561*0.2/W2561+2000,0)</f>
        <v/>
      </c>
      <c r="Y2561" s="17">
        <f>IF(O2561&lt;=0,0,LOOKUP(O2561,{0,1950001,3300001,6950001,9000001,18000001,40000001},{0.05,0.1,0.2,0.23,0.33,0.4,0.45}))</f>
        <v/>
      </c>
    </row>
    <row r="2562">
      <c r="A2562" t="inlineStr">
        <is>
          <t>1万円刻み</t>
        </is>
      </c>
      <c r="B2562" s="16">
        <f>'3_1万円刻み'!$A$520</f>
        <v/>
      </c>
      <c r="C2562" t="n">
        <v>2026</v>
      </c>
      <c r="D2562" t="n">
        <v>0</v>
      </c>
      <c r="E2562" t="n">
        <v>0</v>
      </c>
      <c r="F2562" t="n">
        <v>0</v>
      </c>
      <c r="G2562" s="16">
        <f>ROUND(MIN(B2562/12,650000)*12*0.0915+MIN(B2562/12,1390000)*12*(0.0504+0)+B2562*0.005,0)</f>
        <v/>
      </c>
      <c r="H2562" t="n">
        <v>0</v>
      </c>
      <c r="I2562" t="n">
        <v>0</v>
      </c>
      <c r="J2562" s="16">
        <f>IF(C2562=2026,IF(B2562&lt;741000,0,IF(B2562&lt;2191000,B2562-740000,IF(B2562&lt;2193000,1451000,IF(B2562&lt;2196000,1453000,IF(B2562&lt;2200000,1456000,IF(B2562&lt;3600000,ROUNDDOWN(B2562/4,-3)*2.8-80000,IF(B2562&lt;6600000,ROUNDDOWN(B2562/4,-3)*3.2-440000,IF(B2562&lt;8500000,ROUNDDOWN(B2562*0.9,0)-1100000,B2562-1950000)))))))),IF(B2562&lt;651000,0,IF(B2562&lt;1900000,B2562-650000,IF(B2562&lt;3600000,ROUNDDOWN(B2562/4,-3)*2.8-80000,IF(B2562&lt;6600000,ROUNDDOWN(B2562/4,-3)*3.2-440000,IF(B2562&lt;8500000,ROUNDDOWN(B2562*0.9,0)-1100000,B2562-1950000))))))</f>
        <v/>
      </c>
      <c r="K2562" s="16">
        <f>IF(J2562&gt;23500000,NA(),IF(C2562=2026,IF(J2562&lt;=4890000,1040000,IF(J2562&lt;=6550000,670000,620000)),IF(J2562&lt;=1320000,950000,IF(J2562&lt;=3360000,880000,IF(J2562&lt;=4890000,680000,IF(J2562&lt;=6550000,630000,580000))))))</f>
        <v/>
      </c>
      <c r="L2562" s="16">
        <f>IF(D2562=1,IF(J2562&lt;=9000000,380000,IF(J2562&lt;=9500000,260000,IF(J2562&lt;=10000000,130000,0))),0)</f>
        <v/>
      </c>
      <c r="M2562" s="16">
        <f>IF(D2562=1,IF(J2562&lt;=9000000,330000,IF(J2562&lt;=9500000,220000,IF(J2562&lt;=10000000,110000,0))),0)</f>
        <v/>
      </c>
      <c r="N2562" s="16">
        <f>IF(D2562=1,IF(J2562&lt;=9000000,50000,IF(J2562&lt;=9500000,40000,IF(J2562&lt;=10000000,20000,0))),0)</f>
        <v/>
      </c>
      <c r="O2562" s="16">
        <f>MAX(0,ROUNDDOWN(J2562-G2562-K2562-L2562-E2562*380000-F2562*630000-H2562,-3))</f>
        <v/>
      </c>
      <c r="P2562" s="16">
        <f>MAX(0,ROUNDDOWN(J2562-G2562-430000-M2562-E2562*330000-F2562*450000-I2562,-3))</f>
        <v/>
      </c>
      <c r="Q2562" s="16">
        <f>50000+N2562+E2562*50000+F2562*180000</f>
        <v/>
      </c>
      <c r="R2562" s="16">
        <f>IF(P2562&lt;=2000000,MIN(Q2562,P2562),MAX(Q2562-(P2562-2000000),50000))*0.05</f>
        <v/>
      </c>
      <c r="S2562" s="16">
        <f>MAX(0,P2562*0.1-R2562)</f>
        <v/>
      </c>
      <c r="T2562" s="16">
        <f>Q2562+MAX(0,K2562-480000)</f>
        <v/>
      </c>
      <c r="U2562" s="16">
        <f>P2562-T2562</f>
        <v/>
      </c>
      <c r="V2562" s="17">
        <f>IF(U2562&lt;0,0,LOOKUP(U2562,{0,1950001,3300001,6950001,9000001,18000001,40000001},{0.05,0.1,0.2,0.23,0.33,0.4,0.45}))</f>
        <v/>
      </c>
      <c r="W2562" s="18">
        <f>IF(U2562&lt;0,0.9,0.9-V2562*1.021)</f>
        <v/>
      </c>
      <c r="X2562" s="16">
        <f>ROUNDDOWN(S2562*0.2/W2562+2000,0)</f>
        <v/>
      </c>
      <c r="Y2562" s="17">
        <f>IF(O2562&lt;=0,0,LOOKUP(O2562,{0,1950001,3300001,6950001,9000001,18000001,40000001},{0.05,0.1,0.2,0.23,0.33,0.4,0.45}))</f>
        <v/>
      </c>
    </row>
    <row r="2563">
      <c r="A2563" t="inlineStr">
        <is>
          <t>1万円刻み</t>
        </is>
      </c>
      <c r="B2563" s="16">
        <f>'3_1万円刻み'!$A$520</f>
        <v/>
      </c>
      <c r="C2563" t="n">
        <v>2025</v>
      </c>
      <c r="D2563" t="n">
        <v>1</v>
      </c>
      <c r="E2563" t="n">
        <v>0</v>
      </c>
      <c r="F2563" t="n">
        <v>0</v>
      </c>
      <c r="G2563" s="16">
        <f>ROUND(MIN(B2563/12,650000)*12*0.0915+MIN(B2563/12,1390000)*12*(0.0504+0)+B2563*0.005,0)</f>
        <v/>
      </c>
      <c r="H2563" t="n">
        <v>0</v>
      </c>
      <c r="I2563" t="n">
        <v>0</v>
      </c>
      <c r="J2563" s="16">
        <f>IF(C2563=2026,IF(B2563&lt;741000,0,IF(B2563&lt;2191000,B2563-740000,IF(B2563&lt;2193000,1451000,IF(B2563&lt;2196000,1453000,IF(B2563&lt;2200000,1456000,IF(B2563&lt;3600000,ROUNDDOWN(B2563/4,-3)*2.8-80000,IF(B2563&lt;6600000,ROUNDDOWN(B2563/4,-3)*3.2-440000,IF(B2563&lt;8500000,ROUNDDOWN(B2563*0.9,0)-1100000,B2563-1950000)))))))),IF(B2563&lt;651000,0,IF(B2563&lt;1900000,B2563-650000,IF(B2563&lt;3600000,ROUNDDOWN(B2563/4,-3)*2.8-80000,IF(B2563&lt;6600000,ROUNDDOWN(B2563/4,-3)*3.2-440000,IF(B2563&lt;8500000,ROUNDDOWN(B2563*0.9,0)-1100000,B2563-1950000))))))</f>
        <v/>
      </c>
      <c r="K2563" s="16">
        <f>IF(J2563&gt;23500000,NA(),IF(C2563=2026,IF(J2563&lt;=4890000,1040000,IF(J2563&lt;=6550000,670000,620000)),IF(J2563&lt;=1320000,950000,IF(J2563&lt;=3360000,880000,IF(J2563&lt;=4890000,680000,IF(J2563&lt;=6550000,630000,580000))))))</f>
        <v/>
      </c>
      <c r="L2563" s="16">
        <f>IF(D2563=1,IF(J2563&lt;=9000000,380000,IF(J2563&lt;=9500000,260000,IF(J2563&lt;=10000000,130000,0))),0)</f>
        <v/>
      </c>
      <c r="M2563" s="16">
        <f>IF(D2563=1,IF(J2563&lt;=9000000,330000,IF(J2563&lt;=9500000,220000,IF(J2563&lt;=10000000,110000,0))),0)</f>
        <v/>
      </c>
      <c r="N2563" s="16">
        <f>IF(D2563=1,IF(J2563&lt;=9000000,50000,IF(J2563&lt;=9500000,40000,IF(J2563&lt;=10000000,20000,0))),0)</f>
        <v/>
      </c>
      <c r="O2563" s="16">
        <f>MAX(0,ROUNDDOWN(J2563-G2563-K2563-L2563-E2563*380000-F2563*630000-H2563,-3))</f>
        <v/>
      </c>
      <c r="P2563" s="16">
        <f>MAX(0,ROUNDDOWN(J2563-G2563-430000-M2563-E2563*330000-F2563*450000-I2563,-3))</f>
        <v/>
      </c>
      <c r="Q2563" s="16">
        <f>50000+N2563+E2563*50000+F2563*180000</f>
        <v/>
      </c>
      <c r="R2563" s="16">
        <f>IF(P2563&lt;=2000000,MIN(Q2563,P2563),MAX(Q2563-(P2563-2000000),50000))*0.05</f>
        <v/>
      </c>
      <c r="S2563" s="16">
        <f>MAX(0,P2563*0.1-R2563)</f>
        <v/>
      </c>
      <c r="T2563" s="16">
        <f>Q2563+MAX(0,K2563-480000)</f>
        <v/>
      </c>
      <c r="U2563" s="16">
        <f>P2563-T2563</f>
        <v/>
      </c>
      <c r="V2563" s="17">
        <f>IF(U2563&lt;0,0,LOOKUP(U2563,{0,1950001,3300001,6950001,9000001,18000001,40000001},{0.05,0.1,0.2,0.23,0.33,0.4,0.45}))</f>
        <v/>
      </c>
      <c r="W2563" s="18">
        <f>IF(U2563&lt;0,0.9,0.9-V2563*1.021)</f>
        <v/>
      </c>
      <c r="X2563" s="16">
        <f>ROUNDDOWN(S2563*0.2/W2563+2000,0)</f>
        <v/>
      </c>
      <c r="Y2563" s="17">
        <f>IF(O2563&lt;=0,0,LOOKUP(O2563,{0,1950001,3300001,6950001,9000001,18000001,40000001},{0.05,0.1,0.2,0.23,0.33,0.4,0.45}))</f>
        <v/>
      </c>
    </row>
    <row r="2564">
      <c r="A2564" t="inlineStr">
        <is>
          <t>1万円刻み</t>
        </is>
      </c>
      <c r="B2564" s="16">
        <f>'3_1万円刻み'!$A$520</f>
        <v/>
      </c>
      <c r="C2564" t="n">
        <v>2026</v>
      </c>
      <c r="D2564" t="n">
        <v>1</v>
      </c>
      <c r="E2564" t="n">
        <v>0</v>
      </c>
      <c r="F2564" t="n">
        <v>0</v>
      </c>
      <c r="G2564" s="16">
        <f>ROUND(MIN(B2564/12,650000)*12*0.0915+MIN(B2564/12,1390000)*12*(0.0504+0)+B2564*0.005,0)</f>
        <v/>
      </c>
      <c r="H2564" t="n">
        <v>0</v>
      </c>
      <c r="I2564" t="n">
        <v>0</v>
      </c>
      <c r="J2564" s="16">
        <f>IF(C2564=2026,IF(B2564&lt;741000,0,IF(B2564&lt;2191000,B2564-740000,IF(B2564&lt;2193000,1451000,IF(B2564&lt;2196000,1453000,IF(B2564&lt;2200000,1456000,IF(B2564&lt;3600000,ROUNDDOWN(B2564/4,-3)*2.8-80000,IF(B2564&lt;6600000,ROUNDDOWN(B2564/4,-3)*3.2-440000,IF(B2564&lt;8500000,ROUNDDOWN(B2564*0.9,0)-1100000,B2564-1950000)))))))),IF(B2564&lt;651000,0,IF(B2564&lt;1900000,B2564-650000,IF(B2564&lt;3600000,ROUNDDOWN(B2564/4,-3)*2.8-80000,IF(B2564&lt;6600000,ROUNDDOWN(B2564/4,-3)*3.2-440000,IF(B2564&lt;8500000,ROUNDDOWN(B2564*0.9,0)-1100000,B2564-1950000))))))</f>
        <v/>
      </c>
      <c r="K2564" s="16">
        <f>IF(J2564&gt;23500000,NA(),IF(C2564=2026,IF(J2564&lt;=4890000,1040000,IF(J2564&lt;=6550000,670000,620000)),IF(J2564&lt;=1320000,950000,IF(J2564&lt;=3360000,880000,IF(J2564&lt;=4890000,680000,IF(J2564&lt;=6550000,630000,580000))))))</f>
        <v/>
      </c>
      <c r="L2564" s="16">
        <f>IF(D2564=1,IF(J2564&lt;=9000000,380000,IF(J2564&lt;=9500000,260000,IF(J2564&lt;=10000000,130000,0))),0)</f>
        <v/>
      </c>
      <c r="M2564" s="16">
        <f>IF(D2564=1,IF(J2564&lt;=9000000,330000,IF(J2564&lt;=9500000,220000,IF(J2564&lt;=10000000,110000,0))),0)</f>
        <v/>
      </c>
      <c r="N2564" s="16">
        <f>IF(D2564=1,IF(J2564&lt;=9000000,50000,IF(J2564&lt;=9500000,40000,IF(J2564&lt;=10000000,20000,0))),0)</f>
        <v/>
      </c>
      <c r="O2564" s="16">
        <f>MAX(0,ROUNDDOWN(J2564-G2564-K2564-L2564-E2564*380000-F2564*630000-H2564,-3))</f>
        <v/>
      </c>
      <c r="P2564" s="16">
        <f>MAX(0,ROUNDDOWN(J2564-G2564-430000-M2564-E2564*330000-F2564*450000-I2564,-3))</f>
        <v/>
      </c>
      <c r="Q2564" s="16">
        <f>50000+N2564+E2564*50000+F2564*180000</f>
        <v/>
      </c>
      <c r="R2564" s="16">
        <f>IF(P2564&lt;=2000000,MIN(Q2564,P2564),MAX(Q2564-(P2564-2000000),50000))*0.05</f>
        <v/>
      </c>
      <c r="S2564" s="16">
        <f>MAX(0,P2564*0.1-R2564)</f>
        <v/>
      </c>
      <c r="T2564" s="16">
        <f>Q2564+MAX(0,K2564-480000)</f>
        <v/>
      </c>
      <c r="U2564" s="16">
        <f>P2564-T2564</f>
        <v/>
      </c>
      <c r="V2564" s="17">
        <f>IF(U2564&lt;0,0,LOOKUP(U2564,{0,1950001,3300001,6950001,9000001,18000001,40000001},{0.05,0.1,0.2,0.23,0.33,0.4,0.45}))</f>
        <v/>
      </c>
      <c r="W2564" s="18">
        <f>IF(U2564&lt;0,0.9,0.9-V2564*1.021)</f>
        <v/>
      </c>
      <c r="X2564" s="16">
        <f>ROUNDDOWN(S2564*0.2/W2564+2000,0)</f>
        <v/>
      </c>
      <c r="Y2564" s="17">
        <f>IF(O2564&lt;=0,0,LOOKUP(O2564,{0,1950001,3300001,6950001,9000001,18000001,40000001},{0.05,0.1,0.2,0.23,0.33,0.4,0.45}))</f>
        <v/>
      </c>
    </row>
    <row r="2565">
      <c r="A2565" t="inlineStr">
        <is>
          <t>1万円刻み</t>
        </is>
      </c>
      <c r="B2565" s="16">
        <f>'3_1万円刻み'!$A$521</f>
        <v/>
      </c>
      <c r="C2565" t="n">
        <v>2025</v>
      </c>
      <c r="D2565" t="n">
        <v>0</v>
      </c>
      <c r="E2565" t="n">
        <v>0</v>
      </c>
      <c r="F2565" t="n">
        <v>0</v>
      </c>
      <c r="G2565" s="16">
        <f>ROUND(MIN(B2565/12,650000)*12*0.0915+MIN(B2565/12,1390000)*12*(0.0504+0)+B2565*0.005,0)</f>
        <v/>
      </c>
      <c r="H2565" t="n">
        <v>0</v>
      </c>
      <c r="I2565" t="n">
        <v>0</v>
      </c>
      <c r="J2565" s="16">
        <f>IF(C2565=2026,IF(B2565&lt;741000,0,IF(B2565&lt;2191000,B2565-740000,IF(B2565&lt;2193000,1451000,IF(B2565&lt;2196000,1453000,IF(B2565&lt;2200000,1456000,IF(B2565&lt;3600000,ROUNDDOWN(B2565/4,-3)*2.8-80000,IF(B2565&lt;6600000,ROUNDDOWN(B2565/4,-3)*3.2-440000,IF(B2565&lt;8500000,ROUNDDOWN(B2565*0.9,0)-1100000,B2565-1950000)))))))),IF(B2565&lt;651000,0,IF(B2565&lt;1900000,B2565-650000,IF(B2565&lt;3600000,ROUNDDOWN(B2565/4,-3)*2.8-80000,IF(B2565&lt;6600000,ROUNDDOWN(B2565/4,-3)*3.2-440000,IF(B2565&lt;8500000,ROUNDDOWN(B2565*0.9,0)-1100000,B2565-1950000))))))</f>
        <v/>
      </c>
      <c r="K2565" s="16">
        <f>IF(J2565&gt;23500000,NA(),IF(C2565=2026,IF(J2565&lt;=4890000,1040000,IF(J2565&lt;=6550000,670000,620000)),IF(J2565&lt;=1320000,950000,IF(J2565&lt;=3360000,880000,IF(J2565&lt;=4890000,680000,IF(J2565&lt;=6550000,630000,580000))))))</f>
        <v/>
      </c>
      <c r="L2565" s="16">
        <f>IF(D2565=1,IF(J2565&lt;=9000000,380000,IF(J2565&lt;=9500000,260000,IF(J2565&lt;=10000000,130000,0))),0)</f>
        <v/>
      </c>
      <c r="M2565" s="16">
        <f>IF(D2565=1,IF(J2565&lt;=9000000,330000,IF(J2565&lt;=9500000,220000,IF(J2565&lt;=10000000,110000,0))),0)</f>
        <v/>
      </c>
      <c r="N2565" s="16">
        <f>IF(D2565=1,IF(J2565&lt;=9000000,50000,IF(J2565&lt;=9500000,40000,IF(J2565&lt;=10000000,20000,0))),0)</f>
        <v/>
      </c>
      <c r="O2565" s="16">
        <f>MAX(0,ROUNDDOWN(J2565-G2565-K2565-L2565-E2565*380000-F2565*630000-H2565,-3))</f>
        <v/>
      </c>
      <c r="P2565" s="16">
        <f>MAX(0,ROUNDDOWN(J2565-G2565-430000-M2565-E2565*330000-F2565*450000-I2565,-3))</f>
        <v/>
      </c>
      <c r="Q2565" s="16">
        <f>50000+N2565+E2565*50000+F2565*180000</f>
        <v/>
      </c>
      <c r="R2565" s="16">
        <f>IF(P2565&lt;=2000000,MIN(Q2565,P2565),MAX(Q2565-(P2565-2000000),50000))*0.05</f>
        <v/>
      </c>
      <c r="S2565" s="16">
        <f>MAX(0,P2565*0.1-R2565)</f>
        <v/>
      </c>
      <c r="T2565" s="16">
        <f>Q2565+MAX(0,K2565-480000)</f>
        <v/>
      </c>
      <c r="U2565" s="16">
        <f>P2565-T2565</f>
        <v/>
      </c>
      <c r="V2565" s="17">
        <f>IF(U2565&lt;0,0,LOOKUP(U2565,{0,1950001,3300001,6950001,9000001,18000001,40000001},{0.05,0.1,0.2,0.23,0.33,0.4,0.45}))</f>
        <v/>
      </c>
      <c r="W2565" s="18">
        <f>IF(U2565&lt;0,0.9,0.9-V2565*1.021)</f>
        <v/>
      </c>
      <c r="X2565" s="16">
        <f>ROUNDDOWN(S2565*0.2/W2565+2000,0)</f>
        <v/>
      </c>
      <c r="Y2565" s="17">
        <f>IF(O2565&lt;=0,0,LOOKUP(O2565,{0,1950001,3300001,6950001,9000001,18000001,40000001},{0.05,0.1,0.2,0.23,0.33,0.4,0.45}))</f>
        <v/>
      </c>
    </row>
    <row r="2566">
      <c r="A2566" t="inlineStr">
        <is>
          <t>1万円刻み</t>
        </is>
      </c>
      <c r="B2566" s="16">
        <f>'3_1万円刻み'!$A$521</f>
        <v/>
      </c>
      <c r="C2566" t="n">
        <v>2026</v>
      </c>
      <c r="D2566" t="n">
        <v>0</v>
      </c>
      <c r="E2566" t="n">
        <v>0</v>
      </c>
      <c r="F2566" t="n">
        <v>0</v>
      </c>
      <c r="G2566" s="16">
        <f>ROUND(MIN(B2566/12,650000)*12*0.0915+MIN(B2566/12,1390000)*12*(0.0504+0)+B2566*0.005,0)</f>
        <v/>
      </c>
      <c r="H2566" t="n">
        <v>0</v>
      </c>
      <c r="I2566" t="n">
        <v>0</v>
      </c>
      <c r="J2566" s="16">
        <f>IF(C2566=2026,IF(B2566&lt;741000,0,IF(B2566&lt;2191000,B2566-740000,IF(B2566&lt;2193000,1451000,IF(B2566&lt;2196000,1453000,IF(B2566&lt;2200000,1456000,IF(B2566&lt;3600000,ROUNDDOWN(B2566/4,-3)*2.8-80000,IF(B2566&lt;6600000,ROUNDDOWN(B2566/4,-3)*3.2-440000,IF(B2566&lt;8500000,ROUNDDOWN(B2566*0.9,0)-1100000,B2566-1950000)))))))),IF(B2566&lt;651000,0,IF(B2566&lt;1900000,B2566-650000,IF(B2566&lt;3600000,ROUNDDOWN(B2566/4,-3)*2.8-80000,IF(B2566&lt;6600000,ROUNDDOWN(B2566/4,-3)*3.2-440000,IF(B2566&lt;8500000,ROUNDDOWN(B2566*0.9,0)-1100000,B2566-1950000))))))</f>
        <v/>
      </c>
      <c r="K2566" s="16">
        <f>IF(J2566&gt;23500000,NA(),IF(C2566=2026,IF(J2566&lt;=4890000,1040000,IF(J2566&lt;=6550000,670000,620000)),IF(J2566&lt;=1320000,950000,IF(J2566&lt;=3360000,880000,IF(J2566&lt;=4890000,680000,IF(J2566&lt;=6550000,630000,580000))))))</f>
        <v/>
      </c>
      <c r="L2566" s="16">
        <f>IF(D2566=1,IF(J2566&lt;=9000000,380000,IF(J2566&lt;=9500000,260000,IF(J2566&lt;=10000000,130000,0))),0)</f>
        <v/>
      </c>
      <c r="M2566" s="16">
        <f>IF(D2566=1,IF(J2566&lt;=9000000,330000,IF(J2566&lt;=9500000,220000,IF(J2566&lt;=10000000,110000,0))),0)</f>
        <v/>
      </c>
      <c r="N2566" s="16">
        <f>IF(D2566=1,IF(J2566&lt;=9000000,50000,IF(J2566&lt;=9500000,40000,IF(J2566&lt;=10000000,20000,0))),0)</f>
        <v/>
      </c>
      <c r="O2566" s="16">
        <f>MAX(0,ROUNDDOWN(J2566-G2566-K2566-L2566-E2566*380000-F2566*630000-H2566,-3))</f>
        <v/>
      </c>
      <c r="P2566" s="16">
        <f>MAX(0,ROUNDDOWN(J2566-G2566-430000-M2566-E2566*330000-F2566*450000-I2566,-3))</f>
        <v/>
      </c>
      <c r="Q2566" s="16">
        <f>50000+N2566+E2566*50000+F2566*180000</f>
        <v/>
      </c>
      <c r="R2566" s="16">
        <f>IF(P2566&lt;=2000000,MIN(Q2566,P2566),MAX(Q2566-(P2566-2000000),50000))*0.05</f>
        <v/>
      </c>
      <c r="S2566" s="16">
        <f>MAX(0,P2566*0.1-R2566)</f>
        <v/>
      </c>
      <c r="T2566" s="16">
        <f>Q2566+MAX(0,K2566-480000)</f>
        <v/>
      </c>
      <c r="U2566" s="16">
        <f>P2566-T2566</f>
        <v/>
      </c>
      <c r="V2566" s="17">
        <f>IF(U2566&lt;0,0,LOOKUP(U2566,{0,1950001,3300001,6950001,9000001,18000001,40000001},{0.05,0.1,0.2,0.23,0.33,0.4,0.45}))</f>
        <v/>
      </c>
      <c r="W2566" s="18">
        <f>IF(U2566&lt;0,0.9,0.9-V2566*1.021)</f>
        <v/>
      </c>
      <c r="X2566" s="16">
        <f>ROUNDDOWN(S2566*0.2/W2566+2000,0)</f>
        <v/>
      </c>
      <c r="Y2566" s="17">
        <f>IF(O2566&lt;=0,0,LOOKUP(O2566,{0,1950001,3300001,6950001,9000001,18000001,40000001},{0.05,0.1,0.2,0.23,0.33,0.4,0.45}))</f>
        <v/>
      </c>
    </row>
    <row r="2567">
      <c r="A2567" t="inlineStr">
        <is>
          <t>1万円刻み</t>
        </is>
      </c>
      <c r="B2567" s="16">
        <f>'3_1万円刻み'!$A$521</f>
        <v/>
      </c>
      <c r="C2567" t="n">
        <v>2025</v>
      </c>
      <c r="D2567" t="n">
        <v>1</v>
      </c>
      <c r="E2567" t="n">
        <v>0</v>
      </c>
      <c r="F2567" t="n">
        <v>0</v>
      </c>
      <c r="G2567" s="16">
        <f>ROUND(MIN(B2567/12,650000)*12*0.0915+MIN(B2567/12,1390000)*12*(0.0504+0)+B2567*0.005,0)</f>
        <v/>
      </c>
      <c r="H2567" t="n">
        <v>0</v>
      </c>
      <c r="I2567" t="n">
        <v>0</v>
      </c>
      <c r="J2567" s="16">
        <f>IF(C2567=2026,IF(B2567&lt;741000,0,IF(B2567&lt;2191000,B2567-740000,IF(B2567&lt;2193000,1451000,IF(B2567&lt;2196000,1453000,IF(B2567&lt;2200000,1456000,IF(B2567&lt;3600000,ROUNDDOWN(B2567/4,-3)*2.8-80000,IF(B2567&lt;6600000,ROUNDDOWN(B2567/4,-3)*3.2-440000,IF(B2567&lt;8500000,ROUNDDOWN(B2567*0.9,0)-1100000,B2567-1950000)))))))),IF(B2567&lt;651000,0,IF(B2567&lt;1900000,B2567-650000,IF(B2567&lt;3600000,ROUNDDOWN(B2567/4,-3)*2.8-80000,IF(B2567&lt;6600000,ROUNDDOWN(B2567/4,-3)*3.2-440000,IF(B2567&lt;8500000,ROUNDDOWN(B2567*0.9,0)-1100000,B2567-1950000))))))</f>
        <v/>
      </c>
      <c r="K2567" s="16">
        <f>IF(J2567&gt;23500000,NA(),IF(C2567=2026,IF(J2567&lt;=4890000,1040000,IF(J2567&lt;=6550000,670000,620000)),IF(J2567&lt;=1320000,950000,IF(J2567&lt;=3360000,880000,IF(J2567&lt;=4890000,680000,IF(J2567&lt;=6550000,630000,580000))))))</f>
        <v/>
      </c>
      <c r="L2567" s="16">
        <f>IF(D2567=1,IF(J2567&lt;=9000000,380000,IF(J2567&lt;=9500000,260000,IF(J2567&lt;=10000000,130000,0))),0)</f>
        <v/>
      </c>
      <c r="M2567" s="16">
        <f>IF(D2567=1,IF(J2567&lt;=9000000,330000,IF(J2567&lt;=9500000,220000,IF(J2567&lt;=10000000,110000,0))),0)</f>
        <v/>
      </c>
      <c r="N2567" s="16">
        <f>IF(D2567=1,IF(J2567&lt;=9000000,50000,IF(J2567&lt;=9500000,40000,IF(J2567&lt;=10000000,20000,0))),0)</f>
        <v/>
      </c>
      <c r="O2567" s="16">
        <f>MAX(0,ROUNDDOWN(J2567-G2567-K2567-L2567-E2567*380000-F2567*630000-H2567,-3))</f>
        <v/>
      </c>
      <c r="P2567" s="16">
        <f>MAX(0,ROUNDDOWN(J2567-G2567-430000-M2567-E2567*330000-F2567*450000-I2567,-3))</f>
        <v/>
      </c>
      <c r="Q2567" s="16">
        <f>50000+N2567+E2567*50000+F2567*180000</f>
        <v/>
      </c>
      <c r="R2567" s="16">
        <f>IF(P2567&lt;=2000000,MIN(Q2567,P2567),MAX(Q2567-(P2567-2000000),50000))*0.05</f>
        <v/>
      </c>
      <c r="S2567" s="16">
        <f>MAX(0,P2567*0.1-R2567)</f>
        <v/>
      </c>
      <c r="T2567" s="16">
        <f>Q2567+MAX(0,K2567-480000)</f>
        <v/>
      </c>
      <c r="U2567" s="16">
        <f>P2567-T2567</f>
        <v/>
      </c>
      <c r="V2567" s="17">
        <f>IF(U2567&lt;0,0,LOOKUP(U2567,{0,1950001,3300001,6950001,9000001,18000001,40000001},{0.05,0.1,0.2,0.23,0.33,0.4,0.45}))</f>
        <v/>
      </c>
      <c r="W2567" s="18">
        <f>IF(U2567&lt;0,0.9,0.9-V2567*1.021)</f>
        <v/>
      </c>
      <c r="X2567" s="16">
        <f>ROUNDDOWN(S2567*0.2/W2567+2000,0)</f>
        <v/>
      </c>
      <c r="Y2567" s="17">
        <f>IF(O2567&lt;=0,0,LOOKUP(O2567,{0,1950001,3300001,6950001,9000001,18000001,40000001},{0.05,0.1,0.2,0.23,0.33,0.4,0.45}))</f>
        <v/>
      </c>
    </row>
    <row r="2568">
      <c r="A2568" t="inlineStr">
        <is>
          <t>1万円刻み</t>
        </is>
      </c>
      <c r="B2568" s="16">
        <f>'3_1万円刻み'!$A$521</f>
        <v/>
      </c>
      <c r="C2568" t="n">
        <v>2026</v>
      </c>
      <c r="D2568" t="n">
        <v>1</v>
      </c>
      <c r="E2568" t="n">
        <v>0</v>
      </c>
      <c r="F2568" t="n">
        <v>0</v>
      </c>
      <c r="G2568" s="16">
        <f>ROUND(MIN(B2568/12,650000)*12*0.0915+MIN(B2568/12,1390000)*12*(0.0504+0)+B2568*0.005,0)</f>
        <v/>
      </c>
      <c r="H2568" t="n">
        <v>0</v>
      </c>
      <c r="I2568" t="n">
        <v>0</v>
      </c>
      <c r="J2568" s="16">
        <f>IF(C2568=2026,IF(B2568&lt;741000,0,IF(B2568&lt;2191000,B2568-740000,IF(B2568&lt;2193000,1451000,IF(B2568&lt;2196000,1453000,IF(B2568&lt;2200000,1456000,IF(B2568&lt;3600000,ROUNDDOWN(B2568/4,-3)*2.8-80000,IF(B2568&lt;6600000,ROUNDDOWN(B2568/4,-3)*3.2-440000,IF(B2568&lt;8500000,ROUNDDOWN(B2568*0.9,0)-1100000,B2568-1950000)))))))),IF(B2568&lt;651000,0,IF(B2568&lt;1900000,B2568-650000,IF(B2568&lt;3600000,ROUNDDOWN(B2568/4,-3)*2.8-80000,IF(B2568&lt;6600000,ROUNDDOWN(B2568/4,-3)*3.2-440000,IF(B2568&lt;8500000,ROUNDDOWN(B2568*0.9,0)-1100000,B2568-1950000))))))</f>
        <v/>
      </c>
      <c r="K2568" s="16">
        <f>IF(J2568&gt;23500000,NA(),IF(C2568=2026,IF(J2568&lt;=4890000,1040000,IF(J2568&lt;=6550000,670000,620000)),IF(J2568&lt;=1320000,950000,IF(J2568&lt;=3360000,880000,IF(J2568&lt;=4890000,680000,IF(J2568&lt;=6550000,630000,580000))))))</f>
        <v/>
      </c>
      <c r="L2568" s="16">
        <f>IF(D2568=1,IF(J2568&lt;=9000000,380000,IF(J2568&lt;=9500000,260000,IF(J2568&lt;=10000000,130000,0))),0)</f>
        <v/>
      </c>
      <c r="M2568" s="16">
        <f>IF(D2568=1,IF(J2568&lt;=9000000,330000,IF(J2568&lt;=9500000,220000,IF(J2568&lt;=10000000,110000,0))),0)</f>
        <v/>
      </c>
      <c r="N2568" s="16">
        <f>IF(D2568=1,IF(J2568&lt;=9000000,50000,IF(J2568&lt;=9500000,40000,IF(J2568&lt;=10000000,20000,0))),0)</f>
        <v/>
      </c>
      <c r="O2568" s="16">
        <f>MAX(0,ROUNDDOWN(J2568-G2568-K2568-L2568-E2568*380000-F2568*630000-H2568,-3))</f>
        <v/>
      </c>
      <c r="P2568" s="16">
        <f>MAX(0,ROUNDDOWN(J2568-G2568-430000-M2568-E2568*330000-F2568*450000-I2568,-3))</f>
        <v/>
      </c>
      <c r="Q2568" s="16">
        <f>50000+N2568+E2568*50000+F2568*180000</f>
        <v/>
      </c>
      <c r="R2568" s="16">
        <f>IF(P2568&lt;=2000000,MIN(Q2568,P2568),MAX(Q2568-(P2568-2000000),50000))*0.05</f>
        <v/>
      </c>
      <c r="S2568" s="16">
        <f>MAX(0,P2568*0.1-R2568)</f>
        <v/>
      </c>
      <c r="T2568" s="16">
        <f>Q2568+MAX(0,K2568-480000)</f>
        <v/>
      </c>
      <c r="U2568" s="16">
        <f>P2568-T2568</f>
        <v/>
      </c>
      <c r="V2568" s="17">
        <f>IF(U2568&lt;0,0,LOOKUP(U2568,{0,1950001,3300001,6950001,9000001,18000001,40000001},{0.05,0.1,0.2,0.23,0.33,0.4,0.45}))</f>
        <v/>
      </c>
      <c r="W2568" s="18">
        <f>IF(U2568&lt;0,0.9,0.9-V2568*1.021)</f>
        <v/>
      </c>
      <c r="X2568" s="16">
        <f>ROUNDDOWN(S2568*0.2/W2568+2000,0)</f>
        <v/>
      </c>
      <c r="Y2568" s="17">
        <f>IF(O2568&lt;=0,0,LOOKUP(O2568,{0,1950001,3300001,6950001,9000001,18000001,40000001},{0.05,0.1,0.2,0.23,0.33,0.4,0.45}))</f>
        <v/>
      </c>
    </row>
    <row r="2569">
      <c r="A2569" t="inlineStr">
        <is>
          <t>1万円刻み</t>
        </is>
      </c>
      <c r="B2569" s="16">
        <f>'3_1万円刻み'!$A$522</f>
        <v/>
      </c>
      <c r="C2569" t="n">
        <v>2025</v>
      </c>
      <c r="D2569" t="n">
        <v>0</v>
      </c>
      <c r="E2569" t="n">
        <v>0</v>
      </c>
      <c r="F2569" t="n">
        <v>0</v>
      </c>
      <c r="G2569" s="16">
        <f>ROUND(MIN(B2569/12,650000)*12*0.0915+MIN(B2569/12,1390000)*12*(0.0504+0)+B2569*0.005,0)</f>
        <v/>
      </c>
      <c r="H2569" t="n">
        <v>0</v>
      </c>
      <c r="I2569" t="n">
        <v>0</v>
      </c>
      <c r="J2569" s="16">
        <f>IF(C2569=2026,IF(B2569&lt;741000,0,IF(B2569&lt;2191000,B2569-740000,IF(B2569&lt;2193000,1451000,IF(B2569&lt;2196000,1453000,IF(B2569&lt;2200000,1456000,IF(B2569&lt;3600000,ROUNDDOWN(B2569/4,-3)*2.8-80000,IF(B2569&lt;6600000,ROUNDDOWN(B2569/4,-3)*3.2-440000,IF(B2569&lt;8500000,ROUNDDOWN(B2569*0.9,0)-1100000,B2569-1950000)))))))),IF(B2569&lt;651000,0,IF(B2569&lt;1900000,B2569-650000,IF(B2569&lt;3600000,ROUNDDOWN(B2569/4,-3)*2.8-80000,IF(B2569&lt;6600000,ROUNDDOWN(B2569/4,-3)*3.2-440000,IF(B2569&lt;8500000,ROUNDDOWN(B2569*0.9,0)-1100000,B2569-1950000))))))</f>
        <v/>
      </c>
      <c r="K2569" s="16">
        <f>IF(J2569&gt;23500000,NA(),IF(C2569=2026,IF(J2569&lt;=4890000,1040000,IF(J2569&lt;=6550000,670000,620000)),IF(J2569&lt;=1320000,950000,IF(J2569&lt;=3360000,880000,IF(J2569&lt;=4890000,680000,IF(J2569&lt;=6550000,630000,580000))))))</f>
        <v/>
      </c>
      <c r="L2569" s="16">
        <f>IF(D2569=1,IF(J2569&lt;=9000000,380000,IF(J2569&lt;=9500000,260000,IF(J2569&lt;=10000000,130000,0))),0)</f>
        <v/>
      </c>
      <c r="M2569" s="16">
        <f>IF(D2569=1,IF(J2569&lt;=9000000,330000,IF(J2569&lt;=9500000,220000,IF(J2569&lt;=10000000,110000,0))),0)</f>
        <v/>
      </c>
      <c r="N2569" s="16">
        <f>IF(D2569=1,IF(J2569&lt;=9000000,50000,IF(J2569&lt;=9500000,40000,IF(J2569&lt;=10000000,20000,0))),0)</f>
        <v/>
      </c>
      <c r="O2569" s="16">
        <f>MAX(0,ROUNDDOWN(J2569-G2569-K2569-L2569-E2569*380000-F2569*630000-H2569,-3))</f>
        <v/>
      </c>
      <c r="P2569" s="16">
        <f>MAX(0,ROUNDDOWN(J2569-G2569-430000-M2569-E2569*330000-F2569*450000-I2569,-3))</f>
        <v/>
      </c>
      <c r="Q2569" s="16">
        <f>50000+N2569+E2569*50000+F2569*180000</f>
        <v/>
      </c>
      <c r="R2569" s="16">
        <f>IF(P2569&lt;=2000000,MIN(Q2569,P2569),MAX(Q2569-(P2569-2000000),50000))*0.05</f>
        <v/>
      </c>
      <c r="S2569" s="16">
        <f>MAX(0,P2569*0.1-R2569)</f>
        <v/>
      </c>
      <c r="T2569" s="16">
        <f>Q2569+MAX(0,K2569-480000)</f>
        <v/>
      </c>
      <c r="U2569" s="16">
        <f>P2569-T2569</f>
        <v/>
      </c>
      <c r="V2569" s="17">
        <f>IF(U2569&lt;0,0,LOOKUP(U2569,{0,1950001,3300001,6950001,9000001,18000001,40000001},{0.05,0.1,0.2,0.23,0.33,0.4,0.45}))</f>
        <v/>
      </c>
      <c r="W2569" s="18">
        <f>IF(U2569&lt;0,0.9,0.9-V2569*1.021)</f>
        <v/>
      </c>
      <c r="X2569" s="16">
        <f>ROUNDDOWN(S2569*0.2/W2569+2000,0)</f>
        <v/>
      </c>
      <c r="Y2569" s="17">
        <f>IF(O2569&lt;=0,0,LOOKUP(O2569,{0,1950001,3300001,6950001,9000001,18000001,40000001},{0.05,0.1,0.2,0.23,0.33,0.4,0.45}))</f>
        <v/>
      </c>
    </row>
    <row r="2570">
      <c r="A2570" t="inlineStr">
        <is>
          <t>1万円刻み</t>
        </is>
      </c>
      <c r="B2570" s="16">
        <f>'3_1万円刻み'!$A$522</f>
        <v/>
      </c>
      <c r="C2570" t="n">
        <v>2026</v>
      </c>
      <c r="D2570" t="n">
        <v>0</v>
      </c>
      <c r="E2570" t="n">
        <v>0</v>
      </c>
      <c r="F2570" t="n">
        <v>0</v>
      </c>
      <c r="G2570" s="16">
        <f>ROUND(MIN(B2570/12,650000)*12*0.0915+MIN(B2570/12,1390000)*12*(0.0504+0)+B2570*0.005,0)</f>
        <v/>
      </c>
      <c r="H2570" t="n">
        <v>0</v>
      </c>
      <c r="I2570" t="n">
        <v>0</v>
      </c>
      <c r="J2570" s="16">
        <f>IF(C2570=2026,IF(B2570&lt;741000,0,IF(B2570&lt;2191000,B2570-740000,IF(B2570&lt;2193000,1451000,IF(B2570&lt;2196000,1453000,IF(B2570&lt;2200000,1456000,IF(B2570&lt;3600000,ROUNDDOWN(B2570/4,-3)*2.8-80000,IF(B2570&lt;6600000,ROUNDDOWN(B2570/4,-3)*3.2-440000,IF(B2570&lt;8500000,ROUNDDOWN(B2570*0.9,0)-1100000,B2570-1950000)))))))),IF(B2570&lt;651000,0,IF(B2570&lt;1900000,B2570-650000,IF(B2570&lt;3600000,ROUNDDOWN(B2570/4,-3)*2.8-80000,IF(B2570&lt;6600000,ROUNDDOWN(B2570/4,-3)*3.2-440000,IF(B2570&lt;8500000,ROUNDDOWN(B2570*0.9,0)-1100000,B2570-1950000))))))</f>
        <v/>
      </c>
      <c r="K2570" s="16">
        <f>IF(J2570&gt;23500000,NA(),IF(C2570=2026,IF(J2570&lt;=4890000,1040000,IF(J2570&lt;=6550000,670000,620000)),IF(J2570&lt;=1320000,950000,IF(J2570&lt;=3360000,880000,IF(J2570&lt;=4890000,680000,IF(J2570&lt;=6550000,630000,580000))))))</f>
        <v/>
      </c>
      <c r="L2570" s="16">
        <f>IF(D2570=1,IF(J2570&lt;=9000000,380000,IF(J2570&lt;=9500000,260000,IF(J2570&lt;=10000000,130000,0))),0)</f>
        <v/>
      </c>
      <c r="M2570" s="16">
        <f>IF(D2570=1,IF(J2570&lt;=9000000,330000,IF(J2570&lt;=9500000,220000,IF(J2570&lt;=10000000,110000,0))),0)</f>
        <v/>
      </c>
      <c r="N2570" s="16">
        <f>IF(D2570=1,IF(J2570&lt;=9000000,50000,IF(J2570&lt;=9500000,40000,IF(J2570&lt;=10000000,20000,0))),0)</f>
        <v/>
      </c>
      <c r="O2570" s="16">
        <f>MAX(0,ROUNDDOWN(J2570-G2570-K2570-L2570-E2570*380000-F2570*630000-H2570,-3))</f>
        <v/>
      </c>
      <c r="P2570" s="16">
        <f>MAX(0,ROUNDDOWN(J2570-G2570-430000-M2570-E2570*330000-F2570*450000-I2570,-3))</f>
        <v/>
      </c>
      <c r="Q2570" s="16">
        <f>50000+N2570+E2570*50000+F2570*180000</f>
        <v/>
      </c>
      <c r="R2570" s="16">
        <f>IF(P2570&lt;=2000000,MIN(Q2570,P2570),MAX(Q2570-(P2570-2000000),50000))*0.05</f>
        <v/>
      </c>
      <c r="S2570" s="16">
        <f>MAX(0,P2570*0.1-R2570)</f>
        <v/>
      </c>
      <c r="T2570" s="16">
        <f>Q2570+MAX(0,K2570-480000)</f>
        <v/>
      </c>
      <c r="U2570" s="16">
        <f>P2570-T2570</f>
        <v/>
      </c>
      <c r="V2570" s="17">
        <f>IF(U2570&lt;0,0,LOOKUP(U2570,{0,1950001,3300001,6950001,9000001,18000001,40000001},{0.05,0.1,0.2,0.23,0.33,0.4,0.45}))</f>
        <v/>
      </c>
      <c r="W2570" s="18">
        <f>IF(U2570&lt;0,0.9,0.9-V2570*1.021)</f>
        <v/>
      </c>
      <c r="X2570" s="16">
        <f>ROUNDDOWN(S2570*0.2/W2570+2000,0)</f>
        <v/>
      </c>
      <c r="Y2570" s="17">
        <f>IF(O2570&lt;=0,0,LOOKUP(O2570,{0,1950001,3300001,6950001,9000001,18000001,40000001},{0.05,0.1,0.2,0.23,0.33,0.4,0.45}))</f>
        <v/>
      </c>
    </row>
    <row r="2571">
      <c r="A2571" t="inlineStr">
        <is>
          <t>1万円刻み</t>
        </is>
      </c>
      <c r="B2571" s="16">
        <f>'3_1万円刻み'!$A$522</f>
        <v/>
      </c>
      <c r="C2571" t="n">
        <v>2025</v>
      </c>
      <c r="D2571" t="n">
        <v>1</v>
      </c>
      <c r="E2571" t="n">
        <v>0</v>
      </c>
      <c r="F2571" t="n">
        <v>0</v>
      </c>
      <c r="G2571" s="16">
        <f>ROUND(MIN(B2571/12,650000)*12*0.0915+MIN(B2571/12,1390000)*12*(0.0504+0)+B2571*0.005,0)</f>
        <v/>
      </c>
      <c r="H2571" t="n">
        <v>0</v>
      </c>
      <c r="I2571" t="n">
        <v>0</v>
      </c>
      <c r="J2571" s="16">
        <f>IF(C2571=2026,IF(B2571&lt;741000,0,IF(B2571&lt;2191000,B2571-740000,IF(B2571&lt;2193000,1451000,IF(B2571&lt;2196000,1453000,IF(B2571&lt;2200000,1456000,IF(B2571&lt;3600000,ROUNDDOWN(B2571/4,-3)*2.8-80000,IF(B2571&lt;6600000,ROUNDDOWN(B2571/4,-3)*3.2-440000,IF(B2571&lt;8500000,ROUNDDOWN(B2571*0.9,0)-1100000,B2571-1950000)))))))),IF(B2571&lt;651000,0,IF(B2571&lt;1900000,B2571-650000,IF(B2571&lt;3600000,ROUNDDOWN(B2571/4,-3)*2.8-80000,IF(B2571&lt;6600000,ROUNDDOWN(B2571/4,-3)*3.2-440000,IF(B2571&lt;8500000,ROUNDDOWN(B2571*0.9,0)-1100000,B2571-1950000))))))</f>
        <v/>
      </c>
      <c r="K2571" s="16">
        <f>IF(J2571&gt;23500000,NA(),IF(C2571=2026,IF(J2571&lt;=4890000,1040000,IF(J2571&lt;=6550000,670000,620000)),IF(J2571&lt;=1320000,950000,IF(J2571&lt;=3360000,880000,IF(J2571&lt;=4890000,680000,IF(J2571&lt;=6550000,630000,580000))))))</f>
        <v/>
      </c>
      <c r="L2571" s="16">
        <f>IF(D2571=1,IF(J2571&lt;=9000000,380000,IF(J2571&lt;=9500000,260000,IF(J2571&lt;=10000000,130000,0))),0)</f>
        <v/>
      </c>
      <c r="M2571" s="16">
        <f>IF(D2571=1,IF(J2571&lt;=9000000,330000,IF(J2571&lt;=9500000,220000,IF(J2571&lt;=10000000,110000,0))),0)</f>
        <v/>
      </c>
      <c r="N2571" s="16">
        <f>IF(D2571=1,IF(J2571&lt;=9000000,50000,IF(J2571&lt;=9500000,40000,IF(J2571&lt;=10000000,20000,0))),0)</f>
        <v/>
      </c>
      <c r="O2571" s="16">
        <f>MAX(0,ROUNDDOWN(J2571-G2571-K2571-L2571-E2571*380000-F2571*630000-H2571,-3))</f>
        <v/>
      </c>
      <c r="P2571" s="16">
        <f>MAX(0,ROUNDDOWN(J2571-G2571-430000-M2571-E2571*330000-F2571*450000-I2571,-3))</f>
        <v/>
      </c>
      <c r="Q2571" s="16">
        <f>50000+N2571+E2571*50000+F2571*180000</f>
        <v/>
      </c>
      <c r="R2571" s="16">
        <f>IF(P2571&lt;=2000000,MIN(Q2571,P2571),MAX(Q2571-(P2571-2000000),50000))*0.05</f>
        <v/>
      </c>
      <c r="S2571" s="16">
        <f>MAX(0,P2571*0.1-R2571)</f>
        <v/>
      </c>
      <c r="T2571" s="16">
        <f>Q2571+MAX(0,K2571-480000)</f>
        <v/>
      </c>
      <c r="U2571" s="16">
        <f>P2571-T2571</f>
        <v/>
      </c>
      <c r="V2571" s="17">
        <f>IF(U2571&lt;0,0,LOOKUP(U2571,{0,1950001,3300001,6950001,9000001,18000001,40000001},{0.05,0.1,0.2,0.23,0.33,0.4,0.45}))</f>
        <v/>
      </c>
      <c r="W2571" s="18">
        <f>IF(U2571&lt;0,0.9,0.9-V2571*1.021)</f>
        <v/>
      </c>
      <c r="X2571" s="16">
        <f>ROUNDDOWN(S2571*0.2/W2571+2000,0)</f>
        <v/>
      </c>
      <c r="Y2571" s="17">
        <f>IF(O2571&lt;=0,0,LOOKUP(O2571,{0,1950001,3300001,6950001,9000001,18000001,40000001},{0.05,0.1,0.2,0.23,0.33,0.4,0.45}))</f>
        <v/>
      </c>
    </row>
    <row r="2572">
      <c r="A2572" t="inlineStr">
        <is>
          <t>1万円刻み</t>
        </is>
      </c>
      <c r="B2572" s="16">
        <f>'3_1万円刻み'!$A$522</f>
        <v/>
      </c>
      <c r="C2572" t="n">
        <v>2026</v>
      </c>
      <c r="D2572" t="n">
        <v>1</v>
      </c>
      <c r="E2572" t="n">
        <v>0</v>
      </c>
      <c r="F2572" t="n">
        <v>0</v>
      </c>
      <c r="G2572" s="16">
        <f>ROUND(MIN(B2572/12,650000)*12*0.0915+MIN(B2572/12,1390000)*12*(0.0504+0)+B2572*0.005,0)</f>
        <v/>
      </c>
      <c r="H2572" t="n">
        <v>0</v>
      </c>
      <c r="I2572" t="n">
        <v>0</v>
      </c>
      <c r="J2572" s="16">
        <f>IF(C2572=2026,IF(B2572&lt;741000,0,IF(B2572&lt;2191000,B2572-740000,IF(B2572&lt;2193000,1451000,IF(B2572&lt;2196000,1453000,IF(B2572&lt;2200000,1456000,IF(B2572&lt;3600000,ROUNDDOWN(B2572/4,-3)*2.8-80000,IF(B2572&lt;6600000,ROUNDDOWN(B2572/4,-3)*3.2-440000,IF(B2572&lt;8500000,ROUNDDOWN(B2572*0.9,0)-1100000,B2572-1950000)))))))),IF(B2572&lt;651000,0,IF(B2572&lt;1900000,B2572-650000,IF(B2572&lt;3600000,ROUNDDOWN(B2572/4,-3)*2.8-80000,IF(B2572&lt;6600000,ROUNDDOWN(B2572/4,-3)*3.2-440000,IF(B2572&lt;8500000,ROUNDDOWN(B2572*0.9,0)-1100000,B2572-1950000))))))</f>
        <v/>
      </c>
      <c r="K2572" s="16">
        <f>IF(J2572&gt;23500000,NA(),IF(C2572=2026,IF(J2572&lt;=4890000,1040000,IF(J2572&lt;=6550000,670000,620000)),IF(J2572&lt;=1320000,950000,IF(J2572&lt;=3360000,880000,IF(J2572&lt;=4890000,680000,IF(J2572&lt;=6550000,630000,580000))))))</f>
        <v/>
      </c>
      <c r="L2572" s="16">
        <f>IF(D2572=1,IF(J2572&lt;=9000000,380000,IF(J2572&lt;=9500000,260000,IF(J2572&lt;=10000000,130000,0))),0)</f>
        <v/>
      </c>
      <c r="M2572" s="16">
        <f>IF(D2572=1,IF(J2572&lt;=9000000,330000,IF(J2572&lt;=9500000,220000,IF(J2572&lt;=10000000,110000,0))),0)</f>
        <v/>
      </c>
      <c r="N2572" s="16">
        <f>IF(D2572=1,IF(J2572&lt;=9000000,50000,IF(J2572&lt;=9500000,40000,IF(J2572&lt;=10000000,20000,0))),0)</f>
        <v/>
      </c>
      <c r="O2572" s="16">
        <f>MAX(0,ROUNDDOWN(J2572-G2572-K2572-L2572-E2572*380000-F2572*630000-H2572,-3))</f>
        <v/>
      </c>
      <c r="P2572" s="16">
        <f>MAX(0,ROUNDDOWN(J2572-G2572-430000-M2572-E2572*330000-F2572*450000-I2572,-3))</f>
        <v/>
      </c>
      <c r="Q2572" s="16">
        <f>50000+N2572+E2572*50000+F2572*180000</f>
        <v/>
      </c>
      <c r="R2572" s="16">
        <f>IF(P2572&lt;=2000000,MIN(Q2572,P2572),MAX(Q2572-(P2572-2000000),50000))*0.05</f>
        <v/>
      </c>
      <c r="S2572" s="16">
        <f>MAX(0,P2572*0.1-R2572)</f>
        <v/>
      </c>
      <c r="T2572" s="16">
        <f>Q2572+MAX(0,K2572-480000)</f>
        <v/>
      </c>
      <c r="U2572" s="16">
        <f>P2572-T2572</f>
        <v/>
      </c>
      <c r="V2572" s="17">
        <f>IF(U2572&lt;0,0,LOOKUP(U2572,{0,1950001,3300001,6950001,9000001,18000001,40000001},{0.05,0.1,0.2,0.23,0.33,0.4,0.45}))</f>
        <v/>
      </c>
      <c r="W2572" s="18">
        <f>IF(U2572&lt;0,0.9,0.9-V2572*1.021)</f>
        <v/>
      </c>
      <c r="X2572" s="16">
        <f>ROUNDDOWN(S2572*0.2/W2572+2000,0)</f>
        <v/>
      </c>
      <c r="Y2572" s="17">
        <f>IF(O2572&lt;=0,0,LOOKUP(O2572,{0,1950001,3300001,6950001,9000001,18000001,40000001},{0.05,0.1,0.2,0.23,0.33,0.4,0.45}))</f>
        <v/>
      </c>
    </row>
    <row r="2573">
      <c r="A2573" t="inlineStr">
        <is>
          <t>1万円刻み</t>
        </is>
      </c>
      <c r="B2573" s="16">
        <f>'3_1万円刻み'!$A$523</f>
        <v/>
      </c>
      <c r="C2573" t="n">
        <v>2025</v>
      </c>
      <c r="D2573" t="n">
        <v>0</v>
      </c>
      <c r="E2573" t="n">
        <v>0</v>
      </c>
      <c r="F2573" t="n">
        <v>0</v>
      </c>
      <c r="G2573" s="16">
        <f>ROUND(MIN(B2573/12,650000)*12*0.0915+MIN(B2573/12,1390000)*12*(0.0504+0)+B2573*0.005,0)</f>
        <v/>
      </c>
      <c r="H2573" t="n">
        <v>0</v>
      </c>
      <c r="I2573" t="n">
        <v>0</v>
      </c>
      <c r="J2573" s="16">
        <f>IF(C2573=2026,IF(B2573&lt;741000,0,IF(B2573&lt;2191000,B2573-740000,IF(B2573&lt;2193000,1451000,IF(B2573&lt;2196000,1453000,IF(B2573&lt;2200000,1456000,IF(B2573&lt;3600000,ROUNDDOWN(B2573/4,-3)*2.8-80000,IF(B2573&lt;6600000,ROUNDDOWN(B2573/4,-3)*3.2-440000,IF(B2573&lt;8500000,ROUNDDOWN(B2573*0.9,0)-1100000,B2573-1950000)))))))),IF(B2573&lt;651000,0,IF(B2573&lt;1900000,B2573-650000,IF(B2573&lt;3600000,ROUNDDOWN(B2573/4,-3)*2.8-80000,IF(B2573&lt;6600000,ROUNDDOWN(B2573/4,-3)*3.2-440000,IF(B2573&lt;8500000,ROUNDDOWN(B2573*0.9,0)-1100000,B2573-1950000))))))</f>
        <v/>
      </c>
      <c r="K2573" s="16">
        <f>IF(J2573&gt;23500000,NA(),IF(C2573=2026,IF(J2573&lt;=4890000,1040000,IF(J2573&lt;=6550000,670000,620000)),IF(J2573&lt;=1320000,950000,IF(J2573&lt;=3360000,880000,IF(J2573&lt;=4890000,680000,IF(J2573&lt;=6550000,630000,580000))))))</f>
        <v/>
      </c>
      <c r="L2573" s="16">
        <f>IF(D2573=1,IF(J2573&lt;=9000000,380000,IF(J2573&lt;=9500000,260000,IF(J2573&lt;=10000000,130000,0))),0)</f>
        <v/>
      </c>
      <c r="M2573" s="16">
        <f>IF(D2573=1,IF(J2573&lt;=9000000,330000,IF(J2573&lt;=9500000,220000,IF(J2573&lt;=10000000,110000,0))),0)</f>
        <v/>
      </c>
      <c r="N2573" s="16">
        <f>IF(D2573=1,IF(J2573&lt;=9000000,50000,IF(J2573&lt;=9500000,40000,IF(J2573&lt;=10000000,20000,0))),0)</f>
        <v/>
      </c>
      <c r="O2573" s="16">
        <f>MAX(0,ROUNDDOWN(J2573-G2573-K2573-L2573-E2573*380000-F2573*630000-H2573,-3))</f>
        <v/>
      </c>
      <c r="P2573" s="16">
        <f>MAX(0,ROUNDDOWN(J2573-G2573-430000-M2573-E2573*330000-F2573*450000-I2573,-3))</f>
        <v/>
      </c>
      <c r="Q2573" s="16">
        <f>50000+N2573+E2573*50000+F2573*180000</f>
        <v/>
      </c>
      <c r="R2573" s="16">
        <f>IF(P2573&lt;=2000000,MIN(Q2573,P2573),MAX(Q2573-(P2573-2000000),50000))*0.05</f>
        <v/>
      </c>
      <c r="S2573" s="16">
        <f>MAX(0,P2573*0.1-R2573)</f>
        <v/>
      </c>
      <c r="T2573" s="16">
        <f>Q2573+MAX(0,K2573-480000)</f>
        <v/>
      </c>
      <c r="U2573" s="16">
        <f>P2573-T2573</f>
        <v/>
      </c>
      <c r="V2573" s="17">
        <f>IF(U2573&lt;0,0,LOOKUP(U2573,{0,1950001,3300001,6950001,9000001,18000001,40000001},{0.05,0.1,0.2,0.23,0.33,0.4,0.45}))</f>
        <v/>
      </c>
      <c r="W2573" s="18">
        <f>IF(U2573&lt;0,0.9,0.9-V2573*1.021)</f>
        <v/>
      </c>
      <c r="X2573" s="16">
        <f>ROUNDDOWN(S2573*0.2/W2573+2000,0)</f>
        <v/>
      </c>
      <c r="Y2573" s="17">
        <f>IF(O2573&lt;=0,0,LOOKUP(O2573,{0,1950001,3300001,6950001,9000001,18000001,40000001},{0.05,0.1,0.2,0.23,0.33,0.4,0.45}))</f>
        <v/>
      </c>
    </row>
    <row r="2574">
      <c r="A2574" t="inlineStr">
        <is>
          <t>1万円刻み</t>
        </is>
      </c>
      <c r="B2574" s="16">
        <f>'3_1万円刻み'!$A$523</f>
        <v/>
      </c>
      <c r="C2574" t="n">
        <v>2026</v>
      </c>
      <c r="D2574" t="n">
        <v>0</v>
      </c>
      <c r="E2574" t="n">
        <v>0</v>
      </c>
      <c r="F2574" t="n">
        <v>0</v>
      </c>
      <c r="G2574" s="16">
        <f>ROUND(MIN(B2574/12,650000)*12*0.0915+MIN(B2574/12,1390000)*12*(0.0504+0)+B2574*0.005,0)</f>
        <v/>
      </c>
      <c r="H2574" t="n">
        <v>0</v>
      </c>
      <c r="I2574" t="n">
        <v>0</v>
      </c>
      <c r="J2574" s="16">
        <f>IF(C2574=2026,IF(B2574&lt;741000,0,IF(B2574&lt;2191000,B2574-740000,IF(B2574&lt;2193000,1451000,IF(B2574&lt;2196000,1453000,IF(B2574&lt;2200000,1456000,IF(B2574&lt;3600000,ROUNDDOWN(B2574/4,-3)*2.8-80000,IF(B2574&lt;6600000,ROUNDDOWN(B2574/4,-3)*3.2-440000,IF(B2574&lt;8500000,ROUNDDOWN(B2574*0.9,0)-1100000,B2574-1950000)))))))),IF(B2574&lt;651000,0,IF(B2574&lt;1900000,B2574-650000,IF(B2574&lt;3600000,ROUNDDOWN(B2574/4,-3)*2.8-80000,IF(B2574&lt;6600000,ROUNDDOWN(B2574/4,-3)*3.2-440000,IF(B2574&lt;8500000,ROUNDDOWN(B2574*0.9,0)-1100000,B2574-1950000))))))</f>
        <v/>
      </c>
      <c r="K2574" s="16">
        <f>IF(J2574&gt;23500000,NA(),IF(C2574=2026,IF(J2574&lt;=4890000,1040000,IF(J2574&lt;=6550000,670000,620000)),IF(J2574&lt;=1320000,950000,IF(J2574&lt;=3360000,880000,IF(J2574&lt;=4890000,680000,IF(J2574&lt;=6550000,630000,580000))))))</f>
        <v/>
      </c>
      <c r="L2574" s="16">
        <f>IF(D2574=1,IF(J2574&lt;=9000000,380000,IF(J2574&lt;=9500000,260000,IF(J2574&lt;=10000000,130000,0))),0)</f>
        <v/>
      </c>
      <c r="M2574" s="16">
        <f>IF(D2574=1,IF(J2574&lt;=9000000,330000,IF(J2574&lt;=9500000,220000,IF(J2574&lt;=10000000,110000,0))),0)</f>
        <v/>
      </c>
      <c r="N2574" s="16">
        <f>IF(D2574=1,IF(J2574&lt;=9000000,50000,IF(J2574&lt;=9500000,40000,IF(J2574&lt;=10000000,20000,0))),0)</f>
        <v/>
      </c>
      <c r="O2574" s="16">
        <f>MAX(0,ROUNDDOWN(J2574-G2574-K2574-L2574-E2574*380000-F2574*630000-H2574,-3))</f>
        <v/>
      </c>
      <c r="P2574" s="16">
        <f>MAX(0,ROUNDDOWN(J2574-G2574-430000-M2574-E2574*330000-F2574*450000-I2574,-3))</f>
        <v/>
      </c>
      <c r="Q2574" s="16">
        <f>50000+N2574+E2574*50000+F2574*180000</f>
        <v/>
      </c>
      <c r="R2574" s="16">
        <f>IF(P2574&lt;=2000000,MIN(Q2574,P2574),MAX(Q2574-(P2574-2000000),50000))*0.05</f>
        <v/>
      </c>
      <c r="S2574" s="16">
        <f>MAX(0,P2574*0.1-R2574)</f>
        <v/>
      </c>
      <c r="T2574" s="16">
        <f>Q2574+MAX(0,K2574-480000)</f>
        <v/>
      </c>
      <c r="U2574" s="16">
        <f>P2574-T2574</f>
        <v/>
      </c>
      <c r="V2574" s="17">
        <f>IF(U2574&lt;0,0,LOOKUP(U2574,{0,1950001,3300001,6950001,9000001,18000001,40000001},{0.05,0.1,0.2,0.23,0.33,0.4,0.45}))</f>
        <v/>
      </c>
      <c r="W2574" s="18">
        <f>IF(U2574&lt;0,0.9,0.9-V2574*1.021)</f>
        <v/>
      </c>
      <c r="X2574" s="16">
        <f>ROUNDDOWN(S2574*0.2/W2574+2000,0)</f>
        <v/>
      </c>
      <c r="Y2574" s="17">
        <f>IF(O2574&lt;=0,0,LOOKUP(O2574,{0,1950001,3300001,6950001,9000001,18000001,40000001},{0.05,0.1,0.2,0.23,0.33,0.4,0.45}))</f>
        <v/>
      </c>
    </row>
    <row r="2575">
      <c r="A2575" t="inlineStr">
        <is>
          <t>1万円刻み</t>
        </is>
      </c>
      <c r="B2575" s="16">
        <f>'3_1万円刻み'!$A$523</f>
        <v/>
      </c>
      <c r="C2575" t="n">
        <v>2025</v>
      </c>
      <c r="D2575" t="n">
        <v>1</v>
      </c>
      <c r="E2575" t="n">
        <v>0</v>
      </c>
      <c r="F2575" t="n">
        <v>0</v>
      </c>
      <c r="G2575" s="16">
        <f>ROUND(MIN(B2575/12,650000)*12*0.0915+MIN(B2575/12,1390000)*12*(0.0504+0)+B2575*0.005,0)</f>
        <v/>
      </c>
      <c r="H2575" t="n">
        <v>0</v>
      </c>
      <c r="I2575" t="n">
        <v>0</v>
      </c>
      <c r="J2575" s="16">
        <f>IF(C2575=2026,IF(B2575&lt;741000,0,IF(B2575&lt;2191000,B2575-740000,IF(B2575&lt;2193000,1451000,IF(B2575&lt;2196000,1453000,IF(B2575&lt;2200000,1456000,IF(B2575&lt;3600000,ROUNDDOWN(B2575/4,-3)*2.8-80000,IF(B2575&lt;6600000,ROUNDDOWN(B2575/4,-3)*3.2-440000,IF(B2575&lt;8500000,ROUNDDOWN(B2575*0.9,0)-1100000,B2575-1950000)))))))),IF(B2575&lt;651000,0,IF(B2575&lt;1900000,B2575-650000,IF(B2575&lt;3600000,ROUNDDOWN(B2575/4,-3)*2.8-80000,IF(B2575&lt;6600000,ROUNDDOWN(B2575/4,-3)*3.2-440000,IF(B2575&lt;8500000,ROUNDDOWN(B2575*0.9,0)-1100000,B2575-1950000))))))</f>
        <v/>
      </c>
      <c r="K2575" s="16">
        <f>IF(J2575&gt;23500000,NA(),IF(C2575=2026,IF(J2575&lt;=4890000,1040000,IF(J2575&lt;=6550000,670000,620000)),IF(J2575&lt;=1320000,950000,IF(J2575&lt;=3360000,880000,IF(J2575&lt;=4890000,680000,IF(J2575&lt;=6550000,630000,580000))))))</f>
        <v/>
      </c>
      <c r="L2575" s="16">
        <f>IF(D2575=1,IF(J2575&lt;=9000000,380000,IF(J2575&lt;=9500000,260000,IF(J2575&lt;=10000000,130000,0))),0)</f>
        <v/>
      </c>
      <c r="M2575" s="16">
        <f>IF(D2575=1,IF(J2575&lt;=9000000,330000,IF(J2575&lt;=9500000,220000,IF(J2575&lt;=10000000,110000,0))),0)</f>
        <v/>
      </c>
      <c r="N2575" s="16">
        <f>IF(D2575=1,IF(J2575&lt;=9000000,50000,IF(J2575&lt;=9500000,40000,IF(J2575&lt;=10000000,20000,0))),0)</f>
        <v/>
      </c>
      <c r="O2575" s="16">
        <f>MAX(0,ROUNDDOWN(J2575-G2575-K2575-L2575-E2575*380000-F2575*630000-H2575,-3))</f>
        <v/>
      </c>
      <c r="P2575" s="16">
        <f>MAX(0,ROUNDDOWN(J2575-G2575-430000-M2575-E2575*330000-F2575*450000-I2575,-3))</f>
        <v/>
      </c>
      <c r="Q2575" s="16">
        <f>50000+N2575+E2575*50000+F2575*180000</f>
        <v/>
      </c>
      <c r="R2575" s="16">
        <f>IF(P2575&lt;=2000000,MIN(Q2575,P2575),MAX(Q2575-(P2575-2000000),50000))*0.05</f>
        <v/>
      </c>
      <c r="S2575" s="16">
        <f>MAX(0,P2575*0.1-R2575)</f>
        <v/>
      </c>
      <c r="T2575" s="16">
        <f>Q2575+MAX(0,K2575-480000)</f>
        <v/>
      </c>
      <c r="U2575" s="16">
        <f>P2575-T2575</f>
        <v/>
      </c>
      <c r="V2575" s="17">
        <f>IF(U2575&lt;0,0,LOOKUP(U2575,{0,1950001,3300001,6950001,9000001,18000001,40000001},{0.05,0.1,0.2,0.23,0.33,0.4,0.45}))</f>
        <v/>
      </c>
      <c r="W2575" s="18">
        <f>IF(U2575&lt;0,0.9,0.9-V2575*1.021)</f>
        <v/>
      </c>
      <c r="X2575" s="16">
        <f>ROUNDDOWN(S2575*0.2/W2575+2000,0)</f>
        <v/>
      </c>
      <c r="Y2575" s="17">
        <f>IF(O2575&lt;=0,0,LOOKUP(O2575,{0,1950001,3300001,6950001,9000001,18000001,40000001},{0.05,0.1,0.2,0.23,0.33,0.4,0.45}))</f>
        <v/>
      </c>
    </row>
    <row r="2576">
      <c r="A2576" t="inlineStr">
        <is>
          <t>1万円刻み</t>
        </is>
      </c>
      <c r="B2576" s="16">
        <f>'3_1万円刻み'!$A$523</f>
        <v/>
      </c>
      <c r="C2576" t="n">
        <v>2026</v>
      </c>
      <c r="D2576" t="n">
        <v>1</v>
      </c>
      <c r="E2576" t="n">
        <v>0</v>
      </c>
      <c r="F2576" t="n">
        <v>0</v>
      </c>
      <c r="G2576" s="16">
        <f>ROUND(MIN(B2576/12,650000)*12*0.0915+MIN(B2576/12,1390000)*12*(0.0504+0)+B2576*0.005,0)</f>
        <v/>
      </c>
      <c r="H2576" t="n">
        <v>0</v>
      </c>
      <c r="I2576" t="n">
        <v>0</v>
      </c>
      <c r="J2576" s="16">
        <f>IF(C2576=2026,IF(B2576&lt;741000,0,IF(B2576&lt;2191000,B2576-740000,IF(B2576&lt;2193000,1451000,IF(B2576&lt;2196000,1453000,IF(B2576&lt;2200000,1456000,IF(B2576&lt;3600000,ROUNDDOWN(B2576/4,-3)*2.8-80000,IF(B2576&lt;6600000,ROUNDDOWN(B2576/4,-3)*3.2-440000,IF(B2576&lt;8500000,ROUNDDOWN(B2576*0.9,0)-1100000,B2576-1950000)))))))),IF(B2576&lt;651000,0,IF(B2576&lt;1900000,B2576-650000,IF(B2576&lt;3600000,ROUNDDOWN(B2576/4,-3)*2.8-80000,IF(B2576&lt;6600000,ROUNDDOWN(B2576/4,-3)*3.2-440000,IF(B2576&lt;8500000,ROUNDDOWN(B2576*0.9,0)-1100000,B2576-1950000))))))</f>
        <v/>
      </c>
      <c r="K2576" s="16">
        <f>IF(J2576&gt;23500000,NA(),IF(C2576=2026,IF(J2576&lt;=4890000,1040000,IF(J2576&lt;=6550000,670000,620000)),IF(J2576&lt;=1320000,950000,IF(J2576&lt;=3360000,880000,IF(J2576&lt;=4890000,680000,IF(J2576&lt;=6550000,630000,580000))))))</f>
        <v/>
      </c>
      <c r="L2576" s="16">
        <f>IF(D2576=1,IF(J2576&lt;=9000000,380000,IF(J2576&lt;=9500000,260000,IF(J2576&lt;=10000000,130000,0))),0)</f>
        <v/>
      </c>
      <c r="M2576" s="16">
        <f>IF(D2576=1,IF(J2576&lt;=9000000,330000,IF(J2576&lt;=9500000,220000,IF(J2576&lt;=10000000,110000,0))),0)</f>
        <v/>
      </c>
      <c r="N2576" s="16">
        <f>IF(D2576=1,IF(J2576&lt;=9000000,50000,IF(J2576&lt;=9500000,40000,IF(J2576&lt;=10000000,20000,0))),0)</f>
        <v/>
      </c>
      <c r="O2576" s="16">
        <f>MAX(0,ROUNDDOWN(J2576-G2576-K2576-L2576-E2576*380000-F2576*630000-H2576,-3))</f>
        <v/>
      </c>
      <c r="P2576" s="16">
        <f>MAX(0,ROUNDDOWN(J2576-G2576-430000-M2576-E2576*330000-F2576*450000-I2576,-3))</f>
        <v/>
      </c>
      <c r="Q2576" s="16">
        <f>50000+N2576+E2576*50000+F2576*180000</f>
        <v/>
      </c>
      <c r="R2576" s="16">
        <f>IF(P2576&lt;=2000000,MIN(Q2576,P2576),MAX(Q2576-(P2576-2000000),50000))*0.05</f>
        <v/>
      </c>
      <c r="S2576" s="16">
        <f>MAX(0,P2576*0.1-R2576)</f>
        <v/>
      </c>
      <c r="T2576" s="16">
        <f>Q2576+MAX(0,K2576-480000)</f>
        <v/>
      </c>
      <c r="U2576" s="16">
        <f>P2576-T2576</f>
        <v/>
      </c>
      <c r="V2576" s="17">
        <f>IF(U2576&lt;0,0,LOOKUP(U2576,{0,1950001,3300001,6950001,9000001,18000001,40000001},{0.05,0.1,0.2,0.23,0.33,0.4,0.45}))</f>
        <v/>
      </c>
      <c r="W2576" s="18">
        <f>IF(U2576&lt;0,0.9,0.9-V2576*1.021)</f>
        <v/>
      </c>
      <c r="X2576" s="16">
        <f>ROUNDDOWN(S2576*0.2/W2576+2000,0)</f>
        <v/>
      </c>
      <c r="Y2576" s="17">
        <f>IF(O2576&lt;=0,0,LOOKUP(O2576,{0,1950001,3300001,6950001,9000001,18000001,40000001},{0.05,0.1,0.2,0.23,0.33,0.4,0.45}))</f>
        <v/>
      </c>
    </row>
    <row r="2577">
      <c r="A2577" t="inlineStr">
        <is>
          <t>1万円刻み</t>
        </is>
      </c>
      <c r="B2577" s="16">
        <f>'3_1万円刻み'!$A$524</f>
        <v/>
      </c>
      <c r="C2577" t="n">
        <v>2025</v>
      </c>
      <c r="D2577" t="n">
        <v>0</v>
      </c>
      <c r="E2577" t="n">
        <v>0</v>
      </c>
      <c r="F2577" t="n">
        <v>0</v>
      </c>
      <c r="G2577" s="16">
        <f>ROUND(MIN(B2577/12,650000)*12*0.0915+MIN(B2577/12,1390000)*12*(0.0504+0)+B2577*0.005,0)</f>
        <v/>
      </c>
      <c r="H2577" t="n">
        <v>0</v>
      </c>
      <c r="I2577" t="n">
        <v>0</v>
      </c>
      <c r="J2577" s="16">
        <f>IF(C2577=2026,IF(B2577&lt;741000,0,IF(B2577&lt;2191000,B2577-740000,IF(B2577&lt;2193000,1451000,IF(B2577&lt;2196000,1453000,IF(B2577&lt;2200000,1456000,IF(B2577&lt;3600000,ROUNDDOWN(B2577/4,-3)*2.8-80000,IF(B2577&lt;6600000,ROUNDDOWN(B2577/4,-3)*3.2-440000,IF(B2577&lt;8500000,ROUNDDOWN(B2577*0.9,0)-1100000,B2577-1950000)))))))),IF(B2577&lt;651000,0,IF(B2577&lt;1900000,B2577-650000,IF(B2577&lt;3600000,ROUNDDOWN(B2577/4,-3)*2.8-80000,IF(B2577&lt;6600000,ROUNDDOWN(B2577/4,-3)*3.2-440000,IF(B2577&lt;8500000,ROUNDDOWN(B2577*0.9,0)-1100000,B2577-1950000))))))</f>
        <v/>
      </c>
      <c r="K2577" s="16">
        <f>IF(J2577&gt;23500000,NA(),IF(C2577=2026,IF(J2577&lt;=4890000,1040000,IF(J2577&lt;=6550000,670000,620000)),IF(J2577&lt;=1320000,950000,IF(J2577&lt;=3360000,880000,IF(J2577&lt;=4890000,680000,IF(J2577&lt;=6550000,630000,580000))))))</f>
        <v/>
      </c>
      <c r="L2577" s="16">
        <f>IF(D2577=1,IF(J2577&lt;=9000000,380000,IF(J2577&lt;=9500000,260000,IF(J2577&lt;=10000000,130000,0))),0)</f>
        <v/>
      </c>
      <c r="M2577" s="16">
        <f>IF(D2577=1,IF(J2577&lt;=9000000,330000,IF(J2577&lt;=9500000,220000,IF(J2577&lt;=10000000,110000,0))),0)</f>
        <v/>
      </c>
      <c r="N2577" s="16">
        <f>IF(D2577=1,IF(J2577&lt;=9000000,50000,IF(J2577&lt;=9500000,40000,IF(J2577&lt;=10000000,20000,0))),0)</f>
        <v/>
      </c>
      <c r="O2577" s="16">
        <f>MAX(0,ROUNDDOWN(J2577-G2577-K2577-L2577-E2577*380000-F2577*630000-H2577,-3))</f>
        <v/>
      </c>
      <c r="P2577" s="16">
        <f>MAX(0,ROUNDDOWN(J2577-G2577-430000-M2577-E2577*330000-F2577*450000-I2577,-3))</f>
        <v/>
      </c>
      <c r="Q2577" s="16">
        <f>50000+N2577+E2577*50000+F2577*180000</f>
        <v/>
      </c>
      <c r="R2577" s="16">
        <f>IF(P2577&lt;=2000000,MIN(Q2577,P2577),MAX(Q2577-(P2577-2000000),50000))*0.05</f>
        <v/>
      </c>
      <c r="S2577" s="16">
        <f>MAX(0,P2577*0.1-R2577)</f>
        <v/>
      </c>
      <c r="T2577" s="16">
        <f>Q2577+MAX(0,K2577-480000)</f>
        <v/>
      </c>
      <c r="U2577" s="16">
        <f>P2577-T2577</f>
        <v/>
      </c>
      <c r="V2577" s="17">
        <f>IF(U2577&lt;0,0,LOOKUP(U2577,{0,1950001,3300001,6950001,9000001,18000001,40000001},{0.05,0.1,0.2,0.23,0.33,0.4,0.45}))</f>
        <v/>
      </c>
      <c r="W2577" s="18">
        <f>IF(U2577&lt;0,0.9,0.9-V2577*1.021)</f>
        <v/>
      </c>
      <c r="X2577" s="16">
        <f>ROUNDDOWN(S2577*0.2/W2577+2000,0)</f>
        <v/>
      </c>
      <c r="Y2577" s="17">
        <f>IF(O2577&lt;=0,0,LOOKUP(O2577,{0,1950001,3300001,6950001,9000001,18000001,40000001},{0.05,0.1,0.2,0.23,0.33,0.4,0.45}))</f>
        <v/>
      </c>
    </row>
    <row r="2578">
      <c r="A2578" t="inlineStr">
        <is>
          <t>1万円刻み</t>
        </is>
      </c>
      <c r="B2578" s="16">
        <f>'3_1万円刻み'!$A$524</f>
        <v/>
      </c>
      <c r="C2578" t="n">
        <v>2026</v>
      </c>
      <c r="D2578" t="n">
        <v>0</v>
      </c>
      <c r="E2578" t="n">
        <v>0</v>
      </c>
      <c r="F2578" t="n">
        <v>0</v>
      </c>
      <c r="G2578" s="16">
        <f>ROUND(MIN(B2578/12,650000)*12*0.0915+MIN(B2578/12,1390000)*12*(0.0504+0)+B2578*0.005,0)</f>
        <v/>
      </c>
      <c r="H2578" t="n">
        <v>0</v>
      </c>
      <c r="I2578" t="n">
        <v>0</v>
      </c>
      <c r="J2578" s="16">
        <f>IF(C2578=2026,IF(B2578&lt;741000,0,IF(B2578&lt;2191000,B2578-740000,IF(B2578&lt;2193000,1451000,IF(B2578&lt;2196000,1453000,IF(B2578&lt;2200000,1456000,IF(B2578&lt;3600000,ROUNDDOWN(B2578/4,-3)*2.8-80000,IF(B2578&lt;6600000,ROUNDDOWN(B2578/4,-3)*3.2-440000,IF(B2578&lt;8500000,ROUNDDOWN(B2578*0.9,0)-1100000,B2578-1950000)))))))),IF(B2578&lt;651000,0,IF(B2578&lt;1900000,B2578-650000,IF(B2578&lt;3600000,ROUNDDOWN(B2578/4,-3)*2.8-80000,IF(B2578&lt;6600000,ROUNDDOWN(B2578/4,-3)*3.2-440000,IF(B2578&lt;8500000,ROUNDDOWN(B2578*0.9,0)-1100000,B2578-1950000))))))</f>
        <v/>
      </c>
      <c r="K2578" s="16">
        <f>IF(J2578&gt;23500000,NA(),IF(C2578=2026,IF(J2578&lt;=4890000,1040000,IF(J2578&lt;=6550000,670000,620000)),IF(J2578&lt;=1320000,950000,IF(J2578&lt;=3360000,880000,IF(J2578&lt;=4890000,680000,IF(J2578&lt;=6550000,630000,580000))))))</f>
        <v/>
      </c>
      <c r="L2578" s="16">
        <f>IF(D2578=1,IF(J2578&lt;=9000000,380000,IF(J2578&lt;=9500000,260000,IF(J2578&lt;=10000000,130000,0))),0)</f>
        <v/>
      </c>
      <c r="M2578" s="16">
        <f>IF(D2578=1,IF(J2578&lt;=9000000,330000,IF(J2578&lt;=9500000,220000,IF(J2578&lt;=10000000,110000,0))),0)</f>
        <v/>
      </c>
      <c r="N2578" s="16">
        <f>IF(D2578=1,IF(J2578&lt;=9000000,50000,IF(J2578&lt;=9500000,40000,IF(J2578&lt;=10000000,20000,0))),0)</f>
        <v/>
      </c>
      <c r="O2578" s="16">
        <f>MAX(0,ROUNDDOWN(J2578-G2578-K2578-L2578-E2578*380000-F2578*630000-H2578,-3))</f>
        <v/>
      </c>
      <c r="P2578" s="16">
        <f>MAX(0,ROUNDDOWN(J2578-G2578-430000-M2578-E2578*330000-F2578*450000-I2578,-3))</f>
        <v/>
      </c>
      <c r="Q2578" s="16">
        <f>50000+N2578+E2578*50000+F2578*180000</f>
        <v/>
      </c>
      <c r="R2578" s="16">
        <f>IF(P2578&lt;=2000000,MIN(Q2578,P2578),MAX(Q2578-(P2578-2000000),50000))*0.05</f>
        <v/>
      </c>
      <c r="S2578" s="16">
        <f>MAX(0,P2578*0.1-R2578)</f>
        <v/>
      </c>
      <c r="T2578" s="16">
        <f>Q2578+MAX(0,K2578-480000)</f>
        <v/>
      </c>
      <c r="U2578" s="16">
        <f>P2578-T2578</f>
        <v/>
      </c>
      <c r="V2578" s="17">
        <f>IF(U2578&lt;0,0,LOOKUP(U2578,{0,1950001,3300001,6950001,9000001,18000001,40000001},{0.05,0.1,0.2,0.23,0.33,0.4,0.45}))</f>
        <v/>
      </c>
      <c r="W2578" s="18">
        <f>IF(U2578&lt;0,0.9,0.9-V2578*1.021)</f>
        <v/>
      </c>
      <c r="X2578" s="16">
        <f>ROUNDDOWN(S2578*0.2/W2578+2000,0)</f>
        <v/>
      </c>
      <c r="Y2578" s="17">
        <f>IF(O2578&lt;=0,0,LOOKUP(O2578,{0,1950001,3300001,6950001,9000001,18000001,40000001},{0.05,0.1,0.2,0.23,0.33,0.4,0.45}))</f>
        <v/>
      </c>
    </row>
    <row r="2579">
      <c r="A2579" t="inlineStr">
        <is>
          <t>1万円刻み</t>
        </is>
      </c>
      <c r="B2579" s="16">
        <f>'3_1万円刻み'!$A$524</f>
        <v/>
      </c>
      <c r="C2579" t="n">
        <v>2025</v>
      </c>
      <c r="D2579" t="n">
        <v>1</v>
      </c>
      <c r="E2579" t="n">
        <v>0</v>
      </c>
      <c r="F2579" t="n">
        <v>0</v>
      </c>
      <c r="G2579" s="16">
        <f>ROUND(MIN(B2579/12,650000)*12*0.0915+MIN(B2579/12,1390000)*12*(0.0504+0)+B2579*0.005,0)</f>
        <v/>
      </c>
      <c r="H2579" t="n">
        <v>0</v>
      </c>
      <c r="I2579" t="n">
        <v>0</v>
      </c>
      <c r="J2579" s="16">
        <f>IF(C2579=2026,IF(B2579&lt;741000,0,IF(B2579&lt;2191000,B2579-740000,IF(B2579&lt;2193000,1451000,IF(B2579&lt;2196000,1453000,IF(B2579&lt;2200000,1456000,IF(B2579&lt;3600000,ROUNDDOWN(B2579/4,-3)*2.8-80000,IF(B2579&lt;6600000,ROUNDDOWN(B2579/4,-3)*3.2-440000,IF(B2579&lt;8500000,ROUNDDOWN(B2579*0.9,0)-1100000,B2579-1950000)))))))),IF(B2579&lt;651000,0,IF(B2579&lt;1900000,B2579-650000,IF(B2579&lt;3600000,ROUNDDOWN(B2579/4,-3)*2.8-80000,IF(B2579&lt;6600000,ROUNDDOWN(B2579/4,-3)*3.2-440000,IF(B2579&lt;8500000,ROUNDDOWN(B2579*0.9,0)-1100000,B2579-1950000))))))</f>
        <v/>
      </c>
      <c r="K2579" s="16">
        <f>IF(J2579&gt;23500000,NA(),IF(C2579=2026,IF(J2579&lt;=4890000,1040000,IF(J2579&lt;=6550000,670000,620000)),IF(J2579&lt;=1320000,950000,IF(J2579&lt;=3360000,880000,IF(J2579&lt;=4890000,680000,IF(J2579&lt;=6550000,630000,580000))))))</f>
        <v/>
      </c>
      <c r="L2579" s="16">
        <f>IF(D2579=1,IF(J2579&lt;=9000000,380000,IF(J2579&lt;=9500000,260000,IF(J2579&lt;=10000000,130000,0))),0)</f>
        <v/>
      </c>
      <c r="M2579" s="16">
        <f>IF(D2579=1,IF(J2579&lt;=9000000,330000,IF(J2579&lt;=9500000,220000,IF(J2579&lt;=10000000,110000,0))),0)</f>
        <v/>
      </c>
      <c r="N2579" s="16">
        <f>IF(D2579=1,IF(J2579&lt;=9000000,50000,IF(J2579&lt;=9500000,40000,IF(J2579&lt;=10000000,20000,0))),0)</f>
        <v/>
      </c>
      <c r="O2579" s="16">
        <f>MAX(0,ROUNDDOWN(J2579-G2579-K2579-L2579-E2579*380000-F2579*630000-H2579,-3))</f>
        <v/>
      </c>
      <c r="P2579" s="16">
        <f>MAX(0,ROUNDDOWN(J2579-G2579-430000-M2579-E2579*330000-F2579*450000-I2579,-3))</f>
        <v/>
      </c>
      <c r="Q2579" s="16">
        <f>50000+N2579+E2579*50000+F2579*180000</f>
        <v/>
      </c>
      <c r="R2579" s="16">
        <f>IF(P2579&lt;=2000000,MIN(Q2579,P2579),MAX(Q2579-(P2579-2000000),50000))*0.05</f>
        <v/>
      </c>
      <c r="S2579" s="16">
        <f>MAX(0,P2579*0.1-R2579)</f>
        <v/>
      </c>
      <c r="T2579" s="16">
        <f>Q2579+MAX(0,K2579-480000)</f>
        <v/>
      </c>
      <c r="U2579" s="16">
        <f>P2579-T2579</f>
        <v/>
      </c>
      <c r="V2579" s="17">
        <f>IF(U2579&lt;0,0,LOOKUP(U2579,{0,1950001,3300001,6950001,9000001,18000001,40000001},{0.05,0.1,0.2,0.23,0.33,0.4,0.45}))</f>
        <v/>
      </c>
      <c r="W2579" s="18">
        <f>IF(U2579&lt;0,0.9,0.9-V2579*1.021)</f>
        <v/>
      </c>
      <c r="X2579" s="16">
        <f>ROUNDDOWN(S2579*0.2/W2579+2000,0)</f>
        <v/>
      </c>
      <c r="Y2579" s="17">
        <f>IF(O2579&lt;=0,0,LOOKUP(O2579,{0,1950001,3300001,6950001,9000001,18000001,40000001},{0.05,0.1,0.2,0.23,0.33,0.4,0.45}))</f>
        <v/>
      </c>
    </row>
    <row r="2580">
      <c r="A2580" t="inlineStr">
        <is>
          <t>1万円刻み</t>
        </is>
      </c>
      <c r="B2580" s="16">
        <f>'3_1万円刻み'!$A$524</f>
        <v/>
      </c>
      <c r="C2580" t="n">
        <v>2026</v>
      </c>
      <c r="D2580" t="n">
        <v>1</v>
      </c>
      <c r="E2580" t="n">
        <v>0</v>
      </c>
      <c r="F2580" t="n">
        <v>0</v>
      </c>
      <c r="G2580" s="16">
        <f>ROUND(MIN(B2580/12,650000)*12*0.0915+MIN(B2580/12,1390000)*12*(0.0504+0)+B2580*0.005,0)</f>
        <v/>
      </c>
      <c r="H2580" t="n">
        <v>0</v>
      </c>
      <c r="I2580" t="n">
        <v>0</v>
      </c>
      <c r="J2580" s="16">
        <f>IF(C2580=2026,IF(B2580&lt;741000,0,IF(B2580&lt;2191000,B2580-740000,IF(B2580&lt;2193000,1451000,IF(B2580&lt;2196000,1453000,IF(B2580&lt;2200000,1456000,IF(B2580&lt;3600000,ROUNDDOWN(B2580/4,-3)*2.8-80000,IF(B2580&lt;6600000,ROUNDDOWN(B2580/4,-3)*3.2-440000,IF(B2580&lt;8500000,ROUNDDOWN(B2580*0.9,0)-1100000,B2580-1950000)))))))),IF(B2580&lt;651000,0,IF(B2580&lt;1900000,B2580-650000,IF(B2580&lt;3600000,ROUNDDOWN(B2580/4,-3)*2.8-80000,IF(B2580&lt;6600000,ROUNDDOWN(B2580/4,-3)*3.2-440000,IF(B2580&lt;8500000,ROUNDDOWN(B2580*0.9,0)-1100000,B2580-1950000))))))</f>
        <v/>
      </c>
      <c r="K2580" s="16">
        <f>IF(J2580&gt;23500000,NA(),IF(C2580=2026,IF(J2580&lt;=4890000,1040000,IF(J2580&lt;=6550000,670000,620000)),IF(J2580&lt;=1320000,950000,IF(J2580&lt;=3360000,880000,IF(J2580&lt;=4890000,680000,IF(J2580&lt;=6550000,630000,580000))))))</f>
        <v/>
      </c>
      <c r="L2580" s="16">
        <f>IF(D2580=1,IF(J2580&lt;=9000000,380000,IF(J2580&lt;=9500000,260000,IF(J2580&lt;=10000000,130000,0))),0)</f>
        <v/>
      </c>
      <c r="M2580" s="16">
        <f>IF(D2580=1,IF(J2580&lt;=9000000,330000,IF(J2580&lt;=9500000,220000,IF(J2580&lt;=10000000,110000,0))),0)</f>
        <v/>
      </c>
      <c r="N2580" s="16">
        <f>IF(D2580=1,IF(J2580&lt;=9000000,50000,IF(J2580&lt;=9500000,40000,IF(J2580&lt;=10000000,20000,0))),0)</f>
        <v/>
      </c>
      <c r="O2580" s="16">
        <f>MAX(0,ROUNDDOWN(J2580-G2580-K2580-L2580-E2580*380000-F2580*630000-H2580,-3))</f>
        <v/>
      </c>
      <c r="P2580" s="16">
        <f>MAX(0,ROUNDDOWN(J2580-G2580-430000-M2580-E2580*330000-F2580*450000-I2580,-3))</f>
        <v/>
      </c>
      <c r="Q2580" s="16">
        <f>50000+N2580+E2580*50000+F2580*180000</f>
        <v/>
      </c>
      <c r="R2580" s="16">
        <f>IF(P2580&lt;=2000000,MIN(Q2580,P2580),MAX(Q2580-(P2580-2000000),50000))*0.05</f>
        <v/>
      </c>
      <c r="S2580" s="16">
        <f>MAX(0,P2580*0.1-R2580)</f>
        <v/>
      </c>
      <c r="T2580" s="16">
        <f>Q2580+MAX(0,K2580-480000)</f>
        <v/>
      </c>
      <c r="U2580" s="16">
        <f>P2580-T2580</f>
        <v/>
      </c>
      <c r="V2580" s="17">
        <f>IF(U2580&lt;0,0,LOOKUP(U2580,{0,1950001,3300001,6950001,9000001,18000001,40000001},{0.05,0.1,0.2,0.23,0.33,0.4,0.45}))</f>
        <v/>
      </c>
      <c r="W2580" s="18">
        <f>IF(U2580&lt;0,0.9,0.9-V2580*1.021)</f>
        <v/>
      </c>
      <c r="X2580" s="16">
        <f>ROUNDDOWN(S2580*0.2/W2580+2000,0)</f>
        <v/>
      </c>
      <c r="Y2580" s="17">
        <f>IF(O2580&lt;=0,0,LOOKUP(O2580,{0,1950001,3300001,6950001,9000001,18000001,40000001},{0.05,0.1,0.2,0.23,0.33,0.4,0.45}))</f>
        <v/>
      </c>
    </row>
    <row r="2581">
      <c r="A2581" t="inlineStr">
        <is>
          <t>1万円刻み</t>
        </is>
      </c>
      <c r="B2581" s="16">
        <f>'3_1万円刻み'!$A$525</f>
        <v/>
      </c>
      <c r="C2581" t="n">
        <v>2025</v>
      </c>
      <c r="D2581" t="n">
        <v>0</v>
      </c>
      <c r="E2581" t="n">
        <v>0</v>
      </c>
      <c r="F2581" t="n">
        <v>0</v>
      </c>
      <c r="G2581" s="16">
        <f>ROUND(MIN(B2581/12,650000)*12*0.0915+MIN(B2581/12,1390000)*12*(0.0504+0)+B2581*0.005,0)</f>
        <v/>
      </c>
      <c r="H2581" t="n">
        <v>0</v>
      </c>
      <c r="I2581" t="n">
        <v>0</v>
      </c>
      <c r="J2581" s="16">
        <f>IF(C2581=2026,IF(B2581&lt;741000,0,IF(B2581&lt;2191000,B2581-740000,IF(B2581&lt;2193000,1451000,IF(B2581&lt;2196000,1453000,IF(B2581&lt;2200000,1456000,IF(B2581&lt;3600000,ROUNDDOWN(B2581/4,-3)*2.8-80000,IF(B2581&lt;6600000,ROUNDDOWN(B2581/4,-3)*3.2-440000,IF(B2581&lt;8500000,ROUNDDOWN(B2581*0.9,0)-1100000,B2581-1950000)))))))),IF(B2581&lt;651000,0,IF(B2581&lt;1900000,B2581-650000,IF(B2581&lt;3600000,ROUNDDOWN(B2581/4,-3)*2.8-80000,IF(B2581&lt;6600000,ROUNDDOWN(B2581/4,-3)*3.2-440000,IF(B2581&lt;8500000,ROUNDDOWN(B2581*0.9,0)-1100000,B2581-1950000))))))</f>
        <v/>
      </c>
      <c r="K2581" s="16">
        <f>IF(J2581&gt;23500000,NA(),IF(C2581=2026,IF(J2581&lt;=4890000,1040000,IF(J2581&lt;=6550000,670000,620000)),IF(J2581&lt;=1320000,950000,IF(J2581&lt;=3360000,880000,IF(J2581&lt;=4890000,680000,IF(J2581&lt;=6550000,630000,580000))))))</f>
        <v/>
      </c>
      <c r="L2581" s="16">
        <f>IF(D2581=1,IF(J2581&lt;=9000000,380000,IF(J2581&lt;=9500000,260000,IF(J2581&lt;=10000000,130000,0))),0)</f>
        <v/>
      </c>
      <c r="M2581" s="16">
        <f>IF(D2581=1,IF(J2581&lt;=9000000,330000,IF(J2581&lt;=9500000,220000,IF(J2581&lt;=10000000,110000,0))),0)</f>
        <v/>
      </c>
      <c r="N2581" s="16">
        <f>IF(D2581=1,IF(J2581&lt;=9000000,50000,IF(J2581&lt;=9500000,40000,IF(J2581&lt;=10000000,20000,0))),0)</f>
        <v/>
      </c>
      <c r="O2581" s="16">
        <f>MAX(0,ROUNDDOWN(J2581-G2581-K2581-L2581-E2581*380000-F2581*630000-H2581,-3))</f>
        <v/>
      </c>
      <c r="P2581" s="16">
        <f>MAX(0,ROUNDDOWN(J2581-G2581-430000-M2581-E2581*330000-F2581*450000-I2581,-3))</f>
        <v/>
      </c>
      <c r="Q2581" s="16">
        <f>50000+N2581+E2581*50000+F2581*180000</f>
        <v/>
      </c>
      <c r="R2581" s="16">
        <f>IF(P2581&lt;=2000000,MIN(Q2581,P2581),MAX(Q2581-(P2581-2000000),50000))*0.05</f>
        <v/>
      </c>
      <c r="S2581" s="16">
        <f>MAX(0,P2581*0.1-R2581)</f>
        <v/>
      </c>
      <c r="T2581" s="16">
        <f>Q2581+MAX(0,K2581-480000)</f>
        <v/>
      </c>
      <c r="U2581" s="16">
        <f>P2581-T2581</f>
        <v/>
      </c>
      <c r="V2581" s="17">
        <f>IF(U2581&lt;0,0,LOOKUP(U2581,{0,1950001,3300001,6950001,9000001,18000001,40000001},{0.05,0.1,0.2,0.23,0.33,0.4,0.45}))</f>
        <v/>
      </c>
      <c r="W2581" s="18">
        <f>IF(U2581&lt;0,0.9,0.9-V2581*1.021)</f>
        <v/>
      </c>
      <c r="X2581" s="16">
        <f>ROUNDDOWN(S2581*0.2/W2581+2000,0)</f>
        <v/>
      </c>
      <c r="Y2581" s="17">
        <f>IF(O2581&lt;=0,0,LOOKUP(O2581,{0,1950001,3300001,6950001,9000001,18000001,40000001},{0.05,0.1,0.2,0.23,0.33,0.4,0.45}))</f>
        <v/>
      </c>
    </row>
    <row r="2582">
      <c r="A2582" t="inlineStr">
        <is>
          <t>1万円刻み</t>
        </is>
      </c>
      <c r="B2582" s="16">
        <f>'3_1万円刻み'!$A$525</f>
        <v/>
      </c>
      <c r="C2582" t="n">
        <v>2026</v>
      </c>
      <c r="D2582" t="n">
        <v>0</v>
      </c>
      <c r="E2582" t="n">
        <v>0</v>
      </c>
      <c r="F2582" t="n">
        <v>0</v>
      </c>
      <c r="G2582" s="16">
        <f>ROUND(MIN(B2582/12,650000)*12*0.0915+MIN(B2582/12,1390000)*12*(0.0504+0)+B2582*0.005,0)</f>
        <v/>
      </c>
      <c r="H2582" t="n">
        <v>0</v>
      </c>
      <c r="I2582" t="n">
        <v>0</v>
      </c>
      <c r="J2582" s="16">
        <f>IF(C2582=2026,IF(B2582&lt;741000,0,IF(B2582&lt;2191000,B2582-740000,IF(B2582&lt;2193000,1451000,IF(B2582&lt;2196000,1453000,IF(B2582&lt;2200000,1456000,IF(B2582&lt;3600000,ROUNDDOWN(B2582/4,-3)*2.8-80000,IF(B2582&lt;6600000,ROUNDDOWN(B2582/4,-3)*3.2-440000,IF(B2582&lt;8500000,ROUNDDOWN(B2582*0.9,0)-1100000,B2582-1950000)))))))),IF(B2582&lt;651000,0,IF(B2582&lt;1900000,B2582-650000,IF(B2582&lt;3600000,ROUNDDOWN(B2582/4,-3)*2.8-80000,IF(B2582&lt;6600000,ROUNDDOWN(B2582/4,-3)*3.2-440000,IF(B2582&lt;8500000,ROUNDDOWN(B2582*0.9,0)-1100000,B2582-1950000))))))</f>
        <v/>
      </c>
      <c r="K2582" s="16">
        <f>IF(J2582&gt;23500000,NA(),IF(C2582=2026,IF(J2582&lt;=4890000,1040000,IF(J2582&lt;=6550000,670000,620000)),IF(J2582&lt;=1320000,950000,IF(J2582&lt;=3360000,880000,IF(J2582&lt;=4890000,680000,IF(J2582&lt;=6550000,630000,580000))))))</f>
        <v/>
      </c>
      <c r="L2582" s="16">
        <f>IF(D2582=1,IF(J2582&lt;=9000000,380000,IF(J2582&lt;=9500000,260000,IF(J2582&lt;=10000000,130000,0))),0)</f>
        <v/>
      </c>
      <c r="M2582" s="16">
        <f>IF(D2582=1,IF(J2582&lt;=9000000,330000,IF(J2582&lt;=9500000,220000,IF(J2582&lt;=10000000,110000,0))),0)</f>
        <v/>
      </c>
      <c r="N2582" s="16">
        <f>IF(D2582=1,IF(J2582&lt;=9000000,50000,IF(J2582&lt;=9500000,40000,IF(J2582&lt;=10000000,20000,0))),0)</f>
        <v/>
      </c>
      <c r="O2582" s="16">
        <f>MAX(0,ROUNDDOWN(J2582-G2582-K2582-L2582-E2582*380000-F2582*630000-H2582,-3))</f>
        <v/>
      </c>
      <c r="P2582" s="16">
        <f>MAX(0,ROUNDDOWN(J2582-G2582-430000-M2582-E2582*330000-F2582*450000-I2582,-3))</f>
        <v/>
      </c>
      <c r="Q2582" s="16">
        <f>50000+N2582+E2582*50000+F2582*180000</f>
        <v/>
      </c>
      <c r="R2582" s="16">
        <f>IF(P2582&lt;=2000000,MIN(Q2582,P2582),MAX(Q2582-(P2582-2000000),50000))*0.05</f>
        <v/>
      </c>
      <c r="S2582" s="16">
        <f>MAX(0,P2582*0.1-R2582)</f>
        <v/>
      </c>
      <c r="T2582" s="16">
        <f>Q2582+MAX(0,K2582-480000)</f>
        <v/>
      </c>
      <c r="U2582" s="16">
        <f>P2582-T2582</f>
        <v/>
      </c>
      <c r="V2582" s="17">
        <f>IF(U2582&lt;0,0,LOOKUP(U2582,{0,1950001,3300001,6950001,9000001,18000001,40000001},{0.05,0.1,0.2,0.23,0.33,0.4,0.45}))</f>
        <v/>
      </c>
      <c r="W2582" s="18">
        <f>IF(U2582&lt;0,0.9,0.9-V2582*1.021)</f>
        <v/>
      </c>
      <c r="X2582" s="16">
        <f>ROUNDDOWN(S2582*0.2/W2582+2000,0)</f>
        <v/>
      </c>
      <c r="Y2582" s="17">
        <f>IF(O2582&lt;=0,0,LOOKUP(O2582,{0,1950001,3300001,6950001,9000001,18000001,40000001},{0.05,0.1,0.2,0.23,0.33,0.4,0.45}))</f>
        <v/>
      </c>
    </row>
    <row r="2583">
      <c r="A2583" t="inlineStr">
        <is>
          <t>1万円刻み</t>
        </is>
      </c>
      <c r="B2583" s="16">
        <f>'3_1万円刻み'!$A$525</f>
        <v/>
      </c>
      <c r="C2583" t="n">
        <v>2025</v>
      </c>
      <c r="D2583" t="n">
        <v>1</v>
      </c>
      <c r="E2583" t="n">
        <v>0</v>
      </c>
      <c r="F2583" t="n">
        <v>0</v>
      </c>
      <c r="G2583" s="16">
        <f>ROUND(MIN(B2583/12,650000)*12*0.0915+MIN(B2583/12,1390000)*12*(0.0504+0)+B2583*0.005,0)</f>
        <v/>
      </c>
      <c r="H2583" t="n">
        <v>0</v>
      </c>
      <c r="I2583" t="n">
        <v>0</v>
      </c>
      <c r="J2583" s="16">
        <f>IF(C2583=2026,IF(B2583&lt;741000,0,IF(B2583&lt;2191000,B2583-740000,IF(B2583&lt;2193000,1451000,IF(B2583&lt;2196000,1453000,IF(B2583&lt;2200000,1456000,IF(B2583&lt;3600000,ROUNDDOWN(B2583/4,-3)*2.8-80000,IF(B2583&lt;6600000,ROUNDDOWN(B2583/4,-3)*3.2-440000,IF(B2583&lt;8500000,ROUNDDOWN(B2583*0.9,0)-1100000,B2583-1950000)))))))),IF(B2583&lt;651000,0,IF(B2583&lt;1900000,B2583-650000,IF(B2583&lt;3600000,ROUNDDOWN(B2583/4,-3)*2.8-80000,IF(B2583&lt;6600000,ROUNDDOWN(B2583/4,-3)*3.2-440000,IF(B2583&lt;8500000,ROUNDDOWN(B2583*0.9,0)-1100000,B2583-1950000))))))</f>
        <v/>
      </c>
      <c r="K2583" s="16">
        <f>IF(J2583&gt;23500000,NA(),IF(C2583=2026,IF(J2583&lt;=4890000,1040000,IF(J2583&lt;=6550000,670000,620000)),IF(J2583&lt;=1320000,950000,IF(J2583&lt;=3360000,880000,IF(J2583&lt;=4890000,680000,IF(J2583&lt;=6550000,630000,580000))))))</f>
        <v/>
      </c>
      <c r="L2583" s="16">
        <f>IF(D2583=1,IF(J2583&lt;=9000000,380000,IF(J2583&lt;=9500000,260000,IF(J2583&lt;=10000000,130000,0))),0)</f>
        <v/>
      </c>
      <c r="M2583" s="16">
        <f>IF(D2583=1,IF(J2583&lt;=9000000,330000,IF(J2583&lt;=9500000,220000,IF(J2583&lt;=10000000,110000,0))),0)</f>
        <v/>
      </c>
      <c r="N2583" s="16">
        <f>IF(D2583=1,IF(J2583&lt;=9000000,50000,IF(J2583&lt;=9500000,40000,IF(J2583&lt;=10000000,20000,0))),0)</f>
        <v/>
      </c>
      <c r="O2583" s="16">
        <f>MAX(0,ROUNDDOWN(J2583-G2583-K2583-L2583-E2583*380000-F2583*630000-H2583,-3))</f>
        <v/>
      </c>
      <c r="P2583" s="16">
        <f>MAX(0,ROUNDDOWN(J2583-G2583-430000-M2583-E2583*330000-F2583*450000-I2583,-3))</f>
        <v/>
      </c>
      <c r="Q2583" s="16">
        <f>50000+N2583+E2583*50000+F2583*180000</f>
        <v/>
      </c>
      <c r="R2583" s="16">
        <f>IF(P2583&lt;=2000000,MIN(Q2583,P2583),MAX(Q2583-(P2583-2000000),50000))*0.05</f>
        <v/>
      </c>
      <c r="S2583" s="16">
        <f>MAX(0,P2583*0.1-R2583)</f>
        <v/>
      </c>
      <c r="T2583" s="16">
        <f>Q2583+MAX(0,K2583-480000)</f>
        <v/>
      </c>
      <c r="U2583" s="16">
        <f>P2583-T2583</f>
        <v/>
      </c>
      <c r="V2583" s="17">
        <f>IF(U2583&lt;0,0,LOOKUP(U2583,{0,1950001,3300001,6950001,9000001,18000001,40000001},{0.05,0.1,0.2,0.23,0.33,0.4,0.45}))</f>
        <v/>
      </c>
      <c r="W2583" s="18">
        <f>IF(U2583&lt;0,0.9,0.9-V2583*1.021)</f>
        <v/>
      </c>
      <c r="X2583" s="16">
        <f>ROUNDDOWN(S2583*0.2/W2583+2000,0)</f>
        <v/>
      </c>
      <c r="Y2583" s="17">
        <f>IF(O2583&lt;=0,0,LOOKUP(O2583,{0,1950001,3300001,6950001,9000001,18000001,40000001},{0.05,0.1,0.2,0.23,0.33,0.4,0.45}))</f>
        <v/>
      </c>
    </row>
    <row r="2584">
      <c r="A2584" t="inlineStr">
        <is>
          <t>1万円刻み</t>
        </is>
      </c>
      <c r="B2584" s="16">
        <f>'3_1万円刻み'!$A$525</f>
        <v/>
      </c>
      <c r="C2584" t="n">
        <v>2026</v>
      </c>
      <c r="D2584" t="n">
        <v>1</v>
      </c>
      <c r="E2584" t="n">
        <v>0</v>
      </c>
      <c r="F2584" t="n">
        <v>0</v>
      </c>
      <c r="G2584" s="16">
        <f>ROUND(MIN(B2584/12,650000)*12*0.0915+MIN(B2584/12,1390000)*12*(0.0504+0)+B2584*0.005,0)</f>
        <v/>
      </c>
      <c r="H2584" t="n">
        <v>0</v>
      </c>
      <c r="I2584" t="n">
        <v>0</v>
      </c>
      <c r="J2584" s="16">
        <f>IF(C2584=2026,IF(B2584&lt;741000,0,IF(B2584&lt;2191000,B2584-740000,IF(B2584&lt;2193000,1451000,IF(B2584&lt;2196000,1453000,IF(B2584&lt;2200000,1456000,IF(B2584&lt;3600000,ROUNDDOWN(B2584/4,-3)*2.8-80000,IF(B2584&lt;6600000,ROUNDDOWN(B2584/4,-3)*3.2-440000,IF(B2584&lt;8500000,ROUNDDOWN(B2584*0.9,0)-1100000,B2584-1950000)))))))),IF(B2584&lt;651000,0,IF(B2584&lt;1900000,B2584-650000,IF(B2584&lt;3600000,ROUNDDOWN(B2584/4,-3)*2.8-80000,IF(B2584&lt;6600000,ROUNDDOWN(B2584/4,-3)*3.2-440000,IF(B2584&lt;8500000,ROUNDDOWN(B2584*0.9,0)-1100000,B2584-1950000))))))</f>
        <v/>
      </c>
      <c r="K2584" s="16">
        <f>IF(J2584&gt;23500000,NA(),IF(C2584=2026,IF(J2584&lt;=4890000,1040000,IF(J2584&lt;=6550000,670000,620000)),IF(J2584&lt;=1320000,950000,IF(J2584&lt;=3360000,880000,IF(J2584&lt;=4890000,680000,IF(J2584&lt;=6550000,630000,580000))))))</f>
        <v/>
      </c>
      <c r="L2584" s="16">
        <f>IF(D2584=1,IF(J2584&lt;=9000000,380000,IF(J2584&lt;=9500000,260000,IF(J2584&lt;=10000000,130000,0))),0)</f>
        <v/>
      </c>
      <c r="M2584" s="16">
        <f>IF(D2584=1,IF(J2584&lt;=9000000,330000,IF(J2584&lt;=9500000,220000,IF(J2584&lt;=10000000,110000,0))),0)</f>
        <v/>
      </c>
      <c r="N2584" s="16">
        <f>IF(D2584=1,IF(J2584&lt;=9000000,50000,IF(J2584&lt;=9500000,40000,IF(J2584&lt;=10000000,20000,0))),0)</f>
        <v/>
      </c>
      <c r="O2584" s="16">
        <f>MAX(0,ROUNDDOWN(J2584-G2584-K2584-L2584-E2584*380000-F2584*630000-H2584,-3))</f>
        <v/>
      </c>
      <c r="P2584" s="16">
        <f>MAX(0,ROUNDDOWN(J2584-G2584-430000-M2584-E2584*330000-F2584*450000-I2584,-3))</f>
        <v/>
      </c>
      <c r="Q2584" s="16">
        <f>50000+N2584+E2584*50000+F2584*180000</f>
        <v/>
      </c>
      <c r="R2584" s="16">
        <f>IF(P2584&lt;=2000000,MIN(Q2584,P2584),MAX(Q2584-(P2584-2000000),50000))*0.05</f>
        <v/>
      </c>
      <c r="S2584" s="16">
        <f>MAX(0,P2584*0.1-R2584)</f>
        <v/>
      </c>
      <c r="T2584" s="16">
        <f>Q2584+MAX(0,K2584-480000)</f>
        <v/>
      </c>
      <c r="U2584" s="16">
        <f>P2584-T2584</f>
        <v/>
      </c>
      <c r="V2584" s="17">
        <f>IF(U2584&lt;0,0,LOOKUP(U2584,{0,1950001,3300001,6950001,9000001,18000001,40000001},{0.05,0.1,0.2,0.23,0.33,0.4,0.45}))</f>
        <v/>
      </c>
      <c r="W2584" s="18">
        <f>IF(U2584&lt;0,0.9,0.9-V2584*1.021)</f>
        <v/>
      </c>
      <c r="X2584" s="16">
        <f>ROUNDDOWN(S2584*0.2/W2584+2000,0)</f>
        <v/>
      </c>
      <c r="Y2584" s="17">
        <f>IF(O2584&lt;=0,0,LOOKUP(O2584,{0,1950001,3300001,6950001,9000001,18000001,40000001},{0.05,0.1,0.2,0.23,0.33,0.4,0.45}))</f>
        <v/>
      </c>
    </row>
    <row r="2585">
      <c r="A2585" t="inlineStr">
        <is>
          <t>1万円刻み</t>
        </is>
      </c>
      <c r="B2585" s="16">
        <f>'3_1万円刻み'!$A$526</f>
        <v/>
      </c>
      <c r="C2585" t="n">
        <v>2025</v>
      </c>
      <c r="D2585" t="n">
        <v>0</v>
      </c>
      <c r="E2585" t="n">
        <v>0</v>
      </c>
      <c r="F2585" t="n">
        <v>0</v>
      </c>
      <c r="G2585" s="16">
        <f>ROUND(MIN(B2585/12,650000)*12*0.0915+MIN(B2585/12,1390000)*12*(0.0504+0)+B2585*0.005,0)</f>
        <v/>
      </c>
      <c r="H2585" t="n">
        <v>0</v>
      </c>
      <c r="I2585" t="n">
        <v>0</v>
      </c>
      <c r="J2585" s="16">
        <f>IF(C2585=2026,IF(B2585&lt;741000,0,IF(B2585&lt;2191000,B2585-740000,IF(B2585&lt;2193000,1451000,IF(B2585&lt;2196000,1453000,IF(B2585&lt;2200000,1456000,IF(B2585&lt;3600000,ROUNDDOWN(B2585/4,-3)*2.8-80000,IF(B2585&lt;6600000,ROUNDDOWN(B2585/4,-3)*3.2-440000,IF(B2585&lt;8500000,ROUNDDOWN(B2585*0.9,0)-1100000,B2585-1950000)))))))),IF(B2585&lt;651000,0,IF(B2585&lt;1900000,B2585-650000,IF(B2585&lt;3600000,ROUNDDOWN(B2585/4,-3)*2.8-80000,IF(B2585&lt;6600000,ROUNDDOWN(B2585/4,-3)*3.2-440000,IF(B2585&lt;8500000,ROUNDDOWN(B2585*0.9,0)-1100000,B2585-1950000))))))</f>
        <v/>
      </c>
      <c r="K2585" s="16">
        <f>IF(J2585&gt;23500000,NA(),IF(C2585=2026,IF(J2585&lt;=4890000,1040000,IF(J2585&lt;=6550000,670000,620000)),IF(J2585&lt;=1320000,950000,IF(J2585&lt;=3360000,880000,IF(J2585&lt;=4890000,680000,IF(J2585&lt;=6550000,630000,580000))))))</f>
        <v/>
      </c>
      <c r="L2585" s="16">
        <f>IF(D2585=1,IF(J2585&lt;=9000000,380000,IF(J2585&lt;=9500000,260000,IF(J2585&lt;=10000000,130000,0))),0)</f>
        <v/>
      </c>
      <c r="M2585" s="16">
        <f>IF(D2585=1,IF(J2585&lt;=9000000,330000,IF(J2585&lt;=9500000,220000,IF(J2585&lt;=10000000,110000,0))),0)</f>
        <v/>
      </c>
      <c r="N2585" s="16">
        <f>IF(D2585=1,IF(J2585&lt;=9000000,50000,IF(J2585&lt;=9500000,40000,IF(J2585&lt;=10000000,20000,0))),0)</f>
        <v/>
      </c>
      <c r="O2585" s="16">
        <f>MAX(0,ROUNDDOWN(J2585-G2585-K2585-L2585-E2585*380000-F2585*630000-H2585,-3))</f>
        <v/>
      </c>
      <c r="P2585" s="16">
        <f>MAX(0,ROUNDDOWN(J2585-G2585-430000-M2585-E2585*330000-F2585*450000-I2585,-3))</f>
        <v/>
      </c>
      <c r="Q2585" s="16">
        <f>50000+N2585+E2585*50000+F2585*180000</f>
        <v/>
      </c>
      <c r="R2585" s="16">
        <f>IF(P2585&lt;=2000000,MIN(Q2585,P2585),MAX(Q2585-(P2585-2000000),50000))*0.05</f>
        <v/>
      </c>
      <c r="S2585" s="16">
        <f>MAX(0,P2585*0.1-R2585)</f>
        <v/>
      </c>
      <c r="T2585" s="16">
        <f>Q2585+MAX(0,K2585-480000)</f>
        <v/>
      </c>
      <c r="U2585" s="16">
        <f>P2585-T2585</f>
        <v/>
      </c>
      <c r="V2585" s="17">
        <f>IF(U2585&lt;0,0,LOOKUP(U2585,{0,1950001,3300001,6950001,9000001,18000001,40000001},{0.05,0.1,0.2,0.23,0.33,0.4,0.45}))</f>
        <v/>
      </c>
      <c r="W2585" s="18">
        <f>IF(U2585&lt;0,0.9,0.9-V2585*1.021)</f>
        <v/>
      </c>
      <c r="X2585" s="16">
        <f>ROUNDDOWN(S2585*0.2/W2585+2000,0)</f>
        <v/>
      </c>
      <c r="Y2585" s="17">
        <f>IF(O2585&lt;=0,0,LOOKUP(O2585,{0,1950001,3300001,6950001,9000001,18000001,40000001},{0.05,0.1,0.2,0.23,0.33,0.4,0.45}))</f>
        <v/>
      </c>
    </row>
    <row r="2586">
      <c r="A2586" t="inlineStr">
        <is>
          <t>1万円刻み</t>
        </is>
      </c>
      <c r="B2586" s="16">
        <f>'3_1万円刻み'!$A$526</f>
        <v/>
      </c>
      <c r="C2586" t="n">
        <v>2026</v>
      </c>
      <c r="D2586" t="n">
        <v>0</v>
      </c>
      <c r="E2586" t="n">
        <v>0</v>
      </c>
      <c r="F2586" t="n">
        <v>0</v>
      </c>
      <c r="G2586" s="16">
        <f>ROUND(MIN(B2586/12,650000)*12*0.0915+MIN(B2586/12,1390000)*12*(0.0504+0)+B2586*0.005,0)</f>
        <v/>
      </c>
      <c r="H2586" t="n">
        <v>0</v>
      </c>
      <c r="I2586" t="n">
        <v>0</v>
      </c>
      <c r="J2586" s="16">
        <f>IF(C2586=2026,IF(B2586&lt;741000,0,IF(B2586&lt;2191000,B2586-740000,IF(B2586&lt;2193000,1451000,IF(B2586&lt;2196000,1453000,IF(B2586&lt;2200000,1456000,IF(B2586&lt;3600000,ROUNDDOWN(B2586/4,-3)*2.8-80000,IF(B2586&lt;6600000,ROUNDDOWN(B2586/4,-3)*3.2-440000,IF(B2586&lt;8500000,ROUNDDOWN(B2586*0.9,0)-1100000,B2586-1950000)))))))),IF(B2586&lt;651000,0,IF(B2586&lt;1900000,B2586-650000,IF(B2586&lt;3600000,ROUNDDOWN(B2586/4,-3)*2.8-80000,IF(B2586&lt;6600000,ROUNDDOWN(B2586/4,-3)*3.2-440000,IF(B2586&lt;8500000,ROUNDDOWN(B2586*0.9,0)-1100000,B2586-1950000))))))</f>
        <v/>
      </c>
      <c r="K2586" s="16">
        <f>IF(J2586&gt;23500000,NA(),IF(C2586=2026,IF(J2586&lt;=4890000,1040000,IF(J2586&lt;=6550000,670000,620000)),IF(J2586&lt;=1320000,950000,IF(J2586&lt;=3360000,880000,IF(J2586&lt;=4890000,680000,IF(J2586&lt;=6550000,630000,580000))))))</f>
        <v/>
      </c>
      <c r="L2586" s="16">
        <f>IF(D2586=1,IF(J2586&lt;=9000000,380000,IF(J2586&lt;=9500000,260000,IF(J2586&lt;=10000000,130000,0))),0)</f>
        <v/>
      </c>
      <c r="M2586" s="16">
        <f>IF(D2586=1,IF(J2586&lt;=9000000,330000,IF(J2586&lt;=9500000,220000,IF(J2586&lt;=10000000,110000,0))),0)</f>
        <v/>
      </c>
      <c r="N2586" s="16">
        <f>IF(D2586=1,IF(J2586&lt;=9000000,50000,IF(J2586&lt;=9500000,40000,IF(J2586&lt;=10000000,20000,0))),0)</f>
        <v/>
      </c>
      <c r="O2586" s="16">
        <f>MAX(0,ROUNDDOWN(J2586-G2586-K2586-L2586-E2586*380000-F2586*630000-H2586,-3))</f>
        <v/>
      </c>
      <c r="P2586" s="16">
        <f>MAX(0,ROUNDDOWN(J2586-G2586-430000-M2586-E2586*330000-F2586*450000-I2586,-3))</f>
        <v/>
      </c>
      <c r="Q2586" s="16">
        <f>50000+N2586+E2586*50000+F2586*180000</f>
        <v/>
      </c>
      <c r="R2586" s="16">
        <f>IF(P2586&lt;=2000000,MIN(Q2586,P2586),MAX(Q2586-(P2586-2000000),50000))*0.05</f>
        <v/>
      </c>
      <c r="S2586" s="16">
        <f>MAX(0,P2586*0.1-R2586)</f>
        <v/>
      </c>
      <c r="T2586" s="16">
        <f>Q2586+MAX(0,K2586-480000)</f>
        <v/>
      </c>
      <c r="U2586" s="16">
        <f>P2586-T2586</f>
        <v/>
      </c>
      <c r="V2586" s="17">
        <f>IF(U2586&lt;0,0,LOOKUP(U2586,{0,1950001,3300001,6950001,9000001,18000001,40000001},{0.05,0.1,0.2,0.23,0.33,0.4,0.45}))</f>
        <v/>
      </c>
      <c r="W2586" s="18">
        <f>IF(U2586&lt;0,0.9,0.9-V2586*1.021)</f>
        <v/>
      </c>
      <c r="X2586" s="16">
        <f>ROUNDDOWN(S2586*0.2/W2586+2000,0)</f>
        <v/>
      </c>
      <c r="Y2586" s="17">
        <f>IF(O2586&lt;=0,0,LOOKUP(O2586,{0,1950001,3300001,6950001,9000001,18000001,40000001},{0.05,0.1,0.2,0.23,0.33,0.4,0.45}))</f>
        <v/>
      </c>
    </row>
    <row r="2587">
      <c r="A2587" t="inlineStr">
        <is>
          <t>1万円刻み</t>
        </is>
      </c>
      <c r="B2587" s="16">
        <f>'3_1万円刻み'!$A$526</f>
        <v/>
      </c>
      <c r="C2587" t="n">
        <v>2025</v>
      </c>
      <c r="D2587" t="n">
        <v>1</v>
      </c>
      <c r="E2587" t="n">
        <v>0</v>
      </c>
      <c r="F2587" t="n">
        <v>0</v>
      </c>
      <c r="G2587" s="16">
        <f>ROUND(MIN(B2587/12,650000)*12*0.0915+MIN(B2587/12,1390000)*12*(0.0504+0)+B2587*0.005,0)</f>
        <v/>
      </c>
      <c r="H2587" t="n">
        <v>0</v>
      </c>
      <c r="I2587" t="n">
        <v>0</v>
      </c>
      <c r="J2587" s="16">
        <f>IF(C2587=2026,IF(B2587&lt;741000,0,IF(B2587&lt;2191000,B2587-740000,IF(B2587&lt;2193000,1451000,IF(B2587&lt;2196000,1453000,IF(B2587&lt;2200000,1456000,IF(B2587&lt;3600000,ROUNDDOWN(B2587/4,-3)*2.8-80000,IF(B2587&lt;6600000,ROUNDDOWN(B2587/4,-3)*3.2-440000,IF(B2587&lt;8500000,ROUNDDOWN(B2587*0.9,0)-1100000,B2587-1950000)))))))),IF(B2587&lt;651000,0,IF(B2587&lt;1900000,B2587-650000,IF(B2587&lt;3600000,ROUNDDOWN(B2587/4,-3)*2.8-80000,IF(B2587&lt;6600000,ROUNDDOWN(B2587/4,-3)*3.2-440000,IF(B2587&lt;8500000,ROUNDDOWN(B2587*0.9,0)-1100000,B2587-1950000))))))</f>
        <v/>
      </c>
      <c r="K2587" s="16">
        <f>IF(J2587&gt;23500000,NA(),IF(C2587=2026,IF(J2587&lt;=4890000,1040000,IF(J2587&lt;=6550000,670000,620000)),IF(J2587&lt;=1320000,950000,IF(J2587&lt;=3360000,880000,IF(J2587&lt;=4890000,680000,IF(J2587&lt;=6550000,630000,580000))))))</f>
        <v/>
      </c>
      <c r="L2587" s="16">
        <f>IF(D2587=1,IF(J2587&lt;=9000000,380000,IF(J2587&lt;=9500000,260000,IF(J2587&lt;=10000000,130000,0))),0)</f>
        <v/>
      </c>
      <c r="M2587" s="16">
        <f>IF(D2587=1,IF(J2587&lt;=9000000,330000,IF(J2587&lt;=9500000,220000,IF(J2587&lt;=10000000,110000,0))),0)</f>
        <v/>
      </c>
      <c r="N2587" s="16">
        <f>IF(D2587=1,IF(J2587&lt;=9000000,50000,IF(J2587&lt;=9500000,40000,IF(J2587&lt;=10000000,20000,0))),0)</f>
        <v/>
      </c>
      <c r="O2587" s="16">
        <f>MAX(0,ROUNDDOWN(J2587-G2587-K2587-L2587-E2587*380000-F2587*630000-H2587,-3))</f>
        <v/>
      </c>
      <c r="P2587" s="16">
        <f>MAX(0,ROUNDDOWN(J2587-G2587-430000-M2587-E2587*330000-F2587*450000-I2587,-3))</f>
        <v/>
      </c>
      <c r="Q2587" s="16">
        <f>50000+N2587+E2587*50000+F2587*180000</f>
        <v/>
      </c>
      <c r="R2587" s="16">
        <f>IF(P2587&lt;=2000000,MIN(Q2587,P2587),MAX(Q2587-(P2587-2000000),50000))*0.05</f>
        <v/>
      </c>
      <c r="S2587" s="16">
        <f>MAX(0,P2587*0.1-R2587)</f>
        <v/>
      </c>
      <c r="T2587" s="16">
        <f>Q2587+MAX(0,K2587-480000)</f>
        <v/>
      </c>
      <c r="U2587" s="16">
        <f>P2587-T2587</f>
        <v/>
      </c>
      <c r="V2587" s="17">
        <f>IF(U2587&lt;0,0,LOOKUP(U2587,{0,1950001,3300001,6950001,9000001,18000001,40000001},{0.05,0.1,0.2,0.23,0.33,0.4,0.45}))</f>
        <v/>
      </c>
      <c r="W2587" s="18">
        <f>IF(U2587&lt;0,0.9,0.9-V2587*1.021)</f>
        <v/>
      </c>
      <c r="X2587" s="16">
        <f>ROUNDDOWN(S2587*0.2/W2587+2000,0)</f>
        <v/>
      </c>
      <c r="Y2587" s="17">
        <f>IF(O2587&lt;=0,0,LOOKUP(O2587,{0,1950001,3300001,6950001,9000001,18000001,40000001},{0.05,0.1,0.2,0.23,0.33,0.4,0.45}))</f>
        <v/>
      </c>
    </row>
    <row r="2588">
      <c r="A2588" t="inlineStr">
        <is>
          <t>1万円刻み</t>
        </is>
      </c>
      <c r="B2588" s="16">
        <f>'3_1万円刻み'!$A$526</f>
        <v/>
      </c>
      <c r="C2588" t="n">
        <v>2026</v>
      </c>
      <c r="D2588" t="n">
        <v>1</v>
      </c>
      <c r="E2588" t="n">
        <v>0</v>
      </c>
      <c r="F2588" t="n">
        <v>0</v>
      </c>
      <c r="G2588" s="16">
        <f>ROUND(MIN(B2588/12,650000)*12*0.0915+MIN(B2588/12,1390000)*12*(0.0504+0)+B2588*0.005,0)</f>
        <v/>
      </c>
      <c r="H2588" t="n">
        <v>0</v>
      </c>
      <c r="I2588" t="n">
        <v>0</v>
      </c>
      <c r="J2588" s="16">
        <f>IF(C2588=2026,IF(B2588&lt;741000,0,IF(B2588&lt;2191000,B2588-740000,IF(B2588&lt;2193000,1451000,IF(B2588&lt;2196000,1453000,IF(B2588&lt;2200000,1456000,IF(B2588&lt;3600000,ROUNDDOWN(B2588/4,-3)*2.8-80000,IF(B2588&lt;6600000,ROUNDDOWN(B2588/4,-3)*3.2-440000,IF(B2588&lt;8500000,ROUNDDOWN(B2588*0.9,0)-1100000,B2588-1950000)))))))),IF(B2588&lt;651000,0,IF(B2588&lt;1900000,B2588-650000,IF(B2588&lt;3600000,ROUNDDOWN(B2588/4,-3)*2.8-80000,IF(B2588&lt;6600000,ROUNDDOWN(B2588/4,-3)*3.2-440000,IF(B2588&lt;8500000,ROUNDDOWN(B2588*0.9,0)-1100000,B2588-1950000))))))</f>
        <v/>
      </c>
      <c r="K2588" s="16">
        <f>IF(J2588&gt;23500000,NA(),IF(C2588=2026,IF(J2588&lt;=4890000,1040000,IF(J2588&lt;=6550000,670000,620000)),IF(J2588&lt;=1320000,950000,IF(J2588&lt;=3360000,880000,IF(J2588&lt;=4890000,680000,IF(J2588&lt;=6550000,630000,580000))))))</f>
        <v/>
      </c>
      <c r="L2588" s="16">
        <f>IF(D2588=1,IF(J2588&lt;=9000000,380000,IF(J2588&lt;=9500000,260000,IF(J2588&lt;=10000000,130000,0))),0)</f>
        <v/>
      </c>
      <c r="M2588" s="16">
        <f>IF(D2588=1,IF(J2588&lt;=9000000,330000,IF(J2588&lt;=9500000,220000,IF(J2588&lt;=10000000,110000,0))),0)</f>
        <v/>
      </c>
      <c r="N2588" s="16">
        <f>IF(D2588=1,IF(J2588&lt;=9000000,50000,IF(J2588&lt;=9500000,40000,IF(J2588&lt;=10000000,20000,0))),0)</f>
        <v/>
      </c>
      <c r="O2588" s="16">
        <f>MAX(0,ROUNDDOWN(J2588-G2588-K2588-L2588-E2588*380000-F2588*630000-H2588,-3))</f>
        <v/>
      </c>
      <c r="P2588" s="16">
        <f>MAX(0,ROUNDDOWN(J2588-G2588-430000-M2588-E2588*330000-F2588*450000-I2588,-3))</f>
        <v/>
      </c>
      <c r="Q2588" s="16">
        <f>50000+N2588+E2588*50000+F2588*180000</f>
        <v/>
      </c>
      <c r="R2588" s="16">
        <f>IF(P2588&lt;=2000000,MIN(Q2588,P2588),MAX(Q2588-(P2588-2000000),50000))*0.05</f>
        <v/>
      </c>
      <c r="S2588" s="16">
        <f>MAX(0,P2588*0.1-R2588)</f>
        <v/>
      </c>
      <c r="T2588" s="16">
        <f>Q2588+MAX(0,K2588-480000)</f>
        <v/>
      </c>
      <c r="U2588" s="16">
        <f>P2588-T2588</f>
        <v/>
      </c>
      <c r="V2588" s="17">
        <f>IF(U2588&lt;0,0,LOOKUP(U2588,{0,1950001,3300001,6950001,9000001,18000001,40000001},{0.05,0.1,0.2,0.23,0.33,0.4,0.45}))</f>
        <v/>
      </c>
      <c r="W2588" s="18">
        <f>IF(U2588&lt;0,0.9,0.9-V2588*1.021)</f>
        <v/>
      </c>
      <c r="X2588" s="16">
        <f>ROUNDDOWN(S2588*0.2/W2588+2000,0)</f>
        <v/>
      </c>
      <c r="Y2588" s="17">
        <f>IF(O2588&lt;=0,0,LOOKUP(O2588,{0,1950001,3300001,6950001,9000001,18000001,40000001},{0.05,0.1,0.2,0.23,0.33,0.4,0.45}))</f>
        <v/>
      </c>
    </row>
    <row r="2589">
      <c r="A2589" t="inlineStr">
        <is>
          <t>1万円刻み</t>
        </is>
      </c>
      <c r="B2589" s="16">
        <f>'3_1万円刻み'!$A$527</f>
        <v/>
      </c>
      <c r="C2589" t="n">
        <v>2025</v>
      </c>
      <c r="D2589" t="n">
        <v>0</v>
      </c>
      <c r="E2589" t="n">
        <v>0</v>
      </c>
      <c r="F2589" t="n">
        <v>0</v>
      </c>
      <c r="G2589" s="16">
        <f>ROUND(MIN(B2589/12,650000)*12*0.0915+MIN(B2589/12,1390000)*12*(0.0504+0)+B2589*0.005,0)</f>
        <v/>
      </c>
      <c r="H2589" t="n">
        <v>0</v>
      </c>
      <c r="I2589" t="n">
        <v>0</v>
      </c>
      <c r="J2589" s="16">
        <f>IF(C2589=2026,IF(B2589&lt;741000,0,IF(B2589&lt;2191000,B2589-740000,IF(B2589&lt;2193000,1451000,IF(B2589&lt;2196000,1453000,IF(B2589&lt;2200000,1456000,IF(B2589&lt;3600000,ROUNDDOWN(B2589/4,-3)*2.8-80000,IF(B2589&lt;6600000,ROUNDDOWN(B2589/4,-3)*3.2-440000,IF(B2589&lt;8500000,ROUNDDOWN(B2589*0.9,0)-1100000,B2589-1950000)))))))),IF(B2589&lt;651000,0,IF(B2589&lt;1900000,B2589-650000,IF(B2589&lt;3600000,ROUNDDOWN(B2589/4,-3)*2.8-80000,IF(B2589&lt;6600000,ROUNDDOWN(B2589/4,-3)*3.2-440000,IF(B2589&lt;8500000,ROUNDDOWN(B2589*0.9,0)-1100000,B2589-1950000))))))</f>
        <v/>
      </c>
      <c r="K2589" s="16">
        <f>IF(J2589&gt;23500000,NA(),IF(C2589=2026,IF(J2589&lt;=4890000,1040000,IF(J2589&lt;=6550000,670000,620000)),IF(J2589&lt;=1320000,950000,IF(J2589&lt;=3360000,880000,IF(J2589&lt;=4890000,680000,IF(J2589&lt;=6550000,630000,580000))))))</f>
        <v/>
      </c>
      <c r="L2589" s="16">
        <f>IF(D2589=1,IF(J2589&lt;=9000000,380000,IF(J2589&lt;=9500000,260000,IF(J2589&lt;=10000000,130000,0))),0)</f>
        <v/>
      </c>
      <c r="M2589" s="16">
        <f>IF(D2589=1,IF(J2589&lt;=9000000,330000,IF(J2589&lt;=9500000,220000,IF(J2589&lt;=10000000,110000,0))),0)</f>
        <v/>
      </c>
      <c r="N2589" s="16">
        <f>IF(D2589=1,IF(J2589&lt;=9000000,50000,IF(J2589&lt;=9500000,40000,IF(J2589&lt;=10000000,20000,0))),0)</f>
        <v/>
      </c>
      <c r="O2589" s="16">
        <f>MAX(0,ROUNDDOWN(J2589-G2589-K2589-L2589-E2589*380000-F2589*630000-H2589,-3))</f>
        <v/>
      </c>
      <c r="P2589" s="16">
        <f>MAX(0,ROUNDDOWN(J2589-G2589-430000-M2589-E2589*330000-F2589*450000-I2589,-3))</f>
        <v/>
      </c>
      <c r="Q2589" s="16">
        <f>50000+N2589+E2589*50000+F2589*180000</f>
        <v/>
      </c>
      <c r="R2589" s="16">
        <f>IF(P2589&lt;=2000000,MIN(Q2589,P2589),MAX(Q2589-(P2589-2000000),50000))*0.05</f>
        <v/>
      </c>
      <c r="S2589" s="16">
        <f>MAX(0,P2589*0.1-R2589)</f>
        <v/>
      </c>
      <c r="T2589" s="16">
        <f>Q2589+MAX(0,K2589-480000)</f>
        <v/>
      </c>
      <c r="U2589" s="16">
        <f>P2589-T2589</f>
        <v/>
      </c>
      <c r="V2589" s="17">
        <f>IF(U2589&lt;0,0,LOOKUP(U2589,{0,1950001,3300001,6950001,9000001,18000001,40000001},{0.05,0.1,0.2,0.23,0.33,0.4,0.45}))</f>
        <v/>
      </c>
      <c r="W2589" s="18">
        <f>IF(U2589&lt;0,0.9,0.9-V2589*1.021)</f>
        <v/>
      </c>
      <c r="X2589" s="16">
        <f>ROUNDDOWN(S2589*0.2/W2589+2000,0)</f>
        <v/>
      </c>
      <c r="Y2589" s="17">
        <f>IF(O2589&lt;=0,0,LOOKUP(O2589,{0,1950001,3300001,6950001,9000001,18000001,40000001},{0.05,0.1,0.2,0.23,0.33,0.4,0.45}))</f>
        <v/>
      </c>
    </row>
    <row r="2590">
      <c r="A2590" t="inlineStr">
        <is>
          <t>1万円刻み</t>
        </is>
      </c>
      <c r="B2590" s="16">
        <f>'3_1万円刻み'!$A$527</f>
        <v/>
      </c>
      <c r="C2590" t="n">
        <v>2026</v>
      </c>
      <c r="D2590" t="n">
        <v>0</v>
      </c>
      <c r="E2590" t="n">
        <v>0</v>
      </c>
      <c r="F2590" t="n">
        <v>0</v>
      </c>
      <c r="G2590" s="16">
        <f>ROUND(MIN(B2590/12,650000)*12*0.0915+MIN(B2590/12,1390000)*12*(0.0504+0)+B2590*0.005,0)</f>
        <v/>
      </c>
      <c r="H2590" t="n">
        <v>0</v>
      </c>
      <c r="I2590" t="n">
        <v>0</v>
      </c>
      <c r="J2590" s="16">
        <f>IF(C2590=2026,IF(B2590&lt;741000,0,IF(B2590&lt;2191000,B2590-740000,IF(B2590&lt;2193000,1451000,IF(B2590&lt;2196000,1453000,IF(B2590&lt;2200000,1456000,IF(B2590&lt;3600000,ROUNDDOWN(B2590/4,-3)*2.8-80000,IF(B2590&lt;6600000,ROUNDDOWN(B2590/4,-3)*3.2-440000,IF(B2590&lt;8500000,ROUNDDOWN(B2590*0.9,0)-1100000,B2590-1950000)))))))),IF(B2590&lt;651000,0,IF(B2590&lt;1900000,B2590-650000,IF(B2590&lt;3600000,ROUNDDOWN(B2590/4,-3)*2.8-80000,IF(B2590&lt;6600000,ROUNDDOWN(B2590/4,-3)*3.2-440000,IF(B2590&lt;8500000,ROUNDDOWN(B2590*0.9,0)-1100000,B2590-1950000))))))</f>
        <v/>
      </c>
      <c r="K2590" s="16">
        <f>IF(J2590&gt;23500000,NA(),IF(C2590=2026,IF(J2590&lt;=4890000,1040000,IF(J2590&lt;=6550000,670000,620000)),IF(J2590&lt;=1320000,950000,IF(J2590&lt;=3360000,880000,IF(J2590&lt;=4890000,680000,IF(J2590&lt;=6550000,630000,580000))))))</f>
        <v/>
      </c>
      <c r="L2590" s="16">
        <f>IF(D2590=1,IF(J2590&lt;=9000000,380000,IF(J2590&lt;=9500000,260000,IF(J2590&lt;=10000000,130000,0))),0)</f>
        <v/>
      </c>
      <c r="M2590" s="16">
        <f>IF(D2590=1,IF(J2590&lt;=9000000,330000,IF(J2590&lt;=9500000,220000,IF(J2590&lt;=10000000,110000,0))),0)</f>
        <v/>
      </c>
      <c r="N2590" s="16">
        <f>IF(D2590=1,IF(J2590&lt;=9000000,50000,IF(J2590&lt;=9500000,40000,IF(J2590&lt;=10000000,20000,0))),0)</f>
        <v/>
      </c>
      <c r="O2590" s="16">
        <f>MAX(0,ROUNDDOWN(J2590-G2590-K2590-L2590-E2590*380000-F2590*630000-H2590,-3))</f>
        <v/>
      </c>
      <c r="P2590" s="16">
        <f>MAX(0,ROUNDDOWN(J2590-G2590-430000-M2590-E2590*330000-F2590*450000-I2590,-3))</f>
        <v/>
      </c>
      <c r="Q2590" s="16">
        <f>50000+N2590+E2590*50000+F2590*180000</f>
        <v/>
      </c>
      <c r="R2590" s="16">
        <f>IF(P2590&lt;=2000000,MIN(Q2590,P2590),MAX(Q2590-(P2590-2000000),50000))*0.05</f>
        <v/>
      </c>
      <c r="S2590" s="16">
        <f>MAX(0,P2590*0.1-R2590)</f>
        <v/>
      </c>
      <c r="T2590" s="16">
        <f>Q2590+MAX(0,K2590-480000)</f>
        <v/>
      </c>
      <c r="U2590" s="16">
        <f>P2590-T2590</f>
        <v/>
      </c>
      <c r="V2590" s="17">
        <f>IF(U2590&lt;0,0,LOOKUP(U2590,{0,1950001,3300001,6950001,9000001,18000001,40000001},{0.05,0.1,0.2,0.23,0.33,0.4,0.45}))</f>
        <v/>
      </c>
      <c r="W2590" s="18">
        <f>IF(U2590&lt;0,0.9,0.9-V2590*1.021)</f>
        <v/>
      </c>
      <c r="X2590" s="16">
        <f>ROUNDDOWN(S2590*0.2/W2590+2000,0)</f>
        <v/>
      </c>
      <c r="Y2590" s="17">
        <f>IF(O2590&lt;=0,0,LOOKUP(O2590,{0,1950001,3300001,6950001,9000001,18000001,40000001},{0.05,0.1,0.2,0.23,0.33,0.4,0.45}))</f>
        <v/>
      </c>
    </row>
    <row r="2591">
      <c r="A2591" t="inlineStr">
        <is>
          <t>1万円刻み</t>
        </is>
      </c>
      <c r="B2591" s="16">
        <f>'3_1万円刻み'!$A$527</f>
        <v/>
      </c>
      <c r="C2591" t="n">
        <v>2025</v>
      </c>
      <c r="D2591" t="n">
        <v>1</v>
      </c>
      <c r="E2591" t="n">
        <v>0</v>
      </c>
      <c r="F2591" t="n">
        <v>0</v>
      </c>
      <c r="G2591" s="16">
        <f>ROUND(MIN(B2591/12,650000)*12*0.0915+MIN(B2591/12,1390000)*12*(0.0504+0)+B2591*0.005,0)</f>
        <v/>
      </c>
      <c r="H2591" t="n">
        <v>0</v>
      </c>
      <c r="I2591" t="n">
        <v>0</v>
      </c>
      <c r="J2591" s="16">
        <f>IF(C2591=2026,IF(B2591&lt;741000,0,IF(B2591&lt;2191000,B2591-740000,IF(B2591&lt;2193000,1451000,IF(B2591&lt;2196000,1453000,IF(B2591&lt;2200000,1456000,IF(B2591&lt;3600000,ROUNDDOWN(B2591/4,-3)*2.8-80000,IF(B2591&lt;6600000,ROUNDDOWN(B2591/4,-3)*3.2-440000,IF(B2591&lt;8500000,ROUNDDOWN(B2591*0.9,0)-1100000,B2591-1950000)))))))),IF(B2591&lt;651000,0,IF(B2591&lt;1900000,B2591-650000,IF(B2591&lt;3600000,ROUNDDOWN(B2591/4,-3)*2.8-80000,IF(B2591&lt;6600000,ROUNDDOWN(B2591/4,-3)*3.2-440000,IF(B2591&lt;8500000,ROUNDDOWN(B2591*0.9,0)-1100000,B2591-1950000))))))</f>
        <v/>
      </c>
      <c r="K2591" s="16">
        <f>IF(J2591&gt;23500000,NA(),IF(C2591=2026,IF(J2591&lt;=4890000,1040000,IF(J2591&lt;=6550000,670000,620000)),IF(J2591&lt;=1320000,950000,IF(J2591&lt;=3360000,880000,IF(J2591&lt;=4890000,680000,IF(J2591&lt;=6550000,630000,580000))))))</f>
        <v/>
      </c>
      <c r="L2591" s="16">
        <f>IF(D2591=1,IF(J2591&lt;=9000000,380000,IF(J2591&lt;=9500000,260000,IF(J2591&lt;=10000000,130000,0))),0)</f>
        <v/>
      </c>
      <c r="M2591" s="16">
        <f>IF(D2591=1,IF(J2591&lt;=9000000,330000,IF(J2591&lt;=9500000,220000,IF(J2591&lt;=10000000,110000,0))),0)</f>
        <v/>
      </c>
      <c r="N2591" s="16">
        <f>IF(D2591=1,IF(J2591&lt;=9000000,50000,IF(J2591&lt;=9500000,40000,IF(J2591&lt;=10000000,20000,0))),0)</f>
        <v/>
      </c>
      <c r="O2591" s="16">
        <f>MAX(0,ROUNDDOWN(J2591-G2591-K2591-L2591-E2591*380000-F2591*630000-H2591,-3))</f>
        <v/>
      </c>
      <c r="P2591" s="16">
        <f>MAX(0,ROUNDDOWN(J2591-G2591-430000-M2591-E2591*330000-F2591*450000-I2591,-3))</f>
        <v/>
      </c>
      <c r="Q2591" s="16">
        <f>50000+N2591+E2591*50000+F2591*180000</f>
        <v/>
      </c>
      <c r="R2591" s="16">
        <f>IF(P2591&lt;=2000000,MIN(Q2591,P2591),MAX(Q2591-(P2591-2000000),50000))*0.05</f>
        <v/>
      </c>
      <c r="S2591" s="16">
        <f>MAX(0,P2591*0.1-R2591)</f>
        <v/>
      </c>
      <c r="T2591" s="16">
        <f>Q2591+MAX(0,K2591-480000)</f>
        <v/>
      </c>
      <c r="U2591" s="16">
        <f>P2591-T2591</f>
        <v/>
      </c>
      <c r="V2591" s="17">
        <f>IF(U2591&lt;0,0,LOOKUP(U2591,{0,1950001,3300001,6950001,9000001,18000001,40000001},{0.05,0.1,0.2,0.23,0.33,0.4,0.45}))</f>
        <v/>
      </c>
      <c r="W2591" s="18">
        <f>IF(U2591&lt;0,0.9,0.9-V2591*1.021)</f>
        <v/>
      </c>
      <c r="X2591" s="16">
        <f>ROUNDDOWN(S2591*0.2/W2591+2000,0)</f>
        <v/>
      </c>
      <c r="Y2591" s="17">
        <f>IF(O2591&lt;=0,0,LOOKUP(O2591,{0,1950001,3300001,6950001,9000001,18000001,40000001},{0.05,0.1,0.2,0.23,0.33,0.4,0.45}))</f>
        <v/>
      </c>
    </row>
    <row r="2592">
      <c r="A2592" t="inlineStr">
        <is>
          <t>1万円刻み</t>
        </is>
      </c>
      <c r="B2592" s="16">
        <f>'3_1万円刻み'!$A$527</f>
        <v/>
      </c>
      <c r="C2592" t="n">
        <v>2026</v>
      </c>
      <c r="D2592" t="n">
        <v>1</v>
      </c>
      <c r="E2592" t="n">
        <v>0</v>
      </c>
      <c r="F2592" t="n">
        <v>0</v>
      </c>
      <c r="G2592" s="16">
        <f>ROUND(MIN(B2592/12,650000)*12*0.0915+MIN(B2592/12,1390000)*12*(0.0504+0)+B2592*0.005,0)</f>
        <v/>
      </c>
      <c r="H2592" t="n">
        <v>0</v>
      </c>
      <c r="I2592" t="n">
        <v>0</v>
      </c>
      <c r="J2592" s="16">
        <f>IF(C2592=2026,IF(B2592&lt;741000,0,IF(B2592&lt;2191000,B2592-740000,IF(B2592&lt;2193000,1451000,IF(B2592&lt;2196000,1453000,IF(B2592&lt;2200000,1456000,IF(B2592&lt;3600000,ROUNDDOWN(B2592/4,-3)*2.8-80000,IF(B2592&lt;6600000,ROUNDDOWN(B2592/4,-3)*3.2-440000,IF(B2592&lt;8500000,ROUNDDOWN(B2592*0.9,0)-1100000,B2592-1950000)))))))),IF(B2592&lt;651000,0,IF(B2592&lt;1900000,B2592-650000,IF(B2592&lt;3600000,ROUNDDOWN(B2592/4,-3)*2.8-80000,IF(B2592&lt;6600000,ROUNDDOWN(B2592/4,-3)*3.2-440000,IF(B2592&lt;8500000,ROUNDDOWN(B2592*0.9,0)-1100000,B2592-1950000))))))</f>
        <v/>
      </c>
      <c r="K2592" s="16">
        <f>IF(J2592&gt;23500000,NA(),IF(C2592=2026,IF(J2592&lt;=4890000,1040000,IF(J2592&lt;=6550000,670000,620000)),IF(J2592&lt;=1320000,950000,IF(J2592&lt;=3360000,880000,IF(J2592&lt;=4890000,680000,IF(J2592&lt;=6550000,630000,580000))))))</f>
        <v/>
      </c>
      <c r="L2592" s="16">
        <f>IF(D2592=1,IF(J2592&lt;=9000000,380000,IF(J2592&lt;=9500000,260000,IF(J2592&lt;=10000000,130000,0))),0)</f>
        <v/>
      </c>
      <c r="M2592" s="16">
        <f>IF(D2592=1,IF(J2592&lt;=9000000,330000,IF(J2592&lt;=9500000,220000,IF(J2592&lt;=10000000,110000,0))),0)</f>
        <v/>
      </c>
      <c r="N2592" s="16">
        <f>IF(D2592=1,IF(J2592&lt;=9000000,50000,IF(J2592&lt;=9500000,40000,IF(J2592&lt;=10000000,20000,0))),0)</f>
        <v/>
      </c>
      <c r="O2592" s="16">
        <f>MAX(0,ROUNDDOWN(J2592-G2592-K2592-L2592-E2592*380000-F2592*630000-H2592,-3))</f>
        <v/>
      </c>
      <c r="P2592" s="16">
        <f>MAX(0,ROUNDDOWN(J2592-G2592-430000-M2592-E2592*330000-F2592*450000-I2592,-3))</f>
        <v/>
      </c>
      <c r="Q2592" s="16">
        <f>50000+N2592+E2592*50000+F2592*180000</f>
        <v/>
      </c>
      <c r="R2592" s="16">
        <f>IF(P2592&lt;=2000000,MIN(Q2592,P2592),MAX(Q2592-(P2592-2000000),50000))*0.05</f>
        <v/>
      </c>
      <c r="S2592" s="16">
        <f>MAX(0,P2592*0.1-R2592)</f>
        <v/>
      </c>
      <c r="T2592" s="16">
        <f>Q2592+MAX(0,K2592-480000)</f>
        <v/>
      </c>
      <c r="U2592" s="16">
        <f>P2592-T2592</f>
        <v/>
      </c>
      <c r="V2592" s="17">
        <f>IF(U2592&lt;0,0,LOOKUP(U2592,{0,1950001,3300001,6950001,9000001,18000001,40000001},{0.05,0.1,0.2,0.23,0.33,0.4,0.45}))</f>
        <v/>
      </c>
      <c r="W2592" s="18">
        <f>IF(U2592&lt;0,0.9,0.9-V2592*1.021)</f>
        <v/>
      </c>
      <c r="X2592" s="16">
        <f>ROUNDDOWN(S2592*0.2/W2592+2000,0)</f>
        <v/>
      </c>
      <c r="Y2592" s="17">
        <f>IF(O2592&lt;=0,0,LOOKUP(O2592,{0,1950001,3300001,6950001,9000001,18000001,40000001},{0.05,0.1,0.2,0.23,0.33,0.4,0.45}))</f>
        <v/>
      </c>
    </row>
    <row r="2593">
      <c r="A2593" t="inlineStr">
        <is>
          <t>1万円刻み</t>
        </is>
      </c>
      <c r="B2593" s="16">
        <f>'3_1万円刻み'!$A$528</f>
        <v/>
      </c>
      <c r="C2593" t="n">
        <v>2025</v>
      </c>
      <c r="D2593" t="n">
        <v>0</v>
      </c>
      <c r="E2593" t="n">
        <v>0</v>
      </c>
      <c r="F2593" t="n">
        <v>0</v>
      </c>
      <c r="G2593" s="16">
        <f>ROUND(MIN(B2593/12,650000)*12*0.0915+MIN(B2593/12,1390000)*12*(0.0504+0)+B2593*0.005,0)</f>
        <v/>
      </c>
      <c r="H2593" t="n">
        <v>0</v>
      </c>
      <c r="I2593" t="n">
        <v>0</v>
      </c>
      <c r="J2593" s="16">
        <f>IF(C2593=2026,IF(B2593&lt;741000,0,IF(B2593&lt;2191000,B2593-740000,IF(B2593&lt;2193000,1451000,IF(B2593&lt;2196000,1453000,IF(B2593&lt;2200000,1456000,IF(B2593&lt;3600000,ROUNDDOWN(B2593/4,-3)*2.8-80000,IF(B2593&lt;6600000,ROUNDDOWN(B2593/4,-3)*3.2-440000,IF(B2593&lt;8500000,ROUNDDOWN(B2593*0.9,0)-1100000,B2593-1950000)))))))),IF(B2593&lt;651000,0,IF(B2593&lt;1900000,B2593-650000,IF(B2593&lt;3600000,ROUNDDOWN(B2593/4,-3)*2.8-80000,IF(B2593&lt;6600000,ROUNDDOWN(B2593/4,-3)*3.2-440000,IF(B2593&lt;8500000,ROUNDDOWN(B2593*0.9,0)-1100000,B2593-1950000))))))</f>
        <v/>
      </c>
      <c r="K2593" s="16">
        <f>IF(J2593&gt;23500000,NA(),IF(C2593=2026,IF(J2593&lt;=4890000,1040000,IF(J2593&lt;=6550000,670000,620000)),IF(J2593&lt;=1320000,950000,IF(J2593&lt;=3360000,880000,IF(J2593&lt;=4890000,680000,IF(J2593&lt;=6550000,630000,580000))))))</f>
        <v/>
      </c>
      <c r="L2593" s="16">
        <f>IF(D2593=1,IF(J2593&lt;=9000000,380000,IF(J2593&lt;=9500000,260000,IF(J2593&lt;=10000000,130000,0))),0)</f>
        <v/>
      </c>
      <c r="M2593" s="16">
        <f>IF(D2593=1,IF(J2593&lt;=9000000,330000,IF(J2593&lt;=9500000,220000,IF(J2593&lt;=10000000,110000,0))),0)</f>
        <v/>
      </c>
      <c r="N2593" s="16">
        <f>IF(D2593=1,IF(J2593&lt;=9000000,50000,IF(J2593&lt;=9500000,40000,IF(J2593&lt;=10000000,20000,0))),0)</f>
        <v/>
      </c>
      <c r="O2593" s="16">
        <f>MAX(0,ROUNDDOWN(J2593-G2593-K2593-L2593-E2593*380000-F2593*630000-H2593,-3))</f>
        <v/>
      </c>
      <c r="P2593" s="16">
        <f>MAX(0,ROUNDDOWN(J2593-G2593-430000-M2593-E2593*330000-F2593*450000-I2593,-3))</f>
        <v/>
      </c>
      <c r="Q2593" s="16">
        <f>50000+N2593+E2593*50000+F2593*180000</f>
        <v/>
      </c>
      <c r="R2593" s="16">
        <f>IF(P2593&lt;=2000000,MIN(Q2593,P2593),MAX(Q2593-(P2593-2000000),50000))*0.05</f>
        <v/>
      </c>
      <c r="S2593" s="16">
        <f>MAX(0,P2593*0.1-R2593)</f>
        <v/>
      </c>
      <c r="T2593" s="16">
        <f>Q2593+MAX(0,K2593-480000)</f>
        <v/>
      </c>
      <c r="U2593" s="16">
        <f>P2593-T2593</f>
        <v/>
      </c>
      <c r="V2593" s="17">
        <f>IF(U2593&lt;0,0,LOOKUP(U2593,{0,1950001,3300001,6950001,9000001,18000001,40000001},{0.05,0.1,0.2,0.23,0.33,0.4,0.45}))</f>
        <v/>
      </c>
      <c r="W2593" s="18">
        <f>IF(U2593&lt;0,0.9,0.9-V2593*1.021)</f>
        <v/>
      </c>
      <c r="X2593" s="16">
        <f>ROUNDDOWN(S2593*0.2/W2593+2000,0)</f>
        <v/>
      </c>
      <c r="Y2593" s="17">
        <f>IF(O2593&lt;=0,0,LOOKUP(O2593,{0,1950001,3300001,6950001,9000001,18000001,40000001},{0.05,0.1,0.2,0.23,0.33,0.4,0.45}))</f>
        <v/>
      </c>
    </row>
    <row r="2594">
      <c r="A2594" t="inlineStr">
        <is>
          <t>1万円刻み</t>
        </is>
      </c>
      <c r="B2594" s="16">
        <f>'3_1万円刻み'!$A$528</f>
        <v/>
      </c>
      <c r="C2594" t="n">
        <v>2026</v>
      </c>
      <c r="D2594" t="n">
        <v>0</v>
      </c>
      <c r="E2594" t="n">
        <v>0</v>
      </c>
      <c r="F2594" t="n">
        <v>0</v>
      </c>
      <c r="G2594" s="16">
        <f>ROUND(MIN(B2594/12,650000)*12*0.0915+MIN(B2594/12,1390000)*12*(0.0504+0)+B2594*0.005,0)</f>
        <v/>
      </c>
      <c r="H2594" t="n">
        <v>0</v>
      </c>
      <c r="I2594" t="n">
        <v>0</v>
      </c>
      <c r="J2594" s="16">
        <f>IF(C2594=2026,IF(B2594&lt;741000,0,IF(B2594&lt;2191000,B2594-740000,IF(B2594&lt;2193000,1451000,IF(B2594&lt;2196000,1453000,IF(B2594&lt;2200000,1456000,IF(B2594&lt;3600000,ROUNDDOWN(B2594/4,-3)*2.8-80000,IF(B2594&lt;6600000,ROUNDDOWN(B2594/4,-3)*3.2-440000,IF(B2594&lt;8500000,ROUNDDOWN(B2594*0.9,0)-1100000,B2594-1950000)))))))),IF(B2594&lt;651000,0,IF(B2594&lt;1900000,B2594-650000,IF(B2594&lt;3600000,ROUNDDOWN(B2594/4,-3)*2.8-80000,IF(B2594&lt;6600000,ROUNDDOWN(B2594/4,-3)*3.2-440000,IF(B2594&lt;8500000,ROUNDDOWN(B2594*0.9,0)-1100000,B2594-1950000))))))</f>
        <v/>
      </c>
      <c r="K2594" s="16">
        <f>IF(J2594&gt;23500000,NA(),IF(C2594=2026,IF(J2594&lt;=4890000,1040000,IF(J2594&lt;=6550000,670000,620000)),IF(J2594&lt;=1320000,950000,IF(J2594&lt;=3360000,880000,IF(J2594&lt;=4890000,680000,IF(J2594&lt;=6550000,630000,580000))))))</f>
        <v/>
      </c>
      <c r="L2594" s="16">
        <f>IF(D2594=1,IF(J2594&lt;=9000000,380000,IF(J2594&lt;=9500000,260000,IF(J2594&lt;=10000000,130000,0))),0)</f>
        <v/>
      </c>
      <c r="M2594" s="16">
        <f>IF(D2594=1,IF(J2594&lt;=9000000,330000,IF(J2594&lt;=9500000,220000,IF(J2594&lt;=10000000,110000,0))),0)</f>
        <v/>
      </c>
      <c r="N2594" s="16">
        <f>IF(D2594=1,IF(J2594&lt;=9000000,50000,IF(J2594&lt;=9500000,40000,IF(J2594&lt;=10000000,20000,0))),0)</f>
        <v/>
      </c>
      <c r="O2594" s="16">
        <f>MAX(0,ROUNDDOWN(J2594-G2594-K2594-L2594-E2594*380000-F2594*630000-H2594,-3))</f>
        <v/>
      </c>
      <c r="P2594" s="16">
        <f>MAX(0,ROUNDDOWN(J2594-G2594-430000-M2594-E2594*330000-F2594*450000-I2594,-3))</f>
        <v/>
      </c>
      <c r="Q2594" s="16">
        <f>50000+N2594+E2594*50000+F2594*180000</f>
        <v/>
      </c>
      <c r="R2594" s="16">
        <f>IF(P2594&lt;=2000000,MIN(Q2594,P2594),MAX(Q2594-(P2594-2000000),50000))*0.05</f>
        <v/>
      </c>
      <c r="S2594" s="16">
        <f>MAX(0,P2594*0.1-R2594)</f>
        <v/>
      </c>
      <c r="T2594" s="16">
        <f>Q2594+MAX(0,K2594-480000)</f>
        <v/>
      </c>
      <c r="U2594" s="16">
        <f>P2594-T2594</f>
        <v/>
      </c>
      <c r="V2594" s="17">
        <f>IF(U2594&lt;0,0,LOOKUP(U2594,{0,1950001,3300001,6950001,9000001,18000001,40000001},{0.05,0.1,0.2,0.23,0.33,0.4,0.45}))</f>
        <v/>
      </c>
      <c r="W2594" s="18">
        <f>IF(U2594&lt;0,0.9,0.9-V2594*1.021)</f>
        <v/>
      </c>
      <c r="X2594" s="16">
        <f>ROUNDDOWN(S2594*0.2/W2594+2000,0)</f>
        <v/>
      </c>
      <c r="Y2594" s="17">
        <f>IF(O2594&lt;=0,0,LOOKUP(O2594,{0,1950001,3300001,6950001,9000001,18000001,40000001},{0.05,0.1,0.2,0.23,0.33,0.4,0.45}))</f>
        <v/>
      </c>
    </row>
    <row r="2595">
      <c r="A2595" t="inlineStr">
        <is>
          <t>1万円刻み</t>
        </is>
      </c>
      <c r="B2595" s="16">
        <f>'3_1万円刻み'!$A$528</f>
        <v/>
      </c>
      <c r="C2595" t="n">
        <v>2025</v>
      </c>
      <c r="D2595" t="n">
        <v>1</v>
      </c>
      <c r="E2595" t="n">
        <v>0</v>
      </c>
      <c r="F2595" t="n">
        <v>0</v>
      </c>
      <c r="G2595" s="16">
        <f>ROUND(MIN(B2595/12,650000)*12*0.0915+MIN(B2595/12,1390000)*12*(0.0504+0)+B2595*0.005,0)</f>
        <v/>
      </c>
      <c r="H2595" t="n">
        <v>0</v>
      </c>
      <c r="I2595" t="n">
        <v>0</v>
      </c>
      <c r="J2595" s="16">
        <f>IF(C2595=2026,IF(B2595&lt;741000,0,IF(B2595&lt;2191000,B2595-740000,IF(B2595&lt;2193000,1451000,IF(B2595&lt;2196000,1453000,IF(B2595&lt;2200000,1456000,IF(B2595&lt;3600000,ROUNDDOWN(B2595/4,-3)*2.8-80000,IF(B2595&lt;6600000,ROUNDDOWN(B2595/4,-3)*3.2-440000,IF(B2595&lt;8500000,ROUNDDOWN(B2595*0.9,0)-1100000,B2595-1950000)))))))),IF(B2595&lt;651000,0,IF(B2595&lt;1900000,B2595-650000,IF(B2595&lt;3600000,ROUNDDOWN(B2595/4,-3)*2.8-80000,IF(B2595&lt;6600000,ROUNDDOWN(B2595/4,-3)*3.2-440000,IF(B2595&lt;8500000,ROUNDDOWN(B2595*0.9,0)-1100000,B2595-1950000))))))</f>
        <v/>
      </c>
      <c r="K2595" s="16">
        <f>IF(J2595&gt;23500000,NA(),IF(C2595=2026,IF(J2595&lt;=4890000,1040000,IF(J2595&lt;=6550000,670000,620000)),IF(J2595&lt;=1320000,950000,IF(J2595&lt;=3360000,880000,IF(J2595&lt;=4890000,680000,IF(J2595&lt;=6550000,630000,580000))))))</f>
        <v/>
      </c>
      <c r="L2595" s="16">
        <f>IF(D2595=1,IF(J2595&lt;=9000000,380000,IF(J2595&lt;=9500000,260000,IF(J2595&lt;=10000000,130000,0))),0)</f>
        <v/>
      </c>
      <c r="M2595" s="16">
        <f>IF(D2595=1,IF(J2595&lt;=9000000,330000,IF(J2595&lt;=9500000,220000,IF(J2595&lt;=10000000,110000,0))),0)</f>
        <v/>
      </c>
      <c r="N2595" s="16">
        <f>IF(D2595=1,IF(J2595&lt;=9000000,50000,IF(J2595&lt;=9500000,40000,IF(J2595&lt;=10000000,20000,0))),0)</f>
        <v/>
      </c>
      <c r="O2595" s="16">
        <f>MAX(0,ROUNDDOWN(J2595-G2595-K2595-L2595-E2595*380000-F2595*630000-H2595,-3))</f>
        <v/>
      </c>
      <c r="P2595" s="16">
        <f>MAX(0,ROUNDDOWN(J2595-G2595-430000-M2595-E2595*330000-F2595*450000-I2595,-3))</f>
        <v/>
      </c>
      <c r="Q2595" s="16">
        <f>50000+N2595+E2595*50000+F2595*180000</f>
        <v/>
      </c>
      <c r="R2595" s="16">
        <f>IF(P2595&lt;=2000000,MIN(Q2595,P2595),MAX(Q2595-(P2595-2000000),50000))*0.05</f>
        <v/>
      </c>
      <c r="S2595" s="16">
        <f>MAX(0,P2595*0.1-R2595)</f>
        <v/>
      </c>
      <c r="T2595" s="16">
        <f>Q2595+MAX(0,K2595-480000)</f>
        <v/>
      </c>
      <c r="U2595" s="16">
        <f>P2595-T2595</f>
        <v/>
      </c>
      <c r="V2595" s="17">
        <f>IF(U2595&lt;0,0,LOOKUP(U2595,{0,1950001,3300001,6950001,9000001,18000001,40000001},{0.05,0.1,0.2,0.23,0.33,0.4,0.45}))</f>
        <v/>
      </c>
      <c r="W2595" s="18">
        <f>IF(U2595&lt;0,0.9,0.9-V2595*1.021)</f>
        <v/>
      </c>
      <c r="X2595" s="16">
        <f>ROUNDDOWN(S2595*0.2/W2595+2000,0)</f>
        <v/>
      </c>
      <c r="Y2595" s="17">
        <f>IF(O2595&lt;=0,0,LOOKUP(O2595,{0,1950001,3300001,6950001,9000001,18000001,40000001},{0.05,0.1,0.2,0.23,0.33,0.4,0.45}))</f>
        <v/>
      </c>
    </row>
    <row r="2596">
      <c r="A2596" t="inlineStr">
        <is>
          <t>1万円刻み</t>
        </is>
      </c>
      <c r="B2596" s="16">
        <f>'3_1万円刻み'!$A$528</f>
        <v/>
      </c>
      <c r="C2596" t="n">
        <v>2026</v>
      </c>
      <c r="D2596" t="n">
        <v>1</v>
      </c>
      <c r="E2596" t="n">
        <v>0</v>
      </c>
      <c r="F2596" t="n">
        <v>0</v>
      </c>
      <c r="G2596" s="16">
        <f>ROUND(MIN(B2596/12,650000)*12*0.0915+MIN(B2596/12,1390000)*12*(0.0504+0)+B2596*0.005,0)</f>
        <v/>
      </c>
      <c r="H2596" t="n">
        <v>0</v>
      </c>
      <c r="I2596" t="n">
        <v>0</v>
      </c>
      <c r="J2596" s="16">
        <f>IF(C2596=2026,IF(B2596&lt;741000,0,IF(B2596&lt;2191000,B2596-740000,IF(B2596&lt;2193000,1451000,IF(B2596&lt;2196000,1453000,IF(B2596&lt;2200000,1456000,IF(B2596&lt;3600000,ROUNDDOWN(B2596/4,-3)*2.8-80000,IF(B2596&lt;6600000,ROUNDDOWN(B2596/4,-3)*3.2-440000,IF(B2596&lt;8500000,ROUNDDOWN(B2596*0.9,0)-1100000,B2596-1950000)))))))),IF(B2596&lt;651000,0,IF(B2596&lt;1900000,B2596-650000,IF(B2596&lt;3600000,ROUNDDOWN(B2596/4,-3)*2.8-80000,IF(B2596&lt;6600000,ROUNDDOWN(B2596/4,-3)*3.2-440000,IF(B2596&lt;8500000,ROUNDDOWN(B2596*0.9,0)-1100000,B2596-1950000))))))</f>
        <v/>
      </c>
      <c r="K2596" s="16">
        <f>IF(J2596&gt;23500000,NA(),IF(C2596=2026,IF(J2596&lt;=4890000,1040000,IF(J2596&lt;=6550000,670000,620000)),IF(J2596&lt;=1320000,950000,IF(J2596&lt;=3360000,880000,IF(J2596&lt;=4890000,680000,IF(J2596&lt;=6550000,630000,580000))))))</f>
        <v/>
      </c>
      <c r="L2596" s="16">
        <f>IF(D2596=1,IF(J2596&lt;=9000000,380000,IF(J2596&lt;=9500000,260000,IF(J2596&lt;=10000000,130000,0))),0)</f>
        <v/>
      </c>
      <c r="M2596" s="16">
        <f>IF(D2596=1,IF(J2596&lt;=9000000,330000,IF(J2596&lt;=9500000,220000,IF(J2596&lt;=10000000,110000,0))),0)</f>
        <v/>
      </c>
      <c r="N2596" s="16">
        <f>IF(D2596=1,IF(J2596&lt;=9000000,50000,IF(J2596&lt;=9500000,40000,IF(J2596&lt;=10000000,20000,0))),0)</f>
        <v/>
      </c>
      <c r="O2596" s="16">
        <f>MAX(0,ROUNDDOWN(J2596-G2596-K2596-L2596-E2596*380000-F2596*630000-H2596,-3))</f>
        <v/>
      </c>
      <c r="P2596" s="16">
        <f>MAX(0,ROUNDDOWN(J2596-G2596-430000-M2596-E2596*330000-F2596*450000-I2596,-3))</f>
        <v/>
      </c>
      <c r="Q2596" s="16">
        <f>50000+N2596+E2596*50000+F2596*180000</f>
        <v/>
      </c>
      <c r="R2596" s="16">
        <f>IF(P2596&lt;=2000000,MIN(Q2596,P2596),MAX(Q2596-(P2596-2000000),50000))*0.05</f>
        <v/>
      </c>
      <c r="S2596" s="16">
        <f>MAX(0,P2596*0.1-R2596)</f>
        <v/>
      </c>
      <c r="T2596" s="16">
        <f>Q2596+MAX(0,K2596-480000)</f>
        <v/>
      </c>
      <c r="U2596" s="16">
        <f>P2596-T2596</f>
        <v/>
      </c>
      <c r="V2596" s="17">
        <f>IF(U2596&lt;0,0,LOOKUP(U2596,{0,1950001,3300001,6950001,9000001,18000001,40000001},{0.05,0.1,0.2,0.23,0.33,0.4,0.45}))</f>
        <v/>
      </c>
      <c r="W2596" s="18">
        <f>IF(U2596&lt;0,0.9,0.9-V2596*1.021)</f>
        <v/>
      </c>
      <c r="X2596" s="16">
        <f>ROUNDDOWN(S2596*0.2/W2596+2000,0)</f>
        <v/>
      </c>
      <c r="Y2596" s="17">
        <f>IF(O2596&lt;=0,0,LOOKUP(O2596,{0,1950001,3300001,6950001,9000001,18000001,40000001},{0.05,0.1,0.2,0.23,0.33,0.4,0.45}))</f>
        <v/>
      </c>
    </row>
    <row r="2597">
      <c r="A2597" t="inlineStr">
        <is>
          <t>1万円刻み</t>
        </is>
      </c>
      <c r="B2597" s="16">
        <f>'3_1万円刻み'!$A$529</f>
        <v/>
      </c>
      <c r="C2597" t="n">
        <v>2025</v>
      </c>
      <c r="D2597" t="n">
        <v>0</v>
      </c>
      <c r="E2597" t="n">
        <v>0</v>
      </c>
      <c r="F2597" t="n">
        <v>0</v>
      </c>
      <c r="G2597" s="16">
        <f>ROUND(MIN(B2597/12,650000)*12*0.0915+MIN(B2597/12,1390000)*12*(0.0504+0)+B2597*0.005,0)</f>
        <v/>
      </c>
      <c r="H2597" t="n">
        <v>0</v>
      </c>
      <c r="I2597" t="n">
        <v>0</v>
      </c>
      <c r="J2597" s="16">
        <f>IF(C2597=2026,IF(B2597&lt;741000,0,IF(B2597&lt;2191000,B2597-740000,IF(B2597&lt;2193000,1451000,IF(B2597&lt;2196000,1453000,IF(B2597&lt;2200000,1456000,IF(B2597&lt;3600000,ROUNDDOWN(B2597/4,-3)*2.8-80000,IF(B2597&lt;6600000,ROUNDDOWN(B2597/4,-3)*3.2-440000,IF(B2597&lt;8500000,ROUNDDOWN(B2597*0.9,0)-1100000,B2597-1950000)))))))),IF(B2597&lt;651000,0,IF(B2597&lt;1900000,B2597-650000,IF(B2597&lt;3600000,ROUNDDOWN(B2597/4,-3)*2.8-80000,IF(B2597&lt;6600000,ROUNDDOWN(B2597/4,-3)*3.2-440000,IF(B2597&lt;8500000,ROUNDDOWN(B2597*0.9,0)-1100000,B2597-1950000))))))</f>
        <v/>
      </c>
      <c r="K2597" s="16">
        <f>IF(J2597&gt;23500000,NA(),IF(C2597=2026,IF(J2597&lt;=4890000,1040000,IF(J2597&lt;=6550000,670000,620000)),IF(J2597&lt;=1320000,950000,IF(J2597&lt;=3360000,880000,IF(J2597&lt;=4890000,680000,IF(J2597&lt;=6550000,630000,580000))))))</f>
        <v/>
      </c>
      <c r="L2597" s="16">
        <f>IF(D2597=1,IF(J2597&lt;=9000000,380000,IF(J2597&lt;=9500000,260000,IF(J2597&lt;=10000000,130000,0))),0)</f>
        <v/>
      </c>
      <c r="M2597" s="16">
        <f>IF(D2597=1,IF(J2597&lt;=9000000,330000,IF(J2597&lt;=9500000,220000,IF(J2597&lt;=10000000,110000,0))),0)</f>
        <v/>
      </c>
      <c r="N2597" s="16">
        <f>IF(D2597=1,IF(J2597&lt;=9000000,50000,IF(J2597&lt;=9500000,40000,IF(J2597&lt;=10000000,20000,0))),0)</f>
        <v/>
      </c>
      <c r="O2597" s="16">
        <f>MAX(0,ROUNDDOWN(J2597-G2597-K2597-L2597-E2597*380000-F2597*630000-H2597,-3))</f>
        <v/>
      </c>
      <c r="P2597" s="16">
        <f>MAX(0,ROUNDDOWN(J2597-G2597-430000-M2597-E2597*330000-F2597*450000-I2597,-3))</f>
        <v/>
      </c>
      <c r="Q2597" s="16">
        <f>50000+N2597+E2597*50000+F2597*180000</f>
        <v/>
      </c>
      <c r="R2597" s="16">
        <f>IF(P2597&lt;=2000000,MIN(Q2597,P2597),MAX(Q2597-(P2597-2000000),50000))*0.05</f>
        <v/>
      </c>
      <c r="S2597" s="16">
        <f>MAX(0,P2597*0.1-R2597)</f>
        <v/>
      </c>
      <c r="T2597" s="16">
        <f>Q2597+MAX(0,K2597-480000)</f>
        <v/>
      </c>
      <c r="U2597" s="16">
        <f>P2597-T2597</f>
        <v/>
      </c>
      <c r="V2597" s="17">
        <f>IF(U2597&lt;0,0,LOOKUP(U2597,{0,1950001,3300001,6950001,9000001,18000001,40000001},{0.05,0.1,0.2,0.23,0.33,0.4,0.45}))</f>
        <v/>
      </c>
      <c r="W2597" s="18">
        <f>IF(U2597&lt;0,0.9,0.9-V2597*1.021)</f>
        <v/>
      </c>
      <c r="X2597" s="16">
        <f>ROUNDDOWN(S2597*0.2/W2597+2000,0)</f>
        <v/>
      </c>
      <c r="Y2597" s="17">
        <f>IF(O2597&lt;=0,0,LOOKUP(O2597,{0,1950001,3300001,6950001,9000001,18000001,40000001},{0.05,0.1,0.2,0.23,0.33,0.4,0.45}))</f>
        <v/>
      </c>
    </row>
    <row r="2598">
      <c r="A2598" t="inlineStr">
        <is>
          <t>1万円刻み</t>
        </is>
      </c>
      <c r="B2598" s="16">
        <f>'3_1万円刻み'!$A$529</f>
        <v/>
      </c>
      <c r="C2598" t="n">
        <v>2026</v>
      </c>
      <c r="D2598" t="n">
        <v>0</v>
      </c>
      <c r="E2598" t="n">
        <v>0</v>
      </c>
      <c r="F2598" t="n">
        <v>0</v>
      </c>
      <c r="G2598" s="16">
        <f>ROUND(MIN(B2598/12,650000)*12*0.0915+MIN(B2598/12,1390000)*12*(0.0504+0)+B2598*0.005,0)</f>
        <v/>
      </c>
      <c r="H2598" t="n">
        <v>0</v>
      </c>
      <c r="I2598" t="n">
        <v>0</v>
      </c>
      <c r="J2598" s="16">
        <f>IF(C2598=2026,IF(B2598&lt;741000,0,IF(B2598&lt;2191000,B2598-740000,IF(B2598&lt;2193000,1451000,IF(B2598&lt;2196000,1453000,IF(B2598&lt;2200000,1456000,IF(B2598&lt;3600000,ROUNDDOWN(B2598/4,-3)*2.8-80000,IF(B2598&lt;6600000,ROUNDDOWN(B2598/4,-3)*3.2-440000,IF(B2598&lt;8500000,ROUNDDOWN(B2598*0.9,0)-1100000,B2598-1950000)))))))),IF(B2598&lt;651000,0,IF(B2598&lt;1900000,B2598-650000,IF(B2598&lt;3600000,ROUNDDOWN(B2598/4,-3)*2.8-80000,IF(B2598&lt;6600000,ROUNDDOWN(B2598/4,-3)*3.2-440000,IF(B2598&lt;8500000,ROUNDDOWN(B2598*0.9,0)-1100000,B2598-1950000))))))</f>
        <v/>
      </c>
      <c r="K2598" s="16">
        <f>IF(J2598&gt;23500000,NA(),IF(C2598=2026,IF(J2598&lt;=4890000,1040000,IF(J2598&lt;=6550000,670000,620000)),IF(J2598&lt;=1320000,950000,IF(J2598&lt;=3360000,880000,IF(J2598&lt;=4890000,680000,IF(J2598&lt;=6550000,630000,580000))))))</f>
        <v/>
      </c>
      <c r="L2598" s="16">
        <f>IF(D2598=1,IF(J2598&lt;=9000000,380000,IF(J2598&lt;=9500000,260000,IF(J2598&lt;=10000000,130000,0))),0)</f>
        <v/>
      </c>
      <c r="M2598" s="16">
        <f>IF(D2598=1,IF(J2598&lt;=9000000,330000,IF(J2598&lt;=9500000,220000,IF(J2598&lt;=10000000,110000,0))),0)</f>
        <v/>
      </c>
      <c r="N2598" s="16">
        <f>IF(D2598=1,IF(J2598&lt;=9000000,50000,IF(J2598&lt;=9500000,40000,IF(J2598&lt;=10000000,20000,0))),0)</f>
        <v/>
      </c>
      <c r="O2598" s="16">
        <f>MAX(0,ROUNDDOWN(J2598-G2598-K2598-L2598-E2598*380000-F2598*630000-H2598,-3))</f>
        <v/>
      </c>
      <c r="P2598" s="16">
        <f>MAX(0,ROUNDDOWN(J2598-G2598-430000-M2598-E2598*330000-F2598*450000-I2598,-3))</f>
        <v/>
      </c>
      <c r="Q2598" s="16">
        <f>50000+N2598+E2598*50000+F2598*180000</f>
        <v/>
      </c>
      <c r="R2598" s="16">
        <f>IF(P2598&lt;=2000000,MIN(Q2598,P2598),MAX(Q2598-(P2598-2000000),50000))*0.05</f>
        <v/>
      </c>
      <c r="S2598" s="16">
        <f>MAX(0,P2598*0.1-R2598)</f>
        <v/>
      </c>
      <c r="T2598" s="16">
        <f>Q2598+MAX(0,K2598-480000)</f>
        <v/>
      </c>
      <c r="U2598" s="16">
        <f>P2598-T2598</f>
        <v/>
      </c>
      <c r="V2598" s="17">
        <f>IF(U2598&lt;0,0,LOOKUP(U2598,{0,1950001,3300001,6950001,9000001,18000001,40000001},{0.05,0.1,0.2,0.23,0.33,0.4,0.45}))</f>
        <v/>
      </c>
      <c r="W2598" s="18">
        <f>IF(U2598&lt;0,0.9,0.9-V2598*1.021)</f>
        <v/>
      </c>
      <c r="X2598" s="16">
        <f>ROUNDDOWN(S2598*0.2/W2598+2000,0)</f>
        <v/>
      </c>
      <c r="Y2598" s="17">
        <f>IF(O2598&lt;=0,0,LOOKUP(O2598,{0,1950001,3300001,6950001,9000001,18000001,40000001},{0.05,0.1,0.2,0.23,0.33,0.4,0.45}))</f>
        <v/>
      </c>
    </row>
    <row r="2599">
      <c r="A2599" t="inlineStr">
        <is>
          <t>1万円刻み</t>
        </is>
      </c>
      <c r="B2599" s="16">
        <f>'3_1万円刻み'!$A$529</f>
        <v/>
      </c>
      <c r="C2599" t="n">
        <v>2025</v>
      </c>
      <c r="D2599" t="n">
        <v>1</v>
      </c>
      <c r="E2599" t="n">
        <v>0</v>
      </c>
      <c r="F2599" t="n">
        <v>0</v>
      </c>
      <c r="G2599" s="16">
        <f>ROUND(MIN(B2599/12,650000)*12*0.0915+MIN(B2599/12,1390000)*12*(0.0504+0)+B2599*0.005,0)</f>
        <v/>
      </c>
      <c r="H2599" t="n">
        <v>0</v>
      </c>
      <c r="I2599" t="n">
        <v>0</v>
      </c>
      <c r="J2599" s="16">
        <f>IF(C2599=2026,IF(B2599&lt;741000,0,IF(B2599&lt;2191000,B2599-740000,IF(B2599&lt;2193000,1451000,IF(B2599&lt;2196000,1453000,IF(B2599&lt;2200000,1456000,IF(B2599&lt;3600000,ROUNDDOWN(B2599/4,-3)*2.8-80000,IF(B2599&lt;6600000,ROUNDDOWN(B2599/4,-3)*3.2-440000,IF(B2599&lt;8500000,ROUNDDOWN(B2599*0.9,0)-1100000,B2599-1950000)))))))),IF(B2599&lt;651000,0,IF(B2599&lt;1900000,B2599-650000,IF(B2599&lt;3600000,ROUNDDOWN(B2599/4,-3)*2.8-80000,IF(B2599&lt;6600000,ROUNDDOWN(B2599/4,-3)*3.2-440000,IF(B2599&lt;8500000,ROUNDDOWN(B2599*0.9,0)-1100000,B2599-1950000))))))</f>
        <v/>
      </c>
      <c r="K2599" s="16">
        <f>IF(J2599&gt;23500000,NA(),IF(C2599=2026,IF(J2599&lt;=4890000,1040000,IF(J2599&lt;=6550000,670000,620000)),IF(J2599&lt;=1320000,950000,IF(J2599&lt;=3360000,880000,IF(J2599&lt;=4890000,680000,IF(J2599&lt;=6550000,630000,580000))))))</f>
        <v/>
      </c>
      <c r="L2599" s="16">
        <f>IF(D2599=1,IF(J2599&lt;=9000000,380000,IF(J2599&lt;=9500000,260000,IF(J2599&lt;=10000000,130000,0))),0)</f>
        <v/>
      </c>
      <c r="M2599" s="16">
        <f>IF(D2599=1,IF(J2599&lt;=9000000,330000,IF(J2599&lt;=9500000,220000,IF(J2599&lt;=10000000,110000,0))),0)</f>
        <v/>
      </c>
      <c r="N2599" s="16">
        <f>IF(D2599=1,IF(J2599&lt;=9000000,50000,IF(J2599&lt;=9500000,40000,IF(J2599&lt;=10000000,20000,0))),0)</f>
        <v/>
      </c>
      <c r="O2599" s="16">
        <f>MAX(0,ROUNDDOWN(J2599-G2599-K2599-L2599-E2599*380000-F2599*630000-H2599,-3))</f>
        <v/>
      </c>
      <c r="P2599" s="16">
        <f>MAX(0,ROUNDDOWN(J2599-G2599-430000-M2599-E2599*330000-F2599*450000-I2599,-3))</f>
        <v/>
      </c>
      <c r="Q2599" s="16">
        <f>50000+N2599+E2599*50000+F2599*180000</f>
        <v/>
      </c>
      <c r="R2599" s="16">
        <f>IF(P2599&lt;=2000000,MIN(Q2599,P2599),MAX(Q2599-(P2599-2000000),50000))*0.05</f>
        <v/>
      </c>
      <c r="S2599" s="16">
        <f>MAX(0,P2599*0.1-R2599)</f>
        <v/>
      </c>
      <c r="T2599" s="16">
        <f>Q2599+MAX(0,K2599-480000)</f>
        <v/>
      </c>
      <c r="U2599" s="16">
        <f>P2599-T2599</f>
        <v/>
      </c>
      <c r="V2599" s="17">
        <f>IF(U2599&lt;0,0,LOOKUP(U2599,{0,1950001,3300001,6950001,9000001,18000001,40000001},{0.05,0.1,0.2,0.23,0.33,0.4,0.45}))</f>
        <v/>
      </c>
      <c r="W2599" s="18">
        <f>IF(U2599&lt;0,0.9,0.9-V2599*1.021)</f>
        <v/>
      </c>
      <c r="X2599" s="16">
        <f>ROUNDDOWN(S2599*0.2/W2599+2000,0)</f>
        <v/>
      </c>
      <c r="Y2599" s="17">
        <f>IF(O2599&lt;=0,0,LOOKUP(O2599,{0,1950001,3300001,6950001,9000001,18000001,40000001},{0.05,0.1,0.2,0.23,0.33,0.4,0.45}))</f>
        <v/>
      </c>
    </row>
    <row r="2600">
      <c r="A2600" t="inlineStr">
        <is>
          <t>1万円刻み</t>
        </is>
      </c>
      <c r="B2600" s="16">
        <f>'3_1万円刻み'!$A$529</f>
        <v/>
      </c>
      <c r="C2600" t="n">
        <v>2026</v>
      </c>
      <c r="D2600" t="n">
        <v>1</v>
      </c>
      <c r="E2600" t="n">
        <v>0</v>
      </c>
      <c r="F2600" t="n">
        <v>0</v>
      </c>
      <c r="G2600" s="16">
        <f>ROUND(MIN(B2600/12,650000)*12*0.0915+MIN(B2600/12,1390000)*12*(0.0504+0)+B2600*0.005,0)</f>
        <v/>
      </c>
      <c r="H2600" t="n">
        <v>0</v>
      </c>
      <c r="I2600" t="n">
        <v>0</v>
      </c>
      <c r="J2600" s="16">
        <f>IF(C2600=2026,IF(B2600&lt;741000,0,IF(B2600&lt;2191000,B2600-740000,IF(B2600&lt;2193000,1451000,IF(B2600&lt;2196000,1453000,IF(B2600&lt;2200000,1456000,IF(B2600&lt;3600000,ROUNDDOWN(B2600/4,-3)*2.8-80000,IF(B2600&lt;6600000,ROUNDDOWN(B2600/4,-3)*3.2-440000,IF(B2600&lt;8500000,ROUNDDOWN(B2600*0.9,0)-1100000,B2600-1950000)))))))),IF(B2600&lt;651000,0,IF(B2600&lt;1900000,B2600-650000,IF(B2600&lt;3600000,ROUNDDOWN(B2600/4,-3)*2.8-80000,IF(B2600&lt;6600000,ROUNDDOWN(B2600/4,-3)*3.2-440000,IF(B2600&lt;8500000,ROUNDDOWN(B2600*0.9,0)-1100000,B2600-1950000))))))</f>
        <v/>
      </c>
      <c r="K2600" s="16">
        <f>IF(J2600&gt;23500000,NA(),IF(C2600=2026,IF(J2600&lt;=4890000,1040000,IF(J2600&lt;=6550000,670000,620000)),IF(J2600&lt;=1320000,950000,IF(J2600&lt;=3360000,880000,IF(J2600&lt;=4890000,680000,IF(J2600&lt;=6550000,630000,580000))))))</f>
        <v/>
      </c>
      <c r="L2600" s="16">
        <f>IF(D2600=1,IF(J2600&lt;=9000000,380000,IF(J2600&lt;=9500000,260000,IF(J2600&lt;=10000000,130000,0))),0)</f>
        <v/>
      </c>
      <c r="M2600" s="16">
        <f>IF(D2600=1,IF(J2600&lt;=9000000,330000,IF(J2600&lt;=9500000,220000,IF(J2600&lt;=10000000,110000,0))),0)</f>
        <v/>
      </c>
      <c r="N2600" s="16">
        <f>IF(D2600=1,IF(J2600&lt;=9000000,50000,IF(J2600&lt;=9500000,40000,IF(J2600&lt;=10000000,20000,0))),0)</f>
        <v/>
      </c>
      <c r="O2600" s="16">
        <f>MAX(0,ROUNDDOWN(J2600-G2600-K2600-L2600-E2600*380000-F2600*630000-H2600,-3))</f>
        <v/>
      </c>
      <c r="P2600" s="16">
        <f>MAX(0,ROUNDDOWN(J2600-G2600-430000-M2600-E2600*330000-F2600*450000-I2600,-3))</f>
        <v/>
      </c>
      <c r="Q2600" s="16">
        <f>50000+N2600+E2600*50000+F2600*180000</f>
        <v/>
      </c>
      <c r="R2600" s="16">
        <f>IF(P2600&lt;=2000000,MIN(Q2600,P2600),MAX(Q2600-(P2600-2000000),50000))*0.05</f>
        <v/>
      </c>
      <c r="S2600" s="16">
        <f>MAX(0,P2600*0.1-R2600)</f>
        <v/>
      </c>
      <c r="T2600" s="16">
        <f>Q2600+MAX(0,K2600-480000)</f>
        <v/>
      </c>
      <c r="U2600" s="16">
        <f>P2600-T2600</f>
        <v/>
      </c>
      <c r="V2600" s="17">
        <f>IF(U2600&lt;0,0,LOOKUP(U2600,{0,1950001,3300001,6950001,9000001,18000001,40000001},{0.05,0.1,0.2,0.23,0.33,0.4,0.45}))</f>
        <v/>
      </c>
      <c r="W2600" s="18">
        <f>IF(U2600&lt;0,0.9,0.9-V2600*1.021)</f>
        <v/>
      </c>
      <c r="X2600" s="16">
        <f>ROUNDDOWN(S2600*0.2/W2600+2000,0)</f>
        <v/>
      </c>
      <c r="Y2600" s="17">
        <f>IF(O2600&lt;=0,0,LOOKUP(O2600,{0,1950001,3300001,6950001,9000001,18000001,40000001},{0.05,0.1,0.2,0.23,0.33,0.4,0.45}))</f>
        <v/>
      </c>
    </row>
    <row r="2601">
      <c r="A2601" t="inlineStr">
        <is>
          <t>1万円刻み</t>
        </is>
      </c>
      <c r="B2601" s="16">
        <f>'3_1万円刻み'!$A$530</f>
        <v/>
      </c>
      <c r="C2601" t="n">
        <v>2025</v>
      </c>
      <c r="D2601" t="n">
        <v>0</v>
      </c>
      <c r="E2601" t="n">
        <v>0</v>
      </c>
      <c r="F2601" t="n">
        <v>0</v>
      </c>
      <c r="G2601" s="16">
        <f>ROUND(MIN(B2601/12,650000)*12*0.0915+MIN(B2601/12,1390000)*12*(0.0504+0)+B2601*0.005,0)</f>
        <v/>
      </c>
      <c r="H2601" t="n">
        <v>0</v>
      </c>
      <c r="I2601" t="n">
        <v>0</v>
      </c>
      <c r="J2601" s="16">
        <f>IF(C2601=2026,IF(B2601&lt;741000,0,IF(B2601&lt;2191000,B2601-740000,IF(B2601&lt;2193000,1451000,IF(B2601&lt;2196000,1453000,IF(B2601&lt;2200000,1456000,IF(B2601&lt;3600000,ROUNDDOWN(B2601/4,-3)*2.8-80000,IF(B2601&lt;6600000,ROUNDDOWN(B2601/4,-3)*3.2-440000,IF(B2601&lt;8500000,ROUNDDOWN(B2601*0.9,0)-1100000,B2601-1950000)))))))),IF(B2601&lt;651000,0,IF(B2601&lt;1900000,B2601-650000,IF(B2601&lt;3600000,ROUNDDOWN(B2601/4,-3)*2.8-80000,IF(B2601&lt;6600000,ROUNDDOWN(B2601/4,-3)*3.2-440000,IF(B2601&lt;8500000,ROUNDDOWN(B2601*0.9,0)-1100000,B2601-1950000))))))</f>
        <v/>
      </c>
      <c r="K2601" s="16">
        <f>IF(J2601&gt;23500000,NA(),IF(C2601=2026,IF(J2601&lt;=4890000,1040000,IF(J2601&lt;=6550000,670000,620000)),IF(J2601&lt;=1320000,950000,IF(J2601&lt;=3360000,880000,IF(J2601&lt;=4890000,680000,IF(J2601&lt;=6550000,630000,580000))))))</f>
        <v/>
      </c>
      <c r="L2601" s="16">
        <f>IF(D2601=1,IF(J2601&lt;=9000000,380000,IF(J2601&lt;=9500000,260000,IF(J2601&lt;=10000000,130000,0))),0)</f>
        <v/>
      </c>
      <c r="M2601" s="16">
        <f>IF(D2601=1,IF(J2601&lt;=9000000,330000,IF(J2601&lt;=9500000,220000,IF(J2601&lt;=10000000,110000,0))),0)</f>
        <v/>
      </c>
      <c r="N2601" s="16">
        <f>IF(D2601=1,IF(J2601&lt;=9000000,50000,IF(J2601&lt;=9500000,40000,IF(J2601&lt;=10000000,20000,0))),0)</f>
        <v/>
      </c>
      <c r="O2601" s="16">
        <f>MAX(0,ROUNDDOWN(J2601-G2601-K2601-L2601-E2601*380000-F2601*630000-H2601,-3))</f>
        <v/>
      </c>
      <c r="P2601" s="16">
        <f>MAX(0,ROUNDDOWN(J2601-G2601-430000-M2601-E2601*330000-F2601*450000-I2601,-3))</f>
        <v/>
      </c>
      <c r="Q2601" s="16">
        <f>50000+N2601+E2601*50000+F2601*180000</f>
        <v/>
      </c>
      <c r="R2601" s="16">
        <f>IF(P2601&lt;=2000000,MIN(Q2601,P2601),MAX(Q2601-(P2601-2000000),50000))*0.05</f>
        <v/>
      </c>
      <c r="S2601" s="16">
        <f>MAX(0,P2601*0.1-R2601)</f>
        <v/>
      </c>
      <c r="T2601" s="16">
        <f>Q2601+MAX(0,K2601-480000)</f>
        <v/>
      </c>
      <c r="U2601" s="16">
        <f>P2601-T2601</f>
        <v/>
      </c>
      <c r="V2601" s="17">
        <f>IF(U2601&lt;0,0,LOOKUP(U2601,{0,1950001,3300001,6950001,9000001,18000001,40000001},{0.05,0.1,0.2,0.23,0.33,0.4,0.45}))</f>
        <v/>
      </c>
      <c r="W2601" s="18">
        <f>IF(U2601&lt;0,0.9,0.9-V2601*1.021)</f>
        <v/>
      </c>
      <c r="X2601" s="16">
        <f>ROUNDDOWN(S2601*0.2/W2601+2000,0)</f>
        <v/>
      </c>
      <c r="Y2601" s="17">
        <f>IF(O2601&lt;=0,0,LOOKUP(O2601,{0,1950001,3300001,6950001,9000001,18000001,40000001},{0.05,0.1,0.2,0.23,0.33,0.4,0.45}))</f>
        <v/>
      </c>
    </row>
    <row r="2602">
      <c r="A2602" t="inlineStr">
        <is>
          <t>1万円刻み</t>
        </is>
      </c>
      <c r="B2602" s="16">
        <f>'3_1万円刻み'!$A$530</f>
        <v/>
      </c>
      <c r="C2602" t="n">
        <v>2026</v>
      </c>
      <c r="D2602" t="n">
        <v>0</v>
      </c>
      <c r="E2602" t="n">
        <v>0</v>
      </c>
      <c r="F2602" t="n">
        <v>0</v>
      </c>
      <c r="G2602" s="16">
        <f>ROUND(MIN(B2602/12,650000)*12*0.0915+MIN(B2602/12,1390000)*12*(0.0504+0)+B2602*0.005,0)</f>
        <v/>
      </c>
      <c r="H2602" t="n">
        <v>0</v>
      </c>
      <c r="I2602" t="n">
        <v>0</v>
      </c>
      <c r="J2602" s="16">
        <f>IF(C2602=2026,IF(B2602&lt;741000,0,IF(B2602&lt;2191000,B2602-740000,IF(B2602&lt;2193000,1451000,IF(B2602&lt;2196000,1453000,IF(B2602&lt;2200000,1456000,IF(B2602&lt;3600000,ROUNDDOWN(B2602/4,-3)*2.8-80000,IF(B2602&lt;6600000,ROUNDDOWN(B2602/4,-3)*3.2-440000,IF(B2602&lt;8500000,ROUNDDOWN(B2602*0.9,0)-1100000,B2602-1950000)))))))),IF(B2602&lt;651000,0,IF(B2602&lt;1900000,B2602-650000,IF(B2602&lt;3600000,ROUNDDOWN(B2602/4,-3)*2.8-80000,IF(B2602&lt;6600000,ROUNDDOWN(B2602/4,-3)*3.2-440000,IF(B2602&lt;8500000,ROUNDDOWN(B2602*0.9,0)-1100000,B2602-1950000))))))</f>
        <v/>
      </c>
      <c r="K2602" s="16">
        <f>IF(J2602&gt;23500000,NA(),IF(C2602=2026,IF(J2602&lt;=4890000,1040000,IF(J2602&lt;=6550000,670000,620000)),IF(J2602&lt;=1320000,950000,IF(J2602&lt;=3360000,880000,IF(J2602&lt;=4890000,680000,IF(J2602&lt;=6550000,630000,580000))))))</f>
        <v/>
      </c>
      <c r="L2602" s="16">
        <f>IF(D2602=1,IF(J2602&lt;=9000000,380000,IF(J2602&lt;=9500000,260000,IF(J2602&lt;=10000000,130000,0))),0)</f>
        <v/>
      </c>
      <c r="M2602" s="16">
        <f>IF(D2602=1,IF(J2602&lt;=9000000,330000,IF(J2602&lt;=9500000,220000,IF(J2602&lt;=10000000,110000,0))),0)</f>
        <v/>
      </c>
      <c r="N2602" s="16">
        <f>IF(D2602=1,IF(J2602&lt;=9000000,50000,IF(J2602&lt;=9500000,40000,IF(J2602&lt;=10000000,20000,0))),0)</f>
        <v/>
      </c>
      <c r="O2602" s="16">
        <f>MAX(0,ROUNDDOWN(J2602-G2602-K2602-L2602-E2602*380000-F2602*630000-H2602,-3))</f>
        <v/>
      </c>
      <c r="P2602" s="16">
        <f>MAX(0,ROUNDDOWN(J2602-G2602-430000-M2602-E2602*330000-F2602*450000-I2602,-3))</f>
        <v/>
      </c>
      <c r="Q2602" s="16">
        <f>50000+N2602+E2602*50000+F2602*180000</f>
        <v/>
      </c>
      <c r="R2602" s="16">
        <f>IF(P2602&lt;=2000000,MIN(Q2602,P2602),MAX(Q2602-(P2602-2000000),50000))*0.05</f>
        <v/>
      </c>
      <c r="S2602" s="16">
        <f>MAX(0,P2602*0.1-R2602)</f>
        <v/>
      </c>
      <c r="T2602" s="16">
        <f>Q2602+MAX(0,K2602-480000)</f>
        <v/>
      </c>
      <c r="U2602" s="16">
        <f>P2602-T2602</f>
        <v/>
      </c>
      <c r="V2602" s="17">
        <f>IF(U2602&lt;0,0,LOOKUP(U2602,{0,1950001,3300001,6950001,9000001,18000001,40000001},{0.05,0.1,0.2,0.23,0.33,0.4,0.45}))</f>
        <v/>
      </c>
      <c r="W2602" s="18">
        <f>IF(U2602&lt;0,0.9,0.9-V2602*1.021)</f>
        <v/>
      </c>
      <c r="X2602" s="16">
        <f>ROUNDDOWN(S2602*0.2/W2602+2000,0)</f>
        <v/>
      </c>
      <c r="Y2602" s="17">
        <f>IF(O2602&lt;=0,0,LOOKUP(O2602,{0,1950001,3300001,6950001,9000001,18000001,40000001},{0.05,0.1,0.2,0.23,0.33,0.4,0.45}))</f>
        <v/>
      </c>
    </row>
    <row r="2603">
      <c r="A2603" t="inlineStr">
        <is>
          <t>1万円刻み</t>
        </is>
      </c>
      <c r="B2603" s="16">
        <f>'3_1万円刻み'!$A$530</f>
        <v/>
      </c>
      <c r="C2603" t="n">
        <v>2025</v>
      </c>
      <c r="D2603" t="n">
        <v>1</v>
      </c>
      <c r="E2603" t="n">
        <v>0</v>
      </c>
      <c r="F2603" t="n">
        <v>0</v>
      </c>
      <c r="G2603" s="16">
        <f>ROUND(MIN(B2603/12,650000)*12*0.0915+MIN(B2603/12,1390000)*12*(0.0504+0)+B2603*0.005,0)</f>
        <v/>
      </c>
      <c r="H2603" t="n">
        <v>0</v>
      </c>
      <c r="I2603" t="n">
        <v>0</v>
      </c>
      <c r="J2603" s="16">
        <f>IF(C2603=2026,IF(B2603&lt;741000,0,IF(B2603&lt;2191000,B2603-740000,IF(B2603&lt;2193000,1451000,IF(B2603&lt;2196000,1453000,IF(B2603&lt;2200000,1456000,IF(B2603&lt;3600000,ROUNDDOWN(B2603/4,-3)*2.8-80000,IF(B2603&lt;6600000,ROUNDDOWN(B2603/4,-3)*3.2-440000,IF(B2603&lt;8500000,ROUNDDOWN(B2603*0.9,0)-1100000,B2603-1950000)))))))),IF(B2603&lt;651000,0,IF(B2603&lt;1900000,B2603-650000,IF(B2603&lt;3600000,ROUNDDOWN(B2603/4,-3)*2.8-80000,IF(B2603&lt;6600000,ROUNDDOWN(B2603/4,-3)*3.2-440000,IF(B2603&lt;8500000,ROUNDDOWN(B2603*0.9,0)-1100000,B2603-1950000))))))</f>
        <v/>
      </c>
      <c r="K2603" s="16">
        <f>IF(J2603&gt;23500000,NA(),IF(C2603=2026,IF(J2603&lt;=4890000,1040000,IF(J2603&lt;=6550000,670000,620000)),IF(J2603&lt;=1320000,950000,IF(J2603&lt;=3360000,880000,IF(J2603&lt;=4890000,680000,IF(J2603&lt;=6550000,630000,580000))))))</f>
        <v/>
      </c>
      <c r="L2603" s="16">
        <f>IF(D2603=1,IF(J2603&lt;=9000000,380000,IF(J2603&lt;=9500000,260000,IF(J2603&lt;=10000000,130000,0))),0)</f>
        <v/>
      </c>
      <c r="M2603" s="16">
        <f>IF(D2603=1,IF(J2603&lt;=9000000,330000,IF(J2603&lt;=9500000,220000,IF(J2603&lt;=10000000,110000,0))),0)</f>
        <v/>
      </c>
      <c r="N2603" s="16">
        <f>IF(D2603=1,IF(J2603&lt;=9000000,50000,IF(J2603&lt;=9500000,40000,IF(J2603&lt;=10000000,20000,0))),0)</f>
        <v/>
      </c>
      <c r="O2603" s="16">
        <f>MAX(0,ROUNDDOWN(J2603-G2603-K2603-L2603-E2603*380000-F2603*630000-H2603,-3))</f>
        <v/>
      </c>
      <c r="P2603" s="16">
        <f>MAX(0,ROUNDDOWN(J2603-G2603-430000-M2603-E2603*330000-F2603*450000-I2603,-3))</f>
        <v/>
      </c>
      <c r="Q2603" s="16">
        <f>50000+N2603+E2603*50000+F2603*180000</f>
        <v/>
      </c>
      <c r="R2603" s="16">
        <f>IF(P2603&lt;=2000000,MIN(Q2603,P2603),MAX(Q2603-(P2603-2000000),50000))*0.05</f>
        <v/>
      </c>
      <c r="S2603" s="16">
        <f>MAX(0,P2603*0.1-R2603)</f>
        <v/>
      </c>
      <c r="T2603" s="16">
        <f>Q2603+MAX(0,K2603-480000)</f>
        <v/>
      </c>
      <c r="U2603" s="16">
        <f>P2603-T2603</f>
        <v/>
      </c>
      <c r="V2603" s="17">
        <f>IF(U2603&lt;0,0,LOOKUP(U2603,{0,1950001,3300001,6950001,9000001,18000001,40000001},{0.05,0.1,0.2,0.23,0.33,0.4,0.45}))</f>
        <v/>
      </c>
      <c r="W2603" s="18">
        <f>IF(U2603&lt;0,0.9,0.9-V2603*1.021)</f>
        <v/>
      </c>
      <c r="X2603" s="16">
        <f>ROUNDDOWN(S2603*0.2/W2603+2000,0)</f>
        <v/>
      </c>
      <c r="Y2603" s="17">
        <f>IF(O2603&lt;=0,0,LOOKUP(O2603,{0,1950001,3300001,6950001,9000001,18000001,40000001},{0.05,0.1,0.2,0.23,0.33,0.4,0.45}))</f>
        <v/>
      </c>
    </row>
    <row r="2604">
      <c r="A2604" t="inlineStr">
        <is>
          <t>1万円刻み</t>
        </is>
      </c>
      <c r="B2604" s="16">
        <f>'3_1万円刻み'!$A$530</f>
        <v/>
      </c>
      <c r="C2604" t="n">
        <v>2026</v>
      </c>
      <c r="D2604" t="n">
        <v>1</v>
      </c>
      <c r="E2604" t="n">
        <v>0</v>
      </c>
      <c r="F2604" t="n">
        <v>0</v>
      </c>
      <c r="G2604" s="16">
        <f>ROUND(MIN(B2604/12,650000)*12*0.0915+MIN(B2604/12,1390000)*12*(0.0504+0)+B2604*0.005,0)</f>
        <v/>
      </c>
      <c r="H2604" t="n">
        <v>0</v>
      </c>
      <c r="I2604" t="n">
        <v>0</v>
      </c>
      <c r="J2604" s="16">
        <f>IF(C2604=2026,IF(B2604&lt;741000,0,IF(B2604&lt;2191000,B2604-740000,IF(B2604&lt;2193000,1451000,IF(B2604&lt;2196000,1453000,IF(B2604&lt;2200000,1456000,IF(B2604&lt;3600000,ROUNDDOWN(B2604/4,-3)*2.8-80000,IF(B2604&lt;6600000,ROUNDDOWN(B2604/4,-3)*3.2-440000,IF(B2604&lt;8500000,ROUNDDOWN(B2604*0.9,0)-1100000,B2604-1950000)))))))),IF(B2604&lt;651000,0,IF(B2604&lt;1900000,B2604-650000,IF(B2604&lt;3600000,ROUNDDOWN(B2604/4,-3)*2.8-80000,IF(B2604&lt;6600000,ROUNDDOWN(B2604/4,-3)*3.2-440000,IF(B2604&lt;8500000,ROUNDDOWN(B2604*0.9,0)-1100000,B2604-1950000))))))</f>
        <v/>
      </c>
      <c r="K2604" s="16">
        <f>IF(J2604&gt;23500000,NA(),IF(C2604=2026,IF(J2604&lt;=4890000,1040000,IF(J2604&lt;=6550000,670000,620000)),IF(J2604&lt;=1320000,950000,IF(J2604&lt;=3360000,880000,IF(J2604&lt;=4890000,680000,IF(J2604&lt;=6550000,630000,580000))))))</f>
        <v/>
      </c>
      <c r="L2604" s="16">
        <f>IF(D2604=1,IF(J2604&lt;=9000000,380000,IF(J2604&lt;=9500000,260000,IF(J2604&lt;=10000000,130000,0))),0)</f>
        <v/>
      </c>
      <c r="M2604" s="16">
        <f>IF(D2604=1,IF(J2604&lt;=9000000,330000,IF(J2604&lt;=9500000,220000,IF(J2604&lt;=10000000,110000,0))),0)</f>
        <v/>
      </c>
      <c r="N2604" s="16">
        <f>IF(D2604=1,IF(J2604&lt;=9000000,50000,IF(J2604&lt;=9500000,40000,IF(J2604&lt;=10000000,20000,0))),0)</f>
        <v/>
      </c>
      <c r="O2604" s="16">
        <f>MAX(0,ROUNDDOWN(J2604-G2604-K2604-L2604-E2604*380000-F2604*630000-H2604,-3))</f>
        <v/>
      </c>
      <c r="P2604" s="16">
        <f>MAX(0,ROUNDDOWN(J2604-G2604-430000-M2604-E2604*330000-F2604*450000-I2604,-3))</f>
        <v/>
      </c>
      <c r="Q2604" s="16">
        <f>50000+N2604+E2604*50000+F2604*180000</f>
        <v/>
      </c>
      <c r="R2604" s="16">
        <f>IF(P2604&lt;=2000000,MIN(Q2604,P2604),MAX(Q2604-(P2604-2000000),50000))*0.05</f>
        <v/>
      </c>
      <c r="S2604" s="16">
        <f>MAX(0,P2604*0.1-R2604)</f>
        <v/>
      </c>
      <c r="T2604" s="16">
        <f>Q2604+MAX(0,K2604-480000)</f>
        <v/>
      </c>
      <c r="U2604" s="16">
        <f>P2604-T2604</f>
        <v/>
      </c>
      <c r="V2604" s="17">
        <f>IF(U2604&lt;0,0,LOOKUP(U2604,{0,1950001,3300001,6950001,9000001,18000001,40000001},{0.05,0.1,0.2,0.23,0.33,0.4,0.45}))</f>
        <v/>
      </c>
      <c r="W2604" s="18">
        <f>IF(U2604&lt;0,0.9,0.9-V2604*1.021)</f>
        <v/>
      </c>
      <c r="X2604" s="16">
        <f>ROUNDDOWN(S2604*0.2/W2604+2000,0)</f>
        <v/>
      </c>
      <c r="Y2604" s="17">
        <f>IF(O2604&lt;=0,0,LOOKUP(O2604,{0,1950001,3300001,6950001,9000001,18000001,40000001},{0.05,0.1,0.2,0.23,0.33,0.4,0.45}))</f>
        <v/>
      </c>
    </row>
    <row r="2605">
      <c r="A2605" t="inlineStr">
        <is>
          <t>1万円刻み</t>
        </is>
      </c>
      <c r="B2605" s="16">
        <f>'3_1万円刻み'!$A$531</f>
        <v/>
      </c>
      <c r="C2605" t="n">
        <v>2025</v>
      </c>
      <c r="D2605" t="n">
        <v>0</v>
      </c>
      <c r="E2605" t="n">
        <v>0</v>
      </c>
      <c r="F2605" t="n">
        <v>0</v>
      </c>
      <c r="G2605" s="16">
        <f>ROUND(MIN(B2605/12,650000)*12*0.0915+MIN(B2605/12,1390000)*12*(0.0504+0)+B2605*0.005,0)</f>
        <v/>
      </c>
      <c r="H2605" t="n">
        <v>0</v>
      </c>
      <c r="I2605" t="n">
        <v>0</v>
      </c>
      <c r="J2605" s="16">
        <f>IF(C2605=2026,IF(B2605&lt;741000,0,IF(B2605&lt;2191000,B2605-740000,IF(B2605&lt;2193000,1451000,IF(B2605&lt;2196000,1453000,IF(B2605&lt;2200000,1456000,IF(B2605&lt;3600000,ROUNDDOWN(B2605/4,-3)*2.8-80000,IF(B2605&lt;6600000,ROUNDDOWN(B2605/4,-3)*3.2-440000,IF(B2605&lt;8500000,ROUNDDOWN(B2605*0.9,0)-1100000,B2605-1950000)))))))),IF(B2605&lt;651000,0,IF(B2605&lt;1900000,B2605-650000,IF(B2605&lt;3600000,ROUNDDOWN(B2605/4,-3)*2.8-80000,IF(B2605&lt;6600000,ROUNDDOWN(B2605/4,-3)*3.2-440000,IF(B2605&lt;8500000,ROUNDDOWN(B2605*0.9,0)-1100000,B2605-1950000))))))</f>
        <v/>
      </c>
      <c r="K2605" s="16">
        <f>IF(J2605&gt;23500000,NA(),IF(C2605=2026,IF(J2605&lt;=4890000,1040000,IF(J2605&lt;=6550000,670000,620000)),IF(J2605&lt;=1320000,950000,IF(J2605&lt;=3360000,880000,IF(J2605&lt;=4890000,680000,IF(J2605&lt;=6550000,630000,580000))))))</f>
        <v/>
      </c>
      <c r="L2605" s="16">
        <f>IF(D2605=1,IF(J2605&lt;=9000000,380000,IF(J2605&lt;=9500000,260000,IF(J2605&lt;=10000000,130000,0))),0)</f>
        <v/>
      </c>
      <c r="M2605" s="16">
        <f>IF(D2605=1,IF(J2605&lt;=9000000,330000,IF(J2605&lt;=9500000,220000,IF(J2605&lt;=10000000,110000,0))),0)</f>
        <v/>
      </c>
      <c r="N2605" s="16">
        <f>IF(D2605=1,IF(J2605&lt;=9000000,50000,IF(J2605&lt;=9500000,40000,IF(J2605&lt;=10000000,20000,0))),0)</f>
        <v/>
      </c>
      <c r="O2605" s="16">
        <f>MAX(0,ROUNDDOWN(J2605-G2605-K2605-L2605-E2605*380000-F2605*630000-H2605,-3))</f>
        <v/>
      </c>
      <c r="P2605" s="16">
        <f>MAX(0,ROUNDDOWN(J2605-G2605-430000-M2605-E2605*330000-F2605*450000-I2605,-3))</f>
        <v/>
      </c>
      <c r="Q2605" s="16">
        <f>50000+N2605+E2605*50000+F2605*180000</f>
        <v/>
      </c>
      <c r="R2605" s="16">
        <f>IF(P2605&lt;=2000000,MIN(Q2605,P2605),MAX(Q2605-(P2605-2000000),50000))*0.05</f>
        <v/>
      </c>
      <c r="S2605" s="16">
        <f>MAX(0,P2605*0.1-R2605)</f>
        <v/>
      </c>
      <c r="T2605" s="16">
        <f>Q2605+MAX(0,K2605-480000)</f>
        <v/>
      </c>
      <c r="U2605" s="16">
        <f>P2605-T2605</f>
        <v/>
      </c>
      <c r="V2605" s="17">
        <f>IF(U2605&lt;0,0,LOOKUP(U2605,{0,1950001,3300001,6950001,9000001,18000001,40000001},{0.05,0.1,0.2,0.23,0.33,0.4,0.45}))</f>
        <v/>
      </c>
      <c r="W2605" s="18">
        <f>IF(U2605&lt;0,0.9,0.9-V2605*1.021)</f>
        <v/>
      </c>
      <c r="X2605" s="16">
        <f>ROUNDDOWN(S2605*0.2/W2605+2000,0)</f>
        <v/>
      </c>
      <c r="Y2605" s="17">
        <f>IF(O2605&lt;=0,0,LOOKUP(O2605,{0,1950001,3300001,6950001,9000001,18000001,40000001},{0.05,0.1,0.2,0.23,0.33,0.4,0.45}))</f>
        <v/>
      </c>
    </row>
    <row r="2606">
      <c r="A2606" t="inlineStr">
        <is>
          <t>1万円刻み</t>
        </is>
      </c>
      <c r="B2606" s="16">
        <f>'3_1万円刻み'!$A$531</f>
        <v/>
      </c>
      <c r="C2606" t="n">
        <v>2026</v>
      </c>
      <c r="D2606" t="n">
        <v>0</v>
      </c>
      <c r="E2606" t="n">
        <v>0</v>
      </c>
      <c r="F2606" t="n">
        <v>0</v>
      </c>
      <c r="G2606" s="16">
        <f>ROUND(MIN(B2606/12,650000)*12*0.0915+MIN(B2606/12,1390000)*12*(0.0504+0)+B2606*0.005,0)</f>
        <v/>
      </c>
      <c r="H2606" t="n">
        <v>0</v>
      </c>
      <c r="I2606" t="n">
        <v>0</v>
      </c>
      <c r="J2606" s="16">
        <f>IF(C2606=2026,IF(B2606&lt;741000,0,IF(B2606&lt;2191000,B2606-740000,IF(B2606&lt;2193000,1451000,IF(B2606&lt;2196000,1453000,IF(B2606&lt;2200000,1456000,IF(B2606&lt;3600000,ROUNDDOWN(B2606/4,-3)*2.8-80000,IF(B2606&lt;6600000,ROUNDDOWN(B2606/4,-3)*3.2-440000,IF(B2606&lt;8500000,ROUNDDOWN(B2606*0.9,0)-1100000,B2606-1950000)))))))),IF(B2606&lt;651000,0,IF(B2606&lt;1900000,B2606-650000,IF(B2606&lt;3600000,ROUNDDOWN(B2606/4,-3)*2.8-80000,IF(B2606&lt;6600000,ROUNDDOWN(B2606/4,-3)*3.2-440000,IF(B2606&lt;8500000,ROUNDDOWN(B2606*0.9,0)-1100000,B2606-1950000))))))</f>
        <v/>
      </c>
      <c r="K2606" s="16">
        <f>IF(J2606&gt;23500000,NA(),IF(C2606=2026,IF(J2606&lt;=4890000,1040000,IF(J2606&lt;=6550000,670000,620000)),IF(J2606&lt;=1320000,950000,IF(J2606&lt;=3360000,880000,IF(J2606&lt;=4890000,680000,IF(J2606&lt;=6550000,630000,580000))))))</f>
        <v/>
      </c>
      <c r="L2606" s="16">
        <f>IF(D2606=1,IF(J2606&lt;=9000000,380000,IF(J2606&lt;=9500000,260000,IF(J2606&lt;=10000000,130000,0))),0)</f>
        <v/>
      </c>
      <c r="M2606" s="16">
        <f>IF(D2606=1,IF(J2606&lt;=9000000,330000,IF(J2606&lt;=9500000,220000,IF(J2606&lt;=10000000,110000,0))),0)</f>
        <v/>
      </c>
      <c r="N2606" s="16">
        <f>IF(D2606=1,IF(J2606&lt;=9000000,50000,IF(J2606&lt;=9500000,40000,IF(J2606&lt;=10000000,20000,0))),0)</f>
        <v/>
      </c>
      <c r="O2606" s="16">
        <f>MAX(0,ROUNDDOWN(J2606-G2606-K2606-L2606-E2606*380000-F2606*630000-H2606,-3))</f>
        <v/>
      </c>
      <c r="P2606" s="16">
        <f>MAX(0,ROUNDDOWN(J2606-G2606-430000-M2606-E2606*330000-F2606*450000-I2606,-3))</f>
        <v/>
      </c>
      <c r="Q2606" s="16">
        <f>50000+N2606+E2606*50000+F2606*180000</f>
        <v/>
      </c>
      <c r="R2606" s="16">
        <f>IF(P2606&lt;=2000000,MIN(Q2606,P2606),MAX(Q2606-(P2606-2000000),50000))*0.05</f>
        <v/>
      </c>
      <c r="S2606" s="16">
        <f>MAX(0,P2606*0.1-R2606)</f>
        <v/>
      </c>
      <c r="T2606" s="16">
        <f>Q2606+MAX(0,K2606-480000)</f>
        <v/>
      </c>
      <c r="U2606" s="16">
        <f>P2606-T2606</f>
        <v/>
      </c>
      <c r="V2606" s="17">
        <f>IF(U2606&lt;0,0,LOOKUP(U2606,{0,1950001,3300001,6950001,9000001,18000001,40000001},{0.05,0.1,0.2,0.23,0.33,0.4,0.45}))</f>
        <v/>
      </c>
      <c r="W2606" s="18">
        <f>IF(U2606&lt;0,0.9,0.9-V2606*1.021)</f>
        <v/>
      </c>
      <c r="X2606" s="16">
        <f>ROUNDDOWN(S2606*0.2/W2606+2000,0)</f>
        <v/>
      </c>
      <c r="Y2606" s="17">
        <f>IF(O2606&lt;=0,0,LOOKUP(O2606,{0,1950001,3300001,6950001,9000001,18000001,40000001},{0.05,0.1,0.2,0.23,0.33,0.4,0.45}))</f>
        <v/>
      </c>
    </row>
    <row r="2607">
      <c r="A2607" t="inlineStr">
        <is>
          <t>1万円刻み</t>
        </is>
      </c>
      <c r="B2607" s="16">
        <f>'3_1万円刻み'!$A$531</f>
        <v/>
      </c>
      <c r="C2607" t="n">
        <v>2025</v>
      </c>
      <c r="D2607" t="n">
        <v>1</v>
      </c>
      <c r="E2607" t="n">
        <v>0</v>
      </c>
      <c r="F2607" t="n">
        <v>0</v>
      </c>
      <c r="G2607" s="16">
        <f>ROUND(MIN(B2607/12,650000)*12*0.0915+MIN(B2607/12,1390000)*12*(0.0504+0)+B2607*0.005,0)</f>
        <v/>
      </c>
      <c r="H2607" t="n">
        <v>0</v>
      </c>
      <c r="I2607" t="n">
        <v>0</v>
      </c>
      <c r="J2607" s="16">
        <f>IF(C2607=2026,IF(B2607&lt;741000,0,IF(B2607&lt;2191000,B2607-740000,IF(B2607&lt;2193000,1451000,IF(B2607&lt;2196000,1453000,IF(B2607&lt;2200000,1456000,IF(B2607&lt;3600000,ROUNDDOWN(B2607/4,-3)*2.8-80000,IF(B2607&lt;6600000,ROUNDDOWN(B2607/4,-3)*3.2-440000,IF(B2607&lt;8500000,ROUNDDOWN(B2607*0.9,0)-1100000,B2607-1950000)))))))),IF(B2607&lt;651000,0,IF(B2607&lt;1900000,B2607-650000,IF(B2607&lt;3600000,ROUNDDOWN(B2607/4,-3)*2.8-80000,IF(B2607&lt;6600000,ROUNDDOWN(B2607/4,-3)*3.2-440000,IF(B2607&lt;8500000,ROUNDDOWN(B2607*0.9,0)-1100000,B2607-1950000))))))</f>
        <v/>
      </c>
      <c r="K2607" s="16">
        <f>IF(J2607&gt;23500000,NA(),IF(C2607=2026,IF(J2607&lt;=4890000,1040000,IF(J2607&lt;=6550000,670000,620000)),IF(J2607&lt;=1320000,950000,IF(J2607&lt;=3360000,880000,IF(J2607&lt;=4890000,680000,IF(J2607&lt;=6550000,630000,580000))))))</f>
        <v/>
      </c>
      <c r="L2607" s="16">
        <f>IF(D2607=1,IF(J2607&lt;=9000000,380000,IF(J2607&lt;=9500000,260000,IF(J2607&lt;=10000000,130000,0))),0)</f>
        <v/>
      </c>
      <c r="M2607" s="16">
        <f>IF(D2607=1,IF(J2607&lt;=9000000,330000,IF(J2607&lt;=9500000,220000,IF(J2607&lt;=10000000,110000,0))),0)</f>
        <v/>
      </c>
      <c r="N2607" s="16">
        <f>IF(D2607=1,IF(J2607&lt;=9000000,50000,IF(J2607&lt;=9500000,40000,IF(J2607&lt;=10000000,20000,0))),0)</f>
        <v/>
      </c>
      <c r="O2607" s="16">
        <f>MAX(0,ROUNDDOWN(J2607-G2607-K2607-L2607-E2607*380000-F2607*630000-H2607,-3))</f>
        <v/>
      </c>
      <c r="P2607" s="16">
        <f>MAX(0,ROUNDDOWN(J2607-G2607-430000-M2607-E2607*330000-F2607*450000-I2607,-3))</f>
        <v/>
      </c>
      <c r="Q2607" s="16">
        <f>50000+N2607+E2607*50000+F2607*180000</f>
        <v/>
      </c>
      <c r="R2607" s="16">
        <f>IF(P2607&lt;=2000000,MIN(Q2607,P2607),MAX(Q2607-(P2607-2000000),50000))*0.05</f>
        <v/>
      </c>
      <c r="S2607" s="16">
        <f>MAX(0,P2607*0.1-R2607)</f>
        <v/>
      </c>
      <c r="T2607" s="16">
        <f>Q2607+MAX(0,K2607-480000)</f>
        <v/>
      </c>
      <c r="U2607" s="16">
        <f>P2607-T2607</f>
        <v/>
      </c>
      <c r="V2607" s="17">
        <f>IF(U2607&lt;0,0,LOOKUP(U2607,{0,1950001,3300001,6950001,9000001,18000001,40000001},{0.05,0.1,0.2,0.23,0.33,0.4,0.45}))</f>
        <v/>
      </c>
      <c r="W2607" s="18">
        <f>IF(U2607&lt;0,0.9,0.9-V2607*1.021)</f>
        <v/>
      </c>
      <c r="X2607" s="16">
        <f>ROUNDDOWN(S2607*0.2/W2607+2000,0)</f>
        <v/>
      </c>
      <c r="Y2607" s="17">
        <f>IF(O2607&lt;=0,0,LOOKUP(O2607,{0,1950001,3300001,6950001,9000001,18000001,40000001},{0.05,0.1,0.2,0.23,0.33,0.4,0.45}))</f>
        <v/>
      </c>
    </row>
    <row r="2608">
      <c r="A2608" t="inlineStr">
        <is>
          <t>1万円刻み</t>
        </is>
      </c>
      <c r="B2608" s="16">
        <f>'3_1万円刻み'!$A$531</f>
        <v/>
      </c>
      <c r="C2608" t="n">
        <v>2026</v>
      </c>
      <c r="D2608" t="n">
        <v>1</v>
      </c>
      <c r="E2608" t="n">
        <v>0</v>
      </c>
      <c r="F2608" t="n">
        <v>0</v>
      </c>
      <c r="G2608" s="16">
        <f>ROUND(MIN(B2608/12,650000)*12*0.0915+MIN(B2608/12,1390000)*12*(0.0504+0)+B2608*0.005,0)</f>
        <v/>
      </c>
      <c r="H2608" t="n">
        <v>0</v>
      </c>
      <c r="I2608" t="n">
        <v>0</v>
      </c>
      <c r="J2608" s="16">
        <f>IF(C2608=2026,IF(B2608&lt;741000,0,IF(B2608&lt;2191000,B2608-740000,IF(B2608&lt;2193000,1451000,IF(B2608&lt;2196000,1453000,IF(B2608&lt;2200000,1456000,IF(B2608&lt;3600000,ROUNDDOWN(B2608/4,-3)*2.8-80000,IF(B2608&lt;6600000,ROUNDDOWN(B2608/4,-3)*3.2-440000,IF(B2608&lt;8500000,ROUNDDOWN(B2608*0.9,0)-1100000,B2608-1950000)))))))),IF(B2608&lt;651000,0,IF(B2608&lt;1900000,B2608-650000,IF(B2608&lt;3600000,ROUNDDOWN(B2608/4,-3)*2.8-80000,IF(B2608&lt;6600000,ROUNDDOWN(B2608/4,-3)*3.2-440000,IF(B2608&lt;8500000,ROUNDDOWN(B2608*0.9,0)-1100000,B2608-1950000))))))</f>
        <v/>
      </c>
      <c r="K2608" s="16">
        <f>IF(J2608&gt;23500000,NA(),IF(C2608=2026,IF(J2608&lt;=4890000,1040000,IF(J2608&lt;=6550000,670000,620000)),IF(J2608&lt;=1320000,950000,IF(J2608&lt;=3360000,880000,IF(J2608&lt;=4890000,680000,IF(J2608&lt;=6550000,630000,580000))))))</f>
        <v/>
      </c>
      <c r="L2608" s="16">
        <f>IF(D2608=1,IF(J2608&lt;=9000000,380000,IF(J2608&lt;=9500000,260000,IF(J2608&lt;=10000000,130000,0))),0)</f>
        <v/>
      </c>
      <c r="M2608" s="16">
        <f>IF(D2608=1,IF(J2608&lt;=9000000,330000,IF(J2608&lt;=9500000,220000,IF(J2608&lt;=10000000,110000,0))),0)</f>
        <v/>
      </c>
      <c r="N2608" s="16">
        <f>IF(D2608=1,IF(J2608&lt;=9000000,50000,IF(J2608&lt;=9500000,40000,IF(J2608&lt;=10000000,20000,0))),0)</f>
        <v/>
      </c>
      <c r="O2608" s="16">
        <f>MAX(0,ROUNDDOWN(J2608-G2608-K2608-L2608-E2608*380000-F2608*630000-H2608,-3))</f>
        <v/>
      </c>
      <c r="P2608" s="16">
        <f>MAX(0,ROUNDDOWN(J2608-G2608-430000-M2608-E2608*330000-F2608*450000-I2608,-3))</f>
        <v/>
      </c>
      <c r="Q2608" s="16">
        <f>50000+N2608+E2608*50000+F2608*180000</f>
        <v/>
      </c>
      <c r="R2608" s="16">
        <f>IF(P2608&lt;=2000000,MIN(Q2608,P2608),MAX(Q2608-(P2608-2000000),50000))*0.05</f>
        <v/>
      </c>
      <c r="S2608" s="16">
        <f>MAX(0,P2608*0.1-R2608)</f>
        <v/>
      </c>
      <c r="T2608" s="16">
        <f>Q2608+MAX(0,K2608-480000)</f>
        <v/>
      </c>
      <c r="U2608" s="16">
        <f>P2608-T2608</f>
        <v/>
      </c>
      <c r="V2608" s="17">
        <f>IF(U2608&lt;0,0,LOOKUP(U2608,{0,1950001,3300001,6950001,9000001,18000001,40000001},{0.05,0.1,0.2,0.23,0.33,0.4,0.45}))</f>
        <v/>
      </c>
      <c r="W2608" s="18">
        <f>IF(U2608&lt;0,0.9,0.9-V2608*1.021)</f>
        <v/>
      </c>
      <c r="X2608" s="16">
        <f>ROUNDDOWN(S2608*0.2/W2608+2000,0)</f>
        <v/>
      </c>
      <c r="Y2608" s="17">
        <f>IF(O2608&lt;=0,0,LOOKUP(O2608,{0,1950001,3300001,6950001,9000001,18000001,40000001},{0.05,0.1,0.2,0.23,0.33,0.4,0.45}))</f>
        <v/>
      </c>
    </row>
    <row r="2609">
      <c r="A2609" t="inlineStr">
        <is>
          <t>1万円刻み</t>
        </is>
      </c>
      <c r="B2609" s="16">
        <f>'3_1万円刻み'!$A$532</f>
        <v/>
      </c>
      <c r="C2609" t="n">
        <v>2025</v>
      </c>
      <c r="D2609" t="n">
        <v>0</v>
      </c>
      <c r="E2609" t="n">
        <v>0</v>
      </c>
      <c r="F2609" t="n">
        <v>0</v>
      </c>
      <c r="G2609" s="16">
        <f>ROUND(MIN(B2609/12,650000)*12*0.0915+MIN(B2609/12,1390000)*12*(0.0504+0)+B2609*0.005,0)</f>
        <v/>
      </c>
      <c r="H2609" t="n">
        <v>0</v>
      </c>
      <c r="I2609" t="n">
        <v>0</v>
      </c>
      <c r="J2609" s="16">
        <f>IF(C2609=2026,IF(B2609&lt;741000,0,IF(B2609&lt;2191000,B2609-740000,IF(B2609&lt;2193000,1451000,IF(B2609&lt;2196000,1453000,IF(B2609&lt;2200000,1456000,IF(B2609&lt;3600000,ROUNDDOWN(B2609/4,-3)*2.8-80000,IF(B2609&lt;6600000,ROUNDDOWN(B2609/4,-3)*3.2-440000,IF(B2609&lt;8500000,ROUNDDOWN(B2609*0.9,0)-1100000,B2609-1950000)))))))),IF(B2609&lt;651000,0,IF(B2609&lt;1900000,B2609-650000,IF(B2609&lt;3600000,ROUNDDOWN(B2609/4,-3)*2.8-80000,IF(B2609&lt;6600000,ROUNDDOWN(B2609/4,-3)*3.2-440000,IF(B2609&lt;8500000,ROUNDDOWN(B2609*0.9,0)-1100000,B2609-1950000))))))</f>
        <v/>
      </c>
      <c r="K2609" s="16">
        <f>IF(J2609&gt;23500000,NA(),IF(C2609=2026,IF(J2609&lt;=4890000,1040000,IF(J2609&lt;=6550000,670000,620000)),IF(J2609&lt;=1320000,950000,IF(J2609&lt;=3360000,880000,IF(J2609&lt;=4890000,680000,IF(J2609&lt;=6550000,630000,580000))))))</f>
        <v/>
      </c>
      <c r="L2609" s="16">
        <f>IF(D2609=1,IF(J2609&lt;=9000000,380000,IF(J2609&lt;=9500000,260000,IF(J2609&lt;=10000000,130000,0))),0)</f>
        <v/>
      </c>
      <c r="M2609" s="16">
        <f>IF(D2609=1,IF(J2609&lt;=9000000,330000,IF(J2609&lt;=9500000,220000,IF(J2609&lt;=10000000,110000,0))),0)</f>
        <v/>
      </c>
      <c r="N2609" s="16">
        <f>IF(D2609=1,IF(J2609&lt;=9000000,50000,IF(J2609&lt;=9500000,40000,IF(J2609&lt;=10000000,20000,0))),0)</f>
        <v/>
      </c>
      <c r="O2609" s="16">
        <f>MAX(0,ROUNDDOWN(J2609-G2609-K2609-L2609-E2609*380000-F2609*630000-H2609,-3))</f>
        <v/>
      </c>
      <c r="P2609" s="16">
        <f>MAX(0,ROUNDDOWN(J2609-G2609-430000-M2609-E2609*330000-F2609*450000-I2609,-3))</f>
        <v/>
      </c>
      <c r="Q2609" s="16">
        <f>50000+N2609+E2609*50000+F2609*180000</f>
        <v/>
      </c>
      <c r="R2609" s="16">
        <f>IF(P2609&lt;=2000000,MIN(Q2609,P2609),MAX(Q2609-(P2609-2000000),50000))*0.05</f>
        <v/>
      </c>
      <c r="S2609" s="16">
        <f>MAX(0,P2609*0.1-R2609)</f>
        <v/>
      </c>
      <c r="T2609" s="16">
        <f>Q2609+MAX(0,K2609-480000)</f>
        <v/>
      </c>
      <c r="U2609" s="16">
        <f>P2609-T2609</f>
        <v/>
      </c>
      <c r="V2609" s="17">
        <f>IF(U2609&lt;0,0,LOOKUP(U2609,{0,1950001,3300001,6950001,9000001,18000001,40000001},{0.05,0.1,0.2,0.23,0.33,0.4,0.45}))</f>
        <v/>
      </c>
      <c r="W2609" s="18">
        <f>IF(U2609&lt;0,0.9,0.9-V2609*1.021)</f>
        <v/>
      </c>
      <c r="X2609" s="16">
        <f>ROUNDDOWN(S2609*0.2/W2609+2000,0)</f>
        <v/>
      </c>
      <c r="Y2609" s="17">
        <f>IF(O2609&lt;=0,0,LOOKUP(O2609,{0,1950001,3300001,6950001,9000001,18000001,40000001},{0.05,0.1,0.2,0.23,0.33,0.4,0.45}))</f>
        <v/>
      </c>
    </row>
    <row r="2610">
      <c r="A2610" t="inlineStr">
        <is>
          <t>1万円刻み</t>
        </is>
      </c>
      <c r="B2610" s="16">
        <f>'3_1万円刻み'!$A$532</f>
        <v/>
      </c>
      <c r="C2610" t="n">
        <v>2026</v>
      </c>
      <c r="D2610" t="n">
        <v>0</v>
      </c>
      <c r="E2610" t="n">
        <v>0</v>
      </c>
      <c r="F2610" t="n">
        <v>0</v>
      </c>
      <c r="G2610" s="16">
        <f>ROUND(MIN(B2610/12,650000)*12*0.0915+MIN(B2610/12,1390000)*12*(0.0504+0)+B2610*0.005,0)</f>
        <v/>
      </c>
      <c r="H2610" t="n">
        <v>0</v>
      </c>
      <c r="I2610" t="n">
        <v>0</v>
      </c>
      <c r="J2610" s="16">
        <f>IF(C2610=2026,IF(B2610&lt;741000,0,IF(B2610&lt;2191000,B2610-740000,IF(B2610&lt;2193000,1451000,IF(B2610&lt;2196000,1453000,IF(B2610&lt;2200000,1456000,IF(B2610&lt;3600000,ROUNDDOWN(B2610/4,-3)*2.8-80000,IF(B2610&lt;6600000,ROUNDDOWN(B2610/4,-3)*3.2-440000,IF(B2610&lt;8500000,ROUNDDOWN(B2610*0.9,0)-1100000,B2610-1950000)))))))),IF(B2610&lt;651000,0,IF(B2610&lt;1900000,B2610-650000,IF(B2610&lt;3600000,ROUNDDOWN(B2610/4,-3)*2.8-80000,IF(B2610&lt;6600000,ROUNDDOWN(B2610/4,-3)*3.2-440000,IF(B2610&lt;8500000,ROUNDDOWN(B2610*0.9,0)-1100000,B2610-1950000))))))</f>
        <v/>
      </c>
      <c r="K2610" s="16">
        <f>IF(J2610&gt;23500000,NA(),IF(C2610=2026,IF(J2610&lt;=4890000,1040000,IF(J2610&lt;=6550000,670000,620000)),IF(J2610&lt;=1320000,950000,IF(J2610&lt;=3360000,880000,IF(J2610&lt;=4890000,680000,IF(J2610&lt;=6550000,630000,580000))))))</f>
        <v/>
      </c>
      <c r="L2610" s="16">
        <f>IF(D2610=1,IF(J2610&lt;=9000000,380000,IF(J2610&lt;=9500000,260000,IF(J2610&lt;=10000000,130000,0))),0)</f>
        <v/>
      </c>
      <c r="M2610" s="16">
        <f>IF(D2610=1,IF(J2610&lt;=9000000,330000,IF(J2610&lt;=9500000,220000,IF(J2610&lt;=10000000,110000,0))),0)</f>
        <v/>
      </c>
      <c r="N2610" s="16">
        <f>IF(D2610=1,IF(J2610&lt;=9000000,50000,IF(J2610&lt;=9500000,40000,IF(J2610&lt;=10000000,20000,0))),0)</f>
        <v/>
      </c>
      <c r="O2610" s="16">
        <f>MAX(0,ROUNDDOWN(J2610-G2610-K2610-L2610-E2610*380000-F2610*630000-H2610,-3))</f>
        <v/>
      </c>
      <c r="P2610" s="16">
        <f>MAX(0,ROUNDDOWN(J2610-G2610-430000-M2610-E2610*330000-F2610*450000-I2610,-3))</f>
        <v/>
      </c>
      <c r="Q2610" s="16">
        <f>50000+N2610+E2610*50000+F2610*180000</f>
        <v/>
      </c>
      <c r="R2610" s="16">
        <f>IF(P2610&lt;=2000000,MIN(Q2610,P2610),MAX(Q2610-(P2610-2000000),50000))*0.05</f>
        <v/>
      </c>
      <c r="S2610" s="16">
        <f>MAX(0,P2610*0.1-R2610)</f>
        <v/>
      </c>
      <c r="T2610" s="16">
        <f>Q2610+MAX(0,K2610-480000)</f>
        <v/>
      </c>
      <c r="U2610" s="16">
        <f>P2610-T2610</f>
        <v/>
      </c>
      <c r="V2610" s="17">
        <f>IF(U2610&lt;0,0,LOOKUP(U2610,{0,1950001,3300001,6950001,9000001,18000001,40000001},{0.05,0.1,0.2,0.23,0.33,0.4,0.45}))</f>
        <v/>
      </c>
      <c r="W2610" s="18">
        <f>IF(U2610&lt;0,0.9,0.9-V2610*1.021)</f>
        <v/>
      </c>
      <c r="X2610" s="16">
        <f>ROUNDDOWN(S2610*0.2/W2610+2000,0)</f>
        <v/>
      </c>
      <c r="Y2610" s="17">
        <f>IF(O2610&lt;=0,0,LOOKUP(O2610,{0,1950001,3300001,6950001,9000001,18000001,40000001},{0.05,0.1,0.2,0.23,0.33,0.4,0.45}))</f>
        <v/>
      </c>
    </row>
    <row r="2611">
      <c r="A2611" t="inlineStr">
        <is>
          <t>1万円刻み</t>
        </is>
      </c>
      <c r="B2611" s="16">
        <f>'3_1万円刻み'!$A$532</f>
        <v/>
      </c>
      <c r="C2611" t="n">
        <v>2025</v>
      </c>
      <c r="D2611" t="n">
        <v>1</v>
      </c>
      <c r="E2611" t="n">
        <v>0</v>
      </c>
      <c r="F2611" t="n">
        <v>0</v>
      </c>
      <c r="G2611" s="16">
        <f>ROUND(MIN(B2611/12,650000)*12*0.0915+MIN(B2611/12,1390000)*12*(0.0504+0)+B2611*0.005,0)</f>
        <v/>
      </c>
      <c r="H2611" t="n">
        <v>0</v>
      </c>
      <c r="I2611" t="n">
        <v>0</v>
      </c>
      <c r="J2611" s="16">
        <f>IF(C2611=2026,IF(B2611&lt;741000,0,IF(B2611&lt;2191000,B2611-740000,IF(B2611&lt;2193000,1451000,IF(B2611&lt;2196000,1453000,IF(B2611&lt;2200000,1456000,IF(B2611&lt;3600000,ROUNDDOWN(B2611/4,-3)*2.8-80000,IF(B2611&lt;6600000,ROUNDDOWN(B2611/4,-3)*3.2-440000,IF(B2611&lt;8500000,ROUNDDOWN(B2611*0.9,0)-1100000,B2611-1950000)))))))),IF(B2611&lt;651000,0,IF(B2611&lt;1900000,B2611-650000,IF(B2611&lt;3600000,ROUNDDOWN(B2611/4,-3)*2.8-80000,IF(B2611&lt;6600000,ROUNDDOWN(B2611/4,-3)*3.2-440000,IF(B2611&lt;8500000,ROUNDDOWN(B2611*0.9,0)-1100000,B2611-1950000))))))</f>
        <v/>
      </c>
      <c r="K2611" s="16">
        <f>IF(J2611&gt;23500000,NA(),IF(C2611=2026,IF(J2611&lt;=4890000,1040000,IF(J2611&lt;=6550000,670000,620000)),IF(J2611&lt;=1320000,950000,IF(J2611&lt;=3360000,880000,IF(J2611&lt;=4890000,680000,IF(J2611&lt;=6550000,630000,580000))))))</f>
        <v/>
      </c>
      <c r="L2611" s="16">
        <f>IF(D2611=1,IF(J2611&lt;=9000000,380000,IF(J2611&lt;=9500000,260000,IF(J2611&lt;=10000000,130000,0))),0)</f>
        <v/>
      </c>
      <c r="M2611" s="16">
        <f>IF(D2611=1,IF(J2611&lt;=9000000,330000,IF(J2611&lt;=9500000,220000,IF(J2611&lt;=10000000,110000,0))),0)</f>
        <v/>
      </c>
      <c r="N2611" s="16">
        <f>IF(D2611=1,IF(J2611&lt;=9000000,50000,IF(J2611&lt;=9500000,40000,IF(J2611&lt;=10000000,20000,0))),0)</f>
        <v/>
      </c>
      <c r="O2611" s="16">
        <f>MAX(0,ROUNDDOWN(J2611-G2611-K2611-L2611-E2611*380000-F2611*630000-H2611,-3))</f>
        <v/>
      </c>
      <c r="P2611" s="16">
        <f>MAX(0,ROUNDDOWN(J2611-G2611-430000-M2611-E2611*330000-F2611*450000-I2611,-3))</f>
        <v/>
      </c>
      <c r="Q2611" s="16">
        <f>50000+N2611+E2611*50000+F2611*180000</f>
        <v/>
      </c>
      <c r="R2611" s="16">
        <f>IF(P2611&lt;=2000000,MIN(Q2611,P2611),MAX(Q2611-(P2611-2000000),50000))*0.05</f>
        <v/>
      </c>
      <c r="S2611" s="16">
        <f>MAX(0,P2611*0.1-R2611)</f>
        <v/>
      </c>
      <c r="T2611" s="16">
        <f>Q2611+MAX(0,K2611-480000)</f>
        <v/>
      </c>
      <c r="U2611" s="16">
        <f>P2611-T2611</f>
        <v/>
      </c>
      <c r="V2611" s="17">
        <f>IF(U2611&lt;0,0,LOOKUP(U2611,{0,1950001,3300001,6950001,9000001,18000001,40000001},{0.05,0.1,0.2,0.23,0.33,0.4,0.45}))</f>
        <v/>
      </c>
      <c r="W2611" s="18">
        <f>IF(U2611&lt;0,0.9,0.9-V2611*1.021)</f>
        <v/>
      </c>
      <c r="X2611" s="16">
        <f>ROUNDDOWN(S2611*0.2/W2611+2000,0)</f>
        <v/>
      </c>
      <c r="Y2611" s="17">
        <f>IF(O2611&lt;=0,0,LOOKUP(O2611,{0,1950001,3300001,6950001,9000001,18000001,40000001},{0.05,0.1,0.2,0.23,0.33,0.4,0.45}))</f>
        <v/>
      </c>
    </row>
    <row r="2612">
      <c r="A2612" t="inlineStr">
        <is>
          <t>1万円刻み</t>
        </is>
      </c>
      <c r="B2612" s="16">
        <f>'3_1万円刻み'!$A$532</f>
        <v/>
      </c>
      <c r="C2612" t="n">
        <v>2026</v>
      </c>
      <c r="D2612" t="n">
        <v>1</v>
      </c>
      <c r="E2612" t="n">
        <v>0</v>
      </c>
      <c r="F2612" t="n">
        <v>0</v>
      </c>
      <c r="G2612" s="16">
        <f>ROUND(MIN(B2612/12,650000)*12*0.0915+MIN(B2612/12,1390000)*12*(0.0504+0)+B2612*0.005,0)</f>
        <v/>
      </c>
      <c r="H2612" t="n">
        <v>0</v>
      </c>
      <c r="I2612" t="n">
        <v>0</v>
      </c>
      <c r="J2612" s="16">
        <f>IF(C2612=2026,IF(B2612&lt;741000,0,IF(B2612&lt;2191000,B2612-740000,IF(B2612&lt;2193000,1451000,IF(B2612&lt;2196000,1453000,IF(B2612&lt;2200000,1456000,IF(B2612&lt;3600000,ROUNDDOWN(B2612/4,-3)*2.8-80000,IF(B2612&lt;6600000,ROUNDDOWN(B2612/4,-3)*3.2-440000,IF(B2612&lt;8500000,ROUNDDOWN(B2612*0.9,0)-1100000,B2612-1950000)))))))),IF(B2612&lt;651000,0,IF(B2612&lt;1900000,B2612-650000,IF(B2612&lt;3600000,ROUNDDOWN(B2612/4,-3)*2.8-80000,IF(B2612&lt;6600000,ROUNDDOWN(B2612/4,-3)*3.2-440000,IF(B2612&lt;8500000,ROUNDDOWN(B2612*0.9,0)-1100000,B2612-1950000))))))</f>
        <v/>
      </c>
      <c r="K2612" s="16">
        <f>IF(J2612&gt;23500000,NA(),IF(C2612=2026,IF(J2612&lt;=4890000,1040000,IF(J2612&lt;=6550000,670000,620000)),IF(J2612&lt;=1320000,950000,IF(J2612&lt;=3360000,880000,IF(J2612&lt;=4890000,680000,IF(J2612&lt;=6550000,630000,580000))))))</f>
        <v/>
      </c>
      <c r="L2612" s="16">
        <f>IF(D2612=1,IF(J2612&lt;=9000000,380000,IF(J2612&lt;=9500000,260000,IF(J2612&lt;=10000000,130000,0))),0)</f>
        <v/>
      </c>
      <c r="M2612" s="16">
        <f>IF(D2612=1,IF(J2612&lt;=9000000,330000,IF(J2612&lt;=9500000,220000,IF(J2612&lt;=10000000,110000,0))),0)</f>
        <v/>
      </c>
      <c r="N2612" s="16">
        <f>IF(D2612=1,IF(J2612&lt;=9000000,50000,IF(J2612&lt;=9500000,40000,IF(J2612&lt;=10000000,20000,0))),0)</f>
        <v/>
      </c>
      <c r="O2612" s="16">
        <f>MAX(0,ROUNDDOWN(J2612-G2612-K2612-L2612-E2612*380000-F2612*630000-H2612,-3))</f>
        <v/>
      </c>
      <c r="P2612" s="16">
        <f>MAX(0,ROUNDDOWN(J2612-G2612-430000-M2612-E2612*330000-F2612*450000-I2612,-3))</f>
        <v/>
      </c>
      <c r="Q2612" s="16">
        <f>50000+N2612+E2612*50000+F2612*180000</f>
        <v/>
      </c>
      <c r="R2612" s="16">
        <f>IF(P2612&lt;=2000000,MIN(Q2612,P2612),MAX(Q2612-(P2612-2000000),50000))*0.05</f>
        <v/>
      </c>
      <c r="S2612" s="16">
        <f>MAX(0,P2612*0.1-R2612)</f>
        <v/>
      </c>
      <c r="T2612" s="16">
        <f>Q2612+MAX(0,K2612-480000)</f>
        <v/>
      </c>
      <c r="U2612" s="16">
        <f>P2612-T2612</f>
        <v/>
      </c>
      <c r="V2612" s="17">
        <f>IF(U2612&lt;0,0,LOOKUP(U2612,{0,1950001,3300001,6950001,9000001,18000001,40000001},{0.05,0.1,0.2,0.23,0.33,0.4,0.45}))</f>
        <v/>
      </c>
      <c r="W2612" s="18">
        <f>IF(U2612&lt;0,0.9,0.9-V2612*1.021)</f>
        <v/>
      </c>
      <c r="X2612" s="16">
        <f>ROUNDDOWN(S2612*0.2/W2612+2000,0)</f>
        <v/>
      </c>
      <c r="Y2612" s="17">
        <f>IF(O2612&lt;=0,0,LOOKUP(O2612,{0,1950001,3300001,6950001,9000001,18000001,40000001},{0.05,0.1,0.2,0.23,0.33,0.4,0.45}))</f>
        <v/>
      </c>
    </row>
    <row r="2613">
      <c r="A2613" t="inlineStr">
        <is>
          <t>1万円刻み</t>
        </is>
      </c>
      <c r="B2613" s="16">
        <f>'3_1万円刻み'!$A$533</f>
        <v/>
      </c>
      <c r="C2613" t="n">
        <v>2025</v>
      </c>
      <c r="D2613" t="n">
        <v>0</v>
      </c>
      <c r="E2613" t="n">
        <v>0</v>
      </c>
      <c r="F2613" t="n">
        <v>0</v>
      </c>
      <c r="G2613" s="16">
        <f>ROUND(MIN(B2613/12,650000)*12*0.0915+MIN(B2613/12,1390000)*12*(0.0504+0)+B2613*0.005,0)</f>
        <v/>
      </c>
      <c r="H2613" t="n">
        <v>0</v>
      </c>
      <c r="I2613" t="n">
        <v>0</v>
      </c>
      <c r="J2613" s="16">
        <f>IF(C2613=2026,IF(B2613&lt;741000,0,IF(B2613&lt;2191000,B2613-740000,IF(B2613&lt;2193000,1451000,IF(B2613&lt;2196000,1453000,IF(B2613&lt;2200000,1456000,IF(B2613&lt;3600000,ROUNDDOWN(B2613/4,-3)*2.8-80000,IF(B2613&lt;6600000,ROUNDDOWN(B2613/4,-3)*3.2-440000,IF(B2613&lt;8500000,ROUNDDOWN(B2613*0.9,0)-1100000,B2613-1950000)))))))),IF(B2613&lt;651000,0,IF(B2613&lt;1900000,B2613-650000,IF(B2613&lt;3600000,ROUNDDOWN(B2613/4,-3)*2.8-80000,IF(B2613&lt;6600000,ROUNDDOWN(B2613/4,-3)*3.2-440000,IF(B2613&lt;8500000,ROUNDDOWN(B2613*0.9,0)-1100000,B2613-1950000))))))</f>
        <v/>
      </c>
      <c r="K2613" s="16">
        <f>IF(J2613&gt;23500000,NA(),IF(C2613=2026,IF(J2613&lt;=4890000,1040000,IF(J2613&lt;=6550000,670000,620000)),IF(J2613&lt;=1320000,950000,IF(J2613&lt;=3360000,880000,IF(J2613&lt;=4890000,680000,IF(J2613&lt;=6550000,630000,580000))))))</f>
        <v/>
      </c>
      <c r="L2613" s="16">
        <f>IF(D2613=1,IF(J2613&lt;=9000000,380000,IF(J2613&lt;=9500000,260000,IF(J2613&lt;=10000000,130000,0))),0)</f>
        <v/>
      </c>
      <c r="M2613" s="16">
        <f>IF(D2613=1,IF(J2613&lt;=9000000,330000,IF(J2613&lt;=9500000,220000,IF(J2613&lt;=10000000,110000,0))),0)</f>
        <v/>
      </c>
      <c r="N2613" s="16">
        <f>IF(D2613=1,IF(J2613&lt;=9000000,50000,IF(J2613&lt;=9500000,40000,IF(J2613&lt;=10000000,20000,0))),0)</f>
        <v/>
      </c>
      <c r="O2613" s="16">
        <f>MAX(0,ROUNDDOWN(J2613-G2613-K2613-L2613-E2613*380000-F2613*630000-H2613,-3))</f>
        <v/>
      </c>
      <c r="P2613" s="16">
        <f>MAX(0,ROUNDDOWN(J2613-G2613-430000-M2613-E2613*330000-F2613*450000-I2613,-3))</f>
        <v/>
      </c>
      <c r="Q2613" s="16">
        <f>50000+N2613+E2613*50000+F2613*180000</f>
        <v/>
      </c>
      <c r="R2613" s="16">
        <f>IF(P2613&lt;=2000000,MIN(Q2613,P2613),MAX(Q2613-(P2613-2000000),50000))*0.05</f>
        <v/>
      </c>
      <c r="S2613" s="16">
        <f>MAX(0,P2613*0.1-R2613)</f>
        <v/>
      </c>
      <c r="T2613" s="16">
        <f>Q2613+MAX(0,K2613-480000)</f>
        <v/>
      </c>
      <c r="U2613" s="16">
        <f>P2613-T2613</f>
        <v/>
      </c>
      <c r="V2613" s="17">
        <f>IF(U2613&lt;0,0,LOOKUP(U2613,{0,1950001,3300001,6950001,9000001,18000001,40000001},{0.05,0.1,0.2,0.23,0.33,0.4,0.45}))</f>
        <v/>
      </c>
      <c r="W2613" s="18">
        <f>IF(U2613&lt;0,0.9,0.9-V2613*1.021)</f>
        <v/>
      </c>
      <c r="X2613" s="16">
        <f>ROUNDDOWN(S2613*0.2/W2613+2000,0)</f>
        <v/>
      </c>
      <c r="Y2613" s="17">
        <f>IF(O2613&lt;=0,0,LOOKUP(O2613,{0,1950001,3300001,6950001,9000001,18000001,40000001},{0.05,0.1,0.2,0.23,0.33,0.4,0.45}))</f>
        <v/>
      </c>
    </row>
    <row r="2614">
      <c r="A2614" t="inlineStr">
        <is>
          <t>1万円刻み</t>
        </is>
      </c>
      <c r="B2614" s="16">
        <f>'3_1万円刻み'!$A$533</f>
        <v/>
      </c>
      <c r="C2614" t="n">
        <v>2026</v>
      </c>
      <c r="D2614" t="n">
        <v>0</v>
      </c>
      <c r="E2614" t="n">
        <v>0</v>
      </c>
      <c r="F2614" t="n">
        <v>0</v>
      </c>
      <c r="G2614" s="16">
        <f>ROUND(MIN(B2614/12,650000)*12*0.0915+MIN(B2614/12,1390000)*12*(0.0504+0)+B2614*0.005,0)</f>
        <v/>
      </c>
      <c r="H2614" t="n">
        <v>0</v>
      </c>
      <c r="I2614" t="n">
        <v>0</v>
      </c>
      <c r="J2614" s="16">
        <f>IF(C2614=2026,IF(B2614&lt;741000,0,IF(B2614&lt;2191000,B2614-740000,IF(B2614&lt;2193000,1451000,IF(B2614&lt;2196000,1453000,IF(B2614&lt;2200000,1456000,IF(B2614&lt;3600000,ROUNDDOWN(B2614/4,-3)*2.8-80000,IF(B2614&lt;6600000,ROUNDDOWN(B2614/4,-3)*3.2-440000,IF(B2614&lt;8500000,ROUNDDOWN(B2614*0.9,0)-1100000,B2614-1950000)))))))),IF(B2614&lt;651000,0,IF(B2614&lt;1900000,B2614-650000,IF(B2614&lt;3600000,ROUNDDOWN(B2614/4,-3)*2.8-80000,IF(B2614&lt;6600000,ROUNDDOWN(B2614/4,-3)*3.2-440000,IF(B2614&lt;8500000,ROUNDDOWN(B2614*0.9,0)-1100000,B2614-1950000))))))</f>
        <v/>
      </c>
      <c r="K2614" s="16">
        <f>IF(J2614&gt;23500000,NA(),IF(C2614=2026,IF(J2614&lt;=4890000,1040000,IF(J2614&lt;=6550000,670000,620000)),IF(J2614&lt;=1320000,950000,IF(J2614&lt;=3360000,880000,IF(J2614&lt;=4890000,680000,IF(J2614&lt;=6550000,630000,580000))))))</f>
        <v/>
      </c>
      <c r="L2614" s="16">
        <f>IF(D2614=1,IF(J2614&lt;=9000000,380000,IF(J2614&lt;=9500000,260000,IF(J2614&lt;=10000000,130000,0))),0)</f>
        <v/>
      </c>
      <c r="M2614" s="16">
        <f>IF(D2614=1,IF(J2614&lt;=9000000,330000,IF(J2614&lt;=9500000,220000,IF(J2614&lt;=10000000,110000,0))),0)</f>
        <v/>
      </c>
      <c r="N2614" s="16">
        <f>IF(D2614=1,IF(J2614&lt;=9000000,50000,IF(J2614&lt;=9500000,40000,IF(J2614&lt;=10000000,20000,0))),0)</f>
        <v/>
      </c>
      <c r="O2614" s="16">
        <f>MAX(0,ROUNDDOWN(J2614-G2614-K2614-L2614-E2614*380000-F2614*630000-H2614,-3))</f>
        <v/>
      </c>
      <c r="P2614" s="16">
        <f>MAX(0,ROUNDDOWN(J2614-G2614-430000-M2614-E2614*330000-F2614*450000-I2614,-3))</f>
        <v/>
      </c>
      <c r="Q2614" s="16">
        <f>50000+N2614+E2614*50000+F2614*180000</f>
        <v/>
      </c>
      <c r="R2614" s="16">
        <f>IF(P2614&lt;=2000000,MIN(Q2614,P2614),MAX(Q2614-(P2614-2000000),50000))*0.05</f>
        <v/>
      </c>
      <c r="S2614" s="16">
        <f>MAX(0,P2614*0.1-R2614)</f>
        <v/>
      </c>
      <c r="T2614" s="16">
        <f>Q2614+MAX(0,K2614-480000)</f>
        <v/>
      </c>
      <c r="U2614" s="16">
        <f>P2614-T2614</f>
        <v/>
      </c>
      <c r="V2614" s="17">
        <f>IF(U2614&lt;0,0,LOOKUP(U2614,{0,1950001,3300001,6950001,9000001,18000001,40000001},{0.05,0.1,0.2,0.23,0.33,0.4,0.45}))</f>
        <v/>
      </c>
      <c r="W2614" s="18">
        <f>IF(U2614&lt;0,0.9,0.9-V2614*1.021)</f>
        <v/>
      </c>
      <c r="X2614" s="16">
        <f>ROUNDDOWN(S2614*0.2/W2614+2000,0)</f>
        <v/>
      </c>
      <c r="Y2614" s="17">
        <f>IF(O2614&lt;=0,0,LOOKUP(O2614,{0,1950001,3300001,6950001,9000001,18000001,40000001},{0.05,0.1,0.2,0.23,0.33,0.4,0.45}))</f>
        <v/>
      </c>
    </row>
    <row r="2615">
      <c r="A2615" t="inlineStr">
        <is>
          <t>1万円刻み</t>
        </is>
      </c>
      <c r="B2615" s="16">
        <f>'3_1万円刻み'!$A$533</f>
        <v/>
      </c>
      <c r="C2615" t="n">
        <v>2025</v>
      </c>
      <c r="D2615" t="n">
        <v>1</v>
      </c>
      <c r="E2615" t="n">
        <v>0</v>
      </c>
      <c r="F2615" t="n">
        <v>0</v>
      </c>
      <c r="G2615" s="16">
        <f>ROUND(MIN(B2615/12,650000)*12*0.0915+MIN(B2615/12,1390000)*12*(0.0504+0)+B2615*0.005,0)</f>
        <v/>
      </c>
      <c r="H2615" t="n">
        <v>0</v>
      </c>
      <c r="I2615" t="n">
        <v>0</v>
      </c>
      <c r="J2615" s="16">
        <f>IF(C2615=2026,IF(B2615&lt;741000,0,IF(B2615&lt;2191000,B2615-740000,IF(B2615&lt;2193000,1451000,IF(B2615&lt;2196000,1453000,IF(B2615&lt;2200000,1456000,IF(B2615&lt;3600000,ROUNDDOWN(B2615/4,-3)*2.8-80000,IF(B2615&lt;6600000,ROUNDDOWN(B2615/4,-3)*3.2-440000,IF(B2615&lt;8500000,ROUNDDOWN(B2615*0.9,0)-1100000,B2615-1950000)))))))),IF(B2615&lt;651000,0,IF(B2615&lt;1900000,B2615-650000,IF(B2615&lt;3600000,ROUNDDOWN(B2615/4,-3)*2.8-80000,IF(B2615&lt;6600000,ROUNDDOWN(B2615/4,-3)*3.2-440000,IF(B2615&lt;8500000,ROUNDDOWN(B2615*0.9,0)-1100000,B2615-1950000))))))</f>
        <v/>
      </c>
      <c r="K2615" s="16">
        <f>IF(J2615&gt;23500000,NA(),IF(C2615=2026,IF(J2615&lt;=4890000,1040000,IF(J2615&lt;=6550000,670000,620000)),IF(J2615&lt;=1320000,950000,IF(J2615&lt;=3360000,880000,IF(J2615&lt;=4890000,680000,IF(J2615&lt;=6550000,630000,580000))))))</f>
        <v/>
      </c>
      <c r="L2615" s="16">
        <f>IF(D2615=1,IF(J2615&lt;=9000000,380000,IF(J2615&lt;=9500000,260000,IF(J2615&lt;=10000000,130000,0))),0)</f>
        <v/>
      </c>
      <c r="M2615" s="16">
        <f>IF(D2615=1,IF(J2615&lt;=9000000,330000,IF(J2615&lt;=9500000,220000,IF(J2615&lt;=10000000,110000,0))),0)</f>
        <v/>
      </c>
      <c r="N2615" s="16">
        <f>IF(D2615=1,IF(J2615&lt;=9000000,50000,IF(J2615&lt;=9500000,40000,IF(J2615&lt;=10000000,20000,0))),0)</f>
        <v/>
      </c>
      <c r="O2615" s="16">
        <f>MAX(0,ROUNDDOWN(J2615-G2615-K2615-L2615-E2615*380000-F2615*630000-H2615,-3))</f>
        <v/>
      </c>
      <c r="P2615" s="16">
        <f>MAX(0,ROUNDDOWN(J2615-G2615-430000-M2615-E2615*330000-F2615*450000-I2615,-3))</f>
        <v/>
      </c>
      <c r="Q2615" s="16">
        <f>50000+N2615+E2615*50000+F2615*180000</f>
        <v/>
      </c>
      <c r="R2615" s="16">
        <f>IF(P2615&lt;=2000000,MIN(Q2615,P2615),MAX(Q2615-(P2615-2000000),50000))*0.05</f>
        <v/>
      </c>
      <c r="S2615" s="16">
        <f>MAX(0,P2615*0.1-R2615)</f>
        <v/>
      </c>
      <c r="T2615" s="16">
        <f>Q2615+MAX(0,K2615-480000)</f>
        <v/>
      </c>
      <c r="U2615" s="16">
        <f>P2615-T2615</f>
        <v/>
      </c>
      <c r="V2615" s="17">
        <f>IF(U2615&lt;0,0,LOOKUP(U2615,{0,1950001,3300001,6950001,9000001,18000001,40000001},{0.05,0.1,0.2,0.23,0.33,0.4,0.45}))</f>
        <v/>
      </c>
      <c r="W2615" s="18">
        <f>IF(U2615&lt;0,0.9,0.9-V2615*1.021)</f>
        <v/>
      </c>
      <c r="X2615" s="16">
        <f>ROUNDDOWN(S2615*0.2/W2615+2000,0)</f>
        <v/>
      </c>
      <c r="Y2615" s="17">
        <f>IF(O2615&lt;=0,0,LOOKUP(O2615,{0,1950001,3300001,6950001,9000001,18000001,40000001},{0.05,0.1,0.2,0.23,0.33,0.4,0.45}))</f>
        <v/>
      </c>
    </row>
    <row r="2616">
      <c r="A2616" t="inlineStr">
        <is>
          <t>1万円刻み</t>
        </is>
      </c>
      <c r="B2616" s="16">
        <f>'3_1万円刻み'!$A$533</f>
        <v/>
      </c>
      <c r="C2616" t="n">
        <v>2026</v>
      </c>
      <c r="D2616" t="n">
        <v>1</v>
      </c>
      <c r="E2616" t="n">
        <v>0</v>
      </c>
      <c r="F2616" t="n">
        <v>0</v>
      </c>
      <c r="G2616" s="16">
        <f>ROUND(MIN(B2616/12,650000)*12*0.0915+MIN(B2616/12,1390000)*12*(0.0504+0)+B2616*0.005,0)</f>
        <v/>
      </c>
      <c r="H2616" t="n">
        <v>0</v>
      </c>
      <c r="I2616" t="n">
        <v>0</v>
      </c>
      <c r="J2616" s="16">
        <f>IF(C2616=2026,IF(B2616&lt;741000,0,IF(B2616&lt;2191000,B2616-740000,IF(B2616&lt;2193000,1451000,IF(B2616&lt;2196000,1453000,IF(B2616&lt;2200000,1456000,IF(B2616&lt;3600000,ROUNDDOWN(B2616/4,-3)*2.8-80000,IF(B2616&lt;6600000,ROUNDDOWN(B2616/4,-3)*3.2-440000,IF(B2616&lt;8500000,ROUNDDOWN(B2616*0.9,0)-1100000,B2616-1950000)))))))),IF(B2616&lt;651000,0,IF(B2616&lt;1900000,B2616-650000,IF(B2616&lt;3600000,ROUNDDOWN(B2616/4,-3)*2.8-80000,IF(B2616&lt;6600000,ROUNDDOWN(B2616/4,-3)*3.2-440000,IF(B2616&lt;8500000,ROUNDDOWN(B2616*0.9,0)-1100000,B2616-1950000))))))</f>
        <v/>
      </c>
      <c r="K2616" s="16">
        <f>IF(J2616&gt;23500000,NA(),IF(C2616=2026,IF(J2616&lt;=4890000,1040000,IF(J2616&lt;=6550000,670000,620000)),IF(J2616&lt;=1320000,950000,IF(J2616&lt;=3360000,880000,IF(J2616&lt;=4890000,680000,IF(J2616&lt;=6550000,630000,580000))))))</f>
        <v/>
      </c>
      <c r="L2616" s="16">
        <f>IF(D2616=1,IF(J2616&lt;=9000000,380000,IF(J2616&lt;=9500000,260000,IF(J2616&lt;=10000000,130000,0))),0)</f>
        <v/>
      </c>
      <c r="M2616" s="16">
        <f>IF(D2616=1,IF(J2616&lt;=9000000,330000,IF(J2616&lt;=9500000,220000,IF(J2616&lt;=10000000,110000,0))),0)</f>
        <v/>
      </c>
      <c r="N2616" s="16">
        <f>IF(D2616=1,IF(J2616&lt;=9000000,50000,IF(J2616&lt;=9500000,40000,IF(J2616&lt;=10000000,20000,0))),0)</f>
        <v/>
      </c>
      <c r="O2616" s="16">
        <f>MAX(0,ROUNDDOWN(J2616-G2616-K2616-L2616-E2616*380000-F2616*630000-H2616,-3))</f>
        <v/>
      </c>
      <c r="P2616" s="16">
        <f>MAX(0,ROUNDDOWN(J2616-G2616-430000-M2616-E2616*330000-F2616*450000-I2616,-3))</f>
        <v/>
      </c>
      <c r="Q2616" s="16">
        <f>50000+N2616+E2616*50000+F2616*180000</f>
        <v/>
      </c>
      <c r="R2616" s="16">
        <f>IF(P2616&lt;=2000000,MIN(Q2616,P2616),MAX(Q2616-(P2616-2000000),50000))*0.05</f>
        <v/>
      </c>
      <c r="S2616" s="16">
        <f>MAX(0,P2616*0.1-R2616)</f>
        <v/>
      </c>
      <c r="T2616" s="16">
        <f>Q2616+MAX(0,K2616-480000)</f>
        <v/>
      </c>
      <c r="U2616" s="16">
        <f>P2616-T2616</f>
        <v/>
      </c>
      <c r="V2616" s="17">
        <f>IF(U2616&lt;0,0,LOOKUP(U2616,{0,1950001,3300001,6950001,9000001,18000001,40000001},{0.05,0.1,0.2,0.23,0.33,0.4,0.45}))</f>
        <v/>
      </c>
      <c r="W2616" s="18">
        <f>IF(U2616&lt;0,0.9,0.9-V2616*1.021)</f>
        <v/>
      </c>
      <c r="X2616" s="16">
        <f>ROUNDDOWN(S2616*0.2/W2616+2000,0)</f>
        <v/>
      </c>
      <c r="Y2616" s="17">
        <f>IF(O2616&lt;=0,0,LOOKUP(O2616,{0,1950001,3300001,6950001,9000001,18000001,40000001},{0.05,0.1,0.2,0.23,0.33,0.4,0.45}))</f>
        <v/>
      </c>
    </row>
    <row r="2617">
      <c r="A2617" t="inlineStr">
        <is>
          <t>1万円刻み</t>
        </is>
      </c>
      <c r="B2617" s="16">
        <f>'3_1万円刻み'!$A$534</f>
        <v/>
      </c>
      <c r="C2617" t="n">
        <v>2025</v>
      </c>
      <c r="D2617" t="n">
        <v>0</v>
      </c>
      <c r="E2617" t="n">
        <v>0</v>
      </c>
      <c r="F2617" t="n">
        <v>0</v>
      </c>
      <c r="G2617" s="16">
        <f>ROUND(MIN(B2617/12,650000)*12*0.0915+MIN(B2617/12,1390000)*12*(0.0504+0)+B2617*0.005,0)</f>
        <v/>
      </c>
      <c r="H2617" t="n">
        <v>0</v>
      </c>
      <c r="I2617" t="n">
        <v>0</v>
      </c>
      <c r="J2617" s="16">
        <f>IF(C2617=2026,IF(B2617&lt;741000,0,IF(B2617&lt;2191000,B2617-740000,IF(B2617&lt;2193000,1451000,IF(B2617&lt;2196000,1453000,IF(B2617&lt;2200000,1456000,IF(B2617&lt;3600000,ROUNDDOWN(B2617/4,-3)*2.8-80000,IF(B2617&lt;6600000,ROUNDDOWN(B2617/4,-3)*3.2-440000,IF(B2617&lt;8500000,ROUNDDOWN(B2617*0.9,0)-1100000,B2617-1950000)))))))),IF(B2617&lt;651000,0,IF(B2617&lt;1900000,B2617-650000,IF(B2617&lt;3600000,ROUNDDOWN(B2617/4,-3)*2.8-80000,IF(B2617&lt;6600000,ROUNDDOWN(B2617/4,-3)*3.2-440000,IF(B2617&lt;8500000,ROUNDDOWN(B2617*0.9,0)-1100000,B2617-1950000))))))</f>
        <v/>
      </c>
      <c r="K2617" s="16">
        <f>IF(J2617&gt;23500000,NA(),IF(C2617=2026,IF(J2617&lt;=4890000,1040000,IF(J2617&lt;=6550000,670000,620000)),IF(J2617&lt;=1320000,950000,IF(J2617&lt;=3360000,880000,IF(J2617&lt;=4890000,680000,IF(J2617&lt;=6550000,630000,580000))))))</f>
        <v/>
      </c>
      <c r="L2617" s="16">
        <f>IF(D2617=1,IF(J2617&lt;=9000000,380000,IF(J2617&lt;=9500000,260000,IF(J2617&lt;=10000000,130000,0))),0)</f>
        <v/>
      </c>
      <c r="M2617" s="16">
        <f>IF(D2617=1,IF(J2617&lt;=9000000,330000,IF(J2617&lt;=9500000,220000,IF(J2617&lt;=10000000,110000,0))),0)</f>
        <v/>
      </c>
      <c r="N2617" s="16">
        <f>IF(D2617=1,IF(J2617&lt;=9000000,50000,IF(J2617&lt;=9500000,40000,IF(J2617&lt;=10000000,20000,0))),0)</f>
        <v/>
      </c>
      <c r="O2617" s="16">
        <f>MAX(0,ROUNDDOWN(J2617-G2617-K2617-L2617-E2617*380000-F2617*630000-H2617,-3))</f>
        <v/>
      </c>
      <c r="P2617" s="16">
        <f>MAX(0,ROUNDDOWN(J2617-G2617-430000-M2617-E2617*330000-F2617*450000-I2617,-3))</f>
        <v/>
      </c>
      <c r="Q2617" s="16">
        <f>50000+N2617+E2617*50000+F2617*180000</f>
        <v/>
      </c>
      <c r="R2617" s="16">
        <f>IF(P2617&lt;=2000000,MIN(Q2617,P2617),MAX(Q2617-(P2617-2000000),50000))*0.05</f>
        <v/>
      </c>
      <c r="S2617" s="16">
        <f>MAX(0,P2617*0.1-R2617)</f>
        <v/>
      </c>
      <c r="T2617" s="16">
        <f>Q2617+MAX(0,K2617-480000)</f>
        <v/>
      </c>
      <c r="U2617" s="16">
        <f>P2617-T2617</f>
        <v/>
      </c>
      <c r="V2617" s="17">
        <f>IF(U2617&lt;0,0,LOOKUP(U2617,{0,1950001,3300001,6950001,9000001,18000001,40000001},{0.05,0.1,0.2,0.23,0.33,0.4,0.45}))</f>
        <v/>
      </c>
      <c r="W2617" s="18">
        <f>IF(U2617&lt;0,0.9,0.9-V2617*1.021)</f>
        <v/>
      </c>
      <c r="X2617" s="16">
        <f>ROUNDDOWN(S2617*0.2/W2617+2000,0)</f>
        <v/>
      </c>
      <c r="Y2617" s="17">
        <f>IF(O2617&lt;=0,0,LOOKUP(O2617,{0,1950001,3300001,6950001,9000001,18000001,40000001},{0.05,0.1,0.2,0.23,0.33,0.4,0.45}))</f>
        <v/>
      </c>
    </row>
    <row r="2618">
      <c r="A2618" t="inlineStr">
        <is>
          <t>1万円刻み</t>
        </is>
      </c>
      <c r="B2618" s="16">
        <f>'3_1万円刻み'!$A$534</f>
        <v/>
      </c>
      <c r="C2618" t="n">
        <v>2026</v>
      </c>
      <c r="D2618" t="n">
        <v>0</v>
      </c>
      <c r="E2618" t="n">
        <v>0</v>
      </c>
      <c r="F2618" t="n">
        <v>0</v>
      </c>
      <c r="G2618" s="16">
        <f>ROUND(MIN(B2618/12,650000)*12*0.0915+MIN(B2618/12,1390000)*12*(0.0504+0)+B2618*0.005,0)</f>
        <v/>
      </c>
      <c r="H2618" t="n">
        <v>0</v>
      </c>
      <c r="I2618" t="n">
        <v>0</v>
      </c>
      <c r="J2618" s="16">
        <f>IF(C2618=2026,IF(B2618&lt;741000,0,IF(B2618&lt;2191000,B2618-740000,IF(B2618&lt;2193000,1451000,IF(B2618&lt;2196000,1453000,IF(B2618&lt;2200000,1456000,IF(B2618&lt;3600000,ROUNDDOWN(B2618/4,-3)*2.8-80000,IF(B2618&lt;6600000,ROUNDDOWN(B2618/4,-3)*3.2-440000,IF(B2618&lt;8500000,ROUNDDOWN(B2618*0.9,0)-1100000,B2618-1950000)))))))),IF(B2618&lt;651000,0,IF(B2618&lt;1900000,B2618-650000,IF(B2618&lt;3600000,ROUNDDOWN(B2618/4,-3)*2.8-80000,IF(B2618&lt;6600000,ROUNDDOWN(B2618/4,-3)*3.2-440000,IF(B2618&lt;8500000,ROUNDDOWN(B2618*0.9,0)-1100000,B2618-1950000))))))</f>
        <v/>
      </c>
      <c r="K2618" s="16">
        <f>IF(J2618&gt;23500000,NA(),IF(C2618=2026,IF(J2618&lt;=4890000,1040000,IF(J2618&lt;=6550000,670000,620000)),IF(J2618&lt;=1320000,950000,IF(J2618&lt;=3360000,880000,IF(J2618&lt;=4890000,680000,IF(J2618&lt;=6550000,630000,580000))))))</f>
        <v/>
      </c>
      <c r="L2618" s="16">
        <f>IF(D2618=1,IF(J2618&lt;=9000000,380000,IF(J2618&lt;=9500000,260000,IF(J2618&lt;=10000000,130000,0))),0)</f>
        <v/>
      </c>
      <c r="M2618" s="16">
        <f>IF(D2618=1,IF(J2618&lt;=9000000,330000,IF(J2618&lt;=9500000,220000,IF(J2618&lt;=10000000,110000,0))),0)</f>
        <v/>
      </c>
      <c r="N2618" s="16">
        <f>IF(D2618=1,IF(J2618&lt;=9000000,50000,IF(J2618&lt;=9500000,40000,IF(J2618&lt;=10000000,20000,0))),0)</f>
        <v/>
      </c>
      <c r="O2618" s="16">
        <f>MAX(0,ROUNDDOWN(J2618-G2618-K2618-L2618-E2618*380000-F2618*630000-H2618,-3))</f>
        <v/>
      </c>
      <c r="P2618" s="16">
        <f>MAX(0,ROUNDDOWN(J2618-G2618-430000-M2618-E2618*330000-F2618*450000-I2618,-3))</f>
        <v/>
      </c>
      <c r="Q2618" s="16">
        <f>50000+N2618+E2618*50000+F2618*180000</f>
        <v/>
      </c>
      <c r="R2618" s="16">
        <f>IF(P2618&lt;=2000000,MIN(Q2618,P2618),MAX(Q2618-(P2618-2000000),50000))*0.05</f>
        <v/>
      </c>
      <c r="S2618" s="16">
        <f>MAX(0,P2618*0.1-R2618)</f>
        <v/>
      </c>
      <c r="T2618" s="16">
        <f>Q2618+MAX(0,K2618-480000)</f>
        <v/>
      </c>
      <c r="U2618" s="16">
        <f>P2618-T2618</f>
        <v/>
      </c>
      <c r="V2618" s="17">
        <f>IF(U2618&lt;0,0,LOOKUP(U2618,{0,1950001,3300001,6950001,9000001,18000001,40000001},{0.05,0.1,0.2,0.23,0.33,0.4,0.45}))</f>
        <v/>
      </c>
      <c r="W2618" s="18">
        <f>IF(U2618&lt;0,0.9,0.9-V2618*1.021)</f>
        <v/>
      </c>
      <c r="X2618" s="16">
        <f>ROUNDDOWN(S2618*0.2/W2618+2000,0)</f>
        <v/>
      </c>
      <c r="Y2618" s="17">
        <f>IF(O2618&lt;=0,0,LOOKUP(O2618,{0,1950001,3300001,6950001,9000001,18000001,40000001},{0.05,0.1,0.2,0.23,0.33,0.4,0.45}))</f>
        <v/>
      </c>
    </row>
    <row r="2619">
      <c r="A2619" t="inlineStr">
        <is>
          <t>1万円刻み</t>
        </is>
      </c>
      <c r="B2619" s="16">
        <f>'3_1万円刻み'!$A$534</f>
        <v/>
      </c>
      <c r="C2619" t="n">
        <v>2025</v>
      </c>
      <c r="D2619" t="n">
        <v>1</v>
      </c>
      <c r="E2619" t="n">
        <v>0</v>
      </c>
      <c r="F2619" t="n">
        <v>0</v>
      </c>
      <c r="G2619" s="16">
        <f>ROUND(MIN(B2619/12,650000)*12*0.0915+MIN(B2619/12,1390000)*12*(0.0504+0)+B2619*0.005,0)</f>
        <v/>
      </c>
      <c r="H2619" t="n">
        <v>0</v>
      </c>
      <c r="I2619" t="n">
        <v>0</v>
      </c>
      <c r="J2619" s="16">
        <f>IF(C2619=2026,IF(B2619&lt;741000,0,IF(B2619&lt;2191000,B2619-740000,IF(B2619&lt;2193000,1451000,IF(B2619&lt;2196000,1453000,IF(B2619&lt;2200000,1456000,IF(B2619&lt;3600000,ROUNDDOWN(B2619/4,-3)*2.8-80000,IF(B2619&lt;6600000,ROUNDDOWN(B2619/4,-3)*3.2-440000,IF(B2619&lt;8500000,ROUNDDOWN(B2619*0.9,0)-1100000,B2619-1950000)))))))),IF(B2619&lt;651000,0,IF(B2619&lt;1900000,B2619-650000,IF(B2619&lt;3600000,ROUNDDOWN(B2619/4,-3)*2.8-80000,IF(B2619&lt;6600000,ROUNDDOWN(B2619/4,-3)*3.2-440000,IF(B2619&lt;8500000,ROUNDDOWN(B2619*0.9,0)-1100000,B2619-1950000))))))</f>
        <v/>
      </c>
      <c r="K2619" s="16">
        <f>IF(J2619&gt;23500000,NA(),IF(C2619=2026,IF(J2619&lt;=4890000,1040000,IF(J2619&lt;=6550000,670000,620000)),IF(J2619&lt;=1320000,950000,IF(J2619&lt;=3360000,880000,IF(J2619&lt;=4890000,680000,IF(J2619&lt;=6550000,630000,580000))))))</f>
        <v/>
      </c>
      <c r="L2619" s="16">
        <f>IF(D2619=1,IF(J2619&lt;=9000000,380000,IF(J2619&lt;=9500000,260000,IF(J2619&lt;=10000000,130000,0))),0)</f>
        <v/>
      </c>
      <c r="M2619" s="16">
        <f>IF(D2619=1,IF(J2619&lt;=9000000,330000,IF(J2619&lt;=9500000,220000,IF(J2619&lt;=10000000,110000,0))),0)</f>
        <v/>
      </c>
      <c r="N2619" s="16">
        <f>IF(D2619=1,IF(J2619&lt;=9000000,50000,IF(J2619&lt;=9500000,40000,IF(J2619&lt;=10000000,20000,0))),0)</f>
        <v/>
      </c>
      <c r="O2619" s="16">
        <f>MAX(0,ROUNDDOWN(J2619-G2619-K2619-L2619-E2619*380000-F2619*630000-H2619,-3))</f>
        <v/>
      </c>
      <c r="P2619" s="16">
        <f>MAX(0,ROUNDDOWN(J2619-G2619-430000-M2619-E2619*330000-F2619*450000-I2619,-3))</f>
        <v/>
      </c>
      <c r="Q2619" s="16">
        <f>50000+N2619+E2619*50000+F2619*180000</f>
        <v/>
      </c>
      <c r="R2619" s="16">
        <f>IF(P2619&lt;=2000000,MIN(Q2619,P2619),MAX(Q2619-(P2619-2000000),50000))*0.05</f>
        <v/>
      </c>
      <c r="S2619" s="16">
        <f>MAX(0,P2619*0.1-R2619)</f>
        <v/>
      </c>
      <c r="T2619" s="16">
        <f>Q2619+MAX(0,K2619-480000)</f>
        <v/>
      </c>
      <c r="U2619" s="16">
        <f>P2619-T2619</f>
        <v/>
      </c>
      <c r="V2619" s="17">
        <f>IF(U2619&lt;0,0,LOOKUP(U2619,{0,1950001,3300001,6950001,9000001,18000001,40000001},{0.05,0.1,0.2,0.23,0.33,0.4,0.45}))</f>
        <v/>
      </c>
      <c r="W2619" s="18">
        <f>IF(U2619&lt;0,0.9,0.9-V2619*1.021)</f>
        <v/>
      </c>
      <c r="X2619" s="16">
        <f>ROUNDDOWN(S2619*0.2/W2619+2000,0)</f>
        <v/>
      </c>
      <c r="Y2619" s="17">
        <f>IF(O2619&lt;=0,0,LOOKUP(O2619,{0,1950001,3300001,6950001,9000001,18000001,40000001},{0.05,0.1,0.2,0.23,0.33,0.4,0.45}))</f>
        <v/>
      </c>
    </row>
    <row r="2620">
      <c r="A2620" t="inlineStr">
        <is>
          <t>1万円刻み</t>
        </is>
      </c>
      <c r="B2620" s="16">
        <f>'3_1万円刻み'!$A$534</f>
        <v/>
      </c>
      <c r="C2620" t="n">
        <v>2026</v>
      </c>
      <c r="D2620" t="n">
        <v>1</v>
      </c>
      <c r="E2620" t="n">
        <v>0</v>
      </c>
      <c r="F2620" t="n">
        <v>0</v>
      </c>
      <c r="G2620" s="16">
        <f>ROUND(MIN(B2620/12,650000)*12*0.0915+MIN(B2620/12,1390000)*12*(0.0504+0)+B2620*0.005,0)</f>
        <v/>
      </c>
      <c r="H2620" t="n">
        <v>0</v>
      </c>
      <c r="I2620" t="n">
        <v>0</v>
      </c>
      <c r="J2620" s="16">
        <f>IF(C2620=2026,IF(B2620&lt;741000,0,IF(B2620&lt;2191000,B2620-740000,IF(B2620&lt;2193000,1451000,IF(B2620&lt;2196000,1453000,IF(B2620&lt;2200000,1456000,IF(B2620&lt;3600000,ROUNDDOWN(B2620/4,-3)*2.8-80000,IF(B2620&lt;6600000,ROUNDDOWN(B2620/4,-3)*3.2-440000,IF(B2620&lt;8500000,ROUNDDOWN(B2620*0.9,0)-1100000,B2620-1950000)))))))),IF(B2620&lt;651000,0,IF(B2620&lt;1900000,B2620-650000,IF(B2620&lt;3600000,ROUNDDOWN(B2620/4,-3)*2.8-80000,IF(B2620&lt;6600000,ROUNDDOWN(B2620/4,-3)*3.2-440000,IF(B2620&lt;8500000,ROUNDDOWN(B2620*0.9,0)-1100000,B2620-1950000))))))</f>
        <v/>
      </c>
      <c r="K2620" s="16">
        <f>IF(J2620&gt;23500000,NA(),IF(C2620=2026,IF(J2620&lt;=4890000,1040000,IF(J2620&lt;=6550000,670000,620000)),IF(J2620&lt;=1320000,950000,IF(J2620&lt;=3360000,880000,IF(J2620&lt;=4890000,680000,IF(J2620&lt;=6550000,630000,580000))))))</f>
        <v/>
      </c>
      <c r="L2620" s="16">
        <f>IF(D2620=1,IF(J2620&lt;=9000000,380000,IF(J2620&lt;=9500000,260000,IF(J2620&lt;=10000000,130000,0))),0)</f>
        <v/>
      </c>
      <c r="M2620" s="16">
        <f>IF(D2620=1,IF(J2620&lt;=9000000,330000,IF(J2620&lt;=9500000,220000,IF(J2620&lt;=10000000,110000,0))),0)</f>
        <v/>
      </c>
      <c r="N2620" s="16">
        <f>IF(D2620=1,IF(J2620&lt;=9000000,50000,IF(J2620&lt;=9500000,40000,IF(J2620&lt;=10000000,20000,0))),0)</f>
        <v/>
      </c>
      <c r="O2620" s="16">
        <f>MAX(0,ROUNDDOWN(J2620-G2620-K2620-L2620-E2620*380000-F2620*630000-H2620,-3))</f>
        <v/>
      </c>
      <c r="P2620" s="16">
        <f>MAX(0,ROUNDDOWN(J2620-G2620-430000-M2620-E2620*330000-F2620*450000-I2620,-3))</f>
        <v/>
      </c>
      <c r="Q2620" s="16">
        <f>50000+N2620+E2620*50000+F2620*180000</f>
        <v/>
      </c>
      <c r="R2620" s="16">
        <f>IF(P2620&lt;=2000000,MIN(Q2620,P2620),MAX(Q2620-(P2620-2000000),50000))*0.05</f>
        <v/>
      </c>
      <c r="S2620" s="16">
        <f>MAX(0,P2620*0.1-R2620)</f>
        <v/>
      </c>
      <c r="T2620" s="16">
        <f>Q2620+MAX(0,K2620-480000)</f>
        <v/>
      </c>
      <c r="U2620" s="16">
        <f>P2620-T2620</f>
        <v/>
      </c>
      <c r="V2620" s="17">
        <f>IF(U2620&lt;0,0,LOOKUP(U2620,{0,1950001,3300001,6950001,9000001,18000001,40000001},{0.05,0.1,0.2,0.23,0.33,0.4,0.45}))</f>
        <v/>
      </c>
      <c r="W2620" s="18">
        <f>IF(U2620&lt;0,0.9,0.9-V2620*1.021)</f>
        <v/>
      </c>
      <c r="X2620" s="16">
        <f>ROUNDDOWN(S2620*0.2/W2620+2000,0)</f>
        <v/>
      </c>
      <c r="Y2620" s="17">
        <f>IF(O2620&lt;=0,0,LOOKUP(O2620,{0,1950001,3300001,6950001,9000001,18000001,40000001},{0.05,0.1,0.2,0.23,0.33,0.4,0.45}))</f>
        <v/>
      </c>
    </row>
    <row r="2621">
      <c r="A2621" t="inlineStr">
        <is>
          <t>1万円刻み</t>
        </is>
      </c>
      <c r="B2621" s="16">
        <f>'3_1万円刻み'!$A$535</f>
        <v/>
      </c>
      <c r="C2621" t="n">
        <v>2025</v>
      </c>
      <c r="D2621" t="n">
        <v>0</v>
      </c>
      <c r="E2621" t="n">
        <v>0</v>
      </c>
      <c r="F2621" t="n">
        <v>0</v>
      </c>
      <c r="G2621" s="16">
        <f>ROUND(MIN(B2621/12,650000)*12*0.0915+MIN(B2621/12,1390000)*12*(0.0504+0)+B2621*0.005,0)</f>
        <v/>
      </c>
      <c r="H2621" t="n">
        <v>0</v>
      </c>
      <c r="I2621" t="n">
        <v>0</v>
      </c>
      <c r="J2621" s="16">
        <f>IF(C2621=2026,IF(B2621&lt;741000,0,IF(B2621&lt;2191000,B2621-740000,IF(B2621&lt;2193000,1451000,IF(B2621&lt;2196000,1453000,IF(B2621&lt;2200000,1456000,IF(B2621&lt;3600000,ROUNDDOWN(B2621/4,-3)*2.8-80000,IF(B2621&lt;6600000,ROUNDDOWN(B2621/4,-3)*3.2-440000,IF(B2621&lt;8500000,ROUNDDOWN(B2621*0.9,0)-1100000,B2621-1950000)))))))),IF(B2621&lt;651000,0,IF(B2621&lt;1900000,B2621-650000,IF(B2621&lt;3600000,ROUNDDOWN(B2621/4,-3)*2.8-80000,IF(B2621&lt;6600000,ROUNDDOWN(B2621/4,-3)*3.2-440000,IF(B2621&lt;8500000,ROUNDDOWN(B2621*0.9,0)-1100000,B2621-1950000))))))</f>
        <v/>
      </c>
      <c r="K2621" s="16">
        <f>IF(J2621&gt;23500000,NA(),IF(C2621=2026,IF(J2621&lt;=4890000,1040000,IF(J2621&lt;=6550000,670000,620000)),IF(J2621&lt;=1320000,950000,IF(J2621&lt;=3360000,880000,IF(J2621&lt;=4890000,680000,IF(J2621&lt;=6550000,630000,580000))))))</f>
        <v/>
      </c>
      <c r="L2621" s="16">
        <f>IF(D2621=1,IF(J2621&lt;=9000000,380000,IF(J2621&lt;=9500000,260000,IF(J2621&lt;=10000000,130000,0))),0)</f>
        <v/>
      </c>
      <c r="M2621" s="16">
        <f>IF(D2621=1,IF(J2621&lt;=9000000,330000,IF(J2621&lt;=9500000,220000,IF(J2621&lt;=10000000,110000,0))),0)</f>
        <v/>
      </c>
      <c r="N2621" s="16">
        <f>IF(D2621=1,IF(J2621&lt;=9000000,50000,IF(J2621&lt;=9500000,40000,IF(J2621&lt;=10000000,20000,0))),0)</f>
        <v/>
      </c>
      <c r="O2621" s="16">
        <f>MAX(0,ROUNDDOWN(J2621-G2621-K2621-L2621-E2621*380000-F2621*630000-H2621,-3))</f>
        <v/>
      </c>
      <c r="P2621" s="16">
        <f>MAX(0,ROUNDDOWN(J2621-G2621-430000-M2621-E2621*330000-F2621*450000-I2621,-3))</f>
        <v/>
      </c>
      <c r="Q2621" s="16">
        <f>50000+N2621+E2621*50000+F2621*180000</f>
        <v/>
      </c>
      <c r="R2621" s="16">
        <f>IF(P2621&lt;=2000000,MIN(Q2621,P2621),MAX(Q2621-(P2621-2000000),50000))*0.05</f>
        <v/>
      </c>
      <c r="S2621" s="16">
        <f>MAX(0,P2621*0.1-R2621)</f>
        <v/>
      </c>
      <c r="T2621" s="16">
        <f>Q2621+MAX(0,K2621-480000)</f>
        <v/>
      </c>
      <c r="U2621" s="16">
        <f>P2621-T2621</f>
        <v/>
      </c>
      <c r="V2621" s="17">
        <f>IF(U2621&lt;0,0,LOOKUP(U2621,{0,1950001,3300001,6950001,9000001,18000001,40000001},{0.05,0.1,0.2,0.23,0.33,0.4,0.45}))</f>
        <v/>
      </c>
      <c r="W2621" s="18">
        <f>IF(U2621&lt;0,0.9,0.9-V2621*1.021)</f>
        <v/>
      </c>
      <c r="X2621" s="16">
        <f>ROUNDDOWN(S2621*0.2/W2621+2000,0)</f>
        <v/>
      </c>
      <c r="Y2621" s="17">
        <f>IF(O2621&lt;=0,0,LOOKUP(O2621,{0,1950001,3300001,6950001,9000001,18000001,40000001},{0.05,0.1,0.2,0.23,0.33,0.4,0.45}))</f>
        <v/>
      </c>
    </row>
    <row r="2622">
      <c r="A2622" t="inlineStr">
        <is>
          <t>1万円刻み</t>
        </is>
      </c>
      <c r="B2622" s="16">
        <f>'3_1万円刻み'!$A$535</f>
        <v/>
      </c>
      <c r="C2622" t="n">
        <v>2026</v>
      </c>
      <c r="D2622" t="n">
        <v>0</v>
      </c>
      <c r="E2622" t="n">
        <v>0</v>
      </c>
      <c r="F2622" t="n">
        <v>0</v>
      </c>
      <c r="G2622" s="16">
        <f>ROUND(MIN(B2622/12,650000)*12*0.0915+MIN(B2622/12,1390000)*12*(0.0504+0)+B2622*0.005,0)</f>
        <v/>
      </c>
      <c r="H2622" t="n">
        <v>0</v>
      </c>
      <c r="I2622" t="n">
        <v>0</v>
      </c>
      <c r="J2622" s="16">
        <f>IF(C2622=2026,IF(B2622&lt;741000,0,IF(B2622&lt;2191000,B2622-740000,IF(B2622&lt;2193000,1451000,IF(B2622&lt;2196000,1453000,IF(B2622&lt;2200000,1456000,IF(B2622&lt;3600000,ROUNDDOWN(B2622/4,-3)*2.8-80000,IF(B2622&lt;6600000,ROUNDDOWN(B2622/4,-3)*3.2-440000,IF(B2622&lt;8500000,ROUNDDOWN(B2622*0.9,0)-1100000,B2622-1950000)))))))),IF(B2622&lt;651000,0,IF(B2622&lt;1900000,B2622-650000,IF(B2622&lt;3600000,ROUNDDOWN(B2622/4,-3)*2.8-80000,IF(B2622&lt;6600000,ROUNDDOWN(B2622/4,-3)*3.2-440000,IF(B2622&lt;8500000,ROUNDDOWN(B2622*0.9,0)-1100000,B2622-1950000))))))</f>
        <v/>
      </c>
      <c r="K2622" s="16">
        <f>IF(J2622&gt;23500000,NA(),IF(C2622=2026,IF(J2622&lt;=4890000,1040000,IF(J2622&lt;=6550000,670000,620000)),IF(J2622&lt;=1320000,950000,IF(J2622&lt;=3360000,880000,IF(J2622&lt;=4890000,680000,IF(J2622&lt;=6550000,630000,580000))))))</f>
        <v/>
      </c>
      <c r="L2622" s="16">
        <f>IF(D2622=1,IF(J2622&lt;=9000000,380000,IF(J2622&lt;=9500000,260000,IF(J2622&lt;=10000000,130000,0))),0)</f>
        <v/>
      </c>
      <c r="M2622" s="16">
        <f>IF(D2622=1,IF(J2622&lt;=9000000,330000,IF(J2622&lt;=9500000,220000,IF(J2622&lt;=10000000,110000,0))),0)</f>
        <v/>
      </c>
      <c r="N2622" s="16">
        <f>IF(D2622=1,IF(J2622&lt;=9000000,50000,IF(J2622&lt;=9500000,40000,IF(J2622&lt;=10000000,20000,0))),0)</f>
        <v/>
      </c>
      <c r="O2622" s="16">
        <f>MAX(0,ROUNDDOWN(J2622-G2622-K2622-L2622-E2622*380000-F2622*630000-H2622,-3))</f>
        <v/>
      </c>
      <c r="P2622" s="16">
        <f>MAX(0,ROUNDDOWN(J2622-G2622-430000-M2622-E2622*330000-F2622*450000-I2622,-3))</f>
        <v/>
      </c>
      <c r="Q2622" s="16">
        <f>50000+N2622+E2622*50000+F2622*180000</f>
        <v/>
      </c>
      <c r="R2622" s="16">
        <f>IF(P2622&lt;=2000000,MIN(Q2622,P2622),MAX(Q2622-(P2622-2000000),50000))*0.05</f>
        <v/>
      </c>
      <c r="S2622" s="16">
        <f>MAX(0,P2622*0.1-R2622)</f>
        <v/>
      </c>
      <c r="T2622" s="16">
        <f>Q2622+MAX(0,K2622-480000)</f>
        <v/>
      </c>
      <c r="U2622" s="16">
        <f>P2622-T2622</f>
        <v/>
      </c>
      <c r="V2622" s="17">
        <f>IF(U2622&lt;0,0,LOOKUP(U2622,{0,1950001,3300001,6950001,9000001,18000001,40000001},{0.05,0.1,0.2,0.23,0.33,0.4,0.45}))</f>
        <v/>
      </c>
      <c r="W2622" s="18">
        <f>IF(U2622&lt;0,0.9,0.9-V2622*1.021)</f>
        <v/>
      </c>
      <c r="X2622" s="16">
        <f>ROUNDDOWN(S2622*0.2/W2622+2000,0)</f>
        <v/>
      </c>
      <c r="Y2622" s="17">
        <f>IF(O2622&lt;=0,0,LOOKUP(O2622,{0,1950001,3300001,6950001,9000001,18000001,40000001},{0.05,0.1,0.2,0.23,0.33,0.4,0.45}))</f>
        <v/>
      </c>
    </row>
    <row r="2623">
      <c r="A2623" t="inlineStr">
        <is>
          <t>1万円刻み</t>
        </is>
      </c>
      <c r="B2623" s="16">
        <f>'3_1万円刻み'!$A$535</f>
        <v/>
      </c>
      <c r="C2623" t="n">
        <v>2025</v>
      </c>
      <c r="D2623" t="n">
        <v>1</v>
      </c>
      <c r="E2623" t="n">
        <v>0</v>
      </c>
      <c r="F2623" t="n">
        <v>0</v>
      </c>
      <c r="G2623" s="16">
        <f>ROUND(MIN(B2623/12,650000)*12*0.0915+MIN(B2623/12,1390000)*12*(0.0504+0)+B2623*0.005,0)</f>
        <v/>
      </c>
      <c r="H2623" t="n">
        <v>0</v>
      </c>
      <c r="I2623" t="n">
        <v>0</v>
      </c>
      <c r="J2623" s="16">
        <f>IF(C2623=2026,IF(B2623&lt;741000,0,IF(B2623&lt;2191000,B2623-740000,IF(B2623&lt;2193000,1451000,IF(B2623&lt;2196000,1453000,IF(B2623&lt;2200000,1456000,IF(B2623&lt;3600000,ROUNDDOWN(B2623/4,-3)*2.8-80000,IF(B2623&lt;6600000,ROUNDDOWN(B2623/4,-3)*3.2-440000,IF(B2623&lt;8500000,ROUNDDOWN(B2623*0.9,0)-1100000,B2623-1950000)))))))),IF(B2623&lt;651000,0,IF(B2623&lt;1900000,B2623-650000,IF(B2623&lt;3600000,ROUNDDOWN(B2623/4,-3)*2.8-80000,IF(B2623&lt;6600000,ROUNDDOWN(B2623/4,-3)*3.2-440000,IF(B2623&lt;8500000,ROUNDDOWN(B2623*0.9,0)-1100000,B2623-1950000))))))</f>
        <v/>
      </c>
      <c r="K2623" s="16">
        <f>IF(J2623&gt;23500000,NA(),IF(C2623=2026,IF(J2623&lt;=4890000,1040000,IF(J2623&lt;=6550000,670000,620000)),IF(J2623&lt;=1320000,950000,IF(J2623&lt;=3360000,880000,IF(J2623&lt;=4890000,680000,IF(J2623&lt;=6550000,630000,580000))))))</f>
        <v/>
      </c>
      <c r="L2623" s="16">
        <f>IF(D2623=1,IF(J2623&lt;=9000000,380000,IF(J2623&lt;=9500000,260000,IF(J2623&lt;=10000000,130000,0))),0)</f>
        <v/>
      </c>
      <c r="M2623" s="16">
        <f>IF(D2623=1,IF(J2623&lt;=9000000,330000,IF(J2623&lt;=9500000,220000,IF(J2623&lt;=10000000,110000,0))),0)</f>
        <v/>
      </c>
      <c r="N2623" s="16">
        <f>IF(D2623=1,IF(J2623&lt;=9000000,50000,IF(J2623&lt;=9500000,40000,IF(J2623&lt;=10000000,20000,0))),0)</f>
        <v/>
      </c>
      <c r="O2623" s="16">
        <f>MAX(0,ROUNDDOWN(J2623-G2623-K2623-L2623-E2623*380000-F2623*630000-H2623,-3))</f>
        <v/>
      </c>
      <c r="P2623" s="16">
        <f>MAX(0,ROUNDDOWN(J2623-G2623-430000-M2623-E2623*330000-F2623*450000-I2623,-3))</f>
        <v/>
      </c>
      <c r="Q2623" s="16">
        <f>50000+N2623+E2623*50000+F2623*180000</f>
        <v/>
      </c>
      <c r="R2623" s="16">
        <f>IF(P2623&lt;=2000000,MIN(Q2623,P2623),MAX(Q2623-(P2623-2000000),50000))*0.05</f>
        <v/>
      </c>
      <c r="S2623" s="16">
        <f>MAX(0,P2623*0.1-R2623)</f>
        <v/>
      </c>
      <c r="T2623" s="16">
        <f>Q2623+MAX(0,K2623-480000)</f>
        <v/>
      </c>
      <c r="U2623" s="16">
        <f>P2623-T2623</f>
        <v/>
      </c>
      <c r="V2623" s="17">
        <f>IF(U2623&lt;0,0,LOOKUP(U2623,{0,1950001,3300001,6950001,9000001,18000001,40000001},{0.05,0.1,0.2,0.23,0.33,0.4,0.45}))</f>
        <v/>
      </c>
      <c r="W2623" s="18">
        <f>IF(U2623&lt;0,0.9,0.9-V2623*1.021)</f>
        <v/>
      </c>
      <c r="X2623" s="16">
        <f>ROUNDDOWN(S2623*0.2/W2623+2000,0)</f>
        <v/>
      </c>
      <c r="Y2623" s="17">
        <f>IF(O2623&lt;=0,0,LOOKUP(O2623,{0,1950001,3300001,6950001,9000001,18000001,40000001},{0.05,0.1,0.2,0.23,0.33,0.4,0.45}))</f>
        <v/>
      </c>
    </row>
    <row r="2624">
      <c r="A2624" t="inlineStr">
        <is>
          <t>1万円刻み</t>
        </is>
      </c>
      <c r="B2624" s="16">
        <f>'3_1万円刻み'!$A$535</f>
        <v/>
      </c>
      <c r="C2624" t="n">
        <v>2026</v>
      </c>
      <c r="D2624" t="n">
        <v>1</v>
      </c>
      <c r="E2624" t="n">
        <v>0</v>
      </c>
      <c r="F2624" t="n">
        <v>0</v>
      </c>
      <c r="G2624" s="16">
        <f>ROUND(MIN(B2624/12,650000)*12*0.0915+MIN(B2624/12,1390000)*12*(0.0504+0)+B2624*0.005,0)</f>
        <v/>
      </c>
      <c r="H2624" t="n">
        <v>0</v>
      </c>
      <c r="I2624" t="n">
        <v>0</v>
      </c>
      <c r="J2624" s="16">
        <f>IF(C2624=2026,IF(B2624&lt;741000,0,IF(B2624&lt;2191000,B2624-740000,IF(B2624&lt;2193000,1451000,IF(B2624&lt;2196000,1453000,IF(B2624&lt;2200000,1456000,IF(B2624&lt;3600000,ROUNDDOWN(B2624/4,-3)*2.8-80000,IF(B2624&lt;6600000,ROUNDDOWN(B2624/4,-3)*3.2-440000,IF(B2624&lt;8500000,ROUNDDOWN(B2624*0.9,0)-1100000,B2624-1950000)))))))),IF(B2624&lt;651000,0,IF(B2624&lt;1900000,B2624-650000,IF(B2624&lt;3600000,ROUNDDOWN(B2624/4,-3)*2.8-80000,IF(B2624&lt;6600000,ROUNDDOWN(B2624/4,-3)*3.2-440000,IF(B2624&lt;8500000,ROUNDDOWN(B2624*0.9,0)-1100000,B2624-1950000))))))</f>
        <v/>
      </c>
      <c r="K2624" s="16">
        <f>IF(J2624&gt;23500000,NA(),IF(C2624=2026,IF(J2624&lt;=4890000,1040000,IF(J2624&lt;=6550000,670000,620000)),IF(J2624&lt;=1320000,950000,IF(J2624&lt;=3360000,880000,IF(J2624&lt;=4890000,680000,IF(J2624&lt;=6550000,630000,580000))))))</f>
        <v/>
      </c>
      <c r="L2624" s="16">
        <f>IF(D2624=1,IF(J2624&lt;=9000000,380000,IF(J2624&lt;=9500000,260000,IF(J2624&lt;=10000000,130000,0))),0)</f>
        <v/>
      </c>
      <c r="M2624" s="16">
        <f>IF(D2624=1,IF(J2624&lt;=9000000,330000,IF(J2624&lt;=9500000,220000,IF(J2624&lt;=10000000,110000,0))),0)</f>
        <v/>
      </c>
      <c r="N2624" s="16">
        <f>IF(D2624=1,IF(J2624&lt;=9000000,50000,IF(J2624&lt;=9500000,40000,IF(J2624&lt;=10000000,20000,0))),0)</f>
        <v/>
      </c>
      <c r="O2624" s="16">
        <f>MAX(0,ROUNDDOWN(J2624-G2624-K2624-L2624-E2624*380000-F2624*630000-H2624,-3))</f>
        <v/>
      </c>
      <c r="P2624" s="16">
        <f>MAX(0,ROUNDDOWN(J2624-G2624-430000-M2624-E2624*330000-F2624*450000-I2624,-3))</f>
        <v/>
      </c>
      <c r="Q2624" s="16">
        <f>50000+N2624+E2624*50000+F2624*180000</f>
        <v/>
      </c>
      <c r="R2624" s="16">
        <f>IF(P2624&lt;=2000000,MIN(Q2624,P2624),MAX(Q2624-(P2624-2000000),50000))*0.05</f>
        <v/>
      </c>
      <c r="S2624" s="16">
        <f>MAX(0,P2624*0.1-R2624)</f>
        <v/>
      </c>
      <c r="T2624" s="16">
        <f>Q2624+MAX(0,K2624-480000)</f>
        <v/>
      </c>
      <c r="U2624" s="16">
        <f>P2624-T2624</f>
        <v/>
      </c>
      <c r="V2624" s="17">
        <f>IF(U2624&lt;0,0,LOOKUP(U2624,{0,1950001,3300001,6950001,9000001,18000001,40000001},{0.05,0.1,0.2,0.23,0.33,0.4,0.45}))</f>
        <v/>
      </c>
      <c r="W2624" s="18">
        <f>IF(U2624&lt;0,0.9,0.9-V2624*1.021)</f>
        <v/>
      </c>
      <c r="X2624" s="16">
        <f>ROUNDDOWN(S2624*0.2/W2624+2000,0)</f>
        <v/>
      </c>
      <c r="Y2624" s="17">
        <f>IF(O2624&lt;=0,0,LOOKUP(O2624,{0,1950001,3300001,6950001,9000001,18000001,40000001},{0.05,0.1,0.2,0.23,0.33,0.4,0.45}))</f>
        <v/>
      </c>
    </row>
    <row r="2625">
      <c r="A2625" t="inlineStr">
        <is>
          <t>1万円刻み</t>
        </is>
      </c>
      <c r="B2625" s="16">
        <f>'3_1万円刻み'!$A$536</f>
        <v/>
      </c>
      <c r="C2625" t="n">
        <v>2025</v>
      </c>
      <c r="D2625" t="n">
        <v>0</v>
      </c>
      <c r="E2625" t="n">
        <v>0</v>
      </c>
      <c r="F2625" t="n">
        <v>0</v>
      </c>
      <c r="G2625" s="16">
        <f>ROUND(MIN(B2625/12,650000)*12*0.0915+MIN(B2625/12,1390000)*12*(0.0504+0)+B2625*0.005,0)</f>
        <v/>
      </c>
      <c r="H2625" t="n">
        <v>0</v>
      </c>
      <c r="I2625" t="n">
        <v>0</v>
      </c>
      <c r="J2625" s="16">
        <f>IF(C2625=2026,IF(B2625&lt;741000,0,IF(B2625&lt;2191000,B2625-740000,IF(B2625&lt;2193000,1451000,IF(B2625&lt;2196000,1453000,IF(B2625&lt;2200000,1456000,IF(B2625&lt;3600000,ROUNDDOWN(B2625/4,-3)*2.8-80000,IF(B2625&lt;6600000,ROUNDDOWN(B2625/4,-3)*3.2-440000,IF(B2625&lt;8500000,ROUNDDOWN(B2625*0.9,0)-1100000,B2625-1950000)))))))),IF(B2625&lt;651000,0,IF(B2625&lt;1900000,B2625-650000,IF(B2625&lt;3600000,ROUNDDOWN(B2625/4,-3)*2.8-80000,IF(B2625&lt;6600000,ROUNDDOWN(B2625/4,-3)*3.2-440000,IF(B2625&lt;8500000,ROUNDDOWN(B2625*0.9,0)-1100000,B2625-1950000))))))</f>
        <v/>
      </c>
      <c r="K2625" s="16">
        <f>IF(J2625&gt;23500000,NA(),IF(C2625=2026,IF(J2625&lt;=4890000,1040000,IF(J2625&lt;=6550000,670000,620000)),IF(J2625&lt;=1320000,950000,IF(J2625&lt;=3360000,880000,IF(J2625&lt;=4890000,680000,IF(J2625&lt;=6550000,630000,580000))))))</f>
        <v/>
      </c>
      <c r="L2625" s="16">
        <f>IF(D2625=1,IF(J2625&lt;=9000000,380000,IF(J2625&lt;=9500000,260000,IF(J2625&lt;=10000000,130000,0))),0)</f>
        <v/>
      </c>
      <c r="M2625" s="16">
        <f>IF(D2625=1,IF(J2625&lt;=9000000,330000,IF(J2625&lt;=9500000,220000,IF(J2625&lt;=10000000,110000,0))),0)</f>
        <v/>
      </c>
      <c r="N2625" s="16">
        <f>IF(D2625=1,IF(J2625&lt;=9000000,50000,IF(J2625&lt;=9500000,40000,IF(J2625&lt;=10000000,20000,0))),0)</f>
        <v/>
      </c>
      <c r="O2625" s="16">
        <f>MAX(0,ROUNDDOWN(J2625-G2625-K2625-L2625-E2625*380000-F2625*630000-H2625,-3))</f>
        <v/>
      </c>
      <c r="P2625" s="16">
        <f>MAX(0,ROUNDDOWN(J2625-G2625-430000-M2625-E2625*330000-F2625*450000-I2625,-3))</f>
        <v/>
      </c>
      <c r="Q2625" s="16">
        <f>50000+N2625+E2625*50000+F2625*180000</f>
        <v/>
      </c>
      <c r="R2625" s="16">
        <f>IF(P2625&lt;=2000000,MIN(Q2625,P2625),MAX(Q2625-(P2625-2000000),50000))*0.05</f>
        <v/>
      </c>
      <c r="S2625" s="16">
        <f>MAX(0,P2625*0.1-R2625)</f>
        <v/>
      </c>
      <c r="T2625" s="16">
        <f>Q2625+MAX(0,K2625-480000)</f>
        <v/>
      </c>
      <c r="U2625" s="16">
        <f>P2625-T2625</f>
        <v/>
      </c>
      <c r="V2625" s="17">
        <f>IF(U2625&lt;0,0,LOOKUP(U2625,{0,1950001,3300001,6950001,9000001,18000001,40000001},{0.05,0.1,0.2,0.23,0.33,0.4,0.45}))</f>
        <v/>
      </c>
      <c r="W2625" s="18">
        <f>IF(U2625&lt;0,0.9,0.9-V2625*1.021)</f>
        <v/>
      </c>
      <c r="X2625" s="16">
        <f>ROUNDDOWN(S2625*0.2/W2625+2000,0)</f>
        <v/>
      </c>
      <c r="Y2625" s="17">
        <f>IF(O2625&lt;=0,0,LOOKUP(O2625,{0,1950001,3300001,6950001,9000001,18000001,40000001},{0.05,0.1,0.2,0.23,0.33,0.4,0.45}))</f>
        <v/>
      </c>
    </row>
    <row r="2626">
      <c r="A2626" t="inlineStr">
        <is>
          <t>1万円刻み</t>
        </is>
      </c>
      <c r="B2626" s="16">
        <f>'3_1万円刻み'!$A$536</f>
        <v/>
      </c>
      <c r="C2626" t="n">
        <v>2026</v>
      </c>
      <c r="D2626" t="n">
        <v>0</v>
      </c>
      <c r="E2626" t="n">
        <v>0</v>
      </c>
      <c r="F2626" t="n">
        <v>0</v>
      </c>
      <c r="G2626" s="16">
        <f>ROUND(MIN(B2626/12,650000)*12*0.0915+MIN(B2626/12,1390000)*12*(0.0504+0)+B2626*0.005,0)</f>
        <v/>
      </c>
      <c r="H2626" t="n">
        <v>0</v>
      </c>
      <c r="I2626" t="n">
        <v>0</v>
      </c>
      <c r="J2626" s="16">
        <f>IF(C2626=2026,IF(B2626&lt;741000,0,IF(B2626&lt;2191000,B2626-740000,IF(B2626&lt;2193000,1451000,IF(B2626&lt;2196000,1453000,IF(B2626&lt;2200000,1456000,IF(B2626&lt;3600000,ROUNDDOWN(B2626/4,-3)*2.8-80000,IF(B2626&lt;6600000,ROUNDDOWN(B2626/4,-3)*3.2-440000,IF(B2626&lt;8500000,ROUNDDOWN(B2626*0.9,0)-1100000,B2626-1950000)))))))),IF(B2626&lt;651000,0,IF(B2626&lt;1900000,B2626-650000,IF(B2626&lt;3600000,ROUNDDOWN(B2626/4,-3)*2.8-80000,IF(B2626&lt;6600000,ROUNDDOWN(B2626/4,-3)*3.2-440000,IF(B2626&lt;8500000,ROUNDDOWN(B2626*0.9,0)-1100000,B2626-1950000))))))</f>
        <v/>
      </c>
      <c r="K2626" s="16">
        <f>IF(J2626&gt;23500000,NA(),IF(C2626=2026,IF(J2626&lt;=4890000,1040000,IF(J2626&lt;=6550000,670000,620000)),IF(J2626&lt;=1320000,950000,IF(J2626&lt;=3360000,880000,IF(J2626&lt;=4890000,680000,IF(J2626&lt;=6550000,630000,580000))))))</f>
        <v/>
      </c>
      <c r="L2626" s="16">
        <f>IF(D2626=1,IF(J2626&lt;=9000000,380000,IF(J2626&lt;=9500000,260000,IF(J2626&lt;=10000000,130000,0))),0)</f>
        <v/>
      </c>
      <c r="M2626" s="16">
        <f>IF(D2626=1,IF(J2626&lt;=9000000,330000,IF(J2626&lt;=9500000,220000,IF(J2626&lt;=10000000,110000,0))),0)</f>
        <v/>
      </c>
      <c r="N2626" s="16">
        <f>IF(D2626=1,IF(J2626&lt;=9000000,50000,IF(J2626&lt;=9500000,40000,IF(J2626&lt;=10000000,20000,0))),0)</f>
        <v/>
      </c>
      <c r="O2626" s="16">
        <f>MAX(0,ROUNDDOWN(J2626-G2626-K2626-L2626-E2626*380000-F2626*630000-H2626,-3))</f>
        <v/>
      </c>
      <c r="P2626" s="16">
        <f>MAX(0,ROUNDDOWN(J2626-G2626-430000-M2626-E2626*330000-F2626*450000-I2626,-3))</f>
        <v/>
      </c>
      <c r="Q2626" s="16">
        <f>50000+N2626+E2626*50000+F2626*180000</f>
        <v/>
      </c>
      <c r="R2626" s="16">
        <f>IF(P2626&lt;=2000000,MIN(Q2626,P2626),MAX(Q2626-(P2626-2000000),50000))*0.05</f>
        <v/>
      </c>
      <c r="S2626" s="16">
        <f>MAX(0,P2626*0.1-R2626)</f>
        <v/>
      </c>
      <c r="T2626" s="16">
        <f>Q2626+MAX(0,K2626-480000)</f>
        <v/>
      </c>
      <c r="U2626" s="16">
        <f>P2626-T2626</f>
        <v/>
      </c>
      <c r="V2626" s="17">
        <f>IF(U2626&lt;0,0,LOOKUP(U2626,{0,1950001,3300001,6950001,9000001,18000001,40000001},{0.05,0.1,0.2,0.23,0.33,0.4,0.45}))</f>
        <v/>
      </c>
      <c r="W2626" s="18">
        <f>IF(U2626&lt;0,0.9,0.9-V2626*1.021)</f>
        <v/>
      </c>
      <c r="X2626" s="16">
        <f>ROUNDDOWN(S2626*0.2/W2626+2000,0)</f>
        <v/>
      </c>
      <c r="Y2626" s="17">
        <f>IF(O2626&lt;=0,0,LOOKUP(O2626,{0,1950001,3300001,6950001,9000001,18000001,40000001},{0.05,0.1,0.2,0.23,0.33,0.4,0.45}))</f>
        <v/>
      </c>
    </row>
    <row r="2627">
      <c r="A2627" t="inlineStr">
        <is>
          <t>1万円刻み</t>
        </is>
      </c>
      <c r="B2627" s="16">
        <f>'3_1万円刻み'!$A$536</f>
        <v/>
      </c>
      <c r="C2627" t="n">
        <v>2025</v>
      </c>
      <c r="D2627" t="n">
        <v>1</v>
      </c>
      <c r="E2627" t="n">
        <v>0</v>
      </c>
      <c r="F2627" t="n">
        <v>0</v>
      </c>
      <c r="G2627" s="16">
        <f>ROUND(MIN(B2627/12,650000)*12*0.0915+MIN(B2627/12,1390000)*12*(0.0504+0)+B2627*0.005,0)</f>
        <v/>
      </c>
      <c r="H2627" t="n">
        <v>0</v>
      </c>
      <c r="I2627" t="n">
        <v>0</v>
      </c>
      <c r="J2627" s="16">
        <f>IF(C2627=2026,IF(B2627&lt;741000,0,IF(B2627&lt;2191000,B2627-740000,IF(B2627&lt;2193000,1451000,IF(B2627&lt;2196000,1453000,IF(B2627&lt;2200000,1456000,IF(B2627&lt;3600000,ROUNDDOWN(B2627/4,-3)*2.8-80000,IF(B2627&lt;6600000,ROUNDDOWN(B2627/4,-3)*3.2-440000,IF(B2627&lt;8500000,ROUNDDOWN(B2627*0.9,0)-1100000,B2627-1950000)))))))),IF(B2627&lt;651000,0,IF(B2627&lt;1900000,B2627-650000,IF(B2627&lt;3600000,ROUNDDOWN(B2627/4,-3)*2.8-80000,IF(B2627&lt;6600000,ROUNDDOWN(B2627/4,-3)*3.2-440000,IF(B2627&lt;8500000,ROUNDDOWN(B2627*0.9,0)-1100000,B2627-1950000))))))</f>
        <v/>
      </c>
      <c r="K2627" s="16">
        <f>IF(J2627&gt;23500000,NA(),IF(C2627=2026,IF(J2627&lt;=4890000,1040000,IF(J2627&lt;=6550000,670000,620000)),IF(J2627&lt;=1320000,950000,IF(J2627&lt;=3360000,880000,IF(J2627&lt;=4890000,680000,IF(J2627&lt;=6550000,630000,580000))))))</f>
        <v/>
      </c>
      <c r="L2627" s="16">
        <f>IF(D2627=1,IF(J2627&lt;=9000000,380000,IF(J2627&lt;=9500000,260000,IF(J2627&lt;=10000000,130000,0))),0)</f>
        <v/>
      </c>
      <c r="M2627" s="16">
        <f>IF(D2627=1,IF(J2627&lt;=9000000,330000,IF(J2627&lt;=9500000,220000,IF(J2627&lt;=10000000,110000,0))),0)</f>
        <v/>
      </c>
      <c r="N2627" s="16">
        <f>IF(D2627=1,IF(J2627&lt;=9000000,50000,IF(J2627&lt;=9500000,40000,IF(J2627&lt;=10000000,20000,0))),0)</f>
        <v/>
      </c>
      <c r="O2627" s="16">
        <f>MAX(0,ROUNDDOWN(J2627-G2627-K2627-L2627-E2627*380000-F2627*630000-H2627,-3))</f>
        <v/>
      </c>
      <c r="P2627" s="16">
        <f>MAX(0,ROUNDDOWN(J2627-G2627-430000-M2627-E2627*330000-F2627*450000-I2627,-3))</f>
        <v/>
      </c>
      <c r="Q2627" s="16">
        <f>50000+N2627+E2627*50000+F2627*180000</f>
        <v/>
      </c>
      <c r="R2627" s="16">
        <f>IF(P2627&lt;=2000000,MIN(Q2627,P2627),MAX(Q2627-(P2627-2000000),50000))*0.05</f>
        <v/>
      </c>
      <c r="S2627" s="16">
        <f>MAX(0,P2627*0.1-R2627)</f>
        <v/>
      </c>
      <c r="T2627" s="16">
        <f>Q2627+MAX(0,K2627-480000)</f>
        <v/>
      </c>
      <c r="U2627" s="16">
        <f>P2627-T2627</f>
        <v/>
      </c>
      <c r="V2627" s="17">
        <f>IF(U2627&lt;0,0,LOOKUP(U2627,{0,1950001,3300001,6950001,9000001,18000001,40000001},{0.05,0.1,0.2,0.23,0.33,0.4,0.45}))</f>
        <v/>
      </c>
      <c r="W2627" s="18">
        <f>IF(U2627&lt;0,0.9,0.9-V2627*1.021)</f>
        <v/>
      </c>
      <c r="X2627" s="16">
        <f>ROUNDDOWN(S2627*0.2/W2627+2000,0)</f>
        <v/>
      </c>
      <c r="Y2627" s="17">
        <f>IF(O2627&lt;=0,0,LOOKUP(O2627,{0,1950001,3300001,6950001,9000001,18000001,40000001},{0.05,0.1,0.2,0.23,0.33,0.4,0.45}))</f>
        <v/>
      </c>
    </row>
    <row r="2628">
      <c r="A2628" t="inlineStr">
        <is>
          <t>1万円刻み</t>
        </is>
      </c>
      <c r="B2628" s="16">
        <f>'3_1万円刻み'!$A$536</f>
        <v/>
      </c>
      <c r="C2628" t="n">
        <v>2026</v>
      </c>
      <c r="D2628" t="n">
        <v>1</v>
      </c>
      <c r="E2628" t="n">
        <v>0</v>
      </c>
      <c r="F2628" t="n">
        <v>0</v>
      </c>
      <c r="G2628" s="16">
        <f>ROUND(MIN(B2628/12,650000)*12*0.0915+MIN(B2628/12,1390000)*12*(0.0504+0)+B2628*0.005,0)</f>
        <v/>
      </c>
      <c r="H2628" t="n">
        <v>0</v>
      </c>
      <c r="I2628" t="n">
        <v>0</v>
      </c>
      <c r="J2628" s="16">
        <f>IF(C2628=2026,IF(B2628&lt;741000,0,IF(B2628&lt;2191000,B2628-740000,IF(B2628&lt;2193000,1451000,IF(B2628&lt;2196000,1453000,IF(B2628&lt;2200000,1456000,IF(B2628&lt;3600000,ROUNDDOWN(B2628/4,-3)*2.8-80000,IF(B2628&lt;6600000,ROUNDDOWN(B2628/4,-3)*3.2-440000,IF(B2628&lt;8500000,ROUNDDOWN(B2628*0.9,0)-1100000,B2628-1950000)))))))),IF(B2628&lt;651000,0,IF(B2628&lt;1900000,B2628-650000,IF(B2628&lt;3600000,ROUNDDOWN(B2628/4,-3)*2.8-80000,IF(B2628&lt;6600000,ROUNDDOWN(B2628/4,-3)*3.2-440000,IF(B2628&lt;8500000,ROUNDDOWN(B2628*0.9,0)-1100000,B2628-1950000))))))</f>
        <v/>
      </c>
      <c r="K2628" s="16">
        <f>IF(J2628&gt;23500000,NA(),IF(C2628=2026,IF(J2628&lt;=4890000,1040000,IF(J2628&lt;=6550000,670000,620000)),IF(J2628&lt;=1320000,950000,IF(J2628&lt;=3360000,880000,IF(J2628&lt;=4890000,680000,IF(J2628&lt;=6550000,630000,580000))))))</f>
        <v/>
      </c>
      <c r="L2628" s="16">
        <f>IF(D2628=1,IF(J2628&lt;=9000000,380000,IF(J2628&lt;=9500000,260000,IF(J2628&lt;=10000000,130000,0))),0)</f>
        <v/>
      </c>
      <c r="M2628" s="16">
        <f>IF(D2628=1,IF(J2628&lt;=9000000,330000,IF(J2628&lt;=9500000,220000,IF(J2628&lt;=10000000,110000,0))),0)</f>
        <v/>
      </c>
      <c r="N2628" s="16">
        <f>IF(D2628=1,IF(J2628&lt;=9000000,50000,IF(J2628&lt;=9500000,40000,IF(J2628&lt;=10000000,20000,0))),0)</f>
        <v/>
      </c>
      <c r="O2628" s="16">
        <f>MAX(0,ROUNDDOWN(J2628-G2628-K2628-L2628-E2628*380000-F2628*630000-H2628,-3))</f>
        <v/>
      </c>
      <c r="P2628" s="16">
        <f>MAX(0,ROUNDDOWN(J2628-G2628-430000-M2628-E2628*330000-F2628*450000-I2628,-3))</f>
        <v/>
      </c>
      <c r="Q2628" s="16">
        <f>50000+N2628+E2628*50000+F2628*180000</f>
        <v/>
      </c>
      <c r="R2628" s="16">
        <f>IF(P2628&lt;=2000000,MIN(Q2628,P2628),MAX(Q2628-(P2628-2000000),50000))*0.05</f>
        <v/>
      </c>
      <c r="S2628" s="16">
        <f>MAX(0,P2628*0.1-R2628)</f>
        <v/>
      </c>
      <c r="T2628" s="16">
        <f>Q2628+MAX(0,K2628-480000)</f>
        <v/>
      </c>
      <c r="U2628" s="16">
        <f>P2628-T2628</f>
        <v/>
      </c>
      <c r="V2628" s="17">
        <f>IF(U2628&lt;0,0,LOOKUP(U2628,{0,1950001,3300001,6950001,9000001,18000001,40000001},{0.05,0.1,0.2,0.23,0.33,0.4,0.45}))</f>
        <v/>
      </c>
      <c r="W2628" s="18">
        <f>IF(U2628&lt;0,0.9,0.9-V2628*1.021)</f>
        <v/>
      </c>
      <c r="X2628" s="16">
        <f>ROUNDDOWN(S2628*0.2/W2628+2000,0)</f>
        <v/>
      </c>
      <c r="Y2628" s="17">
        <f>IF(O2628&lt;=0,0,LOOKUP(O2628,{0,1950001,3300001,6950001,9000001,18000001,40000001},{0.05,0.1,0.2,0.23,0.33,0.4,0.45}))</f>
        <v/>
      </c>
    </row>
    <row r="2629">
      <c r="A2629" t="inlineStr">
        <is>
          <t>1万円刻み</t>
        </is>
      </c>
      <c r="B2629" s="16">
        <f>'3_1万円刻み'!$A$537</f>
        <v/>
      </c>
      <c r="C2629" t="n">
        <v>2025</v>
      </c>
      <c r="D2629" t="n">
        <v>0</v>
      </c>
      <c r="E2629" t="n">
        <v>0</v>
      </c>
      <c r="F2629" t="n">
        <v>0</v>
      </c>
      <c r="G2629" s="16">
        <f>ROUND(MIN(B2629/12,650000)*12*0.0915+MIN(B2629/12,1390000)*12*(0.0504+0)+B2629*0.005,0)</f>
        <v/>
      </c>
      <c r="H2629" t="n">
        <v>0</v>
      </c>
      <c r="I2629" t="n">
        <v>0</v>
      </c>
      <c r="J2629" s="16">
        <f>IF(C2629=2026,IF(B2629&lt;741000,0,IF(B2629&lt;2191000,B2629-740000,IF(B2629&lt;2193000,1451000,IF(B2629&lt;2196000,1453000,IF(B2629&lt;2200000,1456000,IF(B2629&lt;3600000,ROUNDDOWN(B2629/4,-3)*2.8-80000,IF(B2629&lt;6600000,ROUNDDOWN(B2629/4,-3)*3.2-440000,IF(B2629&lt;8500000,ROUNDDOWN(B2629*0.9,0)-1100000,B2629-1950000)))))))),IF(B2629&lt;651000,0,IF(B2629&lt;1900000,B2629-650000,IF(B2629&lt;3600000,ROUNDDOWN(B2629/4,-3)*2.8-80000,IF(B2629&lt;6600000,ROUNDDOWN(B2629/4,-3)*3.2-440000,IF(B2629&lt;8500000,ROUNDDOWN(B2629*0.9,0)-1100000,B2629-1950000))))))</f>
        <v/>
      </c>
      <c r="K2629" s="16">
        <f>IF(J2629&gt;23500000,NA(),IF(C2629=2026,IF(J2629&lt;=4890000,1040000,IF(J2629&lt;=6550000,670000,620000)),IF(J2629&lt;=1320000,950000,IF(J2629&lt;=3360000,880000,IF(J2629&lt;=4890000,680000,IF(J2629&lt;=6550000,630000,580000))))))</f>
        <v/>
      </c>
      <c r="L2629" s="16">
        <f>IF(D2629=1,IF(J2629&lt;=9000000,380000,IF(J2629&lt;=9500000,260000,IF(J2629&lt;=10000000,130000,0))),0)</f>
        <v/>
      </c>
      <c r="M2629" s="16">
        <f>IF(D2629=1,IF(J2629&lt;=9000000,330000,IF(J2629&lt;=9500000,220000,IF(J2629&lt;=10000000,110000,0))),0)</f>
        <v/>
      </c>
      <c r="N2629" s="16">
        <f>IF(D2629=1,IF(J2629&lt;=9000000,50000,IF(J2629&lt;=9500000,40000,IF(J2629&lt;=10000000,20000,0))),0)</f>
        <v/>
      </c>
      <c r="O2629" s="16">
        <f>MAX(0,ROUNDDOWN(J2629-G2629-K2629-L2629-E2629*380000-F2629*630000-H2629,-3))</f>
        <v/>
      </c>
      <c r="P2629" s="16">
        <f>MAX(0,ROUNDDOWN(J2629-G2629-430000-M2629-E2629*330000-F2629*450000-I2629,-3))</f>
        <v/>
      </c>
      <c r="Q2629" s="16">
        <f>50000+N2629+E2629*50000+F2629*180000</f>
        <v/>
      </c>
      <c r="R2629" s="16">
        <f>IF(P2629&lt;=2000000,MIN(Q2629,P2629),MAX(Q2629-(P2629-2000000),50000))*0.05</f>
        <v/>
      </c>
      <c r="S2629" s="16">
        <f>MAX(0,P2629*0.1-R2629)</f>
        <v/>
      </c>
      <c r="T2629" s="16">
        <f>Q2629+MAX(0,K2629-480000)</f>
        <v/>
      </c>
      <c r="U2629" s="16">
        <f>P2629-T2629</f>
        <v/>
      </c>
      <c r="V2629" s="17">
        <f>IF(U2629&lt;0,0,LOOKUP(U2629,{0,1950001,3300001,6950001,9000001,18000001,40000001},{0.05,0.1,0.2,0.23,0.33,0.4,0.45}))</f>
        <v/>
      </c>
      <c r="W2629" s="18">
        <f>IF(U2629&lt;0,0.9,0.9-V2629*1.021)</f>
        <v/>
      </c>
      <c r="X2629" s="16">
        <f>ROUNDDOWN(S2629*0.2/W2629+2000,0)</f>
        <v/>
      </c>
      <c r="Y2629" s="17">
        <f>IF(O2629&lt;=0,0,LOOKUP(O2629,{0,1950001,3300001,6950001,9000001,18000001,40000001},{0.05,0.1,0.2,0.23,0.33,0.4,0.45}))</f>
        <v/>
      </c>
    </row>
    <row r="2630">
      <c r="A2630" t="inlineStr">
        <is>
          <t>1万円刻み</t>
        </is>
      </c>
      <c r="B2630" s="16">
        <f>'3_1万円刻み'!$A$537</f>
        <v/>
      </c>
      <c r="C2630" t="n">
        <v>2026</v>
      </c>
      <c r="D2630" t="n">
        <v>0</v>
      </c>
      <c r="E2630" t="n">
        <v>0</v>
      </c>
      <c r="F2630" t="n">
        <v>0</v>
      </c>
      <c r="G2630" s="16">
        <f>ROUND(MIN(B2630/12,650000)*12*0.0915+MIN(B2630/12,1390000)*12*(0.0504+0)+B2630*0.005,0)</f>
        <v/>
      </c>
      <c r="H2630" t="n">
        <v>0</v>
      </c>
      <c r="I2630" t="n">
        <v>0</v>
      </c>
      <c r="J2630" s="16">
        <f>IF(C2630=2026,IF(B2630&lt;741000,0,IF(B2630&lt;2191000,B2630-740000,IF(B2630&lt;2193000,1451000,IF(B2630&lt;2196000,1453000,IF(B2630&lt;2200000,1456000,IF(B2630&lt;3600000,ROUNDDOWN(B2630/4,-3)*2.8-80000,IF(B2630&lt;6600000,ROUNDDOWN(B2630/4,-3)*3.2-440000,IF(B2630&lt;8500000,ROUNDDOWN(B2630*0.9,0)-1100000,B2630-1950000)))))))),IF(B2630&lt;651000,0,IF(B2630&lt;1900000,B2630-650000,IF(B2630&lt;3600000,ROUNDDOWN(B2630/4,-3)*2.8-80000,IF(B2630&lt;6600000,ROUNDDOWN(B2630/4,-3)*3.2-440000,IF(B2630&lt;8500000,ROUNDDOWN(B2630*0.9,0)-1100000,B2630-1950000))))))</f>
        <v/>
      </c>
      <c r="K2630" s="16">
        <f>IF(J2630&gt;23500000,NA(),IF(C2630=2026,IF(J2630&lt;=4890000,1040000,IF(J2630&lt;=6550000,670000,620000)),IF(J2630&lt;=1320000,950000,IF(J2630&lt;=3360000,880000,IF(J2630&lt;=4890000,680000,IF(J2630&lt;=6550000,630000,580000))))))</f>
        <v/>
      </c>
      <c r="L2630" s="16">
        <f>IF(D2630=1,IF(J2630&lt;=9000000,380000,IF(J2630&lt;=9500000,260000,IF(J2630&lt;=10000000,130000,0))),0)</f>
        <v/>
      </c>
      <c r="M2630" s="16">
        <f>IF(D2630=1,IF(J2630&lt;=9000000,330000,IF(J2630&lt;=9500000,220000,IF(J2630&lt;=10000000,110000,0))),0)</f>
        <v/>
      </c>
      <c r="N2630" s="16">
        <f>IF(D2630=1,IF(J2630&lt;=9000000,50000,IF(J2630&lt;=9500000,40000,IF(J2630&lt;=10000000,20000,0))),0)</f>
        <v/>
      </c>
      <c r="O2630" s="16">
        <f>MAX(0,ROUNDDOWN(J2630-G2630-K2630-L2630-E2630*380000-F2630*630000-H2630,-3))</f>
        <v/>
      </c>
      <c r="P2630" s="16">
        <f>MAX(0,ROUNDDOWN(J2630-G2630-430000-M2630-E2630*330000-F2630*450000-I2630,-3))</f>
        <v/>
      </c>
      <c r="Q2630" s="16">
        <f>50000+N2630+E2630*50000+F2630*180000</f>
        <v/>
      </c>
      <c r="R2630" s="16">
        <f>IF(P2630&lt;=2000000,MIN(Q2630,P2630),MAX(Q2630-(P2630-2000000),50000))*0.05</f>
        <v/>
      </c>
      <c r="S2630" s="16">
        <f>MAX(0,P2630*0.1-R2630)</f>
        <v/>
      </c>
      <c r="T2630" s="16">
        <f>Q2630+MAX(0,K2630-480000)</f>
        <v/>
      </c>
      <c r="U2630" s="16">
        <f>P2630-T2630</f>
        <v/>
      </c>
      <c r="V2630" s="17">
        <f>IF(U2630&lt;0,0,LOOKUP(U2630,{0,1950001,3300001,6950001,9000001,18000001,40000001},{0.05,0.1,0.2,0.23,0.33,0.4,0.45}))</f>
        <v/>
      </c>
      <c r="W2630" s="18">
        <f>IF(U2630&lt;0,0.9,0.9-V2630*1.021)</f>
        <v/>
      </c>
      <c r="X2630" s="16">
        <f>ROUNDDOWN(S2630*0.2/W2630+2000,0)</f>
        <v/>
      </c>
      <c r="Y2630" s="17">
        <f>IF(O2630&lt;=0,0,LOOKUP(O2630,{0,1950001,3300001,6950001,9000001,18000001,40000001},{0.05,0.1,0.2,0.23,0.33,0.4,0.45}))</f>
        <v/>
      </c>
    </row>
    <row r="2631">
      <c r="A2631" t="inlineStr">
        <is>
          <t>1万円刻み</t>
        </is>
      </c>
      <c r="B2631" s="16">
        <f>'3_1万円刻み'!$A$537</f>
        <v/>
      </c>
      <c r="C2631" t="n">
        <v>2025</v>
      </c>
      <c r="D2631" t="n">
        <v>1</v>
      </c>
      <c r="E2631" t="n">
        <v>0</v>
      </c>
      <c r="F2631" t="n">
        <v>0</v>
      </c>
      <c r="G2631" s="16">
        <f>ROUND(MIN(B2631/12,650000)*12*0.0915+MIN(B2631/12,1390000)*12*(0.0504+0)+B2631*0.005,0)</f>
        <v/>
      </c>
      <c r="H2631" t="n">
        <v>0</v>
      </c>
      <c r="I2631" t="n">
        <v>0</v>
      </c>
      <c r="J2631" s="16">
        <f>IF(C2631=2026,IF(B2631&lt;741000,0,IF(B2631&lt;2191000,B2631-740000,IF(B2631&lt;2193000,1451000,IF(B2631&lt;2196000,1453000,IF(B2631&lt;2200000,1456000,IF(B2631&lt;3600000,ROUNDDOWN(B2631/4,-3)*2.8-80000,IF(B2631&lt;6600000,ROUNDDOWN(B2631/4,-3)*3.2-440000,IF(B2631&lt;8500000,ROUNDDOWN(B2631*0.9,0)-1100000,B2631-1950000)))))))),IF(B2631&lt;651000,0,IF(B2631&lt;1900000,B2631-650000,IF(B2631&lt;3600000,ROUNDDOWN(B2631/4,-3)*2.8-80000,IF(B2631&lt;6600000,ROUNDDOWN(B2631/4,-3)*3.2-440000,IF(B2631&lt;8500000,ROUNDDOWN(B2631*0.9,0)-1100000,B2631-1950000))))))</f>
        <v/>
      </c>
      <c r="K2631" s="16">
        <f>IF(J2631&gt;23500000,NA(),IF(C2631=2026,IF(J2631&lt;=4890000,1040000,IF(J2631&lt;=6550000,670000,620000)),IF(J2631&lt;=1320000,950000,IF(J2631&lt;=3360000,880000,IF(J2631&lt;=4890000,680000,IF(J2631&lt;=6550000,630000,580000))))))</f>
        <v/>
      </c>
      <c r="L2631" s="16">
        <f>IF(D2631=1,IF(J2631&lt;=9000000,380000,IF(J2631&lt;=9500000,260000,IF(J2631&lt;=10000000,130000,0))),0)</f>
        <v/>
      </c>
      <c r="M2631" s="16">
        <f>IF(D2631=1,IF(J2631&lt;=9000000,330000,IF(J2631&lt;=9500000,220000,IF(J2631&lt;=10000000,110000,0))),0)</f>
        <v/>
      </c>
      <c r="N2631" s="16">
        <f>IF(D2631=1,IF(J2631&lt;=9000000,50000,IF(J2631&lt;=9500000,40000,IF(J2631&lt;=10000000,20000,0))),0)</f>
        <v/>
      </c>
      <c r="O2631" s="16">
        <f>MAX(0,ROUNDDOWN(J2631-G2631-K2631-L2631-E2631*380000-F2631*630000-H2631,-3))</f>
        <v/>
      </c>
      <c r="P2631" s="16">
        <f>MAX(0,ROUNDDOWN(J2631-G2631-430000-M2631-E2631*330000-F2631*450000-I2631,-3))</f>
        <v/>
      </c>
      <c r="Q2631" s="16">
        <f>50000+N2631+E2631*50000+F2631*180000</f>
        <v/>
      </c>
      <c r="R2631" s="16">
        <f>IF(P2631&lt;=2000000,MIN(Q2631,P2631),MAX(Q2631-(P2631-2000000),50000))*0.05</f>
        <v/>
      </c>
      <c r="S2631" s="16">
        <f>MAX(0,P2631*0.1-R2631)</f>
        <v/>
      </c>
      <c r="T2631" s="16">
        <f>Q2631+MAX(0,K2631-480000)</f>
        <v/>
      </c>
      <c r="U2631" s="16">
        <f>P2631-T2631</f>
        <v/>
      </c>
      <c r="V2631" s="17">
        <f>IF(U2631&lt;0,0,LOOKUP(U2631,{0,1950001,3300001,6950001,9000001,18000001,40000001},{0.05,0.1,0.2,0.23,0.33,0.4,0.45}))</f>
        <v/>
      </c>
      <c r="W2631" s="18">
        <f>IF(U2631&lt;0,0.9,0.9-V2631*1.021)</f>
        <v/>
      </c>
      <c r="X2631" s="16">
        <f>ROUNDDOWN(S2631*0.2/W2631+2000,0)</f>
        <v/>
      </c>
      <c r="Y2631" s="17">
        <f>IF(O2631&lt;=0,0,LOOKUP(O2631,{0,1950001,3300001,6950001,9000001,18000001,40000001},{0.05,0.1,0.2,0.23,0.33,0.4,0.45}))</f>
        <v/>
      </c>
    </row>
    <row r="2632">
      <c r="A2632" t="inlineStr">
        <is>
          <t>1万円刻み</t>
        </is>
      </c>
      <c r="B2632" s="16">
        <f>'3_1万円刻み'!$A$537</f>
        <v/>
      </c>
      <c r="C2632" t="n">
        <v>2026</v>
      </c>
      <c r="D2632" t="n">
        <v>1</v>
      </c>
      <c r="E2632" t="n">
        <v>0</v>
      </c>
      <c r="F2632" t="n">
        <v>0</v>
      </c>
      <c r="G2632" s="16">
        <f>ROUND(MIN(B2632/12,650000)*12*0.0915+MIN(B2632/12,1390000)*12*(0.0504+0)+B2632*0.005,0)</f>
        <v/>
      </c>
      <c r="H2632" t="n">
        <v>0</v>
      </c>
      <c r="I2632" t="n">
        <v>0</v>
      </c>
      <c r="J2632" s="16">
        <f>IF(C2632=2026,IF(B2632&lt;741000,0,IF(B2632&lt;2191000,B2632-740000,IF(B2632&lt;2193000,1451000,IF(B2632&lt;2196000,1453000,IF(B2632&lt;2200000,1456000,IF(B2632&lt;3600000,ROUNDDOWN(B2632/4,-3)*2.8-80000,IF(B2632&lt;6600000,ROUNDDOWN(B2632/4,-3)*3.2-440000,IF(B2632&lt;8500000,ROUNDDOWN(B2632*0.9,0)-1100000,B2632-1950000)))))))),IF(B2632&lt;651000,0,IF(B2632&lt;1900000,B2632-650000,IF(B2632&lt;3600000,ROUNDDOWN(B2632/4,-3)*2.8-80000,IF(B2632&lt;6600000,ROUNDDOWN(B2632/4,-3)*3.2-440000,IF(B2632&lt;8500000,ROUNDDOWN(B2632*0.9,0)-1100000,B2632-1950000))))))</f>
        <v/>
      </c>
      <c r="K2632" s="16">
        <f>IF(J2632&gt;23500000,NA(),IF(C2632=2026,IF(J2632&lt;=4890000,1040000,IF(J2632&lt;=6550000,670000,620000)),IF(J2632&lt;=1320000,950000,IF(J2632&lt;=3360000,880000,IF(J2632&lt;=4890000,680000,IF(J2632&lt;=6550000,630000,580000))))))</f>
        <v/>
      </c>
      <c r="L2632" s="16">
        <f>IF(D2632=1,IF(J2632&lt;=9000000,380000,IF(J2632&lt;=9500000,260000,IF(J2632&lt;=10000000,130000,0))),0)</f>
        <v/>
      </c>
      <c r="M2632" s="16">
        <f>IF(D2632=1,IF(J2632&lt;=9000000,330000,IF(J2632&lt;=9500000,220000,IF(J2632&lt;=10000000,110000,0))),0)</f>
        <v/>
      </c>
      <c r="N2632" s="16">
        <f>IF(D2632=1,IF(J2632&lt;=9000000,50000,IF(J2632&lt;=9500000,40000,IF(J2632&lt;=10000000,20000,0))),0)</f>
        <v/>
      </c>
      <c r="O2632" s="16">
        <f>MAX(0,ROUNDDOWN(J2632-G2632-K2632-L2632-E2632*380000-F2632*630000-H2632,-3))</f>
        <v/>
      </c>
      <c r="P2632" s="16">
        <f>MAX(0,ROUNDDOWN(J2632-G2632-430000-M2632-E2632*330000-F2632*450000-I2632,-3))</f>
        <v/>
      </c>
      <c r="Q2632" s="16">
        <f>50000+N2632+E2632*50000+F2632*180000</f>
        <v/>
      </c>
      <c r="R2632" s="16">
        <f>IF(P2632&lt;=2000000,MIN(Q2632,P2632),MAX(Q2632-(P2632-2000000),50000))*0.05</f>
        <v/>
      </c>
      <c r="S2632" s="16">
        <f>MAX(0,P2632*0.1-R2632)</f>
        <v/>
      </c>
      <c r="T2632" s="16">
        <f>Q2632+MAX(0,K2632-480000)</f>
        <v/>
      </c>
      <c r="U2632" s="16">
        <f>P2632-T2632</f>
        <v/>
      </c>
      <c r="V2632" s="17">
        <f>IF(U2632&lt;0,0,LOOKUP(U2632,{0,1950001,3300001,6950001,9000001,18000001,40000001},{0.05,0.1,0.2,0.23,0.33,0.4,0.45}))</f>
        <v/>
      </c>
      <c r="W2632" s="18">
        <f>IF(U2632&lt;0,0.9,0.9-V2632*1.021)</f>
        <v/>
      </c>
      <c r="X2632" s="16">
        <f>ROUNDDOWN(S2632*0.2/W2632+2000,0)</f>
        <v/>
      </c>
      <c r="Y2632" s="17">
        <f>IF(O2632&lt;=0,0,LOOKUP(O2632,{0,1950001,3300001,6950001,9000001,18000001,40000001},{0.05,0.1,0.2,0.23,0.33,0.4,0.45}))</f>
        <v/>
      </c>
    </row>
    <row r="2633">
      <c r="A2633" t="inlineStr">
        <is>
          <t>1万円刻み</t>
        </is>
      </c>
      <c r="B2633" s="16">
        <f>'3_1万円刻み'!$A$538</f>
        <v/>
      </c>
      <c r="C2633" t="n">
        <v>2025</v>
      </c>
      <c r="D2633" t="n">
        <v>0</v>
      </c>
      <c r="E2633" t="n">
        <v>0</v>
      </c>
      <c r="F2633" t="n">
        <v>0</v>
      </c>
      <c r="G2633" s="16">
        <f>ROUND(MIN(B2633/12,650000)*12*0.0915+MIN(B2633/12,1390000)*12*(0.0504+0)+B2633*0.005,0)</f>
        <v/>
      </c>
      <c r="H2633" t="n">
        <v>0</v>
      </c>
      <c r="I2633" t="n">
        <v>0</v>
      </c>
      <c r="J2633" s="16">
        <f>IF(C2633=2026,IF(B2633&lt;741000,0,IF(B2633&lt;2191000,B2633-740000,IF(B2633&lt;2193000,1451000,IF(B2633&lt;2196000,1453000,IF(B2633&lt;2200000,1456000,IF(B2633&lt;3600000,ROUNDDOWN(B2633/4,-3)*2.8-80000,IF(B2633&lt;6600000,ROUNDDOWN(B2633/4,-3)*3.2-440000,IF(B2633&lt;8500000,ROUNDDOWN(B2633*0.9,0)-1100000,B2633-1950000)))))))),IF(B2633&lt;651000,0,IF(B2633&lt;1900000,B2633-650000,IF(B2633&lt;3600000,ROUNDDOWN(B2633/4,-3)*2.8-80000,IF(B2633&lt;6600000,ROUNDDOWN(B2633/4,-3)*3.2-440000,IF(B2633&lt;8500000,ROUNDDOWN(B2633*0.9,0)-1100000,B2633-1950000))))))</f>
        <v/>
      </c>
      <c r="K2633" s="16">
        <f>IF(J2633&gt;23500000,NA(),IF(C2633=2026,IF(J2633&lt;=4890000,1040000,IF(J2633&lt;=6550000,670000,620000)),IF(J2633&lt;=1320000,950000,IF(J2633&lt;=3360000,880000,IF(J2633&lt;=4890000,680000,IF(J2633&lt;=6550000,630000,580000))))))</f>
        <v/>
      </c>
      <c r="L2633" s="16">
        <f>IF(D2633=1,IF(J2633&lt;=9000000,380000,IF(J2633&lt;=9500000,260000,IF(J2633&lt;=10000000,130000,0))),0)</f>
        <v/>
      </c>
      <c r="M2633" s="16">
        <f>IF(D2633=1,IF(J2633&lt;=9000000,330000,IF(J2633&lt;=9500000,220000,IF(J2633&lt;=10000000,110000,0))),0)</f>
        <v/>
      </c>
      <c r="N2633" s="16">
        <f>IF(D2633=1,IF(J2633&lt;=9000000,50000,IF(J2633&lt;=9500000,40000,IF(J2633&lt;=10000000,20000,0))),0)</f>
        <v/>
      </c>
      <c r="O2633" s="16">
        <f>MAX(0,ROUNDDOWN(J2633-G2633-K2633-L2633-E2633*380000-F2633*630000-H2633,-3))</f>
        <v/>
      </c>
      <c r="P2633" s="16">
        <f>MAX(0,ROUNDDOWN(J2633-G2633-430000-M2633-E2633*330000-F2633*450000-I2633,-3))</f>
        <v/>
      </c>
      <c r="Q2633" s="16">
        <f>50000+N2633+E2633*50000+F2633*180000</f>
        <v/>
      </c>
      <c r="R2633" s="16">
        <f>IF(P2633&lt;=2000000,MIN(Q2633,P2633),MAX(Q2633-(P2633-2000000),50000))*0.05</f>
        <v/>
      </c>
      <c r="S2633" s="16">
        <f>MAX(0,P2633*0.1-R2633)</f>
        <v/>
      </c>
      <c r="T2633" s="16">
        <f>Q2633+MAX(0,K2633-480000)</f>
        <v/>
      </c>
      <c r="U2633" s="16">
        <f>P2633-T2633</f>
        <v/>
      </c>
      <c r="V2633" s="17">
        <f>IF(U2633&lt;0,0,LOOKUP(U2633,{0,1950001,3300001,6950001,9000001,18000001,40000001},{0.05,0.1,0.2,0.23,0.33,0.4,0.45}))</f>
        <v/>
      </c>
      <c r="W2633" s="18">
        <f>IF(U2633&lt;0,0.9,0.9-V2633*1.021)</f>
        <v/>
      </c>
      <c r="X2633" s="16">
        <f>ROUNDDOWN(S2633*0.2/W2633+2000,0)</f>
        <v/>
      </c>
      <c r="Y2633" s="17">
        <f>IF(O2633&lt;=0,0,LOOKUP(O2633,{0,1950001,3300001,6950001,9000001,18000001,40000001},{0.05,0.1,0.2,0.23,0.33,0.4,0.45}))</f>
        <v/>
      </c>
    </row>
    <row r="2634">
      <c r="A2634" t="inlineStr">
        <is>
          <t>1万円刻み</t>
        </is>
      </c>
      <c r="B2634" s="16">
        <f>'3_1万円刻み'!$A$538</f>
        <v/>
      </c>
      <c r="C2634" t="n">
        <v>2026</v>
      </c>
      <c r="D2634" t="n">
        <v>0</v>
      </c>
      <c r="E2634" t="n">
        <v>0</v>
      </c>
      <c r="F2634" t="n">
        <v>0</v>
      </c>
      <c r="G2634" s="16">
        <f>ROUND(MIN(B2634/12,650000)*12*0.0915+MIN(B2634/12,1390000)*12*(0.0504+0)+B2634*0.005,0)</f>
        <v/>
      </c>
      <c r="H2634" t="n">
        <v>0</v>
      </c>
      <c r="I2634" t="n">
        <v>0</v>
      </c>
      <c r="J2634" s="16">
        <f>IF(C2634=2026,IF(B2634&lt;741000,0,IF(B2634&lt;2191000,B2634-740000,IF(B2634&lt;2193000,1451000,IF(B2634&lt;2196000,1453000,IF(B2634&lt;2200000,1456000,IF(B2634&lt;3600000,ROUNDDOWN(B2634/4,-3)*2.8-80000,IF(B2634&lt;6600000,ROUNDDOWN(B2634/4,-3)*3.2-440000,IF(B2634&lt;8500000,ROUNDDOWN(B2634*0.9,0)-1100000,B2634-1950000)))))))),IF(B2634&lt;651000,0,IF(B2634&lt;1900000,B2634-650000,IF(B2634&lt;3600000,ROUNDDOWN(B2634/4,-3)*2.8-80000,IF(B2634&lt;6600000,ROUNDDOWN(B2634/4,-3)*3.2-440000,IF(B2634&lt;8500000,ROUNDDOWN(B2634*0.9,0)-1100000,B2634-1950000))))))</f>
        <v/>
      </c>
      <c r="K2634" s="16">
        <f>IF(J2634&gt;23500000,NA(),IF(C2634=2026,IF(J2634&lt;=4890000,1040000,IF(J2634&lt;=6550000,670000,620000)),IF(J2634&lt;=1320000,950000,IF(J2634&lt;=3360000,880000,IF(J2634&lt;=4890000,680000,IF(J2634&lt;=6550000,630000,580000))))))</f>
        <v/>
      </c>
      <c r="L2634" s="16">
        <f>IF(D2634=1,IF(J2634&lt;=9000000,380000,IF(J2634&lt;=9500000,260000,IF(J2634&lt;=10000000,130000,0))),0)</f>
        <v/>
      </c>
      <c r="M2634" s="16">
        <f>IF(D2634=1,IF(J2634&lt;=9000000,330000,IF(J2634&lt;=9500000,220000,IF(J2634&lt;=10000000,110000,0))),0)</f>
        <v/>
      </c>
      <c r="N2634" s="16">
        <f>IF(D2634=1,IF(J2634&lt;=9000000,50000,IF(J2634&lt;=9500000,40000,IF(J2634&lt;=10000000,20000,0))),0)</f>
        <v/>
      </c>
      <c r="O2634" s="16">
        <f>MAX(0,ROUNDDOWN(J2634-G2634-K2634-L2634-E2634*380000-F2634*630000-H2634,-3))</f>
        <v/>
      </c>
      <c r="P2634" s="16">
        <f>MAX(0,ROUNDDOWN(J2634-G2634-430000-M2634-E2634*330000-F2634*450000-I2634,-3))</f>
        <v/>
      </c>
      <c r="Q2634" s="16">
        <f>50000+N2634+E2634*50000+F2634*180000</f>
        <v/>
      </c>
      <c r="R2634" s="16">
        <f>IF(P2634&lt;=2000000,MIN(Q2634,P2634),MAX(Q2634-(P2634-2000000),50000))*0.05</f>
        <v/>
      </c>
      <c r="S2634" s="16">
        <f>MAX(0,P2634*0.1-R2634)</f>
        <v/>
      </c>
      <c r="T2634" s="16">
        <f>Q2634+MAX(0,K2634-480000)</f>
        <v/>
      </c>
      <c r="U2634" s="16">
        <f>P2634-T2634</f>
        <v/>
      </c>
      <c r="V2634" s="17">
        <f>IF(U2634&lt;0,0,LOOKUP(U2634,{0,1950001,3300001,6950001,9000001,18000001,40000001},{0.05,0.1,0.2,0.23,0.33,0.4,0.45}))</f>
        <v/>
      </c>
      <c r="W2634" s="18">
        <f>IF(U2634&lt;0,0.9,0.9-V2634*1.021)</f>
        <v/>
      </c>
      <c r="X2634" s="16">
        <f>ROUNDDOWN(S2634*0.2/W2634+2000,0)</f>
        <v/>
      </c>
      <c r="Y2634" s="17">
        <f>IF(O2634&lt;=0,0,LOOKUP(O2634,{0,1950001,3300001,6950001,9000001,18000001,40000001},{0.05,0.1,0.2,0.23,0.33,0.4,0.45}))</f>
        <v/>
      </c>
    </row>
    <row r="2635">
      <c r="A2635" t="inlineStr">
        <is>
          <t>1万円刻み</t>
        </is>
      </c>
      <c r="B2635" s="16">
        <f>'3_1万円刻み'!$A$538</f>
        <v/>
      </c>
      <c r="C2635" t="n">
        <v>2025</v>
      </c>
      <c r="D2635" t="n">
        <v>1</v>
      </c>
      <c r="E2635" t="n">
        <v>0</v>
      </c>
      <c r="F2635" t="n">
        <v>0</v>
      </c>
      <c r="G2635" s="16">
        <f>ROUND(MIN(B2635/12,650000)*12*0.0915+MIN(B2635/12,1390000)*12*(0.0504+0)+B2635*0.005,0)</f>
        <v/>
      </c>
      <c r="H2635" t="n">
        <v>0</v>
      </c>
      <c r="I2635" t="n">
        <v>0</v>
      </c>
      <c r="J2635" s="16">
        <f>IF(C2635=2026,IF(B2635&lt;741000,0,IF(B2635&lt;2191000,B2635-740000,IF(B2635&lt;2193000,1451000,IF(B2635&lt;2196000,1453000,IF(B2635&lt;2200000,1456000,IF(B2635&lt;3600000,ROUNDDOWN(B2635/4,-3)*2.8-80000,IF(B2635&lt;6600000,ROUNDDOWN(B2635/4,-3)*3.2-440000,IF(B2635&lt;8500000,ROUNDDOWN(B2635*0.9,0)-1100000,B2635-1950000)))))))),IF(B2635&lt;651000,0,IF(B2635&lt;1900000,B2635-650000,IF(B2635&lt;3600000,ROUNDDOWN(B2635/4,-3)*2.8-80000,IF(B2635&lt;6600000,ROUNDDOWN(B2635/4,-3)*3.2-440000,IF(B2635&lt;8500000,ROUNDDOWN(B2635*0.9,0)-1100000,B2635-1950000))))))</f>
        <v/>
      </c>
      <c r="K2635" s="16">
        <f>IF(J2635&gt;23500000,NA(),IF(C2635=2026,IF(J2635&lt;=4890000,1040000,IF(J2635&lt;=6550000,670000,620000)),IF(J2635&lt;=1320000,950000,IF(J2635&lt;=3360000,880000,IF(J2635&lt;=4890000,680000,IF(J2635&lt;=6550000,630000,580000))))))</f>
        <v/>
      </c>
      <c r="L2635" s="16">
        <f>IF(D2635=1,IF(J2635&lt;=9000000,380000,IF(J2635&lt;=9500000,260000,IF(J2635&lt;=10000000,130000,0))),0)</f>
        <v/>
      </c>
      <c r="M2635" s="16">
        <f>IF(D2635=1,IF(J2635&lt;=9000000,330000,IF(J2635&lt;=9500000,220000,IF(J2635&lt;=10000000,110000,0))),0)</f>
        <v/>
      </c>
      <c r="N2635" s="16">
        <f>IF(D2635=1,IF(J2635&lt;=9000000,50000,IF(J2635&lt;=9500000,40000,IF(J2635&lt;=10000000,20000,0))),0)</f>
        <v/>
      </c>
      <c r="O2635" s="16">
        <f>MAX(0,ROUNDDOWN(J2635-G2635-K2635-L2635-E2635*380000-F2635*630000-H2635,-3))</f>
        <v/>
      </c>
      <c r="P2635" s="16">
        <f>MAX(0,ROUNDDOWN(J2635-G2635-430000-M2635-E2635*330000-F2635*450000-I2635,-3))</f>
        <v/>
      </c>
      <c r="Q2635" s="16">
        <f>50000+N2635+E2635*50000+F2635*180000</f>
        <v/>
      </c>
      <c r="R2635" s="16">
        <f>IF(P2635&lt;=2000000,MIN(Q2635,P2635),MAX(Q2635-(P2635-2000000),50000))*0.05</f>
        <v/>
      </c>
      <c r="S2635" s="16">
        <f>MAX(0,P2635*0.1-R2635)</f>
        <v/>
      </c>
      <c r="T2635" s="16">
        <f>Q2635+MAX(0,K2635-480000)</f>
        <v/>
      </c>
      <c r="U2635" s="16">
        <f>P2635-T2635</f>
        <v/>
      </c>
      <c r="V2635" s="17">
        <f>IF(U2635&lt;0,0,LOOKUP(U2635,{0,1950001,3300001,6950001,9000001,18000001,40000001},{0.05,0.1,0.2,0.23,0.33,0.4,0.45}))</f>
        <v/>
      </c>
      <c r="W2635" s="18">
        <f>IF(U2635&lt;0,0.9,0.9-V2635*1.021)</f>
        <v/>
      </c>
      <c r="X2635" s="16">
        <f>ROUNDDOWN(S2635*0.2/W2635+2000,0)</f>
        <v/>
      </c>
      <c r="Y2635" s="17">
        <f>IF(O2635&lt;=0,0,LOOKUP(O2635,{0,1950001,3300001,6950001,9000001,18000001,40000001},{0.05,0.1,0.2,0.23,0.33,0.4,0.45}))</f>
        <v/>
      </c>
    </row>
    <row r="2636">
      <c r="A2636" t="inlineStr">
        <is>
          <t>1万円刻み</t>
        </is>
      </c>
      <c r="B2636" s="16">
        <f>'3_1万円刻み'!$A$538</f>
        <v/>
      </c>
      <c r="C2636" t="n">
        <v>2026</v>
      </c>
      <c r="D2636" t="n">
        <v>1</v>
      </c>
      <c r="E2636" t="n">
        <v>0</v>
      </c>
      <c r="F2636" t="n">
        <v>0</v>
      </c>
      <c r="G2636" s="16">
        <f>ROUND(MIN(B2636/12,650000)*12*0.0915+MIN(B2636/12,1390000)*12*(0.0504+0)+B2636*0.005,0)</f>
        <v/>
      </c>
      <c r="H2636" t="n">
        <v>0</v>
      </c>
      <c r="I2636" t="n">
        <v>0</v>
      </c>
      <c r="J2636" s="16">
        <f>IF(C2636=2026,IF(B2636&lt;741000,0,IF(B2636&lt;2191000,B2636-740000,IF(B2636&lt;2193000,1451000,IF(B2636&lt;2196000,1453000,IF(B2636&lt;2200000,1456000,IF(B2636&lt;3600000,ROUNDDOWN(B2636/4,-3)*2.8-80000,IF(B2636&lt;6600000,ROUNDDOWN(B2636/4,-3)*3.2-440000,IF(B2636&lt;8500000,ROUNDDOWN(B2636*0.9,0)-1100000,B2636-1950000)))))))),IF(B2636&lt;651000,0,IF(B2636&lt;1900000,B2636-650000,IF(B2636&lt;3600000,ROUNDDOWN(B2636/4,-3)*2.8-80000,IF(B2636&lt;6600000,ROUNDDOWN(B2636/4,-3)*3.2-440000,IF(B2636&lt;8500000,ROUNDDOWN(B2636*0.9,0)-1100000,B2636-1950000))))))</f>
        <v/>
      </c>
      <c r="K2636" s="16">
        <f>IF(J2636&gt;23500000,NA(),IF(C2636=2026,IF(J2636&lt;=4890000,1040000,IF(J2636&lt;=6550000,670000,620000)),IF(J2636&lt;=1320000,950000,IF(J2636&lt;=3360000,880000,IF(J2636&lt;=4890000,680000,IF(J2636&lt;=6550000,630000,580000))))))</f>
        <v/>
      </c>
      <c r="L2636" s="16">
        <f>IF(D2636=1,IF(J2636&lt;=9000000,380000,IF(J2636&lt;=9500000,260000,IF(J2636&lt;=10000000,130000,0))),0)</f>
        <v/>
      </c>
      <c r="M2636" s="16">
        <f>IF(D2636=1,IF(J2636&lt;=9000000,330000,IF(J2636&lt;=9500000,220000,IF(J2636&lt;=10000000,110000,0))),0)</f>
        <v/>
      </c>
      <c r="N2636" s="16">
        <f>IF(D2636=1,IF(J2636&lt;=9000000,50000,IF(J2636&lt;=9500000,40000,IF(J2636&lt;=10000000,20000,0))),0)</f>
        <v/>
      </c>
      <c r="O2636" s="16">
        <f>MAX(0,ROUNDDOWN(J2636-G2636-K2636-L2636-E2636*380000-F2636*630000-H2636,-3))</f>
        <v/>
      </c>
      <c r="P2636" s="16">
        <f>MAX(0,ROUNDDOWN(J2636-G2636-430000-M2636-E2636*330000-F2636*450000-I2636,-3))</f>
        <v/>
      </c>
      <c r="Q2636" s="16">
        <f>50000+N2636+E2636*50000+F2636*180000</f>
        <v/>
      </c>
      <c r="R2636" s="16">
        <f>IF(P2636&lt;=2000000,MIN(Q2636,P2636),MAX(Q2636-(P2636-2000000),50000))*0.05</f>
        <v/>
      </c>
      <c r="S2636" s="16">
        <f>MAX(0,P2636*0.1-R2636)</f>
        <v/>
      </c>
      <c r="T2636" s="16">
        <f>Q2636+MAX(0,K2636-480000)</f>
        <v/>
      </c>
      <c r="U2636" s="16">
        <f>P2636-T2636</f>
        <v/>
      </c>
      <c r="V2636" s="17">
        <f>IF(U2636&lt;0,0,LOOKUP(U2636,{0,1950001,3300001,6950001,9000001,18000001,40000001},{0.05,0.1,0.2,0.23,0.33,0.4,0.45}))</f>
        <v/>
      </c>
      <c r="W2636" s="18">
        <f>IF(U2636&lt;0,0.9,0.9-V2636*1.021)</f>
        <v/>
      </c>
      <c r="X2636" s="16">
        <f>ROUNDDOWN(S2636*0.2/W2636+2000,0)</f>
        <v/>
      </c>
      <c r="Y2636" s="17">
        <f>IF(O2636&lt;=0,0,LOOKUP(O2636,{0,1950001,3300001,6950001,9000001,18000001,40000001},{0.05,0.1,0.2,0.23,0.33,0.4,0.45}))</f>
        <v/>
      </c>
    </row>
    <row r="2637">
      <c r="A2637" t="inlineStr">
        <is>
          <t>1万円刻み</t>
        </is>
      </c>
      <c r="B2637" s="16">
        <f>'3_1万円刻み'!$A$539</f>
        <v/>
      </c>
      <c r="C2637" t="n">
        <v>2025</v>
      </c>
      <c r="D2637" t="n">
        <v>0</v>
      </c>
      <c r="E2637" t="n">
        <v>0</v>
      </c>
      <c r="F2637" t="n">
        <v>0</v>
      </c>
      <c r="G2637" s="16">
        <f>ROUND(MIN(B2637/12,650000)*12*0.0915+MIN(B2637/12,1390000)*12*(0.0504+0)+B2637*0.005,0)</f>
        <v/>
      </c>
      <c r="H2637" t="n">
        <v>0</v>
      </c>
      <c r="I2637" t="n">
        <v>0</v>
      </c>
      <c r="J2637" s="16">
        <f>IF(C2637=2026,IF(B2637&lt;741000,0,IF(B2637&lt;2191000,B2637-740000,IF(B2637&lt;2193000,1451000,IF(B2637&lt;2196000,1453000,IF(B2637&lt;2200000,1456000,IF(B2637&lt;3600000,ROUNDDOWN(B2637/4,-3)*2.8-80000,IF(B2637&lt;6600000,ROUNDDOWN(B2637/4,-3)*3.2-440000,IF(B2637&lt;8500000,ROUNDDOWN(B2637*0.9,0)-1100000,B2637-1950000)))))))),IF(B2637&lt;651000,0,IF(B2637&lt;1900000,B2637-650000,IF(B2637&lt;3600000,ROUNDDOWN(B2637/4,-3)*2.8-80000,IF(B2637&lt;6600000,ROUNDDOWN(B2637/4,-3)*3.2-440000,IF(B2637&lt;8500000,ROUNDDOWN(B2637*0.9,0)-1100000,B2637-1950000))))))</f>
        <v/>
      </c>
      <c r="K2637" s="16">
        <f>IF(J2637&gt;23500000,NA(),IF(C2637=2026,IF(J2637&lt;=4890000,1040000,IF(J2637&lt;=6550000,670000,620000)),IF(J2637&lt;=1320000,950000,IF(J2637&lt;=3360000,880000,IF(J2637&lt;=4890000,680000,IF(J2637&lt;=6550000,630000,580000))))))</f>
        <v/>
      </c>
      <c r="L2637" s="16">
        <f>IF(D2637=1,IF(J2637&lt;=9000000,380000,IF(J2637&lt;=9500000,260000,IF(J2637&lt;=10000000,130000,0))),0)</f>
        <v/>
      </c>
      <c r="M2637" s="16">
        <f>IF(D2637=1,IF(J2637&lt;=9000000,330000,IF(J2637&lt;=9500000,220000,IF(J2637&lt;=10000000,110000,0))),0)</f>
        <v/>
      </c>
      <c r="N2637" s="16">
        <f>IF(D2637=1,IF(J2637&lt;=9000000,50000,IF(J2637&lt;=9500000,40000,IF(J2637&lt;=10000000,20000,0))),0)</f>
        <v/>
      </c>
      <c r="O2637" s="16">
        <f>MAX(0,ROUNDDOWN(J2637-G2637-K2637-L2637-E2637*380000-F2637*630000-H2637,-3))</f>
        <v/>
      </c>
      <c r="P2637" s="16">
        <f>MAX(0,ROUNDDOWN(J2637-G2637-430000-M2637-E2637*330000-F2637*450000-I2637,-3))</f>
        <v/>
      </c>
      <c r="Q2637" s="16">
        <f>50000+N2637+E2637*50000+F2637*180000</f>
        <v/>
      </c>
      <c r="R2637" s="16">
        <f>IF(P2637&lt;=2000000,MIN(Q2637,P2637),MAX(Q2637-(P2637-2000000),50000))*0.05</f>
        <v/>
      </c>
      <c r="S2637" s="16">
        <f>MAX(0,P2637*0.1-R2637)</f>
        <v/>
      </c>
      <c r="T2637" s="16">
        <f>Q2637+MAX(0,K2637-480000)</f>
        <v/>
      </c>
      <c r="U2637" s="16">
        <f>P2637-T2637</f>
        <v/>
      </c>
      <c r="V2637" s="17">
        <f>IF(U2637&lt;0,0,LOOKUP(U2637,{0,1950001,3300001,6950001,9000001,18000001,40000001},{0.05,0.1,0.2,0.23,0.33,0.4,0.45}))</f>
        <v/>
      </c>
      <c r="W2637" s="18">
        <f>IF(U2637&lt;0,0.9,0.9-V2637*1.021)</f>
        <v/>
      </c>
      <c r="X2637" s="16">
        <f>ROUNDDOWN(S2637*0.2/W2637+2000,0)</f>
        <v/>
      </c>
      <c r="Y2637" s="17">
        <f>IF(O2637&lt;=0,0,LOOKUP(O2637,{0,1950001,3300001,6950001,9000001,18000001,40000001},{0.05,0.1,0.2,0.23,0.33,0.4,0.45}))</f>
        <v/>
      </c>
    </row>
    <row r="2638">
      <c r="A2638" t="inlineStr">
        <is>
          <t>1万円刻み</t>
        </is>
      </c>
      <c r="B2638" s="16">
        <f>'3_1万円刻み'!$A$539</f>
        <v/>
      </c>
      <c r="C2638" t="n">
        <v>2026</v>
      </c>
      <c r="D2638" t="n">
        <v>0</v>
      </c>
      <c r="E2638" t="n">
        <v>0</v>
      </c>
      <c r="F2638" t="n">
        <v>0</v>
      </c>
      <c r="G2638" s="16">
        <f>ROUND(MIN(B2638/12,650000)*12*0.0915+MIN(B2638/12,1390000)*12*(0.0504+0)+B2638*0.005,0)</f>
        <v/>
      </c>
      <c r="H2638" t="n">
        <v>0</v>
      </c>
      <c r="I2638" t="n">
        <v>0</v>
      </c>
      <c r="J2638" s="16">
        <f>IF(C2638=2026,IF(B2638&lt;741000,0,IF(B2638&lt;2191000,B2638-740000,IF(B2638&lt;2193000,1451000,IF(B2638&lt;2196000,1453000,IF(B2638&lt;2200000,1456000,IF(B2638&lt;3600000,ROUNDDOWN(B2638/4,-3)*2.8-80000,IF(B2638&lt;6600000,ROUNDDOWN(B2638/4,-3)*3.2-440000,IF(B2638&lt;8500000,ROUNDDOWN(B2638*0.9,0)-1100000,B2638-1950000)))))))),IF(B2638&lt;651000,0,IF(B2638&lt;1900000,B2638-650000,IF(B2638&lt;3600000,ROUNDDOWN(B2638/4,-3)*2.8-80000,IF(B2638&lt;6600000,ROUNDDOWN(B2638/4,-3)*3.2-440000,IF(B2638&lt;8500000,ROUNDDOWN(B2638*0.9,0)-1100000,B2638-1950000))))))</f>
        <v/>
      </c>
      <c r="K2638" s="16">
        <f>IF(J2638&gt;23500000,NA(),IF(C2638=2026,IF(J2638&lt;=4890000,1040000,IF(J2638&lt;=6550000,670000,620000)),IF(J2638&lt;=1320000,950000,IF(J2638&lt;=3360000,880000,IF(J2638&lt;=4890000,680000,IF(J2638&lt;=6550000,630000,580000))))))</f>
        <v/>
      </c>
      <c r="L2638" s="16">
        <f>IF(D2638=1,IF(J2638&lt;=9000000,380000,IF(J2638&lt;=9500000,260000,IF(J2638&lt;=10000000,130000,0))),0)</f>
        <v/>
      </c>
      <c r="M2638" s="16">
        <f>IF(D2638=1,IF(J2638&lt;=9000000,330000,IF(J2638&lt;=9500000,220000,IF(J2638&lt;=10000000,110000,0))),0)</f>
        <v/>
      </c>
      <c r="N2638" s="16">
        <f>IF(D2638=1,IF(J2638&lt;=9000000,50000,IF(J2638&lt;=9500000,40000,IF(J2638&lt;=10000000,20000,0))),0)</f>
        <v/>
      </c>
      <c r="O2638" s="16">
        <f>MAX(0,ROUNDDOWN(J2638-G2638-K2638-L2638-E2638*380000-F2638*630000-H2638,-3))</f>
        <v/>
      </c>
      <c r="P2638" s="16">
        <f>MAX(0,ROUNDDOWN(J2638-G2638-430000-M2638-E2638*330000-F2638*450000-I2638,-3))</f>
        <v/>
      </c>
      <c r="Q2638" s="16">
        <f>50000+N2638+E2638*50000+F2638*180000</f>
        <v/>
      </c>
      <c r="R2638" s="16">
        <f>IF(P2638&lt;=2000000,MIN(Q2638,P2638),MAX(Q2638-(P2638-2000000),50000))*0.05</f>
        <v/>
      </c>
      <c r="S2638" s="16">
        <f>MAX(0,P2638*0.1-R2638)</f>
        <v/>
      </c>
      <c r="T2638" s="16">
        <f>Q2638+MAX(0,K2638-480000)</f>
        <v/>
      </c>
      <c r="U2638" s="16">
        <f>P2638-T2638</f>
        <v/>
      </c>
      <c r="V2638" s="17">
        <f>IF(U2638&lt;0,0,LOOKUP(U2638,{0,1950001,3300001,6950001,9000001,18000001,40000001},{0.05,0.1,0.2,0.23,0.33,0.4,0.45}))</f>
        <v/>
      </c>
      <c r="W2638" s="18">
        <f>IF(U2638&lt;0,0.9,0.9-V2638*1.021)</f>
        <v/>
      </c>
      <c r="X2638" s="16">
        <f>ROUNDDOWN(S2638*0.2/W2638+2000,0)</f>
        <v/>
      </c>
      <c r="Y2638" s="17">
        <f>IF(O2638&lt;=0,0,LOOKUP(O2638,{0,1950001,3300001,6950001,9000001,18000001,40000001},{0.05,0.1,0.2,0.23,0.33,0.4,0.45}))</f>
        <v/>
      </c>
    </row>
    <row r="2639">
      <c r="A2639" t="inlineStr">
        <is>
          <t>1万円刻み</t>
        </is>
      </c>
      <c r="B2639" s="16">
        <f>'3_1万円刻み'!$A$539</f>
        <v/>
      </c>
      <c r="C2639" t="n">
        <v>2025</v>
      </c>
      <c r="D2639" t="n">
        <v>1</v>
      </c>
      <c r="E2639" t="n">
        <v>0</v>
      </c>
      <c r="F2639" t="n">
        <v>0</v>
      </c>
      <c r="G2639" s="16">
        <f>ROUND(MIN(B2639/12,650000)*12*0.0915+MIN(B2639/12,1390000)*12*(0.0504+0)+B2639*0.005,0)</f>
        <v/>
      </c>
      <c r="H2639" t="n">
        <v>0</v>
      </c>
      <c r="I2639" t="n">
        <v>0</v>
      </c>
      <c r="J2639" s="16">
        <f>IF(C2639=2026,IF(B2639&lt;741000,0,IF(B2639&lt;2191000,B2639-740000,IF(B2639&lt;2193000,1451000,IF(B2639&lt;2196000,1453000,IF(B2639&lt;2200000,1456000,IF(B2639&lt;3600000,ROUNDDOWN(B2639/4,-3)*2.8-80000,IF(B2639&lt;6600000,ROUNDDOWN(B2639/4,-3)*3.2-440000,IF(B2639&lt;8500000,ROUNDDOWN(B2639*0.9,0)-1100000,B2639-1950000)))))))),IF(B2639&lt;651000,0,IF(B2639&lt;1900000,B2639-650000,IF(B2639&lt;3600000,ROUNDDOWN(B2639/4,-3)*2.8-80000,IF(B2639&lt;6600000,ROUNDDOWN(B2639/4,-3)*3.2-440000,IF(B2639&lt;8500000,ROUNDDOWN(B2639*0.9,0)-1100000,B2639-1950000))))))</f>
        <v/>
      </c>
      <c r="K2639" s="16">
        <f>IF(J2639&gt;23500000,NA(),IF(C2639=2026,IF(J2639&lt;=4890000,1040000,IF(J2639&lt;=6550000,670000,620000)),IF(J2639&lt;=1320000,950000,IF(J2639&lt;=3360000,880000,IF(J2639&lt;=4890000,680000,IF(J2639&lt;=6550000,630000,580000))))))</f>
        <v/>
      </c>
      <c r="L2639" s="16">
        <f>IF(D2639=1,IF(J2639&lt;=9000000,380000,IF(J2639&lt;=9500000,260000,IF(J2639&lt;=10000000,130000,0))),0)</f>
        <v/>
      </c>
      <c r="M2639" s="16">
        <f>IF(D2639=1,IF(J2639&lt;=9000000,330000,IF(J2639&lt;=9500000,220000,IF(J2639&lt;=10000000,110000,0))),0)</f>
        <v/>
      </c>
      <c r="N2639" s="16">
        <f>IF(D2639=1,IF(J2639&lt;=9000000,50000,IF(J2639&lt;=9500000,40000,IF(J2639&lt;=10000000,20000,0))),0)</f>
        <v/>
      </c>
      <c r="O2639" s="16">
        <f>MAX(0,ROUNDDOWN(J2639-G2639-K2639-L2639-E2639*380000-F2639*630000-H2639,-3))</f>
        <v/>
      </c>
      <c r="P2639" s="16">
        <f>MAX(0,ROUNDDOWN(J2639-G2639-430000-M2639-E2639*330000-F2639*450000-I2639,-3))</f>
        <v/>
      </c>
      <c r="Q2639" s="16">
        <f>50000+N2639+E2639*50000+F2639*180000</f>
        <v/>
      </c>
      <c r="R2639" s="16">
        <f>IF(P2639&lt;=2000000,MIN(Q2639,P2639),MAX(Q2639-(P2639-2000000),50000))*0.05</f>
        <v/>
      </c>
      <c r="S2639" s="16">
        <f>MAX(0,P2639*0.1-R2639)</f>
        <v/>
      </c>
      <c r="T2639" s="16">
        <f>Q2639+MAX(0,K2639-480000)</f>
        <v/>
      </c>
      <c r="U2639" s="16">
        <f>P2639-T2639</f>
        <v/>
      </c>
      <c r="V2639" s="17">
        <f>IF(U2639&lt;0,0,LOOKUP(U2639,{0,1950001,3300001,6950001,9000001,18000001,40000001},{0.05,0.1,0.2,0.23,0.33,0.4,0.45}))</f>
        <v/>
      </c>
      <c r="W2639" s="18">
        <f>IF(U2639&lt;0,0.9,0.9-V2639*1.021)</f>
        <v/>
      </c>
      <c r="X2639" s="16">
        <f>ROUNDDOWN(S2639*0.2/W2639+2000,0)</f>
        <v/>
      </c>
      <c r="Y2639" s="17">
        <f>IF(O2639&lt;=0,0,LOOKUP(O2639,{0,1950001,3300001,6950001,9000001,18000001,40000001},{0.05,0.1,0.2,0.23,0.33,0.4,0.45}))</f>
        <v/>
      </c>
    </row>
    <row r="2640">
      <c r="A2640" t="inlineStr">
        <is>
          <t>1万円刻み</t>
        </is>
      </c>
      <c r="B2640" s="16">
        <f>'3_1万円刻み'!$A$539</f>
        <v/>
      </c>
      <c r="C2640" t="n">
        <v>2026</v>
      </c>
      <c r="D2640" t="n">
        <v>1</v>
      </c>
      <c r="E2640" t="n">
        <v>0</v>
      </c>
      <c r="F2640" t="n">
        <v>0</v>
      </c>
      <c r="G2640" s="16">
        <f>ROUND(MIN(B2640/12,650000)*12*0.0915+MIN(B2640/12,1390000)*12*(0.0504+0)+B2640*0.005,0)</f>
        <v/>
      </c>
      <c r="H2640" t="n">
        <v>0</v>
      </c>
      <c r="I2640" t="n">
        <v>0</v>
      </c>
      <c r="J2640" s="16">
        <f>IF(C2640=2026,IF(B2640&lt;741000,0,IF(B2640&lt;2191000,B2640-740000,IF(B2640&lt;2193000,1451000,IF(B2640&lt;2196000,1453000,IF(B2640&lt;2200000,1456000,IF(B2640&lt;3600000,ROUNDDOWN(B2640/4,-3)*2.8-80000,IF(B2640&lt;6600000,ROUNDDOWN(B2640/4,-3)*3.2-440000,IF(B2640&lt;8500000,ROUNDDOWN(B2640*0.9,0)-1100000,B2640-1950000)))))))),IF(B2640&lt;651000,0,IF(B2640&lt;1900000,B2640-650000,IF(B2640&lt;3600000,ROUNDDOWN(B2640/4,-3)*2.8-80000,IF(B2640&lt;6600000,ROUNDDOWN(B2640/4,-3)*3.2-440000,IF(B2640&lt;8500000,ROUNDDOWN(B2640*0.9,0)-1100000,B2640-1950000))))))</f>
        <v/>
      </c>
      <c r="K2640" s="16">
        <f>IF(J2640&gt;23500000,NA(),IF(C2640=2026,IF(J2640&lt;=4890000,1040000,IF(J2640&lt;=6550000,670000,620000)),IF(J2640&lt;=1320000,950000,IF(J2640&lt;=3360000,880000,IF(J2640&lt;=4890000,680000,IF(J2640&lt;=6550000,630000,580000))))))</f>
        <v/>
      </c>
      <c r="L2640" s="16">
        <f>IF(D2640=1,IF(J2640&lt;=9000000,380000,IF(J2640&lt;=9500000,260000,IF(J2640&lt;=10000000,130000,0))),0)</f>
        <v/>
      </c>
      <c r="M2640" s="16">
        <f>IF(D2640=1,IF(J2640&lt;=9000000,330000,IF(J2640&lt;=9500000,220000,IF(J2640&lt;=10000000,110000,0))),0)</f>
        <v/>
      </c>
      <c r="N2640" s="16">
        <f>IF(D2640=1,IF(J2640&lt;=9000000,50000,IF(J2640&lt;=9500000,40000,IF(J2640&lt;=10000000,20000,0))),0)</f>
        <v/>
      </c>
      <c r="O2640" s="16">
        <f>MAX(0,ROUNDDOWN(J2640-G2640-K2640-L2640-E2640*380000-F2640*630000-H2640,-3))</f>
        <v/>
      </c>
      <c r="P2640" s="16">
        <f>MAX(0,ROUNDDOWN(J2640-G2640-430000-M2640-E2640*330000-F2640*450000-I2640,-3))</f>
        <v/>
      </c>
      <c r="Q2640" s="16">
        <f>50000+N2640+E2640*50000+F2640*180000</f>
        <v/>
      </c>
      <c r="R2640" s="16">
        <f>IF(P2640&lt;=2000000,MIN(Q2640,P2640),MAX(Q2640-(P2640-2000000),50000))*0.05</f>
        <v/>
      </c>
      <c r="S2640" s="16">
        <f>MAX(0,P2640*0.1-R2640)</f>
        <v/>
      </c>
      <c r="T2640" s="16">
        <f>Q2640+MAX(0,K2640-480000)</f>
        <v/>
      </c>
      <c r="U2640" s="16">
        <f>P2640-T2640</f>
        <v/>
      </c>
      <c r="V2640" s="17">
        <f>IF(U2640&lt;0,0,LOOKUP(U2640,{0,1950001,3300001,6950001,9000001,18000001,40000001},{0.05,0.1,0.2,0.23,0.33,0.4,0.45}))</f>
        <v/>
      </c>
      <c r="W2640" s="18">
        <f>IF(U2640&lt;0,0.9,0.9-V2640*1.021)</f>
        <v/>
      </c>
      <c r="X2640" s="16">
        <f>ROUNDDOWN(S2640*0.2/W2640+2000,0)</f>
        <v/>
      </c>
      <c r="Y2640" s="17">
        <f>IF(O2640&lt;=0,0,LOOKUP(O2640,{0,1950001,3300001,6950001,9000001,18000001,40000001},{0.05,0.1,0.2,0.23,0.33,0.4,0.45}))</f>
        <v/>
      </c>
    </row>
    <row r="2641">
      <c r="A2641" t="inlineStr">
        <is>
          <t>1万円刻み</t>
        </is>
      </c>
      <c r="B2641" s="16">
        <f>'3_1万円刻み'!$A$540</f>
        <v/>
      </c>
      <c r="C2641" t="n">
        <v>2025</v>
      </c>
      <c r="D2641" t="n">
        <v>0</v>
      </c>
      <c r="E2641" t="n">
        <v>0</v>
      </c>
      <c r="F2641" t="n">
        <v>0</v>
      </c>
      <c r="G2641" s="16">
        <f>ROUND(MIN(B2641/12,650000)*12*0.0915+MIN(B2641/12,1390000)*12*(0.0504+0)+B2641*0.005,0)</f>
        <v/>
      </c>
      <c r="H2641" t="n">
        <v>0</v>
      </c>
      <c r="I2641" t="n">
        <v>0</v>
      </c>
      <c r="J2641" s="16">
        <f>IF(C2641=2026,IF(B2641&lt;741000,0,IF(B2641&lt;2191000,B2641-740000,IF(B2641&lt;2193000,1451000,IF(B2641&lt;2196000,1453000,IF(B2641&lt;2200000,1456000,IF(B2641&lt;3600000,ROUNDDOWN(B2641/4,-3)*2.8-80000,IF(B2641&lt;6600000,ROUNDDOWN(B2641/4,-3)*3.2-440000,IF(B2641&lt;8500000,ROUNDDOWN(B2641*0.9,0)-1100000,B2641-1950000)))))))),IF(B2641&lt;651000,0,IF(B2641&lt;1900000,B2641-650000,IF(B2641&lt;3600000,ROUNDDOWN(B2641/4,-3)*2.8-80000,IF(B2641&lt;6600000,ROUNDDOWN(B2641/4,-3)*3.2-440000,IF(B2641&lt;8500000,ROUNDDOWN(B2641*0.9,0)-1100000,B2641-1950000))))))</f>
        <v/>
      </c>
      <c r="K2641" s="16">
        <f>IF(J2641&gt;23500000,NA(),IF(C2641=2026,IF(J2641&lt;=4890000,1040000,IF(J2641&lt;=6550000,670000,620000)),IF(J2641&lt;=1320000,950000,IF(J2641&lt;=3360000,880000,IF(J2641&lt;=4890000,680000,IF(J2641&lt;=6550000,630000,580000))))))</f>
        <v/>
      </c>
      <c r="L2641" s="16">
        <f>IF(D2641=1,IF(J2641&lt;=9000000,380000,IF(J2641&lt;=9500000,260000,IF(J2641&lt;=10000000,130000,0))),0)</f>
        <v/>
      </c>
      <c r="M2641" s="16">
        <f>IF(D2641=1,IF(J2641&lt;=9000000,330000,IF(J2641&lt;=9500000,220000,IF(J2641&lt;=10000000,110000,0))),0)</f>
        <v/>
      </c>
      <c r="N2641" s="16">
        <f>IF(D2641=1,IF(J2641&lt;=9000000,50000,IF(J2641&lt;=9500000,40000,IF(J2641&lt;=10000000,20000,0))),0)</f>
        <v/>
      </c>
      <c r="O2641" s="16">
        <f>MAX(0,ROUNDDOWN(J2641-G2641-K2641-L2641-E2641*380000-F2641*630000-H2641,-3))</f>
        <v/>
      </c>
      <c r="P2641" s="16">
        <f>MAX(0,ROUNDDOWN(J2641-G2641-430000-M2641-E2641*330000-F2641*450000-I2641,-3))</f>
        <v/>
      </c>
      <c r="Q2641" s="16">
        <f>50000+N2641+E2641*50000+F2641*180000</f>
        <v/>
      </c>
      <c r="R2641" s="16">
        <f>IF(P2641&lt;=2000000,MIN(Q2641,P2641),MAX(Q2641-(P2641-2000000),50000))*0.05</f>
        <v/>
      </c>
      <c r="S2641" s="16">
        <f>MAX(0,P2641*0.1-R2641)</f>
        <v/>
      </c>
      <c r="T2641" s="16">
        <f>Q2641+MAX(0,K2641-480000)</f>
        <v/>
      </c>
      <c r="U2641" s="16">
        <f>P2641-T2641</f>
        <v/>
      </c>
      <c r="V2641" s="17">
        <f>IF(U2641&lt;0,0,LOOKUP(U2641,{0,1950001,3300001,6950001,9000001,18000001,40000001},{0.05,0.1,0.2,0.23,0.33,0.4,0.45}))</f>
        <v/>
      </c>
      <c r="W2641" s="18">
        <f>IF(U2641&lt;0,0.9,0.9-V2641*1.021)</f>
        <v/>
      </c>
      <c r="X2641" s="16">
        <f>ROUNDDOWN(S2641*0.2/W2641+2000,0)</f>
        <v/>
      </c>
      <c r="Y2641" s="17">
        <f>IF(O2641&lt;=0,0,LOOKUP(O2641,{0,1950001,3300001,6950001,9000001,18000001,40000001},{0.05,0.1,0.2,0.23,0.33,0.4,0.45}))</f>
        <v/>
      </c>
    </row>
    <row r="2642">
      <c r="A2642" t="inlineStr">
        <is>
          <t>1万円刻み</t>
        </is>
      </c>
      <c r="B2642" s="16">
        <f>'3_1万円刻み'!$A$540</f>
        <v/>
      </c>
      <c r="C2642" t="n">
        <v>2026</v>
      </c>
      <c r="D2642" t="n">
        <v>0</v>
      </c>
      <c r="E2642" t="n">
        <v>0</v>
      </c>
      <c r="F2642" t="n">
        <v>0</v>
      </c>
      <c r="G2642" s="16">
        <f>ROUND(MIN(B2642/12,650000)*12*0.0915+MIN(B2642/12,1390000)*12*(0.0504+0)+B2642*0.005,0)</f>
        <v/>
      </c>
      <c r="H2642" t="n">
        <v>0</v>
      </c>
      <c r="I2642" t="n">
        <v>0</v>
      </c>
      <c r="J2642" s="16">
        <f>IF(C2642=2026,IF(B2642&lt;741000,0,IF(B2642&lt;2191000,B2642-740000,IF(B2642&lt;2193000,1451000,IF(B2642&lt;2196000,1453000,IF(B2642&lt;2200000,1456000,IF(B2642&lt;3600000,ROUNDDOWN(B2642/4,-3)*2.8-80000,IF(B2642&lt;6600000,ROUNDDOWN(B2642/4,-3)*3.2-440000,IF(B2642&lt;8500000,ROUNDDOWN(B2642*0.9,0)-1100000,B2642-1950000)))))))),IF(B2642&lt;651000,0,IF(B2642&lt;1900000,B2642-650000,IF(B2642&lt;3600000,ROUNDDOWN(B2642/4,-3)*2.8-80000,IF(B2642&lt;6600000,ROUNDDOWN(B2642/4,-3)*3.2-440000,IF(B2642&lt;8500000,ROUNDDOWN(B2642*0.9,0)-1100000,B2642-1950000))))))</f>
        <v/>
      </c>
      <c r="K2642" s="16">
        <f>IF(J2642&gt;23500000,NA(),IF(C2642=2026,IF(J2642&lt;=4890000,1040000,IF(J2642&lt;=6550000,670000,620000)),IF(J2642&lt;=1320000,950000,IF(J2642&lt;=3360000,880000,IF(J2642&lt;=4890000,680000,IF(J2642&lt;=6550000,630000,580000))))))</f>
        <v/>
      </c>
      <c r="L2642" s="16">
        <f>IF(D2642=1,IF(J2642&lt;=9000000,380000,IF(J2642&lt;=9500000,260000,IF(J2642&lt;=10000000,130000,0))),0)</f>
        <v/>
      </c>
      <c r="M2642" s="16">
        <f>IF(D2642=1,IF(J2642&lt;=9000000,330000,IF(J2642&lt;=9500000,220000,IF(J2642&lt;=10000000,110000,0))),0)</f>
        <v/>
      </c>
      <c r="N2642" s="16">
        <f>IF(D2642=1,IF(J2642&lt;=9000000,50000,IF(J2642&lt;=9500000,40000,IF(J2642&lt;=10000000,20000,0))),0)</f>
        <v/>
      </c>
      <c r="O2642" s="16">
        <f>MAX(0,ROUNDDOWN(J2642-G2642-K2642-L2642-E2642*380000-F2642*630000-H2642,-3))</f>
        <v/>
      </c>
      <c r="P2642" s="16">
        <f>MAX(0,ROUNDDOWN(J2642-G2642-430000-M2642-E2642*330000-F2642*450000-I2642,-3))</f>
        <v/>
      </c>
      <c r="Q2642" s="16">
        <f>50000+N2642+E2642*50000+F2642*180000</f>
        <v/>
      </c>
      <c r="R2642" s="16">
        <f>IF(P2642&lt;=2000000,MIN(Q2642,P2642),MAX(Q2642-(P2642-2000000),50000))*0.05</f>
        <v/>
      </c>
      <c r="S2642" s="16">
        <f>MAX(0,P2642*0.1-R2642)</f>
        <v/>
      </c>
      <c r="T2642" s="16">
        <f>Q2642+MAX(0,K2642-480000)</f>
        <v/>
      </c>
      <c r="U2642" s="16">
        <f>P2642-T2642</f>
        <v/>
      </c>
      <c r="V2642" s="17">
        <f>IF(U2642&lt;0,0,LOOKUP(U2642,{0,1950001,3300001,6950001,9000001,18000001,40000001},{0.05,0.1,0.2,0.23,0.33,0.4,0.45}))</f>
        <v/>
      </c>
      <c r="W2642" s="18">
        <f>IF(U2642&lt;0,0.9,0.9-V2642*1.021)</f>
        <v/>
      </c>
      <c r="X2642" s="16">
        <f>ROUNDDOWN(S2642*0.2/W2642+2000,0)</f>
        <v/>
      </c>
      <c r="Y2642" s="17">
        <f>IF(O2642&lt;=0,0,LOOKUP(O2642,{0,1950001,3300001,6950001,9000001,18000001,40000001},{0.05,0.1,0.2,0.23,0.33,0.4,0.45}))</f>
        <v/>
      </c>
    </row>
    <row r="2643">
      <c r="A2643" t="inlineStr">
        <is>
          <t>1万円刻み</t>
        </is>
      </c>
      <c r="B2643" s="16">
        <f>'3_1万円刻み'!$A$540</f>
        <v/>
      </c>
      <c r="C2643" t="n">
        <v>2025</v>
      </c>
      <c r="D2643" t="n">
        <v>1</v>
      </c>
      <c r="E2643" t="n">
        <v>0</v>
      </c>
      <c r="F2643" t="n">
        <v>0</v>
      </c>
      <c r="G2643" s="16">
        <f>ROUND(MIN(B2643/12,650000)*12*0.0915+MIN(B2643/12,1390000)*12*(0.0504+0)+B2643*0.005,0)</f>
        <v/>
      </c>
      <c r="H2643" t="n">
        <v>0</v>
      </c>
      <c r="I2643" t="n">
        <v>0</v>
      </c>
      <c r="J2643" s="16">
        <f>IF(C2643=2026,IF(B2643&lt;741000,0,IF(B2643&lt;2191000,B2643-740000,IF(B2643&lt;2193000,1451000,IF(B2643&lt;2196000,1453000,IF(B2643&lt;2200000,1456000,IF(B2643&lt;3600000,ROUNDDOWN(B2643/4,-3)*2.8-80000,IF(B2643&lt;6600000,ROUNDDOWN(B2643/4,-3)*3.2-440000,IF(B2643&lt;8500000,ROUNDDOWN(B2643*0.9,0)-1100000,B2643-1950000)))))))),IF(B2643&lt;651000,0,IF(B2643&lt;1900000,B2643-650000,IF(B2643&lt;3600000,ROUNDDOWN(B2643/4,-3)*2.8-80000,IF(B2643&lt;6600000,ROUNDDOWN(B2643/4,-3)*3.2-440000,IF(B2643&lt;8500000,ROUNDDOWN(B2643*0.9,0)-1100000,B2643-1950000))))))</f>
        <v/>
      </c>
      <c r="K2643" s="16">
        <f>IF(J2643&gt;23500000,NA(),IF(C2643=2026,IF(J2643&lt;=4890000,1040000,IF(J2643&lt;=6550000,670000,620000)),IF(J2643&lt;=1320000,950000,IF(J2643&lt;=3360000,880000,IF(J2643&lt;=4890000,680000,IF(J2643&lt;=6550000,630000,580000))))))</f>
        <v/>
      </c>
      <c r="L2643" s="16">
        <f>IF(D2643=1,IF(J2643&lt;=9000000,380000,IF(J2643&lt;=9500000,260000,IF(J2643&lt;=10000000,130000,0))),0)</f>
        <v/>
      </c>
      <c r="M2643" s="16">
        <f>IF(D2643=1,IF(J2643&lt;=9000000,330000,IF(J2643&lt;=9500000,220000,IF(J2643&lt;=10000000,110000,0))),0)</f>
        <v/>
      </c>
      <c r="N2643" s="16">
        <f>IF(D2643=1,IF(J2643&lt;=9000000,50000,IF(J2643&lt;=9500000,40000,IF(J2643&lt;=10000000,20000,0))),0)</f>
        <v/>
      </c>
      <c r="O2643" s="16">
        <f>MAX(0,ROUNDDOWN(J2643-G2643-K2643-L2643-E2643*380000-F2643*630000-H2643,-3))</f>
        <v/>
      </c>
      <c r="P2643" s="16">
        <f>MAX(0,ROUNDDOWN(J2643-G2643-430000-M2643-E2643*330000-F2643*450000-I2643,-3))</f>
        <v/>
      </c>
      <c r="Q2643" s="16">
        <f>50000+N2643+E2643*50000+F2643*180000</f>
        <v/>
      </c>
      <c r="R2643" s="16">
        <f>IF(P2643&lt;=2000000,MIN(Q2643,P2643),MAX(Q2643-(P2643-2000000),50000))*0.05</f>
        <v/>
      </c>
      <c r="S2643" s="16">
        <f>MAX(0,P2643*0.1-R2643)</f>
        <v/>
      </c>
      <c r="T2643" s="16">
        <f>Q2643+MAX(0,K2643-480000)</f>
        <v/>
      </c>
      <c r="U2643" s="16">
        <f>P2643-T2643</f>
        <v/>
      </c>
      <c r="V2643" s="17">
        <f>IF(U2643&lt;0,0,LOOKUP(U2643,{0,1950001,3300001,6950001,9000001,18000001,40000001},{0.05,0.1,0.2,0.23,0.33,0.4,0.45}))</f>
        <v/>
      </c>
      <c r="W2643" s="18">
        <f>IF(U2643&lt;0,0.9,0.9-V2643*1.021)</f>
        <v/>
      </c>
      <c r="X2643" s="16">
        <f>ROUNDDOWN(S2643*0.2/W2643+2000,0)</f>
        <v/>
      </c>
      <c r="Y2643" s="17">
        <f>IF(O2643&lt;=0,0,LOOKUP(O2643,{0,1950001,3300001,6950001,9000001,18000001,40000001},{0.05,0.1,0.2,0.23,0.33,0.4,0.45}))</f>
        <v/>
      </c>
    </row>
    <row r="2644">
      <c r="A2644" t="inlineStr">
        <is>
          <t>1万円刻み</t>
        </is>
      </c>
      <c r="B2644" s="16">
        <f>'3_1万円刻み'!$A$540</f>
        <v/>
      </c>
      <c r="C2644" t="n">
        <v>2026</v>
      </c>
      <c r="D2644" t="n">
        <v>1</v>
      </c>
      <c r="E2644" t="n">
        <v>0</v>
      </c>
      <c r="F2644" t="n">
        <v>0</v>
      </c>
      <c r="G2644" s="16">
        <f>ROUND(MIN(B2644/12,650000)*12*0.0915+MIN(B2644/12,1390000)*12*(0.0504+0)+B2644*0.005,0)</f>
        <v/>
      </c>
      <c r="H2644" t="n">
        <v>0</v>
      </c>
      <c r="I2644" t="n">
        <v>0</v>
      </c>
      <c r="J2644" s="16">
        <f>IF(C2644=2026,IF(B2644&lt;741000,0,IF(B2644&lt;2191000,B2644-740000,IF(B2644&lt;2193000,1451000,IF(B2644&lt;2196000,1453000,IF(B2644&lt;2200000,1456000,IF(B2644&lt;3600000,ROUNDDOWN(B2644/4,-3)*2.8-80000,IF(B2644&lt;6600000,ROUNDDOWN(B2644/4,-3)*3.2-440000,IF(B2644&lt;8500000,ROUNDDOWN(B2644*0.9,0)-1100000,B2644-1950000)))))))),IF(B2644&lt;651000,0,IF(B2644&lt;1900000,B2644-650000,IF(B2644&lt;3600000,ROUNDDOWN(B2644/4,-3)*2.8-80000,IF(B2644&lt;6600000,ROUNDDOWN(B2644/4,-3)*3.2-440000,IF(B2644&lt;8500000,ROUNDDOWN(B2644*0.9,0)-1100000,B2644-1950000))))))</f>
        <v/>
      </c>
      <c r="K2644" s="16">
        <f>IF(J2644&gt;23500000,NA(),IF(C2644=2026,IF(J2644&lt;=4890000,1040000,IF(J2644&lt;=6550000,670000,620000)),IF(J2644&lt;=1320000,950000,IF(J2644&lt;=3360000,880000,IF(J2644&lt;=4890000,680000,IF(J2644&lt;=6550000,630000,580000))))))</f>
        <v/>
      </c>
      <c r="L2644" s="16">
        <f>IF(D2644=1,IF(J2644&lt;=9000000,380000,IF(J2644&lt;=9500000,260000,IF(J2644&lt;=10000000,130000,0))),0)</f>
        <v/>
      </c>
      <c r="M2644" s="16">
        <f>IF(D2644=1,IF(J2644&lt;=9000000,330000,IF(J2644&lt;=9500000,220000,IF(J2644&lt;=10000000,110000,0))),0)</f>
        <v/>
      </c>
      <c r="N2644" s="16">
        <f>IF(D2644=1,IF(J2644&lt;=9000000,50000,IF(J2644&lt;=9500000,40000,IF(J2644&lt;=10000000,20000,0))),0)</f>
        <v/>
      </c>
      <c r="O2644" s="16">
        <f>MAX(0,ROUNDDOWN(J2644-G2644-K2644-L2644-E2644*380000-F2644*630000-H2644,-3))</f>
        <v/>
      </c>
      <c r="P2644" s="16">
        <f>MAX(0,ROUNDDOWN(J2644-G2644-430000-M2644-E2644*330000-F2644*450000-I2644,-3))</f>
        <v/>
      </c>
      <c r="Q2644" s="16">
        <f>50000+N2644+E2644*50000+F2644*180000</f>
        <v/>
      </c>
      <c r="R2644" s="16">
        <f>IF(P2644&lt;=2000000,MIN(Q2644,P2644),MAX(Q2644-(P2644-2000000),50000))*0.05</f>
        <v/>
      </c>
      <c r="S2644" s="16">
        <f>MAX(0,P2644*0.1-R2644)</f>
        <v/>
      </c>
      <c r="T2644" s="16">
        <f>Q2644+MAX(0,K2644-480000)</f>
        <v/>
      </c>
      <c r="U2644" s="16">
        <f>P2644-T2644</f>
        <v/>
      </c>
      <c r="V2644" s="17">
        <f>IF(U2644&lt;0,0,LOOKUP(U2644,{0,1950001,3300001,6950001,9000001,18000001,40000001},{0.05,0.1,0.2,0.23,0.33,0.4,0.45}))</f>
        <v/>
      </c>
      <c r="W2644" s="18">
        <f>IF(U2644&lt;0,0.9,0.9-V2644*1.021)</f>
        <v/>
      </c>
      <c r="X2644" s="16">
        <f>ROUNDDOWN(S2644*0.2/W2644+2000,0)</f>
        <v/>
      </c>
      <c r="Y2644" s="17">
        <f>IF(O2644&lt;=0,0,LOOKUP(O2644,{0,1950001,3300001,6950001,9000001,18000001,40000001},{0.05,0.1,0.2,0.23,0.33,0.4,0.45}))</f>
        <v/>
      </c>
    </row>
    <row r="2645">
      <c r="A2645" t="inlineStr">
        <is>
          <t>1万円刻み</t>
        </is>
      </c>
      <c r="B2645" s="16">
        <f>'3_1万円刻み'!$A$541</f>
        <v/>
      </c>
      <c r="C2645" t="n">
        <v>2025</v>
      </c>
      <c r="D2645" t="n">
        <v>0</v>
      </c>
      <c r="E2645" t="n">
        <v>0</v>
      </c>
      <c r="F2645" t="n">
        <v>0</v>
      </c>
      <c r="G2645" s="16">
        <f>ROUND(MIN(B2645/12,650000)*12*0.0915+MIN(B2645/12,1390000)*12*(0.0504+0)+B2645*0.005,0)</f>
        <v/>
      </c>
      <c r="H2645" t="n">
        <v>0</v>
      </c>
      <c r="I2645" t="n">
        <v>0</v>
      </c>
      <c r="J2645" s="16">
        <f>IF(C2645=2026,IF(B2645&lt;741000,0,IF(B2645&lt;2191000,B2645-740000,IF(B2645&lt;2193000,1451000,IF(B2645&lt;2196000,1453000,IF(B2645&lt;2200000,1456000,IF(B2645&lt;3600000,ROUNDDOWN(B2645/4,-3)*2.8-80000,IF(B2645&lt;6600000,ROUNDDOWN(B2645/4,-3)*3.2-440000,IF(B2645&lt;8500000,ROUNDDOWN(B2645*0.9,0)-1100000,B2645-1950000)))))))),IF(B2645&lt;651000,0,IF(B2645&lt;1900000,B2645-650000,IF(B2645&lt;3600000,ROUNDDOWN(B2645/4,-3)*2.8-80000,IF(B2645&lt;6600000,ROUNDDOWN(B2645/4,-3)*3.2-440000,IF(B2645&lt;8500000,ROUNDDOWN(B2645*0.9,0)-1100000,B2645-1950000))))))</f>
        <v/>
      </c>
      <c r="K2645" s="16">
        <f>IF(J2645&gt;23500000,NA(),IF(C2645=2026,IF(J2645&lt;=4890000,1040000,IF(J2645&lt;=6550000,670000,620000)),IF(J2645&lt;=1320000,950000,IF(J2645&lt;=3360000,880000,IF(J2645&lt;=4890000,680000,IF(J2645&lt;=6550000,630000,580000))))))</f>
        <v/>
      </c>
      <c r="L2645" s="16">
        <f>IF(D2645=1,IF(J2645&lt;=9000000,380000,IF(J2645&lt;=9500000,260000,IF(J2645&lt;=10000000,130000,0))),0)</f>
        <v/>
      </c>
      <c r="M2645" s="16">
        <f>IF(D2645=1,IF(J2645&lt;=9000000,330000,IF(J2645&lt;=9500000,220000,IF(J2645&lt;=10000000,110000,0))),0)</f>
        <v/>
      </c>
      <c r="N2645" s="16">
        <f>IF(D2645=1,IF(J2645&lt;=9000000,50000,IF(J2645&lt;=9500000,40000,IF(J2645&lt;=10000000,20000,0))),0)</f>
        <v/>
      </c>
      <c r="O2645" s="16">
        <f>MAX(0,ROUNDDOWN(J2645-G2645-K2645-L2645-E2645*380000-F2645*630000-H2645,-3))</f>
        <v/>
      </c>
      <c r="P2645" s="16">
        <f>MAX(0,ROUNDDOWN(J2645-G2645-430000-M2645-E2645*330000-F2645*450000-I2645,-3))</f>
        <v/>
      </c>
      <c r="Q2645" s="16">
        <f>50000+N2645+E2645*50000+F2645*180000</f>
        <v/>
      </c>
      <c r="R2645" s="16">
        <f>IF(P2645&lt;=2000000,MIN(Q2645,P2645),MAX(Q2645-(P2645-2000000),50000))*0.05</f>
        <v/>
      </c>
      <c r="S2645" s="16">
        <f>MAX(0,P2645*0.1-R2645)</f>
        <v/>
      </c>
      <c r="T2645" s="16">
        <f>Q2645+MAX(0,K2645-480000)</f>
        <v/>
      </c>
      <c r="U2645" s="16">
        <f>P2645-T2645</f>
        <v/>
      </c>
      <c r="V2645" s="17">
        <f>IF(U2645&lt;0,0,LOOKUP(U2645,{0,1950001,3300001,6950001,9000001,18000001,40000001},{0.05,0.1,0.2,0.23,0.33,0.4,0.45}))</f>
        <v/>
      </c>
      <c r="W2645" s="18">
        <f>IF(U2645&lt;0,0.9,0.9-V2645*1.021)</f>
        <v/>
      </c>
      <c r="X2645" s="16">
        <f>ROUNDDOWN(S2645*0.2/W2645+2000,0)</f>
        <v/>
      </c>
      <c r="Y2645" s="17">
        <f>IF(O2645&lt;=0,0,LOOKUP(O2645,{0,1950001,3300001,6950001,9000001,18000001,40000001},{0.05,0.1,0.2,0.23,0.33,0.4,0.45}))</f>
        <v/>
      </c>
    </row>
    <row r="2646">
      <c r="A2646" t="inlineStr">
        <is>
          <t>1万円刻み</t>
        </is>
      </c>
      <c r="B2646" s="16">
        <f>'3_1万円刻み'!$A$541</f>
        <v/>
      </c>
      <c r="C2646" t="n">
        <v>2026</v>
      </c>
      <c r="D2646" t="n">
        <v>0</v>
      </c>
      <c r="E2646" t="n">
        <v>0</v>
      </c>
      <c r="F2646" t="n">
        <v>0</v>
      </c>
      <c r="G2646" s="16">
        <f>ROUND(MIN(B2646/12,650000)*12*0.0915+MIN(B2646/12,1390000)*12*(0.0504+0)+B2646*0.005,0)</f>
        <v/>
      </c>
      <c r="H2646" t="n">
        <v>0</v>
      </c>
      <c r="I2646" t="n">
        <v>0</v>
      </c>
      <c r="J2646" s="16">
        <f>IF(C2646=2026,IF(B2646&lt;741000,0,IF(B2646&lt;2191000,B2646-740000,IF(B2646&lt;2193000,1451000,IF(B2646&lt;2196000,1453000,IF(B2646&lt;2200000,1456000,IF(B2646&lt;3600000,ROUNDDOWN(B2646/4,-3)*2.8-80000,IF(B2646&lt;6600000,ROUNDDOWN(B2646/4,-3)*3.2-440000,IF(B2646&lt;8500000,ROUNDDOWN(B2646*0.9,0)-1100000,B2646-1950000)))))))),IF(B2646&lt;651000,0,IF(B2646&lt;1900000,B2646-650000,IF(B2646&lt;3600000,ROUNDDOWN(B2646/4,-3)*2.8-80000,IF(B2646&lt;6600000,ROUNDDOWN(B2646/4,-3)*3.2-440000,IF(B2646&lt;8500000,ROUNDDOWN(B2646*0.9,0)-1100000,B2646-1950000))))))</f>
        <v/>
      </c>
      <c r="K2646" s="16">
        <f>IF(J2646&gt;23500000,NA(),IF(C2646=2026,IF(J2646&lt;=4890000,1040000,IF(J2646&lt;=6550000,670000,620000)),IF(J2646&lt;=1320000,950000,IF(J2646&lt;=3360000,880000,IF(J2646&lt;=4890000,680000,IF(J2646&lt;=6550000,630000,580000))))))</f>
        <v/>
      </c>
      <c r="L2646" s="16">
        <f>IF(D2646=1,IF(J2646&lt;=9000000,380000,IF(J2646&lt;=9500000,260000,IF(J2646&lt;=10000000,130000,0))),0)</f>
        <v/>
      </c>
      <c r="M2646" s="16">
        <f>IF(D2646=1,IF(J2646&lt;=9000000,330000,IF(J2646&lt;=9500000,220000,IF(J2646&lt;=10000000,110000,0))),0)</f>
        <v/>
      </c>
      <c r="N2646" s="16">
        <f>IF(D2646=1,IF(J2646&lt;=9000000,50000,IF(J2646&lt;=9500000,40000,IF(J2646&lt;=10000000,20000,0))),0)</f>
        <v/>
      </c>
      <c r="O2646" s="16">
        <f>MAX(0,ROUNDDOWN(J2646-G2646-K2646-L2646-E2646*380000-F2646*630000-H2646,-3))</f>
        <v/>
      </c>
      <c r="P2646" s="16">
        <f>MAX(0,ROUNDDOWN(J2646-G2646-430000-M2646-E2646*330000-F2646*450000-I2646,-3))</f>
        <v/>
      </c>
      <c r="Q2646" s="16">
        <f>50000+N2646+E2646*50000+F2646*180000</f>
        <v/>
      </c>
      <c r="R2646" s="16">
        <f>IF(P2646&lt;=2000000,MIN(Q2646,P2646),MAX(Q2646-(P2646-2000000),50000))*0.05</f>
        <v/>
      </c>
      <c r="S2646" s="16">
        <f>MAX(0,P2646*0.1-R2646)</f>
        <v/>
      </c>
      <c r="T2646" s="16">
        <f>Q2646+MAX(0,K2646-480000)</f>
        <v/>
      </c>
      <c r="U2646" s="16">
        <f>P2646-T2646</f>
        <v/>
      </c>
      <c r="V2646" s="17">
        <f>IF(U2646&lt;0,0,LOOKUP(U2646,{0,1950001,3300001,6950001,9000001,18000001,40000001},{0.05,0.1,0.2,0.23,0.33,0.4,0.45}))</f>
        <v/>
      </c>
      <c r="W2646" s="18">
        <f>IF(U2646&lt;0,0.9,0.9-V2646*1.021)</f>
        <v/>
      </c>
      <c r="X2646" s="16">
        <f>ROUNDDOWN(S2646*0.2/W2646+2000,0)</f>
        <v/>
      </c>
      <c r="Y2646" s="17">
        <f>IF(O2646&lt;=0,0,LOOKUP(O2646,{0,1950001,3300001,6950001,9000001,18000001,40000001},{0.05,0.1,0.2,0.23,0.33,0.4,0.45}))</f>
        <v/>
      </c>
    </row>
    <row r="2647">
      <c r="A2647" t="inlineStr">
        <is>
          <t>1万円刻み</t>
        </is>
      </c>
      <c r="B2647" s="16">
        <f>'3_1万円刻み'!$A$541</f>
        <v/>
      </c>
      <c r="C2647" t="n">
        <v>2025</v>
      </c>
      <c r="D2647" t="n">
        <v>1</v>
      </c>
      <c r="E2647" t="n">
        <v>0</v>
      </c>
      <c r="F2647" t="n">
        <v>0</v>
      </c>
      <c r="G2647" s="16">
        <f>ROUND(MIN(B2647/12,650000)*12*0.0915+MIN(B2647/12,1390000)*12*(0.0504+0)+B2647*0.005,0)</f>
        <v/>
      </c>
      <c r="H2647" t="n">
        <v>0</v>
      </c>
      <c r="I2647" t="n">
        <v>0</v>
      </c>
      <c r="J2647" s="16">
        <f>IF(C2647=2026,IF(B2647&lt;741000,0,IF(B2647&lt;2191000,B2647-740000,IF(B2647&lt;2193000,1451000,IF(B2647&lt;2196000,1453000,IF(B2647&lt;2200000,1456000,IF(B2647&lt;3600000,ROUNDDOWN(B2647/4,-3)*2.8-80000,IF(B2647&lt;6600000,ROUNDDOWN(B2647/4,-3)*3.2-440000,IF(B2647&lt;8500000,ROUNDDOWN(B2647*0.9,0)-1100000,B2647-1950000)))))))),IF(B2647&lt;651000,0,IF(B2647&lt;1900000,B2647-650000,IF(B2647&lt;3600000,ROUNDDOWN(B2647/4,-3)*2.8-80000,IF(B2647&lt;6600000,ROUNDDOWN(B2647/4,-3)*3.2-440000,IF(B2647&lt;8500000,ROUNDDOWN(B2647*0.9,0)-1100000,B2647-1950000))))))</f>
        <v/>
      </c>
      <c r="K2647" s="16">
        <f>IF(J2647&gt;23500000,NA(),IF(C2647=2026,IF(J2647&lt;=4890000,1040000,IF(J2647&lt;=6550000,670000,620000)),IF(J2647&lt;=1320000,950000,IF(J2647&lt;=3360000,880000,IF(J2647&lt;=4890000,680000,IF(J2647&lt;=6550000,630000,580000))))))</f>
        <v/>
      </c>
      <c r="L2647" s="16">
        <f>IF(D2647=1,IF(J2647&lt;=9000000,380000,IF(J2647&lt;=9500000,260000,IF(J2647&lt;=10000000,130000,0))),0)</f>
        <v/>
      </c>
      <c r="M2647" s="16">
        <f>IF(D2647=1,IF(J2647&lt;=9000000,330000,IF(J2647&lt;=9500000,220000,IF(J2647&lt;=10000000,110000,0))),0)</f>
        <v/>
      </c>
      <c r="N2647" s="16">
        <f>IF(D2647=1,IF(J2647&lt;=9000000,50000,IF(J2647&lt;=9500000,40000,IF(J2647&lt;=10000000,20000,0))),0)</f>
        <v/>
      </c>
      <c r="O2647" s="16">
        <f>MAX(0,ROUNDDOWN(J2647-G2647-K2647-L2647-E2647*380000-F2647*630000-H2647,-3))</f>
        <v/>
      </c>
      <c r="P2647" s="16">
        <f>MAX(0,ROUNDDOWN(J2647-G2647-430000-M2647-E2647*330000-F2647*450000-I2647,-3))</f>
        <v/>
      </c>
      <c r="Q2647" s="16">
        <f>50000+N2647+E2647*50000+F2647*180000</f>
        <v/>
      </c>
      <c r="R2647" s="16">
        <f>IF(P2647&lt;=2000000,MIN(Q2647,P2647),MAX(Q2647-(P2647-2000000),50000))*0.05</f>
        <v/>
      </c>
      <c r="S2647" s="16">
        <f>MAX(0,P2647*0.1-R2647)</f>
        <v/>
      </c>
      <c r="T2647" s="16">
        <f>Q2647+MAX(0,K2647-480000)</f>
        <v/>
      </c>
      <c r="U2647" s="16">
        <f>P2647-T2647</f>
        <v/>
      </c>
      <c r="V2647" s="17">
        <f>IF(U2647&lt;0,0,LOOKUP(U2647,{0,1950001,3300001,6950001,9000001,18000001,40000001},{0.05,0.1,0.2,0.23,0.33,0.4,0.45}))</f>
        <v/>
      </c>
      <c r="W2647" s="18">
        <f>IF(U2647&lt;0,0.9,0.9-V2647*1.021)</f>
        <v/>
      </c>
      <c r="X2647" s="16">
        <f>ROUNDDOWN(S2647*0.2/W2647+2000,0)</f>
        <v/>
      </c>
      <c r="Y2647" s="17">
        <f>IF(O2647&lt;=0,0,LOOKUP(O2647,{0,1950001,3300001,6950001,9000001,18000001,40000001},{0.05,0.1,0.2,0.23,0.33,0.4,0.45}))</f>
        <v/>
      </c>
    </row>
    <row r="2648">
      <c r="A2648" t="inlineStr">
        <is>
          <t>1万円刻み</t>
        </is>
      </c>
      <c r="B2648" s="16">
        <f>'3_1万円刻み'!$A$541</f>
        <v/>
      </c>
      <c r="C2648" t="n">
        <v>2026</v>
      </c>
      <c r="D2648" t="n">
        <v>1</v>
      </c>
      <c r="E2648" t="n">
        <v>0</v>
      </c>
      <c r="F2648" t="n">
        <v>0</v>
      </c>
      <c r="G2648" s="16">
        <f>ROUND(MIN(B2648/12,650000)*12*0.0915+MIN(B2648/12,1390000)*12*(0.0504+0)+B2648*0.005,0)</f>
        <v/>
      </c>
      <c r="H2648" t="n">
        <v>0</v>
      </c>
      <c r="I2648" t="n">
        <v>0</v>
      </c>
      <c r="J2648" s="16">
        <f>IF(C2648=2026,IF(B2648&lt;741000,0,IF(B2648&lt;2191000,B2648-740000,IF(B2648&lt;2193000,1451000,IF(B2648&lt;2196000,1453000,IF(B2648&lt;2200000,1456000,IF(B2648&lt;3600000,ROUNDDOWN(B2648/4,-3)*2.8-80000,IF(B2648&lt;6600000,ROUNDDOWN(B2648/4,-3)*3.2-440000,IF(B2648&lt;8500000,ROUNDDOWN(B2648*0.9,0)-1100000,B2648-1950000)))))))),IF(B2648&lt;651000,0,IF(B2648&lt;1900000,B2648-650000,IF(B2648&lt;3600000,ROUNDDOWN(B2648/4,-3)*2.8-80000,IF(B2648&lt;6600000,ROUNDDOWN(B2648/4,-3)*3.2-440000,IF(B2648&lt;8500000,ROUNDDOWN(B2648*0.9,0)-1100000,B2648-1950000))))))</f>
        <v/>
      </c>
      <c r="K2648" s="16">
        <f>IF(J2648&gt;23500000,NA(),IF(C2648=2026,IF(J2648&lt;=4890000,1040000,IF(J2648&lt;=6550000,670000,620000)),IF(J2648&lt;=1320000,950000,IF(J2648&lt;=3360000,880000,IF(J2648&lt;=4890000,680000,IF(J2648&lt;=6550000,630000,580000))))))</f>
        <v/>
      </c>
      <c r="L2648" s="16">
        <f>IF(D2648=1,IF(J2648&lt;=9000000,380000,IF(J2648&lt;=9500000,260000,IF(J2648&lt;=10000000,130000,0))),0)</f>
        <v/>
      </c>
      <c r="M2648" s="16">
        <f>IF(D2648=1,IF(J2648&lt;=9000000,330000,IF(J2648&lt;=9500000,220000,IF(J2648&lt;=10000000,110000,0))),0)</f>
        <v/>
      </c>
      <c r="N2648" s="16">
        <f>IF(D2648=1,IF(J2648&lt;=9000000,50000,IF(J2648&lt;=9500000,40000,IF(J2648&lt;=10000000,20000,0))),0)</f>
        <v/>
      </c>
      <c r="O2648" s="16">
        <f>MAX(0,ROUNDDOWN(J2648-G2648-K2648-L2648-E2648*380000-F2648*630000-H2648,-3))</f>
        <v/>
      </c>
      <c r="P2648" s="16">
        <f>MAX(0,ROUNDDOWN(J2648-G2648-430000-M2648-E2648*330000-F2648*450000-I2648,-3))</f>
        <v/>
      </c>
      <c r="Q2648" s="16">
        <f>50000+N2648+E2648*50000+F2648*180000</f>
        <v/>
      </c>
      <c r="R2648" s="16">
        <f>IF(P2648&lt;=2000000,MIN(Q2648,P2648),MAX(Q2648-(P2648-2000000),50000))*0.05</f>
        <v/>
      </c>
      <c r="S2648" s="16">
        <f>MAX(0,P2648*0.1-R2648)</f>
        <v/>
      </c>
      <c r="T2648" s="16">
        <f>Q2648+MAX(0,K2648-480000)</f>
        <v/>
      </c>
      <c r="U2648" s="16">
        <f>P2648-T2648</f>
        <v/>
      </c>
      <c r="V2648" s="17">
        <f>IF(U2648&lt;0,0,LOOKUP(U2648,{0,1950001,3300001,6950001,9000001,18000001,40000001},{0.05,0.1,0.2,0.23,0.33,0.4,0.45}))</f>
        <v/>
      </c>
      <c r="W2648" s="18">
        <f>IF(U2648&lt;0,0.9,0.9-V2648*1.021)</f>
        <v/>
      </c>
      <c r="X2648" s="16">
        <f>ROUNDDOWN(S2648*0.2/W2648+2000,0)</f>
        <v/>
      </c>
      <c r="Y2648" s="17">
        <f>IF(O2648&lt;=0,0,LOOKUP(O2648,{0,1950001,3300001,6950001,9000001,18000001,40000001},{0.05,0.1,0.2,0.23,0.33,0.4,0.45}))</f>
        <v/>
      </c>
    </row>
    <row r="2649">
      <c r="A2649" t="inlineStr">
        <is>
          <t>1万円刻み</t>
        </is>
      </c>
      <c r="B2649" s="16">
        <f>'3_1万円刻み'!$A$542</f>
        <v/>
      </c>
      <c r="C2649" t="n">
        <v>2025</v>
      </c>
      <c r="D2649" t="n">
        <v>0</v>
      </c>
      <c r="E2649" t="n">
        <v>0</v>
      </c>
      <c r="F2649" t="n">
        <v>0</v>
      </c>
      <c r="G2649" s="16">
        <f>ROUND(MIN(B2649/12,650000)*12*0.0915+MIN(B2649/12,1390000)*12*(0.0504+0)+B2649*0.005,0)</f>
        <v/>
      </c>
      <c r="H2649" t="n">
        <v>0</v>
      </c>
      <c r="I2649" t="n">
        <v>0</v>
      </c>
      <c r="J2649" s="16">
        <f>IF(C2649=2026,IF(B2649&lt;741000,0,IF(B2649&lt;2191000,B2649-740000,IF(B2649&lt;2193000,1451000,IF(B2649&lt;2196000,1453000,IF(B2649&lt;2200000,1456000,IF(B2649&lt;3600000,ROUNDDOWN(B2649/4,-3)*2.8-80000,IF(B2649&lt;6600000,ROUNDDOWN(B2649/4,-3)*3.2-440000,IF(B2649&lt;8500000,ROUNDDOWN(B2649*0.9,0)-1100000,B2649-1950000)))))))),IF(B2649&lt;651000,0,IF(B2649&lt;1900000,B2649-650000,IF(B2649&lt;3600000,ROUNDDOWN(B2649/4,-3)*2.8-80000,IF(B2649&lt;6600000,ROUNDDOWN(B2649/4,-3)*3.2-440000,IF(B2649&lt;8500000,ROUNDDOWN(B2649*0.9,0)-1100000,B2649-1950000))))))</f>
        <v/>
      </c>
      <c r="K2649" s="16">
        <f>IF(J2649&gt;23500000,NA(),IF(C2649=2026,IF(J2649&lt;=4890000,1040000,IF(J2649&lt;=6550000,670000,620000)),IF(J2649&lt;=1320000,950000,IF(J2649&lt;=3360000,880000,IF(J2649&lt;=4890000,680000,IF(J2649&lt;=6550000,630000,580000))))))</f>
        <v/>
      </c>
      <c r="L2649" s="16">
        <f>IF(D2649=1,IF(J2649&lt;=9000000,380000,IF(J2649&lt;=9500000,260000,IF(J2649&lt;=10000000,130000,0))),0)</f>
        <v/>
      </c>
      <c r="M2649" s="16">
        <f>IF(D2649=1,IF(J2649&lt;=9000000,330000,IF(J2649&lt;=9500000,220000,IF(J2649&lt;=10000000,110000,0))),0)</f>
        <v/>
      </c>
      <c r="N2649" s="16">
        <f>IF(D2649=1,IF(J2649&lt;=9000000,50000,IF(J2649&lt;=9500000,40000,IF(J2649&lt;=10000000,20000,0))),0)</f>
        <v/>
      </c>
      <c r="O2649" s="16">
        <f>MAX(0,ROUNDDOWN(J2649-G2649-K2649-L2649-E2649*380000-F2649*630000-H2649,-3))</f>
        <v/>
      </c>
      <c r="P2649" s="16">
        <f>MAX(0,ROUNDDOWN(J2649-G2649-430000-M2649-E2649*330000-F2649*450000-I2649,-3))</f>
        <v/>
      </c>
      <c r="Q2649" s="16">
        <f>50000+N2649+E2649*50000+F2649*180000</f>
        <v/>
      </c>
      <c r="R2649" s="16">
        <f>IF(P2649&lt;=2000000,MIN(Q2649,P2649),MAX(Q2649-(P2649-2000000),50000))*0.05</f>
        <v/>
      </c>
      <c r="S2649" s="16">
        <f>MAX(0,P2649*0.1-R2649)</f>
        <v/>
      </c>
      <c r="T2649" s="16">
        <f>Q2649+MAX(0,K2649-480000)</f>
        <v/>
      </c>
      <c r="U2649" s="16">
        <f>P2649-T2649</f>
        <v/>
      </c>
      <c r="V2649" s="17">
        <f>IF(U2649&lt;0,0,LOOKUP(U2649,{0,1950001,3300001,6950001,9000001,18000001,40000001},{0.05,0.1,0.2,0.23,0.33,0.4,0.45}))</f>
        <v/>
      </c>
      <c r="W2649" s="18">
        <f>IF(U2649&lt;0,0.9,0.9-V2649*1.021)</f>
        <v/>
      </c>
      <c r="X2649" s="16">
        <f>ROUNDDOWN(S2649*0.2/W2649+2000,0)</f>
        <v/>
      </c>
      <c r="Y2649" s="17">
        <f>IF(O2649&lt;=0,0,LOOKUP(O2649,{0,1950001,3300001,6950001,9000001,18000001,40000001},{0.05,0.1,0.2,0.23,0.33,0.4,0.45}))</f>
        <v/>
      </c>
    </row>
    <row r="2650">
      <c r="A2650" t="inlineStr">
        <is>
          <t>1万円刻み</t>
        </is>
      </c>
      <c r="B2650" s="16">
        <f>'3_1万円刻み'!$A$542</f>
        <v/>
      </c>
      <c r="C2650" t="n">
        <v>2026</v>
      </c>
      <c r="D2650" t="n">
        <v>0</v>
      </c>
      <c r="E2650" t="n">
        <v>0</v>
      </c>
      <c r="F2650" t="n">
        <v>0</v>
      </c>
      <c r="G2650" s="16">
        <f>ROUND(MIN(B2650/12,650000)*12*0.0915+MIN(B2650/12,1390000)*12*(0.0504+0)+B2650*0.005,0)</f>
        <v/>
      </c>
      <c r="H2650" t="n">
        <v>0</v>
      </c>
      <c r="I2650" t="n">
        <v>0</v>
      </c>
      <c r="J2650" s="16">
        <f>IF(C2650=2026,IF(B2650&lt;741000,0,IF(B2650&lt;2191000,B2650-740000,IF(B2650&lt;2193000,1451000,IF(B2650&lt;2196000,1453000,IF(B2650&lt;2200000,1456000,IF(B2650&lt;3600000,ROUNDDOWN(B2650/4,-3)*2.8-80000,IF(B2650&lt;6600000,ROUNDDOWN(B2650/4,-3)*3.2-440000,IF(B2650&lt;8500000,ROUNDDOWN(B2650*0.9,0)-1100000,B2650-1950000)))))))),IF(B2650&lt;651000,0,IF(B2650&lt;1900000,B2650-650000,IF(B2650&lt;3600000,ROUNDDOWN(B2650/4,-3)*2.8-80000,IF(B2650&lt;6600000,ROUNDDOWN(B2650/4,-3)*3.2-440000,IF(B2650&lt;8500000,ROUNDDOWN(B2650*0.9,0)-1100000,B2650-1950000))))))</f>
        <v/>
      </c>
      <c r="K2650" s="16">
        <f>IF(J2650&gt;23500000,NA(),IF(C2650=2026,IF(J2650&lt;=4890000,1040000,IF(J2650&lt;=6550000,670000,620000)),IF(J2650&lt;=1320000,950000,IF(J2650&lt;=3360000,880000,IF(J2650&lt;=4890000,680000,IF(J2650&lt;=6550000,630000,580000))))))</f>
        <v/>
      </c>
      <c r="L2650" s="16">
        <f>IF(D2650=1,IF(J2650&lt;=9000000,380000,IF(J2650&lt;=9500000,260000,IF(J2650&lt;=10000000,130000,0))),0)</f>
        <v/>
      </c>
      <c r="M2650" s="16">
        <f>IF(D2650=1,IF(J2650&lt;=9000000,330000,IF(J2650&lt;=9500000,220000,IF(J2650&lt;=10000000,110000,0))),0)</f>
        <v/>
      </c>
      <c r="N2650" s="16">
        <f>IF(D2650=1,IF(J2650&lt;=9000000,50000,IF(J2650&lt;=9500000,40000,IF(J2650&lt;=10000000,20000,0))),0)</f>
        <v/>
      </c>
      <c r="O2650" s="16">
        <f>MAX(0,ROUNDDOWN(J2650-G2650-K2650-L2650-E2650*380000-F2650*630000-H2650,-3))</f>
        <v/>
      </c>
      <c r="P2650" s="16">
        <f>MAX(0,ROUNDDOWN(J2650-G2650-430000-M2650-E2650*330000-F2650*450000-I2650,-3))</f>
        <v/>
      </c>
      <c r="Q2650" s="16">
        <f>50000+N2650+E2650*50000+F2650*180000</f>
        <v/>
      </c>
      <c r="R2650" s="16">
        <f>IF(P2650&lt;=2000000,MIN(Q2650,P2650),MAX(Q2650-(P2650-2000000),50000))*0.05</f>
        <v/>
      </c>
      <c r="S2650" s="16">
        <f>MAX(0,P2650*0.1-R2650)</f>
        <v/>
      </c>
      <c r="T2650" s="16">
        <f>Q2650+MAX(0,K2650-480000)</f>
        <v/>
      </c>
      <c r="U2650" s="16">
        <f>P2650-T2650</f>
        <v/>
      </c>
      <c r="V2650" s="17">
        <f>IF(U2650&lt;0,0,LOOKUP(U2650,{0,1950001,3300001,6950001,9000001,18000001,40000001},{0.05,0.1,0.2,0.23,0.33,0.4,0.45}))</f>
        <v/>
      </c>
      <c r="W2650" s="18">
        <f>IF(U2650&lt;0,0.9,0.9-V2650*1.021)</f>
        <v/>
      </c>
      <c r="X2650" s="16">
        <f>ROUNDDOWN(S2650*0.2/W2650+2000,0)</f>
        <v/>
      </c>
      <c r="Y2650" s="17">
        <f>IF(O2650&lt;=0,0,LOOKUP(O2650,{0,1950001,3300001,6950001,9000001,18000001,40000001},{0.05,0.1,0.2,0.23,0.33,0.4,0.45}))</f>
        <v/>
      </c>
    </row>
    <row r="2651">
      <c r="A2651" t="inlineStr">
        <is>
          <t>1万円刻み</t>
        </is>
      </c>
      <c r="B2651" s="16">
        <f>'3_1万円刻み'!$A$542</f>
        <v/>
      </c>
      <c r="C2651" t="n">
        <v>2025</v>
      </c>
      <c r="D2651" t="n">
        <v>1</v>
      </c>
      <c r="E2651" t="n">
        <v>0</v>
      </c>
      <c r="F2651" t="n">
        <v>0</v>
      </c>
      <c r="G2651" s="16">
        <f>ROUND(MIN(B2651/12,650000)*12*0.0915+MIN(B2651/12,1390000)*12*(0.0504+0)+B2651*0.005,0)</f>
        <v/>
      </c>
      <c r="H2651" t="n">
        <v>0</v>
      </c>
      <c r="I2651" t="n">
        <v>0</v>
      </c>
      <c r="J2651" s="16">
        <f>IF(C2651=2026,IF(B2651&lt;741000,0,IF(B2651&lt;2191000,B2651-740000,IF(B2651&lt;2193000,1451000,IF(B2651&lt;2196000,1453000,IF(B2651&lt;2200000,1456000,IF(B2651&lt;3600000,ROUNDDOWN(B2651/4,-3)*2.8-80000,IF(B2651&lt;6600000,ROUNDDOWN(B2651/4,-3)*3.2-440000,IF(B2651&lt;8500000,ROUNDDOWN(B2651*0.9,0)-1100000,B2651-1950000)))))))),IF(B2651&lt;651000,0,IF(B2651&lt;1900000,B2651-650000,IF(B2651&lt;3600000,ROUNDDOWN(B2651/4,-3)*2.8-80000,IF(B2651&lt;6600000,ROUNDDOWN(B2651/4,-3)*3.2-440000,IF(B2651&lt;8500000,ROUNDDOWN(B2651*0.9,0)-1100000,B2651-1950000))))))</f>
        <v/>
      </c>
      <c r="K2651" s="16">
        <f>IF(J2651&gt;23500000,NA(),IF(C2651=2026,IF(J2651&lt;=4890000,1040000,IF(J2651&lt;=6550000,670000,620000)),IF(J2651&lt;=1320000,950000,IF(J2651&lt;=3360000,880000,IF(J2651&lt;=4890000,680000,IF(J2651&lt;=6550000,630000,580000))))))</f>
        <v/>
      </c>
      <c r="L2651" s="16">
        <f>IF(D2651=1,IF(J2651&lt;=9000000,380000,IF(J2651&lt;=9500000,260000,IF(J2651&lt;=10000000,130000,0))),0)</f>
        <v/>
      </c>
      <c r="M2651" s="16">
        <f>IF(D2651=1,IF(J2651&lt;=9000000,330000,IF(J2651&lt;=9500000,220000,IF(J2651&lt;=10000000,110000,0))),0)</f>
        <v/>
      </c>
      <c r="N2651" s="16">
        <f>IF(D2651=1,IF(J2651&lt;=9000000,50000,IF(J2651&lt;=9500000,40000,IF(J2651&lt;=10000000,20000,0))),0)</f>
        <v/>
      </c>
      <c r="O2651" s="16">
        <f>MAX(0,ROUNDDOWN(J2651-G2651-K2651-L2651-E2651*380000-F2651*630000-H2651,-3))</f>
        <v/>
      </c>
      <c r="P2651" s="16">
        <f>MAX(0,ROUNDDOWN(J2651-G2651-430000-M2651-E2651*330000-F2651*450000-I2651,-3))</f>
        <v/>
      </c>
      <c r="Q2651" s="16">
        <f>50000+N2651+E2651*50000+F2651*180000</f>
        <v/>
      </c>
      <c r="R2651" s="16">
        <f>IF(P2651&lt;=2000000,MIN(Q2651,P2651),MAX(Q2651-(P2651-2000000),50000))*0.05</f>
        <v/>
      </c>
      <c r="S2651" s="16">
        <f>MAX(0,P2651*0.1-R2651)</f>
        <v/>
      </c>
      <c r="T2651" s="16">
        <f>Q2651+MAX(0,K2651-480000)</f>
        <v/>
      </c>
      <c r="U2651" s="16">
        <f>P2651-T2651</f>
        <v/>
      </c>
      <c r="V2651" s="17">
        <f>IF(U2651&lt;0,0,LOOKUP(U2651,{0,1950001,3300001,6950001,9000001,18000001,40000001},{0.05,0.1,0.2,0.23,0.33,0.4,0.45}))</f>
        <v/>
      </c>
      <c r="W2651" s="18">
        <f>IF(U2651&lt;0,0.9,0.9-V2651*1.021)</f>
        <v/>
      </c>
      <c r="X2651" s="16">
        <f>ROUNDDOWN(S2651*0.2/W2651+2000,0)</f>
        <v/>
      </c>
      <c r="Y2651" s="17">
        <f>IF(O2651&lt;=0,0,LOOKUP(O2651,{0,1950001,3300001,6950001,9000001,18000001,40000001},{0.05,0.1,0.2,0.23,0.33,0.4,0.45}))</f>
        <v/>
      </c>
    </row>
    <row r="2652">
      <c r="A2652" t="inlineStr">
        <is>
          <t>1万円刻み</t>
        </is>
      </c>
      <c r="B2652" s="16">
        <f>'3_1万円刻み'!$A$542</f>
        <v/>
      </c>
      <c r="C2652" t="n">
        <v>2026</v>
      </c>
      <c r="D2652" t="n">
        <v>1</v>
      </c>
      <c r="E2652" t="n">
        <v>0</v>
      </c>
      <c r="F2652" t="n">
        <v>0</v>
      </c>
      <c r="G2652" s="16">
        <f>ROUND(MIN(B2652/12,650000)*12*0.0915+MIN(B2652/12,1390000)*12*(0.0504+0)+B2652*0.005,0)</f>
        <v/>
      </c>
      <c r="H2652" t="n">
        <v>0</v>
      </c>
      <c r="I2652" t="n">
        <v>0</v>
      </c>
      <c r="J2652" s="16">
        <f>IF(C2652=2026,IF(B2652&lt;741000,0,IF(B2652&lt;2191000,B2652-740000,IF(B2652&lt;2193000,1451000,IF(B2652&lt;2196000,1453000,IF(B2652&lt;2200000,1456000,IF(B2652&lt;3600000,ROUNDDOWN(B2652/4,-3)*2.8-80000,IF(B2652&lt;6600000,ROUNDDOWN(B2652/4,-3)*3.2-440000,IF(B2652&lt;8500000,ROUNDDOWN(B2652*0.9,0)-1100000,B2652-1950000)))))))),IF(B2652&lt;651000,0,IF(B2652&lt;1900000,B2652-650000,IF(B2652&lt;3600000,ROUNDDOWN(B2652/4,-3)*2.8-80000,IF(B2652&lt;6600000,ROUNDDOWN(B2652/4,-3)*3.2-440000,IF(B2652&lt;8500000,ROUNDDOWN(B2652*0.9,0)-1100000,B2652-1950000))))))</f>
        <v/>
      </c>
      <c r="K2652" s="16">
        <f>IF(J2652&gt;23500000,NA(),IF(C2652=2026,IF(J2652&lt;=4890000,1040000,IF(J2652&lt;=6550000,670000,620000)),IF(J2652&lt;=1320000,950000,IF(J2652&lt;=3360000,880000,IF(J2652&lt;=4890000,680000,IF(J2652&lt;=6550000,630000,580000))))))</f>
        <v/>
      </c>
      <c r="L2652" s="16">
        <f>IF(D2652=1,IF(J2652&lt;=9000000,380000,IF(J2652&lt;=9500000,260000,IF(J2652&lt;=10000000,130000,0))),0)</f>
        <v/>
      </c>
      <c r="M2652" s="16">
        <f>IF(D2652=1,IF(J2652&lt;=9000000,330000,IF(J2652&lt;=9500000,220000,IF(J2652&lt;=10000000,110000,0))),0)</f>
        <v/>
      </c>
      <c r="N2652" s="16">
        <f>IF(D2652=1,IF(J2652&lt;=9000000,50000,IF(J2652&lt;=9500000,40000,IF(J2652&lt;=10000000,20000,0))),0)</f>
        <v/>
      </c>
      <c r="O2652" s="16">
        <f>MAX(0,ROUNDDOWN(J2652-G2652-K2652-L2652-E2652*380000-F2652*630000-H2652,-3))</f>
        <v/>
      </c>
      <c r="P2652" s="16">
        <f>MAX(0,ROUNDDOWN(J2652-G2652-430000-M2652-E2652*330000-F2652*450000-I2652,-3))</f>
        <v/>
      </c>
      <c r="Q2652" s="16">
        <f>50000+N2652+E2652*50000+F2652*180000</f>
        <v/>
      </c>
      <c r="R2652" s="16">
        <f>IF(P2652&lt;=2000000,MIN(Q2652,P2652),MAX(Q2652-(P2652-2000000),50000))*0.05</f>
        <v/>
      </c>
      <c r="S2652" s="16">
        <f>MAX(0,P2652*0.1-R2652)</f>
        <v/>
      </c>
      <c r="T2652" s="16">
        <f>Q2652+MAX(0,K2652-480000)</f>
        <v/>
      </c>
      <c r="U2652" s="16">
        <f>P2652-T2652</f>
        <v/>
      </c>
      <c r="V2652" s="17">
        <f>IF(U2652&lt;0,0,LOOKUP(U2652,{0,1950001,3300001,6950001,9000001,18000001,40000001},{0.05,0.1,0.2,0.23,0.33,0.4,0.45}))</f>
        <v/>
      </c>
      <c r="W2652" s="18">
        <f>IF(U2652&lt;0,0.9,0.9-V2652*1.021)</f>
        <v/>
      </c>
      <c r="X2652" s="16">
        <f>ROUNDDOWN(S2652*0.2/W2652+2000,0)</f>
        <v/>
      </c>
      <c r="Y2652" s="17">
        <f>IF(O2652&lt;=0,0,LOOKUP(O2652,{0,1950001,3300001,6950001,9000001,18000001,40000001},{0.05,0.1,0.2,0.23,0.33,0.4,0.45}))</f>
        <v/>
      </c>
    </row>
    <row r="2653">
      <c r="A2653" t="inlineStr">
        <is>
          <t>1万円刻み</t>
        </is>
      </c>
      <c r="B2653" s="16">
        <f>'3_1万円刻み'!$A$543</f>
        <v/>
      </c>
      <c r="C2653" t="n">
        <v>2025</v>
      </c>
      <c r="D2653" t="n">
        <v>0</v>
      </c>
      <c r="E2653" t="n">
        <v>0</v>
      </c>
      <c r="F2653" t="n">
        <v>0</v>
      </c>
      <c r="G2653" s="16">
        <f>ROUND(MIN(B2653/12,650000)*12*0.0915+MIN(B2653/12,1390000)*12*(0.0504+0)+B2653*0.005,0)</f>
        <v/>
      </c>
      <c r="H2653" t="n">
        <v>0</v>
      </c>
      <c r="I2653" t="n">
        <v>0</v>
      </c>
      <c r="J2653" s="16">
        <f>IF(C2653=2026,IF(B2653&lt;741000,0,IF(B2653&lt;2191000,B2653-740000,IF(B2653&lt;2193000,1451000,IF(B2653&lt;2196000,1453000,IF(B2653&lt;2200000,1456000,IF(B2653&lt;3600000,ROUNDDOWN(B2653/4,-3)*2.8-80000,IF(B2653&lt;6600000,ROUNDDOWN(B2653/4,-3)*3.2-440000,IF(B2653&lt;8500000,ROUNDDOWN(B2653*0.9,0)-1100000,B2653-1950000)))))))),IF(B2653&lt;651000,0,IF(B2653&lt;1900000,B2653-650000,IF(B2653&lt;3600000,ROUNDDOWN(B2653/4,-3)*2.8-80000,IF(B2653&lt;6600000,ROUNDDOWN(B2653/4,-3)*3.2-440000,IF(B2653&lt;8500000,ROUNDDOWN(B2653*0.9,0)-1100000,B2653-1950000))))))</f>
        <v/>
      </c>
      <c r="K2653" s="16">
        <f>IF(J2653&gt;23500000,NA(),IF(C2653=2026,IF(J2653&lt;=4890000,1040000,IF(J2653&lt;=6550000,670000,620000)),IF(J2653&lt;=1320000,950000,IF(J2653&lt;=3360000,880000,IF(J2653&lt;=4890000,680000,IF(J2653&lt;=6550000,630000,580000))))))</f>
        <v/>
      </c>
      <c r="L2653" s="16">
        <f>IF(D2653=1,IF(J2653&lt;=9000000,380000,IF(J2653&lt;=9500000,260000,IF(J2653&lt;=10000000,130000,0))),0)</f>
        <v/>
      </c>
      <c r="M2653" s="16">
        <f>IF(D2653=1,IF(J2653&lt;=9000000,330000,IF(J2653&lt;=9500000,220000,IF(J2653&lt;=10000000,110000,0))),0)</f>
        <v/>
      </c>
      <c r="N2653" s="16">
        <f>IF(D2653=1,IF(J2653&lt;=9000000,50000,IF(J2653&lt;=9500000,40000,IF(J2653&lt;=10000000,20000,0))),0)</f>
        <v/>
      </c>
      <c r="O2653" s="16">
        <f>MAX(0,ROUNDDOWN(J2653-G2653-K2653-L2653-E2653*380000-F2653*630000-H2653,-3))</f>
        <v/>
      </c>
      <c r="P2653" s="16">
        <f>MAX(0,ROUNDDOWN(J2653-G2653-430000-M2653-E2653*330000-F2653*450000-I2653,-3))</f>
        <v/>
      </c>
      <c r="Q2653" s="16">
        <f>50000+N2653+E2653*50000+F2653*180000</f>
        <v/>
      </c>
      <c r="R2653" s="16">
        <f>IF(P2653&lt;=2000000,MIN(Q2653,P2653),MAX(Q2653-(P2653-2000000),50000))*0.05</f>
        <v/>
      </c>
      <c r="S2653" s="16">
        <f>MAX(0,P2653*0.1-R2653)</f>
        <v/>
      </c>
      <c r="T2653" s="16">
        <f>Q2653+MAX(0,K2653-480000)</f>
        <v/>
      </c>
      <c r="U2653" s="16">
        <f>P2653-T2653</f>
        <v/>
      </c>
      <c r="V2653" s="17">
        <f>IF(U2653&lt;0,0,LOOKUP(U2653,{0,1950001,3300001,6950001,9000001,18000001,40000001},{0.05,0.1,0.2,0.23,0.33,0.4,0.45}))</f>
        <v/>
      </c>
      <c r="W2653" s="18">
        <f>IF(U2653&lt;0,0.9,0.9-V2653*1.021)</f>
        <v/>
      </c>
      <c r="X2653" s="16">
        <f>ROUNDDOWN(S2653*0.2/W2653+2000,0)</f>
        <v/>
      </c>
      <c r="Y2653" s="17">
        <f>IF(O2653&lt;=0,0,LOOKUP(O2653,{0,1950001,3300001,6950001,9000001,18000001,40000001},{0.05,0.1,0.2,0.23,0.33,0.4,0.45}))</f>
        <v/>
      </c>
    </row>
    <row r="2654">
      <c r="A2654" t="inlineStr">
        <is>
          <t>1万円刻み</t>
        </is>
      </c>
      <c r="B2654" s="16">
        <f>'3_1万円刻み'!$A$543</f>
        <v/>
      </c>
      <c r="C2654" t="n">
        <v>2026</v>
      </c>
      <c r="D2654" t="n">
        <v>0</v>
      </c>
      <c r="E2654" t="n">
        <v>0</v>
      </c>
      <c r="F2654" t="n">
        <v>0</v>
      </c>
      <c r="G2654" s="16">
        <f>ROUND(MIN(B2654/12,650000)*12*0.0915+MIN(B2654/12,1390000)*12*(0.0504+0)+B2654*0.005,0)</f>
        <v/>
      </c>
      <c r="H2654" t="n">
        <v>0</v>
      </c>
      <c r="I2654" t="n">
        <v>0</v>
      </c>
      <c r="J2654" s="16">
        <f>IF(C2654=2026,IF(B2654&lt;741000,0,IF(B2654&lt;2191000,B2654-740000,IF(B2654&lt;2193000,1451000,IF(B2654&lt;2196000,1453000,IF(B2654&lt;2200000,1456000,IF(B2654&lt;3600000,ROUNDDOWN(B2654/4,-3)*2.8-80000,IF(B2654&lt;6600000,ROUNDDOWN(B2654/4,-3)*3.2-440000,IF(B2654&lt;8500000,ROUNDDOWN(B2654*0.9,0)-1100000,B2654-1950000)))))))),IF(B2654&lt;651000,0,IF(B2654&lt;1900000,B2654-650000,IF(B2654&lt;3600000,ROUNDDOWN(B2654/4,-3)*2.8-80000,IF(B2654&lt;6600000,ROUNDDOWN(B2654/4,-3)*3.2-440000,IF(B2654&lt;8500000,ROUNDDOWN(B2654*0.9,0)-1100000,B2654-1950000))))))</f>
        <v/>
      </c>
      <c r="K2654" s="16">
        <f>IF(J2654&gt;23500000,NA(),IF(C2654=2026,IF(J2654&lt;=4890000,1040000,IF(J2654&lt;=6550000,670000,620000)),IF(J2654&lt;=1320000,950000,IF(J2654&lt;=3360000,880000,IF(J2654&lt;=4890000,680000,IF(J2654&lt;=6550000,630000,580000))))))</f>
        <v/>
      </c>
      <c r="L2654" s="16">
        <f>IF(D2654=1,IF(J2654&lt;=9000000,380000,IF(J2654&lt;=9500000,260000,IF(J2654&lt;=10000000,130000,0))),0)</f>
        <v/>
      </c>
      <c r="M2654" s="16">
        <f>IF(D2654=1,IF(J2654&lt;=9000000,330000,IF(J2654&lt;=9500000,220000,IF(J2654&lt;=10000000,110000,0))),0)</f>
        <v/>
      </c>
      <c r="N2654" s="16">
        <f>IF(D2654=1,IF(J2654&lt;=9000000,50000,IF(J2654&lt;=9500000,40000,IF(J2654&lt;=10000000,20000,0))),0)</f>
        <v/>
      </c>
      <c r="O2654" s="16">
        <f>MAX(0,ROUNDDOWN(J2654-G2654-K2654-L2654-E2654*380000-F2654*630000-H2654,-3))</f>
        <v/>
      </c>
      <c r="P2654" s="16">
        <f>MAX(0,ROUNDDOWN(J2654-G2654-430000-M2654-E2654*330000-F2654*450000-I2654,-3))</f>
        <v/>
      </c>
      <c r="Q2654" s="16">
        <f>50000+N2654+E2654*50000+F2654*180000</f>
        <v/>
      </c>
      <c r="R2654" s="16">
        <f>IF(P2654&lt;=2000000,MIN(Q2654,P2654),MAX(Q2654-(P2654-2000000),50000))*0.05</f>
        <v/>
      </c>
      <c r="S2654" s="16">
        <f>MAX(0,P2654*0.1-R2654)</f>
        <v/>
      </c>
      <c r="T2654" s="16">
        <f>Q2654+MAX(0,K2654-480000)</f>
        <v/>
      </c>
      <c r="U2654" s="16">
        <f>P2654-T2654</f>
        <v/>
      </c>
      <c r="V2654" s="17">
        <f>IF(U2654&lt;0,0,LOOKUP(U2654,{0,1950001,3300001,6950001,9000001,18000001,40000001},{0.05,0.1,0.2,0.23,0.33,0.4,0.45}))</f>
        <v/>
      </c>
      <c r="W2654" s="18">
        <f>IF(U2654&lt;0,0.9,0.9-V2654*1.021)</f>
        <v/>
      </c>
      <c r="X2654" s="16">
        <f>ROUNDDOWN(S2654*0.2/W2654+2000,0)</f>
        <v/>
      </c>
      <c r="Y2654" s="17">
        <f>IF(O2654&lt;=0,0,LOOKUP(O2654,{0,1950001,3300001,6950001,9000001,18000001,40000001},{0.05,0.1,0.2,0.23,0.33,0.4,0.45}))</f>
        <v/>
      </c>
    </row>
    <row r="2655">
      <c r="A2655" t="inlineStr">
        <is>
          <t>1万円刻み</t>
        </is>
      </c>
      <c r="B2655" s="16">
        <f>'3_1万円刻み'!$A$543</f>
        <v/>
      </c>
      <c r="C2655" t="n">
        <v>2025</v>
      </c>
      <c r="D2655" t="n">
        <v>1</v>
      </c>
      <c r="E2655" t="n">
        <v>0</v>
      </c>
      <c r="F2655" t="n">
        <v>0</v>
      </c>
      <c r="G2655" s="16">
        <f>ROUND(MIN(B2655/12,650000)*12*0.0915+MIN(B2655/12,1390000)*12*(0.0504+0)+B2655*0.005,0)</f>
        <v/>
      </c>
      <c r="H2655" t="n">
        <v>0</v>
      </c>
      <c r="I2655" t="n">
        <v>0</v>
      </c>
      <c r="J2655" s="16">
        <f>IF(C2655=2026,IF(B2655&lt;741000,0,IF(B2655&lt;2191000,B2655-740000,IF(B2655&lt;2193000,1451000,IF(B2655&lt;2196000,1453000,IF(B2655&lt;2200000,1456000,IF(B2655&lt;3600000,ROUNDDOWN(B2655/4,-3)*2.8-80000,IF(B2655&lt;6600000,ROUNDDOWN(B2655/4,-3)*3.2-440000,IF(B2655&lt;8500000,ROUNDDOWN(B2655*0.9,0)-1100000,B2655-1950000)))))))),IF(B2655&lt;651000,0,IF(B2655&lt;1900000,B2655-650000,IF(B2655&lt;3600000,ROUNDDOWN(B2655/4,-3)*2.8-80000,IF(B2655&lt;6600000,ROUNDDOWN(B2655/4,-3)*3.2-440000,IF(B2655&lt;8500000,ROUNDDOWN(B2655*0.9,0)-1100000,B2655-1950000))))))</f>
        <v/>
      </c>
      <c r="K2655" s="16">
        <f>IF(J2655&gt;23500000,NA(),IF(C2655=2026,IF(J2655&lt;=4890000,1040000,IF(J2655&lt;=6550000,670000,620000)),IF(J2655&lt;=1320000,950000,IF(J2655&lt;=3360000,880000,IF(J2655&lt;=4890000,680000,IF(J2655&lt;=6550000,630000,580000))))))</f>
        <v/>
      </c>
      <c r="L2655" s="16">
        <f>IF(D2655=1,IF(J2655&lt;=9000000,380000,IF(J2655&lt;=9500000,260000,IF(J2655&lt;=10000000,130000,0))),0)</f>
        <v/>
      </c>
      <c r="M2655" s="16">
        <f>IF(D2655=1,IF(J2655&lt;=9000000,330000,IF(J2655&lt;=9500000,220000,IF(J2655&lt;=10000000,110000,0))),0)</f>
        <v/>
      </c>
      <c r="N2655" s="16">
        <f>IF(D2655=1,IF(J2655&lt;=9000000,50000,IF(J2655&lt;=9500000,40000,IF(J2655&lt;=10000000,20000,0))),0)</f>
        <v/>
      </c>
      <c r="O2655" s="16">
        <f>MAX(0,ROUNDDOWN(J2655-G2655-K2655-L2655-E2655*380000-F2655*630000-H2655,-3))</f>
        <v/>
      </c>
      <c r="P2655" s="16">
        <f>MAX(0,ROUNDDOWN(J2655-G2655-430000-M2655-E2655*330000-F2655*450000-I2655,-3))</f>
        <v/>
      </c>
      <c r="Q2655" s="16">
        <f>50000+N2655+E2655*50000+F2655*180000</f>
        <v/>
      </c>
      <c r="R2655" s="16">
        <f>IF(P2655&lt;=2000000,MIN(Q2655,P2655),MAX(Q2655-(P2655-2000000),50000))*0.05</f>
        <v/>
      </c>
      <c r="S2655" s="16">
        <f>MAX(0,P2655*0.1-R2655)</f>
        <v/>
      </c>
      <c r="T2655" s="16">
        <f>Q2655+MAX(0,K2655-480000)</f>
        <v/>
      </c>
      <c r="U2655" s="16">
        <f>P2655-T2655</f>
        <v/>
      </c>
      <c r="V2655" s="17">
        <f>IF(U2655&lt;0,0,LOOKUP(U2655,{0,1950001,3300001,6950001,9000001,18000001,40000001},{0.05,0.1,0.2,0.23,0.33,0.4,0.45}))</f>
        <v/>
      </c>
      <c r="W2655" s="18">
        <f>IF(U2655&lt;0,0.9,0.9-V2655*1.021)</f>
        <v/>
      </c>
      <c r="X2655" s="16">
        <f>ROUNDDOWN(S2655*0.2/W2655+2000,0)</f>
        <v/>
      </c>
      <c r="Y2655" s="17">
        <f>IF(O2655&lt;=0,0,LOOKUP(O2655,{0,1950001,3300001,6950001,9000001,18000001,40000001},{0.05,0.1,0.2,0.23,0.33,0.4,0.45}))</f>
        <v/>
      </c>
    </row>
    <row r="2656">
      <c r="A2656" t="inlineStr">
        <is>
          <t>1万円刻み</t>
        </is>
      </c>
      <c r="B2656" s="16">
        <f>'3_1万円刻み'!$A$543</f>
        <v/>
      </c>
      <c r="C2656" t="n">
        <v>2026</v>
      </c>
      <c r="D2656" t="n">
        <v>1</v>
      </c>
      <c r="E2656" t="n">
        <v>0</v>
      </c>
      <c r="F2656" t="n">
        <v>0</v>
      </c>
      <c r="G2656" s="16">
        <f>ROUND(MIN(B2656/12,650000)*12*0.0915+MIN(B2656/12,1390000)*12*(0.0504+0)+B2656*0.005,0)</f>
        <v/>
      </c>
      <c r="H2656" t="n">
        <v>0</v>
      </c>
      <c r="I2656" t="n">
        <v>0</v>
      </c>
      <c r="J2656" s="16">
        <f>IF(C2656=2026,IF(B2656&lt;741000,0,IF(B2656&lt;2191000,B2656-740000,IF(B2656&lt;2193000,1451000,IF(B2656&lt;2196000,1453000,IF(B2656&lt;2200000,1456000,IF(B2656&lt;3600000,ROUNDDOWN(B2656/4,-3)*2.8-80000,IF(B2656&lt;6600000,ROUNDDOWN(B2656/4,-3)*3.2-440000,IF(B2656&lt;8500000,ROUNDDOWN(B2656*0.9,0)-1100000,B2656-1950000)))))))),IF(B2656&lt;651000,0,IF(B2656&lt;1900000,B2656-650000,IF(B2656&lt;3600000,ROUNDDOWN(B2656/4,-3)*2.8-80000,IF(B2656&lt;6600000,ROUNDDOWN(B2656/4,-3)*3.2-440000,IF(B2656&lt;8500000,ROUNDDOWN(B2656*0.9,0)-1100000,B2656-1950000))))))</f>
        <v/>
      </c>
      <c r="K2656" s="16">
        <f>IF(J2656&gt;23500000,NA(),IF(C2656=2026,IF(J2656&lt;=4890000,1040000,IF(J2656&lt;=6550000,670000,620000)),IF(J2656&lt;=1320000,950000,IF(J2656&lt;=3360000,880000,IF(J2656&lt;=4890000,680000,IF(J2656&lt;=6550000,630000,580000))))))</f>
        <v/>
      </c>
      <c r="L2656" s="16">
        <f>IF(D2656=1,IF(J2656&lt;=9000000,380000,IF(J2656&lt;=9500000,260000,IF(J2656&lt;=10000000,130000,0))),0)</f>
        <v/>
      </c>
      <c r="M2656" s="16">
        <f>IF(D2656=1,IF(J2656&lt;=9000000,330000,IF(J2656&lt;=9500000,220000,IF(J2656&lt;=10000000,110000,0))),0)</f>
        <v/>
      </c>
      <c r="N2656" s="16">
        <f>IF(D2656=1,IF(J2656&lt;=9000000,50000,IF(J2656&lt;=9500000,40000,IF(J2656&lt;=10000000,20000,0))),0)</f>
        <v/>
      </c>
      <c r="O2656" s="16">
        <f>MAX(0,ROUNDDOWN(J2656-G2656-K2656-L2656-E2656*380000-F2656*630000-H2656,-3))</f>
        <v/>
      </c>
      <c r="P2656" s="16">
        <f>MAX(0,ROUNDDOWN(J2656-G2656-430000-M2656-E2656*330000-F2656*450000-I2656,-3))</f>
        <v/>
      </c>
      <c r="Q2656" s="16">
        <f>50000+N2656+E2656*50000+F2656*180000</f>
        <v/>
      </c>
      <c r="R2656" s="16">
        <f>IF(P2656&lt;=2000000,MIN(Q2656,P2656),MAX(Q2656-(P2656-2000000),50000))*0.05</f>
        <v/>
      </c>
      <c r="S2656" s="16">
        <f>MAX(0,P2656*0.1-R2656)</f>
        <v/>
      </c>
      <c r="T2656" s="16">
        <f>Q2656+MAX(0,K2656-480000)</f>
        <v/>
      </c>
      <c r="U2656" s="16">
        <f>P2656-T2656</f>
        <v/>
      </c>
      <c r="V2656" s="17">
        <f>IF(U2656&lt;0,0,LOOKUP(U2656,{0,1950001,3300001,6950001,9000001,18000001,40000001},{0.05,0.1,0.2,0.23,0.33,0.4,0.45}))</f>
        <v/>
      </c>
      <c r="W2656" s="18">
        <f>IF(U2656&lt;0,0.9,0.9-V2656*1.021)</f>
        <v/>
      </c>
      <c r="X2656" s="16">
        <f>ROUNDDOWN(S2656*0.2/W2656+2000,0)</f>
        <v/>
      </c>
      <c r="Y2656" s="17">
        <f>IF(O2656&lt;=0,0,LOOKUP(O2656,{0,1950001,3300001,6950001,9000001,18000001,40000001},{0.05,0.1,0.2,0.23,0.33,0.4,0.45}))</f>
        <v/>
      </c>
    </row>
    <row r="2657">
      <c r="A2657" t="inlineStr">
        <is>
          <t>1万円刻み</t>
        </is>
      </c>
      <c r="B2657" s="16">
        <f>'3_1万円刻み'!$A$544</f>
        <v/>
      </c>
      <c r="C2657" t="n">
        <v>2025</v>
      </c>
      <c r="D2657" t="n">
        <v>0</v>
      </c>
      <c r="E2657" t="n">
        <v>0</v>
      </c>
      <c r="F2657" t="n">
        <v>0</v>
      </c>
      <c r="G2657" s="16">
        <f>ROUND(MIN(B2657/12,650000)*12*0.0915+MIN(B2657/12,1390000)*12*(0.0504+0)+B2657*0.005,0)</f>
        <v/>
      </c>
      <c r="H2657" t="n">
        <v>0</v>
      </c>
      <c r="I2657" t="n">
        <v>0</v>
      </c>
      <c r="J2657" s="16">
        <f>IF(C2657=2026,IF(B2657&lt;741000,0,IF(B2657&lt;2191000,B2657-740000,IF(B2657&lt;2193000,1451000,IF(B2657&lt;2196000,1453000,IF(B2657&lt;2200000,1456000,IF(B2657&lt;3600000,ROUNDDOWN(B2657/4,-3)*2.8-80000,IF(B2657&lt;6600000,ROUNDDOWN(B2657/4,-3)*3.2-440000,IF(B2657&lt;8500000,ROUNDDOWN(B2657*0.9,0)-1100000,B2657-1950000)))))))),IF(B2657&lt;651000,0,IF(B2657&lt;1900000,B2657-650000,IF(B2657&lt;3600000,ROUNDDOWN(B2657/4,-3)*2.8-80000,IF(B2657&lt;6600000,ROUNDDOWN(B2657/4,-3)*3.2-440000,IF(B2657&lt;8500000,ROUNDDOWN(B2657*0.9,0)-1100000,B2657-1950000))))))</f>
        <v/>
      </c>
      <c r="K2657" s="16">
        <f>IF(J2657&gt;23500000,NA(),IF(C2657=2026,IF(J2657&lt;=4890000,1040000,IF(J2657&lt;=6550000,670000,620000)),IF(J2657&lt;=1320000,950000,IF(J2657&lt;=3360000,880000,IF(J2657&lt;=4890000,680000,IF(J2657&lt;=6550000,630000,580000))))))</f>
        <v/>
      </c>
      <c r="L2657" s="16">
        <f>IF(D2657=1,IF(J2657&lt;=9000000,380000,IF(J2657&lt;=9500000,260000,IF(J2657&lt;=10000000,130000,0))),0)</f>
        <v/>
      </c>
      <c r="M2657" s="16">
        <f>IF(D2657=1,IF(J2657&lt;=9000000,330000,IF(J2657&lt;=9500000,220000,IF(J2657&lt;=10000000,110000,0))),0)</f>
        <v/>
      </c>
      <c r="N2657" s="16">
        <f>IF(D2657=1,IF(J2657&lt;=9000000,50000,IF(J2657&lt;=9500000,40000,IF(J2657&lt;=10000000,20000,0))),0)</f>
        <v/>
      </c>
      <c r="O2657" s="16">
        <f>MAX(0,ROUNDDOWN(J2657-G2657-K2657-L2657-E2657*380000-F2657*630000-H2657,-3))</f>
        <v/>
      </c>
      <c r="P2657" s="16">
        <f>MAX(0,ROUNDDOWN(J2657-G2657-430000-M2657-E2657*330000-F2657*450000-I2657,-3))</f>
        <v/>
      </c>
      <c r="Q2657" s="16">
        <f>50000+N2657+E2657*50000+F2657*180000</f>
        <v/>
      </c>
      <c r="R2657" s="16">
        <f>IF(P2657&lt;=2000000,MIN(Q2657,P2657),MAX(Q2657-(P2657-2000000),50000))*0.05</f>
        <v/>
      </c>
      <c r="S2657" s="16">
        <f>MAX(0,P2657*0.1-R2657)</f>
        <v/>
      </c>
      <c r="T2657" s="16">
        <f>Q2657+MAX(0,K2657-480000)</f>
        <v/>
      </c>
      <c r="U2657" s="16">
        <f>P2657-T2657</f>
        <v/>
      </c>
      <c r="V2657" s="17">
        <f>IF(U2657&lt;0,0,LOOKUP(U2657,{0,1950001,3300001,6950001,9000001,18000001,40000001},{0.05,0.1,0.2,0.23,0.33,0.4,0.45}))</f>
        <v/>
      </c>
      <c r="W2657" s="18">
        <f>IF(U2657&lt;0,0.9,0.9-V2657*1.021)</f>
        <v/>
      </c>
      <c r="X2657" s="16">
        <f>ROUNDDOWN(S2657*0.2/W2657+2000,0)</f>
        <v/>
      </c>
      <c r="Y2657" s="17">
        <f>IF(O2657&lt;=0,0,LOOKUP(O2657,{0,1950001,3300001,6950001,9000001,18000001,40000001},{0.05,0.1,0.2,0.23,0.33,0.4,0.45}))</f>
        <v/>
      </c>
    </row>
    <row r="2658">
      <c r="A2658" t="inlineStr">
        <is>
          <t>1万円刻み</t>
        </is>
      </c>
      <c r="B2658" s="16">
        <f>'3_1万円刻み'!$A$544</f>
        <v/>
      </c>
      <c r="C2658" t="n">
        <v>2026</v>
      </c>
      <c r="D2658" t="n">
        <v>0</v>
      </c>
      <c r="E2658" t="n">
        <v>0</v>
      </c>
      <c r="F2658" t="n">
        <v>0</v>
      </c>
      <c r="G2658" s="16">
        <f>ROUND(MIN(B2658/12,650000)*12*0.0915+MIN(B2658/12,1390000)*12*(0.0504+0)+B2658*0.005,0)</f>
        <v/>
      </c>
      <c r="H2658" t="n">
        <v>0</v>
      </c>
      <c r="I2658" t="n">
        <v>0</v>
      </c>
      <c r="J2658" s="16">
        <f>IF(C2658=2026,IF(B2658&lt;741000,0,IF(B2658&lt;2191000,B2658-740000,IF(B2658&lt;2193000,1451000,IF(B2658&lt;2196000,1453000,IF(B2658&lt;2200000,1456000,IF(B2658&lt;3600000,ROUNDDOWN(B2658/4,-3)*2.8-80000,IF(B2658&lt;6600000,ROUNDDOWN(B2658/4,-3)*3.2-440000,IF(B2658&lt;8500000,ROUNDDOWN(B2658*0.9,0)-1100000,B2658-1950000)))))))),IF(B2658&lt;651000,0,IF(B2658&lt;1900000,B2658-650000,IF(B2658&lt;3600000,ROUNDDOWN(B2658/4,-3)*2.8-80000,IF(B2658&lt;6600000,ROUNDDOWN(B2658/4,-3)*3.2-440000,IF(B2658&lt;8500000,ROUNDDOWN(B2658*0.9,0)-1100000,B2658-1950000))))))</f>
        <v/>
      </c>
      <c r="K2658" s="16">
        <f>IF(J2658&gt;23500000,NA(),IF(C2658=2026,IF(J2658&lt;=4890000,1040000,IF(J2658&lt;=6550000,670000,620000)),IF(J2658&lt;=1320000,950000,IF(J2658&lt;=3360000,880000,IF(J2658&lt;=4890000,680000,IF(J2658&lt;=6550000,630000,580000))))))</f>
        <v/>
      </c>
      <c r="L2658" s="16">
        <f>IF(D2658=1,IF(J2658&lt;=9000000,380000,IF(J2658&lt;=9500000,260000,IF(J2658&lt;=10000000,130000,0))),0)</f>
        <v/>
      </c>
      <c r="M2658" s="16">
        <f>IF(D2658=1,IF(J2658&lt;=9000000,330000,IF(J2658&lt;=9500000,220000,IF(J2658&lt;=10000000,110000,0))),0)</f>
        <v/>
      </c>
      <c r="N2658" s="16">
        <f>IF(D2658=1,IF(J2658&lt;=9000000,50000,IF(J2658&lt;=9500000,40000,IF(J2658&lt;=10000000,20000,0))),0)</f>
        <v/>
      </c>
      <c r="O2658" s="16">
        <f>MAX(0,ROUNDDOWN(J2658-G2658-K2658-L2658-E2658*380000-F2658*630000-H2658,-3))</f>
        <v/>
      </c>
      <c r="P2658" s="16">
        <f>MAX(0,ROUNDDOWN(J2658-G2658-430000-M2658-E2658*330000-F2658*450000-I2658,-3))</f>
        <v/>
      </c>
      <c r="Q2658" s="16">
        <f>50000+N2658+E2658*50000+F2658*180000</f>
        <v/>
      </c>
      <c r="R2658" s="16">
        <f>IF(P2658&lt;=2000000,MIN(Q2658,P2658),MAX(Q2658-(P2658-2000000),50000))*0.05</f>
        <v/>
      </c>
      <c r="S2658" s="16">
        <f>MAX(0,P2658*0.1-R2658)</f>
        <v/>
      </c>
      <c r="T2658" s="16">
        <f>Q2658+MAX(0,K2658-480000)</f>
        <v/>
      </c>
      <c r="U2658" s="16">
        <f>P2658-T2658</f>
        <v/>
      </c>
      <c r="V2658" s="17">
        <f>IF(U2658&lt;0,0,LOOKUP(U2658,{0,1950001,3300001,6950001,9000001,18000001,40000001},{0.05,0.1,0.2,0.23,0.33,0.4,0.45}))</f>
        <v/>
      </c>
      <c r="W2658" s="18">
        <f>IF(U2658&lt;0,0.9,0.9-V2658*1.021)</f>
        <v/>
      </c>
      <c r="X2658" s="16">
        <f>ROUNDDOWN(S2658*0.2/W2658+2000,0)</f>
        <v/>
      </c>
      <c r="Y2658" s="17">
        <f>IF(O2658&lt;=0,0,LOOKUP(O2658,{0,1950001,3300001,6950001,9000001,18000001,40000001},{0.05,0.1,0.2,0.23,0.33,0.4,0.45}))</f>
        <v/>
      </c>
    </row>
    <row r="2659">
      <c r="A2659" t="inlineStr">
        <is>
          <t>1万円刻み</t>
        </is>
      </c>
      <c r="B2659" s="16">
        <f>'3_1万円刻み'!$A$544</f>
        <v/>
      </c>
      <c r="C2659" t="n">
        <v>2025</v>
      </c>
      <c r="D2659" t="n">
        <v>1</v>
      </c>
      <c r="E2659" t="n">
        <v>0</v>
      </c>
      <c r="F2659" t="n">
        <v>0</v>
      </c>
      <c r="G2659" s="16">
        <f>ROUND(MIN(B2659/12,650000)*12*0.0915+MIN(B2659/12,1390000)*12*(0.0504+0)+B2659*0.005,0)</f>
        <v/>
      </c>
      <c r="H2659" t="n">
        <v>0</v>
      </c>
      <c r="I2659" t="n">
        <v>0</v>
      </c>
      <c r="J2659" s="16">
        <f>IF(C2659=2026,IF(B2659&lt;741000,0,IF(B2659&lt;2191000,B2659-740000,IF(B2659&lt;2193000,1451000,IF(B2659&lt;2196000,1453000,IF(B2659&lt;2200000,1456000,IF(B2659&lt;3600000,ROUNDDOWN(B2659/4,-3)*2.8-80000,IF(B2659&lt;6600000,ROUNDDOWN(B2659/4,-3)*3.2-440000,IF(B2659&lt;8500000,ROUNDDOWN(B2659*0.9,0)-1100000,B2659-1950000)))))))),IF(B2659&lt;651000,0,IF(B2659&lt;1900000,B2659-650000,IF(B2659&lt;3600000,ROUNDDOWN(B2659/4,-3)*2.8-80000,IF(B2659&lt;6600000,ROUNDDOWN(B2659/4,-3)*3.2-440000,IF(B2659&lt;8500000,ROUNDDOWN(B2659*0.9,0)-1100000,B2659-1950000))))))</f>
        <v/>
      </c>
      <c r="K2659" s="16">
        <f>IF(J2659&gt;23500000,NA(),IF(C2659=2026,IF(J2659&lt;=4890000,1040000,IF(J2659&lt;=6550000,670000,620000)),IF(J2659&lt;=1320000,950000,IF(J2659&lt;=3360000,880000,IF(J2659&lt;=4890000,680000,IF(J2659&lt;=6550000,630000,580000))))))</f>
        <v/>
      </c>
      <c r="L2659" s="16">
        <f>IF(D2659=1,IF(J2659&lt;=9000000,380000,IF(J2659&lt;=9500000,260000,IF(J2659&lt;=10000000,130000,0))),0)</f>
        <v/>
      </c>
      <c r="M2659" s="16">
        <f>IF(D2659=1,IF(J2659&lt;=9000000,330000,IF(J2659&lt;=9500000,220000,IF(J2659&lt;=10000000,110000,0))),0)</f>
        <v/>
      </c>
      <c r="N2659" s="16">
        <f>IF(D2659=1,IF(J2659&lt;=9000000,50000,IF(J2659&lt;=9500000,40000,IF(J2659&lt;=10000000,20000,0))),0)</f>
        <v/>
      </c>
      <c r="O2659" s="16">
        <f>MAX(0,ROUNDDOWN(J2659-G2659-K2659-L2659-E2659*380000-F2659*630000-H2659,-3))</f>
        <v/>
      </c>
      <c r="P2659" s="16">
        <f>MAX(0,ROUNDDOWN(J2659-G2659-430000-M2659-E2659*330000-F2659*450000-I2659,-3))</f>
        <v/>
      </c>
      <c r="Q2659" s="16">
        <f>50000+N2659+E2659*50000+F2659*180000</f>
        <v/>
      </c>
      <c r="R2659" s="16">
        <f>IF(P2659&lt;=2000000,MIN(Q2659,P2659),MAX(Q2659-(P2659-2000000),50000))*0.05</f>
        <v/>
      </c>
      <c r="S2659" s="16">
        <f>MAX(0,P2659*0.1-R2659)</f>
        <v/>
      </c>
      <c r="T2659" s="16">
        <f>Q2659+MAX(0,K2659-480000)</f>
        <v/>
      </c>
      <c r="U2659" s="16">
        <f>P2659-T2659</f>
        <v/>
      </c>
      <c r="V2659" s="17">
        <f>IF(U2659&lt;0,0,LOOKUP(U2659,{0,1950001,3300001,6950001,9000001,18000001,40000001},{0.05,0.1,0.2,0.23,0.33,0.4,0.45}))</f>
        <v/>
      </c>
      <c r="W2659" s="18">
        <f>IF(U2659&lt;0,0.9,0.9-V2659*1.021)</f>
        <v/>
      </c>
      <c r="X2659" s="16">
        <f>ROUNDDOWN(S2659*0.2/W2659+2000,0)</f>
        <v/>
      </c>
      <c r="Y2659" s="17">
        <f>IF(O2659&lt;=0,0,LOOKUP(O2659,{0,1950001,3300001,6950001,9000001,18000001,40000001},{0.05,0.1,0.2,0.23,0.33,0.4,0.45}))</f>
        <v/>
      </c>
    </row>
    <row r="2660">
      <c r="A2660" t="inlineStr">
        <is>
          <t>1万円刻み</t>
        </is>
      </c>
      <c r="B2660" s="16">
        <f>'3_1万円刻み'!$A$544</f>
        <v/>
      </c>
      <c r="C2660" t="n">
        <v>2026</v>
      </c>
      <c r="D2660" t="n">
        <v>1</v>
      </c>
      <c r="E2660" t="n">
        <v>0</v>
      </c>
      <c r="F2660" t="n">
        <v>0</v>
      </c>
      <c r="G2660" s="16">
        <f>ROUND(MIN(B2660/12,650000)*12*0.0915+MIN(B2660/12,1390000)*12*(0.0504+0)+B2660*0.005,0)</f>
        <v/>
      </c>
      <c r="H2660" t="n">
        <v>0</v>
      </c>
      <c r="I2660" t="n">
        <v>0</v>
      </c>
      <c r="J2660" s="16">
        <f>IF(C2660=2026,IF(B2660&lt;741000,0,IF(B2660&lt;2191000,B2660-740000,IF(B2660&lt;2193000,1451000,IF(B2660&lt;2196000,1453000,IF(B2660&lt;2200000,1456000,IF(B2660&lt;3600000,ROUNDDOWN(B2660/4,-3)*2.8-80000,IF(B2660&lt;6600000,ROUNDDOWN(B2660/4,-3)*3.2-440000,IF(B2660&lt;8500000,ROUNDDOWN(B2660*0.9,0)-1100000,B2660-1950000)))))))),IF(B2660&lt;651000,0,IF(B2660&lt;1900000,B2660-650000,IF(B2660&lt;3600000,ROUNDDOWN(B2660/4,-3)*2.8-80000,IF(B2660&lt;6600000,ROUNDDOWN(B2660/4,-3)*3.2-440000,IF(B2660&lt;8500000,ROUNDDOWN(B2660*0.9,0)-1100000,B2660-1950000))))))</f>
        <v/>
      </c>
      <c r="K2660" s="16">
        <f>IF(J2660&gt;23500000,NA(),IF(C2660=2026,IF(J2660&lt;=4890000,1040000,IF(J2660&lt;=6550000,670000,620000)),IF(J2660&lt;=1320000,950000,IF(J2660&lt;=3360000,880000,IF(J2660&lt;=4890000,680000,IF(J2660&lt;=6550000,630000,580000))))))</f>
        <v/>
      </c>
      <c r="L2660" s="16">
        <f>IF(D2660=1,IF(J2660&lt;=9000000,380000,IF(J2660&lt;=9500000,260000,IF(J2660&lt;=10000000,130000,0))),0)</f>
        <v/>
      </c>
      <c r="M2660" s="16">
        <f>IF(D2660=1,IF(J2660&lt;=9000000,330000,IF(J2660&lt;=9500000,220000,IF(J2660&lt;=10000000,110000,0))),0)</f>
        <v/>
      </c>
      <c r="N2660" s="16">
        <f>IF(D2660=1,IF(J2660&lt;=9000000,50000,IF(J2660&lt;=9500000,40000,IF(J2660&lt;=10000000,20000,0))),0)</f>
        <v/>
      </c>
      <c r="O2660" s="16">
        <f>MAX(0,ROUNDDOWN(J2660-G2660-K2660-L2660-E2660*380000-F2660*630000-H2660,-3))</f>
        <v/>
      </c>
      <c r="P2660" s="16">
        <f>MAX(0,ROUNDDOWN(J2660-G2660-430000-M2660-E2660*330000-F2660*450000-I2660,-3))</f>
        <v/>
      </c>
      <c r="Q2660" s="16">
        <f>50000+N2660+E2660*50000+F2660*180000</f>
        <v/>
      </c>
      <c r="R2660" s="16">
        <f>IF(P2660&lt;=2000000,MIN(Q2660,P2660),MAX(Q2660-(P2660-2000000),50000))*0.05</f>
        <v/>
      </c>
      <c r="S2660" s="16">
        <f>MAX(0,P2660*0.1-R2660)</f>
        <v/>
      </c>
      <c r="T2660" s="16">
        <f>Q2660+MAX(0,K2660-480000)</f>
        <v/>
      </c>
      <c r="U2660" s="16">
        <f>P2660-T2660</f>
        <v/>
      </c>
      <c r="V2660" s="17">
        <f>IF(U2660&lt;0,0,LOOKUP(U2660,{0,1950001,3300001,6950001,9000001,18000001,40000001},{0.05,0.1,0.2,0.23,0.33,0.4,0.45}))</f>
        <v/>
      </c>
      <c r="W2660" s="18">
        <f>IF(U2660&lt;0,0.9,0.9-V2660*1.021)</f>
        <v/>
      </c>
      <c r="X2660" s="16">
        <f>ROUNDDOWN(S2660*0.2/W2660+2000,0)</f>
        <v/>
      </c>
      <c r="Y2660" s="17">
        <f>IF(O2660&lt;=0,0,LOOKUP(O2660,{0,1950001,3300001,6950001,9000001,18000001,40000001},{0.05,0.1,0.2,0.23,0.33,0.4,0.45}))</f>
        <v/>
      </c>
    </row>
    <row r="2661">
      <c r="A2661" t="inlineStr">
        <is>
          <t>1万円刻み</t>
        </is>
      </c>
      <c r="B2661" s="16">
        <f>'3_1万円刻み'!$A$545</f>
        <v/>
      </c>
      <c r="C2661" t="n">
        <v>2025</v>
      </c>
      <c r="D2661" t="n">
        <v>0</v>
      </c>
      <c r="E2661" t="n">
        <v>0</v>
      </c>
      <c r="F2661" t="n">
        <v>0</v>
      </c>
      <c r="G2661" s="16">
        <f>ROUND(MIN(B2661/12,650000)*12*0.0915+MIN(B2661/12,1390000)*12*(0.0504+0)+B2661*0.005,0)</f>
        <v/>
      </c>
      <c r="H2661" t="n">
        <v>0</v>
      </c>
      <c r="I2661" t="n">
        <v>0</v>
      </c>
      <c r="J2661" s="16">
        <f>IF(C2661=2026,IF(B2661&lt;741000,0,IF(B2661&lt;2191000,B2661-740000,IF(B2661&lt;2193000,1451000,IF(B2661&lt;2196000,1453000,IF(B2661&lt;2200000,1456000,IF(B2661&lt;3600000,ROUNDDOWN(B2661/4,-3)*2.8-80000,IF(B2661&lt;6600000,ROUNDDOWN(B2661/4,-3)*3.2-440000,IF(B2661&lt;8500000,ROUNDDOWN(B2661*0.9,0)-1100000,B2661-1950000)))))))),IF(B2661&lt;651000,0,IF(B2661&lt;1900000,B2661-650000,IF(B2661&lt;3600000,ROUNDDOWN(B2661/4,-3)*2.8-80000,IF(B2661&lt;6600000,ROUNDDOWN(B2661/4,-3)*3.2-440000,IF(B2661&lt;8500000,ROUNDDOWN(B2661*0.9,0)-1100000,B2661-1950000))))))</f>
        <v/>
      </c>
      <c r="K2661" s="16">
        <f>IF(J2661&gt;23500000,NA(),IF(C2661=2026,IF(J2661&lt;=4890000,1040000,IF(J2661&lt;=6550000,670000,620000)),IF(J2661&lt;=1320000,950000,IF(J2661&lt;=3360000,880000,IF(J2661&lt;=4890000,680000,IF(J2661&lt;=6550000,630000,580000))))))</f>
        <v/>
      </c>
      <c r="L2661" s="16">
        <f>IF(D2661=1,IF(J2661&lt;=9000000,380000,IF(J2661&lt;=9500000,260000,IF(J2661&lt;=10000000,130000,0))),0)</f>
        <v/>
      </c>
      <c r="M2661" s="16">
        <f>IF(D2661=1,IF(J2661&lt;=9000000,330000,IF(J2661&lt;=9500000,220000,IF(J2661&lt;=10000000,110000,0))),0)</f>
        <v/>
      </c>
      <c r="N2661" s="16">
        <f>IF(D2661=1,IF(J2661&lt;=9000000,50000,IF(J2661&lt;=9500000,40000,IF(J2661&lt;=10000000,20000,0))),0)</f>
        <v/>
      </c>
      <c r="O2661" s="16">
        <f>MAX(0,ROUNDDOWN(J2661-G2661-K2661-L2661-E2661*380000-F2661*630000-H2661,-3))</f>
        <v/>
      </c>
      <c r="P2661" s="16">
        <f>MAX(0,ROUNDDOWN(J2661-G2661-430000-M2661-E2661*330000-F2661*450000-I2661,-3))</f>
        <v/>
      </c>
      <c r="Q2661" s="16">
        <f>50000+N2661+E2661*50000+F2661*180000</f>
        <v/>
      </c>
      <c r="R2661" s="16">
        <f>IF(P2661&lt;=2000000,MIN(Q2661,P2661),MAX(Q2661-(P2661-2000000),50000))*0.05</f>
        <v/>
      </c>
      <c r="S2661" s="16">
        <f>MAX(0,P2661*0.1-R2661)</f>
        <v/>
      </c>
      <c r="T2661" s="16">
        <f>Q2661+MAX(0,K2661-480000)</f>
        <v/>
      </c>
      <c r="U2661" s="16">
        <f>P2661-T2661</f>
        <v/>
      </c>
      <c r="V2661" s="17">
        <f>IF(U2661&lt;0,0,LOOKUP(U2661,{0,1950001,3300001,6950001,9000001,18000001,40000001},{0.05,0.1,0.2,0.23,0.33,0.4,0.45}))</f>
        <v/>
      </c>
      <c r="W2661" s="18">
        <f>IF(U2661&lt;0,0.9,0.9-V2661*1.021)</f>
        <v/>
      </c>
      <c r="X2661" s="16">
        <f>ROUNDDOWN(S2661*0.2/W2661+2000,0)</f>
        <v/>
      </c>
      <c r="Y2661" s="17">
        <f>IF(O2661&lt;=0,0,LOOKUP(O2661,{0,1950001,3300001,6950001,9000001,18000001,40000001},{0.05,0.1,0.2,0.23,0.33,0.4,0.45}))</f>
        <v/>
      </c>
    </row>
    <row r="2662">
      <c r="A2662" t="inlineStr">
        <is>
          <t>1万円刻み</t>
        </is>
      </c>
      <c r="B2662" s="16">
        <f>'3_1万円刻み'!$A$545</f>
        <v/>
      </c>
      <c r="C2662" t="n">
        <v>2026</v>
      </c>
      <c r="D2662" t="n">
        <v>0</v>
      </c>
      <c r="E2662" t="n">
        <v>0</v>
      </c>
      <c r="F2662" t="n">
        <v>0</v>
      </c>
      <c r="G2662" s="16">
        <f>ROUND(MIN(B2662/12,650000)*12*0.0915+MIN(B2662/12,1390000)*12*(0.0504+0)+B2662*0.005,0)</f>
        <v/>
      </c>
      <c r="H2662" t="n">
        <v>0</v>
      </c>
      <c r="I2662" t="n">
        <v>0</v>
      </c>
      <c r="J2662" s="16">
        <f>IF(C2662=2026,IF(B2662&lt;741000,0,IF(B2662&lt;2191000,B2662-740000,IF(B2662&lt;2193000,1451000,IF(B2662&lt;2196000,1453000,IF(B2662&lt;2200000,1456000,IF(B2662&lt;3600000,ROUNDDOWN(B2662/4,-3)*2.8-80000,IF(B2662&lt;6600000,ROUNDDOWN(B2662/4,-3)*3.2-440000,IF(B2662&lt;8500000,ROUNDDOWN(B2662*0.9,0)-1100000,B2662-1950000)))))))),IF(B2662&lt;651000,0,IF(B2662&lt;1900000,B2662-650000,IF(B2662&lt;3600000,ROUNDDOWN(B2662/4,-3)*2.8-80000,IF(B2662&lt;6600000,ROUNDDOWN(B2662/4,-3)*3.2-440000,IF(B2662&lt;8500000,ROUNDDOWN(B2662*0.9,0)-1100000,B2662-1950000))))))</f>
        <v/>
      </c>
      <c r="K2662" s="16">
        <f>IF(J2662&gt;23500000,NA(),IF(C2662=2026,IF(J2662&lt;=4890000,1040000,IF(J2662&lt;=6550000,670000,620000)),IF(J2662&lt;=1320000,950000,IF(J2662&lt;=3360000,880000,IF(J2662&lt;=4890000,680000,IF(J2662&lt;=6550000,630000,580000))))))</f>
        <v/>
      </c>
      <c r="L2662" s="16">
        <f>IF(D2662=1,IF(J2662&lt;=9000000,380000,IF(J2662&lt;=9500000,260000,IF(J2662&lt;=10000000,130000,0))),0)</f>
        <v/>
      </c>
      <c r="M2662" s="16">
        <f>IF(D2662=1,IF(J2662&lt;=9000000,330000,IF(J2662&lt;=9500000,220000,IF(J2662&lt;=10000000,110000,0))),0)</f>
        <v/>
      </c>
      <c r="N2662" s="16">
        <f>IF(D2662=1,IF(J2662&lt;=9000000,50000,IF(J2662&lt;=9500000,40000,IF(J2662&lt;=10000000,20000,0))),0)</f>
        <v/>
      </c>
      <c r="O2662" s="16">
        <f>MAX(0,ROUNDDOWN(J2662-G2662-K2662-L2662-E2662*380000-F2662*630000-H2662,-3))</f>
        <v/>
      </c>
      <c r="P2662" s="16">
        <f>MAX(0,ROUNDDOWN(J2662-G2662-430000-M2662-E2662*330000-F2662*450000-I2662,-3))</f>
        <v/>
      </c>
      <c r="Q2662" s="16">
        <f>50000+N2662+E2662*50000+F2662*180000</f>
        <v/>
      </c>
      <c r="R2662" s="16">
        <f>IF(P2662&lt;=2000000,MIN(Q2662,P2662),MAX(Q2662-(P2662-2000000),50000))*0.05</f>
        <v/>
      </c>
      <c r="S2662" s="16">
        <f>MAX(0,P2662*0.1-R2662)</f>
        <v/>
      </c>
      <c r="T2662" s="16">
        <f>Q2662+MAX(0,K2662-480000)</f>
        <v/>
      </c>
      <c r="U2662" s="16">
        <f>P2662-T2662</f>
        <v/>
      </c>
      <c r="V2662" s="17">
        <f>IF(U2662&lt;0,0,LOOKUP(U2662,{0,1950001,3300001,6950001,9000001,18000001,40000001},{0.05,0.1,0.2,0.23,0.33,0.4,0.45}))</f>
        <v/>
      </c>
      <c r="W2662" s="18">
        <f>IF(U2662&lt;0,0.9,0.9-V2662*1.021)</f>
        <v/>
      </c>
      <c r="X2662" s="16">
        <f>ROUNDDOWN(S2662*0.2/W2662+2000,0)</f>
        <v/>
      </c>
      <c r="Y2662" s="17">
        <f>IF(O2662&lt;=0,0,LOOKUP(O2662,{0,1950001,3300001,6950001,9000001,18000001,40000001},{0.05,0.1,0.2,0.23,0.33,0.4,0.45}))</f>
        <v/>
      </c>
    </row>
    <row r="2663">
      <c r="A2663" t="inlineStr">
        <is>
          <t>1万円刻み</t>
        </is>
      </c>
      <c r="B2663" s="16">
        <f>'3_1万円刻み'!$A$545</f>
        <v/>
      </c>
      <c r="C2663" t="n">
        <v>2025</v>
      </c>
      <c r="D2663" t="n">
        <v>1</v>
      </c>
      <c r="E2663" t="n">
        <v>0</v>
      </c>
      <c r="F2663" t="n">
        <v>0</v>
      </c>
      <c r="G2663" s="16">
        <f>ROUND(MIN(B2663/12,650000)*12*0.0915+MIN(B2663/12,1390000)*12*(0.0504+0)+B2663*0.005,0)</f>
        <v/>
      </c>
      <c r="H2663" t="n">
        <v>0</v>
      </c>
      <c r="I2663" t="n">
        <v>0</v>
      </c>
      <c r="J2663" s="16">
        <f>IF(C2663=2026,IF(B2663&lt;741000,0,IF(B2663&lt;2191000,B2663-740000,IF(B2663&lt;2193000,1451000,IF(B2663&lt;2196000,1453000,IF(B2663&lt;2200000,1456000,IF(B2663&lt;3600000,ROUNDDOWN(B2663/4,-3)*2.8-80000,IF(B2663&lt;6600000,ROUNDDOWN(B2663/4,-3)*3.2-440000,IF(B2663&lt;8500000,ROUNDDOWN(B2663*0.9,0)-1100000,B2663-1950000)))))))),IF(B2663&lt;651000,0,IF(B2663&lt;1900000,B2663-650000,IF(B2663&lt;3600000,ROUNDDOWN(B2663/4,-3)*2.8-80000,IF(B2663&lt;6600000,ROUNDDOWN(B2663/4,-3)*3.2-440000,IF(B2663&lt;8500000,ROUNDDOWN(B2663*0.9,0)-1100000,B2663-1950000))))))</f>
        <v/>
      </c>
      <c r="K2663" s="16">
        <f>IF(J2663&gt;23500000,NA(),IF(C2663=2026,IF(J2663&lt;=4890000,1040000,IF(J2663&lt;=6550000,670000,620000)),IF(J2663&lt;=1320000,950000,IF(J2663&lt;=3360000,880000,IF(J2663&lt;=4890000,680000,IF(J2663&lt;=6550000,630000,580000))))))</f>
        <v/>
      </c>
      <c r="L2663" s="16">
        <f>IF(D2663=1,IF(J2663&lt;=9000000,380000,IF(J2663&lt;=9500000,260000,IF(J2663&lt;=10000000,130000,0))),0)</f>
        <v/>
      </c>
      <c r="M2663" s="16">
        <f>IF(D2663=1,IF(J2663&lt;=9000000,330000,IF(J2663&lt;=9500000,220000,IF(J2663&lt;=10000000,110000,0))),0)</f>
        <v/>
      </c>
      <c r="N2663" s="16">
        <f>IF(D2663=1,IF(J2663&lt;=9000000,50000,IF(J2663&lt;=9500000,40000,IF(J2663&lt;=10000000,20000,0))),0)</f>
        <v/>
      </c>
      <c r="O2663" s="16">
        <f>MAX(0,ROUNDDOWN(J2663-G2663-K2663-L2663-E2663*380000-F2663*630000-H2663,-3))</f>
        <v/>
      </c>
      <c r="P2663" s="16">
        <f>MAX(0,ROUNDDOWN(J2663-G2663-430000-M2663-E2663*330000-F2663*450000-I2663,-3))</f>
        <v/>
      </c>
      <c r="Q2663" s="16">
        <f>50000+N2663+E2663*50000+F2663*180000</f>
        <v/>
      </c>
      <c r="R2663" s="16">
        <f>IF(P2663&lt;=2000000,MIN(Q2663,P2663),MAX(Q2663-(P2663-2000000),50000))*0.05</f>
        <v/>
      </c>
      <c r="S2663" s="16">
        <f>MAX(0,P2663*0.1-R2663)</f>
        <v/>
      </c>
      <c r="T2663" s="16">
        <f>Q2663+MAX(0,K2663-480000)</f>
        <v/>
      </c>
      <c r="U2663" s="16">
        <f>P2663-T2663</f>
        <v/>
      </c>
      <c r="V2663" s="17">
        <f>IF(U2663&lt;0,0,LOOKUP(U2663,{0,1950001,3300001,6950001,9000001,18000001,40000001},{0.05,0.1,0.2,0.23,0.33,0.4,0.45}))</f>
        <v/>
      </c>
      <c r="W2663" s="18">
        <f>IF(U2663&lt;0,0.9,0.9-V2663*1.021)</f>
        <v/>
      </c>
      <c r="X2663" s="16">
        <f>ROUNDDOWN(S2663*0.2/W2663+2000,0)</f>
        <v/>
      </c>
      <c r="Y2663" s="17">
        <f>IF(O2663&lt;=0,0,LOOKUP(O2663,{0,1950001,3300001,6950001,9000001,18000001,40000001},{0.05,0.1,0.2,0.23,0.33,0.4,0.45}))</f>
        <v/>
      </c>
    </row>
    <row r="2664">
      <c r="A2664" t="inlineStr">
        <is>
          <t>1万円刻み</t>
        </is>
      </c>
      <c r="B2664" s="16">
        <f>'3_1万円刻み'!$A$545</f>
        <v/>
      </c>
      <c r="C2664" t="n">
        <v>2026</v>
      </c>
      <c r="D2664" t="n">
        <v>1</v>
      </c>
      <c r="E2664" t="n">
        <v>0</v>
      </c>
      <c r="F2664" t="n">
        <v>0</v>
      </c>
      <c r="G2664" s="16">
        <f>ROUND(MIN(B2664/12,650000)*12*0.0915+MIN(B2664/12,1390000)*12*(0.0504+0)+B2664*0.005,0)</f>
        <v/>
      </c>
      <c r="H2664" t="n">
        <v>0</v>
      </c>
      <c r="I2664" t="n">
        <v>0</v>
      </c>
      <c r="J2664" s="16">
        <f>IF(C2664=2026,IF(B2664&lt;741000,0,IF(B2664&lt;2191000,B2664-740000,IF(B2664&lt;2193000,1451000,IF(B2664&lt;2196000,1453000,IF(B2664&lt;2200000,1456000,IF(B2664&lt;3600000,ROUNDDOWN(B2664/4,-3)*2.8-80000,IF(B2664&lt;6600000,ROUNDDOWN(B2664/4,-3)*3.2-440000,IF(B2664&lt;8500000,ROUNDDOWN(B2664*0.9,0)-1100000,B2664-1950000)))))))),IF(B2664&lt;651000,0,IF(B2664&lt;1900000,B2664-650000,IF(B2664&lt;3600000,ROUNDDOWN(B2664/4,-3)*2.8-80000,IF(B2664&lt;6600000,ROUNDDOWN(B2664/4,-3)*3.2-440000,IF(B2664&lt;8500000,ROUNDDOWN(B2664*0.9,0)-1100000,B2664-1950000))))))</f>
        <v/>
      </c>
      <c r="K2664" s="16">
        <f>IF(J2664&gt;23500000,NA(),IF(C2664=2026,IF(J2664&lt;=4890000,1040000,IF(J2664&lt;=6550000,670000,620000)),IF(J2664&lt;=1320000,950000,IF(J2664&lt;=3360000,880000,IF(J2664&lt;=4890000,680000,IF(J2664&lt;=6550000,630000,580000))))))</f>
        <v/>
      </c>
      <c r="L2664" s="16">
        <f>IF(D2664=1,IF(J2664&lt;=9000000,380000,IF(J2664&lt;=9500000,260000,IF(J2664&lt;=10000000,130000,0))),0)</f>
        <v/>
      </c>
      <c r="M2664" s="16">
        <f>IF(D2664=1,IF(J2664&lt;=9000000,330000,IF(J2664&lt;=9500000,220000,IF(J2664&lt;=10000000,110000,0))),0)</f>
        <v/>
      </c>
      <c r="N2664" s="16">
        <f>IF(D2664=1,IF(J2664&lt;=9000000,50000,IF(J2664&lt;=9500000,40000,IF(J2664&lt;=10000000,20000,0))),0)</f>
        <v/>
      </c>
      <c r="O2664" s="16">
        <f>MAX(0,ROUNDDOWN(J2664-G2664-K2664-L2664-E2664*380000-F2664*630000-H2664,-3))</f>
        <v/>
      </c>
      <c r="P2664" s="16">
        <f>MAX(0,ROUNDDOWN(J2664-G2664-430000-M2664-E2664*330000-F2664*450000-I2664,-3))</f>
        <v/>
      </c>
      <c r="Q2664" s="16">
        <f>50000+N2664+E2664*50000+F2664*180000</f>
        <v/>
      </c>
      <c r="R2664" s="16">
        <f>IF(P2664&lt;=2000000,MIN(Q2664,P2664),MAX(Q2664-(P2664-2000000),50000))*0.05</f>
        <v/>
      </c>
      <c r="S2664" s="16">
        <f>MAX(0,P2664*0.1-R2664)</f>
        <v/>
      </c>
      <c r="T2664" s="16">
        <f>Q2664+MAX(0,K2664-480000)</f>
        <v/>
      </c>
      <c r="U2664" s="16">
        <f>P2664-T2664</f>
        <v/>
      </c>
      <c r="V2664" s="17">
        <f>IF(U2664&lt;0,0,LOOKUP(U2664,{0,1950001,3300001,6950001,9000001,18000001,40000001},{0.05,0.1,0.2,0.23,0.33,0.4,0.45}))</f>
        <v/>
      </c>
      <c r="W2664" s="18">
        <f>IF(U2664&lt;0,0.9,0.9-V2664*1.021)</f>
        <v/>
      </c>
      <c r="X2664" s="16">
        <f>ROUNDDOWN(S2664*0.2/W2664+2000,0)</f>
        <v/>
      </c>
      <c r="Y2664" s="17">
        <f>IF(O2664&lt;=0,0,LOOKUP(O2664,{0,1950001,3300001,6950001,9000001,18000001,40000001},{0.05,0.1,0.2,0.23,0.33,0.4,0.45}))</f>
        <v/>
      </c>
    </row>
    <row r="2665">
      <c r="A2665" t="inlineStr">
        <is>
          <t>1万円刻み</t>
        </is>
      </c>
      <c r="B2665" s="16">
        <f>'3_1万円刻み'!$A$546</f>
        <v/>
      </c>
      <c r="C2665" t="n">
        <v>2025</v>
      </c>
      <c r="D2665" t="n">
        <v>0</v>
      </c>
      <c r="E2665" t="n">
        <v>0</v>
      </c>
      <c r="F2665" t="n">
        <v>0</v>
      </c>
      <c r="G2665" s="16">
        <f>ROUND(MIN(B2665/12,650000)*12*0.0915+MIN(B2665/12,1390000)*12*(0.0504+0)+B2665*0.005,0)</f>
        <v/>
      </c>
      <c r="H2665" t="n">
        <v>0</v>
      </c>
      <c r="I2665" t="n">
        <v>0</v>
      </c>
      <c r="J2665" s="16">
        <f>IF(C2665=2026,IF(B2665&lt;741000,0,IF(B2665&lt;2191000,B2665-740000,IF(B2665&lt;2193000,1451000,IF(B2665&lt;2196000,1453000,IF(B2665&lt;2200000,1456000,IF(B2665&lt;3600000,ROUNDDOWN(B2665/4,-3)*2.8-80000,IF(B2665&lt;6600000,ROUNDDOWN(B2665/4,-3)*3.2-440000,IF(B2665&lt;8500000,ROUNDDOWN(B2665*0.9,0)-1100000,B2665-1950000)))))))),IF(B2665&lt;651000,0,IF(B2665&lt;1900000,B2665-650000,IF(B2665&lt;3600000,ROUNDDOWN(B2665/4,-3)*2.8-80000,IF(B2665&lt;6600000,ROUNDDOWN(B2665/4,-3)*3.2-440000,IF(B2665&lt;8500000,ROUNDDOWN(B2665*0.9,0)-1100000,B2665-1950000))))))</f>
        <v/>
      </c>
      <c r="K2665" s="16">
        <f>IF(J2665&gt;23500000,NA(),IF(C2665=2026,IF(J2665&lt;=4890000,1040000,IF(J2665&lt;=6550000,670000,620000)),IF(J2665&lt;=1320000,950000,IF(J2665&lt;=3360000,880000,IF(J2665&lt;=4890000,680000,IF(J2665&lt;=6550000,630000,580000))))))</f>
        <v/>
      </c>
      <c r="L2665" s="16">
        <f>IF(D2665=1,IF(J2665&lt;=9000000,380000,IF(J2665&lt;=9500000,260000,IF(J2665&lt;=10000000,130000,0))),0)</f>
        <v/>
      </c>
      <c r="M2665" s="16">
        <f>IF(D2665=1,IF(J2665&lt;=9000000,330000,IF(J2665&lt;=9500000,220000,IF(J2665&lt;=10000000,110000,0))),0)</f>
        <v/>
      </c>
      <c r="N2665" s="16">
        <f>IF(D2665=1,IF(J2665&lt;=9000000,50000,IF(J2665&lt;=9500000,40000,IF(J2665&lt;=10000000,20000,0))),0)</f>
        <v/>
      </c>
      <c r="O2665" s="16">
        <f>MAX(0,ROUNDDOWN(J2665-G2665-K2665-L2665-E2665*380000-F2665*630000-H2665,-3))</f>
        <v/>
      </c>
      <c r="P2665" s="16">
        <f>MAX(0,ROUNDDOWN(J2665-G2665-430000-M2665-E2665*330000-F2665*450000-I2665,-3))</f>
        <v/>
      </c>
      <c r="Q2665" s="16">
        <f>50000+N2665+E2665*50000+F2665*180000</f>
        <v/>
      </c>
      <c r="R2665" s="16">
        <f>IF(P2665&lt;=2000000,MIN(Q2665,P2665),MAX(Q2665-(P2665-2000000),50000))*0.05</f>
        <v/>
      </c>
      <c r="S2665" s="16">
        <f>MAX(0,P2665*0.1-R2665)</f>
        <v/>
      </c>
      <c r="T2665" s="16">
        <f>Q2665+MAX(0,K2665-480000)</f>
        <v/>
      </c>
      <c r="U2665" s="16">
        <f>P2665-T2665</f>
        <v/>
      </c>
      <c r="V2665" s="17">
        <f>IF(U2665&lt;0,0,LOOKUP(U2665,{0,1950001,3300001,6950001,9000001,18000001,40000001},{0.05,0.1,0.2,0.23,0.33,0.4,0.45}))</f>
        <v/>
      </c>
      <c r="W2665" s="18">
        <f>IF(U2665&lt;0,0.9,0.9-V2665*1.021)</f>
        <v/>
      </c>
      <c r="X2665" s="16">
        <f>ROUNDDOWN(S2665*0.2/W2665+2000,0)</f>
        <v/>
      </c>
      <c r="Y2665" s="17">
        <f>IF(O2665&lt;=0,0,LOOKUP(O2665,{0,1950001,3300001,6950001,9000001,18000001,40000001},{0.05,0.1,0.2,0.23,0.33,0.4,0.45}))</f>
        <v/>
      </c>
    </row>
    <row r="2666">
      <c r="A2666" t="inlineStr">
        <is>
          <t>1万円刻み</t>
        </is>
      </c>
      <c r="B2666" s="16">
        <f>'3_1万円刻み'!$A$546</f>
        <v/>
      </c>
      <c r="C2666" t="n">
        <v>2026</v>
      </c>
      <c r="D2666" t="n">
        <v>0</v>
      </c>
      <c r="E2666" t="n">
        <v>0</v>
      </c>
      <c r="F2666" t="n">
        <v>0</v>
      </c>
      <c r="G2666" s="16">
        <f>ROUND(MIN(B2666/12,650000)*12*0.0915+MIN(B2666/12,1390000)*12*(0.0504+0)+B2666*0.005,0)</f>
        <v/>
      </c>
      <c r="H2666" t="n">
        <v>0</v>
      </c>
      <c r="I2666" t="n">
        <v>0</v>
      </c>
      <c r="J2666" s="16">
        <f>IF(C2666=2026,IF(B2666&lt;741000,0,IF(B2666&lt;2191000,B2666-740000,IF(B2666&lt;2193000,1451000,IF(B2666&lt;2196000,1453000,IF(B2666&lt;2200000,1456000,IF(B2666&lt;3600000,ROUNDDOWN(B2666/4,-3)*2.8-80000,IF(B2666&lt;6600000,ROUNDDOWN(B2666/4,-3)*3.2-440000,IF(B2666&lt;8500000,ROUNDDOWN(B2666*0.9,0)-1100000,B2666-1950000)))))))),IF(B2666&lt;651000,0,IF(B2666&lt;1900000,B2666-650000,IF(B2666&lt;3600000,ROUNDDOWN(B2666/4,-3)*2.8-80000,IF(B2666&lt;6600000,ROUNDDOWN(B2666/4,-3)*3.2-440000,IF(B2666&lt;8500000,ROUNDDOWN(B2666*0.9,0)-1100000,B2666-1950000))))))</f>
        <v/>
      </c>
      <c r="K2666" s="16">
        <f>IF(J2666&gt;23500000,NA(),IF(C2666=2026,IF(J2666&lt;=4890000,1040000,IF(J2666&lt;=6550000,670000,620000)),IF(J2666&lt;=1320000,950000,IF(J2666&lt;=3360000,880000,IF(J2666&lt;=4890000,680000,IF(J2666&lt;=6550000,630000,580000))))))</f>
        <v/>
      </c>
      <c r="L2666" s="16">
        <f>IF(D2666=1,IF(J2666&lt;=9000000,380000,IF(J2666&lt;=9500000,260000,IF(J2666&lt;=10000000,130000,0))),0)</f>
        <v/>
      </c>
      <c r="M2666" s="16">
        <f>IF(D2666=1,IF(J2666&lt;=9000000,330000,IF(J2666&lt;=9500000,220000,IF(J2666&lt;=10000000,110000,0))),0)</f>
        <v/>
      </c>
      <c r="N2666" s="16">
        <f>IF(D2666=1,IF(J2666&lt;=9000000,50000,IF(J2666&lt;=9500000,40000,IF(J2666&lt;=10000000,20000,0))),0)</f>
        <v/>
      </c>
      <c r="O2666" s="16">
        <f>MAX(0,ROUNDDOWN(J2666-G2666-K2666-L2666-E2666*380000-F2666*630000-H2666,-3))</f>
        <v/>
      </c>
      <c r="P2666" s="16">
        <f>MAX(0,ROUNDDOWN(J2666-G2666-430000-M2666-E2666*330000-F2666*450000-I2666,-3))</f>
        <v/>
      </c>
      <c r="Q2666" s="16">
        <f>50000+N2666+E2666*50000+F2666*180000</f>
        <v/>
      </c>
      <c r="R2666" s="16">
        <f>IF(P2666&lt;=2000000,MIN(Q2666,P2666),MAX(Q2666-(P2666-2000000),50000))*0.05</f>
        <v/>
      </c>
      <c r="S2666" s="16">
        <f>MAX(0,P2666*0.1-R2666)</f>
        <v/>
      </c>
      <c r="T2666" s="16">
        <f>Q2666+MAX(0,K2666-480000)</f>
        <v/>
      </c>
      <c r="U2666" s="16">
        <f>P2666-T2666</f>
        <v/>
      </c>
      <c r="V2666" s="17">
        <f>IF(U2666&lt;0,0,LOOKUP(U2666,{0,1950001,3300001,6950001,9000001,18000001,40000001},{0.05,0.1,0.2,0.23,0.33,0.4,0.45}))</f>
        <v/>
      </c>
      <c r="W2666" s="18">
        <f>IF(U2666&lt;0,0.9,0.9-V2666*1.021)</f>
        <v/>
      </c>
      <c r="X2666" s="16">
        <f>ROUNDDOWN(S2666*0.2/W2666+2000,0)</f>
        <v/>
      </c>
      <c r="Y2666" s="17">
        <f>IF(O2666&lt;=0,0,LOOKUP(O2666,{0,1950001,3300001,6950001,9000001,18000001,40000001},{0.05,0.1,0.2,0.23,0.33,0.4,0.45}))</f>
        <v/>
      </c>
    </row>
    <row r="2667">
      <c r="A2667" t="inlineStr">
        <is>
          <t>1万円刻み</t>
        </is>
      </c>
      <c r="B2667" s="16">
        <f>'3_1万円刻み'!$A$546</f>
        <v/>
      </c>
      <c r="C2667" t="n">
        <v>2025</v>
      </c>
      <c r="D2667" t="n">
        <v>1</v>
      </c>
      <c r="E2667" t="n">
        <v>0</v>
      </c>
      <c r="F2667" t="n">
        <v>0</v>
      </c>
      <c r="G2667" s="16">
        <f>ROUND(MIN(B2667/12,650000)*12*0.0915+MIN(B2667/12,1390000)*12*(0.0504+0)+B2667*0.005,0)</f>
        <v/>
      </c>
      <c r="H2667" t="n">
        <v>0</v>
      </c>
      <c r="I2667" t="n">
        <v>0</v>
      </c>
      <c r="J2667" s="16">
        <f>IF(C2667=2026,IF(B2667&lt;741000,0,IF(B2667&lt;2191000,B2667-740000,IF(B2667&lt;2193000,1451000,IF(B2667&lt;2196000,1453000,IF(B2667&lt;2200000,1456000,IF(B2667&lt;3600000,ROUNDDOWN(B2667/4,-3)*2.8-80000,IF(B2667&lt;6600000,ROUNDDOWN(B2667/4,-3)*3.2-440000,IF(B2667&lt;8500000,ROUNDDOWN(B2667*0.9,0)-1100000,B2667-1950000)))))))),IF(B2667&lt;651000,0,IF(B2667&lt;1900000,B2667-650000,IF(B2667&lt;3600000,ROUNDDOWN(B2667/4,-3)*2.8-80000,IF(B2667&lt;6600000,ROUNDDOWN(B2667/4,-3)*3.2-440000,IF(B2667&lt;8500000,ROUNDDOWN(B2667*0.9,0)-1100000,B2667-1950000))))))</f>
        <v/>
      </c>
      <c r="K2667" s="16">
        <f>IF(J2667&gt;23500000,NA(),IF(C2667=2026,IF(J2667&lt;=4890000,1040000,IF(J2667&lt;=6550000,670000,620000)),IF(J2667&lt;=1320000,950000,IF(J2667&lt;=3360000,880000,IF(J2667&lt;=4890000,680000,IF(J2667&lt;=6550000,630000,580000))))))</f>
        <v/>
      </c>
      <c r="L2667" s="16">
        <f>IF(D2667=1,IF(J2667&lt;=9000000,380000,IF(J2667&lt;=9500000,260000,IF(J2667&lt;=10000000,130000,0))),0)</f>
        <v/>
      </c>
      <c r="M2667" s="16">
        <f>IF(D2667=1,IF(J2667&lt;=9000000,330000,IF(J2667&lt;=9500000,220000,IF(J2667&lt;=10000000,110000,0))),0)</f>
        <v/>
      </c>
      <c r="N2667" s="16">
        <f>IF(D2667=1,IF(J2667&lt;=9000000,50000,IF(J2667&lt;=9500000,40000,IF(J2667&lt;=10000000,20000,0))),0)</f>
        <v/>
      </c>
      <c r="O2667" s="16">
        <f>MAX(0,ROUNDDOWN(J2667-G2667-K2667-L2667-E2667*380000-F2667*630000-H2667,-3))</f>
        <v/>
      </c>
      <c r="P2667" s="16">
        <f>MAX(0,ROUNDDOWN(J2667-G2667-430000-M2667-E2667*330000-F2667*450000-I2667,-3))</f>
        <v/>
      </c>
      <c r="Q2667" s="16">
        <f>50000+N2667+E2667*50000+F2667*180000</f>
        <v/>
      </c>
      <c r="R2667" s="16">
        <f>IF(P2667&lt;=2000000,MIN(Q2667,P2667),MAX(Q2667-(P2667-2000000),50000))*0.05</f>
        <v/>
      </c>
      <c r="S2667" s="16">
        <f>MAX(0,P2667*0.1-R2667)</f>
        <v/>
      </c>
      <c r="T2667" s="16">
        <f>Q2667+MAX(0,K2667-480000)</f>
        <v/>
      </c>
      <c r="U2667" s="16">
        <f>P2667-T2667</f>
        <v/>
      </c>
      <c r="V2667" s="17">
        <f>IF(U2667&lt;0,0,LOOKUP(U2667,{0,1950001,3300001,6950001,9000001,18000001,40000001},{0.05,0.1,0.2,0.23,0.33,0.4,0.45}))</f>
        <v/>
      </c>
      <c r="W2667" s="18">
        <f>IF(U2667&lt;0,0.9,0.9-V2667*1.021)</f>
        <v/>
      </c>
      <c r="X2667" s="16">
        <f>ROUNDDOWN(S2667*0.2/W2667+2000,0)</f>
        <v/>
      </c>
      <c r="Y2667" s="17">
        <f>IF(O2667&lt;=0,0,LOOKUP(O2667,{0,1950001,3300001,6950001,9000001,18000001,40000001},{0.05,0.1,0.2,0.23,0.33,0.4,0.45}))</f>
        <v/>
      </c>
    </row>
    <row r="2668">
      <c r="A2668" t="inlineStr">
        <is>
          <t>1万円刻み</t>
        </is>
      </c>
      <c r="B2668" s="16">
        <f>'3_1万円刻み'!$A$546</f>
        <v/>
      </c>
      <c r="C2668" t="n">
        <v>2026</v>
      </c>
      <c r="D2668" t="n">
        <v>1</v>
      </c>
      <c r="E2668" t="n">
        <v>0</v>
      </c>
      <c r="F2668" t="n">
        <v>0</v>
      </c>
      <c r="G2668" s="16">
        <f>ROUND(MIN(B2668/12,650000)*12*0.0915+MIN(B2668/12,1390000)*12*(0.0504+0)+B2668*0.005,0)</f>
        <v/>
      </c>
      <c r="H2668" t="n">
        <v>0</v>
      </c>
      <c r="I2668" t="n">
        <v>0</v>
      </c>
      <c r="J2668" s="16">
        <f>IF(C2668=2026,IF(B2668&lt;741000,0,IF(B2668&lt;2191000,B2668-740000,IF(B2668&lt;2193000,1451000,IF(B2668&lt;2196000,1453000,IF(B2668&lt;2200000,1456000,IF(B2668&lt;3600000,ROUNDDOWN(B2668/4,-3)*2.8-80000,IF(B2668&lt;6600000,ROUNDDOWN(B2668/4,-3)*3.2-440000,IF(B2668&lt;8500000,ROUNDDOWN(B2668*0.9,0)-1100000,B2668-1950000)))))))),IF(B2668&lt;651000,0,IF(B2668&lt;1900000,B2668-650000,IF(B2668&lt;3600000,ROUNDDOWN(B2668/4,-3)*2.8-80000,IF(B2668&lt;6600000,ROUNDDOWN(B2668/4,-3)*3.2-440000,IF(B2668&lt;8500000,ROUNDDOWN(B2668*0.9,0)-1100000,B2668-1950000))))))</f>
        <v/>
      </c>
      <c r="K2668" s="16">
        <f>IF(J2668&gt;23500000,NA(),IF(C2668=2026,IF(J2668&lt;=4890000,1040000,IF(J2668&lt;=6550000,670000,620000)),IF(J2668&lt;=1320000,950000,IF(J2668&lt;=3360000,880000,IF(J2668&lt;=4890000,680000,IF(J2668&lt;=6550000,630000,580000))))))</f>
        <v/>
      </c>
      <c r="L2668" s="16">
        <f>IF(D2668=1,IF(J2668&lt;=9000000,380000,IF(J2668&lt;=9500000,260000,IF(J2668&lt;=10000000,130000,0))),0)</f>
        <v/>
      </c>
      <c r="M2668" s="16">
        <f>IF(D2668=1,IF(J2668&lt;=9000000,330000,IF(J2668&lt;=9500000,220000,IF(J2668&lt;=10000000,110000,0))),0)</f>
        <v/>
      </c>
      <c r="N2668" s="16">
        <f>IF(D2668=1,IF(J2668&lt;=9000000,50000,IF(J2668&lt;=9500000,40000,IF(J2668&lt;=10000000,20000,0))),0)</f>
        <v/>
      </c>
      <c r="O2668" s="16">
        <f>MAX(0,ROUNDDOWN(J2668-G2668-K2668-L2668-E2668*380000-F2668*630000-H2668,-3))</f>
        <v/>
      </c>
      <c r="P2668" s="16">
        <f>MAX(0,ROUNDDOWN(J2668-G2668-430000-M2668-E2668*330000-F2668*450000-I2668,-3))</f>
        <v/>
      </c>
      <c r="Q2668" s="16">
        <f>50000+N2668+E2668*50000+F2668*180000</f>
        <v/>
      </c>
      <c r="R2668" s="16">
        <f>IF(P2668&lt;=2000000,MIN(Q2668,P2668),MAX(Q2668-(P2668-2000000),50000))*0.05</f>
        <v/>
      </c>
      <c r="S2668" s="16">
        <f>MAX(0,P2668*0.1-R2668)</f>
        <v/>
      </c>
      <c r="T2668" s="16">
        <f>Q2668+MAX(0,K2668-480000)</f>
        <v/>
      </c>
      <c r="U2668" s="16">
        <f>P2668-T2668</f>
        <v/>
      </c>
      <c r="V2668" s="17">
        <f>IF(U2668&lt;0,0,LOOKUP(U2668,{0,1950001,3300001,6950001,9000001,18000001,40000001},{0.05,0.1,0.2,0.23,0.33,0.4,0.45}))</f>
        <v/>
      </c>
      <c r="W2668" s="18">
        <f>IF(U2668&lt;0,0.9,0.9-V2668*1.021)</f>
        <v/>
      </c>
      <c r="X2668" s="16">
        <f>ROUNDDOWN(S2668*0.2/W2668+2000,0)</f>
        <v/>
      </c>
      <c r="Y2668" s="17">
        <f>IF(O2668&lt;=0,0,LOOKUP(O2668,{0,1950001,3300001,6950001,9000001,18000001,40000001},{0.05,0.1,0.2,0.23,0.33,0.4,0.45}))</f>
        <v/>
      </c>
    </row>
    <row r="2669">
      <c r="A2669" t="inlineStr">
        <is>
          <t>1万円刻み</t>
        </is>
      </c>
      <c r="B2669" s="16">
        <f>'3_1万円刻み'!$A$547</f>
        <v/>
      </c>
      <c r="C2669" t="n">
        <v>2025</v>
      </c>
      <c r="D2669" t="n">
        <v>0</v>
      </c>
      <c r="E2669" t="n">
        <v>0</v>
      </c>
      <c r="F2669" t="n">
        <v>0</v>
      </c>
      <c r="G2669" s="16">
        <f>ROUND(MIN(B2669/12,650000)*12*0.0915+MIN(B2669/12,1390000)*12*(0.0504+0)+B2669*0.005,0)</f>
        <v/>
      </c>
      <c r="H2669" t="n">
        <v>0</v>
      </c>
      <c r="I2669" t="n">
        <v>0</v>
      </c>
      <c r="J2669" s="16">
        <f>IF(C2669=2026,IF(B2669&lt;741000,0,IF(B2669&lt;2191000,B2669-740000,IF(B2669&lt;2193000,1451000,IF(B2669&lt;2196000,1453000,IF(B2669&lt;2200000,1456000,IF(B2669&lt;3600000,ROUNDDOWN(B2669/4,-3)*2.8-80000,IF(B2669&lt;6600000,ROUNDDOWN(B2669/4,-3)*3.2-440000,IF(B2669&lt;8500000,ROUNDDOWN(B2669*0.9,0)-1100000,B2669-1950000)))))))),IF(B2669&lt;651000,0,IF(B2669&lt;1900000,B2669-650000,IF(B2669&lt;3600000,ROUNDDOWN(B2669/4,-3)*2.8-80000,IF(B2669&lt;6600000,ROUNDDOWN(B2669/4,-3)*3.2-440000,IF(B2669&lt;8500000,ROUNDDOWN(B2669*0.9,0)-1100000,B2669-1950000))))))</f>
        <v/>
      </c>
      <c r="K2669" s="16">
        <f>IF(J2669&gt;23500000,NA(),IF(C2669=2026,IF(J2669&lt;=4890000,1040000,IF(J2669&lt;=6550000,670000,620000)),IF(J2669&lt;=1320000,950000,IF(J2669&lt;=3360000,880000,IF(J2669&lt;=4890000,680000,IF(J2669&lt;=6550000,630000,580000))))))</f>
        <v/>
      </c>
      <c r="L2669" s="16">
        <f>IF(D2669=1,IF(J2669&lt;=9000000,380000,IF(J2669&lt;=9500000,260000,IF(J2669&lt;=10000000,130000,0))),0)</f>
        <v/>
      </c>
      <c r="M2669" s="16">
        <f>IF(D2669=1,IF(J2669&lt;=9000000,330000,IF(J2669&lt;=9500000,220000,IF(J2669&lt;=10000000,110000,0))),0)</f>
        <v/>
      </c>
      <c r="N2669" s="16">
        <f>IF(D2669=1,IF(J2669&lt;=9000000,50000,IF(J2669&lt;=9500000,40000,IF(J2669&lt;=10000000,20000,0))),0)</f>
        <v/>
      </c>
      <c r="O2669" s="16">
        <f>MAX(0,ROUNDDOWN(J2669-G2669-K2669-L2669-E2669*380000-F2669*630000-H2669,-3))</f>
        <v/>
      </c>
      <c r="P2669" s="16">
        <f>MAX(0,ROUNDDOWN(J2669-G2669-430000-M2669-E2669*330000-F2669*450000-I2669,-3))</f>
        <v/>
      </c>
      <c r="Q2669" s="16">
        <f>50000+N2669+E2669*50000+F2669*180000</f>
        <v/>
      </c>
      <c r="R2669" s="16">
        <f>IF(P2669&lt;=2000000,MIN(Q2669,P2669),MAX(Q2669-(P2669-2000000),50000))*0.05</f>
        <v/>
      </c>
      <c r="S2669" s="16">
        <f>MAX(0,P2669*0.1-R2669)</f>
        <v/>
      </c>
      <c r="T2669" s="16">
        <f>Q2669+MAX(0,K2669-480000)</f>
        <v/>
      </c>
      <c r="U2669" s="16">
        <f>P2669-T2669</f>
        <v/>
      </c>
      <c r="V2669" s="17">
        <f>IF(U2669&lt;0,0,LOOKUP(U2669,{0,1950001,3300001,6950001,9000001,18000001,40000001},{0.05,0.1,0.2,0.23,0.33,0.4,0.45}))</f>
        <v/>
      </c>
      <c r="W2669" s="18">
        <f>IF(U2669&lt;0,0.9,0.9-V2669*1.021)</f>
        <v/>
      </c>
      <c r="X2669" s="16">
        <f>ROUNDDOWN(S2669*0.2/W2669+2000,0)</f>
        <v/>
      </c>
      <c r="Y2669" s="17">
        <f>IF(O2669&lt;=0,0,LOOKUP(O2669,{0,1950001,3300001,6950001,9000001,18000001,40000001},{0.05,0.1,0.2,0.23,0.33,0.4,0.45}))</f>
        <v/>
      </c>
    </row>
    <row r="2670">
      <c r="A2670" t="inlineStr">
        <is>
          <t>1万円刻み</t>
        </is>
      </c>
      <c r="B2670" s="16">
        <f>'3_1万円刻み'!$A$547</f>
        <v/>
      </c>
      <c r="C2670" t="n">
        <v>2026</v>
      </c>
      <c r="D2670" t="n">
        <v>0</v>
      </c>
      <c r="E2670" t="n">
        <v>0</v>
      </c>
      <c r="F2670" t="n">
        <v>0</v>
      </c>
      <c r="G2670" s="16">
        <f>ROUND(MIN(B2670/12,650000)*12*0.0915+MIN(B2670/12,1390000)*12*(0.0504+0)+B2670*0.005,0)</f>
        <v/>
      </c>
      <c r="H2670" t="n">
        <v>0</v>
      </c>
      <c r="I2670" t="n">
        <v>0</v>
      </c>
      <c r="J2670" s="16">
        <f>IF(C2670=2026,IF(B2670&lt;741000,0,IF(B2670&lt;2191000,B2670-740000,IF(B2670&lt;2193000,1451000,IF(B2670&lt;2196000,1453000,IF(B2670&lt;2200000,1456000,IF(B2670&lt;3600000,ROUNDDOWN(B2670/4,-3)*2.8-80000,IF(B2670&lt;6600000,ROUNDDOWN(B2670/4,-3)*3.2-440000,IF(B2670&lt;8500000,ROUNDDOWN(B2670*0.9,0)-1100000,B2670-1950000)))))))),IF(B2670&lt;651000,0,IF(B2670&lt;1900000,B2670-650000,IF(B2670&lt;3600000,ROUNDDOWN(B2670/4,-3)*2.8-80000,IF(B2670&lt;6600000,ROUNDDOWN(B2670/4,-3)*3.2-440000,IF(B2670&lt;8500000,ROUNDDOWN(B2670*0.9,0)-1100000,B2670-1950000))))))</f>
        <v/>
      </c>
      <c r="K2670" s="16">
        <f>IF(J2670&gt;23500000,NA(),IF(C2670=2026,IF(J2670&lt;=4890000,1040000,IF(J2670&lt;=6550000,670000,620000)),IF(J2670&lt;=1320000,950000,IF(J2670&lt;=3360000,880000,IF(J2670&lt;=4890000,680000,IF(J2670&lt;=6550000,630000,580000))))))</f>
        <v/>
      </c>
      <c r="L2670" s="16">
        <f>IF(D2670=1,IF(J2670&lt;=9000000,380000,IF(J2670&lt;=9500000,260000,IF(J2670&lt;=10000000,130000,0))),0)</f>
        <v/>
      </c>
      <c r="M2670" s="16">
        <f>IF(D2670=1,IF(J2670&lt;=9000000,330000,IF(J2670&lt;=9500000,220000,IF(J2670&lt;=10000000,110000,0))),0)</f>
        <v/>
      </c>
      <c r="N2670" s="16">
        <f>IF(D2670=1,IF(J2670&lt;=9000000,50000,IF(J2670&lt;=9500000,40000,IF(J2670&lt;=10000000,20000,0))),0)</f>
        <v/>
      </c>
      <c r="O2670" s="16">
        <f>MAX(0,ROUNDDOWN(J2670-G2670-K2670-L2670-E2670*380000-F2670*630000-H2670,-3))</f>
        <v/>
      </c>
      <c r="P2670" s="16">
        <f>MAX(0,ROUNDDOWN(J2670-G2670-430000-M2670-E2670*330000-F2670*450000-I2670,-3))</f>
        <v/>
      </c>
      <c r="Q2670" s="16">
        <f>50000+N2670+E2670*50000+F2670*180000</f>
        <v/>
      </c>
      <c r="R2670" s="16">
        <f>IF(P2670&lt;=2000000,MIN(Q2670,P2670),MAX(Q2670-(P2670-2000000),50000))*0.05</f>
        <v/>
      </c>
      <c r="S2670" s="16">
        <f>MAX(0,P2670*0.1-R2670)</f>
        <v/>
      </c>
      <c r="T2670" s="16">
        <f>Q2670+MAX(0,K2670-480000)</f>
        <v/>
      </c>
      <c r="U2670" s="16">
        <f>P2670-T2670</f>
        <v/>
      </c>
      <c r="V2670" s="17">
        <f>IF(U2670&lt;0,0,LOOKUP(U2670,{0,1950001,3300001,6950001,9000001,18000001,40000001},{0.05,0.1,0.2,0.23,0.33,0.4,0.45}))</f>
        <v/>
      </c>
      <c r="W2670" s="18">
        <f>IF(U2670&lt;0,0.9,0.9-V2670*1.021)</f>
        <v/>
      </c>
      <c r="X2670" s="16">
        <f>ROUNDDOWN(S2670*0.2/W2670+2000,0)</f>
        <v/>
      </c>
      <c r="Y2670" s="17">
        <f>IF(O2670&lt;=0,0,LOOKUP(O2670,{0,1950001,3300001,6950001,9000001,18000001,40000001},{0.05,0.1,0.2,0.23,0.33,0.4,0.45}))</f>
        <v/>
      </c>
    </row>
    <row r="2671">
      <c r="A2671" t="inlineStr">
        <is>
          <t>1万円刻み</t>
        </is>
      </c>
      <c r="B2671" s="16">
        <f>'3_1万円刻み'!$A$547</f>
        <v/>
      </c>
      <c r="C2671" t="n">
        <v>2025</v>
      </c>
      <c r="D2671" t="n">
        <v>1</v>
      </c>
      <c r="E2671" t="n">
        <v>0</v>
      </c>
      <c r="F2671" t="n">
        <v>0</v>
      </c>
      <c r="G2671" s="16">
        <f>ROUND(MIN(B2671/12,650000)*12*0.0915+MIN(B2671/12,1390000)*12*(0.0504+0)+B2671*0.005,0)</f>
        <v/>
      </c>
      <c r="H2671" t="n">
        <v>0</v>
      </c>
      <c r="I2671" t="n">
        <v>0</v>
      </c>
      <c r="J2671" s="16">
        <f>IF(C2671=2026,IF(B2671&lt;741000,0,IF(B2671&lt;2191000,B2671-740000,IF(B2671&lt;2193000,1451000,IF(B2671&lt;2196000,1453000,IF(B2671&lt;2200000,1456000,IF(B2671&lt;3600000,ROUNDDOWN(B2671/4,-3)*2.8-80000,IF(B2671&lt;6600000,ROUNDDOWN(B2671/4,-3)*3.2-440000,IF(B2671&lt;8500000,ROUNDDOWN(B2671*0.9,0)-1100000,B2671-1950000)))))))),IF(B2671&lt;651000,0,IF(B2671&lt;1900000,B2671-650000,IF(B2671&lt;3600000,ROUNDDOWN(B2671/4,-3)*2.8-80000,IF(B2671&lt;6600000,ROUNDDOWN(B2671/4,-3)*3.2-440000,IF(B2671&lt;8500000,ROUNDDOWN(B2671*0.9,0)-1100000,B2671-1950000))))))</f>
        <v/>
      </c>
      <c r="K2671" s="16">
        <f>IF(J2671&gt;23500000,NA(),IF(C2671=2026,IF(J2671&lt;=4890000,1040000,IF(J2671&lt;=6550000,670000,620000)),IF(J2671&lt;=1320000,950000,IF(J2671&lt;=3360000,880000,IF(J2671&lt;=4890000,680000,IF(J2671&lt;=6550000,630000,580000))))))</f>
        <v/>
      </c>
      <c r="L2671" s="16">
        <f>IF(D2671=1,IF(J2671&lt;=9000000,380000,IF(J2671&lt;=9500000,260000,IF(J2671&lt;=10000000,130000,0))),0)</f>
        <v/>
      </c>
      <c r="M2671" s="16">
        <f>IF(D2671=1,IF(J2671&lt;=9000000,330000,IF(J2671&lt;=9500000,220000,IF(J2671&lt;=10000000,110000,0))),0)</f>
        <v/>
      </c>
      <c r="N2671" s="16">
        <f>IF(D2671=1,IF(J2671&lt;=9000000,50000,IF(J2671&lt;=9500000,40000,IF(J2671&lt;=10000000,20000,0))),0)</f>
        <v/>
      </c>
      <c r="O2671" s="16">
        <f>MAX(0,ROUNDDOWN(J2671-G2671-K2671-L2671-E2671*380000-F2671*630000-H2671,-3))</f>
        <v/>
      </c>
      <c r="P2671" s="16">
        <f>MAX(0,ROUNDDOWN(J2671-G2671-430000-M2671-E2671*330000-F2671*450000-I2671,-3))</f>
        <v/>
      </c>
      <c r="Q2671" s="16">
        <f>50000+N2671+E2671*50000+F2671*180000</f>
        <v/>
      </c>
      <c r="R2671" s="16">
        <f>IF(P2671&lt;=2000000,MIN(Q2671,P2671),MAX(Q2671-(P2671-2000000),50000))*0.05</f>
        <v/>
      </c>
      <c r="S2671" s="16">
        <f>MAX(0,P2671*0.1-R2671)</f>
        <v/>
      </c>
      <c r="T2671" s="16">
        <f>Q2671+MAX(0,K2671-480000)</f>
        <v/>
      </c>
      <c r="U2671" s="16">
        <f>P2671-T2671</f>
        <v/>
      </c>
      <c r="V2671" s="17">
        <f>IF(U2671&lt;0,0,LOOKUP(U2671,{0,1950001,3300001,6950001,9000001,18000001,40000001},{0.05,0.1,0.2,0.23,0.33,0.4,0.45}))</f>
        <v/>
      </c>
      <c r="W2671" s="18">
        <f>IF(U2671&lt;0,0.9,0.9-V2671*1.021)</f>
        <v/>
      </c>
      <c r="X2671" s="16">
        <f>ROUNDDOWN(S2671*0.2/W2671+2000,0)</f>
        <v/>
      </c>
      <c r="Y2671" s="17">
        <f>IF(O2671&lt;=0,0,LOOKUP(O2671,{0,1950001,3300001,6950001,9000001,18000001,40000001},{0.05,0.1,0.2,0.23,0.33,0.4,0.45}))</f>
        <v/>
      </c>
    </row>
    <row r="2672">
      <c r="A2672" t="inlineStr">
        <is>
          <t>1万円刻み</t>
        </is>
      </c>
      <c r="B2672" s="16">
        <f>'3_1万円刻み'!$A$547</f>
        <v/>
      </c>
      <c r="C2672" t="n">
        <v>2026</v>
      </c>
      <c r="D2672" t="n">
        <v>1</v>
      </c>
      <c r="E2672" t="n">
        <v>0</v>
      </c>
      <c r="F2672" t="n">
        <v>0</v>
      </c>
      <c r="G2672" s="16">
        <f>ROUND(MIN(B2672/12,650000)*12*0.0915+MIN(B2672/12,1390000)*12*(0.0504+0)+B2672*0.005,0)</f>
        <v/>
      </c>
      <c r="H2672" t="n">
        <v>0</v>
      </c>
      <c r="I2672" t="n">
        <v>0</v>
      </c>
      <c r="J2672" s="16">
        <f>IF(C2672=2026,IF(B2672&lt;741000,0,IF(B2672&lt;2191000,B2672-740000,IF(B2672&lt;2193000,1451000,IF(B2672&lt;2196000,1453000,IF(B2672&lt;2200000,1456000,IF(B2672&lt;3600000,ROUNDDOWN(B2672/4,-3)*2.8-80000,IF(B2672&lt;6600000,ROUNDDOWN(B2672/4,-3)*3.2-440000,IF(B2672&lt;8500000,ROUNDDOWN(B2672*0.9,0)-1100000,B2672-1950000)))))))),IF(B2672&lt;651000,0,IF(B2672&lt;1900000,B2672-650000,IF(B2672&lt;3600000,ROUNDDOWN(B2672/4,-3)*2.8-80000,IF(B2672&lt;6600000,ROUNDDOWN(B2672/4,-3)*3.2-440000,IF(B2672&lt;8500000,ROUNDDOWN(B2672*0.9,0)-1100000,B2672-1950000))))))</f>
        <v/>
      </c>
      <c r="K2672" s="16">
        <f>IF(J2672&gt;23500000,NA(),IF(C2672=2026,IF(J2672&lt;=4890000,1040000,IF(J2672&lt;=6550000,670000,620000)),IF(J2672&lt;=1320000,950000,IF(J2672&lt;=3360000,880000,IF(J2672&lt;=4890000,680000,IF(J2672&lt;=6550000,630000,580000))))))</f>
        <v/>
      </c>
      <c r="L2672" s="16">
        <f>IF(D2672=1,IF(J2672&lt;=9000000,380000,IF(J2672&lt;=9500000,260000,IF(J2672&lt;=10000000,130000,0))),0)</f>
        <v/>
      </c>
      <c r="M2672" s="16">
        <f>IF(D2672=1,IF(J2672&lt;=9000000,330000,IF(J2672&lt;=9500000,220000,IF(J2672&lt;=10000000,110000,0))),0)</f>
        <v/>
      </c>
      <c r="N2672" s="16">
        <f>IF(D2672=1,IF(J2672&lt;=9000000,50000,IF(J2672&lt;=9500000,40000,IF(J2672&lt;=10000000,20000,0))),0)</f>
        <v/>
      </c>
      <c r="O2672" s="16">
        <f>MAX(0,ROUNDDOWN(J2672-G2672-K2672-L2672-E2672*380000-F2672*630000-H2672,-3))</f>
        <v/>
      </c>
      <c r="P2672" s="16">
        <f>MAX(0,ROUNDDOWN(J2672-G2672-430000-M2672-E2672*330000-F2672*450000-I2672,-3))</f>
        <v/>
      </c>
      <c r="Q2672" s="16">
        <f>50000+N2672+E2672*50000+F2672*180000</f>
        <v/>
      </c>
      <c r="R2672" s="16">
        <f>IF(P2672&lt;=2000000,MIN(Q2672,P2672),MAX(Q2672-(P2672-2000000),50000))*0.05</f>
        <v/>
      </c>
      <c r="S2672" s="16">
        <f>MAX(0,P2672*0.1-R2672)</f>
        <v/>
      </c>
      <c r="T2672" s="16">
        <f>Q2672+MAX(0,K2672-480000)</f>
        <v/>
      </c>
      <c r="U2672" s="16">
        <f>P2672-T2672</f>
        <v/>
      </c>
      <c r="V2672" s="17">
        <f>IF(U2672&lt;0,0,LOOKUP(U2672,{0,1950001,3300001,6950001,9000001,18000001,40000001},{0.05,0.1,0.2,0.23,0.33,0.4,0.45}))</f>
        <v/>
      </c>
      <c r="W2672" s="18">
        <f>IF(U2672&lt;0,0.9,0.9-V2672*1.021)</f>
        <v/>
      </c>
      <c r="X2672" s="16">
        <f>ROUNDDOWN(S2672*0.2/W2672+2000,0)</f>
        <v/>
      </c>
      <c r="Y2672" s="17">
        <f>IF(O2672&lt;=0,0,LOOKUP(O2672,{0,1950001,3300001,6950001,9000001,18000001,40000001},{0.05,0.1,0.2,0.23,0.33,0.4,0.45}))</f>
        <v/>
      </c>
    </row>
    <row r="2673">
      <c r="A2673" t="inlineStr">
        <is>
          <t>1万円刻み</t>
        </is>
      </c>
      <c r="B2673" s="16">
        <f>'3_1万円刻み'!$A$548</f>
        <v/>
      </c>
      <c r="C2673" t="n">
        <v>2025</v>
      </c>
      <c r="D2673" t="n">
        <v>0</v>
      </c>
      <c r="E2673" t="n">
        <v>0</v>
      </c>
      <c r="F2673" t="n">
        <v>0</v>
      </c>
      <c r="G2673" s="16">
        <f>ROUND(MIN(B2673/12,650000)*12*0.0915+MIN(B2673/12,1390000)*12*(0.0504+0)+B2673*0.005,0)</f>
        <v/>
      </c>
      <c r="H2673" t="n">
        <v>0</v>
      </c>
      <c r="I2673" t="n">
        <v>0</v>
      </c>
      <c r="J2673" s="16">
        <f>IF(C2673=2026,IF(B2673&lt;741000,0,IF(B2673&lt;2191000,B2673-740000,IF(B2673&lt;2193000,1451000,IF(B2673&lt;2196000,1453000,IF(B2673&lt;2200000,1456000,IF(B2673&lt;3600000,ROUNDDOWN(B2673/4,-3)*2.8-80000,IF(B2673&lt;6600000,ROUNDDOWN(B2673/4,-3)*3.2-440000,IF(B2673&lt;8500000,ROUNDDOWN(B2673*0.9,0)-1100000,B2673-1950000)))))))),IF(B2673&lt;651000,0,IF(B2673&lt;1900000,B2673-650000,IF(B2673&lt;3600000,ROUNDDOWN(B2673/4,-3)*2.8-80000,IF(B2673&lt;6600000,ROUNDDOWN(B2673/4,-3)*3.2-440000,IF(B2673&lt;8500000,ROUNDDOWN(B2673*0.9,0)-1100000,B2673-1950000))))))</f>
        <v/>
      </c>
      <c r="K2673" s="16">
        <f>IF(J2673&gt;23500000,NA(),IF(C2673=2026,IF(J2673&lt;=4890000,1040000,IF(J2673&lt;=6550000,670000,620000)),IF(J2673&lt;=1320000,950000,IF(J2673&lt;=3360000,880000,IF(J2673&lt;=4890000,680000,IF(J2673&lt;=6550000,630000,580000))))))</f>
        <v/>
      </c>
      <c r="L2673" s="16">
        <f>IF(D2673=1,IF(J2673&lt;=9000000,380000,IF(J2673&lt;=9500000,260000,IF(J2673&lt;=10000000,130000,0))),0)</f>
        <v/>
      </c>
      <c r="M2673" s="16">
        <f>IF(D2673=1,IF(J2673&lt;=9000000,330000,IF(J2673&lt;=9500000,220000,IF(J2673&lt;=10000000,110000,0))),0)</f>
        <v/>
      </c>
      <c r="N2673" s="16">
        <f>IF(D2673=1,IF(J2673&lt;=9000000,50000,IF(J2673&lt;=9500000,40000,IF(J2673&lt;=10000000,20000,0))),0)</f>
        <v/>
      </c>
      <c r="O2673" s="16">
        <f>MAX(0,ROUNDDOWN(J2673-G2673-K2673-L2673-E2673*380000-F2673*630000-H2673,-3))</f>
        <v/>
      </c>
      <c r="P2673" s="16">
        <f>MAX(0,ROUNDDOWN(J2673-G2673-430000-M2673-E2673*330000-F2673*450000-I2673,-3))</f>
        <v/>
      </c>
      <c r="Q2673" s="16">
        <f>50000+N2673+E2673*50000+F2673*180000</f>
        <v/>
      </c>
      <c r="R2673" s="16">
        <f>IF(P2673&lt;=2000000,MIN(Q2673,P2673),MAX(Q2673-(P2673-2000000),50000))*0.05</f>
        <v/>
      </c>
      <c r="S2673" s="16">
        <f>MAX(0,P2673*0.1-R2673)</f>
        <v/>
      </c>
      <c r="T2673" s="16">
        <f>Q2673+MAX(0,K2673-480000)</f>
        <v/>
      </c>
      <c r="U2673" s="16">
        <f>P2673-T2673</f>
        <v/>
      </c>
      <c r="V2673" s="17">
        <f>IF(U2673&lt;0,0,LOOKUP(U2673,{0,1950001,3300001,6950001,9000001,18000001,40000001},{0.05,0.1,0.2,0.23,0.33,0.4,0.45}))</f>
        <v/>
      </c>
      <c r="W2673" s="18">
        <f>IF(U2673&lt;0,0.9,0.9-V2673*1.021)</f>
        <v/>
      </c>
      <c r="X2673" s="16">
        <f>ROUNDDOWN(S2673*0.2/W2673+2000,0)</f>
        <v/>
      </c>
      <c r="Y2673" s="17">
        <f>IF(O2673&lt;=0,0,LOOKUP(O2673,{0,1950001,3300001,6950001,9000001,18000001,40000001},{0.05,0.1,0.2,0.23,0.33,0.4,0.45}))</f>
        <v/>
      </c>
    </row>
    <row r="2674">
      <c r="A2674" t="inlineStr">
        <is>
          <t>1万円刻み</t>
        </is>
      </c>
      <c r="B2674" s="16">
        <f>'3_1万円刻み'!$A$548</f>
        <v/>
      </c>
      <c r="C2674" t="n">
        <v>2026</v>
      </c>
      <c r="D2674" t="n">
        <v>0</v>
      </c>
      <c r="E2674" t="n">
        <v>0</v>
      </c>
      <c r="F2674" t="n">
        <v>0</v>
      </c>
      <c r="G2674" s="16">
        <f>ROUND(MIN(B2674/12,650000)*12*0.0915+MIN(B2674/12,1390000)*12*(0.0504+0)+B2674*0.005,0)</f>
        <v/>
      </c>
      <c r="H2674" t="n">
        <v>0</v>
      </c>
      <c r="I2674" t="n">
        <v>0</v>
      </c>
      <c r="J2674" s="16">
        <f>IF(C2674=2026,IF(B2674&lt;741000,0,IF(B2674&lt;2191000,B2674-740000,IF(B2674&lt;2193000,1451000,IF(B2674&lt;2196000,1453000,IF(B2674&lt;2200000,1456000,IF(B2674&lt;3600000,ROUNDDOWN(B2674/4,-3)*2.8-80000,IF(B2674&lt;6600000,ROUNDDOWN(B2674/4,-3)*3.2-440000,IF(B2674&lt;8500000,ROUNDDOWN(B2674*0.9,0)-1100000,B2674-1950000)))))))),IF(B2674&lt;651000,0,IF(B2674&lt;1900000,B2674-650000,IF(B2674&lt;3600000,ROUNDDOWN(B2674/4,-3)*2.8-80000,IF(B2674&lt;6600000,ROUNDDOWN(B2674/4,-3)*3.2-440000,IF(B2674&lt;8500000,ROUNDDOWN(B2674*0.9,0)-1100000,B2674-1950000))))))</f>
        <v/>
      </c>
      <c r="K2674" s="16">
        <f>IF(J2674&gt;23500000,NA(),IF(C2674=2026,IF(J2674&lt;=4890000,1040000,IF(J2674&lt;=6550000,670000,620000)),IF(J2674&lt;=1320000,950000,IF(J2674&lt;=3360000,880000,IF(J2674&lt;=4890000,680000,IF(J2674&lt;=6550000,630000,580000))))))</f>
        <v/>
      </c>
      <c r="L2674" s="16">
        <f>IF(D2674=1,IF(J2674&lt;=9000000,380000,IF(J2674&lt;=9500000,260000,IF(J2674&lt;=10000000,130000,0))),0)</f>
        <v/>
      </c>
      <c r="M2674" s="16">
        <f>IF(D2674=1,IF(J2674&lt;=9000000,330000,IF(J2674&lt;=9500000,220000,IF(J2674&lt;=10000000,110000,0))),0)</f>
        <v/>
      </c>
      <c r="N2674" s="16">
        <f>IF(D2674=1,IF(J2674&lt;=9000000,50000,IF(J2674&lt;=9500000,40000,IF(J2674&lt;=10000000,20000,0))),0)</f>
        <v/>
      </c>
      <c r="O2674" s="16">
        <f>MAX(0,ROUNDDOWN(J2674-G2674-K2674-L2674-E2674*380000-F2674*630000-H2674,-3))</f>
        <v/>
      </c>
      <c r="P2674" s="16">
        <f>MAX(0,ROUNDDOWN(J2674-G2674-430000-M2674-E2674*330000-F2674*450000-I2674,-3))</f>
        <v/>
      </c>
      <c r="Q2674" s="16">
        <f>50000+N2674+E2674*50000+F2674*180000</f>
        <v/>
      </c>
      <c r="R2674" s="16">
        <f>IF(P2674&lt;=2000000,MIN(Q2674,P2674),MAX(Q2674-(P2674-2000000),50000))*0.05</f>
        <v/>
      </c>
      <c r="S2674" s="16">
        <f>MAX(0,P2674*0.1-R2674)</f>
        <v/>
      </c>
      <c r="T2674" s="16">
        <f>Q2674+MAX(0,K2674-480000)</f>
        <v/>
      </c>
      <c r="U2674" s="16">
        <f>P2674-T2674</f>
        <v/>
      </c>
      <c r="V2674" s="17">
        <f>IF(U2674&lt;0,0,LOOKUP(U2674,{0,1950001,3300001,6950001,9000001,18000001,40000001},{0.05,0.1,0.2,0.23,0.33,0.4,0.45}))</f>
        <v/>
      </c>
      <c r="W2674" s="18">
        <f>IF(U2674&lt;0,0.9,0.9-V2674*1.021)</f>
        <v/>
      </c>
      <c r="X2674" s="16">
        <f>ROUNDDOWN(S2674*0.2/W2674+2000,0)</f>
        <v/>
      </c>
      <c r="Y2674" s="17">
        <f>IF(O2674&lt;=0,0,LOOKUP(O2674,{0,1950001,3300001,6950001,9000001,18000001,40000001},{0.05,0.1,0.2,0.23,0.33,0.4,0.45}))</f>
        <v/>
      </c>
    </row>
    <row r="2675">
      <c r="A2675" t="inlineStr">
        <is>
          <t>1万円刻み</t>
        </is>
      </c>
      <c r="B2675" s="16">
        <f>'3_1万円刻み'!$A$548</f>
        <v/>
      </c>
      <c r="C2675" t="n">
        <v>2025</v>
      </c>
      <c r="D2675" t="n">
        <v>1</v>
      </c>
      <c r="E2675" t="n">
        <v>0</v>
      </c>
      <c r="F2675" t="n">
        <v>0</v>
      </c>
      <c r="G2675" s="16">
        <f>ROUND(MIN(B2675/12,650000)*12*0.0915+MIN(B2675/12,1390000)*12*(0.0504+0)+B2675*0.005,0)</f>
        <v/>
      </c>
      <c r="H2675" t="n">
        <v>0</v>
      </c>
      <c r="I2675" t="n">
        <v>0</v>
      </c>
      <c r="J2675" s="16">
        <f>IF(C2675=2026,IF(B2675&lt;741000,0,IF(B2675&lt;2191000,B2675-740000,IF(B2675&lt;2193000,1451000,IF(B2675&lt;2196000,1453000,IF(B2675&lt;2200000,1456000,IF(B2675&lt;3600000,ROUNDDOWN(B2675/4,-3)*2.8-80000,IF(B2675&lt;6600000,ROUNDDOWN(B2675/4,-3)*3.2-440000,IF(B2675&lt;8500000,ROUNDDOWN(B2675*0.9,0)-1100000,B2675-1950000)))))))),IF(B2675&lt;651000,0,IF(B2675&lt;1900000,B2675-650000,IF(B2675&lt;3600000,ROUNDDOWN(B2675/4,-3)*2.8-80000,IF(B2675&lt;6600000,ROUNDDOWN(B2675/4,-3)*3.2-440000,IF(B2675&lt;8500000,ROUNDDOWN(B2675*0.9,0)-1100000,B2675-1950000))))))</f>
        <v/>
      </c>
      <c r="K2675" s="16">
        <f>IF(J2675&gt;23500000,NA(),IF(C2675=2026,IF(J2675&lt;=4890000,1040000,IF(J2675&lt;=6550000,670000,620000)),IF(J2675&lt;=1320000,950000,IF(J2675&lt;=3360000,880000,IF(J2675&lt;=4890000,680000,IF(J2675&lt;=6550000,630000,580000))))))</f>
        <v/>
      </c>
      <c r="L2675" s="16">
        <f>IF(D2675=1,IF(J2675&lt;=9000000,380000,IF(J2675&lt;=9500000,260000,IF(J2675&lt;=10000000,130000,0))),0)</f>
        <v/>
      </c>
      <c r="M2675" s="16">
        <f>IF(D2675=1,IF(J2675&lt;=9000000,330000,IF(J2675&lt;=9500000,220000,IF(J2675&lt;=10000000,110000,0))),0)</f>
        <v/>
      </c>
      <c r="N2675" s="16">
        <f>IF(D2675=1,IF(J2675&lt;=9000000,50000,IF(J2675&lt;=9500000,40000,IF(J2675&lt;=10000000,20000,0))),0)</f>
        <v/>
      </c>
      <c r="O2675" s="16">
        <f>MAX(0,ROUNDDOWN(J2675-G2675-K2675-L2675-E2675*380000-F2675*630000-H2675,-3))</f>
        <v/>
      </c>
      <c r="P2675" s="16">
        <f>MAX(0,ROUNDDOWN(J2675-G2675-430000-M2675-E2675*330000-F2675*450000-I2675,-3))</f>
        <v/>
      </c>
      <c r="Q2675" s="16">
        <f>50000+N2675+E2675*50000+F2675*180000</f>
        <v/>
      </c>
      <c r="R2675" s="16">
        <f>IF(P2675&lt;=2000000,MIN(Q2675,P2675),MAX(Q2675-(P2675-2000000),50000))*0.05</f>
        <v/>
      </c>
      <c r="S2675" s="16">
        <f>MAX(0,P2675*0.1-R2675)</f>
        <v/>
      </c>
      <c r="T2675" s="16">
        <f>Q2675+MAX(0,K2675-480000)</f>
        <v/>
      </c>
      <c r="U2675" s="16">
        <f>P2675-T2675</f>
        <v/>
      </c>
      <c r="V2675" s="17">
        <f>IF(U2675&lt;0,0,LOOKUP(U2675,{0,1950001,3300001,6950001,9000001,18000001,40000001},{0.05,0.1,0.2,0.23,0.33,0.4,0.45}))</f>
        <v/>
      </c>
      <c r="W2675" s="18">
        <f>IF(U2675&lt;0,0.9,0.9-V2675*1.021)</f>
        <v/>
      </c>
      <c r="X2675" s="16">
        <f>ROUNDDOWN(S2675*0.2/W2675+2000,0)</f>
        <v/>
      </c>
      <c r="Y2675" s="17">
        <f>IF(O2675&lt;=0,0,LOOKUP(O2675,{0,1950001,3300001,6950001,9000001,18000001,40000001},{0.05,0.1,0.2,0.23,0.33,0.4,0.45}))</f>
        <v/>
      </c>
    </row>
    <row r="2676">
      <c r="A2676" t="inlineStr">
        <is>
          <t>1万円刻み</t>
        </is>
      </c>
      <c r="B2676" s="16">
        <f>'3_1万円刻み'!$A$548</f>
        <v/>
      </c>
      <c r="C2676" t="n">
        <v>2026</v>
      </c>
      <c r="D2676" t="n">
        <v>1</v>
      </c>
      <c r="E2676" t="n">
        <v>0</v>
      </c>
      <c r="F2676" t="n">
        <v>0</v>
      </c>
      <c r="G2676" s="16">
        <f>ROUND(MIN(B2676/12,650000)*12*0.0915+MIN(B2676/12,1390000)*12*(0.0504+0)+B2676*0.005,0)</f>
        <v/>
      </c>
      <c r="H2676" t="n">
        <v>0</v>
      </c>
      <c r="I2676" t="n">
        <v>0</v>
      </c>
      <c r="J2676" s="16">
        <f>IF(C2676=2026,IF(B2676&lt;741000,0,IF(B2676&lt;2191000,B2676-740000,IF(B2676&lt;2193000,1451000,IF(B2676&lt;2196000,1453000,IF(B2676&lt;2200000,1456000,IF(B2676&lt;3600000,ROUNDDOWN(B2676/4,-3)*2.8-80000,IF(B2676&lt;6600000,ROUNDDOWN(B2676/4,-3)*3.2-440000,IF(B2676&lt;8500000,ROUNDDOWN(B2676*0.9,0)-1100000,B2676-1950000)))))))),IF(B2676&lt;651000,0,IF(B2676&lt;1900000,B2676-650000,IF(B2676&lt;3600000,ROUNDDOWN(B2676/4,-3)*2.8-80000,IF(B2676&lt;6600000,ROUNDDOWN(B2676/4,-3)*3.2-440000,IF(B2676&lt;8500000,ROUNDDOWN(B2676*0.9,0)-1100000,B2676-1950000))))))</f>
        <v/>
      </c>
      <c r="K2676" s="16">
        <f>IF(J2676&gt;23500000,NA(),IF(C2676=2026,IF(J2676&lt;=4890000,1040000,IF(J2676&lt;=6550000,670000,620000)),IF(J2676&lt;=1320000,950000,IF(J2676&lt;=3360000,880000,IF(J2676&lt;=4890000,680000,IF(J2676&lt;=6550000,630000,580000))))))</f>
        <v/>
      </c>
      <c r="L2676" s="16">
        <f>IF(D2676=1,IF(J2676&lt;=9000000,380000,IF(J2676&lt;=9500000,260000,IF(J2676&lt;=10000000,130000,0))),0)</f>
        <v/>
      </c>
      <c r="M2676" s="16">
        <f>IF(D2676=1,IF(J2676&lt;=9000000,330000,IF(J2676&lt;=9500000,220000,IF(J2676&lt;=10000000,110000,0))),0)</f>
        <v/>
      </c>
      <c r="N2676" s="16">
        <f>IF(D2676=1,IF(J2676&lt;=9000000,50000,IF(J2676&lt;=9500000,40000,IF(J2676&lt;=10000000,20000,0))),0)</f>
        <v/>
      </c>
      <c r="O2676" s="16">
        <f>MAX(0,ROUNDDOWN(J2676-G2676-K2676-L2676-E2676*380000-F2676*630000-H2676,-3))</f>
        <v/>
      </c>
      <c r="P2676" s="16">
        <f>MAX(0,ROUNDDOWN(J2676-G2676-430000-M2676-E2676*330000-F2676*450000-I2676,-3))</f>
        <v/>
      </c>
      <c r="Q2676" s="16">
        <f>50000+N2676+E2676*50000+F2676*180000</f>
        <v/>
      </c>
      <c r="R2676" s="16">
        <f>IF(P2676&lt;=2000000,MIN(Q2676,P2676),MAX(Q2676-(P2676-2000000),50000))*0.05</f>
        <v/>
      </c>
      <c r="S2676" s="16">
        <f>MAX(0,P2676*0.1-R2676)</f>
        <v/>
      </c>
      <c r="T2676" s="16">
        <f>Q2676+MAX(0,K2676-480000)</f>
        <v/>
      </c>
      <c r="U2676" s="16">
        <f>P2676-T2676</f>
        <v/>
      </c>
      <c r="V2676" s="17">
        <f>IF(U2676&lt;0,0,LOOKUP(U2676,{0,1950001,3300001,6950001,9000001,18000001,40000001},{0.05,0.1,0.2,0.23,0.33,0.4,0.45}))</f>
        <v/>
      </c>
      <c r="W2676" s="18">
        <f>IF(U2676&lt;0,0.9,0.9-V2676*1.021)</f>
        <v/>
      </c>
      <c r="X2676" s="16">
        <f>ROUNDDOWN(S2676*0.2/W2676+2000,0)</f>
        <v/>
      </c>
      <c r="Y2676" s="17">
        <f>IF(O2676&lt;=0,0,LOOKUP(O2676,{0,1950001,3300001,6950001,9000001,18000001,40000001},{0.05,0.1,0.2,0.23,0.33,0.4,0.45}))</f>
        <v/>
      </c>
    </row>
    <row r="2677">
      <c r="A2677" t="inlineStr">
        <is>
          <t>1万円刻み</t>
        </is>
      </c>
      <c r="B2677" s="16">
        <f>'3_1万円刻み'!$A$549</f>
        <v/>
      </c>
      <c r="C2677" t="n">
        <v>2025</v>
      </c>
      <c r="D2677" t="n">
        <v>0</v>
      </c>
      <c r="E2677" t="n">
        <v>0</v>
      </c>
      <c r="F2677" t="n">
        <v>0</v>
      </c>
      <c r="G2677" s="16">
        <f>ROUND(MIN(B2677/12,650000)*12*0.0915+MIN(B2677/12,1390000)*12*(0.0504+0)+B2677*0.005,0)</f>
        <v/>
      </c>
      <c r="H2677" t="n">
        <v>0</v>
      </c>
      <c r="I2677" t="n">
        <v>0</v>
      </c>
      <c r="J2677" s="16">
        <f>IF(C2677=2026,IF(B2677&lt;741000,0,IF(B2677&lt;2191000,B2677-740000,IF(B2677&lt;2193000,1451000,IF(B2677&lt;2196000,1453000,IF(B2677&lt;2200000,1456000,IF(B2677&lt;3600000,ROUNDDOWN(B2677/4,-3)*2.8-80000,IF(B2677&lt;6600000,ROUNDDOWN(B2677/4,-3)*3.2-440000,IF(B2677&lt;8500000,ROUNDDOWN(B2677*0.9,0)-1100000,B2677-1950000)))))))),IF(B2677&lt;651000,0,IF(B2677&lt;1900000,B2677-650000,IF(B2677&lt;3600000,ROUNDDOWN(B2677/4,-3)*2.8-80000,IF(B2677&lt;6600000,ROUNDDOWN(B2677/4,-3)*3.2-440000,IF(B2677&lt;8500000,ROUNDDOWN(B2677*0.9,0)-1100000,B2677-1950000))))))</f>
        <v/>
      </c>
      <c r="K2677" s="16">
        <f>IF(J2677&gt;23500000,NA(),IF(C2677=2026,IF(J2677&lt;=4890000,1040000,IF(J2677&lt;=6550000,670000,620000)),IF(J2677&lt;=1320000,950000,IF(J2677&lt;=3360000,880000,IF(J2677&lt;=4890000,680000,IF(J2677&lt;=6550000,630000,580000))))))</f>
        <v/>
      </c>
      <c r="L2677" s="16">
        <f>IF(D2677=1,IF(J2677&lt;=9000000,380000,IF(J2677&lt;=9500000,260000,IF(J2677&lt;=10000000,130000,0))),0)</f>
        <v/>
      </c>
      <c r="M2677" s="16">
        <f>IF(D2677=1,IF(J2677&lt;=9000000,330000,IF(J2677&lt;=9500000,220000,IF(J2677&lt;=10000000,110000,0))),0)</f>
        <v/>
      </c>
      <c r="N2677" s="16">
        <f>IF(D2677=1,IF(J2677&lt;=9000000,50000,IF(J2677&lt;=9500000,40000,IF(J2677&lt;=10000000,20000,0))),0)</f>
        <v/>
      </c>
      <c r="O2677" s="16">
        <f>MAX(0,ROUNDDOWN(J2677-G2677-K2677-L2677-E2677*380000-F2677*630000-H2677,-3))</f>
        <v/>
      </c>
      <c r="P2677" s="16">
        <f>MAX(0,ROUNDDOWN(J2677-G2677-430000-M2677-E2677*330000-F2677*450000-I2677,-3))</f>
        <v/>
      </c>
      <c r="Q2677" s="16">
        <f>50000+N2677+E2677*50000+F2677*180000</f>
        <v/>
      </c>
      <c r="R2677" s="16">
        <f>IF(P2677&lt;=2000000,MIN(Q2677,P2677),MAX(Q2677-(P2677-2000000),50000))*0.05</f>
        <v/>
      </c>
      <c r="S2677" s="16">
        <f>MAX(0,P2677*0.1-R2677)</f>
        <v/>
      </c>
      <c r="T2677" s="16">
        <f>Q2677+MAX(0,K2677-480000)</f>
        <v/>
      </c>
      <c r="U2677" s="16">
        <f>P2677-T2677</f>
        <v/>
      </c>
      <c r="V2677" s="17">
        <f>IF(U2677&lt;0,0,LOOKUP(U2677,{0,1950001,3300001,6950001,9000001,18000001,40000001},{0.05,0.1,0.2,0.23,0.33,0.4,0.45}))</f>
        <v/>
      </c>
      <c r="W2677" s="18">
        <f>IF(U2677&lt;0,0.9,0.9-V2677*1.021)</f>
        <v/>
      </c>
      <c r="X2677" s="16">
        <f>ROUNDDOWN(S2677*0.2/W2677+2000,0)</f>
        <v/>
      </c>
      <c r="Y2677" s="17">
        <f>IF(O2677&lt;=0,0,LOOKUP(O2677,{0,1950001,3300001,6950001,9000001,18000001,40000001},{0.05,0.1,0.2,0.23,0.33,0.4,0.45}))</f>
        <v/>
      </c>
    </row>
    <row r="2678">
      <c r="A2678" t="inlineStr">
        <is>
          <t>1万円刻み</t>
        </is>
      </c>
      <c r="B2678" s="16">
        <f>'3_1万円刻み'!$A$549</f>
        <v/>
      </c>
      <c r="C2678" t="n">
        <v>2026</v>
      </c>
      <c r="D2678" t="n">
        <v>0</v>
      </c>
      <c r="E2678" t="n">
        <v>0</v>
      </c>
      <c r="F2678" t="n">
        <v>0</v>
      </c>
      <c r="G2678" s="16">
        <f>ROUND(MIN(B2678/12,650000)*12*0.0915+MIN(B2678/12,1390000)*12*(0.0504+0)+B2678*0.005,0)</f>
        <v/>
      </c>
      <c r="H2678" t="n">
        <v>0</v>
      </c>
      <c r="I2678" t="n">
        <v>0</v>
      </c>
      <c r="J2678" s="16">
        <f>IF(C2678=2026,IF(B2678&lt;741000,0,IF(B2678&lt;2191000,B2678-740000,IF(B2678&lt;2193000,1451000,IF(B2678&lt;2196000,1453000,IF(B2678&lt;2200000,1456000,IF(B2678&lt;3600000,ROUNDDOWN(B2678/4,-3)*2.8-80000,IF(B2678&lt;6600000,ROUNDDOWN(B2678/4,-3)*3.2-440000,IF(B2678&lt;8500000,ROUNDDOWN(B2678*0.9,0)-1100000,B2678-1950000)))))))),IF(B2678&lt;651000,0,IF(B2678&lt;1900000,B2678-650000,IF(B2678&lt;3600000,ROUNDDOWN(B2678/4,-3)*2.8-80000,IF(B2678&lt;6600000,ROUNDDOWN(B2678/4,-3)*3.2-440000,IF(B2678&lt;8500000,ROUNDDOWN(B2678*0.9,0)-1100000,B2678-1950000))))))</f>
        <v/>
      </c>
      <c r="K2678" s="16">
        <f>IF(J2678&gt;23500000,NA(),IF(C2678=2026,IF(J2678&lt;=4890000,1040000,IF(J2678&lt;=6550000,670000,620000)),IF(J2678&lt;=1320000,950000,IF(J2678&lt;=3360000,880000,IF(J2678&lt;=4890000,680000,IF(J2678&lt;=6550000,630000,580000))))))</f>
        <v/>
      </c>
      <c r="L2678" s="16">
        <f>IF(D2678=1,IF(J2678&lt;=9000000,380000,IF(J2678&lt;=9500000,260000,IF(J2678&lt;=10000000,130000,0))),0)</f>
        <v/>
      </c>
      <c r="M2678" s="16">
        <f>IF(D2678=1,IF(J2678&lt;=9000000,330000,IF(J2678&lt;=9500000,220000,IF(J2678&lt;=10000000,110000,0))),0)</f>
        <v/>
      </c>
      <c r="N2678" s="16">
        <f>IF(D2678=1,IF(J2678&lt;=9000000,50000,IF(J2678&lt;=9500000,40000,IF(J2678&lt;=10000000,20000,0))),0)</f>
        <v/>
      </c>
      <c r="O2678" s="16">
        <f>MAX(0,ROUNDDOWN(J2678-G2678-K2678-L2678-E2678*380000-F2678*630000-H2678,-3))</f>
        <v/>
      </c>
      <c r="P2678" s="16">
        <f>MAX(0,ROUNDDOWN(J2678-G2678-430000-M2678-E2678*330000-F2678*450000-I2678,-3))</f>
        <v/>
      </c>
      <c r="Q2678" s="16">
        <f>50000+N2678+E2678*50000+F2678*180000</f>
        <v/>
      </c>
      <c r="R2678" s="16">
        <f>IF(P2678&lt;=2000000,MIN(Q2678,P2678),MAX(Q2678-(P2678-2000000),50000))*0.05</f>
        <v/>
      </c>
      <c r="S2678" s="16">
        <f>MAX(0,P2678*0.1-R2678)</f>
        <v/>
      </c>
      <c r="T2678" s="16">
        <f>Q2678+MAX(0,K2678-480000)</f>
        <v/>
      </c>
      <c r="U2678" s="16">
        <f>P2678-T2678</f>
        <v/>
      </c>
      <c r="V2678" s="17">
        <f>IF(U2678&lt;0,0,LOOKUP(U2678,{0,1950001,3300001,6950001,9000001,18000001,40000001},{0.05,0.1,0.2,0.23,0.33,0.4,0.45}))</f>
        <v/>
      </c>
      <c r="W2678" s="18">
        <f>IF(U2678&lt;0,0.9,0.9-V2678*1.021)</f>
        <v/>
      </c>
      <c r="X2678" s="16">
        <f>ROUNDDOWN(S2678*0.2/W2678+2000,0)</f>
        <v/>
      </c>
      <c r="Y2678" s="17">
        <f>IF(O2678&lt;=0,0,LOOKUP(O2678,{0,1950001,3300001,6950001,9000001,18000001,40000001},{0.05,0.1,0.2,0.23,0.33,0.4,0.45}))</f>
        <v/>
      </c>
    </row>
    <row r="2679">
      <c r="A2679" t="inlineStr">
        <is>
          <t>1万円刻み</t>
        </is>
      </c>
      <c r="B2679" s="16">
        <f>'3_1万円刻み'!$A$549</f>
        <v/>
      </c>
      <c r="C2679" t="n">
        <v>2025</v>
      </c>
      <c r="D2679" t="n">
        <v>1</v>
      </c>
      <c r="E2679" t="n">
        <v>0</v>
      </c>
      <c r="F2679" t="n">
        <v>0</v>
      </c>
      <c r="G2679" s="16">
        <f>ROUND(MIN(B2679/12,650000)*12*0.0915+MIN(B2679/12,1390000)*12*(0.0504+0)+B2679*0.005,0)</f>
        <v/>
      </c>
      <c r="H2679" t="n">
        <v>0</v>
      </c>
      <c r="I2679" t="n">
        <v>0</v>
      </c>
      <c r="J2679" s="16">
        <f>IF(C2679=2026,IF(B2679&lt;741000,0,IF(B2679&lt;2191000,B2679-740000,IF(B2679&lt;2193000,1451000,IF(B2679&lt;2196000,1453000,IF(B2679&lt;2200000,1456000,IF(B2679&lt;3600000,ROUNDDOWN(B2679/4,-3)*2.8-80000,IF(B2679&lt;6600000,ROUNDDOWN(B2679/4,-3)*3.2-440000,IF(B2679&lt;8500000,ROUNDDOWN(B2679*0.9,0)-1100000,B2679-1950000)))))))),IF(B2679&lt;651000,0,IF(B2679&lt;1900000,B2679-650000,IF(B2679&lt;3600000,ROUNDDOWN(B2679/4,-3)*2.8-80000,IF(B2679&lt;6600000,ROUNDDOWN(B2679/4,-3)*3.2-440000,IF(B2679&lt;8500000,ROUNDDOWN(B2679*0.9,0)-1100000,B2679-1950000))))))</f>
        <v/>
      </c>
      <c r="K2679" s="16">
        <f>IF(J2679&gt;23500000,NA(),IF(C2679=2026,IF(J2679&lt;=4890000,1040000,IF(J2679&lt;=6550000,670000,620000)),IF(J2679&lt;=1320000,950000,IF(J2679&lt;=3360000,880000,IF(J2679&lt;=4890000,680000,IF(J2679&lt;=6550000,630000,580000))))))</f>
        <v/>
      </c>
      <c r="L2679" s="16">
        <f>IF(D2679=1,IF(J2679&lt;=9000000,380000,IF(J2679&lt;=9500000,260000,IF(J2679&lt;=10000000,130000,0))),0)</f>
        <v/>
      </c>
      <c r="M2679" s="16">
        <f>IF(D2679=1,IF(J2679&lt;=9000000,330000,IF(J2679&lt;=9500000,220000,IF(J2679&lt;=10000000,110000,0))),0)</f>
        <v/>
      </c>
      <c r="N2679" s="16">
        <f>IF(D2679=1,IF(J2679&lt;=9000000,50000,IF(J2679&lt;=9500000,40000,IF(J2679&lt;=10000000,20000,0))),0)</f>
        <v/>
      </c>
      <c r="O2679" s="16">
        <f>MAX(0,ROUNDDOWN(J2679-G2679-K2679-L2679-E2679*380000-F2679*630000-H2679,-3))</f>
        <v/>
      </c>
      <c r="P2679" s="16">
        <f>MAX(0,ROUNDDOWN(J2679-G2679-430000-M2679-E2679*330000-F2679*450000-I2679,-3))</f>
        <v/>
      </c>
      <c r="Q2679" s="16">
        <f>50000+N2679+E2679*50000+F2679*180000</f>
        <v/>
      </c>
      <c r="R2679" s="16">
        <f>IF(P2679&lt;=2000000,MIN(Q2679,P2679),MAX(Q2679-(P2679-2000000),50000))*0.05</f>
        <v/>
      </c>
      <c r="S2679" s="16">
        <f>MAX(0,P2679*0.1-R2679)</f>
        <v/>
      </c>
      <c r="T2679" s="16">
        <f>Q2679+MAX(0,K2679-480000)</f>
        <v/>
      </c>
      <c r="U2679" s="16">
        <f>P2679-T2679</f>
        <v/>
      </c>
      <c r="V2679" s="17">
        <f>IF(U2679&lt;0,0,LOOKUP(U2679,{0,1950001,3300001,6950001,9000001,18000001,40000001},{0.05,0.1,0.2,0.23,0.33,0.4,0.45}))</f>
        <v/>
      </c>
      <c r="W2679" s="18">
        <f>IF(U2679&lt;0,0.9,0.9-V2679*1.021)</f>
        <v/>
      </c>
      <c r="X2679" s="16">
        <f>ROUNDDOWN(S2679*0.2/W2679+2000,0)</f>
        <v/>
      </c>
      <c r="Y2679" s="17">
        <f>IF(O2679&lt;=0,0,LOOKUP(O2679,{0,1950001,3300001,6950001,9000001,18000001,40000001},{0.05,0.1,0.2,0.23,0.33,0.4,0.45}))</f>
        <v/>
      </c>
    </row>
    <row r="2680">
      <c r="A2680" t="inlineStr">
        <is>
          <t>1万円刻み</t>
        </is>
      </c>
      <c r="B2680" s="16">
        <f>'3_1万円刻み'!$A$549</f>
        <v/>
      </c>
      <c r="C2680" t="n">
        <v>2026</v>
      </c>
      <c r="D2680" t="n">
        <v>1</v>
      </c>
      <c r="E2680" t="n">
        <v>0</v>
      </c>
      <c r="F2680" t="n">
        <v>0</v>
      </c>
      <c r="G2680" s="16">
        <f>ROUND(MIN(B2680/12,650000)*12*0.0915+MIN(B2680/12,1390000)*12*(0.0504+0)+B2680*0.005,0)</f>
        <v/>
      </c>
      <c r="H2680" t="n">
        <v>0</v>
      </c>
      <c r="I2680" t="n">
        <v>0</v>
      </c>
      <c r="J2680" s="16">
        <f>IF(C2680=2026,IF(B2680&lt;741000,0,IF(B2680&lt;2191000,B2680-740000,IF(B2680&lt;2193000,1451000,IF(B2680&lt;2196000,1453000,IF(B2680&lt;2200000,1456000,IF(B2680&lt;3600000,ROUNDDOWN(B2680/4,-3)*2.8-80000,IF(B2680&lt;6600000,ROUNDDOWN(B2680/4,-3)*3.2-440000,IF(B2680&lt;8500000,ROUNDDOWN(B2680*0.9,0)-1100000,B2680-1950000)))))))),IF(B2680&lt;651000,0,IF(B2680&lt;1900000,B2680-650000,IF(B2680&lt;3600000,ROUNDDOWN(B2680/4,-3)*2.8-80000,IF(B2680&lt;6600000,ROUNDDOWN(B2680/4,-3)*3.2-440000,IF(B2680&lt;8500000,ROUNDDOWN(B2680*0.9,0)-1100000,B2680-1950000))))))</f>
        <v/>
      </c>
      <c r="K2680" s="16">
        <f>IF(J2680&gt;23500000,NA(),IF(C2680=2026,IF(J2680&lt;=4890000,1040000,IF(J2680&lt;=6550000,670000,620000)),IF(J2680&lt;=1320000,950000,IF(J2680&lt;=3360000,880000,IF(J2680&lt;=4890000,680000,IF(J2680&lt;=6550000,630000,580000))))))</f>
        <v/>
      </c>
      <c r="L2680" s="16">
        <f>IF(D2680=1,IF(J2680&lt;=9000000,380000,IF(J2680&lt;=9500000,260000,IF(J2680&lt;=10000000,130000,0))),0)</f>
        <v/>
      </c>
      <c r="M2680" s="16">
        <f>IF(D2680=1,IF(J2680&lt;=9000000,330000,IF(J2680&lt;=9500000,220000,IF(J2680&lt;=10000000,110000,0))),0)</f>
        <v/>
      </c>
      <c r="N2680" s="16">
        <f>IF(D2680=1,IF(J2680&lt;=9000000,50000,IF(J2680&lt;=9500000,40000,IF(J2680&lt;=10000000,20000,0))),0)</f>
        <v/>
      </c>
      <c r="O2680" s="16">
        <f>MAX(0,ROUNDDOWN(J2680-G2680-K2680-L2680-E2680*380000-F2680*630000-H2680,-3))</f>
        <v/>
      </c>
      <c r="P2680" s="16">
        <f>MAX(0,ROUNDDOWN(J2680-G2680-430000-M2680-E2680*330000-F2680*450000-I2680,-3))</f>
        <v/>
      </c>
      <c r="Q2680" s="16">
        <f>50000+N2680+E2680*50000+F2680*180000</f>
        <v/>
      </c>
      <c r="R2680" s="16">
        <f>IF(P2680&lt;=2000000,MIN(Q2680,P2680),MAX(Q2680-(P2680-2000000),50000))*0.05</f>
        <v/>
      </c>
      <c r="S2680" s="16">
        <f>MAX(0,P2680*0.1-R2680)</f>
        <v/>
      </c>
      <c r="T2680" s="16">
        <f>Q2680+MAX(0,K2680-480000)</f>
        <v/>
      </c>
      <c r="U2680" s="16">
        <f>P2680-T2680</f>
        <v/>
      </c>
      <c r="V2680" s="17">
        <f>IF(U2680&lt;0,0,LOOKUP(U2680,{0,1950001,3300001,6950001,9000001,18000001,40000001},{0.05,0.1,0.2,0.23,0.33,0.4,0.45}))</f>
        <v/>
      </c>
      <c r="W2680" s="18">
        <f>IF(U2680&lt;0,0.9,0.9-V2680*1.021)</f>
        <v/>
      </c>
      <c r="X2680" s="16">
        <f>ROUNDDOWN(S2680*0.2/W2680+2000,0)</f>
        <v/>
      </c>
      <c r="Y2680" s="17">
        <f>IF(O2680&lt;=0,0,LOOKUP(O2680,{0,1950001,3300001,6950001,9000001,18000001,40000001},{0.05,0.1,0.2,0.23,0.33,0.4,0.45}))</f>
        <v/>
      </c>
    </row>
    <row r="2681">
      <c r="A2681" t="inlineStr">
        <is>
          <t>1万円刻み</t>
        </is>
      </c>
      <c r="B2681" s="16">
        <f>'3_1万円刻み'!$A$550</f>
        <v/>
      </c>
      <c r="C2681" t="n">
        <v>2025</v>
      </c>
      <c r="D2681" t="n">
        <v>0</v>
      </c>
      <c r="E2681" t="n">
        <v>0</v>
      </c>
      <c r="F2681" t="n">
        <v>0</v>
      </c>
      <c r="G2681" s="16">
        <f>ROUND(MIN(B2681/12,650000)*12*0.0915+MIN(B2681/12,1390000)*12*(0.0504+0)+B2681*0.005,0)</f>
        <v/>
      </c>
      <c r="H2681" t="n">
        <v>0</v>
      </c>
      <c r="I2681" t="n">
        <v>0</v>
      </c>
      <c r="J2681" s="16">
        <f>IF(C2681=2026,IF(B2681&lt;741000,0,IF(B2681&lt;2191000,B2681-740000,IF(B2681&lt;2193000,1451000,IF(B2681&lt;2196000,1453000,IF(B2681&lt;2200000,1456000,IF(B2681&lt;3600000,ROUNDDOWN(B2681/4,-3)*2.8-80000,IF(B2681&lt;6600000,ROUNDDOWN(B2681/4,-3)*3.2-440000,IF(B2681&lt;8500000,ROUNDDOWN(B2681*0.9,0)-1100000,B2681-1950000)))))))),IF(B2681&lt;651000,0,IF(B2681&lt;1900000,B2681-650000,IF(B2681&lt;3600000,ROUNDDOWN(B2681/4,-3)*2.8-80000,IF(B2681&lt;6600000,ROUNDDOWN(B2681/4,-3)*3.2-440000,IF(B2681&lt;8500000,ROUNDDOWN(B2681*0.9,0)-1100000,B2681-1950000))))))</f>
        <v/>
      </c>
      <c r="K2681" s="16">
        <f>IF(J2681&gt;23500000,NA(),IF(C2681=2026,IF(J2681&lt;=4890000,1040000,IF(J2681&lt;=6550000,670000,620000)),IF(J2681&lt;=1320000,950000,IF(J2681&lt;=3360000,880000,IF(J2681&lt;=4890000,680000,IF(J2681&lt;=6550000,630000,580000))))))</f>
        <v/>
      </c>
      <c r="L2681" s="16">
        <f>IF(D2681=1,IF(J2681&lt;=9000000,380000,IF(J2681&lt;=9500000,260000,IF(J2681&lt;=10000000,130000,0))),0)</f>
        <v/>
      </c>
      <c r="M2681" s="16">
        <f>IF(D2681=1,IF(J2681&lt;=9000000,330000,IF(J2681&lt;=9500000,220000,IF(J2681&lt;=10000000,110000,0))),0)</f>
        <v/>
      </c>
      <c r="N2681" s="16">
        <f>IF(D2681=1,IF(J2681&lt;=9000000,50000,IF(J2681&lt;=9500000,40000,IF(J2681&lt;=10000000,20000,0))),0)</f>
        <v/>
      </c>
      <c r="O2681" s="16">
        <f>MAX(0,ROUNDDOWN(J2681-G2681-K2681-L2681-E2681*380000-F2681*630000-H2681,-3))</f>
        <v/>
      </c>
      <c r="P2681" s="16">
        <f>MAX(0,ROUNDDOWN(J2681-G2681-430000-M2681-E2681*330000-F2681*450000-I2681,-3))</f>
        <v/>
      </c>
      <c r="Q2681" s="16">
        <f>50000+N2681+E2681*50000+F2681*180000</f>
        <v/>
      </c>
      <c r="R2681" s="16">
        <f>IF(P2681&lt;=2000000,MIN(Q2681,P2681),MAX(Q2681-(P2681-2000000),50000))*0.05</f>
        <v/>
      </c>
      <c r="S2681" s="16">
        <f>MAX(0,P2681*0.1-R2681)</f>
        <v/>
      </c>
      <c r="T2681" s="16">
        <f>Q2681+MAX(0,K2681-480000)</f>
        <v/>
      </c>
      <c r="U2681" s="16">
        <f>P2681-T2681</f>
        <v/>
      </c>
      <c r="V2681" s="17">
        <f>IF(U2681&lt;0,0,LOOKUP(U2681,{0,1950001,3300001,6950001,9000001,18000001,40000001},{0.05,0.1,0.2,0.23,0.33,0.4,0.45}))</f>
        <v/>
      </c>
      <c r="W2681" s="18">
        <f>IF(U2681&lt;0,0.9,0.9-V2681*1.021)</f>
        <v/>
      </c>
      <c r="X2681" s="16">
        <f>ROUNDDOWN(S2681*0.2/W2681+2000,0)</f>
        <v/>
      </c>
      <c r="Y2681" s="17">
        <f>IF(O2681&lt;=0,0,LOOKUP(O2681,{0,1950001,3300001,6950001,9000001,18000001,40000001},{0.05,0.1,0.2,0.23,0.33,0.4,0.45}))</f>
        <v/>
      </c>
    </row>
    <row r="2682">
      <c r="A2682" t="inlineStr">
        <is>
          <t>1万円刻み</t>
        </is>
      </c>
      <c r="B2682" s="16">
        <f>'3_1万円刻み'!$A$550</f>
        <v/>
      </c>
      <c r="C2682" t="n">
        <v>2026</v>
      </c>
      <c r="D2682" t="n">
        <v>0</v>
      </c>
      <c r="E2682" t="n">
        <v>0</v>
      </c>
      <c r="F2682" t="n">
        <v>0</v>
      </c>
      <c r="G2682" s="16">
        <f>ROUND(MIN(B2682/12,650000)*12*0.0915+MIN(B2682/12,1390000)*12*(0.0504+0)+B2682*0.005,0)</f>
        <v/>
      </c>
      <c r="H2682" t="n">
        <v>0</v>
      </c>
      <c r="I2682" t="n">
        <v>0</v>
      </c>
      <c r="J2682" s="16">
        <f>IF(C2682=2026,IF(B2682&lt;741000,0,IF(B2682&lt;2191000,B2682-740000,IF(B2682&lt;2193000,1451000,IF(B2682&lt;2196000,1453000,IF(B2682&lt;2200000,1456000,IF(B2682&lt;3600000,ROUNDDOWN(B2682/4,-3)*2.8-80000,IF(B2682&lt;6600000,ROUNDDOWN(B2682/4,-3)*3.2-440000,IF(B2682&lt;8500000,ROUNDDOWN(B2682*0.9,0)-1100000,B2682-1950000)))))))),IF(B2682&lt;651000,0,IF(B2682&lt;1900000,B2682-650000,IF(B2682&lt;3600000,ROUNDDOWN(B2682/4,-3)*2.8-80000,IF(B2682&lt;6600000,ROUNDDOWN(B2682/4,-3)*3.2-440000,IF(B2682&lt;8500000,ROUNDDOWN(B2682*0.9,0)-1100000,B2682-1950000))))))</f>
        <v/>
      </c>
      <c r="K2682" s="16">
        <f>IF(J2682&gt;23500000,NA(),IF(C2682=2026,IF(J2682&lt;=4890000,1040000,IF(J2682&lt;=6550000,670000,620000)),IF(J2682&lt;=1320000,950000,IF(J2682&lt;=3360000,880000,IF(J2682&lt;=4890000,680000,IF(J2682&lt;=6550000,630000,580000))))))</f>
        <v/>
      </c>
      <c r="L2682" s="16">
        <f>IF(D2682=1,IF(J2682&lt;=9000000,380000,IF(J2682&lt;=9500000,260000,IF(J2682&lt;=10000000,130000,0))),0)</f>
        <v/>
      </c>
      <c r="M2682" s="16">
        <f>IF(D2682=1,IF(J2682&lt;=9000000,330000,IF(J2682&lt;=9500000,220000,IF(J2682&lt;=10000000,110000,0))),0)</f>
        <v/>
      </c>
      <c r="N2682" s="16">
        <f>IF(D2682=1,IF(J2682&lt;=9000000,50000,IF(J2682&lt;=9500000,40000,IF(J2682&lt;=10000000,20000,0))),0)</f>
        <v/>
      </c>
      <c r="O2682" s="16">
        <f>MAX(0,ROUNDDOWN(J2682-G2682-K2682-L2682-E2682*380000-F2682*630000-H2682,-3))</f>
        <v/>
      </c>
      <c r="P2682" s="16">
        <f>MAX(0,ROUNDDOWN(J2682-G2682-430000-M2682-E2682*330000-F2682*450000-I2682,-3))</f>
        <v/>
      </c>
      <c r="Q2682" s="16">
        <f>50000+N2682+E2682*50000+F2682*180000</f>
        <v/>
      </c>
      <c r="R2682" s="16">
        <f>IF(P2682&lt;=2000000,MIN(Q2682,P2682),MAX(Q2682-(P2682-2000000),50000))*0.05</f>
        <v/>
      </c>
      <c r="S2682" s="16">
        <f>MAX(0,P2682*0.1-R2682)</f>
        <v/>
      </c>
      <c r="T2682" s="16">
        <f>Q2682+MAX(0,K2682-480000)</f>
        <v/>
      </c>
      <c r="U2682" s="16">
        <f>P2682-T2682</f>
        <v/>
      </c>
      <c r="V2682" s="17">
        <f>IF(U2682&lt;0,0,LOOKUP(U2682,{0,1950001,3300001,6950001,9000001,18000001,40000001},{0.05,0.1,0.2,0.23,0.33,0.4,0.45}))</f>
        <v/>
      </c>
      <c r="W2682" s="18">
        <f>IF(U2682&lt;0,0.9,0.9-V2682*1.021)</f>
        <v/>
      </c>
      <c r="X2682" s="16">
        <f>ROUNDDOWN(S2682*0.2/W2682+2000,0)</f>
        <v/>
      </c>
      <c r="Y2682" s="17">
        <f>IF(O2682&lt;=0,0,LOOKUP(O2682,{0,1950001,3300001,6950001,9000001,18000001,40000001},{0.05,0.1,0.2,0.23,0.33,0.4,0.45}))</f>
        <v/>
      </c>
    </row>
    <row r="2683">
      <c r="A2683" t="inlineStr">
        <is>
          <t>1万円刻み</t>
        </is>
      </c>
      <c r="B2683" s="16">
        <f>'3_1万円刻み'!$A$550</f>
        <v/>
      </c>
      <c r="C2683" t="n">
        <v>2025</v>
      </c>
      <c r="D2683" t="n">
        <v>1</v>
      </c>
      <c r="E2683" t="n">
        <v>0</v>
      </c>
      <c r="F2683" t="n">
        <v>0</v>
      </c>
      <c r="G2683" s="16">
        <f>ROUND(MIN(B2683/12,650000)*12*0.0915+MIN(B2683/12,1390000)*12*(0.0504+0)+B2683*0.005,0)</f>
        <v/>
      </c>
      <c r="H2683" t="n">
        <v>0</v>
      </c>
      <c r="I2683" t="n">
        <v>0</v>
      </c>
      <c r="J2683" s="16">
        <f>IF(C2683=2026,IF(B2683&lt;741000,0,IF(B2683&lt;2191000,B2683-740000,IF(B2683&lt;2193000,1451000,IF(B2683&lt;2196000,1453000,IF(B2683&lt;2200000,1456000,IF(B2683&lt;3600000,ROUNDDOWN(B2683/4,-3)*2.8-80000,IF(B2683&lt;6600000,ROUNDDOWN(B2683/4,-3)*3.2-440000,IF(B2683&lt;8500000,ROUNDDOWN(B2683*0.9,0)-1100000,B2683-1950000)))))))),IF(B2683&lt;651000,0,IF(B2683&lt;1900000,B2683-650000,IF(B2683&lt;3600000,ROUNDDOWN(B2683/4,-3)*2.8-80000,IF(B2683&lt;6600000,ROUNDDOWN(B2683/4,-3)*3.2-440000,IF(B2683&lt;8500000,ROUNDDOWN(B2683*0.9,0)-1100000,B2683-1950000))))))</f>
        <v/>
      </c>
      <c r="K2683" s="16">
        <f>IF(J2683&gt;23500000,NA(),IF(C2683=2026,IF(J2683&lt;=4890000,1040000,IF(J2683&lt;=6550000,670000,620000)),IF(J2683&lt;=1320000,950000,IF(J2683&lt;=3360000,880000,IF(J2683&lt;=4890000,680000,IF(J2683&lt;=6550000,630000,580000))))))</f>
        <v/>
      </c>
      <c r="L2683" s="16">
        <f>IF(D2683=1,IF(J2683&lt;=9000000,380000,IF(J2683&lt;=9500000,260000,IF(J2683&lt;=10000000,130000,0))),0)</f>
        <v/>
      </c>
      <c r="M2683" s="16">
        <f>IF(D2683=1,IF(J2683&lt;=9000000,330000,IF(J2683&lt;=9500000,220000,IF(J2683&lt;=10000000,110000,0))),0)</f>
        <v/>
      </c>
      <c r="N2683" s="16">
        <f>IF(D2683=1,IF(J2683&lt;=9000000,50000,IF(J2683&lt;=9500000,40000,IF(J2683&lt;=10000000,20000,0))),0)</f>
        <v/>
      </c>
      <c r="O2683" s="16">
        <f>MAX(0,ROUNDDOWN(J2683-G2683-K2683-L2683-E2683*380000-F2683*630000-H2683,-3))</f>
        <v/>
      </c>
      <c r="P2683" s="16">
        <f>MAX(0,ROUNDDOWN(J2683-G2683-430000-M2683-E2683*330000-F2683*450000-I2683,-3))</f>
        <v/>
      </c>
      <c r="Q2683" s="16">
        <f>50000+N2683+E2683*50000+F2683*180000</f>
        <v/>
      </c>
      <c r="R2683" s="16">
        <f>IF(P2683&lt;=2000000,MIN(Q2683,P2683),MAX(Q2683-(P2683-2000000),50000))*0.05</f>
        <v/>
      </c>
      <c r="S2683" s="16">
        <f>MAX(0,P2683*0.1-R2683)</f>
        <v/>
      </c>
      <c r="T2683" s="16">
        <f>Q2683+MAX(0,K2683-480000)</f>
        <v/>
      </c>
      <c r="U2683" s="16">
        <f>P2683-T2683</f>
        <v/>
      </c>
      <c r="V2683" s="17">
        <f>IF(U2683&lt;0,0,LOOKUP(U2683,{0,1950001,3300001,6950001,9000001,18000001,40000001},{0.05,0.1,0.2,0.23,0.33,0.4,0.45}))</f>
        <v/>
      </c>
      <c r="W2683" s="18">
        <f>IF(U2683&lt;0,0.9,0.9-V2683*1.021)</f>
        <v/>
      </c>
      <c r="X2683" s="16">
        <f>ROUNDDOWN(S2683*0.2/W2683+2000,0)</f>
        <v/>
      </c>
      <c r="Y2683" s="17">
        <f>IF(O2683&lt;=0,0,LOOKUP(O2683,{0,1950001,3300001,6950001,9000001,18000001,40000001},{0.05,0.1,0.2,0.23,0.33,0.4,0.45}))</f>
        <v/>
      </c>
    </row>
    <row r="2684">
      <c r="A2684" t="inlineStr">
        <is>
          <t>1万円刻み</t>
        </is>
      </c>
      <c r="B2684" s="16">
        <f>'3_1万円刻み'!$A$550</f>
        <v/>
      </c>
      <c r="C2684" t="n">
        <v>2026</v>
      </c>
      <c r="D2684" t="n">
        <v>1</v>
      </c>
      <c r="E2684" t="n">
        <v>0</v>
      </c>
      <c r="F2684" t="n">
        <v>0</v>
      </c>
      <c r="G2684" s="16">
        <f>ROUND(MIN(B2684/12,650000)*12*0.0915+MIN(B2684/12,1390000)*12*(0.0504+0)+B2684*0.005,0)</f>
        <v/>
      </c>
      <c r="H2684" t="n">
        <v>0</v>
      </c>
      <c r="I2684" t="n">
        <v>0</v>
      </c>
      <c r="J2684" s="16">
        <f>IF(C2684=2026,IF(B2684&lt;741000,0,IF(B2684&lt;2191000,B2684-740000,IF(B2684&lt;2193000,1451000,IF(B2684&lt;2196000,1453000,IF(B2684&lt;2200000,1456000,IF(B2684&lt;3600000,ROUNDDOWN(B2684/4,-3)*2.8-80000,IF(B2684&lt;6600000,ROUNDDOWN(B2684/4,-3)*3.2-440000,IF(B2684&lt;8500000,ROUNDDOWN(B2684*0.9,0)-1100000,B2684-1950000)))))))),IF(B2684&lt;651000,0,IF(B2684&lt;1900000,B2684-650000,IF(B2684&lt;3600000,ROUNDDOWN(B2684/4,-3)*2.8-80000,IF(B2684&lt;6600000,ROUNDDOWN(B2684/4,-3)*3.2-440000,IF(B2684&lt;8500000,ROUNDDOWN(B2684*0.9,0)-1100000,B2684-1950000))))))</f>
        <v/>
      </c>
      <c r="K2684" s="16">
        <f>IF(J2684&gt;23500000,NA(),IF(C2684=2026,IF(J2684&lt;=4890000,1040000,IF(J2684&lt;=6550000,670000,620000)),IF(J2684&lt;=1320000,950000,IF(J2684&lt;=3360000,880000,IF(J2684&lt;=4890000,680000,IF(J2684&lt;=6550000,630000,580000))))))</f>
        <v/>
      </c>
      <c r="L2684" s="16">
        <f>IF(D2684=1,IF(J2684&lt;=9000000,380000,IF(J2684&lt;=9500000,260000,IF(J2684&lt;=10000000,130000,0))),0)</f>
        <v/>
      </c>
      <c r="M2684" s="16">
        <f>IF(D2684=1,IF(J2684&lt;=9000000,330000,IF(J2684&lt;=9500000,220000,IF(J2684&lt;=10000000,110000,0))),0)</f>
        <v/>
      </c>
      <c r="N2684" s="16">
        <f>IF(D2684=1,IF(J2684&lt;=9000000,50000,IF(J2684&lt;=9500000,40000,IF(J2684&lt;=10000000,20000,0))),0)</f>
        <v/>
      </c>
      <c r="O2684" s="16">
        <f>MAX(0,ROUNDDOWN(J2684-G2684-K2684-L2684-E2684*380000-F2684*630000-H2684,-3))</f>
        <v/>
      </c>
      <c r="P2684" s="16">
        <f>MAX(0,ROUNDDOWN(J2684-G2684-430000-M2684-E2684*330000-F2684*450000-I2684,-3))</f>
        <v/>
      </c>
      <c r="Q2684" s="16">
        <f>50000+N2684+E2684*50000+F2684*180000</f>
        <v/>
      </c>
      <c r="R2684" s="16">
        <f>IF(P2684&lt;=2000000,MIN(Q2684,P2684),MAX(Q2684-(P2684-2000000),50000))*0.05</f>
        <v/>
      </c>
      <c r="S2684" s="16">
        <f>MAX(0,P2684*0.1-R2684)</f>
        <v/>
      </c>
      <c r="T2684" s="16">
        <f>Q2684+MAX(0,K2684-480000)</f>
        <v/>
      </c>
      <c r="U2684" s="16">
        <f>P2684-T2684</f>
        <v/>
      </c>
      <c r="V2684" s="17">
        <f>IF(U2684&lt;0,0,LOOKUP(U2684,{0,1950001,3300001,6950001,9000001,18000001,40000001},{0.05,0.1,0.2,0.23,0.33,0.4,0.45}))</f>
        <v/>
      </c>
      <c r="W2684" s="18">
        <f>IF(U2684&lt;0,0.9,0.9-V2684*1.021)</f>
        <v/>
      </c>
      <c r="X2684" s="16">
        <f>ROUNDDOWN(S2684*0.2/W2684+2000,0)</f>
        <v/>
      </c>
      <c r="Y2684" s="17">
        <f>IF(O2684&lt;=0,0,LOOKUP(O2684,{0,1950001,3300001,6950001,9000001,18000001,40000001},{0.05,0.1,0.2,0.23,0.33,0.4,0.45}))</f>
        <v/>
      </c>
    </row>
    <row r="2685">
      <c r="A2685" t="inlineStr">
        <is>
          <t>1万円刻み</t>
        </is>
      </c>
      <c r="B2685" s="16">
        <f>'3_1万円刻み'!$A$551</f>
        <v/>
      </c>
      <c r="C2685" t="n">
        <v>2025</v>
      </c>
      <c r="D2685" t="n">
        <v>0</v>
      </c>
      <c r="E2685" t="n">
        <v>0</v>
      </c>
      <c r="F2685" t="n">
        <v>0</v>
      </c>
      <c r="G2685" s="16">
        <f>ROUND(MIN(B2685/12,650000)*12*0.0915+MIN(B2685/12,1390000)*12*(0.0504+0)+B2685*0.005,0)</f>
        <v/>
      </c>
      <c r="H2685" t="n">
        <v>0</v>
      </c>
      <c r="I2685" t="n">
        <v>0</v>
      </c>
      <c r="J2685" s="16">
        <f>IF(C2685=2026,IF(B2685&lt;741000,0,IF(B2685&lt;2191000,B2685-740000,IF(B2685&lt;2193000,1451000,IF(B2685&lt;2196000,1453000,IF(B2685&lt;2200000,1456000,IF(B2685&lt;3600000,ROUNDDOWN(B2685/4,-3)*2.8-80000,IF(B2685&lt;6600000,ROUNDDOWN(B2685/4,-3)*3.2-440000,IF(B2685&lt;8500000,ROUNDDOWN(B2685*0.9,0)-1100000,B2685-1950000)))))))),IF(B2685&lt;651000,0,IF(B2685&lt;1900000,B2685-650000,IF(B2685&lt;3600000,ROUNDDOWN(B2685/4,-3)*2.8-80000,IF(B2685&lt;6600000,ROUNDDOWN(B2685/4,-3)*3.2-440000,IF(B2685&lt;8500000,ROUNDDOWN(B2685*0.9,0)-1100000,B2685-1950000))))))</f>
        <v/>
      </c>
      <c r="K2685" s="16">
        <f>IF(J2685&gt;23500000,NA(),IF(C2685=2026,IF(J2685&lt;=4890000,1040000,IF(J2685&lt;=6550000,670000,620000)),IF(J2685&lt;=1320000,950000,IF(J2685&lt;=3360000,880000,IF(J2685&lt;=4890000,680000,IF(J2685&lt;=6550000,630000,580000))))))</f>
        <v/>
      </c>
      <c r="L2685" s="16">
        <f>IF(D2685=1,IF(J2685&lt;=9000000,380000,IF(J2685&lt;=9500000,260000,IF(J2685&lt;=10000000,130000,0))),0)</f>
        <v/>
      </c>
      <c r="M2685" s="16">
        <f>IF(D2685=1,IF(J2685&lt;=9000000,330000,IF(J2685&lt;=9500000,220000,IF(J2685&lt;=10000000,110000,0))),0)</f>
        <v/>
      </c>
      <c r="N2685" s="16">
        <f>IF(D2685=1,IF(J2685&lt;=9000000,50000,IF(J2685&lt;=9500000,40000,IF(J2685&lt;=10000000,20000,0))),0)</f>
        <v/>
      </c>
      <c r="O2685" s="16">
        <f>MAX(0,ROUNDDOWN(J2685-G2685-K2685-L2685-E2685*380000-F2685*630000-H2685,-3))</f>
        <v/>
      </c>
      <c r="P2685" s="16">
        <f>MAX(0,ROUNDDOWN(J2685-G2685-430000-M2685-E2685*330000-F2685*450000-I2685,-3))</f>
        <v/>
      </c>
      <c r="Q2685" s="16">
        <f>50000+N2685+E2685*50000+F2685*180000</f>
        <v/>
      </c>
      <c r="R2685" s="16">
        <f>IF(P2685&lt;=2000000,MIN(Q2685,P2685),MAX(Q2685-(P2685-2000000),50000))*0.05</f>
        <v/>
      </c>
      <c r="S2685" s="16">
        <f>MAX(0,P2685*0.1-R2685)</f>
        <v/>
      </c>
      <c r="T2685" s="16">
        <f>Q2685+MAX(0,K2685-480000)</f>
        <v/>
      </c>
      <c r="U2685" s="16">
        <f>P2685-T2685</f>
        <v/>
      </c>
      <c r="V2685" s="17">
        <f>IF(U2685&lt;0,0,LOOKUP(U2685,{0,1950001,3300001,6950001,9000001,18000001,40000001},{0.05,0.1,0.2,0.23,0.33,0.4,0.45}))</f>
        <v/>
      </c>
      <c r="W2685" s="18">
        <f>IF(U2685&lt;0,0.9,0.9-V2685*1.021)</f>
        <v/>
      </c>
      <c r="X2685" s="16">
        <f>ROUNDDOWN(S2685*0.2/W2685+2000,0)</f>
        <v/>
      </c>
      <c r="Y2685" s="17">
        <f>IF(O2685&lt;=0,0,LOOKUP(O2685,{0,1950001,3300001,6950001,9000001,18000001,40000001},{0.05,0.1,0.2,0.23,0.33,0.4,0.45}))</f>
        <v/>
      </c>
    </row>
    <row r="2686">
      <c r="A2686" t="inlineStr">
        <is>
          <t>1万円刻み</t>
        </is>
      </c>
      <c r="B2686" s="16">
        <f>'3_1万円刻み'!$A$551</f>
        <v/>
      </c>
      <c r="C2686" t="n">
        <v>2026</v>
      </c>
      <c r="D2686" t="n">
        <v>0</v>
      </c>
      <c r="E2686" t="n">
        <v>0</v>
      </c>
      <c r="F2686" t="n">
        <v>0</v>
      </c>
      <c r="G2686" s="16">
        <f>ROUND(MIN(B2686/12,650000)*12*0.0915+MIN(B2686/12,1390000)*12*(0.0504+0)+B2686*0.005,0)</f>
        <v/>
      </c>
      <c r="H2686" t="n">
        <v>0</v>
      </c>
      <c r="I2686" t="n">
        <v>0</v>
      </c>
      <c r="J2686" s="16">
        <f>IF(C2686=2026,IF(B2686&lt;741000,0,IF(B2686&lt;2191000,B2686-740000,IF(B2686&lt;2193000,1451000,IF(B2686&lt;2196000,1453000,IF(B2686&lt;2200000,1456000,IF(B2686&lt;3600000,ROUNDDOWN(B2686/4,-3)*2.8-80000,IF(B2686&lt;6600000,ROUNDDOWN(B2686/4,-3)*3.2-440000,IF(B2686&lt;8500000,ROUNDDOWN(B2686*0.9,0)-1100000,B2686-1950000)))))))),IF(B2686&lt;651000,0,IF(B2686&lt;1900000,B2686-650000,IF(B2686&lt;3600000,ROUNDDOWN(B2686/4,-3)*2.8-80000,IF(B2686&lt;6600000,ROUNDDOWN(B2686/4,-3)*3.2-440000,IF(B2686&lt;8500000,ROUNDDOWN(B2686*0.9,0)-1100000,B2686-1950000))))))</f>
        <v/>
      </c>
      <c r="K2686" s="16">
        <f>IF(J2686&gt;23500000,NA(),IF(C2686=2026,IF(J2686&lt;=4890000,1040000,IF(J2686&lt;=6550000,670000,620000)),IF(J2686&lt;=1320000,950000,IF(J2686&lt;=3360000,880000,IF(J2686&lt;=4890000,680000,IF(J2686&lt;=6550000,630000,580000))))))</f>
        <v/>
      </c>
      <c r="L2686" s="16">
        <f>IF(D2686=1,IF(J2686&lt;=9000000,380000,IF(J2686&lt;=9500000,260000,IF(J2686&lt;=10000000,130000,0))),0)</f>
        <v/>
      </c>
      <c r="M2686" s="16">
        <f>IF(D2686=1,IF(J2686&lt;=9000000,330000,IF(J2686&lt;=9500000,220000,IF(J2686&lt;=10000000,110000,0))),0)</f>
        <v/>
      </c>
      <c r="N2686" s="16">
        <f>IF(D2686=1,IF(J2686&lt;=9000000,50000,IF(J2686&lt;=9500000,40000,IF(J2686&lt;=10000000,20000,0))),0)</f>
        <v/>
      </c>
      <c r="O2686" s="16">
        <f>MAX(0,ROUNDDOWN(J2686-G2686-K2686-L2686-E2686*380000-F2686*630000-H2686,-3))</f>
        <v/>
      </c>
      <c r="P2686" s="16">
        <f>MAX(0,ROUNDDOWN(J2686-G2686-430000-M2686-E2686*330000-F2686*450000-I2686,-3))</f>
        <v/>
      </c>
      <c r="Q2686" s="16">
        <f>50000+N2686+E2686*50000+F2686*180000</f>
        <v/>
      </c>
      <c r="R2686" s="16">
        <f>IF(P2686&lt;=2000000,MIN(Q2686,P2686),MAX(Q2686-(P2686-2000000),50000))*0.05</f>
        <v/>
      </c>
      <c r="S2686" s="16">
        <f>MAX(0,P2686*0.1-R2686)</f>
        <v/>
      </c>
      <c r="T2686" s="16">
        <f>Q2686+MAX(0,K2686-480000)</f>
        <v/>
      </c>
      <c r="U2686" s="16">
        <f>P2686-T2686</f>
        <v/>
      </c>
      <c r="V2686" s="17">
        <f>IF(U2686&lt;0,0,LOOKUP(U2686,{0,1950001,3300001,6950001,9000001,18000001,40000001},{0.05,0.1,0.2,0.23,0.33,0.4,0.45}))</f>
        <v/>
      </c>
      <c r="W2686" s="18">
        <f>IF(U2686&lt;0,0.9,0.9-V2686*1.021)</f>
        <v/>
      </c>
      <c r="X2686" s="16">
        <f>ROUNDDOWN(S2686*0.2/W2686+2000,0)</f>
        <v/>
      </c>
      <c r="Y2686" s="17">
        <f>IF(O2686&lt;=0,0,LOOKUP(O2686,{0,1950001,3300001,6950001,9000001,18000001,40000001},{0.05,0.1,0.2,0.23,0.33,0.4,0.45}))</f>
        <v/>
      </c>
    </row>
    <row r="2687">
      <c r="A2687" t="inlineStr">
        <is>
          <t>1万円刻み</t>
        </is>
      </c>
      <c r="B2687" s="16">
        <f>'3_1万円刻み'!$A$551</f>
        <v/>
      </c>
      <c r="C2687" t="n">
        <v>2025</v>
      </c>
      <c r="D2687" t="n">
        <v>1</v>
      </c>
      <c r="E2687" t="n">
        <v>0</v>
      </c>
      <c r="F2687" t="n">
        <v>0</v>
      </c>
      <c r="G2687" s="16">
        <f>ROUND(MIN(B2687/12,650000)*12*0.0915+MIN(B2687/12,1390000)*12*(0.0504+0)+B2687*0.005,0)</f>
        <v/>
      </c>
      <c r="H2687" t="n">
        <v>0</v>
      </c>
      <c r="I2687" t="n">
        <v>0</v>
      </c>
      <c r="J2687" s="16">
        <f>IF(C2687=2026,IF(B2687&lt;741000,0,IF(B2687&lt;2191000,B2687-740000,IF(B2687&lt;2193000,1451000,IF(B2687&lt;2196000,1453000,IF(B2687&lt;2200000,1456000,IF(B2687&lt;3600000,ROUNDDOWN(B2687/4,-3)*2.8-80000,IF(B2687&lt;6600000,ROUNDDOWN(B2687/4,-3)*3.2-440000,IF(B2687&lt;8500000,ROUNDDOWN(B2687*0.9,0)-1100000,B2687-1950000)))))))),IF(B2687&lt;651000,0,IF(B2687&lt;1900000,B2687-650000,IF(B2687&lt;3600000,ROUNDDOWN(B2687/4,-3)*2.8-80000,IF(B2687&lt;6600000,ROUNDDOWN(B2687/4,-3)*3.2-440000,IF(B2687&lt;8500000,ROUNDDOWN(B2687*0.9,0)-1100000,B2687-1950000))))))</f>
        <v/>
      </c>
      <c r="K2687" s="16">
        <f>IF(J2687&gt;23500000,NA(),IF(C2687=2026,IF(J2687&lt;=4890000,1040000,IF(J2687&lt;=6550000,670000,620000)),IF(J2687&lt;=1320000,950000,IF(J2687&lt;=3360000,880000,IF(J2687&lt;=4890000,680000,IF(J2687&lt;=6550000,630000,580000))))))</f>
        <v/>
      </c>
      <c r="L2687" s="16">
        <f>IF(D2687=1,IF(J2687&lt;=9000000,380000,IF(J2687&lt;=9500000,260000,IF(J2687&lt;=10000000,130000,0))),0)</f>
        <v/>
      </c>
      <c r="M2687" s="16">
        <f>IF(D2687=1,IF(J2687&lt;=9000000,330000,IF(J2687&lt;=9500000,220000,IF(J2687&lt;=10000000,110000,0))),0)</f>
        <v/>
      </c>
      <c r="N2687" s="16">
        <f>IF(D2687=1,IF(J2687&lt;=9000000,50000,IF(J2687&lt;=9500000,40000,IF(J2687&lt;=10000000,20000,0))),0)</f>
        <v/>
      </c>
      <c r="O2687" s="16">
        <f>MAX(0,ROUNDDOWN(J2687-G2687-K2687-L2687-E2687*380000-F2687*630000-H2687,-3))</f>
        <v/>
      </c>
      <c r="P2687" s="16">
        <f>MAX(0,ROUNDDOWN(J2687-G2687-430000-M2687-E2687*330000-F2687*450000-I2687,-3))</f>
        <v/>
      </c>
      <c r="Q2687" s="16">
        <f>50000+N2687+E2687*50000+F2687*180000</f>
        <v/>
      </c>
      <c r="R2687" s="16">
        <f>IF(P2687&lt;=2000000,MIN(Q2687,P2687),MAX(Q2687-(P2687-2000000),50000))*0.05</f>
        <v/>
      </c>
      <c r="S2687" s="16">
        <f>MAX(0,P2687*0.1-R2687)</f>
        <v/>
      </c>
      <c r="T2687" s="16">
        <f>Q2687+MAX(0,K2687-480000)</f>
        <v/>
      </c>
      <c r="U2687" s="16">
        <f>P2687-T2687</f>
        <v/>
      </c>
      <c r="V2687" s="17">
        <f>IF(U2687&lt;0,0,LOOKUP(U2687,{0,1950001,3300001,6950001,9000001,18000001,40000001},{0.05,0.1,0.2,0.23,0.33,0.4,0.45}))</f>
        <v/>
      </c>
      <c r="W2687" s="18">
        <f>IF(U2687&lt;0,0.9,0.9-V2687*1.021)</f>
        <v/>
      </c>
      <c r="X2687" s="16">
        <f>ROUNDDOWN(S2687*0.2/W2687+2000,0)</f>
        <v/>
      </c>
      <c r="Y2687" s="17">
        <f>IF(O2687&lt;=0,0,LOOKUP(O2687,{0,1950001,3300001,6950001,9000001,18000001,40000001},{0.05,0.1,0.2,0.23,0.33,0.4,0.45}))</f>
        <v/>
      </c>
    </row>
    <row r="2688">
      <c r="A2688" t="inlineStr">
        <is>
          <t>1万円刻み</t>
        </is>
      </c>
      <c r="B2688" s="16">
        <f>'3_1万円刻み'!$A$551</f>
        <v/>
      </c>
      <c r="C2688" t="n">
        <v>2026</v>
      </c>
      <c r="D2688" t="n">
        <v>1</v>
      </c>
      <c r="E2688" t="n">
        <v>0</v>
      </c>
      <c r="F2688" t="n">
        <v>0</v>
      </c>
      <c r="G2688" s="16">
        <f>ROUND(MIN(B2688/12,650000)*12*0.0915+MIN(B2688/12,1390000)*12*(0.0504+0)+B2688*0.005,0)</f>
        <v/>
      </c>
      <c r="H2688" t="n">
        <v>0</v>
      </c>
      <c r="I2688" t="n">
        <v>0</v>
      </c>
      <c r="J2688" s="16">
        <f>IF(C2688=2026,IF(B2688&lt;741000,0,IF(B2688&lt;2191000,B2688-740000,IF(B2688&lt;2193000,1451000,IF(B2688&lt;2196000,1453000,IF(B2688&lt;2200000,1456000,IF(B2688&lt;3600000,ROUNDDOWN(B2688/4,-3)*2.8-80000,IF(B2688&lt;6600000,ROUNDDOWN(B2688/4,-3)*3.2-440000,IF(B2688&lt;8500000,ROUNDDOWN(B2688*0.9,0)-1100000,B2688-1950000)))))))),IF(B2688&lt;651000,0,IF(B2688&lt;1900000,B2688-650000,IF(B2688&lt;3600000,ROUNDDOWN(B2688/4,-3)*2.8-80000,IF(B2688&lt;6600000,ROUNDDOWN(B2688/4,-3)*3.2-440000,IF(B2688&lt;8500000,ROUNDDOWN(B2688*0.9,0)-1100000,B2688-1950000))))))</f>
        <v/>
      </c>
      <c r="K2688" s="16">
        <f>IF(J2688&gt;23500000,NA(),IF(C2688=2026,IF(J2688&lt;=4890000,1040000,IF(J2688&lt;=6550000,670000,620000)),IF(J2688&lt;=1320000,950000,IF(J2688&lt;=3360000,880000,IF(J2688&lt;=4890000,680000,IF(J2688&lt;=6550000,630000,580000))))))</f>
        <v/>
      </c>
      <c r="L2688" s="16">
        <f>IF(D2688=1,IF(J2688&lt;=9000000,380000,IF(J2688&lt;=9500000,260000,IF(J2688&lt;=10000000,130000,0))),0)</f>
        <v/>
      </c>
      <c r="M2688" s="16">
        <f>IF(D2688=1,IF(J2688&lt;=9000000,330000,IF(J2688&lt;=9500000,220000,IF(J2688&lt;=10000000,110000,0))),0)</f>
        <v/>
      </c>
      <c r="N2688" s="16">
        <f>IF(D2688=1,IF(J2688&lt;=9000000,50000,IF(J2688&lt;=9500000,40000,IF(J2688&lt;=10000000,20000,0))),0)</f>
        <v/>
      </c>
      <c r="O2688" s="16">
        <f>MAX(0,ROUNDDOWN(J2688-G2688-K2688-L2688-E2688*380000-F2688*630000-H2688,-3))</f>
        <v/>
      </c>
      <c r="P2688" s="16">
        <f>MAX(0,ROUNDDOWN(J2688-G2688-430000-M2688-E2688*330000-F2688*450000-I2688,-3))</f>
        <v/>
      </c>
      <c r="Q2688" s="16">
        <f>50000+N2688+E2688*50000+F2688*180000</f>
        <v/>
      </c>
      <c r="R2688" s="16">
        <f>IF(P2688&lt;=2000000,MIN(Q2688,P2688),MAX(Q2688-(P2688-2000000),50000))*0.05</f>
        <v/>
      </c>
      <c r="S2688" s="16">
        <f>MAX(0,P2688*0.1-R2688)</f>
        <v/>
      </c>
      <c r="T2688" s="16">
        <f>Q2688+MAX(0,K2688-480000)</f>
        <v/>
      </c>
      <c r="U2688" s="16">
        <f>P2688-T2688</f>
        <v/>
      </c>
      <c r="V2688" s="17">
        <f>IF(U2688&lt;0,0,LOOKUP(U2688,{0,1950001,3300001,6950001,9000001,18000001,40000001},{0.05,0.1,0.2,0.23,0.33,0.4,0.45}))</f>
        <v/>
      </c>
      <c r="W2688" s="18">
        <f>IF(U2688&lt;0,0.9,0.9-V2688*1.021)</f>
        <v/>
      </c>
      <c r="X2688" s="16">
        <f>ROUNDDOWN(S2688*0.2/W2688+2000,0)</f>
        <v/>
      </c>
      <c r="Y2688" s="17">
        <f>IF(O2688&lt;=0,0,LOOKUP(O2688,{0,1950001,3300001,6950001,9000001,18000001,40000001},{0.05,0.1,0.2,0.23,0.33,0.4,0.45}))</f>
        <v/>
      </c>
    </row>
    <row r="2689">
      <c r="A2689" t="inlineStr">
        <is>
          <t>1万円刻み</t>
        </is>
      </c>
      <c r="B2689" s="16">
        <f>'3_1万円刻み'!$A$552</f>
        <v/>
      </c>
      <c r="C2689" t="n">
        <v>2025</v>
      </c>
      <c r="D2689" t="n">
        <v>0</v>
      </c>
      <c r="E2689" t="n">
        <v>0</v>
      </c>
      <c r="F2689" t="n">
        <v>0</v>
      </c>
      <c r="G2689" s="16">
        <f>ROUND(MIN(B2689/12,650000)*12*0.0915+MIN(B2689/12,1390000)*12*(0.0504+0)+B2689*0.005,0)</f>
        <v/>
      </c>
      <c r="H2689" t="n">
        <v>0</v>
      </c>
      <c r="I2689" t="n">
        <v>0</v>
      </c>
      <c r="J2689" s="16">
        <f>IF(C2689=2026,IF(B2689&lt;741000,0,IF(B2689&lt;2191000,B2689-740000,IF(B2689&lt;2193000,1451000,IF(B2689&lt;2196000,1453000,IF(B2689&lt;2200000,1456000,IF(B2689&lt;3600000,ROUNDDOWN(B2689/4,-3)*2.8-80000,IF(B2689&lt;6600000,ROUNDDOWN(B2689/4,-3)*3.2-440000,IF(B2689&lt;8500000,ROUNDDOWN(B2689*0.9,0)-1100000,B2689-1950000)))))))),IF(B2689&lt;651000,0,IF(B2689&lt;1900000,B2689-650000,IF(B2689&lt;3600000,ROUNDDOWN(B2689/4,-3)*2.8-80000,IF(B2689&lt;6600000,ROUNDDOWN(B2689/4,-3)*3.2-440000,IF(B2689&lt;8500000,ROUNDDOWN(B2689*0.9,0)-1100000,B2689-1950000))))))</f>
        <v/>
      </c>
      <c r="K2689" s="16">
        <f>IF(J2689&gt;23500000,NA(),IF(C2689=2026,IF(J2689&lt;=4890000,1040000,IF(J2689&lt;=6550000,670000,620000)),IF(J2689&lt;=1320000,950000,IF(J2689&lt;=3360000,880000,IF(J2689&lt;=4890000,680000,IF(J2689&lt;=6550000,630000,580000))))))</f>
        <v/>
      </c>
      <c r="L2689" s="16">
        <f>IF(D2689=1,IF(J2689&lt;=9000000,380000,IF(J2689&lt;=9500000,260000,IF(J2689&lt;=10000000,130000,0))),0)</f>
        <v/>
      </c>
      <c r="M2689" s="16">
        <f>IF(D2689=1,IF(J2689&lt;=9000000,330000,IF(J2689&lt;=9500000,220000,IF(J2689&lt;=10000000,110000,0))),0)</f>
        <v/>
      </c>
      <c r="N2689" s="16">
        <f>IF(D2689=1,IF(J2689&lt;=9000000,50000,IF(J2689&lt;=9500000,40000,IF(J2689&lt;=10000000,20000,0))),0)</f>
        <v/>
      </c>
      <c r="O2689" s="16">
        <f>MAX(0,ROUNDDOWN(J2689-G2689-K2689-L2689-E2689*380000-F2689*630000-H2689,-3))</f>
        <v/>
      </c>
      <c r="P2689" s="16">
        <f>MAX(0,ROUNDDOWN(J2689-G2689-430000-M2689-E2689*330000-F2689*450000-I2689,-3))</f>
        <v/>
      </c>
      <c r="Q2689" s="16">
        <f>50000+N2689+E2689*50000+F2689*180000</f>
        <v/>
      </c>
      <c r="R2689" s="16">
        <f>IF(P2689&lt;=2000000,MIN(Q2689,P2689),MAX(Q2689-(P2689-2000000),50000))*0.05</f>
        <v/>
      </c>
      <c r="S2689" s="16">
        <f>MAX(0,P2689*0.1-R2689)</f>
        <v/>
      </c>
      <c r="T2689" s="16">
        <f>Q2689+MAX(0,K2689-480000)</f>
        <v/>
      </c>
      <c r="U2689" s="16">
        <f>P2689-T2689</f>
        <v/>
      </c>
      <c r="V2689" s="17">
        <f>IF(U2689&lt;0,0,LOOKUP(U2689,{0,1950001,3300001,6950001,9000001,18000001,40000001},{0.05,0.1,0.2,0.23,0.33,0.4,0.45}))</f>
        <v/>
      </c>
      <c r="W2689" s="18">
        <f>IF(U2689&lt;0,0.9,0.9-V2689*1.021)</f>
        <v/>
      </c>
      <c r="X2689" s="16">
        <f>ROUNDDOWN(S2689*0.2/W2689+2000,0)</f>
        <v/>
      </c>
      <c r="Y2689" s="17">
        <f>IF(O2689&lt;=0,0,LOOKUP(O2689,{0,1950001,3300001,6950001,9000001,18000001,40000001},{0.05,0.1,0.2,0.23,0.33,0.4,0.45}))</f>
        <v/>
      </c>
    </row>
    <row r="2690">
      <c r="A2690" t="inlineStr">
        <is>
          <t>1万円刻み</t>
        </is>
      </c>
      <c r="B2690" s="16">
        <f>'3_1万円刻み'!$A$552</f>
        <v/>
      </c>
      <c r="C2690" t="n">
        <v>2026</v>
      </c>
      <c r="D2690" t="n">
        <v>0</v>
      </c>
      <c r="E2690" t="n">
        <v>0</v>
      </c>
      <c r="F2690" t="n">
        <v>0</v>
      </c>
      <c r="G2690" s="16">
        <f>ROUND(MIN(B2690/12,650000)*12*0.0915+MIN(B2690/12,1390000)*12*(0.0504+0)+B2690*0.005,0)</f>
        <v/>
      </c>
      <c r="H2690" t="n">
        <v>0</v>
      </c>
      <c r="I2690" t="n">
        <v>0</v>
      </c>
      <c r="J2690" s="16">
        <f>IF(C2690=2026,IF(B2690&lt;741000,0,IF(B2690&lt;2191000,B2690-740000,IF(B2690&lt;2193000,1451000,IF(B2690&lt;2196000,1453000,IF(B2690&lt;2200000,1456000,IF(B2690&lt;3600000,ROUNDDOWN(B2690/4,-3)*2.8-80000,IF(B2690&lt;6600000,ROUNDDOWN(B2690/4,-3)*3.2-440000,IF(B2690&lt;8500000,ROUNDDOWN(B2690*0.9,0)-1100000,B2690-1950000)))))))),IF(B2690&lt;651000,0,IF(B2690&lt;1900000,B2690-650000,IF(B2690&lt;3600000,ROUNDDOWN(B2690/4,-3)*2.8-80000,IF(B2690&lt;6600000,ROUNDDOWN(B2690/4,-3)*3.2-440000,IF(B2690&lt;8500000,ROUNDDOWN(B2690*0.9,0)-1100000,B2690-1950000))))))</f>
        <v/>
      </c>
      <c r="K2690" s="16">
        <f>IF(J2690&gt;23500000,NA(),IF(C2690=2026,IF(J2690&lt;=4890000,1040000,IF(J2690&lt;=6550000,670000,620000)),IF(J2690&lt;=1320000,950000,IF(J2690&lt;=3360000,880000,IF(J2690&lt;=4890000,680000,IF(J2690&lt;=6550000,630000,580000))))))</f>
        <v/>
      </c>
      <c r="L2690" s="16">
        <f>IF(D2690=1,IF(J2690&lt;=9000000,380000,IF(J2690&lt;=9500000,260000,IF(J2690&lt;=10000000,130000,0))),0)</f>
        <v/>
      </c>
      <c r="M2690" s="16">
        <f>IF(D2690=1,IF(J2690&lt;=9000000,330000,IF(J2690&lt;=9500000,220000,IF(J2690&lt;=10000000,110000,0))),0)</f>
        <v/>
      </c>
      <c r="N2690" s="16">
        <f>IF(D2690=1,IF(J2690&lt;=9000000,50000,IF(J2690&lt;=9500000,40000,IF(J2690&lt;=10000000,20000,0))),0)</f>
        <v/>
      </c>
      <c r="O2690" s="16">
        <f>MAX(0,ROUNDDOWN(J2690-G2690-K2690-L2690-E2690*380000-F2690*630000-H2690,-3))</f>
        <v/>
      </c>
      <c r="P2690" s="16">
        <f>MAX(0,ROUNDDOWN(J2690-G2690-430000-M2690-E2690*330000-F2690*450000-I2690,-3))</f>
        <v/>
      </c>
      <c r="Q2690" s="16">
        <f>50000+N2690+E2690*50000+F2690*180000</f>
        <v/>
      </c>
      <c r="R2690" s="16">
        <f>IF(P2690&lt;=2000000,MIN(Q2690,P2690),MAX(Q2690-(P2690-2000000),50000))*0.05</f>
        <v/>
      </c>
      <c r="S2690" s="16">
        <f>MAX(0,P2690*0.1-R2690)</f>
        <v/>
      </c>
      <c r="T2690" s="16">
        <f>Q2690+MAX(0,K2690-480000)</f>
        <v/>
      </c>
      <c r="U2690" s="16">
        <f>P2690-T2690</f>
        <v/>
      </c>
      <c r="V2690" s="17">
        <f>IF(U2690&lt;0,0,LOOKUP(U2690,{0,1950001,3300001,6950001,9000001,18000001,40000001},{0.05,0.1,0.2,0.23,0.33,0.4,0.45}))</f>
        <v/>
      </c>
      <c r="W2690" s="18">
        <f>IF(U2690&lt;0,0.9,0.9-V2690*1.021)</f>
        <v/>
      </c>
      <c r="X2690" s="16">
        <f>ROUNDDOWN(S2690*0.2/W2690+2000,0)</f>
        <v/>
      </c>
      <c r="Y2690" s="17">
        <f>IF(O2690&lt;=0,0,LOOKUP(O2690,{0,1950001,3300001,6950001,9000001,18000001,40000001},{0.05,0.1,0.2,0.23,0.33,0.4,0.45}))</f>
        <v/>
      </c>
    </row>
    <row r="2691">
      <c r="A2691" t="inlineStr">
        <is>
          <t>1万円刻み</t>
        </is>
      </c>
      <c r="B2691" s="16">
        <f>'3_1万円刻み'!$A$552</f>
        <v/>
      </c>
      <c r="C2691" t="n">
        <v>2025</v>
      </c>
      <c r="D2691" t="n">
        <v>1</v>
      </c>
      <c r="E2691" t="n">
        <v>0</v>
      </c>
      <c r="F2691" t="n">
        <v>0</v>
      </c>
      <c r="G2691" s="16">
        <f>ROUND(MIN(B2691/12,650000)*12*0.0915+MIN(B2691/12,1390000)*12*(0.0504+0)+B2691*0.005,0)</f>
        <v/>
      </c>
      <c r="H2691" t="n">
        <v>0</v>
      </c>
      <c r="I2691" t="n">
        <v>0</v>
      </c>
      <c r="J2691" s="16">
        <f>IF(C2691=2026,IF(B2691&lt;741000,0,IF(B2691&lt;2191000,B2691-740000,IF(B2691&lt;2193000,1451000,IF(B2691&lt;2196000,1453000,IF(B2691&lt;2200000,1456000,IF(B2691&lt;3600000,ROUNDDOWN(B2691/4,-3)*2.8-80000,IF(B2691&lt;6600000,ROUNDDOWN(B2691/4,-3)*3.2-440000,IF(B2691&lt;8500000,ROUNDDOWN(B2691*0.9,0)-1100000,B2691-1950000)))))))),IF(B2691&lt;651000,0,IF(B2691&lt;1900000,B2691-650000,IF(B2691&lt;3600000,ROUNDDOWN(B2691/4,-3)*2.8-80000,IF(B2691&lt;6600000,ROUNDDOWN(B2691/4,-3)*3.2-440000,IF(B2691&lt;8500000,ROUNDDOWN(B2691*0.9,0)-1100000,B2691-1950000))))))</f>
        <v/>
      </c>
      <c r="K2691" s="16">
        <f>IF(J2691&gt;23500000,NA(),IF(C2691=2026,IF(J2691&lt;=4890000,1040000,IF(J2691&lt;=6550000,670000,620000)),IF(J2691&lt;=1320000,950000,IF(J2691&lt;=3360000,880000,IF(J2691&lt;=4890000,680000,IF(J2691&lt;=6550000,630000,580000))))))</f>
        <v/>
      </c>
      <c r="L2691" s="16">
        <f>IF(D2691=1,IF(J2691&lt;=9000000,380000,IF(J2691&lt;=9500000,260000,IF(J2691&lt;=10000000,130000,0))),0)</f>
        <v/>
      </c>
      <c r="M2691" s="16">
        <f>IF(D2691=1,IF(J2691&lt;=9000000,330000,IF(J2691&lt;=9500000,220000,IF(J2691&lt;=10000000,110000,0))),0)</f>
        <v/>
      </c>
      <c r="N2691" s="16">
        <f>IF(D2691=1,IF(J2691&lt;=9000000,50000,IF(J2691&lt;=9500000,40000,IF(J2691&lt;=10000000,20000,0))),0)</f>
        <v/>
      </c>
      <c r="O2691" s="16">
        <f>MAX(0,ROUNDDOWN(J2691-G2691-K2691-L2691-E2691*380000-F2691*630000-H2691,-3))</f>
        <v/>
      </c>
      <c r="P2691" s="16">
        <f>MAX(0,ROUNDDOWN(J2691-G2691-430000-M2691-E2691*330000-F2691*450000-I2691,-3))</f>
        <v/>
      </c>
      <c r="Q2691" s="16">
        <f>50000+N2691+E2691*50000+F2691*180000</f>
        <v/>
      </c>
      <c r="R2691" s="16">
        <f>IF(P2691&lt;=2000000,MIN(Q2691,P2691),MAX(Q2691-(P2691-2000000),50000))*0.05</f>
        <v/>
      </c>
      <c r="S2691" s="16">
        <f>MAX(0,P2691*0.1-R2691)</f>
        <v/>
      </c>
      <c r="T2691" s="16">
        <f>Q2691+MAX(0,K2691-480000)</f>
        <v/>
      </c>
      <c r="U2691" s="16">
        <f>P2691-T2691</f>
        <v/>
      </c>
      <c r="V2691" s="17">
        <f>IF(U2691&lt;0,0,LOOKUP(U2691,{0,1950001,3300001,6950001,9000001,18000001,40000001},{0.05,0.1,0.2,0.23,0.33,0.4,0.45}))</f>
        <v/>
      </c>
      <c r="W2691" s="18">
        <f>IF(U2691&lt;0,0.9,0.9-V2691*1.021)</f>
        <v/>
      </c>
      <c r="X2691" s="16">
        <f>ROUNDDOWN(S2691*0.2/W2691+2000,0)</f>
        <v/>
      </c>
      <c r="Y2691" s="17">
        <f>IF(O2691&lt;=0,0,LOOKUP(O2691,{0,1950001,3300001,6950001,9000001,18000001,40000001},{0.05,0.1,0.2,0.23,0.33,0.4,0.45}))</f>
        <v/>
      </c>
    </row>
    <row r="2692">
      <c r="A2692" t="inlineStr">
        <is>
          <t>1万円刻み</t>
        </is>
      </c>
      <c r="B2692" s="16">
        <f>'3_1万円刻み'!$A$552</f>
        <v/>
      </c>
      <c r="C2692" t="n">
        <v>2026</v>
      </c>
      <c r="D2692" t="n">
        <v>1</v>
      </c>
      <c r="E2692" t="n">
        <v>0</v>
      </c>
      <c r="F2692" t="n">
        <v>0</v>
      </c>
      <c r="G2692" s="16">
        <f>ROUND(MIN(B2692/12,650000)*12*0.0915+MIN(B2692/12,1390000)*12*(0.0504+0)+B2692*0.005,0)</f>
        <v/>
      </c>
      <c r="H2692" t="n">
        <v>0</v>
      </c>
      <c r="I2692" t="n">
        <v>0</v>
      </c>
      <c r="J2692" s="16">
        <f>IF(C2692=2026,IF(B2692&lt;741000,0,IF(B2692&lt;2191000,B2692-740000,IF(B2692&lt;2193000,1451000,IF(B2692&lt;2196000,1453000,IF(B2692&lt;2200000,1456000,IF(B2692&lt;3600000,ROUNDDOWN(B2692/4,-3)*2.8-80000,IF(B2692&lt;6600000,ROUNDDOWN(B2692/4,-3)*3.2-440000,IF(B2692&lt;8500000,ROUNDDOWN(B2692*0.9,0)-1100000,B2692-1950000)))))))),IF(B2692&lt;651000,0,IF(B2692&lt;1900000,B2692-650000,IF(B2692&lt;3600000,ROUNDDOWN(B2692/4,-3)*2.8-80000,IF(B2692&lt;6600000,ROUNDDOWN(B2692/4,-3)*3.2-440000,IF(B2692&lt;8500000,ROUNDDOWN(B2692*0.9,0)-1100000,B2692-1950000))))))</f>
        <v/>
      </c>
      <c r="K2692" s="16">
        <f>IF(J2692&gt;23500000,NA(),IF(C2692=2026,IF(J2692&lt;=4890000,1040000,IF(J2692&lt;=6550000,670000,620000)),IF(J2692&lt;=1320000,950000,IF(J2692&lt;=3360000,880000,IF(J2692&lt;=4890000,680000,IF(J2692&lt;=6550000,630000,580000))))))</f>
        <v/>
      </c>
      <c r="L2692" s="16">
        <f>IF(D2692=1,IF(J2692&lt;=9000000,380000,IF(J2692&lt;=9500000,260000,IF(J2692&lt;=10000000,130000,0))),0)</f>
        <v/>
      </c>
      <c r="M2692" s="16">
        <f>IF(D2692=1,IF(J2692&lt;=9000000,330000,IF(J2692&lt;=9500000,220000,IF(J2692&lt;=10000000,110000,0))),0)</f>
        <v/>
      </c>
      <c r="N2692" s="16">
        <f>IF(D2692=1,IF(J2692&lt;=9000000,50000,IF(J2692&lt;=9500000,40000,IF(J2692&lt;=10000000,20000,0))),0)</f>
        <v/>
      </c>
      <c r="O2692" s="16">
        <f>MAX(0,ROUNDDOWN(J2692-G2692-K2692-L2692-E2692*380000-F2692*630000-H2692,-3))</f>
        <v/>
      </c>
      <c r="P2692" s="16">
        <f>MAX(0,ROUNDDOWN(J2692-G2692-430000-M2692-E2692*330000-F2692*450000-I2692,-3))</f>
        <v/>
      </c>
      <c r="Q2692" s="16">
        <f>50000+N2692+E2692*50000+F2692*180000</f>
        <v/>
      </c>
      <c r="R2692" s="16">
        <f>IF(P2692&lt;=2000000,MIN(Q2692,P2692),MAX(Q2692-(P2692-2000000),50000))*0.05</f>
        <v/>
      </c>
      <c r="S2692" s="16">
        <f>MAX(0,P2692*0.1-R2692)</f>
        <v/>
      </c>
      <c r="T2692" s="16">
        <f>Q2692+MAX(0,K2692-480000)</f>
        <v/>
      </c>
      <c r="U2692" s="16">
        <f>P2692-T2692</f>
        <v/>
      </c>
      <c r="V2692" s="17">
        <f>IF(U2692&lt;0,0,LOOKUP(U2692,{0,1950001,3300001,6950001,9000001,18000001,40000001},{0.05,0.1,0.2,0.23,0.33,0.4,0.45}))</f>
        <v/>
      </c>
      <c r="W2692" s="18">
        <f>IF(U2692&lt;0,0.9,0.9-V2692*1.021)</f>
        <v/>
      </c>
      <c r="X2692" s="16">
        <f>ROUNDDOWN(S2692*0.2/W2692+2000,0)</f>
        <v/>
      </c>
      <c r="Y2692" s="17">
        <f>IF(O2692&lt;=0,0,LOOKUP(O2692,{0,1950001,3300001,6950001,9000001,18000001,40000001},{0.05,0.1,0.2,0.23,0.33,0.4,0.45}))</f>
        <v/>
      </c>
    </row>
    <row r="2693">
      <c r="A2693" t="inlineStr">
        <is>
          <t>1万円刻み</t>
        </is>
      </c>
      <c r="B2693" s="16">
        <f>'3_1万円刻み'!$A$553</f>
        <v/>
      </c>
      <c r="C2693" t="n">
        <v>2025</v>
      </c>
      <c r="D2693" t="n">
        <v>0</v>
      </c>
      <c r="E2693" t="n">
        <v>0</v>
      </c>
      <c r="F2693" t="n">
        <v>0</v>
      </c>
      <c r="G2693" s="16">
        <f>ROUND(MIN(B2693/12,650000)*12*0.0915+MIN(B2693/12,1390000)*12*(0.0504+0)+B2693*0.005,0)</f>
        <v/>
      </c>
      <c r="H2693" t="n">
        <v>0</v>
      </c>
      <c r="I2693" t="n">
        <v>0</v>
      </c>
      <c r="J2693" s="16">
        <f>IF(C2693=2026,IF(B2693&lt;741000,0,IF(B2693&lt;2191000,B2693-740000,IF(B2693&lt;2193000,1451000,IF(B2693&lt;2196000,1453000,IF(B2693&lt;2200000,1456000,IF(B2693&lt;3600000,ROUNDDOWN(B2693/4,-3)*2.8-80000,IF(B2693&lt;6600000,ROUNDDOWN(B2693/4,-3)*3.2-440000,IF(B2693&lt;8500000,ROUNDDOWN(B2693*0.9,0)-1100000,B2693-1950000)))))))),IF(B2693&lt;651000,0,IF(B2693&lt;1900000,B2693-650000,IF(B2693&lt;3600000,ROUNDDOWN(B2693/4,-3)*2.8-80000,IF(B2693&lt;6600000,ROUNDDOWN(B2693/4,-3)*3.2-440000,IF(B2693&lt;8500000,ROUNDDOWN(B2693*0.9,0)-1100000,B2693-1950000))))))</f>
        <v/>
      </c>
      <c r="K2693" s="16">
        <f>IF(J2693&gt;23500000,NA(),IF(C2693=2026,IF(J2693&lt;=4890000,1040000,IF(J2693&lt;=6550000,670000,620000)),IF(J2693&lt;=1320000,950000,IF(J2693&lt;=3360000,880000,IF(J2693&lt;=4890000,680000,IF(J2693&lt;=6550000,630000,580000))))))</f>
        <v/>
      </c>
      <c r="L2693" s="16">
        <f>IF(D2693=1,IF(J2693&lt;=9000000,380000,IF(J2693&lt;=9500000,260000,IF(J2693&lt;=10000000,130000,0))),0)</f>
        <v/>
      </c>
      <c r="M2693" s="16">
        <f>IF(D2693=1,IF(J2693&lt;=9000000,330000,IF(J2693&lt;=9500000,220000,IF(J2693&lt;=10000000,110000,0))),0)</f>
        <v/>
      </c>
      <c r="N2693" s="16">
        <f>IF(D2693=1,IF(J2693&lt;=9000000,50000,IF(J2693&lt;=9500000,40000,IF(J2693&lt;=10000000,20000,0))),0)</f>
        <v/>
      </c>
      <c r="O2693" s="16">
        <f>MAX(0,ROUNDDOWN(J2693-G2693-K2693-L2693-E2693*380000-F2693*630000-H2693,-3))</f>
        <v/>
      </c>
      <c r="P2693" s="16">
        <f>MAX(0,ROUNDDOWN(J2693-G2693-430000-M2693-E2693*330000-F2693*450000-I2693,-3))</f>
        <v/>
      </c>
      <c r="Q2693" s="16">
        <f>50000+N2693+E2693*50000+F2693*180000</f>
        <v/>
      </c>
      <c r="R2693" s="16">
        <f>IF(P2693&lt;=2000000,MIN(Q2693,P2693),MAX(Q2693-(P2693-2000000),50000))*0.05</f>
        <v/>
      </c>
      <c r="S2693" s="16">
        <f>MAX(0,P2693*0.1-R2693)</f>
        <v/>
      </c>
      <c r="T2693" s="16">
        <f>Q2693+MAX(0,K2693-480000)</f>
        <v/>
      </c>
      <c r="U2693" s="16">
        <f>P2693-T2693</f>
        <v/>
      </c>
      <c r="V2693" s="17">
        <f>IF(U2693&lt;0,0,LOOKUP(U2693,{0,1950001,3300001,6950001,9000001,18000001,40000001},{0.05,0.1,0.2,0.23,0.33,0.4,0.45}))</f>
        <v/>
      </c>
      <c r="W2693" s="18">
        <f>IF(U2693&lt;0,0.9,0.9-V2693*1.021)</f>
        <v/>
      </c>
      <c r="X2693" s="16">
        <f>ROUNDDOWN(S2693*0.2/W2693+2000,0)</f>
        <v/>
      </c>
      <c r="Y2693" s="17">
        <f>IF(O2693&lt;=0,0,LOOKUP(O2693,{0,1950001,3300001,6950001,9000001,18000001,40000001},{0.05,0.1,0.2,0.23,0.33,0.4,0.45}))</f>
        <v/>
      </c>
    </row>
    <row r="2694">
      <c r="A2694" t="inlineStr">
        <is>
          <t>1万円刻み</t>
        </is>
      </c>
      <c r="B2694" s="16">
        <f>'3_1万円刻み'!$A$553</f>
        <v/>
      </c>
      <c r="C2694" t="n">
        <v>2026</v>
      </c>
      <c r="D2694" t="n">
        <v>0</v>
      </c>
      <c r="E2694" t="n">
        <v>0</v>
      </c>
      <c r="F2694" t="n">
        <v>0</v>
      </c>
      <c r="G2694" s="16">
        <f>ROUND(MIN(B2694/12,650000)*12*0.0915+MIN(B2694/12,1390000)*12*(0.0504+0)+B2694*0.005,0)</f>
        <v/>
      </c>
      <c r="H2694" t="n">
        <v>0</v>
      </c>
      <c r="I2694" t="n">
        <v>0</v>
      </c>
      <c r="J2694" s="16">
        <f>IF(C2694=2026,IF(B2694&lt;741000,0,IF(B2694&lt;2191000,B2694-740000,IF(B2694&lt;2193000,1451000,IF(B2694&lt;2196000,1453000,IF(B2694&lt;2200000,1456000,IF(B2694&lt;3600000,ROUNDDOWN(B2694/4,-3)*2.8-80000,IF(B2694&lt;6600000,ROUNDDOWN(B2694/4,-3)*3.2-440000,IF(B2694&lt;8500000,ROUNDDOWN(B2694*0.9,0)-1100000,B2694-1950000)))))))),IF(B2694&lt;651000,0,IF(B2694&lt;1900000,B2694-650000,IF(B2694&lt;3600000,ROUNDDOWN(B2694/4,-3)*2.8-80000,IF(B2694&lt;6600000,ROUNDDOWN(B2694/4,-3)*3.2-440000,IF(B2694&lt;8500000,ROUNDDOWN(B2694*0.9,0)-1100000,B2694-1950000))))))</f>
        <v/>
      </c>
      <c r="K2694" s="16">
        <f>IF(J2694&gt;23500000,NA(),IF(C2694=2026,IF(J2694&lt;=4890000,1040000,IF(J2694&lt;=6550000,670000,620000)),IF(J2694&lt;=1320000,950000,IF(J2694&lt;=3360000,880000,IF(J2694&lt;=4890000,680000,IF(J2694&lt;=6550000,630000,580000))))))</f>
        <v/>
      </c>
      <c r="L2694" s="16">
        <f>IF(D2694=1,IF(J2694&lt;=9000000,380000,IF(J2694&lt;=9500000,260000,IF(J2694&lt;=10000000,130000,0))),0)</f>
        <v/>
      </c>
      <c r="M2694" s="16">
        <f>IF(D2694=1,IF(J2694&lt;=9000000,330000,IF(J2694&lt;=9500000,220000,IF(J2694&lt;=10000000,110000,0))),0)</f>
        <v/>
      </c>
      <c r="N2694" s="16">
        <f>IF(D2694=1,IF(J2694&lt;=9000000,50000,IF(J2694&lt;=9500000,40000,IF(J2694&lt;=10000000,20000,0))),0)</f>
        <v/>
      </c>
      <c r="O2694" s="16">
        <f>MAX(0,ROUNDDOWN(J2694-G2694-K2694-L2694-E2694*380000-F2694*630000-H2694,-3))</f>
        <v/>
      </c>
      <c r="P2694" s="16">
        <f>MAX(0,ROUNDDOWN(J2694-G2694-430000-M2694-E2694*330000-F2694*450000-I2694,-3))</f>
        <v/>
      </c>
      <c r="Q2694" s="16">
        <f>50000+N2694+E2694*50000+F2694*180000</f>
        <v/>
      </c>
      <c r="R2694" s="16">
        <f>IF(P2694&lt;=2000000,MIN(Q2694,P2694),MAX(Q2694-(P2694-2000000),50000))*0.05</f>
        <v/>
      </c>
      <c r="S2694" s="16">
        <f>MAX(0,P2694*0.1-R2694)</f>
        <v/>
      </c>
      <c r="T2694" s="16">
        <f>Q2694+MAX(0,K2694-480000)</f>
        <v/>
      </c>
      <c r="U2694" s="16">
        <f>P2694-T2694</f>
        <v/>
      </c>
      <c r="V2694" s="17">
        <f>IF(U2694&lt;0,0,LOOKUP(U2694,{0,1950001,3300001,6950001,9000001,18000001,40000001},{0.05,0.1,0.2,0.23,0.33,0.4,0.45}))</f>
        <v/>
      </c>
      <c r="W2694" s="18">
        <f>IF(U2694&lt;0,0.9,0.9-V2694*1.021)</f>
        <v/>
      </c>
      <c r="X2694" s="16">
        <f>ROUNDDOWN(S2694*0.2/W2694+2000,0)</f>
        <v/>
      </c>
      <c r="Y2694" s="17">
        <f>IF(O2694&lt;=0,0,LOOKUP(O2694,{0,1950001,3300001,6950001,9000001,18000001,40000001},{0.05,0.1,0.2,0.23,0.33,0.4,0.45}))</f>
        <v/>
      </c>
    </row>
    <row r="2695">
      <c r="A2695" t="inlineStr">
        <is>
          <t>1万円刻み</t>
        </is>
      </c>
      <c r="B2695" s="16">
        <f>'3_1万円刻み'!$A$553</f>
        <v/>
      </c>
      <c r="C2695" t="n">
        <v>2025</v>
      </c>
      <c r="D2695" t="n">
        <v>1</v>
      </c>
      <c r="E2695" t="n">
        <v>0</v>
      </c>
      <c r="F2695" t="n">
        <v>0</v>
      </c>
      <c r="G2695" s="16">
        <f>ROUND(MIN(B2695/12,650000)*12*0.0915+MIN(B2695/12,1390000)*12*(0.0504+0)+B2695*0.005,0)</f>
        <v/>
      </c>
      <c r="H2695" t="n">
        <v>0</v>
      </c>
      <c r="I2695" t="n">
        <v>0</v>
      </c>
      <c r="J2695" s="16">
        <f>IF(C2695=2026,IF(B2695&lt;741000,0,IF(B2695&lt;2191000,B2695-740000,IF(B2695&lt;2193000,1451000,IF(B2695&lt;2196000,1453000,IF(B2695&lt;2200000,1456000,IF(B2695&lt;3600000,ROUNDDOWN(B2695/4,-3)*2.8-80000,IF(B2695&lt;6600000,ROUNDDOWN(B2695/4,-3)*3.2-440000,IF(B2695&lt;8500000,ROUNDDOWN(B2695*0.9,0)-1100000,B2695-1950000)))))))),IF(B2695&lt;651000,0,IF(B2695&lt;1900000,B2695-650000,IF(B2695&lt;3600000,ROUNDDOWN(B2695/4,-3)*2.8-80000,IF(B2695&lt;6600000,ROUNDDOWN(B2695/4,-3)*3.2-440000,IF(B2695&lt;8500000,ROUNDDOWN(B2695*0.9,0)-1100000,B2695-1950000))))))</f>
        <v/>
      </c>
      <c r="K2695" s="16">
        <f>IF(J2695&gt;23500000,NA(),IF(C2695=2026,IF(J2695&lt;=4890000,1040000,IF(J2695&lt;=6550000,670000,620000)),IF(J2695&lt;=1320000,950000,IF(J2695&lt;=3360000,880000,IF(J2695&lt;=4890000,680000,IF(J2695&lt;=6550000,630000,580000))))))</f>
        <v/>
      </c>
      <c r="L2695" s="16">
        <f>IF(D2695=1,IF(J2695&lt;=9000000,380000,IF(J2695&lt;=9500000,260000,IF(J2695&lt;=10000000,130000,0))),0)</f>
        <v/>
      </c>
      <c r="M2695" s="16">
        <f>IF(D2695=1,IF(J2695&lt;=9000000,330000,IF(J2695&lt;=9500000,220000,IF(J2695&lt;=10000000,110000,0))),0)</f>
        <v/>
      </c>
      <c r="N2695" s="16">
        <f>IF(D2695=1,IF(J2695&lt;=9000000,50000,IF(J2695&lt;=9500000,40000,IF(J2695&lt;=10000000,20000,0))),0)</f>
        <v/>
      </c>
      <c r="O2695" s="16">
        <f>MAX(0,ROUNDDOWN(J2695-G2695-K2695-L2695-E2695*380000-F2695*630000-H2695,-3))</f>
        <v/>
      </c>
      <c r="P2695" s="16">
        <f>MAX(0,ROUNDDOWN(J2695-G2695-430000-M2695-E2695*330000-F2695*450000-I2695,-3))</f>
        <v/>
      </c>
      <c r="Q2695" s="16">
        <f>50000+N2695+E2695*50000+F2695*180000</f>
        <v/>
      </c>
      <c r="R2695" s="16">
        <f>IF(P2695&lt;=2000000,MIN(Q2695,P2695),MAX(Q2695-(P2695-2000000),50000))*0.05</f>
        <v/>
      </c>
      <c r="S2695" s="16">
        <f>MAX(0,P2695*0.1-R2695)</f>
        <v/>
      </c>
      <c r="T2695" s="16">
        <f>Q2695+MAX(0,K2695-480000)</f>
        <v/>
      </c>
      <c r="U2695" s="16">
        <f>P2695-T2695</f>
        <v/>
      </c>
      <c r="V2695" s="17">
        <f>IF(U2695&lt;0,0,LOOKUP(U2695,{0,1950001,3300001,6950001,9000001,18000001,40000001},{0.05,0.1,0.2,0.23,0.33,0.4,0.45}))</f>
        <v/>
      </c>
      <c r="W2695" s="18">
        <f>IF(U2695&lt;0,0.9,0.9-V2695*1.021)</f>
        <v/>
      </c>
      <c r="X2695" s="16">
        <f>ROUNDDOWN(S2695*0.2/W2695+2000,0)</f>
        <v/>
      </c>
      <c r="Y2695" s="17">
        <f>IF(O2695&lt;=0,0,LOOKUP(O2695,{0,1950001,3300001,6950001,9000001,18000001,40000001},{0.05,0.1,0.2,0.23,0.33,0.4,0.45}))</f>
        <v/>
      </c>
    </row>
    <row r="2696">
      <c r="A2696" t="inlineStr">
        <is>
          <t>1万円刻み</t>
        </is>
      </c>
      <c r="B2696" s="16">
        <f>'3_1万円刻み'!$A$553</f>
        <v/>
      </c>
      <c r="C2696" t="n">
        <v>2026</v>
      </c>
      <c r="D2696" t="n">
        <v>1</v>
      </c>
      <c r="E2696" t="n">
        <v>0</v>
      </c>
      <c r="F2696" t="n">
        <v>0</v>
      </c>
      <c r="G2696" s="16">
        <f>ROUND(MIN(B2696/12,650000)*12*0.0915+MIN(B2696/12,1390000)*12*(0.0504+0)+B2696*0.005,0)</f>
        <v/>
      </c>
      <c r="H2696" t="n">
        <v>0</v>
      </c>
      <c r="I2696" t="n">
        <v>0</v>
      </c>
      <c r="J2696" s="16">
        <f>IF(C2696=2026,IF(B2696&lt;741000,0,IF(B2696&lt;2191000,B2696-740000,IF(B2696&lt;2193000,1451000,IF(B2696&lt;2196000,1453000,IF(B2696&lt;2200000,1456000,IF(B2696&lt;3600000,ROUNDDOWN(B2696/4,-3)*2.8-80000,IF(B2696&lt;6600000,ROUNDDOWN(B2696/4,-3)*3.2-440000,IF(B2696&lt;8500000,ROUNDDOWN(B2696*0.9,0)-1100000,B2696-1950000)))))))),IF(B2696&lt;651000,0,IF(B2696&lt;1900000,B2696-650000,IF(B2696&lt;3600000,ROUNDDOWN(B2696/4,-3)*2.8-80000,IF(B2696&lt;6600000,ROUNDDOWN(B2696/4,-3)*3.2-440000,IF(B2696&lt;8500000,ROUNDDOWN(B2696*0.9,0)-1100000,B2696-1950000))))))</f>
        <v/>
      </c>
      <c r="K2696" s="16">
        <f>IF(J2696&gt;23500000,NA(),IF(C2696=2026,IF(J2696&lt;=4890000,1040000,IF(J2696&lt;=6550000,670000,620000)),IF(J2696&lt;=1320000,950000,IF(J2696&lt;=3360000,880000,IF(J2696&lt;=4890000,680000,IF(J2696&lt;=6550000,630000,580000))))))</f>
        <v/>
      </c>
      <c r="L2696" s="16">
        <f>IF(D2696=1,IF(J2696&lt;=9000000,380000,IF(J2696&lt;=9500000,260000,IF(J2696&lt;=10000000,130000,0))),0)</f>
        <v/>
      </c>
      <c r="M2696" s="16">
        <f>IF(D2696=1,IF(J2696&lt;=9000000,330000,IF(J2696&lt;=9500000,220000,IF(J2696&lt;=10000000,110000,0))),0)</f>
        <v/>
      </c>
      <c r="N2696" s="16">
        <f>IF(D2696=1,IF(J2696&lt;=9000000,50000,IF(J2696&lt;=9500000,40000,IF(J2696&lt;=10000000,20000,0))),0)</f>
        <v/>
      </c>
      <c r="O2696" s="16">
        <f>MAX(0,ROUNDDOWN(J2696-G2696-K2696-L2696-E2696*380000-F2696*630000-H2696,-3))</f>
        <v/>
      </c>
      <c r="P2696" s="16">
        <f>MAX(0,ROUNDDOWN(J2696-G2696-430000-M2696-E2696*330000-F2696*450000-I2696,-3))</f>
        <v/>
      </c>
      <c r="Q2696" s="16">
        <f>50000+N2696+E2696*50000+F2696*180000</f>
        <v/>
      </c>
      <c r="R2696" s="16">
        <f>IF(P2696&lt;=2000000,MIN(Q2696,P2696),MAX(Q2696-(P2696-2000000),50000))*0.05</f>
        <v/>
      </c>
      <c r="S2696" s="16">
        <f>MAX(0,P2696*0.1-R2696)</f>
        <v/>
      </c>
      <c r="T2696" s="16">
        <f>Q2696+MAX(0,K2696-480000)</f>
        <v/>
      </c>
      <c r="U2696" s="16">
        <f>P2696-T2696</f>
        <v/>
      </c>
      <c r="V2696" s="17">
        <f>IF(U2696&lt;0,0,LOOKUP(U2696,{0,1950001,3300001,6950001,9000001,18000001,40000001},{0.05,0.1,0.2,0.23,0.33,0.4,0.45}))</f>
        <v/>
      </c>
      <c r="W2696" s="18">
        <f>IF(U2696&lt;0,0.9,0.9-V2696*1.021)</f>
        <v/>
      </c>
      <c r="X2696" s="16">
        <f>ROUNDDOWN(S2696*0.2/W2696+2000,0)</f>
        <v/>
      </c>
      <c r="Y2696" s="17">
        <f>IF(O2696&lt;=0,0,LOOKUP(O2696,{0,1950001,3300001,6950001,9000001,18000001,40000001},{0.05,0.1,0.2,0.23,0.33,0.4,0.45}))</f>
        <v/>
      </c>
    </row>
    <row r="2697">
      <c r="A2697" t="inlineStr">
        <is>
          <t>1万円刻み</t>
        </is>
      </c>
      <c r="B2697" s="16">
        <f>'3_1万円刻み'!$A$554</f>
        <v/>
      </c>
      <c r="C2697" t="n">
        <v>2025</v>
      </c>
      <c r="D2697" t="n">
        <v>0</v>
      </c>
      <c r="E2697" t="n">
        <v>0</v>
      </c>
      <c r="F2697" t="n">
        <v>0</v>
      </c>
      <c r="G2697" s="16">
        <f>ROUND(MIN(B2697/12,650000)*12*0.0915+MIN(B2697/12,1390000)*12*(0.0504+0)+B2697*0.005,0)</f>
        <v/>
      </c>
      <c r="H2697" t="n">
        <v>0</v>
      </c>
      <c r="I2697" t="n">
        <v>0</v>
      </c>
      <c r="J2697" s="16">
        <f>IF(C2697=2026,IF(B2697&lt;741000,0,IF(B2697&lt;2191000,B2697-740000,IF(B2697&lt;2193000,1451000,IF(B2697&lt;2196000,1453000,IF(B2697&lt;2200000,1456000,IF(B2697&lt;3600000,ROUNDDOWN(B2697/4,-3)*2.8-80000,IF(B2697&lt;6600000,ROUNDDOWN(B2697/4,-3)*3.2-440000,IF(B2697&lt;8500000,ROUNDDOWN(B2697*0.9,0)-1100000,B2697-1950000)))))))),IF(B2697&lt;651000,0,IF(B2697&lt;1900000,B2697-650000,IF(B2697&lt;3600000,ROUNDDOWN(B2697/4,-3)*2.8-80000,IF(B2697&lt;6600000,ROUNDDOWN(B2697/4,-3)*3.2-440000,IF(B2697&lt;8500000,ROUNDDOWN(B2697*0.9,0)-1100000,B2697-1950000))))))</f>
        <v/>
      </c>
      <c r="K2697" s="16">
        <f>IF(J2697&gt;23500000,NA(),IF(C2697=2026,IF(J2697&lt;=4890000,1040000,IF(J2697&lt;=6550000,670000,620000)),IF(J2697&lt;=1320000,950000,IF(J2697&lt;=3360000,880000,IF(J2697&lt;=4890000,680000,IF(J2697&lt;=6550000,630000,580000))))))</f>
        <v/>
      </c>
      <c r="L2697" s="16">
        <f>IF(D2697=1,IF(J2697&lt;=9000000,380000,IF(J2697&lt;=9500000,260000,IF(J2697&lt;=10000000,130000,0))),0)</f>
        <v/>
      </c>
      <c r="M2697" s="16">
        <f>IF(D2697=1,IF(J2697&lt;=9000000,330000,IF(J2697&lt;=9500000,220000,IF(J2697&lt;=10000000,110000,0))),0)</f>
        <v/>
      </c>
      <c r="N2697" s="16">
        <f>IF(D2697=1,IF(J2697&lt;=9000000,50000,IF(J2697&lt;=9500000,40000,IF(J2697&lt;=10000000,20000,0))),0)</f>
        <v/>
      </c>
      <c r="O2697" s="16">
        <f>MAX(0,ROUNDDOWN(J2697-G2697-K2697-L2697-E2697*380000-F2697*630000-H2697,-3))</f>
        <v/>
      </c>
      <c r="P2697" s="16">
        <f>MAX(0,ROUNDDOWN(J2697-G2697-430000-M2697-E2697*330000-F2697*450000-I2697,-3))</f>
        <v/>
      </c>
      <c r="Q2697" s="16">
        <f>50000+N2697+E2697*50000+F2697*180000</f>
        <v/>
      </c>
      <c r="R2697" s="16">
        <f>IF(P2697&lt;=2000000,MIN(Q2697,P2697),MAX(Q2697-(P2697-2000000),50000))*0.05</f>
        <v/>
      </c>
      <c r="S2697" s="16">
        <f>MAX(0,P2697*0.1-R2697)</f>
        <v/>
      </c>
      <c r="T2697" s="16">
        <f>Q2697+MAX(0,K2697-480000)</f>
        <v/>
      </c>
      <c r="U2697" s="16">
        <f>P2697-T2697</f>
        <v/>
      </c>
      <c r="V2697" s="17">
        <f>IF(U2697&lt;0,0,LOOKUP(U2697,{0,1950001,3300001,6950001,9000001,18000001,40000001},{0.05,0.1,0.2,0.23,0.33,0.4,0.45}))</f>
        <v/>
      </c>
      <c r="W2697" s="18">
        <f>IF(U2697&lt;0,0.9,0.9-V2697*1.021)</f>
        <v/>
      </c>
      <c r="X2697" s="16">
        <f>ROUNDDOWN(S2697*0.2/W2697+2000,0)</f>
        <v/>
      </c>
      <c r="Y2697" s="17">
        <f>IF(O2697&lt;=0,0,LOOKUP(O2697,{0,1950001,3300001,6950001,9000001,18000001,40000001},{0.05,0.1,0.2,0.23,0.33,0.4,0.45}))</f>
        <v/>
      </c>
    </row>
    <row r="2698">
      <c r="A2698" t="inlineStr">
        <is>
          <t>1万円刻み</t>
        </is>
      </c>
      <c r="B2698" s="16">
        <f>'3_1万円刻み'!$A$554</f>
        <v/>
      </c>
      <c r="C2698" t="n">
        <v>2026</v>
      </c>
      <c r="D2698" t="n">
        <v>0</v>
      </c>
      <c r="E2698" t="n">
        <v>0</v>
      </c>
      <c r="F2698" t="n">
        <v>0</v>
      </c>
      <c r="G2698" s="16">
        <f>ROUND(MIN(B2698/12,650000)*12*0.0915+MIN(B2698/12,1390000)*12*(0.0504+0)+B2698*0.005,0)</f>
        <v/>
      </c>
      <c r="H2698" t="n">
        <v>0</v>
      </c>
      <c r="I2698" t="n">
        <v>0</v>
      </c>
      <c r="J2698" s="16">
        <f>IF(C2698=2026,IF(B2698&lt;741000,0,IF(B2698&lt;2191000,B2698-740000,IF(B2698&lt;2193000,1451000,IF(B2698&lt;2196000,1453000,IF(B2698&lt;2200000,1456000,IF(B2698&lt;3600000,ROUNDDOWN(B2698/4,-3)*2.8-80000,IF(B2698&lt;6600000,ROUNDDOWN(B2698/4,-3)*3.2-440000,IF(B2698&lt;8500000,ROUNDDOWN(B2698*0.9,0)-1100000,B2698-1950000)))))))),IF(B2698&lt;651000,0,IF(B2698&lt;1900000,B2698-650000,IF(B2698&lt;3600000,ROUNDDOWN(B2698/4,-3)*2.8-80000,IF(B2698&lt;6600000,ROUNDDOWN(B2698/4,-3)*3.2-440000,IF(B2698&lt;8500000,ROUNDDOWN(B2698*0.9,0)-1100000,B2698-1950000))))))</f>
        <v/>
      </c>
      <c r="K2698" s="16">
        <f>IF(J2698&gt;23500000,NA(),IF(C2698=2026,IF(J2698&lt;=4890000,1040000,IF(J2698&lt;=6550000,670000,620000)),IF(J2698&lt;=1320000,950000,IF(J2698&lt;=3360000,880000,IF(J2698&lt;=4890000,680000,IF(J2698&lt;=6550000,630000,580000))))))</f>
        <v/>
      </c>
      <c r="L2698" s="16">
        <f>IF(D2698=1,IF(J2698&lt;=9000000,380000,IF(J2698&lt;=9500000,260000,IF(J2698&lt;=10000000,130000,0))),0)</f>
        <v/>
      </c>
      <c r="M2698" s="16">
        <f>IF(D2698=1,IF(J2698&lt;=9000000,330000,IF(J2698&lt;=9500000,220000,IF(J2698&lt;=10000000,110000,0))),0)</f>
        <v/>
      </c>
      <c r="N2698" s="16">
        <f>IF(D2698=1,IF(J2698&lt;=9000000,50000,IF(J2698&lt;=9500000,40000,IF(J2698&lt;=10000000,20000,0))),0)</f>
        <v/>
      </c>
      <c r="O2698" s="16">
        <f>MAX(0,ROUNDDOWN(J2698-G2698-K2698-L2698-E2698*380000-F2698*630000-H2698,-3))</f>
        <v/>
      </c>
      <c r="P2698" s="16">
        <f>MAX(0,ROUNDDOWN(J2698-G2698-430000-M2698-E2698*330000-F2698*450000-I2698,-3))</f>
        <v/>
      </c>
      <c r="Q2698" s="16">
        <f>50000+N2698+E2698*50000+F2698*180000</f>
        <v/>
      </c>
      <c r="R2698" s="16">
        <f>IF(P2698&lt;=2000000,MIN(Q2698,P2698),MAX(Q2698-(P2698-2000000),50000))*0.05</f>
        <v/>
      </c>
      <c r="S2698" s="16">
        <f>MAX(0,P2698*0.1-R2698)</f>
        <v/>
      </c>
      <c r="T2698" s="16">
        <f>Q2698+MAX(0,K2698-480000)</f>
        <v/>
      </c>
      <c r="U2698" s="16">
        <f>P2698-T2698</f>
        <v/>
      </c>
      <c r="V2698" s="17">
        <f>IF(U2698&lt;0,0,LOOKUP(U2698,{0,1950001,3300001,6950001,9000001,18000001,40000001},{0.05,0.1,0.2,0.23,0.33,0.4,0.45}))</f>
        <v/>
      </c>
      <c r="W2698" s="18">
        <f>IF(U2698&lt;0,0.9,0.9-V2698*1.021)</f>
        <v/>
      </c>
      <c r="X2698" s="16">
        <f>ROUNDDOWN(S2698*0.2/W2698+2000,0)</f>
        <v/>
      </c>
      <c r="Y2698" s="17">
        <f>IF(O2698&lt;=0,0,LOOKUP(O2698,{0,1950001,3300001,6950001,9000001,18000001,40000001},{0.05,0.1,0.2,0.23,0.33,0.4,0.45}))</f>
        <v/>
      </c>
    </row>
    <row r="2699">
      <c r="A2699" t="inlineStr">
        <is>
          <t>1万円刻み</t>
        </is>
      </c>
      <c r="B2699" s="16">
        <f>'3_1万円刻み'!$A$554</f>
        <v/>
      </c>
      <c r="C2699" t="n">
        <v>2025</v>
      </c>
      <c r="D2699" t="n">
        <v>1</v>
      </c>
      <c r="E2699" t="n">
        <v>0</v>
      </c>
      <c r="F2699" t="n">
        <v>0</v>
      </c>
      <c r="G2699" s="16">
        <f>ROUND(MIN(B2699/12,650000)*12*0.0915+MIN(B2699/12,1390000)*12*(0.0504+0)+B2699*0.005,0)</f>
        <v/>
      </c>
      <c r="H2699" t="n">
        <v>0</v>
      </c>
      <c r="I2699" t="n">
        <v>0</v>
      </c>
      <c r="J2699" s="16">
        <f>IF(C2699=2026,IF(B2699&lt;741000,0,IF(B2699&lt;2191000,B2699-740000,IF(B2699&lt;2193000,1451000,IF(B2699&lt;2196000,1453000,IF(B2699&lt;2200000,1456000,IF(B2699&lt;3600000,ROUNDDOWN(B2699/4,-3)*2.8-80000,IF(B2699&lt;6600000,ROUNDDOWN(B2699/4,-3)*3.2-440000,IF(B2699&lt;8500000,ROUNDDOWN(B2699*0.9,0)-1100000,B2699-1950000)))))))),IF(B2699&lt;651000,0,IF(B2699&lt;1900000,B2699-650000,IF(B2699&lt;3600000,ROUNDDOWN(B2699/4,-3)*2.8-80000,IF(B2699&lt;6600000,ROUNDDOWN(B2699/4,-3)*3.2-440000,IF(B2699&lt;8500000,ROUNDDOWN(B2699*0.9,0)-1100000,B2699-1950000))))))</f>
        <v/>
      </c>
      <c r="K2699" s="16">
        <f>IF(J2699&gt;23500000,NA(),IF(C2699=2026,IF(J2699&lt;=4890000,1040000,IF(J2699&lt;=6550000,670000,620000)),IF(J2699&lt;=1320000,950000,IF(J2699&lt;=3360000,880000,IF(J2699&lt;=4890000,680000,IF(J2699&lt;=6550000,630000,580000))))))</f>
        <v/>
      </c>
      <c r="L2699" s="16">
        <f>IF(D2699=1,IF(J2699&lt;=9000000,380000,IF(J2699&lt;=9500000,260000,IF(J2699&lt;=10000000,130000,0))),0)</f>
        <v/>
      </c>
      <c r="M2699" s="16">
        <f>IF(D2699=1,IF(J2699&lt;=9000000,330000,IF(J2699&lt;=9500000,220000,IF(J2699&lt;=10000000,110000,0))),0)</f>
        <v/>
      </c>
      <c r="N2699" s="16">
        <f>IF(D2699=1,IF(J2699&lt;=9000000,50000,IF(J2699&lt;=9500000,40000,IF(J2699&lt;=10000000,20000,0))),0)</f>
        <v/>
      </c>
      <c r="O2699" s="16">
        <f>MAX(0,ROUNDDOWN(J2699-G2699-K2699-L2699-E2699*380000-F2699*630000-H2699,-3))</f>
        <v/>
      </c>
      <c r="P2699" s="16">
        <f>MAX(0,ROUNDDOWN(J2699-G2699-430000-M2699-E2699*330000-F2699*450000-I2699,-3))</f>
        <v/>
      </c>
      <c r="Q2699" s="16">
        <f>50000+N2699+E2699*50000+F2699*180000</f>
        <v/>
      </c>
      <c r="R2699" s="16">
        <f>IF(P2699&lt;=2000000,MIN(Q2699,P2699),MAX(Q2699-(P2699-2000000),50000))*0.05</f>
        <v/>
      </c>
      <c r="S2699" s="16">
        <f>MAX(0,P2699*0.1-R2699)</f>
        <v/>
      </c>
      <c r="T2699" s="16">
        <f>Q2699+MAX(0,K2699-480000)</f>
        <v/>
      </c>
      <c r="U2699" s="16">
        <f>P2699-T2699</f>
        <v/>
      </c>
      <c r="V2699" s="17">
        <f>IF(U2699&lt;0,0,LOOKUP(U2699,{0,1950001,3300001,6950001,9000001,18000001,40000001},{0.05,0.1,0.2,0.23,0.33,0.4,0.45}))</f>
        <v/>
      </c>
      <c r="W2699" s="18">
        <f>IF(U2699&lt;0,0.9,0.9-V2699*1.021)</f>
        <v/>
      </c>
      <c r="X2699" s="16">
        <f>ROUNDDOWN(S2699*0.2/W2699+2000,0)</f>
        <v/>
      </c>
      <c r="Y2699" s="17">
        <f>IF(O2699&lt;=0,0,LOOKUP(O2699,{0,1950001,3300001,6950001,9000001,18000001,40000001},{0.05,0.1,0.2,0.23,0.33,0.4,0.45}))</f>
        <v/>
      </c>
    </row>
    <row r="2700">
      <c r="A2700" t="inlineStr">
        <is>
          <t>1万円刻み</t>
        </is>
      </c>
      <c r="B2700" s="16">
        <f>'3_1万円刻み'!$A$554</f>
        <v/>
      </c>
      <c r="C2700" t="n">
        <v>2026</v>
      </c>
      <c r="D2700" t="n">
        <v>1</v>
      </c>
      <c r="E2700" t="n">
        <v>0</v>
      </c>
      <c r="F2700" t="n">
        <v>0</v>
      </c>
      <c r="G2700" s="16">
        <f>ROUND(MIN(B2700/12,650000)*12*0.0915+MIN(B2700/12,1390000)*12*(0.0504+0)+B2700*0.005,0)</f>
        <v/>
      </c>
      <c r="H2700" t="n">
        <v>0</v>
      </c>
      <c r="I2700" t="n">
        <v>0</v>
      </c>
      <c r="J2700" s="16">
        <f>IF(C2700=2026,IF(B2700&lt;741000,0,IF(B2700&lt;2191000,B2700-740000,IF(B2700&lt;2193000,1451000,IF(B2700&lt;2196000,1453000,IF(B2700&lt;2200000,1456000,IF(B2700&lt;3600000,ROUNDDOWN(B2700/4,-3)*2.8-80000,IF(B2700&lt;6600000,ROUNDDOWN(B2700/4,-3)*3.2-440000,IF(B2700&lt;8500000,ROUNDDOWN(B2700*0.9,0)-1100000,B2700-1950000)))))))),IF(B2700&lt;651000,0,IF(B2700&lt;1900000,B2700-650000,IF(B2700&lt;3600000,ROUNDDOWN(B2700/4,-3)*2.8-80000,IF(B2700&lt;6600000,ROUNDDOWN(B2700/4,-3)*3.2-440000,IF(B2700&lt;8500000,ROUNDDOWN(B2700*0.9,0)-1100000,B2700-1950000))))))</f>
        <v/>
      </c>
      <c r="K2700" s="16">
        <f>IF(J2700&gt;23500000,NA(),IF(C2700=2026,IF(J2700&lt;=4890000,1040000,IF(J2700&lt;=6550000,670000,620000)),IF(J2700&lt;=1320000,950000,IF(J2700&lt;=3360000,880000,IF(J2700&lt;=4890000,680000,IF(J2700&lt;=6550000,630000,580000))))))</f>
        <v/>
      </c>
      <c r="L2700" s="16">
        <f>IF(D2700=1,IF(J2700&lt;=9000000,380000,IF(J2700&lt;=9500000,260000,IF(J2700&lt;=10000000,130000,0))),0)</f>
        <v/>
      </c>
      <c r="M2700" s="16">
        <f>IF(D2700=1,IF(J2700&lt;=9000000,330000,IF(J2700&lt;=9500000,220000,IF(J2700&lt;=10000000,110000,0))),0)</f>
        <v/>
      </c>
      <c r="N2700" s="16">
        <f>IF(D2700=1,IF(J2700&lt;=9000000,50000,IF(J2700&lt;=9500000,40000,IF(J2700&lt;=10000000,20000,0))),0)</f>
        <v/>
      </c>
      <c r="O2700" s="16">
        <f>MAX(0,ROUNDDOWN(J2700-G2700-K2700-L2700-E2700*380000-F2700*630000-H2700,-3))</f>
        <v/>
      </c>
      <c r="P2700" s="16">
        <f>MAX(0,ROUNDDOWN(J2700-G2700-430000-M2700-E2700*330000-F2700*450000-I2700,-3))</f>
        <v/>
      </c>
      <c r="Q2700" s="16">
        <f>50000+N2700+E2700*50000+F2700*180000</f>
        <v/>
      </c>
      <c r="R2700" s="16">
        <f>IF(P2700&lt;=2000000,MIN(Q2700,P2700),MAX(Q2700-(P2700-2000000),50000))*0.05</f>
        <v/>
      </c>
      <c r="S2700" s="16">
        <f>MAX(0,P2700*0.1-R2700)</f>
        <v/>
      </c>
      <c r="T2700" s="16">
        <f>Q2700+MAX(0,K2700-480000)</f>
        <v/>
      </c>
      <c r="U2700" s="16">
        <f>P2700-T2700</f>
        <v/>
      </c>
      <c r="V2700" s="17">
        <f>IF(U2700&lt;0,0,LOOKUP(U2700,{0,1950001,3300001,6950001,9000001,18000001,40000001},{0.05,0.1,0.2,0.23,0.33,0.4,0.45}))</f>
        <v/>
      </c>
      <c r="W2700" s="18">
        <f>IF(U2700&lt;0,0.9,0.9-V2700*1.021)</f>
        <v/>
      </c>
      <c r="X2700" s="16">
        <f>ROUNDDOWN(S2700*0.2/W2700+2000,0)</f>
        <v/>
      </c>
      <c r="Y2700" s="17">
        <f>IF(O2700&lt;=0,0,LOOKUP(O2700,{0,1950001,3300001,6950001,9000001,18000001,40000001},{0.05,0.1,0.2,0.23,0.33,0.4,0.45}))</f>
        <v/>
      </c>
    </row>
    <row r="2701">
      <c r="A2701" t="inlineStr">
        <is>
          <t>1万円刻み</t>
        </is>
      </c>
      <c r="B2701" s="16">
        <f>'3_1万円刻み'!$A$555</f>
        <v/>
      </c>
      <c r="C2701" t="n">
        <v>2025</v>
      </c>
      <c r="D2701" t="n">
        <v>0</v>
      </c>
      <c r="E2701" t="n">
        <v>0</v>
      </c>
      <c r="F2701" t="n">
        <v>0</v>
      </c>
      <c r="G2701" s="16">
        <f>ROUND(MIN(B2701/12,650000)*12*0.0915+MIN(B2701/12,1390000)*12*(0.0504+0)+B2701*0.005,0)</f>
        <v/>
      </c>
      <c r="H2701" t="n">
        <v>0</v>
      </c>
      <c r="I2701" t="n">
        <v>0</v>
      </c>
      <c r="J2701" s="16">
        <f>IF(C2701=2026,IF(B2701&lt;741000,0,IF(B2701&lt;2191000,B2701-740000,IF(B2701&lt;2193000,1451000,IF(B2701&lt;2196000,1453000,IF(B2701&lt;2200000,1456000,IF(B2701&lt;3600000,ROUNDDOWN(B2701/4,-3)*2.8-80000,IF(B2701&lt;6600000,ROUNDDOWN(B2701/4,-3)*3.2-440000,IF(B2701&lt;8500000,ROUNDDOWN(B2701*0.9,0)-1100000,B2701-1950000)))))))),IF(B2701&lt;651000,0,IF(B2701&lt;1900000,B2701-650000,IF(B2701&lt;3600000,ROUNDDOWN(B2701/4,-3)*2.8-80000,IF(B2701&lt;6600000,ROUNDDOWN(B2701/4,-3)*3.2-440000,IF(B2701&lt;8500000,ROUNDDOWN(B2701*0.9,0)-1100000,B2701-1950000))))))</f>
        <v/>
      </c>
      <c r="K2701" s="16">
        <f>IF(J2701&gt;23500000,NA(),IF(C2701=2026,IF(J2701&lt;=4890000,1040000,IF(J2701&lt;=6550000,670000,620000)),IF(J2701&lt;=1320000,950000,IF(J2701&lt;=3360000,880000,IF(J2701&lt;=4890000,680000,IF(J2701&lt;=6550000,630000,580000))))))</f>
        <v/>
      </c>
      <c r="L2701" s="16">
        <f>IF(D2701=1,IF(J2701&lt;=9000000,380000,IF(J2701&lt;=9500000,260000,IF(J2701&lt;=10000000,130000,0))),0)</f>
        <v/>
      </c>
      <c r="M2701" s="16">
        <f>IF(D2701=1,IF(J2701&lt;=9000000,330000,IF(J2701&lt;=9500000,220000,IF(J2701&lt;=10000000,110000,0))),0)</f>
        <v/>
      </c>
      <c r="N2701" s="16">
        <f>IF(D2701=1,IF(J2701&lt;=9000000,50000,IF(J2701&lt;=9500000,40000,IF(J2701&lt;=10000000,20000,0))),0)</f>
        <v/>
      </c>
      <c r="O2701" s="16">
        <f>MAX(0,ROUNDDOWN(J2701-G2701-K2701-L2701-E2701*380000-F2701*630000-H2701,-3))</f>
        <v/>
      </c>
      <c r="P2701" s="16">
        <f>MAX(0,ROUNDDOWN(J2701-G2701-430000-M2701-E2701*330000-F2701*450000-I2701,-3))</f>
        <v/>
      </c>
      <c r="Q2701" s="16">
        <f>50000+N2701+E2701*50000+F2701*180000</f>
        <v/>
      </c>
      <c r="R2701" s="16">
        <f>IF(P2701&lt;=2000000,MIN(Q2701,P2701),MAX(Q2701-(P2701-2000000),50000))*0.05</f>
        <v/>
      </c>
      <c r="S2701" s="16">
        <f>MAX(0,P2701*0.1-R2701)</f>
        <v/>
      </c>
      <c r="T2701" s="16">
        <f>Q2701+MAX(0,K2701-480000)</f>
        <v/>
      </c>
      <c r="U2701" s="16">
        <f>P2701-T2701</f>
        <v/>
      </c>
      <c r="V2701" s="17">
        <f>IF(U2701&lt;0,0,LOOKUP(U2701,{0,1950001,3300001,6950001,9000001,18000001,40000001},{0.05,0.1,0.2,0.23,0.33,0.4,0.45}))</f>
        <v/>
      </c>
      <c r="W2701" s="18">
        <f>IF(U2701&lt;0,0.9,0.9-V2701*1.021)</f>
        <v/>
      </c>
      <c r="X2701" s="16">
        <f>ROUNDDOWN(S2701*0.2/W2701+2000,0)</f>
        <v/>
      </c>
      <c r="Y2701" s="17">
        <f>IF(O2701&lt;=0,0,LOOKUP(O2701,{0,1950001,3300001,6950001,9000001,18000001,40000001},{0.05,0.1,0.2,0.23,0.33,0.4,0.45}))</f>
        <v/>
      </c>
    </row>
    <row r="2702">
      <c r="A2702" t="inlineStr">
        <is>
          <t>1万円刻み</t>
        </is>
      </c>
      <c r="B2702" s="16">
        <f>'3_1万円刻み'!$A$555</f>
        <v/>
      </c>
      <c r="C2702" t="n">
        <v>2026</v>
      </c>
      <c r="D2702" t="n">
        <v>0</v>
      </c>
      <c r="E2702" t="n">
        <v>0</v>
      </c>
      <c r="F2702" t="n">
        <v>0</v>
      </c>
      <c r="G2702" s="16">
        <f>ROUND(MIN(B2702/12,650000)*12*0.0915+MIN(B2702/12,1390000)*12*(0.0504+0)+B2702*0.005,0)</f>
        <v/>
      </c>
      <c r="H2702" t="n">
        <v>0</v>
      </c>
      <c r="I2702" t="n">
        <v>0</v>
      </c>
      <c r="J2702" s="16">
        <f>IF(C2702=2026,IF(B2702&lt;741000,0,IF(B2702&lt;2191000,B2702-740000,IF(B2702&lt;2193000,1451000,IF(B2702&lt;2196000,1453000,IF(B2702&lt;2200000,1456000,IF(B2702&lt;3600000,ROUNDDOWN(B2702/4,-3)*2.8-80000,IF(B2702&lt;6600000,ROUNDDOWN(B2702/4,-3)*3.2-440000,IF(B2702&lt;8500000,ROUNDDOWN(B2702*0.9,0)-1100000,B2702-1950000)))))))),IF(B2702&lt;651000,0,IF(B2702&lt;1900000,B2702-650000,IF(B2702&lt;3600000,ROUNDDOWN(B2702/4,-3)*2.8-80000,IF(B2702&lt;6600000,ROUNDDOWN(B2702/4,-3)*3.2-440000,IF(B2702&lt;8500000,ROUNDDOWN(B2702*0.9,0)-1100000,B2702-1950000))))))</f>
        <v/>
      </c>
      <c r="K2702" s="16">
        <f>IF(J2702&gt;23500000,NA(),IF(C2702=2026,IF(J2702&lt;=4890000,1040000,IF(J2702&lt;=6550000,670000,620000)),IF(J2702&lt;=1320000,950000,IF(J2702&lt;=3360000,880000,IF(J2702&lt;=4890000,680000,IF(J2702&lt;=6550000,630000,580000))))))</f>
        <v/>
      </c>
      <c r="L2702" s="16">
        <f>IF(D2702=1,IF(J2702&lt;=9000000,380000,IF(J2702&lt;=9500000,260000,IF(J2702&lt;=10000000,130000,0))),0)</f>
        <v/>
      </c>
      <c r="M2702" s="16">
        <f>IF(D2702=1,IF(J2702&lt;=9000000,330000,IF(J2702&lt;=9500000,220000,IF(J2702&lt;=10000000,110000,0))),0)</f>
        <v/>
      </c>
      <c r="N2702" s="16">
        <f>IF(D2702=1,IF(J2702&lt;=9000000,50000,IF(J2702&lt;=9500000,40000,IF(J2702&lt;=10000000,20000,0))),0)</f>
        <v/>
      </c>
      <c r="O2702" s="16">
        <f>MAX(0,ROUNDDOWN(J2702-G2702-K2702-L2702-E2702*380000-F2702*630000-H2702,-3))</f>
        <v/>
      </c>
      <c r="P2702" s="16">
        <f>MAX(0,ROUNDDOWN(J2702-G2702-430000-M2702-E2702*330000-F2702*450000-I2702,-3))</f>
        <v/>
      </c>
      <c r="Q2702" s="16">
        <f>50000+N2702+E2702*50000+F2702*180000</f>
        <v/>
      </c>
      <c r="R2702" s="16">
        <f>IF(P2702&lt;=2000000,MIN(Q2702,P2702),MAX(Q2702-(P2702-2000000),50000))*0.05</f>
        <v/>
      </c>
      <c r="S2702" s="16">
        <f>MAX(0,P2702*0.1-R2702)</f>
        <v/>
      </c>
      <c r="T2702" s="16">
        <f>Q2702+MAX(0,K2702-480000)</f>
        <v/>
      </c>
      <c r="U2702" s="16">
        <f>P2702-T2702</f>
        <v/>
      </c>
      <c r="V2702" s="17">
        <f>IF(U2702&lt;0,0,LOOKUP(U2702,{0,1950001,3300001,6950001,9000001,18000001,40000001},{0.05,0.1,0.2,0.23,0.33,0.4,0.45}))</f>
        <v/>
      </c>
      <c r="W2702" s="18">
        <f>IF(U2702&lt;0,0.9,0.9-V2702*1.021)</f>
        <v/>
      </c>
      <c r="X2702" s="16">
        <f>ROUNDDOWN(S2702*0.2/W2702+2000,0)</f>
        <v/>
      </c>
      <c r="Y2702" s="17">
        <f>IF(O2702&lt;=0,0,LOOKUP(O2702,{0,1950001,3300001,6950001,9000001,18000001,40000001},{0.05,0.1,0.2,0.23,0.33,0.4,0.45}))</f>
        <v/>
      </c>
    </row>
    <row r="2703">
      <c r="A2703" t="inlineStr">
        <is>
          <t>1万円刻み</t>
        </is>
      </c>
      <c r="B2703" s="16">
        <f>'3_1万円刻み'!$A$555</f>
        <v/>
      </c>
      <c r="C2703" t="n">
        <v>2025</v>
      </c>
      <c r="D2703" t="n">
        <v>1</v>
      </c>
      <c r="E2703" t="n">
        <v>0</v>
      </c>
      <c r="F2703" t="n">
        <v>0</v>
      </c>
      <c r="G2703" s="16">
        <f>ROUND(MIN(B2703/12,650000)*12*0.0915+MIN(B2703/12,1390000)*12*(0.0504+0)+B2703*0.005,0)</f>
        <v/>
      </c>
      <c r="H2703" t="n">
        <v>0</v>
      </c>
      <c r="I2703" t="n">
        <v>0</v>
      </c>
      <c r="J2703" s="16">
        <f>IF(C2703=2026,IF(B2703&lt;741000,0,IF(B2703&lt;2191000,B2703-740000,IF(B2703&lt;2193000,1451000,IF(B2703&lt;2196000,1453000,IF(B2703&lt;2200000,1456000,IF(B2703&lt;3600000,ROUNDDOWN(B2703/4,-3)*2.8-80000,IF(B2703&lt;6600000,ROUNDDOWN(B2703/4,-3)*3.2-440000,IF(B2703&lt;8500000,ROUNDDOWN(B2703*0.9,0)-1100000,B2703-1950000)))))))),IF(B2703&lt;651000,0,IF(B2703&lt;1900000,B2703-650000,IF(B2703&lt;3600000,ROUNDDOWN(B2703/4,-3)*2.8-80000,IF(B2703&lt;6600000,ROUNDDOWN(B2703/4,-3)*3.2-440000,IF(B2703&lt;8500000,ROUNDDOWN(B2703*0.9,0)-1100000,B2703-1950000))))))</f>
        <v/>
      </c>
      <c r="K2703" s="16">
        <f>IF(J2703&gt;23500000,NA(),IF(C2703=2026,IF(J2703&lt;=4890000,1040000,IF(J2703&lt;=6550000,670000,620000)),IF(J2703&lt;=1320000,950000,IF(J2703&lt;=3360000,880000,IF(J2703&lt;=4890000,680000,IF(J2703&lt;=6550000,630000,580000))))))</f>
        <v/>
      </c>
      <c r="L2703" s="16">
        <f>IF(D2703=1,IF(J2703&lt;=9000000,380000,IF(J2703&lt;=9500000,260000,IF(J2703&lt;=10000000,130000,0))),0)</f>
        <v/>
      </c>
      <c r="M2703" s="16">
        <f>IF(D2703=1,IF(J2703&lt;=9000000,330000,IF(J2703&lt;=9500000,220000,IF(J2703&lt;=10000000,110000,0))),0)</f>
        <v/>
      </c>
      <c r="N2703" s="16">
        <f>IF(D2703=1,IF(J2703&lt;=9000000,50000,IF(J2703&lt;=9500000,40000,IF(J2703&lt;=10000000,20000,0))),0)</f>
        <v/>
      </c>
      <c r="O2703" s="16">
        <f>MAX(0,ROUNDDOWN(J2703-G2703-K2703-L2703-E2703*380000-F2703*630000-H2703,-3))</f>
        <v/>
      </c>
      <c r="P2703" s="16">
        <f>MAX(0,ROUNDDOWN(J2703-G2703-430000-M2703-E2703*330000-F2703*450000-I2703,-3))</f>
        <v/>
      </c>
      <c r="Q2703" s="16">
        <f>50000+N2703+E2703*50000+F2703*180000</f>
        <v/>
      </c>
      <c r="R2703" s="16">
        <f>IF(P2703&lt;=2000000,MIN(Q2703,P2703),MAX(Q2703-(P2703-2000000),50000))*0.05</f>
        <v/>
      </c>
      <c r="S2703" s="16">
        <f>MAX(0,P2703*0.1-R2703)</f>
        <v/>
      </c>
      <c r="T2703" s="16">
        <f>Q2703+MAX(0,K2703-480000)</f>
        <v/>
      </c>
      <c r="U2703" s="16">
        <f>P2703-T2703</f>
        <v/>
      </c>
      <c r="V2703" s="17">
        <f>IF(U2703&lt;0,0,LOOKUP(U2703,{0,1950001,3300001,6950001,9000001,18000001,40000001},{0.05,0.1,0.2,0.23,0.33,0.4,0.45}))</f>
        <v/>
      </c>
      <c r="W2703" s="18">
        <f>IF(U2703&lt;0,0.9,0.9-V2703*1.021)</f>
        <v/>
      </c>
      <c r="X2703" s="16">
        <f>ROUNDDOWN(S2703*0.2/W2703+2000,0)</f>
        <v/>
      </c>
      <c r="Y2703" s="17">
        <f>IF(O2703&lt;=0,0,LOOKUP(O2703,{0,1950001,3300001,6950001,9000001,18000001,40000001},{0.05,0.1,0.2,0.23,0.33,0.4,0.45}))</f>
        <v/>
      </c>
    </row>
    <row r="2704">
      <c r="A2704" t="inlineStr">
        <is>
          <t>1万円刻み</t>
        </is>
      </c>
      <c r="B2704" s="16">
        <f>'3_1万円刻み'!$A$555</f>
        <v/>
      </c>
      <c r="C2704" t="n">
        <v>2026</v>
      </c>
      <c r="D2704" t="n">
        <v>1</v>
      </c>
      <c r="E2704" t="n">
        <v>0</v>
      </c>
      <c r="F2704" t="n">
        <v>0</v>
      </c>
      <c r="G2704" s="16">
        <f>ROUND(MIN(B2704/12,650000)*12*0.0915+MIN(B2704/12,1390000)*12*(0.0504+0)+B2704*0.005,0)</f>
        <v/>
      </c>
      <c r="H2704" t="n">
        <v>0</v>
      </c>
      <c r="I2704" t="n">
        <v>0</v>
      </c>
      <c r="J2704" s="16">
        <f>IF(C2704=2026,IF(B2704&lt;741000,0,IF(B2704&lt;2191000,B2704-740000,IF(B2704&lt;2193000,1451000,IF(B2704&lt;2196000,1453000,IF(B2704&lt;2200000,1456000,IF(B2704&lt;3600000,ROUNDDOWN(B2704/4,-3)*2.8-80000,IF(B2704&lt;6600000,ROUNDDOWN(B2704/4,-3)*3.2-440000,IF(B2704&lt;8500000,ROUNDDOWN(B2704*0.9,0)-1100000,B2704-1950000)))))))),IF(B2704&lt;651000,0,IF(B2704&lt;1900000,B2704-650000,IF(B2704&lt;3600000,ROUNDDOWN(B2704/4,-3)*2.8-80000,IF(B2704&lt;6600000,ROUNDDOWN(B2704/4,-3)*3.2-440000,IF(B2704&lt;8500000,ROUNDDOWN(B2704*0.9,0)-1100000,B2704-1950000))))))</f>
        <v/>
      </c>
      <c r="K2704" s="16">
        <f>IF(J2704&gt;23500000,NA(),IF(C2704=2026,IF(J2704&lt;=4890000,1040000,IF(J2704&lt;=6550000,670000,620000)),IF(J2704&lt;=1320000,950000,IF(J2704&lt;=3360000,880000,IF(J2704&lt;=4890000,680000,IF(J2704&lt;=6550000,630000,580000))))))</f>
        <v/>
      </c>
      <c r="L2704" s="16">
        <f>IF(D2704=1,IF(J2704&lt;=9000000,380000,IF(J2704&lt;=9500000,260000,IF(J2704&lt;=10000000,130000,0))),0)</f>
        <v/>
      </c>
      <c r="M2704" s="16">
        <f>IF(D2704=1,IF(J2704&lt;=9000000,330000,IF(J2704&lt;=9500000,220000,IF(J2704&lt;=10000000,110000,0))),0)</f>
        <v/>
      </c>
      <c r="N2704" s="16">
        <f>IF(D2704=1,IF(J2704&lt;=9000000,50000,IF(J2704&lt;=9500000,40000,IF(J2704&lt;=10000000,20000,0))),0)</f>
        <v/>
      </c>
      <c r="O2704" s="16">
        <f>MAX(0,ROUNDDOWN(J2704-G2704-K2704-L2704-E2704*380000-F2704*630000-H2704,-3))</f>
        <v/>
      </c>
      <c r="P2704" s="16">
        <f>MAX(0,ROUNDDOWN(J2704-G2704-430000-M2704-E2704*330000-F2704*450000-I2704,-3))</f>
        <v/>
      </c>
      <c r="Q2704" s="16">
        <f>50000+N2704+E2704*50000+F2704*180000</f>
        <v/>
      </c>
      <c r="R2704" s="16">
        <f>IF(P2704&lt;=2000000,MIN(Q2704,P2704),MAX(Q2704-(P2704-2000000),50000))*0.05</f>
        <v/>
      </c>
      <c r="S2704" s="16">
        <f>MAX(0,P2704*0.1-R2704)</f>
        <v/>
      </c>
      <c r="T2704" s="16">
        <f>Q2704+MAX(0,K2704-480000)</f>
        <v/>
      </c>
      <c r="U2704" s="16">
        <f>P2704-T2704</f>
        <v/>
      </c>
      <c r="V2704" s="17">
        <f>IF(U2704&lt;0,0,LOOKUP(U2704,{0,1950001,3300001,6950001,9000001,18000001,40000001},{0.05,0.1,0.2,0.23,0.33,0.4,0.45}))</f>
        <v/>
      </c>
      <c r="W2704" s="18">
        <f>IF(U2704&lt;0,0.9,0.9-V2704*1.021)</f>
        <v/>
      </c>
      <c r="X2704" s="16">
        <f>ROUNDDOWN(S2704*0.2/W2704+2000,0)</f>
        <v/>
      </c>
      <c r="Y2704" s="17">
        <f>IF(O2704&lt;=0,0,LOOKUP(O2704,{0,1950001,3300001,6950001,9000001,18000001,40000001},{0.05,0.1,0.2,0.23,0.33,0.4,0.45}))</f>
        <v/>
      </c>
    </row>
    <row r="2705">
      <c r="A2705" t="inlineStr">
        <is>
          <t>1万円刻み</t>
        </is>
      </c>
      <c r="B2705" s="16">
        <f>'3_1万円刻み'!$A$556</f>
        <v/>
      </c>
      <c r="C2705" t="n">
        <v>2025</v>
      </c>
      <c r="D2705" t="n">
        <v>0</v>
      </c>
      <c r="E2705" t="n">
        <v>0</v>
      </c>
      <c r="F2705" t="n">
        <v>0</v>
      </c>
      <c r="G2705" s="16">
        <f>ROUND(MIN(B2705/12,650000)*12*0.0915+MIN(B2705/12,1390000)*12*(0.0504+0)+B2705*0.005,0)</f>
        <v/>
      </c>
      <c r="H2705" t="n">
        <v>0</v>
      </c>
      <c r="I2705" t="n">
        <v>0</v>
      </c>
      <c r="J2705" s="16">
        <f>IF(C2705=2026,IF(B2705&lt;741000,0,IF(B2705&lt;2191000,B2705-740000,IF(B2705&lt;2193000,1451000,IF(B2705&lt;2196000,1453000,IF(B2705&lt;2200000,1456000,IF(B2705&lt;3600000,ROUNDDOWN(B2705/4,-3)*2.8-80000,IF(B2705&lt;6600000,ROUNDDOWN(B2705/4,-3)*3.2-440000,IF(B2705&lt;8500000,ROUNDDOWN(B2705*0.9,0)-1100000,B2705-1950000)))))))),IF(B2705&lt;651000,0,IF(B2705&lt;1900000,B2705-650000,IF(B2705&lt;3600000,ROUNDDOWN(B2705/4,-3)*2.8-80000,IF(B2705&lt;6600000,ROUNDDOWN(B2705/4,-3)*3.2-440000,IF(B2705&lt;8500000,ROUNDDOWN(B2705*0.9,0)-1100000,B2705-1950000))))))</f>
        <v/>
      </c>
      <c r="K2705" s="16">
        <f>IF(J2705&gt;23500000,NA(),IF(C2705=2026,IF(J2705&lt;=4890000,1040000,IF(J2705&lt;=6550000,670000,620000)),IF(J2705&lt;=1320000,950000,IF(J2705&lt;=3360000,880000,IF(J2705&lt;=4890000,680000,IF(J2705&lt;=6550000,630000,580000))))))</f>
        <v/>
      </c>
      <c r="L2705" s="16">
        <f>IF(D2705=1,IF(J2705&lt;=9000000,380000,IF(J2705&lt;=9500000,260000,IF(J2705&lt;=10000000,130000,0))),0)</f>
        <v/>
      </c>
      <c r="M2705" s="16">
        <f>IF(D2705=1,IF(J2705&lt;=9000000,330000,IF(J2705&lt;=9500000,220000,IF(J2705&lt;=10000000,110000,0))),0)</f>
        <v/>
      </c>
      <c r="N2705" s="16">
        <f>IF(D2705=1,IF(J2705&lt;=9000000,50000,IF(J2705&lt;=9500000,40000,IF(J2705&lt;=10000000,20000,0))),0)</f>
        <v/>
      </c>
      <c r="O2705" s="16">
        <f>MAX(0,ROUNDDOWN(J2705-G2705-K2705-L2705-E2705*380000-F2705*630000-H2705,-3))</f>
        <v/>
      </c>
      <c r="P2705" s="16">
        <f>MAX(0,ROUNDDOWN(J2705-G2705-430000-M2705-E2705*330000-F2705*450000-I2705,-3))</f>
        <v/>
      </c>
      <c r="Q2705" s="16">
        <f>50000+N2705+E2705*50000+F2705*180000</f>
        <v/>
      </c>
      <c r="R2705" s="16">
        <f>IF(P2705&lt;=2000000,MIN(Q2705,P2705),MAX(Q2705-(P2705-2000000),50000))*0.05</f>
        <v/>
      </c>
      <c r="S2705" s="16">
        <f>MAX(0,P2705*0.1-R2705)</f>
        <v/>
      </c>
      <c r="T2705" s="16">
        <f>Q2705+MAX(0,K2705-480000)</f>
        <v/>
      </c>
      <c r="U2705" s="16">
        <f>P2705-T2705</f>
        <v/>
      </c>
      <c r="V2705" s="17">
        <f>IF(U2705&lt;0,0,LOOKUP(U2705,{0,1950001,3300001,6950001,9000001,18000001,40000001},{0.05,0.1,0.2,0.23,0.33,0.4,0.45}))</f>
        <v/>
      </c>
      <c r="W2705" s="18">
        <f>IF(U2705&lt;0,0.9,0.9-V2705*1.021)</f>
        <v/>
      </c>
      <c r="X2705" s="16">
        <f>ROUNDDOWN(S2705*0.2/W2705+2000,0)</f>
        <v/>
      </c>
      <c r="Y2705" s="17">
        <f>IF(O2705&lt;=0,0,LOOKUP(O2705,{0,1950001,3300001,6950001,9000001,18000001,40000001},{0.05,0.1,0.2,0.23,0.33,0.4,0.45}))</f>
        <v/>
      </c>
    </row>
    <row r="2706">
      <c r="A2706" t="inlineStr">
        <is>
          <t>1万円刻み</t>
        </is>
      </c>
      <c r="B2706" s="16">
        <f>'3_1万円刻み'!$A$556</f>
        <v/>
      </c>
      <c r="C2706" t="n">
        <v>2026</v>
      </c>
      <c r="D2706" t="n">
        <v>0</v>
      </c>
      <c r="E2706" t="n">
        <v>0</v>
      </c>
      <c r="F2706" t="n">
        <v>0</v>
      </c>
      <c r="G2706" s="16">
        <f>ROUND(MIN(B2706/12,650000)*12*0.0915+MIN(B2706/12,1390000)*12*(0.0504+0)+B2706*0.005,0)</f>
        <v/>
      </c>
      <c r="H2706" t="n">
        <v>0</v>
      </c>
      <c r="I2706" t="n">
        <v>0</v>
      </c>
      <c r="J2706" s="16">
        <f>IF(C2706=2026,IF(B2706&lt;741000,0,IF(B2706&lt;2191000,B2706-740000,IF(B2706&lt;2193000,1451000,IF(B2706&lt;2196000,1453000,IF(B2706&lt;2200000,1456000,IF(B2706&lt;3600000,ROUNDDOWN(B2706/4,-3)*2.8-80000,IF(B2706&lt;6600000,ROUNDDOWN(B2706/4,-3)*3.2-440000,IF(B2706&lt;8500000,ROUNDDOWN(B2706*0.9,0)-1100000,B2706-1950000)))))))),IF(B2706&lt;651000,0,IF(B2706&lt;1900000,B2706-650000,IF(B2706&lt;3600000,ROUNDDOWN(B2706/4,-3)*2.8-80000,IF(B2706&lt;6600000,ROUNDDOWN(B2706/4,-3)*3.2-440000,IF(B2706&lt;8500000,ROUNDDOWN(B2706*0.9,0)-1100000,B2706-1950000))))))</f>
        <v/>
      </c>
      <c r="K2706" s="16">
        <f>IF(J2706&gt;23500000,NA(),IF(C2706=2026,IF(J2706&lt;=4890000,1040000,IF(J2706&lt;=6550000,670000,620000)),IF(J2706&lt;=1320000,950000,IF(J2706&lt;=3360000,880000,IF(J2706&lt;=4890000,680000,IF(J2706&lt;=6550000,630000,580000))))))</f>
        <v/>
      </c>
      <c r="L2706" s="16">
        <f>IF(D2706=1,IF(J2706&lt;=9000000,380000,IF(J2706&lt;=9500000,260000,IF(J2706&lt;=10000000,130000,0))),0)</f>
        <v/>
      </c>
      <c r="M2706" s="16">
        <f>IF(D2706=1,IF(J2706&lt;=9000000,330000,IF(J2706&lt;=9500000,220000,IF(J2706&lt;=10000000,110000,0))),0)</f>
        <v/>
      </c>
      <c r="N2706" s="16">
        <f>IF(D2706=1,IF(J2706&lt;=9000000,50000,IF(J2706&lt;=9500000,40000,IF(J2706&lt;=10000000,20000,0))),0)</f>
        <v/>
      </c>
      <c r="O2706" s="16">
        <f>MAX(0,ROUNDDOWN(J2706-G2706-K2706-L2706-E2706*380000-F2706*630000-H2706,-3))</f>
        <v/>
      </c>
      <c r="P2706" s="16">
        <f>MAX(0,ROUNDDOWN(J2706-G2706-430000-M2706-E2706*330000-F2706*450000-I2706,-3))</f>
        <v/>
      </c>
      <c r="Q2706" s="16">
        <f>50000+N2706+E2706*50000+F2706*180000</f>
        <v/>
      </c>
      <c r="R2706" s="16">
        <f>IF(P2706&lt;=2000000,MIN(Q2706,P2706),MAX(Q2706-(P2706-2000000),50000))*0.05</f>
        <v/>
      </c>
      <c r="S2706" s="16">
        <f>MAX(0,P2706*0.1-R2706)</f>
        <v/>
      </c>
      <c r="T2706" s="16">
        <f>Q2706+MAX(0,K2706-480000)</f>
        <v/>
      </c>
      <c r="U2706" s="16">
        <f>P2706-T2706</f>
        <v/>
      </c>
      <c r="V2706" s="17">
        <f>IF(U2706&lt;0,0,LOOKUP(U2706,{0,1950001,3300001,6950001,9000001,18000001,40000001},{0.05,0.1,0.2,0.23,0.33,0.4,0.45}))</f>
        <v/>
      </c>
      <c r="W2706" s="18">
        <f>IF(U2706&lt;0,0.9,0.9-V2706*1.021)</f>
        <v/>
      </c>
      <c r="X2706" s="16">
        <f>ROUNDDOWN(S2706*0.2/W2706+2000,0)</f>
        <v/>
      </c>
      <c r="Y2706" s="17">
        <f>IF(O2706&lt;=0,0,LOOKUP(O2706,{0,1950001,3300001,6950001,9000001,18000001,40000001},{0.05,0.1,0.2,0.23,0.33,0.4,0.45}))</f>
        <v/>
      </c>
    </row>
    <row r="2707">
      <c r="A2707" t="inlineStr">
        <is>
          <t>1万円刻み</t>
        </is>
      </c>
      <c r="B2707" s="16">
        <f>'3_1万円刻み'!$A$556</f>
        <v/>
      </c>
      <c r="C2707" t="n">
        <v>2025</v>
      </c>
      <c r="D2707" t="n">
        <v>1</v>
      </c>
      <c r="E2707" t="n">
        <v>0</v>
      </c>
      <c r="F2707" t="n">
        <v>0</v>
      </c>
      <c r="G2707" s="16">
        <f>ROUND(MIN(B2707/12,650000)*12*0.0915+MIN(B2707/12,1390000)*12*(0.0504+0)+B2707*0.005,0)</f>
        <v/>
      </c>
      <c r="H2707" t="n">
        <v>0</v>
      </c>
      <c r="I2707" t="n">
        <v>0</v>
      </c>
      <c r="J2707" s="16">
        <f>IF(C2707=2026,IF(B2707&lt;741000,0,IF(B2707&lt;2191000,B2707-740000,IF(B2707&lt;2193000,1451000,IF(B2707&lt;2196000,1453000,IF(B2707&lt;2200000,1456000,IF(B2707&lt;3600000,ROUNDDOWN(B2707/4,-3)*2.8-80000,IF(B2707&lt;6600000,ROUNDDOWN(B2707/4,-3)*3.2-440000,IF(B2707&lt;8500000,ROUNDDOWN(B2707*0.9,0)-1100000,B2707-1950000)))))))),IF(B2707&lt;651000,0,IF(B2707&lt;1900000,B2707-650000,IF(B2707&lt;3600000,ROUNDDOWN(B2707/4,-3)*2.8-80000,IF(B2707&lt;6600000,ROUNDDOWN(B2707/4,-3)*3.2-440000,IF(B2707&lt;8500000,ROUNDDOWN(B2707*0.9,0)-1100000,B2707-1950000))))))</f>
        <v/>
      </c>
      <c r="K2707" s="16">
        <f>IF(J2707&gt;23500000,NA(),IF(C2707=2026,IF(J2707&lt;=4890000,1040000,IF(J2707&lt;=6550000,670000,620000)),IF(J2707&lt;=1320000,950000,IF(J2707&lt;=3360000,880000,IF(J2707&lt;=4890000,680000,IF(J2707&lt;=6550000,630000,580000))))))</f>
        <v/>
      </c>
      <c r="L2707" s="16">
        <f>IF(D2707=1,IF(J2707&lt;=9000000,380000,IF(J2707&lt;=9500000,260000,IF(J2707&lt;=10000000,130000,0))),0)</f>
        <v/>
      </c>
      <c r="M2707" s="16">
        <f>IF(D2707=1,IF(J2707&lt;=9000000,330000,IF(J2707&lt;=9500000,220000,IF(J2707&lt;=10000000,110000,0))),0)</f>
        <v/>
      </c>
      <c r="N2707" s="16">
        <f>IF(D2707=1,IF(J2707&lt;=9000000,50000,IF(J2707&lt;=9500000,40000,IF(J2707&lt;=10000000,20000,0))),0)</f>
        <v/>
      </c>
      <c r="O2707" s="16">
        <f>MAX(0,ROUNDDOWN(J2707-G2707-K2707-L2707-E2707*380000-F2707*630000-H2707,-3))</f>
        <v/>
      </c>
      <c r="P2707" s="16">
        <f>MAX(0,ROUNDDOWN(J2707-G2707-430000-M2707-E2707*330000-F2707*450000-I2707,-3))</f>
        <v/>
      </c>
      <c r="Q2707" s="16">
        <f>50000+N2707+E2707*50000+F2707*180000</f>
        <v/>
      </c>
      <c r="R2707" s="16">
        <f>IF(P2707&lt;=2000000,MIN(Q2707,P2707),MAX(Q2707-(P2707-2000000),50000))*0.05</f>
        <v/>
      </c>
      <c r="S2707" s="16">
        <f>MAX(0,P2707*0.1-R2707)</f>
        <v/>
      </c>
      <c r="T2707" s="16">
        <f>Q2707+MAX(0,K2707-480000)</f>
        <v/>
      </c>
      <c r="U2707" s="16">
        <f>P2707-T2707</f>
        <v/>
      </c>
      <c r="V2707" s="17">
        <f>IF(U2707&lt;0,0,LOOKUP(U2707,{0,1950001,3300001,6950001,9000001,18000001,40000001},{0.05,0.1,0.2,0.23,0.33,0.4,0.45}))</f>
        <v/>
      </c>
      <c r="W2707" s="18">
        <f>IF(U2707&lt;0,0.9,0.9-V2707*1.021)</f>
        <v/>
      </c>
      <c r="X2707" s="16">
        <f>ROUNDDOWN(S2707*0.2/W2707+2000,0)</f>
        <v/>
      </c>
      <c r="Y2707" s="17">
        <f>IF(O2707&lt;=0,0,LOOKUP(O2707,{0,1950001,3300001,6950001,9000001,18000001,40000001},{0.05,0.1,0.2,0.23,0.33,0.4,0.45}))</f>
        <v/>
      </c>
    </row>
    <row r="2708">
      <c r="A2708" t="inlineStr">
        <is>
          <t>1万円刻み</t>
        </is>
      </c>
      <c r="B2708" s="16">
        <f>'3_1万円刻み'!$A$556</f>
        <v/>
      </c>
      <c r="C2708" t="n">
        <v>2026</v>
      </c>
      <c r="D2708" t="n">
        <v>1</v>
      </c>
      <c r="E2708" t="n">
        <v>0</v>
      </c>
      <c r="F2708" t="n">
        <v>0</v>
      </c>
      <c r="G2708" s="16">
        <f>ROUND(MIN(B2708/12,650000)*12*0.0915+MIN(B2708/12,1390000)*12*(0.0504+0)+B2708*0.005,0)</f>
        <v/>
      </c>
      <c r="H2708" t="n">
        <v>0</v>
      </c>
      <c r="I2708" t="n">
        <v>0</v>
      </c>
      <c r="J2708" s="16">
        <f>IF(C2708=2026,IF(B2708&lt;741000,0,IF(B2708&lt;2191000,B2708-740000,IF(B2708&lt;2193000,1451000,IF(B2708&lt;2196000,1453000,IF(B2708&lt;2200000,1456000,IF(B2708&lt;3600000,ROUNDDOWN(B2708/4,-3)*2.8-80000,IF(B2708&lt;6600000,ROUNDDOWN(B2708/4,-3)*3.2-440000,IF(B2708&lt;8500000,ROUNDDOWN(B2708*0.9,0)-1100000,B2708-1950000)))))))),IF(B2708&lt;651000,0,IF(B2708&lt;1900000,B2708-650000,IF(B2708&lt;3600000,ROUNDDOWN(B2708/4,-3)*2.8-80000,IF(B2708&lt;6600000,ROUNDDOWN(B2708/4,-3)*3.2-440000,IF(B2708&lt;8500000,ROUNDDOWN(B2708*0.9,0)-1100000,B2708-1950000))))))</f>
        <v/>
      </c>
      <c r="K2708" s="16">
        <f>IF(J2708&gt;23500000,NA(),IF(C2708=2026,IF(J2708&lt;=4890000,1040000,IF(J2708&lt;=6550000,670000,620000)),IF(J2708&lt;=1320000,950000,IF(J2708&lt;=3360000,880000,IF(J2708&lt;=4890000,680000,IF(J2708&lt;=6550000,630000,580000))))))</f>
        <v/>
      </c>
      <c r="L2708" s="16">
        <f>IF(D2708=1,IF(J2708&lt;=9000000,380000,IF(J2708&lt;=9500000,260000,IF(J2708&lt;=10000000,130000,0))),0)</f>
        <v/>
      </c>
      <c r="M2708" s="16">
        <f>IF(D2708=1,IF(J2708&lt;=9000000,330000,IF(J2708&lt;=9500000,220000,IF(J2708&lt;=10000000,110000,0))),0)</f>
        <v/>
      </c>
      <c r="N2708" s="16">
        <f>IF(D2708=1,IF(J2708&lt;=9000000,50000,IF(J2708&lt;=9500000,40000,IF(J2708&lt;=10000000,20000,0))),0)</f>
        <v/>
      </c>
      <c r="O2708" s="16">
        <f>MAX(0,ROUNDDOWN(J2708-G2708-K2708-L2708-E2708*380000-F2708*630000-H2708,-3))</f>
        <v/>
      </c>
      <c r="P2708" s="16">
        <f>MAX(0,ROUNDDOWN(J2708-G2708-430000-M2708-E2708*330000-F2708*450000-I2708,-3))</f>
        <v/>
      </c>
      <c r="Q2708" s="16">
        <f>50000+N2708+E2708*50000+F2708*180000</f>
        <v/>
      </c>
      <c r="R2708" s="16">
        <f>IF(P2708&lt;=2000000,MIN(Q2708,P2708),MAX(Q2708-(P2708-2000000),50000))*0.05</f>
        <v/>
      </c>
      <c r="S2708" s="16">
        <f>MAX(0,P2708*0.1-R2708)</f>
        <v/>
      </c>
      <c r="T2708" s="16">
        <f>Q2708+MAX(0,K2708-480000)</f>
        <v/>
      </c>
      <c r="U2708" s="16">
        <f>P2708-T2708</f>
        <v/>
      </c>
      <c r="V2708" s="17">
        <f>IF(U2708&lt;0,0,LOOKUP(U2708,{0,1950001,3300001,6950001,9000001,18000001,40000001},{0.05,0.1,0.2,0.23,0.33,0.4,0.45}))</f>
        <v/>
      </c>
      <c r="W2708" s="18">
        <f>IF(U2708&lt;0,0.9,0.9-V2708*1.021)</f>
        <v/>
      </c>
      <c r="X2708" s="16">
        <f>ROUNDDOWN(S2708*0.2/W2708+2000,0)</f>
        <v/>
      </c>
      <c r="Y2708" s="17">
        <f>IF(O2708&lt;=0,0,LOOKUP(O2708,{0,1950001,3300001,6950001,9000001,18000001,40000001},{0.05,0.1,0.2,0.23,0.33,0.4,0.45}))</f>
        <v/>
      </c>
    </row>
    <row r="2709">
      <c r="A2709" t="inlineStr">
        <is>
          <t>1万円刻み</t>
        </is>
      </c>
      <c r="B2709" s="16">
        <f>'3_1万円刻み'!$A$557</f>
        <v/>
      </c>
      <c r="C2709" t="n">
        <v>2025</v>
      </c>
      <c r="D2709" t="n">
        <v>0</v>
      </c>
      <c r="E2709" t="n">
        <v>0</v>
      </c>
      <c r="F2709" t="n">
        <v>0</v>
      </c>
      <c r="G2709" s="16">
        <f>ROUND(MIN(B2709/12,650000)*12*0.0915+MIN(B2709/12,1390000)*12*(0.0504+0)+B2709*0.005,0)</f>
        <v/>
      </c>
      <c r="H2709" t="n">
        <v>0</v>
      </c>
      <c r="I2709" t="n">
        <v>0</v>
      </c>
      <c r="J2709" s="16">
        <f>IF(C2709=2026,IF(B2709&lt;741000,0,IF(B2709&lt;2191000,B2709-740000,IF(B2709&lt;2193000,1451000,IF(B2709&lt;2196000,1453000,IF(B2709&lt;2200000,1456000,IF(B2709&lt;3600000,ROUNDDOWN(B2709/4,-3)*2.8-80000,IF(B2709&lt;6600000,ROUNDDOWN(B2709/4,-3)*3.2-440000,IF(B2709&lt;8500000,ROUNDDOWN(B2709*0.9,0)-1100000,B2709-1950000)))))))),IF(B2709&lt;651000,0,IF(B2709&lt;1900000,B2709-650000,IF(B2709&lt;3600000,ROUNDDOWN(B2709/4,-3)*2.8-80000,IF(B2709&lt;6600000,ROUNDDOWN(B2709/4,-3)*3.2-440000,IF(B2709&lt;8500000,ROUNDDOWN(B2709*0.9,0)-1100000,B2709-1950000))))))</f>
        <v/>
      </c>
      <c r="K2709" s="16">
        <f>IF(J2709&gt;23500000,NA(),IF(C2709=2026,IF(J2709&lt;=4890000,1040000,IF(J2709&lt;=6550000,670000,620000)),IF(J2709&lt;=1320000,950000,IF(J2709&lt;=3360000,880000,IF(J2709&lt;=4890000,680000,IF(J2709&lt;=6550000,630000,580000))))))</f>
        <v/>
      </c>
      <c r="L2709" s="16">
        <f>IF(D2709=1,IF(J2709&lt;=9000000,380000,IF(J2709&lt;=9500000,260000,IF(J2709&lt;=10000000,130000,0))),0)</f>
        <v/>
      </c>
      <c r="M2709" s="16">
        <f>IF(D2709=1,IF(J2709&lt;=9000000,330000,IF(J2709&lt;=9500000,220000,IF(J2709&lt;=10000000,110000,0))),0)</f>
        <v/>
      </c>
      <c r="N2709" s="16">
        <f>IF(D2709=1,IF(J2709&lt;=9000000,50000,IF(J2709&lt;=9500000,40000,IF(J2709&lt;=10000000,20000,0))),0)</f>
        <v/>
      </c>
      <c r="O2709" s="16">
        <f>MAX(0,ROUNDDOWN(J2709-G2709-K2709-L2709-E2709*380000-F2709*630000-H2709,-3))</f>
        <v/>
      </c>
      <c r="P2709" s="16">
        <f>MAX(0,ROUNDDOWN(J2709-G2709-430000-M2709-E2709*330000-F2709*450000-I2709,-3))</f>
        <v/>
      </c>
      <c r="Q2709" s="16">
        <f>50000+N2709+E2709*50000+F2709*180000</f>
        <v/>
      </c>
      <c r="R2709" s="16">
        <f>IF(P2709&lt;=2000000,MIN(Q2709,P2709),MAX(Q2709-(P2709-2000000),50000))*0.05</f>
        <v/>
      </c>
      <c r="S2709" s="16">
        <f>MAX(0,P2709*0.1-R2709)</f>
        <v/>
      </c>
      <c r="T2709" s="16">
        <f>Q2709+MAX(0,K2709-480000)</f>
        <v/>
      </c>
      <c r="U2709" s="16">
        <f>P2709-T2709</f>
        <v/>
      </c>
      <c r="V2709" s="17">
        <f>IF(U2709&lt;0,0,LOOKUP(U2709,{0,1950001,3300001,6950001,9000001,18000001,40000001},{0.05,0.1,0.2,0.23,0.33,0.4,0.45}))</f>
        <v/>
      </c>
      <c r="W2709" s="18">
        <f>IF(U2709&lt;0,0.9,0.9-V2709*1.021)</f>
        <v/>
      </c>
      <c r="X2709" s="16">
        <f>ROUNDDOWN(S2709*0.2/W2709+2000,0)</f>
        <v/>
      </c>
      <c r="Y2709" s="17">
        <f>IF(O2709&lt;=0,0,LOOKUP(O2709,{0,1950001,3300001,6950001,9000001,18000001,40000001},{0.05,0.1,0.2,0.23,0.33,0.4,0.45}))</f>
        <v/>
      </c>
    </row>
    <row r="2710">
      <c r="A2710" t="inlineStr">
        <is>
          <t>1万円刻み</t>
        </is>
      </c>
      <c r="B2710" s="16">
        <f>'3_1万円刻み'!$A$557</f>
        <v/>
      </c>
      <c r="C2710" t="n">
        <v>2026</v>
      </c>
      <c r="D2710" t="n">
        <v>0</v>
      </c>
      <c r="E2710" t="n">
        <v>0</v>
      </c>
      <c r="F2710" t="n">
        <v>0</v>
      </c>
      <c r="G2710" s="16">
        <f>ROUND(MIN(B2710/12,650000)*12*0.0915+MIN(B2710/12,1390000)*12*(0.0504+0)+B2710*0.005,0)</f>
        <v/>
      </c>
      <c r="H2710" t="n">
        <v>0</v>
      </c>
      <c r="I2710" t="n">
        <v>0</v>
      </c>
      <c r="J2710" s="16">
        <f>IF(C2710=2026,IF(B2710&lt;741000,0,IF(B2710&lt;2191000,B2710-740000,IF(B2710&lt;2193000,1451000,IF(B2710&lt;2196000,1453000,IF(B2710&lt;2200000,1456000,IF(B2710&lt;3600000,ROUNDDOWN(B2710/4,-3)*2.8-80000,IF(B2710&lt;6600000,ROUNDDOWN(B2710/4,-3)*3.2-440000,IF(B2710&lt;8500000,ROUNDDOWN(B2710*0.9,0)-1100000,B2710-1950000)))))))),IF(B2710&lt;651000,0,IF(B2710&lt;1900000,B2710-650000,IF(B2710&lt;3600000,ROUNDDOWN(B2710/4,-3)*2.8-80000,IF(B2710&lt;6600000,ROUNDDOWN(B2710/4,-3)*3.2-440000,IF(B2710&lt;8500000,ROUNDDOWN(B2710*0.9,0)-1100000,B2710-1950000))))))</f>
        <v/>
      </c>
      <c r="K2710" s="16">
        <f>IF(J2710&gt;23500000,NA(),IF(C2710=2026,IF(J2710&lt;=4890000,1040000,IF(J2710&lt;=6550000,670000,620000)),IF(J2710&lt;=1320000,950000,IF(J2710&lt;=3360000,880000,IF(J2710&lt;=4890000,680000,IF(J2710&lt;=6550000,630000,580000))))))</f>
        <v/>
      </c>
      <c r="L2710" s="16">
        <f>IF(D2710=1,IF(J2710&lt;=9000000,380000,IF(J2710&lt;=9500000,260000,IF(J2710&lt;=10000000,130000,0))),0)</f>
        <v/>
      </c>
      <c r="M2710" s="16">
        <f>IF(D2710=1,IF(J2710&lt;=9000000,330000,IF(J2710&lt;=9500000,220000,IF(J2710&lt;=10000000,110000,0))),0)</f>
        <v/>
      </c>
      <c r="N2710" s="16">
        <f>IF(D2710=1,IF(J2710&lt;=9000000,50000,IF(J2710&lt;=9500000,40000,IF(J2710&lt;=10000000,20000,0))),0)</f>
        <v/>
      </c>
      <c r="O2710" s="16">
        <f>MAX(0,ROUNDDOWN(J2710-G2710-K2710-L2710-E2710*380000-F2710*630000-H2710,-3))</f>
        <v/>
      </c>
      <c r="P2710" s="16">
        <f>MAX(0,ROUNDDOWN(J2710-G2710-430000-M2710-E2710*330000-F2710*450000-I2710,-3))</f>
        <v/>
      </c>
      <c r="Q2710" s="16">
        <f>50000+N2710+E2710*50000+F2710*180000</f>
        <v/>
      </c>
      <c r="R2710" s="16">
        <f>IF(P2710&lt;=2000000,MIN(Q2710,P2710),MAX(Q2710-(P2710-2000000),50000))*0.05</f>
        <v/>
      </c>
      <c r="S2710" s="16">
        <f>MAX(0,P2710*0.1-R2710)</f>
        <v/>
      </c>
      <c r="T2710" s="16">
        <f>Q2710+MAX(0,K2710-480000)</f>
        <v/>
      </c>
      <c r="U2710" s="16">
        <f>P2710-T2710</f>
        <v/>
      </c>
      <c r="V2710" s="17">
        <f>IF(U2710&lt;0,0,LOOKUP(U2710,{0,1950001,3300001,6950001,9000001,18000001,40000001},{0.05,0.1,0.2,0.23,0.33,0.4,0.45}))</f>
        <v/>
      </c>
      <c r="W2710" s="18">
        <f>IF(U2710&lt;0,0.9,0.9-V2710*1.021)</f>
        <v/>
      </c>
      <c r="X2710" s="16">
        <f>ROUNDDOWN(S2710*0.2/W2710+2000,0)</f>
        <v/>
      </c>
      <c r="Y2710" s="17">
        <f>IF(O2710&lt;=0,0,LOOKUP(O2710,{0,1950001,3300001,6950001,9000001,18000001,40000001},{0.05,0.1,0.2,0.23,0.33,0.4,0.45}))</f>
        <v/>
      </c>
    </row>
    <row r="2711">
      <c r="A2711" t="inlineStr">
        <is>
          <t>1万円刻み</t>
        </is>
      </c>
      <c r="B2711" s="16">
        <f>'3_1万円刻み'!$A$557</f>
        <v/>
      </c>
      <c r="C2711" t="n">
        <v>2025</v>
      </c>
      <c r="D2711" t="n">
        <v>1</v>
      </c>
      <c r="E2711" t="n">
        <v>0</v>
      </c>
      <c r="F2711" t="n">
        <v>0</v>
      </c>
      <c r="G2711" s="16">
        <f>ROUND(MIN(B2711/12,650000)*12*0.0915+MIN(B2711/12,1390000)*12*(0.0504+0)+B2711*0.005,0)</f>
        <v/>
      </c>
      <c r="H2711" t="n">
        <v>0</v>
      </c>
      <c r="I2711" t="n">
        <v>0</v>
      </c>
      <c r="J2711" s="16">
        <f>IF(C2711=2026,IF(B2711&lt;741000,0,IF(B2711&lt;2191000,B2711-740000,IF(B2711&lt;2193000,1451000,IF(B2711&lt;2196000,1453000,IF(B2711&lt;2200000,1456000,IF(B2711&lt;3600000,ROUNDDOWN(B2711/4,-3)*2.8-80000,IF(B2711&lt;6600000,ROUNDDOWN(B2711/4,-3)*3.2-440000,IF(B2711&lt;8500000,ROUNDDOWN(B2711*0.9,0)-1100000,B2711-1950000)))))))),IF(B2711&lt;651000,0,IF(B2711&lt;1900000,B2711-650000,IF(B2711&lt;3600000,ROUNDDOWN(B2711/4,-3)*2.8-80000,IF(B2711&lt;6600000,ROUNDDOWN(B2711/4,-3)*3.2-440000,IF(B2711&lt;8500000,ROUNDDOWN(B2711*0.9,0)-1100000,B2711-1950000))))))</f>
        <v/>
      </c>
      <c r="K2711" s="16">
        <f>IF(J2711&gt;23500000,NA(),IF(C2711=2026,IF(J2711&lt;=4890000,1040000,IF(J2711&lt;=6550000,670000,620000)),IF(J2711&lt;=1320000,950000,IF(J2711&lt;=3360000,880000,IF(J2711&lt;=4890000,680000,IF(J2711&lt;=6550000,630000,580000))))))</f>
        <v/>
      </c>
      <c r="L2711" s="16">
        <f>IF(D2711=1,IF(J2711&lt;=9000000,380000,IF(J2711&lt;=9500000,260000,IF(J2711&lt;=10000000,130000,0))),0)</f>
        <v/>
      </c>
      <c r="M2711" s="16">
        <f>IF(D2711=1,IF(J2711&lt;=9000000,330000,IF(J2711&lt;=9500000,220000,IF(J2711&lt;=10000000,110000,0))),0)</f>
        <v/>
      </c>
      <c r="N2711" s="16">
        <f>IF(D2711=1,IF(J2711&lt;=9000000,50000,IF(J2711&lt;=9500000,40000,IF(J2711&lt;=10000000,20000,0))),0)</f>
        <v/>
      </c>
      <c r="O2711" s="16">
        <f>MAX(0,ROUNDDOWN(J2711-G2711-K2711-L2711-E2711*380000-F2711*630000-H2711,-3))</f>
        <v/>
      </c>
      <c r="P2711" s="16">
        <f>MAX(0,ROUNDDOWN(J2711-G2711-430000-M2711-E2711*330000-F2711*450000-I2711,-3))</f>
        <v/>
      </c>
      <c r="Q2711" s="16">
        <f>50000+N2711+E2711*50000+F2711*180000</f>
        <v/>
      </c>
      <c r="R2711" s="16">
        <f>IF(P2711&lt;=2000000,MIN(Q2711,P2711),MAX(Q2711-(P2711-2000000),50000))*0.05</f>
        <v/>
      </c>
      <c r="S2711" s="16">
        <f>MAX(0,P2711*0.1-R2711)</f>
        <v/>
      </c>
      <c r="T2711" s="16">
        <f>Q2711+MAX(0,K2711-480000)</f>
        <v/>
      </c>
      <c r="U2711" s="16">
        <f>P2711-T2711</f>
        <v/>
      </c>
      <c r="V2711" s="17">
        <f>IF(U2711&lt;0,0,LOOKUP(U2711,{0,1950001,3300001,6950001,9000001,18000001,40000001},{0.05,0.1,0.2,0.23,0.33,0.4,0.45}))</f>
        <v/>
      </c>
      <c r="W2711" s="18">
        <f>IF(U2711&lt;0,0.9,0.9-V2711*1.021)</f>
        <v/>
      </c>
      <c r="X2711" s="16">
        <f>ROUNDDOWN(S2711*0.2/W2711+2000,0)</f>
        <v/>
      </c>
      <c r="Y2711" s="17">
        <f>IF(O2711&lt;=0,0,LOOKUP(O2711,{0,1950001,3300001,6950001,9000001,18000001,40000001},{0.05,0.1,0.2,0.23,0.33,0.4,0.45}))</f>
        <v/>
      </c>
    </row>
    <row r="2712">
      <c r="A2712" t="inlineStr">
        <is>
          <t>1万円刻み</t>
        </is>
      </c>
      <c r="B2712" s="16">
        <f>'3_1万円刻み'!$A$557</f>
        <v/>
      </c>
      <c r="C2712" t="n">
        <v>2026</v>
      </c>
      <c r="D2712" t="n">
        <v>1</v>
      </c>
      <c r="E2712" t="n">
        <v>0</v>
      </c>
      <c r="F2712" t="n">
        <v>0</v>
      </c>
      <c r="G2712" s="16">
        <f>ROUND(MIN(B2712/12,650000)*12*0.0915+MIN(B2712/12,1390000)*12*(0.0504+0)+B2712*0.005,0)</f>
        <v/>
      </c>
      <c r="H2712" t="n">
        <v>0</v>
      </c>
      <c r="I2712" t="n">
        <v>0</v>
      </c>
      <c r="J2712" s="16">
        <f>IF(C2712=2026,IF(B2712&lt;741000,0,IF(B2712&lt;2191000,B2712-740000,IF(B2712&lt;2193000,1451000,IF(B2712&lt;2196000,1453000,IF(B2712&lt;2200000,1456000,IF(B2712&lt;3600000,ROUNDDOWN(B2712/4,-3)*2.8-80000,IF(B2712&lt;6600000,ROUNDDOWN(B2712/4,-3)*3.2-440000,IF(B2712&lt;8500000,ROUNDDOWN(B2712*0.9,0)-1100000,B2712-1950000)))))))),IF(B2712&lt;651000,0,IF(B2712&lt;1900000,B2712-650000,IF(B2712&lt;3600000,ROUNDDOWN(B2712/4,-3)*2.8-80000,IF(B2712&lt;6600000,ROUNDDOWN(B2712/4,-3)*3.2-440000,IF(B2712&lt;8500000,ROUNDDOWN(B2712*0.9,0)-1100000,B2712-1950000))))))</f>
        <v/>
      </c>
      <c r="K2712" s="16">
        <f>IF(J2712&gt;23500000,NA(),IF(C2712=2026,IF(J2712&lt;=4890000,1040000,IF(J2712&lt;=6550000,670000,620000)),IF(J2712&lt;=1320000,950000,IF(J2712&lt;=3360000,880000,IF(J2712&lt;=4890000,680000,IF(J2712&lt;=6550000,630000,580000))))))</f>
        <v/>
      </c>
      <c r="L2712" s="16">
        <f>IF(D2712=1,IF(J2712&lt;=9000000,380000,IF(J2712&lt;=9500000,260000,IF(J2712&lt;=10000000,130000,0))),0)</f>
        <v/>
      </c>
      <c r="M2712" s="16">
        <f>IF(D2712=1,IF(J2712&lt;=9000000,330000,IF(J2712&lt;=9500000,220000,IF(J2712&lt;=10000000,110000,0))),0)</f>
        <v/>
      </c>
      <c r="N2712" s="16">
        <f>IF(D2712=1,IF(J2712&lt;=9000000,50000,IF(J2712&lt;=9500000,40000,IF(J2712&lt;=10000000,20000,0))),0)</f>
        <v/>
      </c>
      <c r="O2712" s="16">
        <f>MAX(0,ROUNDDOWN(J2712-G2712-K2712-L2712-E2712*380000-F2712*630000-H2712,-3))</f>
        <v/>
      </c>
      <c r="P2712" s="16">
        <f>MAX(0,ROUNDDOWN(J2712-G2712-430000-M2712-E2712*330000-F2712*450000-I2712,-3))</f>
        <v/>
      </c>
      <c r="Q2712" s="16">
        <f>50000+N2712+E2712*50000+F2712*180000</f>
        <v/>
      </c>
      <c r="R2712" s="16">
        <f>IF(P2712&lt;=2000000,MIN(Q2712,P2712),MAX(Q2712-(P2712-2000000),50000))*0.05</f>
        <v/>
      </c>
      <c r="S2712" s="16">
        <f>MAX(0,P2712*0.1-R2712)</f>
        <v/>
      </c>
      <c r="T2712" s="16">
        <f>Q2712+MAX(0,K2712-480000)</f>
        <v/>
      </c>
      <c r="U2712" s="16">
        <f>P2712-T2712</f>
        <v/>
      </c>
      <c r="V2712" s="17">
        <f>IF(U2712&lt;0,0,LOOKUP(U2712,{0,1950001,3300001,6950001,9000001,18000001,40000001},{0.05,0.1,0.2,0.23,0.33,0.4,0.45}))</f>
        <v/>
      </c>
      <c r="W2712" s="18">
        <f>IF(U2712&lt;0,0.9,0.9-V2712*1.021)</f>
        <v/>
      </c>
      <c r="X2712" s="16">
        <f>ROUNDDOWN(S2712*0.2/W2712+2000,0)</f>
        <v/>
      </c>
      <c r="Y2712" s="17">
        <f>IF(O2712&lt;=0,0,LOOKUP(O2712,{0,1950001,3300001,6950001,9000001,18000001,40000001},{0.05,0.1,0.2,0.23,0.33,0.4,0.45}))</f>
        <v/>
      </c>
    </row>
    <row r="2713">
      <c r="A2713" t="inlineStr">
        <is>
          <t>1万円刻み</t>
        </is>
      </c>
      <c r="B2713" s="16">
        <f>'3_1万円刻み'!$A$558</f>
        <v/>
      </c>
      <c r="C2713" t="n">
        <v>2025</v>
      </c>
      <c r="D2713" t="n">
        <v>0</v>
      </c>
      <c r="E2713" t="n">
        <v>0</v>
      </c>
      <c r="F2713" t="n">
        <v>0</v>
      </c>
      <c r="G2713" s="16">
        <f>ROUND(MIN(B2713/12,650000)*12*0.0915+MIN(B2713/12,1390000)*12*(0.0504+0)+B2713*0.005,0)</f>
        <v/>
      </c>
      <c r="H2713" t="n">
        <v>0</v>
      </c>
      <c r="I2713" t="n">
        <v>0</v>
      </c>
      <c r="J2713" s="16">
        <f>IF(C2713=2026,IF(B2713&lt;741000,0,IF(B2713&lt;2191000,B2713-740000,IF(B2713&lt;2193000,1451000,IF(B2713&lt;2196000,1453000,IF(B2713&lt;2200000,1456000,IF(B2713&lt;3600000,ROUNDDOWN(B2713/4,-3)*2.8-80000,IF(B2713&lt;6600000,ROUNDDOWN(B2713/4,-3)*3.2-440000,IF(B2713&lt;8500000,ROUNDDOWN(B2713*0.9,0)-1100000,B2713-1950000)))))))),IF(B2713&lt;651000,0,IF(B2713&lt;1900000,B2713-650000,IF(B2713&lt;3600000,ROUNDDOWN(B2713/4,-3)*2.8-80000,IF(B2713&lt;6600000,ROUNDDOWN(B2713/4,-3)*3.2-440000,IF(B2713&lt;8500000,ROUNDDOWN(B2713*0.9,0)-1100000,B2713-1950000))))))</f>
        <v/>
      </c>
      <c r="K2713" s="16">
        <f>IF(J2713&gt;23500000,NA(),IF(C2713=2026,IF(J2713&lt;=4890000,1040000,IF(J2713&lt;=6550000,670000,620000)),IF(J2713&lt;=1320000,950000,IF(J2713&lt;=3360000,880000,IF(J2713&lt;=4890000,680000,IF(J2713&lt;=6550000,630000,580000))))))</f>
        <v/>
      </c>
      <c r="L2713" s="16">
        <f>IF(D2713=1,IF(J2713&lt;=9000000,380000,IF(J2713&lt;=9500000,260000,IF(J2713&lt;=10000000,130000,0))),0)</f>
        <v/>
      </c>
      <c r="M2713" s="16">
        <f>IF(D2713=1,IF(J2713&lt;=9000000,330000,IF(J2713&lt;=9500000,220000,IF(J2713&lt;=10000000,110000,0))),0)</f>
        <v/>
      </c>
      <c r="N2713" s="16">
        <f>IF(D2713=1,IF(J2713&lt;=9000000,50000,IF(J2713&lt;=9500000,40000,IF(J2713&lt;=10000000,20000,0))),0)</f>
        <v/>
      </c>
      <c r="O2713" s="16">
        <f>MAX(0,ROUNDDOWN(J2713-G2713-K2713-L2713-E2713*380000-F2713*630000-H2713,-3))</f>
        <v/>
      </c>
      <c r="P2713" s="16">
        <f>MAX(0,ROUNDDOWN(J2713-G2713-430000-M2713-E2713*330000-F2713*450000-I2713,-3))</f>
        <v/>
      </c>
      <c r="Q2713" s="16">
        <f>50000+N2713+E2713*50000+F2713*180000</f>
        <v/>
      </c>
      <c r="R2713" s="16">
        <f>IF(P2713&lt;=2000000,MIN(Q2713,P2713),MAX(Q2713-(P2713-2000000),50000))*0.05</f>
        <v/>
      </c>
      <c r="S2713" s="16">
        <f>MAX(0,P2713*0.1-R2713)</f>
        <v/>
      </c>
      <c r="T2713" s="16">
        <f>Q2713+MAX(0,K2713-480000)</f>
        <v/>
      </c>
      <c r="U2713" s="16">
        <f>P2713-T2713</f>
        <v/>
      </c>
      <c r="V2713" s="17">
        <f>IF(U2713&lt;0,0,LOOKUP(U2713,{0,1950001,3300001,6950001,9000001,18000001,40000001},{0.05,0.1,0.2,0.23,0.33,0.4,0.45}))</f>
        <v/>
      </c>
      <c r="W2713" s="18">
        <f>IF(U2713&lt;0,0.9,0.9-V2713*1.021)</f>
        <v/>
      </c>
      <c r="X2713" s="16">
        <f>ROUNDDOWN(S2713*0.2/W2713+2000,0)</f>
        <v/>
      </c>
      <c r="Y2713" s="17">
        <f>IF(O2713&lt;=0,0,LOOKUP(O2713,{0,1950001,3300001,6950001,9000001,18000001,40000001},{0.05,0.1,0.2,0.23,0.33,0.4,0.45}))</f>
        <v/>
      </c>
    </row>
    <row r="2714">
      <c r="A2714" t="inlineStr">
        <is>
          <t>1万円刻み</t>
        </is>
      </c>
      <c r="B2714" s="16">
        <f>'3_1万円刻み'!$A$558</f>
        <v/>
      </c>
      <c r="C2714" t="n">
        <v>2026</v>
      </c>
      <c r="D2714" t="n">
        <v>0</v>
      </c>
      <c r="E2714" t="n">
        <v>0</v>
      </c>
      <c r="F2714" t="n">
        <v>0</v>
      </c>
      <c r="G2714" s="16">
        <f>ROUND(MIN(B2714/12,650000)*12*0.0915+MIN(B2714/12,1390000)*12*(0.0504+0)+B2714*0.005,0)</f>
        <v/>
      </c>
      <c r="H2714" t="n">
        <v>0</v>
      </c>
      <c r="I2714" t="n">
        <v>0</v>
      </c>
      <c r="J2714" s="16">
        <f>IF(C2714=2026,IF(B2714&lt;741000,0,IF(B2714&lt;2191000,B2714-740000,IF(B2714&lt;2193000,1451000,IF(B2714&lt;2196000,1453000,IF(B2714&lt;2200000,1456000,IF(B2714&lt;3600000,ROUNDDOWN(B2714/4,-3)*2.8-80000,IF(B2714&lt;6600000,ROUNDDOWN(B2714/4,-3)*3.2-440000,IF(B2714&lt;8500000,ROUNDDOWN(B2714*0.9,0)-1100000,B2714-1950000)))))))),IF(B2714&lt;651000,0,IF(B2714&lt;1900000,B2714-650000,IF(B2714&lt;3600000,ROUNDDOWN(B2714/4,-3)*2.8-80000,IF(B2714&lt;6600000,ROUNDDOWN(B2714/4,-3)*3.2-440000,IF(B2714&lt;8500000,ROUNDDOWN(B2714*0.9,0)-1100000,B2714-1950000))))))</f>
        <v/>
      </c>
      <c r="K2714" s="16">
        <f>IF(J2714&gt;23500000,NA(),IF(C2714=2026,IF(J2714&lt;=4890000,1040000,IF(J2714&lt;=6550000,670000,620000)),IF(J2714&lt;=1320000,950000,IF(J2714&lt;=3360000,880000,IF(J2714&lt;=4890000,680000,IF(J2714&lt;=6550000,630000,580000))))))</f>
        <v/>
      </c>
      <c r="L2714" s="16">
        <f>IF(D2714=1,IF(J2714&lt;=9000000,380000,IF(J2714&lt;=9500000,260000,IF(J2714&lt;=10000000,130000,0))),0)</f>
        <v/>
      </c>
      <c r="M2714" s="16">
        <f>IF(D2714=1,IF(J2714&lt;=9000000,330000,IF(J2714&lt;=9500000,220000,IF(J2714&lt;=10000000,110000,0))),0)</f>
        <v/>
      </c>
      <c r="N2714" s="16">
        <f>IF(D2714=1,IF(J2714&lt;=9000000,50000,IF(J2714&lt;=9500000,40000,IF(J2714&lt;=10000000,20000,0))),0)</f>
        <v/>
      </c>
      <c r="O2714" s="16">
        <f>MAX(0,ROUNDDOWN(J2714-G2714-K2714-L2714-E2714*380000-F2714*630000-H2714,-3))</f>
        <v/>
      </c>
      <c r="P2714" s="16">
        <f>MAX(0,ROUNDDOWN(J2714-G2714-430000-M2714-E2714*330000-F2714*450000-I2714,-3))</f>
        <v/>
      </c>
      <c r="Q2714" s="16">
        <f>50000+N2714+E2714*50000+F2714*180000</f>
        <v/>
      </c>
      <c r="R2714" s="16">
        <f>IF(P2714&lt;=2000000,MIN(Q2714,P2714),MAX(Q2714-(P2714-2000000),50000))*0.05</f>
        <v/>
      </c>
      <c r="S2714" s="16">
        <f>MAX(0,P2714*0.1-R2714)</f>
        <v/>
      </c>
      <c r="T2714" s="16">
        <f>Q2714+MAX(0,K2714-480000)</f>
        <v/>
      </c>
      <c r="U2714" s="16">
        <f>P2714-T2714</f>
        <v/>
      </c>
      <c r="V2714" s="17">
        <f>IF(U2714&lt;0,0,LOOKUP(U2714,{0,1950001,3300001,6950001,9000001,18000001,40000001},{0.05,0.1,0.2,0.23,0.33,0.4,0.45}))</f>
        <v/>
      </c>
      <c r="W2714" s="18">
        <f>IF(U2714&lt;0,0.9,0.9-V2714*1.021)</f>
        <v/>
      </c>
      <c r="X2714" s="16">
        <f>ROUNDDOWN(S2714*0.2/W2714+2000,0)</f>
        <v/>
      </c>
      <c r="Y2714" s="17">
        <f>IF(O2714&lt;=0,0,LOOKUP(O2714,{0,1950001,3300001,6950001,9000001,18000001,40000001},{0.05,0.1,0.2,0.23,0.33,0.4,0.45}))</f>
        <v/>
      </c>
    </row>
    <row r="2715">
      <c r="A2715" t="inlineStr">
        <is>
          <t>1万円刻み</t>
        </is>
      </c>
      <c r="B2715" s="16">
        <f>'3_1万円刻み'!$A$558</f>
        <v/>
      </c>
      <c r="C2715" t="n">
        <v>2025</v>
      </c>
      <c r="D2715" t="n">
        <v>1</v>
      </c>
      <c r="E2715" t="n">
        <v>0</v>
      </c>
      <c r="F2715" t="n">
        <v>0</v>
      </c>
      <c r="G2715" s="16">
        <f>ROUND(MIN(B2715/12,650000)*12*0.0915+MIN(B2715/12,1390000)*12*(0.0504+0)+B2715*0.005,0)</f>
        <v/>
      </c>
      <c r="H2715" t="n">
        <v>0</v>
      </c>
      <c r="I2715" t="n">
        <v>0</v>
      </c>
      <c r="J2715" s="16">
        <f>IF(C2715=2026,IF(B2715&lt;741000,0,IF(B2715&lt;2191000,B2715-740000,IF(B2715&lt;2193000,1451000,IF(B2715&lt;2196000,1453000,IF(B2715&lt;2200000,1456000,IF(B2715&lt;3600000,ROUNDDOWN(B2715/4,-3)*2.8-80000,IF(B2715&lt;6600000,ROUNDDOWN(B2715/4,-3)*3.2-440000,IF(B2715&lt;8500000,ROUNDDOWN(B2715*0.9,0)-1100000,B2715-1950000)))))))),IF(B2715&lt;651000,0,IF(B2715&lt;1900000,B2715-650000,IF(B2715&lt;3600000,ROUNDDOWN(B2715/4,-3)*2.8-80000,IF(B2715&lt;6600000,ROUNDDOWN(B2715/4,-3)*3.2-440000,IF(B2715&lt;8500000,ROUNDDOWN(B2715*0.9,0)-1100000,B2715-1950000))))))</f>
        <v/>
      </c>
      <c r="K2715" s="16">
        <f>IF(J2715&gt;23500000,NA(),IF(C2715=2026,IF(J2715&lt;=4890000,1040000,IF(J2715&lt;=6550000,670000,620000)),IF(J2715&lt;=1320000,950000,IF(J2715&lt;=3360000,880000,IF(J2715&lt;=4890000,680000,IF(J2715&lt;=6550000,630000,580000))))))</f>
        <v/>
      </c>
      <c r="L2715" s="16">
        <f>IF(D2715=1,IF(J2715&lt;=9000000,380000,IF(J2715&lt;=9500000,260000,IF(J2715&lt;=10000000,130000,0))),0)</f>
        <v/>
      </c>
      <c r="M2715" s="16">
        <f>IF(D2715=1,IF(J2715&lt;=9000000,330000,IF(J2715&lt;=9500000,220000,IF(J2715&lt;=10000000,110000,0))),0)</f>
        <v/>
      </c>
      <c r="N2715" s="16">
        <f>IF(D2715=1,IF(J2715&lt;=9000000,50000,IF(J2715&lt;=9500000,40000,IF(J2715&lt;=10000000,20000,0))),0)</f>
        <v/>
      </c>
      <c r="O2715" s="16">
        <f>MAX(0,ROUNDDOWN(J2715-G2715-K2715-L2715-E2715*380000-F2715*630000-H2715,-3))</f>
        <v/>
      </c>
      <c r="P2715" s="16">
        <f>MAX(0,ROUNDDOWN(J2715-G2715-430000-M2715-E2715*330000-F2715*450000-I2715,-3))</f>
        <v/>
      </c>
      <c r="Q2715" s="16">
        <f>50000+N2715+E2715*50000+F2715*180000</f>
        <v/>
      </c>
      <c r="R2715" s="16">
        <f>IF(P2715&lt;=2000000,MIN(Q2715,P2715),MAX(Q2715-(P2715-2000000),50000))*0.05</f>
        <v/>
      </c>
      <c r="S2715" s="16">
        <f>MAX(0,P2715*0.1-R2715)</f>
        <v/>
      </c>
      <c r="T2715" s="16">
        <f>Q2715+MAX(0,K2715-480000)</f>
        <v/>
      </c>
      <c r="U2715" s="16">
        <f>P2715-T2715</f>
        <v/>
      </c>
      <c r="V2715" s="17">
        <f>IF(U2715&lt;0,0,LOOKUP(U2715,{0,1950001,3300001,6950001,9000001,18000001,40000001},{0.05,0.1,0.2,0.23,0.33,0.4,0.45}))</f>
        <v/>
      </c>
      <c r="W2715" s="18">
        <f>IF(U2715&lt;0,0.9,0.9-V2715*1.021)</f>
        <v/>
      </c>
      <c r="X2715" s="16">
        <f>ROUNDDOWN(S2715*0.2/W2715+2000,0)</f>
        <v/>
      </c>
      <c r="Y2715" s="17">
        <f>IF(O2715&lt;=0,0,LOOKUP(O2715,{0,1950001,3300001,6950001,9000001,18000001,40000001},{0.05,0.1,0.2,0.23,0.33,0.4,0.45}))</f>
        <v/>
      </c>
    </row>
    <row r="2716">
      <c r="A2716" t="inlineStr">
        <is>
          <t>1万円刻み</t>
        </is>
      </c>
      <c r="B2716" s="16">
        <f>'3_1万円刻み'!$A$558</f>
        <v/>
      </c>
      <c r="C2716" t="n">
        <v>2026</v>
      </c>
      <c r="D2716" t="n">
        <v>1</v>
      </c>
      <c r="E2716" t="n">
        <v>0</v>
      </c>
      <c r="F2716" t="n">
        <v>0</v>
      </c>
      <c r="G2716" s="16">
        <f>ROUND(MIN(B2716/12,650000)*12*0.0915+MIN(B2716/12,1390000)*12*(0.0504+0)+B2716*0.005,0)</f>
        <v/>
      </c>
      <c r="H2716" t="n">
        <v>0</v>
      </c>
      <c r="I2716" t="n">
        <v>0</v>
      </c>
      <c r="J2716" s="16">
        <f>IF(C2716=2026,IF(B2716&lt;741000,0,IF(B2716&lt;2191000,B2716-740000,IF(B2716&lt;2193000,1451000,IF(B2716&lt;2196000,1453000,IF(B2716&lt;2200000,1456000,IF(B2716&lt;3600000,ROUNDDOWN(B2716/4,-3)*2.8-80000,IF(B2716&lt;6600000,ROUNDDOWN(B2716/4,-3)*3.2-440000,IF(B2716&lt;8500000,ROUNDDOWN(B2716*0.9,0)-1100000,B2716-1950000)))))))),IF(B2716&lt;651000,0,IF(B2716&lt;1900000,B2716-650000,IF(B2716&lt;3600000,ROUNDDOWN(B2716/4,-3)*2.8-80000,IF(B2716&lt;6600000,ROUNDDOWN(B2716/4,-3)*3.2-440000,IF(B2716&lt;8500000,ROUNDDOWN(B2716*0.9,0)-1100000,B2716-1950000))))))</f>
        <v/>
      </c>
      <c r="K2716" s="16">
        <f>IF(J2716&gt;23500000,NA(),IF(C2716=2026,IF(J2716&lt;=4890000,1040000,IF(J2716&lt;=6550000,670000,620000)),IF(J2716&lt;=1320000,950000,IF(J2716&lt;=3360000,880000,IF(J2716&lt;=4890000,680000,IF(J2716&lt;=6550000,630000,580000))))))</f>
        <v/>
      </c>
      <c r="L2716" s="16">
        <f>IF(D2716=1,IF(J2716&lt;=9000000,380000,IF(J2716&lt;=9500000,260000,IF(J2716&lt;=10000000,130000,0))),0)</f>
        <v/>
      </c>
      <c r="M2716" s="16">
        <f>IF(D2716=1,IF(J2716&lt;=9000000,330000,IF(J2716&lt;=9500000,220000,IF(J2716&lt;=10000000,110000,0))),0)</f>
        <v/>
      </c>
      <c r="N2716" s="16">
        <f>IF(D2716=1,IF(J2716&lt;=9000000,50000,IF(J2716&lt;=9500000,40000,IF(J2716&lt;=10000000,20000,0))),0)</f>
        <v/>
      </c>
      <c r="O2716" s="16">
        <f>MAX(0,ROUNDDOWN(J2716-G2716-K2716-L2716-E2716*380000-F2716*630000-H2716,-3))</f>
        <v/>
      </c>
      <c r="P2716" s="16">
        <f>MAX(0,ROUNDDOWN(J2716-G2716-430000-M2716-E2716*330000-F2716*450000-I2716,-3))</f>
        <v/>
      </c>
      <c r="Q2716" s="16">
        <f>50000+N2716+E2716*50000+F2716*180000</f>
        <v/>
      </c>
      <c r="R2716" s="16">
        <f>IF(P2716&lt;=2000000,MIN(Q2716,P2716),MAX(Q2716-(P2716-2000000),50000))*0.05</f>
        <v/>
      </c>
      <c r="S2716" s="16">
        <f>MAX(0,P2716*0.1-R2716)</f>
        <v/>
      </c>
      <c r="T2716" s="16">
        <f>Q2716+MAX(0,K2716-480000)</f>
        <v/>
      </c>
      <c r="U2716" s="16">
        <f>P2716-T2716</f>
        <v/>
      </c>
      <c r="V2716" s="17">
        <f>IF(U2716&lt;0,0,LOOKUP(U2716,{0,1950001,3300001,6950001,9000001,18000001,40000001},{0.05,0.1,0.2,0.23,0.33,0.4,0.45}))</f>
        <v/>
      </c>
      <c r="W2716" s="18">
        <f>IF(U2716&lt;0,0.9,0.9-V2716*1.021)</f>
        <v/>
      </c>
      <c r="X2716" s="16">
        <f>ROUNDDOWN(S2716*0.2/W2716+2000,0)</f>
        <v/>
      </c>
      <c r="Y2716" s="17">
        <f>IF(O2716&lt;=0,0,LOOKUP(O2716,{0,1950001,3300001,6950001,9000001,18000001,40000001},{0.05,0.1,0.2,0.23,0.33,0.4,0.45}))</f>
        <v/>
      </c>
    </row>
    <row r="2717">
      <c r="A2717" t="inlineStr">
        <is>
          <t>1万円刻み</t>
        </is>
      </c>
      <c r="B2717" s="16">
        <f>'3_1万円刻み'!$A$559</f>
        <v/>
      </c>
      <c r="C2717" t="n">
        <v>2025</v>
      </c>
      <c r="D2717" t="n">
        <v>0</v>
      </c>
      <c r="E2717" t="n">
        <v>0</v>
      </c>
      <c r="F2717" t="n">
        <v>0</v>
      </c>
      <c r="G2717" s="16">
        <f>ROUND(MIN(B2717/12,650000)*12*0.0915+MIN(B2717/12,1390000)*12*(0.0504+0)+B2717*0.005,0)</f>
        <v/>
      </c>
      <c r="H2717" t="n">
        <v>0</v>
      </c>
      <c r="I2717" t="n">
        <v>0</v>
      </c>
      <c r="J2717" s="16">
        <f>IF(C2717=2026,IF(B2717&lt;741000,0,IF(B2717&lt;2191000,B2717-740000,IF(B2717&lt;2193000,1451000,IF(B2717&lt;2196000,1453000,IF(B2717&lt;2200000,1456000,IF(B2717&lt;3600000,ROUNDDOWN(B2717/4,-3)*2.8-80000,IF(B2717&lt;6600000,ROUNDDOWN(B2717/4,-3)*3.2-440000,IF(B2717&lt;8500000,ROUNDDOWN(B2717*0.9,0)-1100000,B2717-1950000)))))))),IF(B2717&lt;651000,0,IF(B2717&lt;1900000,B2717-650000,IF(B2717&lt;3600000,ROUNDDOWN(B2717/4,-3)*2.8-80000,IF(B2717&lt;6600000,ROUNDDOWN(B2717/4,-3)*3.2-440000,IF(B2717&lt;8500000,ROUNDDOWN(B2717*0.9,0)-1100000,B2717-1950000))))))</f>
        <v/>
      </c>
      <c r="K2717" s="16">
        <f>IF(J2717&gt;23500000,NA(),IF(C2717=2026,IF(J2717&lt;=4890000,1040000,IF(J2717&lt;=6550000,670000,620000)),IF(J2717&lt;=1320000,950000,IF(J2717&lt;=3360000,880000,IF(J2717&lt;=4890000,680000,IF(J2717&lt;=6550000,630000,580000))))))</f>
        <v/>
      </c>
      <c r="L2717" s="16">
        <f>IF(D2717=1,IF(J2717&lt;=9000000,380000,IF(J2717&lt;=9500000,260000,IF(J2717&lt;=10000000,130000,0))),0)</f>
        <v/>
      </c>
      <c r="M2717" s="16">
        <f>IF(D2717=1,IF(J2717&lt;=9000000,330000,IF(J2717&lt;=9500000,220000,IF(J2717&lt;=10000000,110000,0))),0)</f>
        <v/>
      </c>
      <c r="N2717" s="16">
        <f>IF(D2717=1,IF(J2717&lt;=9000000,50000,IF(J2717&lt;=9500000,40000,IF(J2717&lt;=10000000,20000,0))),0)</f>
        <v/>
      </c>
      <c r="O2717" s="16">
        <f>MAX(0,ROUNDDOWN(J2717-G2717-K2717-L2717-E2717*380000-F2717*630000-H2717,-3))</f>
        <v/>
      </c>
      <c r="P2717" s="16">
        <f>MAX(0,ROUNDDOWN(J2717-G2717-430000-M2717-E2717*330000-F2717*450000-I2717,-3))</f>
        <v/>
      </c>
      <c r="Q2717" s="16">
        <f>50000+N2717+E2717*50000+F2717*180000</f>
        <v/>
      </c>
      <c r="R2717" s="16">
        <f>IF(P2717&lt;=2000000,MIN(Q2717,P2717),MAX(Q2717-(P2717-2000000),50000))*0.05</f>
        <v/>
      </c>
      <c r="S2717" s="16">
        <f>MAX(0,P2717*0.1-R2717)</f>
        <v/>
      </c>
      <c r="T2717" s="16">
        <f>Q2717+MAX(0,K2717-480000)</f>
        <v/>
      </c>
      <c r="U2717" s="16">
        <f>P2717-T2717</f>
        <v/>
      </c>
      <c r="V2717" s="17">
        <f>IF(U2717&lt;0,0,LOOKUP(U2717,{0,1950001,3300001,6950001,9000001,18000001,40000001},{0.05,0.1,0.2,0.23,0.33,0.4,0.45}))</f>
        <v/>
      </c>
      <c r="W2717" s="18">
        <f>IF(U2717&lt;0,0.9,0.9-V2717*1.021)</f>
        <v/>
      </c>
      <c r="X2717" s="16">
        <f>ROUNDDOWN(S2717*0.2/W2717+2000,0)</f>
        <v/>
      </c>
      <c r="Y2717" s="17">
        <f>IF(O2717&lt;=0,0,LOOKUP(O2717,{0,1950001,3300001,6950001,9000001,18000001,40000001},{0.05,0.1,0.2,0.23,0.33,0.4,0.45}))</f>
        <v/>
      </c>
    </row>
    <row r="2718">
      <c r="A2718" t="inlineStr">
        <is>
          <t>1万円刻み</t>
        </is>
      </c>
      <c r="B2718" s="16">
        <f>'3_1万円刻み'!$A$559</f>
        <v/>
      </c>
      <c r="C2718" t="n">
        <v>2026</v>
      </c>
      <c r="D2718" t="n">
        <v>0</v>
      </c>
      <c r="E2718" t="n">
        <v>0</v>
      </c>
      <c r="F2718" t="n">
        <v>0</v>
      </c>
      <c r="G2718" s="16">
        <f>ROUND(MIN(B2718/12,650000)*12*0.0915+MIN(B2718/12,1390000)*12*(0.0504+0)+B2718*0.005,0)</f>
        <v/>
      </c>
      <c r="H2718" t="n">
        <v>0</v>
      </c>
      <c r="I2718" t="n">
        <v>0</v>
      </c>
      <c r="J2718" s="16">
        <f>IF(C2718=2026,IF(B2718&lt;741000,0,IF(B2718&lt;2191000,B2718-740000,IF(B2718&lt;2193000,1451000,IF(B2718&lt;2196000,1453000,IF(B2718&lt;2200000,1456000,IF(B2718&lt;3600000,ROUNDDOWN(B2718/4,-3)*2.8-80000,IF(B2718&lt;6600000,ROUNDDOWN(B2718/4,-3)*3.2-440000,IF(B2718&lt;8500000,ROUNDDOWN(B2718*0.9,0)-1100000,B2718-1950000)))))))),IF(B2718&lt;651000,0,IF(B2718&lt;1900000,B2718-650000,IF(B2718&lt;3600000,ROUNDDOWN(B2718/4,-3)*2.8-80000,IF(B2718&lt;6600000,ROUNDDOWN(B2718/4,-3)*3.2-440000,IF(B2718&lt;8500000,ROUNDDOWN(B2718*0.9,0)-1100000,B2718-1950000))))))</f>
        <v/>
      </c>
      <c r="K2718" s="16">
        <f>IF(J2718&gt;23500000,NA(),IF(C2718=2026,IF(J2718&lt;=4890000,1040000,IF(J2718&lt;=6550000,670000,620000)),IF(J2718&lt;=1320000,950000,IF(J2718&lt;=3360000,880000,IF(J2718&lt;=4890000,680000,IF(J2718&lt;=6550000,630000,580000))))))</f>
        <v/>
      </c>
      <c r="L2718" s="16">
        <f>IF(D2718=1,IF(J2718&lt;=9000000,380000,IF(J2718&lt;=9500000,260000,IF(J2718&lt;=10000000,130000,0))),0)</f>
        <v/>
      </c>
      <c r="M2718" s="16">
        <f>IF(D2718=1,IF(J2718&lt;=9000000,330000,IF(J2718&lt;=9500000,220000,IF(J2718&lt;=10000000,110000,0))),0)</f>
        <v/>
      </c>
      <c r="N2718" s="16">
        <f>IF(D2718=1,IF(J2718&lt;=9000000,50000,IF(J2718&lt;=9500000,40000,IF(J2718&lt;=10000000,20000,0))),0)</f>
        <v/>
      </c>
      <c r="O2718" s="16">
        <f>MAX(0,ROUNDDOWN(J2718-G2718-K2718-L2718-E2718*380000-F2718*630000-H2718,-3))</f>
        <v/>
      </c>
      <c r="P2718" s="16">
        <f>MAX(0,ROUNDDOWN(J2718-G2718-430000-M2718-E2718*330000-F2718*450000-I2718,-3))</f>
        <v/>
      </c>
      <c r="Q2718" s="16">
        <f>50000+N2718+E2718*50000+F2718*180000</f>
        <v/>
      </c>
      <c r="R2718" s="16">
        <f>IF(P2718&lt;=2000000,MIN(Q2718,P2718),MAX(Q2718-(P2718-2000000),50000))*0.05</f>
        <v/>
      </c>
      <c r="S2718" s="16">
        <f>MAX(0,P2718*0.1-R2718)</f>
        <v/>
      </c>
      <c r="T2718" s="16">
        <f>Q2718+MAX(0,K2718-480000)</f>
        <v/>
      </c>
      <c r="U2718" s="16">
        <f>P2718-T2718</f>
        <v/>
      </c>
      <c r="V2718" s="17">
        <f>IF(U2718&lt;0,0,LOOKUP(U2718,{0,1950001,3300001,6950001,9000001,18000001,40000001},{0.05,0.1,0.2,0.23,0.33,0.4,0.45}))</f>
        <v/>
      </c>
      <c r="W2718" s="18">
        <f>IF(U2718&lt;0,0.9,0.9-V2718*1.021)</f>
        <v/>
      </c>
      <c r="X2718" s="16">
        <f>ROUNDDOWN(S2718*0.2/W2718+2000,0)</f>
        <v/>
      </c>
      <c r="Y2718" s="17">
        <f>IF(O2718&lt;=0,0,LOOKUP(O2718,{0,1950001,3300001,6950001,9000001,18000001,40000001},{0.05,0.1,0.2,0.23,0.33,0.4,0.45}))</f>
        <v/>
      </c>
    </row>
    <row r="2719">
      <c r="A2719" t="inlineStr">
        <is>
          <t>1万円刻み</t>
        </is>
      </c>
      <c r="B2719" s="16">
        <f>'3_1万円刻み'!$A$559</f>
        <v/>
      </c>
      <c r="C2719" t="n">
        <v>2025</v>
      </c>
      <c r="D2719" t="n">
        <v>1</v>
      </c>
      <c r="E2719" t="n">
        <v>0</v>
      </c>
      <c r="F2719" t="n">
        <v>0</v>
      </c>
      <c r="G2719" s="16">
        <f>ROUND(MIN(B2719/12,650000)*12*0.0915+MIN(B2719/12,1390000)*12*(0.0504+0)+B2719*0.005,0)</f>
        <v/>
      </c>
      <c r="H2719" t="n">
        <v>0</v>
      </c>
      <c r="I2719" t="n">
        <v>0</v>
      </c>
      <c r="J2719" s="16">
        <f>IF(C2719=2026,IF(B2719&lt;741000,0,IF(B2719&lt;2191000,B2719-740000,IF(B2719&lt;2193000,1451000,IF(B2719&lt;2196000,1453000,IF(B2719&lt;2200000,1456000,IF(B2719&lt;3600000,ROUNDDOWN(B2719/4,-3)*2.8-80000,IF(B2719&lt;6600000,ROUNDDOWN(B2719/4,-3)*3.2-440000,IF(B2719&lt;8500000,ROUNDDOWN(B2719*0.9,0)-1100000,B2719-1950000)))))))),IF(B2719&lt;651000,0,IF(B2719&lt;1900000,B2719-650000,IF(B2719&lt;3600000,ROUNDDOWN(B2719/4,-3)*2.8-80000,IF(B2719&lt;6600000,ROUNDDOWN(B2719/4,-3)*3.2-440000,IF(B2719&lt;8500000,ROUNDDOWN(B2719*0.9,0)-1100000,B2719-1950000))))))</f>
        <v/>
      </c>
      <c r="K2719" s="16">
        <f>IF(J2719&gt;23500000,NA(),IF(C2719=2026,IF(J2719&lt;=4890000,1040000,IF(J2719&lt;=6550000,670000,620000)),IF(J2719&lt;=1320000,950000,IF(J2719&lt;=3360000,880000,IF(J2719&lt;=4890000,680000,IF(J2719&lt;=6550000,630000,580000))))))</f>
        <v/>
      </c>
      <c r="L2719" s="16">
        <f>IF(D2719=1,IF(J2719&lt;=9000000,380000,IF(J2719&lt;=9500000,260000,IF(J2719&lt;=10000000,130000,0))),0)</f>
        <v/>
      </c>
      <c r="M2719" s="16">
        <f>IF(D2719=1,IF(J2719&lt;=9000000,330000,IF(J2719&lt;=9500000,220000,IF(J2719&lt;=10000000,110000,0))),0)</f>
        <v/>
      </c>
      <c r="N2719" s="16">
        <f>IF(D2719=1,IF(J2719&lt;=9000000,50000,IF(J2719&lt;=9500000,40000,IF(J2719&lt;=10000000,20000,0))),0)</f>
        <v/>
      </c>
      <c r="O2719" s="16">
        <f>MAX(0,ROUNDDOWN(J2719-G2719-K2719-L2719-E2719*380000-F2719*630000-H2719,-3))</f>
        <v/>
      </c>
      <c r="P2719" s="16">
        <f>MAX(0,ROUNDDOWN(J2719-G2719-430000-M2719-E2719*330000-F2719*450000-I2719,-3))</f>
        <v/>
      </c>
      <c r="Q2719" s="16">
        <f>50000+N2719+E2719*50000+F2719*180000</f>
        <v/>
      </c>
      <c r="R2719" s="16">
        <f>IF(P2719&lt;=2000000,MIN(Q2719,P2719),MAX(Q2719-(P2719-2000000),50000))*0.05</f>
        <v/>
      </c>
      <c r="S2719" s="16">
        <f>MAX(0,P2719*0.1-R2719)</f>
        <v/>
      </c>
      <c r="T2719" s="16">
        <f>Q2719+MAX(0,K2719-480000)</f>
        <v/>
      </c>
      <c r="U2719" s="16">
        <f>P2719-T2719</f>
        <v/>
      </c>
      <c r="V2719" s="17">
        <f>IF(U2719&lt;0,0,LOOKUP(U2719,{0,1950001,3300001,6950001,9000001,18000001,40000001},{0.05,0.1,0.2,0.23,0.33,0.4,0.45}))</f>
        <v/>
      </c>
      <c r="W2719" s="18">
        <f>IF(U2719&lt;0,0.9,0.9-V2719*1.021)</f>
        <v/>
      </c>
      <c r="X2719" s="16">
        <f>ROUNDDOWN(S2719*0.2/W2719+2000,0)</f>
        <v/>
      </c>
      <c r="Y2719" s="17">
        <f>IF(O2719&lt;=0,0,LOOKUP(O2719,{0,1950001,3300001,6950001,9000001,18000001,40000001},{0.05,0.1,0.2,0.23,0.33,0.4,0.45}))</f>
        <v/>
      </c>
    </row>
    <row r="2720">
      <c r="A2720" t="inlineStr">
        <is>
          <t>1万円刻み</t>
        </is>
      </c>
      <c r="B2720" s="16">
        <f>'3_1万円刻み'!$A$559</f>
        <v/>
      </c>
      <c r="C2720" t="n">
        <v>2026</v>
      </c>
      <c r="D2720" t="n">
        <v>1</v>
      </c>
      <c r="E2720" t="n">
        <v>0</v>
      </c>
      <c r="F2720" t="n">
        <v>0</v>
      </c>
      <c r="G2720" s="16">
        <f>ROUND(MIN(B2720/12,650000)*12*0.0915+MIN(B2720/12,1390000)*12*(0.0504+0)+B2720*0.005,0)</f>
        <v/>
      </c>
      <c r="H2720" t="n">
        <v>0</v>
      </c>
      <c r="I2720" t="n">
        <v>0</v>
      </c>
      <c r="J2720" s="16">
        <f>IF(C2720=2026,IF(B2720&lt;741000,0,IF(B2720&lt;2191000,B2720-740000,IF(B2720&lt;2193000,1451000,IF(B2720&lt;2196000,1453000,IF(B2720&lt;2200000,1456000,IF(B2720&lt;3600000,ROUNDDOWN(B2720/4,-3)*2.8-80000,IF(B2720&lt;6600000,ROUNDDOWN(B2720/4,-3)*3.2-440000,IF(B2720&lt;8500000,ROUNDDOWN(B2720*0.9,0)-1100000,B2720-1950000)))))))),IF(B2720&lt;651000,0,IF(B2720&lt;1900000,B2720-650000,IF(B2720&lt;3600000,ROUNDDOWN(B2720/4,-3)*2.8-80000,IF(B2720&lt;6600000,ROUNDDOWN(B2720/4,-3)*3.2-440000,IF(B2720&lt;8500000,ROUNDDOWN(B2720*0.9,0)-1100000,B2720-1950000))))))</f>
        <v/>
      </c>
      <c r="K2720" s="16">
        <f>IF(J2720&gt;23500000,NA(),IF(C2720=2026,IF(J2720&lt;=4890000,1040000,IF(J2720&lt;=6550000,670000,620000)),IF(J2720&lt;=1320000,950000,IF(J2720&lt;=3360000,880000,IF(J2720&lt;=4890000,680000,IF(J2720&lt;=6550000,630000,580000))))))</f>
        <v/>
      </c>
      <c r="L2720" s="16">
        <f>IF(D2720=1,IF(J2720&lt;=9000000,380000,IF(J2720&lt;=9500000,260000,IF(J2720&lt;=10000000,130000,0))),0)</f>
        <v/>
      </c>
      <c r="M2720" s="16">
        <f>IF(D2720=1,IF(J2720&lt;=9000000,330000,IF(J2720&lt;=9500000,220000,IF(J2720&lt;=10000000,110000,0))),0)</f>
        <v/>
      </c>
      <c r="N2720" s="16">
        <f>IF(D2720=1,IF(J2720&lt;=9000000,50000,IF(J2720&lt;=9500000,40000,IF(J2720&lt;=10000000,20000,0))),0)</f>
        <v/>
      </c>
      <c r="O2720" s="16">
        <f>MAX(0,ROUNDDOWN(J2720-G2720-K2720-L2720-E2720*380000-F2720*630000-H2720,-3))</f>
        <v/>
      </c>
      <c r="P2720" s="16">
        <f>MAX(0,ROUNDDOWN(J2720-G2720-430000-M2720-E2720*330000-F2720*450000-I2720,-3))</f>
        <v/>
      </c>
      <c r="Q2720" s="16">
        <f>50000+N2720+E2720*50000+F2720*180000</f>
        <v/>
      </c>
      <c r="R2720" s="16">
        <f>IF(P2720&lt;=2000000,MIN(Q2720,P2720),MAX(Q2720-(P2720-2000000),50000))*0.05</f>
        <v/>
      </c>
      <c r="S2720" s="16">
        <f>MAX(0,P2720*0.1-R2720)</f>
        <v/>
      </c>
      <c r="T2720" s="16">
        <f>Q2720+MAX(0,K2720-480000)</f>
        <v/>
      </c>
      <c r="U2720" s="16">
        <f>P2720-T2720</f>
        <v/>
      </c>
      <c r="V2720" s="17">
        <f>IF(U2720&lt;0,0,LOOKUP(U2720,{0,1950001,3300001,6950001,9000001,18000001,40000001},{0.05,0.1,0.2,0.23,0.33,0.4,0.45}))</f>
        <v/>
      </c>
      <c r="W2720" s="18">
        <f>IF(U2720&lt;0,0.9,0.9-V2720*1.021)</f>
        <v/>
      </c>
      <c r="X2720" s="16">
        <f>ROUNDDOWN(S2720*0.2/W2720+2000,0)</f>
        <v/>
      </c>
      <c r="Y2720" s="17">
        <f>IF(O2720&lt;=0,0,LOOKUP(O2720,{0,1950001,3300001,6950001,9000001,18000001,40000001},{0.05,0.1,0.2,0.23,0.33,0.4,0.45}))</f>
        <v/>
      </c>
    </row>
    <row r="2721">
      <c r="A2721" t="inlineStr">
        <is>
          <t>1万円刻み</t>
        </is>
      </c>
      <c r="B2721" s="16">
        <f>'3_1万円刻み'!$A$560</f>
        <v/>
      </c>
      <c r="C2721" t="n">
        <v>2025</v>
      </c>
      <c r="D2721" t="n">
        <v>0</v>
      </c>
      <c r="E2721" t="n">
        <v>0</v>
      </c>
      <c r="F2721" t="n">
        <v>0</v>
      </c>
      <c r="G2721" s="16">
        <f>ROUND(MIN(B2721/12,650000)*12*0.0915+MIN(B2721/12,1390000)*12*(0.0504+0)+B2721*0.005,0)</f>
        <v/>
      </c>
      <c r="H2721" t="n">
        <v>0</v>
      </c>
      <c r="I2721" t="n">
        <v>0</v>
      </c>
      <c r="J2721" s="16">
        <f>IF(C2721=2026,IF(B2721&lt;741000,0,IF(B2721&lt;2191000,B2721-740000,IF(B2721&lt;2193000,1451000,IF(B2721&lt;2196000,1453000,IF(B2721&lt;2200000,1456000,IF(B2721&lt;3600000,ROUNDDOWN(B2721/4,-3)*2.8-80000,IF(B2721&lt;6600000,ROUNDDOWN(B2721/4,-3)*3.2-440000,IF(B2721&lt;8500000,ROUNDDOWN(B2721*0.9,0)-1100000,B2721-1950000)))))))),IF(B2721&lt;651000,0,IF(B2721&lt;1900000,B2721-650000,IF(B2721&lt;3600000,ROUNDDOWN(B2721/4,-3)*2.8-80000,IF(B2721&lt;6600000,ROUNDDOWN(B2721/4,-3)*3.2-440000,IF(B2721&lt;8500000,ROUNDDOWN(B2721*0.9,0)-1100000,B2721-1950000))))))</f>
        <v/>
      </c>
      <c r="K2721" s="16">
        <f>IF(J2721&gt;23500000,NA(),IF(C2721=2026,IF(J2721&lt;=4890000,1040000,IF(J2721&lt;=6550000,670000,620000)),IF(J2721&lt;=1320000,950000,IF(J2721&lt;=3360000,880000,IF(J2721&lt;=4890000,680000,IF(J2721&lt;=6550000,630000,580000))))))</f>
        <v/>
      </c>
      <c r="L2721" s="16">
        <f>IF(D2721=1,IF(J2721&lt;=9000000,380000,IF(J2721&lt;=9500000,260000,IF(J2721&lt;=10000000,130000,0))),0)</f>
        <v/>
      </c>
      <c r="M2721" s="16">
        <f>IF(D2721=1,IF(J2721&lt;=9000000,330000,IF(J2721&lt;=9500000,220000,IF(J2721&lt;=10000000,110000,0))),0)</f>
        <v/>
      </c>
      <c r="N2721" s="16">
        <f>IF(D2721=1,IF(J2721&lt;=9000000,50000,IF(J2721&lt;=9500000,40000,IF(J2721&lt;=10000000,20000,0))),0)</f>
        <v/>
      </c>
      <c r="O2721" s="16">
        <f>MAX(0,ROUNDDOWN(J2721-G2721-K2721-L2721-E2721*380000-F2721*630000-H2721,-3))</f>
        <v/>
      </c>
      <c r="P2721" s="16">
        <f>MAX(0,ROUNDDOWN(J2721-G2721-430000-M2721-E2721*330000-F2721*450000-I2721,-3))</f>
        <v/>
      </c>
      <c r="Q2721" s="16">
        <f>50000+N2721+E2721*50000+F2721*180000</f>
        <v/>
      </c>
      <c r="R2721" s="16">
        <f>IF(P2721&lt;=2000000,MIN(Q2721,P2721),MAX(Q2721-(P2721-2000000),50000))*0.05</f>
        <v/>
      </c>
      <c r="S2721" s="16">
        <f>MAX(0,P2721*0.1-R2721)</f>
        <v/>
      </c>
      <c r="T2721" s="16">
        <f>Q2721+MAX(0,K2721-480000)</f>
        <v/>
      </c>
      <c r="U2721" s="16">
        <f>P2721-T2721</f>
        <v/>
      </c>
      <c r="V2721" s="17">
        <f>IF(U2721&lt;0,0,LOOKUP(U2721,{0,1950001,3300001,6950001,9000001,18000001,40000001},{0.05,0.1,0.2,0.23,0.33,0.4,0.45}))</f>
        <v/>
      </c>
      <c r="W2721" s="18">
        <f>IF(U2721&lt;0,0.9,0.9-V2721*1.021)</f>
        <v/>
      </c>
      <c r="X2721" s="16">
        <f>ROUNDDOWN(S2721*0.2/W2721+2000,0)</f>
        <v/>
      </c>
      <c r="Y2721" s="17">
        <f>IF(O2721&lt;=0,0,LOOKUP(O2721,{0,1950001,3300001,6950001,9000001,18000001,40000001},{0.05,0.1,0.2,0.23,0.33,0.4,0.45}))</f>
        <v/>
      </c>
    </row>
    <row r="2722">
      <c r="A2722" t="inlineStr">
        <is>
          <t>1万円刻み</t>
        </is>
      </c>
      <c r="B2722" s="16">
        <f>'3_1万円刻み'!$A$560</f>
        <v/>
      </c>
      <c r="C2722" t="n">
        <v>2026</v>
      </c>
      <c r="D2722" t="n">
        <v>0</v>
      </c>
      <c r="E2722" t="n">
        <v>0</v>
      </c>
      <c r="F2722" t="n">
        <v>0</v>
      </c>
      <c r="G2722" s="16">
        <f>ROUND(MIN(B2722/12,650000)*12*0.0915+MIN(B2722/12,1390000)*12*(0.0504+0)+B2722*0.005,0)</f>
        <v/>
      </c>
      <c r="H2722" t="n">
        <v>0</v>
      </c>
      <c r="I2722" t="n">
        <v>0</v>
      </c>
      <c r="J2722" s="16">
        <f>IF(C2722=2026,IF(B2722&lt;741000,0,IF(B2722&lt;2191000,B2722-740000,IF(B2722&lt;2193000,1451000,IF(B2722&lt;2196000,1453000,IF(B2722&lt;2200000,1456000,IF(B2722&lt;3600000,ROUNDDOWN(B2722/4,-3)*2.8-80000,IF(B2722&lt;6600000,ROUNDDOWN(B2722/4,-3)*3.2-440000,IF(B2722&lt;8500000,ROUNDDOWN(B2722*0.9,0)-1100000,B2722-1950000)))))))),IF(B2722&lt;651000,0,IF(B2722&lt;1900000,B2722-650000,IF(B2722&lt;3600000,ROUNDDOWN(B2722/4,-3)*2.8-80000,IF(B2722&lt;6600000,ROUNDDOWN(B2722/4,-3)*3.2-440000,IF(B2722&lt;8500000,ROUNDDOWN(B2722*0.9,0)-1100000,B2722-1950000))))))</f>
        <v/>
      </c>
      <c r="K2722" s="16">
        <f>IF(J2722&gt;23500000,NA(),IF(C2722=2026,IF(J2722&lt;=4890000,1040000,IF(J2722&lt;=6550000,670000,620000)),IF(J2722&lt;=1320000,950000,IF(J2722&lt;=3360000,880000,IF(J2722&lt;=4890000,680000,IF(J2722&lt;=6550000,630000,580000))))))</f>
        <v/>
      </c>
      <c r="L2722" s="16">
        <f>IF(D2722=1,IF(J2722&lt;=9000000,380000,IF(J2722&lt;=9500000,260000,IF(J2722&lt;=10000000,130000,0))),0)</f>
        <v/>
      </c>
      <c r="M2722" s="16">
        <f>IF(D2722=1,IF(J2722&lt;=9000000,330000,IF(J2722&lt;=9500000,220000,IF(J2722&lt;=10000000,110000,0))),0)</f>
        <v/>
      </c>
      <c r="N2722" s="16">
        <f>IF(D2722=1,IF(J2722&lt;=9000000,50000,IF(J2722&lt;=9500000,40000,IF(J2722&lt;=10000000,20000,0))),0)</f>
        <v/>
      </c>
      <c r="O2722" s="16">
        <f>MAX(0,ROUNDDOWN(J2722-G2722-K2722-L2722-E2722*380000-F2722*630000-H2722,-3))</f>
        <v/>
      </c>
      <c r="P2722" s="16">
        <f>MAX(0,ROUNDDOWN(J2722-G2722-430000-M2722-E2722*330000-F2722*450000-I2722,-3))</f>
        <v/>
      </c>
      <c r="Q2722" s="16">
        <f>50000+N2722+E2722*50000+F2722*180000</f>
        <v/>
      </c>
      <c r="R2722" s="16">
        <f>IF(P2722&lt;=2000000,MIN(Q2722,P2722),MAX(Q2722-(P2722-2000000),50000))*0.05</f>
        <v/>
      </c>
      <c r="S2722" s="16">
        <f>MAX(0,P2722*0.1-R2722)</f>
        <v/>
      </c>
      <c r="T2722" s="16">
        <f>Q2722+MAX(0,K2722-480000)</f>
        <v/>
      </c>
      <c r="U2722" s="16">
        <f>P2722-T2722</f>
        <v/>
      </c>
      <c r="V2722" s="17">
        <f>IF(U2722&lt;0,0,LOOKUP(U2722,{0,1950001,3300001,6950001,9000001,18000001,40000001},{0.05,0.1,0.2,0.23,0.33,0.4,0.45}))</f>
        <v/>
      </c>
      <c r="W2722" s="18">
        <f>IF(U2722&lt;0,0.9,0.9-V2722*1.021)</f>
        <v/>
      </c>
      <c r="X2722" s="16">
        <f>ROUNDDOWN(S2722*0.2/W2722+2000,0)</f>
        <v/>
      </c>
      <c r="Y2722" s="17">
        <f>IF(O2722&lt;=0,0,LOOKUP(O2722,{0,1950001,3300001,6950001,9000001,18000001,40000001},{0.05,0.1,0.2,0.23,0.33,0.4,0.45}))</f>
        <v/>
      </c>
    </row>
    <row r="2723">
      <c r="A2723" t="inlineStr">
        <is>
          <t>1万円刻み</t>
        </is>
      </c>
      <c r="B2723" s="16">
        <f>'3_1万円刻み'!$A$560</f>
        <v/>
      </c>
      <c r="C2723" t="n">
        <v>2025</v>
      </c>
      <c r="D2723" t="n">
        <v>1</v>
      </c>
      <c r="E2723" t="n">
        <v>0</v>
      </c>
      <c r="F2723" t="n">
        <v>0</v>
      </c>
      <c r="G2723" s="16">
        <f>ROUND(MIN(B2723/12,650000)*12*0.0915+MIN(B2723/12,1390000)*12*(0.0504+0)+B2723*0.005,0)</f>
        <v/>
      </c>
      <c r="H2723" t="n">
        <v>0</v>
      </c>
      <c r="I2723" t="n">
        <v>0</v>
      </c>
      <c r="J2723" s="16">
        <f>IF(C2723=2026,IF(B2723&lt;741000,0,IF(B2723&lt;2191000,B2723-740000,IF(B2723&lt;2193000,1451000,IF(B2723&lt;2196000,1453000,IF(B2723&lt;2200000,1456000,IF(B2723&lt;3600000,ROUNDDOWN(B2723/4,-3)*2.8-80000,IF(B2723&lt;6600000,ROUNDDOWN(B2723/4,-3)*3.2-440000,IF(B2723&lt;8500000,ROUNDDOWN(B2723*0.9,0)-1100000,B2723-1950000)))))))),IF(B2723&lt;651000,0,IF(B2723&lt;1900000,B2723-650000,IF(B2723&lt;3600000,ROUNDDOWN(B2723/4,-3)*2.8-80000,IF(B2723&lt;6600000,ROUNDDOWN(B2723/4,-3)*3.2-440000,IF(B2723&lt;8500000,ROUNDDOWN(B2723*0.9,0)-1100000,B2723-1950000))))))</f>
        <v/>
      </c>
      <c r="K2723" s="16">
        <f>IF(J2723&gt;23500000,NA(),IF(C2723=2026,IF(J2723&lt;=4890000,1040000,IF(J2723&lt;=6550000,670000,620000)),IF(J2723&lt;=1320000,950000,IF(J2723&lt;=3360000,880000,IF(J2723&lt;=4890000,680000,IF(J2723&lt;=6550000,630000,580000))))))</f>
        <v/>
      </c>
      <c r="L2723" s="16">
        <f>IF(D2723=1,IF(J2723&lt;=9000000,380000,IF(J2723&lt;=9500000,260000,IF(J2723&lt;=10000000,130000,0))),0)</f>
        <v/>
      </c>
      <c r="M2723" s="16">
        <f>IF(D2723=1,IF(J2723&lt;=9000000,330000,IF(J2723&lt;=9500000,220000,IF(J2723&lt;=10000000,110000,0))),0)</f>
        <v/>
      </c>
      <c r="N2723" s="16">
        <f>IF(D2723=1,IF(J2723&lt;=9000000,50000,IF(J2723&lt;=9500000,40000,IF(J2723&lt;=10000000,20000,0))),0)</f>
        <v/>
      </c>
      <c r="O2723" s="16">
        <f>MAX(0,ROUNDDOWN(J2723-G2723-K2723-L2723-E2723*380000-F2723*630000-H2723,-3))</f>
        <v/>
      </c>
      <c r="P2723" s="16">
        <f>MAX(0,ROUNDDOWN(J2723-G2723-430000-M2723-E2723*330000-F2723*450000-I2723,-3))</f>
        <v/>
      </c>
      <c r="Q2723" s="16">
        <f>50000+N2723+E2723*50000+F2723*180000</f>
        <v/>
      </c>
      <c r="R2723" s="16">
        <f>IF(P2723&lt;=2000000,MIN(Q2723,P2723),MAX(Q2723-(P2723-2000000),50000))*0.05</f>
        <v/>
      </c>
      <c r="S2723" s="16">
        <f>MAX(0,P2723*0.1-R2723)</f>
        <v/>
      </c>
      <c r="T2723" s="16">
        <f>Q2723+MAX(0,K2723-480000)</f>
        <v/>
      </c>
      <c r="U2723" s="16">
        <f>P2723-T2723</f>
        <v/>
      </c>
      <c r="V2723" s="17">
        <f>IF(U2723&lt;0,0,LOOKUP(U2723,{0,1950001,3300001,6950001,9000001,18000001,40000001},{0.05,0.1,0.2,0.23,0.33,0.4,0.45}))</f>
        <v/>
      </c>
      <c r="W2723" s="18">
        <f>IF(U2723&lt;0,0.9,0.9-V2723*1.021)</f>
        <v/>
      </c>
      <c r="X2723" s="16">
        <f>ROUNDDOWN(S2723*0.2/W2723+2000,0)</f>
        <v/>
      </c>
      <c r="Y2723" s="17">
        <f>IF(O2723&lt;=0,0,LOOKUP(O2723,{0,1950001,3300001,6950001,9000001,18000001,40000001},{0.05,0.1,0.2,0.23,0.33,0.4,0.45}))</f>
        <v/>
      </c>
    </row>
    <row r="2724">
      <c r="A2724" t="inlineStr">
        <is>
          <t>1万円刻み</t>
        </is>
      </c>
      <c r="B2724" s="16">
        <f>'3_1万円刻み'!$A$560</f>
        <v/>
      </c>
      <c r="C2724" t="n">
        <v>2026</v>
      </c>
      <c r="D2724" t="n">
        <v>1</v>
      </c>
      <c r="E2724" t="n">
        <v>0</v>
      </c>
      <c r="F2724" t="n">
        <v>0</v>
      </c>
      <c r="G2724" s="16">
        <f>ROUND(MIN(B2724/12,650000)*12*0.0915+MIN(B2724/12,1390000)*12*(0.0504+0)+B2724*0.005,0)</f>
        <v/>
      </c>
      <c r="H2724" t="n">
        <v>0</v>
      </c>
      <c r="I2724" t="n">
        <v>0</v>
      </c>
      <c r="J2724" s="16">
        <f>IF(C2724=2026,IF(B2724&lt;741000,0,IF(B2724&lt;2191000,B2724-740000,IF(B2724&lt;2193000,1451000,IF(B2724&lt;2196000,1453000,IF(B2724&lt;2200000,1456000,IF(B2724&lt;3600000,ROUNDDOWN(B2724/4,-3)*2.8-80000,IF(B2724&lt;6600000,ROUNDDOWN(B2724/4,-3)*3.2-440000,IF(B2724&lt;8500000,ROUNDDOWN(B2724*0.9,0)-1100000,B2724-1950000)))))))),IF(B2724&lt;651000,0,IF(B2724&lt;1900000,B2724-650000,IF(B2724&lt;3600000,ROUNDDOWN(B2724/4,-3)*2.8-80000,IF(B2724&lt;6600000,ROUNDDOWN(B2724/4,-3)*3.2-440000,IF(B2724&lt;8500000,ROUNDDOWN(B2724*0.9,0)-1100000,B2724-1950000))))))</f>
        <v/>
      </c>
      <c r="K2724" s="16">
        <f>IF(J2724&gt;23500000,NA(),IF(C2724=2026,IF(J2724&lt;=4890000,1040000,IF(J2724&lt;=6550000,670000,620000)),IF(J2724&lt;=1320000,950000,IF(J2724&lt;=3360000,880000,IF(J2724&lt;=4890000,680000,IF(J2724&lt;=6550000,630000,580000))))))</f>
        <v/>
      </c>
      <c r="L2724" s="16">
        <f>IF(D2724=1,IF(J2724&lt;=9000000,380000,IF(J2724&lt;=9500000,260000,IF(J2724&lt;=10000000,130000,0))),0)</f>
        <v/>
      </c>
      <c r="M2724" s="16">
        <f>IF(D2724=1,IF(J2724&lt;=9000000,330000,IF(J2724&lt;=9500000,220000,IF(J2724&lt;=10000000,110000,0))),0)</f>
        <v/>
      </c>
      <c r="N2724" s="16">
        <f>IF(D2724=1,IF(J2724&lt;=9000000,50000,IF(J2724&lt;=9500000,40000,IF(J2724&lt;=10000000,20000,0))),0)</f>
        <v/>
      </c>
      <c r="O2724" s="16">
        <f>MAX(0,ROUNDDOWN(J2724-G2724-K2724-L2724-E2724*380000-F2724*630000-H2724,-3))</f>
        <v/>
      </c>
      <c r="P2724" s="16">
        <f>MAX(0,ROUNDDOWN(J2724-G2724-430000-M2724-E2724*330000-F2724*450000-I2724,-3))</f>
        <v/>
      </c>
      <c r="Q2724" s="16">
        <f>50000+N2724+E2724*50000+F2724*180000</f>
        <v/>
      </c>
      <c r="R2724" s="16">
        <f>IF(P2724&lt;=2000000,MIN(Q2724,P2724),MAX(Q2724-(P2724-2000000),50000))*0.05</f>
        <v/>
      </c>
      <c r="S2724" s="16">
        <f>MAX(0,P2724*0.1-R2724)</f>
        <v/>
      </c>
      <c r="T2724" s="16">
        <f>Q2724+MAX(0,K2724-480000)</f>
        <v/>
      </c>
      <c r="U2724" s="16">
        <f>P2724-T2724</f>
        <v/>
      </c>
      <c r="V2724" s="17">
        <f>IF(U2724&lt;0,0,LOOKUP(U2724,{0,1950001,3300001,6950001,9000001,18000001,40000001},{0.05,0.1,0.2,0.23,0.33,0.4,0.45}))</f>
        <v/>
      </c>
      <c r="W2724" s="18">
        <f>IF(U2724&lt;0,0.9,0.9-V2724*1.021)</f>
        <v/>
      </c>
      <c r="X2724" s="16">
        <f>ROUNDDOWN(S2724*0.2/W2724+2000,0)</f>
        <v/>
      </c>
      <c r="Y2724" s="17">
        <f>IF(O2724&lt;=0,0,LOOKUP(O2724,{0,1950001,3300001,6950001,9000001,18000001,40000001},{0.05,0.1,0.2,0.23,0.33,0.4,0.45}))</f>
        <v/>
      </c>
    </row>
    <row r="2725">
      <c r="A2725" t="inlineStr">
        <is>
          <t>1万円刻み</t>
        </is>
      </c>
      <c r="B2725" s="16">
        <f>'3_1万円刻み'!$A$561</f>
        <v/>
      </c>
      <c r="C2725" t="n">
        <v>2025</v>
      </c>
      <c r="D2725" t="n">
        <v>0</v>
      </c>
      <c r="E2725" t="n">
        <v>0</v>
      </c>
      <c r="F2725" t="n">
        <v>0</v>
      </c>
      <c r="G2725" s="16">
        <f>ROUND(MIN(B2725/12,650000)*12*0.0915+MIN(B2725/12,1390000)*12*(0.0504+0)+B2725*0.005,0)</f>
        <v/>
      </c>
      <c r="H2725" t="n">
        <v>0</v>
      </c>
      <c r="I2725" t="n">
        <v>0</v>
      </c>
      <c r="J2725" s="16">
        <f>IF(C2725=2026,IF(B2725&lt;741000,0,IF(B2725&lt;2191000,B2725-740000,IF(B2725&lt;2193000,1451000,IF(B2725&lt;2196000,1453000,IF(B2725&lt;2200000,1456000,IF(B2725&lt;3600000,ROUNDDOWN(B2725/4,-3)*2.8-80000,IF(B2725&lt;6600000,ROUNDDOWN(B2725/4,-3)*3.2-440000,IF(B2725&lt;8500000,ROUNDDOWN(B2725*0.9,0)-1100000,B2725-1950000)))))))),IF(B2725&lt;651000,0,IF(B2725&lt;1900000,B2725-650000,IF(B2725&lt;3600000,ROUNDDOWN(B2725/4,-3)*2.8-80000,IF(B2725&lt;6600000,ROUNDDOWN(B2725/4,-3)*3.2-440000,IF(B2725&lt;8500000,ROUNDDOWN(B2725*0.9,0)-1100000,B2725-1950000))))))</f>
        <v/>
      </c>
      <c r="K2725" s="16">
        <f>IF(J2725&gt;23500000,NA(),IF(C2725=2026,IF(J2725&lt;=4890000,1040000,IF(J2725&lt;=6550000,670000,620000)),IF(J2725&lt;=1320000,950000,IF(J2725&lt;=3360000,880000,IF(J2725&lt;=4890000,680000,IF(J2725&lt;=6550000,630000,580000))))))</f>
        <v/>
      </c>
      <c r="L2725" s="16">
        <f>IF(D2725=1,IF(J2725&lt;=9000000,380000,IF(J2725&lt;=9500000,260000,IF(J2725&lt;=10000000,130000,0))),0)</f>
        <v/>
      </c>
      <c r="M2725" s="16">
        <f>IF(D2725=1,IF(J2725&lt;=9000000,330000,IF(J2725&lt;=9500000,220000,IF(J2725&lt;=10000000,110000,0))),0)</f>
        <v/>
      </c>
      <c r="N2725" s="16">
        <f>IF(D2725=1,IF(J2725&lt;=9000000,50000,IF(J2725&lt;=9500000,40000,IF(J2725&lt;=10000000,20000,0))),0)</f>
        <v/>
      </c>
      <c r="O2725" s="16">
        <f>MAX(0,ROUNDDOWN(J2725-G2725-K2725-L2725-E2725*380000-F2725*630000-H2725,-3))</f>
        <v/>
      </c>
      <c r="P2725" s="16">
        <f>MAX(0,ROUNDDOWN(J2725-G2725-430000-M2725-E2725*330000-F2725*450000-I2725,-3))</f>
        <v/>
      </c>
      <c r="Q2725" s="16">
        <f>50000+N2725+E2725*50000+F2725*180000</f>
        <v/>
      </c>
      <c r="R2725" s="16">
        <f>IF(P2725&lt;=2000000,MIN(Q2725,P2725),MAX(Q2725-(P2725-2000000),50000))*0.05</f>
        <v/>
      </c>
      <c r="S2725" s="16">
        <f>MAX(0,P2725*0.1-R2725)</f>
        <v/>
      </c>
      <c r="T2725" s="16">
        <f>Q2725+MAX(0,K2725-480000)</f>
        <v/>
      </c>
      <c r="U2725" s="16">
        <f>P2725-T2725</f>
        <v/>
      </c>
      <c r="V2725" s="17">
        <f>IF(U2725&lt;0,0,LOOKUP(U2725,{0,1950001,3300001,6950001,9000001,18000001,40000001},{0.05,0.1,0.2,0.23,0.33,0.4,0.45}))</f>
        <v/>
      </c>
      <c r="W2725" s="18">
        <f>IF(U2725&lt;0,0.9,0.9-V2725*1.021)</f>
        <v/>
      </c>
      <c r="X2725" s="16">
        <f>ROUNDDOWN(S2725*0.2/W2725+2000,0)</f>
        <v/>
      </c>
      <c r="Y2725" s="17">
        <f>IF(O2725&lt;=0,0,LOOKUP(O2725,{0,1950001,3300001,6950001,9000001,18000001,40000001},{0.05,0.1,0.2,0.23,0.33,0.4,0.45}))</f>
        <v/>
      </c>
    </row>
    <row r="2726">
      <c r="A2726" t="inlineStr">
        <is>
          <t>1万円刻み</t>
        </is>
      </c>
      <c r="B2726" s="16">
        <f>'3_1万円刻み'!$A$561</f>
        <v/>
      </c>
      <c r="C2726" t="n">
        <v>2026</v>
      </c>
      <c r="D2726" t="n">
        <v>0</v>
      </c>
      <c r="E2726" t="n">
        <v>0</v>
      </c>
      <c r="F2726" t="n">
        <v>0</v>
      </c>
      <c r="G2726" s="16">
        <f>ROUND(MIN(B2726/12,650000)*12*0.0915+MIN(B2726/12,1390000)*12*(0.0504+0)+B2726*0.005,0)</f>
        <v/>
      </c>
      <c r="H2726" t="n">
        <v>0</v>
      </c>
      <c r="I2726" t="n">
        <v>0</v>
      </c>
      <c r="J2726" s="16">
        <f>IF(C2726=2026,IF(B2726&lt;741000,0,IF(B2726&lt;2191000,B2726-740000,IF(B2726&lt;2193000,1451000,IF(B2726&lt;2196000,1453000,IF(B2726&lt;2200000,1456000,IF(B2726&lt;3600000,ROUNDDOWN(B2726/4,-3)*2.8-80000,IF(B2726&lt;6600000,ROUNDDOWN(B2726/4,-3)*3.2-440000,IF(B2726&lt;8500000,ROUNDDOWN(B2726*0.9,0)-1100000,B2726-1950000)))))))),IF(B2726&lt;651000,0,IF(B2726&lt;1900000,B2726-650000,IF(B2726&lt;3600000,ROUNDDOWN(B2726/4,-3)*2.8-80000,IF(B2726&lt;6600000,ROUNDDOWN(B2726/4,-3)*3.2-440000,IF(B2726&lt;8500000,ROUNDDOWN(B2726*0.9,0)-1100000,B2726-1950000))))))</f>
        <v/>
      </c>
      <c r="K2726" s="16">
        <f>IF(J2726&gt;23500000,NA(),IF(C2726=2026,IF(J2726&lt;=4890000,1040000,IF(J2726&lt;=6550000,670000,620000)),IF(J2726&lt;=1320000,950000,IF(J2726&lt;=3360000,880000,IF(J2726&lt;=4890000,680000,IF(J2726&lt;=6550000,630000,580000))))))</f>
        <v/>
      </c>
      <c r="L2726" s="16">
        <f>IF(D2726=1,IF(J2726&lt;=9000000,380000,IF(J2726&lt;=9500000,260000,IF(J2726&lt;=10000000,130000,0))),0)</f>
        <v/>
      </c>
      <c r="M2726" s="16">
        <f>IF(D2726=1,IF(J2726&lt;=9000000,330000,IF(J2726&lt;=9500000,220000,IF(J2726&lt;=10000000,110000,0))),0)</f>
        <v/>
      </c>
      <c r="N2726" s="16">
        <f>IF(D2726=1,IF(J2726&lt;=9000000,50000,IF(J2726&lt;=9500000,40000,IF(J2726&lt;=10000000,20000,0))),0)</f>
        <v/>
      </c>
      <c r="O2726" s="16">
        <f>MAX(0,ROUNDDOWN(J2726-G2726-K2726-L2726-E2726*380000-F2726*630000-H2726,-3))</f>
        <v/>
      </c>
      <c r="P2726" s="16">
        <f>MAX(0,ROUNDDOWN(J2726-G2726-430000-M2726-E2726*330000-F2726*450000-I2726,-3))</f>
        <v/>
      </c>
      <c r="Q2726" s="16">
        <f>50000+N2726+E2726*50000+F2726*180000</f>
        <v/>
      </c>
      <c r="R2726" s="16">
        <f>IF(P2726&lt;=2000000,MIN(Q2726,P2726),MAX(Q2726-(P2726-2000000),50000))*0.05</f>
        <v/>
      </c>
      <c r="S2726" s="16">
        <f>MAX(0,P2726*0.1-R2726)</f>
        <v/>
      </c>
      <c r="T2726" s="16">
        <f>Q2726+MAX(0,K2726-480000)</f>
        <v/>
      </c>
      <c r="U2726" s="16">
        <f>P2726-T2726</f>
        <v/>
      </c>
      <c r="V2726" s="17">
        <f>IF(U2726&lt;0,0,LOOKUP(U2726,{0,1950001,3300001,6950001,9000001,18000001,40000001},{0.05,0.1,0.2,0.23,0.33,0.4,0.45}))</f>
        <v/>
      </c>
      <c r="W2726" s="18">
        <f>IF(U2726&lt;0,0.9,0.9-V2726*1.021)</f>
        <v/>
      </c>
      <c r="X2726" s="16">
        <f>ROUNDDOWN(S2726*0.2/W2726+2000,0)</f>
        <v/>
      </c>
      <c r="Y2726" s="17">
        <f>IF(O2726&lt;=0,0,LOOKUP(O2726,{0,1950001,3300001,6950001,9000001,18000001,40000001},{0.05,0.1,0.2,0.23,0.33,0.4,0.45}))</f>
        <v/>
      </c>
    </row>
    <row r="2727">
      <c r="A2727" t="inlineStr">
        <is>
          <t>1万円刻み</t>
        </is>
      </c>
      <c r="B2727" s="16">
        <f>'3_1万円刻み'!$A$561</f>
        <v/>
      </c>
      <c r="C2727" t="n">
        <v>2025</v>
      </c>
      <c r="D2727" t="n">
        <v>1</v>
      </c>
      <c r="E2727" t="n">
        <v>0</v>
      </c>
      <c r="F2727" t="n">
        <v>0</v>
      </c>
      <c r="G2727" s="16">
        <f>ROUND(MIN(B2727/12,650000)*12*0.0915+MIN(B2727/12,1390000)*12*(0.0504+0)+B2727*0.005,0)</f>
        <v/>
      </c>
      <c r="H2727" t="n">
        <v>0</v>
      </c>
      <c r="I2727" t="n">
        <v>0</v>
      </c>
      <c r="J2727" s="16">
        <f>IF(C2727=2026,IF(B2727&lt;741000,0,IF(B2727&lt;2191000,B2727-740000,IF(B2727&lt;2193000,1451000,IF(B2727&lt;2196000,1453000,IF(B2727&lt;2200000,1456000,IF(B2727&lt;3600000,ROUNDDOWN(B2727/4,-3)*2.8-80000,IF(B2727&lt;6600000,ROUNDDOWN(B2727/4,-3)*3.2-440000,IF(B2727&lt;8500000,ROUNDDOWN(B2727*0.9,0)-1100000,B2727-1950000)))))))),IF(B2727&lt;651000,0,IF(B2727&lt;1900000,B2727-650000,IF(B2727&lt;3600000,ROUNDDOWN(B2727/4,-3)*2.8-80000,IF(B2727&lt;6600000,ROUNDDOWN(B2727/4,-3)*3.2-440000,IF(B2727&lt;8500000,ROUNDDOWN(B2727*0.9,0)-1100000,B2727-1950000))))))</f>
        <v/>
      </c>
      <c r="K2727" s="16">
        <f>IF(J2727&gt;23500000,NA(),IF(C2727=2026,IF(J2727&lt;=4890000,1040000,IF(J2727&lt;=6550000,670000,620000)),IF(J2727&lt;=1320000,950000,IF(J2727&lt;=3360000,880000,IF(J2727&lt;=4890000,680000,IF(J2727&lt;=6550000,630000,580000))))))</f>
        <v/>
      </c>
      <c r="L2727" s="16">
        <f>IF(D2727=1,IF(J2727&lt;=9000000,380000,IF(J2727&lt;=9500000,260000,IF(J2727&lt;=10000000,130000,0))),0)</f>
        <v/>
      </c>
      <c r="M2727" s="16">
        <f>IF(D2727=1,IF(J2727&lt;=9000000,330000,IF(J2727&lt;=9500000,220000,IF(J2727&lt;=10000000,110000,0))),0)</f>
        <v/>
      </c>
      <c r="N2727" s="16">
        <f>IF(D2727=1,IF(J2727&lt;=9000000,50000,IF(J2727&lt;=9500000,40000,IF(J2727&lt;=10000000,20000,0))),0)</f>
        <v/>
      </c>
      <c r="O2727" s="16">
        <f>MAX(0,ROUNDDOWN(J2727-G2727-K2727-L2727-E2727*380000-F2727*630000-H2727,-3))</f>
        <v/>
      </c>
      <c r="P2727" s="16">
        <f>MAX(0,ROUNDDOWN(J2727-G2727-430000-M2727-E2727*330000-F2727*450000-I2727,-3))</f>
        <v/>
      </c>
      <c r="Q2727" s="16">
        <f>50000+N2727+E2727*50000+F2727*180000</f>
        <v/>
      </c>
      <c r="R2727" s="16">
        <f>IF(P2727&lt;=2000000,MIN(Q2727,P2727),MAX(Q2727-(P2727-2000000),50000))*0.05</f>
        <v/>
      </c>
      <c r="S2727" s="16">
        <f>MAX(0,P2727*0.1-R2727)</f>
        <v/>
      </c>
      <c r="T2727" s="16">
        <f>Q2727+MAX(0,K2727-480000)</f>
        <v/>
      </c>
      <c r="U2727" s="16">
        <f>P2727-T2727</f>
        <v/>
      </c>
      <c r="V2727" s="17">
        <f>IF(U2727&lt;0,0,LOOKUP(U2727,{0,1950001,3300001,6950001,9000001,18000001,40000001},{0.05,0.1,0.2,0.23,0.33,0.4,0.45}))</f>
        <v/>
      </c>
      <c r="W2727" s="18">
        <f>IF(U2727&lt;0,0.9,0.9-V2727*1.021)</f>
        <v/>
      </c>
      <c r="X2727" s="16">
        <f>ROUNDDOWN(S2727*0.2/W2727+2000,0)</f>
        <v/>
      </c>
      <c r="Y2727" s="17">
        <f>IF(O2727&lt;=0,0,LOOKUP(O2727,{0,1950001,3300001,6950001,9000001,18000001,40000001},{0.05,0.1,0.2,0.23,0.33,0.4,0.45}))</f>
        <v/>
      </c>
    </row>
    <row r="2728">
      <c r="A2728" t="inlineStr">
        <is>
          <t>1万円刻み</t>
        </is>
      </c>
      <c r="B2728" s="16">
        <f>'3_1万円刻み'!$A$561</f>
        <v/>
      </c>
      <c r="C2728" t="n">
        <v>2026</v>
      </c>
      <c r="D2728" t="n">
        <v>1</v>
      </c>
      <c r="E2728" t="n">
        <v>0</v>
      </c>
      <c r="F2728" t="n">
        <v>0</v>
      </c>
      <c r="G2728" s="16">
        <f>ROUND(MIN(B2728/12,650000)*12*0.0915+MIN(B2728/12,1390000)*12*(0.0504+0)+B2728*0.005,0)</f>
        <v/>
      </c>
      <c r="H2728" t="n">
        <v>0</v>
      </c>
      <c r="I2728" t="n">
        <v>0</v>
      </c>
      <c r="J2728" s="16">
        <f>IF(C2728=2026,IF(B2728&lt;741000,0,IF(B2728&lt;2191000,B2728-740000,IF(B2728&lt;2193000,1451000,IF(B2728&lt;2196000,1453000,IF(B2728&lt;2200000,1456000,IF(B2728&lt;3600000,ROUNDDOWN(B2728/4,-3)*2.8-80000,IF(B2728&lt;6600000,ROUNDDOWN(B2728/4,-3)*3.2-440000,IF(B2728&lt;8500000,ROUNDDOWN(B2728*0.9,0)-1100000,B2728-1950000)))))))),IF(B2728&lt;651000,0,IF(B2728&lt;1900000,B2728-650000,IF(B2728&lt;3600000,ROUNDDOWN(B2728/4,-3)*2.8-80000,IF(B2728&lt;6600000,ROUNDDOWN(B2728/4,-3)*3.2-440000,IF(B2728&lt;8500000,ROUNDDOWN(B2728*0.9,0)-1100000,B2728-1950000))))))</f>
        <v/>
      </c>
      <c r="K2728" s="16">
        <f>IF(J2728&gt;23500000,NA(),IF(C2728=2026,IF(J2728&lt;=4890000,1040000,IF(J2728&lt;=6550000,670000,620000)),IF(J2728&lt;=1320000,950000,IF(J2728&lt;=3360000,880000,IF(J2728&lt;=4890000,680000,IF(J2728&lt;=6550000,630000,580000))))))</f>
        <v/>
      </c>
      <c r="L2728" s="16">
        <f>IF(D2728=1,IF(J2728&lt;=9000000,380000,IF(J2728&lt;=9500000,260000,IF(J2728&lt;=10000000,130000,0))),0)</f>
        <v/>
      </c>
      <c r="M2728" s="16">
        <f>IF(D2728=1,IF(J2728&lt;=9000000,330000,IF(J2728&lt;=9500000,220000,IF(J2728&lt;=10000000,110000,0))),0)</f>
        <v/>
      </c>
      <c r="N2728" s="16">
        <f>IF(D2728=1,IF(J2728&lt;=9000000,50000,IF(J2728&lt;=9500000,40000,IF(J2728&lt;=10000000,20000,0))),0)</f>
        <v/>
      </c>
      <c r="O2728" s="16">
        <f>MAX(0,ROUNDDOWN(J2728-G2728-K2728-L2728-E2728*380000-F2728*630000-H2728,-3))</f>
        <v/>
      </c>
      <c r="P2728" s="16">
        <f>MAX(0,ROUNDDOWN(J2728-G2728-430000-M2728-E2728*330000-F2728*450000-I2728,-3))</f>
        <v/>
      </c>
      <c r="Q2728" s="16">
        <f>50000+N2728+E2728*50000+F2728*180000</f>
        <v/>
      </c>
      <c r="R2728" s="16">
        <f>IF(P2728&lt;=2000000,MIN(Q2728,P2728),MAX(Q2728-(P2728-2000000),50000))*0.05</f>
        <v/>
      </c>
      <c r="S2728" s="16">
        <f>MAX(0,P2728*0.1-R2728)</f>
        <v/>
      </c>
      <c r="T2728" s="16">
        <f>Q2728+MAX(0,K2728-480000)</f>
        <v/>
      </c>
      <c r="U2728" s="16">
        <f>P2728-T2728</f>
        <v/>
      </c>
      <c r="V2728" s="17">
        <f>IF(U2728&lt;0,0,LOOKUP(U2728,{0,1950001,3300001,6950001,9000001,18000001,40000001},{0.05,0.1,0.2,0.23,0.33,0.4,0.45}))</f>
        <v/>
      </c>
      <c r="W2728" s="18">
        <f>IF(U2728&lt;0,0.9,0.9-V2728*1.021)</f>
        <v/>
      </c>
      <c r="X2728" s="16">
        <f>ROUNDDOWN(S2728*0.2/W2728+2000,0)</f>
        <v/>
      </c>
      <c r="Y2728" s="17">
        <f>IF(O2728&lt;=0,0,LOOKUP(O2728,{0,1950001,3300001,6950001,9000001,18000001,40000001},{0.05,0.1,0.2,0.23,0.33,0.4,0.45}))</f>
        <v/>
      </c>
    </row>
    <row r="2729">
      <c r="A2729" t="inlineStr">
        <is>
          <t>1万円刻み</t>
        </is>
      </c>
      <c r="B2729" s="16">
        <f>'3_1万円刻み'!$A$562</f>
        <v/>
      </c>
      <c r="C2729" t="n">
        <v>2025</v>
      </c>
      <c r="D2729" t="n">
        <v>0</v>
      </c>
      <c r="E2729" t="n">
        <v>0</v>
      </c>
      <c r="F2729" t="n">
        <v>0</v>
      </c>
      <c r="G2729" s="16">
        <f>ROUND(MIN(B2729/12,650000)*12*0.0915+MIN(B2729/12,1390000)*12*(0.0504+0)+B2729*0.005,0)</f>
        <v/>
      </c>
      <c r="H2729" t="n">
        <v>0</v>
      </c>
      <c r="I2729" t="n">
        <v>0</v>
      </c>
      <c r="J2729" s="16">
        <f>IF(C2729=2026,IF(B2729&lt;741000,0,IF(B2729&lt;2191000,B2729-740000,IF(B2729&lt;2193000,1451000,IF(B2729&lt;2196000,1453000,IF(B2729&lt;2200000,1456000,IF(B2729&lt;3600000,ROUNDDOWN(B2729/4,-3)*2.8-80000,IF(B2729&lt;6600000,ROUNDDOWN(B2729/4,-3)*3.2-440000,IF(B2729&lt;8500000,ROUNDDOWN(B2729*0.9,0)-1100000,B2729-1950000)))))))),IF(B2729&lt;651000,0,IF(B2729&lt;1900000,B2729-650000,IF(B2729&lt;3600000,ROUNDDOWN(B2729/4,-3)*2.8-80000,IF(B2729&lt;6600000,ROUNDDOWN(B2729/4,-3)*3.2-440000,IF(B2729&lt;8500000,ROUNDDOWN(B2729*0.9,0)-1100000,B2729-1950000))))))</f>
        <v/>
      </c>
      <c r="K2729" s="16">
        <f>IF(J2729&gt;23500000,NA(),IF(C2729=2026,IF(J2729&lt;=4890000,1040000,IF(J2729&lt;=6550000,670000,620000)),IF(J2729&lt;=1320000,950000,IF(J2729&lt;=3360000,880000,IF(J2729&lt;=4890000,680000,IF(J2729&lt;=6550000,630000,580000))))))</f>
        <v/>
      </c>
      <c r="L2729" s="16">
        <f>IF(D2729=1,IF(J2729&lt;=9000000,380000,IF(J2729&lt;=9500000,260000,IF(J2729&lt;=10000000,130000,0))),0)</f>
        <v/>
      </c>
      <c r="M2729" s="16">
        <f>IF(D2729=1,IF(J2729&lt;=9000000,330000,IF(J2729&lt;=9500000,220000,IF(J2729&lt;=10000000,110000,0))),0)</f>
        <v/>
      </c>
      <c r="N2729" s="16">
        <f>IF(D2729=1,IF(J2729&lt;=9000000,50000,IF(J2729&lt;=9500000,40000,IF(J2729&lt;=10000000,20000,0))),0)</f>
        <v/>
      </c>
      <c r="O2729" s="16">
        <f>MAX(0,ROUNDDOWN(J2729-G2729-K2729-L2729-E2729*380000-F2729*630000-H2729,-3))</f>
        <v/>
      </c>
      <c r="P2729" s="16">
        <f>MAX(0,ROUNDDOWN(J2729-G2729-430000-M2729-E2729*330000-F2729*450000-I2729,-3))</f>
        <v/>
      </c>
      <c r="Q2729" s="16">
        <f>50000+N2729+E2729*50000+F2729*180000</f>
        <v/>
      </c>
      <c r="R2729" s="16">
        <f>IF(P2729&lt;=2000000,MIN(Q2729,P2729),MAX(Q2729-(P2729-2000000),50000))*0.05</f>
        <v/>
      </c>
      <c r="S2729" s="16">
        <f>MAX(0,P2729*0.1-R2729)</f>
        <v/>
      </c>
      <c r="T2729" s="16">
        <f>Q2729+MAX(0,K2729-480000)</f>
        <v/>
      </c>
      <c r="U2729" s="16">
        <f>P2729-T2729</f>
        <v/>
      </c>
      <c r="V2729" s="17">
        <f>IF(U2729&lt;0,0,LOOKUP(U2729,{0,1950001,3300001,6950001,9000001,18000001,40000001},{0.05,0.1,0.2,0.23,0.33,0.4,0.45}))</f>
        <v/>
      </c>
      <c r="W2729" s="18">
        <f>IF(U2729&lt;0,0.9,0.9-V2729*1.021)</f>
        <v/>
      </c>
      <c r="X2729" s="16">
        <f>ROUNDDOWN(S2729*0.2/W2729+2000,0)</f>
        <v/>
      </c>
      <c r="Y2729" s="17">
        <f>IF(O2729&lt;=0,0,LOOKUP(O2729,{0,1950001,3300001,6950001,9000001,18000001,40000001},{0.05,0.1,0.2,0.23,0.33,0.4,0.45}))</f>
        <v/>
      </c>
    </row>
    <row r="2730">
      <c r="A2730" t="inlineStr">
        <is>
          <t>1万円刻み</t>
        </is>
      </c>
      <c r="B2730" s="16">
        <f>'3_1万円刻み'!$A$562</f>
        <v/>
      </c>
      <c r="C2730" t="n">
        <v>2026</v>
      </c>
      <c r="D2730" t="n">
        <v>0</v>
      </c>
      <c r="E2730" t="n">
        <v>0</v>
      </c>
      <c r="F2730" t="n">
        <v>0</v>
      </c>
      <c r="G2730" s="16">
        <f>ROUND(MIN(B2730/12,650000)*12*0.0915+MIN(B2730/12,1390000)*12*(0.0504+0)+B2730*0.005,0)</f>
        <v/>
      </c>
      <c r="H2730" t="n">
        <v>0</v>
      </c>
      <c r="I2730" t="n">
        <v>0</v>
      </c>
      <c r="J2730" s="16">
        <f>IF(C2730=2026,IF(B2730&lt;741000,0,IF(B2730&lt;2191000,B2730-740000,IF(B2730&lt;2193000,1451000,IF(B2730&lt;2196000,1453000,IF(B2730&lt;2200000,1456000,IF(B2730&lt;3600000,ROUNDDOWN(B2730/4,-3)*2.8-80000,IF(B2730&lt;6600000,ROUNDDOWN(B2730/4,-3)*3.2-440000,IF(B2730&lt;8500000,ROUNDDOWN(B2730*0.9,0)-1100000,B2730-1950000)))))))),IF(B2730&lt;651000,0,IF(B2730&lt;1900000,B2730-650000,IF(B2730&lt;3600000,ROUNDDOWN(B2730/4,-3)*2.8-80000,IF(B2730&lt;6600000,ROUNDDOWN(B2730/4,-3)*3.2-440000,IF(B2730&lt;8500000,ROUNDDOWN(B2730*0.9,0)-1100000,B2730-1950000))))))</f>
        <v/>
      </c>
      <c r="K2730" s="16">
        <f>IF(J2730&gt;23500000,NA(),IF(C2730=2026,IF(J2730&lt;=4890000,1040000,IF(J2730&lt;=6550000,670000,620000)),IF(J2730&lt;=1320000,950000,IF(J2730&lt;=3360000,880000,IF(J2730&lt;=4890000,680000,IF(J2730&lt;=6550000,630000,580000))))))</f>
        <v/>
      </c>
      <c r="L2730" s="16">
        <f>IF(D2730=1,IF(J2730&lt;=9000000,380000,IF(J2730&lt;=9500000,260000,IF(J2730&lt;=10000000,130000,0))),0)</f>
        <v/>
      </c>
      <c r="M2730" s="16">
        <f>IF(D2730=1,IF(J2730&lt;=9000000,330000,IF(J2730&lt;=9500000,220000,IF(J2730&lt;=10000000,110000,0))),0)</f>
        <v/>
      </c>
      <c r="N2730" s="16">
        <f>IF(D2730=1,IF(J2730&lt;=9000000,50000,IF(J2730&lt;=9500000,40000,IF(J2730&lt;=10000000,20000,0))),0)</f>
        <v/>
      </c>
      <c r="O2730" s="16">
        <f>MAX(0,ROUNDDOWN(J2730-G2730-K2730-L2730-E2730*380000-F2730*630000-H2730,-3))</f>
        <v/>
      </c>
      <c r="P2730" s="16">
        <f>MAX(0,ROUNDDOWN(J2730-G2730-430000-M2730-E2730*330000-F2730*450000-I2730,-3))</f>
        <v/>
      </c>
      <c r="Q2730" s="16">
        <f>50000+N2730+E2730*50000+F2730*180000</f>
        <v/>
      </c>
      <c r="R2730" s="16">
        <f>IF(P2730&lt;=2000000,MIN(Q2730,P2730),MAX(Q2730-(P2730-2000000),50000))*0.05</f>
        <v/>
      </c>
      <c r="S2730" s="16">
        <f>MAX(0,P2730*0.1-R2730)</f>
        <v/>
      </c>
      <c r="T2730" s="16">
        <f>Q2730+MAX(0,K2730-480000)</f>
        <v/>
      </c>
      <c r="U2730" s="16">
        <f>P2730-T2730</f>
        <v/>
      </c>
      <c r="V2730" s="17">
        <f>IF(U2730&lt;0,0,LOOKUP(U2730,{0,1950001,3300001,6950001,9000001,18000001,40000001},{0.05,0.1,0.2,0.23,0.33,0.4,0.45}))</f>
        <v/>
      </c>
      <c r="W2730" s="18">
        <f>IF(U2730&lt;0,0.9,0.9-V2730*1.021)</f>
        <v/>
      </c>
      <c r="X2730" s="16">
        <f>ROUNDDOWN(S2730*0.2/W2730+2000,0)</f>
        <v/>
      </c>
      <c r="Y2730" s="17">
        <f>IF(O2730&lt;=0,0,LOOKUP(O2730,{0,1950001,3300001,6950001,9000001,18000001,40000001},{0.05,0.1,0.2,0.23,0.33,0.4,0.45}))</f>
        <v/>
      </c>
    </row>
    <row r="2731">
      <c r="A2731" t="inlineStr">
        <is>
          <t>1万円刻み</t>
        </is>
      </c>
      <c r="B2731" s="16">
        <f>'3_1万円刻み'!$A$562</f>
        <v/>
      </c>
      <c r="C2731" t="n">
        <v>2025</v>
      </c>
      <c r="D2731" t="n">
        <v>1</v>
      </c>
      <c r="E2731" t="n">
        <v>0</v>
      </c>
      <c r="F2731" t="n">
        <v>0</v>
      </c>
      <c r="G2731" s="16">
        <f>ROUND(MIN(B2731/12,650000)*12*0.0915+MIN(B2731/12,1390000)*12*(0.0504+0)+B2731*0.005,0)</f>
        <v/>
      </c>
      <c r="H2731" t="n">
        <v>0</v>
      </c>
      <c r="I2731" t="n">
        <v>0</v>
      </c>
      <c r="J2731" s="16">
        <f>IF(C2731=2026,IF(B2731&lt;741000,0,IF(B2731&lt;2191000,B2731-740000,IF(B2731&lt;2193000,1451000,IF(B2731&lt;2196000,1453000,IF(B2731&lt;2200000,1456000,IF(B2731&lt;3600000,ROUNDDOWN(B2731/4,-3)*2.8-80000,IF(B2731&lt;6600000,ROUNDDOWN(B2731/4,-3)*3.2-440000,IF(B2731&lt;8500000,ROUNDDOWN(B2731*0.9,0)-1100000,B2731-1950000)))))))),IF(B2731&lt;651000,0,IF(B2731&lt;1900000,B2731-650000,IF(B2731&lt;3600000,ROUNDDOWN(B2731/4,-3)*2.8-80000,IF(B2731&lt;6600000,ROUNDDOWN(B2731/4,-3)*3.2-440000,IF(B2731&lt;8500000,ROUNDDOWN(B2731*0.9,0)-1100000,B2731-1950000))))))</f>
        <v/>
      </c>
      <c r="K2731" s="16">
        <f>IF(J2731&gt;23500000,NA(),IF(C2731=2026,IF(J2731&lt;=4890000,1040000,IF(J2731&lt;=6550000,670000,620000)),IF(J2731&lt;=1320000,950000,IF(J2731&lt;=3360000,880000,IF(J2731&lt;=4890000,680000,IF(J2731&lt;=6550000,630000,580000))))))</f>
        <v/>
      </c>
      <c r="L2731" s="16">
        <f>IF(D2731=1,IF(J2731&lt;=9000000,380000,IF(J2731&lt;=9500000,260000,IF(J2731&lt;=10000000,130000,0))),0)</f>
        <v/>
      </c>
      <c r="M2731" s="16">
        <f>IF(D2731=1,IF(J2731&lt;=9000000,330000,IF(J2731&lt;=9500000,220000,IF(J2731&lt;=10000000,110000,0))),0)</f>
        <v/>
      </c>
      <c r="N2731" s="16">
        <f>IF(D2731=1,IF(J2731&lt;=9000000,50000,IF(J2731&lt;=9500000,40000,IF(J2731&lt;=10000000,20000,0))),0)</f>
        <v/>
      </c>
      <c r="O2731" s="16">
        <f>MAX(0,ROUNDDOWN(J2731-G2731-K2731-L2731-E2731*380000-F2731*630000-H2731,-3))</f>
        <v/>
      </c>
      <c r="P2731" s="16">
        <f>MAX(0,ROUNDDOWN(J2731-G2731-430000-M2731-E2731*330000-F2731*450000-I2731,-3))</f>
        <v/>
      </c>
      <c r="Q2731" s="16">
        <f>50000+N2731+E2731*50000+F2731*180000</f>
        <v/>
      </c>
      <c r="R2731" s="16">
        <f>IF(P2731&lt;=2000000,MIN(Q2731,P2731),MAX(Q2731-(P2731-2000000),50000))*0.05</f>
        <v/>
      </c>
      <c r="S2731" s="16">
        <f>MAX(0,P2731*0.1-R2731)</f>
        <v/>
      </c>
      <c r="T2731" s="16">
        <f>Q2731+MAX(0,K2731-480000)</f>
        <v/>
      </c>
      <c r="U2731" s="16">
        <f>P2731-T2731</f>
        <v/>
      </c>
      <c r="V2731" s="17">
        <f>IF(U2731&lt;0,0,LOOKUP(U2731,{0,1950001,3300001,6950001,9000001,18000001,40000001},{0.05,0.1,0.2,0.23,0.33,0.4,0.45}))</f>
        <v/>
      </c>
      <c r="W2731" s="18">
        <f>IF(U2731&lt;0,0.9,0.9-V2731*1.021)</f>
        <v/>
      </c>
      <c r="X2731" s="16">
        <f>ROUNDDOWN(S2731*0.2/W2731+2000,0)</f>
        <v/>
      </c>
      <c r="Y2731" s="17">
        <f>IF(O2731&lt;=0,0,LOOKUP(O2731,{0,1950001,3300001,6950001,9000001,18000001,40000001},{0.05,0.1,0.2,0.23,0.33,0.4,0.45}))</f>
        <v/>
      </c>
    </row>
    <row r="2732">
      <c r="A2732" t="inlineStr">
        <is>
          <t>1万円刻み</t>
        </is>
      </c>
      <c r="B2732" s="16">
        <f>'3_1万円刻み'!$A$562</f>
        <v/>
      </c>
      <c r="C2732" t="n">
        <v>2026</v>
      </c>
      <c r="D2732" t="n">
        <v>1</v>
      </c>
      <c r="E2732" t="n">
        <v>0</v>
      </c>
      <c r="F2732" t="n">
        <v>0</v>
      </c>
      <c r="G2732" s="16">
        <f>ROUND(MIN(B2732/12,650000)*12*0.0915+MIN(B2732/12,1390000)*12*(0.0504+0)+B2732*0.005,0)</f>
        <v/>
      </c>
      <c r="H2732" t="n">
        <v>0</v>
      </c>
      <c r="I2732" t="n">
        <v>0</v>
      </c>
      <c r="J2732" s="16">
        <f>IF(C2732=2026,IF(B2732&lt;741000,0,IF(B2732&lt;2191000,B2732-740000,IF(B2732&lt;2193000,1451000,IF(B2732&lt;2196000,1453000,IF(B2732&lt;2200000,1456000,IF(B2732&lt;3600000,ROUNDDOWN(B2732/4,-3)*2.8-80000,IF(B2732&lt;6600000,ROUNDDOWN(B2732/4,-3)*3.2-440000,IF(B2732&lt;8500000,ROUNDDOWN(B2732*0.9,0)-1100000,B2732-1950000)))))))),IF(B2732&lt;651000,0,IF(B2732&lt;1900000,B2732-650000,IF(B2732&lt;3600000,ROUNDDOWN(B2732/4,-3)*2.8-80000,IF(B2732&lt;6600000,ROUNDDOWN(B2732/4,-3)*3.2-440000,IF(B2732&lt;8500000,ROUNDDOWN(B2732*0.9,0)-1100000,B2732-1950000))))))</f>
        <v/>
      </c>
      <c r="K2732" s="16">
        <f>IF(J2732&gt;23500000,NA(),IF(C2732=2026,IF(J2732&lt;=4890000,1040000,IF(J2732&lt;=6550000,670000,620000)),IF(J2732&lt;=1320000,950000,IF(J2732&lt;=3360000,880000,IF(J2732&lt;=4890000,680000,IF(J2732&lt;=6550000,630000,580000))))))</f>
        <v/>
      </c>
      <c r="L2732" s="16">
        <f>IF(D2732=1,IF(J2732&lt;=9000000,380000,IF(J2732&lt;=9500000,260000,IF(J2732&lt;=10000000,130000,0))),0)</f>
        <v/>
      </c>
      <c r="M2732" s="16">
        <f>IF(D2732=1,IF(J2732&lt;=9000000,330000,IF(J2732&lt;=9500000,220000,IF(J2732&lt;=10000000,110000,0))),0)</f>
        <v/>
      </c>
      <c r="N2732" s="16">
        <f>IF(D2732=1,IF(J2732&lt;=9000000,50000,IF(J2732&lt;=9500000,40000,IF(J2732&lt;=10000000,20000,0))),0)</f>
        <v/>
      </c>
      <c r="O2732" s="16">
        <f>MAX(0,ROUNDDOWN(J2732-G2732-K2732-L2732-E2732*380000-F2732*630000-H2732,-3))</f>
        <v/>
      </c>
      <c r="P2732" s="16">
        <f>MAX(0,ROUNDDOWN(J2732-G2732-430000-M2732-E2732*330000-F2732*450000-I2732,-3))</f>
        <v/>
      </c>
      <c r="Q2732" s="16">
        <f>50000+N2732+E2732*50000+F2732*180000</f>
        <v/>
      </c>
      <c r="R2732" s="16">
        <f>IF(P2732&lt;=2000000,MIN(Q2732,P2732),MAX(Q2732-(P2732-2000000),50000))*0.05</f>
        <v/>
      </c>
      <c r="S2732" s="16">
        <f>MAX(0,P2732*0.1-R2732)</f>
        <v/>
      </c>
      <c r="T2732" s="16">
        <f>Q2732+MAX(0,K2732-480000)</f>
        <v/>
      </c>
      <c r="U2732" s="16">
        <f>P2732-T2732</f>
        <v/>
      </c>
      <c r="V2732" s="17">
        <f>IF(U2732&lt;0,0,LOOKUP(U2732,{0,1950001,3300001,6950001,9000001,18000001,40000001},{0.05,0.1,0.2,0.23,0.33,0.4,0.45}))</f>
        <v/>
      </c>
      <c r="W2732" s="18">
        <f>IF(U2732&lt;0,0.9,0.9-V2732*1.021)</f>
        <v/>
      </c>
      <c r="X2732" s="16">
        <f>ROUNDDOWN(S2732*0.2/W2732+2000,0)</f>
        <v/>
      </c>
      <c r="Y2732" s="17">
        <f>IF(O2732&lt;=0,0,LOOKUP(O2732,{0,1950001,3300001,6950001,9000001,18000001,40000001},{0.05,0.1,0.2,0.23,0.33,0.4,0.45}))</f>
        <v/>
      </c>
    </row>
    <row r="2733">
      <c r="A2733" t="inlineStr">
        <is>
          <t>1万円刻み</t>
        </is>
      </c>
      <c r="B2733" s="16">
        <f>'3_1万円刻み'!$A$563</f>
        <v/>
      </c>
      <c r="C2733" t="n">
        <v>2025</v>
      </c>
      <c r="D2733" t="n">
        <v>0</v>
      </c>
      <c r="E2733" t="n">
        <v>0</v>
      </c>
      <c r="F2733" t="n">
        <v>0</v>
      </c>
      <c r="G2733" s="16">
        <f>ROUND(MIN(B2733/12,650000)*12*0.0915+MIN(B2733/12,1390000)*12*(0.0504+0)+B2733*0.005,0)</f>
        <v/>
      </c>
      <c r="H2733" t="n">
        <v>0</v>
      </c>
      <c r="I2733" t="n">
        <v>0</v>
      </c>
      <c r="J2733" s="16">
        <f>IF(C2733=2026,IF(B2733&lt;741000,0,IF(B2733&lt;2191000,B2733-740000,IF(B2733&lt;2193000,1451000,IF(B2733&lt;2196000,1453000,IF(B2733&lt;2200000,1456000,IF(B2733&lt;3600000,ROUNDDOWN(B2733/4,-3)*2.8-80000,IF(B2733&lt;6600000,ROUNDDOWN(B2733/4,-3)*3.2-440000,IF(B2733&lt;8500000,ROUNDDOWN(B2733*0.9,0)-1100000,B2733-1950000)))))))),IF(B2733&lt;651000,0,IF(B2733&lt;1900000,B2733-650000,IF(B2733&lt;3600000,ROUNDDOWN(B2733/4,-3)*2.8-80000,IF(B2733&lt;6600000,ROUNDDOWN(B2733/4,-3)*3.2-440000,IF(B2733&lt;8500000,ROUNDDOWN(B2733*0.9,0)-1100000,B2733-1950000))))))</f>
        <v/>
      </c>
      <c r="K2733" s="16">
        <f>IF(J2733&gt;23500000,NA(),IF(C2733=2026,IF(J2733&lt;=4890000,1040000,IF(J2733&lt;=6550000,670000,620000)),IF(J2733&lt;=1320000,950000,IF(J2733&lt;=3360000,880000,IF(J2733&lt;=4890000,680000,IF(J2733&lt;=6550000,630000,580000))))))</f>
        <v/>
      </c>
      <c r="L2733" s="16">
        <f>IF(D2733=1,IF(J2733&lt;=9000000,380000,IF(J2733&lt;=9500000,260000,IF(J2733&lt;=10000000,130000,0))),0)</f>
        <v/>
      </c>
      <c r="M2733" s="16">
        <f>IF(D2733=1,IF(J2733&lt;=9000000,330000,IF(J2733&lt;=9500000,220000,IF(J2733&lt;=10000000,110000,0))),0)</f>
        <v/>
      </c>
      <c r="N2733" s="16">
        <f>IF(D2733=1,IF(J2733&lt;=9000000,50000,IF(J2733&lt;=9500000,40000,IF(J2733&lt;=10000000,20000,0))),0)</f>
        <v/>
      </c>
      <c r="O2733" s="16">
        <f>MAX(0,ROUNDDOWN(J2733-G2733-K2733-L2733-E2733*380000-F2733*630000-H2733,-3))</f>
        <v/>
      </c>
      <c r="P2733" s="16">
        <f>MAX(0,ROUNDDOWN(J2733-G2733-430000-M2733-E2733*330000-F2733*450000-I2733,-3))</f>
        <v/>
      </c>
      <c r="Q2733" s="16">
        <f>50000+N2733+E2733*50000+F2733*180000</f>
        <v/>
      </c>
      <c r="R2733" s="16">
        <f>IF(P2733&lt;=2000000,MIN(Q2733,P2733),MAX(Q2733-(P2733-2000000),50000))*0.05</f>
        <v/>
      </c>
      <c r="S2733" s="16">
        <f>MAX(0,P2733*0.1-R2733)</f>
        <v/>
      </c>
      <c r="T2733" s="16">
        <f>Q2733+MAX(0,K2733-480000)</f>
        <v/>
      </c>
      <c r="U2733" s="16">
        <f>P2733-T2733</f>
        <v/>
      </c>
      <c r="V2733" s="17">
        <f>IF(U2733&lt;0,0,LOOKUP(U2733,{0,1950001,3300001,6950001,9000001,18000001,40000001},{0.05,0.1,0.2,0.23,0.33,0.4,0.45}))</f>
        <v/>
      </c>
      <c r="W2733" s="18">
        <f>IF(U2733&lt;0,0.9,0.9-V2733*1.021)</f>
        <v/>
      </c>
      <c r="X2733" s="16">
        <f>ROUNDDOWN(S2733*0.2/W2733+2000,0)</f>
        <v/>
      </c>
      <c r="Y2733" s="17">
        <f>IF(O2733&lt;=0,0,LOOKUP(O2733,{0,1950001,3300001,6950001,9000001,18000001,40000001},{0.05,0.1,0.2,0.23,0.33,0.4,0.45}))</f>
        <v/>
      </c>
    </row>
    <row r="2734">
      <c r="A2734" t="inlineStr">
        <is>
          <t>1万円刻み</t>
        </is>
      </c>
      <c r="B2734" s="16">
        <f>'3_1万円刻み'!$A$563</f>
        <v/>
      </c>
      <c r="C2734" t="n">
        <v>2026</v>
      </c>
      <c r="D2734" t="n">
        <v>0</v>
      </c>
      <c r="E2734" t="n">
        <v>0</v>
      </c>
      <c r="F2734" t="n">
        <v>0</v>
      </c>
      <c r="G2734" s="16">
        <f>ROUND(MIN(B2734/12,650000)*12*0.0915+MIN(B2734/12,1390000)*12*(0.0504+0)+B2734*0.005,0)</f>
        <v/>
      </c>
      <c r="H2734" t="n">
        <v>0</v>
      </c>
      <c r="I2734" t="n">
        <v>0</v>
      </c>
      <c r="J2734" s="16">
        <f>IF(C2734=2026,IF(B2734&lt;741000,0,IF(B2734&lt;2191000,B2734-740000,IF(B2734&lt;2193000,1451000,IF(B2734&lt;2196000,1453000,IF(B2734&lt;2200000,1456000,IF(B2734&lt;3600000,ROUNDDOWN(B2734/4,-3)*2.8-80000,IF(B2734&lt;6600000,ROUNDDOWN(B2734/4,-3)*3.2-440000,IF(B2734&lt;8500000,ROUNDDOWN(B2734*0.9,0)-1100000,B2734-1950000)))))))),IF(B2734&lt;651000,0,IF(B2734&lt;1900000,B2734-650000,IF(B2734&lt;3600000,ROUNDDOWN(B2734/4,-3)*2.8-80000,IF(B2734&lt;6600000,ROUNDDOWN(B2734/4,-3)*3.2-440000,IF(B2734&lt;8500000,ROUNDDOWN(B2734*0.9,0)-1100000,B2734-1950000))))))</f>
        <v/>
      </c>
      <c r="K2734" s="16">
        <f>IF(J2734&gt;23500000,NA(),IF(C2734=2026,IF(J2734&lt;=4890000,1040000,IF(J2734&lt;=6550000,670000,620000)),IF(J2734&lt;=1320000,950000,IF(J2734&lt;=3360000,880000,IF(J2734&lt;=4890000,680000,IF(J2734&lt;=6550000,630000,580000))))))</f>
        <v/>
      </c>
      <c r="L2734" s="16">
        <f>IF(D2734=1,IF(J2734&lt;=9000000,380000,IF(J2734&lt;=9500000,260000,IF(J2734&lt;=10000000,130000,0))),0)</f>
        <v/>
      </c>
      <c r="M2734" s="16">
        <f>IF(D2734=1,IF(J2734&lt;=9000000,330000,IF(J2734&lt;=9500000,220000,IF(J2734&lt;=10000000,110000,0))),0)</f>
        <v/>
      </c>
      <c r="N2734" s="16">
        <f>IF(D2734=1,IF(J2734&lt;=9000000,50000,IF(J2734&lt;=9500000,40000,IF(J2734&lt;=10000000,20000,0))),0)</f>
        <v/>
      </c>
      <c r="O2734" s="16">
        <f>MAX(0,ROUNDDOWN(J2734-G2734-K2734-L2734-E2734*380000-F2734*630000-H2734,-3))</f>
        <v/>
      </c>
      <c r="P2734" s="16">
        <f>MAX(0,ROUNDDOWN(J2734-G2734-430000-M2734-E2734*330000-F2734*450000-I2734,-3))</f>
        <v/>
      </c>
      <c r="Q2734" s="16">
        <f>50000+N2734+E2734*50000+F2734*180000</f>
        <v/>
      </c>
      <c r="R2734" s="16">
        <f>IF(P2734&lt;=2000000,MIN(Q2734,P2734),MAX(Q2734-(P2734-2000000),50000))*0.05</f>
        <v/>
      </c>
      <c r="S2734" s="16">
        <f>MAX(0,P2734*0.1-R2734)</f>
        <v/>
      </c>
      <c r="T2734" s="16">
        <f>Q2734+MAX(0,K2734-480000)</f>
        <v/>
      </c>
      <c r="U2734" s="16">
        <f>P2734-T2734</f>
        <v/>
      </c>
      <c r="V2734" s="17">
        <f>IF(U2734&lt;0,0,LOOKUP(U2734,{0,1950001,3300001,6950001,9000001,18000001,40000001},{0.05,0.1,0.2,0.23,0.33,0.4,0.45}))</f>
        <v/>
      </c>
      <c r="W2734" s="18">
        <f>IF(U2734&lt;0,0.9,0.9-V2734*1.021)</f>
        <v/>
      </c>
      <c r="X2734" s="16">
        <f>ROUNDDOWN(S2734*0.2/W2734+2000,0)</f>
        <v/>
      </c>
      <c r="Y2734" s="17">
        <f>IF(O2734&lt;=0,0,LOOKUP(O2734,{0,1950001,3300001,6950001,9000001,18000001,40000001},{0.05,0.1,0.2,0.23,0.33,0.4,0.45}))</f>
        <v/>
      </c>
    </row>
    <row r="2735">
      <c r="A2735" t="inlineStr">
        <is>
          <t>1万円刻み</t>
        </is>
      </c>
      <c r="B2735" s="16">
        <f>'3_1万円刻み'!$A$563</f>
        <v/>
      </c>
      <c r="C2735" t="n">
        <v>2025</v>
      </c>
      <c r="D2735" t="n">
        <v>1</v>
      </c>
      <c r="E2735" t="n">
        <v>0</v>
      </c>
      <c r="F2735" t="n">
        <v>0</v>
      </c>
      <c r="G2735" s="16">
        <f>ROUND(MIN(B2735/12,650000)*12*0.0915+MIN(B2735/12,1390000)*12*(0.0504+0)+B2735*0.005,0)</f>
        <v/>
      </c>
      <c r="H2735" t="n">
        <v>0</v>
      </c>
      <c r="I2735" t="n">
        <v>0</v>
      </c>
      <c r="J2735" s="16">
        <f>IF(C2735=2026,IF(B2735&lt;741000,0,IF(B2735&lt;2191000,B2735-740000,IF(B2735&lt;2193000,1451000,IF(B2735&lt;2196000,1453000,IF(B2735&lt;2200000,1456000,IF(B2735&lt;3600000,ROUNDDOWN(B2735/4,-3)*2.8-80000,IF(B2735&lt;6600000,ROUNDDOWN(B2735/4,-3)*3.2-440000,IF(B2735&lt;8500000,ROUNDDOWN(B2735*0.9,0)-1100000,B2735-1950000)))))))),IF(B2735&lt;651000,0,IF(B2735&lt;1900000,B2735-650000,IF(B2735&lt;3600000,ROUNDDOWN(B2735/4,-3)*2.8-80000,IF(B2735&lt;6600000,ROUNDDOWN(B2735/4,-3)*3.2-440000,IF(B2735&lt;8500000,ROUNDDOWN(B2735*0.9,0)-1100000,B2735-1950000))))))</f>
        <v/>
      </c>
      <c r="K2735" s="16">
        <f>IF(J2735&gt;23500000,NA(),IF(C2735=2026,IF(J2735&lt;=4890000,1040000,IF(J2735&lt;=6550000,670000,620000)),IF(J2735&lt;=1320000,950000,IF(J2735&lt;=3360000,880000,IF(J2735&lt;=4890000,680000,IF(J2735&lt;=6550000,630000,580000))))))</f>
        <v/>
      </c>
      <c r="L2735" s="16">
        <f>IF(D2735=1,IF(J2735&lt;=9000000,380000,IF(J2735&lt;=9500000,260000,IF(J2735&lt;=10000000,130000,0))),0)</f>
        <v/>
      </c>
      <c r="M2735" s="16">
        <f>IF(D2735=1,IF(J2735&lt;=9000000,330000,IF(J2735&lt;=9500000,220000,IF(J2735&lt;=10000000,110000,0))),0)</f>
        <v/>
      </c>
      <c r="N2735" s="16">
        <f>IF(D2735=1,IF(J2735&lt;=9000000,50000,IF(J2735&lt;=9500000,40000,IF(J2735&lt;=10000000,20000,0))),0)</f>
        <v/>
      </c>
      <c r="O2735" s="16">
        <f>MAX(0,ROUNDDOWN(J2735-G2735-K2735-L2735-E2735*380000-F2735*630000-H2735,-3))</f>
        <v/>
      </c>
      <c r="P2735" s="16">
        <f>MAX(0,ROUNDDOWN(J2735-G2735-430000-M2735-E2735*330000-F2735*450000-I2735,-3))</f>
        <v/>
      </c>
      <c r="Q2735" s="16">
        <f>50000+N2735+E2735*50000+F2735*180000</f>
        <v/>
      </c>
      <c r="R2735" s="16">
        <f>IF(P2735&lt;=2000000,MIN(Q2735,P2735),MAX(Q2735-(P2735-2000000),50000))*0.05</f>
        <v/>
      </c>
      <c r="S2735" s="16">
        <f>MAX(0,P2735*0.1-R2735)</f>
        <v/>
      </c>
      <c r="T2735" s="16">
        <f>Q2735+MAX(0,K2735-480000)</f>
        <v/>
      </c>
      <c r="U2735" s="16">
        <f>P2735-T2735</f>
        <v/>
      </c>
      <c r="V2735" s="17">
        <f>IF(U2735&lt;0,0,LOOKUP(U2735,{0,1950001,3300001,6950001,9000001,18000001,40000001},{0.05,0.1,0.2,0.23,0.33,0.4,0.45}))</f>
        <v/>
      </c>
      <c r="W2735" s="18">
        <f>IF(U2735&lt;0,0.9,0.9-V2735*1.021)</f>
        <v/>
      </c>
      <c r="X2735" s="16">
        <f>ROUNDDOWN(S2735*0.2/W2735+2000,0)</f>
        <v/>
      </c>
      <c r="Y2735" s="17">
        <f>IF(O2735&lt;=0,0,LOOKUP(O2735,{0,1950001,3300001,6950001,9000001,18000001,40000001},{0.05,0.1,0.2,0.23,0.33,0.4,0.45}))</f>
        <v/>
      </c>
    </row>
    <row r="2736">
      <c r="A2736" t="inlineStr">
        <is>
          <t>1万円刻み</t>
        </is>
      </c>
      <c r="B2736" s="16">
        <f>'3_1万円刻み'!$A$563</f>
        <v/>
      </c>
      <c r="C2736" t="n">
        <v>2026</v>
      </c>
      <c r="D2736" t="n">
        <v>1</v>
      </c>
      <c r="E2736" t="n">
        <v>0</v>
      </c>
      <c r="F2736" t="n">
        <v>0</v>
      </c>
      <c r="G2736" s="16">
        <f>ROUND(MIN(B2736/12,650000)*12*0.0915+MIN(B2736/12,1390000)*12*(0.0504+0)+B2736*0.005,0)</f>
        <v/>
      </c>
      <c r="H2736" t="n">
        <v>0</v>
      </c>
      <c r="I2736" t="n">
        <v>0</v>
      </c>
      <c r="J2736" s="16">
        <f>IF(C2736=2026,IF(B2736&lt;741000,0,IF(B2736&lt;2191000,B2736-740000,IF(B2736&lt;2193000,1451000,IF(B2736&lt;2196000,1453000,IF(B2736&lt;2200000,1456000,IF(B2736&lt;3600000,ROUNDDOWN(B2736/4,-3)*2.8-80000,IF(B2736&lt;6600000,ROUNDDOWN(B2736/4,-3)*3.2-440000,IF(B2736&lt;8500000,ROUNDDOWN(B2736*0.9,0)-1100000,B2736-1950000)))))))),IF(B2736&lt;651000,0,IF(B2736&lt;1900000,B2736-650000,IF(B2736&lt;3600000,ROUNDDOWN(B2736/4,-3)*2.8-80000,IF(B2736&lt;6600000,ROUNDDOWN(B2736/4,-3)*3.2-440000,IF(B2736&lt;8500000,ROUNDDOWN(B2736*0.9,0)-1100000,B2736-1950000))))))</f>
        <v/>
      </c>
      <c r="K2736" s="16">
        <f>IF(J2736&gt;23500000,NA(),IF(C2736=2026,IF(J2736&lt;=4890000,1040000,IF(J2736&lt;=6550000,670000,620000)),IF(J2736&lt;=1320000,950000,IF(J2736&lt;=3360000,880000,IF(J2736&lt;=4890000,680000,IF(J2736&lt;=6550000,630000,580000))))))</f>
        <v/>
      </c>
      <c r="L2736" s="16">
        <f>IF(D2736=1,IF(J2736&lt;=9000000,380000,IF(J2736&lt;=9500000,260000,IF(J2736&lt;=10000000,130000,0))),0)</f>
        <v/>
      </c>
      <c r="M2736" s="16">
        <f>IF(D2736=1,IF(J2736&lt;=9000000,330000,IF(J2736&lt;=9500000,220000,IF(J2736&lt;=10000000,110000,0))),0)</f>
        <v/>
      </c>
      <c r="N2736" s="16">
        <f>IF(D2736=1,IF(J2736&lt;=9000000,50000,IF(J2736&lt;=9500000,40000,IF(J2736&lt;=10000000,20000,0))),0)</f>
        <v/>
      </c>
      <c r="O2736" s="16">
        <f>MAX(0,ROUNDDOWN(J2736-G2736-K2736-L2736-E2736*380000-F2736*630000-H2736,-3))</f>
        <v/>
      </c>
      <c r="P2736" s="16">
        <f>MAX(0,ROUNDDOWN(J2736-G2736-430000-M2736-E2736*330000-F2736*450000-I2736,-3))</f>
        <v/>
      </c>
      <c r="Q2736" s="16">
        <f>50000+N2736+E2736*50000+F2736*180000</f>
        <v/>
      </c>
      <c r="R2736" s="16">
        <f>IF(P2736&lt;=2000000,MIN(Q2736,P2736),MAX(Q2736-(P2736-2000000),50000))*0.05</f>
        <v/>
      </c>
      <c r="S2736" s="16">
        <f>MAX(0,P2736*0.1-R2736)</f>
        <v/>
      </c>
      <c r="T2736" s="16">
        <f>Q2736+MAX(0,K2736-480000)</f>
        <v/>
      </c>
      <c r="U2736" s="16">
        <f>P2736-T2736</f>
        <v/>
      </c>
      <c r="V2736" s="17">
        <f>IF(U2736&lt;0,0,LOOKUP(U2736,{0,1950001,3300001,6950001,9000001,18000001,40000001},{0.05,0.1,0.2,0.23,0.33,0.4,0.45}))</f>
        <v/>
      </c>
      <c r="W2736" s="18">
        <f>IF(U2736&lt;0,0.9,0.9-V2736*1.021)</f>
        <v/>
      </c>
      <c r="X2736" s="16">
        <f>ROUNDDOWN(S2736*0.2/W2736+2000,0)</f>
        <v/>
      </c>
      <c r="Y2736" s="17">
        <f>IF(O2736&lt;=0,0,LOOKUP(O2736,{0,1950001,3300001,6950001,9000001,18000001,40000001},{0.05,0.1,0.2,0.23,0.33,0.4,0.45}))</f>
        <v/>
      </c>
    </row>
    <row r="2737">
      <c r="A2737" t="inlineStr">
        <is>
          <t>1万円刻み</t>
        </is>
      </c>
      <c r="B2737" s="16">
        <f>'3_1万円刻み'!$A$564</f>
        <v/>
      </c>
      <c r="C2737" t="n">
        <v>2025</v>
      </c>
      <c r="D2737" t="n">
        <v>0</v>
      </c>
      <c r="E2737" t="n">
        <v>0</v>
      </c>
      <c r="F2737" t="n">
        <v>0</v>
      </c>
      <c r="G2737" s="16">
        <f>ROUND(MIN(B2737/12,650000)*12*0.0915+MIN(B2737/12,1390000)*12*(0.0504+0)+B2737*0.005,0)</f>
        <v/>
      </c>
      <c r="H2737" t="n">
        <v>0</v>
      </c>
      <c r="I2737" t="n">
        <v>0</v>
      </c>
      <c r="J2737" s="16">
        <f>IF(C2737=2026,IF(B2737&lt;741000,0,IF(B2737&lt;2191000,B2737-740000,IF(B2737&lt;2193000,1451000,IF(B2737&lt;2196000,1453000,IF(B2737&lt;2200000,1456000,IF(B2737&lt;3600000,ROUNDDOWN(B2737/4,-3)*2.8-80000,IF(B2737&lt;6600000,ROUNDDOWN(B2737/4,-3)*3.2-440000,IF(B2737&lt;8500000,ROUNDDOWN(B2737*0.9,0)-1100000,B2737-1950000)))))))),IF(B2737&lt;651000,0,IF(B2737&lt;1900000,B2737-650000,IF(B2737&lt;3600000,ROUNDDOWN(B2737/4,-3)*2.8-80000,IF(B2737&lt;6600000,ROUNDDOWN(B2737/4,-3)*3.2-440000,IF(B2737&lt;8500000,ROUNDDOWN(B2737*0.9,0)-1100000,B2737-1950000))))))</f>
        <v/>
      </c>
      <c r="K2737" s="16">
        <f>IF(J2737&gt;23500000,NA(),IF(C2737=2026,IF(J2737&lt;=4890000,1040000,IF(J2737&lt;=6550000,670000,620000)),IF(J2737&lt;=1320000,950000,IF(J2737&lt;=3360000,880000,IF(J2737&lt;=4890000,680000,IF(J2737&lt;=6550000,630000,580000))))))</f>
        <v/>
      </c>
      <c r="L2737" s="16">
        <f>IF(D2737=1,IF(J2737&lt;=9000000,380000,IF(J2737&lt;=9500000,260000,IF(J2737&lt;=10000000,130000,0))),0)</f>
        <v/>
      </c>
      <c r="M2737" s="16">
        <f>IF(D2737=1,IF(J2737&lt;=9000000,330000,IF(J2737&lt;=9500000,220000,IF(J2737&lt;=10000000,110000,0))),0)</f>
        <v/>
      </c>
      <c r="N2737" s="16">
        <f>IF(D2737=1,IF(J2737&lt;=9000000,50000,IF(J2737&lt;=9500000,40000,IF(J2737&lt;=10000000,20000,0))),0)</f>
        <v/>
      </c>
      <c r="O2737" s="16">
        <f>MAX(0,ROUNDDOWN(J2737-G2737-K2737-L2737-E2737*380000-F2737*630000-H2737,-3))</f>
        <v/>
      </c>
      <c r="P2737" s="16">
        <f>MAX(0,ROUNDDOWN(J2737-G2737-430000-M2737-E2737*330000-F2737*450000-I2737,-3))</f>
        <v/>
      </c>
      <c r="Q2737" s="16">
        <f>50000+N2737+E2737*50000+F2737*180000</f>
        <v/>
      </c>
      <c r="R2737" s="16">
        <f>IF(P2737&lt;=2000000,MIN(Q2737,P2737),MAX(Q2737-(P2737-2000000),50000))*0.05</f>
        <v/>
      </c>
      <c r="S2737" s="16">
        <f>MAX(0,P2737*0.1-R2737)</f>
        <v/>
      </c>
      <c r="T2737" s="16">
        <f>Q2737+MAX(0,K2737-480000)</f>
        <v/>
      </c>
      <c r="U2737" s="16">
        <f>P2737-T2737</f>
        <v/>
      </c>
      <c r="V2737" s="17">
        <f>IF(U2737&lt;0,0,LOOKUP(U2737,{0,1950001,3300001,6950001,9000001,18000001,40000001},{0.05,0.1,0.2,0.23,0.33,0.4,0.45}))</f>
        <v/>
      </c>
      <c r="W2737" s="18">
        <f>IF(U2737&lt;0,0.9,0.9-V2737*1.021)</f>
        <v/>
      </c>
      <c r="X2737" s="16">
        <f>ROUNDDOWN(S2737*0.2/W2737+2000,0)</f>
        <v/>
      </c>
      <c r="Y2737" s="17">
        <f>IF(O2737&lt;=0,0,LOOKUP(O2737,{0,1950001,3300001,6950001,9000001,18000001,40000001},{0.05,0.1,0.2,0.23,0.33,0.4,0.45}))</f>
        <v/>
      </c>
    </row>
    <row r="2738">
      <c r="A2738" t="inlineStr">
        <is>
          <t>1万円刻み</t>
        </is>
      </c>
      <c r="B2738" s="16">
        <f>'3_1万円刻み'!$A$564</f>
        <v/>
      </c>
      <c r="C2738" t="n">
        <v>2026</v>
      </c>
      <c r="D2738" t="n">
        <v>0</v>
      </c>
      <c r="E2738" t="n">
        <v>0</v>
      </c>
      <c r="F2738" t="n">
        <v>0</v>
      </c>
      <c r="G2738" s="16">
        <f>ROUND(MIN(B2738/12,650000)*12*0.0915+MIN(B2738/12,1390000)*12*(0.0504+0)+B2738*0.005,0)</f>
        <v/>
      </c>
      <c r="H2738" t="n">
        <v>0</v>
      </c>
      <c r="I2738" t="n">
        <v>0</v>
      </c>
      <c r="J2738" s="16">
        <f>IF(C2738=2026,IF(B2738&lt;741000,0,IF(B2738&lt;2191000,B2738-740000,IF(B2738&lt;2193000,1451000,IF(B2738&lt;2196000,1453000,IF(B2738&lt;2200000,1456000,IF(B2738&lt;3600000,ROUNDDOWN(B2738/4,-3)*2.8-80000,IF(B2738&lt;6600000,ROUNDDOWN(B2738/4,-3)*3.2-440000,IF(B2738&lt;8500000,ROUNDDOWN(B2738*0.9,0)-1100000,B2738-1950000)))))))),IF(B2738&lt;651000,0,IF(B2738&lt;1900000,B2738-650000,IF(B2738&lt;3600000,ROUNDDOWN(B2738/4,-3)*2.8-80000,IF(B2738&lt;6600000,ROUNDDOWN(B2738/4,-3)*3.2-440000,IF(B2738&lt;8500000,ROUNDDOWN(B2738*0.9,0)-1100000,B2738-1950000))))))</f>
        <v/>
      </c>
      <c r="K2738" s="16">
        <f>IF(J2738&gt;23500000,NA(),IF(C2738=2026,IF(J2738&lt;=4890000,1040000,IF(J2738&lt;=6550000,670000,620000)),IF(J2738&lt;=1320000,950000,IF(J2738&lt;=3360000,880000,IF(J2738&lt;=4890000,680000,IF(J2738&lt;=6550000,630000,580000))))))</f>
        <v/>
      </c>
      <c r="L2738" s="16">
        <f>IF(D2738=1,IF(J2738&lt;=9000000,380000,IF(J2738&lt;=9500000,260000,IF(J2738&lt;=10000000,130000,0))),0)</f>
        <v/>
      </c>
      <c r="M2738" s="16">
        <f>IF(D2738=1,IF(J2738&lt;=9000000,330000,IF(J2738&lt;=9500000,220000,IF(J2738&lt;=10000000,110000,0))),0)</f>
        <v/>
      </c>
      <c r="N2738" s="16">
        <f>IF(D2738=1,IF(J2738&lt;=9000000,50000,IF(J2738&lt;=9500000,40000,IF(J2738&lt;=10000000,20000,0))),0)</f>
        <v/>
      </c>
      <c r="O2738" s="16">
        <f>MAX(0,ROUNDDOWN(J2738-G2738-K2738-L2738-E2738*380000-F2738*630000-H2738,-3))</f>
        <v/>
      </c>
      <c r="P2738" s="16">
        <f>MAX(0,ROUNDDOWN(J2738-G2738-430000-M2738-E2738*330000-F2738*450000-I2738,-3))</f>
        <v/>
      </c>
      <c r="Q2738" s="16">
        <f>50000+N2738+E2738*50000+F2738*180000</f>
        <v/>
      </c>
      <c r="R2738" s="16">
        <f>IF(P2738&lt;=2000000,MIN(Q2738,P2738),MAX(Q2738-(P2738-2000000),50000))*0.05</f>
        <v/>
      </c>
      <c r="S2738" s="16">
        <f>MAX(0,P2738*0.1-R2738)</f>
        <v/>
      </c>
      <c r="T2738" s="16">
        <f>Q2738+MAX(0,K2738-480000)</f>
        <v/>
      </c>
      <c r="U2738" s="16">
        <f>P2738-T2738</f>
        <v/>
      </c>
      <c r="V2738" s="17">
        <f>IF(U2738&lt;0,0,LOOKUP(U2738,{0,1950001,3300001,6950001,9000001,18000001,40000001},{0.05,0.1,0.2,0.23,0.33,0.4,0.45}))</f>
        <v/>
      </c>
      <c r="W2738" s="18">
        <f>IF(U2738&lt;0,0.9,0.9-V2738*1.021)</f>
        <v/>
      </c>
      <c r="X2738" s="16">
        <f>ROUNDDOWN(S2738*0.2/W2738+2000,0)</f>
        <v/>
      </c>
      <c r="Y2738" s="17">
        <f>IF(O2738&lt;=0,0,LOOKUP(O2738,{0,1950001,3300001,6950001,9000001,18000001,40000001},{0.05,0.1,0.2,0.23,0.33,0.4,0.45}))</f>
        <v/>
      </c>
    </row>
    <row r="2739">
      <c r="A2739" t="inlineStr">
        <is>
          <t>1万円刻み</t>
        </is>
      </c>
      <c r="B2739" s="16">
        <f>'3_1万円刻み'!$A$564</f>
        <v/>
      </c>
      <c r="C2739" t="n">
        <v>2025</v>
      </c>
      <c r="D2739" t="n">
        <v>1</v>
      </c>
      <c r="E2739" t="n">
        <v>0</v>
      </c>
      <c r="F2739" t="n">
        <v>0</v>
      </c>
      <c r="G2739" s="16">
        <f>ROUND(MIN(B2739/12,650000)*12*0.0915+MIN(B2739/12,1390000)*12*(0.0504+0)+B2739*0.005,0)</f>
        <v/>
      </c>
      <c r="H2739" t="n">
        <v>0</v>
      </c>
      <c r="I2739" t="n">
        <v>0</v>
      </c>
      <c r="J2739" s="16">
        <f>IF(C2739=2026,IF(B2739&lt;741000,0,IF(B2739&lt;2191000,B2739-740000,IF(B2739&lt;2193000,1451000,IF(B2739&lt;2196000,1453000,IF(B2739&lt;2200000,1456000,IF(B2739&lt;3600000,ROUNDDOWN(B2739/4,-3)*2.8-80000,IF(B2739&lt;6600000,ROUNDDOWN(B2739/4,-3)*3.2-440000,IF(B2739&lt;8500000,ROUNDDOWN(B2739*0.9,0)-1100000,B2739-1950000)))))))),IF(B2739&lt;651000,0,IF(B2739&lt;1900000,B2739-650000,IF(B2739&lt;3600000,ROUNDDOWN(B2739/4,-3)*2.8-80000,IF(B2739&lt;6600000,ROUNDDOWN(B2739/4,-3)*3.2-440000,IF(B2739&lt;8500000,ROUNDDOWN(B2739*0.9,0)-1100000,B2739-1950000))))))</f>
        <v/>
      </c>
      <c r="K2739" s="16">
        <f>IF(J2739&gt;23500000,NA(),IF(C2739=2026,IF(J2739&lt;=4890000,1040000,IF(J2739&lt;=6550000,670000,620000)),IF(J2739&lt;=1320000,950000,IF(J2739&lt;=3360000,880000,IF(J2739&lt;=4890000,680000,IF(J2739&lt;=6550000,630000,580000))))))</f>
        <v/>
      </c>
      <c r="L2739" s="16">
        <f>IF(D2739=1,IF(J2739&lt;=9000000,380000,IF(J2739&lt;=9500000,260000,IF(J2739&lt;=10000000,130000,0))),0)</f>
        <v/>
      </c>
      <c r="M2739" s="16">
        <f>IF(D2739=1,IF(J2739&lt;=9000000,330000,IF(J2739&lt;=9500000,220000,IF(J2739&lt;=10000000,110000,0))),0)</f>
        <v/>
      </c>
      <c r="N2739" s="16">
        <f>IF(D2739=1,IF(J2739&lt;=9000000,50000,IF(J2739&lt;=9500000,40000,IF(J2739&lt;=10000000,20000,0))),0)</f>
        <v/>
      </c>
      <c r="O2739" s="16">
        <f>MAX(0,ROUNDDOWN(J2739-G2739-K2739-L2739-E2739*380000-F2739*630000-H2739,-3))</f>
        <v/>
      </c>
      <c r="P2739" s="16">
        <f>MAX(0,ROUNDDOWN(J2739-G2739-430000-M2739-E2739*330000-F2739*450000-I2739,-3))</f>
        <v/>
      </c>
      <c r="Q2739" s="16">
        <f>50000+N2739+E2739*50000+F2739*180000</f>
        <v/>
      </c>
      <c r="R2739" s="16">
        <f>IF(P2739&lt;=2000000,MIN(Q2739,P2739),MAX(Q2739-(P2739-2000000),50000))*0.05</f>
        <v/>
      </c>
      <c r="S2739" s="16">
        <f>MAX(0,P2739*0.1-R2739)</f>
        <v/>
      </c>
      <c r="T2739" s="16">
        <f>Q2739+MAX(0,K2739-480000)</f>
        <v/>
      </c>
      <c r="U2739" s="16">
        <f>P2739-T2739</f>
        <v/>
      </c>
      <c r="V2739" s="17">
        <f>IF(U2739&lt;0,0,LOOKUP(U2739,{0,1950001,3300001,6950001,9000001,18000001,40000001},{0.05,0.1,0.2,0.23,0.33,0.4,0.45}))</f>
        <v/>
      </c>
      <c r="W2739" s="18">
        <f>IF(U2739&lt;0,0.9,0.9-V2739*1.021)</f>
        <v/>
      </c>
      <c r="X2739" s="16">
        <f>ROUNDDOWN(S2739*0.2/W2739+2000,0)</f>
        <v/>
      </c>
      <c r="Y2739" s="17">
        <f>IF(O2739&lt;=0,0,LOOKUP(O2739,{0,1950001,3300001,6950001,9000001,18000001,40000001},{0.05,0.1,0.2,0.23,0.33,0.4,0.45}))</f>
        <v/>
      </c>
    </row>
    <row r="2740">
      <c r="A2740" t="inlineStr">
        <is>
          <t>1万円刻み</t>
        </is>
      </c>
      <c r="B2740" s="16">
        <f>'3_1万円刻み'!$A$564</f>
        <v/>
      </c>
      <c r="C2740" t="n">
        <v>2026</v>
      </c>
      <c r="D2740" t="n">
        <v>1</v>
      </c>
      <c r="E2740" t="n">
        <v>0</v>
      </c>
      <c r="F2740" t="n">
        <v>0</v>
      </c>
      <c r="G2740" s="16">
        <f>ROUND(MIN(B2740/12,650000)*12*0.0915+MIN(B2740/12,1390000)*12*(0.0504+0)+B2740*0.005,0)</f>
        <v/>
      </c>
      <c r="H2740" t="n">
        <v>0</v>
      </c>
      <c r="I2740" t="n">
        <v>0</v>
      </c>
      <c r="J2740" s="16">
        <f>IF(C2740=2026,IF(B2740&lt;741000,0,IF(B2740&lt;2191000,B2740-740000,IF(B2740&lt;2193000,1451000,IF(B2740&lt;2196000,1453000,IF(B2740&lt;2200000,1456000,IF(B2740&lt;3600000,ROUNDDOWN(B2740/4,-3)*2.8-80000,IF(B2740&lt;6600000,ROUNDDOWN(B2740/4,-3)*3.2-440000,IF(B2740&lt;8500000,ROUNDDOWN(B2740*0.9,0)-1100000,B2740-1950000)))))))),IF(B2740&lt;651000,0,IF(B2740&lt;1900000,B2740-650000,IF(B2740&lt;3600000,ROUNDDOWN(B2740/4,-3)*2.8-80000,IF(B2740&lt;6600000,ROUNDDOWN(B2740/4,-3)*3.2-440000,IF(B2740&lt;8500000,ROUNDDOWN(B2740*0.9,0)-1100000,B2740-1950000))))))</f>
        <v/>
      </c>
      <c r="K2740" s="16">
        <f>IF(J2740&gt;23500000,NA(),IF(C2740=2026,IF(J2740&lt;=4890000,1040000,IF(J2740&lt;=6550000,670000,620000)),IF(J2740&lt;=1320000,950000,IF(J2740&lt;=3360000,880000,IF(J2740&lt;=4890000,680000,IF(J2740&lt;=6550000,630000,580000))))))</f>
        <v/>
      </c>
      <c r="L2740" s="16">
        <f>IF(D2740=1,IF(J2740&lt;=9000000,380000,IF(J2740&lt;=9500000,260000,IF(J2740&lt;=10000000,130000,0))),0)</f>
        <v/>
      </c>
      <c r="M2740" s="16">
        <f>IF(D2740=1,IF(J2740&lt;=9000000,330000,IF(J2740&lt;=9500000,220000,IF(J2740&lt;=10000000,110000,0))),0)</f>
        <v/>
      </c>
      <c r="N2740" s="16">
        <f>IF(D2740=1,IF(J2740&lt;=9000000,50000,IF(J2740&lt;=9500000,40000,IF(J2740&lt;=10000000,20000,0))),0)</f>
        <v/>
      </c>
      <c r="O2740" s="16">
        <f>MAX(0,ROUNDDOWN(J2740-G2740-K2740-L2740-E2740*380000-F2740*630000-H2740,-3))</f>
        <v/>
      </c>
      <c r="P2740" s="16">
        <f>MAX(0,ROUNDDOWN(J2740-G2740-430000-M2740-E2740*330000-F2740*450000-I2740,-3))</f>
        <v/>
      </c>
      <c r="Q2740" s="16">
        <f>50000+N2740+E2740*50000+F2740*180000</f>
        <v/>
      </c>
      <c r="R2740" s="16">
        <f>IF(P2740&lt;=2000000,MIN(Q2740,P2740),MAX(Q2740-(P2740-2000000),50000))*0.05</f>
        <v/>
      </c>
      <c r="S2740" s="16">
        <f>MAX(0,P2740*0.1-R2740)</f>
        <v/>
      </c>
      <c r="T2740" s="16">
        <f>Q2740+MAX(0,K2740-480000)</f>
        <v/>
      </c>
      <c r="U2740" s="16">
        <f>P2740-T2740</f>
        <v/>
      </c>
      <c r="V2740" s="17">
        <f>IF(U2740&lt;0,0,LOOKUP(U2740,{0,1950001,3300001,6950001,9000001,18000001,40000001},{0.05,0.1,0.2,0.23,0.33,0.4,0.45}))</f>
        <v/>
      </c>
      <c r="W2740" s="18">
        <f>IF(U2740&lt;0,0.9,0.9-V2740*1.021)</f>
        <v/>
      </c>
      <c r="X2740" s="16">
        <f>ROUNDDOWN(S2740*0.2/W2740+2000,0)</f>
        <v/>
      </c>
      <c r="Y2740" s="17">
        <f>IF(O2740&lt;=0,0,LOOKUP(O2740,{0,1950001,3300001,6950001,9000001,18000001,40000001},{0.05,0.1,0.2,0.23,0.33,0.4,0.45}))</f>
        <v/>
      </c>
    </row>
    <row r="2741">
      <c r="A2741" t="inlineStr">
        <is>
          <t>1万円刻み</t>
        </is>
      </c>
      <c r="B2741" s="16">
        <f>'3_1万円刻み'!$A$565</f>
        <v/>
      </c>
      <c r="C2741" t="n">
        <v>2025</v>
      </c>
      <c r="D2741" t="n">
        <v>0</v>
      </c>
      <c r="E2741" t="n">
        <v>0</v>
      </c>
      <c r="F2741" t="n">
        <v>0</v>
      </c>
      <c r="G2741" s="16">
        <f>ROUND(MIN(B2741/12,650000)*12*0.0915+MIN(B2741/12,1390000)*12*(0.0504+0)+B2741*0.005,0)</f>
        <v/>
      </c>
      <c r="H2741" t="n">
        <v>0</v>
      </c>
      <c r="I2741" t="n">
        <v>0</v>
      </c>
      <c r="J2741" s="16">
        <f>IF(C2741=2026,IF(B2741&lt;741000,0,IF(B2741&lt;2191000,B2741-740000,IF(B2741&lt;2193000,1451000,IF(B2741&lt;2196000,1453000,IF(B2741&lt;2200000,1456000,IF(B2741&lt;3600000,ROUNDDOWN(B2741/4,-3)*2.8-80000,IF(B2741&lt;6600000,ROUNDDOWN(B2741/4,-3)*3.2-440000,IF(B2741&lt;8500000,ROUNDDOWN(B2741*0.9,0)-1100000,B2741-1950000)))))))),IF(B2741&lt;651000,0,IF(B2741&lt;1900000,B2741-650000,IF(B2741&lt;3600000,ROUNDDOWN(B2741/4,-3)*2.8-80000,IF(B2741&lt;6600000,ROUNDDOWN(B2741/4,-3)*3.2-440000,IF(B2741&lt;8500000,ROUNDDOWN(B2741*0.9,0)-1100000,B2741-1950000))))))</f>
        <v/>
      </c>
      <c r="K2741" s="16">
        <f>IF(J2741&gt;23500000,NA(),IF(C2741=2026,IF(J2741&lt;=4890000,1040000,IF(J2741&lt;=6550000,670000,620000)),IF(J2741&lt;=1320000,950000,IF(J2741&lt;=3360000,880000,IF(J2741&lt;=4890000,680000,IF(J2741&lt;=6550000,630000,580000))))))</f>
        <v/>
      </c>
      <c r="L2741" s="16">
        <f>IF(D2741=1,IF(J2741&lt;=9000000,380000,IF(J2741&lt;=9500000,260000,IF(J2741&lt;=10000000,130000,0))),0)</f>
        <v/>
      </c>
      <c r="M2741" s="16">
        <f>IF(D2741=1,IF(J2741&lt;=9000000,330000,IF(J2741&lt;=9500000,220000,IF(J2741&lt;=10000000,110000,0))),0)</f>
        <v/>
      </c>
      <c r="N2741" s="16">
        <f>IF(D2741=1,IF(J2741&lt;=9000000,50000,IF(J2741&lt;=9500000,40000,IF(J2741&lt;=10000000,20000,0))),0)</f>
        <v/>
      </c>
      <c r="O2741" s="16">
        <f>MAX(0,ROUNDDOWN(J2741-G2741-K2741-L2741-E2741*380000-F2741*630000-H2741,-3))</f>
        <v/>
      </c>
      <c r="P2741" s="16">
        <f>MAX(0,ROUNDDOWN(J2741-G2741-430000-M2741-E2741*330000-F2741*450000-I2741,-3))</f>
        <v/>
      </c>
      <c r="Q2741" s="16">
        <f>50000+N2741+E2741*50000+F2741*180000</f>
        <v/>
      </c>
      <c r="R2741" s="16">
        <f>IF(P2741&lt;=2000000,MIN(Q2741,P2741),MAX(Q2741-(P2741-2000000),50000))*0.05</f>
        <v/>
      </c>
      <c r="S2741" s="16">
        <f>MAX(0,P2741*0.1-R2741)</f>
        <v/>
      </c>
      <c r="T2741" s="16">
        <f>Q2741+MAX(0,K2741-480000)</f>
        <v/>
      </c>
      <c r="U2741" s="16">
        <f>P2741-T2741</f>
        <v/>
      </c>
      <c r="V2741" s="17">
        <f>IF(U2741&lt;0,0,LOOKUP(U2741,{0,1950001,3300001,6950001,9000001,18000001,40000001},{0.05,0.1,0.2,0.23,0.33,0.4,0.45}))</f>
        <v/>
      </c>
      <c r="W2741" s="18">
        <f>IF(U2741&lt;0,0.9,0.9-V2741*1.021)</f>
        <v/>
      </c>
      <c r="X2741" s="16">
        <f>ROUNDDOWN(S2741*0.2/W2741+2000,0)</f>
        <v/>
      </c>
      <c r="Y2741" s="17">
        <f>IF(O2741&lt;=0,0,LOOKUP(O2741,{0,1950001,3300001,6950001,9000001,18000001,40000001},{0.05,0.1,0.2,0.23,0.33,0.4,0.45}))</f>
        <v/>
      </c>
    </row>
    <row r="2742">
      <c r="A2742" t="inlineStr">
        <is>
          <t>1万円刻み</t>
        </is>
      </c>
      <c r="B2742" s="16">
        <f>'3_1万円刻み'!$A$565</f>
        <v/>
      </c>
      <c r="C2742" t="n">
        <v>2026</v>
      </c>
      <c r="D2742" t="n">
        <v>0</v>
      </c>
      <c r="E2742" t="n">
        <v>0</v>
      </c>
      <c r="F2742" t="n">
        <v>0</v>
      </c>
      <c r="G2742" s="16">
        <f>ROUND(MIN(B2742/12,650000)*12*0.0915+MIN(B2742/12,1390000)*12*(0.0504+0)+B2742*0.005,0)</f>
        <v/>
      </c>
      <c r="H2742" t="n">
        <v>0</v>
      </c>
      <c r="I2742" t="n">
        <v>0</v>
      </c>
      <c r="J2742" s="16">
        <f>IF(C2742=2026,IF(B2742&lt;741000,0,IF(B2742&lt;2191000,B2742-740000,IF(B2742&lt;2193000,1451000,IF(B2742&lt;2196000,1453000,IF(B2742&lt;2200000,1456000,IF(B2742&lt;3600000,ROUNDDOWN(B2742/4,-3)*2.8-80000,IF(B2742&lt;6600000,ROUNDDOWN(B2742/4,-3)*3.2-440000,IF(B2742&lt;8500000,ROUNDDOWN(B2742*0.9,0)-1100000,B2742-1950000)))))))),IF(B2742&lt;651000,0,IF(B2742&lt;1900000,B2742-650000,IF(B2742&lt;3600000,ROUNDDOWN(B2742/4,-3)*2.8-80000,IF(B2742&lt;6600000,ROUNDDOWN(B2742/4,-3)*3.2-440000,IF(B2742&lt;8500000,ROUNDDOWN(B2742*0.9,0)-1100000,B2742-1950000))))))</f>
        <v/>
      </c>
      <c r="K2742" s="16">
        <f>IF(J2742&gt;23500000,NA(),IF(C2742=2026,IF(J2742&lt;=4890000,1040000,IF(J2742&lt;=6550000,670000,620000)),IF(J2742&lt;=1320000,950000,IF(J2742&lt;=3360000,880000,IF(J2742&lt;=4890000,680000,IF(J2742&lt;=6550000,630000,580000))))))</f>
        <v/>
      </c>
      <c r="L2742" s="16">
        <f>IF(D2742=1,IF(J2742&lt;=9000000,380000,IF(J2742&lt;=9500000,260000,IF(J2742&lt;=10000000,130000,0))),0)</f>
        <v/>
      </c>
      <c r="M2742" s="16">
        <f>IF(D2742=1,IF(J2742&lt;=9000000,330000,IF(J2742&lt;=9500000,220000,IF(J2742&lt;=10000000,110000,0))),0)</f>
        <v/>
      </c>
      <c r="N2742" s="16">
        <f>IF(D2742=1,IF(J2742&lt;=9000000,50000,IF(J2742&lt;=9500000,40000,IF(J2742&lt;=10000000,20000,0))),0)</f>
        <v/>
      </c>
      <c r="O2742" s="16">
        <f>MAX(0,ROUNDDOWN(J2742-G2742-K2742-L2742-E2742*380000-F2742*630000-H2742,-3))</f>
        <v/>
      </c>
      <c r="P2742" s="16">
        <f>MAX(0,ROUNDDOWN(J2742-G2742-430000-M2742-E2742*330000-F2742*450000-I2742,-3))</f>
        <v/>
      </c>
      <c r="Q2742" s="16">
        <f>50000+N2742+E2742*50000+F2742*180000</f>
        <v/>
      </c>
      <c r="R2742" s="16">
        <f>IF(P2742&lt;=2000000,MIN(Q2742,P2742),MAX(Q2742-(P2742-2000000),50000))*0.05</f>
        <v/>
      </c>
      <c r="S2742" s="16">
        <f>MAX(0,P2742*0.1-R2742)</f>
        <v/>
      </c>
      <c r="T2742" s="16">
        <f>Q2742+MAX(0,K2742-480000)</f>
        <v/>
      </c>
      <c r="U2742" s="16">
        <f>P2742-T2742</f>
        <v/>
      </c>
      <c r="V2742" s="17">
        <f>IF(U2742&lt;0,0,LOOKUP(U2742,{0,1950001,3300001,6950001,9000001,18000001,40000001},{0.05,0.1,0.2,0.23,0.33,0.4,0.45}))</f>
        <v/>
      </c>
      <c r="W2742" s="18">
        <f>IF(U2742&lt;0,0.9,0.9-V2742*1.021)</f>
        <v/>
      </c>
      <c r="X2742" s="16">
        <f>ROUNDDOWN(S2742*0.2/W2742+2000,0)</f>
        <v/>
      </c>
      <c r="Y2742" s="17">
        <f>IF(O2742&lt;=0,0,LOOKUP(O2742,{0,1950001,3300001,6950001,9000001,18000001,40000001},{0.05,0.1,0.2,0.23,0.33,0.4,0.45}))</f>
        <v/>
      </c>
    </row>
    <row r="2743">
      <c r="A2743" t="inlineStr">
        <is>
          <t>1万円刻み</t>
        </is>
      </c>
      <c r="B2743" s="16">
        <f>'3_1万円刻み'!$A$565</f>
        <v/>
      </c>
      <c r="C2743" t="n">
        <v>2025</v>
      </c>
      <c r="D2743" t="n">
        <v>1</v>
      </c>
      <c r="E2743" t="n">
        <v>0</v>
      </c>
      <c r="F2743" t="n">
        <v>0</v>
      </c>
      <c r="G2743" s="16">
        <f>ROUND(MIN(B2743/12,650000)*12*0.0915+MIN(B2743/12,1390000)*12*(0.0504+0)+B2743*0.005,0)</f>
        <v/>
      </c>
      <c r="H2743" t="n">
        <v>0</v>
      </c>
      <c r="I2743" t="n">
        <v>0</v>
      </c>
      <c r="J2743" s="16">
        <f>IF(C2743=2026,IF(B2743&lt;741000,0,IF(B2743&lt;2191000,B2743-740000,IF(B2743&lt;2193000,1451000,IF(B2743&lt;2196000,1453000,IF(B2743&lt;2200000,1456000,IF(B2743&lt;3600000,ROUNDDOWN(B2743/4,-3)*2.8-80000,IF(B2743&lt;6600000,ROUNDDOWN(B2743/4,-3)*3.2-440000,IF(B2743&lt;8500000,ROUNDDOWN(B2743*0.9,0)-1100000,B2743-1950000)))))))),IF(B2743&lt;651000,0,IF(B2743&lt;1900000,B2743-650000,IF(B2743&lt;3600000,ROUNDDOWN(B2743/4,-3)*2.8-80000,IF(B2743&lt;6600000,ROUNDDOWN(B2743/4,-3)*3.2-440000,IF(B2743&lt;8500000,ROUNDDOWN(B2743*0.9,0)-1100000,B2743-1950000))))))</f>
        <v/>
      </c>
      <c r="K2743" s="16">
        <f>IF(J2743&gt;23500000,NA(),IF(C2743=2026,IF(J2743&lt;=4890000,1040000,IF(J2743&lt;=6550000,670000,620000)),IF(J2743&lt;=1320000,950000,IF(J2743&lt;=3360000,880000,IF(J2743&lt;=4890000,680000,IF(J2743&lt;=6550000,630000,580000))))))</f>
        <v/>
      </c>
      <c r="L2743" s="16">
        <f>IF(D2743=1,IF(J2743&lt;=9000000,380000,IF(J2743&lt;=9500000,260000,IF(J2743&lt;=10000000,130000,0))),0)</f>
        <v/>
      </c>
      <c r="M2743" s="16">
        <f>IF(D2743=1,IF(J2743&lt;=9000000,330000,IF(J2743&lt;=9500000,220000,IF(J2743&lt;=10000000,110000,0))),0)</f>
        <v/>
      </c>
      <c r="N2743" s="16">
        <f>IF(D2743=1,IF(J2743&lt;=9000000,50000,IF(J2743&lt;=9500000,40000,IF(J2743&lt;=10000000,20000,0))),0)</f>
        <v/>
      </c>
      <c r="O2743" s="16">
        <f>MAX(0,ROUNDDOWN(J2743-G2743-K2743-L2743-E2743*380000-F2743*630000-H2743,-3))</f>
        <v/>
      </c>
      <c r="P2743" s="16">
        <f>MAX(0,ROUNDDOWN(J2743-G2743-430000-M2743-E2743*330000-F2743*450000-I2743,-3))</f>
        <v/>
      </c>
      <c r="Q2743" s="16">
        <f>50000+N2743+E2743*50000+F2743*180000</f>
        <v/>
      </c>
      <c r="R2743" s="16">
        <f>IF(P2743&lt;=2000000,MIN(Q2743,P2743),MAX(Q2743-(P2743-2000000),50000))*0.05</f>
        <v/>
      </c>
      <c r="S2743" s="16">
        <f>MAX(0,P2743*0.1-R2743)</f>
        <v/>
      </c>
      <c r="T2743" s="16">
        <f>Q2743+MAX(0,K2743-480000)</f>
        <v/>
      </c>
      <c r="U2743" s="16">
        <f>P2743-T2743</f>
        <v/>
      </c>
      <c r="V2743" s="17">
        <f>IF(U2743&lt;0,0,LOOKUP(U2743,{0,1950001,3300001,6950001,9000001,18000001,40000001},{0.05,0.1,0.2,0.23,0.33,0.4,0.45}))</f>
        <v/>
      </c>
      <c r="W2743" s="18">
        <f>IF(U2743&lt;0,0.9,0.9-V2743*1.021)</f>
        <v/>
      </c>
      <c r="X2743" s="16">
        <f>ROUNDDOWN(S2743*0.2/W2743+2000,0)</f>
        <v/>
      </c>
      <c r="Y2743" s="17">
        <f>IF(O2743&lt;=0,0,LOOKUP(O2743,{0,1950001,3300001,6950001,9000001,18000001,40000001},{0.05,0.1,0.2,0.23,0.33,0.4,0.45}))</f>
        <v/>
      </c>
    </row>
    <row r="2744">
      <c r="A2744" t="inlineStr">
        <is>
          <t>1万円刻み</t>
        </is>
      </c>
      <c r="B2744" s="16">
        <f>'3_1万円刻み'!$A$565</f>
        <v/>
      </c>
      <c r="C2744" t="n">
        <v>2026</v>
      </c>
      <c r="D2744" t="n">
        <v>1</v>
      </c>
      <c r="E2744" t="n">
        <v>0</v>
      </c>
      <c r="F2744" t="n">
        <v>0</v>
      </c>
      <c r="G2744" s="16">
        <f>ROUND(MIN(B2744/12,650000)*12*0.0915+MIN(B2744/12,1390000)*12*(0.0504+0)+B2744*0.005,0)</f>
        <v/>
      </c>
      <c r="H2744" t="n">
        <v>0</v>
      </c>
      <c r="I2744" t="n">
        <v>0</v>
      </c>
      <c r="J2744" s="16">
        <f>IF(C2744=2026,IF(B2744&lt;741000,0,IF(B2744&lt;2191000,B2744-740000,IF(B2744&lt;2193000,1451000,IF(B2744&lt;2196000,1453000,IF(B2744&lt;2200000,1456000,IF(B2744&lt;3600000,ROUNDDOWN(B2744/4,-3)*2.8-80000,IF(B2744&lt;6600000,ROUNDDOWN(B2744/4,-3)*3.2-440000,IF(B2744&lt;8500000,ROUNDDOWN(B2744*0.9,0)-1100000,B2744-1950000)))))))),IF(B2744&lt;651000,0,IF(B2744&lt;1900000,B2744-650000,IF(B2744&lt;3600000,ROUNDDOWN(B2744/4,-3)*2.8-80000,IF(B2744&lt;6600000,ROUNDDOWN(B2744/4,-3)*3.2-440000,IF(B2744&lt;8500000,ROUNDDOWN(B2744*0.9,0)-1100000,B2744-1950000))))))</f>
        <v/>
      </c>
      <c r="K2744" s="16">
        <f>IF(J2744&gt;23500000,NA(),IF(C2744=2026,IF(J2744&lt;=4890000,1040000,IF(J2744&lt;=6550000,670000,620000)),IF(J2744&lt;=1320000,950000,IF(J2744&lt;=3360000,880000,IF(J2744&lt;=4890000,680000,IF(J2744&lt;=6550000,630000,580000))))))</f>
        <v/>
      </c>
      <c r="L2744" s="16">
        <f>IF(D2744=1,IF(J2744&lt;=9000000,380000,IF(J2744&lt;=9500000,260000,IF(J2744&lt;=10000000,130000,0))),0)</f>
        <v/>
      </c>
      <c r="M2744" s="16">
        <f>IF(D2744=1,IF(J2744&lt;=9000000,330000,IF(J2744&lt;=9500000,220000,IF(J2744&lt;=10000000,110000,0))),0)</f>
        <v/>
      </c>
      <c r="N2744" s="16">
        <f>IF(D2744=1,IF(J2744&lt;=9000000,50000,IF(J2744&lt;=9500000,40000,IF(J2744&lt;=10000000,20000,0))),0)</f>
        <v/>
      </c>
      <c r="O2744" s="16">
        <f>MAX(0,ROUNDDOWN(J2744-G2744-K2744-L2744-E2744*380000-F2744*630000-H2744,-3))</f>
        <v/>
      </c>
      <c r="P2744" s="16">
        <f>MAX(0,ROUNDDOWN(J2744-G2744-430000-M2744-E2744*330000-F2744*450000-I2744,-3))</f>
        <v/>
      </c>
      <c r="Q2744" s="16">
        <f>50000+N2744+E2744*50000+F2744*180000</f>
        <v/>
      </c>
      <c r="R2744" s="16">
        <f>IF(P2744&lt;=2000000,MIN(Q2744,P2744),MAX(Q2744-(P2744-2000000),50000))*0.05</f>
        <v/>
      </c>
      <c r="S2744" s="16">
        <f>MAX(0,P2744*0.1-R2744)</f>
        <v/>
      </c>
      <c r="T2744" s="16">
        <f>Q2744+MAX(0,K2744-480000)</f>
        <v/>
      </c>
      <c r="U2744" s="16">
        <f>P2744-T2744</f>
        <v/>
      </c>
      <c r="V2744" s="17">
        <f>IF(U2744&lt;0,0,LOOKUP(U2744,{0,1950001,3300001,6950001,9000001,18000001,40000001},{0.05,0.1,0.2,0.23,0.33,0.4,0.45}))</f>
        <v/>
      </c>
      <c r="W2744" s="18">
        <f>IF(U2744&lt;0,0.9,0.9-V2744*1.021)</f>
        <v/>
      </c>
      <c r="X2744" s="16">
        <f>ROUNDDOWN(S2744*0.2/W2744+2000,0)</f>
        <v/>
      </c>
      <c r="Y2744" s="17">
        <f>IF(O2744&lt;=0,0,LOOKUP(O2744,{0,1950001,3300001,6950001,9000001,18000001,40000001},{0.05,0.1,0.2,0.23,0.33,0.4,0.45}))</f>
        <v/>
      </c>
    </row>
    <row r="2745">
      <c r="A2745" t="inlineStr">
        <is>
          <t>1万円刻み</t>
        </is>
      </c>
      <c r="B2745" s="16">
        <f>'3_1万円刻み'!$A$566</f>
        <v/>
      </c>
      <c r="C2745" t="n">
        <v>2025</v>
      </c>
      <c r="D2745" t="n">
        <v>0</v>
      </c>
      <c r="E2745" t="n">
        <v>0</v>
      </c>
      <c r="F2745" t="n">
        <v>0</v>
      </c>
      <c r="G2745" s="16">
        <f>ROUND(MIN(B2745/12,650000)*12*0.0915+MIN(B2745/12,1390000)*12*(0.0504+0)+B2745*0.005,0)</f>
        <v/>
      </c>
      <c r="H2745" t="n">
        <v>0</v>
      </c>
      <c r="I2745" t="n">
        <v>0</v>
      </c>
      <c r="J2745" s="16">
        <f>IF(C2745=2026,IF(B2745&lt;741000,0,IF(B2745&lt;2191000,B2745-740000,IF(B2745&lt;2193000,1451000,IF(B2745&lt;2196000,1453000,IF(B2745&lt;2200000,1456000,IF(B2745&lt;3600000,ROUNDDOWN(B2745/4,-3)*2.8-80000,IF(B2745&lt;6600000,ROUNDDOWN(B2745/4,-3)*3.2-440000,IF(B2745&lt;8500000,ROUNDDOWN(B2745*0.9,0)-1100000,B2745-1950000)))))))),IF(B2745&lt;651000,0,IF(B2745&lt;1900000,B2745-650000,IF(B2745&lt;3600000,ROUNDDOWN(B2745/4,-3)*2.8-80000,IF(B2745&lt;6600000,ROUNDDOWN(B2745/4,-3)*3.2-440000,IF(B2745&lt;8500000,ROUNDDOWN(B2745*0.9,0)-1100000,B2745-1950000))))))</f>
        <v/>
      </c>
      <c r="K2745" s="16">
        <f>IF(J2745&gt;23500000,NA(),IF(C2745=2026,IF(J2745&lt;=4890000,1040000,IF(J2745&lt;=6550000,670000,620000)),IF(J2745&lt;=1320000,950000,IF(J2745&lt;=3360000,880000,IF(J2745&lt;=4890000,680000,IF(J2745&lt;=6550000,630000,580000))))))</f>
        <v/>
      </c>
      <c r="L2745" s="16">
        <f>IF(D2745=1,IF(J2745&lt;=9000000,380000,IF(J2745&lt;=9500000,260000,IF(J2745&lt;=10000000,130000,0))),0)</f>
        <v/>
      </c>
      <c r="M2745" s="16">
        <f>IF(D2745=1,IF(J2745&lt;=9000000,330000,IF(J2745&lt;=9500000,220000,IF(J2745&lt;=10000000,110000,0))),0)</f>
        <v/>
      </c>
      <c r="N2745" s="16">
        <f>IF(D2745=1,IF(J2745&lt;=9000000,50000,IF(J2745&lt;=9500000,40000,IF(J2745&lt;=10000000,20000,0))),0)</f>
        <v/>
      </c>
      <c r="O2745" s="16">
        <f>MAX(0,ROUNDDOWN(J2745-G2745-K2745-L2745-E2745*380000-F2745*630000-H2745,-3))</f>
        <v/>
      </c>
      <c r="P2745" s="16">
        <f>MAX(0,ROUNDDOWN(J2745-G2745-430000-M2745-E2745*330000-F2745*450000-I2745,-3))</f>
        <v/>
      </c>
      <c r="Q2745" s="16">
        <f>50000+N2745+E2745*50000+F2745*180000</f>
        <v/>
      </c>
      <c r="R2745" s="16">
        <f>IF(P2745&lt;=2000000,MIN(Q2745,P2745),MAX(Q2745-(P2745-2000000),50000))*0.05</f>
        <v/>
      </c>
      <c r="S2745" s="16">
        <f>MAX(0,P2745*0.1-R2745)</f>
        <v/>
      </c>
      <c r="T2745" s="16">
        <f>Q2745+MAX(0,K2745-480000)</f>
        <v/>
      </c>
      <c r="U2745" s="16">
        <f>P2745-T2745</f>
        <v/>
      </c>
      <c r="V2745" s="17">
        <f>IF(U2745&lt;0,0,LOOKUP(U2745,{0,1950001,3300001,6950001,9000001,18000001,40000001},{0.05,0.1,0.2,0.23,0.33,0.4,0.45}))</f>
        <v/>
      </c>
      <c r="W2745" s="18">
        <f>IF(U2745&lt;0,0.9,0.9-V2745*1.021)</f>
        <v/>
      </c>
      <c r="X2745" s="16">
        <f>ROUNDDOWN(S2745*0.2/W2745+2000,0)</f>
        <v/>
      </c>
      <c r="Y2745" s="17">
        <f>IF(O2745&lt;=0,0,LOOKUP(O2745,{0,1950001,3300001,6950001,9000001,18000001,40000001},{0.05,0.1,0.2,0.23,0.33,0.4,0.45}))</f>
        <v/>
      </c>
    </row>
    <row r="2746">
      <c r="A2746" t="inlineStr">
        <is>
          <t>1万円刻み</t>
        </is>
      </c>
      <c r="B2746" s="16">
        <f>'3_1万円刻み'!$A$566</f>
        <v/>
      </c>
      <c r="C2746" t="n">
        <v>2026</v>
      </c>
      <c r="D2746" t="n">
        <v>0</v>
      </c>
      <c r="E2746" t="n">
        <v>0</v>
      </c>
      <c r="F2746" t="n">
        <v>0</v>
      </c>
      <c r="G2746" s="16">
        <f>ROUND(MIN(B2746/12,650000)*12*0.0915+MIN(B2746/12,1390000)*12*(0.0504+0)+B2746*0.005,0)</f>
        <v/>
      </c>
      <c r="H2746" t="n">
        <v>0</v>
      </c>
      <c r="I2746" t="n">
        <v>0</v>
      </c>
      <c r="J2746" s="16">
        <f>IF(C2746=2026,IF(B2746&lt;741000,0,IF(B2746&lt;2191000,B2746-740000,IF(B2746&lt;2193000,1451000,IF(B2746&lt;2196000,1453000,IF(B2746&lt;2200000,1456000,IF(B2746&lt;3600000,ROUNDDOWN(B2746/4,-3)*2.8-80000,IF(B2746&lt;6600000,ROUNDDOWN(B2746/4,-3)*3.2-440000,IF(B2746&lt;8500000,ROUNDDOWN(B2746*0.9,0)-1100000,B2746-1950000)))))))),IF(B2746&lt;651000,0,IF(B2746&lt;1900000,B2746-650000,IF(B2746&lt;3600000,ROUNDDOWN(B2746/4,-3)*2.8-80000,IF(B2746&lt;6600000,ROUNDDOWN(B2746/4,-3)*3.2-440000,IF(B2746&lt;8500000,ROUNDDOWN(B2746*0.9,0)-1100000,B2746-1950000))))))</f>
        <v/>
      </c>
      <c r="K2746" s="16">
        <f>IF(J2746&gt;23500000,NA(),IF(C2746=2026,IF(J2746&lt;=4890000,1040000,IF(J2746&lt;=6550000,670000,620000)),IF(J2746&lt;=1320000,950000,IF(J2746&lt;=3360000,880000,IF(J2746&lt;=4890000,680000,IF(J2746&lt;=6550000,630000,580000))))))</f>
        <v/>
      </c>
      <c r="L2746" s="16">
        <f>IF(D2746=1,IF(J2746&lt;=9000000,380000,IF(J2746&lt;=9500000,260000,IF(J2746&lt;=10000000,130000,0))),0)</f>
        <v/>
      </c>
      <c r="M2746" s="16">
        <f>IF(D2746=1,IF(J2746&lt;=9000000,330000,IF(J2746&lt;=9500000,220000,IF(J2746&lt;=10000000,110000,0))),0)</f>
        <v/>
      </c>
      <c r="N2746" s="16">
        <f>IF(D2746=1,IF(J2746&lt;=9000000,50000,IF(J2746&lt;=9500000,40000,IF(J2746&lt;=10000000,20000,0))),0)</f>
        <v/>
      </c>
      <c r="O2746" s="16">
        <f>MAX(0,ROUNDDOWN(J2746-G2746-K2746-L2746-E2746*380000-F2746*630000-H2746,-3))</f>
        <v/>
      </c>
      <c r="P2746" s="16">
        <f>MAX(0,ROUNDDOWN(J2746-G2746-430000-M2746-E2746*330000-F2746*450000-I2746,-3))</f>
        <v/>
      </c>
      <c r="Q2746" s="16">
        <f>50000+N2746+E2746*50000+F2746*180000</f>
        <v/>
      </c>
      <c r="R2746" s="16">
        <f>IF(P2746&lt;=2000000,MIN(Q2746,P2746),MAX(Q2746-(P2746-2000000),50000))*0.05</f>
        <v/>
      </c>
      <c r="S2746" s="16">
        <f>MAX(0,P2746*0.1-R2746)</f>
        <v/>
      </c>
      <c r="T2746" s="16">
        <f>Q2746+MAX(0,K2746-480000)</f>
        <v/>
      </c>
      <c r="U2746" s="16">
        <f>P2746-T2746</f>
        <v/>
      </c>
      <c r="V2746" s="17">
        <f>IF(U2746&lt;0,0,LOOKUP(U2746,{0,1950001,3300001,6950001,9000001,18000001,40000001},{0.05,0.1,0.2,0.23,0.33,0.4,0.45}))</f>
        <v/>
      </c>
      <c r="W2746" s="18">
        <f>IF(U2746&lt;0,0.9,0.9-V2746*1.021)</f>
        <v/>
      </c>
      <c r="X2746" s="16">
        <f>ROUNDDOWN(S2746*0.2/W2746+2000,0)</f>
        <v/>
      </c>
      <c r="Y2746" s="17">
        <f>IF(O2746&lt;=0,0,LOOKUP(O2746,{0,1950001,3300001,6950001,9000001,18000001,40000001},{0.05,0.1,0.2,0.23,0.33,0.4,0.45}))</f>
        <v/>
      </c>
    </row>
    <row r="2747">
      <c r="A2747" t="inlineStr">
        <is>
          <t>1万円刻み</t>
        </is>
      </c>
      <c r="B2747" s="16">
        <f>'3_1万円刻み'!$A$566</f>
        <v/>
      </c>
      <c r="C2747" t="n">
        <v>2025</v>
      </c>
      <c r="D2747" t="n">
        <v>1</v>
      </c>
      <c r="E2747" t="n">
        <v>0</v>
      </c>
      <c r="F2747" t="n">
        <v>0</v>
      </c>
      <c r="G2747" s="16">
        <f>ROUND(MIN(B2747/12,650000)*12*0.0915+MIN(B2747/12,1390000)*12*(0.0504+0)+B2747*0.005,0)</f>
        <v/>
      </c>
      <c r="H2747" t="n">
        <v>0</v>
      </c>
      <c r="I2747" t="n">
        <v>0</v>
      </c>
      <c r="J2747" s="16">
        <f>IF(C2747=2026,IF(B2747&lt;741000,0,IF(B2747&lt;2191000,B2747-740000,IF(B2747&lt;2193000,1451000,IF(B2747&lt;2196000,1453000,IF(B2747&lt;2200000,1456000,IF(B2747&lt;3600000,ROUNDDOWN(B2747/4,-3)*2.8-80000,IF(B2747&lt;6600000,ROUNDDOWN(B2747/4,-3)*3.2-440000,IF(B2747&lt;8500000,ROUNDDOWN(B2747*0.9,0)-1100000,B2747-1950000)))))))),IF(B2747&lt;651000,0,IF(B2747&lt;1900000,B2747-650000,IF(B2747&lt;3600000,ROUNDDOWN(B2747/4,-3)*2.8-80000,IF(B2747&lt;6600000,ROUNDDOWN(B2747/4,-3)*3.2-440000,IF(B2747&lt;8500000,ROUNDDOWN(B2747*0.9,0)-1100000,B2747-1950000))))))</f>
        <v/>
      </c>
      <c r="K2747" s="16">
        <f>IF(J2747&gt;23500000,NA(),IF(C2747=2026,IF(J2747&lt;=4890000,1040000,IF(J2747&lt;=6550000,670000,620000)),IF(J2747&lt;=1320000,950000,IF(J2747&lt;=3360000,880000,IF(J2747&lt;=4890000,680000,IF(J2747&lt;=6550000,630000,580000))))))</f>
        <v/>
      </c>
      <c r="L2747" s="16">
        <f>IF(D2747=1,IF(J2747&lt;=9000000,380000,IF(J2747&lt;=9500000,260000,IF(J2747&lt;=10000000,130000,0))),0)</f>
        <v/>
      </c>
      <c r="M2747" s="16">
        <f>IF(D2747=1,IF(J2747&lt;=9000000,330000,IF(J2747&lt;=9500000,220000,IF(J2747&lt;=10000000,110000,0))),0)</f>
        <v/>
      </c>
      <c r="N2747" s="16">
        <f>IF(D2747=1,IF(J2747&lt;=9000000,50000,IF(J2747&lt;=9500000,40000,IF(J2747&lt;=10000000,20000,0))),0)</f>
        <v/>
      </c>
      <c r="O2747" s="16">
        <f>MAX(0,ROUNDDOWN(J2747-G2747-K2747-L2747-E2747*380000-F2747*630000-H2747,-3))</f>
        <v/>
      </c>
      <c r="P2747" s="16">
        <f>MAX(0,ROUNDDOWN(J2747-G2747-430000-M2747-E2747*330000-F2747*450000-I2747,-3))</f>
        <v/>
      </c>
      <c r="Q2747" s="16">
        <f>50000+N2747+E2747*50000+F2747*180000</f>
        <v/>
      </c>
      <c r="R2747" s="16">
        <f>IF(P2747&lt;=2000000,MIN(Q2747,P2747),MAX(Q2747-(P2747-2000000),50000))*0.05</f>
        <v/>
      </c>
      <c r="S2747" s="16">
        <f>MAX(0,P2747*0.1-R2747)</f>
        <v/>
      </c>
      <c r="T2747" s="16">
        <f>Q2747+MAX(0,K2747-480000)</f>
        <v/>
      </c>
      <c r="U2747" s="16">
        <f>P2747-T2747</f>
        <v/>
      </c>
      <c r="V2747" s="17">
        <f>IF(U2747&lt;0,0,LOOKUP(U2747,{0,1950001,3300001,6950001,9000001,18000001,40000001},{0.05,0.1,0.2,0.23,0.33,0.4,0.45}))</f>
        <v/>
      </c>
      <c r="W2747" s="18">
        <f>IF(U2747&lt;0,0.9,0.9-V2747*1.021)</f>
        <v/>
      </c>
      <c r="X2747" s="16">
        <f>ROUNDDOWN(S2747*0.2/W2747+2000,0)</f>
        <v/>
      </c>
      <c r="Y2747" s="17">
        <f>IF(O2747&lt;=0,0,LOOKUP(O2747,{0,1950001,3300001,6950001,9000001,18000001,40000001},{0.05,0.1,0.2,0.23,0.33,0.4,0.45}))</f>
        <v/>
      </c>
    </row>
    <row r="2748">
      <c r="A2748" t="inlineStr">
        <is>
          <t>1万円刻み</t>
        </is>
      </c>
      <c r="B2748" s="16">
        <f>'3_1万円刻み'!$A$566</f>
        <v/>
      </c>
      <c r="C2748" t="n">
        <v>2026</v>
      </c>
      <c r="D2748" t="n">
        <v>1</v>
      </c>
      <c r="E2748" t="n">
        <v>0</v>
      </c>
      <c r="F2748" t="n">
        <v>0</v>
      </c>
      <c r="G2748" s="16">
        <f>ROUND(MIN(B2748/12,650000)*12*0.0915+MIN(B2748/12,1390000)*12*(0.0504+0)+B2748*0.005,0)</f>
        <v/>
      </c>
      <c r="H2748" t="n">
        <v>0</v>
      </c>
      <c r="I2748" t="n">
        <v>0</v>
      </c>
      <c r="J2748" s="16">
        <f>IF(C2748=2026,IF(B2748&lt;741000,0,IF(B2748&lt;2191000,B2748-740000,IF(B2748&lt;2193000,1451000,IF(B2748&lt;2196000,1453000,IF(B2748&lt;2200000,1456000,IF(B2748&lt;3600000,ROUNDDOWN(B2748/4,-3)*2.8-80000,IF(B2748&lt;6600000,ROUNDDOWN(B2748/4,-3)*3.2-440000,IF(B2748&lt;8500000,ROUNDDOWN(B2748*0.9,0)-1100000,B2748-1950000)))))))),IF(B2748&lt;651000,0,IF(B2748&lt;1900000,B2748-650000,IF(B2748&lt;3600000,ROUNDDOWN(B2748/4,-3)*2.8-80000,IF(B2748&lt;6600000,ROUNDDOWN(B2748/4,-3)*3.2-440000,IF(B2748&lt;8500000,ROUNDDOWN(B2748*0.9,0)-1100000,B2748-1950000))))))</f>
        <v/>
      </c>
      <c r="K2748" s="16">
        <f>IF(J2748&gt;23500000,NA(),IF(C2748=2026,IF(J2748&lt;=4890000,1040000,IF(J2748&lt;=6550000,670000,620000)),IF(J2748&lt;=1320000,950000,IF(J2748&lt;=3360000,880000,IF(J2748&lt;=4890000,680000,IF(J2748&lt;=6550000,630000,580000))))))</f>
        <v/>
      </c>
      <c r="L2748" s="16">
        <f>IF(D2748=1,IF(J2748&lt;=9000000,380000,IF(J2748&lt;=9500000,260000,IF(J2748&lt;=10000000,130000,0))),0)</f>
        <v/>
      </c>
      <c r="M2748" s="16">
        <f>IF(D2748=1,IF(J2748&lt;=9000000,330000,IF(J2748&lt;=9500000,220000,IF(J2748&lt;=10000000,110000,0))),0)</f>
        <v/>
      </c>
      <c r="N2748" s="16">
        <f>IF(D2748=1,IF(J2748&lt;=9000000,50000,IF(J2748&lt;=9500000,40000,IF(J2748&lt;=10000000,20000,0))),0)</f>
        <v/>
      </c>
      <c r="O2748" s="16">
        <f>MAX(0,ROUNDDOWN(J2748-G2748-K2748-L2748-E2748*380000-F2748*630000-H2748,-3))</f>
        <v/>
      </c>
      <c r="P2748" s="16">
        <f>MAX(0,ROUNDDOWN(J2748-G2748-430000-M2748-E2748*330000-F2748*450000-I2748,-3))</f>
        <v/>
      </c>
      <c r="Q2748" s="16">
        <f>50000+N2748+E2748*50000+F2748*180000</f>
        <v/>
      </c>
      <c r="R2748" s="16">
        <f>IF(P2748&lt;=2000000,MIN(Q2748,P2748),MAX(Q2748-(P2748-2000000),50000))*0.05</f>
        <v/>
      </c>
      <c r="S2748" s="16">
        <f>MAX(0,P2748*0.1-R2748)</f>
        <v/>
      </c>
      <c r="T2748" s="16">
        <f>Q2748+MAX(0,K2748-480000)</f>
        <v/>
      </c>
      <c r="U2748" s="16">
        <f>P2748-T2748</f>
        <v/>
      </c>
      <c r="V2748" s="17">
        <f>IF(U2748&lt;0,0,LOOKUP(U2748,{0,1950001,3300001,6950001,9000001,18000001,40000001},{0.05,0.1,0.2,0.23,0.33,0.4,0.45}))</f>
        <v/>
      </c>
      <c r="W2748" s="18">
        <f>IF(U2748&lt;0,0.9,0.9-V2748*1.021)</f>
        <v/>
      </c>
      <c r="X2748" s="16">
        <f>ROUNDDOWN(S2748*0.2/W2748+2000,0)</f>
        <v/>
      </c>
      <c r="Y2748" s="17">
        <f>IF(O2748&lt;=0,0,LOOKUP(O2748,{0,1950001,3300001,6950001,9000001,18000001,40000001},{0.05,0.1,0.2,0.23,0.33,0.4,0.45}))</f>
        <v/>
      </c>
    </row>
    <row r="2749">
      <c r="A2749" t="inlineStr">
        <is>
          <t>1万円刻み</t>
        </is>
      </c>
      <c r="B2749" s="16">
        <f>'3_1万円刻み'!$A$567</f>
        <v/>
      </c>
      <c r="C2749" t="n">
        <v>2025</v>
      </c>
      <c r="D2749" t="n">
        <v>0</v>
      </c>
      <c r="E2749" t="n">
        <v>0</v>
      </c>
      <c r="F2749" t="n">
        <v>0</v>
      </c>
      <c r="G2749" s="16">
        <f>ROUND(MIN(B2749/12,650000)*12*0.0915+MIN(B2749/12,1390000)*12*(0.0504+0)+B2749*0.005,0)</f>
        <v/>
      </c>
      <c r="H2749" t="n">
        <v>0</v>
      </c>
      <c r="I2749" t="n">
        <v>0</v>
      </c>
      <c r="J2749" s="16">
        <f>IF(C2749=2026,IF(B2749&lt;741000,0,IF(B2749&lt;2191000,B2749-740000,IF(B2749&lt;2193000,1451000,IF(B2749&lt;2196000,1453000,IF(B2749&lt;2200000,1456000,IF(B2749&lt;3600000,ROUNDDOWN(B2749/4,-3)*2.8-80000,IF(B2749&lt;6600000,ROUNDDOWN(B2749/4,-3)*3.2-440000,IF(B2749&lt;8500000,ROUNDDOWN(B2749*0.9,0)-1100000,B2749-1950000)))))))),IF(B2749&lt;651000,0,IF(B2749&lt;1900000,B2749-650000,IF(B2749&lt;3600000,ROUNDDOWN(B2749/4,-3)*2.8-80000,IF(B2749&lt;6600000,ROUNDDOWN(B2749/4,-3)*3.2-440000,IF(B2749&lt;8500000,ROUNDDOWN(B2749*0.9,0)-1100000,B2749-1950000))))))</f>
        <v/>
      </c>
      <c r="K2749" s="16">
        <f>IF(J2749&gt;23500000,NA(),IF(C2749=2026,IF(J2749&lt;=4890000,1040000,IF(J2749&lt;=6550000,670000,620000)),IF(J2749&lt;=1320000,950000,IF(J2749&lt;=3360000,880000,IF(J2749&lt;=4890000,680000,IF(J2749&lt;=6550000,630000,580000))))))</f>
        <v/>
      </c>
      <c r="L2749" s="16">
        <f>IF(D2749=1,IF(J2749&lt;=9000000,380000,IF(J2749&lt;=9500000,260000,IF(J2749&lt;=10000000,130000,0))),0)</f>
        <v/>
      </c>
      <c r="M2749" s="16">
        <f>IF(D2749=1,IF(J2749&lt;=9000000,330000,IF(J2749&lt;=9500000,220000,IF(J2749&lt;=10000000,110000,0))),0)</f>
        <v/>
      </c>
      <c r="N2749" s="16">
        <f>IF(D2749=1,IF(J2749&lt;=9000000,50000,IF(J2749&lt;=9500000,40000,IF(J2749&lt;=10000000,20000,0))),0)</f>
        <v/>
      </c>
      <c r="O2749" s="16">
        <f>MAX(0,ROUNDDOWN(J2749-G2749-K2749-L2749-E2749*380000-F2749*630000-H2749,-3))</f>
        <v/>
      </c>
      <c r="P2749" s="16">
        <f>MAX(0,ROUNDDOWN(J2749-G2749-430000-M2749-E2749*330000-F2749*450000-I2749,-3))</f>
        <v/>
      </c>
      <c r="Q2749" s="16">
        <f>50000+N2749+E2749*50000+F2749*180000</f>
        <v/>
      </c>
      <c r="R2749" s="16">
        <f>IF(P2749&lt;=2000000,MIN(Q2749,P2749),MAX(Q2749-(P2749-2000000),50000))*0.05</f>
        <v/>
      </c>
      <c r="S2749" s="16">
        <f>MAX(0,P2749*0.1-R2749)</f>
        <v/>
      </c>
      <c r="T2749" s="16">
        <f>Q2749+MAX(0,K2749-480000)</f>
        <v/>
      </c>
      <c r="U2749" s="16">
        <f>P2749-T2749</f>
        <v/>
      </c>
      <c r="V2749" s="17">
        <f>IF(U2749&lt;0,0,LOOKUP(U2749,{0,1950001,3300001,6950001,9000001,18000001,40000001},{0.05,0.1,0.2,0.23,0.33,0.4,0.45}))</f>
        <v/>
      </c>
      <c r="W2749" s="18">
        <f>IF(U2749&lt;0,0.9,0.9-V2749*1.021)</f>
        <v/>
      </c>
      <c r="X2749" s="16">
        <f>ROUNDDOWN(S2749*0.2/W2749+2000,0)</f>
        <v/>
      </c>
      <c r="Y2749" s="17">
        <f>IF(O2749&lt;=0,0,LOOKUP(O2749,{0,1950001,3300001,6950001,9000001,18000001,40000001},{0.05,0.1,0.2,0.23,0.33,0.4,0.45}))</f>
        <v/>
      </c>
    </row>
    <row r="2750">
      <c r="A2750" t="inlineStr">
        <is>
          <t>1万円刻み</t>
        </is>
      </c>
      <c r="B2750" s="16">
        <f>'3_1万円刻み'!$A$567</f>
        <v/>
      </c>
      <c r="C2750" t="n">
        <v>2026</v>
      </c>
      <c r="D2750" t="n">
        <v>0</v>
      </c>
      <c r="E2750" t="n">
        <v>0</v>
      </c>
      <c r="F2750" t="n">
        <v>0</v>
      </c>
      <c r="G2750" s="16">
        <f>ROUND(MIN(B2750/12,650000)*12*0.0915+MIN(B2750/12,1390000)*12*(0.0504+0)+B2750*0.005,0)</f>
        <v/>
      </c>
      <c r="H2750" t="n">
        <v>0</v>
      </c>
      <c r="I2750" t="n">
        <v>0</v>
      </c>
      <c r="J2750" s="16">
        <f>IF(C2750=2026,IF(B2750&lt;741000,0,IF(B2750&lt;2191000,B2750-740000,IF(B2750&lt;2193000,1451000,IF(B2750&lt;2196000,1453000,IF(B2750&lt;2200000,1456000,IF(B2750&lt;3600000,ROUNDDOWN(B2750/4,-3)*2.8-80000,IF(B2750&lt;6600000,ROUNDDOWN(B2750/4,-3)*3.2-440000,IF(B2750&lt;8500000,ROUNDDOWN(B2750*0.9,0)-1100000,B2750-1950000)))))))),IF(B2750&lt;651000,0,IF(B2750&lt;1900000,B2750-650000,IF(B2750&lt;3600000,ROUNDDOWN(B2750/4,-3)*2.8-80000,IF(B2750&lt;6600000,ROUNDDOWN(B2750/4,-3)*3.2-440000,IF(B2750&lt;8500000,ROUNDDOWN(B2750*0.9,0)-1100000,B2750-1950000))))))</f>
        <v/>
      </c>
      <c r="K2750" s="16">
        <f>IF(J2750&gt;23500000,NA(),IF(C2750=2026,IF(J2750&lt;=4890000,1040000,IF(J2750&lt;=6550000,670000,620000)),IF(J2750&lt;=1320000,950000,IF(J2750&lt;=3360000,880000,IF(J2750&lt;=4890000,680000,IF(J2750&lt;=6550000,630000,580000))))))</f>
        <v/>
      </c>
      <c r="L2750" s="16">
        <f>IF(D2750=1,IF(J2750&lt;=9000000,380000,IF(J2750&lt;=9500000,260000,IF(J2750&lt;=10000000,130000,0))),0)</f>
        <v/>
      </c>
      <c r="M2750" s="16">
        <f>IF(D2750=1,IF(J2750&lt;=9000000,330000,IF(J2750&lt;=9500000,220000,IF(J2750&lt;=10000000,110000,0))),0)</f>
        <v/>
      </c>
      <c r="N2750" s="16">
        <f>IF(D2750=1,IF(J2750&lt;=9000000,50000,IF(J2750&lt;=9500000,40000,IF(J2750&lt;=10000000,20000,0))),0)</f>
        <v/>
      </c>
      <c r="O2750" s="16">
        <f>MAX(0,ROUNDDOWN(J2750-G2750-K2750-L2750-E2750*380000-F2750*630000-H2750,-3))</f>
        <v/>
      </c>
      <c r="P2750" s="16">
        <f>MAX(0,ROUNDDOWN(J2750-G2750-430000-M2750-E2750*330000-F2750*450000-I2750,-3))</f>
        <v/>
      </c>
      <c r="Q2750" s="16">
        <f>50000+N2750+E2750*50000+F2750*180000</f>
        <v/>
      </c>
      <c r="R2750" s="16">
        <f>IF(P2750&lt;=2000000,MIN(Q2750,P2750),MAX(Q2750-(P2750-2000000),50000))*0.05</f>
        <v/>
      </c>
      <c r="S2750" s="16">
        <f>MAX(0,P2750*0.1-R2750)</f>
        <v/>
      </c>
      <c r="T2750" s="16">
        <f>Q2750+MAX(0,K2750-480000)</f>
        <v/>
      </c>
      <c r="U2750" s="16">
        <f>P2750-T2750</f>
        <v/>
      </c>
      <c r="V2750" s="17">
        <f>IF(U2750&lt;0,0,LOOKUP(U2750,{0,1950001,3300001,6950001,9000001,18000001,40000001},{0.05,0.1,0.2,0.23,0.33,0.4,0.45}))</f>
        <v/>
      </c>
      <c r="W2750" s="18">
        <f>IF(U2750&lt;0,0.9,0.9-V2750*1.021)</f>
        <v/>
      </c>
      <c r="X2750" s="16">
        <f>ROUNDDOWN(S2750*0.2/W2750+2000,0)</f>
        <v/>
      </c>
      <c r="Y2750" s="17">
        <f>IF(O2750&lt;=0,0,LOOKUP(O2750,{0,1950001,3300001,6950001,9000001,18000001,40000001},{0.05,0.1,0.2,0.23,0.33,0.4,0.45}))</f>
        <v/>
      </c>
    </row>
    <row r="2751">
      <c r="A2751" t="inlineStr">
        <is>
          <t>1万円刻み</t>
        </is>
      </c>
      <c r="B2751" s="16">
        <f>'3_1万円刻み'!$A$567</f>
        <v/>
      </c>
      <c r="C2751" t="n">
        <v>2025</v>
      </c>
      <c r="D2751" t="n">
        <v>1</v>
      </c>
      <c r="E2751" t="n">
        <v>0</v>
      </c>
      <c r="F2751" t="n">
        <v>0</v>
      </c>
      <c r="G2751" s="16">
        <f>ROUND(MIN(B2751/12,650000)*12*0.0915+MIN(B2751/12,1390000)*12*(0.0504+0)+B2751*0.005,0)</f>
        <v/>
      </c>
      <c r="H2751" t="n">
        <v>0</v>
      </c>
      <c r="I2751" t="n">
        <v>0</v>
      </c>
      <c r="J2751" s="16">
        <f>IF(C2751=2026,IF(B2751&lt;741000,0,IF(B2751&lt;2191000,B2751-740000,IF(B2751&lt;2193000,1451000,IF(B2751&lt;2196000,1453000,IF(B2751&lt;2200000,1456000,IF(B2751&lt;3600000,ROUNDDOWN(B2751/4,-3)*2.8-80000,IF(B2751&lt;6600000,ROUNDDOWN(B2751/4,-3)*3.2-440000,IF(B2751&lt;8500000,ROUNDDOWN(B2751*0.9,0)-1100000,B2751-1950000)))))))),IF(B2751&lt;651000,0,IF(B2751&lt;1900000,B2751-650000,IF(B2751&lt;3600000,ROUNDDOWN(B2751/4,-3)*2.8-80000,IF(B2751&lt;6600000,ROUNDDOWN(B2751/4,-3)*3.2-440000,IF(B2751&lt;8500000,ROUNDDOWN(B2751*0.9,0)-1100000,B2751-1950000))))))</f>
        <v/>
      </c>
      <c r="K2751" s="16">
        <f>IF(J2751&gt;23500000,NA(),IF(C2751=2026,IF(J2751&lt;=4890000,1040000,IF(J2751&lt;=6550000,670000,620000)),IF(J2751&lt;=1320000,950000,IF(J2751&lt;=3360000,880000,IF(J2751&lt;=4890000,680000,IF(J2751&lt;=6550000,630000,580000))))))</f>
        <v/>
      </c>
      <c r="L2751" s="16">
        <f>IF(D2751=1,IF(J2751&lt;=9000000,380000,IF(J2751&lt;=9500000,260000,IF(J2751&lt;=10000000,130000,0))),0)</f>
        <v/>
      </c>
      <c r="M2751" s="16">
        <f>IF(D2751=1,IF(J2751&lt;=9000000,330000,IF(J2751&lt;=9500000,220000,IF(J2751&lt;=10000000,110000,0))),0)</f>
        <v/>
      </c>
      <c r="N2751" s="16">
        <f>IF(D2751=1,IF(J2751&lt;=9000000,50000,IF(J2751&lt;=9500000,40000,IF(J2751&lt;=10000000,20000,0))),0)</f>
        <v/>
      </c>
      <c r="O2751" s="16">
        <f>MAX(0,ROUNDDOWN(J2751-G2751-K2751-L2751-E2751*380000-F2751*630000-H2751,-3))</f>
        <v/>
      </c>
      <c r="P2751" s="16">
        <f>MAX(0,ROUNDDOWN(J2751-G2751-430000-M2751-E2751*330000-F2751*450000-I2751,-3))</f>
        <v/>
      </c>
      <c r="Q2751" s="16">
        <f>50000+N2751+E2751*50000+F2751*180000</f>
        <v/>
      </c>
      <c r="R2751" s="16">
        <f>IF(P2751&lt;=2000000,MIN(Q2751,P2751),MAX(Q2751-(P2751-2000000),50000))*0.05</f>
        <v/>
      </c>
      <c r="S2751" s="16">
        <f>MAX(0,P2751*0.1-R2751)</f>
        <v/>
      </c>
      <c r="T2751" s="16">
        <f>Q2751+MAX(0,K2751-480000)</f>
        <v/>
      </c>
      <c r="U2751" s="16">
        <f>P2751-T2751</f>
        <v/>
      </c>
      <c r="V2751" s="17">
        <f>IF(U2751&lt;0,0,LOOKUP(U2751,{0,1950001,3300001,6950001,9000001,18000001,40000001},{0.05,0.1,0.2,0.23,0.33,0.4,0.45}))</f>
        <v/>
      </c>
      <c r="W2751" s="18">
        <f>IF(U2751&lt;0,0.9,0.9-V2751*1.021)</f>
        <v/>
      </c>
      <c r="X2751" s="16">
        <f>ROUNDDOWN(S2751*0.2/W2751+2000,0)</f>
        <v/>
      </c>
      <c r="Y2751" s="17">
        <f>IF(O2751&lt;=0,0,LOOKUP(O2751,{0,1950001,3300001,6950001,9000001,18000001,40000001},{0.05,0.1,0.2,0.23,0.33,0.4,0.45}))</f>
        <v/>
      </c>
    </row>
    <row r="2752">
      <c r="A2752" t="inlineStr">
        <is>
          <t>1万円刻み</t>
        </is>
      </c>
      <c r="B2752" s="16">
        <f>'3_1万円刻み'!$A$567</f>
        <v/>
      </c>
      <c r="C2752" t="n">
        <v>2026</v>
      </c>
      <c r="D2752" t="n">
        <v>1</v>
      </c>
      <c r="E2752" t="n">
        <v>0</v>
      </c>
      <c r="F2752" t="n">
        <v>0</v>
      </c>
      <c r="G2752" s="16">
        <f>ROUND(MIN(B2752/12,650000)*12*0.0915+MIN(B2752/12,1390000)*12*(0.0504+0)+B2752*0.005,0)</f>
        <v/>
      </c>
      <c r="H2752" t="n">
        <v>0</v>
      </c>
      <c r="I2752" t="n">
        <v>0</v>
      </c>
      <c r="J2752" s="16">
        <f>IF(C2752=2026,IF(B2752&lt;741000,0,IF(B2752&lt;2191000,B2752-740000,IF(B2752&lt;2193000,1451000,IF(B2752&lt;2196000,1453000,IF(B2752&lt;2200000,1456000,IF(B2752&lt;3600000,ROUNDDOWN(B2752/4,-3)*2.8-80000,IF(B2752&lt;6600000,ROUNDDOWN(B2752/4,-3)*3.2-440000,IF(B2752&lt;8500000,ROUNDDOWN(B2752*0.9,0)-1100000,B2752-1950000)))))))),IF(B2752&lt;651000,0,IF(B2752&lt;1900000,B2752-650000,IF(B2752&lt;3600000,ROUNDDOWN(B2752/4,-3)*2.8-80000,IF(B2752&lt;6600000,ROUNDDOWN(B2752/4,-3)*3.2-440000,IF(B2752&lt;8500000,ROUNDDOWN(B2752*0.9,0)-1100000,B2752-1950000))))))</f>
        <v/>
      </c>
      <c r="K2752" s="16">
        <f>IF(J2752&gt;23500000,NA(),IF(C2752=2026,IF(J2752&lt;=4890000,1040000,IF(J2752&lt;=6550000,670000,620000)),IF(J2752&lt;=1320000,950000,IF(J2752&lt;=3360000,880000,IF(J2752&lt;=4890000,680000,IF(J2752&lt;=6550000,630000,580000))))))</f>
        <v/>
      </c>
      <c r="L2752" s="16">
        <f>IF(D2752=1,IF(J2752&lt;=9000000,380000,IF(J2752&lt;=9500000,260000,IF(J2752&lt;=10000000,130000,0))),0)</f>
        <v/>
      </c>
      <c r="M2752" s="16">
        <f>IF(D2752=1,IF(J2752&lt;=9000000,330000,IF(J2752&lt;=9500000,220000,IF(J2752&lt;=10000000,110000,0))),0)</f>
        <v/>
      </c>
      <c r="N2752" s="16">
        <f>IF(D2752=1,IF(J2752&lt;=9000000,50000,IF(J2752&lt;=9500000,40000,IF(J2752&lt;=10000000,20000,0))),0)</f>
        <v/>
      </c>
      <c r="O2752" s="16">
        <f>MAX(0,ROUNDDOWN(J2752-G2752-K2752-L2752-E2752*380000-F2752*630000-H2752,-3))</f>
        <v/>
      </c>
      <c r="P2752" s="16">
        <f>MAX(0,ROUNDDOWN(J2752-G2752-430000-M2752-E2752*330000-F2752*450000-I2752,-3))</f>
        <v/>
      </c>
      <c r="Q2752" s="16">
        <f>50000+N2752+E2752*50000+F2752*180000</f>
        <v/>
      </c>
      <c r="R2752" s="16">
        <f>IF(P2752&lt;=2000000,MIN(Q2752,P2752),MAX(Q2752-(P2752-2000000),50000))*0.05</f>
        <v/>
      </c>
      <c r="S2752" s="16">
        <f>MAX(0,P2752*0.1-R2752)</f>
        <v/>
      </c>
      <c r="T2752" s="16">
        <f>Q2752+MAX(0,K2752-480000)</f>
        <v/>
      </c>
      <c r="U2752" s="16">
        <f>P2752-T2752</f>
        <v/>
      </c>
      <c r="V2752" s="17">
        <f>IF(U2752&lt;0,0,LOOKUP(U2752,{0,1950001,3300001,6950001,9000001,18000001,40000001},{0.05,0.1,0.2,0.23,0.33,0.4,0.45}))</f>
        <v/>
      </c>
      <c r="W2752" s="18">
        <f>IF(U2752&lt;0,0.9,0.9-V2752*1.021)</f>
        <v/>
      </c>
      <c r="X2752" s="16">
        <f>ROUNDDOWN(S2752*0.2/W2752+2000,0)</f>
        <v/>
      </c>
      <c r="Y2752" s="17">
        <f>IF(O2752&lt;=0,0,LOOKUP(O2752,{0,1950001,3300001,6950001,9000001,18000001,40000001},{0.05,0.1,0.2,0.23,0.33,0.4,0.45}))</f>
        <v/>
      </c>
    </row>
    <row r="2753">
      <c r="A2753" t="inlineStr">
        <is>
          <t>1万円刻み</t>
        </is>
      </c>
      <c r="B2753" s="16">
        <f>'3_1万円刻み'!$A$568</f>
        <v/>
      </c>
      <c r="C2753" t="n">
        <v>2025</v>
      </c>
      <c r="D2753" t="n">
        <v>0</v>
      </c>
      <c r="E2753" t="n">
        <v>0</v>
      </c>
      <c r="F2753" t="n">
        <v>0</v>
      </c>
      <c r="G2753" s="16">
        <f>ROUND(MIN(B2753/12,650000)*12*0.0915+MIN(B2753/12,1390000)*12*(0.0504+0)+B2753*0.005,0)</f>
        <v/>
      </c>
      <c r="H2753" t="n">
        <v>0</v>
      </c>
      <c r="I2753" t="n">
        <v>0</v>
      </c>
      <c r="J2753" s="16">
        <f>IF(C2753=2026,IF(B2753&lt;741000,0,IF(B2753&lt;2191000,B2753-740000,IF(B2753&lt;2193000,1451000,IF(B2753&lt;2196000,1453000,IF(B2753&lt;2200000,1456000,IF(B2753&lt;3600000,ROUNDDOWN(B2753/4,-3)*2.8-80000,IF(B2753&lt;6600000,ROUNDDOWN(B2753/4,-3)*3.2-440000,IF(B2753&lt;8500000,ROUNDDOWN(B2753*0.9,0)-1100000,B2753-1950000)))))))),IF(B2753&lt;651000,0,IF(B2753&lt;1900000,B2753-650000,IF(B2753&lt;3600000,ROUNDDOWN(B2753/4,-3)*2.8-80000,IF(B2753&lt;6600000,ROUNDDOWN(B2753/4,-3)*3.2-440000,IF(B2753&lt;8500000,ROUNDDOWN(B2753*0.9,0)-1100000,B2753-1950000))))))</f>
        <v/>
      </c>
      <c r="K2753" s="16">
        <f>IF(J2753&gt;23500000,NA(),IF(C2753=2026,IF(J2753&lt;=4890000,1040000,IF(J2753&lt;=6550000,670000,620000)),IF(J2753&lt;=1320000,950000,IF(J2753&lt;=3360000,880000,IF(J2753&lt;=4890000,680000,IF(J2753&lt;=6550000,630000,580000))))))</f>
        <v/>
      </c>
      <c r="L2753" s="16">
        <f>IF(D2753=1,IF(J2753&lt;=9000000,380000,IF(J2753&lt;=9500000,260000,IF(J2753&lt;=10000000,130000,0))),0)</f>
        <v/>
      </c>
      <c r="M2753" s="16">
        <f>IF(D2753=1,IF(J2753&lt;=9000000,330000,IF(J2753&lt;=9500000,220000,IF(J2753&lt;=10000000,110000,0))),0)</f>
        <v/>
      </c>
      <c r="N2753" s="16">
        <f>IF(D2753=1,IF(J2753&lt;=9000000,50000,IF(J2753&lt;=9500000,40000,IF(J2753&lt;=10000000,20000,0))),0)</f>
        <v/>
      </c>
      <c r="O2753" s="16">
        <f>MAX(0,ROUNDDOWN(J2753-G2753-K2753-L2753-E2753*380000-F2753*630000-H2753,-3))</f>
        <v/>
      </c>
      <c r="P2753" s="16">
        <f>MAX(0,ROUNDDOWN(J2753-G2753-430000-M2753-E2753*330000-F2753*450000-I2753,-3))</f>
        <v/>
      </c>
      <c r="Q2753" s="16">
        <f>50000+N2753+E2753*50000+F2753*180000</f>
        <v/>
      </c>
      <c r="R2753" s="16">
        <f>IF(P2753&lt;=2000000,MIN(Q2753,P2753),MAX(Q2753-(P2753-2000000),50000))*0.05</f>
        <v/>
      </c>
      <c r="S2753" s="16">
        <f>MAX(0,P2753*0.1-R2753)</f>
        <v/>
      </c>
      <c r="T2753" s="16">
        <f>Q2753+MAX(0,K2753-480000)</f>
        <v/>
      </c>
      <c r="U2753" s="16">
        <f>P2753-T2753</f>
        <v/>
      </c>
      <c r="V2753" s="17">
        <f>IF(U2753&lt;0,0,LOOKUP(U2753,{0,1950001,3300001,6950001,9000001,18000001,40000001},{0.05,0.1,0.2,0.23,0.33,0.4,0.45}))</f>
        <v/>
      </c>
      <c r="W2753" s="18">
        <f>IF(U2753&lt;0,0.9,0.9-V2753*1.021)</f>
        <v/>
      </c>
      <c r="X2753" s="16">
        <f>ROUNDDOWN(S2753*0.2/W2753+2000,0)</f>
        <v/>
      </c>
      <c r="Y2753" s="17">
        <f>IF(O2753&lt;=0,0,LOOKUP(O2753,{0,1950001,3300001,6950001,9000001,18000001,40000001},{0.05,0.1,0.2,0.23,0.33,0.4,0.45}))</f>
        <v/>
      </c>
    </row>
    <row r="2754">
      <c r="A2754" t="inlineStr">
        <is>
          <t>1万円刻み</t>
        </is>
      </c>
      <c r="B2754" s="16">
        <f>'3_1万円刻み'!$A$568</f>
        <v/>
      </c>
      <c r="C2754" t="n">
        <v>2026</v>
      </c>
      <c r="D2754" t="n">
        <v>0</v>
      </c>
      <c r="E2754" t="n">
        <v>0</v>
      </c>
      <c r="F2754" t="n">
        <v>0</v>
      </c>
      <c r="G2754" s="16">
        <f>ROUND(MIN(B2754/12,650000)*12*0.0915+MIN(B2754/12,1390000)*12*(0.0504+0)+B2754*0.005,0)</f>
        <v/>
      </c>
      <c r="H2754" t="n">
        <v>0</v>
      </c>
      <c r="I2754" t="n">
        <v>0</v>
      </c>
      <c r="J2754" s="16">
        <f>IF(C2754=2026,IF(B2754&lt;741000,0,IF(B2754&lt;2191000,B2754-740000,IF(B2754&lt;2193000,1451000,IF(B2754&lt;2196000,1453000,IF(B2754&lt;2200000,1456000,IF(B2754&lt;3600000,ROUNDDOWN(B2754/4,-3)*2.8-80000,IF(B2754&lt;6600000,ROUNDDOWN(B2754/4,-3)*3.2-440000,IF(B2754&lt;8500000,ROUNDDOWN(B2754*0.9,0)-1100000,B2754-1950000)))))))),IF(B2754&lt;651000,0,IF(B2754&lt;1900000,B2754-650000,IF(B2754&lt;3600000,ROUNDDOWN(B2754/4,-3)*2.8-80000,IF(B2754&lt;6600000,ROUNDDOWN(B2754/4,-3)*3.2-440000,IF(B2754&lt;8500000,ROUNDDOWN(B2754*0.9,0)-1100000,B2754-1950000))))))</f>
        <v/>
      </c>
      <c r="K2754" s="16">
        <f>IF(J2754&gt;23500000,NA(),IF(C2754=2026,IF(J2754&lt;=4890000,1040000,IF(J2754&lt;=6550000,670000,620000)),IF(J2754&lt;=1320000,950000,IF(J2754&lt;=3360000,880000,IF(J2754&lt;=4890000,680000,IF(J2754&lt;=6550000,630000,580000))))))</f>
        <v/>
      </c>
      <c r="L2754" s="16">
        <f>IF(D2754=1,IF(J2754&lt;=9000000,380000,IF(J2754&lt;=9500000,260000,IF(J2754&lt;=10000000,130000,0))),0)</f>
        <v/>
      </c>
      <c r="M2754" s="16">
        <f>IF(D2754=1,IF(J2754&lt;=9000000,330000,IF(J2754&lt;=9500000,220000,IF(J2754&lt;=10000000,110000,0))),0)</f>
        <v/>
      </c>
      <c r="N2754" s="16">
        <f>IF(D2754=1,IF(J2754&lt;=9000000,50000,IF(J2754&lt;=9500000,40000,IF(J2754&lt;=10000000,20000,0))),0)</f>
        <v/>
      </c>
      <c r="O2754" s="16">
        <f>MAX(0,ROUNDDOWN(J2754-G2754-K2754-L2754-E2754*380000-F2754*630000-H2754,-3))</f>
        <v/>
      </c>
      <c r="P2754" s="16">
        <f>MAX(0,ROUNDDOWN(J2754-G2754-430000-M2754-E2754*330000-F2754*450000-I2754,-3))</f>
        <v/>
      </c>
      <c r="Q2754" s="16">
        <f>50000+N2754+E2754*50000+F2754*180000</f>
        <v/>
      </c>
      <c r="R2754" s="16">
        <f>IF(P2754&lt;=2000000,MIN(Q2754,P2754),MAX(Q2754-(P2754-2000000),50000))*0.05</f>
        <v/>
      </c>
      <c r="S2754" s="16">
        <f>MAX(0,P2754*0.1-R2754)</f>
        <v/>
      </c>
      <c r="T2754" s="16">
        <f>Q2754+MAX(0,K2754-480000)</f>
        <v/>
      </c>
      <c r="U2754" s="16">
        <f>P2754-T2754</f>
        <v/>
      </c>
      <c r="V2754" s="17">
        <f>IF(U2754&lt;0,0,LOOKUP(U2754,{0,1950001,3300001,6950001,9000001,18000001,40000001},{0.05,0.1,0.2,0.23,0.33,0.4,0.45}))</f>
        <v/>
      </c>
      <c r="W2754" s="18">
        <f>IF(U2754&lt;0,0.9,0.9-V2754*1.021)</f>
        <v/>
      </c>
      <c r="X2754" s="16">
        <f>ROUNDDOWN(S2754*0.2/W2754+2000,0)</f>
        <v/>
      </c>
      <c r="Y2754" s="17">
        <f>IF(O2754&lt;=0,0,LOOKUP(O2754,{0,1950001,3300001,6950001,9000001,18000001,40000001},{0.05,0.1,0.2,0.23,0.33,0.4,0.45}))</f>
        <v/>
      </c>
    </row>
    <row r="2755">
      <c r="A2755" t="inlineStr">
        <is>
          <t>1万円刻み</t>
        </is>
      </c>
      <c r="B2755" s="16">
        <f>'3_1万円刻み'!$A$568</f>
        <v/>
      </c>
      <c r="C2755" t="n">
        <v>2025</v>
      </c>
      <c r="D2755" t="n">
        <v>1</v>
      </c>
      <c r="E2755" t="n">
        <v>0</v>
      </c>
      <c r="F2755" t="n">
        <v>0</v>
      </c>
      <c r="G2755" s="16">
        <f>ROUND(MIN(B2755/12,650000)*12*0.0915+MIN(B2755/12,1390000)*12*(0.0504+0)+B2755*0.005,0)</f>
        <v/>
      </c>
      <c r="H2755" t="n">
        <v>0</v>
      </c>
      <c r="I2755" t="n">
        <v>0</v>
      </c>
      <c r="J2755" s="16">
        <f>IF(C2755=2026,IF(B2755&lt;741000,0,IF(B2755&lt;2191000,B2755-740000,IF(B2755&lt;2193000,1451000,IF(B2755&lt;2196000,1453000,IF(B2755&lt;2200000,1456000,IF(B2755&lt;3600000,ROUNDDOWN(B2755/4,-3)*2.8-80000,IF(B2755&lt;6600000,ROUNDDOWN(B2755/4,-3)*3.2-440000,IF(B2755&lt;8500000,ROUNDDOWN(B2755*0.9,0)-1100000,B2755-1950000)))))))),IF(B2755&lt;651000,0,IF(B2755&lt;1900000,B2755-650000,IF(B2755&lt;3600000,ROUNDDOWN(B2755/4,-3)*2.8-80000,IF(B2755&lt;6600000,ROUNDDOWN(B2755/4,-3)*3.2-440000,IF(B2755&lt;8500000,ROUNDDOWN(B2755*0.9,0)-1100000,B2755-1950000))))))</f>
        <v/>
      </c>
      <c r="K2755" s="16">
        <f>IF(J2755&gt;23500000,NA(),IF(C2755=2026,IF(J2755&lt;=4890000,1040000,IF(J2755&lt;=6550000,670000,620000)),IF(J2755&lt;=1320000,950000,IF(J2755&lt;=3360000,880000,IF(J2755&lt;=4890000,680000,IF(J2755&lt;=6550000,630000,580000))))))</f>
        <v/>
      </c>
      <c r="L2755" s="16">
        <f>IF(D2755=1,IF(J2755&lt;=9000000,380000,IF(J2755&lt;=9500000,260000,IF(J2755&lt;=10000000,130000,0))),0)</f>
        <v/>
      </c>
      <c r="M2755" s="16">
        <f>IF(D2755=1,IF(J2755&lt;=9000000,330000,IF(J2755&lt;=9500000,220000,IF(J2755&lt;=10000000,110000,0))),0)</f>
        <v/>
      </c>
      <c r="N2755" s="16">
        <f>IF(D2755=1,IF(J2755&lt;=9000000,50000,IF(J2755&lt;=9500000,40000,IF(J2755&lt;=10000000,20000,0))),0)</f>
        <v/>
      </c>
      <c r="O2755" s="16">
        <f>MAX(0,ROUNDDOWN(J2755-G2755-K2755-L2755-E2755*380000-F2755*630000-H2755,-3))</f>
        <v/>
      </c>
      <c r="P2755" s="16">
        <f>MAX(0,ROUNDDOWN(J2755-G2755-430000-M2755-E2755*330000-F2755*450000-I2755,-3))</f>
        <v/>
      </c>
      <c r="Q2755" s="16">
        <f>50000+N2755+E2755*50000+F2755*180000</f>
        <v/>
      </c>
      <c r="R2755" s="16">
        <f>IF(P2755&lt;=2000000,MIN(Q2755,P2755),MAX(Q2755-(P2755-2000000),50000))*0.05</f>
        <v/>
      </c>
      <c r="S2755" s="16">
        <f>MAX(0,P2755*0.1-R2755)</f>
        <v/>
      </c>
      <c r="T2755" s="16">
        <f>Q2755+MAX(0,K2755-480000)</f>
        <v/>
      </c>
      <c r="U2755" s="16">
        <f>P2755-T2755</f>
        <v/>
      </c>
      <c r="V2755" s="17">
        <f>IF(U2755&lt;0,0,LOOKUP(U2755,{0,1950001,3300001,6950001,9000001,18000001,40000001},{0.05,0.1,0.2,0.23,0.33,0.4,0.45}))</f>
        <v/>
      </c>
      <c r="W2755" s="18">
        <f>IF(U2755&lt;0,0.9,0.9-V2755*1.021)</f>
        <v/>
      </c>
      <c r="X2755" s="16">
        <f>ROUNDDOWN(S2755*0.2/W2755+2000,0)</f>
        <v/>
      </c>
      <c r="Y2755" s="17">
        <f>IF(O2755&lt;=0,0,LOOKUP(O2755,{0,1950001,3300001,6950001,9000001,18000001,40000001},{0.05,0.1,0.2,0.23,0.33,0.4,0.45}))</f>
        <v/>
      </c>
    </row>
    <row r="2756">
      <c r="A2756" t="inlineStr">
        <is>
          <t>1万円刻み</t>
        </is>
      </c>
      <c r="B2756" s="16">
        <f>'3_1万円刻み'!$A$568</f>
        <v/>
      </c>
      <c r="C2756" t="n">
        <v>2026</v>
      </c>
      <c r="D2756" t="n">
        <v>1</v>
      </c>
      <c r="E2756" t="n">
        <v>0</v>
      </c>
      <c r="F2756" t="n">
        <v>0</v>
      </c>
      <c r="G2756" s="16">
        <f>ROUND(MIN(B2756/12,650000)*12*0.0915+MIN(B2756/12,1390000)*12*(0.0504+0)+B2756*0.005,0)</f>
        <v/>
      </c>
      <c r="H2756" t="n">
        <v>0</v>
      </c>
      <c r="I2756" t="n">
        <v>0</v>
      </c>
      <c r="J2756" s="16">
        <f>IF(C2756=2026,IF(B2756&lt;741000,0,IF(B2756&lt;2191000,B2756-740000,IF(B2756&lt;2193000,1451000,IF(B2756&lt;2196000,1453000,IF(B2756&lt;2200000,1456000,IF(B2756&lt;3600000,ROUNDDOWN(B2756/4,-3)*2.8-80000,IF(B2756&lt;6600000,ROUNDDOWN(B2756/4,-3)*3.2-440000,IF(B2756&lt;8500000,ROUNDDOWN(B2756*0.9,0)-1100000,B2756-1950000)))))))),IF(B2756&lt;651000,0,IF(B2756&lt;1900000,B2756-650000,IF(B2756&lt;3600000,ROUNDDOWN(B2756/4,-3)*2.8-80000,IF(B2756&lt;6600000,ROUNDDOWN(B2756/4,-3)*3.2-440000,IF(B2756&lt;8500000,ROUNDDOWN(B2756*0.9,0)-1100000,B2756-1950000))))))</f>
        <v/>
      </c>
      <c r="K2756" s="16">
        <f>IF(J2756&gt;23500000,NA(),IF(C2756=2026,IF(J2756&lt;=4890000,1040000,IF(J2756&lt;=6550000,670000,620000)),IF(J2756&lt;=1320000,950000,IF(J2756&lt;=3360000,880000,IF(J2756&lt;=4890000,680000,IF(J2756&lt;=6550000,630000,580000))))))</f>
        <v/>
      </c>
      <c r="L2756" s="16">
        <f>IF(D2756=1,IF(J2756&lt;=9000000,380000,IF(J2756&lt;=9500000,260000,IF(J2756&lt;=10000000,130000,0))),0)</f>
        <v/>
      </c>
      <c r="M2756" s="16">
        <f>IF(D2756=1,IF(J2756&lt;=9000000,330000,IF(J2756&lt;=9500000,220000,IF(J2756&lt;=10000000,110000,0))),0)</f>
        <v/>
      </c>
      <c r="N2756" s="16">
        <f>IF(D2756=1,IF(J2756&lt;=9000000,50000,IF(J2756&lt;=9500000,40000,IF(J2756&lt;=10000000,20000,0))),0)</f>
        <v/>
      </c>
      <c r="O2756" s="16">
        <f>MAX(0,ROUNDDOWN(J2756-G2756-K2756-L2756-E2756*380000-F2756*630000-H2756,-3))</f>
        <v/>
      </c>
      <c r="P2756" s="16">
        <f>MAX(0,ROUNDDOWN(J2756-G2756-430000-M2756-E2756*330000-F2756*450000-I2756,-3))</f>
        <v/>
      </c>
      <c r="Q2756" s="16">
        <f>50000+N2756+E2756*50000+F2756*180000</f>
        <v/>
      </c>
      <c r="R2756" s="16">
        <f>IF(P2756&lt;=2000000,MIN(Q2756,P2756),MAX(Q2756-(P2756-2000000),50000))*0.05</f>
        <v/>
      </c>
      <c r="S2756" s="16">
        <f>MAX(0,P2756*0.1-R2756)</f>
        <v/>
      </c>
      <c r="T2756" s="16">
        <f>Q2756+MAX(0,K2756-480000)</f>
        <v/>
      </c>
      <c r="U2756" s="16">
        <f>P2756-T2756</f>
        <v/>
      </c>
      <c r="V2756" s="17">
        <f>IF(U2756&lt;0,0,LOOKUP(U2756,{0,1950001,3300001,6950001,9000001,18000001,40000001},{0.05,0.1,0.2,0.23,0.33,0.4,0.45}))</f>
        <v/>
      </c>
      <c r="W2756" s="18">
        <f>IF(U2756&lt;0,0.9,0.9-V2756*1.021)</f>
        <v/>
      </c>
      <c r="X2756" s="16">
        <f>ROUNDDOWN(S2756*0.2/W2756+2000,0)</f>
        <v/>
      </c>
      <c r="Y2756" s="17">
        <f>IF(O2756&lt;=0,0,LOOKUP(O2756,{0,1950001,3300001,6950001,9000001,18000001,40000001},{0.05,0.1,0.2,0.23,0.33,0.4,0.45}))</f>
        <v/>
      </c>
    </row>
    <row r="2757">
      <c r="A2757" t="inlineStr">
        <is>
          <t>1万円刻み</t>
        </is>
      </c>
      <c r="B2757" s="16">
        <f>'3_1万円刻み'!$A$569</f>
        <v/>
      </c>
      <c r="C2757" t="n">
        <v>2025</v>
      </c>
      <c r="D2757" t="n">
        <v>0</v>
      </c>
      <c r="E2757" t="n">
        <v>0</v>
      </c>
      <c r="F2757" t="n">
        <v>0</v>
      </c>
      <c r="G2757" s="16">
        <f>ROUND(MIN(B2757/12,650000)*12*0.0915+MIN(B2757/12,1390000)*12*(0.0504+0)+B2757*0.005,0)</f>
        <v/>
      </c>
      <c r="H2757" t="n">
        <v>0</v>
      </c>
      <c r="I2757" t="n">
        <v>0</v>
      </c>
      <c r="J2757" s="16">
        <f>IF(C2757=2026,IF(B2757&lt;741000,0,IF(B2757&lt;2191000,B2757-740000,IF(B2757&lt;2193000,1451000,IF(B2757&lt;2196000,1453000,IF(B2757&lt;2200000,1456000,IF(B2757&lt;3600000,ROUNDDOWN(B2757/4,-3)*2.8-80000,IF(B2757&lt;6600000,ROUNDDOWN(B2757/4,-3)*3.2-440000,IF(B2757&lt;8500000,ROUNDDOWN(B2757*0.9,0)-1100000,B2757-1950000)))))))),IF(B2757&lt;651000,0,IF(B2757&lt;1900000,B2757-650000,IF(B2757&lt;3600000,ROUNDDOWN(B2757/4,-3)*2.8-80000,IF(B2757&lt;6600000,ROUNDDOWN(B2757/4,-3)*3.2-440000,IF(B2757&lt;8500000,ROUNDDOWN(B2757*0.9,0)-1100000,B2757-1950000))))))</f>
        <v/>
      </c>
      <c r="K2757" s="16">
        <f>IF(J2757&gt;23500000,NA(),IF(C2757=2026,IF(J2757&lt;=4890000,1040000,IF(J2757&lt;=6550000,670000,620000)),IF(J2757&lt;=1320000,950000,IF(J2757&lt;=3360000,880000,IF(J2757&lt;=4890000,680000,IF(J2757&lt;=6550000,630000,580000))))))</f>
        <v/>
      </c>
      <c r="L2757" s="16">
        <f>IF(D2757=1,IF(J2757&lt;=9000000,380000,IF(J2757&lt;=9500000,260000,IF(J2757&lt;=10000000,130000,0))),0)</f>
        <v/>
      </c>
      <c r="M2757" s="16">
        <f>IF(D2757=1,IF(J2757&lt;=9000000,330000,IF(J2757&lt;=9500000,220000,IF(J2757&lt;=10000000,110000,0))),0)</f>
        <v/>
      </c>
      <c r="N2757" s="16">
        <f>IF(D2757=1,IF(J2757&lt;=9000000,50000,IF(J2757&lt;=9500000,40000,IF(J2757&lt;=10000000,20000,0))),0)</f>
        <v/>
      </c>
      <c r="O2757" s="16">
        <f>MAX(0,ROUNDDOWN(J2757-G2757-K2757-L2757-E2757*380000-F2757*630000-H2757,-3))</f>
        <v/>
      </c>
      <c r="P2757" s="16">
        <f>MAX(0,ROUNDDOWN(J2757-G2757-430000-M2757-E2757*330000-F2757*450000-I2757,-3))</f>
        <v/>
      </c>
      <c r="Q2757" s="16">
        <f>50000+N2757+E2757*50000+F2757*180000</f>
        <v/>
      </c>
      <c r="R2757" s="16">
        <f>IF(P2757&lt;=2000000,MIN(Q2757,P2757),MAX(Q2757-(P2757-2000000),50000))*0.05</f>
        <v/>
      </c>
      <c r="S2757" s="16">
        <f>MAX(0,P2757*0.1-R2757)</f>
        <v/>
      </c>
      <c r="T2757" s="16">
        <f>Q2757+MAX(0,K2757-480000)</f>
        <v/>
      </c>
      <c r="U2757" s="16">
        <f>P2757-T2757</f>
        <v/>
      </c>
      <c r="V2757" s="17">
        <f>IF(U2757&lt;0,0,LOOKUP(U2757,{0,1950001,3300001,6950001,9000001,18000001,40000001},{0.05,0.1,0.2,0.23,0.33,0.4,0.45}))</f>
        <v/>
      </c>
      <c r="W2757" s="18">
        <f>IF(U2757&lt;0,0.9,0.9-V2757*1.021)</f>
        <v/>
      </c>
      <c r="X2757" s="16">
        <f>ROUNDDOWN(S2757*0.2/W2757+2000,0)</f>
        <v/>
      </c>
      <c r="Y2757" s="17">
        <f>IF(O2757&lt;=0,0,LOOKUP(O2757,{0,1950001,3300001,6950001,9000001,18000001,40000001},{0.05,0.1,0.2,0.23,0.33,0.4,0.45}))</f>
        <v/>
      </c>
    </row>
    <row r="2758">
      <c r="A2758" t="inlineStr">
        <is>
          <t>1万円刻み</t>
        </is>
      </c>
      <c r="B2758" s="16">
        <f>'3_1万円刻み'!$A$569</f>
        <v/>
      </c>
      <c r="C2758" t="n">
        <v>2026</v>
      </c>
      <c r="D2758" t="n">
        <v>0</v>
      </c>
      <c r="E2758" t="n">
        <v>0</v>
      </c>
      <c r="F2758" t="n">
        <v>0</v>
      </c>
      <c r="G2758" s="16">
        <f>ROUND(MIN(B2758/12,650000)*12*0.0915+MIN(B2758/12,1390000)*12*(0.0504+0)+B2758*0.005,0)</f>
        <v/>
      </c>
      <c r="H2758" t="n">
        <v>0</v>
      </c>
      <c r="I2758" t="n">
        <v>0</v>
      </c>
      <c r="J2758" s="16">
        <f>IF(C2758=2026,IF(B2758&lt;741000,0,IF(B2758&lt;2191000,B2758-740000,IF(B2758&lt;2193000,1451000,IF(B2758&lt;2196000,1453000,IF(B2758&lt;2200000,1456000,IF(B2758&lt;3600000,ROUNDDOWN(B2758/4,-3)*2.8-80000,IF(B2758&lt;6600000,ROUNDDOWN(B2758/4,-3)*3.2-440000,IF(B2758&lt;8500000,ROUNDDOWN(B2758*0.9,0)-1100000,B2758-1950000)))))))),IF(B2758&lt;651000,0,IF(B2758&lt;1900000,B2758-650000,IF(B2758&lt;3600000,ROUNDDOWN(B2758/4,-3)*2.8-80000,IF(B2758&lt;6600000,ROUNDDOWN(B2758/4,-3)*3.2-440000,IF(B2758&lt;8500000,ROUNDDOWN(B2758*0.9,0)-1100000,B2758-1950000))))))</f>
        <v/>
      </c>
      <c r="K2758" s="16">
        <f>IF(J2758&gt;23500000,NA(),IF(C2758=2026,IF(J2758&lt;=4890000,1040000,IF(J2758&lt;=6550000,670000,620000)),IF(J2758&lt;=1320000,950000,IF(J2758&lt;=3360000,880000,IF(J2758&lt;=4890000,680000,IF(J2758&lt;=6550000,630000,580000))))))</f>
        <v/>
      </c>
      <c r="L2758" s="16">
        <f>IF(D2758=1,IF(J2758&lt;=9000000,380000,IF(J2758&lt;=9500000,260000,IF(J2758&lt;=10000000,130000,0))),0)</f>
        <v/>
      </c>
      <c r="M2758" s="16">
        <f>IF(D2758=1,IF(J2758&lt;=9000000,330000,IF(J2758&lt;=9500000,220000,IF(J2758&lt;=10000000,110000,0))),0)</f>
        <v/>
      </c>
      <c r="N2758" s="16">
        <f>IF(D2758=1,IF(J2758&lt;=9000000,50000,IF(J2758&lt;=9500000,40000,IF(J2758&lt;=10000000,20000,0))),0)</f>
        <v/>
      </c>
      <c r="O2758" s="16">
        <f>MAX(0,ROUNDDOWN(J2758-G2758-K2758-L2758-E2758*380000-F2758*630000-H2758,-3))</f>
        <v/>
      </c>
      <c r="P2758" s="16">
        <f>MAX(0,ROUNDDOWN(J2758-G2758-430000-M2758-E2758*330000-F2758*450000-I2758,-3))</f>
        <v/>
      </c>
      <c r="Q2758" s="16">
        <f>50000+N2758+E2758*50000+F2758*180000</f>
        <v/>
      </c>
      <c r="R2758" s="16">
        <f>IF(P2758&lt;=2000000,MIN(Q2758,P2758),MAX(Q2758-(P2758-2000000),50000))*0.05</f>
        <v/>
      </c>
      <c r="S2758" s="16">
        <f>MAX(0,P2758*0.1-R2758)</f>
        <v/>
      </c>
      <c r="T2758" s="16">
        <f>Q2758+MAX(0,K2758-480000)</f>
        <v/>
      </c>
      <c r="U2758" s="16">
        <f>P2758-T2758</f>
        <v/>
      </c>
      <c r="V2758" s="17">
        <f>IF(U2758&lt;0,0,LOOKUP(U2758,{0,1950001,3300001,6950001,9000001,18000001,40000001},{0.05,0.1,0.2,0.23,0.33,0.4,0.45}))</f>
        <v/>
      </c>
      <c r="W2758" s="18">
        <f>IF(U2758&lt;0,0.9,0.9-V2758*1.021)</f>
        <v/>
      </c>
      <c r="X2758" s="16">
        <f>ROUNDDOWN(S2758*0.2/W2758+2000,0)</f>
        <v/>
      </c>
      <c r="Y2758" s="17">
        <f>IF(O2758&lt;=0,0,LOOKUP(O2758,{0,1950001,3300001,6950001,9000001,18000001,40000001},{0.05,0.1,0.2,0.23,0.33,0.4,0.45}))</f>
        <v/>
      </c>
    </row>
    <row r="2759">
      <c r="A2759" t="inlineStr">
        <is>
          <t>1万円刻み</t>
        </is>
      </c>
      <c r="B2759" s="16">
        <f>'3_1万円刻み'!$A$569</f>
        <v/>
      </c>
      <c r="C2759" t="n">
        <v>2025</v>
      </c>
      <c r="D2759" t="n">
        <v>1</v>
      </c>
      <c r="E2759" t="n">
        <v>0</v>
      </c>
      <c r="F2759" t="n">
        <v>0</v>
      </c>
      <c r="G2759" s="16">
        <f>ROUND(MIN(B2759/12,650000)*12*0.0915+MIN(B2759/12,1390000)*12*(0.0504+0)+B2759*0.005,0)</f>
        <v/>
      </c>
      <c r="H2759" t="n">
        <v>0</v>
      </c>
      <c r="I2759" t="n">
        <v>0</v>
      </c>
      <c r="J2759" s="16">
        <f>IF(C2759=2026,IF(B2759&lt;741000,0,IF(B2759&lt;2191000,B2759-740000,IF(B2759&lt;2193000,1451000,IF(B2759&lt;2196000,1453000,IF(B2759&lt;2200000,1456000,IF(B2759&lt;3600000,ROUNDDOWN(B2759/4,-3)*2.8-80000,IF(B2759&lt;6600000,ROUNDDOWN(B2759/4,-3)*3.2-440000,IF(B2759&lt;8500000,ROUNDDOWN(B2759*0.9,0)-1100000,B2759-1950000)))))))),IF(B2759&lt;651000,0,IF(B2759&lt;1900000,B2759-650000,IF(B2759&lt;3600000,ROUNDDOWN(B2759/4,-3)*2.8-80000,IF(B2759&lt;6600000,ROUNDDOWN(B2759/4,-3)*3.2-440000,IF(B2759&lt;8500000,ROUNDDOWN(B2759*0.9,0)-1100000,B2759-1950000))))))</f>
        <v/>
      </c>
      <c r="K2759" s="16">
        <f>IF(J2759&gt;23500000,NA(),IF(C2759=2026,IF(J2759&lt;=4890000,1040000,IF(J2759&lt;=6550000,670000,620000)),IF(J2759&lt;=1320000,950000,IF(J2759&lt;=3360000,880000,IF(J2759&lt;=4890000,680000,IF(J2759&lt;=6550000,630000,580000))))))</f>
        <v/>
      </c>
      <c r="L2759" s="16">
        <f>IF(D2759=1,IF(J2759&lt;=9000000,380000,IF(J2759&lt;=9500000,260000,IF(J2759&lt;=10000000,130000,0))),0)</f>
        <v/>
      </c>
      <c r="M2759" s="16">
        <f>IF(D2759=1,IF(J2759&lt;=9000000,330000,IF(J2759&lt;=9500000,220000,IF(J2759&lt;=10000000,110000,0))),0)</f>
        <v/>
      </c>
      <c r="N2759" s="16">
        <f>IF(D2759=1,IF(J2759&lt;=9000000,50000,IF(J2759&lt;=9500000,40000,IF(J2759&lt;=10000000,20000,0))),0)</f>
        <v/>
      </c>
      <c r="O2759" s="16">
        <f>MAX(0,ROUNDDOWN(J2759-G2759-K2759-L2759-E2759*380000-F2759*630000-H2759,-3))</f>
        <v/>
      </c>
      <c r="P2759" s="16">
        <f>MAX(0,ROUNDDOWN(J2759-G2759-430000-M2759-E2759*330000-F2759*450000-I2759,-3))</f>
        <v/>
      </c>
      <c r="Q2759" s="16">
        <f>50000+N2759+E2759*50000+F2759*180000</f>
        <v/>
      </c>
      <c r="R2759" s="16">
        <f>IF(P2759&lt;=2000000,MIN(Q2759,P2759),MAX(Q2759-(P2759-2000000),50000))*0.05</f>
        <v/>
      </c>
      <c r="S2759" s="16">
        <f>MAX(0,P2759*0.1-R2759)</f>
        <v/>
      </c>
      <c r="T2759" s="16">
        <f>Q2759+MAX(0,K2759-480000)</f>
        <v/>
      </c>
      <c r="U2759" s="16">
        <f>P2759-T2759</f>
        <v/>
      </c>
      <c r="V2759" s="17">
        <f>IF(U2759&lt;0,0,LOOKUP(U2759,{0,1950001,3300001,6950001,9000001,18000001,40000001},{0.05,0.1,0.2,0.23,0.33,0.4,0.45}))</f>
        <v/>
      </c>
      <c r="W2759" s="18">
        <f>IF(U2759&lt;0,0.9,0.9-V2759*1.021)</f>
        <v/>
      </c>
      <c r="X2759" s="16">
        <f>ROUNDDOWN(S2759*0.2/W2759+2000,0)</f>
        <v/>
      </c>
      <c r="Y2759" s="17">
        <f>IF(O2759&lt;=0,0,LOOKUP(O2759,{0,1950001,3300001,6950001,9000001,18000001,40000001},{0.05,0.1,0.2,0.23,0.33,0.4,0.45}))</f>
        <v/>
      </c>
    </row>
    <row r="2760">
      <c r="A2760" t="inlineStr">
        <is>
          <t>1万円刻み</t>
        </is>
      </c>
      <c r="B2760" s="16">
        <f>'3_1万円刻み'!$A$569</f>
        <v/>
      </c>
      <c r="C2760" t="n">
        <v>2026</v>
      </c>
      <c r="D2760" t="n">
        <v>1</v>
      </c>
      <c r="E2760" t="n">
        <v>0</v>
      </c>
      <c r="F2760" t="n">
        <v>0</v>
      </c>
      <c r="G2760" s="16">
        <f>ROUND(MIN(B2760/12,650000)*12*0.0915+MIN(B2760/12,1390000)*12*(0.0504+0)+B2760*0.005,0)</f>
        <v/>
      </c>
      <c r="H2760" t="n">
        <v>0</v>
      </c>
      <c r="I2760" t="n">
        <v>0</v>
      </c>
      <c r="J2760" s="16">
        <f>IF(C2760=2026,IF(B2760&lt;741000,0,IF(B2760&lt;2191000,B2760-740000,IF(B2760&lt;2193000,1451000,IF(B2760&lt;2196000,1453000,IF(B2760&lt;2200000,1456000,IF(B2760&lt;3600000,ROUNDDOWN(B2760/4,-3)*2.8-80000,IF(B2760&lt;6600000,ROUNDDOWN(B2760/4,-3)*3.2-440000,IF(B2760&lt;8500000,ROUNDDOWN(B2760*0.9,0)-1100000,B2760-1950000)))))))),IF(B2760&lt;651000,0,IF(B2760&lt;1900000,B2760-650000,IF(B2760&lt;3600000,ROUNDDOWN(B2760/4,-3)*2.8-80000,IF(B2760&lt;6600000,ROUNDDOWN(B2760/4,-3)*3.2-440000,IF(B2760&lt;8500000,ROUNDDOWN(B2760*0.9,0)-1100000,B2760-1950000))))))</f>
        <v/>
      </c>
      <c r="K2760" s="16">
        <f>IF(J2760&gt;23500000,NA(),IF(C2760=2026,IF(J2760&lt;=4890000,1040000,IF(J2760&lt;=6550000,670000,620000)),IF(J2760&lt;=1320000,950000,IF(J2760&lt;=3360000,880000,IF(J2760&lt;=4890000,680000,IF(J2760&lt;=6550000,630000,580000))))))</f>
        <v/>
      </c>
      <c r="L2760" s="16">
        <f>IF(D2760=1,IF(J2760&lt;=9000000,380000,IF(J2760&lt;=9500000,260000,IF(J2760&lt;=10000000,130000,0))),0)</f>
        <v/>
      </c>
      <c r="M2760" s="16">
        <f>IF(D2760=1,IF(J2760&lt;=9000000,330000,IF(J2760&lt;=9500000,220000,IF(J2760&lt;=10000000,110000,0))),0)</f>
        <v/>
      </c>
      <c r="N2760" s="16">
        <f>IF(D2760=1,IF(J2760&lt;=9000000,50000,IF(J2760&lt;=9500000,40000,IF(J2760&lt;=10000000,20000,0))),0)</f>
        <v/>
      </c>
      <c r="O2760" s="16">
        <f>MAX(0,ROUNDDOWN(J2760-G2760-K2760-L2760-E2760*380000-F2760*630000-H2760,-3))</f>
        <v/>
      </c>
      <c r="P2760" s="16">
        <f>MAX(0,ROUNDDOWN(J2760-G2760-430000-M2760-E2760*330000-F2760*450000-I2760,-3))</f>
        <v/>
      </c>
      <c r="Q2760" s="16">
        <f>50000+N2760+E2760*50000+F2760*180000</f>
        <v/>
      </c>
      <c r="R2760" s="16">
        <f>IF(P2760&lt;=2000000,MIN(Q2760,P2760),MAX(Q2760-(P2760-2000000),50000))*0.05</f>
        <v/>
      </c>
      <c r="S2760" s="16">
        <f>MAX(0,P2760*0.1-R2760)</f>
        <v/>
      </c>
      <c r="T2760" s="16">
        <f>Q2760+MAX(0,K2760-480000)</f>
        <v/>
      </c>
      <c r="U2760" s="16">
        <f>P2760-T2760</f>
        <v/>
      </c>
      <c r="V2760" s="17">
        <f>IF(U2760&lt;0,0,LOOKUP(U2760,{0,1950001,3300001,6950001,9000001,18000001,40000001},{0.05,0.1,0.2,0.23,0.33,0.4,0.45}))</f>
        <v/>
      </c>
      <c r="W2760" s="18">
        <f>IF(U2760&lt;0,0.9,0.9-V2760*1.021)</f>
        <v/>
      </c>
      <c r="X2760" s="16">
        <f>ROUNDDOWN(S2760*0.2/W2760+2000,0)</f>
        <v/>
      </c>
      <c r="Y2760" s="17">
        <f>IF(O2760&lt;=0,0,LOOKUP(O2760,{0,1950001,3300001,6950001,9000001,18000001,40000001},{0.05,0.1,0.2,0.23,0.33,0.4,0.45}))</f>
        <v/>
      </c>
    </row>
    <row r="2761">
      <c r="A2761" t="inlineStr">
        <is>
          <t>1万円刻み</t>
        </is>
      </c>
      <c r="B2761" s="16">
        <f>'3_1万円刻み'!$A$570</f>
        <v/>
      </c>
      <c r="C2761" t="n">
        <v>2025</v>
      </c>
      <c r="D2761" t="n">
        <v>0</v>
      </c>
      <c r="E2761" t="n">
        <v>0</v>
      </c>
      <c r="F2761" t="n">
        <v>0</v>
      </c>
      <c r="G2761" s="16">
        <f>ROUND(MIN(B2761/12,650000)*12*0.0915+MIN(B2761/12,1390000)*12*(0.0504+0)+B2761*0.005,0)</f>
        <v/>
      </c>
      <c r="H2761" t="n">
        <v>0</v>
      </c>
      <c r="I2761" t="n">
        <v>0</v>
      </c>
      <c r="J2761" s="16">
        <f>IF(C2761=2026,IF(B2761&lt;741000,0,IF(B2761&lt;2191000,B2761-740000,IF(B2761&lt;2193000,1451000,IF(B2761&lt;2196000,1453000,IF(B2761&lt;2200000,1456000,IF(B2761&lt;3600000,ROUNDDOWN(B2761/4,-3)*2.8-80000,IF(B2761&lt;6600000,ROUNDDOWN(B2761/4,-3)*3.2-440000,IF(B2761&lt;8500000,ROUNDDOWN(B2761*0.9,0)-1100000,B2761-1950000)))))))),IF(B2761&lt;651000,0,IF(B2761&lt;1900000,B2761-650000,IF(B2761&lt;3600000,ROUNDDOWN(B2761/4,-3)*2.8-80000,IF(B2761&lt;6600000,ROUNDDOWN(B2761/4,-3)*3.2-440000,IF(B2761&lt;8500000,ROUNDDOWN(B2761*0.9,0)-1100000,B2761-1950000))))))</f>
        <v/>
      </c>
      <c r="K2761" s="16">
        <f>IF(J2761&gt;23500000,NA(),IF(C2761=2026,IF(J2761&lt;=4890000,1040000,IF(J2761&lt;=6550000,670000,620000)),IF(J2761&lt;=1320000,950000,IF(J2761&lt;=3360000,880000,IF(J2761&lt;=4890000,680000,IF(J2761&lt;=6550000,630000,580000))))))</f>
        <v/>
      </c>
      <c r="L2761" s="16">
        <f>IF(D2761=1,IF(J2761&lt;=9000000,380000,IF(J2761&lt;=9500000,260000,IF(J2761&lt;=10000000,130000,0))),0)</f>
        <v/>
      </c>
      <c r="M2761" s="16">
        <f>IF(D2761=1,IF(J2761&lt;=9000000,330000,IF(J2761&lt;=9500000,220000,IF(J2761&lt;=10000000,110000,0))),0)</f>
        <v/>
      </c>
      <c r="N2761" s="16">
        <f>IF(D2761=1,IF(J2761&lt;=9000000,50000,IF(J2761&lt;=9500000,40000,IF(J2761&lt;=10000000,20000,0))),0)</f>
        <v/>
      </c>
      <c r="O2761" s="16">
        <f>MAX(0,ROUNDDOWN(J2761-G2761-K2761-L2761-E2761*380000-F2761*630000-H2761,-3))</f>
        <v/>
      </c>
      <c r="P2761" s="16">
        <f>MAX(0,ROUNDDOWN(J2761-G2761-430000-M2761-E2761*330000-F2761*450000-I2761,-3))</f>
        <v/>
      </c>
      <c r="Q2761" s="16">
        <f>50000+N2761+E2761*50000+F2761*180000</f>
        <v/>
      </c>
      <c r="R2761" s="16">
        <f>IF(P2761&lt;=2000000,MIN(Q2761,P2761),MAX(Q2761-(P2761-2000000),50000))*0.05</f>
        <v/>
      </c>
      <c r="S2761" s="16">
        <f>MAX(0,P2761*0.1-R2761)</f>
        <v/>
      </c>
      <c r="T2761" s="16">
        <f>Q2761+MAX(0,K2761-480000)</f>
        <v/>
      </c>
      <c r="U2761" s="16">
        <f>P2761-T2761</f>
        <v/>
      </c>
      <c r="V2761" s="17">
        <f>IF(U2761&lt;0,0,LOOKUP(U2761,{0,1950001,3300001,6950001,9000001,18000001,40000001},{0.05,0.1,0.2,0.23,0.33,0.4,0.45}))</f>
        <v/>
      </c>
      <c r="W2761" s="18">
        <f>IF(U2761&lt;0,0.9,0.9-V2761*1.021)</f>
        <v/>
      </c>
      <c r="X2761" s="16">
        <f>ROUNDDOWN(S2761*0.2/W2761+2000,0)</f>
        <v/>
      </c>
      <c r="Y2761" s="17">
        <f>IF(O2761&lt;=0,0,LOOKUP(O2761,{0,1950001,3300001,6950001,9000001,18000001,40000001},{0.05,0.1,0.2,0.23,0.33,0.4,0.45}))</f>
        <v/>
      </c>
    </row>
    <row r="2762">
      <c r="A2762" t="inlineStr">
        <is>
          <t>1万円刻み</t>
        </is>
      </c>
      <c r="B2762" s="16">
        <f>'3_1万円刻み'!$A$570</f>
        <v/>
      </c>
      <c r="C2762" t="n">
        <v>2026</v>
      </c>
      <c r="D2762" t="n">
        <v>0</v>
      </c>
      <c r="E2762" t="n">
        <v>0</v>
      </c>
      <c r="F2762" t="n">
        <v>0</v>
      </c>
      <c r="G2762" s="16">
        <f>ROUND(MIN(B2762/12,650000)*12*0.0915+MIN(B2762/12,1390000)*12*(0.0504+0)+B2762*0.005,0)</f>
        <v/>
      </c>
      <c r="H2762" t="n">
        <v>0</v>
      </c>
      <c r="I2762" t="n">
        <v>0</v>
      </c>
      <c r="J2762" s="16">
        <f>IF(C2762=2026,IF(B2762&lt;741000,0,IF(B2762&lt;2191000,B2762-740000,IF(B2762&lt;2193000,1451000,IF(B2762&lt;2196000,1453000,IF(B2762&lt;2200000,1456000,IF(B2762&lt;3600000,ROUNDDOWN(B2762/4,-3)*2.8-80000,IF(B2762&lt;6600000,ROUNDDOWN(B2762/4,-3)*3.2-440000,IF(B2762&lt;8500000,ROUNDDOWN(B2762*0.9,0)-1100000,B2762-1950000)))))))),IF(B2762&lt;651000,0,IF(B2762&lt;1900000,B2762-650000,IF(B2762&lt;3600000,ROUNDDOWN(B2762/4,-3)*2.8-80000,IF(B2762&lt;6600000,ROUNDDOWN(B2762/4,-3)*3.2-440000,IF(B2762&lt;8500000,ROUNDDOWN(B2762*0.9,0)-1100000,B2762-1950000))))))</f>
        <v/>
      </c>
      <c r="K2762" s="16">
        <f>IF(J2762&gt;23500000,NA(),IF(C2762=2026,IF(J2762&lt;=4890000,1040000,IF(J2762&lt;=6550000,670000,620000)),IF(J2762&lt;=1320000,950000,IF(J2762&lt;=3360000,880000,IF(J2762&lt;=4890000,680000,IF(J2762&lt;=6550000,630000,580000))))))</f>
        <v/>
      </c>
      <c r="L2762" s="16">
        <f>IF(D2762=1,IF(J2762&lt;=9000000,380000,IF(J2762&lt;=9500000,260000,IF(J2762&lt;=10000000,130000,0))),0)</f>
        <v/>
      </c>
      <c r="M2762" s="16">
        <f>IF(D2762=1,IF(J2762&lt;=9000000,330000,IF(J2762&lt;=9500000,220000,IF(J2762&lt;=10000000,110000,0))),0)</f>
        <v/>
      </c>
      <c r="N2762" s="16">
        <f>IF(D2762=1,IF(J2762&lt;=9000000,50000,IF(J2762&lt;=9500000,40000,IF(J2762&lt;=10000000,20000,0))),0)</f>
        <v/>
      </c>
      <c r="O2762" s="16">
        <f>MAX(0,ROUNDDOWN(J2762-G2762-K2762-L2762-E2762*380000-F2762*630000-H2762,-3))</f>
        <v/>
      </c>
      <c r="P2762" s="16">
        <f>MAX(0,ROUNDDOWN(J2762-G2762-430000-M2762-E2762*330000-F2762*450000-I2762,-3))</f>
        <v/>
      </c>
      <c r="Q2762" s="16">
        <f>50000+N2762+E2762*50000+F2762*180000</f>
        <v/>
      </c>
      <c r="R2762" s="16">
        <f>IF(P2762&lt;=2000000,MIN(Q2762,P2762),MAX(Q2762-(P2762-2000000),50000))*0.05</f>
        <v/>
      </c>
      <c r="S2762" s="16">
        <f>MAX(0,P2762*0.1-R2762)</f>
        <v/>
      </c>
      <c r="T2762" s="16">
        <f>Q2762+MAX(0,K2762-480000)</f>
        <v/>
      </c>
      <c r="U2762" s="16">
        <f>P2762-T2762</f>
        <v/>
      </c>
      <c r="V2762" s="17">
        <f>IF(U2762&lt;0,0,LOOKUP(U2762,{0,1950001,3300001,6950001,9000001,18000001,40000001},{0.05,0.1,0.2,0.23,0.33,0.4,0.45}))</f>
        <v/>
      </c>
      <c r="W2762" s="18">
        <f>IF(U2762&lt;0,0.9,0.9-V2762*1.021)</f>
        <v/>
      </c>
      <c r="X2762" s="16">
        <f>ROUNDDOWN(S2762*0.2/W2762+2000,0)</f>
        <v/>
      </c>
      <c r="Y2762" s="17">
        <f>IF(O2762&lt;=0,0,LOOKUP(O2762,{0,1950001,3300001,6950001,9000001,18000001,40000001},{0.05,0.1,0.2,0.23,0.33,0.4,0.45}))</f>
        <v/>
      </c>
    </row>
    <row r="2763">
      <c r="A2763" t="inlineStr">
        <is>
          <t>1万円刻み</t>
        </is>
      </c>
      <c r="B2763" s="16">
        <f>'3_1万円刻み'!$A$570</f>
        <v/>
      </c>
      <c r="C2763" t="n">
        <v>2025</v>
      </c>
      <c r="D2763" t="n">
        <v>1</v>
      </c>
      <c r="E2763" t="n">
        <v>0</v>
      </c>
      <c r="F2763" t="n">
        <v>0</v>
      </c>
      <c r="G2763" s="16">
        <f>ROUND(MIN(B2763/12,650000)*12*0.0915+MIN(B2763/12,1390000)*12*(0.0504+0)+B2763*0.005,0)</f>
        <v/>
      </c>
      <c r="H2763" t="n">
        <v>0</v>
      </c>
      <c r="I2763" t="n">
        <v>0</v>
      </c>
      <c r="J2763" s="16">
        <f>IF(C2763=2026,IF(B2763&lt;741000,0,IF(B2763&lt;2191000,B2763-740000,IF(B2763&lt;2193000,1451000,IF(B2763&lt;2196000,1453000,IF(B2763&lt;2200000,1456000,IF(B2763&lt;3600000,ROUNDDOWN(B2763/4,-3)*2.8-80000,IF(B2763&lt;6600000,ROUNDDOWN(B2763/4,-3)*3.2-440000,IF(B2763&lt;8500000,ROUNDDOWN(B2763*0.9,0)-1100000,B2763-1950000)))))))),IF(B2763&lt;651000,0,IF(B2763&lt;1900000,B2763-650000,IF(B2763&lt;3600000,ROUNDDOWN(B2763/4,-3)*2.8-80000,IF(B2763&lt;6600000,ROUNDDOWN(B2763/4,-3)*3.2-440000,IF(B2763&lt;8500000,ROUNDDOWN(B2763*0.9,0)-1100000,B2763-1950000))))))</f>
        <v/>
      </c>
      <c r="K2763" s="16">
        <f>IF(J2763&gt;23500000,NA(),IF(C2763=2026,IF(J2763&lt;=4890000,1040000,IF(J2763&lt;=6550000,670000,620000)),IF(J2763&lt;=1320000,950000,IF(J2763&lt;=3360000,880000,IF(J2763&lt;=4890000,680000,IF(J2763&lt;=6550000,630000,580000))))))</f>
        <v/>
      </c>
      <c r="L2763" s="16">
        <f>IF(D2763=1,IF(J2763&lt;=9000000,380000,IF(J2763&lt;=9500000,260000,IF(J2763&lt;=10000000,130000,0))),0)</f>
        <v/>
      </c>
      <c r="M2763" s="16">
        <f>IF(D2763=1,IF(J2763&lt;=9000000,330000,IF(J2763&lt;=9500000,220000,IF(J2763&lt;=10000000,110000,0))),0)</f>
        <v/>
      </c>
      <c r="N2763" s="16">
        <f>IF(D2763=1,IF(J2763&lt;=9000000,50000,IF(J2763&lt;=9500000,40000,IF(J2763&lt;=10000000,20000,0))),0)</f>
        <v/>
      </c>
      <c r="O2763" s="16">
        <f>MAX(0,ROUNDDOWN(J2763-G2763-K2763-L2763-E2763*380000-F2763*630000-H2763,-3))</f>
        <v/>
      </c>
      <c r="P2763" s="16">
        <f>MAX(0,ROUNDDOWN(J2763-G2763-430000-M2763-E2763*330000-F2763*450000-I2763,-3))</f>
        <v/>
      </c>
      <c r="Q2763" s="16">
        <f>50000+N2763+E2763*50000+F2763*180000</f>
        <v/>
      </c>
      <c r="R2763" s="16">
        <f>IF(P2763&lt;=2000000,MIN(Q2763,P2763),MAX(Q2763-(P2763-2000000),50000))*0.05</f>
        <v/>
      </c>
      <c r="S2763" s="16">
        <f>MAX(0,P2763*0.1-R2763)</f>
        <v/>
      </c>
      <c r="T2763" s="16">
        <f>Q2763+MAX(0,K2763-480000)</f>
        <v/>
      </c>
      <c r="U2763" s="16">
        <f>P2763-T2763</f>
        <v/>
      </c>
      <c r="V2763" s="17">
        <f>IF(U2763&lt;0,0,LOOKUP(U2763,{0,1950001,3300001,6950001,9000001,18000001,40000001},{0.05,0.1,0.2,0.23,0.33,0.4,0.45}))</f>
        <v/>
      </c>
      <c r="W2763" s="18">
        <f>IF(U2763&lt;0,0.9,0.9-V2763*1.021)</f>
        <v/>
      </c>
      <c r="X2763" s="16">
        <f>ROUNDDOWN(S2763*0.2/W2763+2000,0)</f>
        <v/>
      </c>
      <c r="Y2763" s="17">
        <f>IF(O2763&lt;=0,0,LOOKUP(O2763,{0,1950001,3300001,6950001,9000001,18000001,40000001},{0.05,0.1,0.2,0.23,0.33,0.4,0.45}))</f>
        <v/>
      </c>
    </row>
    <row r="2764">
      <c r="A2764" t="inlineStr">
        <is>
          <t>1万円刻み</t>
        </is>
      </c>
      <c r="B2764" s="16">
        <f>'3_1万円刻み'!$A$570</f>
        <v/>
      </c>
      <c r="C2764" t="n">
        <v>2026</v>
      </c>
      <c r="D2764" t="n">
        <v>1</v>
      </c>
      <c r="E2764" t="n">
        <v>0</v>
      </c>
      <c r="F2764" t="n">
        <v>0</v>
      </c>
      <c r="G2764" s="16">
        <f>ROUND(MIN(B2764/12,650000)*12*0.0915+MIN(B2764/12,1390000)*12*(0.0504+0)+B2764*0.005,0)</f>
        <v/>
      </c>
      <c r="H2764" t="n">
        <v>0</v>
      </c>
      <c r="I2764" t="n">
        <v>0</v>
      </c>
      <c r="J2764" s="16">
        <f>IF(C2764=2026,IF(B2764&lt;741000,0,IF(B2764&lt;2191000,B2764-740000,IF(B2764&lt;2193000,1451000,IF(B2764&lt;2196000,1453000,IF(B2764&lt;2200000,1456000,IF(B2764&lt;3600000,ROUNDDOWN(B2764/4,-3)*2.8-80000,IF(B2764&lt;6600000,ROUNDDOWN(B2764/4,-3)*3.2-440000,IF(B2764&lt;8500000,ROUNDDOWN(B2764*0.9,0)-1100000,B2764-1950000)))))))),IF(B2764&lt;651000,0,IF(B2764&lt;1900000,B2764-650000,IF(B2764&lt;3600000,ROUNDDOWN(B2764/4,-3)*2.8-80000,IF(B2764&lt;6600000,ROUNDDOWN(B2764/4,-3)*3.2-440000,IF(B2764&lt;8500000,ROUNDDOWN(B2764*0.9,0)-1100000,B2764-1950000))))))</f>
        <v/>
      </c>
      <c r="K2764" s="16">
        <f>IF(J2764&gt;23500000,NA(),IF(C2764=2026,IF(J2764&lt;=4890000,1040000,IF(J2764&lt;=6550000,670000,620000)),IF(J2764&lt;=1320000,950000,IF(J2764&lt;=3360000,880000,IF(J2764&lt;=4890000,680000,IF(J2764&lt;=6550000,630000,580000))))))</f>
        <v/>
      </c>
      <c r="L2764" s="16">
        <f>IF(D2764=1,IF(J2764&lt;=9000000,380000,IF(J2764&lt;=9500000,260000,IF(J2764&lt;=10000000,130000,0))),0)</f>
        <v/>
      </c>
      <c r="M2764" s="16">
        <f>IF(D2764=1,IF(J2764&lt;=9000000,330000,IF(J2764&lt;=9500000,220000,IF(J2764&lt;=10000000,110000,0))),0)</f>
        <v/>
      </c>
      <c r="N2764" s="16">
        <f>IF(D2764=1,IF(J2764&lt;=9000000,50000,IF(J2764&lt;=9500000,40000,IF(J2764&lt;=10000000,20000,0))),0)</f>
        <v/>
      </c>
      <c r="O2764" s="16">
        <f>MAX(0,ROUNDDOWN(J2764-G2764-K2764-L2764-E2764*380000-F2764*630000-H2764,-3))</f>
        <v/>
      </c>
      <c r="P2764" s="16">
        <f>MAX(0,ROUNDDOWN(J2764-G2764-430000-M2764-E2764*330000-F2764*450000-I2764,-3))</f>
        <v/>
      </c>
      <c r="Q2764" s="16">
        <f>50000+N2764+E2764*50000+F2764*180000</f>
        <v/>
      </c>
      <c r="R2764" s="16">
        <f>IF(P2764&lt;=2000000,MIN(Q2764,P2764),MAX(Q2764-(P2764-2000000),50000))*0.05</f>
        <v/>
      </c>
      <c r="S2764" s="16">
        <f>MAX(0,P2764*0.1-R2764)</f>
        <v/>
      </c>
      <c r="T2764" s="16">
        <f>Q2764+MAX(0,K2764-480000)</f>
        <v/>
      </c>
      <c r="U2764" s="16">
        <f>P2764-T2764</f>
        <v/>
      </c>
      <c r="V2764" s="17">
        <f>IF(U2764&lt;0,0,LOOKUP(U2764,{0,1950001,3300001,6950001,9000001,18000001,40000001},{0.05,0.1,0.2,0.23,0.33,0.4,0.45}))</f>
        <v/>
      </c>
      <c r="W2764" s="18">
        <f>IF(U2764&lt;0,0.9,0.9-V2764*1.021)</f>
        <v/>
      </c>
      <c r="X2764" s="16">
        <f>ROUNDDOWN(S2764*0.2/W2764+2000,0)</f>
        <v/>
      </c>
      <c r="Y2764" s="17">
        <f>IF(O2764&lt;=0,0,LOOKUP(O2764,{0,1950001,3300001,6950001,9000001,18000001,40000001},{0.05,0.1,0.2,0.23,0.33,0.4,0.45}))</f>
        <v/>
      </c>
    </row>
    <row r="2765">
      <c r="A2765" t="inlineStr">
        <is>
          <t>1万円刻み</t>
        </is>
      </c>
      <c r="B2765" s="16">
        <f>'3_1万円刻み'!$A$571</f>
        <v/>
      </c>
      <c r="C2765" t="n">
        <v>2025</v>
      </c>
      <c r="D2765" t="n">
        <v>0</v>
      </c>
      <c r="E2765" t="n">
        <v>0</v>
      </c>
      <c r="F2765" t="n">
        <v>0</v>
      </c>
      <c r="G2765" s="16">
        <f>ROUND(MIN(B2765/12,650000)*12*0.0915+MIN(B2765/12,1390000)*12*(0.0504+0)+B2765*0.005,0)</f>
        <v/>
      </c>
      <c r="H2765" t="n">
        <v>0</v>
      </c>
      <c r="I2765" t="n">
        <v>0</v>
      </c>
      <c r="J2765" s="16">
        <f>IF(C2765=2026,IF(B2765&lt;741000,0,IF(B2765&lt;2191000,B2765-740000,IF(B2765&lt;2193000,1451000,IF(B2765&lt;2196000,1453000,IF(B2765&lt;2200000,1456000,IF(B2765&lt;3600000,ROUNDDOWN(B2765/4,-3)*2.8-80000,IF(B2765&lt;6600000,ROUNDDOWN(B2765/4,-3)*3.2-440000,IF(B2765&lt;8500000,ROUNDDOWN(B2765*0.9,0)-1100000,B2765-1950000)))))))),IF(B2765&lt;651000,0,IF(B2765&lt;1900000,B2765-650000,IF(B2765&lt;3600000,ROUNDDOWN(B2765/4,-3)*2.8-80000,IF(B2765&lt;6600000,ROUNDDOWN(B2765/4,-3)*3.2-440000,IF(B2765&lt;8500000,ROUNDDOWN(B2765*0.9,0)-1100000,B2765-1950000))))))</f>
        <v/>
      </c>
      <c r="K2765" s="16">
        <f>IF(J2765&gt;23500000,NA(),IF(C2765=2026,IF(J2765&lt;=4890000,1040000,IF(J2765&lt;=6550000,670000,620000)),IF(J2765&lt;=1320000,950000,IF(J2765&lt;=3360000,880000,IF(J2765&lt;=4890000,680000,IF(J2765&lt;=6550000,630000,580000))))))</f>
        <v/>
      </c>
      <c r="L2765" s="16">
        <f>IF(D2765=1,IF(J2765&lt;=9000000,380000,IF(J2765&lt;=9500000,260000,IF(J2765&lt;=10000000,130000,0))),0)</f>
        <v/>
      </c>
      <c r="M2765" s="16">
        <f>IF(D2765=1,IF(J2765&lt;=9000000,330000,IF(J2765&lt;=9500000,220000,IF(J2765&lt;=10000000,110000,0))),0)</f>
        <v/>
      </c>
      <c r="N2765" s="16">
        <f>IF(D2765=1,IF(J2765&lt;=9000000,50000,IF(J2765&lt;=9500000,40000,IF(J2765&lt;=10000000,20000,0))),0)</f>
        <v/>
      </c>
      <c r="O2765" s="16">
        <f>MAX(0,ROUNDDOWN(J2765-G2765-K2765-L2765-E2765*380000-F2765*630000-H2765,-3))</f>
        <v/>
      </c>
      <c r="P2765" s="16">
        <f>MAX(0,ROUNDDOWN(J2765-G2765-430000-M2765-E2765*330000-F2765*450000-I2765,-3))</f>
        <v/>
      </c>
      <c r="Q2765" s="16">
        <f>50000+N2765+E2765*50000+F2765*180000</f>
        <v/>
      </c>
      <c r="R2765" s="16">
        <f>IF(P2765&lt;=2000000,MIN(Q2765,P2765),MAX(Q2765-(P2765-2000000),50000))*0.05</f>
        <v/>
      </c>
      <c r="S2765" s="16">
        <f>MAX(0,P2765*0.1-R2765)</f>
        <v/>
      </c>
      <c r="T2765" s="16">
        <f>Q2765+MAX(0,K2765-480000)</f>
        <v/>
      </c>
      <c r="U2765" s="16">
        <f>P2765-T2765</f>
        <v/>
      </c>
      <c r="V2765" s="17">
        <f>IF(U2765&lt;0,0,LOOKUP(U2765,{0,1950001,3300001,6950001,9000001,18000001,40000001},{0.05,0.1,0.2,0.23,0.33,0.4,0.45}))</f>
        <v/>
      </c>
      <c r="W2765" s="18">
        <f>IF(U2765&lt;0,0.9,0.9-V2765*1.021)</f>
        <v/>
      </c>
      <c r="X2765" s="16">
        <f>ROUNDDOWN(S2765*0.2/W2765+2000,0)</f>
        <v/>
      </c>
      <c r="Y2765" s="17">
        <f>IF(O2765&lt;=0,0,LOOKUP(O2765,{0,1950001,3300001,6950001,9000001,18000001,40000001},{0.05,0.1,0.2,0.23,0.33,0.4,0.45}))</f>
        <v/>
      </c>
    </row>
    <row r="2766">
      <c r="A2766" t="inlineStr">
        <is>
          <t>1万円刻み</t>
        </is>
      </c>
      <c r="B2766" s="16">
        <f>'3_1万円刻み'!$A$571</f>
        <v/>
      </c>
      <c r="C2766" t="n">
        <v>2026</v>
      </c>
      <c r="D2766" t="n">
        <v>0</v>
      </c>
      <c r="E2766" t="n">
        <v>0</v>
      </c>
      <c r="F2766" t="n">
        <v>0</v>
      </c>
      <c r="G2766" s="16">
        <f>ROUND(MIN(B2766/12,650000)*12*0.0915+MIN(B2766/12,1390000)*12*(0.0504+0)+B2766*0.005,0)</f>
        <v/>
      </c>
      <c r="H2766" t="n">
        <v>0</v>
      </c>
      <c r="I2766" t="n">
        <v>0</v>
      </c>
      <c r="J2766" s="16">
        <f>IF(C2766=2026,IF(B2766&lt;741000,0,IF(B2766&lt;2191000,B2766-740000,IF(B2766&lt;2193000,1451000,IF(B2766&lt;2196000,1453000,IF(B2766&lt;2200000,1456000,IF(B2766&lt;3600000,ROUNDDOWN(B2766/4,-3)*2.8-80000,IF(B2766&lt;6600000,ROUNDDOWN(B2766/4,-3)*3.2-440000,IF(B2766&lt;8500000,ROUNDDOWN(B2766*0.9,0)-1100000,B2766-1950000)))))))),IF(B2766&lt;651000,0,IF(B2766&lt;1900000,B2766-650000,IF(B2766&lt;3600000,ROUNDDOWN(B2766/4,-3)*2.8-80000,IF(B2766&lt;6600000,ROUNDDOWN(B2766/4,-3)*3.2-440000,IF(B2766&lt;8500000,ROUNDDOWN(B2766*0.9,0)-1100000,B2766-1950000))))))</f>
        <v/>
      </c>
      <c r="K2766" s="16">
        <f>IF(J2766&gt;23500000,NA(),IF(C2766=2026,IF(J2766&lt;=4890000,1040000,IF(J2766&lt;=6550000,670000,620000)),IF(J2766&lt;=1320000,950000,IF(J2766&lt;=3360000,880000,IF(J2766&lt;=4890000,680000,IF(J2766&lt;=6550000,630000,580000))))))</f>
        <v/>
      </c>
      <c r="L2766" s="16">
        <f>IF(D2766=1,IF(J2766&lt;=9000000,380000,IF(J2766&lt;=9500000,260000,IF(J2766&lt;=10000000,130000,0))),0)</f>
        <v/>
      </c>
      <c r="M2766" s="16">
        <f>IF(D2766=1,IF(J2766&lt;=9000000,330000,IF(J2766&lt;=9500000,220000,IF(J2766&lt;=10000000,110000,0))),0)</f>
        <v/>
      </c>
      <c r="N2766" s="16">
        <f>IF(D2766=1,IF(J2766&lt;=9000000,50000,IF(J2766&lt;=9500000,40000,IF(J2766&lt;=10000000,20000,0))),0)</f>
        <v/>
      </c>
      <c r="O2766" s="16">
        <f>MAX(0,ROUNDDOWN(J2766-G2766-K2766-L2766-E2766*380000-F2766*630000-H2766,-3))</f>
        <v/>
      </c>
      <c r="P2766" s="16">
        <f>MAX(0,ROUNDDOWN(J2766-G2766-430000-M2766-E2766*330000-F2766*450000-I2766,-3))</f>
        <v/>
      </c>
      <c r="Q2766" s="16">
        <f>50000+N2766+E2766*50000+F2766*180000</f>
        <v/>
      </c>
      <c r="R2766" s="16">
        <f>IF(P2766&lt;=2000000,MIN(Q2766,P2766),MAX(Q2766-(P2766-2000000),50000))*0.05</f>
        <v/>
      </c>
      <c r="S2766" s="16">
        <f>MAX(0,P2766*0.1-R2766)</f>
        <v/>
      </c>
      <c r="T2766" s="16">
        <f>Q2766+MAX(0,K2766-480000)</f>
        <v/>
      </c>
      <c r="U2766" s="16">
        <f>P2766-T2766</f>
        <v/>
      </c>
      <c r="V2766" s="17">
        <f>IF(U2766&lt;0,0,LOOKUP(U2766,{0,1950001,3300001,6950001,9000001,18000001,40000001},{0.05,0.1,0.2,0.23,0.33,0.4,0.45}))</f>
        <v/>
      </c>
      <c r="W2766" s="18">
        <f>IF(U2766&lt;0,0.9,0.9-V2766*1.021)</f>
        <v/>
      </c>
      <c r="X2766" s="16">
        <f>ROUNDDOWN(S2766*0.2/W2766+2000,0)</f>
        <v/>
      </c>
      <c r="Y2766" s="17">
        <f>IF(O2766&lt;=0,0,LOOKUP(O2766,{0,1950001,3300001,6950001,9000001,18000001,40000001},{0.05,0.1,0.2,0.23,0.33,0.4,0.45}))</f>
        <v/>
      </c>
    </row>
    <row r="2767">
      <c r="A2767" t="inlineStr">
        <is>
          <t>1万円刻み</t>
        </is>
      </c>
      <c r="B2767" s="16">
        <f>'3_1万円刻み'!$A$571</f>
        <v/>
      </c>
      <c r="C2767" t="n">
        <v>2025</v>
      </c>
      <c r="D2767" t="n">
        <v>1</v>
      </c>
      <c r="E2767" t="n">
        <v>0</v>
      </c>
      <c r="F2767" t="n">
        <v>0</v>
      </c>
      <c r="G2767" s="16">
        <f>ROUND(MIN(B2767/12,650000)*12*0.0915+MIN(B2767/12,1390000)*12*(0.0504+0)+B2767*0.005,0)</f>
        <v/>
      </c>
      <c r="H2767" t="n">
        <v>0</v>
      </c>
      <c r="I2767" t="n">
        <v>0</v>
      </c>
      <c r="J2767" s="16">
        <f>IF(C2767=2026,IF(B2767&lt;741000,0,IF(B2767&lt;2191000,B2767-740000,IF(B2767&lt;2193000,1451000,IF(B2767&lt;2196000,1453000,IF(B2767&lt;2200000,1456000,IF(B2767&lt;3600000,ROUNDDOWN(B2767/4,-3)*2.8-80000,IF(B2767&lt;6600000,ROUNDDOWN(B2767/4,-3)*3.2-440000,IF(B2767&lt;8500000,ROUNDDOWN(B2767*0.9,0)-1100000,B2767-1950000)))))))),IF(B2767&lt;651000,0,IF(B2767&lt;1900000,B2767-650000,IF(B2767&lt;3600000,ROUNDDOWN(B2767/4,-3)*2.8-80000,IF(B2767&lt;6600000,ROUNDDOWN(B2767/4,-3)*3.2-440000,IF(B2767&lt;8500000,ROUNDDOWN(B2767*0.9,0)-1100000,B2767-1950000))))))</f>
        <v/>
      </c>
      <c r="K2767" s="16">
        <f>IF(J2767&gt;23500000,NA(),IF(C2767=2026,IF(J2767&lt;=4890000,1040000,IF(J2767&lt;=6550000,670000,620000)),IF(J2767&lt;=1320000,950000,IF(J2767&lt;=3360000,880000,IF(J2767&lt;=4890000,680000,IF(J2767&lt;=6550000,630000,580000))))))</f>
        <v/>
      </c>
      <c r="L2767" s="16">
        <f>IF(D2767=1,IF(J2767&lt;=9000000,380000,IF(J2767&lt;=9500000,260000,IF(J2767&lt;=10000000,130000,0))),0)</f>
        <v/>
      </c>
      <c r="M2767" s="16">
        <f>IF(D2767=1,IF(J2767&lt;=9000000,330000,IF(J2767&lt;=9500000,220000,IF(J2767&lt;=10000000,110000,0))),0)</f>
        <v/>
      </c>
      <c r="N2767" s="16">
        <f>IF(D2767=1,IF(J2767&lt;=9000000,50000,IF(J2767&lt;=9500000,40000,IF(J2767&lt;=10000000,20000,0))),0)</f>
        <v/>
      </c>
      <c r="O2767" s="16">
        <f>MAX(0,ROUNDDOWN(J2767-G2767-K2767-L2767-E2767*380000-F2767*630000-H2767,-3))</f>
        <v/>
      </c>
      <c r="P2767" s="16">
        <f>MAX(0,ROUNDDOWN(J2767-G2767-430000-M2767-E2767*330000-F2767*450000-I2767,-3))</f>
        <v/>
      </c>
      <c r="Q2767" s="16">
        <f>50000+N2767+E2767*50000+F2767*180000</f>
        <v/>
      </c>
      <c r="R2767" s="16">
        <f>IF(P2767&lt;=2000000,MIN(Q2767,P2767),MAX(Q2767-(P2767-2000000),50000))*0.05</f>
        <v/>
      </c>
      <c r="S2767" s="16">
        <f>MAX(0,P2767*0.1-R2767)</f>
        <v/>
      </c>
      <c r="T2767" s="16">
        <f>Q2767+MAX(0,K2767-480000)</f>
        <v/>
      </c>
      <c r="U2767" s="16">
        <f>P2767-T2767</f>
        <v/>
      </c>
      <c r="V2767" s="17">
        <f>IF(U2767&lt;0,0,LOOKUP(U2767,{0,1950001,3300001,6950001,9000001,18000001,40000001},{0.05,0.1,0.2,0.23,0.33,0.4,0.45}))</f>
        <v/>
      </c>
      <c r="W2767" s="18">
        <f>IF(U2767&lt;0,0.9,0.9-V2767*1.021)</f>
        <v/>
      </c>
      <c r="X2767" s="16">
        <f>ROUNDDOWN(S2767*0.2/W2767+2000,0)</f>
        <v/>
      </c>
      <c r="Y2767" s="17">
        <f>IF(O2767&lt;=0,0,LOOKUP(O2767,{0,1950001,3300001,6950001,9000001,18000001,40000001},{0.05,0.1,0.2,0.23,0.33,0.4,0.45}))</f>
        <v/>
      </c>
    </row>
    <row r="2768">
      <c r="A2768" t="inlineStr">
        <is>
          <t>1万円刻み</t>
        </is>
      </c>
      <c r="B2768" s="16">
        <f>'3_1万円刻み'!$A$571</f>
        <v/>
      </c>
      <c r="C2768" t="n">
        <v>2026</v>
      </c>
      <c r="D2768" t="n">
        <v>1</v>
      </c>
      <c r="E2768" t="n">
        <v>0</v>
      </c>
      <c r="F2768" t="n">
        <v>0</v>
      </c>
      <c r="G2768" s="16">
        <f>ROUND(MIN(B2768/12,650000)*12*0.0915+MIN(B2768/12,1390000)*12*(0.0504+0)+B2768*0.005,0)</f>
        <v/>
      </c>
      <c r="H2768" t="n">
        <v>0</v>
      </c>
      <c r="I2768" t="n">
        <v>0</v>
      </c>
      <c r="J2768" s="16">
        <f>IF(C2768=2026,IF(B2768&lt;741000,0,IF(B2768&lt;2191000,B2768-740000,IF(B2768&lt;2193000,1451000,IF(B2768&lt;2196000,1453000,IF(B2768&lt;2200000,1456000,IF(B2768&lt;3600000,ROUNDDOWN(B2768/4,-3)*2.8-80000,IF(B2768&lt;6600000,ROUNDDOWN(B2768/4,-3)*3.2-440000,IF(B2768&lt;8500000,ROUNDDOWN(B2768*0.9,0)-1100000,B2768-1950000)))))))),IF(B2768&lt;651000,0,IF(B2768&lt;1900000,B2768-650000,IF(B2768&lt;3600000,ROUNDDOWN(B2768/4,-3)*2.8-80000,IF(B2768&lt;6600000,ROUNDDOWN(B2768/4,-3)*3.2-440000,IF(B2768&lt;8500000,ROUNDDOWN(B2768*0.9,0)-1100000,B2768-1950000))))))</f>
        <v/>
      </c>
      <c r="K2768" s="16">
        <f>IF(J2768&gt;23500000,NA(),IF(C2768=2026,IF(J2768&lt;=4890000,1040000,IF(J2768&lt;=6550000,670000,620000)),IF(J2768&lt;=1320000,950000,IF(J2768&lt;=3360000,880000,IF(J2768&lt;=4890000,680000,IF(J2768&lt;=6550000,630000,580000))))))</f>
        <v/>
      </c>
      <c r="L2768" s="16">
        <f>IF(D2768=1,IF(J2768&lt;=9000000,380000,IF(J2768&lt;=9500000,260000,IF(J2768&lt;=10000000,130000,0))),0)</f>
        <v/>
      </c>
      <c r="M2768" s="16">
        <f>IF(D2768=1,IF(J2768&lt;=9000000,330000,IF(J2768&lt;=9500000,220000,IF(J2768&lt;=10000000,110000,0))),0)</f>
        <v/>
      </c>
      <c r="N2768" s="16">
        <f>IF(D2768=1,IF(J2768&lt;=9000000,50000,IF(J2768&lt;=9500000,40000,IF(J2768&lt;=10000000,20000,0))),0)</f>
        <v/>
      </c>
      <c r="O2768" s="16">
        <f>MAX(0,ROUNDDOWN(J2768-G2768-K2768-L2768-E2768*380000-F2768*630000-H2768,-3))</f>
        <v/>
      </c>
      <c r="P2768" s="16">
        <f>MAX(0,ROUNDDOWN(J2768-G2768-430000-M2768-E2768*330000-F2768*450000-I2768,-3))</f>
        <v/>
      </c>
      <c r="Q2768" s="16">
        <f>50000+N2768+E2768*50000+F2768*180000</f>
        <v/>
      </c>
      <c r="R2768" s="16">
        <f>IF(P2768&lt;=2000000,MIN(Q2768,P2768),MAX(Q2768-(P2768-2000000),50000))*0.05</f>
        <v/>
      </c>
      <c r="S2768" s="16">
        <f>MAX(0,P2768*0.1-R2768)</f>
        <v/>
      </c>
      <c r="T2768" s="16">
        <f>Q2768+MAX(0,K2768-480000)</f>
        <v/>
      </c>
      <c r="U2768" s="16">
        <f>P2768-T2768</f>
        <v/>
      </c>
      <c r="V2768" s="17">
        <f>IF(U2768&lt;0,0,LOOKUP(U2768,{0,1950001,3300001,6950001,9000001,18000001,40000001},{0.05,0.1,0.2,0.23,0.33,0.4,0.45}))</f>
        <v/>
      </c>
      <c r="W2768" s="18">
        <f>IF(U2768&lt;0,0.9,0.9-V2768*1.021)</f>
        <v/>
      </c>
      <c r="X2768" s="16">
        <f>ROUNDDOWN(S2768*0.2/W2768+2000,0)</f>
        <v/>
      </c>
      <c r="Y2768" s="17">
        <f>IF(O2768&lt;=0,0,LOOKUP(O2768,{0,1950001,3300001,6950001,9000001,18000001,40000001},{0.05,0.1,0.2,0.23,0.33,0.4,0.45}))</f>
        <v/>
      </c>
    </row>
    <row r="2769">
      <c r="A2769" t="inlineStr">
        <is>
          <t>1万円刻み</t>
        </is>
      </c>
      <c r="B2769" s="16">
        <f>'3_1万円刻み'!$A$572</f>
        <v/>
      </c>
      <c r="C2769" t="n">
        <v>2025</v>
      </c>
      <c r="D2769" t="n">
        <v>0</v>
      </c>
      <c r="E2769" t="n">
        <v>0</v>
      </c>
      <c r="F2769" t="n">
        <v>0</v>
      </c>
      <c r="G2769" s="16">
        <f>ROUND(MIN(B2769/12,650000)*12*0.0915+MIN(B2769/12,1390000)*12*(0.0504+0)+B2769*0.005,0)</f>
        <v/>
      </c>
      <c r="H2769" t="n">
        <v>0</v>
      </c>
      <c r="I2769" t="n">
        <v>0</v>
      </c>
      <c r="J2769" s="16">
        <f>IF(C2769=2026,IF(B2769&lt;741000,0,IF(B2769&lt;2191000,B2769-740000,IF(B2769&lt;2193000,1451000,IF(B2769&lt;2196000,1453000,IF(B2769&lt;2200000,1456000,IF(B2769&lt;3600000,ROUNDDOWN(B2769/4,-3)*2.8-80000,IF(B2769&lt;6600000,ROUNDDOWN(B2769/4,-3)*3.2-440000,IF(B2769&lt;8500000,ROUNDDOWN(B2769*0.9,0)-1100000,B2769-1950000)))))))),IF(B2769&lt;651000,0,IF(B2769&lt;1900000,B2769-650000,IF(B2769&lt;3600000,ROUNDDOWN(B2769/4,-3)*2.8-80000,IF(B2769&lt;6600000,ROUNDDOWN(B2769/4,-3)*3.2-440000,IF(B2769&lt;8500000,ROUNDDOWN(B2769*0.9,0)-1100000,B2769-1950000))))))</f>
        <v/>
      </c>
      <c r="K2769" s="16">
        <f>IF(J2769&gt;23500000,NA(),IF(C2769=2026,IF(J2769&lt;=4890000,1040000,IF(J2769&lt;=6550000,670000,620000)),IF(J2769&lt;=1320000,950000,IF(J2769&lt;=3360000,880000,IF(J2769&lt;=4890000,680000,IF(J2769&lt;=6550000,630000,580000))))))</f>
        <v/>
      </c>
      <c r="L2769" s="16">
        <f>IF(D2769=1,IF(J2769&lt;=9000000,380000,IF(J2769&lt;=9500000,260000,IF(J2769&lt;=10000000,130000,0))),0)</f>
        <v/>
      </c>
      <c r="M2769" s="16">
        <f>IF(D2769=1,IF(J2769&lt;=9000000,330000,IF(J2769&lt;=9500000,220000,IF(J2769&lt;=10000000,110000,0))),0)</f>
        <v/>
      </c>
      <c r="N2769" s="16">
        <f>IF(D2769=1,IF(J2769&lt;=9000000,50000,IF(J2769&lt;=9500000,40000,IF(J2769&lt;=10000000,20000,0))),0)</f>
        <v/>
      </c>
      <c r="O2769" s="16">
        <f>MAX(0,ROUNDDOWN(J2769-G2769-K2769-L2769-E2769*380000-F2769*630000-H2769,-3))</f>
        <v/>
      </c>
      <c r="P2769" s="16">
        <f>MAX(0,ROUNDDOWN(J2769-G2769-430000-M2769-E2769*330000-F2769*450000-I2769,-3))</f>
        <v/>
      </c>
      <c r="Q2769" s="16">
        <f>50000+N2769+E2769*50000+F2769*180000</f>
        <v/>
      </c>
      <c r="R2769" s="16">
        <f>IF(P2769&lt;=2000000,MIN(Q2769,P2769),MAX(Q2769-(P2769-2000000),50000))*0.05</f>
        <v/>
      </c>
      <c r="S2769" s="16">
        <f>MAX(0,P2769*0.1-R2769)</f>
        <v/>
      </c>
      <c r="T2769" s="16">
        <f>Q2769+MAX(0,K2769-480000)</f>
        <v/>
      </c>
      <c r="U2769" s="16">
        <f>P2769-T2769</f>
        <v/>
      </c>
      <c r="V2769" s="17">
        <f>IF(U2769&lt;0,0,LOOKUP(U2769,{0,1950001,3300001,6950001,9000001,18000001,40000001},{0.05,0.1,0.2,0.23,0.33,0.4,0.45}))</f>
        <v/>
      </c>
      <c r="W2769" s="18">
        <f>IF(U2769&lt;0,0.9,0.9-V2769*1.021)</f>
        <v/>
      </c>
      <c r="X2769" s="16">
        <f>ROUNDDOWN(S2769*0.2/W2769+2000,0)</f>
        <v/>
      </c>
      <c r="Y2769" s="17">
        <f>IF(O2769&lt;=0,0,LOOKUP(O2769,{0,1950001,3300001,6950001,9000001,18000001,40000001},{0.05,0.1,0.2,0.23,0.33,0.4,0.45}))</f>
        <v/>
      </c>
    </row>
    <row r="2770">
      <c r="A2770" t="inlineStr">
        <is>
          <t>1万円刻み</t>
        </is>
      </c>
      <c r="B2770" s="16">
        <f>'3_1万円刻み'!$A$572</f>
        <v/>
      </c>
      <c r="C2770" t="n">
        <v>2026</v>
      </c>
      <c r="D2770" t="n">
        <v>0</v>
      </c>
      <c r="E2770" t="n">
        <v>0</v>
      </c>
      <c r="F2770" t="n">
        <v>0</v>
      </c>
      <c r="G2770" s="16">
        <f>ROUND(MIN(B2770/12,650000)*12*0.0915+MIN(B2770/12,1390000)*12*(0.0504+0)+B2770*0.005,0)</f>
        <v/>
      </c>
      <c r="H2770" t="n">
        <v>0</v>
      </c>
      <c r="I2770" t="n">
        <v>0</v>
      </c>
      <c r="J2770" s="16">
        <f>IF(C2770=2026,IF(B2770&lt;741000,0,IF(B2770&lt;2191000,B2770-740000,IF(B2770&lt;2193000,1451000,IF(B2770&lt;2196000,1453000,IF(B2770&lt;2200000,1456000,IF(B2770&lt;3600000,ROUNDDOWN(B2770/4,-3)*2.8-80000,IF(B2770&lt;6600000,ROUNDDOWN(B2770/4,-3)*3.2-440000,IF(B2770&lt;8500000,ROUNDDOWN(B2770*0.9,0)-1100000,B2770-1950000)))))))),IF(B2770&lt;651000,0,IF(B2770&lt;1900000,B2770-650000,IF(B2770&lt;3600000,ROUNDDOWN(B2770/4,-3)*2.8-80000,IF(B2770&lt;6600000,ROUNDDOWN(B2770/4,-3)*3.2-440000,IF(B2770&lt;8500000,ROUNDDOWN(B2770*0.9,0)-1100000,B2770-1950000))))))</f>
        <v/>
      </c>
      <c r="K2770" s="16">
        <f>IF(J2770&gt;23500000,NA(),IF(C2770=2026,IF(J2770&lt;=4890000,1040000,IF(J2770&lt;=6550000,670000,620000)),IF(J2770&lt;=1320000,950000,IF(J2770&lt;=3360000,880000,IF(J2770&lt;=4890000,680000,IF(J2770&lt;=6550000,630000,580000))))))</f>
        <v/>
      </c>
      <c r="L2770" s="16">
        <f>IF(D2770=1,IF(J2770&lt;=9000000,380000,IF(J2770&lt;=9500000,260000,IF(J2770&lt;=10000000,130000,0))),0)</f>
        <v/>
      </c>
      <c r="M2770" s="16">
        <f>IF(D2770=1,IF(J2770&lt;=9000000,330000,IF(J2770&lt;=9500000,220000,IF(J2770&lt;=10000000,110000,0))),0)</f>
        <v/>
      </c>
      <c r="N2770" s="16">
        <f>IF(D2770=1,IF(J2770&lt;=9000000,50000,IF(J2770&lt;=9500000,40000,IF(J2770&lt;=10000000,20000,0))),0)</f>
        <v/>
      </c>
      <c r="O2770" s="16">
        <f>MAX(0,ROUNDDOWN(J2770-G2770-K2770-L2770-E2770*380000-F2770*630000-H2770,-3))</f>
        <v/>
      </c>
      <c r="P2770" s="16">
        <f>MAX(0,ROUNDDOWN(J2770-G2770-430000-M2770-E2770*330000-F2770*450000-I2770,-3))</f>
        <v/>
      </c>
      <c r="Q2770" s="16">
        <f>50000+N2770+E2770*50000+F2770*180000</f>
        <v/>
      </c>
      <c r="R2770" s="16">
        <f>IF(P2770&lt;=2000000,MIN(Q2770,P2770),MAX(Q2770-(P2770-2000000),50000))*0.05</f>
        <v/>
      </c>
      <c r="S2770" s="16">
        <f>MAX(0,P2770*0.1-R2770)</f>
        <v/>
      </c>
      <c r="T2770" s="16">
        <f>Q2770+MAX(0,K2770-480000)</f>
        <v/>
      </c>
      <c r="U2770" s="16">
        <f>P2770-T2770</f>
        <v/>
      </c>
      <c r="V2770" s="17">
        <f>IF(U2770&lt;0,0,LOOKUP(U2770,{0,1950001,3300001,6950001,9000001,18000001,40000001},{0.05,0.1,0.2,0.23,0.33,0.4,0.45}))</f>
        <v/>
      </c>
      <c r="W2770" s="18">
        <f>IF(U2770&lt;0,0.9,0.9-V2770*1.021)</f>
        <v/>
      </c>
      <c r="X2770" s="16">
        <f>ROUNDDOWN(S2770*0.2/W2770+2000,0)</f>
        <v/>
      </c>
      <c r="Y2770" s="17">
        <f>IF(O2770&lt;=0,0,LOOKUP(O2770,{0,1950001,3300001,6950001,9000001,18000001,40000001},{0.05,0.1,0.2,0.23,0.33,0.4,0.45}))</f>
        <v/>
      </c>
    </row>
    <row r="2771">
      <c r="A2771" t="inlineStr">
        <is>
          <t>1万円刻み</t>
        </is>
      </c>
      <c r="B2771" s="16">
        <f>'3_1万円刻み'!$A$572</f>
        <v/>
      </c>
      <c r="C2771" t="n">
        <v>2025</v>
      </c>
      <c r="D2771" t="n">
        <v>1</v>
      </c>
      <c r="E2771" t="n">
        <v>0</v>
      </c>
      <c r="F2771" t="n">
        <v>0</v>
      </c>
      <c r="G2771" s="16">
        <f>ROUND(MIN(B2771/12,650000)*12*0.0915+MIN(B2771/12,1390000)*12*(0.0504+0)+B2771*0.005,0)</f>
        <v/>
      </c>
      <c r="H2771" t="n">
        <v>0</v>
      </c>
      <c r="I2771" t="n">
        <v>0</v>
      </c>
      <c r="J2771" s="16">
        <f>IF(C2771=2026,IF(B2771&lt;741000,0,IF(B2771&lt;2191000,B2771-740000,IF(B2771&lt;2193000,1451000,IF(B2771&lt;2196000,1453000,IF(B2771&lt;2200000,1456000,IF(B2771&lt;3600000,ROUNDDOWN(B2771/4,-3)*2.8-80000,IF(B2771&lt;6600000,ROUNDDOWN(B2771/4,-3)*3.2-440000,IF(B2771&lt;8500000,ROUNDDOWN(B2771*0.9,0)-1100000,B2771-1950000)))))))),IF(B2771&lt;651000,0,IF(B2771&lt;1900000,B2771-650000,IF(B2771&lt;3600000,ROUNDDOWN(B2771/4,-3)*2.8-80000,IF(B2771&lt;6600000,ROUNDDOWN(B2771/4,-3)*3.2-440000,IF(B2771&lt;8500000,ROUNDDOWN(B2771*0.9,0)-1100000,B2771-1950000))))))</f>
        <v/>
      </c>
      <c r="K2771" s="16">
        <f>IF(J2771&gt;23500000,NA(),IF(C2771=2026,IF(J2771&lt;=4890000,1040000,IF(J2771&lt;=6550000,670000,620000)),IF(J2771&lt;=1320000,950000,IF(J2771&lt;=3360000,880000,IF(J2771&lt;=4890000,680000,IF(J2771&lt;=6550000,630000,580000))))))</f>
        <v/>
      </c>
      <c r="L2771" s="16">
        <f>IF(D2771=1,IF(J2771&lt;=9000000,380000,IF(J2771&lt;=9500000,260000,IF(J2771&lt;=10000000,130000,0))),0)</f>
        <v/>
      </c>
      <c r="M2771" s="16">
        <f>IF(D2771=1,IF(J2771&lt;=9000000,330000,IF(J2771&lt;=9500000,220000,IF(J2771&lt;=10000000,110000,0))),0)</f>
        <v/>
      </c>
      <c r="N2771" s="16">
        <f>IF(D2771=1,IF(J2771&lt;=9000000,50000,IF(J2771&lt;=9500000,40000,IF(J2771&lt;=10000000,20000,0))),0)</f>
        <v/>
      </c>
      <c r="O2771" s="16">
        <f>MAX(0,ROUNDDOWN(J2771-G2771-K2771-L2771-E2771*380000-F2771*630000-H2771,-3))</f>
        <v/>
      </c>
      <c r="P2771" s="16">
        <f>MAX(0,ROUNDDOWN(J2771-G2771-430000-M2771-E2771*330000-F2771*450000-I2771,-3))</f>
        <v/>
      </c>
      <c r="Q2771" s="16">
        <f>50000+N2771+E2771*50000+F2771*180000</f>
        <v/>
      </c>
      <c r="R2771" s="16">
        <f>IF(P2771&lt;=2000000,MIN(Q2771,P2771),MAX(Q2771-(P2771-2000000),50000))*0.05</f>
        <v/>
      </c>
      <c r="S2771" s="16">
        <f>MAX(0,P2771*0.1-R2771)</f>
        <v/>
      </c>
      <c r="T2771" s="16">
        <f>Q2771+MAX(0,K2771-480000)</f>
        <v/>
      </c>
      <c r="U2771" s="16">
        <f>P2771-T2771</f>
        <v/>
      </c>
      <c r="V2771" s="17">
        <f>IF(U2771&lt;0,0,LOOKUP(U2771,{0,1950001,3300001,6950001,9000001,18000001,40000001},{0.05,0.1,0.2,0.23,0.33,0.4,0.45}))</f>
        <v/>
      </c>
      <c r="W2771" s="18">
        <f>IF(U2771&lt;0,0.9,0.9-V2771*1.021)</f>
        <v/>
      </c>
      <c r="X2771" s="16">
        <f>ROUNDDOWN(S2771*0.2/W2771+2000,0)</f>
        <v/>
      </c>
      <c r="Y2771" s="17">
        <f>IF(O2771&lt;=0,0,LOOKUP(O2771,{0,1950001,3300001,6950001,9000001,18000001,40000001},{0.05,0.1,0.2,0.23,0.33,0.4,0.45}))</f>
        <v/>
      </c>
    </row>
    <row r="2772">
      <c r="A2772" t="inlineStr">
        <is>
          <t>1万円刻み</t>
        </is>
      </c>
      <c r="B2772" s="16">
        <f>'3_1万円刻み'!$A$572</f>
        <v/>
      </c>
      <c r="C2772" t="n">
        <v>2026</v>
      </c>
      <c r="D2772" t="n">
        <v>1</v>
      </c>
      <c r="E2772" t="n">
        <v>0</v>
      </c>
      <c r="F2772" t="n">
        <v>0</v>
      </c>
      <c r="G2772" s="16">
        <f>ROUND(MIN(B2772/12,650000)*12*0.0915+MIN(B2772/12,1390000)*12*(0.0504+0)+B2772*0.005,0)</f>
        <v/>
      </c>
      <c r="H2772" t="n">
        <v>0</v>
      </c>
      <c r="I2772" t="n">
        <v>0</v>
      </c>
      <c r="J2772" s="16">
        <f>IF(C2772=2026,IF(B2772&lt;741000,0,IF(B2772&lt;2191000,B2772-740000,IF(B2772&lt;2193000,1451000,IF(B2772&lt;2196000,1453000,IF(B2772&lt;2200000,1456000,IF(B2772&lt;3600000,ROUNDDOWN(B2772/4,-3)*2.8-80000,IF(B2772&lt;6600000,ROUNDDOWN(B2772/4,-3)*3.2-440000,IF(B2772&lt;8500000,ROUNDDOWN(B2772*0.9,0)-1100000,B2772-1950000)))))))),IF(B2772&lt;651000,0,IF(B2772&lt;1900000,B2772-650000,IF(B2772&lt;3600000,ROUNDDOWN(B2772/4,-3)*2.8-80000,IF(B2772&lt;6600000,ROUNDDOWN(B2772/4,-3)*3.2-440000,IF(B2772&lt;8500000,ROUNDDOWN(B2772*0.9,0)-1100000,B2772-1950000))))))</f>
        <v/>
      </c>
      <c r="K2772" s="16">
        <f>IF(J2772&gt;23500000,NA(),IF(C2772=2026,IF(J2772&lt;=4890000,1040000,IF(J2772&lt;=6550000,670000,620000)),IF(J2772&lt;=1320000,950000,IF(J2772&lt;=3360000,880000,IF(J2772&lt;=4890000,680000,IF(J2772&lt;=6550000,630000,580000))))))</f>
        <v/>
      </c>
      <c r="L2772" s="16">
        <f>IF(D2772=1,IF(J2772&lt;=9000000,380000,IF(J2772&lt;=9500000,260000,IF(J2772&lt;=10000000,130000,0))),0)</f>
        <v/>
      </c>
      <c r="M2772" s="16">
        <f>IF(D2772=1,IF(J2772&lt;=9000000,330000,IF(J2772&lt;=9500000,220000,IF(J2772&lt;=10000000,110000,0))),0)</f>
        <v/>
      </c>
      <c r="N2772" s="16">
        <f>IF(D2772=1,IF(J2772&lt;=9000000,50000,IF(J2772&lt;=9500000,40000,IF(J2772&lt;=10000000,20000,0))),0)</f>
        <v/>
      </c>
      <c r="O2772" s="16">
        <f>MAX(0,ROUNDDOWN(J2772-G2772-K2772-L2772-E2772*380000-F2772*630000-H2772,-3))</f>
        <v/>
      </c>
      <c r="P2772" s="16">
        <f>MAX(0,ROUNDDOWN(J2772-G2772-430000-M2772-E2772*330000-F2772*450000-I2772,-3))</f>
        <v/>
      </c>
      <c r="Q2772" s="16">
        <f>50000+N2772+E2772*50000+F2772*180000</f>
        <v/>
      </c>
      <c r="R2772" s="16">
        <f>IF(P2772&lt;=2000000,MIN(Q2772,P2772),MAX(Q2772-(P2772-2000000),50000))*0.05</f>
        <v/>
      </c>
      <c r="S2772" s="16">
        <f>MAX(0,P2772*0.1-R2772)</f>
        <v/>
      </c>
      <c r="T2772" s="16">
        <f>Q2772+MAX(0,K2772-480000)</f>
        <v/>
      </c>
      <c r="U2772" s="16">
        <f>P2772-T2772</f>
        <v/>
      </c>
      <c r="V2772" s="17">
        <f>IF(U2772&lt;0,0,LOOKUP(U2772,{0,1950001,3300001,6950001,9000001,18000001,40000001},{0.05,0.1,0.2,0.23,0.33,0.4,0.45}))</f>
        <v/>
      </c>
      <c r="W2772" s="18">
        <f>IF(U2772&lt;0,0.9,0.9-V2772*1.021)</f>
        <v/>
      </c>
      <c r="X2772" s="16">
        <f>ROUNDDOWN(S2772*0.2/W2772+2000,0)</f>
        <v/>
      </c>
      <c r="Y2772" s="17">
        <f>IF(O2772&lt;=0,0,LOOKUP(O2772,{0,1950001,3300001,6950001,9000001,18000001,40000001},{0.05,0.1,0.2,0.23,0.33,0.4,0.45}))</f>
        <v/>
      </c>
    </row>
    <row r="2773">
      <c r="A2773" t="inlineStr">
        <is>
          <t>1万円刻み</t>
        </is>
      </c>
      <c r="B2773" s="16">
        <f>'3_1万円刻み'!$A$573</f>
        <v/>
      </c>
      <c r="C2773" t="n">
        <v>2025</v>
      </c>
      <c r="D2773" t="n">
        <v>0</v>
      </c>
      <c r="E2773" t="n">
        <v>0</v>
      </c>
      <c r="F2773" t="n">
        <v>0</v>
      </c>
      <c r="G2773" s="16">
        <f>ROUND(MIN(B2773/12,650000)*12*0.0915+MIN(B2773/12,1390000)*12*(0.0504+0)+B2773*0.005,0)</f>
        <v/>
      </c>
      <c r="H2773" t="n">
        <v>0</v>
      </c>
      <c r="I2773" t="n">
        <v>0</v>
      </c>
      <c r="J2773" s="16">
        <f>IF(C2773=2026,IF(B2773&lt;741000,0,IF(B2773&lt;2191000,B2773-740000,IF(B2773&lt;2193000,1451000,IF(B2773&lt;2196000,1453000,IF(B2773&lt;2200000,1456000,IF(B2773&lt;3600000,ROUNDDOWN(B2773/4,-3)*2.8-80000,IF(B2773&lt;6600000,ROUNDDOWN(B2773/4,-3)*3.2-440000,IF(B2773&lt;8500000,ROUNDDOWN(B2773*0.9,0)-1100000,B2773-1950000)))))))),IF(B2773&lt;651000,0,IF(B2773&lt;1900000,B2773-650000,IF(B2773&lt;3600000,ROUNDDOWN(B2773/4,-3)*2.8-80000,IF(B2773&lt;6600000,ROUNDDOWN(B2773/4,-3)*3.2-440000,IF(B2773&lt;8500000,ROUNDDOWN(B2773*0.9,0)-1100000,B2773-1950000))))))</f>
        <v/>
      </c>
      <c r="K2773" s="16">
        <f>IF(J2773&gt;23500000,NA(),IF(C2773=2026,IF(J2773&lt;=4890000,1040000,IF(J2773&lt;=6550000,670000,620000)),IF(J2773&lt;=1320000,950000,IF(J2773&lt;=3360000,880000,IF(J2773&lt;=4890000,680000,IF(J2773&lt;=6550000,630000,580000))))))</f>
        <v/>
      </c>
      <c r="L2773" s="16">
        <f>IF(D2773=1,IF(J2773&lt;=9000000,380000,IF(J2773&lt;=9500000,260000,IF(J2773&lt;=10000000,130000,0))),0)</f>
        <v/>
      </c>
      <c r="M2773" s="16">
        <f>IF(D2773=1,IF(J2773&lt;=9000000,330000,IF(J2773&lt;=9500000,220000,IF(J2773&lt;=10000000,110000,0))),0)</f>
        <v/>
      </c>
      <c r="N2773" s="16">
        <f>IF(D2773=1,IF(J2773&lt;=9000000,50000,IF(J2773&lt;=9500000,40000,IF(J2773&lt;=10000000,20000,0))),0)</f>
        <v/>
      </c>
      <c r="O2773" s="16">
        <f>MAX(0,ROUNDDOWN(J2773-G2773-K2773-L2773-E2773*380000-F2773*630000-H2773,-3))</f>
        <v/>
      </c>
      <c r="P2773" s="16">
        <f>MAX(0,ROUNDDOWN(J2773-G2773-430000-M2773-E2773*330000-F2773*450000-I2773,-3))</f>
        <v/>
      </c>
      <c r="Q2773" s="16">
        <f>50000+N2773+E2773*50000+F2773*180000</f>
        <v/>
      </c>
      <c r="R2773" s="16">
        <f>IF(P2773&lt;=2000000,MIN(Q2773,P2773),MAX(Q2773-(P2773-2000000),50000))*0.05</f>
        <v/>
      </c>
      <c r="S2773" s="16">
        <f>MAX(0,P2773*0.1-R2773)</f>
        <v/>
      </c>
      <c r="T2773" s="16">
        <f>Q2773+MAX(0,K2773-480000)</f>
        <v/>
      </c>
      <c r="U2773" s="16">
        <f>P2773-T2773</f>
        <v/>
      </c>
      <c r="V2773" s="17">
        <f>IF(U2773&lt;0,0,LOOKUP(U2773,{0,1950001,3300001,6950001,9000001,18000001,40000001},{0.05,0.1,0.2,0.23,0.33,0.4,0.45}))</f>
        <v/>
      </c>
      <c r="W2773" s="18">
        <f>IF(U2773&lt;0,0.9,0.9-V2773*1.021)</f>
        <v/>
      </c>
      <c r="X2773" s="16">
        <f>ROUNDDOWN(S2773*0.2/W2773+2000,0)</f>
        <v/>
      </c>
      <c r="Y2773" s="17">
        <f>IF(O2773&lt;=0,0,LOOKUP(O2773,{0,1950001,3300001,6950001,9000001,18000001,40000001},{0.05,0.1,0.2,0.23,0.33,0.4,0.45}))</f>
        <v/>
      </c>
    </row>
    <row r="2774">
      <c r="A2774" t="inlineStr">
        <is>
          <t>1万円刻み</t>
        </is>
      </c>
      <c r="B2774" s="16">
        <f>'3_1万円刻み'!$A$573</f>
        <v/>
      </c>
      <c r="C2774" t="n">
        <v>2026</v>
      </c>
      <c r="D2774" t="n">
        <v>0</v>
      </c>
      <c r="E2774" t="n">
        <v>0</v>
      </c>
      <c r="F2774" t="n">
        <v>0</v>
      </c>
      <c r="G2774" s="16">
        <f>ROUND(MIN(B2774/12,650000)*12*0.0915+MIN(B2774/12,1390000)*12*(0.0504+0)+B2774*0.005,0)</f>
        <v/>
      </c>
      <c r="H2774" t="n">
        <v>0</v>
      </c>
      <c r="I2774" t="n">
        <v>0</v>
      </c>
      <c r="J2774" s="16">
        <f>IF(C2774=2026,IF(B2774&lt;741000,0,IF(B2774&lt;2191000,B2774-740000,IF(B2774&lt;2193000,1451000,IF(B2774&lt;2196000,1453000,IF(B2774&lt;2200000,1456000,IF(B2774&lt;3600000,ROUNDDOWN(B2774/4,-3)*2.8-80000,IF(B2774&lt;6600000,ROUNDDOWN(B2774/4,-3)*3.2-440000,IF(B2774&lt;8500000,ROUNDDOWN(B2774*0.9,0)-1100000,B2774-1950000)))))))),IF(B2774&lt;651000,0,IF(B2774&lt;1900000,B2774-650000,IF(B2774&lt;3600000,ROUNDDOWN(B2774/4,-3)*2.8-80000,IF(B2774&lt;6600000,ROUNDDOWN(B2774/4,-3)*3.2-440000,IF(B2774&lt;8500000,ROUNDDOWN(B2774*0.9,0)-1100000,B2774-1950000))))))</f>
        <v/>
      </c>
      <c r="K2774" s="16">
        <f>IF(J2774&gt;23500000,NA(),IF(C2774=2026,IF(J2774&lt;=4890000,1040000,IF(J2774&lt;=6550000,670000,620000)),IF(J2774&lt;=1320000,950000,IF(J2774&lt;=3360000,880000,IF(J2774&lt;=4890000,680000,IF(J2774&lt;=6550000,630000,580000))))))</f>
        <v/>
      </c>
      <c r="L2774" s="16">
        <f>IF(D2774=1,IF(J2774&lt;=9000000,380000,IF(J2774&lt;=9500000,260000,IF(J2774&lt;=10000000,130000,0))),0)</f>
        <v/>
      </c>
      <c r="M2774" s="16">
        <f>IF(D2774=1,IF(J2774&lt;=9000000,330000,IF(J2774&lt;=9500000,220000,IF(J2774&lt;=10000000,110000,0))),0)</f>
        <v/>
      </c>
      <c r="N2774" s="16">
        <f>IF(D2774=1,IF(J2774&lt;=9000000,50000,IF(J2774&lt;=9500000,40000,IF(J2774&lt;=10000000,20000,0))),0)</f>
        <v/>
      </c>
      <c r="O2774" s="16">
        <f>MAX(0,ROUNDDOWN(J2774-G2774-K2774-L2774-E2774*380000-F2774*630000-H2774,-3))</f>
        <v/>
      </c>
      <c r="P2774" s="16">
        <f>MAX(0,ROUNDDOWN(J2774-G2774-430000-M2774-E2774*330000-F2774*450000-I2774,-3))</f>
        <v/>
      </c>
      <c r="Q2774" s="16">
        <f>50000+N2774+E2774*50000+F2774*180000</f>
        <v/>
      </c>
      <c r="R2774" s="16">
        <f>IF(P2774&lt;=2000000,MIN(Q2774,P2774),MAX(Q2774-(P2774-2000000),50000))*0.05</f>
        <v/>
      </c>
      <c r="S2774" s="16">
        <f>MAX(0,P2774*0.1-R2774)</f>
        <v/>
      </c>
      <c r="T2774" s="16">
        <f>Q2774+MAX(0,K2774-480000)</f>
        <v/>
      </c>
      <c r="U2774" s="16">
        <f>P2774-T2774</f>
        <v/>
      </c>
      <c r="V2774" s="17">
        <f>IF(U2774&lt;0,0,LOOKUP(U2774,{0,1950001,3300001,6950001,9000001,18000001,40000001},{0.05,0.1,0.2,0.23,0.33,0.4,0.45}))</f>
        <v/>
      </c>
      <c r="W2774" s="18">
        <f>IF(U2774&lt;0,0.9,0.9-V2774*1.021)</f>
        <v/>
      </c>
      <c r="X2774" s="16">
        <f>ROUNDDOWN(S2774*0.2/W2774+2000,0)</f>
        <v/>
      </c>
      <c r="Y2774" s="17">
        <f>IF(O2774&lt;=0,0,LOOKUP(O2774,{0,1950001,3300001,6950001,9000001,18000001,40000001},{0.05,0.1,0.2,0.23,0.33,0.4,0.45}))</f>
        <v/>
      </c>
    </row>
    <row r="2775">
      <c r="A2775" t="inlineStr">
        <is>
          <t>1万円刻み</t>
        </is>
      </c>
      <c r="B2775" s="16">
        <f>'3_1万円刻み'!$A$573</f>
        <v/>
      </c>
      <c r="C2775" t="n">
        <v>2025</v>
      </c>
      <c r="D2775" t="n">
        <v>1</v>
      </c>
      <c r="E2775" t="n">
        <v>0</v>
      </c>
      <c r="F2775" t="n">
        <v>0</v>
      </c>
      <c r="G2775" s="16">
        <f>ROUND(MIN(B2775/12,650000)*12*0.0915+MIN(B2775/12,1390000)*12*(0.0504+0)+B2775*0.005,0)</f>
        <v/>
      </c>
      <c r="H2775" t="n">
        <v>0</v>
      </c>
      <c r="I2775" t="n">
        <v>0</v>
      </c>
      <c r="J2775" s="16">
        <f>IF(C2775=2026,IF(B2775&lt;741000,0,IF(B2775&lt;2191000,B2775-740000,IF(B2775&lt;2193000,1451000,IF(B2775&lt;2196000,1453000,IF(B2775&lt;2200000,1456000,IF(B2775&lt;3600000,ROUNDDOWN(B2775/4,-3)*2.8-80000,IF(B2775&lt;6600000,ROUNDDOWN(B2775/4,-3)*3.2-440000,IF(B2775&lt;8500000,ROUNDDOWN(B2775*0.9,0)-1100000,B2775-1950000)))))))),IF(B2775&lt;651000,0,IF(B2775&lt;1900000,B2775-650000,IF(B2775&lt;3600000,ROUNDDOWN(B2775/4,-3)*2.8-80000,IF(B2775&lt;6600000,ROUNDDOWN(B2775/4,-3)*3.2-440000,IF(B2775&lt;8500000,ROUNDDOWN(B2775*0.9,0)-1100000,B2775-1950000))))))</f>
        <v/>
      </c>
      <c r="K2775" s="16">
        <f>IF(J2775&gt;23500000,NA(),IF(C2775=2026,IF(J2775&lt;=4890000,1040000,IF(J2775&lt;=6550000,670000,620000)),IF(J2775&lt;=1320000,950000,IF(J2775&lt;=3360000,880000,IF(J2775&lt;=4890000,680000,IF(J2775&lt;=6550000,630000,580000))))))</f>
        <v/>
      </c>
      <c r="L2775" s="16">
        <f>IF(D2775=1,IF(J2775&lt;=9000000,380000,IF(J2775&lt;=9500000,260000,IF(J2775&lt;=10000000,130000,0))),0)</f>
        <v/>
      </c>
      <c r="M2775" s="16">
        <f>IF(D2775=1,IF(J2775&lt;=9000000,330000,IF(J2775&lt;=9500000,220000,IF(J2775&lt;=10000000,110000,0))),0)</f>
        <v/>
      </c>
      <c r="N2775" s="16">
        <f>IF(D2775=1,IF(J2775&lt;=9000000,50000,IF(J2775&lt;=9500000,40000,IF(J2775&lt;=10000000,20000,0))),0)</f>
        <v/>
      </c>
      <c r="O2775" s="16">
        <f>MAX(0,ROUNDDOWN(J2775-G2775-K2775-L2775-E2775*380000-F2775*630000-H2775,-3))</f>
        <v/>
      </c>
      <c r="P2775" s="16">
        <f>MAX(0,ROUNDDOWN(J2775-G2775-430000-M2775-E2775*330000-F2775*450000-I2775,-3))</f>
        <v/>
      </c>
      <c r="Q2775" s="16">
        <f>50000+N2775+E2775*50000+F2775*180000</f>
        <v/>
      </c>
      <c r="R2775" s="16">
        <f>IF(P2775&lt;=2000000,MIN(Q2775,P2775),MAX(Q2775-(P2775-2000000),50000))*0.05</f>
        <v/>
      </c>
      <c r="S2775" s="16">
        <f>MAX(0,P2775*0.1-R2775)</f>
        <v/>
      </c>
      <c r="T2775" s="16">
        <f>Q2775+MAX(0,K2775-480000)</f>
        <v/>
      </c>
      <c r="U2775" s="16">
        <f>P2775-T2775</f>
        <v/>
      </c>
      <c r="V2775" s="17">
        <f>IF(U2775&lt;0,0,LOOKUP(U2775,{0,1950001,3300001,6950001,9000001,18000001,40000001},{0.05,0.1,0.2,0.23,0.33,0.4,0.45}))</f>
        <v/>
      </c>
      <c r="W2775" s="18">
        <f>IF(U2775&lt;0,0.9,0.9-V2775*1.021)</f>
        <v/>
      </c>
      <c r="X2775" s="16">
        <f>ROUNDDOWN(S2775*0.2/W2775+2000,0)</f>
        <v/>
      </c>
      <c r="Y2775" s="17">
        <f>IF(O2775&lt;=0,0,LOOKUP(O2775,{0,1950001,3300001,6950001,9000001,18000001,40000001},{0.05,0.1,0.2,0.23,0.33,0.4,0.45}))</f>
        <v/>
      </c>
    </row>
    <row r="2776">
      <c r="A2776" t="inlineStr">
        <is>
          <t>1万円刻み</t>
        </is>
      </c>
      <c r="B2776" s="16">
        <f>'3_1万円刻み'!$A$573</f>
        <v/>
      </c>
      <c r="C2776" t="n">
        <v>2026</v>
      </c>
      <c r="D2776" t="n">
        <v>1</v>
      </c>
      <c r="E2776" t="n">
        <v>0</v>
      </c>
      <c r="F2776" t="n">
        <v>0</v>
      </c>
      <c r="G2776" s="16">
        <f>ROUND(MIN(B2776/12,650000)*12*0.0915+MIN(B2776/12,1390000)*12*(0.0504+0)+B2776*0.005,0)</f>
        <v/>
      </c>
      <c r="H2776" t="n">
        <v>0</v>
      </c>
      <c r="I2776" t="n">
        <v>0</v>
      </c>
      <c r="J2776" s="16">
        <f>IF(C2776=2026,IF(B2776&lt;741000,0,IF(B2776&lt;2191000,B2776-740000,IF(B2776&lt;2193000,1451000,IF(B2776&lt;2196000,1453000,IF(B2776&lt;2200000,1456000,IF(B2776&lt;3600000,ROUNDDOWN(B2776/4,-3)*2.8-80000,IF(B2776&lt;6600000,ROUNDDOWN(B2776/4,-3)*3.2-440000,IF(B2776&lt;8500000,ROUNDDOWN(B2776*0.9,0)-1100000,B2776-1950000)))))))),IF(B2776&lt;651000,0,IF(B2776&lt;1900000,B2776-650000,IF(B2776&lt;3600000,ROUNDDOWN(B2776/4,-3)*2.8-80000,IF(B2776&lt;6600000,ROUNDDOWN(B2776/4,-3)*3.2-440000,IF(B2776&lt;8500000,ROUNDDOWN(B2776*0.9,0)-1100000,B2776-1950000))))))</f>
        <v/>
      </c>
      <c r="K2776" s="16">
        <f>IF(J2776&gt;23500000,NA(),IF(C2776=2026,IF(J2776&lt;=4890000,1040000,IF(J2776&lt;=6550000,670000,620000)),IF(J2776&lt;=1320000,950000,IF(J2776&lt;=3360000,880000,IF(J2776&lt;=4890000,680000,IF(J2776&lt;=6550000,630000,580000))))))</f>
        <v/>
      </c>
      <c r="L2776" s="16">
        <f>IF(D2776=1,IF(J2776&lt;=9000000,380000,IF(J2776&lt;=9500000,260000,IF(J2776&lt;=10000000,130000,0))),0)</f>
        <v/>
      </c>
      <c r="M2776" s="16">
        <f>IF(D2776=1,IF(J2776&lt;=9000000,330000,IF(J2776&lt;=9500000,220000,IF(J2776&lt;=10000000,110000,0))),0)</f>
        <v/>
      </c>
      <c r="N2776" s="16">
        <f>IF(D2776=1,IF(J2776&lt;=9000000,50000,IF(J2776&lt;=9500000,40000,IF(J2776&lt;=10000000,20000,0))),0)</f>
        <v/>
      </c>
      <c r="O2776" s="16">
        <f>MAX(0,ROUNDDOWN(J2776-G2776-K2776-L2776-E2776*380000-F2776*630000-H2776,-3))</f>
        <v/>
      </c>
      <c r="P2776" s="16">
        <f>MAX(0,ROUNDDOWN(J2776-G2776-430000-M2776-E2776*330000-F2776*450000-I2776,-3))</f>
        <v/>
      </c>
      <c r="Q2776" s="16">
        <f>50000+N2776+E2776*50000+F2776*180000</f>
        <v/>
      </c>
      <c r="R2776" s="16">
        <f>IF(P2776&lt;=2000000,MIN(Q2776,P2776),MAX(Q2776-(P2776-2000000),50000))*0.05</f>
        <v/>
      </c>
      <c r="S2776" s="16">
        <f>MAX(0,P2776*0.1-R2776)</f>
        <v/>
      </c>
      <c r="T2776" s="16">
        <f>Q2776+MAX(0,K2776-480000)</f>
        <v/>
      </c>
      <c r="U2776" s="16">
        <f>P2776-T2776</f>
        <v/>
      </c>
      <c r="V2776" s="17">
        <f>IF(U2776&lt;0,0,LOOKUP(U2776,{0,1950001,3300001,6950001,9000001,18000001,40000001},{0.05,0.1,0.2,0.23,0.33,0.4,0.45}))</f>
        <v/>
      </c>
      <c r="W2776" s="18">
        <f>IF(U2776&lt;0,0.9,0.9-V2776*1.021)</f>
        <v/>
      </c>
      <c r="X2776" s="16">
        <f>ROUNDDOWN(S2776*0.2/W2776+2000,0)</f>
        <v/>
      </c>
      <c r="Y2776" s="17">
        <f>IF(O2776&lt;=0,0,LOOKUP(O2776,{0,1950001,3300001,6950001,9000001,18000001,40000001},{0.05,0.1,0.2,0.23,0.33,0.4,0.45}))</f>
        <v/>
      </c>
    </row>
    <row r="2777">
      <c r="A2777" t="inlineStr">
        <is>
          <t>1万円刻み</t>
        </is>
      </c>
      <c r="B2777" s="16">
        <f>'3_1万円刻み'!$A$574</f>
        <v/>
      </c>
      <c r="C2777" t="n">
        <v>2025</v>
      </c>
      <c r="D2777" t="n">
        <v>0</v>
      </c>
      <c r="E2777" t="n">
        <v>0</v>
      </c>
      <c r="F2777" t="n">
        <v>0</v>
      </c>
      <c r="G2777" s="16">
        <f>ROUND(MIN(B2777/12,650000)*12*0.0915+MIN(B2777/12,1390000)*12*(0.0504+0)+B2777*0.005,0)</f>
        <v/>
      </c>
      <c r="H2777" t="n">
        <v>0</v>
      </c>
      <c r="I2777" t="n">
        <v>0</v>
      </c>
      <c r="J2777" s="16">
        <f>IF(C2777=2026,IF(B2777&lt;741000,0,IF(B2777&lt;2191000,B2777-740000,IF(B2777&lt;2193000,1451000,IF(B2777&lt;2196000,1453000,IF(B2777&lt;2200000,1456000,IF(B2777&lt;3600000,ROUNDDOWN(B2777/4,-3)*2.8-80000,IF(B2777&lt;6600000,ROUNDDOWN(B2777/4,-3)*3.2-440000,IF(B2777&lt;8500000,ROUNDDOWN(B2777*0.9,0)-1100000,B2777-1950000)))))))),IF(B2777&lt;651000,0,IF(B2777&lt;1900000,B2777-650000,IF(B2777&lt;3600000,ROUNDDOWN(B2777/4,-3)*2.8-80000,IF(B2777&lt;6600000,ROUNDDOWN(B2777/4,-3)*3.2-440000,IF(B2777&lt;8500000,ROUNDDOWN(B2777*0.9,0)-1100000,B2777-1950000))))))</f>
        <v/>
      </c>
      <c r="K2777" s="16">
        <f>IF(J2777&gt;23500000,NA(),IF(C2777=2026,IF(J2777&lt;=4890000,1040000,IF(J2777&lt;=6550000,670000,620000)),IF(J2777&lt;=1320000,950000,IF(J2777&lt;=3360000,880000,IF(J2777&lt;=4890000,680000,IF(J2777&lt;=6550000,630000,580000))))))</f>
        <v/>
      </c>
      <c r="L2777" s="16">
        <f>IF(D2777=1,IF(J2777&lt;=9000000,380000,IF(J2777&lt;=9500000,260000,IF(J2777&lt;=10000000,130000,0))),0)</f>
        <v/>
      </c>
      <c r="M2777" s="16">
        <f>IF(D2777=1,IF(J2777&lt;=9000000,330000,IF(J2777&lt;=9500000,220000,IF(J2777&lt;=10000000,110000,0))),0)</f>
        <v/>
      </c>
      <c r="N2777" s="16">
        <f>IF(D2777=1,IF(J2777&lt;=9000000,50000,IF(J2777&lt;=9500000,40000,IF(J2777&lt;=10000000,20000,0))),0)</f>
        <v/>
      </c>
      <c r="O2777" s="16">
        <f>MAX(0,ROUNDDOWN(J2777-G2777-K2777-L2777-E2777*380000-F2777*630000-H2777,-3))</f>
        <v/>
      </c>
      <c r="P2777" s="16">
        <f>MAX(0,ROUNDDOWN(J2777-G2777-430000-M2777-E2777*330000-F2777*450000-I2777,-3))</f>
        <v/>
      </c>
      <c r="Q2777" s="16">
        <f>50000+N2777+E2777*50000+F2777*180000</f>
        <v/>
      </c>
      <c r="R2777" s="16">
        <f>IF(P2777&lt;=2000000,MIN(Q2777,P2777),MAX(Q2777-(P2777-2000000),50000))*0.05</f>
        <v/>
      </c>
      <c r="S2777" s="16">
        <f>MAX(0,P2777*0.1-R2777)</f>
        <v/>
      </c>
      <c r="T2777" s="16">
        <f>Q2777+MAX(0,K2777-480000)</f>
        <v/>
      </c>
      <c r="U2777" s="16">
        <f>P2777-T2777</f>
        <v/>
      </c>
      <c r="V2777" s="17">
        <f>IF(U2777&lt;0,0,LOOKUP(U2777,{0,1950001,3300001,6950001,9000001,18000001,40000001},{0.05,0.1,0.2,0.23,0.33,0.4,0.45}))</f>
        <v/>
      </c>
      <c r="W2777" s="18">
        <f>IF(U2777&lt;0,0.9,0.9-V2777*1.021)</f>
        <v/>
      </c>
      <c r="X2777" s="16">
        <f>ROUNDDOWN(S2777*0.2/W2777+2000,0)</f>
        <v/>
      </c>
      <c r="Y2777" s="17">
        <f>IF(O2777&lt;=0,0,LOOKUP(O2777,{0,1950001,3300001,6950001,9000001,18000001,40000001},{0.05,0.1,0.2,0.23,0.33,0.4,0.45}))</f>
        <v/>
      </c>
    </row>
    <row r="2778">
      <c r="A2778" t="inlineStr">
        <is>
          <t>1万円刻み</t>
        </is>
      </c>
      <c r="B2778" s="16">
        <f>'3_1万円刻み'!$A$574</f>
        <v/>
      </c>
      <c r="C2778" t="n">
        <v>2026</v>
      </c>
      <c r="D2778" t="n">
        <v>0</v>
      </c>
      <c r="E2778" t="n">
        <v>0</v>
      </c>
      <c r="F2778" t="n">
        <v>0</v>
      </c>
      <c r="G2778" s="16">
        <f>ROUND(MIN(B2778/12,650000)*12*0.0915+MIN(B2778/12,1390000)*12*(0.0504+0)+B2778*0.005,0)</f>
        <v/>
      </c>
      <c r="H2778" t="n">
        <v>0</v>
      </c>
      <c r="I2778" t="n">
        <v>0</v>
      </c>
      <c r="J2778" s="16">
        <f>IF(C2778=2026,IF(B2778&lt;741000,0,IF(B2778&lt;2191000,B2778-740000,IF(B2778&lt;2193000,1451000,IF(B2778&lt;2196000,1453000,IF(B2778&lt;2200000,1456000,IF(B2778&lt;3600000,ROUNDDOWN(B2778/4,-3)*2.8-80000,IF(B2778&lt;6600000,ROUNDDOWN(B2778/4,-3)*3.2-440000,IF(B2778&lt;8500000,ROUNDDOWN(B2778*0.9,0)-1100000,B2778-1950000)))))))),IF(B2778&lt;651000,0,IF(B2778&lt;1900000,B2778-650000,IF(B2778&lt;3600000,ROUNDDOWN(B2778/4,-3)*2.8-80000,IF(B2778&lt;6600000,ROUNDDOWN(B2778/4,-3)*3.2-440000,IF(B2778&lt;8500000,ROUNDDOWN(B2778*0.9,0)-1100000,B2778-1950000))))))</f>
        <v/>
      </c>
      <c r="K2778" s="16">
        <f>IF(J2778&gt;23500000,NA(),IF(C2778=2026,IF(J2778&lt;=4890000,1040000,IF(J2778&lt;=6550000,670000,620000)),IF(J2778&lt;=1320000,950000,IF(J2778&lt;=3360000,880000,IF(J2778&lt;=4890000,680000,IF(J2778&lt;=6550000,630000,580000))))))</f>
        <v/>
      </c>
      <c r="L2778" s="16">
        <f>IF(D2778=1,IF(J2778&lt;=9000000,380000,IF(J2778&lt;=9500000,260000,IF(J2778&lt;=10000000,130000,0))),0)</f>
        <v/>
      </c>
      <c r="M2778" s="16">
        <f>IF(D2778=1,IF(J2778&lt;=9000000,330000,IF(J2778&lt;=9500000,220000,IF(J2778&lt;=10000000,110000,0))),0)</f>
        <v/>
      </c>
      <c r="N2778" s="16">
        <f>IF(D2778=1,IF(J2778&lt;=9000000,50000,IF(J2778&lt;=9500000,40000,IF(J2778&lt;=10000000,20000,0))),0)</f>
        <v/>
      </c>
      <c r="O2778" s="16">
        <f>MAX(0,ROUNDDOWN(J2778-G2778-K2778-L2778-E2778*380000-F2778*630000-H2778,-3))</f>
        <v/>
      </c>
      <c r="P2778" s="16">
        <f>MAX(0,ROUNDDOWN(J2778-G2778-430000-M2778-E2778*330000-F2778*450000-I2778,-3))</f>
        <v/>
      </c>
      <c r="Q2778" s="16">
        <f>50000+N2778+E2778*50000+F2778*180000</f>
        <v/>
      </c>
      <c r="R2778" s="16">
        <f>IF(P2778&lt;=2000000,MIN(Q2778,P2778),MAX(Q2778-(P2778-2000000),50000))*0.05</f>
        <v/>
      </c>
      <c r="S2778" s="16">
        <f>MAX(0,P2778*0.1-R2778)</f>
        <v/>
      </c>
      <c r="T2778" s="16">
        <f>Q2778+MAX(0,K2778-480000)</f>
        <v/>
      </c>
      <c r="U2778" s="16">
        <f>P2778-T2778</f>
        <v/>
      </c>
      <c r="V2778" s="17">
        <f>IF(U2778&lt;0,0,LOOKUP(U2778,{0,1950001,3300001,6950001,9000001,18000001,40000001},{0.05,0.1,0.2,0.23,0.33,0.4,0.45}))</f>
        <v/>
      </c>
      <c r="W2778" s="18">
        <f>IF(U2778&lt;0,0.9,0.9-V2778*1.021)</f>
        <v/>
      </c>
      <c r="X2778" s="16">
        <f>ROUNDDOWN(S2778*0.2/W2778+2000,0)</f>
        <v/>
      </c>
      <c r="Y2778" s="17">
        <f>IF(O2778&lt;=0,0,LOOKUP(O2778,{0,1950001,3300001,6950001,9000001,18000001,40000001},{0.05,0.1,0.2,0.23,0.33,0.4,0.45}))</f>
        <v/>
      </c>
    </row>
    <row r="2779">
      <c r="A2779" t="inlineStr">
        <is>
          <t>1万円刻み</t>
        </is>
      </c>
      <c r="B2779" s="16">
        <f>'3_1万円刻み'!$A$574</f>
        <v/>
      </c>
      <c r="C2779" t="n">
        <v>2025</v>
      </c>
      <c r="D2779" t="n">
        <v>1</v>
      </c>
      <c r="E2779" t="n">
        <v>0</v>
      </c>
      <c r="F2779" t="n">
        <v>0</v>
      </c>
      <c r="G2779" s="16">
        <f>ROUND(MIN(B2779/12,650000)*12*0.0915+MIN(B2779/12,1390000)*12*(0.0504+0)+B2779*0.005,0)</f>
        <v/>
      </c>
      <c r="H2779" t="n">
        <v>0</v>
      </c>
      <c r="I2779" t="n">
        <v>0</v>
      </c>
      <c r="J2779" s="16">
        <f>IF(C2779=2026,IF(B2779&lt;741000,0,IF(B2779&lt;2191000,B2779-740000,IF(B2779&lt;2193000,1451000,IF(B2779&lt;2196000,1453000,IF(B2779&lt;2200000,1456000,IF(B2779&lt;3600000,ROUNDDOWN(B2779/4,-3)*2.8-80000,IF(B2779&lt;6600000,ROUNDDOWN(B2779/4,-3)*3.2-440000,IF(B2779&lt;8500000,ROUNDDOWN(B2779*0.9,0)-1100000,B2779-1950000)))))))),IF(B2779&lt;651000,0,IF(B2779&lt;1900000,B2779-650000,IF(B2779&lt;3600000,ROUNDDOWN(B2779/4,-3)*2.8-80000,IF(B2779&lt;6600000,ROUNDDOWN(B2779/4,-3)*3.2-440000,IF(B2779&lt;8500000,ROUNDDOWN(B2779*0.9,0)-1100000,B2779-1950000))))))</f>
        <v/>
      </c>
      <c r="K2779" s="16">
        <f>IF(J2779&gt;23500000,NA(),IF(C2779=2026,IF(J2779&lt;=4890000,1040000,IF(J2779&lt;=6550000,670000,620000)),IF(J2779&lt;=1320000,950000,IF(J2779&lt;=3360000,880000,IF(J2779&lt;=4890000,680000,IF(J2779&lt;=6550000,630000,580000))))))</f>
        <v/>
      </c>
      <c r="L2779" s="16">
        <f>IF(D2779=1,IF(J2779&lt;=9000000,380000,IF(J2779&lt;=9500000,260000,IF(J2779&lt;=10000000,130000,0))),0)</f>
        <v/>
      </c>
      <c r="M2779" s="16">
        <f>IF(D2779=1,IF(J2779&lt;=9000000,330000,IF(J2779&lt;=9500000,220000,IF(J2779&lt;=10000000,110000,0))),0)</f>
        <v/>
      </c>
      <c r="N2779" s="16">
        <f>IF(D2779=1,IF(J2779&lt;=9000000,50000,IF(J2779&lt;=9500000,40000,IF(J2779&lt;=10000000,20000,0))),0)</f>
        <v/>
      </c>
      <c r="O2779" s="16">
        <f>MAX(0,ROUNDDOWN(J2779-G2779-K2779-L2779-E2779*380000-F2779*630000-H2779,-3))</f>
        <v/>
      </c>
      <c r="P2779" s="16">
        <f>MAX(0,ROUNDDOWN(J2779-G2779-430000-M2779-E2779*330000-F2779*450000-I2779,-3))</f>
        <v/>
      </c>
      <c r="Q2779" s="16">
        <f>50000+N2779+E2779*50000+F2779*180000</f>
        <v/>
      </c>
      <c r="R2779" s="16">
        <f>IF(P2779&lt;=2000000,MIN(Q2779,P2779),MAX(Q2779-(P2779-2000000),50000))*0.05</f>
        <v/>
      </c>
      <c r="S2779" s="16">
        <f>MAX(0,P2779*0.1-R2779)</f>
        <v/>
      </c>
      <c r="T2779" s="16">
        <f>Q2779+MAX(0,K2779-480000)</f>
        <v/>
      </c>
      <c r="U2779" s="16">
        <f>P2779-T2779</f>
        <v/>
      </c>
      <c r="V2779" s="17">
        <f>IF(U2779&lt;0,0,LOOKUP(U2779,{0,1950001,3300001,6950001,9000001,18000001,40000001},{0.05,0.1,0.2,0.23,0.33,0.4,0.45}))</f>
        <v/>
      </c>
      <c r="W2779" s="18">
        <f>IF(U2779&lt;0,0.9,0.9-V2779*1.021)</f>
        <v/>
      </c>
      <c r="X2779" s="16">
        <f>ROUNDDOWN(S2779*0.2/W2779+2000,0)</f>
        <v/>
      </c>
      <c r="Y2779" s="17">
        <f>IF(O2779&lt;=0,0,LOOKUP(O2779,{0,1950001,3300001,6950001,9000001,18000001,40000001},{0.05,0.1,0.2,0.23,0.33,0.4,0.45}))</f>
        <v/>
      </c>
    </row>
    <row r="2780">
      <c r="A2780" t="inlineStr">
        <is>
          <t>1万円刻み</t>
        </is>
      </c>
      <c r="B2780" s="16">
        <f>'3_1万円刻み'!$A$574</f>
        <v/>
      </c>
      <c r="C2780" t="n">
        <v>2026</v>
      </c>
      <c r="D2780" t="n">
        <v>1</v>
      </c>
      <c r="E2780" t="n">
        <v>0</v>
      </c>
      <c r="F2780" t="n">
        <v>0</v>
      </c>
      <c r="G2780" s="16">
        <f>ROUND(MIN(B2780/12,650000)*12*0.0915+MIN(B2780/12,1390000)*12*(0.0504+0)+B2780*0.005,0)</f>
        <v/>
      </c>
      <c r="H2780" t="n">
        <v>0</v>
      </c>
      <c r="I2780" t="n">
        <v>0</v>
      </c>
      <c r="J2780" s="16">
        <f>IF(C2780=2026,IF(B2780&lt;741000,0,IF(B2780&lt;2191000,B2780-740000,IF(B2780&lt;2193000,1451000,IF(B2780&lt;2196000,1453000,IF(B2780&lt;2200000,1456000,IF(B2780&lt;3600000,ROUNDDOWN(B2780/4,-3)*2.8-80000,IF(B2780&lt;6600000,ROUNDDOWN(B2780/4,-3)*3.2-440000,IF(B2780&lt;8500000,ROUNDDOWN(B2780*0.9,0)-1100000,B2780-1950000)))))))),IF(B2780&lt;651000,0,IF(B2780&lt;1900000,B2780-650000,IF(B2780&lt;3600000,ROUNDDOWN(B2780/4,-3)*2.8-80000,IF(B2780&lt;6600000,ROUNDDOWN(B2780/4,-3)*3.2-440000,IF(B2780&lt;8500000,ROUNDDOWN(B2780*0.9,0)-1100000,B2780-1950000))))))</f>
        <v/>
      </c>
      <c r="K2780" s="16">
        <f>IF(J2780&gt;23500000,NA(),IF(C2780=2026,IF(J2780&lt;=4890000,1040000,IF(J2780&lt;=6550000,670000,620000)),IF(J2780&lt;=1320000,950000,IF(J2780&lt;=3360000,880000,IF(J2780&lt;=4890000,680000,IF(J2780&lt;=6550000,630000,580000))))))</f>
        <v/>
      </c>
      <c r="L2780" s="16">
        <f>IF(D2780=1,IF(J2780&lt;=9000000,380000,IF(J2780&lt;=9500000,260000,IF(J2780&lt;=10000000,130000,0))),0)</f>
        <v/>
      </c>
      <c r="M2780" s="16">
        <f>IF(D2780=1,IF(J2780&lt;=9000000,330000,IF(J2780&lt;=9500000,220000,IF(J2780&lt;=10000000,110000,0))),0)</f>
        <v/>
      </c>
      <c r="N2780" s="16">
        <f>IF(D2780=1,IF(J2780&lt;=9000000,50000,IF(J2780&lt;=9500000,40000,IF(J2780&lt;=10000000,20000,0))),0)</f>
        <v/>
      </c>
      <c r="O2780" s="16">
        <f>MAX(0,ROUNDDOWN(J2780-G2780-K2780-L2780-E2780*380000-F2780*630000-H2780,-3))</f>
        <v/>
      </c>
      <c r="P2780" s="16">
        <f>MAX(0,ROUNDDOWN(J2780-G2780-430000-M2780-E2780*330000-F2780*450000-I2780,-3))</f>
        <v/>
      </c>
      <c r="Q2780" s="16">
        <f>50000+N2780+E2780*50000+F2780*180000</f>
        <v/>
      </c>
      <c r="R2780" s="16">
        <f>IF(P2780&lt;=2000000,MIN(Q2780,P2780),MAX(Q2780-(P2780-2000000),50000))*0.05</f>
        <v/>
      </c>
      <c r="S2780" s="16">
        <f>MAX(0,P2780*0.1-R2780)</f>
        <v/>
      </c>
      <c r="T2780" s="16">
        <f>Q2780+MAX(0,K2780-480000)</f>
        <v/>
      </c>
      <c r="U2780" s="16">
        <f>P2780-T2780</f>
        <v/>
      </c>
      <c r="V2780" s="17">
        <f>IF(U2780&lt;0,0,LOOKUP(U2780,{0,1950001,3300001,6950001,9000001,18000001,40000001},{0.05,0.1,0.2,0.23,0.33,0.4,0.45}))</f>
        <v/>
      </c>
      <c r="W2780" s="18">
        <f>IF(U2780&lt;0,0.9,0.9-V2780*1.021)</f>
        <v/>
      </c>
      <c r="X2780" s="16">
        <f>ROUNDDOWN(S2780*0.2/W2780+2000,0)</f>
        <v/>
      </c>
      <c r="Y2780" s="17">
        <f>IF(O2780&lt;=0,0,LOOKUP(O2780,{0,1950001,3300001,6950001,9000001,18000001,40000001},{0.05,0.1,0.2,0.23,0.33,0.4,0.45}))</f>
        <v/>
      </c>
    </row>
    <row r="2781">
      <c r="A2781" t="inlineStr">
        <is>
          <t>1万円刻み</t>
        </is>
      </c>
      <c r="B2781" s="16">
        <f>'3_1万円刻み'!$A$575</f>
        <v/>
      </c>
      <c r="C2781" t="n">
        <v>2025</v>
      </c>
      <c r="D2781" t="n">
        <v>0</v>
      </c>
      <c r="E2781" t="n">
        <v>0</v>
      </c>
      <c r="F2781" t="n">
        <v>0</v>
      </c>
      <c r="G2781" s="16">
        <f>ROUND(MIN(B2781/12,650000)*12*0.0915+MIN(B2781/12,1390000)*12*(0.0504+0)+B2781*0.005,0)</f>
        <v/>
      </c>
      <c r="H2781" t="n">
        <v>0</v>
      </c>
      <c r="I2781" t="n">
        <v>0</v>
      </c>
      <c r="J2781" s="16">
        <f>IF(C2781=2026,IF(B2781&lt;741000,0,IF(B2781&lt;2191000,B2781-740000,IF(B2781&lt;2193000,1451000,IF(B2781&lt;2196000,1453000,IF(B2781&lt;2200000,1456000,IF(B2781&lt;3600000,ROUNDDOWN(B2781/4,-3)*2.8-80000,IF(B2781&lt;6600000,ROUNDDOWN(B2781/4,-3)*3.2-440000,IF(B2781&lt;8500000,ROUNDDOWN(B2781*0.9,0)-1100000,B2781-1950000)))))))),IF(B2781&lt;651000,0,IF(B2781&lt;1900000,B2781-650000,IF(B2781&lt;3600000,ROUNDDOWN(B2781/4,-3)*2.8-80000,IF(B2781&lt;6600000,ROUNDDOWN(B2781/4,-3)*3.2-440000,IF(B2781&lt;8500000,ROUNDDOWN(B2781*0.9,0)-1100000,B2781-1950000))))))</f>
        <v/>
      </c>
      <c r="K2781" s="16">
        <f>IF(J2781&gt;23500000,NA(),IF(C2781=2026,IF(J2781&lt;=4890000,1040000,IF(J2781&lt;=6550000,670000,620000)),IF(J2781&lt;=1320000,950000,IF(J2781&lt;=3360000,880000,IF(J2781&lt;=4890000,680000,IF(J2781&lt;=6550000,630000,580000))))))</f>
        <v/>
      </c>
      <c r="L2781" s="16">
        <f>IF(D2781=1,IF(J2781&lt;=9000000,380000,IF(J2781&lt;=9500000,260000,IF(J2781&lt;=10000000,130000,0))),0)</f>
        <v/>
      </c>
      <c r="M2781" s="16">
        <f>IF(D2781=1,IF(J2781&lt;=9000000,330000,IF(J2781&lt;=9500000,220000,IF(J2781&lt;=10000000,110000,0))),0)</f>
        <v/>
      </c>
      <c r="N2781" s="16">
        <f>IF(D2781=1,IF(J2781&lt;=9000000,50000,IF(J2781&lt;=9500000,40000,IF(J2781&lt;=10000000,20000,0))),0)</f>
        <v/>
      </c>
      <c r="O2781" s="16">
        <f>MAX(0,ROUNDDOWN(J2781-G2781-K2781-L2781-E2781*380000-F2781*630000-H2781,-3))</f>
        <v/>
      </c>
      <c r="P2781" s="16">
        <f>MAX(0,ROUNDDOWN(J2781-G2781-430000-M2781-E2781*330000-F2781*450000-I2781,-3))</f>
        <v/>
      </c>
      <c r="Q2781" s="16">
        <f>50000+N2781+E2781*50000+F2781*180000</f>
        <v/>
      </c>
      <c r="R2781" s="16">
        <f>IF(P2781&lt;=2000000,MIN(Q2781,P2781),MAX(Q2781-(P2781-2000000),50000))*0.05</f>
        <v/>
      </c>
      <c r="S2781" s="16">
        <f>MAX(0,P2781*0.1-R2781)</f>
        <v/>
      </c>
      <c r="T2781" s="16">
        <f>Q2781+MAX(0,K2781-480000)</f>
        <v/>
      </c>
      <c r="U2781" s="16">
        <f>P2781-T2781</f>
        <v/>
      </c>
      <c r="V2781" s="17">
        <f>IF(U2781&lt;0,0,LOOKUP(U2781,{0,1950001,3300001,6950001,9000001,18000001,40000001},{0.05,0.1,0.2,0.23,0.33,0.4,0.45}))</f>
        <v/>
      </c>
      <c r="W2781" s="18">
        <f>IF(U2781&lt;0,0.9,0.9-V2781*1.021)</f>
        <v/>
      </c>
      <c r="X2781" s="16">
        <f>ROUNDDOWN(S2781*0.2/W2781+2000,0)</f>
        <v/>
      </c>
      <c r="Y2781" s="17">
        <f>IF(O2781&lt;=0,0,LOOKUP(O2781,{0,1950001,3300001,6950001,9000001,18000001,40000001},{0.05,0.1,0.2,0.23,0.33,0.4,0.45}))</f>
        <v/>
      </c>
    </row>
    <row r="2782">
      <c r="A2782" t="inlineStr">
        <is>
          <t>1万円刻み</t>
        </is>
      </c>
      <c r="B2782" s="16">
        <f>'3_1万円刻み'!$A$575</f>
        <v/>
      </c>
      <c r="C2782" t="n">
        <v>2026</v>
      </c>
      <c r="D2782" t="n">
        <v>0</v>
      </c>
      <c r="E2782" t="n">
        <v>0</v>
      </c>
      <c r="F2782" t="n">
        <v>0</v>
      </c>
      <c r="G2782" s="16">
        <f>ROUND(MIN(B2782/12,650000)*12*0.0915+MIN(B2782/12,1390000)*12*(0.0504+0)+B2782*0.005,0)</f>
        <v/>
      </c>
      <c r="H2782" t="n">
        <v>0</v>
      </c>
      <c r="I2782" t="n">
        <v>0</v>
      </c>
      <c r="J2782" s="16">
        <f>IF(C2782=2026,IF(B2782&lt;741000,0,IF(B2782&lt;2191000,B2782-740000,IF(B2782&lt;2193000,1451000,IF(B2782&lt;2196000,1453000,IF(B2782&lt;2200000,1456000,IF(B2782&lt;3600000,ROUNDDOWN(B2782/4,-3)*2.8-80000,IF(B2782&lt;6600000,ROUNDDOWN(B2782/4,-3)*3.2-440000,IF(B2782&lt;8500000,ROUNDDOWN(B2782*0.9,0)-1100000,B2782-1950000)))))))),IF(B2782&lt;651000,0,IF(B2782&lt;1900000,B2782-650000,IF(B2782&lt;3600000,ROUNDDOWN(B2782/4,-3)*2.8-80000,IF(B2782&lt;6600000,ROUNDDOWN(B2782/4,-3)*3.2-440000,IF(B2782&lt;8500000,ROUNDDOWN(B2782*0.9,0)-1100000,B2782-1950000))))))</f>
        <v/>
      </c>
      <c r="K2782" s="16">
        <f>IF(J2782&gt;23500000,NA(),IF(C2782=2026,IF(J2782&lt;=4890000,1040000,IF(J2782&lt;=6550000,670000,620000)),IF(J2782&lt;=1320000,950000,IF(J2782&lt;=3360000,880000,IF(J2782&lt;=4890000,680000,IF(J2782&lt;=6550000,630000,580000))))))</f>
        <v/>
      </c>
      <c r="L2782" s="16">
        <f>IF(D2782=1,IF(J2782&lt;=9000000,380000,IF(J2782&lt;=9500000,260000,IF(J2782&lt;=10000000,130000,0))),0)</f>
        <v/>
      </c>
      <c r="M2782" s="16">
        <f>IF(D2782=1,IF(J2782&lt;=9000000,330000,IF(J2782&lt;=9500000,220000,IF(J2782&lt;=10000000,110000,0))),0)</f>
        <v/>
      </c>
      <c r="N2782" s="16">
        <f>IF(D2782=1,IF(J2782&lt;=9000000,50000,IF(J2782&lt;=9500000,40000,IF(J2782&lt;=10000000,20000,0))),0)</f>
        <v/>
      </c>
      <c r="O2782" s="16">
        <f>MAX(0,ROUNDDOWN(J2782-G2782-K2782-L2782-E2782*380000-F2782*630000-H2782,-3))</f>
        <v/>
      </c>
      <c r="P2782" s="16">
        <f>MAX(0,ROUNDDOWN(J2782-G2782-430000-M2782-E2782*330000-F2782*450000-I2782,-3))</f>
        <v/>
      </c>
      <c r="Q2782" s="16">
        <f>50000+N2782+E2782*50000+F2782*180000</f>
        <v/>
      </c>
      <c r="R2782" s="16">
        <f>IF(P2782&lt;=2000000,MIN(Q2782,P2782),MAX(Q2782-(P2782-2000000),50000))*0.05</f>
        <v/>
      </c>
      <c r="S2782" s="16">
        <f>MAX(0,P2782*0.1-R2782)</f>
        <v/>
      </c>
      <c r="T2782" s="16">
        <f>Q2782+MAX(0,K2782-480000)</f>
        <v/>
      </c>
      <c r="U2782" s="16">
        <f>P2782-T2782</f>
        <v/>
      </c>
      <c r="V2782" s="17">
        <f>IF(U2782&lt;0,0,LOOKUP(U2782,{0,1950001,3300001,6950001,9000001,18000001,40000001},{0.05,0.1,0.2,0.23,0.33,0.4,0.45}))</f>
        <v/>
      </c>
      <c r="W2782" s="18">
        <f>IF(U2782&lt;0,0.9,0.9-V2782*1.021)</f>
        <v/>
      </c>
      <c r="X2782" s="16">
        <f>ROUNDDOWN(S2782*0.2/W2782+2000,0)</f>
        <v/>
      </c>
      <c r="Y2782" s="17">
        <f>IF(O2782&lt;=0,0,LOOKUP(O2782,{0,1950001,3300001,6950001,9000001,18000001,40000001},{0.05,0.1,0.2,0.23,0.33,0.4,0.45}))</f>
        <v/>
      </c>
    </row>
    <row r="2783">
      <c r="A2783" t="inlineStr">
        <is>
          <t>1万円刻み</t>
        </is>
      </c>
      <c r="B2783" s="16">
        <f>'3_1万円刻み'!$A$575</f>
        <v/>
      </c>
      <c r="C2783" t="n">
        <v>2025</v>
      </c>
      <c r="D2783" t="n">
        <v>1</v>
      </c>
      <c r="E2783" t="n">
        <v>0</v>
      </c>
      <c r="F2783" t="n">
        <v>0</v>
      </c>
      <c r="G2783" s="16">
        <f>ROUND(MIN(B2783/12,650000)*12*0.0915+MIN(B2783/12,1390000)*12*(0.0504+0)+B2783*0.005,0)</f>
        <v/>
      </c>
      <c r="H2783" t="n">
        <v>0</v>
      </c>
      <c r="I2783" t="n">
        <v>0</v>
      </c>
      <c r="J2783" s="16">
        <f>IF(C2783=2026,IF(B2783&lt;741000,0,IF(B2783&lt;2191000,B2783-740000,IF(B2783&lt;2193000,1451000,IF(B2783&lt;2196000,1453000,IF(B2783&lt;2200000,1456000,IF(B2783&lt;3600000,ROUNDDOWN(B2783/4,-3)*2.8-80000,IF(B2783&lt;6600000,ROUNDDOWN(B2783/4,-3)*3.2-440000,IF(B2783&lt;8500000,ROUNDDOWN(B2783*0.9,0)-1100000,B2783-1950000)))))))),IF(B2783&lt;651000,0,IF(B2783&lt;1900000,B2783-650000,IF(B2783&lt;3600000,ROUNDDOWN(B2783/4,-3)*2.8-80000,IF(B2783&lt;6600000,ROUNDDOWN(B2783/4,-3)*3.2-440000,IF(B2783&lt;8500000,ROUNDDOWN(B2783*0.9,0)-1100000,B2783-1950000))))))</f>
        <v/>
      </c>
      <c r="K2783" s="16">
        <f>IF(J2783&gt;23500000,NA(),IF(C2783=2026,IF(J2783&lt;=4890000,1040000,IF(J2783&lt;=6550000,670000,620000)),IF(J2783&lt;=1320000,950000,IF(J2783&lt;=3360000,880000,IF(J2783&lt;=4890000,680000,IF(J2783&lt;=6550000,630000,580000))))))</f>
        <v/>
      </c>
      <c r="L2783" s="16">
        <f>IF(D2783=1,IF(J2783&lt;=9000000,380000,IF(J2783&lt;=9500000,260000,IF(J2783&lt;=10000000,130000,0))),0)</f>
        <v/>
      </c>
      <c r="M2783" s="16">
        <f>IF(D2783=1,IF(J2783&lt;=9000000,330000,IF(J2783&lt;=9500000,220000,IF(J2783&lt;=10000000,110000,0))),0)</f>
        <v/>
      </c>
      <c r="N2783" s="16">
        <f>IF(D2783=1,IF(J2783&lt;=9000000,50000,IF(J2783&lt;=9500000,40000,IF(J2783&lt;=10000000,20000,0))),0)</f>
        <v/>
      </c>
      <c r="O2783" s="16">
        <f>MAX(0,ROUNDDOWN(J2783-G2783-K2783-L2783-E2783*380000-F2783*630000-H2783,-3))</f>
        <v/>
      </c>
      <c r="P2783" s="16">
        <f>MAX(0,ROUNDDOWN(J2783-G2783-430000-M2783-E2783*330000-F2783*450000-I2783,-3))</f>
        <v/>
      </c>
      <c r="Q2783" s="16">
        <f>50000+N2783+E2783*50000+F2783*180000</f>
        <v/>
      </c>
      <c r="R2783" s="16">
        <f>IF(P2783&lt;=2000000,MIN(Q2783,P2783),MAX(Q2783-(P2783-2000000),50000))*0.05</f>
        <v/>
      </c>
      <c r="S2783" s="16">
        <f>MAX(0,P2783*0.1-R2783)</f>
        <v/>
      </c>
      <c r="T2783" s="16">
        <f>Q2783+MAX(0,K2783-480000)</f>
        <v/>
      </c>
      <c r="U2783" s="16">
        <f>P2783-T2783</f>
        <v/>
      </c>
      <c r="V2783" s="17">
        <f>IF(U2783&lt;0,0,LOOKUP(U2783,{0,1950001,3300001,6950001,9000001,18000001,40000001},{0.05,0.1,0.2,0.23,0.33,0.4,0.45}))</f>
        <v/>
      </c>
      <c r="W2783" s="18">
        <f>IF(U2783&lt;0,0.9,0.9-V2783*1.021)</f>
        <v/>
      </c>
      <c r="X2783" s="16">
        <f>ROUNDDOWN(S2783*0.2/W2783+2000,0)</f>
        <v/>
      </c>
      <c r="Y2783" s="17">
        <f>IF(O2783&lt;=0,0,LOOKUP(O2783,{0,1950001,3300001,6950001,9000001,18000001,40000001},{0.05,0.1,0.2,0.23,0.33,0.4,0.45}))</f>
        <v/>
      </c>
    </row>
    <row r="2784">
      <c r="A2784" t="inlineStr">
        <is>
          <t>1万円刻み</t>
        </is>
      </c>
      <c r="B2784" s="16">
        <f>'3_1万円刻み'!$A$575</f>
        <v/>
      </c>
      <c r="C2784" t="n">
        <v>2026</v>
      </c>
      <c r="D2784" t="n">
        <v>1</v>
      </c>
      <c r="E2784" t="n">
        <v>0</v>
      </c>
      <c r="F2784" t="n">
        <v>0</v>
      </c>
      <c r="G2784" s="16">
        <f>ROUND(MIN(B2784/12,650000)*12*0.0915+MIN(B2784/12,1390000)*12*(0.0504+0)+B2784*0.005,0)</f>
        <v/>
      </c>
      <c r="H2784" t="n">
        <v>0</v>
      </c>
      <c r="I2784" t="n">
        <v>0</v>
      </c>
      <c r="J2784" s="16">
        <f>IF(C2784=2026,IF(B2784&lt;741000,0,IF(B2784&lt;2191000,B2784-740000,IF(B2784&lt;2193000,1451000,IF(B2784&lt;2196000,1453000,IF(B2784&lt;2200000,1456000,IF(B2784&lt;3600000,ROUNDDOWN(B2784/4,-3)*2.8-80000,IF(B2784&lt;6600000,ROUNDDOWN(B2784/4,-3)*3.2-440000,IF(B2784&lt;8500000,ROUNDDOWN(B2784*0.9,0)-1100000,B2784-1950000)))))))),IF(B2784&lt;651000,0,IF(B2784&lt;1900000,B2784-650000,IF(B2784&lt;3600000,ROUNDDOWN(B2784/4,-3)*2.8-80000,IF(B2784&lt;6600000,ROUNDDOWN(B2784/4,-3)*3.2-440000,IF(B2784&lt;8500000,ROUNDDOWN(B2784*0.9,0)-1100000,B2784-1950000))))))</f>
        <v/>
      </c>
      <c r="K2784" s="16">
        <f>IF(J2784&gt;23500000,NA(),IF(C2784=2026,IF(J2784&lt;=4890000,1040000,IF(J2784&lt;=6550000,670000,620000)),IF(J2784&lt;=1320000,950000,IF(J2784&lt;=3360000,880000,IF(J2784&lt;=4890000,680000,IF(J2784&lt;=6550000,630000,580000))))))</f>
        <v/>
      </c>
      <c r="L2784" s="16">
        <f>IF(D2784=1,IF(J2784&lt;=9000000,380000,IF(J2784&lt;=9500000,260000,IF(J2784&lt;=10000000,130000,0))),0)</f>
        <v/>
      </c>
      <c r="M2784" s="16">
        <f>IF(D2784=1,IF(J2784&lt;=9000000,330000,IF(J2784&lt;=9500000,220000,IF(J2784&lt;=10000000,110000,0))),0)</f>
        <v/>
      </c>
      <c r="N2784" s="16">
        <f>IF(D2784=1,IF(J2784&lt;=9000000,50000,IF(J2784&lt;=9500000,40000,IF(J2784&lt;=10000000,20000,0))),0)</f>
        <v/>
      </c>
      <c r="O2784" s="16">
        <f>MAX(0,ROUNDDOWN(J2784-G2784-K2784-L2784-E2784*380000-F2784*630000-H2784,-3))</f>
        <v/>
      </c>
      <c r="P2784" s="16">
        <f>MAX(0,ROUNDDOWN(J2784-G2784-430000-M2784-E2784*330000-F2784*450000-I2784,-3))</f>
        <v/>
      </c>
      <c r="Q2784" s="16">
        <f>50000+N2784+E2784*50000+F2784*180000</f>
        <v/>
      </c>
      <c r="R2784" s="16">
        <f>IF(P2784&lt;=2000000,MIN(Q2784,P2784),MAX(Q2784-(P2784-2000000),50000))*0.05</f>
        <v/>
      </c>
      <c r="S2784" s="16">
        <f>MAX(0,P2784*0.1-R2784)</f>
        <v/>
      </c>
      <c r="T2784" s="16">
        <f>Q2784+MAX(0,K2784-480000)</f>
        <v/>
      </c>
      <c r="U2784" s="16">
        <f>P2784-T2784</f>
        <v/>
      </c>
      <c r="V2784" s="17">
        <f>IF(U2784&lt;0,0,LOOKUP(U2784,{0,1950001,3300001,6950001,9000001,18000001,40000001},{0.05,0.1,0.2,0.23,0.33,0.4,0.45}))</f>
        <v/>
      </c>
      <c r="W2784" s="18">
        <f>IF(U2784&lt;0,0.9,0.9-V2784*1.021)</f>
        <v/>
      </c>
      <c r="X2784" s="16">
        <f>ROUNDDOWN(S2784*0.2/W2784+2000,0)</f>
        <v/>
      </c>
      <c r="Y2784" s="17">
        <f>IF(O2784&lt;=0,0,LOOKUP(O2784,{0,1950001,3300001,6950001,9000001,18000001,40000001},{0.05,0.1,0.2,0.23,0.33,0.4,0.45}))</f>
        <v/>
      </c>
    </row>
    <row r="2785">
      <c r="A2785" t="inlineStr">
        <is>
          <t>1万円刻み</t>
        </is>
      </c>
      <c r="B2785" s="16">
        <f>'3_1万円刻み'!$A$576</f>
        <v/>
      </c>
      <c r="C2785" t="n">
        <v>2025</v>
      </c>
      <c r="D2785" t="n">
        <v>0</v>
      </c>
      <c r="E2785" t="n">
        <v>0</v>
      </c>
      <c r="F2785" t="n">
        <v>0</v>
      </c>
      <c r="G2785" s="16">
        <f>ROUND(MIN(B2785/12,650000)*12*0.0915+MIN(B2785/12,1390000)*12*(0.0504+0)+B2785*0.005,0)</f>
        <v/>
      </c>
      <c r="H2785" t="n">
        <v>0</v>
      </c>
      <c r="I2785" t="n">
        <v>0</v>
      </c>
      <c r="J2785" s="16">
        <f>IF(C2785=2026,IF(B2785&lt;741000,0,IF(B2785&lt;2191000,B2785-740000,IF(B2785&lt;2193000,1451000,IF(B2785&lt;2196000,1453000,IF(B2785&lt;2200000,1456000,IF(B2785&lt;3600000,ROUNDDOWN(B2785/4,-3)*2.8-80000,IF(B2785&lt;6600000,ROUNDDOWN(B2785/4,-3)*3.2-440000,IF(B2785&lt;8500000,ROUNDDOWN(B2785*0.9,0)-1100000,B2785-1950000)))))))),IF(B2785&lt;651000,0,IF(B2785&lt;1900000,B2785-650000,IF(B2785&lt;3600000,ROUNDDOWN(B2785/4,-3)*2.8-80000,IF(B2785&lt;6600000,ROUNDDOWN(B2785/4,-3)*3.2-440000,IF(B2785&lt;8500000,ROUNDDOWN(B2785*0.9,0)-1100000,B2785-1950000))))))</f>
        <v/>
      </c>
      <c r="K2785" s="16">
        <f>IF(J2785&gt;23500000,NA(),IF(C2785=2026,IF(J2785&lt;=4890000,1040000,IF(J2785&lt;=6550000,670000,620000)),IF(J2785&lt;=1320000,950000,IF(J2785&lt;=3360000,880000,IF(J2785&lt;=4890000,680000,IF(J2785&lt;=6550000,630000,580000))))))</f>
        <v/>
      </c>
      <c r="L2785" s="16">
        <f>IF(D2785=1,IF(J2785&lt;=9000000,380000,IF(J2785&lt;=9500000,260000,IF(J2785&lt;=10000000,130000,0))),0)</f>
        <v/>
      </c>
      <c r="M2785" s="16">
        <f>IF(D2785=1,IF(J2785&lt;=9000000,330000,IF(J2785&lt;=9500000,220000,IF(J2785&lt;=10000000,110000,0))),0)</f>
        <v/>
      </c>
      <c r="N2785" s="16">
        <f>IF(D2785=1,IF(J2785&lt;=9000000,50000,IF(J2785&lt;=9500000,40000,IF(J2785&lt;=10000000,20000,0))),0)</f>
        <v/>
      </c>
      <c r="O2785" s="16">
        <f>MAX(0,ROUNDDOWN(J2785-G2785-K2785-L2785-E2785*380000-F2785*630000-H2785,-3))</f>
        <v/>
      </c>
      <c r="P2785" s="16">
        <f>MAX(0,ROUNDDOWN(J2785-G2785-430000-M2785-E2785*330000-F2785*450000-I2785,-3))</f>
        <v/>
      </c>
      <c r="Q2785" s="16">
        <f>50000+N2785+E2785*50000+F2785*180000</f>
        <v/>
      </c>
      <c r="R2785" s="16">
        <f>IF(P2785&lt;=2000000,MIN(Q2785,P2785),MAX(Q2785-(P2785-2000000),50000))*0.05</f>
        <v/>
      </c>
      <c r="S2785" s="16">
        <f>MAX(0,P2785*0.1-R2785)</f>
        <v/>
      </c>
      <c r="T2785" s="16">
        <f>Q2785+MAX(0,K2785-480000)</f>
        <v/>
      </c>
      <c r="U2785" s="16">
        <f>P2785-T2785</f>
        <v/>
      </c>
      <c r="V2785" s="17">
        <f>IF(U2785&lt;0,0,LOOKUP(U2785,{0,1950001,3300001,6950001,9000001,18000001,40000001},{0.05,0.1,0.2,0.23,0.33,0.4,0.45}))</f>
        <v/>
      </c>
      <c r="W2785" s="18">
        <f>IF(U2785&lt;0,0.9,0.9-V2785*1.021)</f>
        <v/>
      </c>
      <c r="X2785" s="16">
        <f>ROUNDDOWN(S2785*0.2/W2785+2000,0)</f>
        <v/>
      </c>
      <c r="Y2785" s="17">
        <f>IF(O2785&lt;=0,0,LOOKUP(O2785,{0,1950001,3300001,6950001,9000001,18000001,40000001},{0.05,0.1,0.2,0.23,0.33,0.4,0.45}))</f>
        <v/>
      </c>
    </row>
    <row r="2786">
      <c r="A2786" t="inlineStr">
        <is>
          <t>1万円刻み</t>
        </is>
      </c>
      <c r="B2786" s="16">
        <f>'3_1万円刻み'!$A$576</f>
        <v/>
      </c>
      <c r="C2786" t="n">
        <v>2026</v>
      </c>
      <c r="D2786" t="n">
        <v>0</v>
      </c>
      <c r="E2786" t="n">
        <v>0</v>
      </c>
      <c r="F2786" t="n">
        <v>0</v>
      </c>
      <c r="G2786" s="16">
        <f>ROUND(MIN(B2786/12,650000)*12*0.0915+MIN(B2786/12,1390000)*12*(0.0504+0)+B2786*0.005,0)</f>
        <v/>
      </c>
      <c r="H2786" t="n">
        <v>0</v>
      </c>
      <c r="I2786" t="n">
        <v>0</v>
      </c>
      <c r="J2786" s="16">
        <f>IF(C2786=2026,IF(B2786&lt;741000,0,IF(B2786&lt;2191000,B2786-740000,IF(B2786&lt;2193000,1451000,IF(B2786&lt;2196000,1453000,IF(B2786&lt;2200000,1456000,IF(B2786&lt;3600000,ROUNDDOWN(B2786/4,-3)*2.8-80000,IF(B2786&lt;6600000,ROUNDDOWN(B2786/4,-3)*3.2-440000,IF(B2786&lt;8500000,ROUNDDOWN(B2786*0.9,0)-1100000,B2786-1950000)))))))),IF(B2786&lt;651000,0,IF(B2786&lt;1900000,B2786-650000,IF(B2786&lt;3600000,ROUNDDOWN(B2786/4,-3)*2.8-80000,IF(B2786&lt;6600000,ROUNDDOWN(B2786/4,-3)*3.2-440000,IF(B2786&lt;8500000,ROUNDDOWN(B2786*0.9,0)-1100000,B2786-1950000))))))</f>
        <v/>
      </c>
      <c r="K2786" s="16">
        <f>IF(J2786&gt;23500000,NA(),IF(C2786=2026,IF(J2786&lt;=4890000,1040000,IF(J2786&lt;=6550000,670000,620000)),IF(J2786&lt;=1320000,950000,IF(J2786&lt;=3360000,880000,IF(J2786&lt;=4890000,680000,IF(J2786&lt;=6550000,630000,580000))))))</f>
        <v/>
      </c>
      <c r="L2786" s="16">
        <f>IF(D2786=1,IF(J2786&lt;=9000000,380000,IF(J2786&lt;=9500000,260000,IF(J2786&lt;=10000000,130000,0))),0)</f>
        <v/>
      </c>
      <c r="M2786" s="16">
        <f>IF(D2786=1,IF(J2786&lt;=9000000,330000,IF(J2786&lt;=9500000,220000,IF(J2786&lt;=10000000,110000,0))),0)</f>
        <v/>
      </c>
      <c r="N2786" s="16">
        <f>IF(D2786=1,IF(J2786&lt;=9000000,50000,IF(J2786&lt;=9500000,40000,IF(J2786&lt;=10000000,20000,0))),0)</f>
        <v/>
      </c>
      <c r="O2786" s="16">
        <f>MAX(0,ROUNDDOWN(J2786-G2786-K2786-L2786-E2786*380000-F2786*630000-H2786,-3))</f>
        <v/>
      </c>
      <c r="P2786" s="16">
        <f>MAX(0,ROUNDDOWN(J2786-G2786-430000-M2786-E2786*330000-F2786*450000-I2786,-3))</f>
        <v/>
      </c>
      <c r="Q2786" s="16">
        <f>50000+N2786+E2786*50000+F2786*180000</f>
        <v/>
      </c>
      <c r="R2786" s="16">
        <f>IF(P2786&lt;=2000000,MIN(Q2786,P2786),MAX(Q2786-(P2786-2000000),50000))*0.05</f>
        <v/>
      </c>
      <c r="S2786" s="16">
        <f>MAX(0,P2786*0.1-R2786)</f>
        <v/>
      </c>
      <c r="T2786" s="16">
        <f>Q2786+MAX(0,K2786-480000)</f>
        <v/>
      </c>
      <c r="U2786" s="16">
        <f>P2786-T2786</f>
        <v/>
      </c>
      <c r="V2786" s="17">
        <f>IF(U2786&lt;0,0,LOOKUP(U2786,{0,1950001,3300001,6950001,9000001,18000001,40000001},{0.05,0.1,0.2,0.23,0.33,0.4,0.45}))</f>
        <v/>
      </c>
      <c r="W2786" s="18">
        <f>IF(U2786&lt;0,0.9,0.9-V2786*1.021)</f>
        <v/>
      </c>
      <c r="X2786" s="16">
        <f>ROUNDDOWN(S2786*0.2/W2786+2000,0)</f>
        <v/>
      </c>
      <c r="Y2786" s="17">
        <f>IF(O2786&lt;=0,0,LOOKUP(O2786,{0,1950001,3300001,6950001,9000001,18000001,40000001},{0.05,0.1,0.2,0.23,0.33,0.4,0.45}))</f>
        <v/>
      </c>
    </row>
    <row r="2787">
      <c r="A2787" t="inlineStr">
        <is>
          <t>1万円刻み</t>
        </is>
      </c>
      <c r="B2787" s="16">
        <f>'3_1万円刻み'!$A$576</f>
        <v/>
      </c>
      <c r="C2787" t="n">
        <v>2025</v>
      </c>
      <c r="D2787" t="n">
        <v>1</v>
      </c>
      <c r="E2787" t="n">
        <v>0</v>
      </c>
      <c r="F2787" t="n">
        <v>0</v>
      </c>
      <c r="G2787" s="16">
        <f>ROUND(MIN(B2787/12,650000)*12*0.0915+MIN(B2787/12,1390000)*12*(0.0504+0)+B2787*0.005,0)</f>
        <v/>
      </c>
      <c r="H2787" t="n">
        <v>0</v>
      </c>
      <c r="I2787" t="n">
        <v>0</v>
      </c>
      <c r="J2787" s="16">
        <f>IF(C2787=2026,IF(B2787&lt;741000,0,IF(B2787&lt;2191000,B2787-740000,IF(B2787&lt;2193000,1451000,IF(B2787&lt;2196000,1453000,IF(B2787&lt;2200000,1456000,IF(B2787&lt;3600000,ROUNDDOWN(B2787/4,-3)*2.8-80000,IF(B2787&lt;6600000,ROUNDDOWN(B2787/4,-3)*3.2-440000,IF(B2787&lt;8500000,ROUNDDOWN(B2787*0.9,0)-1100000,B2787-1950000)))))))),IF(B2787&lt;651000,0,IF(B2787&lt;1900000,B2787-650000,IF(B2787&lt;3600000,ROUNDDOWN(B2787/4,-3)*2.8-80000,IF(B2787&lt;6600000,ROUNDDOWN(B2787/4,-3)*3.2-440000,IF(B2787&lt;8500000,ROUNDDOWN(B2787*0.9,0)-1100000,B2787-1950000))))))</f>
        <v/>
      </c>
      <c r="K2787" s="16">
        <f>IF(J2787&gt;23500000,NA(),IF(C2787=2026,IF(J2787&lt;=4890000,1040000,IF(J2787&lt;=6550000,670000,620000)),IF(J2787&lt;=1320000,950000,IF(J2787&lt;=3360000,880000,IF(J2787&lt;=4890000,680000,IF(J2787&lt;=6550000,630000,580000))))))</f>
        <v/>
      </c>
      <c r="L2787" s="16">
        <f>IF(D2787=1,IF(J2787&lt;=9000000,380000,IF(J2787&lt;=9500000,260000,IF(J2787&lt;=10000000,130000,0))),0)</f>
        <v/>
      </c>
      <c r="M2787" s="16">
        <f>IF(D2787=1,IF(J2787&lt;=9000000,330000,IF(J2787&lt;=9500000,220000,IF(J2787&lt;=10000000,110000,0))),0)</f>
        <v/>
      </c>
      <c r="N2787" s="16">
        <f>IF(D2787=1,IF(J2787&lt;=9000000,50000,IF(J2787&lt;=9500000,40000,IF(J2787&lt;=10000000,20000,0))),0)</f>
        <v/>
      </c>
      <c r="O2787" s="16">
        <f>MAX(0,ROUNDDOWN(J2787-G2787-K2787-L2787-E2787*380000-F2787*630000-H2787,-3))</f>
        <v/>
      </c>
      <c r="P2787" s="16">
        <f>MAX(0,ROUNDDOWN(J2787-G2787-430000-M2787-E2787*330000-F2787*450000-I2787,-3))</f>
        <v/>
      </c>
      <c r="Q2787" s="16">
        <f>50000+N2787+E2787*50000+F2787*180000</f>
        <v/>
      </c>
      <c r="R2787" s="16">
        <f>IF(P2787&lt;=2000000,MIN(Q2787,P2787),MAX(Q2787-(P2787-2000000),50000))*0.05</f>
        <v/>
      </c>
      <c r="S2787" s="16">
        <f>MAX(0,P2787*0.1-R2787)</f>
        <v/>
      </c>
      <c r="T2787" s="16">
        <f>Q2787+MAX(0,K2787-480000)</f>
        <v/>
      </c>
      <c r="U2787" s="16">
        <f>P2787-T2787</f>
        <v/>
      </c>
      <c r="V2787" s="17">
        <f>IF(U2787&lt;0,0,LOOKUP(U2787,{0,1950001,3300001,6950001,9000001,18000001,40000001},{0.05,0.1,0.2,0.23,0.33,0.4,0.45}))</f>
        <v/>
      </c>
      <c r="W2787" s="18">
        <f>IF(U2787&lt;0,0.9,0.9-V2787*1.021)</f>
        <v/>
      </c>
      <c r="X2787" s="16">
        <f>ROUNDDOWN(S2787*0.2/W2787+2000,0)</f>
        <v/>
      </c>
      <c r="Y2787" s="17">
        <f>IF(O2787&lt;=0,0,LOOKUP(O2787,{0,1950001,3300001,6950001,9000001,18000001,40000001},{0.05,0.1,0.2,0.23,0.33,0.4,0.45}))</f>
        <v/>
      </c>
    </row>
    <row r="2788">
      <c r="A2788" t="inlineStr">
        <is>
          <t>1万円刻み</t>
        </is>
      </c>
      <c r="B2788" s="16">
        <f>'3_1万円刻み'!$A$576</f>
        <v/>
      </c>
      <c r="C2788" t="n">
        <v>2026</v>
      </c>
      <c r="D2788" t="n">
        <v>1</v>
      </c>
      <c r="E2788" t="n">
        <v>0</v>
      </c>
      <c r="F2788" t="n">
        <v>0</v>
      </c>
      <c r="G2788" s="16">
        <f>ROUND(MIN(B2788/12,650000)*12*0.0915+MIN(B2788/12,1390000)*12*(0.0504+0)+B2788*0.005,0)</f>
        <v/>
      </c>
      <c r="H2788" t="n">
        <v>0</v>
      </c>
      <c r="I2788" t="n">
        <v>0</v>
      </c>
      <c r="J2788" s="16">
        <f>IF(C2788=2026,IF(B2788&lt;741000,0,IF(B2788&lt;2191000,B2788-740000,IF(B2788&lt;2193000,1451000,IF(B2788&lt;2196000,1453000,IF(B2788&lt;2200000,1456000,IF(B2788&lt;3600000,ROUNDDOWN(B2788/4,-3)*2.8-80000,IF(B2788&lt;6600000,ROUNDDOWN(B2788/4,-3)*3.2-440000,IF(B2788&lt;8500000,ROUNDDOWN(B2788*0.9,0)-1100000,B2788-1950000)))))))),IF(B2788&lt;651000,0,IF(B2788&lt;1900000,B2788-650000,IF(B2788&lt;3600000,ROUNDDOWN(B2788/4,-3)*2.8-80000,IF(B2788&lt;6600000,ROUNDDOWN(B2788/4,-3)*3.2-440000,IF(B2788&lt;8500000,ROUNDDOWN(B2788*0.9,0)-1100000,B2788-1950000))))))</f>
        <v/>
      </c>
      <c r="K2788" s="16">
        <f>IF(J2788&gt;23500000,NA(),IF(C2788=2026,IF(J2788&lt;=4890000,1040000,IF(J2788&lt;=6550000,670000,620000)),IF(J2788&lt;=1320000,950000,IF(J2788&lt;=3360000,880000,IF(J2788&lt;=4890000,680000,IF(J2788&lt;=6550000,630000,580000))))))</f>
        <v/>
      </c>
      <c r="L2788" s="16">
        <f>IF(D2788=1,IF(J2788&lt;=9000000,380000,IF(J2788&lt;=9500000,260000,IF(J2788&lt;=10000000,130000,0))),0)</f>
        <v/>
      </c>
      <c r="M2788" s="16">
        <f>IF(D2788=1,IF(J2788&lt;=9000000,330000,IF(J2788&lt;=9500000,220000,IF(J2788&lt;=10000000,110000,0))),0)</f>
        <v/>
      </c>
      <c r="N2788" s="16">
        <f>IF(D2788=1,IF(J2788&lt;=9000000,50000,IF(J2788&lt;=9500000,40000,IF(J2788&lt;=10000000,20000,0))),0)</f>
        <v/>
      </c>
      <c r="O2788" s="16">
        <f>MAX(0,ROUNDDOWN(J2788-G2788-K2788-L2788-E2788*380000-F2788*630000-H2788,-3))</f>
        <v/>
      </c>
      <c r="P2788" s="16">
        <f>MAX(0,ROUNDDOWN(J2788-G2788-430000-M2788-E2788*330000-F2788*450000-I2788,-3))</f>
        <v/>
      </c>
      <c r="Q2788" s="16">
        <f>50000+N2788+E2788*50000+F2788*180000</f>
        <v/>
      </c>
      <c r="R2788" s="16">
        <f>IF(P2788&lt;=2000000,MIN(Q2788,P2788),MAX(Q2788-(P2788-2000000),50000))*0.05</f>
        <v/>
      </c>
      <c r="S2788" s="16">
        <f>MAX(0,P2788*0.1-R2788)</f>
        <v/>
      </c>
      <c r="T2788" s="16">
        <f>Q2788+MAX(0,K2788-480000)</f>
        <v/>
      </c>
      <c r="U2788" s="16">
        <f>P2788-T2788</f>
        <v/>
      </c>
      <c r="V2788" s="17">
        <f>IF(U2788&lt;0,0,LOOKUP(U2788,{0,1950001,3300001,6950001,9000001,18000001,40000001},{0.05,0.1,0.2,0.23,0.33,0.4,0.45}))</f>
        <v/>
      </c>
      <c r="W2788" s="18">
        <f>IF(U2788&lt;0,0.9,0.9-V2788*1.021)</f>
        <v/>
      </c>
      <c r="X2788" s="16">
        <f>ROUNDDOWN(S2788*0.2/W2788+2000,0)</f>
        <v/>
      </c>
      <c r="Y2788" s="17">
        <f>IF(O2788&lt;=0,0,LOOKUP(O2788,{0,1950001,3300001,6950001,9000001,18000001,40000001},{0.05,0.1,0.2,0.23,0.33,0.4,0.45}))</f>
        <v/>
      </c>
    </row>
    <row r="2789">
      <c r="A2789" t="inlineStr">
        <is>
          <t>1万円刻み</t>
        </is>
      </c>
      <c r="B2789" s="16">
        <f>'3_1万円刻み'!$A$577</f>
        <v/>
      </c>
      <c r="C2789" t="n">
        <v>2025</v>
      </c>
      <c r="D2789" t="n">
        <v>0</v>
      </c>
      <c r="E2789" t="n">
        <v>0</v>
      </c>
      <c r="F2789" t="n">
        <v>0</v>
      </c>
      <c r="G2789" s="16">
        <f>ROUND(MIN(B2789/12,650000)*12*0.0915+MIN(B2789/12,1390000)*12*(0.0504+0)+B2789*0.005,0)</f>
        <v/>
      </c>
      <c r="H2789" t="n">
        <v>0</v>
      </c>
      <c r="I2789" t="n">
        <v>0</v>
      </c>
      <c r="J2789" s="16">
        <f>IF(C2789=2026,IF(B2789&lt;741000,0,IF(B2789&lt;2191000,B2789-740000,IF(B2789&lt;2193000,1451000,IF(B2789&lt;2196000,1453000,IF(B2789&lt;2200000,1456000,IF(B2789&lt;3600000,ROUNDDOWN(B2789/4,-3)*2.8-80000,IF(B2789&lt;6600000,ROUNDDOWN(B2789/4,-3)*3.2-440000,IF(B2789&lt;8500000,ROUNDDOWN(B2789*0.9,0)-1100000,B2789-1950000)))))))),IF(B2789&lt;651000,0,IF(B2789&lt;1900000,B2789-650000,IF(B2789&lt;3600000,ROUNDDOWN(B2789/4,-3)*2.8-80000,IF(B2789&lt;6600000,ROUNDDOWN(B2789/4,-3)*3.2-440000,IF(B2789&lt;8500000,ROUNDDOWN(B2789*0.9,0)-1100000,B2789-1950000))))))</f>
        <v/>
      </c>
      <c r="K2789" s="16">
        <f>IF(J2789&gt;23500000,NA(),IF(C2789=2026,IF(J2789&lt;=4890000,1040000,IF(J2789&lt;=6550000,670000,620000)),IF(J2789&lt;=1320000,950000,IF(J2789&lt;=3360000,880000,IF(J2789&lt;=4890000,680000,IF(J2789&lt;=6550000,630000,580000))))))</f>
        <v/>
      </c>
      <c r="L2789" s="16">
        <f>IF(D2789=1,IF(J2789&lt;=9000000,380000,IF(J2789&lt;=9500000,260000,IF(J2789&lt;=10000000,130000,0))),0)</f>
        <v/>
      </c>
      <c r="M2789" s="16">
        <f>IF(D2789=1,IF(J2789&lt;=9000000,330000,IF(J2789&lt;=9500000,220000,IF(J2789&lt;=10000000,110000,0))),0)</f>
        <v/>
      </c>
      <c r="N2789" s="16">
        <f>IF(D2789=1,IF(J2789&lt;=9000000,50000,IF(J2789&lt;=9500000,40000,IF(J2789&lt;=10000000,20000,0))),0)</f>
        <v/>
      </c>
      <c r="O2789" s="16">
        <f>MAX(0,ROUNDDOWN(J2789-G2789-K2789-L2789-E2789*380000-F2789*630000-H2789,-3))</f>
        <v/>
      </c>
      <c r="P2789" s="16">
        <f>MAX(0,ROUNDDOWN(J2789-G2789-430000-M2789-E2789*330000-F2789*450000-I2789,-3))</f>
        <v/>
      </c>
      <c r="Q2789" s="16">
        <f>50000+N2789+E2789*50000+F2789*180000</f>
        <v/>
      </c>
      <c r="R2789" s="16">
        <f>IF(P2789&lt;=2000000,MIN(Q2789,P2789),MAX(Q2789-(P2789-2000000),50000))*0.05</f>
        <v/>
      </c>
      <c r="S2789" s="16">
        <f>MAX(0,P2789*0.1-R2789)</f>
        <v/>
      </c>
      <c r="T2789" s="16">
        <f>Q2789+MAX(0,K2789-480000)</f>
        <v/>
      </c>
      <c r="U2789" s="16">
        <f>P2789-T2789</f>
        <v/>
      </c>
      <c r="V2789" s="17">
        <f>IF(U2789&lt;0,0,LOOKUP(U2789,{0,1950001,3300001,6950001,9000001,18000001,40000001},{0.05,0.1,0.2,0.23,0.33,0.4,0.45}))</f>
        <v/>
      </c>
      <c r="W2789" s="18">
        <f>IF(U2789&lt;0,0.9,0.9-V2789*1.021)</f>
        <v/>
      </c>
      <c r="X2789" s="16">
        <f>ROUNDDOWN(S2789*0.2/W2789+2000,0)</f>
        <v/>
      </c>
      <c r="Y2789" s="17">
        <f>IF(O2789&lt;=0,0,LOOKUP(O2789,{0,1950001,3300001,6950001,9000001,18000001,40000001},{0.05,0.1,0.2,0.23,0.33,0.4,0.45}))</f>
        <v/>
      </c>
    </row>
    <row r="2790">
      <c r="A2790" t="inlineStr">
        <is>
          <t>1万円刻み</t>
        </is>
      </c>
      <c r="B2790" s="16">
        <f>'3_1万円刻み'!$A$577</f>
        <v/>
      </c>
      <c r="C2790" t="n">
        <v>2026</v>
      </c>
      <c r="D2790" t="n">
        <v>0</v>
      </c>
      <c r="E2790" t="n">
        <v>0</v>
      </c>
      <c r="F2790" t="n">
        <v>0</v>
      </c>
      <c r="G2790" s="16">
        <f>ROUND(MIN(B2790/12,650000)*12*0.0915+MIN(B2790/12,1390000)*12*(0.0504+0)+B2790*0.005,0)</f>
        <v/>
      </c>
      <c r="H2790" t="n">
        <v>0</v>
      </c>
      <c r="I2790" t="n">
        <v>0</v>
      </c>
      <c r="J2790" s="16">
        <f>IF(C2790=2026,IF(B2790&lt;741000,0,IF(B2790&lt;2191000,B2790-740000,IF(B2790&lt;2193000,1451000,IF(B2790&lt;2196000,1453000,IF(B2790&lt;2200000,1456000,IF(B2790&lt;3600000,ROUNDDOWN(B2790/4,-3)*2.8-80000,IF(B2790&lt;6600000,ROUNDDOWN(B2790/4,-3)*3.2-440000,IF(B2790&lt;8500000,ROUNDDOWN(B2790*0.9,0)-1100000,B2790-1950000)))))))),IF(B2790&lt;651000,0,IF(B2790&lt;1900000,B2790-650000,IF(B2790&lt;3600000,ROUNDDOWN(B2790/4,-3)*2.8-80000,IF(B2790&lt;6600000,ROUNDDOWN(B2790/4,-3)*3.2-440000,IF(B2790&lt;8500000,ROUNDDOWN(B2790*0.9,0)-1100000,B2790-1950000))))))</f>
        <v/>
      </c>
      <c r="K2790" s="16">
        <f>IF(J2790&gt;23500000,NA(),IF(C2790=2026,IF(J2790&lt;=4890000,1040000,IF(J2790&lt;=6550000,670000,620000)),IF(J2790&lt;=1320000,950000,IF(J2790&lt;=3360000,880000,IF(J2790&lt;=4890000,680000,IF(J2790&lt;=6550000,630000,580000))))))</f>
        <v/>
      </c>
      <c r="L2790" s="16">
        <f>IF(D2790=1,IF(J2790&lt;=9000000,380000,IF(J2790&lt;=9500000,260000,IF(J2790&lt;=10000000,130000,0))),0)</f>
        <v/>
      </c>
      <c r="M2790" s="16">
        <f>IF(D2790=1,IF(J2790&lt;=9000000,330000,IF(J2790&lt;=9500000,220000,IF(J2790&lt;=10000000,110000,0))),0)</f>
        <v/>
      </c>
      <c r="N2790" s="16">
        <f>IF(D2790=1,IF(J2790&lt;=9000000,50000,IF(J2790&lt;=9500000,40000,IF(J2790&lt;=10000000,20000,0))),0)</f>
        <v/>
      </c>
      <c r="O2790" s="16">
        <f>MAX(0,ROUNDDOWN(J2790-G2790-K2790-L2790-E2790*380000-F2790*630000-H2790,-3))</f>
        <v/>
      </c>
      <c r="P2790" s="16">
        <f>MAX(0,ROUNDDOWN(J2790-G2790-430000-M2790-E2790*330000-F2790*450000-I2790,-3))</f>
        <v/>
      </c>
      <c r="Q2790" s="16">
        <f>50000+N2790+E2790*50000+F2790*180000</f>
        <v/>
      </c>
      <c r="R2790" s="16">
        <f>IF(P2790&lt;=2000000,MIN(Q2790,P2790),MAX(Q2790-(P2790-2000000),50000))*0.05</f>
        <v/>
      </c>
      <c r="S2790" s="16">
        <f>MAX(0,P2790*0.1-R2790)</f>
        <v/>
      </c>
      <c r="T2790" s="16">
        <f>Q2790+MAX(0,K2790-480000)</f>
        <v/>
      </c>
      <c r="U2790" s="16">
        <f>P2790-T2790</f>
        <v/>
      </c>
      <c r="V2790" s="17">
        <f>IF(U2790&lt;0,0,LOOKUP(U2790,{0,1950001,3300001,6950001,9000001,18000001,40000001},{0.05,0.1,0.2,0.23,0.33,0.4,0.45}))</f>
        <v/>
      </c>
      <c r="W2790" s="18">
        <f>IF(U2790&lt;0,0.9,0.9-V2790*1.021)</f>
        <v/>
      </c>
      <c r="X2790" s="16">
        <f>ROUNDDOWN(S2790*0.2/W2790+2000,0)</f>
        <v/>
      </c>
      <c r="Y2790" s="17">
        <f>IF(O2790&lt;=0,0,LOOKUP(O2790,{0,1950001,3300001,6950001,9000001,18000001,40000001},{0.05,0.1,0.2,0.23,0.33,0.4,0.45}))</f>
        <v/>
      </c>
    </row>
    <row r="2791">
      <c r="A2791" t="inlineStr">
        <is>
          <t>1万円刻み</t>
        </is>
      </c>
      <c r="B2791" s="16">
        <f>'3_1万円刻み'!$A$577</f>
        <v/>
      </c>
      <c r="C2791" t="n">
        <v>2025</v>
      </c>
      <c r="D2791" t="n">
        <v>1</v>
      </c>
      <c r="E2791" t="n">
        <v>0</v>
      </c>
      <c r="F2791" t="n">
        <v>0</v>
      </c>
      <c r="G2791" s="16">
        <f>ROUND(MIN(B2791/12,650000)*12*0.0915+MIN(B2791/12,1390000)*12*(0.0504+0)+B2791*0.005,0)</f>
        <v/>
      </c>
      <c r="H2791" t="n">
        <v>0</v>
      </c>
      <c r="I2791" t="n">
        <v>0</v>
      </c>
      <c r="J2791" s="16">
        <f>IF(C2791=2026,IF(B2791&lt;741000,0,IF(B2791&lt;2191000,B2791-740000,IF(B2791&lt;2193000,1451000,IF(B2791&lt;2196000,1453000,IF(B2791&lt;2200000,1456000,IF(B2791&lt;3600000,ROUNDDOWN(B2791/4,-3)*2.8-80000,IF(B2791&lt;6600000,ROUNDDOWN(B2791/4,-3)*3.2-440000,IF(B2791&lt;8500000,ROUNDDOWN(B2791*0.9,0)-1100000,B2791-1950000)))))))),IF(B2791&lt;651000,0,IF(B2791&lt;1900000,B2791-650000,IF(B2791&lt;3600000,ROUNDDOWN(B2791/4,-3)*2.8-80000,IF(B2791&lt;6600000,ROUNDDOWN(B2791/4,-3)*3.2-440000,IF(B2791&lt;8500000,ROUNDDOWN(B2791*0.9,0)-1100000,B2791-1950000))))))</f>
        <v/>
      </c>
      <c r="K2791" s="16">
        <f>IF(J2791&gt;23500000,NA(),IF(C2791=2026,IF(J2791&lt;=4890000,1040000,IF(J2791&lt;=6550000,670000,620000)),IF(J2791&lt;=1320000,950000,IF(J2791&lt;=3360000,880000,IF(J2791&lt;=4890000,680000,IF(J2791&lt;=6550000,630000,580000))))))</f>
        <v/>
      </c>
      <c r="L2791" s="16">
        <f>IF(D2791=1,IF(J2791&lt;=9000000,380000,IF(J2791&lt;=9500000,260000,IF(J2791&lt;=10000000,130000,0))),0)</f>
        <v/>
      </c>
      <c r="M2791" s="16">
        <f>IF(D2791=1,IF(J2791&lt;=9000000,330000,IF(J2791&lt;=9500000,220000,IF(J2791&lt;=10000000,110000,0))),0)</f>
        <v/>
      </c>
      <c r="N2791" s="16">
        <f>IF(D2791=1,IF(J2791&lt;=9000000,50000,IF(J2791&lt;=9500000,40000,IF(J2791&lt;=10000000,20000,0))),0)</f>
        <v/>
      </c>
      <c r="O2791" s="16">
        <f>MAX(0,ROUNDDOWN(J2791-G2791-K2791-L2791-E2791*380000-F2791*630000-H2791,-3))</f>
        <v/>
      </c>
      <c r="P2791" s="16">
        <f>MAX(0,ROUNDDOWN(J2791-G2791-430000-M2791-E2791*330000-F2791*450000-I2791,-3))</f>
        <v/>
      </c>
      <c r="Q2791" s="16">
        <f>50000+N2791+E2791*50000+F2791*180000</f>
        <v/>
      </c>
      <c r="R2791" s="16">
        <f>IF(P2791&lt;=2000000,MIN(Q2791,P2791),MAX(Q2791-(P2791-2000000),50000))*0.05</f>
        <v/>
      </c>
      <c r="S2791" s="16">
        <f>MAX(0,P2791*0.1-R2791)</f>
        <v/>
      </c>
      <c r="T2791" s="16">
        <f>Q2791+MAX(0,K2791-480000)</f>
        <v/>
      </c>
      <c r="U2791" s="16">
        <f>P2791-T2791</f>
        <v/>
      </c>
      <c r="V2791" s="17">
        <f>IF(U2791&lt;0,0,LOOKUP(U2791,{0,1950001,3300001,6950001,9000001,18000001,40000001},{0.05,0.1,0.2,0.23,0.33,0.4,0.45}))</f>
        <v/>
      </c>
      <c r="W2791" s="18">
        <f>IF(U2791&lt;0,0.9,0.9-V2791*1.021)</f>
        <v/>
      </c>
      <c r="X2791" s="16">
        <f>ROUNDDOWN(S2791*0.2/W2791+2000,0)</f>
        <v/>
      </c>
      <c r="Y2791" s="17">
        <f>IF(O2791&lt;=0,0,LOOKUP(O2791,{0,1950001,3300001,6950001,9000001,18000001,40000001},{0.05,0.1,0.2,0.23,0.33,0.4,0.45}))</f>
        <v/>
      </c>
    </row>
    <row r="2792">
      <c r="A2792" t="inlineStr">
        <is>
          <t>1万円刻み</t>
        </is>
      </c>
      <c r="B2792" s="16">
        <f>'3_1万円刻み'!$A$577</f>
        <v/>
      </c>
      <c r="C2792" t="n">
        <v>2026</v>
      </c>
      <c r="D2792" t="n">
        <v>1</v>
      </c>
      <c r="E2792" t="n">
        <v>0</v>
      </c>
      <c r="F2792" t="n">
        <v>0</v>
      </c>
      <c r="G2792" s="16">
        <f>ROUND(MIN(B2792/12,650000)*12*0.0915+MIN(B2792/12,1390000)*12*(0.0504+0)+B2792*0.005,0)</f>
        <v/>
      </c>
      <c r="H2792" t="n">
        <v>0</v>
      </c>
      <c r="I2792" t="n">
        <v>0</v>
      </c>
      <c r="J2792" s="16">
        <f>IF(C2792=2026,IF(B2792&lt;741000,0,IF(B2792&lt;2191000,B2792-740000,IF(B2792&lt;2193000,1451000,IF(B2792&lt;2196000,1453000,IF(B2792&lt;2200000,1456000,IF(B2792&lt;3600000,ROUNDDOWN(B2792/4,-3)*2.8-80000,IF(B2792&lt;6600000,ROUNDDOWN(B2792/4,-3)*3.2-440000,IF(B2792&lt;8500000,ROUNDDOWN(B2792*0.9,0)-1100000,B2792-1950000)))))))),IF(B2792&lt;651000,0,IF(B2792&lt;1900000,B2792-650000,IF(B2792&lt;3600000,ROUNDDOWN(B2792/4,-3)*2.8-80000,IF(B2792&lt;6600000,ROUNDDOWN(B2792/4,-3)*3.2-440000,IF(B2792&lt;8500000,ROUNDDOWN(B2792*0.9,0)-1100000,B2792-1950000))))))</f>
        <v/>
      </c>
      <c r="K2792" s="16">
        <f>IF(J2792&gt;23500000,NA(),IF(C2792=2026,IF(J2792&lt;=4890000,1040000,IF(J2792&lt;=6550000,670000,620000)),IF(J2792&lt;=1320000,950000,IF(J2792&lt;=3360000,880000,IF(J2792&lt;=4890000,680000,IF(J2792&lt;=6550000,630000,580000))))))</f>
        <v/>
      </c>
      <c r="L2792" s="16">
        <f>IF(D2792=1,IF(J2792&lt;=9000000,380000,IF(J2792&lt;=9500000,260000,IF(J2792&lt;=10000000,130000,0))),0)</f>
        <v/>
      </c>
      <c r="M2792" s="16">
        <f>IF(D2792=1,IF(J2792&lt;=9000000,330000,IF(J2792&lt;=9500000,220000,IF(J2792&lt;=10000000,110000,0))),0)</f>
        <v/>
      </c>
      <c r="N2792" s="16">
        <f>IF(D2792=1,IF(J2792&lt;=9000000,50000,IF(J2792&lt;=9500000,40000,IF(J2792&lt;=10000000,20000,0))),0)</f>
        <v/>
      </c>
      <c r="O2792" s="16">
        <f>MAX(0,ROUNDDOWN(J2792-G2792-K2792-L2792-E2792*380000-F2792*630000-H2792,-3))</f>
        <v/>
      </c>
      <c r="P2792" s="16">
        <f>MAX(0,ROUNDDOWN(J2792-G2792-430000-M2792-E2792*330000-F2792*450000-I2792,-3))</f>
        <v/>
      </c>
      <c r="Q2792" s="16">
        <f>50000+N2792+E2792*50000+F2792*180000</f>
        <v/>
      </c>
      <c r="R2792" s="16">
        <f>IF(P2792&lt;=2000000,MIN(Q2792,P2792),MAX(Q2792-(P2792-2000000),50000))*0.05</f>
        <v/>
      </c>
      <c r="S2792" s="16">
        <f>MAX(0,P2792*0.1-R2792)</f>
        <v/>
      </c>
      <c r="T2792" s="16">
        <f>Q2792+MAX(0,K2792-480000)</f>
        <v/>
      </c>
      <c r="U2792" s="16">
        <f>P2792-T2792</f>
        <v/>
      </c>
      <c r="V2792" s="17">
        <f>IF(U2792&lt;0,0,LOOKUP(U2792,{0,1950001,3300001,6950001,9000001,18000001,40000001},{0.05,0.1,0.2,0.23,0.33,0.4,0.45}))</f>
        <v/>
      </c>
      <c r="W2792" s="18">
        <f>IF(U2792&lt;0,0.9,0.9-V2792*1.021)</f>
        <v/>
      </c>
      <c r="X2792" s="16">
        <f>ROUNDDOWN(S2792*0.2/W2792+2000,0)</f>
        <v/>
      </c>
      <c r="Y2792" s="17">
        <f>IF(O2792&lt;=0,0,LOOKUP(O2792,{0,1950001,3300001,6950001,9000001,18000001,40000001},{0.05,0.1,0.2,0.23,0.33,0.4,0.45}))</f>
        <v/>
      </c>
    </row>
    <row r="2793">
      <c r="A2793" t="inlineStr">
        <is>
          <t>1万円刻み</t>
        </is>
      </c>
      <c r="B2793" s="16">
        <f>'3_1万円刻み'!$A$578</f>
        <v/>
      </c>
      <c r="C2793" t="n">
        <v>2025</v>
      </c>
      <c r="D2793" t="n">
        <v>0</v>
      </c>
      <c r="E2793" t="n">
        <v>0</v>
      </c>
      <c r="F2793" t="n">
        <v>0</v>
      </c>
      <c r="G2793" s="16">
        <f>ROUND(MIN(B2793/12,650000)*12*0.0915+MIN(B2793/12,1390000)*12*(0.0504+0)+B2793*0.005,0)</f>
        <v/>
      </c>
      <c r="H2793" t="n">
        <v>0</v>
      </c>
      <c r="I2793" t="n">
        <v>0</v>
      </c>
      <c r="J2793" s="16">
        <f>IF(C2793=2026,IF(B2793&lt;741000,0,IF(B2793&lt;2191000,B2793-740000,IF(B2793&lt;2193000,1451000,IF(B2793&lt;2196000,1453000,IF(B2793&lt;2200000,1456000,IF(B2793&lt;3600000,ROUNDDOWN(B2793/4,-3)*2.8-80000,IF(B2793&lt;6600000,ROUNDDOWN(B2793/4,-3)*3.2-440000,IF(B2793&lt;8500000,ROUNDDOWN(B2793*0.9,0)-1100000,B2793-1950000)))))))),IF(B2793&lt;651000,0,IF(B2793&lt;1900000,B2793-650000,IF(B2793&lt;3600000,ROUNDDOWN(B2793/4,-3)*2.8-80000,IF(B2793&lt;6600000,ROUNDDOWN(B2793/4,-3)*3.2-440000,IF(B2793&lt;8500000,ROUNDDOWN(B2793*0.9,0)-1100000,B2793-1950000))))))</f>
        <v/>
      </c>
      <c r="K2793" s="16">
        <f>IF(J2793&gt;23500000,NA(),IF(C2793=2026,IF(J2793&lt;=4890000,1040000,IF(J2793&lt;=6550000,670000,620000)),IF(J2793&lt;=1320000,950000,IF(J2793&lt;=3360000,880000,IF(J2793&lt;=4890000,680000,IF(J2793&lt;=6550000,630000,580000))))))</f>
        <v/>
      </c>
      <c r="L2793" s="16">
        <f>IF(D2793=1,IF(J2793&lt;=9000000,380000,IF(J2793&lt;=9500000,260000,IF(J2793&lt;=10000000,130000,0))),0)</f>
        <v/>
      </c>
      <c r="M2793" s="16">
        <f>IF(D2793=1,IF(J2793&lt;=9000000,330000,IF(J2793&lt;=9500000,220000,IF(J2793&lt;=10000000,110000,0))),0)</f>
        <v/>
      </c>
      <c r="N2793" s="16">
        <f>IF(D2793=1,IF(J2793&lt;=9000000,50000,IF(J2793&lt;=9500000,40000,IF(J2793&lt;=10000000,20000,0))),0)</f>
        <v/>
      </c>
      <c r="O2793" s="16">
        <f>MAX(0,ROUNDDOWN(J2793-G2793-K2793-L2793-E2793*380000-F2793*630000-H2793,-3))</f>
        <v/>
      </c>
      <c r="P2793" s="16">
        <f>MAX(0,ROUNDDOWN(J2793-G2793-430000-M2793-E2793*330000-F2793*450000-I2793,-3))</f>
        <v/>
      </c>
      <c r="Q2793" s="16">
        <f>50000+N2793+E2793*50000+F2793*180000</f>
        <v/>
      </c>
      <c r="R2793" s="16">
        <f>IF(P2793&lt;=2000000,MIN(Q2793,P2793),MAX(Q2793-(P2793-2000000),50000))*0.05</f>
        <v/>
      </c>
      <c r="S2793" s="16">
        <f>MAX(0,P2793*0.1-R2793)</f>
        <v/>
      </c>
      <c r="T2793" s="16">
        <f>Q2793+MAX(0,K2793-480000)</f>
        <v/>
      </c>
      <c r="U2793" s="16">
        <f>P2793-T2793</f>
        <v/>
      </c>
      <c r="V2793" s="17">
        <f>IF(U2793&lt;0,0,LOOKUP(U2793,{0,1950001,3300001,6950001,9000001,18000001,40000001},{0.05,0.1,0.2,0.23,0.33,0.4,0.45}))</f>
        <v/>
      </c>
      <c r="W2793" s="18">
        <f>IF(U2793&lt;0,0.9,0.9-V2793*1.021)</f>
        <v/>
      </c>
      <c r="X2793" s="16">
        <f>ROUNDDOWN(S2793*0.2/W2793+2000,0)</f>
        <v/>
      </c>
      <c r="Y2793" s="17">
        <f>IF(O2793&lt;=0,0,LOOKUP(O2793,{0,1950001,3300001,6950001,9000001,18000001,40000001},{0.05,0.1,0.2,0.23,0.33,0.4,0.45}))</f>
        <v/>
      </c>
    </row>
    <row r="2794">
      <c r="A2794" t="inlineStr">
        <is>
          <t>1万円刻み</t>
        </is>
      </c>
      <c r="B2794" s="16">
        <f>'3_1万円刻み'!$A$578</f>
        <v/>
      </c>
      <c r="C2794" t="n">
        <v>2026</v>
      </c>
      <c r="D2794" t="n">
        <v>0</v>
      </c>
      <c r="E2794" t="n">
        <v>0</v>
      </c>
      <c r="F2794" t="n">
        <v>0</v>
      </c>
      <c r="G2794" s="16">
        <f>ROUND(MIN(B2794/12,650000)*12*0.0915+MIN(B2794/12,1390000)*12*(0.0504+0)+B2794*0.005,0)</f>
        <v/>
      </c>
      <c r="H2794" t="n">
        <v>0</v>
      </c>
      <c r="I2794" t="n">
        <v>0</v>
      </c>
      <c r="J2794" s="16">
        <f>IF(C2794=2026,IF(B2794&lt;741000,0,IF(B2794&lt;2191000,B2794-740000,IF(B2794&lt;2193000,1451000,IF(B2794&lt;2196000,1453000,IF(B2794&lt;2200000,1456000,IF(B2794&lt;3600000,ROUNDDOWN(B2794/4,-3)*2.8-80000,IF(B2794&lt;6600000,ROUNDDOWN(B2794/4,-3)*3.2-440000,IF(B2794&lt;8500000,ROUNDDOWN(B2794*0.9,0)-1100000,B2794-1950000)))))))),IF(B2794&lt;651000,0,IF(B2794&lt;1900000,B2794-650000,IF(B2794&lt;3600000,ROUNDDOWN(B2794/4,-3)*2.8-80000,IF(B2794&lt;6600000,ROUNDDOWN(B2794/4,-3)*3.2-440000,IF(B2794&lt;8500000,ROUNDDOWN(B2794*0.9,0)-1100000,B2794-1950000))))))</f>
        <v/>
      </c>
      <c r="K2794" s="16">
        <f>IF(J2794&gt;23500000,NA(),IF(C2794=2026,IF(J2794&lt;=4890000,1040000,IF(J2794&lt;=6550000,670000,620000)),IF(J2794&lt;=1320000,950000,IF(J2794&lt;=3360000,880000,IF(J2794&lt;=4890000,680000,IF(J2794&lt;=6550000,630000,580000))))))</f>
        <v/>
      </c>
      <c r="L2794" s="16">
        <f>IF(D2794=1,IF(J2794&lt;=9000000,380000,IF(J2794&lt;=9500000,260000,IF(J2794&lt;=10000000,130000,0))),0)</f>
        <v/>
      </c>
      <c r="M2794" s="16">
        <f>IF(D2794=1,IF(J2794&lt;=9000000,330000,IF(J2794&lt;=9500000,220000,IF(J2794&lt;=10000000,110000,0))),0)</f>
        <v/>
      </c>
      <c r="N2794" s="16">
        <f>IF(D2794=1,IF(J2794&lt;=9000000,50000,IF(J2794&lt;=9500000,40000,IF(J2794&lt;=10000000,20000,0))),0)</f>
        <v/>
      </c>
      <c r="O2794" s="16">
        <f>MAX(0,ROUNDDOWN(J2794-G2794-K2794-L2794-E2794*380000-F2794*630000-H2794,-3))</f>
        <v/>
      </c>
      <c r="P2794" s="16">
        <f>MAX(0,ROUNDDOWN(J2794-G2794-430000-M2794-E2794*330000-F2794*450000-I2794,-3))</f>
        <v/>
      </c>
      <c r="Q2794" s="16">
        <f>50000+N2794+E2794*50000+F2794*180000</f>
        <v/>
      </c>
      <c r="R2794" s="16">
        <f>IF(P2794&lt;=2000000,MIN(Q2794,P2794),MAX(Q2794-(P2794-2000000),50000))*0.05</f>
        <v/>
      </c>
      <c r="S2794" s="16">
        <f>MAX(0,P2794*0.1-R2794)</f>
        <v/>
      </c>
      <c r="T2794" s="16">
        <f>Q2794+MAX(0,K2794-480000)</f>
        <v/>
      </c>
      <c r="U2794" s="16">
        <f>P2794-T2794</f>
        <v/>
      </c>
      <c r="V2794" s="17">
        <f>IF(U2794&lt;0,0,LOOKUP(U2794,{0,1950001,3300001,6950001,9000001,18000001,40000001},{0.05,0.1,0.2,0.23,0.33,0.4,0.45}))</f>
        <v/>
      </c>
      <c r="W2794" s="18">
        <f>IF(U2794&lt;0,0.9,0.9-V2794*1.021)</f>
        <v/>
      </c>
      <c r="X2794" s="16">
        <f>ROUNDDOWN(S2794*0.2/W2794+2000,0)</f>
        <v/>
      </c>
      <c r="Y2794" s="17">
        <f>IF(O2794&lt;=0,0,LOOKUP(O2794,{0,1950001,3300001,6950001,9000001,18000001,40000001},{0.05,0.1,0.2,0.23,0.33,0.4,0.45}))</f>
        <v/>
      </c>
    </row>
    <row r="2795">
      <c r="A2795" t="inlineStr">
        <is>
          <t>1万円刻み</t>
        </is>
      </c>
      <c r="B2795" s="16">
        <f>'3_1万円刻み'!$A$578</f>
        <v/>
      </c>
      <c r="C2795" t="n">
        <v>2025</v>
      </c>
      <c r="D2795" t="n">
        <v>1</v>
      </c>
      <c r="E2795" t="n">
        <v>0</v>
      </c>
      <c r="F2795" t="n">
        <v>0</v>
      </c>
      <c r="G2795" s="16">
        <f>ROUND(MIN(B2795/12,650000)*12*0.0915+MIN(B2795/12,1390000)*12*(0.0504+0)+B2795*0.005,0)</f>
        <v/>
      </c>
      <c r="H2795" t="n">
        <v>0</v>
      </c>
      <c r="I2795" t="n">
        <v>0</v>
      </c>
      <c r="J2795" s="16">
        <f>IF(C2795=2026,IF(B2795&lt;741000,0,IF(B2795&lt;2191000,B2795-740000,IF(B2795&lt;2193000,1451000,IF(B2795&lt;2196000,1453000,IF(B2795&lt;2200000,1456000,IF(B2795&lt;3600000,ROUNDDOWN(B2795/4,-3)*2.8-80000,IF(B2795&lt;6600000,ROUNDDOWN(B2795/4,-3)*3.2-440000,IF(B2795&lt;8500000,ROUNDDOWN(B2795*0.9,0)-1100000,B2795-1950000)))))))),IF(B2795&lt;651000,0,IF(B2795&lt;1900000,B2795-650000,IF(B2795&lt;3600000,ROUNDDOWN(B2795/4,-3)*2.8-80000,IF(B2795&lt;6600000,ROUNDDOWN(B2795/4,-3)*3.2-440000,IF(B2795&lt;8500000,ROUNDDOWN(B2795*0.9,0)-1100000,B2795-1950000))))))</f>
        <v/>
      </c>
      <c r="K2795" s="16">
        <f>IF(J2795&gt;23500000,NA(),IF(C2795=2026,IF(J2795&lt;=4890000,1040000,IF(J2795&lt;=6550000,670000,620000)),IF(J2795&lt;=1320000,950000,IF(J2795&lt;=3360000,880000,IF(J2795&lt;=4890000,680000,IF(J2795&lt;=6550000,630000,580000))))))</f>
        <v/>
      </c>
      <c r="L2795" s="16">
        <f>IF(D2795=1,IF(J2795&lt;=9000000,380000,IF(J2795&lt;=9500000,260000,IF(J2795&lt;=10000000,130000,0))),0)</f>
        <v/>
      </c>
      <c r="M2795" s="16">
        <f>IF(D2795=1,IF(J2795&lt;=9000000,330000,IF(J2795&lt;=9500000,220000,IF(J2795&lt;=10000000,110000,0))),0)</f>
        <v/>
      </c>
      <c r="N2795" s="16">
        <f>IF(D2795=1,IF(J2795&lt;=9000000,50000,IF(J2795&lt;=9500000,40000,IF(J2795&lt;=10000000,20000,0))),0)</f>
        <v/>
      </c>
      <c r="O2795" s="16">
        <f>MAX(0,ROUNDDOWN(J2795-G2795-K2795-L2795-E2795*380000-F2795*630000-H2795,-3))</f>
        <v/>
      </c>
      <c r="P2795" s="16">
        <f>MAX(0,ROUNDDOWN(J2795-G2795-430000-M2795-E2795*330000-F2795*450000-I2795,-3))</f>
        <v/>
      </c>
      <c r="Q2795" s="16">
        <f>50000+N2795+E2795*50000+F2795*180000</f>
        <v/>
      </c>
      <c r="R2795" s="16">
        <f>IF(P2795&lt;=2000000,MIN(Q2795,P2795),MAX(Q2795-(P2795-2000000),50000))*0.05</f>
        <v/>
      </c>
      <c r="S2795" s="16">
        <f>MAX(0,P2795*0.1-R2795)</f>
        <v/>
      </c>
      <c r="T2795" s="16">
        <f>Q2795+MAX(0,K2795-480000)</f>
        <v/>
      </c>
      <c r="U2795" s="16">
        <f>P2795-T2795</f>
        <v/>
      </c>
      <c r="V2795" s="17">
        <f>IF(U2795&lt;0,0,LOOKUP(U2795,{0,1950001,3300001,6950001,9000001,18000001,40000001},{0.05,0.1,0.2,0.23,0.33,0.4,0.45}))</f>
        <v/>
      </c>
      <c r="W2795" s="18">
        <f>IF(U2795&lt;0,0.9,0.9-V2795*1.021)</f>
        <v/>
      </c>
      <c r="X2795" s="16">
        <f>ROUNDDOWN(S2795*0.2/W2795+2000,0)</f>
        <v/>
      </c>
      <c r="Y2795" s="17">
        <f>IF(O2795&lt;=0,0,LOOKUP(O2795,{0,1950001,3300001,6950001,9000001,18000001,40000001},{0.05,0.1,0.2,0.23,0.33,0.4,0.45}))</f>
        <v/>
      </c>
    </row>
    <row r="2796">
      <c r="A2796" t="inlineStr">
        <is>
          <t>1万円刻み</t>
        </is>
      </c>
      <c r="B2796" s="16">
        <f>'3_1万円刻み'!$A$578</f>
        <v/>
      </c>
      <c r="C2796" t="n">
        <v>2026</v>
      </c>
      <c r="D2796" t="n">
        <v>1</v>
      </c>
      <c r="E2796" t="n">
        <v>0</v>
      </c>
      <c r="F2796" t="n">
        <v>0</v>
      </c>
      <c r="G2796" s="16">
        <f>ROUND(MIN(B2796/12,650000)*12*0.0915+MIN(B2796/12,1390000)*12*(0.0504+0)+B2796*0.005,0)</f>
        <v/>
      </c>
      <c r="H2796" t="n">
        <v>0</v>
      </c>
      <c r="I2796" t="n">
        <v>0</v>
      </c>
      <c r="J2796" s="16">
        <f>IF(C2796=2026,IF(B2796&lt;741000,0,IF(B2796&lt;2191000,B2796-740000,IF(B2796&lt;2193000,1451000,IF(B2796&lt;2196000,1453000,IF(B2796&lt;2200000,1456000,IF(B2796&lt;3600000,ROUNDDOWN(B2796/4,-3)*2.8-80000,IF(B2796&lt;6600000,ROUNDDOWN(B2796/4,-3)*3.2-440000,IF(B2796&lt;8500000,ROUNDDOWN(B2796*0.9,0)-1100000,B2796-1950000)))))))),IF(B2796&lt;651000,0,IF(B2796&lt;1900000,B2796-650000,IF(B2796&lt;3600000,ROUNDDOWN(B2796/4,-3)*2.8-80000,IF(B2796&lt;6600000,ROUNDDOWN(B2796/4,-3)*3.2-440000,IF(B2796&lt;8500000,ROUNDDOWN(B2796*0.9,0)-1100000,B2796-1950000))))))</f>
        <v/>
      </c>
      <c r="K2796" s="16">
        <f>IF(J2796&gt;23500000,NA(),IF(C2796=2026,IF(J2796&lt;=4890000,1040000,IF(J2796&lt;=6550000,670000,620000)),IF(J2796&lt;=1320000,950000,IF(J2796&lt;=3360000,880000,IF(J2796&lt;=4890000,680000,IF(J2796&lt;=6550000,630000,580000))))))</f>
        <v/>
      </c>
      <c r="L2796" s="16">
        <f>IF(D2796=1,IF(J2796&lt;=9000000,380000,IF(J2796&lt;=9500000,260000,IF(J2796&lt;=10000000,130000,0))),0)</f>
        <v/>
      </c>
      <c r="M2796" s="16">
        <f>IF(D2796=1,IF(J2796&lt;=9000000,330000,IF(J2796&lt;=9500000,220000,IF(J2796&lt;=10000000,110000,0))),0)</f>
        <v/>
      </c>
      <c r="N2796" s="16">
        <f>IF(D2796=1,IF(J2796&lt;=9000000,50000,IF(J2796&lt;=9500000,40000,IF(J2796&lt;=10000000,20000,0))),0)</f>
        <v/>
      </c>
      <c r="O2796" s="16">
        <f>MAX(0,ROUNDDOWN(J2796-G2796-K2796-L2796-E2796*380000-F2796*630000-H2796,-3))</f>
        <v/>
      </c>
      <c r="P2796" s="16">
        <f>MAX(0,ROUNDDOWN(J2796-G2796-430000-M2796-E2796*330000-F2796*450000-I2796,-3))</f>
        <v/>
      </c>
      <c r="Q2796" s="16">
        <f>50000+N2796+E2796*50000+F2796*180000</f>
        <v/>
      </c>
      <c r="R2796" s="16">
        <f>IF(P2796&lt;=2000000,MIN(Q2796,P2796),MAX(Q2796-(P2796-2000000),50000))*0.05</f>
        <v/>
      </c>
      <c r="S2796" s="16">
        <f>MAX(0,P2796*0.1-R2796)</f>
        <v/>
      </c>
      <c r="T2796" s="16">
        <f>Q2796+MAX(0,K2796-480000)</f>
        <v/>
      </c>
      <c r="U2796" s="16">
        <f>P2796-T2796</f>
        <v/>
      </c>
      <c r="V2796" s="17">
        <f>IF(U2796&lt;0,0,LOOKUP(U2796,{0,1950001,3300001,6950001,9000001,18000001,40000001},{0.05,0.1,0.2,0.23,0.33,0.4,0.45}))</f>
        <v/>
      </c>
      <c r="W2796" s="18">
        <f>IF(U2796&lt;0,0.9,0.9-V2796*1.021)</f>
        <v/>
      </c>
      <c r="X2796" s="16">
        <f>ROUNDDOWN(S2796*0.2/W2796+2000,0)</f>
        <v/>
      </c>
      <c r="Y2796" s="17">
        <f>IF(O2796&lt;=0,0,LOOKUP(O2796,{0,1950001,3300001,6950001,9000001,18000001,40000001},{0.05,0.1,0.2,0.23,0.33,0.4,0.45}))</f>
        <v/>
      </c>
    </row>
    <row r="2797">
      <c r="A2797" t="inlineStr">
        <is>
          <t>1万円刻み</t>
        </is>
      </c>
      <c r="B2797" s="16">
        <f>'3_1万円刻み'!$A$579</f>
        <v/>
      </c>
      <c r="C2797" t="n">
        <v>2025</v>
      </c>
      <c r="D2797" t="n">
        <v>0</v>
      </c>
      <c r="E2797" t="n">
        <v>0</v>
      </c>
      <c r="F2797" t="n">
        <v>0</v>
      </c>
      <c r="G2797" s="16">
        <f>ROUND(MIN(B2797/12,650000)*12*0.0915+MIN(B2797/12,1390000)*12*(0.0504+0)+B2797*0.005,0)</f>
        <v/>
      </c>
      <c r="H2797" t="n">
        <v>0</v>
      </c>
      <c r="I2797" t="n">
        <v>0</v>
      </c>
      <c r="J2797" s="16">
        <f>IF(C2797=2026,IF(B2797&lt;741000,0,IF(B2797&lt;2191000,B2797-740000,IF(B2797&lt;2193000,1451000,IF(B2797&lt;2196000,1453000,IF(B2797&lt;2200000,1456000,IF(B2797&lt;3600000,ROUNDDOWN(B2797/4,-3)*2.8-80000,IF(B2797&lt;6600000,ROUNDDOWN(B2797/4,-3)*3.2-440000,IF(B2797&lt;8500000,ROUNDDOWN(B2797*0.9,0)-1100000,B2797-1950000)))))))),IF(B2797&lt;651000,0,IF(B2797&lt;1900000,B2797-650000,IF(B2797&lt;3600000,ROUNDDOWN(B2797/4,-3)*2.8-80000,IF(B2797&lt;6600000,ROUNDDOWN(B2797/4,-3)*3.2-440000,IF(B2797&lt;8500000,ROUNDDOWN(B2797*0.9,0)-1100000,B2797-1950000))))))</f>
        <v/>
      </c>
      <c r="K2797" s="16">
        <f>IF(J2797&gt;23500000,NA(),IF(C2797=2026,IF(J2797&lt;=4890000,1040000,IF(J2797&lt;=6550000,670000,620000)),IF(J2797&lt;=1320000,950000,IF(J2797&lt;=3360000,880000,IF(J2797&lt;=4890000,680000,IF(J2797&lt;=6550000,630000,580000))))))</f>
        <v/>
      </c>
      <c r="L2797" s="16">
        <f>IF(D2797=1,IF(J2797&lt;=9000000,380000,IF(J2797&lt;=9500000,260000,IF(J2797&lt;=10000000,130000,0))),0)</f>
        <v/>
      </c>
      <c r="M2797" s="16">
        <f>IF(D2797=1,IF(J2797&lt;=9000000,330000,IF(J2797&lt;=9500000,220000,IF(J2797&lt;=10000000,110000,0))),0)</f>
        <v/>
      </c>
      <c r="N2797" s="16">
        <f>IF(D2797=1,IF(J2797&lt;=9000000,50000,IF(J2797&lt;=9500000,40000,IF(J2797&lt;=10000000,20000,0))),0)</f>
        <v/>
      </c>
      <c r="O2797" s="16">
        <f>MAX(0,ROUNDDOWN(J2797-G2797-K2797-L2797-E2797*380000-F2797*630000-H2797,-3))</f>
        <v/>
      </c>
      <c r="P2797" s="16">
        <f>MAX(0,ROUNDDOWN(J2797-G2797-430000-M2797-E2797*330000-F2797*450000-I2797,-3))</f>
        <v/>
      </c>
      <c r="Q2797" s="16">
        <f>50000+N2797+E2797*50000+F2797*180000</f>
        <v/>
      </c>
      <c r="R2797" s="16">
        <f>IF(P2797&lt;=2000000,MIN(Q2797,P2797),MAX(Q2797-(P2797-2000000),50000))*0.05</f>
        <v/>
      </c>
      <c r="S2797" s="16">
        <f>MAX(0,P2797*0.1-R2797)</f>
        <v/>
      </c>
      <c r="T2797" s="16">
        <f>Q2797+MAX(0,K2797-480000)</f>
        <v/>
      </c>
      <c r="U2797" s="16">
        <f>P2797-T2797</f>
        <v/>
      </c>
      <c r="V2797" s="17">
        <f>IF(U2797&lt;0,0,LOOKUP(U2797,{0,1950001,3300001,6950001,9000001,18000001,40000001},{0.05,0.1,0.2,0.23,0.33,0.4,0.45}))</f>
        <v/>
      </c>
      <c r="W2797" s="18">
        <f>IF(U2797&lt;0,0.9,0.9-V2797*1.021)</f>
        <v/>
      </c>
      <c r="X2797" s="16">
        <f>ROUNDDOWN(S2797*0.2/W2797+2000,0)</f>
        <v/>
      </c>
      <c r="Y2797" s="17">
        <f>IF(O2797&lt;=0,0,LOOKUP(O2797,{0,1950001,3300001,6950001,9000001,18000001,40000001},{0.05,0.1,0.2,0.23,0.33,0.4,0.45}))</f>
        <v/>
      </c>
    </row>
    <row r="2798">
      <c r="A2798" t="inlineStr">
        <is>
          <t>1万円刻み</t>
        </is>
      </c>
      <c r="B2798" s="16">
        <f>'3_1万円刻み'!$A$579</f>
        <v/>
      </c>
      <c r="C2798" t="n">
        <v>2026</v>
      </c>
      <c r="D2798" t="n">
        <v>0</v>
      </c>
      <c r="E2798" t="n">
        <v>0</v>
      </c>
      <c r="F2798" t="n">
        <v>0</v>
      </c>
      <c r="G2798" s="16">
        <f>ROUND(MIN(B2798/12,650000)*12*0.0915+MIN(B2798/12,1390000)*12*(0.0504+0)+B2798*0.005,0)</f>
        <v/>
      </c>
      <c r="H2798" t="n">
        <v>0</v>
      </c>
      <c r="I2798" t="n">
        <v>0</v>
      </c>
      <c r="J2798" s="16">
        <f>IF(C2798=2026,IF(B2798&lt;741000,0,IF(B2798&lt;2191000,B2798-740000,IF(B2798&lt;2193000,1451000,IF(B2798&lt;2196000,1453000,IF(B2798&lt;2200000,1456000,IF(B2798&lt;3600000,ROUNDDOWN(B2798/4,-3)*2.8-80000,IF(B2798&lt;6600000,ROUNDDOWN(B2798/4,-3)*3.2-440000,IF(B2798&lt;8500000,ROUNDDOWN(B2798*0.9,0)-1100000,B2798-1950000)))))))),IF(B2798&lt;651000,0,IF(B2798&lt;1900000,B2798-650000,IF(B2798&lt;3600000,ROUNDDOWN(B2798/4,-3)*2.8-80000,IF(B2798&lt;6600000,ROUNDDOWN(B2798/4,-3)*3.2-440000,IF(B2798&lt;8500000,ROUNDDOWN(B2798*0.9,0)-1100000,B2798-1950000))))))</f>
        <v/>
      </c>
      <c r="K2798" s="16">
        <f>IF(J2798&gt;23500000,NA(),IF(C2798=2026,IF(J2798&lt;=4890000,1040000,IF(J2798&lt;=6550000,670000,620000)),IF(J2798&lt;=1320000,950000,IF(J2798&lt;=3360000,880000,IF(J2798&lt;=4890000,680000,IF(J2798&lt;=6550000,630000,580000))))))</f>
        <v/>
      </c>
      <c r="L2798" s="16">
        <f>IF(D2798=1,IF(J2798&lt;=9000000,380000,IF(J2798&lt;=9500000,260000,IF(J2798&lt;=10000000,130000,0))),0)</f>
        <v/>
      </c>
      <c r="M2798" s="16">
        <f>IF(D2798=1,IF(J2798&lt;=9000000,330000,IF(J2798&lt;=9500000,220000,IF(J2798&lt;=10000000,110000,0))),0)</f>
        <v/>
      </c>
      <c r="N2798" s="16">
        <f>IF(D2798=1,IF(J2798&lt;=9000000,50000,IF(J2798&lt;=9500000,40000,IF(J2798&lt;=10000000,20000,0))),0)</f>
        <v/>
      </c>
      <c r="O2798" s="16">
        <f>MAX(0,ROUNDDOWN(J2798-G2798-K2798-L2798-E2798*380000-F2798*630000-H2798,-3))</f>
        <v/>
      </c>
      <c r="P2798" s="16">
        <f>MAX(0,ROUNDDOWN(J2798-G2798-430000-M2798-E2798*330000-F2798*450000-I2798,-3))</f>
        <v/>
      </c>
      <c r="Q2798" s="16">
        <f>50000+N2798+E2798*50000+F2798*180000</f>
        <v/>
      </c>
      <c r="R2798" s="16">
        <f>IF(P2798&lt;=2000000,MIN(Q2798,P2798),MAX(Q2798-(P2798-2000000),50000))*0.05</f>
        <v/>
      </c>
      <c r="S2798" s="16">
        <f>MAX(0,P2798*0.1-R2798)</f>
        <v/>
      </c>
      <c r="T2798" s="16">
        <f>Q2798+MAX(0,K2798-480000)</f>
        <v/>
      </c>
      <c r="U2798" s="16">
        <f>P2798-T2798</f>
        <v/>
      </c>
      <c r="V2798" s="17">
        <f>IF(U2798&lt;0,0,LOOKUP(U2798,{0,1950001,3300001,6950001,9000001,18000001,40000001},{0.05,0.1,0.2,0.23,0.33,0.4,0.45}))</f>
        <v/>
      </c>
      <c r="W2798" s="18">
        <f>IF(U2798&lt;0,0.9,0.9-V2798*1.021)</f>
        <v/>
      </c>
      <c r="X2798" s="16">
        <f>ROUNDDOWN(S2798*0.2/W2798+2000,0)</f>
        <v/>
      </c>
      <c r="Y2798" s="17">
        <f>IF(O2798&lt;=0,0,LOOKUP(O2798,{0,1950001,3300001,6950001,9000001,18000001,40000001},{0.05,0.1,0.2,0.23,0.33,0.4,0.45}))</f>
        <v/>
      </c>
    </row>
    <row r="2799">
      <c r="A2799" t="inlineStr">
        <is>
          <t>1万円刻み</t>
        </is>
      </c>
      <c r="B2799" s="16">
        <f>'3_1万円刻み'!$A$579</f>
        <v/>
      </c>
      <c r="C2799" t="n">
        <v>2025</v>
      </c>
      <c r="D2799" t="n">
        <v>1</v>
      </c>
      <c r="E2799" t="n">
        <v>0</v>
      </c>
      <c r="F2799" t="n">
        <v>0</v>
      </c>
      <c r="G2799" s="16">
        <f>ROUND(MIN(B2799/12,650000)*12*0.0915+MIN(B2799/12,1390000)*12*(0.0504+0)+B2799*0.005,0)</f>
        <v/>
      </c>
      <c r="H2799" t="n">
        <v>0</v>
      </c>
      <c r="I2799" t="n">
        <v>0</v>
      </c>
      <c r="J2799" s="16">
        <f>IF(C2799=2026,IF(B2799&lt;741000,0,IF(B2799&lt;2191000,B2799-740000,IF(B2799&lt;2193000,1451000,IF(B2799&lt;2196000,1453000,IF(B2799&lt;2200000,1456000,IF(B2799&lt;3600000,ROUNDDOWN(B2799/4,-3)*2.8-80000,IF(B2799&lt;6600000,ROUNDDOWN(B2799/4,-3)*3.2-440000,IF(B2799&lt;8500000,ROUNDDOWN(B2799*0.9,0)-1100000,B2799-1950000)))))))),IF(B2799&lt;651000,0,IF(B2799&lt;1900000,B2799-650000,IF(B2799&lt;3600000,ROUNDDOWN(B2799/4,-3)*2.8-80000,IF(B2799&lt;6600000,ROUNDDOWN(B2799/4,-3)*3.2-440000,IF(B2799&lt;8500000,ROUNDDOWN(B2799*0.9,0)-1100000,B2799-1950000))))))</f>
        <v/>
      </c>
      <c r="K2799" s="16">
        <f>IF(J2799&gt;23500000,NA(),IF(C2799=2026,IF(J2799&lt;=4890000,1040000,IF(J2799&lt;=6550000,670000,620000)),IF(J2799&lt;=1320000,950000,IF(J2799&lt;=3360000,880000,IF(J2799&lt;=4890000,680000,IF(J2799&lt;=6550000,630000,580000))))))</f>
        <v/>
      </c>
      <c r="L2799" s="16">
        <f>IF(D2799=1,IF(J2799&lt;=9000000,380000,IF(J2799&lt;=9500000,260000,IF(J2799&lt;=10000000,130000,0))),0)</f>
        <v/>
      </c>
      <c r="M2799" s="16">
        <f>IF(D2799=1,IF(J2799&lt;=9000000,330000,IF(J2799&lt;=9500000,220000,IF(J2799&lt;=10000000,110000,0))),0)</f>
        <v/>
      </c>
      <c r="N2799" s="16">
        <f>IF(D2799=1,IF(J2799&lt;=9000000,50000,IF(J2799&lt;=9500000,40000,IF(J2799&lt;=10000000,20000,0))),0)</f>
        <v/>
      </c>
      <c r="O2799" s="16">
        <f>MAX(0,ROUNDDOWN(J2799-G2799-K2799-L2799-E2799*380000-F2799*630000-H2799,-3))</f>
        <v/>
      </c>
      <c r="P2799" s="16">
        <f>MAX(0,ROUNDDOWN(J2799-G2799-430000-M2799-E2799*330000-F2799*450000-I2799,-3))</f>
        <v/>
      </c>
      <c r="Q2799" s="16">
        <f>50000+N2799+E2799*50000+F2799*180000</f>
        <v/>
      </c>
      <c r="R2799" s="16">
        <f>IF(P2799&lt;=2000000,MIN(Q2799,P2799),MAX(Q2799-(P2799-2000000),50000))*0.05</f>
        <v/>
      </c>
      <c r="S2799" s="16">
        <f>MAX(0,P2799*0.1-R2799)</f>
        <v/>
      </c>
      <c r="T2799" s="16">
        <f>Q2799+MAX(0,K2799-480000)</f>
        <v/>
      </c>
      <c r="U2799" s="16">
        <f>P2799-T2799</f>
        <v/>
      </c>
      <c r="V2799" s="17">
        <f>IF(U2799&lt;0,0,LOOKUP(U2799,{0,1950001,3300001,6950001,9000001,18000001,40000001},{0.05,0.1,0.2,0.23,0.33,0.4,0.45}))</f>
        <v/>
      </c>
      <c r="W2799" s="18">
        <f>IF(U2799&lt;0,0.9,0.9-V2799*1.021)</f>
        <v/>
      </c>
      <c r="X2799" s="16">
        <f>ROUNDDOWN(S2799*0.2/W2799+2000,0)</f>
        <v/>
      </c>
      <c r="Y2799" s="17">
        <f>IF(O2799&lt;=0,0,LOOKUP(O2799,{0,1950001,3300001,6950001,9000001,18000001,40000001},{0.05,0.1,0.2,0.23,0.33,0.4,0.45}))</f>
        <v/>
      </c>
    </row>
    <row r="2800">
      <c r="A2800" t="inlineStr">
        <is>
          <t>1万円刻み</t>
        </is>
      </c>
      <c r="B2800" s="16">
        <f>'3_1万円刻み'!$A$579</f>
        <v/>
      </c>
      <c r="C2800" t="n">
        <v>2026</v>
      </c>
      <c r="D2800" t="n">
        <v>1</v>
      </c>
      <c r="E2800" t="n">
        <v>0</v>
      </c>
      <c r="F2800" t="n">
        <v>0</v>
      </c>
      <c r="G2800" s="16">
        <f>ROUND(MIN(B2800/12,650000)*12*0.0915+MIN(B2800/12,1390000)*12*(0.0504+0)+B2800*0.005,0)</f>
        <v/>
      </c>
      <c r="H2800" t="n">
        <v>0</v>
      </c>
      <c r="I2800" t="n">
        <v>0</v>
      </c>
      <c r="J2800" s="16">
        <f>IF(C2800=2026,IF(B2800&lt;741000,0,IF(B2800&lt;2191000,B2800-740000,IF(B2800&lt;2193000,1451000,IF(B2800&lt;2196000,1453000,IF(B2800&lt;2200000,1456000,IF(B2800&lt;3600000,ROUNDDOWN(B2800/4,-3)*2.8-80000,IF(B2800&lt;6600000,ROUNDDOWN(B2800/4,-3)*3.2-440000,IF(B2800&lt;8500000,ROUNDDOWN(B2800*0.9,0)-1100000,B2800-1950000)))))))),IF(B2800&lt;651000,0,IF(B2800&lt;1900000,B2800-650000,IF(B2800&lt;3600000,ROUNDDOWN(B2800/4,-3)*2.8-80000,IF(B2800&lt;6600000,ROUNDDOWN(B2800/4,-3)*3.2-440000,IF(B2800&lt;8500000,ROUNDDOWN(B2800*0.9,0)-1100000,B2800-1950000))))))</f>
        <v/>
      </c>
      <c r="K2800" s="16">
        <f>IF(J2800&gt;23500000,NA(),IF(C2800=2026,IF(J2800&lt;=4890000,1040000,IF(J2800&lt;=6550000,670000,620000)),IF(J2800&lt;=1320000,950000,IF(J2800&lt;=3360000,880000,IF(J2800&lt;=4890000,680000,IF(J2800&lt;=6550000,630000,580000))))))</f>
        <v/>
      </c>
      <c r="L2800" s="16">
        <f>IF(D2800=1,IF(J2800&lt;=9000000,380000,IF(J2800&lt;=9500000,260000,IF(J2800&lt;=10000000,130000,0))),0)</f>
        <v/>
      </c>
      <c r="M2800" s="16">
        <f>IF(D2800=1,IF(J2800&lt;=9000000,330000,IF(J2800&lt;=9500000,220000,IF(J2800&lt;=10000000,110000,0))),0)</f>
        <v/>
      </c>
      <c r="N2800" s="16">
        <f>IF(D2800=1,IF(J2800&lt;=9000000,50000,IF(J2800&lt;=9500000,40000,IF(J2800&lt;=10000000,20000,0))),0)</f>
        <v/>
      </c>
      <c r="O2800" s="16">
        <f>MAX(0,ROUNDDOWN(J2800-G2800-K2800-L2800-E2800*380000-F2800*630000-H2800,-3))</f>
        <v/>
      </c>
      <c r="P2800" s="16">
        <f>MAX(0,ROUNDDOWN(J2800-G2800-430000-M2800-E2800*330000-F2800*450000-I2800,-3))</f>
        <v/>
      </c>
      <c r="Q2800" s="16">
        <f>50000+N2800+E2800*50000+F2800*180000</f>
        <v/>
      </c>
      <c r="R2800" s="16">
        <f>IF(P2800&lt;=2000000,MIN(Q2800,P2800),MAX(Q2800-(P2800-2000000),50000))*0.05</f>
        <v/>
      </c>
      <c r="S2800" s="16">
        <f>MAX(0,P2800*0.1-R2800)</f>
        <v/>
      </c>
      <c r="T2800" s="16">
        <f>Q2800+MAX(0,K2800-480000)</f>
        <v/>
      </c>
      <c r="U2800" s="16">
        <f>P2800-T2800</f>
        <v/>
      </c>
      <c r="V2800" s="17">
        <f>IF(U2800&lt;0,0,LOOKUP(U2800,{0,1950001,3300001,6950001,9000001,18000001,40000001},{0.05,0.1,0.2,0.23,0.33,0.4,0.45}))</f>
        <v/>
      </c>
      <c r="W2800" s="18">
        <f>IF(U2800&lt;0,0.9,0.9-V2800*1.021)</f>
        <v/>
      </c>
      <c r="X2800" s="16">
        <f>ROUNDDOWN(S2800*0.2/W2800+2000,0)</f>
        <v/>
      </c>
      <c r="Y2800" s="17">
        <f>IF(O2800&lt;=0,0,LOOKUP(O2800,{0,1950001,3300001,6950001,9000001,18000001,40000001},{0.05,0.1,0.2,0.23,0.33,0.4,0.45}))</f>
        <v/>
      </c>
    </row>
    <row r="2801">
      <c r="A2801" t="inlineStr">
        <is>
          <t>1万円刻み</t>
        </is>
      </c>
      <c r="B2801" s="16">
        <f>'3_1万円刻み'!$A$580</f>
        <v/>
      </c>
      <c r="C2801" t="n">
        <v>2025</v>
      </c>
      <c r="D2801" t="n">
        <v>0</v>
      </c>
      <c r="E2801" t="n">
        <v>0</v>
      </c>
      <c r="F2801" t="n">
        <v>0</v>
      </c>
      <c r="G2801" s="16">
        <f>ROUND(MIN(B2801/12,650000)*12*0.0915+MIN(B2801/12,1390000)*12*(0.0504+0)+B2801*0.005,0)</f>
        <v/>
      </c>
      <c r="H2801" t="n">
        <v>0</v>
      </c>
      <c r="I2801" t="n">
        <v>0</v>
      </c>
      <c r="J2801" s="16">
        <f>IF(C2801=2026,IF(B2801&lt;741000,0,IF(B2801&lt;2191000,B2801-740000,IF(B2801&lt;2193000,1451000,IF(B2801&lt;2196000,1453000,IF(B2801&lt;2200000,1456000,IF(B2801&lt;3600000,ROUNDDOWN(B2801/4,-3)*2.8-80000,IF(B2801&lt;6600000,ROUNDDOWN(B2801/4,-3)*3.2-440000,IF(B2801&lt;8500000,ROUNDDOWN(B2801*0.9,0)-1100000,B2801-1950000)))))))),IF(B2801&lt;651000,0,IF(B2801&lt;1900000,B2801-650000,IF(B2801&lt;3600000,ROUNDDOWN(B2801/4,-3)*2.8-80000,IF(B2801&lt;6600000,ROUNDDOWN(B2801/4,-3)*3.2-440000,IF(B2801&lt;8500000,ROUNDDOWN(B2801*0.9,0)-1100000,B2801-1950000))))))</f>
        <v/>
      </c>
      <c r="K2801" s="16">
        <f>IF(J2801&gt;23500000,NA(),IF(C2801=2026,IF(J2801&lt;=4890000,1040000,IF(J2801&lt;=6550000,670000,620000)),IF(J2801&lt;=1320000,950000,IF(J2801&lt;=3360000,880000,IF(J2801&lt;=4890000,680000,IF(J2801&lt;=6550000,630000,580000))))))</f>
        <v/>
      </c>
      <c r="L2801" s="16">
        <f>IF(D2801=1,IF(J2801&lt;=9000000,380000,IF(J2801&lt;=9500000,260000,IF(J2801&lt;=10000000,130000,0))),0)</f>
        <v/>
      </c>
      <c r="M2801" s="16">
        <f>IF(D2801=1,IF(J2801&lt;=9000000,330000,IF(J2801&lt;=9500000,220000,IF(J2801&lt;=10000000,110000,0))),0)</f>
        <v/>
      </c>
      <c r="N2801" s="16">
        <f>IF(D2801=1,IF(J2801&lt;=9000000,50000,IF(J2801&lt;=9500000,40000,IF(J2801&lt;=10000000,20000,0))),0)</f>
        <v/>
      </c>
      <c r="O2801" s="16">
        <f>MAX(0,ROUNDDOWN(J2801-G2801-K2801-L2801-E2801*380000-F2801*630000-H2801,-3))</f>
        <v/>
      </c>
      <c r="P2801" s="16">
        <f>MAX(0,ROUNDDOWN(J2801-G2801-430000-M2801-E2801*330000-F2801*450000-I2801,-3))</f>
        <v/>
      </c>
      <c r="Q2801" s="16">
        <f>50000+N2801+E2801*50000+F2801*180000</f>
        <v/>
      </c>
      <c r="R2801" s="16">
        <f>IF(P2801&lt;=2000000,MIN(Q2801,P2801),MAX(Q2801-(P2801-2000000),50000))*0.05</f>
        <v/>
      </c>
      <c r="S2801" s="16">
        <f>MAX(0,P2801*0.1-R2801)</f>
        <v/>
      </c>
      <c r="T2801" s="16">
        <f>Q2801+MAX(0,K2801-480000)</f>
        <v/>
      </c>
      <c r="U2801" s="16">
        <f>P2801-T2801</f>
        <v/>
      </c>
      <c r="V2801" s="17">
        <f>IF(U2801&lt;0,0,LOOKUP(U2801,{0,1950001,3300001,6950001,9000001,18000001,40000001},{0.05,0.1,0.2,0.23,0.33,0.4,0.45}))</f>
        <v/>
      </c>
      <c r="W2801" s="18">
        <f>IF(U2801&lt;0,0.9,0.9-V2801*1.021)</f>
        <v/>
      </c>
      <c r="X2801" s="16">
        <f>ROUNDDOWN(S2801*0.2/W2801+2000,0)</f>
        <v/>
      </c>
      <c r="Y2801" s="17">
        <f>IF(O2801&lt;=0,0,LOOKUP(O2801,{0,1950001,3300001,6950001,9000001,18000001,40000001},{0.05,0.1,0.2,0.23,0.33,0.4,0.45}))</f>
        <v/>
      </c>
    </row>
    <row r="2802">
      <c r="A2802" t="inlineStr">
        <is>
          <t>1万円刻み</t>
        </is>
      </c>
      <c r="B2802" s="16">
        <f>'3_1万円刻み'!$A$580</f>
        <v/>
      </c>
      <c r="C2802" t="n">
        <v>2026</v>
      </c>
      <c r="D2802" t="n">
        <v>0</v>
      </c>
      <c r="E2802" t="n">
        <v>0</v>
      </c>
      <c r="F2802" t="n">
        <v>0</v>
      </c>
      <c r="G2802" s="16">
        <f>ROUND(MIN(B2802/12,650000)*12*0.0915+MIN(B2802/12,1390000)*12*(0.0504+0)+B2802*0.005,0)</f>
        <v/>
      </c>
      <c r="H2802" t="n">
        <v>0</v>
      </c>
      <c r="I2802" t="n">
        <v>0</v>
      </c>
      <c r="J2802" s="16">
        <f>IF(C2802=2026,IF(B2802&lt;741000,0,IF(B2802&lt;2191000,B2802-740000,IF(B2802&lt;2193000,1451000,IF(B2802&lt;2196000,1453000,IF(B2802&lt;2200000,1456000,IF(B2802&lt;3600000,ROUNDDOWN(B2802/4,-3)*2.8-80000,IF(B2802&lt;6600000,ROUNDDOWN(B2802/4,-3)*3.2-440000,IF(B2802&lt;8500000,ROUNDDOWN(B2802*0.9,0)-1100000,B2802-1950000)))))))),IF(B2802&lt;651000,0,IF(B2802&lt;1900000,B2802-650000,IF(B2802&lt;3600000,ROUNDDOWN(B2802/4,-3)*2.8-80000,IF(B2802&lt;6600000,ROUNDDOWN(B2802/4,-3)*3.2-440000,IF(B2802&lt;8500000,ROUNDDOWN(B2802*0.9,0)-1100000,B2802-1950000))))))</f>
        <v/>
      </c>
      <c r="K2802" s="16">
        <f>IF(J2802&gt;23500000,NA(),IF(C2802=2026,IF(J2802&lt;=4890000,1040000,IF(J2802&lt;=6550000,670000,620000)),IF(J2802&lt;=1320000,950000,IF(J2802&lt;=3360000,880000,IF(J2802&lt;=4890000,680000,IF(J2802&lt;=6550000,630000,580000))))))</f>
        <v/>
      </c>
      <c r="L2802" s="16">
        <f>IF(D2802=1,IF(J2802&lt;=9000000,380000,IF(J2802&lt;=9500000,260000,IF(J2802&lt;=10000000,130000,0))),0)</f>
        <v/>
      </c>
      <c r="M2802" s="16">
        <f>IF(D2802=1,IF(J2802&lt;=9000000,330000,IF(J2802&lt;=9500000,220000,IF(J2802&lt;=10000000,110000,0))),0)</f>
        <v/>
      </c>
      <c r="N2802" s="16">
        <f>IF(D2802=1,IF(J2802&lt;=9000000,50000,IF(J2802&lt;=9500000,40000,IF(J2802&lt;=10000000,20000,0))),0)</f>
        <v/>
      </c>
      <c r="O2802" s="16">
        <f>MAX(0,ROUNDDOWN(J2802-G2802-K2802-L2802-E2802*380000-F2802*630000-H2802,-3))</f>
        <v/>
      </c>
      <c r="P2802" s="16">
        <f>MAX(0,ROUNDDOWN(J2802-G2802-430000-M2802-E2802*330000-F2802*450000-I2802,-3))</f>
        <v/>
      </c>
      <c r="Q2802" s="16">
        <f>50000+N2802+E2802*50000+F2802*180000</f>
        <v/>
      </c>
      <c r="R2802" s="16">
        <f>IF(P2802&lt;=2000000,MIN(Q2802,P2802),MAX(Q2802-(P2802-2000000),50000))*0.05</f>
        <v/>
      </c>
      <c r="S2802" s="16">
        <f>MAX(0,P2802*0.1-R2802)</f>
        <v/>
      </c>
      <c r="T2802" s="16">
        <f>Q2802+MAX(0,K2802-480000)</f>
        <v/>
      </c>
      <c r="U2802" s="16">
        <f>P2802-T2802</f>
        <v/>
      </c>
      <c r="V2802" s="17">
        <f>IF(U2802&lt;0,0,LOOKUP(U2802,{0,1950001,3300001,6950001,9000001,18000001,40000001},{0.05,0.1,0.2,0.23,0.33,0.4,0.45}))</f>
        <v/>
      </c>
      <c r="W2802" s="18">
        <f>IF(U2802&lt;0,0.9,0.9-V2802*1.021)</f>
        <v/>
      </c>
      <c r="X2802" s="16">
        <f>ROUNDDOWN(S2802*0.2/W2802+2000,0)</f>
        <v/>
      </c>
      <c r="Y2802" s="17">
        <f>IF(O2802&lt;=0,0,LOOKUP(O2802,{0,1950001,3300001,6950001,9000001,18000001,40000001},{0.05,0.1,0.2,0.23,0.33,0.4,0.45}))</f>
        <v/>
      </c>
    </row>
    <row r="2803">
      <c r="A2803" t="inlineStr">
        <is>
          <t>1万円刻み</t>
        </is>
      </c>
      <c r="B2803" s="16">
        <f>'3_1万円刻み'!$A$580</f>
        <v/>
      </c>
      <c r="C2803" t="n">
        <v>2025</v>
      </c>
      <c r="D2803" t="n">
        <v>1</v>
      </c>
      <c r="E2803" t="n">
        <v>0</v>
      </c>
      <c r="F2803" t="n">
        <v>0</v>
      </c>
      <c r="G2803" s="16">
        <f>ROUND(MIN(B2803/12,650000)*12*0.0915+MIN(B2803/12,1390000)*12*(0.0504+0)+B2803*0.005,0)</f>
        <v/>
      </c>
      <c r="H2803" t="n">
        <v>0</v>
      </c>
      <c r="I2803" t="n">
        <v>0</v>
      </c>
      <c r="J2803" s="16">
        <f>IF(C2803=2026,IF(B2803&lt;741000,0,IF(B2803&lt;2191000,B2803-740000,IF(B2803&lt;2193000,1451000,IF(B2803&lt;2196000,1453000,IF(B2803&lt;2200000,1456000,IF(B2803&lt;3600000,ROUNDDOWN(B2803/4,-3)*2.8-80000,IF(B2803&lt;6600000,ROUNDDOWN(B2803/4,-3)*3.2-440000,IF(B2803&lt;8500000,ROUNDDOWN(B2803*0.9,0)-1100000,B2803-1950000)))))))),IF(B2803&lt;651000,0,IF(B2803&lt;1900000,B2803-650000,IF(B2803&lt;3600000,ROUNDDOWN(B2803/4,-3)*2.8-80000,IF(B2803&lt;6600000,ROUNDDOWN(B2803/4,-3)*3.2-440000,IF(B2803&lt;8500000,ROUNDDOWN(B2803*0.9,0)-1100000,B2803-1950000))))))</f>
        <v/>
      </c>
      <c r="K2803" s="16">
        <f>IF(J2803&gt;23500000,NA(),IF(C2803=2026,IF(J2803&lt;=4890000,1040000,IF(J2803&lt;=6550000,670000,620000)),IF(J2803&lt;=1320000,950000,IF(J2803&lt;=3360000,880000,IF(J2803&lt;=4890000,680000,IF(J2803&lt;=6550000,630000,580000))))))</f>
        <v/>
      </c>
      <c r="L2803" s="16">
        <f>IF(D2803=1,IF(J2803&lt;=9000000,380000,IF(J2803&lt;=9500000,260000,IF(J2803&lt;=10000000,130000,0))),0)</f>
        <v/>
      </c>
      <c r="M2803" s="16">
        <f>IF(D2803=1,IF(J2803&lt;=9000000,330000,IF(J2803&lt;=9500000,220000,IF(J2803&lt;=10000000,110000,0))),0)</f>
        <v/>
      </c>
      <c r="N2803" s="16">
        <f>IF(D2803=1,IF(J2803&lt;=9000000,50000,IF(J2803&lt;=9500000,40000,IF(J2803&lt;=10000000,20000,0))),0)</f>
        <v/>
      </c>
      <c r="O2803" s="16">
        <f>MAX(0,ROUNDDOWN(J2803-G2803-K2803-L2803-E2803*380000-F2803*630000-H2803,-3))</f>
        <v/>
      </c>
      <c r="P2803" s="16">
        <f>MAX(0,ROUNDDOWN(J2803-G2803-430000-M2803-E2803*330000-F2803*450000-I2803,-3))</f>
        <v/>
      </c>
      <c r="Q2803" s="16">
        <f>50000+N2803+E2803*50000+F2803*180000</f>
        <v/>
      </c>
      <c r="R2803" s="16">
        <f>IF(P2803&lt;=2000000,MIN(Q2803,P2803),MAX(Q2803-(P2803-2000000),50000))*0.05</f>
        <v/>
      </c>
      <c r="S2803" s="16">
        <f>MAX(0,P2803*0.1-R2803)</f>
        <v/>
      </c>
      <c r="T2803" s="16">
        <f>Q2803+MAX(0,K2803-480000)</f>
        <v/>
      </c>
      <c r="U2803" s="16">
        <f>P2803-T2803</f>
        <v/>
      </c>
      <c r="V2803" s="17">
        <f>IF(U2803&lt;0,0,LOOKUP(U2803,{0,1950001,3300001,6950001,9000001,18000001,40000001},{0.05,0.1,0.2,0.23,0.33,0.4,0.45}))</f>
        <v/>
      </c>
      <c r="W2803" s="18">
        <f>IF(U2803&lt;0,0.9,0.9-V2803*1.021)</f>
        <v/>
      </c>
      <c r="X2803" s="16">
        <f>ROUNDDOWN(S2803*0.2/W2803+2000,0)</f>
        <v/>
      </c>
      <c r="Y2803" s="17">
        <f>IF(O2803&lt;=0,0,LOOKUP(O2803,{0,1950001,3300001,6950001,9000001,18000001,40000001},{0.05,0.1,0.2,0.23,0.33,0.4,0.45}))</f>
        <v/>
      </c>
    </row>
    <row r="2804">
      <c r="A2804" t="inlineStr">
        <is>
          <t>1万円刻み</t>
        </is>
      </c>
      <c r="B2804" s="16">
        <f>'3_1万円刻み'!$A$580</f>
        <v/>
      </c>
      <c r="C2804" t="n">
        <v>2026</v>
      </c>
      <c r="D2804" t="n">
        <v>1</v>
      </c>
      <c r="E2804" t="n">
        <v>0</v>
      </c>
      <c r="F2804" t="n">
        <v>0</v>
      </c>
      <c r="G2804" s="16">
        <f>ROUND(MIN(B2804/12,650000)*12*0.0915+MIN(B2804/12,1390000)*12*(0.0504+0)+B2804*0.005,0)</f>
        <v/>
      </c>
      <c r="H2804" t="n">
        <v>0</v>
      </c>
      <c r="I2804" t="n">
        <v>0</v>
      </c>
      <c r="J2804" s="16">
        <f>IF(C2804=2026,IF(B2804&lt;741000,0,IF(B2804&lt;2191000,B2804-740000,IF(B2804&lt;2193000,1451000,IF(B2804&lt;2196000,1453000,IF(B2804&lt;2200000,1456000,IF(B2804&lt;3600000,ROUNDDOWN(B2804/4,-3)*2.8-80000,IF(B2804&lt;6600000,ROUNDDOWN(B2804/4,-3)*3.2-440000,IF(B2804&lt;8500000,ROUNDDOWN(B2804*0.9,0)-1100000,B2804-1950000)))))))),IF(B2804&lt;651000,0,IF(B2804&lt;1900000,B2804-650000,IF(B2804&lt;3600000,ROUNDDOWN(B2804/4,-3)*2.8-80000,IF(B2804&lt;6600000,ROUNDDOWN(B2804/4,-3)*3.2-440000,IF(B2804&lt;8500000,ROUNDDOWN(B2804*0.9,0)-1100000,B2804-1950000))))))</f>
        <v/>
      </c>
      <c r="K2804" s="16">
        <f>IF(J2804&gt;23500000,NA(),IF(C2804=2026,IF(J2804&lt;=4890000,1040000,IF(J2804&lt;=6550000,670000,620000)),IF(J2804&lt;=1320000,950000,IF(J2804&lt;=3360000,880000,IF(J2804&lt;=4890000,680000,IF(J2804&lt;=6550000,630000,580000))))))</f>
        <v/>
      </c>
      <c r="L2804" s="16">
        <f>IF(D2804=1,IF(J2804&lt;=9000000,380000,IF(J2804&lt;=9500000,260000,IF(J2804&lt;=10000000,130000,0))),0)</f>
        <v/>
      </c>
      <c r="M2804" s="16">
        <f>IF(D2804=1,IF(J2804&lt;=9000000,330000,IF(J2804&lt;=9500000,220000,IF(J2804&lt;=10000000,110000,0))),0)</f>
        <v/>
      </c>
      <c r="N2804" s="16">
        <f>IF(D2804=1,IF(J2804&lt;=9000000,50000,IF(J2804&lt;=9500000,40000,IF(J2804&lt;=10000000,20000,0))),0)</f>
        <v/>
      </c>
      <c r="O2804" s="16">
        <f>MAX(0,ROUNDDOWN(J2804-G2804-K2804-L2804-E2804*380000-F2804*630000-H2804,-3))</f>
        <v/>
      </c>
      <c r="P2804" s="16">
        <f>MAX(0,ROUNDDOWN(J2804-G2804-430000-M2804-E2804*330000-F2804*450000-I2804,-3))</f>
        <v/>
      </c>
      <c r="Q2804" s="16">
        <f>50000+N2804+E2804*50000+F2804*180000</f>
        <v/>
      </c>
      <c r="R2804" s="16">
        <f>IF(P2804&lt;=2000000,MIN(Q2804,P2804),MAX(Q2804-(P2804-2000000),50000))*0.05</f>
        <v/>
      </c>
      <c r="S2804" s="16">
        <f>MAX(0,P2804*0.1-R2804)</f>
        <v/>
      </c>
      <c r="T2804" s="16">
        <f>Q2804+MAX(0,K2804-480000)</f>
        <v/>
      </c>
      <c r="U2804" s="16">
        <f>P2804-T2804</f>
        <v/>
      </c>
      <c r="V2804" s="17">
        <f>IF(U2804&lt;0,0,LOOKUP(U2804,{0,1950001,3300001,6950001,9000001,18000001,40000001},{0.05,0.1,0.2,0.23,0.33,0.4,0.45}))</f>
        <v/>
      </c>
      <c r="W2804" s="18">
        <f>IF(U2804&lt;0,0.9,0.9-V2804*1.021)</f>
        <v/>
      </c>
      <c r="X2804" s="16">
        <f>ROUNDDOWN(S2804*0.2/W2804+2000,0)</f>
        <v/>
      </c>
      <c r="Y2804" s="17">
        <f>IF(O2804&lt;=0,0,LOOKUP(O2804,{0,1950001,3300001,6950001,9000001,18000001,40000001},{0.05,0.1,0.2,0.23,0.33,0.4,0.45}))</f>
        <v/>
      </c>
    </row>
    <row r="2805">
      <c r="A2805" t="inlineStr">
        <is>
          <t>1万円刻み</t>
        </is>
      </c>
      <c r="B2805" s="16">
        <f>'3_1万円刻み'!$A$581</f>
        <v/>
      </c>
      <c r="C2805" t="n">
        <v>2025</v>
      </c>
      <c r="D2805" t="n">
        <v>0</v>
      </c>
      <c r="E2805" t="n">
        <v>0</v>
      </c>
      <c r="F2805" t="n">
        <v>0</v>
      </c>
      <c r="G2805" s="16">
        <f>ROUND(MIN(B2805/12,650000)*12*0.0915+MIN(B2805/12,1390000)*12*(0.0504+0)+B2805*0.005,0)</f>
        <v/>
      </c>
      <c r="H2805" t="n">
        <v>0</v>
      </c>
      <c r="I2805" t="n">
        <v>0</v>
      </c>
      <c r="J2805" s="16">
        <f>IF(C2805=2026,IF(B2805&lt;741000,0,IF(B2805&lt;2191000,B2805-740000,IF(B2805&lt;2193000,1451000,IF(B2805&lt;2196000,1453000,IF(B2805&lt;2200000,1456000,IF(B2805&lt;3600000,ROUNDDOWN(B2805/4,-3)*2.8-80000,IF(B2805&lt;6600000,ROUNDDOWN(B2805/4,-3)*3.2-440000,IF(B2805&lt;8500000,ROUNDDOWN(B2805*0.9,0)-1100000,B2805-1950000)))))))),IF(B2805&lt;651000,0,IF(B2805&lt;1900000,B2805-650000,IF(B2805&lt;3600000,ROUNDDOWN(B2805/4,-3)*2.8-80000,IF(B2805&lt;6600000,ROUNDDOWN(B2805/4,-3)*3.2-440000,IF(B2805&lt;8500000,ROUNDDOWN(B2805*0.9,0)-1100000,B2805-1950000))))))</f>
        <v/>
      </c>
      <c r="K2805" s="16">
        <f>IF(J2805&gt;23500000,NA(),IF(C2805=2026,IF(J2805&lt;=4890000,1040000,IF(J2805&lt;=6550000,670000,620000)),IF(J2805&lt;=1320000,950000,IF(J2805&lt;=3360000,880000,IF(J2805&lt;=4890000,680000,IF(J2805&lt;=6550000,630000,580000))))))</f>
        <v/>
      </c>
      <c r="L2805" s="16">
        <f>IF(D2805=1,IF(J2805&lt;=9000000,380000,IF(J2805&lt;=9500000,260000,IF(J2805&lt;=10000000,130000,0))),0)</f>
        <v/>
      </c>
      <c r="M2805" s="16">
        <f>IF(D2805=1,IF(J2805&lt;=9000000,330000,IF(J2805&lt;=9500000,220000,IF(J2805&lt;=10000000,110000,0))),0)</f>
        <v/>
      </c>
      <c r="N2805" s="16">
        <f>IF(D2805=1,IF(J2805&lt;=9000000,50000,IF(J2805&lt;=9500000,40000,IF(J2805&lt;=10000000,20000,0))),0)</f>
        <v/>
      </c>
      <c r="O2805" s="16">
        <f>MAX(0,ROUNDDOWN(J2805-G2805-K2805-L2805-E2805*380000-F2805*630000-H2805,-3))</f>
        <v/>
      </c>
      <c r="P2805" s="16">
        <f>MAX(0,ROUNDDOWN(J2805-G2805-430000-M2805-E2805*330000-F2805*450000-I2805,-3))</f>
        <v/>
      </c>
      <c r="Q2805" s="16">
        <f>50000+N2805+E2805*50000+F2805*180000</f>
        <v/>
      </c>
      <c r="R2805" s="16">
        <f>IF(P2805&lt;=2000000,MIN(Q2805,P2805),MAX(Q2805-(P2805-2000000),50000))*0.05</f>
        <v/>
      </c>
      <c r="S2805" s="16">
        <f>MAX(0,P2805*0.1-R2805)</f>
        <v/>
      </c>
      <c r="T2805" s="16">
        <f>Q2805+MAX(0,K2805-480000)</f>
        <v/>
      </c>
      <c r="U2805" s="16">
        <f>P2805-T2805</f>
        <v/>
      </c>
      <c r="V2805" s="17">
        <f>IF(U2805&lt;0,0,LOOKUP(U2805,{0,1950001,3300001,6950001,9000001,18000001,40000001},{0.05,0.1,0.2,0.23,0.33,0.4,0.45}))</f>
        <v/>
      </c>
      <c r="W2805" s="18">
        <f>IF(U2805&lt;0,0.9,0.9-V2805*1.021)</f>
        <v/>
      </c>
      <c r="X2805" s="16">
        <f>ROUNDDOWN(S2805*0.2/W2805+2000,0)</f>
        <v/>
      </c>
      <c r="Y2805" s="17">
        <f>IF(O2805&lt;=0,0,LOOKUP(O2805,{0,1950001,3300001,6950001,9000001,18000001,40000001},{0.05,0.1,0.2,0.23,0.33,0.4,0.45}))</f>
        <v/>
      </c>
    </row>
    <row r="2806">
      <c r="A2806" t="inlineStr">
        <is>
          <t>1万円刻み</t>
        </is>
      </c>
      <c r="B2806" s="16">
        <f>'3_1万円刻み'!$A$581</f>
        <v/>
      </c>
      <c r="C2806" t="n">
        <v>2026</v>
      </c>
      <c r="D2806" t="n">
        <v>0</v>
      </c>
      <c r="E2806" t="n">
        <v>0</v>
      </c>
      <c r="F2806" t="n">
        <v>0</v>
      </c>
      <c r="G2806" s="16">
        <f>ROUND(MIN(B2806/12,650000)*12*0.0915+MIN(B2806/12,1390000)*12*(0.0504+0)+B2806*0.005,0)</f>
        <v/>
      </c>
      <c r="H2806" t="n">
        <v>0</v>
      </c>
      <c r="I2806" t="n">
        <v>0</v>
      </c>
      <c r="J2806" s="16">
        <f>IF(C2806=2026,IF(B2806&lt;741000,0,IF(B2806&lt;2191000,B2806-740000,IF(B2806&lt;2193000,1451000,IF(B2806&lt;2196000,1453000,IF(B2806&lt;2200000,1456000,IF(B2806&lt;3600000,ROUNDDOWN(B2806/4,-3)*2.8-80000,IF(B2806&lt;6600000,ROUNDDOWN(B2806/4,-3)*3.2-440000,IF(B2806&lt;8500000,ROUNDDOWN(B2806*0.9,0)-1100000,B2806-1950000)))))))),IF(B2806&lt;651000,0,IF(B2806&lt;1900000,B2806-650000,IF(B2806&lt;3600000,ROUNDDOWN(B2806/4,-3)*2.8-80000,IF(B2806&lt;6600000,ROUNDDOWN(B2806/4,-3)*3.2-440000,IF(B2806&lt;8500000,ROUNDDOWN(B2806*0.9,0)-1100000,B2806-1950000))))))</f>
        <v/>
      </c>
      <c r="K2806" s="16">
        <f>IF(J2806&gt;23500000,NA(),IF(C2806=2026,IF(J2806&lt;=4890000,1040000,IF(J2806&lt;=6550000,670000,620000)),IF(J2806&lt;=1320000,950000,IF(J2806&lt;=3360000,880000,IF(J2806&lt;=4890000,680000,IF(J2806&lt;=6550000,630000,580000))))))</f>
        <v/>
      </c>
      <c r="L2806" s="16">
        <f>IF(D2806=1,IF(J2806&lt;=9000000,380000,IF(J2806&lt;=9500000,260000,IF(J2806&lt;=10000000,130000,0))),0)</f>
        <v/>
      </c>
      <c r="M2806" s="16">
        <f>IF(D2806=1,IF(J2806&lt;=9000000,330000,IF(J2806&lt;=9500000,220000,IF(J2806&lt;=10000000,110000,0))),0)</f>
        <v/>
      </c>
      <c r="N2806" s="16">
        <f>IF(D2806=1,IF(J2806&lt;=9000000,50000,IF(J2806&lt;=9500000,40000,IF(J2806&lt;=10000000,20000,0))),0)</f>
        <v/>
      </c>
      <c r="O2806" s="16">
        <f>MAX(0,ROUNDDOWN(J2806-G2806-K2806-L2806-E2806*380000-F2806*630000-H2806,-3))</f>
        <v/>
      </c>
      <c r="P2806" s="16">
        <f>MAX(0,ROUNDDOWN(J2806-G2806-430000-M2806-E2806*330000-F2806*450000-I2806,-3))</f>
        <v/>
      </c>
      <c r="Q2806" s="16">
        <f>50000+N2806+E2806*50000+F2806*180000</f>
        <v/>
      </c>
      <c r="R2806" s="16">
        <f>IF(P2806&lt;=2000000,MIN(Q2806,P2806),MAX(Q2806-(P2806-2000000),50000))*0.05</f>
        <v/>
      </c>
      <c r="S2806" s="16">
        <f>MAX(0,P2806*0.1-R2806)</f>
        <v/>
      </c>
      <c r="T2806" s="16">
        <f>Q2806+MAX(0,K2806-480000)</f>
        <v/>
      </c>
      <c r="U2806" s="16">
        <f>P2806-T2806</f>
        <v/>
      </c>
      <c r="V2806" s="17">
        <f>IF(U2806&lt;0,0,LOOKUP(U2806,{0,1950001,3300001,6950001,9000001,18000001,40000001},{0.05,0.1,0.2,0.23,0.33,0.4,0.45}))</f>
        <v/>
      </c>
      <c r="W2806" s="18">
        <f>IF(U2806&lt;0,0.9,0.9-V2806*1.021)</f>
        <v/>
      </c>
      <c r="X2806" s="16">
        <f>ROUNDDOWN(S2806*0.2/W2806+2000,0)</f>
        <v/>
      </c>
      <c r="Y2806" s="17">
        <f>IF(O2806&lt;=0,0,LOOKUP(O2806,{0,1950001,3300001,6950001,9000001,18000001,40000001},{0.05,0.1,0.2,0.23,0.33,0.4,0.45}))</f>
        <v/>
      </c>
    </row>
    <row r="2807">
      <c r="A2807" t="inlineStr">
        <is>
          <t>1万円刻み</t>
        </is>
      </c>
      <c r="B2807" s="16">
        <f>'3_1万円刻み'!$A$581</f>
        <v/>
      </c>
      <c r="C2807" t="n">
        <v>2025</v>
      </c>
      <c r="D2807" t="n">
        <v>1</v>
      </c>
      <c r="E2807" t="n">
        <v>0</v>
      </c>
      <c r="F2807" t="n">
        <v>0</v>
      </c>
      <c r="G2807" s="16">
        <f>ROUND(MIN(B2807/12,650000)*12*0.0915+MIN(B2807/12,1390000)*12*(0.0504+0)+B2807*0.005,0)</f>
        <v/>
      </c>
      <c r="H2807" t="n">
        <v>0</v>
      </c>
      <c r="I2807" t="n">
        <v>0</v>
      </c>
      <c r="J2807" s="16">
        <f>IF(C2807=2026,IF(B2807&lt;741000,0,IF(B2807&lt;2191000,B2807-740000,IF(B2807&lt;2193000,1451000,IF(B2807&lt;2196000,1453000,IF(B2807&lt;2200000,1456000,IF(B2807&lt;3600000,ROUNDDOWN(B2807/4,-3)*2.8-80000,IF(B2807&lt;6600000,ROUNDDOWN(B2807/4,-3)*3.2-440000,IF(B2807&lt;8500000,ROUNDDOWN(B2807*0.9,0)-1100000,B2807-1950000)))))))),IF(B2807&lt;651000,0,IF(B2807&lt;1900000,B2807-650000,IF(B2807&lt;3600000,ROUNDDOWN(B2807/4,-3)*2.8-80000,IF(B2807&lt;6600000,ROUNDDOWN(B2807/4,-3)*3.2-440000,IF(B2807&lt;8500000,ROUNDDOWN(B2807*0.9,0)-1100000,B2807-1950000))))))</f>
        <v/>
      </c>
      <c r="K2807" s="16">
        <f>IF(J2807&gt;23500000,NA(),IF(C2807=2026,IF(J2807&lt;=4890000,1040000,IF(J2807&lt;=6550000,670000,620000)),IF(J2807&lt;=1320000,950000,IF(J2807&lt;=3360000,880000,IF(J2807&lt;=4890000,680000,IF(J2807&lt;=6550000,630000,580000))))))</f>
        <v/>
      </c>
      <c r="L2807" s="16">
        <f>IF(D2807=1,IF(J2807&lt;=9000000,380000,IF(J2807&lt;=9500000,260000,IF(J2807&lt;=10000000,130000,0))),0)</f>
        <v/>
      </c>
      <c r="M2807" s="16">
        <f>IF(D2807=1,IF(J2807&lt;=9000000,330000,IF(J2807&lt;=9500000,220000,IF(J2807&lt;=10000000,110000,0))),0)</f>
        <v/>
      </c>
      <c r="N2807" s="16">
        <f>IF(D2807=1,IF(J2807&lt;=9000000,50000,IF(J2807&lt;=9500000,40000,IF(J2807&lt;=10000000,20000,0))),0)</f>
        <v/>
      </c>
      <c r="O2807" s="16">
        <f>MAX(0,ROUNDDOWN(J2807-G2807-K2807-L2807-E2807*380000-F2807*630000-H2807,-3))</f>
        <v/>
      </c>
      <c r="P2807" s="16">
        <f>MAX(0,ROUNDDOWN(J2807-G2807-430000-M2807-E2807*330000-F2807*450000-I2807,-3))</f>
        <v/>
      </c>
      <c r="Q2807" s="16">
        <f>50000+N2807+E2807*50000+F2807*180000</f>
        <v/>
      </c>
      <c r="R2807" s="16">
        <f>IF(P2807&lt;=2000000,MIN(Q2807,P2807),MAX(Q2807-(P2807-2000000),50000))*0.05</f>
        <v/>
      </c>
      <c r="S2807" s="16">
        <f>MAX(0,P2807*0.1-R2807)</f>
        <v/>
      </c>
      <c r="T2807" s="16">
        <f>Q2807+MAX(0,K2807-480000)</f>
        <v/>
      </c>
      <c r="U2807" s="16">
        <f>P2807-T2807</f>
        <v/>
      </c>
      <c r="V2807" s="17">
        <f>IF(U2807&lt;0,0,LOOKUP(U2807,{0,1950001,3300001,6950001,9000001,18000001,40000001},{0.05,0.1,0.2,0.23,0.33,0.4,0.45}))</f>
        <v/>
      </c>
      <c r="W2807" s="18">
        <f>IF(U2807&lt;0,0.9,0.9-V2807*1.021)</f>
        <v/>
      </c>
      <c r="X2807" s="16">
        <f>ROUNDDOWN(S2807*0.2/W2807+2000,0)</f>
        <v/>
      </c>
      <c r="Y2807" s="17">
        <f>IF(O2807&lt;=0,0,LOOKUP(O2807,{0,1950001,3300001,6950001,9000001,18000001,40000001},{0.05,0.1,0.2,0.23,0.33,0.4,0.45}))</f>
        <v/>
      </c>
    </row>
    <row r="2808">
      <c r="A2808" t="inlineStr">
        <is>
          <t>1万円刻み</t>
        </is>
      </c>
      <c r="B2808" s="16">
        <f>'3_1万円刻み'!$A$581</f>
        <v/>
      </c>
      <c r="C2808" t="n">
        <v>2026</v>
      </c>
      <c r="D2808" t="n">
        <v>1</v>
      </c>
      <c r="E2808" t="n">
        <v>0</v>
      </c>
      <c r="F2808" t="n">
        <v>0</v>
      </c>
      <c r="G2808" s="16">
        <f>ROUND(MIN(B2808/12,650000)*12*0.0915+MIN(B2808/12,1390000)*12*(0.0504+0)+B2808*0.005,0)</f>
        <v/>
      </c>
      <c r="H2808" t="n">
        <v>0</v>
      </c>
      <c r="I2808" t="n">
        <v>0</v>
      </c>
      <c r="J2808" s="16">
        <f>IF(C2808=2026,IF(B2808&lt;741000,0,IF(B2808&lt;2191000,B2808-740000,IF(B2808&lt;2193000,1451000,IF(B2808&lt;2196000,1453000,IF(B2808&lt;2200000,1456000,IF(B2808&lt;3600000,ROUNDDOWN(B2808/4,-3)*2.8-80000,IF(B2808&lt;6600000,ROUNDDOWN(B2808/4,-3)*3.2-440000,IF(B2808&lt;8500000,ROUNDDOWN(B2808*0.9,0)-1100000,B2808-1950000)))))))),IF(B2808&lt;651000,0,IF(B2808&lt;1900000,B2808-650000,IF(B2808&lt;3600000,ROUNDDOWN(B2808/4,-3)*2.8-80000,IF(B2808&lt;6600000,ROUNDDOWN(B2808/4,-3)*3.2-440000,IF(B2808&lt;8500000,ROUNDDOWN(B2808*0.9,0)-1100000,B2808-1950000))))))</f>
        <v/>
      </c>
      <c r="K2808" s="16">
        <f>IF(J2808&gt;23500000,NA(),IF(C2808=2026,IF(J2808&lt;=4890000,1040000,IF(J2808&lt;=6550000,670000,620000)),IF(J2808&lt;=1320000,950000,IF(J2808&lt;=3360000,880000,IF(J2808&lt;=4890000,680000,IF(J2808&lt;=6550000,630000,580000))))))</f>
        <v/>
      </c>
      <c r="L2808" s="16">
        <f>IF(D2808=1,IF(J2808&lt;=9000000,380000,IF(J2808&lt;=9500000,260000,IF(J2808&lt;=10000000,130000,0))),0)</f>
        <v/>
      </c>
      <c r="M2808" s="16">
        <f>IF(D2808=1,IF(J2808&lt;=9000000,330000,IF(J2808&lt;=9500000,220000,IF(J2808&lt;=10000000,110000,0))),0)</f>
        <v/>
      </c>
      <c r="N2808" s="16">
        <f>IF(D2808=1,IF(J2808&lt;=9000000,50000,IF(J2808&lt;=9500000,40000,IF(J2808&lt;=10000000,20000,0))),0)</f>
        <v/>
      </c>
      <c r="O2808" s="16">
        <f>MAX(0,ROUNDDOWN(J2808-G2808-K2808-L2808-E2808*380000-F2808*630000-H2808,-3))</f>
        <v/>
      </c>
      <c r="P2808" s="16">
        <f>MAX(0,ROUNDDOWN(J2808-G2808-430000-M2808-E2808*330000-F2808*450000-I2808,-3))</f>
        <v/>
      </c>
      <c r="Q2808" s="16">
        <f>50000+N2808+E2808*50000+F2808*180000</f>
        <v/>
      </c>
      <c r="R2808" s="16">
        <f>IF(P2808&lt;=2000000,MIN(Q2808,P2808),MAX(Q2808-(P2808-2000000),50000))*0.05</f>
        <v/>
      </c>
      <c r="S2808" s="16">
        <f>MAX(0,P2808*0.1-R2808)</f>
        <v/>
      </c>
      <c r="T2808" s="16">
        <f>Q2808+MAX(0,K2808-480000)</f>
        <v/>
      </c>
      <c r="U2808" s="16">
        <f>P2808-T2808</f>
        <v/>
      </c>
      <c r="V2808" s="17">
        <f>IF(U2808&lt;0,0,LOOKUP(U2808,{0,1950001,3300001,6950001,9000001,18000001,40000001},{0.05,0.1,0.2,0.23,0.33,0.4,0.45}))</f>
        <v/>
      </c>
      <c r="W2808" s="18">
        <f>IF(U2808&lt;0,0.9,0.9-V2808*1.021)</f>
        <v/>
      </c>
      <c r="X2808" s="16">
        <f>ROUNDDOWN(S2808*0.2/W2808+2000,0)</f>
        <v/>
      </c>
      <c r="Y2808" s="17">
        <f>IF(O2808&lt;=0,0,LOOKUP(O2808,{0,1950001,3300001,6950001,9000001,18000001,40000001},{0.05,0.1,0.2,0.23,0.33,0.4,0.45}))</f>
        <v/>
      </c>
    </row>
    <row r="2809">
      <c r="A2809" t="inlineStr">
        <is>
          <t>1万円刻み</t>
        </is>
      </c>
      <c r="B2809" s="16">
        <f>'3_1万円刻み'!$A$582</f>
        <v/>
      </c>
      <c r="C2809" t="n">
        <v>2025</v>
      </c>
      <c r="D2809" t="n">
        <v>0</v>
      </c>
      <c r="E2809" t="n">
        <v>0</v>
      </c>
      <c r="F2809" t="n">
        <v>0</v>
      </c>
      <c r="G2809" s="16">
        <f>ROUND(MIN(B2809/12,650000)*12*0.0915+MIN(B2809/12,1390000)*12*(0.0504+0)+B2809*0.005,0)</f>
        <v/>
      </c>
      <c r="H2809" t="n">
        <v>0</v>
      </c>
      <c r="I2809" t="n">
        <v>0</v>
      </c>
      <c r="J2809" s="16">
        <f>IF(C2809=2026,IF(B2809&lt;741000,0,IF(B2809&lt;2191000,B2809-740000,IF(B2809&lt;2193000,1451000,IF(B2809&lt;2196000,1453000,IF(B2809&lt;2200000,1456000,IF(B2809&lt;3600000,ROUNDDOWN(B2809/4,-3)*2.8-80000,IF(B2809&lt;6600000,ROUNDDOWN(B2809/4,-3)*3.2-440000,IF(B2809&lt;8500000,ROUNDDOWN(B2809*0.9,0)-1100000,B2809-1950000)))))))),IF(B2809&lt;651000,0,IF(B2809&lt;1900000,B2809-650000,IF(B2809&lt;3600000,ROUNDDOWN(B2809/4,-3)*2.8-80000,IF(B2809&lt;6600000,ROUNDDOWN(B2809/4,-3)*3.2-440000,IF(B2809&lt;8500000,ROUNDDOWN(B2809*0.9,0)-1100000,B2809-1950000))))))</f>
        <v/>
      </c>
      <c r="K2809" s="16">
        <f>IF(J2809&gt;23500000,NA(),IF(C2809=2026,IF(J2809&lt;=4890000,1040000,IF(J2809&lt;=6550000,670000,620000)),IF(J2809&lt;=1320000,950000,IF(J2809&lt;=3360000,880000,IF(J2809&lt;=4890000,680000,IF(J2809&lt;=6550000,630000,580000))))))</f>
        <v/>
      </c>
      <c r="L2809" s="16">
        <f>IF(D2809=1,IF(J2809&lt;=9000000,380000,IF(J2809&lt;=9500000,260000,IF(J2809&lt;=10000000,130000,0))),0)</f>
        <v/>
      </c>
      <c r="M2809" s="16">
        <f>IF(D2809=1,IF(J2809&lt;=9000000,330000,IF(J2809&lt;=9500000,220000,IF(J2809&lt;=10000000,110000,0))),0)</f>
        <v/>
      </c>
      <c r="N2809" s="16">
        <f>IF(D2809=1,IF(J2809&lt;=9000000,50000,IF(J2809&lt;=9500000,40000,IF(J2809&lt;=10000000,20000,0))),0)</f>
        <v/>
      </c>
      <c r="O2809" s="16">
        <f>MAX(0,ROUNDDOWN(J2809-G2809-K2809-L2809-E2809*380000-F2809*630000-H2809,-3))</f>
        <v/>
      </c>
      <c r="P2809" s="16">
        <f>MAX(0,ROUNDDOWN(J2809-G2809-430000-M2809-E2809*330000-F2809*450000-I2809,-3))</f>
        <v/>
      </c>
      <c r="Q2809" s="16">
        <f>50000+N2809+E2809*50000+F2809*180000</f>
        <v/>
      </c>
      <c r="R2809" s="16">
        <f>IF(P2809&lt;=2000000,MIN(Q2809,P2809),MAX(Q2809-(P2809-2000000),50000))*0.05</f>
        <v/>
      </c>
      <c r="S2809" s="16">
        <f>MAX(0,P2809*0.1-R2809)</f>
        <v/>
      </c>
      <c r="T2809" s="16">
        <f>Q2809+MAX(0,K2809-480000)</f>
        <v/>
      </c>
      <c r="U2809" s="16">
        <f>P2809-T2809</f>
        <v/>
      </c>
      <c r="V2809" s="17">
        <f>IF(U2809&lt;0,0,LOOKUP(U2809,{0,1950001,3300001,6950001,9000001,18000001,40000001},{0.05,0.1,0.2,0.23,0.33,0.4,0.45}))</f>
        <v/>
      </c>
      <c r="W2809" s="18">
        <f>IF(U2809&lt;0,0.9,0.9-V2809*1.021)</f>
        <v/>
      </c>
      <c r="X2809" s="16">
        <f>ROUNDDOWN(S2809*0.2/W2809+2000,0)</f>
        <v/>
      </c>
      <c r="Y2809" s="17">
        <f>IF(O2809&lt;=0,0,LOOKUP(O2809,{0,1950001,3300001,6950001,9000001,18000001,40000001},{0.05,0.1,0.2,0.23,0.33,0.4,0.45}))</f>
        <v/>
      </c>
    </row>
    <row r="2810">
      <c r="A2810" t="inlineStr">
        <is>
          <t>1万円刻み</t>
        </is>
      </c>
      <c r="B2810" s="16">
        <f>'3_1万円刻み'!$A$582</f>
        <v/>
      </c>
      <c r="C2810" t="n">
        <v>2026</v>
      </c>
      <c r="D2810" t="n">
        <v>0</v>
      </c>
      <c r="E2810" t="n">
        <v>0</v>
      </c>
      <c r="F2810" t="n">
        <v>0</v>
      </c>
      <c r="G2810" s="16">
        <f>ROUND(MIN(B2810/12,650000)*12*0.0915+MIN(B2810/12,1390000)*12*(0.0504+0)+B2810*0.005,0)</f>
        <v/>
      </c>
      <c r="H2810" t="n">
        <v>0</v>
      </c>
      <c r="I2810" t="n">
        <v>0</v>
      </c>
      <c r="J2810" s="16">
        <f>IF(C2810=2026,IF(B2810&lt;741000,0,IF(B2810&lt;2191000,B2810-740000,IF(B2810&lt;2193000,1451000,IF(B2810&lt;2196000,1453000,IF(B2810&lt;2200000,1456000,IF(B2810&lt;3600000,ROUNDDOWN(B2810/4,-3)*2.8-80000,IF(B2810&lt;6600000,ROUNDDOWN(B2810/4,-3)*3.2-440000,IF(B2810&lt;8500000,ROUNDDOWN(B2810*0.9,0)-1100000,B2810-1950000)))))))),IF(B2810&lt;651000,0,IF(B2810&lt;1900000,B2810-650000,IF(B2810&lt;3600000,ROUNDDOWN(B2810/4,-3)*2.8-80000,IF(B2810&lt;6600000,ROUNDDOWN(B2810/4,-3)*3.2-440000,IF(B2810&lt;8500000,ROUNDDOWN(B2810*0.9,0)-1100000,B2810-1950000))))))</f>
        <v/>
      </c>
      <c r="K2810" s="16">
        <f>IF(J2810&gt;23500000,NA(),IF(C2810=2026,IF(J2810&lt;=4890000,1040000,IF(J2810&lt;=6550000,670000,620000)),IF(J2810&lt;=1320000,950000,IF(J2810&lt;=3360000,880000,IF(J2810&lt;=4890000,680000,IF(J2810&lt;=6550000,630000,580000))))))</f>
        <v/>
      </c>
      <c r="L2810" s="16">
        <f>IF(D2810=1,IF(J2810&lt;=9000000,380000,IF(J2810&lt;=9500000,260000,IF(J2810&lt;=10000000,130000,0))),0)</f>
        <v/>
      </c>
      <c r="M2810" s="16">
        <f>IF(D2810=1,IF(J2810&lt;=9000000,330000,IF(J2810&lt;=9500000,220000,IF(J2810&lt;=10000000,110000,0))),0)</f>
        <v/>
      </c>
      <c r="N2810" s="16">
        <f>IF(D2810=1,IF(J2810&lt;=9000000,50000,IF(J2810&lt;=9500000,40000,IF(J2810&lt;=10000000,20000,0))),0)</f>
        <v/>
      </c>
      <c r="O2810" s="16">
        <f>MAX(0,ROUNDDOWN(J2810-G2810-K2810-L2810-E2810*380000-F2810*630000-H2810,-3))</f>
        <v/>
      </c>
      <c r="P2810" s="16">
        <f>MAX(0,ROUNDDOWN(J2810-G2810-430000-M2810-E2810*330000-F2810*450000-I2810,-3))</f>
        <v/>
      </c>
      <c r="Q2810" s="16">
        <f>50000+N2810+E2810*50000+F2810*180000</f>
        <v/>
      </c>
      <c r="R2810" s="16">
        <f>IF(P2810&lt;=2000000,MIN(Q2810,P2810),MAX(Q2810-(P2810-2000000),50000))*0.05</f>
        <v/>
      </c>
      <c r="S2810" s="16">
        <f>MAX(0,P2810*0.1-R2810)</f>
        <v/>
      </c>
      <c r="T2810" s="16">
        <f>Q2810+MAX(0,K2810-480000)</f>
        <v/>
      </c>
      <c r="U2810" s="16">
        <f>P2810-T2810</f>
        <v/>
      </c>
      <c r="V2810" s="17">
        <f>IF(U2810&lt;0,0,LOOKUP(U2810,{0,1950001,3300001,6950001,9000001,18000001,40000001},{0.05,0.1,0.2,0.23,0.33,0.4,0.45}))</f>
        <v/>
      </c>
      <c r="W2810" s="18">
        <f>IF(U2810&lt;0,0.9,0.9-V2810*1.021)</f>
        <v/>
      </c>
      <c r="X2810" s="16">
        <f>ROUNDDOWN(S2810*0.2/W2810+2000,0)</f>
        <v/>
      </c>
      <c r="Y2810" s="17">
        <f>IF(O2810&lt;=0,0,LOOKUP(O2810,{0,1950001,3300001,6950001,9000001,18000001,40000001},{0.05,0.1,0.2,0.23,0.33,0.4,0.45}))</f>
        <v/>
      </c>
    </row>
    <row r="2811">
      <c r="A2811" t="inlineStr">
        <is>
          <t>1万円刻み</t>
        </is>
      </c>
      <c r="B2811" s="16">
        <f>'3_1万円刻み'!$A$582</f>
        <v/>
      </c>
      <c r="C2811" t="n">
        <v>2025</v>
      </c>
      <c r="D2811" t="n">
        <v>1</v>
      </c>
      <c r="E2811" t="n">
        <v>0</v>
      </c>
      <c r="F2811" t="n">
        <v>0</v>
      </c>
      <c r="G2811" s="16">
        <f>ROUND(MIN(B2811/12,650000)*12*0.0915+MIN(B2811/12,1390000)*12*(0.0504+0)+B2811*0.005,0)</f>
        <v/>
      </c>
      <c r="H2811" t="n">
        <v>0</v>
      </c>
      <c r="I2811" t="n">
        <v>0</v>
      </c>
      <c r="J2811" s="16">
        <f>IF(C2811=2026,IF(B2811&lt;741000,0,IF(B2811&lt;2191000,B2811-740000,IF(B2811&lt;2193000,1451000,IF(B2811&lt;2196000,1453000,IF(B2811&lt;2200000,1456000,IF(B2811&lt;3600000,ROUNDDOWN(B2811/4,-3)*2.8-80000,IF(B2811&lt;6600000,ROUNDDOWN(B2811/4,-3)*3.2-440000,IF(B2811&lt;8500000,ROUNDDOWN(B2811*0.9,0)-1100000,B2811-1950000)))))))),IF(B2811&lt;651000,0,IF(B2811&lt;1900000,B2811-650000,IF(B2811&lt;3600000,ROUNDDOWN(B2811/4,-3)*2.8-80000,IF(B2811&lt;6600000,ROUNDDOWN(B2811/4,-3)*3.2-440000,IF(B2811&lt;8500000,ROUNDDOWN(B2811*0.9,0)-1100000,B2811-1950000))))))</f>
        <v/>
      </c>
      <c r="K2811" s="16">
        <f>IF(J2811&gt;23500000,NA(),IF(C2811=2026,IF(J2811&lt;=4890000,1040000,IF(J2811&lt;=6550000,670000,620000)),IF(J2811&lt;=1320000,950000,IF(J2811&lt;=3360000,880000,IF(J2811&lt;=4890000,680000,IF(J2811&lt;=6550000,630000,580000))))))</f>
        <v/>
      </c>
      <c r="L2811" s="16">
        <f>IF(D2811=1,IF(J2811&lt;=9000000,380000,IF(J2811&lt;=9500000,260000,IF(J2811&lt;=10000000,130000,0))),0)</f>
        <v/>
      </c>
      <c r="M2811" s="16">
        <f>IF(D2811=1,IF(J2811&lt;=9000000,330000,IF(J2811&lt;=9500000,220000,IF(J2811&lt;=10000000,110000,0))),0)</f>
        <v/>
      </c>
      <c r="N2811" s="16">
        <f>IF(D2811=1,IF(J2811&lt;=9000000,50000,IF(J2811&lt;=9500000,40000,IF(J2811&lt;=10000000,20000,0))),0)</f>
        <v/>
      </c>
      <c r="O2811" s="16">
        <f>MAX(0,ROUNDDOWN(J2811-G2811-K2811-L2811-E2811*380000-F2811*630000-H2811,-3))</f>
        <v/>
      </c>
      <c r="P2811" s="16">
        <f>MAX(0,ROUNDDOWN(J2811-G2811-430000-M2811-E2811*330000-F2811*450000-I2811,-3))</f>
        <v/>
      </c>
      <c r="Q2811" s="16">
        <f>50000+N2811+E2811*50000+F2811*180000</f>
        <v/>
      </c>
      <c r="R2811" s="16">
        <f>IF(P2811&lt;=2000000,MIN(Q2811,P2811),MAX(Q2811-(P2811-2000000),50000))*0.05</f>
        <v/>
      </c>
      <c r="S2811" s="16">
        <f>MAX(0,P2811*0.1-R2811)</f>
        <v/>
      </c>
      <c r="T2811" s="16">
        <f>Q2811+MAX(0,K2811-480000)</f>
        <v/>
      </c>
      <c r="U2811" s="16">
        <f>P2811-T2811</f>
        <v/>
      </c>
      <c r="V2811" s="17">
        <f>IF(U2811&lt;0,0,LOOKUP(U2811,{0,1950001,3300001,6950001,9000001,18000001,40000001},{0.05,0.1,0.2,0.23,0.33,0.4,0.45}))</f>
        <v/>
      </c>
      <c r="W2811" s="18">
        <f>IF(U2811&lt;0,0.9,0.9-V2811*1.021)</f>
        <v/>
      </c>
      <c r="X2811" s="16">
        <f>ROUNDDOWN(S2811*0.2/W2811+2000,0)</f>
        <v/>
      </c>
      <c r="Y2811" s="17">
        <f>IF(O2811&lt;=0,0,LOOKUP(O2811,{0,1950001,3300001,6950001,9000001,18000001,40000001},{0.05,0.1,0.2,0.23,0.33,0.4,0.45}))</f>
        <v/>
      </c>
    </row>
    <row r="2812">
      <c r="A2812" t="inlineStr">
        <is>
          <t>1万円刻み</t>
        </is>
      </c>
      <c r="B2812" s="16">
        <f>'3_1万円刻み'!$A$582</f>
        <v/>
      </c>
      <c r="C2812" t="n">
        <v>2026</v>
      </c>
      <c r="D2812" t="n">
        <v>1</v>
      </c>
      <c r="E2812" t="n">
        <v>0</v>
      </c>
      <c r="F2812" t="n">
        <v>0</v>
      </c>
      <c r="G2812" s="16">
        <f>ROUND(MIN(B2812/12,650000)*12*0.0915+MIN(B2812/12,1390000)*12*(0.0504+0)+B2812*0.005,0)</f>
        <v/>
      </c>
      <c r="H2812" t="n">
        <v>0</v>
      </c>
      <c r="I2812" t="n">
        <v>0</v>
      </c>
      <c r="J2812" s="16">
        <f>IF(C2812=2026,IF(B2812&lt;741000,0,IF(B2812&lt;2191000,B2812-740000,IF(B2812&lt;2193000,1451000,IF(B2812&lt;2196000,1453000,IF(B2812&lt;2200000,1456000,IF(B2812&lt;3600000,ROUNDDOWN(B2812/4,-3)*2.8-80000,IF(B2812&lt;6600000,ROUNDDOWN(B2812/4,-3)*3.2-440000,IF(B2812&lt;8500000,ROUNDDOWN(B2812*0.9,0)-1100000,B2812-1950000)))))))),IF(B2812&lt;651000,0,IF(B2812&lt;1900000,B2812-650000,IF(B2812&lt;3600000,ROUNDDOWN(B2812/4,-3)*2.8-80000,IF(B2812&lt;6600000,ROUNDDOWN(B2812/4,-3)*3.2-440000,IF(B2812&lt;8500000,ROUNDDOWN(B2812*0.9,0)-1100000,B2812-1950000))))))</f>
        <v/>
      </c>
      <c r="K2812" s="16">
        <f>IF(J2812&gt;23500000,NA(),IF(C2812=2026,IF(J2812&lt;=4890000,1040000,IF(J2812&lt;=6550000,670000,620000)),IF(J2812&lt;=1320000,950000,IF(J2812&lt;=3360000,880000,IF(J2812&lt;=4890000,680000,IF(J2812&lt;=6550000,630000,580000))))))</f>
        <v/>
      </c>
      <c r="L2812" s="16">
        <f>IF(D2812=1,IF(J2812&lt;=9000000,380000,IF(J2812&lt;=9500000,260000,IF(J2812&lt;=10000000,130000,0))),0)</f>
        <v/>
      </c>
      <c r="M2812" s="16">
        <f>IF(D2812=1,IF(J2812&lt;=9000000,330000,IF(J2812&lt;=9500000,220000,IF(J2812&lt;=10000000,110000,0))),0)</f>
        <v/>
      </c>
      <c r="N2812" s="16">
        <f>IF(D2812=1,IF(J2812&lt;=9000000,50000,IF(J2812&lt;=9500000,40000,IF(J2812&lt;=10000000,20000,0))),0)</f>
        <v/>
      </c>
      <c r="O2812" s="16">
        <f>MAX(0,ROUNDDOWN(J2812-G2812-K2812-L2812-E2812*380000-F2812*630000-H2812,-3))</f>
        <v/>
      </c>
      <c r="P2812" s="16">
        <f>MAX(0,ROUNDDOWN(J2812-G2812-430000-M2812-E2812*330000-F2812*450000-I2812,-3))</f>
        <v/>
      </c>
      <c r="Q2812" s="16">
        <f>50000+N2812+E2812*50000+F2812*180000</f>
        <v/>
      </c>
      <c r="R2812" s="16">
        <f>IF(P2812&lt;=2000000,MIN(Q2812,P2812),MAX(Q2812-(P2812-2000000),50000))*0.05</f>
        <v/>
      </c>
      <c r="S2812" s="16">
        <f>MAX(0,P2812*0.1-R2812)</f>
        <v/>
      </c>
      <c r="T2812" s="16">
        <f>Q2812+MAX(0,K2812-480000)</f>
        <v/>
      </c>
      <c r="U2812" s="16">
        <f>P2812-T2812</f>
        <v/>
      </c>
      <c r="V2812" s="17">
        <f>IF(U2812&lt;0,0,LOOKUP(U2812,{0,1950001,3300001,6950001,9000001,18000001,40000001},{0.05,0.1,0.2,0.23,0.33,0.4,0.45}))</f>
        <v/>
      </c>
      <c r="W2812" s="18">
        <f>IF(U2812&lt;0,0.9,0.9-V2812*1.021)</f>
        <v/>
      </c>
      <c r="X2812" s="16">
        <f>ROUNDDOWN(S2812*0.2/W2812+2000,0)</f>
        <v/>
      </c>
      <c r="Y2812" s="17">
        <f>IF(O2812&lt;=0,0,LOOKUP(O2812,{0,1950001,3300001,6950001,9000001,18000001,40000001},{0.05,0.1,0.2,0.23,0.33,0.4,0.45}))</f>
        <v/>
      </c>
    </row>
    <row r="2813">
      <c r="A2813" t="inlineStr">
        <is>
          <t>1万円刻み</t>
        </is>
      </c>
      <c r="B2813" s="16">
        <f>'3_1万円刻み'!$A$583</f>
        <v/>
      </c>
      <c r="C2813" t="n">
        <v>2025</v>
      </c>
      <c r="D2813" t="n">
        <v>0</v>
      </c>
      <c r="E2813" t="n">
        <v>0</v>
      </c>
      <c r="F2813" t="n">
        <v>0</v>
      </c>
      <c r="G2813" s="16">
        <f>ROUND(MIN(B2813/12,650000)*12*0.0915+MIN(B2813/12,1390000)*12*(0.0504+0)+B2813*0.005,0)</f>
        <v/>
      </c>
      <c r="H2813" t="n">
        <v>0</v>
      </c>
      <c r="I2813" t="n">
        <v>0</v>
      </c>
      <c r="J2813" s="16">
        <f>IF(C2813=2026,IF(B2813&lt;741000,0,IF(B2813&lt;2191000,B2813-740000,IF(B2813&lt;2193000,1451000,IF(B2813&lt;2196000,1453000,IF(B2813&lt;2200000,1456000,IF(B2813&lt;3600000,ROUNDDOWN(B2813/4,-3)*2.8-80000,IF(B2813&lt;6600000,ROUNDDOWN(B2813/4,-3)*3.2-440000,IF(B2813&lt;8500000,ROUNDDOWN(B2813*0.9,0)-1100000,B2813-1950000)))))))),IF(B2813&lt;651000,0,IF(B2813&lt;1900000,B2813-650000,IF(B2813&lt;3600000,ROUNDDOWN(B2813/4,-3)*2.8-80000,IF(B2813&lt;6600000,ROUNDDOWN(B2813/4,-3)*3.2-440000,IF(B2813&lt;8500000,ROUNDDOWN(B2813*0.9,0)-1100000,B2813-1950000))))))</f>
        <v/>
      </c>
      <c r="K2813" s="16">
        <f>IF(J2813&gt;23500000,NA(),IF(C2813=2026,IF(J2813&lt;=4890000,1040000,IF(J2813&lt;=6550000,670000,620000)),IF(J2813&lt;=1320000,950000,IF(J2813&lt;=3360000,880000,IF(J2813&lt;=4890000,680000,IF(J2813&lt;=6550000,630000,580000))))))</f>
        <v/>
      </c>
      <c r="L2813" s="16">
        <f>IF(D2813=1,IF(J2813&lt;=9000000,380000,IF(J2813&lt;=9500000,260000,IF(J2813&lt;=10000000,130000,0))),0)</f>
        <v/>
      </c>
      <c r="M2813" s="16">
        <f>IF(D2813=1,IF(J2813&lt;=9000000,330000,IF(J2813&lt;=9500000,220000,IF(J2813&lt;=10000000,110000,0))),0)</f>
        <v/>
      </c>
      <c r="N2813" s="16">
        <f>IF(D2813=1,IF(J2813&lt;=9000000,50000,IF(J2813&lt;=9500000,40000,IF(J2813&lt;=10000000,20000,0))),0)</f>
        <v/>
      </c>
      <c r="O2813" s="16">
        <f>MAX(0,ROUNDDOWN(J2813-G2813-K2813-L2813-E2813*380000-F2813*630000-H2813,-3))</f>
        <v/>
      </c>
      <c r="P2813" s="16">
        <f>MAX(0,ROUNDDOWN(J2813-G2813-430000-M2813-E2813*330000-F2813*450000-I2813,-3))</f>
        <v/>
      </c>
      <c r="Q2813" s="16">
        <f>50000+N2813+E2813*50000+F2813*180000</f>
        <v/>
      </c>
      <c r="R2813" s="16">
        <f>IF(P2813&lt;=2000000,MIN(Q2813,P2813),MAX(Q2813-(P2813-2000000),50000))*0.05</f>
        <v/>
      </c>
      <c r="S2813" s="16">
        <f>MAX(0,P2813*0.1-R2813)</f>
        <v/>
      </c>
      <c r="T2813" s="16">
        <f>Q2813+MAX(0,K2813-480000)</f>
        <v/>
      </c>
      <c r="U2813" s="16">
        <f>P2813-T2813</f>
        <v/>
      </c>
      <c r="V2813" s="17">
        <f>IF(U2813&lt;0,0,LOOKUP(U2813,{0,1950001,3300001,6950001,9000001,18000001,40000001},{0.05,0.1,0.2,0.23,0.33,0.4,0.45}))</f>
        <v/>
      </c>
      <c r="W2813" s="18">
        <f>IF(U2813&lt;0,0.9,0.9-V2813*1.021)</f>
        <v/>
      </c>
      <c r="X2813" s="16">
        <f>ROUNDDOWN(S2813*0.2/W2813+2000,0)</f>
        <v/>
      </c>
      <c r="Y2813" s="17">
        <f>IF(O2813&lt;=0,0,LOOKUP(O2813,{0,1950001,3300001,6950001,9000001,18000001,40000001},{0.05,0.1,0.2,0.23,0.33,0.4,0.45}))</f>
        <v/>
      </c>
    </row>
    <row r="2814">
      <c r="A2814" t="inlineStr">
        <is>
          <t>1万円刻み</t>
        </is>
      </c>
      <c r="B2814" s="16">
        <f>'3_1万円刻み'!$A$583</f>
        <v/>
      </c>
      <c r="C2814" t="n">
        <v>2026</v>
      </c>
      <c r="D2814" t="n">
        <v>0</v>
      </c>
      <c r="E2814" t="n">
        <v>0</v>
      </c>
      <c r="F2814" t="n">
        <v>0</v>
      </c>
      <c r="G2814" s="16">
        <f>ROUND(MIN(B2814/12,650000)*12*0.0915+MIN(B2814/12,1390000)*12*(0.0504+0)+B2814*0.005,0)</f>
        <v/>
      </c>
      <c r="H2814" t="n">
        <v>0</v>
      </c>
      <c r="I2814" t="n">
        <v>0</v>
      </c>
      <c r="J2814" s="16">
        <f>IF(C2814=2026,IF(B2814&lt;741000,0,IF(B2814&lt;2191000,B2814-740000,IF(B2814&lt;2193000,1451000,IF(B2814&lt;2196000,1453000,IF(B2814&lt;2200000,1456000,IF(B2814&lt;3600000,ROUNDDOWN(B2814/4,-3)*2.8-80000,IF(B2814&lt;6600000,ROUNDDOWN(B2814/4,-3)*3.2-440000,IF(B2814&lt;8500000,ROUNDDOWN(B2814*0.9,0)-1100000,B2814-1950000)))))))),IF(B2814&lt;651000,0,IF(B2814&lt;1900000,B2814-650000,IF(B2814&lt;3600000,ROUNDDOWN(B2814/4,-3)*2.8-80000,IF(B2814&lt;6600000,ROUNDDOWN(B2814/4,-3)*3.2-440000,IF(B2814&lt;8500000,ROUNDDOWN(B2814*0.9,0)-1100000,B2814-1950000))))))</f>
        <v/>
      </c>
      <c r="K2814" s="16">
        <f>IF(J2814&gt;23500000,NA(),IF(C2814=2026,IF(J2814&lt;=4890000,1040000,IF(J2814&lt;=6550000,670000,620000)),IF(J2814&lt;=1320000,950000,IF(J2814&lt;=3360000,880000,IF(J2814&lt;=4890000,680000,IF(J2814&lt;=6550000,630000,580000))))))</f>
        <v/>
      </c>
      <c r="L2814" s="16">
        <f>IF(D2814=1,IF(J2814&lt;=9000000,380000,IF(J2814&lt;=9500000,260000,IF(J2814&lt;=10000000,130000,0))),0)</f>
        <v/>
      </c>
      <c r="M2814" s="16">
        <f>IF(D2814=1,IF(J2814&lt;=9000000,330000,IF(J2814&lt;=9500000,220000,IF(J2814&lt;=10000000,110000,0))),0)</f>
        <v/>
      </c>
      <c r="N2814" s="16">
        <f>IF(D2814=1,IF(J2814&lt;=9000000,50000,IF(J2814&lt;=9500000,40000,IF(J2814&lt;=10000000,20000,0))),0)</f>
        <v/>
      </c>
      <c r="O2814" s="16">
        <f>MAX(0,ROUNDDOWN(J2814-G2814-K2814-L2814-E2814*380000-F2814*630000-H2814,-3))</f>
        <v/>
      </c>
      <c r="P2814" s="16">
        <f>MAX(0,ROUNDDOWN(J2814-G2814-430000-M2814-E2814*330000-F2814*450000-I2814,-3))</f>
        <v/>
      </c>
      <c r="Q2814" s="16">
        <f>50000+N2814+E2814*50000+F2814*180000</f>
        <v/>
      </c>
      <c r="R2814" s="16">
        <f>IF(P2814&lt;=2000000,MIN(Q2814,P2814),MAX(Q2814-(P2814-2000000),50000))*0.05</f>
        <v/>
      </c>
      <c r="S2814" s="16">
        <f>MAX(0,P2814*0.1-R2814)</f>
        <v/>
      </c>
      <c r="T2814" s="16">
        <f>Q2814+MAX(0,K2814-480000)</f>
        <v/>
      </c>
      <c r="U2814" s="16">
        <f>P2814-T2814</f>
        <v/>
      </c>
      <c r="V2814" s="17">
        <f>IF(U2814&lt;0,0,LOOKUP(U2814,{0,1950001,3300001,6950001,9000001,18000001,40000001},{0.05,0.1,0.2,0.23,0.33,0.4,0.45}))</f>
        <v/>
      </c>
      <c r="W2814" s="18">
        <f>IF(U2814&lt;0,0.9,0.9-V2814*1.021)</f>
        <v/>
      </c>
      <c r="X2814" s="16">
        <f>ROUNDDOWN(S2814*0.2/W2814+2000,0)</f>
        <v/>
      </c>
      <c r="Y2814" s="17">
        <f>IF(O2814&lt;=0,0,LOOKUP(O2814,{0,1950001,3300001,6950001,9000001,18000001,40000001},{0.05,0.1,0.2,0.23,0.33,0.4,0.45}))</f>
        <v/>
      </c>
    </row>
    <row r="2815">
      <c r="A2815" t="inlineStr">
        <is>
          <t>1万円刻み</t>
        </is>
      </c>
      <c r="B2815" s="16">
        <f>'3_1万円刻み'!$A$583</f>
        <v/>
      </c>
      <c r="C2815" t="n">
        <v>2025</v>
      </c>
      <c r="D2815" t="n">
        <v>1</v>
      </c>
      <c r="E2815" t="n">
        <v>0</v>
      </c>
      <c r="F2815" t="n">
        <v>0</v>
      </c>
      <c r="G2815" s="16">
        <f>ROUND(MIN(B2815/12,650000)*12*0.0915+MIN(B2815/12,1390000)*12*(0.0504+0)+B2815*0.005,0)</f>
        <v/>
      </c>
      <c r="H2815" t="n">
        <v>0</v>
      </c>
      <c r="I2815" t="n">
        <v>0</v>
      </c>
      <c r="J2815" s="16">
        <f>IF(C2815=2026,IF(B2815&lt;741000,0,IF(B2815&lt;2191000,B2815-740000,IF(B2815&lt;2193000,1451000,IF(B2815&lt;2196000,1453000,IF(B2815&lt;2200000,1456000,IF(B2815&lt;3600000,ROUNDDOWN(B2815/4,-3)*2.8-80000,IF(B2815&lt;6600000,ROUNDDOWN(B2815/4,-3)*3.2-440000,IF(B2815&lt;8500000,ROUNDDOWN(B2815*0.9,0)-1100000,B2815-1950000)))))))),IF(B2815&lt;651000,0,IF(B2815&lt;1900000,B2815-650000,IF(B2815&lt;3600000,ROUNDDOWN(B2815/4,-3)*2.8-80000,IF(B2815&lt;6600000,ROUNDDOWN(B2815/4,-3)*3.2-440000,IF(B2815&lt;8500000,ROUNDDOWN(B2815*0.9,0)-1100000,B2815-1950000))))))</f>
        <v/>
      </c>
      <c r="K2815" s="16">
        <f>IF(J2815&gt;23500000,NA(),IF(C2815=2026,IF(J2815&lt;=4890000,1040000,IF(J2815&lt;=6550000,670000,620000)),IF(J2815&lt;=1320000,950000,IF(J2815&lt;=3360000,880000,IF(J2815&lt;=4890000,680000,IF(J2815&lt;=6550000,630000,580000))))))</f>
        <v/>
      </c>
      <c r="L2815" s="16">
        <f>IF(D2815=1,IF(J2815&lt;=9000000,380000,IF(J2815&lt;=9500000,260000,IF(J2815&lt;=10000000,130000,0))),0)</f>
        <v/>
      </c>
      <c r="M2815" s="16">
        <f>IF(D2815=1,IF(J2815&lt;=9000000,330000,IF(J2815&lt;=9500000,220000,IF(J2815&lt;=10000000,110000,0))),0)</f>
        <v/>
      </c>
      <c r="N2815" s="16">
        <f>IF(D2815=1,IF(J2815&lt;=9000000,50000,IF(J2815&lt;=9500000,40000,IF(J2815&lt;=10000000,20000,0))),0)</f>
        <v/>
      </c>
      <c r="O2815" s="16">
        <f>MAX(0,ROUNDDOWN(J2815-G2815-K2815-L2815-E2815*380000-F2815*630000-H2815,-3))</f>
        <v/>
      </c>
      <c r="P2815" s="16">
        <f>MAX(0,ROUNDDOWN(J2815-G2815-430000-M2815-E2815*330000-F2815*450000-I2815,-3))</f>
        <v/>
      </c>
      <c r="Q2815" s="16">
        <f>50000+N2815+E2815*50000+F2815*180000</f>
        <v/>
      </c>
      <c r="R2815" s="16">
        <f>IF(P2815&lt;=2000000,MIN(Q2815,P2815),MAX(Q2815-(P2815-2000000),50000))*0.05</f>
        <v/>
      </c>
      <c r="S2815" s="16">
        <f>MAX(0,P2815*0.1-R2815)</f>
        <v/>
      </c>
      <c r="T2815" s="16">
        <f>Q2815+MAX(0,K2815-480000)</f>
        <v/>
      </c>
      <c r="U2815" s="16">
        <f>P2815-T2815</f>
        <v/>
      </c>
      <c r="V2815" s="17">
        <f>IF(U2815&lt;0,0,LOOKUP(U2815,{0,1950001,3300001,6950001,9000001,18000001,40000001},{0.05,0.1,0.2,0.23,0.33,0.4,0.45}))</f>
        <v/>
      </c>
      <c r="W2815" s="18">
        <f>IF(U2815&lt;0,0.9,0.9-V2815*1.021)</f>
        <v/>
      </c>
      <c r="X2815" s="16">
        <f>ROUNDDOWN(S2815*0.2/W2815+2000,0)</f>
        <v/>
      </c>
      <c r="Y2815" s="17">
        <f>IF(O2815&lt;=0,0,LOOKUP(O2815,{0,1950001,3300001,6950001,9000001,18000001,40000001},{0.05,0.1,0.2,0.23,0.33,0.4,0.45}))</f>
        <v/>
      </c>
    </row>
    <row r="2816">
      <c r="A2816" t="inlineStr">
        <is>
          <t>1万円刻み</t>
        </is>
      </c>
      <c r="B2816" s="16">
        <f>'3_1万円刻み'!$A$583</f>
        <v/>
      </c>
      <c r="C2816" t="n">
        <v>2026</v>
      </c>
      <c r="D2816" t="n">
        <v>1</v>
      </c>
      <c r="E2816" t="n">
        <v>0</v>
      </c>
      <c r="F2816" t="n">
        <v>0</v>
      </c>
      <c r="G2816" s="16">
        <f>ROUND(MIN(B2816/12,650000)*12*0.0915+MIN(B2816/12,1390000)*12*(0.0504+0)+B2816*0.005,0)</f>
        <v/>
      </c>
      <c r="H2816" t="n">
        <v>0</v>
      </c>
      <c r="I2816" t="n">
        <v>0</v>
      </c>
      <c r="J2816" s="16">
        <f>IF(C2816=2026,IF(B2816&lt;741000,0,IF(B2816&lt;2191000,B2816-740000,IF(B2816&lt;2193000,1451000,IF(B2816&lt;2196000,1453000,IF(B2816&lt;2200000,1456000,IF(B2816&lt;3600000,ROUNDDOWN(B2816/4,-3)*2.8-80000,IF(B2816&lt;6600000,ROUNDDOWN(B2816/4,-3)*3.2-440000,IF(B2816&lt;8500000,ROUNDDOWN(B2816*0.9,0)-1100000,B2816-1950000)))))))),IF(B2816&lt;651000,0,IF(B2816&lt;1900000,B2816-650000,IF(B2816&lt;3600000,ROUNDDOWN(B2816/4,-3)*2.8-80000,IF(B2816&lt;6600000,ROUNDDOWN(B2816/4,-3)*3.2-440000,IF(B2816&lt;8500000,ROUNDDOWN(B2816*0.9,0)-1100000,B2816-1950000))))))</f>
        <v/>
      </c>
      <c r="K2816" s="16">
        <f>IF(J2816&gt;23500000,NA(),IF(C2816=2026,IF(J2816&lt;=4890000,1040000,IF(J2816&lt;=6550000,670000,620000)),IF(J2816&lt;=1320000,950000,IF(J2816&lt;=3360000,880000,IF(J2816&lt;=4890000,680000,IF(J2816&lt;=6550000,630000,580000))))))</f>
        <v/>
      </c>
      <c r="L2816" s="16">
        <f>IF(D2816=1,IF(J2816&lt;=9000000,380000,IF(J2816&lt;=9500000,260000,IF(J2816&lt;=10000000,130000,0))),0)</f>
        <v/>
      </c>
      <c r="M2816" s="16">
        <f>IF(D2816=1,IF(J2816&lt;=9000000,330000,IF(J2816&lt;=9500000,220000,IF(J2816&lt;=10000000,110000,0))),0)</f>
        <v/>
      </c>
      <c r="N2816" s="16">
        <f>IF(D2816=1,IF(J2816&lt;=9000000,50000,IF(J2816&lt;=9500000,40000,IF(J2816&lt;=10000000,20000,0))),0)</f>
        <v/>
      </c>
      <c r="O2816" s="16">
        <f>MAX(0,ROUNDDOWN(J2816-G2816-K2816-L2816-E2816*380000-F2816*630000-H2816,-3))</f>
        <v/>
      </c>
      <c r="P2816" s="16">
        <f>MAX(0,ROUNDDOWN(J2816-G2816-430000-M2816-E2816*330000-F2816*450000-I2816,-3))</f>
        <v/>
      </c>
      <c r="Q2816" s="16">
        <f>50000+N2816+E2816*50000+F2816*180000</f>
        <v/>
      </c>
      <c r="R2816" s="16">
        <f>IF(P2816&lt;=2000000,MIN(Q2816,P2816),MAX(Q2816-(P2816-2000000),50000))*0.05</f>
        <v/>
      </c>
      <c r="S2816" s="16">
        <f>MAX(0,P2816*0.1-R2816)</f>
        <v/>
      </c>
      <c r="T2816" s="16">
        <f>Q2816+MAX(0,K2816-480000)</f>
        <v/>
      </c>
      <c r="U2816" s="16">
        <f>P2816-T2816</f>
        <v/>
      </c>
      <c r="V2816" s="17">
        <f>IF(U2816&lt;0,0,LOOKUP(U2816,{0,1950001,3300001,6950001,9000001,18000001,40000001},{0.05,0.1,0.2,0.23,0.33,0.4,0.45}))</f>
        <v/>
      </c>
      <c r="W2816" s="18">
        <f>IF(U2816&lt;0,0.9,0.9-V2816*1.021)</f>
        <v/>
      </c>
      <c r="X2816" s="16">
        <f>ROUNDDOWN(S2816*0.2/W2816+2000,0)</f>
        <v/>
      </c>
      <c r="Y2816" s="17">
        <f>IF(O2816&lt;=0,0,LOOKUP(O2816,{0,1950001,3300001,6950001,9000001,18000001,40000001},{0.05,0.1,0.2,0.23,0.33,0.4,0.45}))</f>
        <v/>
      </c>
    </row>
    <row r="2817">
      <c r="A2817" t="inlineStr">
        <is>
          <t>1万円刻み</t>
        </is>
      </c>
      <c r="B2817" s="16">
        <f>'3_1万円刻み'!$A$584</f>
        <v/>
      </c>
      <c r="C2817" t="n">
        <v>2025</v>
      </c>
      <c r="D2817" t="n">
        <v>0</v>
      </c>
      <c r="E2817" t="n">
        <v>0</v>
      </c>
      <c r="F2817" t="n">
        <v>0</v>
      </c>
      <c r="G2817" s="16">
        <f>ROUND(MIN(B2817/12,650000)*12*0.0915+MIN(B2817/12,1390000)*12*(0.0504+0)+B2817*0.005,0)</f>
        <v/>
      </c>
      <c r="H2817" t="n">
        <v>0</v>
      </c>
      <c r="I2817" t="n">
        <v>0</v>
      </c>
      <c r="J2817" s="16">
        <f>IF(C2817=2026,IF(B2817&lt;741000,0,IF(B2817&lt;2191000,B2817-740000,IF(B2817&lt;2193000,1451000,IF(B2817&lt;2196000,1453000,IF(B2817&lt;2200000,1456000,IF(B2817&lt;3600000,ROUNDDOWN(B2817/4,-3)*2.8-80000,IF(B2817&lt;6600000,ROUNDDOWN(B2817/4,-3)*3.2-440000,IF(B2817&lt;8500000,ROUNDDOWN(B2817*0.9,0)-1100000,B2817-1950000)))))))),IF(B2817&lt;651000,0,IF(B2817&lt;1900000,B2817-650000,IF(B2817&lt;3600000,ROUNDDOWN(B2817/4,-3)*2.8-80000,IF(B2817&lt;6600000,ROUNDDOWN(B2817/4,-3)*3.2-440000,IF(B2817&lt;8500000,ROUNDDOWN(B2817*0.9,0)-1100000,B2817-1950000))))))</f>
        <v/>
      </c>
      <c r="K2817" s="16">
        <f>IF(J2817&gt;23500000,NA(),IF(C2817=2026,IF(J2817&lt;=4890000,1040000,IF(J2817&lt;=6550000,670000,620000)),IF(J2817&lt;=1320000,950000,IF(J2817&lt;=3360000,880000,IF(J2817&lt;=4890000,680000,IF(J2817&lt;=6550000,630000,580000))))))</f>
        <v/>
      </c>
      <c r="L2817" s="16">
        <f>IF(D2817=1,IF(J2817&lt;=9000000,380000,IF(J2817&lt;=9500000,260000,IF(J2817&lt;=10000000,130000,0))),0)</f>
        <v/>
      </c>
      <c r="M2817" s="16">
        <f>IF(D2817=1,IF(J2817&lt;=9000000,330000,IF(J2817&lt;=9500000,220000,IF(J2817&lt;=10000000,110000,0))),0)</f>
        <v/>
      </c>
      <c r="N2817" s="16">
        <f>IF(D2817=1,IF(J2817&lt;=9000000,50000,IF(J2817&lt;=9500000,40000,IF(J2817&lt;=10000000,20000,0))),0)</f>
        <v/>
      </c>
      <c r="O2817" s="16">
        <f>MAX(0,ROUNDDOWN(J2817-G2817-K2817-L2817-E2817*380000-F2817*630000-H2817,-3))</f>
        <v/>
      </c>
      <c r="P2817" s="16">
        <f>MAX(0,ROUNDDOWN(J2817-G2817-430000-M2817-E2817*330000-F2817*450000-I2817,-3))</f>
        <v/>
      </c>
      <c r="Q2817" s="16">
        <f>50000+N2817+E2817*50000+F2817*180000</f>
        <v/>
      </c>
      <c r="R2817" s="16">
        <f>IF(P2817&lt;=2000000,MIN(Q2817,P2817),MAX(Q2817-(P2817-2000000),50000))*0.05</f>
        <v/>
      </c>
      <c r="S2817" s="16">
        <f>MAX(0,P2817*0.1-R2817)</f>
        <v/>
      </c>
      <c r="T2817" s="16">
        <f>Q2817+MAX(0,K2817-480000)</f>
        <v/>
      </c>
      <c r="U2817" s="16">
        <f>P2817-T2817</f>
        <v/>
      </c>
      <c r="V2817" s="17">
        <f>IF(U2817&lt;0,0,LOOKUP(U2817,{0,1950001,3300001,6950001,9000001,18000001,40000001},{0.05,0.1,0.2,0.23,0.33,0.4,0.45}))</f>
        <v/>
      </c>
      <c r="W2817" s="18">
        <f>IF(U2817&lt;0,0.9,0.9-V2817*1.021)</f>
        <v/>
      </c>
      <c r="X2817" s="16">
        <f>ROUNDDOWN(S2817*0.2/W2817+2000,0)</f>
        <v/>
      </c>
      <c r="Y2817" s="17">
        <f>IF(O2817&lt;=0,0,LOOKUP(O2817,{0,1950001,3300001,6950001,9000001,18000001,40000001},{0.05,0.1,0.2,0.23,0.33,0.4,0.45}))</f>
        <v/>
      </c>
    </row>
    <row r="2818">
      <c r="A2818" t="inlineStr">
        <is>
          <t>1万円刻み</t>
        </is>
      </c>
      <c r="B2818" s="16">
        <f>'3_1万円刻み'!$A$584</f>
        <v/>
      </c>
      <c r="C2818" t="n">
        <v>2026</v>
      </c>
      <c r="D2818" t="n">
        <v>0</v>
      </c>
      <c r="E2818" t="n">
        <v>0</v>
      </c>
      <c r="F2818" t="n">
        <v>0</v>
      </c>
      <c r="G2818" s="16">
        <f>ROUND(MIN(B2818/12,650000)*12*0.0915+MIN(B2818/12,1390000)*12*(0.0504+0)+B2818*0.005,0)</f>
        <v/>
      </c>
      <c r="H2818" t="n">
        <v>0</v>
      </c>
      <c r="I2818" t="n">
        <v>0</v>
      </c>
      <c r="J2818" s="16">
        <f>IF(C2818=2026,IF(B2818&lt;741000,0,IF(B2818&lt;2191000,B2818-740000,IF(B2818&lt;2193000,1451000,IF(B2818&lt;2196000,1453000,IF(B2818&lt;2200000,1456000,IF(B2818&lt;3600000,ROUNDDOWN(B2818/4,-3)*2.8-80000,IF(B2818&lt;6600000,ROUNDDOWN(B2818/4,-3)*3.2-440000,IF(B2818&lt;8500000,ROUNDDOWN(B2818*0.9,0)-1100000,B2818-1950000)))))))),IF(B2818&lt;651000,0,IF(B2818&lt;1900000,B2818-650000,IF(B2818&lt;3600000,ROUNDDOWN(B2818/4,-3)*2.8-80000,IF(B2818&lt;6600000,ROUNDDOWN(B2818/4,-3)*3.2-440000,IF(B2818&lt;8500000,ROUNDDOWN(B2818*0.9,0)-1100000,B2818-1950000))))))</f>
        <v/>
      </c>
      <c r="K2818" s="16">
        <f>IF(J2818&gt;23500000,NA(),IF(C2818=2026,IF(J2818&lt;=4890000,1040000,IF(J2818&lt;=6550000,670000,620000)),IF(J2818&lt;=1320000,950000,IF(J2818&lt;=3360000,880000,IF(J2818&lt;=4890000,680000,IF(J2818&lt;=6550000,630000,580000))))))</f>
        <v/>
      </c>
      <c r="L2818" s="16">
        <f>IF(D2818=1,IF(J2818&lt;=9000000,380000,IF(J2818&lt;=9500000,260000,IF(J2818&lt;=10000000,130000,0))),0)</f>
        <v/>
      </c>
      <c r="M2818" s="16">
        <f>IF(D2818=1,IF(J2818&lt;=9000000,330000,IF(J2818&lt;=9500000,220000,IF(J2818&lt;=10000000,110000,0))),0)</f>
        <v/>
      </c>
      <c r="N2818" s="16">
        <f>IF(D2818=1,IF(J2818&lt;=9000000,50000,IF(J2818&lt;=9500000,40000,IF(J2818&lt;=10000000,20000,0))),0)</f>
        <v/>
      </c>
      <c r="O2818" s="16">
        <f>MAX(0,ROUNDDOWN(J2818-G2818-K2818-L2818-E2818*380000-F2818*630000-H2818,-3))</f>
        <v/>
      </c>
      <c r="P2818" s="16">
        <f>MAX(0,ROUNDDOWN(J2818-G2818-430000-M2818-E2818*330000-F2818*450000-I2818,-3))</f>
        <v/>
      </c>
      <c r="Q2818" s="16">
        <f>50000+N2818+E2818*50000+F2818*180000</f>
        <v/>
      </c>
      <c r="R2818" s="16">
        <f>IF(P2818&lt;=2000000,MIN(Q2818,P2818),MAX(Q2818-(P2818-2000000),50000))*0.05</f>
        <v/>
      </c>
      <c r="S2818" s="16">
        <f>MAX(0,P2818*0.1-R2818)</f>
        <v/>
      </c>
      <c r="T2818" s="16">
        <f>Q2818+MAX(0,K2818-480000)</f>
        <v/>
      </c>
      <c r="U2818" s="16">
        <f>P2818-T2818</f>
        <v/>
      </c>
      <c r="V2818" s="17">
        <f>IF(U2818&lt;0,0,LOOKUP(U2818,{0,1950001,3300001,6950001,9000001,18000001,40000001},{0.05,0.1,0.2,0.23,0.33,0.4,0.45}))</f>
        <v/>
      </c>
      <c r="W2818" s="18">
        <f>IF(U2818&lt;0,0.9,0.9-V2818*1.021)</f>
        <v/>
      </c>
      <c r="X2818" s="16">
        <f>ROUNDDOWN(S2818*0.2/W2818+2000,0)</f>
        <v/>
      </c>
      <c r="Y2818" s="17">
        <f>IF(O2818&lt;=0,0,LOOKUP(O2818,{0,1950001,3300001,6950001,9000001,18000001,40000001},{0.05,0.1,0.2,0.23,0.33,0.4,0.45}))</f>
        <v/>
      </c>
    </row>
    <row r="2819">
      <c r="A2819" t="inlineStr">
        <is>
          <t>1万円刻み</t>
        </is>
      </c>
      <c r="B2819" s="16">
        <f>'3_1万円刻み'!$A$584</f>
        <v/>
      </c>
      <c r="C2819" t="n">
        <v>2025</v>
      </c>
      <c r="D2819" t="n">
        <v>1</v>
      </c>
      <c r="E2819" t="n">
        <v>0</v>
      </c>
      <c r="F2819" t="n">
        <v>0</v>
      </c>
      <c r="G2819" s="16">
        <f>ROUND(MIN(B2819/12,650000)*12*0.0915+MIN(B2819/12,1390000)*12*(0.0504+0)+B2819*0.005,0)</f>
        <v/>
      </c>
      <c r="H2819" t="n">
        <v>0</v>
      </c>
      <c r="I2819" t="n">
        <v>0</v>
      </c>
      <c r="J2819" s="16">
        <f>IF(C2819=2026,IF(B2819&lt;741000,0,IF(B2819&lt;2191000,B2819-740000,IF(B2819&lt;2193000,1451000,IF(B2819&lt;2196000,1453000,IF(B2819&lt;2200000,1456000,IF(B2819&lt;3600000,ROUNDDOWN(B2819/4,-3)*2.8-80000,IF(B2819&lt;6600000,ROUNDDOWN(B2819/4,-3)*3.2-440000,IF(B2819&lt;8500000,ROUNDDOWN(B2819*0.9,0)-1100000,B2819-1950000)))))))),IF(B2819&lt;651000,0,IF(B2819&lt;1900000,B2819-650000,IF(B2819&lt;3600000,ROUNDDOWN(B2819/4,-3)*2.8-80000,IF(B2819&lt;6600000,ROUNDDOWN(B2819/4,-3)*3.2-440000,IF(B2819&lt;8500000,ROUNDDOWN(B2819*0.9,0)-1100000,B2819-1950000))))))</f>
        <v/>
      </c>
      <c r="K2819" s="16">
        <f>IF(J2819&gt;23500000,NA(),IF(C2819=2026,IF(J2819&lt;=4890000,1040000,IF(J2819&lt;=6550000,670000,620000)),IF(J2819&lt;=1320000,950000,IF(J2819&lt;=3360000,880000,IF(J2819&lt;=4890000,680000,IF(J2819&lt;=6550000,630000,580000))))))</f>
        <v/>
      </c>
      <c r="L2819" s="16">
        <f>IF(D2819=1,IF(J2819&lt;=9000000,380000,IF(J2819&lt;=9500000,260000,IF(J2819&lt;=10000000,130000,0))),0)</f>
        <v/>
      </c>
      <c r="M2819" s="16">
        <f>IF(D2819=1,IF(J2819&lt;=9000000,330000,IF(J2819&lt;=9500000,220000,IF(J2819&lt;=10000000,110000,0))),0)</f>
        <v/>
      </c>
      <c r="N2819" s="16">
        <f>IF(D2819=1,IF(J2819&lt;=9000000,50000,IF(J2819&lt;=9500000,40000,IF(J2819&lt;=10000000,20000,0))),0)</f>
        <v/>
      </c>
      <c r="O2819" s="16">
        <f>MAX(0,ROUNDDOWN(J2819-G2819-K2819-L2819-E2819*380000-F2819*630000-H2819,-3))</f>
        <v/>
      </c>
      <c r="P2819" s="16">
        <f>MAX(0,ROUNDDOWN(J2819-G2819-430000-M2819-E2819*330000-F2819*450000-I2819,-3))</f>
        <v/>
      </c>
      <c r="Q2819" s="16">
        <f>50000+N2819+E2819*50000+F2819*180000</f>
        <v/>
      </c>
      <c r="R2819" s="16">
        <f>IF(P2819&lt;=2000000,MIN(Q2819,P2819),MAX(Q2819-(P2819-2000000),50000))*0.05</f>
        <v/>
      </c>
      <c r="S2819" s="16">
        <f>MAX(0,P2819*0.1-R2819)</f>
        <v/>
      </c>
      <c r="T2819" s="16">
        <f>Q2819+MAX(0,K2819-480000)</f>
        <v/>
      </c>
      <c r="U2819" s="16">
        <f>P2819-T2819</f>
        <v/>
      </c>
      <c r="V2819" s="17">
        <f>IF(U2819&lt;0,0,LOOKUP(U2819,{0,1950001,3300001,6950001,9000001,18000001,40000001},{0.05,0.1,0.2,0.23,0.33,0.4,0.45}))</f>
        <v/>
      </c>
      <c r="W2819" s="18">
        <f>IF(U2819&lt;0,0.9,0.9-V2819*1.021)</f>
        <v/>
      </c>
      <c r="X2819" s="16">
        <f>ROUNDDOWN(S2819*0.2/W2819+2000,0)</f>
        <v/>
      </c>
      <c r="Y2819" s="17">
        <f>IF(O2819&lt;=0,0,LOOKUP(O2819,{0,1950001,3300001,6950001,9000001,18000001,40000001},{0.05,0.1,0.2,0.23,0.33,0.4,0.45}))</f>
        <v/>
      </c>
    </row>
    <row r="2820">
      <c r="A2820" t="inlineStr">
        <is>
          <t>1万円刻み</t>
        </is>
      </c>
      <c r="B2820" s="16">
        <f>'3_1万円刻み'!$A$584</f>
        <v/>
      </c>
      <c r="C2820" t="n">
        <v>2026</v>
      </c>
      <c r="D2820" t="n">
        <v>1</v>
      </c>
      <c r="E2820" t="n">
        <v>0</v>
      </c>
      <c r="F2820" t="n">
        <v>0</v>
      </c>
      <c r="G2820" s="16">
        <f>ROUND(MIN(B2820/12,650000)*12*0.0915+MIN(B2820/12,1390000)*12*(0.0504+0)+B2820*0.005,0)</f>
        <v/>
      </c>
      <c r="H2820" t="n">
        <v>0</v>
      </c>
      <c r="I2820" t="n">
        <v>0</v>
      </c>
      <c r="J2820" s="16">
        <f>IF(C2820=2026,IF(B2820&lt;741000,0,IF(B2820&lt;2191000,B2820-740000,IF(B2820&lt;2193000,1451000,IF(B2820&lt;2196000,1453000,IF(B2820&lt;2200000,1456000,IF(B2820&lt;3600000,ROUNDDOWN(B2820/4,-3)*2.8-80000,IF(B2820&lt;6600000,ROUNDDOWN(B2820/4,-3)*3.2-440000,IF(B2820&lt;8500000,ROUNDDOWN(B2820*0.9,0)-1100000,B2820-1950000)))))))),IF(B2820&lt;651000,0,IF(B2820&lt;1900000,B2820-650000,IF(B2820&lt;3600000,ROUNDDOWN(B2820/4,-3)*2.8-80000,IF(B2820&lt;6600000,ROUNDDOWN(B2820/4,-3)*3.2-440000,IF(B2820&lt;8500000,ROUNDDOWN(B2820*0.9,0)-1100000,B2820-1950000))))))</f>
        <v/>
      </c>
      <c r="K2820" s="16">
        <f>IF(J2820&gt;23500000,NA(),IF(C2820=2026,IF(J2820&lt;=4890000,1040000,IF(J2820&lt;=6550000,670000,620000)),IF(J2820&lt;=1320000,950000,IF(J2820&lt;=3360000,880000,IF(J2820&lt;=4890000,680000,IF(J2820&lt;=6550000,630000,580000))))))</f>
        <v/>
      </c>
      <c r="L2820" s="16">
        <f>IF(D2820=1,IF(J2820&lt;=9000000,380000,IF(J2820&lt;=9500000,260000,IF(J2820&lt;=10000000,130000,0))),0)</f>
        <v/>
      </c>
      <c r="M2820" s="16">
        <f>IF(D2820=1,IF(J2820&lt;=9000000,330000,IF(J2820&lt;=9500000,220000,IF(J2820&lt;=10000000,110000,0))),0)</f>
        <v/>
      </c>
      <c r="N2820" s="16">
        <f>IF(D2820=1,IF(J2820&lt;=9000000,50000,IF(J2820&lt;=9500000,40000,IF(J2820&lt;=10000000,20000,0))),0)</f>
        <v/>
      </c>
      <c r="O2820" s="16">
        <f>MAX(0,ROUNDDOWN(J2820-G2820-K2820-L2820-E2820*380000-F2820*630000-H2820,-3))</f>
        <v/>
      </c>
      <c r="P2820" s="16">
        <f>MAX(0,ROUNDDOWN(J2820-G2820-430000-M2820-E2820*330000-F2820*450000-I2820,-3))</f>
        <v/>
      </c>
      <c r="Q2820" s="16">
        <f>50000+N2820+E2820*50000+F2820*180000</f>
        <v/>
      </c>
      <c r="R2820" s="16">
        <f>IF(P2820&lt;=2000000,MIN(Q2820,P2820),MAX(Q2820-(P2820-2000000),50000))*0.05</f>
        <v/>
      </c>
      <c r="S2820" s="16">
        <f>MAX(0,P2820*0.1-R2820)</f>
        <v/>
      </c>
      <c r="T2820" s="16">
        <f>Q2820+MAX(0,K2820-480000)</f>
        <v/>
      </c>
      <c r="U2820" s="16">
        <f>P2820-T2820</f>
        <v/>
      </c>
      <c r="V2820" s="17">
        <f>IF(U2820&lt;0,0,LOOKUP(U2820,{0,1950001,3300001,6950001,9000001,18000001,40000001},{0.05,0.1,0.2,0.23,0.33,0.4,0.45}))</f>
        <v/>
      </c>
      <c r="W2820" s="18">
        <f>IF(U2820&lt;0,0.9,0.9-V2820*1.021)</f>
        <v/>
      </c>
      <c r="X2820" s="16">
        <f>ROUNDDOWN(S2820*0.2/W2820+2000,0)</f>
        <v/>
      </c>
      <c r="Y2820" s="17">
        <f>IF(O2820&lt;=0,0,LOOKUP(O2820,{0,1950001,3300001,6950001,9000001,18000001,40000001},{0.05,0.1,0.2,0.23,0.33,0.4,0.45}))</f>
        <v/>
      </c>
    </row>
    <row r="2821">
      <c r="A2821" t="inlineStr">
        <is>
          <t>1万円刻み</t>
        </is>
      </c>
      <c r="B2821" s="16">
        <f>'3_1万円刻み'!$A$585</f>
        <v/>
      </c>
      <c r="C2821" t="n">
        <v>2025</v>
      </c>
      <c r="D2821" t="n">
        <v>0</v>
      </c>
      <c r="E2821" t="n">
        <v>0</v>
      </c>
      <c r="F2821" t="n">
        <v>0</v>
      </c>
      <c r="G2821" s="16">
        <f>ROUND(MIN(B2821/12,650000)*12*0.0915+MIN(B2821/12,1390000)*12*(0.0504+0)+B2821*0.005,0)</f>
        <v/>
      </c>
      <c r="H2821" t="n">
        <v>0</v>
      </c>
      <c r="I2821" t="n">
        <v>0</v>
      </c>
      <c r="J2821" s="16">
        <f>IF(C2821=2026,IF(B2821&lt;741000,0,IF(B2821&lt;2191000,B2821-740000,IF(B2821&lt;2193000,1451000,IF(B2821&lt;2196000,1453000,IF(B2821&lt;2200000,1456000,IF(B2821&lt;3600000,ROUNDDOWN(B2821/4,-3)*2.8-80000,IF(B2821&lt;6600000,ROUNDDOWN(B2821/4,-3)*3.2-440000,IF(B2821&lt;8500000,ROUNDDOWN(B2821*0.9,0)-1100000,B2821-1950000)))))))),IF(B2821&lt;651000,0,IF(B2821&lt;1900000,B2821-650000,IF(B2821&lt;3600000,ROUNDDOWN(B2821/4,-3)*2.8-80000,IF(B2821&lt;6600000,ROUNDDOWN(B2821/4,-3)*3.2-440000,IF(B2821&lt;8500000,ROUNDDOWN(B2821*0.9,0)-1100000,B2821-1950000))))))</f>
        <v/>
      </c>
      <c r="K2821" s="16">
        <f>IF(J2821&gt;23500000,NA(),IF(C2821=2026,IF(J2821&lt;=4890000,1040000,IF(J2821&lt;=6550000,670000,620000)),IF(J2821&lt;=1320000,950000,IF(J2821&lt;=3360000,880000,IF(J2821&lt;=4890000,680000,IF(J2821&lt;=6550000,630000,580000))))))</f>
        <v/>
      </c>
      <c r="L2821" s="16">
        <f>IF(D2821=1,IF(J2821&lt;=9000000,380000,IF(J2821&lt;=9500000,260000,IF(J2821&lt;=10000000,130000,0))),0)</f>
        <v/>
      </c>
      <c r="M2821" s="16">
        <f>IF(D2821=1,IF(J2821&lt;=9000000,330000,IF(J2821&lt;=9500000,220000,IF(J2821&lt;=10000000,110000,0))),0)</f>
        <v/>
      </c>
      <c r="N2821" s="16">
        <f>IF(D2821=1,IF(J2821&lt;=9000000,50000,IF(J2821&lt;=9500000,40000,IF(J2821&lt;=10000000,20000,0))),0)</f>
        <v/>
      </c>
      <c r="O2821" s="16">
        <f>MAX(0,ROUNDDOWN(J2821-G2821-K2821-L2821-E2821*380000-F2821*630000-H2821,-3))</f>
        <v/>
      </c>
      <c r="P2821" s="16">
        <f>MAX(0,ROUNDDOWN(J2821-G2821-430000-M2821-E2821*330000-F2821*450000-I2821,-3))</f>
        <v/>
      </c>
      <c r="Q2821" s="16">
        <f>50000+N2821+E2821*50000+F2821*180000</f>
        <v/>
      </c>
      <c r="R2821" s="16">
        <f>IF(P2821&lt;=2000000,MIN(Q2821,P2821),MAX(Q2821-(P2821-2000000),50000))*0.05</f>
        <v/>
      </c>
      <c r="S2821" s="16">
        <f>MAX(0,P2821*0.1-R2821)</f>
        <v/>
      </c>
      <c r="T2821" s="16">
        <f>Q2821+MAX(0,K2821-480000)</f>
        <v/>
      </c>
      <c r="U2821" s="16">
        <f>P2821-T2821</f>
        <v/>
      </c>
      <c r="V2821" s="17">
        <f>IF(U2821&lt;0,0,LOOKUP(U2821,{0,1950001,3300001,6950001,9000001,18000001,40000001},{0.05,0.1,0.2,0.23,0.33,0.4,0.45}))</f>
        <v/>
      </c>
      <c r="W2821" s="18">
        <f>IF(U2821&lt;0,0.9,0.9-V2821*1.021)</f>
        <v/>
      </c>
      <c r="X2821" s="16">
        <f>ROUNDDOWN(S2821*0.2/W2821+2000,0)</f>
        <v/>
      </c>
      <c r="Y2821" s="17">
        <f>IF(O2821&lt;=0,0,LOOKUP(O2821,{0,1950001,3300001,6950001,9000001,18000001,40000001},{0.05,0.1,0.2,0.23,0.33,0.4,0.45}))</f>
        <v/>
      </c>
    </row>
    <row r="2822">
      <c r="A2822" t="inlineStr">
        <is>
          <t>1万円刻み</t>
        </is>
      </c>
      <c r="B2822" s="16">
        <f>'3_1万円刻み'!$A$585</f>
        <v/>
      </c>
      <c r="C2822" t="n">
        <v>2026</v>
      </c>
      <c r="D2822" t="n">
        <v>0</v>
      </c>
      <c r="E2822" t="n">
        <v>0</v>
      </c>
      <c r="F2822" t="n">
        <v>0</v>
      </c>
      <c r="G2822" s="16">
        <f>ROUND(MIN(B2822/12,650000)*12*0.0915+MIN(B2822/12,1390000)*12*(0.0504+0)+B2822*0.005,0)</f>
        <v/>
      </c>
      <c r="H2822" t="n">
        <v>0</v>
      </c>
      <c r="I2822" t="n">
        <v>0</v>
      </c>
      <c r="J2822" s="16">
        <f>IF(C2822=2026,IF(B2822&lt;741000,0,IF(B2822&lt;2191000,B2822-740000,IF(B2822&lt;2193000,1451000,IF(B2822&lt;2196000,1453000,IF(B2822&lt;2200000,1456000,IF(B2822&lt;3600000,ROUNDDOWN(B2822/4,-3)*2.8-80000,IF(B2822&lt;6600000,ROUNDDOWN(B2822/4,-3)*3.2-440000,IF(B2822&lt;8500000,ROUNDDOWN(B2822*0.9,0)-1100000,B2822-1950000)))))))),IF(B2822&lt;651000,0,IF(B2822&lt;1900000,B2822-650000,IF(B2822&lt;3600000,ROUNDDOWN(B2822/4,-3)*2.8-80000,IF(B2822&lt;6600000,ROUNDDOWN(B2822/4,-3)*3.2-440000,IF(B2822&lt;8500000,ROUNDDOWN(B2822*0.9,0)-1100000,B2822-1950000))))))</f>
        <v/>
      </c>
      <c r="K2822" s="16">
        <f>IF(J2822&gt;23500000,NA(),IF(C2822=2026,IF(J2822&lt;=4890000,1040000,IF(J2822&lt;=6550000,670000,620000)),IF(J2822&lt;=1320000,950000,IF(J2822&lt;=3360000,880000,IF(J2822&lt;=4890000,680000,IF(J2822&lt;=6550000,630000,580000))))))</f>
        <v/>
      </c>
      <c r="L2822" s="16">
        <f>IF(D2822=1,IF(J2822&lt;=9000000,380000,IF(J2822&lt;=9500000,260000,IF(J2822&lt;=10000000,130000,0))),0)</f>
        <v/>
      </c>
      <c r="M2822" s="16">
        <f>IF(D2822=1,IF(J2822&lt;=9000000,330000,IF(J2822&lt;=9500000,220000,IF(J2822&lt;=10000000,110000,0))),0)</f>
        <v/>
      </c>
      <c r="N2822" s="16">
        <f>IF(D2822=1,IF(J2822&lt;=9000000,50000,IF(J2822&lt;=9500000,40000,IF(J2822&lt;=10000000,20000,0))),0)</f>
        <v/>
      </c>
      <c r="O2822" s="16">
        <f>MAX(0,ROUNDDOWN(J2822-G2822-K2822-L2822-E2822*380000-F2822*630000-H2822,-3))</f>
        <v/>
      </c>
      <c r="P2822" s="16">
        <f>MAX(0,ROUNDDOWN(J2822-G2822-430000-M2822-E2822*330000-F2822*450000-I2822,-3))</f>
        <v/>
      </c>
      <c r="Q2822" s="16">
        <f>50000+N2822+E2822*50000+F2822*180000</f>
        <v/>
      </c>
      <c r="R2822" s="16">
        <f>IF(P2822&lt;=2000000,MIN(Q2822,P2822),MAX(Q2822-(P2822-2000000),50000))*0.05</f>
        <v/>
      </c>
      <c r="S2822" s="16">
        <f>MAX(0,P2822*0.1-R2822)</f>
        <v/>
      </c>
      <c r="T2822" s="16">
        <f>Q2822+MAX(0,K2822-480000)</f>
        <v/>
      </c>
      <c r="U2822" s="16">
        <f>P2822-T2822</f>
        <v/>
      </c>
      <c r="V2822" s="17">
        <f>IF(U2822&lt;0,0,LOOKUP(U2822,{0,1950001,3300001,6950001,9000001,18000001,40000001},{0.05,0.1,0.2,0.23,0.33,0.4,0.45}))</f>
        <v/>
      </c>
      <c r="W2822" s="18">
        <f>IF(U2822&lt;0,0.9,0.9-V2822*1.021)</f>
        <v/>
      </c>
      <c r="X2822" s="16">
        <f>ROUNDDOWN(S2822*0.2/W2822+2000,0)</f>
        <v/>
      </c>
      <c r="Y2822" s="17">
        <f>IF(O2822&lt;=0,0,LOOKUP(O2822,{0,1950001,3300001,6950001,9000001,18000001,40000001},{0.05,0.1,0.2,0.23,0.33,0.4,0.45}))</f>
        <v/>
      </c>
    </row>
    <row r="2823">
      <c r="A2823" t="inlineStr">
        <is>
          <t>1万円刻み</t>
        </is>
      </c>
      <c r="B2823" s="16">
        <f>'3_1万円刻み'!$A$585</f>
        <v/>
      </c>
      <c r="C2823" t="n">
        <v>2025</v>
      </c>
      <c r="D2823" t="n">
        <v>1</v>
      </c>
      <c r="E2823" t="n">
        <v>0</v>
      </c>
      <c r="F2823" t="n">
        <v>0</v>
      </c>
      <c r="G2823" s="16">
        <f>ROUND(MIN(B2823/12,650000)*12*0.0915+MIN(B2823/12,1390000)*12*(0.0504+0)+B2823*0.005,0)</f>
        <v/>
      </c>
      <c r="H2823" t="n">
        <v>0</v>
      </c>
      <c r="I2823" t="n">
        <v>0</v>
      </c>
      <c r="J2823" s="16">
        <f>IF(C2823=2026,IF(B2823&lt;741000,0,IF(B2823&lt;2191000,B2823-740000,IF(B2823&lt;2193000,1451000,IF(B2823&lt;2196000,1453000,IF(B2823&lt;2200000,1456000,IF(B2823&lt;3600000,ROUNDDOWN(B2823/4,-3)*2.8-80000,IF(B2823&lt;6600000,ROUNDDOWN(B2823/4,-3)*3.2-440000,IF(B2823&lt;8500000,ROUNDDOWN(B2823*0.9,0)-1100000,B2823-1950000)))))))),IF(B2823&lt;651000,0,IF(B2823&lt;1900000,B2823-650000,IF(B2823&lt;3600000,ROUNDDOWN(B2823/4,-3)*2.8-80000,IF(B2823&lt;6600000,ROUNDDOWN(B2823/4,-3)*3.2-440000,IF(B2823&lt;8500000,ROUNDDOWN(B2823*0.9,0)-1100000,B2823-1950000))))))</f>
        <v/>
      </c>
      <c r="K2823" s="16">
        <f>IF(J2823&gt;23500000,NA(),IF(C2823=2026,IF(J2823&lt;=4890000,1040000,IF(J2823&lt;=6550000,670000,620000)),IF(J2823&lt;=1320000,950000,IF(J2823&lt;=3360000,880000,IF(J2823&lt;=4890000,680000,IF(J2823&lt;=6550000,630000,580000))))))</f>
        <v/>
      </c>
      <c r="L2823" s="16">
        <f>IF(D2823=1,IF(J2823&lt;=9000000,380000,IF(J2823&lt;=9500000,260000,IF(J2823&lt;=10000000,130000,0))),0)</f>
        <v/>
      </c>
      <c r="M2823" s="16">
        <f>IF(D2823=1,IF(J2823&lt;=9000000,330000,IF(J2823&lt;=9500000,220000,IF(J2823&lt;=10000000,110000,0))),0)</f>
        <v/>
      </c>
      <c r="N2823" s="16">
        <f>IF(D2823=1,IF(J2823&lt;=9000000,50000,IF(J2823&lt;=9500000,40000,IF(J2823&lt;=10000000,20000,0))),0)</f>
        <v/>
      </c>
      <c r="O2823" s="16">
        <f>MAX(0,ROUNDDOWN(J2823-G2823-K2823-L2823-E2823*380000-F2823*630000-H2823,-3))</f>
        <v/>
      </c>
      <c r="P2823" s="16">
        <f>MAX(0,ROUNDDOWN(J2823-G2823-430000-M2823-E2823*330000-F2823*450000-I2823,-3))</f>
        <v/>
      </c>
      <c r="Q2823" s="16">
        <f>50000+N2823+E2823*50000+F2823*180000</f>
        <v/>
      </c>
      <c r="R2823" s="16">
        <f>IF(P2823&lt;=2000000,MIN(Q2823,P2823),MAX(Q2823-(P2823-2000000),50000))*0.05</f>
        <v/>
      </c>
      <c r="S2823" s="16">
        <f>MAX(0,P2823*0.1-R2823)</f>
        <v/>
      </c>
      <c r="T2823" s="16">
        <f>Q2823+MAX(0,K2823-480000)</f>
        <v/>
      </c>
      <c r="U2823" s="16">
        <f>P2823-T2823</f>
        <v/>
      </c>
      <c r="V2823" s="17">
        <f>IF(U2823&lt;0,0,LOOKUP(U2823,{0,1950001,3300001,6950001,9000001,18000001,40000001},{0.05,0.1,0.2,0.23,0.33,0.4,0.45}))</f>
        <v/>
      </c>
      <c r="W2823" s="18">
        <f>IF(U2823&lt;0,0.9,0.9-V2823*1.021)</f>
        <v/>
      </c>
      <c r="X2823" s="16">
        <f>ROUNDDOWN(S2823*0.2/W2823+2000,0)</f>
        <v/>
      </c>
      <c r="Y2823" s="17">
        <f>IF(O2823&lt;=0,0,LOOKUP(O2823,{0,1950001,3300001,6950001,9000001,18000001,40000001},{0.05,0.1,0.2,0.23,0.33,0.4,0.45}))</f>
        <v/>
      </c>
    </row>
    <row r="2824">
      <c r="A2824" t="inlineStr">
        <is>
          <t>1万円刻み</t>
        </is>
      </c>
      <c r="B2824" s="16">
        <f>'3_1万円刻み'!$A$585</f>
        <v/>
      </c>
      <c r="C2824" t="n">
        <v>2026</v>
      </c>
      <c r="D2824" t="n">
        <v>1</v>
      </c>
      <c r="E2824" t="n">
        <v>0</v>
      </c>
      <c r="F2824" t="n">
        <v>0</v>
      </c>
      <c r="G2824" s="16">
        <f>ROUND(MIN(B2824/12,650000)*12*0.0915+MIN(B2824/12,1390000)*12*(0.0504+0)+B2824*0.005,0)</f>
        <v/>
      </c>
      <c r="H2824" t="n">
        <v>0</v>
      </c>
      <c r="I2824" t="n">
        <v>0</v>
      </c>
      <c r="J2824" s="16">
        <f>IF(C2824=2026,IF(B2824&lt;741000,0,IF(B2824&lt;2191000,B2824-740000,IF(B2824&lt;2193000,1451000,IF(B2824&lt;2196000,1453000,IF(B2824&lt;2200000,1456000,IF(B2824&lt;3600000,ROUNDDOWN(B2824/4,-3)*2.8-80000,IF(B2824&lt;6600000,ROUNDDOWN(B2824/4,-3)*3.2-440000,IF(B2824&lt;8500000,ROUNDDOWN(B2824*0.9,0)-1100000,B2824-1950000)))))))),IF(B2824&lt;651000,0,IF(B2824&lt;1900000,B2824-650000,IF(B2824&lt;3600000,ROUNDDOWN(B2824/4,-3)*2.8-80000,IF(B2824&lt;6600000,ROUNDDOWN(B2824/4,-3)*3.2-440000,IF(B2824&lt;8500000,ROUNDDOWN(B2824*0.9,0)-1100000,B2824-1950000))))))</f>
        <v/>
      </c>
      <c r="K2824" s="16">
        <f>IF(J2824&gt;23500000,NA(),IF(C2824=2026,IF(J2824&lt;=4890000,1040000,IF(J2824&lt;=6550000,670000,620000)),IF(J2824&lt;=1320000,950000,IF(J2824&lt;=3360000,880000,IF(J2824&lt;=4890000,680000,IF(J2824&lt;=6550000,630000,580000))))))</f>
        <v/>
      </c>
      <c r="L2824" s="16">
        <f>IF(D2824=1,IF(J2824&lt;=9000000,380000,IF(J2824&lt;=9500000,260000,IF(J2824&lt;=10000000,130000,0))),0)</f>
        <v/>
      </c>
      <c r="M2824" s="16">
        <f>IF(D2824=1,IF(J2824&lt;=9000000,330000,IF(J2824&lt;=9500000,220000,IF(J2824&lt;=10000000,110000,0))),0)</f>
        <v/>
      </c>
      <c r="N2824" s="16">
        <f>IF(D2824=1,IF(J2824&lt;=9000000,50000,IF(J2824&lt;=9500000,40000,IF(J2824&lt;=10000000,20000,0))),0)</f>
        <v/>
      </c>
      <c r="O2824" s="16">
        <f>MAX(0,ROUNDDOWN(J2824-G2824-K2824-L2824-E2824*380000-F2824*630000-H2824,-3))</f>
        <v/>
      </c>
      <c r="P2824" s="16">
        <f>MAX(0,ROUNDDOWN(J2824-G2824-430000-M2824-E2824*330000-F2824*450000-I2824,-3))</f>
        <v/>
      </c>
      <c r="Q2824" s="16">
        <f>50000+N2824+E2824*50000+F2824*180000</f>
        <v/>
      </c>
      <c r="R2824" s="16">
        <f>IF(P2824&lt;=2000000,MIN(Q2824,P2824),MAX(Q2824-(P2824-2000000),50000))*0.05</f>
        <v/>
      </c>
      <c r="S2824" s="16">
        <f>MAX(0,P2824*0.1-R2824)</f>
        <v/>
      </c>
      <c r="T2824" s="16">
        <f>Q2824+MAX(0,K2824-480000)</f>
        <v/>
      </c>
      <c r="U2824" s="16">
        <f>P2824-T2824</f>
        <v/>
      </c>
      <c r="V2824" s="17">
        <f>IF(U2824&lt;0,0,LOOKUP(U2824,{0,1950001,3300001,6950001,9000001,18000001,40000001},{0.05,0.1,0.2,0.23,0.33,0.4,0.45}))</f>
        <v/>
      </c>
      <c r="W2824" s="18">
        <f>IF(U2824&lt;0,0.9,0.9-V2824*1.021)</f>
        <v/>
      </c>
      <c r="X2824" s="16">
        <f>ROUNDDOWN(S2824*0.2/W2824+2000,0)</f>
        <v/>
      </c>
      <c r="Y2824" s="17">
        <f>IF(O2824&lt;=0,0,LOOKUP(O2824,{0,1950001,3300001,6950001,9000001,18000001,40000001},{0.05,0.1,0.2,0.23,0.33,0.4,0.45}))</f>
        <v/>
      </c>
    </row>
    <row r="2825">
      <c r="A2825" t="inlineStr">
        <is>
          <t>1万円刻み</t>
        </is>
      </c>
      <c r="B2825" s="16">
        <f>'3_1万円刻み'!$A$586</f>
        <v/>
      </c>
      <c r="C2825" t="n">
        <v>2025</v>
      </c>
      <c r="D2825" t="n">
        <v>0</v>
      </c>
      <c r="E2825" t="n">
        <v>0</v>
      </c>
      <c r="F2825" t="n">
        <v>0</v>
      </c>
      <c r="G2825" s="16">
        <f>ROUND(MIN(B2825/12,650000)*12*0.0915+MIN(B2825/12,1390000)*12*(0.0504+0)+B2825*0.005,0)</f>
        <v/>
      </c>
      <c r="H2825" t="n">
        <v>0</v>
      </c>
      <c r="I2825" t="n">
        <v>0</v>
      </c>
      <c r="J2825" s="16">
        <f>IF(C2825=2026,IF(B2825&lt;741000,0,IF(B2825&lt;2191000,B2825-740000,IF(B2825&lt;2193000,1451000,IF(B2825&lt;2196000,1453000,IF(B2825&lt;2200000,1456000,IF(B2825&lt;3600000,ROUNDDOWN(B2825/4,-3)*2.8-80000,IF(B2825&lt;6600000,ROUNDDOWN(B2825/4,-3)*3.2-440000,IF(B2825&lt;8500000,ROUNDDOWN(B2825*0.9,0)-1100000,B2825-1950000)))))))),IF(B2825&lt;651000,0,IF(B2825&lt;1900000,B2825-650000,IF(B2825&lt;3600000,ROUNDDOWN(B2825/4,-3)*2.8-80000,IF(B2825&lt;6600000,ROUNDDOWN(B2825/4,-3)*3.2-440000,IF(B2825&lt;8500000,ROUNDDOWN(B2825*0.9,0)-1100000,B2825-1950000))))))</f>
        <v/>
      </c>
      <c r="K2825" s="16">
        <f>IF(J2825&gt;23500000,NA(),IF(C2825=2026,IF(J2825&lt;=4890000,1040000,IF(J2825&lt;=6550000,670000,620000)),IF(J2825&lt;=1320000,950000,IF(J2825&lt;=3360000,880000,IF(J2825&lt;=4890000,680000,IF(J2825&lt;=6550000,630000,580000))))))</f>
        <v/>
      </c>
      <c r="L2825" s="16">
        <f>IF(D2825=1,IF(J2825&lt;=9000000,380000,IF(J2825&lt;=9500000,260000,IF(J2825&lt;=10000000,130000,0))),0)</f>
        <v/>
      </c>
      <c r="M2825" s="16">
        <f>IF(D2825=1,IF(J2825&lt;=9000000,330000,IF(J2825&lt;=9500000,220000,IF(J2825&lt;=10000000,110000,0))),0)</f>
        <v/>
      </c>
      <c r="N2825" s="16">
        <f>IF(D2825=1,IF(J2825&lt;=9000000,50000,IF(J2825&lt;=9500000,40000,IF(J2825&lt;=10000000,20000,0))),0)</f>
        <v/>
      </c>
      <c r="O2825" s="16">
        <f>MAX(0,ROUNDDOWN(J2825-G2825-K2825-L2825-E2825*380000-F2825*630000-H2825,-3))</f>
        <v/>
      </c>
      <c r="P2825" s="16">
        <f>MAX(0,ROUNDDOWN(J2825-G2825-430000-M2825-E2825*330000-F2825*450000-I2825,-3))</f>
        <v/>
      </c>
      <c r="Q2825" s="16">
        <f>50000+N2825+E2825*50000+F2825*180000</f>
        <v/>
      </c>
      <c r="R2825" s="16">
        <f>IF(P2825&lt;=2000000,MIN(Q2825,P2825),MAX(Q2825-(P2825-2000000),50000))*0.05</f>
        <v/>
      </c>
      <c r="S2825" s="16">
        <f>MAX(0,P2825*0.1-R2825)</f>
        <v/>
      </c>
      <c r="T2825" s="16">
        <f>Q2825+MAX(0,K2825-480000)</f>
        <v/>
      </c>
      <c r="U2825" s="16">
        <f>P2825-T2825</f>
        <v/>
      </c>
      <c r="V2825" s="17">
        <f>IF(U2825&lt;0,0,LOOKUP(U2825,{0,1950001,3300001,6950001,9000001,18000001,40000001},{0.05,0.1,0.2,0.23,0.33,0.4,0.45}))</f>
        <v/>
      </c>
      <c r="W2825" s="18">
        <f>IF(U2825&lt;0,0.9,0.9-V2825*1.021)</f>
        <v/>
      </c>
      <c r="X2825" s="16">
        <f>ROUNDDOWN(S2825*0.2/W2825+2000,0)</f>
        <v/>
      </c>
      <c r="Y2825" s="17">
        <f>IF(O2825&lt;=0,0,LOOKUP(O2825,{0,1950001,3300001,6950001,9000001,18000001,40000001},{0.05,0.1,0.2,0.23,0.33,0.4,0.45}))</f>
        <v/>
      </c>
    </row>
    <row r="2826">
      <c r="A2826" t="inlineStr">
        <is>
          <t>1万円刻み</t>
        </is>
      </c>
      <c r="B2826" s="16">
        <f>'3_1万円刻み'!$A$586</f>
        <v/>
      </c>
      <c r="C2826" t="n">
        <v>2026</v>
      </c>
      <c r="D2826" t="n">
        <v>0</v>
      </c>
      <c r="E2826" t="n">
        <v>0</v>
      </c>
      <c r="F2826" t="n">
        <v>0</v>
      </c>
      <c r="G2826" s="16">
        <f>ROUND(MIN(B2826/12,650000)*12*0.0915+MIN(B2826/12,1390000)*12*(0.0504+0)+B2826*0.005,0)</f>
        <v/>
      </c>
      <c r="H2826" t="n">
        <v>0</v>
      </c>
      <c r="I2826" t="n">
        <v>0</v>
      </c>
      <c r="J2826" s="16">
        <f>IF(C2826=2026,IF(B2826&lt;741000,0,IF(B2826&lt;2191000,B2826-740000,IF(B2826&lt;2193000,1451000,IF(B2826&lt;2196000,1453000,IF(B2826&lt;2200000,1456000,IF(B2826&lt;3600000,ROUNDDOWN(B2826/4,-3)*2.8-80000,IF(B2826&lt;6600000,ROUNDDOWN(B2826/4,-3)*3.2-440000,IF(B2826&lt;8500000,ROUNDDOWN(B2826*0.9,0)-1100000,B2826-1950000)))))))),IF(B2826&lt;651000,0,IF(B2826&lt;1900000,B2826-650000,IF(B2826&lt;3600000,ROUNDDOWN(B2826/4,-3)*2.8-80000,IF(B2826&lt;6600000,ROUNDDOWN(B2826/4,-3)*3.2-440000,IF(B2826&lt;8500000,ROUNDDOWN(B2826*0.9,0)-1100000,B2826-1950000))))))</f>
        <v/>
      </c>
      <c r="K2826" s="16">
        <f>IF(J2826&gt;23500000,NA(),IF(C2826=2026,IF(J2826&lt;=4890000,1040000,IF(J2826&lt;=6550000,670000,620000)),IF(J2826&lt;=1320000,950000,IF(J2826&lt;=3360000,880000,IF(J2826&lt;=4890000,680000,IF(J2826&lt;=6550000,630000,580000))))))</f>
        <v/>
      </c>
      <c r="L2826" s="16">
        <f>IF(D2826=1,IF(J2826&lt;=9000000,380000,IF(J2826&lt;=9500000,260000,IF(J2826&lt;=10000000,130000,0))),0)</f>
        <v/>
      </c>
      <c r="M2826" s="16">
        <f>IF(D2826=1,IF(J2826&lt;=9000000,330000,IF(J2826&lt;=9500000,220000,IF(J2826&lt;=10000000,110000,0))),0)</f>
        <v/>
      </c>
      <c r="N2826" s="16">
        <f>IF(D2826=1,IF(J2826&lt;=9000000,50000,IF(J2826&lt;=9500000,40000,IF(J2826&lt;=10000000,20000,0))),0)</f>
        <v/>
      </c>
      <c r="O2826" s="16">
        <f>MAX(0,ROUNDDOWN(J2826-G2826-K2826-L2826-E2826*380000-F2826*630000-H2826,-3))</f>
        <v/>
      </c>
      <c r="P2826" s="16">
        <f>MAX(0,ROUNDDOWN(J2826-G2826-430000-M2826-E2826*330000-F2826*450000-I2826,-3))</f>
        <v/>
      </c>
      <c r="Q2826" s="16">
        <f>50000+N2826+E2826*50000+F2826*180000</f>
        <v/>
      </c>
      <c r="R2826" s="16">
        <f>IF(P2826&lt;=2000000,MIN(Q2826,P2826),MAX(Q2826-(P2826-2000000),50000))*0.05</f>
        <v/>
      </c>
      <c r="S2826" s="16">
        <f>MAX(0,P2826*0.1-R2826)</f>
        <v/>
      </c>
      <c r="T2826" s="16">
        <f>Q2826+MAX(0,K2826-480000)</f>
        <v/>
      </c>
      <c r="U2826" s="16">
        <f>P2826-T2826</f>
        <v/>
      </c>
      <c r="V2826" s="17">
        <f>IF(U2826&lt;0,0,LOOKUP(U2826,{0,1950001,3300001,6950001,9000001,18000001,40000001},{0.05,0.1,0.2,0.23,0.33,0.4,0.45}))</f>
        <v/>
      </c>
      <c r="W2826" s="18">
        <f>IF(U2826&lt;0,0.9,0.9-V2826*1.021)</f>
        <v/>
      </c>
      <c r="X2826" s="16">
        <f>ROUNDDOWN(S2826*0.2/W2826+2000,0)</f>
        <v/>
      </c>
      <c r="Y2826" s="17">
        <f>IF(O2826&lt;=0,0,LOOKUP(O2826,{0,1950001,3300001,6950001,9000001,18000001,40000001},{0.05,0.1,0.2,0.23,0.33,0.4,0.45}))</f>
        <v/>
      </c>
    </row>
    <row r="2827">
      <c r="A2827" t="inlineStr">
        <is>
          <t>1万円刻み</t>
        </is>
      </c>
      <c r="B2827" s="16">
        <f>'3_1万円刻み'!$A$586</f>
        <v/>
      </c>
      <c r="C2827" t="n">
        <v>2025</v>
      </c>
      <c r="D2827" t="n">
        <v>1</v>
      </c>
      <c r="E2827" t="n">
        <v>0</v>
      </c>
      <c r="F2827" t="n">
        <v>0</v>
      </c>
      <c r="G2827" s="16">
        <f>ROUND(MIN(B2827/12,650000)*12*0.0915+MIN(B2827/12,1390000)*12*(0.0504+0)+B2827*0.005,0)</f>
        <v/>
      </c>
      <c r="H2827" t="n">
        <v>0</v>
      </c>
      <c r="I2827" t="n">
        <v>0</v>
      </c>
      <c r="J2827" s="16">
        <f>IF(C2827=2026,IF(B2827&lt;741000,0,IF(B2827&lt;2191000,B2827-740000,IF(B2827&lt;2193000,1451000,IF(B2827&lt;2196000,1453000,IF(B2827&lt;2200000,1456000,IF(B2827&lt;3600000,ROUNDDOWN(B2827/4,-3)*2.8-80000,IF(B2827&lt;6600000,ROUNDDOWN(B2827/4,-3)*3.2-440000,IF(B2827&lt;8500000,ROUNDDOWN(B2827*0.9,0)-1100000,B2827-1950000)))))))),IF(B2827&lt;651000,0,IF(B2827&lt;1900000,B2827-650000,IF(B2827&lt;3600000,ROUNDDOWN(B2827/4,-3)*2.8-80000,IF(B2827&lt;6600000,ROUNDDOWN(B2827/4,-3)*3.2-440000,IF(B2827&lt;8500000,ROUNDDOWN(B2827*0.9,0)-1100000,B2827-1950000))))))</f>
        <v/>
      </c>
      <c r="K2827" s="16">
        <f>IF(J2827&gt;23500000,NA(),IF(C2827=2026,IF(J2827&lt;=4890000,1040000,IF(J2827&lt;=6550000,670000,620000)),IF(J2827&lt;=1320000,950000,IF(J2827&lt;=3360000,880000,IF(J2827&lt;=4890000,680000,IF(J2827&lt;=6550000,630000,580000))))))</f>
        <v/>
      </c>
      <c r="L2827" s="16">
        <f>IF(D2827=1,IF(J2827&lt;=9000000,380000,IF(J2827&lt;=9500000,260000,IF(J2827&lt;=10000000,130000,0))),0)</f>
        <v/>
      </c>
      <c r="M2827" s="16">
        <f>IF(D2827=1,IF(J2827&lt;=9000000,330000,IF(J2827&lt;=9500000,220000,IF(J2827&lt;=10000000,110000,0))),0)</f>
        <v/>
      </c>
      <c r="N2827" s="16">
        <f>IF(D2827=1,IF(J2827&lt;=9000000,50000,IF(J2827&lt;=9500000,40000,IF(J2827&lt;=10000000,20000,0))),0)</f>
        <v/>
      </c>
      <c r="O2827" s="16">
        <f>MAX(0,ROUNDDOWN(J2827-G2827-K2827-L2827-E2827*380000-F2827*630000-H2827,-3))</f>
        <v/>
      </c>
      <c r="P2827" s="16">
        <f>MAX(0,ROUNDDOWN(J2827-G2827-430000-M2827-E2827*330000-F2827*450000-I2827,-3))</f>
        <v/>
      </c>
      <c r="Q2827" s="16">
        <f>50000+N2827+E2827*50000+F2827*180000</f>
        <v/>
      </c>
      <c r="R2827" s="16">
        <f>IF(P2827&lt;=2000000,MIN(Q2827,P2827),MAX(Q2827-(P2827-2000000),50000))*0.05</f>
        <v/>
      </c>
      <c r="S2827" s="16">
        <f>MAX(0,P2827*0.1-R2827)</f>
        <v/>
      </c>
      <c r="T2827" s="16">
        <f>Q2827+MAX(0,K2827-480000)</f>
        <v/>
      </c>
      <c r="U2827" s="16">
        <f>P2827-T2827</f>
        <v/>
      </c>
      <c r="V2827" s="17">
        <f>IF(U2827&lt;0,0,LOOKUP(U2827,{0,1950001,3300001,6950001,9000001,18000001,40000001},{0.05,0.1,0.2,0.23,0.33,0.4,0.45}))</f>
        <v/>
      </c>
      <c r="W2827" s="18">
        <f>IF(U2827&lt;0,0.9,0.9-V2827*1.021)</f>
        <v/>
      </c>
      <c r="X2827" s="16">
        <f>ROUNDDOWN(S2827*0.2/W2827+2000,0)</f>
        <v/>
      </c>
      <c r="Y2827" s="17">
        <f>IF(O2827&lt;=0,0,LOOKUP(O2827,{0,1950001,3300001,6950001,9000001,18000001,40000001},{0.05,0.1,0.2,0.23,0.33,0.4,0.45}))</f>
        <v/>
      </c>
    </row>
    <row r="2828">
      <c r="A2828" t="inlineStr">
        <is>
          <t>1万円刻み</t>
        </is>
      </c>
      <c r="B2828" s="16">
        <f>'3_1万円刻み'!$A$586</f>
        <v/>
      </c>
      <c r="C2828" t="n">
        <v>2026</v>
      </c>
      <c r="D2828" t="n">
        <v>1</v>
      </c>
      <c r="E2828" t="n">
        <v>0</v>
      </c>
      <c r="F2828" t="n">
        <v>0</v>
      </c>
      <c r="G2828" s="16">
        <f>ROUND(MIN(B2828/12,650000)*12*0.0915+MIN(B2828/12,1390000)*12*(0.0504+0)+B2828*0.005,0)</f>
        <v/>
      </c>
      <c r="H2828" t="n">
        <v>0</v>
      </c>
      <c r="I2828" t="n">
        <v>0</v>
      </c>
      <c r="J2828" s="16">
        <f>IF(C2828=2026,IF(B2828&lt;741000,0,IF(B2828&lt;2191000,B2828-740000,IF(B2828&lt;2193000,1451000,IF(B2828&lt;2196000,1453000,IF(B2828&lt;2200000,1456000,IF(B2828&lt;3600000,ROUNDDOWN(B2828/4,-3)*2.8-80000,IF(B2828&lt;6600000,ROUNDDOWN(B2828/4,-3)*3.2-440000,IF(B2828&lt;8500000,ROUNDDOWN(B2828*0.9,0)-1100000,B2828-1950000)))))))),IF(B2828&lt;651000,0,IF(B2828&lt;1900000,B2828-650000,IF(B2828&lt;3600000,ROUNDDOWN(B2828/4,-3)*2.8-80000,IF(B2828&lt;6600000,ROUNDDOWN(B2828/4,-3)*3.2-440000,IF(B2828&lt;8500000,ROUNDDOWN(B2828*0.9,0)-1100000,B2828-1950000))))))</f>
        <v/>
      </c>
      <c r="K2828" s="16">
        <f>IF(J2828&gt;23500000,NA(),IF(C2828=2026,IF(J2828&lt;=4890000,1040000,IF(J2828&lt;=6550000,670000,620000)),IF(J2828&lt;=1320000,950000,IF(J2828&lt;=3360000,880000,IF(J2828&lt;=4890000,680000,IF(J2828&lt;=6550000,630000,580000))))))</f>
        <v/>
      </c>
      <c r="L2828" s="16">
        <f>IF(D2828=1,IF(J2828&lt;=9000000,380000,IF(J2828&lt;=9500000,260000,IF(J2828&lt;=10000000,130000,0))),0)</f>
        <v/>
      </c>
      <c r="M2828" s="16">
        <f>IF(D2828=1,IF(J2828&lt;=9000000,330000,IF(J2828&lt;=9500000,220000,IF(J2828&lt;=10000000,110000,0))),0)</f>
        <v/>
      </c>
      <c r="N2828" s="16">
        <f>IF(D2828=1,IF(J2828&lt;=9000000,50000,IF(J2828&lt;=9500000,40000,IF(J2828&lt;=10000000,20000,0))),0)</f>
        <v/>
      </c>
      <c r="O2828" s="16">
        <f>MAX(0,ROUNDDOWN(J2828-G2828-K2828-L2828-E2828*380000-F2828*630000-H2828,-3))</f>
        <v/>
      </c>
      <c r="P2828" s="16">
        <f>MAX(0,ROUNDDOWN(J2828-G2828-430000-M2828-E2828*330000-F2828*450000-I2828,-3))</f>
        <v/>
      </c>
      <c r="Q2828" s="16">
        <f>50000+N2828+E2828*50000+F2828*180000</f>
        <v/>
      </c>
      <c r="R2828" s="16">
        <f>IF(P2828&lt;=2000000,MIN(Q2828,P2828),MAX(Q2828-(P2828-2000000),50000))*0.05</f>
        <v/>
      </c>
      <c r="S2828" s="16">
        <f>MAX(0,P2828*0.1-R2828)</f>
        <v/>
      </c>
      <c r="T2828" s="16">
        <f>Q2828+MAX(0,K2828-480000)</f>
        <v/>
      </c>
      <c r="U2828" s="16">
        <f>P2828-T2828</f>
        <v/>
      </c>
      <c r="V2828" s="17">
        <f>IF(U2828&lt;0,0,LOOKUP(U2828,{0,1950001,3300001,6950001,9000001,18000001,40000001},{0.05,0.1,0.2,0.23,0.33,0.4,0.45}))</f>
        <v/>
      </c>
      <c r="W2828" s="18">
        <f>IF(U2828&lt;0,0.9,0.9-V2828*1.021)</f>
        <v/>
      </c>
      <c r="X2828" s="16">
        <f>ROUNDDOWN(S2828*0.2/W2828+2000,0)</f>
        <v/>
      </c>
      <c r="Y2828" s="17">
        <f>IF(O2828&lt;=0,0,LOOKUP(O2828,{0,1950001,3300001,6950001,9000001,18000001,40000001},{0.05,0.1,0.2,0.23,0.33,0.4,0.45}))</f>
        <v/>
      </c>
    </row>
    <row r="2829">
      <c r="A2829" t="inlineStr">
        <is>
          <t>1万円刻み</t>
        </is>
      </c>
      <c r="B2829" s="16">
        <f>'3_1万円刻み'!$A$587</f>
        <v/>
      </c>
      <c r="C2829" t="n">
        <v>2025</v>
      </c>
      <c r="D2829" t="n">
        <v>0</v>
      </c>
      <c r="E2829" t="n">
        <v>0</v>
      </c>
      <c r="F2829" t="n">
        <v>0</v>
      </c>
      <c r="G2829" s="16">
        <f>ROUND(MIN(B2829/12,650000)*12*0.0915+MIN(B2829/12,1390000)*12*(0.0504+0)+B2829*0.005,0)</f>
        <v/>
      </c>
      <c r="H2829" t="n">
        <v>0</v>
      </c>
      <c r="I2829" t="n">
        <v>0</v>
      </c>
      <c r="J2829" s="16">
        <f>IF(C2829=2026,IF(B2829&lt;741000,0,IF(B2829&lt;2191000,B2829-740000,IF(B2829&lt;2193000,1451000,IF(B2829&lt;2196000,1453000,IF(B2829&lt;2200000,1456000,IF(B2829&lt;3600000,ROUNDDOWN(B2829/4,-3)*2.8-80000,IF(B2829&lt;6600000,ROUNDDOWN(B2829/4,-3)*3.2-440000,IF(B2829&lt;8500000,ROUNDDOWN(B2829*0.9,0)-1100000,B2829-1950000)))))))),IF(B2829&lt;651000,0,IF(B2829&lt;1900000,B2829-650000,IF(B2829&lt;3600000,ROUNDDOWN(B2829/4,-3)*2.8-80000,IF(B2829&lt;6600000,ROUNDDOWN(B2829/4,-3)*3.2-440000,IF(B2829&lt;8500000,ROUNDDOWN(B2829*0.9,0)-1100000,B2829-1950000))))))</f>
        <v/>
      </c>
      <c r="K2829" s="16">
        <f>IF(J2829&gt;23500000,NA(),IF(C2829=2026,IF(J2829&lt;=4890000,1040000,IF(J2829&lt;=6550000,670000,620000)),IF(J2829&lt;=1320000,950000,IF(J2829&lt;=3360000,880000,IF(J2829&lt;=4890000,680000,IF(J2829&lt;=6550000,630000,580000))))))</f>
        <v/>
      </c>
      <c r="L2829" s="16">
        <f>IF(D2829=1,IF(J2829&lt;=9000000,380000,IF(J2829&lt;=9500000,260000,IF(J2829&lt;=10000000,130000,0))),0)</f>
        <v/>
      </c>
      <c r="M2829" s="16">
        <f>IF(D2829=1,IF(J2829&lt;=9000000,330000,IF(J2829&lt;=9500000,220000,IF(J2829&lt;=10000000,110000,0))),0)</f>
        <v/>
      </c>
      <c r="N2829" s="16">
        <f>IF(D2829=1,IF(J2829&lt;=9000000,50000,IF(J2829&lt;=9500000,40000,IF(J2829&lt;=10000000,20000,0))),0)</f>
        <v/>
      </c>
      <c r="O2829" s="16">
        <f>MAX(0,ROUNDDOWN(J2829-G2829-K2829-L2829-E2829*380000-F2829*630000-H2829,-3))</f>
        <v/>
      </c>
      <c r="P2829" s="16">
        <f>MAX(0,ROUNDDOWN(J2829-G2829-430000-M2829-E2829*330000-F2829*450000-I2829,-3))</f>
        <v/>
      </c>
      <c r="Q2829" s="16">
        <f>50000+N2829+E2829*50000+F2829*180000</f>
        <v/>
      </c>
      <c r="R2829" s="16">
        <f>IF(P2829&lt;=2000000,MIN(Q2829,P2829),MAX(Q2829-(P2829-2000000),50000))*0.05</f>
        <v/>
      </c>
      <c r="S2829" s="16">
        <f>MAX(0,P2829*0.1-R2829)</f>
        <v/>
      </c>
      <c r="T2829" s="16">
        <f>Q2829+MAX(0,K2829-480000)</f>
        <v/>
      </c>
      <c r="U2829" s="16">
        <f>P2829-T2829</f>
        <v/>
      </c>
      <c r="V2829" s="17">
        <f>IF(U2829&lt;0,0,LOOKUP(U2829,{0,1950001,3300001,6950001,9000001,18000001,40000001},{0.05,0.1,0.2,0.23,0.33,0.4,0.45}))</f>
        <v/>
      </c>
      <c r="W2829" s="18">
        <f>IF(U2829&lt;0,0.9,0.9-V2829*1.021)</f>
        <v/>
      </c>
      <c r="X2829" s="16">
        <f>ROUNDDOWN(S2829*0.2/W2829+2000,0)</f>
        <v/>
      </c>
      <c r="Y2829" s="17">
        <f>IF(O2829&lt;=0,0,LOOKUP(O2829,{0,1950001,3300001,6950001,9000001,18000001,40000001},{0.05,0.1,0.2,0.23,0.33,0.4,0.45}))</f>
        <v/>
      </c>
    </row>
    <row r="2830">
      <c r="A2830" t="inlineStr">
        <is>
          <t>1万円刻み</t>
        </is>
      </c>
      <c r="B2830" s="16">
        <f>'3_1万円刻み'!$A$587</f>
        <v/>
      </c>
      <c r="C2830" t="n">
        <v>2026</v>
      </c>
      <c r="D2830" t="n">
        <v>0</v>
      </c>
      <c r="E2830" t="n">
        <v>0</v>
      </c>
      <c r="F2830" t="n">
        <v>0</v>
      </c>
      <c r="G2830" s="16">
        <f>ROUND(MIN(B2830/12,650000)*12*0.0915+MIN(B2830/12,1390000)*12*(0.0504+0)+B2830*0.005,0)</f>
        <v/>
      </c>
      <c r="H2830" t="n">
        <v>0</v>
      </c>
      <c r="I2830" t="n">
        <v>0</v>
      </c>
      <c r="J2830" s="16">
        <f>IF(C2830=2026,IF(B2830&lt;741000,0,IF(B2830&lt;2191000,B2830-740000,IF(B2830&lt;2193000,1451000,IF(B2830&lt;2196000,1453000,IF(B2830&lt;2200000,1456000,IF(B2830&lt;3600000,ROUNDDOWN(B2830/4,-3)*2.8-80000,IF(B2830&lt;6600000,ROUNDDOWN(B2830/4,-3)*3.2-440000,IF(B2830&lt;8500000,ROUNDDOWN(B2830*0.9,0)-1100000,B2830-1950000)))))))),IF(B2830&lt;651000,0,IF(B2830&lt;1900000,B2830-650000,IF(B2830&lt;3600000,ROUNDDOWN(B2830/4,-3)*2.8-80000,IF(B2830&lt;6600000,ROUNDDOWN(B2830/4,-3)*3.2-440000,IF(B2830&lt;8500000,ROUNDDOWN(B2830*0.9,0)-1100000,B2830-1950000))))))</f>
        <v/>
      </c>
      <c r="K2830" s="16">
        <f>IF(J2830&gt;23500000,NA(),IF(C2830=2026,IF(J2830&lt;=4890000,1040000,IF(J2830&lt;=6550000,670000,620000)),IF(J2830&lt;=1320000,950000,IF(J2830&lt;=3360000,880000,IF(J2830&lt;=4890000,680000,IF(J2830&lt;=6550000,630000,580000))))))</f>
        <v/>
      </c>
      <c r="L2830" s="16">
        <f>IF(D2830=1,IF(J2830&lt;=9000000,380000,IF(J2830&lt;=9500000,260000,IF(J2830&lt;=10000000,130000,0))),0)</f>
        <v/>
      </c>
      <c r="M2830" s="16">
        <f>IF(D2830=1,IF(J2830&lt;=9000000,330000,IF(J2830&lt;=9500000,220000,IF(J2830&lt;=10000000,110000,0))),0)</f>
        <v/>
      </c>
      <c r="N2830" s="16">
        <f>IF(D2830=1,IF(J2830&lt;=9000000,50000,IF(J2830&lt;=9500000,40000,IF(J2830&lt;=10000000,20000,0))),0)</f>
        <v/>
      </c>
      <c r="O2830" s="16">
        <f>MAX(0,ROUNDDOWN(J2830-G2830-K2830-L2830-E2830*380000-F2830*630000-H2830,-3))</f>
        <v/>
      </c>
      <c r="P2830" s="16">
        <f>MAX(0,ROUNDDOWN(J2830-G2830-430000-M2830-E2830*330000-F2830*450000-I2830,-3))</f>
        <v/>
      </c>
      <c r="Q2830" s="16">
        <f>50000+N2830+E2830*50000+F2830*180000</f>
        <v/>
      </c>
      <c r="R2830" s="16">
        <f>IF(P2830&lt;=2000000,MIN(Q2830,P2830),MAX(Q2830-(P2830-2000000),50000))*0.05</f>
        <v/>
      </c>
      <c r="S2830" s="16">
        <f>MAX(0,P2830*0.1-R2830)</f>
        <v/>
      </c>
      <c r="T2830" s="16">
        <f>Q2830+MAX(0,K2830-480000)</f>
        <v/>
      </c>
      <c r="U2830" s="16">
        <f>P2830-T2830</f>
        <v/>
      </c>
      <c r="V2830" s="17">
        <f>IF(U2830&lt;0,0,LOOKUP(U2830,{0,1950001,3300001,6950001,9000001,18000001,40000001},{0.05,0.1,0.2,0.23,0.33,0.4,0.45}))</f>
        <v/>
      </c>
      <c r="W2830" s="18">
        <f>IF(U2830&lt;0,0.9,0.9-V2830*1.021)</f>
        <v/>
      </c>
      <c r="X2830" s="16">
        <f>ROUNDDOWN(S2830*0.2/W2830+2000,0)</f>
        <v/>
      </c>
      <c r="Y2830" s="17">
        <f>IF(O2830&lt;=0,0,LOOKUP(O2830,{0,1950001,3300001,6950001,9000001,18000001,40000001},{0.05,0.1,0.2,0.23,0.33,0.4,0.45}))</f>
        <v/>
      </c>
    </row>
    <row r="2831">
      <c r="A2831" t="inlineStr">
        <is>
          <t>1万円刻み</t>
        </is>
      </c>
      <c r="B2831" s="16">
        <f>'3_1万円刻み'!$A$587</f>
        <v/>
      </c>
      <c r="C2831" t="n">
        <v>2025</v>
      </c>
      <c r="D2831" t="n">
        <v>1</v>
      </c>
      <c r="E2831" t="n">
        <v>0</v>
      </c>
      <c r="F2831" t="n">
        <v>0</v>
      </c>
      <c r="G2831" s="16">
        <f>ROUND(MIN(B2831/12,650000)*12*0.0915+MIN(B2831/12,1390000)*12*(0.0504+0)+B2831*0.005,0)</f>
        <v/>
      </c>
      <c r="H2831" t="n">
        <v>0</v>
      </c>
      <c r="I2831" t="n">
        <v>0</v>
      </c>
      <c r="J2831" s="16">
        <f>IF(C2831=2026,IF(B2831&lt;741000,0,IF(B2831&lt;2191000,B2831-740000,IF(B2831&lt;2193000,1451000,IF(B2831&lt;2196000,1453000,IF(B2831&lt;2200000,1456000,IF(B2831&lt;3600000,ROUNDDOWN(B2831/4,-3)*2.8-80000,IF(B2831&lt;6600000,ROUNDDOWN(B2831/4,-3)*3.2-440000,IF(B2831&lt;8500000,ROUNDDOWN(B2831*0.9,0)-1100000,B2831-1950000)))))))),IF(B2831&lt;651000,0,IF(B2831&lt;1900000,B2831-650000,IF(B2831&lt;3600000,ROUNDDOWN(B2831/4,-3)*2.8-80000,IF(B2831&lt;6600000,ROUNDDOWN(B2831/4,-3)*3.2-440000,IF(B2831&lt;8500000,ROUNDDOWN(B2831*0.9,0)-1100000,B2831-1950000))))))</f>
        <v/>
      </c>
      <c r="K2831" s="16">
        <f>IF(J2831&gt;23500000,NA(),IF(C2831=2026,IF(J2831&lt;=4890000,1040000,IF(J2831&lt;=6550000,670000,620000)),IF(J2831&lt;=1320000,950000,IF(J2831&lt;=3360000,880000,IF(J2831&lt;=4890000,680000,IF(J2831&lt;=6550000,630000,580000))))))</f>
        <v/>
      </c>
      <c r="L2831" s="16">
        <f>IF(D2831=1,IF(J2831&lt;=9000000,380000,IF(J2831&lt;=9500000,260000,IF(J2831&lt;=10000000,130000,0))),0)</f>
        <v/>
      </c>
      <c r="M2831" s="16">
        <f>IF(D2831=1,IF(J2831&lt;=9000000,330000,IF(J2831&lt;=9500000,220000,IF(J2831&lt;=10000000,110000,0))),0)</f>
        <v/>
      </c>
      <c r="N2831" s="16">
        <f>IF(D2831=1,IF(J2831&lt;=9000000,50000,IF(J2831&lt;=9500000,40000,IF(J2831&lt;=10000000,20000,0))),0)</f>
        <v/>
      </c>
      <c r="O2831" s="16">
        <f>MAX(0,ROUNDDOWN(J2831-G2831-K2831-L2831-E2831*380000-F2831*630000-H2831,-3))</f>
        <v/>
      </c>
      <c r="P2831" s="16">
        <f>MAX(0,ROUNDDOWN(J2831-G2831-430000-M2831-E2831*330000-F2831*450000-I2831,-3))</f>
        <v/>
      </c>
      <c r="Q2831" s="16">
        <f>50000+N2831+E2831*50000+F2831*180000</f>
        <v/>
      </c>
      <c r="R2831" s="16">
        <f>IF(P2831&lt;=2000000,MIN(Q2831,P2831),MAX(Q2831-(P2831-2000000),50000))*0.05</f>
        <v/>
      </c>
      <c r="S2831" s="16">
        <f>MAX(0,P2831*0.1-R2831)</f>
        <v/>
      </c>
      <c r="T2831" s="16">
        <f>Q2831+MAX(0,K2831-480000)</f>
        <v/>
      </c>
      <c r="U2831" s="16">
        <f>P2831-T2831</f>
        <v/>
      </c>
      <c r="V2831" s="17">
        <f>IF(U2831&lt;0,0,LOOKUP(U2831,{0,1950001,3300001,6950001,9000001,18000001,40000001},{0.05,0.1,0.2,0.23,0.33,0.4,0.45}))</f>
        <v/>
      </c>
      <c r="W2831" s="18">
        <f>IF(U2831&lt;0,0.9,0.9-V2831*1.021)</f>
        <v/>
      </c>
      <c r="X2831" s="16">
        <f>ROUNDDOWN(S2831*0.2/W2831+2000,0)</f>
        <v/>
      </c>
      <c r="Y2831" s="17">
        <f>IF(O2831&lt;=0,0,LOOKUP(O2831,{0,1950001,3300001,6950001,9000001,18000001,40000001},{0.05,0.1,0.2,0.23,0.33,0.4,0.45}))</f>
        <v/>
      </c>
    </row>
    <row r="2832">
      <c r="A2832" t="inlineStr">
        <is>
          <t>1万円刻み</t>
        </is>
      </c>
      <c r="B2832" s="16">
        <f>'3_1万円刻み'!$A$587</f>
        <v/>
      </c>
      <c r="C2832" t="n">
        <v>2026</v>
      </c>
      <c r="D2832" t="n">
        <v>1</v>
      </c>
      <c r="E2832" t="n">
        <v>0</v>
      </c>
      <c r="F2832" t="n">
        <v>0</v>
      </c>
      <c r="G2832" s="16">
        <f>ROUND(MIN(B2832/12,650000)*12*0.0915+MIN(B2832/12,1390000)*12*(0.0504+0)+B2832*0.005,0)</f>
        <v/>
      </c>
      <c r="H2832" t="n">
        <v>0</v>
      </c>
      <c r="I2832" t="n">
        <v>0</v>
      </c>
      <c r="J2832" s="16">
        <f>IF(C2832=2026,IF(B2832&lt;741000,0,IF(B2832&lt;2191000,B2832-740000,IF(B2832&lt;2193000,1451000,IF(B2832&lt;2196000,1453000,IF(B2832&lt;2200000,1456000,IF(B2832&lt;3600000,ROUNDDOWN(B2832/4,-3)*2.8-80000,IF(B2832&lt;6600000,ROUNDDOWN(B2832/4,-3)*3.2-440000,IF(B2832&lt;8500000,ROUNDDOWN(B2832*0.9,0)-1100000,B2832-1950000)))))))),IF(B2832&lt;651000,0,IF(B2832&lt;1900000,B2832-650000,IF(B2832&lt;3600000,ROUNDDOWN(B2832/4,-3)*2.8-80000,IF(B2832&lt;6600000,ROUNDDOWN(B2832/4,-3)*3.2-440000,IF(B2832&lt;8500000,ROUNDDOWN(B2832*0.9,0)-1100000,B2832-1950000))))))</f>
        <v/>
      </c>
      <c r="K2832" s="16">
        <f>IF(J2832&gt;23500000,NA(),IF(C2832=2026,IF(J2832&lt;=4890000,1040000,IF(J2832&lt;=6550000,670000,620000)),IF(J2832&lt;=1320000,950000,IF(J2832&lt;=3360000,880000,IF(J2832&lt;=4890000,680000,IF(J2832&lt;=6550000,630000,580000))))))</f>
        <v/>
      </c>
      <c r="L2832" s="16">
        <f>IF(D2832=1,IF(J2832&lt;=9000000,380000,IF(J2832&lt;=9500000,260000,IF(J2832&lt;=10000000,130000,0))),0)</f>
        <v/>
      </c>
      <c r="M2832" s="16">
        <f>IF(D2832=1,IF(J2832&lt;=9000000,330000,IF(J2832&lt;=9500000,220000,IF(J2832&lt;=10000000,110000,0))),0)</f>
        <v/>
      </c>
      <c r="N2832" s="16">
        <f>IF(D2832=1,IF(J2832&lt;=9000000,50000,IF(J2832&lt;=9500000,40000,IF(J2832&lt;=10000000,20000,0))),0)</f>
        <v/>
      </c>
      <c r="O2832" s="16">
        <f>MAX(0,ROUNDDOWN(J2832-G2832-K2832-L2832-E2832*380000-F2832*630000-H2832,-3))</f>
        <v/>
      </c>
      <c r="P2832" s="16">
        <f>MAX(0,ROUNDDOWN(J2832-G2832-430000-M2832-E2832*330000-F2832*450000-I2832,-3))</f>
        <v/>
      </c>
      <c r="Q2832" s="16">
        <f>50000+N2832+E2832*50000+F2832*180000</f>
        <v/>
      </c>
      <c r="R2832" s="16">
        <f>IF(P2832&lt;=2000000,MIN(Q2832,P2832),MAX(Q2832-(P2832-2000000),50000))*0.05</f>
        <v/>
      </c>
      <c r="S2832" s="16">
        <f>MAX(0,P2832*0.1-R2832)</f>
        <v/>
      </c>
      <c r="T2832" s="16">
        <f>Q2832+MAX(0,K2832-480000)</f>
        <v/>
      </c>
      <c r="U2832" s="16">
        <f>P2832-T2832</f>
        <v/>
      </c>
      <c r="V2832" s="17">
        <f>IF(U2832&lt;0,0,LOOKUP(U2832,{0,1950001,3300001,6950001,9000001,18000001,40000001},{0.05,0.1,0.2,0.23,0.33,0.4,0.45}))</f>
        <v/>
      </c>
      <c r="W2832" s="18">
        <f>IF(U2832&lt;0,0.9,0.9-V2832*1.021)</f>
        <v/>
      </c>
      <c r="X2832" s="16">
        <f>ROUNDDOWN(S2832*0.2/W2832+2000,0)</f>
        <v/>
      </c>
      <c r="Y2832" s="17">
        <f>IF(O2832&lt;=0,0,LOOKUP(O2832,{0,1950001,3300001,6950001,9000001,18000001,40000001},{0.05,0.1,0.2,0.23,0.33,0.4,0.45}))</f>
        <v/>
      </c>
    </row>
    <row r="2833">
      <c r="A2833" t="inlineStr">
        <is>
          <t>1万円刻み</t>
        </is>
      </c>
      <c r="B2833" s="16">
        <f>'3_1万円刻み'!$A$588</f>
        <v/>
      </c>
      <c r="C2833" t="n">
        <v>2025</v>
      </c>
      <c r="D2833" t="n">
        <v>0</v>
      </c>
      <c r="E2833" t="n">
        <v>0</v>
      </c>
      <c r="F2833" t="n">
        <v>0</v>
      </c>
      <c r="G2833" s="16">
        <f>ROUND(MIN(B2833/12,650000)*12*0.0915+MIN(B2833/12,1390000)*12*(0.0504+0)+B2833*0.005,0)</f>
        <v/>
      </c>
      <c r="H2833" t="n">
        <v>0</v>
      </c>
      <c r="I2833" t="n">
        <v>0</v>
      </c>
      <c r="J2833" s="16">
        <f>IF(C2833=2026,IF(B2833&lt;741000,0,IF(B2833&lt;2191000,B2833-740000,IF(B2833&lt;2193000,1451000,IF(B2833&lt;2196000,1453000,IF(B2833&lt;2200000,1456000,IF(B2833&lt;3600000,ROUNDDOWN(B2833/4,-3)*2.8-80000,IF(B2833&lt;6600000,ROUNDDOWN(B2833/4,-3)*3.2-440000,IF(B2833&lt;8500000,ROUNDDOWN(B2833*0.9,0)-1100000,B2833-1950000)))))))),IF(B2833&lt;651000,0,IF(B2833&lt;1900000,B2833-650000,IF(B2833&lt;3600000,ROUNDDOWN(B2833/4,-3)*2.8-80000,IF(B2833&lt;6600000,ROUNDDOWN(B2833/4,-3)*3.2-440000,IF(B2833&lt;8500000,ROUNDDOWN(B2833*0.9,0)-1100000,B2833-1950000))))))</f>
        <v/>
      </c>
      <c r="K2833" s="16">
        <f>IF(J2833&gt;23500000,NA(),IF(C2833=2026,IF(J2833&lt;=4890000,1040000,IF(J2833&lt;=6550000,670000,620000)),IF(J2833&lt;=1320000,950000,IF(J2833&lt;=3360000,880000,IF(J2833&lt;=4890000,680000,IF(J2833&lt;=6550000,630000,580000))))))</f>
        <v/>
      </c>
      <c r="L2833" s="16">
        <f>IF(D2833=1,IF(J2833&lt;=9000000,380000,IF(J2833&lt;=9500000,260000,IF(J2833&lt;=10000000,130000,0))),0)</f>
        <v/>
      </c>
      <c r="M2833" s="16">
        <f>IF(D2833=1,IF(J2833&lt;=9000000,330000,IF(J2833&lt;=9500000,220000,IF(J2833&lt;=10000000,110000,0))),0)</f>
        <v/>
      </c>
      <c r="N2833" s="16">
        <f>IF(D2833=1,IF(J2833&lt;=9000000,50000,IF(J2833&lt;=9500000,40000,IF(J2833&lt;=10000000,20000,0))),0)</f>
        <v/>
      </c>
      <c r="O2833" s="16">
        <f>MAX(0,ROUNDDOWN(J2833-G2833-K2833-L2833-E2833*380000-F2833*630000-H2833,-3))</f>
        <v/>
      </c>
      <c r="P2833" s="16">
        <f>MAX(0,ROUNDDOWN(J2833-G2833-430000-M2833-E2833*330000-F2833*450000-I2833,-3))</f>
        <v/>
      </c>
      <c r="Q2833" s="16">
        <f>50000+N2833+E2833*50000+F2833*180000</f>
        <v/>
      </c>
      <c r="R2833" s="16">
        <f>IF(P2833&lt;=2000000,MIN(Q2833,P2833),MAX(Q2833-(P2833-2000000),50000))*0.05</f>
        <v/>
      </c>
      <c r="S2833" s="16">
        <f>MAX(0,P2833*0.1-R2833)</f>
        <v/>
      </c>
      <c r="T2833" s="16">
        <f>Q2833+MAX(0,K2833-480000)</f>
        <v/>
      </c>
      <c r="U2833" s="16">
        <f>P2833-T2833</f>
        <v/>
      </c>
      <c r="V2833" s="17">
        <f>IF(U2833&lt;0,0,LOOKUP(U2833,{0,1950001,3300001,6950001,9000001,18000001,40000001},{0.05,0.1,0.2,0.23,0.33,0.4,0.45}))</f>
        <v/>
      </c>
      <c r="W2833" s="18">
        <f>IF(U2833&lt;0,0.9,0.9-V2833*1.021)</f>
        <v/>
      </c>
      <c r="X2833" s="16">
        <f>ROUNDDOWN(S2833*0.2/W2833+2000,0)</f>
        <v/>
      </c>
      <c r="Y2833" s="17">
        <f>IF(O2833&lt;=0,0,LOOKUP(O2833,{0,1950001,3300001,6950001,9000001,18000001,40000001},{0.05,0.1,0.2,0.23,0.33,0.4,0.45}))</f>
        <v/>
      </c>
    </row>
    <row r="2834">
      <c r="A2834" t="inlineStr">
        <is>
          <t>1万円刻み</t>
        </is>
      </c>
      <c r="B2834" s="16">
        <f>'3_1万円刻み'!$A$588</f>
        <v/>
      </c>
      <c r="C2834" t="n">
        <v>2026</v>
      </c>
      <c r="D2834" t="n">
        <v>0</v>
      </c>
      <c r="E2834" t="n">
        <v>0</v>
      </c>
      <c r="F2834" t="n">
        <v>0</v>
      </c>
      <c r="G2834" s="16">
        <f>ROUND(MIN(B2834/12,650000)*12*0.0915+MIN(B2834/12,1390000)*12*(0.0504+0)+B2834*0.005,0)</f>
        <v/>
      </c>
      <c r="H2834" t="n">
        <v>0</v>
      </c>
      <c r="I2834" t="n">
        <v>0</v>
      </c>
      <c r="J2834" s="16">
        <f>IF(C2834=2026,IF(B2834&lt;741000,0,IF(B2834&lt;2191000,B2834-740000,IF(B2834&lt;2193000,1451000,IF(B2834&lt;2196000,1453000,IF(B2834&lt;2200000,1456000,IF(B2834&lt;3600000,ROUNDDOWN(B2834/4,-3)*2.8-80000,IF(B2834&lt;6600000,ROUNDDOWN(B2834/4,-3)*3.2-440000,IF(B2834&lt;8500000,ROUNDDOWN(B2834*0.9,0)-1100000,B2834-1950000)))))))),IF(B2834&lt;651000,0,IF(B2834&lt;1900000,B2834-650000,IF(B2834&lt;3600000,ROUNDDOWN(B2834/4,-3)*2.8-80000,IF(B2834&lt;6600000,ROUNDDOWN(B2834/4,-3)*3.2-440000,IF(B2834&lt;8500000,ROUNDDOWN(B2834*0.9,0)-1100000,B2834-1950000))))))</f>
        <v/>
      </c>
      <c r="K2834" s="16">
        <f>IF(J2834&gt;23500000,NA(),IF(C2834=2026,IF(J2834&lt;=4890000,1040000,IF(J2834&lt;=6550000,670000,620000)),IF(J2834&lt;=1320000,950000,IF(J2834&lt;=3360000,880000,IF(J2834&lt;=4890000,680000,IF(J2834&lt;=6550000,630000,580000))))))</f>
        <v/>
      </c>
      <c r="L2834" s="16">
        <f>IF(D2834=1,IF(J2834&lt;=9000000,380000,IF(J2834&lt;=9500000,260000,IF(J2834&lt;=10000000,130000,0))),0)</f>
        <v/>
      </c>
      <c r="M2834" s="16">
        <f>IF(D2834=1,IF(J2834&lt;=9000000,330000,IF(J2834&lt;=9500000,220000,IF(J2834&lt;=10000000,110000,0))),0)</f>
        <v/>
      </c>
      <c r="N2834" s="16">
        <f>IF(D2834=1,IF(J2834&lt;=9000000,50000,IF(J2834&lt;=9500000,40000,IF(J2834&lt;=10000000,20000,0))),0)</f>
        <v/>
      </c>
      <c r="O2834" s="16">
        <f>MAX(0,ROUNDDOWN(J2834-G2834-K2834-L2834-E2834*380000-F2834*630000-H2834,-3))</f>
        <v/>
      </c>
      <c r="P2834" s="16">
        <f>MAX(0,ROUNDDOWN(J2834-G2834-430000-M2834-E2834*330000-F2834*450000-I2834,-3))</f>
        <v/>
      </c>
      <c r="Q2834" s="16">
        <f>50000+N2834+E2834*50000+F2834*180000</f>
        <v/>
      </c>
      <c r="R2834" s="16">
        <f>IF(P2834&lt;=2000000,MIN(Q2834,P2834),MAX(Q2834-(P2834-2000000),50000))*0.05</f>
        <v/>
      </c>
      <c r="S2834" s="16">
        <f>MAX(0,P2834*0.1-R2834)</f>
        <v/>
      </c>
      <c r="T2834" s="16">
        <f>Q2834+MAX(0,K2834-480000)</f>
        <v/>
      </c>
      <c r="U2834" s="16">
        <f>P2834-T2834</f>
        <v/>
      </c>
      <c r="V2834" s="17">
        <f>IF(U2834&lt;0,0,LOOKUP(U2834,{0,1950001,3300001,6950001,9000001,18000001,40000001},{0.05,0.1,0.2,0.23,0.33,0.4,0.45}))</f>
        <v/>
      </c>
      <c r="W2834" s="18">
        <f>IF(U2834&lt;0,0.9,0.9-V2834*1.021)</f>
        <v/>
      </c>
      <c r="X2834" s="16">
        <f>ROUNDDOWN(S2834*0.2/W2834+2000,0)</f>
        <v/>
      </c>
      <c r="Y2834" s="17">
        <f>IF(O2834&lt;=0,0,LOOKUP(O2834,{0,1950001,3300001,6950001,9000001,18000001,40000001},{0.05,0.1,0.2,0.23,0.33,0.4,0.45}))</f>
        <v/>
      </c>
    </row>
    <row r="2835">
      <c r="A2835" t="inlineStr">
        <is>
          <t>1万円刻み</t>
        </is>
      </c>
      <c r="B2835" s="16">
        <f>'3_1万円刻み'!$A$588</f>
        <v/>
      </c>
      <c r="C2835" t="n">
        <v>2025</v>
      </c>
      <c r="D2835" t="n">
        <v>1</v>
      </c>
      <c r="E2835" t="n">
        <v>0</v>
      </c>
      <c r="F2835" t="n">
        <v>0</v>
      </c>
      <c r="G2835" s="16">
        <f>ROUND(MIN(B2835/12,650000)*12*0.0915+MIN(B2835/12,1390000)*12*(0.0504+0)+B2835*0.005,0)</f>
        <v/>
      </c>
      <c r="H2835" t="n">
        <v>0</v>
      </c>
      <c r="I2835" t="n">
        <v>0</v>
      </c>
      <c r="J2835" s="16">
        <f>IF(C2835=2026,IF(B2835&lt;741000,0,IF(B2835&lt;2191000,B2835-740000,IF(B2835&lt;2193000,1451000,IF(B2835&lt;2196000,1453000,IF(B2835&lt;2200000,1456000,IF(B2835&lt;3600000,ROUNDDOWN(B2835/4,-3)*2.8-80000,IF(B2835&lt;6600000,ROUNDDOWN(B2835/4,-3)*3.2-440000,IF(B2835&lt;8500000,ROUNDDOWN(B2835*0.9,0)-1100000,B2835-1950000)))))))),IF(B2835&lt;651000,0,IF(B2835&lt;1900000,B2835-650000,IF(B2835&lt;3600000,ROUNDDOWN(B2835/4,-3)*2.8-80000,IF(B2835&lt;6600000,ROUNDDOWN(B2835/4,-3)*3.2-440000,IF(B2835&lt;8500000,ROUNDDOWN(B2835*0.9,0)-1100000,B2835-1950000))))))</f>
        <v/>
      </c>
      <c r="K2835" s="16">
        <f>IF(J2835&gt;23500000,NA(),IF(C2835=2026,IF(J2835&lt;=4890000,1040000,IF(J2835&lt;=6550000,670000,620000)),IF(J2835&lt;=1320000,950000,IF(J2835&lt;=3360000,880000,IF(J2835&lt;=4890000,680000,IF(J2835&lt;=6550000,630000,580000))))))</f>
        <v/>
      </c>
      <c r="L2835" s="16">
        <f>IF(D2835=1,IF(J2835&lt;=9000000,380000,IF(J2835&lt;=9500000,260000,IF(J2835&lt;=10000000,130000,0))),0)</f>
        <v/>
      </c>
      <c r="M2835" s="16">
        <f>IF(D2835=1,IF(J2835&lt;=9000000,330000,IF(J2835&lt;=9500000,220000,IF(J2835&lt;=10000000,110000,0))),0)</f>
        <v/>
      </c>
      <c r="N2835" s="16">
        <f>IF(D2835=1,IF(J2835&lt;=9000000,50000,IF(J2835&lt;=9500000,40000,IF(J2835&lt;=10000000,20000,0))),0)</f>
        <v/>
      </c>
      <c r="O2835" s="16">
        <f>MAX(0,ROUNDDOWN(J2835-G2835-K2835-L2835-E2835*380000-F2835*630000-H2835,-3))</f>
        <v/>
      </c>
      <c r="P2835" s="16">
        <f>MAX(0,ROUNDDOWN(J2835-G2835-430000-M2835-E2835*330000-F2835*450000-I2835,-3))</f>
        <v/>
      </c>
      <c r="Q2835" s="16">
        <f>50000+N2835+E2835*50000+F2835*180000</f>
        <v/>
      </c>
      <c r="R2835" s="16">
        <f>IF(P2835&lt;=2000000,MIN(Q2835,P2835),MAX(Q2835-(P2835-2000000),50000))*0.05</f>
        <v/>
      </c>
      <c r="S2835" s="16">
        <f>MAX(0,P2835*0.1-R2835)</f>
        <v/>
      </c>
      <c r="T2835" s="16">
        <f>Q2835+MAX(0,K2835-480000)</f>
        <v/>
      </c>
      <c r="U2835" s="16">
        <f>P2835-T2835</f>
        <v/>
      </c>
      <c r="V2835" s="17">
        <f>IF(U2835&lt;0,0,LOOKUP(U2835,{0,1950001,3300001,6950001,9000001,18000001,40000001},{0.05,0.1,0.2,0.23,0.33,0.4,0.45}))</f>
        <v/>
      </c>
      <c r="W2835" s="18">
        <f>IF(U2835&lt;0,0.9,0.9-V2835*1.021)</f>
        <v/>
      </c>
      <c r="X2835" s="16">
        <f>ROUNDDOWN(S2835*0.2/W2835+2000,0)</f>
        <v/>
      </c>
      <c r="Y2835" s="17">
        <f>IF(O2835&lt;=0,0,LOOKUP(O2835,{0,1950001,3300001,6950001,9000001,18000001,40000001},{0.05,0.1,0.2,0.23,0.33,0.4,0.45}))</f>
        <v/>
      </c>
    </row>
    <row r="2836">
      <c r="A2836" t="inlineStr">
        <is>
          <t>1万円刻み</t>
        </is>
      </c>
      <c r="B2836" s="16">
        <f>'3_1万円刻み'!$A$588</f>
        <v/>
      </c>
      <c r="C2836" t="n">
        <v>2026</v>
      </c>
      <c r="D2836" t="n">
        <v>1</v>
      </c>
      <c r="E2836" t="n">
        <v>0</v>
      </c>
      <c r="F2836" t="n">
        <v>0</v>
      </c>
      <c r="G2836" s="16">
        <f>ROUND(MIN(B2836/12,650000)*12*0.0915+MIN(B2836/12,1390000)*12*(0.0504+0)+B2836*0.005,0)</f>
        <v/>
      </c>
      <c r="H2836" t="n">
        <v>0</v>
      </c>
      <c r="I2836" t="n">
        <v>0</v>
      </c>
      <c r="J2836" s="16">
        <f>IF(C2836=2026,IF(B2836&lt;741000,0,IF(B2836&lt;2191000,B2836-740000,IF(B2836&lt;2193000,1451000,IF(B2836&lt;2196000,1453000,IF(B2836&lt;2200000,1456000,IF(B2836&lt;3600000,ROUNDDOWN(B2836/4,-3)*2.8-80000,IF(B2836&lt;6600000,ROUNDDOWN(B2836/4,-3)*3.2-440000,IF(B2836&lt;8500000,ROUNDDOWN(B2836*0.9,0)-1100000,B2836-1950000)))))))),IF(B2836&lt;651000,0,IF(B2836&lt;1900000,B2836-650000,IF(B2836&lt;3600000,ROUNDDOWN(B2836/4,-3)*2.8-80000,IF(B2836&lt;6600000,ROUNDDOWN(B2836/4,-3)*3.2-440000,IF(B2836&lt;8500000,ROUNDDOWN(B2836*0.9,0)-1100000,B2836-1950000))))))</f>
        <v/>
      </c>
      <c r="K2836" s="16">
        <f>IF(J2836&gt;23500000,NA(),IF(C2836=2026,IF(J2836&lt;=4890000,1040000,IF(J2836&lt;=6550000,670000,620000)),IF(J2836&lt;=1320000,950000,IF(J2836&lt;=3360000,880000,IF(J2836&lt;=4890000,680000,IF(J2836&lt;=6550000,630000,580000))))))</f>
        <v/>
      </c>
      <c r="L2836" s="16">
        <f>IF(D2836=1,IF(J2836&lt;=9000000,380000,IF(J2836&lt;=9500000,260000,IF(J2836&lt;=10000000,130000,0))),0)</f>
        <v/>
      </c>
      <c r="M2836" s="16">
        <f>IF(D2836=1,IF(J2836&lt;=9000000,330000,IF(J2836&lt;=9500000,220000,IF(J2836&lt;=10000000,110000,0))),0)</f>
        <v/>
      </c>
      <c r="N2836" s="16">
        <f>IF(D2836=1,IF(J2836&lt;=9000000,50000,IF(J2836&lt;=9500000,40000,IF(J2836&lt;=10000000,20000,0))),0)</f>
        <v/>
      </c>
      <c r="O2836" s="16">
        <f>MAX(0,ROUNDDOWN(J2836-G2836-K2836-L2836-E2836*380000-F2836*630000-H2836,-3))</f>
        <v/>
      </c>
      <c r="P2836" s="16">
        <f>MAX(0,ROUNDDOWN(J2836-G2836-430000-M2836-E2836*330000-F2836*450000-I2836,-3))</f>
        <v/>
      </c>
      <c r="Q2836" s="16">
        <f>50000+N2836+E2836*50000+F2836*180000</f>
        <v/>
      </c>
      <c r="R2836" s="16">
        <f>IF(P2836&lt;=2000000,MIN(Q2836,P2836),MAX(Q2836-(P2836-2000000),50000))*0.05</f>
        <v/>
      </c>
      <c r="S2836" s="16">
        <f>MAX(0,P2836*0.1-R2836)</f>
        <v/>
      </c>
      <c r="T2836" s="16">
        <f>Q2836+MAX(0,K2836-480000)</f>
        <v/>
      </c>
      <c r="U2836" s="16">
        <f>P2836-T2836</f>
        <v/>
      </c>
      <c r="V2836" s="17">
        <f>IF(U2836&lt;0,0,LOOKUP(U2836,{0,1950001,3300001,6950001,9000001,18000001,40000001},{0.05,0.1,0.2,0.23,0.33,0.4,0.45}))</f>
        <v/>
      </c>
      <c r="W2836" s="18">
        <f>IF(U2836&lt;0,0.9,0.9-V2836*1.021)</f>
        <v/>
      </c>
      <c r="X2836" s="16">
        <f>ROUNDDOWN(S2836*0.2/W2836+2000,0)</f>
        <v/>
      </c>
      <c r="Y2836" s="17">
        <f>IF(O2836&lt;=0,0,LOOKUP(O2836,{0,1950001,3300001,6950001,9000001,18000001,40000001},{0.05,0.1,0.2,0.23,0.33,0.4,0.45}))</f>
        <v/>
      </c>
    </row>
    <row r="2837">
      <c r="A2837" t="inlineStr">
        <is>
          <t>1万円刻み</t>
        </is>
      </c>
      <c r="B2837" s="16">
        <f>'3_1万円刻み'!$A$589</f>
        <v/>
      </c>
      <c r="C2837" t="n">
        <v>2025</v>
      </c>
      <c r="D2837" t="n">
        <v>0</v>
      </c>
      <c r="E2837" t="n">
        <v>0</v>
      </c>
      <c r="F2837" t="n">
        <v>0</v>
      </c>
      <c r="G2837" s="16">
        <f>ROUND(MIN(B2837/12,650000)*12*0.0915+MIN(B2837/12,1390000)*12*(0.0504+0)+B2837*0.005,0)</f>
        <v/>
      </c>
      <c r="H2837" t="n">
        <v>0</v>
      </c>
      <c r="I2837" t="n">
        <v>0</v>
      </c>
      <c r="J2837" s="16">
        <f>IF(C2837=2026,IF(B2837&lt;741000,0,IF(B2837&lt;2191000,B2837-740000,IF(B2837&lt;2193000,1451000,IF(B2837&lt;2196000,1453000,IF(B2837&lt;2200000,1456000,IF(B2837&lt;3600000,ROUNDDOWN(B2837/4,-3)*2.8-80000,IF(B2837&lt;6600000,ROUNDDOWN(B2837/4,-3)*3.2-440000,IF(B2837&lt;8500000,ROUNDDOWN(B2837*0.9,0)-1100000,B2837-1950000)))))))),IF(B2837&lt;651000,0,IF(B2837&lt;1900000,B2837-650000,IF(B2837&lt;3600000,ROUNDDOWN(B2837/4,-3)*2.8-80000,IF(B2837&lt;6600000,ROUNDDOWN(B2837/4,-3)*3.2-440000,IF(B2837&lt;8500000,ROUNDDOWN(B2837*0.9,0)-1100000,B2837-1950000))))))</f>
        <v/>
      </c>
      <c r="K2837" s="16">
        <f>IF(J2837&gt;23500000,NA(),IF(C2837=2026,IF(J2837&lt;=4890000,1040000,IF(J2837&lt;=6550000,670000,620000)),IF(J2837&lt;=1320000,950000,IF(J2837&lt;=3360000,880000,IF(J2837&lt;=4890000,680000,IF(J2837&lt;=6550000,630000,580000))))))</f>
        <v/>
      </c>
      <c r="L2837" s="16">
        <f>IF(D2837=1,IF(J2837&lt;=9000000,380000,IF(J2837&lt;=9500000,260000,IF(J2837&lt;=10000000,130000,0))),0)</f>
        <v/>
      </c>
      <c r="M2837" s="16">
        <f>IF(D2837=1,IF(J2837&lt;=9000000,330000,IF(J2837&lt;=9500000,220000,IF(J2837&lt;=10000000,110000,0))),0)</f>
        <v/>
      </c>
      <c r="N2837" s="16">
        <f>IF(D2837=1,IF(J2837&lt;=9000000,50000,IF(J2837&lt;=9500000,40000,IF(J2837&lt;=10000000,20000,0))),0)</f>
        <v/>
      </c>
      <c r="O2837" s="16">
        <f>MAX(0,ROUNDDOWN(J2837-G2837-K2837-L2837-E2837*380000-F2837*630000-H2837,-3))</f>
        <v/>
      </c>
      <c r="P2837" s="16">
        <f>MAX(0,ROUNDDOWN(J2837-G2837-430000-M2837-E2837*330000-F2837*450000-I2837,-3))</f>
        <v/>
      </c>
      <c r="Q2837" s="16">
        <f>50000+N2837+E2837*50000+F2837*180000</f>
        <v/>
      </c>
      <c r="R2837" s="16">
        <f>IF(P2837&lt;=2000000,MIN(Q2837,P2837),MAX(Q2837-(P2837-2000000),50000))*0.05</f>
        <v/>
      </c>
      <c r="S2837" s="16">
        <f>MAX(0,P2837*0.1-R2837)</f>
        <v/>
      </c>
      <c r="T2837" s="16">
        <f>Q2837+MAX(0,K2837-480000)</f>
        <v/>
      </c>
      <c r="U2837" s="16">
        <f>P2837-T2837</f>
        <v/>
      </c>
      <c r="V2837" s="17">
        <f>IF(U2837&lt;0,0,LOOKUP(U2837,{0,1950001,3300001,6950001,9000001,18000001,40000001},{0.05,0.1,0.2,0.23,0.33,0.4,0.45}))</f>
        <v/>
      </c>
      <c r="W2837" s="18">
        <f>IF(U2837&lt;0,0.9,0.9-V2837*1.021)</f>
        <v/>
      </c>
      <c r="X2837" s="16">
        <f>ROUNDDOWN(S2837*0.2/W2837+2000,0)</f>
        <v/>
      </c>
      <c r="Y2837" s="17">
        <f>IF(O2837&lt;=0,0,LOOKUP(O2837,{0,1950001,3300001,6950001,9000001,18000001,40000001},{0.05,0.1,0.2,0.23,0.33,0.4,0.45}))</f>
        <v/>
      </c>
    </row>
    <row r="2838">
      <c r="A2838" t="inlineStr">
        <is>
          <t>1万円刻み</t>
        </is>
      </c>
      <c r="B2838" s="16">
        <f>'3_1万円刻み'!$A$589</f>
        <v/>
      </c>
      <c r="C2838" t="n">
        <v>2026</v>
      </c>
      <c r="D2838" t="n">
        <v>0</v>
      </c>
      <c r="E2838" t="n">
        <v>0</v>
      </c>
      <c r="F2838" t="n">
        <v>0</v>
      </c>
      <c r="G2838" s="16">
        <f>ROUND(MIN(B2838/12,650000)*12*0.0915+MIN(B2838/12,1390000)*12*(0.0504+0)+B2838*0.005,0)</f>
        <v/>
      </c>
      <c r="H2838" t="n">
        <v>0</v>
      </c>
      <c r="I2838" t="n">
        <v>0</v>
      </c>
      <c r="J2838" s="16">
        <f>IF(C2838=2026,IF(B2838&lt;741000,0,IF(B2838&lt;2191000,B2838-740000,IF(B2838&lt;2193000,1451000,IF(B2838&lt;2196000,1453000,IF(B2838&lt;2200000,1456000,IF(B2838&lt;3600000,ROUNDDOWN(B2838/4,-3)*2.8-80000,IF(B2838&lt;6600000,ROUNDDOWN(B2838/4,-3)*3.2-440000,IF(B2838&lt;8500000,ROUNDDOWN(B2838*0.9,0)-1100000,B2838-1950000)))))))),IF(B2838&lt;651000,0,IF(B2838&lt;1900000,B2838-650000,IF(B2838&lt;3600000,ROUNDDOWN(B2838/4,-3)*2.8-80000,IF(B2838&lt;6600000,ROUNDDOWN(B2838/4,-3)*3.2-440000,IF(B2838&lt;8500000,ROUNDDOWN(B2838*0.9,0)-1100000,B2838-1950000))))))</f>
        <v/>
      </c>
      <c r="K2838" s="16">
        <f>IF(J2838&gt;23500000,NA(),IF(C2838=2026,IF(J2838&lt;=4890000,1040000,IF(J2838&lt;=6550000,670000,620000)),IF(J2838&lt;=1320000,950000,IF(J2838&lt;=3360000,880000,IF(J2838&lt;=4890000,680000,IF(J2838&lt;=6550000,630000,580000))))))</f>
        <v/>
      </c>
      <c r="L2838" s="16">
        <f>IF(D2838=1,IF(J2838&lt;=9000000,380000,IF(J2838&lt;=9500000,260000,IF(J2838&lt;=10000000,130000,0))),0)</f>
        <v/>
      </c>
      <c r="M2838" s="16">
        <f>IF(D2838=1,IF(J2838&lt;=9000000,330000,IF(J2838&lt;=9500000,220000,IF(J2838&lt;=10000000,110000,0))),0)</f>
        <v/>
      </c>
      <c r="N2838" s="16">
        <f>IF(D2838=1,IF(J2838&lt;=9000000,50000,IF(J2838&lt;=9500000,40000,IF(J2838&lt;=10000000,20000,0))),0)</f>
        <v/>
      </c>
      <c r="O2838" s="16">
        <f>MAX(0,ROUNDDOWN(J2838-G2838-K2838-L2838-E2838*380000-F2838*630000-H2838,-3))</f>
        <v/>
      </c>
      <c r="P2838" s="16">
        <f>MAX(0,ROUNDDOWN(J2838-G2838-430000-M2838-E2838*330000-F2838*450000-I2838,-3))</f>
        <v/>
      </c>
      <c r="Q2838" s="16">
        <f>50000+N2838+E2838*50000+F2838*180000</f>
        <v/>
      </c>
      <c r="R2838" s="16">
        <f>IF(P2838&lt;=2000000,MIN(Q2838,P2838),MAX(Q2838-(P2838-2000000),50000))*0.05</f>
        <v/>
      </c>
      <c r="S2838" s="16">
        <f>MAX(0,P2838*0.1-R2838)</f>
        <v/>
      </c>
      <c r="T2838" s="16">
        <f>Q2838+MAX(0,K2838-480000)</f>
        <v/>
      </c>
      <c r="U2838" s="16">
        <f>P2838-T2838</f>
        <v/>
      </c>
      <c r="V2838" s="17">
        <f>IF(U2838&lt;0,0,LOOKUP(U2838,{0,1950001,3300001,6950001,9000001,18000001,40000001},{0.05,0.1,0.2,0.23,0.33,0.4,0.45}))</f>
        <v/>
      </c>
      <c r="W2838" s="18">
        <f>IF(U2838&lt;0,0.9,0.9-V2838*1.021)</f>
        <v/>
      </c>
      <c r="X2838" s="16">
        <f>ROUNDDOWN(S2838*0.2/W2838+2000,0)</f>
        <v/>
      </c>
      <c r="Y2838" s="17">
        <f>IF(O2838&lt;=0,0,LOOKUP(O2838,{0,1950001,3300001,6950001,9000001,18000001,40000001},{0.05,0.1,0.2,0.23,0.33,0.4,0.45}))</f>
        <v/>
      </c>
    </row>
    <row r="2839">
      <c r="A2839" t="inlineStr">
        <is>
          <t>1万円刻み</t>
        </is>
      </c>
      <c r="B2839" s="16">
        <f>'3_1万円刻み'!$A$589</f>
        <v/>
      </c>
      <c r="C2839" t="n">
        <v>2025</v>
      </c>
      <c r="D2839" t="n">
        <v>1</v>
      </c>
      <c r="E2839" t="n">
        <v>0</v>
      </c>
      <c r="F2839" t="n">
        <v>0</v>
      </c>
      <c r="G2839" s="16">
        <f>ROUND(MIN(B2839/12,650000)*12*0.0915+MIN(B2839/12,1390000)*12*(0.0504+0)+B2839*0.005,0)</f>
        <v/>
      </c>
      <c r="H2839" t="n">
        <v>0</v>
      </c>
      <c r="I2839" t="n">
        <v>0</v>
      </c>
      <c r="J2839" s="16">
        <f>IF(C2839=2026,IF(B2839&lt;741000,0,IF(B2839&lt;2191000,B2839-740000,IF(B2839&lt;2193000,1451000,IF(B2839&lt;2196000,1453000,IF(B2839&lt;2200000,1456000,IF(B2839&lt;3600000,ROUNDDOWN(B2839/4,-3)*2.8-80000,IF(B2839&lt;6600000,ROUNDDOWN(B2839/4,-3)*3.2-440000,IF(B2839&lt;8500000,ROUNDDOWN(B2839*0.9,0)-1100000,B2839-1950000)))))))),IF(B2839&lt;651000,0,IF(B2839&lt;1900000,B2839-650000,IF(B2839&lt;3600000,ROUNDDOWN(B2839/4,-3)*2.8-80000,IF(B2839&lt;6600000,ROUNDDOWN(B2839/4,-3)*3.2-440000,IF(B2839&lt;8500000,ROUNDDOWN(B2839*0.9,0)-1100000,B2839-1950000))))))</f>
        <v/>
      </c>
      <c r="K2839" s="16">
        <f>IF(J2839&gt;23500000,NA(),IF(C2839=2026,IF(J2839&lt;=4890000,1040000,IF(J2839&lt;=6550000,670000,620000)),IF(J2839&lt;=1320000,950000,IF(J2839&lt;=3360000,880000,IF(J2839&lt;=4890000,680000,IF(J2839&lt;=6550000,630000,580000))))))</f>
        <v/>
      </c>
      <c r="L2839" s="16">
        <f>IF(D2839=1,IF(J2839&lt;=9000000,380000,IF(J2839&lt;=9500000,260000,IF(J2839&lt;=10000000,130000,0))),0)</f>
        <v/>
      </c>
      <c r="M2839" s="16">
        <f>IF(D2839=1,IF(J2839&lt;=9000000,330000,IF(J2839&lt;=9500000,220000,IF(J2839&lt;=10000000,110000,0))),0)</f>
        <v/>
      </c>
      <c r="N2839" s="16">
        <f>IF(D2839=1,IF(J2839&lt;=9000000,50000,IF(J2839&lt;=9500000,40000,IF(J2839&lt;=10000000,20000,0))),0)</f>
        <v/>
      </c>
      <c r="O2839" s="16">
        <f>MAX(0,ROUNDDOWN(J2839-G2839-K2839-L2839-E2839*380000-F2839*630000-H2839,-3))</f>
        <v/>
      </c>
      <c r="P2839" s="16">
        <f>MAX(0,ROUNDDOWN(J2839-G2839-430000-M2839-E2839*330000-F2839*450000-I2839,-3))</f>
        <v/>
      </c>
      <c r="Q2839" s="16">
        <f>50000+N2839+E2839*50000+F2839*180000</f>
        <v/>
      </c>
      <c r="R2839" s="16">
        <f>IF(P2839&lt;=2000000,MIN(Q2839,P2839),MAX(Q2839-(P2839-2000000),50000))*0.05</f>
        <v/>
      </c>
      <c r="S2839" s="16">
        <f>MAX(0,P2839*0.1-R2839)</f>
        <v/>
      </c>
      <c r="T2839" s="16">
        <f>Q2839+MAX(0,K2839-480000)</f>
        <v/>
      </c>
      <c r="U2839" s="16">
        <f>P2839-T2839</f>
        <v/>
      </c>
      <c r="V2839" s="17">
        <f>IF(U2839&lt;0,0,LOOKUP(U2839,{0,1950001,3300001,6950001,9000001,18000001,40000001},{0.05,0.1,0.2,0.23,0.33,0.4,0.45}))</f>
        <v/>
      </c>
      <c r="W2839" s="18">
        <f>IF(U2839&lt;0,0.9,0.9-V2839*1.021)</f>
        <v/>
      </c>
      <c r="X2839" s="16">
        <f>ROUNDDOWN(S2839*0.2/W2839+2000,0)</f>
        <v/>
      </c>
      <c r="Y2839" s="17">
        <f>IF(O2839&lt;=0,0,LOOKUP(O2839,{0,1950001,3300001,6950001,9000001,18000001,40000001},{0.05,0.1,0.2,0.23,0.33,0.4,0.45}))</f>
        <v/>
      </c>
    </row>
    <row r="2840">
      <c r="A2840" t="inlineStr">
        <is>
          <t>1万円刻み</t>
        </is>
      </c>
      <c r="B2840" s="16">
        <f>'3_1万円刻み'!$A$589</f>
        <v/>
      </c>
      <c r="C2840" t="n">
        <v>2026</v>
      </c>
      <c r="D2840" t="n">
        <v>1</v>
      </c>
      <c r="E2840" t="n">
        <v>0</v>
      </c>
      <c r="F2840" t="n">
        <v>0</v>
      </c>
      <c r="G2840" s="16">
        <f>ROUND(MIN(B2840/12,650000)*12*0.0915+MIN(B2840/12,1390000)*12*(0.0504+0)+B2840*0.005,0)</f>
        <v/>
      </c>
      <c r="H2840" t="n">
        <v>0</v>
      </c>
      <c r="I2840" t="n">
        <v>0</v>
      </c>
      <c r="J2840" s="16">
        <f>IF(C2840=2026,IF(B2840&lt;741000,0,IF(B2840&lt;2191000,B2840-740000,IF(B2840&lt;2193000,1451000,IF(B2840&lt;2196000,1453000,IF(B2840&lt;2200000,1456000,IF(B2840&lt;3600000,ROUNDDOWN(B2840/4,-3)*2.8-80000,IF(B2840&lt;6600000,ROUNDDOWN(B2840/4,-3)*3.2-440000,IF(B2840&lt;8500000,ROUNDDOWN(B2840*0.9,0)-1100000,B2840-1950000)))))))),IF(B2840&lt;651000,0,IF(B2840&lt;1900000,B2840-650000,IF(B2840&lt;3600000,ROUNDDOWN(B2840/4,-3)*2.8-80000,IF(B2840&lt;6600000,ROUNDDOWN(B2840/4,-3)*3.2-440000,IF(B2840&lt;8500000,ROUNDDOWN(B2840*0.9,0)-1100000,B2840-1950000))))))</f>
        <v/>
      </c>
      <c r="K2840" s="16">
        <f>IF(J2840&gt;23500000,NA(),IF(C2840=2026,IF(J2840&lt;=4890000,1040000,IF(J2840&lt;=6550000,670000,620000)),IF(J2840&lt;=1320000,950000,IF(J2840&lt;=3360000,880000,IF(J2840&lt;=4890000,680000,IF(J2840&lt;=6550000,630000,580000))))))</f>
        <v/>
      </c>
      <c r="L2840" s="16">
        <f>IF(D2840=1,IF(J2840&lt;=9000000,380000,IF(J2840&lt;=9500000,260000,IF(J2840&lt;=10000000,130000,0))),0)</f>
        <v/>
      </c>
      <c r="M2840" s="16">
        <f>IF(D2840=1,IF(J2840&lt;=9000000,330000,IF(J2840&lt;=9500000,220000,IF(J2840&lt;=10000000,110000,0))),0)</f>
        <v/>
      </c>
      <c r="N2840" s="16">
        <f>IF(D2840=1,IF(J2840&lt;=9000000,50000,IF(J2840&lt;=9500000,40000,IF(J2840&lt;=10000000,20000,0))),0)</f>
        <v/>
      </c>
      <c r="O2840" s="16">
        <f>MAX(0,ROUNDDOWN(J2840-G2840-K2840-L2840-E2840*380000-F2840*630000-H2840,-3))</f>
        <v/>
      </c>
      <c r="P2840" s="16">
        <f>MAX(0,ROUNDDOWN(J2840-G2840-430000-M2840-E2840*330000-F2840*450000-I2840,-3))</f>
        <v/>
      </c>
      <c r="Q2840" s="16">
        <f>50000+N2840+E2840*50000+F2840*180000</f>
        <v/>
      </c>
      <c r="R2840" s="16">
        <f>IF(P2840&lt;=2000000,MIN(Q2840,P2840),MAX(Q2840-(P2840-2000000),50000))*0.05</f>
        <v/>
      </c>
      <c r="S2840" s="16">
        <f>MAX(0,P2840*0.1-R2840)</f>
        <v/>
      </c>
      <c r="T2840" s="16">
        <f>Q2840+MAX(0,K2840-480000)</f>
        <v/>
      </c>
      <c r="U2840" s="16">
        <f>P2840-T2840</f>
        <v/>
      </c>
      <c r="V2840" s="17">
        <f>IF(U2840&lt;0,0,LOOKUP(U2840,{0,1950001,3300001,6950001,9000001,18000001,40000001},{0.05,0.1,0.2,0.23,0.33,0.4,0.45}))</f>
        <v/>
      </c>
      <c r="W2840" s="18">
        <f>IF(U2840&lt;0,0.9,0.9-V2840*1.021)</f>
        <v/>
      </c>
      <c r="X2840" s="16">
        <f>ROUNDDOWN(S2840*0.2/W2840+2000,0)</f>
        <v/>
      </c>
      <c r="Y2840" s="17">
        <f>IF(O2840&lt;=0,0,LOOKUP(O2840,{0,1950001,3300001,6950001,9000001,18000001,40000001},{0.05,0.1,0.2,0.23,0.33,0.4,0.45}))</f>
        <v/>
      </c>
    </row>
    <row r="2841">
      <c r="A2841" t="inlineStr">
        <is>
          <t>1万円刻み</t>
        </is>
      </c>
      <c r="B2841" s="16">
        <f>'3_1万円刻み'!$A$590</f>
        <v/>
      </c>
      <c r="C2841" t="n">
        <v>2025</v>
      </c>
      <c r="D2841" t="n">
        <v>0</v>
      </c>
      <c r="E2841" t="n">
        <v>0</v>
      </c>
      <c r="F2841" t="n">
        <v>0</v>
      </c>
      <c r="G2841" s="16">
        <f>ROUND(MIN(B2841/12,650000)*12*0.0915+MIN(B2841/12,1390000)*12*(0.0504+0)+B2841*0.005,0)</f>
        <v/>
      </c>
      <c r="H2841" t="n">
        <v>0</v>
      </c>
      <c r="I2841" t="n">
        <v>0</v>
      </c>
      <c r="J2841" s="16">
        <f>IF(C2841=2026,IF(B2841&lt;741000,0,IF(B2841&lt;2191000,B2841-740000,IF(B2841&lt;2193000,1451000,IF(B2841&lt;2196000,1453000,IF(B2841&lt;2200000,1456000,IF(B2841&lt;3600000,ROUNDDOWN(B2841/4,-3)*2.8-80000,IF(B2841&lt;6600000,ROUNDDOWN(B2841/4,-3)*3.2-440000,IF(B2841&lt;8500000,ROUNDDOWN(B2841*0.9,0)-1100000,B2841-1950000)))))))),IF(B2841&lt;651000,0,IF(B2841&lt;1900000,B2841-650000,IF(B2841&lt;3600000,ROUNDDOWN(B2841/4,-3)*2.8-80000,IF(B2841&lt;6600000,ROUNDDOWN(B2841/4,-3)*3.2-440000,IF(B2841&lt;8500000,ROUNDDOWN(B2841*0.9,0)-1100000,B2841-1950000))))))</f>
        <v/>
      </c>
      <c r="K2841" s="16">
        <f>IF(J2841&gt;23500000,NA(),IF(C2841=2026,IF(J2841&lt;=4890000,1040000,IF(J2841&lt;=6550000,670000,620000)),IF(J2841&lt;=1320000,950000,IF(J2841&lt;=3360000,880000,IF(J2841&lt;=4890000,680000,IF(J2841&lt;=6550000,630000,580000))))))</f>
        <v/>
      </c>
      <c r="L2841" s="16">
        <f>IF(D2841=1,IF(J2841&lt;=9000000,380000,IF(J2841&lt;=9500000,260000,IF(J2841&lt;=10000000,130000,0))),0)</f>
        <v/>
      </c>
      <c r="M2841" s="16">
        <f>IF(D2841=1,IF(J2841&lt;=9000000,330000,IF(J2841&lt;=9500000,220000,IF(J2841&lt;=10000000,110000,0))),0)</f>
        <v/>
      </c>
      <c r="N2841" s="16">
        <f>IF(D2841=1,IF(J2841&lt;=9000000,50000,IF(J2841&lt;=9500000,40000,IF(J2841&lt;=10000000,20000,0))),0)</f>
        <v/>
      </c>
      <c r="O2841" s="16">
        <f>MAX(0,ROUNDDOWN(J2841-G2841-K2841-L2841-E2841*380000-F2841*630000-H2841,-3))</f>
        <v/>
      </c>
      <c r="P2841" s="16">
        <f>MAX(0,ROUNDDOWN(J2841-G2841-430000-M2841-E2841*330000-F2841*450000-I2841,-3))</f>
        <v/>
      </c>
      <c r="Q2841" s="16">
        <f>50000+N2841+E2841*50000+F2841*180000</f>
        <v/>
      </c>
      <c r="R2841" s="16">
        <f>IF(P2841&lt;=2000000,MIN(Q2841,P2841),MAX(Q2841-(P2841-2000000),50000))*0.05</f>
        <v/>
      </c>
      <c r="S2841" s="16">
        <f>MAX(0,P2841*0.1-R2841)</f>
        <v/>
      </c>
      <c r="T2841" s="16">
        <f>Q2841+MAX(0,K2841-480000)</f>
        <v/>
      </c>
      <c r="U2841" s="16">
        <f>P2841-T2841</f>
        <v/>
      </c>
      <c r="V2841" s="17">
        <f>IF(U2841&lt;0,0,LOOKUP(U2841,{0,1950001,3300001,6950001,9000001,18000001,40000001},{0.05,0.1,0.2,0.23,0.33,0.4,0.45}))</f>
        <v/>
      </c>
      <c r="W2841" s="18">
        <f>IF(U2841&lt;0,0.9,0.9-V2841*1.021)</f>
        <v/>
      </c>
      <c r="X2841" s="16">
        <f>ROUNDDOWN(S2841*0.2/W2841+2000,0)</f>
        <v/>
      </c>
      <c r="Y2841" s="17">
        <f>IF(O2841&lt;=0,0,LOOKUP(O2841,{0,1950001,3300001,6950001,9000001,18000001,40000001},{0.05,0.1,0.2,0.23,0.33,0.4,0.45}))</f>
        <v/>
      </c>
    </row>
    <row r="2842">
      <c r="A2842" t="inlineStr">
        <is>
          <t>1万円刻み</t>
        </is>
      </c>
      <c r="B2842" s="16">
        <f>'3_1万円刻み'!$A$590</f>
        <v/>
      </c>
      <c r="C2842" t="n">
        <v>2026</v>
      </c>
      <c r="D2842" t="n">
        <v>0</v>
      </c>
      <c r="E2842" t="n">
        <v>0</v>
      </c>
      <c r="F2842" t="n">
        <v>0</v>
      </c>
      <c r="G2842" s="16">
        <f>ROUND(MIN(B2842/12,650000)*12*0.0915+MIN(B2842/12,1390000)*12*(0.0504+0)+B2842*0.005,0)</f>
        <v/>
      </c>
      <c r="H2842" t="n">
        <v>0</v>
      </c>
      <c r="I2842" t="n">
        <v>0</v>
      </c>
      <c r="J2842" s="16">
        <f>IF(C2842=2026,IF(B2842&lt;741000,0,IF(B2842&lt;2191000,B2842-740000,IF(B2842&lt;2193000,1451000,IF(B2842&lt;2196000,1453000,IF(B2842&lt;2200000,1456000,IF(B2842&lt;3600000,ROUNDDOWN(B2842/4,-3)*2.8-80000,IF(B2842&lt;6600000,ROUNDDOWN(B2842/4,-3)*3.2-440000,IF(B2842&lt;8500000,ROUNDDOWN(B2842*0.9,0)-1100000,B2842-1950000)))))))),IF(B2842&lt;651000,0,IF(B2842&lt;1900000,B2842-650000,IF(B2842&lt;3600000,ROUNDDOWN(B2842/4,-3)*2.8-80000,IF(B2842&lt;6600000,ROUNDDOWN(B2842/4,-3)*3.2-440000,IF(B2842&lt;8500000,ROUNDDOWN(B2842*0.9,0)-1100000,B2842-1950000))))))</f>
        <v/>
      </c>
      <c r="K2842" s="16">
        <f>IF(J2842&gt;23500000,NA(),IF(C2842=2026,IF(J2842&lt;=4890000,1040000,IF(J2842&lt;=6550000,670000,620000)),IF(J2842&lt;=1320000,950000,IF(J2842&lt;=3360000,880000,IF(J2842&lt;=4890000,680000,IF(J2842&lt;=6550000,630000,580000))))))</f>
        <v/>
      </c>
      <c r="L2842" s="16">
        <f>IF(D2842=1,IF(J2842&lt;=9000000,380000,IF(J2842&lt;=9500000,260000,IF(J2842&lt;=10000000,130000,0))),0)</f>
        <v/>
      </c>
      <c r="M2842" s="16">
        <f>IF(D2842=1,IF(J2842&lt;=9000000,330000,IF(J2842&lt;=9500000,220000,IF(J2842&lt;=10000000,110000,0))),0)</f>
        <v/>
      </c>
      <c r="N2842" s="16">
        <f>IF(D2842=1,IF(J2842&lt;=9000000,50000,IF(J2842&lt;=9500000,40000,IF(J2842&lt;=10000000,20000,0))),0)</f>
        <v/>
      </c>
      <c r="O2842" s="16">
        <f>MAX(0,ROUNDDOWN(J2842-G2842-K2842-L2842-E2842*380000-F2842*630000-H2842,-3))</f>
        <v/>
      </c>
      <c r="P2842" s="16">
        <f>MAX(0,ROUNDDOWN(J2842-G2842-430000-M2842-E2842*330000-F2842*450000-I2842,-3))</f>
        <v/>
      </c>
      <c r="Q2842" s="16">
        <f>50000+N2842+E2842*50000+F2842*180000</f>
        <v/>
      </c>
      <c r="R2842" s="16">
        <f>IF(P2842&lt;=2000000,MIN(Q2842,P2842),MAX(Q2842-(P2842-2000000),50000))*0.05</f>
        <v/>
      </c>
      <c r="S2842" s="16">
        <f>MAX(0,P2842*0.1-R2842)</f>
        <v/>
      </c>
      <c r="T2842" s="16">
        <f>Q2842+MAX(0,K2842-480000)</f>
        <v/>
      </c>
      <c r="U2842" s="16">
        <f>P2842-T2842</f>
        <v/>
      </c>
      <c r="V2842" s="17">
        <f>IF(U2842&lt;0,0,LOOKUP(U2842,{0,1950001,3300001,6950001,9000001,18000001,40000001},{0.05,0.1,0.2,0.23,0.33,0.4,0.45}))</f>
        <v/>
      </c>
      <c r="W2842" s="18">
        <f>IF(U2842&lt;0,0.9,0.9-V2842*1.021)</f>
        <v/>
      </c>
      <c r="X2842" s="16">
        <f>ROUNDDOWN(S2842*0.2/W2842+2000,0)</f>
        <v/>
      </c>
      <c r="Y2842" s="17">
        <f>IF(O2842&lt;=0,0,LOOKUP(O2842,{0,1950001,3300001,6950001,9000001,18000001,40000001},{0.05,0.1,0.2,0.23,0.33,0.4,0.45}))</f>
        <v/>
      </c>
    </row>
    <row r="2843">
      <c r="A2843" t="inlineStr">
        <is>
          <t>1万円刻み</t>
        </is>
      </c>
      <c r="B2843" s="16">
        <f>'3_1万円刻み'!$A$590</f>
        <v/>
      </c>
      <c r="C2843" t="n">
        <v>2025</v>
      </c>
      <c r="D2843" t="n">
        <v>1</v>
      </c>
      <c r="E2843" t="n">
        <v>0</v>
      </c>
      <c r="F2843" t="n">
        <v>0</v>
      </c>
      <c r="G2843" s="16">
        <f>ROUND(MIN(B2843/12,650000)*12*0.0915+MIN(B2843/12,1390000)*12*(0.0504+0)+B2843*0.005,0)</f>
        <v/>
      </c>
      <c r="H2843" t="n">
        <v>0</v>
      </c>
      <c r="I2843" t="n">
        <v>0</v>
      </c>
      <c r="J2843" s="16">
        <f>IF(C2843=2026,IF(B2843&lt;741000,0,IF(B2843&lt;2191000,B2843-740000,IF(B2843&lt;2193000,1451000,IF(B2843&lt;2196000,1453000,IF(B2843&lt;2200000,1456000,IF(B2843&lt;3600000,ROUNDDOWN(B2843/4,-3)*2.8-80000,IF(B2843&lt;6600000,ROUNDDOWN(B2843/4,-3)*3.2-440000,IF(B2843&lt;8500000,ROUNDDOWN(B2843*0.9,0)-1100000,B2843-1950000)))))))),IF(B2843&lt;651000,0,IF(B2843&lt;1900000,B2843-650000,IF(B2843&lt;3600000,ROUNDDOWN(B2843/4,-3)*2.8-80000,IF(B2843&lt;6600000,ROUNDDOWN(B2843/4,-3)*3.2-440000,IF(B2843&lt;8500000,ROUNDDOWN(B2843*0.9,0)-1100000,B2843-1950000))))))</f>
        <v/>
      </c>
      <c r="K2843" s="16">
        <f>IF(J2843&gt;23500000,NA(),IF(C2843=2026,IF(J2843&lt;=4890000,1040000,IF(J2843&lt;=6550000,670000,620000)),IF(J2843&lt;=1320000,950000,IF(J2843&lt;=3360000,880000,IF(J2843&lt;=4890000,680000,IF(J2843&lt;=6550000,630000,580000))))))</f>
        <v/>
      </c>
      <c r="L2843" s="16">
        <f>IF(D2843=1,IF(J2843&lt;=9000000,380000,IF(J2843&lt;=9500000,260000,IF(J2843&lt;=10000000,130000,0))),0)</f>
        <v/>
      </c>
      <c r="M2843" s="16">
        <f>IF(D2843=1,IF(J2843&lt;=9000000,330000,IF(J2843&lt;=9500000,220000,IF(J2843&lt;=10000000,110000,0))),0)</f>
        <v/>
      </c>
      <c r="N2843" s="16">
        <f>IF(D2843=1,IF(J2843&lt;=9000000,50000,IF(J2843&lt;=9500000,40000,IF(J2843&lt;=10000000,20000,0))),0)</f>
        <v/>
      </c>
      <c r="O2843" s="16">
        <f>MAX(0,ROUNDDOWN(J2843-G2843-K2843-L2843-E2843*380000-F2843*630000-H2843,-3))</f>
        <v/>
      </c>
      <c r="P2843" s="16">
        <f>MAX(0,ROUNDDOWN(J2843-G2843-430000-M2843-E2843*330000-F2843*450000-I2843,-3))</f>
        <v/>
      </c>
      <c r="Q2843" s="16">
        <f>50000+N2843+E2843*50000+F2843*180000</f>
        <v/>
      </c>
      <c r="R2843" s="16">
        <f>IF(P2843&lt;=2000000,MIN(Q2843,P2843),MAX(Q2843-(P2843-2000000),50000))*0.05</f>
        <v/>
      </c>
      <c r="S2843" s="16">
        <f>MAX(0,P2843*0.1-R2843)</f>
        <v/>
      </c>
      <c r="T2843" s="16">
        <f>Q2843+MAX(0,K2843-480000)</f>
        <v/>
      </c>
      <c r="U2843" s="16">
        <f>P2843-T2843</f>
        <v/>
      </c>
      <c r="V2843" s="17">
        <f>IF(U2843&lt;0,0,LOOKUP(U2843,{0,1950001,3300001,6950001,9000001,18000001,40000001},{0.05,0.1,0.2,0.23,0.33,0.4,0.45}))</f>
        <v/>
      </c>
      <c r="W2843" s="18">
        <f>IF(U2843&lt;0,0.9,0.9-V2843*1.021)</f>
        <v/>
      </c>
      <c r="X2843" s="16">
        <f>ROUNDDOWN(S2843*0.2/W2843+2000,0)</f>
        <v/>
      </c>
      <c r="Y2843" s="17">
        <f>IF(O2843&lt;=0,0,LOOKUP(O2843,{0,1950001,3300001,6950001,9000001,18000001,40000001},{0.05,0.1,0.2,0.23,0.33,0.4,0.45}))</f>
        <v/>
      </c>
    </row>
    <row r="2844">
      <c r="A2844" t="inlineStr">
        <is>
          <t>1万円刻み</t>
        </is>
      </c>
      <c r="B2844" s="16">
        <f>'3_1万円刻み'!$A$590</f>
        <v/>
      </c>
      <c r="C2844" t="n">
        <v>2026</v>
      </c>
      <c r="D2844" t="n">
        <v>1</v>
      </c>
      <c r="E2844" t="n">
        <v>0</v>
      </c>
      <c r="F2844" t="n">
        <v>0</v>
      </c>
      <c r="G2844" s="16">
        <f>ROUND(MIN(B2844/12,650000)*12*0.0915+MIN(B2844/12,1390000)*12*(0.0504+0)+B2844*0.005,0)</f>
        <v/>
      </c>
      <c r="H2844" t="n">
        <v>0</v>
      </c>
      <c r="I2844" t="n">
        <v>0</v>
      </c>
      <c r="J2844" s="16">
        <f>IF(C2844=2026,IF(B2844&lt;741000,0,IF(B2844&lt;2191000,B2844-740000,IF(B2844&lt;2193000,1451000,IF(B2844&lt;2196000,1453000,IF(B2844&lt;2200000,1456000,IF(B2844&lt;3600000,ROUNDDOWN(B2844/4,-3)*2.8-80000,IF(B2844&lt;6600000,ROUNDDOWN(B2844/4,-3)*3.2-440000,IF(B2844&lt;8500000,ROUNDDOWN(B2844*0.9,0)-1100000,B2844-1950000)))))))),IF(B2844&lt;651000,0,IF(B2844&lt;1900000,B2844-650000,IF(B2844&lt;3600000,ROUNDDOWN(B2844/4,-3)*2.8-80000,IF(B2844&lt;6600000,ROUNDDOWN(B2844/4,-3)*3.2-440000,IF(B2844&lt;8500000,ROUNDDOWN(B2844*0.9,0)-1100000,B2844-1950000))))))</f>
        <v/>
      </c>
      <c r="K2844" s="16">
        <f>IF(J2844&gt;23500000,NA(),IF(C2844=2026,IF(J2844&lt;=4890000,1040000,IF(J2844&lt;=6550000,670000,620000)),IF(J2844&lt;=1320000,950000,IF(J2844&lt;=3360000,880000,IF(J2844&lt;=4890000,680000,IF(J2844&lt;=6550000,630000,580000))))))</f>
        <v/>
      </c>
      <c r="L2844" s="16">
        <f>IF(D2844=1,IF(J2844&lt;=9000000,380000,IF(J2844&lt;=9500000,260000,IF(J2844&lt;=10000000,130000,0))),0)</f>
        <v/>
      </c>
      <c r="M2844" s="16">
        <f>IF(D2844=1,IF(J2844&lt;=9000000,330000,IF(J2844&lt;=9500000,220000,IF(J2844&lt;=10000000,110000,0))),0)</f>
        <v/>
      </c>
      <c r="N2844" s="16">
        <f>IF(D2844=1,IF(J2844&lt;=9000000,50000,IF(J2844&lt;=9500000,40000,IF(J2844&lt;=10000000,20000,0))),0)</f>
        <v/>
      </c>
      <c r="O2844" s="16">
        <f>MAX(0,ROUNDDOWN(J2844-G2844-K2844-L2844-E2844*380000-F2844*630000-H2844,-3))</f>
        <v/>
      </c>
      <c r="P2844" s="16">
        <f>MAX(0,ROUNDDOWN(J2844-G2844-430000-M2844-E2844*330000-F2844*450000-I2844,-3))</f>
        <v/>
      </c>
      <c r="Q2844" s="16">
        <f>50000+N2844+E2844*50000+F2844*180000</f>
        <v/>
      </c>
      <c r="R2844" s="16">
        <f>IF(P2844&lt;=2000000,MIN(Q2844,P2844),MAX(Q2844-(P2844-2000000),50000))*0.05</f>
        <v/>
      </c>
      <c r="S2844" s="16">
        <f>MAX(0,P2844*0.1-R2844)</f>
        <v/>
      </c>
      <c r="T2844" s="16">
        <f>Q2844+MAX(0,K2844-480000)</f>
        <v/>
      </c>
      <c r="U2844" s="16">
        <f>P2844-T2844</f>
        <v/>
      </c>
      <c r="V2844" s="17">
        <f>IF(U2844&lt;0,0,LOOKUP(U2844,{0,1950001,3300001,6950001,9000001,18000001,40000001},{0.05,0.1,0.2,0.23,0.33,0.4,0.45}))</f>
        <v/>
      </c>
      <c r="W2844" s="18">
        <f>IF(U2844&lt;0,0.9,0.9-V2844*1.021)</f>
        <v/>
      </c>
      <c r="X2844" s="16">
        <f>ROUNDDOWN(S2844*0.2/W2844+2000,0)</f>
        <v/>
      </c>
      <c r="Y2844" s="17">
        <f>IF(O2844&lt;=0,0,LOOKUP(O2844,{0,1950001,3300001,6950001,9000001,18000001,40000001},{0.05,0.1,0.2,0.23,0.33,0.4,0.45}))</f>
        <v/>
      </c>
    </row>
    <row r="2845">
      <c r="A2845" t="inlineStr">
        <is>
          <t>1万円刻み</t>
        </is>
      </c>
      <c r="B2845" s="16">
        <f>'3_1万円刻み'!$A$591</f>
        <v/>
      </c>
      <c r="C2845" t="n">
        <v>2025</v>
      </c>
      <c r="D2845" t="n">
        <v>0</v>
      </c>
      <c r="E2845" t="n">
        <v>0</v>
      </c>
      <c r="F2845" t="n">
        <v>0</v>
      </c>
      <c r="G2845" s="16">
        <f>ROUND(MIN(B2845/12,650000)*12*0.0915+MIN(B2845/12,1390000)*12*(0.0504+0)+B2845*0.005,0)</f>
        <v/>
      </c>
      <c r="H2845" t="n">
        <v>0</v>
      </c>
      <c r="I2845" t="n">
        <v>0</v>
      </c>
      <c r="J2845" s="16">
        <f>IF(C2845=2026,IF(B2845&lt;741000,0,IF(B2845&lt;2191000,B2845-740000,IF(B2845&lt;2193000,1451000,IF(B2845&lt;2196000,1453000,IF(B2845&lt;2200000,1456000,IF(B2845&lt;3600000,ROUNDDOWN(B2845/4,-3)*2.8-80000,IF(B2845&lt;6600000,ROUNDDOWN(B2845/4,-3)*3.2-440000,IF(B2845&lt;8500000,ROUNDDOWN(B2845*0.9,0)-1100000,B2845-1950000)))))))),IF(B2845&lt;651000,0,IF(B2845&lt;1900000,B2845-650000,IF(B2845&lt;3600000,ROUNDDOWN(B2845/4,-3)*2.8-80000,IF(B2845&lt;6600000,ROUNDDOWN(B2845/4,-3)*3.2-440000,IF(B2845&lt;8500000,ROUNDDOWN(B2845*0.9,0)-1100000,B2845-1950000))))))</f>
        <v/>
      </c>
      <c r="K2845" s="16">
        <f>IF(J2845&gt;23500000,NA(),IF(C2845=2026,IF(J2845&lt;=4890000,1040000,IF(J2845&lt;=6550000,670000,620000)),IF(J2845&lt;=1320000,950000,IF(J2845&lt;=3360000,880000,IF(J2845&lt;=4890000,680000,IF(J2845&lt;=6550000,630000,580000))))))</f>
        <v/>
      </c>
      <c r="L2845" s="16">
        <f>IF(D2845=1,IF(J2845&lt;=9000000,380000,IF(J2845&lt;=9500000,260000,IF(J2845&lt;=10000000,130000,0))),0)</f>
        <v/>
      </c>
      <c r="M2845" s="16">
        <f>IF(D2845=1,IF(J2845&lt;=9000000,330000,IF(J2845&lt;=9500000,220000,IF(J2845&lt;=10000000,110000,0))),0)</f>
        <v/>
      </c>
      <c r="N2845" s="16">
        <f>IF(D2845=1,IF(J2845&lt;=9000000,50000,IF(J2845&lt;=9500000,40000,IF(J2845&lt;=10000000,20000,0))),0)</f>
        <v/>
      </c>
      <c r="O2845" s="16">
        <f>MAX(0,ROUNDDOWN(J2845-G2845-K2845-L2845-E2845*380000-F2845*630000-H2845,-3))</f>
        <v/>
      </c>
      <c r="P2845" s="16">
        <f>MAX(0,ROUNDDOWN(J2845-G2845-430000-M2845-E2845*330000-F2845*450000-I2845,-3))</f>
        <v/>
      </c>
      <c r="Q2845" s="16">
        <f>50000+N2845+E2845*50000+F2845*180000</f>
        <v/>
      </c>
      <c r="R2845" s="16">
        <f>IF(P2845&lt;=2000000,MIN(Q2845,P2845),MAX(Q2845-(P2845-2000000),50000))*0.05</f>
        <v/>
      </c>
      <c r="S2845" s="16">
        <f>MAX(0,P2845*0.1-R2845)</f>
        <v/>
      </c>
      <c r="T2845" s="16">
        <f>Q2845+MAX(0,K2845-480000)</f>
        <v/>
      </c>
      <c r="U2845" s="16">
        <f>P2845-T2845</f>
        <v/>
      </c>
      <c r="V2845" s="17">
        <f>IF(U2845&lt;0,0,LOOKUP(U2845,{0,1950001,3300001,6950001,9000001,18000001,40000001},{0.05,0.1,0.2,0.23,0.33,0.4,0.45}))</f>
        <v/>
      </c>
      <c r="W2845" s="18">
        <f>IF(U2845&lt;0,0.9,0.9-V2845*1.021)</f>
        <v/>
      </c>
      <c r="X2845" s="16">
        <f>ROUNDDOWN(S2845*0.2/W2845+2000,0)</f>
        <v/>
      </c>
      <c r="Y2845" s="17">
        <f>IF(O2845&lt;=0,0,LOOKUP(O2845,{0,1950001,3300001,6950001,9000001,18000001,40000001},{0.05,0.1,0.2,0.23,0.33,0.4,0.45}))</f>
        <v/>
      </c>
    </row>
    <row r="2846">
      <c r="A2846" t="inlineStr">
        <is>
          <t>1万円刻み</t>
        </is>
      </c>
      <c r="B2846" s="16">
        <f>'3_1万円刻み'!$A$591</f>
        <v/>
      </c>
      <c r="C2846" t="n">
        <v>2026</v>
      </c>
      <c r="D2846" t="n">
        <v>0</v>
      </c>
      <c r="E2846" t="n">
        <v>0</v>
      </c>
      <c r="F2846" t="n">
        <v>0</v>
      </c>
      <c r="G2846" s="16">
        <f>ROUND(MIN(B2846/12,650000)*12*0.0915+MIN(B2846/12,1390000)*12*(0.0504+0)+B2846*0.005,0)</f>
        <v/>
      </c>
      <c r="H2846" t="n">
        <v>0</v>
      </c>
      <c r="I2846" t="n">
        <v>0</v>
      </c>
      <c r="J2846" s="16">
        <f>IF(C2846=2026,IF(B2846&lt;741000,0,IF(B2846&lt;2191000,B2846-740000,IF(B2846&lt;2193000,1451000,IF(B2846&lt;2196000,1453000,IF(B2846&lt;2200000,1456000,IF(B2846&lt;3600000,ROUNDDOWN(B2846/4,-3)*2.8-80000,IF(B2846&lt;6600000,ROUNDDOWN(B2846/4,-3)*3.2-440000,IF(B2846&lt;8500000,ROUNDDOWN(B2846*0.9,0)-1100000,B2846-1950000)))))))),IF(B2846&lt;651000,0,IF(B2846&lt;1900000,B2846-650000,IF(B2846&lt;3600000,ROUNDDOWN(B2846/4,-3)*2.8-80000,IF(B2846&lt;6600000,ROUNDDOWN(B2846/4,-3)*3.2-440000,IF(B2846&lt;8500000,ROUNDDOWN(B2846*0.9,0)-1100000,B2846-1950000))))))</f>
        <v/>
      </c>
      <c r="K2846" s="16">
        <f>IF(J2846&gt;23500000,NA(),IF(C2846=2026,IF(J2846&lt;=4890000,1040000,IF(J2846&lt;=6550000,670000,620000)),IF(J2846&lt;=1320000,950000,IF(J2846&lt;=3360000,880000,IF(J2846&lt;=4890000,680000,IF(J2846&lt;=6550000,630000,580000))))))</f>
        <v/>
      </c>
      <c r="L2846" s="16">
        <f>IF(D2846=1,IF(J2846&lt;=9000000,380000,IF(J2846&lt;=9500000,260000,IF(J2846&lt;=10000000,130000,0))),0)</f>
        <v/>
      </c>
      <c r="M2846" s="16">
        <f>IF(D2846=1,IF(J2846&lt;=9000000,330000,IF(J2846&lt;=9500000,220000,IF(J2846&lt;=10000000,110000,0))),0)</f>
        <v/>
      </c>
      <c r="N2846" s="16">
        <f>IF(D2846=1,IF(J2846&lt;=9000000,50000,IF(J2846&lt;=9500000,40000,IF(J2846&lt;=10000000,20000,0))),0)</f>
        <v/>
      </c>
      <c r="O2846" s="16">
        <f>MAX(0,ROUNDDOWN(J2846-G2846-K2846-L2846-E2846*380000-F2846*630000-H2846,-3))</f>
        <v/>
      </c>
      <c r="P2846" s="16">
        <f>MAX(0,ROUNDDOWN(J2846-G2846-430000-M2846-E2846*330000-F2846*450000-I2846,-3))</f>
        <v/>
      </c>
      <c r="Q2846" s="16">
        <f>50000+N2846+E2846*50000+F2846*180000</f>
        <v/>
      </c>
      <c r="R2846" s="16">
        <f>IF(P2846&lt;=2000000,MIN(Q2846,P2846),MAX(Q2846-(P2846-2000000),50000))*0.05</f>
        <v/>
      </c>
      <c r="S2846" s="16">
        <f>MAX(0,P2846*0.1-R2846)</f>
        <v/>
      </c>
      <c r="T2846" s="16">
        <f>Q2846+MAX(0,K2846-480000)</f>
        <v/>
      </c>
      <c r="U2846" s="16">
        <f>P2846-T2846</f>
        <v/>
      </c>
      <c r="V2846" s="17">
        <f>IF(U2846&lt;0,0,LOOKUP(U2846,{0,1950001,3300001,6950001,9000001,18000001,40000001},{0.05,0.1,0.2,0.23,0.33,0.4,0.45}))</f>
        <v/>
      </c>
      <c r="W2846" s="18">
        <f>IF(U2846&lt;0,0.9,0.9-V2846*1.021)</f>
        <v/>
      </c>
      <c r="X2846" s="16">
        <f>ROUNDDOWN(S2846*0.2/W2846+2000,0)</f>
        <v/>
      </c>
      <c r="Y2846" s="17">
        <f>IF(O2846&lt;=0,0,LOOKUP(O2846,{0,1950001,3300001,6950001,9000001,18000001,40000001},{0.05,0.1,0.2,0.23,0.33,0.4,0.45}))</f>
        <v/>
      </c>
    </row>
    <row r="2847">
      <c r="A2847" t="inlineStr">
        <is>
          <t>1万円刻み</t>
        </is>
      </c>
      <c r="B2847" s="16">
        <f>'3_1万円刻み'!$A$591</f>
        <v/>
      </c>
      <c r="C2847" t="n">
        <v>2025</v>
      </c>
      <c r="D2847" t="n">
        <v>1</v>
      </c>
      <c r="E2847" t="n">
        <v>0</v>
      </c>
      <c r="F2847" t="n">
        <v>0</v>
      </c>
      <c r="G2847" s="16">
        <f>ROUND(MIN(B2847/12,650000)*12*0.0915+MIN(B2847/12,1390000)*12*(0.0504+0)+B2847*0.005,0)</f>
        <v/>
      </c>
      <c r="H2847" t="n">
        <v>0</v>
      </c>
      <c r="I2847" t="n">
        <v>0</v>
      </c>
      <c r="J2847" s="16">
        <f>IF(C2847=2026,IF(B2847&lt;741000,0,IF(B2847&lt;2191000,B2847-740000,IF(B2847&lt;2193000,1451000,IF(B2847&lt;2196000,1453000,IF(B2847&lt;2200000,1456000,IF(B2847&lt;3600000,ROUNDDOWN(B2847/4,-3)*2.8-80000,IF(B2847&lt;6600000,ROUNDDOWN(B2847/4,-3)*3.2-440000,IF(B2847&lt;8500000,ROUNDDOWN(B2847*0.9,0)-1100000,B2847-1950000)))))))),IF(B2847&lt;651000,0,IF(B2847&lt;1900000,B2847-650000,IF(B2847&lt;3600000,ROUNDDOWN(B2847/4,-3)*2.8-80000,IF(B2847&lt;6600000,ROUNDDOWN(B2847/4,-3)*3.2-440000,IF(B2847&lt;8500000,ROUNDDOWN(B2847*0.9,0)-1100000,B2847-1950000))))))</f>
        <v/>
      </c>
      <c r="K2847" s="16">
        <f>IF(J2847&gt;23500000,NA(),IF(C2847=2026,IF(J2847&lt;=4890000,1040000,IF(J2847&lt;=6550000,670000,620000)),IF(J2847&lt;=1320000,950000,IF(J2847&lt;=3360000,880000,IF(J2847&lt;=4890000,680000,IF(J2847&lt;=6550000,630000,580000))))))</f>
        <v/>
      </c>
      <c r="L2847" s="16">
        <f>IF(D2847=1,IF(J2847&lt;=9000000,380000,IF(J2847&lt;=9500000,260000,IF(J2847&lt;=10000000,130000,0))),0)</f>
        <v/>
      </c>
      <c r="M2847" s="16">
        <f>IF(D2847=1,IF(J2847&lt;=9000000,330000,IF(J2847&lt;=9500000,220000,IF(J2847&lt;=10000000,110000,0))),0)</f>
        <v/>
      </c>
      <c r="N2847" s="16">
        <f>IF(D2847=1,IF(J2847&lt;=9000000,50000,IF(J2847&lt;=9500000,40000,IF(J2847&lt;=10000000,20000,0))),0)</f>
        <v/>
      </c>
      <c r="O2847" s="16">
        <f>MAX(0,ROUNDDOWN(J2847-G2847-K2847-L2847-E2847*380000-F2847*630000-H2847,-3))</f>
        <v/>
      </c>
      <c r="P2847" s="16">
        <f>MAX(0,ROUNDDOWN(J2847-G2847-430000-M2847-E2847*330000-F2847*450000-I2847,-3))</f>
        <v/>
      </c>
      <c r="Q2847" s="16">
        <f>50000+N2847+E2847*50000+F2847*180000</f>
        <v/>
      </c>
      <c r="R2847" s="16">
        <f>IF(P2847&lt;=2000000,MIN(Q2847,P2847),MAX(Q2847-(P2847-2000000),50000))*0.05</f>
        <v/>
      </c>
      <c r="S2847" s="16">
        <f>MAX(0,P2847*0.1-R2847)</f>
        <v/>
      </c>
      <c r="T2847" s="16">
        <f>Q2847+MAX(0,K2847-480000)</f>
        <v/>
      </c>
      <c r="U2847" s="16">
        <f>P2847-T2847</f>
        <v/>
      </c>
      <c r="V2847" s="17">
        <f>IF(U2847&lt;0,0,LOOKUP(U2847,{0,1950001,3300001,6950001,9000001,18000001,40000001},{0.05,0.1,0.2,0.23,0.33,0.4,0.45}))</f>
        <v/>
      </c>
      <c r="W2847" s="18">
        <f>IF(U2847&lt;0,0.9,0.9-V2847*1.021)</f>
        <v/>
      </c>
      <c r="X2847" s="16">
        <f>ROUNDDOWN(S2847*0.2/W2847+2000,0)</f>
        <v/>
      </c>
      <c r="Y2847" s="17">
        <f>IF(O2847&lt;=0,0,LOOKUP(O2847,{0,1950001,3300001,6950001,9000001,18000001,40000001},{0.05,0.1,0.2,0.23,0.33,0.4,0.45}))</f>
        <v/>
      </c>
    </row>
    <row r="2848">
      <c r="A2848" t="inlineStr">
        <is>
          <t>1万円刻み</t>
        </is>
      </c>
      <c r="B2848" s="16">
        <f>'3_1万円刻み'!$A$591</f>
        <v/>
      </c>
      <c r="C2848" t="n">
        <v>2026</v>
      </c>
      <c r="D2848" t="n">
        <v>1</v>
      </c>
      <c r="E2848" t="n">
        <v>0</v>
      </c>
      <c r="F2848" t="n">
        <v>0</v>
      </c>
      <c r="G2848" s="16">
        <f>ROUND(MIN(B2848/12,650000)*12*0.0915+MIN(B2848/12,1390000)*12*(0.0504+0)+B2848*0.005,0)</f>
        <v/>
      </c>
      <c r="H2848" t="n">
        <v>0</v>
      </c>
      <c r="I2848" t="n">
        <v>0</v>
      </c>
      <c r="J2848" s="16">
        <f>IF(C2848=2026,IF(B2848&lt;741000,0,IF(B2848&lt;2191000,B2848-740000,IF(B2848&lt;2193000,1451000,IF(B2848&lt;2196000,1453000,IF(B2848&lt;2200000,1456000,IF(B2848&lt;3600000,ROUNDDOWN(B2848/4,-3)*2.8-80000,IF(B2848&lt;6600000,ROUNDDOWN(B2848/4,-3)*3.2-440000,IF(B2848&lt;8500000,ROUNDDOWN(B2848*0.9,0)-1100000,B2848-1950000)))))))),IF(B2848&lt;651000,0,IF(B2848&lt;1900000,B2848-650000,IF(B2848&lt;3600000,ROUNDDOWN(B2848/4,-3)*2.8-80000,IF(B2848&lt;6600000,ROUNDDOWN(B2848/4,-3)*3.2-440000,IF(B2848&lt;8500000,ROUNDDOWN(B2848*0.9,0)-1100000,B2848-1950000))))))</f>
        <v/>
      </c>
      <c r="K2848" s="16">
        <f>IF(J2848&gt;23500000,NA(),IF(C2848=2026,IF(J2848&lt;=4890000,1040000,IF(J2848&lt;=6550000,670000,620000)),IF(J2848&lt;=1320000,950000,IF(J2848&lt;=3360000,880000,IF(J2848&lt;=4890000,680000,IF(J2848&lt;=6550000,630000,580000))))))</f>
        <v/>
      </c>
      <c r="L2848" s="16">
        <f>IF(D2848=1,IF(J2848&lt;=9000000,380000,IF(J2848&lt;=9500000,260000,IF(J2848&lt;=10000000,130000,0))),0)</f>
        <v/>
      </c>
      <c r="M2848" s="16">
        <f>IF(D2848=1,IF(J2848&lt;=9000000,330000,IF(J2848&lt;=9500000,220000,IF(J2848&lt;=10000000,110000,0))),0)</f>
        <v/>
      </c>
      <c r="N2848" s="16">
        <f>IF(D2848=1,IF(J2848&lt;=9000000,50000,IF(J2848&lt;=9500000,40000,IF(J2848&lt;=10000000,20000,0))),0)</f>
        <v/>
      </c>
      <c r="O2848" s="16">
        <f>MAX(0,ROUNDDOWN(J2848-G2848-K2848-L2848-E2848*380000-F2848*630000-H2848,-3))</f>
        <v/>
      </c>
      <c r="P2848" s="16">
        <f>MAX(0,ROUNDDOWN(J2848-G2848-430000-M2848-E2848*330000-F2848*450000-I2848,-3))</f>
        <v/>
      </c>
      <c r="Q2848" s="16">
        <f>50000+N2848+E2848*50000+F2848*180000</f>
        <v/>
      </c>
      <c r="R2848" s="16">
        <f>IF(P2848&lt;=2000000,MIN(Q2848,P2848),MAX(Q2848-(P2848-2000000),50000))*0.05</f>
        <v/>
      </c>
      <c r="S2848" s="16">
        <f>MAX(0,P2848*0.1-R2848)</f>
        <v/>
      </c>
      <c r="T2848" s="16">
        <f>Q2848+MAX(0,K2848-480000)</f>
        <v/>
      </c>
      <c r="U2848" s="16">
        <f>P2848-T2848</f>
        <v/>
      </c>
      <c r="V2848" s="17">
        <f>IF(U2848&lt;0,0,LOOKUP(U2848,{0,1950001,3300001,6950001,9000001,18000001,40000001},{0.05,0.1,0.2,0.23,0.33,0.4,0.45}))</f>
        <v/>
      </c>
      <c r="W2848" s="18">
        <f>IF(U2848&lt;0,0.9,0.9-V2848*1.021)</f>
        <v/>
      </c>
      <c r="X2848" s="16">
        <f>ROUNDDOWN(S2848*0.2/W2848+2000,0)</f>
        <v/>
      </c>
      <c r="Y2848" s="17">
        <f>IF(O2848&lt;=0,0,LOOKUP(O2848,{0,1950001,3300001,6950001,9000001,18000001,40000001},{0.05,0.1,0.2,0.23,0.33,0.4,0.45}))</f>
        <v/>
      </c>
    </row>
    <row r="2849">
      <c r="A2849" t="inlineStr">
        <is>
          <t>1万円刻み</t>
        </is>
      </c>
      <c r="B2849" s="16">
        <f>'3_1万円刻み'!$A$592</f>
        <v/>
      </c>
      <c r="C2849" t="n">
        <v>2025</v>
      </c>
      <c r="D2849" t="n">
        <v>0</v>
      </c>
      <c r="E2849" t="n">
        <v>0</v>
      </c>
      <c r="F2849" t="n">
        <v>0</v>
      </c>
      <c r="G2849" s="16">
        <f>ROUND(MIN(B2849/12,650000)*12*0.0915+MIN(B2849/12,1390000)*12*(0.0504+0)+B2849*0.005,0)</f>
        <v/>
      </c>
      <c r="H2849" t="n">
        <v>0</v>
      </c>
      <c r="I2849" t="n">
        <v>0</v>
      </c>
      <c r="J2849" s="16">
        <f>IF(C2849=2026,IF(B2849&lt;741000,0,IF(B2849&lt;2191000,B2849-740000,IF(B2849&lt;2193000,1451000,IF(B2849&lt;2196000,1453000,IF(B2849&lt;2200000,1456000,IF(B2849&lt;3600000,ROUNDDOWN(B2849/4,-3)*2.8-80000,IF(B2849&lt;6600000,ROUNDDOWN(B2849/4,-3)*3.2-440000,IF(B2849&lt;8500000,ROUNDDOWN(B2849*0.9,0)-1100000,B2849-1950000)))))))),IF(B2849&lt;651000,0,IF(B2849&lt;1900000,B2849-650000,IF(B2849&lt;3600000,ROUNDDOWN(B2849/4,-3)*2.8-80000,IF(B2849&lt;6600000,ROUNDDOWN(B2849/4,-3)*3.2-440000,IF(B2849&lt;8500000,ROUNDDOWN(B2849*0.9,0)-1100000,B2849-1950000))))))</f>
        <v/>
      </c>
      <c r="K2849" s="16">
        <f>IF(J2849&gt;23500000,NA(),IF(C2849=2026,IF(J2849&lt;=4890000,1040000,IF(J2849&lt;=6550000,670000,620000)),IF(J2849&lt;=1320000,950000,IF(J2849&lt;=3360000,880000,IF(J2849&lt;=4890000,680000,IF(J2849&lt;=6550000,630000,580000))))))</f>
        <v/>
      </c>
      <c r="L2849" s="16">
        <f>IF(D2849=1,IF(J2849&lt;=9000000,380000,IF(J2849&lt;=9500000,260000,IF(J2849&lt;=10000000,130000,0))),0)</f>
        <v/>
      </c>
      <c r="M2849" s="16">
        <f>IF(D2849=1,IF(J2849&lt;=9000000,330000,IF(J2849&lt;=9500000,220000,IF(J2849&lt;=10000000,110000,0))),0)</f>
        <v/>
      </c>
      <c r="N2849" s="16">
        <f>IF(D2849=1,IF(J2849&lt;=9000000,50000,IF(J2849&lt;=9500000,40000,IF(J2849&lt;=10000000,20000,0))),0)</f>
        <v/>
      </c>
      <c r="O2849" s="16">
        <f>MAX(0,ROUNDDOWN(J2849-G2849-K2849-L2849-E2849*380000-F2849*630000-H2849,-3))</f>
        <v/>
      </c>
      <c r="P2849" s="16">
        <f>MAX(0,ROUNDDOWN(J2849-G2849-430000-M2849-E2849*330000-F2849*450000-I2849,-3))</f>
        <v/>
      </c>
      <c r="Q2849" s="16">
        <f>50000+N2849+E2849*50000+F2849*180000</f>
        <v/>
      </c>
      <c r="R2849" s="16">
        <f>IF(P2849&lt;=2000000,MIN(Q2849,P2849),MAX(Q2849-(P2849-2000000),50000))*0.05</f>
        <v/>
      </c>
      <c r="S2849" s="16">
        <f>MAX(0,P2849*0.1-R2849)</f>
        <v/>
      </c>
      <c r="T2849" s="16">
        <f>Q2849+MAX(0,K2849-480000)</f>
        <v/>
      </c>
      <c r="U2849" s="16">
        <f>P2849-T2849</f>
        <v/>
      </c>
      <c r="V2849" s="17">
        <f>IF(U2849&lt;0,0,LOOKUP(U2849,{0,1950001,3300001,6950001,9000001,18000001,40000001},{0.05,0.1,0.2,0.23,0.33,0.4,0.45}))</f>
        <v/>
      </c>
      <c r="W2849" s="18">
        <f>IF(U2849&lt;0,0.9,0.9-V2849*1.021)</f>
        <v/>
      </c>
      <c r="X2849" s="16">
        <f>ROUNDDOWN(S2849*0.2/W2849+2000,0)</f>
        <v/>
      </c>
      <c r="Y2849" s="17">
        <f>IF(O2849&lt;=0,0,LOOKUP(O2849,{0,1950001,3300001,6950001,9000001,18000001,40000001},{0.05,0.1,0.2,0.23,0.33,0.4,0.45}))</f>
        <v/>
      </c>
    </row>
    <row r="2850">
      <c r="A2850" t="inlineStr">
        <is>
          <t>1万円刻み</t>
        </is>
      </c>
      <c r="B2850" s="16">
        <f>'3_1万円刻み'!$A$592</f>
        <v/>
      </c>
      <c r="C2850" t="n">
        <v>2026</v>
      </c>
      <c r="D2850" t="n">
        <v>0</v>
      </c>
      <c r="E2850" t="n">
        <v>0</v>
      </c>
      <c r="F2850" t="n">
        <v>0</v>
      </c>
      <c r="G2850" s="16">
        <f>ROUND(MIN(B2850/12,650000)*12*0.0915+MIN(B2850/12,1390000)*12*(0.0504+0)+B2850*0.005,0)</f>
        <v/>
      </c>
      <c r="H2850" t="n">
        <v>0</v>
      </c>
      <c r="I2850" t="n">
        <v>0</v>
      </c>
      <c r="J2850" s="16">
        <f>IF(C2850=2026,IF(B2850&lt;741000,0,IF(B2850&lt;2191000,B2850-740000,IF(B2850&lt;2193000,1451000,IF(B2850&lt;2196000,1453000,IF(B2850&lt;2200000,1456000,IF(B2850&lt;3600000,ROUNDDOWN(B2850/4,-3)*2.8-80000,IF(B2850&lt;6600000,ROUNDDOWN(B2850/4,-3)*3.2-440000,IF(B2850&lt;8500000,ROUNDDOWN(B2850*0.9,0)-1100000,B2850-1950000)))))))),IF(B2850&lt;651000,0,IF(B2850&lt;1900000,B2850-650000,IF(B2850&lt;3600000,ROUNDDOWN(B2850/4,-3)*2.8-80000,IF(B2850&lt;6600000,ROUNDDOWN(B2850/4,-3)*3.2-440000,IF(B2850&lt;8500000,ROUNDDOWN(B2850*0.9,0)-1100000,B2850-1950000))))))</f>
        <v/>
      </c>
      <c r="K2850" s="16">
        <f>IF(J2850&gt;23500000,NA(),IF(C2850=2026,IF(J2850&lt;=4890000,1040000,IF(J2850&lt;=6550000,670000,620000)),IF(J2850&lt;=1320000,950000,IF(J2850&lt;=3360000,880000,IF(J2850&lt;=4890000,680000,IF(J2850&lt;=6550000,630000,580000))))))</f>
        <v/>
      </c>
      <c r="L2850" s="16">
        <f>IF(D2850=1,IF(J2850&lt;=9000000,380000,IF(J2850&lt;=9500000,260000,IF(J2850&lt;=10000000,130000,0))),0)</f>
        <v/>
      </c>
      <c r="M2850" s="16">
        <f>IF(D2850=1,IF(J2850&lt;=9000000,330000,IF(J2850&lt;=9500000,220000,IF(J2850&lt;=10000000,110000,0))),0)</f>
        <v/>
      </c>
      <c r="N2850" s="16">
        <f>IF(D2850=1,IF(J2850&lt;=9000000,50000,IF(J2850&lt;=9500000,40000,IF(J2850&lt;=10000000,20000,0))),0)</f>
        <v/>
      </c>
      <c r="O2850" s="16">
        <f>MAX(0,ROUNDDOWN(J2850-G2850-K2850-L2850-E2850*380000-F2850*630000-H2850,-3))</f>
        <v/>
      </c>
      <c r="P2850" s="16">
        <f>MAX(0,ROUNDDOWN(J2850-G2850-430000-M2850-E2850*330000-F2850*450000-I2850,-3))</f>
        <v/>
      </c>
      <c r="Q2850" s="16">
        <f>50000+N2850+E2850*50000+F2850*180000</f>
        <v/>
      </c>
      <c r="R2850" s="16">
        <f>IF(P2850&lt;=2000000,MIN(Q2850,P2850),MAX(Q2850-(P2850-2000000),50000))*0.05</f>
        <v/>
      </c>
      <c r="S2850" s="16">
        <f>MAX(0,P2850*0.1-R2850)</f>
        <v/>
      </c>
      <c r="T2850" s="16">
        <f>Q2850+MAX(0,K2850-480000)</f>
        <v/>
      </c>
      <c r="U2850" s="16">
        <f>P2850-T2850</f>
        <v/>
      </c>
      <c r="V2850" s="17">
        <f>IF(U2850&lt;0,0,LOOKUP(U2850,{0,1950001,3300001,6950001,9000001,18000001,40000001},{0.05,0.1,0.2,0.23,0.33,0.4,0.45}))</f>
        <v/>
      </c>
      <c r="W2850" s="18">
        <f>IF(U2850&lt;0,0.9,0.9-V2850*1.021)</f>
        <v/>
      </c>
      <c r="X2850" s="16">
        <f>ROUNDDOWN(S2850*0.2/W2850+2000,0)</f>
        <v/>
      </c>
      <c r="Y2850" s="17">
        <f>IF(O2850&lt;=0,0,LOOKUP(O2850,{0,1950001,3300001,6950001,9000001,18000001,40000001},{0.05,0.1,0.2,0.23,0.33,0.4,0.45}))</f>
        <v/>
      </c>
    </row>
    <row r="2851">
      <c r="A2851" t="inlineStr">
        <is>
          <t>1万円刻み</t>
        </is>
      </c>
      <c r="B2851" s="16">
        <f>'3_1万円刻み'!$A$592</f>
        <v/>
      </c>
      <c r="C2851" t="n">
        <v>2025</v>
      </c>
      <c r="D2851" t="n">
        <v>1</v>
      </c>
      <c r="E2851" t="n">
        <v>0</v>
      </c>
      <c r="F2851" t="n">
        <v>0</v>
      </c>
      <c r="G2851" s="16">
        <f>ROUND(MIN(B2851/12,650000)*12*0.0915+MIN(B2851/12,1390000)*12*(0.0504+0)+B2851*0.005,0)</f>
        <v/>
      </c>
      <c r="H2851" t="n">
        <v>0</v>
      </c>
      <c r="I2851" t="n">
        <v>0</v>
      </c>
      <c r="J2851" s="16">
        <f>IF(C2851=2026,IF(B2851&lt;741000,0,IF(B2851&lt;2191000,B2851-740000,IF(B2851&lt;2193000,1451000,IF(B2851&lt;2196000,1453000,IF(B2851&lt;2200000,1456000,IF(B2851&lt;3600000,ROUNDDOWN(B2851/4,-3)*2.8-80000,IF(B2851&lt;6600000,ROUNDDOWN(B2851/4,-3)*3.2-440000,IF(B2851&lt;8500000,ROUNDDOWN(B2851*0.9,0)-1100000,B2851-1950000)))))))),IF(B2851&lt;651000,0,IF(B2851&lt;1900000,B2851-650000,IF(B2851&lt;3600000,ROUNDDOWN(B2851/4,-3)*2.8-80000,IF(B2851&lt;6600000,ROUNDDOWN(B2851/4,-3)*3.2-440000,IF(B2851&lt;8500000,ROUNDDOWN(B2851*0.9,0)-1100000,B2851-1950000))))))</f>
        <v/>
      </c>
      <c r="K2851" s="16">
        <f>IF(J2851&gt;23500000,NA(),IF(C2851=2026,IF(J2851&lt;=4890000,1040000,IF(J2851&lt;=6550000,670000,620000)),IF(J2851&lt;=1320000,950000,IF(J2851&lt;=3360000,880000,IF(J2851&lt;=4890000,680000,IF(J2851&lt;=6550000,630000,580000))))))</f>
        <v/>
      </c>
      <c r="L2851" s="16">
        <f>IF(D2851=1,IF(J2851&lt;=9000000,380000,IF(J2851&lt;=9500000,260000,IF(J2851&lt;=10000000,130000,0))),0)</f>
        <v/>
      </c>
      <c r="M2851" s="16">
        <f>IF(D2851=1,IF(J2851&lt;=9000000,330000,IF(J2851&lt;=9500000,220000,IF(J2851&lt;=10000000,110000,0))),0)</f>
        <v/>
      </c>
      <c r="N2851" s="16">
        <f>IF(D2851=1,IF(J2851&lt;=9000000,50000,IF(J2851&lt;=9500000,40000,IF(J2851&lt;=10000000,20000,0))),0)</f>
        <v/>
      </c>
      <c r="O2851" s="16">
        <f>MAX(0,ROUNDDOWN(J2851-G2851-K2851-L2851-E2851*380000-F2851*630000-H2851,-3))</f>
        <v/>
      </c>
      <c r="P2851" s="16">
        <f>MAX(0,ROUNDDOWN(J2851-G2851-430000-M2851-E2851*330000-F2851*450000-I2851,-3))</f>
        <v/>
      </c>
      <c r="Q2851" s="16">
        <f>50000+N2851+E2851*50000+F2851*180000</f>
        <v/>
      </c>
      <c r="R2851" s="16">
        <f>IF(P2851&lt;=2000000,MIN(Q2851,P2851),MAX(Q2851-(P2851-2000000),50000))*0.05</f>
        <v/>
      </c>
      <c r="S2851" s="16">
        <f>MAX(0,P2851*0.1-R2851)</f>
        <v/>
      </c>
      <c r="T2851" s="16">
        <f>Q2851+MAX(0,K2851-480000)</f>
        <v/>
      </c>
      <c r="U2851" s="16">
        <f>P2851-T2851</f>
        <v/>
      </c>
      <c r="V2851" s="17">
        <f>IF(U2851&lt;0,0,LOOKUP(U2851,{0,1950001,3300001,6950001,9000001,18000001,40000001},{0.05,0.1,0.2,0.23,0.33,0.4,0.45}))</f>
        <v/>
      </c>
      <c r="W2851" s="18">
        <f>IF(U2851&lt;0,0.9,0.9-V2851*1.021)</f>
        <v/>
      </c>
      <c r="X2851" s="16">
        <f>ROUNDDOWN(S2851*0.2/W2851+2000,0)</f>
        <v/>
      </c>
      <c r="Y2851" s="17">
        <f>IF(O2851&lt;=0,0,LOOKUP(O2851,{0,1950001,3300001,6950001,9000001,18000001,40000001},{0.05,0.1,0.2,0.23,0.33,0.4,0.45}))</f>
        <v/>
      </c>
    </row>
    <row r="2852">
      <c r="A2852" t="inlineStr">
        <is>
          <t>1万円刻み</t>
        </is>
      </c>
      <c r="B2852" s="16">
        <f>'3_1万円刻み'!$A$592</f>
        <v/>
      </c>
      <c r="C2852" t="n">
        <v>2026</v>
      </c>
      <c r="D2852" t="n">
        <v>1</v>
      </c>
      <c r="E2852" t="n">
        <v>0</v>
      </c>
      <c r="F2852" t="n">
        <v>0</v>
      </c>
      <c r="G2852" s="16">
        <f>ROUND(MIN(B2852/12,650000)*12*0.0915+MIN(B2852/12,1390000)*12*(0.0504+0)+B2852*0.005,0)</f>
        <v/>
      </c>
      <c r="H2852" t="n">
        <v>0</v>
      </c>
      <c r="I2852" t="n">
        <v>0</v>
      </c>
      <c r="J2852" s="16">
        <f>IF(C2852=2026,IF(B2852&lt;741000,0,IF(B2852&lt;2191000,B2852-740000,IF(B2852&lt;2193000,1451000,IF(B2852&lt;2196000,1453000,IF(B2852&lt;2200000,1456000,IF(B2852&lt;3600000,ROUNDDOWN(B2852/4,-3)*2.8-80000,IF(B2852&lt;6600000,ROUNDDOWN(B2852/4,-3)*3.2-440000,IF(B2852&lt;8500000,ROUNDDOWN(B2852*0.9,0)-1100000,B2852-1950000)))))))),IF(B2852&lt;651000,0,IF(B2852&lt;1900000,B2852-650000,IF(B2852&lt;3600000,ROUNDDOWN(B2852/4,-3)*2.8-80000,IF(B2852&lt;6600000,ROUNDDOWN(B2852/4,-3)*3.2-440000,IF(B2852&lt;8500000,ROUNDDOWN(B2852*0.9,0)-1100000,B2852-1950000))))))</f>
        <v/>
      </c>
      <c r="K2852" s="16">
        <f>IF(J2852&gt;23500000,NA(),IF(C2852=2026,IF(J2852&lt;=4890000,1040000,IF(J2852&lt;=6550000,670000,620000)),IF(J2852&lt;=1320000,950000,IF(J2852&lt;=3360000,880000,IF(J2852&lt;=4890000,680000,IF(J2852&lt;=6550000,630000,580000))))))</f>
        <v/>
      </c>
      <c r="L2852" s="16">
        <f>IF(D2852=1,IF(J2852&lt;=9000000,380000,IF(J2852&lt;=9500000,260000,IF(J2852&lt;=10000000,130000,0))),0)</f>
        <v/>
      </c>
      <c r="M2852" s="16">
        <f>IF(D2852=1,IF(J2852&lt;=9000000,330000,IF(J2852&lt;=9500000,220000,IF(J2852&lt;=10000000,110000,0))),0)</f>
        <v/>
      </c>
      <c r="N2852" s="16">
        <f>IF(D2852=1,IF(J2852&lt;=9000000,50000,IF(J2852&lt;=9500000,40000,IF(J2852&lt;=10000000,20000,0))),0)</f>
        <v/>
      </c>
      <c r="O2852" s="16">
        <f>MAX(0,ROUNDDOWN(J2852-G2852-K2852-L2852-E2852*380000-F2852*630000-H2852,-3))</f>
        <v/>
      </c>
      <c r="P2852" s="16">
        <f>MAX(0,ROUNDDOWN(J2852-G2852-430000-M2852-E2852*330000-F2852*450000-I2852,-3))</f>
        <v/>
      </c>
      <c r="Q2852" s="16">
        <f>50000+N2852+E2852*50000+F2852*180000</f>
        <v/>
      </c>
      <c r="R2852" s="16">
        <f>IF(P2852&lt;=2000000,MIN(Q2852,P2852),MAX(Q2852-(P2852-2000000),50000))*0.05</f>
        <v/>
      </c>
      <c r="S2852" s="16">
        <f>MAX(0,P2852*0.1-R2852)</f>
        <v/>
      </c>
      <c r="T2852" s="16">
        <f>Q2852+MAX(0,K2852-480000)</f>
        <v/>
      </c>
      <c r="U2852" s="16">
        <f>P2852-T2852</f>
        <v/>
      </c>
      <c r="V2852" s="17">
        <f>IF(U2852&lt;0,0,LOOKUP(U2852,{0,1950001,3300001,6950001,9000001,18000001,40000001},{0.05,0.1,0.2,0.23,0.33,0.4,0.45}))</f>
        <v/>
      </c>
      <c r="W2852" s="18">
        <f>IF(U2852&lt;0,0.9,0.9-V2852*1.021)</f>
        <v/>
      </c>
      <c r="X2852" s="16">
        <f>ROUNDDOWN(S2852*0.2/W2852+2000,0)</f>
        <v/>
      </c>
      <c r="Y2852" s="17">
        <f>IF(O2852&lt;=0,0,LOOKUP(O2852,{0,1950001,3300001,6950001,9000001,18000001,40000001},{0.05,0.1,0.2,0.23,0.33,0.4,0.45}))</f>
        <v/>
      </c>
    </row>
    <row r="2853">
      <c r="A2853" t="inlineStr">
        <is>
          <t>1万円刻み</t>
        </is>
      </c>
      <c r="B2853" s="16">
        <f>'3_1万円刻み'!$A$593</f>
        <v/>
      </c>
      <c r="C2853" t="n">
        <v>2025</v>
      </c>
      <c r="D2853" t="n">
        <v>0</v>
      </c>
      <c r="E2853" t="n">
        <v>0</v>
      </c>
      <c r="F2853" t="n">
        <v>0</v>
      </c>
      <c r="G2853" s="16">
        <f>ROUND(MIN(B2853/12,650000)*12*0.0915+MIN(B2853/12,1390000)*12*(0.0504+0)+B2853*0.005,0)</f>
        <v/>
      </c>
      <c r="H2853" t="n">
        <v>0</v>
      </c>
      <c r="I2853" t="n">
        <v>0</v>
      </c>
      <c r="J2853" s="16">
        <f>IF(C2853=2026,IF(B2853&lt;741000,0,IF(B2853&lt;2191000,B2853-740000,IF(B2853&lt;2193000,1451000,IF(B2853&lt;2196000,1453000,IF(B2853&lt;2200000,1456000,IF(B2853&lt;3600000,ROUNDDOWN(B2853/4,-3)*2.8-80000,IF(B2853&lt;6600000,ROUNDDOWN(B2853/4,-3)*3.2-440000,IF(B2853&lt;8500000,ROUNDDOWN(B2853*0.9,0)-1100000,B2853-1950000)))))))),IF(B2853&lt;651000,0,IF(B2853&lt;1900000,B2853-650000,IF(B2853&lt;3600000,ROUNDDOWN(B2853/4,-3)*2.8-80000,IF(B2853&lt;6600000,ROUNDDOWN(B2853/4,-3)*3.2-440000,IF(B2853&lt;8500000,ROUNDDOWN(B2853*0.9,0)-1100000,B2853-1950000))))))</f>
        <v/>
      </c>
      <c r="K2853" s="16">
        <f>IF(J2853&gt;23500000,NA(),IF(C2853=2026,IF(J2853&lt;=4890000,1040000,IF(J2853&lt;=6550000,670000,620000)),IF(J2853&lt;=1320000,950000,IF(J2853&lt;=3360000,880000,IF(J2853&lt;=4890000,680000,IF(J2853&lt;=6550000,630000,580000))))))</f>
        <v/>
      </c>
      <c r="L2853" s="16">
        <f>IF(D2853=1,IF(J2853&lt;=9000000,380000,IF(J2853&lt;=9500000,260000,IF(J2853&lt;=10000000,130000,0))),0)</f>
        <v/>
      </c>
      <c r="M2853" s="16">
        <f>IF(D2853=1,IF(J2853&lt;=9000000,330000,IF(J2853&lt;=9500000,220000,IF(J2853&lt;=10000000,110000,0))),0)</f>
        <v/>
      </c>
      <c r="N2853" s="16">
        <f>IF(D2853=1,IF(J2853&lt;=9000000,50000,IF(J2853&lt;=9500000,40000,IF(J2853&lt;=10000000,20000,0))),0)</f>
        <v/>
      </c>
      <c r="O2853" s="16">
        <f>MAX(0,ROUNDDOWN(J2853-G2853-K2853-L2853-E2853*380000-F2853*630000-H2853,-3))</f>
        <v/>
      </c>
      <c r="P2853" s="16">
        <f>MAX(0,ROUNDDOWN(J2853-G2853-430000-M2853-E2853*330000-F2853*450000-I2853,-3))</f>
        <v/>
      </c>
      <c r="Q2853" s="16">
        <f>50000+N2853+E2853*50000+F2853*180000</f>
        <v/>
      </c>
      <c r="R2853" s="16">
        <f>IF(P2853&lt;=2000000,MIN(Q2853,P2853),MAX(Q2853-(P2853-2000000),50000))*0.05</f>
        <v/>
      </c>
      <c r="S2853" s="16">
        <f>MAX(0,P2853*0.1-R2853)</f>
        <v/>
      </c>
      <c r="T2853" s="16">
        <f>Q2853+MAX(0,K2853-480000)</f>
        <v/>
      </c>
      <c r="U2853" s="16">
        <f>P2853-T2853</f>
        <v/>
      </c>
      <c r="V2853" s="17">
        <f>IF(U2853&lt;0,0,LOOKUP(U2853,{0,1950001,3300001,6950001,9000001,18000001,40000001},{0.05,0.1,0.2,0.23,0.33,0.4,0.45}))</f>
        <v/>
      </c>
      <c r="W2853" s="18">
        <f>IF(U2853&lt;0,0.9,0.9-V2853*1.021)</f>
        <v/>
      </c>
      <c r="X2853" s="16">
        <f>ROUNDDOWN(S2853*0.2/W2853+2000,0)</f>
        <v/>
      </c>
      <c r="Y2853" s="17">
        <f>IF(O2853&lt;=0,0,LOOKUP(O2853,{0,1950001,3300001,6950001,9000001,18000001,40000001},{0.05,0.1,0.2,0.23,0.33,0.4,0.45}))</f>
        <v/>
      </c>
    </row>
    <row r="2854">
      <c r="A2854" t="inlineStr">
        <is>
          <t>1万円刻み</t>
        </is>
      </c>
      <c r="B2854" s="16">
        <f>'3_1万円刻み'!$A$593</f>
        <v/>
      </c>
      <c r="C2854" t="n">
        <v>2026</v>
      </c>
      <c r="D2854" t="n">
        <v>0</v>
      </c>
      <c r="E2854" t="n">
        <v>0</v>
      </c>
      <c r="F2854" t="n">
        <v>0</v>
      </c>
      <c r="G2854" s="16">
        <f>ROUND(MIN(B2854/12,650000)*12*0.0915+MIN(B2854/12,1390000)*12*(0.0504+0)+B2854*0.005,0)</f>
        <v/>
      </c>
      <c r="H2854" t="n">
        <v>0</v>
      </c>
      <c r="I2854" t="n">
        <v>0</v>
      </c>
      <c r="J2854" s="16">
        <f>IF(C2854=2026,IF(B2854&lt;741000,0,IF(B2854&lt;2191000,B2854-740000,IF(B2854&lt;2193000,1451000,IF(B2854&lt;2196000,1453000,IF(B2854&lt;2200000,1456000,IF(B2854&lt;3600000,ROUNDDOWN(B2854/4,-3)*2.8-80000,IF(B2854&lt;6600000,ROUNDDOWN(B2854/4,-3)*3.2-440000,IF(B2854&lt;8500000,ROUNDDOWN(B2854*0.9,0)-1100000,B2854-1950000)))))))),IF(B2854&lt;651000,0,IF(B2854&lt;1900000,B2854-650000,IF(B2854&lt;3600000,ROUNDDOWN(B2854/4,-3)*2.8-80000,IF(B2854&lt;6600000,ROUNDDOWN(B2854/4,-3)*3.2-440000,IF(B2854&lt;8500000,ROUNDDOWN(B2854*0.9,0)-1100000,B2854-1950000))))))</f>
        <v/>
      </c>
      <c r="K2854" s="16">
        <f>IF(J2854&gt;23500000,NA(),IF(C2854=2026,IF(J2854&lt;=4890000,1040000,IF(J2854&lt;=6550000,670000,620000)),IF(J2854&lt;=1320000,950000,IF(J2854&lt;=3360000,880000,IF(J2854&lt;=4890000,680000,IF(J2854&lt;=6550000,630000,580000))))))</f>
        <v/>
      </c>
      <c r="L2854" s="16">
        <f>IF(D2854=1,IF(J2854&lt;=9000000,380000,IF(J2854&lt;=9500000,260000,IF(J2854&lt;=10000000,130000,0))),0)</f>
        <v/>
      </c>
      <c r="M2854" s="16">
        <f>IF(D2854=1,IF(J2854&lt;=9000000,330000,IF(J2854&lt;=9500000,220000,IF(J2854&lt;=10000000,110000,0))),0)</f>
        <v/>
      </c>
      <c r="N2854" s="16">
        <f>IF(D2854=1,IF(J2854&lt;=9000000,50000,IF(J2854&lt;=9500000,40000,IF(J2854&lt;=10000000,20000,0))),0)</f>
        <v/>
      </c>
      <c r="O2854" s="16">
        <f>MAX(0,ROUNDDOWN(J2854-G2854-K2854-L2854-E2854*380000-F2854*630000-H2854,-3))</f>
        <v/>
      </c>
      <c r="P2854" s="16">
        <f>MAX(0,ROUNDDOWN(J2854-G2854-430000-M2854-E2854*330000-F2854*450000-I2854,-3))</f>
        <v/>
      </c>
      <c r="Q2854" s="16">
        <f>50000+N2854+E2854*50000+F2854*180000</f>
        <v/>
      </c>
      <c r="R2854" s="16">
        <f>IF(P2854&lt;=2000000,MIN(Q2854,P2854),MAX(Q2854-(P2854-2000000),50000))*0.05</f>
        <v/>
      </c>
      <c r="S2854" s="16">
        <f>MAX(0,P2854*0.1-R2854)</f>
        <v/>
      </c>
      <c r="T2854" s="16">
        <f>Q2854+MAX(0,K2854-480000)</f>
        <v/>
      </c>
      <c r="U2854" s="16">
        <f>P2854-T2854</f>
        <v/>
      </c>
      <c r="V2854" s="17">
        <f>IF(U2854&lt;0,0,LOOKUP(U2854,{0,1950001,3300001,6950001,9000001,18000001,40000001},{0.05,0.1,0.2,0.23,0.33,0.4,0.45}))</f>
        <v/>
      </c>
      <c r="W2854" s="18">
        <f>IF(U2854&lt;0,0.9,0.9-V2854*1.021)</f>
        <v/>
      </c>
      <c r="X2854" s="16">
        <f>ROUNDDOWN(S2854*0.2/W2854+2000,0)</f>
        <v/>
      </c>
      <c r="Y2854" s="17">
        <f>IF(O2854&lt;=0,0,LOOKUP(O2854,{0,1950001,3300001,6950001,9000001,18000001,40000001},{0.05,0.1,0.2,0.23,0.33,0.4,0.45}))</f>
        <v/>
      </c>
    </row>
    <row r="2855">
      <c r="A2855" t="inlineStr">
        <is>
          <t>1万円刻み</t>
        </is>
      </c>
      <c r="B2855" s="16">
        <f>'3_1万円刻み'!$A$593</f>
        <v/>
      </c>
      <c r="C2855" t="n">
        <v>2025</v>
      </c>
      <c r="D2855" t="n">
        <v>1</v>
      </c>
      <c r="E2855" t="n">
        <v>0</v>
      </c>
      <c r="F2855" t="n">
        <v>0</v>
      </c>
      <c r="G2855" s="16">
        <f>ROUND(MIN(B2855/12,650000)*12*0.0915+MIN(B2855/12,1390000)*12*(0.0504+0)+B2855*0.005,0)</f>
        <v/>
      </c>
      <c r="H2855" t="n">
        <v>0</v>
      </c>
      <c r="I2855" t="n">
        <v>0</v>
      </c>
      <c r="J2855" s="16">
        <f>IF(C2855=2026,IF(B2855&lt;741000,0,IF(B2855&lt;2191000,B2855-740000,IF(B2855&lt;2193000,1451000,IF(B2855&lt;2196000,1453000,IF(B2855&lt;2200000,1456000,IF(B2855&lt;3600000,ROUNDDOWN(B2855/4,-3)*2.8-80000,IF(B2855&lt;6600000,ROUNDDOWN(B2855/4,-3)*3.2-440000,IF(B2855&lt;8500000,ROUNDDOWN(B2855*0.9,0)-1100000,B2855-1950000)))))))),IF(B2855&lt;651000,0,IF(B2855&lt;1900000,B2855-650000,IF(B2855&lt;3600000,ROUNDDOWN(B2855/4,-3)*2.8-80000,IF(B2855&lt;6600000,ROUNDDOWN(B2855/4,-3)*3.2-440000,IF(B2855&lt;8500000,ROUNDDOWN(B2855*0.9,0)-1100000,B2855-1950000))))))</f>
        <v/>
      </c>
      <c r="K2855" s="16">
        <f>IF(J2855&gt;23500000,NA(),IF(C2855=2026,IF(J2855&lt;=4890000,1040000,IF(J2855&lt;=6550000,670000,620000)),IF(J2855&lt;=1320000,950000,IF(J2855&lt;=3360000,880000,IF(J2855&lt;=4890000,680000,IF(J2855&lt;=6550000,630000,580000))))))</f>
        <v/>
      </c>
      <c r="L2855" s="16">
        <f>IF(D2855=1,IF(J2855&lt;=9000000,380000,IF(J2855&lt;=9500000,260000,IF(J2855&lt;=10000000,130000,0))),0)</f>
        <v/>
      </c>
      <c r="M2855" s="16">
        <f>IF(D2855=1,IF(J2855&lt;=9000000,330000,IF(J2855&lt;=9500000,220000,IF(J2855&lt;=10000000,110000,0))),0)</f>
        <v/>
      </c>
      <c r="N2855" s="16">
        <f>IF(D2855=1,IF(J2855&lt;=9000000,50000,IF(J2855&lt;=9500000,40000,IF(J2855&lt;=10000000,20000,0))),0)</f>
        <v/>
      </c>
      <c r="O2855" s="16">
        <f>MAX(0,ROUNDDOWN(J2855-G2855-K2855-L2855-E2855*380000-F2855*630000-H2855,-3))</f>
        <v/>
      </c>
      <c r="P2855" s="16">
        <f>MAX(0,ROUNDDOWN(J2855-G2855-430000-M2855-E2855*330000-F2855*450000-I2855,-3))</f>
        <v/>
      </c>
      <c r="Q2855" s="16">
        <f>50000+N2855+E2855*50000+F2855*180000</f>
        <v/>
      </c>
      <c r="R2855" s="16">
        <f>IF(P2855&lt;=2000000,MIN(Q2855,P2855),MAX(Q2855-(P2855-2000000),50000))*0.05</f>
        <v/>
      </c>
      <c r="S2855" s="16">
        <f>MAX(0,P2855*0.1-R2855)</f>
        <v/>
      </c>
      <c r="T2855" s="16">
        <f>Q2855+MAX(0,K2855-480000)</f>
        <v/>
      </c>
      <c r="U2855" s="16">
        <f>P2855-T2855</f>
        <v/>
      </c>
      <c r="V2855" s="17">
        <f>IF(U2855&lt;0,0,LOOKUP(U2855,{0,1950001,3300001,6950001,9000001,18000001,40000001},{0.05,0.1,0.2,0.23,0.33,0.4,0.45}))</f>
        <v/>
      </c>
      <c r="W2855" s="18">
        <f>IF(U2855&lt;0,0.9,0.9-V2855*1.021)</f>
        <v/>
      </c>
      <c r="X2855" s="16">
        <f>ROUNDDOWN(S2855*0.2/W2855+2000,0)</f>
        <v/>
      </c>
      <c r="Y2855" s="17">
        <f>IF(O2855&lt;=0,0,LOOKUP(O2855,{0,1950001,3300001,6950001,9000001,18000001,40000001},{0.05,0.1,0.2,0.23,0.33,0.4,0.45}))</f>
        <v/>
      </c>
    </row>
    <row r="2856">
      <c r="A2856" t="inlineStr">
        <is>
          <t>1万円刻み</t>
        </is>
      </c>
      <c r="B2856" s="16">
        <f>'3_1万円刻み'!$A$593</f>
        <v/>
      </c>
      <c r="C2856" t="n">
        <v>2026</v>
      </c>
      <c r="D2856" t="n">
        <v>1</v>
      </c>
      <c r="E2856" t="n">
        <v>0</v>
      </c>
      <c r="F2856" t="n">
        <v>0</v>
      </c>
      <c r="G2856" s="16">
        <f>ROUND(MIN(B2856/12,650000)*12*0.0915+MIN(B2856/12,1390000)*12*(0.0504+0)+B2856*0.005,0)</f>
        <v/>
      </c>
      <c r="H2856" t="n">
        <v>0</v>
      </c>
      <c r="I2856" t="n">
        <v>0</v>
      </c>
      <c r="J2856" s="16">
        <f>IF(C2856=2026,IF(B2856&lt;741000,0,IF(B2856&lt;2191000,B2856-740000,IF(B2856&lt;2193000,1451000,IF(B2856&lt;2196000,1453000,IF(B2856&lt;2200000,1456000,IF(B2856&lt;3600000,ROUNDDOWN(B2856/4,-3)*2.8-80000,IF(B2856&lt;6600000,ROUNDDOWN(B2856/4,-3)*3.2-440000,IF(B2856&lt;8500000,ROUNDDOWN(B2856*0.9,0)-1100000,B2856-1950000)))))))),IF(B2856&lt;651000,0,IF(B2856&lt;1900000,B2856-650000,IF(B2856&lt;3600000,ROUNDDOWN(B2856/4,-3)*2.8-80000,IF(B2856&lt;6600000,ROUNDDOWN(B2856/4,-3)*3.2-440000,IF(B2856&lt;8500000,ROUNDDOWN(B2856*0.9,0)-1100000,B2856-1950000))))))</f>
        <v/>
      </c>
      <c r="K2856" s="16">
        <f>IF(J2856&gt;23500000,NA(),IF(C2856=2026,IF(J2856&lt;=4890000,1040000,IF(J2856&lt;=6550000,670000,620000)),IF(J2856&lt;=1320000,950000,IF(J2856&lt;=3360000,880000,IF(J2856&lt;=4890000,680000,IF(J2856&lt;=6550000,630000,580000))))))</f>
        <v/>
      </c>
      <c r="L2856" s="16">
        <f>IF(D2856=1,IF(J2856&lt;=9000000,380000,IF(J2856&lt;=9500000,260000,IF(J2856&lt;=10000000,130000,0))),0)</f>
        <v/>
      </c>
      <c r="M2856" s="16">
        <f>IF(D2856=1,IF(J2856&lt;=9000000,330000,IF(J2856&lt;=9500000,220000,IF(J2856&lt;=10000000,110000,0))),0)</f>
        <v/>
      </c>
      <c r="N2856" s="16">
        <f>IF(D2856=1,IF(J2856&lt;=9000000,50000,IF(J2856&lt;=9500000,40000,IF(J2856&lt;=10000000,20000,0))),0)</f>
        <v/>
      </c>
      <c r="O2856" s="16">
        <f>MAX(0,ROUNDDOWN(J2856-G2856-K2856-L2856-E2856*380000-F2856*630000-H2856,-3))</f>
        <v/>
      </c>
      <c r="P2856" s="16">
        <f>MAX(0,ROUNDDOWN(J2856-G2856-430000-M2856-E2856*330000-F2856*450000-I2856,-3))</f>
        <v/>
      </c>
      <c r="Q2856" s="16">
        <f>50000+N2856+E2856*50000+F2856*180000</f>
        <v/>
      </c>
      <c r="R2856" s="16">
        <f>IF(P2856&lt;=2000000,MIN(Q2856,P2856),MAX(Q2856-(P2856-2000000),50000))*0.05</f>
        <v/>
      </c>
      <c r="S2856" s="16">
        <f>MAX(0,P2856*0.1-R2856)</f>
        <v/>
      </c>
      <c r="T2856" s="16">
        <f>Q2856+MAX(0,K2856-480000)</f>
        <v/>
      </c>
      <c r="U2856" s="16">
        <f>P2856-T2856</f>
        <v/>
      </c>
      <c r="V2856" s="17">
        <f>IF(U2856&lt;0,0,LOOKUP(U2856,{0,1950001,3300001,6950001,9000001,18000001,40000001},{0.05,0.1,0.2,0.23,0.33,0.4,0.45}))</f>
        <v/>
      </c>
      <c r="W2856" s="18">
        <f>IF(U2856&lt;0,0.9,0.9-V2856*1.021)</f>
        <v/>
      </c>
      <c r="X2856" s="16">
        <f>ROUNDDOWN(S2856*0.2/W2856+2000,0)</f>
        <v/>
      </c>
      <c r="Y2856" s="17">
        <f>IF(O2856&lt;=0,0,LOOKUP(O2856,{0,1950001,3300001,6950001,9000001,18000001,40000001},{0.05,0.1,0.2,0.23,0.33,0.4,0.45}))</f>
        <v/>
      </c>
    </row>
    <row r="2857">
      <c r="A2857" t="inlineStr">
        <is>
          <t>1万円刻み</t>
        </is>
      </c>
      <c r="B2857" s="16">
        <f>'3_1万円刻み'!$A$594</f>
        <v/>
      </c>
      <c r="C2857" t="n">
        <v>2025</v>
      </c>
      <c r="D2857" t="n">
        <v>0</v>
      </c>
      <c r="E2857" t="n">
        <v>0</v>
      </c>
      <c r="F2857" t="n">
        <v>0</v>
      </c>
      <c r="G2857" s="16">
        <f>ROUND(MIN(B2857/12,650000)*12*0.0915+MIN(B2857/12,1390000)*12*(0.0504+0)+B2857*0.005,0)</f>
        <v/>
      </c>
      <c r="H2857" t="n">
        <v>0</v>
      </c>
      <c r="I2857" t="n">
        <v>0</v>
      </c>
      <c r="J2857" s="16">
        <f>IF(C2857=2026,IF(B2857&lt;741000,0,IF(B2857&lt;2191000,B2857-740000,IF(B2857&lt;2193000,1451000,IF(B2857&lt;2196000,1453000,IF(B2857&lt;2200000,1456000,IF(B2857&lt;3600000,ROUNDDOWN(B2857/4,-3)*2.8-80000,IF(B2857&lt;6600000,ROUNDDOWN(B2857/4,-3)*3.2-440000,IF(B2857&lt;8500000,ROUNDDOWN(B2857*0.9,0)-1100000,B2857-1950000)))))))),IF(B2857&lt;651000,0,IF(B2857&lt;1900000,B2857-650000,IF(B2857&lt;3600000,ROUNDDOWN(B2857/4,-3)*2.8-80000,IF(B2857&lt;6600000,ROUNDDOWN(B2857/4,-3)*3.2-440000,IF(B2857&lt;8500000,ROUNDDOWN(B2857*0.9,0)-1100000,B2857-1950000))))))</f>
        <v/>
      </c>
      <c r="K2857" s="16">
        <f>IF(J2857&gt;23500000,NA(),IF(C2857=2026,IF(J2857&lt;=4890000,1040000,IF(J2857&lt;=6550000,670000,620000)),IF(J2857&lt;=1320000,950000,IF(J2857&lt;=3360000,880000,IF(J2857&lt;=4890000,680000,IF(J2857&lt;=6550000,630000,580000))))))</f>
        <v/>
      </c>
      <c r="L2857" s="16">
        <f>IF(D2857=1,IF(J2857&lt;=9000000,380000,IF(J2857&lt;=9500000,260000,IF(J2857&lt;=10000000,130000,0))),0)</f>
        <v/>
      </c>
      <c r="M2857" s="16">
        <f>IF(D2857=1,IF(J2857&lt;=9000000,330000,IF(J2857&lt;=9500000,220000,IF(J2857&lt;=10000000,110000,0))),0)</f>
        <v/>
      </c>
      <c r="N2857" s="16">
        <f>IF(D2857=1,IF(J2857&lt;=9000000,50000,IF(J2857&lt;=9500000,40000,IF(J2857&lt;=10000000,20000,0))),0)</f>
        <v/>
      </c>
      <c r="O2857" s="16">
        <f>MAX(0,ROUNDDOWN(J2857-G2857-K2857-L2857-E2857*380000-F2857*630000-H2857,-3))</f>
        <v/>
      </c>
      <c r="P2857" s="16">
        <f>MAX(0,ROUNDDOWN(J2857-G2857-430000-M2857-E2857*330000-F2857*450000-I2857,-3))</f>
        <v/>
      </c>
      <c r="Q2857" s="16">
        <f>50000+N2857+E2857*50000+F2857*180000</f>
        <v/>
      </c>
      <c r="R2857" s="16">
        <f>IF(P2857&lt;=2000000,MIN(Q2857,P2857),MAX(Q2857-(P2857-2000000),50000))*0.05</f>
        <v/>
      </c>
      <c r="S2857" s="16">
        <f>MAX(0,P2857*0.1-R2857)</f>
        <v/>
      </c>
      <c r="T2857" s="16">
        <f>Q2857+MAX(0,K2857-480000)</f>
        <v/>
      </c>
      <c r="U2857" s="16">
        <f>P2857-T2857</f>
        <v/>
      </c>
      <c r="V2857" s="17">
        <f>IF(U2857&lt;0,0,LOOKUP(U2857,{0,1950001,3300001,6950001,9000001,18000001,40000001},{0.05,0.1,0.2,0.23,0.33,0.4,0.45}))</f>
        <v/>
      </c>
      <c r="W2857" s="18">
        <f>IF(U2857&lt;0,0.9,0.9-V2857*1.021)</f>
        <v/>
      </c>
      <c r="X2857" s="16">
        <f>ROUNDDOWN(S2857*0.2/W2857+2000,0)</f>
        <v/>
      </c>
      <c r="Y2857" s="17">
        <f>IF(O2857&lt;=0,0,LOOKUP(O2857,{0,1950001,3300001,6950001,9000001,18000001,40000001},{0.05,0.1,0.2,0.23,0.33,0.4,0.45}))</f>
        <v/>
      </c>
    </row>
    <row r="2858">
      <c r="A2858" t="inlineStr">
        <is>
          <t>1万円刻み</t>
        </is>
      </c>
      <c r="B2858" s="16">
        <f>'3_1万円刻み'!$A$594</f>
        <v/>
      </c>
      <c r="C2858" t="n">
        <v>2026</v>
      </c>
      <c r="D2858" t="n">
        <v>0</v>
      </c>
      <c r="E2858" t="n">
        <v>0</v>
      </c>
      <c r="F2858" t="n">
        <v>0</v>
      </c>
      <c r="G2858" s="16">
        <f>ROUND(MIN(B2858/12,650000)*12*0.0915+MIN(B2858/12,1390000)*12*(0.0504+0)+B2858*0.005,0)</f>
        <v/>
      </c>
      <c r="H2858" t="n">
        <v>0</v>
      </c>
      <c r="I2858" t="n">
        <v>0</v>
      </c>
      <c r="J2858" s="16">
        <f>IF(C2858=2026,IF(B2858&lt;741000,0,IF(B2858&lt;2191000,B2858-740000,IF(B2858&lt;2193000,1451000,IF(B2858&lt;2196000,1453000,IF(B2858&lt;2200000,1456000,IF(B2858&lt;3600000,ROUNDDOWN(B2858/4,-3)*2.8-80000,IF(B2858&lt;6600000,ROUNDDOWN(B2858/4,-3)*3.2-440000,IF(B2858&lt;8500000,ROUNDDOWN(B2858*0.9,0)-1100000,B2858-1950000)))))))),IF(B2858&lt;651000,0,IF(B2858&lt;1900000,B2858-650000,IF(B2858&lt;3600000,ROUNDDOWN(B2858/4,-3)*2.8-80000,IF(B2858&lt;6600000,ROUNDDOWN(B2858/4,-3)*3.2-440000,IF(B2858&lt;8500000,ROUNDDOWN(B2858*0.9,0)-1100000,B2858-1950000))))))</f>
        <v/>
      </c>
      <c r="K2858" s="16">
        <f>IF(J2858&gt;23500000,NA(),IF(C2858=2026,IF(J2858&lt;=4890000,1040000,IF(J2858&lt;=6550000,670000,620000)),IF(J2858&lt;=1320000,950000,IF(J2858&lt;=3360000,880000,IF(J2858&lt;=4890000,680000,IF(J2858&lt;=6550000,630000,580000))))))</f>
        <v/>
      </c>
      <c r="L2858" s="16">
        <f>IF(D2858=1,IF(J2858&lt;=9000000,380000,IF(J2858&lt;=9500000,260000,IF(J2858&lt;=10000000,130000,0))),0)</f>
        <v/>
      </c>
      <c r="M2858" s="16">
        <f>IF(D2858=1,IF(J2858&lt;=9000000,330000,IF(J2858&lt;=9500000,220000,IF(J2858&lt;=10000000,110000,0))),0)</f>
        <v/>
      </c>
      <c r="N2858" s="16">
        <f>IF(D2858=1,IF(J2858&lt;=9000000,50000,IF(J2858&lt;=9500000,40000,IF(J2858&lt;=10000000,20000,0))),0)</f>
        <v/>
      </c>
      <c r="O2858" s="16">
        <f>MAX(0,ROUNDDOWN(J2858-G2858-K2858-L2858-E2858*380000-F2858*630000-H2858,-3))</f>
        <v/>
      </c>
      <c r="P2858" s="16">
        <f>MAX(0,ROUNDDOWN(J2858-G2858-430000-M2858-E2858*330000-F2858*450000-I2858,-3))</f>
        <v/>
      </c>
      <c r="Q2858" s="16">
        <f>50000+N2858+E2858*50000+F2858*180000</f>
        <v/>
      </c>
      <c r="R2858" s="16">
        <f>IF(P2858&lt;=2000000,MIN(Q2858,P2858),MAX(Q2858-(P2858-2000000),50000))*0.05</f>
        <v/>
      </c>
      <c r="S2858" s="16">
        <f>MAX(0,P2858*0.1-R2858)</f>
        <v/>
      </c>
      <c r="T2858" s="16">
        <f>Q2858+MAX(0,K2858-480000)</f>
        <v/>
      </c>
      <c r="U2858" s="16">
        <f>P2858-T2858</f>
        <v/>
      </c>
      <c r="V2858" s="17">
        <f>IF(U2858&lt;0,0,LOOKUP(U2858,{0,1950001,3300001,6950001,9000001,18000001,40000001},{0.05,0.1,0.2,0.23,0.33,0.4,0.45}))</f>
        <v/>
      </c>
      <c r="W2858" s="18">
        <f>IF(U2858&lt;0,0.9,0.9-V2858*1.021)</f>
        <v/>
      </c>
      <c r="X2858" s="16">
        <f>ROUNDDOWN(S2858*0.2/W2858+2000,0)</f>
        <v/>
      </c>
      <c r="Y2858" s="17">
        <f>IF(O2858&lt;=0,0,LOOKUP(O2858,{0,1950001,3300001,6950001,9000001,18000001,40000001},{0.05,0.1,0.2,0.23,0.33,0.4,0.45}))</f>
        <v/>
      </c>
    </row>
    <row r="2859">
      <c r="A2859" t="inlineStr">
        <is>
          <t>1万円刻み</t>
        </is>
      </c>
      <c r="B2859" s="16">
        <f>'3_1万円刻み'!$A$594</f>
        <v/>
      </c>
      <c r="C2859" t="n">
        <v>2025</v>
      </c>
      <c r="D2859" t="n">
        <v>1</v>
      </c>
      <c r="E2859" t="n">
        <v>0</v>
      </c>
      <c r="F2859" t="n">
        <v>0</v>
      </c>
      <c r="G2859" s="16">
        <f>ROUND(MIN(B2859/12,650000)*12*0.0915+MIN(B2859/12,1390000)*12*(0.0504+0)+B2859*0.005,0)</f>
        <v/>
      </c>
      <c r="H2859" t="n">
        <v>0</v>
      </c>
      <c r="I2859" t="n">
        <v>0</v>
      </c>
      <c r="J2859" s="16">
        <f>IF(C2859=2026,IF(B2859&lt;741000,0,IF(B2859&lt;2191000,B2859-740000,IF(B2859&lt;2193000,1451000,IF(B2859&lt;2196000,1453000,IF(B2859&lt;2200000,1456000,IF(B2859&lt;3600000,ROUNDDOWN(B2859/4,-3)*2.8-80000,IF(B2859&lt;6600000,ROUNDDOWN(B2859/4,-3)*3.2-440000,IF(B2859&lt;8500000,ROUNDDOWN(B2859*0.9,0)-1100000,B2859-1950000)))))))),IF(B2859&lt;651000,0,IF(B2859&lt;1900000,B2859-650000,IF(B2859&lt;3600000,ROUNDDOWN(B2859/4,-3)*2.8-80000,IF(B2859&lt;6600000,ROUNDDOWN(B2859/4,-3)*3.2-440000,IF(B2859&lt;8500000,ROUNDDOWN(B2859*0.9,0)-1100000,B2859-1950000))))))</f>
        <v/>
      </c>
      <c r="K2859" s="16">
        <f>IF(J2859&gt;23500000,NA(),IF(C2859=2026,IF(J2859&lt;=4890000,1040000,IF(J2859&lt;=6550000,670000,620000)),IF(J2859&lt;=1320000,950000,IF(J2859&lt;=3360000,880000,IF(J2859&lt;=4890000,680000,IF(J2859&lt;=6550000,630000,580000))))))</f>
        <v/>
      </c>
      <c r="L2859" s="16">
        <f>IF(D2859=1,IF(J2859&lt;=9000000,380000,IF(J2859&lt;=9500000,260000,IF(J2859&lt;=10000000,130000,0))),0)</f>
        <v/>
      </c>
      <c r="M2859" s="16">
        <f>IF(D2859=1,IF(J2859&lt;=9000000,330000,IF(J2859&lt;=9500000,220000,IF(J2859&lt;=10000000,110000,0))),0)</f>
        <v/>
      </c>
      <c r="N2859" s="16">
        <f>IF(D2859=1,IF(J2859&lt;=9000000,50000,IF(J2859&lt;=9500000,40000,IF(J2859&lt;=10000000,20000,0))),0)</f>
        <v/>
      </c>
      <c r="O2859" s="16">
        <f>MAX(0,ROUNDDOWN(J2859-G2859-K2859-L2859-E2859*380000-F2859*630000-H2859,-3))</f>
        <v/>
      </c>
      <c r="P2859" s="16">
        <f>MAX(0,ROUNDDOWN(J2859-G2859-430000-M2859-E2859*330000-F2859*450000-I2859,-3))</f>
        <v/>
      </c>
      <c r="Q2859" s="16">
        <f>50000+N2859+E2859*50000+F2859*180000</f>
        <v/>
      </c>
      <c r="R2859" s="16">
        <f>IF(P2859&lt;=2000000,MIN(Q2859,P2859),MAX(Q2859-(P2859-2000000),50000))*0.05</f>
        <v/>
      </c>
      <c r="S2859" s="16">
        <f>MAX(0,P2859*0.1-R2859)</f>
        <v/>
      </c>
      <c r="T2859" s="16">
        <f>Q2859+MAX(0,K2859-480000)</f>
        <v/>
      </c>
      <c r="U2859" s="16">
        <f>P2859-T2859</f>
        <v/>
      </c>
      <c r="V2859" s="17">
        <f>IF(U2859&lt;0,0,LOOKUP(U2859,{0,1950001,3300001,6950001,9000001,18000001,40000001},{0.05,0.1,0.2,0.23,0.33,0.4,0.45}))</f>
        <v/>
      </c>
      <c r="W2859" s="18">
        <f>IF(U2859&lt;0,0.9,0.9-V2859*1.021)</f>
        <v/>
      </c>
      <c r="X2859" s="16">
        <f>ROUNDDOWN(S2859*0.2/W2859+2000,0)</f>
        <v/>
      </c>
      <c r="Y2859" s="17">
        <f>IF(O2859&lt;=0,0,LOOKUP(O2859,{0,1950001,3300001,6950001,9000001,18000001,40000001},{0.05,0.1,0.2,0.23,0.33,0.4,0.45}))</f>
        <v/>
      </c>
    </row>
    <row r="2860">
      <c r="A2860" t="inlineStr">
        <is>
          <t>1万円刻み</t>
        </is>
      </c>
      <c r="B2860" s="16">
        <f>'3_1万円刻み'!$A$594</f>
        <v/>
      </c>
      <c r="C2860" t="n">
        <v>2026</v>
      </c>
      <c r="D2860" t="n">
        <v>1</v>
      </c>
      <c r="E2860" t="n">
        <v>0</v>
      </c>
      <c r="F2860" t="n">
        <v>0</v>
      </c>
      <c r="G2860" s="16">
        <f>ROUND(MIN(B2860/12,650000)*12*0.0915+MIN(B2860/12,1390000)*12*(0.0504+0)+B2860*0.005,0)</f>
        <v/>
      </c>
      <c r="H2860" t="n">
        <v>0</v>
      </c>
      <c r="I2860" t="n">
        <v>0</v>
      </c>
      <c r="J2860" s="16">
        <f>IF(C2860=2026,IF(B2860&lt;741000,0,IF(B2860&lt;2191000,B2860-740000,IF(B2860&lt;2193000,1451000,IF(B2860&lt;2196000,1453000,IF(B2860&lt;2200000,1456000,IF(B2860&lt;3600000,ROUNDDOWN(B2860/4,-3)*2.8-80000,IF(B2860&lt;6600000,ROUNDDOWN(B2860/4,-3)*3.2-440000,IF(B2860&lt;8500000,ROUNDDOWN(B2860*0.9,0)-1100000,B2860-1950000)))))))),IF(B2860&lt;651000,0,IF(B2860&lt;1900000,B2860-650000,IF(B2860&lt;3600000,ROUNDDOWN(B2860/4,-3)*2.8-80000,IF(B2860&lt;6600000,ROUNDDOWN(B2860/4,-3)*3.2-440000,IF(B2860&lt;8500000,ROUNDDOWN(B2860*0.9,0)-1100000,B2860-1950000))))))</f>
        <v/>
      </c>
      <c r="K2860" s="16">
        <f>IF(J2860&gt;23500000,NA(),IF(C2860=2026,IF(J2860&lt;=4890000,1040000,IF(J2860&lt;=6550000,670000,620000)),IF(J2860&lt;=1320000,950000,IF(J2860&lt;=3360000,880000,IF(J2860&lt;=4890000,680000,IF(J2860&lt;=6550000,630000,580000))))))</f>
        <v/>
      </c>
      <c r="L2860" s="16">
        <f>IF(D2860=1,IF(J2860&lt;=9000000,380000,IF(J2860&lt;=9500000,260000,IF(J2860&lt;=10000000,130000,0))),0)</f>
        <v/>
      </c>
      <c r="M2860" s="16">
        <f>IF(D2860=1,IF(J2860&lt;=9000000,330000,IF(J2860&lt;=9500000,220000,IF(J2860&lt;=10000000,110000,0))),0)</f>
        <v/>
      </c>
      <c r="N2860" s="16">
        <f>IF(D2860=1,IF(J2860&lt;=9000000,50000,IF(J2860&lt;=9500000,40000,IF(J2860&lt;=10000000,20000,0))),0)</f>
        <v/>
      </c>
      <c r="O2860" s="16">
        <f>MAX(0,ROUNDDOWN(J2860-G2860-K2860-L2860-E2860*380000-F2860*630000-H2860,-3))</f>
        <v/>
      </c>
      <c r="P2860" s="16">
        <f>MAX(0,ROUNDDOWN(J2860-G2860-430000-M2860-E2860*330000-F2860*450000-I2860,-3))</f>
        <v/>
      </c>
      <c r="Q2860" s="16">
        <f>50000+N2860+E2860*50000+F2860*180000</f>
        <v/>
      </c>
      <c r="R2860" s="16">
        <f>IF(P2860&lt;=2000000,MIN(Q2860,P2860),MAX(Q2860-(P2860-2000000),50000))*0.05</f>
        <v/>
      </c>
      <c r="S2860" s="16">
        <f>MAX(0,P2860*0.1-R2860)</f>
        <v/>
      </c>
      <c r="T2860" s="16">
        <f>Q2860+MAX(0,K2860-480000)</f>
        <v/>
      </c>
      <c r="U2860" s="16">
        <f>P2860-T2860</f>
        <v/>
      </c>
      <c r="V2860" s="17">
        <f>IF(U2860&lt;0,0,LOOKUP(U2860,{0,1950001,3300001,6950001,9000001,18000001,40000001},{0.05,0.1,0.2,0.23,0.33,0.4,0.45}))</f>
        <v/>
      </c>
      <c r="W2860" s="18">
        <f>IF(U2860&lt;0,0.9,0.9-V2860*1.021)</f>
        <v/>
      </c>
      <c r="X2860" s="16">
        <f>ROUNDDOWN(S2860*0.2/W2860+2000,0)</f>
        <v/>
      </c>
      <c r="Y2860" s="17">
        <f>IF(O2860&lt;=0,0,LOOKUP(O2860,{0,1950001,3300001,6950001,9000001,18000001,40000001},{0.05,0.1,0.2,0.23,0.33,0.4,0.45}))</f>
        <v/>
      </c>
    </row>
    <row r="2861">
      <c r="A2861" t="inlineStr">
        <is>
          <t>1万円刻み</t>
        </is>
      </c>
      <c r="B2861" s="16">
        <f>'3_1万円刻み'!$A$595</f>
        <v/>
      </c>
      <c r="C2861" t="n">
        <v>2025</v>
      </c>
      <c r="D2861" t="n">
        <v>0</v>
      </c>
      <c r="E2861" t="n">
        <v>0</v>
      </c>
      <c r="F2861" t="n">
        <v>0</v>
      </c>
      <c r="G2861" s="16">
        <f>ROUND(MIN(B2861/12,650000)*12*0.0915+MIN(B2861/12,1390000)*12*(0.0504+0)+B2861*0.005,0)</f>
        <v/>
      </c>
      <c r="H2861" t="n">
        <v>0</v>
      </c>
      <c r="I2861" t="n">
        <v>0</v>
      </c>
      <c r="J2861" s="16">
        <f>IF(C2861=2026,IF(B2861&lt;741000,0,IF(B2861&lt;2191000,B2861-740000,IF(B2861&lt;2193000,1451000,IF(B2861&lt;2196000,1453000,IF(B2861&lt;2200000,1456000,IF(B2861&lt;3600000,ROUNDDOWN(B2861/4,-3)*2.8-80000,IF(B2861&lt;6600000,ROUNDDOWN(B2861/4,-3)*3.2-440000,IF(B2861&lt;8500000,ROUNDDOWN(B2861*0.9,0)-1100000,B2861-1950000)))))))),IF(B2861&lt;651000,0,IF(B2861&lt;1900000,B2861-650000,IF(B2861&lt;3600000,ROUNDDOWN(B2861/4,-3)*2.8-80000,IF(B2861&lt;6600000,ROUNDDOWN(B2861/4,-3)*3.2-440000,IF(B2861&lt;8500000,ROUNDDOWN(B2861*0.9,0)-1100000,B2861-1950000))))))</f>
        <v/>
      </c>
      <c r="K2861" s="16">
        <f>IF(J2861&gt;23500000,NA(),IF(C2861=2026,IF(J2861&lt;=4890000,1040000,IF(J2861&lt;=6550000,670000,620000)),IF(J2861&lt;=1320000,950000,IF(J2861&lt;=3360000,880000,IF(J2861&lt;=4890000,680000,IF(J2861&lt;=6550000,630000,580000))))))</f>
        <v/>
      </c>
      <c r="L2861" s="16">
        <f>IF(D2861=1,IF(J2861&lt;=9000000,380000,IF(J2861&lt;=9500000,260000,IF(J2861&lt;=10000000,130000,0))),0)</f>
        <v/>
      </c>
      <c r="M2861" s="16">
        <f>IF(D2861=1,IF(J2861&lt;=9000000,330000,IF(J2861&lt;=9500000,220000,IF(J2861&lt;=10000000,110000,0))),0)</f>
        <v/>
      </c>
      <c r="N2861" s="16">
        <f>IF(D2861=1,IF(J2861&lt;=9000000,50000,IF(J2861&lt;=9500000,40000,IF(J2861&lt;=10000000,20000,0))),0)</f>
        <v/>
      </c>
      <c r="O2861" s="16">
        <f>MAX(0,ROUNDDOWN(J2861-G2861-K2861-L2861-E2861*380000-F2861*630000-H2861,-3))</f>
        <v/>
      </c>
      <c r="P2861" s="16">
        <f>MAX(0,ROUNDDOWN(J2861-G2861-430000-M2861-E2861*330000-F2861*450000-I2861,-3))</f>
        <v/>
      </c>
      <c r="Q2861" s="16">
        <f>50000+N2861+E2861*50000+F2861*180000</f>
        <v/>
      </c>
      <c r="R2861" s="16">
        <f>IF(P2861&lt;=2000000,MIN(Q2861,P2861),MAX(Q2861-(P2861-2000000),50000))*0.05</f>
        <v/>
      </c>
      <c r="S2861" s="16">
        <f>MAX(0,P2861*0.1-R2861)</f>
        <v/>
      </c>
      <c r="T2861" s="16">
        <f>Q2861+MAX(0,K2861-480000)</f>
        <v/>
      </c>
      <c r="U2861" s="16">
        <f>P2861-T2861</f>
        <v/>
      </c>
      <c r="V2861" s="17">
        <f>IF(U2861&lt;0,0,LOOKUP(U2861,{0,1950001,3300001,6950001,9000001,18000001,40000001},{0.05,0.1,0.2,0.23,0.33,0.4,0.45}))</f>
        <v/>
      </c>
      <c r="W2861" s="18">
        <f>IF(U2861&lt;0,0.9,0.9-V2861*1.021)</f>
        <v/>
      </c>
      <c r="X2861" s="16">
        <f>ROUNDDOWN(S2861*0.2/W2861+2000,0)</f>
        <v/>
      </c>
      <c r="Y2861" s="17">
        <f>IF(O2861&lt;=0,0,LOOKUP(O2861,{0,1950001,3300001,6950001,9000001,18000001,40000001},{0.05,0.1,0.2,0.23,0.33,0.4,0.45}))</f>
        <v/>
      </c>
    </row>
    <row r="2862">
      <c r="A2862" t="inlineStr">
        <is>
          <t>1万円刻み</t>
        </is>
      </c>
      <c r="B2862" s="16">
        <f>'3_1万円刻み'!$A$595</f>
        <v/>
      </c>
      <c r="C2862" t="n">
        <v>2026</v>
      </c>
      <c r="D2862" t="n">
        <v>0</v>
      </c>
      <c r="E2862" t="n">
        <v>0</v>
      </c>
      <c r="F2862" t="n">
        <v>0</v>
      </c>
      <c r="G2862" s="16">
        <f>ROUND(MIN(B2862/12,650000)*12*0.0915+MIN(B2862/12,1390000)*12*(0.0504+0)+B2862*0.005,0)</f>
        <v/>
      </c>
      <c r="H2862" t="n">
        <v>0</v>
      </c>
      <c r="I2862" t="n">
        <v>0</v>
      </c>
      <c r="J2862" s="16">
        <f>IF(C2862=2026,IF(B2862&lt;741000,0,IF(B2862&lt;2191000,B2862-740000,IF(B2862&lt;2193000,1451000,IF(B2862&lt;2196000,1453000,IF(B2862&lt;2200000,1456000,IF(B2862&lt;3600000,ROUNDDOWN(B2862/4,-3)*2.8-80000,IF(B2862&lt;6600000,ROUNDDOWN(B2862/4,-3)*3.2-440000,IF(B2862&lt;8500000,ROUNDDOWN(B2862*0.9,0)-1100000,B2862-1950000)))))))),IF(B2862&lt;651000,0,IF(B2862&lt;1900000,B2862-650000,IF(B2862&lt;3600000,ROUNDDOWN(B2862/4,-3)*2.8-80000,IF(B2862&lt;6600000,ROUNDDOWN(B2862/4,-3)*3.2-440000,IF(B2862&lt;8500000,ROUNDDOWN(B2862*0.9,0)-1100000,B2862-1950000))))))</f>
        <v/>
      </c>
      <c r="K2862" s="16">
        <f>IF(J2862&gt;23500000,NA(),IF(C2862=2026,IF(J2862&lt;=4890000,1040000,IF(J2862&lt;=6550000,670000,620000)),IF(J2862&lt;=1320000,950000,IF(J2862&lt;=3360000,880000,IF(J2862&lt;=4890000,680000,IF(J2862&lt;=6550000,630000,580000))))))</f>
        <v/>
      </c>
      <c r="L2862" s="16">
        <f>IF(D2862=1,IF(J2862&lt;=9000000,380000,IF(J2862&lt;=9500000,260000,IF(J2862&lt;=10000000,130000,0))),0)</f>
        <v/>
      </c>
      <c r="M2862" s="16">
        <f>IF(D2862=1,IF(J2862&lt;=9000000,330000,IF(J2862&lt;=9500000,220000,IF(J2862&lt;=10000000,110000,0))),0)</f>
        <v/>
      </c>
      <c r="N2862" s="16">
        <f>IF(D2862=1,IF(J2862&lt;=9000000,50000,IF(J2862&lt;=9500000,40000,IF(J2862&lt;=10000000,20000,0))),0)</f>
        <v/>
      </c>
      <c r="O2862" s="16">
        <f>MAX(0,ROUNDDOWN(J2862-G2862-K2862-L2862-E2862*380000-F2862*630000-H2862,-3))</f>
        <v/>
      </c>
      <c r="P2862" s="16">
        <f>MAX(0,ROUNDDOWN(J2862-G2862-430000-M2862-E2862*330000-F2862*450000-I2862,-3))</f>
        <v/>
      </c>
      <c r="Q2862" s="16">
        <f>50000+N2862+E2862*50000+F2862*180000</f>
        <v/>
      </c>
      <c r="R2862" s="16">
        <f>IF(P2862&lt;=2000000,MIN(Q2862,P2862),MAX(Q2862-(P2862-2000000),50000))*0.05</f>
        <v/>
      </c>
      <c r="S2862" s="16">
        <f>MAX(0,P2862*0.1-R2862)</f>
        <v/>
      </c>
      <c r="T2862" s="16">
        <f>Q2862+MAX(0,K2862-480000)</f>
        <v/>
      </c>
      <c r="U2862" s="16">
        <f>P2862-T2862</f>
        <v/>
      </c>
      <c r="V2862" s="17">
        <f>IF(U2862&lt;0,0,LOOKUP(U2862,{0,1950001,3300001,6950001,9000001,18000001,40000001},{0.05,0.1,0.2,0.23,0.33,0.4,0.45}))</f>
        <v/>
      </c>
      <c r="W2862" s="18">
        <f>IF(U2862&lt;0,0.9,0.9-V2862*1.021)</f>
        <v/>
      </c>
      <c r="X2862" s="16">
        <f>ROUNDDOWN(S2862*0.2/W2862+2000,0)</f>
        <v/>
      </c>
      <c r="Y2862" s="17">
        <f>IF(O2862&lt;=0,0,LOOKUP(O2862,{0,1950001,3300001,6950001,9000001,18000001,40000001},{0.05,0.1,0.2,0.23,0.33,0.4,0.45}))</f>
        <v/>
      </c>
    </row>
    <row r="2863">
      <c r="A2863" t="inlineStr">
        <is>
          <t>1万円刻み</t>
        </is>
      </c>
      <c r="B2863" s="16">
        <f>'3_1万円刻み'!$A$595</f>
        <v/>
      </c>
      <c r="C2863" t="n">
        <v>2025</v>
      </c>
      <c r="D2863" t="n">
        <v>1</v>
      </c>
      <c r="E2863" t="n">
        <v>0</v>
      </c>
      <c r="F2863" t="n">
        <v>0</v>
      </c>
      <c r="G2863" s="16">
        <f>ROUND(MIN(B2863/12,650000)*12*0.0915+MIN(B2863/12,1390000)*12*(0.0504+0)+B2863*0.005,0)</f>
        <v/>
      </c>
      <c r="H2863" t="n">
        <v>0</v>
      </c>
      <c r="I2863" t="n">
        <v>0</v>
      </c>
      <c r="J2863" s="16">
        <f>IF(C2863=2026,IF(B2863&lt;741000,0,IF(B2863&lt;2191000,B2863-740000,IF(B2863&lt;2193000,1451000,IF(B2863&lt;2196000,1453000,IF(B2863&lt;2200000,1456000,IF(B2863&lt;3600000,ROUNDDOWN(B2863/4,-3)*2.8-80000,IF(B2863&lt;6600000,ROUNDDOWN(B2863/4,-3)*3.2-440000,IF(B2863&lt;8500000,ROUNDDOWN(B2863*0.9,0)-1100000,B2863-1950000)))))))),IF(B2863&lt;651000,0,IF(B2863&lt;1900000,B2863-650000,IF(B2863&lt;3600000,ROUNDDOWN(B2863/4,-3)*2.8-80000,IF(B2863&lt;6600000,ROUNDDOWN(B2863/4,-3)*3.2-440000,IF(B2863&lt;8500000,ROUNDDOWN(B2863*0.9,0)-1100000,B2863-1950000))))))</f>
        <v/>
      </c>
      <c r="K2863" s="16">
        <f>IF(J2863&gt;23500000,NA(),IF(C2863=2026,IF(J2863&lt;=4890000,1040000,IF(J2863&lt;=6550000,670000,620000)),IF(J2863&lt;=1320000,950000,IF(J2863&lt;=3360000,880000,IF(J2863&lt;=4890000,680000,IF(J2863&lt;=6550000,630000,580000))))))</f>
        <v/>
      </c>
      <c r="L2863" s="16">
        <f>IF(D2863=1,IF(J2863&lt;=9000000,380000,IF(J2863&lt;=9500000,260000,IF(J2863&lt;=10000000,130000,0))),0)</f>
        <v/>
      </c>
      <c r="M2863" s="16">
        <f>IF(D2863=1,IF(J2863&lt;=9000000,330000,IF(J2863&lt;=9500000,220000,IF(J2863&lt;=10000000,110000,0))),0)</f>
        <v/>
      </c>
      <c r="N2863" s="16">
        <f>IF(D2863=1,IF(J2863&lt;=9000000,50000,IF(J2863&lt;=9500000,40000,IF(J2863&lt;=10000000,20000,0))),0)</f>
        <v/>
      </c>
      <c r="O2863" s="16">
        <f>MAX(0,ROUNDDOWN(J2863-G2863-K2863-L2863-E2863*380000-F2863*630000-H2863,-3))</f>
        <v/>
      </c>
      <c r="P2863" s="16">
        <f>MAX(0,ROUNDDOWN(J2863-G2863-430000-M2863-E2863*330000-F2863*450000-I2863,-3))</f>
        <v/>
      </c>
      <c r="Q2863" s="16">
        <f>50000+N2863+E2863*50000+F2863*180000</f>
        <v/>
      </c>
      <c r="R2863" s="16">
        <f>IF(P2863&lt;=2000000,MIN(Q2863,P2863),MAX(Q2863-(P2863-2000000),50000))*0.05</f>
        <v/>
      </c>
      <c r="S2863" s="16">
        <f>MAX(0,P2863*0.1-R2863)</f>
        <v/>
      </c>
      <c r="T2863" s="16">
        <f>Q2863+MAX(0,K2863-480000)</f>
        <v/>
      </c>
      <c r="U2863" s="16">
        <f>P2863-T2863</f>
        <v/>
      </c>
      <c r="V2863" s="17">
        <f>IF(U2863&lt;0,0,LOOKUP(U2863,{0,1950001,3300001,6950001,9000001,18000001,40000001},{0.05,0.1,0.2,0.23,0.33,0.4,0.45}))</f>
        <v/>
      </c>
      <c r="W2863" s="18">
        <f>IF(U2863&lt;0,0.9,0.9-V2863*1.021)</f>
        <v/>
      </c>
      <c r="X2863" s="16">
        <f>ROUNDDOWN(S2863*0.2/W2863+2000,0)</f>
        <v/>
      </c>
      <c r="Y2863" s="17">
        <f>IF(O2863&lt;=0,0,LOOKUP(O2863,{0,1950001,3300001,6950001,9000001,18000001,40000001},{0.05,0.1,0.2,0.23,0.33,0.4,0.45}))</f>
        <v/>
      </c>
    </row>
    <row r="2864">
      <c r="A2864" t="inlineStr">
        <is>
          <t>1万円刻み</t>
        </is>
      </c>
      <c r="B2864" s="16">
        <f>'3_1万円刻み'!$A$595</f>
        <v/>
      </c>
      <c r="C2864" t="n">
        <v>2026</v>
      </c>
      <c r="D2864" t="n">
        <v>1</v>
      </c>
      <c r="E2864" t="n">
        <v>0</v>
      </c>
      <c r="F2864" t="n">
        <v>0</v>
      </c>
      <c r="G2864" s="16">
        <f>ROUND(MIN(B2864/12,650000)*12*0.0915+MIN(B2864/12,1390000)*12*(0.0504+0)+B2864*0.005,0)</f>
        <v/>
      </c>
      <c r="H2864" t="n">
        <v>0</v>
      </c>
      <c r="I2864" t="n">
        <v>0</v>
      </c>
      <c r="J2864" s="16">
        <f>IF(C2864=2026,IF(B2864&lt;741000,0,IF(B2864&lt;2191000,B2864-740000,IF(B2864&lt;2193000,1451000,IF(B2864&lt;2196000,1453000,IF(B2864&lt;2200000,1456000,IF(B2864&lt;3600000,ROUNDDOWN(B2864/4,-3)*2.8-80000,IF(B2864&lt;6600000,ROUNDDOWN(B2864/4,-3)*3.2-440000,IF(B2864&lt;8500000,ROUNDDOWN(B2864*0.9,0)-1100000,B2864-1950000)))))))),IF(B2864&lt;651000,0,IF(B2864&lt;1900000,B2864-650000,IF(B2864&lt;3600000,ROUNDDOWN(B2864/4,-3)*2.8-80000,IF(B2864&lt;6600000,ROUNDDOWN(B2864/4,-3)*3.2-440000,IF(B2864&lt;8500000,ROUNDDOWN(B2864*0.9,0)-1100000,B2864-1950000))))))</f>
        <v/>
      </c>
      <c r="K2864" s="16">
        <f>IF(J2864&gt;23500000,NA(),IF(C2864=2026,IF(J2864&lt;=4890000,1040000,IF(J2864&lt;=6550000,670000,620000)),IF(J2864&lt;=1320000,950000,IF(J2864&lt;=3360000,880000,IF(J2864&lt;=4890000,680000,IF(J2864&lt;=6550000,630000,580000))))))</f>
        <v/>
      </c>
      <c r="L2864" s="16">
        <f>IF(D2864=1,IF(J2864&lt;=9000000,380000,IF(J2864&lt;=9500000,260000,IF(J2864&lt;=10000000,130000,0))),0)</f>
        <v/>
      </c>
      <c r="M2864" s="16">
        <f>IF(D2864=1,IF(J2864&lt;=9000000,330000,IF(J2864&lt;=9500000,220000,IF(J2864&lt;=10000000,110000,0))),0)</f>
        <v/>
      </c>
      <c r="N2864" s="16">
        <f>IF(D2864=1,IF(J2864&lt;=9000000,50000,IF(J2864&lt;=9500000,40000,IF(J2864&lt;=10000000,20000,0))),0)</f>
        <v/>
      </c>
      <c r="O2864" s="16">
        <f>MAX(0,ROUNDDOWN(J2864-G2864-K2864-L2864-E2864*380000-F2864*630000-H2864,-3))</f>
        <v/>
      </c>
      <c r="P2864" s="16">
        <f>MAX(0,ROUNDDOWN(J2864-G2864-430000-M2864-E2864*330000-F2864*450000-I2864,-3))</f>
        <v/>
      </c>
      <c r="Q2864" s="16">
        <f>50000+N2864+E2864*50000+F2864*180000</f>
        <v/>
      </c>
      <c r="R2864" s="16">
        <f>IF(P2864&lt;=2000000,MIN(Q2864,P2864),MAX(Q2864-(P2864-2000000),50000))*0.05</f>
        <v/>
      </c>
      <c r="S2864" s="16">
        <f>MAX(0,P2864*0.1-R2864)</f>
        <v/>
      </c>
      <c r="T2864" s="16">
        <f>Q2864+MAX(0,K2864-480000)</f>
        <v/>
      </c>
      <c r="U2864" s="16">
        <f>P2864-T2864</f>
        <v/>
      </c>
      <c r="V2864" s="17">
        <f>IF(U2864&lt;0,0,LOOKUP(U2864,{0,1950001,3300001,6950001,9000001,18000001,40000001},{0.05,0.1,0.2,0.23,0.33,0.4,0.45}))</f>
        <v/>
      </c>
      <c r="W2864" s="18">
        <f>IF(U2864&lt;0,0.9,0.9-V2864*1.021)</f>
        <v/>
      </c>
      <c r="X2864" s="16">
        <f>ROUNDDOWN(S2864*0.2/W2864+2000,0)</f>
        <v/>
      </c>
      <c r="Y2864" s="17">
        <f>IF(O2864&lt;=0,0,LOOKUP(O2864,{0,1950001,3300001,6950001,9000001,18000001,40000001},{0.05,0.1,0.2,0.23,0.33,0.4,0.45}))</f>
        <v/>
      </c>
    </row>
    <row r="2865">
      <c r="A2865" t="inlineStr">
        <is>
          <t>1万円刻み</t>
        </is>
      </c>
      <c r="B2865" s="16">
        <f>'3_1万円刻み'!$A$596</f>
        <v/>
      </c>
      <c r="C2865" t="n">
        <v>2025</v>
      </c>
      <c r="D2865" t="n">
        <v>0</v>
      </c>
      <c r="E2865" t="n">
        <v>0</v>
      </c>
      <c r="F2865" t="n">
        <v>0</v>
      </c>
      <c r="G2865" s="16">
        <f>ROUND(MIN(B2865/12,650000)*12*0.0915+MIN(B2865/12,1390000)*12*(0.0504+0)+B2865*0.005,0)</f>
        <v/>
      </c>
      <c r="H2865" t="n">
        <v>0</v>
      </c>
      <c r="I2865" t="n">
        <v>0</v>
      </c>
      <c r="J2865" s="16">
        <f>IF(C2865=2026,IF(B2865&lt;741000,0,IF(B2865&lt;2191000,B2865-740000,IF(B2865&lt;2193000,1451000,IF(B2865&lt;2196000,1453000,IF(B2865&lt;2200000,1456000,IF(B2865&lt;3600000,ROUNDDOWN(B2865/4,-3)*2.8-80000,IF(B2865&lt;6600000,ROUNDDOWN(B2865/4,-3)*3.2-440000,IF(B2865&lt;8500000,ROUNDDOWN(B2865*0.9,0)-1100000,B2865-1950000)))))))),IF(B2865&lt;651000,0,IF(B2865&lt;1900000,B2865-650000,IF(B2865&lt;3600000,ROUNDDOWN(B2865/4,-3)*2.8-80000,IF(B2865&lt;6600000,ROUNDDOWN(B2865/4,-3)*3.2-440000,IF(B2865&lt;8500000,ROUNDDOWN(B2865*0.9,0)-1100000,B2865-1950000))))))</f>
        <v/>
      </c>
      <c r="K2865" s="16">
        <f>IF(J2865&gt;23500000,NA(),IF(C2865=2026,IF(J2865&lt;=4890000,1040000,IF(J2865&lt;=6550000,670000,620000)),IF(J2865&lt;=1320000,950000,IF(J2865&lt;=3360000,880000,IF(J2865&lt;=4890000,680000,IF(J2865&lt;=6550000,630000,580000))))))</f>
        <v/>
      </c>
      <c r="L2865" s="16">
        <f>IF(D2865=1,IF(J2865&lt;=9000000,380000,IF(J2865&lt;=9500000,260000,IF(J2865&lt;=10000000,130000,0))),0)</f>
        <v/>
      </c>
      <c r="M2865" s="16">
        <f>IF(D2865=1,IF(J2865&lt;=9000000,330000,IF(J2865&lt;=9500000,220000,IF(J2865&lt;=10000000,110000,0))),0)</f>
        <v/>
      </c>
      <c r="N2865" s="16">
        <f>IF(D2865=1,IF(J2865&lt;=9000000,50000,IF(J2865&lt;=9500000,40000,IF(J2865&lt;=10000000,20000,0))),0)</f>
        <v/>
      </c>
      <c r="O2865" s="16">
        <f>MAX(0,ROUNDDOWN(J2865-G2865-K2865-L2865-E2865*380000-F2865*630000-H2865,-3))</f>
        <v/>
      </c>
      <c r="P2865" s="16">
        <f>MAX(0,ROUNDDOWN(J2865-G2865-430000-M2865-E2865*330000-F2865*450000-I2865,-3))</f>
        <v/>
      </c>
      <c r="Q2865" s="16">
        <f>50000+N2865+E2865*50000+F2865*180000</f>
        <v/>
      </c>
      <c r="R2865" s="16">
        <f>IF(P2865&lt;=2000000,MIN(Q2865,P2865),MAX(Q2865-(P2865-2000000),50000))*0.05</f>
        <v/>
      </c>
      <c r="S2865" s="16">
        <f>MAX(0,P2865*0.1-R2865)</f>
        <v/>
      </c>
      <c r="T2865" s="16">
        <f>Q2865+MAX(0,K2865-480000)</f>
        <v/>
      </c>
      <c r="U2865" s="16">
        <f>P2865-T2865</f>
        <v/>
      </c>
      <c r="V2865" s="17">
        <f>IF(U2865&lt;0,0,LOOKUP(U2865,{0,1950001,3300001,6950001,9000001,18000001,40000001},{0.05,0.1,0.2,0.23,0.33,0.4,0.45}))</f>
        <v/>
      </c>
      <c r="W2865" s="18">
        <f>IF(U2865&lt;0,0.9,0.9-V2865*1.021)</f>
        <v/>
      </c>
      <c r="X2865" s="16">
        <f>ROUNDDOWN(S2865*0.2/W2865+2000,0)</f>
        <v/>
      </c>
      <c r="Y2865" s="17">
        <f>IF(O2865&lt;=0,0,LOOKUP(O2865,{0,1950001,3300001,6950001,9000001,18000001,40000001},{0.05,0.1,0.2,0.23,0.33,0.4,0.45}))</f>
        <v/>
      </c>
    </row>
    <row r="2866">
      <c r="A2866" t="inlineStr">
        <is>
          <t>1万円刻み</t>
        </is>
      </c>
      <c r="B2866" s="16">
        <f>'3_1万円刻み'!$A$596</f>
        <v/>
      </c>
      <c r="C2866" t="n">
        <v>2026</v>
      </c>
      <c r="D2866" t="n">
        <v>0</v>
      </c>
      <c r="E2866" t="n">
        <v>0</v>
      </c>
      <c r="F2866" t="n">
        <v>0</v>
      </c>
      <c r="G2866" s="16">
        <f>ROUND(MIN(B2866/12,650000)*12*0.0915+MIN(B2866/12,1390000)*12*(0.0504+0)+B2866*0.005,0)</f>
        <v/>
      </c>
      <c r="H2866" t="n">
        <v>0</v>
      </c>
      <c r="I2866" t="n">
        <v>0</v>
      </c>
      <c r="J2866" s="16">
        <f>IF(C2866=2026,IF(B2866&lt;741000,0,IF(B2866&lt;2191000,B2866-740000,IF(B2866&lt;2193000,1451000,IF(B2866&lt;2196000,1453000,IF(B2866&lt;2200000,1456000,IF(B2866&lt;3600000,ROUNDDOWN(B2866/4,-3)*2.8-80000,IF(B2866&lt;6600000,ROUNDDOWN(B2866/4,-3)*3.2-440000,IF(B2866&lt;8500000,ROUNDDOWN(B2866*0.9,0)-1100000,B2866-1950000)))))))),IF(B2866&lt;651000,0,IF(B2866&lt;1900000,B2866-650000,IF(B2866&lt;3600000,ROUNDDOWN(B2866/4,-3)*2.8-80000,IF(B2866&lt;6600000,ROUNDDOWN(B2866/4,-3)*3.2-440000,IF(B2866&lt;8500000,ROUNDDOWN(B2866*0.9,0)-1100000,B2866-1950000))))))</f>
        <v/>
      </c>
      <c r="K2866" s="16">
        <f>IF(J2866&gt;23500000,NA(),IF(C2866=2026,IF(J2866&lt;=4890000,1040000,IF(J2866&lt;=6550000,670000,620000)),IF(J2866&lt;=1320000,950000,IF(J2866&lt;=3360000,880000,IF(J2866&lt;=4890000,680000,IF(J2866&lt;=6550000,630000,580000))))))</f>
        <v/>
      </c>
      <c r="L2866" s="16">
        <f>IF(D2866=1,IF(J2866&lt;=9000000,380000,IF(J2866&lt;=9500000,260000,IF(J2866&lt;=10000000,130000,0))),0)</f>
        <v/>
      </c>
      <c r="M2866" s="16">
        <f>IF(D2866=1,IF(J2866&lt;=9000000,330000,IF(J2866&lt;=9500000,220000,IF(J2866&lt;=10000000,110000,0))),0)</f>
        <v/>
      </c>
      <c r="N2866" s="16">
        <f>IF(D2866=1,IF(J2866&lt;=9000000,50000,IF(J2866&lt;=9500000,40000,IF(J2866&lt;=10000000,20000,0))),0)</f>
        <v/>
      </c>
      <c r="O2866" s="16">
        <f>MAX(0,ROUNDDOWN(J2866-G2866-K2866-L2866-E2866*380000-F2866*630000-H2866,-3))</f>
        <v/>
      </c>
      <c r="P2866" s="16">
        <f>MAX(0,ROUNDDOWN(J2866-G2866-430000-M2866-E2866*330000-F2866*450000-I2866,-3))</f>
        <v/>
      </c>
      <c r="Q2866" s="16">
        <f>50000+N2866+E2866*50000+F2866*180000</f>
        <v/>
      </c>
      <c r="R2866" s="16">
        <f>IF(P2866&lt;=2000000,MIN(Q2866,P2866),MAX(Q2866-(P2866-2000000),50000))*0.05</f>
        <v/>
      </c>
      <c r="S2866" s="16">
        <f>MAX(0,P2866*0.1-R2866)</f>
        <v/>
      </c>
      <c r="T2866" s="16">
        <f>Q2866+MAX(0,K2866-480000)</f>
        <v/>
      </c>
      <c r="U2866" s="16">
        <f>P2866-T2866</f>
        <v/>
      </c>
      <c r="V2866" s="17">
        <f>IF(U2866&lt;0,0,LOOKUP(U2866,{0,1950001,3300001,6950001,9000001,18000001,40000001},{0.05,0.1,0.2,0.23,0.33,0.4,0.45}))</f>
        <v/>
      </c>
      <c r="W2866" s="18">
        <f>IF(U2866&lt;0,0.9,0.9-V2866*1.021)</f>
        <v/>
      </c>
      <c r="X2866" s="16">
        <f>ROUNDDOWN(S2866*0.2/W2866+2000,0)</f>
        <v/>
      </c>
      <c r="Y2866" s="17">
        <f>IF(O2866&lt;=0,0,LOOKUP(O2866,{0,1950001,3300001,6950001,9000001,18000001,40000001},{0.05,0.1,0.2,0.23,0.33,0.4,0.45}))</f>
        <v/>
      </c>
    </row>
    <row r="2867">
      <c r="A2867" t="inlineStr">
        <is>
          <t>1万円刻み</t>
        </is>
      </c>
      <c r="B2867" s="16">
        <f>'3_1万円刻み'!$A$596</f>
        <v/>
      </c>
      <c r="C2867" t="n">
        <v>2025</v>
      </c>
      <c r="D2867" t="n">
        <v>1</v>
      </c>
      <c r="E2867" t="n">
        <v>0</v>
      </c>
      <c r="F2867" t="n">
        <v>0</v>
      </c>
      <c r="G2867" s="16">
        <f>ROUND(MIN(B2867/12,650000)*12*0.0915+MIN(B2867/12,1390000)*12*(0.0504+0)+B2867*0.005,0)</f>
        <v/>
      </c>
      <c r="H2867" t="n">
        <v>0</v>
      </c>
      <c r="I2867" t="n">
        <v>0</v>
      </c>
      <c r="J2867" s="16">
        <f>IF(C2867=2026,IF(B2867&lt;741000,0,IF(B2867&lt;2191000,B2867-740000,IF(B2867&lt;2193000,1451000,IF(B2867&lt;2196000,1453000,IF(B2867&lt;2200000,1456000,IF(B2867&lt;3600000,ROUNDDOWN(B2867/4,-3)*2.8-80000,IF(B2867&lt;6600000,ROUNDDOWN(B2867/4,-3)*3.2-440000,IF(B2867&lt;8500000,ROUNDDOWN(B2867*0.9,0)-1100000,B2867-1950000)))))))),IF(B2867&lt;651000,0,IF(B2867&lt;1900000,B2867-650000,IF(B2867&lt;3600000,ROUNDDOWN(B2867/4,-3)*2.8-80000,IF(B2867&lt;6600000,ROUNDDOWN(B2867/4,-3)*3.2-440000,IF(B2867&lt;8500000,ROUNDDOWN(B2867*0.9,0)-1100000,B2867-1950000))))))</f>
        <v/>
      </c>
      <c r="K2867" s="16">
        <f>IF(J2867&gt;23500000,NA(),IF(C2867=2026,IF(J2867&lt;=4890000,1040000,IF(J2867&lt;=6550000,670000,620000)),IF(J2867&lt;=1320000,950000,IF(J2867&lt;=3360000,880000,IF(J2867&lt;=4890000,680000,IF(J2867&lt;=6550000,630000,580000))))))</f>
        <v/>
      </c>
      <c r="L2867" s="16">
        <f>IF(D2867=1,IF(J2867&lt;=9000000,380000,IF(J2867&lt;=9500000,260000,IF(J2867&lt;=10000000,130000,0))),0)</f>
        <v/>
      </c>
      <c r="M2867" s="16">
        <f>IF(D2867=1,IF(J2867&lt;=9000000,330000,IF(J2867&lt;=9500000,220000,IF(J2867&lt;=10000000,110000,0))),0)</f>
        <v/>
      </c>
      <c r="N2867" s="16">
        <f>IF(D2867=1,IF(J2867&lt;=9000000,50000,IF(J2867&lt;=9500000,40000,IF(J2867&lt;=10000000,20000,0))),0)</f>
        <v/>
      </c>
      <c r="O2867" s="16">
        <f>MAX(0,ROUNDDOWN(J2867-G2867-K2867-L2867-E2867*380000-F2867*630000-H2867,-3))</f>
        <v/>
      </c>
      <c r="P2867" s="16">
        <f>MAX(0,ROUNDDOWN(J2867-G2867-430000-M2867-E2867*330000-F2867*450000-I2867,-3))</f>
        <v/>
      </c>
      <c r="Q2867" s="16">
        <f>50000+N2867+E2867*50000+F2867*180000</f>
        <v/>
      </c>
      <c r="R2867" s="16">
        <f>IF(P2867&lt;=2000000,MIN(Q2867,P2867),MAX(Q2867-(P2867-2000000),50000))*0.05</f>
        <v/>
      </c>
      <c r="S2867" s="16">
        <f>MAX(0,P2867*0.1-R2867)</f>
        <v/>
      </c>
      <c r="T2867" s="16">
        <f>Q2867+MAX(0,K2867-480000)</f>
        <v/>
      </c>
      <c r="U2867" s="16">
        <f>P2867-T2867</f>
        <v/>
      </c>
      <c r="V2867" s="17">
        <f>IF(U2867&lt;0,0,LOOKUP(U2867,{0,1950001,3300001,6950001,9000001,18000001,40000001},{0.05,0.1,0.2,0.23,0.33,0.4,0.45}))</f>
        <v/>
      </c>
      <c r="W2867" s="18">
        <f>IF(U2867&lt;0,0.9,0.9-V2867*1.021)</f>
        <v/>
      </c>
      <c r="X2867" s="16">
        <f>ROUNDDOWN(S2867*0.2/W2867+2000,0)</f>
        <v/>
      </c>
      <c r="Y2867" s="17">
        <f>IF(O2867&lt;=0,0,LOOKUP(O2867,{0,1950001,3300001,6950001,9000001,18000001,40000001},{0.05,0.1,0.2,0.23,0.33,0.4,0.45}))</f>
        <v/>
      </c>
    </row>
    <row r="2868">
      <c r="A2868" t="inlineStr">
        <is>
          <t>1万円刻み</t>
        </is>
      </c>
      <c r="B2868" s="16">
        <f>'3_1万円刻み'!$A$596</f>
        <v/>
      </c>
      <c r="C2868" t="n">
        <v>2026</v>
      </c>
      <c r="D2868" t="n">
        <v>1</v>
      </c>
      <c r="E2868" t="n">
        <v>0</v>
      </c>
      <c r="F2868" t="n">
        <v>0</v>
      </c>
      <c r="G2868" s="16">
        <f>ROUND(MIN(B2868/12,650000)*12*0.0915+MIN(B2868/12,1390000)*12*(0.0504+0)+B2868*0.005,0)</f>
        <v/>
      </c>
      <c r="H2868" t="n">
        <v>0</v>
      </c>
      <c r="I2868" t="n">
        <v>0</v>
      </c>
      <c r="J2868" s="16">
        <f>IF(C2868=2026,IF(B2868&lt;741000,0,IF(B2868&lt;2191000,B2868-740000,IF(B2868&lt;2193000,1451000,IF(B2868&lt;2196000,1453000,IF(B2868&lt;2200000,1456000,IF(B2868&lt;3600000,ROUNDDOWN(B2868/4,-3)*2.8-80000,IF(B2868&lt;6600000,ROUNDDOWN(B2868/4,-3)*3.2-440000,IF(B2868&lt;8500000,ROUNDDOWN(B2868*0.9,0)-1100000,B2868-1950000)))))))),IF(B2868&lt;651000,0,IF(B2868&lt;1900000,B2868-650000,IF(B2868&lt;3600000,ROUNDDOWN(B2868/4,-3)*2.8-80000,IF(B2868&lt;6600000,ROUNDDOWN(B2868/4,-3)*3.2-440000,IF(B2868&lt;8500000,ROUNDDOWN(B2868*0.9,0)-1100000,B2868-1950000))))))</f>
        <v/>
      </c>
      <c r="K2868" s="16">
        <f>IF(J2868&gt;23500000,NA(),IF(C2868=2026,IF(J2868&lt;=4890000,1040000,IF(J2868&lt;=6550000,670000,620000)),IF(J2868&lt;=1320000,950000,IF(J2868&lt;=3360000,880000,IF(J2868&lt;=4890000,680000,IF(J2868&lt;=6550000,630000,580000))))))</f>
        <v/>
      </c>
      <c r="L2868" s="16">
        <f>IF(D2868=1,IF(J2868&lt;=9000000,380000,IF(J2868&lt;=9500000,260000,IF(J2868&lt;=10000000,130000,0))),0)</f>
        <v/>
      </c>
      <c r="M2868" s="16">
        <f>IF(D2868=1,IF(J2868&lt;=9000000,330000,IF(J2868&lt;=9500000,220000,IF(J2868&lt;=10000000,110000,0))),0)</f>
        <v/>
      </c>
      <c r="N2868" s="16">
        <f>IF(D2868=1,IF(J2868&lt;=9000000,50000,IF(J2868&lt;=9500000,40000,IF(J2868&lt;=10000000,20000,0))),0)</f>
        <v/>
      </c>
      <c r="O2868" s="16">
        <f>MAX(0,ROUNDDOWN(J2868-G2868-K2868-L2868-E2868*380000-F2868*630000-H2868,-3))</f>
        <v/>
      </c>
      <c r="P2868" s="16">
        <f>MAX(0,ROUNDDOWN(J2868-G2868-430000-M2868-E2868*330000-F2868*450000-I2868,-3))</f>
        <v/>
      </c>
      <c r="Q2868" s="16">
        <f>50000+N2868+E2868*50000+F2868*180000</f>
        <v/>
      </c>
      <c r="R2868" s="16">
        <f>IF(P2868&lt;=2000000,MIN(Q2868,P2868),MAX(Q2868-(P2868-2000000),50000))*0.05</f>
        <v/>
      </c>
      <c r="S2868" s="16">
        <f>MAX(0,P2868*0.1-R2868)</f>
        <v/>
      </c>
      <c r="T2868" s="16">
        <f>Q2868+MAX(0,K2868-480000)</f>
        <v/>
      </c>
      <c r="U2868" s="16">
        <f>P2868-T2868</f>
        <v/>
      </c>
      <c r="V2868" s="17">
        <f>IF(U2868&lt;0,0,LOOKUP(U2868,{0,1950001,3300001,6950001,9000001,18000001,40000001},{0.05,0.1,0.2,0.23,0.33,0.4,0.45}))</f>
        <v/>
      </c>
      <c r="W2868" s="18">
        <f>IF(U2868&lt;0,0.9,0.9-V2868*1.021)</f>
        <v/>
      </c>
      <c r="X2868" s="16">
        <f>ROUNDDOWN(S2868*0.2/W2868+2000,0)</f>
        <v/>
      </c>
      <c r="Y2868" s="17">
        <f>IF(O2868&lt;=0,0,LOOKUP(O2868,{0,1950001,3300001,6950001,9000001,18000001,40000001},{0.05,0.1,0.2,0.23,0.33,0.4,0.45}))</f>
        <v/>
      </c>
    </row>
    <row r="2869">
      <c r="A2869" t="inlineStr">
        <is>
          <t>1万円刻み</t>
        </is>
      </c>
      <c r="B2869" s="16">
        <f>'3_1万円刻み'!$A$597</f>
        <v/>
      </c>
      <c r="C2869" t="n">
        <v>2025</v>
      </c>
      <c r="D2869" t="n">
        <v>0</v>
      </c>
      <c r="E2869" t="n">
        <v>0</v>
      </c>
      <c r="F2869" t="n">
        <v>0</v>
      </c>
      <c r="G2869" s="16">
        <f>ROUND(MIN(B2869/12,650000)*12*0.0915+MIN(B2869/12,1390000)*12*(0.0504+0)+B2869*0.005,0)</f>
        <v/>
      </c>
      <c r="H2869" t="n">
        <v>0</v>
      </c>
      <c r="I2869" t="n">
        <v>0</v>
      </c>
      <c r="J2869" s="16">
        <f>IF(C2869=2026,IF(B2869&lt;741000,0,IF(B2869&lt;2191000,B2869-740000,IF(B2869&lt;2193000,1451000,IF(B2869&lt;2196000,1453000,IF(B2869&lt;2200000,1456000,IF(B2869&lt;3600000,ROUNDDOWN(B2869/4,-3)*2.8-80000,IF(B2869&lt;6600000,ROUNDDOWN(B2869/4,-3)*3.2-440000,IF(B2869&lt;8500000,ROUNDDOWN(B2869*0.9,0)-1100000,B2869-1950000)))))))),IF(B2869&lt;651000,0,IF(B2869&lt;1900000,B2869-650000,IF(B2869&lt;3600000,ROUNDDOWN(B2869/4,-3)*2.8-80000,IF(B2869&lt;6600000,ROUNDDOWN(B2869/4,-3)*3.2-440000,IF(B2869&lt;8500000,ROUNDDOWN(B2869*0.9,0)-1100000,B2869-1950000))))))</f>
        <v/>
      </c>
      <c r="K2869" s="16">
        <f>IF(J2869&gt;23500000,NA(),IF(C2869=2026,IF(J2869&lt;=4890000,1040000,IF(J2869&lt;=6550000,670000,620000)),IF(J2869&lt;=1320000,950000,IF(J2869&lt;=3360000,880000,IF(J2869&lt;=4890000,680000,IF(J2869&lt;=6550000,630000,580000))))))</f>
        <v/>
      </c>
      <c r="L2869" s="16">
        <f>IF(D2869=1,IF(J2869&lt;=9000000,380000,IF(J2869&lt;=9500000,260000,IF(J2869&lt;=10000000,130000,0))),0)</f>
        <v/>
      </c>
      <c r="M2869" s="16">
        <f>IF(D2869=1,IF(J2869&lt;=9000000,330000,IF(J2869&lt;=9500000,220000,IF(J2869&lt;=10000000,110000,0))),0)</f>
        <v/>
      </c>
      <c r="N2869" s="16">
        <f>IF(D2869=1,IF(J2869&lt;=9000000,50000,IF(J2869&lt;=9500000,40000,IF(J2869&lt;=10000000,20000,0))),0)</f>
        <v/>
      </c>
      <c r="O2869" s="16">
        <f>MAX(0,ROUNDDOWN(J2869-G2869-K2869-L2869-E2869*380000-F2869*630000-H2869,-3))</f>
        <v/>
      </c>
      <c r="P2869" s="16">
        <f>MAX(0,ROUNDDOWN(J2869-G2869-430000-M2869-E2869*330000-F2869*450000-I2869,-3))</f>
        <v/>
      </c>
      <c r="Q2869" s="16">
        <f>50000+N2869+E2869*50000+F2869*180000</f>
        <v/>
      </c>
      <c r="R2869" s="16">
        <f>IF(P2869&lt;=2000000,MIN(Q2869,P2869),MAX(Q2869-(P2869-2000000),50000))*0.05</f>
        <v/>
      </c>
      <c r="S2869" s="16">
        <f>MAX(0,P2869*0.1-R2869)</f>
        <v/>
      </c>
      <c r="T2869" s="16">
        <f>Q2869+MAX(0,K2869-480000)</f>
        <v/>
      </c>
      <c r="U2869" s="16">
        <f>P2869-T2869</f>
        <v/>
      </c>
      <c r="V2869" s="17">
        <f>IF(U2869&lt;0,0,LOOKUP(U2869,{0,1950001,3300001,6950001,9000001,18000001,40000001},{0.05,0.1,0.2,0.23,0.33,0.4,0.45}))</f>
        <v/>
      </c>
      <c r="W2869" s="18">
        <f>IF(U2869&lt;0,0.9,0.9-V2869*1.021)</f>
        <v/>
      </c>
      <c r="X2869" s="16">
        <f>ROUNDDOWN(S2869*0.2/W2869+2000,0)</f>
        <v/>
      </c>
      <c r="Y2869" s="17">
        <f>IF(O2869&lt;=0,0,LOOKUP(O2869,{0,1950001,3300001,6950001,9000001,18000001,40000001},{0.05,0.1,0.2,0.23,0.33,0.4,0.45}))</f>
        <v/>
      </c>
    </row>
    <row r="2870">
      <c r="A2870" t="inlineStr">
        <is>
          <t>1万円刻み</t>
        </is>
      </c>
      <c r="B2870" s="16">
        <f>'3_1万円刻み'!$A$597</f>
        <v/>
      </c>
      <c r="C2870" t="n">
        <v>2026</v>
      </c>
      <c r="D2870" t="n">
        <v>0</v>
      </c>
      <c r="E2870" t="n">
        <v>0</v>
      </c>
      <c r="F2870" t="n">
        <v>0</v>
      </c>
      <c r="G2870" s="16">
        <f>ROUND(MIN(B2870/12,650000)*12*0.0915+MIN(B2870/12,1390000)*12*(0.0504+0)+B2870*0.005,0)</f>
        <v/>
      </c>
      <c r="H2870" t="n">
        <v>0</v>
      </c>
      <c r="I2870" t="n">
        <v>0</v>
      </c>
      <c r="J2870" s="16">
        <f>IF(C2870=2026,IF(B2870&lt;741000,0,IF(B2870&lt;2191000,B2870-740000,IF(B2870&lt;2193000,1451000,IF(B2870&lt;2196000,1453000,IF(B2870&lt;2200000,1456000,IF(B2870&lt;3600000,ROUNDDOWN(B2870/4,-3)*2.8-80000,IF(B2870&lt;6600000,ROUNDDOWN(B2870/4,-3)*3.2-440000,IF(B2870&lt;8500000,ROUNDDOWN(B2870*0.9,0)-1100000,B2870-1950000)))))))),IF(B2870&lt;651000,0,IF(B2870&lt;1900000,B2870-650000,IF(B2870&lt;3600000,ROUNDDOWN(B2870/4,-3)*2.8-80000,IF(B2870&lt;6600000,ROUNDDOWN(B2870/4,-3)*3.2-440000,IF(B2870&lt;8500000,ROUNDDOWN(B2870*0.9,0)-1100000,B2870-1950000))))))</f>
        <v/>
      </c>
      <c r="K2870" s="16">
        <f>IF(J2870&gt;23500000,NA(),IF(C2870=2026,IF(J2870&lt;=4890000,1040000,IF(J2870&lt;=6550000,670000,620000)),IF(J2870&lt;=1320000,950000,IF(J2870&lt;=3360000,880000,IF(J2870&lt;=4890000,680000,IF(J2870&lt;=6550000,630000,580000))))))</f>
        <v/>
      </c>
      <c r="L2870" s="16">
        <f>IF(D2870=1,IF(J2870&lt;=9000000,380000,IF(J2870&lt;=9500000,260000,IF(J2870&lt;=10000000,130000,0))),0)</f>
        <v/>
      </c>
      <c r="M2870" s="16">
        <f>IF(D2870=1,IF(J2870&lt;=9000000,330000,IF(J2870&lt;=9500000,220000,IF(J2870&lt;=10000000,110000,0))),0)</f>
        <v/>
      </c>
      <c r="N2870" s="16">
        <f>IF(D2870=1,IF(J2870&lt;=9000000,50000,IF(J2870&lt;=9500000,40000,IF(J2870&lt;=10000000,20000,0))),0)</f>
        <v/>
      </c>
      <c r="O2870" s="16">
        <f>MAX(0,ROUNDDOWN(J2870-G2870-K2870-L2870-E2870*380000-F2870*630000-H2870,-3))</f>
        <v/>
      </c>
      <c r="P2870" s="16">
        <f>MAX(0,ROUNDDOWN(J2870-G2870-430000-M2870-E2870*330000-F2870*450000-I2870,-3))</f>
        <v/>
      </c>
      <c r="Q2870" s="16">
        <f>50000+N2870+E2870*50000+F2870*180000</f>
        <v/>
      </c>
      <c r="R2870" s="16">
        <f>IF(P2870&lt;=2000000,MIN(Q2870,P2870),MAX(Q2870-(P2870-2000000),50000))*0.05</f>
        <v/>
      </c>
      <c r="S2870" s="16">
        <f>MAX(0,P2870*0.1-R2870)</f>
        <v/>
      </c>
      <c r="T2870" s="16">
        <f>Q2870+MAX(0,K2870-480000)</f>
        <v/>
      </c>
      <c r="U2870" s="16">
        <f>P2870-T2870</f>
        <v/>
      </c>
      <c r="V2870" s="17">
        <f>IF(U2870&lt;0,0,LOOKUP(U2870,{0,1950001,3300001,6950001,9000001,18000001,40000001},{0.05,0.1,0.2,0.23,0.33,0.4,0.45}))</f>
        <v/>
      </c>
      <c r="W2870" s="18">
        <f>IF(U2870&lt;0,0.9,0.9-V2870*1.021)</f>
        <v/>
      </c>
      <c r="X2870" s="16">
        <f>ROUNDDOWN(S2870*0.2/W2870+2000,0)</f>
        <v/>
      </c>
      <c r="Y2870" s="17">
        <f>IF(O2870&lt;=0,0,LOOKUP(O2870,{0,1950001,3300001,6950001,9000001,18000001,40000001},{0.05,0.1,0.2,0.23,0.33,0.4,0.45}))</f>
        <v/>
      </c>
    </row>
    <row r="2871">
      <c r="A2871" t="inlineStr">
        <is>
          <t>1万円刻み</t>
        </is>
      </c>
      <c r="B2871" s="16">
        <f>'3_1万円刻み'!$A$597</f>
        <v/>
      </c>
      <c r="C2871" t="n">
        <v>2025</v>
      </c>
      <c r="D2871" t="n">
        <v>1</v>
      </c>
      <c r="E2871" t="n">
        <v>0</v>
      </c>
      <c r="F2871" t="n">
        <v>0</v>
      </c>
      <c r="G2871" s="16">
        <f>ROUND(MIN(B2871/12,650000)*12*0.0915+MIN(B2871/12,1390000)*12*(0.0504+0)+B2871*0.005,0)</f>
        <v/>
      </c>
      <c r="H2871" t="n">
        <v>0</v>
      </c>
      <c r="I2871" t="n">
        <v>0</v>
      </c>
      <c r="J2871" s="16">
        <f>IF(C2871=2026,IF(B2871&lt;741000,0,IF(B2871&lt;2191000,B2871-740000,IF(B2871&lt;2193000,1451000,IF(B2871&lt;2196000,1453000,IF(B2871&lt;2200000,1456000,IF(B2871&lt;3600000,ROUNDDOWN(B2871/4,-3)*2.8-80000,IF(B2871&lt;6600000,ROUNDDOWN(B2871/4,-3)*3.2-440000,IF(B2871&lt;8500000,ROUNDDOWN(B2871*0.9,0)-1100000,B2871-1950000)))))))),IF(B2871&lt;651000,0,IF(B2871&lt;1900000,B2871-650000,IF(B2871&lt;3600000,ROUNDDOWN(B2871/4,-3)*2.8-80000,IF(B2871&lt;6600000,ROUNDDOWN(B2871/4,-3)*3.2-440000,IF(B2871&lt;8500000,ROUNDDOWN(B2871*0.9,0)-1100000,B2871-1950000))))))</f>
        <v/>
      </c>
      <c r="K2871" s="16">
        <f>IF(J2871&gt;23500000,NA(),IF(C2871=2026,IF(J2871&lt;=4890000,1040000,IF(J2871&lt;=6550000,670000,620000)),IF(J2871&lt;=1320000,950000,IF(J2871&lt;=3360000,880000,IF(J2871&lt;=4890000,680000,IF(J2871&lt;=6550000,630000,580000))))))</f>
        <v/>
      </c>
      <c r="L2871" s="16">
        <f>IF(D2871=1,IF(J2871&lt;=9000000,380000,IF(J2871&lt;=9500000,260000,IF(J2871&lt;=10000000,130000,0))),0)</f>
        <v/>
      </c>
      <c r="M2871" s="16">
        <f>IF(D2871=1,IF(J2871&lt;=9000000,330000,IF(J2871&lt;=9500000,220000,IF(J2871&lt;=10000000,110000,0))),0)</f>
        <v/>
      </c>
      <c r="N2871" s="16">
        <f>IF(D2871=1,IF(J2871&lt;=9000000,50000,IF(J2871&lt;=9500000,40000,IF(J2871&lt;=10000000,20000,0))),0)</f>
        <v/>
      </c>
      <c r="O2871" s="16">
        <f>MAX(0,ROUNDDOWN(J2871-G2871-K2871-L2871-E2871*380000-F2871*630000-H2871,-3))</f>
        <v/>
      </c>
      <c r="P2871" s="16">
        <f>MAX(0,ROUNDDOWN(J2871-G2871-430000-M2871-E2871*330000-F2871*450000-I2871,-3))</f>
        <v/>
      </c>
      <c r="Q2871" s="16">
        <f>50000+N2871+E2871*50000+F2871*180000</f>
        <v/>
      </c>
      <c r="R2871" s="16">
        <f>IF(P2871&lt;=2000000,MIN(Q2871,P2871),MAX(Q2871-(P2871-2000000),50000))*0.05</f>
        <v/>
      </c>
      <c r="S2871" s="16">
        <f>MAX(0,P2871*0.1-R2871)</f>
        <v/>
      </c>
      <c r="T2871" s="16">
        <f>Q2871+MAX(0,K2871-480000)</f>
        <v/>
      </c>
      <c r="U2871" s="16">
        <f>P2871-T2871</f>
        <v/>
      </c>
      <c r="V2871" s="17">
        <f>IF(U2871&lt;0,0,LOOKUP(U2871,{0,1950001,3300001,6950001,9000001,18000001,40000001},{0.05,0.1,0.2,0.23,0.33,0.4,0.45}))</f>
        <v/>
      </c>
      <c r="W2871" s="18">
        <f>IF(U2871&lt;0,0.9,0.9-V2871*1.021)</f>
        <v/>
      </c>
      <c r="X2871" s="16">
        <f>ROUNDDOWN(S2871*0.2/W2871+2000,0)</f>
        <v/>
      </c>
      <c r="Y2871" s="17">
        <f>IF(O2871&lt;=0,0,LOOKUP(O2871,{0,1950001,3300001,6950001,9000001,18000001,40000001},{0.05,0.1,0.2,0.23,0.33,0.4,0.45}))</f>
        <v/>
      </c>
    </row>
    <row r="2872">
      <c r="A2872" t="inlineStr">
        <is>
          <t>1万円刻み</t>
        </is>
      </c>
      <c r="B2872" s="16">
        <f>'3_1万円刻み'!$A$597</f>
        <v/>
      </c>
      <c r="C2872" t="n">
        <v>2026</v>
      </c>
      <c r="D2872" t="n">
        <v>1</v>
      </c>
      <c r="E2872" t="n">
        <v>0</v>
      </c>
      <c r="F2872" t="n">
        <v>0</v>
      </c>
      <c r="G2872" s="16">
        <f>ROUND(MIN(B2872/12,650000)*12*0.0915+MIN(B2872/12,1390000)*12*(0.0504+0)+B2872*0.005,0)</f>
        <v/>
      </c>
      <c r="H2872" t="n">
        <v>0</v>
      </c>
      <c r="I2872" t="n">
        <v>0</v>
      </c>
      <c r="J2872" s="16">
        <f>IF(C2872=2026,IF(B2872&lt;741000,0,IF(B2872&lt;2191000,B2872-740000,IF(B2872&lt;2193000,1451000,IF(B2872&lt;2196000,1453000,IF(B2872&lt;2200000,1456000,IF(B2872&lt;3600000,ROUNDDOWN(B2872/4,-3)*2.8-80000,IF(B2872&lt;6600000,ROUNDDOWN(B2872/4,-3)*3.2-440000,IF(B2872&lt;8500000,ROUNDDOWN(B2872*0.9,0)-1100000,B2872-1950000)))))))),IF(B2872&lt;651000,0,IF(B2872&lt;1900000,B2872-650000,IF(B2872&lt;3600000,ROUNDDOWN(B2872/4,-3)*2.8-80000,IF(B2872&lt;6600000,ROUNDDOWN(B2872/4,-3)*3.2-440000,IF(B2872&lt;8500000,ROUNDDOWN(B2872*0.9,0)-1100000,B2872-1950000))))))</f>
        <v/>
      </c>
      <c r="K2872" s="16">
        <f>IF(J2872&gt;23500000,NA(),IF(C2872=2026,IF(J2872&lt;=4890000,1040000,IF(J2872&lt;=6550000,670000,620000)),IF(J2872&lt;=1320000,950000,IF(J2872&lt;=3360000,880000,IF(J2872&lt;=4890000,680000,IF(J2872&lt;=6550000,630000,580000))))))</f>
        <v/>
      </c>
      <c r="L2872" s="16">
        <f>IF(D2872=1,IF(J2872&lt;=9000000,380000,IF(J2872&lt;=9500000,260000,IF(J2872&lt;=10000000,130000,0))),0)</f>
        <v/>
      </c>
      <c r="M2872" s="16">
        <f>IF(D2872=1,IF(J2872&lt;=9000000,330000,IF(J2872&lt;=9500000,220000,IF(J2872&lt;=10000000,110000,0))),0)</f>
        <v/>
      </c>
      <c r="N2872" s="16">
        <f>IF(D2872=1,IF(J2872&lt;=9000000,50000,IF(J2872&lt;=9500000,40000,IF(J2872&lt;=10000000,20000,0))),0)</f>
        <v/>
      </c>
      <c r="O2872" s="16">
        <f>MAX(0,ROUNDDOWN(J2872-G2872-K2872-L2872-E2872*380000-F2872*630000-H2872,-3))</f>
        <v/>
      </c>
      <c r="P2872" s="16">
        <f>MAX(0,ROUNDDOWN(J2872-G2872-430000-M2872-E2872*330000-F2872*450000-I2872,-3))</f>
        <v/>
      </c>
      <c r="Q2872" s="16">
        <f>50000+N2872+E2872*50000+F2872*180000</f>
        <v/>
      </c>
      <c r="R2872" s="16">
        <f>IF(P2872&lt;=2000000,MIN(Q2872,P2872),MAX(Q2872-(P2872-2000000),50000))*0.05</f>
        <v/>
      </c>
      <c r="S2872" s="16">
        <f>MAX(0,P2872*0.1-R2872)</f>
        <v/>
      </c>
      <c r="T2872" s="16">
        <f>Q2872+MAX(0,K2872-480000)</f>
        <v/>
      </c>
      <c r="U2872" s="16">
        <f>P2872-T2872</f>
        <v/>
      </c>
      <c r="V2872" s="17">
        <f>IF(U2872&lt;0,0,LOOKUP(U2872,{0,1950001,3300001,6950001,9000001,18000001,40000001},{0.05,0.1,0.2,0.23,0.33,0.4,0.45}))</f>
        <v/>
      </c>
      <c r="W2872" s="18">
        <f>IF(U2872&lt;0,0.9,0.9-V2872*1.021)</f>
        <v/>
      </c>
      <c r="X2872" s="16">
        <f>ROUNDDOWN(S2872*0.2/W2872+2000,0)</f>
        <v/>
      </c>
      <c r="Y2872" s="17">
        <f>IF(O2872&lt;=0,0,LOOKUP(O2872,{0,1950001,3300001,6950001,9000001,18000001,40000001},{0.05,0.1,0.2,0.23,0.33,0.4,0.45}))</f>
        <v/>
      </c>
    </row>
    <row r="2873">
      <c r="A2873" t="inlineStr">
        <is>
          <t>1万円刻み</t>
        </is>
      </c>
      <c r="B2873" s="16">
        <f>'3_1万円刻み'!$A$598</f>
        <v/>
      </c>
      <c r="C2873" t="n">
        <v>2025</v>
      </c>
      <c r="D2873" t="n">
        <v>0</v>
      </c>
      <c r="E2873" t="n">
        <v>0</v>
      </c>
      <c r="F2873" t="n">
        <v>0</v>
      </c>
      <c r="G2873" s="16">
        <f>ROUND(MIN(B2873/12,650000)*12*0.0915+MIN(B2873/12,1390000)*12*(0.0504+0)+B2873*0.005,0)</f>
        <v/>
      </c>
      <c r="H2873" t="n">
        <v>0</v>
      </c>
      <c r="I2873" t="n">
        <v>0</v>
      </c>
      <c r="J2873" s="16">
        <f>IF(C2873=2026,IF(B2873&lt;741000,0,IF(B2873&lt;2191000,B2873-740000,IF(B2873&lt;2193000,1451000,IF(B2873&lt;2196000,1453000,IF(B2873&lt;2200000,1456000,IF(B2873&lt;3600000,ROUNDDOWN(B2873/4,-3)*2.8-80000,IF(B2873&lt;6600000,ROUNDDOWN(B2873/4,-3)*3.2-440000,IF(B2873&lt;8500000,ROUNDDOWN(B2873*0.9,0)-1100000,B2873-1950000)))))))),IF(B2873&lt;651000,0,IF(B2873&lt;1900000,B2873-650000,IF(B2873&lt;3600000,ROUNDDOWN(B2873/4,-3)*2.8-80000,IF(B2873&lt;6600000,ROUNDDOWN(B2873/4,-3)*3.2-440000,IF(B2873&lt;8500000,ROUNDDOWN(B2873*0.9,0)-1100000,B2873-1950000))))))</f>
        <v/>
      </c>
      <c r="K2873" s="16">
        <f>IF(J2873&gt;23500000,NA(),IF(C2873=2026,IF(J2873&lt;=4890000,1040000,IF(J2873&lt;=6550000,670000,620000)),IF(J2873&lt;=1320000,950000,IF(J2873&lt;=3360000,880000,IF(J2873&lt;=4890000,680000,IF(J2873&lt;=6550000,630000,580000))))))</f>
        <v/>
      </c>
      <c r="L2873" s="16">
        <f>IF(D2873=1,IF(J2873&lt;=9000000,380000,IF(J2873&lt;=9500000,260000,IF(J2873&lt;=10000000,130000,0))),0)</f>
        <v/>
      </c>
      <c r="M2873" s="16">
        <f>IF(D2873=1,IF(J2873&lt;=9000000,330000,IF(J2873&lt;=9500000,220000,IF(J2873&lt;=10000000,110000,0))),0)</f>
        <v/>
      </c>
      <c r="N2873" s="16">
        <f>IF(D2873=1,IF(J2873&lt;=9000000,50000,IF(J2873&lt;=9500000,40000,IF(J2873&lt;=10000000,20000,0))),0)</f>
        <v/>
      </c>
      <c r="O2873" s="16">
        <f>MAX(0,ROUNDDOWN(J2873-G2873-K2873-L2873-E2873*380000-F2873*630000-H2873,-3))</f>
        <v/>
      </c>
      <c r="P2873" s="16">
        <f>MAX(0,ROUNDDOWN(J2873-G2873-430000-M2873-E2873*330000-F2873*450000-I2873,-3))</f>
        <v/>
      </c>
      <c r="Q2873" s="16">
        <f>50000+N2873+E2873*50000+F2873*180000</f>
        <v/>
      </c>
      <c r="R2873" s="16">
        <f>IF(P2873&lt;=2000000,MIN(Q2873,P2873),MAX(Q2873-(P2873-2000000),50000))*0.05</f>
        <v/>
      </c>
      <c r="S2873" s="16">
        <f>MAX(0,P2873*0.1-R2873)</f>
        <v/>
      </c>
      <c r="T2873" s="16">
        <f>Q2873+MAX(0,K2873-480000)</f>
        <v/>
      </c>
      <c r="U2873" s="16">
        <f>P2873-T2873</f>
        <v/>
      </c>
      <c r="V2873" s="17">
        <f>IF(U2873&lt;0,0,LOOKUP(U2873,{0,1950001,3300001,6950001,9000001,18000001,40000001},{0.05,0.1,0.2,0.23,0.33,0.4,0.45}))</f>
        <v/>
      </c>
      <c r="W2873" s="18">
        <f>IF(U2873&lt;0,0.9,0.9-V2873*1.021)</f>
        <v/>
      </c>
      <c r="X2873" s="16">
        <f>ROUNDDOWN(S2873*0.2/W2873+2000,0)</f>
        <v/>
      </c>
      <c r="Y2873" s="17">
        <f>IF(O2873&lt;=0,0,LOOKUP(O2873,{0,1950001,3300001,6950001,9000001,18000001,40000001},{0.05,0.1,0.2,0.23,0.33,0.4,0.45}))</f>
        <v/>
      </c>
    </row>
    <row r="2874">
      <c r="A2874" t="inlineStr">
        <is>
          <t>1万円刻み</t>
        </is>
      </c>
      <c r="B2874" s="16">
        <f>'3_1万円刻み'!$A$598</f>
        <v/>
      </c>
      <c r="C2874" t="n">
        <v>2026</v>
      </c>
      <c r="D2874" t="n">
        <v>0</v>
      </c>
      <c r="E2874" t="n">
        <v>0</v>
      </c>
      <c r="F2874" t="n">
        <v>0</v>
      </c>
      <c r="G2874" s="16">
        <f>ROUND(MIN(B2874/12,650000)*12*0.0915+MIN(B2874/12,1390000)*12*(0.0504+0)+B2874*0.005,0)</f>
        <v/>
      </c>
      <c r="H2874" t="n">
        <v>0</v>
      </c>
      <c r="I2874" t="n">
        <v>0</v>
      </c>
      <c r="J2874" s="16">
        <f>IF(C2874=2026,IF(B2874&lt;741000,0,IF(B2874&lt;2191000,B2874-740000,IF(B2874&lt;2193000,1451000,IF(B2874&lt;2196000,1453000,IF(B2874&lt;2200000,1456000,IF(B2874&lt;3600000,ROUNDDOWN(B2874/4,-3)*2.8-80000,IF(B2874&lt;6600000,ROUNDDOWN(B2874/4,-3)*3.2-440000,IF(B2874&lt;8500000,ROUNDDOWN(B2874*0.9,0)-1100000,B2874-1950000)))))))),IF(B2874&lt;651000,0,IF(B2874&lt;1900000,B2874-650000,IF(B2874&lt;3600000,ROUNDDOWN(B2874/4,-3)*2.8-80000,IF(B2874&lt;6600000,ROUNDDOWN(B2874/4,-3)*3.2-440000,IF(B2874&lt;8500000,ROUNDDOWN(B2874*0.9,0)-1100000,B2874-1950000))))))</f>
        <v/>
      </c>
      <c r="K2874" s="16">
        <f>IF(J2874&gt;23500000,NA(),IF(C2874=2026,IF(J2874&lt;=4890000,1040000,IF(J2874&lt;=6550000,670000,620000)),IF(J2874&lt;=1320000,950000,IF(J2874&lt;=3360000,880000,IF(J2874&lt;=4890000,680000,IF(J2874&lt;=6550000,630000,580000))))))</f>
        <v/>
      </c>
      <c r="L2874" s="16">
        <f>IF(D2874=1,IF(J2874&lt;=9000000,380000,IF(J2874&lt;=9500000,260000,IF(J2874&lt;=10000000,130000,0))),0)</f>
        <v/>
      </c>
      <c r="M2874" s="16">
        <f>IF(D2874=1,IF(J2874&lt;=9000000,330000,IF(J2874&lt;=9500000,220000,IF(J2874&lt;=10000000,110000,0))),0)</f>
        <v/>
      </c>
      <c r="N2874" s="16">
        <f>IF(D2874=1,IF(J2874&lt;=9000000,50000,IF(J2874&lt;=9500000,40000,IF(J2874&lt;=10000000,20000,0))),0)</f>
        <v/>
      </c>
      <c r="O2874" s="16">
        <f>MAX(0,ROUNDDOWN(J2874-G2874-K2874-L2874-E2874*380000-F2874*630000-H2874,-3))</f>
        <v/>
      </c>
      <c r="P2874" s="16">
        <f>MAX(0,ROUNDDOWN(J2874-G2874-430000-M2874-E2874*330000-F2874*450000-I2874,-3))</f>
        <v/>
      </c>
      <c r="Q2874" s="16">
        <f>50000+N2874+E2874*50000+F2874*180000</f>
        <v/>
      </c>
      <c r="R2874" s="16">
        <f>IF(P2874&lt;=2000000,MIN(Q2874,P2874),MAX(Q2874-(P2874-2000000),50000))*0.05</f>
        <v/>
      </c>
      <c r="S2874" s="16">
        <f>MAX(0,P2874*0.1-R2874)</f>
        <v/>
      </c>
      <c r="T2874" s="16">
        <f>Q2874+MAX(0,K2874-480000)</f>
        <v/>
      </c>
      <c r="U2874" s="16">
        <f>P2874-T2874</f>
        <v/>
      </c>
      <c r="V2874" s="17">
        <f>IF(U2874&lt;0,0,LOOKUP(U2874,{0,1950001,3300001,6950001,9000001,18000001,40000001},{0.05,0.1,0.2,0.23,0.33,0.4,0.45}))</f>
        <v/>
      </c>
      <c r="W2874" s="18">
        <f>IF(U2874&lt;0,0.9,0.9-V2874*1.021)</f>
        <v/>
      </c>
      <c r="X2874" s="16">
        <f>ROUNDDOWN(S2874*0.2/W2874+2000,0)</f>
        <v/>
      </c>
      <c r="Y2874" s="17">
        <f>IF(O2874&lt;=0,0,LOOKUP(O2874,{0,1950001,3300001,6950001,9000001,18000001,40000001},{0.05,0.1,0.2,0.23,0.33,0.4,0.45}))</f>
        <v/>
      </c>
    </row>
    <row r="2875">
      <c r="A2875" t="inlineStr">
        <is>
          <t>1万円刻み</t>
        </is>
      </c>
      <c r="B2875" s="16">
        <f>'3_1万円刻み'!$A$598</f>
        <v/>
      </c>
      <c r="C2875" t="n">
        <v>2025</v>
      </c>
      <c r="D2875" t="n">
        <v>1</v>
      </c>
      <c r="E2875" t="n">
        <v>0</v>
      </c>
      <c r="F2875" t="n">
        <v>0</v>
      </c>
      <c r="G2875" s="16">
        <f>ROUND(MIN(B2875/12,650000)*12*0.0915+MIN(B2875/12,1390000)*12*(0.0504+0)+B2875*0.005,0)</f>
        <v/>
      </c>
      <c r="H2875" t="n">
        <v>0</v>
      </c>
      <c r="I2875" t="n">
        <v>0</v>
      </c>
      <c r="J2875" s="16">
        <f>IF(C2875=2026,IF(B2875&lt;741000,0,IF(B2875&lt;2191000,B2875-740000,IF(B2875&lt;2193000,1451000,IF(B2875&lt;2196000,1453000,IF(B2875&lt;2200000,1456000,IF(B2875&lt;3600000,ROUNDDOWN(B2875/4,-3)*2.8-80000,IF(B2875&lt;6600000,ROUNDDOWN(B2875/4,-3)*3.2-440000,IF(B2875&lt;8500000,ROUNDDOWN(B2875*0.9,0)-1100000,B2875-1950000)))))))),IF(B2875&lt;651000,0,IF(B2875&lt;1900000,B2875-650000,IF(B2875&lt;3600000,ROUNDDOWN(B2875/4,-3)*2.8-80000,IF(B2875&lt;6600000,ROUNDDOWN(B2875/4,-3)*3.2-440000,IF(B2875&lt;8500000,ROUNDDOWN(B2875*0.9,0)-1100000,B2875-1950000))))))</f>
        <v/>
      </c>
      <c r="K2875" s="16">
        <f>IF(J2875&gt;23500000,NA(),IF(C2875=2026,IF(J2875&lt;=4890000,1040000,IF(J2875&lt;=6550000,670000,620000)),IF(J2875&lt;=1320000,950000,IF(J2875&lt;=3360000,880000,IF(J2875&lt;=4890000,680000,IF(J2875&lt;=6550000,630000,580000))))))</f>
        <v/>
      </c>
      <c r="L2875" s="16">
        <f>IF(D2875=1,IF(J2875&lt;=9000000,380000,IF(J2875&lt;=9500000,260000,IF(J2875&lt;=10000000,130000,0))),0)</f>
        <v/>
      </c>
      <c r="M2875" s="16">
        <f>IF(D2875=1,IF(J2875&lt;=9000000,330000,IF(J2875&lt;=9500000,220000,IF(J2875&lt;=10000000,110000,0))),0)</f>
        <v/>
      </c>
      <c r="N2875" s="16">
        <f>IF(D2875=1,IF(J2875&lt;=9000000,50000,IF(J2875&lt;=9500000,40000,IF(J2875&lt;=10000000,20000,0))),0)</f>
        <v/>
      </c>
      <c r="O2875" s="16">
        <f>MAX(0,ROUNDDOWN(J2875-G2875-K2875-L2875-E2875*380000-F2875*630000-H2875,-3))</f>
        <v/>
      </c>
      <c r="P2875" s="16">
        <f>MAX(0,ROUNDDOWN(J2875-G2875-430000-M2875-E2875*330000-F2875*450000-I2875,-3))</f>
        <v/>
      </c>
      <c r="Q2875" s="16">
        <f>50000+N2875+E2875*50000+F2875*180000</f>
        <v/>
      </c>
      <c r="R2875" s="16">
        <f>IF(P2875&lt;=2000000,MIN(Q2875,P2875),MAX(Q2875-(P2875-2000000),50000))*0.05</f>
        <v/>
      </c>
      <c r="S2875" s="16">
        <f>MAX(0,P2875*0.1-R2875)</f>
        <v/>
      </c>
      <c r="T2875" s="16">
        <f>Q2875+MAX(0,K2875-480000)</f>
        <v/>
      </c>
      <c r="U2875" s="16">
        <f>P2875-T2875</f>
        <v/>
      </c>
      <c r="V2875" s="17">
        <f>IF(U2875&lt;0,0,LOOKUP(U2875,{0,1950001,3300001,6950001,9000001,18000001,40000001},{0.05,0.1,0.2,0.23,0.33,0.4,0.45}))</f>
        <v/>
      </c>
      <c r="W2875" s="18">
        <f>IF(U2875&lt;0,0.9,0.9-V2875*1.021)</f>
        <v/>
      </c>
      <c r="X2875" s="16">
        <f>ROUNDDOWN(S2875*0.2/W2875+2000,0)</f>
        <v/>
      </c>
      <c r="Y2875" s="17">
        <f>IF(O2875&lt;=0,0,LOOKUP(O2875,{0,1950001,3300001,6950001,9000001,18000001,40000001},{0.05,0.1,0.2,0.23,0.33,0.4,0.45}))</f>
        <v/>
      </c>
    </row>
    <row r="2876">
      <c r="A2876" t="inlineStr">
        <is>
          <t>1万円刻み</t>
        </is>
      </c>
      <c r="B2876" s="16">
        <f>'3_1万円刻み'!$A$598</f>
        <v/>
      </c>
      <c r="C2876" t="n">
        <v>2026</v>
      </c>
      <c r="D2876" t="n">
        <v>1</v>
      </c>
      <c r="E2876" t="n">
        <v>0</v>
      </c>
      <c r="F2876" t="n">
        <v>0</v>
      </c>
      <c r="G2876" s="16">
        <f>ROUND(MIN(B2876/12,650000)*12*0.0915+MIN(B2876/12,1390000)*12*(0.0504+0)+B2876*0.005,0)</f>
        <v/>
      </c>
      <c r="H2876" t="n">
        <v>0</v>
      </c>
      <c r="I2876" t="n">
        <v>0</v>
      </c>
      <c r="J2876" s="16">
        <f>IF(C2876=2026,IF(B2876&lt;741000,0,IF(B2876&lt;2191000,B2876-740000,IF(B2876&lt;2193000,1451000,IF(B2876&lt;2196000,1453000,IF(B2876&lt;2200000,1456000,IF(B2876&lt;3600000,ROUNDDOWN(B2876/4,-3)*2.8-80000,IF(B2876&lt;6600000,ROUNDDOWN(B2876/4,-3)*3.2-440000,IF(B2876&lt;8500000,ROUNDDOWN(B2876*0.9,0)-1100000,B2876-1950000)))))))),IF(B2876&lt;651000,0,IF(B2876&lt;1900000,B2876-650000,IF(B2876&lt;3600000,ROUNDDOWN(B2876/4,-3)*2.8-80000,IF(B2876&lt;6600000,ROUNDDOWN(B2876/4,-3)*3.2-440000,IF(B2876&lt;8500000,ROUNDDOWN(B2876*0.9,0)-1100000,B2876-1950000))))))</f>
        <v/>
      </c>
      <c r="K2876" s="16">
        <f>IF(J2876&gt;23500000,NA(),IF(C2876=2026,IF(J2876&lt;=4890000,1040000,IF(J2876&lt;=6550000,670000,620000)),IF(J2876&lt;=1320000,950000,IF(J2876&lt;=3360000,880000,IF(J2876&lt;=4890000,680000,IF(J2876&lt;=6550000,630000,580000))))))</f>
        <v/>
      </c>
      <c r="L2876" s="16">
        <f>IF(D2876=1,IF(J2876&lt;=9000000,380000,IF(J2876&lt;=9500000,260000,IF(J2876&lt;=10000000,130000,0))),0)</f>
        <v/>
      </c>
      <c r="M2876" s="16">
        <f>IF(D2876=1,IF(J2876&lt;=9000000,330000,IF(J2876&lt;=9500000,220000,IF(J2876&lt;=10000000,110000,0))),0)</f>
        <v/>
      </c>
      <c r="N2876" s="16">
        <f>IF(D2876=1,IF(J2876&lt;=9000000,50000,IF(J2876&lt;=9500000,40000,IF(J2876&lt;=10000000,20000,0))),0)</f>
        <v/>
      </c>
      <c r="O2876" s="16">
        <f>MAX(0,ROUNDDOWN(J2876-G2876-K2876-L2876-E2876*380000-F2876*630000-H2876,-3))</f>
        <v/>
      </c>
      <c r="P2876" s="16">
        <f>MAX(0,ROUNDDOWN(J2876-G2876-430000-M2876-E2876*330000-F2876*450000-I2876,-3))</f>
        <v/>
      </c>
      <c r="Q2876" s="16">
        <f>50000+N2876+E2876*50000+F2876*180000</f>
        <v/>
      </c>
      <c r="R2876" s="16">
        <f>IF(P2876&lt;=2000000,MIN(Q2876,P2876),MAX(Q2876-(P2876-2000000),50000))*0.05</f>
        <v/>
      </c>
      <c r="S2876" s="16">
        <f>MAX(0,P2876*0.1-R2876)</f>
        <v/>
      </c>
      <c r="T2876" s="16">
        <f>Q2876+MAX(0,K2876-480000)</f>
        <v/>
      </c>
      <c r="U2876" s="16">
        <f>P2876-T2876</f>
        <v/>
      </c>
      <c r="V2876" s="17">
        <f>IF(U2876&lt;0,0,LOOKUP(U2876,{0,1950001,3300001,6950001,9000001,18000001,40000001},{0.05,0.1,0.2,0.23,0.33,0.4,0.45}))</f>
        <v/>
      </c>
      <c r="W2876" s="18">
        <f>IF(U2876&lt;0,0.9,0.9-V2876*1.021)</f>
        <v/>
      </c>
      <c r="X2876" s="16">
        <f>ROUNDDOWN(S2876*0.2/W2876+2000,0)</f>
        <v/>
      </c>
      <c r="Y2876" s="17">
        <f>IF(O2876&lt;=0,0,LOOKUP(O2876,{0,1950001,3300001,6950001,9000001,18000001,40000001},{0.05,0.1,0.2,0.23,0.33,0.4,0.45}))</f>
        <v/>
      </c>
    </row>
    <row r="2877">
      <c r="A2877" t="inlineStr">
        <is>
          <t>1万円刻み</t>
        </is>
      </c>
      <c r="B2877" s="16">
        <f>'3_1万円刻み'!$A$599</f>
        <v/>
      </c>
      <c r="C2877" t="n">
        <v>2025</v>
      </c>
      <c r="D2877" t="n">
        <v>0</v>
      </c>
      <c r="E2877" t="n">
        <v>0</v>
      </c>
      <c r="F2877" t="n">
        <v>0</v>
      </c>
      <c r="G2877" s="16">
        <f>ROUND(MIN(B2877/12,650000)*12*0.0915+MIN(B2877/12,1390000)*12*(0.0504+0)+B2877*0.005,0)</f>
        <v/>
      </c>
      <c r="H2877" t="n">
        <v>0</v>
      </c>
      <c r="I2877" t="n">
        <v>0</v>
      </c>
      <c r="J2877" s="16">
        <f>IF(C2877=2026,IF(B2877&lt;741000,0,IF(B2877&lt;2191000,B2877-740000,IF(B2877&lt;2193000,1451000,IF(B2877&lt;2196000,1453000,IF(B2877&lt;2200000,1456000,IF(B2877&lt;3600000,ROUNDDOWN(B2877/4,-3)*2.8-80000,IF(B2877&lt;6600000,ROUNDDOWN(B2877/4,-3)*3.2-440000,IF(B2877&lt;8500000,ROUNDDOWN(B2877*0.9,0)-1100000,B2877-1950000)))))))),IF(B2877&lt;651000,0,IF(B2877&lt;1900000,B2877-650000,IF(B2877&lt;3600000,ROUNDDOWN(B2877/4,-3)*2.8-80000,IF(B2877&lt;6600000,ROUNDDOWN(B2877/4,-3)*3.2-440000,IF(B2877&lt;8500000,ROUNDDOWN(B2877*0.9,0)-1100000,B2877-1950000))))))</f>
        <v/>
      </c>
      <c r="K2877" s="16">
        <f>IF(J2877&gt;23500000,NA(),IF(C2877=2026,IF(J2877&lt;=4890000,1040000,IF(J2877&lt;=6550000,670000,620000)),IF(J2877&lt;=1320000,950000,IF(J2877&lt;=3360000,880000,IF(J2877&lt;=4890000,680000,IF(J2877&lt;=6550000,630000,580000))))))</f>
        <v/>
      </c>
      <c r="L2877" s="16">
        <f>IF(D2877=1,IF(J2877&lt;=9000000,380000,IF(J2877&lt;=9500000,260000,IF(J2877&lt;=10000000,130000,0))),0)</f>
        <v/>
      </c>
      <c r="M2877" s="16">
        <f>IF(D2877=1,IF(J2877&lt;=9000000,330000,IF(J2877&lt;=9500000,220000,IF(J2877&lt;=10000000,110000,0))),0)</f>
        <v/>
      </c>
      <c r="N2877" s="16">
        <f>IF(D2877=1,IF(J2877&lt;=9000000,50000,IF(J2877&lt;=9500000,40000,IF(J2877&lt;=10000000,20000,0))),0)</f>
        <v/>
      </c>
      <c r="O2877" s="16">
        <f>MAX(0,ROUNDDOWN(J2877-G2877-K2877-L2877-E2877*380000-F2877*630000-H2877,-3))</f>
        <v/>
      </c>
      <c r="P2877" s="16">
        <f>MAX(0,ROUNDDOWN(J2877-G2877-430000-M2877-E2877*330000-F2877*450000-I2877,-3))</f>
        <v/>
      </c>
      <c r="Q2877" s="16">
        <f>50000+N2877+E2877*50000+F2877*180000</f>
        <v/>
      </c>
      <c r="R2877" s="16">
        <f>IF(P2877&lt;=2000000,MIN(Q2877,P2877),MAX(Q2877-(P2877-2000000),50000))*0.05</f>
        <v/>
      </c>
      <c r="S2877" s="16">
        <f>MAX(0,P2877*0.1-R2877)</f>
        <v/>
      </c>
      <c r="T2877" s="16">
        <f>Q2877+MAX(0,K2877-480000)</f>
        <v/>
      </c>
      <c r="U2877" s="16">
        <f>P2877-T2877</f>
        <v/>
      </c>
      <c r="V2877" s="17">
        <f>IF(U2877&lt;0,0,LOOKUP(U2877,{0,1950001,3300001,6950001,9000001,18000001,40000001},{0.05,0.1,0.2,0.23,0.33,0.4,0.45}))</f>
        <v/>
      </c>
      <c r="W2877" s="18">
        <f>IF(U2877&lt;0,0.9,0.9-V2877*1.021)</f>
        <v/>
      </c>
      <c r="X2877" s="16">
        <f>ROUNDDOWN(S2877*0.2/W2877+2000,0)</f>
        <v/>
      </c>
      <c r="Y2877" s="17">
        <f>IF(O2877&lt;=0,0,LOOKUP(O2877,{0,1950001,3300001,6950001,9000001,18000001,40000001},{0.05,0.1,0.2,0.23,0.33,0.4,0.45}))</f>
        <v/>
      </c>
    </row>
    <row r="2878">
      <c r="A2878" t="inlineStr">
        <is>
          <t>1万円刻み</t>
        </is>
      </c>
      <c r="B2878" s="16">
        <f>'3_1万円刻み'!$A$599</f>
        <v/>
      </c>
      <c r="C2878" t="n">
        <v>2026</v>
      </c>
      <c r="D2878" t="n">
        <v>0</v>
      </c>
      <c r="E2878" t="n">
        <v>0</v>
      </c>
      <c r="F2878" t="n">
        <v>0</v>
      </c>
      <c r="G2878" s="16">
        <f>ROUND(MIN(B2878/12,650000)*12*0.0915+MIN(B2878/12,1390000)*12*(0.0504+0)+B2878*0.005,0)</f>
        <v/>
      </c>
      <c r="H2878" t="n">
        <v>0</v>
      </c>
      <c r="I2878" t="n">
        <v>0</v>
      </c>
      <c r="J2878" s="16">
        <f>IF(C2878=2026,IF(B2878&lt;741000,0,IF(B2878&lt;2191000,B2878-740000,IF(B2878&lt;2193000,1451000,IF(B2878&lt;2196000,1453000,IF(B2878&lt;2200000,1456000,IF(B2878&lt;3600000,ROUNDDOWN(B2878/4,-3)*2.8-80000,IF(B2878&lt;6600000,ROUNDDOWN(B2878/4,-3)*3.2-440000,IF(B2878&lt;8500000,ROUNDDOWN(B2878*0.9,0)-1100000,B2878-1950000)))))))),IF(B2878&lt;651000,0,IF(B2878&lt;1900000,B2878-650000,IF(B2878&lt;3600000,ROUNDDOWN(B2878/4,-3)*2.8-80000,IF(B2878&lt;6600000,ROUNDDOWN(B2878/4,-3)*3.2-440000,IF(B2878&lt;8500000,ROUNDDOWN(B2878*0.9,0)-1100000,B2878-1950000))))))</f>
        <v/>
      </c>
      <c r="K2878" s="16">
        <f>IF(J2878&gt;23500000,NA(),IF(C2878=2026,IF(J2878&lt;=4890000,1040000,IF(J2878&lt;=6550000,670000,620000)),IF(J2878&lt;=1320000,950000,IF(J2878&lt;=3360000,880000,IF(J2878&lt;=4890000,680000,IF(J2878&lt;=6550000,630000,580000))))))</f>
        <v/>
      </c>
      <c r="L2878" s="16">
        <f>IF(D2878=1,IF(J2878&lt;=9000000,380000,IF(J2878&lt;=9500000,260000,IF(J2878&lt;=10000000,130000,0))),0)</f>
        <v/>
      </c>
      <c r="M2878" s="16">
        <f>IF(D2878=1,IF(J2878&lt;=9000000,330000,IF(J2878&lt;=9500000,220000,IF(J2878&lt;=10000000,110000,0))),0)</f>
        <v/>
      </c>
      <c r="N2878" s="16">
        <f>IF(D2878=1,IF(J2878&lt;=9000000,50000,IF(J2878&lt;=9500000,40000,IF(J2878&lt;=10000000,20000,0))),0)</f>
        <v/>
      </c>
      <c r="O2878" s="16">
        <f>MAX(0,ROUNDDOWN(J2878-G2878-K2878-L2878-E2878*380000-F2878*630000-H2878,-3))</f>
        <v/>
      </c>
      <c r="P2878" s="16">
        <f>MAX(0,ROUNDDOWN(J2878-G2878-430000-M2878-E2878*330000-F2878*450000-I2878,-3))</f>
        <v/>
      </c>
      <c r="Q2878" s="16">
        <f>50000+N2878+E2878*50000+F2878*180000</f>
        <v/>
      </c>
      <c r="R2878" s="16">
        <f>IF(P2878&lt;=2000000,MIN(Q2878,P2878),MAX(Q2878-(P2878-2000000),50000))*0.05</f>
        <v/>
      </c>
      <c r="S2878" s="16">
        <f>MAX(0,P2878*0.1-R2878)</f>
        <v/>
      </c>
      <c r="T2878" s="16">
        <f>Q2878+MAX(0,K2878-480000)</f>
        <v/>
      </c>
      <c r="U2878" s="16">
        <f>P2878-T2878</f>
        <v/>
      </c>
      <c r="V2878" s="17">
        <f>IF(U2878&lt;0,0,LOOKUP(U2878,{0,1950001,3300001,6950001,9000001,18000001,40000001},{0.05,0.1,0.2,0.23,0.33,0.4,0.45}))</f>
        <v/>
      </c>
      <c r="W2878" s="18">
        <f>IF(U2878&lt;0,0.9,0.9-V2878*1.021)</f>
        <v/>
      </c>
      <c r="X2878" s="16">
        <f>ROUNDDOWN(S2878*0.2/W2878+2000,0)</f>
        <v/>
      </c>
      <c r="Y2878" s="17">
        <f>IF(O2878&lt;=0,0,LOOKUP(O2878,{0,1950001,3300001,6950001,9000001,18000001,40000001},{0.05,0.1,0.2,0.23,0.33,0.4,0.45}))</f>
        <v/>
      </c>
    </row>
    <row r="2879">
      <c r="A2879" t="inlineStr">
        <is>
          <t>1万円刻み</t>
        </is>
      </c>
      <c r="B2879" s="16">
        <f>'3_1万円刻み'!$A$599</f>
        <v/>
      </c>
      <c r="C2879" t="n">
        <v>2025</v>
      </c>
      <c r="D2879" t="n">
        <v>1</v>
      </c>
      <c r="E2879" t="n">
        <v>0</v>
      </c>
      <c r="F2879" t="n">
        <v>0</v>
      </c>
      <c r="G2879" s="16">
        <f>ROUND(MIN(B2879/12,650000)*12*0.0915+MIN(B2879/12,1390000)*12*(0.0504+0)+B2879*0.005,0)</f>
        <v/>
      </c>
      <c r="H2879" t="n">
        <v>0</v>
      </c>
      <c r="I2879" t="n">
        <v>0</v>
      </c>
      <c r="J2879" s="16">
        <f>IF(C2879=2026,IF(B2879&lt;741000,0,IF(B2879&lt;2191000,B2879-740000,IF(B2879&lt;2193000,1451000,IF(B2879&lt;2196000,1453000,IF(B2879&lt;2200000,1456000,IF(B2879&lt;3600000,ROUNDDOWN(B2879/4,-3)*2.8-80000,IF(B2879&lt;6600000,ROUNDDOWN(B2879/4,-3)*3.2-440000,IF(B2879&lt;8500000,ROUNDDOWN(B2879*0.9,0)-1100000,B2879-1950000)))))))),IF(B2879&lt;651000,0,IF(B2879&lt;1900000,B2879-650000,IF(B2879&lt;3600000,ROUNDDOWN(B2879/4,-3)*2.8-80000,IF(B2879&lt;6600000,ROUNDDOWN(B2879/4,-3)*3.2-440000,IF(B2879&lt;8500000,ROUNDDOWN(B2879*0.9,0)-1100000,B2879-1950000))))))</f>
        <v/>
      </c>
      <c r="K2879" s="16">
        <f>IF(J2879&gt;23500000,NA(),IF(C2879=2026,IF(J2879&lt;=4890000,1040000,IF(J2879&lt;=6550000,670000,620000)),IF(J2879&lt;=1320000,950000,IF(J2879&lt;=3360000,880000,IF(J2879&lt;=4890000,680000,IF(J2879&lt;=6550000,630000,580000))))))</f>
        <v/>
      </c>
      <c r="L2879" s="16">
        <f>IF(D2879=1,IF(J2879&lt;=9000000,380000,IF(J2879&lt;=9500000,260000,IF(J2879&lt;=10000000,130000,0))),0)</f>
        <v/>
      </c>
      <c r="M2879" s="16">
        <f>IF(D2879=1,IF(J2879&lt;=9000000,330000,IF(J2879&lt;=9500000,220000,IF(J2879&lt;=10000000,110000,0))),0)</f>
        <v/>
      </c>
      <c r="N2879" s="16">
        <f>IF(D2879=1,IF(J2879&lt;=9000000,50000,IF(J2879&lt;=9500000,40000,IF(J2879&lt;=10000000,20000,0))),0)</f>
        <v/>
      </c>
      <c r="O2879" s="16">
        <f>MAX(0,ROUNDDOWN(J2879-G2879-K2879-L2879-E2879*380000-F2879*630000-H2879,-3))</f>
        <v/>
      </c>
      <c r="P2879" s="16">
        <f>MAX(0,ROUNDDOWN(J2879-G2879-430000-M2879-E2879*330000-F2879*450000-I2879,-3))</f>
        <v/>
      </c>
      <c r="Q2879" s="16">
        <f>50000+N2879+E2879*50000+F2879*180000</f>
        <v/>
      </c>
      <c r="R2879" s="16">
        <f>IF(P2879&lt;=2000000,MIN(Q2879,P2879),MAX(Q2879-(P2879-2000000),50000))*0.05</f>
        <v/>
      </c>
      <c r="S2879" s="16">
        <f>MAX(0,P2879*0.1-R2879)</f>
        <v/>
      </c>
      <c r="T2879" s="16">
        <f>Q2879+MAX(0,K2879-480000)</f>
        <v/>
      </c>
      <c r="U2879" s="16">
        <f>P2879-T2879</f>
        <v/>
      </c>
      <c r="V2879" s="17">
        <f>IF(U2879&lt;0,0,LOOKUP(U2879,{0,1950001,3300001,6950001,9000001,18000001,40000001},{0.05,0.1,0.2,0.23,0.33,0.4,0.45}))</f>
        <v/>
      </c>
      <c r="W2879" s="18">
        <f>IF(U2879&lt;0,0.9,0.9-V2879*1.021)</f>
        <v/>
      </c>
      <c r="X2879" s="16">
        <f>ROUNDDOWN(S2879*0.2/W2879+2000,0)</f>
        <v/>
      </c>
      <c r="Y2879" s="17">
        <f>IF(O2879&lt;=0,0,LOOKUP(O2879,{0,1950001,3300001,6950001,9000001,18000001,40000001},{0.05,0.1,0.2,0.23,0.33,0.4,0.45}))</f>
        <v/>
      </c>
    </row>
    <row r="2880">
      <c r="A2880" t="inlineStr">
        <is>
          <t>1万円刻み</t>
        </is>
      </c>
      <c r="B2880" s="16">
        <f>'3_1万円刻み'!$A$599</f>
        <v/>
      </c>
      <c r="C2880" t="n">
        <v>2026</v>
      </c>
      <c r="D2880" t="n">
        <v>1</v>
      </c>
      <c r="E2880" t="n">
        <v>0</v>
      </c>
      <c r="F2880" t="n">
        <v>0</v>
      </c>
      <c r="G2880" s="16">
        <f>ROUND(MIN(B2880/12,650000)*12*0.0915+MIN(B2880/12,1390000)*12*(0.0504+0)+B2880*0.005,0)</f>
        <v/>
      </c>
      <c r="H2880" t="n">
        <v>0</v>
      </c>
      <c r="I2880" t="n">
        <v>0</v>
      </c>
      <c r="J2880" s="16">
        <f>IF(C2880=2026,IF(B2880&lt;741000,0,IF(B2880&lt;2191000,B2880-740000,IF(B2880&lt;2193000,1451000,IF(B2880&lt;2196000,1453000,IF(B2880&lt;2200000,1456000,IF(B2880&lt;3600000,ROUNDDOWN(B2880/4,-3)*2.8-80000,IF(B2880&lt;6600000,ROUNDDOWN(B2880/4,-3)*3.2-440000,IF(B2880&lt;8500000,ROUNDDOWN(B2880*0.9,0)-1100000,B2880-1950000)))))))),IF(B2880&lt;651000,0,IF(B2880&lt;1900000,B2880-650000,IF(B2880&lt;3600000,ROUNDDOWN(B2880/4,-3)*2.8-80000,IF(B2880&lt;6600000,ROUNDDOWN(B2880/4,-3)*3.2-440000,IF(B2880&lt;8500000,ROUNDDOWN(B2880*0.9,0)-1100000,B2880-1950000))))))</f>
        <v/>
      </c>
      <c r="K2880" s="16">
        <f>IF(J2880&gt;23500000,NA(),IF(C2880=2026,IF(J2880&lt;=4890000,1040000,IF(J2880&lt;=6550000,670000,620000)),IF(J2880&lt;=1320000,950000,IF(J2880&lt;=3360000,880000,IF(J2880&lt;=4890000,680000,IF(J2880&lt;=6550000,630000,580000))))))</f>
        <v/>
      </c>
      <c r="L2880" s="16">
        <f>IF(D2880=1,IF(J2880&lt;=9000000,380000,IF(J2880&lt;=9500000,260000,IF(J2880&lt;=10000000,130000,0))),0)</f>
        <v/>
      </c>
      <c r="M2880" s="16">
        <f>IF(D2880=1,IF(J2880&lt;=9000000,330000,IF(J2880&lt;=9500000,220000,IF(J2880&lt;=10000000,110000,0))),0)</f>
        <v/>
      </c>
      <c r="N2880" s="16">
        <f>IF(D2880=1,IF(J2880&lt;=9000000,50000,IF(J2880&lt;=9500000,40000,IF(J2880&lt;=10000000,20000,0))),0)</f>
        <v/>
      </c>
      <c r="O2880" s="16">
        <f>MAX(0,ROUNDDOWN(J2880-G2880-K2880-L2880-E2880*380000-F2880*630000-H2880,-3))</f>
        <v/>
      </c>
      <c r="P2880" s="16">
        <f>MAX(0,ROUNDDOWN(J2880-G2880-430000-M2880-E2880*330000-F2880*450000-I2880,-3))</f>
        <v/>
      </c>
      <c r="Q2880" s="16">
        <f>50000+N2880+E2880*50000+F2880*180000</f>
        <v/>
      </c>
      <c r="R2880" s="16">
        <f>IF(P2880&lt;=2000000,MIN(Q2880,P2880),MAX(Q2880-(P2880-2000000),50000))*0.05</f>
        <v/>
      </c>
      <c r="S2880" s="16">
        <f>MAX(0,P2880*0.1-R2880)</f>
        <v/>
      </c>
      <c r="T2880" s="16">
        <f>Q2880+MAX(0,K2880-480000)</f>
        <v/>
      </c>
      <c r="U2880" s="16">
        <f>P2880-T2880</f>
        <v/>
      </c>
      <c r="V2880" s="17">
        <f>IF(U2880&lt;0,0,LOOKUP(U2880,{0,1950001,3300001,6950001,9000001,18000001,40000001},{0.05,0.1,0.2,0.23,0.33,0.4,0.45}))</f>
        <v/>
      </c>
      <c r="W2880" s="18">
        <f>IF(U2880&lt;0,0.9,0.9-V2880*1.021)</f>
        <v/>
      </c>
      <c r="X2880" s="16">
        <f>ROUNDDOWN(S2880*0.2/W2880+2000,0)</f>
        <v/>
      </c>
      <c r="Y2880" s="17">
        <f>IF(O2880&lt;=0,0,LOOKUP(O2880,{0,1950001,3300001,6950001,9000001,18000001,40000001},{0.05,0.1,0.2,0.23,0.33,0.4,0.45}))</f>
        <v/>
      </c>
    </row>
    <row r="2881">
      <c r="A2881" t="inlineStr">
        <is>
          <t>1万円刻み</t>
        </is>
      </c>
      <c r="B2881" s="16">
        <f>'3_1万円刻み'!$A$600</f>
        <v/>
      </c>
      <c r="C2881" t="n">
        <v>2025</v>
      </c>
      <c r="D2881" t="n">
        <v>0</v>
      </c>
      <c r="E2881" t="n">
        <v>0</v>
      </c>
      <c r="F2881" t="n">
        <v>0</v>
      </c>
      <c r="G2881" s="16">
        <f>ROUND(MIN(B2881/12,650000)*12*0.0915+MIN(B2881/12,1390000)*12*(0.0504+0)+B2881*0.005,0)</f>
        <v/>
      </c>
      <c r="H2881" t="n">
        <v>0</v>
      </c>
      <c r="I2881" t="n">
        <v>0</v>
      </c>
      <c r="J2881" s="16">
        <f>IF(C2881=2026,IF(B2881&lt;741000,0,IF(B2881&lt;2191000,B2881-740000,IF(B2881&lt;2193000,1451000,IF(B2881&lt;2196000,1453000,IF(B2881&lt;2200000,1456000,IF(B2881&lt;3600000,ROUNDDOWN(B2881/4,-3)*2.8-80000,IF(B2881&lt;6600000,ROUNDDOWN(B2881/4,-3)*3.2-440000,IF(B2881&lt;8500000,ROUNDDOWN(B2881*0.9,0)-1100000,B2881-1950000)))))))),IF(B2881&lt;651000,0,IF(B2881&lt;1900000,B2881-650000,IF(B2881&lt;3600000,ROUNDDOWN(B2881/4,-3)*2.8-80000,IF(B2881&lt;6600000,ROUNDDOWN(B2881/4,-3)*3.2-440000,IF(B2881&lt;8500000,ROUNDDOWN(B2881*0.9,0)-1100000,B2881-1950000))))))</f>
        <v/>
      </c>
      <c r="K2881" s="16">
        <f>IF(J2881&gt;23500000,NA(),IF(C2881=2026,IF(J2881&lt;=4890000,1040000,IF(J2881&lt;=6550000,670000,620000)),IF(J2881&lt;=1320000,950000,IF(J2881&lt;=3360000,880000,IF(J2881&lt;=4890000,680000,IF(J2881&lt;=6550000,630000,580000))))))</f>
        <v/>
      </c>
      <c r="L2881" s="16">
        <f>IF(D2881=1,IF(J2881&lt;=9000000,380000,IF(J2881&lt;=9500000,260000,IF(J2881&lt;=10000000,130000,0))),0)</f>
        <v/>
      </c>
      <c r="M2881" s="16">
        <f>IF(D2881=1,IF(J2881&lt;=9000000,330000,IF(J2881&lt;=9500000,220000,IF(J2881&lt;=10000000,110000,0))),0)</f>
        <v/>
      </c>
      <c r="N2881" s="16">
        <f>IF(D2881=1,IF(J2881&lt;=9000000,50000,IF(J2881&lt;=9500000,40000,IF(J2881&lt;=10000000,20000,0))),0)</f>
        <v/>
      </c>
      <c r="O2881" s="16">
        <f>MAX(0,ROUNDDOWN(J2881-G2881-K2881-L2881-E2881*380000-F2881*630000-H2881,-3))</f>
        <v/>
      </c>
      <c r="P2881" s="16">
        <f>MAX(0,ROUNDDOWN(J2881-G2881-430000-M2881-E2881*330000-F2881*450000-I2881,-3))</f>
        <v/>
      </c>
      <c r="Q2881" s="16">
        <f>50000+N2881+E2881*50000+F2881*180000</f>
        <v/>
      </c>
      <c r="R2881" s="16">
        <f>IF(P2881&lt;=2000000,MIN(Q2881,P2881),MAX(Q2881-(P2881-2000000),50000))*0.05</f>
        <v/>
      </c>
      <c r="S2881" s="16">
        <f>MAX(0,P2881*0.1-R2881)</f>
        <v/>
      </c>
      <c r="T2881" s="16">
        <f>Q2881+MAX(0,K2881-480000)</f>
        <v/>
      </c>
      <c r="U2881" s="16">
        <f>P2881-T2881</f>
        <v/>
      </c>
      <c r="V2881" s="17">
        <f>IF(U2881&lt;0,0,LOOKUP(U2881,{0,1950001,3300001,6950001,9000001,18000001,40000001},{0.05,0.1,0.2,0.23,0.33,0.4,0.45}))</f>
        <v/>
      </c>
      <c r="W2881" s="18">
        <f>IF(U2881&lt;0,0.9,0.9-V2881*1.021)</f>
        <v/>
      </c>
      <c r="X2881" s="16">
        <f>ROUNDDOWN(S2881*0.2/W2881+2000,0)</f>
        <v/>
      </c>
      <c r="Y2881" s="17">
        <f>IF(O2881&lt;=0,0,LOOKUP(O2881,{0,1950001,3300001,6950001,9000001,18000001,40000001},{0.05,0.1,0.2,0.23,0.33,0.4,0.45}))</f>
        <v/>
      </c>
    </row>
    <row r="2882">
      <c r="A2882" t="inlineStr">
        <is>
          <t>1万円刻み</t>
        </is>
      </c>
      <c r="B2882" s="16">
        <f>'3_1万円刻み'!$A$600</f>
        <v/>
      </c>
      <c r="C2882" t="n">
        <v>2026</v>
      </c>
      <c r="D2882" t="n">
        <v>0</v>
      </c>
      <c r="E2882" t="n">
        <v>0</v>
      </c>
      <c r="F2882" t="n">
        <v>0</v>
      </c>
      <c r="G2882" s="16">
        <f>ROUND(MIN(B2882/12,650000)*12*0.0915+MIN(B2882/12,1390000)*12*(0.0504+0)+B2882*0.005,0)</f>
        <v/>
      </c>
      <c r="H2882" t="n">
        <v>0</v>
      </c>
      <c r="I2882" t="n">
        <v>0</v>
      </c>
      <c r="J2882" s="16">
        <f>IF(C2882=2026,IF(B2882&lt;741000,0,IF(B2882&lt;2191000,B2882-740000,IF(B2882&lt;2193000,1451000,IF(B2882&lt;2196000,1453000,IF(B2882&lt;2200000,1456000,IF(B2882&lt;3600000,ROUNDDOWN(B2882/4,-3)*2.8-80000,IF(B2882&lt;6600000,ROUNDDOWN(B2882/4,-3)*3.2-440000,IF(B2882&lt;8500000,ROUNDDOWN(B2882*0.9,0)-1100000,B2882-1950000)))))))),IF(B2882&lt;651000,0,IF(B2882&lt;1900000,B2882-650000,IF(B2882&lt;3600000,ROUNDDOWN(B2882/4,-3)*2.8-80000,IF(B2882&lt;6600000,ROUNDDOWN(B2882/4,-3)*3.2-440000,IF(B2882&lt;8500000,ROUNDDOWN(B2882*0.9,0)-1100000,B2882-1950000))))))</f>
        <v/>
      </c>
      <c r="K2882" s="16">
        <f>IF(J2882&gt;23500000,NA(),IF(C2882=2026,IF(J2882&lt;=4890000,1040000,IF(J2882&lt;=6550000,670000,620000)),IF(J2882&lt;=1320000,950000,IF(J2882&lt;=3360000,880000,IF(J2882&lt;=4890000,680000,IF(J2882&lt;=6550000,630000,580000))))))</f>
        <v/>
      </c>
      <c r="L2882" s="16">
        <f>IF(D2882=1,IF(J2882&lt;=9000000,380000,IF(J2882&lt;=9500000,260000,IF(J2882&lt;=10000000,130000,0))),0)</f>
        <v/>
      </c>
      <c r="M2882" s="16">
        <f>IF(D2882=1,IF(J2882&lt;=9000000,330000,IF(J2882&lt;=9500000,220000,IF(J2882&lt;=10000000,110000,0))),0)</f>
        <v/>
      </c>
      <c r="N2882" s="16">
        <f>IF(D2882=1,IF(J2882&lt;=9000000,50000,IF(J2882&lt;=9500000,40000,IF(J2882&lt;=10000000,20000,0))),0)</f>
        <v/>
      </c>
      <c r="O2882" s="16">
        <f>MAX(0,ROUNDDOWN(J2882-G2882-K2882-L2882-E2882*380000-F2882*630000-H2882,-3))</f>
        <v/>
      </c>
      <c r="P2882" s="16">
        <f>MAX(0,ROUNDDOWN(J2882-G2882-430000-M2882-E2882*330000-F2882*450000-I2882,-3))</f>
        <v/>
      </c>
      <c r="Q2882" s="16">
        <f>50000+N2882+E2882*50000+F2882*180000</f>
        <v/>
      </c>
      <c r="R2882" s="16">
        <f>IF(P2882&lt;=2000000,MIN(Q2882,P2882),MAX(Q2882-(P2882-2000000),50000))*0.05</f>
        <v/>
      </c>
      <c r="S2882" s="16">
        <f>MAX(0,P2882*0.1-R2882)</f>
        <v/>
      </c>
      <c r="T2882" s="16">
        <f>Q2882+MAX(0,K2882-480000)</f>
        <v/>
      </c>
      <c r="U2882" s="16">
        <f>P2882-T2882</f>
        <v/>
      </c>
      <c r="V2882" s="17">
        <f>IF(U2882&lt;0,0,LOOKUP(U2882,{0,1950001,3300001,6950001,9000001,18000001,40000001},{0.05,0.1,0.2,0.23,0.33,0.4,0.45}))</f>
        <v/>
      </c>
      <c r="W2882" s="18">
        <f>IF(U2882&lt;0,0.9,0.9-V2882*1.021)</f>
        <v/>
      </c>
      <c r="X2882" s="16">
        <f>ROUNDDOWN(S2882*0.2/W2882+2000,0)</f>
        <v/>
      </c>
      <c r="Y2882" s="17">
        <f>IF(O2882&lt;=0,0,LOOKUP(O2882,{0,1950001,3300001,6950001,9000001,18000001,40000001},{0.05,0.1,0.2,0.23,0.33,0.4,0.45}))</f>
        <v/>
      </c>
    </row>
    <row r="2883">
      <c r="A2883" t="inlineStr">
        <is>
          <t>1万円刻み</t>
        </is>
      </c>
      <c r="B2883" s="16">
        <f>'3_1万円刻み'!$A$600</f>
        <v/>
      </c>
      <c r="C2883" t="n">
        <v>2025</v>
      </c>
      <c r="D2883" t="n">
        <v>1</v>
      </c>
      <c r="E2883" t="n">
        <v>0</v>
      </c>
      <c r="F2883" t="n">
        <v>0</v>
      </c>
      <c r="G2883" s="16">
        <f>ROUND(MIN(B2883/12,650000)*12*0.0915+MIN(B2883/12,1390000)*12*(0.0504+0)+B2883*0.005,0)</f>
        <v/>
      </c>
      <c r="H2883" t="n">
        <v>0</v>
      </c>
      <c r="I2883" t="n">
        <v>0</v>
      </c>
      <c r="J2883" s="16">
        <f>IF(C2883=2026,IF(B2883&lt;741000,0,IF(B2883&lt;2191000,B2883-740000,IF(B2883&lt;2193000,1451000,IF(B2883&lt;2196000,1453000,IF(B2883&lt;2200000,1456000,IF(B2883&lt;3600000,ROUNDDOWN(B2883/4,-3)*2.8-80000,IF(B2883&lt;6600000,ROUNDDOWN(B2883/4,-3)*3.2-440000,IF(B2883&lt;8500000,ROUNDDOWN(B2883*0.9,0)-1100000,B2883-1950000)))))))),IF(B2883&lt;651000,0,IF(B2883&lt;1900000,B2883-650000,IF(B2883&lt;3600000,ROUNDDOWN(B2883/4,-3)*2.8-80000,IF(B2883&lt;6600000,ROUNDDOWN(B2883/4,-3)*3.2-440000,IF(B2883&lt;8500000,ROUNDDOWN(B2883*0.9,0)-1100000,B2883-1950000))))))</f>
        <v/>
      </c>
      <c r="K2883" s="16">
        <f>IF(J2883&gt;23500000,NA(),IF(C2883=2026,IF(J2883&lt;=4890000,1040000,IF(J2883&lt;=6550000,670000,620000)),IF(J2883&lt;=1320000,950000,IF(J2883&lt;=3360000,880000,IF(J2883&lt;=4890000,680000,IF(J2883&lt;=6550000,630000,580000))))))</f>
        <v/>
      </c>
      <c r="L2883" s="16">
        <f>IF(D2883=1,IF(J2883&lt;=9000000,380000,IF(J2883&lt;=9500000,260000,IF(J2883&lt;=10000000,130000,0))),0)</f>
        <v/>
      </c>
      <c r="M2883" s="16">
        <f>IF(D2883=1,IF(J2883&lt;=9000000,330000,IF(J2883&lt;=9500000,220000,IF(J2883&lt;=10000000,110000,0))),0)</f>
        <v/>
      </c>
      <c r="N2883" s="16">
        <f>IF(D2883=1,IF(J2883&lt;=9000000,50000,IF(J2883&lt;=9500000,40000,IF(J2883&lt;=10000000,20000,0))),0)</f>
        <v/>
      </c>
      <c r="O2883" s="16">
        <f>MAX(0,ROUNDDOWN(J2883-G2883-K2883-L2883-E2883*380000-F2883*630000-H2883,-3))</f>
        <v/>
      </c>
      <c r="P2883" s="16">
        <f>MAX(0,ROUNDDOWN(J2883-G2883-430000-M2883-E2883*330000-F2883*450000-I2883,-3))</f>
        <v/>
      </c>
      <c r="Q2883" s="16">
        <f>50000+N2883+E2883*50000+F2883*180000</f>
        <v/>
      </c>
      <c r="R2883" s="16">
        <f>IF(P2883&lt;=2000000,MIN(Q2883,P2883),MAX(Q2883-(P2883-2000000),50000))*0.05</f>
        <v/>
      </c>
      <c r="S2883" s="16">
        <f>MAX(0,P2883*0.1-R2883)</f>
        <v/>
      </c>
      <c r="T2883" s="16">
        <f>Q2883+MAX(0,K2883-480000)</f>
        <v/>
      </c>
      <c r="U2883" s="16">
        <f>P2883-T2883</f>
        <v/>
      </c>
      <c r="V2883" s="17">
        <f>IF(U2883&lt;0,0,LOOKUP(U2883,{0,1950001,3300001,6950001,9000001,18000001,40000001},{0.05,0.1,0.2,0.23,0.33,0.4,0.45}))</f>
        <v/>
      </c>
      <c r="W2883" s="18">
        <f>IF(U2883&lt;0,0.9,0.9-V2883*1.021)</f>
        <v/>
      </c>
      <c r="X2883" s="16">
        <f>ROUNDDOWN(S2883*0.2/W2883+2000,0)</f>
        <v/>
      </c>
      <c r="Y2883" s="17">
        <f>IF(O2883&lt;=0,0,LOOKUP(O2883,{0,1950001,3300001,6950001,9000001,18000001,40000001},{0.05,0.1,0.2,0.23,0.33,0.4,0.45}))</f>
        <v/>
      </c>
    </row>
    <row r="2884">
      <c r="A2884" t="inlineStr">
        <is>
          <t>1万円刻み</t>
        </is>
      </c>
      <c r="B2884" s="16">
        <f>'3_1万円刻み'!$A$600</f>
        <v/>
      </c>
      <c r="C2884" t="n">
        <v>2026</v>
      </c>
      <c r="D2884" t="n">
        <v>1</v>
      </c>
      <c r="E2884" t="n">
        <v>0</v>
      </c>
      <c r="F2884" t="n">
        <v>0</v>
      </c>
      <c r="G2884" s="16">
        <f>ROUND(MIN(B2884/12,650000)*12*0.0915+MIN(B2884/12,1390000)*12*(0.0504+0)+B2884*0.005,0)</f>
        <v/>
      </c>
      <c r="H2884" t="n">
        <v>0</v>
      </c>
      <c r="I2884" t="n">
        <v>0</v>
      </c>
      <c r="J2884" s="16">
        <f>IF(C2884=2026,IF(B2884&lt;741000,0,IF(B2884&lt;2191000,B2884-740000,IF(B2884&lt;2193000,1451000,IF(B2884&lt;2196000,1453000,IF(B2884&lt;2200000,1456000,IF(B2884&lt;3600000,ROUNDDOWN(B2884/4,-3)*2.8-80000,IF(B2884&lt;6600000,ROUNDDOWN(B2884/4,-3)*3.2-440000,IF(B2884&lt;8500000,ROUNDDOWN(B2884*0.9,0)-1100000,B2884-1950000)))))))),IF(B2884&lt;651000,0,IF(B2884&lt;1900000,B2884-650000,IF(B2884&lt;3600000,ROUNDDOWN(B2884/4,-3)*2.8-80000,IF(B2884&lt;6600000,ROUNDDOWN(B2884/4,-3)*3.2-440000,IF(B2884&lt;8500000,ROUNDDOWN(B2884*0.9,0)-1100000,B2884-1950000))))))</f>
        <v/>
      </c>
      <c r="K2884" s="16">
        <f>IF(J2884&gt;23500000,NA(),IF(C2884=2026,IF(J2884&lt;=4890000,1040000,IF(J2884&lt;=6550000,670000,620000)),IF(J2884&lt;=1320000,950000,IF(J2884&lt;=3360000,880000,IF(J2884&lt;=4890000,680000,IF(J2884&lt;=6550000,630000,580000))))))</f>
        <v/>
      </c>
      <c r="L2884" s="16">
        <f>IF(D2884=1,IF(J2884&lt;=9000000,380000,IF(J2884&lt;=9500000,260000,IF(J2884&lt;=10000000,130000,0))),0)</f>
        <v/>
      </c>
      <c r="M2884" s="16">
        <f>IF(D2884=1,IF(J2884&lt;=9000000,330000,IF(J2884&lt;=9500000,220000,IF(J2884&lt;=10000000,110000,0))),0)</f>
        <v/>
      </c>
      <c r="N2884" s="16">
        <f>IF(D2884=1,IF(J2884&lt;=9000000,50000,IF(J2884&lt;=9500000,40000,IF(J2884&lt;=10000000,20000,0))),0)</f>
        <v/>
      </c>
      <c r="O2884" s="16">
        <f>MAX(0,ROUNDDOWN(J2884-G2884-K2884-L2884-E2884*380000-F2884*630000-H2884,-3))</f>
        <v/>
      </c>
      <c r="P2884" s="16">
        <f>MAX(0,ROUNDDOWN(J2884-G2884-430000-M2884-E2884*330000-F2884*450000-I2884,-3))</f>
        <v/>
      </c>
      <c r="Q2884" s="16">
        <f>50000+N2884+E2884*50000+F2884*180000</f>
        <v/>
      </c>
      <c r="R2884" s="16">
        <f>IF(P2884&lt;=2000000,MIN(Q2884,P2884),MAX(Q2884-(P2884-2000000),50000))*0.05</f>
        <v/>
      </c>
      <c r="S2884" s="16">
        <f>MAX(0,P2884*0.1-R2884)</f>
        <v/>
      </c>
      <c r="T2884" s="16">
        <f>Q2884+MAX(0,K2884-480000)</f>
        <v/>
      </c>
      <c r="U2884" s="16">
        <f>P2884-T2884</f>
        <v/>
      </c>
      <c r="V2884" s="17">
        <f>IF(U2884&lt;0,0,LOOKUP(U2884,{0,1950001,3300001,6950001,9000001,18000001,40000001},{0.05,0.1,0.2,0.23,0.33,0.4,0.45}))</f>
        <v/>
      </c>
      <c r="W2884" s="18">
        <f>IF(U2884&lt;0,0.9,0.9-V2884*1.021)</f>
        <v/>
      </c>
      <c r="X2884" s="16">
        <f>ROUNDDOWN(S2884*0.2/W2884+2000,0)</f>
        <v/>
      </c>
      <c r="Y2884" s="17">
        <f>IF(O2884&lt;=0,0,LOOKUP(O2884,{0,1950001,3300001,6950001,9000001,18000001,40000001},{0.05,0.1,0.2,0.23,0.33,0.4,0.45}))</f>
        <v/>
      </c>
    </row>
    <row r="2885">
      <c r="A2885" t="inlineStr">
        <is>
          <t>1万円刻み</t>
        </is>
      </c>
      <c r="B2885" s="16">
        <f>'3_1万円刻み'!$A$601</f>
        <v/>
      </c>
      <c r="C2885" t="n">
        <v>2025</v>
      </c>
      <c r="D2885" t="n">
        <v>0</v>
      </c>
      <c r="E2885" t="n">
        <v>0</v>
      </c>
      <c r="F2885" t="n">
        <v>0</v>
      </c>
      <c r="G2885" s="16">
        <f>ROUND(MIN(B2885/12,650000)*12*0.0915+MIN(B2885/12,1390000)*12*(0.0504+0)+B2885*0.005,0)</f>
        <v/>
      </c>
      <c r="H2885" t="n">
        <v>0</v>
      </c>
      <c r="I2885" t="n">
        <v>0</v>
      </c>
      <c r="J2885" s="16">
        <f>IF(C2885=2026,IF(B2885&lt;741000,0,IF(B2885&lt;2191000,B2885-740000,IF(B2885&lt;2193000,1451000,IF(B2885&lt;2196000,1453000,IF(B2885&lt;2200000,1456000,IF(B2885&lt;3600000,ROUNDDOWN(B2885/4,-3)*2.8-80000,IF(B2885&lt;6600000,ROUNDDOWN(B2885/4,-3)*3.2-440000,IF(B2885&lt;8500000,ROUNDDOWN(B2885*0.9,0)-1100000,B2885-1950000)))))))),IF(B2885&lt;651000,0,IF(B2885&lt;1900000,B2885-650000,IF(B2885&lt;3600000,ROUNDDOWN(B2885/4,-3)*2.8-80000,IF(B2885&lt;6600000,ROUNDDOWN(B2885/4,-3)*3.2-440000,IF(B2885&lt;8500000,ROUNDDOWN(B2885*0.9,0)-1100000,B2885-1950000))))))</f>
        <v/>
      </c>
      <c r="K2885" s="16">
        <f>IF(J2885&gt;23500000,NA(),IF(C2885=2026,IF(J2885&lt;=4890000,1040000,IF(J2885&lt;=6550000,670000,620000)),IF(J2885&lt;=1320000,950000,IF(J2885&lt;=3360000,880000,IF(J2885&lt;=4890000,680000,IF(J2885&lt;=6550000,630000,580000))))))</f>
        <v/>
      </c>
      <c r="L2885" s="16">
        <f>IF(D2885=1,IF(J2885&lt;=9000000,380000,IF(J2885&lt;=9500000,260000,IF(J2885&lt;=10000000,130000,0))),0)</f>
        <v/>
      </c>
      <c r="M2885" s="16">
        <f>IF(D2885=1,IF(J2885&lt;=9000000,330000,IF(J2885&lt;=9500000,220000,IF(J2885&lt;=10000000,110000,0))),0)</f>
        <v/>
      </c>
      <c r="N2885" s="16">
        <f>IF(D2885=1,IF(J2885&lt;=9000000,50000,IF(J2885&lt;=9500000,40000,IF(J2885&lt;=10000000,20000,0))),0)</f>
        <v/>
      </c>
      <c r="O2885" s="16">
        <f>MAX(0,ROUNDDOWN(J2885-G2885-K2885-L2885-E2885*380000-F2885*630000-H2885,-3))</f>
        <v/>
      </c>
      <c r="P2885" s="16">
        <f>MAX(0,ROUNDDOWN(J2885-G2885-430000-M2885-E2885*330000-F2885*450000-I2885,-3))</f>
        <v/>
      </c>
      <c r="Q2885" s="16">
        <f>50000+N2885+E2885*50000+F2885*180000</f>
        <v/>
      </c>
      <c r="R2885" s="16">
        <f>IF(P2885&lt;=2000000,MIN(Q2885,P2885),MAX(Q2885-(P2885-2000000),50000))*0.05</f>
        <v/>
      </c>
      <c r="S2885" s="16">
        <f>MAX(0,P2885*0.1-R2885)</f>
        <v/>
      </c>
      <c r="T2885" s="16">
        <f>Q2885+MAX(0,K2885-480000)</f>
        <v/>
      </c>
      <c r="U2885" s="16">
        <f>P2885-T2885</f>
        <v/>
      </c>
      <c r="V2885" s="17">
        <f>IF(U2885&lt;0,0,LOOKUP(U2885,{0,1950001,3300001,6950001,9000001,18000001,40000001},{0.05,0.1,0.2,0.23,0.33,0.4,0.45}))</f>
        <v/>
      </c>
      <c r="W2885" s="18">
        <f>IF(U2885&lt;0,0.9,0.9-V2885*1.021)</f>
        <v/>
      </c>
      <c r="X2885" s="16">
        <f>ROUNDDOWN(S2885*0.2/W2885+2000,0)</f>
        <v/>
      </c>
      <c r="Y2885" s="17">
        <f>IF(O2885&lt;=0,0,LOOKUP(O2885,{0,1950001,3300001,6950001,9000001,18000001,40000001},{0.05,0.1,0.2,0.23,0.33,0.4,0.45}))</f>
        <v/>
      </c>
    </row>
    <row r="2886">
      <c r="A2886" t="inlineStr">
        <is>
          <t>1万円刻み</t>
        </is>
      </c>
      <c r="B2886" s="16">
        <f>'3_1万円刻み'!$A$601</f>
        <v/>
      </c>
      <c r="C2886" t="n">
        <v>2026</v>
      </c>
      <c r="D2886" t="n">
        <v>0</v>
      </c>
      <c r="E2886" t="n">
        <v>0</v>
      </c>
      <c r="F2886" t="n">
        <v>0</v>
      </c>
      <c r="G2886" s="16">
        <f>ROUND(MIN(B2886/12,650000)*12*0.0915+MIN(B2886/12,1390000)*12*(0.0504+0)+B2886*0.005,0)</f>
        <v/>
      </c>
      <c r="H2886" t="n">
        <v>0</v>
      </c>
      <c r="I2886" t="n">
        <v>0</v>
      </c>
      <c r="J2886" s="16">
        <f>IF(C2886=2026,IF(B2886&lt;741000,0,IF(B2886&lt;2191000,B2886-740000,IF(B2886&lt;2193000,1451000,IF(B2886&lt;2196000,1453000,IF(B2886&lt;2200000,1456000,IF(B2886&lt;3600000,ROUNDDOWN(B2886/4,-3)*2.8-80000,IF(B2886&lt;6600000,ROUNDDOWN(B2886/4,-3)*3.2-440000,IF(B2886&lt;8500000,ROUNDDOWN(B2886*0.9,0)-1100000,B2886-1950000)))))))),IF(B2886&lt;651000,0,IF(B2886&lt;1900000,B2886-650000,IF(B2886&lt;3600000,ROUNDDOWN(B2886/4,-3)*2.8-80000,IF(B2886&lt;6600000,ROUNDDOWN(B2886/4,-3)*3.2-440000,IF(B2886&lt;8500000,ROUNDDOWN(B2886*0.9,0)-1100000,B2886-1950000))))))</f>
        <v/>
      </c>
      <c r="K2886" s="16">
        <f>IF(J2886&gt;23500000,NA(),IF(C2886=2026,IF(J2886&lt;=4890000,1040000,IF(J2886&lt;=6550000,670000,620000)),IF(J2886&lt;=1320000,950000,IF(J2886&lt;=3360000,880000,IF(J2886&lt;=4890000,680000,IF(J2886&lt;=6550000,630000,580000))))))</f>
        <v/>
      </c>
      <c r="L2886" s="16">
        <f>IF(D2886=1,IF(J2886&lt;=9000000,380000,IF(J2886&lt;=9500000,260000,IF(J2886&lt;=10000000,130000,0))),0)</f>
        <v/>
      </c>
      <c r="M2886" s="16">
        <f>IF(D2886=1,IF(J2886&lt;=9000000,330000,IF(J2886&lt;=9500000,220000,IF(J2886&lt;=10000000,110000,0))),0)</f>
        <v/>
      </c>
      <c r="N2886" s="16">
        <f>IF(D2886=1,IF(J2886&lt;=9000000,50000,IF(J2886&lt;=9500000,40000,IF(J2886&lt;=10000000,20000,0))),0)</f>
        <v/>
      </c>
      <c r="O2886" s="16">
        <f>MAX(0,ROUNDDOWN(J2886-G2886-K2886-L2886-E2886*380000-F2886*630000-H2886,-3))</f>
        <v/>
      </c>
      <c r="P2886" s="16">
        <f>MAX(0,ROUNDDOWN(J2886-G2886-430000-M2886-E2886*330000-F2886*450000-I2886,-3))</f>
        <v/>
      </c>
      <c r="Q2886" s="16">
        <f>50000+N2886+E2886*50000+F2886*180000</f>
        <v/>
      </c>
      <c r="R2886" s="16">
        <f>IF(P2886&lt;=2000000,MIN(Q2886,P2886),MAX(Q2886-(P2886-2000000),50000))*0.05</f>
        <v/>
      </c>
      <c r="S2886" s="16">
        <f>MAX(0,P2886*0.1-R2886)</f>
        <v/>
      </c>
      <c r="T2886" s="16">
        <f>Q2886+MAX(0,K2886-480000)</f>
        <v/>
      </c>
      <c r="U2886" s="16">
        <f>P2886-T2886</f>
        <v/>
      </c>
      <c r="V2886" s="17">
        <f>IF(U2886&lt;0,0,LOOKUP(U2886,{0,1950001,3300001,6950001,9000001,18000001,40000001},{0.05,0.1,0.2,0.23,0.33,0.4,0.45}))</f>
        <v/>
      </c>
      <c r="W2886" s="18">
        <f>IF(U2886&lt;0,0.9,0.9-V2886*1.021)</f>
        <v/>
      </c>
      <c r="X2886" s="16">
        <f>ROUNDDOWN(S2886*0.2/W2886+2000,0)</f>
        <v/>
      </c>
      <c r="Y2886" s="17">
        <f>IF(O2886&lt;=0,0,LOOKUP(O2886,{0,1950001,3300001,6950001,9000001,18000001,40000001},{0.05,0.1,0.2,0.23,0.33,0.4,0.45}))</f>
        <v/>
      </c>
    </row>
    <row r="2887">
      <c r="A2887" t="inlineStr">
        <is>
          <t>1万円刻み</t>
        </is>
      </c>
      <c r="B2887" s="16">
        <f>'3_1万円刻み'!$A$601</f>
        <v/>
      </c>
      <c r="C2887" t="n">
        <v>2025</v>
      </c>
      <c r="D2887" t="n">
        <v>1</v>
      </c>
      <c r="E2887" t="n">
        <v>0</v>
      </c>
      <c r="F2887" t="n">
        <v>0</v>
      </c>
      <c r="G2887" s="16">
        <f>ROUND(MIN(B2887/12,650000)*12*0.0915+MIN(B2887/12,1390000)*12*(0.0504+0)+B2887*0.005,0)</f>
        <v/>
      </c>
      <c r="H2887" t="n">
        <v>0</v>
      </c>
      <c r="I2887" t="n">
        <v>0</v>
      </c>
      <c r="J2887" s="16">
        <f>IF(C2887=2026,IF(B2887&lt;741000,0,IF(B2887&lt;2191000,B2887-740000,IF(B2887&lt;2193000,1451000,IF(B2887&lt;2196000,1453000,IF(B2887&lt;2200000,1456000,IF(B2887&lt;3600000,ROUNDDOWN(B2887/4,-3)*2.8-80000,IF(B2887&lt;6600000,ROUNDDOWN(B2887/4,-3)*3.2-440000,IF(B2887&lt;8500000,ROUNDDOWN(B2887*0.9,0)-1100000,B2887-1950000)))))))),IF(B2887&lt;651000,0,IF(B2887&lt;1900000,B2887-650000,IF(B2887&lt;3600000,ROUNDDOWN(B2887/4,-3)*2.8-80000,IF(B2887&lt;6600000,ROUNDDOWN(B2887/4,-3)*3.2-440000,IF(B2887&lt;8500000,ROUNDDOWN(B2887*0.9,0)-1100000,B2887-1950000))))))</f>
        <v/>
      </c>
      <c r="K2887" s="16">
        <f>IF(J2887&gt;23500000,NA(),IF(C2887=2026,IF(J2887&lt;=4890000,1040000,IF(J2887&lt;=6550000,670000,620000)),IF(J2887&lt;=1320000,950000,IF(J2887&lt;=3360000,880000,IF(J2887&lt;=4890000,680000,IF(J2887&lt;=6550000,630000,580000))))))</f>
        <v/>
      </c>
      <c r="L2887" s="16">
        <f>IF(D2887=1,IF(J2887&lt;=9000000,380000,IF(J2887&lt;=9500000,260000,IF(J2887&lt;=10000000,130000,0))),0)</f>
        <v/>
      </c>
      <c r="M2887" s="16">
        <f>IF(D2887=1,IF(J2887&lt;=9000000,330000,IF(J2887&lt;=9500000,220000,IF(J2887&lt;=10000000,110000,0))),0)</f>
        <v/>
      </c>
      <c r="N2887" s="16">
        <f>IF(D2887=1,IF(J2887&lt;=9000000,50000,IF(J2887&lt;=9500000,40000,IF(J2887&lt;=10000000,20000,0))),0)</f>
        <v/>
      </c>
      <c r="O2887" s="16">
        <f>MAX(0,ROUNDDOWN(J2887-G2887-K2887-L2887-E2887*380000-F2887*630000-H2887,-3))</f>
        <v/>
      </c>
      <c r="P2887" s="16">
        <f>MAX(0,ROUNDDOWN(J2887-G2887-430000-M2887-E2887*330000-F2887*450000-I2887,-3))</f>
        <v/>
      </c>
      <c r="Q2887" s="16">
        <f>50000+N2887+E2887*50000+F2887*180000</f>
        <v/>
      </c>
      <c r="R2887" s="16">
        <f>IF(P2887&lt;=2000000,MIN(Q2887,P2887),MAX(Q2887-(P2887-2000000),50000))*0.05</f>
        <v/>
      </c>
      <c r="S2887" s="16">
        <f>MAX(0,P2887*0.1-R2887)</f>
        <v/>
      </c>
      <c r="T2887" s="16">
        <f>Q2887+MAX(0,K2887-480000)</f>
        <v/>
      </c>
      <c r="U2887" s="16">
        <f>P2887-T2887</f>
        <v/>
      </c>
      <c r="V2887" s="17">
        <f>IF(U2887&lt;0,0,LOOKUP(U2887,{0,1950001,3300001,6950001,9000001,18000001,40000001},{0.05,0.1,0.2,0.23,0.33,0.4,0.45}))</f>
        <v/>
      </c>
      <c r="W2887" s="18">
        <f>IF(U2887&lt;0,0.9,0.9-V2887*1.021)</f>
        <v/>
      </c>
      <c r="X2887" s="16">
        <f>ROUNDDOWN(S2887*0.2/W2887+2000,0)</f>
        <v/>
      </c>
      <c r="Y2887" s="17">
        <f>IF(O2887&lt;=0,0,LOOKUP(O2887,{0,1950001,3300001,6950001,9000001,18000001,40000001},{0.05,0.1,0.2,0.23,0.33,0.4,0.45}))</f>
        <v/>
      </c>
    </row>
    <row r="2888">
      <c r="A2888" t="inlineStr">
        <is>
          <t>1万円刻み</t>
        </is>
      </c>
      <c r="B2888" s="16">
        <f>'3_1万円刻み'!$A$601</f>
        <v/>
      </c>
      <c r="C2888" t="n">
        <v>2026</v>
      </c>
      <c r="D2888" t="n">
        <v>1</v>
      </c>
      <c r="E2888" t="n">
        <v>0</v>
      </c>
      <c r="F2888" t="n">
        <v>0</v>
      </c>
      <c r="G2888" s="16">
        <f>ROUND(MIN(B2888/12,650000)*12*0.0915+MIN(B2888/12,1390000)*12*(0.0504+0)+B2888*0.005,0)</f>
        <v/>
      </c>
      <c r="H2888" t="n">
        <v>0</v>
      </c>
      <c r="I2888" t="n">
        <v>0</v>
      </c>
      <c r="J2888" s="16">
        <f>IF(C2888=2026,IF(B2888&lt;741000,0,IF(B2888&lt;2191000,B2888-740000,IF(B2888&lt;2193000,1451000,IF(B2888&lt;2196000,1453000,IF(B2888&lt;2200000,1456000,IF(B2888&lt;3600000,ROUNDDOWN(B2888/4,-3)*2.8-80000,IF(B2888&lt;6600000,ROUNDDOWN(B2888/4,-3)*3.2-440000,IF(B2888&lt;8500000,ROUNDDOWN(B2888*0.9,0)-1100000,B2888-1950000)))))))),IF(B2888&lt;651000,0,IF(B2888&lt;1900000,B2888-650000,IF(B2888&lt;3600000,ROUNDDOWN(B2888/4,-3)*2.8-80000,IF(B2888&lt;6600000,ROUNDDOWN(B2888/4,-3)*3.2-440000,IF(B2888&lt;8500000,ROUNDDOWN(B2888*0.9,0)-1100000,B2888-1950000))))))</f>
        <v/>
      </c>
      <c r="K2888" s="16">
        <f>IF(J2888&gt;23500000,NA(),IF(C2888=2026,IF(J2888&lt;=4890000,1040000,IF(J2888&lt;=6550000,670000,620000)),IF(J2888&lt;=1320000,950000,IF(J2888&lt;=3360000,880000,IF(J2888&lt;=4890000,680000,IF(J2888&lt;=6550000,630000,580000))))))</f>
        <v/>
      </c>
      <c r="L2888" s="16">
        <f>IF(D2888=1,IF(J2888&lt;=9000000,380000,IF(J2888&lt;=9500000,260000,IF(J2888&lt;=10000000,130000,0))),0)</f>
        <v/>
      </c>
      <c r="M2888" s="16">
        <f>IF(D2888=1,IF(J2888&lt;=9000000,330000,IF(J2888&lt;=9500000,220000,IF(J2888&lt;=10000000,110000,0))),0)</f>
        <v/>
      </c>
      <c r="N2888" s="16">
        <f>IF(D2888=1,IF(J2888&lt;=9000000,50000,IF(J2888&lt;=9500000,40000,IF(J2888&lt;=10000000,20000,0))),0)</f>
        <v/>
      </c>
      <c r="O2888" s="16">
        <f>MAX(0,ROUNDDOWN(J2888-G2888-K2888-L2888-E2888*380000-F2888*630000-H2888,-3))</f>
        <v/>
      </c>
      <c r="P2888" s="16">
        <f>MAX(0,ROUNDDOWN(J2888-G2888-430000-M2888-E2888*330000-F2888*450000-I2888,-3))</f>
        <v/>
      </c>
      <c r="Q2888" s="16">
        <f>50000+N2888+E2888*50000+F2888*180000</f>
        <v/>
      </c>
      <c r="R2888" s="16">
        <f>IF(P2888&lt;=2000000,MIN(Q2888,P2888),MAX(Q2888-(P2888-2000000),50000))*0.05</f>
        <v/>
      </c>
      <c r="S2888" s="16">
        <f>MAX(0,P2888*0.1-R2888)</f>
        <v/>
      </c>
      <c r="T2888" s="16">
        <f>Q2888+MAX(0,K2888-480000)</f>
        <v/>
      </c>
      <c r="U2888" s="16">
        <f>P2888-T2888</f>
        <v/>
      </c>
      <c r="V2888" s="17">
        <f>IF(U2888&lt;0,0,LOOKUP(U2888,{0,1950001,3300001,6950001,9000001,18000001,40000001},{0.05,0.1,0.2,0.23,0.33,0.4,0.45}))</f>
        <v/>
      </c>
      <c r="W2888" s="18">
        <f>IF(U2888&lt;0,0.9,0.9-V2888*1.021)</f>
        <v/>
      </c>
      <c r="X2888" s="16">
        <f>ROUNDDOWN(S2888*0.2/W2888+2000,0)</f>
        <v/>
      </c>
      <c r="Y2888" s="17">
        <f>IF(O2888&lt;=0,0,LOOKUP(O2888,{0,1950001,3300001,6950001,9000001,18000001,40000001},{0.05,0.1,0.2,0.23,0.33,0.4,0.45}))</f>
        <v/>
      </c>
    </row>
    <row r="2889">
      <c r="A2889" t="inlineStr">
        <is>
          <t>1万円刻み</t>
        </is>
      </c>
      <c r="B2889" s="16">
        <f>'3_1万円刻み'!$A$602</f>
        <v/>
      </c>
      <c r="C2889" t="n">
        <v>2025</v>
      </c>
      <c r="D2889" t="n">
        <v>0</v>
      </c>
      <c r="E2889" t="n">
        <v>0</v>
      </c>
      <c r="F2889" t="n">
        <v>0</v>
      </c>
      <c r="G2889" s="16">
        <f>ROUND(MIN(B2889/12,650000)*12*0.0915+MIN(B2889/12,1390000)*12*(0.0504+0)+B2889*0.005,0)</f>
        <v/>
      </c>
      <c r="H2889" t="n">
        <v>0</v>
      </c>
      <c r="I2889" t="n">
        <v>0</v>
      </c>
      <c r="J2889" s="16">
        <f>IF(C2889=2026,IF(B2889&lt;741000,0,IF(B2889&lt;2191000,B2889-740000,IF(B2889&lt;2193000,1451000,IF(B2889&lt;2196000,1453000,IF(B2889&lt;2200000,1456000,IF(B2889&lt;3600000,ROUNDDOWN(B2889/4,-3)*2.8-80000,IF(B2889&lt;6600000,ROUNDDOWN(B2889/4,-3)*3.2-440000,IF(B2889&lt;8500000,ROUNDDOWN(B2889*0.9,0)-1100000,B2889-1950000)))))))),IF(B2889&lt;651000,0,IF(B2889&lt;1900000,B2889-650000,IF(B2889&lt;3600000,ROUNDDOWN(B2889/4,-3)*2.8-80000,IF(B2889&lt;6600000,ROUNDDOWN(B2889/4,-3)*3.2-440000,IF(B2889&lt;8500000,ROUNDDOWN(B2889*0.9,0)-1100000,B2889-1950000))))))</f>
        <v/>
      </c>
      <c r="K2889" s="16">
        <f>IF(J2889&gt;23500000,NA(),IF(C2889=2026,IF(J2889&lt;=4890000,1040000,IF(J2889&lt;=6550000,670000,620000)),IF(J2889&lt;=1320000,950000,IF(J2889&lt;=3360000,880000,IF(J2889&lt;=4890000,680000,IF(J2889&lt;=6550000,630000,580000))))))</f>
        <v/>
      </c>
      <c r="L2889" s="16">
        <f>IF(D2889=1,IF(J2889&lt;=9000000,380000,IF(J2889&lt;=9500000,260000,IF(J2889&lt;=10000000,130000,0))),0)</f>
        <v/>
      </c>
      <c r="M2889" s="16">
        <f>IF(D2889=1,IF(J2889&lt;=9000000,330000,IF(J2889&lt;=9500000,220000,IF(J2889&lt;=10000000,110000,0))),0)</f>
        <v/>
      </c>
      <c r="N2889" s="16">
        <f>IF(D2889=1,IF(J2889&lt;=9000000,50000,IF(J2889&lt;=9500000,40000,IF(J2889&lt;=10000000,20000,0))),0)</f>
        <v/>
      </c>
      <c r="O2889" s="16">
        <f>MAX(0,ROUNDDOWN(J2889-G2889-K2889-L2889-E2889*380000-F2889*630000-H2889,-3))</f>
        <v/>
      </c>
      <c r="P2889" s="16">
        <f>MAX(0,ROUNDDOWN(J2889-G2889-430000-M2889-E2889*330000-F2889*450000-I2889,-3))</f>
        <v/>
      </c>
      <c r="Q2889" s="16">
        <f>50000+N2889+E2889*50000+F2889*180000</f>
        <v/>
      </c>
      <c r="R2889" s="16">
        <f>IF(P2889&lt;=2000000,MIN(Q2889,P2889),MAX(Q2889-(P2889-2000000),50000))*0.05</f>
        <v/>
      </c>
      <c r="S2889" s="16">
        <f>MAX(0,P2889*0.1-R2889)</f>
        <v/>
      </c>
      <c r="T2889" s="16">
        <f>Q2889+MAX(0,K2889-480000)</f>
        <v/>
      </c>
      <c r="U2889" s="16">
        <f>P2889-T2889</f>
        <v/>
      </c>
      <c r="V2889" s="17">
        <f>IF(U2889&lt;0,0,LOOKUP(U2889,{0,1950001,3300001,6950001,9000001,18000001,40000001},{0.05,0.1,0.2,0.23,0.33,0.4,0.45}))</f>
        <v/>
      </c>
      <c r="W2889" s="18">
        <f>IF(U2889&lt;0,0.9,0.9-V2889*1.021)</f>
        <v/>
      </c>
      <c r="X2889" s="16">
        <f>ROUNDDOWN(S2889*0.2/W2889+2000,0)</f>
        <v/>
      </c>
      <c r="Y2889" s="17">
        <f>IF(O2889&lt;=0,0,LOOKUP(O2889,{0,1950001,3300001,6950001,9000001,18000001,40000001},{0.05,0.1,0.2,0.23,0.33,0.4,0.45}))</f>
        <v/>
      </c>
    </row>
    <row r="2890">
      <c r="A2890" t="inlineStr">
        <is>
          <t>1万円刻み</t>
        </is>
      </c>
      <c r="B2890" s="16">
        <f>'3_1万円刻み'!$A$602</f>
        <v/>
      </c>
      <c r="C2890" t="n">
        <v>2026</v>
      </c>
      <c r="D2890" t="n">
        <v>0</v>
      </c>
      <c r="E2890" t="n">
        <v>0</v>
      </c>
      <c r="F2890" t="n">
        <v>0</v>
      </c>
      <c r="G2890" s="16">
        <f>ROUND(MIN(B2890/12,650000)*12*0.0915+MIN(B2890/12,1390000)*12*(0.0504+0)+B2890*0.005,0)</f>
        <v/>
      </c>
      <c r="H2890" t="n">
        <v>0</v>
      </c>
      <c r="I2890" t="n">
        <v>0</v>
      </c>
      <c r="J2890" s="16">
        <f>IF(C2890=2026,IF(B2890&lt;741000,0,IF(B2890&lt;2191000,B2890-740000,IF(B2890&lt;2193000,1451000,IF(B2890&lt;2196000,1453000,IF(B2890&lt;2200000,1456000,IF(B2890&lt;3600000,ROUNDDOWN(B2890/4,-3)*2.8-80000,IF(B2890&lt;6600000,ROUNDDOWN(B2890/4,-3)*3.2-440000,IF(B2890&lt;8500000,ROUNDDOWN(B2890*0.9,0)-1100000,B2890-1950000)))))))),IF(B2890&lt;651000,0,IF(B2890&lt;1900000,B2890-650000,IF(B2890&lt;3600000,ROUNDDOWN(B2890/4,-3)*2.8-80000,IF(B2890&lt;6600000,ROUNDDOWN(B2890/4,-3)*3.2-440000,IF(B2890&lt;8500000,ROUNDDOWN(B2890*0.9,0)-1100000,B2890-1950000))))))</f>
        <v/>
      </c>
      <c r="K2890" s="16">
        <f>IF(J2890&gt;23500000,NA(),IF(C2890=2026,IF(J2890&lt;=4890000,1040000,IF(J2890&lt;=6550000,670000,620000)),IF(J2890&lt;=1320000,950000,IF(J2890&lt;=3360000,880000,IF(J2890&lt;=4890000,680000,IF(J2890&lt;=6550000,630000,580000))))))</f>
        <v/>
      </c>
      <c r="L2890" s="16">
        <f>IF(D2890=1,IF(J2890&lt;=9000000,380000,IF(J2890&lt;=9500000,260000,IF(J2890&lt;=10000000,130000,0))),0)</f>
        <v/>
      </c>
      <c r="M2890" s="16">
        <f>IF(D2890=1,IF(J2890&lt;=9000000,330000,IF(J2890&lt;=9500000,220000,IF(J2890&lt;=10000000,110000,0))),0)</f>
        <v/>
      </c>
      <c r="N2890" s="16">
        <f>IF(D2890=1,IF(J2890&lt;=9000000,50000,IF(J2890&lt;=9500000,40000,IF(J2890&lt;=10000000,20000,0))),0)</f>
        <v/>
      </c>
      <c r="O2890" s="16">
        <f>MAX(0,ROUNDDOWN(J2890-G2890-K2890-L2890-E2890*380000-F2890*630000-H2890,-3))</f>
        <v/>
      </c>
      <c r="P2890" s="16">
        <f>MAX(0,ROUNDDOWN(J2890-G2890-430000-M2890-E2890*330000-F2890*450000-I2890,-3))</f>
        <v/>
      </c>
      <c r="Q2890" s="16">
        <f>50000+N2890+E2890*50000+F2890*180000</f>
        <v/>
      </c>
      <c r="R2890" s="16">
        <f>IF(P2890&lt;=2000000,MIN(Q2890,P2890),MAX(Q2890-(P2890-2000000),50000))*0.05</f>
        <v/>
      </c>
      <c r="S2890" s="16">
        <f>MAX(0,P2890*0.1-R2890)</f>
        <v/>
      </c>
      <c r="T2890" s="16">
        <f>Q2890+MAX(0,K2890-480000)</f>
        <v/>
      </c>
      <c r="U2890" s="16">
        <f>P2890-T2890</f>
        <v/>
      </c>
      <c r="V2890" s="17">
        <f>IF(U2890&lt;0,0,LOOKUP(U2890,{0,1950001,3300001,6950001,9000001,18000001,40000001},{0.05,0.1,0.2,0.23,0.33,0.4,0.45}))</f>
        <v/>
      </c>
      <c r="W2890" s="18">
        <f>IF(U2890&lt;0,0.9,0.9-V2890*1.021)</f>
        <v/>
      </c>
      <c r="X2890" s="16">
        <f>ROUNDDOWN(S2890*0.2/W2890+2000,0)</f>
        <v/>
      </c>
      <c r="Y2890" s="17">
        <f>IF(O2890&lt;=0,0,LOOKUP(O2890,{0,1950001,3300001,6950001,9000001,18000001,40000001},{0.05,0.1,0.2,0.23,0.33,0.4,0.45}))</f>
        <v/>
      </c>
    </row>
    <row r="2891">
      <c r="A2891" t="inlineStr">
        <is>
          <t>1万円刻み</t>
        </is>
      </c>
      <c r="B2891" s="16">
        <f>'3_1万円刻み'!$A$602</f>
        <v/>
      </c>
      <c r="C2891" t="n">
        <v>2025</v>
      </c>
      <c r="D2891" t="n">
        <v>1</v>
      </c>
      <c r="E2891" t="n">
        <v>0</v>
      </c>
      <c r="F2891" t="n">
        <v>0</v>
      </c>
      <c r="G2891" s="16">
        <f>ROUND(MIN(B2891/12,650000)*12*0.0915+MIN(B2891/12,1390000)*12*(0.0504+0)+B2891*0.005,0)</f>
        <v/>
      </c>
      <c r="H2891" t="n">
        <v>0</v>
      </c>
      <c r="I2891" t="n">
        <v>0</v>
      </c>
      <c r="J2891" s="16">
        <f>IF(C2891=2026,IF(B2891&lt;741000,0,IF(B2891&lt;2191000,B2891-740000,IF(B2891&lt;2193000,1451000,IF(B2891&lt;2196000,1453000,IF(B2891&lt;2200000,1456000,IF(B2891&lt;3600000,ROUNDDOWN(B2891/4,-3)*2.8-80000,IF(B2891&lt;6600000,ROUNDDOWN(B2891/4,-3)*3.2-440000,IF(B2891&lt;8500000,ROUNDDOWN(B2891*0.9,0)-1100000,B2891-1950000)))))))),IF(B2891&lt;651000,0,IF(B2891&lt;1900000,B2891-650000,IF(B2891&lt;3600000,ROUNDDOWN(B2891/4,-3)*2.8-80000,IF(B2891&lt;6600000,ROUNDDOWN(B2891/4,-3)*3.2-440000,IF(B2891&lt;8500000,ROUNDDOWN(B2891*0.9,0)-1100000,B2891-1950000))))))</f>
        <v/>
      </c>
      <c r="K2891" s="16">
        <f>IF(J2891&gt;23500000,NA(),IF(C2891=2026,IF(J2891&lt;=4890000,1040000,IF(J2891&lt;=6550000,670000,620000)),IF(J2891&lt;=1320000,950000,IF(J2891&lt;=3360000,880000,IF(J2891&lt;=4890000,680000,IF(J2891&lt;=6550000,630000,580000))))))</f>
        <v/>
      </c>
      <c r="L2891" s="16">
        <f>IF(D2891=1,IF(J2891&lt;=9000000,380000,IF(J2891&lt;=9500000,260000,IF(J2891&lt;=10000000,130000,0))),0)</f>
        <v/>
      </c>
      <c r="M2891" s="16">
        <f>IF(D2891=1,IF(J2891&lt;=9000000,330000,IF(J2891&lt;=9500000,220000,IF(J2891&lt;=10000000,110000,0))),0)</f>
        <v/>
      </c>
      <c r="N2891" s="16">
        <f>IF(D2891=1,IF(J2891&lt;=9000000,50000,IF(J2891&lt;=9500000,40000,IF(J2891&lt;=10000000,20000,0))),0)</f>
        <v/>
      </c>
      <c r="O2891" s="16">
        <f>MAX(0,ROUNDDOWN(J2891-G2891-K2891-L2891-E2891*380000-F2891*630000-H2891,-3))</f>
        <v/>
      </c>
      <c r="P2891" s="16">
        <f>MAX(0,ROUNDDOWN(J2891-G2891-430000-M2891-E2891*330000-F2891*450000-I2891,-3))</f>
        <v/>
      </c>
      <c r="Q2891" s="16">
        <f>50000+N2891+E2891*50000+F2891*180000</f>
        <v/>
      </c>
      <c r="R2891" s="16">
        <f>IF(P2891&lt;=2000000,MIN(Q2891,P2891),MAX(Q2891-(P2891-2000000),50000))*0.05</f>
        <v/>
      </c>
      <c r="S2891" s="16">
        <f>MAX(0,P2891*0.1-R2891)</f>
        <v/>
      </c>
      <c r="T2891" s="16">
        <f>Q2891+MAX(0,K2891-480000)</f>
        <v/>
      </c>
      <c r="U2891" s="16">
        <f>P2891-T2891</f>
        <v/>
      </c>
      <c r="V2891" s="17">
        <f>IF(U2891&lt;0,0,LOOKUP(U2891,{0,1950001,3300001,6950001,9000001,18000001,40000001},{0.05,0.1,0.2,0.23,0.33,0.4,0.45}))</f>
        <v/>
      </c>
      <c r="W2891" s="18">
        <f>IF(U2891&lt;0,0.9,0.9-V2891*1.021)</f>
        <v/>
      </c>
      <c r="X2891" s="16">
        <f>ROUNDDOWN(S2891*0.2/W2891+2000,0)</f>
        <v/>
      </c>
      <c r="Y2891" s="17">
        <f>IF(O2891&lt;=0,0,LOOKUP(O2891,{0,1950001,3300001,6950001,9000001,18000001,40000001},{0.05,0.1,0.2,0.23,0.33,0.4,0.45}))</f>
        <v/>
      </c>
    </row>
    <row r="2892">
      <c r="A2892" t="inlineStr">
        <is>
          <t>1万円刻み</t>
        </is>
      </c>
      <c r="B2892" s="16">
        <f>'3_1万円刻み'!$A$602</f>
        <v/>
      </c>
      <c r="C2892" t="n">
        <v>2026</v>
      </c>
      <c r="D2892" t="n">
        <v>1</v>
      </c>
      <c r="E2892" t="n">
        <v>0</v>
      </c>
      <c r="F2892" t="n">
        <v>0</v>
      </c>
      <c r="G2892" s="16">
        <f>ROUND(MIN(B2892/12,650000)*12*0.0915+MIN(B2892/12,1390000)*12*(0.0504+0)+B2892*0.005,0)</f>
        <v/>
      </c>
      <c r="H2892" t="n">
        <v>0</v>
      </c>
      <c r="I2892" t="n">
        <v>0</v>
      </c>
      <c r="J2892" s="16">
        <f>IF(C2892=2026,IF(B2892&lt;741000,0,IF(B2892&lt;2191000,B2892-740000,IF(B2892&lt;2193000,1451000,IF(B2892&lt;2196000,1453000,IF(B2892&lt;2200000,1456000,IF(B2892&lt;3600000,ROUNDDOWN(B2892/4,-3)*2.8-80000,IF(B2892&lt;6600000,ROUNDDOWN(B2892/4,-3)*3.2-440000,IF(B2892&lt;8500000,ROUNDDOWN(B2892*0.9,0)-1100000,B2892-1950000)))))))),IF(B2892&lt;651000,0,IF(B2892&lt;1900000,B2892-650000,IF(B2892&lt;3600000,ROUNDDOWN(B2892/4,-3)*2.8-80000,IF(B2892&lt;6600000,ROUNDDOWN(B2892/4,-3)*3.2-440000,IF(B2892&lt;8500000,ROUNDDOWN(B2892*0.9,0)-1100000,B2892-1950000))))))</f>
        <v/>
      </c>
      <c r="K2892" s="16">
        <f>IF(J2892&gt;23500000,NA(),IF(C2892=2026,IF(J2892&lt;=4890000,1040000,IF(J2892&lt;=6550000,670000,620000)),IF(J2892&lt;=1320000,950000,IF(J2892&lt;=3360000,880000,IF(J2892&lt;=4890000,680000,IF(J2892&lt;=6550000,630000,580000))))))</f>
        <v/>
      </c>
      <c r="L2892" s="16">
        <f>IF(D2892=1,IF(J2892&lt;=9000000,380000,IF(J2892&lt;=9500000,260000,IF(J2892&lt;=10000000,130000,0))),0)</f>
        <v/>
      </c>
      <c r="M2892" s="16">
        <f>IF(D2892=1,IF(J2892&lt;=9000000,330000,IF(J2892&lt;=9500000,220000,IF(J2892&lt;=10000000,110000,0))),0)</f>
        <v/>
      </c>
      <c r="N2892" s="16">
        <f>IF(D2892=1,IF(J2892&lt;=9000000,50000,IF(J2892&lt;=9500000,40000,IF(J2892&lt;=10000000,20000,0))),0)</f>
        <v/>
      </c>
      <c r="O2892" s="16">
        <f>MAX(0,ROUNDDOWN(J2892-G2892-K2892-L2892-E2892*380000-F2892*630000-H2892,-3))</f>
        <v/>
      </c>
      <c r="P2892" s="16">
        <f>MAX(0,ROUNDDOWN(J2892-G2892-430000-M2892-E2892*330000-F2892*450000-I2892,-3))</f>
        <v/>
      </c>
      <c r="Q2892" s="16">
        <f>50000+N2892+E2892*50000+F2892*180000</f>
        <v/>
      </c>
      <c r="R2892" s="16">
        <f>IF(P2892&lt;=2000000,MIN(Q2892,P2892),MAX(Q2892-(P2892-2000000),50000))*0.05</f>
        <v/>
      </c>
      <c r="S2892" s="16">
        <f>MAX(0,P2892*0.1-R2892)</f>
        <v/>
      </c>
      <c r="T2892" s="16">
        <f>Q2892+MAX(0,K2892-480000)</f>
        <v/>
      </c>
      <c r="U2892" s="16">
        <f>P2892-T2892</f>
        <v/>
      </c>
      <c r="V2892" s="17">
        <f>IF(U2892&lt;0,0,LOOKUP(U2892,{0,1950001,3300001,6950001,9000001,18000001,40000001},{0.05,0.1,0.2,0.23,0.33,0.4,0.45}))</f>
        <v/>
      </c>
      <c r="W2892" s="18">
        <f>IF(U2892&lt;0,0.9,0.9-V2892*1.021)</f>
        <v/>
      </c>
      <c r="X2892" s="16">
        <f>ROUNDDOWN(S2892*0.2/W2892+2000,0)</f>
        <v/>
      </c>
      <c r="Y2892" s="17">
        <f>IF(O2892&lt;=0,0,LOOKUP(O2892,{0,1950001,3300001,6950001,9000001,18000001,40000001},{0.05,0.1,0.2,0.23,0.33,0.4,0.45}))</f>
        <v/>
      </c>
    </row>
    <row r="2893">
      <c r="A2893" t="inlineStr">
        <is>
          <t>1万円刻み</t>
        </is>
      </c>
      <c r="B2893" s="16">
        <f>'3_1万円刻み'!$A$603</f>
        <v/>
      </c>
      <c r="C2893" t="n">
        <v>2025</v>
      </c>
      <c r="D2893" t="n">
        <v>0</v>
      </c>
      <c r="E2893" t="n">
        <v>0</v>
      </c>
      <c r="F2893" t="n">
        <v>0</v>
      </c>
      <c r="G2893" s="16">
        <f>ROUND(MIN(B2893/12,650000)*12*0.0915+MIN(B2893/12,1390000)*12*(0.0504+0)+B2893*0.005,0)</f>
        <v/>
      </c>
      <c r="H2893" t="n">
        <v>0</v>
      </c>
      <c r="I2893" t="n">
        <v>0</v>
      </c>
      <c r="J2893" s="16">
        <f>IF(C2893=2026,IF(B2893&lt;741000,0,IF(B2893&lt;2191000,B2893-740000,IF(B2893&lt;2193000,1451000,IF(B2893&lt;2196000,1453000,IF(B2893&lt;2200000,1456000,IF(B2893&lt;3600000,ROUNDDOWN(B2893/4,-3)*2.8-80000,IF(B2893&lt;6600000,ROUNDDOWN(B2893/4,-3)*3.2-440000,IF(B2893&lt;8500000,ROUNDDOWN(B2893*0.9,0)-1100000,B2893-1950000)))))))),IF(B2893&lt;651000,0,IF(B2893&lt;1900000,B2893-650000,IF(B2893&lt;3600000,ROUNDDOWN(B2893/4,-3)*2.8-80000,IF(B2893&lt;6600000,ROUNDDOWN(B2893/4,-3)*3.2-440000,IF(B2893&lt;8500000,ROUNDDOWN(B2893*0.9,0)-1100000,B2893-1950000))))))</f>
        <v/>
      </c>
      <c r="K2893" s="16">
        <f>IF(J2893&gt;23500000,NA(),IF(C2893=2026,IF(J2893&lt;=4890000,1040000,IF(J2893&lt;=6550000,670000,620000)),IF(J2893&lt;=1320000,950000,IF(J2893&lt;=3360000,880000,IF(J2893&lt;=4890000,680000,IF(J2893&lt;=6550000,630000,580000))))))</f>
        <v/>
      </c>
      <c r="L2893" s="16">
        <f>IF(D2893=1,IF(J2893&lt;=9000000,380000,IF(J2893&lt;=9500000,260000,IF(J2893&lt;=10000000,130000,0))),0)</f>
        <v/>
      </c>
      <c r="M2893" s="16">
        <f>IF(D2893=1,IF(J2893&lt;=9000000,330000,IF(J2893&lt;=9500000,220000,IF(J2893&lt;=10000000,110000,0))),0)</f>
        <v/>
      </c>
      <c r="N2893" s="16">
        <f>IF(D2893=1,IF(J2893&lt;=9000000,50000,IF(J2893&lt;=9500000,40000,IF(J2893&lt;=10000000,20000,0))),0)</f>
        <v/>
      </c>
      <c r="O2893" s="16">
        <f>MAX(0,ROUNDDOWN(J2893-G2893-K2893-L2893-E2893*380000-F2893*630000-H2893,-3))</f>
        <v/>
      </c>
      <c r="P2893" s="16">
        <f>MAX(0,ROUNDDOWN(J2893-G2893-430000-M2893-E2893*330000-F2893*450000-I2893,-3))</f>
        <v/>
      </c>
      <c r="Q2893" s="16">
        <f>50000+N2893+E2893*50000+F2893*180000</f>
        <v/>
      </c>
      <c r="R2893" s="16">
        <f>IF(P2893&lt;=2000000,MIN(Q2893,P2893),MAX(Q2893-(P2893-2000000),50000))*0.05</f>
        <v/>
      </c>
      <c r="S2893" s="16">
        <f>MAX(0,P2893*0.1-R2893)</f>
        <v/>
      </c>
      <c r="T2893" s="16">
        <f>Q2893+MAX(0,K2893-480000)</f>
        <v/>
      </c>
      <c r="U2893" s="16">
        <f>P2893-T2893</f>
        <v/>
      </c>
      <c r="V2893" s="17">
        <f>IF(U2893&lt;0,0,LOOKUP(U2893,{0,1950001,3300001,6950001,9000001,18000001,40000001},{0.05,0.1,0.2,0.23,0.33,0.4,0.45}))</f>
        <v/>
      </c>
      <c r="W2893" s="18">
        <f>IF(U2893&lt;0,0.9,0.9-V2893*1.021)</f>
        <v/>
      </c>
      <c r="X2893" s="16">
        <f>ROUNDDOWN(S2893*0.2/W2893+2000,0)</f>
        <v/>
      </c>
      <c r="Y2893" s="17">
        <f>IF(O2893&lt;=0,0,LOOKUP(O2893,{0,1950001,3300001,6950001,9000001,18000001,40000001},{0.05,0.1,0.2,0.23,0.33,0.4,0.45}))</f>
        <v/>
      </c>
    </row>
    <row r="2894">
      <c r="A2894" t="inlineStr">
        <is>
          <t>1万円刻み</t>
        </is>
      </c>
      <c r="B2894" s="16">
        <f>'3_1万円刻み'!$A$603</f>
        <v/>
      </c>
      <c r="C2894" t="n">
        <v>2026</v>
      </c>
      <c r="D2894" t="n">
        <v>0</v>
      </c>
      <c r="E2894" t="n">
        <v>0</v>
      </c>
      <c r="F2894" t="n">
        <v>0</v>
      </c>
      <c r="G2894" s="16">
        <f>ROUND(MIN(B2894/12,650000)*12*0.0915+MIN(B2894/12,1390000)*12*(0.0504+0)+B2894*0.005,0)</f>
        <v/>
      </c>
      <c r="H2894" t="n">
        <v>0</v>
      </c>
      <c r="I2894" t="n">
        <v>0</v>
      </c>
      <c r="J2894" s="16">
        <f>IF(C2894=2026,IF(B2894&lt;741000,0,IF(B2894&lt;2191000,B2894-740000,IF(B2894&lt;2193000,1451000,IF(B2894&lt;2196000,1453000,IF(B2894&lt;2200000,1456000,IF(B2894&lt;3600000,ROUNDDOWN(B2894/4,-3)*2.8-80000,IF(B2894&lt;6600000,ROUNDDOWN(B2894/4,-3)*3.2-440000,IF(B2894&lt;8500000,ROUNDDOWN(B2894*0.9,0)-1100000,B2894-1950000)))))))),IF(B2894&lt;651000,0,IF(B2894&lt;1900000,B2894-650000,IF(B2894&lt;3600000,ROUNDDOWN(B2894/4,-3)*2.8-80000,IF(B2894&lt;6600000,ROUNDDOWN(B2894/4,-3)*3.2-440000,IF(B2894&lt;8500000,ROUNDDOWN(B2894*0.9,0)-1100000,B2894-1950000))))))</f>
        <v/>
      </c>
      <c r="K2894" s="16">
        <f>IF(J2894&gt;23500000,NA(),IF(C2894=2026,IF(J2894&lt;=4890000,1040000,IF(J2894&lt;=6550000,670000,620000)),IF(J2894&lt;=1320000,950000,IF(J2894&lt;=3360000,880000,IF(J2894&lt;=4890000,680000,IF(J2894&lt;=6550000,630000,580000))))))</f>
        <v/>
      </c>
      <c r="L2894" s="16">
        <f>IF(D2894=1,IF(J2894&lt;=9000000,380000,IF(J2894&lt;=9500000,260000,IF(J2894&lt;=10000000,130000,0))),0)</f>
        <v/>
      </c>
      <c r="M2894" s="16">
        <f>IF(D2894=1,IF(J2894&lt;=9000000,330000,IF(J2894&lt;=9500000,220000,IF(J2894&lt;=10000000,110000,0))),0)</f>
        <v/>
      </c>
      <c r="N2894" s="16">
        <f>IF(D2894=1,IF(J2894&lt;=9000000,50000,IF(J2894&lt;=9500000,40000,IF(J2894&lt;=10000000,20000,0))),0)</f>
        <v/>
      </c>
      <c r="O2894" s="16">
        <f>MAX(0,ROUNDDOWN(J2894-G2894-K2894-L2894-E2894*380000-F2894*630000-H2894,-3))</f>
        <v/>
      </c>
      <c r="P2894" s="16">
        <f>MAX(0,ROUNDDOWN(J2894-G2894-430000-M2894-E2894*330000-F2894*450000-I2894,-3))</f>
        <v/>
      </c>
      <c r="Q2894" s="16">
        <f>50000+N2894+E2894*50000+F2894*180000</f>
        <v/>
      </c>
      <c r="R2894" s="16">
        <f>IF(P2894&lt;=2000000,MIN(Q2894,P2894),MAX(Q2894-(P2894-2000000),50000))*0.05</f>
        <v/>
      </c>
      <c r="S2894" s="16">
        <f>MAX(0,P2894*0.1-R2894)</f>
        <v/>
      </c>
      <c r="T2894" s="16">
        <f>Q2894+MAX(0,K2894-480000)</f>
        <v/>
      </c>
      <c r="U2894" s="16">
        <f>P2894-T2894</f>
        <v/>
      </c>
      <c r="V2894" s="17">
        <f>IF(U2894&lt;0,0,LOOKUP(U2894,{0,1950001,3300001,6950001,9000001,18000001,40000001},{0.05,0.1,0.2,0.23,0.33,0.4,0.45}))</f>
        <v/>
      </c>
      <c r="W2894" s="18">
        <f>IF(U2894&lt;0,0.9,0.9-V2894*1.021)</f>
        <v/>
      </c>
      <c r="X2894" s="16">
        <f>ROUNDDOWN(S2894*0.2/W2894+2000,0)</f>
        <v/>
      </c>
      <c r="Y2894" s="17">
        <f>IF(O2894&lt;=0,0,LOOKUP(O2894,{0,1950001,3300001,6950001,9000001,18000001,40000001},{0.05,0.1,0.2,0.23,0.33,0.4,0.45}))</f>
        <v/>
      </c>
    </row>
    <row r="2895">
      <c r="A2895" t="inlineStr">
        <is>
          <t>1万円刻み</t>
        </is>
      </c>
      <c r="B2895" s="16">
        <f>'3_1万円刻み'!$A$603</f>
        <v/>
      </c>
      <c r="C2895" t="n">
        <v>2025</v>
      </c>
      <c r="D2895" t="n">
        <v>1</v>
      </c>
      <c r="E2895" t="n">
        <v>0</v>
      </c>
      <c r="F2895" t="n">
        <v>0</v>
      </c>
      <c r="G2895" s="16">
        <f>ROUND(MIN(B2895/12,650000)*12*0.0915+MIN(B2895/12,1390000)*12*(0.0504+0)+B2895*0.005,0)</f>
        <v/>
      </c>
      <c r="H2895" t="n">
        <v>0</v>
      </c>
      <c r="I2895" t="n">
        <v>0</v>
      </c>
      <c r="J2895" s="16">
        <f>IF(C2895=2026,IF(B2895&lt;741000,0,IF(B2895&lt;2191000,B2895-740000,IF(B2895&lt;2193000,1451000,IF(B2895&lt;2196000,1453000,IF(B2895&lt;2200000,1456000,IF(B2895&lt;3600000,ROUNDDOWN(B2895/4,-3)*2.8-80000,IF(B2895&lt;6600000,ROUNDDOWN(B2895/4,-3)*3.2-440000,IF(B2895&lt;8500000,ROUNDDOWN(B2895*0.9,0)-1100000,B2895-1950000)))))))),IF(B2895&lt;651000,0,IF(B2895&lt;1900000,B2895-650000,IF(B2895&lt;3600000,ROUNDDOWN(B2895/4,-3)*2.8-80000,IF(B2895&lt;6600000,ROUNDDOWN(B2895/4,-3)*3.2-440000,IF(B2895&lt;8500000,ROUNDDOWN(B2895*0.9,0)-1100000,B2895-1950000))))))</f>
        <v/>
      </c>
      <c r="K2895" s="16">
        <f>IF(J2895&gt;23500000,NA(),IF(C2895=2026,IF(J2895&lt;=4890000,1040000,IF(J2895&lt;=6550000,670000,620000)),IF(J2895&lt;=1320000,950000,IF(J2895&lt;=3360000,880000,IF(J2895&lt;=4890000,680000,IF(J2895&lt;=6550000,630000,580000))))))</f>
        <v/>
      </c>
      <c r="L2895" s="16">
        <f>IF(D2895=1,IF(J2895&lt;=9000000,380000,IF(J2895&lt;=9500000,260000,IF(J2895&lt;=10000000,130000,0))),0)</f>
        <v/>
      </c>
      <c r="M2895" s="16">
        <f>IF(D2895=1,IF(J2895&lt;=9000000,330000,IF(J2895&lt;=9500000,220000,IF(J2895&lt;=10000000,110000,0))),0)</f>
        <v/>
      </c>
      <c r="N2895" s="16">
        <f>IF(D2895=1,IF(J2895&lt;=9000000,50000,IF(J2895&lt;=9500000,40000,IF(J2895&lt;=10000000,20000,0))),0)</f>
        <v/>
      </c>
      <c r="O2895" s="16">
        <f>MAX(0,ROUNDDOWN(J2895-G2895-K2895-L2895-E2895*380000-F2895*630000-H2895,-3))</f>
        <v/>
      </c>
      <c r="P2895" s="16">
        <f>MAX(0,ROUNDDOWN(J2895-G2895-430000-M2895-E2895*330000-F2895*450000-I2895,-3))</f>
        <v/>
      </c>
      <c r="Q2895" s="16">
        <f>50000+N2895+E2895*50000+F2895*180000</f>
        <v/>
      </c>
      <c r="R2895" s="16">
        <f>IF(P2895&lt;=2000000,MIN(Q2895,P2895),MAX(Q2895-(P2895-2000000),50000))*0.05</f>
        <v/>
      </c>
      <c r="S2895" s="16">
        <f>MAX(0,P2895*0.1-R2895)</f>
        <v/>
      </c>
      <c r="T2895" s="16">
        <f>Q2895+MAX(0,K2895-480000)</f>
        <v/>
      </c>
      <c r="U2895" s="16">
        <f>P2895-T2895</f>
        <v/>
      </c>
      <c r="V2895" s="17">
        <f>IF(U2895&lt;0,0,LOOKUP(U2895,{0,1950001,3300001,6950001,9000001,18000001,40000001},{0.05,0.1,0.2,0.23,0.33,0.4,0.45}))</f>
        <v/>
      </c>
      <c r="W2895" s="18">
        <f>IF(U2895&lt;0,0.9,0.9-V2895*1.021)</f>
        <v/>
      </c>
      <c r="X2895" s="16">
        <f>ROUNDDOWN(S2895*0.2/W2895+2000,0)</f>
        <v/>
      </c>
      <c r="Y2895" s="17">
        <f>IF(O2895&lt;=0,0,LOOKUP(O2895,{0,1950001,3300001,6950001,9000001,18000001,40000001},{0.05,0.1,0.2,0.23,0.33,0.4,0.45}))</f>
        <v/>
      </c>
    </row>
    <row r="2896">
      <c r="A2896" t="inlineStr">
        <is>
          <t>1万円刻み</t>
        </is>
      </c>
      <c r="B2896" s="16">
        <f>'3_1万円刻み'!$A$603</f>
        <v/>
      </c>
      <c r="C2896" t="n">
        <v>2026</v>
      </c>
      <c r="D2896" t="n">
        <v>1</v>
      </c>
      <c r="E2896" t="n">
        <v>0</v>
      </c>
      <c r="F2896" t="n">
        <v>0</v>
      </c>
      <c r="G2896" s="16">
        <f>ROUND(MIN(B2896/12,650000)*12*0.0915+MIN(B2896/12,1390000)*12*(0.0504+0)+B2896*0.005,0)</f>
        <v/>
      </c>
      <c r="H2896" t="n">
        <v>0</v>
      </c>
      <c r="I2896" t="n">
        <v>0</v>
      </c>
      <c r="J2896" s="16">
        <f>IF(C2896=2026,IF(B2896&lt;741000,0,IF(B2896&lt;2191000,B2896-740000,IF(B2896&lt;2193000,1451000,IF(B2896&lt;2196000,1453000,IF(B2896&lt;2200000,1456000,IF(B2896&lt;3600000,ROUNDDOWN(B2896/4,-3)*2.8-80000,IF(B2896&lt;6600000,ROUNDDOWN(B2896/4,-3)*3.2-440000,IF(B2896&lt;8500000,ROUNDDOWN(B2896*0.9,0)-1100000,B2896-1950000)))))))),IF(B2896&lt;651000,0,IF(B2896&lt;1900000,B2896-650000,IF(B2896&lt;3600000,ROUNDDOWN(B2896/4,-3)*2.8-80000,IF(B2896&lt;6600000,ROUNDDOWN(B2896/4,-3)*3.2-440000,IF(B2896&lt;8500000,ROUNDDOWN(B2896*0.9,0)-1100000,B2896-1950000))))))</f>
        <v/>
      </c>
      <c r="K2896" s="16">
        <f>IF(J2896&gt;23500000,NA(),IF(C2896=2026,IF(J2896&lt;=4890000,1040000,IF(J2896&lt;=6550000,670000,620000)),IF(J2896&lt;=1320000,950000,IF(J2896&lt;=3360000,880000,IF(J2896&lt;=4890000,680000,IF(J2896&lt;=6550000,630000,580000))))))</f>
        <v/>
      </c>
      <c r="L2896" s="16">
        <f>IF(D2896=1,IF(J2896&lt;=9000000,380000,IF(J2896&lt;=9500000,260000,IF(J2896&lt;=10000000,130000,0))),0)</f>
        <v/>
      </c>
      <c r="M2896" s="16">
        <f>IF(D2896=1,IF(J2896&lt;=9000000,330000,IF(J2896&lt;=9500000,220000,IF(J2896&lt;=10000000,110000,0))),0)</f>
        <v/>
      </c>
      <c r="N2896" s="16">
        <f>IF(D2896=1,IF(J2896&lt;=9000000,50000,IF(J2896&lt;=9500000,40000,IF(J2896&lt;=10000000,20000,0))),0)</f>
        <v/>
      </c>
      <c r="O2896" s="16">
        <f>MAX(0,ROUNDDOWN(J2896-G2896-K2896-L2896-E2896*380000-F2896*630000-H2896,-3))</f>
        <v/>
      </c>
      <c r="P2896" s="16">
        <f>MAX(0,ROUNDDOWN(J2896-G2896-430000-M2896-E2896*330000-F2896*450000-I2896,-3))</f>
        <v/>
      </c>
      <c r="Q2896" s="16">
        <f>50000+N2896+E2896*50000+F2896*180000</f>
        <v/>
      </c>
      <c r="R2896" s="16">
        <f>IF(P2896&lt;=2000000,MIN(Q2896,P2896),MAX(Q2896-(P2896-2000000),50000))*0.05</f>
        <v/>
      </c>
      <c r="S2896" s="16">
        <f>MAX(0,P2896*0.1-R2896)</f>
        <v/>
      </c>
      <c r="T2896" s="16">
        <f>Q2896+MAX(0,K2896-480000)</f>
        <v/>
      </c>
      <c r="U2896" s="16">
        <f>P2896-T2896</f>
        <v/>
      </c>
      <c r="V2896" s="17">
        <f>IF(U2896&lt;0,0,LOOKUP(U2896,{0,1950001,3300001,6950001,9000001,18000001,40000001},{0.05,0.1,0.2,0.23,0.33,0.4,0.45}))</f>
        <v/>
      </c>
      <c r="W2896" s="18">
        <f>IF(U2896&lt;0,0.9,0.9-V2896*1.021)</f>
        <v/>
      </c>
      <c r="X2896" s="16">
        <f>ROUNDDOWN(S2896*0.2/W2896+2000,0)</f>
        <v/>
      </c>
      <c r="Y2896" s="17">
        <f>IF(O2896&lt;=0,0,LOOKUP(O2896,{0,1950001,3300001,6950001,9000001,18000001,40000001},{0.05,0.1,0.2,0.23,0.33,0.4,0.45}))</f>
        <v/>
      </c>
    </row>
    <row r="2897">
      <c r="A2897" t="inlineStr">
        <is>
          <t>1万円刻み</t>
        </is>
      </c>
      <c r="B2897" s="16">
        <f>'3_1万円刻み'!$A$604</f>
        <v/>
      </c>
      <c r="C2897" t="n">
        <v>2025</v>
      </c>
      <c r="D2897" t="n">
        <v>0</v>
      </c>
      <c r="E2897" t="n">
        <v>0</v>
      </c>
      <c r="F2897" t="n">
        <v>0</v>
      </c>
      <c r="G2897" s="16">
        <f>ROUND(MIN(B2897/12,650000)*12*0.0915+MIN(B2897/12,1390000)*12*(0.0504+0)+B2897*0.005,0)</f>
        <v/>
      </c>
      <c r="H2897" t="n">
        <v>0</v>
      </c>
      <c r="I2897" t="n">
        <v>0</v>
      </c>
      <c r="J2897" s="16">
        <f>IF(C2897=2026,IF(B2897&lt;741000,0,IF(B2897&lt;2191000,B2897-740000,IF(B2897&lt;2193000,1451000,IF(B2897&lt;2196000,1453000,IF(B2897&lt;2200000,1456000,IF(B2897&lt;3600000,ROUNDDOWN(B2897/4,-3)*2.8-80000,IF(B2897&lt;6600000,ROUNDDOWN(B2897/4,-3)*3.2-440000,IF(B2897&lt;8500000,ROUNDDOWN(B2897*0.9,0)-1100000,B2897-1950000)))))))),IF(B2897&lt;651000,0,IF(B2897&lt;1900000,B2897-650000,IF(B2897&lt;3600000,ROUNDDOWN(B2897/4,-3)*2.8-80000,IF(B2897&lt;6600000,ROUNDDOWN(B2897/4,-3)*3.2-440000,IF(B2897&lt;8500000,ROUNDDOWN(B2897*0.9,0)-1100000,B2897-1950000))))))</f>
        <v/>
      </c>
      <c r="K2897" s="16">
        <f>IF(J2897&gt;23500000,NA(),IF(C2897=2026,IF(J2897&lt;=4890000,1040000,IF(J2897&lt;=6550000,670000,620000)),IF(J2897&lt;=1320000,950000,IF(J2897&lt;=3360000,880000,IF(J2897&lt;=4890000,680000,IF(J2897&lt;=6550000,630000,580000))))))</f>
        <v/>
      </c>
      <c r="L2897" s="16">
        <f>IF(D2897=1,IF(J2897&lt;=9000000,380000,IF(J2897&lt;=9500000,260000,IF(J2897&lt;=10000000,130000,0))),0)</f>
        <v/>
      </c>
      <c r="M2897" s="16">
        <f>IF(D2897=1,IF(J2897&lt;=9000000,330000,IF(J2897&lt;=9500000,220000,IF(J2897&lt;=10000000,110000,0))),0)</f>
        <v/>
      </c>
      <c r="N2897" s="16">
        <f>IF(D2897=1,IF(J2897&lt;=9000000,50000,IF(J2897&lt;=9500000,40000,IF(J2897&lt;=10000000,20000,0))),0)</f>
        <v/>
      </c>
      <c r="O2897" s="16">
        <f>MAX(0,ROUNDDOWN(J2897-G2897-K2897-L2897-E2897*380000-F2897*630000-H2897,-3))</f>
        <v/>
      </c>
      <c r="P2897" s="16">
        <f>MAX(0,ROUNDDOWN(J2897-G2897-430000-M2897-E2897*330000-F2897*450000-I2897,-3))</f>
        <v/>
      </c>
      <c r="Q2897" s="16">
        <f>50000+N2897+E2897*50000+F2897*180000</f>
        <v/>
      </c>
      <c r="R2897" s="16">
        <f>IF(P2897&lt;=2000000,MIN(Q2897,P2897),MAX(Q2897-(P2897-2000000),50000))*0.05</f>
        <v/>
      </c>
      <c r="S2897" s="16">
        <f>MAX(0,P2897*0.1-R2897)</f>
        <v/>
      </c>
      <c r="T2897" s="16">
        <f>Q2897+MAX(0,K2897-480000)</f>
        <v/>
      </c>
      <c r="U2897" s="16">
        <f>P2897-T2897</f>
        <v/>
      </c>
      <c r="V2897" s="17">
        <f>IF(U2897&lt;0,0,LOOKUP(U2897,{0,1950001,3300001,6950001,9000001,18000001,40000001},{0.05,0.1,0.2,0.23,0.33,0.4,0.45}))</f>
        <v/>
      </c>
      <c r="W2897" s="18">
        <f>IF(U2897&lt;0,0.9,0.9-V2897*1.021)</f>
        <v/>
      </c>
      <c r="X2897" s="16">
        <f>ROUNDDOWN(S2897*0.2/W2897+2000,0)</f>
        <v/>
      </c>
      <c r="Y2897" s="17">
        <f>IF(O2897&lt;=0,0,LOOKUP(O2897,{0,1950001,3300001,6950001,9000001,18000001,40000001},{0.05,0.1,0.2,0.23,0.33,0.4,0.45}))</f>
        <v/>
      </c>
    </row>
    <row r="2898">
      <c r="A2898" t="inlineStr">
        <is>
          <t>1万円刻み</t>
        </is>
      </c>
      <c r="B2898" s="16">
        <f>'3_1万円刻み'!$A$604</f>
        <v/>
      </c>
      <c r="C2898" t="n">
        <v>2026</v>
      </c>
      <c r="D2898" t="n">
        <v>0</v>
      </c>
      <c r="E2898" t="n">
        <v>0</v>
      </c>
      <c r="F2898" t="n">
        <v>0</v>
      </c>
      <c r="G2898" s="16">
        <f>ROUND(MIN(B2898/12,650000)*12*0.0915+MIN(B2898/12,1390000)*12*(0.0504+0)+B2898*0.005,0)</f>
        <v/>
      </c>
      <c r="H2898" t="n">
        <v>0</v>
      </c>
      <c r="I2898" t="n">
        <v>0</v>
      </c>
      <c r="J2898" s="16">
        <f>IF(C2898=2026,IF(B2898&lt;741000,0,IF(B2898&lt;2191000,B2898-740000,IF(B2898&lt;2193000,1451000,IF(B2898&lt;2196000,1453000,IF(B2898&lt;2200000,1456000,IF(B2898&lt;3600000,ROUNDDOWN(B2898/4,-3)*2.8-80000,IF(B2898&lt;6600000,ROUNDDOWN(B2898/4,-3)*3.2-440000,IF(B2898&lt;8500000,ROUNDDOWN(B2898*0.9,0)-1100000,B2898-1950000)))))))),IF(B2898&lt;651000,0,IF(B2898&lt;1900000,B2898-650000,IF(B2898&lt;3600000,ROUNDDOWN(B2898/4,-3)*2.8-80000,IF(B2898&lt;6600000,ROUNDDOWN(B2898/4,-3)*3.2-440000,IF(B2898&lt;8500000,ROUNDDOWN(B2898*0.9,0)-1100000,B2898-1950000))))))</f>
        <v/>
      </c>
      <c r="K2898" s="16">
        <f>IF(J2898&gt;23500000,NA(),IF(C2898=2026,IF(J2898&lt;=4890000,1040000,IF(J2898&lt;=6550000,670000,620000)),IF(J2898&lt;=1320000,950000,IF(J2898&lt;=3360000,880000,IF(J2898&lt;=4890000,680000,IF(J2898&lt;=6550000,630000,580000))))))</f>
        <v/>
      </c>
      <c r="L2898" s="16">
        <f>IF(D2898=1,IF(J2898&lt;=9000000,380000,IF(J2898&lt;=9500000,260000,IF(J2898&lt;=10000000,130000,0))),0)</f>
        <v/>
      </c>
      <c r="M2898" s="16">
        <f>IF(D2898=1,IF(J2898&lt;=9000000,330000,IF(J2898&lt;=9500000,220000,IF(J2898&lt;=10000000,110000,0))),0)</f>
        <v/>
      </c>
      <c r="N2898" s="16">
        <f>IF(D2898=1,IF(J2898&lt;=9000000,50000,IF(J2898&lt;=9500000,40000,IF(J2898&lt;=10000000,20000,0))),0)</f>
        <v/>
      </c>
      <c r="O2898" s="16">
        <f>MAX(0,ROUNDDOWN(J2898-G2898-K2898-L2898-E2898*380000-F2898*630000-H2898,-3))</f>
        <v/>
      </c>
      <c r="P2898" s="16">
        <f>MAX(0,ROUNDDOWN(J2898-G2898-430000-M2898-E2898*330000-F2898*450000-I2898,-3))</f>
        <v/>
      </c>
      <c r="Q2898" s="16">
        <f>50000+N2898+E2898*50000+F2898*180000</f>
        <v/>
      </c>
      <c r="R2898" s="16">
        <f>IF(P2898&lt;=2000000,MIN(Q2898,P2898),MAX(Q2898-(P2898-2000000),50000))*0.05</f>
        <v/>
      </c>
      <c r="S2898" s="16">
        <f>MAX(0,P2898*0.1-R2898)</f>
        <v/>
      </c>
      <c r="T2898" s="16">
        <f>Q2898+MAX(0,K2898-480000)</f>
        <v/>
      </c>
      <c r="U2898" s="16">
        <f>P2898-T2898</f>
        <v/>
      </c>
      <c r="V2898" s="17">
        <f>IF(U2898&lt;0,0,LOOKUP(U2898,{0,1950001,3300001,6950001,9000001,18000001,40000001},{0.05,0.1,0.2,0.23,0.33,0.4,0.45}))</f>
        <v/>
      </c>
      <c r="W2898" s="18">
        <f>IF(U2898&lt;0,0.9,0.9-V2898*1.021)</f>
        <v/>
      </c>
      <c r="X2898" s="16">
        <f>ROUNDDOWN(S2898*0.2/W2898+2000,0)</f>
        <v/>
      </c>
      <c r="Y2898" s="17">
        <f>IF(O2898&lt;=0,0,LOOKUP(O2898,{0,1950001,3300001,6950001,9000001,18000001,40000001},{0.05,0.1,0.2,0.23,0.33,0.4,0.45}))</f>
        <v/>
      </c>
    </row>
    <row r="2899">
      <c r="A2899" t="inlineStr">
        <is>
          <t>1万円刻み</t>
        </is>
      </c>
      <c r="B2899" s="16">
        <f>'3_1万円刻み'!$A$604</f>
        <v/>
      </c>
      <c r="C2899" t="n">
        <v>2025</v>
      </c>
      <c r="D2899" t="n">
        <v>1</v>
      </c>
      <c r="E2899" t="n">
        <v>0</v>
      </c>
      <c r="F2899" t="n">
        <v>0</v>
      </c>
      <c r="G2899" s="16">
        <f>ROUND(MIN(B2899/12,650000)*12*0.0915+MIN(B2899/12,1390000)*12*(0.0504+0)+B2899*0.005,0)</f>
        <v/>
      </c>
      <c r="H2899" t="n">
        <v>0</v>
      </c>
      <c r="I2899" t="n">
        <v>0</v>
      </c>
      <c r="J2899" s="16">
        <f>IF(C2899=2026,IF(B2899&lt;741000,0,IF(B2899&lt;2191000,B2899-740000,IF(B2899&lt;2193000,1451000,IF(B2899&lt;2196000,1453000,IF(B2899&lt;2200000,1456000,IF(B2899&lt;3600000,ROUNDDOWN(B2899/4,-3)*2.8-80000,IF(B2899&lt;6600000,ROUNDDOWN(B2899/4,-3)*3.2-440000,IF(B2899&lt;8500000,ROUNDDOWN(B2899*0.9,0)-1100000,B2899-1950000)))))))),IF(B2899&lt;651000,0,IF(B2899&lt;1900000,B2899-650000,IF(B2899&lt;3600000,ROUNDDOWN(B2899/4,-3)*2.8-80000,IF(B2899&lt;6600000,ROUNDDOWN(B2899/4,-3)*3.2-440000,IF(B2899&lt;8500000,ROUNDDOWN(B2899*0.9,0)-1100000,B2899-1950000))))))</f>
        <v/>
      </c>
      <c r="K2899" s="16">
        <f>IF(J2899&gt;23500000,NA(),IF(C2899=2026,IF(J2899&lt;=4890000,1040000,IF(J2899&lt;=6550000,670000,620000)),IF(J2899&lt;=1320000,950000,IF(J2899&lt;=3360000,880000,IF(J2899&lt;=4890000,680000,IF(J2899&lt;=6550000,630000,580000))))))</f>
        <v/>
      </c>
      <c r="L2899" s="16">
        <f>IF(D2899=1,IF(J2899&lt;=9000000,380000,IF(J2899&lt;=9500000,260000,IF(J2899&lt;=10000000,130000,0))),0)</f>
        <v/>
      </c>
      <c r="M2899" s="16">
        <f>IF(D2899=1,IF(J2899&lt;=9000000,330000,IF(J2899&lt;=9500000,220000,IF(J2899&lt;=10000000,110000,0))),0)</f>
        <v/>
      </c>
      <c r="N2899" s="16">
        <f>IF(D2899=1,IF(J2899&lt;=9000000,50000,IF(J2899&lt;=9500000,40000,IF(J2899&lt;=10000000,20000,0))),0)</f>
        <v/>
      </c>
      <c r="O2899" s="16">
        <f>MAX(0,ROUNDDOWN(J2899-G2899-K2899-L2899-E2899*380000-F2899*630000-H2899,-3))</f>
        <v/>
      </c>
      <c r="P2899" s="16">
        <f>MAX(0,ROUNDDOWN(J2899-G2899-430000-M2899-E2899*330000-F2899*450000-I2899,-3))</f>
        <v/>
      </c>
      <c r="Q2899" s="16">
        <f>50000+N2899+E2899*50000+F2899*180000</f>
        <v/>
      </c>
      <c r="R2899" s="16">
        <f>IF(P2899&lt;=2000000,MIN(Q2899,P2899),MAX(Q2899-(P2899-2000000),50000))*0.05</f>
        <v/>
      </c>
      <c r="S2899" s="16">
        <f>MAX(0,P2899*0.1-R2899)</f>
        <v/>
      </c>
      <c r="T2899" s="16">
        <f>Q2899+MAX(0,K2899-480000)</f>
        <v/>
      </c>
      <c r="U2899" s="16">
        <f>P2899-T2899</f>
        <v/>
      </c>
      <c r="V2899" s="17">
        <f>IF(U2899&lt;0,0,LOOKUP(U2899,{0,1950001,3300001,6950001,9000001,18000001,40000001},{0.05,0.1,0.2,0.23,0.33,0.4,0.45}))</f>
        <v/>
      </c>
      <c r="W2899" s="18">
        <f>IF(U2899&lt;0,0.9,0.9-V2899*1.021)</f>
        <v/>
      </c>
      <c r="X2899" s="16">
        <f>ROUNDDOWN(S2899*0.2/W2899+2000,0)</f>
        <v/>
      </c>
      <c r="Y2899" s="17">
        <f>IF(O2899&lt;=0,0,LOOKUP(O2899,{0,1950001,3300001,6950001,9000001,18000001,40000001},{0.05,0.1,0.2,0.23,0.33,0.4,0.45}))</f>
        <v/>
      </c>
    </row>
    <row r="2900">
      <c r="A2900" t="inlineStr">
        <is>
          <t>1万円刻み</t>
        </is>
      </c>
      <c r="B2900" s="16">
        <f>'3_1万円刻み'!$A$604</f>
        <v/>
      </c>
      <c r="C2900" t="n">
        <v>2026</v>
      </c>
      <c r="D2900" t="n">
        <v>1</v>
      </c>
      <c r="E2900" t="n">
        <v>0</v>
      </c>
      <c r="F2900" t="n">
        <v>0</v>
      </c>
      <c r="G2900" s="16">
        <f>ROUND(MIN(B2900/12,650000)*12*0.0915+MIN(B2900/12,1390000)*12*(0.0504+0)+B2900*0.005,0)</f>
        <v/>
      </c>
      <c r="H2900" t="n">
        <v>0</v>
      </c>
      <c r="I2900" t="n">
        <v>0</v>
      </c>
      <c r="J2900" s="16">
        <f>IF(C2900=2026,IF(B2900&lt;741000,0,IF(B2900&lt;2191000,B2900-740000,IF(B2900&lt;2193000,1451000,IF(B2900&lt;2196000,1453000,IF(B2900&lt;2200000,1456000,IF(B2900&lt;3600000,ROUNDDOWN(B2900/4,-3)*2.8-80000,IF(B2900&lt;6600000,ROUNDDOWN(B2900/4,-3)*3.2-440000,IF(B2900&lt;8500000,ROUNDDOWN(B2900*0.9,0)-1100000,B2900-1950000)))))))),IF(B2900&lt;651000,0,IF(B2900&lt;1900000,B2900-650000,IF(B2900&lt;3600000,ROUNDDOWN(B2900/4,-3)*2.8-80000,IF(B2900&lt;6600000,ROUNDDOWN(B2900/4,-3)*3.2-440000,IF(B2900&lt;8500000,ROUNDDOWN(B2900*0.9,0)-1100000,B2900-1950000))))))</f>
        <v/>
      </c>
      <c r="K2900" s="16">
        <f>IF(J2900&gt;23500000,NA(),IF(C2900=2026,IF(J2900&lt;=4890000,1040000,IF(J2900&lt;=6550000,670000,620000)),IF(J2900&lt;=1320000,950000,IF(J2900&lt;=3360000,880000,IF(J2900&lt;=4890000,680000,IF(J2900&lt;=6550000,630000,580000))))))</f>
        <v/>
      </c>
      <c r="L2900" s="16">
        <f>IF(D2900=1,IF(J2900&lt;=9000000,380000,IF(J2900&lt;=9500000,260000,IF(J2900&lt;=10000000,130000,0))),0)</f>
        <v/>
      </c>
      <c r="M2900" s="16">
        <f>IF(D2900=1,IF(J2900&lt;=9000000,330000,IF(J2900&lt;=9500000,220000,IF(J2900&lt;=10000000,110000,0))),0)</f>
        <v/>
      </c>
      <c r="N2900" s="16">
        <f>IF(D2900=1,IF(J2900&lt;=9000000,50000,IF(J2900&lt;=9500000,40000,IF(J2900&lt;=10000000,20000,0))),0)</f>
        <v/>
      </c>
      <c r="O2900" s="16">
        <f>MAX(0,ROUNDDOWN(J2900-G2900-K2900-L2900-E2900*380000-F2900*630000-H2900,-3))</f>
        <v/>
      </c>
      <c r="P2900" s="16">
        <f>MAX(0,ROUNDDOWN(J2900-G2900-430000-M2900-E2900*330000-F2900*450000-I2900,-3))</f>
        <v/>
      </c>
      <c r="Q2900" s="16">
        <f>50000+N2900+E2900*50000+F2900*180000</f>
        <v/>
      </c>
      <c r="R2900" s="16">
        <f>IF(P2900&lt;=2000000,MIN(Q2900,P2900),MAX(Q2900-(P2900-2000000),50000))*0.05</f>
        <v/>
      </c>
      <c r="S2900" s="16">
        <f>MAX(0,P2900*0.1-R2900)</f>
        <v/>
      </c>
      <c r="T2900" s="16">
        <f>Q2900+MAX(0,K2900-480000)</f>
        <v/>
      </c>
      <c r="U2900" s="16">
        <f>P2900-T2900</f>
        <v/>
      </c>
      <c r="V2900" s="17">
        <f>IF(U2900&lt;0,0,LOOKUP(U2900,{0,1950001,3300001,6950001,9000001,18000001,40000001},{0.05,0.1,0.2,0.23,0.33,0.4,0.45}))</f>
        <v/>
      </c>
      <c r="W2900" s="18">
        <f>IF(U2900&lt;0,0.9,0.9-V2900*1.021)</f>
        <v/>
      </c>
      <c r="X2900" s="16">
        <f>ROUNDDOWN(S2900*0.2/W2900+2000,0)</f>
        <v/>
      </c>
      <c r="Y2900" s="17">
        <f>IF(O2900&lt;=0,0,LOOKUP(O2900,{0,1950001,3300001,6950001,9000001,18000001,40000001},{0.05,0.1,0.2,0.23,0.33,0.4,0.45}))</f>
        <v/>
      </c>
    </row>
    <row r="2901">
      <c r="A2901" t="inlineStr">
        <is>
          <t>1万円刻み</t>
        </is>
      </c>
      <c r="B2901" s="16">
        <f>'3_1万円刻み'!$A$605</f>
        <v/>
      </c>
      <c r="C2901" t="n">
        <v>2025</v>
      </c>
      <c r="D2901" t="n">
        <v>0</v>
      </c>
      <c r="E2901" t="n">
        <v>0</v>
      </c>
      <c r="F2901" t="n">
        <v>0</v>
      </c>
      <c r="G2901" s="16">
        <f>ROUND(MIN(B2901/12,650000)*12*0.0915+MIN(B2901/12,1390000)*12*(0.0504+0)+B2901*0.005,0)</f>
        <v/>
      </c>
      <c r="H2901" t="n">
        <v>0</v>
      </c>
      <c r="I2901" t="n">
        <v>0</v>
      </c>
      <c r="J2901" s="16">
        <f>IF(C2901=2026,IF(B2901&lt;741000,0,IF(B2901&lt;2191000,B2901-740000,IF(B2901&lt;2193000,1451000,IF(B2901&lt;2196000,1453000,IF(B2901&lt;2200000,1456000,IF(B2901&lt;3600000,ROUNDDOWN(B2901/4,-3)*2.8-80000,IF(B2901&lt;6600000,ROUNDDOWN(B2901/4,-3)*3.2-440000,IF(B2901&lt;8500000,ROUNDDOWN(B2901*0.9,0)-1100000,B2901-1950000)))))))),IF(B2901&lt;651000,0,IF(B2901&lt;1900000,B2901-650000,IF(B2901&lt;3600000,ROUNDDOWN(B2901/4,-3)*2.8-80000,IF(B2901&lt;6600000,ROUNDDOWN(B2901/4,-3)*3.2-440000,IF(B2901&lt;8500000,ROUNDDOWN(B2901*0.9,0)-1100000,B2901-1950000))))))</f>
        <v/>
      </c>
      <c r="K2901" s="16">
        <f>IF(J2901&gt;23500000,NA(),IF(C2901=2026,IF(J2901&lt;=4890000,1040000,IF(J2901&lt;=6550000,670000,620000)),IF(J2901&lt;=1320000,950000,IF(J2901&lt;=3360000,880000,IF(J2901&lt;=4890000,680000,IF(J2901&lt;=6550000,630000,580000))))))</f>
        <v/>
      </c>
      <c r="L2901" s="16">
        <f>IF(D2901=1,IF(J2901&lt;=9000000,380000,IF(J2901&lt;=9500000,260000,IF(J2901&lt;=10000000,130000,0))),0)</f>
        <v/>
      </c>
      <c r="M2901" s="16">
        <f>IF(D2901=1,IF(J2901&lt;=9000000,330000,IF(J2901&lt;=9500000,220000,IF(J2901&lt;=10000000,110000,0))),0)</f>
        <v/>
      </c>
      <c r="N2901" s="16">
        <f>IF(D2901=1,IF(J2901&lt;=9000000,50000,IF(J2901&lt;=9500000,40000,IF(J2901&lt;=10000000,20000,0))),0)</f>
        <v/>
      </c>
      <c r="O2901" s="16">
        <f>MAX(0,ROUNDDOWN(J2901-G2901-K2901-L2901-E2901*380000-F2901*630000-H2901,-3))</f>
        <v/>
      </c>
      <c r="P2901" s="16">
        <f>MAX(0,ROUNDDOWN(J2901-G2901-430000-M2901-E2901*330000-F2901*450000-I2901,-3))</f>
        <v/>
      </c>
      <c r="Q2901" s="16">
        <f>50000+N2901+E2901*50000+F2901*180000</f>
        <v/>
      </c>
      <c r="R2901" s="16">
        <f>IF(P2901&lt;=2000000,MIN(Q2901,P2901),MAX(Q2901-(P2901-2000000),50000))*0.05</f>
        <v/>
      </c>
      <c r="S2901" s="16">
        <f>MAX(0,P2901*0.1-R2901)</f>
        <v/>
      </c>
      <c r="T2901" s="16">
        <f>Q2901+MAX(0,K2901-480000)</f>
        <v/>
      </c>
      <c r="U2901" s="16">
        <f>P2901-T2901</f>
        <v/>
      </c>
      <c r="V2901" s="17">
        <f>IF(U2901&lt;0,0,LOOKUP(U2901,{0,1950001,3300001,6950001,9000001,18000001,40000001},{0.05,0.1,0.2,0.23,0.33,0.4,0.45}))</f>
        <v/>
      </c>
      <c r="W2901" s="18">
        <f>IF(U2901&lt;0,0.9,0.9-V2901*1.021)</f>
        <v/>
      </c>
      <c r="X2901" s="16">
        <f>ROUNDDOWN(S2901*0.2/W2901+2000,0)</f>
        <v/>
      </c>
      <c r="Y2901" s="17">
        <f>IF(O2901&lt;=0,0,LOOKUP(O2901,{0,1950001,3300001,6950001,9000001,18000001,40000001},{0.05,0.1,0.2,0.23,0.33,0.4,0.45}))</f>
        <v/>
      </c>
    </row>
    <row r="2902">
      <c r="A2902" t="inlineStr">
        <is>
          <t>1万円刻み</t>
        </is>
      </c>
      <c r="B2902" s="16">
        <f>'3_1万円刻み'!$A$605</f>
        <v/>
      </c>
      <c r="C2902" t="n">
        <v>2026</v>
      </c>
      <c r="D2902" t="n">
        <v>0</v>
      </c>
      <c r="E2902" t="n">
        <v>0</v>
      </c>
      <c r="F2902" t="n">
        <v>0</v>
      </c>
      <c r="G2902" s="16">
        <f>ROUND(MIN(B2902/12,650000)*12*0.0915+MIN(B2902/12,1390000)*12*(0.0504+0)+B2902*0.005,0)</f>
        <v/>
      </c>
      <c r="H2902" t="n">
        <v>0</v>
      </c>
      <c r="I2902" t="n">
        <v>0</v>
      </c>
      <c r="J2902" s="16">
        <f>IF(C2902=2026,IF(B2902&lt;741000,0,IF(B2902&lt;2191000,B2902-740000,IF(B2902&lt;2193000,1451000,IF(B2902&lt;2196000,1453000,IF(B2902&lt;2200000,1456000,IF(B2902&lt;3600000,ROUNDDOWN(B2902/4,-3)*2.8-80000,IF(B2902&lt;6600000,ROUNDDOWN(B2902/4,-3)*3.2-440000,IF(B2902&lt;8500000,ROUNDDOWN(B2902*0.9,0)-1100000,B2902-1950000)))))))),IF(B2902&lt;651000,0,IF(B2902&lt;1900000,B2902-650000,IF(B2902&lt;3600000,ROUNDDOWN(B2902/4,-3)*2.8-80000,IF(B2902&lt;6600000,ROUNDDOWN(B2902/4,-3)*3.2-440000,IF(B2902&lt;8500000,ROUNDDOWN(B2902*0.9,0)-1100000,B2902-1950000))))))</f>
        <v/>
      </c>
      <c r="K2902" s="16">
        <f>IF(J2902&gt;23500000,NA(),IF(C2902=2026,IF(J2902&lt;=4890000,1040000,IF(J2902&lt;=6550000,670000,620000)),IF(J2902&lt;=1320000,950000,IF(J2902&lt;=3360000,880000,IF(J2902&lt;=4890000,680000,IF(J2902&lt;=6550000,630000,580000))))))</f>
        <v/>
      </c>
      <c r="L2902" s="16">
        <f>IF(D2902=1,IF(J2902&lt;=9000000,380000,IF(J2902&lt;=9500000,260000,IF(J2902&lt;=10000000,130000,0))),0)</f>
        <v/>
      </c>
      <c r="M2902" s="16">
        <f>IF(D2902=1,IF(J2902&lt;=9000000,330000,IF(J2902&lt;=9500000,220000,IF(J2902&lt;=10000000,110000,0))),0)</f>
        <v/>
      </c>
      <c r="N2902" s="16">
        <f>IF(D2902=1,IF(J2902&lt;=9000000,50000,IF(J2902&lt;=9500000,40000,IF(J2902&lt;=10000000,20000,0))),0)</f>
        <v/>
      </c>
      <c r="O2902" s="16">
        <f>MAX(0,ROUNDDOWN(J2902-G2902-K2902-L2902-E2902*380000-F2902*630000-H2902,-3))</f>
        <v/>
      </c>
      <c r="P2902" s="16">
        <f>MAX(0,ROUNDDOWN(J2902-G2902-430000-M2902-E2902*330000-F2902*450000-I2902,-3))</f>
        <v/>
      </c>
      <c r="Q2902" s="16">
        <f>50000+N2902+E2902*50000+F2902*180000</f>
        <v/>
      </c>
      <c r="R2902" s="16">
        <f>IF(P2902&lt;=2000000,MIN(Q2902,P2902),MAX(Q2902-(P2902-2000000),50000))*0.05</f>
        <v/>
      </c>
      <c r="S2902" s="16">
        <f>MAX(0,P2902*0.1-R2902)</f>
        <v/>
      </c>
      <c r="T2902" s="16">
        <f>Q2902+MAX(0,K2902-480000)</f>
        <v/>
      </c>
      <c r="U2902" s="16">
        <f>P2902-T2902</f>
        <v/>
      </c>
      <c r="V2902" s="17">
        <f>IF(U2902&lt;0,0,LOOKUP(U2902,{0,1950001,3300001,6950001,9000001,18000001,40000001},{0.05,0.1,0.2,0.23,0.33,0.4,0.45}))</f>
        <v/>
      </c>
      <c r="W2902" s="18">
        <f>IF(U2902&lt;0,0.9,0.9-V2902*1.021)</f>
        <v/>
      </c>
      <c r="X2902" s="16">
        <f>ROUNDDOWN(S2902*0.2/W2902+2000,0)</f>
        <v/>
      </c>
      <c r="Y2902" s="17">
        <f>IF(O2902&lt;=0,0,LOOKUP(O2902,{0,1950001,3300001,6950001,9000001,18000001,40000001},{0.05,0.1,0.2,0.23,0.33,0.4,0.45}))</f>
        <v/>
      </c>
    </row>
    <row r="2903">
      <c r="A2903" t="inlineStr">
        <is>
          <t>1万円刻み</t>
        </is>
      </c>
      <c r="B2903" s="16">
        <f>'3_1万円刻み'!$A$605</f>
        <v/>
      </c>
      <c r="C2903" t="n">
        <v>2025</v>
      </c>
      <c r="D2903" t="n">
        <v>1</v>
      </c>
      <c r="E2903" t="n">
        <v>0</v>
      </c>
      <c r="F2903" t="n">
        <v>0</v>
      </c>
      <c r="G2903" s="16">
        <f>ROUND(MIN(B2903/12,650000)*12*0.0915+MIN(B2903/12,1390000)*12*(0.0504+0)+B2903*0.005,0)</f>
        <v/>
      </c>
      <c r="H2903" t="n">
        <v>0</v>
      </c>
      <c r="I2903" t="n">
        <v>0</v>
      </c>
      <c r="J2903" s="16">
        <f>IF(C2903=2026,IF(B2903&lt;741000,0,IF(B2903&lt;2191000,B2903-740000,IF(B2903&lt;2193000,1451000,IF(B2903&lt;2196000,1453000,IF(B2903&lt;2200000,1456000,IF(B2903&lt;3600000,ROUNDDOWN(B2903/4,-3)*2.8-80000,IF(B2903&lt;6600000,ROUNDDOWN(B2903/4,-3)*3.2-440000,IF(B2903&lt;8500000,ROUNDDOWN(B2903*0.9,0)-1100000,B2903-1950000)))))))),IF(B2903&lt;651000,0,IF(B2903&lt;1900000,B2903-650000,IF(B2903&lt;3600000,ROUNDDOWN(B2903/4,-3)*2.8-80000,IF(B2903&lt;6600000,ROUNDDOWN(B2903/4,-3)*3.2-440000,IF(B2903&lt;8500000,ROUNDDOWN(B2903*0.9,0)-1100000,B2903-1950000))))))</f>
        <v/>
      </c>
      <c r="K2903" s="16">
        <f>IF(J2903&gt;23500000,NA(),IF(C2903=2026,IF(J2903&lt;=4890000,1040000,IF(J2903&lt;=6550000,670000,620000)),IF(J2903&lt;=1320000,950000,IF(J2903&lt;=3360000,880000,IF(J2903&lt;=4890000,680000,IF(J2903&lt;=6550000,630000,580000))))))</f>
        <v/>
      </c>
      <c r="L2903" s="16">
        <f>IF(D2903=1,IF(J2903&lt;=9000000,380000,IF(J2903&lt;=9500000,260000,IF(J2903&lt;=10000000,130000,0))),0)</f>
        <v/>
      </c>
      <c r="M2903" s="16">
        <f>IF(D2903=1,IF(J2903&lt;=9000000,330000,IF(J2903&lt;=9500000,220000,IF(J2903&lt;=10000000,110000,0))),0)</f>
        <v/>
      </c>
      <c r="N2903" s="16">
        <f>IF(D2903=1,IF(J2903&lt;=9000000,50000,IF(J2903&lt;=9500000,40000,IF(J2903&lt;=10000000,20000,0))),0)</f>
        <v/>
      </c>
      <c r="O2903" s="16">
        <f>MAX(0,ROUNDDOWN(J2903-G2903-K2903-L2903-E2903*380000-F2903*630000-H2903,-3))</f>
        <v/>
      </c>
      <c r="P2903" s="16">
        <f>MAX(0,ROUNDDOWN(J2903-G2903-430000-M2903-E2903*330000-F2903*450000-I2903,-3))</f>
        <v/>
      </c>
      <c r="Q2903" s="16">
        <f>50000+N2903+E2903*50000+F2903*180000</f>
        <v/>
      </c>
      <c r="R2903" s="16">
        <f>IF(P2903&lt;=2000000,MIN(Q2903,P2903),MAX(Q2903-(P2903-2000000),50000))*0.05</f>
        <v/>
      </c>
      <c r="S2903" s="16">
        <f>MAX(0,P2903*0.1-R2903)</f>
        <v/>
      </c>
      <c r="T2903" s="16">
        <f>Q2903+MAX(0,K2903-480000)</f>
        <v/>
      </c>
      <c r="U2903" s="16">
        <f>P2903-T2903</f>
        <v/>
      </c>
      <c r="V2903" s="17">
        <f>IF(U2903&lt;0,0,LOOKUP(U2903,{0,1950001,3300001,6950001,9000001,18000001,40000001},{0.05,0.1,0.2,0.23,0.33,0.4,0.45}))</f>
        <v/>
      </c>
      <c r="W2903" s="18">
        <f>IF(U2903&lt;0,0.9,0.9-V2903*1.021)</f>
        <v/>
      </c>
      <c r="X2903" s="16">
        <f>ROUNDDOWN(S2903*0.2/W2903+2000,0)</f>
        <v/>
      </c>
      <c r="Y2903" s="17">
        <f>IF(O2903&lt;=0,0,LOOKUP(O2903,{0,1950001,3300001,6950001,9000001,18000001,40000001},{0.05,0.1,0.2,0.23,0.33,0.4,0.45}))</f>
        <v/>
      </c>
    </row>
    <row r="2904">
      <c r="A2904" t="inlineStr">
        <is>
          <t>1万円刻み</t>
        </is>
      </c>
      <c r="B2904" s="16">
        <f>'3_1万円刻み'!$A$605</f>
        <v/>
      </c>
      <c r="C2904" t="n">
        <v>2026</v>
      </c>
      <c r="D2904" t="n">
        <v>1</v>
      </c>
      <c r="E2904" t="n">
        <v>0</v>
      </c>
      <c r="F2904" t="n">
        <v>0</v>
      </c>
      <c r="G2904" s="16">
        <f>ROUND(MIN(B2904/12,650000)*12*0.0915+MIN(B2904/12,1390000)*12*(0.0504+0)+B2904*0.005,0)</f>
        <v/>
      </c>
      <c r="H2904" t="n">
        <v>0</v>
      </c>
      <c r="I2904" t="n">
        <v>0</v>
      </c>
      <c r="J2904" s="16">
        <f>IF(C2904=2026,IF(B2904&lt;741000,0,IF(B2904&lt;2191000,B2904-740000,IF(B2904&lt;2193000,1451000,IF(B2904&lt;2196000,1453000,IF(B2904&lt;2200000,1456000,IF(B2904&lt;3600000,ROUNDDOWN(B2904/4,-3)*2.8-80000,IF(B2904&lt;6600000,ROUNDDOWN(B2904/4,-3)*3.2-440000,IF(B2904&lt;8500000,ROUNDDOWN(B2904*0.9,0)-1100000,B2904-1950000)))))))),IF(B2904&lt;651000,0,IF(B2904&lt;1900000,B2904-650000,IF(B2904&lt;3600000,ROUNDDOWN(B2904/4,-3)*2.8-80000,IF(B2904&lt;6600000,ROUNDDOWN(B2904/4,-3)*3.2-440000,IF(B2904&lt;8500000,ROUNDDOWN(B2904*0.9,0)-1100000,B2904-1950000))))))</f>
        <v/>
      </c>
      <c r="K2904" s="16">
        <f>IF(J2904&gt;23500000,NA(),IF(C2904=2026,IF(J2904&lt;=4890000,1040000,IF(J2904&lt;=6550000,670000,620000)),IF(J2904&lt;=1320000,950000,IF(J2904&lt;=3360000,880000,IF(J2904&lt;=4890000,680000,IF(J2904&lt;=6550000,630000,580000))))))</f>
        <v/>
      </c>
      <c r="L2904" s="16">
        <f>IF(D2904=1,IF(J2904&lt;=9000000,380000,IF(J2904&lt;=9500000,260000,IF(J2904&lt;=10000000,130000,0))),0)</f>
        <v/>
      </c>
      <c r="M2904" s="16">
        <f>IF(D2904=1,IF(J2904&lt;=9000000,330000,IF(J2904&lt;=9500000,220000,IF(J2904&lt;=10000000,110000,0))),0)</f>
        <v/>
      </c>
      <c r="N2904" s="16">
        <f>IF(D2904=1,IF(J2904&lt;=9000000,50000,IF(J2904&lt;=9500000,40000,IF(J2904&lt;=10000000,20000,0))),0)</f>
        <v/>
      </c>
      <c r="O2904" s="16">
        <f>MAX(0,ROUNDDOWN(J2904-G2904-K2904-L2904-E2904*380000-F2904*630000-H2904,-3))</f>
        <v/>
      </c>
      <c r="P2904" s="16">
        <f>MAX(0,ROUNDDOWN(J2904-G2904-430000-M2904-E2904*330000-F2904*450000-I2904,-3))</f>
        <v/>
      </c>
      <c r="Q2904" s="16">
        <f>50000+N2904+E2904*50000+F2904*180000</f>
        <v/>
      </c>
      <c r="R2904" s="16">
        <f>IF(P2904&lt;=2000000,MIN(Q2904,P2904),MAX(Q2904-(P2904-2000000),50000))*0.05</f>
        <v/>
      </c>
      <c r="S2904" s="16">
        <f>MAX(0,P2904*0.1-R2904)</f>
        <v/>
      </c>
      <c r="T2904" s="16">
        <f>Q2904+MAX(0,K2904-480000)</f>
        <v/>
      </c>
      <c r="U2904" s="16">
        <f>P2904-T2904</f>
        <v/>
      </c>
      <c r="V2904" s="17">
        <f>IF(U2904&lt;0,0,LOOKUP(U2904,{0,1950001,3300001,6950001,9000001,18000001,40000001},{0.05,0.1,0.2,0.23,0.33,0.4,0.45}))</f>
        <v/>
      </c>
      <c r="W2904" s="18">
        <f>IF(U2904&lt;0,0.9,0.9-V2904*1.021)</f>
        <v/>
      </c>
      <c r="X2904" s="16">
        <f>ROUNDDOWN(S2904*0.2/W2904+2000,0)</f>
        <v/>
      </c>
      <c r="Y2904" s="17">
        <f>IF(O2904&lt;=0,0,LOOKUP(O2904,{0,1950001,3300001,6950001,9000001,18000001,40000001},{0.05,0.1,0.2,0.23,0.33,0.4,0.45}))</f>
        <v/>
      </c>
    </row>
    <row r="2905">
      <c r="A2905" t="inlineStr">
        <is>
          <t>1万円刻み</t>
        </is>
      </c>
      <c r="B2905" s="16">
        <f>'3_1万円刻み'!$A$606</f>
        <v/>
      </c>
      <c r="C2905" t="n">
        <v>2025</v>
      </c>
      <c r="D2905" t="n">
        <v>0</v>
      </c>
      <c r="E2905" t="n">
        <v>0</v>
      </c>
      <c r="F2905" t="n">
        <v>0</v>
      </c>
      <c r="G2905" s="16">
        <f>ROUND(MIN(B2905/12,650000)*12*0.0915+MIN(B2905/12,1390000)*12*(0.0504+0)+B2905*0.005,0)</f>
        <v/>
      </c>
      <c r="H2905" t="n">
        <v>0</v>
      </c>
      <c r="I2905" t="n">
        <v>0</v>
      </c>
      <c r="J2905" s="16">
        <f>IF(C2905=2026,IF(B2905&lt;741000,0,IF(B2905&lt;2191000,B2905-740000,IF(B2905&lt;2193000,1451000,IF(B2905&lt;2196000,1453000,IF(B2905&lt;2200000,1456000,IF(B2905&lt;3600000,ROUNDDOWN(B2905/4,-3)*2.8-80000,IF(B2905&lt;6600000,ROUNDDOWN(B2905/4,-3)*3.2-440000,IF(B2905&lt;8500000,ROUNDDOWN(B2905*0.9,0)-1100000,B2905-1950000)))))))),IF(B2905&lt;651000,0,IF(B2905&lt;1900000,B2905-650000,IF(B2905&lt;3600000,ROUNDDOWN(B2905/4,-3)*2.8-80000,IF(B2905&lt;6600000,ROUNDDOWN(B2905/4,-3)*3.2-440000,IF(B2905&lt;8500000,ROUNDDOWN(B2905*0.9,0)-1100000,B2905-1950000))))))</f>
        <v/>
      </c>
      <c r="K2905" s="16">
        <f>IF(J2905&gt;23500000,NA(),IF(C2905=2026,IF(J2905&lt;=4890000,1040000,IF(J2905&lt;=6550000,670000,620000)),IF(J2905&lt;=1320000,950000,IF(J2905&lt;=3360000,880000,IF(J2905&lt;=4890000,680000,IF(J2905&lt;=6550000,630000,580000))))))</f>
        <v/>
      </c>
      <c r="L2905" s="16">
        <f>IF(D2905=1,IF(J2905&lt;=9000000,380000,IF(J2905&lt;=9500000,260000,IF(J2905&lt;=10000000,130000,0))),0)</f>
        <v/>
      </c>
      <c r="M2905" s="16">
        <f>IF(D2905=1,IF(J2905&lt;=9000000,330000,IF(J2905&lt;=9500000,220000,IF(J2905&lt;=10000000,110000,0))),0)</f>
        <v/>
      </c>
      <c r="N2905" s="16">
        <f>IF(D2905=1,IF(J2905&lt;=9000000,50000,IF(J2905&lt;=9500000,40000,IF(J2905&lt;=10000000,20000,0))),0)</f>
        <v/>
      </c>
      <c r="O2905" s="16">
        <f>MAX(0,ROUNDDOWN(J2905-G2905-K2905-L2905-E2905*380000-F2905*630000-H2905,-3))</f>
        <v/>
      </c>
      <c r="P2905" s="16">
        <f>MAX(0,ROUNDDOWN(J2905-G2905-430000-M2905-E2905*330000-F2905*450000-I2905,-3))</f>
        <v/>
      </c>
      <c r="Q2905" s="16">
        <f>50000+N2905+E2905*50000+F2905*180000</f>
        <v/>
      </c>
      <c r="R2905" s="16">
        <f>IF(P2905&lt;=2000000,MIN(Q2905,P2905),MAX(Q2905-(P2905-2000000),50000))*0.05</f>
        <v/>
      </c>
      <c r="S2905" s="16">
        <f>MAX(0,P2905*0.1-R2905)</f>
        <v/>
      </c>
      <c r="T2905" s="16">
        <f>Q2905+MAX(0,K2905-480000)</f>
        <v/>
      </c>
      <c r="U2905" s="16">
        <f>P2905-T2905</f>
        <v/>
      </c>
      <c r="V2905" s="17">
        <f>IF(U2905&lt;0,0,LOOKUP(U2905,{0,1950001,3300001,6950001,9000001,18000001,40000001},{0.05,0.1,0.2,0.23,0.33,0.4,0.45}))</f>
        <v/>
      </c>
      <c r="W2905" s="18">
        <f>IF(U2905&lt;0,0.9,0.9-V2905*1.021)</f>
        <v/>
      </c>
      <c r="X2905" s="16">
        <f>ROUNDDOWN(S2905*0.2/W2905+2000,0)</f>
        <v/>
      </c>
      <c r="Y2905" s="17">
        <f>IF(O2905&lt;=0,0,LOOKUP(O2905,{0,1950001,3300001,6950001,9000001,18000001,40000001},{0.05,0.1,0.2,0.23,0.33,0.4,0.45}))</f>
        <v/>
      </c>
    </row>
    <row r="2906">
      <c r="A2906" t="inlineStr">
        <is>
          <t>1万円刻み</t>
        </is>
      </c>
      <c r="B2906" s="16">
        <f>'3_1万円刻み'!$A$606</f>
        <v/>
      </c>
      <c r="C2906" t="n">
        <v>2026</v>
      </c>
      <c r="D2906" t="n">
        <v>0</v>
      </c>
      <c r="E2906" t="n">
        <v>0</v>
      </c>
      <c r="F2906" t="n">
        <v>0</v>
      </c>
      <c r="G2906" s="16">
        <f>ROUND(MIN(B2906/12,650000)*12*0.0915+MIN(B2906/12,1390000)*12*(0.0504+0)+B2906*0.005,0)</f>
        <v/>
      </c>
      <c r="H2906" t="n">
        <v>0</v>
      </c>
      <c r="I2906" t="n">
        <v>0</v>
      </c>
      <c r="J2906" s="16">
        <f>IF(C2906=2026,IF(B2906&lt;741000,0,IF(B2906&lt;2191000,B2906-740000,IF(B2906&lt;2193000,1451000,IF(B2906&lt;2196000,1453000,IF(B2906&lt;2200000,1456000,IF(B2906&lt;3600000,ROUNDDOWN(B2906/4,-3)*2.8-80000,IF(B2906&lt;6600000,ROUNDDOWN(B2906/4,-3)*3.2-440000,IF(B2906&lt;8500000,ROUNDDOWN(B2906*0.9,0)-1100000,B2906-1950000)))))))),IF(B2906&lt;651000,0,IF(B2906&lt;1900000,B2906-650000,IF(B2906&lt;3600000,ROUNDDOWN(B2906/4,-3)*2.8-80000,IF(B2906&lt;6600000,ROUNDDOWN(B2906/4,-3)*3.2-440000,IF(B2906&lt;8500000,ROUNDDOWN(B2906*0.9,0)-1100000,B2906-1950000))))))</f>
        <v/>
      </c>
      <c r="K2906" s="16">
        <f>IF(J2906&gt;23500000,NA(),IF(C2906=2026,IF(J2906&lt;=4890000,1040000,IF(J2906&lt;=6550000,670000,620000)),IF(J2906&lt;=1320000,950000,IF(J2906&lt;=3360000,880000,IF(J2906&lt;=4890000,680000,IF(J2906&lt;=6550000,630000,580000))))))</f>
        <v/>
      </c>
      <c r="L2906" s="16">
        <f>IF(D2906=1,IF(J2906&lt;=9000000,380000,IF(J2906&lt;=9500000,260000,IF(J2906&lt;=10000000,130000,0))),0)</f>
        <v/>
      </c>
      <c r="M2906" s="16">
        <f>IF(D2906=1,IF(J2906&lt;=9000000,330000,IF(J2906&lt;=9500000,220000,IF(J2906&lt;=10000000,110000,0))),0)</f>
        <v/>
      </c>
      <c r="N2906" s="16">
        <f>IF(D2906=1,IF(J2906&lt;=9000000,50000,IF(J2906&lt;=9500000,40000,IF(J2906&lt;=10000000,20000,0))),0)</f>
        <v/>
      </c>
      <c r="O2906" s="16">
        <f>MAX(0,ROUNDDOWN(J2906-G2906-K2906-L2906-E2906*380000-F2906*630000-H2906,-3))</f>
        <v/>
      </c>
      <c r="P2906" s="16">
        <f>MAX(0,ROUNDDOWN(J2906-G2906-430000-M2906-E2906*330000-F2906*450000-I2906,-3))</f>
        <v/>
      </c>
      <c r="Q2906" s="16">
        <f>50000+N2906+E2906*50000+F2906*180000</f>
        <v/>
      </c>
      <c r="R2906" s="16">
        <f>IF(P2906&lt;=2000000,MIN(Q2906,P2906),MAX(Q2906-(P2906-2000000),50000))*0.05</f>
        <v/>
      </c>
      <c r="S2906" s="16">
        <f>MAX(0,P2906*0.1-R2906)</f>
        <v/>
      </c>
      <c r="T2906" s="16">
        <f>Q2906+MAX(0,K2906-480000)</f>
        <v/>
      </c>
      <c r="U2906" s="16">
        <f>P2906-T2906</f>
        <v/>
      </c>
      <c r="V2906" s="17">
        <f>IF(U2906&lt;0,0,LOOKUP(U2906,{0,1950001,3300001,6950001,9000001,18000001,40000001},{0.05,0.1,0.2,0.23,0.33,0.4,0.45}))</f>
        <v/>
      </c>
      <c r="W2906" s="18">
        <f>IF(U2906&lt;0,0.9,0.9-V2906*1.021)</f>
        <v/>
      </c>
      <c r="X2906" s="16">
        <f>ROUNDDOWN(S2906*0.2/W2906+2000,0)</f>
        <v/>
      </c>
      <c r="Y2906" s="17">
        <f>IF(O2906&lt;=0,0,LOOKUP(O2906,{0,1950001,3300001,6950001,9000001,18000001,40000001},{0.05,0.1,0.2,0.23,0.33,0.4,0.45}))</f>
        <v/>
      </c>
    </row>
    <row r="2907">
      <c r="A2907" t="inlineStr">
        <is>
          <t>1万円刻み</t>
        </is>
      </c>
      <c r="B2907" s="16">
        <f>'3_1万円刻み'!$A$606</f>
        <v/>
      </c>
      <c r="C2907" t="n">
        <v>2025</v>
      </c>
      <c r="D2907" t="n">
        <v>1</v>
      </c>
      <c r="E2907" t="n">
        <v>0</v>
      </c>
      <c r="F2907" t="n">
        <v>0</v>
      </c>
      <c r="G2907" s="16">
        <f>ROUND(MIN(B2907/12,650000)*12*0.0915+MIN(B2907/12,1390000)*12*(0.0504+0)+B2907*0.005,0)</f>
        <v/>
      </c>
      <c r="H2907" t="n">
        <v>0</v>
      </c>
      <c r="I2907" t="n">
        <v>0</v>
      </c>
      <c r="J2907" s="16">
        <f>IF(C2907=2026,IF(B2907&lt;741000,0,IF(B2907&lt;2191000,B2907-740000,IF(B2907&lt;2193000,1451000,IF(B2907&lt;2196000,1453000,IF(B2907&lt;2200000,1456000,IF(B2907&lt;3600000,ROUNDDOWN(B2907/4,-3)*2.8-80000,IF(B2907&lt;6600000,ROUNDDOWN(B2907/4,-3)*3.2-440000,IF(B2907&lt;8500000,ROUNDDOWN(B2907*0.9,0)-1100000,B2907-1950000)))))))),IF(B2907&lt;651000,0,IF(B2907&lt;1900000,B2907-650000,IF(B2907&lt;3600000,ROUNDDOWN(B2907/4,-3)*2.8-80000,IF(B2907&lt;6600000,ROUNDDOWN(B2907/4,-3)*3.2-440000,IF(B2907&lt;8500000,ROUNDDOWN(B2907*0.9,0)-1100000,B2907-1950000))))))</f>
        <v/>
      </c>
      <c r="K2907" s="16">
        <f>IF(J2907&gt;23500000,NA(),IF(C2907=2026,IF(J2907&lt;=4890000,1040000,IF(J2907&lt;=6550000,670000,620000)),IF(J2907&lt;=1320000,950000,IF(J2907&lt;=3360000,880000,IF(J2907&lt;=4890000,680000,IF(J2907&lt;=6550000,630000,580000))))))</f>
        <v/>
      </c>
      <c r="L2907" s="16">
        <f>IF(D2907=1,IF(J2907&lt;=9000000,380000,IF(J2907&lt;=9500000,260000,IF(J2907&lt;=10000000,130000,0))),0)</f>
        <v/>
      </c>
      <c r="M2907" s="16">
        <f>IF(D2907=1,IF(J2907&lt;=9000000,330000,IF(J2907&lt;=9500000,220000,IF(J2907&lt;=10000000,110000,0))),0)</f>
        <v/>
      </c>
      <c r="N2907" s="16">
        <f>IF(D2907=1,IF(J2907&lt;=9000000,50000,IF(J2907&lt;=9500000,40000,IF(J2907&lt;=10000000,20000,0))),0)</f>
        <v/>
      </c>
      <c r="O2907" s="16">
        <f>MAX(0,ROUNDDOWN(J2907-G2907-K2907-L2907-E2907*380000-F2907*630000-H2907,-3))</f>
        <v/>
      </c>
      <c r="P2907" s="16">
        <f>MAX(0,ROUNDDOWN(J2907-G2907-430000-M2907-E2907*330000-F2907*450000-I2907,-3))</f>
        <v/>
      </c>
      <c r="Q2907" s="16">
        <f>50000+N2907+E2907*50000+F2907*180000</f>
        <v/>
      </c>
      <c r="R2907" s="16">
        <f>IF(P2907&lt;=2000000,MIN(Q2907,P2907),MAX(Q2907-(P2907-2000000),50000))*0.05</f>
        <v/>
      </c>
      <c r="S2907" s="16">
        <f>MAX(0,P2907*0.1-R2907)</f>
        <v/>
      </c>
      <c r="T2907" s="16">
        <f>Q2907+MAX(0,K2907-480000)</f>
        <v/>
      </c>
      <c r="U2907" s="16">
        <f>P2907-T2907</f>
        <v/>
      </c>
      <c r="V2907" s="17">
        <f>IF(U2907&lt;0,0,LOOKUP(U2907,{0,1950001,3300001,6950001,9000001,18000001,40000001},{0.05,0.1,0.2,0.23,0.33,0.4,0.45}))</f>
        <v/>
      </c>
      <c r="W2907" s="18">
        <f>IF(U2907&lt;0,0.9,0.9-V2907*1.021)</f>
        <v/>
      </c>
      <c r="X2907" s="16">
        <f>ROUNDDOWN(S2907*0.2/W2907+2000,0)</f>
        <v/>
      </c>
      <c r="Y2907" s="17">
        <f>IF(O2907&lt;=0,0,LOOKUP(O2907,{0,1950001,3300001,6950001,9000001,18000001,40000001},{0.05,0.1,0.2,0.23,0.33,0.4,0.45}))</f>
        <v/>
      </c>
    </row>
    <row r="2908">
      <c r="A2908" t="inlineStr">
        <is>
          <t>1万円刻み</t>
        </is>
      </c>
      <c r="B2908" s="16">
        <f>'3_1万円刻み'!$A$606</f>
        <v/>
      </c>
      <c r="C2908" t="n">
        <v>2026</v>
      </c>
      <c r="D2908" t="n">
        <v>1</v>
      </c>
      <c r="E2908" t="n">
        <v>0</v>
      </c>
      <c r="F2908" t="n">
        <v>0</v>
      </c>
      <c r="G2908" s="16">
        <f>ROUND(MIN(B2908/12,650000)*12*0.0915+MIN(B2908/12,1390000)*12*(0.0504+0)+B2908*0.005,0)</f>
        <v/>
      </c>
      <c r="H2908" t="n">
        <v>0</v>
      </c>
      <c r="I2908" t="n">
        <v>0</v>
      </c>
      <c r="J2908" s="16">
        <f>IF(C2908=2026,IF(B2908&lt;741000,0,IF(B2908&lt;2191000,B2908-740000,IF(B2908&lt;2193000,1451000,IF(B2908&lt;2196000,1453000,IF(B2908&lt;2200000,1456000,IF(B2908&lt;3600000,ROUNDDOWN(B2908/4,-3)*2.8-80000,IF(B2908&lt;6600000,ROUNDDOWN(B2908/4,-3)*3.2-440000,IF(B2908&lt;8500000,ROUNDDOWN(B2908*0.9,0)-1100000,B2908-1950000)))))))),IF(B2908&lt;651000,0,IF(B2908&lt;1900000,B2908-650000,IF(B2908&lt;3600000,ROUNDDOWN(B2908/4,-3)*2.8-80000,IF(B2908&lt;6600000,ROUNDDOWN(B2908/4,-3)*3.2-440000,IF(B2908&lt;8500000,ROUNDDOWN(B2908*0.9,0)-1100000,B2908-1950000))))))</f>
        <v/>
      </c>
      <c r="K2908" s="16">
        <f>IF(J2908&gt;23500000,NA(),IF(C2908=2026,IF(J2908&lt;=4890000,1040000,IF(J2908&lt;=6550000,670000,620000)),IF(J2908&lt;=1320000,950000,IF(J2908&lt;=3360000,880000,IF(J2908&lt;=4890000,680000,IF(J2908&lt;=6550000,630000,580000))))))</f>
        <v/>
      </c>
      <c r="L2908" s="16">
        <f>IF(D2908=1,IF(J2908&lt;=9000000,380000,IF(J2908&lt;=9500000,260000,IF(J2908&lt;=10000000,130000,0))),0)</f>
        <v/>
      </c>
      <c r="M2908" s="16">
        <f>IF(D2908=1,IF(J2908&lt;=9000000,330000,IF(J2908&lt;=9500000,220000,IF(J2908&lt;=10000000,110000,0))),0)</f>
        <v/>
      </c>
      <c r="N2908" s="16">
        <f>IF(D2908=1,IF(J2908&lt;=9000000,50000,IF(J2908&lt;=9500000,40000,IF(J2908&lt;=10000000,20000,0))),0)</f>
        <v/>
      </c>
      <c r="O2908" s="16">
        <f>MAX(0,ROUNDDOWN(J2908-G2908-K2908-L2908-E2908*380000-F2908*630000-H2908,-3))</f>
        <v/>
      </c>
      <c r="P2908" s="16">
        <f>MAX(0,ROUNDDOWN(J2908-G2908-430000-M2908-E2908*330000-F2908*450000-I2908,-3))</f>
        <v/>
      </c>
      <c r="Q2908" s="16">
        <f>50000+N2908+E2908*50000+F2908*180000</f>
        <v/>
      </c>
      <c r="R2908" s="16">
        <f>IF(P2908&lt;=2000000,MIN(Q2908,P2908),MAX(Q2908-(P2908-2000000),50000))*0.05</f>
        <v/>
      </c>
      <c r="S2908" s="16">
        <f>MAX(0,P2908*0.1-R2908)</f>
        <v/>
      </c>
      <c r="T2908" s="16">
        <f>Q2908+MAX(0,K2908-480000)</f>
        <v/>
      </c>
      <c r="U2908" s="16">
        <f>P2908-T2908</f>
        <v/>
      </c>
      <c r="V2908" s="17">
        <f>IF(U2908&lt;0,0,LOOKUP(U2908,{0,1950001,3300001,6950001,9000001,18000001,40000001},{0.05,0.1,0.2,0.23,0.33,0.4,0.45}))</f>
        <v/>
      </c>
      <c r="W2908" s="18">
        <f>IF(U2908&lt;0,0.9,0.9-V2908*1.021)</f>
        <v/>
      </c>
      <c r="X2908" s="16">
        <f>ROUNDDOWN(S2908*0.2/W2908+2000,0)</f>
        <v/>
      </c>
      <c r="Y2908" s="17">
        <f>IF(O2908&lt;=0,0,LOOKUP(O2908,{0,1950001,3300001,6950001,9000001,18000001,40000001},{0.05,0.1,0.2,0.23,0.33,0.4,0.45}))</f>
        <v/>
      </c>
    </row>
    <row r="2909">
      <c r="A2909" t="inlineStr">
        <is>
          <t>1万円刻み</t>
        </is>
      </c>
      <c r="B2909" s="16">
        <f>'3_1万円刻み'!$A$607</f>
        <v/>
      </c>
      <c r="C2909" t="n">
        <v>2025</v>
      </c>
      <c r="D2909" t="n">
        <v>0</v>
      </c>
      <c r="E2909" t="n">
        <v>0</v>
      </c>
      <c r="F2909" t="n">
        <v>0</v>
      </c>
      <c r="G2909" s="16">
        <f>ROUND(MIN(B2909/12,650000)*12*0.0915+MIN(B2909/12,1390000)*12*(0.0504+0)+B2909*0.005,0)</f>
        <v/>
      </c>
      <c r="H2909" t="n">
        <v>0</v>
      </c>
      <c r="I2909" t="n">
        <v>0</v>
      </c>
      <c r="J2909" s="16">
        <f>IF(C2909=2026,IF(B2909&lt;741000,0,IF(B2909&lt;2191000,B2909-740000,IF(B2909&lt;2193000,1451000,IF(B2909&lt;2196000,1453000,IF(B2909&lt;2200000,1456000,IF(B2909&lt;3600000,ROUNDDOWN(B2909/4,-3)*2.8-80000,IF(B2909&lt;6600000,ROUNDDOWN(B2909/4,-3)*3.2-440000,IF(B2909&lt;8500000,ROUNDDOWN(B2909*0.9,0)-1100000,B2909-1950000)))))))),IF(B2909&lt;651000,0,IF(B2909&lt;1900000,B2909-650000,IF(B2909&lt;3600000,ROUNDDOWN(B2909/4,-3)*2.8-80000,IF(B2909&lt;6600000,ROUNDDOWN(B2909/4,-3)*3.2-440000,IF(B2909&lt;8500000,ROUNDDOWN(B2909*0.9,0)-1100000,B2909-1950000))))))</f>
        <v/>
      </c>
      <c r="K2909" s="16">
        <f>IF(J2909&gt;23500000,NA(),IF(C2909=2026,IF(J2909&lt;=4890000,1040000,IF(J2909&lt;=6550000,670000,620000)),IF(J2909&lt;=1320000,950000,IF(J2909&lt;=3360000,880000,IF(J2909&lt;=4890000,680000,IF(J2909&lt;=6550000,630000,580000))))))</f>
        <v/>
      </c>
      <c r="L2909" s="16">
        <f>IF(D2909=1,IF(J2909&lt;=9000000,380000,IF(J2909&lt;=9500000,260000,IF(J2909&lt;=10000000,130000,0))),0)</f>
        <v/>
      </c>
      <c r="M2909" s="16">
        <f>IF(D2909=1,IF(J2909&lt;=9000000,330000,IF(J2909&lt;=9500000,220000,IF(J2909&lt;=10000000,110000,0))),0)</f>
        <v/>
      </c>
      <c r="N2909" s="16">
        <f>IF(D2909=1,IF(J2909&lt;=9000000,50000,IF(J2909&lt;=9500000,40000,IF(J2909&lt;=10000000,20000,0))),0)</f>
        <v/>
      </c>
      <c r="O2909" s="16">
        <f>MAX(0,ROUNDDOWN(J2909-G2909-K2909-L2909-E2909*380000-F2909*630000-H2909,-3))</f>
        <v/>
      </c>
      <c r="P2909" s="16">
        <f>MAX(0,ROUNDDOWN(J2909-G2909-430000-M2909-E2909*330000-F2909*450000-I2909,-3))</f>
        <v/>
      </c>
      <c r="Q2909" s="16">
        <f>50000+N2909+E2909*50000+F2909*180000</f>
        <v/>
      </c>
      <c r="R2909" s="16">
        <f>IF(P2909&lt;=2000000,MIN(Q2909,P2909),MAX(Q2909-(P2909-2000000),50000))*0.05</f>
        <v/>
      </c>
      <c r="S2909" s="16">
        <f>MAX(0,P2909*0.1-R2909)</f>
        <v/>
      </c>
      <c r="T2909" s="16">
        <f>Q2909+MAX(0,K2909-480000)</f>
        <v/>
      </c>
      <c r="U2909" s="16">
        <f>P2909-T2909</f>
        <v/>
      </c>
      <c r="V2909" s="17">
        <f>IF(U2909&lt;0,0,LOOKUP(U2909,{0,1950001,3300001,6950001,9000001,18000001,40000001},{0.05,0.1,0.2,0.23,0.33,0.4,0.45}))</f>
        <v/>
      </c>
      <c r="W2909" s="18">
        <f>IF(U2909&lt;0,0.9,0.9-V2909*1.021)</f>
        <v/>
      </c>
      <c r="X2909" s="16">
        <f>ROUNDDOWN(S2909*0.2/W2909+2000,0)</f>
        <v/>
      </c>
      <c r="Y2909" s="17">
        <f>IF(O2909&lt;=0,0,LOOKUP(O2909,{0,1950001,3300001,6950001,9000001,18000001,40000001},{0.05,0.1,0.2,0.23,0.33,0.4,0.45}))</f>
        <v/>
      </c>
    </row>
    <row r="2910">
      <c r="A2910" t="inlineStr">
        <is>
          <t>1万円刻み</t>
        </is>
      </c>
      <c r="B2910" s="16">
        <f>'3_1万円刻み'!$A$607</f>
        <v/>
      </c>
      <c r="C2910" t="n">
        <v>2026</v>
      </c>
      <c r="D2910" t="n">
        <v>0</v>
      </c>
      <c r="E2910" t="n">
        <v>0</v>
      </c>
      <c r="F2910" t="n">
        <v>0</v>
      </c>
      <c r="G2910" s="16">
        <f>ROUND(MIN(B2910/12,650000)*12*0.0915+MIN(B2910/12,1390000)*12*(0.0504+0)+B2910*0.005,0)</f>
        <v/>
      </c>
      <c r="H2910" t="n">
        <v>0</v>
      </c>
      <c r="I2910" t="n">
        <v>0</v>
      </c>
      <c r="J2910" s="16">
        <f>IF(C2910=2026,IF(B2910&lt;741000,0,IF(B2910&lt;2191000,B2910-740000,IF(B2910&lt;2193000,1451000,IF(B2910&lt;2196000,1453000,IF(B2910&lt;2200000,1456000,IF(B2910&lt;3600000,ROUNDDOWN(B2910/4,-3)*2.8-80000,IF(B2910&lt;6600000,ROUNDDOWN(B2910/4,-3)*3.2-440000,IF(B2910&lt;8500000,ROUNDDOWN(B2910*0.9,0)-1100000,B2910-1950000)))))))),IF(B2910&lt;651000,0,IF(B2910&lt;1900000,B2910-650000,IF(B2910&lt;3600000,ROUNDDOWN(B2910/4,-3)*2.8-80000,IF(B2910&lt;6600000,ROUNDDOWN(B2910/4,-3)*3.2-440000,IF(B2910&lt;8500000,ROUNDDOWN(B2910*0.9,0)-1100000,B2910-1950000))))))</f>
        <v/>
      </c>
      <c r="K2910" s="16">
        <f>IF(J2910&gt;23500000,NA(),IF(C2910=2026,IF(J2910&lt;=4890000,1040000,IF(J2910&lt;=6550000,670000,620000)),IF(J2910&lt;=1320000,950000,IF(J2910&lt;=3360000,880000,IF(J2910&lt;=4890000,680000,IF(J2910&lt;=6550000,630000,580000))))))</f>
        <v/>
      </c>
      <c r="L2910" s="16">
        <f>IF(D2910=1,IF(J2910&lt;=9000000,380000,IF(J2910&lt;=9500000,260000,IF(J2910&lt;=10000000,130000,0))),0)</f>
        <v/>
      </c>
      <c r="M2910" s="16">
        <f>IF(D2910=1,IF(J2910&lt;=9000000,330000,IF(J2910&lt;=9500000,220000,IF(J2910&lt;=10000000,110000,0))),0)</f>
        <v/>
      </c>
      <c r="N2910" s="16">
        <f>IF(D2910=1,IF(J2910&lt;=9000000,50000,IF(J2910&lt;=9500000,40000,IF(J2910&lt;=10000000,20000,0))),0)</f>
        <v/>
      </c>
      <c r="O2910" s="16">
        <f>MAX(0,ROUNDDOWN(J2910-G2910-K2910-L2910-E2910*380000-F2910*630000-H2910,-3))</f>
        <v/>
      </c>
      <c r="P2910" s="16">
        <f>MAX(0,ROUNDDOWN(J2910-G2910-430000-M2910-E2910*330000-F2910*450000-I2910,-3))</f>
        <v/>
      </c>
      <c r="Q2910" s="16">
        <f>50000+N2910+E2910*50000+F2910*180000</f>
        <v/>
      </c>
      <c r="R2910" s="16">
        <f>IF(P2910&lt;=2000000,MIN(Q2910,P2910),MAX(Q2910-(P2910-2000000),50000))*0.05</f>
        <v/>
      </c>
      <c r="S2910" s="16">
        <f>MAX(0,P2910*0.1-R2910)</f>
        <v/>
      </c>
      <c r="T2910" s="16">
        <f>Q2910+MAX(0,K2910-480000)</f>
        <v/>
      </c>
      <c r="U2910" s="16">
        <f>P2910-T2910</f>
        <v/>
      </c>
      <c r="V2910" s="17">
        <f>IF(U2910&lt;0,0,LOOKUP(U2910,{0,1950001,3300001,6950001,9000001,18000001,40000001},{0.05,0.1,0.2,0.23,0.33,0.4,0.45}))</f>
        <v/>
      </c>
      <c r="W2910" s="18">
        <f>IF(U2910&lt;0,0.9,0.9-V2910*1.021)</f>
        <v/>
      </c>
      <c r="X2910" s="16">
        <f>ROUNDDOWN(S2910*0.2/W2910+2000,0)</f>
        <v/>
      </c>
      <c r="Y2910" s="17">
        <f>IF(O2910&lt;=0,0,LOOKUP(O2910,{0,1950001,3300001,6950001,9000001,18000001,40000001},{0.05,0.1,0.2,0.23,0.33,0.4,0.45}))</f>
        <v/>
      </c>
    </row>
    <row r="2911">
      <c r="A2911" t="inlineStr">
        <is>
          <t>1万円刻み</t>
        </is>
      </c>
      <c r="B2911" s="16">
        <f>'3_1万円刻み'!$A$607</f>
        <v/>
      </c>
      <c r="C2911" t="n">
        <v>2025</v>
      </c>
      <c r="D2911" t="n">
        <v>1</v>
      </c>
      <c r="E2911" t="n">
        <v>0</v>
      </c>
      <c r="F2911" t="n">
        <v>0</v>
      </c>
      <c r="G2911" s="16">
        <f>ROUND(MIN(B2911/12,650000)*12*0.0915+MIN(B2911/12,1390000)*12*(0.0504+0)+B2911*0.005,0)</f>
        <v/>
      </c>
      <c r="H2911" t="n">
        <v>0</v>
      </c>
      <c r="I2911" t="n">
        <v>0</v>
      </c>
      <c r="J2911" s="16">
        <f>IF(C2911=2026,IF(B2911&lt;741000,0,IF(B2911&lt;2191000,B2911-740000,IF(B2911&lt;2193000,1451000,IF(B2911&lt;2196000,1453000,IF(B2911&lt;2200000,1456000,IF(B2911&lt;3600000,ROUNDDOWN(B2911/4,-3)*2.8-80000,IF(B2911&lt;6600000,ROUNDDOWN(B2911/4,-3)*3.2-440000,IF(B2911&lt;8500000,ROUNDDOWN(B2911*0.9,0)-1100000,B2911-1950000)))))))),IF(B2911&lt;651000,0,IF(B2911&lt;1900000,B2911-650000,IF(B2911&lt;3600000,ROUNDDOWN(B2911/4,-3)*2.8-80000,IF(B2911&lt;6600000,ROUNDDOWN(B2911/4,-3)*3.2-440000,IF(B2911&lt;8500000,ROUNDDOWN(B2911*0.9,0)-1100000,B2911-1950000))))))</f>
        <v/>
      </c>
      <c r="K2911" s="16">
        <f>IF(J2911&gt;23500000,NA(),IF(C2911=2026,IF(J2911&lt;=4890000,1040000,IF(J2911&lt;=6550000,670000,620000)),IF(J2911&lt;=1320000,950000,IF(J2911&lt;=3360000,880000,IF(J2911&lt;=4890000,680000,IF(J2911&lt;=6550000,630000,580000))))))</f>
        <v/>
      </c>
      <c r="L2911" s="16">
        <f>IF(D2911=1,IF(J2911&lt;=9000000,380000,IF(J2911&lt;=9500000,260000,IF(J2911&lt;=10000000,130000,0))),0)</f>
        <v/>
      </c>
      <c r="M2911" s="16">
        <f>IF(D2911=1,IF(J2911&lt;=9000000,330000,IF(J2911&lt;=9500000,220000,IF(J2911&lt;=10000000,110000,0))),0)</f>
        <v/>
      </c>
      <c r="N2911" s="16">
        <f>IF(D2911=1,IF(J2911&lt;=9000000,50000,IF(J2911&lt;=9500000,40000,IF(J2911&lt;=10000000,20000,0))),0)</f>
        <v/>
      </c>
      <c r="O2911" s="16">
        <f>MAX(0,ROUNDDOWN(J2911-G2911-K2911-L2911-E2911*380000-F2911*630000-H2911,-3))</f>
        <v/>
      </c>
      <c r="P2911" s="16">
        <f>MAX(0,ROUNDDOWN(J2911-G2911-430000-M2911-E2911*330000-F2911*450000-I2911,-3))</f>
        <v/>
      </c>
      <c r="Q2911" s="16">
        <f>50000+N2911+E2911*50000+F2911*180000</f>
        <v/>
      </c>
      <c r="R2911" s="16">
        <f>IF(P2911&lt;=2000000,MIN(Q2911,P2911),MAX(Q2911-(P2911-2000000),50000))*0.05</f>
        <v/>
      </c>
      <c r="S2911" s="16">
        <f>MAX(0,P2911*0.1-R2911)</f>
        <v/>
      </c>
      <c r="T2911" s="16">
        <f>Q2911+MAX(0,K2911-480000)</f>
        <v/>
      </c>
      <c r="U2911" s="16">
        <f>P2911-T2911</f>
        <v/>
      </c>
      <c r="V2911" s="17">
        <f>IF(U2911&lt;0,0,LOOKUP(U2911,{0,1950001,3300001,6950001,9000001,18000001,40000001},{0.05,0.1,0.2,0.23,0.33,0.4,0.45}))</f>
        <v/>
      </c>
      <c r="W2911" s="18">
        <f>IF(U2911&lt;0,0.9,0.9-V2911*1.021)</f>
        <v/>
      </c>
      <c r="X2911" s="16">
        <f>ROUNDDOWN(S2911*0.2/W2911+2000,0)</f>
        <v/>
      </c>
      <c r="Y2911" s="17">
        <f>IF(O2911&lt;=0,0,LOOKUP(O2911,{0,1950001,3300001,6950001,9000001,18000001,40000001},{0.05,0.1,0.2,0.23,0.33,0.4,0.45}))</f>
        <v/>
      </c>
    </row>
    <row r="2912">
      <c r="A2912" t="inlineStr">
        <is>
          <t>1万円刻み</t>
        </is>
      </c>
      <c r="B2912" s="16">
        <f>'3_1万円刻み'!$A$607</f>
        <v/>
      </c>
      <c r="C2912" t="n">
        <v>2026</v>
      </c>
      <c r="D2912" t="n">
        <v>1</v>
      </c>
      <c r="E2912" t="n">
        <v>0</v>
      </c>
      <c r="F2912" t="n">
        <v>0</v>
      </c>
      <c r="G2912" s="16">
        <f>ROUND(MIN(B2912/12,650000)*12*0.0915+MIN(B2912/12,1390000)*12*(0.0504+0)+B2912*0.005,0)</f>
        <v/>
      </c>
      <c r="H2912" t="n">
        <v>0</v>
      </c>
      <c r="I2912" t="n">
        <v>0</v>
      </c>
      <c r="J2912" s="16">
        <f>IF(C2912=2026,IF(B2912&lt;741000,0,IF(B2912&lt;2191000,B2912-740000,IF(B2912&lt;2193000,1451000,IF(B2912&lt;2196000,1453000,IF(B2912&lt;2200000,1456000,IF(B2912&lt;3600000,ROUNDDOWN(B2912/4,-3)*2.8-80000,IF(B2912&lt;6600000,ROUNDDOWN(B2912/4,-3)*3.2-440000,IF(B2912&lt;8500000,ROUNDDOWN(B2912*0.9,0)-1100000,B2912-1950000)))))))),IF(B2912&lt;651000,0,IF(B2912&lt;1900000,B2912-650000,IF(B2912&lt;3600000,ROUNDDOWN(B2912/4,-3)*2.8-80000,IF(B2912&lt;6600000,ROUNDDOWN(B2912/4,-3)*3.2-440000,IF(B2912&lt;8500000,ROUNDDOWN(B2912*0.9,0)-1100000,B2912-1950000))))))</f>
        <v/>
      </c>
      <c r="K2912" s="16">
        <f>IF(J2912&gt;23500000,NA(),IF(C2912=2026,IF(J2912&lt;=4890000,1040000,IF(J2912&lt;=6550000,670000,620000)),IF(J2912&lt;=1320000,950000,IF(J2912&lt;=3360000,880000,IF(J2912&lt;=4890000,680000,IF(J2912&lt;=6550000,630000,580000))))))</f>
        <v/>
      </c>
      <c r="L2912" s="16">
        <f>IF(D2912=1,IF(J2912&lt;=9000000,380000,IF(J2912&lt;=9500000,260000,IF(J2912&lt;=10000000,130000,0))),0)</f>
        <v/>
      </c>
      <c r="M2912" s="16">
        <f>IF(D2912=1,IF(J2912&lt;=9000000,330000,IF(J2912&lt;=9500000,220000,IF(J2912&lt;=10000000,110000,0))),0)</f>
        <v/>
      </c>
      <c r="N2912" s="16">
        <f>IF(D2912=1,IF(J2912&lt;=9000000,50000,IF(J2912&lt;=9500000,40000,IF(J2912&lt;=10000000,20000,0))),0)</f>
        <v/>
      </c>
      <c r="O2912" s="16">
        <f>MAX(0,ROUNDDOWN(J2912-G2912-K2912-L2912-E2912*380000-F2912*630000-H2912,-3))</f>
        <v/>
      </c>
      <c r="P2912" s="16">
        <f>MAX(0,ROUNDDOWN(J2912-G2912-430000-M2912-E2912*330000-F2912*450000-I2912,-3))</f>
        <v/>
      </c>
      <c r="Q2912" s="16">
        <f>50000+N2912+E2912*50000+F2912*180000</f>
        <v/>
      </c>
      <c r="R2912" s="16">
        <f>IF(P2912&lt;=2000000,MIN(Q2912,P2912),MAX(Q2912-(P2912-2000000),50000))*0.05</f>
        <v/>
      </c>
      <c r="S2912" s="16">
        <f>MAX(0,P2912*0.1-R2912)</f>
        <v/>
      </c>
      <c r="T2912" s="16">
        <f>Q2912+MAX(0,K2912-480000)</f>
        <v/>
      </c>
      <c r="U2912" s="16">
        <f>P2912-T2912</f>
        <v/>
      </c>
      <c r="V2912" s="17">
        <f>IF(U2912&lt;0,0,LOOKUP(U2912,{0,1950001,3300001,6950001,9000001,18000001,40000001},{0.05,0.1,0.2,0.23,0.33,0.4,0.45}))</f>
        <v/>
      </c>
      <c r="W2912" s="18">
        <f>IF(U2912&lt;0,0.9,0.9-V2912*1.021)</f>
        <v/>
      </c>
      <c r="X2912" s="16">
        <f>ROUNDDOWN(S2912*0.2/W2912+2000,0)</f>
        <v/>
      </c>
      <c r="Y2912" s="17">
        <f>IF(O2912&lt;=0,0,LOOKUP(O2912,{0,1950001,3300001,6950001,9000001,18000001,40000001},{0.05,0.1,0.2,0.23,0.33,0.4,0.45}))</f>
        <v/>
      </c>
    </row>
    <row r="2913">
      <c r="A2913" t="inlineStr">
        <is>
          <t>1万円刻み</t>
        </is>
      </c>
      <c r="B2913" s="16">
        <f>'3_1万円刻み'!$A$608</f>
        <v/>
      </c>
      <c r="C2913" t="n">
        <v>2025</v>
      </c>
      <c r="D2913" t="n">
        <v>0</v>
      </c>
      <c r="E2913" t="n">
        <v>0</v>
      </c>
      <c r="F2913" t="n">
        <v>0</v>
      </c>
      <c r="G2913" s="16">
        <f>ROUND(MIN(B2913/12,650000)*12*0.0915+MIN(B2913/12,1390000)*12*(0.0504+0)+B2913*0.005,0)</f>
        <v/>
      </c>
      <c r="H2913" t="n">
        <v>0</v>
      </c>
      <c r="I2913" t="n">
        <v>0</v>
      </c>
      <c r="J2913" s="16">
        <f>IF(C2913=2026,IF(B2913&lt;741000,0,IF(B2913&lt;2191000,B2913-740000,IF(B2913&lt;2193000,1451000,IF(B2913&lt;2196000,1453000,IF(B2913&lt;2200000,1456000,IF(B2913&lt;3600000,ROUNDDOWN(B2913/4,-3)*2.8-80000,IF(B2913&lt;6600000,ROUNDDOWN(B2913/4,-3)*3.2-440000,IF(B2913&lt;8500000,ROUNDDOWN(B2913*0.9,0)-1100000,B2913-1950000)))))))),IF(B2913&lt;651000,0,IF(B2913&lt;1900000,B2913-650000,IF(B2913&lt;3600000,ROUNDDOWN(B2913/4,-3)*2.8-80000,IF(B2913&lt;6600000,ROUNDDOWN(B2913/4,-3)*3.2-440000,IF(B2913&lt;8500000,ROUNDDOWN(B2913*0.9,0)-1100000,B2913-1950000))))))</f>
        <v/>
      </c>
      <c r="K2913" s="16">
        <f>IF(J2913&gt;23500000,NA(),IF(C2913=2026,IF(J2913&lt;=4890000,1040000,IF(J2913&lt;=6550000,670000,620000)),IF(J2913&lt;=1320000,950000,IF(J2913&lt;=3360000,880000,IF(J2913&lt;=4890000,680000,IF(J2913&lt;=6550000,630000,580000))))))</f>
        <v/>
      </c>
      <c r="L2913" s="16">
        <f>IF(D2913=1,IF(J2913&lt;=9000000,380000,IF(J2913&lt;=9500000,260000,IF(J2913&lt;=10000000,130000,0))),0)</f>
        <v/>
      </c>
      <c r="M2913" s="16">
        <f>IF(D2913=1,IF(J2913&lt;=9000000,330000,IF(J2913&lt;=9500000,220000,IF(J2913&lt;=10000000,110000,0))),0)</f>
        <v/>
      </c>
      <c r="N2913" s="16">
        <f>IF(D2913=1,IF(J2913&lt;=9000000,50000,IF(J2913&lt;=9500000,40000,IF(J2913&lt;=10000000,20000,0))),0)</f>
        <v/>
      </c>
      <c r="O2913" s="16">
        <f>MAX(0,ROUNDDOWN(J2913-G2913-K2913-L2913-E2913*380000-F2913*630000-H2913,-3))</f>
        <v/>
      </c>
      <c r="P2913" s="16">
        <f>MAX(0,ROUNDDOWN(J2913-G2913-430000-M2913-E2913*330000-F2913*450000-I2913,-3))</f>
        <v/>
      </c>
      <c r="Q2913" s="16">
        <f>50000+N2913+E2913*50000+F2913*180000</f>
        <v/>
      </c>
      <c r="R2913" s="16">
        <f>IF(P2913&lt;=2000000,MIN(Q2913,P2913),MAX(Q2913-(P2913-2000000),50000))*0.05</f>
        <v/>
      </c>
      <c r="S2913" s="16">
        <f>MAX(0,P2913*0.1-R2913)</f>
        <v/>
      </c>
      <c r="T2913" s="16">
        <f>Q2913+MAX(0,K2913-480000)</f>
        <v/>
      </c>
      <c r="U2913" s="16">
        <f>P2913-T2913</f>
        <v/>
      </c>
      <c r="V2913" s="17">
        <f>IF(U2913&lt;0,0,LOOKUP(U2913,{0,1950001,3300001,6950001,9000001,18000001,40000001},{0.05,0.1,0.2,0.23,0.33,0.4,0.45}))</f>
        <v/>
      </c>
      <c r="W2913" s="18">
        <f>IF(U2913&lt;0,0.9,0.9-V2913*1.021)</f>
        <v/>
      </c>
      <c r="X2913" s="16">
        <f>ROUNDDOWN(S2913*0.2/W2913+2000,0)</f>
        <v/>
      </c>
      <c r="Y2913" s="17">
        <f>IF(O2913&lt;=0,0,LOOKUP(O2913,{0,1950001,3300001,6950001,9000001,18000001,40000001},{0.05,0.1,0.2,0.23,0.33,0.4,0.45}))</f>
        <v/>
      </c>
    </row>
    <row r="2914">
      <c r="A2914" t="inlineStr">
        <is>
          <t>1万円刻み</t>
        </is>
      </c>
      <c r="B2914" s="16">
        <f>'3_1万円刻み'!$A$608</f>
        <v/>
      </c>
      <c r="C2914" t="n">
        <v>2026</v>
      </c>
      <c r="D2914" t="n">
        <v>0</v>
      </c>
      <c r="E2914" t="n">
        <v>0</v>
      </c>
      <c r="F2914" t="n">
        <v>0</v>
      </c>
      <c r="G2914" s="16">
        <f>ROUND(MIN(B2914/12,650000)*12*0.0915+MIN(B2914/12,1390000)*12*(0.0504+0)+B2914*0.005,0)</f>
        <v/>
      </c>
      <c r="H2914" t="n">
        <v>0</v>
      </c>
      <c r="I2914" t="n">
        <v>0</v>
      </c>
      <c r="J2914" s="16">
        <f>IF(C2914=2026,IF(B2914&lt;741000,0,IF(B2914&lt;2191000,B2914-740000,IF(B2914&lt;2193000,1451000,IF(B2914&lt;2196000,1453000,IF(B2914&lt;2200000,1456000,IF(B2914&lt;3600000,ROUNDDOWN(B2914/4,-3)*2.8-80000,IF(B2914&lt;6600000,ROUNDDOWN(B2914/4,-3)*3.2-440000,IF(B2914&lt;8500000,ROUNDDOWN(B2914*0.9,0)-1100000,B2914-1950000)))))))),IF(B2914&lt;651000,0,IF(B2914&lt;1900000,B2914-650000,IF(B2914&lt;3600000,ROUNDDOWN(B2914/4,-3)*2.8-80000,IF(B2914&lt;6600000,ROUNDDOWN(B2914/4,-3)*3.2-440000,IF(B2914&lt;8500000,ROUNDDOWN(B2914*0.9,0)-1100000,B2914-1950000))))))</f>
        <v/>
      </c>
      <c r="K2914" s="16">
        <f>IF(J2914&gt;23500000,NA(),IF(C2914=2026,IF(J2914&lt;=4890000,1040000,IF(J2914&lt;=6550000,670000,620000)),IF(J2914&lt;=1320000,950000,IF(J2914&lt;=3360000,880000,IF(J2914&lt;=4890000,680000,IF(J2914&lt;=6550000,630000,580000))))))</f>
        <v/>
      </c>
      <c r="L2914" s="16">
        <f>IF(D2914=1,IF(J2914&lt;=9000000,380000,IF(J2914&lt;=9500000,260000,IF(J2914&lt;=10000000,130000,0))),0)</f>
        <v/>
      </c>
      <c r="M2914" s="16">
        <f>IF(D2914=1,IF(J2914&lt;=9000000,330000,IF(J2914&lt;=9500000,220000,IF(J2914&lt;=10000000,110000,0))),0)</f>
        <v/>
      </c>
      <c r="N2914" s="16">
        <f>IF(D2914=1,IF(J2914&lt;=9000000,50000,IF(J2914&lt;=9500000,40000,IF(J2914&lt;=10000000,20000,0))),0)</f>
        <v/>
      </c>
      <c r="O2914" s="16">
        <f>MAX(0,ROUNDDOWN(J2914-G2914-K2914-L2914-E2914*380000-F2914*630000-H2914,-3))</f>
        <v/>
      </c>
      <c r="P2914" s="16">
        <f>MAX(0,ROUNDDOWN(J2914-G2914-430000-M2914-E2914*330000-F2914*450000-I2914,-3))</f>
        <v/>
      </c>
      <c r="Q2914" s="16">
        <f>50000+N2914+E2914*50000+F2914*180000</f>
        <v/>
      </c>
      <c r="R2914" s="16">
        <f>IF(P2914&lt;=2000000,MIN(Q2914,P2914),MAX(Q2914-(P2914-2000000),50000))*0.05</f>
        <v/>
      </c>
      <c r="S2914" s="16">
        <f>MAX(0,P2914*0.1-R2914)</f>
        <v/>
      </c>
      <c r="T2914" s="16">
        <f>Q2914+MAX(0,K2914-480000)</f>
        <v/>
      </c>
      <c r="U2914" s="16">
        <f>P2914-T2914</f>
        <v/>
      </c>
      <c r="V2914" s="17">
        <f>IF(U2914&lt;0,0,LOOKUP(U2914,{0,1950001,3300001,6950001,9000001,18000001,40000001},{0.05,0.1,0.2,0.23,0.33,0.4,0.45}))</f>
        <v/>
      </c>
      <c r="W2914" s="18">
        <f>IF(U2914&lt;0,0.9,0.9-V2914*1.021)</f>
        <v/>
      </c>
      <c r="X2914" s="16">
        <f>ROUNDDOWN(S2914*0.2/W2914+2000,0)</f>
        <v/>
      </c>
      <c r="Y2914" s="17">
        <f>IF(O2914&lt;=0,0,LOOKUP(O2914,{0,1950001,3300001,6950001,9000001,18000001,40000001},{0.05,0.1,0.2,0.23,0.33,0.4,0.45}))</f>
        <v/>
      </c>
    </row>
    <row r="2915">
      <c r="A2915" t="inlineStr">
        <is>
          <t>1万円刻み</t>
        </is>
      </c>
      <c r="B2915" s="16">
        <f>'3_1万円刻み'!$A$608</f>
        <v/>
      </c>
      <c r="C2915" t="n">
        <v>2025</v>
      </c>
      <c r="D2915" t="n">
        <v>1</v>
      </c>
      <c r="E2915" t="n">
        <v>0</v>
      </c>
      <c r="F2915" t="n">
        <v>0</v>
      </c>
      <c r="G2915" s="16">
        <f>ROUND(MIN(B2915/12,650000)*12*0.0915+MIN(B2915/12,1390000)*12*(0.0504+0)+B2915*0.005,0)</f>
        <v/>
      </c>
      <c r="H2915" t="n">
        <v>0</v>
      </c>
      <c r="I2915" t="n">
        <v>0</v>
      </c>
      <c r="J2915" s="16">
        <f>IF(C2915=2026,IF(B2915&lt;741000,0,IF(B2915&lt;2191000,B2915-740000,IF(B2915&lt;2193000,1451000,IF(B2915&lt;2196000,1453000,IF(B2915&lt;2200000,1456000,IF(B2915&lt;3600000,ROUNDDOWN(B2915/4,-3)*2.8-80000,IF(B2915&lt;6600000,ROUNDDOWN(B2915/4,-3)*3.2-440000,IF(B2915&lt;8500000,ROUNDDOWN(B2915*0.9,0)-1100000,B2915-1950000)))))))),IF(B2915&lt;651000,0,IF(B2915&lt;1900000,B2915-650000,IF(B2915&lt;3600000,ROUNDDOWN(B2915/4,-3)*2.8-80000,IF(B2915&lt;6600000,ROUNDDOWN(B2915/4,-3)*3.2-440000,IF(B2915&lt;8500000,ROUNDDOWN(B2915*0.9,0)-1100000,B2915-1950000))))))</f>
        <v/>
      </c>
      <c r="K2915" s="16">
        <f>IF(J2915&gt;23500000,NA(),IF(C2915=2026,IF(J2915&lt;=4890000,1040000,IF(J2915&lt;=6550000,670000,620000)),IF(J2915&lt;=1320000,950000,IF(J2915&lt;=3360000,880000,IF(J2915&lt;=4890000,680000,IF(J2915&lt;=6550000,630000,580000))))))</f>
        <v/>
      </c>
      <c r="L2915" s="16">
        <f>IF(D2915=1,IF(J2915&lt;=9000000,380000,IF(J2915&lt;=9500000,260000,IF(J2915&lt;=10000000,130000,0))),0)</f>
        <v/>
      </c>
      <c r="M2915" s="16">
        <f>IF(D2915=1,IF(J2915&lt;=9000000,330000,IF(J2915&lt;=9500000,220000,IF(J2915&lt;=10000000,110000,0))),0)</f>
        <v/>
      </c>
      <c r="N2915" s="16">
        <f>IF(D2915=1,IF(J2915&lt;=9000000,50000,IF(J2915&lt;=9500000,40000,IF(J2915&lt;=10000000,20000,0))),0)</f>
        <v/>
      </c>
      <c r="O2915" s="16">
        <f>MAX(0,ROUNDDOWN(J2915-G2915-K2915-L2915-E2915*380000-F2915*630000-H2915,-3))</f>
        <v/>
      </c>
      <c r="P2915" s="16">
        <f>MAX(0,ROUNDDOWN(J2915-G2915-430000-M2915-E2915*330000-F2915*450000-I2915,-3))</f>
        <v/>
      </c>
      <c r="Q2915" s="16">
        <f>50000+N2915+E2915*50000+F2915*180000</f>
        <v/>
      </c>
      <c r="R2915" s="16">
        <f>IF(P2915&lt;=2000000,MIN(Q2915,P2915),MAX(Q2915-(P2915-2000000),50000))*0.05</f>
        <v/>
      </c>
      <c r="S2915" s="16">
        <f>MAX(0,P2915*0.1-R2915)</f>
        <v/>
      </c>
      <c r="T2915" s="16">
        <f>Q2915+MAX(0,K2915-480000)</f>
        <v/>
      </c>
      <c r="U2915" s="16">
        <f>P2915-T2915</f>
        <v/>
      </c>
      <c r="V2915" s="17">
        <f>IF(U2915&lt;0,0,LOOKUP(U2915,{0,1950001,3300001,6950001,9000001,18000001,40000001},{0.05,0.1,0.2,0.23,0.33,0.4,0.45}))</f>
        <v/>
      </c>
      <c r="W2915" s="18">
        <f>IF(U2915&lt;0,0.9,0.9-V2915*1.021)</f>
        <v/>
      </c>
      <c r="X2915" s="16">
        <f>ROUNDDOWN(S2915*0.2/W2915+2000,0)</f>
        <v/>
      </c>
      <c r="Y2915" s="17">
        <f>IF(O2915&lt;=0,0,LOOKUP(O2915,{0,1950001,3300001,6950001,9000001,18000001,40000001},{0.05,0.1,0.2,0.23,0.33,0.4,0.45}))</f>
        <v/>
      </c>
    </row>
    <row r="2916">
      <c r="A2916" t="inlineStr">
        <is>
          <t>1万円刻み</t>
        </is>
      </c>
      <c r="B2916" s="16">
        <f>'3_1万円刻み'!$A$608</f>
        <v/>
      </c>
      <c r="C2916" t="n">
        <v>2026</v>
      </c>
      <c r="D2916" t="n">
        <v>1</v>
      </c>
      <c r="E2916" t="n">
        <v>0</v>
      </c>
      <c r="F2916" t="n">
        <v>0</v>
      </c>
      <c r="G2916" s="16">
        <f>ROUND(MIN(B2916/12,650000)*12*0.0915+MIN(B2916/12,1390000)*12*(0.0504+0)+B2916*0.005,0)</f>
        <v/>
      </c>
      <c r="H2916" t="n">
        <v>0</v>
      </c>
      <c r="I2916" t="n">
        <v>0</v>
      </c>
      <c r="J2916" s="16">
        <f>IF(C2916=2026,IF(B2916&lt;741000,0,IF(B2916&lt;2191000,B2916-740000,IF(B2916&lt;2193000,1451000,IF(B2916&lt;2196000,1453000,IF(B2916&lt;2200000,1456000,IF(B2916&lt;3600000,ROUNDDOWN(B2916/4,-3)*2.8-80000,IF(B2916&lt;6600000,ROUNDDOWN(B2916/4,-3)*3.2-440000,IF(B2916&lt;8500000,ROUNDDOWN(B2916*0.9,0)-1100000,B2916-1950000)))))))),IF(B2916&lt;651000,0,IF(B2916&lt;1900000,B2916-650000,IF(B2916&lt;3600000,ROUNDDOWN(B2916/4,-3)*2.8-80000,IF(B2916&lt;6600000,ROUNDDOWN(B2916/4,-3)*3.2-440000,IF(B2916&lt;8500000,ROUNDDOWN(B2916*0.9,0)-1100000,B2916-1950000))))))</f>
        <v/>
      </c>
      <c r="K2916" s="16">
        <f>IF(J2916&gt;23500000,NA(),IF(C2916=2026,IF(J2916&lt;=4890000,1040000,IF(J2916&lt;=6550000,670000,620000)),IF(J2916&lt;=1320000,950000,IF(J2916&lt;=3360000,880000,IF(J2916&lt;=4890000,680000,IF(J2916&lt;=6550000,630000,580000))))))</f>
        <v/>
      </c>
      <c r="L2916" s="16">
        <f>IF(D2916=1,IF(J2916&lt;=9000000,380000,IF(J2916&lt;=9500000,260000,IF(J2916&lt;=10000000,130000,0))),0)</f>
        <v/>
      </c>
      <c r="M2916" s="16">
        <f>IF(D2916=1,IF(J2916&lt;=9000000,330000,IF(J2916&lt;=9500000,220000,IF(J2916&lt;=10000000,110000,0))),0)</f>
        <v/>
      </c>
      <c r="N2916" s="16">
        <f>IF(D2916=1,IF(J2916&lt;=9000000,50000,IF(J2916&lt;=9500000,40000,IF(J2916&lt;=10000000,20000,0))),0)</f>
        <v/>
      </c>
      <c r="O2916" s="16">
        <f>MAX(0,ROUNDDOWN(J2916-G2916-K2916-L2916-E2916*380000-F2916*630000-H2916,-3))</f>
        <v/>
      </c>
      <c r="P2916" s="16">
        <f>MAX(0,ROUNDDOWN(J2916-G2916-430000-M2916-E2916*330000-F2916*450000-I2916,-3))</f>
        <v/>
      </c>
      <c r="Q2916" s="16">
        <f>50000+N2916+E2916*50000+F2916*180000</f>
        <v/>
      </c>
      <c r="R2916" s="16">
        <f>IF(P2916&lt;=2000000,MIN(Q2916,P2916),MAX(Q2916-(P2916-2000000),50000))*0.05</f>
        <v/>
      </c>
      <c r="S2916" s="16">
        <f>MAX(0,P2916*0.1-R2916)</f>
        <v/>
      </c>
      <c r="T2916" s="16">
        <f>Q2916+MAX(0,K2916-480000)</f>
        <v/>
      </c>
      <c r="U2916" s="16">
        <f>P2916-T2916</f>
        <v/>
      </c>
      <c r="V2916" s="17">
        <f>IF(U2916&lt;0,0,LOOKUP(U2916,{0,1950001,3300001,6950001,9000001,18000001,40000001},{0.05,0.1,0.2,0.23,0.33,0.4,0.45}))</f>
        <v/>
      </c>
      <c r="W2916" s="18">
        <f>IF(U2916&lt;0,0.9,0.9-V2916*1.021)</f>
        <v/>
      </c>
      <c r="X2916" s="16">
        <f>ROUNDDOWN(S2916*0.2/W2916+2000,0)</f>
        <v/>
      </c>
      <c r="Y2916" s="17">
        <f>IF(O2916&lt;=0,0,LOOKUP(O2916,{0,1950001,3300001,6950001,9000001,18000001,40000001},{0.05,0.1,0.2,0.23,0.33,0.4,0.45}))</f>
        <v/>
      </c>
    </row>
    <row r="2917">
      <c r="A2917" t="inlineStr">
        <is>
          <t>1万円刻み</t>
        </is>
      </c>
      <c r="B2917" s="16">
        <f>'3_1万円刻み'!$A$609</f>
        <v/>
      </c>
      <c r="C2917" t="n">
        <v>2025</v>
      </c>
      <c r="D2917" t="n">
        <v>0</v>
      </c>
      <c r="E2917" t="n">
        <v>0</v>
      </c>
      <c r="F2917" t="n">
        <v>0</v>
      </c>
      <c r="G2917" s="16">
        <f>ROUND(MIN(B2917/12,650000)*12*0.0915+MIN(B2917/12,1390000)*12*(0.0504+0)+B2917*0.005,0)</f>
        <v/>
      </c>
      <c r="H2917" t="n">
        <v>0</v>
      </c>
      <c r="I2917" t="n">
        <v>0</v>
      </c>
      <c r="J2917" s="16">
        <f>IF(C2917=2026,IF(B2917&lt;741000,0,IF(B2917&lt;2191000,B2917-740000,IF(B2917&lt;2193000,1451000,IF(B2917&lt;2196000,1453000,IF(B2917&lt;2200000,1456000,IF(B2917&lt;3600000,ROUNDDOWN(B2917/4,-3)*2.8-80000,IF(B2917&lt;6600000,ROUNDDOWN(B2917/4,-3)*3.2-440000,IF(B2917&lt;8500000,ROUNDDOWN(B2917*0.9,0)-1100000,B2917-1950000)))))))),IF(B2917&lt;651000,0,IF(B2917&lt;1900000,B2917-650000,IF(B2917&lt;3600000,ROUNDDOWN(B2917/4,-3)*2.8-80000,IF(B2917&lt;6600000,ROUNDDOWN(B2917/4,-3)*3.2-440000,IF(B2917&lt;8500000,ROUNDDOWN(B2917*0.9,0)-1100000,B2917-1950000))))))</f>
        <v/>
      </c>
      <c r="K2917" s="16">
        <f>IF(J2917&gt;23500000,NA(),IF(C2917=2026,IF(J2917&lt;=4890000,1040000,IF(J2917&lt;=6550000,670000,620000)),IF(J2917&lt;=1320000,950000,IF(J2917&lt;=3360000,880000,IF(J2917&lt;=4890000,680000,IF(J2917&lt;=6550000,630000,580000))))))</f>
        <v/>
      </c>
      <c r="L2917" s="16">
        <f>IF(D2917=1,IF(J2917&lt;=9000000,380000,IF(J2917&lt;=9500000,260000,IF(J2917&lt;=10000000,130000,0))),0)</f>
        <v/>
      </c>
      <c r="M2917" s="16">
        <f>IF(D2917=1,IF(J2917&lt;=9000000,330000,IF(J2917&lt;=9500000,220000,IF(J2917&lt;=10000000,110000,0))),0)</f>
        <v/>
      </c>
      <c r="N2917" s="16">
        <f>IF(D2917=1,IF(J2917&lt;=9000000,50000,IF(J2917&lt;=9500000,40000,IF(J2917&lt;=10000000,20000,0))),0)</f>
        <v/>
      </c>
      <c r="O2917" s="16">
        <f>MAX(0,ROUNDDOWN(J2917-G2917-K2917-L2917-E2917*380000-F2917*630000-H2917,-3))</f>
        <v/>
      </c>
      <c r="P2917" s="16">
        <f>MAX(0,ROUNDDOWN(J2917-G2917-430000-M2917-E2917*330000-F2917*450000-I2917,-3))</f>
        <v/>
      </c>
      <c r="Q2917" s="16">
        <f>50000+N2917+E2917*50000+F2917*180000</f>
        <v/>
      </c>
      <c r="R2917" s="16">
        <f>IF(P2917&lt;=2000000,MIN(Q2917,P2917),MAX(Q2917-(P2917-2000000),50000))*0.05</f>
        <v/>
      </c>
      <c r="S2917" s="16">
        <f>MAX(0,P2917*0.1-R2917)</f>
        <v/>
      </c>
      <c r="T2917" s="16">
        <f>Q2917+MAX(0,K2917-480000)</f>
        <v/>
      </c>
      <c r="U2917" s="16">
        <f>P2917-T2917</f>
        <v/>
      </c>
      <c r="V2917" s="17">
        <f>IF(U2917&lt;0,0,LOOKUP(U2917,{0,1950001,3300001,6950001,9000001,18000001,40000001},{0.05,0.1,0.2,0.23,0.33,0.4,0.45}))</f>
        <v/>
      </c>
      <c r="W2917" s="18">
        <f>IF(U2917&lt;0,0.9,0.9-V2917*1.021)</f>
        <v/>
      </c>
      <c r="X2917" s="16">
        <f>ROUNDDOWN(S2917*0.2/W2917+2000,0)</f>
        <v/>
      </c>
      <c r="Y2917" s="17">
        <f>IF(O2917&lt;=0,0,LOOKUP(O2917,{0,1950001,3300001,6950001,9000001,18000001,40000001},{0.05,0.1,0.2,0.23,0.33,0.4,0.45}))</f>
        <v/>
      </c>
    </row>
    <row r="2918">
      <c r="A2918" t="inlineStr">
        <is>
          <t>1万円刻み</t>
        </is>
      </c>
      <c r="B2918" s="16">
        <f>'3_1万円刻み'!$A$609</f>
        <v/>
      </c>
      <c r="C2918" t="n">
        <v>2026</v>
      </c>
      <c r="D2918" t="n">
        <v>0</v>
      </c>
      <c r="E2918" t="n">
        <v>0</v>
      </c>
      <c r="F2918" t="n">
        <v>0</v>
      </c>
      <c r="G2918" s="16">
        <f>ROUND(MIN(B2918/12,650000)*12*0.0915+MIN(B2918/12,1390000)*12*(0.0504+0)+B2918*0.005,0)</f>
        <v/>
      </c>
      <c r="H2918" t="n">
        <v>0</v>
      </c>
      <c r="I2918" t="n">
        <v>0</v>
      </c>
      <c r="J2918" s="16">
        <f>IF(C2918=2026,IF(B2918&lt;741000,0,IF(B2918&lt;2191000,B2918-740000,IF(B2918&lt;2193000,1451000,IF(B2918&lt;2196000,1453000,IF(B2918&lt;2200000,1456000,IF(B2918&lt;3600000,ROUNDDOWN(B2918/4,-3)*2.8-80000,IF(B2918&lt;6600000,ROUNDDOWN(B2918/4,-3)*3.2-440000,IF(B2918&lt;8500000,ROUNDDOWN(B2918*0.9,0)-1100000,B2918-1950000)))))))),IF(B2918&lt;651000,0,IF(B2918&lt;1900000,B2918-650000,IF(B2918&lt;3600000,ROUNDDOWN(B2918/4,-3)*2.8-80000,IF(B2918&lt;6600000,ROUNDDOWN(B2918/4,-3)*3.2-440000,IF(B2918&lt;8500000,ROUNDDOWN(B2918*0.9,0)-1100000,B2918-1950000))))))</f>
        <v/>
      </c>
      <c r="K2918" s="16">
        <f>IF(J2918&gt;23500000,NA(),IF(C2918=2026,IF(J2918&lt;=4890000,1040000,IF(J2918&lt;=6550000,670000,620000)),IF(J2918&lt;=1320000,950000,IF(J2918&lt;=3360000,880000,IF(J2918&lt;=4890000,680000,IF(J2918&lt;=6550000,630000,580000))))))</f>
        <v/>
      </c>
      <c r="L2918" s="16">
        <f>IF(D2918=1,IF(J2918&lt;=9000000,380000,IF(J2918&lt;=9500000,260000,IF(J2918&lt;=10000000,130000,0))),0)</f>
        <v/>
      </c>
      <c r="M2918" s="16">
        <f>IF(D2918=1,IF(J2918&lt;=9000000,330000,IF(J2918&lt;=9500000,220000,IF(J2918&lt;=10000000,110000,0))),0)</f>
        <v/>
      </c>
      <c r="N2918" s="16">
        <f>IF(D2918=1,IF(J2918&lt;=9000000,50000,IF(J2918&lt;=9500000,40000,IF(J2918&lt;=10000000,20000,0))),0)</f>
        <v/>
      </c>
      <c r="O2918" s="16">
        <f>MAX(0,ROUNDDOWN(J2918-G2918-K2918-L2918-E2918*380000-F2918*630000-H2918,-3))</f>
        <v/>
      </c>
      <c r="P2918" s="16">
        <f>MAX(0,ROUNDDOWN(J2918-G2918-430000-M2918-E2918*330000-F2918*450000-I2918,-3))</f>
        <v/>
      </c>
      <c r="Q2918" s="16">
        <f>50000+N2918+E2918*50000+F2918*180000</f>
        <v/>
      </c>
      <c r="R2918" s="16">
        <f>IF(P2918&lt;=2000000,MIN(Q2918,P2918),MAX(Q2918-(P2918-2000000),50000))*0.05</f>
        <v/>
      </c>
      <c r="S2918" s="16">
        <f>MAX(0,P2918*0.1-R2918)</f>
        <v/>
      </c>
      <c r="T2918" s="16">
        <f>Q2918+MAX(0,K2918-480000)</f>
        <v/>
      </c>
      <c r="U2918" s="16">
        <f>P2918-T2918</f>
        <v/>
      </c>
      <c r="V2918" s="17">
        <f>IF(U2918&lt;0,0,LOOKUP(U2918,{0,1950001,3300001,6950001,9000001,18000001,40000001},{0.05,0.1,0.2,0.23,0.33,0.4,0.45}))</f>
        <v/>
      </c>
      <c r="W2918" s="18">
        <f>IF(U2918&lt;0,0.9,0.9-V2918*1.021)</f>
        <v/>
      </c>
      <c r="X2918" s="16">
        <f>ROUNDDOWN(S2918*0.2/W2918+2000,0)</f>
        <v/>
      </c>
      <c r="Y2918" s="17">
        <f>IF(O2918&lt;=0,0,LOOKUP(O2918,{0,1950001,3300001,6950001,9000001,18000001,40000001},{0.05,0.1,0.2,0.23,0.33,0.4,0.45}))</f>
        <v/>
      </c>
    </row>
    <row r="2919">
      <c r="A2919" t="inlineStr">
        <is>
          <t>1万円刻み</t>
        </is>
      </c>
      <c r="B2919" s="16">
        <f>'3_1万円刻み'!$A$609</f>
        <v/>
      </c>
      <c r="C2919" t="n">
        <v>2025</v>
      </c>
      <c r="D2919" t="n">
        <v>1</v>
      </c>
      <c r="E2919" t="n">
        <v>0</v>
      </c>
      <c r="F2919" t="n">
        <v>0</v>
      </c>
      <c r="G2919" s="16">
        <f>ROUND(MIN(B2919/12,650000)*12*0.0915+MIN(B2919/12,1390000)*12*(0.0504+0)+B2919*0.005,0)</f>
        <v/>
      </c>
      <c r="H2919" t="n">
        <v>0</v>
      </c>
      <c r="I2919" t="n">
        <v>0</v>
      </c>
      <c r="J2919" s="16">
        <f>IF(C2919=2026,IF(B2919&lt;741000,0,IF(B2919&lt;2191000,B2919-740000,IF(B2919&lt;2193000,1451000,IF(B2919&lt;2196000,1453000,IF(B2919&lt;2200000,1456000,IF(B2919&lt;3600000,ROUNDDOWN(B2919/4,-3)*2.8-80000,IF(B2919&lt;6600000,ROUNDDOWN(B2919/4,-3)*3.2-440000,IF(B2919&lt;8500000,ROUNDDOWN(B2919*0.9,0)-1100000,B2919-1950000)))))))),IF(B2919&lt;651000,0,IF(B2919&lt;1900000,B2919-650000,IF(B2919&lt;3600000,ROUNDDOWN(B2919/4,-3)*2.8-80000,IF(B2919&lt;6600000,ROUNDDOWN(B2919/4,-3)*3.2-440000,IF(B2919&lt;8500000,ROUNDDOWN(B2919*0.9,0)-1100000,B2919-1950000))))))</f>
        <v/>
      </c>
      <c r="K2919" s="16">
        <f>IF(J2919&gt;23500000,NA(),IF(C2919=2026,IF(J2919&lt;=4890000,1040000,IF(J2919&lt;=6550000,670000,620000)),IF(J2919&lt;=1320000,950000,IF(J2919&lt;=3360000,880000,IF(J2919&lt;=4890000,680000,IF(J2919&lt;=6550000,630000,580000))))))</f>
        <v/>
      </c>
      <c r="L2919" s="16">
        <f>IF(D2919=1,IF(J2919&lt;=9000000,380000,IF(J2919&lt;=9500000,260000,IF(J2919&lt;=10000000,130000,0))),0)</f>
        <v/>
      </c>
      <c r="M2919" s="16">
        <f>IF(D2919=1,IF(J2919&lt;=9000000,330000,IF(J2919&lt;=9500000,220000,IF(J2919&lt;=10000000,110000,0))),0)</f>
        <v/>
      </c>
      <c r="N2919" s="16">
        <f>IF(D2919=1,IF(J2919&lt;=9000000,50000,IF(J2919&lt;=9500000,40000,IF(J2919&lt;=10000000,20000,0))),0)</f>
        <v/>
      </c>
      <c r="O2919" s="16">
        <f>MAX(0,ROUNDDOWN(J2919-G2919-K2919-L2919-E2919*380000-F2919*630000-H2919,-3))</f>
        <v/>
      </c>
      <c r="P2919" s="16">
        <f>MAX(0,ROUNDDOWN(J2919-G2919-430000-M2919-E2919*330000-F2919*450000-I2919,-3))</f>
        <v/>
      </c>
      <c r="Q2919" s="16">
        <f>50000+N2919+E2919*50000+F2919*180000</f>
        <v/>
      </c>
      <c r="R2919" s="16">
        <f>IF(P2919&lt;=2000000,MIN(Q2919,P2919),MAX(Q2919-(P2919-2000000),50000))*0.05</f>
        <v/>
      </c>
      <c r="S2919" s="16">
        <f>MAX(0,P2919*0.1-R2919)</f>
        <v/>
      </c>
      <c r="T2919" s="16">
        <f>Q2919+MAX(0,K2919-480000)</f>
        <v/>
      </c>
      <c r="U2919" s="16">
        <f>P2919-T2919</f>
        <v/>
      </c>
      <c r="V2919" s="17">
        <f>IF(U2919&lt;0,0,LOOKUP(U2919,{0,1950001,3300001,6950001,9000001,18000001,40000001},{0.05,0.1,0.2,0.23,0.33,0.4,0.45}))</f>
        <v/>
      </c>
      <c r="W2919" s="18">
        <f>IF(U2919&lt;0,0.9,0.9-V2919*1.021)</f>
        <v/>
      </c>
      <c r="X2919" s="16">
        <f>ROUNDDOWN(S2919*0.2/W2919+2000,0)</f>
        <v/>
      </c>
      <c r="Y2919" s="17">
        <f>IF(O2919&lt;=0,0,LOOKUP(O2919,{0,1950001,3300001,6950001,9000001,18000001,40000001},{0.05,0.1,0.2,0.23,0.33,0.4,0.45}))</f>
        <v/>
      </c>
    </row>
    <row r="2920">
      <c r="A2920" t="inlineStr">
        <is>
          <t>1万円刻み</t>
        </is>
      </c>
      <c r="B2920" s="16">
        <f>'3_1万円刻み'!$A$609</f>
        <v/>
      </c>
      <c r="C2920" t="n">
        <v>2026</v>
      </c>
      <c r="D2920" t="n">
        <v>1</v>
      </c>
      <c r="E2920" t="n">
        <v>0</v>
      </c>
      <c r="F2920" t="n">
        <v>0</v>
      </c>
      <c r="G2920" s="16">
        <f>ROUND(MIN(B2920/12,650000)*12*0.0915+MIN(B2920/12,1390000)*12*(0.0504+0)+B2920*0.005,0)</f>
        <v/>
      </c>
      <c r="H2920" t="n">
        <v>0</v>
      </c>
      <c r="I2920" t="n">
        <v>0</v>
      </c>
      <c r="J2920" s="16">
        <f>IF(C2920=2026,IF(B2920&lt;741000,0,IF(B2920&lt;2191000,B2920-740000,IF(B2920&lt;2193000,1451000,IF(B2920&lt;2196000,1453000,IF(B2920&lt;2200000,1456000,IF(B2920&lt;3600000,ROUNDDOWN(B2920/4,-3)*2.8-80000,IF(B2920&lt;6600000,ROUNDDOWN(B2920/4,-3)*3.2-440000,IF(B2920&lt;8500000,ROUNDDOWN(B2920*0.9,0)-1100000,B2920-1950000)))))))),IF(B2920&lt;651000,0,IF(B2920&lt;1900000,B2920-650000,IF(B2920&lt;3600000,ROUNDDOWN(B2920/4,-3)*2.8-80000,IF(B2920&lt;6600000,ROUNDDOWN(B2920/4,-3)*3.2-440000,IF(B2920&lt;8500000,ROUNDDOWN(B2920*0.9,0)-1100000,B2920-1950000))))))</f>
        <v/>
      </c>
      <c r="K2920" s="16">
        <f>IF(J2920&gt;23500000,NA(),IF(C2920=2026,IF(J2920&lt;=4890000,1040000,IF(J2920&lt;=6550000,670000,620000)),IF(J2920&lt;=1320000,950000,IF(J2920&lt;=3360000,880000,IF(J2920&lt;=4890000,680000,IF(J2920&lt;=6550000,630000,580000))))))</f>
        <v/>
      </c>
      <c r="L2920" s="16">
        <f>IF(D2920=1,IF(J2920&lt;=9000000,380000,IF(J2920&lt;=9500000,260000,IF(J2920&lt;=10000000,130000,0))),0)</f>
        <v/>
      </c>
      <c r="M2920" s="16">
        <f>IF(D2920=1,IF(J2920&lt;=9000000,330000,IF(J2920&lt;=9500000,220000,IF(J2920&lt;=10000000,110000,0))),0)</f>
        <v/>
      </c>
      <c r="N2920" s="16">
        <f>IF(D2920=1,IF(J2920&lt;=9000000,50000,IF(J2920&lt;=9500000,40000,IF(J2920&lt;=10000000,20000,0))),0)</f>
        <v/>
      </c>
      <c r="O2920" s="16">
        <f>MAX(0,ROUNDDOWN(J2920-G2920-K2920-L2920-E2920*380000-F2920*630000-H2920,-3))</f>
        <v/>
      </c>
      <c r="P2920" s="16">
        <f>MAX(0,ROUNDDOWN(J2920-G2920-430000-M2920-E2920*330000-F2920*450000-I2920,-3))</f>
        <v/>
      </c>
      <c r="Q2920" s="16">
        <f>50000+N2920+E2920*50000+F2920*180000</f>
        <v/>
      </c>
      <c r="R2920" s="16">
        <f>IF(P2920&lt;=2000000,MIN(Q2920,P2920),MAX(Q2920-(P2920-2000000),50000))*0.05</f>
        <v/>
      </c>
      <c r="S2920" s="16">
        <f>MAX(0,P2920*0.1-R2920)</f>
        <v/>
      </c>
      <c r="T2920" s="16">
        <f>Q2920+MAX(0,K2920-480000)</f>
        <v/>
      </c>
      <c r="U2920" s="16">
        <f>P2920-T2920</f>
        <v/>
      </c>
      <c r="V2920" s="17">
        <f>IF(U2920&lt;0,0,LOOKUP(U2920,{0,1950001,3300001,6950001,9000001,18000001,40000001},{0.05,0.1,0.2,0.23,0.33,0.4,0.45}))</f>
        <v/>
      </c>
      <c r="W2920" s="18">
        <f>IF(U2920&lt;0,0.9,0.9-V2920*1.021)</f>
        <v/>
      </c>
      <c r="X2920" s="16">
        <f>ROUNDDOWN(S2920*0.2/W2920+2000,0)</f>
        <v/>
      </c>
      <c r="Y2920" s="17">
        <f>IF(O2920&lt;=0,0,LOOKUP(O2920,{0,1950001,3300001,6950001,9000001,18000001,40000001},{0.05,0.1,0.2,0.23,0.33,0.4,0.45}))</f>
        <v/>
      </c>
    </row>
    <row r="2921">
      <c r="A2921" t="inlineStr">
        <is>
          <t>1万円刻み</t>
        </is>
      </c>
      <c r="B2921" s="16">
        <f>'3_1万円刻み'!$A$610</f>
        <v/>
      </c>
      <c r="C2921" t="n">
        <v>2025</v>
      </c>
      <c r="D2921" t="n">
        <v>0</v>
      </c>
      <c r="E2921" t="n">
        <v>0</v>
      </c>
      <c r="F2921" t="n">
        <v>0</v>
      </c>
      <c r="G2921" s="16">
        <f>ROUND(MIN(B2921/12,650000)*12*0.0915+MIN(B2921/12,1390000)*12*(0.0504+0)+B2921*0.005,0)</f>
        <v/>
      </c>
      <c r="H2921" t="n">
        <v>0</v>
      </c>
      <c r="I2921" t="n">
        <v>0</v>
      </c>
      <c r="J2921" s="16">
        <f>IF(C2921=2026,IF(B2921&lt;741000,0,IF(B2921&lt;2191000,B2921-740000,IF(B2921&lt;2193000,1451000,IF(B2921&lt;2196000,1453000,IF(B2921&lt;2200000,1456000,IF(B2921&lt;3600000,ROUNDDOWN(B2921/4,-3)*2.8-80000,IF(B2921&lt;6600000,ROUNDDOWN(B2921/4,-3)*3.2-440000,IF(B2921&lt;8500000,ROUNDDOWN(B2921*0.9,0)-1100000,B2921-1950000)))))))),IF(B2921&lt;651000,0,IF(B2921&lt;1900000,B2921-650000,IF(B2921&lt;3600000,ROUNDDOWN(B2921/4,-3)*2.8-80000,IF(B2921&lt;6600000,ROUNDDOWN(B2921/4,-3)*3.2-440000,IF(B2921&lt;8500000,ROUNDDOWN(B2921*0.9,0)-1100000,B2921-1950000))))))</f>
        <v/>
      </c>
      <c r="K2921" s="16">
        <f>IF(J2921&gt;23500000,NA(),IF(C2921=2026,IF(J2921&lt;=4890000,1040000,IF(J2921&lt;=6550000,670000,620000)),IF(J2921&lt;=1320000,950000,IF(J2921&lt;=3360000,880000,IF(J2921&lt;=4890000,680000,IF(J2921&lt;=6550000,630000,580000))))))</f>
        <v/>
      </c>
      <c r="L2921" s="16">
        <f>IF(D2921=1,IF(J2921&lt;=9000000,380000,IF(J2921&lt;=9500000,260000,IF(J2921&lt;=10000000,130000,0))),0)</f>
        <v/>
      </c>
      <c r="M2921" s="16">
        <f>IF(D2921=1,IF(J2921&lt;=9000000,330000,IF(J2921&lt;=9500000,220000,IF(J2921&lt;=10000000,110000,0))),0)</f>
        <v/>
      </c>
      <c r="N2921" s="16">
        <f>IF(D2921=1,IF(J2921&lt;=9000000,50000,IF(J2921&lt;=9500000,40000,IF(J2921&lt;=10000000,20000,0))),0)</f>
        <v/>
      </c>
      <c r="O2921" s="16">
        <f>MAX(0,ROUNDDOWN(J2921-G2921-K2921-L2921-E2921*380000-F2921*630000-H2921,-3))</f>
        <v/>
      </c>
      <c r="P2921" s="16">
        <f>MAX(0,ROUNDDOWN(J2921-G2921-430000-M2921-E2921*330000-F2921*450000-I2921,-3))</f>
        <v/>
      </c>
      <c r="Q2921" s="16">
        <f>50000+N2921+E2921*50000+F2921*180000</f>
        <v/>
      </c>
      <c r="R2921" s="16">
        <f>IF(P2921&lt;=2000000,MIN(Q2921,P2921),MAX(Q2921-(P2921-2000000),50000))*0.05</f>
        <v/>
      </c>
      <c r="S2921" s="16">
        <f>MAX(0,P2921*0.1-R2921)</f>
        <v/>
      </c>
      <c r="T2921" s="16">
        <f>Q2921+MAX(0,K2921-480000)</f>
        <v/>
      </c>
      <c r="U2921" s="16">
        <f>P2921-T2921</f>
        <v/>
      </c>
      <c r="V2921" s="17">
        <f>IF(U2921&lt;0,0,LOOKUP(U2921,{0,1950001,3300001,6950001,9000001,18000001,40000001},{0.05,0.1,0.2,0.23,0.33,0.4,0.45}))</f>
        <v/>
      </c>
      <c r="W2921" s="18">
        <f>IF(U2921&lt;0,0.9,0.9-V2921*1.021)</f>
        <v/>
      </c>
      <c r="X2921" s="16">
        <f>ROUNDDOWN(S2921*0.2/W2921+2000,0)</f>
        <v/>
      </c>
      <c r="Y2921" s="17">
        <f>IF(O2921&lt;=0,0,LOOKUP(O2921,{0,1950001,3300001,6950001,9000001,18000001,40000001},{0.05,0.1,0.2,0.23,0.33,0.4,0.45}))</f>
        <v/>
      </c>
    </row>
    <row r="2922">
      <c r="A2922" t="inlineStr">
        <is>
          <t>1万円刻み</t>
        </is>
      </c>
      <c r="B2922" s="16">
        <f>'3_1万円刻み'!$A$610</f>
        <v/>
      </c>
      <c r="C2922" t="n">
        <v>2026</v>
      </c>
      <c r="D2922" t="n">
        <v>0</v>
      </c>
      <c r="E2922" t="n">
        <v>0</v>
      </c>
      <c r="F2922" t="n">
        <v>0</v>
      </c>
      <c r="G2922" s="16">
        <f>ROUND(MIN(B2922/12,650000)*12*0.0915+MIN(B2922/12,1390000)*12*(0.0504+0)+B2922*0.005,0)</f>
        <v/>
      </c>
      <c r="H2922" t="n">
        <v>0</v>
      </c>
      <c r="I2922" t="n">
        <v>0</v>
      </c>
      <c r="J2922" s="16">
        <f>IF(C2922=2026,IF(B2922&lt;741000,0,IF(B2922&lt;2191000,B2922-740000,IF(B2922&lt;2193000,1451000,IF(B2922&lt;2196000,1453000,IF(B2922&lt;2200000,1456000,IF(B2922&lt;3600000,ROUNDDOWN(B2922/4,-3)*2.8-80000,IF(B2922&lt;6600000,ROUNDDOWN(B2922/4,-3)*3.2-440000,IF(B2922&lt;8500000,ROUNDDOWN(B2922*0.9,0)-1100000,B2922-1950000)))))))),IF(B2922&lt;651000,0,IF(B2922&lt;1900000,B2922-650000,IF(B2922&lt;3600000,ROUNDDOWN(B2922/4,-3)*2.8-80000,IF(B2922&lt;6600000,ROUNDDOWN(B2922/4,-3)*3.2-440000,IF(B2922&lt;8500000,ROUNDDOWN(B2922*0.9,0)-1100000,B2922-1950000))))))</f>
        <v/>
      </c>
      <c r="K2922" s="16">
        <f>IF(J2922&gt;23500000,NA(),IF(C2922=2026,IF(J2922&lt;=4890000,1040000,IF(J2922&lt;=6550000,670000,620000)),IF(J2922&lt;=1320000,950000,IF(J2922&lt;=3360000,880000,IF(J2922&lt;=4890000,680000,IF(J2922&lt;=6550000,630000,580000))))))</f>
        <v/>
      </c>
      <c r="L2922" s="16">
        <f>IF(D2922=1,IF(J2922&lt;=9000000,380000,IF(J2922&lt;=9500000,260000,IF(J2922&lt;=10000000,130000,0))),0)</f>
        <v/>
      </c>
      <c r="M2922" s="16">
        <f>IF(D2922=1,IF(J2922&lt;=9000000,330000,IF(J2922&lt;=9500000,220000,IF(J2922&lt;=10000000,110000,0))),0)</f>
        <v/>
      </c>
      <c r="N2922" s="16">
        <f>IF(D2922=1,IF(J2922&lt;=9000000,50000,IF(J2922&lt;=9500000,40000,IF(J2922&lt;=10000000,20000,0))),0)</f>
        <v/>
      </c>
      <c r="O2922" s="16">
        <f>MAX(0,ROUNDDOWN(J2922-G2922-K2922-L2922-E2922*380000-F2922*630000-H2922,-3))</f>
        <v/>
      </c>
      <c r="P2922" s="16">
        <f>MAX(0,ROUNDDOWN(J2922-G2922-430000-M2922-E2922*330000-F2922*450000-I2922,-3))</f>
        <v/>
      </c>
      <c r="Q2922" s="16">
        <f>50000+N2922+E2922*50000+F2922*180000</f>
        <v/>
      </c>
      <c r="R2922" s="16">
        <f>IF(P2922&lt;=2000000,MIN(Q2922,P2922),MAX(Q2922-(P2922-2000000),50000))*0.05</f>
        <v/>
      </c>
      <c r="S2922" s="16">
        <f>MAX(0,P2922*0.1-R2922)</f>
        <v/>
      </c>
      <c r="T2922" s="16">
        <f>Q2922+MAX(0,K2922-480000)</f>
        <v/>
      </c>
      <c r="U2922" s="16">
        <f>P2922-T2922</f>
        <v/>
      </c>
      <c r="V2922" s="17">
        <f>IF(U2922&lt;0,0,LOOKUP(U2922,{0,1950001,3300001,6950001,9000001,18000001,40000001},{0.05,0.1,0.2,0.23,0.33,0.4,0.45}))</f>
        <v/>
      </c>
      <c r="W2922" s="18">
        <f>IF(U2922&lt;0,0.9,0.9-V2922*1.021)</f>
        <v/>
      </c>
      <c r="X2922" s="16">
        <f>ROUNDDOWN(S2922*0.2/W2922+2000,0)</f>
        <v/>
      </c>
      <c r="Y2922" s="17">
        <f>IF(O2922&lt;=0,0,LOOKUP(O2922,{0,1950001,3300001,6950001,9000001,18000001,40000001},{0.05,0.1,0.2,0.23,0.33,0.4,0.45}))</f>
        <v/>
      </c>
    </row>
    <row r="2923">
      <c r="A2923" t="inlineStr">
        <is>
          <t>1万円刻み</t>
        </is>
      </c>
      <c r="B2923" s="16">
        <f>'3_1万円刻み'!$A$610</f>
        <v/>
      </c>
      <c r="C2923" t="n">
        <v>2025</v>
      </c>
      <c r="D2923" t="n">
        <v>1</v>
      </c>
      <c r="E2923" t="n">
        <v>0</v>
      </c>
      <c r="F2923" t="n">
        <v>0</v>
      </c>
      <c r="G2923" s="16">
        <f>ROUND(MIN(B2923/12,650000)*12*0.0915+MIN(B2923/12,1390000)*12*(0.0504+0)+B2923*0.005,0)</f>
        <v/>
      </c>
      <c r="H2923" t="n">
        <v>0</v>
      </c>
      <c r="I2923" t="n">
        <v>0</v>
      </c>
      <c r="J2923" s="16">
        <f>IF(C2923=2026,IF(B2923&lt;741000,0,IF(B2923&lt;2191000,B2923-740000,IF(B2923&lt;2193000,1451000,IF(B2923&lt;2196000,1453000,IF(B2923&lt;2200000,1456000,IF(B2923&lt;3600000,ROUNDDOWN(B2923/4,-3)*2.8-80000,IF(B2923&lt;6600000,ROUNDDOWN(B2923/4,-3)*3.2-440000,IF(B2923&lt;8500000,ROUNDDOWN(B2923*0.9,0)-1100000,B2923-1950000)))))))),IF(B2923&lt;651000,0,IF(B2923&lt;1900000,B2923-650000,IF(B2923&lt;3600000,ROUNDDOWN(B2923/4,-3)*2.8-80000,IF(B2923&lt;6600000,ROUNDDOWN(B2923/4,-3)*3.2-440000,IF(B2923&lt;8500000,ROUNDDOWN(B2923*0.9,0)-1100000,B2923-1950000))))))</f>
        <v/>
      </c>
      <c r="K2923" s="16">
        <f>IF(J2923&gt;23500000,NA(),IF(C2923=2026,IF(J2923&lt;=4890000,1040000,IF(J2923&lt;=6550000,670000,620000)),IF(J2923&lt;=1320000,950000,IF(J2923&lt;=3360000,880000,IF(J2923&lt;=4890000,680000,IF(J2923&lt;=6550000,630000,580000))))))</f>
        <v/>
      </c>
      <c r="L2923" s="16">
        <f>IF(D2923=1,IF(J2923&lt;=9000000,380000,IF(J2923&lt;=9500000,260000,IF(J2923&lt;=10000000,130000,0))),0)</f>
        <v/>
      </c>
      <c r="M2923" s="16">
        <f>IF(D2923=1,IF(J2923&lt;=9000000,330000,IF(J2923&lt;=9500000,220000,IF(J2923&lt;=10000000,110000,0))),0)</f>
        <v/>
      </c>
      <c r="N2923" s="16">
        <f>IF(D2923=1,IF(J2923&lt;=9000000,50000,IF(J2923&lt;=9500000,40000,IF(J2923&lt;=10000000,20000,0))),0)</f>
        <v/>
      </c>
      <c r="O2923" s="16">
        <f>MAX(0,ROUNDDOWN(J2923-G2923-K2923-L2923-E2923*380000-F2923*630000-H2923,-3))</f>
        <v/>
      </c>
      <c r="P2923" s="16">
        <f>MAX(0,ROUNDDOWN(J2923-G2923-430000-M2923-E2923*330000-F2923*450000-I2923,-3))</f>
        <v/>
      </c>
      <c r="Q2923" s="16">
        <f>50000+N2923+E2923*50000+F2923*180000</f>
        <v/>
      </c>
      <c r="R2923" s="16">
        <f>IF(P2923&lt;=2000000,MIN(Q2923,P2923),MAX(Q2923-(P2923-2000000),50000))*0.05</f>
        <v/>
      </c>
      <c r="S2923" s="16">
        <f>MAX(0,P2923*0.1-R2923)</f>
        <v/>
      </c>
      <c r="T2923" s="16">
        <f>Q2923+MAX(0,K2923-480000)</f>
        <v/>
      </c>
      <c r="U2923" s="16">
        <f>P2923-T2923</f>
        <v/>
      </c>
      <c r="V2923" s="17">
        <f>IF(U2923&lt;0,0,LOOKUP(U2923,{0,1950001,3300001,6950001,9000001,18000001,40000001},{0.05,0.1,0.2,0.23,0.33,0.4,0.45}))</f>
        <v/>
      </c>
      <c r="W2923" s="18">
        <f>IF(U2923&lt;0,0.9,0.9-V2923*1.021)</f>
        <v/>
      </c>
      <c r="X2923" s="16">
        <f>ROUNDDOWN(S2923*0.2/W2923+2000,0)</f>
        <v/>
      </c>
      <c r="Y2923" s="17">
        <f>IF(O2923&lt;=0,0,LOOKUP(O2923,{0,1950001,3300001,6950001,9000001,18000001,40000001},{0.05,0.1,0.2,0.23,0.33,0.4,0.45}))</f>
        <v/>
      </c>
    </row>
    <row r="2924">
      <c r="A2924" t="inlineStr">
        <is>
          <t>1万円刻み</t>
        </is>
      </c>
      <c r="B2924" s="16">
        <f>'3_1万円刻み'!$A$610</f>
        <v/>
      </c>
      <c r="C2924" t="n">
        <v>2026</v>
      </c>
      <c r="D2924" t="n">
        <v>1</v>
      </c>
      <c r="E2924" t="n">
        <v>0</v>
      </c>
      <c r="F2924" t="n">
        <v>0</v>
      </c>
      <c r="G2924" s="16">
        <f>ROUND(MIN(B2924/12,650000)*12*0.0915+MIN(B2924/12,1390000)*12*(0.0504+0)+B2924*0.005,0)</f>
        <v/>
      </c>
      <c r="H2924" t="n">
        <v>0</v>
      </c>
      <c r="I2924" t="n">
        <v>0</v>
      </c>
      <c r="J2924" s="16">
        <f>IF(C2924=2026,IF(B2924&lt;741000,0,IF(B2924&lt;2191000,B2924-740000,IF(B2924&lt;2193000,1451000,IF(B2924&lt;2196000,1453000,IF(B2924&lt;2200000,1456000,IF(B2924&lt;3600000,ROUNDDOWN(B2924/4,-3)*2.8-80000,IF(B2924&lt;6600000,ROUNDDOWN(B2924/4,-3)*3.2-440000,IF(B2924&lt;8500000,ROUNDDOWN(B2924*0.9,0)-1100000,B2924-1950000)))))))),IF(B2924&lt;651000,0,IF(B2924&lt;1900000,B2924-650000,IF(B2924&lt;3600000,ROUNDDOWN(B2924/4,-3)*2.8-80000,IF(B2924&lt;6600000,ROUNDDOWN(B2924/4,-3)*3.2-440000,IF(B2924&lt;8500000,ROUNDDOWN(B2924*0.9,0)-1100000,B2924-1950000))))))</f>
        <v/>
      </c>
      <c r="K2924" s="16">
        <f>IF(J2924&gt;23500000,NA(),IF(C2924=2026,IF(J2924&lt;=4890000,1040000,IF(J2924&lt;=6550000,670000,620000)),IF(J2924&lt;=1320000,950000,IF(J2924&lt;=3360000,880000,IF(J2924&lt;=4890000,680000,IF(J2924&lt;=6550000,630000,580000))))))</f>
        <v/>
      </c>
      <c r="L2924" s="16">
        <f>IF(D2924=1,IF(J2924&lt;=9000000,380000,IF(J2924&lt;=9500000,260000,IF(J2924&lt;=10000000,130000,0))),0)</f>
        <v/>
      </c>
      <c r="M2924" s="16">
        <f>IF(D2924=1,IF(J2924&lt;=9000000,330000,IF(J2924&lt;=9500000,220000,IF(J2924&lt;=10000000,110000,0))),0)</f>
        <v/>
      </c>
      <c r="N2924" s="16">
        <f>IF(D2924=1,IF(J2924&lt;=9000000,50000,IF(J2924&lt;=9500000,40000,IF(J2924&lt;=10000000,20000,0))),0)</f>
        <v/>
      </c>
      <c r="O2924" s="16">
        <f>MAX(0,ROUNDDOWN(J2924-G2924-K2924-L2924-E2924*380000-F2924*630000-H2924,-3))</f>
        <v/>
      </c>
      <c r="P2924" s="16">
        <f>MAX(0,ROUNDDOWN(J2924-G2924-430000-M2924-E2924*330000-F2924*450000-I2924,-3))</f>
        <v/>
      </c>
      <c r="Q2924" s="16">
        <f>50000+N2924+E2924*50000+F2924*180000</f>
        <v/>
      </c>
      <c r="R2924" s="16">
        <f>IF(P2924&lt;=2000000,MIN(Q2924,P2924),MAX(Q2924-(P2924-2000000),50000))*0.05</f>
        <v/>
      </c>
      <c r="S2924" s="16">
        <f>MAX(0,P2924*0.1-R2924)</f>
        <v/>
      </c>
      <c r="T2924" s="16">
        <f>Q2924+MAX(0,K2924-480000)</f>
        <v/>
      </c>
      <c r="U2924" s="16">
        <f>P2924-T2924</f>
        <v/>
      </c>
      <c r="V2924" s="17">
        <f>IF(U2924&lt;0,0,LOOKUP(U2924,{0,1950001,3300001,6950001,9000001,18000001,40000001},{0.05,0.1,0.2,0.23,0.33,0.4,0.45}))</f>
        <v/>
      </c>
      <c r="W2924" s="18">
        <f>IF(U2924&lt;0,0.9,0.9-V2924*1.021)</f>
        <v/>
      </c>
      <c r="X2924" s="16">
        <f>ROUNDDOWN(S2924*0.2/W2924+2000,0)</f>
        <v/>
      </c>
      <c r="Y2924" s="17">
        <f>IF(O2924&lt;=0,0,LOOKUP(O2924,{0,1950001,3300001,6950001,9000001,18000001,40000001},{0.05,0.1,0.2,0.23,0.33,0.4,0.45}))</f>
        <v/>
      </c>
    </row>
    <row r="2925">
      <c r="A2925" t="inlineStr">
        <is>
          <t>1万円刻み</t>
        </is>
      </c>
      <c r="B2925" s="16">
        <f>'3_1万円刻み'!$A$611</f>
        <v/>
      </c>
      <c r="C2925" t="n">
        <v>2025</v>
      </c>
      <c r="D2925" t="n">
        <v>0</v>
      </c>
      <c r="E2925" t="n">
        <v>0</v>
      </c>
      <c r="F2925" t="n">
        <v>0</v>
      </c>
      <c r="G2925" s="16">
        <f>ROUND(MIN(B2925/12,650000)*12*0.0915+MIN(B2925/12,1390000)*12*(0.0504+0)+B2925*0.005,0)</f>
        <v/>
      </c>
      <c r="H2925" t="n">
        <v>0</v>
      </c>
      <c r="I2925" t="n">
        <v>0</v>
      </c>
      <c r="J2925" s="16">
        <f>IF(C2925=2026,IF(B2925&lt;741000,0,IF(B2925&lt;2191000,B2925-740000,IF(B2925&lt;2193000,1451000,IF(B2925&lt;2196000,1453000,IF(B2925&lt;2200000,1456000,IF(B2925&lt;3600000,ROUNDDOWN(B2925/4,-3)*2.8-80000,IF(B2925&lt;6600000,ROUNDDOWN(B2925/4,-3)*3.2-440000,IF(B2925&lt;8500000,ROUNDDOWN(B2925*0.9,0)-1100000,B2925-1950000)))))))),IF(B2925&lt;651000,0,IF(B2925&lt;1900000,B2925-650000,IF(B2925&lt;3600000,ROUNDDOWN(B2925/4,-3)*2.8-80000,IF(B2925&lt;6600000,ROUNDDOWN(B2925/4,-3)*3.2-440000,IF(B2925&lt;8500000,ROUNDDOWN(B2925*0.9,0)-1100000,B2925-1950000))))))</f>
        <v/>
      </c>
      <c r="K2925" s="16">
        <f>IF(J2925&gt;23500000,NA(),IF(C2925=2026,IF(J2925&lt;=4890000,1040000,IF(J2925&lt;=6550000,670000,620000)),IF(J2925&lt;=1320000,950000,IF(J2925&lt;=3360000,880000,IF(J2925&lt;=4890000,680000,IF(J2925&lt;=6550000,630000,580000))))))</f>
        <v/>
      </c>
      <c r="L2925" s="16">
        <f>IF(D2925=1,IF(J2925&lt;=9000000,380000,IF(J2925&lt;=9500000,260000,IF(J2925&lt;=10000000,130000,0))),0)</f>
        <v/>
      </c>
      <c r="M2925" s="16">
        <f>IF(D2925=1,IF(J2925&lt;=9000000,330000,IF(J2925&lt;=9500000,220000,IF(J2925&lt;=10000000,110000,0))),0)</f>
        <v/>
      </c>
      <c r="N2925" s="16">
        <f>IF(D2925=1,IF(J2925&lt;=9000000,50000,IF(J2925&lt;=9500000,40000,IF(J2925&lt;=10000000,20000,0))),0)</f>
        <v/>
      </c>
      <c r="O2925" s="16">
        <f>MAX(0,ROUNDDOWN(J2925-G2925-K2925-L2925-E2925*380000-F2925*630000-H2925,-3))</f>
        <v/>
      </c>
      <c r="P2925" s="16">
        <f>MAX(0,ROUNDDOWN(J2925-G2925-430000-M2925-E2925*330000-F2925*450000-I2925,-3))</f>
        <v/>
      </c>
      <c r="Q2925" s="16">
        <f>50000+N2925+E2925*50000+F2925*180000</f>
        <v/>
      </c>
      <c r="R2925" s="16">
        <f>IF(P2925&lt;=2000000,MIN(Q2925,P2925),MAX(Q2925-(P2925-2000000),50000))*0.05</f>
        <v/>
      </c>
      <c r="S2925" s="16">
        <f>MAX(0,P2925*0.1-R2925)</f>
        <v/>
      </c>
      <c r="T2925" s="16">
        <f>Q2925+MAX(0,K2925-480000)</f>
        <v/>
      </c>
      <c r="U2925" s="16">
        <f>P2925-T2925</f>
        <v/>
      </c>
      <c r="V2925" s="17">
        <f>IF(U2925&lt;0,0,LOOKUP(U2925,{0,1950001,3300001,6950001,9000001,18000001,40000001},{0.05,0.1,0.2,0.23,0.33,0.4,0.45}))</f>
        <v/>
      </c>
      <c r="W2925" s="18">
        <f>IF(U2925&lt;0,0.9,0.9-V2925*1.021)</f>
        <v/>
      </c>
      <c r="X2925" s="16">
        <f>ROUNDDOWN(S2925*0.2/W2925+2000,0)</f>
        <v/>
      </c>
      <c r="Y2925" s="17">
        <f>IF(O2925&lt;=0,0,LOOKUP(O2925,{0,1950001,3300001,6950001,9000001,18000001,40000001},{0.05,0.1,0.2,0.23,0.33,0.4,0.45}))</f>
        <v/>
      </c>
    </row>
    <row r="2926">
      <c r="A2926" t="inlineStr">
        <is>
          <t>1万円刻み</t>
        </is>
      </c>
      <c r="B2926" s="16">
        <f>'3_1万円刻み'!$A$611</f>
        <v/>
      </c>
      <c r="C2926" t="n">
        <v>2026</v>
      </c>
      <c r="D2926" t="n">
        <v>0</v>
      </c>
      <c r="E2926" t="n">
        <v>0</v>
      </c>
      <c r="F2926" t="n">
        <v>0</v>
      </c>
      <c r="G2926" s="16">
        <f>ROUND(MIN(B2926/12,650000)*12*0.0915+MIN(B2926/12,1390000)*12*(0.0504+0)+B2926*0.005,0)</f>
        <v/>
      </c>
      <c r="H2926" t="n">
        <v>0</v>
      </c>
      <c r="I2926" t="n">
        <v>0</v>
      </c>
      <c r="J2926" s="16">
        <f>IF(C2926=2026,IF(B2926&lt;741000,0,IF(B2926&lt;2191000,B2926-740000,IF(B2926&lt;2193000,1451000,IF(B2926&lt;2196000,1453000,IF(B2926&lt;2200000,1456000,IF(B2926&lt;3600000,ROUNDDOWN(B2926/4,-3)*2.8-80000,IF(B2926&lt;6600000,ROUNDDOWN(B2926/4,-3)*3.2-440000,IF(B2926&lt;8500000,ROUNDDOWN(B2926*0.9,0)-1100000,B2926-1950000)))))))),IF(B2926&lt;651000,0,IF(B2926&lt;1900000,B2926-650000,IF(B2926&lt;3600000,ROUNDDOWN(B2926/4,-3)*2.8-80000,IF(B2926&lt;6600000,ROUNDDOWN(B2926/4,-3)*3.2-440000,IF(B2926&lt;8500000,ROUNDDOWN(B2926*0.9,0)-1100000,B2926-1950000))))))</f>
        <v/>
      </c>
      <c r="K2926" s="16">
        <f>IF(J2926&gt;23500000,NA(),IF(C2926=2026,IF(J2926&lt;=4890000,1040000,IF(J2926&lt;=6550000,670000,620000)),IF(J2926&lt;=1320000,950000,IF(J2926&lt;=3360000,880000,IF(J2926&lt;=4890000,680000,IF(J2926&lt;=6550000,630000,580000))))))</f>
        <v/>
      </c>
      <c r="L2926" s="16">
        <f>IF(D2926=1,IF(J2926&lt;=9000000,380000,IF(J2926&lt;=9500000,260000,IF(J2926&lt;=10000000,130000,0))),0)</f>
        <v/>
      </c>
      <c r="M2926" s="16">
        <f>IF(D2926=1,IF(J2926&lt;=9000000,330000,IF(J2926&lt;=9500000,220000,IF(J2926&lt;=10000000,110000,0))),0)</f>
        <v/>
      </c>
      <c r="N2926" s="16">
        <f>IF(D2926=1,IF(J2926&lt;=9000000,50000,IF(J2926&lt;=9500000,40000,IF(J2926&lt;=10000000,20000,0))),0)</f>
        <v/>
      </c>
      <c r="O2926" s="16">
        <f>MAX(0,ROUNDDOWN(J2926-G2926-K2926-L2926-E2926*380000-F2926*630000-H2926,-3))</f>
        <v/>
      </c>
      <c r="P2926" s="16">
        <f>MAX(0,ROUNDDOWN(J2926-G2926-430000-M2926-E2926*330000-F2926*450000-I2926,-3))</f>
        <v/>
      </c>
      <c r="Q2926" s="16">
        <f>50000+N2926+E2926*50000+F2926*180000</f>
        <v/>
      </c>
      <c r="R2926" s="16">
        <f>IF(P2926&lt;=2000000,MIN(Q2926,P2926),MAX(Q2926-(P2926-2000000),50000))*0.05</f>
        <v/>
      </c>
      <c r="S2926" s="16">
        <f>MAX(0,P2926*0.1-R2926)</f>
        <v/>
      </c>
      <c r="T2926" s="16">
        <f>Q2926+MAX(0,K2926-480000)</f>
        <v/>
      </c>
      <c r="U2926" s="16">
        <f>P2926-T2926</f>
        <v/>
      </c>
      <c r="V2926" s="17">
        <f>IF(U2926&lt;0,0,LOOKUP(U2926,{0,1950001,3300001,6950001,9000001,18000001,40000001},{0.05,0.1,0.2,0.23,0.33,0.4,0.45}))</f>
        <v/>
      </c>
      <c r="W2926" s="18">
        <f>IF(U2926&lt;0,0.9,0.9-V2926*1.021)</f>
        <v/>
      </c>
      <c r="X2926" s="16">
        <f>ROUNDDOWN(S2926*0.2/W2926+2000,0)</f>
        <v/>
      </c>
      <c r="Y2926" s="17">
        <f>IF(O2926&lt;=0,0,LOOKUP(O2926,{0,1950001,3300001,6950001,9000001,18000001,40000001},{0.05,0.1,0.2,0.23,0.33,0.4,0.45}))</f>
        <v/>
      </c>
    </row>
    <row r="2927">
      <c r="A2927" t="inlineStr">
        <is>
          <t>1万円刻み</t>
        </is>
      </c>
      <c r="B2927" s="16">
        <f>'3_1万円刻み'!$A$611</f>
        <v/>
      </c>
      <c r="C2927" t="n">
        <v>2025</v>
      </c>
      <c r="D2927" t="n">
        <v>1</v>
      </c>
      <c r="E2927" t="n">
        <v>0</v>
      </c>
      <c r="F2927" t="n">
        <v>0</v>
      </c>
      <c r="G2927" s="16">
        <f>ROUND(MIN(B2927/12,650000)*12*0.0915+MIN(B2927/12,1390000)*12*(0.0504+0)+B2927*0.005,0)</f>
        <v/>
      </c>
      <c r="H2927" t="n">
        <v>0</v>
      </c>
      <c r="I2927" t="n">
        <v>0</v>
      </c>
      <c r="J2927" s="16">
        <f>IF(C2927=2026,IF(B2927&lt;741000,0,IF(B2927&lt;2191000,B2927-740000,IF(B2927&lt;2193000,1451000,IF(B2927&lt;2196000,1453000,IF(B2927&lt;2200000,1456000,IF(B2927&lt;3600000,ROUNDDOWN(B2927/4,-3)*2.8-80000,IF(B2927&lt;6600000,ROUNDDOWN(B2927/4,-3)*3.2-440000,IF(B2927&lt;8500000,ROUNDDOWN(B2927*0.9,0)-1100000,B2927-1950000)))))))),IF(B2927&lt;651000,0,IF(B2927&lt;1900000,B2927-650000,IF(B2927&lt;3600000,ROUNDDOWN(B2927/4,-3)*2.8-80000,IF(B2927&lt;6600000,ROUNDDOWN(B2927/4,-3)*3.2-440000,IF(B2927&lt;8500000,ROUNDDOWN(B2927*0.9,0)-1100000,B2927-1950000))))))</f>
        <v/>
      </c>
      <c r="K2927" s="16">
        <f>IF(J2927&gt;23500000,NA(),IF(C2927=2026,IF(J2927&lt;=4890000,1040000,IF(J2927&lt;=6550000,670000,620000)),IF(J2927&lt;=1320000,950000,IF(J2927&lt;=3360000,880000,IF(J2927&lt;=4890000,680000,IF(J2927&lt;=6550000,630000,580000))))))</f>
        <v/>
      </c>
      <c r="L2927" s="16">
        <f>IF(D2927=1,IF(J2927&lt;=9000000,380000,IF(J2927&lt;=9500000,260000,IF(J2927&lt;=10000000,130000,0))),0)</f>
        <v/>
      </c>
      <c r="M2927" s="16">
        <f>IF(D2927=1,IF(J2927&lt;=9000000,330000,IF(J2927&lt;=9500000,220000,IF(J2927&lt;=10000000,110000,0))),0)</f>
        <v/>
      </c>
      <c r="N2927" s="16">
        <f>IF(D2927=1,IF(J2927&lt;=9000000,50000,IF(J2927&lt;=9500000,40000,IF(J2927&lt;=10000000,20000,0))),0)</f>
        <v/>
      </c>
      <c r="O2927" s="16">
        <f>MAX(0,ROUNDDOWN(J2927-G2927-K2927-L2927-E2927*380000-F2927*630000-H2927,-3))</f>
        <v/>
      </c>
      <c r="P2927" s="16">
        <f>MAX(0,ROUNDDOWN(J2927-G2927-430000-M2927-E2927*330000-F2927*450000-I2927,-3))</f>
        <v/>
      </c>
      <c r="Q2927" s="16">
        <f>50000+N2927+E2927*50000+F2927*180000</f>
        <v/>
      </c>
      <c r="R2927" s="16">
        <f>IF(P2927&lt;=2000000,MIN(Q2927,P2927),MAX(Q2927-(P2927-2000000),50000))*0.05</f>
        <v/>
      </c>
      <c r="S2927" s="16">
        <f>MAX(0,P2927*0.1-R2927)</f>
        <v/>
      </c>
      <c r="T2927" s="16">
        <f>Q2927+MAX(0,K2927-480000)</f>
        <v/>
      </c>
      <c r="U2927" s="16">
        <f>P2927-T2927</f>
        <v/>
      </c>
      <c r="V2927" s="17">
        <f>IF(U2927&lt;0,0,LOOKUP(U2927,{0,1950001,3300001,6950001,9000001,18000001,40000001},{0.05,0.1,0.2,0.23,0.33,0.4,0.45}))</f>
        <v/>
      </c>
      <c r="W2927" s="18">
        <f>IF(U2927&lt;0,0.9,0.9-V2927*1.021)</f>
        <v/>
      </c>
      <c r="X2927" s="16">
        <f>ROUNDDOWN(S2927*0.2/W2927+2000,0)</f>
        <v/>
      </c>
      <c r="Y2927" s="17">
        <f>IF(O2927&lt;=0,0,LOOKUP(O2927,{0,1950001,3300001,6950001,9000001,18000001,40000001},{0.05,0.1,0.2,0.23,0.33,0.4,0.45}))</f>
        <v/>
      </c>
    </row>
    <row r="2928">
      <c r="A2928" t="inlineStr">
        <is>
          <t>1万円刻み</t>
        </is>
      </c>
      <c r="B2928" s="16">
        <f>'3_1万円刻み'!$A$611</f>
        <v/>
      </c>
      <c r="C2928" t="n">
        <v>2026</v>
      </c>
      <c r="D2928" t="n">
        <v>1</v>
      </c>
      <c r="E2928" t="n">
        <v>0</v>
      </c>
      <c r="F2928" t="n">
        <v>0</v>
      </c>
      <c r="G2928" s="16">
        <f>ROUND(MIN(B2928/12,650000)*12*0.0915+MIN(B2928/12,1390000)*12*(0.0504+0)+B2928*0.005,0)</f>
        <v/>
      </c>
      <c r="H2928" t="n">
        <v>0</v>
      </c>
      <c r="I2928" t="n">
        <v>0</v>
      </c>
      <c r="J2928" s="16">
        <f>IF(C2928=2026,IF(B2928&lt;741000,0,IF(B2928&lt;2191000,B2928-740000,IF(B2928&lt;2193000,1451000,IF(B2928&lt;2196000,1453000,IF(B2928&lt;2200000,1456000,IF(B2928&lt;3600000,ROUNDDOWN(B2928/4,-3)*2.8-80000,IF(B2928&lt;6600000,ROUNDDOWN(B2928/4,-3)*3.2-440000,IF(B2928&lt;8500000,ROUNDDOWN(B2928*0.9,0)-1100000,B2928-1950000)))))))),IF(B2928&lt;651000,0,IF(B2928&lt;1900000,B2928-650000,IF(B2928&lt;3600000,ROUNDDOWN(B2928/4,-3)*2.8-80000,IF(B2928&lt;6600000,ROUNDDOWN(B2928/4,-3)*3.2-440000,IF(B2928&lt;8500000,ROUNDDOWN(B2928*0.9,0)-1100000,B2928-1950000))))))</f>
        <v/>
      </c>
      <c r="K2928" s="16">
        <f>IF(J2928&gt;23500000,NA(),IF(C2928=2026,IF(J2928&lt;=4890000,1040000,IF(J2928&lt;=6550000,670000,620000)),IF(J2928&lt;=1320000,950000,IF(J2928&lt;=3360000,880000,IF(J2928&lt;=4890000,680000,IF(J2928&lt;=6550000,630000,580000))))))</f>
        <v/>
      </c>
      <c r="L2928" s="16">
        <f>IF(D2928=1,IF(J2928&lt;=9000000,380000,IF(J2928&lt;=9500000,260000,IF(J2928&lt;=10000000,130000,0))),0)</f>
        <v/>
      </c>
      <c r="M2928" s="16">
        <f>IF(D2928=1,IF(J2928&lt;=9000000,330000,IF(J2928&lt;=9500000,220000,IF(J2928&lt;=10000000,110000,0))),0)</f>
        <v/>
      </c>
      <c r="N2928" s="16">
        <f>IF(D2928=1,IF(J2928&lt;=9000000,50000,IF(J2928&lt;=9500000,40000,IF(J2928&lt;=10000000,20000,0))),0)</f>
        <v/>
      </c>
      <c r="O2928" s="16">
        <f>MAX(0,ROUNDDOWN(J2928-G2928-K2928-L2928-E2928*380000-F2928*630000-H2928,-3))</f>
        <v/>
      </c>
      <c r="P2928" s="16">
        <f>MAX(0,ROUNDDOWN(J2928-G2928-430000-M2928-E2928*330000-F2928*450000-I2928,-3))</f>
        <v/>
      </c>
      <c r="Q2928" s="16">
        <f>50000+N2928+E2928*50000+F2928*180000</f>
        <v/>
      </c>
      <c r="R2928" s="16">
        <f>IF(P2928&lt;=2000000,MIN(Q2928,P2928),MAX(Q2928-(P2928-2000000),50000))*0.05</f>
        <v/>
      </c>
      <c r="S2928" s="16">
        <f>MAX(0,P2928*0.1-R2928)</f>
        <v/>
      </c>
      <c r="T2928" s="16">
        <f>Q2928+MAX(0,K2928-480000)</f>
        <v/>
      </c>
      <c r="U2928" s="16">
        <f>P2928-T2928</f>
        <v/>
      </c>
      <c r="V2928" s="17">
        <f>IF(U2928&lt;0,0,LOOKUP(U2928,{0,1950001,3300001,6950001,9000001,18000001,40000001},{0.05,0.1,0.2,0.23,0.33,0.4,0.45}))</f>
        <v/>
      </c>
      <c r="W2928" s="18">
        <f>IF(U2928&lt;0,0.9,0.9-V2928*1.021)</f>
        <v/>
      </c>
      <c r="X2928" s="16">
        <f>ROUNDDOWN(S2928*0.2/W2928+2000,0)</f>
        <v/>
      </c>
      <c r="Y2928" s="17">
        <f>IF(O2928&lt;=0,0,LOOKUP(O2928,{0,1950001,3300001,6950001,9000001,18000001,40000001},{0.05,0.1,0.2,0.23,0.33,0.4,0.45}))</f>
        <v/>
      </c>
    </row>
    <row r="2929">
      <c r="A2929" t="inlineStr">
        <is>
          <t>1万円刻み</t>
        </is>
      </c>
      <c r="B2929" s="16">
        <f>'3_1万円刻み'!$A$612</f>
        <v/>
      </c>
      <c r="C2929" t="n">
        <v>2025</v>
      </c>
      <c r="D2929" t="n">
        <v>0</v>
      </c>
      <c r="E2929" t="n">
        <v>0</v>
      </c>
      <c r="F2929" t="n">
        <v>0</v>
      </c>
      <c r="G2929" s="16">
        <f>ROUND(MIN(B2929/12,650000)*12*0.0915+MIN(B2929/12,1390000)*12*(0.0504+0)+B2929*0.005,0)</f>
        <v/>
      </c>
      <c r="H2929" t="n">
        <v>0</v>
      </c>
      <c r="I2929" t="n">
        <v>0</v>
      </c>
      <c r="J2929" s="16">
        <f>IF(C2929=2026,IF(B2929&lt;741000,0,IF(B2929&lt;2191000,B2929-740000,IF(B2929&lt;2193000,1451000,IF(B2929&lt;2196000,1453000,IF(B2929&lt;2200000,1456000,IF(B2929&lt;3600000,ROUNDDOWN(B2929/4,-3)*2.8-80000,IF(B2929&lt;6600000,ROUNDDOWN(B2929/4,-3)*3.2-440000,IF(B2929&lt;8500000,ROUNDDOWN(B2929*0.9,0)-1100000,B2929-1950000)))))))),IF(B2929&lt;651000,0,IF(B2929&lt;1900000,B2929-650000,IF(B2929&lt;3600000,ROUNDDOWN(B2929/4,-3)*2.8-80000,IF(B2929&lt;6600000,ROUNDDOWN(B2929/4,-3)*3.2-440000,IF(B2929&lt;8500000,ROUNDDOWN(B2929*0.9,0)-1100000,B2929-1950000))))))</f>
        <v/>
      </c>
      <c r="K2929" s="16">
        <f>IF(J2929&gt;23500000,NA(),IF(C2929=2026,IF(J2929&lt;=4890000,1040000,IF(J2929&lt;=6550000,670000,620000)),IF(J2929&lt;=1320000,950000,IF(J2929&lt;=3360000,880000,IF(J2929&lt;=4890000,680000,IF(J2929&lt;=6550000,630000,580000))))))</f>
        <v/>
      </c>
      <c r="L2929" s="16">
        <f>IF(D2929=1,IF(J2929&lt;=9000000,380000,IF(J2929&lt;=9500000,260000,IF(J2929&lt;=10000000,130000,0))),0)</f>
        <v/>
      </c>
      <c r="M2929" s="16">
        <f>IF(D2929=1,IF(J2929&lt;=9000000,330000,IF(J2929&lt;=9500000,220000,IF(J2929&lt;=10000000,110000,0))),0)</f>
        <v/>
      </c>
      <c r="N2929" s="16">
        <f>IF(D2929=1,IF(J2929&lt;=9000000,50000,IF(J2929&lt;=9500000,40000,IF(J2929&lt;=10000000,20000,0))),0)</f>
        <v/>
      </c>
      <c r="O2929" s="16">
        <f>MAX(0,ROUNDDOWN(J2929-G2929-K2929-L2929-E2929*380000-F2929*630000-H2929,-3))</f>
        <v/>
      </c>
      <c r="P2929" s="16">
        <f>MAX(0,ROUNDDOWN(J2929-G2929-430000-M2929-E2929*330000-F2929*450000-I2929,-3))</f>
        <v/>
      </c>
      <c r="Q2929" s="16">
        <f>50000+N2929+E2929*50000+F2929*180000</f>
        <v/>
      </c>
      <c r="R2929" s="16">
        <f>IF(P2929&lt;=2000000,MIN(Q2929,P2929),MAX(Q2929-(P2929-2000000),50000))*0.05</f>
        <v/>
      </c>
      <c r="S2929" s="16">
        <f>MAX(0,P2929*0.1-R2929)</f>
        <v/>
      </c>
      <c r="T2929" s="16">
        <f>Q2929+MAX(0,K2929-480000)</f>
        <v/>
      </c>
      <c r="U2929" s="16">
        <f>P2929-T2929</f>
        <v/>
      </c>
      <c r="V2929" s="17">
        <f>IF(U2929&lt;0,0,LOOKUP(U2929,{0,1950001,3300001,6950001,9000001,18000001,40000001},{0.05,0.1,0.2,0.23,0.33,0.4,0.45}))</f>
        <v/>
      </c>
      <c r="W2929" s="18">
        <f>IF(U2929&lt;0,0.9,0.9-V2929*1.021)</f>
        <v/>
      </c>
      <c r="X2929" s="16">
        <f>ROUNDDOWN(S2929*0.2/W2929+2000,0)</f>
        <v/>
      </c>
      <c r="Y2929" s="17">
        <f>IF(O2929&lt;=0,0,LOOKUP(O2929,{0,1950001,3300001,6950001,9000001,18000001,40000001},{0.05,0.1,0.2,0.23,0.33,0.4,0.45}))</f>
        <v/>
      </c>
    </row>
    <row r="2930">
      <c r="A2930" t="inlineStr">
        <is>
          <t>1万円刻み</t>
        </is>
      </c>
      <c r="B2930" s="16">
        <f>'3_1万円刻み'!$A$612</f>
        <v/>
      </c>
      <c r="C2930" t="n">
        <v>2026</v>
      </c>
      <c r="D2930" t="n">
        <v>0</v>
      </c>
      <c r="E2930" t="n">
        <v>0</v>
      </c>
      <c r="F2930" t="n">
        <v>0</v>
      </c>
      <c r="G2930" s="16">
        <f>ROUND(MIN(B2930/12,650000)*12*0.0915+MIN(B2930/12,1390000)*12*(0.0504+0)+B2930*0.005,0)</f>
        <v/>
      </c>
      <c r="H2930" t="n">
        <v>0</v>
      </c>
      <c r="I2930" t="n">
        <v>0</v>
      </c>
      <c r="J2930" s="16">
        <f>IF(C2930=2026,IF(B2930&lt;741000,0,IF(B2930&lt;2191000,B2930-740000,IF(B2930&lt;2193000,1451000,IF(B2930&lt;2196000,1453000,IF(B2930&lt;2200000,1456000,IF(B2930&lt;3600000,ROUNDDOWN(B2930/4,-3)*2.8-80000,IF(B2930&lt;6600000,ROUNDDOWN(B2930/4,-3)*3.2-440000,IF(B2930&lt;8500000,ROUNDDOWN(B2930*0.9,0)-1100000,B2930-1950000)))))))),IF(B2930&lt;651000,0,IF(B2930&lt;1900000,B2930-650000,IF(B2930&lt;3600000,ROUNDDOWN(B2930/4,-3)*2.8-80000,IF(B2930&lt;6600000,ROUNDDOWN(B2930/4,-3)*3.2-440000,IF(B2930&lt;8500000,ROUNDDOWN(B2930*0.9,0)-1100000,B2930-1950000))))))</f>
        <v/>
      </c>
      <c r="K2930" s="16">
        <f>IF(J2930&gt;23500000,NA(),IF(C2930=2026,IF(J2930&lt;=4890000,1040000,IF(J2930&lt;=6550000,670000,620000)),IF(J2930&lt;=1320000,950000,IF(J2930&lt;=3360000,880000,IF(J2930&lt;=4890000,680000,IF(J2930&lt;=6550000,630000,580000))))))</f>
        <v/>
      </c>
      <c r="L2930" s="16">
        <f>IF(D2930=1,IF(J2930&lt;=9000000,380000,IF(J2930&lt;=9500000,260000,IF(J2930&lt;=10000000,130000,0))),0)</f>
        <v/>
      </c>
      <c r="M2930" s="16">
        <f>IF(D2930=1,IF(J2930&lt;=9000000,330000,IF(J2930&lt;=9500000,220000,IF(J2930&lt;=10000000,110000,0))),0)</f>
        <v/>
      </c>
      <c r="N2930" s="16">
        <f>IF(D2930=1,IF(J2930&lt;=9000000,50000,IF(J2930&lt;=9500000,40000,IF(J2930&lt;=10000000,20000,0))),0)</f>
        <v/>
      </c>
      <c r="O2930" s="16">
        <f>MAX(0,ROUNDDOWN(J2930-G2930-K2930-L2930-E2930*380000-F2930*630000-H2930,-3))</f>
        <v/>
      </c>
      <c r="P2930" s="16">
        <f>MAX(0,ROUNDDOWN(J2930-G2930-430000-M2930-E2930*330000-F2930*450000-I2930,-3))</f>
        <v/>
      </c>
      <c r="Q2930" s="16">
        <f>50000+N2930+E2930*50000+F2930*180000</f>
        <v/>
      </c>
      <c r="R2930" s="16">
        <f>IF(P2930&lt;=2000000,MIN(Q2930,P2930),MAX(Q2930-(P2930-2000000),50000))*0.05</f>
        <v/>
      </c>
      <c r="S2930" s="16">
        <f>MAX(0,P2930*0.1-R2930)</f>
        <v/>
      </c>
      <c r="T2930" s="16">
        <f>Q2930+MAX(0,K2930-480000)</f>
        <v/>
      </c>
      <c r="U2930" s="16">
        <f>P2930-T2930</f>
        <v/>
      </c>
      <c r="V2930" s="17">
        <f>IF(U2930&lt;0,0,LOOKUP(U2930,{0,1950001,3300001,6950001,9000001,18000001,40000001},{0.05,0.1,0.2,0.23,0.33,0.4,0.45}))</f>
        <v/>
      </c>
      <c r="W2930" s="18">
        <f>IF(U2930&lt;0,0.9,0.9-V2930*1.021)</f>
        <v/>
      </c>
      <c r="X2930" s="16">
        <f>ROUNDDOWN(S2930*0.2/W2930+2000,0)</f>
        <v/>
      </c>
      <c r="Y2930" s="17">
        <f>IF(O2930&lt;=0,0,LOOKUP(O2930,{0,1950001,3300001,6950001,9000001,18000001,40000001},{0.05,0.1,0.2,0.23,0.33,0.4,0.45}))</f>
        <v/>
      </c>
    </row>
    <row r="2931">
      <c r="A2931" t="inlineStr">
        <is>
          <t>1万円刻み</t>
        </is>
      </c>
      <c r="B2931" s="16">
        <f>'3_1万円刻み'!$A$612</f>
        <v/>
      </c>
      <c r="C2931" t="n">
        <v>2025</v>
      </c>
      <c r="D2931" t="n">
        <v>1</v>
      </c>
      <c r="E2931" t="n">
        <v>0</v>
      </c>
      <c r="F2931" t="n">
        <v>0</v>
      </c>
      <c r="G2931" s="16">
        <f>ROUND(MIN(B2931/12,650000)*12*0.0915+MIN(B2931/12,1390000)*12*(0.0504+0)+B2931*0.005,0)</f>
        <v/>
      </c>
      <c r="H2931" t="n">
        <v>0</v>
      </c>
      <c r="I2931" t="n">
        <v>0</v>
      </c>
      <c r="J2931" s="16">
        <f>IF(C2931=2026,IF(B2931&lt;741000,0,IF(B2931&lt;2191000,B2931-740000,IF(B2931&lt;2193000,1451000,IF(B2931&lt;2196000,1453000,IF(B2931&lt;2200000,1456000,IF(B2931&lt;3600000,ROUNDDOWN(B2931/4,-3)*2.8-80000,IF(B2931&lt;6600000,ROUNDDOWN(B2931/4,-3)*3.2-440000,IF(B2931&lt;8500000,ROUNDDOWN(B2931*0.9,0)-1100000,B2931-1950000)))))))),IF(B2931&lt;651000,0,IF(B2931&lt;1900000,B2931-650000,IF(B2931&lt;3600000,ROUNDDOWN(B2931/4,-3)*2.8-80000,IF(B2931&lt;6600000,ROUNDDOWN(B2931/4,-3)*3.2-440000,IF(B2931&lt;8500000,ROUNDDOWN(B2931*0.9,0)-1100000,B2931-1950000))))))</f>
        <v/>
      </c>
      <c r="K2931" s="16">
        <f>IF(J2931&gt;23500000,NA(),IF(C2931=2026,IF(J2931&lt;=4890000,1040000,IF(J2931&lt;=6550000,670000,620000)),IF(J2931&lt;=1320000,950000,IF(J2931&lt;=3360000,880000,IF(J2931&lt;=4890000,680000,IF(J2931&lt;=6550000,630000,580000))))))</f>
        <v/>
      </c>
      <c r="L2931" s="16">
        <f>IF(D2931=1,IF(J2931&lt;=9000000,380000,IF(J2931&lt;=9500000,260000,IF(J2931&lt;=10000000,130000,0))),0)</f>
        <v/>
      </c>
      <c r="M2931" s="16">
        <f>IF(D2931=1,IF(J2931&lt;=9000000,330000,IF(J2931&lt;=9500000,220000,IF(J2931&lt;=10000000,110000,0))),0)</f>
        <v/>
      </c>
      <c r="N2931" s="16">
        <f>IF(D2931=1,IF(J2931&lt;=9000000,50000,IF(J2931&lt;=9500000,40000,IF(J2931&lt;=10000000,20000,0))),0)</f>
        <v/>
      </c>
      <c r="O2931" s="16">
        <f>MAX(0,ROUNDDOWN(J2931-G2931-K2931-L2931-E2931*380000-F2931*630000-H2931,-3))</f>
        <v/>
      </c>
      <c r="P2931" s="16">
        <f>MAX(0,ROUNDDOWN(J2931-G2931-430000-M2931-E2931*330000-F2931*450000-I2931,-3))</f>
        <v/>
      </c>
      <c r="Q2931" s="16">
        <f>50000+N2931+E2931*50000+F2931*180000</f>
        <v/>
      </c>
      <c r="R2931" s="16">
        <f>IF(P2931&lt;=2000000,MIN(Q2931,P2931),MAX(Q2931-(P2931-2000000),50000))*0.05</f>
        <v/>
      </c>
      <c r="S2931" s="16">
        <f>MAX(0,P2931*0.1-R2931)</f>
        <v/>
      </c>
      <c r="T2931" s="16">
        <f>Q2931+MAX(0,K2931-480000)</f>
        <v/>
      </c>
      <c r="U2931" s="16">
        <f>P2931-T2931</f>
        <v/>
      </c>
      <c r="V2931" s="17">
        <f>IF(U2931&lt;0,0,LOOKUP(U2931,{0,1950001,3300001,6950001,9000001,18000001,40000001},{0.05,0.1,0.2,0.23,0.33,0.4,0.45}))</f>
        <v/>
      </c>
      <c r="W2931" s="18">
        <f>IF(U2931&lt;0,0.9,0.9-V2931*1.021)</f>
        <v/>
      </c>
      <c r="X2931" s="16">
        <f>ROUNDDOWN(S2931*0.2/W2931+2000,0)</f>
        <v/>
      </c>
      <c r="Y2931" s="17">
        <f>IF(O2931&lt;=0,0,LOOKUP(O2931,{0,1950001,3300001,6950001,9000001,18000001,40000001},{0.05,0.1,0.2,0.23,0.33,0.4,0.45}))</f>
        <v/>
      </c>
    </row>
    <row r="2932">
      <c r="A2932" t="inlineStr">
        <is>
          <t>1万円刻み</t>
        </is>
      </c>
      <c r="B2932" s="16">
        <f>'3_1万円刻み'!$A$612</f>
        <v/>
      </c>
      <c r="C2932" t="n">
        <v>2026</v>
      </c>
      <c r="D2932" t="n">
        <v>1</v>
      </c>
      <c r="E2932" t="n">
        <v>0</v>
      </c>
      <c r="F2932" t="n">
        <v>0</v>
      </c>
      <c r="G2932" s="16">
        <f>ROUND(MIN(B2932/12,650000)*12*0.0915+MIN(B2932/12,1390000)*12*(0.0504+0)+B2932*0.005,0)</f>
        <v/>
      </c>
      <c r="H2932" t="n">
        <v>0</v>
      </c>
      <c r="I2932" t="n">
        <v>0</v>
      </c>
      <c r="J2932" s="16">
        <f>IF(C2932=2026,IF(B2932&lt;741000,0,IF(B2932&lt;2191000,B2932-740000,IF(B2932&lt;2193000,1451000,IF(B2932&lt;2196000,1453000,IF(B2932&lt;2200000,1456000,IF(B2932&lt;3600000,ROUNDDOWN(B2932/4,-3)*2.8-80000,IF(B2932&lt;6600000,ROUNDDOWN(B2932/4,-3)*3.2-440000,IF(B2932&lt;8500000,ROUNDDOWN(B2932*0.9,0)-1100000,B2932-1950000)))))))),IF(B2932&lt;651000,0,IF(B2932&lt;1900000,B2932-650000,IF(B2932&lt;3600000,ROUNDDOWN(B2932/4,-3)*2.8-80000,IF(B2932&lt;6600000,ROUNDDOWN(B2932/4,-3)*3.2-440000,IF(B2932&lt;8500000,ROUNDDOWN(B2932*0.9,0)-1100000,B2932-1950000))))))</f>
        <v/>
      </c>
      <c r="K2932" s="16">
        <f>IF(J2932&gt;23500000,NA(),IF(C2932=2026,IF(J2932&lt;=4890000,1040000,IF(J2932&lt;=6550000,670000,620000)),IF(J2932&lt;=1320000,950000,IF(J2932&lt;=3360000,880000,IF(J2932&lt;=4890000,680000,IF(J2932&lt;=6550000,630000,580000))))))</f>
        <v/>
      </c>
      <c r="L2932" s="16">
        <f>IF(D2932=1,IF(J2932&lt;=9000000,380000,IF(J2932&lt;=9500000,260000,IF(J2932&lt;=10000000,130000,0))),0)</f>
        <v/>
      </c>
      <c r="M2932" s="16">
        <f>IF(D2932=1,IF(J2932&lt;=9000000,330000,IF(J2932&lt;=9500000,220000,IF(J2932&lt;=10000000,110000,0))),0)</f>
        <v/>
      </c>
      <c r="N2932" s="16">
        <f>IF(D2932=1,IF(J2932&lt;=9000000,50000,IF(J2932&lt;=9500000,40000,IF(J2932&lt;=10000000,20000,0))),0)</f>
        <v/>
      </c>
      <c r="O2932" s="16">
        <f>MAX(0,ROUNDDOWN(J2932-G2932-K2932-L2932-E2932*380000-F2932*630000-H2932,-3))</f>
        <v/>
      </c>
      <c r="P2932" s="16">
        <f>MAX(0,ROUNDDOWN(J2932-G2932-430000-M2932-E2932*330000-F2932*450000-I2932,-3))</f>
        <v/>
      </c>
      <c r="Q2932" s="16">
        <f>50000+N2932+E2932*50000+F2932*180000</f>
        <v/>
      </c>
      <c r="R2932" s="16">
        <f>IF(P2932&lt;=2000000,MIN(Q2932,P2932),MAX(Q2932-(P2932-2000000),50000))*0.05</f>
        <v/>
      </c>
      <c r="S2932" s="16">
        <f>MAX(0,P2932*0.1-R2932)</f>
        <v/>
      </c>
      <c r="T2932" s="16">
        <f>Q2932+MAX(0,K2932-480000)</f>
        <v/>
      </c>
      <c r="U2932" s="16">
        <f>P2932-T2932</f>
        <v/>
      </c>
      <c r="V2932" s="17">
        <f>IF(U2932&lt;0,0,LOOKUP(U2932,{0,1950001,3300001,6950001,9000001,18000001,40000001},{0.05,0.1,0.2,0.23,0.33,0.4,0.45}))</f>
        <v/>
      </c>
      <c r="W2932" s="18">
        <f>IF(U2932&lt;0,0.9,0.9-V2932*1.021)</f>
        <v/>
      </c>
      <c r="X2932" s="16">
        <f>ROUNDDOWN(S2932*0.2/W2932+2000,0)</f>
        <v/>
      </c>
      <c r="Y2932" s="17">
        <f>IF(O2932&lt;=0,0,LOOKUP(O2932,{0,1950001,3300001,6950001,9000001,18000001,40000001},{0.05,0.1,0.2,0.23,0.33,0.4,0.45}))</f>
        <v/>
      </c>
    </row>
    <row r="2933">
      <c r="A2933" t="inlineStr">
        <is>
          <t>1万円刻み</t>
        </is>
      </c>
      <c r="B2933" s="16">
        <f>'3_1万円刻み'!$A$613</f>
        <v/>
      </c>
      <c r="C2933" t="n">
        <v>2025</v>
      </c>
      <c r="D2933" t="n">
        <v>0</v>
      </c>
      <c r="E2933" t="n">
        <v>0</v>
      </c>
      <c r="F2933" t="n">
        <v>0</v>
      </c>
      <c r="G2933" s="16">
        <f>ROUND(MIN(B2933/12,650000)*12*0.0915+MIN(B2933/12,1390000)*12*(0.0504+0)+B2933*0.005,0)</f>
        <v/>
      </c>
      <c r="H2933" t="n">
        <v>0</v>
      </c>
      <c r="I2933" t="n">
        <v>0</v>
      </c>
      <c r="J2933" s="16">
        <f>IF(C2933=2026,IF(B2933&lt;741000,0,IF(B2933&lt;2191000,B2933-740000,IF(B2933&lt;2193000,1451000,IF(B2933&lt;2196000,1453000,IF(B2933&lt;2200000,1456000,IF(B2933&lt;3600000,ROUNDDOWN(B2933/4,-3)*2.8-80000,IF(B2933&lt;6600000,ROUNDDOWN(B2933/4,-3)*3.2-440000,IF(B2933&lt;8500000,ROUNDDOWN(B2933*0.9,0)-1100000,B2933-1950000)))))))),IF(B2933&lt;651000,0,IF(B2933&lt;1900000,B2933-650000,IF(B2933&lt;3600000,ROUNDDOWN(B2933/4,-3)*2.8-80000,IF(B2933&lt;6600000,ROUNDDOWN(B2933/4,-3)*3.2-440000,IF(B2933&lt;8500000,ROUNDDOWN(B2933*0.9,0)-1100000,B2933-1950000))))))</f>
        <v/>
      </c>
      <c r="K2933" s="16">
        <f>IF(J2933&gt;23500000,NA(),IF(C2933=2026,IF(J2933&lt;=4890000,1040000,IF(J2933&lt;=6550000,670000,620000)),IF(J2933&lt;=1320000,950000,IF(J2933&lt;=3360000,880000,IF(J2933&lt;=4890000,680000,IF(J2933&lt;=6550000,630000,580000))))))</f>
        <v/>
      </c>
      <c r="L2933" s="16">
        <f>IF(D2933=1,IF(J2933&lt;=9000000,380000,IF(J2933&lt;=9500000,260000,IF(J2933&lt;=10000000,130000,0))),0)</f>
        <v/>
      </c>
      <c r="M2933" s="16">
        <f>IF(D2933=1,IF(J2933&lt;=9000000,330000,IF(J2933&lt;=9500000,220000,IF(J2933&lt;=10000000,110000,0))),0)</f>
        <v/>
      </c>
      <c r="N2933" s="16">
        <f>IF(D2933=1,IF(J2933&lt;=9000000,50000,IF(J2933&lt;=9500000,40000,IF(J2933&lt;=10000000,20000,0))),0)</f>
        <v/>
      </c>
      <c r="O2933" s="16">
        <f>MAX(0,ROUNDDOWN(J2933-G2933-K2933-L2933-E2933*380000-F2933*630000-H2933,-3))</f>
        <v/>
      </c>
      <c r="P2933" s="16">
        <f>MAX(0,ROUNDDOWN(J2933-G2933-430000-M2933-E2933*330000-F2933*450000-I2933,-3))</f>
        <v/>
      </c>
      <c r="Q2933" s="16">
        <f>50000+N2933+E2933*50000+F2933*180000</f>
        <v/>
      </c>
      <c r="R2933" s="16">
        <f>IF(P2933&lt;=2000000,MIN(Q2933,P2933),MAX(Q2933-(P2933-2000000),50000))*0.05</f>
        <v/>
      </c>
      <c r="S2933" s="16">
        <f>MAX(0,P2933*0.1-R2933)</f>
        <v/>
      </c>
      <c r="T2933" s="16">
        <f>Q2933+MAX(0,K2933-480000)</f>
        <v/>
      </c>
      <c r="U2933" s="16">
        <f>P2933-T2933</f>
        <v/>
      </c>
      <c r="V2933" s="17">
        <f>IF(U2933&lt;0,0,LOOKUP(U2933,{0,1950001,3300001,6950001,9000001,18000001,40000001},{0.05,0.1,0.2,0.23,0.33,0.4,0.45}))</f>
        <v/>
      </c>
      <c r="W2933" s="18">
        <f>IF(U2933&lt;0,0.9,0.9-V2933*1.021)</f>
        <v/>
      </c>
      <c r="X2933" s="16">
        <f>ROUNDDOWN(S2933*0.2/W2933+2000,0)</f>
        <v/>
      </c>
      <c r="Y2933" s="17">
        <f>IF(O2933&lt;=0,0,LOOKUP(O2933,{0,1950001,3300001,6950001,9000001,18000001,40000001},{0.05,0.1,0.2,0.23,0.33,0.4,0.45}))</f>
        <v/>
      </c>
    </row>
    <row r="2934">
      <c r="A2934" t="inlineStr">
        <is>
          <t>1万円刻み</t>
        </is>
      </c>
      <c r="B2934" s="16">
        <f>'3_1万円刻み'!$A$613</f>
        <v/>
      </c>
      <c r="C2934" t="n">
        <v>2026</v>
      </c>
      <c r="D2934" t="n">
        <v>0</v>
      </c>
      <c r="E2934" t="n">
        <v>0</v>
      </c>
      <c r="F2934" t="n">
        <v>0</v>
      </c>
      <c r="G2934" s="16">
        <f>ROUND(MIN(B2934/12,650000)*12*0.0915+MIN(B2934/12,1390000)*12*(0.0504+0)+B2934*0.005,0)</f>
        <v/>
      </c>
      <c r="H2934" t="n">
        <v>0</v>
      </c>
      <c r="I2934" t="n">
        <v>0</v>
      </c>
      <c r="J2934" s="16">
        <f>IF(C2934=2026,IF(B2934&lt;741000,0,IF(B2934&lt;2191000,B2934-740000,IF(B2934&lt;2193000,1451000,IF(B2934&lt;2196000,1453000,IF(B2934&lt;2200000,1456000,IF(B2934&lt;3600000,ROUNDDOWN(B2934/4,-3)*2.8-80000,IF(B2934&lt;6600000,ROUNDDOWN(B2934/4,-3)*3.2-440000,IF(B2934&lt;8500000,ROUNDDOWN(B2934*0.9,0)-1100000,B2934-1950000)))))))),IF(B2934&lt;651000,0,IF(B2934&lt;1900000,B2934-650000,IF(B2934&lt;3600000,ROUNDDOWN(B2934/4,-3)*2.8-80000,IF(B2934&lt;6600000,ROUNDDOWN(B2934/4,-3)*3.2-440000,IF(B2934&lt;8500000,ROUNDDOWN(B2934*0.9,0)-1100000,B2934-1950000))))))</f>
        <v/>
      </c>
      <c r="K2934" s="16">
        <f>IF(J2934&gt;23500000,NA(),IF(C2934=2026,IF(J2934&lt;=4890000,1040000,IF(J2934&lt;=6550000,670000,620000)),IF(J2934&lt;=1320000,950000,IF(J2934&lt;=3360000,880000,IF(J2934&lt;=4890000,680000,IF(J2934&lt;=6550000,630000,580000))))))</f>
        <v/>
      </c>
      <c r="L2934" s="16">
        <f>IF(D2934=1,IF(J2934&lt;=9000000,380000,IF(J2934&lt;=9500000,260000,IF(J2934&lt;=10000000,130000,0))),0)</f>
        <v/>
      </c>
      <c r="M2934" s="16">
        <f>IF(D2934=1,IF(J2934&lt;=9000000,330000,IF(J2934&lt;=9500000,220000,IF(J2934&lt;=10000000,110000,0))),0)</f>
        <v/>
      </c>
      <c r="N2934" s="16">
        <f>IF(D2934=1,IF(J2934&lt;=9000000,50000,IF(J2934&lt;=9500000,40000,IF(J2934&lt;=10000000,20000,0))),0)</f>
        <v/>
      </c>
      <c r="O2934" s="16">
        <f>MAX(0,ROUNDDOWN(J2934-G2934-K2934-L2934-E2934*380000-F2934*630000-H2934,-3))</f>
        <v/>
      </c>
      <c r="P2934" s="16">
        <f>MAX(0,ROUNDDOWN(J2934-G2934-430000-M2934-E2934*330000-F2934*450000-I2934,-3))</f>
        <v/>
      </c>
      <c r="Q2934" s="16">
        <f>50000+N2934+E2934*50000+F2934*180000</f>
        <v/>
      </c>
      <c r="R2934" s="16">
        <f>IF(P2934&lt;=2000000,MIN(Q2934,P2934),MAX(Q2934-(P2934-2000000),50000))*0.05</f>
        <v/>
      </c>
      <c r="S2934" s="16">
        <f>MAX(0,P2934*0.1-R2934)</f>
        <v/>
      </c>
      <c r="T2934" s="16">
        <f>Q2934+MAX(0,K2934-480000)</f>
        <v/>
      </c>
      <c r="U2934" s="16">
        <f>P2934-T2934</f>
        <v/>
      </c>
      <c r="V2934" s="17">
        <f>IF(U2934&lt;0,0,LOOKUP(U2934,{0,1950001,3300001,6950001,9000001,18000001,40000001},{0.05,0.1,0.2,0.23,0.33,0.4,0.45}))</f>
        <v/>
      </c>
      <c r="W2934" s="18">
        <f>IF(U2934&lt;0,0.9,0.9-V2934*1.021)</f>
        <v/>
      </c>
      <c r="X2934" s="16">
        <f>ROUNDDOWN(S2934*0.2/W2934+2000,0)</f>
        <v/>
      </c>
      <c r="Y2934" s="17">
        <f>IF(O2934&lt;=0,0,LOOKUP(O2934,{0,1950001,3300001,6950001,9000001,18000001,40000001},{0.05,0.1,0.2,0.23,0.33,0.4,0.45}))</f>
        <v/>
      </c>
    </row>
    <row r="2935">
      <c r="A2935" t="inlineStr">
        <is>
          <t>1万円刻み</t>
        </is>
      </c>
      <c r="B2935" s="16">
        <f>'3_1万円刻み'!$A$613</f>
        <v/>
      </c>
      <c r="C2935" t="n">
        <v>2025</v>
      </c>
      <c r="D2935" t="n">
        <v>1</v>
      </c>
      <c r="E2935" t="n">
        <v>0</v>
      </c>
      <c r="F2935" t="n">
        <v>0</v>
      </c>
      <c r="G2935" s="16">
        <f>ROUND(MIN(B2935/12,650000)*12*0.0915+MIN(B2935/12,1390000)*12*(0.0504+0)+B2935*0.005,0)</f>
        <v/>
      </c>
      <c r="H2935" t="n">
        <v>0</v>
      </c>
      <c r="I2935" t="n">
        <v>0</v>
      </c>
      <c r="J2935" s="16">
        <f>IF(C2935=2026,IF(B2935&lt;741000,0,IF(B2935&lt;2191000,B2935-740000,IF(B2935&lt;2193000,1451000,IF(B2935&lt;2196000,1453000,IF(B2935&lt;2200000,1456000,IF(B2935&lt;3600000,ROUNDDOWN(B2935/4,-3)*2.8-80000,IF(B2935&lt;6600000,ROUNDDOWN(B2935/4,-3)*3.2-440000,IF(B2935&lt;8500000,ROUNDDOWN(B2935*0.9,0)-1100000,B2935-1950000)))))))),IF(B2935&lt;651000,0,IF(B2935&lt;1900000,B2935-650000,IF(B2935&lt;3600000,ROUNDDOWN(B2935/4,-3)*2.8-80000,IF(B2935&lt;6600000,ROUNDDOWN(B2935/4,-3)*3.2-440000,IF(B2935&lt;8500000,ROUNDDOWN(B2935*0.9,0)-1100000,B2935-1950000))))))</f>
        <v/>
      </c>
      <c r="K2935" s="16">
        <f>IF(J2935&gt;23500000,NA(),IF(C2935=2026,IF(J2935&lt;=4890000,1040000,IF(J2935&lt;=6550000,670000,620000)),IF(J2935&lt;=1320000,950000,IF(J2935&lt;=3360000,880000,IF(J2935&lt;=4890000,680000,IF(J2935&lt;=6550000,630000,580000))))))</f>
        <v/>
      </c>
      <c r="L2935" s="16">
        <f>IF(D2935=1,IF(J2935&lt;=9000000,380000,IF(J2935&lt;=9500000,260000,IF(J2935&lt;=10000000,130000,0))),0)</f>
        <v/>
      </c>
      <c r="M2935" s="16">
        <f>IF(D2935=1,IF(J2935&lt;=9000000,330000,IF(J2935&lt;=9500000,220000,IF(J2935&lt;=10000000,110000,0))),0)</f>
        <v/>
      </c>
      <c r="N2935" s="16">
        <f>IF(D2935=1,IF(J2935&lt;=9000000,50000,IF(J2935&lt;=9500000,40000,IF(J2935&lt;=10000000,20000,0))),0)</f>
        <v/>
      </c>
      <c r="O2935" s="16">
        <f>MAX(0,ROUNDDOWN(J2935-G2935-K2935-L2935-E2935*380000-F2935*630000-H2935,-3))</f>
        <v/>
      </c>
      <c r="P2935" s="16">
        <f>MAX(0,ROUNDDOWN(J2935-G2935-430000-M2935-E2935*330000-F2935*450000-I2935,-3))</f>
        <v/>
      </c>
      <c r="Q2935" s="16">
        <f>50000+N2935+E2935*50000+F2935*180000</f>
        <v/>
      </c>
      <c r="R2935" s="16">
        <f>IF(P2935&lt;=2000000,MIN(Q2935,P2935),MAX(Q2935-(P2935-2000000),50000))*0.05</f>
        <v/>
      </c>
      <c r="S2935" s="16">
        <f>MAX(0,P2935*0.1-R2935)</f>
        <v/>
      </c>
      <c r="T2935" s="16">
        <f>Q2935+MAX(0,K2935-480000)</f>
        <v/>
      </c>
      <c r="U2935" s="16">
        <f>P2935-T2935</f>
        <v/>
      </c>
      <c r="V2935" s="17">
        <f>IF(U2935&lt;0,0,LOOKUP(U2935,{0,1950001,3300001,6950001,9000001,18000001,40000001},{0.05,0.1,0.2,0.23,0.33,0.4,0.45}))</f>
        <v/>
      </c>
      <c r="W2935" s="18">
        <f>IF(U2935&lt;0,0.9,0.9-V2935*1.021)</f>
        <v/>
      </c>
      <c r="X2935" s="16">
        <f>ROUNDDOWN(S2935*0.2/W2935+2000,0)</f>
        <v/>
      </c>
      <c r="Y2935" s="17">
        <f>IF(O2935&lt;=0,0,LOOKUP(O2935,{0,1950001,3300001,6950001,9000001,18000001,40000001},{0.05,0.1,0.2,0.23,0.33,0.4,0.45}))</f>
        <v/>
      </c>
    </row>
    <row r="2936">
      <c r="A2936" t="inlineStr">
        <is>
          <t>1万円刻み</t>
        </is>
      </c>
      <c r="B2936" s="16">
        <f>'3_1万円刻み'!$A$613</f>
        <v/>
      </c>
      <c r="C2936" t="n">
        <v>2026</v>
      </c>
      <c r="D2936" t="n">
        <v>1</v>
      </c>
      <c r="E2936" t="n">
        <v>0</v>
      </c>
      <c r="F2936" t="n">
        <v>0</v>
      </c>
      <c r="G2936" s="16">
        <f>ROUND(MIN(B2936/12,650000)*12*0.0915+MIN(B2936/12,1390000)*12*(0.0504+0)+B2936*0.005,0)</f>
        <v/>
      </c>
      <c r="H2936" t="n">
        <v>0</v>
      </c>
      <c r="I2936" t="n">
        <v>0</v>
      </c>
      <c r="J2936" s="16">
        <f>IF(C2936=2026,IF(B2936&lt;741000,0,IF(B2936&lt;2191000,B2936-740000,IF(B2936&lt;2193000,1451000,IF(B2936&lt;2196000,1453000,IF(B2936&lt;2200000,1456000,IF(B2936&lt;3600000,ROUNDDOWN(B2936/4,-3)*2.8-80000,IF(B2936&lt;6600000,ROUNDDOWN(B2936/4,-3)*3.2-440000,IF(B2936&lt;8500000,ROUNDDOWN(B2936*0.9,0)-1100000,B2936-1950000)))))))),IF(B2936&lt;651000,0,IF(B2936&lt;1900000,B2936-650000,IF(B2936&lt;3600000,ROUNDDOWN(B2936/4,-3)*2.8-80000,IF(B2936&lt;6600000,ROUNDDOWN(B2936/4,-3)*3.2-440000,IF(B2936&lt;8500000,ROUNDDOWN(B2936*0.9,0)-1100000,B2936-1950000))))))</f>
        <v/>
      </c>
      <c r="K2936" s="16">
        <f>IF(J2936&gt;23500000,NA(),IF(C2936=2026,IF(J2936&lt;=4890000,1040000,IF(J2936&lt;=6550000,670000,620000)),IF(J2936&lt;=1320000,950000,IF(J2936&lt;=3360000,880000,IF(J2936&lt;=4890000,680000,IF(J2936&lt;=6550000,630000,580000))))))</f>
        <v/>
      </c>
      <c r="L2936" s="16">
        <f>IF(D2936=1,IF(J2936&lt;=9000000,380000,IF(J2936&lt;=9500000,260000,IF(J2936&lt;=10000000,130000,0))),0)</f>
        <v/>
      </c>
      <c r="M2936" s="16">
        <f>IF(D2936=1,IF(J2936&lt;=9000000,330000,IF(J2936&lt;=9500000,220000,IF(J2936&lt;=10000000,110000,0))),0)</f>
        <v/>
      </c>
      <c r="N2936" s="16">
        <f>IF(D2936=1,IF(J2936&lt;=9000000,50000,IF(J2936&lt;=9500000,40000,IF(J2936&lt;=10000000,20000,0))),0)</f>
        <v/>
      </c>
      <c r="O2936" s="16">
        <f>MAX(0,ROUNDDOWN(J2936-G2936-K2936-L2936-E2936*380000-F2936*630000-H2936,-3))</f>
        <v/>
      </c>
      <c r="P2936" s="16">
        <f>MAX(0,ROUNDDOWN(J2936-G2936-430000-M2936-E2936*330000-F2936*450000-I2936,-3))</f>
        <v/>
      </c>
      <c r="Q2936" s="16">
        <f>50000+N2936+E2936*50000+F2936*180000</f>
        <v/>
      </c>
      <c r="R2936" s="16">
        <f>IF(P2936&lt;=2000000,MIN(Q2936,P2936),MAX(Q2936-(P2936-2000000),50000))*0.05</f>
        <v/>
      </c>
      <c r="S2936" s="16">
        <f>MAX(0,P2936*0.1-R2936)</f>
        <v/>
      </c>
      <c r="T2936" s="16">
        <f>Q2936+MAX(0,K2936-480000)</f>
        <v/>
      </c>
      <c r="U2936" s="16">
        <f>P2936-T2936</f>
        <v/>
      </c>
      <c r="V2936" s="17">
        <f>IF(U2936&lt;0,0,LOOKUP(U2936,{0,1950001,3300001,6950001,9000001,18000001,40000001},{0.05,0.1,0.2,0.23,0.33,0.4,0.45}))</f>
        <v/>
      </c>
      <c r="W2936" s="18">
        <f>IF(U2936&lt;0,0.9,0.9-V2936*1.021)</f>
        <v/>
      </c>
      <c r="X2936" s="16">
        <f>ROUNDDOWN(S2936*0.2/W2936+2000,0)</f>
        <v/>
      </c>
      <c r="Y2936" s="17">
        <f>IF(O2936&lt;=0,0,LOOKUP(O2936,{0,1950001,3300001,6950001,9000001,18000001,40000001},{0.05,0.1,0.2,0.23,0.33,0.4,0.45}))</f>
        <v/>
      </c>
    </row>
    <row r="2937">
      <c r="A2937" t="inlineStr">
        <is>
          <t>1万円刻み</t>
        </is>
      </c>
      <c r="B2937" s="16">
        <f>'3_1万円刻み'!$A$614</f>
        <v/>
      </c>
      <c r="C2937" t="n">
        <v>2025</v>
      </c>
      <c r="D2937" t="n">
        <v>0</v>
      </c>
      <c r="E2937" t="n">
        <v>0</v>
      </c>
      <c r="F2937" t="n">
        <v>0</v>
      </c>
      <c r="G2937" s="16">
        <f>ROUND(MIN(B2937/12,650000)*12*0.0915+MIN(B2937/12,1390000)*12*(0.0504+0)+B2937*0.005,0)</f>
        <v/>
      </c>
      <c r="H2937" t="n">
        <v>0</v>
      </c>
      <c r="I2937" t="n">
        <v>0</v>
      </c>
      <c r="J2937" s="16">
        <f>IF(C2937=2026,IF(B2937&lt;741000,0,IF(B2937&lt;2191000,B2937-740000,IF(B2937&lt;2193000,1451000,IF(B2937&lt;2196000,1453000,IF(B2937&lt;2200000,1456000,IF(B2937&lt;3600000,ROUNDDOWN(B2937/4,-3)*2.8-80000,IF(B2937&lt;6600000,ROUNDDOWN(B2937/4,-3)*3.2-440000,IF(B2937&lt;8500000,ROUNDDOWN(B2937*0.9,0)-1100000,B2937-1950000)))))))),IF(B2937&lt;651000,0,IF(B2937&lt;1900000,B2937-650000,IF(B2937&lt;3600000,ROUNDDOWN(B2937/4,-3)*2.8-80000,IF(B2937&lt;6600000,ROUNDDOWN(B2937/4,-3)*3.2-440000,IF(B2937&lt;8500000,ROUNDDOWN(B2937*0.9,0)-1100000,B2937-1950000))))))</f>
        <v/>
      </c>
      <c r="K2937" s="16">
        <f>IF(J2937&gt;23500000,NA(),IF(C2937=2026,IF(J2937&lt;=4890000,1040000,IF(J2937&lt;=6550000,670000,620000)),IF(J2937&lt;=1320000,950000,IF(J2937&lt;=3360000,880000,IF(J2937&lt;=4890000,680000,IF(J2937&lt;=6550000,630000,580000))))))</f>
        <v/>
      </c>
      <c r="L2937" s="16">
        <f>IF(D2937=1,IF(J2937&lt;=9000000,380000,IF(J2937&lt;=9500000,260000,IF(J2937&lt;=10000000,130000,0))),0)</f>
        <v/>
      </c>
      <c r="M2937" s="16">
        <f>IF(D2937=1,IF(J2937&lt;=9000000,330000,IF(J2937&lt;=9500000,220000,IF(J2937&lt;=10000000,110000,0))),0)</f>
        <v/>
      </c>
      <c r="N2937" s="16">
        <f>IF(D2937=1,IF(J2937&lt;=9000000,50000,IF(J2937&lt;=9500000,40000,IF(J2937&lt;=10000000,20000,0))),0)</f>
        <v/>
      </c>
      <c r="O2937" s="16">
        <f>MAX(0,ROUNDDOWN(J2937-G2937-K2937-L2937-E2937*380000-F2937*630000-H2937,-3))</f>
        <v/>
      </c>
      <c r="P2937" s="16">
        <f>MAX(0,ROUNDDOWN(J2937-G2937-430000-M2937-E2937*330000-F2937*450000-I2937,-3))</f>
        <v/>
      </c>
      <c r="Q2937" s="16">
        <f>50000+N2937+E2937*50000+F2937*180000</f>
        <v/>
      </c>
      <c r="R2937" s="16">
        <f>IF(P2937&lt;=2000000,MIN(Q2937,P2937),MAX(Q2937-(P2937-2000000),50000))*0.05</f>
        <v/>
      </c>
      <c r="S2937" s="16">
        <f>MAX(0,P2937*0.1-R2937)</f>
        <v/>
      </c>
      <c r="T2937" s="16">
        <f>Q2937+MAX(0,K2937-480000)</f>
        <v/>
      </c>
      <c r="U2937" s="16">
        <f>P2937-T2937</f>
        <v/>
      </c>
      <c r="V2937" s="17">
        <f>IF(U2937&lt;0,0,LOOKUP(U2937,{0,1950001,3300001,6950001,9000001,18000001,40000001},{0.05,0.1,0.2,0.23,0.33,0.4,0.45}))</f>
        <v/>
      </c>
      <c r="W2937" s="18">
        <f>IF(U2937&lt;0,0.9,0.9-V2937*1.021)</f>
        <v/>
      </c>
      <c r="X2937" s="16">
        <f>ROUNDDOWN(S2937*0.2/W2937+2000,0)</f>
        <v/>
      </c>
      <c r="Y2937" s="17">
        <f>IF(O2937&lt;=0,0,LOOKUP(O2937,{0,1950001,3300001,6950001,9000001,18000001,40000001},{0.05,0.1,0.2,0.23,0.33,0.4,0.45}))</f>
        <v/>
      </c>
    </row>
    <row r="2938">
      <c r="A2938" t="inlineStr">
        <is>
          <t>1万円刻み</t>
        </is>
      </c>
      <c r="B2938" s="16">
        <f>'3_1万円刻み'!$A$614</f>
        <v/>
      </c>
      <c r="C2938" t="n">
        <v>2026</v>
      </c>
      <c r="D2938" t="n">
        <v>0</v>
      </c>
      <c r="E2938" t="n">
        <v>0</v>
      </c>
      <c r="F2938" t="n">
        <v>0</v>
      </c>
      <c r="G2938" s="16">
        <f>ROUND(MIN(B2938/12,650000)*12*0.0915+MIN(B2938/12,1390000)*12*(0.0504+0)+B2938*0.005,0)</f>
        <v/>
      </c>
      <c r="H2938" t="n">
        <v>0</v>
      </c>
      <c r="I2938" t="n">
        <v>0</v>
      </c>
      <c r="J2938" s="16">
        <f>IF(C2938=2026,IF(B2938&lt;741000,0,IF(B2938&lt;2191000,B2938-740000,IF(B2938&lt;2193000,1451000,IF(B2938&lt;2196000,1453000,IF(B2938&lt;2200000,1456000,IF(B2938&lt;3600000,ROUNDDOWN(B2938/4,-3)*2.8-80000,IF(B2938&lt;6600000,ROUNDDOWN(B2938/4,-3)*3.2-440000,IF(B2938&lt;8500000,ROUNDDOWN(B2938*0.9,0)-1100000,B2938-1950000)))))))),IF(B2938&lt;651000,0,IF(B2938&lt;1900000,B2938-650000,IF(B2938&lt;3600000,ROUNDDOWN(B2938/4,-3)*2.8-80000,IF(B2938&lt;6600000,ROUNDDOWN(B2938/4,-3)*3.2-440000,IF(B2938&lt;8500000,ROUNDDOWN(B2938*0.9,0)-1100000,B2938-1950000))))))</f>
        <v/>
      </c>
      <c r="K2938" s="16">
        <f>IF(J2938&gt;23500000,NA(),IF(C2938=2026,IF(J2938&lt;=4890000,1040000,IF(J2938&lt;=6550000,670000,620000)),IF(J2938&lt;=1320000,950000,IF(J2938&lt;=3360000,880000,IF(J2938&lt;=4890000,680000,IF(J2938&lt;=6550000,630000,580000))))))</f>
        <v/>
      </c>
      <c r="L2938" s="16">
        <f>IF(D2938=1,IF(J2938&lt;=9000000,380000,IF(J2938&lt;=9500000,260000,IF(J2938&lt;=10000000,130000,0))),0)</f>
        <v/>
      </c>
      <c r="M2938" s="16">
        <f>IF(D2938=1,IF(J2938&lt;=9000000,330000,IF(J2938&lt;=9500000,220000,IF(J2938&lt;=10000000,110000,0))),0)</f>
        <v/>
      </c>
      <c r="N2938" s="16">
        <f>IF(D2938=1,IF(J2938&lt;=9000000,50000,IF(J2938&lt;=9500000,40000,IF(J2938&lt;=10000000,20000,0))),0)</f>
        <v/>
      </c>
      <c r="O2938" s="16">
        <f>MAX(0,ROUNDDOWN(J2938-G2938-K2938-L2938-E2938*380000-F2938*630000-H2938,-3))</f>
        <v/>
      </c>
      <c r="P2938" s="16">
        <f>MAX(0,ROUNDDOWN(J2938-G2938-430000-M2938-E2938*330000-F2938*450000-I2938,-3))</f>
        <v/>
      </c>
      <c r="Q2938" s="16">
        <f>50000+N2938+E2938*50000+F2938*180000</f>
        <v/>
      </c>
      <c r="R2938" s="16">
        <f>IF(P2938&lt;=2000000,MIN(Q2938,P2938),MAX(Q2938-(P2938-2000000),50000))*0.05</f>
        <v/>
      </c>
      <c r="S2938" s="16">
        <f>MAX(0,P2938*0.1-R2938)</f>
        <v/>
      </c>
      <c r="T2938" s="16">
        <f>Q2938+MAX(0,K2938-480000)</f>
        <v/>
      </c>
      <c r="U2938" s="16">
        <f>P2938-T2938</f>
        <v/>
      </c>
      <c r="V2938" s="17">
        <f>IF(U2938&lt;0,0,LOOKUP(U2938,{0,1950001,3300001,6950001,9000001,18000001,40000001},{0.05,0.1,0.2,0.23,0.33,0.4,0.45}))</f>
        <v/>
      </c>
      <c r="W2938" s="18">
        <f>IF(U2938&lt;0,0.9,0.9-V2938*1.021)</f>
        <v/>
      </c>
      <c r="X2938" s="16">
        <f>ROUNDDOWN(S2938*0.2/W2938+2000,0)</f>
        <v/>
      </c>
      <c r="Y2938" s="17">
        <f>IF(O2938&lt;=0,0,LOOKUP(O2938,{0,1950001,3300001,6950001,9000001,18000001,40000001},{0.05,0.1,0.2,0.23,0.33,0.4,0.45}))</f>
        <v/>
      </c>
    </row>
    <row r="2939">
      <c r="A2939" t="inlineStr">
        <is>
          <t>1万円刻み</t>
        </is>
      </c>
      <c r="B2939" s="16">
        <f>'3_1万円刻み'!$A$614</f>
        <v/>
      </c>
      <c r="C2939" t="n">
        <v>2025</v>
      </c>
      <c r="D2939" t="n">
        <v>1</v>
      </c>
      <c r="E2939" t="n">
        <v>0</v>
      </c>
      <c r="F2939" t="n">
        <v>0</v>
      </c>
      <c r="G2939" s="16">
        <f>ROUND(MIN(B2939/12,650000)*12*0.0915+MIN(B2939/12,1390000)*12*(0.0504+0)+B2939*0.005,0)</f>
        <v/>
      </c>
      <c r="H2939" t="n">
        <v>0</v>
      </c>
      <c r="I2939" t="n">
        <v>0</v>
      </c>
      <c r="J2939" s="16">
        <f>IF(C2939=2026,IF(B2939&lt;741000,0,IF(B2939&lt;2191000,B2939-740000,IF(B2939&lt;2193000,1451000,IF(B2939&lt;2196000,1453000,IF(B2939&lt;2200000,1456000,IF(B2939&lt;3600000,ROUNDDOWN(B2939/4,-3)*2.8-80000,IF(B2939&lt;6600000,ROUNDDOWN(B2939/4,-3)*3.2-440000,IF(B2939&lt;8500000,ROUNDDOWN(B2939*0.9,0)-1100000,B2939-1950000)))))))),IF(B2939&lt;651000,0,IF(B2939&lt;1900000,B2939-650000,IF(B2939&lt;3600000,ROUNDDOWN(B2939/4,-3)*2.8-80000,IF(B2939&lt;6600000,ROUNDDOWN(B2939/4,-3)*3.2-440000,IF(B2939&lt;8500000,ROUNDDOWN(B2939*0.9,0)-1100000,B2939-1950000))))))</f>
        <v/>
      </c>
      <c r="K2939" s="16">
        <f>IF(J2939&gt;23500000,NA(),IF(C2939=2026,IF(J2939&lt;=4890000,1040000,IF(J2939&lt;=6550000,670000,620000)),IF(J2939&lt;=1320000,950000,IF(J2939&lt;=3360000,880000,IF(J2939&lt;=4890000,680000,IF(J2939&lt;=6550000,630000,580000))))))</f>
        <v/>
      </c>
      <c r="L2939" s="16">
        <f>IF(D2939=1,IF(J2939&lt;=9000000,380000,IF(J2939&lt;=9500000,260000,IF(J2939&lt;=10000000,130000,0))),0)</f>
        <v/>
      </c>
      <c r="M2939" s="16">
        <f>IF(D2939=1,IF(J2939&lt;=9000000,330000,IF(J2939&lt;=9500000,220000,IF(J2939&lt;=10000000,110000,0))),0)</f>
        <v/>
      </c>
      <c r="N2939" s="16">
        <f>IF(D2939=1,IF(J2939&lt;=9000000,50000,IF(J2939&lt;=9500000,40000,IF(J2939&lt;=10000000,20000,0))),0)</f>
        <v/>
      </c>
      <c r="O2939" s="16">
        <f>MAX(0,ROUNDDOWN(J2939-G2939-K2939-L2939-E2939*380000-F2939*630000-H2939,-3))</f>
        <v/>
      </c>
      <c r="P2939" s="16">
        <f>MAX(0,ROUNDDOWN(J2939-G2939-430000-M2939-E2939*330000-F2939*450000-I2939,-3))</f>
        <v/>
      </c>
      <c r="Q2939" s="16">
        <f>50000+N2939+E2939*50000+F2939*180000</f>
        <v/>
      </c>
      <c r="R2939" s="16">
        <f>IF(P2939&lt;=2000000,MIN(Q2939,P2939),MAX(Q2939-(P2939-2000000),50000))*0.05</f>
        <v/>
      </c>
      <c r="S2939" s="16">
        <f>MAX(0,P2939*0.1-R2939)</f>
        <v/>
      </c>
      <c r="T2939" s="16">
        <f>Q2939+MAX(0,K2939-480000)</f>
        <v/>
      </c>
      <c r="U2939" s="16">
        <f>P2939-T2939</f>
        <v/>
      </c>
      <c r="V2939" s="17">
        <f>IF(U2939&lt;0,0,LOOKUP(U2939,{0,1950001,3300001,6950001,9000001,18000001,40000001},{0.05,0.1,0.2,0.23,0.33,0.4,0.45}))</f>
        <v/>
      </c>
      <c r="W2939" s="18">
        <f>IF(U2939&lt;0,0.9,0.9-V2939*1.021)</f>
        <v/>
      </c>
      <c r="X2939" s="16">
        <f>ROUNDDOWN(S2939*0.2/W2939+2000,0)</f>
        <v/>
      </c>
      <c r="Y2939" s="17">
        <f>IF(O2939&lt;=0,0,LOOKUP(O2939,{0,1950001,3300001,6950001,9000001,18000001,40000001},{0.05,0.1,0.2,0.23,0.33,0.4,0.45}))</f>
        <v/>
      </c>
    </row>
    <row r="2940">
      <c r="A2940" t="inlineStr">
        <is>
          <t>1万円刻み</t>
        </is>
      </c>
      <c r="B2940" s="16">
        <f>'3_1万円刻み'!$A$614</f>
        <v/>
      </c>
      <c r="C2940" t="n">
        <v>2026</v>
      </c>
      <c r="D2940" t="n">
        <v>1</v>
      </c>
      <c r="E2940" t="n">
        <v>0</v>
      </c>
      <c r="F2940" t="n">
        <v>0</v>
      </c>
      <c r="G2940" s="16">
        <f>ROUND(MIN(B2940/12,650000)*12*0.0915+MIN(B2940/12,1390000)*12*(0.0504+0)+B2940*0.005,0)</f>
        <v/>
      </c>
      <c r="H2940" t="n">
        <v>0</v>
      </c>
      <c r="I2940" t="n">
        <v>0</v>
      </c>
      <c r="J2940" s="16">
        <f>IF(C2940=2026,IF(B2940&lt;741000,0,IF(B2940&lt;2191000,B2940-740000,IF(B2940&lt;2193000,1451000,IF(B2940&lt;2196000,1453000,IF(B2940&lt;2200000,1456000,IF(B2940&lt;3600000,ROUNDDOWN(B2940/4,-3)*2.8-80000,IF(B2940&lt;6600000,ROUNDDOWN(B2940/4,-3)*3.2-440000,IF(B2940&lt;8500000,ROUNDDOWN(B2940*0.9,0)-1100000,B2940-1950000)))))))),IF(B2940&lt;651000,0,IF(B2940&lt;1900000,B2940-650000,IF(B2940&lt;3600000,ROUNDDOWN(B2940/4,-3)*2.8-80000,IF(B2940&lt;6600000,ROUNDDOWN(B2940/4,-3)*3.2-440000,IF(B2940&lt;8500000,ROUNDDOWN(B2940*0.9,0)-1100000,B2940-1950000))))))</f>
        <v/>
      </c>
      <c r="K2940" s="16">
        <f>IF(J2940&gt;23500000,NA(),IF(C2940=2026,IF(J2940&lt;=4890000,1040000,IF(J2940&lt;=6550000,670000,620000)),IF(J2940&lt;=1320000,950000,IF(J2940&lt;=3360000,880000,IF(J2940&lt;=4890000,680000,IF(J2940&lt;=6550000,630000,580000))))))</f>
        <v/>
      </c>
      <c r="L2940" s="16">
        <f>IF(D2940=1,IF(J2940&lt;=9000000,380000,IF(J2940&lt;=9500000,260000,IF(J2940&lt;=10000000,130000,0))),0)</f>
        <v/>
      </c>
      <c r="M2940" s="16">
        <f>IF(D2940=1,IF(J2940&lt;=9000000,330000,IF(J2940&lt;=9500000,220000,IF(J2940&lt;=10000000,110000,0))),0)</f>
        <v/>
      </c>
      <c r="N2940" s="16">
        <f>IF(D2940=1,IF(J2940&lt;=9000000,50000,IF(J2940&lt;=9500000,40000,IF(J2940&lt;=10000000,20000,0))),0)</f>
        <v/>
      </c>
      <c r="O2940" s="16">
        <f>MAX(0,ROUNDDOWN(J2940-G2940-K2940-L2940-E2940*380000-F2940*630000-H2940,-3))</f>
        <v/>
      </c>
      <c r="P2940" s="16">
        <f>MAX(0,ROUNDDOWN(J2940-G2940-430000-M2940-E2940*330000-F2940*450000-I2940,-3))</f>
        <v/>
      </c>
      <c r="Q2940" s="16">
        <f>50000+N2940+E2940*50000+F2940*180000</f>
        <v/>
      </c>
      <c r="R2940" s="16">
        <f>IF(P2940&lt;=2000000,MIN(Q2940,P2940),MAX(Q2940-(P2940-2000000),50000))*0.05</f>
        <v/>
      </c>
      <c r="S2940" s="16">
        <f>MAX(0,P2940*0.1-R2940)</f>
        <v/>
      </c>
      <c r="T2940" s="16">
        <f>Q2940+MAX(0,K2940-480000)</f>
        <v/>
      </c>
      <c r="U2940" s="16">
        <f>P2940-T2940</f>
        <v/>
      </c>
      <c r="V2940" s="17">
        <f>IF(U2940&lt;0,0,LOOKUP(U2940,{0,1950001,3300001,6950001,9000001,18000001,40000001},{0.05,0.1,0.2,0.23,0.33,0.4,0.45}))</f>
        <v/>
      </c>
      <c r="W2940" s="18">
        <f>IF(U2940&lt;0,0.9,0.9-V2940*1.021)</f>
        <v/>
      </c>
      <c r="X2940" s="16">
        <f>ROUNDDOWN(S2940*0.2/W2940+2000,0)</f>
        <v/>
      </c>
      <c r="Y2940" s="17">
        <f>IF(O2940&lt;=0,0,LOOKUP(O2940,{0,1950001,3300001,6950001,9000001,18000001,40000001},{0.05,0.1,0.2,0.23,0.33,0.4,0.45}))</f>
        <v/>
      </c>
    </row>
    <row r="2941">
      <c r="A2941" t="inlineStr">
        <is>
          <t>1万円刻み</t>
        </is>
      </c>
      <c r="B2941" s="16">
        <f>'3_1万円刻み'!$A$615</f>
        <v/>
      </c>
      <c r="C2941" t="n">
        <v>2025</v>
      </c>
      <c r="D2941" t="n">
        <v>0</v>
      </c>
      <c r="E2941" t="n">
        <v>0</v>
      </c>
      <c r="F2941" t="n">
        <v>0</v>
      </c>
      <c r="G2941" s="16">
        <f>ROUND(MIN(B2941/12,650000)*12*0.0915+MIN(B2941/12,1390000)*12*(0.0504+0)+B2941*0.005,0)</f>
        <v/>
      </c>
      <c r="H2941" t="n">
        <v>0</v>
      </c>
      <c r="I2941" t="n">
        <v>0</v>
      </c>
      <c r="J2941" s="16">
        <f>IF(C2941=2026,IF(B2941&lt;741000,0,IF(B2941&lt;2191000,B2941-740000,IF(B2941&lt;2193000,1451000,IF(B2941&lt;2196000,1453000,IF(B2941&lt;2200000,1456000,IF(B2941&lt;3600000,ROUNDDOWN(B2941/4,-3)*2.8-80000,IF(B2941&lt;6600000,ROUNDDOWN(B2941/4,-3)*3.2-440000,IF(B2941&lt;8500000,ROUNDDOWN(B2941*0.9,0)-1100000,B2941-1950000)))))))),IF(B2941&lt;651000,0,IF(B2941&lt;1900000,B2941-650000,IF(B2941&lt;3600000,ROUNDDOWN(B2941/4,-3)*2.8-80000,IF(B2941&lt;6600000,ROUNDDOWN(B2941/4,-3)*3.2-440000,IF(B2941&lt;8500000,ROUNDDOWN(B2941*0.9,0)-1100000,B2941-1950000))))))</f>
        <v/>
      </c>
      <c r="K2941" s="16">
        <f>IF(J2941&gt;23500000,NA(),IF(C2941=2026,IF(J2941&lt;=4890000,1040000,IF(J2941&lt;=6550000,670000,620000)),IF(J2941&lt;=1320000,950000,IF(J2941&lt;=3360000,880000,IF(J2941&lt;=4890000,680000,IF(J2941&lt;=6550000,630000,580000))))))</f>
        <v/>
      </c>
      <c r="L2941" s="16">
        <f>IF(D2941=1,IF(J2941&lt;=9000000,380000,IF(J2941&lt;=9500000,260000,IF(J2941&lt;=10000000,130000,0))),0)</f>
        <v/>
      </c>
      <c r="M2941" s="16">
        <f>IF(D2941=1,IF(J2941&lt;=9000000,330000,IF(J2941&lt;=9500000,220000,IF(J2941&lt;=10000000,110000,0))),0)</f>
        <v/>
      </c>
      <c r="N2941" s="16">
        <f>IF(D2941=1,IF(J2941&lt;=9000000,50000,IF(J2941&lt;=9500000,40000,IF(J2941&lt;=10000000,20000,0))),0)</f>
        <v/>
      </c>
      <c r="O2941" s="16">
        <f>MAX(0,ROUNDDOWN(J2941-G2941-K2941-L2941-E2941*380000-F2941*630000-H2941,-3))</f>
        <v/>
      </c>
      <c r="P2941" s="16">
        <f>MAX(0,ROUNDDOWN(J2941-G2941-430000-M2941-E2941*330000-F2941*450000-I2941,-3))</f>
        <v/>
      </c>
      <c r="Q2941" s="16">
        <f>50000+N2941+E2941*50000+F2941*180000</f>
        <v/>
      </c>
      <c r="R2941" s="16">
        <f>IF(P2941&lt;=2000000,MIN(Q2941,P2941),MAX(Q2941-(P2941-2000000),50000))*0.05</f>
        <v/>
      </c>
      <c r="S2941" s="16">
        <f>MAX(0,P2941*0.1-R2941)</f>
        <v/>
      </c>
      <c r="T2941" s="16">
        <f>Q2941+MAX(0,K2941-480000)</f>
        <v/>
      </c>
      <c r="U2941" s="16">
        <f>P2941-T2941</f>
        <v/>
      </c>
      <c r="V2941" s="17">
        <f>IF(U2941&lt;0,0,LOOKUP(U2941,{0,1950001,3300001,6950001,9000001,18000001,40000001},{0.05,0.1,0.2,0.23,0.33,0.4,0.45}))</f>
        <v/>
      </c>
      <c r="W2941" s="18">
        <f>IF(U2941&lt;0,0.9,0.9-V2941*1.021)</f>
        <v/>
      </c>
      <c r="X2941" s="16">
        <f>ROUNDDOWN(S2941*0.2/W2941+2000,0)</f>
        <v/>
      </c>
      <c r="Y2941" s="17">
        <f>IF(O2941&lt;=0,0,LOOKUP(O2941,{0,1950001,3300001,6950001,9000001,18000001,40000001},{0.05,0.1,0.2,0.23,0.33,0.4,0.45}))</f>
        <v/>
      </c>
    </row>
    <row r="2942">
      <c r="A2942" t="inlineStr">
        <is>
          <t>1万円刻み</t>
        </is>
      </c>
      <c r="B2942" s="16">
        <f>'3_1万円刻み'!$A$615</f>
        <v/>
      </c>
      <c r="C2942" t="n">
        <v>2026</v>
      </c>
      <c r="D2942" t="n">
        <v>0</v>
      </c>
      <c r="E2942" t="n">
        <v>0</v>
      </c>
      <c r="F2942" t="n">
        <v>0</v>
      </c>
      <c r="G2942" s="16">
        <f>ROUND(MIN(B2942/12,650000)*12*0.0915+MIN(B2942/12,1390000)*12*(0.0504+0)+B2942*0.005,0)</f>
        <v/>
      </c>
      <c r="H2942" t="n">
        <v>0</v>
      </c>
      <c r="I2942" t="n">
        <v>0</v>
      </c>
      <c r="J2942" s="16">
        <f>IF(C2942=2026,IF(B2942&lt;741000,0,IF(B2942&lt;2191000,B2942-740000,IF(B2942&lt;2193000,1451000,IF(B2942&lt;2196000,1453000,IF(B2942&lt;2200000,1456000,IF(B2942&lt;3600000,ROUNDDOWN(B2942/4,-3)*2.8-80000,IF(B2942&lt;6600000,ROUNDDOWN(B2942/4,-3)*3.2-440000,IF(B2942&lt;8500000,ROUNDDOWN(B2942*0.9,0)-1100000,B2942-1950000)))))))),IF(B2942&lt;651000,0,IF(B2942&lt;1900000,B2942-650000,IF(B2942&lt;3600000,ROUNDDOWN(B2942/4,-3)*2.8-80000,IF(B2942&lt;6600000,ROUNDDOWN(B2942/4,-3)*3.2-440000,IF(B2942&lt;8500000,ROUNDDOWN(B2942*0.9,0)-1100000,B2942-1950000))))))</f>
        <v/>
      </c>
      <c r="K2942" s="16">
        <f>IF(J2942&gt;23500000,NA(),IF(C2942=2026,IF(J2942&lt;=4890000,1040000,IF(J2942&lt;=6550000,670000,620000)),IF(J2942&lt;=1320000,950000,IF(J2942&lt;=3360000,880000,IF(J2942&lt;=4890000,680000,IF(J2942&lt;=6550000,630000,580000))))))</f>
        <v/>
      </c>
      <c r="L2942" s="16">
        <f>IF(D2942=1,IF(J2942&lt;=9000000,380000,IF(J2942&lt;=9500000,260000,IF(J2942&lt;=10000000,130000,0))),0)</f>
        <v/>
      </c>
      <c r="M2942" s="16">
        <f>IF(D2942=1,IF(J2942&lt;=9000000,330000,IF(J2942&lt;=9500000,220000,IF(J2942&lt;=10000000,110000,0))),0)</f>
        <v/>
      </c>
      <c r="N2942" s="16">
        <f>IF(D2942=1,IF(J2942&lt;=9000000,50000,IF(J2942&lt;=9500000,40000,IF(J2942&lt;=10000000,20000,0))),0)</f>
        <v/>
      </c>
      <c r="O2942" s="16">
        <f>MAX(0,ROUNDDOWN(J2942-G2942-K2942-L2942-E2942*380000-F2942*630000-H2942,-3))</f>
        <v/>
      </c>
      <c r="P2942" s="16">
        <f>MAX(0,ROUNDDOWN(J2942-G2942-430000-M2942-E2942*330000-F2942*450000-I2942,-3))</f>
        <v/>
      </c>
      <c r="Q2942" s="16">
        <f>50000+N2942+E2942*50000+F2942*180000</f>
        <v/>
      </c>
      <c r="R2942" s="16">
        <f>IF(P2942&lt;=2000000,MIN(Q2942,P2942),MAX(Q2942-(P2942-2000000),50000))*0.05</f>
        <v/>
      </c>
      <c r="S2942" s="16">
        <f>MAX(0,P2942*0.1-R2942)</f>
        <v/>
      </c>
      <c r="T2942" s="16">
        <f>Q2942+MAX(0,K2942-480000)</f>
        <v/>
      </c>
      <c r="U2942" s="16">
        <f>P2942-T2942</f>
        <v/>
      </c>
      <c r="V2942" s="17">
        <f>IF(U2942&lt;0,0,LOOKUP(U2942,{0,1950001,3300001,6950001,9000001,18000001,40000001},{0.05,0.1,0.2,0.23,0.33,0.4,0.45}))</f>
        <v/>
      </c>
      <c r="W2942" s="18">
        <f>IF(U2942&lt;0,0.9,0.9-V2942*1.021)</f>
        <v/>
      </c>
      <c r="X2942" s="16">
        <f>ROUNDDOWN(S2942*0.2/W2942+2000,0)</f>
        <v/>
      </c>
      <c r="Y2942" s="17">
        <f>IF(O2942&lt;=0,0,LOOKUP(O2942,{0,1950001,3300001,6950001,9000001,18000001,40000001},{0.05,0.1,0.2,0.23,0.33,0.4,0.45}))</f>
        <v/>
      </c>
    </row>
    <row r="2943">
      <c r="A2943" t="inlineStr">
        <is>
          <t>1万円刻み</t>
        </is>
      </c>
      <c r="B2943" s="16">
        <f>'3_1万円刻み'!$A$615</f>
        <v/>
      </c>
      <c r="C2943" t="n">
        <v>2025</v>
      </c>
      <c r="D2943" t="n">
        <v>1</v>
      </c>
      <c r="E2943" t="n">
        <v>0</v>
      </c>
      <c r="F2943" t="n">
        <v>0</v>
      </c>
      <c r="G2943" s="16">
        <f>ROUND(MIN(B2943/12,650000)*12*0.0915+MIN(B2943/12,1390000)*12*(0.0504+0)+B2943*0.005,0)</f>
        <v/>
      </c>
      <c r="H2943" t="n">
        <v>0</v>
      </c>
      <c r="I2943" t="n">
        <v>0</v>
      </c>
      <c r="J2943" s="16">
        <f>IF(C2943=2026,IF(B2943&lt;741000,0,IF(B2943&lt;2191000,B2943-740000,IF(B2943&lt;2193000,1451000,IF(B2943&lt;2196000,1453000,IF(B2943&lt;2200000,1456000,IF(B2943&lt;3600000,ROUNDDOWN(B2943/4,-3)*2.8-80000,IF(B2943&lt;6600000,ROUNDDOWN(B2943/4,-3)*3.2-440000,IF(B2943&lt;8500000,ROUNDDOWN(B2943*0.9,0)-1100000,B2943-1950000)))))))),IF(B2943&lt;651000,0,IF(B2943&lt;1900000,B2943-650000,IF(B2943&lt;3600000,ROUNDDOWN(B2943/4,-3)*2.8-80000,IF(B2943&lt;6600000,ROUNDDOWN(B2943/4,-3)*3.2-440000,IF(B2943&lt;8500000,ROUNDDOWN(B2943*0.9,0)-1100000,B2943-1950000))))))</f>
        <v/>
      </c>
      <c r="K2943" s="16">
        <f>IF(J2943&gt;23500000,NA(),IF(C2943=2026,IF(J2943&lt;=4890000,1040000,IF(J2943&lt;=6550000,670000,620000)),IF(J2943&lt;=1320000,950000,IF(J2943&lt;=3360000,880000,IF(J2943&lt;=4890000,680000,IF(J2943&lt;=6550000,630000,580000))))))</f>
        <v/>
      </c>
      <c r="L2943" s="16">
        <f>IF(D2943=1,IF(J2943&lt;=9000000,380000,IF(J2943&lt;=9500000,260000,IF(J2943&lt;=10000000,130000,0))),0)</f>
        <v/>
      </c>
      <c r="M2943" s="16">
        <f>IF(D2943=1,IF(J2943&lt;=9000000,330000,IF(J2943&lt;=9500000,220000,IF(J2943&lt;=10000000,110000,0))),0)</f>
        <v/>
      </c>
      <c r="N2943" s="16">
        <f>IF(D2943=1,IF(J2943&lt;=9000000,50000,IF(J2943&lt;=9500000,40000,IF(J2943&lt;=10000000,20000,0))),0)</f>
        <v/>
      </c>
      <c r="O2943" s="16">
        <f>MAX(0,ROUNDDOWN(J2943-G2943-K2943-L2943-E2943*380000-F2943*630000-H2943,-3))</f>
        <v/>
      </c>
      <c r="P2943" s="16">
        <f>MAX(0,ROUNDDOWN(J2943-G2943-430000-M2943-E2943*330000-F2943*450000-I2943,-3))</f>
        <v/>
      </c>
      <c r="Q2943" s="16">
        <f>50000+N2943+E2943*50000+F2943*180000</f>
        <v/>
      </c>
      <c r="R2943" s="16">
        <f>IF(P2943&lt;=2000000,MIN(Q2943,P2943),MAX(Q2943-(P2943-2000000),50000))*0.05</f>
        <v/>
      </c>
      <c r="S2943" s="16">
        <f>MAX(0,P2943*0.1-R2943)</f>
        <v/>
      </c>
      <c r="T2943" s="16">
        <f>Q2943+MAX(0,K2943-480000)</f>
        <v/>
      </c>
      <c r="U2943" s="16">
        <f>P2943-T2943</f>
        <v/>
      </c>
      <c r="V2943" s="17">
        <f>IF(U2943&lt;0,0,LOOKUP(U2943,{0,1950001,3300001,6950001,9000001,18000001,40000001},{0.05,0.1,0.2,0.23,0.33,0.4,0.45}))</f>
        <v/>
      </c>
      <c r="W2943" s="18">
        <f>IF(U2943&lt;0,0.9,0.9-V2943*1.021)</f>
        <v/>
      </c>
      <c r="X2943" s="16">
        <f>ROUNDDOWN(S2943*0.2/W2943+2000,0)</f>
        <v/>
      </c>
      <c r="Y2943" s="17">
        <f>IF(O2943&lt;=0,0,LOOKUP(O2943,{0,1950001,3300001,6950001,9000001,18000001,40000001},{0.05,0.1,0.2,0.23,0.33,0.4,0.45}))</f>
        <v/>
      </c>
    </row>
    <row r="2944">
      <c r="A2944" t="inlineStr">
        <is>
          <t>1万円刻み</t>
        </is>
      </c>
      <c r="B2944" s="16">
        <f>'3_1万円刻み'!$A$615</f>
        <v/>
      </c>
      <c r="C2944" t="n">
        <v>2026</v>
      </c>
      <c r="D2944" t="n">
        <v>1</v>
      </c>
      <c r="E2944" t="n">
        <v>0</v>
      </c>
      <c r="F2944" t="n">
        <v>0</v>
      </c>
      <c r="G2944" s="16">
        <f>ROUND(MIN(B2944/12,650000)*12*0.0915+MIN(B2944/12,1390000)*12*(0.0504+0)+B2944*0.005,0)</f>
        <v/>
      </c>
      <c r="H2944" t="n">
        <v>0</v>
      </c>
      <c r="I2944" t="n">
        <v>0</v>
      </c>
      <c r="J2944" s="16">
        <f>IF(C2944=2026,IF(B2944&lt;741000,0,IF(B2944&lt;2191000,B2944-740000,IF(B2944&lt;2193000,1451000,IF(B2944&lt;2196000,1453000,IF(B2944&lt;2200000,1456000,IF(B2944&lt;3600000,ROUNDDOWN(B2944/4,-3)*2.8-80000,IF(B2944&lt;6600000,ROUNDDOWN(B2944/4,-3)*3.2-440000,IF(B2944&lt;8500000,ROUNDDOWN(B2944*0.9,0)-1100000,B2944-1950000)))))))),IF(B2944&lt;651000,0,IF(B2944&lt;1900000,B2944-650000,IF(B2944&lt;3600000,ROUNDDOWN(B2944/4,-3)*2.8-80000,IF(B2944&lt;6600000,ROUNDDOWN(B2944/4,-3)*3.2-440000,IF(B2944&lt;8500000,ROUNDDOWN(B2944*0.9,0)-1100000,B2944-1950000))))))</f>
        <v/>
      </c>
      <c r="K2944" s="16">
        <f>IF(J2944&gt;23500000,NA(),IF(C2944=2026,IF(J2944&lt;=4890000,1040000,IF(J2944&lt;=6550000,670000,620000)),IF(J2944&lt;=1320000,950000,IF(J2944&lt;=3360000,880000,IF(J2944&lt;=4890000,680000,IF(J2944&lt;=6550000,630000,580000))))))</f>
        <v/>
      </c>
      <c r="L2944" s="16">
        <f>IF(D2944=1,IF(J2944&lt;=9000000,380000,IF(J2944&lt;=9500000,260000,IF(J2944&lt;=10000000,130000,0))),0)</f>
        <v/>
      </c>
      <c r="M2944" s="16">
        <f>IF(D2944=1,IF(J2944&lt;=9000000,330000,IF(J2944&lt;=9500000,220000,IF(J2944&lt;=10000000,110000,0))),0)</f>
        <v/>
      </c>
      <c r="N2944" s="16">
        <f>IF(D2944=1,IF(J2944&lt;=9000000,50000,IF(J2944&lt;=9500000,40000,IF(J2944&lt;=10000000,20000,0))),0)</f>
        <v/>
      </c>
      <c r="O2944" s="16">
        <f>MAX(0,ROUNDDOWN(J2944-G2944-K2944-L2944-E2944*380000-F2944*630000-H2944,-3))</f>
        <v/>
      </c>
      <c r="P2944" s="16">
        <f>MAX(0,ROUNDDOWN(J2944-G2944-430000-M2944-E2944*330000-F2944*450000-I2944,-3))</f>
        <v/>
      </c>
      <c r="Q2944" s="16">
        <f>50000+N2944+E2944*50000+F2944*180000</f>
        <v/>
      </c>
      <c r="R2944" s="16">
        <f>IF(P2944&lt;=2000000,MIN(Q2944,P2944),MAX(Q2944-(P2944-2000000),50000))*0.05</f>
        <v/>
      </c>
      <c r="S2944" s="16">
        <f>MAX(0,P2944*0.1-R2944)</f>
        <v/>
      </c>
      <c r="T2944" s="16">
        <f>Q2944+MAX(0,K2944-480000)</f>
        <v/>
      </c>
      <c r="U2944" s="16">
        <f>P2944-T2944</f>
        <v/>
      </c>
      <c r="V2944" s="17">
        <f>IF(U2944&lt;0,0,LOOKUP(U2944,{0,1950001,3300001,6950001,9000001,18000001,40000001},{0.05,0.1,0.2,0.23,0.33,0.4,0.45}))</f>
        <v/>
      </c>
      <c r="W2944" s="18">
        <f>IF(U2944&lt;0,0.9,0.9-V2944*1.021)</f>
        <v/>
      </c>
      <c r="X2944" s="16">
        <f>ROUNDDOWN(S2944*0.2/W2944+2000,0)</f>
        <v/>
      </c>
      <c r="Y2944" s="17">
        <f>IF(O2944&lt;=0,0,LOOKUP(O2944,{0,1950001,3300001,6950001,9000001,18000001,40000001},{0.05,0.1,0.2,0.23,0.33,0.4,0.45}))</f>
        <v/>
      </c>
    </row>
    <row r="2945">
      <c r="A2945" t="inlineStr">
        <is>
          <t>1万円刻み</t>
        </is>
      </c>
      <c r="B2945" s="16">
        <f>'3_1万円刻み'!$A$616</f>
        <v/>
      </c>
      <c r="C2945" t="n">
        <v>2025</v>
      </c>
      <c r="D2945" t="n">
        <v>0</v>
      </c>
      <c r="E2945" t="n">
        <v>0</v>
      </c>
      <c r="F2945" t="n">
        <v>0</v>
      </c>
      <c r="G2945" s="16">
        <f>ROUND(MIN(B2945/12,650000)*12*0.0915+MIN(B2945/12,1390000)*12*(0.0504+0)+B2945*0.005,0)</f>
        <v/>
      </c>
      <c r="H2945" t="n">
        <v>0</v>
      </c>
      <c r="I2945" t="n">
        <v>0</v>
      </c>
      <c r="J2945" s="16">
        <f>IF(C2945=2026,IF(B2945&lt;741000,0,IF(B2945&lt;2191000,B2945-740000,IF(B2945&lt;2193000,1451000,IF(B2945&lt;2196000,1453000,IF(B2945&lt;2200000,1456000,IF(B2945&lt;3600000,ROUNDDOWN(B2945/4,-3)*2.8-80000,IF(B2945&lt;6600000,ROUNDDOWN(B2945/4,-3)*3.2-440000,IF(B2945&lt;8500000,ROUNDDOWN(B2945*0.9,0)-1100000,B2945-1950000)))))))),IF(B2945&lt;651000,0,IF(B2945&lt;1900000,B2945-650000,IF(B2945&lt;3600000,ROUNDDOWN(B2945/4,-3)*2.8-80000,IF(B2945&lt;6600000,ROUNDDOWN(B2945/4,-3)*3.2-440000,IF(B2945&lt;8500000,ROUNDDOWN(B2945*0.9,0)-1100000,B2945-1950000))))))</f>
        <v/>
      </c>
      <c r="K2945" s="16">
        <f>IF(J2945&gt;23500000,NA(),IF(C2945=2026,IF(J2945&lt;=4890000,1040000,IF(J2945&lt;=6550000,670000,620000)),IF(J2945&lt;=1320000,950000,IF(J2945&lt;=3360000,880000,IF(J2945&lt;=4890000,680000,IF(J2945&lt;=6550000,630000,580000))))))</f>
        <v/>
      </c>
      <c r="L2945" s="16">
        <f>IF(D2945=1,IF(J2945&lt;=9000000,380000,IF(J2945&lt;=9500000,260000,IF(J2945&lt;=10000000,130000,0))),0)</f>
        <v/>
      </c>
      <c r="M2945" s="16">
        <f>IF(D2945=1,IF(J2945&lt;=9000000,330000,IF(J2945&lt;=9500000,220000,IF(J2945&lt;=10000000,110000,0))),0)</f>
        <v/>
      </c>
      <c r="N2945" s="16">
        <f>IF(D2945=1,IF(J2945&lt;=9000000,50000,IF(J2945&lt;=9500000,40000,IF(J2945&lt;=10000000,20000,0))),0)</f>
        <v/>
      </c>
      <c r="O2945" s="16">
        <f>MAX(0,ROUNDDOWN(J2945-G2945-K2945-L2945-E2945*380000-F2945*630000-H2945,-3))</f>
        <v/>
      </c>
      <c r="P2945" s="16">
        <f>MAX(0,ROUNDDOWN(J2945-G2945-430000-M2945-E2945*330000-F2945*450000-I2945,-3))</f>
        <v/>
      </c>
      <c r="Q2945" s="16">
        <f>50000+N2945+E2945*50000+F2945*180000</f>
        <v/>
      </c>
      <c r="R2945" s="16">
        <f>IF(P2945&lt;=2000000,MIN(Q2945,P2945),MAX(Q2945-(P2945-2000000),50000))*0.05</f>
        <v/>
      </c>
      <c r="S2945" s="16">
        <f>MAX(0,P2945*0.1-R2945)</f>
        <v/>
      </c>
      <c r="T2945" s="16">
        <f>Q2945+MAX(0,K2945-480000)</f>
        <v/>
      </c>
      <c r="U2945" s="16">
        <f>P2945-T2945</f>
        <v/>
      </c>
      <c r="V2945" s="17">
        <f>IF(U2945&lt;0,0,LOOKUP(U2945,{0,1950001,3300001,6950001,9000001,18000001,40000001},{0.05,0.1,0.2,0.23,0.33,0.4,0.45}))</f>
        <v/>
      </c>
      <c r="W2945" s="18">
        <f>IF(U2945&lt;0,0.9,0.9-V2945*1.021)</f>
        <v/>
      </c>
      <c r="X2945" s="16">
        <f>ROUNDDOWN(S2945*0.2/W2945+2000,0)</f>
        <v/>
      </c>
      <c r="Y2945" s="17">
        <f>IF(O2945&lt;=0,0,LOOKUP(O2945,{0,1950001,3300001,6950001,9000001,18000001,40000001},{0.05,0.1,0.2,0.23,0.33,0.4,0.45}))</f>
        <v/>
      </c>
    </row>
    <row r="2946">
      <c r="A2946" t="inlineStr">
        <is>
          <t>1万円刻み</t>
        </is>
      </c>
      <c r="B2946" s="16">
        <f>'3_1万円刻み'!$A$616</f>
        <v/>
      </c>
      <c r="C2946" t="n">
        <v>2026</v>
      </c>
      <c r="D2946" t="n">
        <v>0</v>
      </c>
      <c r="E2946" t="n">
        <v>0</v>
      </c>
      <c r="F2946" t="n">
        <v>0</v>
      </c>
      <c r="G2946" s="16">
        <f>ROUND(MIN(B2946/12,650000)*12*0.0915+MIN(B2946/12,1390000)*12*(0.0504+0)+B2946*0.005,0)</f>
        <v/>
      </c>
      <c r="H2946" t="n">
        <v>0</v>
      </c>
      <c r="I2946" t="n">
        <v>0</v>
      </c>
      <c r="J2946" s="16">
        <f>IF(C2946=2026,IF(B2946&lt;741000,0,IF(B2946&lt;2191000,B2946-740000,IF(B2946&lt;2193000,1451000,IF(B2946&lt;2196000,1453000,IF(B2946&lt;2200000,1456000,IF(B2946&lt;3600000,ROUNDDOWN(B2946/4,-3)*2.8-80000,IF(B2946&lt;6600000,ROUNDDOWN(B2946/4,-3)*3.2-440000,IF(B2946&lt;8500000,ROUNDDOWN(B2946*0.9,0)-1100000,B2946-1950000)))))))),IF(B2946&lt;651000,0,IF(B2946&lt;1900000,B2946-650000,IF(B2946&lt;3600000,ROUNDDOWN(B2946/4,-3)*2.8-80000,IF(B2946&lt;6600000,ROUNDDOWN(B2946/4,-3)*3.2-440000,IF(B2946&lt;8500000,ROUNDDOWN(B2946*0.9,0)-1100000,B2946-1950000))))))</f>
        <v/>
      </c>
      <c r="K2946" s="16">
        <f>IF(J2946&gt;23500000,NA(),IF(C2946=2026,IF(J2946&lt;=4890000,1040000,IF(J2946&lt;=6550000,670000,620000)),IF(J2946&lt;=1320000,950000,IF(J2946&lt;=3360000,880000,IF(J2946&lt;=4890000,680000,IF(J2946&lt;=6550000,630000,580000))))))</f>
        <v/>
      </c>
      <c r="L2946" s="16">
        <f>IF(D2946=1,IF(J2946&lt;=9000000,380000,IF(J2946&lt;=9500000,260000,IF(J2946&lt;=10000000,130000,0))),0)</f>
        <v/>
      </c>
      <c r="M2946" s="16">
        <f>IF(D2946=1,IF(J2946&lt;=9000000,330000,IF(J2946&lt;=9500000,220000,IF(J2946&lt;=10000000,110000,0))),0)</f>
        <v/>
      </c>
      <c r="N2946" s="16">
        <f>IF(D2946=1,IF(J2946&lt;=9000000,50000,IF(J2946&lt;=9500000,40000,IF(J2946&lt;=10000000,20000,0))),0)</f>
        <v/>
      </c>
      <c r="O2946" s="16">
        <f>MAX(0,ROUNDDOWN(J2946-G2946-K2946-L2946-E2946*380000-F2946*630000-H2946,-3))</f>
        <v/>
      </c>
      <c r="P2946" s="16">
        <f>MAX(0,ROUNDDOWN(J2946-G2946-430000-M2946-E2946*330000-F2946*450000-I2946,-3))</f>
        <v/>
      </c>
      <c r="Q2946" s="16">
        <f>50000+N2946+E2946*50000+F2946*180000</f>
        <v/>
      </c>
      <c r="R2946" s="16">
        <f>IF(P2946&lt;=2000000,MIN(Q2946,P2946),MAX(Q2946-(P2946-2000000),50000))*0.05</f>
        <v/>
      </c>
      <c r="S2946" s="16">
        <f>MAX(0,P2946*0.1-R2946)</f>
        <v/>
      </c>
      <c r="T2946" s="16">
        <f>Q2946+MAX(0,K2946-480000)</f>
        <v/>
      </c>
      <c r="U2946" s="16">
        <f>P2946-T2946</f>
        <v/>
      </c>
      <c r="V2946" s="17">
        <f>IF(U2946&lt;0,0,LOOKUP(U2946,{0,1950001,3300001,6950001,9000001,18000001,40000001},{0.05,0.1,0.2,0.23,0.33,0.4,0.45}))</f>
        <v/>
      </c>
      <c r="W2946" s="18">
        <f>IF(U2946&lt;0,0.9,0.9-V2946*1.021)</f>
        <v/>
      </c>
      <c r="X2946" s="16">
        <f>ROUNDDOWN(S2946*0.2/W2946+2000,0)</f>
        <v/>
      </c>
      <c r="Y2946" s="17">
        <f>IF(O2946&lt;=0,0,LOOKUP(O2946,{0,1950001,3300001,6950001,9000001,18000001,40000001},{0.05,0.1,0.2,0.23,0.33,0.4,0.45}))</f>
        <v/>
      </c>
    </row>
    <row r="2947">
      <c r="A2947" t="inlineStr">
        <is>
          <t>1万円刻み</t>
        </is>
      </c>
      <c r="B2947" s="16">
        <f>'3_1万円刻み'!$A$616</f>
        <v/>
      </c>
      <c r="C2947" t="n">
        <v>2025</v>
      </c>
      <c r="D2947" t="n">
        <v>1</v>
      </c>
      <c r="E2947" t="n">
        <v>0</v>
      </c>
      <c r="F2947" t="n">
        <v>0</v>
      </c>
      <c r="G2947" s="16">
        <f>ROUND(MIN(B2947/12,650000)*12*0.0915+MIN(B2947/12,1390000)*12*(0.0504+0)+B2947*0.005,0)</f>
        <v/>
      </c>
      <c r="H2947" t="n">
        <v>0</v>
      </c>
      <c r="I2947" t="n">
        <v>0</v>
      </c>
      <c r="J2947" s="16">
        <f>IF(C2947=2026,IF(B2947&lt;741000,0,IF(B2947&lt;2191000,B2947-740000,IF(B2947&lt;2193000,1451000,IF(B2947&lt;2196000,1453000,IF(B2947&lt;2200000,1456000,IF(B2947&lt;3600000,ROUNDDOWN(B2947/4,-3)*2.8-80000,IF(B2947&lt;6600000,ROUNDDOWN(B2947/4,-3)*3.2-440000,IF(B2947&lt;8500000,ROUNDDOWN(B2947*0.9,0)-1100000,B2947-1950000)))))))),IF(B2947&lt;651000,0,IF(B2947&lt;1900000,B2947-650000,IF(B2947&lt;3600000,ROUNDDOWN(B2947/4,-3)*2.8-80000,IF(B2947&lt;6600000,ROUNDDOWN(B2947/4,-3)*3.2-440000,IF(B2947&lt;8500000,ROUNDDOWN(B2947*0.9,0)-1100000,B2947-1950000))))))</f>
        <v/>
      </c>
      <c r="K2947" s="16">
        <f>IF(J2947&gt;23500000,NA(),IF(C2947=2026,IF(J2947&lt;=4890000,1040000,IF(J2947&lt;=6550000,670000,620000)),IF(J2947&lt;=1320000,950000,IF(J2947&lt;=3360000,880000,IF(J2947&lt;=4890000,680000,IF(J2947&lt;=6550000,630000,580000))))))</f>
        <v/>
      </c>
      <c r="L2947" s="16">
        <f>IF(D2947=1,IF(J2947&lt;=9000000,380000,IF(J2947&lt;=9500000,260000,IF(J2947&lt;=10000000,130000,0))),0)</f>
        <v/>
      </c>
      <c r="M2947" s="16">
        <f>IF(D2947=1,IF(J2947&lt;=9000000,330000,IF(J2947&lt;=9500000,220000,IF(J2947&lt;=10000000,110000,0))),0)</f>
        <v/>
      </c>
      <c r="N2947" s="16">
        <f>IF(D2947=1,IF(J2947&lt;=9000000,50000,IF(J2947&lt;=9500000,40000,IF(J2947&lt;=10000000,20000,0))),0)</f>
        <v/>
      </c>
      <c r="O2947" s="16">
        <f>MAX(0,ROUNDDOWN(J2947-G2947-K2947-L2947-E2947*380000-F2947*630000-H2947,-3))</f>
        <v/>
      </c>
      <c r="P2947" s="16">
        <f>MAX(0,ROUNDDOWN(J2947-G2947-430000-M2947-E2947*330000-F2947*450000-I2947,-3))</f>
        <v/>
      </c>
      <c r="Q2947" s="16">
        <f>50000+N2947+E2947*50000+F2947*180000</f>
        <v/>
      </c>
      <c r="R2947" s="16">
        <f>IF(P2947&lt;=2000000,MIN(Q2947,P2947),MAX(Q2947-(P2947-2000000),50000))*0.05</f>
        <v/>
      </c>
      <c r="S2947" s="16">
        <f>MAX(0,P2947*0.1-R2947)</f>
        <v/>
      </c>
      <c r="T2947" s="16">
        <f>Q2947+MAX(0,K2947-480000)</f>
        <v/>
      </c>
      <c r="U2947" s="16">
        <f>P2947-T2947</f>
        <v/>
      </c>
      <c r="V2947" s="17">
        <f>IF(U2947&lt;0,0,LOOKUP(U2947,{0,1950001,3300001,6950001,9000001,18000001,40000001},{0.05,0.1,0.2,0.23,0.33,0.4,0.45}))</f>
        <v/>
      </c>
      <c r="W2947" s="18">
        <f>IF(U2947&lt;0,0.9,0.9-V2947*1.021)</f>
        <v/>
      </c>
      <c r="X2947" s="16">
        <f>ROUNDDOWN(S2947*0.2/W2947+2000,0)</f>
        <v/>
      </c>
      <c r="Y2947" s="17">
        <f>IF(O2947&lt;=0,0,LOOKUP(O2947,{0,1950001,3300001,6950001,9000001,18000001,40000001},{0.05,0.1,0.2,0.23,0.33,0.4,0.45}))</f>
        <v/>
      </c>
    </row>
    <row r="2948">
      <c r="A2948" t="inlineStr">
        <is>
          <t>1万円刻み</t>
        </is>
      </c>
      <c r="B2948" s="16">
        <f>'3_1万円刻み'!$A$616</f>
        <v/>
      </c>
      <c r="C2948" t="n">
        <v>2026</v>
      </c>
      <c r="D2948" t="n">
        <v>1</v>
      </c>
      <c r="E2948" t="n">
        <v>0</v>
      </c>
      <c r="F2948" t="n">
        <v>0</v>
      </c>
      <c r="G2948" s="16">
        <f>ROUND(MIN(B2948/12,650000)*12*0.0915+MIN(B2948/12,1390000)*12*(0.0504+0)+B2948*0.005,0)</f>
        <v/>
      </c>
      <c r="H2948" t="n">
        <v>0</v>
      </c>
      <c r="I2948" t="n">
        <v>0</v>
      </c>
      <c r="J2948" s="16">
        <f>IF(C2948=2026,IF(B2948&lt;741000,0,IF(B2948&lt;2191000,B2948-740000,IF(B2948&lt;2193000,1451000,IF(B2948&lt;2196000,1453000,IF(B2948&lt;2200000,1456000,IF(B2948&lt;3600000,ROUNDDOWN(B2948/4,-3)*2.8-80000,IF(B2948&lt;6600000,ROUNDDOWN(B2948/4,-3)*3.2-440000,IF(B2948&lt;8500000,ROUNDDOWN(B2948*0.9,0)-1100000,B2948-1950000)))))))),IF(B2948&lt;651000,0,IF(B2948&lt;1900000,B2948-650000,IF(B2948&lt;3600000,ROUNDDOWN(B2948/4,-3)*2.8-80000,IF(B2948&lt;6600000,ROUNDDOWN(B2948/4,-3)*3.2-440000,IF(B2948&lt;8500000,ROUNDDOWN(B2948*0.9,0)-1100000,B2948-1950000))))))</f>
        <v/>
      </c>
      <c r="K2948" s="16">
        <f>IF(J2948&gt;23500000,NA(),IF(C2948=2026,IF(J2948&lt;=4890000,1040000,IF(J2948&lt;=6550000,670000,620000)),IF(J2948&lt;=1320000,950000,IF(J2948&lt;=3360000,880000,IF(J2948&lt;=4890000,680000,IF(J2948&lt;=6550000,630000,580000))))))</f>
        <v/>
      </c>
      <c r="L2948" s="16">
        <f>IF(D2948=1,IF(J2948&lt;=9000000,380000,IF(J2948&lt;=9500000,260000,IF(J2948&lt;=10000000,130000,0))),0)</f>
        <v/>
      </c>
      <c r="M2948" s="16">
        <f>IF(D2948=1,IF(J2948&lt;=9000000,330000,IF(J2948&lt;=9500000,220000,IF(J2948&lt;=10000000,110000,0))),0)</f>
        <v/>
      </c>
      <c r="N2948" s="16">
        <f>IF(D2948=1,IF(J2948&lt;=9000000,50000,IF(J2948&lt;=9500000,40000,IF(J2948&lt;=10000000,20000,0))),0)</f>
        <v/>
      </c>
      <c r="O2948" s="16">
        <f>MAX(0,ROUNDDOWN(J2948-G2948-K2948-L2948-E2948*380000-F2948*630000-H2948,-3))</f>
        <v/>
      </c>
      <c r="P2948" s="16">
        <f>MAX(0,ROUNDDOWN(J2948-G2948-430000-M2948-E2948*330000-F2948*450000-I2948,-3))</f>
        <v/>
      </c>
      <c r="Q2948" s="16">
        <f>50000+N2948+E2948*50000+F2948*180000</f>
        <v/>
      </c>
      <c r="R2948" s="16">
        <f>IF(P2948&lt;=2000000,MIN(Q2948,P2948),MAX(Q2948-(P2948-2000000),50000))*0.05</f>
        <v/>
      </c>
      <c r="S2948" s="16">
        <f>MAX(0,P2948*0.1-R2948)</f>
        <v/>
      </c>
      <c r="T2948" s="16">
        <f>Q2948+MAX(0,K2948-480000)</f>
        <v/>
      </c>
      <c r="U2948" s="16">
        <f>P2948-T2948</f>
        <v/>
      </c>
      <c r="V2948" s="17">
        <f>IF(U2948&lt;0,0,LOOKUP(U2948,{0,1950001,3300001,6950001,9000001,18000001,40000001},{0.05,0.1,0.2,0.23,0.33,0.4,0.45}))</f>
        <v/>
      </c>
      <c r="W2948" s="18">
        <f>IF(U2948&lt;0,0.9,0.9-V2948*1.021)</f>
        <v/>
      </c>
      <c r="X2948" s="16">
        <f>ROUNDDOWN(S2948*0.2/W2948+2000,0)</f>
        <v/>
      </c>
      <c r="Y2948" s="17">
        <f>IF(O2948&lt;=0,0,LOOKUP(O2948,{0,1950001,3300001,6950001,9000001,18000001,40000001},{0.05,0.1,0.2,0.23,0.33,0.4,0.45}))</f>
        <v/>
      </c>
    </row>
    <row r="2949">
      <c r="A2949" t="inlineStr">
        <is>
          <t>1万円刻み</t>
        </is>
      </c>
      <c r="B2949" s="16">
        <f>'3_1万円刻み'!$A$617</f>
        <v/>
      </c>
      <c r="C2949" t="n">
        <v>2025</v>
      </c>
      <c r="D2949" t="n">
        <v>0</v>
      </c>
      <c r="E2949" t="n">
        <v>0</v>
      </c>
      <c r="F2949" t="n">
        <v>0</v>
      </c>
      <c r="G2949" s="16">
        <f>ROUND(MIN(B2949/12,650000)*12*0.0915+MIN(B2949/12,1390000)*12*(0.0504+0)+B2949*0.005,0)</f>
        <v/>
      </c>
      <c r="H2949" t="n">
        <v>0</v>
      </c>
      <c r="I2949" t="n">
        <v>0</v>
      </c>
      <c r="J2949" s="16">
        <f>IF(C2949=2026,IF(B2949&lt;741000,0,IF(B2949&lt;2191000,B2949-740000,IF(B2949&lt;2193000,1451000,IF(B2949&lt;2196000,1453000,IF(B2949&lt;2200000,1456000,IF(B2949&lt;3600000,ROUNDDOWN(B2949/4,-3)*2.8-80000,IF(B2949&lt;6600000,ROUNDDOWN(B2949/4,-3)*3.2-440000,IF(B2949&lt;8500000,ROUNDDOWN(B2949*0.9,0)-1100000,B2949-1950000)))))))),IF(B2949&lt;651000,0,IF(B2949&lt;1900000,B2949-650000,IF(B2949&lt;3600000,ROUNDDOWN(B2949/4,-3)*2.8-80000,IF(B2949&lt;6600000,ROUNDDOWN(B2949/4,-3)*3.2-440000,IF(B2949&lt;8500000,ROUNDDOWN(B2949*0.9,0)-1100000,B2949-1950000))))))</f>
        <v/>
      </c>
      <c r="K2949" s="16">
        <f>IF(J2949&gt;23500000,NA(),IF(C2949=2026,IF(J2949&lt;=4890000,1040000,IF(J2949&lt;=6550000,670000,620000)),IF(J2949&lt;=1320000,950000,IF(J2949&lt;=3360000,880000,IF(J2949&lt;=4890000,680000,IF(J2949&lt;=6550000,630000,580000))))))</f>
        <v/>
      </c>
      <c r="L2949" s="16">
        <f>IF(D2949=1,IF(J2949&lt;=9000000,380000,IF(J2949&lt;=9500000,260000,IF(J2949&lt;=10000000,130000,0))),0)</f>
        <v/>
      </c>
      <c r="M2949" s="16">
        <f>IF(D2949=1,IF(J2949&lt;=9000000,330000,IF(J2949&lt;=9500000,220000,IF(J2949&lt;=10000000,110000,0))),0)</f>
        <v/>
      </c>
      <c r="N2949" s="16">
        <f>IF(D2949=1,IF(J2949&lt;=9000000,50000,IF(J2949&lt;=9500000,40000,IF(J2949&lt;=10000000,20000,0))),0)</f>
        <v/>
      </c>
      <c r="O2949" s="16">
        <f>MAX(0,ROUNDDOWN(J2949-G2949-K2949-L2949-E2949*380000-F2949*630000-H2949,-3))</f>
        <v/>
      </c>
      <c r="P2949" s="16">
        <f>MAX(0,ROUNDDOWN(J2949-G2949-430000-M2949-E2949*330000-F2949*450000-I2949,-3))</f>
        <v/>
      </c>
      <c r="Q2949" s="16">
        <f>50000+N2949+E2949*50000+F2949*180000</f>
        <v/>
      </c>
      <c r="R2949" s="16">
        <f>IF(P2949&lt;=2000000,MIN(Q2949,P2949),MAX(Q2949-(P2949-2000000),50000))*0.05</f>
        <v/>
      </c>
      <c r="S2949" s="16">
        <f>MAX(0,P2949*0.1-R2949)</f>
        <v/>
      </c>
      <c r="T2949" s="16">
        <f>Q2949+MAX(0,K2949-480000)</f>
        <v/>
      </c>
      <c r="U2949" s="16">
        <f>P2949-T2949</f>
        <v/>
      </c>
      <c r="V2949" s="17">
        <f>IF(U2949&lt;0,0,LOOKUP(U2949,{0,1950001,3300001,6950001,9000001,18000001,40000001},{0.05,0.1,0.2,0.23,0.33,0.4,0.45}))</f>
        <v/>
      </c>
      <c r="W2949" s="18">
        <f>IF(U2949&lt;0,0.9,0.9-V2949*1.021)</f>
        <v/>
      </c>
      <c r="X2949" s="16">
        <f>ROUNDDOWN(S2949*0.2/W2949+2000,0)</f>
        <v/>
      </c>
      <c r="Y2949" s="17">
        <f>IF(O2949&lt;=0,0,LOOKUP(O2949,{0,1950001,3300001,6950001,9000001,18000001,40000001},{0.05,0.1,0.2,0.23,0.33,0.4,0.45}))</f>
        <v/>
      </c>
    </row>
    <row r="2950">
      <c r="A2950" t="inlineStr">
        <is>
          <t>1万円刻み</t>
        </is>
      </c>
      <c r="B2950" s="16">
        <f>'3_1万円刻み'!$A$617</f>
        <v/>
      </c>
      <c r="C2950" t="n">
        <v>2026</v>
      </c>
      <c r="D2950" t="n">
        <v>0</v>
      </c>
      <c r="E2950" t="n">
        <v>0</v>
      </c>
      <c r="F2950" t="n">
        <v>0</v>
      </c>
      <c r="G2950" s="16">
        <f>ROUND(MIN(B2950/12,650000)*12*0.0915+MIN(B2950/12,1390000)*12*(0.0504+0)+B2950*0.005,0)</f>
        <v/>
      </c>
      <c r="H2950" t="n">
        <v>0</v>
      </c>
      <c r="I2950" t="n">
        <v>0</v>
      </c>
      <c r="J2950" s="16">
        <f>IF(C2950=2026,IF(B2950&lt;741000,0,IF(B2950&lt;2191000,B2950-740000,IF(B2950&lt;2193000,1451000,IF(B2950&lt;2196000,1453000,IF(B2950&lt;2200000,1456000,IF(B2950&lt;3600000,ROUNDDOWN(B2950/4,-3)*2.8-80000,IF(B2950&lt;6600000,ROUNDDOWN(B2950/4,-3)*3.2-440000,IF(B2950&lt;8500000,ROUNDDOWN(B2950*0.9,0)-1100000,B2950-1950000)))))))),IF(B2950&lt;651000,0,IF(B2950&lt;1900000,B2950-650000,IF(B2950&lt;3600000,ROUNDDOWN(B2950/4,-3)*2.8-80000,IF(B2950&lt;6600000,ROUNDDOWN(B2950/4,-3)*3.2-440000,IF(B2950&lt;8500000,ROUNDDOWN(B2950*0.9,0)-1100000,B2950-1950000))))))</f>
        <v/>
      </c>
      <c r="K2950" s="16">
        <f>IF(J2950&gt;23500000,NA(),IF(C2950=2026,IF(J2950&lt;=4890000,1040000,IF(J2950&lt;=6550000,670000,620000)),IF(J2950&lt;=1320000,950000,IF(J2950&lt;=3360000,880000,IF(J2950&lt;=4890000,680000,IF(J2950&lt;=6550000,630000,580000))))))</f>
        <v/>
      </c>
      <c r="L2950" s="16">
        <f>IF(D2950=1,IF(J2950&lt;=9000000,380000,IF(J2950&lt;=9500000,260000,IF(J2950&lt;=10000000,130000,0))),0)</f>
        <v/>
      </c>
      <c r="M2950" s="16">
        <f>IF(D2950=1,IF(J2950&lt;=9000000,330000,IF(J2950&lt;=9500000,220000,IF(J2950&lt;=10000000,110000,0))),0)</f>
        <v/>
      </c>
      <c r="N2950" s="16">
        <f>IF(D2950=1,IF(J2950&lt;=9000000,50000,IF(J2950&lt;=9500000,40000,IF(J2950&lt;=10000000,20000,0))),0)</f>
        <v/>
      </c>
      <c r="O2950" s="16">
        <f>MAX(0,ROUNDDOWN(J2950-G2950-K2950-L2950-E2950*380000-F2950*630000-H2950,-3))</f>
        <v/>
      </c>
      <c r="P2950" s="16">
        <f>MAX(0,ROUNDDOWN(J2950-G2950-430000-M2950-E2950*330000-F2950*450000-I2950,-3))</f>
        <v/>
      </c>
      <c r="Q2950" s="16">
        <f>50000+N2950+E2950*50000+F2950*180000</f>
        <v/>
      </c>
      <c r="R2950" s="16">
        <f>IF(P2950&lt;=2000000,MIN(Q2950,P2950),MAX(Q2950-(P2950-2000000),50000))*0.05</f>
        <v/>
      </c>
      <c r="S2950" s="16">
        <f>MAX(0,P2950*0.1-R2950)</f>
        <v/>
      </c>
      <c r="T2950" s="16">
        <f>Q2950+MAX(0,K2950-480000)</f>
        <v/>
      </c>
      <c r="U2950" s="16">
        <f>P2950-T2950</f>
        <v/>
      </c>
      <c r="V2950" s="17">
        <f>IF(U2950&lt;0,0,LOOKUP(U2950,{0,1950001,3300001,6950001,9000001,18000001,40000001},{0.05,0.1,0.2,0.23,0.33,0.4,0.45}))</f>
        <v/>
      </c>
      <c r="W2950" s="18">
        <f>IF(U2950&lt;0,0.9,0.9-V2950*1.021)</f>
        <v/>
      </c>
      <c r="X2950" s="16">
        <f>ROUNDDOWN(S2950*0.2/W2950+2000,0)</f>
        <v/>
      </c>
      <c r="Y2950" s="17">
        <f>IF(O2950&lt;=0,0,LOOKUP(O2950,{0,1950001,3300001,6950001,9000001,18000001,40000001},{0.05,0.1,0.2,0.23,0.33,0.4,0.45}))</f>
        <v/>
      </c>
    </row>
    <row r="2951">
      <c r="A2951" t="inlineStr">
        <is>
          <t>1万円刻み</t>
        </is>
      </c>
      <c r="B2951" s="16">
        <f>'3_1万円刻み'!$A$617</f>
        <v/>
      </c>
      <c r="C2951" t="n">
        <v>2025</v>
      </c>
      <c r="D2951" t="n">
        <v>1</v>
      </c>
      <c r="E2951" t="n">
        <v>0</v>
      </c>
      <c r="F2951" t="n">
        <v>0</v>
      </c>
      <c r="G2951" s="16">
        <f>ROUND(MIN(B2951/12,650000)*12*0.0915+MIN(B2951/12,1390000)*12*(0.0504+0)+B2951*0.005,0)</f>
        <v/>
      </c>
      <c r="H2951" t="n">
        <v>0</v>
      </c>
      <c r="I2951" t="n">
        <v>0</v>
      </c>
      <c r="J2951" s="16">
        <f>IF(C2951=2026,IF(B2951&lt;741000,0,IF(B2951&lt;2191000,B2951-740000,IF(B2951&lt;2193000,1451000,IF(B2951&lt;2196000,1453000,IF(B2951&lt;2200000,1456000,IF(B2951&lt;3600000,ROUNDDOWN(B2951/4,-3)*2.8-80000,IF(B2951&lt;6600000,ROUNDDOWN(B2951/4,-3)*3.2-440000,IF(B2951&lt;8500000,ROUNDDOWN(B2951*0.9,0)-1100000,B2951-1950000)))))))),IF(B2951&lt;651000,0,IF(B2951&lt;1900000,B2951-650000,IF(B2951&lt;3600000,ROUNDDOWN(B2951/4,-3)*2.8-80000,IF(B2951&lt;6600000,ROUNDDOWN(B2951/4,-3)*3.2-440000,IF(B2951&lt;8500000,ROUNDDOWN(B2951*0.9,0)-1100000,B2951-1950000))))))</f>
        <v/>
      </c>
      <c r="K2951" s="16">
        <f>IF(J2951&gt;23500000,NA(),IF(C2951=2026,IF(J2951&lt;=4890000,1040000,IF(J2951&lt;=6550000,670000,620000)),IF(J2951&lt;=1320000,950000,IF(J2951&lt;=3360000,880000,IF(J2951&lt;=4890000,680000,IF(J2951&lt;=6550000,630000,580000))))))</f>
        <v/>
      </c>
      <c r="L2951" s="16">
        <f>IF(D2951=1,IF(J2951&lt;=9000000,380000,IF(J2951&lt;=9500000,260000,IF(J2951&lt;=10000000,130000,0))),0)</f>
        <v/>
      </c>
      <c r="M2951" s="16">
        <f>IF(D2951=1,IF(J2951&lt;=9000000,330000,IF(J2951&lt;=9500000,220000,IF(J2951&lt;=10000000,110000,0))),0)</f>
        <v/>
      </c>
      <c r="N2951" s="16">
        <f>IF(D2951=1,IF(J2951&lt;=9000000,50000,IF(J2951&lt;=9500000,40000,IF(J2951&lt;=10000000,20000,0))),0)</f>
        <v/>
      </c>
      <c r="O2951" s="16">
        <f>MAX(0,ROUNDDOWN(J2951-G2951-K2951-L2951-E2951*380000-F2951*630000-H2951,-3))</f>
        <v/>
      </c>
      <c r="P2951" s="16">
        <f>MAX(0,ROUNDDOWN(J2951-G2951-430000-M2951-E2951*330000-F2951*450000-I2951,-3))</f>
        <v/>
      </c>
      <c r="Q2951" s="16">
        <f>50000+N2951+E2951*50000+F2951*180000</f>
        <v/>
      </c>
      <c r="R2951" s="16">
        <f>IF(P2951&lt;=2000000,MIN(Q2951,P2951),MAX(Q2951-(P2951-2000000),50000))*0.05</f>
        <v/>
      </c>
      <c r="S2951" s="16">
        <f>MAX(0,P2951*0.1-R2951)</f>
        <v/>
      </c>
      <c r="T2951" s="16">
        <f>Q2951+MAX(0,K2951-480000)</f>
        <v/>
      </c>
      <c r="U2951" s="16">
        <f>P2951-T2951</f>
        <v/>
      </c>
      <c r="V2951" s="17">
        <f>IF(U2951&lt;0,0,LOOKUP(U2951,{0,1950001,3300001,6950001,9000001,18000001,40000001},{0.05,0.1,0.2,0.23,0.33,0.4,0.45}))</f>
        <v/>
      </c>
      <c r="W2951" s="18">
        <f>IF(U2951&lt;0,0.9,0.9-V2951*1.021)</f>
        <v/>
      </c>
      <c r="X2951" s="16">
        <f>ROUNDDOWN(S2951*0.2/W2951+2000,0)</f>
        <v/>
      </c>
      <c r="Y2951" s="17">
        <f>IF(O2951&lt;=0,0,LOOKUP(O2951,{0,1950001,3300001,6950001,9000001,18000001,40000001},{0.05,0.1,0.2,0.23,0.33,0.4,0.45}))</f>
        <v/>
      </c>
    </row>
    <row r="2952">
      <c r="A2952" t="inlineStr">
        <is>
          <t>1万円刻み</t>
        </is>
      </c>
      <c r="B2952" s="16">
        <f>'3_1万円刻み'!$A$617</f>
        <v/>
      </c>
      <c r="C2952" t="n">
        <v>2026</v>
      </c>
      <c r="D2952" t="n">
        <v>1</v>
      </c>
      <c r="E2952" t="n">
        <v>0</v>
      </c>
      <c r="F2952" t="n">
        <v>0</v>
      </c>
      <c r="G2952" s="16">
        <f>ROUND(MIN(B2952/12,650000)*12*0.0915+MIN(B2952/12,1390000)*12*(0.0504+0)+B2952*0.005,0)</f>
        <v/>
      </c>
      <c r="H2952" t="n">
        <v>0</v>
      </c>
      <c r="I2952" t="n">
        <v>0</v>
      </c>
      <c r="J2952" s="16">
        <f>IF(C2952=2026,IF(B2952&lt;741000,0,IF(B2952&lt;2191000,B2952-740000,IF(B2952&lt;2193000,1451000,IF(B2952&lt;2196000,1453000,IF(B2952&lt;2200000,1456000,IF(B2952&lt;3600000,ROUNDDOWN(B2952/4,-3)*2.8-80000,IF(B2952&lt;6600000,ROUNDDOWN(B2952/4,-3)*3.2-440000,IF(B2952&lt;8500000,ROUNDDOWN(B2952*0.9,0)-1100000,B2952-1950000)))))))),IF(B2952&lt;651000,0,IF(B2952&lt;1900000,B2952-650000,IF(B2952&lt;3600000,ROUNDDOWN(B2952/4,-3)*2.8-80000,IF(B2952&lt;6600000,ROUNDDOWN(B2952/4,-3)*3.2-440000,IF(B2952&lt;8500000,ROUNDDOWN(B2952*0.9,0)-1100000,B2952-1950000))))))</f>
        <v/>
      </c>
      <c r="K2952" s="16">
        <f>IF(J2952&gt;23500000,NA(),IF(C2952=2026,IF(J2952&lt;=4890000,1040000,IF(J2952&lt;=6550000,670000,620000)),IF(J2952&lt;=1320000,950000,IF(J2952&lt;=3360000,880000,IF(J2952&lt;=4890000,680000,IF(J2952&lt;=6550000,630000,580000))))))</f>
        <v/>
      </c>
      <c r="L2952" s="16">
        <f>IF(D2952=1,IF(J2952&lt;=9000000,380000,IF(J2952&lt;=9500000,260000,IF(J2952&lt;=10000000,130000,0))),0)</f>
        <v/>
      </c>
      <c r="M2952" s="16">
        <f>IF(D2952=1,IF(J2952&lt;=9000000,330000,IF(J2952&lt;=9500000,220000,IF(J2952&lt;=10000000,110000,0))),0)</f>
        <v/>
      </c>
      <c r="N2952" s="16">
        <f>IF(D2952=1,IF(J2952&lt;=9000000,50000,IF(J2952&lt;=9500000,40000,IF(J2952&lt;=10000000,20000,0))),0)</f>
        <v/>
      </c>
      <c r="O2952" s="16">
        <f>MAX(0,ROUNDDOWN(J2952-G2952-K2952-L2952-E2952*380000-F2952*630000-H2952,-3))</f>
        <v/>
      </c>
      <c r="P2952" s="16">
        <f>MAX(0,ROUNDDOWN(J2952-G2952-430000-M2952-E2952*330000-F2952*450000-I2952,-3))</f>
        <v/>
      </c>
      <c r="Q2952" s="16">
        <f>50000+N2952+E2952*50000+F2952*180000</f>
        <v/>
      </c>
      <c r="R2952" s="16">
        <f>IF(P2952&lt;=2000000,MIN(Q2952,P2952),MAX(Q2952-(P2952-2000000),50000))*0.05</f>
        <v/>
      </c>
      <c r="S2952" s="16">
        <f>MAX(0,P2952*0.1-R2952)</f>
        <v/>
      </c>
      <c r="T2952" s="16">
        <f>Q2952+MAX(0,K2952-480000)</f>
        <v/>
      </c>
      <c r="U2952" s="16">
        <f>P2952-T2952</f>
        <v/>
      </c>
      <c r="V2952" s="17">
        <f>IF(U2952&lt;0,0,LOOKUP(U2952,{0,1950001,3300001,6950001,9000001,18000001,40000001},{0.05,0.1,0.2,0.23,0.33,0.4,0.45}))</f>
        <v/>
      </c>
      <c r="W2952" s="18">
        <f>IF(U2952&lt;0,0.9,0.9-V2952*1.021)</f>
        <v/>
      </c>
      <c r="X2952" s="16">
        <f>ROUNDDOWN(S2952*0.2/W2952+2000,0)</f>
        <v/>
      </c>
      <c r="Y2952" s="17">
        <f>IF(O2952&lt;=0,0,LOOKUP(O2952,{0,1950001,3300001,6950001,9000001,18000001,40000001},{0.05,0.1,0.2,0.23,0.33,0.4,0.45}))</f>
        <v/>
      </c>
    </row>
    <row r="2953">
      <c r="A2953" t="inlineStr">
        <is>
          <t>1万円刻み</t>
        </is>
      </c>
      <c r="B2953" s="16">
        <f>'3_1万円刻み'!$A$618</f>
        <v/>
      </c>
      <c r="C2953" t="n">
        <v>2025</v>
      </c>
      <c r="D2953" t="n">
        <v>0</v>
      </c>
      <c r="E2953" t="n">
        <v>0</v>
      </c>
      <c r="F2953" t="n">
        <v>0</v>
      </c>
      <c r="G2953" s="16">
        <f>ROUND(MIN(B2953/12,650000)*12*0.0915+MIN(B2953/12,1390000)*12*(0.0504+0)+B2953*0.005,0)</f>
        <v/>
      </c>
      <c r="H2953" t="n">
        <v>0</v>
      </c>
      <c r="I2953" t="n">
        <v>0</v>
      </c>
      <c r="J2953" s="16">
        <f>IF(C2953=2026,IF(B2953&lt;741000,0,IF(B2953&lt;2191000,B2953-740000,IF(B2953&lt;2193000,1451000,IF(B2953&lt;2196000,1453000,IF(B2953&lt;2200000,1456000,IF(B2953&lt;3600000,ROUNDDOWN(B2953/4,-3)*2.8-80000,IF(B2953&lt;6600000,ROUNDDOWN(B2953/4,-3)*3.2-440000,IF(B2953&lt;8500000,ROUNDDOWN(B2953*0.9,0)-1100000,B2953-1950000)))))))),IF(B2953&lt;651000,0,IF(B2953&lt;1900000,B2953-650000,IF(B2953&lt;3600000,ROUNDDOWN(B2953/4,-3)*2.8-80000,IF(B2953&lt;6600000,ROUNDDOWN(B2953/4,-3)*3.2-440000,IF(B2953&lt;8500000,ROUNDDOWN(B2953*0.9,0)-1100000,B2953-1950000))))))</f>
        <v/>
      </c>
      <c r="K2953" s="16">
        <f>IF(J2953&gt;23500000,NA(),IF(C2953=2026,IF(J2953&lt;=4890000,1040000,IF(J2953&lt;=6550000,670000,620000)),IF(J2953&lt;=1320000,950000,IF(J2953&lt;=3360000,880000,IF(J2953&lt;=4890000,680000,IF(J2953&lt;=6550000,630000,580000))))))</f>
        <v/>
      </c>
      <c r="L2953" s="16">
        <f>IF(D2953=1,IF(J2953&lt;=9000000,380000,IF(J2953&lt;=9500000,260000,IF(J2953&lt;=10000000,130000,0))),0)</f>
        <v/>
      </c>
      <c r="M2953" s="16">
        <f>IF(D2953=1,IF(J2953&lt;=9000000,330000,IF(J2953&lt;=9500000,220000,IF(J2953&lt;=10000000,110000,0))),0)</f>
        <v/>
      </c>
      <c r="N2953" s="16">
        <f>IF(D2953=1,IF(J2953&lt;=9000000,50000,IF(J2953&lt;=9500000,40000,IF(J2953&lt;=10000000,20000,0))),0)</f>
        <v/>
      </c>
      <c r="O2953" s="16">
        <f>MAX(0,ROUNDDOWN(J2953-G2953-K2953-L2953-E2953*380000-F2953*630000-H2953,-3))</f>
        <v/>
      </c>
      <c r="P2953" s="16">
        <f>MAX(0,ROUNDDOWN(J2953-G2953-430000-M2953-E2953*330000-F2953*450000-I2953,-3))</f>
        <v/>
      </c>
      <c r="Q2953" s="16">
        <f>50000+N2953+E2953*50000+F2953*180000</f>
        <v/>
      </c>
      <c r="R2953" s="16">
        <f>IF(P2953&lt;=2000000,MIN(Q2953,P2953),MAX(Q2953-(P2953-2000000),50000))*0.05</f>
        <v/>
      </c>
      <c r="S2953" s="16">
        <f>MAX(0,P2953*0.1-R2953)</f>
        <v/>
      </c>
      <c r="T2953" s="16">
        <f>Q2953+MAX(0,K2953-480000)</f>
        <v/>
      </c>
      <c r="U2953" s="16">
        <f>P2953-T2953</f>
        <v/>
      </c>
      <c r="V2953" s="17">
        <f>IF(U2953&lt;0,0,LOOKUP(U2953,{0,1950001,3300001,6950001,9000001,18000001,40000001},{0.05,0.1,0.2,0.23,0.33,0.4,0.45}))</f>
        <v/>
      </c>
      <c r="W2953" s="18">
        <f>IF(U2953&lt;0,0.9,0.9-V2953*1.021)</f>
        <v/>
      </c>
      <c r="X2953" s="16">
        <f>ROUNDDOWN(S2953*0.2/W2953+2000,0)</f>
        <v/>
      </c>
      <c r="Y2953" s="17">
        <f>IF(O2953&lt;=0,0,LOOKUP(O2953,{0,1950001,3300001,6950001,9000001,18000001,40000001},{0.05,0.1,0.2,0.23,0.33,0.4,0.45}))</f>
        <v/>
      </c>
    </row>
    <row r="2954">
      <c r="A2954" t="inlineStr">
        <is>
          <t>1万円刻み</t>
        </is>
      </c>
      <c r="B2954" s="16">
        <f>'3_1万円刻み'!$A$618</f>
        <v/>
      </c>
      <c r="C2954" t="n">
        <v>2026</v>
      </c>
      <c r="D2954" t="n">
        <v>0</v>
      </c>
      <c r="E2954" t="n">
        <v>0</v>
      </c>
      <c r="F2954" t="n">
        <v>0</v>
      </c>
      <c r="G2954" s="16">
        <f>ROUND(MIN(B2954/12,650000)*12*0.0915+MIN(B2954/12,1390000)*12*(0.0504+0)+B2954*0.005,0)</f>
        <v/>
      </c>
      <c r="H2954" t="n">
        <v>0</v>
      </c>
      <c r="I2954" t="n">
        <v>0</v>
      </c>
      <c r="J2954" s="16">
        <f>IF(C2954=2026,IF(B2954&lt;741000,0,IF(B2954&lt;2191000,B2954-740000,IF(B2954&lt;2193000,1451000,IF(B2954&lt;2196000,1453000,IF(B2954&lt;2200000,1456000,IF(B2954&lt;3600000,ROUNDDOWN(B2954/4,-3)*2.8-80000,IF(B2954&lt;6600000,ROUNDDOWN(B2954/4,-3)*3.2-440000,IF(B2954&lt;8500000,ROUNDDOWN(B2954*0.9,0)-1100000,B2954-1950000)))))))),IF(B2954&lt;651000,0,IF(B2954&lt;1900000,B2954-650000,IF(B2954&lt;3600000,ROUNDDOWN(B2954/4,-3)*2.8-80000,IF(B2954&lt;6600000,ROUNDDOWN(B2954/4,-3)*3.2-440000,IF(B2954&lt;8500000,ROUNDDOWN(B2954*0.9,0)-1100000,B2954-1950000))))))</f>
        <v/>
      </c>
      <c r="K2954" s="16">
        <f>IF(J2954&gt;23500000,NA(),IF(C2954=2026,IF(J2954&lt;=4890000,1040000,IF(J2954&lt;=6550000,670000,620000)),IF(J2954&lt;=1320000,950000,IF(J2954&lt;=3360000,880000,IF(J2954&lt;=4890000,680000,IF(J2954&lt;=6550000,630000,580000))))))</f>
        <v/>
      </c>
      <c r="L2954" s="16">
        <f>IF(D2954=1,IF(J2954&lt;=9000000,380000,IF(J2954&lt;=9500000,260000,IF(J2954&lt;=10000000,130000,0))),0)</f>
        <v/>
      </c>
      <c r="M2954" s="16">
        <f>IF(D2954=1,IF(J2954&lt;=9000000,330000,IF(J2954&lt;=9500000,220000,IF(J2954&lt;=10000000,110000,0))),0)</f>
        <v/>
      </c>
      <c r="N2954" s="16">
        <f>IF(D2954=1,IF(J2954&lt;=9000000,50000,IF(J2954&lt;=9500000,40000,IF(J2954&lt;=10000000,20000,0))),0)</f>
        <v/>
      </c>
      <c r="O2954" s="16">
        <f>MAX(0,ROUNDDOWN(J2954-G2954-K2954-L2954-E2954*380000-F2954*630000-H2954,-3))</f>
        <v/>
      </c>
      <c r="P2954" s="16">
        <f>MAX(0,ROUNDDOWN(J2954-G2954-430000-M2954-E2954*330000-F2954*450000-I2954,-3))</f>
        <v/>
      </c>
      <c r="Q2954" s="16">
        <f>50000+N2954+E2954*50000+F2954*180000</f>
        <v/>
      </c>
      <c r="R2954" s="16">
        <f>IF(P2954&lt;=2000000,MIN(Q2954,P2954),MAX(Q2954-(P2954-2000000),50000))*0.05</f>
        <v/>
      </c>
      <c r="S2954" s="16">
        <f>MAX(0,P2954*0.1-R2954)</f>
        <v/>
      </c>
      <c r="T2954" s="16">
        <f>Q2954+MAX(0,K2954-480000)</f>
        <v/>
      </c>
      <c r="U2954" s="16">
        <f>P2954-T2954</f>
        <v/>
      </c>
      <c r="V2954" s="17">
        <f>IF(U2954&lt;0,0,LOOKUP(U2954,{0,1950001,3300001,6950001,9000001,18000001,40000001},{0.05,0.1,0.2,0.23,0.33,0.4,0.45}))</f>
        <v/>
      </c>
      <c r="W2954" s="18">
        <f>IF(U2954&lt;0,0.9,0.9-V2954*1.021)</f>
        <v/>
      </c>
      <c r="X2954" s="16">
        <f>ROUNDDOWN(S2954*0.2/W2954+2000,0)</f>
        <v/>
      </c>
      <c r="Y2954" s="17">
        <f>IF(O2954&lt;=0,0,LOOKUP(O2954,{0,1950001,3300001,6950001,9000001,18000001,40000001},{0.05,0.1,0.2,0.23,0.33,0.4,0.45}))</f>
        <v/>
      </c>
    </row>
    <row r="2955">
      <c r="A2955" t="inlineStr">
        <is>
          <t>1万円刻み</t>
        </is>
      </c>
      <c r="B2955" s="16">
        <f>'3_1万円刻み'!$A$618</f>
        <v/>
      </c>
      <c r="C2955" t="n">
        <v>2025</v>
      </c>
      <c r="D2955" t="n">
        <v>1</v>
      </c>
      <c r="E2955" t="n">
        <v>0</v>
      </c>
      <c r="F2955" t="n">
        <v>0</v>
      </c>
      <c r="G2955" s="16">
        <f>ROUND(MIN(B2955/12,650000)*12*0.0915+MIN(B2955/12,1390000)*12*(0.0504+0)+B2955*0.005,0)</f>
        <v/>
      </c>
      <c r="H2955" t="n">
        <v>0</v>
      </c>
      <c r="I2955" t="n">
        <v>0</v>
      </c>
      <c r="J2955" s="16">
        <f>IF(C2955=2026,IF(B2955&lt;741000,0,IF(B2955&lt;2191000,B2955-740000,IF(B2955&lt;2193000,1451000,IF(B2955&lt;2196000,1453000,IF(B2955&lt;2200000,1456000,IF(B2955&lt;3600000,ROUNDDOWN(B2955/4,-3)*2.8-80000,IF(B2955&lt;6600000,ROUNDDOWN(B2955/4,-3)*3.2-440000,IF(B2955&lt;8500000,ROUNDDOWN(B2955*0.9,0)-1100000,B2955-1950000)))))))),IF(B2955&lt;651000,0,IF(B2955&lt;1900000,B2955-650000,IF(B2955&lt;3600000,ROUNDDOWN(B2955/4,-3)*2.8-80000,IF(B2955&lt;6600000,ROUNDDOWN(B2955/4,-3)*3.2-440000,IF(B2955&lt;8500000,ROUNDDOWN(B2955*0.9,0)-1100000,B2955-1950000))))))</f>
        <v/>
      </c>
      <c r="K2955" s="16">
        <f>IF(J2955&gt;23500000,NA(),IF(C2955=2026,IF(J2955&lt;=4890000,1040000,IF(J2955&lt;=6550000,670000,620000)),IF(J2955&lt;=1320000,950000,IF(J2955&lt;=3360000,880000,IF(J2955&lt;=4890000,680000,IF(J2955&lt;=6550000,630000,580000))))))</f>
        <v/>
      </c>
      <c r="L2955" s="16">
        <f>IF(D2955=1,IF(J2955&lt;=9000000,380000,IF(J2955&lt;=9500000,260000,IF(J2955&lt;=10000000,130000,0))),0)</f>
        <v/>
      </c>
      <c r="M2955" s="16">
        <f>IF(D2955=1,IF(J2955&lt;=9000000,330000,IF(J2955&lt;=9500000,220000,IF(J2955&lt;=10000000,110000,0))),0)</f>
        <v/>
      </c>
      <c r="N2955" s="16">
        <f>IF(D2955=1,IF(J2955&lt;=9000000,50000,IF(J2955&lt;=9500000,40000,IF(J2955&lt;=10000000,20000,0))),0)</f>
        <v/>
      </c>
      <c r="O2955" s="16">
        <f>MAX(0,ROUNDDOWN(J2955-G2955-K2955-L2955-E2955*380000-F2955*630000-H2955,-3))</f>
        <v/>
      </c>
      <c r="P2955" s="16">
        <f>MAX(0,ROUNDDOWN(J2955-G2955-430000-M2955-E2955*330000-F2955*450000-I2955,-3))</f>
        <v/>
      </c>
      <c r="Q2955" s="16">
        <f>50000+N2955+E2955*50000+F2955*180000</f>
        <v/>
      </c>
      <c r="R2955" s="16">
        <f>IF(P2955&lt;=2000000,MIN(Q2955,P2955),MAX(Q2955-(P2955-2000000),50000))*0.05</f>
        <v/>
      </c>
      <c r="S2955" s="16">
        <f>MAX(0,P2955*0.1-R2955)</f>
        <v/>
      </c>
      <c r="T2955" s="16">
        <f>Q2955+MAX(0,K2955-480000)</f>
        <v/>
      </c>
      <c r="U2955" s="16">
        <f>P2955-T2955</f>
        <v/>
      </c>
      <c r="V2955" s="17">
        <f>IF(U2955&lt;0,0,LOOKUP(U2955,{0,1950001,3300001,6950001,9000001,18000001,40000001},{0.05,0.1,0.2,0.23,0.33,0.4,0.45}))</f>
        <v/>
      </c>
      <c r="W2955" s="18">
        <f>IF(U2955&lt;0,0.9,0.9-V2955*1.021)</f>
        <v/>
      </c>
      <c r="X2955" s="16">
        <f>ROUNDDOWN(S2955*0.2/W2955+2000,0)</f>
        <v/>
      </c>
      <c r="Y2955" s="17">
        <f>IF(O2955&lt;=0,0,LOOKUP(O2955,{0,1950001,3300001,6950001,9000001,18000001,40000001},{0.05,0.1,0.2,0.23,0.33,0.4,0.45}))</f>
        <v/>
      </c>
    </row>
    <row r="2956">
      <c r="A2956" t="inlineStr">
        <is>
          <t>1万円刻み</t>
        </is>
      </c>
      <c r="B2956" s="16">
        <f>'3_1万円刻み'!$A$618</f>
        <v/>
      </c>
      <c r="C2956" t="n">
        <v>2026</v>
      </c>
      <c r="D2956" t="n">
        <v>1</v>
      </c>
      <c r="E2956" t="n">
        <v>0</v>
      </c>
      <c r="F2956" t="n">
        <v>0</v>
      </c>
      <c r="G2956" s="16">
        <f>ROUND(MIN(B2956/12,650000)*12*0.0915+MIN(B2956/12,1390000)*12*(0.0504+0)+B2956*0.005,0)</f>
        <v/>
      </c>
      <c r="H2956" t="n">
        <v>0</v>
      </c>
      <c r="I2956" t="n">
        <v>0</v>
      </c>
      <c r="J2956" s="16">
        <f>IF(C2956=2026,IF(B2956&lt;741000,0,IF(B2956&lt;2191000,B2956-740000,IF(B2956&lt;2193000,1451000,IF(B2956&lt;2196000,1453000,IF(B2956&lt;2200000,1456000,IF(B2956&lt;3600000,ROUNDDOWN(B2956/4,-3)*2.8-80000,IF(B2956&lt;6600000,ROUNDDOWN(B2956/4,-3)*3.2-440000,IF(B2956&lt;8500000,ROUNDDOWN(B2956*0.9,0)-1100000,B2956-1950000)))))))),IF(B2956&lt;651000,0,IF(B2956&lt;1900000,B2956-650000,IF(B2956&lt;3600000,ROUNDDOWN(B2956/4,-3)*2.8-80000,IF(B2956&lt;6600000,ROUNDDOWN(B2956/4,-3)*3.2-440000,IF(B2956&lt;8500000,ROUNDDOWN(B2956*0.9,0)-1100000,B2956-1950000))))))</f>
        <v/>
      </c>
      <c r="K2956" s="16">
        <f>IF(J2956&gt;23500000,NA(),IF(C2956=2026,IF(J2956&lt;=4890000,1040000,IF(J2956&lt;=6550000,670000,620000)),IF(J2956&lt;=1320000,950000,IF(J2956&lt;=3360000,880000,IF(J2956&lt;=4890000,680000,IF(J2956&lt;=6550000,630000,580000))))))</f>
        <v/>
      </c>
      <c r="L2956" s="16">
        <f>IF(D2956=1,IF(J2956&lt;=9000000,380000,IF(J2956&lt;=9500000,260000,IF(J2956&lt;=10000000,130000,0))),0)</f>
        <v/>
      </c>
      <c r="M2956" s="16">
        <f>IF(D2956=1,IF(J2956&lt;=9000000,330000,IF(J2956&lt;=9500000,220000,IF(J2956&lt;=10000000,110000,0))),0)</f>
        <v/>
      </c>
      <c r="N2956" s="16">
        <f>IF(D2956=1,IF(J2956&lt;=9000000,50000,IF(J2956&lt;=9500000,40000,IF(J2956&lt;=10000000,20000,0))),0)</f>
        <v/>
      </c>
      <c r="O2956" s="16">
        <f>MAX(0,ROUNDDOWN(J2956-G2956-K2956-L2956-E2956*380000-F2956*630000-H2956,-3))</f>
        <v/>
      </c>
      <c r="P2956" s="16">
        <f>MAX(0,ROUNDDOWN(J2956-G2956-430000-M2956-E2956*330000-F2956*450000-I2956,-3))</f>
        <v/>
      </c>
      <c r="Q2956" s="16">
        <f>50000+N2956+E2956*50000+F2956*180000</f>
        <v/>
      </c>
      <c r="R2956" s="16">
        <f>IF(P2956&lt;=2000000,MIN(Q2956,P2956),MAX(Q2956-(P2956-2000000),50000))*0.05</f>
        <v/>
      </c>
      <c r="S2956" s="16">
        <f>MAX(0,P2956*0.1-R2956)</f>
        <v/>
      </c>
      <c r="T2956" s="16">
        <f>Q2956+MAX(0,K2956-480000)</f>
        <v/>
      </c>
      <c r="U2956" s="16">
        <f>P2956-T2956</f>
        <v/>
      </c>
      <c r="V2956" s="17">
        <f>IF(U2956&lt;0,0,LOOKUP(U2956,{0,1950001,3300001,6950001,9000001,18000001,40000001},{0.05,0.1,0.2,0.23,0.33,0.4,0.45}))</f>
        <v/>
      </c>
      <c r="W2956" s="18">
        <f>IF(U2956&lt;0,0.9,0.9-V2956*1.021)</f>
        <v/>
      </c>
      <c r="X2956" s="16">
        <f>ROUNDDOWN(S2956*0.2/W2956+2000,0)</f>
        <v/>
      </c>
      <c r="Y2956" s="17">
        <f>IF(O2956&lt;=0,0,LOOKUP(O2956,{0,1950001,3300001,6950001,9000001,18000001,40000001},{0.05,0.1,0.2,0.23,0.33,0.4,0.45}))</f>
        <v/>
      </c>
    </row>
    <row r="2957">
      <c r="A2957" t="inlineStr">
        <is>
          <t>1万円刻み</t>
        </is>
      </c>
      <c r="B2957" s="16">
        <f>'3_1万円刻み'!$A$619</f>
        <v/>
      </c>
      <c r="C2957" t="n">
        <v>2025</v>
      </c>
      <c r="D2957" t="n">
        <v>0</v>
      </c>
      <c r="E2957" t="n">
        <v>0</v>
      </c>
      <c r="F2957" t="n">
        <v>0</v>
      </c>
      <c r="G2957" s="16">
        <f>ROUND(MIN(B2957/12,650000)*12*0.0915+MIN(B2957/12,1390000)*12*(0.0504+0)+B2957*0.005,0)</f>
        <v/>
      </c>
      <c r="H2957" t="n">
        <v>0</v>
      </c>
      <c r="I2957" t="n">
        <v>0</v>
      </c>
      <c r="J2957" s="16">
        <f>IF(C2957=2026,IF(B2957&lt;741000,0,IF(B2957&lt;2191000,B2957-740000,IF(B2957&lt;2193000,1451000,IF(B2957&lt;2196000,1453000,IF(B2957&lt;2200000,1456000,IF(B2957&lt;3600000,ROUNDDOWN(B2957/4,-3)*2.8-80000,IF(B2957&lt;6600000,ROUNDDOWN(B2957/4,-3)*3.2-440000,IF(B2957&lt;8500000,ROUNDDOWN(B2957*0.9,0)-1100000,B2957-1950000)))))))),IF(B2957&lt;651000,0,IF(B2957&lt;1900000,B2957-650000,IF(B2957&lt;3600000,ROUNDDOWN(B2957/4,-3)*2.8-80000,IF(B2957&lt;6600000,ROUNDDOWN(B2957/4,-3)*3.2-440000,IF(B2957&lt;8500000,ROUNDDOWN(B2957*0.9,0)-1100000,B2957-1950000))))))</f>
        <v/>
      </c>
      <c r="K2957" s="16">
        <f>IF(J2957&gt;23500000,NA(),IF(C2957=2026,IF(J2957&lt;=4890000,1040000,IF(J2957&lt;=6550000,670000,620000)),IF(J2957&lt;=1320000,950000,IF(J2957&lt;=3360000,880000,IF(J2957&lt;=4890000,680000,IF(J2957&lt;=6550000,630000,580000))))))</f>
        <v/>
      </c>
      <c r="L2957" s="16">
        <f>IF(D2957=1,IF(J2957&lt;=9000000,380000,IF(J2957&lt;=9500000,260000,IF(J2957&lt;=10000000,130000,0))),0)</f>
        <v/>
      </c>
      <c r="M2957" s="16">
        <f>IF(D2957=1,IF(J2957&lt;=9000000,330000,IF(J2957&lt;=9500000,220000,IF(J2957&lt;=10000000,110000,0))),0)</f>
        <v/>
      </c>
      <c r="N2957" s="16">
        <f>IF(D2957=1,IF(J2957&lt;=9000000,50000,IF(J2957&lt;=9500000,40000,IF(J2957&lt;=10000000,20000,0))),0)</f>
        <v/>
      </c>
      <c r="O2957" s="16">
        <f>MAX(0,ROUNDDOWN(J2957-G2957-K2957-L2957-E2957*380000-F2957*630000-H2957,-3))</f>
        <v/>
      </c>
      <c r="P2957" s="16">
        <f>MAX(0,ROUNDDOWN(J2957-G2957-430000-M2957-E2957*330000-F2957*450000-I2957,-3))</f>
        <v/>
      </c>
      <c r="Q2957" s="16">
        <f>50000+N2957+E2957*50000+F2957*180000</f>
        <v/>
      </c>
      <c r="R2957" s="16">
        <f>IF(P2957&lt;=2000000,MIN(Q2957,P2957),MAX(Q2957-(P2957-2000000),50000))*0.05</f>
        <v/>
      </c>
      <c r="S2957" s="16">
        <f>MAX(0,P2957*0.1-R2957)</f>
        <v/>
      </c>
      <c r="T2957" s="16">
        <f>Q2957+MAX(0,K2957-480000)</f>
        <v/>
      </c>
      <c r="U2957" s="16">
        <f>P2957-T2957</f>
        <v/>
      </c>
      <c r="V2957" s="17">
        <f>IF(U2957&lt;0,0,LOOKUP(U2957,{0,1950001,3300001,6950001,9000001,18000001,40000001},{0.05,0.1,0.2,0.23,0.33,0.4,0.45}))</f>
        <v/>
      </c>
      <c r="W2957" s="18">
        <f>IF(U2957&lt;0,0.9,0.9-V2957*1.021)</f>
        <v/>
      </c>
      <c r="X2957" s="16">
        <f>ROUNDDOWN(S2957*0.2/W2957+2000,0)</f>
        <v/>
      </c>
      <c r="Y2957" s="17">
        <f>IF(O2957&lt;=0,0,LOOKUP(O2957,{0,1950001,3300001,6950001,9000001,18000001,40000001},{0.05,0.1,0.2,0.23,0.33,0.4,0.45}))</f>
        <v/>
      </c>
    </row>
    <row r="2958">
      <c r="A2958" t="inlineStr">
        <is>
          <t>1万円刻み</t>
        </is>
      </c>
      <c r="B2958" s="16">
        <f>'3_1万円刻み'!$A$619</f>
        <v/>
      </c>
      <c r="C2958" t="n">
        <v>2026</v>
      </c>
      <c r="D2958" t="n">
        <v>0</v>
      </c>
      <c r="E2958" t="n">
        <v>0</v>
      </c>
      <c r="F2958" t="n">
        <v>0</v>
      </c>
      <c r="G2958" s="16">
        <f>ROUND(MIN(B2958/12,650000)*12*0.0915+MIN(B2958/12,1390000)*12*(0.0504+0)+B2958*0.005,0)</f>
        <v/>
      </c>
      <c r="H2958" t="n">
        <v>0</v>
      </c>
      <c r="I2958" t="n">
        <v>0</v>
      </c>
      <c r="J2958" s="16">
        <f>IF(C2958=2026,IF(B2958&lt;741000,0,IF(B2958&lt;2191000,B2958-740000,IF(B2958&lt;2193000,1451000,IF(B2958&lt;2196000,1453000,IF(B2958&lt;2200000,1456000,IF(B2958&lt;3600000,ROUNDDOWN(B2958/4,-3)*2.8-80000,IF(B2958&lt;6600000,ROUNDDOWN(B2958/4,-3)*3.2-440000,IF(B2958&lt;8500000,ROUNDDOWN(B2958*0.9,0)-1100000,B2958-1950000)))))))),IF(B2958&lt;651000,0,IF(B2958&lt;1900000,B2958-650000,IF(B2958&lt;3600000,ROUNDDOWN(B2958/4,-3)*2.8-80000,IF(B2958&lt;6600000,ROUNDDOWN(B2958/4,-3)*3.2-440000,IF(B2958&lt;8500000,ROUNDDOWN(B2958*0.9,0)-1100000,B2958-1950000))))))</f>
        <v/>
      </c>
      <c r="K2958" s="16">
        <f>IF(J2958&gt;23500000,NA(),IF(C2958=2026,IF(J2958&lt;=4890000,1040000,IF(J2958&lt;=6550000,670000,620000)),IF(J2958&lt;=1320000,950000,IF(J2958&lt;=3360000,880000,IF(J2958&lt;=4890000,680000,IF(J2958&lt;=6550000,630000,580000))))))</f>
        <v/>
      </c>
      <c r="L2958" s="16">
        <f>IF(D2958=1,IF(J2958&lt;=9000000,380000,IF(J2958&lt;=9500000,260000,IF(J2958&lt;=10000000,130000,0))),0)</f>
        <v/>
      </c>
      <c r="M2958" s="16">
        <f>IF(D2958=1,IF(J2958&lt;=9000000,330000,IF(J2958&lt;=9500000,220000,IF(J2958&lt;=10000000,110000,0))),0)</f>
        <v/>
      </c>
      <c r="N2958" s="16">
        <f>IF(D2958=1,IF(J2958&lt;=9000000,50000,IF(J2958&lt;=9500000,40000,IF(J2958&lt;=10000000,20000,0))),0)</f>
        <v/>
      </c>
      <c r="O2958" s="16">
        <f>MAX(0,ROUNDDOWN(J2958-G2958-K2958-L2958-E2958*380000-F2958*630000-H2958,-3))</f>
        <v/>
      </c>
      <c r="P2958" s="16">
        <f>MAX(0,ROUNDDOWN(J2958-G2958-430000-M2958-E2958*330000-F2958*450000-I2958,-3))</f>
        <v/>
      </c>
      <c r="Q2958" s="16">
        <f>50000+N2958+E2958*50000+F2958*180000</f>
        <v/>
      </c>
      <c r="R2958" s="16">
        <f>IF(P2958&lt;=2000000,MIN(Q2958,P2958),MAX(Q2958-(P2958-2000000),50000))*0.05</f>
        <v/>
      </c>
      <c r="S2958" s="16">
        <f>MAX(0,P2958*0.1-R2958)</f>
        <v/>
      </c>
      <c r="T2958" s="16">
        <f>Q2958+MAX(0,K2958-480000)</f>
        <v/>
      </c>
      <c r="U2958" s="16">
        <f>P2958-T2958</f>
        <v/>
      </c>
      <c r="V2958" s="17">
        <f>IF(U2958&lt;0,0,LOOKUP(U2958,{0,1950001,3300001,6950001,9000001,18000001,40000001},{0.05,0.1,0.2,0.23,0.33,0.4,0.45}))</f>
        <v/>
      </c>
      <c r="W2958" s="18">
        <f>IF(U2958&lt;0,0.9,0.9-V2958*1.021)</f>
        <v/>
      </c>
      <c r="X2958" s="16">
        <f>ROUNDDOWN(S2958*0.2/W2958+2000,0)</f>
        <v/>
      </c>
      <c r="Y2958" s="17">
        <f>IF(O2958&lt;=0,0,LOOKUP(O2958,{0,1950001,3300001,6950001,9000001,18000001,40000001},{0.05,0.1,0.2,0.23,0.33,0.4,0.45}))</f>
        <v/>
      </c>
    </row>
    <row r="2959">
      <c r="A2959" t="inlineStr">
        <is>
          <t>1万円刻み</t>
        </is>
      </c>
      <c r="B2959" s="16">
        <f>'3_1万円刻み'!$A$619</f>
        <v/>
      </c>
      <c r="C2959" t="n">
        <v>2025</v>
      </c>
      <c r="D2959" t="n">
        <v>1</v>
      </c>
      <c r="E2959" t="n">
        <v>0</v>
      </c>
      <c r="F2959" t="n">
        <v>0</v>
      </c>
      <c r="G2959" s="16">
        <f>ROUND(MIN(B2959/12,650000)*12*0.0915+MIN(B2959/12,1390000)*12*(0.0504+0)+B2959*0.005,0)</f>
        <v/>
      </c>
      <c r="H2959" t="n">
        <v>0</v>
      </c>
      <c r="I2959" t="n">
        <v>0</v>
      </c>
      <c r="J2959" s="16">
        <f>IF(C2959=2026,IF(B2959&lt;741000,0,IF(B2959&lt;2191000,B2959-740000,IF(B2959&lt;2193000,1451000,IF(B2959&lt;2196000,1453000,IF(B2959&lt;2200000,1456000,IF(B2959&lt;3600000,ROUNDDOWN(B2959/4,-3)*2.8-80000,IF(B2959&lt;6600000,ROUNDDOWN(B2959/4,-3)*3.2-440000,IF(B2959&lt;8500000,ROUNDDOWN(B2959*0.9,0)-1100000,B2959-1950000)))))))),IF(B2959&lt;651000,0,IF(B2959&lt;1900000,B2959-650000,IF(B2959&lt;3600000,ROUNDDOWN(B2959/4,-3)*2.8-80000,IF(B2959&lt;6600000,ROUNDDOWN(B2959/4,-3)*3.2-440000,IF(B2959&lt;8500000,ROUNDDOWN(B2959*0.9,0)-1100000,B2959-1950000))))))</f>
        <v/>
      </c>
      <c r="K2959" s="16">
        <f>IF(J2959&gt;23500000,NA(),IF(C2959=2026,IF(J2959&lt;=4890000,1040000,IF(J2959&lt;=6550000,670000,620000)),IF(J2959&lt;=1320000,950000,IF(J2959&lt;=3360000,880000,IF(J2959&lt;=4890000,680000,IF(J2959&lt;=6550000,630000,580000))))))</f>
        <v/>
      </c>
      <c r="L2959" s="16">
        <f>IF(D2959=1,IF(J2959&lt;=9000000,380000,IF(J2959&lt;=9500000,260000,IF(J2959&lt;=10000000,130000,0))),0)</f>
        <v/>
      </c>
      <c r="M2959" s="16">
        <f>IF(D2959=1,IF(J2959&lt;=9000000,330000,IF(J2959&lt;=9500000,220000,IF(J2959&lt;=10000000,110000,0))),0)</f>
        <v/>
      </c>
      <c r="N2959" s="16">
        <f>IF(D2959=1,IF(J2959&lt;=9000000,50000,IF(J2959&lt;=9500000,40000,IF(J2959&lt;=10000000,20000,0))),0)</f>
        <v/>
      </c>
      <c r="O2959" s="16">
        <f>MAX(0,ROUNDDOWN(J2959-G2959-K2959-L2959-E2959*380000-F2959*630000-H2959,-3))</f>
        <v/>
      </c>
      <c r="P2959" s="16">
        <f>MAX(0,ROUNDDOWN(J2959-G2959-430000-M2959-E2959*330000-F2959*450000-I2959,-3))</f>
        <v/>
      </c>
      <c r="Q2959" s="16">
        <f>50000+N2959+E2959*50000+F2959*180000</f>
        <v/>
      </c>
      <c r="R2959" s="16">
        <f>IF(P2959&lt;=2000000,MIN(Q2959,P2959),MAX(Q2959-(P2959-2000000),50000))*0.05</f>
        <v/>
      </c>
      <c r="S2959" s="16">
        <f>MAX(0,P2959*0.1-R2959)</f>
        <v/>
      </c>
      <c r="T2959" s="16">
        <f>Q2959+MAX(0,K2959-480000)</f>
        <v/>
      </c>
      <c r="U2959" s="16">
        <f>P2959-T2959</f>
        <v/>
      </c>
      <c r="V2959" s="17">
        <f>IF(U2959&lt;0,0,LOOKUP(U2959,{0,1950001,3300001,6950001,9000001,18000001,40000001},{0.05,0.1,0.2,0.23,0.33,0.4,0.45}))</f>
        <v/>
      </c>
      <c r="W2959" s="18">
        <f>IF(U2959&lt;0,0.9,0.9-V2959*1.021)</f>
        <v/>
      </c>
      <c r="X2959" s="16">
        <f>ROUNDDOWN(S2959*0.2/W2959+2000,0)</f>
        <v/>
      </c>
      <c r="Y2959" s="17">
        <f>IF(O2959&lt;=0,0,LOOKUP(O2959,{0,1950001,3300001,6950001,9000001,18000001,40000001},{0.05,0.1,0.2,0.23,0.33,0.4,0.45}))</f>
        <v/>
      </c>
    </row>
    <row r="2960">
      <c r="A2960" t="inlineStr">
        <is>
          <t>1万円刻み</t>
        </is>
      </c>
      <c r="B2960" s="16">
        <f>'3_1万円刻み'!$A$619</f>
        <v/>
      </c>
      <c r="C2960" t="n">
        <v>2026</v>
      </c>
      <c r="D2960" t="n">
        <v>1</v>
      </c>
      <c r="E2960" t="n">
        <v>0</v>
      </c>
      <c r="F2960" t="n">
        <v>0</v>
      </c>
      <c r="G2960" s="16">
        <f>ROUND(MIN(B2960/12,650000)*12*0.0915+MIN(B2960/12,1390000)*12*(0.0504+0)+B2960*0.005,0)</f>
        <v/>
      </c>
      <c r="H2960" t="n">
        <v>0</v>
      </c>
      <c r="I2960" t="n">
        <v>0</v>
      </c>
      <c r="J2960" s="16">
        <f>IF(C2960=2026,IF(B2960&lt;741000,0,IF(B2960&lt;2191000,B2960-740000,IF(B2960&lt;2193000,1451000,IF(B2960&lt;2196000,1453000,IF(B2960&lt;2200000,1456000,IF(B2960&lt;3600000,ROUNDDOWN(B2960/4,-3)*2.8-80000,IF(B2960&lt;6600000,ROUNDDOWN(B2960/4,-3)*3.2-440000,IF(B2960&lt;8500000,ROUNDDOWN(B2960*0.9,0)-1100000,B2960-1950000)))))))),IF(B2960&lt;651000,0,IF(B2960&lt;1900000,B2960-650000,IF(B2960&lt;3600000,ROUNDDOWN(B2960/4,-3)*2.8-80000,IF(B2960&lt;6600000,ROUNDDOWN(B2960/4,-3)*3.2-440000,IF(B2960&lt;8500000,ROUNDDOWN(B2960*0.9,0)-1100000,B2960-1950000))))))</f>
        <v/>
      </c>
      <c r="K2960" s="16">
        <f>IF(J2960&gt;23500000,NA(),IF(C2960=2026,IF(J2960&lt;=4890000,1040000,IF(J2960&lt;=6550000,670000,620000)),IF(J2960&lt;=1320000,950000,IF(J2960&lt;=3360000,880000,IF(J2960&lt;=4890000,680000,IF(J2960&lt;=6550000,630000,580000))))))</f>
        <v/>
      </c>
      <c r="L2960" s="16">
        <f>IF(D2960=1,IF(J2960&lt;=9000000,380000,IF(J2960&lt;=9500000,260000,IF(J2960&lt;=10000000,130000,0))),0)</f>
        <v/>
      </c>
      <c r="M2960" s="16">
        <f>IF(D2960=1,IF(J2960&lt;=9000000,330000,IF(J2960&lt;=9500000,220000,IF(J2960&lt;=10000000,110000,0))),0)</f>
        <v/>
      </c>
      <c r="N2960" s="16">
        <f>IF(D2960=1,IF(J2960&lt;=9000000,50000,IF(J2960&lt;=9500000,40000,IF(J2960&lt;=10000000,20000,0))),0)</f>
        <v/>
      </c>
      <c r="O2960" s="16">
        <f>MAX(0,ROUNDDOWN(J2960-G2960-K2960-L2960-E2960*380000-F2960*630000-H2960,-3))</f>
        <v/>
      </c>
      <c r="P2960" s="16">
        <f>MAX(0,ROUNDDOWN(J2960-G2960-430000-M2960-E2960*330000-F2960*450000-I2960,-3))</f>
        <v/>
      </c>
      <c r="Q2960" s="16">
        <f>50000+N2960+E2960*50000+F2960*180000</f>
        <v/>
      </c>
      <c r="R2960" s="16">
        <f>IF(P2960&lt;=2000000,MIN(Q2960,P2960),MAX(Q2960-(P2960-2000000),50000))*0.05</f>
        <v/>
      </c>
      <c r="S2960" s="16">
        <f>MAX(0,P2960*0.1-R2960)</f>
        <v/>
      </c>
      <c r="T2960" s="16">
        <f>Q2960+MAX(0,K2960-480000)</f>
        <v/>
      </c>
      <c r="U2960" s="16">
        <f>P2960-T2960</f>
        <v/>
      </c>
      <c r="V2960" s="17">
        <f>IF(U2960&lt;0,0,LOOKUP(U2960,{0,1950001,3300001,6950001,9000001,18000001,40000001},{0.05,0.1,0.2,0.23,0.33,0.4,0.45}))</f>
        <v/>
      </c>
      <c r="W2960" s="18">
        <f>IF(U2960&lt;0,0.9,0.9-V2960*1.021)</f>
        <v/>
      </c>
      <c r="X2960" s="16">
        <f>ROUNDDOWN(S2960*0.2/W2960+2000,0)</f>
        <v/>
      </c>
      <c r="Y2960" s="17">
        <f>IF(O2960&lt;=0,0,LOOKUP(O2960,{0,1950001,3300001,6950001,9000001,18000001,40000001},{0.05,0.1,0.2,0.23,0.33,0.4,0.45}))</f>
        <v/>
      </c>
    </row>
    <row r="2961">
      <c r="A2961" t="inlineStr">
        <is>
          <t>1万円刻み</t>
        </is>
      </c>
      <c r="B2961" s="16">
        <f>'3_1万円刻み'!$A$620</f>
        <v/>
      </c>
      <c r="C2961" t="n">
        <v>2025</v>
      </c>
      <c r="D2961" t="n">
        <v>0</v>
      </c>
      <c r="E2961" t="n">
        <v>0</v>
      </c>
      <c r="F2961" t="n">
        <v>0</v>
      </c>
      <c r="G2961" s="16">
        <f>ROUND(MIN(B2961/12,650000)*12*0.0915+MIN(B2961/12,1390000)*12*(0.0504+0)+B2961*0.005,0)</f>
        <v/>
      </c>
      <c r="H2961" t="n">
        <v>0</v>
      </c>
      <c r="I2961" t="n">
        <v>0</v>
      </c>
      <c r="J2961" s="16">
        <f>IF(C2961=2026,IF(B2961&lt;741000,0,IF(B2961&lt;2191000,B2961-740000,IF(B2961&lt;2193000,1451000,IF(B2961&lt;2196000,1453000,IF(B2961&lt;2200000,1456000,IF(B2961&lt;3600000,ROUNDDOWN(B2961/4,-3)*2.8-80000,IF(B2961&lt;6600000,ROUNDDOWN(B2961/4,-3)*3.2-440000,IF(B2961&lt;8500000,ROUNDDOWN(B2961*0.9,0)-1100000,B2961-1950000)))))))),IF(B2961&lt;651000,0,IF(B2961&lt;1900000,B2961-650000,IF(B2961&lt;3600000,ROUNDDOWN(B2961/4,-3)*2.8-80000,IF(B2961&lt;6600000,ROUNDDOWN(B2961/4,-3)*3.2-440000,IF(B2961&lt;8500000,ROUNDDOWN(B2961*0.9,0)-1100000,B2961-1950000))))))</f>
        <v/>
      </c>
      <c r="K2961" s="16">
        <f>IF(J2961&gt;23500000,NA(),IF(C2961=2026,IF(J2961&lt;=4890000,1040000,IF(J2961&lt;=6550000,670000,620000)),IF(J2961&lt;=1320000,950000,IF(J2961&lt;=3360000,880000,IF(J2961&lt;=4890000,680000,IF(J2961&lt;=6550000,630000,580000))))))</f>
        <v/>
      </c>
      <c r="L2961" s="16">
        <f>IF(D2961=1,IF(J2961&lt;=9000000,380000,IF(J2961&lt;=9500000,260000,IF(J2961&lt;=10000000,130000,0))),0)</f>
        <v/>
      </c>
      <c r="M2961" s="16">
        <f>IF(D2961=1,IF(J2961&lt;=9000000,330000,IF(J2961&lt;=9500000,220000,IF(J2961&lt;=10000000,110000,0))),0)</f>
        <v/>
      </c>
      <c r="N2961" s="16">
        <f>IF(D2961=1,IF(J2961&lt;=9000000,50000,IF(J2961&lt;=9500000,40000,IF(J2961&lt;=10000000,20000,0))),0)</f>
        <v/>
      </c>
      <c r="O2961" s="16">
        <f>MAX(0,ROUNDDOWN(J2961-G2961-K2961-L2961-E2961*380000-F2961*630000-H2961,-3))</f>
        <v/>
      </c>
      <c r="P2961" s="16">
        <f>MAX(0,ROUNDDOWN(J2961-G2961-430000-M2961-E2961*330000-F2961*450000-I2961,-3))</f>
        <v/>
      </c>
      <c r="Q2961" s="16">
        <f>50000+N2961+E2961*50000+F2961*180000</f>
        <v/>
      </c>
      <c r="R2961" s="16">
        <f>IF(P2961&lt;=2000000,MIN(Q2961,P2961),MAX(Q2961-(P2961-2000000),50000))*0.05</f>
        <v/>
      </c>
      <c r="S2961" s="16">
        <f>MAX(0,P2961*0.1-R2961)</f>
        <v/>
      </c>
      <c r="T2961" s="16">
        <f>Q2961+MAX(0,K2961-480000)</f>
        <v/>
      </c>
      <c r="U2961" s="16">
        <f>P2961-T2961</f>
        <v/>
      </c>
      <c r="V2961" s="17">
        <f>IF(U2961&lt;0,0,LOOKUP(U2961,{0,1950001,3300001,6950001,9000001,18000001,40000001},{0.05,0.1,0.2,0.23,0.33,0.4,0.45}))</f>
        <v/>
      </c>
      <c r="W2961" s="18">
        <f>IF(U2961&lt;0,0.9,0.9-V2961*1.021)</f>
        <v/>
      </c>
      <c r="X2961" s="16">
        <f>ROUNDDOWN(S2961*0.2/W2961+2000,0)</f>
        <v/>
      </c>
      <c r="Y2961" s="17">
        <f>IF(O2961&lt;=0,0,LOOKUP(O2961,{0,1950001,3300001,6950001,9000001,18000001,40000001},{0.05,0.1,0.2,0.23,0.33,0.4,0.45}))</f>
        <v/>
      </c>
    </row>
    <row r="2962">
      <c r="A2962" t="inlineStr">
        <is>
          <t>1万円刻み</t>
        </is>
      </c>
      <c r="B2962" s="16">
        <f>'3_1万円刻み'!$A$620</f>
        <v/>
      </c>
      <c r="C2962" t="n">
        <v>2026</v>
      </c>
      <c r="D2962" t="n">
        <v>0</v>
      </c>
      <c r="E2962" t="n">
        <v>0</v>
      </c>
      <c r="F2962" t="n">
        <v>0</v>
      </c>
      <c r="G2962" s="16">
        <f>ROUND(MIN(B2962/12,650000)*12*0.0915+MIN(B2962/12,1390000)*12*(0.0504+0)+B2962*0.005,0)</f>
        <v/>
      </c>
      <c r="H2962" t="n">
        <v>0</v>
      </c>
      <c r="I2962" t="n">
        <v>0</v>
      </c>
      <c r="J2962" s="16">
        <f>IF(C2962=2026,IF(B2962&lt;741000,0,IF(B2962&lt;2191000,B2962-740000,IF(B2962&lt;2193000,1451000,IF(B2962&lt;2196000,1453000,IF(B2962&lt;2200000,1456000,IF(B2962&lt;3600000,ROUNDDOWN(B2962/4,-3)*2.8-80000,IF(B2962&lt;6600000,ROUNDDOWN(B2962/4,-3)*3.2-440000,IF(B2962&lt;8500000,ROUNDDOWN(B2962*0.9,0)-1100000,B2962-1950000)))))))),IF(B2962&lt;651000,0,IF(B2962&lt;1900000,B2962-650000,IF(B2962&lt;3600000,ROUNDDOWN(B2962/4,-3)*2.8-80000,IF(B2962&lt;6600000,ROUNDDOWN(B2962/4,-3)*3.2-440000,IF(B2962&lt;8500000,ROUNDDOWN(B2962*0.9,0)-1100000,B2962-1950000))))))</f>
        <v/>
      </c>
      <c r="K2962" s="16">
        <f>IF(J2962&gt;23500000,NA(),IF(C2962=2026,IF(J2962&lt;=4890000,1040000,IF(J2962&lt;=6550000,670000,620000)),IF(J2962&lt;=1320000,950000,IF(J2962&lt;=3360000,880000,IF(J2962&lt;=4890000,680000,IF(J2962&lt;=6550000,630000,580000))))))</f>
        <v/>
      </c>
      <c r="L2962" s="16">
        <f>IF(D2962=1,IF(J2962&lt;=9000000,380000,IF(J2962&lt;=9500000,260000,IF(J2962&lt;=10000000,130000,0))),0)</f>
        <v/>
      </c>
      <c r="M2962" s="16">
        <f>IF(D2962=1,IF(J2962&lt;=9000000,330000,IF(J2962&lt;=9500000,220000,IF(J2962&lt;=10000000,110000,0))),0)</f>
        <v/>
      </c>
      <c r="N2962" s="16">
        <f>IF(D2962=1,IF(J2962&lt;=9000000,50000,IF(J2962&lt;=9500000,40000,IF(J2962&lt;=10000000,20000,0))),0)</f>
        <v/>
      </c>
      <c r="O2962" s="16">
        <f>MAX(0,ROUNDDOWN(J2962-G2962-K2962-L2962-E2962*380000-F2962*630000-H2962,-3))</f>
        <v/>
      </c>
      <c r="P2962" s="16">
        <f>MAX(0,ROUNDDOWN(J2962-G2962-430000-M2962-E2962*330000-F2962*450000-I2962,-3))</f>
        <v/>
      </c>
      <c r="Q2962" s="16">
        <f>50000+N2962+E2962*50000+F2962*180000</f>
        <v/>
      </c>
      <c r="R2962" s="16">
        <f>IF(P2962&lt;=2000000,MIN(Q2962,P2962),MAX(Q2962-(P2962-2000000),50000))*0.05</f>
        <v/>
      </c>
      <c r="S2962" s="16">
        <f>MAX(0,P2962*0.1-R2962)</f>
        <v/>
      </c>
      <c r="T2962" s="16">
        <f>Q2962+MAX(0,K2962-480000)</f>
        <v/>
      </c>
      <c r="U2962" s="16">
        <f>P2962-T2962</f>
        <v/>
      </c>
      <c r="V2962" s="17">
        <f>IF(U2962&lt;0,0,LOOKUP(U2962,{0,1950001,3300001,6950001,9000001,18000001,40000001},{0.05,0.1,0.2,0.23,0.33,0.4,0.45}))</f>
        <v/>
      </c>
      <c r="W2962" s="18">
        <f>IF(U2962&lt;0,0.9,0.9-V2962*1.021)</f>
        <v/>
      </c>
      <c r="X2962" s="16">
        <f>ROUNDDOWN(S2962*0.2/W2962+2000,0)</f>
        <v/>
      </c>
      <c r="Y2962" s="17">
        <f>IF(O2962&lt;=0,0,LOOKUP(O2962,{0,1950001,3300001,6950001,9000001,18000001,40000001},{0.05,0.1,0.2,0.23,0.33,0.4,0.45}))</f>
        <v/>
      </c>
    </row>
    <row r="2963">
      <c r="A2963" t="inlineStr">
        <is>
          <t>1万円刻み</t>
        </is>
      </c>
      <c r="B2963" s="16">
        <f>'3_1万円刻み'!$A$620</f>
        <v/>
      </c>
      <c r="C2963" t="n">
        <v>2025</v>
      </c>
      <c r="D2963" t="n">
        <v>1</v>
      </c>
      <c r="E2963" t="n">
        <v>0</v>
      </c>
      <c r="F2963" t="n">
        <v>0</v>
      </c>
      <c r="G2963" s="16">
        <f>ROUND(MIN(B2963/12,650000)*12*0.0915+MIN(B2963/12,1390000)*12*(0.0504+0)+B2963*0.005,0)</f>
        <v/>
      </c>
      <c r="H2963" t="n">
        <v>0</v>
      </c>
      <c r="I2963" t="n">
        <v>0</v>
      </c>
      <c r="J2963" s="16">
        <f>IF(C2963=2026,IF(B2963&lt;741000,0,IF(B2963&lt;2191000,B2963-740000,IF(B2963&lt;2193000,1451000,IF(B2963&lt;2196000,1453000,IF(B2963&lt;2200000,1456000,IF(B2963&lt;3600000,ROUNDDOWN(B2963/4,-3)*2.8-80000,IF(B2963&lt;6600000,ROUNDDOWN(B2963/4,-3)*3.2-440000,IF(B2963&lt;8500000,ROUNDDOWN(B2963*0.9,0)-1100000,B2963-1950000)))))))),IF(B2963&lt;651000,0,IF(B2963&lt;1900000,B2963-650000,IF(B2963&lt;3600000,ROUNDDOWN(B2963/4,-3)*2.8-80000,IF(B2963&lt;6600000,ROUNDDOWN(B2963/4,-3)*3.2-440000,IF(B2963&lt;8500000,ROUNDDOWN(B2963*0.9,0)-1100000,B2963-1950000))))))</f>
        <v/>
      </c>
      <c r="K2963" s="16">
        <f>IF(J2963&gt;23500000,NA(),IF(C2963=2026,IF(J2963&lt;=4890000,1040000,IF(J2963&lt;=6550000,670000,620000)),IF(J2963&lt;=1320000,950000,IF(J2963&lt;=3360000,880000,IF(J2963&lt;=4890000,680000,IF(J2963&lt;=6550000,630000,580000))))))</f>
        <v/>
      </c>
      <c r="L2963" s="16">
        <f>IF(D2963=1,IF(J2963&lt;=9000000,380000,IF(J2963&lt;=9500000,260000,IF(J2963&lt;=10000000,130000,0))),0)</f>
        <v/>
      </c>
      <c r="M2963" s="16">
        <f>IF(D2963=1,IF(J2963&lt;=9000000,330000,IF(J2963&lt;=9500000,220000,IF(J2963&lt;=10000000,110000,0))),0)</f>
        <v/>
      </c>
      <c r="N2963" s="16">
        <f>IF(D2963=1,IF(J2963&lt;=9000000,50000,IF(J2963&lt;=9500000,40000,IF(J2963&lt;=10000000,20000,0))),0)</f>
        <v/>
      </c>
      <c r="O2963" s="16">
        <f>MAX(0,ROUNDDOWN(J2963-G2963-K2963-L2963-E2963*380000-F2963*630000-H2963,-3))</f>
        <v/>
      </c>
      <c r="P2963" s="16">
        <f>MAX(0,ROUNDDOWN(J2963-G2963-430000-M2963-E2963*330000-F2963*450000-I2963,-3))</f>
        <v/>
      </c>
      <c r="Q2963" s="16">
        <f>50000+N2963+E2963*50000+F2963*180000</f>
        <v/>
      </c>
      <c r="R2963" s="16">
        <f>IF(P2963&lt;=2000000,MIN(Q2963,P2963),MAX(Q2963-(P2963-2000000),50000))*0.05</f>
        <v/>
      </c>
      <c r="S2963" s="16">
        <f>MAX(0,P2963*0.1-R2963)</f>
        <v/>
      </c>
      <c r="T2963" s="16">
        <f>Q2963+MAX(0,K2963-480000)</f>
        <v/>
      </c>
      <c r="U2963" s="16">
        <f>P2963-T2963</f>
        <v/>
      </c>
      <c r="V2963" s="17">
        <f>IF(U2963&lt;0,0,LOOKUP(U2963,{0,1950001,3300001,6950001,9000001,18000001,40000001},{0.05,0.1,0.2,0.23,0.33,0.4,0.45}))</f>
        <v/>
      </c>
      <c r="W2963" s="18">
        <f>IF(U2963&lt;0,0.9,0.9-V2963*1.021)</f>
        <v/>
      </c>
      <c r="X2963" s="16">
        <f>ROUNDDOWN(S2963*0.2/W2963+2000,0)</f>
        <v/>
      </c>
      <c r="Y2963" s="17">
        <f>IF(O2963&lt;=0,0,LOOKUP(O2963,{0,1950001,3300001,6950001,9000001,18000001,40000001},{0.05,0.1,0.2,0.23,0.33,0.4,0.45}))</f>
        <v/>
      </c>
    </row>
    <row r="2964">
      <c r="A2964" t="inlineStr">
        <is>
          <t>1万円刻み</t>
        </is>
      </c>
      <c r="B2964" s="16">
        <f>'3_1万円刻み'!$A$620</f>
        <v/>
      </c>
      <c r="C2964" t="n">
        <v>2026</v>
      </c>
      <c r="D2964" t="n">
        <v>1</v>
      </c>
      <c r="E2964" t="n">
        <v>0</v>
      </c>
      <c r="F2964" t="n">
        <v>0</v>
      </c>
      <c r="G2964" s="16">
        <f>ROUND(MIN(B2964/12,650000)*12*0.0915+MIN(B2964/12,1390000)*12*(0.0504+0)+B2964*0.005,0)</f>
        <v/>
      </c>
      <c r="H2964" t="n">
        <v>0</v>
      </c>
      <c r="I2964" t="n">
        <v>0</v>
      </c>
      <c r="J2964" s="16">
        <f>IF(C2964=2026,IF(B2964&lt;741000,0,IF(B2964&lt;2191000,B2964-740000,IF(B2964&lt;2193000,1451000,IF(B2964&lt;2196000,1453000,IF(B2964&lt;2200000,1456000,IF(B2964&lt;3600000,ROUNDDOWN(B2964/4,-3)*2.8-80000,IF(B2964&lt;6600000,ROUNDDOWN(B2964/4,-3)*3.2-440000,IF(B2964&lt;8500000,ROUNDDOWN(B2964*0.9,0)-1100000,B2964-1950000)))))))),IF(B2964&lt;651000,0,IF(B2964&lt;1900000,B2964-650000,IF(B2964&lt;3600000,ROUNDDOWN(B2964/4,-3)*2.8-80000,IF(B2964&lt;6600000,ROUNDDOWN(B2964/4,-3)*3.2-440000,IF(B2964&lt;8500000,ROUNDDOWN(B2964*0.9,0)-1100000,B2964-1950000))))))</f>
        <v/>
      </c>
      <c r="K2964" s="16">
        <f>IF(J2964&gt;23500000,NA(),IF(C2964=2026,IF(J2964&lt;=4890000,1040000,IF(J2964&lt;=6550000,670000,620000)),IF(J2964&lt;=1320000,950000,IF(J2964&lt;=3360000,880000,IF(J2964&lt;=4890000,680000,IF(J2964&lt;=6550000,630000,580000))))))</f>
        <v/>
      </c>
      <c r="L2964" s="16">
        <f>IF(D2964=1,IF(J2964&lt;=9000000,380000,IF(J2964&lt;=9500000,260000,IF(J2964&lt;=10000000,130000,0))),0)</f>
        <v/>
      </c>
      <c r="M2964" s="16">
        <f>IF(D2964=1,IF(J2964&lt;=9000000,330000,IF(J2964&lt;=9500000,220000,IF(J2964&lt;=10000000,110000,0))),0)</f>
        <v/>
      </c>
      <c r="N2964" s="16">
        <f>IF(D2964=1,IF(J2964&lt;=9000000,50000,IF(J2964&lt;=9500000,40000,IF(J2964&lt;=10000000,20000,0))),0)</f>
        <v/>
      </c>
      <c r="O2964" s="16">
        <f>MAX(0,ROUNDDOWN(J2964-G2964-K2964-L2964-E2964*380000-F2964*630000-H2964,-3))</f>
        <v/>
      </c>
      <c r="P2964" s="16">
        <f>MAX(0,ROUNDDOWN(J2964-G2964-430000-M2964-E2964*330000-F2964*450000-I2964,-3))</f>
        <v/>
      </c>
      <c r="Q2964" s="16">
        <f>50000+N2964+E2964*50000+F2964*180000</f>
        <v/>
      </c>
      <c r="R2964" s="16">
        <f>IF(P2964&lt;=2000000,MIN(Q2964,P2964),MAX(Q2964-(P2964-2000000),50000))*0.05</f>
        <v/>
      </c>
      <c r="S2964" s="16">
        <f>MAX(0,P2964*0.1-R2964)</f>
        <v/>
      </c>
      <c r="T2964" s="16">
        <f>Q2964+MAX(0,K2964-480000)</f>
        <v/>
      </c>
      <c r="U2964" s="16">
        <f>P2964-T2964</f>
        <v/>
      </c>
      <c r="V2964" s="17">
        <f>IF(U2964&lt;0,0,LOOKUP(U2964,{0,1950001,3300001,6950001,9000001,18000001,40000001},{0.05,0.1,0.2,0.23,0.33,0.4,0.45}))</f>
        <v/>
      </c>
      <c r="W2964" s="18">
        <f>IF(U2964&lt;0,0.9,0.9-V2964*1.021)</f>
        <v/>
      </c>
      <c r="X2964" s="16">
        <f>ROUNDDOWN(S2964*0.2/W2964+2000,0)</f>
        <v/>
      </c>
      <c r="Y2964" s="17">
        <f>IF(O2964&lt;=0,0,LOOKUP(O2964,{0,1950001,3300001,6950001,9000001,18000001,40000001},{0.05,0.1,0.2,0.23,0.33,0.4,0.45}))</f>
        <v/>
      </c>
    </row>
    <row r="2965">
      <c r="A2965" t="inlineStr">
        <is>
          <t>1万円刻み</t>
        </is>
      </c>
      <c r="B2965" s="16">
        <f>'3_1万円刻み'!$A$621</f>
        <v/>
      </c>
      <c r="C2965" t="n">
        <v>2025</v>
      </c>
      <c r="D2965" t="n">
        <v>0</v>
      </c>
      <c r="E2965" t="n">
        <v>0</v>
      </c>
      <c r="F2965" t="n">
        <v>0</v>
      </c>
      <c r="G2965" s="16">
        <f>ROUND(MIN(B2965/12,650000)*12*0.0915+MIN(B2965/12,1390000)*12*(0.0504+0)+B2965*0.005,0)</f>
        <v/>
      </c>
      <c r="H2965" t="n">
        <v>0</v>
      </c>
      <c r="I2965" t="n">
        <v>0</v>
      </c>
      <c r="J2965" s="16">
        <f>IF(C2965=2026,IF(B2965&lt;741000,0,IF(B2965&lt;2191000,B2965-740000,IF(B2965&lt;2193000,1451000,IF(B2965&lt;2196000,1453000,IF(B2965&lt;2200000,1456000,IF(B2965&lt;3600000,ROUNDDOWN(B2965/4,-3)*2.8-80000,IF(B2965&lt;6600000,ROUNDDOWN(B2965/4,-3)*3.2-440000,IF(B2965&lt;8500000,ROUNDDOWN(B2965*0.9,0)-1100000,B2965-1950000)))))))),IF(B2965&lt;651000,0,IF(B2965&lt;1900000,B2965-650000,IF(B2965&lt;3600000,ROUNDDOWN(B2965/4,-3)*2.8-80000,IF(B2965&lt;6600000,ROUNDDOWN(B2965/4,-3)*3.2-440000,IF(B2965&lt;8500000,ROUNDDOWN(B2965*0.9,0)-1100000,B2965-1950000))))))</f>
        <v/>
      </c>
      <c r="K2965" s="16">
        <f>IF(J2965&gt;23500000,NA(),IF(C2965=2026,IF(J2965&lt;=4890000,1040000,IF(J2965&lt;=6550000,670000,620000)),IF(J2965&lt;=1320000,950000,IF(J2965&lt;=3360000,880000,IF(J2965&lt;=4890000,680000,IF(J2965&lt;=6550000,630000,580000))))))</f>
        <v/>
      </c>
      <c r="L2965" s="16">
        <f>IF(D2965=1,IF(J2965&lt;=9000000,380000,IF(J2965&lt;=9500000,260000,IF(J2965&lt;=10000000,130000,0))),0)</f>
        <v/>
      </c>
      <c r="M2965" s="16">
        <f>IF(D2965=1,IF(J2965&lt;=9000000,330000,IF(J2965&lt;=9500000,220000,IF(J2965&lt;=10000000,110000,0))),0)</f>
        <v/>
      </c>
      <c r="N2965" s="16">
        <f>IF(D2965=1,IF(J2965&lt;=9000000,50000,IF(J2965&lt;=9500000,40000,IF(J2965&lt;=10000000,20000,0))),0)</f>
        <v/>
      </c>
      <c r="O2965" s="16">
        <f>MAX(0,ROUNDDOWN(J2965-G2965-K2965-L2965-E2965*380000-F2965*630000-H2965,-3))</f>
        <v/>
      </c>
      <c r="P2965" s="16">
        <f>MAX(0,ROUNDDOWN(J2965-G2965-430000-M2965-E2965*330000-F2965*450000-I2965,-3))</f>
        <v/>
      </c>
      <c r="Q2965" s="16">
        <f>50000+N2965+E2965*50000+F2965*180000</f>
        <v/>
      </c>
      <c r="R2965" s="16">
        <f>IF(P2965&lt;=2000000,MIN(Q2965,P2965),MAX(Q2965-(P2965-2000000),50000))*0.05</f>
        <v/>
      </c>
      <c r="S2965" s="16">
        <f>MAX(0,P2965*0.1-R2965)</f>
        <v/>
      </c>
      <c r="T2965" s="16">
        <f>Q2965+MAX(0,K2965-480000)</f>
        <v/>
      </c>
      <c r="U2965" s="16">
        <f>P2965-T2965</f>
        <v/>
      </c>
      <c r="V2965" s="17">
        <f>IF(U2965&lt;0,0,LOOKUP(U2965,{0,1950001,3300001,6950001,9000001,18000001,40000001},{0.05,0.1,0.2,0.23,0.33,0.4,0.45}))</f>
        <v/>
      </c>
      <c r="W2965" s="18">
        <f>IF(U2965&lt;0,0.9,0.9-V2965*1.021)</f>
        <v/>
      </c>
      <c r="X2965" s="16">
        <f>ROUNDDOWN(S2965*0.2/W2965+2000,0)</f>
        <v/>
      </c>
      <c r="Y2965" s="17">
        <f>IF(O2965&lt;=0,0,LOOKUP(O2965,{0,1950001,3300001,6950001,9000001,18000001,40000001},{0.05,0.1,0.2,0.23,0.33,0.4,0.45}))</f>
        <v/>
      </c>
    </row>
    <row r="2966">
      <c r="A2966" t="inlineStr">
        <is>
          <t>1万円刻み</t>
        </is>
      </c>
      <c r="B2966" s="16">
        <f>'3_1万円刻み'!$A$621</f>
        <v/>
      </c>
      <c r="C2966" t="n">
        <v>2026</v>
      </c>
      <c r="D2966" t="n">
        <v>0</v>
      </c>
      <c r="E2966" t="n">
        <v>0</v>
      </c>
      <c r="F2966" t="n">
        <v>0</v>
      </c>
      <c r="G2966" s="16">
        <f>ROUND(MIN(B2966/12,650000)*12*0.0915+MIN(B2966/12,1390000)*12*(0.0504+0)+B2966*0.005,0)</f>
        <v/>
      </c>
      <c r="H2966" t="n">
        <v>0</v>
      </c>
      <c r="I2966" t="n">
        <v>0</v>
      </c>
      <c r="J2966" s="16">
        <f>IF(C2966=2026,IF(B2966&lt;741000,0,IF(B2966&lt;2191000,B2966-740000,IF(B2966&lt;2193000,1451000,IF(B2966&lt;2196000,1453000,IF(B2966&lt;2200000,1456000,IF(B2966&lt;3600000,ROUNDDOWN(B2966/4,-3)*2.8-80000,IF(B2966&lt;6600000,ROUNDDOWN(B2966/4,-3)*3.2-440000,IF(B2966&lt;8500000,ROUNDDOWN(B2966*0.9,0)-1100000,B2966-1950000)))))))),IF(B2966&lt;651000,0,IF(B2966&lt;1900000,B2966-650000,IF(B2966&lt;3600000,ROUNDDOWN(B2966/4,-3)*2.8-80000,IF(B2966&lt;6600000,ROUNDDOWN(B2966/4,-3)*3.2-440000,IF(B2966&lt;8500000,ROUNDDOWN(B2966*0.9,0)-1100000,B2966-1950000))))))</f>
        <v/>
      </c>
      <c r="K2966" s="16">
        <f>IF(J2966&gt;23500000,NA(),IF(C2966=2026,IF(J2966&lt;=4890000,1040000,IF(J2966&lt;=6550000,670000,620000)),IF(J2966&lt;=1320000,950000,IF(J2966&lt;=3360000,880000,IF(J2966&lt;=4890000,680000,IF(J2966&lt;=6550000,630000,580000))))))</f>
        <v/>
      </c>
      <c r="L2966" s="16">
        <f>IF(D2966=1,IF(J2966&lt;=9000000,380000,IF(J2966&lt;=9500000,260000,IF(J2966&lt;=10000000,130000,0))),0)</f>
        <v/>
      </c>
      <c r="M2966" s="16">
        <f>IF(D2966=1,IF(J2966&lt;=9000000,330000,IF(J2966&lt;=9500000,220000,IF(J2966&lt;=10000000,110000,0))),0)</f>
        <v/>
      </c>
      <c r="N2966" s="16">
        <f>IF(D2966=1,IF(J2966&lt;=9000000,50000,IF(J2966&lt;=9500000,40000,IF(J2966&lt;=10000000,20000,0))),0)</f>
        <v/>
      </c>
      <c r="O2966" s="16">
        <f>MAX(0,ROUNDDOWN(J2966-G2966-K2966-L2966-E2966*380000-F2966*630000-H2966,-3))</f>
        <v/>
      </c>
      <c r="P2966" s="16">
        <f>MAX(0,ROUNDDOWN(J2966-G2966-430000-M2966-E2966*330000-F2966*450000-I2966,-3))</f>
        <v/>
      </c>
      <c r="Q2966" s="16">
        <f>50000+N2966+E2966*50000+F2966*180000</f>
        <v/>
      </c>
      <c r="R2966" s="16">
        <f>IF(P2966&lt;=2000000,MIN(Q2966,P2966),MAX(Q2966-(P2966-2000000),50000))*0.05</f>
        <v/>
      </c>
      <c r="S2966" s="16">
        <f>MAX(0,P2966*0.1-R2966)</f>
        <v/>
      </c>
      <c r="T2966" s="16">
        <f>Q2966+MAX(0,K2966-480000)</f>
        <v/>
      </c>
      <c r="U2966" s="16">
        <f>P2966-T2966</f>
        <v/>
      </c>
      <c r="V2966" s="17">
        <f>IF(U2966&lt;0,0,LOOKUP(U2966,{0,1950001,3300001,6950001,9000001,18000001,40000001},{0.05,0.1,0.2,0.23,0.33,0.4,0.45}))</f>
        <v/>
      </c>
      <c r="W2966" s="18">
        <f>IF(U2966&lt;0,0.9,0.9-V2966*1.021)</f>
        <v/>
      </c>
      <c r="X2966" s="16">
        <f>ROUNDDOWN(S2966*0.2/W2966+2000,0)</f>
        <v/>
      </c>
      <c r="Y2966" s="17">
        <f>IF(O2966&lt;=0,0,LOOKUP(O2966,{0,1950001,3300001,6950001,9000001,18000001,40000001},{0.05,0.1,0.2,0.23,0.33,0.4,0.45}))</f>
        <v/>
      </c>
    </row>
    <row r="2967">
      <c r="A2967" t="inlineStr">
        <is>
          <t>1万円刻み</t>
        </is>
      </c>
      <c r="B2967" s="16">
        <f>'3_1万円刻み'!$A$621</f>
        <v/>
      </c>
      <c r="C2967" t="n">
        <v>2025</v>
      </c>
      <c r="D2967" t="n">
        <v>1</v>
      </c>
      <c r="E2967" t="n">
        <v>0</v>
      </c>
      <c r="F2967" t="n">
        <v>0</v>
      </c>
      <c r="G2967" s="16">
        <f>ROUND(MIN(B2967/12,650000)*12*0.0915+MIN(B2967/12,1390000)*12*(0.0504+0)+B2967*0.005,0)</f>
        <v/>
      </c>
      <c r="H2967" t="n">
        <v>0</v>
      </c>
      <c r="I2967" t="n">
        <v>0</v>
      </c>
      <c r="J2967" s="16">
        <f>IF(C2967=2026,IF(B2967&lt;741000,0,IF(B2967&lt;2191000,B2967-740000,IF(B2967&lt;2193000,1451000,IF(B2967&lt;2196000,1453000,IF(B2967&lt;2200000,1456000,IF(B2967&lt;3600000,ROUNDDOWN(B2967/4,-3)*2.8-80000,IF(B2967&lt;6600000,ROUNDDOWN(B2967/4,-3)*3.2-440000,IF(B2967&lt;8500000,ROUNDDOWN(B2967*0.9,0)-1100000,B2967-1950000)))))))),IF(B2967&lt;651000,0,IF(B2967&lt;1900000,B2967-650000,IF(B2967&lt;3600000,ROUNDDOWN(B2967/4,-3)*2.8-80000,IF(B2967&lt;6600000,ROUNDDOWN(B2967/4,-3)*3.2-440000,IF(B2967&lt;8500000,ROUNDDOWN(B2967*0.9,0)-1100000,B2967-1950000))))))</f>
        <v/>
      </c>
      <c r="K2967" s="16">
        <f>IF(J2967&gt;23500000,NA(),IF(C2967=2026,IF(J2967&lt;=4890000,1040000,IF(J2967&lt;=6550000,670000,620000)),IF(J2967&lt;=1320000,950000,IF(J2967&lt;=3360000,880000,IF(J2967&lt;=4890000,680000,IF(J2967&lt;=6550000,630000,580000))))))</f>
        <v/>
      </c>
      <c r="L2967" s="16">
        <f>IF(D2967=1,IF(J2967&lt;=9000000,380000,IF(J2967&lt;=9500000,260000,IF(J2967&lt;=10000000,130000,0))),0)</f>
        <v/>
      </c>
      <c r="M2967" s="16">
        <f>IF(D2967=1,IF(J2967&lt;=9000000,330000,IF(J2967&lt;=9500000,220000,IF(J2967&lt;=10000000,110000,0))),0)</f>
        <v/>
      </c>
      <c r="N2967" s="16">
        <f>IF(D2967=1,IF(J2967&lt;=9000000,50000,IF(J2967&lt;=9500000,40000,IF(J2967&lt;=10000000,20000,0))),0)</f>
        <v/>
      </c>
      <c r="O2967" s="16">
        <f>MAX(0,ROUNDDOWN(J2967-G2967-K2967-L2967-E2967*380000-F2967*630000-H2967,-3))</f>
        <v/>
      </c>
      <c r="P2967" s="16">
        <f>MAX(0,ROUNDDOWN(J2967-G2967-430000-M2967-E2967*330000-F2967*450000-I2967,-3))</f>
        <v/>
      </c>
      <c r="Q2967" s="16">
        <f>50000+N2967+E2967*50000+F2967*180000</f>
        <v/>
      </c>
      <c r="R2967" s="16">
        <f>IF(P2967&lt;=2000000,MIN(Q2967,P2967),MAX(Q2967-(P2967-2000000),50000))*0.05</f>
        <v/>
      </c>
      <c r="S2967" s="16">
        <f>MAX(0,P2967*0.1-R2967)</f>
        <v/>
      </c>
      <c r="T2967" s="16">
        <f>Q2967+MAX(0,K2967-480000)</f>
        <v/>
      </c>
      <c r="U2967" s="16">
        <f>P2967-T2967</f>
        <v/>
      </c>
      <c r="V2967" s="17">
        <f>IF(U2967&lt;0,0,LOOKUP(U2967,{0,1950001,3300001,6950001,9000001,18000001,40000001},{0.05,0.1,0.2,0.23,0.33,0.4,0.45}))</f>
        <v/>
      </c>
      <c r="W2967" s="18">
        <f>IF(U2967&lt;0,0.9,0.9-V2967*1.021)</f>
        <v/>
      </c>
      <c r="X2967" s="16">
        <f>ROUNDDOWN(S2967*0.2/W2967+2000,0)</f>
        <v/>
      </c>
      <c r="Y2967" s="17">
        <f>IF(O2967&lt;=0,0,LOOKUP(O2967,{0,1950001,3300001,6950001,9000001,18000001,40000001},{0.05,0.1,0.2,0.23,0.33,0.4,0.45}))</f>
        <v/>
      </c>
    </row>
    <row r="2968">
      <c r="A2968" t="inlineStr">
        <is>
          <t>1万円刻み</t>
        </is>
      </c>
      <c r="B2968" s="16">
        <f>'3_1万円刻み'!$A$621</f>
        <v/>
      </c>
      <c r="C2968" t="n">
        <v>2026</v>
      </c>
      <c r="D2968" t="n">
        <v>1</v>
      </c>
      <c r="E2968" t="n">
        <v>0</v>
      </c>
      <c r="F2968" t="n">
        <v>0</v>
      </c>
      <c r="G2968" s="16">
        <f>ROUND(MIN(B2968/12,650000)*12*0.0915+MIN(B2968/12,1390000)*12*(0.0504+0)+B2968*0.005,0)</f>
        <v/>
      </c>
      <c r="H2968" t="n">
        <v>0</v>
      </c>
      <c r="I2968" t="n">
        <v>0</v>
      </c>
      <c r="J2968" s="16">
        <f>IF(C2968=2026,IF(B2968&lt;741000,0,IF(B2968&lt;2191000,B2968-740000,IF(B2968&lt;2193000,1451000,IF(B2968&lt;2196000,1453000,IF(B2968&lt;2200000,1456000,IF(B2968&lt;3600000,ROUNDDOWN(B2968/4,-3)*2.8-80000,IF(B2968&lt;6600000,ROUNDDOWN(B2968/4,-3)*3.2-440000,IF(B2968&lt;8500000,ROUNDDOWN(B2968*0.9,0)-1100000,B2968-1950000)))))))),IF(B2968&lt;651000,0,IF(B2968&lt;1900000,B2968-650000,IF(B2968&lt;3600000,ROUNDDOWN(B2968/4,-3)*2.8-80000,IF(B2968&lt;6600000,ROUNDDOWN(B2968/4,-3)*3.2-440000,IF(B2968&lt;8500000,ROUNDDOWN(B2968*0.9,0)-1100000,B2968-1950000))))))</f>
        <v/>
      </c>
      <c r="K2968" s="16">
        <f>IF(J2968&gt;23500000,NA(),IF(C2968=2026,IF(J2968&lt;=4890000,1040000,IF(J2968&lt;=6550000,670000,620000)),IF(J2968&lt;=1320000,950000,IF(J2968&lt;=3360000,880000,IF(J2968&lt;=4890000,680000,IF(J2968&lt;=6550000,630000,580000))))))</f>
        <v/>
      </c>
      <c r="L2968" s="16">
        <f>IF(D2968=1,IF(J2968&lt;=9000000,380000,IF(J2968&lt;=9500000,260000,IF(J2968&lt;=10000000,130000,0))),0)</f>
        <v/>
      </c>
      <c r="M2968" s="16">
        <f>IF(D2968=1,IF(J2968&lt;=9000000,330000,IF(J2968&lt;=9500000,220000,IF(J2968&lt;=10000000,110000,0))),0)</f>
        <v/>
      </c>
      <c r="N2968" s="16">
        <f>IF(D2968=1,IF(J2968&lt;=9000000,50000,IF(J2968&lt;=9500000,40000,IF(J2968&lt;=10000000,20000,0))),0)</f>
        <v/>
      </c>
      <c r="O2968" s="16">
        <f>MAX(0,ROUNDDOWN(J2968-G2968-K2968-L2968-E2968*380000-F2968*630000-H2968,-3))</f>
        <v/>
      </c>
      <c r="P2968" s="16">
        <f>MAX(0,ROUNDDOWN(J2968-G2968-430000-M2968-E2968*330000-F2968*450000-I2968,-3))</f>
        <v/>
      </c>
      <c r="Q2968" s="16">
        <f>50000+N2968+E2968*50000+F2968*180000</f>
        <v/>
      </c>
      <c r="R2968" s="16">
        <f>IF(P2968&lt;=2000000,MIN(Q2968,P2968),MAX(Q2968-(P2968-2000000),50000))*0.05</f>
        <v/>
      </c>
      <c r="S2968" s="16">
        <f>MAX(0,P2968*0.1-R2968)</f>
        <v/>
      </c>
      <c r="T2968" s="16">
        <f>Q2968+MAX(0,K2968-480000)</f>
        <v/>
      </c>
      <c r="U2968" s="16">
        <f>P2968-T2968</f>
        <v/>
      </c>
      <c r="V2968" s="17">
        <f>IF(U2968&lt;0,0,LOOKUP(U2968,{0,1950001,3300001,6950001,9000001,18000001,40000001},{0.05,0.1,0.2,0.23,0.33,0.4,0.45}))</f>
        <v/>
      </c>
      <c r="W2968" s="18">
        <f>IF(U2968&lt;0,0.9,0.9-V2968*1.021)</f>
        <v/>
      </c>
      <c r="X2968" s="16">
        <f>ROUNDDOWN(S2968*0.2/W2968+2000,0)</f>
        <v/>
      </c>
      <c r="Y2968" s="17">
        <f>IF(O2968&lt;=0,0,LOOKUP(O2968,{0,1950001,3300001,6950001,9000001,18000001,40000001},{0.05,0.1,0.2,0.23,0.33,0.4,0.45}))</f>
        <v/>
      </c>
    </row>
    <row r="2969">
      <c r="A2969" t="inlineStr">
        <is>
          <t>1万円刻み</t>
        </is>
      </c>
      <c r="B2969" s="16">
        <f>'3_1万円刻み'!$A$622</f>
        <v/>
      </c>
      <c r="C2969" t="n">
        <v>2025</v>
      </c>
      <c r="D2969" t="n">
        <v>0</v>
      </c>
      <c r="E2969" t="n">
        <v>0</v>
      </c>
      <c r="F2969" t="n">
        <v>0</v>
      </c>
      <c r="G2969" s="16">
        <f>ROUND(MIN(B2969/12,650000)*12*0.0915+MIN(B2969/12,1390000)*12*(0.0504+0)+B2969*0.005,0)</f>
        <v/>
      </c>
      <c r="H2969" t="n">
        <v>0</v>
      </c>
      <c r="I2969" t="n">
        <v>0</v>
      </c>
      <c r="J2969" s="16">
        <f>IF(C2969=2026,IF(B2969&lt;741000,0,IF(B2969&lt;2191000,B2969-740000,IF(B2969&lt;2193000,1451000,IF(B2969&lt;2196000,1453000,IF(B2969&lt;2200000,1456000,IF(B2969&lt;3600000,ROUNDDOWN(B2969/4,-3)*2.8-80000,IF(B2969&lt;6600000,ROUNDDOWN(B2969/4,-3)*3.2-440000,IF(B2969&lt;8500000,ROUNDDOWN(B2969*0.9,0)-1100000,B2969-1950000)))))))),IF(B2969&lt;651000,0,IF(B2969&lt;1900000,B2969-650000,IF(B2969&lt;3600000,ROUNDDOWN(B2969/4,-3)*2.8-80000,IF(B2969&lt;6600000,ROUNDDOWN(B2969/4,-3)*3.2-440000,IF(B2969&lt;8500000,ROUNDDOWN(B2969*0.9,0)-1100000,B2969-1950000))))))</f>
        <v/>
      </c>
      <c r="K2969" s="16">
        <f>IF(J2969&gt;23500000,NA(),IF(C2969=2026,IF(J2969&lt;=4890000,1040000,IF(J2969&lt;=6550000,670000,620000)),IF(J2969&lt;=1320000,950000,IF(J2969&lt;=3360000,880000,IF(J2969&lt;=4890000,680000,IF(J2969&lt;=6550000,630000,580000))))))</f>
        <v/>
      </c>
      <c r="L2969" s="16">
        <f>IF(D2969=1,IF(J2969&lt;=9000000,380000,IF(J2969&lt;=9500000,260000,IF(J2969&lt;=10000000,130000,0))),0)</f>
        <v/>
      </c>
      <c r="M2969" s="16">
        <f>IF(D2969=1,IF(J2969&lt;=9000000,330000,IF(J2969&lt;=9500000,220000,IF(J2969&lt;=10000000,110000,0))),0)</f>
        <v/>
      </c>
      <c r="N2969" s="16">
        <f>IF(D2969=1,IF(J2969&lt;=9000000,50000,IF(J2969&lt;=9500000,40000,IF(J2969&lt;=10000000,20000,0))),0)</f>
        <v/>
      </c>
      <c r="O2969" s="16">
        <f>MAX(0,ROUNDDOWN(J2969-G2969-K2969-L2969-E2969*380000-F2969*630000-H2969,-3))</f>
        <v/>
      </c>
      <c r="P2969" s="16">
        <f>MAX(0,ROUNDDOWN(J2969-G2969-430000-M2969-E2969*330000-F2969*450000-I2969,-3))</f>
        <v/>
      </c>
      <c r="Q2969" s="16">
        <f>50000+N2969+E2969*50000+F2969*180000</f>
        <v/>
      </c>
      <c r="R2969" s="16">
        <f>IF(P2969&lt;=2000000,MIN(Q2969,P2969),MAX(Q2969-(P2969-2000000),50000))*0.05</f>
        <v/>
      </c>
      <c r="S2969" s="16">
        <f>MAX(0,P2969*0.1-R2969)</f>
        <v/>
      </c>
      <c r="T2969" s="16">
        <f>Q2969+MAX(0,K2969-480000)</f>
        <v/>
      </c>
      <c r="U2969" s="16">
        <f>P2969-T2969</f>
        <v/>
      </c>
      <c r="V2969" s="17">
        <f>IF(U2969&lt;0,0,LOOKUP(U2969,{0,1950001,3300001,6950001,9000001,18000001,40000001},{0.05,0.1,0.2,0.23,0.33,0.4,0.45}))</f>
        <v/>
      </c>
      <c r="W2969" s="18">
        <f>IF(U2969&lt;0,0.9,0.9-V2969*1.021)</f>
        <v/>
      </c>
      <c r="X2969" s="16">
        <f>ROUNDDOWN(S2969*0.2/W2969+2000,0)</f>
        <v/>
      </c>
      <c r="Y2969" s="17">
        <f>IF(O2969&lt;=0,0,LOOKUP(O2969,{0,1950001,3300001,6950001,9000001,18000001,40000001},{0.05,0.1,0.2,0.23,0.33,0.4,0.45}))</f>
        <v/>
      </c>
    </row>
    <row r="2970">
      <c r="A2970" t="inlineStr">
        <is>
          <t>1万円刻み</t>
        </is>
      </c>
      <c r="B2970" s="16">
        <f>'3_1万円刻み'!$A$622</f>
        <v/>
      </c>
      <c r="C2970" t="n">
        <v>2026</v>
      </c>
      <c r="D2970" t="n">
        <v>0</v>
      </c>
      <c r="E2970" t="n">
        <v>0</v>
      </c>
      <c r="F2970" t="n">
        <v>0</v>
      </c>
      <c r="G2970" s="16">
        <f>ROUND(MIN(B2970/12,650000)*12*0.0915+MIN(B2970/12,1390000)*12*(0.0504+0)+B2970*0.005,0)</f>
        <v/>
      </c>
      <c r="H2970" t="n">
        <v>0</v>
      </c>
      <c r="I2970" t="n">
        <v>0</v>
      </c>
      <c r="J2970" s="16">
        <f>IF(C2970=2026,IF(B2970&lt;741000,0,IF(B2970&lt;2191000,B2970-740000,IF(B2970&lt;2193000,1451000,IF(B2970&lt;2196000,1453000,IF(B2970&lt;2200000,1456000,IF(B2970&lt;3600000,ROUNDDOWN(B2970/4,-3)*2.8-80000,IF(B2970&lt;6600000,ROUNDDOWN(B2970/4,-3)*3.2-440000,IF(B2970&lt;8500000,ROUNDDOWN(B2970*0.9,0)-1100000,B2970-1950000)))))))),IF(B2970&lt;651000,0,IF(B2970&lt;1900000,B2970-650000,IF(B2970&lt;3600000,ROUNDDOWN(B2970/4,-3)*2.8-80000,IF(B2970&lt;6600000,ROUNDDOWN(B2970/4,-3)*3.2-440000,IF(B2970&lt;8500000,ROUNDDOWN(B2970*0.9,0)-1100000,B2970-1950000))))))</f>
        <v/>
      </c>
      <c r="K2970" s="16">
        <f>IF(J2970&gt;23500000,NA(),IF(C2970=2026,IF(J2970&lt;=4890000,1040000,IF(J2970&lt;=6550000,670000,620000)),IF(J2970&lt;=1320000,950000,IF(J2970&lt;=3360000,880000,IF(J2970&lt;=4890000,680000,IF(J2970&lt;=6550000,630000,580000))))))</f>
        <v/>
      </c>
      <c r="L2970" s="16">
        <f>IF(D2970=1,IF(J2970&lt;=9000000,380000,IF(J2970&lt;=9500000,260000,IF(J2970&lt;=10000000,130000,0))),0)</f>
        <v/>
      </c>
      <c r="M2970" s="16">
        <f>IF(D2970=1,IF(J2970&lt;=9000000,330000,IF(J2970&lt;=9500000,220000,IF(J2970&lt;=10000000,110000,0))),0)</f>
        <v/>
      </c>
      <c r="N2970" s="16">
        <f>IF(D2970=1,IF(J2970&lt;=9000000,50000,IF(J2970&lt;=9500000,40000,IF(J2970&lt;=10000000,20000,0))),0)</f>
        <v/>
      </c>
      <c r="O2970" s="16">
        <f>MAX(0,ROUNDDOWN(J2970-G2970-K2970-L2970-E2970*380000-F2970*630000-H2970,-3))</f>
        <v/>
      </c>
      <c r="P2970" s="16">
        <f>MAX(0,ROUNDDOWN(J2970-G2970-430000-M2970-E2970*330000-F2970*450000-I2970,-3))</f>
        <v/>
      </c>
      <c r="Q2970" s="16">
        <f>50000+N2970+E2970*50000+F2970*180000</f>
        <v/>
      </c>
      <c r="R2970" s="16">
        <f>IF(P2970&lt;=2000000,MIN(Q2970,P2970),MAX(Q2970-(P2970-2000000),50000))*0.05</f>
        <v/>
      </c>
      <c r="S2970" s="16">
        <f>MAX(0,P2970*0.1-R2970)</f>
        <v/>
      </c>
      <c r="T2970" s="16">
        <f>Q2970+MAX(0,K2970-480000)</f>
        <v/>
      </c>
      <c r="U2970" s="16">
        <f>P2970-T2970</f>
        <v/>
      </c>
      <c r="V2970" s="17">
        <f>IF(U2970&lt;0,0,LOOKUP(U2970,{0,1950001,3300001,6950001,9000001,18000001,40000001},{0.05,0.1,0.2,0.23,0.33,0.4,0.45}))</f>
        <v/>
      </c>
      <c r="W2970" s="18">
        <f>IF(U2970&lt;0,0.9,0.9-V2970*1.021)</f>
        <v/>
      </c>
      <c r="X2970" s="16">
        <f>ROUNDDOWN(S2970*0.2/W2970+2000,0)</f>
        <v/>
      </c>
      <c r="Y2970" s="17">
        <f>IF(O2970&lt;=0,0,LOOKUP(O2970,{0,1950001,3300001,6950001,9000001,18000001,40000001},{0.05,0.1,0.2,0.23,0.33,0.4,0.45}))</f>
        <v/>
      </c>
    </row>
    <row r="2971">
      <c r="A2971" t="inlineStr">
        <is>
          <t>1万円刻み</t>
        </is>
      </c>
      <c r="B2971" s="16">
        <f>'3_1万円刻み'!$A$622</f>
        <v/>
      </c>
      <c r="C2971" t="n">
        <v>2025</v>
      </c>
      <c r="D2971" t="n">
        <v>1</v>
      </c>
      <c r="E2971" t="n">
        <v>0</v>
      </c>
      <c r="F2971" t="n">
        <v>0</v>
      </c>
      <c r="G2971" s="16">
        <f>ROUND(MIN(B2971/12,650000)*12*0.0915+MIN(B2971/12,1390000)*12*(0.0504+0)+B2971*0.005,0)</f>
        <v/>
      </c>
      <c r="H2971" t="n">
        <v>0</v>
      </c>
      <c r="I2971" t="n">
        <v>0</v>
      </c>
      <c r="J2971" s="16">
        <f>IF(C2971=2026,IF(B2971&lt;741000,0,IF(B2971&lt;2191000,B2971-740000,IF(B2971&lt;2193000,1451000,IF(B2971&lt;2196000,1453000,IF(B2971&lt;2200000,1456000,IF(B2971&lt;3600000,ROUNDDOWN(B2971/4,-3)*2.8-80000,IF(B2971&lt;6600000,ROUNDDOWN(B2971/4,-3)*3.2-440000,IF(B2971&lt;8500000,ROUNDDOWN(B2971*0.9,0)-1100000,B2971-1950000)))))))),IF(B2971&lt;651000,0,IF(B2971&lt;1900000,B2971-650000,IF(B2971&lt;3600000,ROUNDDOWN(B2971/4,-3)*2.8-80000,IF(B2971&lt;6600000,ROUNDDOWN(B2971/4,-3)*3.2-440000,IF(B2971&lt;8500000,ROUNDDOWN(B2971*0.9,0)-1100000,B2971-1950000))))))</f>
        <v/>
      </c>
      <c r="K2971" s="16">
        <f>IF(J2971&gt;23500000,NA(),IF(C2971=2026,IF(J2971&lt;=4890000,1040000,IF(J2971&lt;=6550000,670000,620000)),IF(J2971&lt;=1320000,950000,IF(J2971&lt;=3360000,880000,IF(J2971&lt;=4890000,680000,IF(J2971&lt;=6550000,630000,580000))))))</f>
        <v/>
      </c>
      <c r="L2971" s="16">
        <f>IF(D2971=1,IF(J2971&lt;=9000000,380000,IF(J2971&lt;=9500000,260000,IF(J2971&lt;=10000000,130000,0))),0)</f>
        <v/>
      </c>
      <c r="M2971" s="16">
        <f>IF(D2971=1,IF(J2971&lt;=9000000,330000,IF(J2971&lt;=9500000,220000,IF(J2971&lt;=10000000,110000,0))),0)</f>
        <v/>
      </c>
      <c r="N2971" s="16">
        <f>IF(D2971=1,IF(J2971&lt;=9000000,50000,IF(J2971&lt;=9500000,40000,IF(J2971&lt;=10000000,20000,0))),0)</f>
        <v/>
      </c>
      <c r="O2971" s="16">
        <f>MAX(0,ROUNDDOWN(J2971-G2971-K2971-L2971-E2971*380000-F2971*630000-H2971,-3))</f>
        <v/>
      </c>
      <c r="P2971" s="16">
        <f>MAX(0,ROUNDDOWN(J2971-G2971-430000-M2971-E2971*330000-F2971*450000-I2971,-3))</f>
        <v/>
      </c>
      <c r="Q2971" s="16">
        <f>50000+N2971+E2971*50000+F2971*180000</f>
        <v/>
      </c>
      <c r="R2971" s="16">
        <f>IF(P2971&lt;=2000000,MIN(Q2971,P2971),MAX(Q2971-(P2971-2000000),50000))*0.05</f>
        <v/>
      </c>
      <c r="S2971" s="16">
        <f>MAX(0,P2971*0.1-R2971)</f>
        <v/>
      </c>
      <c r="T2971" s="16">
        <f>Q2971+MAX(0,K2971-480000)</f>
        <v/>
      </c>
      <c r="U2971" s="16">
        <f>P2971-T2971</f>
        <v/>
      </c>
      <c r="V2971" s="17">
        <f>IF(U2971&lt;0,0,LOOKUP(U2971,{0,1950001,3300001,6950001,9000001,18000001,40000001},{0.05,0.1,0.2,0.23,0.33,0.4,0.45}))</f>
        <v/>
      </c>
      <c r="W2971" s="18">
        <f>IF(U2971&lt;0,0.9,0.9-V2971*1.021)</f>
        <v/>
      </c>
      <c r="X2971" s="16">
        <f>ROUNDDOWN(S2971*0.2/W2971+2000,0)</f>
        <v/>
      </c>
      <c r="Y2971" s="17">
        <f>IF(O2971&lt;=0,0,LOOKUP(O2971,{0,1950001,3300001,6950001,9000001,18000001,40000001},{0.05,0.1,0.2,0.23,0.33,0.4,0.45}))</f>
        <v/>
      </c>
    </row>
    <row r="2972">
      <c r="A2972" t="inlineStr">
        <is>
          <t>1万円刻み</t>
        </is>
      </c>
      <c r="B2972" s="16">
        <f>'3_1万円刻み'!$A$622</f>
        <v/>
      </c>
      <c r="C2972" t="n">
        <v>2026</v>
      </c>
      <c r="D2972" t="n">
        <v>1</v>
      </c>
      <c r="E2972" t="n">
        <v>0</v>
      </c>
      <c r="F2972" t="n">
        <v>0</v>
      </c>
      <c r="G2972" s="16">
        <f>ROUND(MIN(B2972/12,650000)*12*0.0915+MIN(B2972/12,1390000)*12*(0.0504+0)+B2972*0.005,0)</f>
        <v/>
      </c>
      <c r="H2972" t="n">
        <v>0</v>
      </c>
      <c r="I2972" t="n">
        <v>0</v>
      </c>
      <c r="J2972" s="16">
        <f>IF(C2972=2026,IF(B2972&lt;741000,0,IF(B2972&lt;2191000,B2972-740000,IF(B2972&lt;2193000,1451000,IF(B2972&lt;2196000,1453000,IF(B2972&lt;2200000,1456000,IF(B2972&lt;3600000,ROUNDDOWN(B2972/4,-3)*2.8-80000,IF(B2972&lt;6600000,ROUNDDOWN(B2972/4,-3)*3.2-440000,IF(B2972&lt;8500000,ROUNDDOWN(B2972*0.9,0)-1100000,B2972-1950000)))))))),IF(B2972&lt;651000,0,IF(B2972&lt;1900000,B2972-650000,IF(B2972&lt;3600000,ROUNDDOWN(B2972/4,-3)*2.8-80000,IF(B2972&lt;6600000,ROUNDDOWN(B2972/4,-3)*3.2-440000,IF(B2972&lt;8500000,ROUNDDOWN(B2972*0.9,0)-1100000,B2972-1950000))))))</f>
        <v/>
      </c>
      <c r="K2972" s="16">
        <f>IF(J2972&gt;23500000,NA(),IF(C2972=2026,IF(J2972&lt;=4890000,1040000,IF(J2972&lt;=6550000,670000,620000)),IF(J2972&lt;=1320000,950000,IF(J2972&lt;=3360000,880000,IF(J2972&lt;=4890000,680000,IF(J2972&lt;=6550000,630000,580000))))))</f>
        <v/>
      </c>
      <c r="L2972" s="16">
        <f>IF(D2972=1,IF(J2972&lt;=9000000,380000,IF(J2972&lt;=9500000,260000,IF(J2972&lt;=10000000,130000,0))),0)</f>
        <v/>
      </c>
      <c r="M2972" s="16">
        <f>IF(D2972=1,IF(J2972&lt;=9000000,330000,IF(J2972&lt;=9500000,220000,IF(J2972&lt;=10000000,110000,0))),0)</f>
        <v/>
      </c>
      <c r="N2972" s="16">
        <f>IF(D2972=1,IF(J2972&lt;=9000000,50000,IF(J2972&lt;=9500000,40000,IF(J2972&lt;=10000000,20000,0))),0)</f>
        <v/>
      </c>
      <c r="O2972" s="16">
        <f>MAX(0,ROUNDDOWN(J2972-G2972-K2972-L2972-E2972*380000-F2972*630000-H2972,-3))</f>
        <v/>
      </c>
      <c r="P2972" s="16">
        <f>MAX(0,ROUNDDOWN(J2972-G2972-430000-M2972-E2972*330000-F2972*450000-I2972,-3))</f>
        <v/>
      </c>
      <c r="Q2972" s="16">
        <f>50000+N2972+E2972*50000+F2972*180000</f>
        <v/>
      </c>
      <c r="R2972" s="16">
        <f>IF(P2972&lt;=2000000,MIN(Q2972,P2972),MAX(Q2972-(P2972-2000000),50000))*0.05</f>
        <v/>
      </c>
      <c r="S2972" s="16">
        <f>MAX(0,P2972*0.1-R2972)</f>
        <v/>
      </c>
      <c r="T2972" s="16">
        <f>Q2972+MAX(0,K2972-480000)</f>
        <v/>
      </c>
      <c r="U2972" s="16">
        <f>P2972-T2972</f>
        <v/>
      </c>
      <c r="V2972" s="17">
        <f>IF(U2972&lt;0,0,LOOKUP(U2972,{0,1950001,3300001,6950001,9000001,18000001,40000001},{0.05,0.1,0.2,0.23,0.33,0.4,0.45}))</f>
        <v/>
      </c>
      <c r="W2972" s="18">
        <f>IF(U2972&lt;0,0.9,0.9-V2972*1.021)</f>
        <v/>
      </c>
      <c r="X2972" s="16">
        <f>ROUNDDOWN(S2972*0.2/W2972+2000,0)</f>
        <v/>
      </c>
      <c r="Y2972" s="17">
        <f>IF(O2972&lt;=0,0,LOOKUP(O2972,{0,1950001,3300001,6950001,9000001,18000001,40000001},{0.05,0.1,0.2,0.23,0.33,0.4,0.45}))</f>
        <v/>
      </c>
    </row>
    <row r="2973">
      <c r="A2973" t="inlineStr">
        <is>
          <t>1万円刻み</t>
        </is>
      </c>
      <c r="B2973" s="16">
        <f>'3_1万円刻み'!$A$623</f>
        <v/>
      </c>
      <c r="C2973" t="n">
        <v>2025</v>
      </c>
      <c r="D2973" t="n">
        <v>0</v>
      </c>
      <c r="E2973" t="n">
        <v>0</v>
      </c>
      <c r="F2973" t="n">
        <v>0</v>
      </c>
      <c r="G2973" s="16">
        <f>ROUND(MIN(B2973/12,650000)*12*0.0915+MIN(B2973/12,1390000)*12*(0.0504+0)+B2973*0.005,0)</f>
        <v/>
      </c>
      <c r="H2973" t="n">
        <v>0</v>
      </c>
      <c r="I2973" t="n">
        <v>0</v>
      </c>
      <c r="J2973" s="16">
        <f>IF(C2973=2026,IF(B2973&lt;741000,0,IF(B2973&lt;2191000,B2973-740000,IF(B2973&lt;2193000,1451000,IF(B2973&lt;2196000,1453000,IF(B2973&lt;2200000,1456000,IF(B2973&lt;3600000,ROUNDDOWN(B2973/4,-3)*2.8-80000,IF(B2973&lt;6600000,ROUNDDOWN(B2973/4,-3)*3.2-440000,IF(B2973&lt;8500000,ROUNDDOWN(B2973*0.9,0)-1100000,B2973-1950000)))))))),IF(B2973&lt;651000,0,IF(B2973&lt;1900000,B2973-650000,IF(B2973&lt;3600000,ROUNDDOWN(B2973/4,-3)*2.8-80000,IF(B2973&lt;6600000,ROUNDDOWN(B2973/4,-3)*3.2-440000,IF(B2973&lt;8500000,ROUNDDOWN(B2973*0.9,0)-1100000,B2973-1950000))))))</f>
        <v/>
      </c>
      <c r="K2973" s="16">
        <f>IF(J2973&gt;23500000,NA(),IF(C2973=2026,IF(J2973&lt;=4890000,1040000,IF(J2973&lt;=6550000,670000,620000)),IF(J2973&lt;=1320000,950000,IF(J2973&lt;=3360000,880000,IF(J2973&lt;=4890000,680000,IF(J2973&lt;=6550000,630000,580000))))))</f>
        <v/>
      </c>
      <c r="L2973" s="16">
        <f>IF(D2973=1,IF(J2973&lt;=9000000,380000,IF(J2973&lt;=9500000,260000,IF(J2973&lt;=10000000,130000,0))),0)</f>
        <v/>
      </c>
      <c r="M2973" s="16">
        <f>IF(D2973=1,IF(J2973&lt;=9000000,330000,IF(J2973&lt;=9500000,220000,IF(J2973&lt;=10000000,110000,0))),0)</f>
        <v/>
      </c>
      <c r="N2973" s="16">
        <f>IF(D2973=1,IF(J2973&lt;=9000000,50000,IF(J2973&lt;=9500000,40000,IF(J2973&lt;=10000000,20000,0))),0)</f>
        <v/>
      </c>
      <c r="O2973" s="16">
        <f>MAX(0,ROUNDDOWN(J2973-G2973-K2973-L2973-E2973*380000-F2973*630000-H2973,-3))</f>
        <v/>
      </c>
      <c r="P2973" s="16">
        <f>MAX(0,ROUNDDOWN(J2973-G2973-430000-M2973-E2973*330000-F2973*450000-I2973,-3))</f>
        <v/>
      </c>
      <c r="Q2973" s="16">
        <f>50000+N2973+E2973*50000+F2973*180000</f>
        <v/>
      </c>
      <c r="R2973" s="16">
        <f>IF(P2973&lt;=2000000,MIN(Q2973,P2973),MAX(Q2973-(P2973-2000000),50000))*0.05</f>
        <v/>
      </c>
      <c r="S2973" s="16">
        <f>MAX(0,P2973*0.1-R2973)</f>
        <v/>
      </c>
      <c r="T2973" s="16">
        <f>Q2973+MAX(0,K2973-480000)</f>
        <v/>
      </c>
      <c r="U2973" s="16">
        <f>P2973-T2973</f>
        <v/>
      </c>
      <c r="V2973" s="17">
        <f>IF(U2973&lt;0,0,LOOKUP(U2973,{0,1950001,3300001,6950001,9000001,18000001,40000001},{0.05,0.1,0.2,0.23,0.33,0.4,0.45}))</f>
        <v/>
      </c>
      <c r="W2973" s="18">
        <f>IF(U2973&lt;0,0.9,0.9-V2973*1.021)</f>
        <v/>
      </c>
      <c r="X2973" s="16">
        <f>ROUNDDOWN(S2973*0.2/W2973+2000,0)</f>
        <v/>
      </c>
      <c r="Y2973" s="17">
        <f>IF(O2973&lt;=0,0,LOOKUP(O2973,{0,1950001,3300001,6950001,9000001,18000001,40000001},{0.05,0.1,0.2,0.23,0.33,0.4,0.45}))</f>
        <v/>
      </c>
    </row>
    <row r="2974">
      <c r="A2974" t="inlineStr">
        <is>
          <t>1万円刻み</t>
        </is>
      </c>
      <c r="B2974" s="16">
        <f>'3_1万円刻み'!$A$623</f>
        <v/>
      </c>
      <c r="C2974" t="n">
        <v>2026</v>
      </c>
      <c r="D2974" t="n">
        <v>0</v>
      </c>
      <c r="E2974" t="n">
        <v>0</v>
      </c>
      <c r="F2974" t="n">
        <v>0</v>
      </c>
      <c r="G2974" s="16">
        <f>ROUND(MIN(B2974/12,650000)*12*0.0915+MIN(B2974/12,1390000)*12*(0.0504+0)+B2974*0.005,0)</f>
        <v/>
      </c>
      <c r="H2974" t="n">
        <v>0</v>
      </c>
      <c r="I2974" t="n">
        <v>0</v>
      </c>
      <c r="J2974" s="16">
        <f>IF(C2974=2026,IF(B2974&lt;741000,0,IF(B2974&lt;2191000,B2974-740000,IF(B2974&lt;2193000,1451000,IF(B2974&lt;2196000,1453000,IF(B2974&lt;2200000,1456000,IF(B2974&lt;3600000,ROUNDDOWN(B2974/4,-3)*2.8-80000,IF(B2974&lt;6600000,ROUNDDOWN(B2974/4,-3)*3.2-440000,IF(B2974&lt;8500000,ROUNDDOWN(B2974*0.9,0)-1100000,B2974-1950000)))))))),IF(B2974&lt;651000,0,IF(B2974&lt;1900000,B2974-650000,IF(B2974&lt;3600000,ROUNDDOWN(B2974/4,-3)*2.8-80000,IF(B2974&lt;6600000,ROUNDDOWN(B2974/4,-3)*3.2-440000,IF(B2974&lt;8500000,ROUNDDOWN(B2974*0.9,0)-1100000,B2974-1950000))))))</f>
        <v/>
      </c>
      <c r="K2974" s="16">
        <f>IF(J2974&gt;23500000,NA(),IF(C2974=2026,IF(J2974&lt;=4890000,1040000,IF(J2974&lt;=6550000,670000,620000)),IF(J2974&lt;=1320000,950000,IF(J2974&lt;=3360000,880000,IF(J2974&lt;=4890000,680000,IF(J2974&lt;=6550000,630000,580000))))))</f>
        <v/>
      </c>
      <c r="L2974" s="16">
        <f>IF(D2974=1,IF(J2974&lt;=9000000,380000,IF(J2974&lt;=9500000,260000,IF(J2974&lt;=10000000,130000,0))),0)</f>
        <v/>
      </c>
      <c r="M2974" s="16">
        <f>IF(D2974=1,IF(J2974&lt;=9000000,330000,IF(J2974&lt;=9500000,220000,IF(J2974&lt;=10000000,110000,0))),0)</f>
        <v/>
      </c>
      <c r="N2974" s="16">
        <f>IF(D2974=1,IF(J2974&lt;=9000000,50000,IF(J2974&lt;=9500000,40000,IF(J2974&lt;=10000000,20000,0))),0)</f>
        <v/>
      </c>
      <c r="O2974" s="16">
        <f>MAX(0,ROUNDDOWN(J2974-G2974-K2974-L2974-E2974*380000-F2974*630000-H2974,-3))</f>
        <v/>
      </c>
      <c r="P2974" s="16">
        <f>MAX(0,ROUNDDOWN(J2974-G2974-430000-M2974-E2974*330000-F2974*450000-I2974,-3))</f>
        <v/>
      </c>
      <c r="Q2974" s="16">
        <f>50000+N2974+E2974*50000+F2974*180000</f>
        <v/>
      </c>
      <c r="R2974" s="16">
        <f>IF(P2974&lt;=2000000,MIN(Q2974,P2974),MAX(Q2974-(P2974-2000000),50000))*0.05</f>
        <v/>
      </c>
      <c r="S2974" s="16">
        <f>MAX(0,P2974*0.1-R2974)</f>
        <v/>
      </c>
      <c r="T2974" s="16">
        <f>Q2974+MAX(0,K2974-480000)</f>
        <v/>
      </c>
      <c r="U2974" s="16">
        <f>P2974-T2974</f>
        <v/>
      </c>
      <c r="V2974" s="17">
        <f>IF(U2974&lt;0,0,LOOKUP(U2974,{0,1950001,3300001,6950001,9000001,18000001,40000001},{0.05,0.1,0.2,0.23,0.33,0.4,0.45}))</f>
        <v/>
      </c>
      <c r="W2974" s="18">
        <f>IF(U2974&lt;0,0.9,0.9-V2974*1.021)</f>
        <v/>
      </c>
      <c r="X2974" s="16">
        <f>ROUNDDOWN(S2974*0.2/W2974+2000,0)</f>
        <v/>
      </c>
      <c r="Y2974" s="17">
        <f>IF(O2974&lt;=0,0,LOOKUP(O2974,{0,1950001,3300001,6950001,9000001,18000001,40000001},{0.05,0.1,0.2,0.23,0.33,0.4,0.45}))</f>
        <v/>
      </c>
    </row>
    <row r="2975">
      <c r="A2975" t="inlineStr">
        <is>
          <t>1万円刻み</t>
        </is>
      </c>
      <c r="B2975" s="16">
        <f>'3_1万円刻み'!$A$623</f>
        <v/>
      </c>
      <c r="C2975" t="n">
        <v>2025</v>
      </c>
      <c r="D2975" t="n">
        <v>1</v>
      </c>
      <c r="E2975" t="n">
        <v>0</v>
      </c>
      <c r="F2975" t="n">
        <v>0</v>
      </c>
      <c r="G2975" s="16">
        <f>ROUND(MIN(B2975/12,650000)*12*0.0915+MIN(B2975/12,1390000)*12*(0.0504+0)+B2975*0.005,0)</f>
        <v/>
      </c>
      <c r="H2975" t="n">
        <v>0</v>
      </c>
      <c r="I2975" t="n">
        <v>0</v>
      </c>
      <c r="J2975" s="16">
        <f>IF(C2975=2026,IF(B2975&lt;741000,0,IF(B2975&lt;2191000,B2975-740000,IF(B2975&lt;2193000,1451000,IF(B2975&lt;2196000,1453000,IF(B2975&lt;2200000,1456000,IF(B2975&lt;3600000,ROUNDDOWN(B2975/4,-3)*2.8-80000,IF(B2975&lt;6600000,ROUNDDOWN(B2975/4,-3)*3.2-440000,IF(B2975&lt;8500000,ROUNDDOWN(B2975*0.9,0)-1100000,B2975-1950000)))))))),IF(B2975&lt;651000,0,IF(B2975&lt;1900000,B2975-650000,IF(B2975&lt;3600000,ROUNDDOWN(B2975/4,-3)*2.8-80000,IF(B2975&lt;6600000,ROUNDDOWN(B2975/4,-3)*3.2-440000,IF(B2975&lt;8500000,ROUNDDOWN(B2975*0.9,0)-1100000,B2975-1950000))))))</f>
        <v/>
      </c>
      <c r="K2975" s="16">
        <f>IF(J2975&gt;23500000,NA(),IF(C2975=2026,IF(J2975&lt;=4890000,1040000,IF(J2975&lt;=6550000,670000,620000)),IF(J2975&lt;=1320000,950000,IF(J2975&lt;=3360000,880000,IF(J2975&lt;=4890000,680000,IF(J2975&lt;=6550000,630000,580000))))))</f>
        <v/>
      </c>
      <c r="L2975" s="16">
        <f>IF(D2975=1,IF(J2975&lt;=9000000,380000,IF(J2975&lt;=9500000,260000,IF(J2975&lt;=10000000,130000,0))),0)</f>
        <v/>
      </c>
      <c r="M2975" s="16">
        <f>IF(D2975=1,IF(J2975&lt;=9000000,330000,IF(J2975&lt;=9500000,220000,IF(J2975&lt;=10000000,110000,0))),0)</f>
        <v/>
      </c>
      <c r="N2975" s="16">
        <f>IF(D2975=1,IF(J2975&lt;=9000000,50000,IF(J2975&lt;=9500000,40000,IF(J2975&lt;=10000000,20000,0))),0)</f>
        <v/>
      </c>
      <c r="O2975" s="16">
        <f>MAX(0,ROUNDDOWN(J2975-G2975-K2975-L2975-E2975*380000-F2975*630000-H2975,-3))</f>
        <v/>
      </c>
      <c r="P2975" s="16">
        <f>MAX(0,ROUNDDOWN(J2975-G2975-430000-M2975-E2975*330000-F2975*450000-I2975,-3))</f>
        <v/>
      </c>
      <c r="Q2975" s="16">
        <f>50000+N2975+E2975*50000+F2975*180000</f>
        <v/>
      </c>
      <c r="R2975" s="16">
        <f>IF(P2975&lt;=2000000,MIN(Q2975,P2975),MAX(Q2975-(P2975-2000000),50000))*0.05</f>
        <v/>
      </c>
      <c r="S2975" s="16">
        <f>MAX(0,P2975*0.1-R2975)</f>
        <v/>
      </c>
      <c r="T2975" s="16">
        <f>Q2975+MAX(0,K2975-480000)</f>
        <v/>
      </c>
      <c r="U2975" s="16">
        <f>P2975-T2975</f>
        <v/>
      </c>
      <c r="V2975" s="17">
        <f>IF(U2975&lt;0,0,LOOKUP(U2975,{0,1950001,3300001,6950001,9000001,18000001,40000001},{0.05,0.1,0.2,0.23,0.33,0.4,0.45}))</f>
        <v/>
      </c>
      <c r="W2975" s="18">
        <f>IF(U2975&lt;0,0.9,0.9-V2975*1.021)</f>
        <v/>
      </c>
      <c r="X2975" s="16">
        <f>ROUNDDOWN(S2975*0.2/W2975+2000,0)</f>
        <v/>
      </c>
      <c r="Y2975" s="17">
        <f>IF(O2975&lt;=0,0,LOOKUP(O2975,{0,1950001,3300001,6950001,9000001,18000001,40000001},{0.05,0.1,0.2,0.23,0.33,0.4,0.45}))</f>
        <v/>
      </c>
    </row>
    <row r="2976">
      <c r="A2976" t="inlineStr">
        <is>
          <t>1万円刻み</t>
        </is>
      </c>
      <c r="B2976" s="16">
        <f>'3_1万円刻み'!$A$623</f>
        <v/>
      </c>
      <c r="C2976" t="n">
        <v>2026</v>
      </c>
      <c r="D2976" t="n">
        <v>1</v>
      </c>
      <c r="E2976" t="n">
        <v>0</v>
      </c>
      <c r="F2976" t="n">
        <v>0</v>
      </c>
      <c r="G2976" s="16">
        <f>ROUND(MIN(B2976/12,650000)*12*0.0915+MIN(B2976/12,1390000)*12*(0.0504+0)+B2976*0.005,0)</f>
        <v/>
      </c>
      <c r="H2976" t="n">
        <v>0</v>
      </c>
      <c r="I2976" t="n">
        <v>0</v>
      </c>
      <c r="J2976" s="16">
        <f>IF(C2976=2026,IF(B2976&lt;741000,0,IF(B2976&lt;2191000,B2976-740000,IF(B2976&lt;2193000,1451000,IF(B2976&lt;2196000,1453000,IF(B2976&lt;2200000,1456000,IF(B2976&lt;3600000,ROUNDDOWN(B2976/4,-3)*2.8-80000,IF(B2976&lt;6600000,ROUNDDOWN(B2976/4,-3)*3.2-440000,IF(B2976&lt;8500000,ROUNDDOWN(B2976*0.9,0)-1100000,B2976-1950000)))))))),IF(B2976&lt;651000,0,IF(B2976&lt;1900000,B2976-650000,IF(B2976&lt;3600000,ROUNDDOWN(B2976/4,-3)*2.8-80000,IF(B2976&lt;6600000,ROUNDDOWN(B2976/4,-3)*3.2-440000,IF(B2976&lt;8500000,ROUNDDOWN(B2976*0.9,0)-1100000,B2976-1950000))))))</f>
        <v/>
      </c>
      <c r="K2976" s="16">
        <f>IF(J2976&gt;23500000,NA(),IF(C2976=2026,IF(J2976&lt;=4890000,1040000,IF(J2976&lt;=6550000,670000,620000)),IF(J2976&lt;=1320000,950000,IF(J2976&lt;=3360000,880000,IF(J2976&lt;=4890000,680000,IF(J2976&lt;=6550000,630000,580000))))))</f>
        <v/>
      </c>
      <c r="L2976" s="16">
        <f>IF(D2976=1,IF(J2976&lt;=9000000,380000,IF(J2976&lt;=9500000,260000,IF(J2976&lt;=10000000,130000,0))),0)</f>
        <v/>
      </c>
      <c r="M2976" s="16">
        <f>IF(D2976=1,IF(J2976&lt;=9000000,330000,IF(J2976&lt;=9500000,220000,IF(J2976&lt;=10000000,110000,0))),0)</f>
        <v/>
      </c>
      <c r="N2976" s="16">
        <f>IF(D2976=1,IF(J2976&lt;=9000000,50000,IF(J2976&lt;=9500000,40000,IF(J2976&lt;=10000000,20000,0))),0)</f>
        <v/>
      </c>
      <c r="O2976" s="16">
        <f>MAX(0,ROUNDDOWN(J2976-G2976-K2976-L2976-E2976*380000-F2976*630000-H2976,-3))</f>
        <v/>
      </c>
      <c r="P2976" s="16">
        <f>MAX(0,ROUNDDOWN(J2976-G2976-430000-M2976-E2976*330000-F2976*450000-I2976,-3))</f>
        <v/>
      </c>
      <c r="Q2976" s="16">
        <f>50000+N2976+E2976*50000+F2976*180000</f>
        <v/>
      </c>
      <c r="R2976" s="16">
        <f>IF(P2976&lt;=2000000,MIN(Q2976,P2976),MAX(Q2976-(P2976-2000000),50000))*0.05</f>
        <v/>
      </c>
      <c r="S2976" s="16">
        <f>MAX(0,P2976*0.1-R2976)</f>
        <v/>
      </c>
      <c r="T2976" s="16">
        <f>Q2976+MAX(0,K2976-480000)</f>
        <v/>
      </c>
      <c r="U2976" s="16">
        <f>P2976-T2976</f>
        <v/>
      </c>
      <c r="V2976" s="17">
        <f>IF(U2976&lt;0,0,LOOKUP(U2976,{0,1950001,3300001,6950001,9000001,18000001,40000001},{0.05,0.1,0.2,0.23,0.33,0.4,0.45}))</f>
        <v/>
      </c>
      <c r="W2976" s="18">
        <f>IF(U2976&lt;0,0.9,0.9-V2976*1.021)</f>
        <v/>
      </c>
      <c r="X2976" s="16">
        <f>ROUNDDOWN(S2976*0.2/W2976+2000,0)</f>
        <v/>
      </c>
      <c r="Y2976" s="17">
        <f>IF(O2976&lt;=0,0,LOOKUP(O2976,{0,1950001,3300001,6950001,9000001,18000001,40000001},{0.05,0.1,0.2,0.23,0.33,0.4,0.45}))</f>
        <v/>
      </c>
    </row>
    <row r="2977">
      <c r="A2977" t="inlineStr">
        <is>
          <t>1万円刻み</t>
        </is>
      </c>
      <c r="B2977" s="16">
        <f>'3_1万円刻み'!$A$624</f>
        <v/>
      </c>
      <c r="C2977" t="n">
        <v>2025</v>
      </c>
      <c r="D2977" t="n">
        <v>0</v>
      </c>
      <c r="E2977" t="n">
        <v>0</v>
      </c>
      <c r="F2977" t="n">
        <v>0</v>
      </c>
      <c r="G2977" s="16">
        <f>ROUND(MIN(B2977/12,650000)*12*0.0915+MIN(B2977/12,1390000)*12*(0.0504+0)+B2977*0.005,0)</f>
        <v/>
      </c>
      <c r="H2977" t="n">
        <v>0</v>
      </c>
      <c r="I2977" t="n">
        <v>0</v>
      </c>
      <c r="J2977" s="16">
        <f>IF(C2977=2026,IF(B2977&lt;741000,0,IF(B2977&lt;2191000,B2977-740000,IF(B2977&lt;2193000,1451000,IF(B2977&lt;2196000,1453000,IF(B2977&lt;2200000,1456000,IF(B2977&lt;3600000,ROUNDDOWN(B2977/4,-3)*2.8-80000,IF(B2977&lt;6600000,ROUNDDOWN(B2977/4,-3)*3.2-440000,IF(B2977&lt;8500000,ROUNDDOWN(B2977*0.9,0)-1100000,B2977-1950000)))))))),IF(B2977&lt;651000,0,IF(B2977&lt;1900000,B2977-650000,IF(B2977&lt;3600000,ROUNDDOWN(B2977/4,-3)*2.8-80000,IF(B2977&lt;6600000,ROUNDDOWN(B2977/4,-3)*3.2-440000,IF(B2977&lt;8500000,ROUNDDOWN(B2977*0.9,0)-1100000,B2977-1950000))))))</f>
        <v/>
      </c>
      <c r="K2977" s="16">
        <f>IF(J2977&gt;23500000,NA(),IF(C2977=2026,IF(J2977&lt;=4890000,1040000,IF(J2977&lt;=6550000,670000,620000)),IF(J2977&lt;=1320000,950000,IF(J2977&lt;=3360000,880000,IF(J2977&lt;=4890000,680000,IF(J2977&lt;=6550000,630000,580000))))))</f>
        <v/>
      </c>
      <c r="L2977" s="16">
        <f>IF(D2977=1,IF(J2977&lt;=9000000,380000,IF(J2977&lt;=9500000,260000,IF(J2977&lt;=10000000,130000,0))),0)</f>
        <v/>
      </c>
      <c r="M2977" s="16">
        <f>IF(D2977=1,IF(J2977&lt;=9000000,330000,IF(J2977&lt;=9500000,220000,IF(J2977&lt;=10000000,110000,0))),0)</f>
        <v/>
      </c>
      <c r="N2977" s="16">
        <f>IF(D2977=1,IF(J2977&lt;=9000000,50000,IF(J2977&lt;=9500000,40000,IF(J2977&lt;=10000000,20000,0))),0)</f>
        <v/>
      </c>
      <c r="O2977" s="16">
        <f>MAX(0,ROUNDDOWN(J2977-G2977-K2977-L2977-E2977*380000-F2977*630000-H2977,-3))</f>
        <v/>
      </c>
      <c r="P2977" s="16">
        <f>MAX(0,ROUNDDOWN(J2977-G2977-430000-M2977-E2977*330000-F2977*450000-I2977,-3))</f>
        <v/>
      </c>
      <c r="Q2977" s="16">
        <f>50000+N2977+E2977*50000+F2977*180000</f>
        <v/>
      </c>
      <c r="R2977" s="16">
        <f>IF(P2977&lt;=2000000,MIN(Q2977,P2977),MAX(Q2977-(P2977-2000000),50000))*0.05</f>
        <v/>
      </c>
      <c r="S2977" s="16">
        <f>MAX(0,P2977*0.1-R2977)</f>
        <v/>
      </c>
      <c r="T2977" s="16">
        <f>Q2977+MAX(0,K2977-480000)</f>
        <v/>
      </c>
      <c r="U2977" s="16">
        <f>P2977-T2977</f>
        <v/>
      </c>
      <c r="V2977" s="17">
        <f>IF(U2977&lt;0,0,LOOKUP(U2977,{0,1950001,3300001,6950001,9000001,18000001,40000001},{0.05,0.1,0.2,0.23,0.33,0.4,0.45}))</f>
        <v/>
      </c>
      <c r="W2977" s="18">
        <f>IF(U2977&lt;0,0.9,0.9-V2977*1.021)</f>
        <v/>
      </c>
      <c r="X2977" s="16">
        <f>ROUNDDOWN(S2977*0.2/W2977+2000,0)</f>
        <v/>
      </c>
      <c r="Y2977" s="17">
        <f>IF(O2977&lt;=0,0,LOOKUP(O2977,{0,1950001,3300001,6950001,9000001,18000001,40000001},{0.05,0.1,0.2,0.23,0.33,0.4,0.45}))</f>
        <v/>
      </c>
    </row>
    <row r="2978">
      <c r="A2978" t="inlineStr">
        <is>
          <t>1万円刻み</t>
        </is>
      </c>
      <c r="B2978" s="16">
        <f>'3_1万円刻み'!$A$624</f>
        <v/>
      </c>
      <c r="C2978" t="n">
        <v>2026</v>
      </c>
      <c r="D2978" t="n">
        <v>0</v>
      </c>
      <c r="E2978" t="n">
        <v>0</v>
      </c>
      <c r="F2978" t="n">
        <v>0</v>
      </c>
      <c r="G2978" s="16">
        <f>ROUND(MIN(B2978/12,650000)*12*0.0915+MIN(B2978/12,1390000)*12*(0.0504+0)+B2978*0.005,0)</f>
        <v/>
      </c>
      <c r="H2978" t="n">
        <v>0</v>
      </c>
      <c r="I2978" t="n">
        <v>0</v>
      </c>
      <c r="J2978" s="16">
        <f>IF(C2978=2026,IF(B2978&lt;741000,0,IF(B2978&lt;2191000,B2978-740000,IF(B2978&lt;2193000,1451000,IF(B2978&lt;2196000,1453000,IF(B2978&lt;2200000,1456000,IF(B2978&lt;3600000,ROUNDDOWN(B2978/4,-3)*2.8-80000,IF(B2978&lt;6600000,ROUNDDOWN(B2978/4,-3)*3.2-440000,IF(B2978&lt;8500000,ROUNDDOWN(B2978*0.9,0)-1100000,B2978-1950000)))))))),IF(B2978&lt;651000,0,IF(B2978&lt;1900000,B2978-650000,IF(B2978&lt;3600000,ROUNDDOWN(B2978/4,-3)*2.8-80000,IF(B2978&lt;6600000,ROUNDDOWN(B2978/4,-3)*3.2-440000,IF(B2978&lt;8500000,ROUNDDOWN(B2978*0.9,0)-1100000,B2978-1950000))))))</f>
        <v/>
      </c>
      <c r="K2978" s="16">
        <f>IF(J2978&gt;23500000,NA(),IF(C2978=2026,IF(J2978&lt;=4890000,1040000,IF(J2978&lt;=6550000,670000,620000)),IF(J2978&lt;=1320000,950000,IF(J2978&lt;=3360000,880000,IF(J2978&lt;=4890000,680000,IF(J2978&lt;=6550000,630000,580000))))))</f>
        <v/>
      </c>
      <c r="L2978" s="16">
        <f>IF(D2978=1,IF(J2978&lt;=9000000,380000,IF(J2978&lt;=9500000,260000,IF(J2978&lt;=10000000,130000,0))),0)</f>
        <v/>
      </c>
      <c r="M2978" s="16">
        <f>IF(D2978=1,IF(J2978&lt;=9000000,330000,IF(J2978&lt;=9500000,220000,IF(J2978&lt;=10000000,110000,0))),0)</f>
        <v/>
      </c>
      <c r="N2978" s="16">
        <f>IF(D2978=1,IF(J2978&lt;=9000000,50000,IF(J2978&lt;=9500000,40000,IF(J2978&lt;=10000000,20000,0))),0)</f>
        <v/>
      </c>
      <c r="O2978" s="16">
        <f>MAX(0,ROUNDDOWN(J2978-G2978-K2978-L2978-E2978*380000-F2978*630000-H2978,-3))</f>
        <v/>
      </c>
      <c r="P2978" s="16">
        <f>MAX(0,ROUNDDOWN(J2978-G2978-430000-M2978-E2978*330000-F2978*450000-I2978,-3))</f>
        <v/>
      </c>
      <c r="Q2978" s="16">
        <f>50000+N2978+E2978*50000+F2978*180000</f>
        <v/>
      </c>
      <c r="R2978" s="16">
        <f>IF(P2978&lt;=2000000,MIN(Q2978,P2978),MAX(Q2978-(P2978-2000000),50000))*0.05</f>
        <v/>
      </c>
      <c r="S2978" s="16">
        <f>MAX(0,P2978*0.1-R2978)</f>
        <v/>
      </c>
      <c r="T2978" s="16">
        <f>Q2978+MAX(0,K2978-480000)</f>
        <v/>
      </c>
      <c r="U2978" s="16">
        <f>P2978-T2978</f>
        <v/>
      </c>
      <c r="V2978" s="17">
        <f>IF(U2978&lt;0,0,LOOKUP(U2978,{0,1950001,3300001,6950001,9000001,18000001,40000001},{0.05,0.1,0.2,0.23,0.33,0.4,0.45}))</f>
        <v/>
      </c>
      <c r="W2978" s="18">
        <f>IF(U2978&lt;0,0.9,0.9-V2978*1.021)</f>
        <v/>
      </c>
      <c r="X2978" s="16">
        <f>ROUNDDOWN(S2978*0.2/W2978+2000,0)</f>
        <v/>
      </c>
      <c r="Y2978" s="17">
        <f>IF(O2978&lt;=0,0,LOOKUP(O2978,{0,1950001,3300001,6950001,9000001,18000001,40000001},{0.05,0.1,0.2,0.23,0.33,0.4,0.45}))</f>
        <v/>
      </c>
    </row>
    <row r="2979">
      <c r="A2979" t="inlineStr">
        <is>
          <t>1万円刻み</t>
        </is>
      </c>
      <c r="B2979" s="16">
        <f>'3_1万円刻み'!$A$624</f>
        <v/>
      </c>
      <c r="C2979" t="n">
        <v>2025</v>
      </c>
      <c r="D2979" t="n">
        <v>1</v>
      </c>
      <c r="E2979" t="n">
        <v>0</v>
      </c>
      <c r="F2979" t="n">
        <v>0</v>
      </c>
      <c r="G2979" s="16">
        <f>ROUND(MIN(B2979/12,650000)*12*0.0915+MIN(B2979/12,1390000)*12*(0.0504+0)+B2979*0.005,0)</f>
        <v/>
      </c>
      <c r="H2979" t="n">
        <v>0</v>
      </c>
      <c r="I2979" t="n">
        <v>0</v>
      </c>
      <c r="J2979" s="16">
        <f>IF(C2979=2026,IF(B2979&lt;741000,0,IF(B2979&lt;2191000,B2979-740000,IF(B2979&lt;2193000,1451000,IF(B2979&lt;2196000,1453000,IF(B2979&lt;2200000,1456000,IF(B2979&lt;3600000,ROUNDDOWN(B2979/4,-3)*2.8-80000,IF(B2979&lt;6600000,ROUNDDOWN(B2979/4,-3)*3.2-440000,IF(B2979&lt;8500000,ROUNDDOWN(B2979*0.9,0)-1100000,B2979-1950000)))))))),IF(B2979&lt;651000,0,IF(B2979&lt;1900000,B2979-650000,IF(B2979&lt;3600000,ROUNDDOWN(B2979/4,-3)*2.8-80000,IF(B2979&lt;6600000,ROUNDDOWN(B2979/4,-3)*3.2-440000,IF(B2979&lt;8500000,ROUNDDOWN(B2979*0.9,0)-1100000,B2979-1950000))))))</f>
        <v/>
      </c>
      <c r="K2979" s="16">
        <f>IF(J2979&gt;23500000,NA(),IF(C2979=2026,IF(J2979&lt;=4890000,1040000,IF(J2979&lt;=6550000,670000,620000)),IF(J2979&lt;=1320000,950000,IF(J2979&lt;=3360000,880000,IF(J2979&lt;=4890000,680000,IF(J2979&lt;=6550000,630000,580000))))))</f>
        <v/>
      </c>
      <c r="L2979" s="16">
        <f>IF(D2979=1,IF(J2979&lt;=9000000,380000,IF(J2979&lt;=9500000,260000,IF(J2979&lt;=10000000,130000,0))),0)</f>
        <v/>
      </c>
      <c r="M2979" s="16">
        <f>IF(D2979=1,IF(J2979&lt;=9000000,330000,IF(J2979&lt;=9500000,220000,IF(J2979&lt;=10000000,110000,0))),0)</f>
        <v/>
      </c>
      <c r="N2979" s="16">
        <f>IF(D2979=1,IF(J2979&lt;=9000000,50000,IF(J2979&lt;=9500000,40000,IF(J2979&lt;=10000000,20000,0))),0)</f>
        <v/>
      </c>
      <c r="O2979" s="16">
        <f>MAX(0,ROUNDDOWN(J2979-G2979-K2979-L2979-E2979*380000-F2979*630000-H2979,-3))</f>
        <v/>
      </c>
      <c r="P2979" s="16">
        <f>MAX(0,ROUNDDOWN(J2979-G2979-430000-M2979-E2979*330000-F2979*450000-I2979,-3))</f>
        <v/>
      </c>
      <c r="Q2979" s="16">
        <f>50000+N2979+E2979*50000+F2979*180000</f>
        <v/>
      </c>
      <c r="R2979" s="16">
        <f>IF(P2979&lt;=2000000,MIN(Q2979,P2979),MAX(Q2979-(P2979-2000000),50000))*0.05</f>
        <v/>
      </c>
      <c r="S2979" s="16">
        <f>MAX(0,P2979*0.1-R2979)</f>
        <v/>
      </c>
      <c r="T2979" s="16">
        <f>Q2979+MAX(0,K2979-480000)</f>
        <v/>
      </c>
      <c r="U2979" s="16">
        <f>P2979-T2979</f>
        <v/>
      </c>
      <c r="V2979" s="17">
        <f>IF(U2979&lt;0,0,LOOKUP(U2979,{0,1950001,3300001,6950001,9000001,18000001,40000001},{0.05,0.1,0.2,0.23,0.33,0.4,0.45}))</f>
        <v/>
      </c>
      <c r="W2979" s="18">
        <f>IF(U2979&lt;0,0.9,0.9-V2979*1.021)</f>
        <v/>
      </c>
      <c r="X2979" s="16">
        <f>ROUNDDOWN(S2979*0.2/W2979+2000,0)</f>
        <v/>
      </c>
      <c r="Y2979" s="17">
        <f>IF(O2979&lt;=0,0,LOOKUP(O2979,{0,1950001,3300001,6950001,9000001,18000001,40000001},{0.05,0.1,0.2,0.23,0.33,0.4,0.45}))</f>
        <v/>
      </c>
    </row>
    <row r="2980">
      <c r="A2980" t="inlineStr">
        <is>
          <t>1万円刻み</t>
        </is>
      </c>
      <c r="B2980" s="16">
        <f>'3_1万円刻み'!$A$624</f>
        <v/>
      </c>
      <c r="C2980" t="n">
        <v>2026</v>
      </c>
      <c r="D2980" t="n">
        <v>1</v>
      </c>
      <c r="E2980" t="n">
        <v>0</v>
      </c>
      <c r="F2980" t="n">
        <v>0</v>
      </c>
      <c r="G2980" s="16">
        <f>ROUND(MIN(B2980/12,650000)*12*0.0915+MIN(B2980/12,1390000)*12*(0.0504+0)+B2980*0.005,0)</f>
        <v/>
      </c>
      <c r="H2980" t="n">
        <v>0</v>
      </c>
      <c r="I2980" t="n">
        <v>0</v>
      </c>
      <c r="J2980" s="16">
        <f>IF(C2980=2026,IF(B2980&lt;741000,0,IF(B2980&lt;2191000,B2980-740000,IF(B2980&lt;2193000,1451000,IF(B2980&lt;2196000,1453000,IF(B2980&lt;2200000,1456000,IF(B2980&lt;3600000,ROUNDDOWN(B2980/4,-3)*2.8-80000,IF(B2980&lt;6600000,ROUNDDOWN(B2980/4,-3)*3.2-440000,IF(B2980&lt;8500000,ROUNDDOWN(B2980*0.9,0)-1100000,B2980-1950000)))))))),IF(B2980&lt;651000,0,IF(B2980&lt;1900000,B2980-650000,IF(B2980&lt;3600000,ROUNDDOWN(B2980/4,-3)*2.8-80000,IF(B2980&lt;6600000,ROUNDDOWN(B2980/4,-3)*3.2-440000,IF(B2980&lt;8500000,ROUNDDOWN(B2980*0.9,0)-1100000,B2980-1950000))))))</f>
        <v/>
      </c>
      <c r="K2980" s="16">
        <f>IF(J2980&gt;23500000,NA(),IF(C2980=2026,IF(J2980&lt;=4890000,1040000,IF(J2980&lt;=6550000,670000,620000)),IF(J2980&lt;=1320000,950000,IF(J2980&lt;=3360000,880000,IF(J2980&lt;=4890000,680000,IF(J2980&lt;=6550000,630000,580000))))))</f>
        <v/>
      </c>
      <c r="L2980" s="16">
        <f>IF(D2980=1,IF(J2980&lt;=9000000,380000,IF(J2980&lt;=9500000,260000,IF(J2980&lt;=10000000,130000,0))),0)</f>
        <v/>
      </c>
      <c r="M2980" s="16">
        <f>IF(D2980=1,IF(J2980&lt;=9000000,330000,IF(J2980&lt;=9500000,220000,IF(J2980&lt;=10000000,110000,0))),0)</f>
        <v/>
      </c>
      <c r="N2980" s="16">
        <f>IF(D2980=1,IF(J2980&lt;=9000000,50000,IF(J2980&lt;=9500000,40000,IF(J2980&lt;=10000000,20000,0))),0)</f>
        <v/>
      </c>
      <c r="O2980" s="16">
        <f>MAX(0,ROUNDDOWN(J2980-G2980-K2980-L2980-E2980*380000-F2980*630000-H2980,-3))</f>
        <v/>
      </c>
      <c r="P2980" s="16">
        <f>MAX(0,ROUNDDOWN(J2980-G2980-430000-M2980-E2980*330000-F2980*450000-I2980,-3))</f>
        <v/>
      </c>
      <c r="Q2980" s="16">
        <f>50000+N2980+E2980*50000+F2980*180000</f>
        <v/>
      </c>
      <c r="R2980" s="16">
        <f>IF(P2980&lt;=2000000,MIN(Q2980,P2980),MAX(Q2980-(P2980-2000000),50000))*0.05</f>
        <v/>
      </c>
      <c r="S2980" s="16">
        <f>MAX(0,P2980*0.1-R2980)</f>
        <v/>
      </c>
      <c r="T2980" s="16">
        <f>Q2980+MAX(0,K2980-480000)</f>
        <v/>
      </c>
      <c r="U2980" s="16">
        <f>P2980-T2980</f>
        <v/>
      </c>
      <c r="V2980" s="17">
        <f>IF(U2980&lt;0,0,LOOKUP(U2980,{0,1950001,3300001,6950001,9000001,18000001,40000001},{0.05,0.1,0.2,0.23,0.33,0.4,0.45}))</f>
        <v/>
      </c>
      <c r="W2980" s="18">
        <f>IF(U2980&lt;0,0.9,0.9-V2980*1.021)</f>
        <v/>
      </c>
      <c r="X2980" s="16">
        <f>ROUNDDOWN(S2980*0.2/W2980+2000,0)</f>
        <v/>
      </c>
      <c r="Y2980" s="17">
        <f>IF(O2980&lt;=0,0,LOOKUP(O2980,{0,1950001,3300001,6950001,9000001,18000001,40000001},{0.05,0.1,0.2,0.23,0.33,0.4,0.45}))</f>
        <v/>
      </c>
    </row>
    <row r="2981">
      <c r="A2981" t="inlineStr">
        <is>
          <t>1万円刻み</t>
        </is>
      </c>
      <c r="B2981" s="16">
        <f>'3_1万円刻み'!$A$625</f>
        <v/>
      </c>
      <c r="C2981" t="n">
        <v>2025</v>
      </c>
      <c r="D2981" t="n">
        <v>0</v>
      </c>
      <c r="E2981" t="n">
        <v>0</v>
      </c>
      <c r="F2981" t="n">
        <v>0</v>
      </c>
      <c r="G2981" s="16">
        <f>ROUND(MIN(B2981/12,650000)*12*0.0915+MIN(B2981/12,1390000)*12*(0.0504+0)+B2981*0.005,0)</f>
        <v/>
      </c>
      <c r="H2981" t="n">
        <v>0</v>
      </c>
      <c r="I2981" t="n">
        <v>0</v>
      </c>
      <c r="J2981" s="16">
        <f>IF(C2981=2026,IF(B2981&lt;741000,0,IF(B2981&lt;2191000,B2981-740000,IF(B2981&lt;2193000,1451000,IF(B2981&lt;2196000,1453000,IF(B2981&lt;2200000,1456000,IF(B2981&lt;3600000,ROUNDDOWN(B2981/4,-3)*2.8-80000,IF(B2981&lt;6600000,ROUNDDOWN(B2981/4,-3)*3.2-440000,IF(B2981&lt;8500000,ROUNDDOWN(B2981*0.9,0)-1100000,B2981-1950000)))))))),IF(B2981&lt;651000,0,IF(B2981&lt;1900000,B2981-650000,IF(B2981&lt;3600000,ROUNDDOWN(B2981/4,-3)*2.8-80000,IF(B2981&lt;6600000,ROUNDDOWN(B2981/4,-3)*3.2-440000,IF(B2981&lt;8500000,ROUNDDOWN(B2981*0.9,0)-1100000,B2981-1950000))))))</f>
        <v/>
      </c>
      <c r="K2981" s="16">
        <f>IF(J2981&gt;23500000,NA(),IF(C2981=2026,IF(J2981&lt;=4890000,1040000,IF(J2981&lt;=6550000,670000,620000)),IF(J2981&lt;=1320000,950000,IF(J2981&lt;=3360000,880000,IF(J2981&lt;=4890000,680000,IF(J2981&lt;=6550000,630000,580000))))))</f>
        <v/>
      </c>
      <c r="L2981" s="16">
        <f>IF(D2981=1,IF(J2981&lt;=9000000,380000,IF(J2981&lt;=9500000,260000,IF(J2981&lt;=10000000,130000,0))),0)</f>
        <v/>
      </c>
      <c r="M2981" s="16">
        <f>IF(D2981=1,IF(J2981&lt;=9000000,330000,IF(J2981&lt;=9500000,220000,IF(J2981&lt;=10000000,110000,0))),0)</f>
        <v/>
      </c>
      <c r="N2981" s="16">
        <f>IF(D2981=1,IF(J2981&lt;=9000000,50000,IF(J2981&lt;=9500000,40000,IF(J2981&lt;=10000000,20000,0))),0)</f>
        <v/>
      </c>
      <c r="O2981" s="16">
        <f>MAX(0,ROUNDDOWN(J2981-G2981-K2981-L2981-E2981*380000-F2981*630000-H2981,-3))</f>
        <v/>
      </c>
      <c r="P2981" s="16">
        <f>MAX(0,ROUNDDOWN(J2981-G2981-430000-M2981-E2981*330000-F2981*450000-I2981,-3))</f>
        <v/>
      </c>
      <c r="Q2981" s="16">
        <f>50000+N2981+E2981*50000+F2981*180000</f>
        <v/>
      </c>
      <c r="R2981" s="16">
        <f>IF(P2981&lt;=2000000,MIN(Q2981,P2981),MAX(Q2981-(P2981-2000000),50000))*0.05</f>
        <v/>
      </c>
      <c r="S2981" s="16">
        <f>MAX(0,P2981*0.1-R2981)</f>
        <v/>
      </c>
      <c r="T2981" s="16">
        <f>Q2981+MAX(0,K2981-480000)</f>
        <v/>
      </c>
      <c r="U2981" s="16">
        <f>P2981-T2981</f>
        <v/>
      </c>
      <c r="V2981" s="17">
        <f>IF(U2981&lt;0,0,LOOKUP(U2981,{0,1950001,3300001,6950001,9000001,18000001,40000001},{0.05,0.1,0.2,0.23,0.33,0.4,0.45}))</f>
        <v/>
      </c>
      <c r="W2981" s="18">
        <f>IF(U2981&lt;0,0.9,0.9-V2981*1.021)</f>
        <v/>
      </c>
      <c r="X2981" s="16">
        <f>ROUNDDOWN(S2981*0.2/W2981+2000,0)</f>
        <v/>
      </c>
      <c r="Y2981" s="17">
        <f>IF(O2981&lt;=0,0,LOOKUP(O2981,{0,1950001,3300001,6950001,9000001,18000001,40000001},{0.05,0.1,0.2,0.23,0.33,0.4,0.45}))</f>
        <v/>
      </c>
    </row>
    <row r="2982">
      <c r="A2982" t="inlineStr">
        <is>
          <t>1万円刻み</t>
        </is>
      </c>
      <c r="B2982" s="16">
        <f>'3_1万円刻み'!$A$625</f>
        <v/>
      </c>
      <c r="C2982" t="n">
        <v>2026</v>
      </c>
      <c r="D2982" t="n">
        <v>0</v>
      </c>
      <c r="E2982" t="n">
        <v>0</v>
      </c>
      <c r="F2982" t="n">
        <v>0</v>
      </c>
      <c r="G2982" s="16">
        <f>ROUND(MIN(B2982/12,650000)*12*0.0915+MIN(B2982/12,1390000)*12*(0.0504+0)+B2982*0.005,0)</f>
        <v/>
      </c>
      <c r="H2982" t="n">
        <v>0</v>
      </c>
      <c r="I2982" t="n">
        <v>0</v>
      </c>
      <c r="J2982" s="16">
        <f>IF(C2982=2026,IF(B2982&lt;741000,0,IF(B2982&lt;2191000,B2982-740000,IF(B2982&lt;2193000,1451000,IF(B2982&lt;2196000,1453000,IF(B2982&lt;2200000,1456000,IF(B2982&lt;3600000,ROUNDDOWN(B2982/4,-3)*2.8-80000,IF(B2982&lt;6600000,ROUNDDOWN(B2982/4,-3)*3.2-440000,IF(B2982&lt;8500000,ROUNDDOWN(B2982*0.9,0)-1100000,B2982-1950000)))))))),IF(B2982&lt;651000,0,IF(B2982&lt;1900000,B2982-650000,IF(B2982&lt;3600000,ROUNDDOWN(B2982/4,-3)*2.8-80000,IF(B2982&lt;6600000,ROUNDDOWN(B2982/4,-3)*3.2-440000,IF(B2982&lt;8500000,ROUNDDOWN(B2982*0.9,0)-1100000,B2982-1950000))))))</f>
        <v/>
      </c>
      <c r="K2982" s="16">
        <f>IF(J2982&gt;23500000,NA(),IF(C2982=2026,IF(J2982&lt;=4890000,1040000,IF(J2982&lt;=6550000,670000,620000)),IF(J2982&lt;=1320000,950000,IF(J2982&lt;=3360000,880000,IF(J2982&lt;=4890000,680000,IF(J2982&lt;=6550000,630000,580000))))))</f>
        <v/>
      </c>
      <c r="L2982" s="16">
        <f>IF(D2982=1,IF(J2982&lt;=9000000,380000,IF(J2982&lt;=9500000,260000,IF(J2982&lt;=10000000,130000,0))),0)</f>
        <v/>
      </c>
      <c r="M2982" s="16">
        <f>IF(D2982=1,IF(J2982&lt;=9000000,330000,IF(J2982&lt;=9500000,220000,IF(J2982&lt;=10000000,110000,0))),0)</f>
        <v/>
      </c>
      <c r="N2982" s="16">
        <f>IF(D2982=1,IF(J2982&lt;=9000000,50000,IF(J2982&lt;=9500000,40000,IF(J2982&lt;=10000000,20000,0))),0)</f>
        <v/>
      </c>
      <c r="O2982" s="16">
        <f>MAX(0,ROUNDDOWN(J2982-G2982-K2982-L2982-E2982*380000-F2982*630000-H2982,-3))</f>
        <v/>
      </c>
      <c r="P2982" s="16">
        <f>MAX(0,ROUNDDOWN(J2982-G2982-430000-M2982-E2982*330000-F2982*450000-I2982,-3))</f>
        <v/>
      </c>
      <c r="Q2982" s="16">
        <f>50000+N2982+E2982*50000+F2982*180000</f>
        <v/>
      </c>
      <c r="R2982" s="16">
        <f>IF(P2982&lt;=2000000,MIN(Q2982,P2982),MAX(Q2982-(P2982-2000000),50000))*0.05</f>
        <v/>
      </c>
      <c r="S2982" s="16">
        <f>MAX(0,P2982*0.1-R2982)</f>
        <v/>
      </c>
      <c r="T2982" s="16">
        <f>Q2982+MAX(0,K2982-480000)</f>
        <v/>
      </c>
      <c r="U2982" s="16">
        <f>P2982-T2982</f>
        <v/>
      </c>
      <c r="V2982" s="17">
        <f>IF(U2982&lt;0,0,LOOKUP(U2982,{0,1950001,3300001,6950001,9000001,18000001,40000001},{0.05,0.1,0.2,0.23,0.33,0.4,0.45}))</f>
        <v/>
      </c>
      <c r="W2982" s="18">
        <f>IF(U2982&lt;0,0.9,0.9-V2982*1.021)</f>
        <v/>
      </c>
      <c r="X2982" s="16">
        <f>ROUNDDOWN(S2982*0.2/W2982+2000,0)</f>
        <v/>
      </c>
      <c r="Y2982" s="17">
        <f>IF(O2982&lt;=0,0,LOOKUP(O2982,{0,1950001,3300001,6950001,9000001,18000001,40000001},{0.05,0.1,0.2,0.23,0.33,0.4,0.45}))</f>
        <v/>
      </c>
    </row>
    <row r="2983">
      <c r="A2983" t="inlineStr">
        <is>
          <t>1万円刻み</t>
        </is>
      </c>
      <c r="B2983" s="16">
        <f>'3_1万円刻み'!$A$625</f>
        <v/>
      </c>
      <c r="C2983" t="n">
        <v>2025</v>
      </c>
      <c r="D2983" t="n">
        <v>1</v>
      </c>
      <c r="E2983" t="n">
        <v>0</v>
      </c>
      <c r="F2983" t="n">
        <v>0</v>
      </c>
      <c r="G2983" s="16">
        <f>ROUND(MIN(B2983/12,650000)*12*0.0915+MIN(B2983/12,1390000)*12*(0.0504+0)+B2983*0.005,0)</f>
        <v/>
      </c>
      <c r="H2983" t="n">
        <v>0</v>
      </c>
      <c r="I2983" t="n">
        <v>0</v>
      </c>
      <c r="J2983" s="16">
        <f>IF(C2983=2026,IF(B2983&lt;741000,0,IF(B2983&lt;2191000,B2983-740000,IF(B2983&lt;2193000,1451000,IF(B2983&lt;2196000,1453000,IF(B2983&lt;2200000,1456000,IF(B2983&lt;3600000,ROUNDDOWN(B2983/4,-3)*2.8-80000,IF(B2983&lt;6600000,ROUNDDOWN(B2983/4,-3)*3.2-440000,IF(B2983&lt;8500000,ROUNDDOWN(B2983*0.9,0)-1100000,B2983-1950000)))))))),IF(B2983&lt;651000,0,IF(B2983&lt;1900000,B2983-650000,IF(B2983&lt;3600000,ROUNDDOWN(B2983/4,-3)*2.8-80000,IF(B2983&lt;6600000,ROUNDDOWN(B2983/4,-3)*3.2-440000,IF(B2983&lt;8500000,ROUNDDOWN(B2983*0.9,0)-1100000,B2983-1950000))))))</f>
        <v/>
      </c>
      <c r="K2983" s="16">
        <f>IF(J2983&gt;23500000,NA(),IF(C2983=2026,IF(J2983&lt;=4890000,1040000,IF(J2983&lt;=6550000,670000,620000)),IF(J2983&lt;=1320000,950000,IF(J2983&lt;=3360000,880000,IF(J2983&lt;=4890000,680000,IF(J2983&lt;=6550000,630000,580000))))))</f>
        <v/>
      </c>
      <c r="L2983" s="16">
        <f>IF(D2983=1,IF(J2983&lt;=9000000,380000,IF(J2983&lt;=9500000,260000,IF(J2983&lt;=10000000,130000,0))),0)</f>
        <v/>
      </c>
      <c r="M2983" s="16">
        <f>IF(D2983=1,IF(J2983&lt;=9000000,330000,IF(J2983&lt;=9500000,220000,IF(J2983&lt;=10000000,110000,0))),0)</f>
        <v/>
      </c>
      <c r="N2983" s="16">
        <f>IF(D2983=1,IF(J2983&lt;=9000000,50000,IF(J2983&lt;=9500000,40000,IF(J2983&lt;=10000000,20000,0))),0)</f>
        <v/>
      </c>
      <c r="O2983" s="16">
        <f>MAX(0,ROUNDDOWN(J2983-G2983-K2983-L2983-E2983*380000-F2983*630000-H2983,-3))</f>
        <v/>
      </c>
      <c r="P2983" s="16">
        <f>MAX(0,ROUNDDOWN(J2983-G2983-430000-M2983-E2983*330000-F2983*450000-I2983,-3))</f>
        <v/>
      </c>
      <c r="Q2983" s="16">
        <f>50000+N2983+E2983*50000+F2983*180000</f>
        <v/>
      </c>
      <c r="R2983" s="16">
        <f>IF(P2983&lt;=2000000,MIN(Q2983,P2983),MAX(Q2983-(P2983-2000000),50000))*0.05</f>
        <v/>
      </c>
      <c r="S2983" s="16">
        <f>MAX(0,P2983*0.1-R2983)</f>
        <v/>
      </c>
      <c r="T2983" s="16">
        <f>Q2983+MAX(0,K2983-480000)</f>
        <v/>
      </c>
      <c r="U2983" s="16">
        <f>P2983-T2983</f>
        <v/>
      </c>
      <c r="V2983" s="17">
        <f>IF(U2983&lt;0,0,LOOKUP(U2983,{0,1950001,3300001,6950001,9000001,18000001,40000001},{0.05,0.1,0.2,0.23,0.33,0.4,0.45}))</f>
        <v/>
      </c>
      <c r="W2983" s="18">
        <f>IF(U2983&lt;0,0.9,0.9-V2983*1.021)</f>
        <v/>
      </c>
      <c r="X2983" s="16">
        <f>ROUNDDOWN(S2983*0.2/W2983+2000,0)</f>
        <v/>
      </c>
      <c r="Y2983" s="17">
        <f>IF(O2983&lt;=0,0,LOOKUP(O2983,{0,1950001,3300001,6950001,9000001,18000001,40000001},{0.05,0.1,0.2,0.23,0.33,0.4,0.45}))</f>
        <v/>
      </c>
    </row>
    <row r="2984">
      <c r="A2984" t="inlineStr">
        <is>
          <t>1万円刻み</t>
        </is>
      </c>
      <c r="B2984" s="16">
        <f>'3_1万円刻み'!$A$625</f>
        <v/>
      </c>
      <c r="C2984" t="n">
        <v>2026</v>
      </c>
      <c r="D2984" t="n">
        <v>1</v>
      </c>
      <c r="E2984" t="n">
        <v>0</v>
      </c>
      <c r="F2984" t="n">
        <v>0</v>
      </c>
      <c r="G2984" s="16">
        <f>ROUND(MIN(B2984/12,650000)*12*0.0915+MIN(B2984/12,1390000)*12*(0.0504+0)+B2984*0.005,0)</f>
        <v/>
      </c>
      <c r="H2984" t="n">
        <v>0</v>
      </c>
      <c r="I2984" t="n">
        <v>0</v>
      </c>
      <c r="J2984" s="16">
        <f>IF(C2984=2026,IF(B2984&lt;741000,0,IF(B2984&lt;2191000,B2984-740000,IF(B2984&lt;2193000,1451000,IF(B2984&lt;2196000,1453000,IF(B2984&lt;2200000,1456000,IF(B2984&lt;3600000,ROUNDDOWN(B2984/4,-3)*2.8-80000,IF(B2984&lt;6600000,ROUNDDOWN(B2984/4,-3)*3.2-440000,IF(B2984&lt;8500000,ROUNDDOWN(B2984*0.9,0)-1100000,B2984-1950000)))))))),IF(B2984&lt;651000,0,IF(B2984&lt;1900000,B2984-650000,IF(B2984&lt;3600000,ROUNDDOWN(B2984/4,-3)*2.8-80000,IF(B2984&lt;6600000,ROUNDDOWN(B2984/4,-3)*3.2-440000,IF(B2984&lt;8500000,ROUNDDOWN(B2984*0.9,0)-1100000,B2984-1950000))))))</f>
        <v/>
      </c>
      <c r="K2984" s="16">
        <f>IF(J2984&gt;23500000,NA(),IF(C2984=2026,IF(J2984&lt;=4890000,1040000,IF(J2984&lt;=6550000,670000,620000)),IF(J2984&lt;=1320000,950000,IF(J2984&lt;=3360000,880000,IF(J2984&lt;=4890000,680000,IF(J2984&lt;=6550000,630000,580000))))))</f>
        <v/>
      </c>
      <c r="L2984" s="16">
        <f>IF(D2984=1,IF(J2984&lt;=9000000,380000,IF(J2984&lt;=9500000,260000,IF(J2984&lt;=10000000,130000,0))),0)</f>
        <v/>
      </c>
      <c r="M2984" s="16">
        <f>IF(D2984=1,IF(J2984&lt;=9000000,330000,IF(J2984&lt;=9500000,220000,IF(J2984&lt;=10000000,110000,0))),0)</f>
        <v/>
      </c>
      <c r="N2984" s="16">
        <f>IF(D2984=1,IF(J2984&lt;=9000000,50000,IF(J2984&lt;=9500000,40000,IF(J2984&lt;=10000000,20000,0))),0)</f>
        <v/>
      </c>
      <c r="O2984" s="16">
        <f>MAX(0,ROUNDDOWN(J2984-G2984-K2984-L2984-E2984*380000-F2984*630000-H2984,-3))</f>
        <v/>
      </c>
      <c r="P2984" s="16">
        <f>MAX(0,ROUNDDOWN(J2984-G2984-430000-M2984-E2984*330000-F2984*450000-I2984,-3))</f>
        <v/>
      </c>
      <c r="Q2984" s="16">
        <f>50000+N2984+E2984*50000+F2984*180000</f>
        <v/>
      </c>
      <c r="R2984" s="16">
        <f>IF(P2984&lt;=2000000,MIN(Q2984,P2984),MAX(Q2984-(P2984-2000000),50000))*0.05</f>
        <v/>
      </c>
      <c r="S2984" s="16">
        <f>MAX(0,P2984*0.1-R2984)</f>
        <v/>
      </c>
      <c r="T2984" s="16">
        <f>Q2984+MAX(0,K2984-480000)</f>
        <v/>
      </c>
      <c r="U2984" s="16">
        <f>P2984-T2984</f>
        <v/>
      </c>
      <c r="V2984" s="17">
        <f>IF(U2984&lt;0,0,LOOKUP(U2984,{0,1950001,3300001,6950001,9000001,18000001,40000001},{0.05,0.1,0.2,0.23,0.33,0.4,0.45}))</f>
        <v/>
      </c>
      <c r="W2984" s="18">
        <f>IF(U2984&lt;0,0.9,0.9-V2984*1.021)</f>
        <v/>
      </c>
      <c r="X2984" s="16">
        <f>ROUNDDOWN(S2984*0.2/W2984+2000,0)</f>
        <v/>
      </c>
      <c r="Y2984" s="17">
        <f>IF(O2984&lt;=0,0,LOOKUP(O2984,{0,1950001,3300001,6950001,9000001,18000001,40000001},{0.05,0.1,0.2,0.23,0.33,0.4,0.45}))</f>
        <v/>
      </c>
    </row>
    <row r="2985">
      <c r="A2985" t="inlineStr">
        <is>
          <t>1万円刻み</t>
        </is>
      </c>
      <c r="B2985" s="16">
        <f>'3_1万円刻み'!$A$626</f>
        <v/>
      </c>
      <c r="C2985" t="n">
        <v>2025</v>
      </c>
      <c r="D2985" t="n">
        <v>0</v>
      </c>
      <c r="E2985" t="n">
        <v>0</v>
      </c>
      <c r="F2985" t="n">
        <v>0</v>
      </c>
      <c r="G2985" s="16">
        <f>ROUND(MIN(B2985/12,650000)*12*0.0915+MIN(B2985/12,1390000)*12*(0.0504+0)+B2985*0.005,0)</f>
        <v/>
      </c>
      <c r="H2985" t="n">
        <v>0</v>
      </c>
      <c r="I2985" t="n">
        <v>0</v>
      </c>
      <c r="J2985" s="16">
        <f>IF(C2985=2026,IF(B2985&lt;741000,0,IF(B2985&lt;2191000,B2985-740000,IF(B2985&lt;2193000,1451000,IF(B2985&lt;2196000,1453000,IF(B2985&lt;2200000,1456000,IF(B2985&lt;3600000,ROUNDDOWN(B2985/4,-3)*2.8-80000,IF(B2985&lt;6600000,ROUNDDOWN(B2985/4,-3)*3.2-440000,IF(B2985&lt;8500000,ROUNDDOWN(B2985*0.9,0)-1100000,B2985-1950000)))))))),IF(B2985&lt;651000,0,IF(B2985&lt;1900000,B2985-650000,IF(B2985&lt;3600000,ROUNDDOWN(B2985/4,-3)*2.8-80000,IF(B2985&lt;6600000,ROUNDDOWN(B2985/4,-3)*3.2-440000,IF(B2985&lt;8500000,ROUNDDOWN(B2985*0.9,0)-1100000,B2985-1950000))))))</f>
        <v/>
      </c>
      <c r="K2985" s="16">
        <f>IF(J2985&gt;23500000,NA(),IF(C2985=2026,IF(J2985&lt;=4890000,1040000,IF(J2985&lt;=6550000,670000,620000)),IF(J2985&lt;=1320000,950000,IF(J2985&lt;=3360000,880000,IF(J2985&lt;=4890000,680000,IF(J2985&lt;=6550000,630000,580000))))))</f>
        <v/>
      </c>
      <c r="L2985" s="16">
        <f>IF(D2985=1,IF(J2985&lt;=9000000,380000,IF(J2985&lt;=9500000,260000,IF(J2985&lt;=10000000,130000,0))),0)</f>
        <v/>
      </c>
      <c r="M2985" s="16">
        <f>IF(D2985=1,IF(J2985&lt;=9000000,330000,IF(J2985&lt;=9500000,220000,IF(J2985&lt;=10000000,110000,0))),0)</f>
        <v/>
      </c>
      <c r="N2985" s="16">
        <f>IF(D2985=1,IF(J2985&lt;=9000000,50000,IF(J2985&lt;=9500000,40000,IF(J2985&lt;=10000000,20000,0))),0)</f>
        <v/>
      </c>
      <c r="O2985" s="16">
        <f>MAX(0,ROUNDDOWN(J2985-G2985-K2985-L2985-E2985*380000-F2985*630000-H2985,-3))</f>
        <v/>
      </c>
      <c r="P2985" s="16">
        <f>MAX(0,ROUNDDOWN(J2985-G2985-430000-M2985-E2985*330000-F2985*450000-I2985,-3))</f>
        <v/>
      </c>
      <c r="Q2985" s="16">
        <f>50000+N2985+E2985*50000+F2985*180000</f>
        <v/>
      </c>
      <c r="R2985" s="16">
        <f>IF(P2985&lt;=2000000,MIN(Q2985,P2985),MAX(Q2985-(P2985-2000000),50000))*0.05</f>
        <v/>
      </c>
      <c r="S2985" s="16">
        <f>MAX(0,P2985*0.1-R2985)</f>
        <v/>
      </c>
      <c r="T2985" s="16">
        <f>Q2985+MAX(0,K2985-480000)</f>
        <v/>
      </c>
      <c r="U2985" s="16">
        <f>P2985-T2985</f>
        <v/>
      </c>
      <c r="V2985" s="17">
        <f>IF(U2985&lt;0,0,LOOKUP(U2985,{0,1950001,3300001,6950001,9000001,18000001,40000001},{0.05,0.1,0.2,0.23,0.33,0.4,0.45}))</f>
        <v/>
      </c>
      <c r="W2985" s="18">
        <f>IF(U2985&lt;0,0.9,0.9-V2985*1.021)</f>
        <v/>
      </c>
      <c r="X2985" s="16">
        <f>ROUNDDOWN(S2985*0.2/W2985+2000,0)</f>
        <v/>
      </c>
      <c r="Y2985" s="17">
        <f>IF(O2985&lt;=0,0,LOOKUP(O2985,{0,1950001,3300001,6950001,9000001,18000001,40000001},{0.05,0.1,0.2,0.23,0.33,0.4,0.45}))</f>
        <v/>
      </c>
    </row>
    <row r="2986">
      <c r="A2986" t="inlineStr">
        <is>
          <t>1万円刻み</t>
        </is>
      </c>
      <c r="B2986" s="16">
        <f>'3_1万円刻み'!$A$626</f>
        <v/>
      </c>
      <c r="C2986" t="n">
        <v>2026</v>
      </c>
      <c r="D2986" t="n">
        <v>0</v>
      </c>
      <c r="E2986" t="n">
        <v>0</v>
      </c>
      <c r="F2986" t="n">
        <v>0</v>
      </c>
      <c r="G2986" s="16">
        <f>ROUND(MIN(B2986/12,650000)*12*0.0915+MIN(B2986/12,1390000)*12*(0.0504+0)+B2986*0.005,0)</f>
        <v/>
      </c>
      <c r="H2986" t="n">
        <v>0</v>
      </c>
      <c r="I2986" t="n">
        <v>0</v>
      </c>
      <c r="J2986" s="16">
        <f>IF(C2986=2026,IF(B2986&lt;741000,0,IF(B2986&lt;2191000,B2986-740000,IF(B2986&lt;2193000,1451000,IF(B2986&lt;2196000,1453000,IF(B2986&lt;2200000,1456000,IF(B2986&lt;3600000,ROUNDDOWN(B2986/4,-3)*2.8-80000,IF(B2986&lt;6600000,ROUNDDOWN(B2986/4,-3)*3.2-440000,IF(B2986&lt;8500000,ROUNDDOWN(B2986*0.9,0)-1100000,B2986-1950000)))))))),IF(B2986&lt;651000,0,IF(B2986&lt;1900000,B2986-650000,IF(B2986&lt;3600000,ROUNDDOWN(B2986/4,-3)*2.8-80000,IF(B2986&lt;6600000,ROUNDDOWN(B2986/4,-3)*3.2-440000,IF(B2986&lt;8500000,ROUNDDOWN(B2986*0.9,0)-1100000,B2986-1950000))))))</f>
        <v/>
      </c>
      <c r="K2986" s="16">
        <f>IF(J2986&gt;23500000,NA(),IF(C2986=2026,IF(J2986&lt;=4890000,1040000,IF(J2986&lt;=6550000,670000,620000)),IF(J2986&lt;=1320000,950000,IF(J2986&lt;=3360000,880000,IF(J2986&lt;=4890000,680000,IF(J2986&lt;=6550000,630000,580000))))))</f>
        <v/>
      </c>
      <c r="L2986" s="16">
        <f>IF(D2986=1,IF(J2986&lt;=9000000,380000,IF(J2986&lt;=9500000,260000,IF(J2986&lt;=10000000,130000,0))),0)</f>
        <v/>
      </c>
      <c r="M2986" s="16">
        <f>IF(D2986=1,IF(J2986&lt;=9000000,330000,IF(J2986&lt;=9500000,220000,IF(J2986&lt;=10000000,110000,0))),0)</f>
        <v/>
      </c>
      <c r="N2986" s="16">
        <f>IF(D2986=1,IF(J2986&lt;=9000000,50000,IF(J2986&lt;=9500000,40000,IF(J2986&lt;=10000000,20000,0))),0)</f>
        <v/>
      </c>
      <c r="O2986" s="16">
        <f>MAX(0,ROUNDDOWN(J2986-G2986-K2986-L2986-E2986*380000-F2986*630000-H2986,-3))</f>
        <v/>
      </c>
      <c r="P2986" s="16">
        <f>MAX(0,ROUNDDOWN(J2986-G2986-430000-M2986-E2986*330000-F2986*450000-I2986,-3))</f>
        <v/>
      </c>
      <c r="Q2986" s="16">
        <f>50000+N2986+E2986*50000+F2986*180000</f>
        <v/>
      </c>
      <c r="R2986" s="16">
        <f>IF(P2986&lt;=2000000,MIN(Q2986,P2986),MAX(Q2986-(P2986-2000000),50000))*0.05</f>
        <v/>
      </c>
      <c r="S2986" s="16">
        <f>MAX(0,P2986*0.1-R2986)</f>
        <v/>
      </c>
      <c r="T2986" s="16">
        <f>Q2986+MAX(0,K2986-480000)</f>
        <v/>
      </c>
      <c r="U2986" s="16">
        <f>P2986-T2986</f>
        <v/>
      </c>
      <c r="V2986" s="17">
        <f>IF(U2986&lt;0,0,LOOKUP(U2986,{0,1950001,3300001,6950001,9000001,18000001,40000001},{0.05,0.1,0.2,0.23,0.33,0.4,0.45}))</f>
        <v/>
      </c>
      <c r="W2986" s="18">
        <f>IF(U2986&lt;0,0.9,0.9-V2986*1.021)</f>
        <v/>
      </c>
      <c r="X2986" s="16">
        <f>ROUNDDOWN(S2986*0.2/W2986+2000,0)</f>
        <v/>
      </c>
      <c r="Y2986" s="17">
        <f>IF(O2986&lt;=0,0,LOOKUP(O2986,{0,1950001,3300001,6950001,9000001,18000001,40000001},{0.05,0.1,0.2,0.23,0.33,0.4,0.45}))</f>
        <v/>
      </c>
    </row>
    <row r="2987">
      <c r="A2987" t="inlineStr">
        <is>
          <t>1万円刻み</t>
        </is>
      </c>
      <c r="B2987" s="16">
        <f>'3_1万円刻み'!$A$626</f>
        <v/>
      </c>
      <c r="C2987" t="n">
        <v>2025</v>
      </c>
      <c r="D2987" t="n">
        <v>1</v>
      </c>
      <c r="E2987" t="n">
        <v>0</v>
      </c>
      <c r="F2987" t="n">
        <v>0</v>
      </c>
      <c r="G2987" s="16">
        <f>ROUND(MIN(B2987/12,650000)*12*0.0915+MIN(B2987/12,1390000)*12*(0.0504+0)+B2987*0.005,0)</f>
        <v/>
      </c>
      <c r="H2987" t="n">
        <v>0</v>
      </c>
      <c r="I2987" t="n">
        <v>0</v>
      </c>
      <c r="J2987" s="16">
        <f>IF(C2987=2026,IF(B2987&lt;741000,0,IF(B2987&lt;2191000,B2987-740000,IF(B2987&lt;2193000,1451000,IF(B2987&lt;2196000,1453000,IF(B2987&lt;2200000,1456000,IF(B2987&lt;3600000,ROUNDDOWN(B2987/4,-3)*2.8-80000,IF(B2987&lt;6600000,ROUNDDOWN(B2987/4,-3)*3.2-440000,IF(B2987&lt;8500000,ROUNDDOWN(B2987*0.9,0)-1100000,B2987-1950000)))))))),IF(B2987&lt;651000,0,IF(B2987&lt;1900000,B2987-650000,IF(B2987&lt;3600000,ROUNDDOWN(B2987/4,-3)*2.8-80000,IF(B2987&lt;6600000,ROUNDDOWN(B2987/4,-3)*3.2-440000,IF(B2987&lt;8500000,ROUNDDOWN(B2987*0.9,0)-1100000,B2987-1950000))))))</f>
        <v/>
      </c>
      <c r="K2987" s="16">
        <f>IF(J2987&gt;23500000,NA(),IF(C2987=2026,IF(J2987&lt;=4890000,1040000,IF(J2987&lt;=6550000,670000,620000)),IF(J2987&lt;=1320000,950000,IF(J2987&lt;=3360000,880000,IF(J2987&lt;=4890000,680000,IF(J2987&lt;=6550000,630000,580000))))))</f>
        <v/>
      </c>
      <c r="L2987" s="16">
        <f>IF(D2987=1,IF(J2987&lt;=9000000,380000,IF(J2987&lt;=9500000,260000,IF(J2987&lt;=10000000,130000,0))),0)</f>
        <v/>
      </c>
      <c r="M2987" s="16">
        <f>IF(D2987=1,IF(J2987&lt;=9000000,330000,IF(J2987&lt;=9500000,220000,IF(J2987&lt;=10000000,110000,0))),0)</f>
        <v/>
      </c>
      <c r="N2987" s="16">
        <f>IF(D2987=1,IF(J2987&lt;=9000000,50000,IF(J2987&lt;=9500000,40000,IF(J2987&lt;=10000000,20000,0))),0)</f>
        <v/>
      </c>
      <c r="O2987" s="16">
        <f>MAX(0,ROUNDDOWN(J2987-G2987-K2987-L2987-E2987*380000-F2987*630000-H2987,-3))</f>
        <v/>
      </c>
      <c r="P2987" s="16">
        <f>MAX(0,ROUNDDOWN(J2987-G2987-430000-M2987-E2987*330000-F2987*450000-I2987,-3))</f>
        <v/>
      </c>
      <c r="Q2987" s="16">
        <f>50000+N2987+E2987*50000+F2987*180000</f>
        <v/>
      </c>
      <c r="R2987" s="16">
        <f>IF(P2987&lt;=2000000,MIN(Q2987,P2987),MAX(Q2987-(P2987-2000000),50000))*0.05</f>
        <v/>
      </c>
      <c r="S2987" s="16">
        <f>MAX(0,P2987*0.1-R2987)</f>
        <v/>
      </c>
      <c r="T2987" s="16">
        <f>Q2987+MAX(0,K2987-480000)</f>
        <v/>
      </c>
      <c r="U2987" s="16">
        <f>P2987-T2987</f>
        <v/>
      </c>
      <c r="V2987" s="17">
        <f>IF(U2987&lt;0,0,LOOKUP(U2987,{0,1950001,3300001,6950001,9000001,18000001,40000001},{0.05,0.1,0.2,0.23,0.33,0.4,0.45}))</f>
        <v/>
      </c>
      <c r="W2987" s="18">
        <f>IF(U2987&lt;0,0.9,0.9-V2987*1.021)</f>
        <v/>
      </c>
      <c r="X2987" s="16">
        <f>ROUNDDOWN(S2987*0.2/W2987+2000,0)</f>
        <v/>
      </c>
      <c r="Y2987" s="17">
        <f>IF(O2987&lt;=0,0,LOOKUP(O2987,{0,1950001,3300001,6950001,9000001,18000001,40000001},{0.05,0.1,0.2,0.23,0.33,0.4,0.45}))</f>
        <v/>
      </c>
    </row>
    <row r="2988">
      <c r="A2988" t="inlineStr">
        <is>
          <t>1万円刻み</t>
        </is>
      </c>
      <c r="B2988" s="16">
        <f>'3_1万円刻み'!$A$626</f>
        <v/>
      </c>
      <c r="C2988" t="n">
        <v>2026</v>
      </c>
      <c r="D2988" t="n">
        <v>1</v>
      </c>
      <c r="E2988" t="n">
        <v>0</v>
      </c>
      <c r="F2988" t="n">
        <v>0</v>
      </c>
      <c r="G2988" s="16">
        <f>ROUND(MIN(B2988/12,650000)*12*0.0915+MIN(B2988/12,1390000)*12*(0.0504+0)+B2988*0.005,0)</f>
        <v/>
      </c>
      <c r="H2988" t="n">
        <v>0</v>
      </c>
      <c r="I2988" t="n">
        <v>0</v>
      </c>
      <c r="J2988" s="16">
        <f>IF(C2988=2026,IF(B2988&lt;741000,0,IF(B2988&lt;2191000,B2988-740000,IF(B2988&lt;2193000,1451000,IF(B2988&lt;2196000,1453000,IF(B2988&lt;2200000,1456000,IF(B2988&lt;3600000,ROUNDDOWN(B2988/4,-3)*2.8-80000,IF(B2988&lt;6600000,ROUNDDOWN(B2988/4,-3)*3.2-440000,IF(B2988&lt;8500000,ROUNDDOWN(B2988*0.9,0)-1100000,B2988-1950000)))))))),IF(B2988&lt;651000,0,IF(B2988&lt;1900000,B2988-650000,IF(B2988&lt;3600000,ROUNDDOWN(B2988/4,-3)*2.8-80000,IF(B2988&lt;6600000,ROUNDDOWN(B2988/4,-3)*3.2-440000,IF(B2988&lt;8500000,ROUNDDOWN(B2988*0.9,0)-1100000,B2988-1950000))))))</f>
        <v/>
      </c>
      <c r="K2988" s="16">
        <f>IF(J2988&gt;23500000,NA(),IF(C2988=2026,IF(J2988&lt;=4890000,1040000,IF(J2988&lt;=6550000,670000,620000)),IF(J2988&lt;=1320000,950000,IF(J2988&lt;=3360000,880000,IF(J2988&lt;=4890000,680000,IF(J2988&lt;=6550000,630000,580000))))))</f>
        <v/>
      </c>
      <c r="L2988" s="16">
        <f>IF(D2988=1,IF(J2988&lt;=9000000,380000,IF(J2988&lt;=9500000,260000,IF(J2988&lt;=10000000,130000,0))),0)</f>
        <v/>
      </c>
      <c r="M2988" s="16">
        <f>IF(D2988=1,IF(J2988&lt;=9000000,330000,IF(J2988&lt;=9500000,220000,IF(J2988&lt;=10000000,110000,0))),0)</f>
        <v/>
      </c>
      <c r="N2988" s="16">
        <f>IF(D2988=1,IF(J2988&lt;=9000000,50000,IF(J2988&lt;=9500000,40000,IF(J2988&lt;=10000000,20000,0))),0)</f>
        <v/>
      </c>
      <c r="O2988" s="16">
        <f>MAX(0,ROUNDDOWN(J2988-G2988-K2988-L2988-E2988*380000-F2988*630000-H2988,-3))</f>
        <v/>
      </c>
      <c r="P2988" s="16">
        <f>MAX(0,ROUNDDOWN(J2988-G2988-430000-M2988-E2988*330000-F2988*450000-I2988,-3))</f>
        <v/>
      </c>
      <c r="Q2988" s="16">
        <f>50000+N2988+E2988*50000+F2988*180000</f>
        <v/>
      </c>
      <c r="R2988" s="16">
        <f>IF(P2988&lt;=2000000,MIN(Q2988,P2988),MAX(Q2988-(P2988-2000000),50000))*0.05</f>
        <v/>
      </c>
      <c r="S2988" s="16">
        <f>MAX(0,P2988*0.1-R2988)</f>
        <v/>
      </c>
      <c r="T2988" s="16">
        <f>Q2988+MAX(0,K2988-480000)</f>
        <v/>
      </c>
      <c r="U2988" s="16">
        <f>P2988-T2988</f>
        <v/>
      </c>
      <c r="V2988" s="17">
        <f>IF(U2988&lt;0,0,LOOKUP(U2988,{0,1950001,3300001,6950001,9000001,18000001,40000001},{0.05,0.1,0.2,0.23,0.33,0.4,0.45}))</f>
        <v/>
      </c>
      <c r="W2988" s="18">
        <f>IF(U2988&lt;0,0.9,0.9-V2988*1.021)</f>
        <v/>
      </c>
      <c r="X2988" s="16">
        <f>ROUNDDOWN(S2988*0.2/W2988+2000,0)</f>
        <v/>
      </c>
      <c r="Y2988" s="17">
        <f>IF(O2988&lt;=0,0,LOOKUP(O2988,{0,1950001,3300001,6950001,9000001,18000001,40000001},{0.05,0.1,0.2,0.23,0.33,0.4,0.45}))</f>
        <v/>
      </c>
    </row>
    <row r="2989">
      <c r="A2989" t="inlineStr">
        <is>
          <t>1万円刻み</t>
        </is>
      </c>
      <c r="B2989" s="16">
        <f>'3_1万円刻み'!$A$627</f>
        <v/>
      </c>
      <c r="C2989" t="n">
        <v>2025</v>
      </c>
      <c r="D2989" t="n">
        <v>0</v>
      </c>
      <c r="E2989" t="n">
        <v>0</v>
      </c>
      <c r="F2989" t="n">
        <v>0</v>
      </c>
      <c r="G2989" s="16">
        <f>ROUND(MIN(B2989/12,650000)*12*0.0915+MIN(B2989/12,1390000)*12*(0.0504+0)+B2989*0.005,0)</f>
        <v/>
      </c>
      <c r="H2989" t="n">
        <v>0</v>
      </c>
      <c r="I2989" t="n">
        <v>0</v>
      </c>
      <c r="J2989" s="16">
        <f>IF(C2989=2026,IF(B2989&lt;741000,0,IF(B2989&lt;2191000,B2989-740000,IF(B2989&lt;2193000,1451000,IF(B2989&lt;2196000,1453000,IF(B2989&lt;2200000,1456000,IF(B2989&lt;3600000,ROUNDDOWN(B2989/4,-3)*2.8-80000,IF(B2989&lt;6600000,ROUNDDOWN(B2989/4,-3)*3.2-440000,IF(B2989&lt;8500000,ROUNDDOWN(B2989*0.9,0)-1100000,B2989-1950000)))))))),IF(B2989&lt;651000,0,IF(B2989&lt;1900000,B2989-650000,IF(B2989&lt;3600000,ROUNDDOWN(B2989/4,-3)*2.8-80000,IF(B2989&lt;6600000,ROUNDDOWN(B2989/4,-3)*3.2-440000,IF(B2989&lt;8500000,ROUNDDOWN(B2989*0.9,0)-1100000,B2989-1950000))))))</f>
        <v/>
      </c>
      <c r="K2989" s="16">
        <f>IF(J2989&gt;23500000,NA(),IF(C2989=2026,IF(J2989&lt;=4890000,1040000,IF(J2989&lt;=6550000,670000,620000)),IF(J2989&lt;=1320000,950000,IF(J2989&lt;=3360000,880000,IF(J2989&lt;=4890000,680000,IF(J2989&lt;=6550000,630000,580000))))))</f>
        <v/>
      </c>
      <c r="L2989" s="16">
        <f>IF(D2989=1,IF(J2989&lt;=9000000,380000,IF(J2989&lt;=9500000,260000,IF(J2989&lt;=10000000,130000,0))),0)</f>
        <v/>
      </c>
      <c r="M2989" s="16">
        <f>IF(D2989=1,IF(J2989&lt;=9000000,330000,IF(J2989&lt;=9500000,220000,IF(J2989&lt;=10000000,110000,0))),0)</f>
        <v/>
      </c>
      <c r="N2989" s="16">
        <f>IF(D2989=1,IF(J2989&lt;=9000000,50000,IF(J2989&lt;=9500000,40000,IF(J2989&lt;=10000000,20000,0))),0)</f>
        <v/>
      </c>
      <c r="O2989" s="16">
        <f>MAX(0,ROUNDDOWN(J2989-G2989-K2989-L2989-E2989*380000-F2989*630000-H2989,-3))</f>
        <v/>
      </c>
      <c r="P2989" s="16">
        <f>MAX(0,ROUNDDOWN(J2989-G2989-430000-M2989-E2989*330000-F2989*450000-I2989,-3))</f>
        <v/>
      </c>
      <c r="Q2989" s="16">
        <f>50000+N2989+E2989*50000+F2989*180000</f>
        <v/>
      </c>
      <c r="R2989" s="16">
        <f>IF(P2989&lt;=2000000,MIN(Q2989,P2989),MAX(Q2989-(P2989-2000000),50000))*0.05</f>
        <v/>
      </c>
      <c r="S2989" s="16">
        <f>MAX(0,P2989*0.1-R2989)</f>
        <v/>
      </c>
      <c r="T2989" s="16">
        <f>Q2989+MAX(0,K2989-480000)</f>
        <v/>
      </c>
      <c r="U2989" s="16">
        <f>P2989-T2989</f>
        <v/>
      </c>
      <c r="V2989" s="17">
        <f>IF(U2989&lt;0,0,LOOKUP(U2989,{0,1950001,3300001,6950001,9000001,18000001,40000001},{0.05,0.1,0.2,0.23,0.33,0.4,0.45}))</f>
        <v/>
      </c>
      <c r="W2989" s="18">
        <f>IF(U2989&lt;0,0.9,0.9-V2989*1.021)</f>
        <v/>
      </c>
      <c r="X2989" s="16">
        <f>ROUNDDOWN(S2989*0.2/W2989+2000,0)</f>
        <v/>
      </c>
      <c r="Y2989" s="17">
        <f>IF(O2989&lt;=0,0,LOOKUP(O2989,{0,1950001,3300001,6950001,9000001,18000001,40000001},{0.05,0.1,0.2,0.23,0.33,0.4,0.45}))</f>
        <v/>
      </c>
    </row>
    <row r="2990">
      <c r="A2990" t="inlineStr">
        <is>
          <t>1万円刻み</t>
        </is>
      </c>
      <c r="B2990" s="16">
        <f>'3_1万円刻み'!$A$627</f>
        <v/>
      </c>
      <c r="C2990" t="n">
        <v>2026</v>
      </c>
      <c r="D2990" t="n">
        <v>0</v>
      </c>
      <c r="E2990" t="n">
        <v>0</v>
      </c>
      <c r="F2990" t="n">
        <v>0</v>
      </c>
      <c r="G2990" s="16">
        <f>ROUND(MIN(B2990/12,650000)*12*0.0915+MIN(B2990/12,1390000)*12*(0.0504+0)+B2990*0.005,0)</f>
        <v/>
      </c>
      <c r="H2990" t="n">
        <v>0</v>
      </c>
      <c r="I2990" t="n">
        <v>0</v>
      </c>
      <c r="J2990" s="16">
        <f>IF(C2990=2026,IF(B2990&lt;741000,0,IF(B2990&lt;2191000,B2990-740000,IF(B2990&lt;2193000,1451000,IF(B2990&lt;2196000,1453000,IF(B2990&lt;2200000,1456000,IF(B2990&lt;3600000,ROUNDDOWN(B2990/4,-3)*2.8-80000,IF(B2990&lt;6600000,ROUNDDOWN(B2990/4,-3)*3.2-440000,IF(B2990&lt;8500000,ROUNDDOWN(B2990*0.9,0)-1100000,B2990-1950000)))))))),IF(B2990&lt;651000,0,IF(B2990&lt;1900000,B2990-650000,IF(B2990&lt;3600000,ROUNDDOWN(B2990/4,-3)*2.8-80000,IF(B2990&lt;6600000,ROUNDDOWN(B2990/4,-3)*3.2-440000,IF(B2990&lt;8500000,ROUNDDOWN(B2990*0.9,0)-1100000,B2990-1950000))))))</f>
        <v/>
      </c>
      <c r="K2990" s="16">
        <f>IF(J2990&gt;23500000,NA(),IF(C2990=2026,IF(J2990&lt;=4890000,1040000,IF(J2990&lt;=6550000,670000,620000)),IF(J2990&lt;=1320000,950000,IF(J2990&lt;=3360000,880000,IF(J2990&lt;=4890000,680000,IF(J2990&lt;=6550000,630000,580000))))))</f>
        <v/>
      </c>
      <c r="L2990" s="16">
        <f>IF(D2990=1,IF(J2990&lt;=9000000,380000,IF(J2990&lt;=9500000,260000,IF(J2990&lt;=10000000,130000,0))),0)</f>
        <v/>
      </c>
      <c r="M2990" s="16">
        <f>IF(D2990=1,IF(J2990&lt;=9000000,330000,IF(J2990&lt;=9500000,220000,IF(J2990&lt;=10000000,110000,0))),0)</f>
        <v/>
      </c>
      <c r="N2990" s="16">
        <f>IF(D2990=1,IF(J2990&lt;=9000000,50000,IF(J2990&lt;=9500000,40000,IF(J2990&lt;=10000000,20000,0))),0)</f>
        <v/>
      </c>
      <c r="O2990" s="16">
        <f>MAX(0,ROUNDDOWN(J2990-G2990-K2990-L2990-E2990*380000-F2990*630000-H2990,-3))</f>
        <v/>
      </c>
      <c r="P2990" s="16">
        <f>MAX(0,ROUNDDOWN(J2990-G2990-430000-M2990-E2990*330000-F2990*450000-I2990,-3))</f>
        <v/>
      </c>
      <c r="Q2990" s="16">
        <f>50000+N2990+E2990*50000+F2990*180000</f>
        <v/>
      </c>
      <c r="R2990" s="16">
        <f>IF(P2990&lt;=2000000,MIN(Q2990,P2990),MAX(Q2990-(P2990-2000000),50000))*0.05</f>
        <v/>
      </c>
      <c r="S2990" s="16">
        <f>MAX(0,P2990*0.1-R2990)</f>
        <v/>
      </c>
      <c r="T2990" s="16">
        <f>Q2990+MAX(0,K2990-480000)</f>
        <v/>
      </c>
      <c r="U2990" s="16">
        <f>P2990-T2990</f>
        <v/>
      </c>
      <c r="V2990" s="17">
        <f>IF(U2990&lt;0,0,LOOKUP(U2990,{0,1950001,3300001,6950001,9000001,18000001,40000001},{0.05,0.1,0.2,0.23,0.33,0.4,0.45}))</f>
        <v/>
      </c>
      <c r="W2990" s="18">
        <f>IF(U2990&lt;0,0.9,0.9-V2990*1.021)</f>
        <v/>
      </c>
      <c r="X2990" s="16">
        <f>ROUNDDOWN(S2990*0.2/W2990+2000,0)</f>
        <v/>
      </c>
      <c r="Y2990" s="17">
        <f>IF(O2990&lt;=0,0,LOOKUP(O2990,{0,1950001,3300001,6950001,9000001,18000001,40000001},{0.05,0.1,0.2,0.23,0.33,0.4,0.45}))</f>
        <v/>
      </c>
    </row>
    <row r="2991">
      <c r="A2991" t="inlineStr">
        <is>
          <t>1万円刻み</t>
        </is>
      </c>
      <c r="B2991" s="16">
        <f>'3_1万円刻み'!$A$627</f>
        <v/>
      </c>
      <c r="C2991" t="n">
        <v>2025</v>
      </c>
      <c r="D2991" t="n">
        <v>1</v>
      </c>
      <c r="E2991" t="n">
        <v>0</v>
      </c>
      <c r="F2991" t="n">
        <v>0</v>
      </c>
      <c r="G2991" s="16">
        <f>ROUND(MIN(B2991/12,650000)*12*0.0915+MIN(B2991/12,1390000)*12*(0.0504+0)+B2991*0.005,0)</f>
        <v/>
      </c>
      <c r="H2991" t="n">
        <v>0</v>
      </c>
      <c r="I2991" t="n">
        <v>0</v>
      </c>
      <c r="J2991" s="16">
        <f>IF(C2991=2026,IF(B2991&lt;741000,0,IF(B2991&lt;2191000,B2991-740000,IF(B2991&lt;2193000,1451000,IF(B2991&lt;2196000,1453000,IF(B2991&lt;2200000,1456000,IF(B2991&lt;3600000,ROUNDDOWN(B2991/4,-3)*2.8-80000,IF(B2991&lt;6600000,ROUNDDOWN(B2991/4,-3)*3.2-440000,IF(B2991&lt;8500000,ROUNDDOWN(B2991*0.9,0)-1100000,B2991-1950000)))))))),IF(B2991&lt;651000,0,IF(B2991&lt;1900000,B2991-650000,IF(B2991&lt;3600000,ROUNDDOWN(B2991/4,-3)*2.8-80000,IF(B2991&lt;6600000,ROUNDDOWN(B2991/4,-3)*3.2-440000,IF(B2991&lt;8500000,ROUNDDOWN(B2991*0.9,0)-1100000,B2991-1950000))))))</f>
        <v/>
      </c>
      <c r="K2991" s="16">
        <f>IF(J2991&gt;23500000,NA(),IF(C2991=2026,IF(J2991&lt;=4890000,1040000,IF(J2991&lt;=6550000,670000,620000)),IF(J2991&lt;=1320000,950000,IF(J2991&lt;=3360000,880000,IF(J2991&lt;=4890000,680000,IF(J2991&lt;=6550000,630000,580000))))))</f>
        <v/>
      </c>
      <c r="L2991" s="16">
        <f>IF(D2991=1,IF(J2991&lt;=9000000,380000,IF(J2991&lt;=9500000,260000,IF(J2991&lt;=10000000,130000,0))),0)</f>
        <v/>
      </c>
      <c r="M2991" s="16">
        <f>IF(D2991=1,IF(J2991&lt;=9000000,330000,IF(J2991&lt;=9500000,220000,IF(J2991&lt;=10000000,110000,0))),0)</f>
        <v/>
      </c>
      <c r="N2991" s="16">
        <f>IF(D2991=1,IF(J2991&lt;=9000000,50000,IF(J2991&lt;=9500000,40000,IF(J2991&lt;=10000000,20000,0))),0)</f>
        <v/>
      </c>
      <c r="O2991" s="16">
        <f>MAX(0,ROUNDDOWN(J2991-G2991-K2991-L2991-E2991*380000-F2991*630000-H2991,-3))</f>
        <v/>
      </c>
      <c r="P2991" s="16">
        <f>MAX(0,ROUNDDOWN(J2991-G2991-430000-M2991-E2991*330000-F2991*450000-I2991,-3))</f>
        <v/>
      </c>
      <c r="Q2991" s="16">
        <f>50000+N2991+E2991*50000+F2991*180000</f>
        <v/>
      </c>
      <c r="R2991" s="16">
        <f>IF(P2991&lt;=2000000,MIN(Q2991,P2991),MAX(Q2991-(P2991-2000000),50000))*0.05</f>
        <v/>
      </c>
      <c r="S2991" s="16">
        <f>MAX(0,P2991*0.1-R2991)</f>
        <v/>
      </c>
      <c r="T2991" s="16">
        <f>Q2991+MAX(0,K2991-480000)</f>
        <v/>
      </c>
      <c r="U2991" s="16">
        <f>P2991-T2991</f>
        <v/>
      </c>
      <c r="V2991" s="17">
        <f>IF(U2991&lt;0,0,LOOKUP(U2991,{0,1950001,3300001,6950001,9000001,18000001,40000001},{0.05,0.1,0.2,0.23,0.33,0.4,0.45}))</f>
        <v/>
      </c>
      <c r="W2991" s="18">
        <f>IF(U2991&lt;0,0.9,0.9-V2991*1.021)</f>
        <v/>
      </c>
      <c r="X2991" s="16">
        <f>ROUNDDOWN(S2991*0.2/W2991+2000,0)</f>
        <v/>
      </c>
      <c r="Y2991" s="17">
        <f>IF(O2991&lt;=0,0,LOOKUP(O2991,{0,1950001,3300001,6950001,9000001,18000001,40000001},{0.05,0.1,0.2,0.23,0.33,0.4,0.45}))</f>
        <v/>
      </c>
    </row>
    <row r="2992">
      <c r="A2992" t="inlineStr">
        <is>
          <t>1万円刻み</t>
        </is>
      </c>
      <c r="B2992" s="16">
        <f>'3_1万円刻み'!$A$627</f>
        <v/>
      </c>
      <c r="C2992" t="n">
        <v>2026</v>
      </c>
      <c r="D2992" t="n">
        <v>1</v>
      </c>
      <c r="E2992" t="n">
        <v>0</v>
      </c>
      <c r="F2992" t="n">
        <v>0</v>
      </c>
      <c r="G2992" s="16">
        <f>ROUND(MIN(B2992/12,650000)*12*0.0915+MIN(B2992/12,1390000)*12*(0.0504+0)+B2992*0.005,0)</f>
        <v/>
      </c>
      <c r="H2992" t="n">
        <v>0</v>
      </c>
      <c r="I2992" t="n">
        <v>0</v>
      </c>
      <c r="J2992" s="16">
        <f>IF(C2992=2026,IF(B2992&lt;741000,0,IF(B2992&lt;2191000,B2992-740000,IF(B2992&lt;2193000,1451000,IF(B2992&lt;2196000,1453000,IF(B2992&lt;2200000,1456000,IF(B2992&lt;3600000,ROUNDDOWN(B2992/4,-3)*2.8-80000,IF(B2992&lt;6600000,ROUNDDOWN(B2992/4,-3)*3.2-440000,IF(B2992&lt;8500000,ROUNDDOWN(B2992*0.9,0)-1100000,B2992-1950000)))))))),IF(B2992&lt;651000,0,IF(B2992&lt;1900000,B2992-650000,IF(B2992&lt;3600000,ROUNDDOWN(B2992/4,-3)*2.8-80000,IF(B2992&lt;6600000,ROUNDDOWN(B2992/4,-3)*3.2-440000,IF(B2992&lt;8500000,ROUNDDOWN(B2992*0.9,0)-1100000,B2992-1950000))))))</f>
        <v/>
      </c>
      <c r="K2992" s="16">
        <f>IF(J2992&gt;23500000,NA(),IF(C2992=2026,IF(J2992&lt;=4890000,1040000,IF(J2992&lt;=6550000,670000,620000)),IF(J2992&lt;=1320000,950000,IF(J2992&lt;=3360000,880000,IF(J2992&lt;=4890000,680000,IF(J2992&lt;=6550000,630000,580000))))))</f>
        <v/>
      </c>
      <c r="L2992" s="16">
        <f>IF(D2992=1,IF(J2992&lt;=9000000,380000,IF(J2992&lt;=9500000,260000,IF(J2992&lt;=10000000,130000,0))),0)</f>
        <v/>
      </c>
      <c r="M2992" s="16">
        <f>IF(D2992=1,IF(J2992&lt;=9000000,330000,IF(J2992&lt;=9500000,220000,IF(J2992&lt;=10000000,110000,0))),0)</f>
        <v/>
      </c>
      <c r="N2992" s="16">
        <f>IF(D2992=1,IF(J2992&lt;=9000000,50000,IF(J2992&lt;=9500000,40000,IF(J2992&lt;=10000000,20000,0))),0)</f>
        <v/>
      </c>
      <c r="O2992" s="16">
        <f>MAX(0,ROUNDDOWN(J2992-G2992-K2992-L2992-E2992*380000-F2992*630000-H2992,-3))</f>
        <v/>
      </c>
      <c r="P2992" s="16">
        <f>MAX(0,ROUNDDOWN(J2992-G2992-430000-M2992-E2992*330000-F2992*450000-I2992,-3))</f>
        <v/>
      </c>
      <c r="Q2992" s="16">
        <f>50000+N2992+E2992*50000+F2992*180000</f>
        <v/>
      </c>
      <c r="R2992" s="16">
        <f>IF(P2992&lt;=2000000,MIN(Q2992,P2992),MAX(Q2992-(P2992-2000000),50000))*0.05</f>
        <v/>
      </c>
      <c r="S2992" s="16">
        <f>MAX(0,P2992*0.1-R2992)</f>
        <v/>
      </c>
      <c r="T2992" s="16">
        <f>Q2992+MAX(0,K2992-480000)</f>
        <v/>
      </c>
      <c r="U2992" s="16">
        <f>P2992-T2992</f>
        <v/>
      </c>
      <c r="V2992" s="17">
        <f>IF(U2992&lt;0,0,LOOKUP(U2992,{0,1950001,3300001,6950001,9000001,18000001,40000001},{0.05,0.1,0.2,0.23,0.33,0.4,0.45}))</f>
        <v/>
      </c>
      <c r="W2992" s="18">
        <f>IF(U2992&lt;0,0.9,0.9-V2992*1.021)</f>
        <v/>
      </c>
      <c r="X2992" s="16">
        <f>ROUNDDOWN(S2992*0.2/W2992+2000,0)</f>
        <v/>
      </c>
      <c r="Y2992" s="17">
        <f>IF(O2992&lt;=0,0,LOOKUP(O2992,{0,1950001,3300001,6950001,9000001,18000001,40000001},{0.05,0.1,0.2,0.23,0.33,0.4,0.45}))</f>
        <v/>
      </c>
    </row>
    <row r="2993">
      <c r="A2993" t="inlineStr">
        <is>
          <t>1万円刻み</t>
        </is>
      </c>
      <c r="B2993" s="16">
        <f>'3_1万円刻み'!$A$628</f>
        <v/>
      </c>
      <c r="C2993" t="n">
        <v>2025</v>
      </c>
      <c r="D2993" t="n">
        <v>0</v>
      </c>
      <c r="E2993" t="n">
        <v>0</v>
      </c>
      <c r="F2993" t="n">
        <v>0</v>
      </c>
      <c r="G2993" s="16">
        <f>ROUND(MIN(B2993/12,650000)*12*0.0915+MIN(B2993/12,1390000)*12*(0.0504+0)+B2993*0.005,0)</f>
        <v/>
      </c>
      <c r="H2993" t="n">
        <v>0</v>
      </c>
      <c r="I2993" t="n">
        <v>0</v>
      </c>
      <c r="J2993" s="16">
        <f>IF(C2993=2026,IF(B2993&lt;741000,0,IF(B2993&lt;2191000,B2993-740000,IF(B2993&lt;2193000,1451000,IF(B2993&lt;2196000,1453000,IF(B2993&lt;2200000,1456000,IF(B2993&lt;3600000,ROUNDDOWN(B2993/4,-3)*2.8-80000,IF(B2993&lt;6600000,ROUNDDOWN(B2993/4,-3)*3.2-440000,IF(B2993&lt;8500000,ROUNDDOWN(B2993*0.9,0)-1100000,B2993-1950000)))))))),IF(B2993&lt;651000,0,IF(B2993&lt;1900000,B2993-650000,IF(B2993&lt;3600000,ROUNDDOWN(B2993/4,-3)*2.8-80000,IF(B2993&lt;6600000,ROUNDDOWN(B2993/4,-3)*3.2-440000,IF(B2993&lt;8500000,ROUNDDOWN(B2993*0.9,0)-1100000,B2993-1950000))))))</f>
        <v/>
      </c>
      <c r="K2993" s="16">
        <f>IF(J2993&gt;23500000,NA(),IF(C2993=2026,IF(J2993&lt;=4890000,1040000,IF(J2993&lt;=6550000,670000,620000)),IF(J2993&lt;=1320000,950000,IF(J2993&lt;=3360000,880000,IF(J2993&lt;=4890000,680000,IF(J2993&lt;=6550000,630000,580000))))))</f>
        <v/>
      </c>
      <c r="L2993" s="16">
        <f>IF(D2993=1,IF(J2993&lt;=9000000,380000,IF(J2993&lt;=9500000,260000,IF(J2993&lt;=10000000,130000,0))),0)</f>
        <v/>
      </c>
      <c r="M2993" s="16">
        <f>IF(D2993=1,IF(J2993&lt;=9000000,330000,IF(J2993&lt;=9500000,220000,IF(J2993&lt;=10000000,110000,0))),0)</f>
        <v/>
      </c>
      <c r="N2993" s="16">
        <f>IF(D2993=1,IF(J2993&lt;=9000000,50000,IF(J2993&lt;=9500000,40000,IF(J2993&lt;=10000000,20000,0))),0)</f>
        <v/>
      </c>
      <c r="O2993" s="16">
        <f>MAX(0,ROUNDDOWN(J2993-G2993-K2993-L2993-E2993*380000-F2993*630000-H2993,-3))</f>
        <v/>
      </c>
      <c r="P2993" s="16">
        <f>MAX(0,ROUNDDOWN(J2993-G2993-430000-M2993-E2993*330000-F2993*450000-I2993,-3))</f>
        <v/>
      </c>
      <c r="Q2993" s="16">
        <f>50000+N2993+E2993*50000+F2993*180000</f>
        <v/>
      </c>
      <c r="R2993" s="16">
        <f>IF(P2993&lt;=2000000,MIN(Q2993,P2993),MAX(Q2993-(P2993-2000000),50000))*0.05</f>
        <v/>
      </c>
      <c r="S2993" s="16">
        <f>MAX(0,P2993*0.1-R2993)</f>
        <v/>
      </c>
      <c r="T2993" s="16">
        <f>Q2993+MAX(0,K2993-480000)</f>
        <v/>
      </c>
      <c r="U2993" s="16">
        <f>P2993-T2993</f>
        <v/>
      </c>
      <c r="V2993" s="17">
        <f>IF(U2993&lt;0,0,LOOKUP(U2993,{0,1950001,3300001,6950001,9000001,18000001,40000001},{0.05,0.1,0.2,0.23,0.33,0.4,0.45}))</f>
        <v/>
      </c>
      <c r="W2993" s="18">
        <f>IF(U2993&lt;0,0.9,0.9-V2993*1.021)</f>
        <v/>
      </c>
      <c r="X2993" s="16">
        <f>ROUNDDOWN(S2993*0.2/W2993+2000,0)</f>
        <v/>
      </c>
      <c r="Y2993" s="17">
        <f>IF(O2993&lt;=0,0,LOOKUP(O2993,{0,1950001,3300001,6950001,9000001,18000001,40000001},{0.05,0.1,0.2,0.23,0.33,0.4,0.45}))</f>
        <v/>
      </c>
    </row>
    <row r="2994">
      <c r="A2994" t="inlineStr">
        <is>
          <t>1万円刻み</t>
        </is>
      </c>
      <c r="B2994" s="16">
        <f>'3_1万円刻み'!$A$628</f>
        <v/>
      </c>
      <c r="C2994" t="n">
        <v>2026</v>
      </c>
      <c r="D2994" t="n">
        <v>0</v>
      </c>
      <c r="E2994" t="n">
        <v>0</v>
      </c>
      <c r="F2994" t="n">
        <v>0</v>
      </c>
      <c r="G2994" s="16">
        <f>ROUND(MIN(B2994/12,650000)*12*0.0915+MIN(B2994/12,1390000)*12*(0.0504+0)+B2994*0.005,0)</f>
        <v/>
      </c>
      <c r="H2994" t="n">
        <v>0</v>
      </c>
      <c r="I2994" t="n">
        <v>0</v>
      </c>
      <c r="J2994" s="16">
        <f>IF(C2994=2026,IF(B2994&lt;741000,0,IF(B2994&lt;2191000,B2994-740000,IF(B2994&lt;2193000,1451000,IF(B2994&lt;2196000,1453000,IF(B2994&lt;2200000,1456000,IF(B2994&lt;3600000,ROUNDDOWN(B2994/4,-3)*2.8-80000,IF(B2994&lt;6600000,ROUNDDOWN(B2994/4,-3)*3.2-440000,IF(B2994&lt;8500000,ROUNDDOWN(B2994*0.9,0)-1100000,B2994-1950000)))))))),IF(B2994&lt;651000,0,IF(B2994&lt;1900000,B2994-650000,IF(B2994&lt;3600000,ROUNDDOWN(B2994/4,-3)*2.8-80000,IF(B2994&lt;6600000,ROUNDDOWN(B2994/4,-3)*3.2-440000,IF(B2994&lt;8500000,ROUNDDOWN(B2994*0.9,0)-1100000,B2994-1950000))))))</f>
        <v/>
      </c>
      <c r="K2994" s="16">
        <f>IF(J2994&gt;23500000,NA(),IF(C2994=2026,IF(J2994&lt;=4890000,1040000,IF(J2994&lt;=6550000,670000,620000)),IF(J2994&lt;=1320000,950000,IF(J2994&lt;=3360000,880000,IF(J2994&lt;=4890000,680000,IF(J2994&lt;=6550000,630000,580000))))))</f>
        <v/>
      </c>
      <c r="L2994" s="16">
        <f>IF(D2994=1,IF(J2994&lt;=9000000,380000,IF(J2994&lt;=9500000,260000,IF(J2994&lt;=10000000,130000,0))),0)</f>
        <v/>
      </c>
      <c r="M2994" s="16">
        <f>IF(D2994=1,IF(J2994&lt;=9000000,330000,IF(J2994&lt;=9500000,220000,IF(J2994&lt;=10000000,110000,0))),0)</f>
        <v/>
      </c>
      <c r="N2994" s="16">
        <f>IF(D2994=1,IF(J2994&lt;=9000000,50000,IF(J2994&lt;=9500000,40000,IF(J2994&lt;=10000000,20000,0))),0)</f>
        <v/>
      </c>
      <c r="O2994" s="16">
        <f>MAX(0,ROUNDDOWN(J2994-G2994-K2994-L2994-E2994*380000-F2994*630000-H2994,-3))</f>
        <v/>
      </c>
      <c r="P2994" s="16">
        <f>MAX(0,ROUNDDOWN(J2994-G2994-430000-M2994-E2994*330000-F2994*450000-I2994,-3))</f>
        <v/>
      </c>
      <c r="Q2994" s="16">
        <f>50000+N2994+E2994*50000+F2994*180000</f>
        <v/>
      </c>
      <c r="R2994" s="16">
        <f>IF(P2994&lt;=2000000,MIN(Q2994,P2994),MAX(Q2994-(P2994-2000000),50000))*0.05</f>
        <v/>
      </c>
      <c r="S2994" s="16">
        <f>MAX(0,P2994*0.1-R2994)</f>
        <v/>
      </c>
      <c r="T2994" s="16">
        <f>Q2994+MAX(0,K2994-480000)</f>
        <v/>
      </c>
      <c r="U2994" s="16">
        <f>P2994-T2994</f>
        <v/>
      </c>
      <c r="V2994" s="17">
        <f>IF(U2994&lt;0,0,LOOKUP(U2994,{0,1950001,3300001,6950001,9000001,18000001,40000001},{0.05,0.1,0.2,0.23,0.33,0.4,0.45}))</f>
        <v/>
      </c>
      <c r="W2994" s="18">
        <f>IF(U2994&lt;0,0.9,0.9-V2994*1.021)</f>
        <v/>
      </c>
      <c r="X2994" s="16">
        <f>ROUNDDOWN(S2994*0.2/W2994+2000,0)</f>
        <v/>
      </c>
      <c r="Y2994" s="17">
        <f>IF(O2994&lt;=0,0,LOOKUP(O2994,{0,1950001,3300001,6950001,9000001,18000001,40000001},{0.05,0.1,0.2,0.23,0.33,0.4,0.45}))</f>
        <v/>
      </c>
    </row>
    <row r="2995">
      <c r="A2995" t="inlineStr">
        <is>
          <t>1万円刻み</t>
        </is>
      </c>
      <c r="B2995" s="16">
        <f>'3_1万円刻み'!$A$628</f>
        <v/>
      </c>
      <c r="C2995" t="n">
        <v>2025</v>
      </c>
      <c r="D2995" t="n">
        <v>1</v>
      </c>
      <c r="E2995" t="n">
        <v>0</v>
      </c>
      <c r="F2995" t="n">
        <v>0</v>
      </c>
      <c r="G2995" s="16">
        <f>ROUND(MIN(B2995/12,650000)*12*0.0915+MIN(B2995/12,1390000)*12*(0.0504+0)+B2995*0.005,0)</f>
        <v/>
      </c>
      <c r="H2995" t="n">
        <v>0</v>
      </c>
      <c r="I2995" t="n">
        <v>0</v>
      </c>
      <c r="J2995" s="16">
        <f>IF(C2995=2026,IF(B2995&lt;741000,0,IF(B2995&lt;2191000,B2995-740000,IF(B2995&lt;2193000,1451000,IF(B2995&lt;2196000,1453000,IF(B2995&lt;2200000,1456000,IF(B2995&lt;3600000,ROUNDDOWN(B2995/4,-3)*2.8-80000,IF(B2995&lt;6600000,ROUNDDOWN(B2995/4,-3)*3.2-440000,IF(B2995&lt;8500000,ROUNDDOWN(B2995*0.9,0)-1100000,B2995-1950000)))))))),IF(B2995&lt;651000,0,IF(B2995&lt;1900000,B2995-650000,IF(B2995&lt;3600000,ROUNDDOWN(B2995/4,-3)*2.8-80000,IF(B2995&lt;6600000,ROUNDDOWN(B2995/4,-3)*3.2-440000,IF(B2995&lt;8500000,ROUNDDOWN(B2995*0.9,0)-1100000,B2995-1950000))))))</f>
        <v/>
      </c>
      <c r="K2995" s="16">
        <f>IF(J2995&gt;23500000,NA(),IF(C2995=2026,IF(J2995&lt;=4890000,1040000,IF(J2995&lt;=6550000,670000,620000)),IF(J2995&lt;=1320000,950000,IF(J2995&lt;=3360000,880000,IF(J2995&lt;=4890000,680000,IF(J2995&lt;=6550000,630000,580000))))))</f>
        <v/>
      </c>
      <c r="L2995" s="16">
        <f>IF(D2995=1,IF(J2995&lt;=9000000,380000,IF(J2995&lt;=9500000,260000,IF(J2995&lt;=10000000,130000,0))),0)</f>
        <v/>
      </c>
      <c r="M2995" s="16">
        <f>IF(D2995=1,IF(J2995&lt;=9000000,330000,IF(J2995&lt;=9500000,220000,IF(J2995&lt;=10000000,110000,0))),0)</f>
        <v/>
      </c>
      <c r="N2995" s="16">
        <f>IF(D2995=1,IF(J2995&lt;=9000000,50000,IF(J2995&lt;=9500000,40000,IF(J2995&lt;=10000000,20000,0))),0)</f>
        <v/>
      </c>
      <c r="O2995" s="16">
        <f>MAX(0,ROUNDDOWN(J2995-G2995-K2995-L2995-E2995*380000-F2995*630000-H2995,-3))</f>
        <v/>
      </c>
      <c r="P2995" s="16">
        <f>MAX(0,ROUNDDOWN(J2995-G2995-430000-M2995-E2995*330000-F2995*450000-I2995,-3))</f>
        <v/>
      </c>
      <c r="Q2995" s="16">
        <f>50000+N2995+E2995*50000+F2995*180000</f>
        <v/>
      </c>
      <c r="R2995" s="16">
        <f>IF(P2995&lt;=2000000,MIN(Q2995,P2995),MAX(Q2995-(P2995-2000000),50000))*0.05</f>
        <v/>
      </c>
      <c r="S2995" s="16">
        <f>MAX(0,P2995*0.1-R2995)</f>
        <v/>
      </c>
      <c r="T2995" s="16">
        <f>Q2995+MAX(0,K2995-480000)</f>
        <v/>
      </c>
      <c r="U2995" s="16">
        <f>P2995-T2995</f>
        <v/>
      </c>
      <c r="V2995" s="17">
        <f>IF(U2995&lt;0,0,LOOKUP(U2995,{0,1950001,3300001,6950001,9000001,18000001,40000001},{0.05,0.1,0.2,0.23,0.33,0.4,0.45}))</f>
        <v/>
      </c>
      <c r="W2995" s="18">
        <f>IF(U2995&lt;0,0.9,0.9-V2995*1.021)</f>
        <v/>
      </c>
      <c r="X2995" s="16">
        <f>ROUNDDOWN(S2995*0.2/W2995+2000,0)</f>
        <v/>
      </c>
      <c r="Y2995" s="17">
        <f>IF(O2995&lt;=0,0,LOOKUP(O2995,{0,1950001,3300001,6950001,9000001,18000001,40000001},{0.05,0.1,0.2,0.23,0.33,0.4,0.45}))</f>
        <v/>
      </c>
    </row>
    <row r="2996">
      <c r="A2996" t="inlineStr">
        <is>
          <t>1万円刻み</t>
        </is>
      </c>
      <c r="B2996" s="16">
        <f>'3_1万円刻み'!$A$628</f>
        <v/>
      </c>
      <c r="C2996" t="n">
        <v>2026</v>
      </c>
      <c r="D2996" t="n">
        <v>1</v>
      </c>
      <c r="E2996" t="n">
        <v>0</v>
      </c>
      <c r="F2996" t="n">
        <v>0</v>
      </c>
      <c r="G2996" s="16">
        <f>ROUND(MIN(B2996/12,650000)*12*0.0915+MIN(B2996/12,1390000)*12*(0.0504+0)+B2996*0.005,0)</f>
        <v/>
      </c>
      <c r="H2996" t="n">
        <v>0</v>
      </c>
      <c r="I2996" t="n">
        <v>0</v>
      </c>
      <c r="J2996" s="16">
        <f>IF(C2996=2026,IF(B2996&lt;741000,0,IF(B2996&lt;2191000,B2996-740000,IF(B2996&lt;2193000,1451000,IF(B2996&lt;2196000,1453000,IF(B2996&lt;2200000,1456000,IF(B2996&lt;3600000,ROUNDDOWN(B2996/4,-3)*2.8-80000,IF(B2996&lt;6600000,ROUNDDOWN(B2996/4,-3)*3.2-440000,IF(B2996&lt;8500000,ROUNDDOWN(B2996*0.9,0)-1100000,B2996-1950000)))))))),IF(B2996&lt;651000,0,IF(B2996&lt;1900000,B2996-650000,IF(B2996&lt;3600000,ROUNDDOWN(B2996/4,-3)*2.8-80000,IF(B2996&lt;6600000,ROUNDDOWN(B2996/4,-3)*3.2-440000,IF(B2996&lt;8500000,ROUNDDOWN(B2996*0.9,0)-1100000,B2996-1950000))))))</f>
        <v/>
      </c>
      <c r="K2996" s="16">
        <f>IF(J2996&gt;23500000,NA(),IF(C2996=2026,IF(J2996&lt;=4890000,1040000,IF(J2996&lt;=6550000,670000,620000)),IF(J2996&lt;=1320000,950000,IF(J2996&lt;=3360000,880000,IF(J2996&lt;=4890000,680000,IF(J2996&lt;=6550000,630000,580000))))))</f>
        <v/>
      </c>
      <c r="L2996" s="16">
        <f>IF(D2996=1,IF(J2996&lt;=9000000,380000,IF(J2996&lt;=9500000,260000,IF(J2996&lt;=10000000,130000,0))),0)</f>
        <v/>
      </c>
      <c r="M2996" s="16">
        <f>IF(D2996=1,IF(J2996&lt;=9000000,330000,IF(J2996&lt;=9500000,220000,IF(J2996&lt;=10000000,110000,0))),0)</f>
        <v/>
      </c>
      <c r="N2996" s="16">
        <f>IF(D2996=1,IF(J2996&lt;=9000000,50000,IF(J2996&lt;=9500000,40000,IF(J2996&lt;=10000000,20000,0))),0)</f>
        <v/>
      </c>
      <c r="O2996" s="16">
        <f>MAX(0,ROUNDDOWN(J2996-G2996-K2996-L2996-E2996*380000-F2996*630000-H2996,-3))</f>
        <v/>
      </c>
      <c r="P2996" s="16">
        <f>MAX(0,ROUNDDOWN(J2996-G2996-430000-M2996-E2996*330000-F2996*450000-I2996,-3))</f>
        <v/>
      </c>
      <c r="Q2996" s="16">
        <f>50000+N2996+E2996*50000+F2996*180000</f>
        <v/>
      </c>
      <c r="R2996" s="16">
        <f>IF(P2996&lt;=2000000,MIN(Q2996,P2996),MAX(Q2996-(P2996-2000000),50000))*0.05</f>
        <v/>
      </c>
      <c r="S2996" s="16">
        <f>MAX(0,P2996*0.1-R2996)</f>
        <v/>
      </c>
      <c r="T2996" s="16">
        <f>Q2996+MAX(0,K2996-480000)</f>
        <v/>
      </c>
      <c r="U2996" s="16">
        <f>P2996-T2996</f>
        <v/>
      </c>
      <c r="V2996" s="17">
        <f>IF(U2996&lt;0,0,LOOKUP(U2996,{0,1950001,3300001,6950001,9000001,18000001,40000001},{0.05,0.1,0.2,0.23,0.33,0.4,0.45}))</f>
        <v/>
      </c>
      <c r="W2996" s="18">
        <f>IF(U2996&lt;0,0.9,0.9-V2996*1.021)</f>
        <v/>
      </c>
      <c r="X2996" s="16">
        <f>ROUNDDOWN(S2996*0.2/W2996+2000,0)</f>
        <v/>
      </c>
      <c r="Y2996" s="17">
        <f>IF(O2996&lt;=0,0,LOOKUP(O2996,{0,1950001,3300001,6950001,9000001,18000001,40000001},{0.05,0.1,0.2,0.23,0.33,0.4,0.45}))</f>
        <v/>
      </c>
    </row>
    <row r="2997">
      <c r="A2997" t="inlineStr">
        <is>
          <t>1万円刻み</t>
        </is>
      </c>
      <c r="B2997" s="16">
        <f>'3_1万円刻み'!$A$629</f>
        <v/>
      </c>
      <c r="C2997" t="n">
        <v>2025</v>
      </c>
      <c r="D2997" t="n">
        <v>0</v>
      </c>
      <c r="E2997" t="n">
        <v>0</v>
      </c>
      <c r="F2997" t="n">
        <v>0</v>
      </c>
      <c r="G2997" s="16">
        <f>ROUND(MIN(B2997/12,650000)*12*0.0915+MIN(B2997/12,1390000)*12*(0.0504+0)+B2997*0.005,0)</f>
        <v/>
      </c>
      <c r="H2997" t="n">
        <v>0</v>
      </c>
      <c r="I2997" t="n">
        <v>0</v>
      </c>
      <c r="J2997" s="16">
        <f>IF(C2997=2026,IF(B2997&lt;741000,0,IF(B2997&lt;2191000,B2997-740000,IF(B2997&lt;2193000,1451000,IF(B2997&lt;2196000,1453000,IF(B2997&lt;2200000,1456000,IF(B2997&lt;3600000,ROUNDDOWN(B2997/4,-3)*2.8-80000,IF(B2997&lt;6600000,ROUNDDOWN(B2997/4,-3)*3.2-440000,IF(B2997&lt;8500000,ROUNDDOWN(B2997*0.9,0)-1100000,B2997-1950000)))))))),IF(B2997&lt;651000,0,IF(B2997&lt;1900000,B2997-650000,IF(B2997&lt;3600000,ROUNDDOWN(B2997/4,-3)*2.8-80000,IF(B2997&lt;6600000,ROUNDDOWN(B2997/4,-3)*3.2-440000,IF(B2997&lt;8500000,ROUNDDOWN(B2997*0.9,0)-1100000,B2997-1950000))))))</f>
        <v/>
      </c>
      <c r="K2997" s="16">
        <f>IF(J2997&gt;23500000,NA(),IF(C2997=2026,IF(J2997&lt;=4890000,1040000,IF(J2997&lt;=6550000,670000,620000)),IF(J2997&lt;=1320000,950000,IF(J2997&lt;=3360000,880000,IF(J2997&lt;=4890000,680000,IF(J2997&lt;=6550000,630000,580000))))))</f>
        <v/>
      </c>
      <c r="L2997" s="16">
        <f>IF(D2997=1,IF(J2997&lt;=9000000,380000,IF(J2997&lt;=9500000,260000,IF(J2997&lt;=10000000,130000,0))),0)</f>
        <v/>
      </c>
      <c r="M2997" s="16">
        <f>IF(D2997=1,IF(J2997&lt;=9000000,330000,IF(J2997&lt;=9500000,220000,IF(J2997&lt;=10000000,110000,0))),0)</f>
        <v/>
      </c>
      <c r="N2997" s="16">
        <f>IF(D2997=1,IF(J2997&lt;=9000000,50000,IF(J2997&lt;=9500000,40000,IF(J2997&lt;=10000000,20000,0))),0)</f>
        <v/>
      </c>
      <c r="O2997" s="16">
        <f>MAX(0,ROUNDDOWN(J2997-G2997-K2997-L2997-E2997*380000-F2997*630000-H2997,-3))</f>
        <v/>
      </c>
      <c r="P2997" s="16">
        <f>MAX(0,ROUNDDOWN(J2997-G2997-430000-M2997-E2997*330000-F2997*450000-I2997,-3))</f>
        <v/>
      </c>
      <c r="Q2997" s="16">
        <f>50000+N2997+E2997*50000+F2997*180000</f>
        <v/>
      </c>
      <c r="R2997" s="16">
        <f>IF(P2997&lt;=2000000,MIN(Q2997,P2997),MAX(Q2997-(P2997-2000000),50000))*0.05</f>
        <v/>
      </c>
      <c r="S2997" s="16">
        <f>MAX(0,P2997*0.1-R2997)</f>
        <v/>
      </c>
      <c r="T2997" s="16">
        <f>Q2997+MAX(0,K2997-480000)</f>
        <v/>
      </c>
      <c r="U2997" s="16">
        <f>P2997-T2997</f>
        <v/>
      </c>
      <c r="V2997" s="17">
        <f>IF(U2997&lt;0,0,LOOKUP(U2997,{0,1950001,3300001,6950001,9000001,18000001,40000001},{0.05,0.1,0.2,0.23,0.33,0.4,0.45}))</f>
        <v/>
      </c>
      <c r="W2997" s="18">
        <f>IF(U2997&lt;0,0.9,0.9-V2997*1.021)</f>
        <v/>
      </c>
      <c r="X2997" s="16">
        <f>ROUNDDOWN(S2997*0.2/W2997+2000,0)</f>
        <v/>
      </c>
      <c r="Y2997" s="17">
        <f>IF(O2997&lt;=0,0,LOOKUP(O2997,{0,1950001,3300001,6950001,9000001,18000001,40000001},{0.05,0.1,0.2,0.23,0.33,0.4,0.45}))</f>
        <v/>
      </c>
    </row>
    <row r="2998">
      <c r="A2998" t="inlineStr">
        <is>
          <t>1万円刻み</t>
        </is>
      </c>
      <c r="B2998" s="16">
        <f>'3_1万円刻み'!$A$629</f>
        <v/>
      </c>
      <c r="C2998" t="n">
        <v>2026</v>
      </c>
      <c r="D2998" t="n">
        <v>0</v>
      </c>
      <c r="E2998" t="n">
        <v>0</v>
      </c>
      <c r="F2998" t="n">
        <v>0</v>
      </c>
      <c r="G2998" s="16">
        <f>ROUND(MIN(B2998/12,650000)*12*0.0915+MIN(B2998/12,1390000)*12*(0.0504+0)+B2998*0.005,0)</f>
        <v/>
      </c>
      <c r="H2998" t="n">
        <v>0</v>
      </c>
      <c r="I2998" t="n">
        <v>0</v>
      </c>
      <c r="J2998" s="16">
        <f>IF(C2998=2026,IF(B2998&lt;741000,0,IF(B2998&lt;2191000,B2998-740000,IF(B2998&lt;2193000,1451000,IF(B2998&lt;2196000,1453000,IF(B2998&lt;2200000,1456000,IF(B2998&lt;3600000,ROUNDDOWN(B2998/4,-3)*2.8-80000,IF(B2998&lt;6600000,ROUNDDOWN(B2998/4,-3)*3.2-440000,IF(B2998&lt;8500000,ROUNDDOWN(B2998*0.9,0)-1100000,B2998-1950000)))))))),IF(B2998&lt;651000,0,IF(B2998&lt;1900000,B2998-650000,IF(B2998&lt;3600000,ROUNDDOWN(B2998/4,-3)*2.8-80000,IF(B2998&lt;6600000,ROUNDDOWN(B2998/4,-3)*3.2-440000,IF(B2998&lt;8500000,ROUNDDOWN(B2998*0.9,0)-1100000,B2998-1950000))))))</f>
        <v/>
      </c>
      <c r="K2998" s="16">
        <f>IF(J2998&gt;23500000,NA(),IF(C2998=2026,IF(J2998&lt;=4890000,1040000,IF(J2998&lt;=6550000,670000,620000)),IF(J2998&lt;=1320000,950000,IF(J2998&lt;=3360000,880000,IF(J2998&lt;=4890000,680000,IF(J2998&lt;=6550000,630000,580000))))))</f>
        <v/>
      </c>
      <c r="L2998" s="16">
        <f>IF(D2998=1,IF(J2998&lt;=9000000,380000,IF(J2998&lt;=9500000,260000,IF(J2998&lt;=10000000,130000,0))),0)</f>
        <v/>
      </c>
      <c r="M2998" s="16">
        <f>IF(D2998=1,IF(J2998&lt;=9000000,330000,IF(J2998&lt;=9500000,220000,IF(J2998&lt;=10000000,110000,0))),0)</f>
        <v/>
      </c>
      <c r="N2998" s="16">
        <f>IF(D2998=1,IF(J2998&lt;=9000000,50000,IF(J2998&lt;=9500000,40000,IF(J2998&lt;=10000000,20000,0))),0)</f>
        <v/>
      </c>
      <c r="O2998" s="16">
        <f>MAX(0,ROUNDDOWN(J2998-G2998-K2998-L2998-E2998*380000-F2998*630000-H2998,-3))</f>
        <v/>
      </c>
      <c r="P2998" s="16">
        <f>MAX(0,ROUNDDOWN(J2998-G2998-430000-M2998-E2998*330000-F2998*450000-I2998,-3))</f>
        <v/>
      </c>
      <c r="Q2998" s="16">
        <f>50000+N2998+E2998*50000+F2998*180000</f>
        <v/>
      </c>
      <c r="R2998" s="16">
        <f>IF(P2998&lt;=2000000,MIN(Q2998,P2998),MAX(Q2998-(P2998-2000000),50000))*0.05</f>
        <v/>
      </c>
      <c r="S2998" s="16">
        <f>MAX(0,P2998*0.1-R2998)</f>
        <v/>
      </c>
      <c r="T2998" s="16">
        <f>Q2998+MAX(0,K2998-480000)</f>
        <v/>
      </c>
      <c r="U2998" s="16">
        <f>P2998-T2998</f>
        <v/>
      </c>
      <c r="V2998" s="17">
        <f>IF(U2998&lt;0,0,LOOKUP(U2998,{0,1950001,3300001,6950001,9000001,18000001,40000001},{0.05,0.1,0.2,0.23,0.33,0.4,0.45}))</f>
        <v/>
      </c>
      <c r="W2998" s="18">
        <f>IF(U2998&lt;0,0.9,0.9-V2998*1.021)</f>
        <v/>
      </c>
      <c r="X2998" s="16">
        <f>ROUNDDOWN(S2998*0.2/W2998+2000,0)</f>
        <v/>
      </c>
      <c r="Y2998" s="17">
        <f>IF(O2998&lt;=0,0,LOOKUP(O2998,{0,1950001,3300001,6950001,9000001,18000001,40000001},{0.05,0.1,0.2,0.23,0.33,0.4,0.45}))</f>
        <v/>
      </c>
    </row>
    <row r="2999">
      <c r="A2999" t="inlineStr">
        <is>
          <t>1万円刻み</t>
        </is>
      </c>
      <c r="B2999" s="16">
        <f>'3_1万円刻み'!$A$629</f>
        <v/>
      </c>
      <c r="C2999" t="n">
        <v>2025</v>
      </c>
      <c r="D2999" t="n">
        <v>1</v>
      </c>
      <c r="E2999" t="n">
        <v>0</v>
      </c>
      <c r="F2999" t="n">
        <v>0</v>
      </c>
      <c r="G2999" s="16">
        <f>ROUND(MIN(B2999/12,650000)*12*0.0915+MIN(B2999/12,1390000)*12*(0.0504+0)+B2999*0.005,0)</f>
        <v/>
      </c>
      <c r="H2999" t="n">
        <v>0</v>
      </c>
      <c r="I2999" t="n">
        <v>0</v>
      </c>
      <c r="J2999" s="16">
        <f>IF(C2999=2026,IF(B2999&lt;741000,0,IF(B2999&lt;2191000,B2999-740000,IF(B2999&lt;2193000,1451000,IF(B2999&lt;2196000,1453000,IF(B2999&lt;2200000,1456000,IF(B2999&lt;3600000,ROUNDDOWN(B2999/4,-3)*2.8-80000,IF(B2999&lt;6600000,ROUNDDOWN(B2999/4,-3)*3.2-440000,IF(B2999&lt;8500000,ROUNDDOWN(B2999*0.9,0)-1100000,B2999-1950000)))))))),IF(B2999&lt;651000,0,IF(B2999&lt;1900000,B2999-650000,IF(B2999&lt;3600000,ROUNDDOWN(B2999/4,-3)*2.8-80000,IF(B2999&lt;6600000,ROUNDDOWN(B2999/4,-3)*3.2-440000,IF(B2999&lt;8500000,ROUNDDOWN(B2999*0.9,0)-1100000,B2999-1950000))))))</f>
        <v/>
      </c>
      <c r="K2999" s="16">
        <f>IF(J2999&gt;23500000,NA(),IF(C2999=2026,IF(J2999&lt;=4890000,1040000,IF(J2999&lt;=6550000,670000,620000)),IF(J2999&lt;=1320000,950000,IF(J2999&lt;=3360000,880000,IF(J2999&lt;=4890000,680000,IF(J2999&lt;=6550000,630000,580000))))))</f>
        <v/>
      </c>
      <c r="L2999" s="16">
        <f>IF(D2999=1,IF(J2999&lt;=9000000,380000,IF(J2999&lt;=9500000,260000,IF(J2999&lt;=10000000,130000,0))),0)</f>
        <v/>
      </c>
      <c r="M2999" s="16">
        <f>IF(D2999=1,IF(J2999&lt;=9000000,330000,IF(J2999&lt;=9500000,220000,IF(J2999&lt;=10000000,110000,0))),0)</f>
        <v/>
      </c>
      <c r="N2999" s="16">
        <f>IF(D2999=1,IF(J2999&lt;=9000000,50000,IF(J2999&lt;=9500000,40000,IF(J2999&lt;=10000000,20000,0))),0)</f>
        <v/>
      </c>
      <c r="O2999" s="16">
        <f>MAX(0,ROUNDDOWN(J2999-G2999-K2999-L2999-E2999*380000-F2999*630000-H2999,-3))</f>
        <v/>
      </c>
      <c r="P2999" s="16">
        <f>MAX(0,ROUNDDOWN(J2999-G2999-430000-M2999-E2999*330000-F2999*450000-I2999,-3))</f>
        <v/>
      </c>
      <c r="Q2999" s="16">
        <f>50000+N2999+E2999*50000+F2999*180000</f>
        <v/>
      </c>
      <c r="R2999" s="16">
        <f>IF(P2999&lt;=2000000,MIN(Q2999,P2999),MAX(Q2999-(P2999-2000000),50000))*0.05</f>
        <v/>
      </c>
      <c r="S2999" s="16">
        <f>MAX(0,P2999*0.1-R2999)</f>
        <v/>
      </c>
      <c r="T2999" s="16">
        <f>Q2999+MAX(0,K2999-480000)</f>
        <v/>
      </c>
      <c r="U2999" s="16">
        <f>P2999-T2999</f>
        <v/>
      </c>
      <c r="V2999" s="17">
        <f>IF(U2999&lt;0,0,LOOKUP(U2999,{0,1950001,3300001,6950001,9000001,18000001,40000001},{0.05,0.1,0.2,0.23,0.33,0.4,0.45}))</f>
        <v/>
      </c>
      <c r="W2999" s="18">
        <f>IF(U2999&lt;0,0.9,0.9-V2999*1.021)</f>
        <v/>
      </c>
      <c r="X2999" s="16">
        <f>ROUNDDOWN(S2999*0.2/W2999+2000,0)</f>
        <v/>
      </c>
      <c r="Y2999" s="17">
        <f>IF(O2999&lt;=0,0,LOOKUP(O2999,{0,1950001,3300001,6950001,9000001,18000001,40000001},{0.05,0.1,0.2,0.23,0.33,0.4,0.45}))</f>
        <v/>
      </c>
    </row>
    <row r="3000">
      <c r="A3000" t="inlineStr">
        <is>
          <t>1万円刻み</t>
        </is>
      </c>
      <c r="B3000" s="16">
        <f>'3_1万円刻み'!$A$629</f>
        <v/>
      </c>
      <c r="C3000" t="n">
        <v>2026</v>
      </c>
      <c r="D3000" t="n">
        <v>1</v>
      </c>
      <c r="E3000" t="n">
        <v>0</v>
      </c>
      <c r="F3000" t="n">
        <v>0</v>
      </c>
      <c r="G3000" s="16">
        <f>ROUND(MIN(B3000/12,650000)*12*0.0915+MIN(B3000/12,1390000)*12*(0.0504+0)+B3000*0.005,0)</f>
        <v/>
      </c>
      <c r="H3000" t="n">
        <v>0</v>
      </c>
      <c r="I3000" t="n">
        <v>0</v>
      </c>
      <c r="J3000" s="16">
        <f>IF(C3000=2026,IF(B3000&lt;741000,0,IF(B3000&lt;2191000,B3000-740000,IF(B3000&lt;2193000,1451000,IF(B3000&lt;2196000,1453000,IF(B3000&lt;2200000,1456000,IF(B3000&lt;3600000,ROUNDDOWN(B3000/4,-3)*2.8-80000,IF(B3000&lt;6600000,ROUNDDOWN(B3000/4,-3)*3.2-440000,IF(B3000&lt;8500000,ROUNDDOWN(B3000*0.9,0)-1100000,B3000-1950000)))))))),IF(B3000&lt;651000,0,IF(B3000&lt;1900000,B3000-650000,IF(B3000&lt;3600000,ROUNDDOWN(B3000/4,-3)*2.8-80000,IF(B3000&lt;6600000,ROUNDDOWN(B3000/4,-3)*3.2-440000,IF(B3000&lt;8500000,ROUNDDOWN(B3000*0.9,0)-1100000,B3000-1950000))))))</f>
        <v/>
      </c>
      <c r="K3000" s="16">
        <f>IF(J3000&gt;23500000,NA(),IF(C3000=2026,IF(J3000&lt;=4890000,1040000,IF(J3000&lt;=6550000,670000,620000)),IF(J3000&lt;=1320000,950000,IF(J3000&lt;=3360000,880000,IF(J3000&lt;=4890000,680000,IF(J3000&lt;=6550000,630000,580000))))))</f>
        <v/>
      </c>
      <c r="L3000" s="16">
        <f>IF(D3000=1,IF(J3000&lt;=9000000,380000,IF(J3000&lt;=9500000,260000,IF(J3000&lt;=10000000,130000,0))),0)</f>
        <v/>
      </c>
      <c r="M3000" s="16">
        <f>IF(D3000=1,IF(J3000&lt;=9000000,330000,IF(J3000&lt;=9500000,220000,IF(J3000&lt;=10000000,110000,0))),0)</f>
        <v/>
      </c>
      <c r="N3000" s="16">
        <f>IF(D3000=1,IF(J3000&lt;=9000000,50000,IF(J3000&lt;=9500000,40000,IF(J3000&lt;=10000000,20000,0))),0)</f>
        <v/>
      </c>
      <c r="O3000" s="16">
        <f>MAX(0,ROUNDDOWN(J3000-G3000-K3000-L3000-E3000*380000-F3000*630000-H3000,-3))</f>
        <v/>
      </c>
      <c r="P3000" s="16">
        <f>MAX(0,ROUNDDOWN(J3000-G3000-430000-M3000-E3000*330000-F3000*450000-I3000,-3))</f>
        <v/>
      </c>
      <c r="Q3000" s="16">
        <f>50000+N3000+E3000*50000+F3000*180000</f>
        <v/>
      </c>
      <c r="R3000" s="16">
        <f>IF(P3000&lt;=2000000,MIN(Q3000,P3000),MAX(Q3000-(P3000-2000000),50000))*0.05</f>
        <v/>
      </c>
      <c r="S3000" s="16">
        <f>MAX(0,P3000*0.1-R3000)</f>
        <v/>
      </c>
      <c r="T3000" s="16">
        <f>Q3000+MAX(0,K3000-480000)</f>
        <v/>
      </c>
      <c r="U3000" s="16">
        <f>P3000-T3000</f>
        <v/>
      </c>
      <c r="V3000" s="17">
        <f>IF(U3000&lt;0,0,LOOKUP(U3000,{0,1950001,3300001,6950001,9000001,18000001,40000001},{0.05,0.1,0.2,0.23,0.33,0.4,0.45}))</f>
        <v/>
      </c>
      <c r="W3000" s="18">
        <f>IF(U3000&lt;0,0.9,0.9-V3000*1.021)</f>
        <v/>
      </c>
      <c r="X3000" s="16">
        <f>ROUNDDOWN(S3000*0.2/W3000+2000,0)</f>
        <v/>
      </c>
      <c r="Y3000" s="17">
        <f>IF(O3000&lt;=0,0,LOOKUP(O3000,{0,1950001,3300001,6950001,9000001,18000001,40000001},{0.05,0.1,0.2,0.23,0.33,0.4,0.45}))</f>
        <v/>
      </c>
    </row>
    <row r="3001">
      <c r="A3001" t="inlineStr">
        <is>
          <t>1万円刻み</t>
        </is>
      </c>
      <c r="B3001" s="16">
        <f>'3_1万円刻み'!$A$630</f>
        <v/>
      </c>
      <c r="C3001" t="n">
        <v>2025</v>
      </c>
      <c r="D3001" t="n">
        <v>0</v>
      </c>
      <c r="E3001" t="n">
        <v>0</v>
      </c>
      <c r="F3001" t="n">
        <v>0</v>
      </c>
      <c r="G3001" s="16">
        <f>ROUND(MIN(B3001/12,650000)*12*0.0915+MIN(B3001/12,1390000)*12*(0.0504+0)+B3001*0.005,0)</f>
        <v/>
      </c>
      <c r="H3001" t="n">
        <v>0</v>
      </c>
      <c r="I3001" t="n">
        <v>0</v>
      </c>
      <c r="J3001" s="16">
        <f>IF(C3001=2026,IF(B3001&lt;741000,0,IF(B3001&lt;2191000,B3001-740000,IF(B3001&lt;2193000,1451000,IF(B3001&lt;2196000,1453000,IF(B3001&lt;2200000,1456000,IF(B3001&lt;3600000,ROUNDDOWN(B3001/4,-3)*2.8-80000,IF(B3001&lt;6600000,ROUNDDOWN(B3001/4,-3)*3.2-440000,IF(B3001&lt;8500000,ROUNDDOWN(B3001*0.9,0)-1100000,B3001-1950000)))))))),IF(B3001&lt;651000,0,IF(B3001&lt;1900000,B3001-650000,IF(B3001&lt;3600000,ROUNDDOWN(B3001/4,-3)*2.8-80000,IF(B3001&lt;6600000,ROUNDDOWN(B3001/4,-3)*3.2-440000,IF(B3001&lt;8500000,ROUNDDOWN(B3001*0.9,0)-1100000,B3001-1950000))))))</f>
        <v/>
      </c>
      <c r="K3001" s="16">
        <f>IF(J3001&gt;23500000,NA(),IF(C3001=2026,IF(J3001&lt;=4890000,1040000,IF(J3001&lt;=6550000,670000,620000)),IF(J3001&lt;=1320000,950000,IF(J3001&lt;=3360000,880000,IF(J3001&lt;=4890000,680000,IF(J3001&lt;=6550000,630000,580000))))))</f>
        <v/>
      </c>
      <c r="L3001" s="16">
        <f>IF(D3001=1,IF(J3001&lt;=9000000,380000,IF(J3001&lt;=9500000,260000,IF(J3001&lt;=10000000,130000,0))),0)</f>
        <v/>
      </c>
      <c r="M3001" s="16">
        <f>IF(D3001=1,IF(J3001&lt;=9000000,330000,IF(J3001&lt;=9500000,220000,IF(J3001&lt;=10000000,110000,0))),0)</f>
        <v/>
      </c>
      <c r="N3001" s="16">
        <f>IF(D3001=1,IF(J3001&lt;=9000000,50000,IF(J3001&lt;=9500000,40000,IF(J3001&lt;=10000000,20000,0))),0)</f>
        <v/>
      </c>
      <c r="O3001" s="16">
        <f>MAX(0,ROUNDDOWN(J3001-G3001-K3001-L3001-E3001*380000-F3001*630000-H3001,-3))</f>
        <v/>
      </c>
      <c r="P3001" s="16">
        <f>MAX(0,ROUNDDOWN(J3001-G3001-430000-M3001-E3001*330000-F3001*450000-I3001,-3))</f>
        <v/>
      </c>
      <c r="Q3001" s="16">
        <f>50000+N3001+E3001*50000+F3001*180000</f>
        <v/>
      </c>
      <c r="R3001" s="16">
        <f>IF(P3001&lt;=2000000,MIN(Q3001,P3001),MAX(Q3001-(P3001-2000000),50000))*0.05</f>
        <v/>
      </c>
      <c r="S3001" s="16">
        <f>MAX(0,P3001*0.1-R3001)</f>
        <v/>
      </c>
      <c r="T3001" s="16">
        <f>Q3001+MAX(0,K3001-480000)</f>
        <v/>
      </c>
      <c r="U3001" s="16">
        <f>P3001-T3001</f>
        <v/>
      </c>
      <c r="V3001" s="17">
        <f>IF(U3001&lt;0,0,LOOKUP(U3001,{0,1950001,3300001,6950001,9000001,18000001,40000001},{0.05,0.1,0.2,0.23,0.33,0.4,0.45}))</f>
        <v/>
      </c>
      <c r="W3001" s="18">
        <f>IF(U3001&lt;0,0.9,0.9-V3001*1.021)</f>
        <v/>
      </c>
      <c r="X3001" s="16">
        <f>ROUNDDOWN(S3001*0.2/W3001+2000,0)</f>
        <v/>
      </c>
      <c r="Y3001" s="17">
        <f>IF(O3001&lt;=0,0,LOOKUP(O3001,{0,1950001,3300001,6950001,9000001,18000001,40000001},{0.05,0.1,0.2,0.23,0.33,0.4,0.45}))</f>
        <v/>
      </c>
    </row>
    <row r="3002">
      <c r="A3002" t="inlineStr">
        <is>
          <t>1万円刻み</t>
        </is>
      </c>
      <c r="B3002" s="16">
        <f>'3_1万円刻み'!$A$630</f>
        <v/>
      </c>
      <c r="C3002" t="n">
        <v>2026</v>
      </c>
      <c r="D3002" t="n">
        <v>0</v>
      </c>
      <c r="E3002" t="n">
        <v>0</v>
      </c>
      <c r="F3002" t="n">
        <v>0</v>
      </c>
      <c r="G3002" s="16">
        <f>ROUND(MIN(B3002/12,650000)*12*0.0915+MIN(B3002/12,1390000)*12*(0.0504+0)+B3002*0.005,0)</f>
        <v/>
      </c>
      <c r="H3002" t="n">
        <v>0</v>
      </c>
      <c r="I3002" t="n">
        <v>0</v>
      </c>
      <c r="J3002" s="16">
        <f>IF(C3002=2026,IF(B3002&lt;741000,0,IF(B3002&lt;2191000,B3002-740000,IF(B3002&lt;2193000,1451000,IF(B3002&lt;2196000,1453000,IF(B3002&lt;2200000,1456000,IF(B3002&lt;3600000,ROUNDDOWN(B3002/4,-3)*2.8-80000,IF(B3002&lt;6600000,ROUNDDOWN(B3002/4,-3)*3.2-440000,IF(B3002&lt;8500000,ROUNDDOWN(B3002*0.9,0)-1100000,B3002-1950000)))))))),IF(B3002&lt;651000,0,IF(B3002&lt;1900000,B3002-650000,IF(B3002&lt;3600000,ROUNDDOWN(B3002/4,-3)*2.8-80000,IF(B3002&lt;6600000,ROUNDDOWN(B3002/4,-3)*3.2-440000,IF(B3002&lt;8500000,ROUNDDOWN(B3002*0.9,0)-1100000,B3002-1950000))))))</f>
        <v/>
      </c>
      <c r="K3002" s="16">
        <f>IF(J3002&gt;23500000,NA(),IF(C3002=2026,IF(J3002&lt;=4890000,1040000,IF(J3002&lt;=6550000,670000,620000)),IF(J3002&lt;=1320000,950000,IF(J3002&lt;=3360000,880000,IF(J3002&lt;=4890000,680000,IF(J3002&lt;=6550000,630000,580000))))))</f>
        <v/>
      </c>
      <c r="L3002" s="16">
        <f>IF(D3002=1,IF(J3002&lt;=9000000,380000,IF(J3002&lt;=9500000,260000,IF(J3002&lt;=10000000,130000,0))),0)</f>
        <v/>
      </c>
      <c r="M3002" s="16">
        <f>IF(D3002=1,IF(J3002&lt;=9000000,330000,IF(J3002&lt;=9500000,220000,IF(J3002&lt;=10000000,110000,0))),0)</f>
        <v/>
      </c>
      <c r="N3002" s="16">
        <f>IF(D3002=1,IF(J3002&lt;=9000000,50000,IF(J3002&lt;=9500000,40000,IF(J3002&lt;=10000000,20000,0))),0)</f>
        <v/>
      </c>
      <c r="O3002" s="16">
        <f>MAX(0,ROUNDDOWN(J3002-G3002-K3002-L3002-E3002*380000-F3002*630000-H3002,-3))</f>
        <v/>
      </c>
      <c r="P3002" s="16">
        <f>MAX(0,ROUNDDOWN(J3002-G3002-430000-M3002-E3002*330000-F3002*450000-I3002,-3))</f>
        <v/>
      </c>
      <c r="Q3002" s="16">
        <f>50000+N3002+E3002*50000+F3002*180000</f>
        <v/>
      </c>
      <c r="R3002" s="16">
        <f>IF(P3002&lt;=2000000,MIN(Q3002,P3002),MAX(Q3002-(P3002-2000000),50000))*0.05</f>
        <v/>
      </c>
      <c r="S3002" s="16">
        <f>MAX(0,P3002*0.1-R3002)</f>
        <v/>
      </c>
      <c r="T3002" s="16">
        <f>Q3002+MAX(0,K3002-480000)</f>
        <v/>
      </c>
      <c r="U3002" s="16">
        <f>P3002-T3002</f>
        <v/>
      </c>
      <c r="V3002" s="17">
        <f>IF(U3002&lt;0,0,LOOKUP(U3002,{0,1950001,3300001,6950001,9000001,18000001,40000001},{0.05,0.1,0.2,0.23,0.33,0.4,0.45}))</f>
        <v/>
      </c>
      <c r="W3002" s="18">
        <f>IF(U3002&lt;0,0.9,0.9-V3002*1.021)</f>
        <v/>
      </c>
      <c r="X3002" s="16">
        <f>ROUNDDOWN(S3002*0.2/W3002+2000,0)</f>
        <v/>
      </c>
      <c r="Y3002" s="17">
        <f>IF(O3002&lt;=0,0,LOOKUP(O3002,{0,1950001,3300001,6950001,9000001,18000001,40000001},{0.05,0.1,0.2,0.23,0.33,0.4,0.45}))</f>
        <v/>
      </c>
    </row>
    <row r="3003">
      <c r="A3003" t="inlineStr">
        <is>
          <t>1万円刻み</t>
        </is>
      </c>
      <c r="B3003" s="16">
        <f>'3_1万円刻み'!$A$630</f>
        <v/>
      </c>
      <c r="C3003" t="n">
        <v>2025</v>
      </c>
      <c r="D3003" t="n">
        <v>1</v>
      </c>
      <c r="E3003" t="n">
        <v>0</v>
      </c>
      <c r="F3003" t="n">
        <v>0</v>
      </c>
      <c r="G3003" s="16">
        <f>ROUND(MIN(B3003/12,650000)*12*0.0915+MIN(B3003/12,1390000)*12*(0.0504+0)+B3003*0.005,0)</f>
        <v/>
      </c>
      <c r="H3003" t="n">
        <v>0</v>
      </c>
      <c r="I3003" t="n">
        <v>0</v>
      </c>
      <c r="J3003" s="16">
        <f>IF(C3003=2026,IF(B3003&lt;741000,0,IF(B3003&lt;2191000,B3003-740000,IF(B3003&lt;2193000,1451000,IF(B3003&lt;2196000,1453000,IF(B3003&lt;2200000,1456000,IF(B3003&lt;3600000,ROUNDDOWN(B3003/4,-3)*2.8-80000,IF(B3003&lt;6600000,ROUNDDOWN(B3003/4,-3)*3.2-440000,IF(B3003&lt;8500000,ROUNDDOWN(B3003*0.9,0)-1100000,B3003-1950000)))))))),IF(B3003&lt;651000,0,IF(B3003&lt;1900000,B3003-650000,IF(B3003&lt;3600000,ROUNDDOWN(B3003/4,-3)*2.8-80000,IF(B3003&lt;6600000,ROUNDDOWN(B3003/4,-3)*3.2-440000,IF(B3003&lt;8500000,ROUNDDOWN(B3003*0.9,0)-1100000,B3003-1950000))))))</f>
        <v/>
      </c>
      <c r="K3003" s="16">
        <f>IF(J3003&gt;23500000,NA(),IF(C3003=2026,IF(J3003&lt;=4890000,1040000,IF(J3003&lt;=6550000,670000,620000)),IF(J3003&lt;=1320000,950000,IF(J3003&lt;=3360000,880000,IF(J3003&lt;=4890000,680000,IF(J3003&lt;=6550000,630000,580000))))))</f>
        <v/>
      </c>
      <c r="L3003" s="16">
        <f>IF(D3003=1,IF(J3003&lt;=9000000,380000,IF(J3003&lt;=9500000,260000,IF(J3003&lt;=10000000,130000,0))),0)</f>
        <v/>
      </c>
      <c r="M3003" s="16">
        <f>IF(D3003=1,IF(J3003&lt;=9000000,330000,IF(J3003&lt;=9500000,220000,IF(J3003&lt;=10000000,110000,0))),0)</f>
        <v/>
      </c>
      <c r="N3003" s="16">
        <f>IF(D3003=1,IF(J3003&lt;=9000000,50000,IF(J3003&lt;=9500000,40000,IF(J3003&lt;=10000000,20000,0))),0)</f>
        <v/>
      </c>
      <c r="O3003" s="16">
        <f>MAX(0,ROUNDDOWN(J3003-G3003-K3003-L3003-E3003*380000-F3003*630000-H3003,-3))</f>
        <v/>
      </c>
      <c r="P3003" s="16">
        <f>MAX(0,ROUNDDOWN(J3003-G3003-430000-M3003-E3003*330000-F3003*450000-I3003,-3))</f>
        <v/>
      </c>
      <c r="Q3003" s="16">
        <f>50000+N3003+E3003*50000+F3003*180000</f>
        <v/>
      </c>
      <c r="R3003" s="16">
        <f>IF(P3003&lt;=2000000,MIN(Q3003,P3003),MAX(Q3003-(P3003-2000000),50000))*0.05</f>
        <v/>
      </c>
      <c r="S3003" s="16">
        <f>MAX(0,P3003*0.1-R3003)</f>
        <v/>
      </c>
      <c r="T3003" s="16">
        <f>Q3003+MAX(0,K3003-480000)</f>
        <v/>
      </c>
      <c r="U3003" s="16">
        <f>P3003-T3003</f>
        <v/>
      </c>
      <c r="V3003" s="17">
        <f>IF(U3003&lt;0,0,LOOKUP(U3003,{0,1950001,3300001,6950001,9000001,18000001,40000001},{0.05,0.1,0.2,0.23,0.33,0.4,0.45}))</f>
        <v/>
      </c>
      <c r="W3003" s="18">
        <f>IF(U3003&lt;0,0.9,0.9-V3003*1.021)</f>
        <v/>
      </c>
      <c r="X3003" s="16">
        <f>ROUNDDOWN(S3003*0.2/W3003+2000,0)</f>
        <v/>
      </c>
      <c r="Y3003" s="17">
        <f>IF(O3003&lt;=0,0,LOOKUP(O3003,{0,1950001,3300001,6950001,9000001,18000001,40000001},{0.05,0.1,0.2,0.23,0.33,0.4,0.45}))</f>
        <v/>
      </c>
    </row>
    <row r="3004">
      <c r="A3004" t="inlineStr">
        <is>
          <t>1万円刻み</t>
        </is>
      </c>
      <c r="B3004" s="16">
        <f>'3_1万円刻み'!$A$630</f>
        <v/>
      </c>
      <c r="C3004" t="n">
        <v>2026</v>
      </c>
      <c r="D3004" t="n">
        <v>1</v>
      </c>
      <c r="E3004" t="n">
        <v>0</v>
      </c>
      <c r="F3004" t="n">
        <v>0</v>
      </c>
      <c r="G3004" s="16">
        <f>ROUND(MIN(B3004/12,650000)*12*0.0915+MIN(B3004/12,1390000)*12*(0.0504+0)+B3004*0.005,0)</f>
        <v/>
      </c>
      <c r="H3004" t="n">
        <v>0</v>
      </c>
      <c r="I3004" t="n">
        <v>0</v>
      </c>
      <c r="J3004" s="16">
        <f>IF(C3004=2026,IF(B3004&lt;741000,0,IF(B3004&lt;2191000,B3004-740000,IF(B3004&lt;2193000,1451000,IF(B3004&lt;2196000,1453000,IF(B3004&lt;2200000,1456000,IF(B3004&lt;3600000,ROUNDDOWN(B3004/4,-3)*2.8-80000,IF(B3004&lt;6600000,ROUNDDOWN(B3004/4,-3)*3.2-440000,IF(B3004&lt;8500000,ROUNDDOWN(B3004*0.9,0)-1100000,B3004-1950000)))))))),IF(B3004&lt;651000,0,IF(B3004&lt;1900000,B3004-650000,IF(B3004&lt;3600000,ROUNDDOWN(B3004/4,-3)*2.8-80000,IF(B3004&lt;6600000,ROUNDDOWN(B3004/4,-3)*3.2-440000,IF(B3004&lt;8500000,ROUNDDOWN(B3004*0.9,0)-1100000,B3004-1950000))))))</f>
        <v/>
      </c>
      <c r="K3004" s="16">
        <f>IF(J3004&gt;23500000,NA(),IF(C3004=2026,IF(J3004&lt;=4890000,1040000,IF(J3004&lt;=6550000,670000,620000)),IF(J3004&lt;=1320000,950000,IF(J3004&lt;=3360000,880000,IF(J3004&lt;=4890000,680000,IF(J3004&lt;=6550000,630000,580000))))))</f>
        <v/>
      </c>
      <c r="L3004" s="16">
        <f>IF(D3004=1,IF(J3004&lt;=9000000,380000,IF(J3004&lt;=9500000,260000,IF(J3004&lt;=10000000,130000,0))),0)</f>
        <v/>
      </c>
      <c r="M3004" s="16">
        <f>IF(D3004=1,IF(J3004&lt;=9000000,330000,IF(J3004&lt;=9500000,220000,IF(J3004&lt;=10000000,110000,0))),0)</f>
        <v/>
      </c>
      <c r="N3004" s="16">
        <f>IF(D3004=1,IF(J3004&lt;=9000000,50000,IF(J3004&lt;=9500000,40000,IF(J3004&lt;=10000000,20000,0))),0)</f>
        <v/>
      </c>
      <c r="O3004" s="16">
        <f>MAX(0,ROUNDDOWN(J3004-G3004-K3004-L3004-E3004*380000-F3004*630000-H3004,-3))</f>
        <v/>
      </c>
      <c r="P3004" s="16">
        <f>MAX(0,ROUNDDOWN(J3004-G3004-430000-M3004-E3004*330000-F3004*450000-I3004,-3))</f>
        <v/>
      </c>
      <c r="Q3004" s="16">
        <f>50000+N3004+E3004*50000+F3004*180000</f>
        <v/>
      </c>
      <c r="R3004" s="16">
        <f>IF(P3004&lt;=2000000,MIN(Q3004,P3004),MAX(Q3004-(P3004-2000000),50000))*0.05</f>
        <v/>
      </c>
      <c r="S3004" s="16">
        <f>MAX(0,P3004*0.1-R3004)</f>
        <v/>
      </c>
      <c r="T3004" s="16">
        <f>Q3004+MAX(0,K3004-480000)</f>
        <v/>
      </c>
      <c r="U3004" s="16">
        <f>P3004-T3004</f>
        <v/>
      </c>
      <c r="V3004" s="17">
        <f>IF(U3004&lt;0,0,LOOKUP(U3004,{0,1950001,3300001,6950001,9000001,18000001,40000001},{0.05,0.1,0.2,0.23,0.33,0.4,0.45}))</f>
        <v/>
      </c>
      <c r="W3004" s="18">
        <f>IF(U3004&lt;0,0.9,0.9-V3004*1.021)</f>
        <v/>
      </c>
      <c r="X3004" s="16">
        <f>ROUNDDOWN(S3004*0.2/W3004+2000,0)</f>
        <v/>
      </c>
      <c r="Y3004" s="17">
        <f>IF(O3004&lt;=0,0,LOOKUP(O3004,{0,1950001,3300001,6950001,9000001,18000001,40000001},{0.05,0.1,0.2,0.23,0.33,0.4,0.45}))</f>
        <v/>
      </c>
    </row>
    <row r="3005">
      <c r="A3005" t="inlineStr">
        <is>
          <t>1万円刻み</t>
        </is>
      </c>
      <c r="B3005" s="16">
        <f>'3_1万円刻み'!$A$631</f>
        <v/>
      </c>
      <c r="C3005" t="n">
        <v>2025</v>
      </c>
      <c r="D3005" t="n">
        <v>0</v>
      </c>
      <c r="E3005" t="n">
        <v>0</v>
      </c>
      <c r="F3005" t="n">
        <v>0</v>
      </c>
      <c r="G3005" s="16">
        <f>ROUND(MIN(B3005/12,650000)*12*0.0915+MIN(B3005/12,1390000)*12*(0.0504+0)+B3005*0.005,0)</f>
        <v/>
      </c>
      <c r="H3005" t="n">
        <v>0</v>
      </c>
      <c r="I3005" t="n">
        <v>0</v>
      </c>
      <c r="J3005" s="16">
        <f>IF(C3005=2026,IF(B3005&lt;741000,0,IF(B3005&lt;2191000,B3005-740000,IF(B3005&lt;2193000,1451000,IF(B3005&lt;2196000,1453000,IF(B3005&lt;2200000,1456000,IF(B3005&lt;3600000,ROUNDDOWN(B3005/4,-3)*2.8-80000,IF(B3005&lt;6600000,ROUNDDOWN(B3005/4,-3)*3.2-440000,IF(B3005&lt;8500000,ROUNDDOWN(B3005*0.9,0)-1100000,B3005-1950000)))))))),IF(B3005&lt;651000,0,IF(B3005&lt;1900000,B3005-650000,IF(B3005&lt;3600000,ROUNDDOWN(B3005/4,-3)*2.8-80000,IF(B3005&lt;6600000,ROUNDDOWN(B3005/4,-3)*3.2-440000,IF(B3005&lt;8500000,ROUNDDOWN(B3005*0.9,0)-1100000,B3005-1950000))))))</f>
        <v/>
      </c>
      <c r="K3005" s="16">
        <f>IF(J3005&gt;23500000,NA(),IF(C3005=2026,IF(J3005&lt;=4890000,1040000,IF(J3005&lt;=6550000,670000,620000)),IF(J3005&lt;=1320000,950000,IF(J3005&lt;=3360000,880000,IF(J3005&lt;=4890000,680000,IF(J3005&lt;=6550000,630000,580000))))))</f>
        <v/>
      </c>
      <c r="L3005" s="16">
        <f>IF(D3005=1,IF(J3005&lt;=9000000,380000,IF(J3005&lt;=9500000,260000,IF(J3005&lt;=10000000,130000,0))),0)</f>
        <v/>
      </c>
      <c r="M3005" s="16">
        <f>IF(D3005=1,IF(J3005&lt;=9000000,330000,IF(J3005&lt;=9500000,220000,IF(J3005&lt;=10000000,110000,0))),0)</f>
        <v/>
      </c>
      <c r="N3005" s="16">
        <f>IF(D3005=1,IF(J3005&lt;=9000000,50000,IF(J3005&lt;=9500000,40000,IF(J3005&lt;=10000000,20000,0))),0)</f>
        <v/>
      </c>
      <c r="O3005" s="16">
        <f>MAX(0,ROUNDDOWN(J3005-G3005-K3005-L3005-E3005*380000-F3005*630000-H3005,-3))</f>
        <v/>
      </c>
      <c r="P3005" s="16">
        <f>MAX(0,ROUNDDOWN(J3005-G3005-430000-M3005-E3005*330000-F3005*450000-I3005,-3))</f>
        <v/>
      </c>
      <c r="Q3005" s="16">
        <f>50000+N3005+E3005*50000+F3005*180000</f>
        <v/>
      </c>
      <c r="R3005" s="16">
        <f>IF(P3005&lt;=2000000,MIN(Q3005,P3005),MAX(Q3005-(P3005-2000000),50000))*0.05</f>
        <v/>
      </c>
      <c r="S3005" s="16">
        <f>MAX(0,P3005*0.1-R3005)</f>
        <v/>
      </c>
      <c r="T3005" s="16">
        <f>Q3005+MAX(0,K3005-480000)</f>
        <v/>
      </c>
      <c r="U3005" s="16">
        <f>P3005-T3005</f>
        <v/>
      </c>
      <c r="V3005" s="17">
        <f>IF(U3005&lt;0,0,LOOKUP(U3005,{0,1950001,3300001,6950001,9000001,18000001,40000001},{0.05,0.1,0.2,0.23,0.33,0.4,0.45}))</f>
        <v/>
      </c>
      <c r="W3005" s="18">
        <f>IF(U3005&lt;0,0.9,0.9-V3005*1.021)</f>
        <v/>
      </c>
      <c r="X3005" s="16">
        <f>ROUNDDOWN(S3005*0.2/W3005+2000,0)</f>
        <v/>
      </c>
      <c r="Y3005" s="17">
        <f>IF(O3005&lt;=0,0,LOOKUP(O3005,{0,1950001,3300001,6950001,9000001,18000001,40000001},{0.05,0.1,0.2,0.23,0.33,0.4,0.45}))</f>
        <v/>
      </c>
    </row>
    <row r="3006">
      <c r="A3006" t="inlineStr">
        <is>
          <t>1万円刻み</t>
        </is>
      </c>
      <c r="B3006" s="16">
        <f>'3_1万円刻み'!$A$631</f>
        <v/>
      </c>
      <c r="C3006" t="n">
        <v>2026</v>
      </c>
      <c r="D3006" t="n">
        <v>0</v>
      </c>
      <c r="E3006" t="n">
        <v>0</v>
      </c>
      <c r="F3006" t="n">
        <v>0</v>
      </c>
      <c r="G3006" s="16">
        <f>ROUND(MIN(B3006/12,650000)*12*0.0915+MIN(B3006/12,1390000)*12*(0.0504+0)+B3006*0.005,0)</f>
        <v/>
      </c>
      <c r="H3006" t="n">
        <v>0</v>
      </c>
      <c r="I3006" t="n">
        <v>0</v>
      </c>
      <c r="J3006" s="16">
        <f>IF(C3006=2026,IF(B3006&lt;741000,0,IF(B3006&lt;2191000,B3006-740000,IF(B3006&lt;2193000,1451000,IF(B3006&lt;2196000,1453000,IF(B3006&lt;2200000,1456000,IF(B3006&lt;3600000,ROUNDDOWN(B3006/4,-3)*2.8-80000,IF(B3006&lt;6600000,ROUNDDOWN(B3006/4,-3)*3.2-440000,IF(B3006&lt;8500000,ROUNDDOWN(B3006*0.9,0)-1100000,B3006-1950000)))))))),IF(B3006&lt;651000,0,IF(B3006&lt;1900000,B3006-650000,IF(B3006&lt;3600000,ROUNDDOWN(B3006/4,-3)*2.8-80000,IF(B3006&lt;6600000,ROUNDDOWN(B3006/4,-3)*3.2-440000,IF(B3006&lt;8500000,ROUNDDOWN(B3006*0.9,0)-1100000,B3006-1950000))))))</f>
        <v/>
      </c>
      <c r="K3006" s="16">
        <f>IF(J3006&gt;23500000,NA(),IF(C3006=2026,IF(J3006&lt;=4890000,1040000,IF(J3006&lt;=6550000,670000,620000)),IF(J3006&lt;=1320000,950000,IF(J3006&lt;=3360000,880000,IF(J3006&lt;=4890000,680000,IF(J3006&lt;=6550000,630000,580000))))))</f>
        <v/>
      </c>
      <c r="L3006" s="16">
        <f>IF(D3006=1,IF(J3006&lt;=9000000,380000,IF(J3006&lt;=9500000,260000,IF(J3006&lt;=10000000,130000,0))),0)</f>
        <v/>
      </c>
      <c r="M3006" s="16">
        <f>IF(D3006=1,IF(J3006&lt;=9000000,330000,IF(J3006&lt;=9500000,220000,IF(J3006&lt;=10000000,110000,0))),0)</f>
        <v/>
      </c>
      <c r="N3006" s="16">
        <f>IF(D3006=1,IF(J3006&lt;=9000000,50000,IF(J3006&lt;=9500000,40000,IF(J3006&lt;=10000000,20000,0))),0)</f>
        <v/>
      </c>
      <c r="O3006" s="16">
        <f>MAX(0,ROUNDDOWN(J3006-G3006-K3006-L3006-E3006*380000-F3006*630000-H3006,-3))</f>
        <v/>
      </c>
      <c r="P3006" s="16">
        <f>MAX(0,ROUNDDOWN(J3006-G3006-430000-M3006-E3006*330000-F3006*450000-I3006,-3))</f>
        <v/>
      </c>
      <c r="Q3006" s="16">
        <f>50000+N3006+E3006*50000+F3006*180000</f>
        <v/>
      </c>
      <c r="R3006" s="16">
        <f>IF(P3006&lt;=2000000,MIN(Q3006,P3006),MAX(Q3006-(P3006-2000000),50000))*0.05</f>
        <v/>
      </c>
      <c r="S3006" s="16">
        <f>MAX(0,P3006*0.1-R3006)</f>
        <v/>
      </c>
      <c r="T3006" s="16">
        <f>Q3006+MAX(0,K3006-480000)</f>
        <v/>
      </c>
      <c r="U3006" s="16">
        <f>P3006-T3006</f>
        <v/>
      </c>
      <c r="V3006" s="17">
        <f>IF(U3006&lt;0,0,LOOKUP(U3006,{0,1950001,3300001,6950001,9000001,18000001,40000001},{0.05,0.1,0.2,0.23,0.33,0.4,0.45}))</f>
        <v/>
      </c>
      <c r="W3006" s="18">
        <f>IF(U3006&lt;0,0.9,0.9-V3006*1.021)</f>
        <v/>
      </c>
      <c r="X3006" s="16">
        <f>ROUNDDOWN(S3006*0.2/W3006+2000,0)</f>
        <v/>
      </c>
      <c r="Y3006" s="17">
        <f>IF(O3006&lt;=0,0,LOOKUP(O3006,{0,1950001,3300001,6950001,9000001,18000001,40000001},{0.05,0.1,0.2,0.23,0.33,0.4,0.45}))</f>
        <v/>
      </c>
    </row>
    <row r="3007">
      <c r="A3007" t="inlineStr">
        <is>
          <t>1万円刻み</t>
        </is>
      </c>
      <c r="B3007" s="16">
        <f>'3_1万円刻み'!$A$631</f>
        <v/>
      </c>
      <c r="C3007" t="n">
        <v>2025</v>
      </c>
      <c r="D3007" t="n">
        <v>1</v>
      </c>
      <c r="E3007" t="n">
        <v>0</v>
      </c>
      <c r="F3007" t="n">
        <v>0</v>
      </c>
      <c r="G3007" s="16">
        <f>ROUND(MIN(B3007/12,650000)*12*0.0915+MIN(B3007/12,1390000)*12*(0.0504+0)+B3007*0.005,0)</f>
        <v/>
      </c>
      <c r="H3007" t="n">
        <v>0</v>
      </c>
      <c r="I3007" t="n">
        <v>0</v>
      </c>
      <c r="J3007" s="16">
        <f>IF(C3007=2026,IF(B3007&lt;741000,0,IF(B3007&lt;2191000,B3007-740000,IF(B3007&lt;2193000,1451000,IF(B3007&lt;2196000,1453000,IF(B3007&lt;2200000,1456000,IF(B3007&lt;3600000,ROUNDDOWN(B3007/4,-3)*2.8-80000,IF(B3007&lt;6600000,ROUNDDOWN(B3007/4,-3)*3.2-440000,IF(B3007&lt;8500000,ROUNDDOWN(B3007*0.9,0)-1100000,B3007-1950000)))))))),IF(B3007&lt;651000,0,IF(B3007&lt;1900000,B3007-650000,IF(B3007&lt;3600000,ROUNDDOWN(B3007/4,-3)*2.8-80000,IF(B3007&lt;6600000,ROUNDDOWN(B3007/4,-3)*3.2-440000,IF(B3007&lt;8500000,ROUNDDOWN(B3007*0.9,0)-1100000,B3007-1950000))))))</f>
        <v/>
      </c>
      <c r="K3007" s="16">
        <f>IF(J3007&gt;23500000,NA(),IF(C3007=2026,IF(J3007&lt;=4890000,1040000,IF(J3007&lt;=6550000,670000,620000)),IF(J3007&lt;=1320000,950000,IF(J3007&lt;=3360000,880000,IF(J3007&lt;=4890000,680000,IF(J3007&lt;=6550000,630000,580000))))))</f>
        <v/>
      </c>
      <c r="L3007" s="16">
        <f>IF(D3007=1,IF(J3007&lt;=9000000,380000,IF(J3007&lt;=9500000,260000,IF(J3007&lt;=10000000,130000,0))),0)</f>
        <v/>
      </c>
      <c r="M3007" s="16">
        <f>IF(D3007=1,IF(J3007&lt;=9000000,330000,IF(J3007&lt;=9500000,220000,IF(J3007&lt;=10000000,110000,0))),0)</f>
        <v/>
      </c>
      <c r="N3007" s="16">
        <f>IF(D3007=1,IF(J3007&lt;=9000000,50000,IF(J3007&lt;=9500000,40000,IF(J3007&lt;=10000000,20000,0))),0)</f>
        <v/>
      </c>
      <c r="O3007" s="16">
        <f>MAX(0,ROUNDDOWN(J3007-G3007-K3007-L3007-E3007*380000-F3007*630000-H3007,-3))</f>
        <v/>
      </c>
      <c r="P3007" s="16">
        <f>MAX(0,ROUNDDOWN(J3007-G3007-430000-M3007-E3007*330000-F3007*450000-I3007,-3))</f>
        <v/>
      </c>
      <c r="Q3007" s="16">
        <f>50000+N3007+E3007*50000+F3007*180000</f>
        <v/>
      </c>
      <c r="R3007" s="16">
        <f>IF(P3007&lt;=2000000,MIN(Q3007,P3007),MAX(Q3007-(P3007-2000000),50000))*0.05</f>
        <v/>
      </c>
      <c r="S3007" s="16">
        <f>MAX(0,P3007*0.1-R3007)</f>
        <v/>
      </c>
      <c r="T3007" s="16">
        <f>Q3007+MAX(0,K3007-480000)</f>
        <v/>
      </c>
      <c r="U3007" s="16">
        <f>P3007-T3007</f>
        <v/>
      </c>
      <c r="V3007" s="17">
        <f>IF(U3007&lt;0,0,LOOKUP(U3007,{0,1950001,3300001,6950001,9000001,18000001,40000001},{0.05,0.1,0.2,0.23,0.33,0.4,0.45}))</f>
        <v/>
      </c>
      <c r="W3007" s="18">
        <f>IF(U3007&lt;0,0.9,0.9-V3007*1.021)</f>
        <v/>
      </c>
      <c r="X3007" s="16">
        <f>ROUNDDOWN(S3007*0.2/W3007+2000,0)</f>
        <v/>
      </c>
      <c r="Y3007" s="17">
        <f>IF(O3007&lt;=0,0,LOOKUP(O3007,{0,1950001,3300001,6950001,9000001,18000001,40000001},{0.05,0.1,0.2,0.23,0.33,0.4,0.45}))</f>
        <v/>
      </c>
    </row>
    <row r="3008">
      <c r="A3008" t="inlineStr">
        <is>
          <t>1万円刻み</t>
        </is>
      </c>
      <c r="B3008" s="16">
        <f>'3_1万円刻み'!$A$631</f>
        <v/>
      </c>
      <c r="C3008" t="n">
        <v>2026</v>
      </c>
      <c r="D3008" t="n">
        <v>1</v>
      </c>
      <c r="E3008" t="n">
        <v>0</v>
      </c>
      <c r="F3008" t="n">
        <v>0</v>
      </c>
      <c r="G3008" s="16">
        <f>ROUND(MIN(B3008/12,650000)*12*0.0915+MIN(B3008/12,1390000)*12*(0.0504+0)+B3008*0.005,0)</f>
        <v/>
      </c>
      <c r="H3008" t="n">
        <v>0</v>
      </c>
      <c r="I3008" t="n">
        <v>0</v>
      </c>
      <c r="J3008" s="16">
        <f>IF(C3008=2026,IF(B3008&lt;741000,0,IF(B3008&lt;2191000,B3008-740000,IF(B3008&lt;2193000,1451000,IF(B3008&lt;2196000,1453000,IF(B3008&lt;2200000,1456000,IF(B3008&lt;3600000,ROUNDDOWN(B3008/4,-3)*2.8-80000,IF(B3008&lt;6600000,ROUNDDOWN(B3008/4,-3)*3.2-440000,IF(B3008&lt;8500000,ROUNDDOWN(B3008*0.9,0)-1100000,B3008-1950000)))))))),IF(B3008&lt;651000,0,IF(B3008&lt;1900000,B3008-650000,IF(B3008&lt;3600000,ROUNDDOWN(B3008/4,-3)*2.8-80000,IF(B3008&lt;6600000,ROUNDDOWN(B3008/4,-3)*3.2-440000,IF(B3008&lt;8500000,ROUNDDOWN(B3008*0.9,0)-1100000,B3008-1950000))))))</f>
        <v/>
      </c>
      <c r="K3008" s="16">
        <f>IF(J3008&gt;23500000,NA(),IF(C3008=2026,IF(J3008&lt;=4890000,1040000,IF(J3008&lt;=6550000,670000,620000)),IF(J3008&lt;=1320000,950000,IF(J3008&lt;=3360000,880000,IF(J3008&lt;=4890000,680000,IF(J3008&lt;=6550000,630000,580000))))))</f>
        <v/>
      </c>
      <c r="L3008" s="16">
        <f>IF(D3008=1,IF(J3008&lt;=9000000,380000,IF(J3008&lt;=9500000,260000,IF(J3008&lt;=10000000,130000,0))),0)</f>
        <v/>
      </c>
      <c r="M3008" s="16">
        <f>IF(D3008=1,IF(J3008&lt;=9000000,330000,IF(J3008&lt;=9500000,220000,IF(J3008&lt;=10000000,110000,0))),0)</f>
        <v/>
      </c>
      <c r="N3008" s="16">
        <f>IF(D3008=1,IF(J3008&lt;=9000000,50000,IF(J3008&lt;=9500000,40000,IF(J3008&lt;=10000000,20000,0))),0)</f>
        <v/>
      </c>
      <c r="O3008" s="16">
        <f>MAX(0,ROUNDDOWN(J3008-G3008-K3008-L3008-E3008*380000-F3008*630000-H3008,-3))</f>
        <v/>
      </c>
      <c r="P3008" s="16">
        <f>MAX(0,ROUNDDOWN(J3008-G3008-430000-M3008-E3008*330000-F3008*450000-I3008,-3))</f>
        <v/>
      </c>
      <c r="Q3008" s="16">
        <f>50000+N3008+E3008*50000+F3008*180000</f>
        <v/>
      </c>
      <c r="R3008" s="16">
        <f>IF(P3008&lt;=2000000,MIN(Q3008,P3008),MAX(Q3008-(P3008-2000000),50000))*0.05</f>
        <v/>
      </c>
      <c r="S3008" s="16">
        <f>MAX(0,P3008*0.1-R3008)</f>
        <v/>
      </c>
      <c r="T3008" s="16">
        <f>Q3008+MAX(0,K3008-480000)</f>
        <v/>
      </c>
      <c r="U3008" s="16">
        <f>P3008-T3008</f>
        <v/>
      </c>
      <c r="V3008" s="17">
        <f>IF(U3008&lt;0,0,LOOKUP(U3008,{0,1950001,3300001,6950001,9000001,18000001,40000001},{0.05,0.1,0.2,0.23,0.33,0.4,0.45}))</f>
        <v/>
      </c>
      <c r="W3008" s="18">
        <f>IF(U3008&lt;0,0.9,0.9-V3008*1.021)</f>
        <v/>
      </c>
      <c r="X3008" s="16">
        <f>ROUNDDOWN(S3008*0.2/W3008+2000,0)</f>
        <v/>
      </c>
      <c r="Y3008" s="17">
        <f>IF(O3008&lt;=0,0,LOOKUP(O3008,{0,1950001,3300001,6950001,9000001,18000001,40000001},{0.05,0.1,0.2,0.23,0.33,0.4,0.45}))</f>
        <v/>
      </c>
    </row>
    <row r="3009">
      <c r="A3009" t="inlineStr">
        <is>
          <t>1万円刻み</t>
        </is>
      </c>
      <c r="B3009" s="16">
        <f>'3_1万円刻み'!$A$632</f>
        <v/>
      </c>
      <c r="C3009" t="n">
        <v>2025</v>
      </c>
      <c r="D3009" t="n">
        <v>0</v>
      </c>
      <c r="E3009" t="n">
        <v>0</v>
      </c>
      <c r="F3009" t="n">
        <v>0</v>
      </c>
      <c r="G3009" s="16">
        <f>ROUND(MIN(B3009/12,650000)*12*0.0915+MIN(B3009/12,1390000)*12*(0.0504+0)+B3009*0.005,0)</f>
        <v/>
      </c>
      <c r="H3009" t="n">
        <v>0</v>
      </c>
      <c r="I3009" t="n">
        <v>0</v>
      </c>
      <c r="J3009" s="16">
        <f>IF(C3009=2026,IF(B3009&lt;741000,0,IF(B3009&lt;2191000,B3009-740000,IF(B3009&lt;2193000,1451000,IF(B3009&lt;2196000,1453000,IF(B3009&lt;2200000,1456000,IF(B3009&lt;3600000,ROUNDDOWN(B3009/4,-3)*2.8-80000,IF(B3009&lt;6600000,ROUNDDOWN(B3009/4,-3)*3.2-440000,IF(B3009&lt;8500000,ROUNDDOWN(B3009*0.9,0)-1100000,B3009-1950000)))))))),IF(B3009&lt;651000,0,IF(B3009&lt;1900000,B3009-650000,IF(B3009&lt;3600000,ROUNDDOWN(B3009/4,-3)*2.8-80000,IF(B3009&lt;6600000,ROUNDDOWN(B3009/4,-3)*3.2-440000,IF(B3009&lt;8500000,ROUNDDOWN(B3009*0.9,0)-1100000,B3009-1950000))))))</f>
        <v/>
      </c>
      <c r="K3009" s="16">
        <f>IF(J3009&gt;23500000,NA(),IF(C3009=2026,IF(J3009&lt;=4890000,1040000,IF(J3009&lt;=6550000,670000,620000)),IF(J3009&lt;=1320000,950000,IF(J3009&lt;=3360000,880000,IF(J3009&lt;=4890000,680000,IF(J3009&lt;=6550000,630000,580000))))))</f>
        <v/>
      </c>
      <c r="L3009" s="16">
        <f>IF(D3009=1,IF(J3009&lt;=9000000,380000,IF(J3009&lt;=9500000,260000,IF(J3009&lt;=10000000,130000,0))),0)</f>
        <v/>
      </c>
      <c r="M3009" s="16">
        <f>IF(D3009=1,IF(J3009&lt;=9000000,330000,IF(J3009&lt;=9500000,220000,IF(J3009&lt;=10000000,110000,0))),0)</f>
        <v/>
      </c>
      <c r="N3009" s="16">
        <f>IF(D3009=1,IF(J3009&lt;=9000000,50000,IF(J3009&lt;=9500000,40000,IF(J3009&lt;=10000000,20000,0))),0)</f>
        <v/>
      </c>
      <c r="O3009" s="16">
        <f>MAX(0,ROUNDDOWN(J3009-G3009-K3009-L3009-E3009*380000-F3009*630000-H3009,-3))</f>
        <v/>
      </c>
      <c r="P3009" s="16">
        <f>MAX(0,ROUNDDOWN(J3009-G3009-430000-M3009-E3009*330000-F3009*450000-I3009,-3))</f>
        <v/>
      </c>
      <c r="Q3009" s="16">
        <f>50000+N3009+E3009*50000+F3009*180000</f>
        <v/>
      </c>
      <c r="R3009" s="16">
        <f>IF(P3009&lt;=2000000,MIN(Q3009,P3009),MAX(Q3009-(P3009-2000000),50000))*0.05</f>
        <v/>
      </c>
      <c r="S3009" s="16">
        <f>MAX(0,P3009*0.1-R3009)</f>
        <v/>
      </c>
      <c r="T3009" s="16">
        <f>Q3009+MAX(0,K3009-480000)</f>
        <v/>
      </c>
      <c r="U3009" s="16">
        <f>P3009-T3009</f>
        <v/>
      </c>
      <c r="V3009" s="17">
        <f>IF(U3009&lt;0,0,LOOKUP(U3009,{0,1950001,3300001,6950001,9000001,18000001,40000001},{0.05,0.1,0.2,0.23,0.33,0.4,0.45}))</f>
        <v/>
      </c>
      <c r="W3009" s="18">
        <f>IF(U3009&lt;0,0.9,0.9-V3009*1.021)</f>
        <v/>
      </c>
      <c r="X3009" s="16">
        <f>ROUNDDOWN(S3009*0.2/W3009+2000,0)</f>
        <v/>
      </c>
      <c r="Y3009" s="17">
        <f>IF(O3009&lt;=0,0,LOOKUP(O3009,{0,1950001,3300001,6950001,9000001,18000001,40000001},{0.05,0.1,0.2,0.23,0.33,0.4,0.45}))</f>
        <v/>
      </c>
    </row>
    <row r="3010">
      <c r="A3010" t="inlineStr">
        <is>
          <t>1万円刻み</t>
        </is>
      </c>
      <c r="B3010" s="16">
        <f>'3_1万円刻み'!$A$632</f>
        <v/>
      </c>
      <c r="C3010" t="n">
        <v>2026</v>
      </c>
      <c r="D3010" t="n">
        <v>0</v>
      </c>
      <c r="E3010" t="n">
        <v>0</v>
      </c>
      <c r="F3010" t="n">
        <v>0</v>
      </c>
      <c r="G3010" s="16">
        <f>ROUND(MIN(B3010/12,650000)*12*0.0915+MIN(B3010/12,1390000)*12*(0.0504+0)+B3010*0.005,0)</f>
        <v/>
      </c>
      <c r="H3010" t="n">
        <v>0</v>
      </c>
      <c r="I3010" t="n">
        <v>0</v>
      </c>
      <c r="J3010" s="16">
        <f>IF(C3010=2026,IF(B3010&lt;741000,0,IF(B3010&lt;2191000,B3010-740000,IF(B3010&lt;2193000,1451000,IF(B3010&lt;2196000,1453000,IF(B3010&lt;2200000,1456000,IF(B3010&lt;3600000,ROUNDDOWN(B3010/4,-3)*2.8-80000,IF(B3010&lt;6600000,ROUNDDOWN(B3010/4,-3)*3.2-440000,IF(B3010&lt;8500000,ROUNDDOWN(B3010*0.9,0)-1100000,B3010-1950000)))))))),IF(B3010&lt;651000,0,IF(B3010&lt;1900000,B3010-650000,IF(B3010&lt;3600000,ROUNDDOWN(B3010/4,-3)*2.8-80000,IF(B3010&lt;6600000,ROUNDDOWN(B3010/4,-3)*3.2-440000,IF(B3010&lt;8500000,ROUNDDOWN(B3010*0.9,0)-1100000,B3010-1950000))))))</f>
        <v/>
      </c>
      <c r="K3010" s="16">
        <f>IF(J3010&gt;23500000,NA(),IF(C3010=2026,IF(J3010&lt;=4890000,1040000,IF(J3010&lt;=6550000,670000,620000)),IF(J3010&lt;=1320000,950000,IF(J3010&lt;=3360000,880000,IF(J3010&lt;=4890000,680000,IF(J3010&lt;=6550000,630000,580000))))))</f>
        <v/>
      </c>
      <c r="L3010" s="16">
        <f>IF(D3010=1,IF(J3010&lt;=9000000,380000,IF(J3010&lt;=9500000,260000,IF(J3010&lt;=10000000,130000,0))),0)</f>
        <v/>
      </c>
      <c r="M3010" s="16">
        <f>IF(D3010=1,IF(J3010&lt;=9000000,330000,IF(J3010&lt;=9500000,220000,IF(J3010&lt;=10000000,110000,0))),0)</f>
        <v/>
      </c>
      <c r="N3010" s="16">
        <f>IF(D3010=1,IF(J3010&lt;=9000000,50000,IF(J3010&lt;=9500000,40000,IF(J3010&lt;=10000000,20000,0))),0)</f>
        <v/>
      </c>
      <c r="O3010" s="16">
        <f>MAX(0,ROUNDDOWN(J3010-G3010-K3010-L3010-E3010*380000-F3010*630000-H3010,-3))</f>
        <v/>
      </c>
      <c r="P3010" s="16">
        <f>MAX(0,ROUNDDOWN(J3010-G3010-430000-M3010-E3010*330000-F3010*450000-I3010,-3))</f>
        <v/>
      </c>
      <c r="Q3010" s="16">
        <f>50000+N3010+E3010*50000+F3010*180000</f>
        <v/>
      </c>
      <c r="R3010" s="16">
        <f>IF(P3010&lt;=2000000,MIN(Q3010,P3010),MAX(Q3010-(P3010-2000000),50000))*0.05</f>
        <v/>
      </c>
      <c r="S3010" s="16">
        <f>MAX(0,P3010*0.1-R3010)</f>
        <v/>
      </c>
      <c r="T3010" s="16">
        <f>Q3010+MAX(0,K3010-480000)</f>
        <v/>
      </c>
      <c r="U3010" s="16">
        <f>P3010-T3010</f>
        <v/>
      </c>
      <c r="V3010" s="17">
        <f>IF(U3010&lt;0,0,LOOKUP(U3010,{0,1950001,3300001,6950001,9000001,18000001,40000001},{0.05,0.1,0.2,0.23,0.33,0.4,0.45}))</f>
        <v/>
      </c>
      <c r="W3010" s="18">
        <f>IF(U3010&lt;0,0.9,0.9-V3010*1.021)</f>
        <v/>
      </c>
      <c r="X3010" s="16">
        <f>ROUNDDOWN(S3010*0.2/W3010+2000,0)</f>
        <v/>
      </c>
      <c r="Y3010" s="17">
        <f>IF(O3010&lt;=0,0,LOOKUP(O3010,{0,1950001,3300001,6950001,9000001,18000001,40000001},{0.05,0.1,0.2,0.23,0.33,0.4,0.45}))</f>
        <v/>
      </c>
    </row>
    <row r="3011">
      <c r="A3011" t="inlineStr">
        <is>
          <t>1万円刻み</t>
        </is>
      </c>
      <c r="B3011" s="16">
        <f>'3_1万円刻み'!$A$632</f>
        <v/>
      </c>
      <c r="C3011" t="n">
        <v>2025</v>
      </c>
      <c r="D3011" t="n">
        <v>1</v>
      </c>
      <c r="E3011" t="n">
        <v>0</v>
      </c>
      <c r="F3011" t="n">
        <v>0</v>
      </c>
      <c r="G3011" s="16">
        <f>ROUND(MIN(B3011/12,650000)*12*0.0915+MIN(B3011/12,1390000)*12*(0.0504+0)+B3011*0.005,0)</f>
        <v/>
      </c>
      <c r="H3011" t="n">
        <v>0</v>
      </c>
      <c r="I3011" t="n">
        <v>0</v>
      </c>
      <c r="J3011" s="16">
        <f>IF(C3011=2026,IF(B3011&lt;741000,0,IF(B3011&lt;2191000,B3011-740000,IF(B3011&lt;2193000,1451000,IF(B3011&lt;2196000,1453000,IF(B3011&lt;2200000,1456000,IF(B3011&lt;3600000,ROUNDDOWN(B3011/4,-3)*2.8-80000,IF(B3011&lt;6600000,ROUNDDOWN(B3011/4,-3)*3.2-440000,IF(B3011&lt;8500000,ROUNDDOWN(B3011*0.9,0)-1100000,B3011-1950000)))))))),IF(B3011&lt;651000,0,IF(B3011&lt;1900000,B3011-650000,IF(B3011&lt;3600000,ROUNDDOWN(B3011/4,-3)*2.8-80000,IF(B3011&lt;6600000,ROUNDDOWN(B3011/4,-3)*3.2-440000,IF(B3011&lt;8500000,ROUNDDOWN(B3011*0.9,0)-1100000,B3011-1950000))))))</f>
        <v/>
      </c>
      <c r="K3011" s="16">
        <f>IF(J3011&gt;23500000,NA(),IF(C3011=2026,IF(J3011&lt;=4890000,1040000,IF(J3011&lt;=6550000,670000,620000)),IF(J3011&lt;=1320000,950000,IF(J3011&lt;=3360000,880000,IF(J3011&lt;=4890000,680000,IF(J3011&lt;=6550000,630000,580000))))))</f>
        <v/>
      </c>
      <c r="L3011" s="16">
        <f>IF(D3011=1,IF(J3011&lt;=9000000,380000,IF(J3011&lt;=9500000,260000,IF(J3011&lt;=10000000,130000,0))),0)</f>
        <v/>
      </c>
      <c r="M3011" s="16">
        <f>IF(D3011=1,IF(J3011&lt;=9000000,330000,IF(J3011&lt;=9500000,220000,IF(J3011&lt;=10000000,110000,0))),0)</f>
        <v/>
      </c>
      <c r="N3011" s="16">
        <f>IF(D3011=1,IF(J3011&lt;=9000000,50000,IF(J3011&lt;=9500000,40000,IF(J3011&lt;=10000000,20000,0))),0)</f>
        <v/>
      </c>
      <c r="O3011" s="16">
        <f>MAX(0,ROUNDDOWN(J3011-G3011-K3011-L3011-E3011*380000-F3011*630000-H3011,-3))</f>
        <v/>
      </c>
      <c r="P3011" s="16">
        <f>MAX(0,ROUNDDOWN(J3011-G3011-430000-M3011-E3011*330000-F3011*450000-I3011,-3))</f>
        <v/>
      </c>
      <c r="Q3011" s="16">
        <f>50000+N3011+E3011*50000+F3011*180000</f>
        <v/>
      </c>
      <c r="R3011" s="16">
        <f>IF(P3011&lt;=2000000,MIN(Q3011,P3011),MAX(Q3011-(P3011-2000000),50000))*0.05</f>
        <v/>
      </c>
      <c r="S3011" s="16">
        <f>MAX(0,P3011*0.1-R3011)</f>
        <v/>
      </c>
      <c r="T3011" s="16">
        <f>Q3011+MAX(0,K3011-480000)</f>
        <v/>
      </c>
      <c r="U3011" s="16">
        <f>P3011-T3011</f>
        <v/>
      </c>
      <c r="V3011" s="17">
        <f>IF(U3011&lt;0,0,LOOKUP(U3011,{0,1950001,3300001,6950001,9000001,18000001,40000001},{0.05,0.1,0.2,0.23,0.33,0.4,0.45}))</f>
        <v/>
      </c>
      <c r="W3011" s="18">
        <f>IF(U3011&lt;0,0.9,0.9-V3011*1.021)</f>
        <v/>
      </c>
      <c r="X3011" s="16">
        <f>ROUNDDOWN(S3011*0.2/W3011+2000,0)</f>
        <v/>
      </c>
      <c r="Y3011" s="17">
        <f>IF(O3011&lt;=0,0,LOOKUP(O3011,{0,1950001,3300001,6950001,9000001,18000001,40000001},{0.05,0.1,0.2,0.23,0.33,0.4,0.45}))</f>
        <v/>
      </c>
    </row>
    <row r="3012">
      <c r="A3012" t="inlineStr">
        <is>
          <t>1万円刻み</t>
        </is>
      </c>
      <c r="B3012" s="16">
        <f>'3_1万円刻み'!$A$632</f>
        <v/>
      </c>
      <c r="C3012" t="n">
        <v>2026</v>
      </c>
      <c r="D3012" t="n">
        <v>1</v>
      </c>
      <c r="E3012" t="n">
        <v>0</v>
      </c>
      <c r="F3012" t="n">
        <v>0</v>
      </c>
      <c r="G3012" s="16">
        <f>ROUND(MIN(B3012/12,650000)*12*0.0915+MIN(B3012/12,1390000)*12*(0.0504+0)+B3012*0.005,0)</f>
        <v/>
      </c>
      <c r="H3012" t="n">
        <v>0</v>
      </c>
      <c r="I3012" t="n">
        <v>0</v>
      </c>
      <c r="J3012" s="16">
        <f>IF(C3012=2026,IF(B3012&lt;741000,0,IF(B3012&lt;2191000,B3012-740000,IF(B3012&lt;2193000,1451000,IF(B3012&lt;2196000,1453000,IF(B3012&lt;2200000,1456000,IF(B3012&lt;3600000,ROUNDDOWN(B3012/4,-3)*2.8-80000,IF(B3012&lt;6600000,ROUNDDOWN(B3012/4,-3)*3.2-440000,IF(B3012&lt;8500000,ROUNDDOWN(B3012*0.9,0)-1100000,B3012-1950000)))))))),IF(B3012&lt;651000,0,IF(B3012&lt;1900000,B3012-650000,IF(B3012&lt;3600000,ROUNDDOWN(B3012/4,-3)*2.8-80000,IF(B3012&lt;6600000,ROUNDDOWN(B3012/4,-3)*3.2-440000,IF(B3012&lt;8500000,ROUNDDOWN(B3012*0.9,0)-1100000,B3012-1950000))))))</f>
        <v/>
      </c>
      <c r="K3012" s="16">
        <f>IF(J3012&gt;23500000,NA(),IF(C3012=2026,IF(J3012&lt;=4890000,1040000,IF(J3012&lt;=6550000,670000,620000)),IF(J3012&lt;=1320000,950000,IF(J3012&lt;=3360000,880000,IF(J3012&lt;=4890000,680000,IF(J3012&lt;=6550000,630000,580000))))))</f>
        <v/>
      </c>
      <c r="L3012" s="16">
        <f>IF(D3012=1,IF(J3012&lt;=9000000,380000,IF(J3012&lt;=9500000,260000,IF(J3012&lt;=10000000,130000,0))),0)</f>
        <v/>
      </c>
      <c r="M3012" s="16">
        <f>IF(D3012=1,IF(J3012&lt;=9000000,330000,IF(J3012&lt;=9500000,220000,IF(J3012&lt;=10000000,110000,0))),0)</f>
        <v/>
      </c>
      <c r="N3012" s="16">
        <f>IF(D3012=1,IF(J3012&lt;=9000000,50000,IF(J3012&lt;=9500000,40000,IF(J3012&lt;=10000000,20000,0))),0)</f>
        <v/>
      </c>
      <c r="O3012" s="16">
        <f>MAX(0,ROUNDDOWN(J3012-G3012-K3012-L3012-E3012*380000-F3012*630000-H3012,-3))</f>
        <v/>
      </c>
      <c r="P3012" s="16">
        <f>MAX(0,ROUNDDOWN(J3012-G3012-430000-M3012-E3012*330000-F3012*450000-I3012,-3))</f>
        <v/>
      </c>
      <c r="Q3012" s="16">
        <f>50000+N3012+E3012*50000+F3012*180000</f>
        <v/>
      </c>
      <c r="R3012" s="16">
        <f>IF(P3012&lt;=2000000,MIN(Q3012,P3012),MAX(Q3012-(P3012-2000000),50000))*0.05</f>
        <v/>
      </c>
      <c r="S3012" s="16">
        <f>MAX(0,P3012*0.1-R3012)</f>
        <v/>
      </c>
      <c r="T3012" s="16">
        <f>Q3012+MAX(0,K3012-480000)</f>
        <v/>
      </c>
      <c r="U3012" s="16">
        <f>P3012-T3012</f>
        <v/>
      </c>
      <c r="V3012" s="17">
        <f>IF(U3012&lt;0,0,LOOKUP(U3012,{0,1950001,3300001,6950001,9000001,18000001,40000001},{0.05,0.1,0.2,0.23,0.33,0.4,0.45}))</f>
        <v/>
      </c>
      <c r="W3012" s="18">
        <f>IF(U3012&lt;0,0.9,0.9-V3012*1.021)</f>
        <v/>
      </c>
      <c r="X3012" s="16">
        <f>ROUNDDOWN(S3012*0.2/W3012+2000,0)</f>
        <v/>
      </c>
      <c r="Y3012" s="17">
        <f>IF(O3012&lt;=0,0,LOOKUP(O3012,{0,1950001,3300001,6950001,9000001,18000001,40000001},{0.05,0.1,0.2,0.23,0.33,0.4,0.45}))</f>
        <v/>
      </c>
    </row>
    <row r="3013">
      <c r="A3013" t="inlineStr">
        <is>
          <t>1万円刻み</t>
        </is>
      </c>
      <c r="B3013" s="16">
        <f>'3_1万円刻み'!$A$633</f>
        <v/>
      </c>
      <c r="C3013" t="n">
        <v>2025</v>
      </c>
      <c r="D3013" t="n">
        <v>0</v>
      </c>
      <c r="E3013" t="n">
        <v>0</v>
      </c>
      <c r="F3013" t="n">
        <v>0</v>
      </c>
      <c r="G3013" s="16">
        <f>ROUND(MIN(B3013/12,650000)*12*0.0915+MIN(B3013/12,1390000)*12*(0.0504+0)+B3013*0.005,0)</f>
        <v/>
      </c>
      <c r="H3013" t="n">
        <v>0</v>
      </c>
      <c r="I3013" t="n">
        <v>0</v>
      </c>
      <c r="J3013" s="16">
        <f>IF(C3013=2026,IF(B3013&lt;741000,0,IF(B3013&lt;2191000,B3013-740000,IF(B3013&lt;2193000,1451000,IF(B3013&lt;2196000,1453000,IF(B3013&lt;2200000,1456000,IF(B3013&lt;3600000,ROUNDDOWN(B3013/4,-3)*2.8-80000,IF(B3013&lt;6600000,ROUNDDOWN(B3013/4,-3)*3.2-440000,IF(B3013&lt;8500000,ROUNDDOWN(B3013*0.9,0)-1100000,B3013-1950000)))))))),IF(B3013&lt;651000,0,IF(B3013&lt;1900000,B3013-650000,IF(B3013&lt;3600000,ROUNDDOWN(B3013/4,-3)*2.8-80000,IF(B3013&lt;6600000,ROUNDDOWN(B3013/4,-3)*3.2-440000,IF(B3013&lt;8500000,ROUNDDOWN(B3013*0.9,0)-1100000,B3013-1950000))))))</f>
        <v/>
      </c>
      <c r="K3013" s="16">
        <f>IF(J3013&gt;23500000,NA(),IF(C3013=2026,IF(J3013&lt;=4890000,1040000,IF(J3013&lt;=6550000,670000,620000)),IF(J3013&lt;=1320000,950000,IF(J3013&lt;=3360000,880000,IF(J3013&lt;=4890000,680000,IF(J3013&lt;=6550000,630000,580000))))))</f>
        <v/>
      </c>
      <c r="L3013" s="16">
        <f>IF(D3013=1,IF(J3013&lt;=9000000,380000,IF(J3013&lt;=9500000,260000,IF(J3013&lt;=10000000,130000,0))),0)</f>
        <v/>
      </c>
      <c r="M3013" s="16">
        <f>IF(D3013=1,IF(J3013&lt;=9000000,330000,IF(J3013&lt;=9500000,220000,IF(J3013&lt;=10000000,110000,0))),0)</f>
        <v/>
      </c>
      <c r="N3013" s="16">
        <f>IF(D3013=1,IF(J3013&lt;=9000000,50000,IF(J3013&lt;=9500000,40000,IF(J3013&lt;=10000000,20000,0))),0)</f>
        <v/>
      </c>
      <c r="O3013" s="16">
        <f>MAX(0,ROUNDDOWN(J3013-G3013-K3013-L3013-E3013*380000-F3013*630000-H3013,-3))</f>
        <v/>
      </c>
      <c r="P3013" s="16">
        <f>MAX(0,ROUNDDOWN(J3013-G3013-430000-M3013-E3013*330000-F3013*450000-I3013,-3))</f>
        <v/>
      </c>
      <c r="Q3013" s="16">
        <f>50000+N3013+E3013*50000+F3013*180000</f>
        <v/>
      </c>
      <c r="R3013" s="16">
        <f>IF(P3013&lt;=2000000,MIN(Q3013,P3013),MAX(Q3013-(P3013-2000000),50000))*0.05</f>
        <v/>
      </c>
      <c r="S3013" s="16">
        <f>MAX(0,P3013*0.1-R3013)</f>
        <v/>
      </c>
      <c r="T3013" s="16">
        <f>Q3013+MAX(0,K3013-480000)</f>
        <v/>
      </c>
      <c r="U3013" s="16">
        <f>P3013-T3013</f>
        <v/>
      </c>
      <c r="V3013" s="17">
        <f>IF(U3013&lt;0,0,LOOKUP(U3013,{0,1950001,3300001,6950001,9000001,18000001,40000001},{0.05,0.1,0.2,0.23,0.33,0.4,0.45}))</f>
        <v/>
      </c>
      <c r="W3013" s="18">
        <f>IF(U3013&lt;0,0.9,0.9-V3013*1.021)</f>
        <v/>
      </c>
      <c r="X3013" s="16">
        <f>ROUNDDOWN(S3013*0.2/W3013+2000,0)</f>
        <v/>
      </c>
      <c r="Y3013" s="17">
        <f>IF(O3013&lt;=0,0,LOOKUP(O3013,{0,1950001,3300001,6950001,9000001,18000001,40000001},{0.05,0.1,0.2,0.23,0.33,0.4,0.45}))</f>
        <v/>
      </c>
    </row>
    <row r="3014">
      <c r="A3014" t="inlineStr">
        <is>
          <t>1万円刻み</t>
        </is>
      </c>
      <c r="B3014" s="16">
        <f>'3_1万円刻み'!$A$633</f>
        <v/>
      </c>
      <c r="C3014" t="n">
        <v>2026</v>
      </c>
      <c r="D3014" t="n">
        <v>0</v>
      </c>
      <c r="E3014" t="n">
        <v>0</v>
      </c>
      <c r="F3014" t="n">
        <v>0</v>
      </c>
      <c r="G3014" s="16">
        <f>ROUND(MIN(B3014/12,650000)*12*0.0915+MIN(B3014/12,1390000)*12*(0.0504+0)+B3014*0.005,0)</f>
        <v/>
      </c>
      <c r="H3014" t="n">
        <v>0</v>
      </c>
      <c r="I3014" t="n">
        <v>0</v>
      </c>
      <c r="J3014" s="16">
        <f>IF(C3014=2026,IF(B3014&lt;741000,0,IF(B3014&lt;2191000,B3014-740000,IF(B3014&lt;2193000,1451000,IF(B3014&lt;2196000,1453000,IF(B3014&lt;2200000,1456000,IF(B3014&lt;3600000,ROUNDDOWN(B3014/4,-3)*2.8-80000,IF(B3014&lt;6600000,ROUNDDOWN(B3014/4,-3)*3.2-440000,IF(B3014&lt;8500000,ROUNDDOWN(B3014*0.9,0)-1100000,B3014-1950000)))))))),IF(B3014&lt;651000,0,IF(B3014&lt;1900000,B3014-650000,IF(B3014&lt;3600000,ROUNDDOWN(B3014/4,-3)*2.8-80000,IF(B3014&lt;6600000,ROUNDDOWN(B3014/4,-3)*3.2-440000,IF(B3014&lt;8500000,ROUNDDOWN(B3014*0.9,0)-1100000,B3014-1950000))))))</f>
        <v/>
      </c>
      <c r="K3014" s="16">
        <f>IF(J3014&gt;23500000,NA(),IF(C3014=2026,IF(J3014&lt;=4890000,1040000,IF(J3014&lt;=6550000,670000,620000)),IF(J3014&lt;=1320000,950000,IF(J3014&lt;=3360000,880000,IF(J3014&lt;=4890000,680000,IF(J3014&lt;=6550000,630000,580000))))))</f>
        <v/>
      </c>
      <c r="L3014" s="16">
        <f>IF(D3014=1,IF(J3014&lt;=9000000,380000,IF(J3014&lt;=9500000,260000,IF(J3014&lt;=10000000,130000,0))),0)</f>
        <v/>
      </c>
      <c r="M3014" s="16">
        <f>IF(D3014=1,IF(J3014&lt;=9000000,330000,IF(J3014&lt;=9500000,220000,IF(J3014&lt;=10000000,110000,0))),0)</f>
        <v/>
      </c>
      <c r="N3014" s="16">
        <f>IF(D3014=1,IF(J3014&lt;=9000000,50000,IF(J3014&lt;=9500000,40000,IF(J3014&lt;=10000000,20000,0))),0)</f>
        <v/>
      </c>
      <c r="O3014" s="16">
        <f>MAX(0,ROUNDDOWN(J3014-G3014-K3014-L3014-E3014*380000-F3014*630000-H3014,-3))</f>
        <v/>
      </c>
      <c r="P3014" s="16">
        <f>MAX(0,ROUNDDOWN(J3014-G3014-430000-M3014-E3014*330000-F3014*450000-I3014,-3))</f>
        <v/>
      </c>
      <c r="Q3014" s="16">
        <f>50000+N3014+E3014*50000+F3014*180000</f>
        <v/>
      </c>
      <c r="R3014" s="16">
        <f>IF(P3014&lt;=2000000,MIN(Q3014,P3014),MAX(Q3014-(P3014-2000000),50000))*0.05</f>
        <v/>
      </c>
      <c r="S3014" s="16">
        <f>MAX(0,P3014*0.1-R3014)</f>
        <v/>
      </c>
      <c r="T3014" s="16">
        <f>Q3014+MAX(0,K3014-480000)</f>
        <v/>
      </c>
      <c r="U3014" s="16">
        <f>P3014-T3014</f>
        <v/>
      </c>
      <c r="V3014" s="17">
        <f>IF(U3014&lt;0,0,LOOKUP(U3014,{0,1950001,3300001,6950001,9000001,18000001,40000001},{0.05,0.1,0.2,0.23,0.33,0.4,0.45}))</f>
        <v/>
      </c>
      <c r="W3014" s="18">
        <f>IF(U3014&lt;0,0.9,0.9-V3014*1.021)</f>
        <v/>
      </c>
      <c r="X3014" s="16">
        <f>ROUNDDOWN(S3014*0.2/W3014+2000,0)</f>
        <v/>
      </c>
      <c r="Y3014" s="17">
        <f>IF(O3014&lt;=0,0,LOOKUP(O3014,{0,1950001,3300001,6950001,9000001,18000001,40000001},{0.05,0.1,0.2,0.23,0.33,0.4,0.45}))</f>
        <v/>
      </c>
    </row>
    <row r="3015">
      <c r="A3015" t="inlineStr">
        <is>
          <t>1万円刻み</t>
        </is>
      </c>
      <c r="B3015" s="16">
        <f>'3_1万円刻み'!$A$633</f>
        <v/>
      </c>
      <c r="C3015" t="n">
        <v>2025</v>
      </c>
      <c r="D3015" t="n">
        <v>1</v>
      </c>
      <c r="E3015" t="n">
        <v>0</v>
      </c>
      <c r="F3015" t="n">
        <v>0</v>
      </c>
      <c r="G3015" s="16">
        <f>ROUND(MIN(B3015/12,650000)*12*0.0915+MIN(B3015/12,1390000)*12*(0.0504+0)+B3015*0.005,0)</f>
        <v/>
      </c>
      <c r="H3015" t="n">
        <v>0</v>
      </c>
      <c r="I3015" t="n">
        <v>0</v>
      </c>
      <c r="J3015" s="16">
        <f>IF(C3015=2026,IF(B3015&lt;741000,0,IF(B3015&lt;2191000,B3015-740000,IF(B3015&lt;2193000,1451000,IF(B3015&lt;2196000,1453000,IF(B3015&lt;2200000,1456000,IF(B3015&lt;3600000,ROUNDDOWN(B3015/4,-3)*2.8-80000,IF(B3015&lt;6600000,ROUNDDOWN(B3015/4,-3)*3.2-440000,IF(B3015&lt;8500000,ROUNDDOWN(B3015*0.9,0)-1100000,B3015-1950000)))))))),IF(B3015&lt;651000,0,IF(B3015&lt;1900000,B3015-650000,IF(B3015&lt;3600000,ROUNDDOWN(B3015/4,-3)*2.8-80000,IF(B3015&lt;6600000,ROUNDDOWN(B3015/4,-3)*3.2-440000,IF(B3015&lt;8500000,ROUNDDOWN(B3015*0.9,0)-1100000,B3015-1950000))))))</f>
        <v/>
      </c>
      <c r="K3015" s="16">
        <f>IF(J3015&gt;23500000,NA(),IF(C3015=2026,IF(J3015&lt;=4890000,1040000,IF(J3015&lt;=6550000,670000,620000)),IF(J3015&lt;=1320000,950000,IF(J3015&lt;=3360000,880000,IF(J3015&lt;=4890000,680000,IF(J3015&lt;=6550000,630000,580000))))))</f>
        <v/>
      </c>
      <c r="L3015" s="16">
        <f>IF(D3015=1,IF(J3015&lt;=9000000,380000,IF(J3015&lt;=9500000,260000,IF(J3015&lt;=10000000,130000,0))),0)</f>
        <v/>
      </c>
      <c r="M3015" s="16">
        <f>IF(D3015=1,IF(J3015&lt;=9000000,330000,IF(J3015&lt;=9500000,220000,IF(J3015&lt;=10000000,110000,0))),0)</f>
        <v/>
      </c>
      <c r="N3015" s="16">
        <f>IF(D3015=1,IF(J3015&lt;=9000000,50000,IF(J3015&lt;=9500000,40000,IF(J3015&lt;=10000000,20000,0))),0)</f>
        <v/>
      </c>
      <c r="O3015" s="16">
        <f>MAX(0,ROUNDDOWN(J3015-G3015-K3015-L3015-E3015*380000-F3015*630000-H3015,-3))</f>
        <v/>
      </c>
      <c r="P3015" s="16">
        <f>MAX(0,ROUNDDOWN(J3015-G3015-430000-M3015-E3015*330000-F3015*450000-I3015,-3))</f>
        <v/>
      </c>
      <c r="Q3015" s="16">
        <f>50000+N3015+E3015*50000+F3015*180000</f>
        <v/>
      </c>
      <c r="R3015" s="16">
        <f>IF(P3015&lt;=2000000,MIN(Q3015,P3015),MAX(Q3015-(P3015-2000000),50000))*0.05</f>
        <v/>
      </c>
      <c r="S3015" s="16">
        <f>MAX(0,P3015*0.1-R3015)</f>
        <v/>
      </c>
      <c r="T3015" s="16">
        <f>Q3015+MAX(0,K3015-480000)</f>
        <v/>
      </c>
      <c r="U3015" s="16">
        <f>P3015-T3015</f>
        <v/>
      </c>
      <c r="V3015" s="17">
        <f>IF(U3015&lt;0,0,LOOKUP(U3015,{0,1950001,3300001,6950001,9000001,18000001,40000001},{0.05,0.1,0.2,0.23,0.33,0.4,0.45}))</f>
        <v/>
      </c>
      <c r="W3015" s="18">
        <f>IF(U3015&lt;0,0.9,0.9-V3015*1.021)</f>
        <v/>
      </c>
      <c r="X3015" s="16">
        <f>ROUNDDOWN(S3015*0.2/W3015+2000,0)</f>
        <v/>
      </c>
      <c r="Y3015" s="17">
        <f>IF(O3015&lt;=0,0,LOOKUP(O3015,{0,1950001,3300001,6950001,9000001,18000001,40000001},{0.05,0.1,0.2,0.23,0.33,0.4,0.45}))</f>
        <v/>
      </c>
    </row>
    <row r="3016">
      <c r="A3016" t="inlineStr">
        <is>
          <t>1万円刻み</t>
        </is>
      </c>
      <c r="B3016" s="16">
        <f>'3_1万円刻み'!$A$633</f>
        <v/>
      </c>
      <c r="C3016" t="n">
        <v>2026</v>
      </c>
      <c r="D3016" t="n">
        <v>1</v>
      </c>
      <c r="E3016" t="n">
        <v>0</v>
      </c>
      <c r="F3016" t="n">
        <v>0</v>
      </c>
      <c r="G3016" s="16">
        <f>ROUND(MIN(B3016/12,650000)*12*0.0915+MIN(B3016/12,1390000)*12*(0.0504+0)+B3016*0.005,0)</f>
        <v/>
      </c>
      <c r="H3016" t="n">
        <v>0</v>
      </c>
      <c r="I3016" t="n">
        <v>0</v>
      </c>
      <c r="J3016" s="16">
        <f>IF(C3016=2026,IF(B3016&lt;741000,0,IF(B3016&lt;2191000,B3016-740000,IF(B3016&lt;2193000,1451000,IF(B3016&lt;2196000,1453000,IF(B3016&lt;2200000,1456000,IF(B3016&lt;3600000,ROUNDDOWN(B3016/4,-3)*2.8-80000,IF(B3016&lt;6600000,ROUNDDOWN(B3016/4,-3)*3.2-440000,IF(B3016&lt;8500000,ROUNDDOWN(B3016*0.9,0)-1100000,B3016-1950000)))))))),IF(B3016&lt;651000,0,IF(B3016&lt;1900000,B3016-650000,IF(B3016&lt;3600000,ROUNDDOWN(B3016/4,-3)*2.8-80000,IF(B3016&lt;6600000,ROUNDDOWN(B3016/4,-3)*3.2-440000,IF(B3016&lt;8500000,ROUNDDOWN(B3016*0.9,0)-1100000,B3016-1950000))))))</f>
        <v/>
      </c>
      <c r="K3016" s="16">
        <f>IF(J3016&gt;23500000,NA(),IF(C3016=2026,IF(J3016&lt;=4890000,1040000,IF(J3016&lt;=6550000,670000,620000)),IF(J3016&lt;=1320000,950000,IF(J3016&lt;=3360000,880000,IF(J3016&lt;=4890000,680000,IF(J3016&lt;=6550000,630000,580000))))))</f>
        <v/>
      </c>
      <c r="L3016" s="16">
        <f>IF(D3016=1,IF(J3016&lt;=9000000,380000,IF(J3016&lt;=9500000,260000,IF(J3016&lt;=10000000,130000,0))),0)</f>
        <v/>
      </c>
      <c r="M3016" s="16">
        <f>IF(D3016=1,IF(J3016&lt;=9000000,330000,IF(J3016&lt;=9500000,220000,IF(J3016&lt;=10000000,110000,0))),0)</f>
        <v/>
      </c>
      <c r="N3016" s="16">
        <f>IF(D3016=1,IF(J3016&lt;=9000000,50000,IF(J3016&lt;=9500000,40000,IF(J3016&lt;=10000000,20000,0))),0)</f>
        <v/>
      </c>
      <c r="O3016" s="16">
        <f>MAX(0,ROUNDDOWN(J3016-G3016-K3016-L3016-E3016*380000-F3016*630000-H3016,-3))</f>
        <v/>
      </c>
      <c r="P3016" s="16">
        <f>MAX(0,ROUNDDOWN(J3016-G3016-430000-M3016-E3016*330000-F3016*450000-I3016,-3))</f>
        <v/>
      </c>
      <c r="Q3016" s="16">
        <f>50000+N3016+E3016*50000+F3016*180000</f>
        <v/>
      </c>
      <c r="R3016" s="16">
        <f>IF(P3016&lt;=2000000,MIN(Q3016,P3016),MAX(Q3016-(P3016-2000000),50000))*0.05</f>
        <v/>
      </c>
      <c r="S3016" s="16">
        <f>MAX(0,P3016*0.1-R3016)</f>
        <v/>
      </c>
      <c r="T3016" s="16">
        <f>Q3016+MAX(0,K3016-480000)</f>
        <v/>
      </c>
      <c r="U3016" s="16">
        <f>P3016-T3016</f>
        <v/>
      </c>
      <c r="V3016" s="17">
        <f>IF(U3016&lt;0,0,LOOKUP(U3016,{0,1950001,3300001,6950001,9000001,18000001,40000001},{0.05,0.1,0.2,0.23,0.33,0.4,0.45}))</f>
        <v/>
      </c>
      <c r="W3016" s="18">
        <f>IF(U3016&lt;0,0.9,0.9-V3016*1.021)</f>
        <v/>
      </c>
      <c r="X3016" s="16">
        <f>ROUNDDOWN(S3016*0.2/W3016+2000,0)</f>
        <v/>
      </c>
      <c r="Y3016" s="17">
        <f>IF(O3016&lt;=0,0,LOOKUP(O3016,{0,1950001,3300001,6950001,9000001,18000001,40000001},{0.05,0.1,0.2,0.23,0.33,0.4,0.45}))</f>
        <v/>
      </c>
    </row>
    <row r="3017">
      <c r="A3017" t="inlineStr">
        <is>
          <t>1万円刻み</t>
        </is>
      </c>
      <c r="B3017" s="16">
        <f>'3_1万円刻み'!$A$634</f>
        <v/>
      </c>
      <c r="C3017" t="n">
        <v>2025</v>
      </c>
      <c r="D3017" t="n">
        <v>0</v>
      </c>
      <c r="E3017" t="n">
        <v>0</v>
      </c>
      <c r="F3017" t="n">
        <v>0</v>
      </c>
      <c r="G3017" s="16">
        <f>ROUND(MIN(B3017/12,650000)*12*0.0915+MIN(B3017/12,1390000)*12*(0.0504+0)+B3017*0.005,0)</f>
        <v/>
      </c>
      <c r="H3017" t="n">
        <v>0</v>
      </c>
      <c r="I3017" t="n">
        <v>0</v>
      </c>
      <c r="J3017" s="16">
        <f>IF(C3017=2026,IF(B3017&lt;741000,0,IF(B3017&lt;2191000,B3017-740000,IF(B3017&lt;2193000,1451000,IF(B3017&lt;2196000,1453000,IF(B3017&lt;2200000,1456000,IF(B3017&lt;3600000,ROUNDDOWN(B3017/4,-3)*2.8-80000,IF(B3017&lt;6600000,ROUNDDOWN(B3017/4,-3)*3.2-440000,IF(B3017&lt;8500000,ROUNDDOWN(B3017*0.9,0)-1100000,B3017-1950000)))))))),IF(B3017&lt;651000,0,IF(B3017&lt;1900000,B3017-650000,IF(B3017&lt;3600000,ROUNDDOWN(B3017/4,-3)*2.8-80000,IF(B3017&lt;6600000,ROUNDDOWN(B3017/4,-3)*3.2-440000,IF(B3017&lt;8500000,ROUNDDOWN(B3017*0.9,0)-1100000,B3017-1950000))))))</f>
        <v/>
      </c>
      <c r="K3017" s="16">
        <f>IF(J3017&gt;23500000,NA(),IF(C3017=2026,IF(J3017&lt;=4890000,1040000,IF(J3017&lt;=6550000,670000,620000)),IF(J3017&lt;=1320000,950000,IF(J3017&lt;=3360000,880000,IF(J3017&lt;=4890000,680000,IF(J3017&lt;=6550000,630000,580000))))))</f>
        <v/>
      </c>
      <c r="L3017" s="16">
        <f>IF(D3017=1,IF(J3017&lt;=9000000,380000,IF(J3017&lt;=9500000,260000,IF(J3017&lt;=10000000,130000,0))),0)</f>
        <v/>
      </c>
      <c r="M3017" s="16">
        <f>IF(D3017=1,IF(J3017&lt;=9000000,330000,IF(J3017&lt;=9500000,220000,IF(J3017&lt;=10000000,110000,0))),0)</f>
        <v/>
      </c>
      <c r="N3017" s="16">
        <f>IF(D3017=1,IF(J3017&lt;=9000000,50000,IF(J3017&lt;=9500000,40000,IF(J3017&lt;=10000000,20000,0))),0)</f>
        <v/>
      </c>
      <c r="O3017" s="16">
        <f>MAX(0,ROUNDDOWN(J3017-G3017-K3017-L3017-E3017*380000-F3017*630000-H3017,-3))</f>
        <v/>
      </c>
      <c r="P3017" s="16">
        <f>MAX(0,ROUNDDOWN(J3017-G3017-430000-M3017-E3017*330000-F3017*450000-I3017,-3))</f>
        <v/>
      </c>
      <c r="Q3017" s="16">
        <f>50000+N3017+E3017*50000+F3017*180000</f>
        <v/>
      </c>
      <c r="R3017" s="16">
        <f>IF(P3017&lt;=2000000,MIN(Q3017,P3017),MAX(Q3017-(P3017-2000000),50000))*0.05</f>
        <v/>
      </c>
      <c r="S3017" s="16">
        <f>MAX(0,P3017*0.1-R3017)</f>
        <v/>
      </c>
      <c r="T3017" s="16">
        <f>Q3017+MAX(0,K3017-480000)</f>
        <v/>
      </c>
      <c r="U3017" s="16">
        <f>P3017-T3017</f>
        <v/>
      </c>
      <c r="V3017" s="17">
        <f>IF(U3017&lt;0,0,LOOKUP(U3017,{0,1950001,3300001,6950001,9000001,18000001,40000001},{0.05,0.1,0.2,0.23,0.33,0.4,0.45}))</f>
        <v/>
      </c>
      <c r="W3017" s="18">
        <f>IF(U3017&lt;0,0.9,0.9-V3017*1.021)</f>
        <v/>
      </c>
      <c r="X3017" s="16">
        <f>ROUNDDOWN(S3017*0.2/W3017+2000,0)</f>
        <v/>
      </c>
      <c r="Y3017" s="17">
        <f>IF(O3017&lt;=0,0,LOOKUP(O3017,{0,1950001,3300001,6950001,9000001,18000001,40000001},{0.05,0.1,0.2,0.23,0.33,0.4,0.45}))</f>
        <v/>
      </c>
    </row>
    <row r="3018">
      <c r="A3018" t="inlineStr">
        <is>
          <t>1万円刻み</t>
        </is>
      </c>
      <c r="B3018" s="16">
        <f>'3_1万円刻み'!$A$634</f>
        <v/>
      </c>
      <c r="C3018" t="n">
        <v>2026</v>
      </c>
      <c r="D3018" t="n">
        <v>0</v>
      </c>
      <c r="E3018" t="n">
        <v>0</v>
      </c>
      <c r="F3018" t="n">
        <v>0</v>
      </c>
      <c r="G3018" s="16">
        <f>ROUND(MIN(B3018/12,650000)*12*0.0915+MIN(B3018/12,1390000)*12*(0.0504+0)+B3018*0.005,0)</f>
        <v/>
      </c>
      <c r="H3018" t="n">
        <v>0</v>
      </c>
      <c r="I3018" t="n">
        <v>0</v>
      </c>
      <c r="J3018" s="16">
        <f>IF(C3018=2026,IF(B3018&lt;741000,0,IF(B3018&lt;2191000,B3018-740000,IF(B3018&lt;2193000,1451000,IF(B3018&lt;2196000,1453000,IF(B3018&lt;2200000,1456000,IF(B3018&lt;3600000,ROUNDDOWN(B3018/4,-3)*2.8-80000,IF(B3018&lt;6600000,ROUNDDOWN(B3018/4,-3)*3.2-440000,IF(B3018&lt;8500000,ROUNDDOWN(B3018*0.9,0)-1100000,B3018-1950000)))))))),IF(B3018&lt;651000,0,IF(B3018&lt;1900000,B3018-650000,IF(B3018&lt;3600000,ROUNDDOWN(B3018/4,-3)*2.8-80000,IF(B3018&lt;6600000,ROUNDDOWN(B3018/4,-3)*3.2-440000,IF(B3018&lt;8500000,ROUNDDOWN(B3018*0.9,0)-1100000,B3018-1950000))))))</f>
        <v/>
      </c>
      <c r="K3018" s="16">
        <f>IF(J3018&gt;23500000,NA(),IF(C3018=2026,IF(J3018&lt;=4890000,1040000,IF(J3018&lt;=6550000,670000,620000)),IF(J3018&lt;=1320000,950000,IF(J3018&lt;=3360000,880000,IF(J3018&lt;=4890000,680000,IF(J3018&lt;=6550000,630000,580000))))))</f>
        <v/>
      </c>
      <c r="L3018" s="16">
        <f>IF(D3018=1,IF(J3018&lt;=9000000,380000,IF(J3018&lt;=9500000,260000,IF(J3018&lt;=10000000,130000,0))),0)</f>
        <v/>
      </c>
      <c r="M3018" s="16">
        <f>IF(D3018=1,IF(J3018&lt;=9000000,330000,IF(J3018&lt;=9500000,220000,IF(J3018&lt;=10000000,110000,0))),0)</f>
        <v/>
      </c>
      <c r="N3018" s="16">
        <f>IF(D3018=1,IF(J3018&lt;=9000000,50000,IF(J3018&lt;=9500000,40000,IF(J3018&lt;=10000000,20000,0))),0)</f>
        <v/>
      </c>
      <c r="O3018" s="16">
        <f>MAX(0,ROUNDDOWN(J3018-G3018-K3018-L3018-E3018*380000-F3018*630000-H3018,-3))</f>
        <v/>
      </c>
      <c r="P3018" s="16">
        <f>MAX(0,ROUNDDOWN(J3018-G3018-430000-M3018-E3018*330000-F3018*450000-I3018,-3))</f>
        <v/>
      </c>
      <c r="Q3018" s="16">
        <f>50000+N3018+E3018*50000+F3018*180000</f>
        <v/>
      </c>
      <c r="R3018" s="16">
        <f>IF(P3018&lt;=2000000,MIN(Q3018,P3018),MAX(Q3018-(P3018-2000000),50000))*0.05</f>
        <v/>
      </c>
      <c r="S3018" s="16">
        <f>MAX(0,P3018*0.1-R3018)</f>
        <v/>
      </c>
      <c r="T3018" s="16">
        <f>Q3018+MAX(0,K3018-480000)</f>
        <v/>
      </c>
      <c r="U3018" s="16">
        <f>P3018-T3018</f>
        <v/>
      </c>
      <c r="V3018" s="17">
        <f>IF(U3018&lt;0,0,LOOKUP(U3018,{0,1950001,3300001,6950001,9000001,18000001,40000001},{0.05,0.1,0.2,0.23,0.33,0.4,0.45}))</f>
        <v/>
      </c>
      <c r="W3018" s="18">
        <f>IF(U3018&lt;0,0.9,0.9-V3018*1.021)</f>
        <v/>
      </c>
      <c r="X3018" s="16">
        <f>ROUNDDOWN(S3018*0.2/W3018+2000,0)</f>
        <v/>
      </c>
      <c r="Y3018" s="17">
        <f>IF(O3018&lt;=0,0,LOOKUP(O3018,{0,1950001,3300001,6950001,9000001,18000001,40000001},{0.05,0.1,0.2,0.23,0.33,0.4,0.45}))</f>
        <v/>
      </c>
    </row>
    <row r="3019">
      <c r="A3019" t="inlineStr">
        <is>
          <t>1万円刻み</t>
        </is>
      </c>
      <c r="B3019" s="16">
        <f>'3_1万円刻み'!$A$634</f>
        <v/>
      </c>
      <c r="C3019" t="n">
        <v>2025</v>
      </c>
      <c r="D3019" t="n">
        <v>1</v>
      </c>
      <c r="E3019" t="n">
        <v>0</v>
      </c>
      <c r="F3019" t="n">
        <v>0</v>
      </c>
      <c r="G3019" s="16">
        <f>ROUND(MIN(B3019/12,650000)*12*0.0915+MIN(B3019/12,1390000)*12*(0.0504+0)+B3019*0.005,0)</f>
        <v/>
      </c>
      <c r="H3019" t="n">
        <v>0</v>
      </c>
      <c r="I3019" t="n">
        <v>0</v>
      </c>
      <c r="J3019" s="16">
        <f>IF(C3019=2026,IF(B3019&lt;741000,0,IF(B3019&lt;2191000,B3019-740000,IF(B3019&lt;2193000,1451000,IF(B3019&lt;2196000,1453000,IF(B3019&lt;2200000,1456000,IF(B3019&lt;3600000,ROUNDDOWN(B3019/4,-3)*2.8-80000,IF(B3019&lt;6600000,ROUNDDOWN(B3019/4,-3)*3.2-440000,IF(B3019&lt;8500000,ROUNDDOWN(B3019*0.9,0)-1100000,B3019-1950000)))))))),IF(B3019&lt;651000,0,IF(B3019&lt;1900000,B3019-650000,IF(B3019&lt;3600000,ROUNDDOWN(B3019/4,-3)*2.8-80000,IF(B3019&lt;6600000,ROUNDDOWN(B3019/4,-3)*3.2-440000,IF(B3019&lt;8500000,ROUNDDOWN(B3019*0.9,0)-1100000,B3019-1950000))))))</f>
        <v/>
      </c>
      <c r="K3019" s="16">
        <f>IF(J3019&gt;23500000,NA(),IF(C3019=2026,IF(J3019&lt;=4890000,1040000,IF(J3019&lt;=6550000,670000,620000)),IF(J3019&lt;=1320000,950000,IF(J3019&lt;=3360000,880000,IF(J3019&lt;=4890000,680000,IF(J3019&lt;=6550000,630000,580000))))))</f>
        <v/>
      </c>
      <c r="L3019" s="16">
        <f>IF(D3019=1,IF(J3019&lt;=9000000,380000,IF(J3019&lt;=9500000,260000,IF(J3019&lt;=10000000,130000,0))),0)</f>
        <v/>
      </c>
      <c r="M3019" s="16">
        <f>IF(D3019=1,IF(J3019&lt;=9000000,330000,IF(J3019&lt;=9500000,220000,IF(J3019&lt;=10000000,110000,0))),0)</f>
        <v/>
      </c>
      <c r="N3019" s="16">
        <f>IF(D3019=1,IF(J3019&lt;=9000000,50000,IF(J3019&lt;=9500000,40000,IF(J3019&lt;=10000000,20000,0))),0)</f>
        <v/>
      </c>
      <c r="O3019" s="16">
        <f>MAX(0,ROUNDDOWN(J3019-G3019-K3019-L3019-E3019*380000-F3019*630000-H3019,-3))</f>
        <v/>
      </c>
      <c r="P3019" s="16">
        <f>MAX(0,ROUNDDOWN(J3019-G3019-430000-M3019-E3019*330000-F3019*450000-I3019,-3))</f>
        <v/>
      </c>
      <c r="Q3019" s="16">
        <f>50000+N3019+E3019*50000+F3019*180000</f>
        <v/>
      </c>
      <c r="R3019" s="16">
        <f>IF(P3019&lt;=2000000,MIN(Q3019,P3019),MAX(Q3019-(P3019-2000000),50000))*0.05</f>
        <v/>
      </c>
      <c r="S3019" s="16">
        <f>MAX(0,P3019*0.1-R3019)</f>
        <v/>
      </c>
      <c r="T3019" s="16">
        <f>Q3019+MAX(0,K3019-480000)</f>
        <v/>
      </c>
      <c r="U3019" s="16">
        <f>P3019-T3019</f>
        <v/>
      </c>
      <c r="V3019" s="17">
        <f>IF(U3019&lt;0,0,LOOKUP(U3019,{0,1950001,3300001,6950001,9000001,18000001,40000001},{0.05,0.1,0.2,0.23,0.33,0.4,0.45}))</f>
        <v/>
      </c>
      <c r="W3019" s="18">
        <f>IF(U3019&lt;0,0.9,0.9-V3019*1.021)</f>
        <v/>
      </c>
      <c r="X3019" s="16">
        <f>ROUNDDOWN(S3019*0.2/W3019+2000,0)</f>
        <v/>
      </c>
      <c r="Y3019" s="17">
        <f>IF(O3019&lt;=0,0,LOOKUP(O3019,{0,1950001,3300001,6950001,9000001,18000001,40000001},{0.05,0.1,0.2,0.23,0.33,0.4,0.45}))</f>
        <v/>
      </c>
    </row>
    <row r="3020">
      <c r="A3020" t="inlineStr">
        <is>
          <t>1万円刻み</t>
        </is>
      </c>
      <c r="B3020" s="16">
        <f>'3_1万円刻み'!$A$634</f>
        <v/>
      </c>
      <c r="C3020" t="n">
        <v>2026</v>
      </c>
      <c r="D3020" t="n">
        <v>1</v>
      </c>
      <c r="E3020" t="n">
        <v>0</v>
      </c>
      <c r="F3020" t="n">
        <v>0</v>
      </c>
      <c r="G3020" s="16">
        <f>ROUND(MIN(B3020/12,650000)*12*0.0915+MIN(B3020/12,1390000)*12*(0.0504+0)+B3020*0.005,0)</f>
        <v/>
      </c>
      <c r="H3020" t="n">
        <v>0</v>
      </c>
      <c r="I3020" t="n">
        <v>0</v>
      </c>
      <c r="J3020" s="16">
        <f>IF(C3020=2026,IF(B3020&lt;741000,0,IF(B3020&lt;2191000,B3020-740000,IF(B3020&lt;2193000,1451000,IF(B3020&lt;2196000,1453000,IF(B3020&lt;2200000,1456000,IF(B3020&lt;3600000,ROUNDDOWN(B3020/4,-3)*2.8-80000,IF(B3020&lt;6600000,ROUNDDOWN(B3020/4,-3)*3.2-440000,IF(B3020&lt;8500000,ROUNDDOWN(B3020*0.9,0)-1100000,B3020-1950000)))))))),IF(B3020&lt;651000,0,IF(B3020&lt;1900000,B3020-650000,IF(B3020&lt;3600000,ROUNDDOWN(B3020/4,-3)*2.8-80000,IF(B3020&lt;6600000,ROUNDDOWN(B3020/4,-3)*3.2-440000,IF(B3020&lt;8500000,ROUNDDOWN(B3020*0.9,0)-1100000,B3020-1950000))))))</f>
        <v/>
      </c>
      <c r="K3020" s="16">
        <f>IF(J3020&gt;23500000,NA(),IF(C3020=2026,IF(J3020&lt;=4890000,1040000,IF(J3020&lt;=6550000,670000,620000)),IF(J3020&lt;=1320000,950000,IF(J3020&lt;=3360000,880000,IF(J3020&lt;=4890000,680000,IF(J3020&lt;=6550000,630000,580000))))))</f>
        <v/>
      </c>
      <c r="L3020" s="16">
        <f>IF(D3020=1,IF(J3020&lt;=9000000,380000,IF(J3020&lt;=9500000,260000,IF(J3020&lt;=10000000,130000,0))),0)</f>
        <v/>
      </c>
      <c r="M3020" s="16">
        <f>IF(D3020=1,IF(J3020&lt;=9000000,330000,IF(J3020&lt;=9500000,220000,IF(J3020&lt;=10000000,110000,0))),0)</f>
        <v/>
      </c>
      <c r="N3020" s="16">
        <f>IF(D3020=1,IF(J3020&lt;=9000000,50000,IF(J3020&lt;=9500000,40000,IF(J3020&lt;=10000000,20000,0))),0)</f>
        <v/>
      </c>
      <c r="O3020" s="16">
        <f>MAX(0,ROUNDDOWN(J3020-G3020-K3020-L3020-E3020*380000-F3020*630000-H3020,-3))</f>
        <v/>
      </c>
      <c r="P3020" s="16">
        <f>MAX(0,ROUNDDOWN(J3020-G3020-430000-M3020-E3020*330000-F3020*450000-I3020,-3))</f>
        <v/>
      </c>
      <c r="Q3020" s="16">
        <f>50000+N3020+E3020*50000+F3020*180000</f>
        <v/>
      </c>
      <c r="R3020" s="16">
        <f>IF(P3020&lt;=2000000,MIN(Q3020,P3020),MAX(Q3020-(P3020-2000000),50000))*0.05</f>
        <v/>
      </c>
      <c r="S3020" s="16">
        <f>MAX(0,P3020*0.1-R3020)</f>
        <v/>
      </c>
      <c r="T3020" s="16">
        <f>Q3020+MAX(0,K3020-480000)</f>
        <v/>
      </c>
      <c r="U3020" s="16">
        <f>P3020-T3020</f>
        <v/>
      </c>
      <c r="V3020" s="17">
        <f>IF(U3020&lt;0,0,LOOKUP(U3020,{0,1950001,3300001,6950001,9000001,18000001,40000001},{0.05,0.1,0.2,0.23,0.33,0.4,0.45}))</f>
        <v/>
      </c>
      <c r="W3020" s="18">
        <f>IF(U3020&lt;0,0.9,0.9-V3020*1.021)</f>
        <v/>
      </c>
      <c r="X3020" s="16">
        <f>ROUNDDOWN(S3020*0.2/W3020+2000,0)</f>
        <v/>
      </c>
      <c r="Y3020" s="17">
        <f>IF(O3020&lt;=0,0,LOOKUP(O3020,{0,1950001,3300001,6950001,9000001,18000001,40000001},{0.05,0.1,0.2,0.23,0.33,0.4,0.45}))</f>
        <v/>
      </c>
    </row>
    <row r="3021">
      <c r="A3021" t="inlineStr">
        <is>
          <t>1万円刻み</t>
        </is>
      </c>
      <c r="B3021" s="16">
        <f>'3_1万円刻み'!$A$635</f>
        <v/>
      </c>
      <c r="C3021" t="n">
        <v>2025</v>
      </c>
      <c r="D3021" t="n">
        <v>0</v>
      </c>
      <c r="E3021" t="n">
        <v>0</v>
      </c>
      <c r="F3021" t="n">
        <v>0</v>
      </c>
      <c r="G3021" s="16">
        <f>ROUND(MIN(B3021/12,650000)*12*0.0915+MIN(B3021/12,1390000)*12*(0.0504+0)+B3021*0.005,0)</f>
        <v/>
      </c>
      <c r="H3021" t="n">
        <v>0</v>
      </c>
      <c r="I3021" t="n">
        <v>0</v>
      </c>
      <c r="J3021" s="16">
        <f>IF(C3021=2026,IF(B3021&lt;741000,0,IF(B3021&lt;2191000,B3021-740000,IF(B3021&lt;2193000,1451000,IF(B3021&lt;2196000,1453000,IF(B3021&lt;2200000,1456000,IF(B3021&lt;3600000,ROUNDDOWN(B3021/4,-3)*2.8-80000,IF(B3021&lt;6600000,ROUNDDOWN(B3021/4,-3)*3.2-440000,IF(B3021&lt;8500000,ROUNDDOWN(B3021*0.9,0)-1100000,B3021-1950000)))))))),IF(B3021&lt;651000,0,IF(B3021&lt;1900000,B3021-650000,IF(B3021&lt;3600000,ROUNDDOWN(B3021/4,-3)*2.8-80000,IF(B3021&lt;6600000,ROUNDDOWN(B3021/4,-3)*3.2-440000,IF(B3021&lt;8500000,ROUNDDOWN(B3021*0.9,0)-1100000,B3021-1950000))))))</f>
        <v/>
      </c>
      <c r="K3021" s="16">
        <f>IF(J3021&gt;23500000,NA(),IF(C3021=2026,IF(J3021&lt;=4890000,1040000,IF(J3021&lt;=6550000,670000,620000)),IF(J3021&lt;=1320000,950000,IF(J3021&lt;=3360000,880000,IF(J3021&lt;=4890000,680000,IF(J3021&lt;=6550000,630000,580000))))))</f>
        <v/>
      </c>
      <c r="L3021" s="16">
        <f>IF(D3021=1,IF(J3021&lt;=9000000,380000,IF(J3021&lt;=9500000,260000,IF(J3021&lt;=10000000,130000,0))),0)</f>
        <v/>
      </c>
      <c r="M3021" s="16">
        <f>IF(D3021=1,IF(J3021&lt;=9000000,330000,IF(J3021&lt;=9500000,220000,IF(J3021&lt;=10000000,110000,0))),0)</f>
        <v/>
      </c>
      <c r="N3021" s="16">
        <f>IF(D3021=1,IF(J3021&lt;=9000000,50000,IF(J3021&lt;=9500000,40000,IF(J3021&lt;=10000000,20000,0))),0)</f>
        <v/>
      </c>
      <c r="O3021" s="16">
        <f>MAX(0,ROUNDDOWN(J3021-G3021-K3021-L3021-E3021*380000-F3021*630000-H3021,-3))</f>
        <v/>
      </c>
      <c r="P3021" s="16">
        <f>MAX(0,ROUNDDOWN(J3021-G3021-430000-M3021-E3021*330000-F3021*450000-I3021,-3))</f>
        <v/>
      </c>
      <c r="Q3021" s="16">
        <f>50000+N3021+E3021*50000+F3021*180000</f>
        <v/>
      </c>
      <c r="R3021" s="16">
        <f>IF(P3021&lt;=2000000,MIN(Q3021,P3021),MAX(Q3021-(P3021-2000000),50000))*0.05</f>
        <v/>
      </c>
      <c r="S3021" s="16">
        <f>MAX(0,P3021*0.1-R3021)</f>
        <v/>
      </c>
      <c r="T3021" s="16">
        <f>Q3021+MAX(0,K3021-480000)</f>
        <v/>
      </c>
      <c r="U3021" s="16">
        <f>P3021-T3021</f>
        <v/>
      </c>
      <c r="V3021" s="17">
        <f>IF(U3021&lt;0,0,LOOKUP(U3021,{0,1950001,3300001,6950001,9000001,18000001,40000001},{0.05,0.1,0.2,0.23,0.33,0.4,0.45}))</f>
        <v/>
      </c>
      <c r="W3021" s="18">
        <f>IF(U3021&lt;0,0.9,0.9-V3021*1.021)</f>
        <v/>
      </c>
      <c r="X3021" s="16">
        <f>ROUNDDOWN(S3021*0.2/W3021+2000,0)</f>
        <v/>
      </c>
      <c r="Y3021" s="17">
        <f>IF(O3021&lt;=0,0,LOOKUP(O3021,{0,1950001,3300001,6950001,9000001,18000001,40000001},{0.05,0.1,0.2,0.23,0.33,0.4,0.45}))</f>
        <v/>
      </c>
    </row>
    <row r="3022">
      <c r="A3022" t="inlineStr">
        <is>
          <t>1万円刻み</t>
        </is>
      </c>
      <c r="B3022" s="16">
        <f>'3_1万円刻み'!$A$635</f>
        <v/>
      </c>
      <c r="C3022" t="n">
        <v>2026</v>
      </c>
      <c r="D3022" t="n">
        <v>0</v>
      </c>
      <c r="E3022" t="n">
        <v>0</v>
      </c>
      <c r="F3022" t="n">
        <v>0</v>
      </c>
      <c r="G3022" s="16">
        <f>ROUND(MIN(B3022/12,650000)*12*0.0915+MIN(B3022/12,1390000)*12*(0.0504+0)+B3022*0.005,0)</f>
        <v/>
      </c>
      <c r="H3022" t="n">
        <v>0</v>
      </c>
      <c r="I3022" t="n">
        <v>0</v>
      </c>
      <c r="J3022" s="16">
        <f>IF(C3022=2026,IF(B3022&lt;741000,0,IF(B3022&lt;2191000,B3022-740000,IF(B3022&lt;2193000,1451000,IF(B3022&lt;2196000,1453000,IF(B3022&lt;2200000,1456000,IF(B3022&lt;3600000,ROUNDDOWN(B3022/4,-3)*2.8-80000,IF(B3022&lt;6600000,ROUNDDOWN(B3022/4,-3)*3.2-440000,IF(B3022&lt;8500000,ROUNDDOWN(B3022*0.9,0)-1100000,B3022-1950000)))))))),IF(B3022&lt;651000,0,IF(B3022&lt;1900000,B3022-650000,IF(B3022&lt;3600000,ROUNDDOWN(B3022/4,-3)*2.8-80000,IF(B3022&lt;6600000,ROUNDDOWN(B3022/4,-3)*3.2-440000,IF(B3022&lt;8500000,ROUNDDOWN(B3022*0.9,0)-1100000,B3022-1950000))))))</f>
        <v/>
      </c>
      <c r="K3022" s="16">
        <f>IF(J3022&gt;23500000,NA(),IF(C3022=2026,IF(J3022&lt;=4890000,1040000,IF(J3022&lt;=6550000,670000,620000)),IF(J3022&lt;=1320000,950000,IF(J3022&lt;=3360000,880000,IF(J3022&lt;=4890000,680000,IF(J3022&lt;=6550000,630000,580000))))))</f>
        <v/>
      </c>
      <c r="L3022" s="16">
        <f>IF(D3022=1,IF(J3022&lt;=9000000,380000,IF(J3022&lt;=9500000,260000,IF(J3022&lt;=10000000,130000,0))),0)</f>
        <v/>
      </c>
      <c r="M3022" s="16">
        <f>IF(D3022=1,IF(J3022&lt;=9000000,330000,IF(J3022&lt;=9500000,220000,IF(J3022&lt;=10000000,110000,0))),0)</f>
        <v/>
      </c>
      <c r="N3022" s="16">
        <f>IF(D3022=1,IF(J3022&lt;=9000000,50000,IF(J3022&lt;=9500000,40000,IF(J3022&lt;=10000000,20000,0))),0)</f>
        <v/>
      </c>
      <c r="O3022" s="16">
        <f>MAX(0,ROUNDDOWN(J3022-G3022-K3022-L3022-E3022*380000-F3022*630000-H3022,-3))</f>
        <v/>
      </c>
      <c r="P3022" s="16">
        <f>MAX(0,ROUNDDOWN(J3022-G3022-430000-M3022-E3022*330000-F3022*450000-I3022,-3))</f>
        <v/>
      </c>
      <c r="Q3022" s="16">
        <f>50000+N3022+E3022*50000+F3022*180000</f>
        <v/>
      </c>
      <c r="R3022" s="16">
        <f>IF(P3022&lt;=2000000,MIN(Q3022,P3022),MAX(Q3022-(P3022-2000000),50000))*0.05</f>
        <v/>
      </c>
      <c r="S3022" s="16">
        <f>MAX(0,P3022*0.1-R3022)</f>
        <v/>
      </c>
      <c r="T3022" s="16">
        <f>Q3022+MAX(0,K3022-480000)</f>
        <v/>
      </c>
      <c r="U3022" s="16">
        <f>P3022-T3022</f>
        <v/>
      </c>
      <c r="V3022" s="17">
        <f>IF(U3022&lt;0,0,LOOKUP(U3022,{0,1950001,3300001,6950001,9000001,18000001,40000001},{0.05,0.1,0.2,0.23,0.33,0.4,0.45}))</f>
        <v/>
      </c>
      <c r="W3022" s="18">
        <f>IF(U3022&lt;0,0.9,0.9-V3022*1.021)</f>
        <v/>
      </c>
      <c r="X3022" s="16">
        <f>ROUNDDOWN(S3022*0.2/W3022+2000,0)</f>
        <v/>
      </c>
      <c r="Y3022" s="17">
        <f>IF(O3022&lt;=0,0,LOOKUP(O3022,{0,1950001,3300001,6950001,9000001,18000001,40000001},{0.05,0.1,0.2,0.23,0.33,0.4,0.45}))</f>
        <v/>
      </c>
    </row>
    <row r="3023">
      <c r="A3023" t="inlineStr">
        <is>
          <t>1万円刻み</t>
        </is>
      </c>
      <c r="B3023" s="16">
        <f>'3_1万円刻み'!$A$635</f>
        <v/>
      </c>
      <c r="C3023" t="n">
        <v>2025</v>
      </c>
      <c r="D3023" t="n">
        <v>1</v>
      </c>
      <c r="E3023" t="n">
        <v>0</v>
      </c>
      <c r="F3023" t="n">
        <v>0</v>
      </c>
      <c r="G3023" s="16">
        <f>ROUND(MIN(B3023/12,650000)*12*0.0915+MIN(B3023/12,1390000)*12*(0.0504+0)+B3023*0.005,0)</f>
        <v/>
      </c>
      <c r="H3023" t="n">
        <v>0</v>
      </c>
      <c r="I3023" t="n">
        <v>0</v>
      </c>
      <c r="J3023" s="16">
        <f>IF(C3023=2026,IF(B3023&lt;741000,0,IF(B3023&lt;2191000,B3023-740000,IF(B3023&lt;2193000,1451000,IF(B3023&lt;2196000,1453000,IF(B3023&lt;2200000,1456000,IF(B3023&lt;3600000,ROUNDDOWN(B3023/4,-3)*2.8-80000,IF(B3023&lt;6600000,ROUNDDOWN(B3023/4,-3)*3.2-440000,IF(B3023&lt;8500000,ROUNDDOWN(B3023*0.9,0)-1100000,B3023-1950000)))))))),IF(B3023&lt;651000,0,IF(B3023&lt;1900000,B3023-650000,IF(B3023&lt;3600000,ROUNDDOWN(B3023/4,-3)*2.8-80000,IF(B3023&lt;6600000,ROUNDDOWN(B3023/4,-3)*3.2-440000,IF(B3023&lt;8500000,ROUNDDOWN(B3023*0.9,0)-1100000,B3023-1950000))))))</f>
        <v/>
      </c>
      <c r="K3023" s="16">
        <f>IF(J3023&gt;23500000,NA(),IF(C3023=2026,IF(J3023&lt;=4890000,1040000,IF(J3023&lt;=6550000,670000,620000)),IF(J3023&lt;=1320000,950000,IF(J3023&lt;=3360000,880000,IF(J3023&lt;=4890000,680000,IF(J3023&lt;=6550000,630000,580000))))))</f>
        <v/>
      </c>
      <c r="L3023" s="16">
        <f>IF(D3023=1,IF(J3023&lt;=9000000,380000,IF(J3023&lt;=9500000,260000,IF(J3023&lt;=10000000,130000,0))),0)</f>
        <v/>
      </c>
      <c r="M3023" s="16">
        <f>IF(D3023=1,IF(J3023&lt;=9000000,330000,IF(J3023&lt;=9500000,220000,IF(J3023&lt;=10000000,110000,0))),0)</f>
        <v/>
      </c>
      <c r="N3023" s="16">
        <f>IF(D3023=1,IF(J3023&lt;=9000000,50000,IF(J3023&lt;=9500000,40000,IF(J3023&lt;=10000000,20000,0))),0)</f>
        <v/>
      </c>
      <c r="O3023" s="16">
        <f>MAX(0,ROUNDDOWN(J3023-G3023-K3023-L3023-E3023*380000-F3023*630000-H3023,-3))</f>
        <v/>
      </c>
      <c r="P3023" s="16">
        <f>MAX(0,ROUNDDOWN(J3023-G3023-430000-M3023-E3023*330000-F3023*450000-I3023,-3))</f>
        <v/>
      </c>
      <c r="Q3023" s="16">
        <f>50000+N3023+E3023*50000+F3023*180000</f>
        <v/>
      </c>
      <c r="R3023" s="16">
        <f>IF(P3023&lt;=2000000,MIN(Q3023,P3023),MAX(Q3023-(P3023-2000000),50000))*0.05</f>
        <v/>
      </c>
      <c r="S3023" s="16">
        <f>MAX(0,P3023*0.1-R3023)</f>
        <v/>
      </c>
      <c r="T3023" s="16">
        <f>Q3023+MAX(0,K3023-480000)</f>
        <v/>
      </c>
      <c r="U3023" s="16">
        <f>P3023-T3023</f>
        <v/>
      </c>
      <c r="V3023" s="17">
        <f>IF(U3023&lt;0,0,LOOKUP(U3023,{0,1950001,3300001,6950001,9000001,18000001,40000001},{0.05,0.1,0.2,0.23,0.33,0.4,0.45}))</f>
        <v/>
      </c>
      <c r="W3023" s="18">
        <f>IF(U3023&lt;0,0.9,0.9-V3023*1.021)</f>
        <v/>
      </c>
      <c r="X3023" s="16">
        <f>ROUNDDOWN(S3023*0.2/W3023+2000,0)</f>
        <v/>
      </c>
      <c r="Y3023" s="17">
        <f>IF(O3023&lt;=0,0,LOOKUP(O3023,{0,1950001,3300001,6950001,9000001,18000001,40000001},{0.05,0.1,0.2,0.23,0.33,0.4,0.45}))</f>
        <v/>
      </c>
    </row>
    <row r="3024">
      <c r="A3024" t="inlineStr">
        <is>
          <t>1万円刻み</t>
        </is>
      </c>
      <c r="B3024" s="16">
        <f>'3_1万円刻み'!$A$635</f>
        <v/>
      </c>
      <c r="C3024" t="n">
        <v>2026</v>
      </c>
      <c r="D3024" t="n">
        <v>1</v>
      </c>
      <c r="E3024" t="n">
        <v>0</v>
      </c>
      <c r="F3024" t="n">
        <v>0</v>
      </c>
      <c r="G3024" s="16">
        <f>ROUND(MIN(B3024/12,650000)*12*0.0915+MIN(B3024/12,1390000)*12*(0.0504+0)+B3024*0.005,0)</f>
        <v/>
      </c>
      <c r="H3024" t="n">
        <v>0</v>
      </c>
      <c r="I3024" t="n">
        <v>0</v>
      </c>
      <c r="J3024" s="16">
        <f>IF(C3024=2026,IF(B3024&lt;741000,0,IF(B3024&lt;2191000,B3024-740000,IF(B3024&lt;2193000,1451000,IF(B3024&lt;2196000,1453000,IF(B3024&lt;2200000,1456000,IF(B3024&lt;3600000,ROUNDDOWN(B3024/4,-3)*2.8-80000,IF(B3024&lt;6600000,ROUNDDOWN(B3024/4,-3)*3.2-440000,IF(B3024&lt;8500000,ROUNDDOWN(B3024*0.9,0)-1100000,B3024-1950000)))))))),IF(B3024&lt;651000,0,IF(B3024&lt;1900000,B3024-650000,IF(B3024&lt;3600000,ROUNDDOWN(B3024/4,-3)*2.8-80000,IF(B3024&lt;6600000,ROUNDDOWN(B3024/4,-3)*3.2-440000,IF(B3024&lt;8500000,ROUNDDOWN(B3024*0.9,0)-1100000,B3024-1950000))))))</f>
        <v/>
      </c>
      <c r="K3024" s="16">
        <f>IF(J3024&gt;23500000,NA(),IF(C3024=2026,IF(J3024&lt;=4890000,1040000,IF(J3024&lt;=6550000,670000,620000)),IF(J3024&lt;=1320000,950000,IF(J3024&lt;=3360000,880000,IF(J3024&lt;=4890000,680000,IF(J3024&lt;=6550000,630000,580000))))))</f>
        <v/>
      </c>
      <c r="L3024" s="16">
        <f>IF(D3024=1,IF(J3024&lt;=9000000,380000,IF(J3024&lt;=9500000,260000,IF(J3024&lt;=10000000,130000,0))),0)</f>
        <v/>
      </c>
      <c r="M3024" s="16">
        <f>IF(D3024=1,IF(J3024&lt;=9000000,330000,IF(J3024&lt;=9500000,220000,IF(J3024&lt;=10000000,110000,0))),0)</f>
        <v/>
      </c>
      <c r="N3024" s="16">
        <f>IF(D3024=1,IF(J3024&lt;=9000000,50000,IF(J3024&lt;=9500000,40000,IF(J3024&lt;=10000000,20000,0))),0)</f>
        <v/>
      </c>
      <c r="O3024" s="16">
        <f>MAX(0,ROUNDDOWN(J3024-G3024-K3024-L3024-E3024*380000-F3024*630000-H3024,-3))</f>
        <v/>
      </c>
      <c r="P3024" s="16">
        <f>MAX(0,ROUNDDOWN(J3024-G3024-430000-M3024-E3024*330000-F3024*450000-I3024,-3))</f>
        <v/>
      </c>
      <c r="Q3024" s="16">
        <f>50000+N3024+E3024*50000+F3024*180000</f>
        <v/>
      </c>
      <c r="R3024" s="16">
        <f>IF(P3024&lt;=2000000,MIN(Q3024,P3024),MAX(Q3024-(P3024-2000000),50000))*0.05</f>
        <v/>
      </c>
      <c r="S3024" s="16">
        <f>MAX(0,P3024*0.1-R3024)</f>
        <v/>
      </c>
      <c r="T3024" s="16">
        <f>Q3024+MAX(0,K3024-480000)</f>
        <v/>
      </c>
      <c r="U3024" s="16">
        <f>P3024-T3024</f>
        <v/>
      </c>
      <c r="V3024" s="17">
        <f>IF(U3024&lt;0,0,LOOKUP(U3024,{0,1950001,3300001,6950001,9000001,18000001,40000001},{0.05,0.1,0.2,0.23,0.33,0.4,0.45}))</f>
        <v/>
      </c>
      <c r="W3024" s="18">
        <f>IF(U3024&lt;0,0.9,0.9-V3024*1.021)</f>
        <v/>
      </c>
      <c r="X3024" s="16">
        <f>ROUNDDOWN(S3024*0.2/W3024+2000,0)</f>
        <v/>
      </c>
      <c r="Y3024" s="17">
        <f>IF(O3024&lt;=0,0,LOOKUP(O3024,{0,1950001,3300001,6950001,9000001,18000001,40000001},{0.05,0.1,0.2,0.23,0.33,0.4,0.45}))</f>
        <v/>
      </c>
    </row>
    <row r="3025">
      <c r="A3025" t="inlineStr">
        <is>
          <t>1万円刻み</t>
        </is>
      </c>
      <c r="B3025" s="16">
        <f>'3_1万円刻み'!$A$636</f>
        <v/>
      </c>
      <c r="C3025" t="n">
        <v>2025</v>
      </c>
      <c r="D3025" t="n">
        <v>0</v>
      </c>
      <c r="E3025" t="n">
        <v>0</v>
      </c>
      <c r="F3025" t="n">
        <v>0</v>
      </c>
      <c r="G3025" s="16">
        <f>ROUND(MIN(B3025/12,650000)*12*0.0915+MIN(B3025/12,1390000)*12*(0.0504+0)+B3025*0.005,0)</f>
        <v/>
      </c>
      <c r="H3025" t="n">
        <v>0</v>
      </c>
      <c r="I3025" t="n">
        <v>0</v>
      </c>
      <c r="J3025" s="16">
        <f>IF(C3025=2026,IF(B3025&lt;741000,0,IF(B3025&lt;2191000,B3025-740000,IF(B3025&lt;2193000,1451000,IF(B3025&lt;2196000,1453000,IF(B3025&lt;2200000,1456000,IF(B3025&lt;3600000,ROUNDDOWN(B3025/4,-3)*2.8-80000,IF(B3025&lt;6600000,ROUNDDOWN(B3025/4,-3)*3.2-440000,IF(B3025&lt;8500000,ROUNDDOWN(B3025*0.9,0)-1100000,B3025-1950000)))))))),IF(B3025&lt;651000,0,IF(B3025&lt;1900000,B3025-650000,IF(B3025&lt;3600000,ROUNDDOWN(B3025/4,-3)*2.8-80000,IF(B3025&lt;6600000,ROUNDDOWN(B3025/4,-3)*3.2-440000,IF(B3025&lt;8500000,ROUNDDOWN(B3025*0.9,0)-1100000,B3025-1950000))))))</f>
        <v/>
      </c>
      <c r="K3025" s="16">
        <f>IF(J3025&gt;23500000,NA(),IF(C3025=2026,IF(J3025&lt;=4890000,1040000,IF(J3025&lt;=6550000,670000,620000)),IF(J3025&lt;=1320000,950000,IF(J3025&lt;=3360000,880000,IF(J3025&lt;=4890000,680000,IF(J3025&lt;=6550000,630000,580000))))))</f>
        <v/>
      </c>
      <c r="L3025" s="16">
        <f>IF(D3025=1,IF(J3025&lt;=9000000,380000,IF(J3025&lt;=9500000,260000,IF(J3025&lt;=10000000,130000,0))),0)</f>
        <v/>
      </c>
      <c r="M3025" s="16">
        <f>IF(D3025=1,IF(J3025&lt;=9000000,330000,IF(J3025&lt;=9500000,220000,IF(J3025&lt;=10000000,110000,0))),0)</f>
        <v/>
      </c>
      <c r="N3025" s="16">
        <f>IF(D3025=1,IF(J3025&lt;=9000000,50000,IF(J3025&lt;=9500000,40000,IF(J3025&lt;=10000000,20000,0))),0)</f>
        <v/>
      </c>
      <c r="O3025" s="16">
        <f>MAX(0,ROUNDDOWN(J3025-G3025-K3025-L3025-E3025*380000-F3025*630000-H3025,-3))</f>
        <v/>
      </c>
      <c r="P3025" s="16">
        <f>MAX(0,ROUNDDOWN(J3025-G3025-430000-M3025-E3025*330000-F3025*450000-I3025,-3))</f>
        <v/>
      </c>
      <c r="Q3025" s="16">
        <f>50000+N3025+E3025*50000+F3025*180000</f>
        <v/>
      </c>
      <c r="R3025" s="16">
        <f>IF(P3025&lt;=2000000,MIN(Q3025,P3025),MAX(Q3025-(P3025-2000000),50000))*0.05</f>
        <v/>
      </c>
      <c r="S3025" s="16">
        <f>MAX(0,P3025*0.1-R3025)</f>
        <v/>
      </c>
      <c r="T3025" s="16">
        <f>Q3025+MAX(0,K3025-480000)</f>
        <v/>
      </c>
      <c r="U3025" s="16">
        <f>P3025-T3025</f>
        <v/>
      </c>
      <c r="V3025" s="17">
        <f>IF(U3025&lt;0,0,LOOKUP(U3025,{0,1950001,3300001,6950001,9000001,18000001,40000001},{0.05,0.1,0.2,0.23,0.33,0.4,0.45}))</f>
        <v/>
      </c>
      <c r="W3025" s="18">
        <f>IF(U3025&lt;0,0.9,0.9-V3025*1.021)</f>
        <v/>
      </c>
      <c r="X3025" s="16">
        <f>ROUNDDOWN(S3025*0.2/W3025+2000,0)</f>
        <v/>
      </c>
      <c r="Y3025" s="17">
        <f>IF(O3025&lt;=0,0,LOOKUP(O3025,{0,1950001,3300001,6950001,9000001,18000001,40000001},{0.05,0.1,0.2,0.23,0.33,0.4,0.45}))</f>
        <v/>
      </c>
    </row>
    <row r="3026">
      <c r="A3026" t="inlineStr">
        <is>
          <t>1万円刻み</t>
        </is>
      </c>
      <c r="B3026" s="16">
        <f>'3_1万円刻み'!$A$636</f>
        <v/>
      </c>
      <c r="C3026" t="n">
        <v>2026</v>
      </c>
      <c r="D3026" t="n">
        <v>0</v>
      </c>
      <c r="E3026" t="n">
        <v>0</v>
      </c>
      <c r="F3026" t="n">
        <v>0</v>
      </c>
      <c r="G3026" s="16">
        <f>ROUND(MIN(B3026/12,650000)*12*0.0915+MIN(B3026/12,1390000)*12*(0.0504+0)+B3026*0.005,0)</f>
        <v/>
      </c>
      <c r="H3026" t="n">
        <v>0</v>
      </c>
      <c r="I3026" t="n">
        <v>0</v>
      </c>
      <c r="J3026" s="16">
        <f>IF(C3026=2026,IF(B3026&lt;741000,0,IF(B3026&lt;2191000,B3026-740000,IF(B3026&lt;2193000,1451000,IF(B3026&lt;2196000,1453000,IF(B3026&lt;2200000,1456000,IF(B3026&lt;3600000,ROUNDDOWN(B3026/4,-3)*2.8-80000,IF(B3026&lt;6600000,ROUNDDOWN(B3026/4,-3)*3.2-440000,IF(B3026&lt;8500000,ROUNDDOWN(B3026*0.9,0)-1100000,B3026-1950000)))))))),IF(B3026&lt;651000,0,IF(B3026&lt;1900000,B3026-650000,IF(B3026&lt;3600000,ROUNDDOWN(B3026/4,-3)*2.8-80000,IF(B3026&lt;6600000,ROUNDDOWN(B3026/4,-3)*3.2-440000,IF(B3026&lt;8500000,ROUNDDOWN(B3026*0.9,0)-1100000,B3026-1950000))))))</f>
        <v/>
      </c>
      <c r="K3026" s="16">
        <f>IF(J3026&gt;23500000,NA(),IF(C3026=2026,IF(J3026&lt;=4890000,1040000,IF(J3026&lt;=6550000,670000,620000)),IF(J3026&lt;=1320000,950000,IF(J3026&lt;=3360000,880000,IF(J3026&lt;=4890000,680000,IF(J3026&lt;=6550000,630000,580000))))))</f>
        <v/>
      </c>
      <c r="L3026" s="16">
        <f>IF(D3026=1,IF(J3026&lt;=9000000,380000,IF(J3026&lt;=9500000,260000,IF(J3026&lt;=10000000,130000,0))),0)</f>
        <v/>
      </c>
      <c r="M3026" s="16">
        <f>IF(D3026=1,IF(J3026&lt;=9000000,330000,IF(J3026&lt;=9500000,220000,IF(J3026&lt;=10000000,110000,0))),0)</f>
        <v/>
      </c>
      <c r="N3026" s="16">
        <f>IF(D3026=1,IF(J3026&lt;=9000000,50000,IF(J3026&lt;=9500000,40000,IF(J3026&lt;=10000000,20000,0))),0)</f>
        <v/>
      </c>
      <c r="O3026" s="16">
        <f>MAX(0,ROUNDDOWN(J3026-G3026-K3026-L3026-E3026*380000-F3026*630000-H3026,-3))</f>
        <v/>
      </c>
      <c r="P3026" s="16">
        <f>MAX(0,ROUNDDOWN(J3026-G3026-430000-M3026-E3026*330000-F3026*450000-I3026,-3))</f>
        <v/>
      </c>
      <c r="Q3026" s="16">
        <f>50000+N3026+E3026*50000+F3026*180000</f>
        <v/>
      </c>
      <c r="R3026" s="16">
        <f>IF(P3026&lt;=2000000,MIN(Q3026,P3026),MAX(Q3026-(P3026-2000000),50000))*0.05</f>
        <v/>
      </c>
      <c r="S3026" s="16">
        <f>MAX(0,P3026*0.1-R3026)</f>
        <v/>
      </c>
      <c r="T3026" s="16">
        <f>Q3026+MAX(0,K3026-480000)</f>
        <v/>
      </c>
      <c r="U3026" s="16">
        <f>P3026-T3026</f>
        <v/>
      </c>
      <c r="V3026" s="17">
        <f>IF(U3026&lt;0,0,LOOKUP(U3026,{0,1950001,3300001,6950001,9000001,18000001,40000001},{0.05,0.1,0.2,0.23,0.33,0.4,0.45}))</f>
        <v/>
      </c>
      <c r="W3026" s="18">
        <f>IF(U3026&lt;0,0.9,0.9-V3026*1.021)</f>
        <v/>
      </c>
      <c r="X3026" s="16">
        <f>ROUNDDOWN(S3026*0.2/W3026+2000,0)</f>
        <v/>
      </c>
      <c r="Y3026" s="17">
        <f>IF(O3026&lt;=0,0,LOOKUP(O3026,{0,1950001,3300001,6950001,9000001,18000001,40000001},{0.05,0.1,0.2,0.23,0.33,0.4,0.45}))</f>
        <v/>
      </c>
    </row>
    <row r="3027">
      <c r="A3027" t="inlineStr">
        <is>
          <t>1万円刻み</t>
        </is>
      </c>
      <c r="B3027" s="16">
        <f>'3_1万円刻み'!$A$636</f>
        <v/>
      </c>
      <c r="C3027" t="n">
        <v>2025</v>
      </c>
      <c r="D3027" t="n">
        <v>1</v>
      </c>
      <c r="E3027" t="n">
        <v>0</v>
      </c>
      <c r="F3027" t="n">
        <v>0</v>
      </c>
      <c r="G3027" s="16">
        <f>ROUND(MIN(B3027/12,650000)*12*0.0915+MIN(B3027/12,1390000)*12*(0.0504+0)+B3027*0.005,0)</f>
        <v/>
      </c>
      <c r="H3027" t="n">
        <v>0</v>
      </c>
      <c r="I3027" t="n">
        <v>0</v>
      </c>
      <c r="J3027" s="16">
        <f>IF(C3027=2026,IF(B3027&lt;741000,0,IF(B3027&lt;2191000,B3027-740000,IF(B3027&lt;2193000,1451000,IF(B3027&lt;2196000,1453000,IF(B3027&lt;2200000,1456000,IF(B3027&lt;3600000,ROUNDDOWN(B3027/4,-3)*2.8-80000,IF(B3027&lt;6600000,ROUNDDOWN(B3027/4,-3)*3.2-440000,IF(B3027&lt;8500000,ROUNDDOWN(B3027*0.9,0)-1100000,B3027-1950000)))))))),IF(B3027&lt;651000,0,IF(B3027&lt;1900000,B3027-650000,IF(B3027&lt;3600000,ROUNDDOWN(B3027/4,-3)*2.8-80000,IF(B3027&lt;6600000,ROUNDDOWN(B3027/4,-3)*3.2-440000,IF(B3027&lt;8500000,ROUNDDOWN(B3027*0.9,0)-1100000,B3027-1950000))))))</f>
        <v/>
      </c>
      <c r="K3027" s="16">
        <f>IF(J3027&gt;23500000,NA(),IF(C3027=2026,IF(J3027&lt;=4890000,1040000,IF(J3027&lt;=6550000,670000,620000)),IF(J3027&lt;=1320000,950000,IF(J3027&lt;=3360000,880000,IF(J3027&lt;=4890000,680000,IF(J3027&lt;=6550000,630000,580000))))))</f>
        <v/>
      </c>
      <c r="L3027" s="16">
        <f>IF(D3027=1,IF(J3027&lt;=9000000,380000,IF(J3027&lt;=9500000,260000,IF(J3027&lt;=10000000,130000,0))),0)</f>
        <v/>
      </c>
      <c r="M3027" s="16">
        <f>IF(D3027=1,IF(J3027&lt;=9000000,330000,IF(J3027&lt;=9500000,220000,IF(J3027&lt;=10000000,110000,0))),0)</f>
        <v/>
      </c>
      <c r="N3027" s="16">
        <f>IF(D3027=1,IF(J3027&lt;=9000000,50000,IF(J3027&lt;=9500000,40000,IF(J3027&lt;=10000000,20000,0))),0)</f>
        <v/>
      </c>
      <c r="O3027" s="16">
        <f>MAX(0,ROUNDDOWN(J3027-G3027-K3027-L3027-E3027*380000-F3027*630000-H3027,-3))</f>
        <v/>
      </c>
      <c r="P3027" s="16">
        <f>MAX(0,ROUNDDOWN(J3027-G3027-430000-M3027-E3027*330000-F3027*450000-I3027,-3))</f>
        <v/>
      </c>
      <c r="Q3027" s="16">
        <f>50000+N3027+E3027*50000+F3027*180000</f>
        <v/>
      </c>
      <c r="R3027" s="16">
        <f>IF(P3027&lt;=2000000,MIN(Q3027,P3027),MAX(Q3027-(P3027-2000000),50000))*0.05</f>
        <v/>
      </c>
      <c r="S3027" s="16">
        <f>MAX(0,P3027*0.1-R3027)</f>
        <v/>
      </c>
      <c r="T3027" s="16">
        <f>Q3027+MAX(0,K3027-480000)</f>
        <v/>
      </c>
      <c r="U3027" s="16">
        <f>P3027-T3027</f>
        <v/>
      </c>
      <c r="V3027" s="17">
        <f>IF(U3027&lt;0,0,LOOKUP(U3027,{0,1950001,3300001,6950001,9000001,18000001,40000001},{0.05,0.1,0.2,0.23,0.33,0.4,0.45}))</f>
        <v/>
      </c>
      <c r="W3027" s="18">
        <f>IF(U3027&lt;0,0.9,0.9-V3027*1.021)</f>
        <v/>
      </c>
      <c r="X3027" s="16">
        <f>ROUNDDOWN(S3027*0.2/W3027+2000,0)</f>
        <v/>
      </c>
      <c r="Y3027" s="17">
        <f>IF(O3027&lt;=0,0,LOOKUP(O3027,{0,1950001,3300001,6950001,9000001,18000001,40000001},{0.05,0.1,0.2,0.23,0.33,0.4,0.45}))</f>
        <v/>
      </c>
    </row>
    <row r="3028">
      <c r="A3028" t="inlineStr">
        <is>
          <t>1万円刻み</t>
        </is>
      </c>
      <c r="B3028" s="16">
        <f>'3_1万円刻み'!$A$636</f>
        <v/>
      </c>
      <c r="C3028" t="n">
        <v>2026</v>
      </c>
      <c r="D3028" t="n">
        <v>1</v>
      </c>
      <c r="E3028" t="n">
        <v>0</v>
      </c>
      <c r="F3028" t="n">
        <v>0</v>
      </c>
      <c r="G3028" s="16">
        <f>ROUND(MIN(B3028/12,650000)*12*0.0915+MIN(B3028/12,1390000)*12*(0.0504+0)+B3028*0.005,0)</f>
        <v/>
      </c>
      <c r="H3028" t="n">
        <v>0</v>
      </c>
      <c r="I3028" t="n">
        <v>0</v>
      </c>
      <c r="J3028" s="16">
        <f>IF(C3028=2026,IF(B3028&lt;741000,0,IF(B3028&lt;2191000,B3028-740000,IF(B3028&lt;2193000,1451000,IF(B3028&lt;2196000,1453000,IF(B3028&lt;2200000,1456000,IF(B3028&lt;3600000,ROUNDDOWN(B3028/4,-3)*2.8-80000,IF(B3028&lt;6600000,ROUNDDOWN(B3028/4,-3)*3.2-440000,IF(B3028&lt;8500000,ROUNDDOWN(B3028*0.9,0)-1100000,B3028-1950000)))))))),IF(B3028&lt;651000,0,IF(B3028&lt;1900000,B3028-650000,IF(B3028&lt;3600000,ROUNDDOWN(B3028/4,-3)*2.8-80000,IF(B3028&lt;6600000,ROUNDDOWN(B3028/4,-3)*3.2-440000,IF(B3028&lt;8500000,ROUNDDOWN(B3028*0.9,0)-1100000,B3028-1950000))))))</f>
        <v/>
      </c>
      <c r="K3028" s="16">
        <f>IF(J3028&gt;23500000,NA(),IF(C3028=2026,IF(J3028&lt;=4890000,1040000,IF(J3028&lt;=6550000,670000,620000)),IF(J3028&lt;=1320000,950000,IF(J3028&lt;=3360000,880000,IF(J3028&lt;=4890000,680000,IF(J3028&lt;=6550000,630000,580000))))))</f>
        <v/>
      </c>
      <c r="L3028" s="16">
        <f>IF(D3028=1,IF(J3028&lt;=9000000,380000,IF(J3028&lt;=9500000,260000,IF(J3028&lt;=10000000,130000,0))),0)</f>
        <v/>
      </c>
      <c r="M3028" s="16">
        <f>IF(D3028=1,IF(J3028&lt;=9000000,330000,IF(J3028&lt;=9500000,220000,IF(J3028&lt;=10000000,110000,0))),0)</f>
        <v/>
      </c>
      <c r="N3028" s="16">
        <f>IF(D3028=1,IF(J3028&lt;=9000000,50000,IF(J3028&lt;=9500000,40000,IF(J3028&lt;=10000000,20000,0))),0)</f>
        <v/>
      </c>
      <c r="O3028" s="16">
        <f>MAX(0,ROUNDDOWN(J3028-G3028-K3028-L3028-E3028*380000-F3028*630000-H3028,-3))</f>
        <v/>
      </c>
      <c r="P3028" s="16">
        <f>MAX(0,ROUNDDOWN(J3028-G3028-430000-M3028-E3028*330000-F3028*450000-I3028,-3))</f>
        <v/>
      </c>
      <c r="Q3028" s="16">
        <f>50000+N3028+E3028*50000+F3028*180000</f>
        <v/>
      </c>
      <c r="R3028" s="16">
        <f>IF(P3028&lt;=2000000,MIN(Q3028,P3028),MAX(Q3028-(P3028-2000000),50000))*0.05</f>
        <v/>
      </c>
      <c r="S3028" s="16">
        <f>MAX(0,P3028*0.1-R3028)</f>
        <v/>
      </c>
      <c r="T3028" s="16">
        <f>Q3028+MAX(0,K3028-480000)</f>
        <v/>
      </c>
      <c r="U3028" s="16">
        <f>P3028-T3028</f>
        <v/>
      </c>
      <c r="V3028" s="17">
        <f>IF(U3028&lt;0,0,LOOKUP(U3028,{0,1950001,3300001,6950001,9000001,18000001,40000001},{0.05,0.1,0.2,0.23,0.33,0.4,0.45}))</f>
        <v/>
      </c>
      <c r="W3028" s="18">
        <f>IF(U3028&lt;0,0.9,0.9-V3028*1.021)</f>
        <v/>
      </c>
      <c r="X3028" s="16">
        <f>ROUNDDOWN(S3028*0.2/W3028+2000,0)</f>
        <v/>
      </c>
      <c r="Y3028" s="17">
        <f>IF(O3028&lt;=0,0,LOOKUP(O3028,{0,1950001,3300001,6950001,9000001,18000001,40000001},{0.05,0.1,0.2,0.23,0.33,0.4,0.45}))</f>
        <v/>
      </c>
    </row>
    <row r="3029">
      <c r="A3029" t="inlineStr">
        <is>
          <t>1万円刻み</t>
        </is>
      </c>
      <c r="B3029" s="16">
        <f>'3_1万円刻み'!$A$637</f>
        <v/>
      </c>
      <c r="C3029" t="n">
        <v>2025</v>
      </c>
      <c r="D3029" t="n">
        <v>0</v>
      </c>
      <c r="E3029" t="n">
        <v>0</v>
      </c>
      <c r="F3029" t="n">
        <v>0</v>
      </c>
      <c r="G3029" s="16">
        <f>ROUND(MIN(B3029/12,650000)*12*0.0915+MIN(B3029/12,1390000)*12*(0.0504+0)+B3029*0.005,0)</f>
        <v/>
      </c>
      <c r="H3029" t="n">
        <v>0</v>
      </c>
      <c r="I3029" t="n">
        <v>0</v>
      </c>
      <c r="J3029" s="16">
        <f>IF(C3029=2026,IF(B3029&lt;741000,0,IF(B3029&lt;2191000,B3029-740000,IF(B3029&lt;2193000,1451000,IF(B3029&lt;2196000,1453000,IF(B3029&lt;2200000,1456000,IF(B3029&lt;3600000,ROUNDDOWN(B3029/4,-3)*2.8-80000,IF(B3029&lt;6600000,ROUNDDOWN(B3029/4,-3)*3.2-440000,IF(B3029&lt;8500000,ROUNDDOWN(B3029*0.9,0)-1100000,B3029-1950000)))))))),IF(B3029&lt;651000,0,IF(B3029&lt;1900000,B3029-650000,IF(B3029&lt;3600000,ROUNDDOWN(B3029/4,-3)*2.8-80000,IF(B3029&lt;6600000,ROUNDDOWN(B3029/4,-3)*3.2-440000,IF(B3029&lt;8500000,ROUNDDOWN(B3029*0.9,0)-1100000,B3029-1950000))))))</f>
        <v/>
      </c>
      <c r="K3029" s="16">
        <f>IF(J3029&gt;23500000,NA(),IF(C3029=2026,IF(J3029&lt;=4890000,1040000,IF(J3029&lt;=6550000,670000,620000)),IF(J3029&lt;=1320000,950000,IF(J3029&lt;=3360000,880000,IF(J3029&lt;=4890000,680000,IF(J3029&lt;=6550000,630000,580000))))))</f>
        <v/>
      </c>
      <c r="L3029" s="16">
        <f>IF(D3029=1,IF(J3029&lt;=9000000,380000,IF(J3029&lt;=9500000,260000,IF(J3029&lt;=10000000,130000,0))),0)</f>
        <v/>
      </c>
      <c r="M3029" s="16">
        <f>IF(D3029=1,IF(J3029&lt;=9000000,330000,IF(J3029&lt;=9500000,220000,IF(J3029&lt;=10000000,110000,0))),0)</f>
        <v/>
      </c>
      <c r="N3029" s="16">
        <f>IF(D3029=1,IF(J3029&lt;=9000000,50000,IF(J3029&lt;=9500000,40000,IF(J3029&lt;=10000000,20000,0))),0)</f>
        <v/>
      </c>
      <c r="O3029" s="16">
        <f>MAX(0,ROUNDDOWN(J3029-G3029-K3029-L3029-E3029*380000-F3029*630000-H3029,-3))</f>
        <v/>
      </c>
      <c r="P3029" s="16">
        <f>MAX(0,ROUNDDOWN(J3029-G3029-430000-M3029-E3029*330000-F3029*450000-I3029,-3))</f>
        <v/>
      </c>
      <c r="Q3029" s="16">
        <f>50000+N3029+E3029*50000+F3029*180000</f>
        <v/>
      </c>
      <c r="R3029" s="16">
        <f>IF(P3029&lt;=2000000,MIN(Q3029,P3029),MAX(Q3029-(P3029-2000000),50000))*0.05</f>
        <v/>
      </c>
      <c r="S3029" s="16">
        <f>MAX(0,P3029*0.1-R3029)</f>
        <v/>
      </c>
      <c r="T3029" s="16">
        <f>Q3029+MAX(0,K3029-480000)</f>
        <v/>
      </c>
      <c r="U3029" s="16">
        <f>P3029-T3029</f>
        <v/>
      </c>
      <c r="V3029" s="17">
        <f>IF(U3029&lt;0,0,LOOKUP(U3029,{0,1950001,3300001,6950001,9000001,18000001,40000001},{0.05,0.1,0.2,0.23,0.33,0.4,0.45}))</f>
        <v/>
      </c>
      <c r="W3029" s="18">
        <f>IF(U3029&lt;0,0.9,0.9-V3029*1.021)</f>
        <v/>
      </c>
      <c r="X3029" s="16">
        <f>ROUNDDOWN(S3029*0.2/W3029+2000,0)</f>
        <v/>
      </c>
      <c r="Y3029" s="17">
        <f>IF(O3029&lt;=0,0,LOOKUP(O3029,{0,1950001,3300001,6950001,9000001,18000001,40000001},{0.05,0.1,0.2,0.23,0.33,0.4,0.45}))</f>
        <v/>
      </c>
    </row>
    <row r="3030">
      <c r="A3030" t="inlineStr">
        <is>
          <t>1万円刻み</t>
        </is>
      </c>
      <c r="B3030" s="16">
        <f>'3_1万円刻み'!$A$637</f>
        <v/>
      </c>
      <c r="C3030" t="n">
        <v>2026</v>
      </c>
      <c r="D3030" t="n">
        <v>0</v>
      </c>
      <c r="E3030" t="n">
        <v>0</v>
      </c>
      <c r="F3030" t="n">
        <v>0</v>
      </c>
      <c r="G3030" s="16">
        <f>ROUND(MIN(B3030/12,650000)*12*0.0915+MIN(B3030/12,1390000)*12*(0.0504+0)+B3030*0.005,0)</f>
        <v/>
      </c>
      <c r="H3030" t="n">
        <v>0</v>
      </c>
      <c r="I3030" t="n">
        <v>0</v>
      </c>
      <c r="J3030" s="16">
        <f>IF(C3030=2026,IF(B3030&lt;741000,0,IF(B3030&lt;2191000,B3030-740000,IF(B3030&lt;2193000,1451000,IF(B3030&lt;2196000,1453000,IF(B3030&lt;2200000,1456000,IF(B3030&lt;3600000,ROUNDDOWN(B3030/4,-3)*2.8-80000,IF(B3030&lt;6600000,ROUNDDOWN(B3030/4,-3)*3.2-440000,IF(B3030&lt;8500000,ROUNDDOWN(B3030*0.9,0)-1100000,B3030-1950000)))))))),IF(B3030&lt;651000,0,IF(B3030&lt;1900000,B3030-650000,IF(B3030&lt;3600000,ROUNDDOWN(B3030/4,-3)*2.8-80000,IF(B3030&lt;6600000,ROUNDDOWN(B3030/4,-3)*3.2-440000,IF(B3030&lt;8500000,ROUNDDOWN(B3030*0.9,0)-1100000,B3030-1950000))))))</f>
        <v/>
      </c>
      <c r="K3030" s="16">
        <f>IF(J3030&gt;23500000,NA(),IF(C3030=2026,IF(J3030&lt;=4890000,1040000,IF(J3030&lt;=6550000,670000,620000)),IF(J3030&lt;=1320000,950000,IF(J3030&lt;=3360000,880000,IF(J3030&lt;=4890000,680000,IF(J3030&lt;=6550000,630000,580000))))))</f>
        <v/>
      </c>
      <c r="L3030" s="16">
        <f>IF(D3030=1,IF(J3030&lt;=9000000,380000,IF(J3030&lt;=9500000,260000,IF(J3030&lt;=10000000,130000,0))),0)</f>
        <v/>
      </c>
      <c r="M3030" s="16">
        <f>IF(D3030=1,IF(J3030&lt;=9000000,330000,IF(J3030&lt;=9500000,220000,IF(J3030&lt;=10000000,110000,0))),0)</f>
        <v/>
      </c>
      <c r="N3030" s="16">
        <f>IF(D3030=1,IF(J3030&lt;=9000000,50000,IF(J3030&lt;=9500000,40000,IF(J3030&lt;=10000000,20000,0))),0)</f>
        <v/>
      </c>
      <c r="O3030" s="16">
        <f>MAX(0,ROUNDDOWN(J3030-G3030-K3030-L3030-E3030*380000-F3030*630000-H3030,-3))</f>
        <v/>
      </c>
      <c r="P3030" s="16">
        <f>MAX(0,ROUNDDOWN(J3030-G3030-430000-M3030-E3030*330000-F3030*450000-I3030,-3))</f>
        <v/>
      </c>
      <c r="Q3030" s="16">
        <f>50000+N3030+E3030*50000+F3030*180000</f>
        <v/>
      </c>
      <c r="R3030" s="16">
        <f>IF(P3030&lt;=2000000,MIN(Q3030,P3030),MAX(Q3030-(P3030-2000000),50000))*0.05</f>
        <v/>
      </c>
      <c r="S3030" s="16">
        <f>MAX(0,P3030*0.1-R3030)</f>
        <v/>
      </c>
      <c r="T3030" s="16">
        <f>Q3030+MAX(0,K3030-480000)</f>
        <v/>
      </c>
      <c r="U3030" s="16">
        <f>P3030-T3030</f>
        <v/>
      </c>
      <c r="V3030" s="17">
        <f>IF(U3030&lt;0,0,LOOKUP(U3030,{0,1950001,3300001,6950001,9000001,18000001,40000001},{0.05,0.1,0.2,0.23,0.33,0.4,0.45}))</f>
        <v/>
      </c>
      <c r="W3030" s="18">
        <f>IF(U3030&lt;0,0.9,0.9-V3030*1.021)</f>
        <v/>
      </c>
      <c r="X3030" s="16">
        <f>ROUNDDOWN(S3030*0.2/W3030+2000,0)</f>
        <v/>
      </c>
      <c r="Y3030" s="17">
        <f>IF(O3030&lt;=0,0,LOOKUP(O3030,{0,1950001,3300001,6950001,9000001,18000001,40000001},{0.05,0.1,0.2,0.23,0.33,0.4,0.45}))</f>
        <v/>
      </c>
    </row>
    <row r="3031">
      <c r="A3031" t="inlineStr">
        <is>
          <t>1万円刻み</t>
        </is>
      </c>
      <c r="B3031" s="16">
        <f>'3_1万円刻み'!$A$637</f>
        <v/>
      </c>
      <c r="C3031" t="n">
        <v>2025</v>
      </c>
      <c r="D3031" t="n">
        <v>1</v>
      </c>
      <c r="E3031" t="n">
        <v>0</v>
      </c>
      <c r="F3031" t="n">
        <v>0</v>
      </c>
      <c r="G3031" s="16">
        <f>ROUND(MIN(B3031/12,650000)*12*0.0915+MIN(B3031/12,1390000)*12*(0.0504+0)+B3031*0.005,0)</f>
        <v/>
      </c>
      <c r="H3031" t="n">
        <v>0</v>
      </c>
      <c r="I3031" t="n">
        <v>0</v>
      </c>
      <c r="J3031" s="16">
        <f>IF(C3031=2026,IF(B3031&lt;741000,0,IF(B3031&lt;2191000,B3031-740000,IF(B3031&lt;2193000,1451000,IF(B3031&lt;2196000,1453000,IF(B3031&lt;2200000,1456000,IF(B3031&lt;3600000,ROUNDDOWN(B3031/4,-3)*2.8-80000,IF(B3031&lt;6600000,ROUNDDOWN(B3031/4,-3)*3.2-440000,IF(B3031&lt;8500000,ROUNDDOWN(B3031*0.9,0)-1100000,B3031-1950000)))))))),IF(B3031&lt;651000,0,IF(B3031&lt;1900000,B3031-650000,IF(B3031&lt;3600000,ROUNDDOWN(B3031/4,-3)*2.8-80000,IF(B3031&lt;6600000,ROUNDDOWN(B3031/4,-3)*3.2-440000,IF(B3031&lt;8500000,ROUNDDOWN(B3031*0.9,0)-1100000,B3031-1950000))))))</f>
        <v/>
      </c>
      <c r="K3031" s="16">
        <f>IF(J3031&gt;23500000,NA(),IF(C3031=2026,IF(J3031&lt;=4890000,1040000,IF(J3031&lt;=6550000,670000,620000)),IF(J3031&lt;=1320000,950000,IF(J3031&lt;=3360000,880000,IF(J3031&lt;=4890000,680000,IF(J3031&lt;=6550000,630000,580000))))))</f>
        <v/>
      </c>
      <c r="L3031" s="16">
        <f>IF(D3031=1,IF(J3031&lt;=9000000,380000,IF(J3031&lt;=9500000,260000,IF(J3031&lt;=10000000,130000,0))),0)</f>
        <v/>
      </c>
      <c r="M3031" s="16">
        <f>IF(D3031=1,IF(J3031&lt;=9000000,330000,IF(J3031&lt;=9500000,220000,IF(J3031&lt;=10000000,110000,0))),0)</f>
        <v/>
      </c>
      <c r="N3031" s="16">
        <f>IF(D3031=1,IF(J3031&lt;=9000000,50000,IF(J3031&lt;=9500000,40000,IF(J3031&lt;=10000000,20000,0))),0)</f>
        <v/>
      </c>
      <c r="O3031" s="16">
        <f>MAX(0,ROUNDDOWN(J3031-G3031-K3031-L3031-E3031*380000-F3031*630000-H3031,-3))</f>
        <v/>
      </c>
      <c r="P3031" s="16">
        <f>MAX(0,ROUNDDOWN(J3031-G3031-430000-M3031-E3031*330000-F3031*450000-I3031,-3))</f>
        <v/>
      </c>
      <c r="Q3031" s="16">
        <f>50000+N3031+E3031*50000+F3031*180000</f>
        <v/>
      </c>
      <c r="R3031" s="16">
        <f>IF(P3031&lt;=2000000,MIN(Q3031,P3031),MAX(Q3031-(P3031-2000000),50000))*0.05</f>
        <v/>
      </c>
      <c r="S3031" s="16">
        <f>MAX(0,P3031*0.1-R3031)</f>
        <v/>
      </c>
      <c r="T3031" s="16">
        <f>Q3031+MAX(0,K3031-480000)</f>
        <v/>
      </c>
      <c r="U3031" s="16">
        <f>P3031-T3031</f>
        <v/>
      </c>
      <c r="V3031" s="17">
        <f>IF(U3031&lt;0,0,LOOKUP(U3031,{0,1950001,3300001,6950001,9000001,18000001,40000001},{0.05,0.1,0.2,0.23,0.33,0.4,0.45}))</f>
        <v/>
      </c>
      <c r="W3031" s="18">
        <f>IF(U3031&lt;0,0.9,0.9-V3031*1.021)</f>
        <v/>
      </c>
      <c r="X3031" s="16">
        <f>ROUNDDOWN(S3031*0.2/W3031+2000,0)</f>
        <v/>
      </c>
      <c r="Y3031" s="17">
        <f>IF(O3031&lt;=0,0,LOOKUP(O3031,{0,1950001,3300001,6950001,9000001,18000001,40000001},{0.05,0.1,0.2,0.23,0.33,0.4,0.45}))</f>
        <v/>
      </c>
    </row>
    <row r="3032">
      <c r="A3032" t="inlineStr">
        <is>
          <t>1万円刻み</t>
        </is>
      </c>
      <c r="B3032" s="16">
        <f>'3_1万円刻み'!$A$637</f>
        <v/>
      </c>
      <c r="C3032" t="n">
        <v>2026</v>
      </c>
      <c r="D3032" t="n">
        <v>1</v>
      </c>
      <c r="E3032" t="n">
        <v>0</v>
      </c>
      <c r="F3032" t="n">
        <v>0</v>
      </c>
      <c r="G3032" s="16">
        <f>ROUND(MIN(B3032/12,650000)*12*0.0915+MIN(B3032/12,1390000)*12*(0.0504+0)+B3032*0.005,0)</f>
        <v/>
      </c>
      <c r="H3032" t="n">
        <v>0</v>
      </c>
      <c r="I3032" t="n">
        <v>0</v>
      </c>
      <c r="J3032" s="16">
        <f>IF(C3032=2026,IF(B3032&lt;741000,0,IF(B3032&lt;2191000,B3032-740000,IF(B3032&lt;2193000,1451000,IF(B3032&lt;2196000,1453000,IF(B3032&lt;2200000,1456000,IF(B3032&lt;3600000,ROUNDDOWN(B3032/4,-3)*2.8-80000,IF(B3032&lt;6600000,ROUNDDOWN(B3032/4,-3)*3.2-440000,IF(B3032&lt;8500000,ROUNDDOWN(B3032*0.9,0)-1100000,B3032-1950000)))))))),IF(B3032&lt;651000,0,IF(B3032&lt;1900000,B3032-650000,IF(B3032&lt;3600000,ROUNDDOWN(B3032/4,-3)*2.8-80000,IF(B3032&lt;6600000,ROUNDDOWN(B3032/4,-3)*3.2-440000,IF(B3032&lt;8500000,ROUNDDOWN(B3032*0.9,0)-1100000,B3032-1950000))))))</f>
        <v/>
      </c>
      <c r="K3032" s="16">
        <f>IF(J3032&gt;23500000,NA(),IF(C3032=2026,IF(J3032&lt;=4890000,1040000,IF(J3032&lt;=6550000,670000,620000)),IF(J3032&lt;=1320000,950000,IF(J3032&lt;=3360000,880000,IF(J3032&lt;=4890000,680000,IF(J3032&lt;=6550000,630000,580000))))))</f>
        <v/>
      </c>
      <c r="L3032" s="16">
        <f>IF(D3032=1,IF(J3032&lt;=9000000,380000,IF(J3032&lt;=9500000,260000,IF(J3032&lt;=10000000,130000,0))),0)</f>
        <v/>
      </c>
      <c r="M3032" s="16">
        <f>IF(D3032=1,IF(J3032&lt;=9000000,330000,IF(J3032&lt;=9500000,220000,IF(J3032&lt;=10000000,110000,0))),0)</f>
        <v/>
      </c>
      <c r="N3032" s="16">
        <f>IF(D3032=1,IF(J3032&lt;=9000000,50000,IF(J3032&lt;=9500000,40000,IF(J3032&lt;=10000000,20000,0))),0)</f>
        <v/>
      </c>
      <c r="O3032" s="16">
        <f>MAX(0,ROUNDDOWN(J3032-G3032-K3032-L3032-E3032*380000-F3032*630000-H3032,-3))</f>
        <v/>
      </c>
      <c r="P3032" s="16">
        <f>MAX(0,ROUNDDOWN(J3032-G3032-430000-M3032-E3032*330000-F3032*450000-I3032,-3))</f>
        <v/>
      </c>
      <c r="Q3032" s="16">
        <f>50000+N3032+E3032*50000+F3032*180000</f>
        <v/>
      </c>
      <c r="R3032" s="16">
        <f>IF(P3032&lt;=2000000,MIN(Q3032,P3032),MAX(Q3032-(P3032-2000000),50000))*0.05</f>
        <v/>
      </c>
      <c r="S3032" s="16">
        <f>MAX(0,P3032*0.1-R3032)</f>
        <v/>
      </c>
      <c r="T3032" s="16">
        <f>Q3032+MAX(0,K3032-480000)</f>
        <v/>
      </c>
      <c r="U3032" s="16">
        <f>P3032-T3032</f>
        <v/>
      </c>
      <c r="V3032" s="17">
        <f>IF(U3032&lt;0,0,LOOKUP(U3032,{0,1950001,3300001,6950001,9000001,18000001,40000001},{0.05,0.1,0.2,0.23,0.33,0.4,0.45}))</f>
        <v/>
      </c>
      <c r="W3032" s="18">
        <f>IF(U3032&lt;0,0.9,0.9-V3032*1.021)</f>
        <v/>
      </c>
      <c r="X3032" s="16">
        <f>ROUNDDOWN(S3032*0.2/W3032+2000,0)</f>
        <v/>
      </c>
      <c r="Y3032" s="17">
        <f>IF(O3032&lt;=0,0,LOOKUP(O3032,{0,1950001,3300001,6950001,9000001,18000001,40000001},{0.05,0.1,0.2,0.23,0.33,0.4,0.45}))</f>
        <v/>
      </c>
    </row>
    <row r="3033">
      <c r="A3033" t="inlineStr">
        <is>
          <t>1万円刻み</t>
        </is>
      </c>
      <c r="B3033" s="16">
        <f>'3_1万円刻み'!$A$638</f>
        <v/>
      </c>
      <c r="C3033" t="n">
        <v>2025</v>
      </c>
      <c r="D3033" t="n">
        <v>0</v>
      </c>
      <c r="E3033" t="n">
        <v>0</v>
      </c>
      <c r="F3033" t="n">
        <v>0</v>
      </c>
      <c r="G3033" s="16">
        <f>ROUND(MIN(B3033/12,650000)*12*0.0915+MIN(B3033/12,1390000)*12*(0.0504+0)+B3033*0.005,0)</f>
        <v/>
      </c>
      <c r="H3033" t="n">
        <v>0</v>
      </c>
      <c r="I3033" t="n">
        <v>0</v>
      </c>
      <c r="J3033" s="16">
        <f>IF(C3033=2026,IF(B3033&lt;741000,0,IF(B3033&lt;2191000,B3033-740000,IF(B3033&lt;2193000,1451000,IF(B3033&lt;2196000,1453000,IF(B3033&lt;2200000,1456000,IF(B3033&lt;3600000,ROUNDDOWN(B3033/4,-3)*2.8-80000,IF(B3033&lt;6600000,ROUNDDOWN(B3033/4,-3)*3.2-440000,IF(B3033&lt;8500000,ROUNDDOWN(B3033*0.9,0)-1100000,B3033-1950000)))))))),IF(B3033&lt;651000,0,IF(B3033&lt;1900000,B3033-650000,IF(B3033&lt;3600000,ROUNDDOWN(B3033/4,-3)*2.8-80000,IF(B3033&lt;6600000,ROUNDDOWN(B3033/4,-3)*3.2-440000,IF(B3033&lt;8500000,ROUNDDOWN(B3033*0.9,0)-1100000,B3033-1950000))))))</f>
        <v/>
      </c>
      <c r="K3033" s="16">
        <f>IF(J3033&gt;23500000,NA(),IF(C3033=2026,IF(J3033&lt;=4890000,1040000,IF(J3033&lt;=6550000,670000,620000)),IF(J3033&lt;=1320000,950000,IF(J3033&lt;=3360000,880000,IF(J3033&lt;=4890000,680000,IF(J3033&lt;=6550000,630000,580000))))))</f>
        <v/>
      </c>
      <c r="L3033" s="16">
        <f>IF(D3033=1,IF(J3033&lt;=9000000,380000,IF(J3033&lt;=9500000,260000,IF(J3033&lt;=10000000,130000,0))),0)</f>
        <v/>
      </c>
      <c r="M3033" s="16">
        <f>IF(D3033=1,IF(J3033&lt;=9000000,330000,IF(J3033&lt;=9500000,220000,IF(J3033&lt;=10000000,110000,0))),0)</f>
        <v/>
      </c>
      <c r="N3033" s="16">
        <f>IF(D3033=1,IF(J3033&lt;=9000000,50000,IF(J3033&lt;=9500000,40000,IF(J3033&lt;=10000000,20000,0))),0)</f>
        <v/>
      </c>
      <c r="O3033" s="16">
        <f>MAX(0,ROUNDDOWN(J3033-G3033-K3033-L3033-E3033*380000-F3033*630000-H3033,-3))</f>
        <v/>
      </c>
      <c r="P3033" s="16">
        <f>MAX(0,ROUNDDOWN(J3033-G3033-430000-M3033-E3033*330000-F3033*450000-I3033,-3))</f>
        <v/>
      </c>
      <c r="Q3033" s="16">
        <f>50000+N3033+E3033*50000+F3033*180000</f>
        <v/>
      </c>
      <c r="R3033" s="16">
        <f>IF(P3033&lt;=2000000,MIN(Q3033,P3033),MAX(Q3033-(P3033-2000000),50000))*0.05</f>
        <v/>
      </c>
      <c r="S3033" s="16">
        <f>MAX(0,P3033*0.1-R3033)</f>
        <v/>
      </c>
      <c r="T3033" s="16">
        <f>Q3033+MAX(0,K3033-480000)</f>
        <v/>
      </c>
      <c r="U3033" s="16">
        <f>P3033-T3033</f>
        <v/>
      </c>
      <c r="V3033" s="17">
        <f>IF(U3033&lt;0,0,LOOKUP(U3033,{0,1950001,3300001,6950001,9000001,18000001,40000001},{0.05,0.1,0.2,0.23,0.33,0.4,0.45}))</f>
        <v/>
      </c>
      <c r="W3033" s="18">
        <f>IF(U3033&lt;0,0.9,0.9-V3033*1.021)</f>
        <v/>
      </c>
      <c r="X3033" s="16">
        <f>ROUNDDOWN(S3033*0.2/W3033+2000,0)</f>
        <v/>
      </c>
      <c r="Y3033" s="17">
        <f>IF(O3033&lt;=0,0,LOOKUP(O3033,{0,1950001,3300001,6950001,9000001,18000001,40000001},{0.05,0.1,0.2,0.23,0.33,0.4,0.45}))</f>
        <v/>
      </c>
    </row>
    <row r="3034">
      <c r="A3034" t="inlineStr">
        <is>
          <t>1万円刻み</t>
        </is>
      </c>
      <c r="B3034" s="16">
        <f>'3_1万円刻み'!$A$638</f>
        <v/>
      </c>
      <c r="C3034" t="n">
        <v>2026</v>
      </c>
      <c r="D3034" t="n">
        <v>0</v>
      </c>
      <c r="E3034" t="n">
        <v>0</v>
      </c>
      <c r="F3034" t="n">
        <v>0</v>
      </c>
      <c r="G3034" s="16">
        <f>ROUND(MIN(B3034/12,650000)*12*0.0915+MIN(B3034/12,1390000)*12*(0.0504+0)+B3034*0.005,0)</f>
        <v/>
      </c>
      <c r="H3034" t="n">
        <v>0</v>
      </c>
      <c r="I3034" t="n">
        <v>0</v>
      </c>
      <c r="J3034" s="16">
        <f>IF(C3034=2026,IF(B3034&lt;741000,0,IF(B3034&lt;2191000,B3034-740000,IF(B3034&lt;2193000,1451000,IF(B3034&lt;2196000,1453000,IF(B3034&lt;2200000,1456000,IF(B3034&lt;3600000,ROUNDDOWN(B3034/4,-3)*2.8-80000,IF(B3034&lt;6600000,ROUNDDOWN(B3034/4,-3)*3.2-440000,IF(B3034&lt;8500000,ROUNDDOWN(B3034*0.9,0)-1100000,B3034-1950000)))))))),IF(B3034&lt;651000,0,IF(B3034&lt;1900000,B3034-650000,IF(B3034&lt;3600000,ROUNDDOWN(B3034/4,-3)*2.8-80000,IF(B3034&lt;6600000,ROUNDDOWN(B3034/4,-3)*3.2-440000,IF(B3034&lt;8500000,ROUNDDOWN(B3034*0.9,0)-1100000,B3034-1950000))))))</f>
        <v/>
      </c>
      <c r="K3034" s="16">
        <f>IF(J3034&gt;23500000,NA(),IF(C3034=2026,IF(J3034&lt;=4890000,1040000,IF(J3034&lt;=6550000,670000,620000)),IF(J3034&lt;=1320000,950000,IF(J3034&lt;=3360000,880000,IF(J3034&lt;=4890000,680000,IF(J3034&lt;=6550000,630000,580000))))))</f>
        <v/>
      </c>
      <c r="L3034" s="16">
        <f>IF(D3034=1,IF(J3034&lt;=9000000,380000,IF(J3034&lt;=9500000,260000,IF(J3034&lt;=10000000,130000,0))),0)</f>
        <v/>
      </c>
      <c r="M3034" s="16">
        <f>IF(D3034=1,IF(J3034&lt;=9000000,330000,IF(J3034&lt;=9500000,220000,IF(J3034&lt;=10000000,110000,0))),0)</f>
        <v/>
      </c>
      <c r="N3034" s="16">
        <f>IF(D3034=1,IF(J3034&lt;=9000000,50000,IF(J3034&lt;=9500000,40000,IF(J3034&lt;=10000000,20000,0))),0)</f>
        <v/>
      </c>
      <c r="O3034" s="16">
        <f>MAX(0,ROUNDDOWN(J3034-G3034-K3034-L3034-E3034*380000-F3034*630000-H3034,-3))</f>
        <v/>
      </c>
      <c r="P3034" s="16">
        <f>MAX(0,ROUNDDOWN(J3034-G3034-430000-M3034-E3034*330000-F3034*450000-I3034,-3))</f>
        <v/>
      </c>
      <c r="Q3034" s="16">
        <f>50000+N3034+E3034*50000+F3034*180000</f>
        <v/>
      </c>
      <c r="R3034" s="16">
        <f>IF(P3034&lt;=2000000,MIN(Q3034,P3034),MAX(Q3034-(P3034-2000000),50000))*0.05</f>
        <v/>
      </c>
      <c r="S3034" s="16">
        <f>MAX(0,P3034*0.1-R3034)</f>
        <v/>
      </c>
      <c r="T3034" s="16">
        <f>Q3034+MAX(0,K3034-480000)</f>
        <v/>
      </c>
      <c r="U3034" s="16">
        <f>P3034-T3034</f>
        <v/>
      </c>
      <c r="V3034" s="17">
        <f>IF(U3034&lt;0,0,LOOKUP(U3034,{0,1950001,3300001,6950001,9000001,18000001,40000001},{0.05,0.1,0.2,0.23,0.33,0.4,0.45}))</f>
        <v/>
      </c>
      <c r="W3034" s="18">
        <f>IF(U3034&lt;0,0.9,0.9-V3034*1.021)</f>
        <v/>
      </c>
      <c r="X3034" s="16">
        <f>ROUNDDOWN(S3034*0.2/W3034+2000,0)</f>
        <v/>
      </c>
      <c r="Y3034" s="17">
        <f>IF(O3034&lt;=0,0,LOOKUP(O3034,{0,1950001,3300001,6950001,9000001,18000001,40000001},{0.05,0.1,0.2,0.23,0.33,0.4,0.45}))</f>
        <v/>
      </c>
    </row>
    <row r="3035">
      <c r="A3035" t="inlineStr">
        <is>
          <t>1万円刻み</t>
        </is>
      </c>
      <c r="B3035" s="16">
        <f>'3_1万円刻み'!$A$638</f>
        <v/>
      </c>
      <c r="C3035" t="n">
        <v>2025</v>
      </c>
      <c r="D3035" t="n">
        <v>1</v>
      </c>
      <c r="E3035" t="n">
        <v>0</v>
      </c>
      <c r="F3035" t="n">
        <v>0</v>
      </c>
      <c r="G3035" s="16">
        <f>ROUND(MIN(B3035/12,650000)*12*0.0915+MIN(B3035/12,1390000)*12*(0.0504+0)+B3035*0.005,0)</f>
        <v/>
      </c>
      <c r="H3035" t="n">
        <v>0</v>
      </c>
      <c r="I3035" t="n">
        <v>0</v>
      </c>
      <c r="J3035" s="16">
        <f>IF(C3035=2026,IF(B3035&lt;741000,0,IF(B3035&lt;2191000,B3035-740000,IF(B3035&lt;2193000,1451000,IF(B3035&lt;2196000,1453000,IF(B3035&lt;2200000,1456000,IF(B3035&lt;3600000,ROUNDDOWN(B3035/4,-3)*2.8-80000,IF(B3035&lt;6600000,ROUNDDOWN(B3035/4,-3)*3.2-440000,IF(B3035&lt;8500000,ROUNDDOWN(B3035*0.9,0)-1100000,B3035-1950000)))))))),IF(B3035&lt;651000,0,IF(B3035&lt;1900000,B3035-650000,IF(B3035&lt;3600000,ROUNDDOWN(B3035/4,-3)*2.8-80000,IF(B3035&lt;6600000,ROUNDDOWN(B3035/4,-3)*3.2-440000,IF(B3035&lt;8500000,ROUNDDOWN(B3035*0.9,0)-1100000,B3035-1950000))))))</f>
        <v/>
      </c>
      <c r="K3035" s="16">
        <f>IF(J3035&gt;23500000,NA(),IF(C3035=2026,IF(J3035&lt;=4890000,1040000,IF(J3035&lt;=6550000,670000,620000)),IF(J3035&lt;=1320000,950000,IF(J3035&lt;=3360000,880000,IF(J3035&lt;=4890000,680000,IF(J3035&lt;=6550000,630000,580000))))))</f>
        <v/>
      </c>
      <c r="L3035" s="16">
        <f>IF(D3035=1,IF(J3035&lt;=9000000,380000,IF(J3035&lt;=9500000,260000,IF(J3035&lt;=10000000,130000,0))),0)</f>
        <v/>
      </c>
      <c r="M3035" s="16">
        <f>IF(D3035=1,IF(J3035&lt;=9000000,330000,IF(J3035&lt;=9500000,220000,IF(J3035&lt;=10000000,110000,0))),0)</f>
        <v/>
      </c>
      <c r="N3035" s="16">
        <f>IF(D3035=1,IF(J3035&lt;=9000000,50000,IF(J3035&lt;=9500000,40000,IF(J3035&lt;=10000000,20000,0))),0)</f>
        <v/>
      </c>
      <c r="O3035" s="16">
        <f>MAX(0,ROUNDDOWN(J3035-G3035-K3035-L3035-E3035*380000-F3035*630000-H3035,-3))</f>
        <v/>
      </c>
      <c r="P3035" s="16">
        <f>MAX(0,ROUNDDOWN(J3035-G3035-430000-M3035-E3035*330000-F3035*450000-I3035,-3))</f>
        <v/>
      </c>
      <c r="Q3035" s="16">
        <f>50000+N3035+E3035*50000+F3035*180000</f>
        <v/>
      </c>
      <c r="R3035" s="16">
        <f>IF(P3035&lt;=2000000,MIN(Q3035,P3035),MAX(Q3035-(P3035-2000000),50000))*0.05</f>
        <v/>
      </c>
      <c r="S3035" s="16">
        <f>MAX(0,P3035*0.1-R3035)</f>
        <v/>
      </c>
      <c r="T3035" s="16">
        <f>Q3035+MAX(0,K3035-480000)</f>
        <v/>
      </c>
      <c r="U3035" s="16">
        <f>P3035-T3035</f>
        <v/>
      </c>
      <c r="V3035" s="17">
        <f>IF(U3035&lt;0,0,LOOKUP(U3035,{0,1950001,3300001,6950001,9000001,18000001,40000001},{0.05,0.1,0.2,0.23,0.33,0.4,0.45}))</f>
        <v/>
      </c>
      <c r="W3035" s="18">
        <f>IF(U3035&lt;0,0.9,0.9-V3035*1.021)</f>
        <v/>
      </c>
      <c r="X3035" s="16">
        <f>ROUNDDOWN(S3035*0.2/W3035+2000,0)</f>
        <v/>
      </c>
      <c r="Y3035" s="17">
        <f>IF(O3035&lt;=0,0,LOOKUP(O3035,{0,1950001,3300001,6950001,9000001,18000001,40000001},{0.05,0.1,0.2,0.23,0.33,0.4,0.45}))</f>
        <v/>
      </c>
    </row>
    <row r="3036">
      <c r="A3036" t="inlineStr">
        <is>
          <t>1万円刻み</t>
        </is>
      </c>
      <c r="B3036" s="16">
        <f>'3_1万円刻み'!$A$638</f>
        <v/>
      </c>
      <c r="C3036" t="n">
        <v>2026</v>
      </c>
      <c r="D3036" t="n">
        <v>1</v>
      </c>
      <c r="E3036" t="n">
        <v>0</v>
      </c>
      <c r="F3036" t="n">
        <v>0</v>
      </c>
      <c r="G3036" s="16">
        <f>ROUND(MIN(B3036/12,650000)*12*0.0915+MIN(B3036/12,1390000)*12*(0.0504+0)+B3036*0.005,0)</f>
        <v/>
      </c>
      <c r="H3036" t="n">
        <v>0</v>
      </c>
      <c r="I3036" t="n">
        <v>0</v>
      </c>
      <c r="J3036" s="16">
        <f>IF(C3036=2026,IF(B3036&lt;741000,0,IF(B3036&lt;2191000,B3036-740000,IF(B3036&lt;2193000,1451000,IF(B3036&lt;2196000,1453000,IF(B3036&lt;2200000,1456000,IF(B3036&lt;3600000,ROUNDDOWN(B3036/4,-3)*2.8-80000,IF(B3036&lt;6600000,ROUNDDOWN(B3036/4,-3)*3.2-440000,IF(B3036&lt;8500000,ROUNDDOWN(B3036*0.9,0)-1100000,B3036-1950000)))))))),IF(B3036&lt;651000,0,IF(B3036&lt;1900000,B3036-650000,IF(B3036&lt;3600000,ROUNDDOWN(B3036/4,-3)*2.8-80000,IF(B3036&lt;6600000,ROUNDDOWN(B3036/4,-3)*3.2-440000,IF(B3036&lt;8500000,ROUNDDOWN(B3036*0.9,0)-1100000,B3036-1950000))))))</f>
        <v/>
      </c>
      <c r="K3036" s="16">
        <f>IF(J3036&gt;23500000,NA(),IF(C3036=2026,IF(J3036&lt;=4890000,1040000,IF(J3036&lt;=6550000,670000,620000)),IF(J3036&lt;=1320000,950000,IF(J3036&lt;=3360000,880000,IF(J3036&lt;=4890000,680000,IF(J3036&lt;=6550000,630000,580000))))))</f>
        <v/>
      </c>
      <c r="L3036" s="16">
        <f>IF(D3036=1,IF(J3036&lt;=9000000,380000,IF(J3036&lt;=9500000,260000,IF(J3036&lt;=10000000,130000,0))),0)</f>
        <v/>
      </c>
      <c r="M3036" s="16">
        <f>IF(D3036=1,IF(J3036&lt;=9000000,330000,IF(J3036&lt;=9500000,220000,IF(J3036&lt;=10000000,110000,0))),0)</f>
        <v/>
      </c>
      <c r="N3036" s="16">
        <f>IF(D3036=1,IF(J3036&lt;=9000000,50000,IF(J3036&lt;=9500000,40000,IF(J3036&lt;=10000000,20000,0))),0)</f>
        <v/>
      </c>
      <c r="O3036" s="16">
        <f>MAX(0,ROUNDDOWN(J3036-G3036-K3036-L3036-E3036*380000-F3036*630000-H3036,-3))</f>
        <v/>
      </c>
      <c r="P3036" s="16">
        <f>MAX(0,ROUNDDOWN(J3036-G3036-430000-M3036-E3036*330000-F3036*450000-I3036,-3))</f>
        <v/>
      </c>
      <c r="Q3036" s="16">
        <f>50000+N3036+E3036*50000+F3036*180000</f>
        <v/>
      </c>
      <c r="R3036" s="16">
        <f>IF(P3036&lt;=2000000,MIN(Q3036,P3036),MAX(Q3036-(P3036-2000000),50000))*0.05</f>
        <v/>
      </c>
      <c r="S3036" s="16">
        <f>MAX(0,P3036*0.1-R3036)</f>
        <v/>
      </c>
      <c r="T3036" s="16">
        <f>Q3036+MAX(0,K3036-480000)</f>
        <v/>
      </c>
      <c r="U3036" s="16">
        <f>P3036-T3036</f>
        <v/>
      </c>
      <c r="V3036" s="17">
        <f>IF(U3036&lt;0,0,LOOKUP(U3036,{0,1950001,3300001,6950001,9000001,18000001,40000001},{0.05,0.1,0.2,0.23,0.33,0.4,0.45}))</f>
        <v/>
      </c>
      <c r="W3036" s="18">
        <f>IF(U3036&lt;0,0.9,0.9-V3036*1.021)</f>
        <v/>
      </c>
      <c r="X3036" s="16">
        <f>ROUNDDOWN(S3036*0.2/W3036+2000,0)</f>
        <v/>
      </c>
      <c r="Y3036" s="17">
        <f>IF(O3036&lt;=0,0,LOOKUP(O3036,{0,1950001,3300001,6950001,9000001,18000001,40000001},{0.05,0.1,0.2,0.23,0.33,0.4,0.45}))</f>
        <v/>
      </c>
    </row>
    <row r="3037">
      <c r="A3037" t="inlineStr">
        <is>
          <t>1万円刻み</t>
        </is>
      </c>
      <c r="B3037" s="16">
        <f>'3_1万円刻み'!$A$639</f>
        <v/>
      </c>
      <c r="C3037" t="n">
        <v>2025</v>
      </c>
      <c r="D3037" t="n">
        <v>0</v>
      </c>
      <c r="E3037" t="n">
        <v>0</v>
      </c>
      <c r="F3037" t="n">
        <v>0</v>
      </c>
      <c r="G3037" s="16">
        <f>ROUND(MIN(B3037/12,650000)*12*0.0915+MIN(B3037/12,1390000)*12*(0.0504+0)+B3037*0.005,0)</f>
        <v/>
      </c>
      <c r="H3037" t="n">
        <v>0</v>
      </c>
      <c r="I3037" t="n">
        <v>0</v>
      </c>
      <c r="J3037" s="16">
        <f>IF(C3037=2026,IF(B3037&lt;741000,0,IF(B3037&lt;2191000,B3037-740000,IF(B3037&lt;2193000,1451000,IF(B3037&lt;2196000,1453000,IF(B3037&lt;2200000,1456000,IF(B3037&lt;3600000,ROUNDDOWN(B3037/4,-3)*2.8-80000,IF(B3037&lt;6600000,ROUNDDOWN(B3037/4,-3)*3.2-440000,IF(B3037&lt;8500000,ROUNDDOWN(B3037*0.9,0)-1100000,B3037-1950000)))))))),IF(B3037&lt;651000,0,IF(B3037&lt;1900000,B3037-650000,IF(B3037&lt;3600000,ROUNDDOWN(B3037/4,-3)*2.8-80000,IF(B3037&lt;6600000,ROUNDDOWN(B3037/4,-3)*3.2-440000,IF(B3037&lt;8500000,ROUNDDOWN(B3037*0.9,0)-1100000,B3037-1950000))))))</f>
        <v/>
      </c>
      <c r="K3037" s="16">
        <f>IF(J3037&gt;23500000,NA(),IF(C3037=2026,IF(J3037&lt;=4890000,1040000,IF(J3037&lt;=6550000,670000,620000)),IF(J3037&lt;=1320000,950000,IF(J3037&lt;=3360000,880000,IF(J3037&lt;=4890000,680000,IF(J3037&lt;=6550000,630000,580000))))))</f>
        <v/>
      </c>
      <c r="L3037" s="16">
        <f>IF(D3037=1,IF(J3037&lt;=9000000,380000,IF(J3037&lt;=9500000,260000,IF(J3037&lt;=10000000,130000,0))),0)</f>
        <v/>
      </c>
      <c r="M3037" s="16">
        <f>IF(D3037=1,IF(J3037&lt;=9000000,330000,IF(J3037&lt;=9500000,220000,IF(J3037&lt;=10000000,110000,0))),0)</f>
        <v/>
      </c>
      <c r="N3037" s="16">
        <f>IF(D3037=1,IF(J3037&lt;=9000000,50000,IF(J3037&lt;=9500000,40000,IF(J3037&lt;=10000000,20000,0))),0)</f>
        <v/>
      </c>
      <c r="O3037" s="16">
        <f>MAX(0,ROUNDDOWN(J3037-G3037-K3037-L3037-E3037*380000-F3037*630000-H3037,-3))</f>
        <v/>
      </c>
      <c r="P3037" s="16">
        <f>MAX(0,ROUNDDOWN(J3037-G3037-430000-M3037-E3037*330000-F3037*450000-I3037,-3))</f>
        <v/>
      </c>
      <c r="Q3037" s="16">
        <f>50000+N3037+E3037*50000+F3037*180000</f>
        <v/>
      </c>
      <c r="R3037" s="16">
        <f>IF(P3037&lt;=2000000,MIN(Q3037,P3037),MAX(Q3037-(P3037-2000000),50000))*0.05</f>
        <v/>
      </c>
      <c r="S3037" s="16">
        <f>MAX(0,P3037*0.1-R3037)</f>
        <v/>
      </c>
      <c r="T3037" s="16">
        <f>Q3037+MAX(0,K3037-480000)</f>
        <v/>
      </c>
      <c r="U3037" s="16">
        <f>P3037-T3037</f>
        <v/>
      </c>
      <c r="V3037" s="17">
        <f>IF(U3037&lt;0,0,LOOKUP(U3037,{0,1950001,3300001,6950001,9000001,18000001,40000001},{0.05,0.1,0.2,0.23,0.33,0.4,0.45}))</f>
        <v/>
      </c>
      <c r="W3037" s="18">
        <f>IF(U3037&lt;0,0.9,0.9-V3037*1.021)</f>
        <v/>
      </c>
      <c r="X3037" s="16">
        <f>ROUNDDOWN(S3037*0.2/W3037+2000,0)</f>
        <v/>
      </c>
      <c r="Y3037" s="17">
        <f>IF(O3037&lt;=0,0,LOOKUP(O3037,{0,1950001,3300001,6950001,9000001,18000001,40000001},{0.05,0.1,0.2,0.23,0.33,0.4,0.45}))</f>
        <v/>
      </c>
    </row>
    <row r="3038">
      <c r="A3038" t="inlineStr">
        <is>
          <t>1万円刻み</t>
        </is>
      </c>
      <c r="B3038" s="16">
        <f>'3_1万円刻み'!$A$639</f>
        <v/>
      </c>
      <c r="C3038" t="n">
        <v>2026</v>
      </c>
      <c r="D3038" t="n">
        <v>0</v>
      </c>
      <c r="E3038" t="n">
        <v>0</v>
      </c>
      <c r="F3038" t="n">
        <v>0</v>
      </c>
      <c r="G3038" s="16">
        <f>ROUND(MIN(B3038/12,650000)*12*0.0915+MIN(B3038/12,1390000)*12*(0.0504+0)+B3038*0.005,0)</f>
        <v/>
      </c>
      <c r="H3038" t="n">
        <v>0</v>
      </c>
      <c r="I3038" t="n">
        <v>0</v>
      </c>
      <c r="J3038" s="16">
        <f>IF(C3038=2026,IF(B3038&lt;741000,0,IF(B3038&lt;2191000,B3038-740000,IF(B3038&lt;2193000,1451000,IF(B3038&lt;2196000,1453000,IF(B3038&lt;2200000,1456000,IF(B3038&lt;3600000,ROUNDDOWN(B3038/4,-3)*2.8-80000,IF(B3038&lt;6600000,ROUNDDOWN(B3038/4,-3)*3.2-440000,IF(B3038&lt;8500000,ROUNDDOWN(B3038*0.9,0)-1100000,B3038-1950000)))))))),IF(B3038&lt;651000,0,IF(B3038&lt;1900000,B3038-650000,IF(B3038&lt;3600000,ROUNDDOWN(B3038/4,-3)*2.8-80000,IF(B3038&lt;6600000,ROUNDDOWN(B3038/4,-3)*3.2-440000,IF(B3038&lt;8500000,ROUNDDOWN(B3038*0.9,0)-1100000,B3038-1950000))))))</f>
        <v/>
      </c>
      <c r="K3038" s="16">
        <f>IF(J3038&gt;23500000,NA(),IF(C3038=2026,IF(J3038&lt;=4890000,1040000,IF(J3038&lt;=6550000,670000,620000)),IF(J3038&lt;=1320000,950000,IF(J3038&lt;=3360000,880000,IF(J3038&lt;=4890000,680000,IF(J3038&lt;=6550000,630000,580000))))))</f>
        <v/>
      </c>
      <c r="L3038" s="16">
        <f>IF(D3038=1,IF(J3038&lt;=9000000,380000,IF(J3038&lt;=9500000,260000,IF(J3038&lt;=10000000,130000,0))),0)</f>
        <v/>
      </c>
      <c r="M3038" s="16">
        <f>IF(D3038=1,IF(J3038&lt;=9000000,330000,IF(J3038&lt;=9500000,220000,IF(J3038&lt;=10000000,110000,0))),0)</f>
        <v/>
      </c>
      <c r="N3038" s="16">
        <f>IF(D3038=1,IF(J3038&lt;=9000000,50000,IF(J3038&lt;=9500000,40000,IF(J3038&lt;=10000000,20000,0))),0)</f>
        <v/>
      </c>
      <c r="O3038" s="16">
        <f>MAX(0,ROUNDDOWN(J3038-G3038-K3038-L3038-E3038*380000-F3038*630000-H3038,-3))</f>
        <v/>
      </c>
      <c r="P3038" s="16">
        <f>MAX(0,ROUNDDOWN(J3038-G3038-430000-M3038-E3038*330000-F3038*450000-I3038,-3))</f>
        <v/>
      </c>
      <c r="Q3038" s="16">
        <f>50000+N3038+E3038*50000+F3038*180000</f>
        <v/>
      </c>
      <c r="R3038" s="16">
        <f>IF(P3038&lt;=2000000,MIN(Q3038,P3038),MAX(Q3038-(P3038-2000000),50000))*0.05</f>
        <v/>
      </c>
      <c r="S3038" s="16">
        <f>MAX(0,P3038*0.1-R3038)</f>
        <v/>
      </c>
      <c r="T3038" s="16">
        <f>Q3038+MAX(0,K3038-480000)</f>
        <v/>
      </c>
      <c r="U3038" s="16">
        <f>P3038-T3038</f>
        <v/>
      </c>
      <c r="V3038" s="17">
        <f>IF(U3038&lt;0,0,LOOKUP(U3038,{0,1950001,3300001,6950001,9000001,18000001,40000001},{0.05,0.1,0.2,0.23,0.33,0.4,0.45}))</f>
        <v/>
      </c>
      <c r="W3038" s="18">
        <f>IF(U3038&lt;0,0.9,0.9-V3038*1.021)</f>
        <v/>
      </c>
      <c r="X3038" s="16">
        <f>ROUNDDOWN(S3038*0.2/W3038+2000,0)</f>
        <v/>
      </c>
      <c r="Y3038" s="17">
        <f>IF(O3038&lt;=0,0,LOOKUP(O3038,{0,1950001,3300001,6950001,9000001,18000001,40000001},{0.05,0.1,0.2,0.23,0.33,0.4,0.45}))</f>
        <v/>
      </c>
    </row>
    <row r="3039">
      <c r="A3039" t="inlineStr">
        <is>
          <t>1万円刻み</t>
        </is>
      </c>
      <c r="B3039" s="16">
        <f>'3_1万円刻み'!$A$639</f>
        <v/>
      </c>
      <c r="C3039" t="n">
        <v>2025</v>
      </c>
      <c r="D3039" t="n">
        <v>1</v>
      </c>
      <c r="E3039" t="n">
        <v>0</v>
      </c>
      <c r="F3039" t="n">
        <v>0</v>
      </c>
      <c r="G3039" s="16">
        <f>ROUND(MIN(B3039/12,650000)*12*0.0915+MIN(B3039/12,1390000)*12*(0.0504+0)+B3039*0.005,0)</f>
        <v/>
      </c>
      <c r="H3039" t="n">
        <v>0</v>
      </c>
      <c r="I3039" t="n">
        <v>0</v>
      </c>
      <c r="J3039" s="16">
        <f>IF(C3039=2026,IF(B3039&lt;741000,0,IF(B3039&lt;2191000,B3039-740000,IF(B3039&lt;2193000,1451000,IF(B3039&lt;2196000,1453000,IF(B3039&lt;2200000,1456000,IF(B3039&lt;3600000,ROUNDDOWN(B3039/4,-3)*2.8-80000,IF(B3039&lt;6600000,ROUNDDOWN(B3039/4,-3)*3.2-440000,IF(B3039&lt;8500000,ROUNDDOWN(B3039*0.9,0)-1100000,B3039-1950000)))))))),IF(B3039&lt;651000,0,IF(B3039&lt;1900000,B3039-650000,IF(B3039&lt;3600000,ROUNDDOWN(B3039/4,-3)*2.8-80000,IF(B3039&lt;6600000,ROUNDDOWN(B3039/4,-3)*3.2-440000,IF(B3039&lt;8500000,ROUNDDOWN(B3039*0.9,0)-1100000,B3039-1950000))))))</f>
        <v/>
      </c>
      <c r="K3039" s="16">
        <f>IF(J3039&gt;23500000,NA(),IF(C3039=2026,IF(J3039&lt;=4890000,1040000,IF(J3039&lt;=6550000,670000,620000)),IF(J3039&lt;=1320000,950000,IF(J3039&lt;=3360000,880000,IF(J3039&lt;=4890000,680000,IF(J3039&lt;=6550000,630000,580000))))))</f>
        <v/>
      </c>
      <c r="L3039" s="16">
        <f>IF(D3039=1,IF(J3039&lt;=9000000,380000,IF(J3039&lt;=9500000,260000,IF(J3039&lt;=10000000,130000,0))),0)</f>
        <v/>
      </c>
      <c r="M3039" s="16">
        <f>IF(D3039=1,IF(J3039&lt;=9000000,330000,IF(J3039&lt;=9500000,220000,IF(J3039&lt;=10000000,110000,0))),0)</f>
        <v/>
      </c>
      <c r="N3039" s="16">
        <f>IF(D3039=1,IF(J3039&lt;=9000000,50000,IF(J3039&lt;=9500000,40000,IF(J3039&lt;=10000000,20000,0))),0)</f>
        <v/>
      </c>
      <c r="O3039" s="16">
        <f>MAX(0,ROUNDDOWN(J3039-G3039-K3039-L3039-E3039*380000-F3039*630000-H3039,-3))</f>
        <v/>
      </c>
      <c r="P3039" s="16">
        <f>MAX(0,ROUNDDOWN(J3039-G3039-430000-M3039-E3039*330000-F3039*450000-I3039,-3))</f>
        <v/>
      </c>
      <c r="Q3039" s="16">
        <f>50000+N3039+E3039*50000+F3039*180000</f>
        <v/>
      </c>
      <c r="R3039" s="16">
        <f>IF(P3039&lt;=2000000,MIN(Q3039,P3039),MAX(Q3039-(P3039-2000000),50000))*0.05</f>
        <v/>
      </c>
      <c r="S3039" s="16">
        <f>MAX(0,P3039*0.1-R3039)</f>
        <v/>
      </c>
      <c r="T3039" s="16">
        <f>Q3039+MAX(0,K3039-480000)</f>
        <v/>
      </c>
      <c r="U3039" s="16">
        <f>P3039-T3039</f>
        <v/>
      </c>
      <c r="V3039" s="17">
        <f>IF(U3039&lt;0,0,LOOKUP(U3039,{0,1950001,3300001,6950001,9000001,18000001,40000001},{0.05,0.1,0.2,0.23,0.33,0.4,0.45}))</f>
        <v/>
      </c>
      <c r="W3039" s="18">
        <f>IF(U3039&lt;0,0.9,0.9-V3039*1.021)</f>
        <v/>
      </c>
      <c r="X3039" s="16">
        <f>ROUNDDOWN(S3039*0.2/W3039+2000,0)</f>
        <v/>
      </c>
      <c r="Y3039" s="17">
        <f>IF(O3039&lt;=0,0,LOOKUP(O3039,{0,1950001,3300001,6950001,9000001,18000001,40000001},{0.05,0.1,0.2,0.23,0.33,0.4,0.45}))</f>
        <v/>
      </c>
    </row>
    <row r="3040">
      <c r="A3040" t="inlineStr">
        <is>
          <t>1万円刻み</t>
        </is>
      </c>
      <c r="B3040" s="16">
        <f>'3_1万円刻み'!$A$639</f>
        <v/>
      </c>
      <c r="C3040" t="n">
        <v>2026</v>
      </c>
      <c r="D3040" t="n">
        <v>1</v>
      </c>
      <c r="E3040" t="n">
        <v>0</v>
      </c>
      <c r="F3040" t="n">
        <v>0</v>
      </c>
      <c r="G3040" s="16">
        <f>ROUND(MIN(B3040/12,650000)*12*0.0915+MIN(B3040/12,1390000)*12*(0.0504+0)+B3040*0.005,0)</f>
        <v/>
      </c>
      <c r="H3040" t="n">
        <v>0</v>
      </c>
      <c r="I3040" t="n">
        <v>0</v>
      </c>
      <c r="J3040" s="16">
        <f>IF(C3040=2026,IF(B3040&lt;741000,0,IF(B3040&lt;2191000,B3040-740000,IF(B3040&lt;2193000,1451000,IF(B3040&lt;2196000,1453000,IF(B3040&lt;2200000,1456000,IF(B3040&lt;3600000,ROUNDDOWN(B3040/4,-3)*2.8-80000,IF(B3040&lt;6600000,ROUNDDOWN(B3040/4,-3)*3.2-440000,IF(B3040&lt;8500000,ROUNDDOWN(B3040*0.9,0)-1100000,B3040-1950000)))))))),IF(B3040&lt;651000,0,IF(B3040&lt;1900000,B3040-650000,IF(B3040&lt;3600000,ROUNDDOWN(B3040/4,-3)*2.8-80000,IF(B3040&lt;6600000,ROUNDDOWN(B3040/4,-3)*3.2-440000,IF(B3040&lt;8500000,ROUNDDOWN(B3040*0.9,0)-1100000,B3040-1950000))))))</f>
        <v/>
      </c>
      <c r="K3040" s="16">
        <f>IF(J3040&gt;23500000,NA(),IF(C3040=2026,IF(J3040&lt;=4890000,1040000,IF(J3040&lt;=6550000,670000,620000)),IF(J3040&lt;=1320000,950000,IF(J3040&lt;=3360000,880000,IF(J3040&lt;=4890000,680000,IF(J3040&lt;=6550000,630000,580000))))))</f>
        <v/>
      </c>
      <c r="L3040" s="16">
        <f>IF(D3040=1,IF(J3040&lt;=9000000,380000,IF(J3040&lt;=9500000,260000,IF(J3040&lt;=10000000,130000,0))),0)</f>
        <v/>
      </c>
      <c r="M3040" s="16">
        <f>IF(D3040=1,IF(J3040&lt;=9000000,330000,IF(J3040&lt;=9500000,220000,IF(J3040&lt;=10000000,110000,0))),0)</f>
        <v/>
      </c>
      <c r="N3040" s="16">
        <f>IF(D3040=1,IF(J3040&lt;=9000000,50000,IF(J3040&lt;=9500000,40000,IF(J3040&lt;=10000000,20000,0))),0)</f>
        <v/>
      </c>
      <c r="O3040" s="16">
        <f>MAX(0,ROUNDDOWN(J3040-G3040-K3040-L3040-E3040*380000-F3040*630000-H3040,-3))</f>
        <v/>
      </c>
      <c r="P3040" s="16">
        <f>MAX(0,ROUNDDOWN(J3040-G3040-430000-M3040-E3040*330000-F3040*450000-I3040,-3))</f>
        <v/>
      </c>
      <c r="Q3040" s="16">
        <f>50000+N3040+E3040*50000+F3040*180000</f>
        <v/>
      </c>
      <c r="R3040" s="16">
        <f>IF(P3040&lt;=2000000,MIN(Q3040,P3040),MAX(Q3040-(P3040-2000000),50000))*0.05</f>
        <v/>
      </c>
      <c r="S3040" s="16">
        <f>MAX(0,P3040*0.1-R3040)</f>
        <v/>
      </c>
      <c r="T3040" s="16">
        <f>Q3040+MAX(0,K3040-480000)</f>
        <v/>
      </c>
      <c r="U3040" s="16">
        <f>P3040-T3040</f>
        <v/>
      </c>
      <c r="V3040" s="17">
        <f>IF(U3040&lt;0,0,LOOKUP(U3040,{0,1950001,3300001,6950001,9000001,18000001,40000001},{0.05,0.1,0.2,0.23,0.33,0.4,0.45}))</f>
        <v/>
      </c>
      <c r="W3040" s="18">
        <f>IF(U3040&lt;0,0.9,0.9-V3040*1.021)</f>
        <v/>
      </c>
      <c r="X3040" s="16">
        <f>ROUNDDOWN(S3040*0.2/W3040+2000,0)</f>
        <v/>
      </c>
      <c r="Y3040" s="17">
        <f>IF(O3040&lt;=0,0,LOOKUP(O3040,{0,1950001,3300001,6950001,9000001,18000001,40000001},{0.05,0.1,0.2,0.23,0.33,0.4,0.45}))</f>
        <v/>
      </c>
    </row>
    <row r="3041">
      <c r="A3041" t="inlineStr">
        <is>
          <t>1万円刻み</t>
        </is>
      </c>
      <c r="B3041" s="16">
        <f>'3_1万円刻み'!$A$640</f>
        <v/>
      </c>
      <c r="C3041" t="n">
        <v>2025</v>
      </c>
      <c r="D3041" t="n">
        <v>0</v>
      </c>
      <c r="E3041" t="n">
        <v>0</v>
      </c>
      <c r="F3041" t="n">
        <v>0</v>
      </c>
      <c r="G3041" s="16">
        <f>ROUND(MIN(B3041/12,650000)*12*0.0915+MIN(B3041/12,1390000)*12*(0.0504+0)+B3041*0.005,0)</f>
        <v/>
      </c>
      <c r="H3041" t="n">
        <v>0</v>
      </c>
      <c r="I3041" t="n">
        <v>0</v>
      </c>
      <c r="J3041" s="16">
        <f>IF(C3041=2026,IF(B3041&lt;741000,0,IF(B3041&lt;2191000,B3041-740000,IF(B3041&lt;2193000,1451000,IF(B3041&lt;2196000,1453000,IF(B3041&lt;2200000,1456000,IF(B3041&lt;3600000,ROUNDDOWN(B3041/4,-3)*2.8-80000,IF(B3041&lt;6600000,ROUNDDOWN(B3041/4,-3)*3.2-440000,IF(B3041&lt;8500000,ROUNDDOWN(B3041*0.9,0)-1100000,B3041-1950000)))))))),IF(B3041&lt;651000,0,IF(B3041&lt;1900000,B3041-650000,IF(B3041&lt;3600000,ROUNDDOWN(B3041/4,-3)*2.8-80000,IF(B3041&lt;6600000,ROUNDDOWN(B3041/4,-3)*3.2-440000,IF(B3041&lt;8500000,ROUNDDOWN(B3041*0.9,0)-1100000,B3041-1950000))))))</f>
        <v/>
      </c>
      <c r="K3041" s="16">
        <f>IF(J3041&gt;23500000,NA(),IF(C3041=2026,IF(J3041&lt;=4890000,1040000,IF(J3041&lt;=6550000,670000,620000)),IF(J3041&lt;=1320000,950000,IF(J3041&lt;=3360000,880000,IF(J3041&lt;=4890000,680000,IF(J3041&lt;=6550000,630000,580000))))))</f>
        <v/>
      </c>
      <c r="L3041" s="16">
        <f>IF(D3041=1,IF(J3041&lt;=9000000,380000,IF(J3041&lt;=9500000,260000,IF(J3041&lt;=10000000,130000,0))),0)</f>
        <v/>
      </c>
      <c r="M3041" s="16">
        <f>IF(D3041=1,IF(J3041&lt;=9000000,330000,IF(J3041&lt;=9500000,220000,IF(J3041&lt;=10000000,110000,0))),0)</f>
        <v/>
      </c>
      <c r="N3041" s="16">
        <f>IF(D3041=1,IF(J3041&lt;=9000000,50000,IF(J3041&lt;=9500000,40000,IF(J3041&lt;=10000000,20000,0))),0)</f>
        <v/>
      </c>
      <c r="O3041" s="16">
        <f>MAX(0,ROUNDDOWN(J3041-G3041-K3041-L3041-E3041*380000-F3041*630000-H3041,-3))</f>
        <v/>
      </c>
      <c r="P3041" s="16">
        <f>MAX(0,ROUNDDOWN(J3041-G3041-430000-M3041-E3041*330000-F3041*450000-I3041,-3))</f>
        <v/>
      </c>
      <c r="Q3041" s="16">
        <f>50000+N3041+E3041*50000+F3041*180000</f>
        <v/>
      </c>
      <c r="R3041" s="16">
        <f>IF(P3041&lt;=2000000,MIN(Q3041,P3041),MAX(Q3041-(P3041-2000000),50000))*0.05</f>
        <v/>
      </c>
      <c r="S3041" s="16">
        <f>MAX(0,P3041*0.1-R3041)</f>
        <v/>
      </c>
      <c r="T3041" s="16">
        <f>Q3041+MAX(0,K3041-480000)</f>
        <v/>
      </c>
      <c r="U3041" s="16">
        <f>P3041-T3041</f>
        <v/>
      </c>
      <c r="V3041" s="17">
        <f>IF(U3041&lt;0,0,LOOKUP(U3041,{0,1950001,3300001,6950001,9000001,18000001,40000001},{0.05,0.1,0.2,0.23,0.33,0.4,0.45}))</f>
        <v/>
      </c>
      <c r="W3041" s="18">
        <f>IF(U3041&lt;0,0.9,0.9-V3041*1.021)</f>
        <v/>
      </c>
      <c r="X3041" s="16">
        <f>ROUNDDOWN(S3041*0.2/W3041+2000,0)</f>
        <v/>
      </c>
      <c r="Y3041" s="17">
        <f>IF(O3041&lt;=0,0,LOOKUP(O3041,{0,1950001,3300001,6950001,9000001,18000001,40000001},{0.05,0.1,0.2,0.23,0.33,0.4,0.45}))</f>
        <v/>
      </c>
    </row>
    <row r="3042">
      <c r="A3042" t="inlineStr">
        <is>
          <t>1万円刻み</t>
        </is>
      </c>
      <c r="B3042" s="16">
        <f>'3_1万円刻み'!$A$640</f>
        <v/>
      </c>
      <c r="C3042" t="n">
        <v>2026</v>
      </c>
      <c r="D3042" t="n">
        <v>0</v>
      </c>
      <c r="E3042" t="n">
        <v>0</v>
      </c>
      <c r="F3042" t="n">
        <v>0</v>
      </c>
      <c r="G3042" s="16">
        <f>ROUND(MIN(B3042/12,650000)*12*0.0915+MIN(B3042/12,1390000)*12*(0.0504+0)+B3042*0.005,0)</f>
        <v/>
      </c>
      <c r="H3042" t="n">
        <v>0</v>
      </c>
      <c r="I3042" t="n">
        <v>0</v>
      </c>
      <c r="J3042" s="16">
        <f>IF(C3042=2026,IF(B3042&lt;741000,0,IF(B3042&lt;2191000,B3042-740000,IF(B3042&lt;2193000,1451000,IF(B3042&lt;2196000,1453000,IF(B3042&lt;2200000,1456000,IF(B3042&lt;3600000,ROUNDDOWN(B3042/4,-3)*2.8-80000,IF(B3042&lt;6600000,ROUNDDOWN(B3042/4,-3)*3.2-440000,IF(B3042&lt;8500000,ROUNDDOWN(B3042*0.9,0)-1100000,B3042-1950000)))))))),IF(B3042&lt;651000,0,IF(B3042&lt;1900000,B3042-650000,IF(B3042&lt;3600000,ROUNDDOWN(B3042/4,-3)*2.8-80000,IF(B3042&lt;6600000,ROUNDDOWN(B3042/4,-3)*3.2-440000,IF(B3042&lt;8500000,ROUNDDOWN(B3042*0.9,0)-1100000,B3042-1950000))))))</f>
        <v/>
      </c>
      <c r="K3042" s="16">
        <f>IF(J3042&gt;23500000,NA(),IF(C3042=2026,IF(J3042&lt;=4890000,1040000,IF(J3042&lt;=6550000,670000,620000)),IF(J3042&lt;=1320000,950000,IF(J3042&lt;=3360000,880000,IF(J3042&lt;=4890000,680000,IF(J3042&lt;=6550000,630000,580000))))))</f>
        <v/>
      </c>
      <c r="L3042" s="16">
        <f>IF(D3042=1,IF(J3042&lt;=9000000,380000,IF(J3042&lt;=9500000,260000,IF(J3042&lt;=10000000,130000,0))),0)</f>
        <v/>
      </c>
      <c r="M3042" s="16">
        <f>IF(D3042=1,IF(J3042&lt;=9000000,330000,IF(J3042&lt;=9500000,220000,IF(J3042&lt;=10000000,110000,0))),0)</f>
        <v/>
      </c>
      <c r="N3042" s="16">
        <f>IF(D3042=1,IF(J3042&lt;=9000000,50000,IF(J3042&lt;=9500000,40000,IF(J3042&lt;=10000000,20000,0))),0)</f>
        <v/>
      </c>
      <c r="O3042" s="16">
        <f>MAX(0,ROUNDDOWN(J3042-G3042-K3042-L3042-E3042*380000-F3042*630000-H3042,-3))</f>
        <v/>
      </c>
      <c r="P3042" s="16">
        <f>MAX(0,ROUNDDOWN(J3042-G3042-430000-M3042-E3042*330000-F3042*450000-I3042,-3))</f>
        <v/>
      </c>
      <c r="Q3042" s="16">
        <f>50000+N3042+E3042*50000+F3042*180000</f>
        <v/>
      </c>
      <c r="R3042" s="16">
        <f>IF(P3042&lt;=2000000,MIN(Q3042,P3042),MAX(Q3042-(P3042-2000000),50000))*0.05</f>
        <v/>
      </c>
      <c r="S3042" s="16">
        <f>MAX(0,P3042*0.1-R3042)</f>
        <v/>
      </c>
      <c r="T3042" s="16">
        <f>Q3042+MAX(0,K3042-480000)</f>
        <v/>
      </c>
      <c r="U3042" s="16">
        <f>P3042-T3042</f>
        <v/>
      </c>
      <c r="V3042" s="17">
        <f>IF(U3042&lt;0,0,LOOKUP(U3042,{0,1950001,3300001,6950001,9000001,18000001,40000001},{0.05,0.1,0.2,0.23,0.33,0.4,0.45}))</f>
        <v/>
      </c>
      <c r="W3042" s="18">
        <f>IF(U3042&lt;0,0.9,0.9-V3042*1.021)</f>
        <v/>
      </c>
      <c r="X3042" s="16">
        <f>ROUNDDOWN(S3042*0.2/W3042+2000,0)</f>
        <v/>
      </c>
      <c r="Y3042" s="17">
        <f>IF(O3042&lt;=0,0,LOOKUP(O3042,{0,1950001,3300001,6950001,9000001,18000001,40000001},{0.05,0.1,0.2,0.23,0.33,0.4,0.45}))</f>
        <v/>
      </c>
    </row>
    <row r="3043">
      <c r="A3043" t="inlineStr">
        <is>
          <t>1万円刻み</t>
        </is>
      </c>
      <c r="B3043" s="16">
        <f>'3_1万円刻み'!$A$640</f>
        <v/>
      </c>
      <c r="C3043" t="n">
        <v>2025</v>
      </c>
      <c r="D3043" t="n">
        <v>1</v>
      </c>
      <c r="E3043" t="n">
        <v>0</v>
      </c>
      <c r="F3043" t="n">
        <v>0</v>
      </c>
      <c r="G3043" s="16">
        <f>ROUND(MIN(B3043/12,650000)*12*0.0915+MIN(B3043/12,1390000)*12*(0.0504+0)+B3043*0.005,0)</f>
        <v/>
      </c>
      <c r="H3043" t="n">
        <v>0</v>
      </c>
      <c r="I3043" t="n">
        <v>0</v>
      </c>
      <c r="J3043" s="16">
        <f>IF(C3043=2026,IF(B3043&lt;741000,0,IF(B3043&lt;2191000,B3043-740000,IF(B3043&lt;2193000,1451000,IF(B3043&lt;2196000,1453000,IF(B3043&lt;2200000,1456000,IF(B3043&lt;3600000,ROUNDDOWN(B3043/4,-3)*2.8-80000,IF(B3043&lt;6600000,ROUNDDOWN(B3043/4,-3)*3.2-440000,IF(B3043&lt;8500000,ROUNDDOWN(B3043*0.9,0)-1100000,B3043-1950000)))))))),IF(B3043&lt;651000,0,IF(B3043&lt;1900000,B3043-650000,IF(B3043&lt;3600000,ROUNDDOWN(B3043/4,-3)*2.8-80000,IF(B3043&lt;6600000,ROUNDDOWN(B3043/4,-3)*3.2-440000,IF(B3043&lt;8500000,ROUNDDOWN(B3043*0.9,0)-1100000,B3043-1950000))))))</f>
        <v/>
      </c>
      <c r="K3043" s="16">
        <f>IF(J3043&gt;23500000,NA(),IF(C3043=2026,IF(J3043&lt;=4890000,1040000,IF(J3043&lt;=6550000,670000,620000)),IF(J3043&lt;=1320000,950000,IF(J3043&lt;=3360000,880000,IF(J3043&lt;=4890000,680000,IF(J3043&lt;=6550000,630000,580000))))))</f>
        <v/>
      </c>
      <c r="L3043" s="16">
        <f>IF(D3043=1,IF(J3043&lt;=9000000,380000,IF(J3043&lt;=9500000,260000,IF(J3043&lt;=10000000,130000,0))),0)</f>
        <v/>
      </c>
      <c r="M3043" s="16">
        <f>IF(D3043=1,IF(J3043&lt;=9000000,330000,IF(J3043&lt;=9500000,220000,IF(J3043&lt;=10000000,110000,0))),0)</f>
        <v/>
      </c>
      <c r="N3043" s="16">
        <f>IF(D3043=1,IF(J3043&lt;=9000000,50000,IF(J3043&lt;=9500000,40000,IF(J3043&lt;=10000000,20000,0))),0)</f>
        <v/>
      </c>
      <c r="O3043" s="16">
        <f>MAX(0,ROUNDDOWN(J3043-G3043-K3043-L3043-E3043*380000-F3043*630000-H3043,-3))</f>
        <v/>
      </c>
      <c r="P3043" s="16">
        <f>MAX(0,ROUNDDOWN(J3043-G3043-430000-M3043-E3043*330000-F3043*450000-I3043,-3))</f>
        <v/>
      </c>
      <c r="Q3043" s="16">
        <f>50000+N3043+E3043*50000+F3043*180000</f>
        <v/>
      </c>
      <c r="R3043" s="16">
        <f>IF(P3043&lt;=2000000,MIN(Q3043,P3043),MAX(Q3043-(P3043-2000000),50000))*0.05</f>
        <v/>
      </c>
      <c r="S3043" s="16">
        <f>MAX(0,P3043*0.1-R3043)</f>
        <v/>
      </c>
      <c r="T3043" s="16">
        <f>Q3043+MAX(0,K3043-480000)</f>
        <v/>
      </c>
      <c r="U3043" s="16">
        <f>P3043-T3043</f>
        <v/>
      </c>
      <c r="V3043" s="17">
        <f>IF(U3043&lt;0,0,LOOKUP(U3043,{0,1950001,3300001,6950001,9000001,18000001,40000001},{0.05,0.1,0.2,0.23,0.33,0.4,0.45}))</f>
        <v/>
      </c>
      <c r="W3043" s="18">
        <f>IF(U3043&lt;0,0.9,0.9-V3043*1.021)</f>
        <v/>
      </c>
      <c r="X3043" s="16">
        <f>ROUNDDOWN(S3043*0.2/W3043+2000,0)</f>
        <v/>
      </c>
      <c r="Y3043" s="17">
        <f>IF(O3043&lt;=0,0,LOOKUP(O3043,{0,1950001,3300001,6950001,9000001,18000001,40000001},{0.05,0.1,0.2,0.23,0.33,0.4,0.45}))</f>
        <v/>
      </c>
    </row>
    <row r="3044">
      <c r="A3044" t="inlineStr">
        <is>
          <t>1万円刻み</t>
        </is>
      </c>
      <c r="B3044" s="16">
        <f>'3_1万円刻み'!$A$640</f>
        <v/>
      </c>
      <c r="C3044" t="n">
        <v>2026</v>
      </c>
      <c r="D3044" t="n">
        <v>1</v>
      </c>
      <c r="E3044" t="n">
        <v>0</v>
      </c>
      <c r="F3044" t="n">
        <v>0</v>
      </c>
      <c r="G3044" s="16">
        <f>ROUND(MIN(B3044/12,650000)*12*0.0915+MIN(B3044/12,1390000)*12*(0.0504+0)+B3044*0.005,0)</f>
        <v/>
      </c>
      <c r="H3044" t="n">
        <v>0</v>
      </c>
      <c r="I3044" t="n">
        <v>0</v>
      </c>
      <c r="J3044" s="16">
        <f>IF(C3044=2026,IF(B3044&lt;741000,0,IF(B3044&lt;2191000,B3044-740000,IF(B3044&lt;2193000,1451000,IF(B3044&lt;2196000,1453000,IF(B3044&lt;2200000,1456000,IF(B3044&lt;3600000,ROUNDDOWN(B3044/4,-3)*2.8-80000,IF(B3044&lt;6600000,ROUNDDOWN(B3044/4,-3)*3.2-440000,IF(B3044&lt;8500000,ROUNDDOWN(B3044*0.9,0)-1100000,B3044-1950000)))))))),IF(B3044&lt;651000,0,IF(B3044&lt;1900000,B3044-650000,IF(B3044&lt;3600000,ROUNDDOWN(B3044/4,-3)*2.8-80000,IF(B3044&lt;6600000,ROUNDDOWN(B3044/4,-3)*3.2-440000,IF(B3044&lt;8500000,ROUNDDOWN(B3044*0.9,0)-1100000,B3044-1950000))))))</f>
        <v/>
      </c>
      <c r="K3044" s="16">
        <f>IF(J3044&gt;23500000,NA(),IF(C3044=2026,IF(J3044&lt;=4890000,1040000,IF(J3044&lt;=6550000,670000,620000)),IF(J3044&lt;=1320000,950000,IF(J3044&lt;=3360000,880000,IF(J3044&lt;=4890000,680000,IF(J3044&lt;=6550000,630000,580000))))))</f>
        <v/>
      </c>
      <c r="L3044" s="16">
        <f>IF(D3044=1,IF(J3044&lt;=9000000,380000,IF(J3044&lt;=9500000,260000,IF(J3044&lt;=10000000,130000,0))),0)</f>
        <v/>
      </c>
      <c r="M3044" s="16">
        <f>IF(D3044=1,IF(J3044&lt;=9000000,330000,IF(J3044&lt;=9500000,220000,IF(J3044&lt;=10000000,110000,0))),0)</f>
        <v/>
      </c>
      <c r="N3044" s="16">
        <f>IF(D3044=1,IF(J3044&lt;=9000000,50000,IF(J3044&lt;=9500000,40000,IF(J3044&lt;=10000000,20000,0))),0)</f>
        <v/>
      </c>
      <c r="O3044" s="16">
        <f>MAX(0,ROUNDDOWN(J3044-G3044-K3044-L3044-E3044*380000-F3044*630000-H3044,-3))</f>
        <v/>
      </c>
      <c r="P3044" s="16">
        <f>MAX(0,ROUNDDOWN(J3044-G3044-430000-M3044-E3044*330000-F3044*450000-I3044,-3))</f>
        <v/>
      </c>
      <c r="Q3044" s="16">
        <f>50000+N3044+E3044*50000+F3044*180000</f>
        <v/>
      </c>
      <c r="R3044" s="16">
        <f>IF(P3044&lt;=2000000,MIN(Q3044,P3044),MAX(Q3044-(P3044-2000000),50000))*0.05</f>
        <v/>
      </c>
      <c r="S3044" s="16">
        <f>MAX(0,P3044*0.1-R3044)</f>
        <v/>
      </c>
      <c r="T3044" s="16">
        <f>Q3044+MAX(0,K3044-480000)</f>
        <v/>
      </c>
      <c r="U3044" s="16">
        <f>P3044-T3044</f>
        <v/>
      </c>
      <c r="V3044" s="17">
        <f>IF(U3044&lt;0,0,LOOKUP(U3044,{0,1950001,3300001,6950001,9000001,18000001,40000001},{0.05,0.1,0.2,0.23,0.33,0.4,0.45}))</f>
        <v/>
      </c>
      <c r="W3044" s="18">
        <f>IF(U3044&lt;0,0.9,0.9-V3044*1.021)</f>
        <v/>
      </c>
      <c r="X3044" s="16">
        <f>ROUNDDOWN(S3044*0.2/W3044+2000,0)</f>
        <v/>
      </c>
      <c r="Y3044" s="17">
        <f>IF(O3044&lt;=0,0,LOOKUP(O3044,{0,1950001,3300001,6950001,9000001,18000001,40000001},{0.05,0.1,0.2,0.23,0.33,0.4,0.45}))</f>
        <v/>
      </c>
    </row>
    <row r="3045">
      <c r="A3045" t="inlineStr">
        <is>
          <t>1万円刻み</t>
        </is>
      </c>
      <c r="B3045" s="16">
        <f>'3_1万円刻み'!$A$641</f>
        <v/>
      </c>
      <c r="C3045" t="n">
        <v>2025</v>
      </c>
      <c r="D3045" t="n">
        <v>0</v>
      </c>
      <c r="E3045" t="n">
        <v>0</v>
      </c>
      <c r="F3045" t="n">
        <v>0</v>
      </c>
      <c r="G3045" s="16">
        <f>ROUND(MIN(B3045/12,650000)*12*0.0915+MIN(B3045/12,1390000)*12*(0.0504+0)+B3045*0.005,0)</f>
        <v/>
      </c>
      <c r="H3045" t="n">
        <v>0</v>
      </c>
      <c r="I3045" t="n">
        <v>0</v>
      </c>
      <c r="J3045" s="16">
        <f>IF(C3045=2026,IF(B3045&lt;741000,0,IF(B3045&lt;2191000,B3045-740000,IF(B3045&lt;2193000,1451000,IF(B3045&lt;2196000,1453000,IF(B3045&lt;2200000,1456000,IF(B3045&lt;3600000,ROUNDDOWN(B3045/4,-3)*2.8-80000,IF(B3045&lt;6600000,ROUNDDOWN(B3045/4,-3)*3.2-440000,IF(B3045&lt;8500000,ROUNDDOWN(B3045*0.9,0)-1100000,B3045-1950000)))))))),IF(B3045&lt;651000,0,IF(B3045&lt;1900000,B3045-650000,IF(B3045&lt;3600000,ROUNDDOWN(B3045/4,-3)*2.8-80000,IF(B3045&lt;6600000,ROUNDDOWN(B3045/4,-3)*3.2-440000,IF(B3045&lt;8500000,ROUNDDOWN(B3045*0.9,0)-1100000,B3045-1950000))))))</f>
        <v/>
      </c>
      <c r="K3045" s="16">
        <f>IF(J3045&gt;23500000,NA(),IF(C3045=2026,IF(J3045&lt;=4890000,1040000,IF(J3045&lt;=6550000,670000,620000)),IF(J3045&lt;=1320000,950000,IF(J3045&lt;=3360000,880000,IF(J3045&lt;=4890000,680000,IF(J3045&lt;=6550000,630000,580000))))))</f>
        <v/>
      </c>
      <c r="L3045" s="16">
        <f>IF(D3045=1,IF(J3045&lt;=9000000,380000,IF(J3045&lt;=9500000,260000,IF(J3045&lt;=10000000,130000,0))),0)</f>
        <v/>
      </c>
      <c r="M3045" s="16">
        <f>IF(D3045=1,IF(J3045&lt;=9000000,330000,IF(J3045&lt;=9500000,220000,IF(J3045&lt;=10000000,110000,0))),0)</f>
        <v/>
      </c>
      <c r="N3045" s="16">
        <f>IF(D3045=1,IF(J3045&lt;=9000000,50000,IF(J3045&lt;=9500000,40000,IF(J3045&lt;=10000000,20000,0))),0)</f>
        <v/>
      </c>
      <c r="O3045" s="16">
        <f>MAX(0,ROUNDDOWN(J3045-G3045-K3045-L3045-E3045*380000-F3045*630000-H3045,-3))</f>
        <v/>
      </c>
      <c r="P3045" s="16">
        <f>MAX(0,ROUNDDOWN(J3045-G3045-430000-M3045-E3045*330000-F3045*450000-I3045,-3))</f>
        <v/>
      </c>
      <c r="Q3045" s="16">
        <f>50000+N3045+E3045*50000+F3045*180000</f>
        <v/>
      </c>
      <c r="R3045" s="16">
        <f>IF(P3045&lt;=2000000,MIN(Q3045,P3045),MAX(Q3045-(P3045-2000000),50000))*0.05</f>
        <v/>
      </c>
      <c r="S3045" s="16">
        <f>MAX(0,P3045*0.1-R3045)</f>
        <v/>
      </c>
      <c r="T3045" s="16">
        <f>Q3045+MAX(0,K3045-480000)</f>
        <v/>
      </c>
      <c r="U3045" s="16">
        <f>P3045-T3045</f>
        <v/>
      </c>
      <c r="V3045" s="17">
        <f>IF(U3045&lt;0,0,LOOKUP(U3045,{0,1950001,3300001,6950001,9000001,18000001,40000001},{0.05,0.1,0.2,0.23,0.33,0.4,0.45}))</f>
        <v/>
      </c>
      <c r="W3045" s="18">
        <f>IF(U3045&lt;0,0.9,0.9-V3045*1.021)</f>
        <v/>
      </c>
      <c r="X3045" s="16">
        <f>ROUNDDOWN(S3045*0.2/W3045+2000,0)</f>
        <v/>
      </c>
      <c r="Y3045" s="17">
        <f>IF(O3045&lt;=0,0,LOOKUP(O3045,{0,1950001,3300001,6950001,9000001,18000001,40000001},{0.05,0.1,0.2,0.23,0.33,0.4,0.45}))</f>
        <v/>
      </c>
    </row>
    <row r="3046">
      <c r="A3046" t="inlineStr">
        <is>
          <t>1万円刻み</t>
        </is>
      </c>
      <c r="B3046" s="16">
        <f>'3_1万円刻み'!$A$641</f>
        <v/>
      </c>
      <c r="C3046" t="n">
        <v>2026</v>
      </c>
      <c r="D3046" t="n">
        <v>0</v>
      </c>
      <c r="E3046" t="n">
        <v>0</v>
      </c>
      <c r="F3046" t="n">
        <v>0</v>
      </c>
      <c r="G3046" s="16">
        <f>ROUND(MIN(B3046/12,650000)*12*0.0915+MIN(B3046/12,1390000)*12*(0.0504+0)+B3046*0.005,0)</f>
        <v/>
      </c>
      <c r="H3046" t="n">
        <v>0</v>
      </c>
      <c r="I3046" t="n">
        <v>0</v>
      </c>
      <c r="J3046" s="16">
        <f>IF(C3046=2026,IF(B3046&lt;741000,0,IF(B3046&lt;2191000,B3046-740000,IF(B3046&lt;2193000,1451000,IF(B3046&lt;2196000,1453000,IF(B3046&lt;2200000,1456000,IF(B3046&lt;3600000,ROUNDDOWN(B3046/4,-3)*2.8-80000,IF(B3046&lt;6600000,ROUNDDOWN(B3046/4,-3)*3.2-440000,IF(B3046&lt;8500000,ROUNDDOWN(B3046*0.9,0)-1100000,B3046-1950000)))))))),IF(B3046&lt;651000,0,IF(B3046&lt;1900000,B3046-650000,IF(B3046&lt;3600000,ROUNDDOWN(B3046/4,-3)*2.8-80000,IF(B3046&lt;6600000,ROUNDDOWN(B3046/4,-3)*3.2-440000,IF(B3046&lt;8500000,ROUNDDOWN(B3046*0.9,0)-1100000,B3046-1950000))))))</f>
        <v/>
      </c>
      <c r="K3046" s="16">
        <f>IF(J3046&gt;23500000,NA(),IF(C3046=2026,IF(J3046&lt;=4890000,1040000,IF(J3046&lt;=6550000,670000,620000)),IF(J3046&lt;=1320000,950000,IF(J3046&lt;=3360000,880000,IF(J3046&lt;=4890000,680000,IF(J3046&lt;=6550000,630000,580000))))))</f>
        <v/>
      </c>
      <c r="L3046" s="16">
        <f>IF(D3046=1,IF(J3046&lt;=9000000,380000,IF(J3046&lt;=9500000,260000,IF(J3046&lt;=10000000,130000,0))),0)</f>
        <v/>
      </c>
      <c r="M3046" s="16">
        <f>IF(D3046=1,IF(J3046&lt;=9000000,330000,IF(J3046&lt;=9500000,220000,IF(J3046&lt;=10000000,110000,0))),0)</f>
        <v/>
      </c>
      <c r="N3046" s="16">
        <f>IF(D3046=1,IF(J3046&lt;=9000000,50000,IF(J3046&lt;=9500000,40000,IF(J3046&lt;=10000000,20000,0))),0)</f>
        <v/>
      </c>
      <c r="O3046" s="16">
        <f>MAX(0,ROUNDDOWN(J3046-G3046-K3046-L3046-E3046*380000-F3046*630000-H3046,-3))</f>
        <v/>
      </c>
      <c r="P3046" s="16">
        <f>MAX(0,ROUNDDOWN(J3046-G3046-430000-M3046-E3046*330000-F3046*450000-I3046,-3))</f>
        <v/>
      </c>
      <c r="Q3046" s="16">
        <f>50000+N3046+E3046*50000+F3046*180000</f>
        <v/>
      </c>
      <c r="R3046" s="16">
        <f>IF(P3046&lt;=2000000,MIN(Q3046,P3046),MAX(Q3046-(P3046-2000000),50000))*0.05</f>
        <v/>
      </c>
      <c r="S3046" s="16">
        <f>MAX(0,P3046*0.1-R3046)</f>
        <v/>
      </c>
      <c r="T3046" s="16">
        <f>Q3046+MAX(0,K3046-480000)</f>
        <v/>
      </c>
      <c r="U3046" s="16">
        <f>P3046-T3046</f>
        <v/>
      </c>
      <c r="V3046" s="17">
        <f>IF(U3046&lt;0,0,LOOKUP(U3046,{0,1950001,3300001,6950001,9000001,18000001,40000001},{0.05,0.1,0.2,0.23,0.33,0.4,0.45}))</f>
        <v/>
      </c>
      <c r="W3046" s="18">
        <f>IF(U3046&lt;0,0.9,0.9-V3046*1.021)</f>
        <v/>
      </c>
      <c r="X3046" s="16">
        <f>ROUNDDOWN(S3046*0.2/W3046+2000,0)</f>
        <v/>
      </c>
      <c r="Y3046" s="17">
        <f>IF(O3046&lt;=0,0,LOOKUP(O3046,{0,1950001,3300001,6950001,9000001,18000001,40000001},{0.05,0.1,0.2,0.23,0.33,0.4,0.45}))</f>
        <v/>
      </c>
    </row>
    <row r="3047">
      <c r="A3047" t="inlineStr">
        <is>
          <t>1万円刻み</t>
        </is>
      </c>
      <c r="B3047" s="16">
        <f>'3_1万円刻み'!$A$641</f>
        <v/>
      </c>
      <c r="C3047" t="n">
        <v>2025</v>
      </c>
      <c r="D3047" t="n">
        <v>1</v>
      </c>
      <c r="E3047" t="n">
        <v>0</v>
      </c>
      <c r="F3047" t="n">
        <v>0</v>
      </c>
      <c r="G3047" s="16">
        <f>ROUND(MIN(B3047/12,650000)*12*0.0915+MIN(B3047/12,1390000)*12*(0.0504+0)+B3047*0.005,0)</f>
        <v/>
      </c>
      <c r="H3047" t="n">
        <v>0</v>
      </c>
      <c r="I3047" t="n">
        <v>0</v>
      </c>
      <c r="J3047" s="16">
        <f>IF(C3047=2026,IF(B3047&lt;741000,0,IF(B3047&lt;2191000,B3047-740000,IF(B3047&lt;2193000,1451000,IF(B3047&lt;2196000,1453000,IF(B3047&lt;2200000,1456000,IF(B3047&lt;3600000,ROUNDDOWN(B3047/4,-3)*2.8-80000,IF(B3047&lt;6600000,ROUNDDOWN(B3047/4,-3)*3.2-440000,IF(B3047&lt;8500000,ROUNDDOWN(B3047*0.9,0)-1100000,B3047-1950000)))))))),IF(B3047&lt;651000,0,IF(B3047&lt;1900000,B3047-650000,IF(B3047&lt;3600000,ROUNDDOWN(B3047/4,-3)*2.8-80000,IF(B3047&lt;6600000,ROUNDDOWN(B3047/4,-3)*3.2-440000,IF(B3047&lt;8500000,ROUNDDOWN(B3047*0.9,0)-1100000,B3047-1950000))))))</f>
        <v/>
      </c>
      <c r="K3047" s="16">
        <f>IF(J3047&gt;23500000,NA(),IF(C3047=2026,IF(J3047&lt;=4890000,1040000,IF(J3047&lt;=6550000,670000,620000)),IF(J3047&lt;=1320000,950000,IF(J3047&lt;=3360000,880000,IF(J3047&lt;=4890000,680000,IF(J3047&lt;=6550000,630000,580000))))))</f>
        <v/>
      </c>
      <c r="L3047" s="16">
        <f>IF(D3047=1,IF(J3047&lt;=9000000,380000,IF(J3047&lt;=9500000,260000,IF(J3047&lt;=10000000,130000,0))),0)</f>
        <v/>
      </c>
      <c r="M3047" s="16">
        <f>IF(D3047=1,IF(J3047&lt;=9000000,330000,IF(J3047&lt;=9500000,220000,IF(J3047&lt;=10000000,110000,0))),0)</f>
        <v/>
      </c>
      <c r="N3047" s="16">
        <f>IF(D3047=1,IF(J3047&lt;=9000000,50000,IF(J3047&lt;=9500000,40000,IF(J3047&lt;=10000000,20000,0))),0)</f>
        <v/>
      </c>
      <c r="O3047" s="16">
        <f>MAX(0,ROUNDDOWN(J3047-G3047-K3047-L3047-E3047*380000-F3047*630000-H3047,-3))</f>
        <v/>
      </c>
      <c r="P3047" s="16">
        <f>MAX(0,ROUNDDOWN(J3047-G3047-430000-M3047-E3047*330000-F3047*450000-I3047,-3))</f>
        <v/>
      </c>
      <c r="Q3047" s="16">
        <f>50000+N3047+E3047*50000+F3047*180000</f>
        <v/>
      </c>
      <c r="R3047" s="16">
        <f>IF(P3047&lt;=2000000,MIN(Q3047,P3047),MAX(Q3047-(P3047-2000000),50000))*0.05</f>
        <v/>
      </c>
      <c r="S3047" s="16">
        <f>MAX(0,P3047*0.1-R3047)</f>
        <v/>
      </c>
      <c r="T3047" s="16">
        <f>Q3047+MAX(0,K3047-480000)</f>
        <v/>
      </c>
      <c r="U3047" s="16">
        <f>P3047-T3047</f>
        <v/>
      </c>
      <c r="V3047" s="17">
        <f>IF(U3047&lt;0,0,LOOKUP(U3047,{0,1950001,3300001,6950001,9000001,18000001,40000001},{0.05,0.1,0.2,0.23,0.33,0.4,0.45}))</f>
        <v/>
      </c>
      <c r="W3047" s="18">
        <f>IF(U3047&lt;0,0.9,0.9-V3047*1.021)</f>
        <v/>
      </c>
      <c r="X3047" s="16">
        <f>ROUNDDOWN(S3047*0.2/W3047+2000,0)</f>
        <v/>
      </c>
      <c r="Y3047" s="17">
        <f>IF(O3047&lt;=0,0,LOOKUP(O3047,{0,1950001,3300001,6950001,9000001,18000001,40000001},{0.05,0.1,0.2,0.23,0.33,0.4,0.45}))</f>
        <v/>
      </c>
    </row>
    <row r="3048">
      <c r="A3048" t="inlineStr">
        <is>
          <t>1万円刻み</t>
        </is>
      </c>
      <c r="B3048" s="16">
        <f>'3_1万円刻み'!$A$641</f>
        <v/>
      </c>
      <c r="C3048" t="n">
        <v>2026</v>
      </c>
      <c r="D3048" t="n">
        <v>1</v>
      </c>
      <c r="E3048" t="n">
        <v>0</v>
      </c>
      <c r="F3048" t="n">
        <v>0</v>
      </c>
      <c r="G3048" s="16">
        <f>ROUND(MIN(B3048/12,650000)*12*0.0915+MIN(B3048/12,1390000)*12*(0.0504+0)+B3048*0.005,0)</f>
        <v/>
      </c>
      <c r="H3048" t="n">
        <v>0</v>
      </c>
      <c r="I3048" t="n">
        <v>0</v>
      </c>
      <c r="J3048" s="16">
        <f>IF(C3048=2026,IF(B3048&lt;741000,0,IF(B3048&lt;2191000,B3048-740000,IF(B3048&lt;2193000,1451000,IF(B3048&lt;2196000,1453000,IF(B3048&lt;2200000,1456000,IF(B3048&lt;3600000,ROUNDDOWN(B3048/4,-3)*2.8-80000,IF(B3048&lt;6600000,ROUNDDOWN(B3048/4,-3)*3.2-440000,IF(B3048&lt;8500000,ROUNDDOWN(B3048*0.9,0)-1100000,B3048-1950000)))))))),IF(B3048&lt;651000,0,IF(B3048&lt;1900000,B3048-650000,IF(B3048&lt;3600000,ROUNDDOWN(B3048/4,-3)*2.8-80000,IF(B3048&lt;6600000,ROUNDDOWN(B3048/4,-3)*3.2-440000,IF(B3048&lt;8500000,ROUNDDOWN(B3048*0.9,0)-1100000,B3048-1950000))))))</f>
        <v/>
      </c>
      <c r="K3048" s="16">
        <f>IF(J3048&gt;23500000,NA(),IF(C3048=2026,IF(J3048&lt;=4890000,1040000,IF(J3048&lt;=6550000,670000,620000)),IF(J3048&lt;=1320000,950000,IF(J3048&lt;=3360000,880000,IF(J3048&lt;=4890000,680000,IF(J3048&lt;=6550000,630000,580000))))))</f>
        <v/>
      </c>
      <c r="L3048" s="16">
        <f>IF(D3048=1,IF(J3048&lt;=9000000,380000,IF(J3048&lt;=9500000,260000,IF(J3048&lt;=10000000,130000,0))),0)</f>
        <v/>
      </c>
      <c r="M3048" s="16">
        <f>IF(D3048=1,IF(J3048&lt;=9000000,330000,IF(J3048&lt;=9500000,220000,IF(J3048&lt;=10000000,110000,0))),0)</f>
        <v/>
      </c>
      <c r="N3048" s="16">
        <f>IF(D3048=1,IF(J3048&lt;=9000000,50000,IF(J3048&lt;=9500000,40000,IF(J3048&lt;=10000000,20000,0))),0)</f>
        <v/>
      </c>
      <c r="O3048" s="16">
        <f>MAX(0,ROUNDDOWN(J3048-G3048-K3048-L3048-E3048*380000-F3048*630000-H3048,-3))</f>
        <v/>
      </c>
      <c r="P3048" s="16">
        <f>MAX(0,ROUNDDOWN(J3048-G3048-430000-M3048-E3048*330000-F3048*450000-I3048,-3))</f>
        <v/>
      </c>
      <c r="Q3048" s="16">
        <f>50000+N3048+E3048*50000+F3048*180000</f>
        <v/>
      </c>
      <c r="R3048" s="16">
        <f>IF(P3048&lt;=2000000,MIN(Q3048,P3048),MAX(Q3048-(P3048-2000000),50000))*0.05</f>
        <v/>
      </c>
      <c r="S3048" s="16">
        <f>MAX(0,P3048*0.1-R3048)</f>
        <v/>
      </c>
      <c r="T3048" s="16">
        <f>Q3048+MAX(0,K3048-480000)</f>
        <v/>
      </c>
      <c r="U3048" s="16">
        <f>P3048-T3048</f>
        <v/>
      </c>
      <c r="V3048" s="17">
        <f>IF(U3048&lt;0,0,LOOKUP(U3048,{0,1950001,3300001,6950001,9000001,18000001,40000001},{0.05,0.1,0.2,0.23,0.33,0.4,0.45}))</f>
        <v/>
      </c>
      <c r="W3048" s="18">
        <f>IF(U3048&lt;0,0.9,0.9-V3048*1.021)</f>
        <v/>
      </c>
      <c r="X3048" s="16">
        <f>ROUNDDOWN(S3048*0.2/W3048+2000,0)</f>
        <v/>
      </c>
      <c r="Y3048" s="17">
        <f>IF(O3048&lt;=0,0,LOOKUP(O3048,{0,1950001,3300001,6950001,9000001,18000001,40000001},{0.05,0.1,0.2,0.23,0.33,0.4,0.45}))</f>
        <v/>
      </c>
    </row>
    <row r="3049">
      <c r="A3049" t="inlineStr">
        <is>
          <t>1万円刻み</t>
        </is>
      </c>
      <c r="B3049" s="16">
        <f>'3_1万円刻み'!$A$642</f>
        <v/>
      </c>
      <c r="C3049" t="n">
        <v>2025</v>
      </c>
      <c r="D3049" t="n">
        <v>0</v>
      </c>
      <c r="E3049" t="n">
        <v>0</v>
      </c>
      <c r="F3049" t="n">
        <v>0</v>
      </c>
      <c r="G3049" s="16">
        <f>ROUND(MIN(B3049/12,650000)*12*0.0915+MIN(B3049/12,1390000)*12*(0.0504+0)+B3049*0.005,0)</f>
        <v/>
      </c>
      <c r="H3049" t="n">
        <v>0</v>
      </c>
      <c r="I3049" t="n">
        <v>0</v>
      </c>
      <c r="J3049" s="16">
        <f>IF(C3049=2026,IF(B3049&lt;741000,0,IF(B3049&lt;2191000,B3049-740000,IF(B3049&lt;2193000,1451000,IF(B3049&lt;2196000,1453000,IF(B3049&lt;2200000,1456000,IF(B3049&lt;3600000,ROUNDDOWN(B3049/4,-3)*2.8-80000,IF(B3049&lt;6600000,ROUNDDOWN(B3049/4,-3)*3.2-440000,IF(B3049&lt;8500000,ROUNDDOWN(B3049*0.9,0)-1100000,B3049-1950000)))))))),IF(B3049&lt;651000,0,IF(B3049&lt;1900000,B3049-650000,IF(B3049&lt;3600000,ROUNDDOWN(B3049/4,-3)*2.8-80000,IF(B3049&lt;6600000,ROUNDDOWN(B3049/4,-3)*3.2-440000,IF(B3049&lt;8500000,ROUNDDOWN(B3049*0.9,0)-1100000,B3049-1950000))))))</f>
        <v/>
      </c>
      <c r="K3049" s="16">
        <f>IF(J3049&gt;23500000,NA(),IF(C3049=2026,IF(J3049&lt;=4890000,1040000,IF(J3049&lt;=6550000,670000,620000)),IF(J3049&lt;=1320000,950000,IF(J3049&lt;=3360000,880000,IF(J3049&lt;=4890000,680000,IF(J3049&lt;=6550000,630000,580000))))))</f>
        <v/>
      </c>
      <c r="L3049" s="16">
        <f>IF(D3049=1,IF(J3049&lt;=9000000,380000,IF(J3049&lt;=9500000,260000,IF(J3049&lt;=10000000,130000,0))),0)</f>
        <v/>
      </c>
      <c r="M3049" s="16">
        <f>IF(D3049=1,IF(J3049&lt;=9000000,330000,IF(J3049&lt;=9500000,220000,IF(J3049&lt;=10000000,110000,0))),0)</f>
        <v/>
      </c>
      <c r="N3049" s="16">
        <f>IF(D3049=1,IF(J3049&lt;=9000000,50000,IF(J3049&lt;=9500000,40000,IF(J3049&lt;=10000000,20000,0))),0)</f>
        <v/>
      </c>
      <c r="O3049" s="16">
        <f>MAX(0,ROUNDDOWN(J3049-G3049-K3049-L3049-E3049*380000-F3049*630000-H3049,-3))</f>
        <v/>
      </c>
      <c r="P3049" s="16">
        <f>MAX(0,ROUNDDOWN(J3049-G3049-430000-M3049-E3049*330000-F3049*450000-I3049,-3))</f>
        <v/>
      </c>
      <c r="Q3049" s="16">
        <f>50000+N3049+E3049*50000+F3049*180000</f>
        <v/>
      </c>
      <c r="R3049" s="16">
        <f>IF(P3049&lt;=2000000,MIN(Q3049,P3049),MAX(Q3049-(P3049-2000000),50000))*0.05</f>
        <v/>
      </c>
      <c r="S3049" s="16">
        <f>MAX(0,P3049*0.1-R3049)</f>
        <v/>
      </c>
      <c r="T3049" s="16">
        <f>Q3049+MAX(0,K3049-480000)</f>
        <v/>
      </c>
      <c r="U3049" s="16">
        <f>P3049-T3049</f>
        <v/>
      </c>
      <c r="V3049" s="17">
        <f>IF(U3049&lt;0,0,LOOKUP(U3049,{0,1950001,3300001,6950001,9000001,18000001,40000001},{0.05,0.1,0.2,0.23,0.33,0.4,0.45}))</f>
        <v/>
      </c>
      <c r="W3049" s="18">
        <f>IF(U3049&lt;0,0.9,0.9-V3049*1.021)</f>
        <v/>
      </c>
      <c r="X3049" s="16">
        <f>ROUNDDOWN(S3049*0.2/W3049+2000,0)</f>
        <v/>
      </c>
      <c r="Y3049" s="17">
        <f>IF(O3049&lt;=0,0,LOOKUP(O3049,{0,1950001,3300001,6950001,9000001,18000001,40000001},{0.05,0.1,0.2,0.23,0.33,0.4,0.45}))</f>
        <v/>
      </c>
    </row>
    <row r="3050">
      <c r="A3050" t="inlineStr">
        <is>
          <t>1万円刻み</t>
        </is>
      </c>
      <c r="B3050" s="16">
        <f>'3_1万円刻み'!$A$642</f>
        <v/>
      </c>
      <c r="C3050" t="n">
        <v>2026</v>
      </c>
      <c r="D3050" t="n">
        <v>0</v>
      </c>
      <c r="E3050" t="n">
        <v>0</v>
      </c>
      <c r="F3050" t="n">
        <v>0</v>
      </c>
      <c r="G3050" s="16">
        <f>ROUND(MIN(B3050/12,650000)*12*0.0915+MIN(B3050/12,1390000)*12*(0.0504+0)+B3050*0.005,0)</f>
        <v/>
      </c>
      <c r="H3050" t="n">
        <v>0</v>
      </c>
      <c r="I3050" t="n">
        <v>0</v>
      </c>
      <c r="J3050" s="16">
        <f>IF(C3050=2026,IF(B3050&lt;741000,0,IF(B3050&lt;2191000,B3050-740000,IF(B3050&lt;2193000,1451000,IF(B3050&lt;2196000,1453000,IF(B3050&lt;2200000,1456000,IF(B3050&lt;3600000,ROUNDDOWN(B3050/4,-3)*2.8-80000,IF(B3050&lt;6600000,ROUNDDOWN(B3050/4,-3)*3.2-440000,IF(B3050&lt;8500000,ROUNDDOWN(B3050*0.9,0)-1100000,B3050-1950000)))))))),IF(B3050&lt;651000,0,IF(B3050&lt;1900000,B3050-650000,IF(B3050&lt;3600000,ROUNDDOWN(B3050/4,-3)*2.8-80000,IF(B3050&lt;6600000,ROUNDDOWN(B3050/4,-3)*3.2-440000,IF(B3050&lt;8500000,ROUNDDOWN(B3050*0.9,0)-1100000,B3050-1950000))))))</f>
        <v/>
      </c>
      <c r="K3050" s="16">
        <f>IF(J3050&gt;23500000,NA(),IF(C3050=2026,IF(J3050&lt;=4890000,1040000,IF(J3050&lt;=6550000,670000,620000)),IF(J3050&lt;=1320000,950000,IF(J3050&lt;=3360000,880000,IF(J3050&lt;=4890000,680000,IF(J3050&lt;=6550000,630000,580000))))))</f>
        <v/>
      </c>
      <c r="L3050" s="16">
        <f>IF(D3050=1,IF(J3050&lt;=9000000,380000,IF(J3050&lt;=9500000,260000,IF(J3050&lt;=10000000,130000,0))),0)</f>
        <v/>
      </c>
      <c r="M3050" s="16">
        <f>IF(D3050=1,IF(J3050&lt;=9000000,330000,IF(J3050&lt;=9500000,220000,IF(J3050&lt;=10000000,110000,0))),0)</f>
        <v/>
      </c>
      <c r="N3050" s="16">
        <f>IF(D3050=1,IF(J3050&lt;=9000000,50000,IF(J3050&lt;=9500000,40000,IF(J3050&lt;=10000000,20000,0))),0)</f>
        <v/>
      </c>
      <c r="O3050" s="16">
        <f>MAX(0,ROUNDDOWN(J3050-G3050-K3050-L3050-E3050*380000-F3050*630000-H3050,-3))</f>
        <v/>
      </c>
      <c r="P3050" s="16">
        <f>MAX(0,ROUNDDOWN(J3050-G3050-430000-M3050-E3050*330000-F3050*450000-I3050,-3))</f>
        <v/>
      </c>
      <c r="Q3050" s="16">
        <f>50000+N3050+E3050*50000+F3050*180000</f>
        <v/>
      </c>
      <c r="R3050" s="16">
        <f>IF(P3050&lt;=2000000,MIN(Q3050,P3050),MAX(Q3050-(P3050-2000000),50000))*0.05</f>
        <v/>
      </c>
      <c r="S3050" s="16">
        <f>MAX(0,P3050*0.1-R3050)</f>
        <v/>
      </c>
      <c r="T3050" s="16">
        <f>Q3050+MAX(0,K3050-480000)</f>
        <v/>
      </c>
      <c r="U3050" s="16">
        <f>P3050-T3050</f>
        <v/>
      </c>
      <c r="V3050" s="17">
        <f>IF(U3050&lt;0,0,LOOKUP(U3050,{0,1950001,3300001,6950001,9000001,18000001,40000001},{0.05,0.1,0.2,0.23,0.33,0.4,0.45}))</f>
        <v/>
      </c>
      <c r="W3050" s="18">
        <f>IF(U3050&lt;0,0.9,0.9-V3050*1.021)</f>
        <v/>
      </c>
      <c r="X3050" s="16">
        <f>ROUNDDOWN(S3050*0.2/W3050+2000,0)</f>
        <v/>
      </c>
      <c r="Y3050" s="17">
        <f>IF(O3050&lt;=0,0,LOOKUP(O3050,{0,1950001,3300001,6950001,9000001,18000001,40000001},{0.05,0.1,0.2,0.23,0.33,0.4,0.45}))</f>
        <v/>
      </c>
    </row>
    <row r="3051">
      <c r="A3051" t="inlineStr">
        <is>
          <t>1万円刻み</t>
        </is>
      </c>
      <c r="B3051" s="16">
        <f>'3_1万円刻み'!$A$642</f>
        <v/>
      </c>
      <c r="C3051" t="n">
        <v>2025</v>
      </c>
      <c r="D3051" t="n">
        <v>1</v>
      </c>
      <c r="E3051" t="n">
        <v>0</v>
      </c>
      <c r="F3051" t="n">
        <v>0</v>
      </c>
      <c r="G3051" s="16">
        <f>ROUND(MIN(B3051/12,650000)*12*0.0915+MIN(B3051/12,1390000)*12*(0.0504+0)+B3051*0.005,0)</f>
        <v/>
      </c>
      <c r="H3051" t="n">
        <v>0</v>
      </c>
      <c r="I3051" t="n">
        <v>0</v>
      </c>
      <c r="J3051" s="16">
        <f>IF(C3051=2026,IF(B3051&lt;741000,0,IF(B3051&lt;2191000,B3051-740000,IF(B3051&lt;2193000,1451000,IF(B3051&lt;2196000,1453000,IF(B3051&lt;2200000,1456000,IF(B3051&lt;3600000,ROUNDDOWN(B3051/4,-3)*2.8-80000,IF(B3051&lt;6600000,ROUNDDOWN(B3051/4,-3)*3.2-440000,IF(B3051&lt;8500000,ROUNDDOWN(B3051*0.9,0)-1100000,B3051-1950000)))))))),IF(B3051&lt;651000,0,IF(B3051&lt;1900000,B3051-650000,IF(B3051&lt;3600000,ROUNDDOWN(B3051/4,-3)*2.8-80000,IF(B3051&lt;6600000,ROUNDDOWN(B3051/4,-3)*3.2-440000,IF(B3051&lt;8500000,ROUNDDOWN(B3051*0.9,0)-1100000,B3051-1950000))))))</f>
        <v/>
      </c>
      <c r="K3051" s="16">
        <f>IF(J3051&gt;23500000,NA(),IF(C3051=2026,IF(J3051&lt;=4890000,1040000,IF(J3051&lt;=6550000,670000,620000)),IF(J3051&lt;=1320000,950000,IF(J3051&lt;=3360000,880000,IF(J3051&lt;=4890000,680000,IF(J3051&lt;=6550000,630000,580000))))))</f>
        <v/>
      </c>
      <c r="L3051" s="16">
        <f>IF(D3051=1,IF(J3051&lt;=9000000,380000,IF(J3051&lt;=9500000,260000,IF(J3051&lt;=10000000,130000,0))),0)</f>
        <v/>
      </c>
      <c r="M3051" s="16">
        <f>IF(D3051=1,IF(J3051&lt;=9000000,330000,IF(J3051&lt;=9500000,220000,IF(J3051&lt;=10000000,110000,0))),0)</f>
        <v/>
      </c>
      <c r="N3051" s="16">
        <f>IF(D3051=1,IF(J3051&lt;=9000000,50000,IF(J3051&lt;=9500000,40000,IF(J3051&lt;=10000000,20000,0))),0)</f>
        <v/>
      </c>
      <c r="O3051" s="16">
        <f>MAX(0,ROUNDDOWN(J3051-G3051-K3051-L3051-E3051*380000-F3051*630000-H3051,-3))</f>
        <v/>
      </c>
      <c r="P3051" s="16">
        <f>MAX(0,ROUNDDOWN(J3051-G3051-430000-M3051-E3051*330000-F3051*450000-I3051,-3))</f>
        <v/>
      </c>
      <c r="Q3051" s="16">
        <f>50000+N3051+E3051*50000+F3051*180000</f>
        <v/>
      </c>
      <c r="R3051" s="16">
        <f>IF(P3051&lt;=2000000,MIN(Q3051,P3051),MAX(Q3051-(P3051-2000000),50000))*0.05</f>
        <v/>
      </c>
      <c r="S3051" s="16">
        <f>MAX(0,P3051*0.1-R3051)</f>
        <v/>
      </c>
      <c r="T3051" s="16">
        <f>Q3051+MAX(0,K3051-480000)</f>
        <v/>
      </c>
      <c r="U3051" s="16">
        <f>P3051-T3051</f>
        <v/>
      </c>
      <c r="V3051" s="17">
        <f>IF(U3051&lt;0,0,LOOKUP(U3051,{0,1950001,3300001,6950001,9000001,18000001,40000001},{0.05,0.1,0.2,0.23,0.33,0.4,0.45}))</f>
        <v/>
      </c>
      <c r="W3051" s="18">
        <f>IF(U3051&lt;0,0.9,0.9-V3051*1.021)</f>
        <v/>
      </c>
      <c r="X3051" s="16">
        <f>ROUNDDOWN(S3051*0.2/W3051+2000,0)</f>
        <v/>
      </c>
      <c r="Y3051" s="17">
        <f>IF(O3051&lt;=0,0,LOOKUP(O3051,{0,1950001,3300001,6950001,9000001,18000001,40000001},{0.05,0.1,0.2,0.23,0.33,0.4,0.45}))</f>
        <v/>
      </c>
    </row>
    <row r="3052">
      <c r="A3052" t="inlineStr">
        <is>
          <t>1万円刻み</t>
        </is>
      </c>
      <c r="B3052" s="16">
        <f>'3_1万円刻み'!$A$642</f>
        <v/>
      </c>
      <c r="C3052" t="n">
        <v>2026</v>
      </c>
      <c r="D3052" t="n">
        <v>1</v>
      </c>
      <c r="E3052" t="n">
        <v>0</v>
      </c>
      <c r="F3052" t="n">
        <v>0</v>
      </c>
      <c r="G3052" s="16">
        <f>ROUND(MIN(B3052/12,650000)*12*0.0915+MIN(B3052/12,1390000)*12*(0.0504+0)+B3052*0.005,0)</f>
        <v/>
      </c>
      <c r="H3052" t="n">
        <v>0</v>
      </c>
      <c r="I3052" t="n">
        <v>0</v>
      </c>
      <c r="J3052" s="16">
        <f>IF(C3052=2026,IF(B3052&lt;741000,0,IF(B3052&lt;2191000,B3052-740000,IF(B3052&lt;2193000,1451000,IF(B3052&lt;2196000,1453000,IF(B3052&lt;2200000,1456000,IF(B3052&lt;3600000,ROUNDDOWN(B3052/4,-3)*2.8-80000,IF(B3052&lt;6600000,ROUNDDOWN(B3052/4,-3)*3.2-440000,IF(B3052&lt;8500000,ROUNDDOWN(B3052*0.9,0)-1100000,B3052-1950000)))))))),IF(B3052&lt;651000,0,IF(B3052&lt;1900000,B3052-650000,IF(B3052&lt;3600000,ROUNDDOWN(B3052/4,-3)*2.8-80000,IF(B3052&lt;6600000,ROUNDDOWN(B3052/4,-3)*3.2-440000,IF(B3052&lt;8500000,ROUNDDOWN(B3052*0.9,0)-1100000,B3052-1950000))))))</f>
        <v/>
      </c>
      <c r="K3052" s="16">
        <f>IF(J3052&gt;23500000,NA(),IF(C3052=2026,IF(J3052&lt;=4890000,1040000,IF(J3052&lt;=6550000,670000,620000)),IF(J3052&lt;=1320000,950000,IF(J3052&lt;=3360000,880000,IF(J3052&lt;=4890000,680000,IF(J3052&lt;=6550000,630000,580000))))))</f>
        <v/>
      </c>
      <c r="L3052" s="16">
        <f>IF(D3052=1,IF(J3052&lt;=9000000,380000,IF(J3052&lt;=9500000,260000,IF(J3052&lt;=10000000,130000,0))),0)</f>
        <v/>
      </c>
      <c r="M3052" s="16">
        <f>IF(D3052=1,IF(J3052&lt;=9000000,330000,IF(J3052&lt;=9500000,220000,IF(J3052&lt;=10000000,110000,0))),0)</f>
        <v/>
      </c>
      <c r="N3052" s="16">
        <f>IF(D3052=1,IF(J3052&lt;=9000000,50000,IF(J3052&lt;=9500000,40000,IF(J3052&lt;=10000000,20000,0))),0)</f>
        <v/>
      </c>
      <c r="O3052" s="16">
        <f>MAX(0,ROUNDDOWN(J3052-G3052-K3052-L3052-E3052*380000-F3052*630000-H3052,-3))</f>
        <v/>
      </c>
      <c r="P3052" s="16">
        <f>MAX(0,ROUNDDOWN(J3052-G3052-430000-M3052-E3052*330000-F3052*450000-I3052,-3))</f>
        <v/>
      </c>
      <c r="Q3052" s="16">
        <f>50000+N3052+E3052*50000+F3052*180000</f>
        <v/>
      </c>
      <c r="R3052" s="16">
        <f>IF(P3052&lt;=2000000,MIN(Q3052,P3052),MAX(Q3052-(P3052-2000000),50000))*0.05</f>
        <v/>
      </c>
      <c r="S3052" s="16">
        <f>MAX(0,P3052*0.1-R3052)</f>
        <v/>
      </c>
      <c r="T3052" s="16">
        <f>Q3052+MAX(0,K3052-480000)</f>
        <v/>
      </c>
      <c r="U3052" s="16">
        <f>P3052-T3052</f>
        <v/>
      </c>
      <c r="V3052" s="17">
        <f>IF(U3052&lt;0,0,LOOKUP(U3052,{0,1950001,3300001,6950001,9000001,18000001,40000001},{0.05,0.1,0.2,0.23,0.33,0.4,0.45}))</f>
        <v/>
      </c>
      <c r="W3052" s="18">
        <f>IF(U3052&lt;0,0.9,0.9-V3052*1.021)</f>
        <v/>
      </c>
      <c r="X3052" s="16">
        <f>ROUNDDOWN(S3052*0.2/W3052+2000,0)</f>
        <v/>
      </c>
      <c r="Y3052" s="17">
        <f>IF(O3052&lt;=0,0,LOOKUP(O3052,{0,1950001,3300001,6950001,9000001,18000001,40000001},{0.05,0.1,0.2,0.23,0.33,0.4,0.45}))</f>
        <v/>
      </c>
    </row>
    <row r="3053">
      <c r="A3053" t="inlineStr">
        <is>
          <t>1万円刻み</t>
        </is>
      </c>
      <c r="B3053" s="16">
        <f>'3_1万円刻み'!$A$643</f>
        <v/>
      </c>
      <c r="C3053" t="n">
        <v>2025</v>
      </c>
      <c r="D3053" t="n">
        <v>0</v>
      </c>
      <c r="E3053" t="n">
        <v>0</v>
      </c>
      <c r="F3053" t="n">
        <v>0</v>
      </c>
      <c r="G3053" s="16">
        <f>ROUND(MIN(B3053/12,650000)*12*0.0915+MIN(B3053/12,1390000)*12*(0.0504+0)+B3053*0.005,0)</f>
        <v/>
      </c>
      <c r="H3053" t="n">
        <v>0</v>
      </c>
      <c r="I3053" t="n">
        <v>0</v>
      </c>
      <c r="J3053" s="16">
        <f>IF(C3053=2026,IF(B3053&lt;741000,0,IF(B3053&lt;2191000,B3053-740000,IF(B3053&lt;2193000,1451000,IF(B3053&lt;2196000,1453000,IF(B3053&lt;2200000,1456000,IF(B3053&lt;3600000,ROUNDDOWN(B3053/4,-3)*2.8-80000,IF(B3053&lt;6600000,ROUNDDOWN(B3053/4,-3)*3.2-440000,IF(B3053&lt;8500000,ROUNDDOWN(B3053*0.9,0)-1100000,B3053-1950000)))))))),IF(B3053&lt;651000,0,IF(B3053&lt;1900000,B3053-650000,IF(B3053&lt;3600000,ROUNDDOWN(B3053/4,-3)*2.8-80000,IF(B3053&lt;6600000,ROUNDDOWN(B3053/4,-3)*3.2-440000,IF(B3053&lt;8500000,ROUNDDOWN(B3053*0.9,0)-1100000,B3053-1950000))))))</f>
        <v/>
      </c>
      <c r="K3053" s="16">
        <f>IF(J3053&gt;23500000,NA(),IF(C3053=2026,IF(J3053&lt;=4890000,1040000,IF(J3053&lt;=6550000,670000,620000)),IF(J3053&lt;=1320000,950000,IF(J3053&lt;=3360000,880000,IF(J3053&lt;=4890000,680000,IF(J3053&lt;=6550000,630000,580000))))))</f>
        <v/>
      </c>
      <c r="L3053" s="16">
        <f>IF(D3053=1,IF(J3053&lt;=9000000,380000,IF(J3053&lt;=9500000,260000,IF(J3053&lt;=10000000,130000,0))),0)</f>
        <v/>
      </c>
      <c r="M3053" s="16">
        <f>IF(D3053=1,IF(J3053&lt;=9000000,330000,IF(J3053&lt;=9500000,220000,IF(J3053&lt;=10000000,110000,0))),0)</f>
        <v/>
      </c>
      <c r="N3053" s="16">
        <f>IF(D3053=1,IF(J3053&lt;=9000000,50000,IF(J3053&lt;=9500000,40000,IF(J3053&lt;=10000000,20000,0))),0)</f>
        <v/>
      </c>
      <c r="O3053" s="16">
        <f>MAX(0,ROUNDDOWN(J3053-G3053-K3053-L3053-E3053*380000-F3053*630000-H3053,-3))</f>
        <v/>
      </c>
      <c r="P3053" s="16">
        <f>MAX(0,ROUNDDOWN(J3053-G3053-430000-M3053-E3053*330000-F3053*450000-I3053,-3))</f>
        <v/>
      </c>
      <c r="Q3053" s="16">
        <f>50000+N3053+E3053*50000+F3053*180000</f>
        <v/>
      </c>
      <c r="R3053" s="16">
        <f>IF(P3053&lt;=2000000,MIN(Q3053,P3053),MAX(Q3053-(P3053-2000000),50000))*0.05</f>
        <v/>
      </c>
      <c r="S3053" s="16">
        <f>MAX(0,P3053*0.1-R3053)</f>
        <v/>
      </c>
      <c r="T3053" s="16">
        <f>Q3053+MAX(0,K3053-480000)</f>
        <v/>
      </c>
      <c r="U3053" s="16">
        <f>P3053-T3053</f>
        <v/>
      </c>
      <c r="V3053" s="17">
        <f>IF(U3053&lt;0,0,LOOKUP(U3053,{0,1950001,3300001,6950001,9000001,18000001,40000001},{0.05,0.1,0.2,0.23,0.33,0.4,0.45}))</f>
        <v/>
      </c>
      <c r="W3053" s="18">
        <f>IF(U3053&lt;0,0.9,0.9-V3053*1.021)</f>
        <v/>
      </c>
      <c r="X3053" s="16">
        <f>ROUNDDOWN(S3053*0.2/W3053+2000,0)</f>
        <v/>
      </c>
      <c r="Y3053" s="17">
        <f>IF(O3053&lt;=0,0,LOOKUP(O3053,{0,1950001,3300001,6950001,9000001,18000001,40000001},{0.05,0.1,0.2,0.23,0.33,0.4,0.45}))</f>
        <v/>
      </c>
    </row>
    <row r="3054">
      <c r="A3054" t="inlineStr">
        <is>
          <t>1万円刻み</t>
        </is>
      </c>
      <c r="B3054" s="16">
        <f>'3_1万円刻み'!$A$643</f>
        <v/>
      </c>
      <c r="C3054" t="n">
        <v>2026</v>
      </c>
      <c r="D3054" t="n">
        <v>0</v>
      </c>
      <c r="E3054" t="n">
        <v>0</v>
      </c>
      <c r="F3054" t="n">
        <v>0</v>
      </c>
      <c r="G3054" s="16">
        <f>ROUND(MIN(B3054/12,650000)*12*0.0915+MIN(B3054/12,1390000)*12*(0.0504+0)+B3054*0.005,0)</f>
        <v/>
      </c>
      <c r="H3054" t="n">
        <v>0</v>
      </c>
      <c r="I3054" t="n">
        <v>0</v>
      </c>
      <c r="J3054" s="16">
        <f>IF(C3054=2026,IF(B3054&lt;741000,0,IF(B3054&lt;2191000,B3054-740000,IF(B3054&lt;2193000,1451000,IF(B3054&lt;2196000,1453000,IF(B3054&lt;2200000,1456000,IF(B3054&lt;3600000,ROUNDDOWN(B3054/4,-3)*2.8-80000,IF(B3054&lt;6600000,ROUNDDOWN(B3054/4,-3)*3.2-440000,IF(B3054&lt;8500000,ROUNDDOWN(B3054*0.9,0)-1100000,B3054-1950000)))))))),IF(B3054&lt;651000,0,IF(B3054&lt;1900000,B3054-650000,IF(B3054&lt;3600000,ROUNDDOWN(B3054/4,-3)*2.8-80000,IF(B3054&lt;6600000,ROUNDDOWN(B3054/4,-3)*3.2-440000,IF(B3054&lt;8500000,ROUNDDOWN(B3054*0.9,0)-1100000,B3054-1950000))))))</f>
        <v/>
      </c>
      <c r="K3054" s="16">
        <f>IF(J3054&gt;23500000,NA(),IF(C3054=2026,IF(J3054&lt;=4890000,1040000,IF(J3054&lt;=6550000,670000,620000)),IF(J3054&lt;=1320000,950000,IF(J3054&lt;=3360000,880000,IF(J3054&lt;=4890000,680000,IF(J3054&lt;=6550000,630000,580000))))))</f>
        <v/>
      </c>
      <c r="L3054" s="16">
        <f>IF(D3054=1,IF(J3054&lt;=9000000,380000,IF(J3054&lt;=9500000,260000,IF(J3054&lt;=10000000,130000,0))),0)</f>
        <v/>
      </c>
      <c r="M3054" s="16">
        <f>IF(D3054=1,IF(J3054&lt;=9000000,330000,IF(J3054&lt;=9500000,220000,IF(J3054&lt;=10000000,110000,0))),0)</f>
        <v/>
      </c>
      <c r="N3054" s="16">
        <f>IF(D3054=1,IF(J3054&lt;=9000000,50000,IF(J3054&lt;=9500000,40000,IF(J3054&lt;=10000000,20000,0))),0)</f>
        <v/>
      </c>
      <c r="O3054" s="16">
        <f>MAX(0,ROUNDDOWN(J3054-G3054-K3054-L3054-E3054*380000-F3054*630000-H3054,-3))</f>
        <v/>
      </c>
      <c r="P3054" s="16">
        <f>MAX(0,ROUNDDOWN(J3054-G3054-430000-M3054-E3054*330000-F3054*450000-I3054,-3))</f>
        <v/>
      </c>
      <c r="Q3054" s="16">
        <f>50000+N3054+E3054*50000+F3054*180000</f>
        <v/>
      </c>
      <c r="R3054" s="16">
        <f>IF(P3054&lt;=2000000,MIN(Q3054,P3054),MAX(Q3054-(P3054-2000000),50000))*0.05</f>
        <v/>
      </c>
      <c r="S3054" s="16">
        <f>MAX(0,P3054*0.1-R3054)</f>
        <v/>
      </c>
      <c r="T3054" s="16">
        <f>Q3054+MAX(0,K3054-480000)</f>
        <v/>
      </c>
      <c r="U3054" s="16">
        <f>P3054-T3054</f>
        <v/>
      </c>
      <c r="V3054" s="17">
        <f>IF(U3054&lt;0,0,LOOKUP(U3054,{0,1950001,3300001,6950001,9000001,18000001,40000001},{0.05,0.1,0.2,0.23,0.33,0.4,0.45}))</f>
        <v/>
      </c>
      <c r="W3054" s="18">
        <f>IF(U3054&lt;0,0.9,0.9-V3054*1.021)</f>
        <v/>
      </c>
      <c r="X3054" s="16">
        <f>ROUNDDOWN(S3054*0.2/W3054+2000,0)</f>
        <v/>
      </c>
      <c r="Y3054" s="17">
        <f>IF(O3054&lt;=0,0,LOOKUP(O3054,{0,1950001,3300001,6950001,9000001,18000001,40000001},{0.05,0.1,0.2,0.23,0.33,0.4,0.45}))</f>
        <v/>
      </c>
    </row>
    <row r="3055">
      <c r="A3055" t="inlineStr">
        <is>
          <t>1万円刻み</t>
        </is>
      </c>
      <c r="B3055" s="16">
        <f>'3_1万円刻み'!$A$643</f>
        <v/>
      </c>
      <c r="C3055" t="n">
        <v>2025</v>
      </c>
      <c r="D3055" t="n">
        <v>1</v>
      </c>
      <c r="E3055" t="n">
        <v>0</v>
      </c>
      <c r="F3055" t="n">
        <v>0</v>
      </c>
      <c r="G3055" s="16">
        <f>ROUND(MIN(B3055/12,650000)*12*0.0915+MIN(B3055/12,1390000)*12*(0.0504+0)+B3055*0.005,0)</f>
        <v/>
      </c>
      <c r="H3055" t="n">
        <v>0</v>
      </c>
      <c r="I3055" t="n">
        <v>0</v>
      </c>
      <c r="J3055" s="16">
        <f>IF(C3055=2026,IF(B3055&lt;741000,0,IF(B3055&lt;2191000,B3055-740000,IF(B3055&lt;2193000,1451000,IF(B3055&lt;2196000,1453000,IF(B3055&lt;2200000,1456000,IF(B3055&lt;3600000,ROUNDDOWN(B3055/4,-3)*2.8-80000,IF(B3055&lt;6600000,ROUNDDOWN(B3055/4,-3)*3.2-440000,IF(B3055&lt;8500000,ROUNDDOWN(B3055*0.9,0)-1100000,B3055-1950000)))))))),IF(B3055&lt;651000,0,IF(B3055&lt;1900000,B3055-650000,IF(B3055&lt;3600000,ROUNDDOWN(B3055/4,-3)*2.8-80000,IF(B3055&lt;6600000,ROUNDDOWN(B3055/4,-3)*3.2-440000,IF(B3055&lt;8500000,ROUNDDOWN(B3055*0.9,0)-1100000,B3055-1950000))))))</f>
        <v/>
      </c>
      <c r="K3055" s="16">
        <f>IF(J3055&gt;23500000,NA(),IF(C3055=2026,IF(J3055&lt;=4890000,1040000,IF(J3055&lt;=6550000,670000,620000)),IF(J3055&lt;=1320000,950000,IF(J3055&lt;=3360000,880000,IF(J3055&lt;=4890000,680000,IF(J3055&lt;=6550000,630000,580000))))))</f>
        <v/>
      </c>
      <c r="L3055" s="16">
        <f>IF(D3055=1,IF(J3055&lt;=9000000,380000,IF(J3055&lt;=9500000,260000,IF(J3055&lt;=10000000,130000,0))),0)</f>
        <v/>
      </c>
      <c r="M3055" s="16">
        <f>IF(D3055=1,IF(J3055&lt;=9000000,330000,IF(J3055&lt;=9500000,220000,IF(J3055&lt;=10000000,110000,0))),0)</f>
        <v/>
      </c>
      <c r="N3055" s="16">
        <f>IF(D3055=1,IF(J3055&lt;=9000000,50000,IF(J3055&lt;=9500000,40000,IF(J3055&lt;=10000000,20000,0))),0)</f>
        <v/>
      </c>
      <c r="O3055" s="16">
        <f>MAX(0,ROUNDDOWN(J3055-G3055-K3055-L3055-E3055*380000-F3055*630000-H3055,-3))</f>
        <v/>
      </c>
      <c r="P3055" s="16">
        <f>MAX(0,ROUNDDOWN(J3055-G3055-430000-M3055-E3055*330000-F3055*450000-I3055,-3))</f>
        <v/>
      </c>
      <c r="Q3055" s="16">
        <f>50000+N3055+E3055*50000+F3055*180000</f>
        <v/>
      </c>
      <c r="R3055" s="16">
        <f>IF(P3055&lt;=2000000,MIN(Q3055,P3055),MAX(Q3055-(P3055-2000000),50000))*0.05</f>
        <v/>
      </c>
      <c r="S3055" s="16">
        <f>MAX(0,P3055*0.1-R3055)</f>
        <v/>
      </c>
      <c r="T3055" s="16">
        <f>Q3055+MAX(0,K3055-480000)</f>
        <v/>
      </c>
      <c r="U3055" s="16">
        <f>P3055-T3055</f>
        <v/>
      </c>
      <c r="V3055" s="17">
        <f>IF(U3055&lt;0,0,LOOKUP(U3055,{0,1950001,3300001,6950001,9000001,18000001,40000001},{0.05,0.1,0.2,0.23,0.33,0.4,0.45}))</f>
        <v/>
      </c>
      <c r="W3055" s="18">
        <f>IF(U3055&lt;0,0.9,0.9-V3055*1.021)</f>
        <v/>
      </c>
      <c r="X3055" s="16">
        <f>ROUNDDOWN(S3055*0.2/W3055+2000,0)</f>
        <v/>
      </c>
      <c r="Y3055" s="17">
        <f>IF(O3055&lt;=0,0,LOOKUP(O3055,{0,1950001,3300001,6950001,9000001,18000001,40000001},{0.05,0.1,0.2,0.23,0.33,0.4,0.45}))</f>
        <v/>
      </c>
    </row>
    <row r="3056">
      <c r="A3056" t="inlineStr">
        <is>
          <t>1万円刻み</t>
        </is>
      </c>
      <c r="B3056" s="16">
        <f>'3_1万円刻み'!$A$643</f>
        <v/>
      </c>
      <c r="C3056" t="n">
        <v>2026</v>
      </c>
      <c r="D3056" t="n">
        <v>1</v>
      </c>
      <c r="E3056" t="n">
        <v>0</v>
      </c>
      <c r="F3056" t="n">
        <v>0</v>
      </c>
      <c r="G3056" s="16">
        <f>ROUND(MIN(B3056/12,650000)*12*0.0915+MIN(B3056/12,1390000)*12*(0.0504+0)+B3056*0.005,0)</f>
        <v/>
      </c>
      <c r="H3056" t="n">
        <v>0</v>
      </c>
      <c r="I3056" t="n">
        <v>0</v>
      </c>
      <c r="J3056" s="16">
        <f>IF(C3056=2026,IF(B3056&lt;741000,0,IF(B3056&lt;2191000,B3056-740000,IF(B3056&lt;2193000,1451000,IF(B3056&lt;2196000,1453000,IF(B3056&lt;2200000,1456000,IF(B3056&lt;3600000,ROUNDDOWN(B3056/4,-3)*2.8-80000,IF(B3056&lt;6600000,ROUNDDOWN(B3056/4,-3)*3.2-440000,IF(B3056&lt;8500000,ROUNDDOWN(B3056*0.9,0)-1100000,B3056-1950000)))))))),IF(B3056&lt;651000,0,IF(B3056&lt;1900000,B3056-650000,IF(B3056&lt;3600000,ROUNDDOWN(B3056/4,-3)*2.8-80000,IF(B3056&lt;6600000,ROUNDDOWN(B3056/4,-3)*3.2-440000,IF(B3056&lt;8500000,ROUNDDOWN(B3056*0.9,0)-1100000,B3056-1950000))))))</f>
        <v/>
      </c>
      <c r="K3056" s="16">
        <f>IF(J3056&gt;23500000,NA(),IF(C3056=2026,IF(J3056&lt;=4890000,1040000,IF(J3056&lt;=6550000,670000,620000)),IF(J3056&lt;=1320000,950000,IF(J3056&lt;=3360000,880000,IF(J3056&lt;=4890000,680000,IF(J3056&lt;=6550000,630000,580000))))))</f>
        <v/>
      </c>
      <c r="L3056" s="16">
        <f>IF(D3056=1,IF(J3056&lt;=9000000,380000,IF(J3056&lt;=9500000,260000,IF(J3056&lt;=10000000,130000,0))),0)</f>
        <v/>
      </c>
      <c r="M3056" s="16">
        <f>IF(D3056=1,IF(J3056&lt;=9000000,330000,IF(J3056&lt;=9500000,220000,IF(J3056&lt;=10000000,110000,0))),0)</f>
        <v/>
      </c>
      <c r="N3056" s="16">
        <f>IF(D3056=1,IF(J3056&lt;=9000000,50000,IF(J3056&lt;=9500000,40000,IF(J3056&lt;=10000000,20000,0))),0)</f>
        <v/>
      </c>
      <c r="O3056" s="16">
        <f>MAX(0,ROUNDDOWN(J3056-G3056-K3056-L3056-E3056*380000-F3056*630000-H3056,-3))</f>
        <v/>
      </c>
      <c r="P3056" s="16">
        <f>MAX(0,ROUNDDOWN(J3056-G3056-430000-M3056-E3056*330000-F3056*450000-I3056,-3))</f>
        <v/>
      </c>
      <c r="Q3056" s="16">
        <f>50000+N3056+E3056*50000+F3056*180000</f>
        <v/>
      </c>
      <c r="R3056" s="16">
        <f>IF(P3056&lt;=2000000,MIN(Q3056,P3056),MAX(Q3056-(P3056-2000000),50000))*0.05</f>
        <v/>
      </c>
      <c r="S3056" s="16">
        <f>MAX(0,P3056*0.1-R3056)</f>
        <v/>
      </c>
      <c r="T3056" s="16">
        <f>Q3056+MAX(0,K3056-480000)</f>
        <v/>
      </c>
      <c r="U3056" s="16">
        <f>P3056-T3056</f>
        <v/>
      </c>
      <c r="V3056" s="17">
        <f>IF(U3056&lt;0,0,LOOKUP(U3056,{0,1950001,3300001,6950001,9000001,18000001,40000001},{0.05,0.1,0.2,0.23,0.33,0.4,0.45}))</f>
        <v/>
      </c>
      <c r="W3056" s="18">
        <f>IF(U3056&lt;0,0.9,0.9-V3056*1.021)</f>
        <v/>
      </c>
      <c r="X3056" s="16">
        <f>ROUNDDOWN(S3056*0.2/W3056+2000,0)</f>
        <v/>
      </c>
      <c r="Y3056" s="17">
        <f>IF(O3056&lt;=0,0,LOOKUP(O3056,{0,1950001,3300001,6950001,9000001,18000001,40000001},{0.05,0.1,0.2,0.23,0.33,0.4,0.45}))</f>
        <v/>
      </c>
    </row>
    <row r="3057">
      <c r="A3057" t="inlineStr">
        <is>
          <t>1万円刻み</t>
        </is>
      </c>
      <c r="B3057" s="16">
        <f>'3_1万円刻み'!$A$644</f>
        <v/>
      </c>
      <c r="C3057" t="n">
        <v>2025</v>
      </c>
      <c r="D3057" t="n">
        <v>0</v>
      </c>
      <c r="E3057" t="n">
        <v>0</v>
      </c>
      <c r="F3057" t="n">
        <v>0</v>
      </c>
      <c r="G3057" s="16">
        <f>ROUND(MIN(B3057/12,650000)*12*0.0915+MIN(B3057/12,1390000)*12*(0.0504+0)+B3057*0.005,0)</f>
        <v/>
      </c>
      <c r="H3057" t="n">
        <v>0</v>
      </c>
      <c r="I3057" t="n">
        <v>0</v>
      </c>
      <c r="J3057" s="16">
        <f>IF(C3057=2026,IF(B3057&lt;741000,0,IF(B3057&lt;2191000,B3057-740000,IF(B3057&lt;2193000,1451000,IF(B3057&lt;2196000,1453000,IF(B3057&lt;2200000,1456000,IF(B3057&lt;3600000,ROUNDDOWN(B3057/4,-3)*2.8-80000,IF(B3057&lt;6600000,ROUNDDOWN(B3057/4,-3)*3.2-440000,IF(B3057&lt;8500000,ROUNDDOWN(B3057*0.9,0)-1100000,B3057-1950000)))))))),IF(B3057&lt;651000,0,IF(B3057&lt;1900000,B3057-650000,IF(B3057&lt;3600000,ROUNDDOWN(B3057/4,-3)*2.8-80000,IF(B3057&lt;6600000,ROUNDDOWN(B3057/4,-3)*3.2-440000,IF(B3057&lt;8500000,ROUNDDOWN(B3057*0.9,0)-1100000,B3057-1950000))))))</f>
        <v/>
      </c>
      <c r="K3057" s="16">
        <f>IF(J3057&gt;23500000,NA(),IF(C3057=2026,IF(J3057&lt;=4890000,1040000,IF(J3057&lt;=6550000,670000,620000)),IF(J3057&lt;=1320000,950000,IF(J3057&lt;=3360000,880000,IF(J3057&lt;=4890000,680000,IF(J3057&lt;=6550000,630000,580000))))))</f>
        <v/>
      </c>
      <c r="L3057" s="16">
        <f>IF(D3057=1,IF(J3057&lt;=9000000,380000,IF(J3057&lt;=9500000,260000,IF(J3057&lt;=10000000,130000,0))),0)</f>
        <v/>
      </c>
      <c r="M3057" s="16">
        <f>IF(D3057=1,IF(J3057&lt;=9000000,330000,IF(J3057&lt;=9500000,220000,IF(J3057&lt;=10000000,110000,0))),0)</f>
        <v/>
      </c>
      <c r="N3057" s="16">
        <f>IF(D3057=1,IF(J3057&lt;=9000000,50000,IF(J3057&lt;=9500000,40000,IF(J3057&lt;=10000000,20000,0))),0)</f>
        <v/>
      </c>
      <c r="O3057" s="16">
        <f>MAX(0,ROUNDDOWN(J3057-G3057-K3057-L3057-E3057*380000-F3057*630000-H3057,-3))</f>
        <v/>
      </c>
      <c r="P3057" s="16">
        <f>MAX(0,ROUNDDOWN(J3057-G3057-430000-M3057-E3057*330000-F3057*450000-I3057,-3))</f>
        <v/>
      </c>
      <c r="Q3057" s="16">
        <f>50000+N3057+E3057*50000+F3057*180000</f>
        <v/>
      </c>
      <c r="R3057" s="16">
        <f>IF(P3057&lt;=2000000,MIN(Q3057,P3057),MAX(Q3057-(P3057-2000000),50000))*0.05</f>
        <v/>
      </c>
      <c r="S3057" s="16">
        <f>MAX(0,P3057*0.1-R3057)</f>
        <v/>
      </c>
      <c r="T3057" s="16">
        <f>Q3057+MAX(0,K3057-480000)</f>
        <v/>
      </c>
      <c r="U3057" s="16">
        <f>P3057-T3057</f>
        <v/>
      </c>
      <c r="V3057" s="17">
        <f>IF(U3057&lt;0,0,LOOKUP(U3057,{0,1950001,3300001,6950001,9000001,18000001,40000001},{0.05,0.1,0.2,0.23,0.33,0.4,0.45}))</f>
        <v/>
      </c>
      <c r="W3057" s="18">
        <f>IF(U3057&lt;0,0.9,0.9-V3057*1.021)</f>
        <v/>
      </c>
      <c r="X3057" s="16">
        <f>ROUNDDOWN(S3057*0.2/W3057+2000,0)</f>
        <v/>
      </c>
      <c r="Y3057" s="17">
        <f>IF(O3057&lt;=0,0,LOOKUP(O3057,{0,1950001,3300001,6950001,9000001,18000001,40000001},{0.05,0.1,0.2,0.23,0.33,0.4,0.45}))</f>
        <v/>
      </c>
    </row>
    <row r="3058">
      <c r="A3058" t="inlineStr">
        <is>
          <t>1万円刻み</t>
        </is>
      </c>
      <c r="B3058" s="16">
        <f>'3_1万円刻み'!$A$644</f>
        <v/>
      </c>
      <c r="C3058" t="n">
        <v>2026</v>
      </c>
      <c r="D3058" t="n">
        <v>0</v>
      </c>
      <c r="E3058" t="n">
        <v>0</v>
      </c>
      <c r="F3058" t="n">
        <v>0</v>
      </c>
      <c r="G3058" s="16">
        <f>ROUND(MIN(B3058/12,650000)*12*0.0915+MIN(B3058/12,1390000)*12*(0.0504+0)+B3058*0.005,0)</f>
        <v/>
      </c>
      <c r="H3058" t="n">
        <v>0</v>
      </c>
      <c r="I3058" t="n">
        <v>0</v>
      </c>
      <c r="J3058" s="16">
        <f>IF(C3058=2026,IF(B3058&lt;741000,0,IF(B3058&lt;2191000,B3058-740000,IF(B3058&lt;2193000,1451000,IF(B3058&lt;2196000,1453000,IF(B3058&lt;2200000,1456000,IF(B3058&lt;3600000,ROUNDDOWN(B3058/4,-3)*2.8-80000,IF(B3058&lt;6600000,ROUNDDOWN(B3058/4,-3)*3.2-440000,IF(B3058&lt;8500000,ROUNDDOWN(B3058*0.9,0)-1100000,B3058-1950000)))))))),IF(B3058&lt;651000,0,IF(B3058&lt;1900000,B3058-650000,IF(B3058&lt;3600000,ROUNDDOWN(B3058/4,-3)*2.8-80000,IF(B3058&lt;6600000,ROUNDDOWN(B3058/4,-3)*3.2-440000,IF(B3058&lt;8500000,ROUNDDOWN(B3058*0.9,0)-1100000,B3058-1950000))))))</f>
        <v/>
      </c>
      <c r="K3058" s="16">
        <f>IF(J3058&gt;23500000,NA(),IF(C3058=2026,IF(J3058&lt;=4890000,1040000,IF(J3058&lt;=6550000,670000,620000)),IF(J3058&lt;=1320000,950000,IF(J3058&lt;=3360000,880000,IF(J3058&lt;=4890000,680000,IF(J3058&lt;=6550000,630000,580000))))))</f>
        <v/>
      </c>
      <c r="L3058" s="16">
        <f>IF(D3058=1,IF(J3058&lt;=9000000,380000,IF(J3058&lt;=9500000,260000,IF(J3058&lt;=10000000,130000,0))),0)</f>
        <v/>
      </c>
      <c r="M3058" s="16">
        <f>IF(D3058=1,IF(J3058&lt;=9000000,330000,IF(J3058&lt;=9500000,220000,IF(J3058&lt;=10000000,110000,0))),0)</f>
        <v/>
      </c>
      <c r="N3058" s="16">
        <f>IF(D3058=1,IF(J3058&lt;=9000000,50000,IF(J3058&lt;=9500000,40000,IF(J3058&lt;=10000000,20000,0))),0)</f>
        <v/>
      </c>
      <c r="O3058" s="16">
        <f>MAX(0,ROUNDDOWN(J3058-G3058-K3058-L3058-E3058*380000-F3058*630000-H3058,-3))</f>
        <v/>
      </c>
      <c r="P3058" s="16">
        <f>MAX(0,ROUNDDOWN(J3058-G3058-430000-M3058-E3058*330000-F3058*450000-I3058,-3))</f>
        <v/>
      </c>
      <c r="Q3058" s="16">
        <f>50000+N3058+E3058*50000+F3058*180000</f>
        <v/>
      </c>
      <c r="R3058" s="16">
        <f>IF(P3058&lt;=2000000,MIN(Q3058,P3058),MAX(Q3058-(P3058-2000000),50000))*0.05</f>
        <v/>
      </c>
      <c r="S3058" s="16">
        <f>MAX(0,P3058*0.1-R3058)</f>
        <v/>
      </c>
      <c r="T3058" s="16">
        <f>Q3058+MAX(0,K3058-480000)</f>
        <v/>
      </c>
      <c r="U3058" s="16">
        <f>P3058-T3058</f>
        <v/>
      </c>
      <c r="V3058" s="17">
        <f>IF(U3058&lt;0,0,LOOKUP(U3058,{0,1950001,3300001,6950001,9000001,18000001,40000001},{0.05,0.1,0.2,0.23,0.33,0.4,0.45}))</f>
        <v/>
      </c>
      <c r="W3058" s="18">
        <f>IF(U3058&lt;0,0.9,0.9-V3058*1.021)</f>
        <v/>
      </c>
      <c r="X3058" s="16">
        <f>ROUNDDOWN(S3058*0.2/W3058+2000,0)</f>
        <v/>
      </c>
      <c r="Y3058" s="17">
        <f>IF(O3058&lt;=0,0,LOOKUP(O3058,{0,1950001,3300001,6950001,9000001,18000001,40000001},{0.05,0.1,0.2,0.23,0.33,0.4,0.45}))</f>
        <v/>
      </c>
    </row>
    <row r="3059">
      <c r="A3059" t="inlineStr">
        <is>
          <t>1万円刻み</t>
        </is>
      </c>
      <c r="B3059" s="16">
        <f>'3_1万円刻み'!$A$644</f>
        <v/>
      </c>
      <c r="C3059" t="n">
        <v>2025</v>
      </c>
      <c r="D3059" t="n">
        <v>1</v>
      </c>
      <c r="E3059" t="n">
        <v>0</v>
      </c>
      <c r="F3059" t="n">
        <v>0</v>
      </c>
      <c r="G3059" s="16">
        <f>ROUND(MIN(B3059/12,650000)*12*0.0915+MIN(B3059/12,1390000)*12*(0.0504+0)+B3059*0.005,0)</f>
        <v/>
      </c>
      <c r="H3059" t="n">
        <v>0</v>
      </c>
      <c r="I3059" t="n">
        <v>0</v>
      </c>
      <c r="J3059" s="16">
        <f>IF(C3059=2026,IF(B3059&lt;741000,0,IF(B3059&lt;2191000,B3059-740000,IF(B3059&lt;2193000,1451000,IF(B3059&lt;2196000,1453000,IF(B3059&lt;2200000,1456000,IF(B3059&lt;3600000,ROUNDDOWN(B3059/4,-3)*2.8-80000,IF(B3059&lt;6600000,ROUNDDOWN(B3059/4,-3)*3.2-440000,IF(B3059&lt;8500000,ROUNDDOWN(B3059*0.9,0)-1100000,B3059-1950000)))))))),IF(B3059&lt;651000,0,IF(B3059&lt;1900000,B3059-650000,IF(B3059&lt;3600000,ROUNDDOWN(B3059/4,-3)*2.8-80000,IF(B3059&lt;6600000,ROUNDDOWN(B3059/4,-3)*3.2-440000,IF(B3059&lt;8500000,ROUNDDOWN(B3059*0.9,0)-1100000,B3059-1950000))))))</f>
        <v/>
      </c>
      <c r="K3059" s="16">
        <f>IF(J3059&gt;23500000,NA(),IF(C3059=2026,IF(J3059&lt;=4890000,1040000,IF(J3059&lt;=6550000,670000,620000)),IF(J3059&lt;=1320000,950000,IF(J3059&lt;=3360000,880000,IF(J3059&lt;=4890000,680000,IF(J3059&lt;=6550000,630000,580000))))))</f>
        <v/>
      </c>
      <c r="L3059" s="16">
        <f>IF(D3059=1,IF(J3059&lt;=9000000,380000,IF(J3059&lt;=9500000,260000,IF(J3059&lt;=10000000,130000,0))),0)</f>
        <v/>
      </c>
      <c r="M3059" s="16">
        <f>IF(D3059=1,IF(J3059&lt;=9000000,330000,IF(J3059&lt;=9500000,220000,IF(J3059&lt;=10000000,110000,0))),0)</f>
        <v/>
      </c>
      <c r="N3059" s="16">
        <f>IF(D3059=1,IF(J3059&lt;=9000000,50000,IF(J3059&lt;=9500000,40000,IF(J3059&lt;=10000000,20000,0))),0)</f>
        <v/>
      </c>
      <c r="O3059" s="16">
        <f>MAX(0,ROUNDDOWN(J3059-G3059-K3059-L3059-E3059*380000-F3059*630000-H3059,-3))</f>
        <v/>
      </c>
      <c r="P3059" s="16">
        <f>MAX(0,ROUNDDOWN(J3059-G3059-430000-M3059-E3059*330000-F3059*450000-I3059,-3))</f>
        <v/>
      </c>
      <c r="Q3059" s="16">
        <f>50000+N3059+E3059*50000+F3059*180000</f>
        <v/>
      </c>
      <c r="R3059" s="16">
        <f>IF(P3059&lt;=2000000,MIN(Q3059,P3059),MAX(Q3059-(P3059-2000000),50000))*0.05</f>
        <v/>
      </c>
      <c r="S3059" s="16">
        <f>MAX(0,P3059*0.1-R3059)</f>
        <v/>
      </c>
      <c r="T3059" s="16">
        <f>Q3059+MAX(0,K3059-480000)</f>
        <v/>
      </c>
      <c r="U3059" s="16">
        <f>P3059-T3059</f>
        <v/>
      </c>
      <c r="V3059" s="17">
        <f>IF(U3059&lt;0,0,LOOKUP(U3059,{0,1950001,3300001,6950001,9000001,18000001,40000001},{0.05,0.1,0.2,0.23,0.33,0.4,0.45}))</f>
        <v/>
      </c>
      <c r="W3059" s="18">
        <f>IF(U3059&lt;0,0.9,0.9-V3059*1.021)</f>
        <v/>
      </c>
      <c r="X3059" s="16">
        <f>ROUNDDOWN(S3059*0.2/W3059+2000,0)</f>
        <v/>
      </c>
      <c r="Y3059" s="17">
        <f>IF(O3059&lt;=0,0,LOOKUP(O3059,{0,1950001,3300001,6950001,9000001,18000001,40000001},{0.05,0.1,0.2,0.23,0.33,0.4,0.45}))</f>
        <v/>
      </c>
    </row>
    <row r="3060">
      <c r="A3060" t="inlineStr">
        <is>
          <t>1万円刻み</t>
        </is>
      </c>
      <c r="B3060" s="16">
        <f>'3_1万円刻み'!$A$644</f>
        <v/>
      </c>
      <c r="C3060" t="n">
        <v>2026</v>
      </c>
      <c r="D3060" t="n">
        <v>1</v>
      </c>
      <c r="E3060" t="n">
        <v>0</v>
      </c>
      <c r="F3060" t="n">
        <v>0</v>
      </c>
      <c r="G3060" s="16">
        <f>ROUND(MIN(B3060/12,650000)*12*0.0915+MIN(B3060/12,1390000)*12*(0.0504+0)+B3060*0.005,0)</f>
        <v/>
      </c>
      <c r="H3060" t="n">
        <v>0</v>
      </c>
      <c r="I3060" t="n">
        <v>0</v>
      </c>
      <c r="J3060" s="16">
        <f>IF(C3060=2026,IF(B3060&lt;741000,0,IF(B3060&lt;2191000,B3060-740000,IF(B3060&lt;2193000,1451000,IF(B3060&lt;2196000,1453000,IF(B3060&lt;2200000,1456000,IF(B3060&lt;3600000,ROUNDDOWN(B3060/4,-3)*2.8-80000,IF(B3060&lt;6600000,ROUNDDOWN(B3060/4,-3)*3.2-440000,IF(B3060&lt;8500000,ROUNDDOWN(B3060*0.9,0)-1100000,B3060-1950000)))))))),IF(B3060&lt;651000,0,IF(B3060&lt;1900000,B3060-650000,IF(B3060&lt;3600000,ROUNDDOWN(B3060/4,-3)*2.8-80000,IF(B3060&lt;6600000,ROUNDDOWN(B3060/4,-3)*3.2-440000,IF(B3060&lt;8500000,ROUNDDOWN(B3060*0.9,0)-1100000,B3060-1950000))))))</f>
        <v/>
      </c>
      <c r="K3060" s="16">
        <f>IF(J3060&gt;23500000,NA(),IF(C3060=2026,IF(J3060&lt;=4890000,1040000,IF(J3060&lt;=6550000,670000,620000)),IF(J3060&lt;=1320000,950000,IF(J3060&lt;=3360000,880000,IF(J3060&lt;=4890000,680000,IF(J3060&lt;=6550000,630000,580000))))))</f>
        <v/>
      </c>
      <c r="L3060" s="16">
        <f>IF(D3060=1,IF(J3060&lt;=9000000,380000,IF(J3060&lt;=9500000,260000,IF(J3060&lt;=10000000,130000,0))),0)</f>
        <v/>
      </c>
      <c r="M3060" s="16">
        <f>IF(D3060=1,IF(J3060&lt;=9000000,330000,IF(J3060&lt;=9500000,220000,IF(J3060&lt;=10000000,110000,0))),0)</f>
        <v/>
      </c>
      <c r="N3060" s="16">
        <f>IF(D3060=1,IF(J3060&lt;=9000000,50000,IF(J3060&lt;=9500000,40000,IF(J3060&lt;=10000000,20000,0))),0)</f>
        <v/>
      </c>
      <c r="O3060" s="16">
        <f>MAX(0,ROUNDDOWN(J3060-G3060-K3060-L3060-E3060*380000-F3060*630000-H3060,-3))</f>
        <v/>
      </c>
      <c r="P3060" s="16">
        <f>MAX(0,ROUNDDOWN(J3060-G3060-430000-M3060-E3060*330000-F3060*450000-I3060,-3))</f>
        <v/>
      </c>
      <c r="Q3060" s="16">
        <f>50000+N3060+E3060*50000+F3060*180000</f>
        <v/>
      </c>
      <c r="R3060" s="16">
        <f>IF(P3060&lt;=2000000,MIN(Q3060,P3060),MAX(Q3060-(P3060-2000000),50000))*0.05</f>
        <v/>
      </c>
      <c r="S3060" s="16">
        <f>MAX(0,P3060*0.1-R3060)</f>
        <v/>
      </c>
      <c r="T3060" s="16">
        <f>Q3060+MAX(0,K3060-480000)</f>
        <v/>
      </c>
      <c r="U3060" s="16">
        <f>P3060-T3060</f>
        <v/>
      </c>
      <c r="V3060" s="17">
        <f>IF(U3060&lt;0,0,LOOKUP(U3060,{0,1950001,3300001,6950001,9000001,18000001,40000001},{0.05,0.1,0.2,0.23,0.33,0.4,0.45}))</f>
        <v/>
      </c>
      <c r="W3060" s="18">
        <f>IF(U3060&lt;0,0.9,0.9-V3060*1.021)</f>
        <v/>
      </c>
      <c r="X3060" s="16">
        <f>ROUNDDOWN(S3060*0.2/W3060+2000,0)</f>
        <v/>
      </c>
      <c r="Y3060" s="17">
        <f>IF(O3060&lt;=0,0,LOOKUP(O3060,{0,1950001,3300001,6950001,9000001,18000001,40000001},{0.05,0.1,0.2,0.23,0.33,0.4,0.45}))</f>
        <v/>
      </c>
    </row>
    <row r="3061">
      <c r="A3061" t="inlineStr">
        <is>
          <t>1万円刻み</t>
        </is>
      </c>
      <c r="B3061" s="16">
        <f>'3_1万円刻み'!$A$645</f>
        <v/>
      </c>
      <c r="C3061" t="n">
        <v>2025</v>
      </c>
      <c r="D3061" t="n">
        <v>0</v>
      </c>
      <c r="E3061" t="n">
        <v>0</v>
      </c>
      <c r="F3061" t="n">
        <v>0</v>
      </c>
      <c r="G3061" s="16">
        <f>ROUND(MIN(B3061/12,650000)*12*0.0915+MIN(B3061/12,1390000)*12*(0.0504+0)+B3061*0.005,0)</f>
        <v/>
      </c>
      <c r="H3061" t="n">
        <v>0</v>
      </c>
      <c r="I3061" t="n">
        <v>0</v>
      </c>
      <c r="J3061" s="16">
        <f>IF(C3061=2026,IF(B3061&lt;741000,0,IF(B3061&lt;2191000,B3061-740000,IF(B3061&lt;2193000,1451000,IF(B3061&lt;2196000,1453000,IF(B3061&lt;2200000,1456000,IF(B3061&lt;3600000,ROUNDDOWN(B3061/4,-3)*2.8-80000,IF(B3061&lt;6600000,ROUNDDOWN(B3061/4,-3)*3.2-440000,IF(B3061&lt;8500000,ROUNDDOWN(B3061*0.9,0)-1100000,B3061-1950000)))))))),IF(B3061&lt;651000,0,IF(B3061&lt;1900000,B3061-650000,IF(B3061&lt;3600000,ROUNDDOWN(B3061/4,-3)*2.8-80000,IF(B3061&lt;6600000,ROUNDDOWN(B3061/4,-3)*3.2-440000,IF(B3061&lt;8500000,ROUNDDOWN(B3061*0.9,0)-1100000,B3061-1950000))))))</f>
        <v/>
      </c>
      <c r="K3061" s="16">
        <f>IF(J3061&gt;23500000,NA(),IF(C3061=2026,IF(J3061&lt;=4890000,1040000,IF(J3061&lt;=6550000,670000,620000)),IF(J3061&lt;=1320000,950000,IF(J3061&lt;=3360000,880000,IF(J3061&lt;=4890000,680000,IF(J3061&lt;=6550000,630000,580000))))))</f>
        <v/>
      </c>
      <c r="L3061" s="16">
        <f>IF(D3061=1,IF(J3061&lt;=9000000,380000,IF(J3061&lt;=9500000,260000,IF(J3061&lt;=10000000,130000,0))),0)</f>
        <v/>
      </c>
      <c r="M3061" s="16">
        <f>IF(D3061=1,IF(J3061&lt;=9000000,330000,IF(J3061&lt;=9500000,220000,IF(J3061&lt;=10000000,110000,0))),0)</f>
        <v/>
      </c>
      <c r="N3061" s="16">
        <f>IF(D3061=1,IF(J3061&lt;=9000000,50000,IF(J3061&lt;=9500000,40000,IF(J3061&lt;=10000000,20000,0))),0)</f>
        <v/>
      </c>
      <c r="O3061" s="16">
        <f>MAX(0,ROUNDDOWN(J3061-G3061-K3061-L3061-E3061*380000-F3061*630000-H3061,-3))</f>
        <v/>
      </c>
      <c r="P3061" s="16">
        <f>MAX(0,ROUNDDOWN(J3061-G3061-430000-M3061-E3061*330000-F3061*450000-I3061,-3))</f>
        <v/>
      </c>
      <c r="Q3061" s="16">
        <f>50000+N3061+E3061*50000+F3061*180000</f>
        <v/>
      </c>
      <c r="R3061" s="16">
        <f>IF(P3061&lt;=2000000,MIN(Q3061,P3061),MAX(Q3061-(P3061-2000000),50000))*0.05</f>
        <v/>
      </c>
      <c r="S3061" s="16">
        <f>MAX(0,P3061*0.1-R3061)</f>
        <v/>
      </c>
      <c r="T3061" s="16">
        <f>Q3061+MAX(0,K3061-480000)</f>
        <v/>
      </c>
      <c r="U3061" s="16">
        <f>P3061-T3061</f>
        <v/>
      </c>
      <c r="V3061" s="17">
        <f>IF(U3061&lt;0,0,LOOKUP(U3061,{0,1950001,3300001,6950001,9000001,18000001,40000001},{0.05,0.1,0.2,0.23,0.33,0.4,0.45}))</f>
        <v/>
      </c>
      <c r="W3061" s="18">
        <f>IF(U3061&lt;0,0.9,0.9-V3061*1.021)</f>
        <v/>
      </c>
      <c r="X3061" s="16">
        <f>ROUNDDOWN(S3061*0.2/W3061+2000,0)</f>
        <v/>
      </c>
      <c r="Y3061" s="17">
        <f>IF(O3061&lt;=0,0,LOOKUP(O3061,{0,1950001,3300001,6950001,9000001,18000001,40000001},{0.05,0.1,0.2,0.23,0.33,0.4,0.45}))</f>
        <v/>
      </c>
    </row>
    <row r="3062">
      <c r="A3062" t="inlineStr">
        <is>
          <t>1万円刻み</t>
        </is>
      </c>
      <c r="B3062" s="16">
        <f>'3_1万円刻み'!$A$645</f>
        <v/>
      </c>
      <c r="C3062" t="n">
        <v>2026</v>
      </c>
      <c r="D3062" t="n">
        <v>0</v>
      </c>
      <c r="E3062" t="n">
        <v>0</v>
      </c>
      <c r="F3062" t="n">
        <v>0</v>
      </c>
      <c r="G3062" s="16">
        <f>ROUND(MIN(B3062/12,650000)*12*0.0915+MIN(B3062/12,1390000)*12*(0.0504+0)+B3062*0.005,0)</f>
        <v/>
      </c>
      <c r="H3062" t="n">
        <v>0</v>
      </c>
      <c r="I3062" t="n">
        <v>0</v>
      </c>
      <c r="J3062" s="16">
        <f>IF(C3062=2026,IF(B3062&lt;741000,0,IF(B3062&lt;2191000,B3062-740000,IF(B3062&lt;2193000,1451000,IF(B3062&lt;2196000,1453000,IF(B3062&lt;2200000,1456000,IF(B3062&lt;3600000,ROUNDDOWN(B3062/4,-3)*2.8-80000,IF(B3062&lt;6600000,ROUNDDOWN(B3062/4,-3)*3.2-440000,IF(B3062&lt;8500000,ROUNDDOWN(B3062*0.9,0)-1100000,B3062-1950000)))))))),IF(B3062&lt;651000,0,IF(B3062&lt;1900000,B3062-650000,IF(B3062&lt;3600000,ROUNDDOWN(B3062/4,-3)*2.8-80000,IF(B3062&lt;6600000,ROUNDDOWN(B3062/4,-3)*3.2-440000,IF(B3062&lt;8500000,ROUNDDOWN(B3062*0.9,0)-1100000,B3062-1950000))))))</f>
        <v/>
      </c>
      <c r="K3062" s="16">
        <f>IF(J3062&gt;23500000,NA(),IF(C3062=2026,IF(J3062&lt;=4890000,1040000,IF(J3062&lt;=6550000,670000,620000)),IF(J3062&lt;=1320000,950000,IF(J3062&lt;=3360000,880000,IF(J3062&lt;=4890000,680000,IF(J3062&lt;=6550000,630000,580000))))))</f>
        <v/>
      </c>
      <c r="L3062" s="16">
        <f>IF(D3062=1,IF(J3062&lt;=9000000,380000,IF(J3062&lt;=9500000,260000,IF(J3062&lt;=10000000,130000,0))),0)</f>
        <v/>
      </c>
      <c r="M3062" s="16">
        <f>IF(D3062=1,IF(J3062&lt;=9000000,330000,IF(J3062&lt;=9500000,220000,IF(J3062&lt;=10000000,110000,0))),0)</f>
        <v/>
      </c>
      <c r="N3062" s="16">
        <f>IF(D3062=1,IF(J3062&lt;=9000000,50000,IF(J3062&lt;=9500000,40000,IF(J3062&lt;=10000000,20000,0))),0)</f>
        <v/>
      </c>
      <c r="O3062" s="16">
        <f>MAX(0,ROUNDDOWN(J3062-G3062-K3062-L3062-E3062*380000-F3062*630000-H3062,-3))</f>
        <v/>
      </c>
      <c r="P3062" s="16">
        <f>MAX(0,ROUNDDOWN(J3062-G3062-430000-M3062-E3062*330000-F3062*450000-I3062,-3))</f>
        <v/>
      </c>
      <c r="Q3062" s="16">
        <f>50000+N3062+E3062*50000+F3062*180000</f>
        <v/>
      </c>
      <c r="R3062" s="16">
        <f>IF(P3062&lt;=2000000,MIN(Q3062,P3062),MAX(Q3062-(P3062-2000000),50000))*0.05</f>
        <v/>
      </c>
      <c r="S3062" s="16">
        <f>MAX(0,P3062*0.1-R3062)</f>
        <v/>
      </c>
      <c r="T3062" s="16">
        <f>Q3062+MAX(0,K3062-480000)</f>
        <v/>
      </c>
      <c r="U3062" s="16">
        <f>P3062-T3062</f>
        <v/>
      </c>
      <c r="V3062" s="17">
        <f>IF(U3062&lt;0,0,LOOKUP(U3062,{0,1950001,3300001,6950001,9000001,18000001,40000001},{0.05,0.1,0.2,0.23,0.33,0.4,0.45}))</f>
        <v/>
      </c>
      <c r="W3062" s="18">
        <f>IF(U3062&lt;0,0.9,0.9-V3062*1.021)</f>
        <v/>
      </c>
      <c r="X3062" s="16">
        <f>ROUNDDOWN(S3062*0.2/W3062+2000,0)</f>
        <v/>
      </c>
      <c r="Y3062" s="17">
        <f>IF(O3062&lt;=0,0,LOOKUP(O3062,{0,1950001,3300001,6950001,9000001,18000001,40000001},{0.05,0.1,0.2,0.23,0.33,0.4,0.45}))</f>
        <v/>
      </c>
    </row>
    <row r="3063">
      <c r="A3063" t="inlineStr">
        <is>
          <t>1万円刻み</t>
        </is>
      </c>
      <c r="B3063" s="16">
        <f>'3_1万円刻み'!$A$645</f>
        <v/>
      </c>
      <c r="C3063" t="n">
        <v>2025</v>
      </c>
      <c r="D3063" t="n">
        <v>1</v>
      </c>
      <c r="E3063" t="n">
        <v>0</v>
      </c>
      <c r="F3063" t="n">
        <v>0</v>
      </c>
      <c r="G3063" s="16">
        <f>ROUND(MIN(B3063/12,650000)*12*0.0915+MIN(B3063/12,1390000)*12*(0.0504+0)+B3063*0.005,0)</f>
        <v/>
      </c>
      <c r="H3063" t="n">
        <v>0</v>
      </c>
      <c r="I3063" t="n">
        <v>0</v>
      </c>
      <c r="J3063" s="16">
        <f>IF(C3063=2026,IF(B3063&lt;741000,0,IF(B3063&lt;2191000,B3063-740000,IF(B3063&lt;2193000,1451000,IF(B3063&lt;2196000,1453000,IF(B3063&lt;2200000,1456000,IF(B3063&lt;3600000,ROUNDDOWN(B3063/4,-3)*2.8-80000,IF(B3063&lt;6600000,ROUNDDOWN(B3063/4,-3)*3.2-440000,IF(B3063&lt;8500000,ROUNDDOWN(B3063*0.9,0)-1100000,B3063-1950000)))))))),IF(B3063&lt;651000,0,IF(B3063&lt;1900000,B3063-650000,IF(B3063&lt;3600000,ROUNDDOWN(B3063/4,-3)*2.8-80000,IF(B3063&lt;6600000,ROUNDDOWN(B3063/4,-3)*3.2-440000,IF(B3063&lt;8500000,ROUNDDOWN(B3063*0.9,0)-1100000,B3063-1950000))))))</f>
        <v/>
      </c>
      <c r="K3063" s="16">
        <f>IF(J3063&gt;23500000,NA(),IF(C3063=2026,IF(J3063&lt;=4890000,1040000,IF(J3063&lt;=6550000,670000,620000)),IF(J3063&lt;=1320000,950000,IF(J3063&lt;=3360000,880000,IF(J3063&lt;=4890000,680000,IF(J3063&lt;=6550000,630000,580000))))))</f>
        <v/>
      </c>
      <c r="L3063" s="16">
        <f>IF(D3063=1,IF(J3063&lt;=9000000,380000,IF(J3063&lt;=9500000,260000,IF(J3063&lt;=10000000,130000,0))),0)</f>
        <v/>
      </c>
      <c r="M3063" s="16">
        <f>IF(D3063=1,IF(J3063&lt;=9000000,330000,IF(J3063&lt;=9500000,220000,IF(J3063&lt;=10000000,110000,0))),0)</f>
        <v/>
      </c>
      <c r="N3063" s="16">
        <f>IF(D3063=1,IF(J3063&lt;=9000000,50000,IF(J3063&lt;=9500000,40000,IF(J3063&lt;=10000000,20000,0))),0)</f>
        <v/>
      </c>
      <c r="O3063" s="16">
        <f>MAX(0,ROUNDDOWN(J3063-G3063-K3063-L3063-E3063*380000-F3063*630000-H3063,-3))</f>
        <v/>
      </c>
      <c r="P3063" s="16">
        <f>MAX(0,ROUNDDOWN(J3063-G3063-430000-M3063-E3063*330000-F3063*450000-I3063,-3))</f>
        <v/>
      </c>
      <c r="Q3063" s="16">
        <f>50000+N3063+E3063*50000+F3063*180000</f>
        <v/>
      </c>
      <c r="R3063" s="16">
        <f>IF(P3063&lt;=2000000,MIN(Q3063,P3063),MAX(Q3063-(P3063-2000000),50000))*0.05</f>
        <v/>
      </c>
      <c r="S3063" s="16">
        <f>MAX(0,P3063*0.1-R3063)</f>
        <v/>
      </c>
      <c r="T3063" s="16">
        <f>Q3063+MAX(0,K3063-480000)</f>
        <v/>
      </c>
      <c r="U3063" s="16">
        <f>P3063-T3063</f>
        <v/>
      </c>
      <c r="V3063" s="17">
        <f>IF(U3063&lt;0,0,LOOKUP(U3063,{0,1950001,3300001,6950001,9000001,18000001,40000001},{0.05,0.1,0.2,0.23,0.33,0.4,0.45}))</f>
        <v/>
      </c>
      <c r="W3063" s="18">
        <f>IF(U3063&lt;0,0.9,0.9-V3063*1.021)</f>
        <v/>
      </c>
      <c r="X3063" s="16">
        <f>ROUNDDOWN(S3063*0.2/W3063+2000,0)</f>
        <v/>
      </c>
      <c r="Y3063" s="17">
        <f>IF(O3063&lt;=0,0,LOOKUP(O3063,{0,1950001,3300001,6950001,9000001,18000001,40000001},{0.05,0.1,0.2,0.23,0.33,0.4,0.45}))</f>
        <v/>
      </c>
    </row>
    <row r="3064">
      <c r="A3064" t="inlineStr">
        <is>
          <t>1万円刻み</t>
        </is>
      </c>
      <c r="B3064" s="16">
        <f>'3_1万円刻み'!$A$645</f>
        <v/>
      </c>
      <c r="C3064" t="n">
        <v>2026</v>
      </c>
      <c r="D3064" t="n">
        <v>1</v>
      </c>
      <c r="E3064" t="n">
        <v>0</v>
      </c>
      <c r="F3064" t="n">
        <v>0</v>
      </c>
      <c r="G3064" s="16">
        <f>ROUND(MIN(B3064/12,650000)*12*0.0915+MIN(B3064/12,1390000)*12*(0.0504+0)+B3064*0.005,0)</f>
        <v/>
      </c>
      <c r="H3064" t="n">
        <v>0</v>
      </c>
      <c r="I3064" t="n">
        <v>0</v>
      </c>
      <c r="J3064" s="16">
        <f>IF(C3064=2026,IF(B3064&lt;741000,0,IF(B3064&lt;2191000,B3064-740000,IF(B3064&lt;2193000,1451000,IF(B3064&lt;2196000,1453000,IF(B3064&lt;2200000,1456000,IF(B3064&lt;3600000,ROUNDDOWN(B3064/4,-3)*2.8-80000,IF(B3064&lt;6600000,ROUNDDOWN(B3064/4,-3)*3.2-440000,IF(B3064&lt;8500000,ROUNDDOWN(B3064*0.9,0)-1100000,B3064-1950000)))))))),IF(B3064&lt;651000,0,IF(B3064&lt;1900000,B3064-650000,IF(B3064&lt;3600000,ROUNDDOWN(B3064/4,-3)*2.8-80000,IF(B3064&lt;6600000,ROUNDDOWN(B3064/4,-3)*3.2-440000,IF(B3064&lt;8500000,ROUNDDOWN(B3064*0.9,0)-1100000,B3064-1950000))))))</f>
        <v/>
      </c>
      <c r="K3064" s="16">
        <f>IF(J3064&gt;23500000,NA(),IF(C3064=2026,IF(J3064&lt;=4890000,1040000,IF(J3064&lt;=6550000,670000,620000)),IF(J3064&lt;=1320000,950000,IF(J3064&lt;=3360000,880000,IF(J3064&lt;=4890000,680000,IF(J3064&lt;=6550000,630000,580000))))))</f>
        <v/>
      </c>
      <c r="L3064" s="16">
        <f>IF(D3064=1,IF(J3064&lt;=9000000,380000,IF(J3064&lt;=9500000,260000,IF(J3064&lt;=10000000,130000,0))),0)</f>
        <v/>
      </c>
      <c r="M3064" s="16">
        <f>IF(D3064=1,IF(J3064&lt;=9000000,330000,IF(J3064&lt;=9500000,220000,IF(J3064&lt;=10000000,110000,0))),0)</f>
        <v/>
      </c>
      <c r="N3064" s="16">
        <f>IF(D3064=1,IF(J3064&lt;=9000000,50000,IF(J3064&lt;=9500000,40000,IF(J3064&lt;=10000000,20000,0))),0)</f>
        <v/>
      </c>
      <c r="O3064" s="16">
        <f>MAX(0,ROUNDDOWN(J3064-G3064-K3064-L3064-E3064*380000-F3064*630000-H3064,-3))</f>
        <v/>
      </c>
      <c r="P3064" s="16">
        <f>MAX(0,ROUNDDOWN(J3064-G3064-430000-M3064-E3064*330000-F3064*450000-I3064,-3))</f>
        <v/>
      </c>
      <c r="Q3064" s="16">
        <f>50000+N3064+E3064*50000+F3064*180000</f>
        <v/>
      </c>
      <c r="R3064" s="16">
        <f>IF(P3064&lt;=2000000,MIN(Q3064,P3064),MAX(Q3064-(P3064-2000000),50000))*0.05</f>
        <v/>
      </c>
      <c r="S3064" s="16">
        <f>MAX(0,P3064*0.1-R3064)</f>
        <v/>
      </c>
      <c r="T3064" s="16">
        <f>Q3064+MAX(0,K3064-480000)</f>
        <v/>
      </c>
      <c r="U3064" s="16">
        <f>P3064-T3064</f>
        <v/>
      </c>
      <c r="V3064" s="17">
        <f>IF(U3064&lt;0,0,LOOKUP(U3064,{0,1950001,3300001,6950001,9000001,18000001,40000001},{0.05,0.1,0.2,0.23,0.33,0.4,0.45}))</f>
        <v/>
      </c>
      <c r="W3064" s="18">
        <f>IF(U3064&lt;0,0.9,0.9-V3064*1.021)</f>
        <v/>
      </c>
      <c r="X3064" s="16">
        <f>ROUNDDOWN(S3064*0.2/W3064+2000,0)</f>
        <v/>
      </c>
      <c r="Y3064" s="17">
        <f>IF(O3064&lt;=0,0,LOOKUP(O3064,{0,1950001,3300001,6950001,9000001,18000001,40000001},{0.05,0.1,0.2,0.23,0.33,0.4,0.45}))</f>
        <v/>
      </c>
    </row>
    <row r="3065">
      <c r="A3065" t="inlineStr">
        <is>
          <t>1万円刻み</t>
        </is>
      </c>
      <c r="B3065" s="16">
        <f>'3_1万円刻み'!$A$646</f>
        <v/>
      </c>
      <c r="C3065" t="n">
        <v>2025</v>
      </c>
      <c r="D3065" t="n">
        <v>0</v>
      </c>
      <c r="E3065" t="n">
        <v>0</v>
      </c>
      <c r="F3065" t="n">
        <v>0</v>
      </c>
      <c r="G3065" s="16">
        <f>ROUND(MIN(B3065/12,650000)*12*0.0915+MIN(B3065/12,1390000)*12*(0.0504+0)+B3065*0.005,0)</f>
        <v/>
      </c>
      <c r="H3065" t="n">
        <v>0</v>
      </c>
      <c r="I3065" t="n">
        <v>0</v>
      </c>
      <c r="J3065" s="16">
        <f>IF(C3065=2026,IF(B3065&lt;741000,0,IF(B3065&lt;2191000,B3065-740000,IF(B3065&lt;2193000,1451000,IF(B3065&lt;2196000,1453000,IF(B3065&lt;2200000,1456000,IF(B3065&lt;3600000,ROUNDDOWN(B3065/4,-3)*2.8-80000,IF(B3065&lt;6600000,ROUNDDOWN(B3065/4,-3)*3.2-440000,IF(B3065&lt;8500000,ROUNDDOWN(B3065*0.9,0)-1100000,B3065-1950000)))))))),IF(B3065&lt;651000,0,IF(B3065&lt;1900000,B3065-650000,IF(B3065&lt;3600000,ROUNDDOWN(B3065/4,-3)*2.8-80000,IF(B3065&lt;6600000,ROUNDDOWN(B3065/4,-3)*3.2-440000,IF(B3065&lt;8500000,ROUNDDOWN(B3065*0.9,0)-1100000,B3065-1950000))))))</f>
        <v/>
      </c>
      <c r="K3065" s="16">
        <f>IF(J3065&gt;23500000,NA(),IF(C3065=2026,IF(J3065&lt;=4890000,1040000,IF(J3065&lt;=6550000,670000,620000)),IF(J3065&lt;=1320000,950000,IF(J3065&lt;=3360000,880000,IF(J3065&lt;=4890000,680000,IF(J3065&lt;=6550000,630000,580000))))))</f>
        <v/>
      </c>
      <c r="L3065" s="16">
        <f>IF(D3065=1,IF(J3065&lt;=9000000,380000,IF(J3065&lt;=9500000,260000,IF(J3065&lt;=10000000,130000,0))),0)</f>
        <v/>
      </c>
      <c r="M3065" s="16">
        <f>IF(D3065=1,IF(J3065&lt;=9000000,330000,IF(J3065&lt;=9500000,220000,IF(J3065&lt;=10000000,110000,0))),0)</f>
        <v/>
      </c>
      <c r="N3065" s="16">
        <f>IF(D3065=1,IF(J3065&lt;=9000000,50000,IF(J3065&lt;=9500000,40000,IF(J3065&lt;=10000000,20000,0))),0)</f>
        <v/>
      </c>
      <c r="O3065" s="16">
        <f>MAX(0,ROUNDDOWN(J3065-G3065-K3065-L3065-E3065*380000-F3065*630000-H3065,-3))</f>
        <v/>
      </c>
      <c r="P3065" s="16">
        <f>MAX(0,ROUNDDOWN(J3065-G3065-430000-M3065-E3065*330000-F3065*450000-I3065,-3))</f>
        <v/>
      </c>
      <c r="Q3065" s="16">
        <f>50000+N3065+E3065*50000+F3065*180000</f>
        <v/>
      </c>
      <c r="R3065" s="16">
        <f>IF(P3065&lt;=2000000,MIN(Q3065,P3065),MAX(Q3065-(P3065-2000000),50000))*0.05</f>
        <v/>
      </c>
      <c r="S3065" s="16">
        <f>MAX(0,P3065*0.1-R3065)</f>
        <v/>
      </c>
      <c r="T3065" s="16">
        <f>Q3065+MAX(0,K3065-480000)</f>
        <v/>
      </c>
      <c r="U3065" s="16">
        <f>P3065-T3065</f>
        <v/>
      </c>
      <c r="V3065" s="17">
        <f>IF(U3065&lt;0,0,LOOKUP(U3065,{0,1950001,3300001,6950001,9000001,18000001,40000001},{0.05,0.1,0.2,0.23,0.33,0.4,0.45}))</f>
        <v/>
      </c>
      <c r="W3065" s="18">
        <f>IF(U3065&lt;0,0.9,0.9-V3065*1.021)</f>
        <v/>
      </c>
      <c r="X3065" s="16">
        <f>ROUNDDOWN(S3065*0.2/W3065+2000,0)</f>
        <v/>
      </c>
      <c r="Y3065" s="17">
        <f>IF(O3065&lt;=0,0,LOOKUP(O3065,{0,1950001,3300001,6950001,9000001,18000001,40000001},{0.05,0.1,0.2,0.23,0.33,0.4,0.45}))</f>
        <v/>
      </c>
    </row>
    <row r="3066">
      <c r="A3066" t="inlineStr">
        <is>
          <t>1万円刻み</t>
        </is>
      </c>
      <c r="B3066" s="16">
        <f>'3_1万円刻み'!$A$646</f>
        <v/>
      </c>
      <c r="C3066" t="n">
        <v>2026</v>
      </c>
      <c r="D3066" t="n">
        <v>0</v>
      </c>
      <c r="E3066" t="n">
        <v>0</v>
      </c>
      <c r="F3066" t="n">
        <v>0</v>
      </c>
      <c r="G3066" s="16">
        <f>ROUND(MIN(B3066/12,650000)*12*0.0915+MIN(B3066/12,1390000)*12*(0.0504+0)+B3066*0.005,0)</f>
        <v/>
      </c>
      <c r="H3066" t="n">
        <v>0</v>
      </c>
      <c r="I3066" t="n">
        <v>0</v>
      </c>
      <c r="J3066" s="16">
        <f>IF(C3066=2026,IF(B3066&lt;741000,0,IF(B3066&lt;2191000,B3066-740000,IF(B3066&lt;2193000,1451000,IF(B3066&lt;2196000,1453000,IF(B3066&lt;2200000,1456000,IF(B3066&lt;3600000,ROUNDDOWN(B3066/4,-3)*2.8-80000,IF(B3066&lt;6600000,ROUNDDOWN(B3066/4,-3)*3.2-440000,IF(B3066&lt;8500000,ROUNDDOWN(B3066*0.9,0)-1100000,B3066-1950000)))))))),IF(B3066&lt;651000,0,IF(B3066&lt;1900000,B3066-650000,IF(B3066&lt;3600000,ROUNDDOWN(B3066/4,-3)*2.8-80000,IF(B3066&lt;6600000,ROUNDDOWN(B3066/4,-3)*3.2-440000,IF(B3066&lt;8500000,ROUNDDOWN(B3066*0.9,0)-1100000,B3066-1950000))))))</f>
        <v/>
      </c>
      <c r="K3066" s="16">
        <f>IF(J3066&gt;23500000,NA(),IF(C3066=2026,IF(J3066&lt;=4890000,1040000,IF(J3066&lt;=6550000,670000,620000)),IF(J3066&lt;=1320000,950000,IF(J3066&lt;=3360000,880000,IF(J3066&lt;=4890000,680000,IF(J3066&lt;=6550000,630000,580000))))))</f>
        <v/>
      </c>
      <c r="L3066" s="16">
        <f>IF(D3066=1,IF(J3066&lt;=9000000,380000,IF(J3066&lt;=9500000,260000,IF(J3066&lt;=10000000,130000,0))),0)</f>
        <v/>
      </c>
      <c r="M3066" s="16">
        <f>IF(D3066=1,IF(J3066&lt;=9000000,330000,IF(J3066&lt;=9500000,220000,IF(J3066&lt;=10000000,110000,0))),0)</f>
        <v/>
      </c>
      <c r="N3066" s="16">
        <f>IF(D3066=1,IF(J3066&lt;=9000000,50000,IF(J3066&lt;=9500000,40000,IF(J3066&lt;=10000000,20000,0))),0)</f>
        <v/>
      </c>
      <c r="O3066" s="16">
        <f>MAX(0,ROUNDDOWN(J3066-G3066-K3066-L3066-E3066*380000-F3066*630000-H3066,-3))</f>
        <v/>
      </c>
      <c r="P3066" s="16">
        <f>MAX(0,ROUNDDOWN(J3066-G3066-430000-M3066-E3066*330000-F3066*450000-I3066,-3))</f>
        <v/>
      </c>
      <c r="Q3066" s="16">
        <f>50000+N3066+E3066*50000+F3066*180000</f>
        <v/>
      </c>
      <c r="R3066" s="16">
        <f>IF(P3066&lt;=2000000,MIN(Q3066,P3066),MAX(Q3066-(P3066-2000000),50000))*0.05</f>
        <v/>
      </c>
      <c r="S3066" s="16">
        <f>MAX(0,P3066*0.1-R3066)</f>
        <v/>
      </c>
      <c r="T3066" s="16">
        <f>Q3066+MAX(0,K3066-480000)</f>
        <v/>
      </c>
      <c r="U3066" s="16">
        <f>P3066-T3066</f>
        <v/>
      </c>
      <c r="V3066" s="17">
        <f>IF(U3066&lt;0,0,LOOKUP(U3066,{0,1950001,3300001,6950001,9000001,18000001,40000001},{0.05,0.1,0.2,0.23,0.33,0.4,0.45}))</f>
        <v/>
      </c>
      <c r="W3066" s="18">
        <f>IF(U3066&lt;0,0.9,0.9-V3066*1.021)</f>
        <v/>
      </c>
      <c r="X3066" s="16">
        <f>ROUNDDOWN(S3066*0.2/W3066+2000,0)</f>
        <v/>
      </c>
      <c r="Y3066" s="17">
        <f>IF(O3066&lt;=0,0,LOOKUP(O3066,{0,1950001,3300001,6950001,9000001,18000001,40000001},{0.05,0.1,0.2,0.23,0.33,0.4,0.45}))</f>
        <v/>
      </c>
    </row>
    <row r="3067">
      <c r="A3067" t="inlineStr">
        <is>
          <t>1万円刻み</t>
        </is>
      </c>
      <c r="B3067" s="16">
        <f>'3_1万円刻み'!$A$646</f>
        <v/>
      </c>
      <c r="C3067" t="n">
        <v>2025</v>
      </c>
      <c r="D3067" t="n">
        <v>1</v>
      </c>
      <c r="E3067" t="n">
        <v>0</v>
      </c>
      <c r="F3067" t="n">
        <v>0</v>
      </c>
      <c r="G3067" s="16">
        <f>ROUND(MIN(B3067/12,650000)*12*0.0915+MIN(B3067/12,1390000)*12*(0.0504+0)+B3067*0.005,0)</f>
        <v/>
      </c>
      <c r="H3067" t="n">
        <v>0</v>
      </c>
      <c r="I3067" t="n">
        <v>0</v>
      </c>
      <c r="J3067" s="16">
        <f>IF(C3067=2026,IF(B3067&lt;741000,0,IF(B3067&lt;2191000,B3067-740000,IF(B3067&lt;2193000,1451000,IF(B3067&lt;2196000,1453000,IF(B3067&lt;2200000,1456000,IF(B3067&lt;3600000,ROUNDDOWN(B3067/4,-3)*2.8-80000,IF(B3067&lt;6600000,ROUNDDOWN(B3067/4,-3)*3.2-440000,IF(B3067&lt;8500000,ROUNDDOWN(B3067*0.9,0)-1100000,B3067-1950000)))))))),IF(B3067&lt;651000,0,IF(B3067&lt;1900000,B3067-650000,IF(B3067&lt;3600000,ROUNDDOWN(B3067/4,-3)*2.8-80000,IF(B3067&lt;6600000,ROUNDDOWN(B3067/4,-3)*3.2-440000,IF(B3067&lt;8500000,ROUNDDOWN(B3067*0.9,0)-1100000,B3067-1950000))))))</f>
        <v/>
      </c>
      <c r="K3067" s="16">
        <f>IF(J3067&gt;23500000,NA(),IF(C3067=2026,IF(J3067&lt;=4890000,1040000,IF(J3067&lt;=6550000,670000,620000)),IF(J3067&lt;=1320000,950000,IF(J3067&lt;=3360000,880000,IF(J3067&lt;=4890000,680000,IF(J3067&lt;=6550000,630000,580000))))))</f>
        <v/>
      </c>
      <c r="L3067" s="16">
        <f>IF(D3067=1,IF(J3067&lt;=9000000,380000,IF(J3067&lt;=9500000,260000,IF(J3067&lt;=10000000,130000,0))),0)</f>
        <v/>
      </c>
      <c r="M3067" s="16">
        <f>IF(D3067=1,IF(J3067&lt;=9000000,330000,IF(J3067&lt;=9500000,220000,IF(J3067&lt;=10000000,110000,0))),0)</f>
        <v/>
      </c>
      <c r="N3067" s="16">
        <f>IF(D3067=1,IF(J3067&lt;=9000000,50000,IF(J3067&lt;=9500000,40000,IF(J3067&lt;=10000000,20000,0))),0)</f>
        <v/>
      </c>
      <c r="O3067" s="16">
        <f>MAX(0,ROUNDDOWN(J3067-G3067-K3067-L3067-E3067*380000-F3067*630000-H3067,-3))</f>
        <v/>
      </c>
      <c r="P3067" s="16">
        <f>MAX(0,ROUNDDOWN(J3067-G3067-430000-M3067-E3067*330000-F3067*450000-I3067,-3))</f>
        <v/>
      </c>
      <c r="Q3067" s="16">
        <f>50000+N3067+E3067*50000+F3067*180000</f>
        <v/>
      </c>
      <c r="R3067" s="16">
        <f>IF(P3067&lt;=2000000,MIN(Q3067,P3067),MAX(Q3067-(P3067-2000000),50000))*0.05</f>
        <v/>
      </c>
      <c r="S3067" s="16">
        <f>MAX(0,P3067*0.1-R3067)</f>
        <v/>
      </c>
      <c r="T3067" s="16">
        <f>Q3067+MAX(0,K3067-480000)</f>
        <v/>
      </c>
      <c r="U3067" s="16">
        <f>P3067-T3067</f>
        <v/>
      </c>
      <c r="V3067" s="17">
        <f>IF(U3067&lt;0,0,LOOKUP(U3067,{0,1950001,3300001,6950001,9000001,18000001,40000001},{0.05,0.1,0.2,0.23,0.33,0.4,0.45}))</f>
        <v/>
      </c>
      <c r="W3067" s="18">
        <f>IF(U3067&lt;0,0.9,0.9-V3067*1.021)</f>
        <v/>
      </c>
      <c r="X3067" s="16">
        <f>ROUNDDOWN(S3067*0.2/W3067+2000,0)</f>
        <v/>
      </c>
      <c r="Y3067" s="17">
        <f>IF(O3067&lt;=0,0,LOOKUP(O3067,{0,1950001,3300001,6950001,9000001,18000001,40000001},{0.05,0.1,0.2,0.23,0.33,0.4,0.45}))</f>
        <v/>
      </c>
    </row>
    <row r="3068">
      <c r="A3068" t="inlineStr">
        <is>
          <t>1万円刻み</t>
        </is>
      </c>
      <c r="B3068" s="16">
        <f>'3_1万円刻み'!$A$646</f>
        <v/>
      </c>
      <c r="C3068" t="n">
        <v>2026</v>
      </c>
      <c r="D3068" t="n">
        <v>1</v>
      </c>
      <c r="E3068" t="n">
        <v>0</v>
      </c>
      <c r="F3068" t="n">
        <v>0</v>
      </c>
      <c r="G3068" s="16">
        <f>ROUND(MIN(B3068/12,650000)*12*0.0915+MIN(B3068/12,1390000)*12*(0.0504+0)+B3068*0.005,0)</f>
        <v/>
      </c>
      <c r="H3068" t="n">
        <v>0</v>
      </c>
      <c r="I3068" t="n">
        <v>0</v>
      </c>
      <c r="J3068" s="16">
        <f>IF(C3068=2026,IF(B3068&lt;741000,0,IF(B3068&lt;2191000,B3068-740000,IF(B3068&lt;2193000,1451000,IF(B3068&lt;2196000,1453000,IF(B3068&lt;2200000,1456000,IF(B3068&lt;3600000,ROUNDDOWN(B3068/4,-3)*2.8-80000,IF(B3068&lt;6600000,ROUNDDOWN(B3068/4,-3)*3.2-440000,IF(B3068&lt;8500000,ROUNDDOWN(B3068*0.9,0)-1100000,B3068-1950000)))))))),IF(B3068&lt;651000,0,IF(B3068&lt;1900000,B3068-650000,IF(B3068&lt;3600000,ROUNDDOWN(B3068/4,-3)*2.8-80000,IF(B3068&lt;6600000,ROUNDDOWN(B3068/4,-3)*3.2-440000,IF(B3068&lt;8500000,ROUNDDOWN(B3068*0.9,0)-1100000,B3068-1950000))))))</f>
        <v/>
      </c>
      <c r="K3068" s="16">
        <f>IF(J3068&gt;23500000,NA(),IF(C3068=2026,IF(J3068&lt;=4890000,1040000,IF(J3068&lt;=6550000,670000,620000)),IF(J3068&lt;=1320000,950000,IF(J3068&lt;=3360000,880000,IF(J3068&lt;=4890000,680000,IF(J3068&lt;=6550000,630000,580000))))))</f>
        <v/>
      </c>
      <c r="L3068" s="16">
        <f>IF(D3068=1,IF(J3068&lt;=9000000,380000,IF(J3068&lt;=9500000,260000,IF(J3068&lt;=10000000,130000,0))),0)</f>
        <v/>
      </c>
      <c r="M3068" s="16">
        <f>IF(D3068=1,IF(J3068&lt;=9000000,330000,IF(J3068&lt;=9500000,220000,IF(J3068&lt;=10000000,110000,0))),0)</f>
        <v/>
      </c>
      <c r="N3068" s="16">
        <f>IF(D3068=1,IF(J3068&lt;=9000000,50000,IF(J3068&lt;=9500000,40000,IF(J3068&lt;=10000000,20000,0))),0)</f>
        <v/>
      </c>
      <c r="O3068" s="16">
        <f>MAX(0,ROUNDDOWN(J3068-G3068-K3068-L3068-E3068*380000-F3068*630000-H3068,-3))</f>
        <v/>
      </c>
      <c r="P3068" s="16">
        <f>MAX(0,ROUNDDOWN(J3068-G3068-430000-M3068-E3068*330000-F3068*450000-I3068,-3))</f>
        <v/>
      </c>
      <c r="Q3068" s="16">
        <f>50000+N3068+E3068*50000+F3068*180000</f>
        <v/>
      </c>
      <c r="R3068" s="16">
        <f>IF(P3068&lt;=2000000,MIN(Q3068,P3068),MAX(Q3068-(P3068-2000000),50000))*0.05</f>
        <v/>
      </c>
      <c r="S3068" s="16">
        <f>MAX(0,P3068*0.1-R3068)</f>
        <v/>
      </c>
      <c r="T3068" s="16">
        <f>Q3068+MAX(0,K3068-480000)</f>
        <v/>
      </c>
      <c r="U3068" s="16">
        <f>P3068-T3068</f>
        <v/>
      </c>
      <c r="V3068" s="17">
        <f>IF(U3068&lt;0,0,LOOKUP(U3068,{0,1950001,3300001,6950001,9000001,18000001,40000001},{0.05,0.1,0.2,0.23,0.33,0.4,0.45}))</f>
        <v/>
      </c>
      <c r="W3068" s="18">
        <f>IF(U3068&lt;0,0.9,0.9-V3068*1.021)</f>
        <v/>
      </c>
      <c r="X3068" s="16">
        <f>ROUNDDOWN(S3068*0.2/W3068+2000,0)</f>
        <v/>
      </c>
      <c r="Y3068" s="17">
        <f>IF(O3068&lt;=0,0,LOOKUP(O3068,{0,1950001,3300001,6950001,9000001,18000001,40000001},{0.05,0.1,0.2,0.23,0.33,0.4,0.45}))</f>
        <v/>
      </c>
    </row>
    <row r="3069">
      <c r="A3069" t="inlineStr">
        <is>
          <t>1万円刻み</t>
        </is>
      </c>
      <c r="B3069" s="16">
        <f>'3_1万円刻み'!$A$647</f>
        <v/>
      </c>
      <c r="C3069" t="n">
        <v>2025</v>
      </c>
      <c r="D3069" t="n">
        <v>0</v>
      </c>
      <c r="E3069" t="n">
        <v>0</v>
      </c>
      <c r="F3069" t="n">
        <v>0</v>
      </c>
      <c r="G3069" s="16">
        <f>ROUND(MIN(B3069/12,650000)*12*0.0915+MIN(B3069/12,1390000)*12*(0.0504+0)+B3069*0.005,0)</f>
        <v/>
      </c>
      <c r="H3069" t="n">
        <v>0</v>
      </c>
      <c r="I3069" t="n">
        <v>0</v>
      </c>
      <c r="J3069" s="16">
        <f>IF(C3069=2026,IF(B3069&lt;741000,0,IF(B3069&lt;2191000,B3069-740000,IF(B3069&lt;2193000,1451000,IF(B3069&lt;2196000,1453000,IF(B3069&lt;2200000,1456000,IF(B3069&lt;3600000,ROUNDDOWN(B3069/4,-3)*2.8-80000,IF(B3069&lt;6600000,ROUNDDOWN(B3069/4,-3)*3.2-440000,IF(B3069&lt;8500000,ROUNDDOWN(B3069*0.9,0)-1100000,B3069-1950000)))))))),IF(B3069&lt;651000,0,IF(B3069&lt;1900000,B3069-650000,IF(B3069&lt;3600000,ROUNDDOWN(B3069/4,-3)*2.8-80000,IF(B3069&lt;6600000,ROUNDDOWN(B3069/4,-3)*3.2-440000,IF(B3069&lt;8500000,ROUNDDOWN(B3069*0.9,0)-1100000,B3069-1950000))))))</f>
        <v/>
      </c>
      <c r="K3069" s="16">
        <f>IF(J3069&gt;23500000,NA(),IF(C3069=2026,IF(J3069&lt;=4890000,1040000,IF(J3069&lt;=6550000,670000,620000)),IF(J3069&lt;=1320000,950000,IF(J3069&lt;=3360000,880000,IF(J3069&lt;=4890000,680000,IF(J3069&lt;=6550000,630000,580000))))))</f>
        <v/>
      </c>
      <c r="L3069" s="16">
        <f>IF(D3069=1,IF(J3069&lt;=9000000,380000,IF(J3069&lt;=9500000,260000,IF(J3069&lt;=10000000,130000,0))),0)</f>
        <v/>
      </c>
      <c r="M3069" s="16">
        <f>IF(D3069=1,IF(J3069&lt;=9000000,330000,IF(J3069&lt;=9500000,220000,IF(J3069&lt;=10000000,110000,0))),0)</f>
        <v/>
      </c>
      <c r="N3069" s="16">
        <f>IF(D3069=1,IF(J3069&lt;=9000000,50000,IF(J3069&lt;=9500000,40000,IF(J3069&lt;=10000000,20000,0))),0)</f>
        <v/>
      </c>
      <c r="O3069" s="16">
        <f>MAX(0,ROUNDDOWN(J3069-G3069-K3069-L3069-E3069*380000-F3069*630000-H3069,-3))</f>
        <v/>
      </c>
      <c r="P3069" s="16">
        <f>MAX(0,ROUNDDOWN(J3069-G3069-430000-M3069-E3069*330000-F3069*450000-I3069,-3))</f>
        <v/>
      </c>
      <c r="Q3069" s="16">
        <f>50000+N3069+E3069*50000+F3069*180000</f>
        <v/>
      </c>
      <c r="R3069" s="16">
        <f>IF(P3069&lt;=2000000,MIN(Q3069,P3069),MAX(Q3069-(P3069-2000000),50000))*0.05</f>
        <v/>
      </c>
      <c r="S3069" s="16">
        <f>MAX(0,P3069*0.1-R3069)</f>
        <v/>
      </c>
      <c r="T3069" s="16">
        <f>Q3069+MAX(0,K3069-480000)</f>
        <v/>
      </c>
      <c r="U3069" s="16">
        <f>P3069-T3069</f>
        <v/>
      </c>
      <c r="V3069" s="17">
        <f>IF(U3069&lt;0,0,LOOKUP(U3069,{0,1950001,3300001,6950001,9000001,18000001,40000001},{0.05,0.1,0.2,0.23,0.33,0.4,0.45}))</f>
        <v/>
      </c>
      <c r="W3069" s="18">
        <f>IF(U3069&lt;0,0.9,0.9-V3069*1.021)</f>
        <v/>
      </c>
      <c r="X3069" s="16">
        <f>ROUNDDOWN(S3069*0.2/W3069+2000,0)</f>
        <v/>
      </c>
      <c r="Y3069" s="17">
        <f>IF(O3069&lt;=0,0,LOOKUP(O3069,{0,1950001,3300001,6950001,9000001,18000001,40000001},{0.05,0.1,0.2,0.23,0.33,0.4,0.45}))</f>
        <v/>
      </c>
    </row>
    <row r="3070">
      <c r="A3070" t="inlineStr">
        <is>
          <t>1万円刻み</t>
        </is>
      </c>
      <c r="B3070" s="16">
        <f>'3_1万円刻み'!$A$647</f>
        <v/>
      </c>
      <c r="C3070" t="n">
        <v>2026</v>
      </c>
      <c r="D3070" t="n">
        <v>0</v>
      </c>
      <c r="E3070" t="n">
        <v>0</v>
      </c>
      <c r="F3070" t="n">
        <v>0</v>
      </c>
      <c r="G3070" s="16">
        <f>ROUND(MIN(B3070/12,650000)*12*0.0915+MIN(B3070/12,1390000)*12*(0.0504+0)+B3070*0.005,0)</f>
        <v/>
      </c>
      <c r="H3070" t="n">
        <v>0</v>
      </c>
      <c r="I3070" t="n">
        <v>0</v>
      </c>
      <c r="J3070" s="16">
        <f>IF(C3070=2026,IF(B3070&lt;741000,0,IF(B3070&lt;2191000,B3070-740000,IF(B3070&lt;2193000,1451000,IF(B3070&lt;2196000,1453000,IF(B3070&lt;2200000,1456000,IF(B3070&lt;3600000,ROUNDDOWN(B3070/4,-3)*2.8-80000,IF(B3070&lt;6600000,ROUNDDOWN(B3070/4,-3)*3.2-440000,IF(B3070&lt;8500000,ROUNDDOWN(B3070*0.9,0)-1100000,B3070-1950000)))))))),IF(B3070&lt;651000,0,IF(B3070&lt;1900000,B3070-650000,IF(B3070&lt;3600000,ROUNDDOWN(B3070/4,-3)*2.8-80000,IF(B3070&lt;6600000,ROUNDDOWN(B3070/4,-3)*3.2-440000,IF(B3070&lt;8500000,ROUNDDOWN(B3070*0.9,0)-1100000,B3070-1950000))))))</f>
        <v/>
      </c>
      <c r="K3070" s="16">
        <f>IF(J3070&gt;23500000,NA(),IF(C3070=2026,IF(J3070&lt;=4890000,1040000,IF(J3070&lt;=6550000,670000,620000)),IF(J3070&lt;=1320000,950000,IF(J3070&lt;=3360000,880000,IF(J3070&lt;=4890000,680000,IF(J3070&lt;=6550000,630000,580000))))))</f>
        <v/>
      </c>
      <c r="L3070" s="16">
        <f>IF(D3070=1,IF(J3070&lt;=9000000,380000,IF(J3070&lt;=9500000,260000,IF(J3070&lt;=10000000,130000,0))),0)</f>
        <v/>
      </c>
      <c r="M3070" s="16">
        <f>IF(D3070=1,IF(J3070&lt;=9000000,330000,IF(J3070&lt;=9500000,220000,IF(J3070&lt;=10000000,110000,0))),0)</f>
        <v/>
      </c>
      <c r="N3070" s="16">
        <f>IF(D3070=1,IF(J3070&lt;=9000000,50000,IF(J3070&lt;=9500000,40000,IF(J3070&lt;=10000000,20000,0))),0)</f>
        <v/>
      </c>
      <c r="O3070" s="16">
        <f>MAX(0,ROUNDDOWN(J3070-G3070-K3070-L3070-E3070*380000-F3070*630000-H3070,-3))</f>
        <v/>
      </c>
      <c r="P3070" s="16">
        <f>MAX(0,ROUNDDOWN(J3070-G3070-430000-M3070-E3070*330000-F3070*450000-I3070,-3))</f>
        <v/>
      </c>
      <c r="Q3070" s="16">
        <f>50000+N3070+E3070*50000+F3070*180000</f>
        <v/>
      </c>
      <c r="R3070" s="16">
        <f>IF(P3070&lt;=2000000,MIN(Q3070,P3070),MAX(Q3070-(P3070-2000000),50000))*0.05</f>
        <v/>
      </c>
      <c r="S3070" s="16">
        <f>MAX(0,P3070*0.1-R3070)</f>
        <v/>
      </c>
      <c r="T3070" s="16">
        <f>Q3070+MAX(0,K3070-480000)</f>
        <v/>
      </c>
      <c r="U3070" s="16">
        <f>P3070-T3070</f>
        <v/>
      </c>
      <c r="V3070" s="17">
        <f>IF(U3070&lt;0,0,LOOKUP(U3070,{0,1950001,3300001,6950001,9000001,18000001,40000001},{0.05,0.1,0.2,0.23,0.33,0.4,0.45}))</f>
        <v/>
      </c>
      <c r="W3070" s="18">
        <f>IF(U3070&lt;0,0.9,0.9-V3070*1.021)</f>
        <v/>
      </c>
      <c r="X3070" s="16">
        <f>ROUNDDOWN(S3070*0.2/W3070+2000,0)</f>
        <v/>
      </c>
      <c r="Y3070" s="17">
        <f>IF(O3070&lt;=0,0,LOOKUP(O3070,{0,1950001,3300001,6950001,9000001,18000001,40000001},{0.05,0.1,0.2,0.23,0.33,0.4,0.45}))</f>
        <v/>
      </c>
    </row>
    <row r="3071">
      <c r="A3071" t="inlineStr">
        <is>
          <t>1万円刻み</t>
        </is>
      </c>
      <c r="B3071" s="16">
        <f>'3_1万円刻み'!$A$647</f>
        <v/>
      </c>
      <c r="C3071" t="n">
        <v>2025</v>
      </c>
      <c r="D3071" t="n">
        <v>1</v>
      </c>
      <c r="E3071" t="n">
        <v>0</v>
      </c>
      <c r="F3071" t="n">
        <v>0</v>
      </c>
      <c r="G3071" s="16">
        <f>ROUND(MIN(B3071/12,650000)*12*0.0915+MIN(B3071/12,1390000)*12*(0.0504+0)+B3071*0.005,0)</f>
        <v/>
      </c>
      <c r="H3071" t="n">
        <v>0</v>
      </c>
      <c r="I3071" t="n">
        <v>0</v>
      </c>
      <c r="J3071" s="16">
        <f>IF(C3071=2026,IF(B3071&lt;741000,0,IF(B3071&lt;2191000,B3071-740000,IF(B3071&lt;2193000,1451000,IF(B3071&lt;2196000,1453000,IF(B3071&lt;2200000,1456000,IF(B3071&lt;3600000,ROUNDDOWN(B3071/4,-3)*2.8-80000,IF(B3071&lt;6600000,ROUNDDOWN(B3071/4,-3)*3.2-440000,IF(B3071&lt;8500000,ROUNDDOWN(B3071*0.9,0)-1100000,B3071-1950000)))))))),IF(B3071&lt;651000,0,IF(B3071&lt;1900000,B3071-650000,IF(B3071&lt;3600000,ROUNDDOWN(B3071/4,-3)*2.8-80000,IF(B3071&lt;6600000,ROUNDDOWN(B3071/4,-3)*3.2-440000,IF(B3071&lt;8500000,ROUNDDOWN(B3071*0.9,0)-1100000,B3071-1950000))))))</f>
        <v/>
      </c>
      <c r="K3071" s="16">
        <f>IF(J3071&gt;23500000,NA(),IF(C3071=2026,IF(J3071&lt;=4890000,1040000,IF(J3071&lt;=6550000,670000,620000)),IF(J3071&lt;=1320000,950000,IF(J3071&lt;=3360000,880000,IF(J3071&lt;=4890000,680000,IF(J3071&lt;=6550000,630000,580000))))))</f>
        <v/>
      </c>
      <c r="L3071" s="16">
        <f>IF(D3071=1,IF(J3071&lt;=9000000,380000,IF(J3071&lt;=9500000,260000,IF(J3071&lt;=10000000,130000,0))),0)</f>
        <v/>
      </c>
      <c r="M3071" s="16">
        <f>IF(D3071=1,IF(J3071&lt;=9000000,330000,IF(J3071&lt;=9500000,220000,IF(J3071&lt;=10000000,110000,0))),0)</f>
        <v/>
      </c>
      <c r="N3071" s="16">
        <f>IF(D3071=1,IF(J3071&lt;=9000000,50000,IF(J3071&lt;=9500000,40000,IF(J3071&lt;=10000000,20000,0))),0)</f>
        <v/>
      </c>
      <c r="O3071" s="16">
        <f>MAX(0,ROUNDDOWN(J3071-G3071-K3071-L3071-E3071*380000-F3071*630000-H3071,-3))</f>
        <v/>
      </c>
      <c r="P3071" s="16">
        <f>MAX(0,ROUNDDOWN(J3071-G3071-430000-M3071-E3071*330000-F3071*450000-I3071,-3))</f>
        <v/>
      </c>
      <c r="Q3071" s="16">
        <f>50000+N3071+E3071*50000+F3071*180000</f>
        <v/>
      </c>
      <c r="R3071" s="16">
        <f>IF(P3071&lt;=2000000,MIN(Q3071,P3071),MAX(Q3071-(P3071-2000000),50000))*0.05</f>
        <v/>
      </c>
      <c r="S3071" s="16">
        <f>MAX(0,P3071*0.1-R3071)</f>
        <v/>
      </c>
      <c r="T3071" s="16">
        <f>Q3071+MAX(0,K3071-480000)</f>
        <v/>
      </c>
      <c r="U3071" s="16">
        <f>P3071-T3071</f>
        <v/>
      </c>
      <c r="V3071" s="17">
        <f>IF(U3071&lt;0,0,LOOKUP(U3071,{0,1950001,3300001,6950001,9000001,18000001,40000001},{0.05,0.1,0.2,0.23,0.33,0.4,0.45}))</f>
        <v/>
      </c>
      <c r="W3071" s="18">
        <f>IF(U3071&lt;0,0.9,0.9-V3071*1.021)</f>
        <v/>
      </c>
      <c r="X3071" s="16">
        <f>ROUNDDOWN(S3071*0.2/W3071+2000,0)</f>
        <v/>
      </c>
      <c r="Y3071" s="17">
        <f>IF(O3071&lt;=0,0,LOOKUP(O3071,{0,1950001,3300001,6950001,9000001,18000001,40000001},{0.05,0.1,0.2,0.23,0.33,0.4,0.45}))</f>
        <v/>
      </c>
    </row>
    <row r="3072">
      <c r="A3072" t="inlineStr">
        <is>
          <t>1万円刻み</t>
        </is>
      </c>
      <c r="B3072" s="16">
        <f>'3_1万円刻み'!$A$647</f>
        <v/>
      </c>
      <c r="C3072" t="n">
        <v>2026</v>
      </c>
      <c r="D3072" t="n">
        <v>1</v>
      </c>
      <c r="E3072" t="n">
        <v>0</v>
      </c>
      <c r="F3072" t="n">
        <v>0</v>
      </c>
      <c r="G3072" s="16">
        <f>ROUND(MIN(B3072/12,650000)*12*0.0915+MIN(B3072/12,1390000)*12*(0.0504+0)+B3072*0.005,0)</f>
        <v/>
      </c>
      <c r="H3072" t="n">
        <v>0</v>
      </c>
      <c r="I3072" t="n">
        <v>0</v>
      </c>
      <c r="J3072" s="16">
        <f>IF(C3072=2026,IF(B3072&lt;741000,0,IF(B3072&lt;2191000,B3072-740000,IF(B3072&lt;2193000,1451000,IF(B3072&lt;2196000,1453000,IF(B3072&lt;2200000,1456000,IF(B3072&lt;3600000,ROUNDDOWN(B3072/4,-3)*2.8-80000,IF(B3072&lt;6600000,ROUNDDOWN(B3072/4,-3)*3.2-440000,IF(B3072&lt;8500000,ROUNDDOWN(B3072*0.9,0)-1100000,B3072-1950000)))))))),IF(B3072&lt;651000,0,IF(B3072&lt;1900000,B3072-650000,IF(B3072&lt;3600000,ROUNDDOWN(B3072/4,-3)*2.8-80000,IF(B3072&lt;6600000,ROUNDDOWN(B3072/4,-3)*3.2-440000,IF(B3072&lt;8500000,ROUNDDOWN(B3072*0.9,0)-1100000,B3072-1950000))))))</f>
        <v/>
      </c>
      <c r="K3072" s="16">
        <f>IF(J3072&gt;23500000,NA(),IF(C3072=2026,IF(J3072&lt;=4890000,1040000,IF(J3072&lt;=6550000,670000,620000)),IF(J3072&lt;=1320000,950000,IF(J3072&lt;=3360000,880000,IF(J3072&lt;=4890000,680000,IF(J3072&lt;=6550000,630000,580000))))))</f>
        <v/>
      </c>
      <c r="L3072" s="16">
        <f>IF(D3072=1,IF(J3072&lt;=9000000,380000,IF(J3072&lt;=9500000,260000,IF(J3072&lt;=10000000,130000,0))),0)</f>
        <v/>
      </c>
      <c r="M3072" s="16">
        <f>IF(D3072=1,IF(J3072&lt;=9000000,330000,IF(J3072&lt;=9500000,220000,IF(J3072&lt;=10000000,110000,0))),0)</f>
        <v/>
      </c>
      <c r="N3072" s="16">
        <f>IF(D3072=1,IF(J3072&lt;=9000000,50000,IF(J3072&lt;=9500000,40000,IF(J3072&lt;=10000000,20000,0))),0)</f>
        <v/>
      </c>
      <c r="O3072" s="16">
        <f>MAX(0,ROUNDDOWN(J3072-G3072-K3072-L3072-E3072*380000-F3072*630000-H3072,-3))</f>
        <v/>
      </c>
      <c r="P3072" s="16">
        <f>MAX(0,ROUNDDOWN(J3072-G3072-430000-M3072-E3072*330000-F3072*450000-I3072,-3))</f>
        <v/>
      </c>
      <c r="Q3072" s="16">
        <f>50000+N3072+E3072*50000+F3072*180000</f>
        <v/>
      </c>
      <c r="R3072" s="16">
        <f>IF(P3072&lt;=2000000,MIN(Q3072,P3072),MAX(Q3072-(P3072-2000000),50000))*0.05</f>
        <v/>
      </c>
      <c r="S3072" s="16">
        <f>MAX(0,P3072*0.1-R3072)</f>
        <v/>
      </c>
      <c r="T3072" s="16">
        <f>Q3072+MAX(0,K3072-480000)</f>
        <v/>
      </c>
      <c r="U3072" s="16">
        <f>P3072-T3072</f>
        <v/>
      </c>
      <c r="V3072" s="17">
        <f>IF(U3072&lt;0,0,LOOKUP(U3072,{0,1950001,3300001,6950001,9000001,18000001,40000001},{0.05,0.1,0.2,0.23,0.33,0.4,0.45}))</f>
        <v/>
      </c>
      <c r="W3072" s="18">
        <f>IF(U3072&lt;0,0.9,0.9-V3072*1.021)</f>
        <v/>
      </c>
      <c r="X3072" s="16">
        <f>ROUNDDOWN(S3072*0.2/W3072+2000,0)</f>
        <v/>
      </c>
      <c r="Y3072" s="17">
        <f>IF(O3072&lt;=0,0,LOOKUP(O3072,{0,1950001,3300001,6950001,9000001,18000001,40000001},{0.05,0.1,0.2,0.23,0.33,0.4,0.45}))</f>
        <v/>
      </c>
    </row>
    <row r="3073">
      <c r="A3073" t="inlineStr">
        <is>
          <t>1万円刻み</t>
        </is>
      </c>
      <c r="B3073" s="16">
        <f>'3_1万円刻み'!$A$648</f>
        <v/>
      </c>
      <c r="C3073" t="n">
        <v>2025</v>
      </c>
      <c r="D3073" t="n">
        <v>0</v>
      </c>
      <c r="E3073" t="n">
        <v>0</v>
      </c>
      <c r="F3073" t="n">
        <v>0</v>
      </c>
      <c r="G3073" s="16">
        <f>ROUND(MIN(B3073/12,650000)*12*0.0915+MIN(B3073/12,1390000)*12*(0.0504+0)+B3073*0.005,0)</f>
        <v/>
      </c>
      <c r="H3073" t="n">
        <v>0</v>
      </c>
      <c r="I3073" t="n">
        <v>0</v>
      </c>
      <c r="J3073" s="16">
        <f>IF(C3073=2026,IF(B3073&lt;741000,0,IF(B3073&lt;2191000,B3073-740000,IF(B3073&lt;2193000,1451000,IF(B3073&lt;2196000,1453000,IF(B3073&lt;2200000,1456000,IF(B3073&lt;3600000,ROUNDDOWN(B3073/4,-3)*2.8-80000,IF(B3073&lt;6600000,ROUNDDOWN(B3073/4,-3)*3.2-440000,IF(B3073&lt;8500000,ROUNDDOWN(B3073*0.9,0)-1100000,B3073-1950000)))))))),IF(B3073&lt;651000,0,IF(B3073&lt;1900000,B3073-650000,IF(B3073&lt;3600000,ROUNDDOWN(B3073/4,-3)*2.8-80000,IF(B3073&lt;6600000,ROUNDDOWN(B3073/4,-3)*3.2-440000,IF(B3073&lt;8500000,ROUNDDOWN(B3073*0.9,0)-1100000,B3073-1950000))))))</f>
        <v/>
      </c>
      <c r="K3073" s="16">
        <f>IF(J3073&gt;23500000,NA(),IF(C3073=2026,IF(J3073&lt;=4890000,1040000,IF(J3073&lt;=6550000,670000,620000)),IF(J3073&lt;=1320000,950000,IF(J3073&lt;=3360000,880000,IF(J3073&lt;=4890000,680000,IF(J3073&lt;=6550000,630000,580000))))))</f>
        <v/>
      </c>
      <c r="L3073" s="16">
        <f>IF(D3073=1,IF(J3073&lt;=9000000,380000,IF(J3073&lt;=9500000,260000,IF(J3073&lt;=10000000,130000,0))),0)</f>
        <v/>
      </c>
      <c r="M3073" s="16">
        <f>IF(D3073=1,IF(J3073&lt;=9000000,330000,IF(J3073&lt;=9500000,220000,IF(J3073&lt;=10000000,110000,0))),0)</f>
        <v/>
      </c>
      <c r="N3073" s="16">
        <f>IF(D3073=1,IF(J3073&lt;=9000000,50000,IF(J3073&lt;=9500000,40000,IF(J3073&lt;=10000000,20000,0))),0)</f>
        <v/>
      </c>
      <c r="O3073" s="16">
        <f>MAX(0,ROUNDDOWN(J3073-G3073-K3073-L3073-E3073*380000-F3073*630000-H3073,-3))</f>
        <v/>
      </c>
      <c r="P3073" s="16">
        <f>MAX(0,ROUNDDOWN(J3073-G3073-430000-M3073-E3073*330000-F3073*450000-I3073,-3))</f>
        <v/>
      </c>
      <c r="Q3073" s="16">
        <f>50000+N3073+E3073*50000+F3073*180000</f>
        <v/>
      </c>
      <c r="R3073" s="16">
        <f>IF(P3073&lt;=2000000,MIN(Q3073,P3073),MAX(Q3073-(P3073-2000000),50000))*0.05</f>
        <v/>
      </c>
      <c r="S3073" s="16">
        <f>MAX(0,P3073*0.1-R3073)</f>
        <v/>
      </c>
      <c r="T3073" s="16">
        <f>Q3073+MAX(0,K3073-480000)</f>
        <v/>
      </c>
      <c r="U3073" s="16">
        <f>P3073-T3073</f>
        <v/>
      </c>
      <c r="V3073" s="17">
        <f>IF(U3073&lt;0,0,LOOKUP(U3073,{0,1950001,3300001,6950001,9000001,18000001,40000001},{0.05,0.1,0.2,0.23,0.33,0.4,0.45}))</f>
        <v/>
      </c>
      <c r="W3073" s="18">
        <f>IF(U3073&lt;0,0.9,0.9-V3073*1.021)</f>
        <v/>
      </c>
      <c r="X3073" s="16">
        <f>ROUNDDOWN(S3073*0.2/W3073+2000,0)</f>
        <v/>
      </c>
      <c r="Y3073" s="17">
        <f>IF(O3073&lt;=0,0,LOOKUP(O3073,{0,1950001,3300001,6950001,9000001,18000001,40000001},{0.05,0.1,0.2,0.23,0.33,0.4,0.45}))</f>
        <v/>
      </c>
    </row>
    <row r="3074">
      <c r="A3074" t="inlineStr">
        <is>
          <t>1万円刻み</t>
        </is>
      </c>
      <c r="B3074" s="16">
        <f>'3_1万円刻み'!$A$648</f>
        <v/>
      </c>
      <c r="C3074" t="n">
        <v>2026</v>
      </c>
      <c r="D3074" t="n">
        <v>0</v>
      </c>
      <c r="E3074" t="n">
        <v>0</v>
      </c>
      <c r="F3074" t="n">
        <v>0</v>
      </c>
      <c r="G3074" s="16">
        <f>ROUND(MIN(B3074/12,650000)*12*0.0915+MIN(B3074/12,1390000)*12*(0.0504+0)+B3074*0.005,0)</f>
        <v/>
      </c>
      <c r="H3074" t="n">
        <v>0</v>
      </c>
      <c r="I3074" t="n">
        <v>0</v>
      </c>
      <c r="J3074" s="16">
        <f>IF(C3074=2026,IF(B3074&lt;741000,0,IF(B3074&lt;2191000,B3074-740000,IF(B3074&lt;2193000,1451000,IF(B3074&lt;2196000,1453000,IF(B3074&lt;2200000,1456000,IF(B3074&lt;3600000,ROUNDDOWN(B3074/4,-3)*2.8-80000,IF(B3074&lt;6600000,ROUNDDOWN(B3074/4,-3)*3.2-440000,IF(B3074&lt;8500000,ROUNDDOWN(B3074*0.9,0)-1100000,B3074-1950000)))))))),IF(B3074&lt;651000,0,IF(B3074&lt;1900000,B3074-650000,IF(B3074&lt;3600000,ROUNDDOWN(B3074/4,-3)*2.8-80000,IF(B3074&lt;6600000,ROUNDDOWN(B3074/4,-3)*3.2-440000,IF(B3074&lt;8500000,ROUNDDOWN(B3074*0.9,0)-1100000,B3074-1950000))))))</f>
        <v/>
      </c>
      <c r="K3074" s="16">
        <f>IF(J3074&gt;23500000,NA(),IF(C3074=2026,IF(J3074&lt;=4890000,1040000,IF(J3074&lt;=6550000,670000,620000)),IF(J3074&lt;=1320000,950000,IF(J3074&lt;=3360000,880000,IF(J3074&lt;=4890000,680000,IF(J3074&lt;=6550000,630000,580000))))))</f>
        <v/>
      </c>
      <c r="L3074" s="16">
        <f>IF(D3074=1,IF(J3074&lt;=9000000,380000,IF(J3074&lt;=9500000,260000,IF(J3074&lt;=10000000,130000,0))),0)</f>
        <v/>
      </c>
      <c r="M3074" s="16">
        <f>IF(D3074=1,IF(J3074&lt;=9000000,330000,IF(J3074&lt;=9500000,220000,IF(J3074&lt;=10000000,110000,0))),0)</f>
        <v/>
      </c>
      <c r="N3074" s="16">
        <f>IF(D3074=1,IF(J3074&lt;=9000000,50000,IF(J3074&lt;=9500000,40000,IF(J3074&lt;=10000000,20000,0))),0)</f>
        <v/>
      </c>
      <c r="O3074" s="16">
        <f>MAX(0,ROUNDDOWN(J3074-G3074-K3074-L3074-E3074*380000-F3074*630000-H3074,-3))</f>
        <v/>
      </c>
      <c r="P3074" s="16">
        <f>MAX(0,ROUNDDOWN(J3074-G3074-430000-M3074-E3074*330000-F3074*450000-I3074,-3))</f>
        <v/>
      </c>
      <c r="Q3074" s="16">
        <f>50000+N3074+E3074*50000+F3074*180000</f>
        <v/>
      </c>
      <c r="R3074" s="16">
        <f>IF(P3074&lt;=2000000,MIN(Q3074,P3074),MAX(Q3074-(P3074-2000000),50000))*0.05</f>
        <v/>
      </c>
      <c r="S3074" s="16">
        <f>MAX(0,P3074*0.1-R3074)</f>
        <v/>
      </c>
      <c r="T3074" s="16">
        <f>Q3074+MAX(0,K3074-480000)</f>
        <v/>
      </c>
      <c r="U3074" s="16">
        <f>P3074-T3074</f>
        <v/>
      </c>
      <c r="V3074" s="17">
        <f>IF(U3074&lt;0,0,LOOKUP(U3074,{0,1950001,3300001,6950001,9000001,18000001,40000001},{0.05,0.1,0.2,0.23,0.33,0.4,0.45}))</f>
        <v/>
      </c>
      <c r="W3074" s="18">
        <f>IF(U3074&lt;0,0.9,0.9-V3074*1.021)</f>
        <v/>
      </c>
      <c r="X3074" s="16">
        <f>ROUNDDOWN(S3074*0.2/W3074+2000,0)</f>
        <v/>
      </c>
      <c r="Y3074" s="17">
        <f>IF(O3074&lt;=0,0,LOOKUP(O3074,{0,1950001,3300001,6950001,9000001,18000001,40000001},{0.05,0.1,0.2,0.23,0.33,0.4,0.45}))</f>
        <v/>
      </c>
    </row>
    <row r="3075">
      <c r="A3075" t="inlineStr">
        <is>
          <t>1万円刻み</t>
        </is>
      </c>
      <c r="B3075" s="16">
        <f>'3_1万円刻み'!$A$648</f>
        <v/>
      </c>
      <c r="C3075" t="n">
        <v>2025</v>
      </c>
      <c r="D3075" t="n">
        <v>1</v>
      </c>
      <c r="E3075" t="n">
        <v>0</v>
      </c>
      <c r="F3075" t="n">
        <v>0</v>
      </c>
      <c r="G3075" s="16">
        <f>ROUND(MIN(B3075/12,650000)*12*0.0915+MIN(B3075/12,1390000)*12*(0.0504+0)+B3075*0.005,0)</f>
        <v/>
      </c>
      <c r="H3075" t="n">
        <v>0</v>
      </c>
      <c r="I3075" t="n">
        <v>0</v>
      </c>
      <c r="J3075" s="16">
        <f>IF(C3075=2026,IF(B3075&lt;741000,0,IF(B3075&lt;2191000,B3075-740000,IF(B3075&lt;2193000,1451000,IF(B3075&lt;2196000,1453000,IF(B3075&lt;2200000,1456000,IF(B3075&lt;3600000,ROUNDDOWN(B3075/4,-3)*2.8-80000,IF(B3075&lt;6600000,ROUNDDOWN(B3075/4,-3)*3.2-440000,IF(B3075&lt;8500000,ROUNDDOWN(B3075*0.9,0)-1100000,B3075-1950000)))))))),IF(B3075&lt;651000,0,IF(B3075&lt;1900000,B3075-650000,IF(B3075&lt;3600000,ROUNDDOWN(B3075/4,-3)*2.8-80000,IF(B3075&lt;6600000,ROUNDDOWN(B3075/4,-3)*3.2-440000,IF(B3075&lt;8500000,ROUNDDOWN(B3075*0.9,0)-1100000,B3075-1950000))))))</f>
        <v/>
      </c>
      <c r="K3075" s="16">
        <f>IF(J3075&gt;23500000,NA(),IF(C3075=2026,IF(J3075&lt;=4890000,1040000,IF(J3075&lt;=6550000,670000,620000)),IF(J3075&lt;=1320000,950000,IF(J3075&lt;=3360000,880000,IF(J3075&lt;=4890000,680000,IF(J3075&lt;=6550000,630000,580000))))))</f>
        <v/>
      </c>
      <c r="L3075" s="16">
        <f>IF(D3075=1,IF(J3075&lt;=9000000,380000,IF(J3075&lt;=9500000,260000,IF(J3075&lt;=10000000,130000,0))),0)</f>
        <v/>
      </c>
      <c r="M3075" s="16">
        <f>IF(D3075=1,IF(J3075&lt;=9000000,330000,IF(J3075&lt;=9500000,220000,IF(J3075&lt;=10000000,110000,0))),0)</f>
        <v/>
      </c>
      <c r="N3075" s="16">
        <f>IF(D3075=1,IF(J3075&lt;=9000000,50000,IF(J3075&lt;=9500000,40000,IF(J3075&lt;=10000000,20000,0))),0)</f>
        <v/>
      </c>
      <c r="O3075" s="16">
        <f>MAX(0,ROUNDDOWN(J3075-G3075-K3075-L3075-E3075*380000-F3075*630000-H3075,-3))</f>
        <v/>
      </c>
      <c r="P3075" s="16">
        <f>MAX(0,ROUNDDOWN(J3075-G3075-430000-M3075-E3075*330000-F3075*450000-I3075,-3))</f>
        <v/>
      </c>
      <c r="Q3075" s="16">
        <f>50000+N3075+E3075*50000+F3075*180000</f>
        <v/>
      </c>
      <c r="R3075" s="16">
        <f>IF(P3075&lt;=2000000,MIN(Q3075,P3075),MAX(Q3075-(P3075-2000000),50000))*0.05</f>
        <v/>
      </c>
      <c r="S3075" s="16">
        <f>MAX(0,P3075*0.1-R3075)</f>
        <v/>
      </c>
      <c r="T3075" s="16">
        <f>Q3075+MAX(0,K3075-480000)</f>
        <v/>
      </c>
      <c r="U3075" s="16">
        <f>P3075-T3075</f>
        <v/>
      </c>
      <c r="V3075" s="17">
        <f>IF(U3075&lt;0,0,LOOKUP(U3075,{0,1950001,3300001,6950001,9000001,18000001,40000001},{0.05,0.1,0.2,0.23,0.33,0.4,0.45}))</f>
        <v/>
      </c>
      <c r="W3075" s="18">
        <f>IF(U3075&lt;0,0.9,0.9-V3075*1.021)</f>
        <v/>
      </c>
      <c r="X3075" s="16">
        <f>ROUNDDOWN(S3075*0.2/W3075+2000,0)</f>
        <v/>
      </c>
      <c r="Y3075" s="17">
        <f>IF(O3075&lt;=0,0,LOOKUP(O3075,{0,1950001,3300001,6950001,9000001,18000001,40000001},{0.05,0.1,0.2,0.23,0.33,0.4,0.45}))</f>
        <v/>
      </c>
    </row>
    <row r="3076">
      <c r="A3076" t="inlineStr">
        <is>
          <t>1万円刻み</t>
        </is>
      </c>
      <c r="B3076" s="16">
        <f>'3_1万円刻み'!$A$648</f>
        <v/>
      </c>
      <c r="C3076" t="n">
        <v>2026</v>
      </c>
      <c r="D3076" t="n">
        <v>1</v>
      </c>
      <c r="E3076" t="n">
        <v>0</v>
      </c>
      <c r="F3076" t="n">
        <v>0</v>
      </c>
      <c r="G3076" s="16">
        <f>ROUND(MIN(B3076/12,650000)*12*0.0915+MIN(B3076/12,1390000)*12*(0.0504+0)+B3076*0.005,0)</f>
        <v/>
      </c>
      <c r="H3076" t="n">
        <v>0</v>
      </c>
      <c r="I3076" t="n">
        <v>0</v>
      </c>
      <c r="J3076" s="16">
        <f>IF(C3076=2026,IF(B3076&lt;741000,0,IF(B3076&lt;2191000,B3076-740000,IF(B3076&lt;2193000,1451000,IF(B3076&lt;2196000,1453000,IF(B3076&lt;2200000,1456000,IF(B3076&lt;3600000,ROUNDDOWN(B3076/4,-3)*2.8-80000,IF(B3076&lt;6600000,ROUNDDOWN(B3076/4,-3)*3.2-440000,IF(B3076&lt;8500000,ROUNDDOWN(B3076*0.9,0)-1100000,B3076-1950000)))))))),IF(B3076&lt;651000,0,IF(B3076&lt;1900000,B3076-650000,IF(B3076&lt;3600000,ROUNDDOWN(B3076/4,-3)*2.8-80000,IF(B3076&lt;6600000,ROUNDDOWN(B3076/4,-3)*3.2-440000,IF(B3076&lt;8500000,ROUNDDOWN(B3076*0.9,0)-1100000,B3076-1950000))))))</f>
        <v/>
      </c>
      <c r="K3076" s="16">
        <f>IF(J3076&gt;23500000,NA(),IF(C3076=2026,IF(J3076&lt;=4890000,1040000,IF(J3076&lt;=6550000,670000,620000)),IF(J3076&lt;=1320000,950000,IF(J3076&lt;=3360000,880000,IF(J3076&lt;=4890000,680000,IF(J3076&lt;=6550000,630000,580000))))))</f>
        <v/>
      </c>
      <c r="L3076" s="16">
        <f>IF(D3076=1,IF(J3076&lt;=9000000,380000,IF(J3076&lt;=9500000,260000,IF(J3076&lt;=10000000,130000,0))),0)</f>
        <v/>
      </c>
      <c r="M3076" s="16">
        <f>IF(D3076=1,IF(J3076&lt;=9000000,330000,IF(J3076&lt;=9500000,220000,IF(J3076&lt;=10000000,110000,0))),0)</f>
        <v/>
      </c>
      <c r="N3076" s="16">
        <f>IF(D3076=1,IF(J3076&lt;=9000000,50000,IF(J3076&lt;=9500000,40000,IF(J3076&lt;=10000000,20000,0))),0)</f>
        <v/>
      </c>
      <c r="O3076" s="16">
        <f>MAX(0,ROUNDDOWN(J3076-G3076-K3076-L3076-E3076*380000-F3076*630000-H3076,-3))</f>
        <v/>
      </c>
      <c r="P3076" s="16">
        <f>MAX(0,ROUNDDOWN(J3076-G3076-430000-M3076-E3076*330000-F3076*450000-I3076,-3))</f>
        <v/>
      </c>
      <c r="Q3076" s="16">
        <f>50000+N3076+E3076*50000+F3076*180000</f>
        <v/>
      </c>
      <c r="R3076" s="16">
        <f>IF(P3076&lt;=2000000,MIN(Q3076,P3076),MAX(Q3076-(P3076-2000000),50000))*0.05</f>
        <v/>
      </c>
      <c r="S3076" s="16">
        <f>MAX(0,P3076*0.1-R3076)</f>
        <v/>
      </c>
      <c r="T3076" s="16">
        <f>Q3076+MAX(0,K3076-480000)</f>
        <v/>
      </c>
      <c r="U3076" s="16">
        <f>P3076-T3076</f>
        <v/>
      </c>
      <c r="V3076" s="17">
        <f>IF(U3076&lt;0,0,LOOKUP(U3076,{0,1950001,3300001,6950001,9000001,18000001,40000001},{0.05,0.1,0.2,0.23,0.33,0.4,0.45}))</f>
        <v/>
      </c>
      <c r="W3076" s="18">
        <f>IF(U3076&lt;0,0.9,0.9-V3076*1.021)</f>
        <v/>
      </c>
      <c r="X3076" s="16">
        <f>ROUNDDOWN(S3076*0.2/W3076+2000,0)</f>
        <v/>
      </c>
      <c r="Y3076" s="17">
        <f>IF(O3076&lt;=0,0,LOOKUP(O3076,{0,1950001,3300001,6950001,9000001,18000001,40000001},{0.05,0.1,0.2,0.23,0.33,0.4,0.45}))</f>
        <v/>
      </c>
    </row>
    <row r="3077">
      <c r="A3077" t="inlineStr">
        <is>
          <t>1万円刻み</t>
        </is>
      </c>
      <c r="B3077" s="16">
        <f>'3_1万円刻み'!$A$649</f>
        <v/>
      </c>
      <c r="C3077" t="n">
        <v>2025</v>
      </c>
      <c r="D3077" t="n">
        <v>0</v>
      </c>
      <c r="E3077" t="n">
        <v>0</v>
      </c>
      <c r="F3077" t="n">
        <v>0</v>
      </c>
      <c r="G3077" s="16">
        <f>ROUND(MIN(B3077/12,650000)*12*0.0915+MIN(B3077/12,1390000)*12*(0.0504+0)+B3077*0.005,0)</f>
        <v/>
      </c>
      <c r="H3077" t="n">
        <v>0</v>
      </c>
      <c r="I3077" t="n">
        <v>0</v>
      </c>
      <c r="J3077" s="16">
        <f>IF(C3077=2026,IF(B3077&lt;741000,0,IF(B3077&lt;2191000,B3077-740000,IF(B3077&lt;2193000,1451000,IF(B3077&lt;2196000,1453000,IF(B3077&lt;2200000,1456000,IF(B3077&lt;3600000,ROUNDDOWN(B3077/4,-3)*2.8-80000,IF(B3077&lt;6600000,ROUNDDOWN(B3077/4,-3)*3.2-440000,IF(B3077&lt;8500000,ROUNDDOWN(B3077*0.9,0)-1100000,B3077-1950000)))))))),IF(B3077&lt;651000,0,IF(B3077&lt;1900000,B3077-650000,IF(B3077&lt;3600000,ROUNDDOWN(B3077/4,-3)*2.8-80000,IF(B3077&lt;6600000,ROUNDDOWN(B3077/4,-3)*3.2-440000,IF(B3077&lt;8500000,ROUNDDOWN(B3077*0.9,0)-1100000,B3077-1950000))))))</f>
        <v/>
      </c>
      <c r="K3077" s="16">
        <f>IF(J3077&gt;23500000,NA(),IF(C3077=2026,IF(J3077&lt;=4890000,1040000,IF(J3077&lt;=6550000,670000,620000)),IF(J3077&lt;=1320000,950000,IF(J3077&lt;=3360000,880000,IF(J3077&lt;=4890000,680000,IF(J3077&lt;=6550000,630000,580000))))))</f>
        <v/>
      </c>
      <c r="L3077" s="16">
        <f>IF(D3077=1,IF(J3077&lt;=9000000,380000,IF(J3077&lt;=9500000,260000,IF(J3077&lt;=10000000,130000,0))),0)</f>
        <v/>
      </c>
      <c r="M3077" s="16">
        <f>IF(D3077=1,IF(J3077&lt;=9000000,330000,IF(J3077&lt;=9500000,220000,IF(J3077&lt;=10000000,110000,0))),0)</f>
        <v/>
      </c>
      <c r="N3077" s="16">
        <f>IF(D3077=1,IF(J3077&lt;=9000000,50000,IF(J3077&lt;=9500000,40000,IF(J3077&lt;=10000000,20000,0))),0)</f>
        <v/>
      </c>
      <c r="O3077" s="16">
        <f>MAX(0,ROUNDDOWN(J3077-G3077-K3077-L3077-E3077*380000-F3077*630000-H3077,-3))</f>
        <v/>
      </c>
      <c r="P3077" s="16">
        <f>MAX(0,ROUNDDOWN(J3077-G3077-430000-M3077-E3077*330000-F3077*450000-I3077,-3))</f>
        <v/>
      </c>
      <c r="Q3077" s="16">
        <f>50000+N3077+E3077*50000+F3077*180000</f>
        <v/>
      </c>
      <c r="R3077" s="16">
        <f>IF(P3077&lt;=2000000,MIN(Q3077,P3077),MAX(Q3077-(P3077-2000000),50000))*0.05</f>
        <v/>
      </c>
      <c r="S3077" s="16">
        <f>MAX(0,P3077*0.1-R3077)</f>
        <v/>
      </c>
      <c r="T3077" s="16">
        <f>Q3077+MAX(0,K3077-480000)</f>
        <v/>
      </c>
      <c r="U3077" s="16">
        <f>P3077-T3077</f>
        <v/>
      </c>
      <c r="V3077" s="17">
        <f>IF(U3077&lt;0,0,LOOKUP(U3077,{0,1950001,3300001,6950001,9000001,18000001,40000001},{0.05,0.1,0.2,0.23,0.33,0.4,0.45}))</f>
        <v/>
      </c>
      <c r="W3077" s="18">
        <f>IF(U3077&lt;0,0.9,0.9-V3077*1.021)</f>
        <v/>
      </c>
      <c r="X3077" s="16">
        <f>ROUNDDOWN(S3077*0.2/W3077+2000,0)</f>
        <v/>
      </c>
      <c r="Y3077" s="17">
        <f>IF(O3077&lt;=0,0,LOOKUP(O3077,{0,1950001,3300001,6950001,9000001,18000001,40000001},{0.05,0.1,0.2,0.23,0.33,0.4,0.45}))</f>
        <v/>
      </c>
    </row>
    <row r="3078">
      <c r="A3078" t="inlineStr">
        <is>
          <t>1万円刻み</t>
        </is>
      </c>
      <c r="B3078" s="16">
        <f>'3_1万円刻み'!$A$649</f>
        <v/>
      </c>
      <c r="C3078" t="n">
        <v>2026</v>
      </c>
      <c r="D3078" t="n">
        <v>0</v>
      </c>
      <c r="E3078" t="n">
        <v>0</v>
      </c>
      <c r="F3078" t="n">
        <v>0</v>
      </c>
      <c r="G3078" s="16">
        <f>ROUND(MIN(B3078/12,650000)*12*0.0915+MIN(B3078/12,1390000)*12*(0.0504+0)+B3078*0.005,0)</f>
        <v/>
      </c>
      <c r="H3078" t="n">
        <v>0</v>
      </c>
      <c r="I3078" t="n">
        <v>0</v>
      </c>
      <c r="J3078" s="16">
        <f>IF(C3078=2026,IF(B3078&lt;741000,0,IF(B3078&lt;2191000,B3078-740000,IF(B3078&lt;2193000,1451000,IF(B3078&lt;2196000,1453000,IF(B3078&lt;2200000,1456000,IF(B3078&lt;3600000,ROUNDDOWN(B3078/4,-3)*2.8-80000,IF(B3078&lt;6600000,ROUNDDOWN(B3078/4,-3)*3.2-440000,IF(B3078&lt;8500000,ROUNDDOWN(B3078*0.9,0)-1100000,B3078-1950000)))))))),IF(B3078&lt;651000,0,IF(B3078&lt;1900000,B3078-650000,IF(B3078&lt;3600000,ROUNDDOWN(B3078/4,-3)*2.8-80000,IF(B3078&lt;6600000,ROUNDDOWN(B3078/4,-3)*3.2-440000,IF(B3078&lt;8500000,ROUNDDOWN(B3078*0.9,0)-1100000,B3078-1950000))))))</f>
        <v/>
      </c>
      <c r="K3078" s="16">
        <f>IF(J3078&gt;23500000,NA(),IF(C3078=2026,IF(J3078&lt;=4890000,1040000,IF(J3078&lt;=6550000,670000,620000)),IF(J3078&lt;=1320000,950000,IF(J3078&lt;=3360000,880000,IF(J3078&lt;=4890000,680000,IF(J3078&lt;=6550000,630000,580000))))))</f>
        <v/>
      </c>
      <c r="L3078" s="16">
        <f>IF(D3078=1,IF(J3078&lt;=9000000,380000,IF(J3078&lt;=9500000,260000,IF(J3078&lt;=10000000,130000,0))),0)</f>
        <v/>
      </c>
      <c r="M3078" s="16">
        <f>IF(D3078=1,IF(J3078&lt;=9000000,330000,IF(J3078&lt;=9500000,220000,IF(J3078&lt;=10000000,110000,0))),0)</f>
        <v/>
      </c>
      <c r="N3078" s="16">
        <f>IF(D3078=1,IF(J3078&lt;=9000000,50000,IF(J3078&lt;=9500000,40000,IF(J3078&lt;=10000000,20000,0))),0)</f>
        <v/>
      </c>
      <c r="O3078" s="16">
        <f>MAX(0,ROUNDDOWN(J3078-G3078-K3078-L3078-E3078*380000-F3078*630000-H3078,-3))</f>
        <v/>
      </c>
      <c r="P3078" s="16">
        <f>MAX(0,ROUNDDOWN(J3078-G3078-430000-M3078-E3078*330000-F3078*450000-I3078,-3))</f>
        <v/>
      </c>
      <c r="Q3078" s="16">
        <f>50000+N3078+E3078*50000+F3078*180000</f>
        <v/>
      </c>
      <c r="R3078" s="16">
        <f>IF(P3078&lt;=2000000,MIN(Q3078,P3078),MAX(Q3078-(P3078-2000000),50000))*0.05</f>
        <v/>
      </c>
      <c r="S3078" s="16">
        <f>MAX(0,P3078*0.1-R3078)</f>
        <v/>
      </c>
      <c r="T3078" s="16">
        <f>Q3078+MAX(0,K3078-480000)</f>
        <v/>
      </c>
      <c r="U3078" s="16">
        <f>P3078-T3078</f>
        <v/>
      </c>
      <c r="V3078" s="17">
        <f>IF(U3078&lt;0,0,LOOKUP(U3078,{0,1950001,3300001,6950001,9000001,18000001,40000001},{0.05,0.1,0.2,0.23,0.33,0.4,0.45}))</f>
        <v/>
      </c>
      <c r="W3078" s="18">
        <f>IF(U3078&lt;0,0.9,0.9-V3078*1.021)</f>
        <v/>
      </c>
      <c r="X3078" s="16">
        <f>ROUNDDOWN(S3078*0.2/W3078+2000,0)</f>
        <v/>
      </c>
      <c r="Y3078" s="17">
        <f>IF(O3078&lt;=0,0,LOOKUP(O3078,{0,1950001,3300001,6950001,9000001,18000001,40000001},{0.05,0.1,0.2,0.23,0.33,0.4,0.45}))</f>
        <v/>
      </c>
    </row>
    <row r="3079">
      <c r="A3079" t="inlineStr">
        <is>
          <t>1万円刻み</t>
        </is>
      </c>
      <c r="B3079" s="16">
        <f>'3_1万円刻み'!$A$649</f>
        <v/>
      </c>
      <c r="C3079" t="n">
        <v>2025</v>
      </c>
      <c r="D3079" t="n">
        <v>1</v>
      </c>
      <c r="E3079" t="n">
        <v>0</v>
      </c>
      <c r="F3079" t="n">
        <v>0</v>
      </c>
      <c r="G3079" s="16">
        <f>ROUND(MIN(B3079/12,650000)*12*0.0915+MIN(B3079/12,1390000)*12*(0.0504+0)+B3079*0.005,0)</f>
        <v/>
      </c>
      <c r="H3079" t="n">
        <v>0</v>
      </c>
      <c r="I3079" t="n">
        <v>0</v>
      </c>
      <c r="J3079" s="16">
        <f>IF(C3079=2026,IF(B3079&lt;741000,0,IF(B3079&lt;2191000,B3079-740000,IF(B3079&lt;2193000,1451000,IF(B3079&lt;2196000,1453000,IF(B3079&lt;2200000,1456000,IF(B3079&lt;3600000,ROUNDDOWN(B3079/4,-3)*2.8-80000,IF(B3079&lt;6600000,ROUNDDOWN(B3079/4,-3)*3.2-440000,IF(B3079&lt;8500000,ROUNDDOWN(B3079*0.9,0)-1100000,B3079-1950000)))))))),IF(B3079&lt;651000,0,IF(B3079&lt;1900000,B3079-650000,IF(B3079&lt;3600000,ROUNDDOWN(B3079/4,-3)*2.8-80000,IF(B3079&lt;6600000,ROUNDDOWN(B3079/4,-3)*3.2-440000,IF(B3079&lt;8500000,ROUNDDOWN(B3079*0.9,0)-1100000,B3079-1950000))))))</f>
        <v/>
      </c>
      <c r="K3079" s="16">
        <f>IF(J3079&gt;23500000,NA(),IF(C3079=2026,IF(J3079&lt;=4890000,1040000,IF(J3079&lt;=6550000,670000,620000)),IF(J3079&lt;=1320000,950000,IF(J3079&lt;=3360000,880000,IF(J3079&lt;=4890000,680000,IF(J3079&lt;=6550000,630000,580000))))))</f>
        <v/>
      </c>
      <c r="L3079" s="16">
        <f>IF(D3079=1,IF(J3079&lt;=9000000,380000,IF(J3079&lt;=9500000,260000,IF(J3079&lt;=10000000,130000,0))),0)</f>
        <v/>
      </c>
      <c r="M3079" s="16">
        <f>IF(D3079=1,IF(J3079&lt;=9000000,330000,IF(J3079&lt;=9500000,220000,IF(J3079&lt;=10000000,110000,0))),0)</f>
        <v/>
      </c>
      <c r="N3079" s="16">
        <f>IF(D3079=1,IF(J3079&lt;=9000000,50000,IF(J3079&lt;=9500000,40000,IF(J3079&lt;=10000000,20000,0))),0)</f>
        <v/>
      </c>
      <c r="O3079" s="16">
        <f>MAX(0,ROUNDDOWN(J3079-G3079-K3079-L3079-E3079*380000-F3079*630000-H3079,-3))</f>
        <v/>
      </c>
      <c r="P3079" s="16">
        <f>MAX(0,ROUNDDOWN(J3079-G3079-430000-M3079-E3079*330000-F3079*450000-I3079,-3))</f>
        <v/>
      </c>
      <c r="Q3079" s="16">
        <f>50000+N3079+E3079*50000+F3079*180000</f>
        <v/>
      </c>
      <c r="R3079" s="16">
        <f>IF(P3079&lt;=2000000,MIN(Q3079,P3079),MAX(Q3079-(P3079-2000000),50000))*0.05</f>
        <v/>
      </c>
      <c r="S3079" s="16">
        <f>MAX(0,P3079*0.1-R3079)</f>
        <v/>
      </c>
      <c r="T3079" s="16">
        <f>Q3079+MAX(0,K3079-480000)</f>
        <v/>
      </c>
      <c r="U3079" s="16">
        <f>P3079-T3079</f>
        <v/>
      </c>
      <c r="V3079" s="17">
        <f>IF(U3079&lt;0,0,LOOKUP(U3079,{0,1950001,3300001,6950001,9000001,18000001,40000001},{0.05,0.1,0.2,0.23,0.33,0.4,0.45}))</f>
        <v/>
      </c>
      <c r="W3079" s="18">
        <f>IF(U3079&lt;0,0.9,0.9-V3079*1.021)</f>
        <v/>
      </c>
      <c r="X3079" s="16">
        <f>ROUNDDOWN(S3079*0.2/W3079+2000,0)</f>
        <v/>
      </c>
      <c r="Y3079" s="17">
        <f>IF(O3079&lt;=0,0,LOOKUP(O3079,{0,1950001,3300001,6950001,9000001,18000001,40000001},{0.05,0.1,0.2,0.23,0.33,0.4,0.45}))</f>
        <v/>
      </c>
    </row>
    <row r="3080">
      <c r="A3080" t="inlineStr">
        <is>
          <t>1万円刻み</t>
        </is>
      </c>
      <c r="B3080" s="16">
        <f>'3_1万円刻み'!$A$649</f>
        <v/>
      </c>
      <c r="C3080" t="n">
        <v>2026</v>
      </c>
      <c r="D3080" t="n">
        <v>1</v>
      </c>
      <c r="E3080" t="n">
        <v>0</v>
      </c>
      <c r="F3080" t="n">
        <v>0</v>
      </c>
      <c r="G3080" s="16">
        <f>ROUND(MIN(B3080/12,650000)*12*0.0915+MIN(B3080/12,1390000)*12*(0.0504+0)+B3080*0.005,0)</f>
        <v/>
      </c>
      <c r="H3080" t="n">
        <v>0</v>
      </c>
      <c r="I3080" t="n">
        <v>0</v>
      </c>
      <c r="J3080" s="16">
        <f>IF(C3080=2026,IF(B3080&lt;741000,0,IF(B3080&lt;2191000,B3080-740000,IF(B3080&lt;2193000,1451000,IF(B3080&lt;2196000,1453000,IF(B3080&lt;2200000,1456000,IF(B3080&lt;3600000,ROUNDDOWN(B3080/4,-3)*2.8-80000,IF(B3080&lt;6600000,ROUNDDOWN(B3080/4,-3)*3.2-440000,IF(B3080&lt;8500000,ROUNDDOWN(B3080*0.9,0)-1100000,B3080-1950000)))))))),IF(B3080&lt;651000,0,IF(B3080&lt;1900000,B3080-650000,IF(B3080&lt;3600000,ROUNDDOWN(B3080/4,-3)*2.8-80000,IF(B3080&lt;6600000,ROUNDDOWN(B3080/4,-3)*3.2-440000,IF(B3080&lt;8500000,ROUNDDOWN(B3080*0.9,0)-1100000,B3080-1950000))))))</f>
        <v/>
      </c>
      <c r="K3080" s="16">
        <f>IF(J3080&gt;23500000,NA(),IF(C3080=2026,IF(J3080&lt;=4890000,1040000,IF(J3080&lt;=6550000,670000,620000)),IF(J3080&lt;=1320000,950000,IF(J3080&lt;=3360000,880000,IF(J3080&lt;=4890000,680000,IF(J3080&lt;=6550000,630000,580000))))))</f>
        <v/>
      </c>
      <c r="L3080" s="16">
        <f>IF(D3080=1,IF(J3080&lt;=9000000,380000,IF(J3080&lt;=9500000,260000,IF(J3080&lt;=10000000,130000,0))),0)</f>
        <v/>
      </c>
      <c r="M3080" s="16">
        <f>IF(D3080=1,IF(J3080&lt;=9000000,330000,IF(J3080&lt;=9500000,220000,IF(J3080&lt;=10000000,110000,0))),0)</f>
        <v/>
      </c>
      <c r="N3080" s="16">
        <f>IF(D3080=1,IF(J3080&lt;=9000000,50000,IF(J3080&lt;=9500000,40000,IF(J3080&lt;=10000000,20000,0))),0)</f>
        <v/>
      </c>
      <c r="O3080" s="16">
        <f>MAX(0,ROUNDDOWN(J3080-G3080-K3080-L3080-E3080*380000-F3080*630000-H3080,-3))</f>
        <v/>
      </c>
      <c r="P3080" s="16">
        <f>MAX(0,ROUNDDOWN(J3080-G3080-430000-M3080-E3080*330000-F3080*450000-I3080,-3))</f>
        <v/>
      </c>
      <c r="Q3080" s="16">
        <f>50000+N3080+E3080*50000+F3080*180000</f>
        <v/>
      </c>
      <c r="R3080" s="16">
        <f>IF(P3080&lt;=2000000,MIN(Q3080,P3080),MAX(Q3080-(P3080-2000000),50000))*0.05</f>
        <v/>
      </c>
      <c r="S3080" s="16">
        <f>MAX(0,P3080*0.1-R3080)</f>
        <v/>
      </c>
      <c r="T3080" s="16">
        <f>Q3080+MAX(0,K3080-480000)</f>
        <v/>
      </c>
      <c r="U3080" s="16">
        <f>P3080-T3080</f>
        <v/>
      </c>
      <c r="V3080" s="17">
        <f>IF(U3080&lt;0,0,LOOKUP(U3080,{0,1950001,3300001,6950001,9000001,18000001,40000001},{0.05,0.1,0.2,0.23,0.33,0.4,0.45}))</f>
        <v/>
      </c>
      <c r="W3080" s="18">
        <f>IF(U3080&lt;0,0.9,0.9-V3080*1.021)</f>
        <v/>
      </c>
      <c r="X3080" s="16">
        <f>ROUNDDOWN(S3080*0.2/W3080+2000,0)</f>
        <v/>
      </c>
      <c r="Y3080" s="17">
        <f>IF(O3080&lt;=0,0,LOOKUP(O3080,{0,1950001,3300001,6950001,9000001,18000001,40000001},{0.05,0.1,0.2,0.23,0.33,0.4,0.45}))</f>
        <v/>
      </c>
    </row>
    <row r="3081">
      <c r="A3081" t="inlineStr">
        <is>
          <t>1万円刻み</t>
        </is>
      </c>
      <c r="B3081" s="16">
        <f>'3_1万円刻み'!$A$650</f>
        <v/>
      </c>
      <c r="C3081" t="n">
        <v>2025</v>
      </c>
      <c r="D3081" t="n">
        <v>0</v>
      </c>
      <c r="E3081" t="n">
        <v>0</v>
      </c>
      <c r="F3081" t="n">
        <v>0</v>
      </c>
      <c r="G3081" s="16">
        <f>ROUND(MIN(B3081/12,650000)*12*0.0915+MIN(B3081/12,1390000)*12*(0.0504+0)+B3081*0.005,0)</f>
        <v/>
      </c>
      <c r="H3081" t="n">
        <v>0</v>
      </c>
      <c r="I3081" t="n">
        <v>0</v>
      </c>
      <c r="J3081" s="16">
        <f>IF(C3081=2026,IF(B3081&lt;741000,0,IF(B3081&lt;2191000,B3081-740000,IF(B3081&lt;2193000,1451000,IF(B3081&lt;2196000,1453000,IF(B3081&lt;2200000,1456000,IF(B3081&lt;3600000,ROUNDDOWN(B3081/4,-3)*2.8-80000,IF(B3081&lt;6600000,ROUNDDOWN(B3081/4,-3)*3.2-440000,IF(B3081&lt;8500000,ROUNDDOWN(B3081*0.9,0)-1100000,B3081-1950000)))))))),IF(B3081&lt;651000,0,IF(B3081&lt;1900000,B3081-650000,IF(B3081&lt;3600000,ROUNDDOWN(B3081/4,-3)*2.8-80000,IF(B3081&lt;6600000,ROUNDDOWN(B3081/4,-3)*3.2-440000,IF(B3081&lt;8500000,ROUNDDOWN(B3081*0.9,0)-1100000,B3081-1950000))))))</f>
        <v/>
      </c>
      <c r="K3081" s="16">
        <f>IF(J3081&gt;23500000,NA(),IF(C3081=2026,IF(J3081&lt;=4890000,1040000,IF(J3081&lt;=6550000,670000,620000)),IF(J3081&lt;=1320000,950000,IF(J3081&lt;=3360000,880000,IF(J3081&lt;=4890000,680000,IF(J3081&lt;=6550000,630000,580000))))))</f>
        <v/>
      </c>
      <c r="L3081" s="16">
        <f>IF(D3081=1,IF(J3081&lt;=9000000,380000,IF(J3081&lt;=9500000,260000,IF(J3081&lt;=10000000,130000,0))),0)</f>
        <v/>
      </c>
      <c r="M3081" s="16">
        <f>IF(D3081=1,IF(J3081&lt;=9000000,330000,IF(J3081&lt;=9500000,220000,IF(J3081&lt;=10000000,110000,0))),0)</f>
        <v/>
      </c>
      <c r="N3081" s="16">
        <f>IF(D3081=1,IF(J3081&lt;=9000000,50000,IF(J3081&lt;=9500000,40000,IF(J3081&lt;=10000000,20000,0))),0)</f>
        <v/>
      </c>
      <c r="O3081" s="16">
        <f>MAX(0,ROUNDDOWN(J3081-G3081-K3081-L3081-E3081*380000-F3081*630000-H3081,-3))</f>
        <v/>
      </c>
      <c r="P3081" s="16">
        <f>MAX(0,ROUNDDOWN(J3081-G3081-430000-M3081-E3081*330000-F3081*450000-I3081,-3))</f>
        <v/>
      </c>
      <c r="Q3081" s="16">
        <f>50000+N3081+E3081*50000+F3081*180000</f>
        <v/>
      </c>
      <c r="R3081" s="16">
        <f>IF(P3081&lt;=2000000,MIN(Q3081,P3081),MAX(Q3081-(P3081-2000000),50000))*0.05</f>
        <v/>
      </c>
      <c r="S3081" s="16">
        <f>MAX(0,P3081*0.1-R3081)</f>
        <v/>
      </c>
      <c r="T3081" s="16">
        <f>Q3081+MAX(0,K3081-480000)</f>
        <v/>
      </c>
      <c r="U3081" s="16">
        <f>P3081-T3081</f>
        <v/>
      </c>
      <c r="V3081" s="17">
        <f>IF(U3081&lt;0,0,LOOKUP(U3081,{0,1950001,3300001,6950001,9000001,18000001,40000001},{0.05,0.1,0.2,0.23,0.33,0.4,0.45}))</f>
        <v/>
      </c>
      <c r="W3081" s="18">
        <f>IF(U3081&lt;0,0.9,0.9-V3081*1.021)</f>
        <v/>
      </c>
      <c r="X3081" s="16">
        <f>ROUNDDOWN(S3081*0.2/W3081+2000,0)</f>
        <v/>
      </c>
      <c r="Y3081" s="17">
        <f>IF(O3081&lt;=0,0,LOOKUP(O3081,{0,1950001,3300001,6950001,9000001,18000001,40000001},{0.05,0.1,0.2,0.23,0.33,0.4,0.45}))</f>
        <v/>
      </c>
    </row>
    <row r="3082">
      <c r="A3082" t="inlineStr">
        <is>
          <t>1万円刻み</t>
        </is>
      </c>
      <c r="B3082" s="16">
        <f>'3_1万円刻み'!$A$650</f>
        <v/>
      </c>
      <c r="C3082" t="n">
        <v>2026</v>
      </c>
      <c r="D3082" t="n">
        <v>0</v>
      </c>
      <c r="E3082" t="n">
        <v>0</v>
      </c>
      <c r="F3082" t="n">
        <v>0</v>
      </c>
      <c r="G3082" s="16">
        <f>ROUND(MIN(B3082/12,650000)*12*0.0915+MIN(B3082/12,1390000)*12*(0.0504+0)+B3082*0.005,0)</f>
        <v/>
      </c>
      <c r="H3082" t="n">
        <v>0</v>
      </c>
      <c r="I3082" t="n">
        <v>0</v>
      </c>
      <c r="J3082" s="16">
        <f>IF(C3082=2026,IF(B3082&lt;741000,0,IF(B3082&lt;2191000,B3082-740000,IF(B3082&lt;2193000,1451000,IF(B3082&lt;2196000,1453000,IF(B3082&lt;2200000,1456000,IF(B3082&lt;3600000,ROUNDDOWN(B3082/4,-3)*2.8-80000,IF(B3082&lt;6600000,ROUNDDOWN(B3082/4,-3)*3.2-440000,IF(B3082&lt;8500000,ROUNDDOWN(B3082*0.9,0)-1100000,B3082-1950000)))))))),IF(B3082&lt;651000,0,IF(B3082&lt;1900000,B3082-650000,IF(B3082&lt;3600000,ROUNDDOWN(B3082/4,-3)*2.8-80000,IF(B3082&lt;6600000,ROUNDDOWN(B3082/4,-3)*3.2-440000,IF(B3082&lt;8500000,ROUNDDOWN(B3082*0.9,0)-1100000,B3082-1950000))))))</f>
        <v/>
      </c>
      <c r="K3082" s="16">
        <f>IF(J3082&gt;23500000,NA(),IF(C3082=2026,IF(J3082&lt;=4890000,1040000,IF(J3082&lt;=6550000,670000,620000)),IF(J3082&lt;=1320000,950000,IF(J3082&lt;=3360000,880000,IF(J3082&lt;=4890000,680000,IF(J3082&lt;=6550000,630000,580000))))))</f>
        <v/>
      </c>
      <c r="L3082" s="16">
        <f>IF(D3082=1,IF(J3082&lt;=9000000,380000,IF(J3082&lt;=9500000,260000,IF(J3082&lt;=10000000,130000,0))),0)</f>
        <v/>
      </c>
      <c r="M3082" s="16">
        <f>IF(D3082=1,IF(J3082&lt;=9000000,330000,IF(J3082&lt;=9500000,220000,IF(J3082&lt;=10000000,110000,0))),0)</f>
        <v/>
      </c>
      <c r="N3082" s="16">
        <f>IF(D3082=1,IF(J3082&lt;=9000000,50000,IF(J3082&lt;=9500000,40000,IF(J3082&lt;=10000000,20000,0))),0)</f>
        <v/>
      </c>
      <c r="O3082" s="16">
        <f>MAX(0,ROUNDDOWN(J3082-G3082-K3082-L3082-E3082*380000-F3082*630000-H3082,-3))</f>
        <v/>
      </c>
      <c r="P3082" s="16">
        <f>MAX(0,ROUNDDOWN(J3082-G3082-430000-M3082-E3082*330000-F3082*450000-I3082,-3))</f>
        <v/>
      </c>
      <c r="Q3082" s="16">
        <f>50000+N3082+E3082*50000+F3082*180000</f>
        <v/>
      </c>
      <c r="R3082" s="16">
        <f>IF(P3082&lt;=2000000,MIN(Q3082,P3082),MAX(Q3082-(P3082-2000000),50000))*0.05</f>
        <v/>
      </c>
      <c r="S3082" s="16">
        <f>MAX(0,P3082*0.1-R3082)</f>
        <v/>
      </c>
      <c r="T3082" s="16">
        <f>Q3082+MAX(0,K3082-480000)</f>
        <v/>
      </c>
      <c r="U3082" s="16">
        <f>P3082-T3082</f>
        <v/>
      </c>
      <c r="V3082" s="17">
        <f>IF(U3082&lt;0,0,LOOKUP(U3082,{0,1950001,3300001,6950001,9000001,18000001,40000001},{0.05,0.1,0.2,0.23,0.33,0.4,0.45}))</f>
        <v/>
      </c>
      <c r="W3082" s="18">
        <f>IF(U3082&lt;0,0.9,0.9-V3082*1.021)</f>
        <v/>
      </c>
      <c r="X3082" s="16">
        <f>ROUNDDOWN(S3082*0.2/W3082+2000,0)</f>
        <v/>
      </c>
      <c r="Y3082" s="17">
        <f>IF(O3082&lt;=0,0,LOOKUP(O3082,{0,1950001,3300001,6950001,9000001,18000001,40000001},{0.05,0.1,0.2,0.23,0.33,0.4,0.45}))</f>
        <v/>
      </c>
    </row>
    <row r="3083">
      <c r="A3083" t="inlineStr">
        <is>
          <t>1万円刻み</t>
        </is>
      </c>
      <c r="B3083" s="16">
        <f>'3_1万円刻み'!$A$650</f>
        <v/>
      </c>
      <c r="C3083" t="n">
        <v>2025</v>
      </c>
      <c r="D3083" t="n">
        <v>1</v>
      </c>
      <c r="E3083" t="n">
        <v>0</v>
      </c>
      <c r="F3083" t="n">
        <v>0</v>
      </c>
      <c r="G3083" s="16">
        <f>ROUND(MIN(B3083/12,650000)*12*0.0915+MIN(B3083/12,1390000)*12*(0.0504+0)+B3083*0.005,0)</f>
        <v/>
      </c>
      <c r="H3083" t="n">
        <v>0</v>
      </c>
      <c r="I3083" t="n">
        <v>0</v>
      </c>
      <c r="J3083" s="16">
        <f>IF(C3083=2026,IF(B3083&lt;741000,0,IF(B3083&lt;2191000,B3083-740000,IF(B3083&lt;2193000,1451000,IF(B3083&lt;2196000,1453000,IF(B3083&lt;2200000,1456000,IF(B3083&lt;3600000,ROUNDDOWN(B3083/4,-3)*2.8-80000,IF(B3083&lt;6600000,ROUNDDOWN(B3083/4,-3)*3.2-440000,IF(B3083&lt;8500000,ROUNDDOWN(B3083*0.9,0)-1100000,B3083-1950000)))))))),IF(B3083&lt;651000,0,IF(B3083&lt;1900000,B3083-650000,IF(B3083&lt;3600000,ROUNDDOWN(B3083/4,-3)*2.8-80000,IF(B3083&lt;6600000,ROUNDDOWN(B3083/4,-3)*3.2-440000,IF(B3083&lt;8500000,ROUNDDOWN(B3083*0.9,0)-1100000,B3083-1950000))))))</f>
        <v/>
      </c>
      <c r="K3083" s="16">
        <f>IF(J3083&gt;23500000,NA(),IF(C3083=2026,IF(J3083&lt;=4890000,1040000,IF(J3083&lt;=6550000,670000,620000)),IF(J3083&lt;=1320000,950000,IF(J3083&lt;=3360000,880000,IF(J3083&lt;=4890000,680000,IF(J3083&lt;=6550000,630000,580000))))))</f>
        <v/>
      </c>
      <c r="L3083" s="16">
        <f>IF(D3083=1,IF(J3083&lt;=9000000,380000,IF(J3083&lt;=9500000,260000,IF(J3083&lt;=10000000,130000,0))),0)</f>
        <v/>
      </c>
      <c r="M3083" s="16">
        <f>IF(D3083=1,IF(J3083&lt;=9000000,330000,IF(J3083&lt;=9500000,220000,IF(J3083&lt;=10000000,110000,0))),0)</f>
        <v/>
      </c>
      <c r="N3083" s="16">
        <f>IF(D3083=1,IF(J3083&lt;=9000000,50000,IF(J3083&lt;=9500000,40000,IF(J3083&lt;=10000000,20000,0))),0)</f>
        <v/>
      </c>
      <c r="O3083" s="16">
        <f>MAX(0,ROUNDDOWN(J3083-G3083-K3083-L3083-E3083*380000-F3083*630000-H3083,-3))</f>
        <v/>
      </c>
      <c r="P3083" s="16">
        <f>MAX(0,ROUNDDOWN(J3083-G3083-430000-M3083-E3083*330000-F3083*450000-I3083,-3))</f>
        <v/>
      </c>
      <c r="Q3083" s="16">
        <f>50000+N3083+E3083*50000+F3083*180000</f>
        <v/>
      </c>
      <c r="R3083" s="16">
        <f>IF(P3083&lt;=2000000,MIN(Q3083,P3083),MAX(Q3083-(P3083-2000000),50000))*0.05</f>
        <v/>
      </c>
      <c r="S3083" s="16">
        <f>MAX(0,P3083*0.1-R3083)</f>
        <v/>
      </c>
      <c r="T3083" s="16">
        <f>Q3083+MAX(0,K3083-480000)</f>
        <v/>
      </c>
      <c r="U3083" s="16">
        <f>P3083-T3083</f>
        <v/>
      </c>
      <c r="V3083" s="17">
        <f>IF(U3083&lt;0,0,LOOKUP(U3083,{0,1950001,3300001,6950001,9000001,18000001,40000001},{0.05,0.1,0.2,0.23,0.33,0.4,0.45}))</f>
        <v/>
      </c>
      <c r="W3083" s="18">
        <f>IF(U3083&lt;0,0.9,0.9-V3083*1.021)</f>
        <v/>
      </c>
      <c r="X3083" s="16">
        <f>ROUNDDOWN(S3083*0.2/W3083+2000,0)</f>
        <v/>
      </c>
      <c r="Y3083" s="17">
        <f>IF(O3083&lt;=0,0,LOOKUP(O3083,{0,1950001,3300001,6950001,9000001,18000001,40000001},{0.05,0.1,0.2,0.23,0.33,0.4,0.45}))</f>
        <v/>
      </c>
    </row>
    <row r="3084">
      <c r="A3084" t="inlineStr">
        <is>
          <t>1万円刻み</t>
        </is>
      </c>
      <c r="B3084" s="16">
        <f>'3_1万円刻み'!$A$650</f>
        <v/>
      </c>
      <c r="C3084" t="n">
        <v>2026</v>
      </c>
      <c r="D3084" t="n">
        <v>1</v>
      </c>
      <c r="E3084" t="n">
        <v>0</v>
      </c>
      <c r="F3084" t="n">
        <v>0</v>
      </c>
      <c r="G3084" s="16">
        <f>ROUND(MIN(B3084/12,650000)*12*0.0915+MIN(B3084/12,1390000)*12*(0.0504+0)+B3084*0.005,0)</f>
        <v/>
      </c>
      <c r="H3084" t="n">
        <v>0</v>
      </c>
      <c r="I3084" t="n">
        <v>0</v>
      </c>
      <c r="J3084" s="16">
        <f>IF(C3084=2026,IF(B3084&lt;741000,0,IF(B3084&lt;2191000,B3084-740000,IF(B3084&lt;2193000,1451000,IF(B3084&lt;2196000,1453000,IF(B3084&lt;2200000,1456000,IF(B3084&lt;3600000,ROUNDDOWN(B3084/4,-3)*2.8-80000,IF(B3084&lt;6600000,ROUNDDOWN(B3084/4,-3)*3.2-440000,IF(B3084&lt;8500000,ROUNDDOWN(B3084*0.9,0)-1100000,B3084-1950000)))))))),IF(B3084&lt;651000,0,IF(B3084&lt;1900000,B3084-650000,IF(B3084&lt;3600000,ROUNDDOWN(B3084/4,-3)*2.8-80000,IF(B3084&lt;6600000,ROUNDDOWN(B3084/4,-3)*3.2-440000,IF(B3084&lt;8500000,ROUNDDOWN(B3084*0.9,0)-1100000,B3084-1950000))))))</f>
        <v/>
      </c>
      <c r="K3084" s="16">
        <f>IF(J3084&gt;23500000,NA(),IF(C3084=2026,IF(J3084&lt;=4890000,1040000,IF(J3084&lt;=6550000,670000,620000)),IF(J3084&lt;=1320000,950000,IF(J3084&lt;=3360000,880000,IF(J3084&lt;=4890000,680000,IF(J3084&lt;=6550000,630000,580000))))))</f>
        <v/>
      </c>
      <c r="L3084" s="16">
        <f>IF(D3084=1,IF(J3084&lt;=9000000,380000,IF(J3084&lt;=9500000,260000,IF(J3084&lt;=10000000,130000,0))),0)</f>
        <v/>
      </c>
      <c r="M3084" s="16">
        <f>IF(D3084=1,IF(J3084&lt;=9000000,330000,IF(J3084&lt;=9500000,220000,IF(J3084&lt;=10000000,110000,0))),0)</f>
        <v/>
      </c>
      <c r="N3084" s="16">
        <f>IF(D3084=1,IF(J3084&lt;=9000000,50000,IF(J3084&lt;=9500000,40000,IF(J3084&lt;=10000000,20000,0))),0)</f>
        <v/>
      </c>
      <c r="O3084" s="16">
        <f>MAX(0,ROUNDDOWN(J3084-G3084-K3084-L3084-E3084*380000-F3084*630000-H3084,-3))</f>
        <v/>
      </c>
      <c r="P3084" s="16">
        <f>MAX(0,ROUNDDOWN(J3084-G3084-430000-M3084-E3084*330000-F3084*450000-I3084,-3))</f>
        <v/>
      </c>
      <c r="Q3084" s="16">
        <f>50000+N3084+E3084*50000+F3084*180000</f>
        <v/>
      </c>
      <c r="R3084" s="16">
        <f>IF(P3084&lt;=2000000,MIN(Q3084,P3084),MAX(Q3084-(P3084-2000000),50000))*0.05</f>
        <v/>
      </c>
      <c r="S3084" s="16">
        <f>MAX(0,P3084*0.1-R3084)</f>
        <v/>
      </c>
      <c r="T3084" s="16">
        <f>Q3084+MAX(0,K3084-480000)</f>
        <v/>
      </c>
      <c r="U3084" s="16">
        <f>P3084-T3084</f>
        <v/>
      </c>
      <c r="V3084" s="17">
        <f>IF(U3084&lt;0,0,LOOKUP(U3084,{0,1950001,3300001,6950001,9000001,18000001,40000001},{0.05,0.1,0.2,0.23,0.33,0.4,0.45}))</f>
        <v/>
      </c>
      <c r="W3084" s="18">
        <f>IF(U3084&lt;0,0.9,0.9-V3084*1.021)</f>
        <v/>
      </c>
      <c r="X3084" s="16">
        <f>ROUNDDOWN(S3084*0.2/W3084+2000,0)</f>
        <v/>
      </c>
      <c r="Y3084" s="17">
        <f>IF(O3084&lt;=0,0,LOOKUP(O3084,{0,1950001,3300001,6950001,9000001,18000001,40000001},{0.05,0.1,0.2,0.23,0.33,0.4,0.45}))</f>
        <v/>
      </c>
    </row>
    <row r="3085">
      <c r="A3085" t="inlineStr">
        <is>
          <t>1万円刻み</t>
        </is>
      </c>
      <c r="B3085" s="16">
        <f>'3_1万円刻み'!$A$651</f>
        <v/>
      </c>
      <c r="C3085" t="n">
        <v>2025</v>
      </c>
      <c r="D3085" t="n">
        <v>0</v>
      </c>
      <c r="E3085" t="n">
        <v>0</v>
      </c>
      <c r="F3085" t="n">
        <v>0</v>
      </c>
      <c r="G3085" s="16">
        <f>ROUND(MIN(B3085/12,650000)*12*0.0915+MIN(B3085/12,1390000)*12*(0.0504+0)+B3085*0.005,0)</f>
        <v/>
      </c>
      <c r="H3085" t="n">
        <v>0</v>
      </c>
      <c r="I3085" t="n">
        <v>0</v>
      </c>
      <c r="J3085" s="16">
        <f>IF(C3085=2026,IF(B3085&lt;741000,0,IF(B3085&lt;2191000,B3085-740000,IF(B3085&lt;2193000,1451000,IF(B3085&lt;2196000,1453000,IF(B3085&lt;2200000,1456000,IF(B3085&lt;3600000,ROUNDDOWN(B3085/4,-3)*2.8-80000,IF(B3085&lt;6600000,ROUNDDOWN(B3085/4,-3)*3.2-440000,IF(B3085&lt;8500000,ROUNDDOWN(B3085*0.9,0)-1100000,B3085-1950000)))))))),IF(B3085&lt;651000,0,IF(B3085&lt;1900000,B3085-650000,IF(B3085&lt;3600000,ROUNDDOWN(B3085/4,-3)*2.8-80000,IF(B3085&lt;6600000,ROUNDDOWN(B3085/4,-3)*3.2-440000,IF(B3085&lt;8500000,ROUNDDOWN(B3085*0.9,0)-1100000,B3085-1950000))))))</f>
        <v/>
      </c>
      <c r="K3085" s="16">
        <f>IF(J3085&gt;23500000,NA(),IF(C3085=2026,IF(J3085&lt;=4890000,1040000,IF(J3085&lt;=6550000,670000,620000)),IF(J3085&lt;=1320000,950000,IF(J3085&lt;=3360000,880000,IF(J3085&lt;=4890000,680000,IF(J3085&lt;=6550000,630000,580000))))))</f>
        <v/>
      </c>
      <c r="L3085" s="16">
        <f>IF(D3085=1,IF(J3085&lt;=9000000,380000,IF(J3085&lt;=9500000,260000,IF(J3085&lt;=10000000,130000,0))),0)</f>
        <v/>
      </c>
      <c r="M3085" s="16">
        <f>IF(D3085=1,IF(J3085&lt;=9000000,330000,IF(J3085&lt;=9500000,220000,IF(J3085&lt;=10000000,110000,0))),0)</f>
        <v/>
      </c>
      <c r="N3085" s="16">
        <f>IF(D3085=1,IF(J3085&lt;=9000000,50000,IF(J3085&lt;=9500000,40000,IF(J3085&lt;=10000000,20000,0))),0)</f>
        <v/>
      </c>
      <c r="O3085" s="16">
        <f>MAX(0,ROUNDDOWN(J3085-G3085-K3085-L3085-E3085*380000-F3085*630000-H3085,-3))</f>
        <v/>
      </c>
      <c r="P3085" s="16">
        <f>MAX(0,ROUNDDOWN(J3085-G3085-430000-M3085-E3085*330000-F3085*450000-I3085,-3))</f>
        <v/>
      </c>
      <c r="Q3085" s="16">
        <f>50000+N3085+E3085*50000+F3085*180000</f>
        <v/>
      </c>
      <c r="R3085" s="16">
        <f>IF(P3085&lt;=2000000,MIN(Q3085,P3085),MAX(Q3085-(P3085-2000000),50000))*0.05</f>
        <v/>
      </c>
      <c r="S3085" s="16">
        <f>MAX(0,P3085*0.1-R3085)</f>
        <v/>
      </c>
      <c r="T3085" s="16">
        <f>Q3085+MAX(0,K3085-480000)</f>
        <v/>
      </c>
      <c r="U3085" s="16">
        <f>P3085-T3085</f>
        <v/>
      </c>
      <c r="V3085" s="17">
        <f>IF(U3085&lt;0,0,LOOKUP(U3085,{0,1950001,3300001,6950001,9000001,18000001,40000001},{0.05,0.1,0.2,0.23,0.33,0.4,0.45}))</f>
        <v/>
      </c>
      <c r="W3085" s="18">
        <f>IF(U3085&lt;0,0.9,0.9-V3085*1.021)</f>
        <v/>
      </c>
      <c r="X3085" s="16">
        <f>ROUNDDOWN(S3085*0.2/W3085+2000,0)</f>
        <v/>
      </c>
      <c r="Y3085" s="17">
        <f>IF(O3085&lt;=0,0,LOOKUP(O3085,{0,1950001,3300001,6950001,9000001,18000001,40000001},{0.05,0.1,0.2,0.23,0.33,0.4,0.45}))</f>
        <v/>
      </c>
    </row>
    <row r="3086">
      <c r="A3086" t="inlineStr">
        <is>
          <t>1万円刻み</t>
        </is>
      </c>
      <c r="B3086" s="16">
        <f>'3_1万円刻み'!$A$651</f>
        <v/>
      </c>
      <c r="C3086" t="n">
        <v>2026</v>
      </c>
      <c r="D3086" t="n">
        <v>0</v>
      </c>
      <c r="E3086" t="n">
        <v>0</v>
      </c>
      <c r="F3086" t="n">
        <v>0</v>
      </c>
      <c r="G3086" s="16">
        <f>ROUND(MIN(B3086/12,650000)*12*0.0915+MIN(B3086/12,1390000)*12*(0.0504+0)+B3086*0.005,0)</f>
        <v/>
      </c>
      <c r="H3086" t="n">
        <v>0</v>
      </c>
      <c r="I3086" t="n">
        <v>0</v>
      </c>
      <c r="J3086" s="16">
        <f>IF(C3086=2026,IF(B3086&lt;741000,0,IF(B3086&lt;2191000,B3086-740000,IF(B3086&lt;2193000,1451000,IF(B3086&lt;2196000,1453000,IF(B3086&lt;2200000,1456000,IF(B3086&lt;3600000,ROUNDDOWN(B3086/4,-3)*2.8-80000,IF(B3086&lt;6600000,ROUNDDOWN(B3086/4,-3)*3.2-440000,IF(B3086&lt;8500000,ROUNDDOWN(B3086*0.9,0)-1100000,B3086-1950000)))))))),IF(B3086&lt;651000,0,IF(B3086&lt;1900000,B3086-650000,IF(B3086&lt;3600000,ROUNDDOWN(B3086/4,-3)*2.8-80000,IF(B3086&lt;6600000,ROUNDDOWN(B3086/4,-3)*3.2-440000,IF(B3086&lt;8500000,ROUNDDOWN(B3086*0.9,0)-1100000,B3086-1950000))))))</f>
        <v/>
      </c>
      <c r="K3086" s="16">
        <f>IF(J3086&gt;23500000,NA(),IF(C3086=2026,IF(J3086&lt;=4890000,1040000,IF(J3086&lt;=6550000,670000,620000)),IF(J3086&lt;=1320000,950000,IF(J3086&lt;=3360000,880000,IF(J3086&lt;=4890000,680000,IF(J3086&lt;=6550000,630000,580000))))))</f>
        <v/>
      </c>
      <c r="L3086" s="16">
        <f>IF(D3086=1,IF(J3086&lt;=9000000,380000,IF(J3086&lt;=9500000,260000,IF(J3086&lt;=10000000,130000,0))),0)</f>
        <v/>
      </c>
      <c r="M3086" s="16">
        <f>IF(D3086=1,IF(J3086&lt;=9000000,330000,IF(J3086&lt;=9500000,220000,IF(J3086&lt;=10000000,110000,0))),0)</f>
        <v/>
      </c>
      <c r="N3086" s="16">
        <f>IF(D3086=1,IF(J3086&lt;=9000000,50000,IF(J3086&lt;=9500000,40000,IF(J3086&lt;=10000000,20000,0))),0)</f>
        <v/>
      </c>
      <c r="O3086" s="16">
        <f>MAX(0,ROUNDDOWN(J3086-G3086-K3086-L3086-E3086*380000-F3086*630000-H3086,-3))</f>
        <v/>
      </c>
      <c r="P3086" s="16">
        <f>MAX(0,ROUNDDOWN(J3086-G3086-430000-M3086-E3086*330000-F3086*450000-I3086,-3))</f>
        <v/>
      </c>
      <c r="Q3086" s="16">
        <f>50000+N3086+E3086*50000+F3086*180000</f>
        <v/>
      </c>
      <c r="R3086" s="16">
        <f>IF(P3086&lt;=2000000,MIN(Q3086,P3086),MAX(Q3086-(P3086-2000000),50000))*0.05</f>
        <v/>
      </c>
      <c r="S3086" s="16">
        <f>MAX(0,P3086*0.1-R3086)</f>
        <v/>
      </c>
      <c r="T3086" s="16">
        <f>Q3086+MAX(0,K3086-480000)</f>
        <v/>
      </c>
      <c r="U3086" s="16">
        <f>P3086-T3086</f>
        <v/>
      </c>
      <c r="V3086" s="17">
        <f>IF(U3086&lt;0,0,LOOKUP(U3086,{0,1950001,3300001,6950001,9000001,18000001,40000001},{0.05,0.1,0.2,0.23,0.33,0.4,0.45}))</f>
        <v/>
      </c>
      <c r="W3086" s="18">
        <f>IF(U3086&lt;0,0.9,0.9-V3086*1.021)</f>
        <v/>
      </c>
      <c r="X3086" s="16">
        <f>ROUNDDOWN(S3086*0.2/W3086+2000,0)</f>
        <v/>
      </c>
      <c r="Y3086" s="17">
        <f>IF(O3086&lt;=0,0,LOOKUP(O3086,{0,1950001,3300001,6950001,9000001,18000001,40000001},{0.05,0.1,0.2,0.23,0.33,0.4,0.45}))</f>
        <v/>
      </c>
    </row>
    <row r="3087">
      <c r="A3087" t="inlineStr">
        <is>
          <t>1万円刻み</t>
        </is>
      </c>
      <c r="B3087" s="16">
        <f>'3_1万円刻み'!$A$651</f>
        <v/>
      </c>
      <c r="C3087" t="n">
        <v>2025</v>
      </c>
      <c r="D3087" t="n">
        <v>1</v>
      </c>
      <c r="E3087" t="n">
        <v>0</v>
      </c>
      <c r="F3087" t="n">
        <v>0</v>
      </c>
      <c r="G3087" s="16">
        <f>ROUND(MIN(B3087/12,650000)*12*0.0915+MIN(B3087/12,1390000)*12*(0.0504+0)+B3087*0.005,0)</f>
        <v/>
      </c>
      <c r="H3087" t="n">
        <v>0</v>
      </c>
      <c r="I3087" t="n">
        <v>0</v>
      </c>
      <c r="J3087" s="16">
        <f>IF(C3087=2026,IF(B3087&lt;741000,0,IF(B3087&lt;2191000,B3087-740000,IF(B3087&lt;2193000,1451000,IF(B3087&lt;2196000,1453000,IF(B3087&lt;2200000,1456000,IF(B3087&lt;3600000,ROUNDDOWN(B3087/4,-3)*2.8-80000,IF(B3087&lt;6600000,ROUNDDOWN(B3087/4,-3)*3.2-440000,IF(B3087&lt;8500000,ROUNDDOWN(B3087*0.9,0)-1100000,B3087-1950000)))))))),IF(B3087&lt;651000,0,IF(B3087&lt;1900000,B3087-650000,IF(B3087&lt;3600000,ROUNDDOWN(B3087/4,-3)*2.8-80000,IF(B3087&lt;6600000,ROUNDDOWN(B3087/4,-3)*3.2-440000,IF(B3087&lt;8500000,ROUNDDOWN(B3087*0.9,0)-1100000,B3087-1950000))))))</f>
        <v/>
      </c>
      <c r="K3087" s="16">
        <f>IF(J3087&gt;23500000,NA(),IF(C3087=2026,IF(J3087&lt;=4890000,1040000,IF(J3087&lt;=6550000,670000,620000)),IF(J3087&lt;=1320000,950000,IF(J3087&lt;=3360000,880000,IF(J3087&lt;=4890000,680000,IF(J3087&lt;=6550000,630000,580000))))))</f>
        <v/>
      </c>
      <c r="L3087" s="16">
        <f>IF(D3087=1,IF(J3087&lt;=9000000,380000,IF(J3087&lt;=9500000,260000,IF(J3087&lt;=10000000,130000,0))),0)</f>
        <v/>
      </c>
      <c r="M3087" s="16">
        <f>IF(D3087=1,IF(J3087&lt;=9000000,330000,IF(J3087&lt;=9500000,220000,IF(J3087&lt;=10000000,110000,0))),0)</f>
        <v/>
      </c>
      <c r="N3087" s="16">
        <f>IF(D3087=1,IF(J3087&lt;=9000000,50000,IF(J3087&lt;=9500000,40000,IF(J3087&lt;=10000000,20000,0))),0)</f>
        <v/>
      </c>
      <c r="O3087" s="16">
        <f>MAX(0,ROUNDDOWN(J3087-G3087-K3087-L3087-E3087*380000-F3087*630000-H3087,-3))</f>
        <v/>
      </c>
      <c r="P3087" s="16">
        <f>MAX(0,ROUNDDOWN(J3087-G3087-430000-M3087-E3087*330000-F3087*450000-I3087,-3))</f>
        <v/>
      </c>
      <c r="Q3087" s="16">
        <f>50000+N3087+E3087*50000+F3087*180000</f>
        <v/>
      </c>
      <c r="R3087" s="16">
        <f>IF(P3087&lt;=2000000,MIN(Q3087,P3087),MAX(Q3087-(P3087-2000000),50000))*0.05</f>
        <v/>
      </c>
      <c r="S3087" s="16">
        <f>MAX(0,P3087*0.1-R3087)</f>
        <v/>
      </c>
      <c r="T3087" s="16">
        <f>Q3087+MAX(0,K3087-480000)</f>
        <v/>
      </c>
      <c r="U3087" s="16">
        <f>P3087-T3087</f>
        <v/>
      </c>
      <c r="V3087" s="17">
        <f>IF(U3087&lt;0,0,LOOKUP(U3087,{0,1950001,3300001,6950001,9000001,18000001,40000001},{0.05,0.1,0.2,0.23,0.33,0.4,0.45}))</f>
        <v/>
      </c>
      <c r="W3087" s="18">
        <f>IF(U3087&lt;0,0.9,0.9-V3087*1.021)</f>
        <v/>
      </c>
      <c r="X3087" s="16">
        <f>ROUNDDOWN(S3087*0.2/W3087+2000,0)</f>
        <v/>
      </c>
      <c r="Y3087" s="17">
        <f>IF(O3087&lt;=0,0,LOOKUP(O3087,{0,1950001,3300001,6950001,9000001,18000001,40000001},{0.05,0.1,0.2,0.23,0.33,0.4,0.45}))</f>
        <v/>
      </c>
    </row>
    <row r="3088">
      <c r="A3088" t="inlineStr">
        <is>
          <t>1万円刻み</t>
        </is>
      </c>
      <c r="B3088" s="16">
        <f>'3_1万円刻み'!$A$651</f>
        <v/>
      </c>
      <c r="C3088" t="n">
        <v>2026</v>
      </c>
      <c r="D3088" t="n">
        <v>1</v>
      </c>
      <c r="E3088" t="n">
        <v>0</v>
      </c>
      <c r="F3088" t="n">
        <v>0</v>
      </c>
      <c r="G3088" s="16">
        <f>ROUND(MIN(B3088/12,650000)*12*0.0915+MIN(B3088/12,1390000)*12*(0.0504+0)+B3088*0.005,0)</f>
        <v/>
      </c>
      <c r="H3088" t="n">
        <v>0</v>
      </c>
      <c r="I3088" t="n">
        <v>0</v>
      </c>
      <c r="J3088" s="16">
        <f>IF(C3088=2026,IF(B3088&lt;741000,0,IF(B3088&lt;2191000,B3088-740000,IF(B3088&lt;2193000,1451000,IF(B3088&lt;2196000,1453000,IF(B3088&lt;2200000,1456000,IF(B3088&lt;3600000,ROUNDDOWN(B3088/4,-3)*2.8-80000,IF(B3088&lt;6600000,ROUNDDOWN(B3088/4,-3)*3.2-440000,IF(B3088&lt;8500000,ROUNDDOWN(B3088*0.9,0)-1100000,B3088-1950000)))))))),IF(B3088&lt;651000,0,IF(B3088&lt;1900000,B3088-650000,IF(B3088&lt;3600000,ROUNDDOWN(B3088/4,-3)*2.8-80000,IF(B3088&lt;6600000,ROUNDDOWN(B3088/4,-3)*3.2-440000,IF(B3088&lt;8500000,ROUNDDOWN(B3088*0.9,0)-1100000,B3088-1950000))))))</f>
        <v/>
      </c>
      <c r="K3088" s="16">
        <f>IF(J3088&gt;23500000,NA(),IF(C3088=2026,IF(J3088&lt;=4890000,1040000,IF(J3088&lt;=6550000,670000,620000)),IF(J3088&lt;=1320000,950000,IF(J3088&lt;=3360000,880000,IF(J3088&lt;=4890000,680000,IF(J3088&lt;=6550000,630000,580000))))))</f>
        <v/>
      </c>
      <c r="L3088" s="16">
        <f>IF(D3088=1,IF(J3088&lt;=9000000,380000,IF(J3088&lt;=9500000,260000,IF(J3088&lt;=10000000,130000,0))),0)</f>
        <v/>
      </c>
      <c r="M3088" s="16">
        <f>IF(D3088=1,IF(J3088&lt;=9000000,330000,IF(J3088&lt;=9500000,220000,IF(J3088&lt;=10000000,110000,0))),0)</f>
        <v/>
      </c>
      <c r="N3088" s="16">
        <f>IF(D3088=1,IF(J3088&lt;=9000000,50000,IF(J3088&lt;=9500000,40000,IF(J3088&lt;=10000000,20000,0))),0)</f>
        <v/>
      </c>
      <c r="O3088" s="16">
        <f>MAX(0,ROUNDDOWN(J3088-G3088-K3088-L3088-E3088*380000-F3088*630000-H3088,-3))</f>
        <v/>
      </c>
      <c r="P3088" s="16">
        <f>MAX(0,ROUNDDOWN(J3088-G3088-430000-M3088-E3088*330000-F3088*450000-I3088,-3))</f>
        <v/>
      </c>
      <c r="Q3088" s="16">
        <f>50000+N3088+E3088*50000+F3088*180000</f>
        <v/>
      </c>
      <c r="R3088" s="16">
        <f>IF(P3088&lt;=2000000,MIN(Q3088,P3088),MAX(Q3088-(P3088-2000000),50000))*0.05</f>
        <v/>
      </c>
      <c r="S3088" s="16">
        <f>MAX(0,P3088*0.1-R3088)</f>
        <v/>
      </c>
      <c r="T3088" s="16">
        <f>Q3088+MAX(0,K3088-480000)</f>
        <v/>
      </c>
      <c r="U3088" s="16">
        <f>P3088-T3088</f>
        <v/>
      </c>
      <c r="V3088" s="17">
        <f>IF(U3088&lt;0,0,LOOKUP(U3088,{0,1950001,3300001,6950001,9000001,18000001,40000001},{0.05,0.1,0.2,0.23,0.33,0.4,0.45}))</f>
        <v/>
      </c>
      <c r="W3088" s="18">
        <f>IF(U3088&lt;0,0.9,0.9-V3088*1.021)</f>
        <v/>
      </c>
      <c r="X3088" s="16">
        <f>ROUNDDOWN(S3088*0.2/W3088+2000,0)</f>
        <v/>
      </c>
      <c r="Y3088" s="17">
        <f>IF(O3088&lt;=0,0,LOOKUP(O3088,{0,1950001,3300001,6950001,9000001,18000001,40000001},{0.05,0.1,0.2,0.23,0.33,0.4,0.45}))</f>
        <v/>
      </c>
    </row>
    <row r="3089">
      <c r="A3089" t="inlineStr">
        <is>
          <t>1万円刻み</t>
        </is>
      </c>
      <c r="B3089" s="16">
        <f>'3_1万円刻み'!$A$652</f>
        <v/>
      </c>
      <c r="C3089" t="n">
        <v>2025</v>
      </c>
      <c r="D3089" t="n">
        <v>0</v>
      </c>
      <c r="E3089" t="n">
        <v>0</v>
      </c>
      <c r="F3089" t="n">
        <v>0</v>
      </c>
      <c r="G3089" s="16">
        <f>ROUND(MIN(B3089/12,650000)*12*0.0915+MIN(B3089/12,1390000)*12*(0.0504+0)+B3089*0.005,0)</f>
        <v/>
      </c>
      <c r="H3089" t="n">
        <v>0</v>
      </c>
      <c r="I3089" t="n">
        <v>0</v>
      </c>
      <c r="J3089" s="16">
        <f>IF(C3089=2026,IF(B3089&lt;741000,0,IF(B3089&lt;2191000,B3089-740000,IF(B3089&lt;2193000,1451000,IF(B3089&lt;2196000,1453000,IF(B3089&lt;2200000,1456000,IF(B3089&lt;3600000,ROUNDDOWN(B3089/4,-3)*2.8-80000,IF(B3089&lt;6600000,ROUNDDOWN(B3089/4,-3)*3.2-440000,IF(B3089&lt;8500000,ROUNDDOWN(B3089*0.9,0)-1100000,B3089-1950000)))))))),IF(B3089&lt;651000,0,IF(B3089&lt;1900000,B3089-650000,IF(B3089&lt;3600000,ROUNDDOWN(B3089/4,-3)*2.8-80000,IF(B3089&lt;6600000,ROUNDDOWN(B3089/4,-3)*3.2-440000,IF(B3089&lt;8500000,ROUNDDOWN(B3089*0.9,0)-1100000,B3089-1950000))))))</f>
        <v/>
      </c>
      <c r="K3089" s="16">
        <f>IF(J3089&gt;23500000,NA(),IF(C3089=2026,IF(J3089&lt;=4890000,1040000,IF(J3089&lt;=6550000,670000,620000)),IF(J3089&lt;=1320000,950000,IF(J3089&lt;=3360000,880000,IF(J3089&lt;=4890000,680000,IF(J3089&lt;=6550000,630000,580000))))))</f>
        <v/>
      </c>
      <c r="L3089" s="16">
        <f>IF(D3089=1,IF(J3089&lt;=9000000,380000,IF(J3089&lt;=9500000,260000,IF(J3089&lt;=10000000,130000,0))),0)</f>
        <v/>
      </c>
      <c r="M3089" s="16">
        <f>IF(D3089=1,IF(J3089&lt;=9000000,330000,IF(J3089&lt;=9500000,220000,IF(J3089&lt;=10000000,110000,0))),0)</f>
        <v/>
      </c>
      <c r="N3089" s="16">
        <f>IF(D3089=1,IF(J3089&lt;=9000000,50000,IF(J3089&lt;=9500000,40000,IF(J3089&lt;=10000000,20000,0))),0)</f>
        <v/>
      </c>
      <c r="O3089" s="16">
        <f>MAX(0,ROUNDDOWN(J3089-G3089-K3089-L3089-E3089*380000-F3089*630000-H3089,-3))</f>
        <v/>
      </c>
      <c r="P3089" s="16">
        <f>MAX(0,ROUNDDOWN(J3089-G3089-430000-M3089-E3089*330000-F3089*450000-I3089,-3))</f>
        <v/>
      </c>
      <c r="Q3089" s="16">
        <f>50000+N3089+E3089*50000+F3089*180000</f>
        <v/>
      </c>
      <c r="R3089" s="16">
        <f>IF(P3089&lt;=2000000,MIN(Q3089,P3089),MAX(Q3089-(P3089-2000000),50000))*0.05</f>
        <v/>
      </c>
      <c r="S3089" s="16">
        <f>MAX(0,P3089*0.1-R3089)</f>
        <v/>
      </c>
      <c r="T3089" s="16">
        <f>Q3089+MAX(0,K3089-480000)</f>
        <v/>
      </c>
      <c r="U3089" s="16">
        <f>P3089-T3089</f>
        <v/>
      </c>
      <c r="V3089" s="17">
        <f>IF(U3089&lt;0,0,LOOKUP(U3089,{0,1950001,3300001,6950001,9000001,18000001,40000001},{0.05,0.1,0.2,0.23,0.33,0.4,0.45}))</f>
        <v/>
      </c>
      <c r="W3089" s="18">
        <f>IF(U3089&lt;0,0.9,0.9-V3089*1.021)</f>
        <v/>
      </c>
      <c r="X3089" s="16">
        <f>ROUNDDOWN(S3089*0.2/W3089+2000,0)</f>
        <v/>
      </c>
      <c r="Y3089" s="17">
        <f>IF(O3089&lt;=0,0,LOOKUP(O3089,{0,1950001,3300001,6950001,9000001,18000001,40000001},{0.05,0.1,0.2,0.23,0.33,0.4,0.45}))</f>
        <v/>
      </c>
    </row>
    <row r="3090">
      <c r="A3090" t="inlineStr">
        <is>
          <t>1万円刻み</t>
        </is>
      </c>
      <c r="B3090" s="16">
        <f>'3_1万円刻み'!$A$652</f>
        <v/>
      </c>
      <c r="C3090" t="n">
        <v>2026</v>
      </c>
      <c r="D3090" t="n">
        <v>0</v>
      </c>
      <c r="E3090" t="n">
        <v>0</v>
      </c>
      <c r="F3090" t="n">
        <v>0</v>
      </c>
      <c r="G3090" s="16">
        <f>ROUND(MIN(B3090/12,650000)*12*0.0915+MIN(B3090/12,1390000)*12*(0.0504+0)+B3090*0.005,0)</f>
        <v/>
      </c>
      <c r="H3090" t="n">
        <v>0</v>
      </c>
      <c r="I3090" t="n">
        <v>0</v>
      </c>
      <c r="J3090" s="16">
        <f>IF(C3090=2026,IF(B3090&lt;741000,0,IF(B3090&lt;2191000,B3090-740000,IF(B3090&lt;2193000,1451000,IF(B3090&lt;2196000,1453000,IF(B3090&lt;2200000,1456000,IF(B3090&lt;3600000,ROUNDDOWN(B3090/4,-3)*2.8-80000,IF(B3090&lt;6600000,ROUNDDOWN(B3090/4,-3)*3.2-440000,IF(B3090&lt;8500000,ROUNDDOWN(B3090*0.9,0)-1100000,B3090-1950000)))))))),IF(B3090&lt;651000,0,IF(B3090&lt;1900000,B3090-650000,IF(B3090&lt;3600000,ROUNDDOWN(B3090/4,-3)*2.8-80000,IF(B3090&lt;6600000,ROUNDDOWN(B3090/4,-3)*3.2-440000,IF(B3090&lt;8500000,ROUNDDOWN(B3090*0.9,0)-1100000,B3090-1950000))))))</f>
        <v/>
      </c>
      <c r="K3090" s="16">
        <f>IF(J3090&gt;23500000,NA(),IF(C3090=2026,IF(J3090&lt;=4890000,1040000,IF(J3090&lt;=6550000,670000,620000)),IF(J3090&lt;=1320000,950000,IF(J3090&lt;=3360000,880000,IF(J3090&lt;=4890000,680000,IF(J3090&lt;=6550000,630000,580000))))))</f>
        <v/>
      </c>
      <c r="L3090" s="16">
        <f>IF(D3090=1,IF(J3090&lt;=9000000,380000,IF(J3090&lt;=9500000,260000,IF(J3090&lt;=10000000,130000,0))),0)</f>
        <v/>
      </c>
      <c r="M3090" s="16">
        <f>IF(D3090=1,IF(J3090&lt;=9000000,330000,IF(J3090&lt;=9500000,220000,IF(J3090&lt;=10000000,110000,0))),0)</f>
        <v/>
      </c>
      <c r="N3090" s="16">
        <f>IF(D3090=1,IF(J3090&lt;=9000000,50000,IF(J3090&lt;=9500000,40000,IF(J3090&lt;=10000000,20000,0))),0)</f>
        <v/>
      </c>
      <c r="O3090" s="16">
        <f>MAX(0,ROUNDDOWN(J3090-G3090-K3090-L3090-E3090*380000-F3090*630000-H3090,-3))</f>
        <v/>
      </c>
      <c r="P3090" s="16">
        <f>MAX(0,ROUNDDOWN(J3090-G3090-430000-M3090-E3090*330000-F3090*450000-I3090,-3))</f>
        <v/>
      </c>
      <c r="Q3090" s="16">
        <f>50000+N3090+E3090*50000+F3090*180000</f>
        <v/>
      </c>
      <c r="R3090" s="16">
        <f>IF(P3090&lt;=2000000,MIN(Q3090,P3090),MAX(Q3090-(P3090-2000000),50000))*0.05</f>
        <v/>
      </c>
      <c r="S3090" s="16">
        <f>MAX(0,P3090*0.1-R3090)</f>
        <v/>
      </c>
      <c r="T3090" s="16">
        <f>Q3090+MAX(0,K3090-480000)</f>
        <v/>
      </c>
      <c r="U3090" s="16">
        <f>P3090-T3090</f>
        <v/>
      </c>
      <c r="V3090" s="17">
        <f>IF(U3090&lt;0,0,LOOKUP(U3090,{0,1950001,3300001,6950001,9000001,18000001,40000001},{0.05,0.1,0.2,0.23,0.33,0.4,0.45}))</f>
        <v/>
      </c>
      <c r="W3090" s="18">
        <f>IF(U3090&lt;0,0.9,0.9-V3090*1.021)</f>
        <v/>
      </c>
      <c r="X3090" s="16">
        <f>ROUNDDOWN(S3090*0.2/W3090+2000,0)</f>
        <v/>
      </c>
      <c r="Y3090" s="17">
        <f>IF(O3090&lt;=0,0,LOOKUP(O3090,{0,1950001,3300001,6950001,9000001,18000001,40000001},{0.05,0.1,0.2,0.23,0.33,0.4,0.45}))</f>
        <v/>
      </c>
    </row>
    <row r="3091">
      <c r="A3091" t="inlineStr">
        <is>
          <t>1万円刻み</t>
        </is>
      </c>
      <c r="B3091" s="16">
        <f>'3_1万円刻み'!$A$652</f>
        <v/>
      </c>
      <c r="C3091" t="n">
        <v>2025</v>
      </c>
      <c r="D3091" t="n">
        <v>1</v>
      </c>
      <c r="E3091" t="n">
        <v>0</v>
      </c>
      <c r="F3091" t="n">
        <v>0</v>
      </c>
      <c r="G3091" s="16">
        <f>ROUND(MIN(B3091/12,650000)*12*0.0915+MIN(B3091/12,1390000)*12*(0.0504+0)+B3091*0.005,0)</f>
        <v/>
      </c>
      <c r="H3091" t="n">
        <v>0</v>
      </c>
      <c r="I3091" t="n">
        <v>0</v>
      </c>
      <c r="J3091" s="16">
        <f>IF(C3091=2026,IF(B3091&lt;741000,0,IF(B3091&lt;2191000,B3091-740000,IF(B3091&lt;2193000,1451000,IF(B3091&lt;2196000,1453000,IF(B3091&lt;2200000,1456000,IF(B3091&lt;3600000,ROUNDDOWN(B3091/4,-3)*2.8-80000,IF(B3091&lt;6600000,ROUNDDOWN(B3091/4,-3)*3.2-440000,IF(B3091&lt;8500000,ROUNDDOWN(B3091*0.9,0)-1100000,B3091-1950000)))))))),IF(B3091&lt;651000,0,IF(B3091&lt;1900000,B3091-650000,IF(B3091&lt;3600000,ROUNDDOWN(B3091/4,-3)*2.8-80000,IF(B3091&lt;6600000,ROUNDDOWN(B3091/4,-3)*3.2-440000,IF(B3091&lt;8500000,ROUNDDOWN(B3091*0.9,0)-1100000,B3091-1950000))))))</f>
        <v/>
      </c>
      <c r="K3091" s="16">
        <f>IF(J3091&gt;23500000,NA(),IF(C3091=2026,IF(J3091&lt;=4890000,1040000,IF(J3091&lt;=6550000,670000,620000)),IF(J3091&lt;=1320000,950000,IF(J3091&lt;=3360000,880000,IF(J3091&lt;=4890000,680000,IF(J3091&lt;=6550000,630000,580000))))))</f>
        <v/>
      </c>
      <c r="L3091" s="16">
        <f>IF(D3091=1,IF(J3091&lt;=9000000,380000,IF(J3091&lt;=9500000,260000,IF(J3091&lt;=10000000,130000,0))),0)</f>
        <v/>
      </c>
      <c r="M3091" s="16">
        <f>IF(D3091=1,IF(J3091&lt;=9000000,330000,IF(J3091&lt;=9500000,220000,IF(J3091&lt;=10000000,110000,0))),0)</f>
        <v/>
      </c>
      <c r="N3091" s="16">
        <f>IF(D3091=1,IF(J3091&lt;=9000000,50000,IF(J3091&lt;=9500000,40000,IF(J3091&lt;=10000000,20000,0))),0)</f>
        <v/>
      </c>
      <c r="O3091" s="16">
        <f>MAX(0,ROUNDDOWN(J3091-G3091-K3091-L3091-E3091*380000-F3091*630000-H3091,-3))</f>
        <v/>
      </c>
      <c r="P3091" s="16">
        <f>MAX(0,ROUNDDOWN(J3091-G3091-430000-M3091-E3091*330000-F3091*450000-I3091,-3))</f>
        <v/>
      </c>
      <c r="Q3091" s="16">
        <f>50000+N3091+E3091*50000+F3091*180000</f>
        <v/>
      </c>
      <c r="R3091" s="16">
        <f>IF(P3091&lt;=2000000,MIN(Q3091,P3091),MAX(Q3091-(P3091-2000000),50000))*0.05</f>
        <v/>
      </c>
      <c r="S3091" s="16">
        <f>MAX(0,P3091*0.1-R3091)</f>
        <v/>
      </c>
      <c r="T3091" s="16">
        <f>Q3091+MAX(0,K3091-480000)</f>
        <v/>
      </c>
      <c r="U3091" s="16">
        <f>P3091-T3091</f>
        <v/>
      </c>
      <c r="V3091" s="17">
        <f>IF(U3091&lt;0,0,LOOKUP(U3091,{0,1950001,3300001,6950001,9000001,18000001,40000001},{0.05,0.1,0.2,0.23,0.33,0.4,0.45}))</f>
        <v/>
      </c>
      <c r="W3091" s="18">
        <f>IF(U3091&lt;0,0.9,0.9-V3091*1.021)</f>
        <v/>
      </c>
      <c r="X3091" s="16">
        <f>ROUNDDOWN(S3091*0.2/W3091+2000,0)</f>
        <v/>
      </c>
      <c r="Y3091" s="17">
        <f>IF(O3091&lt;=0,0,LOOKUP(O3091,{0,1950001,3300001,6950001,9000001,18000001,40000001},{0.05,0.1,0.2,0.23,0.33,0.4,0.45}))</f>
        <v/>
      </c>
    </row>
    <row r="3092">
      <c r="A3092" t="inlineStr">
        <is>
          <t>1万円刻み</t>
        </is>
      </c>
      <c r="B3092" s="16">
        <f>'3_1万円刻み'!$A$652</f>
        <v/>
      </c>
      <c r="C3092" t="n">
        <v>2026</v>
      </c>
      <c r="D3092" t="n">
        <v>1</v>
      </c>
      <c r="E3092" t="n">
        <v>0</v>
      </c>
      <c r="F3092" t="n">
        <v>0</v>
      </c>
      <c r="G3092" s="16">
        <f>ROUND(MIN(B3092/12,650000)*12*0.0915+MIN(B3092/12,1390000)*12*(0.0504+0)+B3092*0.005,0)</f>
        <v/>
      </c>
      <c r="H3092" t="n">
        <v>0</v>
      </c>
      <c r="I3092" t="n">
        <v>0</v>
      </c>
      <c r="J3092" s="16">
        <f>IF(C3092=2026,IF(B3092&lt;741000,0,IF(B3092&lt;2191000,B3092-740000,IF(B3092&lt;2193000,1451000,IF(B3092&lt;2196000,1453000,IF(B3092&lt;2200000,1456000,IF(B3092&lt;3600000,ROUNDDOWN(B3092/4,-3)*2.8-80000,IF(B3092&lt;6600000,ROUNDDOWN(B3092/4,-3)*3.2-440000,IF(B3092&lt;8500000,ROUNDDOWN(B3092*0.9,0)-1100000,B3092-1950000)))))))),IF(B3092&lt;651000,0,IF(B3092&lt;1900000,B3092-650000,IF(B3092&lt;3600000,ROUNDDOWN(B3092/4,-3)*2.8-80000,IF(B3092&lt;6600000,ROUNDDOWN(B3092/4,-3)*3.2-440000,IF(B3092&lt;8500000,ROUNDDOWN(B3092*0.9,0)-1100000,B3092-1950000))))))</f>
        <v/>
      </c>
      <c r="K3092" s="16">
        <f>IF(J3092&gt;23500000,NA(),IF(C3092=2026,IF(J3092&lt;=4890000,1040000,IF(J3092&lt;=6550000,670000,620000)),IF(J3092&lt;=1320000,950000,IF(J3092&lt;=3360000,880000,IF(J3092&lt;=4890000,680000,IF(J3092&lt;=6550000,630000,580000))))))</f>
        <v/>
      </c>
      <c r="L3092" s="16">
        <f>IF(D3092=1,IF(J3092&lt;=9000000,380000,IF(J3092&lt;=9500000,260000,IF(J3092&lt;=10000000,130000,0))),0)</f>
        <v/>
      </c>
      <c r="M3092" s="16">
        <f>IF(D3092=1,IF(J3092&lt;=9000000,330000,IF(J3092&lt;=9500000,220000,IF(J3092&lt;=10000000,110000,0))),0)</f>
        <v/>
      </c>
      <c r="N3092" s="16">
        <f>IF(D3092=1,IF(J3092&lt;=9000000,50000,IF(J3092&lt;=9500000,40000,IF(J3092&lt;=10000000,20000,0))),0)</f>
        <v/>
      </c>
      <c r="O3092" s="16">
        <f>MAX(0,ROUNDDOWN(J3092-G3092-K3092-L3092-E3092*380000-F3092*630000-H3092,-3))</f>
        <v/>
      </c>
      <c r="P3092" s="16">
        <f>MAX(0,ROUNDDOWN(J3092-G3092-430000-M3092-E3092*330000-F3092*450000-I3092,-3))</f>
        <v/>
      </c>
      <c r="Q3092" s="16">
        <f>50000+N3092+E3092*50000+F3092*180000</f>
        <v/>
      </c>
      <c r="R3092" s="16">
        <f>IF(P3092&lt;=2000000,MIN(Q3092,P3092),MAX(Q3092-(P3092-2000000),50000))*0.05</f>
        <v/>
      </c>
      <c r="S3092" s="16">
        <f>MAX(0,P3092*0.1-R3092)</f>
        <v/>
      </c>
      <c r="T3092" s="16">
        <f>Q3092+MAX(0,K3092-480000)</f>
        <v/>
      </c>
      <c r="U3092" s="16">
        <f>P3092-T3092</f>
        <v/>
      </c>
      <c r="V3092" s="17">
        <f>IF(U3092&lt;0,0,LOOKUP(U3092,{0,1950001,3300001,6950001,9000001,18000001,40000001},{0.05,0.1,0.2,0.23,0.33,0.4,0.45}))</f>
        <v/>
      </c>
      <c r="W3092" s="18">
        <f>IF(U3092&lt;0,0.9,0.9-V3092*1.021)</f>
        <v/>
      </c>
      <c r="X3092" s="16">
        <f>ROUNDDOWN(S3092*0.2/W3092+2000,0)</f>
        <v/>
      </c>
      <c r="Y3092" s="17">
        <f>IF(O3092&lt;=0,0,LOOKUP(O3092,{0,1950001,3300001,6950001,9000001,18000001,40000001},{0.05,0.1,0.2,0.23,0.33,0.4,0.45}))</f>
        <v/>
      </c>
    </row>
    <row r="3093">
      <c r="A3093" t="inlineStr">
        <is>
          <t>1万円刻み</t>
        </is>
      </c>
      <c r="B3093" s="16">
        <f>'3_1万円刻み'!$A$653</f>
        <v/>
      </c>
      <c r="C3093" t="n">
        <v>2025</v>
      </c>
      <c r="D3093" t="n">
        <v>0</v>
      </c>
      <c r="E3093" t="n">
        <v>0</v>
      </c>
      <c r="F3093" t="n">
        <v>0</v>
      </c>
      <c r="G3093" s="16">
        <f>ROUND(MIN(B3093/12,650000)*12*0.0915+MIN(B3093/12,1390000)*12*(0.0504+0)+B3093*0.005,0)</f>
        <v/>
      </c>
      <c r="H3093" t="n">
        <v>0</v>
      </c>
      <c r="I3093" t="n">
        <v>0</v>
      </c>
      <c r="J3093" s="16">
        <f>IF(C3093=2026,IF(B3093&lt;741000,0,IF(B3093&lt;2191000,B3093-740000,IF(B3093&lt;2193000,1451000,IF(B3093&lt;2196000,1453000,IF(B3093&lt;2200000,1456000,IF(B3093&lt;3600000,ROUNDDOWN(B3093/4,-3)*2.8-80000,IF(B3093&lt;6600000,ROUNDDOWN(B3093/4,-3)*3.2-440000,IF(B3093&lt;8500000,ROUNDDOWN(B3093*0.9,0)-1100000,B3093-1950000)))))))),IF(B3093&lt;651000,0,IF(B3093&lt;1900000,B3093-650000,IF(B3093&lt;3600000,ROUNDDOWN(B3093/4,-3)*2.8-80000,IF(B3093&lt;6600000,ROUNDDOWN(B3093/4,-3)*3.2-440000,IF(B3093&lt;8500000,ROUNDDOWN(B3093*0.9,0)-1100000,B3093-1950000))))))</f>
        <v/>
      </c>
      <c r="K3093" s="16">
        <f>IF(J3093&gt;23500000,NA(),IF(C3093=2026,IF(J3093&lt;=4890000,1040000,IF(J3093&lt;=6550000,670000,620000)),IF(J3093&lt;=1320000,950000,IF(J3093&lt;=3360000,880000,IF(J3093&lt;=4890000,680000,IF(J3093&lt;=6550000,630000,580000))))))</f>
        <v/>
      </c>
      <c r="L3093" s="16">
        <f>IF(D3093=1,IF(J3093&lt;=9000000,380000,IF(J3093&lt;=9500000,260000,IF(J3093&lt;=10000000,130000,0))),0)</f>
        <v/>
      </c>
      <c r="M3093" s="16">
        <f>IF(D3093=1,IF(J3093&lt;=9000000,330000,IF(J3093&lt;=9500000,220000,IF(J3093&lt;=10000000,110000,0))),0)</f>
        <v/>
      </c>
      <c r="N3093" s="16">
        <f>IF(D3093=1,IF(J3093&lt;=9000000,50000,IF(J3093&lt;=9500000,40000,IF(J3093&lt;=10000000,20000,0))),0)</f>
        <v/>
      </c>
      <c r="O3093" s="16">
        <f>MAX(0,ROUNDDOWN(J3093-G3093-K3093-L3093-E3093*380000-F3093*630000-H3093,-3))</f>
        <v/>
      </c>
      <c r="P3093" s="16">
        <f>MAX(0,ROUNDDOWN(J3093-G3093-430000-M3093-E3093*330000-F3093*450000-I3093,-3))</f>
        <v/>
      </c>
      <c r="Q3093" s="16">
        <f>50000+N3093+E3093*50000+F3093*180000</f>
        <v/>
      </c>
      <c r="R3093" s="16">
        <f>IF(P3093&lt;=2000000,MIN(Q3093,P3093),MAX(Q3093-(P3093-2000000),50000))*0.05</f>
        <v/>
      </c>
      <c r="S3093" s="16">
        <f>MAX(0,P3093*0.1-R3093)</f>
        <v/>
      </c>
      <c r="T3093" s="16">
        <f>Q3093+MAX(0,K3093-480000)</f>
        <v/>
      </c>
      <c r="U3093" s="16">
        <f>P3093-T3093</f>
        <v/>
      </c>
      <c r="V3093" s="17">
        <f>IF(U3093&lt;0,0,LOOKUP(U3093,{0,1950001,3300001,6950001,9000001,18000001,40000001},{0.05,0.1,0.2,0.23,0.33,0.4,0.45}))</f>
        <v/>
      </c>
      <c r="W3093" s="18">
        <f>IF(U3093&lt;0,0.9,0.9-V3093*1.021)</f>
        <v/>
      </c>
      <c r="X3093" s="16">
        <f>ROUNDDOWN(S3093*0.2/W3093+2000,0)</f>
        <v/>
      </c>
      <c r="Y3093" s="17">
        <f>IF(O3093&lt;=0,0,LOOKUP(O3093,{0,1950001,3300001,6950001,9000001,18000001,40000001},{0.05,0.1,0.2,0.23,0.33,0.4,0.45}))</f>
        <v/>
      </c>
    </row>
    <row r="3094">
      <c r="A3094" t="inlineStr">
        <is>
          <t>1万円刻み</t>
        </is>
      </c>
      <c r="B3094" s="16">
        <f>'3_1万円刻み'!$A$653</f>
        <v/>
      </c>
      <c r="C3094" t="n">
        <v>2026</v>
      </c>
      <c r="D3094" t="n">
        <v>0</v>
      </c>
      <c r="E3094" t="n">
        <v>0</v>
      </c>
      <c r="F3094" t="n">
        <v>0</v>
      </c>
      <c r="G3094" s="16">
        <f>ROUND(MIN(B3094/12,650000)*12*0.0915+MIN(B3094/12,1390000)*12*(0.0504+0)+B3094*0.005,0)</f>
        <v/>
      </c>
      <c r="H3094" t="n">
        <v>0</v>
      </c>
      <c r="I3094" t="n">
        <v>0</v>
      </c>
      <c r="J3094" s="16">
        <f>IF(C3094=2026,IF(B3094&lt;741000,0,IF(B3094&lt;2191000,B3094-740000,IF(B3094&lt;2193000,1451000,IF(B3094&lt;2196000,1453000,IF(B3094&lt;2200000,1456000,IF(B3094&lt;3600000,ROUNDDOWN(B3094/4,-3)*2.8-80000,IF(B3094&lt;6600000,ROUNDDOWN(B3094/4,-3)*3.2-440000,IF(B3094&lt;8500000,ROUNDDOWN(B3094*0.9,0)-1100000,B3094-1950000)))))))),IF(B3094&lt;651000,0,IF(B3094&lt;1900000,B3094-650000,IF(B3094&lt;3600000,ROUNDDOWN(B3094/4,-3)*2.8-80000,IF(B3094&lt;6600000,ROUNDDOWN(B3094/4,-3)*3.2-440000,IF(B3094&lt;8500000,ROUNDDOWN(B3094*0.9,0)-1100000,B3094-1950000))))))</f>
        <v/>
      </c>
      <c r="K3094" s="16">
        <f>IF(J3094&gt;23500000,NA(),IF(C3094=2026,IF(J3094&lt;=4890000,1040000,IF(J3094&lt;=6550000,670000,620000)),IF(J3094&lt;=1320000,950000,IF(J3094&lt;=3360000,880000,IF(J3094&lt;=4890000,680000,IF(J3094&lt;=6550000,630000,580000))))))</f>
        <v/>
      </c>
      <c r="L3094" s="16">
        <f>IF(D3094=1,IF(J3094&lt;=9000000,380000,IF(J3094&lt;=9500000,260000,IF(J3094&lt;=10000000,130000,0))),0)</f>
        <v/>
      </c>
      <c r="M3094" s="16">
        <f>IF(D3094=1,IF(J3094&lt;=9000000,330000,IF(J3094&lt;=9500000,220000,IF(J3094&lt;=10000000,110000,0))),0)</f>
        <v/>
      </c>
      <c r="N3094" s="16">
        <f>IF(D3094=1,IF(J3094&lt;=9000000,50000,IF(J3094&lt;=9500000,40000,IF(J3094&lt;=10000000,20000,0))),0)</f>
        <v/>
      </c>
      <c r="O3094" s="16">
        <f>MAX(0,ROUNDDOWN(J3094-G3094-K3094-L3094-E3094*380000-F3094*630000-H3094,-3))</f>
        <v/>
      </c>
      <c r="P3094" s="16">
        <f>MAX(0,ROUNDDOWN(J3094-G3094-430000-M3094-E3094*330000-F3094*450000-I3094,-3))</f>
        <v/>
      </c>
      <c r="Q3094" s="16">
        <f>50000+N3094+E3094*50000+F3094*180000</f>
        <v/>
      </c>
      <c r="R3094" s="16">
        <f>IF(P3094&lt;=2000000,MIN(Q3094,P3094),MAX(Q3094-(P3094-2000000),50000))*0.05</f>
        <v/>
      </c>
      <c r="S3094" s="16">
        <f>MAX(0,P3094*0.1-R3094)</f>
        <v/>
      </c>
      <c r="T3094" s="16">
        <f>Q3094+MAX(0,K3094-480000)</f>
        <v/>
      </c>
      <c r="U3094" s="16">
        <f>P3094-T3094</f>
        <v/>
      </c>
      <c r="V3094" s="17">
        <f>IF(U3094&lt;0,0,LOOKUP(U3094,{0,1950001,3300001,6950001,9000001,18000001,40000001},{0.05,0.1,0.2,0.23,0.33,0.4,0.45}))</f>
        <v/>
      </c>
      <c r="W3094" s="18">
        <f>IF(U3094&lt;0,0.9,0.9-V3094*1.021)</f>
        <v/>
      </c>
      <c r="X3094" s="16">
        <f>ROUNDDOWN(S3094*0.2/W3094+2000,0)</f>
        <v/>
      </c>
      <c r="Y3094" s="17">
        <f>IF(O3094&lt;=0,0,LOOKUP(O3094,{0,1950001,3300001,6950001,9000001,18000001,40000001},{0.05,0.1,0.2,0.23,0.33,0.4,0.45}))</f>
        <v/>
      </c>
    </row>
    <row r="3095">
      <c r="A3095" t="inlineStr">
        <is>
          <t>1万円刻み</t>
        </is>
      </c>
      <c r="B3095" s="16">
        <f>'3_1万円刻み'!$A$653</f>
        <v/>
      </c>
      <c r="C3095" t="n">
        <v>2025</v>
      </c>
      <c r="D3095" t="n">
        <v>1</v>
      </c>
      <c r="E3095" t="n">
        <v>0</v>
      </c>
      <c r="F3095" t="n">
        <v>0</v>
      </c>
      <c r="G3095" s="16">
        <f>ROUND(MIN(B3095/12,650000)*12*0.0915+MIN(B3095/12,1390000)*12*(0.0504+0)+B3095*0.005,0)</f>
        <v/>
      </c>
      <c r="H3095" t="n">
        <v>0</v>
      </c>
      <c r="I3095" t="n">
        <v>0</v>
      </c>
      <c r="J3095" s="16">
        <f>IF(C3095=2026,IF(B3095&lt;741000,0,IF(B3095&lt;2191000,B3095-740000,IF(B3095&lt;2193000,1451000,IF(B3095&lt;2196000,1453000,IF(B3095&lt;2200000,1456000,IF(B3095&lt;3600000,ROUNDDOWN(B3095/4,-3)*2.8-80000,IF(B3095&lt;6600000,ROUNDDOWN(B3095/4,-3)*3.2-440000,IF(B3095&lt;8500000,ROUNDDOWN(B3095*0.9,0)-1100000,B3095-1950000)))))))),IF(B3095&lt;651000,0,IF(B3095&lt;1900000,B3095-650000,IF(B3095&lt;3600000,ROUNDDOWN(B3095/4,-3)*2.8-80000,IF(B3095&lt;6600000,ROUNDDOWN(B3095/4,-3)*3.2-440000,IF(B3095&lt;8500000,ROUNDDOWN(B3095*0.9,0)-1100000,B3095-1950000))))))</f>
        <v/>
      </c>
      <c r="K3095" s="16">
        <f>IF(J3095&gt;23500000,NA(),IF(C3095=2026,IF(J3095&lt;=4890000,1040000,IF(J3095&lt;=6550000,670000,620000)),IF(J3095&lt;=1320000,950000,IF(J3095&lt;=3360000,880000,IF(J3095&lt;=4890000,680000,IF(J3095&lt;=6550000,630000,580000))))))</f>
        <v/>
      </c>
      <c r="L3095" s="16">
        <f>IF(D3095=1,IF(J3095&lt;=9000000,380000,IF(J3095&lt;=9500000,260000,IF(J3095&lt;=10000000,130000,0))),0)</f>
        <v/>
      </c>
      <c r="M3095" s="16">
        <f>IF(D3095=1,IF(J3095&lt;=9000000,330000,IF(J3095&lt;=9500000,220000,IF(J3095&lt;=10000000,110000,0))),0)</f>
        <v/>
      </c>
      <c r="N3095" s="16">
        <f>IF(D3095=1,IF(J3095&lt;=9000000,50000,IF(J3095&lt;=9500000,40000,IF(J3095&lt;=10000000,20000,0))),0)</f>
        <v/>
      </c>
      <c r="O3095" s="16">
        <f>MAX(0,ROUNDDOWN(J3095-G3095-K3095-L3095-E3095*380000-F3095*630000-H3095,-3))</f>
        <v/>
      </c>
      <c r="P3095" s="16">
        <f>MAX(0,ROUNDDOWN(J3095-G3095-430000-M3095-E3095*330000-F3095*450000-I3095,-3))</f>
        <v/>
      </c>
      <c r="Q3095" s="16">
        <f>50000+N3095+E3095*50000+F3095*180000</f>
        <v/>
      </c>
      <c r="R3095" s="16">
        <f>IF(P3095&lt;=2000000,MIN(Q3095,P3095),MAX(Q3095-(P3095-2000000),50000))*0.05</f>
        <v/>
      </c>
      <c r="S3095" s="16">
        <f>MAX(0,P3095*0.1-R3095)</f>
        <v/>
      </c>
      <c r="T3095" s="16">
        <f>Q3095+MAX(0,K3095-480000)</f>
        <v/>
      </c>
      <c r="U3095" s="16">
        <f>P3095-T3095</f>
        <v/>
      </c>
      <c r="V3095" s="17">
        <f>IF(U3095&lt;0,0,LOOKUP(U3095,{0,1950001,3300001,6950001,9000001,18000001,40000001},{0.05,0.1,0.2,0.23,0.33,0.4,0.45}))</f>
        <v/>
      </c>
      <c r="W3095" s="18">
        <f>IF(U3095&lt;0,0.9,0.9-V3095*1.021)</f>
        <v/>
      </c>
      <c r="X3095" s="16">
        <f>ROUNDDOWN(S3095*0.2/W3095+2000,0)</f>
        <v/>
      </c>
      <c r="Y3095" s="17">
        <f>IF(O3095&lt;=0,0,LOOKUP(O3095,{0,1950001,3300001,6950001,9000001,18000001,40000001},{0.05,0.1,0.2,0.23,0.33,0.4,0.45}))</f>
        <v/>
      </c>
    </row>
    <row r="3096">
      <c r="A3096" t="inlineStr">
        <is>
          <t>1万円刻み</t>
        </is>
      </c>
      <c r="B3096" s="16">
        <f>'3_1万円刻み'!$A$653</f>
        <v/>
      </c>
      <c r="C3096" t="n">
        <v>2026</v>
      </c>
      <c r="D3096" t="n">
        <v>1</v>
      </c>
      <c r="E3096" t="n">
        <v>0</v>
      </c>
      <c r="F3096" t="n">
        <v>0</v>
      </c>
      <c r="G3096" s="16">
        <f>ROUND(MIN(B3096/12,650000)*12*0.0915+MIN(B3096/12,1390000)*12*(0.0504+0)+B3096*0.005,0)</f>
        <v/>
      </c>
      <c r="H3096" t="n">
        <v>0</v>
      </c>
      <c r="I3096" t="n">
        <v>0</v>
      </c>
      <c r="J3096" s="16">
        <f>IF(C3096=2026,IF(B3096&lt;741000,0,IF(B3096&lt;2191000,B3096-740000,IF(B3096&lt;2193000,1451000,IF(B3096&lt;2196000,1453000,IF(B3096&lt;2200000,1456000,IF(B3096&lt;3600000,ROUNDDOWN(B3096/4,-3)*2.8-80000,IF(B3096&lt;6600000,ROUNDDOWN(B3096/4,-3)*3.2-440000,IF(B3096&lt;8500000,ROUNDDOWN(B3096*0.9,0)-1100000,B3096-1950000)))))))),IF(B3096&lt;651000,0,IF(B3096&lt;1900000,B3096-650000,IF(B3096&lt;3600000,ROUNDDOWN(B3096/4,-3)*2.8-80000,IF(B3096&lt;6600000,ROUNDDOWN(B3096/4,-3)*3.2-440000,IF(B3096&lt;8500000,ROUNDDOWN(B3096*0.9,0)-1100000,B3096-1950000))))))</f>
        <v/>
      </c>
      <c r="K3096" s="16">
        <f>IF(J3096&gt;23500000,NA(),IF(C3096=2026,IF(J3096&lt;=4890000,1040000,IF(J3096&lt;=6550000,670000,620000)),IF(J3096&lt;=1320000,950000,IF(J3096&lt;=3360000,880000,IF(J3096&lt;=4890000,680000,IF(J3096&lt;=6550000,630000,580000))))))</f>
        <v/>
      </c>
      <c r="L3096" s="16">
        <f>IF(D3096=1,IF(J3096&lt;=9000000,380000,IF(J3096&lt;=9500000,260000,IF(J3096&lt;=10000000,130000,0))),0)</f>
        <v/>
      </c>
      <c r="M3096" s="16">
        <f>IF(D3096=1,IF(J3096&lt;=9000000,330000,IF(J3096&lt;=9500000,220000,IF(J3096&lt;=10000000,110000,0))),0)</f>
        <v/>
      </c>
      <c r="N3096" s="16">
        <f>IF(D3096=1,IF(J3096&lt;=9000000,50000,IF(J3096&lt;=9500000,40000,IF(J3096&lt;=10000000,20000,0))),0)</f>
        <v/>
      </c>
      <c r="O3096" s="16">
        <f>MAX(0,ROUNDDOWN(J3096-G3096-K3096-L3096-E3096*380000-F3096*630000-H3096,-3))</f>
        <v/>
      </c>
      <c r="P3096" s="16">
        <f>MAX(0,ROUNDDOWN(J3096-G3096-430000-M3096-E3096*330000-F3096*450000-I3096,-3))</f>
        <v/>
      </c>
      <c r="Q3096" s="16">
        <f>50000+N3096+E3096*50000+F3096*180000</f>
        <v/>
      </c>
      <c r="R3096" s="16">
        <f>IF(P3096&lt;=2000000,MIN(Q3096,P3096),MAX(Q3096-(P3096-2000000),50000))*0.05</f>
        <v/>
      </c>
      <c r="S3096" s="16">
        <f>MAX(0,P3096*0.1-R3096)</f>
        <v/>
      </c>
      <c r="T3096" s="16">
        <f>Q3096+MAX(0,K3096-480000)</f>
        <v/>
      </c>
      <c r="U3096" s="16">
        <f>P3096-T3096</f>
        <v/>
      </c>
      <c r="V3096" s="17">
        <f>IF(U3096&lt;0,0,LOOKUP(U3096,{0,1950001,3300001,6950001,9000001,18000001,40000001},{0.05,0.1,0.2,0.23,0.33,0.4,0.45}))</f>
        <v/>
      </c>
      <c r="W3096" s="18">
        <f>IF(U3096&lt;0,0.9,0.9-V3096*1.021)</f>
        <v/>
      </c>
      <c r="X3096" s="16">
        <f>ROUNDDOWN(S3096*0.2/W3096+2000,0)</f>
        <v/>
      </c>
      <c r="Y3096" s="17">
        <f>IF(O3096&lt;=0,0,LOOKUP(O3096,{0,1950001,3300001,6950001,9000001,18000001,40000001},{0.05,0.1,0.2,0.23,0.33,0.4,0.45}))</f>
        <v/>
      </c>
    </row>
    <row r="3097">
      <c r="A3097" t="inlineStr">
        <is>
          <t>1万円刻み</t>
        </is>
      </c>
      <c r="B3097" s="16">
        <f>'3_1万円刻み'!$A$654</f>
        <v/>
      </c>
      <c r="C3097" t="n">
        <v>2025</v>
      </c>
      <c r="D3097" t="n">
        <v>0</v>
      </c>
      <c r="E3097" t="n">
        <v>0</v>
      </c>
      <c r="F3097" t="n">
        <v>0</v>
      </c>
      <c r="G3097" s="16">
        <f>ROUND(MIN(B3097/12,650000)*12*0.0915+MIN(B3097/12,1390000)*12*(0.0504+0)+B3097*0.005,0)</f>
        <v/>
      </c>
      <c r="H3097" t="n">
        <v>0</v>
      </c>
      <c r="I3097" t="n">
        <v>0</v>
      </c>
      <c r="J3097" s="16">
        <f>IF(C3097=2026,IF(B3097&lt;741000,0,IF(B3097&lt;2191000,B3097-740000,IF(B3097&lt;2193000,1451000,IF(B3097&lt;2196000,1453000,IF(B3097&lt;2200000,1456000,IF(B3097&lt;3600000,ROUNDDOWN(B3097/4,-3)*2.8-80000,IF(B3097&lt;6600000,ROUNDDOWN(B3097/4,-3)*3.2-440000,IF(B3097&lt;8500000,ROUNDDOWN(B3097*0.9,0)-1100000,B3097-1950000)))))))),IF(B3097&lt;651000,0,IF(B3097&lt;1900000,B3097-650000,IF(B3097&lt;3600000,ROUNDDOWN(B3097/4,-3)*2.8-80000,IF(B3097&lt;6600000,ROUNDDOWN(B3097/4,-3)*3.2-440000,IF(B3097&lt;8500000,ROUNDDOWN(B3097*0.9,0)-1100000,B3097-1950000))))))</f>
        <v/>
      </c>
      <c r="K3097" s="16">
        <f>IF(J3097&gt;23500000,NA(),IF(C3097=2026,IF(J3097&lt;=4890000,1040000,IF(J3097&lt;=6550000,670000,620000)),IF(J3097&lt;=1320000,950000,IF(J3097&lt;=3360000,880000,IF(J3097&lt;=4890000,680000,IF(J3097&lt;=6550000,630000,580000))))))</f>
        <v/>
      </c>
      <c r="L3097" s="16">
        <f>IF(D3097=1,IF(J3097&lt;=9000000,380000,IF(J3097&lt;=9500000,260000,IF(J3097&lt;=10000000,130000,0))),0)</f>
        <v/>
      </c>
      <c r="M3097" s="16">
        <f>IF(D3097=1,IF(J3097&lt;=9000000,330000,IF(J3097&lt;=9500000,220000,IF(J3097&lt;=10000000,110000,0))),0)</f>
        <v/>
      </c>
      <c r="N3097" s="16">
        <f>IF(D3097=1,IF(J3097&lt;=9000000,50000,IF(J3097&lt;=9500000,40000,IF(J3097&lt;=10000000,20000,0))),0)</f>
        <v/>
      </c>
      <c r="O3097" s="16">
        <f>MAX(0,ROUNDDOWN(J3097-G3097-K3097-L3097-E3097*380000-F3097*630000-H3097,-3))</f>
        <v/>
      </c>
      <c r="P3097" s="16">
        <f>MAX(0,ROUNDDOWN(J3097-G3097-430000-M3097-E3097*330000-F3097*450000-I3097,-3))</f>
        <v/>
      </c>
      <c r="Q3097" s="16">
        <f>50000+N3097+E3097*50000+F3097*180000</f>
        <v/>
      </c>
      <c r="R3097" s="16">
        <f>IF(P3097&lt;=2000000,MIN(Q3097,P3097),MAX(Q3097-(P3097-2000000),50000))*0.05</f>
        <v/>
      </c>
      <c r="S3097" s="16">
        <f>MAX(0,P3097*0.1-R3097)</f>
        <v/>
      </c>
      <c r="T3097" s="16">
        <f>Q3097+MAX(0,K3097-480000)</f>
        <v/>
      </c>
      <c r="U3097" s="16">
        <f>P3097-T3097</f>
        <v/>
      </c>
      <c r="V3097" s="17">
        <f>IF(U3097&lt;0,0,LOOKUP(U3097,{0,1950001,3300001,6950001,9000001,18000001,40000001},{0.05,0.1,0.2,0.23,0.33,0.4,0.45}))</f>
        <v/>
      </c>
      <c r="W3097" s="18">
        <f>IF(U3097&lt;0,0.9,0.9-V3097*1.021)</f>
        <v/>
      </c>
      <c r="X3097" s="16">
        <f>ROUNDDOWN(S3097*0.2/W3097+2000,0)</f>
        <v/>
      </c>
      <c r="Y3097" s="17">
        <f>IF(O3097&lt;=0,0,LOOKUP(O3097,{0,1950001,3300001,6950001,9000001,18000001,40000001},{0.05,0.1,0.2,0.23,0.33,0.4,0.45}))</f>
        <v/>
      </c>
    </row>
    <row r="3098">
      <c r="A3098" t="inlineStr">
        <is>
          <t>1万円刻み</t>
        </is>
      </c>
      <c r="B3098" s="16">
        <f>'3_1万円刻み'!$A$654</f>
        <v/>
      </c>
      <c r="C3098" t="n">
        <v>2026</v>
      </c>
      <c r="D3098" t="n">
        <v>0</v>
      </c>
      <c r="E3098" t="n">
        <v>0</v>
      </c>
      <c r="F3098" t="n">
        <v>0</v>
      </c>
      <c r="G3098" s="16">
        <f>ROUND(MIN(B3098/12,650000)*12*0.0915+MIN(B3098/12,1390000)*12*(0.0504+0)+B3098*0.005,0)</f>
        <v/>
      </c>
      <c r="H3098" t="n">
        <v>0</v>
      </c>
      <c r="I3098" t="n">
        <v>0</v>
      </c>
      <c r="J3098" s="16">
        <f>IF(C3098=2026,IF(B3098&lt;741000,0,IF(B3098&lt;2191000,B3098-740000,IF(B3098&lt;2193000,1451000,IF(B3098&lt;2196000,1453000,IF(B3098&lt;2200000,1456000,IF(B3098&lt;3600000,ROUNDDOWN(B3098/4,-3)*2.8-80000,IF(B3098&lt;6600000,ROUNDDOWN(B3098/4,-3)*3.2-440000,IF(B3098&lt;8500000,ROUNDDOWN(B3098*0.9,0)-1100000,B3098-1950000)))))))),IF(B3098&lt;651000,0,IF(B3098&lt;1900000,B3098-650000,IF(B3098&lt;3600000,ROUNDDOWN(B3098/4,-3)*2.8-80000,IF(B3098&lt;6600000,ROUNDDOWN(B3098/4,-3)*3.2-440000,IF(B3098&lt;8500000,ROUNDDOWN(B3098*0.9,0)-1100000,B3098-1950000))))))</f>
        <v/>
      </c>
      <c r="K3098" s="16">
        <f>IF(J3098&gt;23500000,NA(),IF(C3098=2026,IF(J3098&lt;=4890000,1040000,IF(J3098&lt;=6550000,670000,620000)),IF(J3098&lt;=1320000,950000,IF(J3098&lt;=3360000,880000,IF(J3098&lt;=4890000,680000,IF(J3098&lt;=6550000,630000,580000))))))</f>
        <v/>
      </c>
      <c r="L3098" s="16">
        <f>IF(D3098=1,IF(J3098&lt;=9000000,380000,IF(J3098&lt;=9500000,260000,IF(J3098&lt;=10000000,130000,0))),0)</f>
        <v/>
      </c>
      <c r="M3098" s="16">
        <f>IF(D3098=1,IF(J3098&lt;=9000000,330000,IF(J3098&lt;=9500000,220000,IF(J3098&lt;=10000000,110000,0))),0)</f>
        <v/>
      </c>
      <c r="N3098" s="16">
        <f>IF(D3098=1,IF(J3098&lt;=9000000,50000,IF(J3098&lt;=9500000,40000,IF(J3098&lt;=10000000,20000,0))),0)</f>
        <v/>
      </c>
      <c r="O3098" s="16">
        <f>MAX(0,ROUNDDOWN(J3098-G3098-K3098-L3098-E3098*380000-F3098*630000-H3098,-3))</f>
        <v/>
      </c>
      <c r="P3098" s="16">
        <f>MAX(0,ROUNDDOWN(J3098-G3098-430000-M3098-E3098*330000-F3098*450000-I3098,-3))</f>
        <v/>
      </c>
      <c r="Q3098" s="16">
        <f>50000+N3098+E3098*50000+F3098*180000</f>
        <v/>
      </c>
      <c r="R3098" s="16">
        <f>IF(P3098&lt;=2000000,MIN(Q3098,P3098),MAX(Q3098-(P3098-2000000),50000))*0.05</f>
        <v/>
      </c>
      <c r="S3098" s="16">
        <f>MAX(0,P3098*0.1-R3098)</f>
        <v/>
      </c>
      <c r="T3098" s="16">
        <f>Q3098+MAX(0,K3098-480000)</f>
        <v/>
      </c>
      <c r="U3098" s="16">
        <f>P3098-T3098</f>
        <v/>
      </c>
      <c r="V3098" s="17">
        <f>IF(U3098&lt;0,0,LOOKUP(U3098,{0,1950001,3300001,6950001,9000001,18000001,40000001},{0.05,0.1,0.2,0.23,0.33,0.4,0.45}))</f>
        <v/>
      </c>
      <c r="W3098" s="18">
        <f>IF(U3098&lt;0,0.9,0.9-V3098*1.021)</f>
        <v/>
      </c>
      <c r="X3098" s="16">
        <f>ROUNDDOWN(S3098*0.2/W3098+2000,0)</f>
        <v/>
      </c>
      <c r="Y3098" s="17">
        <f>IF(O3098&lt;=0,0,LOOKUP(O3098,{0,1950001,3300001,6950001,9000001,18000001,40000001},{0.05,0.1,0.2,0.23,0.33,0.4,0.45}))</f>
        <v/>
      </c>
    </row>
    <row r="3099">
      <c r="A3099" t="inlineStr">
        <is>
          <t>1万円刻み</t>
        </is>
      </c>
      <c r="B3099" s="16">
        <f>'3_1万円刻み'!$A$654</f>
        <v/>
      </c>
      <c r="C3099" t="n">
        <v>2025</v>
      </c>
      <c r="D3099" t="n">
        <v>1</v>
      </c>
      <c r="E3099" t="n">
        <v>0</v>
      </c>
      <c r="F3099" t="n">
        <v>0</v>
      </c>
      <c r="G3099" s="16">
        <f>ROUND(MIN(B3099/12,650000)*12*0.0915+MIN(B3099/12,1390000)*12*(0.0504+0)+B3099*0.005,0)</f>
        <v/>
      </c>
      <c r="H3099" t="n">
        <v>0</v>
      </c>
      <c r="I3099" t="n">
        <v>0</v>
      </c>
      <c r="J3099" s="16">
        <f>IF(C3099=2026,IF(B3099&lt;741000,0,IF(B3099&lt;2191000,B3099-740000,IF(B3099&lt;2193000,1451000,IF(B3099&lt;2196000,1453000,IF(B3099&lt;2200000,1456000,IF(B3099&lt;3600000,ROUNDDOWN(B3099/4,-3)*2.8-80000,IF(B3099&lt;6600000,ROUNDDOWN(B3099/4,-3)*3.2-440000,IF(B3099&lt;8500000,ROUNDDOWN(B3099*0.9,0)-1100000,B3099-1950000)))))))),IF(B3099&lt;651000,0,IF(B3099&lt;1900000,B3099-650000,IF(B3099&lt;3600000,ROUNDDOWN(B3099/4,-3)*2.8-80000,IF(B3099&lt;6600000,ROUNDDOWN(B3099/4,-3)*3.2-440000,IF(B3099&lt;8500000,ROUNDDOWN(B3099*0.9,0)-1100000,B3099-1950000))))))</f>
        <v/>
      </c>
      <c r="K3099" s="16">
        <f>IF(J3099&gt;23500000,NA(),IF(C3099=2026,IF(J3099&lt;=4890000,1040000,IF(J3099&lt;=6550000,670000,620000)),IF(J3099&lt;=1320000,950000,IF(J3099&lt;=3360000,880000,IF(J3099&lt;=4890000,680000,IF(J3099&lt;=6550000,630000,580000))))))</f>
        <v/>
      </c>
      <c r="L3099" s="16">
        <f>IF(D3099=1,IF(J3099&lt;=9000000,380000,IF(J3099&lt;=9500000,260000,IF(J3099&lt;=10000000,130000,0))),0)</f>
        <v/>
      </c>
      <c r="M3099" s="16">
        <f>IF(D3099=1,IF(J3099&lt;=9000000,330000,IF(J3099&lt;=9500000,220000,IF(J3099&lt;=10000000,110000,0))),0)</f>
        <v/>
      </c>
      <c r="N3099" s="16">
        <f>IF(D3099=1,IF(J3099&lt;=9000000,50000,IF(J3099&lt;=9500000,40000,IF(J3099&lt;=10000000,20000,0))),0)</f>
        <v/>
      </c>
      <c r="O3099" s="16">
        <f>MAX(0,ROUNDDOWN(J3099-G3099-K3099-L3099-E3099*380000-F3099*630000-H3099,-3))</f>
        <v/>
      </c>
      <c r="P3099" s="16">
        <f>MAX(0,ROUNDDOWN(J3099-G3099-430000-M3099-E3099*330000-F3099*450000-I3099,-3))</f>
        <v/>
      </c>
      <c r="Q3099" s="16">
        <f>50000+N3099+E3099*50000+F3099*180000</f>
        <v/>
      </c>
      <c r="R3099" s="16">
        <f>IF(P3099&lt;=2000000,MIN(Q3099,P3099),MAX(Q3099-(P3099-2000000),50000))*0.05</f>
        <v/>
      </c>
      <c r="S3099" s="16">
        <f>MAX(0,P3099*0.1-R3099)</f>
        <v/>
      </c>
      <c r="T3099" s="16">
        <f>Q3099+MAX(0,K3099-480000)</f>
        <v/>
      </c>
      <c r="U3099" s="16">
        <f>P3099-T3099</f>
        <v/>
      </c>
      <c r="V3099" s="17">
        <f>IF(U3099&lt;0,0,LOOKUP(U3099,{0,1950001,3300001,6950001,9000001,18000001,40000001},{0.05,0.1,0.2,0.23,0.33,0.4,0.45}))</f>
        <v/>
      </c>
      <c r="W3099" s="18">
        <f>IF(U3099&lt;0,0.9,0.9-V3099*1.021)</f>
        <v/>
      </c>
      <c r="X3099" s="16">
        <f>ROUNDDOWN(S3099*0.2/W3099+2000,0)</f>
        <v/>
      </c>
      <c r="Y3099" s="17">
        <f>IF(O3099&lt;=0,0,LOOKUP(O3099,{0,1950001,3300001,6950001,9000001,18000001,40000001},{0.05,0.1,0.2,0.23,0.33,0.4,0.45}))</f>
        <v/>
      </c>
    </row>
    <row r="3100">
      <c r="A3100" t="inlineStr">
        <is>
          <t>1万円刻み</t>
        </is>
      </c>
      <c r="B3100" s="16">
        <f>'3_1万円刻み'!$A$654</f>
        <v/>
      </c>
      <c r="C3100" t="n">
        <v>2026</v>
      </c>
      <c r="D3100" t="n">
        <v>1</v>
      </c>
      <c r="E3100" t="n">
        <v>0</v>
      </c>
      <c r="F3100" t="n">
        <v>0</v>
      </c>
      <c r="G3100" s="16">
        <f>ROUND(MIN(B3100/12,650000)*12*0.0915+MIN(B3100/12,1390000)*12*(0.0504+0)+B3100*0.005,0)</f>
        <v/>
      </c>
      <c r="H3100" t="n">
        <v>0</v>
      </c>
      <c r="I3100" t="n">
        <v>0</v>
      </c>
      <c r="J3100" s="16">
        <f>IF(C3100=2026,IF(B3100&lt;741000,0,IF(B3100&lt;2191000,B3100-740000,IF(B3100&lt;2193000,1451000,IF(B3100&lt;2196000,1453000,IF(B3100&lt;2200000,1456000,IF(B3100&lt;3600000,ROUNDDOWN(B3100/4,-3)*2.8-80000,IF(B3100&lt;6600000,ROUNDDOWN(B3100/4,-3)*3.2-440000,IF(B3100&lt;8500000,ROUNDDOWN(B3100*0.9,0)-1100000,B3100-1950000)))))))),IF(B3100&lt;651000,0,IF(B3100&lt;1900000,B3100-650000,IF(B3100&lt;3600000,ROUNDDOWN(B3100/4,-3)*2.8-80000,IF(B3100&lt;6600000,ROUNDDOWN(B3100/4,-3)*3.2-440000,IF(B3100&lt;8500000,ROUNDDOWN(B3100*0.9,0)-1100000,B3100-1950000))))))</f>
        <v/>
      </c>
      <c r="K3100" s="16">
        <f>IF(J3100&gt;23500000,NA(),IF(C3100=2026,IF(J3100&lt;=4890000,1040000,IF(J3100&lt;=6550000,670000,620000)),IF(J3100&lt;=1320000,950000,IF(J3100&lt;=3360000,880000,IF(J3100&lt;=4890000,680000,IF(J3100&lt;=6550000,630000,580000))))))</f>
        <v/>
      </c>
      <c r="L3100" s="16">
        <f>IF(D3100=1,IF(J3100&lt;=9000000,380000,IF(J3100&lt;=9500000,260000,IF(J3100&lt;=10000000,130000,0))),0)</f>
        <v/>
      </c>
      <c r="M3100" s="16">
        <f>IF(D3100=1,IF(J3100&lt;=9000000,330000,IF(J3100&lt;=9500000,220000,IF(J3100&lt;=10000000,110000,0))),0)</f>
        <v/>
      </c>
      <c r="N3100" s="16">
        <f>IF(D3100=1,IF(J3100&lt;=9000000,50000,IF(J3100&lt;=9500000,40000,IF(J3100&lt;=10000000,20000,0))),0)</f>
        <v/>
      </c>
      <c r="O3100" s="16">
        <f>MAX(0,ROUNDDOWN(J3100-G3100-K3100-L3100-E3100*380000-F3100*630000-H3100,-3))</f>
        <v/>
      </c>
      <c r="P3100" s="16">
        <f>MAX(0,ROUNDDOWN(J3100-G3100-430000-M3100-E3100*330000-F3100*450000-I3100,-3))</f>
        <v/>
      </c>
      <c r="Q3100" s="16">
        <f>50000+N3100+E3100*50000+F3100*180000</f>
        <v/>
      </c>
      <c r="R3100" s="16">
        <f>IF(P3100&lt;=2000000,MIN(Q3100,P3100),MAX(Q3100-(P3100-2000000),50000))*0.05</f>
        <v/>
      </c>
      <c r="S3100" s="16">
        <f>MAX(0,P3100*0.1-R3100)</f>
        <v/>
      </c>
      <c r="T3100" s="16">
        <f>Q3100+MAX(0,K3100-480000)</f>
        <v/>
      </c>
      <c r="U3100" s="16">
        <f>P3100-T3100</f>
        <v/>
      </c>
      <c r="V3100" s="17">
        <f>IF(U3100&lt;0,0,LOOKUP(U3100,{0,1950001,3300001,6950001,9000001,18000001,40000001},{0.05,0.1,0.2,0.23,0.33,0.4,0.45}))</f>
        <v/>
      </c>
      <c r="W3100" s="18">
        <f>IF(U3100&lt;0,0.9,0.9-V3100*1.021)</f>
        <v/>
      </c>
      <c r="X3100" s="16">
        <f>ROUNDDOWN(S3100*0.2/W3100+2000,0)</f>
        <v/>
      </c>
      <c r="Y3100" s="17">
        <f>IF(O3100&lt;=0,0,LOOKUP(O3100,{0,1950001,3300001,6950001,9000001,18000001,40000001},{0.05,0.1,0.2,0.23,0.33,0.4,0.45}))</f>
        <v/>
      </c>
    </row>
    <row r="3101">
      <c r="A3101" t="inlineStr">
        <is>
          <t>1万円刻み</t>
        </is>
      </c>
      <c r="B3101" s="16">
        <f>'3_1万円刻み'!$A$655</f>
        <v/>
      </c>
      <c r="C3101" t="n">
        <v>2025</v>
      </c>
      <c r="D3101" t="n">
        <v>0</v>
      </c>
      <c r="E3101" t="n">
        <v>0</v>
      </c>
      <c r="F3101" t="n">
        <v>0</v>
      </c>
      <c r="G3101" s="16">
        <f>ROUND(MIN(B3101/12,650000)*12*0.0915+MIN(B3101/12,1390000)*12*(0.0504+0)+B3101*0.005,0)</f>
        <v/>
      </c>
      <c r="H3101" t="n">
        <v>0</v>
      </c>
      <c r="I3101" t="n">
        <v>0</v>
      </c>
      <c r="J3101" s="16">
        <f>IF(C3101=2026,IF(B3101&lt;741000,0,IF(B3101&lt;2191000,B3101-740000,IF(B3101&lt;2193000,1451000,IF(B3101&lt;2196000,1453000,IF(B3101&lt;2200000,1456000,IF(B3101&lt;3600000,ROUNDDOWN(B3101/4,-3)*2.8-80000,IF(B3101&lt;6600000,ROUNDDOWN(B3101/4,-3)*3.2-440000,IF(B3101&lt;8500000,ROUNDDOWN(B3101*0.9,0)-1100000,B3101-1950000)))))))),IF(B3101&lt;651000,0,IF(B3101&lt;1900000,B3101-650000,IF(B3101&lt;3600000,ROUNDDOWN(B3101/4,-3)*2.8-80000,IF(B3101&lt;6600000,ROUNDDOWN(B3101/4,-3)*3.2-440000,IF(B3101&lt;8500000,ROUNDDOWN(B3101*0.9,0)-1100000,B3101-1950000))))))</f>
        <v/>
      </c>
      <c r="K3101" s="16">
        <f>IF(J3101&gt;23500000,NA(),IF(C3101=2026,IF(J3101&lt;=4890000,1040000,IF(J3101&lt;=6550000,670000,620000)),IF(J3101&lt;=1320000,950000,IF(J3101&lt;=3360000,880000,IF(J3101&lt;=4890000,680000,IF(J3101&lt;=6550000,630000,580000))))))</f>
        <v/>
      </c>
      <c r="L3101" s="16">
        <f>IF(D3101=1,IF(J3101&lt;=9000000,380000,IF(J3101&lt;=9500000,260000,IF(J3101&lt;=10000000,130000,0))),0)</f>
        <v/>
      </c>
      <c r="M3101" s="16">
        <f>IF(D3101=1,IF(J3101&lt;=9000000,330000,IF(J3101&lt;=9500000,220000,IF(J3101&lt;=10000000,110000,0))),0)</f>
        <v/>
      </c>
      <c r="N3101" s="16">
        <f>IF(D3101=1,IF(J3101&lt;=9000000,50000,IF(J3101&lt;=9500000,40000,IF(J3101&lt;=10000000,20000,0))),0)</f>
        <v/>
      </c>
      <c r="O3101" s="16">
        <f>MAX(0,ROUNDDOWN(J3101-G3101-K3101-L3101-E3101*380000-F3101*630000-H3101,-3))</f>
        <v/>
      </c>
      <c r="P3101" s="16">
        <f>MAX(0,ROUNDDOWN(J3101-G3101-430000-M3101-E3101*330000-F3101*450000-I3101,-3))</f>
        <v/>
      </c>
      <c r="Q3101" s="16">
        <f>50000+N3101+E3101*50000+F3101*180000</f>
        <v/>
      </c>
      <c r="R3101" s="16">
        <f>IF(P3101&lt;=2000000,MIN(Q3101,P3101),MAX(Q3101-(P3101-2000000),50000))*0.05</f>
        <v/>
      </c>
      <c r="S3101" s="16">
        <f>MAX(0,P3101*0.1-R3101)</f>
        <v/>
      </c>
      <c r="T3101" s="16">
        <f>Q3101+MAX(0,K3101-480000)</f>
        <v/>
      </c>
      <c r="U3101" s="16">
        <f>P3101-T3101</f>
        <v/>
      </c>
      <c r="V3101" s="17">
        <f>IF(U3101&lt;0,0,LOOKUP(U3101,{0,1950001,3300001,6950001,9000001,18000001,40000001},{0.05,0.1,0.2,0.23,0.33,0.4,0.45}))</f>
        <v/>
      </c>
      <c r="W3101" s="18">
        <f>IF(U3101&lt;0,0.9,0.9-V3101*1.021)</f>
        <v/>
      </c>
      <c r="X3101" s="16">
        <f>ROUNDDOWN(S3101*0.2/W3101+2000,0)</f>
        <v/>
      </c>
      <c r="Y3101" s="17">
        <f>IF(O3101&lt;=0,0,LOOKUP(O3101,{0,1950001,3300001,6950001,9000001,18000001,40000001},{0.05,0.1,0.2,0.23,0.33,0.4,0.45}))</f>
        <v/>
      </c>
    </row>
    <row r="3102">
      <c r="A3102" t="inlineStr">
        <is>
          <t>1万円刻み</t>
        </is>
      </c>
      <c r="B3102" s="16">
        <f>'3_1万円刻み'!$A$655</f>
        <v/>
      </c>
      <c r="C3102" t="n">
        <v>2026</v>
      </c>
      <c r="D3102" t="n">
        <v>0</v>
      </c>
      <c r="E3102" t="n">
        <v>0</v>
      </c>
      <c r="F3102" t="n">
        <v>0</v>
      </c>
      <c r="G3102" s="16">
        <f>ROUND(MIN(B3102/12,650000)*12*0.0915+MIN(B3102/12,1390000)*12*(0.0504+0)+B3102*0.005,0)</f>
        <v/>
      </c>
      <c r="H3102" t="n">
        <v>0</v>
      </c>
      <c r="I3102" t="n">
        <v>0</v>
      </c>
      <c r="J3102" s="16">
        <f>IF(C3102=2026,IF(B3102&lt;741000,0,IF(B3102&lt;2191000,B3102-740000,IF(B3102&lt;2193000,1451000,IF(B3102&lt;2196000,1453000,IF(B3102&lt;2200000,1456000,IF(B3102&lt;3600000,ROUNDDOWN(B3102/4,-3)*2.8-80000,IF(B3102&lt;6600000,ROUNDDOWN(B3102/4,-3)*3.2-440000,IF(B3102&lt;8500000,ROUNDDOWN(B3102*0.9,0)-1100000,B3102-1950000)))))))),IF(B3102&lt;651000,0,IF(B3102&lt;1900000,B3102-650000,IF(B3102&lt;3600000,ROUNDDOWN(B3102/4,-3)*2.8-80000,IF(B3102&lt;6600000,ROUNDDOWN(B3102/4,-3)*3.2-440000,IF(B3102&lt;8500000,ROUNDDOWN(B3102*0.9,0)-1100000,B3102-1950000))))))</f>
        <v/>
      </c>
      <c r="K3102" s="16">
        <f>IF(J3102&gt;23500000,NA(),IF(C3102=2026,IF(J3102&lt;=4890000,1040000,IF(J3102&lt;=6550000,670000,620000)),IF(J3102&lt;=1320000,950000,IF(J3102&lt;=3360000,880000,IF(J3102&lt;=4890000,680000,IF(J3102&lt;=6550000,630000,580000))))))</f>
        <v/>
      </c>
      <c r="L3102" s="16">
        <f>IF(D3102=1,IF(J3102&lt;=9000000,380000,IF(J3102&lt;=9500000,260000,IF(J3102&lt;=10000000,130000,0))),0)</f>
        <v/>
      </c>
      <c r="M3102" s="16">
        <f>IF(D3102=1,IF(J3102&lt;=9000000,330000,IF(J3102&lt;=9500000,220000,IF(J3102&lt;=10000000,110000,0))),0)</f>
        <v/>
      </c>
      <c r="N3102" s="16">
        <f>IF(D3102=1,IF(J3102&lt;=9000000,50000,IF(J3102&lt;=9500000,40000,IF(J3102&lt;=10000000,20000,0))),0)</f>
        <v/>
      </c>
      <c r="O3102" s="16">
        <f>MAX(0,ROUNDDOWN(J3102-G3102-K3102-L3102-E3102*380000-F3102*630000-H3102,-3))</f>
        <v/>
      </c>
      <c r="P3102" s="16">
        <f>MAX(0,ROUNDDOWN(J3102-G3102-430000-M3102-E3102*330000-F3102*450000-I3102,-3))</f>
        <v/>
      </c>
      <c r="Q3102" s="16">
        <f>50000+N3102+E3102*50000+F3102*180000</f>
        <v/>
      </c>
      <c r="R3102" s="16">
        <f>IF(P3102&lt;=2000000,MIN(Q3102,P3102),MAX(Q3102-(P3102-2000000),50000))*0.05</f>
        <v/>
      </c>
      <c r="S3102" s="16">
        <f>MAX(0,P3102*0.1-R3102)</f>
        <v/>
      </c>
      <c r="T3102" s="16">
        <f>Q3102+MAX(0,K3102-480000)</f>
        <v/>
      </c>
      <c r="U3102" s="16">
        <f>P3102-T3102</f>
        <v/>
      </c>
      <c r="V3102" s="17">
        <f>IF(U3102&lt;0,0,LOOKUP(U3102,{0,1950001,3300001,6950001,9000001,18000001,40000001},{0.05,0.1,0.2,0.23,0.33,0.4,0.45}))</f>
        <v/>
      </c>
      <c r="W3102" s="18">
        <f>IF(U3102&lt;0,0.9,0.9-V3102*1.021)</f>
        <v/>
      </c>
      <c r="X3102" s="16">
        <f>ROUNDDOWN(S3102*0.2/W3102+2000,0)</f>
        <v/>
      </c>
      <c r="Y3102" s="17">
        <f>IF(O3102&lt;=0,0,LOOKUP(O3102,{0,1950001,3300001,6950001,9000001,18000001,40000001},{0.05,0.1,0.2,0.23,0.33,0.4,0.45}))</f>
        <v/>
      </c>
    </row>
    <row r="3103">
      <c r="A3103" t="inlineStr">
        <is>
          <t>1万円刻み</t>
        </is>
      </c>
      <c r="B3103" s="16">
        <f>'3_1万円刻み'!$A$655</f>
        <v/>
      </c>
      <c r="C3103" t="n">
        <v>2025</v>
      </c>
      <c r="D3103" t="n">
        <v>1</v>
      </c>
      <c r="E3103" t="n">
        <v>0</v>
      </c>
      <c r="F3103" t="n">
        <v>0</v>
      </c>
      <c r="G3103" s="16">
        <f>ROUND(MIN(B3103/12,650000)*12*0.0915+MIN(B3103/12,1390000)*12*(0.0504+0)+B3103*0.005,0)</f>
        <v/>
      </c>
      <c r="H3103" t="n">
        <v>0</v>
      </c>
      <c r="I3103" t="n">
        <v>0</v>
      </c>
      <c r="J3103" s="16">
        <f>IF(C3103=2026,IF(B3103&lt;741000,0,IF(B3103&lt;2191000,B3103-740000,IF(B3103&lt;2193000,1451000,IF(B3103&lt;2196000,1453000,IF(B3103&lt;2200000,1456000,IF(B3103&lt;3600000,ROUNDDOWN(B3103/4,-3)*2.8-80000,IF(B3103&lt;6600000,ROUNDDOWN(B3103/4,-3)*3.2-440000,IF(B3103&lt;8500000,ROUNDDOWN(B3103*0.9,0)-1100000,B3103-1950000)))))))),IF(B3103&lt;651000,0,IF(B3103&lt;1900000,B3103-650000,IF(B3103&lt;3600000,ROUNDDOWN(B3103/4,-3)*2.8-80000,IF(B3103&lt;6600000,ROUNDDOWN(B3103/4,-3)*3.2-440000,IF(B3103&lt;8500000,ROUNDDOWN(B3103*0.9,0)-1100000,B3103-1950000))))))</f>
        <v/>
      </c>
      <c r="K3103" s="16">
        <f>IF(J3103&gt;23500000,NA(),IF(C3103=2026,IF(J3103&lt;=4890000,1040000,IF(J3103&lt;=6550000,670000,620000)),IF(J3103&lt;=1320000,950000,IF(J3103&lt;=3360000,880000,IF(J3103&lt;=4890000,680000,IF(J3103&lt;=6550000,630000,580000))))))</f>
        <v/>
      </c>
      <c r="L3103" s="16">
        <f>IF(D3103=1,IF(J3103&lt;=9000000,380000,IF(J3103&lt;=9500000,260000,IF(J3103&lt;=10000000,130000,0))),0)</f>
        <v/>
      </c>
      <c r="M3103" s="16">
        <f>IF(D3103=1,IF(J3103&lt;=9000000,330000,IF(J3103&lt;=9500000,220000,IF(J3103&lt;=10000000,110000,0))),0)</f>
        <v/>
      </c>
      <c r="N3103" s="16">
        <f>IF(D3103=1,IF(J3103&lt;=9000000,50000,IF(J3103&lt;=9500000,40000,IF(J3103&lt;=10000000,20000,0))),0)</f>
        <v/>
      </c>
      <c r="O3103" s="16">
        <f>MAX(0,ROUNDDOWN(J3103-G3103-K3103-L3103-E3103*380000-F3103*630000-H3103,-3))</f>
        <v/>
      </c>
      <c r="P3103" s="16">
        <f>MAX(0,ROUNDDOWN(J3103-G3103-430000-M3103-E3103*330000-F3103*450000-I3103,-3))</f>
        <v/>
      </c>
      <c r="Q3103" s="16">
        <f>50000+N3103+E3103*50000+F3103*180000</f>
        <v/>
      </c>
      <c r="R3103" s="16">
        <f>IF(P3103&lt;=2000000,MIN(Q3103,P3103),MAX(Q3103-(P3103-2000000),50000))*0.05</f>
        <v/>
      </c>
      <c r="S3103" s="16">
        <f>MAX(0,P3103*0.1-R3103)</f>
        <v/>
      </c>
      <c r="T3103" s="16">
        <f>Q3103+MAX(0,K3103-480000)</f>
        <v/>
      </c>
      <c r="U3103" s="16">
        <f>P3103-T3103</f>
        <v/>
      </c>
      <c r="V3103" s="17">
        <f>IF(U3103&lt;0,0,LOOKUP(U3103,{0,1950001,3300001,6950001,9000001,18000001,40000001},{0.05,0.1,0.2,0.23,0.33,0.4,0.45}))</f>
        <v/>
      </c>
      <c r="W3103" s="18">
        <f>IF(U3103&lt;0,0.9,0.9-V3103*1.021)</f>
        <v/>
      </c>
      <c r="X3103" s="16">
        <f>ROUNDDOWN(S3103*0.2/W3103+2000,0)</f>
        <v/>
      </c>
      <c r="Y3103" s="17">
        <f>IF(O3103&lt;=0,0,LOOKUP(O3103,{0,1950001,3300001,6950001,9000001,18000001,40000001},{0.05,0.1,0.2,0.23,0.33,0.4,0.45}))</f>
        <v/>
      </c>
    </row>
    <row r="3104">
      <c r="A3104" t="inlineStr">
        <is>
          <t>1万円刻み</t>
        </is>
      </c>
      <c r="B3104" s="16">
        <f>'3_1万円刻み'!$A$655</f>
        <v/>
      </c>
      <c r="C3104" t="n">
        <v>2026</v>
      </c>
      <c r="D3104" t="n">
        <v>1</v>
      </c>
      <c r="E3104" t="n">
        <v>0</v>
      </c>
      <c r="F3104" t="n">
        <v>0</v>
      </c>
      <c r="G3104" s="16">
        <f>ROUND(MIN(B3104/12,650000)*12*0.0915+MIN(B3104/12,1390000)*12*(0.0504+0)+B3104*0.005,0)</f>
        <v/>
      </c>
      <c r="H3104" t="n">
        <v>0</v>
      </c>
      <c r="I3104" t="n">
        <v>0</v>
      </c>
      <c r="J3104" s="16">
        <f>IF(C3104=2026,IF(B3104&lt;741000,0,IF(B3104&lt;2191000,B3104-740000,IF(B3104&lt;2193000,1451000,IF(B3104&lt;2196000,1453000,IF(B3104&lt;2200000,1456000,IF(B3104&lt;3600000,ROUNDDOWN(B3104/4,-3)*2.8-80000,IF(B3104&lt;6600000,ROUNDDOWN(B3104/4,-3)*3.2-440000,IF(B3104&lt;8500000,ROUNDDOWN(B3104*0.9,0)-1100000,B3104-1950000)))))))),IF(B3104&lt;651000,0,IF(B3104&lt;1900000,B3104-650000,IF(B3104&lt;3600000,ROUNDDOWN(B3104/4,-3)*2.8-80000,IF(B3104&lt;6600000,ROUNDDOWN(B3104/4,-3)*3.2-440000,IF(B3104&lt;8500000,ROUNDDOWN(B3104*0.9,0)-1100000,B3104-1950000))))))</f>
        <v/>
      </c>
      <c r="K3104" s="16">
        <f>IF(J3104&gt;23500000,NA(),IF(C3104=2026,IF(J3104&lt;=4890000,1040000,IF(J3104&lt;=6550000,670000,620000)),IF(J3104&lt;=1320000,950000,IF(J3104&lt;=3360000,880000,IF(J3104&lt;=4890000,680000,IF(J3104&lt;=6550000,630000,580000))))))</f>
        <v/>
      </c>
      <c r="L3104" s="16">
        <f>IF(D3104=1,IF(J3104&lt;=9000000,380000,IF(J3104&lt;=9500000,260000,IF(J3104&lt;=10000000,130000,0))),0)</f>
        <v/>
      </c>
      <c r="M3104" s="16">
        <f>IF(D3104=1,IF(J3104&lt;=9000000,330000,IF(J3104&lt;=9500000,220000,IF(J3104&lt;=10000000,110000,0))),0)</f>
        <v/>
      </c>
      <c r="N3104" s="16">
        <f>IF(D3104=1,IF(J3104&lt;=9000000,50000,IF(J3104&lt;=9500000,40000,IF(J3104&lt;=10000000,20000,0))),0)</f>
        <v/>
      </c>
      <c r="O3104" s="16">
        <f>MAX(0,ROUNDDOWN(J3104-G3104-K3104-L3104-E3104*380000-F3104*630000-H3104,-3))</f>
        <v/>
      </c>
      <c r="P3104" s="16">
        <f>MAX(0,ROUNDDOWN(J3104-G3104-430000-M3104-E3104*330000-F3104*450000-I3104,-3))</f>
        <v/>
      </c>
      <c r="Q3104" s="16">
        <f>50000+N3104+E3104*50000+F3104*180000</f>
        <v/>
      </c>
      <c r="R3104" s="16">
        <f>IF(P3104&lt;=2000000,MIN(Q3104,P3104),MAX(Q3104-(P3104-2000000),50000))*0.05</f>
        <v/>
      </c>
      <c r="S3104" s="16">
        <f>MAX(0,P3104*0.1-R3104)</f>
        <v/>
      </c>
      <c r="T3104" s="16">
        <f>Q3104+MAX(0,K3104-480000)</f>
        <v/>
      </c>
      <c r="U3104" s="16">
        <f>P3104-T3104</f>
        <v/>
      </c>
      <c r="V3104" s="17">
        <f>IF(U3104&lt;0,0,LOOKUP(U3104,{0,1950001,3300001,6950001,9000001,18000001,40000001},{0.05,0.1,0.2,0.23,0.33,0.4,0.45}))</f>
        <v/>
      </c>
      <c r="W3104" s="18">
        <f>IF(U3104&lt;0,0.9,0.9-V3104*1.021)</f>
        <v/>
      </c>
      <c r="X3104" s="16">
        <f>ROUNDDOWN(S3104*0.2/W3104+2000,0)</f>
        <v/>
      </c>
      <c r="Y3104" s="17">
        <f>IF(O3104&lt;=0,0,LOOKUP(O3104,{0,1950001,3300001,6950001,9000001,18000001,40000001},{0.05,0.1,0.2,0.23,0.33,0.4,0.45}))</f>
        <v/>
      </c>
    </row>
    <row r="3105">
      <c r="A3105" t="inlineStr">
        <is>
          <t>1万円刻み</t>
        </is>
      </c>
      <c r="B3105" s="16">
        <f>'3_1万円刻み'!$A$656</f>
        <v/>
      </c>
      <c r="C3105" t="n">
        <v>2025</v>
      </c>
      <c r="D3105" t="n">
        <v>0</v>
      </c>
      <c r="E3105" t="n">
        <v>0</v>
      </c>
      <c r="F3105" t="n">
        <v>0</v>
      </c>
      <c r="G3105" s="16">
        <f>ROUND(MIN(B3105/12,650000)*12*0.0915+MIN(B3105/12,1390000)*12*(0.0504+0)+B3105*0.005,0)</f>
        <v/>
      </c>
      <c r="H3105" t="n">
        <v>0</v>
      </c>
      <c r="I3105" t="n">
        <v>0</v>
      </c>
      <c r="J3105" s="16">
        <f>IF(C3105=2026,IF(B3105&lt;741000,0,IF(B3105&lt;2191000,B3105-740000,IF(B3105&lt;2193000,1451000,IF(B3105&lt;2196000,1453000,IF(B3105&lt;2200000,1456000,IF(B3105&lt;3600000,ROUNDDOWN(B3105/4,-3)*2.8-80000,IF(B3105&lt;6600000,ROUNDDOWN(B3105/4,-3)*3.2-440000,IF(B3105&lt;8500000,ROUNDDOWN(B3105*0.9,0)-1100000,B3105-1950000)))))))),IF(B3105&lt;651000,0,IF(B3105&lt;1900000,B3105-650000,IF(B3105&lt;3600000,ROUNDDOWN(B3105/4,-3)*2.8-80000,IF(B3105&lt;6600000,ROUNDDOWN(B3105/4,-3)*3.2-440000,IF(B3105&lt;8500000,ROUNDDOWN(B3105*0.9,0)-1100000,B3105-1950000))))))</f>
        <v/>
      </c>
      <c r="K3105" s="16">
        <f>IF(J3105&gt;23500000,NA(),IF(C3105=2026,IF(J3105&lt;=4890000,1040000,IF(J3105&lt;=6550000,670000,620000)),IF(J3105&lt;=1320000,950000,IF(J3105&lt;=3360000,880000,IF(J3105&lt;=4890000,680000,IF(J3105&lt;=6550000,630000,580000))))))</f>
        <v/>
      </c>
      <c r="L3105" s="16">
        <f>IF(D3105=1,IF(J3105&lt;=9000000,380000,IF(J3105&lt;=9500000,260000,IF(J3105&lt;=10000000,130000,0))),0)</f>
        <v/>
      </c>
      <c r="M3105" s="16">
        <f>IF(D3105=1,IF(J3105&lt;=9000000,330000,IF(J3105&lt;=9500000,220000,IF(J3105&lt;=10000000,110000,0))),0)</f>
        <v/>
      </c>
      <c r="N3105" s="16">
        <f>IF(D3105=1,IF(J3105&lt;=9000000,50000,IF(J3105&lt;=9500000,40000,IF(J3105&lt;=10000000,20000,0))),0)</f>
        <v/>
      </c>
      <c r="O3105" s="16">
        <f>MAX(0,ROUNDDOWN(J3105-G3105-K3105-L3105-E3105*380000-F3105*630000-H3105,-3))</f>
        <v/>
      </c>
      <c r="P3105" s="16">
        <f>MAX(0,ROUNDDOWN(J3105-G3105-430000-M3105-E3105*330000-F3105*450000-I3105,-3))</f>
        <v/>
      </c>
      <c r="Q3105" s="16">
        <f>50000+N3105+E3105*50000+F3105*180000</f>
        <v/>
      </c>
      <c r="R3105" s="16">
        <f>IF(P3105&lt;=2000000,MIN(Q3105,P3105),MAX(Q3105-(P3105-2000000),50000))*0.05</f>
        <v/>
      </c>
      <c r="S3105" s="16">
        <f>MAX(0,P3105*0.1-R3105)</f>
        <v/>
      </c>
      <c r="T3105" s="16">
        <f>Q3105+MAX(0,K3105-480000)</f>
        <v/>
      </c>
      <c r="U3105" s="16">
        <f>P3105-T3105</f>
        <v/>
      </c>
      <c r="V3105" s="17">
        <f>IF(U3105&lt;0,0,LOOKUP(U3105,{0,1950001,3300001,6950001,9000001,18000001,40000001},{0.05,0.1,0.2,0.23,0.33,0.4,0.45}))</f>
        <v/>
      </c>
      <c r="W3105" s="18">
        <f>IF(U3105&lt;0,0.9,0.9-V3105*1.021)</f>
        <v/>
      </c>
      <c r="X3105" s="16">
        <f>ROUNDDOWN(S3105*0.2/W3105+2000,0)</f>
        <v/>
      </c>
      <c r="Y3105" s="17">
        <f>IF(O3105&lt;=0,0,LOOKUP(O3105,{0,1950001,3300001,6950001,9000001,18000001,40000001},{0.05,0.1,0.2,0.23,0.33,0.4,0.45}))</f>
        <v/>
      </c>
    </row>
    <row r="3106">
      <c r="A3106" t="inlineStr">
        <is>
          <t>1万円刻み</t>
        </is>
      </c>
      <c r="B3106" s="16">
        <f>'3_1万円刻み'!$A$656</f>
        <v/>
      </c>
      <c r="C3106" t="n">
        <v>2026</v>
      </c>
      <c r="D3106" t="n">
        <v>0</v>
      </c>
      <c r="E3106" t="n">
        <v>0</v>
      </c>
      <c r="F3106" t="n">
        <v>0</v>
      </c>
      <c r="G3106" s="16">
        <f>ROUND(MIN(B3106/12,650000)*12*0.0915+MIN(B3106/12,1390000)*12*(0.0504+0)+B3106*0.005,0)</f>
        <v/>
      </c>
      <c r="H3106" t="n">
        <v>0</v>
      </c>
      <c r="I3106" t="n">
        <v>0</v>
      </c>
      <c r="J3106" s="16">
        <f>IF(C3106=2026,IF(B3106&lt;741000,0,IF(B3106&lt;2191000,B3106-740000,IF(B3106&lt;2193000,1451000,IF(B3106&lt;2196000,1453000,IF(B3106&lt;2200000,1456000,IF(B3106&lt;3600000,ROUNDDOWN(B3106/4,-3)*2.8-80000,IF(B3106&lt;6600000,ROUNDDOWN(B3106/4,-3)*3.2-440000,IF(B3106&lt;8500000,ROUNDDOWN(B3106*0.9,0)-1100000,B3106-1950000)))))))),IF(B3106&lt;651000,0,IF(B3106&lt;1900000,B3106-650000,IF(B3106&lt;3600000,ROUNDDOWN(B3106/4,-3)*2.8-80000,IF(B3106&lt;6600000,ROUNDDOWN(B3106/4,-3)*3.2-440000,IF(B3106&lt;8500000,ROUNDDOWN(B3106*0.9,0)-1100000,B3106-1950000))))))</f>
        <v/>
      </c>
      <c r="K3106" s="16">
        <f>IF(J3106&gt;23500000,NA(),IF(C3106=2026,IF(J3106&lt;=4890000,1040000,IF(J3106&lt;=6550000,670000,620000)),IF(J3106&lt;=1320000,950000,IF(J3106&lt;=3360000,880000,IF(J3106&lt;=4890000,680000,IF(J3106&lt;=6550000,630000,580000))))))</f>
        <v/>
      </c>
      <c r="L3106" s="16">
        <f>IF(D3106=1,IF(J3106&lt;=9000000,380000,IF(J3106&lt;=9500000,260000,IF(J3106&lt;=10000000,130000,0))),0)</f>
        <v/>
      </c>
      <c r="M3106" s="16">
        <f>IF(D3106=1,IF(J3106&lt;=9000000,330000,IF(J3106&lt;=9500000,220000,IF(J3106&lt;=10000000,110000,0))),0)</f>
        <v/>
      </c>
      <c r="N3106" s="16">
        <f>IF(D3106=1,IF(J3106&lt;=9000000,50000,IF(J3106&lt;=9500000,40000,IF(J3106&lt;=10000000,20000,0))),0)</f>
        <v/>
      </c>
      <c r="O3106" s="16">
        <f>MAX(0,ROUNDDOWN(J3106-G3106-K3106-L3106-E3106*380000-F3106*630000-H3106,-3))</f>
        <v/>
      </c>
      <c r="P3106" s="16">
        <f>MAX(0,ROUNDDOWN(J3106-G3106-430000-M3106-E3106*330000-F3106*450000-I3106,-3))</f>
        <v/>
      </c>
      <c r="Q3106" s="16">
        <f>50000+N3106+E3106*50000+F3106*180000</f>
        <v/>
      </c>
      <c r="R3106" s="16">
        <f>IF(P3106&lt;=2000000,MIN(Q3106,P3106),MAX(Q3106-(P3106-2000000),50000))*0.05</f>
        <v/>
      </c>
      <c r="S3106" s="16">
        <f>MAX(0,P3106*0.1-R3106)</f>
        <v/>
      </c>
      <c r="T3106" s="16">
        <f>Q3106+MAX(0,K3106-480000)</f>
        <v/>
      </c>
      <c r="U3106" s="16">
        <f>P3106-T3106</f>
        <v/>
      </c>
      <c r="V3106" s="17">
        <f>IF(U3106&lt;0,0,LOOKUP(U3106,{0,1950001,3300001,6950001,9000001,18000001,40000001},{0.05,0.1,0.2,0.23,0.33,0.4,0.45}))</f>
        <v/>
      </c>
      <c r="W3106" s="18">
        <f>IF(U3106&lt;0,0.9,0.9-V3106*1.021)</f>
        <v/>
      </c>
      <c r="X3106" s="16">
        <f>ROUNDDOWN(S3106*0.2/W3106+2000,0)</f>
        <v/>
      </c>
      <c r="Y3106" s="17">
        <f>IF(O3106&lt;=0,0,LOOKUP(O3106,{0,1950001,3300001,6950001,9000001,18000001,40000001},{0.05,0.1,0.2,0.23,0.33,0.4,0.45}))</f>
        <v/>
      </c>
    </row>
    <row r="3107">
      <c r="A3107" t="inlineStr">
        <is>
          <t>1万円刻み</t>
        </is>
      </c>
      <c r="B3107" s="16">
        <f>'3_1万円刻み'!$A$656</f>
        <v/>
      </c>
      <c r="C3107" t="n">
        <v>2025</v>
      </c>
      <c r="D3107" t="n">
        <v>1</v>
      </c>
      <c r="E3107" t="n">
        <v>0</v>
      </c>
      <c r="F3107" t="n">
        <v>0</v>
      </c>
      <c r="G3107" s="16">
        <f>ROUND(MIN(B3107/12,650000)*12*0.0915+MIN(B3107/12,1390000)*12*(0.0504+0)+B3107*0.005,0)</f>
        <v/>
      </c>
      <c r="H3107" t="n">
        <v>0</v>
      </c>
      <c r="I3107" t="n">
        <v>0</v>
      </c>
      <c r="J3107" s="16">
        <f>IF(C3107=2026,IF(B3107&lt;741000,0,IF(B3107&lt;2191000,B3107-740000,IF(B3107&lt;2193000,1451000,IF(B3107&lt;2196000,1453000,IF(B3107&lt;2200000,1456000,IF(B3107&lt;3600000,ROUNDDOWN(B3107/4,-3)*2.8-80000,IF(B3107&lt;6600000,ROUNDDOWN(B3107/4,-3)*3.2-440000,IF(B3107&lt;8500000,ROUNDDOWN(B3107*0.9,0)-1100000,B3107-1950000)))))))),IF(B3107&lt;651000,0,IF(B3107&lt;1900000,B3107-650000,IF(B3107&lt;3600000,ROUNDDOWN(B3107/4,-3)*2.8-80000,IF(B3107&lt;6600000,ROUNDDOWN(B3107/4,-3)*3.2-440000,IF(B3107&lt;8500000,ROUNDDOWN(B3107*0.9,0)-1100000,B3107-1950000))))))</f>
        <v/>
      </c>
      <c r="K3107" s="16">
        <f>IF(J3107&gt;23500000,NA(),IF(C3107=2026,IF(J3107&lt;=4890000,1040000,IF(J3107&lt;=6550000,670000,620000)),IF(J3107&lt;=1320000,950000,IF(J3107&lt;=3360000,880000,IF(J3107&lt;=4890000,680000,IF(J3107&lt;=6550000,630000,580000))))))</f>
        <v/>
      </c>
      <c r="L3107" s="16">
        <f>IF(D3107=1,IF(J3107&lt;=9000000,380000,IF(J3107&lt;=9500000,260000,IF(J3107&lt;=10000000,130000,0))),0)</f>
        <v/>
      </c>
      <c r="M3107" s="16">
        <f>IF(D3107=1,IF(J3107&lt;=9000000,330000,IF(J3107&lt;=9500000,220000,IF(J3107&lt;=10000000,110000,0))),0)</f>
        <v/>
      </c>
      <c r="N3107" s="16">
        <f>IF(D3107=1,IF(J3107&lt;=9000000,50000,IF(J3107&lt;=9500000,40000,IF(J3107&lt;=10000000,20000,0))),0)</f>
        <v/>
      </c>
      <c r="O3107" s="16">
        <f>MAX(0,ROUNDDOWN(J3107-G3107-K3107-L3107-E3107*380000-F3107*630000-H3107,-3))</f>
        <v/>
      </c>
      <c r="P3107" s="16">
        <f>MAX(0,ROUNDDOWN(J3107-G3107-430000-M3107-E3107*330000-F3107*450000-I3107,-3))</f>
        <v/>
      </c>
      <c r="Q3107" s="16">
        <f>50000+N3107+E3107*50000+F3107*180000</f>
        <v/>
      </c>
      <c r="R3107" s="16">
        <f>IF(P3107&lt;=2000000,MIN(Q3107,P3107),MAX(Q3107-(P3107-2000000),50000))*0.05</f>
        <v/>
      </c>
      <c r="S3107" s="16">
        <f>MAX(0,P3107*0.1-R3107)</f>
        <v/>
      </c>
      <c r="T3107" s="16">
        <f>Q3107+MAX(0,K3107-480000)</f>
        <v/>
      </c>
      <c r="U3107" s="16">
        <f>P3107-T3107</f>
        <v/>
      </c>
      <c r="V3107" s="17">
        <f>IF(U3107&lt;0,0,LOOKUP(U3107,{0,1950001,3300001,6950001,9000001,18000001,40000001},{0.05,0.1,0.2,0.23,0.33,0.4,0.45}))</f>
        <v/>
      </c>
      <c r="W3107" s="18">
        <f>IF(U3107&lt;0,0.9,0.9-V3107*1.021)</f>
        <v/>
      </c>
      <c r="X3107" s="16">
        <f>ROUNDDOWN(S3107*0.2/W3107+2000,0)</f>
        <v/>
      </c>
      <c r="Y3107" s="17">
        <f>IF(O3107&lt;=0,0,LOOKUP(O3107,{0,1950001,3300001,6950001,9000001,18000001,40000001},{0.05,0.1,0.2,0.23,0.33,0.4,0.45}))</f>
        <v/>
      </c>
    </row>
    <row r="3108">
      <c r="A3108" t="inlineStr">
        <is>
          <t>1万円刻み</t>
        </is>
      </c>
      <c r="B3108" s="16">
        <f>'3_1万円刻み'!$A$656</f>
        <v/>
      </c>
      <c r="C3108" t="n">
        <v>2026</v>
      </c>
      <c r="D3108" t="n">
        <v>1</v>
      </c>
      <c r="E3108" t="n">
        <v>0</v>
      </c>
      <c r="F3108" t="n">
        <v>0</v>
      </c>
      <c r="G3108" s="16">
        <f>ROUND(MIN(B3108/12,650000)*12*0.0915+MIN(B3108/12,1390000)*12*(0.0504+0)+B3108*0.005,0)</f>
        <v/>
      </c>
      <c r="H3108" t="n">
        <v>0</v>
      </c>
      <c r="I3108" t="n">
        <v>0</v>
      </c>
      <c r="J3108" s="16">
        <f>IF(C3108=2026,IF(B3108&lt;741000,0,IF(B3108&lt;2191000,B3108-740000,IF(B3108&lt;2193000,1451000,IF(B3108&lt;2196000,1453000,IF(B3108&lt;2200000,1456000,IF(B3108&lt;3600000,ROUNDDOWN(B3108/4,-3)*2.8-80000,IF(B3108&lt;6600000,ROUNDDOWN(B3108/4,-3)*3.2-440000,IF(B3108&lt;8500000,ROUNDDOWN(B3108*0.9,0)-1100000,B3108-1950000)))))))),IF(B3108&lt;651000,0,IF(B3108&lt;1900000,B3108-650000,IF(B3108&lt;3600000,ROUNDDOWN(B3108/4,-3)*2.8-80000,IF(B3108&lt;6600000,ROUNDDOWN(B3108/4,-3)*3.2-440000,IF(B3108&lt;8500000,ROUNDDOWN(B3108*0.9,0)-1100000,B3108-1950000))))))</f>
        <v/>
      </c>
      <c r="K3108" s="16">
        <f>IF(J3108&gt;23500000,NA(),IF(C3108=2026,IF(J3108&lt;=4890000,1040000,IF(J3108&lt;=6550000,670000,620000)),IF(J3108&lt;=1320000,950000,IF(J3108&lt;=3360000,880000,IF(J3108&lt;=4890000,680000,IF(J3108&lt;=6550000,630000,580000))))))</f>
        <v/>
      </c>
      <c r="L3108" s="16">
        <f>IF(D3108=1,IF(J3108&lt;=9000000,380000,IF(J3108&lt;=9500000,260000,IF(J3108&lt;=10000000,130000,0))),0)</f>
        <v/>
      </c>
      <c r="M3108" s="16">
        <f>IF(D3108=1,IF(J3108&lt;=9000000,330000,IF(J3108&lt;=9500000,220000,IF(J3108&lt;=10000000,110000,0))),0)</f>
        <v/>
      </c>
      <c r="N3108" s="16">
        <f>IF(D3108=1,IF(J3108&lt;=9000000,50000,IF(J3108&lt;=9500000,40000,IF(J3108&lt;=10000000,20000,0))),0)</f>
        <v/>
      </c>
      <c r="O3108" s="16">
        <f>MAX(0,ROUNDDOWN(J3108-G3108-K3108-L3108-E3108*380000-F3108*630000-H3108,-3))</f>
        <v/>
      </c>
      <c r="P3108" s="16">
        <f>MAX(0,ROUNDDOWN(J3108-G3108-430000-M3108-E3108*330000-F3108*450000-I3108,-3))</f>
        <v/>
      </c>
      <c r="Q3108" s="16">
        <f>50000+N3108+E3108*50000+F3108*180000</f>
        <v/>
      </c>
      <c r="R3108" s="16">
        <f>IF(P3108&lt;=2000000,MIN(Q3108,P3108),MAX(Q3108-(P3108-2000000),50000))*0.05</f>
        <v/>
      </c>
      <c r="S3108" s="16">
        <f>MAX(0,P3108*0.1-R3108)</f>
        <v/>
      </c>
      <c r="T3108" s="16">
        <f>Q3108+MAX(0,K3108-480000)</f>
        <v/>
      </c>
      <c r="U3108" s="16">
        <f>P3108-T3108</f>
        <v/>
      </c>
      <c r="V3108" s="17">
        <f>IF(U3108&lt;0,0,LOOKUP(U3108,{0,1950001,3300001,6950001,9000001,18000001,40000001},{0.05,0.1,0.2,0.23,0.33,0.4,0.45}))</f>
        <v/>
      </c>
      <c r="W3108" s="18">
        <f>IF(U3108&lt;0,0.9,0.9-V3108*1.021)</f>
        <v/>
      </c>
      <c r="X3108" s="16">
        <f>ROUNDDOWN(S3108*0.2/W3108+2000,0)</f>
        <v/>
      </c>
      <c r="Y3108" s="17">
        <f>IF(O3108&lt;=0,0,LOOKUP(O3108,{0,1950001,3300001,6950001,9000001,18000001,40000001},{0.05,0.1,0.2,0.23,0.33,0.4,0.45}))</f>
        <v/>
      </c>
    </row>
    <row r="3109">
      <c r="A3109" t="inlineStr">
        <is>
          <t>1万円刻み</t>
        </is>
      </c>
      <c r="B3109" s="16">
        <f>'3_1万円刻み'!$A$657</f>
        <v/>
      </c>
      <c r="C3109" t="n">
        <v>2025</v>
      </c>
      <c r="D3109" t="n">
        <v>0</v>
      </c>
      <c r="E3109" t="n">
        <v>0</v>
      </c>
      <c r="F3109" t="n">
        <v>0</v>
      </c>
      <c r="G3109" s="16">
        <f>ROUND(MIN(B3109/12,650000)*12*0.0915+MIN(B3109/12,1390000)*12*(0.0504+0)+B3109*0.005,0)</f>
        <v/>
      </c>
      <c r="H3109" t="n">
        <v>0</v>
      </c>
      <c r="I3109" t="n">
        <v>0</v>
      </c>
      <c r="J3109" s="16">
        <f>IF(C3109=2026,IF(B3109&lt;741000,0,IF(B3109&lt;2191000,B3109-740000,IF(B3109&lt;2193000,1451000,IF(B3109&lt;2196000,1453000,IF(B3109&lt;2200000,1456000,IF(B3109&lt;3600000,ROUNDDOWN(B3109/4,-3)*2.8-80000,IF(B3109&lt;6600000,ROUNDDOWN(B3109/4,-3)*3.2-440000,IF(B3109&lt;8500000,ROUNDDOWN(B3109*0.9,0)-1100000,B3109-1950000)))))))),IF(B3109&lt;651000,0,IF(B3109&lt;1900000,B3109-650000,IF(B3109&lt;3600000,ROUNDDOWN(B3109/4,-3)*2.8-80000,IF(B3109&lt;6600000,ROUNDDOWN(B3109/4,-3)*3.2-440000,IF(B3109&lt;8500000,ROUNDDOWN(B3109*0.9,0)-1100000,B3109-1950000))))))</f>
        <v/>
      </c>
      <c r="K3109" s="16">
        <f>IF(J3109&gt;23500000,NA(),IF(C3109=2026,IF(J3109&lt;=4890000,1040000,IF(J3109&lt;=6550000,670000,620000)),IF(J3109&lt;=1320000,950000,IF(J3109&lt;=3360000,880000,IF(J3109&lt;=4890000,680000,IF(J3109&lt;=6550000,630000,580000))))))</f>
        <v/>
      </c>
      <c r="L3109" s="16">
        <f>IF(D3109=1,IF(J3109&lt;=9000000,380000,IF(J3109&lt;=9500000,260000,IF(J3109&lt;=10000000,130000,0))),0)</f>
        <v/>
      </c>
      <c r="M3109" s="16">
        <f>IF(D3109=1,IF(J3109&lt;=9000000,330000,IF(J3109&lt;=9500000,220000,IF(J3109&lt;=10000000,110000,0))),0)</f>
        <v/>
      </c>
      <c r="N3109" s="16">
        <f>IF(D3109=1,IF(J3109&lt;=9000000,50000,IF(J3109&lt;=9500000,40000,IF(J3109&lt;=10000000,20000,0))),0)</f>
        <v/>
      </c>
      <c r="O3109" s="16">
        <f>MAX(0,ROUNDDOWN(J3109-G3109-K3109-L3109-E3109*380000-F3109*630000-H3109,-3))</f>
        <v/>
      </c>
      <c r="P3109" s="16">
        <f>MAX(0,ROUNDDOWN(J3109-G3109-430000-M3109-E3109*330000-F3109*450000-I3109,-3))</f>
        <v/>
      </c>
      <c r="Q3109" s="16">
        <f>50000+N3109+E3109*50000+F3109*180000</f>
        <v/>
      </c>
      <c r="R3109" s="16">
        <f>IF(P3109&lt;=2000000,MIN(Q3109,P3109),MAX(Q3109-(P3109-2000000),50000))*0.05</f>
        <v/>
      </c>
      <c r="S3109" s="16">
        <f>MAX(0,P3109*0.1-R3109)</f>
        <v/>
      </c>
      <c r="T3109" s="16">
        <f>Q3109+MAX(0,K3109-480000)</f>
        <v/>
      </c>
      <c r="U3109" s="16">
        <f>P3109-T3109</f>
        <v/>
      </c>
      <c r="V3109" s="17">
        <f>IF(U3109&lt;0,0,LOOKUP(U3109,{0,1950001,3300001,6950001,9000001,18000001,40000001},{0.05,0.1,0.2,0.23,0.33,0.4,0.45}))</f>
        <v/>
      </c>
      <c r="W3109" s="18">
        <f>IF(U3109&lt;0,0.9,0.9-V3109*1.021)</f>
        <v/>
      </c>
      <c r="X3109" s="16">
        <f>ROUNDDOWN(S3109*0.2/W3109+2000,0)</f>
        <v/>
      </c>
      <c r="Y3109" s="17">
        <f>IF(O3109&lt;=0,0,LOOKUP(O3109,{0,1950001,3300001,6950001,9000001,18000001,40000001},{0.05,0.1,0.2,0.23,0.33,0.4,0.45}))</f>
        <v/>
      </c>
    </row>
    <row r="3110">
      <c r="A3110" t="inlineStr">
        <is>
          <t>1万円刻み</t>
        </is>
      </c>
      <c r="B3110" s="16">
        <f>'3_1万円刻み'!$A$657</f>
        <v/>
      </c>
      <c r="C3110" t="n">
        <v>2026</v>
      </c>
      <c r="D3110" t="n">
        <v>0</v>
      </c>
      <c r="E3110" t="n">
        <v>0</v>
      </c>
      <c r="F3110" t="n">
        <v>0</v>
      </c>
      <c r="G3110" s="16">
        <f>ROUND(MIN(B3110/12,650000)*12*0.0915+MIN(B3110/12,1390000)*12*(0.0504+0)+B3110*0.005,0)</f>
        <v/>
      </c>
      <c r="H3110" t="n">
        <v>0</v>
      </c>
      <c r="I3110" t="n">
        <v>0</v>
      </c>
      <c r="J3110" s="16">
        <f>IF(C3110=2026,IF(B3110&lt;741000,0,IF(B3110&lt;2191000,B3110-740000,IF(B3110&lt;2193000,1451000,IF(B3110&lt;2196000,1453000,IF(B3110&lt;2200000,1456000,IF(B3110&lt;3600000,ROUNDDOWN(B3110/4,-3)*2.8-80000,IF(B3110&lt;6600000,ROUNDDOWN(B3110/4,-3)*3.2-440000,IF(B3110&lt;8500000,ROUNDDOWN(B3110*0.9,0)-1100000,B3110-1950000)))))))),IF(B3110&lt;651000,0,IF(B3110&lt;1900000,B3110-650000,IF(B3110&lt;3600000,ROUNDDOWN(B3110/4,-3)*2.8-80000,IF(B3110&lt;6600000,ROUNDDOWN(B3110/4,-3)*3.2-440000,IF(B3110&lt;8500000,ROUNDDOWN(B3110*0.9,0)-1100000,B3110-1950000))))))</f>
        <v/>
      </c>
      <c r="K3110" s="16">
        <f>IF(J3110&gt;23500000,NA(),IF(C3110=2026,IF(J3110&lt;=4890000,1040000,IF(J3110&lt;=6550000,670000,620000)),IF(J3110&lt;=1320000,950000,IF(J3110&lt;=3360000,880000,IF(J3110&lt;=4890000,680000,IF(J3110&lt;=6550000,630000,580000))))))</f>
        <v/>
      </c>
      <c r="L3110" s="16">
        <f>IF(D3110=1,IF(J3110&lt;=9000000,380000,IF(J3110&lt;=9500000,260000,IF(J3110&lt;=10000000,130000,0))),0)</f>
        <v/>
      </c>
      <c r="M3110" s="16">
        <f>IF(D3110=1,IF(J3110&lt;=9000000,330000,IF(J3110&lt;=9500000,220000,IF(J3110&lt;=10000000,110000,0))),0)</f>
        <v/>
      </c>
      <c r="N3110" s="16">
        <f>IF(D3110=1,IF(J3110&lt;=9000000,50000,IF(J3110&lt;=9500000,40000,IF(J3110&lt;=10000000,20000,0))),0)</f>
        <v/>
      </c>
      <c r="O3110" s="16">
        <f>MAX(0,ROUNDDOWN(J3110-G3110-K3110-L3110-E3110*380000-F3110*630000-H3110,-3))</f>
        <v/>
      </c>
      <c r="P3110" s="16">
        <f>MAX(0,ROUNDDOWN(J3110-G3110-430000-M3110-E3110*330000-F3110*450000-I3110,-3))</f>
        <v/>
      </c>
      <c r="Q3110" s="16">
        <f>50000+N3110+E3110*50000+F3110*180000</f>
        <v/>
      </c>
      <c r="R3110" s="16">
        <f>IF(P3110&lt;=2000000,MIN(Q3110,P3110),MAX(Q3110-(P3110-2000000),50000))*0.05</f>
        <v/>
      </c>
      <c r="S3110" s="16">
        <f>MAX(0,P3110*0.1-R3110)</f>
        <v/>
      </c>
      <c r="T3110" s="16">
        <f>Q3110+MAX(0,K3110-480000)</f>
        <v/>
      </c>
      <c r="U3110" s="16">
        <f>P3110-T3110</f>
        <v/>
      </c>
      <c r="V3110" s="17">
        <f>IF(U3110&lt;0,0,LOOKUP(U3110,{0,1950001,3300001,6950001,9000001,18000001,40000001},{0.05,0.1,0.2,0.23,0.33,0.4,0.45}))</f>
        <v/>
      </c>
      <c r="W3110" s="18">
        <f>IF(U3110&lt;0,0.9,0.9-V3110*1.021)</f>
        <v/>
      </c>
      <c r="X3110" s="16">
        <f>ROUNDDOWN(S3110*0.2/W3110+2000,0)</f>
        <v/>
      </c>
      <c r="Y3110" s="17">
        <f>IF(O3110&lt;=0,0,LOOKUP(O3110,{0,1950001,3300001,6950001,9000001,18000001,40000001},{0.05,0.1,0.2,0.23,0.33,0.4,0.45}))</f>
        <v/>
      </c>
    </row>
    <row r="3111">
      <c r="A3111" t="inlineStr">
        <is>
          <t>1万円刻み</t>
        </is>
      </c>
      <c r="B3111" s="16">
        <f>'3_1万円刻み'!$A$657</f>
        <v/>
      </c>
      <c r="C3111" t="n">
        <v>2025</v>
      </c>
      <c r="D3111" t="n">
        <v>1</v>
      </c>
      <c r="E3111" t="n">
        <v>0</v>
      </c>
      <c r="F3111" t="n">
        <v>0</v>
      </c>
      <c r="G3111" s="16">
        <f>ROUND(MIN(B3111/12,650000)*12*0.0915+MIN(B3111/12,1390000)*12*(0.0504+0)+B3111*0.005,0)</f>
        <v/>
      </c>
      <c r="H3111" t="n">
        <v>0</v>
      </c>
      <c r="I3111" t="n">
        <v>0</v>
      </c>
      <c r="J3111" s="16">
        <f>IF(C3111=2026,IF(B3111&lt;741000,0,IF(B3111&lt;2191000,B3111-740000,IF(B3111&lt;2193000,1451000,IF(B3111&lt;2196000,1453000,IF(B3111&lt;2200000,1456000,IF(B3111&lt;3600000,ROUNDDOWN(B3111/4,-3)*2.8-80000,IF(B3111&lt;6600000,ROUNDDOWN(B3111/4,-3)*3.2-440000,IF(B3111&lt;8500000,ROUNDDOWN(B3111*0.9,0)-1100000,B3111-1950000)))))))),IF(B3111&lt;651000,0,IF(B3111&lt;1900000,B3111-650000,IF(B3111&lt;3600000,ROUNDDOWN(B3111/4,-3)*2.8-80000,IF(B3111&lt;6600000,ROUNDDOWN(B3111/4,-3)*3.2-440000,IF(B3111&lt;8500000,ROUNDDOWN(B3111*0.9,0)-1100000,B3111-1950000))))))</f>
        <v/>
      </c>
      <c r="K3111" s="16">
        <f>IF(J3111&gt;23500000,NA(),IF(C3111=2026,IF(J3111&lt;=4890000,1040000,IF(J3111&lt;=6550000,670000,620000)),IF(J3111&lt;=1320000,950000,IF(J3111&lt;=3360000,880000,IF(J3111&lt;=4890000,680000,IF(J3111&lt;=6550000,630000,580000))))))</f>
        <v/>
      </c>
      <c r="L3111" s="16">
        <f>IF(D3111=1,IF(J3111&lt;=9000000,380000,IF(J3111&lt;=9500000,260000,IF(J3111&lt;=10000000,130000,0))),0)</f>
        <v/>
      </c>
      <c r="M3111" s="16">
        <f>IF(D3111=1,IF(J3111&lt;=9000000,330000,IF(J3111&lt;=9500000,220000,IF(J3111&lt;=10000000,110000,0))),0)</f>
        <v/>
      </c>
      <c r="N3111" s="16">
        <f>IF(D3111=1,IF(J3111&lt;=9000000,50000,IF(J3111&lt;=9500000,40000,IF(J3111&lt;=10000000,20000,0))),0)</f>
        <v/>
      </c>
      <c r="O3111" s="16">
        <f>MAX(0,ROUNDDOWN(J3111-G3111-K3111-L3111-E3111*380000-F3111*630000-H3111,-3))</f>
        <v/>
      </c>
      <c r="P3111" s="16">
        <f>MAX(0,ROUNDDOWN(J3111-G3111-430000-M3111-E3111*330000-F3111*450000-I3111,-3))</f>
        <v/>
      </c>
      <c r="Q3111" s="16">
        <f>50000+N3111+E3111*50000+F3111*180000</f>
        <v/>
      </c>
      <c r="R3111" s="16">
        <f>IF(P3111&lt;=2000000,MIN(Q3111,P3111),MAX(Q3111-(P3111-2000000),50000))*0.05</f>
        <v/>
      </c>
      <c r="S3111" s="16">
        <f>MAX(0,P3111*0.1-R3111)</f>
        <v/>
      </c>
      <c r="T3111" s="16">
        <f>Q3111+MAX(0,K3111-480000)</f>
        <v/>
      </c>
      <c r="U3111" s="16">
        <f>P3111-T3111</f>
        <v/>
      </c>
      <c r="V3111" s="17">
        <f>IF(U3111&lt;0,0,LOOKUP(U3111,{0,1950001,3300001,6950001,9000001,18000001,40000001},{0.05,0.1,0.2,0.23,0.33,0.4,0.45}))</f>
        <v/>
      </c>
      <c r="W3111" s="18">
        <f>IF(U3111&lt;0,0.9,0.9-V3111*1.021)</f>
        <v/>
      </c>
      <c r="X3111" s="16">
        <f>ROUNDDOWN(S3111*0.2/W3111+2000,0)</f>
        <v/>
      </c>
      <c r="Y3111" s="17">
        <f>IF(O3111&lt;=0,0,LOOKUP(O3111,{0,1950001,3300001,6950001,9000001,18000001,40000001},{0.05,0.1,0.2,0.23,0.33,0.4,0.45}))</f>
        <v/>
      </c>
    </row>
    <row r="3112">
      <c r="A3112" t="inlineStr">
        <is>
          <t>1万円刻み</t>
        </is>
      </c>
      <c r="B3112" s="16">
        <f>'3_1万円刻み'!$A$657</f>
        <v/>
      </c>
      <c r="C3112" t="n">
        <v>2026</v>
      </c>
      <c r="D3112" t="n">
        <v>1</v>
      </c>
      <c r="E3112" t="n">
        <v>0</v>
      </c>
      <c r="F3112" t="n">
        <v>0</v>
      </c>
      <c r="G3112" s="16">
        <f>ROUND(MIN(B3112/12,650000)*12*0.0915+MIN(B3112/12,1390000)*12*(0.0504+0)+B3112*0.005,0)</f>
        <v/>
      </c>
      <c r="H3112" t="n">
        <v>0</v>
      </c>
      <c r="I3112" t="n">
        <v>0</v>
      </c>
      <c r="J3112" s="16">
        <f>IF(C3112=2026,IF(B3112&lt;741000,0,IF(B3112&lt;2191000,B3112-740000,IF(B3112&lt;2193000,1451000,IF(B3112&lt;2196000,1453000,IF(B3112&lt;2200000,1456000,IF(B3112&lt;3600000,ROUNDDOWN(B3112/4,-3)*2.8-80000,IF(B3112&lt;6600000,ROUNDDOWN(B3112/4,-3)*3.2-440000,IF(B3112&lt;8500000,ROUNDDOWN(B3112*0.9,0)-1100000,B3112-1950000)))))))),IF(B3112&lt;651000,0,IF(B3112&lt;1900000,B3112-650000,IF(B3112&lt;3600000,ROUNDDOWN(B3112/4,-3)*2.8-80000,IF(B3112&lt;6600000,ROUNDDOWN(B3112/4,-3)*3.2-440000,IF(B3112&lt;8500000,ROUNDDOWN(B3112*0.9,0)-1100000,B3112-1950000))))))</f>
        <v/>
      </c>
      <c r="K3112" s="16">
        <f>IF(J3112&gt;23500000,NA(),IF(C3112=2026,IF(J3112&lt;=4890000,1040000,IF(J3112&lt;=6550000,670000,620000)),IF(J3112&lt;=1320000,950000,IF(J3112&lt;=3360000,880000,IF(J3112&lt;=4890000,680000,IF(J3112&lt;=6550000,630000,580000))))))</f>
        <v/>
      </c>
      <c r="L3112" s="16">
        <f>IF(D3112=1,IF(J3112&lt;=9000000,380000,IF(J3112&lt;=9500000,260000,IF(J3112&lt;=10000000,130000,0))),0)</f>
        <v/>
      </c>
      <c r="M3112" s="16">
        <f>IF(D3112=1,IF(J3112&lt;=9000000,330000,IF(J3112&lt;=9500000,220000,IF(J3112&lt;=10000000,110000,0))),0)</f>
        <v/>
      </c>
      <c r="N3112" s="16">
        <f>IF(D3112=1,IF(J3112&lt;=9000000,50000,IF(J3112&lt;=9500000,40000,IF(J3112&lt;=10000000,20000,0))),0)</f>
        <v/>
      </c>
      <c r="O3112" s="16">
        <f>MAX(0,ROUNDDOWN(J3112-G3112-K3112-L3112-E3112*380000-F3112*630000-H3112,-3))</f>
        <v/>
      </c>
      <c r="P3112" s="16">
        <f>MAX(0,ROUNDDOWN(J3112-G3112-430000-M3112-E3112*330000-F3112*450000-I3112,-3))</f>
        <v/>
      </c>
      <c r="Q3112" s="16">
        <f>50000+N3112+E3112*50000+F3112*180000</f>
        <v/>
      </c>
      <c r="R3112" s="16">
        <f>IF(P3112&lt;=2000000,MIN(Q3112,P3112),MAX(Q3112-(P3112-2000000),50000))*0.05</f>
        <v/>
      </c>
      <c r="S3112" s="16">
        <f>MAX(0,P3112*0.1-R3112)</f>
        <v/>
      </c>
      <c r="T3112" s="16">
        <f>Q3112+MAX(0,K3112-480000)</f>
        <v/>
      </c>
      <c r="U3112" s="16">
        <f>P3112-T3112</f>
        <v/>
      </c>
      <c r="V3112" s="17">
        <f>IF(U3112&lt;0,0,LOOKUP(U3112,{0,1950001,3300001,6950001,9000001,18000001,40000001},{0.05,0.1,0.2,0.23,0.33,0.4,0.45}))</f>
        <v/>
      </c>
      <c r="W3112" s="18">
        <f>IF(U3112&lt;0,0.9,0.9-V3112*1.021)</f>
        <v/>
      </c>
      <c r="X3112" s="16">
        <f>ROUNDDOWN(S3112*0.2/W3112+2000,0)</f>
        <v/>
      </c>
      <c r="Y3112" s="17">
        <f>IF(O3112&lt;=0,0,LOOKUP(O3112,{0,1950001,3300001,6950001,9000001,18000001,40000001},{0.05,0.1,0.2,0.23,0.33,0.4,0.45}))</f>
        <v/>
      </c>
    </row>
    <row r="3113">
      <c r="A3113" t="inlineStr">
        <is>
          <t>1万円刻み</t>
        </is>
      </c>
      <c r="B3113" s="16">
        <f>'3_1万円刻み'!$A$658</f>
        <v/>
      </c>
      <c r="C3113" t="n">
        <v>2025</v>
      </c>
      <c r="D3113" t="n">
        <v>0</v>
      </c>
      <c r="E3113" t="n">
        <v>0</v>
      </c>
      <c r="F3113" t="n">
        <v>0</v>
      </c>
      <c r="G3113" s="16">
        <f>ROUND(MIN(B3113/12,650000)*12*0.0915+MIN(B3113/12,1390000)*12*(0.0504+0)+B3113*0.005,0)</f>
        <v/>
      </c>
      <c r="H3113" t="n">
        <v>0</v>
      </c>
      <c r="I3113" t="n">
        <v>0</v>
      </c>
      <c r="J3113" s="16">
        <f>IF(C3113=2026,IF(B3113&lt;741000,0,IF(B3113&lt;2191000,B3113-740000,IF(B3113&lt;2193000,1451000,IF(B3113&lt;2196000,1453000,IF(B3113&lt;2200000,1456000,IF(B3113&lt;3600000,ROUNDDOWN(B3113/4,-3)*2.8-80000,IF(B3113&lt;6600000,ROUNDDOWN(B3113/4,-3)*3.2-440000,IF(B3113&lt;8500000,ROUNDDOWN(B3113*0.9,0)-1100000,B3113-1950000)))))))),IF(B3113&lt;651000,0,IF(B3113&lt;1900000,B3113-650000,IF(B3113&lt;3600000,ROUNDDOWN(B3113/4,-3)*2.8-80000,IF(B3113&lt;6600000,ROUNDDOWN(B3113/4,-3)*3.2-440000,IF(B3113&lt;8500000,ROUNDDOWN(B3113*0.9,0)-1100000,B3113-1950000))))))</f>
        <v/>
      </c>
      <c r="K3113" s="16">
        <f>IF(J3113&gt;23500000,NA(),IF(C3113=2026,IF(J3113&lt;=4890000,1040000,IF(J3113&lt;=6550000,670000,620000)),IF(J3113&lt;=1320000,950000,IF(J3113&lt;=3360000,880000,IF(J3113&lt;=4890000,680000,IF(J3113&lt;=6550000,630000,580000))))))</f>
        <v/>
      </c>
      <c r="L3113" s="16">
        <f>IF(D3113=1,IF(J3113&lt;=9000000,380000,IF(J3113&lt;=9500000,260000,IF(J3113&lt;=10000000,130000,0))),0)</f>
        <v/>
      </c>
      <c r="M3113" s="16">
        <f>IF(D3113=1,IF(J3113&lt;=9000000,330000,IF(J3113&lt;=9500000,220000,IF(J3113&lt;=10000000,110000,0))),0)</f>
        <v/>
      </c>
      <c r="N3113" s="16">
        <f>IF(D3113=1,IF(J3113&lt;=9000000,50000,IF(J3113&lt;=9500000,40000,IF(J3113&lt;=10000000,20000,0))),0)</f>
        <v/>
      </c>
      <c r="O3113" s="16">
        <f>MAX(0,ROUNDDOWN(J3113-G3113-K3113-L3113-E3113*380000-F3113*630000-H3113,-3))</f>
        <v/>
      </c>
      <c r="P3113" s="16">
        <f>MAX(0,ROUNDDOWN(J3113-G3113-430000-M3113-E3113*330000-F3113*450000-I3113,-3))</f>
        <v/>
      </c>
      <c r="Q3113" s="16">
        <f>50000+N3113+E3113*50000+F3113*180000</f>
        <v/>
      </c>
      <c r="R3113" s="16">
        <f>IF(P3113&lt;=2000000,MIN(Q3113,P3113),MAX(Q3113-(P3113-2000000),50000))*0.05</f>
        <v/>
      </c>
      <c r="S3113" s="16">
        <f>MAX(0,P3113*0.1-R3113)</f>
        <v/>
      </c>
      <c r="T3113" s="16">
        <f>Q3113+MAX(0,K3113-480000)</f>
        <v/>
      </c>
      <c r="U3113" s="16">
        <f>P3113-T3113</f>
        <v/>
      </c>
      <c r="V3113" s="17">
        <f>IF(U3113&lt;0,0,LOOKUP(U3113,{0,1950001,3300001,6950001,9000001,18000001,40000001},{0.05,0.1,0.2,0.23,0.33,0.4,0.45}))</f>
        <v/>
      </c>
      <c r="W3113" s="18">
        <f>IF(U3113&lt;0,0.9,0.9-V3113*1.021)</f>
        <v/>
      </c>
      <c r="X3113" s="16">
        <f>ROUNDDOWN(S3113*0.2/W3113+2000,0)</f>
        <v/>
      </c>
      <c r="Y3113" s="17">
        <f>IF(O3113&lt;=0,0,LOOKUP(O3113,{0,1950001,3300001,6950001,9000001,18000001,40000001},{0.05,0.1,0.2,0.23,0.33,0.4,0.45}))</f>
        <v/>
      </c>
    </row>
    <row r="3114">
      <c r="A3114" t="inlineStr">
        <is>
          <t>1万円刻み</t>
        </is>
      </c>
      <c r="B3114" s="16">
        <f>'3_1万円刻み'!$A$658</f>
        <v/>
      </c>
      <c r="C3114" t="n">
        <v>2026</v>
      </c>
      <c r="D3114" t="n">
        <v>0</v>
      </c>
      <c r="E3114" t="n">
        <v>0</v>
      </c>
      <c r="F3114" t="n">
        <v>0</v>
      </c>
      <c r="G3114" s="16">
        <f>ROUND(MIN(B3114/12,650000)*12*0.0915+MIN(B3114/12,1390000)*12*(0.0504+0)+B3114*0.005,0)</f>
        <v/>
      </c>
      <c r="H3114" t="n">
        <v>0</v>
      </c>
      <c r="I3114" t="n">
        <v>0</v>
      </c>
      <c r="J3114" s="16">
        <f>IF(C3114=2026,IF(B3114&lt;741000,0,IF(B3114&lt;2191000,B3114-740000,IF(B3114&lt;2193000,1451000,IF(B3114&lt;2196000,1453000,IF(B3114&lt;2200000,1456000,IF(B3114&lt;3600000,ROUNDDOWN(B3114/4,-3)*2.8-80000,IF(B3114&lt;6600000,ROUNDDOWN(B3114/4,-3)*3.2-440000,IF(B3114&lt;8500000,ROUNDDOWN(B3114*0.9,0)-1100000,B3114-1950000)))))))),IF(B3114&lt;651000,0,IF(B3114&lt;1900000,B3114-650000,IF(B3114&lt;3600000,ROUNDDOWN(B3114/4,-3)*2.8-80000,IF(B3114&lt;6600000,ROUNDDOWN(B3114/4,-3)*3.2-440000,IF(B3114&lt;8500000,ROUNDDOWN(B3114*0.9,0)-1100000,B3114-1950000))))))</f>
        <v/>
      </c>
      <c r="K3114" s="16">
        <f>IF(J3114&gt;23500000,NA(),IF(C3114=2026,IF(J3114&lt;=4890000,1040000,IF(J3114&lt;=6550000,670000,620000)),IF(J3114&lt;=1320000,950000,IF(J3114&lt;=3360000,880000,IF(J3114&lt;=4890000,680000,IF(J3114&lt;=6550000,630000,580000))))))</f>
        <v/>
      </c>
      <c r="L3114" s="16">
        <f>IF(D3114=1,IF(J3114&lt;=9000000,380000,IF(J3114&lt;=9500000,260000,IF(J3114&lt;=10000000,130000,0))),0)</f>
        <v/>
      </c>
      <c r="M3114" s="16">
        <f>IF(D3114=1,IF(J3114&lt;=9000000,330000,IF(J3114&lt;=9500000,220000,IF(J3114&lt;=10000000,110000,0))),0)</f>
        <v/>
      </c>
      <c r="N3114" s="16">
        <f>IF(D3114=1,IF(J3114&lt;=9000000,50000,IF(J3114&lt;=9500000,40000,IF(J3114&lt;=10000000,20000,0))),0)</f>
        <v/>
      </c>
      <c r="O3114" s="16">
        <f>MAX(0,ROUNDDOWN(J3114-G3114-K3114-L3114-E3114*380000-F3114*630000-H3114,-3))</f>
        <v/>
      </c>
      <c r="P3114" s="16">
        <f>MAX(0,ROUNDDOWN(J3114-G3114-430000-M3114-E3114*330000-F3114*450000-I3114,-3))</f>
        <v/>
      </c>
      <c r="Q3114" s="16">
        <f>50000+N3114+E3114*50000+F3114*180000</f>
        <v/>
      </c>
      <c r="R3114" s="16">
        <f>IF(P3114&lt;=2000000,MIN(Q3114,P3114),MAX(Q3114-(P3114-2000000),50000))*0.05</f>
        <v/>
      </c>
      <c r="S3114" s="16">
        <f>MAX(0,P3114*0.1-R3114)</f>
        <v/>
      </c>
      <c r="T3114" s="16">
        <f>Q3114+MAX(0,K3114-480000)</f>
        <v/>
      </c>
      <c r="U3114" s="16">
        <f>P3114-T3114</f>
        <v/>
      </c>
      <c r="V3114" s="17">
        <f>IF(U3114&lt;0,0,LOOKUP(U3114,{0,1950001,3300001,6950001,9000001,18000001,40000001},{0.05,0.1,0.2,0.23,0.33,0.4,0.45}))</f>
        <v/>
      </c>
      <c r="W3114" s="18">
        <f>IF(U3114&lt;0,0.9,0.9-V3114*1.021)</f>
        <v/>
      </c>
      <c r="X3114" s="16">
        <f>ROUNDDOWN(S3114*0.2/W3114+2000,0)</f>
        <v/>
      </c>
      <c r="Y3114" s="17">
        <f>IF(O3114&lt;=0,0,LOOKUP(O3114,{0,1950001,3300001,6950001,9000001,18000001,40000001},{0.05,0.1,0.2,0.23,0.33,0.4,0.45}))</f>
        <v/>
      </c>
    </row>
    <row r="3115">
      <c r="A3115" t="inlineStr">
        <is>
          <t>1万円刻み</t>
        </is>
      </c>
      <c r="B3115" s="16">
        <f>'3_1万円刻み'!$A$658</f>
        <v/>
      </c>
      <c r="C3115" t="n">
        <v>2025</v>
      </c>
      <c r="D3115" t="n">
        <v>1</v>
      </c>
      <c r="E3115" t="n">
        <v>0</v>
      </c>
      <c r="F3115" t="n">
        <v>0</v>
      </c>
      <c r="G3115" s="16">
        <f>ROUND(MIN(B3115/12,650000)*12*0.0915+MIN(B3115/12,1390000)*12*(0.0504+0)+B3115*0.005,0)</f>
        <v/>
      </c>
      <c r="H3115" t="n">
        <v>0</v>
      </c>
      <c r="I3115" t="n">
        <v>0</v>
      </c>
      <c r="J3115" s="16">
        <f>IF(C3115=2026,IF(B3115&lt;741000,0,IF(B3115&lt;2191000,B3115-740000,IF(B3115&lt;2193000,1451000,IF(B3115&lt;2196000,1453000,IF(B3115&lt;2200000,1456000,IF(B3115&lt;3600000,ROUNDDOWN(B3115/4,-3)*2.8-80000,IF(B3115&lt;6600000,ROUNDDOWN(B3115/4,-3)*3.2-440000,IF(B3115&lt;8500000,ROUNDDOWN(B3115*0.9,0)-1100000,B3115-1950000)))))))),IF(B3115&lt;651000,0,IF(B3115&lt;1900000,B3115-650000,IF(B3115&lt;3600000,ROUNDDOWN(B3115/4,-3)*2.8-80000,IF(B3115&lt;6600000,ROUNDDOWN(B3115/4,-3)*3.2-440000,IF(B3115&lt;8500000,ROUNDDOWN(B3115*0.9,0)-1100000,B3115-1950000))))))</f>
        <v/>
      </c>
      <c r="K3115" s="16">
        <f>IF(J3115&gt;23500000,NA(),IF(C3115=2026,IF(J3115&lt;=4890000,1040000,IF(J3115&lt;=6550000,670000,620000)),IF(J3115&lt;=1320000,950000,IF(J3115&lt;=3360000,880000,IF(J3115&lt;=4890000,680000,IF(J3115&lt;=6550000,630000,580000))))))</f>
        <v/>
      </c>
      <c r="L3115" s="16">
        <f>IF(D3115=1,IF(J3115&lt;=9000000,380000,IF(J3115&lt;=9500000,260000,IF(J3115&lt;=10000000,130000,0))),0)</f>
        <v/>
      </c>
      <c r="M3115" s="16">
        <f>IF(D3115=1,IF(J3115&lt;=9000000,330000,IF(J3115&lt;=9500000,220000,IF(J3115&lt;=10000000,110000,0))),0)</f>
        <v/>
      </c>
      <c r="N3115" s="16">
        <f>IF(D3115=1,IF(J3115&lt;=9000000,50000,IF(J3115&lt;=9500000,40000,IF(J3115&lt;=10000000,20000,0))),0)</f>
        <v/>
      </c>
      <c r="O3115" s="16">
        <f>MAX(0,ROUNDDOWN(J3115-G3115-K3115-L3115-E3115*380000-F3115*630000-H3115,-3))</f>
        <v/>
      </c>
      <c r="P3115" s="16">
        <f>MAX(0,ROUNDDOWN(J3115-G3115-430000-M3115-E3115*330000-F3115*450000-I3115,-3))</f>
        <v/>
      </c>
      <c r="Q3115" s="16">
        <f>50000+N3115+E3115*50000+F3115*180000</f>
        <v/>
      </c>
      <c r="R3115" s="16">
        <f>IF(P3115&lt;=2000000,MIN(Q3115,P3115),MAX(Q3115-(P3115-2000000),50000))*0.05</f>
        <v/>
      </c>
      <c r="S3115" s="16">
        <f>MAX(0,P3115*0.1-R3115)</f>
        <v/>
      </c>
      <c r="T3115" s="16">
        <f>Q3115+MAX(0,K3115-480000)</f>
        <v/>
      </c>
      <c r="U3115" s="16">
        <f>P3115-T3115</f>
        <v/>
      </c>
      <c r="V3115" s="17">
        <f>IF(U3115&lt;0,0,LOOKUP(U3115,{0,1950001,3300001,6950001,9000001,18000001,40000001},{0.05,0.1,0.2,0.23,0.33,0.4,0.45}))</f>
        <v/>
      </c>
      <c r="W3115" s="18">
        <f>IF(U3115&lt;0,0.9,0.9-V3115*1.021)</f>
        <v/>
      </c>
      <c r="X3115" s="16">
        <f>ROUNDDOWN(S3115*0.2/W3115+2000,0)</f>
        <v/>
      </c>
      <c r="Y3115" s="17">
        <f>IF(O3115&lt;=0,0,LOOKUP(O3115,{0,1950001,3300001,6950001,9000001,18000001,40000001},{0.05,0.1,0.2,0.23,0.33,0.4,0.45}))</f>
        <v/>
      </c>
    </row>
    <row r="3116">
      <c r="A3116" t="inlineStr">
        <is>
          <t>1万円刻み</t>
        </is>
      </c>
      <c r="B3116" s="16">
        <f>'3_1万円刻み'!$A$658</f>
        <v/>
      </c>
      <c r="C3116" t="n">
        <v>2026</v>
      </c>
      <c r="D3116" t="n">
        <v>1</v>
      </c>
      <c r="E3116" t="n">
        <v>0</v>
      </c>
      <c r="F3116" t="n">
        <v>0</v>
      </c>
      <c r="G3116" s="16">
        <f>ROUND(MIN(B3116/12,650000)*12*0.0915+MIN(B3116/12,1390000)*12*(0.0504+0)+B3116*0.005,0)</f>
        <v/>
      </c>
      <c r="H3116" t="n">
        <v>0</v>
      </c>
      <c r="I3116" t="n">
        <v>0</v>
      </c>
      <c r="J3116" s="16">
        <f>IF(C3116=2026,IF(B3116&lt;741000,0,IF(B3116&lt;2191000,B3116-740000,IF(B3116&lt;2193000,1451000,IF(B3116&lt;2196000,1453000,IF(B3116&lt;2200000,1456000,IF(B3116&lt;3600000,ROUNDDOWN(B3116/4,-3)*2.8-80000,IF(B3116&lt;6600000,ROUNDDOWN(B3116/4,-3)*3.2-440000,IF(B3116&lt;8500000,ROUNDDOWN(B3116*0.9,0)-1100000,B3116-1950000)))))))),IF(B3116&lt;651000,0,IF(B3116&lt;1900000,B3116-650000,IF(B3116&lt;3600000,ROUNDDOWN(B3116/4,-3)*2.8-80000,IF(B3116&lt;6600000,ROUNDDOWN(B3116/4,-3)*3.2-440000,IF(B3116&lt;8500000,ROUNDDOWN(B3116*0.9,0)-1100000,B3116-1950000))))))</f>
        <v/>
      </c>
      <c r="K3116" s="16">
        <f>IF(J3116&gt;23500000,NA(),IF(C3116=2026,IF(J3116&lt;=4890000,1040000,IF(J3116&lt;=6550000,670000,620000)),IF(J3116&lt;=1320000,950000,IF(J3116&lt;=3360000,880000,IF(J3116&lt;=4890000,680000,IF(J3116&lt;=6550000,630000,580000))))))</f>
        <v/>
      </c>
      <c r="L3116" s="16">
        <f>IF(D3116=1,IF(J3116&lt;=9000000,380000,IF(J3116&lt;=9500000,260000,IF(J3116&lt;=10000000,130000,0))),0)</f>
        <v/>
      </c>
      <c r="M3116" s="16">
        <f>IF(D3116=1,IF(J3116&lt;=9000000,330000,IF(J3116&lt;=9500000,220000,IF(J3116&lt;=10000000,110000,0))),0)</f>
        <v/>
      </c>
      <c r="N3116" s="16">
        <f>IF(D3116=1,IF(J3116&lt;=9000000,50000,IF(J3116&lt;=9500000,40000,IF(J3116&lt;=10000000,20000,0))),0)</f>
        <v/>
      </c>
      <c r="O3116" s="16">
        <f>MAX(0,ROUNDDOWN(J3116-G3116-K3116-L3116-E3116*380000-F3116*630000-H3116,-3))</f>
        <v/>
      </c>
      <c r="P3116" s="16">
        <f>MAX(0,ROUNDDOWN(J3116-G3116-430000-M3116-E3116*330000-F3116*450000-I3116,-3))</f>
        <v/>
      </c>
      <c r="Q3116" s="16">
        <f>50000+N3116+E3116*50000+F3116*180000</f>
        <v/>
      </c>
      <c r="R3116" s="16">
        <f>IF(P3116&lt;=2000000,MIN(Q3116,P3116),MAX(Q3116-(P3116-2000000),50000))*0.05</f>
        <v/>
      </c>
      <c r="S3116" s="16">
        <f>MAX(0,P3116*0.1-R3116)</f>
        <v/>
      </c>
      <c r="T3116" s="16">
        <f>Q3116+MAX(0,K3116-480000)</f>
        <v/>
      </c>
      <c r="U3116" s="16">
        <f>P3116-T3116</f>
        <v/>
      </c>
      <c r="V3116" s="17">
        <f>IF(U3116&lt;0,0,LOOKUP(U3116,{0,1950001,3300001,6950001,9000001,18000001,40000001},{0.05,0.1,0.2,0.23,0.33,0.4,0.45}))</f>
        <v/>
      </c>
      <c r="W3116" s="18">
        <f>IF(U3116&lt;0,0.9,0.9-V3116*1.021)</f>
        <v/>
      </c>
      <c r="X3116" s="16">
        <f>ROUNDDOWN(S3116*0.2/W3116+2000,0)</f>
        <v/>
      </c>
      <c r="Y3116" s="17">
        <f>IF(O3116&lt;=0,0,LOOKUP(O3116,{0,1950001,3300001,6950001,9000001,18000001,40000001},{0.05,0.1,0.2,0.23,0.33,0.4,0.45}))</f>
        <v/>
      </c>
    </row>
    <row r="3117">
      <c r="A3117" t="inlineStr">
        <is>
          <t>1万円刻み</t>
        </is>
      </c>
      <c r="B3117" s="16">
        <f>'3_1万円刻み'!$A$659</f>
        <v/>
      </c>
      <c r="C3117" t="n">
        <v>2025</v>
      </c>
      <c r="D3117" t="n">
        <v>0</v>
      </c>
      <c r="E3117" t="n">
        <v>0</v>
      </c>
      <c r="F3117" t="n">
        <v>0</v>
      </c>
      <c r="G3117" s="16">
        <f>ROUND(MIN(B3117/12,650000)*12*0.0915+MIN(B3117/12,1390000)*12*(0.0504+0)+B3117*0.005,0)</f>
        <v/>
      </c>
      <c r="H3117" t="n">
        <v>0</v>
      </c>
      <c r="I3117" t="n">
        <v>0</v>
      </c>
      <c r="J3117" s="16">
        <f>IF(C3117=2026,IF(B3117&lt;741000,0,IF(B3117&lt;2191000,B3117-740000,IF(B3117&lt;2193000,1451000,IF(B3117&lt;2196000,1453000,IF(B3117&lt;2200000,1456000,IF(B3117&lt;3600000,ROUNDDOWN(B3117/4,-3)*2.8-80000,IF(B3117&lt;6600000,ROUNDDOWN(B3117/4,-3)*3.2-440000,IF(B3117&lt;8500000,ROUNDDOWN(B3117*0.9,0)-1100000,B3117-1950000)))))))),IF(B3117&lt;651000,0,IF(B3117&lt;1900000,B3117-650000,IF(B3117&lt;3600000,ROUNDDOWN(B3117/4,-3)*2.8-80000,IF(B3117&lt;6600000,ROUNDDOWN(B3117/4,-3)*3.2-440000,IF(B3117&lt;8500000,ROUNDDOWN(B3117*0.9,0)-1100000,B3117-1950000))))))</f>
        <v/>
      </c>
      <c r="K3117" s="16">
        <f>IF(J3117&gt;23500000,NA(),IF(C3117=2026,IF(J3117&lt;=4890000,1040000,IF(J3117&lt;=6550000,670000,620000)),IF(J3117&lt;=1320000,950000,IF(J3117&lt;=3360000,880000,IF(J3117&lt;=4890000,680000,IF(J3117&lt;=6550000,630000,580000))))))</f>
        <v/>
      </c>
      <c r="L3117" s="16">
        <f>IF(D3117=1,IF(J3117&lt;=9000000,380000,IF(J3117&lt;=9500000,260000,IF(J3117&lt;=10000000,130000,0))),0)</f>
        <v/>
      </c>
      <c r="M3117" s="16">
        <f>IF(D3117=1,IF(J3117&lt;=9000000,330000,IF(J3117&lt;=9500000,220000,IF(J3117&lt;=10000000,110000,0))),0)</f>
        <v/>
      </c>
      <c r="N3117" s="16">
        <f>IF(D3117=1,IF(J3117&lt;=9000000,50000,IF(J3117&lt;=9500000,40000,IF(J3117&lt;=10000000,20000,0))),0)</f>
        <v/>
      </c>
      <c r="O3117" s="16">
        <f>MAX(0,ROUNDDOWN(J3117-G3117-K3117-L3117-E3117*380000-F3117*630000-H3117,-3))</f>
        <v/>
      </c>
      <c r="P3117" s="16">
        <f>MAX(0,ROUNDDOWN(J3117-G3117-430000-M3117-E3117*330000-F3117*450000-I3117,-3))</f>
        <v/>
      </c>
      <c r="Q3117" s="16">
        <f>50000+N3117+E3117*50000+F3117*180000</f>
        <v/>
      </c>
      <c r="R3117" s="16">
        <f>IF(P3117&lt;=2000000,MIN(Q3117,P3117),MAX(Q3117-(P3117-2000000),50000))*0.05</f>
        <v/>
      </c>
      <c r="S3117" s="16">
        <f>MAX(0,P3117*0.1-R3117)</f>
        <v/>
      </c>
      <c r="T3117" s="16">
        <f>Q3117+MAX(0,K3117-480000)</f>
        <v/>
      </c>
      <c r="U3117" s="16">
        <f>P3117-T3117</f>
        <v/>
      </c>
      <c r="V3117" s="17">
        <f>IF(U3117&lt;0,0,LOOKUP(U3117,{0,1950001,3300001,6950001,9000001,18000001,40000001},{0.05,0.1,0.2,0.23,0.33,0.4,0.45}))</f>
        <v/>
      </c>
      <c r="W3117" s="18">
        <f>IF(U3117&lt;0,0.9,0.9-V3117*1.021)</f>
        <v/>
      </c>
      <c r="X3117" s="16">
        <f>ROUNDDOWN(S3117*0.2/W3117+2000,0)</f>
        <v/>
      </c>
      <c r="Y3117" s="17">
        <f>IF(O3117&lt;=0,0,LOOKUP(O3117,{0,1950001,3300001,6950001,9000001,18000001,40000001},{0.05,0.1,0.2,0.23,0.33,0.4,0.45}))</f>
        <v/>
      </c>
    </row>
    <row r="3118">
      <c r="A3118" t="inlineStr">
        <is>
          <t>1万円刻み</t>
        </is>
      </c>
      <c r="B3118" s="16">
        <f>'3_1万円刻み'!$A$659</f>
        <v/>
      </c>
      <c r="C3118" t="n">
        <v>2026</v>
      </c>
      <c r="D3118" t="n">
        <v>0</v>
      </c>
      <c r="E3118" t="n">
        <v>0</v>
      </c>
      <c r="F3118" t="n">
        <v>0</v>
      </c>
      <c r="G3118" s="16">
        <f>ROUND(MIN(B3118/12,650000)*12*0.0915+MIN(B3118/12,1390000)*12*(0.0504+0)+B3118*0.005,0)</f>
        <v/>
      </c>
      <c r="H3118" t="n">
        <v>0</v>
      </c>
      <c r="I3118" t="n">
        <v>0</v>
      </c>
      <c r="J3118" s="16">
        <f>IF(C3118=2026,IF(B3118&lt;741000,0,IF(B3118&lt;2191000,B3118-740000,IF(B3118&lt;2193000,1451000,IF(B3118&lt;2196000,1453000,IF(B3118&lt;2200000,1456000,IF(B3118&lt;3600000,ROUNDDOWN(B3118/4,-3)*2.8-80000,IF(B3118&lt;6600000,ROUNDDOWN(B3118/4,-3)*3.2-440000,IF(B3118&lt;8500000,ROUNDDOWN(B3118*0.9,0)-1100000,B3118-1950000)))))))),IF(B3118&lt;651000,0,IF(B3118&lt;1900000,B3118-650000,IF(B3118&lt;3600000,ROUNDDOWN(B3118/4,-3)*2.8-80000,IF(B3118&lt;6600000,ROUNDDOWN(B3118/4,-3)*3.2-440000,IF(B3118&lt;8500000,ROUNDDOWN(B3118*0.9,0)-1100000,B3118-1950000))))))</f>
        <v/>
      </c>
      <c r="K3118" s="16">
        <f>IF(J3118&gt;23500000,NA(),IF(C3118=2026,IF(J3118&lt;=4890000,1040000,IF(J3118&lt;=6550000,670000,620000)),IF(J3118&lt;=1320000,950000,IF(J3118&lt;=3360000,880000,IF(J3118&lt;=4890000,680000,IF(J3118&lt;=6550000,630000,580000))))))</f>
        <v/>
      </c>
      <c r="L3118" s="16">
        <f>IF(D3118=1,IF(J3118&lt;=9000000,380000,IF(J3118&lt;=9500000,260000,IF(J3118&lt;=10000000,130000,0))),0)</f>
        <v/>
      </c>
      <c r="M3118" s="16">
        <f>IF(D3118=1,IF(J3118&lt;=9000000,330000,IF(J3118&lt;=9500000,220000,IF(J3118&lt;=10000000,110000,0))),0)</f>
        <v/>
      </c>
      <c r="N3118" s="16">
        <f>IF(D3118=1,IF(J3118&lt;=9000000,50000,IF(J3118&lt;=9500000,40000,IF(J3118&lt;=10000000,20000,0))),0)</f>
        <v/>
      </c>
      <c r="O3118" s="16">
        <f>MAX(0,ROUNDDOWN(J3118-G3118-K3118-L3118-E3118*380000-F3118*630000-H3118,-3))</f>
        <v/>
      </c>
      <c r="P3118" s="16">
        <f>MAX(0,ROUNDDOWN(J3118-G3118-430000-M3118-E3118*330000-F3118*450000-I3118,-3))</f>
        <v/>
      </c>
      <c r="Q3118" s="16">
        <f>50000+N3118+E3118*50000+F3118*180000</f>
        <v/>
      </c>
      <c r="R3118" s="16">
        <f>IF(P3118&lt;=2000000,MIN(Q3118,P3118),MAX(Q3118-(P3118-2000000),50000))*0.05</f>
        <v/>
      </c>
      <c r="S3118" s="16">
        <f>MAX(0,P3118*0.1-R3118)</f>
        <v/>
      </c>
      <c r="T3118" s="16">
        <f>Q3118+MAX(0,K3118-480000)</f>
        <v/>
      </c>
      <c r="U3118" s="16">
        <f>P3118-T3118</f>
        <v/>
      </c>
      <c r="V3118" s="17">
        <f>IF(U3118&lt;0,0,LOOKUP(U3118,{0,1950001,3300001,6950001,9000001,18000001,40000001},{0.05,0.1,0.2,0.23,0.33,0.4,0.45}))</f>
        <v/>
      </c>
      <c r="W3118" s="18">
        <f>IF(U3118&lt;0,0.9,0.9-V3118*1.021)</f>
        <v/>
      </c>
      <c r="X3118" s="16">
        <f>ROUNDDOWN(S3118*0.2/W3118+2000,0)</f>
        <v/>
      </c>
      <c r="Y3118" s="17">
        <f>IF(O3118&lt;=0,0,LOOKUP(O3118,{0,1950001,3300001,6950001,9000001,18000001,40000001},{0.05,0.1,0.2,0.23,0.33,0.4,0.45}))</f>
        <v/>
      </c>
    </row>
    <row r="3119">
      <c r="A3119" t="inlineStr">
        <is>
          <t>1万円刻み</t>
        </is>
      </c>
      <c r="B3119" s="16">
        <f>'3_1万円刻み'!$A$659</f>
        <v/>
      </c>
      <c r="C3119" t="n">
        <v>2025</v>
      </c>
      <c r="D3119" t="n">
        <v>1</v>
      </c>
      <c r="E3119" t="n">
        <v>0</v>
      </c>
      <c r="F3119" t="n">
        <v>0</v>
      </c>
      <c r="G3119" s="16">
        <f>ROUND(MIN(B3119/12,650000)*12*0.0915+MIN(B3119/12,1390000)*12*(0.0504+0)+B3119*0.005,0)</f>
        <v/>
      </c>
      <c r="H3119" t="n">
        <v>0</v>
      </c>
      <c r="I3119" t="n">
        <v>0</v>
      </c>
      <c r="J3119" s="16">
        <f>IF(C3119=2026,IF(B3119&lt;741000,0,IF(B3119&lt;2191000,B3119-740000,IF(B3119&lt;2193000,1451000,IF(B3119&lt;2196000,1453000,IF(B3119&lt;2200000,1456000,IF(B3119&lt;3600000,ROUNDDOWN(B3119/4,-3)*2.8-80000,IF(B3119&lt;6600000,ROUNDDOWN(B3119/4,-3)*3.2-440000,IF(B3119&lt;8500000,ROUNDDOWN(B3119*0.9,0)-1100000,B3119-1950000)))))))),IF(B3119&lt;651000,0,IF(B3119&lt;1900000,B3119-650000,IF(B3119&lt;3600000,ROUNDDOWN(B3119/4,-3)*2.8-80000,IF(B3119&lt;6600000,ROUNDDOWN(B3119/4,-3)*3.2-440000,IF(B3119&lt;8500000,ROUNDDOWN(B3119*0.9,0)-1100000,B3119-1950000))))))</f>
        <v/>
      </c>
      <c r="K3119" s="16">
        <f>IF(J3119&gt;23500000,NA(),IF(C3119=2026,IF(J3119&lt;=4890000,1040000,IF(J3119&lt;=6550000,670000,620000)),IF(J3119&lt;=1320000,950000,IF(J3119&lt;=3360000,880000,IF(J3119&lt;=4890000,680000,IF(J3119&lt;=6550000,630000,580000))))))</f>
        <v/>
      </c>
      <c r="L3119" s="16">
        <f>IF(D3119=1,IF(J3119&lt;=9000000,380000,IF(J3119&lt;=9500000,260000,IF(J3119&lt;=10000000,130000,0))),0)</f>
        <v/>
      </c>
      <c r="M3119" s="16">
        <f>IF(D3119=1,IF(J3119&lt;=9000000,330000,IF(J3119&lt;=9500000,220000,IF(J3119&lt;=10000000,110000,0))),0)</f>
        <v/>
      </c>
      <c r="N3119" s="16">
        <f>IF(D3119=1,IF(J3119&lt;=9000000,50000,IF(J3119&lt;=9500000,40000,IF(J3119&lt;=10000000,20000,0))),0)</f>
        <v/>
      </c>
      <c r="O3119" s="16">
        <f>MAX(0,ROUNDDOWN(J3119-G3119-K3119-L3119-E3119*380000-F3119*630000-H3119,-3))</f>
        <v/>
      </c>
      <c r="P3119" s="16">
        <f>MAX(0,ROUNDDOWN(J3119-G3119-430000-M3119-E3119*330000-F3119*450000-I3119,-3))</f>
        <v/>
      </c>
      <c r="Q3119" s="16">
        <f>50000+N3119+E3119*50000+F3119*180000</f>
        <v/>
      </c>
      <c r="R3119" s="16">
        <f>IF(P3119&lt;=2000000,MIN(Q3119,P3119),MAX(Q3119-(P3119-2000000),50000))*0.05</f>
        <v/>
      </c>
      <c r="S3119" s="16">
        <f>MAX(0,P3119*0.1-R3119)</f>
        <v/>
      </c>
      <c r="T3119" s="16">
        <f>Q3119+MAX(0,K3119-480000)</f>
        <v/>
      </c>
      <c r="U3119" s="16">
        <f>P3119-T3119</f>
        <v/>
      </c>
      <c r="V3119" s="17">
        <f>IF(U3119&lt;0,0,LOOKUP(U3119,{0,1950001,3300001,6950001,9000001,18000001,40000001},{0.05,0.1,0.2,0.23,0.33,0.4,0.45}))</f>
        <v/>
      </c>
      <c r="W3119" s="18">
        <f>IF(U3119&lt;0,0.9,0.9-V3119*1.021)</f>
        <v/>
      </c>
      <c r="X3119" s="16">
        <f>ROUNDDOWN(S3119*0.2/W3119+2000,0)</f>
        <v/>
      </c>
      <c r="Y3119" s="17">
        <f>IF(O3119&lt;=0,0,LOOKUP(O3119,{0,1950001,3300001,6950001,9000001,18000001,40000001},{0.05,0.1,0.2,0.23,0.33,0.4,0.45}))</f>
        <v/>
      </c>
    </row>
    <row r="3120">
      <c r="A3120" t="inlineStr">
        <is>
          <t>1万円刻み</t>
        </is>
      </c>
      <c r="B3120" s="16">
        <f>'3_1万円刻み'!$A$659</f>
        <v/>
      </c>
      <c r="C3120" t="n">
        <v>2026</v>
      </c>
      <c r="D3120" t="n">
        <v>1</v>
      </c>
      <c r="E3120" t="n">
        <v>0</v>
      </c>
      <c r="F3120" t="n">
        <v>0</v>
      </c>
      <c r="G3120" s="16">
        <f>ROUND(MIN(B3120/12,650000)*12*0.0915+MIN(B3120/12,1390000)*12*(0.0504+0)+B3120*0.005,0)</f>
        <v/>
      </c>
      <c r="H3120" t="n">
        <v>0</v>
      </c>
      <c r="I3120" t="n">
        <v>0</v>
      </c>
      <c r="J3120" s="16">
        <f>IF(C3120=2026,IF(B3120&lt;741000,0,IF(B3120&lt;2191000,B3120-740000,IF(B3120&lt;2193000,1451000,IF(B3120&lt;2196000,1453000,IF(B3120&lt;2200000,1456000,IF(B3120&lt;3600000,ROUNDDOWN(B3120/4,-3)*2.8-80000,IF(B3120&lt;6600000,ROUNDDOWN(B3120/4,-3)*3.2-440000,IF(B3120&lt;8500000,ROUNDDOWN(B3120*0.9,0)-1100000,B3120-1950000)))))))),IF(B3120&lt;651000,0,IF(B3120&lt;1900000,B3120-650000,IF(B3120&lt;3600000,ROUNDDOWN(B3120/4,-3)*2.8-80000,IF(B3120&lt;6600000,ROUNDDOWN(B3120/4,-3)*3.2-440000,IF(B3120&lt;8500000,ROUNDDOWN(B3120*0.9,0)-1100000,B3120-1950000))))))</f>
        <v/>
      </c>
      <c r="K3120" s="16">
        <f>IF(J3120&gt;23500000,NA(),IF(C3120=2026,IF(J3120&lt;=4890000,1040000,IF(J3120&lt;=6550000,670000,620000)),IF(J3120&lt;=1320000,950000,IF(J3120&lt;=3360000,880000,IF(J3120&lt;=4890000,680000,IF(J3120&lt;=6550000,630000,580000))))))</f>
        <v/>
      </c>
      <c r="L3120" s="16">
        <f>IF(D3120=1,IF(J3120&lt;=9000000,380000,IF(J3120&lt;=9500000,260000,IF(J3120&lt;=10000000,130000,0))),0)</f>
        <v/>
      </c>
      <c r="M3120" s="16">
        <f>IF(D3120=1,IF(J3120&lt;=9000000,330000,IF(J3120&lt;=9500000,220000,IF(J3120&lt;=10000000,110000,0))),0)</f>
        <v/>
      </c>
      <c r="N3120" s="16">
        <f>IF(D3120=1,IF(J3120&lt;=9000000,50000,IF(J3120&lt;=9500000,40000,IF(J3120&lt;=10000000,20000,0))),0)</f>
        <v/>
      </c>
      <c r="O3120" s="16">
        <f>MAX(0,ROUNDDOWN(J3120-G3120-K3120-L3120-E3120*380000-F3120*630000-H3120,-3))</f>
        <v/>
      </c>
      <c r="P3120" s="16">
        <f>MAX(0,ROUNDDOWN(J3120-G3120-430000-M3120-E3120*330000-F3120*450000-I3120,-3))</f>
        <v/>
      </c>
      <c r="Q3120" s="16">
        <f>50000+N3120+E3120*50000+F3120*180000</f>
        <v/>
      </c>
      <c r="R3120" s="16">
        <f>IF(P3120&lt;=2000000,MIN(Q3120,P3120),MAX(Q3120-(P3120-2000000),50000))*0.05</f>
        <v/>
      </c>
      <c r="S3120" s="16">
        <f>MAX(0,P3120*0.1-R3120)</f>
        <v/>
      </c>
      <c r="T3120" s="16">
        <f>Q3120+MAX(0,K3120-480000)</f>
        <v/>
      </c>
      <c r="U3120" s="16">
        <f>P3120-T3120</f>
        <v/>
      </c>
      <c r="V3120" s="17">
        <f>IF(U3120&lt;0,0,LOOKUP(U3120,{0,1950001,3300001,6950001,9000001,18000001,40000001},{0.05,0.1,0.2,0.23,0.33,0.4,0.45}))</f>
        <v/>
      </c>
      <c r="W3120" s="18">
        <f>IF(U3120&lt;0,0.9,0.9-V3120*1.021)</f>
        <v/>
      </c>
      <c r="X3120" s="16">
        <f>ROUNDDOWN(S3120*0.2/W3120+2000,0)</f>
        <v/>
      </c>
      <c r="Y3120" s="17">
        <f>IF(O3120&lt;=0,0,LOOKUP(O3120,{0,1950001,3300001,6950001,9000001,18000001,40000001},{0.05,0.1,0.2,0.23,0.33,0.4,0.45}))</f>
        <v/>
      </c>
    </row>
    <row r="3121">
      <c r="A3121" t="inlineStr">
        <is>
          <t>1万円刻み</t>
        </is>
      </c>
      <c r="B3121" s="16">
        <f>'3_1万円刻み'!$A$660</f>
        <v/>
      </c>
      <c r="C3121" t="n">
        <v>2025</v>
      </c>
      <c r="D3121" t="n">
        <v>0</v>
      </c>
      <c r="E3121" t="n">
        <v>0</v>
      </c>
      <c r="F3121" t="n">
        <v>0</v>
      </c>
      <c r="G3121" s="16">
        <f>ROUND(MIN(B3121/12,650000)*12*0.0915+MIN(B3121/12,1390000)*12*(0.0504+0)+B3121*0.005,0)</f>
        <v/>
      </c>
      <c r="H3121" t="n">
        <v>0</v>
      </c>
      <c r="I3121" t="n">
        <v>0</v>
      </c>
      <c r="J3121" s="16">
        <f>IF(C3121=2026,IF(B3121&lt;741000,0,IF(B3121&lt;2191000,B3121-740000,IF(B3121&lt;2193000,1451000,IF(B3121&lt;2196000,1453000,IF(B3121&lt;2200000,1456000,IF(B3121&lt;3600000,ROUNDDOWN(B3121/4,-3)*2.8-80000,IF(B3121&lt;6600000,ROUNDDOWN(B3121/4,-3)*3.2-440000,IF(B3121&lt;8500000,ROUNDDOWN(B3121*0.9,0)-1100000,B3121-1950000)))))))),IF(B3121&lt;651000,0,IF(B3121&lt;1900000,B3121-650000,IF(B3121&lt;3600000,ROUNDDOWN(B3121/4,-3)*2.8-80000,IF(B3121&lt;6600000,ROUNDDOWN(B3121/4,-3)*3.2-440000,IF(B3121&lt;8500000,ROUNDDOWN(B3121*0.9,0)-1100000,B3121-1950000))))))</f>
        <v/>
      </c>
      <c r="K3121" s="16">
        <f>IF(J3121&gt;23500000,NA(),IF(C3121=2026,IF(J3121&lt;=4890000,1040000,IF(J3121&lt;=6550000,670000,620000)),IF(J3121&lt;=1320000,950000,IF(J3121&lt;=3360000,880000,IF(J3121&lt;=4890000,680000,IF(J3121&lt;=6550000,630000,580000))))))</f>
        <v/>
      </c>
      <c r="L3121" s="16">
        <f>IF(D3121=1,IF(J3121&lt;=9000000,380000,IF(J3121&lt;=9500000,260000,IF(J3121&lt;=10000000,130000,0))),0)</f>
        <v/>
      </c>
      <c r="M3121" s="16">
        <f>IF(D3121=1,IF(J3121&lt;=9000000,330000,IF(J3121&lt;=9500000,220000,IF(J3121&lt;=10000000,110000,0))),0)</f>
        <v/>
      </c>
      <c r="N3121" s="16">
        <f>IF(D3121=1,IF(J3121&lt;=9000000,50000,IF(J3121&lt;=9500000,40000,IF(J3121&lt;=10000000,20000,0))),0)</f>
        <v/>
      </c>
      <c r="O3121" s="16">
        <f>MAX(0,ROUNDDOWN(J3121-G3121-K3121-L3121-E3121*380000-F3121*630000-H3121,-3))</f>
        <v/>
      </c>
      <c r="P3121" s="16">
        <f>MAX(0,ROUNDDOWN(J3121-G3121-430000-M3121-E3121*330000-F3121*450000-I3121,-3))</f>
        <v/>
      </c>
      <c r="Q3121" s="16">
        <f>50000+N3121+E3121*50000+F3121*180000</f>
        <v/>
      </c>
      <c r="R3121" s="16">
        <f>IF(P3121&lt;=2000000,MIN(Q3121,P3121),MAX(Q3121-(P3121-2000000),50000))*0.05</f>
        <v/>
      </c>
      <c r="S3121" s="16">
        <f>MAX(0,P3121*0.1-R3121)</f>
        <v/>
      </c>
      <c r="T3121" s="16">
        <f>Q3121+MAX(0,K3121-480000)</f>
        <v/>
      </c>
      <c r="U3121" s="16">
        <f>P3121-T3121</f>
        <v/>
      </c>
      <c r="V3121" s="17">
        <f>IF(U3121&lt;0,0,LOOKUP(U3121,{0,1950001,3300001,6950001,9000001,18000001,40000001},{0.05,0.1,0.2,0.23,0.33,0.4,0.45}))</f>
        <v/>
      </c>
      <c r="W3121" s="18">
        <f>IF(U3121&lt;0,0.9,0.9-V3121*1.021)</f>
        <v/>
      </c>
      <c r="X3121" s="16">
        <f>ROUNDDOWN(S3121*0.2/W3121+2000,0)</f>
        <v/>
      </c>
      <c r="Y3121" s="17">
        <f>IF(O3121&lt;=0,0,LOOKUP(O3121,{0,1950001,3300001,6950001,9000001,18000001,40000001},{0.05,0.1,0.2,0.23,0.33,0.4,0.45}))</f>
        <v/>
      </c>
    </row>
    <row r="3122">
      <c r="A3122" t="inlineStr">
        <is>
          <t>1万円刻み</t>
        </is>
      </c>
      <c r="B3122" s="16">
        <f>'3_1万円刻み'!$A$660</f>
        <v/>
      </c>
      <c r="C3122" t="n">
        <v>2026</v>
      </c>
      <c r="D3122" t="n">
        <v>0</v>
      </c>
      <c r="E3122" t="n">
        <v>0</v>
      </c>
      <c r="F3122" t="n">
        <v>0</v>
      </c>
      <c r="G3122" s="16">
        <f>ROUND(MIN(B3122/12,650000)*12*0.0915+MIN(B3122/12,1390000)*12*(0.0504+0)+B3122*0.005,0)</f>
        <v/>
      </c>
      <c r="H3122" t="n">
        <v>0</v>
      </c>
      <c r="I3122" t="n">
        <v>0</v>
      </c>
      <c r="J3122" s="16">
        <f>IF(C3122=2026,IF(B3122&lt;741000,0,IF(B3122&lt;2191000,B3122-740000,IF(B3122&lt;2193000,1451000,IF(B3122&lt;2196000,1453000,IF(B3122&lt;2200000,1456000,IF(B3122&lt;3600000,ROUNDDOWN(B3122/4,-3)*2.8-80000,IF(B3122&lt;6600000,ROUNDDOWN(B3122/4,-3)*3.2-440000,IF(B3122&lt;8500000,ROUNDDOWN(B3122*0.9,0)-1100000,B3122-1950000)))))))),IF(B3122&lt;651000,0,IF(B3122&lt;1900000,B3122-650000,IF(B3122&lt;3600000,ROUNDDOWN(B3122/4,-3)*2.8-80000,IF(B3122&lt;6600000,ROUNDDOWN(B3122/4,-3)*3.2-440000,IF(B3122&lt;8500000,ROUNDDOWN(B3122*0.9,0)-1100000,B3122-1950000))))))</f>
        <v/>
      </c>
      <c r="K3122" s="16">
        <f>IF(J3122&gt;23500000,NA(),IF(C3122=2026,IF(J3122&lt;=4890000,1040000,IF(J3122&lt;=6550000,670000,620000)),IF(J3122&lt;=1320000,950000,IF(J3122&lt;=3360000,880000,IF(J3122&lt;=4890000,680000,IF(J3122&lt;=6550000,630000,580000))))))</f>
        <v/>
      </c>
      <c r="L3122" s="16">
        <f>IF(D3122=1,IF(J3122&lt;=9000000,380000,IF(J3122&lt;=9500000,260000,IF(J3122&lt;=10000000,130000,0))),0)</f>
        <v/>
      </c>
      <c r="M3122" s="16">
        <f>IF(D3122=1,IF(J3122&lt;=9000000,330000,IF(J3122&lt;=9500000,220000,IF(J3122&lt;=10000000,110000,0))),0)</f>
        <v/>
      </c>
      <c r="N3122" s="16">
        <f>IF(D3122=1,IF(J3122&lt;=9000000,50000,IF(J3122&lt;=9500000,40000,IF(J3122&lt;=10000000,20000,0))),0)</f>
        <v/>
      </c>
      <c r="O3122" s="16">
        <f>MAX(0,ROUNDDOWN(J3122-G3122-K3122-L3122-E3122*380000-F3122*630000-H3122,-3))</f>
        <v/>
      </c>
      <c r="P3122" s="16">
        <f>MAX(0,ROUNDDOWN(J3122-G3122-430000-M3122-E3122*330000-F3122*450000-I3122,-3))</f>
        <v/>
      </c>
      <c r="Q3122" s="16">
        <f>50000+N3122+E3122*50000+F3122*180000</f>
        <v/>
      </c>
      <c r="R3122" s="16">
        <f>IF(P3122&lt;=2000000,MIN(Q3122,P3122),MAX(Q3122-(P3122-2000000),50000))*0.05</f>
        <v/>
      </c>
      <c r="S3122" s="16">
        <f>MAX(0,P3122*0.1-R3122)</f>
        <v/>
      </c>
      <c r="T3122" s="16">
        <f>Q3122+MAX(0,K3122-480000)</f>
        <v/>
      </c>
      <c r="U3122" s="16">
        <f>P3122-T3122</f>
        <v/>
      </c>
      <c r="V3122" s="17">
        <f>IF(U3122&lt;0,0,LOOKUP(U3122,{0,1950001,3300001,6950001,9000001,18000001,40000001},{0.05,0.1,0.2,0.23,0.33,0.4,0.45}))</f>
        <v/>
      </c>
      <c r="W3122" s="18">
        <f>IF(U3122&lt;0,0.9,0.9-V3122*1.021)</f>
        <v/>
      </c>
      <c r="X3122" s="16">
        <f>ROUNDDOWN(S3122*0.2/W3122+2000,0)</f>
        <v/>
      </c>
      <c r="Y3122" s="17">
        <f>IF(O3122&lt;=0,0,LOOKUP(O3122,{0,1950001,3300001,6950001,9000001,18000001,40000001},{0.05,0.1,0.2,0.23,0.33,0.4,0.45}))</f>
        <v/>
      </c>
    </row>
    <row r="3123">
      <c r="A3123" t="inlineStr">
        <is>
          <t>1万円刻み</t>
        </is>
      </c>
      <c r="B3123" s="16">
        <f>'3_1万円刻み'!$A$660</f>
        <v/>
      </c>
      <c r="C3123" t="n">
        <v>2025</v>
      </c>
      <c r="D3123" t="n">
        <v>1</v>
      </c>
      <c r="E3123" t="n">
        <v>0</v>
      </c>
      <c r="F3123" t="n">
        <v>0</v>
      </c>
      <c r="G3123" s="16">
        <f>ROUND(MIN(B3123/12,650000)*12*0.0915+MIN(B3123/12,1390000)*12*(0.0504+0)+B3123*0.005,0)</f>
        <v/>
      </c>
      <c r="H3123" t="n">
        <v>0</v>
      </c>
      <c r="I3123" t="n">
        <v>0</v>
      </c>
      <c r="J3123" s="16">
        <f>IF(C3123=2026,IF(B3123&lt;741000,0,IF(B3123&lt;2191000,B3123-740000,IF(B3123&lt;2193000,1451000,IF(B3123&lt;2196000,1453000,IF(B3123&lt;2200000,1456000,IF(B3123&lt;3600000,ROUNDDOWN(B3123/4,-3)*2.8-80000,IF(B3123&lt;6600000,ROUNDDOWN(B3123/4,-3)*3.2-440000,IF(B3123&lt;8500000,ROUNDDOWN(B3123*0.9,0)-1100000,B3123-1950000)))))))),IF(B3123&lt;651000,0,IF(B3123&lt;1900000,B3123-650000,IF(B3123&lt;3600000,ROUNDDOWN(B3123/4,-3)*2.8-80000,IF(B3123&lt;6600000,ROUNDDOWN(B3123/4,-3)*3.2-440000,IF(B3123&lt;8500000,ROUNDDOWN(B3123*0.9,0)-1100000,B3123-1950000))))))</f>
        <v/>
      </c>
      <c r="K3123" s="16">
        <f>IF(J3123&gt;23500000,NA(),IF(C3123=2026,IF(J3123&lt;=4890000,1040000,IF(J3123&lt;=6550000,670000,620000)),IF(J3123&lt;=1320000,950000,IF(J3123&lt;=3360000,880000,IF(J3123&lt;=4890000,680000,IF(J3123&lt;=6550000,630000,580000))))))</f>
        <v/>
      </c>
      <c r="L3123" s="16">
        <f>IF(D3123=1,IF(J3123&lt;=9000000,380000,IF(J3123&lt;=9500000,260000,IF(J3123&lt;=10000000,130000,0))),0)</f>
        <v/>
      </c>
      <c r="M3123" s="16">
        <f>IF(D3123=1,IF(J3123&lt;=9000000,330000,IF(J3123&lt;=9500000,220000,IF(J3123&lt;=10000000,110000,0))),0)</f>
        <v/>
      </c>
      <c r="N3123" s="16">
        <f>IF(D3123=1,IF(J3123&lt;=9000000,50000,IF(J3123&lt;=9500000,40000,IF(J3123&lt;=10000000,20000,0))),0)</f>
        <v/>
      </c>
      <c r="O3123" s="16">
        <f>MAX(0,ROUNDDOWN(J3123-G3123-K3123-L3123-E3123*380000-F3123*630000-H3123,-3))</f>
        <v/>
      </c>
      <c r="P3123" s="16">
        <f>MAX(0,ROUNDDOWN(J3123-G3123-430000-M3123-E3123*330000-F3123*450000-I3123,-3))</f>
        <v/>
      </c>
      <c r="Q3123" s="16">
        <f>50000+N3123+E3123*50000+F3123*180000</f>
        <v/>
      </c>
      <c r="R3123" s="16">
        <f>IF(P3123&lt;=2000000,MIN(Q3123,P3123),MAX(Q3123-(P3123-2000000),50000))*0.05</f>
        <v/>
      </c>
      <c r="S3123" s="16">
        <f>MAX(0,P3123*0.1-R3123)</f>
        <v/>
      </c>
      <c r="T3123" s="16">
        <f>Q3123+MAX(0,K3123-480000)</f>
        <v/>
      </c>
      <c r="U3123" s="16">
        <f>P3123-T3123</f>
        <v/>
      </c>
      <c r="V3123" s="17">
        <f>IF(U3123&lt;0,0,LOOKUP(U3123,{0,1950001,3300001,6950001,9000001,18000001,40000001},{0.05,0.1,0.2,0.23,0.33,0.4,0.45}))</f>
        <v/>
      </c>
      <c r="W3123" s="18">
        <f>IF(U3123&lt;0,0.9,0.9-V3123*1.021)</f>
        <v/>
      </c>
      <c r="X3123" s="16">
        <f>ROUNDDOWN(S3123*0.2/W3123+2000,0)</f>
        <v/>
      </c>
      <c r="Y3123" s="17">
        <f>IF(O3123&lt;=0,0,LOOKUP(O3123,{0,1950001,3300001,6950001,9000001,18000001,40000001},{0.05,0.1,0.2,0.23,0.33,0.4,0.45}))</f>
        <v/>
      </c>
    </row>
    <row r="3124">
      <c r="A3124" t="inlineStr">
        <is>
          <t>1万円刻み</t>
        </is>
      </c>
      <c r="B3124" s="16">
        <f>'3_1万円刻み'!$A$660</f>
        <v/>
      </c>
      <c r="C3124" t="n">
        <v>2026</v>
      </c>
      <c r="D3124" t="n">
        <v>1</v>
      </c>
      <c r="E3124" t="n">
        <v>0</v>
      </c>
      <c r="F3124" t="n">
        <v>0</v>
      </c>
      <c r="G3124" s="16">
        <f>ROUND(MIN(B3124/12,650000)*12*0.0915+MIN(B3124/12,1390000)*12*(0.0504+0)+B3124*0.005,0)</f>
        <v/>
      </c>
      <c r="H3124" t="n">
        <v>0</v>
      </c>
      <c r="I3124" t="n">
        <v>0</v>
      </c>
      <c r="J3124" s="16">
        <f>IF(C3124=2026,IF(B3124&lt;741000,0,IF(B3124&lt;2191000,B3124-740000,IF(B3124&lt;2193000,1451000,IF(B3124&lt;2196000,1453000,IF(B3124&lt;2200000,1456000,IF(B3124&lt;3600000,ROUNDDOWN(B3124/4,-3)*2.8-80000,IF(B3124&lt;6600000,ROUNDDOWN(B3124/4,-3)*3.2-440000,IF(B3124&lt;8500000,ROUNDDOWN(B3124*0.9,0)-1100000,B3124-1950000)))))))),IF(B3124&lt;651000,0,IF(B3124&lt;1900000,B3124-650000,IF(B3124&lt;3600000,ROUNDDOWN(B3124/4,-3)*2.8-80000,IF(B3124&lt;6600000,ROUNDDOWN(B3124/4,-3)*3.2-440000,IF(B3124&lt;8500000,ROUNDDOWN(B3124*0.9,0)-1100000,B3124-1950000))))))</f>
        <v/>
      </c>
      <c r="K3124" s="16">
        <f>IF(J3124&gt;23500000,NA(),IF(C3124=2026,IF(J3124&lt;=4890000,1040000,IF(J3124&lt;=6550000,670000,620000)),IF(J3124&lt;=1320000,950000,IF(J3124&lt;=3360000,880000,IF(J3124&lt;=4890000,680000,IF(J3124&lt;=6550000,630000,580000))))))</f>
        <v/>
      </c>
      <c r="L3124" s="16">
        <f>IF(D3124=1,IF(J3124&lt;=9000000,380000,IF(J3124&lt;=9500000,260000,IF(J3124&lt;=10000000,130000,0))),0)</f>
        <v/>
      </c>
      <c r="M3124" s="16">
        <f>IF(D3124=1,IF(J3124&lt;=9000000,330000,IF(J3124&lt;=9500000,220000,IF(J3124&lt;=10000000,110000,0))),0)</f>
        <v/>
      </c>
      <c r="N3124" s="16">
        <f>IF(D3124=1,IF(J3124&lt;=9000000,50000,IF(J3124&lt;=9500000,40000,IF(J3124&lt;=10000000,20000,0))),0)</f>
        <v/>
      </c>
      <c r="O3124" s="16">
        <f>MAX(0,ROUNDDOWN(J3124-G3124-K3124-L3124-E3124*380000-F3124*630000-H3124,-3))</f>
        <v/>
      </c>
      <c r="P3124" s="16">
        <f>MAX(0,ROUNDDOWN(J3124-G3124-430000-M3124-E3124*330000-F3124*450000-I3124,-3))</f>
        <v/>
      </c>
      <c r="Q3124" s="16">
        <f>50000+N3124+E3124*50000+F3124*180000</f>
        <v/>
      </c>
      <c r="R3124" s="16">
        <f>IF(P3124&lt;=2000000,MIN(Q3124,P3124),MAX(Q3124-(P3124-2000000),50000))*0.05</f>
        <v/>
      </c>
      <c r="S3124" s="16">
        <f>MAX(0,P3124*0.1-R3124)</f>
        <v/>
      </c>
      <c r="T3124" s="16">
        <f>Q3124+MAX(0,K3124-480000)</f>
        <v/>
      </c>
      <c r="U3124" s="16">
        <f>P3124-T3124</f>
        <v/>
      </c>
      <c r="V3124" s="17">
        <f>IF(U3124&lt;0,0,LOOKUP(U3124,{0,1950001,3300001,6950001,9000001,18000001,40000001},{0.05,0.1,0.2,0.23,0.33,0.4,0.45}))</f>
        <v/>
      </c>
      <c r="W3124" s="18">
        <f>IF(U3124&lt;0,0.9,0.9-V3124*1.021)</f>
        <v/>
      </c>
      <c r="X3124" s="16">
        <f>ROUNDDOWN(S3124*0.2/W3124+2000,0)</f>
        <v/>
      </c>
      <c r="Y3124" s="17">
        <f>IF(O3124&lt;=0,0,LOOKUP(O3124,{0,1950001,3300001,6950001,9000001,18000001,40000001},{0.05,0.1,0.2,0.23,0.33,0.4,0.45}))</f>
        <v/>
      </c>
    </row>
    <row r="3125">
      <c r="A3125" t="inlineStr">
        <is>
          <t>1万円刻み</t>
        </is>
      </c>
      <c r="B3125" s="16">
        <f>'3_1万円刻み'!$A$661</f>
        <v/>
      </c>
      <c r="C3125" t="n">
        <v>2025</v>
      </c>
      <c r="D3125" t="n">
        <v>0</v>
      </c>
      <c r="E3125" t="n">
        <v>0</v>
      </c>
      <c r="F3125" t="n">
        <v>0</v>
      </c>
      <c r="G3125" s="16">
        <f>ROUND(MIN(B3125/12,650000)*12*0.0915+MIN(B3125/12,1390000)*12*(0.0504+0)+B3125*0.005,0)</f>
        <v/>
      </c>
      <c r="H3125" t="n">
        <v>0</v>
      </c>
      <c r="I3125" t="n">
        <v>0</v>
      </c>
      <c r="J3125" s="16">
        <f>IF(C3125=2026,IF(B3125&lt;741000,0,IF(B3125&lt;2191000,B3125-740000,IF(B3125&lt;2193000,1451000,IF(B3125&lt;2196000,1453000,IF(B3125&lt;2200000,1456000,IF(B3125&lt;3600000,ROUNDDOWN(B3125/4,-3)*2.8-80000,IF(B3125&lt;6600000,ROUNDDOWN(B3125/4,-3)*3.2-440000,IF(B3125&lt;8500000,ROUNDDOWN(B3125*0.9,0)-1100000,B3125-1950000)))))))),IF(B3125&lt;651000,0,IF(B3125&lt;1900000,B3125-650000,IF(B3125&lt;3600000,ROUNDDOWN(B3125/4,-3)*2.8-80000,IF(B3125&lt;6600000,ROUNDDOWN(B3125/4,-3)*3.2-440000,IF(B3125&lt;8500000,ROUNDDOWN(B3125*0.9,0)-1100000,B3125-1950000))))))</f>
        <v/>
      </c>
      <c r="K3125" s="16">
        <f>IF(J3125&gt;23500000,NA(),IF(C3125=2026,IF(J3125&lt;=4890000,1040000,IF(J3125&lt;=6550000,670000,620000)),IF(J3125&lt;=1320000,950000,IF(J3125&lt;=3360000,880000,IF(J3125&lt;=4890000,680000,IF(J3125&lt;=6550000,630000,580000))))))</f>
        <v/>
      </c>
      <c r="L3125" s="16">
        <f>IF(D3125=1,IF(J3125&lt;=9000000,380000,IF(J3125&lt;=9500000,260000,IF(J3125&lt;=10000000,130000,0))),0)</f>
        <v/>
      </c>
      <c r="M3125" s="16">
        <f>IF(D3125=1,IF(J3125&lt;=9000000,330000,IF(J3125&lt;=9500000,220000,IF(J3125&lt;=10000000,110000,0))),0)</f>
        <v/>
      </c>
      <c r="N3125" s="16">
        <f>IF(D3125=1,IF(J3125&lt;=9000000,50000,IF(J3125&lt;=9500000,40000,IF(J3125&lt;=10000000,20000,0))),0)</f>
        <v/>
      </c>
      <c r="O3125" s="16">
        <f>MAX(0,ROUNDDOWN(J3125-G3125-K3125-L3125-E3125*380000-F3125*630000-H3125,-3))</f>
        <v/>
      </c>
      <c r="P3125" s="16">
        <f>MAX(0,ROUNDDOWN(J3125-G3125-430000-M3125-E3125*330000-F3125*450000-I3125,-3))</f>
        <v/>
      </c>
      <c r="Q3125" s="16">
        <f>50000+N3125+E3125*50000+F3125*180000</f>
        <v/>
      </c>
      <c r="R3125" s="16">
        <f>IF(P3125&lt;=2000000,MIN(Q3125,P3125),MAX(Q3125-(P3125-2000000),50000))*0.05</f>
        <v/>
      </c>
      <c r="S3125" s="16">
        <f>MAX(0,P3125*0.1-R3125)</f>
        <v/>
      </c>
      <c r="T3125" s="16">
        <f>Q3125+MAX(0,K3125-480000)</f>
        <v/>
      </c>
      <c r="U3125" s="16">
        <f>P3125-T3125</f>
        <v/>
      </c>
      <c r="V3125" s="17">
        <f>IF(U3125&lt;0,0,LOOKUP(U3125,{0,1950001,3300001,6950001,9000001,18000001,40000001},{0.05,0.1,0.2,0.23,0.33,0.4,0.45}))</f>
        <v/>
      </c>
      <c r="W3125" s="18">
        <f>IF(U3125&lt;0,0.9,0.9-V3125*1.021)</f>
        <v/>
      </c>
      <c r="X3125" s="16">
        <f>ROUNDDOWN(S3125*0.2/W3125+2000,0)</f>
        <v/>
      </c>
      <c r="Y3125" s="17">
        <f>IF(O3125&lt;=0,0,LOOKUP(O3125,{0,1950001,3300001,6950001,9000001,18000001,40000001},{0.05,0.1,0.2,0.23,0.33,0.4,0.45}))</f>
        <v/>
      </c>
    </row>
    <row r="3126">
      <c r="A3126" t="inlineStr">
        <is>
          <t>1万円刻み</t>
        </is>
      </c>
      <c r="B3126" s="16">
        <f>'3_1万円刻み'!$A$661</f>
        <v/>
      </c>
      <c r="C3126" t="n">
        <v>2026</v>
      </c>
      <c r="D3126" t="n">
        <v>0</v>
      </c>
      <c r="E3126" t="n">
        <v>0</v>
      </c>
      <c r="F3126" t="n">
        <v>0</v>
      </c>
      <c r="G3126" s="16">
        <f>ROUND(MIN(B3126/12,650000)*12*0.0915+MIN(B3126/12,1390000)*12*(0.0504+0)+B3126*0.005,0)</f>
        <v/>
      </c>
      <c r="H3126" t="n">
        <v>0</v>
      </c>
      <c r="I3126" t="n">
        <v>0</v>
      </c>
      <c r="J3126" s="16">
        <f>IF(C3126=2026,IF(B3126&lt;741000,0,IF(B3126&lt;2191000,B3126-740000,IF(B3126&lt;2193000,1451000,IF(B3126&lt;2196000,1453000,IF(B3126&lt;2200000,1456000,IF(B3126&lt;3600000,ROUNDDOWN(B3126/4,-3)*2.8-80000,IF(B3126&lt;6600000,ROUNDDOWN(B3126/4,-3)*3.2-440000,IF(B3126&lt;8500000,ROUNDDOWN(B3126*0.9,0)-1100000,B3126-1950000)))))))),IF(B3126&lt;651000,0,IF(B3126&lt;1900000,B3126-650000,IF(B3126&lt;3600000,ROUNDDOWN(B3126/4,-3)*2.8-80000,IF(B3126&lt;6600000,ROUNDDOWN(B3126/4,-3)*3.2-440000,IF(B3126&lt;8500000,ROUNDDOWN(B3126*0.9,0)-1100000,B3126-1950000))))))</f>
        <v/>
      </c>
      <c r="K3126" s="16">
        <f>IF(J3126&gt;23500000,NA(),IF(C3126=2026,IF(J3126&lt;=4890000,1040000,IF(J3126&lt;=6550000,670000,620000)),IF(J3126&lt;=1320000,950000,IF(J3126&lt;=3360000,880000,IF(J3126&lt;=4890000,680000,IF(J3126&lt;=6550000,630000,580000))))))</f>
        <v/>
      </c>
      <c r="L3126" s="16">
        <f>IF(D3126=1,IF(J3126&lt;=9000000,380000,IF(J3126&lt;=9500000,260000,IF(J3126&lt;=10000000,130000,0))),0)</f>
        <v/>
      </c>
      <c r="M3126" s="16">
        <f>IF(D3126=1,IF(J3126&lt;=9000000,330000,IF(J3126&lt;=9500000,220000,IF(J3126&lt;=10000000,110000,0))),0)</f>
        <v/>
      </c>
      <c r="N3126" s="16">
        <f>IF(D3126=1,IF(J3126&lt;=9000000,50000,IF(J3126&lt;=9500000,40000,IF(J3126&lt;=10000000,20000,0))),0)</f>
        <v/>
      </c>
      <c r="O3126" s="16">
        <f>MAX(0,ROUNDDOWN(J3126-G3126-K3126-L3126-E3126*380000-F3126*630000-H3126,-3))</f>
        <v/>
      </c>
      <c r="P3126" s="16">
        <f>MAX(0,ROUNDDOWN(J3126-G3126-430000-M3126-E3126*330000-F3126*450000-I3126,-3))</f>
        <v/>
      </c>
      <c r="Q3126" s="16">
        <f>50000+N3126+E3126*50000+F3126*180000</f>
        <v/>
      </c>
      <c r="R3126" s="16">
        <f>IF(P3126&lt;=2000000,MIN(Q3126,P3126),MAX(Q3126-(P3126-2000000),50000))*0.05</f>
        <v/>
      </c>
      <c r="S3126" s="16">
        <f>MAX(0,P3126*0.1-R3126)</f>
        <v/>
      </c>
      <c r="T3126" s="16">
        <f>Q3126+MAX(0,K3126-480000)</f>
        <v/>
      </c>
      <c r="U3126" s="16">
        <f>P3126-T3126</f>
        <v/>
      </c>
      <c r="V3126" s="17">
        <f>IF(U3126&lt;0,0,LOOKUP(U3126,{0,1950001,3300001,6950001,9000001,18000001,40000001},{0.05,0.1,0.2,0.23,0.33,0.4,0.45}))</f>
        <v/>
      </c>
      <c r="W3126" s="18">
        <f>IF(U3126&lt;0,0.9,0.9-V3126*1.021)</f>
        <v/>
      </c>
      <c r="X3126" s="16">
        <f>ROUNDDOWN(S3126*0.2/W3126+2000,0)</f>
        <v/>
      </c>
      <c r="Y3126" s="17">
        <f>IF(O3126&lt;=0,0,LOOKUP(O3126,{0,1950001,3300001,6950001,9000001,18000001,40000001},{0.05,0.1,0.2,0.23,0.33,0.4,0.45}))</f>
        <v/>
      </c>
    </row>
    <row r="3127">
      <c r="A3127" t="inlineStr">
        <is>
          <t>1万円刻み</t>
        </is>
      </c>
      <c r="B3127" s="16">
        <f>'3_1万円刻み'!$A$661</f>
        <v/>
      </c>
      <c r="C3127" t="n">
        <v>2025</v>
      </c>
      <c r="D3127" t="n">
        <v>1</v>
      </c>
      <c r="E3127" t="n">
        <v>0</v>
      </c>
      <c r="F3127" t="n">
        <v>0</v>
      </c>
      <c r="G3127" s="16">
        <f>ROUND(MIN(B3127/12,650000)*12*0.0915+MIN(B3127/12,1390000)*12*(0.0504+0)+B3127*0.005,0)</f>
        <v/>
      </c>
      <c r="H3127" t="n">
        <v>0</v>
      </c>
      <c r="I3127" t="n">
        <v>0</v>
      </c>
      <c r="J3127" s="16">
        <f>IF(C3127=2026,IF(B3127&lt;741000,0,IF(B3127&lt;2191000,B3127-740000,IF(B3127&lt;2193000,1451000,IF(B3127&lt;2196000,1453000,IF(B3127&lt;2200000,1456000,IF(B3127&lt;3600000,ROUNDDOWN(B3127/4,-3)*2.8-80000,IF(B3127&lt;6600000,ROUNDDOWN(B3127/4,-3)*3.2-440000,IF(B3127&lt;8500000,ROUNDDOWN(B3127*0.9,0)-1100000,B3127-1950000)))))))),IF(B3127&lt;651000,0,IF(B3127&lt;1900000,B3127-650000,IF(B3127&lt;3600000,ROUNDDOWN(B3127/4,-3)*2.8-80000,IF(B3127&lt;6600000,ROUNDDOWN(B3127/4,-3)*3.2-440000,IF(B3127&lt;8500000,ROUNDDOWN(B3127*0.9,0)-1100000,B3127-1950000))))))</f>
        <v/>
      </c>
      <c r="K3127" s="16">
        <f>IF(J3127&gt;23500000,NA(),IF(C3127=2026,IF(J3127&lt;=4890000,1040000,IF(J3127&lt;=6550000,670000,620000)),IF(J3127&lt;=1320000,950000,IF(J3127&lt;=3360000,880000,IF(J3127&lt;=4890000,680000,IF(J3127&lt;=6550000,630000,580000))))))</f>
        <v/>
      </c>
      <c r="L3127" s="16">
        <f>IF(D3127=1,IF(J3127&lt;=9000000,380000,IF(J3127&lt;=9500000,260000,IF(J3127&lt;=10000000,130000,0))),0)</f>
        <v/>
      </c>
      <c r="M3127" s="16">
        <f>IF(D3127=1,IF(J3127&lt;=9000000,330000,IF(J3127&lt;=9500000,220000,IF(J3127&lt;=10000000,110000,0))),0)</f>
        <v/>
      </c>
      <c r="N3127" s="16">
        <f>IF(D3127=1,IF(J3127&lt;=9000000,50000,IF(J3127&lt;=9500000,40000,IF(J3127&lt;=10000000,20000,0))),0)</f>
        <v/>
      </c>
      <c r="O3127" s="16">
        <f>MAX(0,ROUNDDOWN(J3127-G3127-K3127-L3127-E3127*380000-F3127*630000-H3127,-3))</f>
        <v/>
      </c>
      <c r="P3127" s="16">
        <f>MAX(0,ROUNDDOWN(J3127-G3127-430000-M3127-E3127*330000-F3127*450000-I3127,-3))</f>
        <v/>
      </c>
      <c r="Q3127" s="16">
        <f>50000+N3127+E3127*50000+F3127*180000</f>
        <v/>
      </c>
      <c r="R3127" s="16">
        <f>IF(P3127&lt;=2000000,MIN(Q3127,P3127),MAX(Q3127-(P3127-2000000),50000))*0.05</f>
        <v/>
      </c>
      <c r="S3127" s="16">
        <f>MAX(0,P3127*0.1-R3127)</f>
        <v/>
      </c>
      <c r="T3127" s="16">
        <f>Q3127+MAX(0,K3127-480000)</f>
        <v/>
      </c>
      <c r="U3127" s="16">
        <f>P3127-T3127</f>
        <v/>
      </c>
      <c r="V3127" s="17">
        <f>IF(U3127&lt;0,0,LOOKUP(U3127,{0,1950001,3300001,6950001,9000001,18000001,40000001},{0.05,0.1,0.2,0.23,0.33,0.4,0.45}))</f>
        <v/>
      </c>
      <c r="W3127" s="18">
        <f>IF(U3127&lt;0,0.9,0.9-V3127*1.021)</f>
        <v/>
      </c>
      <c r="X3127" s="16">
        <f>ROUNDDOWN(S3127*0.2/W3127+2000,0)</f>
        <v/>
      </c>
      <c r="Y3127" s="17">
        <f>IF(O3127&lt;=0,0,LOOKUP(O3127,{0,1950001,3300001,6950001,9000001,18000001,40000001},{0.05,0.1,0.2,0.23,0.33,0.4,0.45}))</f>
        <v/>
      </c>
    </row>
    <row r="3128">
      <c r="A3128" t="inlineStr">
        <is>
          <t>1万円刻み</t>
        </is>
      </c>
      <c r="B3128" s="16">
        <f>'3_1万円刻み'!$A$661</f>
        <v/>
      </c>
      <c r="C3128" t="n">
        <v>2026</v>
      </c>
      <c r="D3128" t="n">
        <v>1</v>
      </c>
      <c r="E3128" t="n">
        <v>0</v>
      </c>
      <c r="F3128" t="n">
        <v>0</v>
      </c>
      <c r="G3128" s="16">
        <f>ROUND(MIN(B3128/12,650000)*12*0.0915+MIN(B3128/12,1390000)*12*(0.0504+0)+B3128*0.005,0)</f>
        <v/>
      </c>
      <c r="H3128" t="n">
        <v>0</v>
      </c>
      <c r="I3128" t="n">
        <v>0</v>
      </c>
      <c r="J3128" s="16">
        <f>IF(C3128=2026,IF(B3128&lt;741000,0,IF(B3128&lt;2191000,B3128-740000,IF(B3128&lt;2193000,1451000,IF(B3128&lt;2196000,1453000,IF(B3128&lt;2200000,1456000,IF(B3128&lt;3600000,ROUNDDOWN(B3128/4,-3)*2.8-80000,IF(B3128&lt;6600000,ROUNDDOWN(B3128/4,-3)*3.2-440000,IF(B3128&lt;8500000,ROUNDDOWN(B3128*0.9,0)-1100000,B3128-1950000)))))))),IF(B3128&lt;651000,0,IF(B3128&lt;1900000,B3128-650000,IF(B3128&lt;3600000,ROUNDDOWN(B3128/4,-3)*2.8-80000,IF(B3128&lt;6600000,ROUNDDOWN(B3128/4,-3)*3.2-440000,IF(B3128&lt;8500000,ROUNDDOWN(B3128*0.9,0)-1100000,B3128-1950000))))))</f>
        <v/>
      </c>
      <c r="K3128" s="16">
        <f>IF(J3128&gt;23500000,NA(),IF(C3128=2026,IF(J3128&lt;=4890000,1040000,IF(J3128&lt;=6550000,670000,620000)),IF(J3128&lt;=1320000,950000,IF(J3128&lt;=3360000,880000,IF(J3128&lt;=4890000,680000,IF(J3128&lt;=6550000,630000,580000))))))</f>
        <v/>
      </c>
      <c r="L3128" s="16">
        <f>IF(D3128=1,IF(J3128&lt;=9000000,380000,IF(J3128&lt;=9500000,260000,IF(J3128&lt;=10000000,130000,0))),0)</f>
        <v/>
      </c>
      <c r="M3128" s="16">
        <f>IF(D3128=1,IF(J3128&lt;=9000000,330000,IF(J3128&lt;=9500000,220000,IF(J3128&lt;=10000000,110000,0))),0)</f>
        <v/>
      </c>
      <c r="N3128" s="16">
        <f>IF(D3128=1,IF(J3128&lt;=9000000,50000,IF(J3128&lt;=9500000,40000,IF(J3128&lt;=10000000,20000,0))),0)</f>
        <v/>
      </c>
      <c r="O3128" s="16">
        <f>MAX(0,ROUNDDOWN(J3128-G3128-K3128-L3128-E3128*380000-F3128*630000-H3128,-3))</f>
        <v/>
      </c>
      <c r="P3128" s="16">
        <f>MAX(0,ROUNDDOWN(J3128-G3128-430000-M3128-E3128*330000-F3128*450000-I3128,-3))</f>
        <v/>
      </c>
      <c r="Q3128" s="16">
        <f>50000+N3128+E3128*50000+F3128*180000</f>
        <v/>
      </c>
      <c r="R3128" s="16">
        <f>IF(P3128&lt;=2000000,MIN(Q3128,P3128),MAX(Q3128-(P3128-2000000),50000))*0.05</f>
        <v/>
      </c>
      <c r="S3128" s="16">
        <f>MAX(0,P3128*0.1-R3128)</f>
        <v/>
      </c>
      <c r="T3128" s="16">
        <f>Q3128+MAX(0,K3128-480000)</f>
        <v/>
      </c>
      <c r="U3128" s="16">
        <f>P3128-T3128</f>
        <v/>
      </c>
      <c r="V3128" s="17">
        <f>IF(U3128&lt;0,0,LOOKUP(U3128,{0,1950001,3300001,6950001,9000001,18000001,40000001},{0.05,0.1,0.2,0.23,0.33,0.4,0.45}))</f>
        <v/>
      </c>
      <c r="W3128" s="18">
        <f>IF(U3128&lt;0,0.9,0.9-V3128*1.021)</f>
        <v/>
      </c>
      <c r="X3128" s="16">
        <f>ROUNDDOWN(S3128*0.2/W3128+2000,0)</f>
        <v/>
      </c>
      <c r="Y3128" s="17">
        <f>IF(O3128&lt;=0,0,LOOKUP(O3128,{0,1950001,3300001,6950001,9000001,18000001,40000001},{0.05,0.1,0.2,0.23,0.33,0.4,0.45}))</f>
        <v/>
      </c>
    </row>
    <row r="3129">
      <c r="A3129" t="inlineStr">
        <is>
          <t>1万円刻み</t>
        </is>
      </c>
      <c r="B3129" s="16">
        <f>'3_1万円刻み'!$A$662</f>
        <v/>
      </c>
      <c r="C3129" t="n">
        <v>2025</v>
      </c>
      <c r="D3129" t="n">
        <v>0</v>
      </c>
      <c r="E3129" t="n">
        <v>0</v>
      </c>
      <c r="F3129" t="n">
        <v>0</v>
      </c>
      <c r="G3129" s="16">
        <f>ROUND(MIN(B3129/12,650000)*12*0.0915+MIN(B3129/12,1390000)*12*(0.0504+0)+B3129*0.005,0)</f>
        <v/>
      </c>
      <c r="H3129" t="n">
        <v>0</v>
      </c>
      <c r="I3129" t="n">
        <v>0</v>
      </c>
      <c r="J3129" s="16">
        <f>IF(C3129=2026,IF(B3129&lt;741000,0,IF(B3129&lt;2191000,B3129-740000,IF(B3129&lt;2193000,1451000,IF(B3129&lt;2196000,1453000,IF(B3129&lt;2200000,1456000,IF(B3129&lt;3600000,ROUNDDOWN(B3129/4,-3)*2.8-80000,IF(B3129&lt;6600000,ROUNDDOWN(B3129/4,-3)*3.2-440000,IF(B3129&lt;8500000,ROUNDDOWN(B3129*0.9,0)-1100000,B3129-1950000)))))))),IF(B3129&lt;651000,0,IF(B3129&lt;1900000,B3129-650000,IF(B3129&lt;3600000,ROUNDDOWN(B3129/4,-3)*2.8-80000,IF(B3129&lt;6600000,ROUNDDOWN(B3129/4,-3)*3.2-440000,IF(B3129&lt;8500000,ROUNDDOWN(B3129*0.9,0)-1100000,B3129-1950000))))))</f>
        <v/>
      </c>
      <c r="K3129" s="16">
        <f>IF(J3129&gt;23500000,NA(),IF(C3129=2026,IF(J3129&lt;=4890000,1040000,IF(J3129&lt;=6550000,670000,620000)),IF(J3129&lt;=1320000,950000,IF(J3129&lt;=3360000,880000,IF(J3129&lt;=4890000,680000,IF(J3129&lt;=6550000,630000,580000))))))</f>
        <v/>
      </c>
      <c r="L3129" s="16">
        <f>IF(D3129=1,IF(J3129&lt;=9000000,380000,IF(J3129&lt;=9500000,260000,IF(J3129&lt;=10000000,130000,0))),0)</f>
        <v/>
      </c>
      <c r="M3129" s="16">
        <f>IF(D3129=1,IF(J3129&lt;=9000000,330000,IF(J3129&lt;=9500000,220000,IF(J3129&lt;=10000000,110000,0))),0)</f>
        <v/>
      </c>
      <c r="N3129" s="16">
        <f>IF(D3129=1,IF(J3129&lt;=9000000,50000,IF(J3129&lt;=9500000,40000,IF(J3129&lt;=10000000,20000,0))),0)</f>
        <v/>
      </c>
      <c r="O3129" s="16">
        <f>MAX(0,ROUNDDOWN(J3129-G3129-K3129-L3129-E3129*380000-F3129*630000-H3129,-3))</f>
        <v/>
      </c>
      <c r="P3129" s="16">
        <f>MAX(0,ROUNDDOWN(J3129-G3129-430000-M3129-E3129*330000-F3129*450000-I3129,-3))</f>
        <v/>
      </c>
      <c r="Q3129" s="16">
        <f>50000+N3129+E3129*50000+F3129*180000</f>
        <v/>
      </c>
      <c r="R3129" s="16">
        <f>IF(P3129&lt;=2000000,MIN(Q3129,P3129),MAX(Q3129-(P3129-2000000),50000))*0.05</f>
        <v/>
      </c>
      <c r="S3129" s="16">
        <f>MAX(0,P3129*0.1-R3129)</f>
        <v/>
      </c>
      <c r="T3129" s="16">
        <f>Q3129+MAX(0,K3129-480000)</f>
        <v/>
      </c>
      <c r="U3129" s="16">
        <f>P3129-T3129</f>
        <v/>
      </c>
      <c r="V3129" s="17">
        <f>IF(U3129&lt;0,0,LOOKUP(U3129,{0,1950001,3300001,6950001,9000001,18000001,40000001},{0.05,0.1,0.2,0.23,0.33,0.4,0.45}))</f>
        <v/>
      </c>
      <c r="W3129" s="18">
        <f>IF(U3129&lt;0,0.9,0.9-V3129*1.021)</f>
        <v/>
      </c>
      <c r="X3129" s="16">
        <f>ROUNDDOWN(S3129*0.2/W3129+2000,0)</f>
        <v/>
      </c>
      <c r="Y3129" s="17">
        <f>IF(O3129&lt;=0,0,LOOKUP(O3129,{0,1950001,3300001,6950001,9000001,18000001,40000001},{0.05,0.1,0.2,0.23,0.33,0.4,0.45}))</f>
        <v/>
      </c>
    </row>
    <row r="3130">
      <c r="A3130" t="inlineStr">
        <is>
          <t>1万円刻み</t>
        </is>
      </c>
      <c r="B3130" s="16">
        <f>'3_1万円刻み'!$A$662</f>
        <v/>
      </c>
      <c r="C3130" t="n">
        <v>2026</v>
      </c>
      <c r="D3130" t="n">
        <v>0</v>
      </c>
      <c r="E3130" t="n">
        <v>0</v>
      </c>
      <c r="F3130" t="n">
        <v>0</v>
      </c>
      <c r="G3130" s="16">
        <f>ROUND(MIN(B3130/12,650000)*12*0.0915+MIN(B3130/12,1390000)*12*(0.0504+0)+B3130*0.005,0)</f>
        <v/>
      </c>
      <c r="H3130" t="n">
        <v>0</v>
      </c>
      <c r="I3130" t="n">
        <v>0</v>
      </c>
      <c r="J3130" s="16">
        <f>IF(C3130=2026,IF(B3130&lt;741000,0,IF(B3130&lt;2191000,B3130-740000,IF(B3130&lt;2193000,1451000,IF(B3130&lt;2196000,1453000,IF(B3130&lt;2200000,1456000,IF(B3130&lt;3600000,ROUNDDOWN(B3130/4,-3)*2.8-80000,IF(B3130&lt;6600000,ROUNDDOWN(B3130/4,-3)*3.2-440000,IF(B3130&lt;8500000,ROUNDDOWN(B3130*0.9,0)-1100000,B3130-1950000)))))))),IF(B3130&lt;651000,0,IF(B3130&lt;1900000,B3130-650000,IF(B3130&lt;3600000,ROUNDDOWN(B3130/4,-3)*2.8-80000,IF(B3130&lt;6600000,ROUNDDOWN(B3130/4,-3)*3.2-440000,IF(B3130&lt;8500000,ROUNDDOWN(B3130*0.9,0)-1100000,B3130-1950000))))))</f>
        <v/>
      </c>
      <c r="K3130" s="16">
        <f>IF(J3130&gt;23500000,NA(),IF(C3130=2026,IF(J3130&lt;=4890000,1040000,IF(J3130&lt;=6550000,670000,620000)),IF(J3130&lt;=1320000,950000,IF(J3130&lt;=3360000,880000,IF(J3130&lt;=4890000,680000,IF(J3130&lt;=6550000,630000,580000))))))</f>
        <v/>
      </c>
      <c r="L3130" s="16">
        <f>IF(D3130=1,IF(J3130&lt;=9000000,380000,IF(J3130&lt;=9500000,260000,IF(J3130&lt;=10000000,130000,0))),0)</f>
        <v/>
      </c>
      <c r="M3130" s="16">
        <f>IF(D3130=1,IF(J3130&lt;=9000000,330000,IF(J3130&lt;=9500000,220000,IF(J3130&lt;=10000000,110000,0))),0)</f>
        <v/>
      </c>
      <c r="N3130" s="16">
        <f>IF(D3130=1,IF(J3130&lt;=9000000,50000,IF(J3130&lt;=9500000,40000,IF(J3130&lt;=10000000,20000,0))),0)</f>
        <v/>
      </c>
      <c r="O3130" s="16">
        <f>MAX(0,ROUNDDOWN(J3130-G3130-K3130-L3130-E3130*380000-F3130*630000-H3130,-3))</f>
        <v/>
      </c>
      <c r="P3130" s="16">
        <f>MAX(0,ROUNDDOWN(J3130-G3130-430000-M3130-E3130*330000-F3130*450000-I3130,-3))</f>
        <v/>
      </c>
      <c r="Q3130" s="16">
        <f>50000+N3130+E3130*50000+F3130*180000</f>
        <v/>
      </c>
      <c r="R3130" s="16">
        <f>IF(P3130&lt;=2000000,MIN(Q3130,P3130),MAX(Q3130-(P3130-2000000),50000))*0.05</f>
        <v/>
      </c>
      <c r="S3130" s="16">
        <f>MAX(0,P3130*0.1-R3130)</f>
        <v/>
      </c>
      <c r="T3130" s="16">
        <f>Q3130+MAX(0,K3130-480000)</f>
        <v/>
      </c>
      <c r="U3130" s="16">
        <f>P3130-T3130</f>
        <v/>
      </c>
      <c r="V3130" s="17">
        <f>IF(U3130&lt;0,0,LOOKUP(U3130,{0,1950001,3300001,6950001,9000001,18000001,40000001},{0.05,0.1,0.2,0.23,0.33,0.4,0.45}))</f>
        <v/>
      </c>
      <c r="W3130" s="18">
        <f>IF(U3130&lt;0,0.9,0.9-V3130*1.021)</f>
        <v/>
      </c>
      <c r="X3130" s="16">
        <f>ROUNDDOWN(S3130*0.2/W3130+2000,0)</f>
        <v/>
      </c>
      <c r="Y3130" s="17">
        <f>IF(O3130&lt;=0,0,LOOKUP(O3130,{0,1950001,3300001,6950001,9000001,18000001,40000001},{0.05,0.1,0.2,0.23,0.33,0.4,0.45}))</f>
        <v/>
      </c>
    </row>
    <row r="3131">
      <c r="A3131" t="inlineStr">
        <is>
          <t>1万円刻み</t>
        </is>
      </c>
      <c r="B3131" s="16">
        <f>'3_1万円刻み'!$A$662</f>
        <v/>
      </c>
      <c r="C3131" t="n">
        <v>2025</v>
      </c>
      <c r="D3131" t="n">
        <v>1</v>
      </c>
      <c r="E3131" t="n">
        <v>0</v>
      </c>
      <c r="F3131" t="n">
        <v>0</v>
      </c>
      <c r="G3131" s="16">
        <f>ROUND(MIN(B3131/12,650000)*12*0.0915+MIN(B3131/12,1390000)*12*(0.0504+0)+B3131*0.005,0)</f>
        <v/>
      </c>
      <c r="H3131" t="n">
        <v>0</v>
      </c>
      <c r="I3131" t="n">
        <v>0</v>
      </c>
      <c r="J3131" s="16">
        <f>IF(C3131=2026,IF(B3131&lt;741000,0,IF(B3131&lt;2191000,B3131-740000,IF(B3131&lt;2193000,1451000,IF(B3131&lt;2196000,1453000,IF(B3131&lt;2200000,1456000,IF(B3131&lt;3600000,ROUNDDOWN(B3131/4,-3)*2.8-80000,IF(B3131&lt;6600000,ROUNDDOWN(B3131/4,-3)*3.2-440000,IF(B3131&lt;8500000,ROUNDDOWN(B3131*0.9,0)-1100000,B3131-1950000)))))))),IF(B3131&lt;651000,0,IF(B3131&lt;1900000,B3131-650000,IF(B3131&lt;3600000,ROUNDDOWN(B3131/4,-3)*2.8-80000,IF(B3131&lt;6600000,ROUNDDOWN(B3131/4,-3)*3.2-440000,IF(B3131&lt;8500000,ROUNDDOWN(B3131*0.9,0)-1100000,B3131-1950000))))))</f>
        <v/>
      </c>
      <c r="K3131" s="16">
        <f>IF(J3131&gt;23500000,NA(),IF(C3131=2026,IF(J3131&lt;=4890000,1040000,IF(J3131&lt;=6550000,670000,620000)),IF(J3131&lt;=1320000,950000,IF(J3131&lt;=3360000,880000,IF(J3131&lt;=4890000,680000,IF(J3131&lt;=6550000,630000,580000))))))</f>
        <v/>
      </c>
      <c r="L3131" s="16">
        <f>IF(D3131=1,IF(J3131&lt;=9000000,380000,IF(J3131&lt;=9500000,260000,IF(J3131&lt;=10000000,130000,0))),0)</f>
        <v/>
      </c>
      <c r="M3131" s="16">
        <f>IF(D3131=1,IF(J3131&lt;=9000000,330000,IF(J3131&lt;=9500000,220000,IF(J3131&lt;=10000000,110000,0))),0)</f>
        <v/>
      </c>
      <c r="N3131" s="16">
        <f>IF(D3131=1,IF(J3131&lt;=9000000,50000,IF(J3131&lt;=9500000,40000,IF(J3131&lt;=10000000,20000,0))),0)</f>
        <v/>
      </c>
      <c r="O3131" s="16">
        <f>MAX(0,ROUNDDOWN(J3131-G3131-K3131-L3131-E3131*380000-F3131*630000-H3131,-3))</f>
        <v/>
      </c>
      <c r="P3131" s="16">
        <f>MAX(0,ROUNDDOWN(J3131-G3131-430000-M3131-E3131*330000-F3131*450000-I3131,-3))</f>
        <v/>
      </c>
      <c r="Q3131" s="16">
        <f>50000+N3131+E3131*50000+F3131*180000</f>
        <v/>
      </c>
      <c r="R3131" s="16">
        <f>IF(P3131&lt;=2000000,MIN(Q3131,P3131),MAX(Q3131-(P3131-2000000),50000))*0.05</f>
        <v/>
      </c>
      <c r="S3131" s="16">
        <f>MAX(0,P3131*0.1-R3131)</f>
        <v/>
      </c>
      <c r="T3131" s="16">
        <f>Q3131+MAX(0,K3131-480000)</f>
        <v/>
      </c>
      <c r="U3131" s="16">
        <f>P3131-T3131</f>
        <v/>
      </c>
      <c r="V3131" s="17">
        <f>IF(U3131&lt;0,0,LOOKUP(U3131,{0,1950001,3300001,6950001,9000001,18000001,40000001},{0.05,0.1,0.2,0.23,0.33,0.4,0.45}))</f>
        <v/>
      </c>
      <c r="W3131" s="18">
        <f>IF(U3131&lt;0,0.9,0.9-V3131*1.021)</f>
        <v/>
      </c>
      <c r="X3131" s="16">
        <f>ROUNDDOWN(S3131*0.2/W3131+2000,0)</f>
        <v/>
      </c>
      <c r="Y3131" s="17">
        <f>IF(O3131&lt;=0,0,LOOKUP(O3131,{0,1950001,3300001,6950001,9000001,18000001,40000001},{0.05,0.1,0.2,0.23,0.33,0.4,0.45}))</f>
        <v/>
      </c>
    </row>
    <row r="3132">
      <c r="A3132" t="inlineStr">
        <is>
          <t>1万円刻み</t>
        </is>
      </c>
      <c r="B3132" s="16">
        <f>'3_1万円刻み'!$A$662</f>
        <v/>
      </c>
      <c r="C3132" t="n">
        <v>2026</v>
      </c>
      <c r="D3132" t="n">
        <v>1</v>
      </c>
      <c r="E3132" t="n">
        <v>0</v>
      </c>
      <c r="F3132" t="n">
        <v>0</v>
      </c>
      <c r="G3132" s="16">
        <f>ROUND(MIN(B3132/12,650000)*12*0.0915+MIN(B3132/12,1390000)*12*(0.0504+0)+B3132*0.005,0)</f>
        <v/>
      </c>
      <c r="H3132" t="n">
        <v>0</v>
      </c>
      <c r="I3132" t="n">
        <v>0</v>
      </c>
      <c r="J3132" s="16">
        <f>IF(C3132=2026,IF(B3132&lt;741000,0,IF(B3132&lt;2191000,B3132-740000,IF(B3132&lt;2193000,1451000,IF(B3132&lt;2196000,1453000,IF(B3132&lt;2200000,1456000,IF(B3132&lt;3600000,ROUNDDOWN(B3132/4,-3)*2.8-80000,IF(B3132&lt;6600000,ROUNDDOWN(B3132/4,-3)*3.2-440000,IF(B3132&lt;8500000,ROUNDDOWN(B3132*0.9,0)-1100000,B3132-1950000)))))))),IF(B3132&lt;651000,0,IF(B3132&lt;1900000,B3132-650000,IF(B3132&lt;3600000,ROUNDDOWN(B3132/4,-3)*2.8-80000,IF(B3132&lt;6600000,ROUNDDOWN(B3132/4,-3)*3.2-440000,IF(B3132&lt;8500000,ROUNDDOWN(B3132*0.9,0)-1100000,B3132-1950000))))))</f>
        <v/>
      </c>
      <c r="K3132" s="16">
        <f>IF(J3132&gt;23500000,NA(),IF(C3132=2026,IF(J3132&lt;=4890000,1040000,IF(J3132&lt;=6550000,670000,620000)),IF(J3132&lt;=1320000,950000,IF(J3132&lt;=3360000,880000,IF(J3132&lt;=4890000,680000,IF(J3132&lt;=6550000,630000,580000))))))</f>
        <v/>
      </c>
      <c r="L3132" s="16">
        <f>IF(D3132=1,IF(J3132&lt;=9000000,380000,IF(J3132&lt;=9500000,260000,IF(J3132&lt;=10000000,130000,0))),0)</f>
        <v/>
      </c>
      <c r="M3132" s="16">
        <f>IF(D3132=1,IF(J3132&lt;=9000000,330000,IF(J3132&lt;=9500000,220000,IF(J3132&lt;=10000000,110000,0))),0)</f>
        <v/>
      </c>
      <c r="N3132" s="16">
        <f>IF(D3132=1,IF(J3132&lt;=9000000,50000,IF(J3132&lt;=9500000,40000,IF(J3132&lt;=10000000,20000,0))),0)</f>
        <v/>
      </c>
      <c r="O3132" s="16">
        <f>MAX(0,ROUNDDOWN(J3132-G3132-K3132-L3132-E3132*380000-F3132*630000-H3132,-3))</f>
        <v/>
      </c>
      <c r="P3132" s="16">
        <f>MAX(0,ROUNDDOWN(J3132-G3132-430000-M3132-E3132*330000-F3132*450000-I3132,-3))</f>
        <v/>
      </c>
      <c r="Q3132" s="16">
        <f>50000+N3132+E3132*50000+F3132*180000</f>
        <v/>
      </c>
      <c r="R3132" s="16">
        <f>IF(P3132&lt;=2000000,MIN(Q3132,P3132),MAX(Q3132-(P3132-2000000),50000))*0.05</f>
        <v/>
      </c>
      <c r="S3132" s="16">
        <f>MAX(0,P3132*0.1-R3132)</f>
        <v/>
      </c>
      <c r="T3132" s="16">
        <f>Q3132+MAX(0,K3132-480000)</f>
        <v/>
      </c>
      <c r="U3132" s="16">
        <f>P3132-T3132</f>
        <v/>
      </c>
      <c r="V3132" s="17">
        <f>IF(U3132&lt;0,0,LOOKUP(U3132,{0,1950001,3300001,6950001,9000001,18000001,40000001},{0.05,0.1,0.2,0.23,0.33,0.4,0.45}))</f>
        <v/>
      </c>
      <c r="W3132" s="18">
        <f>IF(U3132&lt;0,0.9,0.9-V3132*1.021)</f>
        <v/>
      </c>
      <c r="X3132" s="16">
        <f>ROUNDDOWN(S3132*0.2/W3132+2000,0)</f>
        <v/>
      </c>
      <c r="Y3132" s="17">
        <f>IF(O3132&lt;=0,0,LOOKUP(O3132,{0,1950001,3300001,6950001,9000001,18000001,40000001},{0.05,0.1,0.2,0.23,0.33,0.4,0.45}))</f>
        <v/>
      </c>
    </row>
    <row r="3133">
      <c r="A3133" t="inlineStr">
        <is>
          <t>1万円刻み</t>
        </is>
      </c>
      <c r="B3133" s="16">
        <f>'3_1万円刻み'!$A$663</f>
        <v/>
      </c>
      <c r="C3133" t="n">
        <v>2025</v>
      </c>
      <c r="D3133" t="n">
        <v>0</v>
      </c>
      <c r="E3133" t="n">
        <v>0</v>
      </c>
      <c r="F3133" t="n">
        <v>0</v>
      </c>
      <c r="G3133" s="16">
        <f>ROUND(MIN(B3133/12,650000)*12*0.0915+MIN(B3133/12,1390000)*12*(0.0504+0)+B3133*0.005,0)</f>
        <v/>
      </c>
      <c r="H3133" t="n">
        <v>0</v>
      </c>
      <c r="I3133" t="n">
        <v>0</v>
      </c>
      <c r="J3133" s="16">
        <f>IF(C3133=2026,IF(B3133&lt;741000,0,IF(B3133&lt;2191000,B3133-740000,IF(B3133&lt;2193000,1451000,IF(B3133&lt;2196000,1453000,IF(B3133&lt;2200000,1456000,IF(B3133&lt;3600000,ROUNDDOWN(B3133/4,-3)*2.8-80000,IF(B3133&lt;6600000,ROUNDDOWN(B3133/4,-3)*3.2-440000,IF(B3133&lt;8500000,ROUNDDOWN(B3133*0.9,0)-1100000,B3133-1950000)))))))),IF(B3133&lt;651000,0,IF(B3133&lt;1900000,B3133-650000,IF(B3133&lt;3600000,ROUNDDOWN(B3133/4,-3)*2.8-80000,IF(B3133&lt;6600000,ROUNDDOWN(B3133/4,-3)*3.2-440000,IF(B3133&lt;8500000,ROUNDDOWN(B3133*0.9,0)-1100000,B3133-1950000))))))</f>
        <v/>
      </c>
      <c r="K3133" s="16">
        <f>IF(J3133&gt;23500000,NA(),IF(C3133=2026,IF(J3133&lt;=4890000,1040000,IF(J3133&lt;=6550000,670000,620000)),IF(J3133&lt;=1320000,950000,IF(J3133&lt;=3360000,880000,IF(J3133&lt;=4890000,680000,IF(J3133&lt;=6550000,630000,580000))))))</f>
        <v/>
      </c>
      <c r="L3133" s="16">
        <f>IF(D3133=1,IF(J3133&lt;=9000000,380000,IF(J3133&lt;=9500000,260000,IF(J3133&lt;=10000000,130000,0))),0)</f>
        <v/>
      </c>
      <c r="M3133" s="16">
        <f>IF(D3133=1,IF(J3133&lt;=9000000,330000,IF(J3133&lt;=9500000,220000,IF(J3133&lt;=10000000,110000,0))),0)</f>
        <v/>
      </c>
      <c r="N3133" s="16">
        <f>IF(D3133=1,IF(J3133&lt;=9000000,50000,IF(J3133&lt;=9500000,40000,IF(J3133&lt;=10000000,20000,0))),0)</f>
        <v/>
      </c>
      <c r="O3133" s="16">
        <f>MAX(0,ROUNDDOWN(J3133-G3133-K3133-L3133-E3133*380000-F3133*630000-H3133,-3))</f>
        <v/>
      </c>
      <c r="P3133" s="16">
        <f>MAX(0,ROUNDDOWN(J3133-G3133-430000-M3133-E3133*330000-F3133*450000-I3133,-3))</f>
        <v/>
      </c>
      <c r="Q3133" s="16">
        <f>50000+N3133+E3133*50000+F3133*180000</f>
        <v/>
      </c>
      <c r="R3133" s="16">
        <f>IF(P3133&lt;=2000000,MIN(Q3133,P3133),MAX(Q3133-(P3133-2000000),50000))*0.05</f>
        <v/>
      </c>
      <c r="S3133" s="16">
        <f>MAX(0,P3133*0.1-R3133)</f>
        <v/>
      </c>
      <c r="T3133" s="16">
        <f>Q3133+MAX(0,K3133-480000)</f>
        <v/>
      </c>
      <c r="U3133" s="16">
        <f>P3133-T3133</f>
        <v/>
      </c>
      <c r="V3133" s="17">
        <f>IF(U3133&lt;0,0,LOOKUP(U3133,{0,1950001,3300001,6950001,9000001,18000001,40000001},{0.05,0.1,0.2,0.23,0.33,0.4,0.45}))</f>
        <v/>
      </c>
      <c r="W3133" s="18">
        <f>IF(U3133&lt;0,0.9,0.9-V3133*1.021)</f>
        <v/>
      </c>
      <c r="X3133" s="16">
        <f>ROUNDDOWN(S3133*0.2/W3133+2000,0)</f>
        <v/>
      </c>
      <c r="Y3133" s="17">
        <f>IF(O3133&lt;=0,0,LOOKUP(O3133,{0,1950001,3300001,6950001,9000001,18000001,40000001},{0.05,0.1,0.2,0.23,0.33,0.4,0.45}))</f>
        <v/>
      </c>
    </row>
    <row r="3134">
      <c r="A3134" t="inlineStr">
        <is>
          <t>1万円刻み</t>
        </is>
      </c>
      <c r="B3134" s="16">
        <f>'3_1万円刻み'!$A$663</f>
        <v/>
      </c>
      <c r="C3134" t="n">
        <v>2026</v>
      </c>
      <c r="D3134" t="n">
        <v>0</v>
      </c>
      <c r="E3134" t="n">
        <v>0</v>
      </c>
      <c r="F3134" t="n">
        <v>0</v>
      </c>
      <c r="G3134" s="16">
        <f>ROUND(MIN(B3134/12,650000)*12*0.0915+MIN(B3134/12,1390000)*12*(0.0504+0)+B3134*0.005,0)</f>
        <v/>
      </c>
      <c r="H3134" t="n">
        <v>0</v>
      </c>
      <c r="I3134" t="n">
        <v>0</v>
      </c>
      <c r="J3134" s="16">
        <f>IF(C3134=2026,IF(B3134&lt;741000,0,IF(B3134&lt;2191000,B3134-740000,IF(B3134&lt;2193000,1451000,IF(B3134&lt;2196000,1453000,IF(B3134&lt;2200000,1456000,IF(B3134&lt;3600000,ROUNDDOWN(B3134/4,-3)*2.8-80000,IF(B3134&lt;6600000,ROUNDDOWN(B3134/4,-3)*3.2-440000,IF(B3134&lt;8500000,ROUNDDOWN(B3134*0.9,0)-1100000,B3134-1950000)))))))),IF(B3134&lt;651000,0,IF(B3134&lt;1900000,B3134-650000,IF(B3134&lt;3600000,ROUNDDOWN(B3134/4,-3)*2.8-80000,IF(B3134&lt;6600000,ROUNDDOWN(B3134/4,-3)*3.2-440000,IF(B3134&lt;8500000,ROUNDDOWN(B3134*0.9,0)-1100000,B3134-1950000))))))</f>
        <v/>
      </c>
      <c r="K3134" s="16">
        <f>IF(J3134&gt;23500000,NA(),IF(C3134=2026,IF(J3134&lt;=4890000,1040000,IF(J3134&lt;=6550000,670000,620000)),IF(J3134&lt;=1320000,950000,IF(J3134&lt;=3360000,880000,IF(J3134&lt;=4890000,680000,IF(J3134&lt;=6550000,630000,580000))))))</f>
        <v/>
      </c>
      <c r="L3134" s="16">
        <f>IF(D3134=1,IF(J3134&lt;=9000000,380000,IF(J3134&lt;=9500000,260000,IF(J3134&lt;=10000000,130000,0))),0)</f>
        <v/>
      </c>
      <c r="M3134" s="16">
        <f>IF(D3134=1,IF(J3134&lt;=9000000,330000,IF(J3134&lt;=9500000,220000,IF(J3134&lt;=10000000,110000,0))),0)</f>
        <v/>
      </c>
      <c r="N3134" s="16">
        <f>IF(D3134=1,IF(J3134&lt;=9000000,50000,IF(J3134&lt;=9500000,40000,IF(J3134&lt;=10000000,20000,0))),0)</f>
        <v/>
      </c>
      <c r="O3134" s="16">
        <f>MAX(0,ROUNDDOWN(J3134-G3134-K3134-L3134-E3134*380000-F3134*630000-H3134,-3))</f>
        <v/>
      </c>
      <c r="P3134" s="16">
        <f>MAX(0,ROUNDDOWN(J3134-G3134-430000-M3134-E3134*330000-F3134*450000-I3134,-3))</f>
        <v/>
      </c>
      <c r="Q3134" s="16">
        <f>50000+N3134+E3134*50000+F3134*180000</f>
        <v/>
      </c>
      <c r="R3134" s="16">
        <f>IF(P3134&lt;=2000000,MIN(Q3134,P3134),MAX(Q3134-(P3134-2000000),50000))*0.05</f>
        <v/>
      </c>
      <c r="S3134" s="16">
        <f>MAX(0,P3134*0.1-R3134)</f>
        <v/>
      </c>
      <c r="T3134" s="16">
        <f>Q3134+MAX(0,K3134-480000)</f>
        <v/>
      </c>
      <c r="U3134" s="16">
        <f>P3134-T3134</f>
        <v/>
      </c>
      <c r="V3134" s="17">
        <f>IF(U3134&lt;0,0,LOOKUP(U3134,{0,1950001,3300001,6950001,9000001,18000001,40000001},{0.05,0.1,0.2,0.23,0.33,0.4,0.45}))</f>
        <v/>
      </c>
      <c r="W3134" s="18">
        <f>IF(U3134&lt;0,0.9,0.9-V3134*1.021)</f>
        <v/>
      </c>
      <c r="X3134" s="16">
        <f>ROUNDDOWN(S3134*0.2/W3134+2000,0)</f>
        <v/>
      </c>
      <c r="Y3134" s="17">
        <f>IF(O3134&lt;=0,0,LOOKUP(O3134,{0,1950001,3300001,6950001,9000001,18000001,40000001},{0.05,0.1,0.2,0.23,0.33,0.4,0.45}))</f>
        <v/>
      </c>
    </row>
    <row r="3135">
      <c r="A3135" t="inlineStr">
        <is>
          <t>1万円刻み</t>
        </is>
      </c>
      <c r="B3135" s="16">
        <f>'3_1万円刻み'!$A$663</f>
        <v/>
      </c>
      <c r="C3135" t="n">
        <v>2025</v>
      </c>
      <c r="D3135" t="n">
        <v>1</v>
      </c>
      <c r="E3135" t="n">
        <v>0</v>
      </c>
      <c r="F3135" t="n">
        <v>0</v>
      </c>
      <c r="G3135" s="16">
        <f>ROUND(MIN(B3135/12,650000)*12*0.0915+MIN(B3135/12,1390000)*12*(0.0504+0)+B3135*0.005,0)</f>
        <v/>
      </c>
      <c r="H3135" t="n">
        <v>0</v>
      </c>
      <c r="I3135" t="n">
        <v>0</v>
      </c>
      <c r="J3135" s="16">
        <f>IF(C3135=2026,IF(B3135&lt;741000,0,IF(B3135&lt;2191000,B3135-740000,IF(B3135&lt;2193000,1451000,IF(B3135&lt;2196000,1453000,IF(B3135&lt;2200000,1456000,IF(B3135&lt;3600000,ROUNDDOWN(B3135/4,-3)*2.8-80000,IF(B3135&lt;6600000,ROUNDDOWN(B3135/4,-3)*3.2-440000,IF(B3135&lt;8500000,ROUNDDOWN(B3135*0.9,0)-1100000,B3135-1950000)))))))),IF(B3135&lt;651000,0,IF(B3135&lt;1900000,B3135-650000,IF(B3135&lt;3600000,ROUNDDOWN(B3135/4,-3)*2.8-80000,IF(B3135&lt;6600000,ROUNDDOWN(B3135/4,-3)*3.2-440000,IF(B3135&lt;8500000,ROUNDDOWN(B3135*0.9,0)-1100000,B3135-1950000))))))</f>
        <v/>
      </c>
      <c r="K3135" s="16">
        <f>IF(J3135&gt;23500000,NA(),IF(C3135=2026,IF(J3135&lt;=4890000,1040000,IF(J3135&lt;=6550000,670000,620000)),IF(J3135&lt;=1320000,950000,IF(J3135&lt;=3360000,880000,IF(J3135&lt;=4890000,680000,IF(J3135&lt;=6550000,630000,580000))))))</f>
        <v/>
      </c>
      <c r="L3135" s="16">
        <f>IF(D3135=1,IF(J3135&lt;=9000000,380000,IF(J3135&lt;=9500000,260000,IF(J3135&lt;=10000000,130000,0))),0)</f>
        <v/>
      </c>
      <c r="M3135" s="16">
        <f>IF(D3135=1,IF(J3135&lt;=9000000,330000,IF(J3135&lt;=9500000,220000,IF(J3135&lt;=10000000,110000,0))),0)</f>
        <v/>
      </c>
      <c r="N3135" s="16">
        <f>IF(D3135=1,IF(J3135&lt;=9000000,50000,IF(J3135&lt;=9500000,40000,IF(J3135&lt;=10000000,20000,0))),0)</f>
        <v/>
      </c>
      <c r="O3135" s="16">
        <f>MAX(0,ROUNDDOWN(J3135-G3135-K3135-L3135-E3135*380000-F3135*630000-H3135,-3))</f>
        <v/>
      </c>
      <c r="P3135" s="16">
        <f>MAX(0,ROUNDDOWN(J3135-G3135-430000-M3135-E3135*330000-F3135*450000-I3135,-3))</f>
        <v/>
      </c>
      <c r="Q3135" s="16">
        <f>50000+N3135+E3135*50000+F3135*180000</f>
        <v/>
      </c>
      <c r="R3135" s="16">
        <f>IF(P3135&lt;=2000000,MIN(Q3135,P3135),MAX(Q3135-(P3135-2000000),50000))*0.05</f>
        <v/>
      </c>
      <c r="S3135" s="16">
        <f>MAX(0,P3135*0.1-R3135)</f>
        <v/>
      </c>
      <c r="T3135" s="16">
        <f>Q3135+MAX(0,K3135-480000)</f>
        <v/>
      </c>
      <c r="U3135" s="16">
        <f>P3135-T3135</f>
        <v/>
      </c>
      <c r="V3135" s="17">
        <f>IF(U3135&lt;0,0,LOOKUP(U3135,{0,1950001,3300001,6950001,9000001,18000001,40000001},{0.05,0.1,0.2,0.23,0.33,0.4,0.45}))</f>
        <v/>
      </c>
      <c r="W3135" s="18">
        <f>IF(U3135&lt;0,0.9,0.9-V3135*1.021)</f>
        <v/>
      </c>
      <c r="X3135" s="16">
        <f>ROUNDDOWN(S3135*0.2/W3135+2000,0)</f>
        <v/>
      </c>
      <c r="Y3135" s="17">
        <f>IF(O3135&lt;=0,0,LOOKUP(O3135,{0,1950001,3300001,6950001,9000001,18000001,40000001},{0.05,0.1,0.2,0.23,0.33,0.4,0.45}))</f>
        <v/>
      </c>
    </row>
    <row r="3136">
      <c r="A3136" t="inlineStr">
        <is>
          <t>1万円刻み</t>
        </is>
      </c>
      <c r="B3136" s="16">
        <f>'3_1万円刻み'!$A$663</f>
        <v/>
      </c>
      <c r="C3136" t="n">
        <v>2026</v>
      </c>
      <c r="D3136" t="n">
        <v>1</v>
      </c>
      <c r="E3136" t="n">
        <v>0</v>
      </c>
      <c r="F3136" t="n">
        <v>0</v>
      </c>
      <c r="G3136" s="16">
        <f>ROUND(MIN(B3136/12,650000)*12*0.0915+MIN(B3136/12,1390000)*12*(0.0504+0)+B3136*0.005,0)</f>
        <v/>
      </c>
      <c r="H3136" t="n">
        <v>0</v>
      </c>
      <c r="I3136" t="n">
        <v>0</v>
      </c>
      <c r="J3136" s="16">
        <f>IF(C3136=2026,IF(B3136&lt;741000,0,IF(B3136&lt;2191000,B3136-740000,IF(B3136&lt;2193000,1451000,IF(B3136&lt;2196000,1453000,IF(B3136&lt;2200000,1456000,IF(B3136&lt;3600000,ROUNDDOWN(B3136/4,-3)*2.8-80000,IF(B3136&lt;6600000,ROUNDDOWN(B3136/4,-3)*3.2-440000,IF(B3136&lt;8500000,ROUNDDOWN(B3136*0.9,0)-1100000,B3136-1950000)))))))),IF(B3136&lt;651000,0,IF(B3136&lt;1900000,B3136-650000,IF(B3136&lt;3600000,ROUNDDOWN(B3136/4,-3)*2.8-80000,IF(B3136&lt;6600000,ROUNDDOWN(B3136/4,-3)*3.2-440000,IF(B3136&lt;8500000,ROUNDDOWN(B3136*0.9,0)-1100000,B3136-1950000))))))</f>
        <v/>
      </c>
      <c r="K3136" s="16">
        <f>IF(J3136&gt;23500000,NA(),IF(C3136=2026,IF(J3136&lt;=4890000,1040000,IF(J3136&lt;=6550000,670000,620000)),IF(J3136&lt;=1320000,950000,IF(J3136&lt;=3360000,880000,IF(J3136&lt;=4890000,680000,IF(J3136&lt;=6550000,630000,580000))))))</f>
        <v/>
      </c>
      <c r="L3136" s="16">
        <f>IF(D3136=1,IF(J3136&lt;=9000000,380000,IF(J3136&lt;=9500000,260000,IF(J3136&lt;=10000000,130000,0))),0)</f>
        <v/>
      </c>
      <c r="M3136" s="16">
        <f>IF(D3136=1,IF(J3136&lt;=9000000,330000,IF(J3136&lt;=9500000,220000,IF(J3136&lt;=10000000,110000,0))),0)</f>
        <v/>
      </c>
      <c r="N3136" s="16">
        <f>IF(D3136=1,IF(J3136&lt;=9000000,50000,IF(J3136&lt;=9500000,40000,IF(J3136&lt;=10000000,20000,0))),0)</f>
        <v/>
      </c>
      <c r="O3136" s="16">
        <f>MAX(0,ROUNDDOWN(J3136-G3136-K3136-L3136-E3136*380000-F3136*630000-H3136,-3))</f>
        <v/>
      </c>
      <c r="P3136" s="16">
        <f>MAX(0,ROUNDDOWN(J3136-G3136-430000-M3136-E3136*330000-F3136*450000-I3136,-3))</f>
        <v/>
      </c>
      <c r="Q3136" s="16">
        <f>50000+N3136+E3136*50000+F3136*180000</f>
        <v/>
      </c>
      <c r="R3136" s="16">
        <f>IF(P3136&lt;=2000000,MIN(Q3136,P3136),MAX(Q3136-(P3136-2000000),50000))*0.05</f>
        <v/>
      </c>
      <c r="S3136" s="16">
        <f>MAX(0,P3136*0.1-R3136)</f>
        <v/>
      </c>
      <c r="T3136" s="16">
        <f>Q3136+MAX(0,K3136-480000)</f>
        <v/>
      </c>
      <c r="U3136" s="16">
        <f>P3136-T3136</f>
        <v/>
      </c>
      <c r="V3136" s="17">
        <f>IF(U3136&lt;0,0,LOOKUP(U3136,{0,1950001,3300001,6950001,9000001,18000001,40000001},{0.05,0.1,0.2,0.23,0.33,0.4,0.45}))</f>
        <v/>
      </c>
      <c r="W3136" s="18">
        <f>IF(U3136&lt;0,0.9,0.9-V3136*1.021)</f>
        <v/>
      </c>
      <c r="X3136" s="16">
        <f>ROUNDDOWN(S3136*0.2/W3136+2000,0)</f>
        <v/>
      </c>
      <c r="Y3136" s="17">
        <f>IF(O3136&lt;=0,0,LOOKUP(O3136,{0,1950001,3300001,6950001,9000001,18000001,40000001},{0.05,0.1,0.2,0.23,0.33,0.4,0.45}))</f>
        <v/>
      </c>
    </row>
    <row r="3137">
      <c r="A3137" t="inlineStr">
        <is>
          <t>1万円刻み</t>
        </is>
      </c>
      <c r="B3137" s="16">
        <f>'3_1万円刻み'!$A$664</f>
        <v/>
      </c>
      <c r="C3137" t="n">
        <v>2025</v>
      </c>
      <c r="D3137" t="n">
        <v>0</v>
      </c>
      <c r="E3137" t="n">
        <v>0</v>
      </c>
      <c r="F3137" t="n">
        <v>0</v>
      </c>
      <c r="G3137" s="16">
        <f>ROUND(MIN(B3137/12,650000)*12*0.0915+MIN(B3137/12,1390000)*12*(0.0504+0)+B3137*0.005,0)</f>
        <v/>
      </c>
      <c r="H3137" t="n">
        <v>0</v>
      </c>
      <c r="I3137" t="n">
        <v>0</v>
      </c>
      <c r="J3137" s="16">
        <f>IF(C3137=2026,IF(B3137&lt;741000,0,IF(B3137&lt;2191000,B3137-740000,IF(B3137&lt;2193000,1451000,IF(B3137&lt;2196000,1453000,IF(B3137&lt;2200000,1456000,IF(B3137&lt;3600000,ROUNDDOWN(B3137/4,-3)*2.8-80000,IF(B3137&lt;6600000,ROUNDDOWN(B3137/4,-3)*3.2-440000,IF(B3137&lt;8500000,ROUNDDOWN(B3137*0.9,0)-1100000,B3137-1950000)))))))),IF(B3137&lt;651000,0,IF(B3137&lt;1900000,B3137-650000,IF(B3137&lt;3600000,ROUNDDOWN(B3137/4,-3)*2.8-80000,IF(B3137&lt;6600000,ROUNDDOWN(B3137/4,-3)*3.2-440000,IF(B3137&lt;8500000,ROUNDDOWN(B3137*0.9,0)-1100000,B3137-1950000))))))</f>
        <v/>
      </c>
      <c r="K3137" s="16">
        <f>IF(J3137&gt;23500000,NA(),IF(C3137=2026,IF(J3137&lt;=4890000,1040000,IF(J3137&lt;=6550000,670000,620000)),IF(J3137&lt;=1320000,950000,IF(J3137&lt;=3360000,880000,IF(J3137&lt;=4890000,680000,IF(J3137&lt;=6550000,630000,580000))))))</f>
        <v/>
      </c>
      <c r="L3137" s="16">
        <f>IF(D3137=1,IF(J3137&lt;=9000000,380000,IF(J3137&lt;=9500000,260000,IF(J3137&lt;=10000000,130000,0))),0)</f>
        <v/>
      </c>
      <c r="M3137" s="16">
        <f>IF(D3137=1,IF(J3137&lt;=9000000,330000,IF(J3137&lt;=9500000,220000,IF(J3137&lt;=10000000,110000,0))),0)</f>
        <v/>
      </c>
      <c r="N3137" s="16">
        <f>IF(D3137=1,IF(J3137&lt;=9000000,50000,IF(J3137&lt;=9500000,40000,IF(J3137&lt;=10000000,20000,0))),0)</f>
        <v/>
      </c>
      <c r="O3137" s="16">
        <f>MAX(0,ROUNDDOWN(J3137-G3137-K3137-L3137-E3137*380000-F3137*630000-H3137,-3))</f>
        <v/>
      </c>
      <c r="P3137" s="16">
        <f>MAX(0,ROUNDDOWN(J3137-G3137-430000-M3137-E3137*330000-F3137*450000-I3137,-3))</f>
        <v/>
      </c>
      <c r="Q3137" s="16">
        <f>50000+N3137+E3137*50000+F3137*180000</f>
        <v/>
      </c>
      <c r="R3137" s="16">
        <f>IF(P3137&lt;=2000000,MIN(Q3137,P3137),MAX(Q3137-(P3137-2000000),50000))*0.05</f>
        <v/>
      </c>
      <c r="S3137" s="16">
        <f>MAX(0,P3137*0.1-R3137)</f>
        <v/>
      </c>
      <c r="T3137" s="16">
        <f>Q3137+MAX(0,K3137-480000)</f>
        <v/>
      </c>
      <c r="U3137" s="16">
        <f>P3137-T3137</f>
        <v/>
      </c>
      <c r="V3137" s="17">
        <f>IF(U3137&lt;0,0,LOOKUP(U3137,{0,1950001,3300001,6950001,9000001,18000001,40000001},{0.05,0.1,0.2,0.23,0.33,0.4,0.45}))</f>
        <v/>
      </c>
      <c r="W3137" s="18">
        <f>IF(U3137&lt;0,0.9,0.9-V3137*1.021)</f>
        <v/>
      </c>
      <c r="X3137" s="16">
        <f>ROUNDDOWN(S3137*0.2/W3137+2000,0)</f>
        <v/>
      </c>
      <c r="Y3137" s="17">
        <f>IF(O3137&lt;=0,0,LOOKUP(O3137,{0,1950001,3300001,6950001,9000001,18000001,40000001},{0.05,0.1,0.2,0.23,0.33,0.4,0.45}))</f>
        <v/>
      </c>
    </row>
    <row r="3138">
      <c r="A3138" t="inlineStr">
        <is>
          <t>1万円刻み</t>
        </is>
      </c>
      <c r="B3138" s="16">
        <f>'3_1万円刻み'!$A$664</f>
        <v/>
      </c>
      <c r="C3138" t="n">
        <v>2026</v>
      </c>
      <c r="D3138" t="n">
        <v>0</v>
      </c>
      <c r="E3138" t="n">
        <v>0</v>
      </c>
      <c r="F3138" t="n">
        <v>0</v>
      </c>
      <c r="G3138" s="16">
        <f>ROUND(MIN(B3138/12,650000)*12*0.0915+MIN(B3138/12,1390000)*12*(0.0504+0)+B3138*0.005,0)</f>
        <v/>
      </c>
      <c r="H3138" t="n">
        <v>0</v>
      </c>
      <c r="I3138" t="n">
        <v>0</v>
      </c>
      <c r="J3138" s="16">
        <f>IF(C3138=2026,IF(B3138&lt;741000,0,IF(B3138&lt;2191000,B3138-740000,IF(B3138&lt;2193000,1451000,IF(B3138&lt;2196000,1453000,IF(B3138&lt;2200000,1456000,IF(B3138&lt;3600000,ROUNDDOWN(B3138/4,-3)*2.8-80000,IF(B3138&lt;6600000,ROUNDDOWN(B3138/4,-3)*3.2-440000,IF(B3138&lt;8500000,ROUNDDOWN(B3138*0.9,0)-1100000,B3138-1950000)))))))),IF(B3138&lt;651000,0,IF(B3138&lt;1900000,B3138-650000,IF(B3138&lt;3600000,ROUNDDOWN(B3138/4,-3)*2.8-80000,IF(B3138&lt;6600000,ROUNDDOWN(B3138/4,-3)*3.2-440000,IF(B3138&lt;8500000,ROUNDDOWN(B3138*0.9,0)-1100000,B3138-1950000))))))</f>
        <v/>
      </c>
      <c r="K3138" s="16">
        <f>IF(J3138&gt;23500000,NA(),IF(C3138=2026,IF(J3138&lt;=4890000,1040000,IF(J3138&lt;=6550000,670000,620000)),IF(J3138&lt;=1320000,950000,IF(J3138&lt;=3360000,880000,IF(J3138&lt;=4890000,680000,IF(J3138&lt;=6550000,630000,580000))))))</f>
        <v/>
      </c>
      <c r="L3138" s="16">
        <f>IF(D3138=1,IF(J3138&lt;=9000000,380000,IF(J3138&lt;=9500000,260000,IF(J3138&lt;=10000000,130000,0))),0)</f>
        <v/>
      </c>
      <c r="M3138" s="16">
        <f>IF(D3138=1,IF(J3138&lt;=9000000,330000,IF(J3138&lt;=9500000,220000,IF(J3138&lt;=10000000,110000,0))),0)</f>
        <v/>
      </c>
      <c r="N3138" s="16">
        <f>IF(D3138=1,IF(J3138&lt;=9000000,50000,IF(J3138&lt;=9500000,40000,IF(J3138&lt;=10000000,20000,0))),0)</f>
        <v/>
      </c>
      <c r="O3138" s="16">
        <f>MAX(0,ROUNDDOWN(J3138-G3138-K3138-L3138-E3138*380000-F3138*630000-H3138,-3))</f>
        <v/>
      </c>
      <c r="P3138" s="16">
        <f>MAX(0,ROUNDDOWN(J3138-G3138-430000-M3138-E3138*330000-F3138*450000-I3138,-3))</f>
        <v/>
      </c>
      <c r="Q3138" s="16">
        <f>50000+N3138+E3138*50000+F3138*180000</f>
        <v/>
      </c>
      <c r="R3138" s="16">
        <f>IF(P3138&lt;=2000000,MIN(Q3138,P3138),MAX(Q3138-(P3138-2000000),50000))*0.05</f>
        <v/>
      </c>
      <c r="S3138" s="16">
        <f>MAX(0,P3138*0.1-R3138)</f>
        <v/>
      </c>
      <c r="T3138" s="16">
        <f>Q3138+MAX(0,K3138-480000)</f>
        <v/>
      </c>
      <c r="U3138" s="16">
        <f>P3138-T3138</f>
        <v/>
      </c>
      <c r="V3138" s="17">
        <f>IF(U3138&lt;0,0,LOOKUP(U3138,{0,1950001,3300001,6950001,9000001,18000001,40000001},{0.05,0.1,0.2,0.23,0.33,0.4,0.45}))</f>
        <v/>
      </c>
      <c r="W3138" s="18">
        <f>IF(U3138&lt;0,0.9,0.9-V3138*1.021)</f>
        <v/>
      </c>
      <c r="X3138" s="16">
        <f>ROUNDDOWN(S3138*0.2/W3138+2000,0)</f>
        <v/>
      </c>
      <c r="Y3138" s="17">
        <f>IF(O3138&lt;=0,0,LOOKUP(O3138,{0,1950001,3300001,6950001,9000001,18000001,40000001},{0.05,0.1,0.2,0.23,0.33,0.4,0.45}))</f>
        <v/>
      </c>
    </row>
    <row r="3139">
      <c r="A3139" t="inlineStr">
        <is>
          <t>1万円刻み</t>
        </is>
      </c>
      <c r="B3139" s="16">
        <f>'3_1万円刻み'!$A$664</f>
        <v/>
      </c>
      <c r="C3139" t="n">
        <v>2025</v>
      </c>
      <c r="D3139" t="n">
        <v>1</v>
      </c>
      <c r="E3139" t="n">
        <v>0</v>
      </c>
      <c r="F3139" t="n">
        <v>0</v>
      </c>
      <c r="G3139" s="16">
        <f>ROUND(MIN(B3139/12,650000)*12*0.0915+MIN(B3139/12,1390000)*12*(0.0504+0)+B3139*0.005,0)</f>
        <v/>
      </c>
      <c r="H3139" t="n">
        <v>0</v>
      </c>
      <c r="I3139" t="n">
        <v>0</v>
      </c>
      <c r="J3139" s="16">
        <f>IF(C3139=2026,IF(B3139&lt;741000,0,IF(B3139&lt;2191000,B3139-740000,IF(B3139&lt;2193000,1451000,IF(B3139&lt;2196000,1453000,IF(B3139&lt;2200000,1456000,IF(B3139&lt;3600000,ROUNDDOWN(B3139/4,-3)*2.8-80000,IF(B3139&lt;6600000,ROUNDDOWN(B3139/4,-3)*3.2-440000,IF(B3139&lt;8500000,ROUNDDOWN(B3139*0.9,0)-1100000,B3139-1950000)))))))),IF(B3139&lt;651000,0,IF(B3139&lt;1900000,B3139-650000,IF(B3139&lt;3600000,ROUNDDOWN(B3139/4,-3)*2.8-80000,IF(B3139&lt;6600000,ROUNDDOWN(B3139/4,-3)*3.2-440000,IF(B3139&lt;8500000,ROUNDDOWN(B3139*0.9,0)-1100000,B3139-1950000))))))</f>
        <v/>
      </c>
      <c r="K3139" s="16">
        <f>IF(J3139&gt;23500000,NA(),IF(C3139=2026,IF(J3139&lt;=4890000,1040000,IF(J3139&lt;=6550000,670000,620000)),IF(J3139&lt;=1320000,950000,IF(J3139&lt;=3360000,880000,IF(J3139&lt;=4890000,680000,IF(J3139&lt;=6550000,630000,580000))))))</f>
        <v/>
      </c>
      <c r="L3139" s="16">
        <f>IF(D3139=1,IF(J3139&lt;=9000000,380000,IF(J3139&lt;=9500000,260000,IF(J3139&lt;=10000000,130000,0))),0)</f>
        <v/>
      </c>
      <c r="M3139" s="16">
        <f>IF(D3139=1,IF(J3139&lt;=9000000,330000,IF(J3139&lt;=9500000,220000,IF(J3139&lt;=10000000,110000,0))),0)</f>
        <v/>
      </c>
      <c r="N3139" s="16">
        <f>IF(D3139=1,IF(J3139&lt;=9000000,50000,IF(J3139&lt;=9500000,40000,IF(J3139&lt;=10000000,20000,0))),0)</f>
        <v/>
      </c>
      <c r="O3139" s="16">
        <f>MAX(0,ROUNDDOWN(J3139-G3139-K3139-L3139-E3139*380000-F3139*630000-H3139,-3))</f>
        <v/>
      </c>
      <c r="P3139" s="16">
        <f>MAX(0,ROUNDDOWN(J3139-G3139-430000-M3139-E3139*330000-F3139*450000-I3139,-3))</f>
        <v/>
      </c>
      <c r="Q3139" s="16">
        <f>50000+N3139+E3139*50000+F3139*180000</f>
        <v/>
      </c>
      <c r="R3139" s="16">
        <f>IF(P3139&lt;=2000000,MIN(Q3139,P3139),MAX(Q3139-(P3139-2000000),50000))*0.05</f>
        <v/>
      </c>
      <c r="S3139" s="16">
        <f>MAX(0,P3139*0.1-R3139)</f>
        <v/>
      </c>
      <c r="T3139" s="16">
        <f>Q3139+MAX(0,K3139-480000)</f>
        <v/>
      </c>
      <c r="U3139" s="16">
        <f>P3139-T3139</f>
        <v/>
      </c>
      <c r="V3139" s="17">
        <f>IF(U3139&lt;0,0,LOOKUP(U3139,{0,1950001,3300001,6950001,9000001,18000001,40000001},{0.05,0.1,0.2,0.23,0.33,0.4,0.45}))</f>
        <v/>
      </c>
      <c r="W3139" s="18">
        <f>IF(U3139&lt;0,0.9,0.9-V3139*1.021)</f>
        <v/>
      </c>
      <c r="X3139" s="16">
        <f>ROUNDDOWN(S3139*0.2/W3139+2000,0)</f>
        <v/>
      </c>
      <c r="Y3139" s="17">
        <f>IF(O3139&lt;=0,0,LOOKUP(O3139,{0,1950001,3300001,6950001,9000001,18000001,40000001},{0.05,0.1,0.2,0.23,0.33,0.4,0.45}))</f>
        <v/>
      </c>
    </row>
    <row r="3140">
      <c r="A3140" t="inlineStr">
        <is>
          <t>1万円刻み</t>
        </is>
      </c>
      <c r="B3140" s="16">
        <f>'3_1万円刻み'!$A$664</f>
        <v/>
      </c>
      <c r="C3140" t="n">
        <v>2026</v>
      </c>
      <c r="D3140" t="n">
        <v>1</v>
      </c>
      <c r="E3140" t="n">
        <v>0</v>
      </c>
      <c r="F3140" t="n">
        <v>0</v>
      </c>
      <c r="G3140" s="16">
        <f>ROUND(MIN(B3140/12,650000)*12*0.0915+MIN(B3140/12,1390000)*12*(0.0504+0)+B3140*0.005,0)</f>
        <v/>
      </c>
      <c r="H3140" t="n">
        <v>0</v>
      </c>
      <c r="I3140" t="n">
        <v>0</v>
      </c>
      <c r="J3140" s="16">
        <f>IF(C3140=2026,IF(B3140&lt;741000,0,IF(B3140&lt;2191000,B3140-740000,IF(B3140&lt;2193000,1451000,IF(B3140&lt;2196000,1453000,IF(B3140&lt;2200000,1456000,IF(B3140&lt;3600000,ROUNDDOWN(B3140/4,-3)*2.8-80000,IF(B3140&lt;6600000,ROUNDDOWN(B3140/4,-3)*3.2-440000,IF(B3140&lt;8500000,ROUNDDOWN(B3140*0.9,0)-1100000,B3140-1950000)))))))),IF(B3140&lt;651000,0,IF(B3140&lt;1900000,B3140-650000,IF(B3140&lt;3600000,ROUNDDOWN(B3140/4,-3)*2.8-80000,IF(B3140&lt;6600000,ROUNDDOWN(B3140/4,-3)*3.2-440000,IF(B3140&lt;8500000,ROUNDDOWN(B3140*0.9,0)-1100000,B3140-1950000))))))</f>
        <v/>
      </c>
      <c r="K3140" s="16">
        <f>IF(J3140&gt;23500000,NA(),IF(C3140=2026,IF(J3140&lt;=4890000,1040000,IF(J3140&lt;=6550000,670000,620000)),IF(J3140&lt;=1320000,950000,IF(J3140&lt;=3360000,880000,IF(J3140&lt;=4890000,680000,IF(J3140&lt;=6550000,630000,580000))))))</f>
        <v/>
      </c>
      <c r="L3140" s="16">
        <f>IF(D3140=1,IF(J3140&lt;=9000000,380000,IF(J3140&lt;=9500000,260000,IF(J3140&lt;=10000000,130000,0))),0)</f>
        <v/>
      </c>
      <c r="M3140" s="16">
        <f>IF(D3140=1,IF(J3140&lt;=9000000,330000,IF(J3140&lt;=9500000,220000,IF(J3140&lt;=10000000,110000,0))),0)</f>
        <v/>
      </c>
      <c r="N3140" s="16">
        <f>IF(D3140=1,IF(J3140&lt;=9000000,50000,IF(J3140&lt;=9500000,40000,IF(J3140&lt;=10000000,20000,0))),0)</f>
        <v/>
      </c>
      <c r="O3140" s="16">
        <f>MAX(0,ROUNDDOWN(J3140-G3140-K3140-L3140-E3140*380000-F3140*630000-H3140,-3))</f>
        <v/>
      </c>
      <c r="P3140" s="16">
        <f>MAX(0,ROUNDDOWN(J3140-G3140-430000-M3140-E3140*330000-F3140*450000-I3140,-3))</f>
        <v/>
      </c>
      <c r="Q3140" s="16">
        <f>50000+N3140+E3140*50000+F3140*180000</f>
        <v/>
      </c>
      <c r="R3140" s="16">
        <f>IF(P3140&lt;=2000000,MIN(Q3140,P3140),MAX(Q3140-(P3140-2000000),50000))*0.05</f>
        <v/>
      </c>
      <c r="S3140" s="16">
        <f>MAX(0,P3140*0.1-R3140)</f>
        <v/>
      </c>
      <c r="T3140" s="16">
        <f>Q3140+MAX(0,K3140-480000)</f>
        <v/>
      </c>
      <c r="U3140" s="16">
        <f>P3140-T3140</f>
        <v/>
      </c>
      <c r="V3140" s="17">
        <f>IF(U3140&lt;0,0,LOOKUP(U3140,{0,1950001,3300001,6950001,9000001,18000001,40000001},{0.05,0.1,0.2,0.23,0.33,0.4,0.45}))</f>
        <v/>
      </c>
      <c r="W3140" s="18">
        <f>IF(U3140&lt;0,0.9,0.9-V3140*1.021)</f>
        <v/>
      </c>
      <c r="X3140" s="16">
        <f>ROUNDDOWN(S3140*0.2/W3140+2000,0)</f>
        <v/>
      </c>
      <c r="Y3140" s="17">
        <f>IF(O3140&lt;=0,0,LOOKUP(O3140,{0,1950001,3300001,6950001,9000001,18000001,40000001},{0.05,0.1,0.2,0.23,0.33,0.4,0.45}))</f>
        <v/>
      </c>
    </row>
    <row r="3141">
      <c r="A3141" t="inlineStr">
        <is>
          <t>1万円刻み</t>
        </is>
      </c>
      <c r="B3141" s="16">
        <f>'3_1万円刻み'!$A$665</f>
        <v/>
      </c>
      <c r="C3141" t="n">
        <v>2025</v>
      </c>
      <c r="D3141" t="n">
        <v>0</v>
      </c>
      <c r="E3141" t="n">
        <v>0</v>
      </c>
      <c r="F3141" t="n">
        <v>0</v>
      </c>
      <c r="G3141" s="16">
        <f>ROUND(MIN(B3141/12,650000)*12*0.0915+MIN(B3141/12,1390000)*12*(0.0504+0)+B3141*0.005,0)</f>
        <v/>
      </c>
      <c r="H3141" t="n">
        <v>0</v>
      </c>
      <c r="I3141" t="n">
        <v>0</v>
      </c>
      <c r="J3141" s="16">
        <f>IF(C3141=2026,IF(B3141&lt;741000,0,IF(B3141&lt;2191000,B3141-740000,IF(B3141&lt;2193000,1451000,IF(B3141&lt;2196000,1453000,IF(B3141&lt;2200000,1456000,IF(B3141&lt;3600000,ROUNDDOWN(B3141/4,-3)*2.8-80000,IF(B3141&lt;6600000,ROUNDDOWN(B3141/4,-3)*3.2-440000,IF(B3141&lt;8500000,ROUNDDOWN(B3141*0.9,0)-1100000,B3141-1950000)))))))),IF(B3141&lt;651000,0,IF(B3141&lt;1900000,B3141-650000,IF(B3141&lt;3600000,ROUNDDOWN(B3141/4,-3)*2.8-80000,IF(B3141&lt;6600000,ROUNDDOWN(B3141/4,-3)*3.2-440000,IF(B3141&lt;8500000,ROUNDDOWN(B3141*0.9,0)-1100000,B3141-1950000))))))</f>
        <v/>
      </c>
      <c r="K3141" s="16">
        <f>IF(J3141&gt;23500000,NA(),IF(C3141=2026,IF(J3141&lt;=4890000,1040000,IF(J3141&lt;=6550000,670000,620000)),IF(J3141&lt;=1320000,950000,IF(J3141&lt;=3360000,880000,IF(J3141&lt;=4890000,680000,IF(J3141&lt;=6550000,630000,580000))))))</f>
        <v/>
      </c>
      <c r="L3141" s="16">
        <f>IF(D3141=1,IF(J3141&lt;=9000000,380000,IF(J3141&lt;=9500000,260000,IF(J3141&lt;=10000000,130000,0))),0)</f>
        <v/>
      </c>
      <c r="M3141" s="16">
        <f>IF(D3141=1,IF(J3141&lt;=9000000,330000,IF(J3141&lt;=9500000,220000,IF(J3141&lt;=10000000,110000,0))),0)</f>
        <v/>
      </c>
      <c r="N3141" s="16">
        <f>IF(D3141=1,IF(J3141&lt;=9000000,50000,IF(J3141&lt;=9500000,40000,IF(J3141&lt;=10000000,20000,0))),0)</f>
        <v/>
      </c>
      <c r="O3141" s="16">
        <f>MAX(0,ROUNDDOWN(J3141-G3141-K3141-L3141-E3141*380000-F3141*630000-H3141,-3))</f>
        <v/>
      </c>
      <c r="P3141" s="16">
        <f>MAX(0,ROUNDDOWN(J3141-G3141-430000-M3141-E3141*330000-F3141*450000-I3141,-3))</f>
        <v/>
      </c>
      <c r="Q3141" s="16">
        <f>50000+N3141+E3141*50000+F3141*180000</f>
        <v/>
      </c>
      <c r="R3141" s="16">
        <f>IF(P3141&lt;=2000000,MIN(Q3141,P3141),MAX(Q3141-(P3141-2000000),50000))*0.05</f>
        <v/>
      </c>
      <c r="S3141" s="16">
        <f>MAX(0,P3141*0.1-R3141)</f>
        <v/>
      </c>
      <c r="T3141" s="16">
        <f>Q3141+MAX(0,K3141-480000)</f>
        <v/>
      </c>
      <c r="U3141" s="16">
        <f>P3141-T3141</f>
        <v/>
      </c>
      <c r="V3141" s="17">
        <f>IF(U3141&lt;0,0,LOOKUP(U3141,{0,1950001,3300001,6950001,9000001,18000001,40000001},{0.05,0.1,0.2,0.23,0.33,0.4,0.45}))</f>
        <v/>
      </c>
      <c r="W3141" s="18">
        <f>IF(U3141&lt;0,0.9,0.9-V3141*1.021)</f>
        <v/>
      </c>
      <c r="X3141" s="16">
        <f>ROUNDDOWN(S3141*0.2/W3141+2000,0)</f>
        <v/>
      </c>
      <c r="Y3141" s="17">
        <f>IF(O3141&lt;=0,0,LOOKUP(O3141,{0,1950001,3300001,6950001,9000001,18000001,40000001},{0.05,0.1,0.2,0.23,0.33,0.4,0.45}))</f>
        <v/>
      </c>
    </row>
    <row r="3142">
      <c r="A3142" t="inlineStr">
        <is>
          <t>1万円刻み</t>
        </is>
      </c>
      <c r="B3142" s="16">
        <f>'3_1万円刻み'!$A$665</f>
        <v/>
      </c>
      <c r="C3142" t="n">
        <v>2026</v>
      </c>
      <c r="D3142" t="n">
        <v>0</v>
      </c>
      <c r="E3142" t="n">
        <v>0</v>
      </c>
      <c r="F3142" t="n">
        <v>0</v>
      </c>
      <c r="G3142" s="16">
        <f>ROUND(MIN(B3142/12,650000)*12*0.0915+MIN(B3142/12,1390000)*12*(0.0504+0)+B3142*0.005,0)</f>
        <v/>
      </c>
      <c r="H3142" t="n">
        <v>0</v>
      </c>
      <c r="I3142" t="n">
        <v>0</v>
      </c>
      <c r="J3142" s="16">
        <f>IF(C3142=2026,IF(B3142&lt;741000,0,IF(B3142&lt;2191000,B3142-740000,IF(B3142&lt;2193000,1451000,IF(B3142&lt;2196000,1453000,IF(B3142&lt;2200000,1456000,IF(B3142&lt;3600000,ROUNDDOWN(B3142/4,-3)*2.8-80000,IF(B3142&lt;6600000,ROUNDDOWN(B3142/4,-3)*3.2-440000,IF(B3142&lt;8500000,ROUNDDOWN(B3142*0.9,0)-1100000,B3142-1950000)))))))),IF(B3142&lt;651000,0,IF(B3142&lt;1900000,B3142-650000,IF(B3142&lt;3600000,ROUNDDOWN(B3142/4,-3)*2.8-80000,IF(B3142&lt;6600000,ROUNDDOWN(B3142/4,-3)*3.2-440000,IF(B3142&lt;8500000,ROUNDDOWN(B3142*0.9,0)-1100000,B3142-1950000))))))</f>
        <v/>
      </c>
      <c r="K3142" s="16">
        <f>IF(J3142&gt;23500000,NA(),IF(C3142=2026,IF(J3142&lt;=4890000,1040000,IF(J3142&lt;=6550000,670000,620000)),IF(J3142&lt;=1320000,950000,IF(J3142&lt;=3360000,880000,IF(J3142&lt;=4890000,680000,IF(J3142&lt;=6550000,630000,580000))))))</f>
        <v/>
      </c>
      <c r="L3142" s="16">
        <f>IF(D3142=1,IF(J3142&lt;=9000000,380000,IF(J3142&lt;=9500000,260000,IF(J3142&lt;=10000000,130000,0))),0)</f>
        <v/>
      </c>
      <c r="M3142" s="16">
        <f>IF(D3142=1,IF(J3142&lt;=9000000,330000,IF(J3142&lt;=9500000,220000,IF(J3142&lt;=10000000,110000,0))),0)</f>
        <v/>
      </c>
      <c r="N3142" s="16">
        <f>IF(D3142=1,IF(J3142&lt;=9000000,50000,IF(J3142&lt;=9500000,40000,IF(J3142&lt;=10000000,20000,0))),0)</f>
        <v/>
      </c>
      <c r="O3142" s="16">
        <f>MAX(0,ROUNDDOWN(J3142-G3142-K3142-L3142-E3142*380000-F3142*630000-H3142,-3))</f>
        <v/>
      </c>
      <c r="P3142" s="16">
        <f>MAX(0,ROUNDDOWN(J3142-G3142-430000-M3142-E3142*330000-F3142*450000-I3142,-3))</f>
        <v/>
      </c>
      <c r="Q3142" s="16">
        <f>50000+N3142+E3142*50000+F3142*180000</f>
        <v/>
      </c>
      <c r="R3142" s="16">
        <f>IF(P3142&lt;=2000000,MIN(Q3142,P3142),MAX(Q3142-(P3142-2000000),50000))*0.05</f>
        <v/>
      </c>
      <c r="S3142" s="16">
        <f>MAX(0,P3142*0.1-R3142)</f>
        <v/>
      </c>
      <c r="T3142" s="16">
        <f>Q3142+MAX(0,K3142-480000)</f>
        <v/>
      </c>
      <c r="U3142" s="16">
        <f>P3142-T3142</f>
        <v/>
      </c>
      <c r="V3142" s="17">
        <f>IF(U3142&lt;0,0,LOOKUP(U3142,{0,1950001,3300001,6950001,9000001,18000001,40000001},{0.05,0.1,0.2,0.23,0.33,0.4,0.45}))</f>
        <v/>
      </c>
      <c r="W3142" s="18">
        <f>IF(U3142&lt;0,0.9,0.9-V3142*1.021)</f>
        <v/>
      </c>
      <c r="X3142" s="16">
        <f>ROUNDDOWN(S3142*0.2/W3142+2000,0)</f>
        <v/>
      </c>
      <c r="Y3142" s="17">
        <f>IF(O3142&lt;=0,0,LOOKUP(O3142,{0,1950001,3300001,6950001,9000001,18000001,40000001},{0.05,0.1,0.2,0.23,0.33,0.4,0.45}))</f>
        <v/>
      </c>
    </row>
    <row r="3143">
      <c r="A3143" t="inlineStr">
        <is>
          <t>1万円刻み</t>
        </is>
      </c>
      <c r="B3143" s="16">
        <f>'3_1万円刻み'!$A$665</f>
        <v/>
      </c>
      <c r="C3143" t="n">
        <v>2025</v>
      </c>
      <c r="D3143" t="n">
        <v>1</v>
      </c>
      <c r="E3143" t="n">
        <v>0</v>
      </c>
      <c r="F3143" t="n">
        <v>0</v>
      </c>
      <c r="G3143" s="16">
        <f>ROUND(MIN(B3143/12,650000)*12*0.0915+MIN(B3143/12,1390000)*12*(0.0504+0)+B3143*0.005,0)</f>
        <v/>
      </c>
      <c r="H3143" t="n">
        <v>0</v>
      </c>
      <c r="I3143" t="n">
        <v>0</v>
      </c>
      <c r="J3143" s="16">
        <f>IF(C3143=2026,IF(B3143&lt;741000,0,IF(B3143&lt;2191000,B3143-740000,IF(B3143&lt;2193000,1451000,IF(B3143&lt;2196000,1453000,IF(B3143&lt;2200000,1456000,IF(B3143&lt;3600000,ROUNDDOWN(B3143/4,-3)*2.8-80000,IF(B3143&lt;6600000,ROUNDDOWN(B3143/4,-3)*3.2-440000,IF(B3143&lt;8500000,ROUNDDOWN(B3143*0.9,0)-1100000,B3143-1950000)))))))),IF(B3143&lt;651000,0,IF(B3143&lt;1900000,B3143-650000,IF(B3143&lt;3600000,ROUNDDOWN(B3143/4,-3)*2.8-80000,IF(B3143&lt;6600000,ROUNDDOWN(B3143/4,-3)*3.2-440000,IF(B3143&lt;8500000,ROUNDDOWN(B3143*0.9,0)-1100000,B3143-1950000))))))</f>
        <v/>
      </c>
      <c r="K3143" s="16">
        <f>IF(J3143&gt;23500000,NA(),IF(C3143=2026,IF(J3143&lt;=4890000,1040000,IF(J3143&lt;=6550000,670000,620000)),IF(J3143&lt;=1320000,950000,IF(J3143&lt;=3360000,880000,IF(J3143&lt;=4890000,680000,IF(J3143&lt;=6550000,630000,580000))))))</f>
        <v/>
      </c>
      <c r="L3143" s="16">
        <f>IF(D3143=1,IF(J3143&lt;=9000000,380000,IF(J3143&lt;=9500000,260000,IF(J3143&lt;=10000000,130000,0))),0)</f>
        <v/>
      </c>
      <c r="M3143" s="16">
        <f>IF(D3143=1,IF(J3143&lt;=9000000,330000,IF(J3143&lt;=9500000,220000,IF(J3143&lt;=10000000,110000,0))),0)</f>
        <v/>
      </c>
      <c r="N3143" s="16">
        <f>IF(D3143=1,IF(J3143&lt;=9000000,50000,IF(J3143&lt;=9500000,40000,IF(J3143&lt;=10000000,20000,0))),0)</f>
        <v/>
      </c>
      <c r="O3143" s="16">
        <f>MAX(0,ROUNDDOWN(J3143-G3143-K3143-L3143-E3143*380000-F3143*630000-H3143,-3))</f>
        <v/>
      </c>
      <c r="P3143" s="16">
        <f>MAX(0,ROUNDDOWN(J3143-G3143-430000-M3143-E3143*330000-F3143*450000-I3143,-3))</f>
        <v/>
      </c>
      <c r="Q3143" s="16">
        <f>50000+N3143+E3143*50000+F3143*180000</f>
        <v/>
      </c>
      <c r="R3143" s="16">
        <f>IF(P3143&lt;=2000000,MIN(Q3143,P3143),MAX(Q3143-(P3143-2000000),50000))*0.05</f>
        <v/>
      </c>
      <c r="S3143" s="16">
        <f>MAX(0,P3143*0.1-R3143)</f>
        <v/>
      </c>
      <c r="T3143" s="16">
        <f>Q3143+MAX(0,K3143-480000)</f>
        <v/>
      </c>
      <c r="U3143" s="16">
        <f>P3143-T3143</f>
        <v/>
      </c>
      <c r="V3143" s="17">
        <f>IF(U3143&lt;0,0,LOOKUP(U3143,{0,1950001,3300001,6950001,9000001,18000001,40000001},{0.05,0.1,0.2,0.23,0.33,0.4,0.45}))</f>
        <v/>
      </c>
      <c r="W3143" s="18">
        <f>IF(U3143&lt;0,0.9,0.9-V3143*1.021)</f>
        <v/>
      </c>
      <c r="X3143" s="16">
        <f>ROUNDDOWN(S3143*0.2/W3143+2000,0)</f>
        <v/>
      </c>
      <c r="Y3143" s="17">
        <f>IF(O3143&lt;=0,0,LOOKUP(O3143,{0,1950001,3300001,6950001,9000001,18000001,40000001},{0.05,0.1,0.2,0.23,0.33,0.4,0.45}))</f>
        <v/>
      </c>
    </row>
    <row r="3144">
      <c r="A3144" t="inlineStr">
        <is>
          <t>1万円刻み</t>
        </is>
      </c>
      <c r="B3144" s="16">
        <f>'3_1万円刻み'!$A$665</f>
        <v/>
      </c>
      <c r="C3144" t="n">
        <v>2026</v>
      </c>
      <c r="D3144" t="n">
        <v>1</v>
      </c>
      <c r="E3144" t="n">
        <v>0</v>
      </c>
      <c r="F3144" t="n">
        <v>0</v>
      </c>
      <c r="G3144" s="16">
        <f>ROUND(MIN(B3144/12,650000)*12*0.0915+MIN(B3144/12,1390000)*12*(0.0504+0)+B3144*0.005,0)</f>
        <v/>
      </c>
      <c r="H3144" t="n">
        <v>0</v>
      </c>
      <c r="I3144" t="n">
        <v>0</v>
      </c>
      <c r="J3144" s="16">
        <f>IF(C3144=2026,IF(B3144&lt;741000,0,IF(B3144&lt;2191000,B3144-740000,IF(B3144&lt;2193000,1451000,IF(B3144&lt;2196000,1453000,IF(B3144&lt;2200000,1456000,IF(B3144&lt;3600000,ROUNDDOWN(B3144/4,-3)*2.8-80000,IF(B3144&lt;6600000,ROUNDDOWN(B3144/4,-3)*3.2-440000,IF(B3144&lt;8500000,ROUNDDOWN(B3144*0.9,0)-1100000,B3144-1950000)))))))),IF(B3144&lt;651000,0,IF(B3144&lt;1900000,B3144-650000,IF(B3144&lt;3600000,ROUNDDOWN(B3144/4,-3)*2.8-80000,IF(B3144&lt;6600000,ROUNDDOWN(B3144/4,-3)*3.2-440000,IF(B3144&lt;8500000,ROUNDDOWN(B3144*0.9,0)-1100000,B3144-1950000))))))</f>
        <v/>
      </c>
      <c r="K3144" s="16">
        <f>IF(J3144&gt;23500000,NA(),IF(C3144=2026,IF(J3144&lt;=4890000,1040000,IF(J3144&lt;=6550000,670000,620000)),IF(J3144&lt;=1320000,950000,IF(J3144&lt;=3360000,880000,IF(J3144&lt;=4890000,680000,IF(J3144&lt;=6550000,630000,580000))))))</f>
        <v/>
      </c>
      <c r="L3144" s="16">
        <f>IF(D3144=1,IF(J3144&lt;=9000000,380000,IF(J3144&lt;=9500000,260000,IF(J3144&lt;=10000000,130000,0))),0)</f>
        <v/>
      </c>
      <c r="M3144" s="16">
        <f>IF(D3144=1,IF(J3144&lt;=9000000,330000,IF(J3144&lt;=9500000,220000,IF(J3144&lt;=10000000,110000,0))),0)</f>
        <v/>
      </c>
      <c r="N3144" s="16">
        <f>IF(D3144=1,IF(J3144&lt;=9000000,50000,IF(J3144&lt;=9500000,40000,IF(J3144&lt;=10000000,20000,0))),0)</f>
        <v/>
      </c>
      <c r="O3144" s="16">
        <f>MAX(0,ROUNDDOWN(J3144-G3144-K3144-L3144-E3144*380000-F3144*630000-H3144,-3))</f>
        <v/>
      </c>
      <c r="P3144" s="16">
        <f>MAX(0,ROUNDDOWN(J3144-G3144-430000-M3144-E3144*330000-F3144*450000-I3144,-3))</f>
        <v/>
      </c>
      <c r="Q3144" s="16">
        <f>50000+N3144+E3144*50000+F3144*180000</f>
        <v/>
      </c>
      <c r="R3144" s="16">
        <f>IF(P3144&lt;=2000000,MIN(Q3144,P3144),MAX(Q3144-(P3144-2000000),50000))*0.05</f>
        <v/>
      </c>
      <c r="S3144" s="16">
        <f>MAX(0,P3144*0.1-R3144)</f>
        <v/>
      </c>
      <c r="T3144" s="16">
        <f>Q3144+MAX(0,K3144-480000)</f>
        <v/>
      </c>
      <c r="U3144" s="16">
        <f>P3144-T3144</f>
        <v/>
      </c>
      <c r="V3144" s="17">
        <f>IF(U3144&lt;0,0,LOOKUP(U3144,{0,1950001,3300001,6950001,9000001,18000001,40000001},{0.05,0.1,0.2,0.23,0.33,0.4,0.45}))</f>
        <v/>
      </c>
      <c r="W3144" s="18">
        <f>IF(U3144&lt;0,0.9,0.9-V3144*1.021)</f>
        <v/>
      </c>
      <c r="X3144" s="16">
        <f>ROUNDDOWN(S3144*0.2/W3144+2000,0)</f>
        <v/>
      </c>
      <c r="Y3144" s="17">
        <f>IF(O3144&lt;=0,0,LOOKUP(O3144,{0,1950001,3300001,6950001,9000001,18000001,40000001},{0.05,0.1,0.2,0.23,0.33,0.4,0.45}))</f>
        <v/>
      </c>
    </row>
    <row r="3145">
      <c r="A3145" t="inlineStr">
        <is>
          <t>1万円刻み</t>
        </is>
      </c>
      <c r="B3145" s="16">
        <f>'3_1万円刻み'!$A$666</f>
        <v/>
      </c>
      <c r="C3145" t="n">
        <v>2025</v>
      </c>
      <c r="D3145" t="n">
        <v>0</v>
      </c>
      <c r="E3145" t="n">
        <v>0</v>
      </c>
      <c r="F3145" t="n">
        <v>0</v>
      </c>
      <c r="G3145" s="16">
        <f>ROUND(MIN(B3145/12,650000)*12*0.0915+MIN(B3145/12,1390000)*12*(0.0504+0)+B3145*0.005,0)</f>
        <v/>
      </c>
      <c r="H3145" t="n">
        <v>0</v>
      </c>
      <c r="I3145" t="n">
        <v>0</v>
      </c>
      <c r="J3145" s="16">
        <f>IF(C3145=2026,IF(B3145&lt;741000,0,IF(B3145&lt;2191000,B3145-740000,IF(B3145&lt;2193000,1451000,IF(B3145&lt;2196000,1453000,IF(B3145&lt;2200000,1456000,IF(B3145&lt;3600000,ROUNDDOWN(B3145/4,-3)*2.8-80000,IF(B3145&lt;6600000,ROUNDDOWN(B3145/4,-3)*3.2-440000,IF(B3145&lt;8500000,ROUNDDOWN(B3145*0.9,0)-1100000,B3145-1950000)))))))),IF(B3145&lt;651000,0,IF(B3145&lt;1900000,B3145-650000,IF(B3145&lt;3600000,ROUNDDOWN(B3145/4,-3)*2.8-80000,IF(B3145&lt;6600000,ROUNDDOWN(B3145/4,-3)*3.2-440000,IF(B3145&lt;8500000,ROUNDDOWN(B3145*0.9,0)-1100000,B3145-1950000))))))</f>
        <v/>
      </c>
      <c r="K3145" s="16">
        <f>IF(J3145&gt;23500000,NA(),IF(C3145=2026,IF(J3145&lt;=4890000,1040000,IF(J3145&lt;=6550000,670000,620000)),IF(J3145&lt;=1320000,950000,IF(J3145&lt;=3360000,880000,IF(J3145&lt;=4890000,680000,IF(J3145&lt;=6550000,630000,580000))))))</f>
        <v/>
      </c>
      <c r="L3145" s="16">
        <f>IF(D3145=1,IF(J3145&lt;=9000000,380000,IF(J3145&lt;=9500000,260000,IF(J3145&lt;=10000000,130000,0))),0)</f>
        <v/>
      </c>
      <c r="M3145" s="16">
        <f>IF(D3145=1,IF(J3145&lt;=9000000,330000,IF(J3145&lt;=9500000,220000,IF(J3145&lt;=10000000,110000,0))),0)</f>
        <v/>
      </c>
      <c r="N3145" s="16">
        <f>IF(D3145=1,IF(J3145&lt;=9000000,50000,IF(J3145&lt;=9500000,40000,IF(J3145&lt;=10000000,20000,0))),0)</f>
        <v/>
      </c>
      <c r="O3145" s="16">
        <f>MAX(0,ROUNDDOWN(J3145-G3145-K3145-L3145-E3145*380000-F3145*630000-H3145,-3))</f>
        <v/>
      </c>
      <c r="P3145" s="16">
        <f>MAX(0,ROUNDDOWN(J3145-G3145-430000-M3145-E3145*330000-F3145*450000-I3145,-3))</f>
        <v/>
      </c>
      <c r="Q3145" s="16">
        <f>50000+N3145+E3145*50000+F3145*180000</f>
        <v/>
      </c>
      <c r="R3145" s="16">
        <f>IF(P3145&lt;=2000000,MIN(Q3145,P3145),MAX(Q3145-(P3145-2000000),50000))*0.05</f>
        <v/>
      </c>
      <c r="S3145" s="16">
        <f>MAX(0,P3145*0.1-R3145)</f>
        <v/>
      </c>
      <c r="T3145" s="16">
        <f>Q3145+MAX(0,K3145-480000)</f>
        <v/>
      </c>
      <c r="U3145" s="16">
        <f>P3145-T3145</f>
        <v/>
      </c>
      <c r="V3145" s="17">
        <f>IF(U3145&lt;0,0,LOOKUP(U3145,{0,1950001,3300001,6950001,9000001,18000001,40000001},{0.05,0.1,0.2,0.23,0.33,0.4,0.45}))</f>
        <v/>
      </c>
      <c r="W3145" s="18">
        <f>IF(U3145&lt;0,0.9,0.9-V3145*1.021)</f>
        <v/>
      </c>
      <c r="X3145" s="16">
        <f>ROUNDDOWN(S3145*0.2/W3145+2000,0)</f>
        <v/>
      </c>
      <c r="Y3145" s="17">
        <f>IF(O3145&lt;=0,0,LOOKUP(O3145,{0,1950001,3300001,6950001,9000001,18000001,40000001},{0.05,0.1,0.2,0.23,0.33,0.4,0.45}))</f>
        <v/>
      </c>
    </row>
    <row r="3146">
      <c r="A3146" t="inlineStr">
        <is>
          <t>1万円刻み</t>
        </is>
      </c>
      <c r="B3146" s="16">
        <f>'3_1万円刻み'!$A$666</f>
        <v/>
      </c>
      <c r="C3146" t="n">
        <v>2026</v>
      </c>
      <c r="D3146" t="n">
        <v>0</v>
      </c>
      <c r="E3146" t="n">
        <v>0</v>
      </c>
      <c r="F3146" t="n">
        <v>0</v>
      </c>
      <c r="G3146" s="16">
        <f>ROUND(MIN(B3146/12,650000)*12*0.0915+MIN(B3146/12,1390000)*12*(0.0504+0)+B3146*0.005,0)</f>
        <v/>
      </c>
      <c r="H3146" t="n">
        <v>0</v>
      </c>
      <c r="I3146" t="n">
        <v>0</v>
      </c>
      <c r="J3146" s="16">
        <f>IF(C3146=2026,IF(B3146&lt;741000,0,IF(B3146&lt;2191000,B3146-740000,IF(B3146&lt;2193000,1451000,IF(B3146&lt;2196000,1453000,IF(B3146&lt;2200000,1456000,IF(B3146&lt;3600000,ROUNDDOWN(B3146/4,-3)*2.8-80000,IF(B3146&lt;6600000,ROUNDDOWN(B3146/4,-3)*3.2-440000,IF(B3146&lt;8500000,ROUNDDOWN(B3146*0.9,0)-1100000,B3146-1950000)))))))),IF(B3146&lt;651000,0,IF(B3146&lt;1900000,B3146-650000,IF(B3146&lt;3600000,ROUNDDOWN(B3146/4,-3)*2.8-80000,IF(B3146&lt;6600000,ROUNDDOWN(B3146/4,-3)*3.2-440000,IF(B3146&lt;8500000,ROUNDDOWN(B3146*0.9,0)-1100000,B3146-1950000))))))</f>
        <v/>
      </c>
      <c r="K3146" s="16">
        <f>IF(J3146&gt;23500000,NA(),IF(C3146=2026,IF(J3146&lt;=4890000,1040000,IF(J3146&lt;=6550000,670000,620000)),IF(J3146&lt;=1320000,950000,IF(J3146&lt;=3360000,880000,IF(J3146&lt;=4890000,680000,IF(J3146&lt;=6550000,630000,580000))))))</f>
        <v/>
      </c>
      <c r="L3146" s="16">
        <f>IF(D3146=1,IF(J3146&lt;=9000000,380000,IF(J3146&lt;=9500000,260000,IF(J3146&lt;=10000000,130000,0))),0)</f>
        <v/>
      </c>
      <c r="M3146" s="16">
        <f>IF(D3146=1,IF(J3146&lt;=9000000,330000,IF(J3146&lt;=9500000,220000,IF(J3146&lt;=10000000,110000,0))),0)</f>
        <v/>
      </c>
      <c r="N3146" s="16">
        <f>IF(D3146=1,IF(J3146&lt;=9000000,50000,IF(J3146&lt;=9500000,40000,IF(J3146&lt;=10000000,20000,0))),0)</f>
        <v/>
      </c>
      <c r="O3146" s="16">
        <f>MAX(0,ROUNDDOWN(J3146-G3146-K3146-L3146-E3146*380000-F3146*630000-H3146,-3))</f>
        <v/>
      </c>
      <c r="P3146" s="16">
        <f>MAX(0,ROUNDDOWN(J3146-G3146-430000-M3146-E3146*330000-F3146*450000-I3146,-3))</f>
        <v/>
      </c>
      <c r="Q3146" s="16">
        <f>50000+N3146+E3146*50000+F3146*180000</f>
        <v/>
      </c>
      <c r="R3146" s="16">
        <f>IF(P3146&lt;=2000000,MIN(Q3146,P3146),MAX(Q3146-(P3146-2000000),50000))*0.05</f>
        <v/>
      </c>
      <c r="S3146" s="16">
        <f>MAX(0,P3146*0.1-R3146)</f>
        <v/>
      </c>
      <c r="T3146" s="16">
        <f>Q3146+MAX(0,K3146-480000)</f>
        <v/>
      </c>
      <c r="U3146" s="16">
        <f>P3146-T3146</f>
        <v/>
      </c>
      <c r="V3146" s="17">
        <f>IF(U3146&lt;0,0,LOOKUP(U3146,{0,1950001,3300001,6950001,9000001,18000001,40000001},{0.05,0.1,0.2,0.23,0.33,0.4,0.45}))</f>
        <v/>
      </c>
      <c r="W3146" s="18">
        <f>IF(U3146&lt;0,0.9,0.9-V3146*1.021)</f>
        <v/>
      </c>
      <c r="X3146" s="16">
        <f>ROUNDDOWN(S3146*0.2/W3146+2000,0)</f>
        <v/>
      </c>
      <c r="Y3146" s="17">
        <f>IF(O3146&lt;=0,0,LOOKUP(O3146,{0,1950001,3300001,6950001,9000001,18000001,40000001},{0.05,0.1,0.2,0.23,0.33,0.4,0.45}))</f>
        <v/>
      </c>
    </row>
    <row r="3147">
      <c r="A3147" t="inlineStr">
        <is>
          <t>1万円刻み</t>
        </is>
      </c>
      <c r="B3147" s="16">
        <f>'3_1万円刻み'!$A$666</f>
        <v/>
      </c>
      <c r="C3147" t="n">
        <v>2025</v>
      </c>
      <c r="D3147" t="n">
        <v>1</v>
      </c>
      <c r="E3147" t="n">
        <v>0</v>
      </c>
      <c r="F3147" t="n">
        <v>0</v>
      </c>
      <c r="G3147" s="16">
        <f>ROUND(MIN(B3147/12,650000)*12*0.0915+MIN(B3147/12,1390000)*12*(0.0504+0)+B3147*0.005,0)</f>
        <v/>
      </c>
      <c r="H3147" t="n">
        <v>0</v>
      </c>
      <c r="I3147" t="n">
        <v>0</v>
      </c>
      <c r="J3147" s="16">
        <f>IF(C3147=2026,IF(B3147&lt;741000,0,IF(B3147&lt;2191000,B3147-740000,IF(B3147&lt;2193000,1451000,IF(B3147&lt;2196000,1453000,IF(B3147&lt;2200000,1456000,IF(B3147&lt;3600000,ROUNDDOWN(B3147/4,-3)*2.8-80000,IF(B3147&lt;6600000,ROUNDDOWN(B3147/4,-3)*3.2-440000,IF(B3147&lt;8500000,ROUNDDOWN(B3147*0.9,0)-1100000,B3147-1950000)))))))),IF(B3147&lt;651000,0,IF(B3147&lt;1900000,B3147-650000,IF(B3147&lt;3600000,ROUNDDOWN(B3147/4,-3)*2.8-80000,IF(B3147&lt;6600000,ROUNDDOWN(B3147/4,-3)*3.2-440000,IF(B3147&lt;8500000,ROUNDDOWN(B3147*0.9,0)-1100000,B3147-1950000))))))</f>
        <v/>
      </c>
      <c r="K3147" s="16">
        <f>IF(J3147&gt;23500000,NA(),IF(C3147=2026,IF(J3147&lt;=4890000,1040000,IF(J3147&lt;=6550000,670000,620000)),IF(J3147&lt;=1320000,950000,IF(J3147&lt;=3360000,880000,IF(J3147&lt;=4890000,680000,IF(J3147&lt;=6550000,630000,580000))))))</f>
        <v/>
      </c>
      <c r="L3147" s="16">
        <f>IF(D3147=1,IF(J3147&lt;=9000000,380000,IF(J3147&lt;=9500000,260000,IF(J3147&lt;=10000000,130000,0))),0)</f>
        <v/>
      </c>
      <c r="M3147" s="16">
        <f>IF(D3147=1,IF(J3147&lt;=9000000,330000,IF(J3147&lt;=9500000,220000,IF(J3147&lt;=10000000,110000,0))),0)</f>
        <v/>
      </c>
      <c r="N3147" s="16">
        <f>IF(D3147=1,IF(J3147&lt;=9000000,50000,IF(J3147&lt;=9500000,40000,IF(J3147&lt;=10000000,20000,0))),0)</f>
        <v/>
      </c>
      <c r="O3147" s="16">
        <f>MAX(0,ROUNDDOWN(J3147-G3147-K3147-L3147-E3147*380000-F3147*630000-H3147,-3))</f>
        <v/>
      </c>
      <c r="P3147" s="16">
        <f>MAX(0,ROUNDDOWN(J3147-G3147-430000-M3147-E3147*330000-F3147*450000-I3147,-3))</f>
        <v/>
      </c>
      <c r="Q3147" s="16">
        <f>50000+N3147+E3147*50000+F3147*180000</f>
        <v/>
      </c>
      <c r="R3147" s="16">
        <f>IF(P3147&lt;=2000000,MIN(Q3147,P3147),MAX(Q3147-(P3147-2000000),50000))*0.05</f>
        <v/>
      </c>
      <c r="S3147" s="16">
        <f>MAX(0,P3147*0.1-R3147)</f>
        <v/>
      </c>
      <c r="T3147" s="16">
        <f>Q3147+MAX(0,K3147-480000)</f>
        <v/>
      </c>
      <c r="U3147" s="16">
        <f>P3147-T3147</f>
        <v/>
      </c>
      <c r="V3147" s="17">
        <f>IF(U3147&lt;0,0,LOOKUP(U3147,{0,1950001,3300001,6950001,9000001,18000001,40000001},{0.05,0.1,0.2,0.23,0.33,0.4,0.45}))</f>
        <v/>
      </c>
      <c r="W3147" s="18">
        <f>IF(U3147&lt;0,0.9,0.9-V3147*1.021)</f>
        <v/>
      </c>
      <c r="X3147" s="16">
        <f>ROUNDDOWN(S3147*0.2/W3147+2000,0)</f>
        <v/>
      </c>
      <c r="Y3147" s="17">
        <f>IF(O3147&lt;=0,0,LOOKUP(O3147,{0,1950001,3300001,6950001,9000001,18000001,40000001},{0.05,0.1,0.2,0.23,0.33,0.4,0.45}))</f>
        <v/>
      </c>
    </row>
    <row r="3148">
      <c r="A3148" t="inlineStr">
        <is>
          <t>1万円刻み</t>
        </is>
      </c>
      <c r="B3148" s="16">
        <f>'3_1万円刻み'!$A$666</f>
        <v/>
      </c>
      <c r="C3148" t="n">
        <v>2026</v>
      </c>
      <c r="D3148" t="n">
        <v>1</v>
      </c>
      <c r="E3148" t="n">
        <v>0</v>
      </c>
      <c r="F3148" t="n">
        <v>0</v>
      </c>
      <c r="G3148" s="16">
        <f>ROUND(MIN(B3148/12,650000)*12*0.0915+MIN(B3148/12,1390000)*12*(0.0504+0)+B3148*0.005,0)</f>
        <v/>
      </c>
      <c r="H3148" t="n">
        <v>0</v>
      </c>
      <c r="I3148" t="n">
        <v>0</v>
      </c>
      <c r="J3148" s="16">
        <f>IF(C3148=2026,IF(B3148&lt;741000,0,IF(B3148&lt;2191000,B3148-740000,IF(B3148&lt;2193000,1451000,IF(B3148&lt;2196000,1453000,IF(B3148&lt;2200000,1456000,IF(B3148&lt;3600000,ROUNDDOWN(B3148/4,-3)*2.8-80000,IF(B3148&lt;6600000,ROUNDDOWN(B3148/4,-3)*3.2-440000,IF(B3148&lt;8500000,ROUNDDOWN(B3148*0.9,0)-1100000,B3148-1950000)))))))),IF(B3148&lt;651000,0,IF(B3148&lt;1900000,B3148-650000,IF(B3148&lt;3600000,ROUNDDOWN(B3148/4,-3)*2.8-80000,IF(B3148&lt;6600000,ROUNDDOWN(B3148/4,-3)*3.2-440000,IF(B3148&lt;8500000,ROUNDDOWN(B3148*0.9,0)-1100000,B3148-1950000))))))</f>
        <v/>
      </c>
      <c r="K3148" s="16">
        <f>IF(J3148&gt;23500000,NA(),IF(C3148=2026,IF(J3148&lt;=4890000,1040000,IF(J3148&lt;=6550000,670000,620000)),IF(J3148&lt;=1320000,950000,IF(J3148&lt;=3360000,880000,IF(J3148&lt;=4890000,680000,IF(J3148&lt;=6550000,630000,580000))))))</f>
        <v/>
      </c>
      <c r="L3148" s="16">
        <f>IF(D3148=1,IF(J3148&lt;=9000000,380000,IF(J3148&lt;=9500000,260000,IF(J3148&lt;=10000000,130000,0))),0)</f>
        <v/>
      </c>
      <c r="M3148" s="16">
        <f>IF(D3148=1,IF(J3148&lt;=9000000,330000,IF(J3148&lt;=9500000,220000,IF(J3148&lt;=10000000,110000,0))),0)</f>
        <v/>
      </c>
      <c r="N3148" s="16">
        <f>IF(D3148=1,IF(J3148&lt;=9000000,50000,IF(J3148&lt;=9500000,40000,IF(J3148&lt;=10000000,20000,0))),0)</f>
        <v/>
      </c>
      <c r="O3148" s="16">
        <f>MAX(0,ROUNDDOWN(J3148-G3148-K3148-L3148-E3148*380000-F3148*630000-H3148,-3))</f>
        <v/>
      </c>
      <c r="P3148" s="16">
        <f>MAX(0,ROUNDDOWN(J3148-G3148-430000-M3148-E3148*330000-F3148*450000-I3148,-3))</f>
        <v/>
      </c>
      <c r="Q3148" s="16">
        <f>50000+N3148+E3148*50000+F3148*180000</f>
        <v/>
      </c>
      <c r="R3148" s="16">
        <f>IF(P3148&lt;=2000000,MIN(Q3148,P3148),MAX(Q3148-(P3148-2000000),50000))*0.05</f>
        <v/>
      </c>
      <c r="S3148" s="16">
        <f>MAX(0,P3148*0.1-R3148)</f>
        <v/>
      </c>
      <c r="T3148" s="16">
        <f>Q3148+MAX(0,K3148-480000)</f>
        <v/>
      </c>
      <c r="U3148" s="16">
        <f>P3148-T3148</f>
        <v/>
      </c>
      <c r="V3148" s="17">
        <f>IF(U3148&lt;0,0,LOOKUP(U3148,{0,1950001,3300001,6950001,9000001,18000001,40000001},{0.05,0.1,0.2,0.23,0.33,0.4,0.45}))</f>
        <v/>
      </c>
      <c r="W3148" s="18">
        <f>IF(U3148&lt;0,0.9,0.9-V3148*1.021)</f>
        <v/>
      </c>
      <c r="X3148" s="16">
        <f>ROUNDDOWN(S3148*0.2/W3148+2000,0)</f>
        <v/>
      </c>
      <c r="Y3148" s="17">
        <f>IF(O3148&lt;=0,0,LOOKUP(O3148,{0,1950001,3300001,6950001,9000001,18000001,40000001},{0.05,0.1,0.2,0.23,0.33,0.4,0.45}))</f>
        <v/>
      </c>
    </row>
    <row r="3149">
      <c r="A3149" t="inlineStr">
        <is>
          <t>1万円刻み</t>
        </is>
      </c>
      <c r="B3149" s="16">
        <f>'3_1万円刻み'!$A$667</f>
        <v/>
      </c>
      <c r="C3149" t="n">
        <v>2025</v>
      </c>
      <c r="D3149" t="n">
        <v>0</v>
      </c>
      <c r="E3149" t="n">
        <v>0</v>
      </c>
      <c r="F3149" t="n">
        <v>0</v>
      </c>
      <c r="G3149" s="16">
        <f>ROUND(MIN(B3149/12,650000)*12*0.0915+MIN(B3149/12,1390000)*12*(0.0504+0)+B3149*0.005,0)</f>
        <v/>
      </c>
      <c r="H3149" t="n">
        <v>0</v>
      </c>
      <c r="I3149" t="n">
        <v>0</v>
      </c>
      <c r="J3149" s="16">
        <f>IF(C3149=2026,IF(B3149&lt;741000,0,IF(B3149&lt;2191000,B3149-740000,IF(B3149&lt;2193000,1451000,IF(B3149&lt;2196000,1453000,IF(B3149&lt;2200000,1456000,IF(B3149&lt;3600000,ROUNDDOWN(B3149/4,-3)*2.8-80000,IF(B3149&lt;6600000,ROUNDDOWN(B3149/4,-3)*3.2-440000,IF(B3149&lt;8500000,ROUNDDOWN(B3149*0.9,0)-1100000,B3149-1950000)))))))),IF(B3149&lt;651000,0,IF(B3149&lt;1900000,B3149-650000,IF(B3149&lt;3600000,ROUNDDOWN(B3149/4,-3)*2.8-80000,IF(B3149&lt;6600000,ROUNDDOWN(B3149/4,-3)*3.2-440000,IF(B3149&lt;8500000,ROUNDDOWN(B3149*0.9,0)-1100000,B3149-1950000))))))</f>
        <v/>
      </c>
      <c r="K3149" s="16">
        <f>IF(J3149&gt;23500000,NA(),IF(C3149=2026,IF(J3149&lt;=4890000,1040000,IF(J3149&lt;=6550000,670000,620000)),IF(J3149&lt;=1320000,950000,IF(J3149&lt;=3360000,880000,IF(J3149&lt;=4890000,680000,IF(J3149&lt;=6550000,630000,580000))))))</f>
        <v/>
      </c>
      <c r="L3149" s="16">
        <f>IF(D3149=1,IF(J3149&lt;=9000000,380000,IF(J3149&lt;=9500000,260000,IF(J3149&lt;=10000000,130000,0))),0)</f>
        <v/>
      </c>
      <c r="M3149" s="16">
        <f>IF(D3149=1,IF(J3149&lt;=9000000,330000,IF(J3149&lt;=9500000,220000,IF(J3149&lt;=10000000,110000,0))),0)</f>
        <v/>
      </c>
      <c r="N3149" s="16">
        <f>IF(D3149=1,IF(J3149&lt;=9000000,50000,IF(J3149&lt;=9500000,40000,IF(J3149&lt;=10000000,20000,0))),0)</f>
        <v/>
      </c>
      <c r="O3149" s="16">
        <f>MAX(0,ROUNDDOWN(J3149-G3149-K3149-L3149-E3149*380000-F3149*630000-H3149,-3))</f>
        <v/>
      </c>
      <c r="P3149" s="16">
        <f>MAX(0,ROUNDDOWN(J3149-G3149-430000-M3149-E3149*330000-F3149*450000-I3149,-3))</f>
        <v/>
      </c>
      <c r="Q3149" s="16">
        <f>50000+N3149+E3149*50000+F3149*180000</f>
        <v/>
      </c>
      <c r="R3149" s="16">
        <f>IF(P3149&lt;=2000000,MIN(Q3149,P3149),MAX(Q3149-(P3149-2000000),50000))*0.05</f>
        <v/>
      </c>
      <c r="S3149" s="16">
        <f>MAX(0,P3149*0.1-R3149)</f>
        <v/>
      </c>
      <c r="T3149" s="16">
        <f>Q3149+MAX(0,K3149-480000)</f>
        <v/>
      </c>
      <c r="U3149" s="16">
        <f>P3149-T3149</f>
        <v/>
      </c>
      <c r="V3149" s="17">
        <f>IF(U3149&lt;0,0,LOOKUP(U3149,{0,1950001,3300001,6950001,9000001,18000001,40000001},{0.05,0.1,0.2,0.23,0.33,0.4,0.45}))</f>
        <v/>
      </c>
      <c r="W3149" s="18">
        <f>IF(U3149&lt;0,0.9,0.9-V3149*1.021)</f>
        <v/>
      </c>
      <c r="X3149" s="16">
        <f>ROUNDDOWN(S3149*0.2/W3149+2000,0)</f>
        <v/>
      </c>
      <c r="Y3149" s="17">
        <f>IF(O3149&lt;=0,0,LOOKUP(O3149,{0,1950001,3300001,6950001,9000001,18000001,40000001},{0.05,0.1,0.2,0.23,0.33,0.4,0.45}))</f>
        <v/>
      </c>
    </row>
    <row r="3150">
      <c r="A3150" t="inlineStr">
        <is>
          <t>1万円刻み</t>
        </is>
      </c>
      <c r="B3150" s="16">
        <f>'3_1万円刻み'!$A$667</f>
        <v/>
      </c>
      <c r="C3150" t="n">
        <v>2026</v>
      </c>
      <c r="D3150" t="n">
        <v>0</v>
      </c>
      <c r="E3150" t="n">
        <v>0</v>
      </c>
      <c r="F3150" t="n">
        <v>0</v>
      </c>
      <c r="G3150" s="16">
        <f>ROUND(MIN(B3150/12,650000)*12*0.0915+MIN(B3150/12,1390000)*12*(0.0504+0)+B3150*0.005,0)</f>
        <v/>
      </c>
      <c r="H3150" t="n">
        <v>0</v>
      </c>
      <c r="I3150" t="n">
        <v>0</v>
      </c>
      <c r="J3150" s="16">
        <f>IF(C3150=2026,IF(B3150&lt;741000,0,IF(B3150&lt;2191000,B3150-740000,IF(B3150&lt;2193000,1451000,IF(B3150&lt;2196000,1453000,IF(B3150&lt;2200000,1456000,IF(B3150&lt;3600000,ROUNDDOWN(B3150/4,-3)*2.8-80000,IF(B3150&lt;6600000,ROUNDDOWN(B3150/4,-3)*3.2-440000,IF(B3150&lt;8500000,ROUNDDOWN(B3150*0.9,0)-1100000,B3150-1950000)))))))),IF(B3150&lt;651000,0,IF(B3150&lt;1900000,B3150-650000,IF(B3150&lt;3600000,ROUNDDOWN(B3150/4,-3)*2.8-80000,IF(B3150&lt;6600000,ROUNDDOWN(B3150/4,-3)*3.2-440000,IF(B3150&lt;8500000,ROUNDDOWN(B3150*0.9,0)-1100000,B3150-1950000))))))</f>
        <v/>
      </c>
      <c r="K3150" s="16">
        <f>IF(J3150&gt;23500000,NA(),IF(C3150=2026,IF(J3150&lt;=4890000,1040000,IF(J3150&lt;=6550000,670000,620000)),IF(J3150&lt;=1320000,950000,IF(J3150&lt;=3360000,880000,IF(J3150&lt;=4890000,680000,IF(J3150&lt;=6550000,630000,580000))))))</f>
        <v/>
      </c>
      <c r="L3150" s="16">
        <f>IF(D3150=1,IF(J3150&lt;=9000000,380000,IF(J3150&lt;=9500000,260000,IF(J3150&lt;=10000000,130000,0))),0)</f>
        <v/>
      </c>
      <c r="M3150" s="16">
        <f>IF(D3150=1,IF(J3150&lt;=9000000,330000,IF(J3150&lt;=9500000,220000,IF(J3150&lt;=10000000,110000,0))),0)</f>
        <v/>
      </c>
      <c r="N3150" s="16">
        <f>IF(D3150=1,IF(J3150&lt;=9000000,50000,IF(J3150&lt;=9500000,40000,IF(J3150&lt;=10000000,20000,0))),0)</f>
        <v/>
      </c>
      <c r="O3150" s="16">
        <f>MAX(0,ROUNDDOWN(J3150-G3150-K3150-L3150-E3150*380000-F3150*630000-H3150,-3))</f>
        <v/>
      </c>
      <c r="P3150" s="16">
        <f>MAX(0,ROUNDDOWN(J3150-G3150-430000-M3150-E3150*330000-F3150*450000-I3150,-3))</f>
        <v/>
      </c>
      <c r="Q3150" s="16">
        <f>50000+N3150+E3150*50000+F3150*180000</f>
        <v/>
      </c>
      <c r="R3150" s="16">
        <f>IF(P3150&lt;=2000000,MIN(Q3150,P3150),MAX(Q3150-(P3150-2000000),50000))*0.05</f>
        <v/>
      </c>
      <c r="S3150" s="16">
        <f>MAX(0,P3150*0.1-R3150)</f>
        <v/>
      </c>
      <c r="T3150" s="16">
        <f>Q3150+MAX(0,K3150-480000)</f>
        <v/>
      </c>
      <c r="U3150" s="16">
        <f>P3150-T3150</f>
        <v/>
      </c>
      <c r="V3150" s="17">
        <f>IF(U3150&lt;0,0,LOOKUP(U3150,{0,1950001,3300001,6950001,9000001,18000001,40000001},{0.05,0.1,0.2,0.23,0.33,0.4,0.45}))</f>
        <v/>
      </c>
      <c r="W3150" s="18">
        <f>IF(U3150&lt;0,0.9,0.9-V3150*1.021)</f>
        <v/>
      </c>
      <c r="X3150" s="16">
        <f>ROUNDDOWN(S3150*0.2/W3150+2000,0)</f>
        <v/>
      </c>
      <c r="Y3150" s="17">
        <f>IF(O3150&lt;=0,0,LOOKUP(O3150,{0,1950001,3300001,6950001,9000001,18000001,40000001},{0.05,0.1,0.2,0.23,0.33,0.4,0.45}))</f>
        <v/>
      </c>
    </row>
    <row r="3151">
      <c r="A3151" t="inlineStr">
        <is>
          <t>1万円刻み</t>
        </is>
      </c>
      <c r="B3151" s="16">
        <f>'3_1万円刻み'!$A$667</f>
        <v/>
      </c>
      <c r="C3151" t="n">
        <v>2025</v>
      </c>
      <c r="D3151" t="n">
        <v>1</v>
      </c>
      <c r="E3151" t="n">
        <v>0</v>
      </c>
      <c r="F3151" t="n">
        <v>0</v>
      </c>
      <c r="G3151" s="16">
        <f>ROUND(MIN(B3151/12,650000)*12*0.0915+MIN(B3151/12,1390000)*12*(0.0504+0)+B3151*0.005,0)</f>
        <v/>
      </c>
      <c r="H3151" t="n">
        <v>0</v>
      </c>
      <c r="I3151" t="n">
        <v>0</v>
      </c>
      <c r="J3151" s="16">
        <f>IF(C3151=2026,IF(B3151&lt;741000,0,IF(B3151&lt;2191000,B3151-740000,IF(B3151&lt;2193000,1451000,IF(B3151&lt;2196000,1453000,IF(B3151&lt;2200000,1456000,IF(B3151&lt;3600000,ROUNDDOWN(B3151/4,-3)*2.8-80000,IF(B3151&lt;6600000,ROUNDDOWN(B3151/4,-3)*3.2-440000,IF(B3151&lt;8500000,ROUNDDOWN(B3151*0.9,0)-1100000,B3151-1950000)))))))),IF(B3151&lt;651000,0,IF(B3151&lt;1900000,B3151-650000,IF(B3151&lt;3600000,ROUNDDOWN(B3151/4,-3)*2.8-80000,IF(B3151&lt;6600000,ROUNDDOWN(B3151/4,-3)*3.2-440000,IF(B3151&lt;8500000,ROUNDDOWN(B3151*0.9,0)-1100000,B3151-1950000))))))</f>
        <v/>
      </c>
      <c r="K3151" s="16">
        <f>IF(J3151&gt;23500000,NA(),IF(C3151=2026,IF(J3151&lt;=4890000,1040000,IF(J3151&lt;=6550000,670000,620000)),IF(J3151&lt;=1320000,950000,IF(J3151&lt;=3360000,880000,IF(J3151&lt;=4890000,680000,IF(J3151&lt;=6550000,630000,580000))))))</f>
        <v/>
      </c>
      <c r="L3151" s="16">
        <f>IF(D3151=1,IF(J3151&lt;=9000000,380000,IF(J3151&lt;=9500000,260000,IF(J3151&lt;=10000000,130000,0))),0)</f>
        <v/>
      </c>
      <c r="M3151" s="16">
        <f>IF(D3151=1,IF(J3151&lt;=9000000,330000,IF(J3151&lt;=9500000,220000,IF(J3151&lt;=10000000,110000,0))),0)</f>
        <v/>
      </c>
      <c r="N3151" s="16">
        <f>IF(D3151=1,IF(J3151&lt;=9000000,50000,IF(J3151&lt;=9500000,40000,IF(J3151&lt;=10000000,20000,0))),0)</f>
        <v/>
      </c>
      <c r="O3151" s="16">
        <f>MAX(0,ROUNDDOWN(J3151-G3151-K3151-L3151-E3151*380000-F3151*630000-H3151,-3))</f>
        <v/>
      </c>
      <c r="P3151" s="16">
        <f>MAX(0,ROUNDDOWN(J3151-G3151-430000-M3151-E3151*330000-F3151*450000-I3151,-3))</f>
        <v/>
      </c>
      <c r="Q3151" s="16">
        <f>50000+N3151+E3151*50000+F3151*180000</f>
        <v/>
      </c>
      <c r="R3151" s="16">
        <f>IF(P3151&lt;=2000000,MIN(Q3151,P3151),MAX(Q3151-(P3151-2000000),50000))*0.05</f>
        <v/>
      </c>
      <c r="S3151" s="16">
        <f>MAX(0,P3151*0.1-R3151)</f>
        <v/>
      </c>
      <c r="T3151" s="16">
        <f>Q3151+MAX(0,K3151-480000)</f>
        <v/>
      </c>
      <c r="U3151" s="16">
        <f>P3151-T3151</f>
        <v/>
      </c>
      <c r="V3151" s="17">
        <f>IF(U3151&lt;0,0,LOOKUP(U3151,{0,1950001,3300001,6950001,9000001,18000001,40000001},{0.05,0.1,0.2,0.23,0.33,0.4,0.45}))</f>
        <v/>
      </c>
      <c r="W3151" s="18">
        <f>IF(U3151&lt;0,0.9,0.9-V3151*1.021)</f>
        <v/>
      </c>
      <c r="X3151" s="16">
        <f>ROUNDDOWN(S3151*0.2/W3151+2000,0)</f>
        <v/>
      </c>
      <c r="Y3151" s="17">
        <f>IF(O3151&lt;=0,0,LOOKUP(O3151,{0,1950001,3300001,6950001,9000001,18000001,40000001},{0.05,0.1,0.2,0.23,0.33,0.4,0.45}))</f>
        <v/>
      </c>
    </row>
    <row r="3152">
      <c r="A3152" t="inlineStr">
        <is>
          <t>1万円刻み</t>
        </is>
      </c>
      <c r="B3152" s="16">
        <f>'3_1万円刻み'!$A$667</f>
        <v/>
      </c>
      <c r="C3152" t="n">
        <v>2026</v>
      </c>
      <c r="D3152" t="n">
        <v>1</v>
      </c>
      <c r="E3152" t="n">
        <v>0</v>
      </c>
      <c r="F3152" t="n">
        <v>0</v>
      </c>
      <c r="G3152" s="16">
        <f>ROUND(MIN(B3152/12,650000)*12*0.0915+MIN(B3152/12,1390000)*12*(0.0504+0)+B3152*0.005,0)</f>
        <v/>
      </c>
      <c r="H3152" t="n">
        <v>0</v>
      </c>
      <c r="I3152" t="n">
        <v>0</v>
      </c>
      <c r="J3152" s="16">
        <f>IF(C3152=2026,IF(B3152&lt;741000,0,IF(B3152&lt;2191000,B3152-740000,IF(B3152&lt;2193000,1451000,IF(B3152&lt;2196000,1453000,IF(B3152&lt;2200000,1456000,IF(B3152&lt;3600000,ROUNDDOWN(B3152/4,-3)*2.8-80000,IF(B3152&lt;6600000,ROUNDDOWN(B3152/4,-3)*3.2-440000,IF(B3152&lt;8500000,ROUNDDOWN(B3152*0.9,0)-1100000,B3152-1950000)))))))),IF(B3152&lt;651000,0,IF(B3152&lt;1900000,B3152-650000,IF(B3152&lt;3600000,ROUNDDOWN(B3152/4,-3)*2.8-80000,IF(B3152&lt;6600000,ROUNDDOWN(B3152/4,-3)*3.2-440000,IF(B3152&lt;8500000,ROUNDDOWN(B3152*0.9,0)-1100000,B3152-1950000))))))</f>
        <v/>
      </c>
      <c r="K3152" s="16">
        <f>IF(J3152&gt;23500000,NA(),IF(C3152=2026,IF(J3152&lt;=4890000,1040000,IF(J3152&lt;=6550000,670000,620000)),IF(J3152&lt;=1320000,950000,IF(J3152&lt;=3360000,880000,IF(J3152&lt;=4890000,680000,IF(J3152&lt;=6550000,630000,580000))))))</f>
        <v/>
      </c>
      <c r="L3152" s="16">
        <f>IF(D3152=1,IF(J3152&lt;=9000000,380000,IF(J3152&lt;=9500000,260000,IF(J3152&lt;=10000000,130000,0))),0)</f>
        <v/>
      </c>
      <c r="M3152" s="16">
        <f>IF(D3152=1,IF(J3152&lt;=9000000,330000,IF(J3152&lt;=9500000,220000,IF(J3152&lt;=10000000,110000,0))),0)</f>
        <v/>
      </c>
      <c r="N3152" s="16">
        <f>IF(D3152=1,IF(J3152&lt;=9000000,50000,IF(J3152&lt;=9500000,40000,IF(J3152&lt;=10000000,20000,0))),0)</f>
        <v/>
      </c>
      <c r="O3152" s="16">
        <f>MAX(0,ROUNDDOWN(J3152-G3152-K3152-L3152-E3152*380000-F3152*630000-H3152,-3))</f>
        <v/>
      </c>
      <c r="P3152" s="16">
        <f>MAX(0,ROUNDDOWN(J3152-G3152-430000-M3152-E3152*330000-F3152*450000-I3152,-3))</f>
        <v/>
      </c>
      <c r="Q3152" s="16">
        <f>50000+N3152+E3152*50000+F3152*180000</f>
        <v/>
      </c>
      <c r="R3152" s="16">
        <f>IF(P3152&lt;=2000000,MIN(Q3152,P3152),MAX(Q3152-(P3152-2000000),50000))*0.05</f>
        <v/>
      </c>
      <c r="S3152" s="16">
        <f>MAX(0,P3152*0.1-R3152)</f>
        <v/>
      </c>
      <c r="T3152" s="16">
        <f>Q3152+MAX(0,K3152-480000)</f>
        <v/>
      </c>
      <c r="U3152" s="16">
        <f>P3152-T3152</f>
        <v/>
      </c>
      <c r="V3152" s="17">
        <f>IF(U3152&lt;0,0,LOOKUP(U3152,{0,1950001,3300001,6950001,9000001,18000001,40000001},{0.05,0.1,0.2,0.23,0.33,0.4,0.45}))</f>
        <v/>
      </c>
      <c r="W3152" s="18">
        <f>IF(U3152&lt;0,0.9,0.9-V3152*1.021)</f>
        <v/>
      </c>
      <c r="X3152" s="16">
        <f>ROUNDDOWN(S3152*0.2/W3152+2000,0)</f>
        <v/>
      </c>
      <c r="Y3152" s="17">
        <f>IF(O3152&lt;=0,0,LOOKUP(O3152,{0,1950001,3300001,6950001,9000001,18000001,40000001},{0.05,0.1,0.2,0.23,0.33,0.4,0.45}))</f>
        <v/>
      </c>
    </row>
    <row r="3153">
      <c r="A3153" t="inlineStr">
        <is>
          <t>1万円刻み</t>
        </is>
      </c>
      <c r="B3153" s="16">
        <f>'3_1万円刻み'!$A$668</f>
        <v/>
      </c>
      <c r="C3153" t="n">
        <v>2025</v>
      </c>
      <c r="D3153" t="n">
        <v>0</v>
      </c>
      <c r="E3153" t="n">
        <v>0</v>
      </c>
      <c r="F3153" t="n">
        <v>0</v>
      </c>
      <c r="G3153" s="16">
        <f>ROUND(MIN(B3153/12,650000)*12*0.0915+MIN(B3153/12,1390000)*12*(0.0504+0)+B3153*0.005,0)</f>
        <v/>
      </c>
      <c r="H3153" t="n">
        <v>0</v>
      </c>
      <c r="I3153" t="n">
        <v>0</v>
      </c>
      <c r="J3153" s="16">
        <f>IF(C3153=2026,IF(B3153&lt;741000,0,IF(B3153&lt;2191000,B3153-740000,IF(B3153&lt;2193000,1451000,IF(B3153&lt;2196000,1453000,IF(B3153&lt;2200000,1456000,IF(B3153&lt;3600000,ROUNDDOWN(B3153/4,-3)*2.8-80000,IF(B3153&lt;6600000,ROUNDDOWN(B3153/4,-3)*3.2-440000,IF(B3153&lt;8500000,ROUNDDOWN(B3153*0.9,0)-1100000,B3153-1950000)))))))),IF(B3153&lt;651000,0,IF(B3153&lt;1900000,B3153-650000,IF(B3153&lt;3600000,ROUNDDOWN(B3153/4,-3)*2.8-80000,IF(B3153&lt;6600000,ROUNDDOWN(B3153/4,-3)*3.2-440000,IF(B3153&lt;8500000,ROUNDDOWN(B3153*0.9,0)-1100000,B3153-1950000))))))</f>
        <v/>
      </c>
      <c r="K3153" s="16">
        <f>IF(J3153&gt;23500000,NA(),IF(C3153=2026,IF(J3153&lt;=4890000,1040000,IF(J3153&lt;=6550000,670000,620000)),IF(J3153&lt;=1320000,950000,IF(J3153&lt;=3360000,880000,IF(J3153&lt;=4890000,680000,IF(J3153&lt;=6550000,630000,580000))))))</f>
        <v/>
      </c>
      <c r="L3153" s="16">
        <f>IF(D3153=1,IF(J3153&lt;=9000000,380000,IF(J3153&lt;=9500000,260000,IF(J3153&lt;=10000000,130000,0))),0)</f>
        <v/>
      </c>
      <c r="M3153" s="16">
        <f>IF(D3153=1,IF(J3153&lt;=9000000,330000,IF(J3153&lt;=9500000,220000,IF(J3153&lt;=10000000,110000,0))),0)</f>
        <v/>
      </c>
      <c r="N3153" s="16">
        <f>IF(D3153=1,IF(J3153&lt;=9000000,50000,IF(J3153&lt;=9500000,40000,IF(J3153&lt;=10000000,20000,0))),0)</f>
        <v/>
      </c>
      <c r="O3153" s="16">
        <f>MAX(0,ROUNDDOWN(J3153-G3153-K3153-L3153-E3153*380000-F3153*630000-H3153,-3))</f>
        <v/>
      </c>
      <c r="P3153" s="16">
        <f>MAX(0,ROUNDDOWN(J3153-G3153-430000-M3153-E3153*330000-F3153*450000-I3153,-3))</f>
        <v/>
      </c>
      <c r="Q3153" s="16">
        <f>50000+N3153+E3153*50000+F3153*180000</f>
        <v/>
      </c>
      <c r="R3153" s="16">
        <f>IF(P3153&lt;=2000000,MIN(Q3153,P3153),MAX(Q3153-(P3153-2000000),50000))*0.05</f>
        <v/>
      </c>
      <c r="S3153" s="16">
        <f>MAX(0,P3153*0.1-R3153)</f>
        <v/>
      </c>
      <c r="T3153" s="16">
        <f>Q3153+MAX(0,K3153-480000)</f>
        <v/>
      </c>
      <c r="U3153" s="16">
        <f>P3153-T3153</f>
        <v/>
      </c>
      <c r="V3153" s="17">
        <f>IF(U3153&lt;0,0,LOOKUP(U3153,{0,1950001,3300001,6950001,9000001,18000001,40000001},{0.05,0.1,0.2,0.23,0.33,0.4,0.45}))</f>
        <v/>
      </c>
      <c r="W3153" s="18">
        <f>IF(U3153&lt;0,0.9,0.9-V3153*1.021)</f>
        <v/>
      </c>
      <c r="X3153" s="16">
        <f>ROUNDDOWN(S3153*0.2/W3153+2000,0)</f>
        <v/>
      </c>
      <c r="Y3153" s="17">
        <f>IF(O3153&lt;=0,0,LOOKUP(O3153,{0,1950001,3300001,6950001,9000001,18000001,40000001},{0.05,0.1,0.2,0.23,0.33,0.4,0.45}))</f>
        <v/>
      </c>
    </row>
    <row r="3154">
      <c r="A3154" t="inlineStr">
        <is>
          <t>1万円刻み</t>
        </is>
      </c>
      <c r="B3154" s="16">
        <f>'3_1万円刻み'!$A$668</f>
        <v/>
      </c>
      <c r="C3154" t="n">
        <v>2026</v>
      </c>
      <c r="D3154" t="n">
        <v>0</v>
      </c>
      <c r="E3154" t="n">
        <v>0</v>
      </c>
      <c r="F3154" t="n">
        <v>0</v>
      </c>
      <c r="G3154" s="16">
        <f>ROUND(MIN(B3154/12,650000)*12*0.0915+MIN(B3154/12,1390000)*12*(0.0504+0)+B3154*0.005,0)</f>
        <v/>
      </c>
      <c r="H3154" t="n">
        <v>0</v>
      </c>
      <c r="I3154" t="n">
        <v>0</v>
      </c>
      <c r="J3154" s="16">
        <f>IF(C3154=2026,IF(B3154&lt;741000,0,IF(B3154&lt;2191000,B3154-740000,IF(B3154&lt;2193000,1451000,IF(B3154&lt;2196000,1453000,IF(B3154&lt;2200000,1456000,IF(B3154&lt;3600000,ROUNDDOWN(B3154/4,-3)*2.8-80000,IF(B3154&lt;6600000,ROUNDDOWN(B3154/4,-3)*3.2-440000,IF(B3154&lt;8500000,ROUNDDOWN(B3154*0.9,0)-1100000,B3154-1950000)))))))),IF(B3154&lt;651000,0,IF(B3154&lt;1900000,B3154-650000,IF(B3154&lt;3600000,ROUNDDOWN(B3154/4,-3)*2.8-80000,IF(B3154&lt;6600000,ROUNDDOWN(B3154/4,-3)*3.2-440000,IF(B3154&lt;8500000,ROUNDDOWN(B3154*0.9,0)-1100000,B3154-1950000))))))</f>
        <v/>
      </c>
      <c r="K3154" s="16">
        <f>IF(J3154&gt;23500000,NA(),IF(C3154=2026,IF(J3154&lt;=4890000,1040000,IF(J3154&lt;=6550000,670000,620000)),IF(J3154&lt;=1320000,950000,IF(J3154&lt;=3360000,880000,IF(J3154&lt;=4890000,680000,IF(J3154&lt;=6550000,630000,580000))))))</f>
        <v/>
      </c>
      <c r="L3154" s="16">
        <f>IF(D3154=1,IF(J3154&lt;=9000000,380000,IF(J3154&lt;=9500000,260000,IF(J3154&lt;=10000000,130000,0))),0)</f>
        <v/>
      </c>
      <c r="M3154" s="16">
        <f>IF(D3154=1,IF(J3154&lt;=9000000,330000,IF(J3154&lt;=9500000,220000,IF(J3154&lt;=10000000,110000,0))),0)</f>
        <v/>
      </c>
      <c r="N3154" s="16">
        <f>IF(D3154=1,IF(J3154&lt;=9000000,50000,IF(J3154&lt;=9500000,40000,IF(J3154&lt;=10000000,20000,0))),0)</f>
        <v/>
      </c>
      <c r="O3154" s="16">
        <f>MAX(0,ROUNDDOWN(J3154-G3154-K3154-L3154-E3154*380000-F3154*630000-H3154,-3))</f>
        <v/>
      </c>
      <c r="P3154" s="16">
        <f>MAX(0,ROUNDDOWN(J3154-G3154-430000-M3154-E3154*330000-F3154*450000-I3154,-3))</f>
        <v/>
      </c>
      <c r="Q3154" s="16">
        <f>50000+N3154+E3154*50000+F3154*180000</f>
        <v/>
      </c>
      <c r="R3154" s="16">
        <f>IF(P3154&lt;=2000000,MIN(Q3154,P3154),MAX(Q3154-(P3154-2000000),50000))*0.05</f>
        <v/>
      </c>
      <c r="S3154" s="16">
        <f>MAX(0,P3154*0.1-R3154)</f>
        <v/>
      </c>
      <c r="T3154" s="16">
        <f>Q3154+MAX(0,K3154-480000)</f>
        <v/>
      </c>
      <c r="U3154" s="16">
        <f>P3154-T3154</f>
        <v/>
      </c>
      <c r="V3154" s="17">
        <f>IF(U3154&lt;0,0,LOOKUP(U3154,{0,1950001,3300001,6950001,9000001,18000001,40000001},{0.05,0.1,0.2,0.23,0.33,0.4,0.45}))</f>
        <v/>
      </c>
      <c r="W3154" s="18">
        <f>IF(U3154&lt;0,0.9,0.9-V3154*1.021)</f>
        <v/>
      </c>
      <c r="X3154" s="16">
        <f>ROUNDDOWN(S3154*0.2/W3154+2000,0)</f>
        <v/>
      </c>
      <c r="Y3154" s="17">
        <f>IF(O3154&lt;=0,0,LOOKUP(O3154,{0,1950001,3300001,6950001,9000001,18000001,40000001},{0.05,0.1,0.2,0.23,0.33,0.4,0.45}))</f>
        <v/>
      </c>
    </row>
    <row r="3155">
      <c r="A3155" t="inlineStr">
        <is>
          <t>1万円刻み</t>
        </is>
      </c>
      <c r="B3155" s="16">
        <f>'3_1万円刻み'!$A$668</f>
        <v/>
      </c>
      <c r="C3155" t="n">
        <v>2025</v>
      </c>
      <c r="D3155" t="n">
        <v>1</v>
      </c>
      <c r="E3155" t="n">
        <v>0</v>
      </c>
      <c r="F3155" t="n">
        <v>0</v>
      </c>
      <c r="G3155" s="16">
        <f>ROUND(MIN(B3155/12,650000)*12*0.0915+MIN(B3155/12,1390000)*12*(0.0504+0)+B3155*0.005,0)</f>
        <v/>
      </c>
      <c r="H3155" t="n">
        <v>0</v>
      </c>
      <c r="I3155" t="n">
        <v>0</v>
      </c>
      <c r="J3155" s="16">
        <f>IF(C3155=2026,IF(B3155&lt;741000,0,IF(B3155&lt;2191000,B3155-740000,IF(B3155&lt;2193000,1451000,IF(B3155&lt;2196000,1453000,IF(B3155&lt;2200000,1456000,IF(B3155&lt;3600000,ROUNDDOWN(B3155/4,-3)*2.8-80000,IF(B3155&lt;6600000,ROUNDDOWN(B3155/4,-3)*3.2-440000,IF(B3155&lt;8500000,ROUNDDOWN(B3155*0.9,0)-1100000,B3155-1950000)))))))),IF(B3155&lt;651000,0,IF(B3155&lt;1900000,B3155-650000,IF(B3155&lt;3600000,ROUNDDOWN(B3155/4,-3)*2.8-80000,IF(B3155&lt;6600000,ROUNDDOWN(B3155/4,-3)*3.2-440000,IF(B3155&lt;8500000,ROUNDDOWN(B3155*0.9,0)-1100000,B3155-1950000))))))</f>
        <v/>
      </c>
      <c r="K3155" s="16">
        <f>IF(J3155&gt;23500000,NA(),IF(C3155=2026,IF(J3155&lt;=4890000,1040000,IF(J3155&lt;=6550000,670000,620000)),IF(J3155&lt;=1320000,950000,IF(J3155&lt;=3360000,880000,IF(J3155&lt;=4890000,680000,IF(J3155&lt;=6550000,630000,580000))))))</f>
        <v/>
      </c>
      <c r="L3155" s="16">
        <f>IF(D3155=1,IF(J3155&lt;=9000000,380000,IF(J3155&lt;=9500000,260000,IF(J3155&lt;=10000000,130000,0))),0)</f>
        <v/>
      </c>
      <c r="M3155" s="16">
        <f>IF(D3155=1,IF(J3155&lt;=9000000,330000,IF(J3155&lt;=9500000,220000,IF(J3155&lt;=10000000,110000,0))),0)</f>
        <v/>
      </c>
      <c r="N3155" s="16">
        <f>IF(D3155=1,IF(J3155&lt;=9000000,50000,IF(J3155&lt;=9500000,40000,IF(J3155&lt;=10000000,20000,0))),0)</f>
        <v/>
      </c>
      <c r="O3155" s="16">
        <f>MAX(0,ROUNDDOWN(J3155-G3155-K3155-L3155-E3155*380000-F3155*630000-H3155,-3))</f>
        <v/>
      </c>
      <c r="P3155" s="16">
        <f>MAX(0,ROUNDDOWN(J3155-G3155-430000-M3155-E3155*330000-F3155*450000-I3155,-3))</f>
        <v/>
      </c>
      <c r="Q3155" s="16">
        <f>50000+N3155+E3155*50000+F3155*180000</f>
        <v/>
      </c>
      <c r="R3155" s="16">
        <f>IF(P3155&lt;=2000000,MIN(Q3155,P3155),MAX(Q3155-(P3155-2000000),50000))*0.05</f>
        <v/>
      </c>
      <c r="S3155" s="16">
        <f>MAX(0,P3155*0.1-R3155)</f>
        <v/>
      </c>
      <c r="T3155" s="16">
        <f>Q3155+MAX(0,K3155-480000)</f>
        <v/>
      </c>
      <c r="U3155" s="16">
        <f>P3155-T3155</f>
        <v/>
      </c>
      <c r="V3155" s="17">
        <f>IF(U3155&lt;0,0,LOOKUP(U3155,{0,1950001,3300001,6950001,9000001,18000001,40000001},{0.05,0.1,0.2,0.23,0.33,0.4,0.45}))</f>
        <v/>
      </c>
      <c r="W3155" s="18">
        <f>IF(U3155&lt;0,0.9,0.9-V3155*1.021)</f>
        <v/>
      </c>
      <c r="X3155" s="16">
        <f>ROUNDDOWN(S3155*0.2/W3155+2000,0)</f>
        <v/>
      </c>
      <c r="Y3155" s="17">
        <f>IF(O3155&lt;=0,0,LOOKUP(O3155,{0,1950001,3300001,6950001,9000001,18000001,40000001},{0.05,0.1,0.2,0.23,0.33,0.4,0.45}))</f>
        <v/>
      </c>
    </row>
    <row r="3156">
      <c r="A3156" t="inlineStr">
        <is>
          <t>1万円刻み</t>
        </is>
      </c>
      <c r="B3156" s="16">
        <f>'3_1万円刻み'!$A$668</f>
        <v/>
      </c>
      <c r="C3156" t="n">
        <v>2026</v>
      </c>
      <c r="D3156" t="n">
        <v>1</v>
      </c>
      <c r="E3156" t="n">
        <v>0</v>
      </c>
      <c r="F3156" t="n">
        <v>0</v>
      </c>
      <c r="G3156" s="16">
        <f>ROUND(MIN(B3156/12,650000)*12*0.0915+MIN(B3156/12,1390000)*12*(0.0504+0)+B3156*0.005,0)</f>
        <v/>
      </c>
      <c r="H3156" t="n">
        <v>0</v>
      </c>
      <c r="I3156" t="n">
        <v>0</v>
      </c>
      <c r="J3156" s="16">
        <f>IF(C3156=2026,IF(B3156&lt;741000,0,IF(B3156&lt;2191000,B3156-740000,IF(B3156&lt;2193000,1451000,IF(B3156&lt;2196000,1453000,IF(B3156&lt;2200000,1456000,IF(B3156&lt;3600000,ROUNDDOWN(B3156/4,-3)*2.8-80000,IF(B3156&lt;6600000,ROUNDDOWN(B3156/4,-3)*3.2-440000,IF(B3156&lt;8500000,ROUNDDOWN(B3156*0.9,0)-1100000,B3156-1950000)))))))),IF(B3156&lt;651000,0,IF(B3156&lt;1900000,B3156-650000,IF(B3156&lt;3600000,ROUNDDOWN(B3156/4,-3)*2.8-80000,IF(B3156&lt;6600000,ROUNDDOWN(B3156/4,-3)*3.2-440000,IF(B3156&lt;8500000,ROUNDDOWN(B3156*0.9,0)-1100000,B3156-1950000))))))</f>
        <v/>
      </c>
      <c r="K3156" s="16">
        <f>IF(J3156&gt;23500000,NA(),IF(C3156=2026,IF(J3156&lt;=4890000,1040000,IF(J3156&lt;=6550000,670000,620000)),IF(J3156&lt;=1320000,950000,IF(J3156&lt;=3360000,880000,IF(J3156&lt;=4890000,680000,IF(J3156&lt;=6550000,630000,580000))))))</f>
        <v/>
      </c>
      <c r="L3156" s="16">
        <f>IF(D3156=1,IF(J3156&lt;=9000000,380000,IF(J3156&lt;=9500000,260000,IF(J3156&lt;=10000000,130000,0))),0)</f>
        <v/>
      </c>
      <c r="M3156" s="16">
        <f>IF(D3156=1,IF(J3156&lt;=9000000,330000,IF(J3156&lt;=9500000,220000,IF(J3156&lt;=10000000,110000,0))),0)</f>
        <v/>
      </c>
      <c r="N3156" s="16">
        <f>IF(D3156=1,IF(J3156&lt;=9000000,50000,IF(J3156&lt;=9500000,40000,IF(J3156&lt;=10000000,20000,0))),0)</f>
        <v/>
      </c>
      <c r="O3156" s="16">
        <f>MAX(0,ROUNDDOWN(J3156-G3156-K3156-L3156-E3156*380000-F3156*630000-H3156,-3))</f>
        <v/>
      </c>
      <c r="P3156" s="16">
        <f>MAX(0,ROUNDDOWN(J3156-G3156-430000-M3156-E3156*330000-F3156*450000-I3156,-3))</f>
        <v/>
      </c>
      <c r="Q3156" s="16">
        <f>50000+N3156+E3156*50000+F3156*180000</f>
        <v/>
      </c>
      <c r="R3156" s="16">
        <f>IF(P3156&lt;=2000000,MIN(Q3156,P3156),MAX(Q3156-(P3156-2000000),50000))*0.05</f>
        <v/>
      </c>
      <c r="S3156" s="16">
        <f>MAX(0,P3156*0.1-R3156)</f>
        <v/>
      </c>
      <c r="T3156" s="16">
        <f>Q3156+MAX(0,K3156-480000)</f>
        <v/>
      </c>
      <c r="U3156" s="16">
        <f>P3156-T3156</f>
        <v/>
      </c>
      <c r="V3156" s="17">
        <f>IF(U3156&lt;0,0,LOOKUP(U3156,{0,1950001,3300001,6950001,9000001,18000001,40000001},{0.05,0.1,0.2,0.23,0.33,0.4,0.45}))</f>
        <v/>
      </c>
      <c r="W3156" s="18">
        <f>IF(U3156&lt;0,0.9,0.9-V3156*1.021)</f>
        <v/>
      </c>
      <c r="X3156" s="16">
        <f>ROUNDDOWN(S3156*0.2/W3156+2000,0)</f>
        <v/>
      </c>
      <c r="Y3156" s="17">
        <f>IF(O3156&lt;=0,0,LOOKUP(O3156,{0,1950001,3300001,6950001,9000001,18000001,40000001},{0.05,0.1,0.2,0.23,0.33,0.4,0.45}))</f>
        <v/>
      </c>
    </row>
    <row r="3157">
      <c r="A3157" t="inlineStr">
        <is>
          <t>1万円刻み</t>
        </is>
      </c>
      <c r="B3157" s="16">
        <f>'3_1万円刻み'!$A$669</f>
        <v/>
      </c>
      <c r="C3157" t="n">
        <v>2025</v>
      </c>
      <c r="D3157" t="n">
        <v>0</v>
      </c>
      <c r="E3157" t="n">
        <v>0</v>
      </c>
      <c r="F3157" t="n">
        <v>0</v>
      </c>
      <c r="G3157" s="16">
        <f>ROUND(MIN(B3157/12,650000)*12*0.0915+MIN(B3157/12,1390000)*12*(0.0504+0)+B3157*0.005,0)</f>
        <v/>
      </c>
      <c r="H3157" t="n">
        <v>0</v>
      </c>
      <c r="I3157" t="n">
        <v>0</v>
      </c>
      <c r="J3157" s="16">
        <f>IF(C3157=2026,IF(B3157&lt;741000,0,IF(B3157&lt;2191000,B3157-740000,IF(B3157&lt;2193000,1451000,IF(B3157&lt;2196000,1453000,IF(B3157&lt;2200000,1456000,IF(B3157&lt;3600000,ROUNDDOWN(B3157/4,-3)*2.8-80000,IF(B3157&lt;6600000,ROUNDDOWN(B3157/4,-3)*3.2-440000,IF(B3157&lt;8500000,ROUNDDOWN(B3157*0.9,0)-1100000,B3157-1950000)))))))),IF(B3157&lt;651000,0,IF(B3157&lt;1900000,B3157-650000,IF(B3157&lt;3600000,ROUNDDOWN(B3157/4,-3)*2.8-80000,IF(B3157&lt;6600000,ROUNDDOWN(B3157/4,-3)*3.2-440000,IF(B3157&lt;8500000,ROUNDDOWN(B3157*0.9,0)-1100000,B3157-1950000))))))</f>
        <v/>
      </c>
      <c r="K3157" s="16">
        <f>IF(J3157&gt;23500000,NA(),IF(C3157=2026,IF(J3157&lt;=4890000,1040000,IF(J3157&lt;=6550000,670000,620000)),IF(J3157&lt;=1320000,950000,IF(J3157&lt;=3360000,880000,IF(J3157&lt;=4890000,680000,IF(J3157&lt;=6550000,630000,580000))))))</f>
        <v/>
      </c>
      <c r="L3157" s="16">
        <f>IF(D3157=1,IF(J3157&lt;=9000000,380000,IF(J3157&lt;=9500000,260000,IF(J3157&lt;=10000000,130000,0))),0)</f>
        <v/>
      </c>
      <c r="M3157" s="16">
        <f>IF(D3157=1,IF(J3157&lt;=9000000,330000,IF(J3157&lt;=9500000,220000,IF(J3157&lt;=10000000,110000,0))),0)</f>
        <v/>
      </c>
      <c r="N3157" s="16">
        <f>IF(D3157=1,IF(J3157&lt;=9000000,50000,IF(J3157&lt;=9500000,40000,IF(J3157&lt;=10000000,20000,0))),0)</f>
        <v/>
      </c>
      <c r="O3157" s="16">
        <f>MAX(0,ROUNDDOWN(J3157-G3157-K3157-L3157-E3157*380000-F3157*630000-H3157,-3))</f>
        <v/>
      </c>
      <c r="P3157" s="16">
        <f>MAX(0,ROUNDDOWN(J3157-G3157-430000-M3157-E3157*330000-F3157*450000-I3157,-3))</f>
        <v/>
      </c>
      <c r="Q3157" s="16">
        <f>50000+N3157+E3157*50000+F3157*180000</f>
        <v/>
      </c>
      <c r="R3157" s="16">
        <f>IF(P3157&lt;=2000000,MIN(Q3157,P3157),MAX(Q3157-(P3157-2000000),50000))*0.05</f>
        <v/>
      </c>
      <c r="S3157" s="16">
        <f>MAX(0,P3157*0.1-R3157)</f>
        <v/>
      </c>
      <c r="T3157" s="16">
        <f>Q3157+MAX(0,K3157-480000)</f>
        <v/>
      </c>
      <c r="U3157" s="16">
        <f>P3157-T3157</f>
        <v/>
      </c>
      <c r="V3157" s="17">
        <f>IF(U3157&lt;0,0,LOOKUP(U3157,{0,1950001,3300001,6950001,9000001,18000001,40000001},{0.05,0.1,0.2,0.23,0.33,0.4,0.45}))</f>
        <v/>
      </c>
      <c r="W3157" s="18">
        <f>IF(U3157&lt;0,0.9,0.9-V3157*1.021)</f>
        <v/>
      </c>
      <c r="X3157" s="16">
        <f>ROUNDDOWN(S3157*0.2/W3157+2000,0)</f>
        <v/>
      </c>
      <c r="Y3157" s="17">
        <f>IF(O3157&lt;=0,0,LOOKUP(O3157,{0,1950001,3300001,6950001,9000001,18000001,40000001},{0.05,0.1,0.2,0.23,0.33,0.4,0.45}))</f>
        <v/>
      </c>
    </row>
    <row r="3158">
      <c r="A3158" t="inlineStr">
        <is>
          <t>1万円刻み</t>
        </is>
      </c>
      <c r="B3158" s="16">
        <f>'3_1万円刻み'!$A$669</f>
        <v/>
      </c>
      <c r="C3158" t="n">
        <v>2026</v>
      </c>
      <c r="D3158" t="n">
        <v>0</v>
      </c>
      <c r="E3158" t="n">
        <v>0</v>
      </c>
      <c r="F3158" t="n">
        <v>0</v>
      </c>
      <c r="G3158" s="16">
        <f>ROUND(MIN(B3158/12,650000)*12*0.0915+MIN(B3158/12,1390000)*12*(0.0504+0)+B3158*0.005,0)</f>
        <v/>
      </c>
      <c r="H3158" t="n">
        <v>0</v>
      </c>
      <c r="I3158" t="n">
        <v>0</v>
      </c>
      <c r="J3158" s="16">
        <f>IF(C3158=2026,IF(B3158&lt;741000,0,IF(B3158&lt;2191000,B3158-740000,IF(B3158&lt;2193000,1451000,IF(B3158&lt;2196000,1453000,IF(B3158&lt;2200000,1456000,IF(B3158&lt;3600000,ROUNDDOWN(B3158/4,-3)*2.8-80000,IF(B3158&lt;6600000,ROUNDDOWN(B3158/4,-3)*3.2-440000,IF(B3158&lt;8500000,ROUNDDOWN(B3158*0.9,0)-1100000,B3158-1950000)))))))),IF(B3158&lt;651000,0,IF(B3158&lt;1900000,B3158-650000,IF(B3158&lt;3600000,ROUNDDOWN(B3158/4,-3)*2.8-80000,IF(B3158&lt;6600000,ROUNDDOWN(B3158/4,-3)*3.2-440000,IF(B3158&lt;8500000,ROUNDDOWN(B3158*0.9,0)-1100000,B3158-1950000))))))</f>
        <v/>
      </c>
      <c r="K3158" s="16">
        <f>IF(J3158&gt;23500000,NA(),IF(C3158=2026,IF(J3158&lt;=4890000,1040000,IF(J3158&lt;=6550000,670000,620000)),IF(J3158&lt;=1320000,950000,IF(J3158&lt;=3360000,880000,IF(J3158&lt;=4890000,680000,IF(J3158&lt;=6550000,630000,580000))))))</f>
        <v/>
      </c>
      <c r="L3158" s="16">
        <f>IF(D3158=1,IF(J3158&lt;=9000000,380000,IF(J3158&lt;=9500000,260000,IF(J3158&lt;=10000000,130000,0))),0)</f>
        <v/>
      </c>
      <c r="M3158" s="16">
        <f>IF(D3158=1,IF(J3158&lt;=9000000,330000,IF(J3158&lt;=9500000,220000,IF(J3158&lt;=10000000,110000,0))),0)</f>
        <v/>
      </c>
      <c r="N3158" s="16">
        <f>IF(D3158=1,IF(J3158&lt;=9000000,50000,IF(J3158&lt;=9500000,40000,IF(J3158&lt;=10000000,20000,0))),0)</f>
        <v/>
      </c>
      <c r="O3158" s="16">
        <f>MAX(0,ROUNDDOWN(J3158-G3158-K3158-L3158-E3158*380000-F3158*630000-H3158,-3))</f>
        <v/>
      </c>
      <c r="P3158" s="16">
        <f>MAX(0,ROUNDDOWN(J3158-G3158-430000-M3158-E3158*330000-F3158*450000-I3158,-3))</f>
        <v/>
      </c>
      <c r="Q3158" s="16">
        <f>50000+N3158+E3158*50000+F3158*180000</f>
        <v/>
      </c>
      <c r="R3158" s="16">
        <f>IF(P3158&lt;=2000000,MIN(Q3158,P3158),MAX(Q3158-(P3158-2000000),50000))*0.05</f>
        <v/>
      </c>
      <c r="S3158" s="16">
        <f>MAX(0,P3158*0.1-R3158)</f>
        <v/>
      </c>
      <c r="T3158" s="16">
        <f>Q3158+MAX(0,K3158-480000)</f>
        <v/>
      </c>
      <c r="U3158" s="16">
        <f>P3158-T3158</f>
        <v/>
      </c>
      <c r="V3158" s="17">
        <f>IF(U3158&lt;0,0,LOOKUP(U3158,{0,1950001,3300001,6950001,9000001,18000001,40000001},{0.05,0.1,0.2,0.23,0.33,0.4,0.45}))</f>
        <v/>
      </c>
      <c r="W3158" s="18">
        <f>IF(U3158&lt;0,0.9,0.9-V3158*1.021)</f>
        <v/>
      </c>
      <c r="X3158" s="16">
        <f>ROUNDDOWN(S3158*0.2/W3158+2000,0)</f>
        <v/>
      </c>
      <c r="Y3158" s="17">
        <f>IF(O3158&lt;=0,0,LOOKUP(O3158,{0,1950001,3300001,6950001,9000001,18000001,40000001},{0.05,0.1,0.2,0.23,0.33,0.4,0.45}))</f>
        <v/>
      </c>
    </row>
    <row r="3159">
      <c r="A3159" t="inlineStr">
        <is>
          <t>1万円刻み</t>
        </is>
      </c>
      <c r="B3159" s="16">
        <f>'3_1万円刻み'!$A$669</f>
        <v/>
      </c>
      <c r="C3159" t="n">
        <v>2025</v>
      </c>
      <c r="D3159" t="n">
        <v>1</v>
      </c>
      <c r="E3159" t="n">
        <v>0</v>
      </c>
      <c r="F3159" t="n">
        <v>0</v>
      </c>
      <c r="G3159" s="16">
        <f>ROUND(MIN(B3159/12,650000)*12*0.0915+MIN(B3159/12,1390000)*12*(0.0504+0)+B3159*0.005,0)</f>
        <v/>
      </c>
      <c r="H3159" t="n">
        <v>0</v>
      </c>
      <c r="I3159" t="n">
        <v>0</v>
      </c>
      <c r="J3159" s="16">
        <f>IF(C3159=2026,IF(B3159&lt;741000,0,IF(B3159&lt;2191000,B3159-740000,IF(B3159&lt;2193000,1451000,IF(B3159&lt;2196000,1453000,IF(B3159&lt;2200000,1456000,IF(B3159&lt;3600000,ROUNDDOWN(B3159/4,-3)*2.8-80000,IF(B3159&lt;6600000,ROUNDDOWN(B3159/4,-3)*3.2-440000,IF(B3159&lt;8500000,ROUNDDOWN(B3159*0.9,0)-1100000,B3159-1950000)))))))),IF(B3159&lt;651000,0,IF(B3159&lt;1900000,B3159-650000,IF(B3159&lt;3600000,ROUNDDOWN(B3159/4,-3)*2.8-80000,IF(B3159&lt;6600000,ROUNDDOWN(B3159/4,-3)*3.2-440000,IF(B3159&lt;8500000,ROUNDDOWN(B3159*0.9,0)-1100000,B3159-1950000))))))</f>
        <v/>
      </c>
      <c r="K3159" s="16">
        <f>IF(J3159&gt;23500000,NA(),IF(C3159=2026,IF(J3159&lt;=4890000,1040000,IF(J3159&lt;=6550000,670000,620000)),IF(J3159&lt;=1320000,950000,IF(J3159&lt;=3360000,880000,IF(J3159&lt;=4890000,680000,IF(J3159&lt;=6550000,630000,580000))))))</f>
        <v/>
      </c>
      <c r="L3159" s="16">
        <f>IF(D3159=1,IF(J3159&lt;=9000000,380000,IF(J3159&lt;=9500000,260000,IF(J3159&lt;=10000000,130000,0))),0)</f>
        <v/>
      </c>
      <c r="M3159" s="16">
        <f>IF(D3159=1,IF(J3159&lt;=9000000,330000,IF(J3159&lt;=9500000,220000,IF(J3159&lt;=10000000,110000,0))),0)</f>
        <v/>
      </c>
      <c r="N3159" s="16">
        <f>IF(D3159=1,IF(J3159&lt;=9000000,50000,IF(J3159&lt;=9500000,40000,IF(J3159&lt;=10000000,20000,0))),0)</f>
        <v/>
      </c>
      <c r="O3159" s="16">
        <f>MAX(0,ROUNDDOWN(J3159-G3159-K3159-L3159-E3159*380000-F3159*630000-H3159,-3))</f>
        <v/>
      </c>
      <c r="P3159" s="16">
        <f>MAX(0,ROUNDDOWN(J3159-G3159-430000-M3159-E3159*330000-F3159*450000-I3159,-3))</f>
        <v/>
      </c>
      <c r="Q3159" s="16">
        <f>50000+N3159+E3159*50000+F3159*180000</f>
        <v/>
      </c>
      <c r="R3159" s="16">
        <f>IF(P3159&lt;=2000000,MIN(Q3159,P3159),MAX(Q3159-(P3159-2000000),50000))*0.05</f>
        <v/>
      </c>
      <c r="S3159" s="16">
        <f>MAX(0,P3159*0.1-R3159)</f>
        <v/>
      </c>
      <c r="T3159" s="16">
        <f>Q3159+MAX(0,K3159-480000)</f>
        <v/>
      </c>
      <c r="U3159" s="16">
        <f>P3159-T3159</f>
        <v/>
      </c>
      <c r="V3159" s="17">
        <f>IF(U3159&lt;0,0,LOOKUP(U3159,{0,1950001,3300001,6950001,9000001,18000001,40000001},{0.05,0.1,0.2,0.23,0.33,0.4,0.45}))</f>
        <v/>
      </c>
      <c r="W3159" s="18">
        <f>IF(U3159&lt;0,0.9,0.9-V3159*1.021)</f>
        <v/>
      </c>
      <c r="X3159" s="16">
        <f>ROUNDDOWN(S3159*0.2/W3159+2000,0)</f>
        <v/>
      </c>
      <c r="Y3159" s="17">
        <f>IF(O3159&lt;=0,0,LOOKUP(O3159,{0,1950001,3300001,6950001,9000001,18000001,40000001},{0.05,0.1,0.2,0.23,0.33,0.4,0.45}))</f>
        <v/>
      </c>
    </row>
    <row r="3160">
      <c r="A3160" t="inlineStr">
        <is>
          <t>1万円刻み</t>
        </is>
      </c>
      <c r="B3160" s="16">
        <f>'3_1万円刻み'!$A$669</f>
        <v/>
      </c>
      <c r="C3160" t="n">
        <v>2026</v>
      </c>
      <c r="D3160" t="n">
        <v>1</v>
      </c>
      <c r="E3160" t="n">
        <v>0</v>
      </c>
      <c r="F3160" t="n">
        <v>0</v>
      </c>
      <c r="G3160" s="16">
        <f>ROUND(MIN(B3160/12,650000)*12*0.0915+MIN(B3160/12,1390000)*12*(0.0504+0)+B3160*0.005,0)</f>
        <v/>
      </c>
      <c r="H3160" t="n">
        <v>0</v>
      </c>
      <c r="I3160" t="n">
        <v>0</v>
      </c>
      <c r="J3160" s="16">
        <f>IF(C3160=2026,IF(B3160&lt;741000,0,IF(B3160&lt;2191000,B3160-740000,IF(B3160&lt;2193000,1451000,IF(B3160&lt;2196000,1453000,IF(B3160&lt;2200000,1456000,IF(B3160&lt;3600000,ROUNDDOWN(B3160/4,-3)*2.8-80000,IF(B3160&lt;6600000,ROUNDDOWN(B3160/4,-3)*3.2-440000,IF(B3160&lt;8500000,ROUNDDOWN(B3160*0.9,0)-1100000,B3160-1950000)))))))),IF(B3160&lt;651000,0,IF(B3160&lt;1900000,B3160-650000,IF(B3160&lt;3600000,ROUNDDOWN(B3160/4,-3)*2.8-80000,IF(B3160&lt;6600000,ROUNDDOWN(B3160/4,-3)*3.2-440000,IF(B3160&lt;8500000,ROUNDDOWN(B3160*0.9,0)-1100000,B3160-1950000))))))</f>
        <v/>
      </c>
      <c r="K3160" s="16">
        <f>IF(J3160&gt;23500000,NA(),IF(C3160=2026,IF(J3160&lt;=4890000,1040000,IF(J3160&lt;=6550000,670000,620000)),IF(J3160&lt;=1320000,950000,IF(J3160&lt;=3360000,880000,IF(J3160&lt;=4890000,680000,IF(J3160&lt;=6550000,630000,580000))))))</f>
        <v/>
      </c>
      <c r="L3160" s="16">
        <f>IF(D3160=1,IF(J3160&lt;=9000000,380000,IF(J3160&lt;=9500000,260000,IF(J3160&lt;=10000000,130000,0))),0)</f>
        <v/>
      </c>
      <c r="M3160" s="16">
        <f>IF(D3160=1,IF(J3160&lt;=9000000,330000,IF(J3160&lt;=9500000,220000,IF(J3160&lt;=10000000,110000,0))),0)</f>
        <v/>
      </c>
      <c r="N3160" s="16">
        <f>IF(D3160=1,IF(J3160&lt;=9000000,50000,IF(J3160&lt;=9500000,40000,IF(J3160&lt;=10000000,20000,0))),0)</f>
        <v/>
      </c>
      <c r="O3160" s="16">
        <f>MAX(0,ROUNDDOWN(J3160-G3160-K3160-L3160-E3160*380000-F3160*630000-H3160,-3))</f>
        <v/>
      </c>
      <c r="P3160" s="16">
        <f>MAX(0,ROUNDDOWN(J3160-G3160-430000-M3160-E3160*330000-F3160*450000-I3160,-3))</f>
        <v/>
      </c>
      <c r="Q3160" s="16">
        <f>50000+N3160+E3160*50000+F3160*180000</f>
        <v/>
      </c>
      <c r="R3160" s="16">
        <f>IF(P3160&lt;=2000000,MIN(Q3160,P3160),MAX(Q3160-(P3160-2000000),50000))*0.05</f>
        <v/>
      </c>
      <c r="S3160" s="16">
        <f>MAX(0,P3160*0.1-R3160)</f>
        <v/>
      </c>
      <c r="T3160" s="16">
        <f>Q3160+MAX(0,K3160-480000)</f>
        <v/>
      </c>
      <c r="U3160" s="16">
        <f>P3160-T3160</f>
        <v/>
      </c>
      <c r="V3160" s="17">
        <f>IF(U3160&lt;0,0,LOOKUP(U3160,{0,1950001,3300001,6950001,9000001,18000001,40000001},{0.05,0.1,0.2,0.23,0.33,0.4,0.45}))</f>
        <v/>
      </c>
      <c r="W3160" s="18">
        <f>IF(U3160&lt;0,0.9,0.9-V3160*1.021)</f>
        <v/>
      </c>
      <c r="X3160" s="16">
        <f>ROUNDDOWN(S3160*0.2/W3160+2000,0)</f>
        <v/>
      </c>
      <c r="Y3160" s="17">
        <f>IF(O3160&lt;=0,0,LOOKUP(O3160,{0,1950001,3300001,6950001,9000001,18000001,40000001},{0.05,0.1,0.2,0.23,0.33,0.4,0.45}))</f>
        <v/>
      </c>
    </row>
    <row r="3161">
      <c r="A3161" t="inlineStr">
        <is>
          <t>1万円刻み</t>
        </is>
      </c>
      <c r="B3161" s="16">
        <f>'3_1万円刻み'!$A$670</f>
        <v/>
      </c>
      <c r="C3161" t="n">
        <v>2025</v>
      </c>
      <c r="D3161" t="n">
        <v>0</v>
      </c>
      <c r="E3161" t="n">
        <v>0</v>
      </c>
      <c r="F3161" t="n">
        <v>0</v>
      </c>
      <c r="G3161" s="16">
        <f>ROUND(MIN(B3161/12,650000)*12*0.0915+MIN(B3161/12,1390000)*12*(0.0504+0)+B3161*0.005,0)</f>
        <v/>
      </c>
      <c r="H3161" t="n">
        <v>0</v>
      </c>
      <c r="I3161" t="n">
        <v>0</v>
      </c>
      <c r="J3161" s="16">
        <f>IF(C3161=2026,IF(B3161&lt;741000,0,IF(B3161&lt;2191000,B3161-740000,IF(B3161&lt;2193000,1451000,IF(B3161&lt;2196000,1453000,IF(B3161&lt;2200000,1456000,IF(B3161&lt;3600000,ROUNDDOWN(B3161/4,-3)*2.8-80000,IF(B3161&lt;6600000,ROUNDDOWN(B3161/4,-3)*3.2-440000,IF(B3161&lt;8500000,ROUNDDOWN(B3161*0.9,0)-1100000,B3161-1950000)))))))),IF(B3161&lt;651000,0,IF(B3161&lt;1900000,B3161-650000,IF(B3161&lt;3600000,ROUNDDOWN(B3161/4,-3)*2.8-80000,IF(B3161&lt;6600000,ROUNDDOWN(B3161/4,-3)*3.2-440000,IF(B3161&lt;8500000,ROUNDDOWN(B3161*0.9,0)-1100000,B3161-1950000))))))</f>
        <v/>
      </c>
      <c r="K3161" s="16">
        <f>IF(J3161&gt;23500000,NA(),IF(C3161=2026,IF(J3161&lt;=4890000,1040000,IF(J3161&lt;=6550000,670000,620000)),IF(J3161&lt;=1320000,950000,IF(J3161&lt;=3360000,880000,IF(J3161&lt;=4890000,680000,IF(J3161&lt;=6550000,630000,580000))))))</f>
        <v/>
      </c>
      <c r="L3161" s="16">
        <f>IF(D3161=1,IF(J3161&lt;=9000000,380000,IF(J3161&lt;=9500000,260000,IF(J3161&lt;=10000000,130000,0))),0)</f>
        <v/>
      </c>
      <c r="M3161" s="16">
        <f>IF(D3161=1,IF(J3161&lt;=9000000,330000,IF(J3161&lt;=9500000,220000,IF(J3161&lt;=10000000,110000,0))),0)</f>
        <v/>
      </c>
      <c r="N3161" s="16">
        <f>IF(D3161=1,IF(J3161&lt;=9000000,50000,IF(J3161&lt;=9500000,40000,IF(J3161&lt;=10000000,20000,0))),0)</f>
        <v/>
      </c>
      <c r="O3161" s="16">
        <f>MAX(0,ROUNDDOWN(J3161-G3161-K3161-L3161-E3161*380000-F3161*630000-H3161,-3))</f>
        <v/>
      </c>
      <c r="P3161" s="16">
        <f>MAX(0,ROUNDDOWN(J3161-G3161-430000-M3161-E3161*330000-F3161*450000-I3161,-3))</f>
        <v/>
      </c>
      <c r="Q3161" s="16">
        <f>50000+N3161+E3161*50000+F3161*180000</f>
        <v/>
      </c>
      <c r="R3161" s="16">
        <f>IF(P3161&lt;=2000000,MIN(Q3161,P3161),MAX(Q3161-(P3161-2000000),50000))*0.05</f>
        <v/>
      </c>
      <c r="S3161" s="16">
        <f>MAX(0,P3161*0.1-R3161)</f>
        <v/>
      </c>
      <c r="T3161" s="16">
        <f>Q3161+MAX(0,K3161-480000)</f>
        <v/>
      </c>
      <c r="U3161" s="16">
        <f>P3161-T3161</f>
        <v/>
      </c>
      <c r="V3161" s="17">
        <f>IF(U3161&lt;0,0,LOOKUP(U3161,{0,1950001,3300001,6950001,9000001,18000001,40000001},{0.05,0.1,0.2,0.23,0.33,0.4,0.45}))</f>
        <v/>
      </c>
      <c r="W3161" s="18">
        <f>IF(U3161&lt;0,0.9,0.9-V3161*1.021)</f>
        <v/>
      </c>
      <c r="X3161" s="16">
        <f>ROUNDDOWN(S3161*0.2/W3161+2000,0)</f>
        <v/>
      </c>
      <c r="Y3161" s="17">
        <f>IF(O3161&lt;=0,0,LOOKUP(O3161,{0,1950001,3300001,6950001,9000001,18000001,40000001},{0.05,0.1,0.2,0.23,0.33,0.4,0.45}))</f>
        <v/>
      </c>
    </row>
    <row r="3162">
      <c r="A3162" t="inlineStr">
        <is>
          <t>1万円刻み</t>
        </is>
      </c>
      <c r="B3162" s="16">
        <f>'3_1万円刻み'!$A$670</f>
        <v/>
      </c>
      <c r="C3162" t="n">
        <v>2026</v>
      </c>
      <c r="D3162" t="n">
        <v>0</v>
      </c>
      <c r="E3162" t="n">
        <v>0</v>
      </c>
      <c r="F3162" t="n">
        <v>0</v>
      </c>
      <c r="G3162" s="16">
        <f>ROUND(MIN(B3162/12,650000)*12*0.0915+MIN(B3162/12,1390000)*12*(0.0504+0)+B3162*0.005,0)</f>
        <v/>
      </c>
      <c r="H3162" t="n">
        <v>0</v>
      </c>
      <c r="I3162" t="n">
        <v>0</v>
      </c>
      <c r="J3162" s="16">
        <f>IF(C3162=2026,IF(B3162&lt;741000,0,IF(B3162&lt;2191000,B3162-740000,IF(B3162&lt;2193000,1451000,IF(B3162&lt;2196000,1453000,IF(B3162&lt;2200000,1456000,IF(B3162&lt;3600000,ROUNDDOWN(B3162/4,-3)*2.8-80000,IF(B3162&lt;6600000,ROUNDDOWN(B3162/4,-3)*3.2-440000,IF(B3162&lt;8500000,ROUNDDOWN(B3162*0.9,0)-1100000,B3162-1950000)))))))),IF(B3162&lt;651000,0,IF(B3162&lt;1900000,B3162-650000,IF(B3162&lt;3600000,ROUNDDOWN(B3162/4,-3)*2.8-80000,IF(B3162&lt;6600000,ROUNDDOWN(B3162/4,-3)*3.2-440000,IF(B3162&lt;8500000,ROUNDDOWN(B3162*0.9,0)-1100000,B3162-1950000))))))</f>
        <v/>
      </c>
      <c r="K3162" s="16">
        <f>IF(J3162&gt;23500000,NA(),IF(C3162=2026,IF(J3162&lt;=4890000,1040000,IF(J3162&lt;=6550000,670000,620000)),IF(J3162&lt;=1320000,950000,IF(J3162&lt;=3360000,880000,IF(J3162&lt;=4890000,680000,IF(J3162&lt;=6550000,630000,580000))))))</f>
        <v/>
      </c>
      <c r="L3162" s="16">
        <f>IF(D3162=1,IF(J3162&lt;=9000000,380000,IF(J3162&lt;=9500000,260000,IF(J3162&lt;=10000000,130000,0))),0)</f>
        <v/>
      </c>
      <c r="M3162" s="16">
        <f>IF(D3162=1,IF(J3162&lt;=9000000,330000,IF(J3162&lt;=9500000,220000,IF(J3162&lt;=10000000,110000,0))),0)</f>
        <v/>
      </c>
      <c r="N3162" s="16">
        <f>IF(D3162=1,IF(J3162&lt;=9000000,50000,IF(J3162&lt;=9500000,40000,IF(J3162&lt;=10000000,20000,0))),0)</f>
        <v/>
      </c>
      <c r="O3162" s="16">
        <f>MAX(0,ROUNDDOWN(J3162-G3162-K3162-L3162-E3162*380000-F3162*630000-H3162,-3))</f>
        <v/>
      </c>
      <c r="P3162" s="16">
        <f>MAX(0,ROUNDDOWN(J3162-G3162-430000-M3162-E3162*330000-F3162*450000-I3162,-3))</f>
        <v/>
      </c>
      <c r="Q3162" s="16">
        <f>50000+N3162+E3162*50000+F3162*180000</f>
        <v/>
      </c>
      <c r="R3162" s="16">
        <f>IF(P3162&lt;=2000000,MIN(Q3162,P3162),MAX(Q3162-(P3162-2000000),50000))*0.05</f>
        <v/>
      </c>
      <c r="S3162" s="16">
        <f>MAX(0,P3162*0.1-R3162)</f>
        <v/>
      </c>
      <c r="T3162" s="16">
        <f>Q3162+MAX(0,K3162-480000)</f>
        <v/>
      </c>
      <c r="U3162" s="16">
        <f>P3162-T3162</f>
        <v/>
      </c>
      <c r="V3162" s="17">
        <f>IF(U3162&lt;0,0,LOOKUP(U3162,{0,1950001,3300001,6950001,9000001,18000001,40000001},{0.05,0.1,0.2,0.23,0.33,0.4,0.45}))</f>
        <v/>
      </c>
      <c r="W3162" s="18">
        <f>IF(U3162&lt;0,0.9,0.9-V3162*1.021)</f>
        <v/>
      </c>
      <c r="X3162" s="16">
        <f>ROUNDDOWN(S3162*0.2/W3162+2000,0)</f>
        <v/>
      </c>
      <c r="Y3162" s="17">
        <f>IF(O3162&lt;=0,0,LOOKUP(O3162,{0,1950001,3300001,6950001,9000001,18000001,40000001},{0.05,0.1,0.2,0.23,0.33,0.4,0.45}))</f>
        <v/>
      </c>
    </row>
    <row r="3163">
      <c r="A3163" t="inlineStr">
        <is>
          <t>1万円刻み</t>
        </is>
      </c>
      <c r="B3163" s="16">
        <f>'3_1万円刻み'!$A$670</f>
        <v/>
      </c>
      <c r="C3163" t="n">
        <v>2025</v>
      </c>
      <c r="D3163" t="n">
        <v>1</v>
      </c>
      <c r="E3163" t="n">
        <v>0</v>
      </c>
      <c r="F3163" t="n">
        <v>0</v>
      </c>
      <c r="G3163" s="16">
        <f>ROUND(MIN(B3163/12,650000)*12*0.0915+MIN(B3163/12,1390000)*12*(0.0504+0)+B3163*0.005,0)</f>
        <v/>
      </c>
      <c r="H3163" t="n">
        <v>0</v>
      </c>
      <c r="I3163" t="n">
        <v>0</v>
      </c>
      <c r="J3163" s="16">
        <f>IF(C3163=2026,IF(B3163&lt;741000,0,IF(B3163&lt;2191000,B3163-740000,IF(B3163&lt;2193000,1451000,IF(B3163&lt;2196000,1453000,IF(B3163&lt;2200000,1456000,IF(B3163&lt;3600000,ROUNDDOWN(B3163/4,-3)*2.8-80000,IF(B3163&lt;6600000,ROUNDDOWN(B3163/4,-3)*3.2-440000,IF(B3163&lt;8500000,ROUNDDOWN(B3163*0.9,0)-1100000,B3163-1950000)))))))),IF(B3163&lt;651000,0,IF(B3163&lt;1900000,B3163-650000,IF(B3163&lt;3600000,ROUNDDOWN(B3163/4,-3)*2.8-80000,IF(B3163&lt;6600000,ROUNDDOWN(B3163/4,-3)*3.2-440000,IF(B3163&lt;8500000,ROUNDDOWN(B3163*0.9,0)-1100000,B3163-1950000))))))</f>
        <v/>
      </c>
      <c r="K3163" s="16">
        <f>IF(J3163&gt;23500000,NA(),IF(C3163=2026,IF(J3163&lt;=4890000,1040000,IF(J3163&lt;=6550000,670000,620000)),IF(J3163&lt;=1320000,950000,IF(J3163&lt;=3360000,880000,IF(J3163&lt;=4890000,680000,IF(J3163&lt;=6550000,630000,580000))))))</f>
        <v/>
      </c>
      <c r="L3163" s="16">
        <f>IF(D3163=1,IF(J3163&lt;=9000000,380000,IF(J3163&lt;=9500000,260000,IF(J3163&lt;=10000000,130000,0))),0)</f>
        <v/>
      </c>
      <c r="M3163" s="16">
        <f>IF(D3163=1,IF(J3163&lt;=9000000,330000,IF(J3163&lt;=9500000,220000,IF(J3163&lt;=10000000,110000,0))),0)</f>
        <v/>
      </c>
      <c r="N3163" s="16">
        <f>IF(D3163=1,IF(J3163&lt;=9000000,50000,IF(J3163&lt;=9500000,40000,IF(J3163&lt;=10000000,20000,0))),0)</f>
        <v/>
      </c>
      <c r="O3163" s="16">
        <f>MAX(0,ROUNDDOWN(J3163-G3163-K3163-L3163-E3163*380000-F3163*630000-H3163,-3))</f>
        <v/>
      </c>
      <c r="P3163" s="16">
        <f>MAX(0,ROUNDDOWN(J3163-G3163-430000-M3163-E3163*330000-F3163*450000-I3163,-3))</f>
        <v/>
      </c>
      <c r="Q3163" s="16">
        <f>50000+N3163+E3163*50000+F3163*180000</f>
        <v/>
      </c>
      <c r="R3163" s="16">
        <f>IF(P3163&lt;=2000000,MIN(Q3163,P3163),MAX(Q3163-(P3163-2000000),50000))*0.05</f>
        <v/>
      </c>
      <c r="S3163" s="16">
        <f>MAX(0,P3163*0.1-R3163)</f>
        <v/>
      </c>
      <c r="T3163" s="16">
        <f>Q3163+MAX(0,K3163-480000)</f>
        <v/>
      </c>
      <c r="U3163" s="16">
        <f>P3163-T3163</f>
        <v/>
      </c>
      <c r="V3163" s="17">
        <f>IF(U3163&lt;0,0,LOOKUP(U3163,{0,1950001,3300001,6950001,9000001,18000001,40000001},{0.05,0.1,0.2,0.23,0.33,0.4,0.45}))</f>
        <v/>
      </c>
      <c r="W3163" s="18">
        <f>IF(U3163&lt;0,0.9,0.9-V3163*1.021)</f>
        <v/>
      </c>
      <c r="X3163" s="16">
        <f>ROUNDDOWN(S3163*0.2/W3163+2000,0)</f>
        <v/>
      </c>
      <c r="Y3163" s="17">
        <f>IF(O3163&lt;=0,0,LOOKUP(O3163,{0,1950001,3300001,6950001,9000001,18000001,40000001},{0.05,0.1,0.2,0.23,0.33,0.4,0.45}))</f>
        <v/>
      </c>
    </row>
    <row r="3164">
      <c r="A3164" t="inlineStr">
        <is>
          <t>1万円刻み</t>
        </is>
      </c>
      <c r="B3164" s="16">
        <f>'3_1万円刻み'!$A$670</f>
        <v/>
      </c>
      <c r="C3164" t="n">
        <v>2026</v>
      </c>
      <c r="D3164" t="n">
        <v>1</v>
      </c>
      <c r="E3164" t="n">
        <v>0</v>
      </c>
      <c r="F3164" t="n">
        <v>0</v>
      </c>
      <c r="G3164" s="16">
        <f>ROUND(MIN(B3164/12,650000)*12*0.0915+MIN(B3164/12,1390000)*12*(0.0504+0)+B3164*0.005,0)</f>
        <v/>
      </c>
      <c r="H3164" t="n">
        <v>0</v>
      </c>
      <c r="I3164" t="n">
        <v>0</v>
      </c>
      <c r="J3164" s="16">
        <f>IF(C3164=2026,IF(B3164&lt;741000,0,IF(B3164&lt;2191000,B3164-740000,IF(B3164&lt;2193000,1451000,IF(B3164&lt;2196000,1453000,IF(B3164&lt;2200000,1456000,IF(B3164&lt;3600000,ROUNDDOWN(B3164/4,-3)*2.8-80000,IF(B3164&lt;6600000,ROUNDDOWN(B3164/4,-3)*3.2-440000,IF(B3164&lt;8500000,ROUNDDOWN(B3164*0.9,0)-1100000,B3164-1950000)))))))),IF(B3164&lt;651000,0,IF(B3164&lt;1900000,B3164-650000,IF(B3164&lt;3600000,ROUNDDOWN(B3164/4,-3)*2.8-80000,IF(B3164&lt;6600000,ROUNDDOWN(B3164/4,-3)*3.2-440000,IF(B3164&lt;8500000,ROUNDDOWN(B3164*0.9,0)-1100000,B3164-1950000))))))</f>
        <v/>
      </c>
      <c r="K3164" s="16">
        <f>IF(J3164&gt;23500000,NA(),IF(C3164=2026,IF(J3164&lt;=4890000,1040000,IF(J3164&lt;=6550000,670000,620000)),IF(J3164&lt;=1320000,950000,IF(J3164&lt;=3360000,880000,IF(J3164&lt;=4890000,680000,IF(J3164&lt;=6550000,630000,580000))))))</f>
        <v/>
      </c>
      <c r="L3164" s="16">
        <f>IF(D3164=1,IF(J3164&lt;=9000000,380000,IF(J3164&lt;=9500000,260000,IF(J3164&lt;=10000000,130000,0))),0)</f>
        <v/>
      </c>
      <c r="M3164" s="16">
        <f>IF(D3164=1,IF(J3164&lt;=9000000,330000,IF(J3164&lt;=9500000,220000,IF(J3164&lt;=10000000,110000,0))),0)</f>
        <v/>
      </c>
      <c r="N3164" s="16">
        <f>IF(D3164=1,IF(J3164&lt;=9000000,50000,IF(J3164&lt;=9500000,40000,IF(J3164&lt;=10000000,20000,0))),0)</f>
        <v/>
      </c>
      <c r="O3164" s="16">
        <f>MAX(0,ROUNDDOWN(J3164-G3164-K3164-L3164-E3164*380000-F3164*630000-H3164,-3))</f>
        <v/>
      </c>
      <c r="P3164" s="16">
        <f>MAX(0,ROUNDDOWN(J3164-G3164-430000-M3164-E3164*330000-F3164*450000-I3164,-3))</f>
        <v/>
      </c>
      <c r="Q3164" s="16">
        <f>50000+N3164+E3164*50000+F3164*180000</f>
        <v/>
      </c>
      <c r="R3164" s="16">
        <f>IF(P3164&lt;=2000000,MIN(Q3164,P3164),MAX(Q3164-(P3164-2000000),50000))*0.05</f>
        <v/>
      </c>
      <c r="S3164" s="16">
        <f>MAX(0,P3164*0.1-R3164)</f>
        <v/>
      </c>
      <c r="T3164" s="16">
        <f>Q3164+MAX(0,K3164-480000)</f>
        <v/>
      </c>
      <c r="U3164" s="16">
        <f>P3164-T3164</f>
        <v/>
      </c>
      <c r="V3164" s="17">
        <f>IF(U3164&lt;0,0,LOOKUP(U3164,{0,1950001,3300001,6950001,9000001,18000001,40000001},{0.05,0.1,0.2,0.23,0.33,0.4,0.45}))</f>
        <v/>
      </c>
      <c r="W3164" s="18">
        <f>IF(U3164&lt;0,0.9,0.9-V3164*1.021)</f>
        <v/>
      </c>
      <c r="X3164" s="16">
        <f>ROUNDDOWN(S3164*0.2/W3164+2000,0)</f>
        <v/>
      </c>
      <c r="Y3164" s="17">
        <f>IF(O3164&lt;=0,0,LOOKUP(O3164,{0,1950001,3300001,6950001,9000001,18000001,40000001},{0.05,0.1,0.2,0.23,0.33,0.4,0.45}))</f>
        <v/>
      </c>
    </row>
    <row r="3165">
      <c r="A3165" t="inlineStr">
        <is>
          <t>1万円刻み</t>
        </is>
      </c>
      <c r="B3165" s="16">
        <f>'3_1万円刻み'!$A$671</f>
        <v/>
      </c>
      <c r="C3165" t="n">
        <v>2025</v>
      </c>
      <c r="D3165" t="n">
        <v>0</v>
      </c>
      <c r="E3165" t="n">
        <v>0</v>
      </c>
      <c r="F3165" t="n">
        <v>0</v>
      </c>
      <c r="G3165" s="16">
        <f>ROUND(MIN(B3165/12,650000)*12*0.0915+MIN(B3165/12,1390000)*12*(0.0504+0)+B3165*0.005,0)</f>
        <v/>
      </c>
      <c r="H3165" t="n">
        <v>0</v>
      </c>
      <c r="I3165" t="n">
        <v>0</v>
      </c>
      <c r="J3165" s="16">
        <f>IF(C3165=2026,IF(B3165&lt;741000,0,IF(B3165&lt;2191000,B3165-740000,IF(B3165&lt;2193000,1451000,IF(B3165&lt;2196000,1453000,IF(B3165&lt;2200000,1456000,IF(B3165&lt;3600000,ROUNDDOWN(B3165/4,-3)*2.8-80000,IF(B3165&lt;6600000,ROUNDDOWN(B3165/4,-3)*3.2-440000,IF(B3165&lt;8500000,ROUNDDOWN(B3165*0.9,0)-1100000,B3165-1950000)))))))),IF(B3165&lt;651000,0,IF(B3165&lt;1900000,B3165-650000,IF(B3165&lt;3600000,ROUNDDOWN(B3165/4,-3)*2.8-80000,IF(B3165&lt;6600000,ROUNDDOWN(B3165/4,-3)*3.2-440000,IF(B3165&lt;8500000,ROUNDDOWN(B3165*0.9,0)-1100000,B3165-1950000))))))</f>
        <v/>
      </c>
      <c r="K3165" s="16">
        <f>IF(J3165&gt;23500000,NA(),IF(C3165=2026,IF(J3165&lt;=4890000,1040000,IF(J3165&lt;=6550000,670000,620000)),IF(J3165&lt;=1320000,950000,IF(J3165&lt;=3360000,880000,IF(J3165&lt;=4890000,680000,IF(J3165&lt;=6550000,630000,580000))))))</f>
        <v/>
      </c>
      <c r="L3165" s="16">
        <f>IF(D3165=1,IF(J3165&lt;=9000000,380000,IF(J3165&lt;=9500000,260000,IF(J3165&lt;=10000000,130000,0))),0)</f>
        <v/>
      </c>
      <c r="M3165" s="16">
        <f>IF(D3165=1,IF(J3165&lt;=9000000,330000,IF(J3165&lt;=9500000,220000,IF(J3165&lt;=10000000,110000,0))),0)</f>
        <v/>
      </c>
      <c r="N3165" s="16">
        <f>IF(D3165=1,IF(J3165&lt;=9000000,50000,IF(J3165&lt;=9500000,40000,IF(J3165&lt;=10000000,20000,0))),0)</f>
        <v/>
      </c>
      <c r="O3165" s="16">
        <f>MAX(0,ROUNDDOWN(J3165-G3165-K3165-L3165-E3165*380000-F3165*630000-H3165,-3))</f>
        <v/>
      </c>
      <c r="P3165" s="16">
        <f>MAX(0,ROUNDDOWN(J3165-G3165-430000-M3165-E3165*330000-F3165*450000-I3165,-3))</f>
        <v/>
      </c>
      <c r="Q3165" s="16">
        <f>50000+N3165+E3165*50000+F3165*180000</f>
        <v/>
      </c>
      <c r="R3165" s="16">
        <f>IF(P3165&lt;=2000000,MIN(Q3165,P3165),MAX(Q3165-(P3165-2000000),50000))*0.05</f>
        <v/>
      </c>
      <c r="S3165" s="16">
        <f>MAX(0,P3165*0.1-R3165)</f>
        <v/>
      </c>
      <c r="T3165" s="16">
        <f>Q3165+MAX(0,K3165-480000)</f>
        <v/>
      </c>
      <c r="U3165" s="16">
        <f>P3165-T3165</f>
        <v/>
      </c>
      <c r="V3165" s="17">
        <f>IF(U3165&lt;0,0,LOOKUP(U3165,{0,1950001,3300001,6950001,9000001,18000001,40000001},{0.05,0.1,0.2,0.23,0.33,0.4,0.45}))</f>
        <v/>
      </c>
      <c r="W3165" s="18">
        <f>IF(U3165&lt;0,0.9,0.9-V3165*1.021)</f>
        <v/>
      </c>
      <c r="X3165" s="16">
        <f>ROUNDDOWN(S3165*0.2/W3165+2000,0)</f>
        <v/>
      </c>
      <c r="Y3165" s="17">
        <f>IF(O3165&lt;=0,0,LOOKUP(O3165,{0,1950001,3300001,6950001,9000001,18000001,40000001},{0.05,0.1,0.2,0.23,0.33,0.4,0.45}))</f>
        <v/>
      </c>
    </row>
    <row r="3166">
      <c r="A3166" t="inlineStr">
        <is>
          <t>1万円刻み</t>
        </is>
      </c>
      <c r="B3166" s="16">
        <f>'3_1万円刻み'!$A$671</f>
        <v/>
      </c>
      <c r="C3166" t="n">
        <v>2026</v>
      </c>
      <c r="D3166" t="n">
        <v>0</v>
      </c>
      <c r="E3166" t="n">
        <v>0</v>
      </c>
      <c r="F3166" t="n">
        <v>0</v>
      </c>
      <c r="G3166" s="16">
        <f>ROUND(MIN(B3166/12,650000)*12*0.0915+MIN(B3166/12,1390000)*12*(0.0504+0)+B3166*0.005,0)</f>
        <v/>
      </c>
      <c r="H3166" t="n">
        <v>0</v>
      </c>
      <c r="I3166" t="n">
        <v>0</v>
      </c>
      <c r="J3166" s="16">
        <f>IF(C3166=2026,IF(B3166&lt;741000,0,IF(B3166&lt;2191000,B3166-740000,IF(B3166&lt;2193000,1451000,IF(B3166&lt;2196000,1453000,IF(B3166&lt;2200000,1456000,IF(B3166&lt;3600000,ROUNDDOWN(B3166/4,-3)*2.8-80000,IF(B3166&lt;6600000,ROUNDDOWN(B3166/4,-3)*3.2-440000,IF(B3166&lt;8500000,ROUNDDOWN(B3166*0.9,0)-1100000,B3166-1950000)))))))),IF(B3166&lt;651000,0,IF(B3166&lt;1900000,B3166-650000,IF(B3166&lt;3600000,ROUNDDOWN(B3166/4,-3)*2.8-80000,IF(B3166&lt;6600000,ROUNDDOWN(B3166/4,-3)*3.2-440000,IF(B3166&lt;8500000,ROUNDDOWN(B3166*0.9,0)-1100000,B3166-1950000))))))</f>
        <v/>
      </c>
      <c r="K3166" s="16">
        <f>IF(J3166&gt;23500000,NA(),IF(C3166=2026,IF(J3166&lt;=4890000,1040000,IF(J3166&lt;=6550000,670000,620000)),IF(J3166&lt;=1320000,950000,IF(J3166&lt;=3360000,880000,IF(J3166&lt;=4890000,680000,IF(J3166&lt;=6550000,630000,580000))))))</f>
        <v/>
      </c>
      <c r="L3166" s="16">
        <f>IF(D3166=1,IF(J3166&lt;=9000000,380000,IF(J3166&lt;=9500000,260000,IF(J3166&lt;=10000000,130000,0))),0)</f>
        <v/>
      </c>
      <c r="M3166" s="16">
        <f>IF(D3166=1,IF(J3166&lt;=9000000,330000,IF(J3166&lt;=9500000,220000,IF(J3166&lt;=10000000,110000,0))),0)</f>
        <v/>
      </c>
      <c r="N3166" s="16">
        <f>IF(D3166=1,IF(J3166&lt;=9000000,50000,IF(J3166&lt;=9500000,40000,IF(J3166&lt;=10000000,20000,0))),0)</f>
        <v/>
      </c>
      <c r="O3166" s="16">
        <f>MAX(0,ROUNDDOWN(J3166-G3166-K3166-L3166-E3166*380000-F3166*630000-H3166,-3))</f>
        <v/>
      </c>
      <c r="P3166" s="16">
        <f>MAX(0,ROUNDDOWN(J3166-G3166-430000-M3166-E3166*330000-F3166*450000-I3166,-3))</f>
        <v/>
      </c>
      <c r="Q3166" s="16">
        <f>50000+N3166+E3166*50000+F3166*180000</f>
        <v/>
      </c>
      <c r="R3166" s="16">
        <f>IF(P3166&lt;=2000000,MIN(Q3166,P3166),MAX(Q3166-(P3166-2000000),50000))*0.05</f>
        <v/>
      </c>
      <c r="S3166" s="16">
        <f>MAX(0,P3166*0.1-R3166)</f>
        <v/>
      </c>
      <c r="T3166" s="16">
        <f>Q3166+MAX(0,K3166-480000)</f>
        <v/>
      </c>
      <c r="U3166" s="16">
        <f>P3166-T3166</f>
        <v/>
      </c>
      <c r="V3166" s="17">
        <f>IF(U3166&lt;0,0,LOOKUP(U3166,{0,1950001,3300001,6950001,9000001,18000001,40000001},{0.05,0.1,0.2,0.23,0.33,0.4,0.45}))</f>
        <v/>
      </c>
      <c r="W3166" s="18">
        <f>IF(U3166&lt;0,0.9,0.9-V3166*1.021)</f>
        <v/>
      </c>
      <c r="X3166" s="16">
        <f>ROUNDDOWN(S3166*0.2/W3166+2000,0)</f>
        <v/>
      </c>
      <c r="Y3166" s="17">
        <f>IF(O3166&lt;=0,0,LOOKUP(O3166,{0,1950001,3300001,6950001,9000001,18000001,40000001},{0.05,0.1,0.2,0.23,0.33,0.4,0.45}))</f>
        <v/>
      </c>
    </row>
    <row r="3167">
      <c r="A3167" t="inlineStr">
        <is>
          <t>1万円刻み</t>
        </is>
      </c>
      <c r="B3167" s="16">
        <f>'3_1万円刻み'!$A$671</f>
        <v/>
      </c>
      <c r="C3167" t="n">
        <v>2025</v>
      </c>
      <c r="D3167" t="n">
        <v>1</v>
      </c>
      <c r="E3167" t="n">
        <v>0</v>
      </c>
      <c r="F3167" t="n">
        <v>0</v>
      </c>
      <c r="G3167" s="16">
        <f>ROUND(MIN(B3167/12,650000)*12*0.0915+MIN(B3167/12,1390000)*12*(0.0504+0)+B3167*0.005,0)</f>
        <v/>
      </c>
      <c r="H3167" t="n">
        <v>0</v>
      </c>
      <c r="I3167" t="n">
        <v>0</v>
      </c>
      <c r="J3167" s="16">
        <f>IF(C3167=2026,IF(B3167&lt;741000,0,IF(B3167&lt;2191000,B3167-740000,IF(B3167&lt;2193000,1451000,IF(B3167&lt;2196000,1453000,IF(B3167&lt;2200000,1456000,IF(B3167&lt;3600000,ROUNDDOWN(B3167/4,-3)*2.8-80000,IF(B3167&lt;6600000,ROUNDDOWN(B3167/4,-3)*3.2-440000,IF(B3167&lt;8500000,ROUNDDOWN(B3167*0.9,0)-1100000,B3167-1950000)))))))),IF(B3167&lt;651000,0,IF(B3167&lt;1900000,B3167-650000,IF(B3167&lt;3600000,ROUNDDOWN(B3167/4,-3)*2.8-80000,IF(B3167&lt;6600000,ROUNDDOWN(B3167/4,-3)*3.2-440000,IF(B3167&lt;8500000,ROUNDDOWN(B3167*0.9,0)-1100000,B3167-1950000))))))</f>
        <v/>
      </c>
      <c r="K3167" s="16">
        <f>IF(J3167&gt;23500000,NA(),IF(C3167=2026,IF(J3167&lt;=4890000,1040000,IF(J3167&lt;=6550000,670000,620000)),IF(J3167&lt;=1320000,950000,IF(J3167&lt;=3360000,880000,IF(J3167&lt;=4890000,680000,IF(J3167&lt;=6550000,630000,580000))))))</f>
        <v/>
      </c>
      <c r="L3167" s="16">
        <f>IF(D3167=1,IF(J3167&lt;=9000000,380000,IF(J3167&lt;=9500000,260000,IF(J3167&lt;=10000000,130000,0))),0)</f>
        <v/>
      </c>
      <c r="M3167" s="16">
        <f>IF(D3167=1,IF(J3167&lt;=9000000,330000,IF(J3167&lt;=9500000,220000,IF(J3167&lt;=10000000,110000,0))),0)</f>
        <v/>
      </c>
      <c r="N3167" s="16">
        <f>IF(D3167=1,IF(J3167&lt;=9000000,50000,IF(J3167&lt;=9500000,40000,IF(J3167&lt;=10000000,20000,0))),0)</f>
        <v/>
      </c>
      <c r="O3167" s="16">
        <f>MAX(0,ROUNDDOWN(J3167-G3167-K3167-L3167-E3167*380000-F3167*630000-H3167,-3))</f>
        <v/>
      </c>
      <c r="P3167" s="16">
        <f>MAX(0,ROUNDDOWN(J3167-G3167-430000-M3167-E3167*330000-F3167*450000-I3167,-3))</f>
        <v/>
      </c>
      <c r="Q3167" s="16">
        <f>50000+N3167+E3167*50000+F3167*180000</f>
        <v/>
      </c>
      <c r="R3167" s="16">
        <f>IF(P3167&lt;=2000000,MIN(Q3167,P3167),MAX(Q3167-(P3167-2000000),50000))*0.05</f>
        <v/>
      </c>
      <c r="S3167" s="16">
        <f>MAX(0,P3167*0.1-R3167)</f>
        <v/>
      </c>
      <c r="T3167" s="16">
        <f>Q3167+MAX(0,K3167-480000)</f>
        <v/>
      </c>
      <c r="U3167" s="16">
        <f>P3167-T3167</f>
        <v/>
      </c>
      <c r="V3167" s="17">
        <f>IF(U3167&lt;0,0,LOOKUP(U3167,{0,1950001,3300001,6950001,9000001,18000001,40000001},{0.05,0.1,0.2,0.23,0.33,0.4,0.45}))</f>
        <v/>
      </c>
      <c r="W3167" s="18">
        <f>IF(U3167&lt;0,0.9,0.9-V3167*1.021)</f>
        <v/>
      </c>
      <c r="X3167" s="16">
        <f>ROUNDDOWN(S3167*0.2/W3167+2000,0)</f>
        <v/>
      </c>
      <c r="Y3167" s="17">
        <f>IF(O3167&lt;=0,0,LOOKUP(O3167,{0,1950001,3300001,6950001,9000001,18000001,40000001},{0.05,0.1,0.2,0.23,0.33,0.4,0.45}))</f>
        <v/>
      </c>
    </row>
    <row r="3168">
      <c r="A3168" t="inlineStr">
        <is>
          <t>1万円刻み</t>
        </is>
      </c>
      <c r="B3168" s="16">
        <f>'3_1万円刻み'!$A$671</f>
        <v/>
      </c>
      <c r="C3168" t="n">
        <v>2026</v>
      </c>
      <c r="D3168" t="n">
        <v>1</v>
      </c>
      <c r="E3168" t="n">
        <v>0</v>
      </c>
      <c r="F3168" t="n">
        <v>0</v>
      </c>
      <c r="G3168" s="16">
        <f>ROUND(MIN(B3168/12,650000)*12*0.0915+MIN(B3168/12,1390000)*12*(0.0504+0)+B3168*0.005,0)</f>
        <v/>
      </c>
      <c r="H3168" t="n">
        <v>0</v>
      </c>
      <c r="I3168" t="n">
        <v>0</v>
      </c>
      <c r="J3168" s="16">
        <f>IF(C3168=2026,IF(B3168&lt;741000,0,IF(B3168&lt;2191000,B3168-740000,IF(B3168&lt;2193000,1451000,IF(B3168&lt;2196000,1453000,IF(B3168&lt;2200000,1456000,IF(B3168&lt;3600000,ROUNDDOWN(B3168/4,-3)*2.8-80000,IF(B3168&lt;6600000,ROUNDDOWN(B3168/4,-3)*3.2-440000,IF(B3168&lt;8500000,ROUNDDOWN(B3168*0.9,0)-1100000,B3168-1950000)))))))),IF(B3168&lt;651000,0,IF(B3168&lt;1900000,B3168-650000,IF(B3168&lt;3600000,ROUNDDOWN(B3168/4,-3)*2.8-80000,IF(B3168&lt;6600000,ROUNDDOWN(B3168/4,-3)*3.2-440000,IF(B3168&lt;8500000,ROUNDDOWN(B3168*0.9,0)-1100000,B3168-1950000))))))</f>
        <v/>
      </c>
      <c r="K3168" s="16">
        <f>IF(J3168&gt;23500000,NA(),IF(C3168=2026,IF(J3168&lt;=4890000,1040000,IF(J3168&lt;=6550000,670000,620000)),IF(J3168&lt;=1320000,950000,IF(J3168&lt;=3360000,880000,IF(J3168&lt;=4890000,680000,IF(J3168&lt;=6550000,630000,580000))))))</f>
        <v/>
      </c>
      <c r="L3168" s="16">
        <f>IF(D3168=1,IF(J3168&lt;=9000000,380000,IF(J3168&lt;=9500000,260000,IF(J3168&lt;=10000000,130000,0))),0)</f>
        <v/>
      </c>
      <c r="M3168" s="16">
        <f>IF(D3168=1,IF(J3168&lt;=9000000,330000,IF(J3168&lt;=9500000,220000,IF(J3168&lt;=10000000,110000,0))),0)</f>
        <v/>
      </c>
      <c r="N3168" s="16">
        <f>IF(D3168=1,IF(J3168&lt;=9000000,50000,IF(J3168&lt;=9500000,40000,IF(J3168&lt;=10000000,20000,0))),0)</f>
        <v/>
      </c>
      <c r="O3168" s="16">
        <f>MAX(0,ROUNDDOWN(J3168-G3168-K3168-L3168-E3168*380000-F3168*630000-H3168,-3))</f>
        <v/>
      </c>
      <c r="P3168" s="16">
        <f>MAX(0,ROUNDDOWN(J3168-G3168-430000-M3168-E3168*330000-F3168*450000-I3168,-3))</f>
        <v/>
      </c>
      <c r="Q3168" s="16">
        <f>50000+N3168+E3168*50000+F3168*180000</f>
        <v/>
      </c>
      <c r="R3168" s="16">
        <f>IF(P3168&lt;=2000000,MIN(Q3168,P3168),MAX(Q3168-(P3168-2000000),50000))*0.05</f>
        <v/>
      </c>
      <c r="S3168" s="16">
        <f>MAX(0,P3168*0.1-R3168)</f>
        <v/>
      </c>
      <c r="T3168" s="16">
        <f>Q3168+MAX(0,K3168-480000)</f>
        <v/>
      </c>
      <c r="U3168" s="16">
        <f>P3168-T3168</f>
        <v/>
      </c>
      <c r="V3168" s="17">
        <f>IF(U3168&lt;0,0,LOOKUP(U3168,{0,1950001,3300001,6950001,9000001,18000001,40000001},{0.05,0.1,0.2,0.23,0.33,0.4,0.45}))</f>
        <v/>
      </c>
      <c r="W3168" s="18">
        <f>IF(U3168&lt;0,0.9,0.9-V3168*1.021)</f>
        <v/>
      </c>
      <c r="X3168" s="16">
        <f>ROUNDDOWN(S3168*0.2/W3168+2000,0)</f>
        <v/>
      </c>
      <c r="Y3168" s="17">
        <f>IF(O3168&lt;=0,0,LOOKUP(O3168,{0,1950001,3300001,6950001,9000001,18000001,40000001},{0.05,0.1,0.2,0.23,0.33,0.4,0.45}))</f>
        <v/>
      </c>
    </row>
    <row r="3169">
      <c r="A3169" t="inlineStr">
        <is>
          <t>1万円刻み</t>
        </is>
      </c>
      <c r="B3169" s="16">
        <f>'3_1万円刻み'!$A$672</f>
        <v/>
      </c>
      <c r="C3169" t="n">
        <v>2025</v>
      </c>
      <c r="D3169" t="n">
        <v>0</v>
      </c>
      <c r="E3169" t="n">
        <v>0</v>
      </c>
      <c r="F3169" t="n">
        <v>0</v>
      </c>
      <c r="G3169" s="16">
        <f>ROUND(MIN(B3169/12,650000)*12*0.0915+MIN(B3169/12,1390000)*12*(0.0504+0)+B3169*0.005,0)</f>
        <v/>
      </c>
      <c r="H3169" t="n">
        <v>0</v>
      </c>
      <c r="I3169" t="n">
        <v>0</v>
      </c>
      <c r="J3169" s="16">
        <f>IF(C3169=2026,IF(B3169&lt;741000,0,IF(B3169&lt;2191000,B3169-740000,IF(B3169&lt;2193000,1451000,IF(B3169&lt;2196000,1453000,IF(B3169&lt;2200000,1456000,IF(B3169&lt;3600000,ROUNDDOWN(B3169/4,-3)*2.8-80000,IF(B3169&lt;6600000,ROUNDDOWN(B3169/4,-3)*3.2-440000,IF(B3169&lt;8500000,ROUNDDOWN(B3169*0.9,0)-1100000,B3169-1950000)))))))),IF(B3169&lt;651000,0,IF(B3169&lt;1900000,B3169-650000,IF(B3169&lt;3600000,ROUNDDOWN(B3169/4,-3)*2.8-80000,IF(B3169&lt;6600000,ROUNDDOWN(B3169/4,-3)*3.2-440000,IF(B3169&lt;8500000,ROUNDDOWN(B3169*0.9,0)-1100000,B3169-1950000))))))</f>
        <v/>
      </c>
      <c r="K3169" s="16">
        <f>IF(J3169&gt;23500000,NA(),IF(C3169=2026,IF(J3169&lt;=4890000,1040000,IF(J3169&lt;=6550000,670000,620000)),IF(J3169&lt;=1320000,950000,IF(J3169&lt;=3360000,880000,IF(J3169&lt;=4890000,680000,IF(J3169&lt;=6550000,630000,580000))))))</f>
        <v/>
      </c>
      <c r="L3169" s="16">
        <f>IF(D3169=1,IF(J3169&lt;=9000000,380000,IF(J3169&lt;=9500000,260000,IF(J3169&lt;=10000000,130000,0))),0)</f>
        <v/>
      </c>
      <c r="M3169" s="16">
        <f>IF(D3169=1,IF(J3169&lt;=9000000,330000,IF(J3169&lt;=9500000,220000,IF(J3169&lt;=10000000,110000,0))),0)</f>
        <v/>
      </c>
      <c r="N3169" s="16">
        <f>IF(D3169=1,IF(J3169&lt;=9000000,50000,IF(J3169&lt;=9500000,40000,IF(J3169&lt;=10000000,20000,0))),0)</f>
        <v/>
      </c>
      <c r="O3169" s="16">
        <f>MAX(0,ROUNDDOWN(J3169-G3169-K3169-L3169-E3169*380000-F3169*630000-H3169,-3))</f>
        <v/>
      </c>
      <c r="P3169" s="16">
        <f>MAX(0,ROUNDDOWN(J3169-G3169-430000-M3169-E3169*330000-F3169*450000-I3169,-3))</f>
        <v/>
      </c>
      <c r="Q3169" s="16">
        <f>50000+N3169+E3169*50000+F3169*180000</f>
        <v/>
      </c>
      <c r="R3169" s="16">
        <f>IF(P3169&lt;=2000000,MIN(Q3169,P3169),MAX(Q3169-(P3169-2000000),50000))*0.05</f>
        <v/>
      </c>
      <c r="S3169" s="16">
        <f>MAX(0,P3169*0.1-R3169)</f>
        <v/>
      </c>
      <c r="T3169" s="16">
        <f>Q3169+MAX(0,K3169-480000)</f>
        <v/>
      </c>
      <c r="U3169" s="16">
        <f>P3169-T3169</f>
        <v/>
      </c>
      <c r="V3169" s="17">
        <f>IF(U3169&lt;0,0,LOOKUP(U3169,{0,1950001,3300001,6950001,9000001,18000001,40000001},{0.05,0.1,0.2,0.23,0.33,0.4,0.45}))</f>
        <v/>
      </c>
      <c r="W3169" s="18">
        <f>IF(U3169&lt;0,0.9,0.9-V3169*1.021)</f>
        <v/>
      </c>
      <c r="X3169" s="16">
        <f>ROUNDDOWN(S3169*0.2/W3169+2000,0)</f>
        <v/>
      </c>
      <c r="Y3169" s="17">
        <f>IF(O3169&lt;=0,0,LOOKUP(O3169,{0,1950001,3300001,6950001,9000001,18000001,40000001},{0.05,0.1,0.2,0.23,0.33,0.4,0.45}))</f>
        <v/>
      </c>
    </row>
    <row r="3170">
      <c r="A3170" t="inlineStr">
        <is>
          <t>1万円刻み</t>
        </is>
      </c>
      <c r="B3170" s="16">
        <f>'3_1万円刻み'!$A$672</f>
        <v/>
      </c>
      <c r="C3170" t="n">
        <v>2026</v>
      </c>
      <c r="D3170" t="n">
        <v>0</v>
      </c>
      <c r="E3170" t="n">
        <v>0</v>
      </c>
      <c r="F3170" t="n">
        <v>0</v>
      </c>
      <c r="G3170" s="16">
        <f>ROUND(MIN(B3170/12,650000)*12*0.0915+MIN(B3170/12,1390000)*12*(0.0504+0)+B3170*0.005,0)</f>
        <v/>
      </c>
      <c r="H3170" t="n">
        <v>0</v>
      </c>
      <c r="I3170" t="n">
        <v>0</v>
      </c>
      <c r="J3170" s="16">
        <f>IF(C3170=2026,IF(B3170&lt;741000,0,IF(B3170&lt;2191000,B3170-740000,IF(B3170&lt;2193000,1451000,IF(B3170&lt;2196000,1453000,IF(B3170&lt;2200000,1456000,IF(B3170&lt;3600000,ROUNDDOWN(B3170/4,-3)*2.8-80000,IF(B3170&lt;6600000,ROUNDDOWN(B3170/4,-3)*3.2-440000,IF(B3170&lt;8500000,ROUNDDOWN(B3170*0.9,0)-1100000,B3170-1950000)))))))),IF(B3170&lt;651000,0,IF(B3170&lt;1900000,B3170-650000,IF(B3170&lt;3600000,ROUNDDOWN(B3170/4,-3)*2.8-80000,IF(B3170&lt;6600000,ROUNDDOWN(B3170/4,-3)*3.2-440000,IF(B3170&lt;8500000,ROUNDDOWN(B3170*0.9,0)-1100000,B3170-1950000))))))</f>
        <v/>
      </c>
      <c r="K3170" s="16">
        <f>IF(J3170&gt;23500000,NA(),IF(C3170=2026,IF(J3170&lt;=4890000,1040000,IF(J3170&lt;=6550000,670000,620000)),IF(J3170&lt;=1320000,950000,IF(J3170&lt;=3360000,880000,IF(J3170&lt;=4890000,680000,IF(J3170&lt;=6550000,630000,580000))))))</f>
        <v/>
      </c>
      <c r="L3170" s="16">
        <f>IF(D3170=1,IF(J3170&lt;=9000000,380000,IF(J3170&lt;=9500000,260000,IF(J3170&lt;=10000000,130000,0))),0)</f>
        <v/>
      </c>
      <c r="M3170" s="16">
        <f>IF(D3170=1,IF(J3170&lt;=9000000,330000,IF(J3170&lt;=9500000,220000,IF(J3170&lt;=10000000,110000,0))),0)</f>
        <v/>
      </c>
      <c r="N3170" s="16">
        <f>IF(D3170=1,IF(J3170&lt;=9000000,50000,IF(J3170&lt;=9500000,40000,IF(J3170&lt;=10000000,20000,0))),0)</f>
        <v/>
      </c>
      <c r="O3170" s="16">
        <f>MAX(0,ROUNDDOWN(J3170-G3170-K3170-L3170-E3170*380000-F3170*630000-H3170,-3))</f>
        <v/>
      </c>
      <c r="P3170" s="16">
        <f>MAX(0,ROUNDDOWN(J3170-G3170-430000-M3170-E3170*330000-F3170*450000-I3170,-3))</f>
        <v/>
      </c>
      <c r="Q3170" s="16">
        <f>50000+N3170+E3170*50000+F3170*180000</f>
        <v/>
      </c>
      <c r="R3170" s="16">
        <f>IF(P3170&lt;=2000000,MIN(Q3170,P3170),MAX(Q3170-(P3170-2000000),50000))*0.05</f>
        <v/>
      </c>
      <c r="S3170" s="16">
        <f>MAX(0,P3170*0.1-R3170)</f>
        <v/>
      </c>
      <c r="T3170" s="16">
        <f>Q3170+MAX(0,K3170-480000)</f>
        <v/>
      </c>
      <c r="U3170" s="16">
        <f>P3170-T3170</f>
        <v/>
      </c>
      <c r="V3170" s="17">
        <f>IF(U3170&lt;0,0,LOOKUP(U3170,{0,1950001,3300001,6950001,9000001,18000001,40000001},{0.05,0.1,0.2,0.23,0.33,0.4,0.45}))</f>
        <v/>
      </c>
      <c r="W3170" s="18">
        <f>IF(U3170&lt;0,0.9,0.9-V3170*1.021)</f>
        <v/>
      </c>
      <c r="X3170" s="16">
        <f>ROUNDDOWN(S3170*0.2/W3170+2000,0)</f>
        <v/>
      </c>
      <c r="Y3170" s="17">
        <f>IF(O3170&lt;=0,0,LOOKUP(O3170,{0,1950001,3300001,6950001,9000001,18000001,40000001},{0.05,0.1,0.2,0.23,0.33,0.4,0.45}))</f>
        <v/>
      </c>
    </row>
    <row r="3171">
      <c r="A3171" t="inlineStr">
        <is>
          <t>1万円刻み</t>
        </is>
      </c>
      <c r="B3171" s="16">
        <f>'3_1万円刻み'!$A$672</f>
        <v/>
      </c>
      <c r="C3171" t="n">
        <v>2025</v>
      </c>
      <c r="D3171" t="n">
        <v>1</v>
      </c>
      <c r="E3171" t="n">
        <v>0</v>
      </c>
      <c r="F3171" t="n">
        <v>0</v>
      </c>
      <c r="G3171" s="16">
        <f>ROUND(MIN(B3171/12,650000)*12*0.0915+MIN(B3171/12,1390000)*12*(0.0504+0)+B3171*0.005,0)</f>
        <v/>
      </c>
      <c r="H3171" t="n">
        <v>0</v>
      </c>
      <c r="I3171" t="n">
        <v>0</v>
      </c>
      <c r="J3171" s="16">
        <f>IF(C3171=2026,IF(B3171&lt;741000,0,IF(B3171&lt;2191000,B3171-740000,IF(B3171&lt;2193000,1451000,IF(B3171&lt;2196000,1453000,IF(B3171&lt;2200000,1456000,IF(B3171&lt;3600000,ROUNDDOWN(B3171/4,-3)*2.8-80000,IF(B3171&lt;6600000,ROUNDDOWN(B3171/4,-3)*3.2-440000,IF(B3171&lt;8500000,ROUNDDOWN(B3171*0.9,0)-1100000,B3171-1950000)))))))),IF(B3171&lt;651000,0,IF(B3171&lt;1900000,B3171-650000,IF(B3171&lt;3600000,ROUNDDOWN(B3171/4,-3)*2.8-80000,IF(B3171&lt;6600000,ROUNDDOWN(B3171/4,-3)*3.2-440000,IF(B3171&lt;8500000,ROUNDDOWN(B3171*0.9,0)-1100000,B3171-1950000))))))</f>
        <v/>
      </c>
      <c r="K3171" s="16">
        <f>IF(J3171&gt;23500000,NA(),IF(C3171=2026,IF(J3171&lt;=4890000,1040000,IF(J3171&lt;=6550000,670000,620000)),IF(J3171&lt;=1320000,950000,IF(J3171&lt;=3360000,880000,IF(J3171&lt;=4890000,680000,IF(J3171&lt;=6550000,630000,580000))))))</f>
        <v/>
      </c>
      <c r="L3171" s="16">
        <f>IF(D3171=1,IF(J3171&lt;=9000000,380000,IF(J3171&lt;=9500000,260000,IF(J3171&lt;=10000000,130000,0))),0)</f>
        <v/>
      </c>
      <c r="M3171" s="16">
        <f>IF(D3171=1,IF(J3171&lt;=9000000,330000,IF(J3171&lt;=9500000,220000,IF(J3171&lt;=10000000,110000,0))),0)</f>
        <v/>
      </c>
      <c r="N3171" s="16">
        <f>IF(D3171=1,IF(J3171&lt;=9000000,50000,IF(J3171&lt;=9500000,40000,IF(J3171&lt;=10000000,20000,0))),0)</f>
        <v/>
      </c>
      <c r="O3171" s="16">
        <f>MAX(0,ROUNDDOWN(J3171-G3171-K3171-L3171-E3171*380000-F3171*630000-H3171,-3))</f>
        <v/>
      </c>
      <c r="P3171" s="16">
        <f>MAX(0,ROUNDDOWN(J3171-G3171-430000-M3171-E3171*330000-F3171*450000-I3171,-3))</f>
        <v/>
      </c>
      <c r="Q3171" s="16">
        <f>50000+N3171+E3171*50000+F3171*180000</f>
        <v/>
      </c>
      <c r="R3171" s="16">
        <f>IF(P3171&lt;=2000000,MIN(Q3171,P3171),MAX(Q3171-(P3171-2000000),50000))*0.05</f>
        <v/>
      </c>
      <c r="S3171" s="16">
        <f>MAX(0,P3171*0.1-R3171)</f>
        <v/>
      </c>
      <c r="T3171" s="16">
        <f>Q3171+MAX(0,K3171-480000)</f>
        <v/>
      </c>
      <c r="U3171" s="16">
        <f>P3171-T3171</f>
        <v/>
      </c>
      <c r="V3171" s="17">
        <f>IF(U3171&lt;0,0,LOOKUP(U3171,{0,1950001,3300001,6950001,9000001,18000001,40000001},{0.05,0.1,0.2,0.23,0.33,0.4,0.45}))</f>
        <v/>
      </c>
      <c r="W3171" s="18">
        <f>IF(U3171&lt;0,0.9,0.9-V3171*1.021)</f>
        <v/>
      </c>
      <c r="X3171" s="16">
        <f>ROUNDDOWN(S3171*0.2/W3171+2000,0)</f>
        <v/>
      </c>
      <c r="Y3171" s="17">
        <f>IF(O3171&lt;=0,0,LOOKUP(O3171,{0,1950001,3300001,6950001,9000001,18000001,40000001},{0.05,0.1,0.2,0.23,0.33,0.4,0.45}))</f>
        <v/>
      </c>
    </row>
    <row r="3172">
      <c r="A3172" t="inlineStr">
        <is>
          <t>1万円刻み</t>
        </is>
      </c>
      <c r="B3172" s="16">
        <f>'3_1万円刻み'!$A$672</f>
        <v/>
      </c>
      <c r="C3172" t="n">
        <v>2026</v>
      </c>
      <c r="D3172" t="n">
        <v>1</v>
      </c>
      <c r="E3172" t="n">
        <v>0</v>
      </c>
      <c r="F3172" t="n">
        <v>0</v>
      </c>
      <c r="G3172" s="16">
        <f>ROUND(MIN(B3172/12,650000)*12*0.0915+MIN(B3172/12,1390000)*12*(0.0504+0)+B3172*0.005,0)</f>
        <v/>
      </c>
      <c r="H3172" t="n">
        <v>0</v>
      </c>
      <c r="I3172" t="n">
        <v>0</v>
      </c>
      <c r="J3172" s="16">
        <f>IF(C3172=2026,IF(B3172&lt;741000,0,IF(B3172&lt;2191000,B3172-740000,IF(B3172&lt;2193000,1451000,IF(B3172&lt;2196000,1453000,IF(B3172&lt;2200000,1456000,IF(B3172&lt;3600000,ROUNDDOWN(B3172/4,-3)*2.8-80000,IF(B3172&lt;6600000,ROUNDDOWN(B3172/4,-3)*3.2-440000,IF(B3172&lt;8500000,ROUNDDOWN(B3172*0.9,0)-1100000,B3172-1950000)))))))),IF(B3172&lt;651000,0,IF(B3172&lt;1900000,B3172-650000,IF(B3172&lt;3600000,ROUNDDOWN(B3172/4,-3)*2.8-80000,IF(B3172&lt;6600000,ROUNDDOWN(B3172/4,-3)*3.2-440000,IF(B3172&lt;8500000,ROUNDDOWN(B3172*0.9,0)-1100000,B3172-1950000))))))</f>
        <v/>
      </c>
      <c r="K3172" s="16">
        <f>IF(J3172&gt;23500000,NA(),IF(C3172=2026,IF(J3172&lt;=4890000,1040000,IF(J3172&lt;=6550000,670000,620000)),IF(J3172&lt;=1320000,950000,IF(J3172&lt;=3360000,880000,IF(J3172&lt;=4890000,680000,IF(J3172&lt;=6550000,630000,580000))))))</f>
        <v/>
      </c>
      <c r="L3172" s="16">
        <f>IF(D3172=1,IF(J3172&lt;=9000000,380000,IF(J3172&lt;=9500000,260000,IF(J3172&lt;=10000000,130000,0))),0)</f>
        <v/>
      </c>
      <c r="M3172" s="16">
        <f>IF(D3172=1,IF(J3172&lt;=9000000,330000,IF(J3172&lt;=9500000,220000,IF(J3172&lt;=10000000,110000,0))),0)</f>
        <v/>
      </c>
      <c r="N3172" s="16">
        <f>IF(D3172=1,IF(J3172&lt;=9000000,50000,IF(J3172&lt;=9500000,40000,IF(J3172&lt;=10000000,20000,0))),0)</f>
        <v/>
      </c>
      <c r="O3172" s="16">
        <f>MAX(0,ROUNDDOWN(J3172-G3172-K3172-L3172-E3172*380000-F3172*630000-H3172,-3))</f>
        <v/>
      </c>
      <c r="P3172" s="16">
        <f>MAX(0,ROUNDDOWN(J3172-G3172-430000-M3172-E3172*330000-F3172*450000-I3172,-3))</f>
        <v/>
      </c>
      <c r="Q3172" s="16">
        <f>50000+N3172+E3172*50000+F3172*180000</f>
        <v/>
      </c>
      <c r="R3172" s="16">
        <f>IF(P3172&lt;=2000000,MIN(Q3172,P3172),MAX(Q3172-(P3172-2000000),50000))*0.05</f>
        <v/>
      </c>
      <c r="S3172" s="16">
        <f>MAX(0,P3172*0.1-R3172)</f>
        <v/>
      </c>
      <c r="T3172" s="16">
        <f>Q3172+MAX(0,K3172-480000)</f>
        <v/>
      </c>
      <c r="U3172" s="16">
        <f>P3172-T3172</f>
        <v/>
      </c>
      <c r="V3172" s="17">
        <f>IF(U3172&lt;0,0,LOOKUP(U3172,{0,1950001,3300001,6950001,9000001,18000001,40000001},{0.05,0.1,0.2,0.23,0.33,0.4,0.45}))</f>
        <v/>
      </c>
      <c r="W3172" s="18">
        <f>IF(U3172&lt;0,0.9,0.9-V3172*1.021)</f>
        <v/>
      </c>
      <c r="X3172" s="16">
        <f>ROUNDDOWN(S3172*0.2/W3172+2000,0)</f>
        <v/>
      </c>
      <c r="Y3172" s="17">
        <f>IF(O3172&lt;=0,0,LOOKUP(O3172,{0,1950001,3300001,6950001,9000001,18000001,40000001},{0.05,0.1,0.2,0.23,0.33,0.4,0.45}))</f>
        <v/>
      </c>
    </row>
    <row r="3173">
      <c r="A3173" t="inlineStr">
        <is>
          <t>1万円刻み</t>
        </is>
      </c>
      <c r="B3173" s="16">
        <f>'3_1万円刻み'!$A$673</f>
        <v/>
      </c>
      <c r="C3173" t="n">
        <v>2025</v>
      </c>
      <c r="D3173" t="n">
        <v>0</v>
      </c>
      <c r="E3173" t="n">
        <v>0</v>
      </c>
      <c r="F3173" t="n">
        <v>0</v>
      </c>
      <c r="G3173" s="16">
        <f>ROUND(MIN(B3173/12,650000)*12*0.0915+MIN(B3173/12,1390000)*12*(0.0504+0)+B3173*0.005,0)</f>
        <v/>
      </c>
      <c r="H3173" t="n">
        <v>0</v>
      </c>
      <c r="I3173" t="n">
        <v>0</v>
      </c>
      <c r="J3173" s="16">
        <f>IF(C3173=2026,IF(B3173&lt;741000,0,IF(B3173&lt;2191000,B3173-740000,IF(B3173&lt;2193000,1451000,IF(B3173&lt;2196000,1453000,IF(B3173&lt;2200000,1456000,IF(B3173&lt;3600000,ROUNDDOWN(B3173/4,-3)*2.8-80000,IF(B3173&lt;6600000,ROUNDDOWN(B3173/4,-3)*3.2-440000,IF(B3173&lt;8500000,ROUNDDOWN(B3173*0.9,0)-1100000,B3173-1950000)))))))),IF(B3173&lt;651000,0,IF(B3173&lt;1900000,B3173-650000,IF(B3173&lt;3600000,ROUNDDOWN(B3173/4,-3)*2.8-80000,IF(B3173&lt;6600000,ROUNDDOWN(B3173/4,-3)*3.2-440000,IF(B3173&lt;8500000,ROUNDDOWN(B3173*0.9,0)-1100000,B3173-1950000))))))</f>
        <v/>
      </c>
      <c r="K3173" s="16">
        <f>IF(J3173&gt;23500000,NA(),IF(C3173=2026,IF(J3173&lt;=4890000,1040000,IF(J3173&lt;=6550000,670000,620000)),IF(J3173&lt;=1320000,950000,IF(J3173&lt;=3360000,880000,IF(J3173&lt;=4890000,680000,IF(J3173&lt;=6550000,630000,580000))))))</f>
        <v/>
      </c>
      <c r="L3173" s="16">
        <f>IF(D3173=1,IF(J3173&lt;=9000000,380000,IF(J3173&lt;=9500000,260000,IF(J3173&lt;=10000000,130000,0))),0)</f>
        <v/>
      </c>
      <c r="M3173" s="16">
        <f>IF(D3173=1,IF(J3173&lt;=9000000,330000,IF(J3173&lt;=9500000,220000,IF(J3173&lt;=10000000,110000,0))),0)</f>
        <v/>
      </c>
      <c r="N3173" s="16">
        <f>IF(D3173=1,IF(J3173&lt;=9000000,50000,IF(J3173&lt;=9500000,40000,IF(J3173&lt;=10000000,20000,0))),0)</f>
        <v/>
      </c>
      <c r="O3173" s="16">
        <f>MAX(0,ROUNDDOWN(J3173-G3173-K3173-L3173-E3173*380000-F3173*630000-H3173,-3))</f>
        <v/>
      </c>
      <c r="P3173" s="16">
        <f>MAX(0,ROUNDDOWN(J3173-G3173-430000-M3173-E3173*330000-F3173*450000-I3173,-3))</f>
        <v/>
      </c>
      <c r="Q3173" s="16">
        <f>50000+N3173+E3173*50000+F3173*180000</f>
        <v/>
      </c>
      <c r="R3173" s="16">
        <f>IF(P3173&lt;=2000000,MIN(Q3173,P3173),MAX(Q3173-(P3173-2000000),50000))*0.05</f>
        <v/>
      </c>
      <c r="S3173" s="16">
        <f>MAX(0,P3173*0.1-R3173)</f>
        <v/>
      </c>
      <c r="T3173" s="16">
        <f>Q3173+MAX(0,K3173-480000)</f>
        <v/>
      </c>
      <c r="U3173" s="16">
        <f>P3173-T3173</f>
        <v/>
      </c>
      <c r="V3173" s="17">
        <f>IF(U3173&lt;0,0,LOOKUP(U3173,{0,1950001,3300001,6950001,9000001,18000001,40000001},{0.05,0.1,0.2,0.23,0.33,0.4,0.45}))</f>
        <v/>
      </c>
      <c r="W3173" s="18">
        <f>IF(U3173&lt;0,0.9,0.9-V3173*1.021)</f>
        <v/>
      </c>
      <c r="X3173" s="16">
        <f>ROUNDDOWN(S3173*0.2/W3173+2000,0)</f>
        <v/>
      </c>
      <c r="Y3173" s="17">
        <f>IF(O3173&lt;=0,0,LOOKUP(O3173,{0,1950001,3300001,6950001,9000001,18000001,40000001},{0.05,0.1,0.2,0.23,0.33,0.4,0.45}))</f>
        <v/>
      </c>
    </row>
    <row r="3174">
      <c r="A3174" t="inlineStr">
        <is>
          <t>1万円刻み</t>
        </is>
      </c>
      <c r="B3174" s="16">
        <f>'3_1万円刻み'!$A$673</f>
        <v/>
      </c>
      <c r="C3174" t="n">
        <v>2026</v>
      </c>
      <c r="D3174" t="n">
        <v>0</v>
      </c>
      <c r="E3174" t="n">
        <v>0</v>
      </c>
      <c r="F3174" t="n">
        <v>0</v>
      </c>
      <c r="G3174" s="16">
        <f>ROUND(MIN(B3174/12,650000)*12*0.0915+MIN(B3174/12,1390000)*12*(0.0504+0)+B3174*0.005,0)</f>
        <v/>
      </c>
      <c r="H3174" t="n">
        <v>0</v>
      </c>
      <c r="I3174" t="n">
        <v>0</v>
      </c>
      <c r="J3174" s="16">
        <f>IF(C3174=2026,IF(B3174&lt;741000,0,IF(B3174&lt;2191000,B3174-740000,IF(B3174&lt;2193000,1451000,IF(B3174&lt;2196000,1453000,IF(B3174&lt;2200000,1456000,IF(B3174&lt;3600000,ROUNDDOWN(B3174/4,-3)*2.8-80000,IF(B3174&lt;6600000,ROUNDDOWN(B3174/4,-3)*3.2-440000,IF(B3174&lt;8500000,ROUNDDOWN(B3174*0.9,0)-1100000,B3174-1950000)))))))),IF(B3174&lt;651000,0,IF(B3174&lt;1900000,B3174-650000,IF(B3174&lt;3600000,ROUNDDOWN(B3174/4,-3)*2.8-80000,IF(B3174&lt;6600000,ROUNDDOWN(B3174/4,-3)*3.2-440000,IF(B3174&lt;8500000,ROUNDDOWN(B3174*0.9,0)-1100000,B3174-1950000))))))</f>
        <v/>
      </c>
      <c r="K3174" s="16">
        <f>IF(J3174&gt;23500000,NA(),IF(C3174=2026,IF(J3174&lt;=4890000,1040000,IF(J3174&lt;=6550000,670000,620000)),IF(J3174&lt;=1320000,950000,IF(J3174&lt;=3360000,880000,IF(J3174&lt;=4890000,680000,IF(J3174&lt;=6550000,630000,580000))))))</f>
        <v/>
      </c>
      <c r="L3174" s="16">
        <f>IF(D3174=1,IF(J3174&lt;=9000000,380000,IF(J3174&lt;=9500000,260000,IF(J3174&lt;=10000000,130000,0))),0)</f>
        <v/>
      </c>
      <c r="M3174" s="16">
        <f>IF(D3174=1,IF(J3174&lt;=9000000,330000,IF(J3174&lt;=9500000,220000,IF(J3174&lt;=10000000,110000,0))),0)</f>
        <v/>
      </c>
      <c r="N3174" s="16">
        <f>IF(D3174=1,IF(J3174&lt;=9000000,50000,IF(J3174&lt;=9500000,40000,IF(J3174&lt;=10000000,20000,0))),0)</f>
        <v/>
      </c>
      <c r="O3174" s="16">
        <f>MAX(0,ROUNDDOWN(J3174-G3174-K3174-L3174-E3174*380000-F3174*630000-H3174,-3))</f>
        <v/>
      </c>
      <c r="P3174" s="16">
        <f>MAX(0,ROUNDDOWN(J3174-G3174-430000-M3174-E3174*330000-F3174*450000-I3174,-3))</f>
        <v/>
      </c>
      <c r="Q3174" s="16">
        <f>50000+N3174+E3174*50000+F3174*180000</f>
        <v/>
      </c>
      <c r="R3174" s="16">
        <f>IF(P3174&lt;=2000000,MIN(Q3174,P3174),MAX(Q3174-(P3174-2000000),50000))*0.05</f>
        <v/>
      </c>
      <c r="S3174" s="16">
        <f>MAX(0,P3174*0.1-R3174)</f>
        <v/>
      </c>
      <c r="T3174" s="16">
        <f>Q3174+MAX(0,K3174-480000)</f>
        <v/>
      </c>
      <c r="U3174" s="16">
        <f>P3174-T3174</f>
        <v/>
      </c>
      <c r="V3174" s="17">
        <f>IF(U3174&lt;0,0,LOOKUP(U3174,{0,1950001,3300001,6950001,9000001,18000001,40000001},{0.05,0.1,0.2,0.23,0.33,0.4,0.45}))</f>
        <v/>
      </c>
      <c r="W3174" s="18">
        <f>IF(U3174&lt;0,0.9,0.9-V3174*1.021)</f>
        <v/>
      </c>
      <c r="X3174" s="16">
        <f>ROUNDDOWN(S3174*0.2/W3174+2000,0)</f>
        <v/>
      </c>
      <c r="Y3174" s="17">
        <f>IF(O3174&lt;=0,0,LOOKUP(O3174,{0,1950001,3300001,6950001,9000001,18000001,40000001},{0.05,0.1,0.2,0.23,0.33,0.4,0.45}))</f>
        <v/>
      </c>
    </row>
    <row r="3175">
      <c r="A3175" t="inlineStr">
        <is>
          <t>1万円刻み</t>
        </is>
      </c>
      <c r="B3175" s="16">
        <f>'3_1万円刻み'!$A$673</f>
        <v/>
      </c>
      <c r="C3175" t="n">
        <v>2025</v>
      </c>
      <c r="D3175" t="n">
        <v>1</v>
      </c>
      <c r="E3175" t="n">
        <v>0</v>
      </c>
      <c r="F3175" t="n">
        <v>0</v>
      </c>
      <c r="G3175" s="16">
        <f>ROUND(MIN(B3175/12,650000)*12*0.0915+MIN(B3175/12,1390000)*12*(0.0504+0)+B3175*0.005,0)</f>
        <v/>
      </c>
      <c r="H3175" t="n">
        <v>0</v>
      </c>
      <c r="I3175" t="n">
        <v>0</v>
      </c>
      <c r="J3175" s="16">
        <f>IF(C3175=2026,IF(B3175&lt;741000,0,IF(B3175&lt;2191000,B3175-740000,IF(B3175&lt;2193000,1451000,IF(B3175&lt;2196000,1453000,IF(B3175&lt;2200000,1456000,IF(B3175&lt;3600000,ROUNDDOWN(B3175/4,-3)*2.8-80000,IF(B3175&lt;6600000,ROUNDDOWN(B3175/4,-3)*3.2-440000,IF(B3175&lt;8500000,ROUNDDOWN(B3175*0.9,0)-1100000,B3175-1950000)))))))),IF(B3175&lt;651000,0,IF(B3175&lt;1900000,B3175-650000,IF(B3175&lt;3600000,ROUNDDOWN(B3175/4,-3)*2.8-80000,IF(B3175&lt;6600000,ROUNDDOWN(B3175/4,-3)*3.2-440000,IF(B3175&lt;8500000,ROUNDDOWN(B3175*0.9,0)-1100000,B3175-1950000))))))</f>
        <v/>
      </c>
      <c r="K3175" s="16">
        <f>IF(J3175&gt;23500000,NA(),IF(C3175=2026,IF(J3175&lt;=4890000,1040000,IF(J3175&lt;=6550000,670000,620000)),IF(J3175&lt;=1320000,950000,IF(J3175&lt;=3360000,880000,IF(J3175&lt;=4890000,680000,IF(J3175&lt;=6550000,630000,580000))))))</f>
        <v/>
      </c>
      <c r="L3175" s="16">
        <f>IF(D3175=1,IF(J3175&lt;=9000000,380000,IF(J3175&lt;=9500000,260000,IF(J3175&lt;=10000000,130000,0))),0)</f>
        <v/>
      </c>
      <c r="M3175" s="16">
        <f>IF(D3175=1,IF(J3175&lt;=9000000,330000,IF(J3175&lt;=9500000,220000,IF(J3175&lt;=10000000,110000,0))),0)</f>
        <v/>
      </c>
      <c r="N3175" s="16">
        <f>IF(D3175=1,IF(J3175&lt;=9000000,50000,IF(J3175&lt;=9500000,40000,IF(J3175&lt;=10000000,20000,0))),0)</f>
        <v/>
      </c>
      <c r="O3175" s="16">
        <f>MAX(0,ROUNDDOWN(J3175-G3175-K3175-L3175-E3175*380000-F3175*630000-H3175,-3))</f>
        <v/>
      </c>
      <c r="P3175" s="16">
        <f>MAX(0,ROUNDDOWN(J3175-G3175-430000-M3175-E3175*330000-F3175*450000-I3175,-3))</f>
        <v/>
      </c>
      <c r="Q3175" s="16">
        <f>50000+N3175+E3175*50000+F3175*180000</f>
        <v/>
      </c>
      <c r="R3175" s="16">
        <f>IF(P3175&lt;=2000000,MIN(Q3175,P3175),MAX(Q3175-(P3175-2000000),50000))*0.05</f>
        <v/>
      </c>
      <c r="S3175" s="16">
        <f>MAX(0,P3175*0.1-R3175)</f>
        <v/>
      </c>
      <c r="T3175" s="16">
        <f>Q3175+MAX(0,K3175-480000)</f>
        <v/>
      </c>
      <c r="U3175" s="16">
        <f>P3175-T3175</f>
        <v/>
      </c>
      <c r="V3175" s="17">
        <f>IF(U3175&lt;0,0,LOOKUP(U3175,{0,1950001,3300001,6950001,9000001,18000001,40000001},{0.05,0.1,0.2,0.23,0.33,0.4,0.45}))</f>
        <v/>
      </c>
      <c r="W3175" s="18">
        <f>IF(U3175&lt;0,0.9,0.9-V3175*1.021)</f>
        <v/>
      </c>
      <c r="X3175" s="16">
        <f>ROUNDDOWN(S3175*0.2/W3175+2000,0)</f>
        <v/>
      </c>
      <c r="Y3175" s="17">
        <f>IF(O3175&lt;=0,0,LOOKUP(O3175,{0,1950001,3300001,6950001,9000001,18000001,40000001},{0.05,0.1,0.2,0.23,0.33,0.4,0.45}))</f>
        <v/>
      </c>
    </row>
    <row r="3176">
      <c r="A3176" t="inlineStr">
        <is>
          <t>1万円刻み</t>
        </is>
      </c>
      <c r="B3176" s="16">
        <f>'3_1万円刻み'!$A$673</f>
        <v/>
      </c>
      <c r="C3176" t="n">
        <v>2026</v>
      </c>
      <c r="D3176" t="n">
        <v>1</v>
      </c>
      <c r="E3176" t="n">
        <v>0</v>
      </c>
      <c r="F3176" t="n">
        <v>0</v>
      </c>
      <c r="G3176" s="16">
        <f>ROUND(MIN(B3176/12,650000)*12*0.0915+MIN(B3176/12,1390000)*12*(0.0504+0)+B3176*0.005,0)</f>
        <v/>
      </c>
      <c r="H3176" t="n">
        <v>0</v>
      </c>
      <c r="I3176" t="n">
        <v>0</v>
      </c>
      <c r="J3176" s="16">
        <f>IF(C3176=2026,IF(B3176&lt;741000,0,IF(B3176&lt;2191000,B3176-740000,IF(B3176&lt;2193000,1451000,IF(B3176&lt;2196000,1453000,IF(B3176&lt;2200000,1456000,IF(B3176&lt;3600000,ROUNDDOWN(B3176/4,-3)*2.8-80000,IF(B3176&lt;6600000,ROUNDDOWN(B3176/4,-3)*3.2-440000,IF(B3176&lt;8500000,ROUNDDOWN(B3176*0.9,0)-1100000,B3176-1950000)))))))),IF(B3176&lt;651000,0,IF(B3176&lt;1900000,B3176-650000,IF(B3176&lt;3600000,ROUNDDOWN(B3176/4,-3)*2.8-80000,IF(B3176&lt;6600000,ROUNDDOWN(B3176/4,-3)*3.2-440000,IF(B3176&lt;8500000,ROUNDDOWN(B3176*0.9,0)-1100000,B3176-1950000))))))</f>
        <v/>
      </c>
      <c r="K3176" s="16">
        <f>IF(J3176&gt;23500000,NA(),IF(C3176=2026,IF(J3176&lt;=4890000,1040000,IF(J3176&lt;=6550000,670000,620000)),IF(J3176&lt;=1320000,950000,IF(J3176&lt;=3360000,880000,IF(J3176&lt;=4890000,680000,IF(J3176&lt;=6550000,630000,580000))))))</f>
        <v/>
      </c>
      <c r="L3176" s="16">
        <f>IF(D3176=1,IF(J3176&lt;=9000000,380000,IF(J3176&lt;=9500000,260000,IF(J3176&lt;=10000000,130000,0))),0)</f>
        <v/>
      </c>
      <c r="M3176" s="16">
        <f>IF(D3176=1,IF(J3176&lt;=9000000,330000,IF(J3176&lt;=9500000,220000,IF(J3176&lt;=10000000,110000,0))),0)</f>
        <v/>
      </c>
      <c r="N3176" s="16">
        <f>IF(D3176=1,IF(J3176&lt;=9000000,50000,IF(J3176&lt;=9500000,40000,IF(J3176&lt;=10000000,20000,0))),0)</f>
        <v/>
      </c>
      <c r="O3176" s="16">
        <f>MAX(0,ROUNDDOWN(J3176-G3176-K3176-L3176-E3176*380000-F3176*630000-H3176,-3))</f>
        <v/>
      </c>
      <c r="P3176" s="16">
        <f>MAX(0,ROUNDDOWN(J3176-G3176-430000-M3176-E3176*330000-F3176*450000-I3176,-3))</f>
        <v/>
      </c>
      <c r="Q3176" s="16">
        <f>50000+N3176+E3176*50000+F3176*180000</f>
        <v/>
      </c>
      <c r="R3176" s="16">
        <f>IF(P3176&lt;=2000000,MIN(Q3176,P3176),MAX(Q3176-(P3176-2000000),50000))*0.05</f>
        <v/>
      </c>
      <c r="S3176" s="16">
        <f>MAX(0,P3176*0.1-R3176)</f>
        <v/>
      </c>
      <c r="T3176" s="16">
        <f>Q3176+MAX(0,K3176-480000)</f>
        <v/>
      </c>
      <c r="U3176" s="16">
        <f>P3176-T3176</f>
        <v/>
      </c>
      <c r="V3176" s="17">
        <f>IF(U3176&lt;0,0,LOOKUP(U3176,{0,1950001,3300001,6950001,9000001,18000001,40000001},{0.05,0.1,0.2,0.23,0.33,0.4,0.45}))</f>
        <v/>
      </c>
      <c r="W3176" s="18">
        <f>IF(U3176&lt;0,0.9,0.9-V3176*1.021)</f>
        <v/>
      </c>
      <c r="X3176" s="16">
        <f>ROUNDDOWN(S3176*0.2/W3176+2000,0)</f>
        <v/>
      </c>
      <c r="Y3176" s="17">
        <f>IF(O3176&lt;=0,0,LOOKUP(O3176,{0,1950001,3300001,6950001,9000001,18000001,40000001},{0.05,0.1,0.2,0.23,0.33,0.4,0.45}))</f>
        <v/>
      </c>
    </row>
    <row r="3177">
      <c r="A3177" t="inlineStr">
        <is>
          <t>1万円刻み</t>
        </is>
      </c>
      <c r="B3177" s="16">
        <f>'3_1万円刻み'!$A$674</f>
        <v/>
      </c>
      <c r="C3177" t="n">
        <v>2025</v>
      </c>
      <c r="D3177" t="n">
        <v>0</v>
      </c>
      <c r="E3177" t="n">
        <v>0</v>
      </c>
      <c r="F3177" t="n">
        <v>0</v>
      </c>
      <c r="G3177" s="16">
        <f>ROUND(MIN(B3177/12,650000)*12*0.0915+MIN(B3177/12,1390000)*12*(0.0504+0)+B3177*0.005,0)</f>
        <v/>
      </c>
      <c r="H3177" t="n">
        <v>0</v>
      </c>
      <c r="I3177" t="n">
        <v>0</v>
      </c>
      <c r="J3177" s="16">
        <f>IF(C3177=2026,IF(B3177&lt;741000,0,IF(B3177&lt;2191000,B3177-740000,IF(B3177&lt;2193000,1451000,IF(B3177&lt;2196000,1453000,IF(B3177&lt;2200000,1456000,IF(B3177&lt;3600000,ROUNDDOWN(B3177/4,-3)*2.8-80000,IF(B3177&lt;6600000,ROUNDDOWN(B3177/4,-3)*3.2-440000,IF(B3177&lt;8500000,ROUNDDOWN(B3177*0.9,0)-1100000,B3177-1950000)))))))),IF(B3177&lt;651000,0,IF(B3177&lt;1900000,B3177-650000,IF(B3177&lt;3600000,ROUNDDOWN(B3177/4,-3)*2.8-80000,IF(B3177&lt;6600000,ROUNDDOWN(B3177/4,-3)*3.2-440000,IF(B3177&lt;8500000,ROUNDDOWN(B3177*0.9,0)-1100000,B3177-1950000))))))</f>
        <v/>
      </c>
      <c r="K3177" s="16">
        <f>IF(J3177&gt;23500000,NA(),IF(C3177=2026,IF(J3177&lt;=4890000,1040000,IF(J3177&lt;=6550000,670000,620000)),IF(J3177&lt;=1320000,950000,IF(J3177&lt;=3360000,880000,IF(J3177&lt;=4890000,680000,IF(J3177&lt;=6550000,630000,580000))))))</f>
        <v/>
      </c>
      <c r="L3177" s="16">
        <f>IF(D3177=1,IF(J3177&lt;=9000000,380000,IF(J3177&lt;=9500000,260000,IF(J3177&lt;=10000000,130000,0))),0)</f>
        <v/>
      </c>
      <c r="M3177" s="16">
        <f>IF(D3177=1,IF(J3177&lt;=9000000,330000,IF(J3177&lt;=9500000,220000,IF(J3177&lt;=10000000,110000,0))),0)</f>
        <v/>
      </c>
      <c r="N3177" s="16">
        <f>IF(D3177=1,IF(J3177&lt;=9000000,50000,IF(J3177&lt;=9500000,40000,IF(J3177&lt;=10000000,20000,0))),0)</f>
        <v/>
      </c>
      <c r="O3177" s="16">
        <f>MAX(0,ROUNDDOWN(J3177-G3177-K3177-L3177-E3177*380000-F3177*630000-H3177,-3))</f>
        <v/>
      </c>
      <c r="P3177" s="16">
        <f>MAX(0,ROUNDDOWN(J3177-G3177-430000-M3177-E3177*330000-F3177*450000-I3177,-3))</f>
        <v/>
      </c>
      <c r="Q3177" s="16">
        <f>50000+N3177+E3177*50000+F3177*180000</f>
        <v/>
      </c>
      <c r="R3177" s="16">
        <f>IF(P3177&lt;=2000000,MIN(Q3177,P3177),MAX(Q3177-(P3177-2000000),50000))*0.05</f>
        <v/>
      </c>
      <c r="S3177" s="16">
        <f>MAX(0,P3177*0.1-R3177)</f>
        <v/>
      </c>
      <c r="T3177" s="16">
        <f>Q3177+MAX(0,K3177-480000)</f>
        <v/>
      </c>
      <c r="U3177" s="16">
        <f>P3177-T3177</f>
        <v/>
      </c>
      <c r="V3177" s="17">
        <f>IF(U3177&lt;0,0,LOOKUP(U3177,{0,1950001,3300001,6950001,9000001,18000001,40000001},{0.05,0.1,0.2,0.23,0.33,0.4,0.45}))</f>
        <v/>
      </c>
      <c r="W3177" s="18">
        <f>IF(U3177&lt;0,0.9,0.9-V3177*1.021)</f>
        <v/>
      </c>
      <c r="X3177" s="16">
        <f>ROUNDDOWN(S3177*0.2/W3177+2000,0)</f>
        <v/>
      </c>
      <c r="Y3177" s="17">
        <f>IF(O3177&lt;=0,0,LOOKUP(O3177,{0,1950001,3300001,6950001,9000001,18000001,40000001},{0.05,0.1,0.2,0.23,0.33,0.4,0.45}))</f>
        <v/>
      </c>
    </row>
    <row r="3178">
      <c r="A3178" t="inlineStr">
        <is>
          <t>1万円刻み</t>
        </is>
      </c>
      <c r="B3178" s="16">
        <f>'3_1万円刻み'!$A$674</f>
        <v/>
      </c>
      <c r="C3178" t="n">
        <v>2026</v>
      </c>
      <c r="D3178" t="n">
        <v>0</v>
      </c>
      <c r="E3178" t="n">
        <v>0</v>
      </c>
      <c r="F3178" t="n">
        <v>0</v>
      </c>
      <c r="G3178" s="16">
        <f>ROUND(MIN(B3178/12,650000)*12*0.0915+MIN(B3178/12,1390000)*12*(0.0504+0)+B3178*0.005,0)</f>
        <v/>
      </c>
      <c r="H3178" t="n">
        <v>0</v>
      </c>
      <c r="I3178" t="n">
        <v>0</v>
      </c>
      <c r="J3178" s="16">
        <f>IF(C3178=2026,IF(B3178&lt;741000,0,IF(B3178&lt;2191000,B3178-740000,IF(B3178&lt;2193000,1451000,IF(B3178&lt;2196000,1453000,IF(B3178&lt;2200000,1456000,IF(B3178&lt;3600000,ROUNDDOWN(B3178/4,-3)*2.8-80000,IF(B3178&lt;6600000,ROUNDDOWN(B3178/4,-3)*3.2-440000,IF(B3178&lt;8500000,ROUNDDOWN(B3178*0.9,0)-1100000,B3178-1950000)))))))),IF(B3178&lt;651000,0,IF(B3178&lt;1900000,B3178-650000,IF(B3178&lt;3600000,ROUNDDOWN(B3178/4,-3)*2.8-80000,IF(B3178&lt;6600000,ROUNDDOWN(B3178/4,-3)*3.2-440000,IF(B3178&lt;8500000,ROUNDDOWN(B3178*0.9,0)-1100000,B3178-1950000))))))</f>
        <v/>
      </c>
      <c r="K3178" s="16">
        <f>IF(J3178&gt;23500000,NA(),IF(C3178=2026,IF(J3178&lt;=4890000,1040000,IF(J3178&lt;=6550000,670000,620000)),IF(J3178&lt;=1320000,950000,IF(J3178&lt;=3360000,880000,IF(J3178&lt;=4890000,680000,IF(J3178&lt;=6550000,630000,580000))))))</f>
        <v/>
      </c>
      <c r="L3178" s="16">
        <f>IF(D3178=1,IF(J3178&lt;=9000000,380000,IF(J3178&lt;=9500000,260000,IF(J3178&lt;=10000000,130000,0))),0)</f>
        <v/>
      </c>
      <c r="M3178" s="16">
        <f>IF(D3178=1,IF(J3178&lt;=9000000,330000,IF(J3178&lt;=9500000,220000,IF(J3178&lt;=10000000,110000,0))),0)</f>
        <v/>
      </c>
      <c r="N3178" s="16">
        <f>IF(D3178=1,IF(J3178&lt;=9000000,50000,IF(J3178&lt;=9500000,40000,IF(J3178&lt;=10000000,20000,0))),0)</f>
        <v/>
      </c>
      <c r="O3178" s="16">
        <f>MAX(0,ROUNDDOWN(J3178-G3178-K3178-L3178-E3178*380000-F3178*630000-H3178,-3))</f>
        <v/>
      </c>
      <c r="P3178" s="16">
        <f>MAX(0,ROUNDDOWN(J3178-G3178-430000-M3178-E3178*330000-F3178*450000-I3178,-3))</f>
        <v/>
      </c>
      <c r="Q3178" s="16">
        <f>50000+N3178+E3178*50000+F3178*180000</f>
        <v/>
      </c>
      <c r="R3178" s="16">
        <f>IF(P3178&lt;=2000000,MIN(Q3178,P3178),MAX(Q3178-(P3178-2000000),50000))*0.05</f>
        <v/>
      </c>
      <c r="S3178" s="16">
        <f>MAX(0,P3178*0.1-R3178)</f>
        <v/>
      </c>
      <c r="T3178" s="16">
        <f>Q3178+MAX(0,K3178-480000)</f>
        <v/>
      </c>
      <c r="U3178" s="16">
        <f>P3178-T3178</f>
        <v/>
      </c>
      <c r="V3178" s="17">
        <f>IF(U3178&lt;0,0,LOOKUP(U3178,{0,1950001,3300001,6950001,9000001,18000001,40000001},{0.05,0.1,0.2,0.23,0.33,0.4,0.45}))</f>
        <v/>
      </c>
      <c r="W3178" s="18">
        <f>IF(U3178&lt;0,0.9,0.9-V3178*1.021)</f>
        <v/>
      </c>
      <c r="X3178" s="16">
        <f>ROUNDDOWN(S3178*0.2/W3178+2000,0)</f>
        <v/>
      </c>
      <c r="Y3178" s="17">
        <f>IF(O3178&lt;=0,0,LOOKUP(O3178,{0,1950001,3300001,6950001,9000001,18000001,40000001},{0.05,0.1,0.2,0.23,0.33,0.4,0.45}))</f>
        <v/>
      </c>
    </row>
    <row r="3179">
      <c r="A3179" t="inlineStr">
        <is>
          <t>1万円刻み</t>
        </is>
      </c>
      <c r="B3179" s="16">
        <f>'3_1万円刻み'!$A$674</f>
        <v/>
      </c>
      <c r="C3179" t="n">
        <v>2025</v>
      </c>
      <c r="D3179" t="n">
        <v>1</v>
      </c>
      <c r="E3179" t="n">
        <v>0</v>
      </c>
      <c r="F3179" t="n">
        <v>0</v>
      </c>
      <c r="G3179" s="16">
        <f>ROUND(MIN(B3179/12,650000)*12*0.0915+MIN(B3179/12,1390000)*12*(0.0504+0)+B3179*0.005,0)</f>
        <v/>
      </c>
      <c r="H3179" t="n">
        <v>0</v>
      </c>
      <c r="I3179" t="n">
        <v>0</v>
      </c>
      <c r="J3179" s="16">
        <f>IF(C3179=2026,IF(B3179&lt;741000,0,IF(B3179&lt;2191000,B3179-740000,IF(B3179&lt;2193000,1451000,IF(B3179&lt;2196000,1453000,IF(B3179&lt;2200000,1456000,IF(B3179&lt;3600000,ROUNDDOWN(B3179/4,-3)*2.8-80000,IF(B3179&lt;6600000,ROUNDDOWN(B3179/4,-3)*3.2-440000,IF(B3179&lt;8500000,ROUNDDOWN(B3179*0.9,0)-1100000,B3179-1950000)))))))),IF(B3179&lt;651000,0,IF(B3179&lt;1900000,B3179-650000,IF(B3179&lt;3600000,ROUNDDOWN(B3179/4,-3)*2.8-80000,IF(B3179&lt;6600000,ROUNDDOWN(B3179/4,-3)*3.2-440000,IF(B3179&lt;8500000,ROUNDDOWN(B3179*0.9,0)-1100000,B3179-1950000))))))</f>
        <v/>
      </c>
      <c r="K3179" s="16">
        <f>IF(J3179&gt;23500000,NA(),IF(C3179=2026,IF(J3179&lt;=4890000,1040000,IF(J3179&lt;=6550000,670000,620000)),IF(J3179&lt;=1320000,950000,IF(J3179&lt;=3360000,880000,IF(J3179&lt;=4890000,680000,IF(J3179&lt;=6550000,630000,580000))))))</f>
        <v/>
      </c>
      <c r="L3179" s="16">
        <f>IF(D3179=1,IF(J3179&lt;=9000000,380000,IF(J3179&lt;=9500000,260000,IF(J3179&lt;=10000000,130000,0))),0)</f>
        <v/>
      </c>
      <c r="M3179" s="16">
        <f>IF(D3179=1,IF(J3179&lt;=9000000,330000,IF(J3179&lt;=9500000,220000,IF(J3179&lt;=10000000,110000,0))),0)</f>
        <v/>
      </c>
      <c r="N3179" s="16">
        <f>IF(D3179=1,IF(J3179&lt;=9000000,50000,IF(J3179&lt;=9500000,40000,IF(J3179&lt;=10000000,20000,0))),0)</f>
        <v/>
      </c>
      <c r="O3179" s="16">
        <f>MAX(0,ROUNDDOWN(J3179-G3179-K3179-L3179-E3179*380000-F3179*630000-H3179,-3))</f>
        <v/>
      </c>
      <c r="P3179" s="16">
        <f>MAX(0,ROUNDDOWN(J3179-G3179-430000-M3179-E3179*330000-F3179*450000-I3179,-3))</f>
        <v/>
      </c>
      <c r="Q3179" s="16">
        <f>50000+N3179+E3179*50000+F3179*180000</f>
        <v/>
      </c>
      <c r="R3179" s="16">
        <f>IF(P3179&lt;=2000000,MIN(Q3179,P3179),MAX(Q3179-(P3179-2000000),50000))*0.05</f>
        <v/>
      </c>
      <c r="S3179" s="16">
        <f>MAX(0,P3179*0.1-R3179)</f>
        <v/>
      </c>
      <c r="T3179" s="16">
        <f>Q3179+MAX(0,K3179-480000)</f>
        <v/>
      </c>
      <c r="U3179" s="16">
        <f>P3179-T3179</f>
        <v/>
      </c>
      <c r="V3179" s="17">
        <f>IF(U3179&lt;0,0,LOOKUP(U3179,{0,1950001,3300001,6950001,9000001,18000001,40000001},{0.05,0.1,0.2,0.23,0.33,0.4,0.45}))</f>
        <v/>
      </c>
      <c r="W3179" s="18">
        <f>IF(U3179&lt;0,0.9,0.9-V3179*1.021)</f>
        <v/>
      </c>
      <c r="X3179" s="16">
        <f>ROUNDDOWN(S3179*0.2/W3179+2000,0)</f>
        <v/>
      </c>
      <c r="Y3179" s="17">
        <f>IF(O3179&lt;=0,0,LOOKUP(O3179,{0,1950001,3300001,6950001,9000001,18000001,40000001},{0.05,0.1,0.2,0.23,0.33,0.4,0.45}))</f>
        <v/>
      </c>
    </row>
    <row r="3180">
      <c r="A3180" t="inlineStr">
        <is>
          <t>1万円刻み</t>
        </is>
      </c>
      <c r="B3180" s="16">
        <f>'3_1万円刻み'!$A$674</f>
        <v/>
      </c>
      <c r="C3180" t="n">
        <v>2026</v>
      </c>
      <c r="D3180" t="n">
        <v>1</v>
      </c>
      <c r="E3180" t="n">
        <v>0</v>
      </c>
      <c r="F3180" t="n">
        <v>0</v>
      </c>
      <c r="G3180" s="16">
        <f>ROUND(MIN(B3180/12,650000)*12*0.0915+MIN(B3180/12,1390000)*12*(0.0504+0)+B3180*0.005,0)</f>
        <v/>
      </c>
      <c r="H3180" t="n">
        <v>0</v>
      </c>
      <c r="I3180" t="n">
        <v>0</v>
      </c>
      <c r="J3180" s="16">
        <f>IF(C3180=2026,IF(B3180&lt;741000,0,IF(B3180&lt;2191000,B3180-740000,IF(B3180&lt;2193000,1451000,IF(B3180&lt;2196000,1453000,IF(B3180&lt;2200000,1456000,IF(B3180&lt;3600000,ROUNDDOWN(B3180/4,-3)*2.8-80000,IF(B3180&lt;6600000,ROUNDDOWN(B3180/4,-3)*3.2-440000,IF(B3180&lt;8500000,ROUNDDOWN(B3180*0.9,0)-1100000,B3180-1950000)))))))),IF(B3180&lt;651000,0,IF(B3180&lt;1900000,B3180-650000,IF(B3180&lt;3600000,ROUNDDOWN(B3180/4,-3)*2.8-80000,IF(B3180&lt;6600000,ROUNDDOWN(B3180/4,-3)*3.2-440000,IF(B3180&lt;8500000,ROUNDDOWN(B3180*0.9,0)-1100000,B3180-1950000))))))</f>
        <v/>
      </c>
      <c r="K3180" s="16">
        <f>IF(J3180&gt;23500000,NA(),IF(C3180=2026,IF(J3180&lt;=4890000,1040000,IF(J3180&lt;=6550000,670000,620000)),IF(J3180&lt;=1320000,950000,IF(J3180&lt;=3360000,880000,IF(J3180&lt;=4890000,680000,IF(J3180&lt;=6550000,630000,580000))))))</f>
        <v/>
      </c>
      <c r="L3180" s="16">
        <f>IF(D3180=1,IF(J3180&lt;=9000000,380000,IF(J3180&lt;=9500000,260000,IF(J3180&lt;=10000000,130000,0))),0)</f>
        <v/>
      </c>
      <c r="M3180" s="16">
        <f>IF(D3180=1,IF(J3180&lt;=9000000,330000,IF(J3180&lt;=9500000,220000,IF(J3180&lt;=10000000,110000,0))),0)</f>
        <v/>
      </c>
      <c r="N3180" s="16">
        <f>IF(D3180=1,IF(J3180&lt;=9000000,50000,IF(J3180&lt;=9500000,40000,IF(J3180&lt;=10000000,20000,0))),0)</f>
        <v/>
      </c>
      <c r="O3180" s="16">
        <f>MAX(0,ROUNDDOWN(J3180-G3180-K3180-L3180-E3180*380000-F3180*630000-H3180,-3))</f>
        <v/>
      </c>
      <c r="P3180" s="16">
        <f>MAX(0,ROUNDDOWN(J3180-G3180-430000-M3180-E3180*330000-F3180*450000-I3180,-3))</f>
        <v/>
      </c>
      <c r="Q3180" s="16">
        <f>50000+N3180+E3180*50000+F3180*180000</f>
        <v/>
      </c>
      <c r="R3180" s="16">
        <f>IF(P3180&lt;=2000000,MIN(Q3180,P3180),MAX(Q3180-(P3180-2000000),50000))*0.05</f>
        <v/>
      </c>
      <c r="S3180" s="16">
        <f>MAX(0,P3180*0.1-R3180)</f>
        <v/>
      </c>
      <c r="T3180" s="16">
        <f>Q3180+MAX(0,K3180-480000)</f>
        <v/>
      </c>
      <c r="U3180" s="16">
        <f>P3180-T3180</f>
        <v/>
      </c>
      <c r="V3180" s="17">
        <f>IF(U3180&lt;0,0,LOOKUP(U3180,{0,1950001,3300001,6950001,9000001,18000001,40000001},{0.05,0.1,0.2,0.23,0.33,0.4,0.45}))</f>
        <v/>
      </c>
      <c r="W3180" s="18">
        <f>IF(U3180&lt;0,0.9,0.9-V3180*1.021)</f>
        <v/>
      </c>
      <c r="X3180" s="16">
        <f>ROUNDDOWN(S3180*0.2/W3180+2000,0)</f>
        <v/>
      </c>
      <c r="Y3180" s="17">
        <f>IF(O3180&lt;=0,0,LOOKUP(O3180,{0,1950001,3300001,6950001,9000001,18000001,40000001},{0.05,0.1,0.2,0.23,0.33,0.4,0.45}))</f>
        <v/>
      </c>
    </row>
    <row r="3181">
      <c r="A3181" t="inlineStr">
        <is>
          <t>1万円刻み</t>
        </is>
      </c>
      <c r="B3181" s="16">
        <f>'3_1万円刻み'!$A$675</f>
        <v/>
      </c>
      <c r="C3181" t="n">
        <v>2025</v>
      </c>
      <c r="D3181" t="n">
        <v>0</v>
      </c>
      <c r="E3181" t="n">
        <v>0</v>
      </c>
      <c r="F3181" t="n">
        <v>0</v>
      </c>
      <c r="G3181" s="16">
        <f>ROUND(MIN(B3181/12,650000)*12*0.0915+MIN(B3181/12,1390000)*12*(0.0504+0)+B3181*0.005,0)</f>
        <v/>
      </c>
      <c r="H3181" t="n">
        <v>0</v>
      </c>
      <c r="I3181" t="n">
        <v>0</v>
      </c>
      <c r="J3181" s="16">
        <f>IF(C3181=2026,IF(B3181&lt;741000,0,IF(B3181&lt;2191000,B3181-740000,IF(B3181&lt;2193000,1451000,IF(B3181&lt;2196000,1453000,IF(B3181&lt;2200000,1456000,IF(B3181&lt;3600000,ROUNDDOWN(B3181/4,-3)*2.8-80000,IF(B3181&lt;6600000,ROUNDDOWN(B3181/4,-3)*3.2-440000,IF(B3181&lt;8500000,ROUNDDOWN(B3181*0.9,0)-1100000,B3181-1950000)))))))),IF(B3181&lt;651000,0,IF(B3181&lt;1900000,B3181-650000,IF(B3181&lt;3600000,ROUNDDOWN(B3181/4,-3)*2.8-80000,IF(B3181&lt;6600000,ROUNDDOWN(B3181/4,-3)*3.2-440000,IF(B3181&lt;8500000,ROUNDDOWN(B3181*0.9,0)-1100000,B3181-1950000))))))</f>
        <v/>
      </c>
      <c r="K3181" s="16">
        <f>IF(J3181&gt;23500000,NA(),IF(C3181=2026,IF(J3181&lt;=4890000,1040000,IF(J3181&lt;=6550000,670000,620000)),IF(J3181&lt;=1320000,950000,IF(J3181&lt;=3360000,880000,IF(J3181&lt;=4890000,680000,IF(J3181&lt;=6550000,630000,580000))))))</f>
        <v/>
      </c>
      <c r="L3181" s="16">
        <f>IF(D3181=1,IF(J3181&lt;=9000000,380000,IF(J3181&lt;=9500000,260000,IF(J3181&lt;=10000000,130000,0))),0)</f>
        <v/>
      </c>
      <c r="M3181" s="16">
        <f>IF(D3181=1,IF(J3181&lt;=9000000,330000,IF(J3181&lt;=9500000,220000,IF(J3181&lt;=10000000,110000,0))),0)</f>
        <v/>
      </c>
      <c r="N3181" s="16">
        <f>IF(D3181=1,IF(J3181&lt;=9000000,50000,IF(J3181&lt;=9500000,40000,IF(J3181&lt;=10000000,20000,0))),0)</f>
        <v/>
      </c>
      <c r="O3181" s="16">
        <f>MAX(0,ROUNDDOWN(J3181-G3181-K3181-L3181-E3181*380000-F3181*630000-H3181,-3))</f>
        <v/>
      </c>
      <c r="P3181" s="16">
        <f>MAX(0,ROUNDDOWN(J3181-G3181-430000-M3181-E3181*330000-F3181*450000-I3181,-3))</f>
        <v/>
      </c>
      <c r="Q3181" s="16">
        <f>50000+N3181+E3181*50000+F3181*180000</f>
        <v/>
      </c>
      <c r="R3181" s="16">
        <f>IF(P3181&lt;=2000000,MIN(Q3181,P3181),MAX(Q3181-(P3181-2000000),50000))*0.05</f>
        <v/>
      </c>
      <c r="S3181" s="16">
        <f>MAX(0,P3181*0.1-R3181)</f>
        <v/>
      </c>
      <c r="T3181" s="16">
        <f>Q3181+MAX(0,K3181-480000)</f>
        <v/>
      </c>
      <c r="U3181" s="16">
        <f>P3181-T3181</f>
        <v/>
      </c>
      <c r="V3181" s="17">
        <f>IF(U3181&lt;0,0,LOOKUP(U3181,{0,1950001,3300001,6950001,9000001,18000001,40000001},{0.05,0.1,0.2,0.23,0.33,0.4,0.45}))</f>
        <v/>
      </c>
      <c r="W3181" s="18">
        <f>IF(U3181&lt;0,0.9,0.9-V3181*1.021)</f>
        <v/>
      </c>
      <c r="X3181" s="16">
        <f>ROUNDDOWN(S3181*0.2/W3181+2000,0)</f>
        <v/>
      </c>
      <c r="Y3181" s="17">
        <f>IF(O3181&lt;=0,0,LOOKUP(O3181,{0,1950001,3300001,6950001,9000001,18000001,40000001},{0.05,0.1,0.2,0.23,0.33,0.4,0.45}))</f>
        <v/>
      </c>
    </row>
    <row r="3182">
      <c r="A3182" t="inlineStr">
        <is>
          <t>1万円刻み</t>
        </is>
      </c>
      <c r="B3182" s="16">
        <f>'3_1万円刻み'!$A$675</f>
        <v/>
      </c>
      <c r="C3182" t="n">
        <v>2026</v>
      </c>
      <c r="D3182" t="n">
        <v>0</v>
      </c>
      <c r="E3182" t="n">
        <v>0</v>
      </c>
      <c r="F3182" t="n">
        <v>0</v>
      </c>
      <c r="G3182" s="16">
        <f>ROUND(MIN(B3182/12,650000)*12*0.0915+MIN(B3182/12,1390000)*12*(0.0504+0)+B3182*0.005,0)</f>
        <v/>
      </c>
      <c r="H3182" t="n">
        <v>0</v>
      </c>
      <c r="I3182" t="n">
        <v>0</v>
      </c>
      <c r="J3182" s="16">
        <f>IF(C3182=2026,IF(B3182&lt;741000,0,IF(B3182&lt;2191000,B3182-740000,IF(B3182&lt;2193000,1451000,IF(B3182&lt;2196000,1453000,IF(B3182&lt;2200000,1456000,IF(B3182&lt;3600000,ROUNDDOWN(B3182/4,-3)*2.8-80000,IF(B3182&lt;6600000,ROUNDDOWN(B3182/4,-3)*3.2-440000,IF(B3182&lt;8500000,ROUNDDOWN(B3182*0.9,0)-1100000,B3182-1950000)))))))),IF(B3182&lt;651000,0,IF(B3182&lt;1900000,B3182-650000,IF(B3182&lt;3600000,ROUNDDOWN(B3182/4,-3)*2.8-80000,IF(B3182&lt;6600000,ROUNDDOWN(B3182/4,-3)*3.2-440000,IF(B3182&lt;8500000,ROUNDDOWN(B3182*0.9,0)-1100000,B3182-1950000))))))</f>
        <v/>
      </c>
      <c r="K3182" s="16">
        <f>IF(J3182&gt;23500000,NA(),IF(C3182=2026,IF(J3182&lt;=4890000,1040000,IF(J3182&lt;=6550000,670000,620000)),IF(J3182&lt;=1320000,950000,IF(J3182&lt;=3360000,880000,IF(J3182&lt;=4890000,680000,IF(J3182&lt;=6550000,630000,580000))))))</f>
        <v/>
      </c>
      <c r="L3182" s="16">
        <f>IF(D3182=1,IF(J3182&lt;=9000000,380000,IF(J3182&lt;=9500000,260000,IF(J3182&lt;=10000000,130000,0))),0)</f>
        <v/>
      </c>
      <c r="M3182" s="16">
        <f>IF(D3182=1,IF(J3182&lt;=9000000,330000,IF(J3182&lt;=9500000,220000,IF(J3182&lt;=10000000,110000,0))),0)</f>
        <v/>
      </c>
      <c r="N3182" s="16">
        <f>IF(D3182=1,IF(J3182&lt;=9000000,50000,IF(J3182&lt;=9500000,40000,IF(J3182&lt;=10000000,20000,0))),0)</f>
        <v/>
      </c>
      <c r="O3182" s="16">
        <f>MAX(0,ROUNDDOWN(J3182-G3182-K3182-L3182-E3182*380000-F3182*630000-H3182,-3))</f>
        <v/>
      </c>
      <c r="P3182" s="16">
        <f>MAX(0,ROUNDDOWN(J3182-G3182-430000-M3182-E3182*330000-F3182*450000-I3182,-3))</f>
        <v/>
      </c>
      <c r="Q3182" s="16">
        <f>50000+N3182+E3182*50000+F3182*180000</f>
        <v/>
      </c>
      <c r="R3182" s="16">
        <f>IF(P3182&lt;=2000000,MIN(Q3182,P3182),MAX(Q3182-(P3182-2000000),50000))*0.05</f>
        <v/>
      </c>
      <c r="S3182" s="16">
        <f>MAX(0,P3182*0.1-R3182)</f>
        <v/>
      </c>
      <c r="T3182" s="16">
        <f>Q3182+MAX(0,K3182-480000)</f>
        <v/>
      </c>
      <c r="U3182" s="16">
        <f>P3182-T3182</f>
        <v/>
      </c>
      <c r="V3182" s="17">
        <f>IF(U3182&lt;0,0,LOOKUP(U3182,{0,1950001,3300001,6950001,9000001,18000001,40000001},{0.05,0.1,0.2,0.23,0.33,0.4,0.45}))</f>
        <v/>
      </c>
      <c r="W3182" s="18">
        <f>IF(U3182&lt;0,0.9,0.9-V3182*1.021)</f>
        <v/>
      </c>
      <c r="X3182" s="16">
        <f>ROUNDDOWN(S3182*0.2/W3182+2000,0)</f>
        <v/>
      </c>
      <c r="Y3182" s="17">
        <f>IF(O3182&lt;=0,0,LOOKUP(O3182,{0,1950001,3300001,6950001,9000001,18000001,40000001},{0.05,0.1,0.2,0.23,0.33,0.4,0.45}))</f>
        <v/>
      </c>
    </row>
    <row r="3183">
      <c r="A3183" t="inlineStr">
        <is>
          <t>1万円刻み</t>
        </is>
      </c>
      <c r="B3183" s="16">
        <f>'3_1万円刻み'!$A$675</f>
        <v/>
      </c>
      <c r="C3183" t="n">
        <v>2025</v>
      </c>
      <c r="D3183" t="n">
        <v>1</v>
      </c>
      <c r="E3183" t="n">
        <v>0</v>
      </c>
      <c r="F3183" t="n">
        <v>0</v>
      </c>
      <c r="G3183" s="16">
        <f>ROUND(MIN(B3183/12,650000)*12*0.0915+MIN(B3183/12,1390000)*12*(0.0504+0)+B3183*0.005,0)</f>
        <v/>
      </c>
      <c r="H3183" t="n">
        <v>0</v>
      </c>
      <c r="I3183" t="n">
        <v>0</v>
      </c>
      <c r="J3183" s="16">
        <f>IF(C3183=2026,IF(B3183&lt;741000,0,IF(B3183&lt;2191000,B3183-740000,IF(B3183&lt;2193000,1451000,IF(B3183&lt;2196000,1453000,IF(B3183&lt;2200000,1456000,IF(B3183&lt;3600000,ROUNDDOWN(B3183/4,-3)*2.8-80000,IF(B3183&lt;6600000,ROUNDDOWN(B3183/4,-3)*3.2-440000,IF(B3183&lt;8500000,ROUNDDOWN(B3183*0.9,0)-1100000,B3183-1950000)))))))),IF(B3183&lt;651000,0,IF(B3183&lt;1900000,B3183-650000,IF(B3183&lt;3600000,ROUNDDOWN(B3183/4,-3)*2.8-80000,IF(B3183&lt;6600000,ROUNDDOWN(B3183/4,-3)*3.2-440000,IF(B3183&lt;8500000,ROUNDDOWN(B3183*0.9,0)-1100000,B3183-1950000))))))</f>
        <v/>
      </c>
      <c r="K3183" s="16">
        <f>IF(J3183&gt;23500000,NA(),IF(C3183=2026,IF(J3183&lt;=4890000,1040000,IF(J3183&lt;=6550000,670000,620000)),IF(J3183&lt;=1320000,950000,IF(J3183&lt;=3360000,880000,IF(J3183&lt;=4890000,680000,IF(J3183&lt;=6550000,630000,580000))))))</f>
        <v/>
      </c>
      <c r="L3183" s="16">
        <f>IF(D3183=1,IF(J3183&lt;=9000000,380000,IF(J3183&lt;=9500000,260000,IF(J3183&lt;=10000000,130000,0))),0)</f>
        <v/>
      </c>
      <c r="M3183" s="16">
        <f>IF(D3183=1,IF(J3183&lt;=9000000,330000,IF(J3183&lt;=9500000,220000,IF(J3183&lt;=10000000,110000,0))),0)</f>
        <v/>
      </c>
      <c r="N3183" s="16">
        <f>IF(D3183=1,IF(J3183&lt;=9000000,50000,IF(J3183&lt;=9500000,40000,IF(J3183&lt;=10000000,20000,0))),0)</f>
        <v/>
      </c>
      <c r="O3183" s="16">
        <f>MAX(0,ROUNDDOWN(J3183-G3183-K3183-L3183-E3183*380000-F3183*630000-H3183,-3))</f>
        <v/>
      </c>
      <c r="P3183" s="16">
        <f>MAX(0,ROUNDDOWN(J3183-G3183-430000-M3183-E3183*330000-F3183*450000-I3183,-3))</f>
        <v/>
      </c>
      <c r="Q3183" s="16">
        <f>50000+N3183+E3183*50000+F3183*180000</f>
        <v/>
      </c>
      <c r="R3183" s="16">
        <f>IF(P3183&lt;=2000000,MIN(Q3183,P3183),MAX(Q3183-(P3183-2000000),50000))*0.05</f>
        <v/>
      </c>
      <c r="S3183" s="16">
        <f>MAX(0,P3183*0.1-R3183)</f>
        <v/>
      </c>
      <c r="T3183" s="16">
        <f>Q3183+MAX(0,K3183-480000)</f>
        <v/>
      </c>
      <c r="U3183" s="16">
        <f>P3183-T3183</f>
        <v/>
      </c>
      <c r="V3183" s="17">
        <f>IF(U3183&lt;0,0,LOOKUP(U3183,{0,1950001,3300001,6950001,9000001,18000001,40000001},{0.05,0.1,0.2,0.23,0.33,0.4,0.45}))</f>
        <v/>
      </c>
      <c r="W3183" s="18">
        <f>IF(U3183&lt;0,0.9,0.9-V3183*1.021)</f>
        <v/>
      </c>
      <c r="X3183" s="16">
        <f>ROUNDDOWN(S3183*0.2/W3183+2000,0)</f>
        <v/>
      </c>
      <c r="Y3183" s="17">
        <f>IF(O3183&lt;=0,0,LOOKUP(O3183,{0,1950001,3300001,6950001,9000001,18000001,40000001},{0.05,0.1,0.2,0.23,0.33,0.4,0.45}))</f>
        <v/>
      </c>
    </row>
    <row r="3184">
      <c r="A3184" t="inlineStr">
        <is>
          <t>1万円刻み</t>
        </is>
      </c>
      <c r="B3184" s="16">
        <f>'3_1万円刻み'!$A$675</f>
        <v/>
      </c>
      <c r="C3184" t="n">
        <v>2026</v>
      </c>
      <c r="D3184" t="n">
        <v>1</v>
      </c>
      <c r="E3184" t="n">
        <v>0</v>
      </c>
      <c r="F3184" t="n">
        <v>0</v>
      </c>
      <c r="G3184" s="16">
        <f>ROUND(MIN(B3184/12,650000)*12*0.0915+MIN(B3184/12,1390000)*12*(0.0504+0)+B3184*0.005,0)</f>
        <v/>
      </c>
      <c r="H3184" t="n">
        <v>0</v>
      </c>
      <c r="I3184" t="n">
        <v>0</v>
      </c>
      <c r="J3184" s="16">
        <f>IF(C3184=2026,IF(B3184&lt;741000,0,IF(B3184&lt;2191000,B3184-740000,IF(B3184&lt;2193000,1451000,IF(B3184&lt;2196000,1453000,IF(B3184&lt;2200000,1456000,IF(B3184&lt;3600000,ROUNDDOWN(B3184/4,-3)*2.8-80000,IF(B3184&lt;6600000,ROUNDDOWN(B3184/4,-3)*3.2-440000,IF(B3184&lt;8500000,ROUNDDOWN(B3184*0.9,0)-1100000,B3184-1950000)))))))),IF(B3184&lt;651000,0,IF(B3184&lt;1900000,B3184-650000,IF(B3184&lt;3600000,ROUNDDOWN(B3184/4,-3)*2.8-80000,IF(B3184&lt;6600000,ROUNDDOWN(B3184/4,-3)*3.2-440000,IF(B3184&lt;8500000,ROUNDDOWN(B3184*0.9,0)-1100000,B3184-1950000))))))</f>
        <v/>
      </c>
      <c r="K3184" s="16">
        <f>IF(J3184&gt;23500000,NA(),IF(C3184=2026,IF(J3184&lt;=4890000,1040000,IF(J3184&lt;=6550000,670000,620000)),IF(J3184&lt;=1320000,950000,IF(J3184&lt;=3360000,880000,IF(J3184&lt;=4890000,680000,IF(J3184&lt;=6550000,630000,580000))))))</f>
        <v/>
      </c>
      <c r="L3184" s="16">
        <f>IF(D3184=1,IF(J3184&lt;=9000000,380000,IF(J3184&lt;=9500000,260000,IF(J3184&lt;=10000000,130000,0))),0)</f>
        <v/>
      </c>
      <c r="M3184" s="16">
        <f>IF(D3184=1,IF(J3184&lt;=9000000,330000,IF(J3184&lt;=9500000,220000,IF(J3184&lt;=10000000,110000,0))),0)</f>
        <v/>
      </c>
      <c r="N3184" s="16">
        <f>IF(D3184=1,IF(J3184&lt;=9000000,50000,IF(J3184&lt;=9500000,40000,IF(J3184&lt;=10000000,20000,0))),0)</f>
        <v/>
      </c>
      <c r="O3184" s="16">
        <f>MAX(0,ROUNDDOWN(J3184-G3184-K3184-L3184-E3184*380000-F3184*630000-H3184,-3))</f>
        <v/>
      </c>
      <c r="P3184" s="16">
        <f>MAX(0,ROUNDDOWN(J3184-G3184-430000-M3184-E3184*330000-F3184*450000-I3184,-3))</f>
        <v/>
      </c>
      <c r="Q3184" s="16">
        <f>50000+N3184+E3184*50000+F3184*180000</f>
        <v/>
      </c>
      <c r="R3184" s="16">
        <f>IF(P3184&lt;=2000000,MIN(Q3184,P3184),MAX(Q3184-(P3184-2000000),50000))*0.05</f>
        <v/>
      </c>
      <c r="S3184" s="16">
        <f>MAX(0,P3184*0.1-R3184)</f>
        <v/>
      </c>
      <c r="T3184" s="16">
        <f>Q3184+MAX(0,K3184-480000)</f>
        <v/>
      </c>
      <c r="U3184" s="16">
        <f>P3184-T3184</f>
        <v/>
      </c>
      <c r="V3184" s="17">
        <f>IF(U3184&lt;0,0,LOOKUP(U3184,{0,1950001,3300001,6950001,9000001,18000001,40000001},{0.05,0.1,0.2,0.23,0.33,0.4,0.45}))</f>
        <v/>
      </c>
      <c r="W3184" s="18">
        <f>IF(U3184&lt;0,0.9,0.9-V3184*1.021)</f>
        <v/>
      </c>
      <c r="X3184" s="16">
        <f>ROUNDDOWN(S3184*0.2/W3184+2000,0)</f>
        <v/>
      </c>
      <c r="Y3184" s="17">
        <f>IF(O3184&lt;=0,0,LOOKUP(O3184,{0,1950001,3300001,6950001,9000001,18000001,40000001},{0.05,0.1,0.2,0.23,0.33,0.4,0.45}))</f>
        <v/>
      </c>
    </row>
    <row r="3185">
      <c r="A3185" t="inlineStr">
        <is>
          <t>1万円刻み</t>
        </is>
      </c>
      <c r="B3185" s="16">
        <f>'3_1万円刻み'!$A$676</f>
        <v/>
      </c>
      <c r="C3185" t="n">
        <v>2025</v>
      </c>
      <c r="D3185" t="n">
        <v>0</v>
      </c>
      <c r="E3185" t="n">
        <v>0</v>
      </c>
      <c r="F3185" t="n">
        <v>0</v>
      </c>
      <c r="G3185" s="16">
        <f>ROUND(MIN(B3185/12,650000)*12*0.0915+MIN(B3185/12,1390000)*12*(0.0504+0)+B3185*0.005,0)</f>
        <v/>
      </c>
      <c r="H3185" t="n">
        <v>0</v>
      </c>
      <c r="I3185" t="n">
        <v>0</v>
      </c>
      <c r="J3185" s="16">
        <f>IF(C3185=2026,IF(B3185&lt;741000,0,IF(B3185&lt;2191000,B3185-740000,IF(B3185&lt;2193000,1451000,IF(B3185&lt;2196000,1453000,IF(B3185&lt;2200000,1456000,IF(B3185&lt;3600000,ROUNDDOWN(B3185/4,-3)*2.8-80000,IF(B3185&lt;6600000,ROUNDDOWN(B3185/4,-3)*3.2-440000,IF(B3185&lt;8500000,ROUNDDOWN(B3185*0.9,0)-1100000,B3185-1950000)))))))),IF(B3185&lt;651000,0,IF(B3185&lt;1900000,B3185-650000,IF(B3185&lt;3600000,ROUNDDOWN(B3185/4,-3)*2.8-80000,IF(B3185&lt;6600000,ROUNDDOWN(B3185/4,-3)*3.2-440000,IF(B3185&lt;8500000,ROUNDDOWN(B3185*0.9,0)-1100000,B3185-1950000))))))</f>
        <v/>
      </c>
      <c r="K3185" s="16">
        <f>IF(J3185&gt;23500000,NA(),IF(C3185=2026,IF(J3185&lt;=4890000,1040000,IF(J3185&lt;=6550000,670000,620000)),IF(J3185&lt;=1320000,950000,IF(J3185&lt;=3360000,880000,IF(J3185&lt;=4890000,680000,IF(J3185&lt;=6550000,630000,580000))))))</f>
        <v/>
      </c>
      <c r="L3185" s="16">
        <f>IF(D3185=1,IF(J3185&lt;=9000000,380000,IF(J3185&lt;=9500000,260000,IF(J3185&lt;=10000000,130000,0))),0)</f>
        <v/>
      </c>
      <c r="M3185" s="16">
        <f>IF(D3185=1,IF(J3185&lt;=9000000,330000,IF(J3185&lt;=9500000,220000,IF(J3185&lt;=10000000,110000,0))),0)</f>
        <v/>
      </c>
      <c r="N3185" s="16">
        <f>IF(D3185=1,IF(J3185&lt;=9000000,50000,IF(J3185&lt;=9500000,40000,IF(J3185&lt;=10000000,20000,0))),0)</f>
        <v/>
      </c>
      <c r="O3185" s="16">
        <f>MAX(0,ROUNDDOWN(J3185-G3185-K3185-L3185-E3185*380000-F3185*630000-H3185,-3))</f>
        <v/>
      </c>
      <c r="P3185" s="16">
        <f>MAX(0,ROUNDDOWN(J3185-G3185-430000-M3185-E3185*330000-F3185*450000-I3185,-3))</f>
        <v/>
      </c>
      <c r="Q3185" s="16">
        <f>50000+N3185+E3185*50000+F3185*180000</f>
        <v/>
      </c>
      <c r="R3185" s="16">
        <f>IF(P3185&lt;=2000000,MIN(Q3185,P3185),MAX(Q3185-(P3185-2000000),50000))*0.05</f>
        <v/>
      </c>
      <c r="S3185" s="16">
        <f>MAX(0,P3185*0.1-R3185)</f>
        <v/>
      </c>
      <c r="T3185" s="16">
        <f>Q3185+MAX(0,K3185-480000)</f>
        <v/>
      </c>
      <c r="U3185" s="16">
        <f>P3185-T3185</f>
        <v/>
      </c>
      <c r="V3185" s="17">
        <f>IF(U3185&lt;0,0,LOOKUP(U3185,{0,1950001,3300001,6950001,9000001,18000001,40000001},{0.05,0.1,0.2,0.23,0.33,0.4,0.45}))</f>
        <v/>
      </c>
      <c r="W3185" s="18">
        <f>IF(U3185&lt;0,0.9,0.9-V3185*1.021)</f>
        <v/>
      </c>
      <c r="X3185" s="16">
        <f>ROUNDDOWN(S3185*0.2/W3185+2000,0)</f>
        <v/>
      </c>
      <c r="Y3185" s="17">
        <f>IF(O3185&lt;=0,0,LOOKUP(O3185,{0,1950001,3300001,6950001,9000001,18000001,40000001},{0.05,0.1,0.2,0.23,0.33,0.4,0.45}))</f>
        <v/>
      </c>
    </row>
    <row r="3186">
      <c r="A3186" t="inlineStr">
        <is>
          <t>1万円刻み</t>
        </is>
      </c>
      <c r="B3186" s="16">
        <f>'3_1万円刻み'!$A$676</f>
        <v/>
      </c>
      <c r="C3186" t="n">
        <v>2026</v>
      </c>
      <c r="D3186" t="n">
        <v>0</v>
      </c>
      <c r="E3186" t="n">
        <v>0</v>
      </c>
      <c r="F3186" t="n">
        <v>0</v>
      </c>
      <c r="G3186" s="16">
        <f>ROUND(MIN(B3186/12,650000)*12*0.0915+MIN(B3186/12,1390000)*12*(0.0504+0)+B3186*0.005,0)</f>
        <v/>
      </c>
      <c r="H3186" t="n">
        <v>0</v>
      </c>
      <c r="I3186" t="n">
        <v>0</v>
      </c>
      <c r="J3186" s="16">
        <f>IF(C3186=2026,IF(B3186&lt;741000,0,IF(B3186&lt;2191000,B3186-740000,IF(B3186&lt;2193000,1451000,IF(B3186&lt;2196000,1453000,IF(B3186&lt;2200000,1456000,IF(B3186&lt;3600000,ROUNDDOWN(B3186/4,-3)*2.8-80000,IF(B3186&lt;6600000,ROUNDDOWN(B3186/4,-3)*3.2-440000,IF(B3186&lt;8500000,ROUNDDOWN(B3186*0.9,0)-1100000,B3186-1950000)))))))),IF(B3186&lt;651000,0,IF(B3186&lt;1900000,B3186-650000,IF(B3186&lt;3600000,ROUNDDOWN(B3186/4,-3)*2.8-80000,IF(B3186&lt;6600000,ROUNDDOWN(B3186/4,-3)*3.2-440000,IF(B3186&lt;8500000,ROUNDDOWN(B3186*0.9,0)-1100000,B3186-1950000))))))</f>
        <v/>
      </c>
      <c r="K3186" s="16">
        <f>IF(J3186&gt;23500000,NA(),IF(C3186=2026,IF(J3186&lt;=4890000,1040000,IF(J3186&lt;=6550000,670000,620000)),IF(J3186&lt;=1320000,950000,IF(J3186&lt;=3360000,880000,IF(J3186&lt;=4890000,680000,IF(J3186&lt;=6550000,630000,580000))))))</f>
        <v/>
      </c>
      <c r="L3186" s="16">
        <f>IF(D3186=1,IF(J3186&lt;=9000000,380000,IF(J3186&lt;=9500000,260000,IF(J3186&lt;=10000000,130000,0))),0)</f>
        <v/>
      </c>
      <c r="M3186" s="16">
        <f>IF(D3186=1,IF(J3186&lt;=9000000,330000,IF(J3186&lt;=9500000,220000,IF(J3186&lt;=10000000,110000,0))),0)</f>
        <v/>
      </c>
      <c r="N3186" s="16">
        <f>IF(D3186=1,IF(J3186&lt;=9000000,50000,IF(J3186&lt;=9500000,40000,IF(J3186&lt;=10000000,20000,0))),0)</f>
        <v/>
      </c>
      <c r="O3186" s="16">
        <f>MAX(0,ROUNDDOWN(J3186-G3186-K3186-L3186-E3186*380000-F3186*630000-H3186,-3))</f>
        <v/>
      </c>
      <c r="P3186" s="16">
        <f>MAX(0,ROUNDDOWN(J3186-G3186-430000-M3186-E3186*330000-F3186*450000-I3186,-3))</f>
        <v/>
      </c>
      <c r="Q3186" s="16">
        <f>50000+N3186+E3186*50000+F3186*180000</f>
        <v/>
      </c>
      <c r="R3186" s="16">
        <f>IF(P3186&lt;=2000000,MIN(Q3186,P3186),MAX(Q3186-(P3186-2000000),50000))*0.05</f>
        <v/>
      </c>
      <c r="S3186" s="16">
        <f>MAX(0,P3186*0.1-R3186)</f>
        <v/>
      </c>
      <c r="T3186" s="16">
        <f>Q3186+MAX(0,K3186-480000)</f>
        <v/>
      </c>
      <c r="U3186" s="16">
        <f>P3186-T3186</f>
        <v/>
      </c>
      <c r="V3186" s="17">
        <f>IF(U3186&lt;0,0,LOOKUP(U3186,{0,1950001,3300001,6950001,9000001,18000001,40000001},{0.05,0.1,0.2,0.23,0.33,0.4,0.45}))</f>
        <v/>
      </c>
      <c r="W3186" s="18">
        <f>IF(U3186&lt;0,0.9,0.9-V3186*1.021)</f>
        <v/>
      </c>
      <c r="X3186" s="16">
        <f>ROUNDDOWN(S3186*0.2/W3186+2000,0)</f>
        <v/>
      </c>
      <c r="Y3186" s="17">
        <f>IF(O3186&lt;=0,0,LOOKUP(O3186,{0,1950001,3300001,6950001,9000001,18000001,40000001},{0.05,0.1,0.2,0.23,0.33,0.4,0.45}))</f>
        <v/>
      </c>
    </row>
    <row r="3187">
      <c r="A3187" t="inlineStr">
        <is>
          <t>1万円刻み</t>
        </is>
      </c>
      <c r="B3187" s="16">
        <f>'3_1万円刻み'!$A$676</f>
        <v/>
      </c>
      <c r="C3187" t="n">
        <v>2025</v>
      </c>
      <c r="D3187" t="n">
        <v>1</v>
      </c>
      <c r="E3187" t="n">
        <v>0</v>
      </c>
      <c r="F3187" t="n">
        <v>0</v>
      </c>
      <c r="G3187" s="16">
        <f>ROUND(MIN(B3187/12,650000)*12*0.0915+MIN(B3187/12,1390000)*12*(0.0504+0)+B3187*0.005,0)</f>
        <v/>
      </c>
      <c r="H3187" t="n">
        <v>0</v>
      </c>
      <c r="I3187" t="n">
        <v>0</v>
      </c>
      <c r="J3187" s="16">
        <f>IF(C3187=2026,IF(B3187&lt;741000,0,IF(B3187&lt;2191000,B3187-740000,IF(B3187&lt;2193000,1451000,IF(B3187&lt;2196000,1453000,IF(B3187&lt;2200000,1456000,IF(B3187&lt;3600000,ROUNDDOWN(B3187/4,-3)*2.8-80000,IF(B3187&lt;6600000,ROUNDDOWN(B3187/4,-3)*3.2-440000,IF(B3187&lt;8500000,ROUNDDOWN(B3187*0.9,0)-1100000,B3187-1950000)))))))),IF(B3187&lt;651000,0,IF(B3187&lt;1900000,B3187-650000,IF(B3187&lt;3600000,ROUNDDOWN(B3187/4,-3)*2.8-80000,IF(B3187&lt;6600000,ROUNDDOWN(B3187/4,-3)*3.2-440000,IF(B3187&lt;8500000,ROUNDDOWN(B3187*0.9,0)-1100000,B3187-1950000))))))</f>
        <v/>
      </c>
      <c r="K3187" s="16">
        <f>IF(J3187&gt;23500000,NA(),IF(C3187=2026,IF(J3187&lt;=4890000,1040000,IF(J3187&lt;=6550000,670000,620000)),IF(J3187&lt;=1320000,950000,IF(J3187&lt;=3360000,880000,IF(J3187&lt;=4890000,680000,IF(J3187&lt;=6550000,630000,580000))))))</f>
        <v/>
      </c>
      <c r="L3187" s="16">
        <f>IF(D3187=1,IF(J3187&lt;=9000000,380000,IF(J3187&lt;=9500000,260000,IF(J3187&lt;=10000000,130000,0))),0)</f>
        <v/>
      </c>
      <c r="M3187" s="16">
        <f>IF(D3187=1,IF(J3187&lt;=9000000,330000,IF(J3187&lt;=9500000,220000,IF(J3187&lt;=10000000,110000,0))),0)</f>
        <v/>
      </c>
      <c r="N3187" s="16">
        <f>IF(D3187=1,IF(J3187&lt;=9000000,50000,IF(J3187&lt;=9500000,40000,IF(J3187&lt;=10000000,20000,0))),0)</f>
        <v/>
      </c>
      <c r="O3187" s="16">
        <f>MAX(0,ROUNDDOWN(J3187-G3187-K3187-L3187-E3187*380000-F3187*630000-H3187,-3))</f>
        <v/>
      </c>
      <c r="P3187" s="16">
        <f>MAX(0,ROUNDDOWN(J3187-G3187-430000-M3187-E3187*330000-F3187*450000-I3187,-3))</f>
        <v/>
      </c>
      <c r="Q3187" s="16">
        <f>50000+N3187+E3187*50000+F3187*180000</f>
        <v/>
      </c>
      <c r="R3187" s="16">
        <f>IF(P3187&lt;=2000000,MIN(Q3187,P3187),MAX(Q3187-(P3187-2000000),50000))*0.05</f>
        <v/>
      </c>
      <c r="S3187" s="16">
        <f>MAX(0,P3187*0.1-R3187)</f>
        <v/>
      </c>
      <c r="T3187" s="16">
        <f>Q3187+MAX(0,K3187-480000)</f>
        <v/>
      </c>
      <c r="U3187" s="16">
        <f>P3187-T3187</f>
        <v/>
      </c>
      <c r="V3187" s="17">
        <f>IF(U3187&lt;0,0,LOOKUP(U3187,{0,1950001,3300001,6950001,9000001,18000001,40000001},{0.05,0.1,0.2,0.23,0.33,0.4,0.45}))</f>
        <v/>
      </c>
      <c r="W3187" s="18">
        <f>IF(U3187&lt;0,0.9,0.9-V3187*1.021)</f>
        <v/>
      </c>
      <c r="X3187" s="16">
        <f>ROUNDDOWN(S3187*0.2/W3187+2000,0)</f>
        <v/>
      </c>
      <c r="Y3187" s="17">
        <f>IF(O3187&lt;=0,0,LOOKUP(O3187,{0,1950001,3300001,6950001,9000001,18000001,40000001},{0.05,0.1,0.2,0.23,0.33,0.4,0.45}))</f>
        <v/>
      </c>
    </row>
    <row r="3188">
      <c r="A3188" t="inlineStr">
        <is>
          <t>1万円刻み</t>
        </is>
      </c>
      <c r="B3188" s="16">
        <f>'3_1万円刻み'!$A$676</f>
        <v/>
      </c>
      <c r="C3188" t="n">
        <v>2026</v>
      </c>
      <c r="D3188" t="n">
        <v>1</v>
      </c>
      <c r="E3188" t="n">
        <v>0</v>
      </c>
      <c r="F3188" t="n">
        <v>0</v>
      </c>
      <c r="G3188" s="16">
        <f>ROUND(MIN(B3188/12,650000)*12*0.0915+MIN(B3188/12,1390000)*12*(0.0504+0)+B3188*0.005,0)</f>
        <v/>
      </c>
      <c r="H3188" t="n">
        <v>0</v>
      </c>
      <c r="I3188" t="n">
        <v>0</v>
      </c>
      <c r="J3188" s="16">
        <f>IF(C3188=2026,IF(B3188&lt;741000,0,IF(B3188&lt;2191000,B3188-740000,IF(B3188&lt;2193000,1451000,IF(B3188&lt;2196000,1453000,IF(B3188&lt;2200000,1456000,IF(B3188&lt;3600000,ROUNDDOWN(B3188/4,-3)*2.8-80000,IF(B3188&lt;6600000,ROUNDDOWN(B3188/4,-3)*3.2-440000,IF(B3188&lt;8500000,ROUNDDOWN(B3188*0.9,0)-1100000,B3188-1950000)))))))),IF(B3188&lt;651000,0,IF(B3188&lt;1900000,B3188-650000,IF(B3188&lt;3600000,ROUNDDOWN(B3188/4,-3)*2.8-80000,IF(B3188&lt;6600000,ROUNDDOWN(B3188/4,-3)*3.2-440000,IF(B3188&lt;8500000,ROUNDDOWN(B3188*0.9,0)-1100000,B3188-1950000))))))</f>
        <v/>
      </c>
      <c r="K3188" s="16">
        <f>IF(J3188&gt;23500000,NA(),IF(C3188=2026,IF(J3188&lt;=4890000,1040000,IF(J3188&lt;=6550000,670000,620000)),IF(J3188&lt;=1320000,950000,IF(J3188&lt;=3360000,880000,IF(J3188&lt;=4890000,680000,IF(J3188&lt;=6550000,630000,580000))))))</f>
        <v/>
      </c>
      <c r="L3188" s="16">
        <f>IF(D3188=1,IF(J3188&lt;=9000000,380000,IF(J3188&lt;=9500000,260000,IF(J3188&lt;=10000000,130000,0))),0)</f>
        <v/>
      </c>
      <c r="M3188" s="16">
        <f>IF(D3188=1,IF(J3188&lt;=9000000,330000,IF(J3188&lt;=9500000,220000,IF(J3188&lt;=10000000,110000,0))),0)</f>
        <v/>
      </c>
      <c r="N3188" s="16">
        <f>IF(D3188=1,IF(J3188&lt;=9000000,50000,IF(J3188&lt;=9500000,40000,IF(J3188&lt;=10000000,20000,0))),0)</f>
        <v/>
      </c>
      <c r="O3188" s="16">
        <f>MAX(0,ROUNDDOWN(J3188-G3188-K3188-L3188-E3188*380000-F3188*630000-H3188,-3))</f>
        <v/>
      </c>
      <c r="P3188" s="16">
        <f>MAX(0,ROUNDDOWN(J3188-G3188-430000-M3188-E3188*330000-F3188*450000-I3188,-3))</f>
        <v/>
      </c>
      <c r="Q3188" s="16">
        <f>50000+N3188+E3188*50000+F3188*180000</f>
        <v/>
      </c>
      <c r="R3188" s="16">
        <f>IF(P3188&lt;=2000000,MIN(Q3188,P3188),MAX(Q3188-(P3188-2000000),50000))*0.05</f>
        <v/>
      </c>
      <c r="S3188" s="16">
        <f>MAX(0,P3188*0.1-R3188)</f>
        <v/>
      </c>
      <c r="T3188" s="16">
        <f>Q3188+MAX(0,K3188-480000)</f>
        <v/>
      </c>
      <c r="U3188" s="16">
        <f>P3188-T3188</f>
        <v/>
      </c>
      <c r="V3188" s="17">
        <f>IF(U3188&lt;0,0,LOOKUP(U3188,{0,1950001,3300001,6950001,9000001,18000001,40000001},{0.05,0.1,0.2,0.23,0.33,0.4,0.45}))</f>
        <v/>
      </c>
      <c r="W3188" s="18">
        <f>IF(U3188&lt;0,0.9,0.9-V3188*1.021)</f>
        <v/>
      </c>
      <c r="X3188" s="16">
        <f>ROUNDDOWN(S3188*0.2/W3188+2000,0)</f>
        <v/>
      </c>
      <c r="Y3188" s="17">
        <f>IF(O3188&lt;=0,0,LOOKUP(O3188,{0,1950001,3300001,6950001,9000001,18000001,40000001},{0.05,0.1,0.2,0.23,0.33,0.4,0.45}))</f>
        <v/>
      </c>
    </row>
    <row r="3189">
      <c r="A3189" t="inlineStr">
        <is>
          <t>1万円刻み</t>
        </is>
      </c>
      <c r="B3189" s="16">
        <f>'3_1万円刻み'!$A$677</f>
        <v/>
      </c>
      <c r="C3189" t="n">
        <v>2025</v>
      </c>
      <c r="D3189" t="n">
        <v>0</v>
      </c>
      <c r="E3189" t="n">
        <v>0</v>
      </c>
      <c r="F3189" t="n">
        <v>0</v>
      </c>
      <c r="G3189" s="16">
        <f>ROUND(MIN(B3189/12,650000)*12*0.0915+MIN(B3189/12,1390000)*12*(0.0504+0)+B3189*0.005,0)</f>
        <v/>
      </c>
      <c r="H3189" t="n">
        <v>0</v>
      </c>
      <c r="I3189" t="n">
        <v>0</v>
      </c>
      <c r="J3189" s="16">
        <f>IF(C3189=2026,IF(B3189&lt;741000,0,IF(B3189&lt;2191000,B3189-740000,IF(B3189&lt;2193000,1451000,IF(B3189&lt;2196000,1453000,IF(B3189&lt;2200000,1456000,IF(B3189&lt;3600000,ROUNDDOWN(B3189/4,-3)*2.8-80000,IF(B3189&lt;6600000,ROUNDDOWN(B3189/4,-3)*3.2-440000,IF(B3189&lt;8500000,ROUNDDOWN(B3189*0.9,0)-1100000,B3189-1950000)))))))),IF(B3189&lt;651000,0,IF(B3189&lt;1900000,B3189-650000,IF(B3189&lt;3600000,ROUNDDOWN(B3189/4,-3)*2.8-80000,IF(B3189&lt;6600000,ROUNDDOWN(B3189/4,-3)*3.2-440000,IF(B3189&lt;8500000,ROUNDDOWN(B3189*0.9,0)-1100000,B3189-1950000))))))</f>
        <v/>
      </c>
      <c r="K3189" s="16">
        <f>IF(J3189&gt;23500000,NA(),IF(C3189=2026,IF(J3189&lt;=4890000,1040000,IF(J3189&lt;=6550000,670000,620000)),IF(J3189&lt;=1320000,950000,IF(J3189&lt;=3360000,880000,IF(J3189&lt;=4890000,680000,IF(J3189&lt;=6550000,630000,580000))))))</f>
        <v/>
      </c>
      <c r="L3189" s="16">
        <f>IF(D3189=1,IF(J3189&lt;=9000000,380000,IF(J3189&lt;=9500000,260000,IF(J3189&lt;=10000000,130000,0))),0)</f>
        <v/>
      </c>
      <c r="M3189" s="16">
        <f>IF(D3189=1,IF(J3189&lt;=9000000,330000,IF(J3189&lt;=9500000,220000,IF(J3189&lt;=10000000,110000,0))),0)</f>
        <v/>
      </c>
      <c r="N3189" s="16">
        <f>IF(D3189=1,IF(J3189&lt;=9000000,50000,IF(J3189&lt;=9500000,40000,IF(J3189&lt;=10000000,20000,0))),0)</f>
        <v/>
      </c>
      <c r="O3189" s="16">
        <f>MAX(0,ROUNDDOWN(J3189-G3189-K3189-L3189-E3189*380000-F3189*630000-H3189,-3))</f>
        <v/>
      </c>
      <c r="P3189" s="16">
        <f>MAX(0,ROUNDDOWN(J3189-G3189-430000-M3189-E3189*330000-F3189*450000-I3189,-3))</f>
        <v/>
      </c>
      <c r="Q3189" s="16">
        <f>50000+N3189+E3189*50000+F3189*180000</f>
        <v/>
      </c>
      <c r="R3189" s="16">
        <f>IF(P3189&lt;=2000000,MIN(Q3189,P3189),MAX(Q3189-(P3189-2000000),50000))*0.05</f>
        <v/>
      </c>
      <c r="S3189" s="16">
        <f>MAX(0,P3189*0.1-R3189)</f>
        <v/>
      </c>
      <c r="T3189" s="16">
        <f>Q3189+MAX(0,K3189-480000)</f>
        <v/>
      </c>
      <c r="U3189" s="16">
        <f>P3189-T3189</f>
        <v/>
      </c>
      <c r="V3189" s="17">
        <f>IF(U3189&lt;0,0,LOOKUP(U3189,{0,1950001,3300001,6950001,9000001,18000001,40000001},{0.05,0.1,0.2,0.23,0.33,0.4,0.45}))</f>
        <v/>
      </c>
      <c r="W3189" s="18">
        <f>IF(U3189&lt;0,0.9,0.9-V3189*1.021)</f>
        <v/>
      </c>
      <c r="X3189" s="16">
        <f>ROUNDDOWN(S3189*0.2/W3189+2000,0)</f>
        <v/>
      </c>
      <c r="Y3189" s="17">
        <f>IF(O3189&lt;=0,0,LOOKUP(O3189,{0,1950001,3300001,6950001,9000001,18000001,40000001},{0.05,0.1,0.2,0.23,0.33,0.4,0.45}))</f>
        <v/>
      </c>
    </row>
    <row r="3190">
      <c r="A3190" t="inlineStr">
        <is>
          <t>1万円刻み</t>
        </is>
      </c>
      <c r="B3190" s="16">
        <f>'3_1万円刻み'!$A$677</f>
        <v/>
      </c>
      <c r="C3190" t="n">
        <v>2026</v>
      </c>
      <c r="D3190" t="n">
        <v>0</v>
      </c>
      <c r="E3190" t="n">
        <v>0</v>
      </c>
      <c r="F3190" t="n">
        <v>0</v>
      </c>
      <c r="G3190" s="16">
        <f>ROUND(MIN(B3190/12,650000)*12*0.0915+MIN(B3190/12,1390000)*12*(0.0504+0)+B3190*0.005,0)</f>
        <v/>
      </c>
      <c r="H3190" t="n">
        <v>0</v>
      </c>
      <c r="I3190" t="n">
        <v>0</v>
      </c>
      <c r="J3190" s="16">
        <f>IF(C3190=2026,IF(B3190&lt;741000,0,IF(B3190&lt;2191000,B3190-740000,IF(B3190&lt;2193000,1451000,IF(B3190&lt;2196000,1453000,IF(B3190&lt;2200000,1456000,IF(B3190&lt;3600000,ROUNDDOWN(B3190/4,-3)*2.8-80000,IF(B3190&lt;6600000,ROUNDDOWN(B3190/4,-3)*3.2-440000,IF(B3190&lt;8500000,ROUNDDOWN(B3190*0.9,0)-1100000,B3190-1950000)))))))),IF(B3190&lt;651000,0,IF(B3190&lt;1900000,B3190-650000,IF(B3190&lt;3600000,ROUNDDOWN(B3190/4,-3)*2.8-80000,IF(B3190&lt;6600000,ROUNDDOWN(B3190/4,-3)*3.2-440000,IF(B3190&lt;8500000,ROUNDDOWN(B3190*0.9,0)-1100000,B3190-1950000))))))</f>
        <v/>
      </c>
      <c r="K3190" s="16">
        <f>IF(J3190&gt;23500000,NA(),IF(C3190=2026,IF(J3190&lt;=4890000,1040000,IF(J3190&lt;=6550000,670000,620000)),IF(J3190&lt;=1320000,950000,IF(J3190&lt;=3360000,880000,IF(J3190&lt;=4890000,680000,IF(J3190&lt;=6550000,630000,580000))))))</f>
        <v/>
      </c>
      <c r="L3190" s="16">
        <f>IF(D3190=1,IF(J3190&lt;=9000000,380000,IF(J3190&lt;=9500000,260000,IF(J3190&lt;=10000000,130000,0))),0)</f>
        <v/>
      </c>
      <c r="M3190" s="16">
        <f>IF(D3190=1,IF(J3190&lt;=9000000,330000,IF(J3190&lt;=9500000,220000,IF(J3190&lt;=10000000,110000,0))),0)</f>
        <v/>
      </c>
      <c r="N3190" s="16">
        <f>IF(D3190=1,IF(J3190&lt;=9000000,50000,IF(J3190&lt;=9500000,40000,IF(J3190&lt;=10000000,20000,0))),0)</f>
        <v/>
      </c>
      <c r="O3190" s="16">
        <f>MAX(0,ROUNDDOWN(J3190-G3190-K3190-L3190-E3190*380000-F3190*630000-H3190,-3))</f>
        <v/>
      </c>
      <c r="P3190" s="16">
        <f>MAX(0,ROUNDDOWN(J3190-G3190-430000-M3190-E3190*330000-F3190*450000-I3190,-3))</f>
        <v/>
      </c>
      <c r="Q3190" s="16">
        <f>50000+N3190+E3190*50000+F3190*180000</f>
        <v/>
      </c>
      <c r="R3190" s="16">
        <f>IF(P3190&lt;=2000000,MIN(Q3190,P3190),MAX(Q3190-(P3190-2000000),50000))*0.05</f>
        <v/>
      </c>
      <c r="S3190" s="16">
        <f>MAX(0,P3190*0.1-R3190)</f>
        <v/>
      </c>
      <c r="T3190" s="16">
        <f>Q3190+MAX(0,K3190-480000)</f>
        <v/>
      </c>
      <c r="U3190" s="16">
        <f>P3190-T3190</f>
        <v/>
      </c>
      <c r="V3190" s="17">
        <f>IF(U3190&lt;0,0,LOOKUP(U3190,{0,1950001,3300001,6950001,9000001,18000001,40000001},{0.05,0.1,0.2,0.23,0.33,0.4,0.45}))</f>
        <v/>
      </c>
      <c r="W3190" s="18">
        <f>IF(U3190&lt;0,0.9,0.9-V3190*1.021)</f>
        <v/>
      </c>
      <c r="X3190" s="16">
        <f>ROUNDDOWN(S3190*0.2/W3190+2000,0)</f>
        <v/>
      </c>
      <c r="Y3190" s="17">
        <f>IF(O3190&lt;=0,0,LOOKUP(O3190,{0,1950001,3300001,6950001,9000001,18000001,40000001},{0.05,0.1,0.2,0.23,0.33,0.4,0.45}))</f>
        <v/>
      </c>
    </row>
    <row r="3191">
      <c r="A3191" t="inlineStr">
        <is>
          <t>1万円刻み</t>
        </is>
      </c>
      <c r="B3191" s="16">
        <f>'3_1万円刻み'!$A$677</f>
        <v/>
      </c>
      <c r="C3191" t="n">
        <v>2025</v>
      </c>
      <c r="D3191" t="n">
        <v>1</v>
      </c>
      <c r="E3191" t="n">
        <v>0</v>
      </c>
      <c r="F3191" t="n">
        <v>0</v>
      </c>
      <c r="G3191" s="16">
        <f>ROUND(MIN(B3191/12,650000)*12*0.0915+MIN(B3191/12,1390000)*12*(0.0504+0)+B3191*0.005,0)</f>
        <v/>
      </c>
      <c r="H3191" t="n">
        <v>0</v>
      </c>
      <c r="I3191" t="n">
        <v>0</v>
      </c>
      <c r="J3191" s="16">
        <f>IF(C3191=2026,IF(B3191&lt;741000,0,IF(B3191&lt;2191000,B3191-740000,IF(B3191&lt;2193000,1451000,IF(B3191&lt;2196000,1453000,IF(B3191&lt;2200000,1456000,IF(B3191&lt;3600000,ROUNDDOWN(B3191/4,-3)*2.8-80000,IF(B3191&lt;6600000,ROUNDDOWN(B3191/4,-3)*3.2-440000,IF(B3191&lt;8500000,ROUNDDOWN(B3191*0.9,0)-1100000,B3191-1950000)))))))),IF(B3191&lt;651000,0,IF(B3191&lt;1900000,B3191-650000,IF(B3191&lt;3600000,ROUNDDOWN(B3191/4,-3)*2.8-80000,IF(B3191&lt;6600000,ROUNDDOWN(B3191/4,-3)*3.2-440000,IF(B3191&lt;8500000,ROUNDDOWN(B3191*0.9,0)-1100000,B3191-1950000))))))</f>
        <v/>
      </c>
      <c r="K3191" s="16">
        <f>IF(J3191&gt;23500000,NA(),IF(C3191=2026,IF(J3191&lt;=4890000,1040000,IF(J3191&lt;=6550000,670000,620000)),IF(J3191&lt;=1320000,950000,IF(J3191&lt;=3360000,880000,IF(J3191&lt;=4890000,680000,IF(J3191&lt;=6550000,630000,580000))))))</f>
        <v/>
      </c>
      <c r="L3191" s="16">
        <f>IF(D3191=1,IF(J3191&lt;=9000000,380000,IF(J3191&lt;=9500000,260000,IF(J3191&lt;=10000000,130000,0))),0)</f>
        <v/>
      </c>
      <c r="M3191" s="16">
        <f>IF(D3191=1,IF(J3191&lt;=9000000,330000,IF(J3191&lt;=9500000,220000,IF(J3191&lt;=10000000,110000,0))),0)</f>
        <v/>
      </c>
      <c r="N3191" s="16">
        <f>IF(D3191=1,IF(J3191&lt;=9000000,50000,IF(J3191&lt;=9500000,40000,IF(J3191&lt;=10000000,20000,0))),0)</f>
        <v/>
      </c>
      <c r="O3191" s="16">
        <f>MAX(0,ROUNDDOWN(J3191-G3191-K3191-L3191-E3191*380000-F3191*630000-H3191,-3))</f>
        <v/>
      </c>
      <c r="P3191" s="16">
        <f>MAX(0,ROUNDDOWN(J3191-G3191-430000-M3191-E3191*330000-F3191*450000-I3191,-3))</f>
        <v/>
      </c>
      <c r="Q3191" s="16">
        <f>50000+N3191+E3191*50000+F3191*180000</f>
        <v/>
      </c>
      <c r="R3191" s="16">
        <f>IF(P3191&lt;=2000000,MIN(Q3191,P3191),MAX(Q3191-(P3191-2000000),50000))*0.05</f>
        <v/>
      </c>
      <c r="S3191" s="16">
        <f>MAX(0,P3191*0.1-R3191)</f>
        <v/>
      </c>
      <c r="T3191" s="16">
        <f>Q3191+MAX(0,K3191-480000)</f>
        <v/>
      </c>
      <c r="U3191" s="16">
        <f>P3191-T3191</f>
        <v/>
      </c>
      <c r="V3191" s="17">
        <f>IF(U3191&lt;0,0,LOOKUP(U3191,{0,1950001,3300001,6950001,9000001,18000001,40000001},{0.05,0.1,0.2,0.23,0.33,0.4,0.45}))</f>
        <v/>
      </c>
      <c r="W3191" s="18">
        <f>IF(U3191&lt;0,0.9,0.9-V3191*1.021)</f>
        <v/>
      </c>
      <c r="X3191" s="16">
        <f>ROUNDDOWN(S3191*0.2/W3191+2000,0)</f>
        <v/>
      </c>
      <c r="Y3191" s="17">
        <f>IF(O3191&lt;=0,0,LOOKUP(O3191,{0,1950001,3300001,6950001,9000001,18000001,40000001},{0.05,0.1,0.2,0.23,0.33,0.4,0.45}))</f>
        <v/>
      </c>
    </row>
    <row r="3192">
      <c r="A3192" t="inlineStr">
        <is>
          <t>1万円刻み</t>
        </is>
      </c>
      <c r="B3192" s="16">
        <f>'3_1万円刻み'!$A$677</f>
        <v/>
      </c>
      <c r="C3192" t="n">
        <v>2026</v>
      </c>
      <c r="D3192" t="n">
        <v>1</v>
      </c>
      <c r="E3192" t="n">
        <v>0</v>
      </c>
      <c r="F3192" t="n">
        <v>0</v>
      </c>
      <c r="G3192" s="16">
        <f>ROUND(MIN(B3192/12,650000)*12*0.0915+MIN(B3192/12,1390000)*12*(0.0504+0)+B3192*0.005,0)</f>
        <v/>
      </c>
      <c r="H3192" t="n">
        <v>0</v>
      </c>
      <c r="I3192" t="n">
        <v>0</v>
      </c>
      <c r="J3192" s="16">
        <f>IF(C3192=2026,IF(B3192&lt;741000,0,IF(B3192&lt;2191000,B3192-740000,IF(B3192&lt;2193000,1451000,IF(B3192&lt;2196000,1453000,IF(B3192&lt;2200000,1456000,IF(B3192&lt;3600000,ROUNDDOWN(B3192/4,-3)*2.8-80000,IF(B3192&lt;6600000,ROUNDDOWN(B3192/4,-3)*3.2-440000,IF(B3192&lt;8500000,ROUNDDOWN(B3192*0.9,0)-1100000,B3192-1950000)))))))),IF(B3192&lt;651000,0,IF(B3192&lt;1900000,B3192-650000,IF(B3192&lt;3600000,ROUNDDOWN(B3192/4,-3)*2.8-80000,IF(B3192&lt;6600000,ROUNDDOWN(B3192/4,-3)*3.2-440000,IF(B3192&lt;8500000,ROUNDDOWN(B3192*0.9,0)-1100000,B3192-1950000))))))</f>
        <v/>
      </c>
      <c r="K3192" s="16">
        <f>IF(J3192&gt;23500000,NA(),IF(C3192=2026,IF(J3192&lt;=4890000,1040000,IF(J3192&lt;=6550000,670000,620000)),IF(J3192&lt;=1320000,950000,IF(J3192&lt;=3360000,880000,IF(J3192&lt;=4890000,680000,IF(J3192&lt;=6550000,630000,580000))))))</f>
        <v/>
      </c>
      <c r="L3192" s="16">
        <f>IF(D3192=1,IF(J3192&lt;=9000000,380000,IF(J3192&lt;=9500000,260000,IF(J3192&lt;=10000000,130000,0))),0)</f>
        <v/>
      </c>
      <c r="M3192" s="16">
        <f>IF(D3192=1,IF(J3192&lt;=9000000,330000,IF(J3192&lt;=9500000,220000,IF(J3192&lt;=10000000,110000,0))),0)</f>
        <v/>
      </c>
      <c r="N3192" s="16">
        <f>IF(D3192=1,IF(J3192&lt;=9000000,50000,IF(J3192&lt;=9500000,40000,IF(J3192&lt;=10000000,20000,0))),0)</f>
        <v/>
      </c>
      <c r="O3192" s="16">
        <f>MAX(0,ROUNDDOWN(J3192-G3192-K3192-L3192-E3192*380000-F3192*630000-H3192,-3))</f>
        <v/>
      </c>
      <c r="P3192" s="16">
        <f>MAX(0,ROUNDDOWN(J3192-G3192-430000-M3192-E3192*330000-F3192*450000-I3192,-3))</f>
        <v/>
      </c>
      <c r="Q3192" s="16">
        <f>50000+N3192+E3192*50000+F3192*180000</f>
        <v/>
      </c>
      <c r="R3192" s="16">
        <f>IF(P3192&lt;=2000000,MIN(Q3192,P3192),MAX(Q3192-(P3192-2000000),50000))*0.05</f>
        <v/>
      </c>
      <c r="S3192" s="16">
        <f>MAX(0,P3192*0.1-R3192)</f>
        <v/>
      </c>
      <c r="T3192" s="16">
        <f>Q3192+MAX(0,K3192-480000)</f>
        <v/>
      </c>
      <c r="U3192" s="16">
        <f>P3192-T3192</f>
        <v/>
      </c>
      <c r="V3192" s="17">
        <f>IF(U3192&lt;0,0,LOOKUP(U3192,{0,1950001,3300001,6950001,9000001,18000001,40000001},{0.05,0.1,0.2,0.23,0.33,0.4,0.45}))</f>
        <v/>
      </c>
      <c r="W3192" s="18">
        <f>IF(U3192&lt;0,0.9,0.9-V3192*1.021)</f>
        <v/>
      </c>
      <c r="X3192" s="16">
        <f>ROUNDDOWN(S3192*0.2/W3192+2000,0)</f>
        <v/>
      </c>
      <c r="Y3192" s="17">
        <f>IF(O3192&lt;=0,0,LOOKUP(O3192,{0,1950001,3300001,6950001,9000001,18000001,40000001},{0.05,0.1,0.2,0.23,0.33,0.4,0.45}))</f>
        <v/>
      </c>
    </row>
    <row r="3193">
      <c r="A3193" t="inlineStr">
        <is>
          <t>1万円刻み</t>
        </is>
      </c>
      <c r="B3193" s="16">
        <f>'3_1万円刻み'!$A$678</f>
        <v/>
      </c>
      <c r="C3193" t="n">
        <v>2025</v>
      </c>
      <c r="D3193" t="n">
        <v>0</v>
      </c>
      <c r="E3193" t="n">
        <v>0</v>
      </c>
      <c r="F3193" t="n">
        <v>0</v>
      </c>
      <c r="G3193" s="16">
        <f>ROUND(MIN(B3193/12,650000)*12*0.0915+MIN(B3193/12,1390000)*12*(0.0504+0)+B3193*0.005,0)</f>
        <v/>
      </c>
      <c r="H3193" t="n">
        <v>0</v>
      </c>
      <c r="I3193" t="n">
        <v>0</v>
      </c>
      <c r="J3193" s="16">
        <f>IF(C3193=2026,IF(B3193&lt;741000,0,IF(B3193&lt;2191000,B3193-740000,IF(B3193&lt;2193000,1451000,IF(B3193&lt;2196000,1453000,IF(B3193&lt;2200000,1456000,IF(B3193&lt;3600000,ROUNDDOWN(B3193/4,-3)*2.8-80000,IF(B3193&lt;6600000,ROUNDDOWN(B3193/4,-3)*3.2-440000,IF(B3193&lt;8500000,ROUNDDOWN(B3193*0.9,0)-1100000,B3193-1950000)))))))),IF(B3193&lt;651000,0,IF(B3193&lt;1900000,B3193-650000,IF(B3193&lt;3600000,ROUNDDOWN(B3193/4,-3)*2.8-80000,IF(B3193&lt;6600000,ROUNDDOWN(B3193/4,-3)*3.2-440000,IF(B3193&lt;8500000,ROUNDDOWN(B3193*0.9,0)-1100000,B3193-1950000))))))</f>
        <v/>
      </c>
      <c r="K3193" s="16">
        <f>IF(J3193&gt;23500000,NA(),IF(C3193=2026,IF(J3193&lt;=4890000,1040000,IF(J3193&lt;=6550000,670000,620000)),IF(J3193&lt;=1320000,950000,IF(J3193&lt;=3360000,880000,IF(J3193&lt;=4890000,680000,IF(J3193&lt;=6550000,630000,580000))))))</f>
        <v/>
      </c>
      <c r="L3193" s="16">
        <f>IF(D3193=1,IF(J3193&lt;=9000000,380000,IF(J3193&lt;=9500000,260000,IF(J3193&lt;=10000000,130000,0))),0)</f>
        <v/>
      </c>
      <c r="M3193" s="16">
        <f>IF(D3193=1,IF(J3193&lt;=9000000,330000,IF(J3193&lt;=9500000,220000,IF(J3193&lt;=10000000,110000,0))),0)</f>
        <v/>
      </c>
      <c r="N3193" s="16">
        <f>IF(D3193=1,IF(J3193&lt;=9000000,50000,IF(J3193&lt;=9500000,40000,IF(J3193&lt;=10000000,20000,0))),0)</f>
        <v/>
      </c>
      <c r="O3193" s="16">
        <f>MAX(0,ROUNDDOWN(J3193-G3193-K3193-L3193-E3193*380000-F3193*630000-H3193,-3))</f>
        <v/>
      </c>
      <c r="P3193" s="16">
        <f>MAX(0,ROUNDDOWN(J3193-G3193-430000-M3193-E3193*330000-F3193*450000-I3193,-3))</f>
        <v/>
      </c>
      <c r="Q3193" s="16">
        <f>50000+N3193+E3193*50000+F3193*180000</f>
        <v/>
      </c>
      <c r="R3193" s="16">
        <f>IF(P3193&lt;=2000000,MIN(Q3193,P3193),MAX(Q3193-(P3193-2000000),50000))*0.05</f>
        <v/>
      </c>
      <c r="S3193" s="16">
        <f>MAX(0,P3193*0.1-R3193)</f>
        <v/>
      </c>
      <c r="T3193" s="16">
        <f>Q3193+MAX(0,K3193-480000)</f>
        <v/>
      </c>
      <c r="U3193" s="16">
        <f>P3193-T3193</f>
        <v/>
      </c>
      <c r="V3193" s="17">
        <f>IF(U3193&lt;0,0,LOOKUP(U3193,{0,1950001,3300001,6950001,9000001,18000001,40000001},{0.05,0.1,0.2,0.23,0.33,0.4,0.45}))</f>
        <v/>
      </c>
      <c r="W3193" s="18">
        <f>IF(U3193&lt;0,0.9,0.9-V3193*1.021)</f>
        <v/>
      </c>
      <c r="X3193" s="16">
        <f>ROUNDDOWN(S3193*0.2/W3193+2000,0)</f>
        <v/>
      </c>
      <c r="Y3193" s="17">
        <f>IF(O3193&lt;=0,0,LOOKUP(O3193,{0,1950001,3300001,6950001,9000001,18000001,40000001},{0.05,0.1,0.2,0.23,0.33,0.4,0.45}))</f>
        <v/>
      </c>
    </row>
    <row r="3194">
      <c r="A3194" t="inlineStr">
        <is>
          <t>1万円刻み</t>
        </is>
      </c>
      <c r="B3194" s="16">
        <f>'3_1万円刻み'!$A$678</f>
        <v/>
      </c>
      <c r="C3194" t="n">
        <v>2026</v>
      </c>
      <c r="D3194" t="n">
        <v>0</v>
      </c>
      <c r="E3194" t="n">
        <v>0</v>
      </c>
      <c r="F3194" t="n">
        <v>0</v>
      </c>
      <c r="G3194" s="16">
        <f>ROUND(MIN(B3194/12,650000)*12*0.0915+MIN(B3194/12,1390000)*12*(0.0504+0)+B3194*0.005,0)</f>
        <v/>
      </c>
      <c r="H3194" t="n">
        <v>0</v>
      </c>
      <c r="I3194" t="n">
        <v>0</v>
      </c>
      <c r="J3194" s="16">
        <f>IF(C3194=2026,IF(B3194&lt;741000,0,IF(B3194&lt;2191000,B3194-740000,IF(B3194&lt;2193000,1451000,IF(B3194&lt;2196000,1453000,IF(B3194&lt;2200000,1456000,IF(B3194&lt;3600000,ROUNDDOWN(B3194/4,-3)*2.8-80000,IF(B3194&lt;6600000,ROUNDDOWN(B3194/4,-3)*3.2-440000,IF(B3194&lt;8500000,ROUNDDOWN(B3194*0.9,0)-1100000,B3194-1950000)))))))),IF(B3194&lt;651000,0,IF(B3194&lt;1900000,B3194-650000,IF(B3194&lt;3600000,ROUNDDOWN(B3194/4,-3)*2.8-80000,IF(B3194&lt;6600000,ROUNDDOWN(B3194/4,-3)*3.2-440000,IF(B3194&lt;8500000,ROUNDDOWN(B3194*0.9,0)-1100000,B3194-1950000))))))</f>
        <v/>
      </c>
      <c r="K3194" s="16">
        <f>IF(J3194&gt;23500000,NA(),IF(C3194=2026,IF(J3194&lt;=4890000,1040000,IF(J3194&lt;=6550000,670000,620000)),IF(J3194&lt;=1320000,950000,IF(J3194&lt;=3360000,880000,IF(J3194&lt;=4890000,680000,IF(J3194&lt;=6550000,630000,580000))))))</f>
        <v/>
      </c>
      <c r="L3194" s="16">
        <f>IF(D3194=1,IF(J3194&lt;=9000000,380000,IF(J3194&lt;=9500000,260000,IF(J3194&lt;=10000000,130000,0))),0)</f>
        <v/>
      </c>
      <c r="M3194" s="16">
        <f>IF(D3194=1,IF(J3194&lt;=9000000,330000,IF(J3194&lt;=9500000,220000,IF(J3194&lt;=10000000,110000,0))),0)</f>
        <v/>
      </c>
      <c r="N3194" s="16">
        <f>IF(D3194=1,IF(J3194&lt;=9000000,50000,IF(J3194&lt;=9500000,40000,IF(J3194&lt;=10000000,20000,0))),0)</f>
        <v/>
      </c>
      <c r="O3194" s="16">
        <f>MAX(0,ROUNDDOWN(J3194-G3194-K3194-L3194-E3194*380000-F3194*630000-H3194,-3))</f>
        <v/>
      </c>
      <c r="P3194" s="16">
        <f>MAX(0,ROUNDDOWN(J3194-G3194-430000-M3194-E3194*330000-F3194*450000-I3194,-3))</f>
        <v/>
      </c>
      <c r="Q3194" s="16">
        <f>50000+N3194+E3194*50000+F3194*180000</f>
        <v/>
      </c>
      <c r="R3194" s="16">
        <f>IF(P3194&lt;=2000000,MIN(Q3194,P3194),MAX(Q3194-(P3194-2000000),50000))*0.05</f>
        <v/>
      </c>
      <c r="S3194" s="16">
        <f>MAX(0,P3194*0.1-R3194)</f>
        <v/>
      </c>
      <c r="T3194" s="16">
        <f>Q3194+MAX(0,K3194-480000)</f>
        <v/>
      </c>
      <c r="U3194" s="16">
        <f>P3194-T3194</f>
        <v/>
      </c>
      <c r="V3194" s="17">
        <f>IF(U3194&lt;0,0,LOOKUP(U3194,{0,1950001,3300001,6950001,9000001,18000001,40000001},{0.05,0.1,0.2,0.23,0.33,0.4,0.45}))</f>
        <v/>
      </c>
      <c r="W3194" s="18">
        <f>IF(U3194&lt;0,0.9,0.9-V3194*1.021)</f>
        <v/>
      </c>
      <c r="X3194" s="16">
        <f>ROUNDDOWN(S3194*0.2/W3194+2000,0)</f>
        <v/>
      </c>
      <c r="Y3194" s="17">
        <f>IF(O3194&lt;=0,0,LOOKUP(O3194,{0,1950001,3300001,6950001,9000001,18000001,40000001},{0.05,0.1,0.2,0.23,0.33,0.4,0.45}))</f>
        <v/>
      </c>
    </row>
    <row r="3195">
      <c r="A3195" t="inlineStr">
        <is>
          <t>1万円刻み</t>
        </is>
      </c>
      <c r="B3195" s="16">
        <f>'3_1万円刻み'!$A$678</f>
        <v/>
      </c>
      <c r="C3195" t="n">
        <v>2025</v>
      </c>
      <c r="D3195" t="n">
        <v>1</v>
      </c>
      <c r="E3195" t="n">
        <v>0</v>
      </c>
      <c r="F3195" t="n">
        <v>0</v>
      </c>
      <c r="G3195" s="16">
        <f>ROUND(MIN(B3195/12,650000)*12*0.0915+MIN(B3195/12,1390000)*12*(0.0504+0)+B3195*0.005,0)</f>
        <v/>
      </c>
      <c r="H3195" t="n">
        <v>0</v>
      </c>
      <c r="I3195" t="n">
        <v>0</v>
      </c>
      <c r="J3195" s="16">
        <f>IF(C3195=2026,IF(B3195&lt;741000,0,IF(B3195&lt;2191000,B3195-740000,IF(B3195&lt;2193000,1451000,IF(B3195&lt;2196000,1453000,IF(B3195&lt;2200000,1456000,IF(B3195&lt;3600000,ROUNDDOWN(B3195/4,-3)*2.8-80000,IF(B3195&lt;6600000,ROUNDDOWN(B3195/4,-3)*3.2-440000,IF(B3195&lt;8500000,ROUNDDOWN(B3195*0.9,0)-1100000,B3195-1950000)))))))),IF(B3195&lt;651000,0,IF(B3195&lt;1900000,B3195-650000,IF(B3195&lt;3600000,ROUNDDOWN(B3195/4,-3)*2.8-80000,IF(B3195&lt;6600000,ROUNDDOWN(B3195/4,-3)*3.2-440000,IF(B3195&lt;8500000,ROUNDDOWN(B3195*0.9,0)-1100000,B3195-1950000))))))</f>
        <v/>
      </c>
      <c r="K3195" s="16">
        <f>IF(J3195&gt;23500000,NA(),IF(C3195=2026,IF(J3195&lt;=4890000,1040000,IF(J3195&lt;=6550000,670000,620000)),IF(J3195&lt;=1320000,950000,IF(J3195&lt;=3360000,880000,IF(J3195&lt;=4890000,680000,IF(J3195&lt;=6550000,630000,580000))))))</f>
        <v/>
      </c>
      <c r="L3195" s="16">
        <f>IF(D3195=1,IF(J3195&lt;=9000000,380000,IF(J3195&lt;=9500000,260000,IF(J3195&lt;=10000000,130000,0))),0)</f>
        <v/>
      </c>
      <c r="M3195" s="16">
        <f>IF(D3195=1,IF(J3195&lt;=9000000,330000,IF(J3195&lt;=9500000,220000,IF(J3195&lt;=10000000,110000,0))),0)</f>
        <v/>
      </c>
      <c r="N3195" s="16">
        <f>IF(D3195=1,IF(J3195&lt;=9000000,50000,IF(J3195&lt;=9500000,40000,IF(J3195&lt;=10000000,20000,0))),0)</f>
        <v/>
      </c>
      <c r="O3195" s="16">
        <f>MAX(0,ROUNDDOWN(J3195-G3195-K3195-L3195-E3195*380000-F3195*630000-H3195,-3))</f>
        <v/>
      </c>
      <c r="P3195" s="16">
        <f>MAX(0,ROUNDDOWN(J3195-G3195-430000-M3195-E3195*330000-F3195*450000-I3195,-3))</f>
        <v/>
      </c>
      <c r="Q3195" s="16">
        <f>50000+N3195+E3195*50000+F3195*180000</f>
        <v/>
      </c>
      <c r="R3195" s="16">
        <f>IF(P3195&lt;=2000000,MIN(Q3195,P3195),MAX(Q3195-(P3195-2000000),50000))*0.05</f>
        <v/>
      </c>
      <c r="S3195" s="16">
        <f>MAX(0,P3195*0.1-R3195)</f>
        <v/>
      </c>
      <c r="T3195" s="16">
        <f>Q3195+MAX(0,K3195-480000)</f>
        <v/>
      </c>
      <c r="U3195" s="16">
        <f>P3195-T3195</f>
        <v/>
      </c>
      <c r="V3195" s="17">
        <f>IF(U3195&lt;0,0,LOOKUP(U3195,{0,1950001,3300001,6950001,9000001,18000001,40000001},{0.05,0.1,0.2,0.23,0.33,0.4,0.45}))</f>
        <v/>
      </c>
      <c r="W3195" s="18">
        <f>IF(U3195&lt;0,0.9,0.9-V3195*1.021)</f>
        <v/>
      </c>
      <c r="X3195" s="16">
        <f>ROUNDDOWN(S3195*0.2/W3195+2000,0)</f>
        <v/>
      </c>
      <c r="Y3195" s="17">
        <f>IF(O3195&lt;=0,0,LOOKUP(O3195,{0,1950001,3300001,6950001,9000001,18000001,40000001},{0.05,0.1,0.2,0.23,0.33,0.4,0.45}))</f>
        <v/>
      </c>
    </row>
    <row r="3196">
      <c r="A3196" t="inlineStr">
        <is>
          <t>1万円刻み</t>
        </is>
      </c>
      <c r="B3196" s="16">
        <f>'3_1万円刻み'!$A$678</f>
        <v/>
      </c>
      <c r="C3196" t="n">
        <v>2026</v>
      </c>
      <c r="D3196" t="n">
        <v>1</v>
      </c>
      <c r="E3196" t="n">
        <v>0</v>
      </c>
      <c r="F3196" t="n">
        <v>0</v>
      </c>
      <c r="G3196" s="16">
        <f>ROUND(MIN(B3196/12,650000)*12*0.0915+MIN(B3196/12,1390000)*12*(0.0504+0)+B3196*0.005,0)</f>
        <v/>
      </c>
      <c r="H3196" t="n">
        <v>0</v>
      </c>
      <c r="I3196" t="n">
        <v>0</v>
      </c>
      <c r="J3196" s="16">
        <f>IF(C3196=2026,IF(B3196&lt;741000,0,IF(B3196&lt;2191000,B3196-740000,IF(B3196&lt;2193000,1451000,IF(B3196&lt;2196000,1453000,IF(B3196&lt;2200000,1456000,IF(B3196&lt;3600000,ROUNDDOWN(B3196/4,-3)*2.8-80000,IF(B3196&lt;6600000,ROUNDDOWN(B3196/4,-3)*3.2-440000,IF(B3196&lt;8500000,ROUNDDOWN(B3196*0.9,0)-1100000,B3196-1950000)))))))),IF(B3196&lt;651000,0,IF(B3196&lt;1900000,B3196-650000,IF(B3196&lt;3600000,ROUNDDOWN(B3196/4,-3)*2.8-80000,IF(B3196&lt;6600000,ROUNDDOWN(B3196/4,-3)*3.2-440000,IF(B3196&lt;8500000,ROUNDDOWN(B3196*0.9,0)-1100000,B3196-1950000))))))</f>
        <v/>
      </c>
      <c r="K3196" s="16">
        <f>IF(J3196&gt;23500000,NA(),IF(C3196=2026,IF(J3196&lt;=4890000,1040000,IF(J3196&lt;=6550000,670000,620000)),IF(J3196&lt;=1320000,950000,IF(J3196&lt;=3360000,880000,IF(J3196&lt;=4890000,680000,IF(J3196&lt;=6550000,630000,580000))))))</f>
        <v/>
      </c>
      <c r="L3196" s="16">
        <f>IF(D3196=1,IF(J3196&lt;=9000000,380000,IF(J3196&lt;=9500000,260000,IF(J3196&lt;=10000000,130000,0))),0)</f>
        <v/>
      </c>
      <c r="M3196" s="16">
        <f>IF(D3196=1,IF(J3196&lt;=9000000,330000,IF(J3196&lt;=9500000,220000,IF(J3196&lt;=10000000,110000,0))),0)</f>
        <v/>
      </c>
      <c r="N3196" s="16">
        <f>IF(D3196=1,IF(J3196&lt;=9000000,50000,IF(J3196&lt;=9500000,40000,IF(J3196&lt;=10000000,20000,0))),0)</f>
        <v/>
      </c>
      <c r="O3196" s="16">
        <f>MAX(0,ROUNDDOWN(J3196-G3196-K3196-L3196-E3196*380000-F3196*630000-H3196,-3))</f>
        <v/>
      </c>
      <c r="P3196" s="16">
        <f>MAX(0,ROUNDDOWN(J3196-G3196-430000-M3196-E3196*330000-F3196*450000-I3196,-3))</f>
        <v/>
      </c>
      <c r="Q3196" s="16">
        <f>50000+N3196+E3196*50000+F3196*180000</f>
        <v/>
      </c>
      <c r="R3196" s="16">
        <f>IF(P3196&lt;=2000000,MIN(Q3196,P3196),MAX(Q3196-(P3196-2000000),50000))*0.05</f>
        <v/>
      </c>
      <c r="S3196" s="16">
        <f>MAX(0,P3196*0.1-R3196)</f>
        <v/>
      </c>
      <c r="T3196" s="16">
        <f>Q3196+MAX(0,K3196-480000)</f>
        <v/>
      </c>
      <c r="U3196" s="16">
        <f>P3196-T3196</f>
        <v/>
      </c>
      <c r="V3196" s="17">
        <f>IF(U3196&lt;0,0,LOOKUP(U3196,{0,1950001,3300001,6950001,9000001,18000001,40000001},{0.05,0.1,0.2,0.23,0.33,0.4,0.45}))</f>
        <v/>
      </c>
      <c r="W3196" s="18">
        <f>IF(U3196&lt;0,0.9,0.9-V3196*1.021)</f>
        <v/>
      </c>
      <c r="X3196" s="16">
        <f>ROUNDDOWN(S3196*0.2/W3196+2000,0)</f>
        <v/>
      </c>
      <c r="Y3196" s="17">
        <f>IF(O3196&lt;=0,0,LOOKUP(O3196,{0,1950001,3300001,6950001,9000001,18000001,40000001},{0.05,0.1,0.2,0.23,0.33,0.4,0.45}))</f>
        <v/>
      </c>
    </row>
    <row r="3197">
      <c r="A3197" t="inlineStr">
        <is>
          <t>1万円刻み</t>
        </is>
      </c>
      <c r="B3197" s="16">
        <f>'3_1万円刻み'!$A$679</f>
        <v/>
      </c>
      <c r="C3197" t="n">
        <v>2025</v>
      </c>
      <c r="D3197" t="n">
        <v>0</v>
      </c>
      <c r="E3197" t="n">
        <v>0</v>
      </c>
      <c r="F3197" t="n">
        <v>0</v>
      </c>
      <c r="G3197" s="16">
        <f>ROUND(MIN(B3197/12,650000)*12*0.0915+MIN(B3197/12,1390000)*12*(0.0504+0)+B3197*0.005,0)</f>
        <v/>
      </c>
      <c r="H3197" t="n">
        <v>0</v>
      </c>
      <c r="I3197" t="n">
        <v>0</v>
      </c>
      <c r="J3197" s="16">
        <f>IF(C3197=2026,IF(B3197&lt;741000,0,IF(B3197&lt;2191000,B3197-740000,IF(B3197&lt;2193000,1451000,IF(B3197&lt;2196000,1453000,IF(B3197&lt;2200000,1456000,IF(B3197&lt;3600000,ROUNDDOWN(B3197/4,-3)*2.8-80000,IF(B3197&lt;6600000,ROUNDDOWN(B3197/4,-3)*3.2-440000,IF(B3197&lt;8500000,ROUNDDOWN(B3197*0.9,0)-1100000,B3197-1950000)))))))),IF(B3197&lt;651000,0,IF(B3197&lt;1900000,B3197-650000,IF(B3197&lt;3600000,ROUNDDOWN(B3197/4,-3)*2.8-80000,IF(B3197&lt;6600000,ROUNDDOWN(B3197/4,-3)*3.2-440000,IF(B3197&lt;8500000,ROUNDDOWN(B3197*0.9,0)-1100000,B3197-1950000))))))</f>
        <v/>
      </c>
      <c r="K3197" s="16">
        <f>IF(J3197&gt;23500000,NA(),IF(C3197=2026,IF(J3197&lt;=4890000,1040000,IF(J3197&lt;=6550000,670000,620000)),IF(J3197&lt;=1320000,950000,IF(J3197&lt;=3360000,880000,IF(J3197&lt;=4890000,680000,IF(J3197&lt;=6550000,630000,580000))))))</f>
        <v/>
      </c>
      <c r="L3197" s="16">
        <f>IF(D3197=1,IF(J3197&lt;=9000000,380000,IF(J3197&lt;=9500000,260000,IF(J3197&lt;=10000000,130000,0))),0)</f>
        <v/>
      </c>
      <c r="M3197" s="16">
        <f>IF(D3197=1,IF(J3197&lt;=9000000,330000,IF(J3197&lt;=9500000,220000,IF(J3197&lt;=10000000,110000,0))),0)</f>
        <v/>
      </c>
      <c r="N3197" s="16">
        <f>IF(D3197=1,IF(J3197&lt;=9000000,50000,IF(J3197&lt;=9500000,40000,IF(J3197&lt;=10000000,20000,0))),0)</f>
        <v/>
      </c>
      <c r="O3197" s="16">
        <f>MAX(0,ROUNDDOWN(J3197-G3197-K3197-L3197-E3197*380000-F3197*630000-H3197,-3))</f>
        <v/>
      </c>
      <c r="P3197" s="16">
        <f>MAX(0,ROUNDDOWN(J3197-G3197-430000-M3197-E3197*330000-F3197*450000-I3197,-3))</f>
        <v/>
      </c>
      <c r="Q3197" s="16">
        <f>50000+N3197+E3197*50000+F3197*180000</f>
        <v/>
      </c>
      <c r="R3197" s="16">
        <f>IF(P3197&lt;=2000000,MIN(Q3197,P3197),MAX(Q3197-(P3197-2000000),50000))*0.05</f>
        <v/>
      </c>
      <c r="S3197" s="16">
        <f>MAX(0,P3197*0.1-R3197)</f>
        <v/>
      </c>
      <c r="T3197" s="16">
        <f>Q3197+MAX(0,K3197-480000)</f>
        <v/>
      </c>
      <c r="U3197" s="16">
        <f>P3197-T3197</f>
        <v/>
      </c>
      <c r="V3197" s="17">
        <f>IF(U3197&lt;0,0,LOOKUP(U3197,{0,1950001,3300001,6950001,9000001,18000001,40000001},{0.05,0.1,0.2,0.23,0.33,0.4,0.45}))</f>
        <v/>
      </c>
      <c r="W3197" s="18">
        <f>IF(U3197&lt;0,0.9,0.9-V3197*1.021)</f>
        <v/>
      </c>
      <c r="X3197" s="16">
        <f>ROUNDDOWN(S3197*0.2/W3197+2000,0)</f>
        <v/>
      </c>
      <c r="Y3197" s="17">
        <f>IF(O3197&lt;=0,0,LOOKUP(O3197,{0,1950001,3300001,6950001,9000001,18000001,40000001},{0.05,0.1,0.2,0.23,0.33,0.4,0.45}))</f>
        <v/>
      </c>
    </row>
    <row r="3198">
      <c r="A3198" t="inlineStr">
        <is>
          <t>1万円刻み</t>
        </is>
      </c>
      <c r="B3198" s="16">
        <f>'3_1万円刻み'!$A$679</f>
        <v/>
      </c>
      <c r="C3198" t="n">
        <v>2026</v>
      </c>
      <c r="D3198" t="n">
        <v>0</v>
      </c>
      <c r="E3198" t="n">
        <v>0</v>
      </c>
      <c r="F3198" t="n">
        <v>0</v>
      </c>
      <c r="G3198" s="16">
        <f>ROUND(MIN(B3198/12,650000)*12*0.0915+MIN(B3198/12,1390000)*12*(0.0504+0)+B3198*0.005,0)</f>
        <v/>
      </c>
      <c r="H3198" t="n">
        <v>0</v>
      </c>
      <c r="I3198" t="n">
        <v>0</v>
      </c>
      <c r="J3198" s="16">
        <f>IF(C3198=2026,IF(B3198&lt;741000,0,IF(B3198&lt;2191000,B3198-740000,IF(B3198&lt;2193000,1451000,IF(B3198&lt;2196000,1453000,IF(B3198&lt;2200000,1456000,IF(B3198&lt;3600000,ROUNDDOWN(B3198/4,-3)*2.8-80000,IF(B3198&lt;6600000,ROUNDDOWN(B3198/4,-3)*3.2-440000,IF(B3198&lt;8500000,ROUNDDOWN(B3198*0.9,0)-1100000,B3198-1950000)))))))),IF(B3198&lt;651000,0,IF(B3198&lt;1900000,B3198-650000,IF(B3198&lt;3600000,ROUNDDOWN(B3198/4,-3)*2.8-80000,IF(B3198&lt;6600000,ROUNDDOWN(B3198/4,-3)*3.2-440000,IF(B3198&lt;8500000,ROUNDDOWN(B3198*0.9,0)-1100000,B3198-1950000))))))</f>
        <v/>
      </c>
      <c r="K3198" s="16">
        <f>IF(J3198&gt;23500000,NA(),IF(C3198=2026,IF(J3198&lt;=4890000,1040000,IF(J3198&lt;=6550000,670000,620000)),IF(J3198&lt;=1320000,950000,IF(J3198&lt;=3360000,880000,IF(J3198&lt;=4890000,680000,IF(J3198&lt;=6550000,630000,580000))))))</f>
        <v/>
      </c>
      <c r="L3198" s="16">
        <f>IF(D3198=1,IF(J3198&lt;=9000000,380000,IF(J3198&lt;=9500000,260000,IF(J3198&lt;=10000000,130000,0))),0)</f>
        <v/>
      </c>
      <c r="M3198" s="16">
        <f>IF(D3198=1,IF(J3198&lt;=9000000,330000,IF(J3198&lt;=9500000,220000,IF(J3198&lt;=10000000,110000,0))),0)</f>
        <v/>
      </c>
      <c r="N3198" s="16">
        <f>IF(D3198=1,IF(J3198&lt;=9000000,50000,IF(J3198&lt;=9500000,40000,IF(J3198&lt;=10000000,20000,0))),0)</f>
        <v/>
      </c>
      <c r="O3198" s="16">
        <f>MAX(0,ROUNDDOWN(J3198-G3198-K3198-L3198-E3198*380000-F3198*630000-H3198,-3))</f>
        <v/>
      </c>
      <c r="P3198" s="16">
        <f>MAX(0,ROUNDDOWN(J3198-G3198-430000-M3198-E3198*330000-F3198*450000-I3198,-3))</f>
        <v/>
      </c>
      <c r="Q3198" s="16">
        <f>50000+N3198+E3198*50000+F3198*180000</f>
        <v/>
      </c>
      <c r="R3198" s="16">
        <f>IF(P3198&lt;=2000000,MIN(Q3198,P3198),MAX(Q3198-(P3198-2000000),50000))*0.05</f>
        <v/>
      </c>
      <c r="S3198" s="16">
        <f>MAX(0,P3198*0.1-R3198)</f>
        <v/>
      </c>
      <c r="T3198" s="16">
        <f>Q3198+MAX(0,K3198-480000)</f>
        <v/>
      </c>
      <c r="U3198" s="16">
        <f>P3198-T3198</f>
        <v/>
      </c>
      <c r="V3198" s="17">
        <f>IF(U3198&lt;0,0,LOOKUP(U3198,{0,1950001,3300001,6950001,9000001,18000001,40000001},{0.05,0.1,0.2,0.23,0.33,0.4,0.45}))</f>
        <v/>
      </c>
      <c r="W3198" s="18">
        <f>IF(U3198&lt;0,0.9,0.9-V3198*1.021)</f>
        <v/>
      </c>
      <c r="X3198" s="16">
        <f>ROUNDDOWN(S3198*0.2/W3198+2000,0)</f>
        <v/>
      </c>
      <c r="Y3198" s="17">
        <f>IF(O3198&lt;=0,0,LOOKUP(O3198,{0,1950001,3300001,6950001,9000001,18000001,40000001},{0.05,0.1,0.2,0.23,0.33,0.4,0.45}))</f>
        <v/>
      </c>
    </row>
    <row r="3199">
      <c r="A3199" t="inlineStr">
        <is>
          <t>1万円刻み</t>
        </is>
      </c>
      <c r="B3199" s="16">
        <f>'3_1万円刻み'!$A$679</f>
        <v/>
      </c>
      <c r="C3199" t="n">
        <v>2025</v>
      </c>
      <c r="D3199" t="n">
        <v>1</v>
      </c>
      <c r="E3199" t="n">
        <v>0</v>
      </c>
      <c r="F3199" t="n">
        <v>0</v>
      </c>
      <c r="G3199" s="16">
        <f>ROUND(MIN(B3199/12,650000)*12*0.0915+MIN(B3199/12,1390000)*12*(0.0504+0)+B3199*0.005,0)</f>
        <v/>
      </c>
      <c r="H3199" t="n">
        <v>0</v>
      </c>
      <c r="I3199" t="n">
        <v>0</v>
      </c>
      <c r="J3199" s="16">
        <f>IF(C3199=2026,IF(B3199&lt;741000,0,IF(B3199&lt;2191000,B3199-740000,IF(B3199&lt;2193000,1451000,IF(B3199&lt;2196000,1453000,IF(B3199&lt;2200000,1456000,IF(B3199&lt;3600000,ROUNDDOWN(B3199/4,-3)*2.8-80000,IF(B3199&lt;6600000,ROUNDDOWN(B3199/4,-3)*3.2-440000,IF(B3199&lt;8500000,ROUNDDOWN(B3199*0.9,0)-1100000,B3199-1950000)))))))),IF(B3199&lt;651000,0,IF(B3199&lt;1900000,B3199-650000,IF(B3199&lt;3600000,ROUNDDOWN(B3199/4,-3)*2.8-80000,IF(B3199&lt;6600000,ROUNDDOWN(B3199/4,-3)*3.2-440000,IF(B3199&lt;8500000,ROUNDDOWN(B3199*0.9,0)-1100000,B3199-1950000))))))</f>
        <v/>
      </c>
      <c r="K3199" s="16">
        <f>IF(J3199&gt;23500000,NA(),IF(C3199=2026,IF(J3199&lt;=4890000,1040000,IF(J3199&lt;=6550000,670000,620000)),IF(J3199&lt;=1320000,950000,IF(J3199&lt;=3360000,880000,IF(J3199&lt;=4890000,680000,IF(J3199&lt;=6550000,630000,580000))))))</f>
        <v/>
      </c>
      <c r="L3199" s="16">
        <f>IF(D3199=1,IF(J3199&lt;=9000000,380000,IF(J3199&lt;=9500000,260000,IF(J3199&lt;=10000000,130000,0))),0)</f>
        <v/>
      </c>
      <c r="M3199" s="16">
        <f>IF(D3199=1,IF(J3199&lt;=9000000,330000,IF(J3199&lt;=9500000,220000,IF(J3199&lt;=10000000,110000,0))),0)</f>
        <v/>
      </c>
      <c r="N3199" s="16">
        <f>IF(D3199=1,IF(J3199&lt;=9000000,50000,IF(J3199&lt;=9500000,40000,IF(J3199&lt;=10000000,20000,0))),0)</f>
        <v/>
      </c>
      <c r="O3199" s="16">
        <f>MAX(0,ROUNDDOWN(J3199-G3199-K3199-L3199-E3199*380000-F3199*630000-H3199,-3))</f>
        <v/>
      </c>
      <c r="P3199" s="16">
        <f>MAX(0,ROUNDDOWN(J3199-G3199-430000-M3199-E3199*330000-F3199*450000-I3199,-3))</f>
        <v/>
      </c>
      <c r="Q3199" s="16">
        <f>50000+N3199+E3199*50000+F3199*180000</f>
        <v/>
      </c>
      <c r="R3199" s="16">
        <f>IF(P3199&lt;=2000000,MIN(Q3199,P3199),MAX(Q3199-(P3199-2000000),50000))*0.05</f>
        <v/>
      </c>
      <c r="S3199" s="16">
        <f>MAX(0,P3199*0.1-R3199)</f>
        <v/>
      </c>
      <c r="T3199" s="16">
        <f>Q3199+MAX(0,K3199-480000)</f>
        <v/>
      </c>
      <c r="U3199" s="16">
        <f>P3199-T3199</f>
        <v/>
      </c>
      <c r="V3199" s="17">
        <f>IF(U3199&lt;0,0,LOOKUP(U3199,{0,1950001,3300001,6950001,9000001,18000001,40000001},{0.05,0.1,0.2,0.23,0.33,0.4,0.45}))</f>
        <v/>
      </c>
      <c r="W3199" s="18">
        <f>IF(U3199&lt;0,0.9,0.9-V3199*1.021)</f>
        <v/>
      </c>
      <c r="X3199" s="16">
        <f>ROUNDDOWN(S3199*0.2/W3199+2000,0)</f>
        <v/>
      </c>
      <c r="Y3199" s="17">
        <f>IF(O3199&lt;=0,0,LOOKUP(O3199,{0,1950001,3300001,6950001,9000001,18000001,40000001},{0.05,0.1,0.2,0.23,0.33,0.4,0.45}))</f>
        <v/>
      </c>
    </row>
    <row r="3200">
      <c r="A3200" t="inlineStr">
        <is>
          <t>1万円刻み</t>
        </is>
      </c>
      <c r="B3200" s="16">
        <f>'3_1万円刻み'!$A$679</f>
        <v/>
      </c>
      <c r="C3200" t="n">
        <v>2026</v>
      </c>
      <c r="D3200" t="n">
        <v>1</v>
      </c>
      <c r="E3200" t="n">
        <v>0</v>
      </c>
      <c r="F3200" t="n">
        <v>0</v>
      </c>
      <c r="G3200" s="16">
        <f>ROUND(MIN(B3200/12,650000)*12*0.0915+MIN(B3200/12,1390000)*12*(0.0504+0)+B3200*0.005,0)</f>
        <v/>
      </c>
      <c r="H3200" t="n">
        <v>0</v>
      </c>
      <c r="I3200" t="n">
        <v>0</v>
      </c>
      <c r="J3200" s="16">
        <f>IF(C3200=2026,IF(B3200&lt;741000,0,IF(B3200&lt;2191000,B3200-740000,IF(B3200&lt;2193000,1451000,IF(B3200&lt;2196000,1453000,IF(B3200&lt;2200000,1456000,IF(B3200&lt;3600000,ROUNDDOWN(B3200/4,-3)*2.8-80000,IF(B3200&lt;6600000,ROUNDDOWN(B3200/4,-3)*3.2-440000,IF(B3200&lt;8500000,ROUNDDOWN(B3200*0.9,0)-1100000,B3200-1950000)))))))),IF(B3200&lt;651000,0,IF(B3200&lt;1900000,B3200-650000,IF(B3200&lt;3600000,ROUNDDOWN(B3200/4,-3)*2.8-80000,IF(B3200&lt;6600000,ROUNDDOWN(B3200/4,-3)*3.2-440000,IF(B3200&lt;8500000,ROUNDDOWN(B3200*0.9,0)-1100000,B3200-1950000))))))</f>
        <v/>
      </c>
      <c r="K3200" s="16">
        <f>IF(J3200&gt;23500000,NA(),IF(C3200=2026,IF(J3200&lt;=4890000,1040000,IF(J3200&lt;=6550000,670000,620000)),IF(J3200&lt;=1320000,950000,IF(J3200&lt;=3360000,880000,IF(J3200&lt;=4890000,680000,IF(J3200&lt;=6550000,630000,580000))))))</f>
        <v/>
      </c>
      <c r="L3200" s="16">
        <f>IF(D3200=1,IF(J3200&lt;=9000000,380000,IF(J3200&lt;=9500000,260000,IF(J3200&lt;=10000000,130000,0))),0)</f>
        <v/>
      </c>
      <c r="M3200" s="16">
        <f>IF(D3200=1,IF(J3200&lt;=9000000,330000,IF(J3200&lt;=9500000,220000,IF(J3200&lt;=10000000,110000,0))),0)</f>
        <v/>
      </c>
      <c r="N3200" s="16">
        <f>IF(D3200=1,IF(J3200&lt;=9000000,50000,IF(J3200&lt;=9500000,40000,IF(J3200&lt;=10000000,20000,0))),0)</f>
        <v/>
      </c>
      <c r="O3200" s="16">
        <f>MAX(0,ROUNDDOWN(J3200-G3200-K3200-L3200-E3200*380000-F3200*630000-H3200,-3))</f>
        <v/>
      </c>
      <c r="P3200" s="16">
        <f>MAX(0,ROUNDDOWN(J3200-G3200-430000-M3200-E3200*330000-F3200*450000-I3200,-3))</f>
        <v/>
      </c>
      <c r="Q3200" s="16">
        <f>50000+N3200+E3200*50000+F3200*180000</f>
        <v/>
      </c>
      <c r="R3200" s="16">
        <f>IF(P3200&lt;=2000000,MIN(Q3200,P3200),MAX(Q3200-(P3200-2000000),50000))*0.05</f>
        <v/>
      </c>
      <c r="S3200" s="16">
        <f>MAX(0,P3200*0.1-R3200)</f>
        <v/>
      </c>
      <c r="T3200" s="16">
        <f>Q3200+MAX(0,K3200-480000)</f>
        <v/>
      </c>
      <c r="U3200" s="16">
        <f>P3200-T3200</f>
        <v/>
      </c>
      <c r="V3200" s="17">
        <f>IF(U3200&lt;0,0,LOOKUP(U3200,{0,1950001,3300001,6950001,9000001,18000001,40000001},{0.05,0.1,0.2,0.23,0.33,0.4,0.45}))</f>
        <v/>
      </c>
      <c r="W3200" s="18">
        <f>IF(U3200&lt;0,0.9,0.9-V3200*1.021)</f>
        <v/>
      </c>
      <c r="X3200" s="16">
        <f>ROUNDDOWN(S3200*0.2/W3200+2000,0)</f>
        <v/>
      </c>
      <c r="Y3200" s="17">
        <f>IF(O3200&lt;=0,0,LOOKUP(O3200,{0,1950001,3300001,6950001,9000001,18000001,40000001},{0.05,0.1,0.2,0.23,0.33,0.4,0.45}))</f>
        <v/>
      </c>
    </row>
    <row r="3201">
      <c r="A3201" t="inlineStr">
        <is>
          <t>1万円刻み</t>
        </is>
      </c>
      <c r="B3201" s="16">
        <f>'3_1万円刻み'!$A$680</f>
        <v/>
      </c>
      <c r="C3201" t="n">
        <v>2025</v>
      </c>
      <c r="D3201" t="n">
        <v>0</v>
      </c>
      <c r="E3201" t="n">
        <v>0</v>
      </c>
      <c r="F3201" t="n">
        <v>0</v>
      </c>
      <c r="G3201" s="16">
        <f>ROUND(MIN(B3201/12,650000)*12*0.0915+MIN(B3201/12,1390000)*12*(0.0504+0)+B3201*0.005,0)</f>
        <v/>
      </c>
      <c r="H3201" t="n">
        <v>0</v>
      </c>
      <c r="I3201" t="n">
        <v>0</v>
      </c>
      <c r="J3201" s="16">
        <f>IF(C3201=2026,IF(B3201&lt;741000,0,IF(B3201&lt;2191000,B3201-740000,IF(B3201&lt;2193000,1451000,IF(B3201&lt;2196000,1453000,IF(B3201&lt;2200000,1456000,IF(B3201&lt;3600000,ROUNDDOWN(B3201/4,-3)*2.8-80000,IF(B3201&lt;6600000,ROUNDDOWN(B3201/4,-3)*3.2-440000,IF(B3201&lt;8500000,ROUNDDOWN(B3201*0.9,0)-1100000,B3201-1950000)))))))),IF(B3201&lt;651000,0,IF(B3201&lt;1900000,B3201-650000,IF(B3201&lt;3600000,ROUNDDOWN(B3201/4,-3)*2.8-80000,IF(B3201&lt;6600000,ROUNDDOWN(B3201/4,-3)*3.2-440000,IF(B3201&lt;8500000,ROUNDDOWN(B3201*0.9,0)-1100000,B3201-1950000))))))</f>
        <v/>
      </c>
      <c r="K3201" s="16">
        <f>IF(J3201&gt;23500000,NA(),IF(C3201=2026,IF(J3201&lt;=4890000,1040000,IF(J3201&lt;=6550000,670000,620000)),IF(J3201&lt;=1320000,950000,IF(J3201&lt;=3360000,880000,IF(J3201&lt;=4890000,680000,IF(J3201&lt;=6550000,630000,580000))))))</f>
        <v/>
      </c>
      <c r="L3201" s="16">
        <f>IF(D3201=1,IF(J3201&lt;=9000000,380000,IF(J3201&lt;=9500000,260000,IF(J3201&lt;=10000000,130000,0))),0)</f>
        <v/>
      </c>
      <c r="M3201" s="16">
        <f>IF(D3201=1,IF(J3201&lt;=9000000,330000,IF(J3201&lt;=9500000,220000,IF(J3201&lt;=10000000,110000,0))),0)</f>
        <v/>
      </c>
      <c r="N3201" s="16">
        <f>IF(D3201=1,IF(J3201&lt;=9000000,50000,IF(J3201&lt;=9500000,40000,IF(J3201&lt;=10000000,20000,0))),0)</f>
        <v/>
      </c>
      <c r="O3201" s="16">
        <f>MAX(0,ROUNDDOWN(J3201-G3201-K3201-L3201-E3201*380000-F3201*630000-H3201,-3))</f>
        <v/>
      </c>
      <c r="P3201" s="16">
        <f>MAX(0,ROUNDDOWN(J3201-G3201-430000-M3201-E3201*330000-F3201*450000-I3201,-3))</f>
        <v/>
      </c>
      <c r="Q3201" s="16">
        <f>50000+N3201+E3201*50000+F3201*180000</f>
        <v/>
      </c>
      <c r="R3201" s="16">
        <f>IF(P3201&lt;=2000000,MIN(Q3201,P3201),MAX(Q3201-(P3201-2000000),50000))*0.05</f>
        <v/>
      </c>
      <c r="S3201" s="16">
        <f>MAX(0,P3201*0.1-R3201)</f>
        <v/>
      </c>
      <c r="T3201" s="16">
        <f>Q3201+MAX(0,K3201-480000)</f>
        <v/>
      </c>
      <c r="U3201" s="16">
        <f>P3201-T3201</f>
        <v/>
      </c>
      <c r="V3201" s="17">
        <f>IF(U3201&lt;0,0,LOOKUP(U3201,{0,1950001,3300001,6950001,9000001,18000001,40000001},{0.05,0.1,0.2,0.23,0.33,0.4,0.45}))</f>
        <v/>
      </c>
      <c r="W3201" s="18">
        <f>IF(U3201&lt;0,0.9,0.9-V3201*1.021)</f>
        <v/>
      </c>
      <c r="X3201" s="16">
        <f>ROUNDDOWN(S3201*0.2/W3201+2000,0)</f>
        <v/>
      </c>
      <c r="Y3201" s="17">
        <f>IF(O3201&lt;=0,0,LOOKUP(O3201,{0,1950001,3300001,6950001,9000001,18000001,40000001},{0.05,0.1,0.2,0.23,0.33,0.4,0.45}))</f>
        <v/>
      </c>
    </row>
    <row r="3202">
      <c r="A3202" t="inlineStr">
        <is>
          <t>1万円刻み</t>
        </is>
      </c>
      <c r="B3202" s="16">
        <f>'3_1万円刻み'!$A$680</f>
        <v/>
      </c>
      <c r="C3202" t="n">
        <v>2026</v>
      </c>
      <c r="D3202" t="n">
        <v>0</v>
      </c>
      <c r="E3202" t="n">
        <v>0</v>
      </c>
      <c r="F3202" t="n">
        <v>0</v>
      </c>
      <c r="G3202" s="16">
        <f>ROUND(MIN(B3202/12,650000)*12*0.0915+MIN(B3202/12,1390000)*12*(0.0504+0)+B3202*0.005,0)</f>
        <v/>
      </c>
      <c r="H3202" t="n">
        <v>0</v>
      </c>
      <c r="I3202" t="n">
        <v>0</v>
      </c>
      <c r="J3202" s="16">
        <f>IF(C3202=2026,IF(B3202&lt;741000,0,IF(B3202&lt;2191000,B3202-740000,IF(B3202&lt;2193000,1451000,IF(B3202&lt;2196000,1453000,IF(B3202&lt;2200000,1456000,IF(B3202&lt;3600000,ROUNDDOWN(B3202/4,-3)*2.8-80000,IF(B3202&lt;6600000,ROUNDDOWN(B3202/4,-3)*3.2-440000,IF(B3202&lt;8500000,ROUNDDOWN(B3202*0.9,0)-1100000,B3202-1950000)))))))),IF(B3202&lt;651000,0,IF(B3202&lt;1900000,B3202-650000,IF(B3202&lt;3600000,ROUNDDOWN(B3202/4,-3)*2.8-80000,IF(B3202&lt;6600000,ROUNDDOWN(B3202/4,-3)*3.2-440000,IF(B3202&lt;8500000,ROUNDDOWN(B3202*0.9,0)-1100000,B3202-1950000))))))</f>
        <v/>
      </c>
      <c r="K3202" s="16">
        <f>IF(J3202&gt;23500000,NA(),IF(C3202=2026,IF(J3202&lt;=4890000,1040000,IF(J3202&lt;=6550000,670000,620000)),IF(J3202&lt;=1320000,950000,IF(J3202&lt;=3360000,880000,IF(J3202&lt;=4890000,680000,IF(J3202&lt;=6550000,630000,580000))))))</f>
        <v/>
      </c>
      <c r="L3202" s="16">
        <f>IF(D3202=1,IF(J3202&lt;=9000000,380000,IF(J3202&lt;=9500000,260000,IF(J3202&lt;=10000000,130000,0))),0)</f>
        <v/>
      </c>
      <c r="M3202" s="16">
        <f>IF(D3202=1,IF(J3202&lt;=9000000,330000,IF(J3202&lt;=9500000,220000,IF(J3202&lt;=10000000,110000,0))),0)</f>
        <v/>
      </c>
      <c r="N3202" s="16">
        <f>IF(D3202=1,IF(J3202&lt;=9000000,50000,IF(J3202&lt;=9500000,40000,IF(J3202&lt;=10000000,20000,0))),0)</f>
        <v/>
      </c>
      <c r="O3202" s="16">
        <f>MAX(0,ROUNDDOWN(J3202-G3202-K3202-L3202-E3202*380000-F3202*630000-H3202,-3))</f>
        <v/>
      </c>
      <c r="P3202" s="16">
        <f>MAX(0,ROUNDDOWN(J3202-G3202-430000-M3202-E3202*330000-F3202*450000-I3202,-3))</f>
        <v/>
      </c>
      <c r="Q3202" s="16">
        <f>50000+N3202+E3202*50000+F3202*180000</f>
        <v/>
      </c>
      <c r="R3202" s="16">
        <f>IF(P3202&lt;=2000000,MIN(Q3202,P3202),MAX(Q3202-(P3202-2000000),50000))*0.05</f>
        <v/>
      </c>
      <c r="S3202" s="16">
        <f>MAX(0,P3202*0.1-R3202)</f>
        <v/>
      </c>
      <c r="T3202" s="16">
        <f>Q3202+MAX(0,K3202-480000)</f>
        <v/>
      </c>
      <c r="U3202" s="16">
        <f>P3202-T3202</f>
        <v/>
      </c>
      <c r="V3202" s="17">
        <f>IF(U3202&lt;0,0,LOOKUP(U3202,{0,1950001,3300001,6950001,9000001,18000001,40000001},{0.05,0.1,0.2,0.23,0.33,0.4,0.45}))</f>
        <v/>
      </c>
      <c r="W3202" s="18">
        <f>IF(U3202&lt;0,0.9,0.9-V3202*1.021)</f>
        <v/>
      </c>
      <c r="X3202" s="16">
        <f>ROUNDDOWN(S3202*0.2/W3202+2000,0)</f>
        <v/>
      </c>
      <c r="Y3202" s="17">
        <f>IF(O3202&lt;=0,0,LOOKUP(O3202,{0,1950001,3300001,6950001,9000001,18000001,40000001},{0.05,0.1,0.2,0.23,0.33,0.4,0.45}))</f>
        <v/>
      </c>
    </row>
    <row r="3203">
      <c r="A3203" t="inlineStr">
        <is>
          <t>1万円刻み</t>
        </is>
      </c>
      <c r="B3203" s="16">
        <f>'3_1万円刻み'!$A$680</f>
        <v/>
      </c>
      <c r="C3203" t="n">
        <v>2025</v>
      </c>
      <c r="D3203" t="n">
        <v>1</v>
      </c>
      <c r="E3203" t="n">
        <v>0</v>
      </c>
      <c r="F3203" t="n">
        <v>0</v>
      </c>
      <c r="G3203" s="16">
        <f>ROUND(MIN(B3203/12,650000)*12*0.0915+MIN(B3203/12,1390000)*12*(0.0504+0)+B3203*0.005,0)</f>
        <v/>
      </c>
      <c r="H3203" t="n">
        <v>0</v>
      </c>
      <c r="I3203" t="n">
        <v>0</v>
      </c>
      <c r="J3203" s="16">
        <f>IF(C3203=2026,IF(B3203&lt;741000,0,IF(B3203&lt;2191000,B3203-740000,IF(B3203&lt;2193000,1451000,IF(B3203&lt;2196000,1453000,IF(B3203&lt;2200000,1456000,IF(B3203&lt;3600000,ROUNDDOWN(B3203/4,-3)*2.8-80000,IF(B3203&lt;6600000,ROUNDDOWN(B3203/4,-3)*3.2-440000,IF(B3203&lt;8500000,ROUNDDOWN(B3203*0.9,0)-1100000,B3203-1950000)))))))),IF(B3203&lt;651000,0,IF(B3203&lt;1900000,B3203-650000,IF(B3203&lt;3600000,ROUNDDOWN(B3203/4,-3)*2.8-80000,IF(B3203&lt;6600000,ROUNDDOWN(B3203/4,-3)*3.2-440000,IF(B3203&lt;8500000,ROUNDDOWN(B3203*0.9,0)-1100000,B3203-1950000))))))</f>
        <v/>
      </c>
      <c r="K3203" s="16">
        <f>IF(J3203&gt;23500000,NA(),IF(C3203=2026,IF(J3203&lt;=4890000,1040000,IF(J3203&lt;=6550000,670000,620000)),IF(J3203&lt;=1320000,950000,IF(J3203&lt;=3360000,880000,IF(J3203&lt;=4890000,680000,IF(J3203&lt;=6550000,630000,580000))))))</f>
        <v/>
      </c>
      <c r="L3203" s="16">
        <f>IF(D3203=1,IF(J3203&lt;=9000000,380000,IF(J3203&lt;=9500000,260000,IF(J3203&lt;=10000000,130000,0))),0)</f>
        <v/>
      </c>
      <c r="M3203" s="16">
        <f>IF(D3203=1,IF(J3203&lt;=9000000,330000,IF(J3203&lt;=9500000,220000,IF(J3203&lt;=10000000,110000,0))),0)</f>
        <v/>
      </c>
      <c r="N3203" s="16">
        <f>IF(D3203=1,IF(J3203&lt;=9000000,50000,IF(J3203&lt;=9500000,40000,IF(J3203&lt;=10000000,20000,0))),0)</f>
        <v/>
      </c>
      <c r="O3203" s="16">
        <f>MAX(0,ROUNDDOWN(J3203-G3203-K3203-L3203-E3203*380000-F3203*630000-H3203,-3))</f>
        <v/>
      </c>
      <c r="P3203" s="16">
        <f>MAX(0,ROUNDDOWN(J3203-G3203-430000-M3203-E3203*330000-F3203*450000-I3203,-3))</f>
        <v/>
      </c>
      <c r="Q3203" s="16">
        <f>50000+N3203+E3203*50000+F3203*180000</f>
        <v/>
      </c>
      <c r="R3203" s="16">
        <f>IF(P3203&lt;=2000000,MIN(Q3203,P3203),MAX(Q3203-(P3203-2000000),50000))*0.05</f>
        <v/>
      </c>
      <c r="S3203" s="16">
        <f>MAX(0,P3203*0.1-R3203)</f>
        <v/>
      </c>
      <c r="T3203" s="16">
        <f>Q3203+MAX(0,K3203-480000)</f>
        <v/>
      </c>
      <c r="U3203" s="16">
        <f>P3203-T3203</f>
        <v/>
      </c>
      <c r="V3203" s="17">
        <f>IF(U3203&lt;0,0,LOOKUP(U3203,{0,1950001,3300001,6950001,9000001,18000001,40000001},{0.05,0.1,0.2,0.23,0.33,0.4,0.45}))</f>
        <v/>
      </c>
      <c r="W3203" s="18">
        <f>IF(U3203&lt;0,0.9,0.9-V3203*1.021)</f>
        <v/>
      </c>
      <c r="X3203" s="16">
        <f>ROUNDDOWN(S3203*0.2/W3203+2000,0)</f>
        <v/>
      </c>
      <c r="Y3203" s="17">
        <f>IF(O3203&lt;=0,0,LOOKUP(O3203,{0,1950001,3300001,6950001,9000001,18000001,40000001},{0.05,0.1,0.2,0.23,0.33,0.4,0.45}))</f>
        <v/>
      </c>
    </row>
    <row r="3204">
      <c r="A3204" t="inlineStr">
        <is>
          <t>1万円刻み</t>
        </is>
      </c>
      <c r="B3204" s="16">
        <f>'3_1万円刻み'!$A$680</f>
        <v/>
      </c>
      <c r="C3204" t="n">
        <v>2026</v>
      </c>
      <c r="D3204" t="n">
        <v>1</v>
      </c>
      <c r="E3204" t="n">
        <v>0</v>
      </c>
      <c r="F3204" t="n">
        <v>0</v>
      </c>
      <c r="G3204" s="16">
        <f>ROUND(MIN(B3204/12,650000)*12*0.0915+MIN(B3204/12,1390000)*12*(0.0504+0)+B3204*0.005,0)</f>
        <v/>
      </c>
      <c r="H3204" t="n">
        <v>0</v>
      </c>
      <c r="I3204" t="n">
        <v>0</v>
      </c>
      <c r="J3204" s="16">
        <f>IF(C3204=2026,IF(B3204&lt;741000,0,IF(B3204&lt;2191000,B3204-740000,IF(B3204&lt;2193000,1451000,IF(B3204&lt;2196000,1453000,IF(B3204&lt;2200000,1456000,IF(B3204&lt;3600000,ROUNDDOWN(B3204/4,-3)*2.8-80000,IF(B3204&lt;6600000,ROUNDDOWN(B3204/4,-3)*3.2-440000,IF(B3204&lt;8500000,ROUNDDOWN(B3204*0.9,0)-1100000,B3204-1950000)))))))),IF(B3204&lt;651000,0,IF(B3204&lt;1900000,B3204-650000,IF(B3204&lt;3600000,ROUNDDOWN(B3204/4,-3)*2.8-80000,IF(B3204&lt;6600000,ROUNDDOWN(B3204/4,-3)*3.2-440000,IF(B3204&lt;8500000,ROUNDDOWN(B3204*0.9,0)-1100000,B3204-1950000))))))</f>
        <v/>
      </c>
      <c r="K3204" s="16">
        <f>IF(J3204&gt;23500000,NA(),IF(C3204=2026,IF(J3204&lt;=4890000,1040000,IF(J3204&lt;=6550000,670000,620000)),IF(J3204&lt;=1320000,950000,IF(J3204&lt;=3360000,880000,IF(J3204&lt;=4890000,680000,IF(J3204&lt;=6550000,630000,580000))))))</f>
        <v/>
      </c>
      <c r="L3204" s="16">
        <f>IF(D3204=1,IF(J3204&lt;=9000000,380000,IF(J3204&lt;=9500000,260000,IF(J3204&lt;=10000000,130000,0))),0)</f>
        <v/>
      </c>
      <c r="M3204" s="16">
        <f>IF(D3204=1,IF(J3204&lt;=9000000,330000,IF(J3204&lt;=9500000,220000,IF(J3204&lt;=10000000,110000,0))),0)</f>
        <v/>
      </c>
      <c r="N3204" s="16">
        <f>IF(D3204=1,IF(J3204&lt;=9000000,50000,IF(J3204&lt;=9500000,40000,IF(J3204&lt;=10000000,20000,0))),0)</f>
        <v/>
      </c>
      <c r="O3204" s="16">
        <f>MAX(0,ROUNDDOWN(J3204-G3204-K3204-L3204-E3204*380000-F3204*630000-H3204,-3))</f>
        <v/>
      </c>
      <c r="P3204" s="16">
        <f>MAX(0,ROUNDDOWN(J3204-G3204-430000-M3204-E3204*330000-F3204*450000-I3204,-3))</f>
        <v/>
      </c>
      <c r="Q3204" s="16">
        <f>50000+N3204+E3204*50000+F3204*180000</f>
        <v/>
      </c>
      <c r="R3204" s="16">
        <f>IF(P3204&lt;=2000000,MIN(Q3204,P3204),MAX(Q3204-(P3204-2000000),50000))*0.05</f>
        <v/>
      </c>
      <c r="S3204" s="16">
        <f>MAX(0,P3204*0.1-R3204)</f>
        <v/>
      </c>
      <c r="T3204" s="16">
        <f>Q3204+MAX(0,K3204-480000)</f>
        <v/>
      </c>
      <c r="U3204" s="16">
        <f>P3204-T3204</f>
        <v/>
      </c>
      <c r="V3204" s="17">
        <f>IF(U3204&lt;0,0,LOOKUP(U3204,{0,1950001,3300001,6950001,9000001,18000001,40000001},{0.05,0.1,0.2,0.23,0.33,0.4,0.45}))</f>
        <v/>
      </c>
      <c r="W3204" s="18">
        <f>IF(U3204&lt;0,0.9,0.9-V3204*1.021)</f>
        <v/>
      </c>
      <c r="X3204" s="16">
        <f>ROUNDDOWN(S3204*0.2/W3204+2000,0)</f>
        <v/>
      </c>
      <c r="Y3204" s="17">
        <f>IF(O3204&lt;=0,0,LOOKUP(O3204,{0,1950001,3300001,6950001,9000001,18000001,40000001},{0.05,0.1,0.2,0.23,0.33,0.4,0.45}))</f>
        <v/>
      </c>
    </row>
    <row r="3205">
      <c r="A3205" t="inlineStr">
        <is>
          <t>1万円刻み</t>
        </is>
      </c>
      <c r="B3205" s="16">
        <f>'3_1万円刻み'!$A$681</f>
        <v/>
      </c>
      <c r="C3205" t="n">
        <v>2025</v>
      </c>
      <c r="D3205" t="n">
        <v>0</v>
      </c>
      <c r="E3205" t="n">
        <v>0</v>
      </c>
      <c r="F3205" t="n">
        <v>0</v>
      </c>
      <c r="G3205" s="16">
        <f>ROUND(MIN(B3205/12,650000)*12*0.0915+MIN(B3205/12,1390000)*12*(0.0504+0)+B3205*0.005,0)</f>
        <v/>
      </c>
      <c r="H3205" t="n">
        <v>0</v>
      </c>
      <c r="I3205" t="n">
        <v>0</v>
      </c>
      <c r="J3205" s="16">
        <f>IF(C3205=2026,IF(B3205&lt;741000,0,IF(B3205&lt;2191000,B3205-740000,IF(B3205&lt;2193000,1451000,IF(B3205&lt;2196000,1453000,IF(B3205&lt;2200000,1456000,IF(B3205&lt;3600000,ROUNDDOWN(B3205/4,-3)*2.8-80000,IF(B3205&lt;6600000,ROUNDDOWN(B3205/4,-3)*3.2-440000,IF(B3205&lt;8500000,ROUNDDOWN(B3205*0.9,0)-1100000,B3205-1950000)))))))),IF(B3205&lt;651000,0,IF(B3205&lt;1900000,B3205-650000,IF(B3205&lt;3600000,ROUNDDOWN(B3205/4,-3)*2.8-80000,IF(B3205&lt;6600000,ROUNDDOWN(B3205/4,-3)*3.2-440000,IF(B3205&lt;8500000,ROUNDDOWN(B3205*0.9,0)-1100000,B3205-1950000))))))</f>
        <v/>
      </c>
      <c r="K3205" s="16">
        <f>IF(J3205&gt;23500000,NA(),IF(C3205=2026,IF(J3205&lt;=4890000,1040000,IF(J3205&lt;=6550000,670000,620000)),IF(J3205&lt;=1320000,950000,IF(J3205&lt;=3360000,880000,IF(J3205&lt;=4890000,680000,IF(J3205&lt;=6550000,630000,580000))))))</f>
        <v/>
      </c>
      <c r="L3205" s="16">
        <f>IF(D3205=1,IF(J3205&lt;=9000000,380000,IF(J3205&lt;=9500000,260000,IF(J3205&lt;=10000000,130000,0))),0)</f>
        <v/>
      </c>
      <c r="M3205" s="16">
        <f>IF(D3205=1,IF(J3205&lt;=9000000,330000,IF(J3205&lt;=9500000,220000,IF(J3205&lt;=10000000,110000,0))),0)</f>
        <v/>
      </c>
      <c r="N3205" s="16">
        <f>IF(D3205=1,IF(J3205&lt;=9000000,50000,IF(J3205&lt;=9500000,40000,IF(J3205&lt;=10000000,20000,0))),0)</f>
        <v/>
      </c>
      <c r="O3205" s="16">
        <f>MAX(0,ROUNDDOWN(J3205-G3205-K3205-L3205-E3205*380000-F3205*630000-H3205,-3))</f>
        <v/>
      </c>
      <c r="P3205" s="16">
        <f>MAX(0,ROUNDDOWN(J3205-G3205-430000-M3205-E3205*330000-F3205*450000-I3205,-3))</f>
        <v/>
      </c>
      <c r="Q3205" s="16">
        <f>50000+N3205+E3205*50000+F3205*180000</f>
        <v/>
      </c>
      <c r="R3205" s="16">
        <f>IF(P3205&lt;=2000000,MIN(Q3205,P3205),MAX(Q3205-(P3205-2000000),50000))*0.05</f>
        <v/>
      </c>
      <c r="S3205" s="16">
        <f>MAX(0,P3205*0.1-R3205)</f>
        <v/>
      </c>
      <c r="T3205" s="16">
        <f>Q3205+MAX(0,K3205-480000)</f>
        <v/>
      </c>
      <c r="U3205" s="16">
        <f>P3205-T3205</f>
        <v/>
      </c>
      <c r="V3205" s="17">
        <f>IF(U3205&lt;0,0,LOOKUP(U3205,{0,1950001,3300001,6950001,9000001,18000001,40000001},{0.05,0.1,0.2,0.23,0.33,0.4,0.45}))</f>
        <v/>
      </c>
      <c r="W3205" s="18">
        <f>IF(U3205&lt;0,0.9,0.9-V3205*1.021)</f>
        <v/>
      </c>
      <c r="X3205" s="16">
        <f>ROUNDDOWN(S3205*0.2/W3205+2000,0)</f>
        <v/>
      </c>
      <c r="Y3205" s="17">
        <f>IF(O3205&lt;=0,0,LOOKUP(O3205,{0,1950001,3300001,6950001,9000001,18000001,40000001},{0.05,0.1,0.2,0.23,0.33,0.4,0.45}))</f>
        <v/>
      </c>
    </row>
    <row r="3206">
      <c r="A3206" t="inlineStr">
        <is>
          <t>1万円刻み</t>
        </is>
      </c>
      <c r="B3206" s="16">
        <f>'3_1万円刻み'!$A$681</f>
        <v/>
      </c>
      <c r="C3206" t="n">
        <v>2026</v>
      </c>
      <c r="D3206" t="n">
        <v>0</v>
      </c>
      <c r="E3206" t="n">
        <v>0</v>
      </c>
      <c r="F3206" t="n">
        <v>0</v>
      </c>
      <c r="G3206" s="16">
        <f>ROUND(MIN(B3206/12,650000)*12*0.0915+MIN(B3206/12,1390000)*12*(0.0504+0)+B3206*0.005,0)</f>
        <v/>
      </c>
      <c r="H3206" t="n">
        <v>0</v>
      </c>
      <c r="I3206" t="n">
        <v>0</v>
      </c>
      <c r="J3206" s="16">
        <f>IF(C3206=2026,IF(B3206&lt;741000,0,IF(B3206&lt;2191000,B3206-740000,IF(B3206&lt;2193000,1451000,IF(B3206&lt;2196000,1453000,IF(B3206&lt;2200000,1456000,IF(B3206&lt;3600000,ROUNDDOWN(B3206/4,-3)*2.8-80000,IF(B3206&lt;6600000,ROUNDDOWN(B3206/4,-3)*3.2-440000,IF(B3206&lt;8500000,ROUNDDOWN(B3206*0.9,0)-1100000,B3206-1950000)))))))),IF(B3206&lt;651000,0,IF(B3206&lt;1900000,B3206-650000,IF(B3206&lt;3600000,ROUNDDOWN(B3206/4,-3)*2.8-80000,IF(B3206&lt;6600000,ROUNDDOWN(B3206/4,-3)*3.2-440000,IF(B3206&lt;8500000,ROUNDDOWN(B3206*0.9,0)-1100000,B3206-1950000))))))</f>
        <v/>
      </c>
      <c r="K3206" s="16">
        <f>IF(J3206&gt;23500000,NA(),IF(C3206=2026,IF(J3206&lt;=4890000,1040000,IF(J3206&lt;=6550000,670000,620000)),IF(J3206&lt;=1320000,950000,IF(J3206&lt;=3360000,880000,IF(J3206&lt;=4890000,680000,IF(J3206&lt;=6550000,630000,580000))))))</f>
        <v/>
      </c>
      <c r="L3206" s="16">
        <f>IF(D3206=1,IF(J3206&lt;=9000000,380000,IF(J3206&lt;=9500000,260000,IF(J3206&lt;=10000000,130000,0))),0)</f>
        <v/>
      </c>
      <c r="M3206" s="16">
        <f>IF(D3206=1,IF(J3206&lt;=9000000,330000,IF(J3206&lt;=9500000,220000,IF(J3206&lt;=10000000,110000,0))),0)</f>
        <v/>
      </c>
      <c r="N3206" s="16">
        <f>IF(D3206=1,IF(J3206&lt;=9000000,50000,IF(J3206&lt;=9500000,40000,IF(J3206&lt;=10000000,20000,0))),0)</f>
        <v/>
      </c>
      <c r="O3206" s="16">
        <f>MAX(0,ROUNDDOWN(J3206-G3206-K3206-L3206-E3206*380000-F3206*630000-H3206,-3))</f>
        <v/>
      </c>
      <c r="P3206" s="16">
        <f>MAX(0,ROUNDDOWN(J3206-G3206-430000-M3206-E3206*330000-F3206*450000-I3206,-3))</f>
        <v/>
      </c>
      <c r="Q3206" s="16">
        <f>50000+N3206+E3206*50000+F3206*180000</f>
        <v/>
      </c>
      <c r="R3206" s="16">
        <f>IF(P3206&lt;=2000000,MIN(Q3206,P3206),MAX(Q3206-(P3206-2000000),50000))*0.05</f>
        <v/>
      </c>
      <c r="S3206" s="16">
        <f>MAX(0,P3206*0.1-R3206)</f>
        <v/>
      </c>
      <c r="T3206" s="16">
        <f>Q3206+MAX(0,K3206-480000)</f>
        <v/>
      </c>
      <c r="U3206" s="16">
        <f>P3206-T3206</f>
        <v/>
      </c>
      <c r="V3206" s="17">
        <f>IF(U3206&lt;0,0,LOOKUP(U3206,{0,1950001,3300001,6950001,9000001,18000001,40000001},{0.05,0.1,0.2,0.23,0.33,0.4,0.45}))</f>
        <v/>
      </c>
      <c r="W3206" s="18">
        <f>IF(U3206&lt;0,0.9,0.9-V3206*1.021)</f>
        <v/>
      </c>
      <c r="X3206" s="16">
        <f>ROUNDDOWN(S3206*0.2/W3206+2000,0)</f>
        <v/>
      </c>
      <c r="Y3206" s="17">
        <f>IF(O3206&lt;=0,0,LOOKUP(O3206,{0,1950001,3300001,6950001,9000001,18000001,40000001},{0.05,0.1,0.2,0.23,0.33,0.4,0.45}))</f>
        <v/>
      </c>
    </row>
    <row r="3207">
      <c r="A3207" t="inlineStr">
        <is>
          <t>1万円刻み</t>
        </is>
      </c>
      <c r="B3207" s="16">
        <f>'3_1万円刻み'!$A$681</f>
        <v/>
      </c>
      <c r="C3207" t="n">
        <v>2025</v>
      </c>
      <c r="D3207" t="n">
        <v>1</v>
      </c>
      <c r="E3207" t="n">
        <v>0</v>
      </c>
      <c r="F3207" t="n">
        <v>0</v>
      </c>
      <c r="G3207" s="16">
        <f>ROUND(MIN(B3207/12,650000)*12*0.0915+MIN(B3207/12,1390000)*12*(0.0504+0)+B3207*0.005,0)</f>
        <v/>
      </c>
      <c r="H3207" t="n">
        <v>0</v>
      </c>
      <c r="I3207" t="n">
        <v>0</v>
      </c>
      <c r="J3207" s="16">
        <f>IF(C3207=2026,IF(B3207&lt;741000,0,IF(B3207&lt;2191000,B3207-740000,IF(B3207&lt;2193000,1451000,IF(B3207&lt;2196000,1453000,IF(B3207&lt;2200000,1456000,IF(B3207&lt;3600000,ROUNDDOWN(B3207/4,-3)*2.8-80000,IF(B3207&lt;6600000,ROUNDDOWN(B3207/4,-3)*3.2-440000,IF(B3207&lt;8500000,ROUNDDOWN(B3207*0.9,0)-1100000,B3207-1950000)))))))),IF(B3207&lt;651000,0,IF(B3207&lt;1900000,B3207-650000,IF(B3207&lt;3600000,ROUNDDOWN(B3207/4,-3)*2.8-80000,IF(B3207&lt;6600000,ROUNDDOWN(B3207/4,-3)*3.2-440000,IF(B3207&lt;8500000,ROUNDDOWN(B3207*0.9,0)-1100000,B3207-1950000))))))</f>
        <v/>
      </c>
      <c r="K3207" s="16">
        <f>IF(J3207&gt;23500000,NA(),IF(C3207=2026,IF(J3207&lt;=4890000,1040000,IF(J3207&lt;=6550000,670000,620000)),IF(J3207&lt;=1320000,950000,IF(J3207&lt;=3360000,880000,IF(J3207&lt;=4890000,680000,IF(J3207&lt;=6550000,630000,580000))))))</f>
        <v/>
      </c>
      <c r="L3207" s="16">
        <f>IF(D3207=1,IF(J3207&lt;=9000000,380000,IF(J3207&lt;=9500000,260000,IF(J3207&lt;=10000000,130000,0))),0)</f>
        <v/>
      </c>
      <c r="M3207" s="16">
        <f>IF(D3207=1,IF(J3207&lt;=9000000,330000,IF(J3207&lt;=9500000,220000,IF(J3207&lt;=10000000,110000,0))),0)</f>
        <v/>
      </c>
      <c r="N3207" s="16">
        <f>IF(D3207=1,IF(J3207&lt;=9000000,50000,IF(J3207&lt;=9500000,40000,IF(J3207&lt;=10000000,20000,0))),0)</f>
        <v/>
      </c>
      <c r="O3207" s="16">
        <f>MAX(0,ROUNDDOWN(J3207-G3207-K3207-L3207-E3207*380000-F3207*630000-H3207,-3))</f>
        <v/>
      </c>
      <c r="P3207" s="16">
        <f>MAX(0,ROUNDDOWN(J3207-G3207-430000-M3207-E3207*330000-F3207*450000-I3207,-3))</f>
        <v/>
      </c>
      <c r="Q3207" s="16">
        <f>50000+N3207+E3207*50000+F3207*180000</f>
        <v/>
      </c>
      <c r="R3207" s="16">
        <f>IF(P3207&lt;=2000000,MIN(Q3207,P3207),MAX(Q3207-(P3207-2000000),50000))*0.05</f>
        <v/>
      </c>
      <c r="S3207" s="16">
        <f>MAX(0,P3207*0.1-R3207)</f>
        <v/>
      </c>
      <c r="T3207" s="16">
        <f>Q3207+MAX(0,K3207-480000)</f>
        <v/>
      </c>
      <c r="U3207" s="16">
        <f>P3207-T3207</f>
        <v/>
      </c>
      <c r="V3207" s="17">
        <f>IF(U3207&lt;0,0,LOOKUP(U3207,{0,1950001,3300001,6950001,9000001,18000001,40000001},{0.05,0.1,0.2,0.23,0.33,0.4,0.45}))</f>
        <v/>
      </c>
      <c r="W3207" s="18">
        <f>IF(U3207&lt;0,0.9,0.9-V3207*1.021)</f>
        <v/>
      </c>
      <c r="X3207" s="16">
        <f>ROUNDDOWN(S3207*0.2/W3207+2000,0)</f>
        <v/>
      </c>
      <c r="Y3207" s="17">
        <f>IF(O3207&lt;=0,0,LOOKUP(O3207,{0,1950001,3300001,6950001,9000001,18000001,40000001},{0.05,0.1,0.2,0.23,0.33,0.4,0.45}))</f>
        <v/>
      </c>
    </row>
    <row r="3208">
      <c r="A3208" t="inlineStr">
        <is>
          <t>1万円刻み</t>
        </is>
      </c>
      <c r="B3208" s="16">
        <f>'3_1万円刻み'!$A$681</f>
        <v/>
      </c>
      <c r="C3208" t="n">
        <v>2026</v>
      </c>
      <c r="D3208" t="n">
        <v>1</v>
      </c>
      <c r="E3208" t="n">
        <v>0</v>
      </c>
      <c r="F3208" t="n">
        <v>0</v>
      </c>
      <c r="G3208" s="16">
        <f>ROUND(MIN(B3208/12,650000)*12*0.0915+MIN(B3208/12,1390000)*12*(0.0504+0)+B3208*0.005,0)</f>
        <v/>
      </c>
      <c r="H3208" t="n">
        <v>0</v>
      </c>
      <c r="I3208" t="n">
        <v>0</v>
      </c>
      <c r="J3208" s="16">
        <f>IF(C3208=2026,IF(B3208&lt;741000,0,IF(B3208&lt;2191000,B3208-740000,IF(B3208&lt;2193000,1451000,IF(B3208&lt;2196000,1453000,IF(B3208&lt;2200000,1456000,IF(B3208&lt;3600000,ROUNDDOWN(B3208/4,-3)*2.8-80000,IF(B3208&lt;6600000,ROUNDDOWN(B3208/4,-3)*3.2-440000,IF(B3208&lt;8500000,ROUNDDOWN(B3208*0.9,0)-1100000,B3208-1950000)))))))),IF(B3208&lt;651000,0,IF(B3208&lt;1900000,B3208-650000,IF(B3208&lt;3600000,ROUNDDOWN(B3208/4,-3)*2.8-80000,IF(B3208&lt;6600000,ROUNDDOWN(B3208/4,-3)*3.2-440000,IF(B3208&lt;8500000,ROUNDDOWN(B3208*0.9,0)-1100000,B3208-1950000))))))</f>
        <v/>
      </c>
      <c r="K3208" s="16">
        <f>IF(J3208&gt;23500000,NA(),IF(C3208=2026,IF(J3208&lt;=4890000,1040000,IF(J3208&lt;=6550000,670000,620000)),IF(J3208&lt;=1320000,950000,IF(J3208&lt;=3360000,880000,IF(J3208&lt;=4890000,680000,IF(J3208&lt;=6550000,630000,580000))))))</f>
        <v/>
      </c>
      <c r="L3208" s="16">
        <f>IF(D3208=1,IF(J3208&lt;=9000000,380000,IF(J3208&lt;=9500000,260000,IF(J3208&lt;=10000000,130000,0))),0)</f>
        <v/>
      </c>
      <c r="M3208" s="16">
        <f>IF(D3208=1,IF(J3208&lt;=9000000,330000,IF(J3208&lt;=9500000,220000,IF(J3208&lt;=10000000,110000,0))),0)</f>
        <v/>
      </c>
      <c r="N3208" s="16">
        <f>IF(D3208=1,IF(J3208&lt;=9000000,50000,IF(J3208&lt;=9500000,40000,IF(J3208&lt;=10000000,20000,0))),0)</f>
        <v/>
      </c>
      <c r="O3208" s="16">
        <f>MAX(0,ROUNDDOWN(J3208-G3208-K3208-L3208-E3208*380000-F3208*630000-H3208,-3))</f>
        <v/>
      </c>
      <c r="P3208" s="16">
        <f>MAX(0,ROUNDDOWN(J3208-G3208-430000-M3208-E3208*330000-F3208*450000-I3208,-3))</f>
        <v/>
      </c>
      <c r="Q3208" s="16">
        <f>50000+N3208+E3208*50000+F3208*180000</f>
        <v/>
      </c>
      <c r="R3208" s="16">
        <f>IF(P3208&lt;=2000000,MIN(Q3208,P3208),MAX(Q3208-(P3208-2000000),50000))*0.05</f>
        <v/>
      </c>
      <c r="S3208" s="16">
        <f>MAX(0,P3208*0.1-R3208)</f>
        <v/>
      </c>
      <c r="T3208" s="16">
        <f>Q3208+MAX(0,K3208-480000)</f>
        <v/>
      </c>
      <c r="U3208" s="16">
        <f>P3208-T3208</f>
        <v/>
      </c>
      <c r="V3208" s="17">
        <f>IF(U3208&lt;0,0,LOOKUP(U3208,{0,1950001,3300001,6950001,9000001,18000001,40000001},{0.05,0.1,0.2,0.23,0.33,0.4,0.45}))</f>
        <v/>
      </c>
      <c r="W3208" s="18">
        <f>IF(U3208&lt;0,0.9,0.9-V3208*1.021)</f>
        <v/>
      </c>
      <c r="X3208" s="16">
        <f>ROUNDDOWN(S3208*0.2/W3208+2000,0)</f>
        <v/>
      </c>
      <c r="Y3208" s="17">
        <f>IF(O3208&lt;=0,0,LOOKUP(O3208,{0,1950001,3300001,6950001,9000001,18000001,40000001},{0.05,0.1,0.2,0.23,0.33,0.4,0.45}))</f>
        <v/>
      </c>
    </row>
    <row r="3209">
      <c r="A3209" t="inlineStr">
        <is>
          <t>1万円刻み</t>
        </is>
      </c>
      <c r="B3209" s="16">
        <f>'3_1万円刻み'!$A$682</f>
        <v/>
      </c>
      <c r="C3209" t="n">
        <v>2025</v>
      </c>
      <c r="D3209" t="n">
        <v>0</v>
      </c>
      <c r="E3209" t="n">
        <v>0</v>
      </c>
      <c r="F3209" t="n">
        <v>0</v>
      </c>
      <c r="G3209" s="16">
        <f>ROUND(MIN(B3209/12,650000)*12*0.0915+MIN(B3209/12,1390000)*12*(0.0504+0)+B3209*0.005,0)</f>
        <v/>
      </c>
      <c r="H3209" t="n">
        <v>0</v>
      </c>
      <c r="I3209" t="n">
        <v>0</v>
      </c>
      <c r="J3209" s="16">
        <f>IF(C3209=2026,IF(B3209&lt;741000,0,IF(B3209&lt;2191000,B3209-740000,IF(B3209&lt;2193000,1451000,IF(B3209&lt;2196000,1453000,IF(B3209&lt;2200000,1456000,IF(B3209&lt;3600000,ROUNDDOWN(B3209/4,-3)*2.8-80000,IF(B3209&lt;6600000,ROUNDDOWN(B3209/4,-3)*3.2-440000,IF(B3209&lt;8500000,ROUNDDOWN(B3209*0.9,0)-1100000,B3209-1950000)))))))),IF(B3209&lt;651000,0,IF(B3209&lt;1900000,B3209-650000,IF(B3209&lt;3600000,ROUNDDOWN(B3209/4,-3)*2.8-80000,IF(B3209&lt;6600000,ROUNDDOWN(B3209/4,-3)*3.2-440000,IF(B3209&lt;8500000,ROUNDDOWN(B3209*0.9,0)-1100000,B3209-1950000))))))</f>
        <v/>
      </c>
      <c r="K3209" s="16">
        <f>IF(J3209&gt;23500000,NA(),IF(C3209=2026,IF(J3209&lt;=4890000,1040000,IF(J3209&lt;=6550000,670000,620000)),IF(J3209&lt;=1320000,950000,IF(J3209&lt;=3360000,880000,IF(J3209&lt;=4890000,680000,IF(J3209&lt;=6550000,630000,580000))))))</f>
        <v/>
      </c>
      <c r="L3209" s="16">
        <f>IF(D3209=1,IF(J3209&lt;=9000000,380000,IF(J3209&lt;=9500000,260000,IF(J3209&lt;=10000000,130000,0))),0)</f>
        <v/>
      </c>
      <c r="M3209" s="16">
        <f>IF(D3209=1,IF(J3209&lt;=9000000,330000,IF(J3209&lt;=9500000,220000,IF(J3209&lt;=10000000,110000,0))),0)</f>
        <v/>
      </c>
      <c r="N3209" s="16">
        <f>IF(D3209=1,IF(J3209&lt;=9000000,50000,IF(J3209&lt;=9500000,40000,IF(J3209&lt;=10000000,20000,0))),0)</f>
        <v/>
      </c>
      <c r="O3209" s="16">
        <f>MAX(0,ROUNDDOWN(J3209-G3209-K3209-L3209-E3209*380000-F3209*630000-H3209,-3))</f>
        <v/>
      </c>
      <c r="P3209" s="16">
        <f>MAX(0,ROUNDDOWN(J3209-G3209-430000-M3209-E3209*330000-F3209*450000-I3209,-3))</f>
        <v/>
      </c>
      <c r="Q3209" s="16">
        <f>50000+N3209+E3209*50000+F3209*180000</f>
        <v/>
      </c>
      <c r="R3209" s="16">
        <f>IF(P3209&lt;=2000000,MIN(Q3209,P3209),MAX(Q3209-(P3209-2000000),50000))*0.05</f>
        <v/>
      </c>
      <c r="S3209" s="16">
        <f>MAX(0,P3209*0.1-R3209)</f>
        <v/>
      </c>
      <c r="T3209" s="16">
        <f>Q3209+MAX(0,K3209-480000)</f>
        <v/>
      </c>
      <c r="U3209" s="16">
        <f>P3209-T3209</f>
        <v/>
      </c>
      <c r="V3209" s="17">
        <f>IF(U3209&lt;0,0,LOOKUP(U3209,{0,1950001,3300001,6950001,9000001,18000001,40000001},{0.05,0.1,0.2,0.23,0.33,0.4,0.45}))</f>
        <v/>
      </c>
      <c r="W3209" s="18">
        <f>IF(U3209&lt;0,0.9,0.9-V3209*1.021)</f>
        <v/>
      </c>
      <c r="X3209" s="16">
        <f>ROUNDDOWN(S3209*0.2/W3209+2000,0)</f>
        <v/>
      </c>
      <c r="Y3209" s="17">
        <f>IF(O3209&lt;=0,0,LOOKUP(O3209,{0,1950001,3300001,6950001,9000001,18000001,40000001},{0.05,0.1,0.2,0.23,0.33,0.4,0.45}))</f>
        <v/>
      </c>
    </row>
    <row r="3210">
      <c r="A3210" t="inlineStr">
        <is>
          <t>1万円刻み</t>
        </is>
      </c>
      <c r="B3210" s="16">
        <f>'3_1万円刻み'!$A$682</f>
        <v/>
      </c>
      <c r="C3210" t="n">
        <v>2026</v>
      </c>
      <c r="D3210" t="n">
        <v>0</v>
      </c>
      <c r="E3210" t="n">
        <v>0</v>
      </c>
      <c r="F3210" t="n">
        <v>0</v>
      </c>
      <c r="G3210" s="16">
        <f>ROUND(MIN(B3210/12,650000)*12*0.0915+MIN(B3210/12,1390000)*12*(0.0504+0)+B3210*0.005,0)</f>
        <v/>
      </c>
      <c r="H3210" t="n">
        <v>0</v>
      </c>
      <c r="I3210" t="n">
        <v>0</v>
      </c>
      <c r="J3210" s="16">
        <f>IF(C3210=2026,IF(B3210&lt;741000,0,IF(B3210&lt;2191000,B3210-740000,IF(B3210&lt;2193000,1451000,IF(B3210&lt;2196000,1453000,IF(B3210&lt;2200000,1456000,IF(B3210&lt;3600000,ROUNDDOWN(B3210/4,-3)*2.8-80000,IF(B3210&lt;6600000,ROUNDDOWN(B3210/4,-3)*3.2-440000,IF(B3210&lt;8500000,ROUNDDOWN(B3210*0.9,0)-1100000,B3210-1950000)))))))),IF(B3210&lt;651000,0,IF(B3210&lt;1900000,B3210-650000,IF(B3210&lt;3600000,ROUNDDOWN(B3210/4,-3)*2.8-80000,IF(B3210&lt;6600000,ROUNDDOWN(B3210/4,-3)*3.2-440000,IF(B3210&lt;8500000,ROUNDDOWN(B3210*0.9,0)-1100000,B3210-1950000))))))</f>
        <v/>
      </c>
      <c r="K3210" s="16">
        <f>IF(J3210&gt;23500000,NA(),IF(C3210=2026,IF(J3210&lt;=4890000,1040000,IF(J3210&lt;=6550000,670000,620000)),IF(J3210&lt;=1320000,950000,IF(J3210&lt;=3360000,880000,IF(J3210&lt;=4890000,680000,IF(J3210&lt;=6550000,630000,580000))))))</f>
        <v/>
      </c>
      <c r="L3210" s="16">
        <f>IF(D3210=1,IF(J3210&lt;=9000000,380000,IF(J3210&lt;=9500000,260000,IF(J3210&lt;=10000000,130000,0))),0)</f>
        <v/>
      </c>
      <c r="M3210" s="16">
        <f>IF(D3210=1,IF(J3210&lt;=9000000,330000,IF(J3210&lt;=9500000,220000,IF(J3210&lt;=10000000,110000,0))),0)</f>
        <v/>
      </c>
      <c r="N3210" s="16">
        <f>IF(D3210=1,IF(J3210&lt;=9000000,50000,IF(J3210&lt;=9500000,40000,IF(J3210&lt;=10000000,20000,0))),0)</f>
        <v/>
      </c>
      <c r="O3210" s="16">
        <f>MAX(0,ROUNDDOWN(J3210-G3210-K3210-L3210-E3210*380000-F3210*630000-H3210,-3))</f>
        <v/>
      </c>
      <c r="P3210" s="16">
        <f>MAX(0,ROUNDDOWN(J3210-G3210-430000-M3210-E3210*330000-F3210*450000-I3210,-3))</f>
        <v/>
      </c>
      <c r="Q3210" s="16">
        <f>50000+N3210+E3210*50000+F3210*180000</f>
        <v/>
      </c>
      <c r="R3210" s="16">
        <f>IF(P3210&lt;=2000000,MIN(Q3210,P3210),MAX(Q3210-(P3210-2000000),50000))*0.05</f>
        <v/>
      </c>
      <c r="S3210" s="16">
        <f>MAX(0,P3210*0.1-R3210)</f>
        <v/>
      </c>
      <c r="T3210" s="16">
        <f>Q3210+MAX(0,K3210-480000)</f>
        <v/>
      </c>
      <c r="U3210" s="16">
        <f>P3210-T3210</f>
        <v/>
      </c>
      <c r="V3210" s="17">
        <f>IF(U3210&lt;0,0,LOOKUP(U3210,{0,1950001,3300001,6950001,9000001,18000001,40000001},{0.05,0.1,0.2,0.23,0.33,0.4,0.45}))</f>
        <v/>
      </c>
      <c r="W3210" s="18">
        <f>IF(U3210&lt;0,0.9,0.9-V3210*1.021)</f>
        <v/>
      </c>
      <c r="X3210" s="16">
        <f>ROUNDDOWN(S3210*0.2/W3210+2000,0)</f>
        <v/>
      </c>
      <c r="Y3210" s="17">
        <f>IF(O3210&lt;=0,0,LOOKUP(O3210,{0,1950001,3300001,6950001,9000001,18000001,40000001},{0.05,0.1,0.2,0.23,0.33,0.4,0.45}))</f>
        <v/>
      </c>
    </row>
    <row r="3211">
      <c r="A3211" t="inlineStr">
        <is>
          <t>1万円刻み</t>
        </is>
      </c>
      <c r="B3211" s="16">
        <f>'3_1万円刻み'!$A$682</f>
        <v/>
      </c>
      <c r="C3211" t="n">
        <v>2025</v>
      </c>
      <c r="D3211" t="n">
        <v>1</v>
      </c>
      <c r="E3211" t="n">
        <v>0</v>
      </c>
      <c r="F3211" t="n">
        <v>0</v>
      </c>
      <c r="G3211" s="16">
        <f>ROUND(MIN(B3211/12,650000)*12*0.0915+MIN(B3211/12,1390000)*12*(0.0504+0)+B3211*0.005,0)</f>
        <v/>
      </c>
      <c r="H3211" t="n">
        <v>0</v>
      </c>
      <c r="I3211" t="n">
        <v>0</v>
      </c>
      <c r="J3211" s="16">
        <f>IF(C3211=2026,IF(B3211&lt;741000,0,IF(B3211&lt;2191000,B3211-740000,IF(B3211&lt;2193000,1451000,IF(B3211&lt;2196000,1453000,IF(B3211&lt;2200000,1456000,IF(B3211&lt;3600000,ROUNDDOWN(B3211/4,-3)*2.8-80000,IF(B3211&lt;6600000,ROUNDDOWN(B3211/4,-3)*3.2-440000,IF(B3211&lt;8500000,ROUNDDOWN(B3211*0.9,0)-1100000,B3211-1950000)))))))),IF(B3211&lt;651000,0,IF(B3211&lt;1900000,B3211-650000,IF(B3211&lt;3600000,ROUNDDOWN(B3211/4,-3)*2.8-80000,IF(B3211&lt;6600000,ROUNDDOWN(B3211/4,-3)*3.2-440000,IF(B3211&lt;8500000,ROUNDDOWN(B3211*0.9,0)-1100000,B3211-1950000))))))</f>
        <v/>
      </c>
      <c r="K3211" s="16">
        <f>IF(J3211&gt;23500000,NA(),IF(C3211=2026,IF(J3211&lt;=4890000,1040000,IF(J3211&lt;=6550000,670000,620000)),IF(J3211&lt;=1320000,950000,IF(J3211&lt;=3360000,880000,IF(J3211&lt;=4890000,680000,IF(J3211&lt;=6550000,630000,580000))))))</f>
        <v/>
      </c>
      <c r="L3211" s="16">
        <f>IF(D3211=1,IF(J3211&lt;=9000000,380000,IF(J3211&lt;=9500000,260000,IF(J3211&lt;=10000000,130000,0))),0)</f>
        <v/>
      </c>
      <c r="M3211" s="16">
        <f>IF(D3211=1,IF(J3211&lt;=9000000,330000,IF(J3211&lt;=9500000,220000,IF(J3211&lt;=10000000,110000,0))),0)</f>
        <v/>
      </c>
      <c r="N3211" s="16">
        <f>IF(D3211=1,IF(J3211&lt;=9000000,50000,IF(J3211&lt;=9500000,40000,IF(J3211&lt;=10000000,20000,0))),0)</f>
        <v/>
      </c>
      <c r="O3211" s="16">
        <f>MAX(0,ROUNDDOWN(J3211-G3211-K3211-L3211-E3211*380000-F3211*630000-H3211,-3))</f>
        <v/>
      </c>
      <c r="P3211" s="16">
        <f>MAX(0,ROUNDDOWN(J3211-G3211-430000-M3211-E3211*330000-F3211*450000-I3211,-3))</f>
        <v/>
      </c>
      <c r="Q3211" s="16">
        <f>50000+N3211+E3211*50000+F3211*180000</f>
        <v/>
      </c>
      <c r="R3211" s="16">
        <f>IF(P3211&lt;=2000000,MIN(Q3211,P3211),MAX(Q3211-(P3211-2000000),50000))*0.05</f>
        <v/>
      </c>
      <c r="S3211" s="16">
        <f>MAX(0,P3211*0.1-R3211)</f>
        <v/>
      </c>
      <c r="T3211" s="16">
        <f>Q3211+MAX(0,K3211-480000)</f>
        <v/>
      </c>
      <c r="U3211" s="16">
        <f>P3211-T3211</f>
        <v/>
      </c>
      <c r="V3211" s="17">
        <f>IF(U3211&lt;0,0,LOOKUP(U3211,{0,1950001,3300001,6950001,9000001,18000001,40000001},{0.05,0.1,0.2,0.23,0.33,0.4,0.45}))</f>
        <v/>
      </c>
      <c r="W3211" s="18">
        <f>IF(U3211&lt;0,0.9,0.9-V3211*1.021)</f>
        <v/>
      </c>
      <c r="X3211" s="16">
        <f>ROUNDDOWN(S3211*0.2/W3211+2000,0)</f>
        <v/>
      </c>
      <c r="Y3211" s="17">
        <f>IF(O3211&lt;=0,0,LOOKUP(O3211,{0,1950001,3300001,6950001,9000001,18000001,40000001},{0.05,0.1,0.2,0.23,0.33,0.4,0.45}))</f>
        <v/>
      </c>
    </row>
    <row r="3212">
      <c r="A3212" t="inlineStr">
        <is>
          <t>1万円刻み</t>
        </is>
      </c>
      <c r="B3212" s="16">
        <f>'3_1万円刻み'!$A$682</f>
        <v/>
      </c>
      <c r="C3212" t="n">
        <v>2026</v>
      </c>
      <c r="D3212" t="n">
        <v>1</v>
      </c>
      <c r="E3212" t="n">
        <v>0</v>
      </c>
      <c r="F3212" t="n">
        <v>0</v>
      </c>
      <c r="G3212" s="16">
        <f>ROUND(MIN(B3212/12,650000)*12*0.0915+MIN(B3212/12,1390000)*12*(0.0504+0)+B3212*0.005,0)</f>
        <v/>
      </c>
      <c r="H3212" t="n">
        <v>0</v>
      </c>
      <c r="I3212" t="n">
        <v>0</v>
      </c>
      <c r="J3212" s="16">
        <f>IF(C3212=2026,IF(B3212&lt;741000,0,IF(B3212&lt;2191000,B3212-740000,IF(B3212&lt;2193000,1451000,IF(B3212&lt;2196000,1453000,IF(B3212&lt;2200000,1456000,IF(B3212&lt;3600000,ROUNDDOWN(B3212/4,-3)*2.8-80000,IF(B3212&lt;6600000,ROUNDDOWN(B3212/4,-3)*3.2-440000,IF(B3212&lt;8500000,ROUNDDOWN(B3212*0.9,0)-1100000,B3212-1950000)))))))),IF(B3212&lt;651000,0,IF(B3212&lt;1900000,B3212-650000,IF(B3212&lt;3600000,ROUNDDOWN(B3212/4,-3)*2.8-80000,IF(B3212&lt;6600000,ROUNDDOWN(B3212/4,-3)*3.2-440000,IF(B3212&lt;8500000,ROUNDDOWN(B3212*0.9,0)-1100000,B3212-1950000))))))</f>
        <v/>
      </c>
      <c r="K3212" s="16">
        <f>IF(J3212&gt;23500000,NA(),IF(C3212=2026,IF(J3212&lt;=4890000,1040000,IF(J3212&lt;=6550000,670000,620000)),IF(J3212&lt;=1320000,950000,IF(J3212&lt;=3360000,880000,IF(J3212&lt;=4890000,680000,IF(J3212&lt;=6550000,630000,580000))))))</f>
        <v/>
      </c>
      <c r="L3212" s="16">
        <f>IF(D3212=1,IF(J3212&lt;=9000000,380000,IF(J3212&lt;=9500000,260000,IF(J3212&lt;=10000000,130000,0))),0)</f>
        <v/>
      </c>
      <c r="M3212" s="16">
        <f>IF(D3212=1,IF(J3212&lt;=9000000,330000,IF(J3212&lt;=9500000,220000,IF(J3212&lt;=10000000,110000,0))),0)</f>
        <v/>
      </c>
      <c r="N3212" s="16">
        <f>IF(D3212=1,IF(J3212&lt;=9000000,50000,IF(J3212&lt;=9500000,40000,IF(J3212&lt;=10000000,20000,0))),0)</f>
        <v/>
      </c>
      <c r="O3212" s="16">
        <f>MAX(0,ROUNDDOWN(J3212-G3212-K3212-L3212-E3212*380000-F3212*630000-H3212,-3))</f>
        <v/>
      </c>
      <c r="P3212" s="16">
        <f>MAX(0,ROUNDDOWN(J3212-G3212-430000-M3212-E3212*330000-F3212*450000-I3212,-3))</f>
        <v/>
      </c>
      <c r="Q3212" s="16">
        <f>50000+N3212+E3212*50000+F3212*180000</f>
        <v/>
      </c>
      <c r="R3212" s="16">
        <f>IF(P3212&lt;=2000000,MIN(Q3212,P3212),MAX(Q3212-(P3212-2000000),50000))*0.05</f>
        <v/>
      </c>
      <c r="S3212" s="16">
        <f>MAX(0,P3212*0.1-R3212)</f>
        <v/>
      </c>
      <c r="T3212" s="16">
        <f>Q3212+MAX(0,K3212-480000)</f>
        <v/>
      </c>
      <c r="U3212" s="16">
        <f>P3212-T3212</f>
        <v/>
      </c>
      <c r="V3212" s="17">
        <f>IF(U3212&lt;0,0,LOOKUP(U3212,{0,1950001,3300001,6950001,9000001,18000001,40000001},{0.05,0.1,0.2,0.23,0.33,0.4,0.45}))</f>
        <v/>
      </c>
      <c r="W3212" s="18">
        <f>IF(U3212&lt;0,0.9,0.9-V3212*1.021)</f>
        <v/>
      </c>
      <c r="X3212" s="16">
        <f>ROUNDDOWN(S3212*0.2/W3212+2000,0)</f>
        <v/>
      </c>
      <c r="Y3212" s="17">
        <f>IF(O3212&lt;=0,0,LOOKUP(O3212,{0,1950001,3300001,6950001,9000001,18000001,40000001},{0.05,0.1,0.2,0.23,0.33,0.4,0.45}))</f>
        <v/>
      </c>
    </row>
    <row r="3213">
      <c r="A3213" t="inlineStr">
        <is>
          <t>1万円刻み</t>
        </is>
      </c>
      <c r="B3213" s="16">
        <f>'3_1万円刻み'!$A$683</f>
        <v/>
      </c>
      <c r="C3213" t="n">
        <v>2025</v>
      </c>
      <c r="D3213" t="n">
        <v>0</v>
      </c>
      <c r="E3213" t="n">
        <v>0</v>
      </c>
      <c r="F3213" t="n">
        <v>0</v>
      </c>
      <c r="G3213" s="16">
        <f>ROUND(MIN(B3213/12,650000)*12*0.0915+MIN(B3213/12,1390000)*12*(0.0504+0)+B3213*0.005,0)</f>
        <v/>
      </c>
      <c r="H3213" t="n">
        <v>0</v>
      </c>
      <c r="I3213" t="n">
        <v>0</v>
      </c>
      <c r="J3213" s="16">
        <f>IF(C3213=2026,IF(B3213&lt;741000,0,IF(B3213&lt;2191000,B3213-740000,IF(B3213&lt;2193000,1451000,IF(B3213&lt;2196000,1453000,IF(B3213&lt;2200000,1456000,IF(B3213&lt;3600000,ROUNDDOWN(B3213/4,-3)*2.8-80000,IF(B3213&lt;6600000,ROUNDDOWN(B3213/4,-3)*3.2-440000,IF(B3213&lt;8500000,ROUNDDOWN(B3213*0.9,0)-1100000,B3213-1950000)))))))),IF(B3213&lt;651000,0,IF(B3213&lt;1900000,B3213-650000,IF(B3213&lt;3600000,ROUNDDOWN(B3213/4,-3)*2.8-80000,IF(B3213&lt;6600000,ROUNDDOWN(B3213/4,-3)*3.2-440000,IF(B3213&lt;8500000,ROUNDDOWN(B3213*0.9,0)-1100000,B3213-1950000))))))</f>
        <v/>
      </c>
      <c r="K3213" s="16">
        <f>IF(J3213&gt;23500000,NA(),IF(C3213=2026,IF(J3213&lt;=4890000,1040000,IF(J3213&lt;=6550000,670000,620000)),IF(J3213&lt;=1320000,950000,IF(J3213&lt;=3360000,880000,IF(J3213&lt;=4890000,680000,IF(J3213&lt;=6550000,630000,580000))))))</f>
        <v/>
      </c>
      <c r="L3213" s="16">
        <f>IF(D3213=1,IF(J3213&lt;=9000000,380000,IF(J3213&lt;=9500000,260000,IF(J3213&lt;=10000000,130000,0))),0)</f>
        <v/>
      </c>
      <c r="M3213" s="16">
        <f>IF(D3213=1,IF(J3213&lt;=9000000,330000,IF(J3213&lt;=9500000,220000,IF(J3213&lt;=10000000,110000,0))),0)</f>
        <v/>
      </c>
      <c r="N3213" s="16">
        <f>IF(D3213=1,IF(J3213&lt;=9000000,50000,IF(J3213&lt;=9500000,40000,IF(J3213&lt;=10000000,20000,0))),0)</f>
        <v/>
      </c>
      <c r="O3213" s="16">
        <f>MAX(0,ROUNDDOWN(J3213-G3213-K3213-L3213-E3213*380000-F3213*630000-H3213,-3))</f>
        <v/>
      </c>
      <c r="P3213" s="16">
        <f>MAX(0,ROUNDDOWN(J3213-G3213-430000-M3213-E3213*330000-F3213*450000-I3213,-3))</f>
        <v/>
      </c>
      <c r="Q3213" s="16">
        <f>50000+N3213+E3213*50000+F3213*180000</f>
        <v/>
      </c>
      <c r="R3213" s="16">
        <f>IF(P3213&lt;=2000000,MIN(Q3213,P3213),MAX(Q3213-(P3213-2000000),50000))*0.05</f>
        <v/>
      </c>
      <c r="S3213" s="16">
        <f>MAX(0,P3213*0.1-R3213)</f>
        <v/>
      </c>
      <c r="T3213" s="16">
        <f>Q3213+MAX(0,K3213-480000)</f>
        <v/>
      </c>
      <c r="U3213" s="16">
        <f>P3213-T3213</f>
        <v/>
      </c>
      <c r="V3213" s="17">
        <f>IF(U3213&lt;0,0,LOOKUP(U3213,{0,1950001,3300001,6950001,9000001,18000001,40000001},{0.05,0.1,0.2,0.23,0.33,0.4,0.45}))</f>
        <v/>
      </c>
      <c r="W3213" s="18">
        <f>IF(U3213&lt;0,0.9,0.9-V3213*1.021)</f>
        <v/>
      </c>
      <c r="X3213" s="16">
        <f>ROUNDDOWN(S3213*0.2/W3213+2000,0)</f>
        <v/>
      </c>
      <c r="Y3213" s="17">
        <f>IF(O3213&lt;=0,0,LOOKUP(O3213,{0,1950001,3300001,6950001,9000001,18000001,40000001},{0.05,0.1,0.2,0.23,0.33,0.4,0.45}))</f>
        <v/>
      </c>
    </row>
    <row r="3214">
      <c r="A3214" t="inlineStr">
        <is>
          <t>1万円刻み</t>
        </is>
      </c>
      <c r="B3214" s="16">
        <f>'3_1万円刻み'!$A$683</f>
        <v/>
      </c>
      <c r="C3214" t="n">
        <v>2026</v>
      </c>
      <c r="D3214" t="n">
        <v>0</v>
      </c>
      <c r="E3214" t="n">
        <v>0</v>
      </c>
      <c r="F3214" t="n">
        <v>0</v>
      </c>
      <c r="G3214" s="16">
        <f>ROUND(MIN(B3214/12,650000)*12*0.0915+MIN(B3214/12,1390000)*12*(0.0504+0)+B3214*0.005,0)</f>
        <v/>
      </c>
      <c r="H3214" t="n">
        <v>0</v>
      </c>
      <c r="I3214" t="n">
        <v>0</v>
      </c>
      <c r="J3214" s="16">
        <f>IF(C3214=2026,IF(B3214&lt;741000,0,IF(B3214&lt;2191000,B3214-740000,IF(B3214&lt;2193000,1451000,IF(B3214&lt;2196000,1453000,IF(B3214&lt;2200000,1456000,IF(B3214&lt;3600000,ROUNDDOWN(B3214/4,-3)*2.8-80000,IF(B3214&lt;6600000,ROUNDDOWN(B3214/4,-3)*3.2-440000,IF(B3214&lt;8500000,ROUNDDOWN(B3214*0.9,0)-1100000,B3214-1950000)))))))),IF(B3214&lt;651000,0,IF(B3214&lt;1900000,B3214-650000,IF(B3214&lt;3600000,ROUNDDOWN(B3214/4,-3)*2.8-80000,IF(B3214&lt;6600000,ROUNDDOWN(B3214/4,-3)*3.2-440000,IF(B3214&lt;8500000,ROUNDDOWN(B3214*0.9,0)-1100000,B3214-1950000))))))</f>
        <v/>
      </c>
      <c r="K3214" s="16">
        <f>IF(J3214&gt;23500000,NA(),IF(C3214=2026,IF(J3214&lt;=4890000,1040000,IF(J3214&lt;=6550000,670000,620000)),IF(J3214&lt;=1320000,950000,IF(J3214&lt;=3360000,880000,IF(J3214&lt;=4890000,680000,IF(J3214&lt;=6550000,630000,580000))))))</f>
        <v/>
      </c>
      <c r="L3214" s="16">
        <f>IF(D3214=1,IF(J3214&lt;=9000000,380000,IF(J3214&lt;=9500000,260000,IF(J3214&lt;=10000000,130000,0))),0)</f>
        <v/>
      </c>
      <c r="M3214" s="16">
        <f>IF(D3214=1,IF(J3214&lt;=9000000,330000,IF(J3214&lt;=9500000,220000,IF(J3214&lt;=10000000,110000,0))),0)</f>
        <v/>
      </c>
      <c r="N3214" s="16">
        <f>IF(D3214=1,IF(J3214&lt;=9000000,50000,IF(J3214&lt;=9500000,40000,IF(J3214&lt;=10000000,20000,0))),0)</f>
        <v/>
      </c>
      <c r="O3214" s="16">
        <f>MAX(0,ROUNDDOWN(J3214-G3214-K3214-L3214-E3214*380000-F3214*630000-H3214,-3))</f>
        <v/>
      </c>
      <c r="P3214" s="16">
        <f>MAX(0,ROUNDDOWN(J3214-G3214-430000-M3214-E3214*330000-F3214*450000-I3214,-3))</f>
        <v/>
      </c>
      <c r="Q3214" s="16">
        <f>50000+N3214+E3214*50000+F3214*180000</f>
        <v/>
      </c>
      <c r="R3214" s="16">
        <f>IF(P3214&lt;=2000000,MIN(Q3214,P3214),MAX(Q3214-(P3214-2000000),50000))*0.05</f>
        <v/>
      </c>
      <c r="S3214" s="16">
        <f>MAX(0,P3214*0.1-R3214)</f>
        <v/>
      </c>
      <c r="T3214" s="16">
        <f>Q3214+MAX(0,K3214-480000)</f>
        <v/>
      </c>
      <c r="U3214" s="16">
        <f>P3214-T3214</f>
        <v/>
      </c>
      <c r="V3214" s="17">
        <f>IF(U3214&lt;0,0,LOOKUP(U3214,{0,1950001,3300001,6950001,9000001,18000001,40000001},{0.05,0.1,0.2,0.23,0.33,0.4,0.45}))</f>
        <v/>
      </c>
      <c r="W3214" s="18">
        <f>IF(U3214&lt;0,0.9,0.9-V3214*1.021)</f>
        <v/>
      </c>
      <c r="X3214" s="16">
        <f>ROUNDDOWN(S3214*0.2/W3214+2000,0)</f>
        <v/>
      </c>
      <c r="Y3214" s="17">
        <f>IF(O3214&lt;=0,0,LOOKUP(O3214,{0,1950001,3300001,6950001,9000001,18000001,40000001},{0.05,0.1,0.2,0.23,0.33,0.4,0.45}))</f>
        <v/>
      </c>
    </row>
    <row r="3215">
      <c r="A3215" t="inlineStr">
        <is>
          <t>1万円刻み</t>
        </is>
      </c>
      <c r="B3215" s="16">
        <f>'3_1万円刻み'!$A$683</f>
        <v/>
      </c>
      <c r="C3215" t="n">
        <v>2025</v>
      </c>
      <c r="D3215" t="n">
        <v>1</v>
      </c>
      <c r="E3215" t="n">
        <v>0</v>
      </c>
      <c r="F3215" t="n">
        <v>0</v>
      </c>
      <c r="G3215" s="16">
        <f>ROUND(MIN(B3215/12,650000)*12*0.0915+MIN(B3215/12,1390000)*12*(0.0504+0)+B3215*0.005,0)</f>
        <v/>
      </c>
      <c r="H3215" t="n">
        <v>0</v>
      </c>
      <c r="I3215" t="n">
        <v>0</v>
      </c>
      <c r="J3215" s="16">
        <f>IF(C3215=2026,IF(B3215&lt;741000,0,IF(B3215&lt;2191000,B3215-740000,IF(B3215&lt;2193000,1451000,IF(B3215&lt;2196000,1453000,IF(B3215&lt;2200000,1456000,IF(B3215&lt;3600000,ROUNDDOWN(B3215/4,-3)*2.8-80000,IF(B3215&lt;6600000,ROUNDDOWN(B3215/4,-3)*3.2-440000,IF(B3215&lt;8500000,ROUNDDOWN(B3215*0.9,0)-1100000,B3215-1950000)))))))),IF(B3215&lt;651000,0,IF(B3215&lt;1900000,B3215-650000,IF(B3215&lt;3600000,ROUNDDOWN(B3215/4,-3)*2.8-80000,IF(B3215&lt;6600000,ROUNDDOWN(B3215/4,-3)*3.2-440000,IF(B3215&lt;8500000,ROUNDDOWN(B3215*0.9,0)-1100000,B3215-1950000))))))</f>
        <v/>
      </c>
      <c r="K3215" s="16">
        <f>IF(J3215&gt;23500000,NA(),IF(C3215=2026,IF(J3215&lt;=4890000,1040000,IF(J3215&lt;=6550000,670000,620000)),IF(J3215&lt;=1320000,950000,IF(J3215&lt;=3360000,880000,IF(J3215&lt;=4890000,680000,IF(J3215&lt;=6550000,630000,580000))))))</f>
        <v/>
      </c>
      <c r="L3215" s="16">
        <f>IF(D3215=1,IF(J3215&lt;=9000000,380000,IF(J3215&lt;=9500000,260000,IF(J3215&lt;=10000000,130000,0))),0)</f>
        <v/>
      </c>
      <c r="M3215" s="16">
        <f>IF(D3215=1,IF(J3215&lt;=9000000,330000,IF(J3215&lt;=9500000,220000,IF(J3215&lt;=10000000,110000,0))),0)</f>
        <v/>
      </c>
      <c r="N3215" s="16">
        <f>IF(D3215=1,IF(J3215&lt;=9000000,50000,IF(J3215&lt;=9500000,40000,IF(J3215&lt;=10000000,20000,0))),0)</f>
        <v/>
      </c>
      <c r="O3215" s="16">
        <f>MAX(0,ROUNDDOWN(J3215-G3215-K3215-L3215-E3215*380000-F3215*630000-H3215,-3))</f>
        <v/>
      </c>
      <c r="P3215" s="16">
        <f>MAX(0,ROUNDDOWN(J3215-G3215-430000-M3215-E3215*330000-F3215*450000-I3215,-3))</f>
        <v/>
      </c>
      <c r="Q3215" s="16">
        <f>50000+N3215+E3215*50000+F3215*180000</f>
        <v/>
      </c>
      <c r="R3215" s="16">
        <f>IF(P3215&lt;=2000000,MIN(Q3215,P3215),MAX(Q3215-(P3215-2000000),50000))*0.05</f>
        <v/>
      </c>
      <c r="S3215" s="16">
        <f>MAX(0,P3215*0.1-R3215)</f>
        <v/>
      </c>
      <c r="T3215" s="16">
        <f>Q3215+MAX(0,K3215-480000)</f>
        <v/>
      </c>
      <c r="U3215" s="16">
        <f>P3215-T3215</f>
        <v/>
      </c>
      <c r="V3215" s="17">
        <f>IF(U3215&lt;0,0,LOOKUP(U3215,{0,1950001,3300001,6950001,9000001,18000001,40000001},{0.05,0.1,0.2,0.23,0.33,0.4,0.45}))</f>
        <v/>
      </c>
      <c r="W3215" s="18">
        <f>IF(U3215&lt;0,0.9,0.9-V3215*1.021)</f>
        <v/>
      </c>
      <c r="X3215" s="16">
        <f>ROUNDDOWN(S3215*0.2/W3215+2000,0)</f>
        <v/>
      </c>
      <c r="Y3215" s="17">
        <f>IF(O3215&lt;=0,0,LOOKUP(O3215,{0,1950001,3300001,6950001,9000001,18000001,40000001},{0.05,0.1,0.2,0.23,0.33,0.4,0.45}))</f>
        <v/>
      </c>
    </row>
    <row r="3216">
      <c r="A3216" t="inlineStr">
        <is>
          <t>1万円刻み</t>
        </is>
      </c>
      <c r="B3216" s="16">
        <f>'3_1万円刻み'!$A$683</f>
        <v/>
      </c>
      <c r="C3216" t="n">
        <v>2026</v>
      </c>
      <c r="D3216" t="n">
        <v>1</v>
      </c>
      <c r="E3216" t="n">
        <v>0</v>
      </c>
      <c r="F3216" t="n">
        <v>0</v>
      </c>
      <c r="G3216" s="16">
        <f>ROUND(MIN(B3216/12,650000)*12*0.0915+MIN(B3216/12,1390000)*12*(0.0504+0)+B3216*0.005,0)</f>
        <v/>
      </c>
      <c r="H3216" t="n">
        <v>0</v>
      </c>
      <c r="I3216" t="n">
        <v>0</v>
      </c>
      <c r="J3216" s="16">
        <f>IF(C3216=2026,IF(B3216&lt;741000,0,IF(B3216&lt;2191000,B3216-740000,IF(B3216&lt;2193000,1451000,IF(B3216&lt;2196000,1453000,IF(B3216&lt;2200000,1456000,IF(B3216&lt;3600000,ROUNDDOWN(B3216/4,-3)*2.8-80000,IF(B3216&lt;6600000,ROUNDDOWN(B3216/4,-3)*3.2-440000,IF(B3216&lt;8500000,ROUNDDOWN(B3216*0.9,0)-1100000,B3216-1950000)))))))),IF(B3216&lt;651000,0,IF(B3216&lt;1900000,B3216-650000,IF(B3216&lt;3600000,ROUNDDOWN(B3216/4,-3)*2.8-80000,IF(B3216&lt;6600000,ROUNDDOWN(B3216/4,-3)*3.2-440000,IF(B3216&lt;8500000,ROUNDDOWN(B3216*0.9,0)-1100000,B3216-1950000))))))</f>
        <v/>
      </c>
      <c r="K3216" s="16">
        <f>IF(J3216&gt;23500000,NA(),IF(C3216=2026,IF(J3216&lt;=4890000,1040000,IF(J3216&lt;=6550000,670000,620000)),IF(J3216&lt;=1320000,950000,IF(J3216&lt;=3360000,880000,IF(J3216&lt;=4890000,680000,IF(J3216&lt;=6550000,630000,580000))))))</f>
        <v/>
      </c>
      <c r="L3216" s="16">
        <f>IF(D3216=1,IF(J3216&lt;=9000000,380000,IF(J3216&lt;=9500000,260000,IF(J3216&lt;=10000000,130000,0))),0)</f>
        <v/>
      </c>
      <c r="M3216" s="16">
        <f>IF(D3216=1,IF(J3216&lt;=9000000,330000,IF(J3216&lt;=9500000,220000,IF(J3216&lt;=10000000,110000,0))),0)</f>
        <v/>
      </c>
      <c r="N3216" s="16">
        <f>IF(D3216=1,IF(J3216&lt;=9000000,50000,IF(J3216&lt;=9500000,40000,IF(J3216&lt;=10000000,20000,0))),0)</f>
        <v/>
      </c>
      <c r="O3216" s="16">
        <f>MAX(0,ROUNDDOWN(J3216-G3216-K3216-L3216-E3216*380000-F3216*630000-H3216,-3))</f>
        <v/>
      </c>
      <c r="P3216" s="16">
        <f>MAX(0,ROUNDDOWN(J3216-G3216-430000-M3216-E3216*330000-F3216*450000-I3216,-3))</f>
        <v/>
      </c>
      <c r="Q3216" s="16">
        <f>50000+N3216+E3216*50000+F3216*180000</f>
        <v/>
      </c>
      <c r="R3216" s="16">
        <f>IF(P3216&lt;=2000000,MIN(Q3216,P3216),MAX(Q3216-(P3216-2000000),50000))*0.05</f>
        <v/>
      </c>
      <c r="S3216" s="16">
        <f>MAX(0,P3216*0.1-R3216)</f>
        <v/>
      </c>
      <c r="T3216" s="16">
        <f>Q3216+MAX(0,K3216-480000)</f>
        <v/>
      </c>
      <c r="U3216" s="16">
        <f>P3216-T3216</f>
        <v/>
      </c>
      <c r="V3216" s="17">
        <f>IF(U3216&lt;0,0,LOOKUP(U3216,{0,1950001,3300001,6950001,9000001,18000001,40000001},{0.05,0.1,0.2,0.23,0.33,0.4,0.45}))</f>
        <v/>
      </c>
      <c r="W3216" s="18">
        <f>IF(U3216&lt;0,0.9,0.9-V3216*1.021)</f>
        <v/>
      </c>
      <c r="X3216" s="16">
        <f>ROUNDDOWN(S3216*0.2/W3216+2000,0)</f>
        <v/>
      </c>
      <c r="Y3216" s="17">
        <f>IF(O3216&lt;=0,0,LOOKUP(O3216,{0,1950001,3300001,6950001,9000001,18000001,40000001},{0.05,0.1,0.2,0.23,0.33,0.4,0.45}))</f>
        <v/>
      </c>
    </row>
    <row r="3217">
      <c r="A3217" t="inlineStr">
        <is>
          <t>1万円刻み</t>
        </is>
      </c>
      <c r="B3217" s="16">
        <f>'3_1万円刻み'!$A$684</f>
        <v/>
      </c>
      <c r="C3217" t="n">
        <v>2025</v>
      </c>
      <c r="D3217" t="n">
        <v>0</v>
      </c>
      <c r="E3217" t="n">
        <v>0</v>
      </c>
      <c r="F3217" t="n">
        <v>0</v>
      </c>
      <c r="G3217" s="16">
        <f>ROUND(MIN(B3217/12,650000)*12*0.0915+MIN(B3217/12,1390000)*12*(0.0504+0)+B3217*0.005,0)</f>
        <v/>
      </c>
      <c r="H3217" t="n">
        <v>0</v>
      </c>
      <c r="I3217" t="n">
        <v>0</v>
      </c>
      <c r="J3217" s="16">
        <f>IF(C3217=2026,IF(B3217&lt;741000,0,IF(B3217&lt;2191000,B3217-740000,IF(B3217&lt;2193000,1451000,IF(B3217&lt;2196000,1453000,IF(B3217&lt;2200000,1456000,IF(B3217&lt;3600000,ROUNDDOWN(B3217/4,-3)*2.8-80000,IF(B3217&lt;6600000,ROUNDDOWN(B3217/4,-3)*3.2-440000,IF(B3217&lt;8500000,ROUNDDOWN(B3217*0.9,0)-1100000,B3217-1950000)))))))),IF(B3217&lt;651000,0,IF(B3217&lt;1900000,B3217-650000,IF(B3217&lt;3600000,ROUNDDOWN(B3217/4,-3)*2.8-80000,IF(B3217&lt;6600000,ROUNDDOWN(B3217/4,-3)*3.2-440000,IF(B3217&lt;8500000,ROUNDDOWN(B3217*0.9,0)-1100000,B3217-1950000))))))</f>
        <v/>
      </c>
      <c r="K3217" s="16">
        <f>IF(J3217&gt;23500000,NA(),IF(C3217=2026,IF(J3217&lt;=4890000,1040000,IF(J3217&lt;=6550000,670000,620000)),IF(J3217&lt;=1320000,950000,IF(J3217&lt;=3360000,880000,IF(J3217&lt;=4890000,680000,IF(J3217&lt;=6550000,630000,580000))))))</f>
        <v/>
      </c>
      <c r="L3217" s="16">
        <f>IF(D3217=1,IF(J3217&lt;=9000000,380000,IF(J3217&lt;=9500000,260000,IF(J3217&lt;=10000000,130000,0))),0)</f>
        <v/>
      </c>
      <c r="M3217" s="16">
        <f>IF(D3217=1,IF(J3217&lt;=9000000,330000,IF(J3217&lt;=9500000,220000,IF(J3217&lt;=10000000,110000,0))),0)</f>
        <v/>
      </c>
      <c r="N3217" s="16">
        <f>IF(D3217=1,IF(J3217&lt;=9000000,50000,IF(J3217&lt;=9500000,40000,IF(J3217&lt;=10000000,20000,0))),0)</f>
        <v/>
      </c>
      <c r="O3217" s="16">
        <f>MAX(0,ROUNDDOWN(J3217-G3217-K3217-L3217-E3217*380000-F3217*630000-H3217,-3))</f>
        <v/>
      </c>
      <c r="P3217" s="16">
        <f>MAX(0,ROUNDDOWN(J3217-G3217-430000-M3217-E3217*330000-F3217*450000-I3217,-3))</f>
        <v/>
      </c>
      <c r="Q3217" s="16">
        <f>50000+N3217+E3217*50000+F3217*180000</f>
        <v/>
      </c>
      <c r="R3217" s="16">
        <f>IF(P3217&lt;=2000000,MIN(Q3217,P3217),MAX(Q3217-(P3217-2000000),50000))*0.05</f>
        <v/>
      </c>
      <c r="S3217" s="16">
        <f>MAX(0,P3217*0.1-R3217)</f>
        <v/>
      </c>
      <c r="T3217" s="16">
        <f>Q3217+MAX(0,K3217-480000)</f>
        <v/>
      </c>
      <c r="U3217" s="16">
        <f>P3217-T3217</f>
        <v/>
      </c>
      <c r="V3217" s="17">
        <f>IF(U3217&lt;0,0,LOOKUP(U3217,{0,1950001,3300001,6950001,9000001,18000001,40000001},{0.05,0.1,0.2,0.23,0.33,0.4,0.45}))</f>
        <v/>
      </c>
      <c r="W3217" s="18">
        <f>IF(U3217&lt;0,0.9,0.9-V3217*1.021)</f>
        <v/>
      </c>
      <c r="X3217" s="16">
        <f>ROUNDDOWN(S3217*0.2/W3217+2000,0)</f>
        <v/>
      </c>
      <c r="Y3217" s="17">
        <f>IF(O3217&lt;=0,0,LOOKUP(O3217,{0,1950001,3300001,6950001,9000001,18000001,40000001},{0.05,0.1,0.2,0.23,0.33,0.4,0.45}))</f>
        <v/>
      </c>
    </row>
    <row r="3218">
      <c r="A3218" t="inlineStr">
        <is>
          <t>1万円刻み</t>
        </is>
      </c>
      <c r="B3218" s="16">
        <f>'3_1万円刻み'!$A$684</f>
        <v/>
      </c>
      <c r="C3218" t="n">
        <v>2026</v>
      </c>
      <c r="D3218" t="n">
        <v>0</v>
      </c>
      <c r="E3218" t="n">
        <v>0</v>
      </c>
      <c r="F3218" t="n">
        <v>0</v>
      </c>
      <c r="G3218" s="16">
        <f>ROUND(MIN(B3218/12,650000)*12*0.0915+MIN(B3218/12,1390000)*12*(0.0504+0)+B3218*0.005,0)</f>
        <v/>
      </c>
      <c r="H3218" t="n">
        <v>0</v>
      </c>
      <c r="I3218" t="n">
        <v>0</v>
      </c>
      <c r="J3218" s="16">
        <f>IF(C3218=2026,IF(B3218&lt;741000,0,IF(B3218&lt;2191000,B3218-740000,IF(B3218&lt;2193000,1451000,IF(B3218&lt;2196000,1453000,IF(B3218&lt;2200000,1456000,IF(B3218&lt;3600000,ROUNDDOWN(B3218/4,-3)*2.8-80000,IF(B3218&lt;6600000,ROUNDDOWN(B3218/4,-3)*3.2-440000,IF(B3218&lt;8500000,ROUNDDOWN(B3218*0.9,0)-1100000,B3218-1950000)))))))),IF(B3218&lt;651000,0,IF(B3218&lt;1900000,B3218-650000,IF(B3218&lt;3600000,ROUNDDOWN(B3218/4,-3)*2.8-80000,IF(B3218&lt;6600000,ROUNDDOWN(B3218/4,-3)*3.2-440000,IF(B3218&lt;8500000,ROUNDDOWN(B3218*0.9,0)-1100000,B3218-1950000))))))</f>
        <v/>
      </c>
      <c r="K3218" s="16">
        <f>IF(J3218&gt;23500000,NA(),IF(C3218=2026,IF(J3218&lt;=4890000,1040000,IF(J3218&lt;=6550000,670000,620000)),IF(J3218&lt;=1320000,950000,IF(J3218&lt;=3360000,880000,IF(J3218&lt;=4890000,680000,IF(J3218&lt;=6550000,630000,580000))))))</f>
        <v/>
      </c>
      <c r="L3218" s="16">
        <f>IF(D3218=1,IF(J3218&lt;=9000000,380000,IF(J3218&lt;=9500000,260000,IF(J3218&lt;=10000000,130000,0))),0)</f>
        <v/>
      </c>
      <c r="M3218" s="16">
        <f>IF(D3218=1,IF(J3218&lt;=9000000,330000,IF(J3218&lt;=9500000,220000,IF(J3218&lt;=10000000,110000,0))),0)</f>
        <v/>
      </c>
      <c r="N3218" s="16">
        <f>IF(D3218=1,IF(J3218&lt;=9000000,50000,IF(J3218&lt;=9500000,40000,IF(J3218&lt;=10000000,20000,0))),0)</f>
        <v/>
      </c>
      <c r="O3218" s="16">
        <f>MAX(0,ROUNDDOWN(J3218-G3218-K3218-L3218-E3218*380000-F3218*630000-H3218,-3))</f>
        <v/>
      </c>
      <c r="P3218" s="16">
        <f>MAX(0,ROUNDDOWN(J3218-G3218-430000-M3218-E3218*330000-F3218*450000-I3218,-3))</f>
        <v/>
      </c>
      <c r="Q3218" s="16">
        <f>50000+N3218+E3218*50000+F3218*180000</f>
        <v/>
      </c>
      <c r="R3218" s="16">
        <f>IF(P3218&lt;=2000000,MIN(Q3218,P3218),MAX(Q3218-(P3218-2000000),50000))*0.05</f>
        <v/>
      </c>
      <c r="S3218" s="16">
        <f>MAX(0,P3218*0.1-R3218)</f>
        <v/>
      </c>
      <c r="T3218" s="16">
        <f>Q3218+MAX(0,K3218-480000)</f>
        <v/>
      </c>
      <c r="U3218" s="16">
        <f>P3218-T3218</f>
        <v/>
      </c>
      <c r="V3218" s="17">
        <f>IF(U3218&lt;0,0,LOOKUP(U3218,{0,1950001,3300001,6950001,9000001,18000001,40000001},{0.05,0.1,0.2,0.23,0.33,0.4,0.45}))</f>
        <v/>
      </c>
      <c r="W3218" s="18">
        <f>IF(U3218&lt;0,0.9,0.9-V3218*1.021)</f>
        <v/>
      </c>
      <c r="X3218" s="16">
        <f>ROUNDDOWN(S3218*0.2/W3218+2000,0)</f>
        <v/>
      </c>
      <c r="Y3218" s="17">
        <f>IF(O3218&lt;=0,0,LOOKUP(O3218,{0,1950001,3300001,6950001,9000001,18000001,40000001},{0.05,0.1,0.2,0.23,0.33,0.4,0.45}))</f>
        <v/>
      </c>
    </row>
    <row r="3219">
      <c r="A3219" t="inlineStr">
        <is>
          <t>1万円刻み</t>
        </is>
      </c>
      <c r="B3219" s="16">
        <f>'3_1万円刻み'!$A$684</f>
        <v/>
      </c>
      <c r="C3219" t="n">
        <v>2025</v>
      </c>
      <c r="D3219" t="n">
        <v>1</v>
      </c>
      <c r="E3219" t="n">
        <v>0</v>
      </c>
      <c r="F3219" t="n">
        <v>0</v>
      </c>
      <c r="G3219" s="16">
        <f>ROUND(MIN(B3219/12,650000)*12*0.0915+MIN(B3219/12,1390000)*12*(0.0504+0)+B3219*0.005,0)</f>
        <v/>
      </c>
      <c r="H3219" t="n">
        <v>0</v>
      </c>
      <c r="I3219" t="n">
        <v>0</v>
      </c>
      <c r="J3219" s="16">
        <f>IF(C3219=2026,IF(B3219&lt;741000,0,IF(B3219&lt;2191000,B3219-740000,IF(B3219&lt;2193000,1451000,IF(B3219&lt;2196000,1453000,IF(B3219&lt;2200000,1456000,IF(B3219&lt;3600000,ROUNDDOWN(B3219/4,-3)*2.8-80000,IF(B3219&lt;6600000,ROUNDDOWN(B3219/4,-3)*3.2-440000,IF(B3219&lt;8500000,ROUNDDOWN(B3219*0.9,0)-1100000,B3219-1950000)))))))),IF(B3219&lt;651000,0,IF(B3219&lt;1900000,B3219-650000,IF(B3219&lt;3600000,ROUNDDOWN(B3219/4,-3)*2.8-80000,IF(B3219&lt;6600000,ROUNDDOWN(B3219/4,-3)*3.2-440000,IF(B3219&lt;8500000,ROUNDDOWN(B3219*0.9,0)-1100000,B3219-1950000))))))</f>
        <v/>
      </c>
      <c r="K3219" s="16">
        <f>IF(J3219&gt;23500000,NA(),IF(C3219=2026,IF(J3219&lt;=4890000,1040000,IF(J3219&lt;=6550000,670000,620000)),IF(J3219&lt;=1320000,950000,IF(J3219&lt;=3360000,880000,IF(J3219&lt;=4890000,680000,IF(J3219&lt;=6550000,630000,580000))))))</f>
        <v/>
      </c>
      <c r="L3219" s="16">
        <f>IF(D3219=1,IF(J3219&lt;=9000000,380000,IF(J3219&lt;=9500000,260000,IF(J3219&lt;=10000000,130000,0))),0)</f>
        <v/>
      </c>
      <c r="M3219" s="16">
        <f>IF(D3219=1,IF(J3219&lt;=9000000,330000,IF(J3219&lt;=9500000,220000,IF(J3219&lt;=10000000,110000,0))),0)</f>
        <v/>
      </c>
      <c r="N3219" s="16">
        <f>IF(D3219=1,IF(J3219&lt;=9000000,50000,IF(J3219&lt;=9500000,40000,IF(J3219&lt;=10000000,20000,0))),0)</f>
        <v/>
      </c>
      <c r="O3219" s="16">
        <f>MAX(0,ROUNDDOWN(J3219-G3219-K3219-L3219-E3219*380000-F3219*630000-H3219,-3))</f>
        <v/>
      </c>
      <c r="P3219" s="16">
        <f>MAX(0,ROUNDDOWN(J3219-G3219-430000-M3219-E3219*330000-F3219*450000-I3219,-3))</f>
        <v/>
      </c>
      <c r="Q3219" s="16">
        <f>50000+N3219+E3219*50000+F3219*180000</f>
        <v/>
      </c>
      <c r="R3219" s="16">
        <f>IF(P3219&lt;=2000000,MIN(Q3219,P3219),MAX(Q3219-(P3219-2000000),50000))*0.05</f>
        <v/>
      </c>
      <c r="S3219" s="16">
        <f>MAX(0,P3219*0.1-R3219)</f>
        <v/>
      </c>
      <c r="T3219" s="16">
        <f>Q3219+MAX(0,K3219-480000)</f>
        <v/>
      </c>
      <c r="U3219" s="16">
        <f>P3219-T3219</f>
        <v/>
      </c>
      <c r="V3219" s="17">
        <f>IF(U3219&lt;0,0,LOOKUP(U3219,{0,1950001,3300001,6950001,9000001,18000001,40000001},{0.05,0.1,0.2,0.23,0.33,0.4,0.45}))</f>
        <v/>
      </c>
      <c r="W3219" s="18">
        <f>IF(U3219&lt;0,0.9,0.9-V3219*1.021)</f>
        <v/>
      </c>
      <c r="X3219" s="16">
        <f>ROUNDDOWN(S3219*0.2/W3219+2000,0)</f>
        <v/>
      </c>
      <c r="Y3219" s="17">
        <f>IF(O3219&lt;=0,0,LOOKUP(O3219,{0,1950001,3300001,6950001,9000001,18000001,40000001},{0.05,0.1,0.2,0.23,0.33,0.4,0.45}))</f>
        <v/>
      </c>
    </row>
    <row r="3220">
      <c r="A3220" t="inlineStr">
        <is>
          <t>1万円刻み</t>
        </is>
      </c>
      <c r="B3220" s="16">
        <f>'3_1万円刻み'!$A$684</f>
        <v/>
      </c>
      <c r="C3220" t="n">
        <v>2026</v>
      </c>
      <c r="D3220" t="n">
        <v>1</v>
      </c>
      <c r="E3220" t="n">
        <v>0</v>
      </c>
      <c r="F3220" t="n">
        <v>0</v>
      </c>
      <c r="G3220" s="16">
        <f>ROUND(MIN(B3220/12,650000)*12*0.0915+MIN(B3220/12,1390000)*12*(0.0504+0)+B3220*0.005,0)</f>
        <v/>
      </c>
      <c r="H3220" t="n">
        <v>0</v>
      </c>
      <c r="I3220" t="n">
        <v>0</v>
      </c>
      <c r="J3220" s="16">
        <f>IF(C3220=2026,IF(B3220&lt;741000,0,IF(B3220&lt;2191000,B3220-740000,IF(B3220&lt;2193000,1451000,IF(B3220&lt;2196000,1453000,IF(B3220&lt;2200000,1456000,IF(B3220&lt;3600000,ROUNDDOWN(B3220/4,-3)*2.8-80000,IF(B3220&lt;6600000,ROUNDDOWN(B3220/4,-3)*3.2-440000,IF(B3220&lt;8500000,ROUNDDOWN(B3220*0.9,0)-1100000,B3220-1950000)))))))),IF(B3220&lt;651000,0,IF(B3220&lt;1900000,B3220-650000,IF(B3220&lt;3600000,ROUNDDOWN(B3220/4,-3)*2.8-80000,IF(B3220&lt;6600000,ROUNDDOWN(B3220/4,-3)*3.2-440000,IF(B3220&lt;8500000,ROUNDDOWN(B3220*0.9,0)-1100000,B3220-1950000))))))</f>
        <v/>
      </c>
      <c r="K3220" s="16">
        <f>IF(J3220&gt;23500000,NA(),IF(C3220=2026,IF(J3220&lt;=4890000,1040000,IF(J3220&lt;=6550000,670000,620000)),IF(J3220&lt;=1320000,950000,IF(J3220&lt;=3360000,880000,IF(J3220&lt;=4890000,680000,IF(J3220&lt;=6550000,630000,580000))))))</f>
        <v/>
      </c>
      <c r="L3220" s="16">
        <f>IF(D3220=1,IF(J3220&lt;=9000000,380000,IF(J3220&lt;=9500000,260000,IF(J3220&lt;=10000000,130000,0))),0)</f>
        <v/>
      </c>
      <c r="M3220" s="16">
        <f>IF(D3220=1,IF(J3220&lt;=9000000,330000,IF(J3220&lt;=9500000,220000,IF(J3220&lt;=10000000,110000,0))),0)</f>
        <v/>
      </c>
      <c r="N3220" s="16">
        <f>IF(D3220=1,IF(J3220&lt;=9000000,50000,IF(J3220&lt;=9500000,40000,IF(J3220&lt;=10000000,20000,0))),0)</f>
        <v/>
      </c>
      <c r="O3220" s="16">
        <f>MAX(0,ROUNDDOWN(J3220-G3220-K3220-L3220-E3220*380000-F3220*630000-H3220,-3))</f>
        <v/>
      </c>
      <c r="P3220" s="16">
        <f>MAX(0,ROUNDDOWN(J3220-G3220-430000-M3220-E3220*330000-F3220*450000-I3220,-3))</f>
        <v/>
      </c>
      <c r="Q3220" s="16">
        <f>50000+N3220+E3220*50000+F3220*180000</f>
        <v/>
      </c>
      <c r="R3220" s="16">
        <f>IF(P3220&lt;=2000000,MIN(Q3220,P3220),MAX(Q3220-(P3220-2000000),50000))*0.05</f>
        <v/>
      </c>
      <c r="S3220" s="16">
        <f>MAX(0,P3220*0.1-R3220)</f>
        <v/>
      </c>
      <c r="T3220" s="16">
        <f>Q3220+MAX(0,K3220-480000)</f>
        <v/>
      </c>
      <c r="U3220" s="16">
        <f>P3220-T3220</f>
        <v/>
      </c>
      <c r="V3220" s="17">
        <f>IF(U3220&lt;0,0,LOOKUP(U3220,{0,1950001,3300001,6950001,9000001,18000001,40000001},{0.05,0.1,0.2,0.23,0.33,0.4,0.45}))</f>
        <v/>
      </c>
      <c r="W3220" s="18">
        <f>IF(U3220&lt;0,0.9,0.9-V3220*1.021)</f>
        <v/>
      </c>
      <c r="X3220" s="16">
        <f>ROUNDDOWN(S3220*0.2/W3220+2000,0)</f>
        <v/>
      </c>
      <c r="Y3220" s="17">
        <f>IF(O3220&lt;=0,0,LOOKUP(O3220,{0,1950001,3300001,6950001,9000001,18000001,40000001},{0.05,0.1,0.2,0.23,0.33,0.4,0.45}))</f>
        <v/>
      </c>
    </row>
    <row r="3221">
      <c r="A3221" t="inlineStr">
        <is>
          <t>1万円刻み</t>
        </is>
      </c>
      <c r="B3221" s="16">
        <f>'3_1万円刻み'!$A$685</f>
        <v/>
      </c>
      <c r="C3221" t="n">
        <v>2025</v>
      </c>
      <c r="D3221" t="n">
        <v>0</v>
      </c>
      <c r="E3221" t="n">
        <v>0</v>
      </c>
      <c r="F3221" t="n">
        <v>0</v>
      </c>
      <c r="G3221" s="16">
        <f>ROUND(MIN(B3221/12,650000)*12*0.0915+MIN(B3221/12,1390000)*12*(0.0504+0)+B3221*0.005,0)</f>
        <v/>
      </c>
      <c r="H3221" t="n">
        <v>0</v>
      </c>
      <c r="I3221" t="n">
        <v>0</v>
      </c>
      <c r="J3221" s="16">
        <f>IF(C3221=2026,IF(B3221&lt;741000,0,IF(B3221&lt;2191000,B3221-740000,IF(B3221&lt;2193000,1451000,IF(B3221&lt;2196000,1453000,IF(B3221&lt;2200000,1456000,IF(B3221&lt;3600000,ROUNDDOWN(B3221/4,-3)*2.8-80000,IF(B3221&lt;6600000,ROUNDDOWN(B3221/4,-3)*3.2-440000,IF(B3221&lt;8500000,ROUNDDOWN(B3221*0.9,0)-1100000,B3221-1950000)))))))),IF(B3221&lt;651000,0,IF(B3221&lt;1900000,B3221-650000,IF(B3221&lt;3600000,ROUNDDOWN(B3221/4,-3)*2.8-80000,IF(B3221&lt;6600000,ROUNDDOWN(B3221/4,-3)*3.2-440000,IF(B3221&lt;8500000,ROUNDDOWN(B3221*0.9,0)-1100000,B3221-1950000))))))</f>
        <v/>
      </c>
      <c r="K3221" s="16">
        <f>IF(J3221&gt;23500000,NA(),IF(C3221=2026,IF(J3221&lt;=4890000,1040000,IF(J3221&lt;=6550000,670000,620000)),IF(J3221&lt;=1320000,950000,IF(J3221&lt;=3360000,880000,IF(J3221&lt;=4890000,680000,IF(J3221&lt;=6550000,630000,580000))))))</f>
        <v/>
      </c>
      <c r="L3221" s="16">
        <f>IF(D3221=1,IF(J3221&lt;=9000000,380000,IF(J3221&lt;=9500000,260000,IF(J3221&lt;=10000000,130000,0))),0)</f>
        <v/>
      </c>
      <c r="M3221" s="16">
        <f>IF(D3221=1,IF(J3221&lt;=9000000,330000,IF(J3221&lt;=9500000,220000,IF(J3221&lt;=10000000,110000,0))),0)</f>
        <v/>
      </c>
      <c r="N3221" s="16">
        <f>IF(D3221=1,IF(J3221&lt;=9000000,50000,IF(J3221&lt;=9500000,40000,IF(J3221&lt;=10000000,20000,0))),0)</f>
        <v/>
      </c>
      <c r="O3221" s="16">
        <f>MAX(0,ROUNDDOWN(J3221-G3221-K3221-L3221-E3221*380000-F3221*630000-H3221,-3))</f>
        <v/>
      </c>
      <c r="P3221" s="16">
        <f>MAX(0,ROUNDDOWN(J3221-G3221-430000-M3221-E3221*330000-F3221*450000-I3221,-3))</f>
        <v/>
      </c>
      <c r="Q3221" s="16">
        <f>50000+N3221+E3221*50000+F3221*180000</f>
        <v/>
      </c>
      <c r="R3221" s="16">
        <f>IF(P3221&lt;=2000000,MIN(Q3221,P3221),MAX(Q3221-(P3221-2000000),50000))*0.05</f>
        <v/>
      </c>
      <c r="S3221" s="16">
        <f>MAX(0,P3221*0.1-R3221)</f>
        <v/>
      </c>
      <c r="T3221" s="16">
        <f>Q3221+MAX(0,K3221-480000)</f>
        <v/>
      </c>
      <c r="U3221" s="16">
        <f>P3221-T3221</f>
        <v/>
      </c>
      <c r="V3221" s="17">
        <f>IF(U3221&lt;0,0,LOOKUP(U3221,{0,1950001,3300001,6950001,9000001,18000001,40000001},{0.05,0.1,0.2,0.23,0.33,0.4,0.45}))</f>
        <v/>
      </c>
      <c r="W3221" s="18">
        <f>IF(U3221&lt;0,0.9,0.9-V3221*1.021)</f>
        <v/>
      </c>
      <c r="X3221" s="16">
        <f>ROUNDDOWN(S3221*0.2/W3221+2000,0)</f>
        <v/>
      </c>
      <c r="Y3221" s="17">
        <f>IF(O3221&lt;=0,0,LOOKUP(O3221,{0,1950001,3300001,6950001,9000001,18000001,40000001},{0.05,0.1,0.2,0.23,0.33,0.4,0.45}))</f>
        <v/>
      </c>
    </row>
    <row r="3222">
      <c r="A3222" t="inlineStr">
        <is>
          <t>1万円刻み</t>
        </is>
      </c>
      <c r="B3222" s="16">
        <f>'3_1万円刻み'!$A$685</f>
        <v/>
      </c>
      <c r="C3222" t="n">
        <v>2026</v>
      </c>
      <c r="D3222" t="n">
        <v>0</v>
      </c>
      <c r="E3222" t="n">
        <v>0</v>
      </c>
      <c r="F3222" t="n">
        <v>0</v>
      </c>
      <c r="G3222" s="16">
        <f>ROUND(MIN(B3222/12,650000)*12*0.0915+MIN(B3222/12,1390000)*12*(0.0504+0)+B3222*0.005,0)</f>
        <v/>
      </c>
      <c r="H3222" t="n">
        <v>0</v>
      </c>
      <c r="I3222" t="n">
        <v>0</v>
      </c>
      <c r="J3222" s="16">
        <f>IF(C3222=2026,IF(B3222&lt;741000,0,IF(B3222&lt;2191000,B3222-740000,IF(B3222&lt;2193000,1451000,IF(B3222&lt;2196000,1453000,IF(B3222&lt;2200000,1456000,IF(B3222&lt;3600000,ROUNDDOWN(B3222/4,-3)*2.8-80000,IF(B3222&lt;6600000,ROUNDDOWN(B3222/4,-3)*3.2-440000,IF(B3222&lt;8500000,ROUNDDOWN(B3222*0.9,0)-1100000,B3222-1950000)))))))),IF(B3222&lt;651000,0,IF(B3222&lt;1900000,B3222-650000,IF(B3222&lt;3600000,ROUNDDOWN(B3222/4,-3)*2.8-80000,IF(B3222&lt;6600000,ROUNDDOWN(B3222/4,-3)*3.2-440000,IF(B3222&lt;8500000,ROUNDDOWN(B3222*0.9,0)-1100000,B3222-1950000))))))</f>
        <v/>
      </c>
      <c r="K3222" s="16">
        <f>IF(J3222&gt;23500000,NA(),IF(C3222=2026,IF(J3222&lt;=4890000,1040000,IF(J3222&lt;=6550000,670000,620000)),IF(J3222&lt;=1320000,950000,IF(J3222&lt;=3360000,880000,IF(J3222&lt;=4890000,680000,IF(J3222&lt;=6550000,630000,580000))))))</f>
        <v/>
      </c>
      <c r="L3222" s="16">
        <f>IF(D3222=1,IF(J3222&lt;=9000000,380000,IF(J3222&lt;=9500000,260000,IF(J3222&lt;=10000000,130000,0))),0)</f>
        <v/>
      </c>
      <c r="M3222" s="16">
        <f>IF(D3222=1,IF(J3222&lt;=9000000,330000,IF(J3222&lt;=9500000,220000,IF(J3222&lt;=10000000,110000,0))),0)</f>
        <v/>
      </c>
      <c r="N3222" s="16">
        <f>IF(D3222=1,IF(J3222&lt;=9000000,50000,IF(J3222&lt;=9500000,40000,IF(J3222&lt;=10000000,20000,0))),0)</f>
        <v/>
      </c>
      <c r="O3222" s="16">
        <f>MAX(0,ROUNDDOWN(J3222-G3222-K3222-L3222-E3222*380000-F3222*630000-H3222,-3))</f>
        <v/>
      </c>
      <c r="P3222" s="16">
        <f>MAX(0,ROUNDDOWN(J3222-G3222-430000-M3222-E3222*330000-F3222*450000-I3222,-3))</f>
        <v/>
      </c>
      <c r="Q3222" s="16">
        <f>50000+N3222+E3222*50000+F3222*180000</f>
        <v/>
      </c>
      <c r="R3222" s="16">
        <f>IF(P3222&lt;=2000000,MIN(Q3222,P3222),MAX(Q3222-(P3222-2000000),50000))*0.05</f>
        <v/>
      </c>
      <c r="S3222" s="16">
        <f>MAX(0,P3222*0.1-R3222)</f>
        <v/>
      </c>
      <c r="T3222" s="16">
        <f>Q3222+MAX(0,K3222-480000)</f>
        <v/>
      </c>
      <c r="U3222" s="16">
        <f>P3222-T3222</f>
        <v/>
      </c>
      <c r="V3222" s="17">
        <f>IF(U3222&lt;0,0,LOOKUP(U3222,{0,1950001,3300001,6950001,9000001,18000001,40000001},{0.05,0.1,0.2,0.23,0.33,0.4,0.45}))</f>
        <v/>
      </c>
      <c r="W3222" s="18">
        <f>IF(U3222&lt;0,0.9,0.9-V3222*1.021)</f>
        <v/>
      </c>
      <c r="X3222" s="16">
        <f>ROUNDDOWN(S3222*0.2/W3222+2000,0)</f>
        <v/>
      </c>
      <c r="Y3222" s="17">
        <f>IF(O3222&lt;=0,0,LOOKUP(O3222,{0,1950001,3300001,6950001,9000001,18000001,40000001},{0.05,0.1,0.2,0.23,0.33,0.4,0.45}))</f>
        <v/>
      </c>
    </row>
    <row r="3223">
      <c r="A3223" t="inlineStr">
        <is>
          <t>1万円刻み</t>
        </is>
      </c>
      <c r="B3223" s="16">
        <f>'3_1万円刻み'!$A$685</f>
        <v/>
      </c>
      <c r="C3223" t="n">
        <v>2025</v>
      </c>
      <c r="D3223" t="n">
        <v>1</v>
      </c>
      <c r="E3223" t="n">
        <v>0</v>
      </c>
      <c r="F3223" t="n">
        <v>0</v>
      </c>
      <c r="G3223" s="16">
        <f>ROUND(MIN(B3223/12,650000)*12*0.0915+MIN(B3223/12,1390000)*12*(0.0504+0)+B3223*0.005,0)</f>
        <v/>
      </c>
      <c r="H3223" t="n">
        <v>0</v>
      </c>
      <c r="I3223" t="n">
        <v>0</v>
      </c>
      <c r="J3223" s="16">
        <f>IF(C3223=2026,IF(B3223&lt;741000,0,IF(B3223&lt;2191000,B3223-740000,IF(B3223&lt;2193000,1451000,IF(B3223&lt;2196000,1453000,IF(B3223&lt;2200000,1456000,IF(B3223&lt;3600000,ROUNDDOWN(B3223/4,-3)*2.8-80000,IF(B3223&lt;6600000,ROUNDDOWN(B3223/4,-3)*3.2-440000,IF(B3223&lt;8500000,ROUNDDOWN(B3223*0.9,0)-1100000,B3223-1950000)))))))),IF(B3223&lt;651000,0,IF(B3223&lt;1900000,B3223-650000,IF(B3223&lt;3600000,ROUNDDOWN(B3223/4,-3)*2.8-80000,IF(B3223&lt;6600000,ROUNDDOWN(B3223/4,-3)*3.2-440000,IF(B3223&lt;8500000,ROUNDDOWN(B3223*0.9,0)-1100000,B3223-1950000))))))</f>
        <v/>
      </c>
      <c r="K3223" s="16">
        <f>IF(J3223&gt;23500000,NA(),IF(C3223=2026,IF(J3223&lt;=4890000,1040000,IF(J3223&lt;=6550000,670000,620000)),IF(J3223&lt;=1320000,950000,IF(J3223&lt;=3360000,880000,IF(J3223&lt;=4890000,680000,IF(J3223&lt;=6550000,630000,580000))))))</f>
        <v/>
      </c>
      <c r="L3223" s="16">
        <f>IF(D3223=1,IF(J3223&lt;=9000000,380000,IF(J3223&lt;=9500000,260000,IF(J3223&lt;=10000000,130000,0))),0)</f>
        <v/>
      </c>
      <c r="M3223" s="16">
        <f>IF(D3223=1,IF(J3223&lt;=9000000,330000,IF(J3223&lt;=9500000,220000,IF(J3223&lt;=10000000,110000,0))),0)</f>
        <v/>
      </c>
      <c r="N3223" s="16">
        <f>IF(D3223=1,IF(J3223&lt;=9000000,50000,IF(J3223&lt;=9500000,40000,IF(J3223&lt;=10000000,20000,0))),0)</f>
        <v/>
      </c>
      <c r="O3223" s="16">
        <f>MAX(0,ROUNDDOWN(J3223-G3223-K3223-L3223-E3223*380000-F3223*630000-H3223,-3))</f>
        <v/>
      </c>
      <c r="P3223" s="16">
        <f>MAX(0,ROUNDDOWN(J3223-G3223-430000-M3223-E3223*330000-F3223*450000-I3223,-3))</f>
        <v/>
      </c>
      <c r="Q3223" s="16">
        <f>50000+N3223+E3223*50000+F3223*180000</f>
        <v/>
      </c>
      <c r="R3223" s="16">
        <f>IF(P3223&lt;=2000000,MIN(Q3223,P3223),MAX(Q3223-(P3223-2000000),50000))*0.05</f>
        <v/>
      </c>
      <c r="S3223" s="16">
        <f>MAX(0,P3223*0.1-R3223)</f>
        <v/>
      </c>
      <c r="T3223" s="16">
        <f>Q3223+MAX(0,K3223-480000)</f>
        <v/>
      </c>
      <c r="U3223" s="16">
        <f>P3223-T3223</f>
        <v/>
      </c>
      <c r="V3223" s="17">
        <f>IF(U3223&lt;0,0,LOOKUP(U3223,{0,1950001,3300001,6950001,9000001,18000001,40000001},{0.05,0.1,0.2,0.23,0.33,0.4,0.45}))</f>
        <v/>
      </c>
      <c r="W3223" s="18">
        <f>IF(U3223&lt;0,0.9,0.9-V3223*1.021)</f>
        <v/>
      </c>
      <c r="X3223" s="16">
        <f>ROUNDDOWN(S3223*0.2/W3223+2000,0)</f>
        <v/>
      </c>
      <c r="Y3223" s="17">
        <f>IF(O3223&lt;=0,0,LOOKUP(O3223,{0,1950001,3300001,6950001,9000001,18000001,40000001},{0.05,0.1,0.2,0.23,0.33,0.4,0.45}))</f>
        <v/>
      </c>
    </row>
    <row r="3224">
      <c r="A3224" t="inlineStr">
        <is>
          <t>1万円刻み</t>
        </is>
      </c>
      <c r="B3224" s="16">
        <f>'3_1万円刻み'!$A$685</f>
        <v/>
      </c>
      <c r="C3224" t="n">
        <v>2026</v>
      </c>
      <c r="D3224" t="n">
        <v>1</v>
      </c>
      <c r="E3224" t="n">
        <v>0</v>
      </c>
      <c r="F3224" t="n">
        <v>0</v>
      </c>
      <c r="G3224" s="16">
        <f>ROUND(MIN(B3224/12,650000)*12*0.0915+MIN(B3224/12,1390000)*12*(0.0504+0)+B3224*0.005,0)</f>
        <v/>
      </c>
      <c r="H3224" t="n">
        <v>0</v>
      </c>
      <c r="I3224" t="n">
        <v>0</v>
      </c>
      <c r="J3224" s="16">
        <f>IF(C3224=2026,IF(B3224&lt;741000,0,IF(B3224&lt;2191000,B3224-740000,IF(B3224&lt;2193000,1451000,IF(B3224&lt;2196000,1453000,IF(B3224&lt;2200000,1456000,IF(B3224&lt;3600000,ROUNDDOWN(B3224/4,-3)*2.8-80000,IF(B3224&lt;6600000,ROUNDDOWN(B3224/4,-3)*3.2-440000,IF(B3224&lt;8500000,ROUNDDOWN(B3224*0.9,0)-1100000,B3224-1950000)))))))),IF(B3224&lt;651000,0,IF(B3224&lt;1900000,B3224-650000,IF(B3224&lt;3600000,ROUNDDOWN(B3224/4,-3)*2.8-80000,IF(B3224&lt;6600000,ROUNDDOWN(B3224/4,-3)*3.2-440000,IF(B3224&lt;8500000,ROUNDDOWN(B3224*0.9,0)-1100000,B3224-1950000))))))</f>
        <v/>
      </c>
      <c r="K3224" s="16">
        <f>IF(J3224&gt;23500000,NA(),IF(C3224=2026,IF(J3224&lt;=4890000,1040000,IF(J3224&lt;=6550000,670000,620000)),IF(J3224&lt;=1320000,950000,IF(J3224&lt;=3360000,880000,IF(J3224&lt;=4890000,680000,IF(J3224&lt;=6550000,630000,580000))))))</f>
        <v/>
      </c>
      <c r="L3224" s="16">
        <f>IF(D3224=1,IF(J3224&lt;=9000000,380000,IF(J3224&lt;=9500000,260000,IF(J3224&lt;=10000000,130000,0))),0)</f>
        <v/>
      </c>
      <c r="M3224" s="16">
        <f>IF(D3224=1,IF(J3224&lt;=9000000,330000,IF(J3224&lt;=9500000,220000,IF(J3224&lt;=10000000,110000,0))),0)</f>
        <v/>
      </c>
      <c r="N3224" s="16">
        <f>IF(D3224=1,IF(J3224&lt;=9000000,50000,IF(J3224&lt;=9500000,40000,IF(J3224&lt;=10000000,20000,0))),0)</f>
        <v/>
      </c>
      <c r="O3224" s="16">
        <f>MAX(0,ROUNDDOWN(J3224-G3224-K3224-L3224-E3224*380000-F3224*630000-H3224,-3))</f>
        <v/>
      </c>
      <c r="P3224" s="16">
        <f>MAX(0,ROUNDDOWN(J3224-G3224-430000-M3224-E3224*330000-F3224*450000-I3224,-3))</f>
        <v/>
      </c>
      <c r="Q3224" s="16">
        <f>50000+N3224+E3224*50000+F3224*180000</f>
        <v/>
      </c>
      <c r="R3224" s="16">
        <f>IF(P3224&lt;=2000000,MIN(Q3224,P3224),MAX(Q3224-(P3224-2000000),50000))*0.05</f>
        <v/>
      </c>
      <c r="S3224" s="16">
        <f>MAX(0,P3224*0.1-R3224)</f>
        <v/>
      </c>
      <c r="T3224" s="16">
        <f>Q3224+MAX(0,K3224-480000)</f>
        <v/>
      </c>
      <c r="U3224" s="16">
        <f>P3224-T3224</f>
        <v/>
      </c>
      <c r="V3224" s="17">
        <f>IF(U3224&lt;0,0,LOOKUP(U3224,{0,1950001,3300001,6950001,9000001,18000001,40000001},{0.05,0.1,0.2,0.23,0.33,0.4,0.45}))</f>
        <v/>
      </c>
      <c r="W3224" s="18">
        <f>IF(U3224&lt;0,0.9,0.9-V3224*1.021)</f>
        <v/>
      </c>
      <c r="X3224" s="16">
        <f>ROUNDDOWN(S3224*0.2/W3224+2000,0)</f>
        <v/>
      </c>
      <c r="Y3224" s="17">
        <f>IF(O3224&lt;=0,0,LOOKUP(O3224,{0,1950001,3300001,6950001,9000001,18000001,40000001},{0.05,0.1,0.2,0.23,0.33,0.4,0.45}))</f>
        <v/>
      </c>
    </row>
    <row r="3225">
      <c r="A3225" t="inlineStr">
        <is>
          <t>1万円刻み</t>
        </is>
      </c>
      <c r="B3225" s="16">
        <f>'3_1万円刻み'!$A$686</f>
        <v/>
      </c>
      <c r="C3225" t="n">
        <v>2025</v>
      </c>
      <c r="D3225" t="n">
        <v>0</v>
      </c>
      <c r="E3225" t="n">
        <v>0</v>
      </c>
      <c r="F3225" t="n">
        <v>0</v>
      </c>
      <c r="G3225" s="16">
        <f>ROUND(MIN(B3225/12,650000)*12*0.0915+MIN(B3225/12,1390000)*12*(0.0504+0)+B3225*0.005,0)</f>
        <v/>
      </c>
      <c r="H3225" t="n">
        <v>0</v>
      </c>
      <c r="I3225" t="n">
        <v>0</v>
      </c>
      <c r="J3225" s="16">
        <f>IF(C3225=2026,IF(B3225&lt;741000,0,IF(B3225&lt;2191000,B3225-740000,IF(B3225&lt;2193000,1451000,IF(B3225&lt;2196000,1453000,IF(B3225&lt;2200000,1456000,IF(B3225&lt;3600000,ROUNDDOWN(B3225/4,-3)*2.8-80000,IF(B3225&lt;6600000,ROUNDDOWN(B3225/4,-3)*3.2-440000,IF(B3225&lt;8500000,ROUNDDOWN(B3225*0.9,0)-1100000,B3225-1950000)))))))),IF(B3225&lt;651000,0,IF(B3225&lt;1900000,B3225-650000,IF(B3225&lt;3600000,ROUNDDOWN(B3225/4,-3)*2.8-80000,IF(B3225&lt;6600000,ROUNDDOWN(B3225/4,-3)*3.2-440000,IF(B3225&lt;8500000,ROUNDDOWN(B3225*0.9,0)-1100000,B3225-1950000))))))</f>
        <v/>
      </c>
      <c r="K3225" s="16">
        <f>IF(J3225&gt;23500000,NA(),IF(C3225=2026,IF(J3225&lt;=4890000,1040000,IF(J3225&lt;=6550000,670000,620000)),IF(J3225&lt;=1320000,950000,IF(J3225&lt;=3360000,880000,IF(J3225&lt;=4890000,680000,IF(J3225&lt;=6550000,630000,580000))))))</f>
        <v/>
      </c>
      <c r="L3225" s="16">
        <f>IF(D3225=1,IF(J3225&lt;=9000000,380000,IF(J3225&lt;=9500000,260000,IF(J3225&lt;=10000000,130000,0))),0)</f>
        <v/>
      </c>
      <c r="M3225" s="16">
        <f>IF(D3225=1,IF(J3225&lt;=9000000,330000,IF(J3225&lt;=9500000,220000,IF(J3225&lt;=10000000,110000,0))),0)</f>
        <v/>
      </c>
      <c r="N3225" s="16">
        <f>IF(D3225=1,IF(J3225&lt;=9000000,50000,IF(J3225&lt;=9500000,40000,IF(J3225&lt;=10000000,20000,0))),0)</f>
        <v/>
      </c>
      <c r="O3225" s="16">
        <f>MAX(0,ROUNDDOWN(J3225-G3225-K3225-L3225-E3225*380000-F3225*630000-H3225,-3))</f>
        <v/>
      </c>
      <c r="P3225" s="16">
        <f>MAX(0,ROUNDDOWN(J3225-G3225-430000-M3225-E3225*330000-F3225*450000-I3225,-3))</f>
        <v/>
      </c>
      <c r="Q3225" s="16">
        <f>50000+N3225+E3225*50000+F3225*180000</f>
        <v/>
      </c>
      <c r="R3225" s="16">
        <f>IF(P3225&lt;=2000000,MIN(Q3225,P3225),MAX(Q3225-(P3225-2000000),50000))*0.05</f>
        <v/>
      </c>
      <c r="S3225" s="16">
        <f>MAX(0,P3225*0.1-R3225)</f>
        <v/>
      </c>
      <c r="T3225" s="16">
        <f>Q3225+MAX(0,K3225-480000)</f>
        <v/>
      </c>
      <c r="U3225" s="16">
        <f>P3225-T3225</f>
        <v/>
      </c>
      <c r="V3225" s="17">
        <f>IF(U3225&lt;0,0,LOOKUP(U3225,{0,1950001,3300001,6950001,9000001,18000001,40000001},{0.05,0.1,0.2,0.23,0.33,0.4,0.45}))</f>
        <v/>
      </c>
      <c r="W3225" s="18">
        <f>IF(U3225&lt;0,0.9,0.9-V3225*1.021)</f>
        <v/>
      </c>
      <c r="X3225" s="16">
        <f>ROUNDDOWN(S3225*0.2/W3225+2000,0)</f>
        <v/>
      </c>
      <c r="Y3225" s="17">
        <f>IF(O3225&lt;=0,0,LOOKUP(O3225,{0,1950001,3300001,6950001,9000001,18000001,40000001},{0.05,0.1,0.2,0.23,0.33,0.4,0.45}))</f>
        <v/>
      </c>
    </row>
    <row r="3226">
      <c r="A3226" t="inlineStr">
        <is>
          <t>1万円刻み</t>
        </is>
      </c>
      <c r="B3226" s="16">
        <f>'3_1万円刻み'!$A$686</f>
        <v/>
      </c>
      <c r="C3226" t="n">
        <v>2026</v>
      </c>
      <c r="D3226" t="n">
        <v>0</v>
      </c>
      <c r="E3226" t="n">
        <v>0</v>
      </c>
      <c r="F3226" t="n">
        <v>0</v>
      </c>
      <c r="G3226" s="16">
        <f>ROUND(MIN(B3226/12,650000)*12*0.0915+MIN(B3226/12,1390000)*12*(0.0504+0)+B3226*0.005,0)</f>
        <v/>
      </c>
      <c r="H3226" t="n">
        <v>0</v>
      </c>
      <c r="I3226" t="n">
        <v>0</v>
      </c>
      <c r="J3226" s="16">
        <f>IF(C3226=2026,IF(B3226&lt;741000,0,IF(B3226&lt;2191000,B3226-740000,IF(B3226&lt;2193000,1451000,IF(B3226&lt;2196000,1453000,IF(B3226&lt;2200000,1456000,IF(B3226&lt;3600000,ROUNDDOWN(B3226/4,-3)*2.8-80000,IF(B3226&lt;6600000,ROUNDDOWN(B3226/4,-3)*3.2-440000,IF(B3226&lt;8500000,ROUNDDOWN(B3226*0.9,0)-1100000,B3226-1950000)))))))),IF(B3226&lt;651000,0,IF(B3226&lt;1900000,B3226-650000,IF(B3226&lt;3600000,ROUNDDOWN(B3226/4,-3)*2.8-80000,IF(B3226&lt;6600000,ROUNDDOWN(B3226/4,-3)*3.2-440000,IF(B3226&lt;8500000,ROUNDDOWN(B3226*0.9,0)-1100000,B3226-1950000))))))</f>
        <v/>
      </c>
      <c r="K3226" s="16">
        <f>IF(J3226&gt;23500000,NA(),IF(C3226=2026,IF(J3226&lt;=4890000,1040000,IF(J3226&lt;=6550000,670000,620000)),IF(J3226&lt;=1320000,950000,IF(J3226&lt;=3360000,880000,IF(J3226&lt;=4890000,680000,IF(J3226&lt;=6550000,630000,580000))))))</f>
        <v/>
      </c>
      <c r="L3226" s="16">
        <f>IF(D3226=1,IF(J3226&lt;=9000000,380000,IF(J3226&lt;=9500000,260000,IF(J3226&lt;=10000000,130000,0))),0)</f>
        <v/>
      </c>
      <c r="M3226" s="16">
        <f>IF(D3226=1,IF(J3226&lt;=9000000,330000,IF(J3226&lt;=9500000,220000,IF(J3226&lt;=10000000,110000,0))),0)</f>
        <v/>
      </c>
      <c r="N3226" s="16">
        <f>IF(D3226=1,IF(J3226&lt;=9000000,50000,IF(J3226&lt;=9500000,40000,IF(J3226&lt;=10000000,20000,0))),0)</f>
        <v/>
      </c>
      <c r="O3226" s="16">
        <f>MAX(0,ROUNDDOWN(J3226-G3226-K3226-L3226-E3226*380000-F3226*630000-H3226,-3))</f>
        <v/>
      </c>
      <c r="P3226" s="16">
        <f>MAX(0,ROUNDDOWN(J3226-G3226-430000-M3226-E3226*330000-F3226*450000-I3226,-3))</f>
        <v/>
      </c>
      <c r="Q3226" s="16">
        <f>50000+N3226+E3226*50000+F3226*180000</f>
        <v/>
      </c>
      <c r="R3226" s="16">
        <f>IF(P3226&lt;=2000000,MIN(Q3226,P3226),MAX(Q3226-(P3226-2000000),50000))*0.05</f>
        <v/>
      </c>
      <c r="S3226" s="16">
        <f>MAX(0,P3226*0.1-R3226)</f>
        <v/>
      </c>
      <c r="T3226" s="16">
        <f>Q3226+MAX(0,K3226-480000)</f>
        <v/>
      </c>
      <c r="U3226" s="16">
        <f>P3226-T3226</f>
        <v/>
      </c>
      <c r="V3226" s="17">
        <f>IF(U3226&lt;0,0,LOOKUP(U3226,{0,1950001,3300001,6950001,9000001,18000001,40000001},{0.05,0.1,0.2,0.23,0.33,0.4,0.45}))</f>
        <v/>
      </c>
      <c r="W3226" s="18">
        <f>IF(U3226&lt;0,0.9,0.9-V3226*1.021)</f>
        <v/>
      </c>
      <c r="X3226" s="16">
        <f>ROUNDDOWN(S3226*0.2/W3226+2000,0)</f>
        <v/>
      </c>
      <c r="Y3226" s="17">
        <f>IF(O3226&lt;=0,0,LOOKUP(O3226,{0,1950001,3300001,6950001,9000001,18000001,40000001},{0.05,0.1,0.2,0.23,0.33,0.4,0.45}))</f>
        <v/>
      </c>
    </row>
    <row r="3227">
      <c r="A3227" t="inlineStr">
        <is>
          <t>1万円刻み</t>
        </is>
      </c>
      <c r="B3227" s="16">
        <f>'3_1万円刻み'!$A$686</f>
        <v/>
      </c>
      <c r="C3227" t="n">
        <v>2025</v>
      </c>
      <c r="D3227" t="n">
        <v>1</v>
      </c>
      <c r="E3227" t="n">
        <v>0</v>
      </c>
      <c r="F3227" t="n">
        <v>0</v>
      </c>
      <c r="G3227" s="16">
        <f>ROUND(MIN(B3227/12,650000)*12*0.0915+MIN(B3227/12,1390000)*12*(0.0504+0)+B3227*0.005,0)</f>
        <v/>
      </c>
      <c r="H3227" t="n">
        <v>0</v>
      </c>
      <c r="I3227" t="n">
        <v>0</v>
      </c>
      <c r="J3227" s="16">
        <f>IF(C3227=2026,IF(B3227&lt;741000,0,IF(B3227&lt;2191000,B3227-740000,IF(B3227&lt;2193000,1451000,IF(B3227&lt;2196000,1453000,IF(B3227&lt;2200000,1456000,IF(B3227&lt;3600000,ROUNDDOWN(B3227/4,-3)*2.8-80000,IF(B3227&lt;6600000,ROUNDDOWN(B3227/4,-3)*3.2-440000,IF(B3227&lt;8500000,ROUNDDOWN(B3227*0.9,0)-1100000,B3227-1950000)))))))),IF(B3227&lt;651000,0,IF(B3227&lt;1900000,B3227-650000,IF(B3227&lt;3600000,ROUNDDOWN(B3227/4,-3)*2.8-80000,IF(B3227&lt;6600000,ROUNDDOWN(B3227/4,-3)*3.2-440000,IF(B3227&lt;8500000,ROUNDDOWN(B3227*0.9,0)-1100000,B3227-1950000))))))</f>
        <v/>
      </c>
      <c r="K3227" s="16">
        <f>IF(J3227&gt;23500000,NA(),IF(C3227=2026,IF(J3227&lt;=4890000,1040000,IF(J3227&lt;=6550000,670000,620000)),IF(J3227&lt;=1320000,950000,IF(J3227&lt;=3360000,880000,IF(J3227&lt;=4890000,680000,IF(J3227&lt;=6550000,630000,580000))))))</f>
        <v/>
      </c>
      <c r="L3227" s="16">
        <f>IF(D3227=1,IF(J3227&lt;=9000000,380000,IF(J3227&lt;=9500000,260000,IF(J3227&lt;=10000000,130000,0))),0)</f>
        <v/>
      </c>
      <c r="M3227" s="16">
        <f>IF(D3227=1,IF(J3227&lt;=9000000,330000,IF(J3227&lt;=9500000,220000,IF(J3227&lt;=10000000,110000,0))),0)</f>
        <v/>
      </c>
      <c r="N3227" s="16">
        <f>IF(D3227=1,IF(J3227&lt;=9000000,50000,IF(J3227&lt;=9500000,40000,IF(J3227&lt;=10000000,20000,0))),0)</f>
        <v/>
      </c>
      <c r="O3227" s="16">
        <f>MAX(0,ROUNDDOWN(J3227-G3227-K3227-L3227-E3227*380000-F3227*630000-H3227,-3))</f>
        <v/>
      </c>
      <c r="P3227" s="16">
        <f>MAX(0,ROUNDDOWN(J3227-G3227-430000-M3227-E3227*330000-F3227*450000-I3227,-3))</f>
        <v/>
      </c>
      <c r="Q3227" s="16">
        <f>50000+N3227+E3227*50000+F3227*180000</f>
        <v/>
      </c>
      <c r="R3227" s="16">
        <f>IF(P3227&lt;=2000000,MIN(Q3227,P3227),MAX(Q3227-(P3227-2000000),50000))*0.05</f>
        <v/>
      </c>
      <c r="S3227" s="16">
        <f>MAX(0,P3227*0.1-R3227)</f>
        <v/>
      </c>
      <c r="T3227" s="16">
        <f>Q3227+MAX(0,K3227-480000)</f>
        <v/>
      </c>
      <c r="U3227" s="16">
        <f>P3227-T3227</f>
        <v/>
      </c>
      <c r="V3227" s="17">
        <f>IF(U3227&lt;0,0,LOOKUP(U3227,{0,1950001,3300001,6950001,9000001,18000001,40000001},{0.05,0.1,0.2,0.23,0.33,0.4,0.45}))</f>
        <v/>
      </c>
      <c r="W3227" s="18">
        <f>IF(U3227&lt;0,0.9,0.9-V3227*1.021)</f>
        <v/>
      </c>
      <c r="X3227" s="16">
        <f>ROUNDDOWN(S3227*0.2/W3227+2000,0)</f>
        <v/>
      </c>
      <c r="Y3227" s="17">
        <f>IF(O3227&lt;=0,0,LOOKUP(O3227,{0,1950001,3300001,6950001,9000001,18000001,40000001},{0.05,0.1,0.2,0.23,0.33,0.4,0.45}))</f>
        <v/>
      </c>
    </row>
    <row r="3228">
      <c r="A3228" t="inlineStr">
        <is>
          <t>1万円刻み</t>
        </is>
      </c>
      <c r="B3228" s="16">
        <f>'3_1万円刻み'!$A$686</f>
        <v/>
      </c>
      <c r="C3228" t="n">
        <v>2026</v>
      </c>
      <c r="D3228" t="n">
        <v>1</v>
      </c>
      <c r="E3228" t="n">
        <v>0</v>
      </c>
      <c r="F3228" t="n">
        <v>0</v>
      </c>
      <c r="G3228" s="16">
        <f>ROUND(MIN(B3228/12,650000)*12*0.0915+MIN(B3228/12,1390000)*12*(0.0504+0)+B3228*0.005,0)</f>
        <v/>
      </c>
      <c r="H3228" t="n">
        <v>0</v>
      </c>
      <c r="I3228" t="n">
        <v>0</v>
      </c>
      <c r="J3228" s="16">
        <f>IF(C3228=2026,IF(B3228&lt;741000,0,IF(B3228&lt;2191000,B3228-740000,IF(B3228&lt;2193000,1451000,IF(B3228&lt;2196000,1453000,IF(B3228&lt;2200000,1456000,IF(B3228&lt;3600000,ROUNDDOWN(B3228/4,-3)*2.8-80000,IF(B3228&lt;6600000,ROUNDDOWN(B3228/4,-3)*3.2-440000,IF(B3228&lt;8500000,ROUNDDOWN(B3228*0.9,0)-1100000,B3228-1950000)))))))),IF(B3228&lt;651000,0,IF(B3228&lt;1900000,B3228-650000,IF(B3228&lt;3600000,ROUNDDOWN(B3228/4,-3)*2.8-80000,IF(B3228&lt;6600000,ROUNDDOWN(B3228/4,-3)*3.2-440000,IF(B3228&lt;8500000,ROUNDDOWN(B3228*0.9,0)-1100000,B3228-1950000))))))</f>
        <v/>
      </c>
      <c r="K3228" s="16">
        <f>IF(J3228&gt;23500000,NA(),IF(C3228=2026,IF(J3228&lt;=4890000,1040000,IF(J3228&lt;=6550000,670000,620000)),IF(J3228&lt;=1320000,950000,IF(J3228&lt;=3360000,880000,IF(J3228&lt;=4890000,680000,IF(J3228&lt;=6550000,630000,580000))))))</f>
        <v/>
      </c>
      <c r="L3228" s="16">
        <f>IF(D3228=1,IF(J3228&lt;=9000000,380000,IF(J3228&lt;=9500000,260000,IF(J3228&lt;=10000000,130000,0))),0)</f>
        <v/>
      </c>
      <c r="M3228" s="16">
        <f>IF(D3228=1,IF(J3228&lt;=9000000,330000,IF(J3228&lt;=9500000,220000,IF(J3228&lt;=10000000,110000,0))),0)</f>
        <v/>
      </c>
      <c r="N3228" s="16">
        <f>IF(D3228=1,IF(J3228&lt;=9000000,50000,IF(J3228&lt;=9500000,40000,IF(J3228&lt;=10000000,20000,0))),0)</f>
        <v/>
      </c>
      <c r="O3228" s="16">
        <f>MAX(0,ROUNDDOWN(J3228-G3228-K3228-L3228-E3228*380000-F3228*630000-H3228,-3))</f>
        <v/>
      </c>
      <c r="P3228" s="16">
        <f>MAX(0,ROUNDDOWN(J3228-G3228-430000-M3228-E3228*330000-F3228*450000-I3228,-3))</f>
        <v/>
      </c>
      <c r="Q3228" s="16">
        <f>50000+N3228+E3228*50000+F3228*180000</f>
        <v/>
      </c>
      <c r="R3228" s="16">
        <f>IF(P3228&lt;=2000000,MIN(Q3228,P3228),MAX(Q3228-(P3228-2000000),50000))*0.05</f>
        <v/>
      </c>
      <c r="S3228" s="16">
        <f>MAX(0,P3228*0.1-R3228)</f>
        <v/>
      </c>
      <c r="T3228" s="16">
        <f>Q3228+MAX(0,K3228-480000)</f>
        <v/>
      </c>
      <c r="U3228" s="16">
        <f>P3228-T3228</f>
        <v/>
      </c>
      <c r="V3228" s="17">
        <f>IF(U3228&lt;0,0,LOOKUP(U3228,{0,1950001,3300001,6950001,9000001,18000001,40000001},{0.05,0.1,0.2,0.23,0.33,0.4,0.45}))</f>
        <v/>
      </c>
      <c r="W3228" s="18">
        <f>IF(U3228&lt;0,0.9,0.9-V3228*1.021)</f>
        <v/>
      </c>
      <c r="X3228" s="16">
        <f>ROUNDDOWN(S3228*0.2/W3228+2000,0)</f>
        <v/>
      </c>
      <c r="Y3228" s="17">
        <f>IF(O3228&lt;=0,0,LOOKUP(O3228,{0,1950001,3300001,6950001,9000001,18000001,40000001},{0.05,0.1,0.2,0.23,0.33,0.4,0.45}))</f>
        <v/>
      </c>
    </row>
    <row r="3229">
      <c r="A3229" t="inlineStr">
        <is>
          <t>1万円刻み</t>
        </is>
      </c>
      <c r="B3229" s="16">
        <f>'3_1万円刻み'!$A$687</f>
        <v/>
      </c>
      <c r="C3229" t="n">
        <v>2025</v>
      </c>
      <c r="D3229" t="n">
        <v>0</v>
      </c>
      <c r="E3229" t="n">
        <v>0</v>
      </c>
      <c r="F3229" t="n">
        <v>0</v>
      </c>
      <c r="G3229" s="16">
        <f>ROUND(MIN(B3229/12,650000)*12*0.0915+MIN(B3229/12,1390000)*12*(0.0504+0)+B3229*0.005,0)</f>
        <v/>
      </c>
      <c r="H3229" t="n">
        <v>0</v>
      </c>
      <c r="I3229" t="n">
        <v>0</v>
      </c>
      <c r="J3229" s="16">
        <f>IF(C3229=2026,IF(B3229&lt;741000,0,IF(B3229&lt;2191000,B3229-740000,IF(B3229&lt;2193000,1451000,IF(B3229&lt;2196000,1453000,IF(B3229&lt;2200000,1456000,IF(B3229&lt;3600000,ROUNDDOWN(B3229/4,-3)*2.8-80000,IF(B3229&lt;6600000,ROUNDDOWN(B3229/4,-3)*3.2-440000,IF(B3229&lt;8500000,ROUNDDOWN(B3229*0.9,0)-1100000,B3229-1950000)))))))),IF(B3229&lt;651000,0,IF(B3229&lt;1900000,B3229-650000,IF(B3229&lt;3600000,ROUNDDOWN(B3229/4,-3)*2.8-80000,IF(B3229&lt;6600000,ROUNDDOWN(B3229/4,-3)*3.2-440000,IF(B3229&lt;8500000,ROUNDDOWN(B3229*0.9,0)-1100000,B3229-1950000))))))</f>
        <v/>
      </c>
      <c r="K3229" s="16">
        <f>IF(J3229&gt;23500000,NA(),IF(C3229=2026,IF(J3229&lt;=4890000,1040000,IF(J3229&lt;=6550000,670000,620000)),IF(J3229&lt;=1320000,950000,IF(J3229&lt;=3360000,880000,IF(J3229&lt;=4890000,680000,IF(J3229&lt;=6550000,630000,580000))))))</f>
        <v/>
      </c>
      <c r="L3229" s="16">
        <f>IF(D3229=1,IF(J3229&lt;=9000000,380000,IF(J3229&lt;=9500000,260000,IF(J3229&lt;=10000000,130000,0))),0)</f>
        <v/>
      </c>
      <c r="M3229" s="16">
        <f>IF(D3229=1,IF(J3229&lt;=9000000,330000,IF(J3229&lt;=9500000,220000,IF(J3229&lt;=10000000,110000,0))),0)</f>
        <v/>
      </c>
      <c r="N3229" s="16">
        <f>IF(D3229=1,IF(J3229&lt;=9000000,50000,IF(J3229&lt;=9500000,40000,IF(J3229&lt;=10000000,20000,0))),0)</f>
        <v/>
      </c>
      <c r="O3229" s="16">
        <f>MAX(0,ROUNDDOWN(J3229-G3229-K3229-L3229-E3229*380000-F3229*630000-H3229,-3))</f>
        <v/>
      </c>
      <c r="P3229" s="16">
        <f>MAX(0,ROUNDDOWN(J3229-G3229-430000-M3229-E3229*330000-F3229*450000-I3229,-3))</f>
        <v/>
      </c>
      <c r="Q3229" s="16">
        <f>50000+N3229+E3229*50000+F3229*180000</f>
        <v/>
      </c>
      <c r="R3229" s="16">
        <f>IF(P3229&lt;=2000000,MIN(Q3229,P3229),MAX(Q3229-(P3229-2000000),50000))*0.05</f>
        <v/>
      </c>
      <c r="S3229" s="16">
        <f>MAX(0,P3229*0.1-R3229)</f>
        <v/>
      </c>
      <c r="T3229" s="16">
        <f>Q3229+MAX(0,K3229-480000)</f>
        <v/>
      </c>
      <c r="U3229" s="16">
        <f>P3229-T3229</f>
        <v/>
      </c>
      <c r="V3229" s="17">
        <f>IF(U3229&lt;0,0,LOOKUP(U3229,{0,1950001,3300001,6950001,9000001,18000001,40000001},{0.05,0.1,0.2,0.23,0.33,0.4,0.45}))</f>
        <v/>
      </c>
      <c r="W3229" s="18">
        <f>IF(U3229&lt;0,0.9,0.9-V3229*1.021)</f>
        <v/>
      </c>
      <c r="X3229" s="16">
        <f>ROUNDDOWN(S3229*0.2/W3229+2000,0)</f>
        <v/>
      </c>
      <c r="Y3229" s="17">
        <f>IF(O3229&lt;=0,0,LOOKUP(O3229,{0,1950001,3300001,6950001,9000001,18000001,40000001},{0.05,0.1,0.2,0.23,0.33,0.4,0.45}))</f>
        <v/>
      </c>
    </row>
    <row r="3230">
      <c r="A3230" t="inlineStr">
        <is>
          <t>1万円刻み</t>
        </is>
      </c>
      <c r="B3230" s="16">
        <f>'3_1万円刻み'!$A$687</f>
        <v/>
      </c>
      <c r="C3230" t="n">
        <v>2026</v>
      </c>
      <c r="D3230" t="n">
        <v>0</v>
      </c>
      <c r="E3230" t="n">
        <v>0</v>
      </c>
      <c r="F3230" t="n">
        <v>0</v>
      </c>
      <c r="G3230" s="16">
        <f>ROUND(MIN(B3230/12,650000)*12*0.0915+MIN(B3230/12,1390000)*12*(0.0504+0)+B3230*0.005,0)</f>
        <v/>
      </c>
      <c r="H3230" t="n">
        <v>0</v>
      </c>
      <c r="I3230" t="n">
        <v>0</v>
      </c>
      <c r="J3230" s="16">
        <f>IF(C3230=2026,IF(B3230&lt;741000,0,IF(B3230&lt;2191000,B3230-740000,IF(B3230&lt;2193000,1451000,IF(B3230&lt;2196000,1453000,IF(B3230&lt;2200000,1456000,IF(B3230&lt;3600000,ROUNDDOWN(B3230/4,-3)*2.8-80000,IF(B3230&lt;6600000,ROUNDDOWN(B3230/4,-3)*3.2-440000,IF(B3230&lt;8500000,ROUNDDOWN(B3230*0.9,0)-1100000,B3230-1950000)))))))),IF(B3230&lt;651000,0,IF(B3230&lt;1900000,B3230-650000,IF(B3230&lt;3600000,ROUNDDOWN(B3230/4,-3)*2.8-80000,IF(B3230&lt;6600000,ROUNDDOWN(B3230/4,-3)*3.2-440000,IF(B3230&lt;8500000,ROUNDDOWN(B3230*0.9,0)-1100000,B3230-1950000))))))</f>
        <v/>
      </c>
      <c r="K3230" s="16">
        <f>IF(J3230&gt;23500000,NA(),IF(C3230=2026,IF(J3230&lt;=4890000,1040000,IF(J3230&lt;=6550000,670000,620000)),IF(J3230&lt;=1320000,950000,IF(J3230&lt;=3360000,880000,IF(J3230&lt;=4890000,680000,IF(J3230&lt;=6550000,630000,580000))))))</f>
        <v/>
      </c>
      <c r="L3230" s="16">
        <f>IF(D3230=1,IF(J3230&lt;=9000000,380000,IF(J3230&lt;=9500000,260000,IF(J3230&lt;=10000000,130000,0))),0)</f>
        <v/>
      </c>
      <c r="M3230" s="16">
        <f>IF(D3230=1,IF(J3230&lt;=9000000,330000,IF(J3230&lt;=9500000,220000,IF(J3230&lt;=10000000,110000,0))),0)</f>
        <v/>
      </c>
      <c r="N3230" s="16">
        <f>IF(D3230=1,IF(J3230&lt;=9000000,50000,IF(J3230&lt;=9500000,40000,IF(J3230&lt;=10000000,20000,0))),0)</f>
        <v/>
      </c>
      <c r="O3230" s="16">
        <f>MAX(0,ROUNDDOWN(J3230-G3230-K3230-L3230-E3230*380000-F3230*630000-H3230,-3))</f>
        <v/>
      </c>
      <c r="P3230" s="16">
        <f>MAX(0,ROUNDDOWN(J3230-G3230-430000-M3230-E3230*330000-F3230*450000-I3230,-3))</f>
        <v/>
      </c>
      <c r="Q3230" s="16">
        <f>50000+N3230+E3230*50000+F3230*180000</f>
        <v/>
      </c>
      <c r="R3230" s="16">
        <f>IF(P3230&lt;=2000000,MIN(Q3230,P3230),MAX(Q3230-(P3230-2000000),50000))*0.05</f>
        <v/>
      </c>
      <c r="S3230" s="16">
        <f>MAX(0,P3230*0.1-R3230)</f>
        <v/>
      </c>
      <c r="T3230" s="16">
        <f>Q3230+MAX(0,K3230-480000)</f>
        <v/>
      </c>
      <c r="U3230" s="16">
        <f>P3230-T3230</f>
        <v/>
      </c>
      <c r="V3230" s="17">
        <f>IF(U3230&lt;0,0,LOOKUP(U3230,{0,1950001,3300001,6950001,9000001,18000001,40000001},{0.05,0.1,0.2,0.23,0.33,0.4,0.45}))</f>
        <v/>
      </c>
      <c r="W3230" s="18">
        <f>IF(U3230&lt;0,0.9,0.9-V3230*1.021)</f>
        <v/>
      </c>
      <c r="X3230" s="16">
        <f>ROUNDDOWN(S3230*0.2/W3230+2000,0)</f>
        <v/>
      </c>
      <c r="Y3230" s="17">
        <f>IF(O3230&lt;=0,0,LOOKUP(O3230,{0,1950001,3300001,6950001,9000001,18000001,40000001},{0.05,0.1,0.2,0.23,0.33,0.4,0.45}))</f>
        <v/>
      </c>
    </row>
    <row r="3231">
      <c r="A3231" t="inlineStr">
        <is>
          <t>1万円刻み</t>
        </is>
      </c>
      <c r="B3231" s="16">
        <f>'3_1万円刻み'!$A$687</f>
        <v/>
      </c>
      <c r="C3231" t="n">
        <v>2025</v>
      </c>
      <c r="D3231" t="n">
        <v>1</v>
      </c>
      <c r="E3231" t="n">
        <v>0</v>
      </c>
      <c r="F3231" t="n">
        <v>0</v>
      </c>
      <c r="G3231" s="16">
        <f>ROUND(MIN(B3231/12,650000)*12*0.0915+MIN(B3231/12,1390000)*12*(0.0504+0)+B3231*0.005,0)</f>
        <v/>
      </c>
      <c r="H3231" t="n">
        <v>0</v>
      </c>
      <c r="I3231" t="n">
        <v>0</v>
      </c>
      <c r="J3231" s="16">
        <f>IF(C3231=2026,IF(B3231&lt;741000,0,IF(B3231&lt;2191000,B3231-740000,IF(B3231&lt;2193000,1451000,IF(B3231&lt;2196000,1453000,IF(B3231&lt;2200000,1456000,IF(B3231&lt;3600000,ROUNDDOWN(B3231/4,-3)*2.8-80000,IF(B3231&lt;6600000,ROUNDDOWN(B3231/4,-3)*3.2-440000,IF(B3231&lt;8500000,ROUNDDOWN(B3231*0.9,0)-1100000,B3231-1950000)))))))),IF(B3231&lt;651000,0,IF(B3231&lt;1900000,B3231-650000,IF(B3231&lt;3600000,ROUNDDOWN(B3231/4,-3)*2.8-80000,IF(B3231&lt;6600000,ROUNDDOWN(B3231/4,-3)*3.2-440000,IF(B3231&lt;8500000,ROUNDDOWN(B3231*0.9,0)-1100000,B3231-1950000))))))</f>
        <v/>
      </c>
      <c r="K3231" s="16">
        <f>IF(J3231&gt;23500000,NA(),IF(C3231=2026,IF(J3231&lt;=4890000,1040000,IF(J3231&lt;=6550000,670000,620000)),IF(J3231&lt;=1320000,950000,IF(J3231&lt;=3360000,880000,IF(J3231&lt;=4890000,680000,IF(J3231&lt;=6550000,630000,580000))))))</f>
        <v/>
      </c>
      <c r="L3231" s="16">
        <f>IF(D3231=1,IF(J3231&lt;=9000000,380000,IF(J3231&lt;=9500000,260000,IF(J3231&lt;=10000000,130000,0))),0)</f>
        <v/>
      </c>
      <c r="M3231" s="16">
        <f>IF(D3231=1,IF(J3231&lt;=9000000,330000,IF(J3231&lt;=9500000,220000,IF(J3231&lt;=10000000,110000,0))),0)</f>
        <v/>
      </c>
      <c r="N3231" s="16">
        <f>IF(D3231=1,IF(J3231&lt;=9000000,50000,IF(J3231&lt;=9500000,40000,IF(J3231&lt;=10000000,20000,0))),0)</f>
        <v/>
      </c>
      <c r="O3231" s="16">
        <f>MAX(0,ROUNDDOWN(J3231-G3231-K3231-L3231-E3231*380000-F3231*630000-H3231,-3))</f>
        <v/>
      </c>
      <c r="P3231" s="16">
        <f>MAX(0,ROUNDDOWN(J3231-G3231-430000-M3231-E3231*330000-F3231*450000-I3231,-3))</f>
        <v/>
      </c>
      <c r="Q3231" s="16">
        <f>50000+N3231+E3231*50000+F3231*180000</f>
        <v/>
      </c>
      <c r="R3231" s="16">
        <f>IF(P3231&lt;=2000000,MIN(Q3231,P3231),MAX(Q3231-(P3231-2000000),50000))*0.05</f>
        <v/>
      </c>
      <c r="S3231" s="16">
        <f>MAX(0,P3231*0.1-R3231)</f>
        <v/>
      </c>
      <c r="T3231" s="16">
        <f>Q3231+MAX(0,K3231-480000)</f>
        <v/>
      </c>
      <c r="U3231" s="16">
        <f>P3231-T3231</f>
        <v/>
      </c>
      <c r="V3231" s="17">
        <f>IF(U3231&lt;0,0,LOOKUP(U3231,{0,1950001,3300001,6950001,9000001,18000001,40000001},{0.05,0.1,0.2,0.23,0.33,0.4,0.45}))</f>
        <v/>
      </c>
      <c r="W3231" s="18">
        <f>IF(U3231&lt;0,0.9,0.9-V3231*1.021)</f>
        <v/>
      </c>
      <c r="X3231" s="16">
        <f>ROUNDDOWN(S3231*0.2/W3231+2000,0)</f>
        <v/>
      </c>
      <c r="Y3231" s="17">
        <f>IF(O3231&lt;=0,0,LOOKUP(O3231,{0,1950001,3300001,6950001,9000001,18000001,40000001},{0.05,0.1,0.2,0.23,0.33,0.4,0.45}))</f>
        <v/>
      </c>
    </row>
    <row r="3232">
      <c r="A3232" t="inlineStr">
        <is>
          <t>1万円刻み</t>
        </is>
      </c>
      <c r="B3232" s="16">
        <f>'3_1万円刻み'!$A$687</f>
        <v/>
      </c>
      <c r="C3232" t="n">
        <v>2026</v>
      </c>
      <c r="D3232" t="n">
        <v>1</v>
      </c>
      <c r="E3232" t="n">
        <v>0</v>
      </c>
      <c r="F3232" t="n">
        <v>0</v>
      </c>
      <c r="G3232" s="16">
        <f>ROUND(MIN(B3232/12,650000)*12*0.0915+MIN(B3232/12,1390000)*12*(0.0504+0)+B3232*0.005,0)</f>
        <v/>
      </c>
      <c r="H3232" t="n">
        <v>0</v>
      </c>
      <c r="I3232" t="n">
        <v>0</v>
      </c>
      <c r="J3232" s="16">
        <f>IF(C3232=2026,IF(B3232&lt;741000,0,IF(B3232&lt;2191000,B3232-740000,IF(B3232&lt;2193000,1451000,IF(B3232&lt;2196000,1453000,IF(B3232&lt;2200000,1456000,IF(B3232&lt;3600000,ROUNDDOWN(B3232/4,-3)*2.8-80000,IF(B3232&lt;6600000,ROUNDDOWN(B3232/4,-3)*3.2-440000,IF(B3232&lt;8500000,ROUNDDOWN(B3232*0.9,0)-1100000,B3232-1950000)))))))),IF(B3232&lt;651000,0,IF(B3232&lt;1900000,B3232-650000,IF(B3232&lt;3600000,ROUNDDOWN(B3232/4,-3)*2.8-80000,IF(B3232&lt;6600000,ROUNDDOWN(B3232/4,-3)*3.2-440000,IF(B3232&lt;8500000,ROUNDDOWN(B3232*0.9,0)-1100000,B3232-1950000))))))</f>
        <v/>
      </c>
      <c r="K3232" s="16">
        <f>IF(J3232&gt;23500000,NA(),IF(C3232=2026,IF(J3232&lt;=4890000,1040000,IF(J3232&lt;=6550000,670000,620000)),IF(J3232&lt;=1320000,950000,IF(J3232&lt;=3360000,880000,IF(J3232&lt;=4890000,680000,IF(J3232&lt;=6550000,630000,580000))))))</f>
        <v/>
      </c>
      <c r="L3232" s="16">
        <f>IF(D3232=1,IF(J3232&lt;=9000000,380000,IF(J3232&lt;=9500000,260000,IF(J3232&lt;=10000000,130000,0))),0)</f>
        <v/>
      </c>
      <c r="M3232" s="16">
        <f>IF(D3232=1,IF(J3232&lt;=9000000,330000,IF(J3232&lt;=9500000,220000,IF(J3232&lt;=10000000,110000,0))),0)</f>
        <v/>
      </c>
      <c r="N3232" s="16">
        <f>IF(D3232=1,IF(J3232&lt;=9000000,50000,IF(J3232&lt;=9500000,40000,IF(J3232&lt;=10000000,20000,0))),0)</f>
        <v/>
      </c>
      <c r="O3232" s="16">
        <f>MAX(0,ROUNDDOWN(J3232-G3232-K3232-L3232-E3232*380000-F3232*630000-H3232,-3))</f>
        <v/>
      </c>
      <c r="P3232" s="16">
        <f>MAX(0,ROUNDDOWN(J3232-G3232-430000-M3232-E3232*330000-F3232*450000-I3232,-3))</f>
        <v/>
      </c>
      <c r="Q3232" s="16">
        <f>50000+N3232+E3232*50000+F3232*180000</f>
        <v/>
      </c>
      <c r="R3232" s="16">
        <f>IF(P3232&lt;=2000000,MIN(Q3232,P3232),MAX(Q3232-(P3232-2000000),50000))*0.05</f>
        <v/>
      </c>
      <c r="S3232" s="16">
        <f>MAX(0,P3232*0.1-R3232)</f>
        <v/>
      </c>
      <c r="T3232" s="16">
        <f>Q3232+MAX(0,K3232-480000)</f>
        <v/>
      </c>
      <c r="U3232" s="16">
        <f>P3232-T3232</f>
        <v/>
      </c>
      <c r="V3232" s="17">
        <f>IF(U3232&lt;0,0,LOOKUP(U3232,{0,1950001,3300001,6950001,9000001,18000001,40000001},{0.05,0.1,0.2,0.23,0.33,0.4,0.45}))</f>
        <v/>
      </c>
      <c r="W3232" s="18">
        <f>IF(U3232&lt;0,0.9,0.9-V3232*1.021)</f>
        <v/>
      </c>
      <c r="X3232" s="16">
        <f>ROUNDDOWN(S3232*0.2/W3232+2000,0)</f>
        <v/>
      </c>
      <c r="Y3232" s="17">
        <f>IF(O3232&lt;=0,0,LOOKUP(O3232,{0,1950001,3300001,6950001,9000001,18000001,40000001},{0.05,0.1,0.2,0.23,0.33,0.4,0.45}))</f>
        <v/>
      </c>
    </row>
    <row r="3233">
      <c r="A3233" t="inlineStr">
        <is>
          <t>1万円刻み</t>
        </is>
      </c>
      <c r="B3233" s="16">
        <f>'3_1万円刻み'!$A$688</f>
        <v/>
      </c>
      <c r="C3233" t="n">
        <v>2025</v>
      </c>
      <c r="D3233" t="n">
        <v>0</v>
      </c>
      <c r="E3233" t="n">
        <v>0</v>
      </c>
      <c r="F3233" t="n">
        <v>0</v>
      </c>
      <c r="G3233" s="16">
        <f>ROUND(MIN(B3233/12,650000)*12*0.0915+MIN(B3233/12,1390000)*12*(0.0504+0)+B3233*0.005,0)</f>
        <v/>
      </c>
      <c r="H3233" t="n">
        <v>0</v>
      </c>
      <c r="I3233" t="n">
        <v>0</v>
      </c>
      <c r="J3233" s="16">
        <f>IF(C3233=2026,IF(B3233&lt;741000,0,IF(B3233&lt;2191000,B3233-740000,IF(B3233&lt;2193000,1451000,IF(B3233&lt;2196000,1453000,IF(B3233&lt;2200000,1456000,IF(B3233&lt;3600000,ROUNDDOWN(B3233/4,-3)*2.8-80000,IF(B3233&lt;6600000,ROUNDDOWN(B3233/4,-3)*3.2-440000,IF(B3233&lt;8500000,ROUNDDOWN(B3233*0.9,0)-1100000,B3233-1950000)))))))),IF(B3233&lt;651000,0,IF(B3233&lt;1900000,B3233-650000,IF(B3233&lt;3600000,ROUNDDOWN(B3233/4,-3)*2.8-80000,IF(B3233&lt;6600000,ROUNDDOWN(B3233/4,-3)*3.2-440000,IF(B3233&lt;8500000,ROUNDDOWN(B3233*0.9,0)-1100000,B3233-1950000))))))</f>
        <v/>
      </c>
      <c r="K3233" s="16">
        <f>IF(J3233&gt;23500000,NA(),IF(C3233=2026,IF(J3233&lt;=4890000,1040000,IF(J3233&lt;=6550000,670000,620000)),IF(J3233&lt;=1320000,950000,IF(J3233&lt;=3360000,880000,IF(J3233&lt;=4890000,680000,IF(J3233&lt;=6550000,630000,580000))))))</f>
        <v/>
      </c>
      <c r="L3233" s="16">
        <f>IF(D3233=1,IF(J3233&lt;=9000000,380000,IF(J3233&lt;=9500000,260000,IF(J3233&lt;=10000000,130000,0))),0)</f>
        <v/>
      </c>
      <c r="M3233" s="16">
        <f>IF(D3233=1,IF(J3233&lt;=9000000,330000,IF(J3233&lt;=9500000,220000,IF(J3233&lt;=10000000,110000,0))),0)</f>
        <v/>
      </c>
      <c r="N3233" s="16">
        <f>IF(D3233=1,IF(J3233&lt;=9000000,50000,IF(J3233&lt;=9500000,40000,IF(J3233&lt;=10000000,20000,0))),0)</f>
        <v/>
      </c>
      <c r="O3233" s="16">
        <f>MAX(0,ROUNDDOWN(J3233-G3233-K3233-L3233-E3233*380000-F3233*630000-H3233,-3))</f>
        <v/>
      </c>
      <c r="P3233" s="16">
        <f>MAX(0,ROUNDDOWN(J3233-G3233-430000-M3233-E3233*330000-F3233*450000-I3233,-3))</f>
        <v/>
      </c>
      <c r="Q3233" s="16">
        <f>50000+N3233+E3233*50000+F3233*180000</f>
        <v/>
      </c>
      <c r="R3233" s="16">
        <f>IF(P3233&lt;=2000000,MIN(Q3233,P3233),MAX(Q3233-(P3233-2000000),50000))*0.05</f>
        <v/>
      </c>
      <c r="S3233" s="16">
        <f>MAX(0,P3233*0.1-R3233)</f>
        <v/>
      </c>
      <c r="T3233" s="16">
        <f>Q3233+MAX(0,K3233-480000)</f>
        <v/>
      </c>
      <c r="U3233" s="16">
        <f>P3233-T3233</f>
        <v/>
      </c>
      <c r="V3233" s="17">
        <f>IF(U3233&lt;0,0,LOOKUP(U3233,{0,1950001,3300001,6950001,9000001,18000001,40000001},{0.05,0.1,0.2,0.23,0.33,0.4,0.45}))</f>
        <v/>
      </c>
      <c r="W3233" s="18">
        <f>IF(U3233&lt;0,0.9,0.9-V3233*1.021)</f>
        <v/>
      </c>
      <c r="X3233" s="16">
        <f>ROUNDDOWN(S3233*0.2/W3233+2000,0)</f>
        <v/>
      </c>
      <c r="Y3233" s="17">
        <f>IF(O3233&lt;=0,0,LOOKUP(O3233,{0,1950001,3300001,6950001,9000001,18000001,40000001},{0.05,0.1,0.2,0.23,0.33,0.4,0.45}))</f>
        <v/>
      </c>
    </row>
    <row r="3234">
      <c r="A3234" t="inlineStr">
        <is>
          <t>1万円刻み</t>
        </is>
      </c>
      <c r="B3234" s="16">
        <f>'3_1万円刻み'!$A$688</f>
        <v/>
      </c>
      <c r="C3234" t="n">
        <v>2026</v>
      </c>
      <c r="D3234" t="n">
        <v>0</v>
      </c>
      <c r="E3234" t="n">
        <v>0</v>
      </c>
      <c r="F3234" t="n">
        <v>0</v>
      </c>
      <c r="G3234" s="16">
        <f>ROUND(MIN(B3234/12,650000)*12*0.0915+MIN(B3234/12,1390000)*12*(0.0504+0)+B3234*0.005,0)</f>
        <v/>
      </c>
      <c r="H3234" t="n">
        <v>0</v>
      </c>
      <c r="I3234" t="n">
        <v>0</v>
      </c>
      <c r="J3234" s="16">
        <f>IF(C3234=2026,IF(B3234&lt;741000,0,IF(B3234&lt;2191000,B3234-740000,IF(B3234&lt;2193000,1451000,IF(B3234&lt;2196000,1453000,IF(B3234&lt;2200000,1456000,IF(B3234&lt;3600000,ROUNDDOWN(B3234/4,-3)*2.8-80000,IF(B3234&lt;6600000,ROUNDDOWN(B3234/4,-3)*3.2-440000,IF(B3234&lt;8500000,ROUNDDOWN(B3234*0.9,0)-1100000,B3234-1950000)))))))),IF(B3234&lt;651000,0,IF(B3234&lt;1900000,B3234-650000,IF(B3234&lt;3600000,ROUNDDOWN(B3234/4,-3)*2.8-80000,IF(B3234&lt;6600000,ROUNDDOWN(B3234/4,-3)*3.2-440000,IF(B3234&lt;8500000,ROUNDDOWN(B3234*0.9,0)-1100000,B3234-1950000))))))</f>
        <v/>
      </c>
      <c r="K3234" s="16">
        <f>IF(J3234&gt;23500000,NA(),IF(C3234=2026,IF(J3234&lt;=4890000,1040000,IF(J3234&lt;=6550000,670000,620000)),IF(J3234&lt;=1320000,950000,IF(J3234&lt;=3360000,880000,IF(J3234&lt;=4890000,680000,IF(J3234&lt;=6550000,630000,580000))))))</f>
        <v/>
      </c>
      <c r="L3234" s="16">
        <f>IF(D3234=1,IF(J3234&lt;=9000000,380000,IF(J3234&lt;=9500000,260000,IF(J3234&lt;=10000000,130000,0))),0)</f>
        <v/>
      </c>
      <c r="M3234" s="16">
        <f>IF(D3234=1,IF(J3234&lt;=9000000,330000,IF(J3234&lt;=9500000,220000,IF(J3234&lt;=10000000,110000,0))),0)</f>
        <v/>
      </c>
      <c r="N3234" s="16">
        <f>IF(D3234=1,IF(J3234&lt;=9000000,50000,IF(J3234&lt;=9500000,40000,IF(J3234&lt;=10000000,20000,0))),0)</f>
        <v/>
      </c>
      <c r="O3234" s="16">
        <f>MAX(0,ROUNDDOWN(J3234-G3234-K3234-L3234-E3234*380000-F3234*630000-H3234,-3))</f>
        <v/>
      </c>
      <c r="P3234" s="16">
        <f>MAX(0,ROUNDDOWN(J3234-G3234-430000-M3234-E3234*330000-F3234*450000-I3234,-3))</f>
        <v/>
      </c>
      <c r="Q3234" s="16">
        <f>50000+N3234+E3234*50000+F3234*180000</f>
        <v/>
      </c>
      <c r="R3234" s="16">
        <f>IF(P3234&lt;=2000000,MIN(Q3234,P3234),MAX(Q3234-(P3234-2000000),50000))*0.05</f>
        <v/>
      </c>
      <c r="S3234" s="16">
        <f>MAX(0,P3234*0.1-R3234)</f>
        <v/>
      </c>
      <c r="T3234" s="16">
        <f>Q3234+MAX(0,K3234-480000)</f>
        <v/>
      </c>
      <c r="U3234" s="16">
        <f>P3234-T3234</f>
        <v/>
      </c>
      <c r="V3234" s="17">
        <f>IF(U3234&lt;0,0,LOOKUP(U3234,{0,1950001,3300001,6950001,9000001,18000001,40000001},{0.05,0.1,0.2,0.23,0.33,0.4,0.45}))</f>
        <v/>
      </c>
      <c r="W3234" s="18">
        <f>IF(U3234&lt;0,0.9,0.9-V3234*1.021)</f>
        <v/>
      </c>
      <c r="X3234" s="16">
        <f>ROUNDDOWN(S3234*0.2/W3234+2000,0)</f>
        <v/>
      </c>
      <c r="Y3234" s="17">
        <f>IF(O3234&lt;=0,0,LOOKUP(O3234,{0,1950001,3300001,6950001,9000001,18000001,40000001},{0.05,0.1,0.2,0.23,0.33,0.4,0.45}))</f>
        <v/>
      </c>
    </row>
    <row r="3235">
      <c r="A3235" t="inlineStr">
        <is>
          <t>1万円刻み</t>
        </is>
      </c>
      <c r="B3235" s="16">
        <f>'3_1万円刻み'!$A$688</f>
        <v/>
      </c>
      <c r="C3235" t="n">
        <v>2025</v>
      </c>
      <c r="D3235" t="n">
        <v>1</v>
      </c>
      <c r="E3235" t="n">
        <v>0</v>
      </c>
      <c r="F3235" t="n">
        <v>0</v>
      </c>
      <c r="G3235" s="16">
        <f>ROUND(MIN(B3235/12,650000)*12*0.0915+MIN(B3235/12,1390000)*12*(0.0504+0)+B3235*0.005,0)</f>
        <v/>
      </c>
      <c r="H3235" t="n">
        <v>0</v>
      </c>
      <c r="I3235" t="n">
        <v>0</v>
      </c>
      <c r="J3235" s="16">
        <f>IF(C3235=2026,IF(B3235&lt;741000,0,IF(B3235&lt;2191000,B3235-740000,IF(B3235&lt;2193000,1451000,IF(B3235&lt;2196000,1453000,IF(B3235&lt;2200000,1456000,IF(B3235&lt;3600000,ROUNDDOWN(B3235/4,-3)*2.8-80000,IF(B3235&lt;6600000,ROUNDDOWN(B3235/4,-3)*3.2-440000,IF(B3235&lt;8500000,ROUNDDOWN(B3235*0.9,0)-1100000,B3235-1950000)))))))),IF(B3235&lt;651000,0,IF(B3235&lt;1900000,B3235-650000,IF(B3235&lt;3600000,ROUNDDOWN(B3235/4,-3)*2.8-80000,IF(B3235&lt;6600000,ROUNDDOWN(B3235/4,-3)*3.2-440000,IF(B3235&lt;8500000,ROUNDDOWN(B3235*0.9,0)-1100000,B3235-1950000))))))</f>
        <v/>
      </c>
      <c r="K3235" s="16">
        <f>IF(J3235&gt;23500000,NA(),IF(C3235=2026,IF(J3235&lt;=4890000,1040000,IF(J3235&lt;=6550000,670000,620000)),IF(J3235&lt;=1320000,950000,IF(J3235&lt;=3360000,880000,IF(J3235&lt;=4890000,680000,IF(J3235&lt;=6550000,630000,580000))))))</f>
        <v/>
      </c>
      <c r="L3235" s="16">
        <f>IF(D3235=1,IF(J3235&lt;=9000000,380000,IF(J3235&lt;=9500000,260000,IF(J3235&lt;=10000000,130000,0))),0)</f>
        <v/>
      </c>
      <c r="M3235" s="16">
        <f>IF(D3235=1,IF(J3235&lt;=9000000,330000,IF(J3235&lt;=9500000,220000,IF(J3235&lt;=10000000,110000,0))),0)</f>
        <v/>
      </c>
      <c r="N3235" s="16">
        <f>IF(D3235=1,IF(J3235&lt;=9000000,50000,IF(J3235&lt;=9500000,40000,IF(J3235&lt;=10000000,20000,0))),0)</f>
        <v/>
      </c>
      <c r="O3235" s="16">
        <f>MAX(0,ROUNDDOWN(J3235-G3235-K3235-L3235-E3235*380000-F3235*630000-H3235,-3))</f>
        <v/>
      </c>
      <c r="P3235" s="16">
        <f>MAX(0,ROUNDDOWN(J3235-G3235-430000-M3235-E3235*330000-F3235*450000-I3235,-3))</f>
        <v/>
      </c>
      <c r="Q3235" s="16">
        <f>50000+N3235+E3235*50000+F3235*180000</f>
        <v/>
      </c>
      <c r="R3235" s="16">
        <f>IF(P3235&lt;=2000000,MIN(Q3235,P3235),MAX(Q3235-(P3235-2000000),50000))*0.05</f>
        <v/>
      </c>
      <c r="S3235" s="16">
        <f>MAX(0,P3235*0.1-R3235)</f>
        <v/>
      </c>
      <c r="T3235" s="16">
        <f>Q3235+MAX(0,K3235-480000)</f>
        <v/>
      </c>
      <c r="U3235" s="16">
        <f>P3235-T3235</f>
        <v/>
      </c>
      <c r="V3235" s="17">
        <f>IF(U3235&lt;0,0,LOOKUP(U3235,{0,1950001,3300001,6950001,9000001,18000001,40000001},{0.05,0.1,0.2,0.23,0.33,0.4,0.45}))</f>
        <v/>
      </c>
      <c r="W3235" s="18">
        <f>IF(U3235&lt;0,0.9,0.9-V3235*1.021)</f>
        <v/>
      </c>
      <c r="X3235" s="16">
        <f>ROUNDDOWN(S3235*0.2/W3235+2000,0)</f>
        <v/>
      </c>
      <c r="Y3235" s="17">
        <f>IF(O3235&lt;=0,0,LOOKUP(O3235,{0,1950001,3300001,6950001,9000001,18000001,40000001},{0.05,0.1,0.2,0.23,0.33,0.4,0.45}))</f>
        <v/>
      </c>
    </row>
    <row r="3236">
      <c r="A3236" t="inlineStr">
        <is>
          <t>1万円刻み</t>
        </is>
      </c>
      <c r="B3236" s="16">
        <f>'3_1万円刻み'!$A$688</f>
        <v/>
      </c>
      <c r="C3236" t="n">
        <v>2026</v>
      </c>
      <c r="D3236" t="n">
        <v>1</v>
      </c>
      <c r="E3236" t="n">
        <v>0</v>
      </c>
      <c r="F3236" t="n">
        <v>0</v>
      </c>
      <c r="G3236" s="16">
        <f>ROUND(MIN(B3236/12,650000)*12*0.0915+MIN(B3236/12,1390000)*12*(0.0504+0)+B3236*0.005,0)</f>
        <v/>
      </c>
      <c r="H3236" t="n">
        <v>0</v>
      </c>
      <c r="I3236" t="n">
        <v>0</v>
      </c>
      <c r="J3236" s="16">
        <f>IF(C3236=2026,IF(B3236&lt;741000,0,IF(B3236&lt;2191000,B3236-740000,IF(B3236&lt;2193000,1451000,IF(B3236&lt;2196000,1453000,IF(B3236&lt;2200000,1456000,IF(B3236&lt;3600000,ROUNDDOWN(B3236/4,-3)*2.8-80000,IF(B3236&lt;6600000,ROUNDDOWN(B3236/4,-3)*3.2-440000,IF(B3236&lt;8500000,ROUNDDOWN(B3236*0.9,0)-1100000,B3236-1950000)))))))),IF(B3236&lt;651000,0,IF(B3236&lt;1900000,B3236-650000,IF(B3236&lt;3600000,ROUNDDOWN(B3236/4,-3)*2.8-80000,IF(B3236&lt;6600000,ROUNDDOWN(B3236/4,-3)*3.2-440000,IF(B3236&lt;8500000,ROUNDDOWN(B3236*0.9,0)-1100000,B3236-1950000))))))</f>
        <v/>
      </c>
      <c r="K3236" s="16">
        <f>IF(J3236&gt;23500000,NA(),IF(C3236=2026,IF(J3236&lt;=4890000,1040000,IF(J3236&lt;=6550000,670000,620000)),IF(J3236&lt;=1320000,950000,IF(J3236&lt;=3360000,880000,IF(J3236&lt;=4890000,680000,IF(J3236&lt;=6550000,630000,580000))))))</f>
        <v/>
      </c>
      <c r="L3236" s="16">
        <f>IF(D3236=1,IF(J3236&lt;=9000000,380000,IF(J3236&lt;=9500000,260000,IF(J3236&lt;=10000000,130000,0))),0)</f>
        <v/>
      </c>
      <c r="M3236" s="16">
        <f>IF(D3236=1,IF(J3236&lt;=9000000,330000,IF(J3236&lt;=9500000,220000,IF(J3236&lt;=10000000,110000,0))),0)</f>
        <v/>
      </c>
      <c r="N3236" s="16">
        <f>IF(D3236=1,IF(J3236&lt;=9000000,50000,IF(J3236&lt;=9500000,40000,IF(J3236&lt;=10000000,20000,0))),0)</f>
        <v/>
      </c>
      <c r="O3236" s="16">
        <f>MAX(0,ROUNDDOWN(J3236-G3236-K3236-L3236-E3236*380000-F3236*630000-H3236,-3))</f>
        <v/>
      </c>
      <c r="P3236" s="16">
        <f>MAX(0,ROUNDDOWN(J3236-G3236-430000-M3236-E3236*330000-F3236*450000-I3236,-3))</f>
        <v/>
      </c>
      <c r="Q3236" s="16">
        <f>50000+N3236+E3236*50000+F3236*180000</f>
        <v/>
      </c>
      <c r="R3236" s="16">
        <f>IF(P3236&lt;=2000000,MIN(Q3236,P3236),MAX(Q3236-(P3236-2000000),50000))*0.05</f>
        <v/>
      </c>
      <c r="S3236" s="16">
        <f>MAX(0,P3236*0.1-R3236)</f>
        <v/>
      </c>
      <c r="T3236" s="16">
        <f>Q3236+MAX(0,K3236-480000)</f>
        <v/>
      </c>
      <c r="U3236" s="16">
        <f>P3236-T3236</f>
        <v/>
      </c>
      <c r="V3236" s="17">
        <f>IF(U3236&lt;0,0,LOOKUP(U3236,{0,1950001,3300001,6950001,9000001,18000001,40000001},{0.05,0.1,0.2,0.23,0.33,0.4,0.45}))</f>
        <v/>
      </c>
      <c r="W3236" s="18">
        <f>IF(U3236&lt;0,0.9,0.9-V3236*1.021)</f>
        <v/>
      </c>
      <c r="X3236" s="16">
        <f>ROUNDDOWN(S3236*0.2/W3236+2000,0)</f>
        <v/>
      </c>
      <c r="Y3236" s="17">
        <f>IF(O3236&lt;=0,0,LOOKUP(O3236,{0,1950001,3300001,6950001,9000001,18000001,40000001},{0.05,0.1,0.2,0.23,0.33,0.4,0.45}))</f>
        <v/>
      </c>
    </row>
    <row r="3237">
      <c r="A3237" t="inlineStr">
        <is>
          <t>1万円刻み</t>
        </is>
      </c>
      <c r="B3237" s="16">
        <f>'3_1万円刻み'!$A$689</f>
        <v/>
      </c>
      <c r="C3237" t="n">
        <v>2025</v>
      </c>
      <c r="D3237" t="n">
        <v>0</v>
      </c>
      <c r="E3237" t="n">
        <v>0</v>
      </c>
      <c r="F3237" t="n">
        <v>0</v>
      </c>
      <c r="G3237" s="16">
        <f>ROUND(MIN(B3237/12,650000)*12*0.0915+MIN(B3237/12,1390000)*12*(0.0504+0)+B3237*0.005,0)</f>
        <v/>
      </c>
      <c r="H3237" t="n">
        <v>0</v>
      </c>
      <c r="I3237" t="n">
        <v>0</v>
      </c>
      <c r="J3237" s="16">
        <f>IF(C3237=2026,IF(B3237&lt;741000,0,IF(B3237&lt;2191000,B3237-740000,IF(B3237&lt;2193000,1451000,IF(B3237&lt;2196000,1453000,IF(B3237&lt;2200000,1456000,IF(B3237&lt;3600000,ROUNDDOWN(B3237/4,-3)*2.8-80000,IF(B3237&lt;6600000,ROUNDDOWN(B3237/4,-3)*3.2-440000,IF(B3237&lt;8500000,ROUNDDOWN(B3237*0.9,0)-1100000,B3237-1950000)))))))),IF(B3237&lt;651000,0,IF(B3237&lt;1900000,B3237-650000,IF(B3237&lt;3600000,ROUNDDOWN(B3237/4,-3)*2.8-80000,IF(B3237&lt;6600000,ROUNDDOWN(B3237/4,-3)*3.2-440000,IF(B3237&lt;8500000,ROUNDDOWN(B3237*0.9,0)-1100000,B3237-1950000))))))</f>
        <v/>
      </c>
      <c r="K3237" s="16">
        <f>IF(J3237&gt;23500000,NA(),IF(C3237=2026,IF(J3237&lt;=4890000,1040000,IF(J3237&lt;=6550000,670000,620000)),IF(J3237&lt;=1320000,950000,IF(J3237&lt;=3360000,880000,IF(J3237&lt;=4890000,680000,IF(J3237&lt;=6550000,630000,580000))))))</f>
        <v/>
      </c>
      <c r="L3237" s="16">
        <f>IF(D3237=1,IF(J3237&lt;=9000000,380000,IF(J3237&lt;=9500000,260000,IF(J3237&lt;=10000000,130000,0))),0)</f>
        <v/>
      </c>
      <c r="M3237" s="16">
        <f>IF(D3237=1,IF(J3237&lt;=9000000,330000,IF(J3237&lt;=9500000,220000,IF(J3237&lt;=10000000,110000,0))),0)</f>
        <v/>
      </c>
      <c r="N3237" s="16">
        <f>IF(D3237=1,IF(J3237&lt;=9000000,50000,IF(J3237&lt;=9500000,40000,IF(J3237&lt;=10000000,20000,0))),0)</f>
        <v/>
      </c>
      <c r="O3237" s="16">
        <f>MAX(0,ROUNDDOWN(J3237-G3237-K3237-L3237-E3237*380000-F3237*630000-H3237,-3))</f>
        <v/>
      </c>
      <c r="P3237" s="16">
        <f>MAX(0,ROUNDDOWN(J3237-G3237-430000-M3237-E3237*330000-F3237*450000-I3237,-3))</f>
        <v/>
      </c>
      <c r="Q3237" s="16">
        <f>50000+N3237+E3237*50000+F3237*180000</f>
        <v/>
      </c>
      <c r="R3237" s="16">
        <f>IF(P3237&lt;=2000000,MIN(Q3237,P3237),MAX(Q3237-(P3237-2000000),50000))*0.05</f>
        <v/>
      </c>
      <c r="S3237" s="16">
        <f>MAX(0,P3237*0.1-R3237)</f>
        <v/>
      </c>
      <c r="T3237" s="16">
        <f>Q3237+MAX(0,K3237-480000)</f>
        <v/>
      </c>
      <c r="U3237" s="16">
        <f>P3237-T3237</f>
        <v/>
      </c>
      <c r="V3237" s="17">
        <f>IF(U3237&lt;0,0,LOOKUP(U3237,{0,1950001,3300001,6950001,9000001,18000001,40000001},{0.05,0.1,0.2,0.23,0.33,0.4,0.45}))</f>
        <v/>
      </c>
      <c r="W3237" s="18">
        <f>IF(U3237&lt;0,0.9,0.9-V3237*1.021)</f>
        <v/>
      </c>
      <c r="X3237" s="16">
        <f>ROUNDDOWN(S3237*0.2/W3237+2000,0)</f>
        <v/>
      </c>
      <c r="Y3237" s="17">
        <f>IF(O3237&lt;=0,0,LOOKUP(O3237,{0,1950001,3300001,6950001,9000001,18000001,40000001},{0.05,0.1,0.2,0.23,0.33,0.4,0.45}))</f>
        <v/>
      </c>
    </row>
    <row r="3238">
      <c r="A3238" t="inlineStr">
        <is>
          <t>1万円刻み</t>
        </is>
      </c>
      <c r="B3238" s="16">
        <f>'3_1万円刻み'!$A$689</f>
        <v/>
      </c>
      <c r="C3238" t="n">
        <v>2026</v>
      </c>
      <c r="D3238" t="n">
        <v>0</v>
      </c>
      <c r="E3238" t="n">
        <v>0</v>
      </c>
      <c r="F3238" t="n">
        <v>0</v>
      </c>
      <c r="G3238" s="16">
        <f>ROUND(MIN(B3238/12,650000)*12*0.0915+MIN(B3238/12,1390000)*12*(0.0504+0)+B3238*0.005,0)</f>
        <v/>
      </c>
      <c r="H3238" t="n">
        <v>0</v>
      </c>
      <c r="I3238" t="n">
        <v>0</v>
      </c>
      <c r="J3238" s="16">
        <f>IF(C3238=2026,IF(B3238&lt;741000,0,IF(B3238&lt;2191000,B3238-740000,IF(B3238&lt;2193000,1451000,IF(B3238&lt;2196000,1453000,IF(B3238&lt;2200000,1456000,IF(B3238&lt;3600000,ROUNDDOWN(B3238/4,-3)*2.8-80000,IF(B3238&lt;6600000,ROUNDDOWN(B3238/4,-3)*3.2-440000,IF(B3238&lt;8500000,ROUNDDOWN(B3238*0.9,0)-1100000,B3238-1950000)))))))),IF(B3238&lt;651000,0,IF(B3238&lt;1900000,B3238-650000,IF(B3238&lt;3600000,ROUNDDOWN(B3238/4,-3)*2.8-80000,IF(B3238&lt;6600000,ROUNDDOWN(B3238/4,-3)*3.2-440000,IF(B3238&lt;8500000,ROUNDDOWN(B3238*0.9,0)-1100000,B3238-1950000))))))</f>
        <v/>
      </c>
      <c r="K3238" s="16">
        <f>IF(J3238&gt;23500000,NA(),IF(C3238=2026,IF(J3238&lt;=4890000,1040000,IF(J3238&lt;=6550000,670000,620000)),IF(J3238&lt;=1320000,950000,IF(J3238&lt;=3360000,880000,IF(J3238&lt;=4890000,680000,IF(J3238&lt;=6550000,630000,580000))))))</f>
        <v/>
      </c>
      <c r="L3238" s="16">
        <f>IF(D3238=1,IF(J3238&lt;=9000000,380000,IF(J3238&lt;=9500000,260000,IF(J3238&lt;=10000000,130000,0))),0)</f>
        <v/>
      </c>
      <c r="M3238" s="16">
        <f>IF(D3238=1,IF(J3238&lt;=9000000,330000,IF(J3238&lt;=9500000,220000,IF(J3238&lt;=10000000,110000,0))),0)</f>
        <v/>
      </c>
      <c r="N3238" s="16">
        <f>IF(D3238=1,IF(J3238&lt;=9000000,50000,IF(J3238&lt;=9500000,40000,IF(J3238&lt;=10000000,20000,0))),0)</f>
        <v/>
      </c>
      <c r="O3238" s="16">
        <f>MAX(0,ROUNDDOWN(J3238-G3238-K3238-L3238-E3238*380000-F3238*630000-H3238,-3))</f>
        <v/>
      </c>
      <c r="P3238" s="16">
        <f>MAX(0,ROUNDDOWN(J3238-G3238-430000-M3238-E3238*330000-F3238*450000-I3238,-3))</f>
        <v/>
      </c>
      <c r="Q3238" s="16">
        <f>50000+N3238+E3238*50000+F3238*180000</f>
        <v/>
      </c>
      <c r="R3238" s="16">
        <f>IF(P3238&lt;=2000000,MIN(Q3238,P3238),MAX(Q3238-(P3238-2000000),50000))*0.05</f>
        <v/>
      </c>
      <c r="S3238" s="16">
        <f>MAX(0,P3238*0.1-R3238)</f>
        <v/>
      </c>
      <c r="T3238" s="16">
        <f>Q3238+MAX(0,K3238-480000)</f>
        <v/>
      </c>
      <c r="U3238" s="16">
        <f>P3238-T3238</f>
        <v/>
      </c>
      <c r="V3238" s="17">
        <f>IF(U3238&lt;0,0,LOOKUP(U3238,{0,1950001,3300001,6950001,9000001,18000001,40000001},{0.05,0.1,0.2,0.23,0.33,0.4,0.45}))</f>
        <v/>
      </c>
      <c r="W3238" s="18">
        <f>IF(U3238&lt;0,0.9,0.9-V3238*1.021)</f>
        <v/>
      </c>
      <c r="X3238" s="16">
        <f>ROUNDDOWN(S3238*0.2/W3238+2000,0)</f>
        <v/>
      </c>
      <c r="Y3238" s="17">
        <f>IF(O3238&lt;=0,0,LOOKUP(O3238,{0,1950001,3300001,6950001,9000001,18000001,40000001},{0.05,0.1,0.2,0.23,0.33,0.4,0.45}))</f>
        <v/>
      </c>
    </row>
    <row r="3239">
      <c r="A3239" t="inlineStr">
        <is>
          <t>1万円刻み</t>
        </is>
      </c>
      <c r="B3239" s="16">
        <f>'3_1万円刻み'!$A$689</f>
        <v/>
      </c>
      <c r="C3239" t="n">
        <v>2025</v>
      </c>
      <c r="D3239" t="n">
        <v>1</v>
      </c>
      <c r="E3239" t="n">
        <v>0</v>
      </c>
      <c r="F3239" t="n">
        <v>0</v>
      </c>
      <c r="G3239" s="16">
        <f>ROUND(MIN(B3239/12,650000)*12*0.0915+MIN(B3239/12,1390000)*12*(0.0504+0)+B3239*0.005,0)</f>
        <v/>
      </c>
      <c r="H3239" t="n">
        <v>0</v>
      </c>
      <c r="I3239" t="n">
        <v>0</v>
      </c>
      <c r="J3239" s="16">
        <f>IF(C3239=2026,IF(B3239&lt;741000,0,IF(B3239&lt;2191000,B3239-740000,IF(B3239&lt;2193000,1451000,IF(B3239&lt;2196000,1453000,IF(B3239&lt;2200000,1456000,IF(B3239&lt;3600000,ROUNDDOWN(B3239/4,-3)*2.8-80000,IF(B3239&lt;6600000,ROUNDDOWN(B3239/4,-3)*3.2-440000,IF(B3239&lt;8500000,ROUNDDOWN(B3239*0.9,0)-1100000,B3239-1950000)))))))),IF(B3239&lt;651000,0,IF(B3239&lt;1900000,B3239-650000,IF(B3239&lt;3600000,ROUNDDOWN(B3239/4,-3)*2.8-80000,IF(B3239&lt;6600000,ROUNDDOWN(B3239/4,-3)*3.2-440000,IF(B3239&lt;8500000,ROUNDDOWN(B3239*0.9,0)-1100000,B3239-1950000))))))</f>
        <v/>
      </c>
      <c r="K3239" s="16">
        <f>IF(J3239&gt;23500000,NA(),IF(C3239=2026,IF(J3239&lt;=4890000,1040000,IF(J3239&lt;=6550000,670000,620000)),IF(J3239&lt;=1320000,950000,IF(J3239&lt;=3360000,880000,IF(J3239&lt;=4890000,680000,IF(J3239&lt;=6550000,630000,580000))))))</f>
        <v/>
      </c>
      <c r="L3239" s="16">
        <f>IF(D3239=1,IF(J3239&lt;=9000000,380000,IF(J3239&lt;=9500000,260000,IF(J3239&lt;=10000000,130000,0))),0)</f>
        <v/>
      </c>
      <c r="M3239" s="16">
        <f>IF(D3239=1,IF(J3239&lt;=9000000,330000,IF(J3239&lt;=9500000,220000,IF(J3239&lt;=10000000,110000,0))),0)</f>
        <v/>
      </c>
      <c r="N3239" s="16">
        <f>IF(D3239=1,IF(J3239&lt;=9000000,50000,IF(J3239&lt;=9500000,40000,IF(J3239&lt;=10000000,20000,0))),0)</f>
        <v/>
      </c>
      <c r="O3239" s="16">
        <f>MAX(0,ROUNDDOWN(J3239-G3239-K3239-L3239-E3239*380000-F3239*630000-H3239,-3))</f>
        <v/>
      </c>
      <c r="P3239" s="16">
        <f>MAX(0,ROUNDDOWN(J3239-G3239-430000-M3239-E3239*330000-F3239*450000-I3239,-3))</f>
        <v/>
      </c>
      <c r="Q3239" s="16">
        <f>50000+N3239+E3239*50000+F3239*180000</f>
        <v/>
      </c>
      <c r="R3239" s="16">
        <f>IF(P3239&lt;=2000000,MIN(Q3239,P3239),MAX(Q3239-(P3239-2000000),50000))*0.05</f>
        <v/>
      </c>
      <c r="S3239" s="16">
        <f>MAX(0,P3239*0.1-R3239)</f>
        <v/>
      </c>
      <c r="T3239" s="16">
        <f>Q3239+MAX(0,K3239-480000)</f>
        <v/>
      </c>
      <c r="U3239" s="16">
        <f>P3239-T3239</f>
        <v/>
      </c>
      <c r="V3239" s="17">
        <f>IF(U3239&lt;0,0,LOOKUP(U3239,{0,1950001,3300001,6950001,9000001,18000001,40000001},{0.05,0.1,0.2,0.23,0.33,0.4,0.45}))</f>
        <v/>
      </c>
      <c r="W3239" s="18">
        <f>IF(U3239&lt;0,0.9,0.9-V3239*1.021)</f>
        <v/>
      </c>
      <c r="X3239" s="16">
        <f>ROUNDDOWN(S3239*0.2/W3239+2000,0)</f>
        <v/>
      </c>
      <c r="Y3239" s="17">
        <f>IF(O3239&lt;=0,0,LOOKUP(O3239,{0,1950001,3300001,6950001,9000001,18000001,40000001},{0.05,0.1,0.2,0.23,0.33,0.4,0.45}))</f>
        <v/>
      </c>
    </row>
    <row r="3240">
      <c r="A3240" t="inlineStr">
        <is>
          <t>1万円刻み</t>
        </is>
      </c>
      <c r="B3240" s="16">
        <f>'3_1万円刻み'!$A$689</f>
        <v/>
      </c>
      <c r="C3240" t="n">
        <v>2026</v>
      </c>
      <c r="D3240" t="n">
        <v>1</v>
      </c>
      <c r="E3240" t="n">
        <v>0</v>
      </c>
      <c r="F3240" t="n">
        <v>0</v>
      </c>
      <c r="G3240" s="16">
        <f>ROUND(MIN(B3240/12,650000)*12*0.0915+MIN(B3240/12,1390000)*12*(0.0504+0)+B3240*0.005,0)</f>
        <v/>
      </c>
      <c r="H3240" t="n">
        <v>0</v>
      </c>
      <c r="I3240" t="n">
        <v>0</v>
      </c>
      <c r="J3240" s="16">
        <f>IF(C3240=2026,IF(B3240&lt;741000,0,IF(B3240&lt;2191000,B3240-740000,IF(B3240&lt;2193000,1451000,IF(B3240&lt;2196000,1453000,IF(B3240&lt;2200000,1456000,IF(B3240&lt;3600000,ROUNDDOWN(B3240/4,-3)*2.8-80000,IF(B3240&lt;6600000,ROUNDDOWN(B3240/4,-3)*3.2-440000,IF(B3240&lt;8500000,ROUNDDOWN(B3240*0.9,0)-1100000,B3240-1950000)))))))),IF(B3240&lt;651000,0,IF(B3240&lt;1900000,B3240-650000,IF(B3240&lt;3600000,ROUNDDOWN(B3240/4,-3)*2.8-80000,IF(B3240&lt;6600000,ROUNDDOWN(B3240/4,-3)*3.2-440000,IF(B3240&lt;8500000,ROUNDDOWN(B3240*0.9,0)-1100000,B3240-1950000))))))</f>
        <v/>
      </c>
      <c r="K3240" s="16">
        <f>IF(J3240&gt;23500000,NA(),IF(C3240=2026,IF(J3240&lt;=4890000,1040000,IF(J3240&lt;=6550000,670000,620000)),IF(J3240&lt;=1320000,950000,IF(J3240&lt;=3360000,880000,IF(J3240&lt;=4890000,680000,IF(J3240&lt;=6550000,630000,580000))))))</f>
        <v/>
      </c>
      <c r="L3240" s="16">
        <f>IF(D3240=1,IF(J3240&lt;=9000000,380000,IF(J3240&lt;=9500000,260000,IF(J3240&lt;=10000000,130000,0))),0)</f>
        <v/>
      </c>
      <c r="M3240" s="16">
        <f>IF(D3240=1,IF(J3240&lt;=9000000,330000,IF(J3240&lt;=9500000,220000,IF(J3240&lt;=10000000,110000,0))),0)</f>
        <v/>
      </c>
      <c r="N3240" s="16">
        <f>IF(D3240=1,IF(J3240&lt;=9000000,50000,IF(J3240&lt;=9500000,40000,IF(J3240&lt;=10000000,20000,0))),0)</f>
        <v/>
      </c>
      <c r="O3240" s="16">
        <f>MAX(0,ROUNDDOWN(J3240-G3240-K3240-L3240-E3240*380000-F3240*630000-H3240,-3))</f>
        <v/>
      </c>
      <c r="P3240" s="16">
        <f>MAX(0,ROUNDDOWN(J3240-G3240-430000-M3240-E3240*330000-F3240*450000-I3240,-3))</f>
        <v/>
      </c>
      <c r="Q3240" s="16">
        <f>50000+N3240+E3240*50000+F3240*180000</f>
        <v/>
      </c>
      <c r="R3240" s="16">
        <f>IF(P3240&lt;=2000000,MIN(Q3240,P3240),MAX(Q3240-(P3240-2000000),50000))*0.05</f>
        <v/>
      </c>
      <c r="S3240" s="16">
        <f>MAX(0,P3240*0.1-R3240)</f>
        <v/>
      </c>
      <c r="T3240" s="16">
        <f>Q3240+MAX(0,K3240-480000)</f>
        <v/>
      </c>
      <c r="U3240" s="16">
        <f>P3240-T3240</f>
        <v/>
      </c>
      <c r="V3240" s="17">
        <f>IF(U3240&lt;0,0,LOOKUP(U3240,{0,1950001,3300001,6950001,9000001,18000001,40000001},{0.05,0.1,0.2,0.23,0.33,0.4,0.45}))</f>
        <v/>
      </c>
      <c r="W3240" s="18">
        <f>IF(U3240&lt;0,0.9,0.9-V3240*1.021)</f>
        <v/>
      </c>
      <c r="X3240" s="16">
        <f>ROUNDDOWN(S3240*0.2/W3240+2000,0)</f>
        <v/>
      </c>
      <c r="Y3240" s="17">
        <f>IF(O3240&lt;=0,0,LOOKUP(O3240,{0,1950001,3300001,6950001,9000001,18000001,40000001},{0.05,0.1,0.2,0.23,0.33,0.4,0.45}))</f>
        <v/>
      </c>
    </row>
    <row r="3241">
      <c r="A3241" t="inlineStr">
        <is>
          <t>1万円刻み</t>
        </is>
      </c>
      <c r="B3241" s="16">
        <f>'3_1万円刻み'!$A$690</f>
        <v/>
      </c>
      <c r="C3241" t="n">
        <v>2025</v>
      </c>
      <c r="D3241" t="n">
        <v>0</v>
      </c>
      <c r="E3241" t="n">
        <v>0</v>
      </c>
      <c r="F3241" t="n">
        <v>0</v>
      </c>
      <c r="G3241" s="16">
        <f>ROUND(MIN(B3241/12,650000)*12*0.0915+MIN(B3241/12,1390000)*12*(0.0504+0)+B3241*0.005,0)</f>
        <v/>
      </c>
      <c r="H3241" t="n">
        <v>0</v>
      </c>
      <c r="I3241" t="n">
        <v>0</v>
      </c>
      <c r="J3241" s="16">
        <f>IF(C3241=2026,IF(B3241&lt;741000,0,IF(B3241&lt;2191000,B3241-740000,IF(B3241&lt;2193000,1451000,IF(B3241&lt;2196000,1453000,IF(B3241&lt;2200000,1456000,IF(B3241&lt;3600000,ROUNDDOWN(B3241/4,-3)*2.8-80000,IF(B3241&lt;6600000,ROUNDDOWN(B3241/4,-3)*3.2-440000,IF(B3241&lt;8500000,ROUNDDOWN(B3241*0.9,0)-1100000,B3241-1950000)))))))),IF(B3241&lt;651000,0,IF(B3241&lt;1900000,B3241-650000,IF(B3241&lt;3600000,ROUNDDOWN(B3241/4,-3)*2.8-80000,IF(B3241&lt;6600000,ROUNDDOWN(B3241/4,-3)*3.2-440000,IF(B3241&lt;8500000,ROUNDDOWN(B3241*0.9,0)-1100000,B3241-1950000))))))</f>
        <v/>
      </c>
      <c r="K3241" s="16">
        <f>IF(J3241&gt;23500000,NA(),IF(C3241=2026,IF(J3241&lt;=4890000,1040000,IF(J3241&lt;=6550000,670000,620000)),IF(J3241&lt;=1320000,950000,IF(J3241&lt;=3360000,880000,IF(J3241&lt;=4890000,680000,IF(J3241&lt;=6550000,630000,580000))))))</f>
        <v/>
      </c>
      <c r="L3241" s="16">
        <f>IF(D3241=1,IF(J3241&lt;=9000000,380000,IF(J3241&lt;=9500000,260000,IF(J3241&lt;=10000000,130000,0))),0)</f>
        <v/>
      </c>
      <c r="M3241" s="16">
        <f>IF(D3241=1,IF(J3241&lt;=9000000,330000,IF(J3241&lt;=9500000,220000,IF(J3241&lt;=10000000,110000,0))),0)</f>
        <v/>
      </c>
      <c r="N3241" s="16">
        <f>IF(D3241=1,IF(J3241&lt;=9000000,50000,IF(J3241&lt;=9500000,40000,IF(J3241&lt;=10000000,20000,0))),0)</f>
        <v/>
      </c>
      <c r="O3241" s="16">
        <f>MAX(0,ROUNDDOWN(J3241-G3241-K3241-L3241-E3241*380000-F3241*630000-H3241,-3))</f>
        <v/>
      </c>
      <c r="P3241" s="16">
        <f>MAX(0,ROUNDDOWN(J3241-G3241-430000-M3241-E3241*330000-F3241*450000-I3241,-3))</f>
        <v/>
      </c>
      <c r="Q3241" s="16">
        <f>50000+N3241+E3241*50000+F3241*180000</f>
        <v/>
      </c>
      <c r="R3241" s="16">
        <f>IF(P3241&lt;=2000000,MIN(Q3241,P3241),MAX(Q3241-(P3241-2000000),50000))*0.05</f>
        <v/>
      </c>
      <c r="S3241" s="16">
        <f>MAX(0,P3241*0.1-R3241)</f>
        <v/>
      </c>
      <c r="T3241" s="16">
        <f>Q3241+MAX(0,K3241-480000)</f>
        <v/>
      </c>
      <c r="U3241" s="16">
        <f>P3241-T3241</f>
        <v/>
      </c>
      <c r="V3241" s="17">
        <f>IF(U3241&lt;0,0,LOOKUP(U3241,{0,1950001,3300001,6950001,9000001,18000001,40000001},{0.05,0.1,0.2,0.23,0.33,0.4,0.45}))</f>
        <v/>
      </c>
      <c r="W3241" s="18">
        <f>IF(U3241&lt;0,0.9,0.9-V3241*1.021)</f>
        <v/>
      </c>
      <c r="X3241" s="16">
        <f>ROUNDDOWN(S3241*0.2/W3241+2000,0)</f>
        <v/>
      </c>
      <c r="Y3241" s="17">
        <f>IF(O3241&lt;=0,0,LOOKUP(O3241,{0,1950001,3300001,6950001,9000001,18000001,40000001},{0.05,0.1,0.2,0.23,0.33,0.4,0.45}))</f>
        <v/>
      </c>
    </row>
    <row r="3242">
      <c r="A3242" t="inlineStr">
        <is>
          <t>1万円刻み</t>
        </is>
      </c>
      <c r="B3242" s="16">
        <f>'3_1万円刻み'!$A$690</f>
        <v/>
      </c>
      <c r="C3242" t="n">
        <v>2026</v>
      </c>
      <c r="D3242" t="n">
        <v>0</v>
      </c>
      <c r="E3242" t="n">
        <v>0</v>
      </c>
      <c r="F3242" t="n">
        <v>0</v>
      </c>
      <c r="G3242" s="16">
        <f>ROUND(MIN(B3242/12,650000)*12*0.0915+MIN(B3242/12,1390000)*12*(0.0504+0)+B3242*0.005,0)</f>
        <v/>
      </c>
      <c r="H3242" t="n">
        <v>0</v>
      </c>
      <c r="I3242" t="n">
        <v>0</v>
      </c>
      <c r="J3242" s="16">
        <f>IF(C3242=2026,IF(B3242&lt;741000,0,IF(B3242&lt;2191000,B3242-740000,IF(B3242&lt;2193000,1451000,IF(B3242&lt;2196000,1453000,IF(B3242&lt;2200000,1456000,IF(B3242&lt;3600000,ROUNDDOWN(B3242/4,-3)*2.8-80000,IF(B3242&lt;6600000,ROUNDDOWN(B3242/4,-3)*3.2-440000,IF(B3242&lt;8500000,ROUNDDOWN(B3242*0.9,0)-1100000,B3242-1950000)))))))),IF(B3242&lt;651000,0,IF(B3242&lt;1900000,B3242-650000,IF(B3242&lt;3600000,ROUNDDOWN(B3242/4,-3)*2.8-80000,IF(B3242&lt;6600000,ROUNDDOWN(B3242/4,-3)*3.2-440000,IF(B3242&lt;8500000,ROUNDDOWN(B3242*0.9,0)-1100000,B3242-1950000))))))</f>
        <v/>
      </c>
      <c r="K3242" s="16">
        <f>IF(J3242&gt;23500000,NA(),IF(C3242=2026,IF(J3242&lt;=4890000,1040000,IF(J3242&lt;=6550000,670000,620000)),IF(J3242&lt;=1320000,950000,IF(J3242&lt;=3360000,880000,IF(J3242&lt;=4890000,680000,IF(J3242&lt;=6550000,630000,580000))))))</f>
        <v/>
      </c>
      <c r="L3242" s="16">
        <f>IF(D3242=1,IF(J3242&lt;=9000000,380000,IF(J3242&lt;=9500000,260000,IF(J3242&lt;=10000000,130000,0))),0)</f>
        <v/>
      </c>
      <c r="M3242" s="16">
        <f>IF(D3242=1,IF(J3242&lt;=9000000,330000,IF(J3242&lt;=9500000,220000,IF(J3242&lt;=10000000,110000,0))),0)</f>
        <v/>
      </c>
      <c r="N3242" s="16">
        <f>IF(D3242=1,IF(J3242&lt;=9000000,50000,IF(J3242&lt;=9500000,40000,IF(J3242&lt;=10000000,20000,0))),0)</f>
        <v/>
      </c>
      <c r="O3242" s="16">
        <f>MAX(0,ROUNDDOWN(J3242-G3242-K3242-L3242-E3242*380000-F3242*630000-H3242,-3))</f>
        <v/>
      </c>
      <c r="P3242" s="16">
        <f>MAX(0,ROUNDDOWN(J3242-G3242-430000-M3242-E3242*330000-F3242*450000-I3242,-3))</f>
        <v/>
      </c>
      <c r="Q3242" s="16">
        <f>50000+N3242+E3242*50000+F3242*180000</f>
        <v/>
      </c>
      <c r="R3242" s="16">
        <f>IF(P3242&lt;=2000000,MIN(Q3242,P3242),MAX(Q3242-(P3242-2000000),50000))*0.05</f>
        <v/>
      </c>
      <c r="S3242" s="16">
        <f>MAX(0,P3242*0.1-R3242)</f>
        <v/>
      </c>
      <c r="T3242" s="16">
        <f>Q3242+MAX(0,K3242-480000)</f>
        <v/>
      </c>
      <c r="U3242" s="16">
        <f>P3242-T3242</f>
        <v/>
      </c>
      <c r="V3242" s="17">
        <f>IF(U3242&lt;0,0,LOOKUP(U3242,{0,1950001,3300001,6950001,9000001,18000001,40000001},{0.05,0.1,0.2,0.23,0.33,0.4,0.45}))</f>
        <v/>
      </c>
      <c r="W3242" s="18">
        <f>IF(U3242&lt;0,0.9,0.9-V3242*1.021)</f>
        <v/>
      </c>
      <c r="X3242" s="16">
        <f>ROUNDDOWN(S3242*0.2/W3242+2000,0)</f>
        <v/>
      </c>
      <c r="Y3242" s="17">
        <f>IF(O3242&lt;=0,0,LOOKUP(O3242,{0,1950001,3300001,6950001,9000001,18000001,40000001},{0.05,0.1,0.2,0.23,0.33,0.4,0.45}))</f>
        <v/>
      </c>
    </row>
    <row r="3243">
      <c r="A3243" t="inlineStr">
        <is>
          <t>1万円刻み</t>
        </is>
      </c>
      <c r="B3243" s="16">
        <f>'3_1万円刻み'!$A$690</f>
        <v/>
      </c>
      <c r="C3243" t="n">
        <v>2025</v>
      </c>
      <c r="D3243" t="n">
        <v>1</v>
      </c>
      <c r="E3243" t="n">
        <v>0</v>
      </c>
      <c r="F3243" t="n">
        <v>0</v>
      </c>
      <c r="G3243" s="16">
        <f>ROUND(MIN(B3243/12,650000)*12*0.0915+MIN(B3243/12,1390000)*12*(0.0504+0)+B3243*0.005,0)</f>
        <v/>
      </c>
      <c r="H3243" t="n">
        <v>0</v>
      </c>
      <c r="I3243" t="n">
        <v>0</v>
      </c>
      <c r="J3243" s="16">
        <f>IF(C3243=2026,IF(B3243&lt;741000,0,IF(B3243&lt;2191000,B3243-740000,IF(B3243&lt;2193000,1451000,IF(B3243&lt;2196000,1453000,IF(B3243&lt;2200000,1456000,IF(B3243&lt;3600000,ROUNDDOWN(B3243/4,-3)*2.8-80000,IF(B3243&lt;6600000,ROUNDDOWN(B3243/4,-3)*3.2-440000,IF(B3243&lt;8500000,ROUNDDOWN(B3243*0.9,0)-1100000,B3243-1950000)))))))),IF(B3243&lt;651000,0,IF(B3243&lt;1900000,B3243-650000,IF(B3243&lt;3600000,ROUNDDOWN(B3243/4,-3)*2.8-80000,IF(B3243&lt;6600000,ROUNDDOWN(B3243/4,-3)*3.2-440000,IF(B3243&lt;8500000,ROUNDDOWN(B3243*0.9,0)-1100000,B3243-1950000))))))</f>
        <v/>
      </c>
      <c r="K3243" s="16">
        <f>IF(J3243&gt;23500000,NA(),IF(C3243=2026,IF(J3243&lt;=4890000,1040000,IF(J3243&lt;=6550000,670000,620000)),IF(J3243&lt;=1320000,950000,IF(J3243&lt;=3360000,880000,IF(J3243&lt;=4890000,680000,IF(J3243&lt;=6550000,630000,580000))))))</f>
        <v/>
      </c>
      <c r="L3243" s="16">
        <f>IF(D3243=1,IF(J3243&lt;=9000000,380000,IF(J3243&lt;=9500000,260000,IF(J3243&lt;=10000000,130000,0))),0)</f>
        <v/>
      </c>
      <c r="M3243" s="16">
        <f>IF(D3243=1,IF(J3243&lt;=9000000,330000,IF(J3243&lt;=9500000,220000,IF(J3243&lt;=10000000,110000,0))),0)</f>
        <v/>
      </c>
      <c r="N3243" s="16">
        <f>IF(D3243=1,IF(J3243&lt;=9000000,50000,IF(J3243&lt;=9500000,40000,IF(J3243&lt;=10000000,20000,0))),0)</f>
        <v/>
      </c>
      <c r="O3243" s="16">
        <f>MAX(0,ROUNDDOWN(J3243-G3243-K3243-L3243-E3243*380000-F3243*630000-H3243,-3))</f>
        <v/>
      </c>
      <c r="P3243" s="16">
        <f>MAX(0,ROUNDDOWN(J3243-G3243-430000-M3243-E3243*330000-F3243*450000-I3243,-3))</f>
        <v/>
      </c>
      <c r="Q3243" s="16">
        <f>50000+N3243+E3243*50000+F3243*180000</f>
        <v/>
      </c>
      <c r="R3243" s="16">
        <f>IF(P3243&lt;=2000000,MIN(Q3243,P3243),MAX(Q3243-(P3243-2000000),50000))*0.05</f>
        <v/>
      </c>
      <c r="S3243" s="16">
        <f>MAX(0,P3243*0.1-R3243)</f>
        <v/>
      </c>
      <c r="T3243" s="16">
        <f>Q3243+MAX(0,K3243-480000)</f>
        <v/>
      </c>
      <c r="U3243" s="16">
        <f>P3243-T3243</f>
        <v/>
      </c>
      <c r="V3243" s="17">
        <f>IF(U3243&lt;0,0,LOOKUP(U3243,{0,1950001,3300001,6950001,9000001,18000001,40000001},{0.05,0.1,0.2,0.23,0.33,0.4,0.45}))</f>
        <v/>
      </c>
      <c r="W3243" s="18">
        <f>IF(U3243&lt;0,0.9,0.9-V3243*1.021)</f>
        <v/>
      </c>
      <c r="X3243" s="16">
        <f>ROUNDDOWN(S3243*0.2/W3243+2000,0)</f>
        <v/>
      </c>
      <c r="Y3243" s="17">
        <f>IF(O3243&lt;=0,0,LOOKUP(O3243,{0,1950001,3300001,6950001,9000001,18000001,40000001},{0.05,0.1,0.2,0.23,0.33,0.4,0.45}))</f>
        <v/>
      </c>
    </row>
    <row r="3244">
      <c r="A3244" t="inlineStr">
        <is>
          <t>1万円刻み</t>
        </is>
      </c>
      <c r="B3244" s="16">
        <f>'3_1万円刻み'!$A$690</f>
        <v/>
      </c>
      <c r="C3244" t="n">
        <v>2026</v>
      </c>
      <c r="D3244" t="n">
        <v>1</v>
      </c>
      <c r="E3244" t="n">
        <v>0</v>
      </c>
      <c r="F3244" t="n">
        <v>0</v>
      </c>
      <c r="G3244" s="16">
        <f>ROUND(MIN(B3244/12,650000)*12*0.0915+MIN(B3244/12,1390000)*12*(0.0504+0)+B3244*0.005,0)</f>
        <v/>
      </c>
      <c r="H3244" t="n">
        <v>0</v>
      </c>
      <c r="I3244" t="n">
        <v>0</v>
      </c>
      <c r="J3244" s="16">
        <f>IF(C3244=2026,IF(B3244&lt;741000,0,IF(B3244&lt;2191000,B3244-740000,IF(B3244&lt;2193000,1451000,IF(B3244&lt;2196000,1453000,IF(B3244&lt;2200000,1456000,IF(B3244&lt;3600000,ROUNDDOWN(B3244/4,-3)*2.8-80000,IF(B3244&lt;6600000,ROUNDDOWN(B3244/4,-3)*3.2-440000,IF(B3244&lt;8500000,ROUNDDOWN(B3244*0.9,0)-1100000,B3244-1950000)))))))),IF(B3244&lt;651000,0,IF(B3244&lt;1900000,B3244-650000,IF(B3244&lt;3600000,ROUNDDOWN(B3244/4,-3)*2.8-80000,IF(B3244&lt;6600000,ROUNDDOWN(B3244/4,-3)*3.2-440000,IF(B3244&lt;8500000,ROUNDDOWN(B3244*0.9,0)-1100000,B3244-1950000))))))</f>
        <v/>
      </c>
      <c r="K3244" s="16">
        <f>IF(J3244&gt;23500000,NA(),IF(C3244=2026,IF(J3244&lt;=4890000,1040000,IF(J3244&lt;=6550000,670000,620000)),IF(J3244&lt;=1320000,950000,IF(J3244&lt;=3360000,880000,IF(J3244&lt;=4890000,680000,IF(J3244&lt;=6550000,630000,580000))))))</f>
        <v/>
      </c>
      <c r="L3244" s="16">
        <f>IF(D3244=1,IF(J3244&lt;=9000000,380000,IF(J3244&lt;=9500000,260000,IF(J3244&lt;=10000000,130000,0))),0)</f>
        <v/>
      </c>
      <c r="M3244" s="16">
        <f>IF(D3244=1,IF(J3244&lt;=9000000,330000,IF(J3244&lt;=9500000,220000,IF(J3244&lt;=10000000,110000,0))),0)</f>
        <v/>
      </c>
      <c r="N3244" s="16">
        <f>IF(D3244=1,IF(J3244&lt;=9000000,50000,IF(J3244&lt;=9500000,40000,IF(J3244&lt;=10000000,20000,0))),0)</f>
        <v/>
      </c>
      <c r="O3244" s="16">
        <f>MAX(0,ROUNDDOWN(J3244-G3244-K3244-L3244-E3244*380000-F3244*630000-H3244,-3))</f>
        <v/>
      </c>
      <c r="P3244" s="16">
        <f>MAX(0,ROUNDDOWN(J3244-G3244-430000-M3244-E3244*330000-F3244*450000-I3244,-3))</f>
        <v/>
      </c>
      <c r="Q3244" s="16">
        <f>50000+N3244+E3244*50000+F3244*180000</f>
        <v/>
      </c>
      <c r="R3244" s="16">
        <f>IF(P3244&lt;=2000000,MIN(Q3244,P3244),MAX(Q3244-(P3244-2000000),50000))*0.05</f>
        <v/>
      </c>
      <c r="S3244" s="16">
        <f>MAX(0,P3244*0.1-R3244)</f>
        <v/>
      </c>
      <c r="T3244" s="16">
        <f>Q3244+MAX(0,K3244-480000)</f>
        <v/>
      </c>
      <c r="U3244" s="16">
        <f>P3244-T3244</f>
        <v/>
      </c>
      <c r="V3244" s="17">
        <f>IF(U3244&lt;0,0,LOOKUP(U3244,{0,1950001,3300001,6950001,9000001,18000001,40000001},{0.05,0.1,0.2,0.23,0.33,0.4,0.45}))</f>
        <v/>
      </c>
      <c r="W3244" s="18">
        <f>IF(U3244&lt;0,0.9,0.9-V3244*1.021)</f>
        <v/>
      </c>
      <c r="X3244" s="16">
        <f>ROUNDDOWN(S3244*0.2/W3244+2000,0)</f>
        <v/>
      </c>
      <c r="Y3244" s="17">
        <f>IF(O3244&lt;=0,0,LOOKUP(O3244,{0,1950001,3300001,6950001,9000001,18000001,40000001},{0.05,0.1,0.2,0.23,0.33,0.4,0.45}))</f>
        <v/>
      </c>
    </row>
    <row r="3245">
      <c r="A3245" t="inlineStr">
        <is>
          <t>1万円刻み</t>
        </is>
      </c>
      <c r="B3245" s="16">
        <f>'3_1万円刻み'!$A$691</f>
        <v/>
      </c>
      <c r="C3245" t="n">
        <v>2025</v>
      </c>
      <c r="D3245" t="n">
        <v>0</v>
      </c>
      <c r="E3245" t="n">
        <v>0</v>
      </c>
      <c r="F3245" t="n">
        <v>0</v>
      </c>
      <c r="G3245" s="16">
        <f>ROUND(MIN(B3245/12,650000)*12*0.0915+MIN(B3245/12,1390000)*12*(0.0504+0)+B3245*0.005,0)</f>
        <v/>
      </c>
      <c r="H3245" t="n">
        <v>0</v>
      </c>
      <c r="I3245" t="n">
        <v>0</v>
      </c>
      <c r="J3245" s="16">
        <f>IF(C3245=2026,IF(B3245&lt;741000,0,IF(B3245&lt;2191000,B3245-740000,IF(B3245&lt;2193000,1451000,IF(B3245&lt;2196000,1453000,IF(B3245&lt;2200000,1456000,IF(B3245&lt;3600000,ROUNDDOWN(B3245/4,-3)*2.8-80000,IF(B3245&lt;6600000,ROUNDDOWN(B3245/4,-3)*3.2-440000,IF(B3245&lt;8500000,ROUNDDOWN(B3245*0.9,0)-1100000,B3245-1950000)))))))),IF(B3245&lt;651000,0,IF(B3245&lt;1900000,B3245-650000,IF(B3245&lt;3600000,ROUNDDOWN(B3245/4,-3)*2.8-80000,IF(B3245&lt;6600000,ROUNDDOWN(B3245/4,-3)*3.2-440000,IF(B3245&lt;8500000,ROUNDDOWN(B3245*0.9,0)-1100000,B3245-1950000))))))</f>
        <v/>
      </c>
      <c r="K3245" s="16">
        <f>IF(J3245&gt;23500000,NA(),IF(C3245=2026,IF(J3245&lt;=4890000,1040000,IF(J3245&lt;=6550000,670000,620000)),IF(J3245&lt;=1320000,950000,IF(J3245&lt;=3360000,880000,IF(J3245&lt;=4890000,680000,IF(J3245&lt;=6550000,630000,580000))))))</f>
        <v/>
      </c>
      <c r="L3245" s="16">
        <f>IF(D3245=1,IF(J3245&lt;=9000000,380000,IF(J3245&lt;=9500000,260000,IF(J3245&lt;=10000000,130000,0))),0)</f>
        <v/>
      </c>
      <c r="M3245" s="16">
        <f>IF(D3245=1,IF(J3245&lt;=9000000,330000,IF(J3245&lt;=9500000,220000,IF(J3245&lt;=10000000,110000,0))),0)</f>
        <v/>
      </c>
      <c r="N3245" s="16">
        <f>IF(D3245=1,IF(J3245&lt;=9000000,50000,IF(J3245&lt;=9500000,40000,IF(J3245&lt;=10000000,20000,0))),0)</f>
        <v/>
      </c>
      <c r="O3245" s="16">
        <f>MAX(0,ROUNDDOWN(J3245-G3245-K3245-L3245-E3245*380000-F3245*630000-H3245,-3))</f>
        <v/>
      </c>
      <c r="P3245" s="16">
        <f>MAX(0,ROUNDDOWN(J3245-G3245-430000-M3245-E3245*330000-F3245*450000-I3245,-3))</f>
        <v/>
      </c>
      <c r="Q3245" s="16">
        <f>50000+N3245+E3245*50000+F3245*180000</f>
        <v/>
      </c>
      <c r="R3245" s="16">
        <f>IF(P3245&lt;=2000000,MIN(Q3245,P3245),MAX(Q3245-(P3245-2000000),50000))*0.05</f>
        <v/>
      </c>
      <c r="S3245" s="16">
        <f>MAX(0,P3245*0.1-R3245)</f>
        <v/>
      </c>
      <c r="T3245" s="16">
        <f>Q3245+MAX(0,K3245-480000)</f>
        <v/>
      </c>
      <c r="U3245" s="16">
        <f>P3245-T3245</f>
        <v/>
      </c>
      <c r="V3245" s="17">
        <f>IF(U3245&lt;0,0,LOOKUP(U3245,{0,1950001,3300001,6950001,9000001,18000001,40000001},{0.05,0.1,0.2,0.23,0.33,0.4,0.45}))</f>
        <v/>
      </c>
      <c r="W3245" s="18">
        <f>IF(U3245&lt;0,0.9,0.9-V3245*1.021)</f>
        <v/>
      </c>
      <c r="X3245" s="16">
        <f>ROUNDDOWN(S3245*0.2/W3245+2000,0)</f>
        <v/>
      </c>
      <c r="Y3245" s="17">
        <f>IF(O3245&lt;=0,0,LOOKUP(O3245,{0,1950001,3300001,6950001,9000001,18000001,40000001},{0.05,0.1,0.2,0.23,0.33,0.4,0.45}))</f>
        <v/>
      </c>
    </row>
    <row r="3246">
      <c r="A3246" t="inlineStr">
        <is>
          <t>1万円刻み</t>
        </is>
      </c>
      <c r="B3246" s="16">
        <f>'3_1万円刻み'!$A$691</f>
        <v/>
      </c>
      <c r="C3246" t="n">
        <v>2026</v>
      </c>
      <c r="D3246" t="n">
        <v>0</v>
      </c>
      <c r="E3246" t="n">
        <v>0</v>
      </c>
      <c r="F3246" t="n">
        <v>0</v>
      </c>
      <c r="G3246" s="16">
        <f>ROUND(MIN(B3246/12,650000)*12*0.0915+MIN(B3246/12,1390000)*12*(0.0504+0)+B3246*0.005,0)</f>
        <v/>
      </c>
      <c r="H3246" t="n">
        <v>0</v>
      </c>
      <c r="I3246" t="n">
        <v>0</v>
      </c>
      <c r="J3246" s="16">
        <f>IF(C3246=2026,IF(B3246&lt;741000,0,IF(B3246&lt;2191000,B3246-740000,IF(B3246&lt;2193000,1451000,IF(B3246&lt;2196000,1453000,IF(B3246&lt;2200000,1456000,IF(B3246&lt;3600000,ROUNDDOWN(B3246/4,-3)*2.8-80000,IF(B3246&lt;6600000,ROUNDDOWN(B3246/4,-3)*3.2-440000,IF(B3246&lt;8500000,ROUNDDOWN(B3246*0.9,0)-1100000,B3246-1950000)))))))),IF(B3246&lt;651000,0,IF(B3246&lt;1900000,B3246-650000,IF(B3246&lt;3600000,ROUNDDOWN(B3246/4,-3)*2.8-80000,IF(B3246&lt;6600000,ROUNDDOWN(B3246/4,-3)*3.2-440000,IF(B3246&lt;8500000,ROUNDDOWN(B3246*0.9,0)-1100000,B3246-1950000))))))</f>
        <v/>
      </c>
      <c r="K3246" s="16">
        <f>IF(J3246&gt;23500000,NA(),IF(C3246=2026,IF(J3246&lt;=4890000,1040000,IF(J3246&lt;=6550000,670000,620000)),IF(J3246&lt;=1320000,950000,IF(J3246&lt;=3360000,880000,IF(J3246&lt;=4890000,680000,IF(J3246&lt;=6550000,630000,580000))))))</f>
        <v/>
      </c>
      <c r="L3246" s="16">
        <f>IF(D3246=1,IF(J3246&lt;=9000000,380000,IF(J3246&lt;=9500000,260000,IF(J3246&lt;=10000000,130000,0))),0)</f>
        <v/>
      </c>
      <c r="M3246" s="16">
        <f>IF(D3246=1,IF(J3246&lt;=9000000,330000,IF(J3246&lt;=9500000,220000,IF(J3246&lt;=10000000,110000,0))),0)</f>
        <v/>
      </c>
      <c r="N3246" s="16">
        <f>IF(D3246=1,IF(J3246&lt;=9000000,50000,IF(J3246&lt;=9500000,40000,IF(J3246&lt;=10000000,20000,0))),0)</f>
        <v/>
      </c>
      <c r="O3246" s="16">
        <f>MAX(0,ROUNDDOWN(J3246-G3246-K3246-L3246-E3246*380000-F3246*630000-H3246,-3))</f>
        <v/>
      </c>
      <c r="P3246" s="16">
        <f>MAX(0,ROUNDDOWN(J3246-G3246-430000-M3246-E3246*330000-F3246*450000-I3246,-3))</f>
        <v/>
      </c>
      <c r="Q3246" s="16">
        <f>50000+N3246+E3246*50000+F3246*180000</f>
        <v/>
      </c>
      <c r="R3246" s="16">
        <f>IF(P3246&lt;=2000000,MIN(Q3246,P3246),MAX(Q3246-(P3246-2000000),50000))*0.05</f>
        <v/>
      </c>
      <c r="S3246" s="16">
        <f>MAX(0,P3246*0.1-R3246)</f>
        <v/>
      </c>
      <c r="T3246" s="16">
        <f>Q3246+MAX(0,K3246-480000)</f>
        <v/>
      </c>
      <c r="U3246" s="16">
        <f>P3246-T3246</f>
        <v/>
      </c>
      <c r="V3246" s="17">
        <f>IF(U3246&lt;0,0,LOOKUP(U3246,{0,1950001,3300001,6950001,9000001,18000001,40000001},{0.05,0.1,0.2,0.23,0.33,0.4,0.45}))</f>
        <v/>
      </c>
      <c r="W3246" s="18">
        <f>IF(U3246&lt;0,0.9,0.9-V3246*1.021)</f>
        <v/>
      </c>
      <c r="X3246" s="16">
        <f>ROUNDDOWN(S3246*0.2/W3246+2000,0)</f>
        <v/>
      </c>
      <c r="Y3246" s="17">
        <f>IF(O3246&lt;=0,0,LOOKUP(O3246,{0,1950001,3300001,6950001,9000001,18000001,40000001},{0.05,0.1,0.2,0.23,0.33,0.4,0.45}))</f>
        <v/>
      </c>
    </row>
    <row r="3247">
      <c r="A3247" t="inlineStr">
        <is>
          <t>1万円刻み</t>
        </is>
      </c>
      <c r="B3247" s="16">
        <f>'3_1万円刻み'!$A$691</f>
        <v/>
      </c>
      <c r="C3247" t="n">
        <v>2025</v>
      </c>
      <c r="D3247" t="n">
        <v>1</v>
      </c>
      <c r="E3247" t="n">
        <v>0</v>
      </c>
      <c r="F3247" t="n">
        <v>0</v>
      </c>
      <c r="G3247" s="16">
        <f>ROUND(MIN(B3247/12,650000)*12*0.0915+MIN(B3247/12,1390000)*12*(0.0504+0)+B3247*0.005,0)</f>
        <v/>
      </c>
      <c r="H3247" t="n">
        <v>0</v>
      </c>
      <c r="I3247" t="n">
        <v>0</v>
      </c>
      <c r="J3247" s="16">
        <f>IF(C3247=2026,IF(B3247&lt;741000,0,IF(B3247&lt;2191000,B3247-740000,IF(B3247&lt;2193000,1451000,IF(B3247&lt;2196000,1453000,IF(B3247&lt;2200000,1456000,IF(B3247&lt;3600000,ROUNDDOWN(B3247/4,-3)*2.8-80000,IF(B3247&lt;6600000,ROUNDDOWN(B3247/4,-3)*3.2-440000,IF(B3247&lt;8500000,ROUNDDOWN(B3247*0.9,0)-1100000,B3247-1950000)))))))),IF(B3247&lt;651000,0,IF(B3247&lt;1900000,B3247-650000,IF(B3247&lt;3600000,ROUNDDOWN(B3247/4,-3)*2.8-80000,IF(B3247&lt;6600000,ROUNDDOWN(B3247/4,-3)*3.2-440000,IF(B3247&lt;8500000,ROUNDDOWN(B3247*0.9,0)-1100000,B3247-1950000))))))</f>
        <v/>
      </c>
      <c r="K3247" s="16">
        <f>IF(J3247&gt;23500000,NA(),IF(C3247=2026,IF(J3247&lt;=4890000,1040000,IF(J3247&lt;=6550000,670000,620000)),IF(J3247&lt;=1320000,950000,IF(J3247&lt;=3360000,880000,IF(J3247&lt;=4890000,680000,IF(J3247&lt;=6550000,630000,580000))))))</f>
        <v/>
      </c>
      <c r="L3247" s="16">
        <f>IF(D3247=1,IF(J3247&lt;=9000000,380000,IF(J3247&lt;=9500000,260000,IF(J3247&lt;=10000000,130000,0))),0)</f>
        <v/>
      </c>
      <c r="M3247" s="16">
        <f>IF(D3247=1,IF(J3247&lt;=9000000,330000,IF(J3247&lt;=9500000,220000,IF(J3247&lt;=10000000,110000,0))),0)</f>
        <v/>
      </c>
      <c r="N3247" s="16">
        <f>IF(D3247=1,IF(J3247&lt;=9000000,50000,IF(J3247&lt;=9500000,40000,IF(J3247&lt;=10000000,20000,0))),0)</f>
        <v/>
      </c>
      <c r="O3247" s="16">
        <f>MAX(0,ROUNDDOWN(J3247-G3247-K3247-L3247-E3247*380000-F3247*630000-H3247,-3))</f>
        <v/>
      </c>
      <c r="P3247" s="16">
        <f>MAX(0,ROUNDDOWN(J3247-G3247-430000-M3247-E3247*330000-F3247*450000-I3247,-3))</f>
        <v/>
      </c>
      <c r="Q3247" s="16">
        <f>50000+N3247+E3247*50000+F3247*180000</f>
        <v/>
      </c>
      <c r="R3247" s="16">
        <f>IF(P3247&lt;=2000000,MIN(Q3247,P3247),MAX(Q3247-(P3247-2000000),50000))*0.05</f>
        <v/>
      </c>
      <c r="S3247" s="16">
        <f>MAX(0,P3247*0.1-R3247)</f>
        <v/>
      </c>
      <c r="T3247" s="16">
        <f>Q3247+MAX(0,K3247-480000)</f>
        <v/>
      </c>
      <c r="U3247" s="16">
        <f>P3247-T3247</f>
        <v/>
      </c>
      <c r="V3247" s="17">
        <f>IF(U3247&lt;0,0,LOOKUP(U3247,{0,1950001,3300001,6950001,9000001,18000001,40000001},{0.05,0.1,0.2,0.23,0.33,0.4,0.45}))</f>
        <v/>
      </c>
      <c r="W3247" s="18">
        <f>IF(U3247&lt;0,0.9,0.9-V3247*1.021)</f>
        <v/>
      </c>
      <c r="X3247" s="16">
        <f>ROUNDDOWN(S3247*0.2/W3247+2000,0)</f>
        <v/>
      </c>
      <c r="Y3247" s="17">
        <f>IF(O3247&lt;=0,0,LOOKUP(O3247,{0,1950001,3300001,6950001,9000001,18000001,40000001},{0.05,0.1,0.2,0.23,0.33,0.4,0.45}))</f>
        <v/>
      </c>
    </row>
    <row r="3248">
      <c r="A3248" t="inlineStr">
        <is>
          <t>1万円刻み</t>
        </is>
      </c>
      <c r="B3248" s="16">
        <f>'3_1万円刻み'!$A$691</f>
        <v/>
      </c>
      <c r="C3248" t="n">
        <v>2026</v>
      </c>
      <c r="D3248" t="n">
        <v>1</v>
      </c>
      <c r="E3248" t="n">
        <v>0</v>
      </c>
      <c r="F3248" t="n">
        <v>0</v>
      </c>
      <c r="G3248" s="16">
        <f>ROUND(MIN(B3248/12,650000)*12*0.0915+MIN(B3248/12,1390000)*12*(0.0504+0)+B3248*0.005,0)</f>
        <v/>
      </c>
      <c r="H3248" t="n">
        <v>0</v>
      </c>
      <c r="I3248" t="n">
        <v>0</v>
      </c>
      <c r="J3248" s="16">
        <f>IF(C3248=2026,IF(B3248&lt;741000,0,IF(B3248&lt;2191000,B3248-740000,IF(B3248&lt;2193000,1451000,IF(B3248&lt;2196000,1453000,IF(B3248&lt;2200000,1456000,IF(B3248&lt;3600000,ROUNDDOWN(B3248/4,-3)*2.8-80000,IF(B3248&lt;6600000,ROUNDDOWN(B3248/4,-3)*3.2-440000,IF(B3248&lt;8500000,ROUNDDOWN(B3248*0.9,0)-1100000,B3248-1950000)))))))),IF(B3248&lt;651000,0,IF(B3248&lt;1900000,B3248-650000,IF(B3248&lt;3600000,ROUNDDOWN(B3248/4,-3)*2.8-80000,IF(B3248&lt;6600000,ROUNDDOWN(B3248/4,-3)*3.2-440000,IF(B3248&lt;8500000,ROUNDDOWN(B3248*0.9,0)-1100000,B3248-1950000))))))</f>
        <v/>
      </c>
      <c r="K3248" s="16">
        <f>IF(J3248&gt;23500000,NA(),IF(C3248=2026,IF(J3248&lt;=4890000,1040000,IF(J3248&lt;=6550000,670000,620000)),IF(J3248&lt;=1320000,950000,IF(J3248&lt;=3360000,880000,IF(J3248&lt;=4890000,680000,IF(J3248&lt;=6550000,630000,580000))))))</f>
        <v/>
      </c>
      <c r="L3248" s="16">
        <f>IF(D3248=1,IF(J3248&lt;=9000000,380000,IF(J3248&lt;=9500000,260000,IF(J3248&lt;=10000000,130000,0))),0)</f>
        <v/>
      </c>
      <c r="M3248" s="16">
        <f>IF(D3248=1,IF(J3248&lt;=9000000,330000,IF(J3248&lt;=9500000,220000,IF(J3248&lt;=10000000,110000,0))),0)</f>
        <v/>
      </c>
      <c r="N3248" s="16">
        <f>IF(D3248=1,IF(J3248&lt;=9000000,50000,IF(J3248&lt;=9500000,40000,IF(J3248&lt;=10000000,20000,0))),0)</f>
        <v/>
      </c>
      <c r="O3248" s="16">
        <f>MAX(0,ROUNDDOWN(J3248-G3248-K3248-L3248-E3248*380000-F3248*630000-H3248,-3))</f>
        <v/>
      </c>
      <c r="P3248" s="16">
        <f>MAX(0,ROUNDDOWN(J3248-G3248-430000-M3248-E3248*330000-F3248*450000-I3248,-3))</f>
        <v/>
      </c>
      <c r="Q3248" s="16">
        <f>50000+N3248+E3248*50000+F3248*180000</f>
        <v/>
      </c>
      <c r="R3248" s="16">
        <f>IF(P3248&lt;=2000000,MIN(Q3248,P3248),MAX(Q3248-(P3248-2000000),50000))*0.05</f>
        <v/>
      </c>
      <c r="S3248" s="16">
        <f>MAX(0,P3248*0.1-R3248)</f>
        <v/>
      </c>
      <c r="T3248" s="16">
        <f>Q3248+MAX(0,K3248-480000)</f>
        <v/>
      </c>
      <c r="U3248" s="16">
        <f>P3248-T3248</f>
        <v/>
      </c>
      <c r="V3248" s="17">
        <f>IF(U3248&lt;0,0,LOOKUP(U3248,{0,1950001,3300001,6950001,9000001,18000001,40000001},{0.05,0.1,0.2,0.23,0.33,0.4,0.45}))</f>
        <v/>
      </c>
      <c r="W3248" s="18">
        <f>IF(U3248&lt;0,0.9,0.9-V3248*1.021)</f>
        <v/>
      </c>
      <c r="X3248" s="16">
        <f>ROUNDDOWN(S3248*0.2/W3248+2000,0)</f>
        <v/>
      </c>
      <c r="Y3248" s="17">
        <f>IF(O3248&lt;=0,0,LOOKUP(O3248,{0,1950001,3300001,6950001,9000001,18000001,40000001},{0.05,0.1,0.2,0.23,0.33,0.4,0.45}))</f>
        <v/>
      </c>
    </row>
    <row r="3249">
      <c r="A3249" t="inlineStr">
        <is>
          <t>1万円刻み</t>
        </is>
      </c>
      <c r="B3249" s="16">
        <f>'3_1万円刻み'!$A$692</f>
        <v/>
      </c>
      <c r="C3249" t="n">
        <v>2025</v>
      </c>
      <c r="D3249" t="n">
        <v>0</v>
      </c>
      <c r="E3249" t="n">
        <v>0</v>
      </c>
      <c r="F3249" t="n">
        <v>0</v>
      </c>
      <c r="G3249" s="16">
        <f>ROUND(MIN(B3249/12,650000)*12*0.0915+MIN(B3249/12,1390000)*12*(0.0504+0)+B3249*0.005,0)</f>
        <v/>
      </c>
      <c r="H3249" t="n">
        <v>0</v>
      </c>
      <c r="I3249" t="n">
        <v>0</v>
      </c>
      <c r="J3249" s="16">
        <f>IF(C3249=2026,IF(B3249&lt;741000,0,IF(B3249&lt;2191000,B3249-740000,IF(B3249&lt;2193000,1451000,IF(B3249&lt;2196000,1453000,IF(B3249&lt;2200000,1456000,IF(B3249&lt;3600000,ROUNDDOWN(B3249/4,-3)*2.8-80000,IF(B3249&lt;6600000,ROUNDDOWN(B3249/4,-3)*3.2-440000,IF(B3249&lt;8500000,ROUNDDOWN(B3249*0.9,0)-1100000,B3249-1950000)))))))),IF(B3249&lt;651000,0,IF(B3249&lt;1900000,B3249-650000,IF(B3249&lt;3600000,ROUNDDOWN(B3249/4,-3)*2.8-80000,IF(B3249&lt;6600000,ROUNDDOWN(B3249/4,-3)*3.2-440000,IF(B3249&lt;8500000,ROUNDDOWN(B3249*0.9,0)-1100000,B3249-1950000))))))</f>
        <v/>
      </c>
      <c r="K3249" s="16">
        <f>IF(J3249&gt;23500000,NA(),IF(C3249=2026,IF(J3249&lt;=4890000,1040000,IF(J3249&lt;=6550000,670000,620000)),IF(J3249&lt;=1320000,950000,IF(J3249&lt;=3360000,880000,IF(J3249&lt;=4890000,680000,IF(J3249&lt;=6550000,630000,580000))))))</f>
        <v/>
      </c>
      <c r="L3249" s="16">
        <f>IF(D3249=1,IF(J3249&lt;=9000000,380000,IF(J3249&lt;=9500000,260000,IF(J3249&lt;=10000000,130000,0))),0)</f>
        <v/>
      </c>
      <c r="M3249" s="16">
        <f>IF(D3249=1,IF(J3249&lt;=9000000,330000,IF(J3249&lt;=9500000,220000,IF(J3249&lt;=10000000,110000,0))),0)</f>
        <v/>
      </c>
      <c r="N3249" s="16">
        <f>IF(D3249=1,IF(J3249&lt;=9000000,50000,IF(J3249&lt;=9500000,40000,IF(J3249&lt;=10000000,20000,0))),0)</f>
        <v/>
      </c>
      <c r="O3249" s="16">
        <f>MAX(0,ROUNDDOWN(J3249-G3249-K3249-L3249-E3249*380000-F3249*630000-H3249,-3))</f>
        <v/>
      </c>
      <c r="P3249" s="16">
        <f>MAX(0,ROUNDDOWN(J3249-G3249-430000-M3249-E3249*330000-F3249*450000-I3249,-3))</f>
        <v/>
      </c>
      <c r="Q3249" s="16">
        <f>50000+N3249+E3249*50000+F3249*180000</f>
        <v/>
      </c>
      <c r="R3249" s="16">
        <f>IF(P3249&lt;=2000000,MIN(Q3249,P3249),MAX(Q3249-(P3249-2000000),50000))*0.05</f>
        <v/>
      </c>
      <c r="S3249" s="16">
        <f>MAX(0,P3249*0.1-R3249)</f>
        <v/>
      </c>
      <c r="T3249" s="16">
        <f>Q3249+MAX(0,K3249-480000)</f>
        <v/>
      </c>
      <c r="U3249" s="16">
        <f>P3249-T3249</f>
        <v/>
      </c>
      <c r="V3249" s="17">
        <f>IF(U3249&lt;0,0,LOOKUP(U3249,{0,1950001,3300001,6950001,9000001,18000001,40000001},{0.05,0.1,0.2,0.23,0.33,0.4,0.45}))</f>
        <v/>
      </c>
      <c r="W3249" s="18">
        <f>IF(U3249&lt;0,0.9,0.9-V3249*1.021)</f>
        <v/>
      </c>
      <c r="X3249" s="16">
        <f>ROUNDDOWN(S3249*0.2/W3249+2000,0)</f>
        <v/>
      </c>
      <c r="Y3249" s="17">
        <f>IF(O3249&lt;=0,0,LOOKUP(O3249,{0,1950001,3300001,6950001,9000001,18000001,40000001},{0.05,0.1,0.2,0.23,0.33,0.4,0.45}))</f>
        <v/>
      </c>
    </row>
    <row r="3250">
      <c r="A3250" t="inlineStr">
        <is>
          <t>1万円刻み</t>
        </is>
      </c>
      <c r="B3250" s="16">
        <f>'3_1万円刻み'!$A$692</f>
        <v/>
      </c>
      <c r="C3250" t="n">
        <v>2026</v>
      </c>
      <c r="D3250" t="n">
        <v>0</v>
      </c>
      <c r="E3250" t="n">
        <v>0</v>
      </c>
      <c r="F3250" t="n">
        <v>0</v>
      </c>
      <c r="G3250" s="16">
        <f>ROUND(MIN(B3250/12,650000)*12*0.0915+MIN(B3250/12,1390000)*12*(0.0504+0)+B3250*0.005,0)</f>
        <v/>
      </c>
      <c r="H3250" t="n">
        <v>0</v>
      </c>
      <c r="I3250" t="n">
        <v>0</v>
      </c>
      <c r="J3250" s="16">
        <f>IF(C3250=2026,IF(B3250&lt;741000,0,IF(B3250&lt;2191000,B3250-740000,IF(B3250&lt;2193000,1451000,IF(B3250&lt;2196000,1453000,IF(B3250&lt;2200000,1456000,IF(B3250&lt;3600000,ROUNDDOWN(B3250/4,-3)*2.8-80000,IF(B3250&lt;6600000,ROUNDDOWN(B3250/4,-3)*3.2-440000,IF(B3250&lt;8500000,ROUNDDOWN(B3250*0.9,0)-1100000,B3250-1950000)))))))),IF(B3250&lt;651000,0,IF(B3250&lt;1900000,B3250-650000,IF(B3250&lt;3600000,ROUNDDOWN(B3250/4,-3)*2.8-80000,IF(B3250&lt;6600000,ROUNDDOWN(B3250/4,-3)*3.2-440000,IF(B3250&lt;8500000,ROUNDDOWN(B3250*0.9,0)-1100000,B3250-1950000))))))</f>
        <v/>
      </c>
      <c r="K3250" s="16">
        <f>IF(J3250&gt;23500000,NA(),IF(C3250=2026,IF(J3250&lt;=4890000,1040000,IF(J3250&lt;=6550000,670000,620000)),IF(J3250&lt;=1320000,950000,IF(J3250&lt;=3360000,880000,IF(J3250&lt;=4890000,680000,IF(J3250&lt;=6550000,630000,580000))))))</f>
        <v/>
      </c>
      <c r="L3250" s="16">
        <f>IF(D3250=1,IF(J3250&lt;=9000000,380000,IF(J3250&lt;=9500000,260000,IF(J3250&lt;=10000000,130000,0))),0)</f>
        <v/>
      </c>
      <c r="M3250" s="16">
        <f>IF(D3250=1,IF(J3250&lt;=9000000,330000,IF(J3250&lt;=9500000,220000,IF(J3250&lt;=10000000,110000,0))),0)</f>
        <v/>
      </c>
      <c r="N3250" s="16">
        <f>IF(D3250=1,IF(J3250&lt;=9000000,50000,IF(J3250&lt;=9500000,40000,IF(J3250&lt;=10000000,20000,0))),0)</f>
        <v/>
      </c>
      <c r="O3250" s="16">
        <f>MAX(0,ROUNDDOWN(J3250-G3250-K3250-L3250-E3250*380000-F3250*630000-H3250,-3))</f>
        <v/>
      </c>
      <c r="P3250" s="16">
        <f>MAX(0,ROUNDDOWN(J3250-G3250-430000-M3250-E3250*330000-F3250*450000-I3250,-3))</f>
        <v/>
      </c>
      <c r="Q3250" s="16">
        <f>50000+N3250+E3250*50000+F3250*180000</f>
        <v/>
      </c>
      <c r="R3250" s="16">
        <f>IF(P3250&lt;=2000000,MIN(Q3250,P3250),MAX(Q3250-(P3250-2000000),50000))*0.05</f>
        <v/>
      </c>
      <c r="S3250" s="16">
        <f>MAX(0,P3250*0.1-R3250)</f>
        <v/>
      </c>
      <c r="T3250" s="16">
        <f>Q3250+MAX(0,K3250-480000)</f>
        <v/>
      </c>
      <c r="U3250" s="16">
        <f>P3250-T3250</f>
        <v/>
      </c>
      <c r="V3250" s="17">
        <f>IF(U3250&lt;0,0,LOOKUP(U3250,{0,1950001,3300001,6950001,9000001,18000001,40000001},{0.05,0.1,0.2,0.23,0.33,0.4,0.45}))</f>
        <v/>
      </c>
      <c r="W3250" s="18">
        <f>IF(U3250&lt;0,0.9,0.9-V3250*1.021)</f>
        <v/>
      </c>
      <c r="X3250" s="16">
        <f>ROUNDDOWN(S3250*0.2/W3250+2000,0)</f>
        <v/>
      </c>
      <c r="Y3250" s="17">
        <f>IF(O3250&lt;=0,0,LOOKUP(O3250,{0,1950001,3300001,6950001,9000001,18000001,40000001},{0.05,0.1,0.2,0.23,0.33,0.4,0.45}))</f>
        <v/>
      </c>
    </row>
    <row r="3251">
      <c r="A3251" t="inlineStr">
        <is>
          <t>1万円刻み</t>
        </is>
      </c>
      <c r="B3251" s="16">
        <f>'3_1万円刻み'!$A$692</f>
        <v/>
      </c>
      <c r="C3251" t="n">
        <v>2025</v>
      </c>
      <c r="D3251" t="n">
        <v>1</v>
      </c>
      <c r="E3251" t="n">
        <v>0</v>
      </c>
      <c r="F3251" t="n">
        <v>0</v>
      </c>
      <c r="G3251" s="16">
        <f>ROUND(MIN(B3251/12,650000)*12*0.0915+MIN(B3251/12,1390000)*12*(0.0504+0)+B3251*0.005,0)</f>
        <v/>
      </c>
      <c r="H3251" t="n">
        <v>0</v>
      </c>
      <c r="I3251" t="n">
        <v>0</v>
      </c>
      <c r="J3251" s="16">
        <f>IF(C3251=2026,IF(B3251&lt;741000,0,IF(B3251&lt;2191000,B3251-740000,IF(B3251&lt;2193000,1451000,IF(B3251&lt;2196000,1453000,IF(B3251&lt;2200000,1456000,IF(B3251&lt;3600000,ROUNDDOWN(B3251/4,-3)*2.8-80000,IF(B3251&lt;6600000,ROUNDDOWN(B3251/4,-3)*3.2-440000,IF(B3251&lt;8500000,ROUNDDOWN(B3251*0.9,0)-1100000,B3251-1950000)))))))),IF(B3251&lt;651000,0,IF(B3251&lt;1900000,B3251-650000,IF(B3251&lt;3600000,ROUNDDOWN(B3251/4,-3)*2.8-80000,IF(B3251&lt;6600000,ROUNDDOWN(B3251/4,-3)*3.2-440000,IF(B3251&lt;8500000,ROUNDDOWN(B3251*0.9,0)-1100000,B3251-1950000))))))</f>
        <v/>
      </c>
      <c r="K3251" s="16">
        <f>IF(J3251&gt;23500000,NA(),IF(C3251=2026,IF(J3251&lt;=4890000,1040000,IF(J3251&lt;=6550000,670000,620000)),IF(J3251&lt;=1320000,950000,IF(J3251&lt;=3360000,880000,IF(J3251&lt;=4890000,680000,IF(J3251&lt;=6550000,630000,580000))))))</f>
        <v/>
      </c>
      <c r="L3251" s="16">
        <f>IF(D3251=1,IF(J3251&lt;=9000000,380000,IF(J3251&lt;=9500000,260000,IF(J3251&lt;=10000000,130000,0))),0)</f>
        <v/>
      </c>
      <c r="M3251" s="16">
        <f>IF(D3251=1,IF(J3251&lt;=9000000,330000,IF(J3251&lt;=9500000,220000,IF(J3251&lt;=10000000,110000,0))),0)</f>
        <v/>
      </c>
      <c r="N3251" s="16">
        <f>IF(D3251=1,IF(J3251&lt;=9000000,50000,IF(J3251&lt;=9500000,40000,IF(J3251&lt;=10000000,20000,0))),0)</f>
        <v/>
      </c>
      <c r="O3251" s="16">
        <f>MAX(0,ROUNDDOWN(J3251-G3251-K3251-L3251-E3251*380000-F3251*630000-H3251,-3))</f>
        <v/>
      </c>
      <c r="P3251" s="16">
        <f>MAX(0,ROUNDDOWN(J3251-G3251-430000-M3251-E3251*330000-F3251*450000-I3251,-3))</f>
        <v/>
      </c>
      <c r="Q3251" s="16">
        <f>50000+N3251+E3251*50000+F3251*180000</f>
        <v/>
      </c>
      <c r="R3251" s="16">
        <f>IF(P3251&lt;=2000000,MIN(Q3251,P3251),MAX(Q3251-(P3251-2000000),50000))*0.05</f>
        <v/>
      </c>
      <c r="S3251" s="16">
        <f>MAX(0,P3251*0.1-R3251)</f>
        <v/>
      </c>
      <c r="T3251" s="16">
        <f>Q3251+MAX(0,K3251-480000)</f>
        <v/>
      </c>
      <c r="U3251" s="16">
        <f>P3251-T3251</f>
        <v/>
      </c>
      <c r="V3251" s="17">
        <f>IF(U3251&lt;0,0,LOOKUP(U3251,{0,1950001,3300001,6950001,9000001,18000001,40000001},{0.05,0.1,0.2,0.23,0.33,0.4,0.45}))</f>
        <v/>
      </c>
      <c r="W3251" s="18">
        <f>IF(U3251&lt;0,0.9,0.9-V3251*1.021)</f>
        <v/>
      </c>
      <c r="X3251" s="16">
        <f>ROUNDDOWN(S3251*0.2/W3251+2000,0)</f>
        <v/>
      </c>
      <c r="Y3251" s="17">
        <f>IF(O3251&lt;=0,0,LOOKUP(O3251,{0,1950001,3300001,6950001,9000001,18000001,40000001},{0.05,0.1,0.2,0.23,0.33,0.4,0.45}))</f>
        <v/>
      </c>
    </row>
    <row r="3252">
      <c r="A3252" t="inlineStr">
        <is>
          <t>1万円刻み</t>
        </is>
      </c>
      <c r="B3252" s="16">
        <f>'3_1万円刻み'!$A$692</f>
        <v/>
      </c>
      <c r="C3252" t="n">
        <v>2026</v>
      </c>
      <c r="D3252" t="n">
        <v>1</v>
      </c>
      <c r="E3252" t="n">
        <v>0</v>
      </c>
      <c r="F3252" t="n">
        <v>0</v>
      </c>
      <c r="G3252" s="16">
        <f>ROUND(MIN(B3252/12,650000)*12*0.0915+MIN(B3252/12,1390000)*12*(0.0504+0)+B3252*0.005,0)</f>
        <v/>
      </c>
      <c r="H3252" t="n">
        <v>0</v>
      </c>
      <c r="I3252" t="n">
        <v>0</v>
      </c>
      <c r="J3252" s="16">
        <f>IF(C3252=2026,IF(B3252&lt;741000,0,IF(B3252&lt;2191000,B3252-740000,IF(B3252&lt;2193000,1451000,IF(B3252&lt;2196000,1453000,IF(B3252&lt;2200000,1456000,IF(B3252&lt;3600000,ROUNDDOWN(B3252/4,-3)*2.8-80000,IF(B3252&lt;6600000,ROUNDDOWN(B3252/4,-3)*3.2-440000,IF(B3252&lt;8500000,ROUNDDOWN(B3252*0.9,0)-1100000,B3252-1950000)))))))),IF(B3252&lt;651000,0,IF(B3252&lt;1900000,B3252-650000,IF(B3252&lt;3600000,ROUNDDOWN(B3252/4,-3)*2.8-80000,IF(B3252&lt;6600000,ROUNDDOWN(B3252/4,-3)*3.2-440000,IF(B3252&lt;8500000,ROUNDDOWN(B3252*0.9,0)-1100000,B3252-1950000))))))</f>
        <v/>
      </c>
      <c r="K3252" s="16">
        <f>IF(J3252&gt;23500000,NA(),IF(C3252=2026,IF(J3252&lt;=4890000,1040000,IF(J3252&lt;=6550000,670000,620000)),IF(J3252&lt;=1320000,950000,IF(J3252&lt;=3360000,880000,IF(J3252&lt;=4890000,680000,IF(J3252&lt;=6550000,630000,580000))))))</f>
        <v/>
      </c>
      <c r="L3252" s="16">
        <f>IF(D3252=1,IF(J3252&lt;=9000000,380000,IF(J3252&lt;=9500000,260000,IF(J3252&lt;=10000000,130000,0))),0)</f>
        <v/>
      </c>
      <c r="M3252" s="16">
        <f>IF(D3252=1,IF(J3252&lt;=9000000,330000,IF(J3252&lt;=9500000,220000,IF(J3252&lt;=10000000,110000,0))),0)</f>
        <v/>
      </c>
      <c r="N3252" s="16">
        <f>IF(D3252=1,IF(J3252&lt;=9000000,50000,IF(J3252&lt;=9500000,40000,IF(J3252&lt;=10000000,20000,0))),0)</f>
        <v/>
      </c>
      <c r="O3252" s="16">
        <f>MAX(0,ROUNDDOWN(J3252-G3252-K3252-L3252-E3252*380000-F3252*630000-H3252,-3))</f>
        <v/>
      </c>
      <c r="P3252" s="16">
        <f>MAX(0,ROUNDDOWN(J3252-G3252-430000-M3252-E3252*330000-F3252*450000-I3252,-3))</f>
        <v/>
      </c>
      <c r="Q3252" s="16">
        <f>50000+N3252+E3252*50000+F3252*180000</f>
        <v/>
      </c>
      <c r="R3252" s="16">
        <f>IF(P3252&lt;=2000000,MIN(Q3252,P3252),MAX(Q3252-(P3252-2000000),50000))*0.05</f>
        <v/>
      </c>
      <c r="S3252" s="16">
        <f>MAX(0,P3252*0.1-R3252)</f>
        <v/>
      </c>
      <c r="T3252" s="16">
        <f>Q3252+MAX(0,K3252-480000)</f>
        <v/>
      </c>
      <c r="U3252" s="16">
        <f>P3252-T3252</f>
        <v/>
      </c>
      <c r="V3252" s="17">
        <f>IF(U3252&lt;0,0,LOOKUP(U3252,{0,1950001,3300001,6950001,9000001,18000001,40000001},{0.05,0.1,0.2,0.23,0.33,0.4,0.45}))</f>
        <v/>
      </c>
      <c r="W3252" s="18">
        <f>IF(U3252&lt;0,0.9,0.9-V3252*1.021)</f>
        <v/>
      </c>
      <c r="X3252" s="16">
        <f>ROUNDDOWN(S3252*0.2/W3252+2000,0)</f>
        <v/>
      </c>
      <c r="Y3252" s="17">
        <f>IF(O3252&lt;=0,0,LOOKUP(O3252,{0,1950001,3300001,6950001,9000001,18000001,40000001},{0.05,0.1,0.2,0.23,0.33,0.4,0.45}))</f>
        <v/>
      </c>
    </row>
    <row r="3253">
      <c r="A3253" t="inlineStr">
        <is>
          <t>1万円刻み</t>
        </is>
      </c>
      <c r="B3253" s="16">
        <f>'3_1万円刻み'!$A$693</f>
        <v/>
      </c>
      <c r="C3253" t="n">
        <v>2025</v>
      </c>
      <c r="D3253" t="n">
        <v>0</v>
      </c>
      <c r="E3253" t="n">
        <v>0</v>
      </c>
      <c r="F3253" t="n">
        <v>0</v>
      </c>
      <c r="G3253" s="16">
        <f>ROUND(MIN(B3253/12,650000)*12*0.0915+MIN(B3253/12,1390000)*12*(0.0504+0)+B3253*0.005,0)</f>
        <v/>
      </c>
      <c r="H3253" t="n">
        <v>0</v>
      </c>
      <c r="I3253" t="n">
        <v>0</v>
      </c>
      <c r="J3253" s="16">
        <f>IF(C3253=2026,IF(B3253&lt;741000,0,IF(B3253&lt;2191000,B3253-740000,IF(B3253&lt;2193000,1451000,IF(B3253&lt;2196000,1453000,IF(B3253&lt;2200000,1456000,IF(B3253&lt;3600000,ROUNDDOWN(B3253/4,-3)*2.8-80000,IF(B3253&lt;6600000,ROUNDDOWN(B3253/4,-3)*3.2-440000,IF(B3253&lt;8500000,ROUNDDOWN(B3253*0.9,0)-1100000,B3253-1950000)))))))),IF(B3253&lt;651000,0,IF(B3253&lt;1900000,B3253-650000,IF(B3253&lt;3600000,ROUNDDOWN(B3253/4,-3)*2.8-80000,IF(B3253&lt;6600000,ROUNDDOWN(B3253/4,-3)*3.2-440000,IF(B3253&lt;8500000,ROUNDDOWN(B3253*0.9,0)-1100000,B3253-1950000))))))</f>
        <v/>
      </c>
      <c r="K3253" s="16">
        <f>IF(J3253&gt;23500000,NA(),IF(C3253=2026,IF(J3253&lt;=4890000,1040000,IF(J3253&lt;=6550000,670000,620000)),IF(J3253&lt;=1320000,950000,IF(J3253&lt;=3360000,880000,IF(J3253&lt;=4890000,680000,IF(J3253&lt;=6550000,630000,580000))))))</f>
        <v/>
      </c>
      <c r="L3253" s="16">
        <f>IF(D3253=1,IF(J3253&lt;=9000000,380000,IF(J3253&lt;=9500000,260000,IF(J3253&lt;=10000000,130000,0))),0)</f>
        <v/>
      </c>
      <c r="M3253" s="16">
        <f>IF(D3253=1,IF(J3253&lt;=9000000,330000,IF(J3253&lt;=9500000,220000,IF(J3253&lt;=10000000,110000,0))),0)</f>
        <v/>
      </c>
      <c r="N3253" s="16">
        <f>IF(D3253=1,IF(J3253&lt;=9000000,50000,IF(J3253&lt;=9500000,40000,IF(J3253&lt;=10000000,20000,0))),0)</f>
        <v/>
      </c>
      <c r="O3253" s="16">
        <f>MAX(0,ROUNDDOWN(J3253-G3253-K3253-L3253-E3253*380000-F3253*630000-H3253,-3))</f>
        <v/>
      </c>
      <c r="P3253" s="16">
        <f>MAX(0,ROUNDDOWN(J3253-G3253-430000-M3253-E3253*330000-F3253*450000-I3253,-3))</f>
        <v/>
      </c>
      <c r="Q3253" s="16">
        <f>50000+N3253+E3253*50000+F3253*180000</f>
        <v/>
      </c>
      <c r="R3253" s="16">
        <f>IF(P3253&lt;=2000000,MIN(Q3253,P3253),MAX(Q3253-(P3253-2000000),50000))*0.05</f>
        <v/>
      </c>
      <c r="S3253" s="16">
        <f>MAX(0,P3253*0.1-R3253)</f>
        <v/>
      </c>
      <c r="T3253" s="16">
        <f>Q3253+MAX(0,K3253-480000)</f>
        <v/>
      </c>
      <c r="U3253" s="16">
        <f>P3253-T3253</f>
        <v/>
      </c>
      <c r="V3253" s="17">
        <f>IF(U3253&lt;0,0,LOOKUP(U3253,{0,1950001,3300001,6950001,9000001,18000001,40000001},{0.05,0.1,0.2,0.23,0.33,0.4,0.45}))</f>
        <v/>
      </c>
      <c r="W3253" s="18">
        <f>IF(U3253&lt;0,0.9,0.9-V3253*1.021)</f>
        <v/>
      </c>
      <c r="X3253" s="16">
        <f>ROUNDDOWN(S3253*0.2/W3253+2000,0)</f>
        <v/>
      </c>
      <c r="Y3253" s="17">
        <f>IF(O3253&lt;=0,0,LOOKUP(O3253,{0,1950001,3300001,6950001,9000001,18000001,40000001},{0.05,0.1,0.2,0.23,0.33,0.4,0.45}))</f>
        <v/>
      </c>
    </row>
    <row r="3254">
      <c r="A3254" t="inlineStr">
        <is>
          <t>1万円刻み</t>
        </is>
      </c>
      <c r="B3254" s="16">
        <f>'3_1万円刻み'!$A$693</f>
        <v/>
      </c>
      <c r="C3254" t="n">
        <v>2026</v>
      </c>
      <c r="D3254" t="n">
        <v>0</v>
      </c>
      <c r="E3254" t="n">
        <v>0</v>
      </c>
      <c r="F3254" t="n">
        <v>0</v>
      </c>
      <c r="G3254" s="16">
        <f>ROUND(MIN(B3254/12,650000)*12*0.0915+MIN(B3254/12,1390000)*12*(0.0504+0)+B3254*0.005,0)</f>
        <v/>
      </c>
      <c r="H3254" t="n">
        <v>0</v>
      </c>
      <c r="I3254" t="n">
        <v>0</v>
      </c>
      <c r="J3254" s="16">
        <f>IF(C3254=2026,IF(B3254&lt;741000,0,IF(B3254&lt;2191000,B3254-740000,IF(B3254&lt;2193000,1451000,IF(B3254&lt;2196000,1453000,IF(B3254&lt;2200000,1456000,IF(B3254&lt;3600000,ROUNDDOWN(B3254/4,-3)*2.8-80000,IF(B3254&lt;6600000,ROUNDDOWN(B3254/4,-3)*3.2-440000,IF(B3254&lt;8500000,ROUNDDOWN(B3254*0.9,0)-1100000,B3254-1950000)))))))),IF(B3254&lt;651000,0,IF(B3254&lt;1900000,B3254-650000,IF(B3254&lt;3600000,ROUNDDOWN(B3254/4,-3)*2.8-80000,IF(B3254&lt;6600000,ROUNDDOWN(B3254/4,-3)*3.2-440000,IF(B3254&lt;8500000,ROUNDDOWN(B3254*0.9,0)-1100000,B3254-1950000))))))</f>
        <v/>
      </c>
      <c r="K3254" s="16">
        <f>IF(J3254&gt;23500000,NA(),IF(C3254=2026,IF(J3254&lt;=4890000,1040000,IF(J3254&lt;=6550000,670000,620000)),IF(J3254&lt;=1320000,950000,IF(J3254&lt;=3360000,880000,IF(J3254&lt;=4890000,680000,IF(J3254&lt;=6550000,630000,580000))))))</f>
        <v/>
      </c>
      <c r="L3254" s="16">
        <f>IF(D3254=1,IF(J3254&lt;=9000000,380000,IF(J3254&lt;=9500000,260000,IF(J3254&lt;=10000000,130000,0))),0)</f>
        <v/>
      </c>
      <c r="M3254" s="16">
        <f>IF(D3254=1,IF(J3254&lt;=9000000,330000,IF(J3254&lt;=9500000,220000,IF(J3254&lt;=10000000,110000,0))),0)</f>
        <v/>
      </c>
      <c r="N3254" s="16">
        <f>IF(D3254=1,IF(J3254&lt;=9000000,50000,IF(J3254&lt;=9500000,40000,IF(J3254&lt;=10000000,20000,0))),0)</f>
        <v/>
      </c>
      <c r="O3254" s="16">
        <f>MAX(0,ROUNDDOWN(J3254-G3254-K3254-L3254-E3254*380000-F3254*630000-H3254,-3))</f>
        <v/>
      </c>
      <c r="P3254" s="16">
        <f>MAX(0,ROUNDDOWN(J3254-G3254-430000-M3254-E3254*330000-F3254*450000-I3254,-3))</f>
        <v/>
      </c>
      <c r="Q3254" s="16">
        <f>50000+N3254+E3254*50000+F3254*180000</f>
        <v/>
      </c>
      <c r="R3254" s="16">
        <f>IF(P3254&lt;=2000000,MIN(Q3254,P3254),MAX(Q3254-(P3254-2000000),50000))*0.05</f>
        <v/>
      </c>
      <c r="S3254" s="16">
        <f>MAX(0,P3254*0.1-R3254)</f>
        <v/>
      </c>
      <c r="T3254" s="16">
        <f>Q3254+MAX(0,K3254-480000)</f>
        <v/>
      </c>
      <c r="U3254" s="16">
        <f>P3254-T3254</f>
        <v/>
      </c>
      <c r="V3254" s="17">
        <f>IF(U3254&lt;0,0,LOOKUP(U3254,{0,1950001,3300001,6950001,9000001,18000001,40000001},{0.05,0.1,0.2,0.23,0.33,0.4,0.45}))</f>
        <v/>
      </c>
      <c r="W3254" s="18">
        <f>IF(U3254&lt;0,0.9,0.9-V3254*1.021)</f>
        <v/>
      </c>
      <c r="X3254" s="16">
        <f>ROUNDDOWN(S3254*0.2/W3254+2000,0)</f>
        <v/>
      </c>
      <c r="Y3254" s="17">
        <f>IF(O3254&lt;=0,0,LOOKUP(O3254,{0,1950001,3300001,6950001,9000001,18000001,40000001},{0.05,0.1,0.2,0.23,0.33,0.4,0.45}))</f>
        <v/>
      </c>
    </row>
    <row r="3255">
      <c r="A3255" t="inlineStr">
        <is>
          <t>1万円刻み</t>
        </is>
      </c>
      <c r="B3255" s="16">
        <f>'3_1万円刻み'!$A$693</f>
        <v/>
      </c>
      <c r="C3255" t="n">
        <v>2025</v>
      </c>
      <c r="D3255" t="n">
        <v>1</v>
      </c>
      <c r="E3255" t="n">
        <v>0</v>
      </c>
      <c r="F3255" t="n">
        <v>0</v>
      </c>
      <c r="G3255" s="16">
        <f>ROUND(MIN(B3255/12,650000)*12*0.0915+MIN(B3255/12,1390000)*12*(0.0504+0)+B3255*0.005,0)</f>
        <v/>
      </c>
      <c r="H3255" t="n">
        <v>0</v>
      </c>
      <c r="I3255" t="n">
        <v>0</v>
      </c>
      <c r="J3255" s="16">
        <f>IF(C3255=2026,IF(B3255&lt;741000,0,IF(B3255&lt;2191000,B3255-740000,IF(B3255&lt;2193000,1451000,IF(B3255&lt;2196000,1453000,IF(B3255&lt;2200000,1456000,IF(B3255&lt;3600000,ROUNDDOWN(B3255/4,-3)*2.8-80000,IF(B3255&lt;6600000,ROUNDDOWN(B3255/4,-3)*3.2-440000,IF(B3255&lt;8500000,ROUNDDOWN(B3255*0.9,0)-1100000,B3255-1950000)))))))),IF(B3255&lt;651000,0,IF(B3255&lt;1900000,B3255-650000,IF(B3255&lt;3600000,ROUNDDOWN(B3255/4,-3)*2.8-80000,IF(B3255&lt;6600000,ROUNDDOWN(B3255/4,-3)*3.2-440000,IF(B3255&lt;8500000,ROUNDDOWN(B3255*0.9,0)-1100000,B3255-1950000))))))</f>
        <v/>
      </c>
      <c r="K3255" s="16">
        <f>IF(J3255&gt;23500000,NA(),IF(C3255=2026,IF(J3255&lt;=4890000,1040000,IF(J3255&lt;=6550000,670000,620000)),IF(J3255&lt;=1320000,950000,IF(J3255&lt;=3360000,880000,IF(J3255&lt;=4890000,680000,IF(J3255&lt;=6550000,630000,580000))))))</f>
        <v/>
      </c>
      <c r="L3255" s="16">
        <f>IF(D3255=1,IF(J3255&lt;=9000000,380000,IF(J3255&lt;=9500000,260000,IF(J3255&lt;=10000000,130000,0))),0)</f>
        <v/>
      </c>
      <c r="M3255" s="16">
        <f>IF(D3255=1,IF(J3255&lt;=9000000,330000,IF(J3255&lt;=9500000,220000,IF(J3255&lt;=10000000,110000,0))),0)</f>
        <v/>
      </c>
      <c r="N3255" s="16">
        <f>IF(D3255=1,IF(J3255&lt;=9000000,50000,IF(J3255&lt;=9500000,40000,IF(J3255&lt;=10000000,20000,0))),0)</f>
        <v/>
      </c>
      <c r="O3255" s="16">
        <f>MAX(0,ROUNDDOWN(J3255-G3255-K3255-L3255-E3255*380000-F3255*630000-H3255,-3))</f>
        <v/>
      </c>
      <c r="P3255" s="16">
        <f>MAX(0,ROUNDDOWN(J3255-G3255-430000-M3255-E3255*330000-F3255*450000-I3255,-3))</f>
        <v/>
      </c>
      <c r="Q3255" s="16">
        <f>50000+N3255+E3255*50000+F3255*180000</f>
        <v/>
      </c>
      <c r="R3255" s="16">
        <f>IF(P3255&lt;=2000000,MIN(Q3255,P3255),MAX(Q3255-(P3255-2000000),50000))*0.05</f>
        <v/>
      </c>
      <c r="S3255" s="16">
        <f>MAX(0,P3255*0.1-R3255)</f>
        <v/>
      </c>
      <c r="T3255" s="16">
        <f>Q3255+MAX(0,K3255-480000)</f>
        <v/>
      </c>
      <c r="U3255" s="16">
        <f>P3255-T3255</f>
        <v/>
      </c>
      <c r="V3255" s="17">
        <f>IF(U3255&lt;0,0,LOOKUP(U3255,{0,1950001,3300001,6950001,9000001,18000001,40000001},{0.05,0.1,0.2,0.23,0.33,0.4,0.45}))</f>
        <v/>
      </c>
      <c r="W3255" s="18">
        <f>IF(U3255&lt;0,0.9,0.9-V3255*1.021)</f>
        <v/>
      </c>
      <c r="X3255" s="16">
        <f>ROUNDDOWN(S3255*0.2/W3255+2000,0)</f>
        <v/>
      </c>
      <c r="Y3255" s="17">
        <f>IF(O3255&lt;=0,0,LOOKUP(O3255,{0,1950001,3300001,6950001,9000001,18000001,40000001},{0.05,0.1,0.2,0.23,0.33,0.4,0.45}))</f>
        <v/>
      </c>
    </row>
    <row r="3256">
      <c r="A3256" t="inlineStr">
        <is>
          <t>1万円刻み</t>
        </is>
      </c>
      <c r="B3256" s="16">
        <f>'3_1万円刻み'!$A$693</f>
        <v/>
      </c>
      <c r="C3256" t="n">
        <v>2026</v>
      </c>
      <c r="D3256" t="n">
        <v>1</v>
      </c>
      <c r="E3256" t="n">
        <v>0</v>
      </c>
      <c r="F3256" t="n">
        <v>0</v>
      </c>
      <c r="G3256" s="16">
        <f>ROUND(MIN(B3256/12,650000)*12*0.0915+MIN(B3256/12,1390000)*12*(0.0504+0)+B3256*0.005,0)</f>
        <v/>
      </c>
      <c r="H3256" t="n">
        <v>0</v>
      </c>
      <c r="I3256" t="n">
        <v>0</v>
      </c>
      <c r="J3256" s="16">
        <f>IF(C3256=2026,IF(B3256&lt;741000,0,IF(B3256&lt;2191000,B3256-740000,IF(B3256&lt;2193000,1451000,IF(B3256&lt;2196000,1453000,IF(B3256&lt;2200000,1456000,IF(B3256&lt;3600000,ROUNDDOWN(B3256/4,-3)*2.8-80000,IF(B3256&lt;6600000,ROUNDDOWN(B3256/4,-3)*3.2-440000,IF(B3256&lt;8500000,ROUNDDOWN(B3256*0.9,0)-1100000,B3256-1950000)))))))),IF(B3256&lt;651000,0,IF(B3256&lt;1900000,B3256-650000,IF(B3256&lt;3600000,ROUNDDOWN(B3256/4,-3)*2.8-80000,IF(B3256&lt;6600000,ROUNDDOWN(B3256/4,-3)*3.2-440000,IF(B3256&lt;8500000,ROUNDDOWN(B3256*0.9,0)-1100000,B3256-1950000))))))</f>
        <v/>
      </c>
      <c r="K3256" s="16">
        <f>IF(J3256&gt;23500000,NA(),IF(C3256=2026,IF(J3256&lt;=4890000,1040000,IF(J3256&lt;=6550000,670000,620000)),IF(J3256&lt;=1320000,950000,IF(J3256&lt;=3360000,880000,IF(J3256&lt;=4890000,680000,IF(J3256&lt;=6550000,630000,580000))))))</f>
        <v/>
      </c>
      <c r="L3256" s="16">
        <f>IF(D3256=1,IF(J3256&lt;=9000000,380000,IF(J3256&lt;=9500000,260000,IF(J3256&lt;=10000000,130000,0))),0)</f>
        <v/>
      </c>
      <c r="M3256" s="16">
        <f>IF(D3256=1,IF(J3256&lt;=9000000,330000,IF(J3256&lt;=9500000,220000,IF(J3256&lt;=10000000,110000,0))),0)</f>
        <v/>
      </c>
      <c r="N3256" s="16">
        <f>IF(D3256=1,IF(J3256&lt;=9000000,50000,IF(J3256&lt;=9500000,40000,IF(J3256&lt;=10000000,20000,0))),0)</f>
        <v/>
      </c>
      <c r="O3256" s="16">
        <f>MAX(0,ROUNDDOWN(J3256-G3256-K3256-L3256-E3256*380000-F3256*630000-H3256,-3))</f>
        <v/>
      </c>
      <c r="P3256" s="16">
        <f>MAX(0,ROUNDDOWN(J3256-G3256-430000-M3256-E3256*330000-F3256*450000-I3256,-3))</f>
        <v/>
      </c>
      <c r="Q3256" s="16">
        <f>50000+N3256+E3256*50000+F3256*180000</f>
        <v/>
      </c>
      <c r="R3256" s="16">
        <f>IF(P3256&lt;=2000000,MIN(Q3256,P3256),MAX(Q3256-(P3256-2000000),50000))*0.05</f>
        <v/>
      </c>
      <c r="S3256" s="16">
        <f>MAX(0,P3256*0.1-R3256)</f>
        <v/>
      </c>
      <c r="T3256" s="16">
        <f>Q3256+MAX(0,K3256-480000)</f>
        <v/>
      </c>
      <c r="U3256" s="16">
        <f>P3256-T3256</f>
        <v/>
      </c>
      <c r="V3256" s="17">
        <f>IF(U3256&lt;0,0,LOOKUP(U3256,{0,1950001,3300001,6950001,9000001,18000001,40000001},{0.05,0.1,0.2,0.23,0.33,0.4,0.45}))</f>
        <v/>
      </c>
      <c r="W3256" s="18">
        <f>IF(U3256&lt;0,0.9,0.9-V3256*1.021)</f>
        <v/>
      </c>
      <c r="X3256" s="16">
        <f>ROUNDDOWN(S3256*0.2/W3256+2000,0)</f>
        <v/>
      </c>
      <c r="Y3256" s="17">
        <f>IF(O3256&lt;=0,0,LOOKUP(O3256,{0,1950001,3300001,6950001,9000001,18000001,40000001},{0.05,0.1,0.2,0.23,0.33,0.4,0.45}))</f>
        <v/>
      </c>
    </row>
    <row r="3257">
      <c r="A3257" t="inlineStr">
        <is>
          <t>1万円刻み</t>
        </is>
      </c>
      <c r="B3257" s="16">
        <f>'3_1万円刻み'!$A$694</f>
        <v/>
      </c>
      <c r="C3257" t="n">
        <v>2025</v>
      </c>
      <c r="D3257" t="n">
        <v>0</v>
      </c>
      <c r="E3257" t="n">
        <v>0</v>
      </c>
      <c r="F3257" t="n">
        <v>0</v>
      </c>
      <c r="G3257" s="16">
        <f>ROUND(MIN(B3257/12,650000)*12*0.0915+MIN(B3257/12,1390000)*12*(0.0504+0)+B3257*0.005,0)</f>
        <v/>
      </c>
      <c r="H3257" t="n">
        <v>0</v>
      </c>
      <c r="I3257" t="n">
        <v>0</v>
      </c>
      <c r="J3257" s="16">
        <f>IF(C3257=2026,IF(B3257&lt;741000,0,IF(B3257&lt;2191000,B3257-740000,IF(B3257&lt;2193000,1451000,IF(B3257&lt;2196000,1453000,IF(B3257&lt;2200000,1456000,IF(B3257&lt;3600000,ROUNDDOWN(B3257/4,-3)*2.8-80000,IF(B3257&lt;6600000,ROUNDDOWN(B3257/4,-3)*3.2-440000,IF(B3257&lt;8500000,ROUNDDOWN(B3257*0.9,0)-1100000,B3257-1950000)))))))),IF(B3257&lt;651000,0,IF(B3257&lt;1900000,B3257-650000,IF(B3257&lt;3600000,ROUNDDOWN(B3257/4,-3)*2.8-80000,IF(B3257&lt;6600000,ROUNDDOWN(B3257/4,-3)*3.2-440000,IF(B3257&lt;8500000,ROUNDDOWN(B3257*0.9,0)-1100000,B3257-1950000))))))</f>
        <v/>
      </c>
      <c r="K3257" s="16">
        <f>IF(J3257&gt;23500000,NA(),IF(C3257=2026,IF(J3257&lt;=4890000,1040000,IF(J3257&lt;=6550000,670000,620000)),IF(J3257&lt;=1320000,950000,IF(J3257&lt;=3360000,880000,IF(J3257&lt;=4890000,680000,IF(J3257&lt;=6550000,630000,580000))))))</f>
        <v/>
      </c>
      <c r="L3257" s="16">
        <f>IF(D3257=1,IF(J3257&lt;=9000000,380000,IF(J3257&lt;=9500000,260000,IF(J3257&lt;=10000000,130000,0))),0)</f>
        <v/>
      </c>
      <c r="M3257" s="16">
        <f>IF(D3257=1,IF(J3257&lt;=9000000,330000,IF(J3257&lt;=9500000,220000,IF(J3257&lt;=10000000,110000,0))),0)</f>
        <v/>
      </c>
      <c r="N3257" s="16">
        <f>IF(D3257=1,IF(J3257&lt;=9000000,50000,IF(J3257&lt;=9500000,40000,IF(J3257&lt;=10000000,20000,0))),0)</f>
        <v/>
      </c>
      <c r="O3257" s="16">
        <f>MAX(0,ROUNDDOWN(J3257-G3257-K3257-L3257-E3257*380000-F3257*630000-H3257,-3))</f>
        <v/>
      </c>
      <c r="P3257" s="16">
        <f>MAX(0,ROUNDDOWN(J3257-G3257-430000-M3257-E3257*330000-F3257*450000-I3257,-3))</f>
        <v/>
      </c>
      <c r="Q3257" s="16">
        <f>50000+N3257+E3257*50000+F3257*180000</f>
        <v/>
      </c>
      <c r="R3257" s="16">
        <f>IF(P3257&lt;=2000000,MIN(Q3257,P3257),MAX(Q3257-(P3257-2000000),50000))*0.05</f>
        <v/>
      </c>
      <c r="S3257" s="16">
        <f>MAX(0,P3257*0.1-R3257)</f>
        <v/>
      </c>
      <c r="T3257" s="16">
        <f>Q3257+MAX(0,K3257-480000)</f>
        <v/>
      </c>
      <c r="U3257" s="16">
        <f>P3257-T3257</f>
        <v/>
      </c>
      <c r="V3257" s="17">
        <f>IF(U3257&lt;0,0,LOOKUP(U3257,{0,1950001,3300001,6950001,9000001,18000001,40000001},{0.05,0.1,0.2,0.23,0.33,0.4,0.45}))</f>
        <v/>
      </c>
      <c r="W3257" s="18">
        <f>IF(U3257&lt;0,0.9,0.9-V3257*1.021)</f>
        <v/>
      </c>
      <c r="X3257" s="16">
        <f>ROUNDDOWN(S3257*0.2/W3257+2000,0)</f>
        <v/>
      </c>
      <c r="Y3257" s="17">
        <f>IF(O3257&lt;=0,0,LOOKUP(O3257,{0,1950001,3300001,6950001,9000001,18000001,40000001},{0.05,0.1,0.2,0.23,0.33,0.4,0.45}))</f>
        <v/>
      </c>
    </row>
    <row r="3258">
      <c r="A3258" t="inlineStr">
        <is>
          <t>1万円刻み</t>
        </is>
      </c>
      <c r="B3258" s="16">
        <f>'3_1万円刻み'!$A$694</f>
        <v/>
      </c>
      <c r="C3258" t="n">
        <v>2026</v>
      </c>
      <c r="D3258" t="n">
        <v>0</v>
      </c>
      <c r="E3258" t="n">
        <v>0</v>
      </c>
      <c r="F3258" t="n">
        <v>0</v>
      </c>
      <c r="G3258" s="16">
        <f>ROUND(MIN(B3258/12,650000)*12*0.0915+MIN(B3258/12,1390000)*12*(0.0504+0)+B3258*0.005,0)</f>
        <v/>
      </c>
      <c r="H3258" t="n">
        <v>0</v>
      </c>
      <c r="I3258" t="n">
        <v>0</v>
      </c>
      <c r="J3258" s="16">
        <f>IF(C3258=2026,IF(B3258&lt;741000,0,IF(B3258&lt;2191000,B3258-740000,IF(B3258&lt;2193000,1451000,IF(B3258&lt;2196000,1453000,IF(B3258&lt;2200000,1456000,IF(B3258&lt;3600000,ROUNDDOWN(B3258/4,-3)*2.8-80000,IF(B3258&lt;6600000,ROUNDDOWN(B3258/4,-3)*3.2-440000,IF(B3258&lt;8500000,ROUNDDOWN(B3258*0.9,0)-1100000,B3258-1950000)))))))),IF(B3258&lt;651000,0,IF(B3258&lt;1900000,B3258-650000,IF(B3258&lt;3600000,ROUNDDOWN(B3258/4,-3)*2.8-80000,IF(B3258&lt;6600000,ROUNDDOWN(B3258/4,-3)*3.2-440000,IF(B3258&lt;8500000,ROUNDDOWN(B3258*0.9,0)-1100000,B3258-1950000))))))</f>
        <v/>
      </c>
      <c r="K3258" s="16">
        <f>IF(J3258&gt;23500000,NA(),IF(C3258=2026,IF(J3258&lt;=4890000,1040000,IF(J3258&lt;=6550000,670000,620000)),IF(J3258&lt;=1320000,950000,IF(J3258&lt;=3360000,880000,IF(J3258&lt;=4890000,680000,IF(J3258&lt;=6550000,630000,580000))))))</f>
        <v/>
      </c>
      <c r="L3258" s="16">
        <f>IF(D3258=1,IF(J3258&lt;=9000000,380000,IF(J3258&lt;=9500000,260000,IF(J3258&lt;=10000000,130000,0))),0)</f>
        <v/>
      </c>
      <c r="M3258" s="16">
        <f>IF(D3258=1,IF(J3258&lt;=9000000,330000,IF(J3258&lt;=9500000,220000,IF(J3258&lt;=10000000,110000,0))),0)</f>
        <v/>
      </c>
      <c r="N3258" s="16">
        <f>IF(D3258=1,IF(J3258&lt;=9000000,50000,IF(J3258&lt;=9500000,40000,IF(J3258&lt;=10000000,20000,0))),0)</f>
        <v/>
      </c>
      <c r="O3258" s="16">
        <f>MAX(0,ROUNDDOWN(J3258-G3258-K3258-L3258-E3258*380000-F3258*630000-H3258,-3))</f>
        <v/>
      </c>
      <c r="P3258" s="16">
        <f>MAX(0,ROUNDDOWN(J3258-G3258-430000-M3258-E3258*330000-F3258*450000-I3258,-3))</f>
        <v/>
      </c>
      <c r="Q3258" s="16">
        <f>50000+N3258+E3258*50000+F3258*180000</f>
        <v/>
      </c>
      <c r="R3258" s="16">
        <f>IF(P3258&lt;=2000000,MIN(Q3258,P3258),MAX(Q3258-(P3258-2000000),50000))*0.05</f>
        <v/>
      </c>
      <c r="S3258" s="16">
        <f>MAX(0,P3258*0.1-R3258)</f>
        <v/>
      </c>
      <c r="T3258" s="16">
        <f>Q3258+MAX(0,K3258-480000)</f>
        <v/>
      </c>
      <c r="U3258" s="16">
        <f>P3258-T3258</f>
        <v/>
      </c>
      <c r="V3258" s="17">
        <f>IF(U3258&lt;0,0,LOOKUP(U3258,{0,1950001,3300001,6950001,9000001,18000001,40000001},{0.05,0.1,0.2,0.23,0.33,0.4,0.45}))</f>
        <v/>
      </c>
      <c r="W3258" s="18">
        <f>IF(U3258&lt;0,0.9,0.9-V3258*1.021)</f>
        <v/>
      </c>
      <c r="X3258" s="16">
        <f>ROUNDDOWN(S3258*0.2/W3258+2000,0)</f>
        <v/>
      </c>
      <c r="Y3258" s="17">
        <f>IF(O3258&lt;=0,0,LOOKUP(O3258,{0,1950001,3300001,6950001,9000001,18000001,40000001},{0.05,0.1,0.2,0.23,0.33,0.4,0.45}))</f>
        <v/>
      </c>
    </row>
    <row r="3259">
      <c r="A3259" t="inlineStr">
        <is>
          <t>1万円刻み</t>
        </is>
      </c>
      <c r="B3259" s="16">
        <f>'3_1万円刻み'!$A$694</f>
        <v/>
      </c>
      <c r="C3259" t="n">
        <v>2025</v>
      </c>
      <c r="D3259" t="n">
        <v>1</v>
      </c>
      <c r="E3259" t="n">
        <v>0</v>
      </c>
      <c r="F3259" t="n">
        <v>0</v>
      </c>
      <c r="G3259" s="16">
        <f>ROUND(MIN(B3259/12,650000)*12*0.0915+MIN(B3259/12,1390000)*12*(0.0504+0)+B3259*0.005,0)</f>
        <v/>
      </c>
      <c r="H3259" t="n">
        <v>0</v>
      </c>
      <c r="I3259" t="n">
        <v>0</v>
      </c>
      <c r="J3259" s="16">
        <f>IF(C3259=2026,IF(B3259&lt;741000,0,IF(B3259&lt;2191000,B3259-740000,IF(B3259&lt;2193000,1451000,IF(B3259&lt;2196000,1453000,IF(B3259&lt;2200000,1456000,IF(B3259&lt;3600000,ROUNDDOWN(B3259/4,-3)*2.8-80000,IF(B3259&lt;6600000,ROUNDDOWN(B3259/4,-3)*3.2-440000,IF(B3259&lt;8500000,ROUNDDOWN(B3259*0.9,0)-1100000,B3259-1950000)))))))),IF(B3259&lt;651000,0,IF(B3259&lt;1900000,B3259-650000,IF(B3259&lt;3600000,ROUNDDOWN(B3259/4,-3)*2.8-80000,IF(B3259&lt;6600000,ROUNDDOWN(B3259/4,-3)*3.2-440000,IF(B3259&lt;8500000,ROUNDDOWN(B3259*0.9,0)-1100000,B3259-1950000))))))</f>
        <v/>
      </c>
      <c r="K3259" s="16">
        <f>IF(J3259&gt;23500000,NA(),IF(C3259=2026,IF(J3259&lt;=4890000,1040000,IF(J3259&lt;=6550000,670000,620000)),IF(J3259&lt;=1320000,950000,IF(J3259&lt;=3360000,880000,IF(J3259&lt;=4890000,680000,IF(J3259&lt;=6550000,630000,580000))))))</f>
        <v/>
      </c>
      <c r="L3259" s="16">
        <f>IF(D3259=1,IF(J3259&lt;=9000000,380000,IF(J3259&lt;=9500000,260000,IF(J3259&lt;=10000000,130000,0))),0)</f>
        <v/>
      </c>
      <c r="M3259" s="16">
        <f>IF(D3259=1,IF(J3259&lt;=9000000,330000,IF(J3259&lt;=9500000,220000,IF(J3259&lt;=10000000,110000,0))),0)</f>
        <v/>
      </c>
      <c r="N3259" s="16">
        <f>IF(D3259=1,IF(J3259&lt;=9000000,50000,IF(J3259&lt;=9500000,40000,IF(J3259&lt;=10000000,20000,0))),0)</f>
        <v/>
      </c>
      <c r="O3259" s="16">
        <f>MAX(0,ROUNDDOWN(J3259-G3259-K3259-L3259-E3259*380000-F3259*630000-H3259,-3))</f>
        <v/>
      </c>
      <c r="P3259" s="16">
        <f>MAX(0,ROUNDDOWN(J3259-G3259-430000-M3259-E3259*330000-F3259*450000-I3259,-3))</f>
        <v/>
      </c>
      <c r="Q3259" s="16">
        <f>50000+N3259+E3259*50000+F3259*180000</f>
        <v/>
      </c>
      <c r="R3259" s="16">
        <f>IF(P3259&lt;=2000000,MIN(Q3259,P3259),MAX(Q3259-(P3259-2000000),50000))*0.05</f>
        <v/>
      </c>
      <c r="S3259" s="16">
        <f>MAX(0,P3259*0.1-R3259)</f>
        <v/>
      </c>
      <c r="T3259" s="16">
        <f>Q3259+MAX(0,K3259-480000)</f>
        <v/>
      </c>
      <c r="U3259" s="16">
        <f>P3259-T3259</f>
        <v/>
      </c>
      <c r="V3259" s="17">
        <f>IF(U3259&lt;0,0,LOOKUP(U3259,{0,1950001,3300001,6950001,9000001,18000001,40000001},{0.05,0.1,0.2,0.23,0.33,0.4,0.45}))</f>
        <v/>
      </c>
      <c r="W3259" s="18">
        <f>IF(U3259&lt;0,0.9,0.9-V3259*1.021)</f>
        <v/>
      </c>
      <c r="X3259" s="16">
        <f>ROUNDDOWN(S3259*0.2/W3259+2000,0)</f>
        <v/>
      </c>
      <c r="Y3259" s="17">
        <f>IF(O3259&lt;=0,0,LOOKUP(O3259,{0,1950001,3300001,6950001,9000001,18000001,40000001},{0.05,0.1,0.2,0.23,0.33,0.4,0.45}))</f>
        <v/>
      </c>
    </row>
    <row r="3260">
      <c r="A3260" t="inlineStr">
        <is>
          <t>1万円刻み</t>
        </is>
      </c>
      <c r="B3260" s="16">
        <f>'3_1万円刻み'!$A$694</f>
        <v/>
      </c>
      <c r="C3260" t="n">
        <v>2026</v>
      </c>
      <c r="D3260" t="n">
        <v>1</v>
      </c>
      <c r="E3260" t="n">
        <v>0</v>
      </c>
      <c r="F3260" t="n">
        <v>0</v>
      </c>
      <c r="G3260" s="16">
        <f>ROUND(MIN(B3260/12,650000)*12*0.0915+MIN(B3260/12,1390000)*12*(0.0504+0)+B3260*0.005,0)</f>
        <v/>
      </c>
      <c r="H3260" t="n">
        <v>0</v>
      </c>
      <c r="I3260" t="n">
        <v>0</v>
      </c>
      <c r="J3260" s="16">
        <f>IF(C3260=2026,IF(B3260&lt;741000,0,IF(B3260&lt;2191000,B3260-740000,IF(B3260&lt;2193000,1451000,IF(B3260&lt;2196000,1453000,IF(B3260&lt;2200000,1456000,IF(B3260&lt;3600000,ROUNDDOWN(B3260/4,-3)*2.8-80000,IF(B3260&lt;6600000,ROUNDDOWN(B3260/4,-3)*3.2-440000,IF(B3260&lt;8500000,ROUNDDOWN(B3260*0.9,0)-1100000,B3260-1950000)))))))),IF(B3260&lt;651000,0,IF(B3260&lt;1900000,B3260-650000,IF(B3260&lt;3600000,ROUNDDOWN(B3260/4,-3)*2.8-80000,IF(B3260&lt;6600000,ROUNDDOWN(B3260/4,-3)*3.2-440000,IF(B3260&lt;8500000,ROUNDDOWN(B3260*0.9,0)-1100000,B3260-1950000))))))</f>
        <v/>
      </c>
      <c r="K3260" s="16">
        <f>IF(J3260&gt;23500000,NA(),IF(C3260=2026,IF(J3260&lt;=4890000,1040000,IF(J3260&lt;=6550000,670000,620000)),IF(J3260&lt;=1320000,950000,IF(J3260&lt;=3360000,880000,IF(J3260&lt;=4890000,680000,IF(J3260&lt;=6550000,630000,580000))))))</f>
        <v/>
      </c>
      <c r="L3260" s="16">
        <f>IF(D3260=1,IF(J3260&lt;=9000000,380000,IF(J3260&lt;=9500000,260000,IF(J3260&lt;=10000000,130000,0))),0)</f>
        <v/>
      </c>
      <c r="M3260" s="16">
        <f>IF(D3260=1,IF(J3260&lt;=9000000,330000,IF(J3260&lt;=9500000,220000,IF(J3260&lt;=10000000,110000,0))),0)</f>
        <v/>
      </c>
      <c r="N3260" s="16">
        <f>IF(D3260=1,IF(J3260&lt;=9000000,50000,IF(J3260&lt;=9500000,40000,IF(J3260&lt;=10000000,20000,0))),0)</f>
        <v/>
      </c>
      <c r="O3260" s="16">
        <f>MAX(0,ROUNDDOWN(J3260-G3260-K3260-L3260-E3260*380000-F3260*630000-H3260,-3))</f>
        <v/>
      </c>
      <c r="P3260" s="16">
        <f>MAX(0,ROUNDDOWN(J3260-G3260-430000-M3260-E3260*330000-F3260*450000-I3260,-3))</f>
        <v/>
      </c>
      <c r="Q3260" s="16">
        <f>50000+N3260+E3260*50000+F3260*180000</f>
        <v/>
      </c>
      <c r="R3260" s="16">
        <f>IF(P3260&lt;=2000000,MIN(Q3260,P3260),MAX(Q3260-(P3260-2000000),50000))*0.05</f>
        <v/>
      </c>
      <c r="S3260" s="16">
        <f>MAX(0,P3260*0.1-R3260)</f>
        <v/>
      </c>
      <c r="T3260" s="16">
        <f>Q3260+MAX(0,K3260-480000)</f>
        <v/>
      </c>
      <c r="U3260" s="16">
        <f>P3260-T3260</f>
        <v/>
      </c>
      <c r="V3260" s="17">
        <f>IF(U3260&lt;0,0,LOOKUP(U3260,{0,1950001,3300001,6950001,9000001,18000001,40000001},{0.05,0.1,0.2,0.23,0.33,0.4,0.45}))</f>
        <v/>
      </c>
      <c r="W3260" s="18">
        <f>IF(U3260&lt;0,0.9,0.9-V3260*1.021)</f>
        <v/>
      </c>
      <c r="X3260" s="16">
        <f>ROUNDDOWN(S3260*0.2/W3260+2000,0)</f>
        <v/>
      </c>
      <c r="Y3260" s="17">
        <f>IF(O3260&lt;=0,0,LOOKUP(O3260,{0,1950001,3300001,6950001,9000001,18000001,40000001},{0.05,0.1,0.2,0.23,0.33,0.4,0.45}))</f>
        <v/>
      </c>
    </row>
    <row r="3261">
      <c r="A3261" t="inlineStr">
        <is>
          <t>1万円刻み</t>
        </is>
      </c>
      <c r="B3261" s="16">
        <f>'3_1万円刻み'!$A$695</f>
        <v/>
      </c>
      <c r="C3261" t="n">
        <v>2025</v>
      </c>
      <c r="D3261" t="n">
        <v>0</v>
      </c>
      <c r="E3261" t="n">
        <v>0</v>
      </c>
      <c r="F3261" t="n">
        <v>0</v>
      </c>
      <c r="G3261" s="16">
        <f>ROUND(MIN(B3261/12,650000)*12*0.0915+MIN(B3261/12,1390000)*12*(0.0504+0)+B3261*0.005,0)</f>
        <v/>
      </c>
      <c r="H3261" t="n">
        <v>0</v>
      </c>
      <c r="I3261" t="n">
        <v>0</v>
      </c>
      <c r="J3261" s="16">
        <f>IF(C3261=2026,IF(B3261&lt;741000,0,IF(B3261&lt;2191000,B3261-740000,IF(B3261&lt;2193000,1451000,IF(B3261&lt;2196000,1453000,IF(B3261&lt;2200000,1456000,IF(B3261&lt;3600000,ROUNDDOWN(B3261/4,-3)*2.8-80000,IF(B3261&lt;6600000,ROUNDDOWN(B3261/4,-3)*3.2-440000,IF(B3261&lt;8500000,ROUNDDOWN(B3261*0.9,0)-1100000,B3261-1950000)))))))),IF(B3261&lt;651000,0,IF(B3261&lt;1900000,B3261-650000,IF(B3261&lt;3600000,ROUNDDOWN(B3261/4,-3)*2.8-80000,IF(B3261&lt;6600000,ROUNDDOWN(B3261/4,-3)*3.2-440000,IF(B3261&lt;8500000,ROUNDDOWN(B3261*0.9,0)-1100000,B3261-1950000))))))</f>
        <v/>
      </c>
      <c r="K3261" s="16">
        <f>IF(J3261&gt;23500000,NA(),IF(C3261=2026,IF(J3261&lt;=4890000,1040000,IF(J3261&lt;=6550000,670000,620000)),IF(J3261&lt;=1320000,950000,IF(J3261&lt;=3360000,880000,IF(J3261&lt;=4890000,680000,IF(J3261&lt;=6550000,630000,580000))))))</f>
        <v/>
      </c>
      <c r="L3261" s="16">
        <f>IF(D3261=1,IF(J3261&lt;=9000000,380000,IF(J3261&lt;=9500000,260000,IF(J3261&lt;=10000000,130000,0))),0)</f>
        <v/>
      </c>
      <c r="M3261" s="16">
        <f>IF(D3261=1,IF(J3261&lt;=9000000,330000,IF(J3261&lt;=9500000,220000,IF(J3261&lt;=10000000,110000,0))),0)</f>
        <v/>
      </c>
      <c r="N3261" s="16">
        <f>IF(D3261=1,IF(J3261&lt;=9000000,50000,IF(J3261&lt;=9500000,40000,IF(J3261&lt;=10000000,20000,0))),0)</f>
        <v/>
      </c>
      <c r="O3261" s="16">
        <f>MAX(0,ROUNDDOWN(J3261-G3261-K3261-L3261-E3261*380000-F3261*630000-H3261,-3))</f>
        <v/>
      </c>
      <c r="P3261" s="16">
        <f>MAX(0,ROUNDDOWN(J3261-G3261-430000-M3261-E3261*330000-F3261*450000-I3261,-3))</f>
        <v/>
      </c>
      <c r="Q3261" s="16">
        <f>50000+N3261+E3261*50000+F3261*180000</f>
        <v/>
      </c>
      <c r="R3261" s="16">
        <f>IF(P3261&lt;=2000000,MIN(Q3261,P3261),MAX(Q3261-(P3261-2000000),50000))*0.05</f>
        <v/>
      </c>
      <c r="S3261" s="16">
        <f>MAX(0,P3261*0.1-R3261)</f>
        <v/>
      </c>
      <c r="T3261" s="16">
        <f>Q3261+MAX(0,K3261-480000)</f>
        <v/>
      </c>
      <c r="U3261" s="16">
        <f>P3261-T3261</f>
        <v/>
      </c>
      <c r="V3261" s="17">
        <f>IF(U3261&lt;0,0,LOOKUP(U3261,{0,1950001,3300001,6950001,9000001,18000001,40000001},{0.05,0.1,0.2,0.23,0.33,0.4,0.45}))</f>
        <v/>
      </c>
      <c r="W3261" s="18">
        <f>IF(U3261&lt;0,0.9,0.9-V3261*1.021)</f>
        <v/>
      </c>
      <c r="X3261" s="16">
        <f>ROUNDDOWN(S3261*0.2/W3261+2000,0)</f>
        <v/>
      </c>
      <c r="Y3261" s="17">
        <f>IF(O3261&lt;=0,0,LOOKUP(O3261,{0,1950001,3300001,6950001,9000001,18000001,40000001},{0.05,0.1,0.2,0.23,0.33,0.4,0.45}))</f>
        <v/>
      </c>
    </row>
    <row r="3262">
      <c r="A3262" t="inlineStr">
        <is>
          <t>1万円刻み</t>
        </is>
      </c>
      <c r="B3262" s="16">
        <f>'3_1万円刻み'!$A$695</f>
        <v/>
      </c>
      <c r="C3262" t="n">
        <v>2026</v>
      </c>
      <c r="D3262" t="n">
        <v>0</v>
      </c>
      <c r="E3262" t="n">
        <v>0</v>
      </c>
      <c r="F3262" t="n">
        <v>0</v>
      </c>
      <c r="G3262" s="16">
        <f>ROUND(MIN(B3262/12,650000)*12*0.0915+MIN(B3262/12,1390000)*12*(0.0504+0)+B3262*0.005,0)</f>
        <v/>
      </c>
      <c r="H3262" t="n">
        <v>0</v>
      </c>
      <c r="I3262" t="n">
        <v>0</v>
      </c>
      <c r="J3262" s="16">
        <f>IF(C3262=2026,IF(B3262&lt;741000,0,IF(B3262&lt;2191000,B3262-740000,IF(B3262&lt;2193000,1451000,IF(B3262&lt;2196000,1453000,IF(B3262&lt;2200000,1456000,IF(B3262&lt;3600000,ROUNDDOWN(B3262/4,-3)*2.8-80000,IF(B3262&lt;6600000,ROUNDDOWN(B3262/4,-3)*3.2-440000,IF(B3262&lt;8500000,ROUNDDOWN(B3262*0.9,0)-1100000,B3262-1950000)))))))),IF(B3262&lt;651000,0,IF(B3262&lt;1900000,B3262-650000,IF(B3262&lt;3600000,ROUNDDOWN(B3262/4,-3)*2.8-80000,IF(B3262&lt;6600000,ROUNDDOWN(B3262/4,-3)*3.2-440000,IF(B3262&lt;8500000,ROUNDDOWN(B3262*0.9,0)-1100000,B3262-1950000))))))</f>
        <v/>
      </c>
      <c r="K3262" s="16">
        <f>IF(J3262&gt;23500000,NA(),IF(C3262=2026,IF(J3262&lt;=4890000,1040000,IF(J3262&lt;=6550000,670000,620000)),IF(J3262&lt;=1320000,950000,IF(J3262&lt;=3360000,880000,IF(J3262&lt;=4890000,680000,IF(J3262&lt;=6550000,630000,580000))))))</f>
        <v/>
      </c>
      <c r="L3262" s="16">
        <f>IF(D3262=1,IF(J3262&lt;=9000000,380000,IF(J3262&lt;=9500000,260000,IF(J3262&lt;=10000000,130000,0))),0)</f>
        <v/>
      </c>
      <c r="M3262" s="16">
        <f>IF(D3262=1,IF(J3262&lt;=9000000,330000,IF(J3262&lt;=9500000,220000,IF(J3262&lt;=10000000,110000,0))),0)</f>
        <v/>
      </c>
      <c r="N3262" s="16">
        <f>IF(D3262=1,IF(J3262&lt;=9000000,50000,IF(J3262&lt;=9500000,40000,IF(J3262&lt;=10000000,20000,0))),0)</f>
        <v/>
      </c>
      <c r="O3262" s="16">
        <f>MAX(0,ROUNDDOWN(J3262-G3262-K3262-L3262-E3262*380000-F3262*630000-H3262,-3))</f>
        <v/>
      </c>
      <c r="P3262" s="16">
        <f>MAX(0,ROUNDDOWN(J3262-G3262-430000-M3262-E3262*330000-F3262*450000-I3262,-3))</f>
        <v/>
      </c>
      <c r="Q3262" s="16">
        <f>50000+N3262+E3262*50000+F3262*180000</f>
        <v/>
      </c>
      <c r="R3262" s="16">
        <f>IF(P3262&lt;=2000000,MIN(Q3262,P3262),MAX(Q3262-(P3262-2000000),50000))*0.05</f>
        <v/>
      </c>
      <c r="S3262" s="16">
        <f>MAX(0,P3262*0.1-R3262)</f>
        <v/>
      </c>
      <c r="T3262" s="16">
        <f>Q3262+MAX(0,K3262-480000)</f>
        <v/>
      </c>
      <c r="U3262" s="16">
        <f>P3262-T3262</f>
        <v/>
      </c>
      <c r="V3262" s="17">
        <f>IF(U3262&lt;0,0,LOOKUP(U3262,{0,1950001,3300001,6950001,9000001,18000001,40000001},{0.05,0.1,0.2,0.23,0.33,0.4,0.45}))</f>
        <v/>
      </c>
      <c r="W3262" s="18">
        <f>IF(U3262&lt;0,0.9,0.9-V3262*1.021)</f>
        <v/>
      </c>
      <c r="X3262" s="16">
        <f>ROUNDDOWN(S3262*0.2/W3262+2000,0)</f>
        <v/>
      </c>
      <c r="Y3262" s="17">
        <f>IF(O3262&lt;=0,0,LOOKUP(O3262,{0,1950001,3300001,6950001,9000001,18000001,40000001},{0.05,0.1,0.2,0.23,0.33,0.4,0.45}))</f>
        <v/>
      </c>
    </row>
    <row r="3263">
      <c r="A3263" t="inlineStr">
        <is>
          <t>1万円刻み</t>
        </is>
      </c>
      <c r="B3263" s="16">
        <f>'3_1万円刻み'!$A$695</f>
        <v/>
      </c>
      <c r="C3263" t="n">
        <v>2025</v>
      </c>
      <c r="D3263" t="n">
        <v>1</v>
      </c>
      <c r="E3263" t="n">
        <v>0</v>
      </c>
      <c r="F3263" t="n">
        <v>0</v>
      </c>
      <c r="G3263" s="16">
        <f>ROUND(MIN(B3263/12,650000)*12*0.0915+MIN(B3263/12,1390000)*12*(0.0504+0)+B3263*0.005,0)</f>
        <v/>
      </c>
      <c r="H3263" t="n">
        <v>0</v>
      </c>
      <c r="I3263" t="n">
        <v>0</v>
      </c>
      <c r="J3263" s="16">
        <f>IF(C3263=2026,IF(B3263&lt;741000,0,IF(B3263&lt;2191000,B3263-740000,IF(B3263&lt;2193000,1451000,IF(B3263&lt;2196000,1453000,IF(B3263&lt;2200000,1456000,IF(B3263&lt;3600000,ROUNDDOWN(B3263/4,-3)*2.8-80000,IF(B3263&lt;6600000,ROUNDDOWN(B3263/4,-3)*3.2-440000,IF(B3263&lt;8500000,ROUNDDOWN(B3263*0.9,0)-1100000,B3263-1950000)))))))),IF(B3263&lt;651000,0,IF(B3263&lt;1900000,B3263-650000,IF(B3263&lt;3600000,ROUNDDOWN(B3263/4,-3)*2.8-80000,IF(B3263&lt;6600000,ROUNDDOWN(B3263/4,-3)*3.2-440000,IF(B3263&lt;8500000,ROUNDDOWN(B3263*0.9,0)-1100000,B3263-1950000))))))</f>
        <v/>
      </c>
      <c r="K3263" s="16">
        <f>IF(J3263&gt;23500000,NA(),IF(C3263=2026,IF(J3263&lt;=4890000,1040000,IF(J3263&lt;=6550000,670000,620000)),IF(J3263&lt;=1320000,950000,IF(J3263&lt;=3360000,880000,IF(J3263&lt;=4890000,680000,IF(J3263&lt;=6550000,630000,580000))))))</f>
        <v/>
      </c>
      <c r="L3263" s="16">
        <f>IF(D3263=1,IF(J3263&lt;=9000000,380000,IF(J3263&lt;=9500000,260000,IF(J3263&lt;=10000000,130000,0))),0)</f>
        <v/>
      </c>
      <c r="M3263" s="16">
        <f>IF(D3263=1,IF(J3263&lt;=9000000,330000,IF(J3263&lt;=9500000,220000,IF(J3263&lt;=10000000,110000,0))),0)</f>
        <v/>
      </c>
      <c r="N3263" s="16">
        <f>IF(D3263=1,IF(J3263&lt;=9000000,50000,IF(J3263&lt;=9500000,40000,IF(J3263&lt;=10000000,20000,0))),0)</f>
        <v/>
      </c>
      <c r="O3263" s="16">
        <f>MAX(0,ROUNDDOWN(J3263-G3263-K3263-L3263-E3263*380000-F3263*630000-H3263,-3))</f>
        <v/>
      </c>
      <c r="P3263" s="16">
        <f>MAX(0,ROUNDDOWN(J3263-G3263-430000-M3263-E3263*330000-F3263*450000-I3263,-3))</f>
        <v/>
      </c>
      <c r="Q3263" s="16">
        <f>50000+N3263+E3263*50000+F3263*180000</f>
        <v/>
      </c>
      <c r="R3263" s="16">
        <f>IF(P3263&lt;=2000000,MIN(Q3263,P3263),MAX(Q3263-(P3263-2000000),50000))*0.05</f>
        <v/>
      </c>
      <c r="S3263" s="16">
        <f>MAX(0,P3263*0.1-R3263)</f>
        <v/>
      </c>
      <c r="T3263" s="16">
        <f>Q3263+MAX(0,K3263-480000)</f>
        <v/>
      </c>
      <c r="U3263" s="16">
        <f>P3263-T3263</f>
        <v/>
      </c>
      <c r="V3263" s="17">
        <f>IF(U3263&lt;0,0,LOOKUP(U3263,{0,1950001,3300001,6950001,9000001,18000001,40000001},{0.05,0.1,0.2,0.23,0.33,0.4,0.45}))</f>
        <v/>
      </c>
      <c r="W3263" s="18">
        <f>IF(U3263&lt;0,0.9,0.9-V3263*1.021)</f>
        <v/>
      </c>
      <c r="X3263" s="16">
        <f>ROUNDDOWN(S3263*0.2/W3263+2000,0)</f>
        <v/>
      </c>
      <c r="Y3263" s="17">
        <f>IF(O3263&lt;=0,0,LOOKUP(O3263,{0,1950001,3300001,6950001,9000001,18000001,40000001},{0.05,0.1,0.2,0.23,0.33,0.4,0.45}))</f>
        <v/>
      </c>
    </row>
    <row r="3264">
      <c r="A3264" t="inlineStr">
        <is>
          <t>1万円刻み</t>
        </is>
      </c>
      <c r="B3264" s="16">
        <f>'3_1万円刻み'!$A$695</f>
        <v/>
      </c>
      <c r="C3264" t="n">
        <v>2026</v>
      </c>
      <c r="D3264" t="n">
        <v>1</v>
      </c>
      <c r="E3264" t="n">
        <v>0</v>
      </c>
      <c r="F3264" t="n">
        <v>0</v>
      </c>
      <c r="G3264" s="16">
        <f>ROUND(MIN(B3264/12,650000)*12*0.0915+MIN(B3264/12,1390000)*12*(0.0504+0)+B3264*0.005,0)</f>
        <v/>
      </c>
      <c r="H3264" t="n">
        <v>0</v>
      </c>
      <c r="I3264" t="n">
        <v>0</v>
      </c>
      <c r="J3264" s="16">
        <f>IF(C3264=2026,IF(B3264&lt;741000,0,IF(B3264&lt;2191000,B3264-740000,IF(B3264&lt;2193000,1451000,IF(B3264&lt;2196000,1453000,IF(B3264&lt;2200000,1456000,IF(B3264&lt;3600000,ROUNDDOWN(B3264/4,-3)*2.8-80000,IF(B3264&lt;6600000,ROUNDDOWN(B3264/4,-3)*3.2-440000,IF(B3264&lt;8500000,ROUNDDOWN(B3264*0.9,0)-1100000,B3264-1950000)))))))),IF(B3264&lt;651000,0,IF(B3264&lt;1900000,B3264-650000,IF(B3264&lt;3600000,ROUNDDOWN(B3264/4,-3)*2.8-80000,IF(B3264&lt;6600000,ROUNDDOWN(B3264/4,-3)*3.2-440000,IF(B3264&lt;8500000,ROUNDDOWN(B3264*0.9,0)-1100000,B3264-1950000))))))</f>
        <v/>
      </c>
      <c r="K3264" s="16">
        <f>IF(J3264&gt;23500000,NA(),IF(C3264=2026,IF(J3264&lt;=4890000,1040000,IF(J3264&lt;=6550000,670000,620000)),IF(J3264&lt;=1320000,950000,IF(J3264&lt;=3360000,880000,IF(J3264&lt;=4890000,680000,IF(J3264&lt;=6550000,630000,580000))))))</f>
        <v/>
      </c>
      <c r="L3264" s="16">
        <f>IF(D3264=1,IF(J3264&lt;=9000000,380000,IF(J3264&lt;=9500000,260000,IF(J3264&lt;=10000000,130000,0))),0)</f>
        <v/>
      </c>
      <c r="M3264" s="16">
        <f>IF(D3264=1,IF(J3264&lt;=9000000,330000,IF(J3264&lt;=9500000,220000,IF(J3264&lt;=10000000,110000,0))),0)</f>
        <v/>
      </c>
      <c r="N3264" s="16">
        <f>IF(D3264=1,IF(J3264&lt;=9000000,50000,IF(J3264&lt;=9500000,40000,IF(J3264&lt;=10000000,20000,0))),0)</f>
        <v/>
      </c>
      <c r="O3264" s="16">
        <f>MAX(0,ROUNDDOWN(J3264-G3264-K3264-L3264-E3264*380000-F3264*630000-H3264,-3))</f>
        <v/>
      </c>
      <c r="P3264" s="16">
        <f>MAX(0,ROUNDDOWN(J3264-G3264-430000-M3264-E3264*330000-F3264*450000-I3264,-3))</f>
        <v/>
      </c>
      <c r="Q3264" s="16">
        <f>50000+N3264+E3264*50000+F3264*180000</f>
        <v/>
      </c>
      <c r="R3264" s="16">
        <f>IF(P3264&lt;=2000000,MIN(Q3264,P3264),MAX(Q3264-(P3264-2000000),50000))*0.05</f>
        <v/>
      </c>
      <c r="S3264" s="16">
        <f>MAX(0,P3264*0.1-R3264)</f>
        <v/>
      </c>
      <c r="T3264" s="16">
        <f>Q3264+MAX(0,K3264-480000)</f>
        <v/>
      </c>
      <c r="U3264" s="16">
        <f>P3264-T3264</f>
        <v/>
      </c>
      <c r="V3264" s="17">
        <f>IF(U3264&lt;0,0,LOOKUP(U3264,{0,1950001,3300001,6950001,9000001,18000001,40000001},{0.05,0.1,0.2,0.23,0.33,0.4,0.45}))</f>
        <v/>
      </c>
      <c r="W3264" s="18">
        <f>IF(U3264&lt;0,0.9,0.9-V3264*1.021)</f>
        <v/>
      </c>
      <c r="X3264" s="16">
        <f>ROUNDDOWN(S3264*0.2/W3264+2000,0)</f>
        <v/>
      </c>
      <c r="Y3264" s="17">
        <f>IF(O3264&lt;=0,0,LOOKUP(O3264,{0,1950001,3300001,6950001,9000001,18000001,40000001},{0.05,0.1,0.2,0.23,0.33,0.4,0.45}))</f>
        <v/>
      </c>
    </row>
    <row r="3265">
      <c r="A3265" t="inlineStr">
        <is>
          <t>1万円刻み</t>
        </is>
      </c>
      <c r="B3265" s="16">
        <f>'3_1万円刻み'!$A$696</f>
        <v/>
      </c>
      <c r="C3265" t="n">
        <v>2025</v>
      </c>
      <c r="D3265" t="n">
        <v>0</v>
      </c>
      <c r="E3265" t="n">
        <v>0</v>
      </c>
      <c r="F3265" t="n">
        <v>0</v>
      </c>
      <c r="G3265" s="16">
        <f>ROUND(MIN(B3265/12,650000)*12*0.0915+MIN(B3265/12,1390000)*12*(0.0504+0)+B3265*0.005,0)</f>
        <v/>
      </c>
      <c r="H3265" t="n">
        <v>0</v>
      </c>
      <c r="I3265" t="n">
        <v>0</v>
      </c>
      <c r="J3265" s="16">
        <f>IF(C3265=2026,IF(B3265&lt;741000,0,IF(B3265&lt;2191000,B3265-740000,IF(B3265&lt;2193000,1451000,IF(B3265&lt;2196000,1453000,IF(B3265&lt;2200000,1456000,IF(B3265&lt;3600000,ROUNDDOWN(B3265/4,-3)*2.8-80000,IF(B3265&lt;6600000,ROUNDDOWN(B3265/4,-3)*3.2-440000,IF(B3265&lt;8500000,ROUNDDOWN(B3265*0.9,0)-1100000,B3265-1950000)))))))),IF(B3265&lt;651000,0,IF(B3265&lt;1900000,B3265-650000,IF(B3265&lt;3600000,ROUNDDOWN(B3265/4,-3)*2.8-80000,IF(B3265&lt;6600000,ROUNDDOWN(B3265/4,-3)*3.2-440000,IF(B3265&lt;8500000,ROUNDDOWN(B3265*0.9,0)-1100000,B3265-1950000))))))</f>
        <v/>
      </c>
      <c r="K3265" s="16">
        <f>IF(J3265&gt;23500000,NA(),IF(C3265=2026,IF(J3265&lt;=4890000,1040000,IF(J3265&lt;=6550000,670000,620000)),IF(J3265&lt;=1320000,950000,IF(J3265&lt;=3360000,880000,IF(J3265&lt;=4890000,680000,IF(J3265&lt;=6550000,630000,580000))))))</f>
        <v/>
      </c>
      <c r="L3265" s="16">
        <f>IF(D3265=1,IF(J3265&lt;=9000000,380000,IF(J3265&lt;=9500000,260000,IF(J3265&lt;=10000000,130000,0))),0)</f>
        <v/>
      </c>
      <c r="M3265" s="16">
        <f>IF(D3265=1,IF(J3265&lt;=9000000,330000,IF(J3265&lt;=9500000,220000,IF(J3265&lt;=10000000,110000,0))),0)</f>
        <v/>
      </c>
      <c r="N3265" s="16">
        <f>IF(D3265=1,IF(J3265&lt;=9000000,50000,IF(J3265&lt;=9500000,40000,IF(J3265&lt;=10000000,20000,0))),0)</f>
        <v/>
      </c>
      <c r="O3265" s="16">
        <f>MAX(0,ROUNDDOWN(J3265-G3265-K3265-L3265-E3265*380000-F3265*630000-H3265,-3))</f>
        <v/>
      </c>
      <c r="P3265" s="16">
        <f>MAX(0,ROUNDDOWN(J3265-G3265-430000-M3265-E3265*330000-F3265*450000-I3265,-3))</f>
        <v/>
      </c>
      <c r="Q3265" s="16">
        <f>50000+N3265+E3265*50000+F3265*180000</f>
        <v/>
      </c>
      <c r="R3265" s="16">
        <f>IF(P3265&lt;=2000000,MIN(Q3265,P3265),MAX(Q3265-(P3265-2000000),50000))*0.05</f>
        <v/>
      </c>
      <c r="S3265" s="16">
        <f>MAX(0,P3265*0.1-R3265)</f>
        <v/>
      </c>
      <c r="T3265" s="16">
        <f>Q3265+MAX(0,K3265-480000)</f>
        <v/>
      </c>
      <c r="U3265" s="16">
        <f>P3265-T3265</f>
        <v/>
      </c>
      <c r="V3265" s="17">
        <f>IF(U3265&lt;0,0,LOOKUP(U3265,{0,1950001,3300001,6950001,9000001,18000001,40000001},{0.05,0.1,0.2,0.23,0.33,0.4,0.45}))</f>
        <v/>
      </c>
      <c r="W3265" s="18">
        <f>IF(U3265&lt;0,0.9,0.9-V3265*1.021)</f>
        <v/>
      </c>
      <c r="X3265" s="16">
        <f>ROUNDDOWN(S3265*0.2/W3265+2000,0)</f>
        <v/>
      </c>
      <c r="Y3265" s="17">
        <f>IF(O3265&lt;=0,0,LOOKUP(O3265,{0,1950001,3300001,6950001,9000001,18000001,40000001},{0.05,0.1,0.2,0.23,0.33,0.4,0.45}))</f>
        <v/>
      </c>
    </row>
    <row r="3266">
      <c r="A3266" t="inlineStr">
        <is>
          <t>1万円刻み</t>
        </is>
      </c>
      <c r="B3266" s="16">
        <f>'3_1万円刻み'!$A$696</f>
        <v/>
      </c>
      <c r="C3266" t="n">
        <v>2026</v>
      </c>
      <c r="D3266" t="n">
        <v>0</v>
      </c>
      <c r="E3266" t="n">
        <v>0</v>
      </c>
      <c r="F3266" t="n">
        <v>0</v>
      </c>
      <c r="G3266" s="16">
        <f>ROUND(MIN(B3266/12,650000)*12*0.0915+MIN(B3266/12,1390000)*12*(0.0504+0)+B3266*0.005,0)</f>
        <v/>
      </c>
      <c r="H3266" t="n">
        <v>0</v>
      </c>
      <c r="I3266" t="n">
        <v>0</v>
      </c>
      <c r="J3266" s="16">
        <f>IF(C3266=2026,IF(B3266&lt;741000,0,IF(B3266&lt;2191000,B3266-740000,IF(B3266&lt;2193000,1451000,IF(B3266&lt;2196000,1453000,IF(B3266&lt;2200000,1456000,IF(B3266&lt;3600000,ROUNDDOWN(B3266/4,-3)*2.8-80000,IF(B3266&lt;6600000,ROUNDDOWN(B3266/4,-3)*3.2-440000,IF(B3266&lt;8500000,ROUNDDOWN(B3266*0.9,0)-1100000,B3266-1950000)))))))),IF(B3266&lt;651000,0,IF(B3266&lt;1900000,B3266-650000,IF(B3266&lt;3600000,ROUNDDOWN(B3266/4,-3)*2.8-80000,IF(B3266&lt;6600000,ROUNDDOWN(B3266/4,-3)*3.2-440000,IF(B3266&lt;8500000,ROUNDDOWN(B3266*0.9,0)-1100000,B3266-1950000))))))</f>
        <v/>
      </c>
      <c r="K3266" s="16">
        <f>IF(J3266&gt;23500000,NA(),IF(C3266=2026,IF(J3266&lt;=4890000,1040000,IF(J3266&lt;=6550000,670000,620000)),IF(J3266&lt;=1320000,950000,IF(J3266&lt;=3360000,880000,IF(J3266&lt;=4890000,680000,IF(J3266&lt;=6550000,630000,580000))))))</f>
        <v/>
      </c>
      <c r="L3266" s="16">
        <f>IF(D3266=1,IF(J3266&lt;=9000000,380000,IF(J3266&lt;=9500000,260000,IF(J3266&lt;=10000000,130000,0))),0)</f>
        <v/>
      </c>
      <c r="M3266" s="16">
        <f>IF(D3266=1,IF(J3266&lt;=9000000,330000,IF(J3266&lt;=9500000,220000,IF(J3266&lt;=10000000,110000,0))),0)</f>
        <v/>
      </c>
      <c r="N3266" s="16">
        <f>IF(D3266=1,IF(J3266&lt;=9000000,50000,IF(J3266&lt;=9500000,40000,IF(J3266&lt;=10000000,20000,0))),0)</f>
        <v/>
      </c>
      <c r="O3266" s="16">
        <f>MAX(0,ROUNDDOWN(J3266-G3266-K3266-L3266-E3266*380000-F3266*630000-H3266,-3))</f>
        <v/>
      </c>
      <c r="P3266" s="16">
        <f>MAX(0,ROUNDDOWN(J3266-G3266-430000-M3266-E3266*330000-F3266*450000-I3266,-3))</f>
        <v/>
      </c>
      <c r="Q3266" s="16">
        <f>50000+N3266+E3266*50000+F3266*180000</f>
        <v/>
      </c>
      <c r="R3266" s="16">
        <f>IF(P3266&lt;=2000000,MIN(Q3266,P3266),MAX(Q3266-(P3266-2000000),50000))*0.05</f>
        <v/>
      </c>
      <c r="S3266" s="16">
        <f>MAX(0,P3266*0.1-R3266)</f>
        <v/>
      </c>
      <c r="T3266" s="16">
        <f>Q3266+MAX(0,K3266-480000)</f>
        <v/>
      </c>
      <c r="U3266" s="16">
        <f>P3266-T3266</f>
        <v/>
      </c>
      <c r="V3266" s="17">
        <f>IF(U3266&lt;0,0,LOOKUP(U3266,{0,1950001,3300001,6950001,9000001,18000001,40000001},{0.05,0.1,0.2,0.23,0.33,0.4,0.45}))</f>
        <v/>
      </c>
      <c r="W3266" s="18">
        <f>IF(U3266&lt;0,0.9,0.9-V3266*1.021)</f>
        <v/>
      </c>
      <c r="X3266" s="16">
        <f>ROUNDDOWN(S3266*0.2/W3266+2000,0)</f>
        <v/>
      </c>
      <c r="Y3266" s="17">
        <f>IF(O3266&lt;=0,0,LOOKUP(O3266,{0,1950001,3300001,6950001,9000001,18000001,40000001},{0.05,0.1,0.2,0.23,0.33,0.4,0.45}))</f>
        <v/>
      </c>
    </row>
    <row r="3267">
      <c r="A3267" t="inlineStr">
        <is>
          <t>1万円刻み</t>
        </is>
      </c>
      <c r="B3267" s="16">
        <f>'3_1万円刻み'!$A$696</f>
        <v/>
      </c>
      <c r="C3267" t="n">
        <v>2025</v>
      </c>
      <c r="D3267" t="n">
        <v>1</v>
      </c>
      <c r="E3267" t="n">
        <v>0</v>
      </c>
      <c r="F3267" t="n">
        <v>0</v>
      </c>
      <c r="G3267" s="16">
        <f>ROUND(MIN(B3267/12,650000)*12*0.0915+MIN(B3267/12,1390000)*12*(0.0504+0)+B3267*0.005,0)</f>
        <v/>
      </c>
      <c r="H3267" t="n">
        <v>0</v>
      </c>
      <c r="I3267" t="n">
        <v>0</v>
      </c>
      <c r="J3267" s="16">
        <f>IF(C3267=2026,IF(B3267&lt;741000,0,IF(B3267&lt;2191000,B3267-740000,IF(B3267&lt;2193000,1451000,IF(B3267&lt;2196000,1453000,IF(B3267&lt;2200000,1456000,IF(B3267&lt;3600000,ROUNDDOWN(B3267/4,-3)*2.8-80000,IF(B3267&lt;6600000,ROUNDDOWN(B3267/4,-3)*3.2-440000,IF(B3267&lt;8500000,ROUNDDOWN(B3267*0.9,0)-1100000,B3267-1950000)))))))),IF(B3267&lt;651000,0,IF(B3267&lt;1900000,B3267-650000,IF(B3267&lt;3600000,ROUNDDOWN(B3267/4,-3)*2.8-80000,IF(B3267&lt;6600000,ROUNDDOWN(B3267/4,-3)*3.2-440000,IF(B3267&lt;8500000,ROUNDDOWN(B3267*0.9,0)-1100000,B3267-1950000))))))</f>
        <v/>
      </c>
      <c r="K3267" s="16">
        <f>IF(J3267&gt;23500000,NA(),IF(C3267=2026,IF(J3267&lt;=4890000,1040000,IF(J3267&lt;=6550000,670000,620000)),IF(J3267&lt;=1320000,950000,IF(J3267&lt;=3360000,880000,IF(J3267&lt;=4890000,680000,IF(J3267&lt;=6550000,630000,580000))))))</f>
        <v/>
      </c>
      <c r="L3267" s="16">
        <f>IF(D3267=1,IF(J3267&lt;=9000000,380000,IF(J3267&lt;=9500000,260000,IF(J3267&lt;=10000000,130000,0))),0)</f>
        <v/>
      </c>
      <c r="M3267" s="16">
        <f>IF(D3267=1,IF(J3267&lt;=9000000,330000,IF(J3267&lt;=9500000,220000,IF(J3267&lt;=10000000,110000,0))),0)</f>
        <v/>
      </c>
      <c r="N3267" s="16">
        <f>IF(D3267=1,IF(J3267&lt;=9000000,50000,IF(J3267&lt;=9500000,40000,IF(J3267&lt;=10000000,20000,0))),0)</f>
        <v/>
      </c>
      <c r="O3267" s="16">
        <f>MAX(0,ROUNDDOWN(J3267-G3267-K3267-L3267-E3267*380000-F3267*630000-H3267,-3))</f>
        <v/>
      </c>
      <c r="P3267" s="16">
        <f>MAX(0,ROUNDDOWN(J3267-G3267-430000-M3267-E3267*330000-F3267*450000-I3267,-3))</f>
        <v/>
      </c>
      <c r="Q3267" s="16">
        <f>50000+N3267+E3267*50000+F3267*180000</f>
        <v/>
      </c>
      <c r="R3267" s="16">
        <f>IF(P3267&lt;=2000000,MIN(Q3267,P3267),MAX(Q3267-(P3267-2000000),50000))*0.05</f>
        <v/>
      </c>
      <c r="S3267" s="16">
        <f>MAX(0,P3267*0.1-R3267)</f>
        <v/>
      </c>
      <c r="T3267" s="16">
        <f>Q3267+MAX(0,K3267-480000)</f>
        <v/>
      </c>
      <c r="U3267" s="16">
        <f>P3267-T3267</f>
        <v/>
      </c>
      <c r="V3267" s="17">
        <f>IF(U3267&lt;0,0,LOOKUP(U3267,{0,1950001,3300001,6950001,9000001,18000001,40000001},{0.05,0.1,0.2,0.23,0.33,0.4,0.45}))</f>
        <v/>
      </c>
      <c r="W3267" s="18">
        <f>IF(U3267&lt;0,0.9,0.9-V3267*1.021)</f>
        <v/>
      </c>
      <c r="X3267" s="16">
        <f>ROUNDDOWN(S3267*0.2/W3267+2000,0)</f>
        <v/>
      </c>
      <c r="Y3267" s="17">
        <f>IF(O3267&lt;=0,0,LOOKUP(O3267,{0,1950001,3300001,6950001,9000001,18000001,40000001},{0.05,0.1,0.2,0.23,0.33,0.4,0.45}))</f>
        <v/>
      </c>
    </row>
    <row r="3268">
      <c r="A3268" t="inlineStr">
        <is>
          <t>1万円刻み</t>
        </is>
      </c>
      <c r="B3268" s="16">
        <f>'3_1万円刻み'!$A$696</f>
        <v/>
      </c>
      <c r="C3268" t="n">
        <v>2026</v>
      </c>
      <c r="D3268" t="n">
        <v>1</v>
      </c>
      <c r="E3268" t="n">
        <v>0</v>
      </c>
      <c r="F3268" t="n">
        <v>0</v>
      </c>
      <c r="G3268" s="16">
        <f>ROUND(MIN(B3268/12,650000)*12*0.0915+MIN(B3268/12,1390000)*12*(0.0504+0)+B3268*0.005,0)</f>
        <v/>
      </c>
      <c r="H3268" t="n">
        <v>0</v>
      </c>
      <c r="I3268" t="n">
        <v>0</v>
      </c>
      <c r="J3268" s="16">
        <f>IF(C3268=2026,IF(B3268&lt;741000,0,IF(B3268&lt;2191000,B3268-740000,IF(B3268&lt;2193000,1451000,IF(B3268&lt;2196000,1453000,IF(B3268&lt;2200000,1456000,IF(B3268&lt;3600000,ROUNDDOWN(B3268/4,-3)*2.8-80000,IF(B3268&lt;6600000,ROUNDDOWN(B3268/4,-3)*3.2-440000,IF(B3268&lt;8500000,ROUNDDOWN(B3268*0.9,0)-1100000,B3268-1950000)))))))),IF(B3268&lt;651000,0,IF(B3268&lt;1900000,B3268-650000,IF(B3268&lt;3600000,ROUNDDOWN(B3268/4,-3)*2.8-80000,IF(B3268&lt;6600000,ROUNDDOWN(B3268/4,-3)*3.2-440000,IF(B3268&lt;8500000,ROUNDDOWN(B3268*0.9,0)-1100000,B3268-1950000))))))</f>
        <v/>
      </c>
      <c r="K3268" s="16">
        <f>IF(J3268&gt;23500000,NA(),IF(C3268=2026,IF(J3268&lt;=4890000,1040000,IF(J3268&lt;=6550000,670000,620000)),IF(J3268&lt;=1320000,950000,IF(J3268&lt;=3360000,880000,IF(J3268&lt;=4890000,680000,IF(J3268&lt;=6550000,630000,580000))))))</f>
        <v/>
      </c>
      <c r="L3268" s="16">
        <f>IF(D3268=1,IF(J3268&lt;=9000000,380000,IF(J3268&lt;=9500000,260000,IF(J3268&lt;=10000000,130000,0))),0)</f>
        <v/>
      </c>
      <c r="M3268" s="16">
        <f>IF(D3268=1,IF(J3268&lt;=9000000,330000,IF(J3268&lt;=9500000,220000,IF(J3268&lt;=10000000,110000,0))),0)</f>
        <v/>
      </c>
      <c r="N3268" s="16">
        <f>IF(D3268=1,IF(J3268&lt;=9000000,50000,IF(J3268&lt;=9500000,40000,IF(J3268&lt;=10000000,20000,0))),0)</f>
        <v/>
      </c>
      <c r="O3268" s="16">
        <f>MAX(0,ROUNDDOWN(J3268-G3268-K3268-L3268-E3268*380000-F3268*630000-H3268,-3))</f>
        <v/>
      </c>
      <c r="P3268" s="16">
        <f>MAX(0,ROUNDDOWN(J3268-G3268-430000-M3268-E3268*330000-F3268*450000-I3268,-3))</f>
        <v/>
      </c>
      <c r="Q3268" s="16">
        <f>50000+N3268+E3268*50000+F3268*180000</f>
        <v/>
      </c>
      <c r="R3268" s="16">
        <f>IF(P3268&lt;=2000000,MIN(Q3268,P3268),MAX(Q3268-(P3268-2000000),50000))*0.05</f>
        <v/>
      </c>
      <c r="S3268" s="16">
        <f>MAX(0,P3268*0.1-R3268)</f>
        <v/>
      </c>
      <c r="T3268" s="16">
        <f>Q3268+MAX(0,K3268-480000)</f>
        <v/>
      </c>
      <c r="U3268" s="16">
        <f>P3268-T3268</f>
        <v/>
      </c>
      <c r="V3268" s="17">
        <f>IF(U3268&lt;0,0,LOOKUP(U3268,{0,1950001,3300001,6950001,9000001,18000001,40000001},{0.05,0.1,0.2,0.23,0.33,0.4,0.45}))</f>
        <v/>
      </c>
      <c r="W3268" s="18">
        <f>IF(U3268&lt;0,0.9,0.9-V3268*1.021)</f>
        <v/>
      </c>
      <c r="X3268" s="16">
        <f>ROUNDDOWN(S3268*0.2/W3268+2000,0)</f>
        <v/>
      </c>
      <c r="Y3268" s="17">
        <f>IF(O3268&lt;=0,0,LOOKUP(O3268,{0,1950001,3300001,6950001,9000001,18000001,40000001},{0.05,0.1,0.2,0.23,0.33,0.4,0.45}))</f>
        <v/>
      </c>
    </row>
    <row r="3269">
      <c r="A3269" t="inlineStr">
        <is>
          <t>1万円刻み</t>
        </is>
      </c>
      <c r="B3269" s="16">
        <f>'3_1万円刻み'!$A$697</f>
        <v/>
      </c>
      <c r="C3269" t="n">
        <v>2025</v>
      </c>
      <c r="D3269" t="n">
        <v>0</v>
      </c>
      <c r="E3269" t="n">
        <v>0</v>
      </c>
      <c r="F3269" t="n">
        <v>0</v>
      </c>
      <c r="G3269" s="16">
        <f>ROUND(MIN(B3269/12,650000)*12*0.0915+MIN(B3269/12,1390000)*12*(0.0504+0)+B3269*0.005,0)</f>
        <v/>
      </c>
      <c r="H3269" t="n">
        <v>0</v>
      </c>
      <c r="I3269" t="n">
        <v>0</v>
      </c>
      <c r="J3269" s="16">
        <f>IF(C3269=2026,IF(B3269&lt;741000,0,IF(B3269&lt;2191000,B3269-740000,IF(B3269&lt;2193000,1451000,IF(B3269&lt;2196000,1453000,IF(B3269&lt;2200000,1456000,IF(B3269&lt;3600000,ROUNDDOWN(B3269/4,-3)*2.8-80000,IF(B3269&lt;6600000,ROUNDDOWN(B3269/4,-3)*3.2-440000,IF(B3269&lt;8500000,ROUNDDOWN(B3269*0.9,0)-1100000,B3269-1950000)))))))),IF(B3269&lt;651000,0,IF(B3269&lt;1900000,B3269-650000,IF(B3269&lt;3600000,ROUNDDOWN(B3269/4,-3)*2.8-80000,IF(B3269&lt;6600000,ROUNDDOWN(B3269/4,-3)*3.2-440000,IF(B3269&lt;8500000,ROUNDDOWN(B3269*0.9,0)-1100000,B3269-1950000))))))</f>
        <v/>
      </c>
      <c r="K3269" s="16">
        <f>IF(J3269&gt;23500000,NA(),IF(C3269=2026,IF(J3269&lt;=4890000,1040000,IF(J3269&lt;=6550000,670000,620000)),IF(J3269&lt;=1320000,950000,IF(J3269&lt;=3360000,880000,IF(J3269&lt;=4890000,680000,IF(J3269&lt;=6550000,630000,580000))))))</f>
        <v/>
      </c>
      <c r="L3269" s="16">
        <f>IF(D3269=1,IF(J3269&lt;=9000000,380000,IF(J3269&lt;=9500000,260000,IF(J3269&lt;=10000000,130000,0))),0)</f>
        <v/>
      </c>
      <c r="M3269" s="16">
        <f>IF(D3269=1,IF(J3269&lt;=9000000,330000,IF(J3269&lt;=9500000,220000,IF(J3269&lt;=10000000,110000,0))),0)</f>
        <v/>
      </c>
      <c r="N3269" s="16">
        <f>IF(D3269=1,IF(J3269&lt;=9000000,50000,IF(J3269&lt;=9500000,40000,IF(J3269&lt;=10000000,20000,0))),0)</f>
        <v/>
      </c>
      <c r="O3269" s="16">
        <f>MAX(0,ROUNDDOWN(J3269-G3269-K3269-L3269-E3269*380000-F3269*630000-H3269,-3))</f>
        <v/>
      </c>
      <c r="P3269" s="16">
        <f>MAX(0,ROUNDDOWN(J3269-G3269-430000-M3269-E3269*330000-F3269*450000-I3269,-3))</f>
        <v/>
      </c>
      <c r="Q3269" s="16">
        <f>50000+N3269+E3269*50000+F3269*180000</f>
        <v/>
      </c>
      <c r="R3269" s="16">
        <f>IF(P3269&lt;=2000000,MIN(Q3269,P3269),MAX(Q3269-(P3269-2000000),50000))*0.05</f>
        <v/>
      </c>
      <c r="S3269" s="16">
        <f>MAX(0,P3269*0.1-R3269)</f>
        <v/>
      </c>
      <c r="T3269" s="16">
        <f>Q3269+MAX(0,K3269-480000)</f>
        <v/>
      </c>
      <c r="U3269" s="16">
        <f>P3269-T3269</f>
        <v/>
      </c>
      <c r="V3269" s="17">
        <f>IF(U3269&lt;0,0,LOOKUP(U3269,{0,1950001,3300001,6950001,9000001,18000001,40000001},{0.05,0.1,0.2,0.23,0.33,0.4,0.45}))</f>
        <v/>
      </c>
      <c r="W3269" s="18">
        <f>IF(U3269&lt;0,0.9,0.9-V3269*1.021)</f>
        <v/>
      </c>
      <c r="X3269" s="16">
        <f>ROUNDDOWN(S3269*0.2/W3269+2000,0)</f>
        <v/>
      </c>
      <c r="Y3269" s="17">
        <f>IF(O3269&lt;=0,0,LOOKUP(O3269,{0,1950001,3300001,6950001,9000001,18000001,40000001},{0.05,0.1,0.2,0.23,0.33,0.4,0.45}))</f>
        <v/>
      </c>
    </row>
    <row r="3270">
      <c r="A3270" t="inlineStr">
        <is>
          <t>1万円刻み</t>
        </is>
      </c>
      <c r="B3270" s="16">
        <f>'3_1万円刻み'!$A$697</f>
        <v/>
      </c>
      <c r="C3270" t="n">
        <v>2026</v>
      </c>
      <c r="D3270" t="n">
        <v>0</v>
      </c>
      <c r="E3270" t="n">
        <v>0</v>
      </c>
      <c r="F3270" t="n">
        <v>0</v>
      </c>
      <c r="G3270" s="16">
        <f>ROUND(MIN(B3270/12,650000)*12*0.0915+MIN(B3270/12,1390000)*12*(0.0504+0)+B3270*0.005,0)</f>
        <v/>
      </c>
      <c r="H3270" t="n">
        <v>0</v>
      </c>
      <c r="I3270" t="n">
        <v>0</v>
      </c>
      <c r="J3270" s="16">
        <f>IF(C3270=2026,IF(B3270&lt;741000,0,IF(B3270&lt;2191000,B3270-740000,IF(B3270&lt;2193000,1451000,IF(B3270&lt;2196000,1453000,IF(B3270&lt;2200000,1456000,IF(B3270&lt;3600000,ROUNDDOWN(B3270/4,-3)*2.8-80000,IF(B3270&lt;6600000,ROUNDDOWN(B3270/4,-3)*3.2-440000,IF(B3270&lt;8500000,ROUNDDOWN(B3270*0.9,0)-1100000,B3270-1950000)))))))),IF(B3270&lt;651000,0,IF(B3270&lt;1900000,B3270-650000,IF(B3270&lt;3600000,ROUNDDOWN(B3270/4,-3)*2.8-80000,IF(B3270&lt;6600000,ROUNDDOWN(B3270/4,-3)*3.2-440000,IF(B3270&lt;8500000,ROUNDDOWN(B3270*0.9,0)-1100000,B3270-1950000))))))</f>
        <v/>
      </c>
      <c r="K3270" s="16">
        <f>IF(J3270&gt;23500000,NA(),IF(C3270=2026,IF(J3270&lt;=4890000,1040000,IF(J3270&lt;=6550000,670000,620000)),IF(J3270&lt;=1320000,950000,IF(J3270&lt;=3360000,880000,IF(J3270&lt;=4890000,680000,IF(J3270&lt;=6550000,630000,580000))))))</f>
        <v/>
      </c>
      <c r="L3270" s="16">
        <f>IF(D3270=1,IF(J3270&lt;=9000000,380000,IF(J3270&lt;=9500000,260000,IF(J3270&lt;=10000000,130000,0))),0)</f>
        <v/>
      </c>
      <c r="M3270" s="16">
        <f>IF(D3270=1,IF(J3270&lt;=9000000,330000,IF(J3270&lt;=9500000,220000,IF(J3270&lt;=10000000,110000,0))),0)</f>
        <v/>
      </c>
      <c r="N3270" s="16">
        <f>IF(D3270=1,IF(J3270&lt;=9000000,50000,IF(J3270&lt;=9500000,40000,IF(J3270&lt;=10000000,20000,0))),0)</f>
        <v/>
      </c>
      <c r="O3270" s="16">
        <f>MAX(0,ROUNDDOWN(J3270-G3270-K3270-L3270-E3270*380000-F3270*630000-H3270,-3))</f>
        <v/>
      </c>
      <c r="P3270" s="16">
        <f>MAX(0,ROUNDDOWN(J3270-G3270-430000-M3270-E3270*330000-F3270*450000-I3270,-3))</f>
        <v/>
      </c>
      <c r="Q3270" s="16">
        <f>50000+N3270+E3270*50000+F3270*180000</f>
        <v/>
      </c>
      <c r="R3270" s="16">
        <f>IF(P3270&lt;=2000000,MIN(Q3270,P3270),MAX(Q3270-(P3270-2000000),50000))*0.05</f>
        <v/>
      </c>
      <c r="S3270" s="16">
        <f>MAX(0,P3270*0.1-R3270)</f>
        <v/>
      </c>
      <c r="T3270" s="16">
        <f>Q3270+MAX(0,K3270-480000)</f>
        <v/>
      </c>
      <c r="U3270" s="16">
        <f>P3270-T3270</f>
        <v/>
      </c>
      <c r="V3270" s="17">
        <f>IF(U3270&lt;0,0,LOOKUP(U3270,{0,1950001,3300001,6950001,9000001,18000001,40000001},{0.05,0.1,0.2,0.23,0.33,0.4,0.45}))</f>
        <v/>
      </c>
      <c r="W3270" s="18">
        <f>IF(U3270&lt;0,0.9,0.9-V3270*1.021)</f>
        <v/>
      </c>
      <c r="X3270" s="16">
        <f>ROUNDDOWN(S3270*0.2/W3270+2000,0)</f>
        <v/>
      </c>
      <c r="Y3270" s="17">
        <f>IF(O3270&lt;=0,0,LOOKUP(O3270,{0,1950001,3300001,6950001,9000001,18000001,40000001},{0.05,0.1,0.2,0.23,0.33,0.4,0.45}))</f>
        <v/>
      </c>
    </row>
    <row r="3271">
      <c r="A3271" t="inlineStr">
        <is>
          <t>1万円刻み</t>
        </is>
      </c>
      <c r="B3271" s="16">
        <f>'3_1万円刻み'!$A$697</f>
        <v/>
      </c>
      <c r="C3271" t="n">
        <v>2025</v>
      </c>
      <c r="D3271" t="n">
        <v>1</v>
      </c>
      <c r="E3271" t="n">
        <v>0</v>
      </c>
      <c r="F3271" t="n">
        <v>0</v>
      </c>
      <c r="G3271" s="16">
        <f>ROUND(MIN(B3271/12,650000)*12*0.0915+MIN(B3271/12,1390000)*12*(0.0504+0)+B3271*0.005,0)</f>
        <v/>
      </c>
      <c r="H3271" t="n">
        <v>0</v>
      </c>
      <c r="I3271" t="n">
        <v>0</v>
      </c>
      <c r="J3271" s="16">
        <f>IF(C3271=2026,IF(B3271&lt;741000,0,IF(B3271&lt;2191000,B3271-740000,IF(B3271&lt;2193000,1451000,IF(B3271&lt;2196000,1453000,IF(B3271&lt;2200000,1456000,IF(B3271&lt;3600000,ROUNDDOWN(B3271/4,-3)*2.8-80000,IF(B3271&lt;6600000,ROUNDDOWN(B3271/4,-3)*3.2-440000,IF(B3271&lt;8500000,ROUNDDOWN(B3271*0.9,0)-1100000,B3271-1950000)))))))),IF(B3271&lt;651000,0,IF(B3271&lt;1900000,B3271-650000,IF(B3271&lt;3600000,ROUNDDOWN(B3271/4,-3)*2.8-80000,IF(B3271&lt;6600000,ROUNDDOWN(B3271/4,-3)*3.2-440000,IF(B3271&lt;8500000,ROUNDDOWN(B3271*0.9,0)-1100000,B3271-1950000))))))</f>
        <v/>
      </c>
      <c r="K3271" s="16">
        <f>IF(J3271&gt;23500000,NA(),IF(C3271=2026,IF(J3271&lt;=4890000,1040000,IF(J3271&lt;=6550000,670000,620000)),IF(J3271&lt;=1320000,950000,IF(J3271&lt;=3360000,880000,IF(J3271&lt;=4890000,680000,IF(J3271&lt;=6550000,630000,580000))))))</f>
        <v/>
      </c>
      <c r="L3271" s="16">
        <f>IF(D3271=1,IF(J3271&lt;=9000000,380000,IF(J3271&lt;=9500000,260000,IF(J3271&lt;=10000000,130000,0))),0)</f>
        <v/>
      </c>
      <c r="M3271" s="16">
        <f>IF(D3271=1,IF(J3271&lt;=9000000,330000,IF(J3271&lt;=9500000,220000,IF(J3271&lt;=10000000,110000,0))),0)</f>
        <v/>
      </c>
      <c r="N3271" s="16">
        <f>IF(D3271=1,IF(J3271&lt;=9000000,50000,IF(J3271&lt;=9500000,40000,IF(J3271&lt;=10000000,20000,0))),0)</f>
        <v/>
      </c>
      <c r="O3271" s="16">
        <f>MAX(0,ROUNDDOWN(J3271-G3271-K3271-L3271-E3271*380000-F3271*630000-H3271,-3))</f>
        <v/>
      </c>
      <c r="P3271" s="16">
        <f>MAX(0,ROUNDDOWN(J3271-G3271-430000-M3271-E3271*330000-F3271*450000-I3271,-3))</f>
        <v/>
      </c>
      <c r="Q3271" s="16">
        <f>50000+N3271+E3271*50000+F3271*180000</f>
        <v/>
      </c>
      <c r="R3271" s="16">
        <f>IF(P3271&lt;=2000000,MIN(Q3271,P3271),MAX(Q3271-(P3271-2000000),50000))*0.05</f>
        <v/>
      </c>
      <c r="S3271" s="16">
        <f>MAX(0,P3271*0.1-R3271)</f>
        <v/>
      </c>
      <c r="T3271" s="16">
        <f>Q3271+MAX(0,K3271-480000)</f>
        <v/>
      </c>
      <c r="U3271" s="16">
        <f>P3271-T3271</f>
        <v/>
      </c>
      <c r="V3271" s="17">
        <f>IF(U3271&lt;0,0,LOOKUP(U3271,{0,1950001,3300001,6950001,9000001,18000001,40000001},{0.05,0.1,0.2,0.23,0.33,0.4,0.45}))</f>
        <v/>
      </c>
      <c r="W3271" s="18">
        <f>IF(U3271&lt;0,0.9,0.9-V3271*1.021)</f>
        <v/>
      </c>
      <c r="X3271" s="16">
        <f>ROUNDDOWN(S3271*0.2/W3271+2000,0)</f>
        <v/>
      </c>
      <c r="Y3271" s="17">
        <f>IF(O3271&lt;=0,0,LOOKUP(O3271,{0,1950001,3300001,6950001,9000001,18000001,40000001},{0.05,0.1,0.2,0.23,0.33,0.4,0.45}))</f>
        <v/>
      </c>
    </row>
    <row r="3272">
      <c r="A3272" t="inlineStr">
        <is>
          <t>1万円刻み</t>
        </is>
      </c>
      <c r="B3272" s="16">
        <f>'3_1万円刻み'!$A$697</f>
        <v/>
      </c>
      <c r="C3272" t="n">
        <v>2026</v>
      </c>
      <c r="D3272" t="n">
        <v>1</v>
      </c>
      <c r="E3272" t="n">
        <v>0</v>
      </c>
      <c r="F3272" t="n">
        <v>0</v>
      </c>
      <c r="G3272" s="16">
        <f>ROUND(MIN(B3272/12,650000)*12*0.0915+MIN(B3272/12,1390000)*12*(0.0504+0)+B3272*0.005,0)</f>
        <v/>
      </c>
      <c r="H3272" t="n">
        <v>0</v>
      </c>
      <c r="I3272" t="n">
        <v>0</v>
      </c>
      <c r="J3272" s="16">
        <f>IF(C3272=2026,IF(B3272&lt;741000,0,IF(B3272&lt;2191000,B3272-740000,IF(B3272&lt;2193000,1451000,IF(B3272&lt;2196000,1453000,IF(B3272&lt;2200000,1456000,IF(B3272&lt;3600000,ROUNDDOWN(B3272/4,-3)*2.8-80000,IF(B3272&lt;6600000,ROUNDDOWN(B3272/4,-3)*3.2-440000,IF(B3272&lt;8500000,ROUNDDOWN(B3272*0.9,0)-1100000,B3272-1950000)))))))),IF(B3272&lt;651000,0,IF(B3272&lt;1900000,B3272-650000,IF(B3272&lt;3600000,ROUNDDOWN(B3272/4,-3)*2.8-80000,IF(B3272&lt;6600000,ROUNDDOWN(B3272/4,-3)*3.2-440000,IF(B3272&lt;8500000,ROUNDDOWN(B3272*0.9,0)-1100000,B3272-1950000))))))</f>
        <v/>
      </c>
      <c r="K3272" s="16">
        <f>IF(J3272&gt;23500000,NA(),IF(C3272=2026,IF(J3272&lt;=4890000,1040000,IF(J3272&lt;=6550000,670000,620000)),IF(J3272&lt;=1320000,950000,IF(J3272&lt;=3360000,880000,IF(J3272&lt;=4890000,680000,IF(J3272&lt;=6550000,630000,580000))))))</f>
        <v/>
      </c>
      <c r="L3272" s="16">
        <f>IF(D3272=1,IF(J3272&lt;=9000000,380000,IF(J3272&lt;=9500000,260000,IF(J3272&lt;=10000000,130000,0))),0)</f>
        <v/>
      </c>
      <c r="M3272" s="16">
        <f>IF(D3272=1,IF(J3272&lt;=9000000,330000,IF(J3272&lt;=9500000,220000,IF(J3272&lt;=10000000,110000,0))),0)</f>
        <v/>
      </c>
      <c r="N3272" s="16">
        <f>IF(D3272=1,IF(J3272&lt;=9000000,50000,IF(J3272&lt;=9500000,40000,IF(J3272&lt;=10000000,20000,0))),0)</f>
        <v/>
      </c>
      <c r="O3272" s="16">
        <f>MAX(0,ROUNDDOWN(J3272-G3272-K3272-L3272-E3272*380000-F3272*630000-H3272,-3))</f>
        <v/>
      </c>
      <c r="P3272" s="16">
        <f>MAX(0,ROUNDDOWN(J3272-G3272-430000-M3272-E3272*330000-F3272*450000-I3272,-3))</f>
        <v/>
      </c>
      <c r="Q3272" s="16">
        <f>50000+N3272+E3272*50000+F3272*180000</f>
        <v/>
      </c>
      <c r="R3272" s="16">
        <f>IF(P3272&lt;=2000000,MIN(Q3272,P3272),MAX(Q3272-(P3272-2000000),50000))*0.05</f>
        <v/>
      </c>
      <c r="S3272" s="16">
        <f>MAX(0,P3272*0.1-R3272)</f>
        <v/>
      </c>
      <c r="T3272" s="16">
        <f>Q3272+MAX(0,K3272-480000)</f>
        <v/>
      </c>
      <c r="U3272" s="16">
        <f>P3272-T3272</f>
        <v/>
      </c>
      <c r="V3272" s="17">
        <f>IF(U3272&lt;0,0,LOOKUP(U3272,{0,1950001,3300001,6950001,9000001,18000001,40000001},{0.05,0.1,0.2,0.23,0.33,0.4,0.45}))</f>
        <v/>
      </c>
      <c r="W3272" s="18">
        <f>IF(U3272&lt;0,0.9,0.9-V3272*1.021)</f>
        <v/>
      </c>
      <c r="X3272" s="16">
        <f>ROUNDDOWN(S3272*0.2/W3272+2000,0)</f>
        <v/>
      </c>
      <c r="Y3272" s="17">
        <f>IF(O3272&lt;=0,0,LOOKUP(O3272,{0,1950001,3300001,6950001,9000001,18000001,40000001},{0.05,0.1,0.2,0.23,0.33,0.4,0.45}))</f>
        <v/>
      </c>
    </row>
    <row r="3273">
      <c r="A3273" t="inlineStr">
        <is>
          <t>1万円刻み</t>
        </is>
      </c>
      <c r="B3273" s="16">
        <f>'3_1万円刻み'!$A$698</f>
        <v/>
      </c>
      <c r="C3273" t="n">
        <v>2025</v>
      </c>
      <c r="D3273" t="n">
        <v>0</v>
      </c>
      <c r="E3273" t="n">
        <v>0</v>
      </c>
      <c r="F3273" t="n">
        <v>0</v>
      </c>
      <c r="G3273" s="16">
        <f>ROUND(MIN(B3273/12,650000)*12*0.0915+MIN(B3273/12,1390000)*12*(0.0504+0)+B3273*0.005,0)</f>
        <v/>
      </c>
      <c r="H3273" t="n">
        <v>0</v>
      </c>
      <c r="I3273" t="n">
        <v>0</v>
      </c>
      <c r="J3273" s="16">
        <f>IF(C3273=2026,IF(B3273&lt;741000,0,IF(B3273&lt;2191000,B3273-740000,IF(B3273&lt;2193000,1451000,IF(B3273&lt;2196000,1453000,IF(B3273&lt;2200000,1456000,IF(B3273&lt;3600000,ROUNDDOWN(B3273/4,-3)*2.8-80000,IF(B3273&lt;6600000,ROUNDDOWN(B3273/4,-3)*3.2-440000,IF(B3273&lt;8500000,ROUNDDOWN(B3273*0.9,0)-1100000,B3273-1950000)))))))),IF(B3273&lt;651000,0,IF(B3273&lt;1900000,B3273-650000,IF(B3273&lt;3600000,ROUNDDOWN(B3273/4,-3)*2.8-80000,IF(B3273&lt;6600000,ROUNDDOWN(B3273/4,-3)*3.2-440000,IF(B3273&lt;8500000,ROUNDDOWN(B3273*0.9,0)-1100000,B3273-1950000))))))</f>
        <v/>
      </c>
      <c r="K3273" s="16">
        <f>IF(J3273&gt;23500000,NA(),IF(C3273=2026,IF(J3273&lt;=4890000,1040000,IF(J3273&lt;=6550000,670000,620000)),IF(J3273&lt;=1320000,950000,IF(J3273&lt;=3360000,880000,IF(J3273&lt;=4890000,680000,IF(J3273&lt;=6550000,630000,580000))))))</f>
        <v/>
      </c>
      <c r="L3273" s="16">
        <f>IF(D3273=1,IF(J3273&lt;=9000000,380000,IF(J3273&lt;=9500000,260000,IF(J3273&lt;=10000000,130000,0))),0)</f>
        <v/>
      </c>
      <c r="M3273" s="16">
        <f>IF(D3273=1,IF(J3273&lt;=9000000,330000,IF(J3273&lt;=9500000,220000,IF(J3273&lt;=10000000,110000,0))),0)</f>
        <v/>
      </c>
      <c r="N3273" s="16">
        <f>IF(D3273=1,IF(J3273&lt;=9000000,50000,IF(J3273&lt;=9500000,40000,IF(J3273&lt;=10000000,20000,0))),0)</f>
        <v/>
      </c>
      <c r="O3273" s="16">
        <f>MAX(0,ROUNDDOWN(J3273-G3273-K3273-L3273-E3273*380000-F3273*630000-H3273,-3))</f>
        <v/>
      </c>
      <c r="P3273" s="16">
        <f>MAX(0,ROUNDDOWN(J3273-G3273-430000-M3273-E3273*330000-F3273*450000-I3273,-3))</f>
        <v/>
      </c>
      <c r="Q3273" s="16">
        <f>50000+N3273+E3273*50000+F3273*180000</f>
        <v/>
      </c>
      <c r="R3273" s="16">
        <f>IF(P3273&lt;=2000000,MIN(Q3273,P3273),MAX(Q3273-(P3273-2000000),50000))*0.05</f>
        <v/>
      </c>
      <c r="S3273" s="16">
        <f>MAX(0,P3273*0.1-R3273)</f>
        <v/>
      </c>
      <c r="T3273" s="16">
        <f>Q3273+MAX(0,K3273-480000)</f>
        <v/>
      </c>
      <c r="U3273" s="16">
        <f>P3273-T3273</f>
        <v/>
      </c>
      <c r="V3273" s="17">
        <f>IF(U3273&lt;0,0,LOOKUP(U3273,{0,1950001,3300001,6950001,9000001,18000001,40000001},{0.05,0.1,0.2,0.23,0.33,0.4,0.45}))</f>
        <v/>
      </c>
      <c r="W3273" s="18">
        <f>IF(U3273&lt;0,0.9,0.9-V3273*1.021)</f>
        <v/>
      </c>
      <c r="X3273" s="16">
        <f>ROUNDDOWN(S3273*0.2/W3273+2000,0)</f>
        <v/>
      </c>
      <c r="Y3273" s="17">
        <f>IF(O3273&lt;=0,0,LOOKUP(O3273,{0,1950001,3300001,6950001,9000001,18000001,40000001},{0.05,0.1,0.2,0.23,0.33,0.4,0.45}))</f>
        <v/>
      </c>
    </row>
    <row r="3274">
      <c r="A3274" t="inlineStr">
        <is>
          <t>1万円刻み</t>
        </is>
      </c>
      <c r="B3274" s="16">
        <f>'3_1万円刻み'!$A$698</f>
        <v/>
      </c>
      <c r="C3274" t="n">
        <v>2026</v>
      </c>
      <c r="D3274" t="n">
        <v>0</v>
      </c>
      <c r="E3274" t="n">
        <v>0</v>
      </c>
      <c r="F3274" t="n">
        <v>0</v>
      </c>
      <c r="G3274" s="16">
        <f>ROUND(MIN(B3274/12,650000)*12*0.0915+MIN(B3274/12,1390000)*12*(0.0504+0)+B3274*0.005,0)</f>
        <v/>
      </c>
      <c r="H3274" t="n">
        <v>0</v>
      </c>
      <c r="I3274" t="n">
        <v>0</v>
      </c>
      <c r="J3274" s="16">
        <f>IF(C3274=2026,IF(B3274&lt;741000,0,IF(B3274&lt;2191000,B3274-740000,IF(B3274&lt;2193000,1451000,IF(B3274&lt;2196000,1453000,IF(B3274&lt;2200000,1456000,IF(B3274&lt;3600000,ROUNDDOWN(B3274/4,-3)*2.8-80000,IF(B3274&lt;6600000,ROUNDDOWN(B3274/4,-3)*3.2-440000,IF(B3274&lt;8500000,ROUNDDOWN(B3274*0.9,0)-1100000,B3274-1950000)))))))),IF(B3274&lt;651000,0,IF(B3274&lt;1900000,B3274-650000,IF(B3274&lt;3600000,ROUNDDOWN(B3274/4,-3)*2.8-80000,IF(B3274&lt;6600000,ROUNDDOWN(B3274/4,-3)*3.2-440000,IF(B3274&lt;8500000,ROUNDDOWN(B3274*0.9,0)-1100000,B3274-1950000))))))</f>
        <v/>
      </c>
      <c r="K3274" s="16">
        <f>IF(J3274&gt;23500000,NA(),IF(C3274=2026,IF(J3274&lt;=4890000,1040000,IF(J3274&lt;=6550000,670000,620000)),IF(J3274&lt;=1320000,950000,IF(J3274&lt;=3360000,880000,IF(J3274&lt;=4890000,680000,IF(J3274&lt;=6550000,630000,580000))))))</f>
        <v/>
      </c>
      <c r="L3274" s="16">
        <f>IF(D3274=1,IF(J3274&lt;=9000000,380000,IF(J3274&lt;=9500000,260000,IF(J3274&lt;=10000000,130000,0))),0)</f>
        <v/>
      </c>
      <c r="M3274" s="16">
        <f>IF(D3274=1,IF(J3274&lt;=9000000,330000,IF(J3274&lt;=9500000,220000,IF(J3274&lt;=10000000,110000,0))),0)</f>
        <v/>
      </c>
      <c r="N3274" s="16">
        <f>IF(D3274=1,IF(J3274&lt;=9000000,50000,IF(J3274&lt;=9500000,40000,IF(J3274&lt;=10000000,20000,0))),0)</f>
        <v/>
      </c>
      <c r="O3274" s="16">
        <f>MAX(0,ROUNDDOWN(J3274-G3274-K3274-L3274-E3274*380000-F3274*630000-H3274,-3))</f>
        <v/>
      </c>
      <c r="P3274" s="16">
        <f>MAX(0,ROUNDDOWN(J3274-G3274-430000-M3274-E3274*330000-F3274*450000-I3274,-3))</f>
        <v/>
      </c>
      <c r="Q3274" s="16">
        <f>50000+N3274+E3274*50000+F3274*180000</f>
        <v/>
      </c>
      <c r="R3274" s="16">
        <f>IF(P3274&lt;=2000000,MIN(Q3274,P3274),MAX(Q3274-(P3274-2000000),50000))*0.05</f>
        <v/>
      </c>
      <c r="S3274" s="16">
        <f>MAX(0,P3274*0.1-R3274)</f>
        <v/>
      </c>
      <c r="T3274" s="16">
        <f>Q3274+MAX(0,K3274-480000)</f>
        <v/>
      </c>
      <c r="U3274" s="16">
        <f>P3274-T3274</f>
        <v/>
      </c>
      <c r="V3274" s="17">
        <f>IF(U3274&lt;0,0,LOOKUP(U3274,{0,1950001,3300001,6950001,9000001,18000001,40000001},{0.05,0.1,0.2,0.23,0.33,0.4,0.45}))</f>
        <v/>
      </c>
      <c r="W3274" s="18">
        <f>IF(U3274&lt;0,0.9,0.9-V3274*1.021)</f>
        <v/>
      </c>
      <c r="X3274" s="16">
        <f>ROUNDDOWN(S3274*0.2/W3274+2000,0)</f>
        <v/>
      </c>
      <c r="Y3274" s="17">
        <f>IF(O3274&lt;=0,0,LOOKUP(O3274,{0,1950001,3300001,6950001,9000001,18000001,40000001},{0.05,0.1,0.2,0.23,0.33,0.4,0.45}))</f>
        <v/>
      </c>
    </row>
    <row r="3275">
      <c r="A3275" t="inlineStr">
        <is>
          <t>1万円刻み</t>
        </is>
      </c>
      <c r="B3275" s="16">
        <f>'3_1万円刻み'!$A$698</f>
        <v/>
      </c>
      <c r="C3275" t="n">
        <v>2025</v>
      </c>
      <c r="D3275" t="n">
        <v>1</v>
      </c>
      <c r="E3275" t="n">
        <v>0</v>
      </c>
      <c r="F3275" t="n">
        <v>0</v>
      </c>
      <c r="G3275" s="16">
        <f>ROUND(MIN(B3275/12,650000)*12*0.0915+MIN(B3275/12,1390000)*12*(0.0504+0)+B3275*0.005,0)</f>
        <v/>
      </c>
      <c r="H3275" t="n">
        <v>0</v>
      </c>
      <c r="I3275" t="n">
        <v>0</v>
      </c>
      <c r="J3275" s="16">
        <f>IF(C3275=2026,IF(B3275&lt;741000,0,IF(B3275&lt;2191000,B3275-740000,IF(B3275&lt;2193000,1451000,IF(B3275&lt;2196000,1453000,IF(B3275&lt;2200000,1456000,IF(B3275&lt;3600000,ROUNDDOWN(B3275/4,-3)*2.8-80000,IF(B3275&lt;6600000,ROUNDDOWN(B3275/4,-3)*3.2-440000,IF(B3275&lt;8500000,ROUNDDOWN(B3275*0.9,0)-1100000,B3275-1950000)))))))),IF(B3275&lt;651000,0,IF(B3275&lt;1900000,B3275-650000,IF(B3275&lt;3600000,ROUNDDOWN(B3275/4,-3)*2.8-80000,IF(B3275&lt;6600000,ROUNDDOWN(B3275/4,-3)*3.2-440000,IF(B3275&lt;8500000,ROUNDDOWN(B3275*0.9,0)-1100000,B3275-1950000))))))</f>
        <v/>
      </c>
      <c r="K3275" s="16">
        <f>IF(J3275&gt;23500000,NA(),IF(C3275=2026,IF(J3275&lt;=4890000,1040000,IF(J3275&lt;=6550000,670000,620000)),IF(J3275&lt;=1320000,950000,IF(J3275&lt;=3360000,880000,IF(J3275&lt;=4890000,680000,IF(J3275&lt;=6550000,630000,580000))))))</f>
        <v/>
      </c>
      <c r="L3275" s="16">
        <f>IF(D3275=1,IF(J3275&lt;=9000000,380000,IF(J3275&lt;=9500000,260000,IF(J3275&lt;=10000000,130000,0))),0)</f>
        <v/>
      </c>
      <c r="M3275" s="16">
        <f>IF(D3275=1,IF(J3275&lt;=9000000,330000,IF(J3275&lt;=9500000,220000,IF(J3275&lt;=10000000,110000,0))),0)</f>
        <v/>
      </c>
      <c r="N3275" s="16">
        <f>IF(D3275=1,IF(J3275&lt;=9000000,50000,IF(J3275&lt;=9500000,40000,IF(J3275&lt;=10000000,20000,0))),0)</f>
        <v/>
      </c>
      <c r="O3275" s="16">
        <f>MAX(0,ROUNDDOWN(J3275-G3275-K3275-L3275-E3275*380000-F3275*630000-H3275,-3))</f>
        <v/>
      </c>
      <c r="P3275" s="16">
        <f>MAX(0,ROUNDDOWN(J3275-G3275-430000-M3275-E3275*330000-F3275*450000-I3275,-3))</f>
        <v/>
      </c>
      <c r="Q3275" s="16">
        <f>50000+N3275+E3275*50000+F3275*180000</f>
        <v/>
      </c>
      <c r="R3275" s="16">
        <f>IF(P3275&lt;=2000000,MIN(Q3275,P3275),MAX(Q3275-(P3275-2000000),50000))*0.05</f>
        <v/>
      </c>
      <c r="S3275" s="16">
        <f>MAX(0,P3275*0.1-R3275)</f>
        <v/>
      </c>
      <c r="T3275" s="16">
        <f>Q3275+MAX(0,K3275-480000)</f>
        <v/>
      </c>
      <c r="U3275" s="16">
        <f>P3275-T3275</f>
        <v/>
      </c>
      <c r="V3275" s="17">
        <f>IF(U3275&lt;0,0,LOOKUP(U3275,{0,1950001,3300001,6950001,9000001,18000001,40000001},{0.05,0.1,0.2,0.23,0.33,0.4,0.45}))</f>
        <v/>
      </c>
      <c r="W3275" s="18">
        <f>IF(U3275&lt;0,0.9,0.9-V3275*1.021)</f>
        <v/>
      </c>
      <c r="X3275" s="16">
        <f>ROUNDDOWN(S3275*0.2/W3275+2000,0)</f>
        <v/>
      </c>
      <c r="Y3275" s="17">
        <f>IF(O3275&lt;=0,0,LOOKUP(O3275,{0,1950001,3300001,6950001,9000001,18000001,40000001},{0.05,0.1,0.2,0.23,0.33,0.4,0.45}))</f>
        <v/>
      </c>
    </row>
    <row r="3276">
      <c r="A3276" t="inlineStr">
        <is>
          <t>1万円刻み</t>
        </is>
      </c>
      <c r="B3276" s="16">
        <f>'3_1万円刻み'!$A$698</f>
        <v/>
      </c>
      <c r="C3276" t="n">
        <v>2026</v>
      </c>
      <c r="D3276" t="n">
        <v>1</v>
      </c>
      <c r="E3276" t="n">
        <v>0</v>
      </c>
      <c r="F3276" t="n">
        <v>0</v>
      </c>
      <c r="G3276" s="16">
        <f>ROUND(MIN(B3276/12,650000)*12*0.0915+MIN(B3276/12,1390000)*12*(0.0504+0)+B3276*0.005,0)</f>
        <v/>
      </c>
      <c r="H3276" t="n">
        <v>0</v>
      </c>
      <c r="I3276" t="n">
        <v>0</v>
      </c>
      <c r="J3276" s="16">
        <f>IF(C3276=2026,IF(B3276&lt;741000,0,IF(B3276&lt;2191000,B3276-740000,IF(B3276&lt;2193000,1451000,IF(B3276&lt;2196000,1453000,IF(B3276&lt;2200000,1456000,IF(B3276&lt;3600000,ROUNDDOWN(B3276/4,-3)*2.8-80000,IF(B3276&lt;6600000,ROUNDDOWN(B3276/4,-3)*3.2-440000,IF(B3276&lt;8500000,ROUNDDOWN(B3276*0.9,0)-1100000,B3276-1950000)))))))),IF(B3276&lt;651000,0,IF(B3276&lt;1900000,B3276-650000,IF(B3276&lt;3600000,ROUNDDOWN(B3276/4,-3)*2.8-80000,IF(B3276&lt;6600000,ROUNDDOWN(B3276/4,-3)*3.2-440000,IF(B3276&lt;8500000,ROUNDDOWN(B3276*0.9,0)-1100000,B3276-1950000))))))</f>
        <v/>
      </c>
      <c r="K3276" s="16">
        <f>IF(J3276&gt;23500000,NA(),IF(C3276=2026,IF(J3276&lt;=4890000,1040000,IF(J3276&lt;=6550000,670000,620000)),IF(J3276&lt;=1320000,950000,IF(J3276&lt;=3360000,880000,IF(J3276&lt;=4890000,680000,IF(J3276&lt;=6550000,630000,580000))))))</f>
        <v/>
      </c>
      <c r="L3276" s="16">
        <f>IF(D3276=1,IF(J3276&lt;=9000000,380000,IF(J3276&lt;=9500000,260000,IF(J3276&lt;=10000000,130000,0))),0)</f>
        <v/>
      </c>
      <c r="M3276" s="16">
        <f>IF(D3276=1,IF(J3276&lt;=9000000,330000,IF(J3276&lt;=9500000,220000,IF(J3276&lt;=10000000,110000,0))),0)</f>
        <v/>
      </c>
      <c r="N3276" s="16">
        <f>IF(D3276=1,IF(J3276&lt;=9000000,50000,IF(J3276&lt;=9500000,40000,IF(J3276&lt;=10000000,20000,0))),0)</f>
        <v/>
      </c>
      <c r="O3276" s="16">
        <f>MAX(0,ROUNDDOWN(J3276-G3276-K3276-L3276-E3276*380000-F3276*630000-H3276,-3))</f>
        <v/>
      </c>
      <c r="P3276" s="16">
        <f>MAX(0,ROUNDDOWN(J3276-G3276-430000-M3276-E3276*330000-F3276*450000-I3276,-3))</f>
        <v/>
      </c>
      <c r="Q3276" s="16">
        <f>50000+N3276+E3276*50000+F3276*180000</f>
        <v/>
      </c>
      <c r="R3276" s="16">
        <f>IF(P3276&lt;=2000000,MIN(Q3276,P3276),MAX(Q3276-(P3276-2000000),50000))*0.05</f>
        <v/>
      </c>
      <c r="S3276" s="16">
        <f>MAX(0,P3276*0.1-R3276)</f>
        <v/>
      </c>
      <c r="T3276" s="16">
        <f>Q3276+MAX(0,K3276-480000)</f>
        <v/>
      </c>
      <c r="U3276" s="16">
        <f>P3276-T3276</f>
        <v/>
      </c>
      <c r="V3276" s="17">
        <f>IF(U3276&lt;0,0,LOOKUP(U3276,{0,1950001,3300001,6950001,9000001,18000001,40000001},{0.05,0.1,0.2,0.23,0.33,0.4,0.45}))</f>
        <v/>
      </c>
      <c r="W3276" s="18">
        <f>IF(U3276&lt;0,0.9,0.9-V3276*1.021)</f>
        <v/>
      </c>
      <c r="X3276" s="16">
        <f>ROUNDDOWN(S3276*0.2/W3276+2000,0)</f>
        <v/>
      </c>
      <c r="Y3276" s="17">
        <f>IF(O3276&lt;=0,0,LOOKUP(O3276,{0,1950001,3300001,6950001,9000001,18000001,40000001},{0.05,0.1,0.2,0.23,0.33,0.4,0.45}))</f>
        <v/>
      </c>
    </row>
    <row r="3277">
      <c r="A3277" t="inlineStr">
        <is>
          <t>1万円刻み</t>
        </is>
      </c>
      <c r="B3277" s="16">
        <f>'3_1万円刻み'!$A$699</f>
        <v/>
      </c>
      <c r="C3277" t="n">
        <v>2025</v>
      </c>
      <c r="D3277" t="n">
        <v>0</v>
      </c>
      <c r="E3277" t="n">
        <v>0</v>
      </c>
      <c r="F3277" t="n">
        <v>0</v>
      </c>
      <c r="G3277" s="16">
        <f>ROUND(MIN(B3277/12,650000)*12*0.0915+MIN(B3277/12,1390000)*12*(0.0504+0)+B3277*0.005,0)</f>
        <v/>
      </c>
      <c r="H3277" t="n">
        <v>0</v>
      </c>
      <c r="I3277" t="n">
        <v>0</v>
      </c>
      <c r="J3277" s="16">
        <f>IF(C3277=2026,IF(B3277&lt;741000,0,IF(B3277&lt;2191000,B3277-740000,IF(B3277&lt;2193000,1451000,IF(B3277&lt;2196000,1453000,IF(B3277&lt;2200000,1456000,IF(B3277&lt;3600000,ROUNDDOWN(B3277/4,-3)*2.8-80000,IF(B3277&lt;6600000,ROUNDDOWN(B3277/4,-3)*3.2-440000,IF(B3277&lt;8500000,ROUNDDOWN(B3277*0.9,0)-1100000,B3277-1950000)))))))),IF(B3277&lt;651000,0,IF(B3277&lt;1900000,B3277-650000,IF(B3277&lt;3600000,ROUNDDOWN(B3277/4,-3)*2.8-80000,IF(B3277&lt;6600000,ROUNDDOWN(B3277/4,-3)*3.2-440000,IF(B3277&lt;8500000,ROUNDDOWN(B3277*0.9,0)-1100000,B3277-1950000))))))</f>
        <v/>
      </c>
      <c r="K3277" s="16">
        <f>IF(J3277&gt;23500000,NA(),IF(C3277=2026,IF(J3277&lt;=4890000,1040000,IF(J3277&lt;=6550000,670000,620000)),IF(J3277&lt;=1320000,950000,IF(J3277&lt;=3360000,880000,IF(J3277&lt;=4890000,680000,IF(J3277&lt;=6550000,630000,580000))))))</f>
        <v/>
      </c>
      <c r="L3277" s="16">
        <f>IF(D3277=1,IF(J3277&lt;=9000000,380000,IF(J3277&lt;=9500000,260000,IF(J3277&lt;=10000000,130000,0))),0)</f>
        <v/>
      </c>
      <c r="M3277" s="16">
        <f>IF(D3277=1,IF(J3277&lt;=9000000,330000,IF(J3277&lt;=9500000,220000,IF(J3277&lt;=10000000,110000,0))),0)</f>
        <v/>
      </c>
      <c r="N3277" s="16">
        <f>IF(D3277=1,IF(J3277&lt;=9000000,50000,IF(J3277&lt;=9500000,40000,IF(J3277&lt;=10000000,20000,0))),0)</f>
        <v/>
      </c>
      <c r="O3277" s="16">
        <f>MAX(0,ROUNDDOWN(J3277-G3277-K3277-L3277-E3277*380000-F3277*630000-H3277,-3))</f>
        <v/>
      </c>
      <c r="P3277" s="16">
        <f>MAX(0,ROUNDDOWN(J3277-G3277-430000-M3277-E3277*330000-F3277*450000-I3277,-3))</f>
        <v/>
      </c>
      <c r="Q3277" s="16">
        <f>50000+N3277+E3277*50000+F3277*180000</f>
        <v/>
      </c>
      <c r="R3277" s="16">
        <f>IF(P3277&lt;=2000000,MIN(Q3277,P3277),MAX(Q3277-(P3277-2000000),50000))*0.05</f>
        <v/>
      </c>
      <c r="S3277" s="16">
        <f>MAX(0,P3277*0.1-R3277)</f>
        <v/>
      </c>
      <c r="T3277" s="16">
        <f>Q3277+MAX(0,K3277-480000)</f>
        <v/>
      </c>
      <c r="U3277" s="16">
        <f>P3277-T3277</f>
        <v/>
      </c>
      <c r="V3277" s="17">
        <f>IF(U3277&lt;0,0,LOOKUP(U3277,{0,1950001,3300001,6950001,9000001,18000001,40000001},{0.05,0.1,0.2,0.23,0.33,0.4,0.45}))</f>
        <v/>
      </c>
      <c r="W3277" s="18">
        <f>IF(U3277&lt;0,0.9,0.9-V3277*1.021)</f>
        <v/>
      </c>
      <c r="X3277" s="16">
        <f>ROUNDDOWN(S3277*0.2/W3277+2000,0)</f>
        <v/>
      </c>
      <c r="Y3277" s="17">
        <f>IF(O3277&lt;=0,0,LOOKUP(O3277,{0,1950001,3300001,6950001,9000001,18000001,40000001},{0.05,0.1,0.2,0.23,0.33,0.4,0.45}))</f>
        <v/>
      </c>
    </row>
    <row r="3278">
      <c r="A3278" t="inlineStr">
        <is>
          <t>1万円刻み</t>
        </is>
      </c>
      <c r="B3278" s="16">
        <f>'3_1万円刻み'!$A$699</f>
        <v/>
      </c>
      <c r="C3278" t="n">
        <v>2026</v>
      </c>
      <c r="D3278" t="n">
        <v>0</v>
      </c>
      <c r="E3278" t="n">
        <v>0</v>
      </c>
      <c r="F3278" t="n">
        <v>0</v>
      </c>
      <c r="G3278" s="16">
        <f>ROUND(MIN(B3278/12,650000)*12*0.0915+MIN(B3278/12,1390000)*12*(0.0504+0)+B3278*0.005,0)</f>
        <v/>
      </c>
      <c r="H3278" t="n">
        <v>0</v>
      </c>
      <c r="I3278" t="n">
        <v>0</v>
      </c>
      <c r="J3278" s="16">
        <f>IF(C3278=2026,IF(B3278&lt;741000,0,IF(B3278&lt;2191000,B3278-740000,IF(B3278&lt;2193000,1451000,IF(B3278&lt;2196000,1453000,IF(B3278&lt;2200000,1456000,IF(B3278&lt;3600000,ROUNDDOWN(B3278/4,-3)*2.8-80000,IF(B3278&lt;6600000,ROUNDDOWN(B3278/4,-3)*3.2-440000,IF(B3278&lt;8500000,ROUNDDOWN(B3278*0.9,0)-1100000,B3278-1950000)))))))),IF(B3278&lt;651000,0,IF(B3278&lt;1900000,B3278-650000,IF(B3278&lt;3600000,ROUNDDOWN(B3278/4,-3)*2.8-80000,IF(B3278&lt;6600000,ROUNDDOWN(B3278/4,-3)*3.2-440000,IF(B3278&lt;8500000,ROUNDDOWN(B3278*0.9,0)-1100000,B3278-1950000))))))</f>
        <v/>
      </c>
      <c r="K3278" s="16">
        <f>IF(J3278&gt;23500000,NA(),IF(C3278=2026,IF(J3278&lt;=4890000,1040000,IF(J3278&lt;=6550000,670000,620000)),IF(J3278&lt;=1320000,950000,IF(J3278&lt;=3360000,880000,IF(J3278&lt;=4890000,680000,IF(J3278&lt;=6550000,630000,580000))))))</f>
        <v/>
      </c>
      <c r="L3278" s="16">
        <f>IF(D3278=1,IF(J3278&lt;=9000000,380000,IF(J3278&lt;=9500000,260000,IF(J3278&lt;=10000000,130000,0))),0)</f>
        <v/>
      </c>
      <c r="M3278" s="16">
        <f>IF(D3278=1,IF(J3278&lt;=9000000,330000,IF(J3278&lt;=9500000,220000,IF(J3278&lt;=10000000,110000,0))),0)</f>
        <v/>
      </c>
      <c r="N3278" s="16">
        <f>IF(D3278=1,IF(J3278&lt;=9000000,50000,IF(J3278&lt;=9500000,40000,IF(J3278&lt;=10000000,20000,0))),0)</f>
        <v/>
      </c>
      <c r="O3278" s="16">
        <f>MAX(0,ROUNDDOWN(J3278-G3278-K3278-L3278-E3278*380000-F3278*630000-H3278,-3))</f>
        <v/>
      </c>
      <c r="P3278" s="16">
        <f>MAX(0,ROUNDDOWN(J3278-G3278-430000-M3278-E3278*330000-F3278*450000-I3278,-3))</f>
        <v/>
      </c>
      <c r="Q3278" s="16">
        <f>50000+N3278+E3278*50000+F3278*180000</f>
        <v/>
      </c>
      <c r="R3278" s="16">
        <f>IF(P3278&lt;=2000000,MIN(Q3278,P3278),MAX(Q3278-(P3278-2000000),50000))*0.05</f>
        <v/>
      </c>
      <c r="S3278" s="16">
        <f>MAX(0,P3278*0.1-R3278)</f>
        <v/>
      </c>
      <c r="T3278" s="16">
        <f>Q3278+MAX(0,K3278-480000)</f>
        <v/>
      </c>
      <c r="U3278" s="16">
        <f>P3278-T3278</f>
        <v/>
      </c>
      <c r="V3278" s="17">
        <f>IF(U3278&lt;0,0,LOOKUP(U3278,{0,1950001,3300001,6950001,9000001,18000001,40000001},{0.05,0.1,0.2,0.23,0.33,0.4,0.45}))</f>
        <v/>
      </c>
      <c r="W3278" s="18">
        <f>IF(U3278&lt;0,0.9,0.9-V3278*1.021)</f>
        <v/>
      </c>
      <c r="X3278" s="16">
        <f>ROUNDDOWN(S3278*0.2/W3278+2000,0)</f>
        <v/>
      </c>
      <c r="Y3278" s="17">
        <f>IF(O3278&lt;=0,0,LOOKUP(O3278,{0,1950001,3300001,6950001,9000001,18000001,40000001},{0.05,0.1,0.2,0.23,0.33,0.4,0.45}))</f>
        <v/>
      </c>
    </row>
    <row r="3279">
      <c r="A3279" t="inlineStr">
        <is>
          <t>1万円刻み</t>
        </is>
      </c>
      <c r="B3279" s="16">
        <f>'3_1万円刻み'!$A$699</f>
        <v/>
      </c>
      <c r="C3279" t="n">
        <v>2025</v>
      </c>
      <c r="D3279" t="n">
        <v>1</v>
      </c>
      <c r="E3279" t="n">
        <v>0</v>
      </c>
      <c r="F3279" t="n">
        <v>0</v>
      </c>
      <c r="G3279" s="16">
        <f>ROUND(MIN(B3279/12,650000)*12*0.0915+MIN(B3279/12,1390000)*12*(0.0504+0)+B3279*0.005,0)</f>
        <v/>
      </c>
      <c r="H3279" t="n">
        <v>0</v>
      </c>
      <c r="I3279" t="n">
        <v>0</v>
      </c>
      <c r="J3279" s="16">
        <f>IF(C3279=2026,IF(B3279&lt;741000,0,IF(B3279&lt;2191000,B3279-740000,IF(B3279&lt;2193000,1451000,IF(B3279&lt;2196000,1453000,IF(B3279&lt;2200000,1456000,IF(B3279&lt;3600000,ROUNDDOWN(B3279/4,-3)*2.8-80000,IF(B3279&lt;6600000,ROUNDDOWN(B3279/4,-3)*3.2-440000,IF(B3279&lt;8500000,ROUNDDOWN(B3279*0.9,0)-1100000,B3279-1950000)))))))),IF(B3279&lt;651000,0,IF(B3279&lt;1900000,B3279-650000,IF(B3279&lt;3600000,ROUNDDOWN(B3279/4,-3)*2.8-80000,IF(B3279&lt;6600000,ROUNDDOWN(B3279/4,-3)*3.2-440000,IF(B3279&lt;8500000,ROUNDDOWN(B3279*0.9,0)-1100000,B3279-1950000))))))</f>
        <v/>
      </c>
      <c r="K3279" s="16">
        <f>IF(J3279&gt;23500000,NA(),IF(C3279=2026,IF(J3279&lt;=4890000,1040000,IF(J3279&lt;=6550000,670000,620000)),IF(J3279&lt;=1320000,950000,IF(J3279&lt;=3360000,880000,IF(J3279&lt;=4890000,680000,IF(J3279&lt;=6550000,630000,580000))))))</f>
        <v/>
      </c>
      <c r="L3279" s="16">
        <f>IF(D3279=1,IF(J3279&lt;=9000000,380000,IF(J3279&lt;=9500000,260000,IF(J3279&lt;=10000000,130000,0))),0)</f>
        <v/>
      </c>
      <c r="M3279" s="16">
        <f>IF(D3279=1,IF(J3279&lt;=9000000,330000,IF(J3279&lt;=9500000,220000,IF(J3279&lt;=10000000,110000,0))),0)</f>
        <v/>
      </c>
      <c r="N3279" s="16">
        <f>IF(D3279=1,IF(J3279&lt;=9000000,50000,IF(J3279&lt;=9500000,40000,IF(J3279&lt;=10000000,20000,0))),0)</f>
        <v/>
      </c>
      <c r="O3279" s="16">
        <f>MAX(0,ROUNDDOWN(J3279-G3279-K3279-L3279-E3279*380000-F3279*630000-H3279,-3))</f>
        <v/>
      </c>
      <c r="P3279" s="16">
        <f>MAX(0,ROUNDDOWN(J3279-G3279-430000-M3279-E3279*330000-F3279*450000-I3279,-3))</f>
        <v/>
      </c>
      <c r="Q3279" s="16">
        <f>50000+N3279+E3279*50000+F3279*180000</f>
        <v/>
      </c>
      <c r="R3279" s="16">
        <f>IF(P3279&lt;=2000000,MIN(Q3279,P3279),MAX(Q3279-(P3279-2000000),50000))*0.05</f>
        <v/>
      </c>
      <c r="S3279" s="16">
        <f>MAX(0,P3279*0.1-R3279)</f>
        <v/>
      </c>
      <c r="T3279" s="16">
        <f>Q3279+MAX(0,K3279-480000)</f>
        <v/>
      </c>
      <c r="U3279" s="16">
        <f>P3279-T3279</f>
        <v/>
      </c>
      <c r="V3279" s="17">
        <f>IF(U3279&lt;0,0,LOOKUP(U3279,{0,1950001,3300001,6950001,9000001,18000001,40000001},{0.05,0.1,0.2,0.23,0.33,0.4,0.45}))</f>
        <v/>
      </c>
      <c r="W3279" s="18">
        <f>IF(U3279&lt;0,0.9,0.9-V3279*1.021)</f>
        <v/>
      </c>
      <c r="X3279" s="16">
        <f>ROUNDDOWN(S3279*0.2/W3279+2000,0)</f>
        <v/>
      </c>
      <c r="Y3279" s="17">
        <f>IF(O3279&lt;=0,0,LOOKUP(O3279,{0,1950001,3300001,6950001,9000001,18000001,40000001},{0.05,0.1,0.2,0.23,0.33,0.4,0.45}))</f>
        <v/>
      </c>
    </row>
    <row r="3280">
      <c r="A3280" t="inlineStr">
        <is>
          <t>1万円刻み</t>
        </is>
      </c>
      <c r="B3280" s="16">
        <f>'3_1万円刻み'!$A$699</f>
        <v/>
      </c>
      <c r="C3280" t="n">
        <v>2026</v>
      </c>
      <c r="D3280" t="n">
        <v>1</v>
      </c>
      <c r="E3280" t="n">
        <v>0</v>
      </c>
      <c r="F3280" t="n">
        <v>0</v>
      </c>
      <c r="G3280" s="16">
        <f>ROUND(MIN(B3280/12,650000)*12*0.0915+MIN(B3280/12,1390000)*12*(0.0504+0)+B3280*0.005,0)</f>
        <v/>
      </c>
      <c r="H3280" t="n">
        <v>0</v>
      </c>
      <c r="I3280" t="n">
        <v>0</v>
      </c>
      <c r="J3280" s="16">
        <f>IF(C3280=2026,IF(B3280&lt;741000,0,IF(B3280&lt;2191000,B3280-740000,IF(B3280&lt;2193000,1451000,IF(B3280&lt;2196000,1453000,IF(B3280&lt;2200000,1456000,IF(B3280&lt;3600000,ROUNDDOWN(B3280/4,-3)*2.8-80000,IF(B3280&lt;6600000,ROUNDDOWN(B3280/4,-3)*3.2-440000,IF(B3280&lt;8500000,ROUNDDOWN(B3280*0.9,0)-1100000,B3280-1950000)))))))),IF(B3280&lt;651000,0,IF(B3280&lt;1900000,B3280-650000,IF(B3280&lt;3600000,ROUNDDOWN(B3280/4,-3)*2.8-80000,IF(B3280&lt;6600000,ROUNDDOWN(B3280/4,-3)*3.2-440000,IF(B3280&lt;8500000,ROUNDDOWN(B3280*0.9,0)-1100000,B3280-1950000))))))</f>
        <v/>
      </c>
      <c r="K3280" s="16">
        <f>IF(J3280&gt;23500000,NA(),IF(C3280=2026,IF(J3280&lt;=4890000,1040000,IF(J3280&lt;=6550000,670000,620000)),IF(J3280&lt;=1320000,950000,IF(J3280&lt;=3360000,880000,IF(J3280&lt;=4890000,680000,IF(J3280&lt;=6550000,630000,580000))))))</f>
        <v/>
      </c>
      <c r="L3280" s="16">
        <f>IF(D3280=1,IF(J3280&lt;=9000000,380000,IF(J3280&lt;=9500000,260000,IF(J3280&lt;=10000000,130000,0))),0)</f>
        <v/>
      </c>
      <c r="M3280" s="16">
        <f>IF(D3280=1,IF(J3280&lt;=9000000,330000,IF(J3280&lt;=9500000,220000,IF(J3280&lt;=10000000,110000,0))),0)</f>
        <v/>
      </c>
      <c r="N3280" s="16">
        <f>IF(D3280=1,IF(J3280&lt;=9000000,50000,IF(J3280&lt;=9500000,40000,IF(J3280&lt;=10000000,20000,0))),0)</f>
        <v/>
      </c>
      <c r="O3280" s="16">
        <f>MAX(0,ROUNDDOWN(J3280-G3280-K3280-L3280-E3280*380000-F3280*630000-H3280,-3))</f>
        <v/>
      </c>
      <c r="P3280" s="16">
        <f>MAX(0,ROUNDDOWN(J3280-G3280-430000-M3280-E3280*330000-F3280*450000-I3280,-3))</f>
        <v/>
      </c>
      <c r="Q3280" s="16">
        <f>50000+N3280+E3280*50000+F3280*180000</f>
        <v/>
      </c>
      <c r="R3280" s="16">
        <f>IF(P3280&lt;=2000000,MIN(Q3280,P3280),MAX(Q3280-(P3280-2000000),50000))*0.05</f>
        <v/>
      </c>
      <c r="S3280" s="16">
        <f>MAX(0,P3280*0.1-R3280)</f>
        <v/>
      </c>
      <c r="T3280" s="16">
        <f>Q3280+MAX(0,K3280-480000)</f>
        <v/>
      </c>
      <c r="U3280" s="16">
        <f>P3280-T3280</f>
        <v/>
      </c>
      <c r="V3280" s="17">
        <f>IF(U3280&lt;0,0,LOOKUP(U3280,{0,1950001,3300001,6950001,9000001,18000001,40000001},{0.05,0.1,0.2,0.23,0.33,0.4,0.45}))</f>
        <v/>
      </c>
      <c r="W3280" s="18">
        <f>IF(U3280&lt;0,0.9,0.9-V3280*1.021)</f>
        <v/>
      </c>
      <c r="X3280" s="16">
        <f>ROUNDDOWN(S3280*0.2/W3280+2000,0)</f>
        <v/>
      </c>
      <c r="Y3280" s="17">
        <f>IF(O3280&lt;=0,0,LOOKUP(O3280,{0,1950001,3300001,6950001,9000001,18000001,40000001},{0.05,0.1,0.2,0.23,0.33,0.4,0.45}))</f>
        <v/>
      </c>
    </row>
    <row r="3281">
      <c r="A3281" t="inlineStr">
        <is>
          <t>1万円刻み</t>
        </is>
      </c>
      <c r="B3281" s="16">
        <f>'3_1万円刻み'!$A$700</f>
        <v/>
      </c>
      <c r="C3281" t="n">
        <v>2025</v>
      </c>
      <c r="D3281" t="n">
        <v>0</v>
      </c>
      <c r="E3281" t="n">
        <v>0</v>
      </c>
      <c r="F3281" t="n">
        <v>0</v>
      </c>
      <c r="G3281" s="16">
        <f>ROUND(MIN(B3281/12,650000)*12*0.0915+MIN(B3281/12,1390000)*12*(0.0504+0)+B3281*0.005,0)</f>
        <v/>
      </c>
      <c r="H3281" t="n">
        <v>0</v>
      </c>
      <c r="I3281" t="n">
        <v>0</v>
      </c>
      <c r="J3281" s="16">
        <f>IF(C3281=2026,IF(B3281&lt;741000,0,IF(B3281&lt;2191000,B3281-740000,IF(B3281&lt;2193000,1451000,IF(B3281&lt;2196000,1453000,IF(B3281&lt;2200000,1456000,IF(B3281&lt;3600000,ROUNDDOWN(B3281/4,-3)*2.8-80000,IF(B3281&lt;6600000,ROUNDDOWN(B3281/4,-3)*3.2-440000,IF(B3281&lt;8500000,ROUNDDOWN(B3281*0.9,0)-1100000,B3281-1950000)))))))),IF(B3281&lt;651000,0,IF(B3281&lt;1900000,B3281-650000,IF(B3281&lt;3600000,ROUNDDOWN(B3281/4,-3)*2.8-80000,IF(B3281&lt;6600000,ROUNDDOWN(B3281/4,-3)*3.2-440000,IF(B3281&lt;8500000,ROUNDDOWN(B3281*0.9,0)-1100000,B3281-1950000))))))</f>
        <v/>
      </c>
      <c r="K3281" s="16">
        <f>IF(J3281&gt;23500000,NA(),IF(C3281=2026,IF(J3281&lt;=4890000,1040000,IF(J3281&lt;=6550000,670000,620000)),IF(J3281&lt;=1320000,950000,IF(J3281&lt;=3360000,880000,IF(J3281&lt;=4890000,680000,IF(J3281&lt;=6550000,630000,580000))))))</f>
        <v/>
      </c>
      <c r="L3281" s="16">
        <f>IF(D3281=1,IF(J3281&lt;=9000000,380000,IF(J3281&lt;=9500000,260000,IF(J3281&lt;=10000000,130000,0))),0)</f>
        <v/>
      </c>
      <c r="M3281" s="16">
        <f>IF(D3281=1,IF(J3281&lt;=9000000,330000,IF(J3281&lt;=9500000,220000,IF(J3281&lt;=10000000,110000,0))),0)</f>
        <v/>
      </c>
      <c r="N3281" s="16">
        <f>IF(D3281=1,IF(J3281&lt;=9000000,50000,IF(J3281&lt;=9500000,40000,IF(J3281&lt;=10000000,20000,0))),0)</f>
        <v/>
      </c>
      <c r="O3281" s="16">
        <f>MAX(0,ROUNDDOWN(J3281-G3281-K3281-L3281-E3281*380000-F3281*630000-H3281,-3))</f>
        <v/>
      </c>
      <c r="P3281" s="16">
        <f>MAX(0,ROUNDDOWN(J3281-G3281-430000-M3281-E3281*330000-F3281*450000-I3281,-3))</f>
        <v/>
      </c>
      <c r="Q3281" s="16">
        <f>50000+N3281+E3281*50000+F3281*180000</f>
        <v/>
      </c>
      <c r="R3281" s="16">
        <f>IF(P3281&lt;=2000000,MIN(Q3281,P3281),MAX(Q3281-(P3281-2000000),50000))*0.05</f>
        <v/>
      </c>
      <c r="S3281" s="16">
        <f>MAX(0,P3281*0.1-R3281)</f>
        <v/>
      </c>
      <c r="T3281" s="16">
        <f>Q3281+MAX(0,K3281-480000)</f>
        <v/>
      </c>
      <c r="U3281" s="16">
        <f>P3281-T3281</f>
        <v/>
      </c>
      <c r="V3281" s="17">
        <f>IF(U3281&lt;0,0,LOOKUP(U3281,{0,1950001,3300001,6950001,9000001,18000001,40000001},{0.05,0.1,0.2,0.23,0.33,0.4,0.45}))</f>
        <v/>
      </c>
      <c r="W3281" s="18">
        <f>IF(U3281&lt;0,0.9,0.9-V3281*1.021)</f>
        <v/>
      </c>
      <c r="X3281" s="16">
        <f>ROUNDDOWN(S3281*0.2/W3281+2000,0)</f>
        <v/>
      </c>
      <c r="Y3281" s="17">
        <f>IF(O3281&lt;=0,0,LOOKUP(O3281,{0,1950001,3300001,6950001,9000001,18000001,40000001},{0.05,0.1,0.2,0.23,0.33,0.4,0.45}))</f>
        <v/>
      </c>
    </row>
    <row r="3282">
      <c r="A3282" t="inlineStr">
        <is>
          <t>1万円刻み</t>
        </is>
      </c>
      <c r="B3282" s="16">
        <f>'3_1万円刻み'!$A$700</f>
        <v/>
      </c>
      <c r="C3282" t="n">
        <v>2026</v>
      </c>
      <c r="D3282" t="n">
        <v>0</v>
      </c>
      <c r="E3282" t="n">
        <v>0</v>
      </c>
      <c r="F3282" t="n">
        <v>0</v>
      </c>
      <c r="G3282" s="16">
        <f>ROUND(MIN(B3282/12,650000)*12*0.0915+MIN(B3282/12,1390000)*12*(0.0504+0)+B3282*0.005,0)</f>
        <v/>
      </c>
      <c r="H3282" t="n">
        <v>0</v>
      </c>
      <c r="I3282" t="n">
        <v>0</v>
      </c>
      <c r="J3282" s="16">
        <f>IF(C3282=2026,IF(B3282&lt;741000,0,IF(B3282&lt;2191000,B3282-740000,IF(B3282&lt;2193000,1451000,IF(B3282&lt;2196000,1453000,IF(B3282&lt;2200000,1456000,IF(B3282&lt;3600000,ROUNDDOWN(B3282/4,-3)*2.8-80000,IF(B3282&lt;6600000,ROUNDDOWN(B3282/4,-3)*3.2-440000,IF(B3282&lt;8500000,ROUNDDOWN(B3282*0.9,0)-1100000,B3282-1950000)))))))),IF(B3282&lt;651000,0,IF(B3282&lt;1900000,B3282-650000,IF(B3282&lt;3600000,ROUNDDOWN(B3282/4,-3)*2.8-80000,IF(B3282&lt;6600000,ROUNDDOWN(B3282/4,-3)*3.2-440000,IF(B3282&lt;8500000,ROUNDDOWN(B3282*0.9,0)-1100000,B3282-1950000))))))</f>
        <v/>
      </c>
      <c r="K3282" s="16">
        <f>IF(J3282&gt;23500000,NA(),IF(C3282=2026,IF(J3282&lt;=4890000,1040000,IF(J3282&lt;=6550000,670000,620000)),IF(J3282&lt;=1320000,950000,IF(J3282&lt;=3360000,880000,IF(J3282&lt;=4890000,680000,IF(J3282&lt;=6550000,630000,580000))))))</f>
        <v/>
      </c>
      <c r="L3282" s="16">
        <f>IF(D3282=1,IF(J3282&lt;=9000000,380000,IF(J3282&lt;=9500000,260000,IF(J3282&lt;=10000000,130000,0))),0)</f>
        <v/>
      </c>
      <c r="M3282" s="16">
        <f>IF(D3282=1,IF(J3282&lt;=9000000,330000,IF(J3282&lt;=9500000,220000,IF(J3282&lt;=10000000,110000,0))),0)</f>
        <v/>
      </c>
      <c r="N3282" s="16">
        <f>IF(D3282=1,IF(J3282&lt;=9000000,50000,IF(J3282&lt;=9500000,40000,IF(J3282&lt;=10000000,20000,0))),0)</f>
        <v/>
      </c>
      <c r="O3282" s="16">
        <f>MAX(0,ROUNDDOWN(J3282-G3282-K3282-L3282-E3282*380000-F3282*630000-H3282,-3))</f>
        <v/>
      </c>
      <c r="P3282" s="16">
        <f>MAX(0,ROUNDDOWN(J3282-G3282-430000-M3282-E3282*330000-F3282*450000-I3282,-3))</f>
        <v/>
      </c>
      <c r="Q3282" s="16">
        <f>50000+N3282+E3282*50000+F3282*180000</f>
        <v/>
      </c>
      <c r="R3282" s="16">
        <f>IF(P3282&lt;=2000000,MIN(Q3282,P3282),MAX(Q3282-(P3282-2000000),50000))*0.05</f>
        <v/>
      </c>
      <c r="S3282" s="16">
        <f>MAX(0,P3282*0.1-R3282)</f>
        <v/>
      </c>
      <c r="T3282" s="16">
        <f>Q3282+MAX(0,K3282-480000)</f>
        <v/>
      </c>
      <c r="U3282" s="16">
        <f>P3282-T3282</f>
        <v/>
      </c>
      <c r="V3282" s="17">
        <f>IF(U3282&lt;0,0,LOOKUP(U3282,{0,1950001,3300001,6950001,9000001,18000001,40000001},{0.05,0.1,0.2,0.23,0.33,0.4,0.45}))</f>
        <v/>
      </c>
      <c r="W3282" s="18">
        <f>IF(U3282&lt;0,0.9,0.9-V3282*1.021)</f>
        <v/>
      </c>
      <c r="X3282" s="16">
        <f>ROUNDDOWN(S3282*0.2/W3282+2000,0)</f>
        <v/>
      </c>
      <c r="Y3282" s="17">
        <f>IF(O3282&lt;=0,0,LOOKUP(O3282,{0,1950001,3300001,6950001,9000001,18000001,40000001},{0.05,0.1,0.2,0.23,0.33,0.4,0.45}))</f>
        <v/>
      </c>
    </row>
    <row r="3283">
      <c r="A3283" t="inlineStr">
        <is>
          <t>1万円刻み</t>
        </is>
      </c>
      <c r="B3283" s="16">
        <f>'3_1万円刻み'!$A$700</f>
        <v/>
      </c>
      <c r="C3283" t="n">
        <v>2025</v>
      </c>
      <c r="D3283" t="n">
        <v>1</v>
      </c>
      <c r="E3283" t="n">
        <v>0</v>
      </c>
      <c r="F3283" t="n">
        <v>0</v>
      </c>
      <c r="G3283" s="16">
        <f>ROUND(MIN(B3283/12,650000)*12*0.0915+MIN(B3283/12,1390000)*12*(0.0504+0)+B3283*0.005,0)</f>
        <v/>
      </c>
      <c r="H3283" t="n">
        <v>0</v>
      </c>
      <c r="I3283" t="n">
        <v>0</v>
      </c>
      <c r="J3283" s="16">
        <f>IF(C3283=2026,IF(B3283&lt;741000,0,IF(B3283&lt;2191000,B3283-740000,IF(B3283&lt;2193000,1451000,IF(B3283&lt;2196000,1453000,IF(B3283&lt;2200000,1456000,IF(B3283&lt;3600000,ROUNDDOWN(B3283/4,-3)*2.8-80000,IF(B3283&lt;6600000,ROUNDDOWN(B3283/4,-3)*3.2-440000,IF(B3283&lt;8500000,ROUNDDOWN(B3283*0.9,0)-1100000,B3283-1950000)))))))),IF(B3283&lt;651000,0,IF(B3283&lt;1900000,B3283-650000,IF(B3283&lt;3600000,ROUNDDOWN(B3283/4,-3)*2.8-80000,IF(B3283&lt;6600000,ROUNDDOWN(B3283/4,-3)*3.2-440000,IF(B3283&lt;8500000,ROUNDDOWN(B3283*0.9,0)-1100000,B3283-1950000))))))</f>
        <v/>
      </c>
      <c r="K3283" s="16">
        <f>IF(J3283&gt;23500000,NA(),IF(C3283=2026,IF(J3283&lt;=4890000,1040000,IF(J3283&lt;=6550000,670000,620000)),IF(J3283&lt;=1320000,950000,IF(J3283&lt;=3360000,880000,IF(J3283&lt;=4890000,680000,IF(J3283&lt;=6550000,630000,580000))))))</f>
        <v/>
      </c>
      <c r="L3283" s="16">
        <f>IF(D3283=1,IF(J3283&lt;=9000000,380000,IF(J3283&lt;=9500000,260000,IF(J3283&lt;=10000000,130000,0))),0)</f>
        <v/>
      </c>
      <c r="M3283" s="16">
        <f>IF(D3283=1,IF(J3283&lt;=9000000,330000,IF(J3283&lt;=9500000,220000,IF(J3283&lt;=10000000,110000,0))),0)</f>
        <v/>
      </c>
      <c r="N3283" s="16">
        <f>IF(D3283=1,IF(J3283&lt;=9000000,50000,IF(J3283&lt;=9500000,40000,IF(J3283&lt;=10000000,20000,0))),0)</f>
        <v/>
      </c>
      <c r="O3283" s="16">
        <f>MAX(0,ROUNDDOWN(J3283-G3283-K3283-L3283-E3283*380000-F3283*630000-H3283,-3))</f>
        <v/>
      </c>
      <c r="P3283" s="16">
        <f>MAX(0,ROUNDDOWN(J3283-G3283-430000-M3283-E3283*330000-F3283*450000-I3283,-3))</f>
        <v/>
      </c>
      <c r="Q3283" s="16">
        <f>50000+N3283+E3283*50000+F3283*180000</f>
        <v/>
      </c>
      <c r="R3283" s="16">
        <f>IF(P3283&lt;=2000000,MIN(Q3283,P3283),MAX(Q3283-(P3283-2000000),50000))*0.05</f>
        <v/>
      </c>
      <c r="S3283" s="16">
        <f>MAX(0,P3283*0.1-R3283)</f>
        <v/>
      </c>
      <c r="T3283" s="16">
        <f>Q3283+MAX(0,K3283-480000)</f>
        <v/>
      </c>
      <c r="U3283" s="16">
        <f>P3283-T3283</f>
        <v/>
      </c>
      <c r="V3283" s="17">
        <f>IF(U3283&lt;0,0,LOOKUP(U3283,{0,1950001,3300001,6950001,9000001,18000001,40000001},{0.05,0.1,0.2,0.23,0.33,0.4,0.45}))</f>
        <v/>
      </c>
      <c r="W3283" s="18">
        <f>IF(U3283&lt;0,0.9,0.9-V3283*1.021)</f>
        <v/>
      </c>
      <c r="X3283" s="16">
        <f>ROUNDDOWN(S3283*0.2/W3283+2000,0)</f>
        <v/>
      </c>
      <c r="Y3283" s="17">
        <f>IF(O3283&lt;=0,0,LOOKUP(O3283,{0,1950001,3300001,6950001,9000001,18000001,40000001},{0.05,0.1,0.2,0.23,0.33,0.4,0.45}))</f>
        <v/>
      </c>
    </row>
    <row r="3284">
      <c r="A3284" t="inlineStr">
        <is>
          <t>1万円刻み</t>
        </is>
      </c>
      <c r="B3284" s="16">
        <f>'3_1万円刻み'!$A$700</f>
        <v/>
      </c>
      <c r="C3284" t="n">
        <v>2026</v>
      </c>
      <c r="D3284" t="n">
        <v>1</v>
      </c>
      <c r="E3284" t="n">
        <v>0</v>
      </c>
      <c r="F3284" t="n">
        <v>0</v>
      </c>
      <c r="G3284" s="16">
        <f>ROUND(MIN(B3284/12,650000)*12*0.0915+MIN(B3284/12,1390000)*12*(0.0504+0)+B3284*0.005,0)</f>
        <v/>
      </c>
      <c r="H3284" t="n">
        <v>0</v>
      </c>
      <c r="I3284" t="n">
        <v>0</v>
      </c>
      <c r="J3284" s="16">
        <f>IF(C3284=2026,IF(B3284&lt;741000,0,IF(B3284&lt;2191000,B3284-740000,IF(B3284&lt;2193000,1451000,IF(B3284&lt;2196000,1453000,IF(B3284&lt;2200000,1456000,IF(B3284&lt;3600000,ROUNDDOWN(B3284/4,-3)*2.8-80000,IF(B3284&lt;6600000,ROUNDDOWN(B3284/4,-3)*3.2-440000,IF(B3284&lt;8500000,ROUNDDOWN(B3284*0.9,0)-1100000,B3284-1950000)))))))),IF(B3284&lt;651000,0,IF(B3284&lt;1900000,B3284-650000,IF(B3284&lt;3600000,ROUNDDOWN(B3284/4,-3)*2.8-80000,IF(B3284&lt;6600000,ROUNDDOWN(B3284/4,-3)*3.2-440000,IF(B3284&lt;8500000,ROUNDDOWN(B3284*0.9,0)-1100000,B3284-1950000))))))</f>
        <v/>
      </c>
      <c r="K3284" s="16">
        <f>IF(J3284&gt;23500000,NA(),IF(C3284=2026,IF(J3284&lt;=4890000,1040000,IF(J3284&lt;=6550000,670000,620000)),IF(J3284&lt;=1320000,950000,IF(J3284&lt;=3360000,880000,IF(J3284&lt;=4890000,680000,IF(J3284&lt;=6550000,630000,580000))))))</f>
        <v/>
      </c>
      <c r="L3284" s="16">
        <f>IF(D3284=1,IF(J3284&lt;=9000000,380000,IF(J3284&lt;=9500000,260000,IF(J3284&lt;=10000000,130000,0))),0)</f>
        <v/>
      </c>
      <c r="M3284" s="16">
        <f>IF(D3284=1,IF(J3284&lt;=9000000,330000,IF(J3284&lt;=9500000,220000,IF(J3284&lt;=10000000,110000,0))),0)</f>
        <v/>
      </c>
      <c r="N3284" s="16">
        <f>IF(D3284=1,IF(J3284&lt;=9000000,50000,IF(J3284&lt;=9500000,40000,IF(J3284&lt;=10000000,20000,0))),0)</f>
        <v/>
      </c>
      <c r="O3284" s="16">
        <f>MAX(0,ROUNDDOWN(J3284-G3284-K3284-L3284-E3284*380000-F3284*630000-H3284,-3))</f>
        <v/>
      </c>
      <c r="P3284" s="16">
        <f>MAX(0,ROUNDDOWN(J3284-G3284-430000-M3284-E3284*330000-F3284*450000-I3284,-3))</f>
        <v/>
      </c>
      <c r="Q3284" s="16">
        <f>50000+N3284+E3284*50000+F3284*180000</f>
        <v/>
      </c>
      <c r="R3284" s="16">
        <f>IF(P3284&lt;=2000000,MIN(Q3284,P3284),MAX(Q3284-(P3284-2000000),50000))*0.05</f>
        <v/>
      </c>
      <c r="S3284" s="16">
        <f>MAX(0,P3284*0.1-R3284)</f>
        <v/>
      </c>
      <c r="T3284" s="16">
        <f>Q3284+MAX(0,K3284-480000)</f>
        <v/>
      </c>
      <c r="U3284" s="16">
        <f>P3284-T3284</f>
        <v/>
      </c>
      <c r="V3284" s="17">
        <f>IF(U3284&lt;0,0,LOOKUP(U3284,{0,1950001,3300001,6950001,9000001,18000001,40000001},{0.05,0.1,0.2,0.23,0.33,0.4,0.45}))</f>
        <v/>
      </c>
      <c r="W3284" s="18">
        <f>IF(U3284&lt;0,0.9,0.9-V3284*1.021)</f>
        <v/>
      </c>
      <c r="X3284" s="16">
        <f>ROUNDDOWN(S3284*0.2/W3284+2000,0)</f>
        <v/>
      </c>
      <c r="Y3284" s="17">
        <f>IF(O3284&lt;=0,0,LOOKUP(O3284,{0,1950001,3300001,6950001,9000001,18000001,40000001},{0.05,0.1,0.2,0.23,0.33,0.4,0.45}))</f>
        <v/>
      </c>
    </row>
    <row r="3285">
      <c r="A3285" t="inlineStr">
        <is>
          <t>1万円刻み</t>
        </is>
      </c>
      <c r="B3285" s="16">
        <f>'3_1万円刻み'!$A$701</f>
        <v/>
      </c>
      <c r="C3285" t="n">
        <v>2025</v>
      </c>
      <c r="D3285" t="n">
        <v>0</v>
      </c>
      <c r="E3285" t="n">
        <v>0</v>
      </c>
      <c r="F3285" t="n">
        <v>0</v>
      </c>
      <c r="G3285" s="16">
        <f>ROUND(MIN(B3285/12,650000)*12*0.0915+MIN(B3285/12,1390000)*12*(0.0504+0)+B3285*0.005,0)</f>
        <v/>
      </c>
      <c r="H3285" t="n">
        <v>0</v>
      </c>
      <c r="I3285" t="n">
        <v>0</v>
      </c>
      <c r="J3285" s="16">
        <f>IF(C3285=2026,IF(B3285&lt;741000,0,IF(B3285&lt;2191000,B3285-740000,IF(B3285&lt;2193000,1451000,IF(B3285&lt;2196000,1453000,IF(B3285&lt;2200000,1456000,IF(B3285&lt;3600000,ROUNDDOWN(B3285/4,-3)*2.8-80000,IF(B3285&lt;6600000,ROUNDDOWN(B3285/4,-3)*3.2-440000,IF(B3285&lt;8500000,ROUNDDOWN(B3285*0.9,0)-1100000,B3285-1950000)))))))),IF(B3285&lt;651000,0,IF(B3285&lt;1900000,B3285-650000,IF(B3285&lt;3600000,ROUNDDOWN(B3285/4,-3)*2.8-80000,IF(B3285&lt;6600000,ROUNDDOWN(B3285/4,-3)*3.2-440000,IF(B3285&lt;8500000,ROUNDDOWN(B3285*0.9,0)-1100000,B3285-1950000))))))</f>
        <v/>
      </c>
      <c r="K3285" s="16">
        <f>IF(J3285&gt;23500000,NA(),IF(C3285=2026,IF(J3285&lt;=4890000,1040000,IF(J3285&lt;=6550000,670000,620000)),IF(J3285&lt;=1320000,950000,IF(J3285&lt;=3360000,880000,IF(J3285&lt;=4890000,680000,IF(J3285&lt;=6550000,630000,580000))))))</f>
        <v/>
      </c>
      <c r="L3285" s="16">
        <f>IF(D3285=1,IF(J3285&lt;=9000000,380000,IF(J3285&lt;=9500000,260000,IF(J3285&lt;=10000000,130000,0))),0)</f>
        <v/>
      </c>
      <c r="M3285" s="16">
        <f>IF(D3285=1,IF(J3285&lt;=9000000,330000,IF(J3285&lt;=9500000,220000,IF(J3285&lt;=10000000,110000,0))),0)</f>
        <v/>
      </c>
      <c r="N3285" s="16">
        <f>IF(D3285=1,IF(J3285&lt;=9000000,50000,IF(J3285&lt;=9500000,40000,IF(J3285&lt;=10000000,20000,0))),0)</f>
        <v/>
      </c>
      <c r="O3285" s="16">
        <f>MAX(0,ROUNDDOWN(J3285-G3285-K3285-L3285-E3285*380000-F3285*630000-H3285,-3))</f>
        <v/>
      </c>
      <c r="P3285" s="16">
        <f>MAX(0,ROUNDDOWN(J3285-G3285-430000-M3285-E3285*330000-F3285*450000-I3285,-3))</f>
        <v/>
      </c>
      <c r="Q3285" s="16">
        <f>50000+N3285+E3285*50000+F3285*180000</f>
        <v/>
      </c>
      <c r="R3285" s="16">
        <f>IF(P3285&lt;=2000000,MIN(Q3285,P3285),MAX(Q3285-(P3285-2000000),50000))*0.05</f>
        <v/>
      </c>
      <c r="S3285" s="16">
        <f>MAX(0,P3285*0.1-R3285)</f>
        <v/>
      </c>
      <c r="T3285" s="16">
        <f>Q3285+MAX(0,K3285-480000)</f>
        <v/>
      </c>
      <c r="U3285" s="16">
        <f>P3285-T3285</f>
        <v/>
      </c>
      <c r="V3285" s="17">
        <f>IF(U3285&lt;0,0,LOOKUP(U3285,{0,1950001,3300001,6950001,9000001,18000001,40000001},{0.05,0.1,0.2,0.23,0.33,0.4,0.45}))</f>
        <v/>
      </c>
      <c r="W3285" s="18">
        <f>IF(U3285&lt;0,0.9,0.9-V3285*1.021)</f>
        <v/>
      </c>
      <c r="X3285" s="16">
        <f>ROUNDDOWN(S3285*0.2/W3285+2000,0)</f>
        <v/>
      </c>
      <c r="Y3285" s="17">
        <f>IF(O3285&lt;=0,0,LOOKUP(O3285,{0,1950001,3300001,6950001,9000001,18000001,40000001},{0.05,0.1,0.2,0.23,0.33,0.4,0.45}))</f>
        <v/>
      </c>
    </row>
    <row r="3286">
      <c r="A3286" t="inlineStr">
        <is>
          <t>1万円刻み</t>
        </is>
      </c>
      <c r="B3286" s="16">
        <f>'3_1万円刻み'!$A$701</f>
        <v/>
      </c>
      <c r="C3286" t="n">
        <v>2026</v>
      </c>
      <c r="D3286" t="n">
        <v>0</v>
      </c>
      <c r="E3286" t="n">
        <v>0</v>
      </c>
      <c r="F3286" t="n">
        <v>0</v>
      </c>
      <c r="G3286" s="16">
        <f>ROUND(MIN(B3286/12,650000)*12*0.0915+MIN(B3286/12,1390000)*12*(0.0504+0)+B3286*0.005,0)</f>
        <v/>
      </c>
      <c r="H3286" t="n">
        <v>0</v>
      </c>
      <c r="I3286" t="n">
        <v>0</v>
      </c>
      <c r="J3286" s="16">
        <f>IF(C3286=2026,IF(B3286&lt;741000,0,IF(B3286&lt;2191000,B3286-740000,IF(B3286&lt;2193000,1451000,IF(B3286&lt;2196000,1453000,IF(B3286&lt;2200000,1456000,IF(B3286&lt;3600000,ROUNDDOWN(B3286/4,-3)*2.8-80000,IF(B3286&lt;6600000,ROUNDDOWN(B3286/4,-3)*3.2-440000,IF(B3286&lt;8500000,ROUNDDOWN(B3286*0.9,0)-1100000,B3286-1950000)))))))),IF(B3286&lt;651000,0,IF(B3286&lt;1900000,B3286-650000,IF(B3286&lt;3600000,ROUNDDOWN(B3286/4,-3)*2.8-80000,IF(B3286&lt;6600000,ROUNDDOWN(B3286/4,-3)*3.2-440000,IF(B3286&lt;8500000,ROUNDDOWN(B3286*0.9,0)-1100000,B3286-1950000))))))</f>
        <v/>
      </c>
      <c r="K3286" s="16">
        <f>IF(J3286&gt;23500000,NA(),IF(C3286=2026,IF(J3286&lt;=4890000,1040000,IF(J3286&lt;=6550000,670000,620000)),IF(J3286&lt;=1320000,950000,IF(J3286&lt;=3360000,880000,IF(J3286&lt;=4890000,680000,IF(J3286&lt;=6550000,630000,580000))))))</f>
        <v/>
      </c>
      <c r="L3286" s="16">
        <f>IF(D3286=1,IF(J3286&lt;=9000000,380000,IF(J3286&lt;=9500000,260000,IF(J3286&lt;=10000000,130000,0))),0)</f>
        <v/>
      </c>
      <c r="M3286" s="16">
        <f>IF(D3286=1,IF(J3286&lt;=9000000,330000,IF(J3286&lt;=9500000,220000,IF(J3286&lt;=10000000,110000,0))),0)</f>
        <v/>
      </c>
      <c r="N3286" s="16">
        <f>IF(D3286=1,IF(J3286&lt;=9000000,50000,IF(J3286&lt;=9500000,40000,IF(J3286&lt;=10000000,20000,0))),0)</f>
        <v/>
      </c>
      <c r="O3286" s="16">
        <f>MAX(0,ROUNDDOWN(J3286-G3286-K3286-L3286-E3286*380000-F3286*630000-H3286,-3))</f>
        <v/>
      </c>
      <c r="P3286" s="16">
        <f>MAX(0,ROUNDDOWN(J3286-G3286-430000-M3286-E3286*330000-F3286*450000-I3286,-3))</f>
        <v/>
      </c>
      <c r="Q3286" s="16">
        <f>50000+N3286+E3286*50000+F3286*180000</f>
        <v/>
      </c>
      <c r="R3286" s="16">
        <f>IF(P3286&lt;=2000000,MIN(Q3286,P3286),MAX(Q3286-(P3286-2000000),50000))*0.05</f>
        <v/>
      </c>
      <c r="S3286" s="16">
        <f>MAX(0,P3286*0.1-R3286)</f>
        <v/>
      </c>
      <c r="T3286" s="16">
        <f>Q3286+MAX(0,K3286-480000)</f>
        <v/>
      </c>
      <c r="U3286" s="16">
        <f>P3286-T3286</f>
        <v/>
      </c>
      <c r="V3286" s="17">
        <f>IF(U3286&lt;0,0,LOOKUP(U3286,{0,1950001,3300001,6950001,9000001,18000001,40000001},{0.05,0.1,0.2,0.23,0.33,0.4,0.45}))</f>
        <v/>
      </c>
      <c r="W3286" s="18">
        <f>IF(U3286&lt;0,0.9,0.9-V3286*1.021)</f>
        <v/>
      </c>
      <c r="X3286" s="16">
        <f>ROUNDDOWN(S3286*0.2/W3286+2000,0)</f>
        <v/>
      </c>
      <c r="Y3286" s="17">
        <f>IF(O3286&lt;=0,0,LOOKUP(O3286,{0,1950001,3300001,6950001,9000001,18000001,40000001},{0.05,0.1,0.2,0.23,0.33,0.4,0.45}))</f>
        <v/>
      </c>
    </row>
    <row r="3287">
      <c r="A3287" t="inlineStr">
        <is>
          <t>1万円刻み</t>
        </is>
      </c>
      <c r="B3287" s="16">
        <f>'3_1万円刻み'!$A$701</f>
        <v/>
      </c>
      <c r="C3287" t="n">
        <v>2025</v>
      </c>
      <c r="D3287" t="n">
        <v>1</v>
      </c>
      <c r="E3287" t="n">
        <v>0</v>
      </c>
      <c r="F3287" t="n">
        <v>0</v>
      </c>
      <c r="G3287" s="16">
        <f>ROUND(MIN(B3287/12,650000)*12*0.0915+MIN(B3287/12,1390000)*12*(0.0504+0)+B3287*0.005,0)</f>
        <v/>
      </c>
      <c r="H3287" t="n">
        <v>0</v>
      </c>
      <c r="I3287" t="n">
        <v>0</v>
      </c>
      <c r="J3287" s="16">
        <f>IF(C3287=2026,IF(B3287&lt;741000,0,IF(B3287&lt;2191000,B3287-740000,IF(B3287&lt;2193000,1451000,IF(B3287&lt;2196000,1453000,IF(B3287&lt;2200000,1456000,IF(B3287&lt;3600000,ROUNDDOWN(B3287/4,-3)*2.8-80000,IF(B3287&lt;6600000,ROUNDDOWN(B3287/4,-3)*3.2-440000,IF(B3287&lt;8500000,ROUNDDOWN(B3287*0.9,0)-1100000,B3287-1950000)))))))),IF(B3287&lt;651000,0,IF(B3287&lt;1900000,B3287-650000,IF(B3287&lt;3600000,ROUNDDOWN(B3287/4,-3)*2.8-80000,IF(B3287&lt;6600000,ROUNDDOWN(B3287/4,-3)*3.2-440000,IF(B3287&lt;8500000,ROUNDDOWN(B3287*0.9,0)-1100000,B3287-1950000))))))</f>
        <v/>
      </c>
      <c r="K3287" s="16">
        <f>IF(J3287&gt;23500000,NA(),IF(C3287=2026,IF(J3287&lt;=4890000,1040000,IF(J3287&lt;=6550000,670000,620000)),IF(J3287&lt;=1320000,950000,IF(J3287&lt;=3360000,880000,IF(J3287&lt;=4890000,680000,IF(J3287&lt;=6550000,630000,580000))))))</f>
        <v/>
      </c>
      <c r="L3287" s="16">
        <f>IF(D3287=1,IF(J3287&lt;=9000000,380000,IF(J3287&lt;=9500000,260000,IF(J3287&lt;=10000000,130000,0))),0)</f>
        <v/>
      </c>
      <c r="M3287" s="16">
        <f>IF(D3287=1,IF(J3287&lt;=9000000,330000,IF(J3287&lt;=9500000,220000,IF(J3287&lt;=10000000,110000,0))),0)</f>
        <v/>
      </c>
      <c r="N3287" s="16">
        <f>IF(D3287=1,IF(J3287&lt;=9000000,50000,IF(J3287&lt;=9500000,40000,IF(J3287&lt;=10000000,20000,0))),0)</f>
        <v/>
      </c>
      <c r="O3287" s="16">
        <f>MAX(0,ROUNDDOWN(J3287-G3287-K3287-L3287-E3287*380000-F3287*630000-H3287,-3))</f>
        <v/>
      </c>
      <c r="P3287" s="16">
        <f>MAX(0,ROUNDDOWN(J3287-G3287-430000-M3287-E3287*330000-F3287*450000-I3287,-3))</f>
        <v/>
      </c>
      <c r="Q3287" s="16">
        <f>50000+N3287+E3287*50000+F3287*180000</f>
        <v/>
      </c>
      <c r="R3287" s="16">
        <f>IF(P3287&lt;=2000000,MIN(Q3287,P3287),MAX(Q3287-(P3287-2000000),50000))*0.05</f>
        <v/>
      </c>
      <c r="S3287" s="16">
        <f>MAX(0,P3287*0.1-R3287)</f>
        <v/>
      </c>
      <c r="T3287" s="16">
        <f>Q3287+MAX(0,K3287-480000)</f>
        <v/>
      </c>
      <c r="U3287" s="16">
        <f>P3287-T3287</f>
        <v/>
      </c>
      <c r="V3287" s="17">
        <f>IF(U3287&lt;0,0,LOOKUP(U3287,{0,1950001,3300001,6950001,9000001,18000001,40000001},{0.05,0.1,0.2,0.23,0.33,0.4,0.45}))</f>
        <v/>
      </c>
      <c r="W3287" s="18">
        <f>IF(U3287&lt;0,0.9,0.9-V3287*1.021)</f>
        <v/>
      </c>
      <c r="X3287" s="16">
        <f>ROUNDDOWN(S3287*0.2/W3287+2000,0)</f>
        <v/>
      </c>
      <c r="Y3287" s="17">
        <f>IF(O3287&lt;=0,0,LOOKUP(O3287,{0,1950001,3300001,6950001,9000001,18000001,40000001},{0.05,0.1,0.2,0.23,0.33,0.4,0.45}))</f>
        <v/>
      </c>
    </row>
    <row r="3288">
      <c r="A3288" t="inlineStr">
        <is>
          <t>1万円刻み</t>
        </is>
      </c>
      <c r="B3288" s="16">
        <f>'3_1万円刻み'!$A$701</f>
        <v/>
      </c>
      <c r="C3288" t="n">
        <v>2026</v>
      </c>
      <c r="D3288" t="n">
        <v>1</v>
      </c>
      <c r="E3288" t="n">
        <v>0</v>
      </c>
      <c r="F3288" t="n">
        <v>0</v>
      </c>
      <c r="G3288" s="16">
        <f>ROUND(MIN(B3288/12,650000)*12*0.0915+MIN(B3288/12,1390000)*12*(0.0504+0)+B3288*0.005,0)</f>
        <v/>
      </c>
      <c r="H3288" t="n">
        <v>0</v>
      </c>
      <c r="I3288" t="n">
        <v>0</v>
      </c>
      <c r="J3288" s="16">
        <f>IF(C3288=2026,IF(B3288&lt;741000,0,IF(B3288&lt;2191000,B3288-740000,IF(B3288&lt;2193000,1451000,IF(B3288&lt;2196000,1453000,IF(B3288&lt;2200000,1456000,IF(B3288&lt;3600000,ROUNDDOWN(B3288/4,-3)*2.8-80000,IF(B3288&lt;6600000,ROUNDDOWN(B3288/4,-3)*3.2-440000,IF(B3288&lt;8500000,ROUNDDOWN(B3288*0.9,0)-1100000,B3288-1950000)))))))),IF(B3288&lt;651000,0,IF(B3288&lt;1900000,B3288-650000,IF(B3288&lt;3600000,ROUNDDOWN(B3288/4,-3)*2.8-80000,IF(B3288&lt;6600000,ROUNDDOWN(B3288/4,-3)*3.2-440000,IF(B3288&lt;8500000,ROUNDDOWN(B3288*0.9,0)-1100000,B3288-1950000))))))</f>
        <v/>
      </c>
      <c r="K3288" s="16">
        <f>IF(J3288&gt;23500000,NA(),IF(C3288=2026,IF(J3288&lt;=4890000,1040000,IF(J3288&lt;=6550000,670000,620000)),IF(J3288&lt;=1320000,950000,IF(J3288&lt;=3360000,880000,IF(J3288&lt;=4890000,680000,IF(J3288&lt;=6550000,630000,580000))))))</f>
        <v/>
      </c>
      <c r="L3288" s="16">
        <f>IF(D3288=1,IF(J3288&lt;=9000000,380000,IF(J3288&lt;=9500000,260000,IF(J3288&lt;=10000000,130000,0))),0)</f>
        <v/>
      </c>
      <c r="M3288" s="16">
        <f>IF(D3288=1,IF(J3288&lt;=9000000,330000,IF(J3288&lt;=9500000,220000,IF(J3288&lt;=10000000,110000,0))),0)</f>
        <v/>
      </c>
      <c r="N3288" s="16">
        <f>IF(D3288=1,IF(J3288&lt;=9000000,50000,IF(J3288&lt;=9500000,40000,IF(J3288&lt;=10000000,20000,0))),0)</f>
        <v/>
      </c>
      <c r="O3288" s="16">
        <f>MAX(0,ROUNDDOWN(J3288-G3288-K3288-L3288-E3288*380000-F3288*630000-H3288,-3))</f>
        <v/>
      </c>
      <c r="P3288" s="16">
        <f>MAX(0,ROUNDDOWN(J3288-G3288-430000-M3288-E3288*330000-F3288*450000-I3288,-3))</f>
        <v/>
      </c>
      <c r="Q3288" s="16">
        <f>50000+N3288+E3288*50000+F3288*180000</f>
        <v/>
      </c>
      <c r="R3288" s="16">
        <f>IF(P3288&lt;=2000000,MIN(Q3288,P3288),MAX(Q3288-(P3288-2000000),50000))*0.05</f>
        <v/>
      </c>
      <c r="S3288" s="16">
        <f>MAX(0,P3288*0.1-R3288)</f>
        <v/>
      </c>
      <c r="T3288" s="16">
        <f>Q3288+MAX(0,K3288-480000)</f>
        <v/>
      </c>
      <c r="U3288" s="16">
        <f>P3288-T3288</f>
        <v/>
      </c>
      <c r="V3288" s="17">
        <f>IF(U3288&lt;0,0,LOOKUP(U3288,{0,1950001,3300001,6950001,9000001,18000001,40000001},{0.05,0.1,0.2,0.23,0.33,0.4,0.45}))</f>
        <v/>
      </c>
      <c r="W3288" s="18">
        <f>IF(U3288&lt;0,0.9,0.9-V3288*1.021)</f>
        <v/>
      </c>
      <c r="X3288" s="16">
        <f>ROUNDDOWN(S3288*0.2/W3288+2000,0)</f>
        <v/>
      </c>
      <c r="Y3288" s="17">
        <f>IF(O3288&lt;=0,0,LOOKUP(O3288,{0,1950001,3300001,6950001,9000001,18000001,40000001},{0.05,0.1,0.2,0.23,0.33,0.4,0.45}))</f>
        <v/>
      </c>
    </row>
    <row r="3289">
      <c r="A3289" t="inlineStr">
        <is>
          <t>1万円刻み</t>
        </is>
      </c>
      <c r="B3289" s="16">
        <f>'3_1万円刻み'!$A$702</f>
        <v/>
      </c>
      <c r="C3289" t="n">
        <v>2025</v>
      </c>
      <c r="D3289" t="n">
        <v>0</v>
      </c>
      <c r="E3289" t="n">
        <v>0</v>
      </c>
      <c r="F3289" t="n">
        <v>0</v>
      </c>
      <c r="G3289" s="16">
        <f>ROUND(MIN(B3289/12,650000)*12*0.0915+MIN(B3289/12,1390000)*12*(0.0504+0)+B3289*0.005,0)</f>
        <v/>
      </c>
      <c r="H3289" t="n">
        <v>0</v>
      </c>
      <c r="I3289" t="n">
        <v>0</v>
      </c>
      <c r="J3289" s="16">
        <f>IF(C3289=2026,IF(B3289&lt;741000,0,IF(B3289&lt;2191000,B3289-740000,IF(B3289&lt;2193000,1451000,IF(B3289&lt;2196000,1453000,IF(B3289&lt;2200000,1456000,IF(B3289&lt;3600000,ROUNDDOWN(B3289/4,-3)*2.8-80000,IF(B3289&lt;6600000,ROUNDDOWN(B3289/4,-3)*3.2-440000,IF(B3289&lt;8500000,ROUNDDOWN(B3289*0.9,0)-1100000,B3289-1950000)))))))),IF(B3289&lt;651000,0,IF(B3289&lt;1900000,B3289-650000,IF(B3289&lt;3600000,ROUNDDOWN(B3289/4,-3)*2.8-80000,IF(B3289&lt;6600000,ROUNDDOWN(B3289/4,-3)*3.2-440000,IF(B3289&lt;8500000,ROUNDDOWN(B3289*0.9,0)-1100000,B3289-1950000))))))</f>
        <v/>
      </c>
      <c r="K3289" s="16">
        <f>IF(J3289&gt;23500000,NA(),IF(C3289=2026,IF(J3289&lt;=4890000,1040000,IF(J3289&lt;=6550000,670000,620000)),IF(J3289&lt;=1320000,950000,IF(J3289&lt;=3360000,880000,IF(J3289&lt;=4890000,680000,IF(J3289&lt;=6550000,630000,580000))))))</f>
        <v/>
      </c>
      <c r="L3289" s="16">
        <f>IF(D3289=1,IF(J3289&lt;=9000000,380000,IF(J3289&lt;=9500000,260000,IF(J3289&lt;=10000000,130000,0))),0)</f>
        <v/>
      </c>
      <c r="M3289" s="16">
        <f>IF(D3289=1,IF(J3289&lt;=9000000,330000,IF(J3289&lt;=9500000,220000,IF(J3289&lt;=10000000,110000,0))),0)</f>
        <v/>
      </c>
      <c r="N3289" s="16">
        <f>IF(D3289=1,IF(J3289&lt;=9000000,50000,IF(J3289&lt;=9500000,40000,IF(J3289&lt;=10000000,20000,0))),0)</f>
        <v/>
      </c>
      <c r="O3289" s="16">
        <f>MAX(0,ROUNDDOWN(J3289-G3289-K3289-L3289-E3289*380000-F3289*630000-H3289,-3))</f>
        <v/>
      </c>
      <c r="P3289" s="16">
        <f>MAX(0,ROUNDDOWN(J3289-G3289-430000-M3289-E3289*330000-F3289*450000-I3289,-3))</f>
        <v/>
      </c>
      <c r="Q3289" s="16">
        <f>50000+N3289+E3289*50000+F3289*180000</f>
        <v/>
      </c>
      <c r="R3289" s="16">
        <f>IF(P3289&lt;=2000000,MIN(Q3289,P3289),MAX(Q3289-(P3289-2000000),50000))*0.05</f>
        <v/>
      </c>
      <c r="S3289" s="16">
        <f>MAX(0,P3289*0.1-R3289)</f>
        <v/>
      </c>
      <c r="T3289" s="16">
        <f>Q3289+MAX(0,K3289-480000)</f>
        <v/>
      </c>
      <c r="U3289" s="16">
        <f>P3289-T3289</f>
        <v/>
      </c>
      <c r="V3289" s="17">
        <f>IF(U3289&lt;0,0,LOOKUP(U3289,{0,1950001,3300001,6950001,9000001,18000001,40000001},{0.05,0.1,0.2,0.23,0.33,0.4,0.45}))</f>
        <v/>
      </c>
      <c r="W3289" s="18">
        <f>IF(U3289&lt;0,0.9,0.9-V3289*1.021)</f>
        <v/>
      </c>
      <c r="X3289" s="16">
        <f>ROUNDDOWN(S3289*0.2/W3289+2000,0)</f>
        <v/>
      </c>
      <c r="Y3289" s="17">
        <f>IF(O3289&lt;=0,0,LOOKUP(O3289,{0,1950001,3300001,6950001,9000001,18000001,40000001},{0.05,0.1,0.2,0.23,0.33,0.4,0.45}))</f>
        <v/>
      </c>
    </row>
    <row r="3290">
      <c r="A3290" t="inlineStr">
        <is>
          <t>1万円刻み</t>
        </is>
      </c>
      <c r="B3290" s="16">
        <f>'3_1万円刻み'!$A$702</f>
        <v/>
      </c>
      <c r="C3290" t="n">
        <v>2026</v>
      </c>
      <c r="D3290" t="n">
        <v>0</v>
      </c>
      <c r="E3290" t="n">
        <v>0</v>
      </c>
      <c r="F3290" t="n">
        <v>0</v>
      </c>
      <c r="G3290" s="16">
        <f>ROUND(MIN(B3290/12,650000)*12*0.0915+MIN(B3290/12,1390000)*12*(0.0504+0)+B3290*0.005,0)</f>
        <v/>
      </c>
      <c r="H3290" t="n">
        <v>0</v>
      </c>
      <c r="I3290" t="n">
        <v>0</v>
      </c>
      <c r="J3290" s="16">
        <f>IF(C3290=2026,IF(B3290&lt;741000,0,IF(B3290&lt;2191000,B3290-740000,IF(B3290&lt;2193000,1451000,IF(B3290&lt;2196000,1453000,IF(B3290&lt;2200000,1456000,IF(B3290&lt;3600000,ROUNDDOWN(B3290/4,-3)*2.8-80000,IF(B3290&lt;6600000,ROUNDDOWN(B3290/4,-3)*3.2-440000,IF(B3290&lt;8500000,ROUNDDOWN(B3290*0.9,0)-1100000,B3290-1950000)))))))),IF(B3290&lt;651000,0,IF(B3290&lt;1900000,B3290-650000,IF(B3290&lt;3600000,ROUNDDOWN(B3290/4,-3)*2.8-80000,IF(B3290&lt;6600000,ROUNDDOWN(B3290/4,-3)*3.2-440000,IF(B3290&lt;8500000,ROUNDDOWN(B3290*0.9,0)-1100000,B3290-1950000))))))</f>
        <v/>
      </c>
      <c r="K3290" s="16">
        <f>IF(J3290&gt;23500000,NA(),IF(C3290=2026,IF(J3290&lt;=4890000,1040000,IF(J3290&lt;=6550000,670000,620000)),IF(J3290&lt;=1320000,950000,IF(J3290&lt;=3360000,880000,IF(J3290&lt;=4890000,680000,IF(J3290&lt;=6550000,630000,580000))))))</f>
        <v/>
      </c>
      <c r="L3290" s="16">
        <f>IF(D3290=1,IF(J3290&lt;=9000000,380000,IF(J3290&lt;=9500000,260000,IF(J3290&lt;=10000000,130000,0))),0)</f>
        <v/>
      </c>
      <c r="M3290" s="16">
        <f>IF(D3290=1,IF(J3290&lt;=9000000,330000,IF(J3290&lt;=9500000,220000,IF(J3290&lt;=10000000,110000,0))),0)</f>
        <v/>
      </c>
      <c r="N3290" s="16">
        <f>IF(D3290=1,IF(J3290&lt;=9000000,50000,IF(J3290&lt;=9500000,40000,IF(J3290&lt;=10000000,20000,0))),0)</f>
        <v/>
      </c>
      <c r="O3290" s="16">
        <f>MAX(0,ROUNDDOWN(J3290-G3290-K3290-L3290-E3290*380000-F3290*630000-H3290,-3))</f>
        <v/>
      </c>
      <c r="P3290" s="16">
        <f>MAX(0,ROUNDDOWN(J3290-G3290-430000-M3290-E3290*330000-F3290*450000-I3290,-3))</f>
        <v/>
      </c>
      <c r="Q3290" s="16">
        <f>50000+N3290+E3290*50000+F3290*180000</f>
        <v/>
      </c>
      <c r="R3290" s="16">
        <f>IF(P3290&lt;=2000000,MIN(Q3290,P3290),MAX(Q3290-(P3290-2000000),50000))*0.05</f>
        <v/>
      </c>
      <c r="S3290" s="16">
        <f>MAX(0,P3290*0.1-R3290)</f>
        <v/>
      </c>
      <c r="T3290" s="16">
        <f>Q3290+MAX(0,K3290-480000)</f>
        <v/>
      </c>
      <c r="U3290" s="16">
        <f>P3290-T3290</f>
        <v/>
      </c>
      <c r="V3290" s="17">
        <f>IF(U3290&lt;0,0,LOOKUP(U3290,{0,1950001,3300001,6950001,9000001,18000001,40000001},{0.05,0.1,0.2,0.23,0.33,0.4,0.45}))</f>
        <v/>
      </c>
      <c r="W3290" s="18">
        <f>IF(U3290&lt;0,0.9,0.9-V3290*1.021)</f>
        <v/>
      </c>
      <c r="X3290" s="16">
        <f>ROUNDDOWN(S3290*0.2/W3290+2000,0)</f>
        <v/>
      </c>
      <c r="Y3290" s="17">
        <f>IF(O3290&lt;=0,0,LOOKUP(O3290,{0,1950001,3300001,6950001,9000001,18000001,40000001},{0.05,0.1,0.2,0.23,0.33,0.4,0.45}))</f>
        <v/>
      </c>
    </row>
    <row r="3291">
      <c r="A3291" t="inlineStr">
        <is>
          <t>1万円刻み</t>
        </is>
      </c>
      <c r="B3291" s="16">
        <f>'3_1万円刻み'!$A$702</f>
        <v/>
      </c>
      <c r="C3291" t="n">
        <v>2025</v>
      </c>
      <c r="D3291" t="n">
        <v>1</v>
      </c>
      <c r="E3291" t="n">
        <v>0</v>
      </c>
      <c r="F3291" t="n">
        <v>0</v>
      </c>
      <c r="G3291" s="16">
        <f>ROUND(MIN(B3291/12,650000)*12*0.0915+MIN(B3291/12,1390000)*12*(0.0504+0)+B3291*0.005,0)</f>
        <v/>
      </c>
      <c r="H3291" t="n">
        <v>0</v>
      </c>
      <c r="I3291" t="n">
        <v>0</v>
      </c>
      <c r="J3291" s="16">
        <f>IF(C3291=2026,IF(B3291&lt;741000,0,IF(B3291&lt;2191000,B3291-740000,IF(B3291&lt;2193000,1451000,IF(B3291&lt;2196000,1453000,IF(B3291&lt;2200000,1456000,IF(B3291&lt;3600000,ROUNDDOWN(B3291/4,-3)*2.8-80000,IF(B3291&lt;6600000,ROUNDDOWN(B3291/4,-3)*3.2-440000,IF(B3291&lt;8500000,ROUNDDOWN(B3291*0.9,0)-1100000,B3291-1950000)))))))),IF(B3291&lt;651000,0,IF(B3291&lt;1900000,B3291-650000,IF(B3291&lt;3600000,ROUNDDOWN(B3291/4,-3)*2.8-80000,IF(B3291&lt;6600000,ROUNDDOWN(B3291/4,-3)*3.2-440000,IF(B3291&lt;8500000,ROUNDDOWN(B3291*0.9,0)-1100000,B3291-1950000))))))</f>
        <v/>
      </c>
      <c r="K3291" s="16">
        <f>IF(J3291&gt;23500000,NA(),IF(C3291=2026,IF(J3291&lt;=4890000,1040000,IF(J3291&lt;=6550000,670000,620000)),IF(J3291&lt;=1320000,950000,IF(J3291&lt;=3360000,880000,IF(J3291&lt;=4890000,680000,IF(J3291&lt;=6550000,630000,580000))))))</f>
        <v/>
      </c>
      <c r="L3291" s="16">
        <f>IF(D3291=1,IF(J3291&lt;=9000000,380000,IF(J3291&lt;=9500000,260000,IF(J3291&lt;=10000000,130000,0))),0)</f>
        <v/>
      </c>
      <c r="M3291" s="16">
        <f>IF(D3291=1,IF(J3291&lt;=9000000,330000,IF(J3291&lt;=9500000,220000,IF(J3291&lt;=10000000,110000,0))),0)</f>
        <v/>
      </c>
      <c r="N3291" s="16">
        <f>IF(D3291=1,IF(J3291&lt;=9000000,50000,IF(J3291&lt;=9500000,40000,IF(J3291&lt;=10000000,20000,0))),0)</f>
        <v/>
      </c>
      <c r="O3291" s="16">
        <f>MAX(0,ROUNDDOWN(J3291-G3291-K3291-L3291-E3291*380000-F3291*630000-H3291,-3))</f>
        <v/>
      </c>
      <c r="P3291" s="16">
        <f>MAX(0,ROUNDDOWN(J3291-G3291-430000-M3291-E3291*330000-F3291*450000-I3291,-3))</f>
        <v/>
      </c>
      <c r="Q3291" s="16">
        <f>50000+N3291+E3291*50000+F3291*180000</f>
        <v/>
      </c>
      <c r="R3291" s="16">
        <f>IF(P3291&lt;=2000000,MIN(Q3291,P3291),MAX(Q3291-(P3291-2000000),50000))*0.05</f>
        <v/>
      </c>
      <c r="S3291" s="16">
        <f>MAX(0,P3291*0.1-R3291)</f>
        <v/>
      </c>
      <c r="T3291" s="16">
        <f>Q3291+MAX(0,K3291-480000)</f>
        <v/>
      </c>
      <c r="U3291" s="16">
        <f>P3291-T3291</f>
        <v/>
      </c>
      <c r="V3291" s="17">
        <f>IF(U3291&lt;0,0,LOOKUP(U3291,{0,1950001,3300001,6950001,9000001,18000001,40000001},{0.05,0.1,0.2,0.23,0.33,0.4,0.45}))</f>
        <v/>
      </c>
      <c r="W3291" s="18">
        <f>IF(U3291&lt;0,0.9,0.9-V3291*1.021)</f>
        <v/>
      </c>
      <c r="X3291" s="16">
        <f>ROUNDDOWN(S3291*0.2/W3291+2000,0)</f>
        <v/>
      </c>
      <c r="Y3291" s="17">
        <f>IF(O3291&lt;=0,0,LOOKUP(O3291,{0,1950001,3300001,6950001,9000001,18000001,40000001},{0.05,0.1,0.2,0.23,0.33,0.4,0.45}))</f>
        <v/>
      </c>
    </row>
    <row r="3292">
      <c r="A3292" t="inlineStr">
        <is>
          <t>1万円刻み</t>
        </is>
      </c>
      <c r="B3292" s="16">
        <f>'3_1万円刻み'!$A$702</f>
        <v/>
      </c>
      <c r="C3292" t="n">
        <v>2026</v>
      </c>
      <c r="D3292" t="n">
        <v>1</v>
      </c>
      <c r="E3292" t="n">
        <v>0</v>
      </c>
      <c r="F3292" t="n">
        <v>0</v>
      </c>
      <c r="G3292" s="16">
        <f>ROUND(MIN(B3292/12,650000)*12*0.0915+MIN(B3292/12,1390000)*12*(0.0504+0)+B3292*0.005,0)</f>
        <v/>
      </c>
      <c r="H3292" t="n">
        <v>0</v>
      </c>
      <c r="I3292" t="n">
        <v>0</v>
      </c>
      <c r="J3292" s="16">
        <f>IF(C3292=2026,IF(B3292&lt;741000,0,IF(B3292&lt;2191000,B3292-740000,IF(B3292&lt;2193000,1451000,IF(B3292&lt;2196000,1453000,IF(B3292&lt;2200000,1456000,IF(B3292&lt;3600000,ROUNDDOWN(B3292/4,-3)*2.8-80000,IF(B3292&lt;6600000,ROUNDDOWN(B3292/4,-3)*3.2-440000,IF(B3292&lt;8500000,ROUNDDOWN(B3292*0.9,0)-1100000,B3292-1950000)))))))),IF(B3292&lt;651000,0,IF(B3292&lt;1900000,B3292-650000,IF(B3292&lt;3600000,ROUNDDOWN(B3292/4,-3)*2.8-80000,IF(B3292&lt;6600000,ROUNDDOWN(B3292/4,-3)*3.2-440000,IF(B3292&lt;8500000,ROUNDDOWN(B3292*0.9,0)-1100000,B3292-1950000))))))</f>
        <v/>
      </c>
      <c r="K3292" s="16">
        <f>IF(J3292&gt;23500000,NA(),IF(C3292=2026,IF(J3292&lt;=4890000,1040000,IF(J3292&lt;=6550000,670000,620000)),IF(J3292&lt;=1320000,950000,IF(J3292&lt;=3360000,880000,IF(J3292&lt;=4890000,680000,IF(J3292&lt;=6550000,630000,580000))))))</f>
        <v/>
      </c>
      <c r="L3292" s="16">
        <f>IF(D3292=1,IF(J3292&lt;=9000000,380000,IF(J3292&lt;=9500000,260000,IF(J3292&lt;=10000000,130000,0))),0)</f>
        <v/>
      </c>
      <c r="M3292" s="16">
        <f>IF(D3292=1,IF(J3292&lt;=9000000,330000,IF(J3292&lt;=9500000,220000,IF(J3292&lt;=10000000,110000,0))),0)</f>
        <v/>
      </c>
      <c r="N3292" s="16">
        <f>IF(D3292=1,IF(J3292&lt;=9000000,50000,IF(J3292&lt;=9500000,40000,IF(J3292&lt;=10000000,20000,0))),0)</f>
        <v/>
      </c>
      <c r="O3292" s="16">
        <f>MAX(0,ROUNDDOWN(J3292-G3292-K3292-L3292-E3292*380000-F3292*630000-H3292,-3))</f>
        <v/>
      </c>
      <c r="P3292" s="16">
        <f>MAX(0,ROUNDDOWN(J3292-G3292-430000-M3292-E3292*330000-F3292*450000-I3292,-3))</f>
        <v/>
      </c>
      <c r="Q3292" s="16">
        <f>50000+N3292+E3292*50000+F3292*180000</f>
        <v/>
      </c>
      <c r="R3292" s="16">
        <f>IF(P3292&lt;=2000000,MIN(Q3292,P3292),MAX(Q3292-(P3292-2000000),50000))*0.05</f>
        <v/>
      </c>
      <c r="S3292" s="16">
        <f>MAX(0,P3292*0.1-R3292)</f>
        <v/>
      </c>
      <c r="T3292" s="16">
        <f>Q3292+MAX(0,K3292-480000)</f>
        <v/>
      </c>
      <c r="U3292" s="16">
        <f>P3292-T3292</f>
        <v/>
      </c>
      <c r="V3292" s="17">
        <f>IF(U3292&lt;0,0,LOOKUP(U3292,{0,1950001,3300001,6950001,9000001,18000001,40000001},{0.05,0.1,0.2,0.23,0.33,0.4,0.45}))</f>
        <v/>
      </c>
      <c r="W3292" s="18">
        <f>IF(U3292&lt;0,0.9,0.9-V3292*1.021)</f>
        <v/>
      </c>
      <c r="X3292" s="16">
        <f>ROUNDDOWN(S3292*0.2/W3292+2000,0)</f>
        <v/>
      </c>
      <c r="Y3292" s="17">
        <f>IF(O3292&lt;=0,0,LOOKUP(O3292,{0,1950001,3300001,6950001,9000001,18000001,40000001},{0.05,0.1,0.2,0.23,0.33,0.4,0.45}))</f>
        <v/>
      </c>
    </row>
    <row r="3293">
      <c r="A3293" t="inlineStr">
        <is>
          <t>1万円刻み</t>
        </is>
      </c>
      <c r="B3293" s="16">
        <f>'3_1万円刻み'!$A$703</f>
        <v/>
      </c>
      <c r="C3293" t="n">
        <v>2025</v>
      </c>
      <c r="D3293" t="n">
        <v>0</v>
      </c>
      <c r="E3293" t="n">
        <v>0</v>
      </c>
      <c r="F3293" t="n">
        <v>0</v>
      </c>
      <c r="G3293" s="16">
        <f>ROUND(MIN(B3293/12,650000)*12*0.0915+MIN(B3293/12,1390000)*12*(0.0504+0)+B3293*0.005,0)</f>
        <v/>
      </c>
      <c r="H3293" t="n">
        <v>0</v>
      </c>
      <c r="I3293" t="n">
        <v>0</v>
      </c>
      <c r="J3293" s="16">
        <f>IF(C3293=2026,IF(B3293&lt;741000,0,IF(B3293&lt;2191000,B3293-740000,IF(B3293&lt;2193000,1451000,IF(B3293&lt;2196000,1453000,IF(B3293&lt;2200000,1456000,IF(B3293&lt;3600000,ROUNDDOWN(B3293/4,-3)*2.8-80000,IF(B3293&lt;6600000,ROUNDDOWN(B3293/4,-3)*3.2-440000,IF(B3293&lt;8500000,ROUNDDOWN(B3293*0.9,0)-1100000,B3293-1950000)))))))),IF(B3293&lt;651000,0,IF(B3293&lt;1900000,B3293-650000,IF(B3293&lt;3600000,ROUNDDOWN(B3293/4,-3)*2.8-80000,IF(B3293&lt;6600000,ROUNDDOWN(B3293/4,-3)*3.2-440000,IF(B3293&lt;8500000,ROUNDDOWN(B3293*0.9,0)-1100000,B3293-1950000))))))</f>
        <v/>
      </c>
      <c r="K3293" s="16">
        <f>IF(J3293&gt;23500000,NA(),IF(C3293=2026,IF(J3293&lt;=4890000,1040000,IF(J3293&lt;=6550000,670000,620000)),IF(J3293&lt;=1320000,950000,IF(J3293&lt;=3360000,880000,IF(J3293&lt;=4890000,680000,IF(J3293&lt;=6550000,630000,580000))))))</f>
        <v/>
      </c>
      <c r="L3293" s="16">
        <f>IF(D3293=1,IF(J3293&lt;=9000000,380000,IF(J3293&lt;=9500000,260000,IF(J3293&lt;=10000000,130000,0))),0)</f>
        <v/>
      </c>
      <c r="M3293" s="16">
        <f>IF(D3293=1,IF(J3293&lt;=9000000,330000,IF(J3293&lt;=9500000,220000,IF(J3293&lt;=10000000,110000,0))),0)</f>
        <v/>
      </c>
      <c r="N3293" s="16">
        <f>IF(D3293=1,IF(J3293&lt;=9000000,50000,IF(J3293&lt;=9500000,40000,IF(J3293&lt;=10000000,20000,0))),0)</f>
        <v/>
      </c>
      <c r="O3293" s="16">
        <f>MAX(0,ROUNDDOWN(J3293-G3293-K3293-L3293-E3293*380000-F3293*630000-H3293,-3))</f>
        <v/>
      </c>
      <c r="P3293" s="16">
        <f>MAX(0,ROUNDDOWN(J3293-G3293-430000-M3293-E3293*330000-F3293*450000-I3293,-3))</f>
        <v/>
      </c>
      <c r="Q3293" s="16">
        <f>50000+N3293+E3293*50000+F3293*180000</f>
        <v/>
      </c>
      <c r="R3293" s="16">
        <f>IF(P3293&lt;=2000000,MIN(Q3293,P3293),MAX(Q3293-(P3293-2000000),50000))*0.05</f>
        <v/>
      </c>
      <c r="S3293" s="16">
        <f>MAX(0,P3293*0.1-R3293)</f>
        <v/>
      </c>
      <c r="T3293" s="16">
        <f>Q3293+MAX(0,K3293-480000)</f>
        <v/>
      </c>
      <c r="U3293" s="16">
        <f>P3293-T3293</f>
        <v/>
      </c>
      <c r="V3293" s="17">
        <f>IF(U3293&lt;0,0,LOOKUP(U3293,{0,1950001,3300001,6950001,9000001,18000001,40000001},{0.05,0.1,0.2,0.23,0.33,0.4,0.45}))</f>
        <v/>
      </c>
      <c r="W3293" s="18">
        <f>IF(U3293&lt;0,0.9,0.9-V3293*1.021)</f>
        <v/>
      </c>
      <c r="X3293" s="16">
        <f>ROUNDDOWN(S3293*0.2/W3293+2000,0)</f>
        <v/>
      </c>
      <c r="Y3293" s="17">
        <f>IF(O3293&lt;=0,0,LOOKUP(O3293,{0,1950001,3300001,6950001,9000001,18000001,40000001},{0.05,0.1,0.2,0.23,0.33,0.4,0.45}))</f>
        <v/>
      </c>
    </row>
    <row r="3294">
      <c r="A3294" t="inlineStr">
        <is>
          <t>1万円刻み</t>
        </is>
      </c>
      <c r="B3294" s="16">
        <f>'3_1万円刻み'!$A$703</f>
        <v/>
      </c>
      <c r="C3294" t="n">
        <v>2026</v>
      </c>
      <c r="D3294" t="n">
        <v>0</v>
      </c>
      <c r="E3294" t="n">
        <v>0</v>
      </c>
      <c r="F3294" t="n">
        <v>0</v>
      </c>
      <c r="G3294" s="16">
        <f>ROUND(MIN(B3294/12,650000)*12*0.0915+MIN(B3294/12,1390000)*12*(0.0504+0)+B3294*0.005,0)</f>
        <v/>
      </c>
      <c r="H3294" t="n">
        <v>0</v>
      </c>
      <c r="I3294" t="n">
        <v>0</v>
      </c>
      <c r="J3294" s="16">
        <f>IF(C3294=2026,IF(B3294&lt;741000,0,IF(B3294&lt;2191000,B3294-740000,IF(B3294&lt;2193000,1451000,IF(B3294&lt;2196000,1453000,IF(B3294&lt;2200000,1456000,IF(B3294&lt;3600000,ROUNDDOWN(B3294/4,-3)*2.8-80000,IF(B3294&lt;6600000,ROUNDDOWN(B3294/4,-3)*3.2-440000,IF(B3294&lt;8500000,ROUNDDOWN(B3294*0.9,0)-1100000,B3294-1950000)))))))),IF(B3294&lt;651000,0,IF(B3294&lt;1900000,B3294-650000,IF(B3294&lt;3600000,ROUNDDOWN(B3294/4,-3)*2.8-80000,IF(B3294&lt;6600000,ROUNDDOWN(B3294/4,-3)*3.2-440000,IF(B3294&lt;8500000,ROUNDDOWN(B3294*0.9,0)-1100000,B3294-1950000))))))</f>
        <v/>
      </c>
      <c r="K3294" s="16">
        <f>IF(J3294&gt;23500000,NA(),IF(C3294=2026,IF(J3294&lt;=4890000,1040000,IF(J3294&lt;=6550000,670000,620000)),IF(J3294&lt;=1320000,950000,IF(J3294&lt;=3360000,880000,IF(J3294&lt;=4890000,680000,IF(J3294&lt;=6550000,630000,580000))))))</f>
        <v/>
      </c>
      <c r="L3294" s="16">
        <f>IF(D3294=1,IF(J3294&lt;=9000000,380000,IF(J3294&lt;=9500000,260000,IF(J3294&lt;=10000000,130000,0))),0)</f>
        <v/>
      </c>
      <c r="M3294" s="16">
        <f>IF(D3294=1,IF(J3294&lt;=9000000,330000,IF(J3294&lt;=9500000,220000,IF(J3294&lt;=10000000,110000,0))),0)</f>
        <v/>
      </c>
      <c r="N3294" s="16">
        <f>IF(D3294=1,IF(J3294&lt;=9000000,50000,IF(J3294&lt;=9500000,40000,IF(J3294&lt;=10000000,20000,0))),0)</f>
        <v/>
      </c>
      <c r="O3294" s="16">
        <f>MAX(0,ROUNDDOWN(J3294-G3294-K3294-L3294-E3294*380000-F3294*630000-H3294,-3))</f>
        <v/>
      </c>
      <c r="P3294" s="16">
        <f>MAX(0,ROUNDDOWN(J3294-G3294-430000-M3294-E3294*330000-F3294*450000-I3294,-3))</f>
        <v/>
      </c>
      <c r="Q3294" s="16">
        <f>50000+N3294+E3294*50000+F3294*180000</f>
        <v/>
      </c>
      <c r="R3294" s="16">
        <f>IF(P3294&lt;=2000000,MIN(Q3294,P3294),MAX(Q3294-(P3294-2000000),50000))*0.05</f>
        <v/>
      </c>
      <c r="S3294" s="16">
        <f>MAX(0,P3294*0.1-R3294)</f>
        <v/>
      </c>
      <c r="T3294" s="16">
        <f>Q3294+MAX(0,K3294-480000)</f>
        <v/>
      </c>
      <c r="U3294" s="16">
        <f>P3294-T3294</f>
        <v/>
      </c>
      <c r="V3294" s="17">
        <f>IF(U3294&lt;0,0,LOOKUP(U3294,{0,1950001,3300001,6950001,9000001,18000001,40000001},{0.05,0.1,0.2,0.23,0.33,0.4,0.45}))</f>
        <v/>
      </c>
      <c r="W3294" s="18">
        <f>IF(U3294&lt;0,0.9,0.9-V3294*1.021)</f>
        <v/>
      </c>
      <c r="X3294" s="16">
        <f>ROUNDDOWN(S3294*0.2/W3294+2000,0)</f>
        <v/>
      </c>
      <c r="Y3294" s="17">
        <f>IF(O3294&lt;=0,0,LOOKUP(O3294,{0,1950001,3300001,6950001,9000001,18000001,40000001},{0.05,0.1,0.2,0.23,0.33,0.4,0.45}))</f>
        <v/>
      </c>
    </row>
    <row r="3295">
      <c r="A3295" t="inlineStr">
        <is>
          <t>1万円刻み</t>
        </is>
      </c>
      <c r="B3295" s="16">
        <f>'3_1万円刻み'!$A$703</f>
        <v/>
      </c>
      <c r="C3295" t="n">
        <v>2025</v>
      </c>
      <c r="D3295" t="n">
        <v>1</v>
      </c>
      <c r="E3295" t="n">
        <v>0</v>
      </c>
      <c r="F3295" t="n">
        <v>0</v>
      </c>
      <c r="G3295" s="16">
        <f>ROUND(MIN(B3295/12,650000)*12*0.0915+MIN(B3295/12,1390000)*12*(0.0504+0)+B3295*0.005,0)</f>
        <v/>
      </c>
      <c r="H3295" t="n">
        <v>0</v>
      </c>
      <c r="I3295" t="n">
        <v>0</v>
      </c>
      <c r="J3295" s="16">
        <f>IF(C3295=2026,IF(B3295&lt;741000,0,IF(B3295&lt;2191000,B3295-740000,IF(B3295&lt;2193000,1451000,IF(B3295&lt;2196000,1453000,IF(B3295&lt;2200000,1456000,IF(B3295&lt;3600000,ROUNDDOWN(B3295/4,-3)*2.8-80000,IF(B3295&lt;6600000,ROUNDDOWN(B3295/4,-3)*3.2-440000,IF(B3295&lt;8500000,ROUNDDOWN(B3295*0.9,0)-1100000,B3295-1950000)))))))),IF(B3295&lt;651000,0,IF(B3295&lt;1900000,B3295-650000,IF(B3295&lt;3600000,ROUNDDOWN(B3295/4,-3)*2.8-80000,IF(B3295&lt;6600000,ROUNDDOWN(B3295/4,-3)*3.2-440000,IF(B3295&lt;8500000,ROUNDDOWN(B3295*0.9,0)-1100000,B3295-1950000))))))</f>
        <v/>
      </c>
      <c r="K3295" s="16">
        <f>IF(J3295&gt;23500000,NA(),IF(C3295=2026,IF(J3295&lt;=4890000,1040000,IF(J3295&lt;=6550000,670000,620000)),IF(J3295&lt;=1320000,950000,IF(J3295&lt;=3360000,880000,IF(J3295&lt;=4890000,680000,IF(J3295&lt;=6550000,630000,580000))))))</f>
        <v/>
      </c>
      <c r="L3295" s="16">
        <f>IF(D3295=1,IF(J3295&lt;=9000000,380000,IF(J3295&lt;=9500000,260000,IF(J3295&lt;=10000000,130000,0))),0)</f>
        <v/>
      </c>
      <c r="M3295" s="16">
        <f>IF(D3295=1,IF(J3295&lt;=9000000,330000,IF(J3295&lt;=9500000,220000,IF(J3295&lt;=10000000,110000,0))),0)</f>
        <v/>
      </c>
      <c r="N3295" s="16">
        <f>IF(D3295=1,IF(J3295&lt;=9000000,50000,IF(J3295&lt;=9500000,40000,IF(J3295&lt;=10000000,20000,0))),0)</f>
        <v/>
      </c>
      <c r="O3295" s="16">
        <f>MAX(0,ROUNDDOWN(J3295-G3295-K3295-L3295-E3295*380000-F3295*630000-H3295,-3))</f>
        <v/>
      </c>
      <c r="P3295" s="16">
        <f>MAX(0,ROUNDDOWN(J3295-G3295-430000-M3295-E3295*330000-F3295*450000-I3295,-3))</f>
        <v/>
      </c>
      <c r="Q3295" s="16">
        <f>50000+N3295+E3295*50000+F3295*180000</f>
        <v/>
      </c>
      <c r="R3295" s="16">
        <f>IF(P3295&lt;=2000000,MIN(Q3295,P3295),MAX(Q3295-(P3295-2000000),50000))*0.05</f>
        <v/>
      </c>
      <c r="S3295" s="16">
        <f>MAX(0,P3295*0.1-R3295)</f>
        <v/>
      </c>
      <c r="T3295" s="16">
        <f>Q3295+MAX(0,K3295-480000)</f>
        <v/>
      </c>
      <c r="U3295" s="16">
        <f>P3295-T3295</f>
        <v/>
      </c>
      <c r="V3295" s="17">
        <f>IF(U3295&lt;0,0,LOOKUP(U3295,{0,1950001,3300001,6950001,9000001,18000001,40000001},{0.05,0.1,0.2,0.23,0.33,0.4,0.45}))</f>
        <v/>
      </c>
      <c r="W3295" s="18">
        <f>IF(U3295&lt;0,0.9,0.9-V3295*1.021)</f>
        <v/>
      </c>
      <c r="X3295" s="16">
        <f>ROUNDDOWN(S3295*0.2/W3295+2000,0)</f>
        <v/>
      </c>
      <c r="Y3295" s="17">
        <f>IF(O3295&lt;=0,0,LOOKUP(O3295,{0,1950001,3300001,6950001,9000001,18000001,40000001},{0.05,0.1,0.2,0.23,0.33,0.4,0.45}))</f>
        <v/>
      </c>
    </row>
    <row r="3296">
      <c r="A3296" t="inlineStr">
        <is>
          <t>1万円刻み</t>
        </is>
      </c>
      <c r="B3296" s="16">
        <f>'3_1万円刻み'!$A$703</f>
        <v/>
      </c>
      <c r="C3296" t="n">
        <v>2026</v>
      </c>
      <c r="D3296" t="n">
        <v>1</v>
      </c>
      <c r="E3296" t="n">
        <v>0</v>
      </c>
      <c r="F3296" t="n">
        <v>0</v>
      </c>
      <c r="G3296" s="16">
        <f>ROUND(MIN(B3296/12,650000)*12*0.0915+MIN(B3296/12,1390000)*12*(0.0504+0)+B3296*0.005,0)</f>
        <v/>
      </c>
      <c r="H3296" t="n">
        <v>0</v>
      </c>
      <c r="I3296" t="n">
        <v>0</v>
      </c>
      <c r="J3296" s="16">
        <f>IF(C3296=2026,IF(B3296&lt;741000,0,IF(B3296&lt;2191000,B3296-740000,IF(B3296&lt;2193000,1451000,IF(B3296&lt;2196000,1453000,IF(B3296&lt;2200000,1456000,IF(B3296&lt;3600000,ROUNDDOWN(B3296/4,-3)*2.8-80000,IF(B3296&lt;6600000,ROUNDDOWN(B3296/4,-3)*3.2-440000,IF(B3296&lt;8500000,ROUNDDOWN(B3296*0.9,0)-1100000,B3296-1950000)))))))),IF(B3296&lt;651000,0,IF(B3296&lt;1900000,B3296-650000,IF(B3296&lt;3600000,ROUNDDOWN(B3296/4,-3)*2.8-80000,IF(B3296&lt;6600000,ROUNDDOWN(B3296/4,-3)*3.2-440000,IF(B3296&lt;8500000,ROUNDDOWN(B3296*0.9,0)-1100000,B3296-1950000))))))</f>
        <v/>
      </c>
      <c r="K3296" s="16">
        <f>IF(J3296&gt;23500000,NA(),IF(C3296=2026,IF(J3296&lt;=4890000,1040000,IF(J3296&lt;=6550000,670000,620000)),IF(J3296&lt;=1320000,950000,IF(J3296&lt;=3360000,880000,IF(J3296&lt;=4890000,680000,IF(J3296&lt;=6550000,630000,580000))))))</f>
        <v/>
      </c>
      <c r="L3296" s="16">
        <f>IF(D3296=1,IF(J3296&lt;=9000000,380000,IF(J3296&lt;=9500000,260000,IF(J3296&lt;=10000000,130000,0))),0)</f>
        <v/>
      </c>
      <c r="M3296" s="16">
        <f>IF(D3296=1,IF(J3296&lt;=9000000,330000,IF(J3296&lt;=9500000,220000,IF(J3296&lt;=10000000,110000,0))),0)</f>
        <v/>
      </c>
      <c r="N3296" s="16">
        <f>IF(D3296=1,IF(J3296&lt;=9000000,50000,IF(J3296&lt;=9500000,40000,IF(J3296&lt;=10000000,20000,0))),0)</f>
        <v/>
      </c>
      <c r="O3296" s="16">
        <f>MAX(0,ROUNDDOWN(J3296-G3296-K3296-L3296-E3296*380000-F3296*630000-H3296,-3))</f>
        <v/>
      </c>
      <c r="P3296" s="16">
        <f>MAX(0,ROUNDDOWN(J3296-G3296-430000-M3296-E3296*330000-F3296*450000-I3296,-3))</f>
        <v/>
      </c>
      <c r="Q3296" s="16">
        <f>50000+N3296+E3296*50000+F3296*180000</f>
        <v/>
      </c>
      <c r="R3296" s="16">
        <f>IF(P3296&lt;=2000000,MIN(Q3296,P3296),MAX(Q3296-(P3296-2000000),50000))*0.05</f>
        <v/>
      </c>
      <c r="S3296" s="16">
        <f>MAX(0,P3296*0.1-R3296)</f>
        <v/>
      </c>
      <c r="T3296" s="16">
        <f>Q3296+MAX(0,K3296-480000)</f>
        <v/>
      </c>
      <c r="U3296" s="16">
        <f>P3296-T3296</f>
        <v/>
      </c>
      <c r="V3296" s="17">
        <f>IF(U3296&lt;0,0,LOOKUP(U3296,{0,1950001,3300001,6950001,9000001,18000001,40000001},{0.05,0.1,0.2,0.23,0.33,0.4,0.45}))</f>
        <v/>
      </c>
      <c r="W3296" s="18">
        <f>IF(U3296&lt;0,0.9,0.9-V3296*1.021)</f>
        <v/>
      </c>
      <c r="X3296" s="16">
        <f>ROUNDDOWN(S3296*0.2/W3296+2000,0)</f>
        <v/>
      </c>
      <c r="Y3296" s="17">
        <f>IF(O3296&lt;=0,0,LOOKUP(O3296,{0,1950001,3300001,6950001,9000001,18000001,40000001},{0.05,0.1,0.2,0.23,0.33,0.4,0.45}))</f>
        <v/>
      </c>
    </row>
    <row r="3297">
      <c r="A3297" t="inlineStr">
        <is>
          <t>1万円刻み</t>
        </is>
      </c>
      <c r="B3297" s="16">
        <f>'3_1万円刻み'!$A$704</f>
        <v/>
      </c>
      <c r="C3297" t="n">
        <v>2025</v>
      </c>
      <c r="D3297" t="n">
        <v>0</v>
      </c>
      <c r="E3297" t="n">
        <v>0</v>
      </c>
      <c r="F3297" t="n">
        <v>0</v>
      </c>
      <c r="G3297" s="16">
        <f>ROUND(MIN(B3297/12,650000)*12*0.0915+MIN(B3297/12,1390000)*12*(0.0504+0)+B3297*0.005,0)</f>
        <v/>
      </c>
      <c r="H3297" t="n">
        <v>0</v>
      </c>
      <c r="I3297" t="n">
        <v>0</v>
      </c>
      <c r="J3297" s="16">
        <f>IF(C3297=2026,IF(B3297&lt;741000,0,IF(B3297&lt;2191000,B3297-740000,IF(B3297&lt;2193000,1451000,IF(B3297&lt;2196000,1453000,IF(B3297&lt;2200000,1456000,IF(B3297&lt;3600000,ROUNDDOWN(B3297/4,-3)*2.8-80000,IF(B3297&lt;6600000,ROUNDDOWN(B3297/4,-3)*3.2-440000,IF(B3297&lt;8500000,ROUNDDOWN(B3297*0.9,0)-1100000,B3297-1950000)))))))),IF(B3297&lt;651000,0,IF(B3297&lt;1900000,B3297-650000,IF(B3297&lt;3600000,ROUNDDOWN(B3297/4,-3)*2.8-80000,IF(B3297&lt;6600000,ROUNDDOWN(B3297/4,-3)*3.2-440000,IF(B3297&lt;8500000,ROUNDDOWN(B3297*0.9,0)-1100000,B3297-1950000))))))</f>
        <v/>
      </c>
      <c r="K3297" s="16">
        <f>IF(J3297&gt;23500000,NA(),IF(C3297=2026,IF(J3297&lt;=4890000,1040000,IF(J3297&lt;=6550000,670000,620000)),IF(J3297&lt;=1320000,950000,IF(J3297&lt;=3360000,880000,IF(J3297&lt;=4890000,680000,IF(J3297&lt;=6550000,630000,580000))))))</f>
        <v/>
      </c>
      <c r="L3297" s="16">
        <f>IF(D3297=1,IF(J3297&lt;=9000000,380000,IF(J3297&lt;=9500000,260000,IF(J3297&lt;=10000000,130000,0))),0)</f>
        <v/>
      </c>
      <c r="M3297" s="16">
        <f>IF(D3297=1,IF(J3297&lt;=9000000,330000,IF(J3297&lt;=9500000,220000,IF(J3297&lt;=10000000,110000,0))),0)</f>
        <v/>
      </c>
      <c r="N3297" s="16">
        <f>IF(D3297=1,IF(J3297&lt;=9000000,50000,IF(J3297&lt;=9500000,40000,IF(J3297&lt;=10000000,20000,0))),0)</f>
        <v/>
      </c>
      <c r="O3297" s="16">
        <f>MAX(0,ROUNDDOWN(J3297-G3297-K3297-L3297-E3297*380000-F3297*630000-H3297,-3))</f>
        <v/>
      </c>
      <c r="P3297" s="16">
        <f>MAX(0,ROUNDDOWN(J3297-G3297-430000-M3297-E3297*330000-F3297*450000-I3297,-3))</f>
        <v/>
      </c>
      <c r="Q3297" s="16">
        <f>50000+N3297+E3297*50000+F3297*180000</f>
        <v/>
      </c>
      <c r="R3297" s="16">
        <f>IF(P3297&lt;=2000000,MIN(Q3297,P3297),MAX(Q3297-(P3297-2000000),50000))*0.05</f>
        <v/>
      </c>
      <c r="S3297" s="16">
        <f>MAX(0,P3297*0.1-R3297)</f>
        <v/>
      </c>
      <c r="T3297" s="16">
        <f>Q3297+MAX(0,K3297-480000)</f>
        <v/>
      </c>
      <c r="U3297" s="16">
        <f>P3297-T3297</f>
        <v/>
      </c>
      <c r="V3297" s="17">
        <f>IF(U3297&lt;0,0,LOOKUP(U3297,{0,1950001,3300001,6950001,9000001,18000001,40000001},{0.05,0.1,0.2,0.23,0.33,0.4,0.45}))</f>
        <v/>
      </c>
      <c r="W3297" s="18">
        <f>IF(U3297&lt;0,0.9,0.9-V3297*1.021)</f>
        <v/>
      </c>
      <c r="X3297" s="16">
        <f>ROUNDDOWN(S3297*0.2/W3297+2000,0)</f>
        <v/>
      </c>
      <c r="Y3297" s="17">
        <f>IF(O3297&lt;=0,0,LOOKUP(O3297,{0,1950001,3300001,6950001,9000001,18000001,40000001},{0.05,0.1,0.2,0.23,0.33,0.4,0.45}))</f>
        <v/>
      </c>
    </row>
    <row r="3298">
      <c r="A3298" t="inlineStr">
        <is>
          <t>1万円刻み</t>
        </is>
      </c>
      <c r="B3298" s="16">
        <f>'3_1万円刻み'!$A$704</f>
        <v/>
      </c>
      <c r="C3298" t="n">
        <v>2026</v>
      </c>
      <c r="D3298" t="n">
        <v>0</v>
      </c>
      <c r="E3298" t="n">
        <v>0</v>
      </c>
      <c r="F3298" t="n">
        <v>0</v>
      </c>
      <c r="G3298" s="16">
        <f>ROUND(MIN(B3298/12,650000)*12*0.0915+MIN(B3298/12,1390000)*12*(0.0504+0)+B3298*0.005,0)</f>
        <v/>
      </c>
      <c r="H3298" t="n">
        <v>0</v>
      </c>
      <c r="I3298" t="n">
        <v>0</v>
      </c>
      <c r="J3298" s="16">
        <f>IF(C3298=2026,IF(B3298&lt;741000,0,IF(B3298&lt;2191000,B3298-740000,IF(B3298&lt;2193000,1451000,IF(B3298&lt;2196000,1453000,IF(B3298&lt;2200000,1456000,IF(B3298&lt;3600000,ROUNDDOWN(B3298/4,-3)*2.8-80000,IF(B3298&lt;6600000,ROUNDDOWN(B3298/4,-3)*3.2-440000,IF(B3298&lt;8500000,ROUNDDOWN(B3298*0.9,0)-1100000,B3298-1950000)))))))),IF(B3298&lt;651000,0,IF(B3298&lt;1900000,B3298-650000,IF(B3298&lt;3600000,ROUNDDOWN(B3298/4,-3)*2.8-80000,IF(B3298&lt;6600000,ROUNDDOWN(B3298/4,-3)*3.2-440000,IF(B3298&lt;8500000,ROUNDDOWN(B3298*0.9,0)-1100000,B3298-1950000))))))</f>
        <v/>
      </c>
      <c r="K3298" s="16">
        <f>IF(J3298&gt;23500000,NA(),IF(C3298=2026,IF(J3298&lt;=4890000,1040000,IF(J3298&lt;=6550000,670000,620000)),IF(J3298&lt;=1320000,950000,IF(J3298&lt;=3360000,880000,IF(J3298&lt;=4890000,680000,IF(J3298&lt;=6550000,630000,580000))))))</f>
        <v/>
      </c>
      <c r="L3298" s="16">
        <f>IF(D3298=1,IF(J3298&lt;=9000000,380000,IF(J3298&lt;=9500000,260000,IF(J3298&lt;=10000000,130000,0))),0)</f>
        <v/>
      </c>
      <c r="M3298" s="16">
        <f>IF(D3298=1,IF(J3298&lt;=9000000,330000,IF(J3298&lt;=9500000,220000,IF(J3298&lt;=10000000,110000,0))),0)</f>
        <v/>
      </c>
      <c r="N3298" s="16">
        <f>IF(D3298=1,IF(J3298&lt;=9000000,50000,IF(J3298&lt;=9500000,40000,IF(J3298&lt;=10000000,20000,0))),0)</f>
        <v/>
      </c>
      <c r="O3298" s="16">
        <f>MAX(0,ROUNDDOWN(J3298-G3298-K3298-L3298-E3298*380000-F3298*630000-H3298,-3))</f>
        <v/>
      </c>
      <c r="P3298" s="16">
        <f>MAX(0,ROUNDDOWN(J3298-G3298-430000-M3298-E3298*330000-F3298*450000-I3298,-3))</f>
        <v/>
      </c>
      <c r="Q3298" s="16">
        <f>50000+N3298+E3298*50000+F3298*180000</f>
        <v/>
      </c>
      <c r="R3298" s="16">
        <f>IF(P3298&lt;=2000000,MIN(Q3298,P3298),MAX(Q3298-(P3298-2000000),50000))*0.05</f>
        <v/>
      </c>
      <c r="S3298" s="16">
        <f>MAX(0,P3298*0.1-R3298)</f>
        <v/>
      </c>
      <c r="T3298" s="16">
        <f>Q3298+MAX(0,K3298-480000)</f>
        <v/>
      </c>
      <c r="U3298" s="16">
        <f>P3298-T3298</f>
        <v/>
      </c>
      <c r="V3298" s="17">
        <f>IF(U3298&lt;0,0,LOOKUP(U3298,{0,1950001,3300001,6950001,9000001,18000001,40000001},{0.05,0.1,0.2,0.23,0.33,0.4,0.45}))</f>
        <v/>
      </c>
      <c r="W3298" s="18">
        <f>IF(U3298&lt;0,0.9,0.9-V3298*1.021)</f>
        <v/>
      </c>
      <c r="X3298" s="16">
        <f>ROUNDDOWN(S3298*0.2/W3298+2000,0)</f>
        <v/>
      </c>
      <c r="Y3298" s="17">
        <f>IF(O3298&lt;=0,0,LOOKUP(O3298,{0,1950001,3300001,6950001,9000001,18000001,40000001},{0.05,0.1,0.2,0.23,0.33,0.4,0.45}))</f>
        <v/>
      </c>
    </row>
    <row r="3299">
      <c r="A3299" t="inlineStr">
        <is>
          <t>1万円刻み</t>
        </is>
      </c>
      <c r="B3299" s="16">
        <f>'3_1万円刻み'!$A$704</f>
        <v/>
      </c>
      <c r="C3299" t="n">
        <v>2025</v>
      </c>
      <c r="D3299" t="n">
        <v>1</v>
      </c>
      <c r="E3299" t="n">
        <v>0</v>
      </c>
      <c r="F3299" t="n">
        <v>0</v>
      </c>
      <c r="G3299" s="16">
        <f>ROUND(MIN(B3299/12,650000)*12*0.0915+MIN(B3299/12,1390000)*12*(0.0504+0)+B3299*0.005,0)</f>
        <v/>
      </c>
      <c r="H3299" t="n">
        <v>0</v>
      </c>
      <c r="I3299" t="n">
        <v>0</v>
      </c>
      <c r="J3299" s="16">
        <f>IF(C3299=2026,IF(B3299&lt;741000,0,IF(B3299&lt;2191000,B3299-740000,IF(B3299&lt;2193000,1451000,IF(B3299&lt;2196000,1453000,IF(B3299&lt;2200000,1456000,IF(B3299&lt;3600000,ROUNDDOWN(B3299/4,-3)*2.8-80000,IF(B3299&lt;6600000,ROUNDDOWN(B3299/4,-3)*3.2-440000,IF(B3299&lt;8500000,ROUNDDOWN(B3299*0.9,0)-1100000,B3299-1950000)))))))),IF(B3299&lt;651000,0,IF(B3299&lt;1900000,B3299-650000,IF(B3299&lt;3600000,ROUNDDOWN(B3299/4,-3)*2.8-80000,IF(B3299&lt;6600000,ROUNDDOWN(B3299/4,-3)*3.2-440000,IF(B3299&lt;8500000,ROUNDDOWN(B3299*0.9,0)-1100000,B3299-1950000))))))</f>
        <v/>
      </c>
      <c r="K3299" s="16">
        <f>IF(J3299&gt;23500000,NA(),IF(C3299=2026,IF(J3299&lt;=4890000,1040000,IF(J3299&lt;=6550000,670000,620000)),IF(J3299&lt;=1320000,950000,IF(J3299&lt;=3360000,880000,IF(J3299&lt;=4890000,680000,IF(J3299&lt;=6550000,630000,580000))))))</f>
        <v/>
      </c>
      <c r="L3299" s="16">
        <f>IF(D3299=1,IF(J3299&lt;=9000000,380000,IF(J3299&lt;=9500000,260000,IF(J3299&lt;=10000000,130000,0))),0)</f>
        <v/>
      </c>
      <c r="M3299" s="16">
        <f>IF(D3299=1,IF(J3299&lt;=9000000,330000,IF(J3299&lt;=9500000,220000,IF(J3299&lt;=10000000,110000,0))),0)</f>
        <v/>
      </c>
      <c r="N3299" s="16">
        <f>IF(D3299=1,IF(J3299&lt;=9000000,50000,IF(J3299&lt;=9500000,40000,IF(J3299&lt;=10000000,20000,0))),0)</f>
        <v/>
      </c>
      <c r="O3299" s="16">
        <f>MAX(0,ROUNDDOWN(J3299-G3299-K3299-L3299-E3299*380000-F3299*630000-H3299,-3))</f>
        <v/>
      </c>
      <c r="P3299" s="16">
        <f>MAX(0,ROUNDDOWN(J3299-G3299-430000-M3299-E3299*330000-F3299*450000-I3299,-3))</f>
        <v/>
      </c>
      <c r="Q3299" s="16">
        <f>50000+N3299+E3299*50000+F3299*180000</f>
        <v/>
      </c>
      <c r="R3299" s="16">
        <f>IF(P3299&lt;=2000000,MIN(Q3299,P3299),MAX(Q3299-(P3299-2000000),50000))*0.05</f>
        <v/>
      </c>
      <c r="S3299" s="16">
        <f>MAX(0,P3299*0.1-R3299)</f>
        <v/>
      </c>
      <c r="T3299" s="16">
        <f>Q3299+MAX(0,K3299-480000)</f>
        <v/>
      </c>
      <c r="U3299" s="16">
        <f>P3299-T3299</f>
        <v/>
      </c>
      <c r="V3299" s="17">
        <f>IF(U3299&lt;0,0,LOOKUP(U3299,{0,1950001,3300001,6950001,9000001,18000001,40000001},{0.05,0.1,0.2,0.23,0.33,0.4,0.45}))</f>
        <v/>
      </c>
      <c r="W3299" s="18">
        <f>IF(U3299&lt;0,0.9,0.9-V3299*1.021)</f>
        <v/>
      </c>
      <c r="X3299" s="16">
        <f>ROUNDDOWN(S3299*0.2/W3299+2000,0)</f>
        <v/>
      </c>
      <c r="Y3299" s="17">
        <f>IF(O3299&lt;=0,0,LOOKUP(O3299,{0,1950001,3300001,6950001,9000001,18000001,40000001},{0.05,0.1,0.2,0.23,0.33,0.4,0.45}))</f>
        <v/>
      </c>
    </row>
    <row r="3300">
      <c r="A3300" t="inlineStr">
        <is>
          <t>1万円刻み</t>
        </is>
      </c>
      <c r="B3300" s="16">
        <f>'3_1万円刻み'!$A$704</f>
        <v/>
      </c>
      <c r="C3300" t="n">
        <v>2026</v>
      </c>
      <c r="D3300" t="n">
        <v>1</v>
      </c>
      <c r="E3300" t="n">
        <v>0</v>
      </c>
      <c r="F3300" t="n">
        <v>0</v>
      </c>
      <c r="G3300" s="16">
        <f>ROUND(MIN(B3300/12,650000)*12*0.0915+MIN(B3300/12,1390000)*12*(0.0504+0)+B3300*0.005,0)</f>
        <v/>
      </c>
      <c r="H3300" t="n">
        <v>0</v>
      </c>
      <c r="I3300" t="n">
        <v>0</v>
      </c>
      <c r="J3300" s="16">
        <f>IF(C3300=2026,IF(B3300&lt;741000,0,IF(B3300&lt;2191000,B3300-740000,IF(B3300&lt;2193000,1451000,IF(B3300&lt;2196000,1453000,IF(B3300&lt;2200000,1456000,IF(B3300&lt;3600000,ROUNDDOWN(B3300/4,-3)*2.8-80000,IF(B3300&lt;6600000,ROUNDDOWN(B3300/4,-3)*3.2-440000,IF(B3300&lt;8500000,ROUNDDOWN(B3300*0.9,0)-1100000,B3300-1950000)))))))),IF(B3300&lt;651000,0,IF(B3300&lt;1900000,B3300-650000,IF(B3300&lt;3600000,ROUNDDOWN(B3300/4,-3)*2.8-80000,IF(B3300&lt;6600000,ROUNDDOWN(B3300/4,-3)*3.2-440000,IF(B3300&lt;8500000,ROUNDDOWN(B3300*0.9,0)-1100000,B3300-1950000))))))</f>
        <v/>
      </c>
      <c r="K3300" s="16">
        <f>IF(J3300&gt;23500000,NA(),IF(C3300=2026,IF(J3300&lt;=4890000,1040000,IF(J3300&lt;=6550000,670000,620000)),IF(J3300&lt;=1320000,950000,IF(J3300&lt;=3360000,880000,IF(J3300&lt;=4890000,680000,IF(J3300&lt;=6550000,630000,580000))))))</f>
        <v/>
      </c>
      <c r="L3300" s="16">
        <f>IF(D3300=1,IF(J3300&lt;=9000000,380000,IF(J3300&lt;=9500000,260000,IF(J3300&lt;=10000000,130000,0))),0)</f>
        <v/>
      </c>
      <c r="M3300" s="16">
        <f>IF(D3300=1,IF(J3300&lt;=9000000,330000,IF(J3300&lt;=9500000,220000,IF(J3300&lt;=10000000,110000,0))),0)</f>
        <v/>
      </c>
      <c r="N3300" s="16">
        <f>IF(D3300=1,IF(J3300&lt;=9000000,50000,IF(J3300&lt;=9500000,40000,IF(J3300&lt;=10000000,20000,0))),0)</f>
        <v/>
      </c>
      <c r="O3300" s="16">
        <f>MAX(0,ROUNDDOWN(J3300-G3300-K3300-L3300-E3300*380000-F3300*630000-H3300,-3))</f>
        <v/>
      </c>
      <c r="P3300" s="16">
        <f>MAX(0,ROUNDDOWN(J3300-G3300-430000-M3300-E3300*330000-F3300*450000-I3300,-3))</f>
        <v/>
      </c>
      <c r="Q3300" s="16">
        <f>50000+N3300+E3300*50000+F3300*180000</f>
        <v/>
      </c>
      <c r="R3300" s="16">
        <f>IF(P3300&lt;=2000000,MIN(Q3300,P3300),MAX(Q3300-(P3300-2000000),50000))*0.05</f>
        <v/>
      </c>
      <c r="S3300" s="16">
        <f>MAX(0,P3300*0.1-R3300)</f>
        <v/>
      </c>
      <c r="T3300" s="16">
        <f>Q3300+MAX(0,K3300-480000)</f>
        <v/>
      </c>
      <c r="U3300" s="16">
        <f>P3300-T3300</f>
        <v/>
      </c>
      <c r="V3300" s="17">
        <f>IF(U3300&lt;0,0,LOOKUP(U3300,{0,1950001,3300001,6950001,9000001,18000001,40000001},{0.05,0.1,0.2,0.23,0.33,0.4,0.45}))</f>
        <v/>
      </c>
      <c r="W3300" s="18">
        <f>IF(U3300&lt;0,0.9,0.9-V3300*1.021)</f>
        <v/>
      </c>
      <c r="X3300" s="16">
        <f>ROUNDDOWN(S3300*0.2/W3300+2000,0)</f>
        <v/>
      </c>
      <c r="Y3300" s="17">
        <f>IF(O3300&lt;=0,0,LOOKUP(O3300,{0,1950001,3300001,6950001,9000001,18000001,40000001},{0.05,0.1,0.2,0.23,0.33,0.4,0.45}))</f>
        <v/>
      </c>
    </row>
    <row r="3301">
      <c r="A3301" t="inlineStr">
        <is>
          <t>1万円刻み</t>
        </is>
      </c>
      <c r="B3301" s="16">
        <f>'3_1万円刻み'!$A$705</f>
        <v/>
      </c>
      <c r="C3301" t="n">
        <v>2025</v>
      </c>
      <c r="D3301" t="n">
        <v>0</v>
      </c>
      <c r="E3301" t="n">
        <v>0</v>
      </c>
      <c r="F3301" t="n">
        <v>0</v>
      </c>
      <c r="G3301" s="16">
        <f>ROUND(MIN(B3301/12,650000)*12*0.0915+MIN(B3301/12,1390000)*12*(0.0504+0)+B3301*0.005,0)</f>
        <v/>
      </c>
      <c r="H3301" t="n">
        <v>0</v>
      </c>
      <c r="I3301" t="n">
        <v>0</v>
      </c>
      <c r="J3301" s="16">
        <f>IF(C3301=2026,IF(B3301&lt;741000,0,IF(B3301&lt;2191000,B3301-740000,IF(B3301&lt;2193000,1451000,IF(B3301&lt;2196000,1453000,IF(B3301&lt;2200000,1456000,IF(B3301&lt;3600000,ROUNDDOWN(B3301/4,-3)*2.8-80000,IF(B3301&lt;6600000,ROUNDDOWN(B3301/4,-3)*3.2-440000,IF(B3301&lt;8500000,ROUNDDOWN(B3301*0.9,0)-1100000,B3301-1950000)))))))),IF(B3301&lt;651000,0,IF(B3301&lt;1900000,B3301-650000,IF(B3301&lt;3600000,ROUNDDOWN(B3301/4,-3)*2.8-80000,IF(B3301&lt;6600000,ROUNDDOWN(B3301/4,-3)*3.2-440000,IF(B3301&lt;8500000,ROUNDDOWN(B3301*0.9,0)-1100000,B3301-1950000))))))</f>
        <v/>
      </c>
      <c r="K3301" s="16">
        <f>IF(J3301&gt;23500000,NA(),IF(C3301=2026,IF(J3301&lt;=4890000,1040000,IF(J3301&lt;=6550000,670000,620000)),IF(J3301&lt;=1320000,950000,IF(J3301&lt;=3360000,880000,IF(J3301&lt;=4890000,680000,IF(J3301&lt;=6550000,630000,580000))))))</f>
        <v/>
      </c>
      <c r="L3301" s="16">
        <f>IF(D3301=1,IF(J3301&lt;=9000000,380000,IF(J3301&lt;=9500000,260000,IF(J3301&lt;=10000000,130000,0))),0)</f>
        <v/>
      </c>
      <c r="M3301" s="16">
        <f>IF(D3301=1,IF(J3301&lt;=9000000,330000,IF(J3301&lt;=9500000,220000,IF(J3301&lt;=10000000,110000,0))),0)</f>
        <v/>
      </c>
      <c r="N3301" s="16">
        <f>IF(D3301=1,IF(J3301&lt;=9000000,50000,IF(J3301&lt;=9500000,40000,IF(J3301&lt;=10000000,20000,0))),0)</f>
        <v/>
      </c>
      <c r="O3301" s="16">
        <f>MAX(0,ROUNDDOWN(J3301-G3301-K3301-L3301-E3301*380000-F3301*630000-H3301,-3))</f>
        <v/>
      </c>
      <c r="P3301" s="16">
        <f>MAX(0,ROUNDDOWN(J3301-G3301-430000-M3301-E3301*330000-F3301*450000-I3301,-3))</f>
        <v/>
      </c>
      <c r="Q3301" s="16">
        <f>50000+N3301+E3301*50000+F3301*180000</f>
        <v/>
      </c>
      <c r="R3301" s="16">
        <f>IF(P3301&lt;=2000000,MIN(Q3301,P3301),MAX(Q3301-(P3301-2000000),50000))*0.05</f>
        <v/>
      </c>
      <c r="S3301" s="16">
        <f>MAX(0,P3301*0.1-R3301)</f>
        <v/>
      </c>
      <c r="T3301" s="16">
        <f>Q3301+MAX(0,K3301-480000)</f>
        <v/>
      </c>
      <c r="U3301" s="16">
        <f>P3301-T3301</f>
        <v/>
      </c>
      <c r="V3301" s="17">
        <f>IF(U3301&lt;0,0,LOOKUP(U3301,{0,1950001,3300001,6950001,9000001,18000001,40000001},{0.05,0.1,0.2,0.23,0.33,0.4,0.45}))</f>
        <v/>
      </c>
      <c r="W3301" s="18">
        <f>IF(U3301&lt;0,0.9,0.9-V3301*1.021)</f>
        <v/>
      </c>
      <c r="X3301" s="16">
        <f>ROUNDDOWN(S3301*0.2/W3301+2000,0)</f>
        <v/>
      </c>
      <c r="Y3301" s="17">
        <f>IF(O3301&lt;=0,0,LOOKUP(O3301,{0,1950001,3300001,6950001,9000001,18000001,40000001},{0.05,0.1,0.2,0.23,0.33,0.4,0.45}))</f>
        <v/>
      </c>
    </row>
    <row r="3302">
      <c r="A3302" t="inlineStr">
        <is>
          <t>1万円刻み</t>
        </is>
      </c>
      <c r="B3302" s="16">
        <f>'3_1万円刻み'!$A$705</f>
        <v/>
      </c>
      <c r="C3302" t="n">
        <v>2026</v>
      </c>
      <c r="D3302" t="n">
        <v>0</v>
      </c>
      <c r="E3302" t="n">
        <v>0</v>
      </c>
      <c r="F3302" t="n">
        <v>0</v>
      </c>
      <c r="G3302" s="16">
        <f>ROUND(MIN(B3302/12,650000)*12*0.0915+MIN(B3302/12,1390000)*12*(0.0504+0)+B3302*0.005,0)</f>
        <v/>
      </c>
      <c r="H3302" t="n">
        <v>0</v>
      </c>
      <c r="I3302" t="n">
        <v>0</v>
      </c>
      <c r="J3302" s="16">
        <f>IF(C3302=2026,IF(B3302&lt;741000,0,IF(B3302&lt;2191000,B3302-740000,IF(B3302&lt;2193000,1451000,IF(B3302&lt;2196000,1453000,IF(B3302&lt;2200000,1456000,IF(B3302&lt;3600000,ROUNDDOWN(B3302/4,-3)*2.8-80000,IF(B3302&lt;6600000,ROUNDDOWN(B3302/4,-3)*3.2-440000,IF(B3302&lt;8500000,ROUNDDOWN(B3302*0.9,0)-1100000,B3302-1950000)))))))),IF(B3302&lt;651000,0,IF(B3302&lt;1900000,B3302-650000,IF(B3302&lt;3600000,ROUNDDOWN(B3302/4,-3)*2.8-80000,IF(B3302&lt;6600000,ROUNDDOWN(B3302/4,-3)*3.2-440000,IF(B3302&lt;8500000,ROUNDDOWN(B3302*0.9,0)-1100000,B3302-1950000))))))</f>
        <v/>
      </c>
      <c r="K3302" s="16">
        <f>IF(J3302&gt;23500000,NA(),IF(C3302=2026,IF(J3302&lt;=4890000,1040000,IF(J3302&lt;=6550000,670000,620000)),IF(J3302&lt;=1320000,950000,IF(J3302&lt;=3360000,880000,IF(J3302&lt;=4890000,680000,IF(J3302&lt;=6550000,630000,580000))))))</f>
        <v/>
      </c>
      <c r="L3302" s="16">
        <f>IF(D3302=1,IF(J3302&lt;=9000000,380000,IF(J3302&lt;=9500000,260000,IF(J3302&lt;=10000000,130000,0))),0)</f>
        <v/>
      </c>
      <c r="M3302" s="16">
        <f>IF(D3302=1,IF(J3302&lt;=9000000,330000,IF(J3302&lt;=9500000,220000,IF(J3302&lt;=10000000,110000,0))),0)</f>
        <v/>
      </c>
      <c r="N3302" s="16">
        <f>IF(D3302=1,IF(J3302&lt;=9000000,50000,IF(J3302&lt;=9500000,40000,IF(J3302&lt;=10000000,20000,0))),0)</f>
        <v/>
      </c>
      <c r="O3302" s="16">
        <f>MAX(0,ROUNDDOWN(J3302-G3302-K3302-L3302-E3302*380000-F3302*630000-H3302,-3))</f>
        <v/>
      </c>
      <c r="P3302" s="16">
        <f>MAX(0,ROUNDDOWN(J3302-G3302-430000-M3302-E3302*330000-F3302*450000-I3302,-3))</f>
        <v/>
      </c>
      <c r="Q3302" s="16">
        <f>50000+N3302+E3302*50000+F3302*180000</f>
        <v/>
      </c>
      <c r="R3302" s="16">
        <f>IF(P3302&lt;=2000000,MIN(Q3302,P3302),MAX(Q3302-(P3302-2000000),50000))*0.05</f>
        <v/>
      </c>
      <c r="S3302" s="16">
        <f>MAX(0,P3302*0.1-R3302)</f>
        <v/>
      </c>
      <c r="T3302" s="16">
        <f>Q3302+MAX(0,K3302-480000)</f>
        <v/>
      </c>
      <c r="U3302" s="16">
        <f>P3302-T3302</f>
        <v/>
      </c>
      <c r="V3302" s="17">
        <f>IF(U3302&lt;0,0,LOOKUP(U3302,{0,1950001,3300001,6950001,9000001,18000001,40000001},{0.05,0.1,0.2,0.23,0.33,0.4,0.45}))</f>
        <v/>
      </c>
      <c r="W3302" s="18">
        <f>IF(U3302&lt;0,0.9,0.9-V3302*1.021)</f>
        <v/>
      </c>
      <c r="X3302" s="16">
        <f>ROUNDDOWN(S3302*0.2/W3302+2000,0)</f>
        <v/>
      </c>
      <c r="Y3302" s="17">
        <f>IF(O3302&lt;=0,0,LOOKUP(O3302,{0,1950001,3300001,6950001,9000001,18000001,40000001},{0.05,0.1,0.2,0.23,0.33,0.4,0.45}))</f>
        <v/>
      </c>
    </row>
    <row r="3303">
      <c r="A3303" t="inlineStr">
        <is>
          <t>1万円刻み</t>
        </is>
      </c>
      <c r="B3303" s="16">
        <f>'3_1万円刻み'!$A$705</f>
        <v/>
      </c>
      <c r="C3303" t="n">
        <v>2025</v>
      </c>
      <c r="D3303" t="n">
        <v>1</v>
      </c>
      <c r="E3303" t="n">
        <v>0</v>
      </c>
      <c r="F3303" t="n">
        <v>0</v>
      </c>
      <c r="G3303" s="16">
        <f>ROUND(MIN(B3303/12,650000)*12*0.0915+MIN(B3303/12,1390000)*12*(0.0504+0)+B3303*0.005,0)</f>
        <v/>
      </c>
      <c r="H3303" t="n">
        <v>0</v>
      </c>
      <c r="I3303" t="n">
        <v>0</v>
      </c>
      <c r="J3303" s="16">
        <f>IF(C3303=2026,IF(B3303&lt;741000,0,IF(B3303&lt;2191000,B3303-740000,IF(B3303&lt;2193000,1451000,IF(B3303&lt;2196000,1453000,IF(B3303&lt;2200000,1456000,IF(B3303&lt;3600000,ROUNDDOWN(B3303/4,-3)*2.8-80000,IF(B3303&lt;6600000,ROUNDDOWN(B3303/4,-3)*3.2-440000,IF(B3303&lt;8500000,ROUNDDOWN(B3303*0.9,0)-1100000,B3303-1950000)))))))),IF(B3303&lt;651000,0,IF(B3303&lt;1900000,B3303-650000,IF(B3303&lt;3600000,ROUNDDOWN(B3303/4,-3)*2.8-80000,IF(B3303&lt;6600000,ROUNDDOWN(B3303/4,-3)*3.2-440000,IF(B3303&lt;8500000,ROUNDDOWN(B3303*0.9,0)-1100000,B3303-1950000))))))</f>
        <v/>
      </c>
      <c r="K3303" s="16">
        <f>IF(J3303&gt;23500000,NA(),IF(C3303=2026,IF(J3303&lt;=4890000,1040000,IF(J3303&lt;=6550000,670000,620000)),IF(J3303&lt;=1320000,950000,IF(J3303&lt;=3360000,880000,IF(J3303&lt;=4890000,680000,IF(J3303&lt;=6550000,630000,580000))))))</f>
        <v/>
      </c>
      <c r="L3303" s="16">
        <f>IF(D3303=1,IF(J3303&lt;=9000000,380000,IF(J3303&lt;=9500000,260000,IF(J3303&lt;=10000000,130000,0))),0)</f>
        <v/>
      </c>
      <c r="M3303" s="16">
        <f>IF(D3303=1,IF(J3303&lt;=9000000,330000,IF(J3303&lt;=9500000,220000,IF(J3303&lt;=10000000,110000,0))),0)</f>
        <v/>
      </c>
      <c r="N3303" s="16">
        <f>IF(D3303=1,IF(J3303&lt;=9000000,50000,IF(J3303&lt;=9500000,40000,IF(J3303&lt;=10000000,20000,0))),0)</f>
        <v/>
      </c>
      <c r="O3303" s="16">
        <f>MAX(0,ROUNDDOWN(J3303-G3303-K3303-L3303-E3303*380000-F3303*630000-H3303,-3))</f>
        <v/>
      </c>
      <c r="P3303" s="16">
        <f>MAX(0,ROUNDDOWN(J3303-G3303-430000-M3303-E3303*330000-F3303*450000-I3303,-3))</f>
        <v/>
      </c>
      <c r="Q3303" s="16">
        <f>50000+N3303+E3303*50000+F3303*180000</f>
        <v/>
      </c>
      <c r="R3303" s="16">
        <f>IF(P3303&lt;=2000000,MIN(Q3303,P3303),MAX(Q3303-(P3303-2000000),50000))*0.05</f>
        <v/>
      </c>
      <c r="S3303" s="16">
        <f>MAX(0,P3303*0.1-R3303)</f>
        <v/>
      </c>
      <c r="T3303" s="16">
        <f>Q3303+MAX(0,K3303-480000)</f>
        <v/>
      </c>
      <c r="U3303" s="16">
        <f>P3303-T3303</f>
        <v/>
      </c>
      <c r="V3303" s="17">
        <f>IF(U3303&lt;0,0,LOOKUP(U3303,{0,1950001,3300001,6950001,9000001,18000001,40000001},{0.05,0.1,0.2,0.23,0.33,0.4,0.45}))</f>
        <v/>
      </c>
      <c r="W3303" s="18">
        <f>IF(U3303&lt;0,0.9,0.9-V3303*1.021)</f>
        <v/>
      </c>
      <c r="X3303" s="16">
        <f>ROUNDDOWN(S3303*0.2/W3303+2000,0)</f>
        <v/>
      </c>
      <c r="Y3303" s="17">
        <f>IF(O3303&lt;=0,0,LOOKUP(O3303,{0,1950001,3300001,6950001,9000001,18000001,40000001},{0.05,0.1,0.2,0.23,0.33,0.4,0.45}))</f>
        <v/>
      </c>
    </row>
    <row r="3304">
      <c r="A3304" t="inlineStr">
        <is>
          <t>1万円刻み</t>
        </is>
      </c>
      <c r="B3304" s="16">
        <f>'3_1万円刻み'!$A$705</f>
        <v/>
      </c>
      <c r="C3304" t="n">
        <v>2026</v>
      </c>
      <c r="D3304" t="n">
        <v>1</v>
      </c>
      <c r="E3304" t="n">
        <v>0</v>
      </c>
      <c r="F3304" t="n">
        <v>0</v>
      </c>
      <c r="G3304" s="16">
        <f>ROUND(MIN(B3304/12,650000)*12*0.0915+MIN(B3304/12,1390000)*12*(0.0504+0)+B3304*0.005,0)</f>
        <v/>
      </c>
      <c r="H3304" t="n">
        <v>0</v>
      </c>
      <c r="I3304" t="n">
        <v>0</v>
      </c>
      <c r="J3304" s="16">
        <f>IF(C3304=2026,IF(B3304&lt;741000,0,IF(B3304&lt;2191000,B3304-740000,IF(B3304&lt;2193000,1451000,IF(B3304&lt;2196000,1453000,IF(B3304&lt;2200000,1456000,IF(B3304&lt;3600000,ROUNDDOWN(B3304/4,-3)*2.8-80000,IF(B3304&lt;6600000,ROUNDDOWN(B3304/4,-3)*3.2-440000,IF(B3304&lt;8500000,ROUNDDOWN(B3304*0.9,0)-1100000,B3304-1950000)))))))),IF(B3304&lt;651000,0,IF(B3304&lt;1900000,B3304-650000,IF(B3304&lt;3600000,ROUNDDOWN(B3304/4,-3)*2.8-80000,IF(B3304&lt;6600000,ROUNDDOWN(B3304/4,-3)*3.2-440000,IF(B3304&lt;8500000,ROUNDDOWN(B3304*0.9,0)-1100000,B3304-1950000))))))</f>
        <v/>
      </c>
      <c r="K3304" s="16">
        <f>IF(J3304&gt;23500000,NA(),IF(C3304=2026,IF(J3304&lt;=4890000,1040000,IF(J3304&lt;=6550000,670000,620000)),IF(J3304&lt;=1320000,950000,IF(J3304&lt;=3360000,880000,IF(J3304&lt;=4890000,680000,IF(J3304&lt;=6550000,630000,580000))))))</f>
        <v/>
      </c>
      <c r="L3304" s="16">
        <f>IF(D3304=1,IF(J3304&lt;=9000000,380000,IF(J3304&lt;=9500000,260000,IF(J3304&lt;=10000000,130000,0))),0)</f>
        <v/>
      </c>
      <c r="M3304" s="16">
        <f>IF(D3304=1,IF(J3304&lt;=9000000,330000,IF(J3304&lt;=9500000,220000,IF(J3304&lt;=10000000,110000,0))),0)</f>
        <v/>
      </c>
      <c r="N3304" s="16">
        <f>IF(D3304=1,IF(J3304&lt;=9000000,50000,IF(J3304&lt;=9500000,40000,IF(J3304&lt;=10000000,20000,0))),0)</f>
        <v/>
      </c>
      <c r="O3304" s="16">
        <f>MAX(0,ROUNDDOWN(J3304-G3304-K3304-L3304-E3304*380000-F3304*630000-H3304,-3))</f>
        <v/>
      </c>
      <c r="P3304" s="16">
        <f>MAX(0,ROUNDDOWN(J3304-G3304-430000-M3304-E3304*330000-F3304*450000-I3304,-3))</f>
        <v/>
      </c>
      <c r="Q3304" s="16">
        <f>50000+N3304+E3304*50000+F3304*180000</f>
        <v/>
      </c>
      <c r="R3304" s="16">
        <f>IF(P3304&lt;=2000000,MIN(Q3304,P3304),MAX(Q3304-(P3304-2000000),50000))*0.05</f>
        <v/>
      </c>
      <c r="S3304" s="16">
        <f>MAX(0,P3304*0.1-R3304)</f>
        <v/>
      </c>
      <c r="T3304" s="16">
        <f>Q3304+MAX(0,K3304-480000)</f>
        <v/>
      </c>
      <c r="U3304" s="16">
        <f>P3304-T3304</f>
        <v/>
      </c>
      <c r="V3304" s="17">
        <f>IF(U3304&lt;0,0,LOOKUP(U3304,{0,1950001,3300001,6950001,9000001,18000001,40000001},{0.05,0.1,0.2,0.23,0.33,0.4,0.45}))</f>
        <v/>
      </c>
      <c r="W3304" s="18">
        <f>IF(U3304&lt;0,0.9,0.9-V3304*1.021)</f>
        <v/>
      </c>
      <c r="X3304" s="16">
        <f>ROUNDDOWN(S3304*0.2/W3304+2000,0)</f>
        <v/>
      </c>
      <c r="Y3304" s="17">
        <f>IF(O3304&lt;=0,0,LOOKUP(O3304,{0,1950001,3300001,6950001,9000001,18000001,40000001},{0.05,0.1,0.2,0.23,0.33,0.4,0.45}))</f>
        <v/>
      </c>
    </row>
    <row r="3305">
      <c r="A3305" t="inlineStr">
        <is>
          <t>1万円刻み</t>
        </is>
      </c>
      <c r="B3305" s="16">
        <f>'3_1万円刻み'!$A$706</f>
        <v/>
      </c>
      <c r="C3305" t="n">
        <v>2025</v>
      </c>
      <c r="D3305" t="n">
        <v>0</v>
      </c>
      <c r="E3305" t="n">
        <v>0</v>
      </c>
      <c r="F3305" t="n">
        <v>0</v>
      </c>
      <c r="G3305" s="16">
        <f>ROUND(MIN(B3305/12,650000)*12*0.0915+MIN(B3305/12,1390000)*12*(0.0504+0)+B3305*0.005,0)</f>
        <v/>
      </c>
      <c r="H3305" t="n">
        <v>0</v>
      </c>
      <c r="I3305" t="n">
        <v>0</v>
      </c>
      <c r="J3305" s="16">
        <f>IF(C3305=2026,IF(B3305&lt;741000,0,IF(B3305&lt;2191000,B3305-740000,IF(B3305&lt;2193000,1451000,IF(B3305&lt;2196000,1453000,IF(B3305&lt;2200000,1456000,IF(B3305&lt;3600000,ROUNDDOWN(B3305/4,-3)*2.8-80000,IF(B3305&lt;6600000,ROUNDDOWN(B3305/4,-3)*3.2-440000,IF(B3305&lt;8500000,ROUNDDOWN(B3305*0.9,0)-1100000,B3305-1950000)))))))),IF(B3305&lt;651000,0,IF(B3305&lt;1900000,B3305-650000,IF(B3305&lt;3600000,ROUNDDOWN(B3305/4,-3)*2.8-80000,IF(B3305&lt;6600000,ROUNDDOWN(B3305/4,-3)*3.2-440000,IF(B3305&lt;8500000,ROUNDDOWN(B3305*0.9,0)-1100000,B3305-1950000))))))</f>
        <v/>
      </c>
      <c r="K3305" s="16">
        <f>IF(J3305&gt;23500000,NA(),IF(C3305=2026,IF(J3305&lt;=4890000,1040000,IF(J3305&lt;=6550000,670000,620000)),IF(J3305&lt;=1320000,950000,IF(J3305&lt;=3360000,880000,IF(J3305&lt;=4890000,680000,IF(J3305&lt;=6550000,630000,580000))))))</f>
        <v/>
      </c>
      <c r="L3305" s="16">
        <f>IF(D3305=1,IF(J3305&lt;=9000000,380000,IF(J3305&lt;=9500000,260000,IF(J3305&lt;=10000000,130000,0))),0)</f>
        <v/>
      </c>
      <c r="M3305" s="16">
        <f>IF(D3305=1,IF(J3305&lt;=9000000,330000,IF(J3305&lt;=9500000,220000,IF(J3305&lt;=10000000,110000,0))),0)</f>
        <v/>
      </c>
      <c r="N3305" s="16">
        <f>IF(D3305=1,IF(J3305&lt;=9000000,50000,IF(J3305&lt;=9500000,40000,IF(J3305&lt;=10000000,20000,0))),0)</f>
        <v/>
      </c>
      <c r="O3305" s="16">
        <f>MAX(0,ROUNDDOWN(J3305-G3305-K3305-L3305-E3305*380000-F3305*630000-H3305,-3))</f>
        <v/>
      </c>
      <c r="P3305" s="16">
        <f>MAX(0,ROUNDDOWN(J3305-G3305-430000-M3305-E3305*330000-F3305*450000-I3305,-3))</f>
        <v/>
      </c>
      <c r="Q3305" s="16">
        <f>50000+N3305+E3305*50000+F3305*180000</f>
        <v/>
      </c>
      <c r="R3305" s="16">
        <f>IF(P3305&lt;=2000000,MIN(Q3305,P3305),MAX(Q3305-(P3305-2000000),50000))*0.05</f>
        <v/>
      </c>
      <c r="S3305" s="16">
        <f>MAX(0,P3305*0.1-R3305)</f>
        <v/>
      </c>
      <c r="T3305" s="16">
        <f>Q3305+MAX(0,K3305-480000)</f>
        <v/>
      </c>
      <c r="U3305" s="16">
        <f>P3305-T3305</f>
        <v/>
      </c>
      <c r="V3305" s="17">
        <f>IF(U3305&lt;0,0,LOOKUP(U3305,{0,1950001,3300001,6950001,9000001,18000001,40000001},{0.05,0.1,0.2,0.23,0.33,0.4,0.45}))</f>
        <v/>
      </c>
      <c r="W3305" s="18">
        <f>IF(U3305&lt;0,0.9,0.9-V3305*1.021)</f>
        <v/>
      </c>
      <c r="X3305" s="16">
        <f>ROUNDDOWN(S3305*0.2/W3305+2000,0)</f>
        <v/>
      </c>
      <c r="Y3305" s="17">
        <f>IF(O3305&lt;=0,0,LOOKUP(O3305,{0,1950001,3300001,6950001,9000001,18000001,40000001},{0.05,0.1,0.2,0.23,0.33,0.4,0.45}))</f>
        <v/>
      </c>
    </row>
    <row r="3306">
      <c r="A3306" t="inlineStr">
        <is>
          <t>1万円刻み</t>
        </is>
      </c>
      <c r="B3306" s="16">
        <f>'3_1万円刻み'!$A$706</f>
        <v/>
      </c>
      <c r="C3306" t="n">
        <v>2026</v>
      </c>
      <c r="D3306" t="n">
        <v>0</v>
      </c>
      <c r="E3306" t="n">
        <v>0</v>
      </c>
      <c r="F3306" t="n">
        <v>0</v>
      </c>
      <c r="G3306" s="16">
        <f>ROUND(MIN(B3306/12,650000)*12*0.0915+MIN(B3306/12,1390000)*12*(0.0504+0)+B3306*0.005,0)</f>
        <v/>
      </c>
      <c r="H3306" t="n">
        <v>0</v>
      </c>
      <c r="I3306" t="n">
        <v>0</v>
      </c>
      <c r="J3306" s="16">
        <f>IF(C3306=2026,IF(B3306&lt;741000,0,IF(B3306&lt;2191000,B3306-740000,IF(B3306&lt;2193000,1451000,IF(B3306&lt;2196000,1453000,IF(B3306&lt;2200000,1456000,IF(B3306&lt;3600000,ROUNDDOWN(B3306/4,-3)*2.8-80000,IF(B3306&lt;6600000,ROUNDDOWN(B3306/4,-3)*3.2-440000,IF(B3306&lt;8500000,ROUNDDOWN(B3306*0.9,0)-1100000,B3306-1950000)))))))),IF(B3306&lt;651000,0,IF(B3306&lt;1900000,B3306-650000,IF(B3306&lt;3600000,ROUNDDOWN(B3306/4,-3)*2.8-80000,IF(B3306&lt;6600000,ROUNDDOWN(B3306/4,-3)*3.2-440000,IF(B3306&lt;8500000,ROUNDDOWN(B3306*0.9,0)-1100000,B3306-1950000))))))</f>
        <v/>
      </c>
      <c r="K3306" s="16">
        <f>IF(J3306&gt;23500000,NA(),IF(C3306=2026,IF(J3306&lt;=4890000,1040000,IF(J3306&lt;=6550000,670000,620000)),IF(J3306&lt;=1320000,950000,IF(J3306&lt;=3360000,880000,IF(J3306&lt;=4890000,680000,IF(J3306&lt;=6550000,630000,580000))))))</f>
        <v/>
      </c>
      <c r="L3306" s="16">
        <f>IF(D3306=1,IF(J3306&lt;=9000000,380000,IF(J3306&lt;=9500000,260000,IF(J3306&lt;=10000000,130000,0))),0)</f>
        <v/>
      </c>
      <c r="M3306" s="16">
        <f>IF(D3306=1,IF(J3306&lt;=9000000,330000,IF(J3306&lt;=9500000,220000,IF(J3306&lt;=10000000,110000,0))),0)</f>
        <v/>
      </c>
      <c r="N3306" s="16">
        <f>IF(D3306=1,IF(J3306&lt;=9000000,50000,IF(J3306&lt;=9500000,40000,IF(J3306&lt;=10000000,20000,0))),0)</f>
        <v/>
      </c>
      <c r="O3306" s="16">
        <f>MAX(0,ROUNDDOWN(J3306-G3306-K3306-L3306-E3306*380000-F3306*630000-H3306,-3))</f>
        <v/>
      </c>
      <c r="P3306" s="16">
        <f>MAX(0,ROUNDDOWN(J3306-G3306-430000-M3306-E3306*330000-F3306*450000-I3306,-3))</f>
        <v/>
      </c>
      <c r="Q3306" s="16">
        <f>50000+N3306+E3306*50000+F3306*180000</f>
        <v/>
      </c>
      <c r="R3306" s="16">
        <f>IF(P3306&lt;=2000000,MIN(Q3306,P3306),MAX(Q3306-(P3306-2000000),50000))*0.05</f>
        <v/>
      </c>
      <c r="S3306" s="16">
        <f>MAX(0,P3306*0.1-R3306)</f>
        <v/>
      </c>
      <c r="T3306" s="16">
        <f>Q3306+MAX(0,K3306-480000)</f>
        <v/>
      </c>
      <c r="U3306" s="16">
        <f>P3306-T3306</f>
        <v/>
      </c>
      <c r="V3306" s="17">
        <f>IF(U3306&lt;0,0,LOOKUP(U3306,{0,1950001,3300001,6950001,9000001,18000001,40000001},{0.05,0.1,0.2,0.23,0.33,0.4,0.45}))</f>
        <v/>
      </c>
      <c r="W3306" s="18">
        <f>IF(U3306&lt;0,0.9,0.9-V3306*1.021)</f>
        <v/>
      </c>
      <c r="X3306" s="16">
        <f>ROUNDDOWN(S3306*0.2/W3306+2000,0)</f>
        <v/>
      </c>
      <c r="Y3306" s="17">
        <f>IF(O3306&lt;=0,0,LOOKUP(O3306,{0,1950001,3300001,6950001,9000001,18000001,40000001},{0.05,0.1,0.2,0.23,0.33,0.4,0.45}))</f>
        <v/>
      </c>
    </row>
    <row r="3307">
      <c r="A3307" t="inlineStr">
        <is>
          <t>1万円刻み</t>
        </is>
      </c>
      <c r="B3307" s="16">
        <f>'3_1万円刻み'!$A$706</f>
        <v/>
      </c>
      <c r="C3307" t="n">
        <v>2025</v>
      </c>
      <c r="D3307" t="n">
        <v>1</v>
      </c>
      <c r="E3307" t="n">
        <v>0</v>
      </c>
      <c r="F3307" t="n">
        <v>0</v>
      </c>
      <c r="G3307" s="16">
        <f>ROUND(MIN(B3307/12,650000)*12*0.0915+MIN(B3307/12,1390000)*12*(0.0504+0)+B3307*0.005,0)</f>
        <v/>
      </c>
      <c r="H3307" t="n">
        <v>0</v>
      </c>
      <c r="I3307" t="n">
        <v>0</v>
      </c>
      <c r="J3307" s="16">
        <f>IF(C3307=2026,IF(B3307&lt;741000,0,IF(B3307&lt;2191000,B3307-740000,IF(B3307&lt;2193000,1451000,IF(B3307&lt;2196000,1453000,IF(B3307&lt;2200000,1456000,IF(B3307&lt;3600000,ROUNDDOWN(B3307/4,-3)*2.8-80000,IF(B3307&lt;6600000,ROUNDDOWN(B3307/4,-3)*3.2-440000,IF(B3307&lt;8500000,ROUNDDOWN(B3307*0.9,0)-1100000,B3307-1950000)))))))),IF(B3307&lt;651000,0,IF(B3307&lt;1900000,B3307-650000,IF(B3307&lt;3600000,ROUNDDOWN(B3307/4,-3)*2.8-80000,IF(B3307&lt;6600000,ROUNDDOWN(B3307/4,-3)*3.2-440000,IF(B3307&lt;8500000,ROUNDDOWN(B3307*0.9,0)-1100000,B3307-1950000))))))</f>
        <v/>
      </c>
      <c r="K3307" s="16">
        <f>IF(J3307&gt;23500000,NA(),IF(C3307=2026,IF(J3307&lt;=4890000,1040000,IF(J3307&lt;=6550000,670000,620000)),IF(J3307&lt;=1320000,950000,IF(J3307&lt;=3360000,880000,IF(J3307&lt;=4890000,680000,IF(J3307&lt;=6550000,630000,580000))))))</f>
        <v/>
      </c>
      <c r="L3307" s="16">
        <f>IF(D3307=1,IF(J3307&lt;=9000000,380000,IF(J3307&lt;=9500000,260000,IF(J3307&lt;=10000000,130000,0))),0)</f>
        <v/>
      </c>
      <c r="M3307" s="16">
        <f>IF(D3307=1,IF(J3307&lt;=9000000,330000,IF(J3307&lt;=9500000,220000,IF(J3307&lt;=10000000,110000,0))),0)</f>
        <v/>
      </c>
      <c r="N3307" s="16">
        <f>IF(D3307=1,IF(J3307&lt;=9000000,50000,IF(J3307&lt;=9500000,40000,IF(J3307&lt;=10000000,20000,0))),0)</f>
        <v/>
      </c>
      <c r="O3307" s="16">
        <f>MAX(0,ROUNDDOWN(J3307-G3307-K3307-L3307-E3307*380000-F3307*630000-H3307,-3))</f>
        <v/>
      </c>
      <c r="P3307" s="16">
        <f>MAX(0,ROUNDDOWN(J3307-G3307-430000-M3307-E3307*330000-F3307*450000-I3307,-3))</f>
        <v/>
      </c>
      <c r="Q3307" s="16">
        <f>50000+N3307+E3307*50000+F3307*180000</f>
        <v/>
      </c>
      <c r="R3307" s="16">
        <f>IF(P3307&lt;=2000000,MIN(Q3307,P3307),MAX(Q3307-(P3307-2000000),50000))*0.05</f>
        <v/>
      </c>
      <c r="S3307" s="16">
        <f>MAX(0,P3307*0.1-R3307)</f>
        <v/>
      </c>
      <c r="T3307" s="16">
        <f>Q3307+MAX(0,K3307-480000)</f>
        <v/>
      </c>
      <c r="U3307" s="16">
        <f>P3307-T3307</f>
        <v/>
      </c>
      <c r="V3307" s="17">
        <f>IF(U3307&lt;0,0,LOOKUP(U3307,{0,1950001,3300001,6950001,9000001,18000001,40000001},{0.05,0.1,0.2,0.23,0.33,0.4,0.45}))</f>
        <v/>
      </c>
      <c r="W3307" s="18">
        <f>IF(U3307&lt;0,0.9,0.9-V3307*1.021)</f>
        <v/>
      </c>
      <c r="X3307" s="16">
        <f>ROUNDDOWN(S3307*0.2/W3307+2000,0)</f>
        <v/>
      </c>
      <c r="Y3307" s="17">
        <f>IF(O3307&lt;=0,0,LOOKUP(O3307,{0,1950001,3300001,6950001,9000001,18000001,40000001},{0.05,0.1,0.2,0.23,0.33,0.4,0.45}))</f>
        <v/>
      </c>
    </row>
    <row r="3308">
      <c r="A3308" t="inlineStr">
        <is>
          <t>1万円刻み</t>
        </is>
      </c>
      <c r="B3308" s="16">
        <f>'3_1万円刻み'!$A$706</f>
        <v/>
      </c>
      <c r="C3308" t="n">
        <v>2026</v>
      </c>
      <c r="D3308" t="n">
        <v>1</v>
      </c>
      <c r="E3308" t="n">
        <v>0</v>
      </c>
      <c r="F3308" t="n">
        <v>0</v>
      </c>
      <c r="G3308" s="16">
        <f>ROUND(MIN(B3308/12,650000)*12*0.0915+MIN(B3308/12,1390000)*12*(0.0504+0)+B3308*0.005,0)</f>
        <v/>
      </c>
      <c r="H3308" t="n">
        <v>0</v>
      </c>
      <c r="I3308" t="n">
        <v>0</v>
      </c>
      <c r="J3308" s="16">
        <f>IF(C3308=2026,IF(B3308&lt;741000,0,IF(B3308&lt;2191000,B3308-740000,IF(B3308&lt;2193000,1451000,IF(B3308&lt;2196000,1453000,IF(B3308&lt;2200000,1456000,IF(B3308&lt;3600000,ROUNDDOWN(B3308/4,-3)*2.8-80000,IF(B3308&lt;6600000,ROUNDDOWN(B3308/4,-3)*3.2-440000,IF(B3308&lt;8500000,ROUNDDOWN(B3308*0.9,0)-1100000,B3308-1950000)))))))),IF(B3308&lt;651000,0,IF(B3308&lt;1900000,B3308-650000,IF(B3308&lt;3600000,ROUNDDOWN(B3308/4,-3)*2.8-80000,IF(B3308&lt;6600000,ROUNDDOWN(B3308/4,-3)*3.2-440000,IF(B3308&lt;8500000,ROUNDDOWN(B3308*0.9,0)-1100000,B3308-1950000))))))</f>
        <v/>
      </c>
      <c r="K3308" s="16">
        <f>IF(J3308&gt;23500000,NA(),IF(C3308=2026,IF(J3308&lt;=4890000,1040000,IF(J3308&lt;=6550000,670000,620000)),IF(J3308&lt;=1320000,950000,IF(J3308&lt;=3360000,880000,IF(J3308&lt;=4890000,680000,IF(J3308&lt;=6550000,630000,580000))))))</f>
        <v/>
      </c>
      <c r="L3308" s="16">
        <f>IF(D3308=1,IF(J3308&lt;=9000000,380000,IF(J3308&lt;=9500000,260000,IF(J3308&lt;=10000000,130000,0))),0)</f>
        <v/>
      </c>
      <c r="M3308" s="16">
        <f>IF(D3308=1,IF(J3308&lt;=9000000,330000,IF(J3308&lt;=9500000,220000,IF(J3308&lt;=10000000,110000,0))),0)</f>
        <v/>
      </c>
      <c r="N3308" s="16">
        <f>IF(D3308=1,IF(J3308&lt;=9000000,50000,IF(J3308&lt;=9500000,40000,IF(J3308&lt;=10000000,20000,0))),0)</f>
        <v/>
      </c>
      <c r="O3308" s="16">
        <f>MAX(0,ROUNDDOWN(J3308-G3308-K3308-L3308-E3308*380000-F3308*630000-H3308,-3))</f>
        <v/>
      </c>
      <c r="P3308" s="16">
        <f>MAX(0,ROUNDDOWN(J3308-G3308-430000-M3308-E3308*330000-F3308*450000-I3308,-3))</f>
        <v/>
      </c>
      <c r="Q3308" s="16">
        <f>50000+N3308+E3308*50000+F3308*180000</f>
        <v/>
      </c>
      <c r="R3308" s="16">
        <f>IF(P3308&lt;=2000000,MIN(Q3308,P3308),MAX(Q3308-(P3308-2000000),50000))*0.05</f>
        <v/>
      </c>
      <c r="S3308" s="16">
        <f>MAX(0,P3308*0.1-R3308)</f>
        <v/>
      </c>
      <c r="T3308" s="16">
        <f>Q3308+MAX(0,K3308-480000)</f>
        <v/>
      </c>
      <c r="U3308" s="16">
        <f>P3308-T3308</f>
        <v/>
      </c>
      <c r="V3308" s="17">
        <f>IF(U3308&lt;0,0,LOOKUP(U3308,{0,1950001,3300001,6950001,9000001,18000001,40000001},{0.05,0.1,0.2,0.23,0.33,0.4,0.45}))</f>
        <v/>
      </c>
      <c r="W3308" s="18">
        <f>IF(U3308&lt;0,0.9,0.9-V3308*1.021)</f>
        <v/>
      </c>
      <c r="X3308" s="16">
        <f>ROUNDDOWN(S3308*0.2/W3308+2000,0)</f>
        <v/>
      </c>
      <c r="Y3308" s="17">
        <f>IF(O3308&lt;=0,0,LOOKUP(O3308,{0,1950001,3300001,6950001,9000001,18000001,40000001},{0.05,0.1,0.2,0.23,0.33,0.4,0.45}))</f>
        <v/>
      </c>
    </row>
    <row r="3309">
      <c r="A3309" t="inlineStr">
        <is>
          <t>1万円刻み</t>
        </is>
      </c>
      <c r="B3309" s="16">
        <f>'3_1万円刻み'!$A$707</f>
        <v/>
      </c>
      <c r="C3309" t="n">
        <v>2025</v>
      </c>
      <c r="D3309" t="n">
        <v>0</v>
      </c>
      <c r="E3309" t="n">
        <v>0</v>
      </c>
      <c r="F3309" t="n">
        <v>0</v>
      </c>
      <c r="G3309" s="16">
        <f>ROUND(MIN(B3309/12,650000)*12*0.0915+MIN(B3309/12,1390000)*12*(0.0504+0)+B3309*0.005,0)</f>
        <v/>
      </c>
      <c r="H3309" t="n">
        <v>0</v>
      </c>
      <c r="I3309" t="n">
        <v>0</v>
      </c>
      <c r="J3309" s="16">
        <f>IF(C3309=2026,IF(B3309&lt;741000,0,IF(B3309&lt;2191000,B3309-740000,IF(B3309&lt;2193000,1451000,IF(B3309&lt;2196000,1453000,IF(B3309&lt;2200000,1456000,IF(B3309&lt;3600000,ROUNDDOWN(B3309/4,-3)*2.8-80000,IF(B3309&lt;6600000,ROUNDDOWN(B3309/4,-3)*3.2-440000,IF(B3309&lt;8500000,ROUNDDOWN(B3309*0.9,0)-1100000,B3309-1950000)))))))),IF(B3309&lt;651000,0,IF(B3309&lt;1900000,B3309-650000,IF(B3309&lt;3600000,ROUNDDOWN(B3309/4,-3)*2.8-80000,IF(B3309&lt;6600000,ROUNDDOWN(B3309/4,-3)*3.2-440000,IF(B3309&lt;8500000,ROUNDDOWN(B3309*0.9,0)-1100000,B3309-1950000))))))</f>
        <v/>
      </c>
      <c r="K3309" s="16">
        <f>IF(J3309&gt;23500000,NA(),IF(C3309=2026,IF(J3309&lt;=4890000,1040000,IF(J3309&lt;=6550000,670000,620000)),IF(J3309&lt;=1320000,950000,IF(J3309&lt;=3360000,880000,IF(J3309&lt;=4890000,680000,IF(J3309&lt;=6550000,630000,580000))))))</f>
        <v/>
      </c>
      <c r="L3309" s="16">
        <f>IF(D3309=1,IF(J3309&lt;=9000000,380000,IF(J3309&lt;=9500000,260000,IF(J3309&lt;=10000000,130000,0))),0)</f>
        <v/>
      </c>
      <c r="M3309" s="16">
        <f>IF(D3309=1,IF(J3309&lt;=9000000,330000,IF(J3309&lt;=9500000,220000,IF(J3309&lt;=10000000,110000,0))),0)</f>
        <v/>
      </c>
      <c r="N3309" s="16">
        <f>IF(D3309=1,IF(J3309&lt;=9000000,50000,IF(J3309&lt;=9500000,40000,IF(J3309&lt;=10000000,20000,0))),0)</f>
        <v/>
      </c>
      <c r="O3309" s="16">
        <f>MAX(0,ROUNDDOWN(J3309-G3309-K3309-L3309-E3309*380000-F3309*630000-H3309,-3))</f>
        <v/>
      </c>
      <c r="P3309" s="16">
        <f>MAX(0,ROUNDDOWN(J3309-G3309-430000-M3309-E3309*330000-F3309*450000-I3309,-3))</f>
        <v/>
      </c>
      <c r="Q3309" s="16">
        <f>50000+N3309+E3309*50000+F3309*180000</f>
        <v/>
      </c>
      <c r="R3309" s="16">
        <f>IF(P3309&lt;=2000000,MIN(Q3309,P3309),MAX(Q3309-(P3309-2000000),50000))*0.05</f>
        <v/>
      </c>
      <c r="S3309" s="16">
        <f>MAX(0,P3309*0.1-R3309)</f>
        <v/>
      </c>
      <c r="T3309" s="16">
        <f>Q3309+MAX(0,K3309-480000)</f>
        <v/>
      </c>
      <c r="U3309" s="16">
        <f>P3309-T3309</f>
        <v/>
      </c>
      <c r="V3309" s="17">
        <f>IF(U3309&lt;0,0,LOOKUP(U3309,{0,1950001,3300001,6950001,9000001,18000001,40000001},{0.05,0.1,0.2,0.23,0.33,0.4,0.45}))</f>
        <v/>
      </c>
      <c r="W3309" s="18">
        <f>IF(U3309&lt;0,0.9,0.9-V3309*1.021)</f>
        <v/>
      </c>
      <c r="X3309" s="16">
        <f>ROUNDDOWN(S3309*0.2/W3309+2000,0)</f>
        <v/>
      </c>
      <c r="Y3309" s="17">
        <f>IF(O3309&lt;=0,0,LOOKUP(O3309,{0,1950001,3300001,6950001,9000001,18000001,40000001},{0.05,0.1,0.2,0.23,0.33,0.4,0.45}))</f>
        <v/>
      </c>
    </row>
    <row r="3310">
      <c r="A3310" t="inlineStr">
        <is>
          <t>1万円刻み</t>
        </is>
      </c>
      <c r="B3310" s="16">
        <f>'3_1万円刻み'!$A$707</f>
        <v/>
      </c>
      <c r="C3310" t="n">
        <v>2026</v>
      </c>
      <c r="D3310" t="n">
        <v>0</v>
      </c>
      <c r="E3310" t="n">
        <v>0</v>
      </c>
      <c r="F3310" t="n">
        <v>0</v>
      </c>
      <c r="G3310" s="16">
        <f>ROUND(MIN(B3310/12,650000)*12*0.0915+MIN(B3310/12,1390000)*12*(0.0504+0)+B3310*0.005,0)</f>
        <v/>
      </c>
      <c r="H3310" t="n">
        <v>0</v>
      </c>
      <c r="I3310" t="n">
        <v>0</v>
      </c>
      <c r="J3310" s="16">
        <f>IF(C3310=2026,IF(B3310&lt;741000,0,IF(B3310&lt;2191000,B3310-740000,IF(B3310&lt;2193000,1451000,IF(B3310&lt;2196000,1453000,IF(B3310&lt;2200000,1456000,IF(B3310&lt;3600000,ROUNDDOWN(B3310/4,-3)*2.8-80000,IF(B3310&lt;6600000,ROUNDDOWN(B3310/4,-3)*3.2-440000,IF(B3310&lt;8500000,ROUNDDOWN(B3310*0.9,0)-1100000,B3310-1950000)))))))),IF(B3310&lt;651000,0,IF(B3310&lt;1900000,B3310-650000,IF(B3310&lt;3600000,ROUNDDOWN(B3310/4,-3)*2.8-80000,IF(B3310&lt;6600000,ROUNDDOWN(B3310/4,-3)*3.2-440000,IF(B3310&lt;8500000,ROUNDDOWN(B3310*0.9,0)-1100000,B3310-1950000))))))</f>
        <v/>
      </c>
      <c r="K3310" s="16">
        <f>IF(J3310&gt;23500000,NA(),IF(C3310=2026,IF(J3310&lt;=4890000,1040000,IF(J3310&lt;=6550000,670000,620000)),IF(J3310&lt;=1320000,950000,IF(J3310&lt;=3360000,880000,IF(J3310&lt;=4890000,680000,IF(J3310&lt;=6550000,630000,580000))))))</f>
        <v/>
      </c>
      <c r="L3310" s="16">
        <f>IF(D3310=1,IF(J3310&lt;=9000000,380000,IF(J3310&lt;=9500000,260000,IF(J3310&lt;=10000000,130000,0))),0)</f>
        <v/>
      </c>
      <c r="M3310" s="16">
        <f>IF(D3310=1,IF(J3310&lt;=9000000,330000,IF(J3310&lt;=9500000,220000,IF(J3310&lt;=10000000,110000,0))),0)</f>
        <v/>
      </c>
      <c r="N3310" s="16">
        <f>IF(D3310=1,IF(J3310&lt;=9000000,50000,IF(J3310&lt;=9500000,40000,IF(J3310&lt;=10000000,20000,0))),0)</f>
        <v/>
      </c>
      <c r="O3310" s="16">
        <f>MAX(0,ROUNDDOWN(J3310-G3310-K3310-L3310-E3310*380000-F3310*630000-H3310,-3))</f>
        <v/>
      </c>
      <c r="P3310" s="16">
        <f>MAX(0,ROUNDDOWN(J3310-G3310-430000-M3310-E3310*330000-F3310*450000-I3310,-3))</f>
        <v/>
      </c>
      <c r="Q3310" s="16">
        <f>50000+N3310+E3310*50000+F3310*180000</f>
        <v/>
      </c>
      <c r="R3310" s="16">
        <f>IF(P3310&lt;=2000000,MIN(Q3310,P3310),MAX(Q3310-(P3310-2000000),50000))*0.05</f>
        <v/>
      </c>
      <c r="S3310" s="16">
        <f>MAX(0,P3310*0.1-R3310)</f>
        <v/>
      </c>
      <c r="T3310" s="16">
        <f>Q3310+MAX(0,K3310-480000)</f>
        <v/>
      </c>
      <c r="U3310" s="16">
        <f>P3310-T3310</f>
        <v/>
      </c>
      <c r="V3310" s="17">
        <f>IF(U3310&lt;0,0,LOOKUP(U3310,{0,1950001,3300001,6950001,9000001,18000001,40000001},{0.05,0.1,0.2,0.23,0.33,0.4,0.45}))</f>
        <v/>
      </c>
      <c r="W3310" s="18">
        <f>IF(U3310&lt;0,0.9,0.9-V3310*1.021)</f>
        <v/>
      </c>
      <c r="X3310" s="16">
        <f>ROUNDDOWN(S3310*0.2/W3310+2000,0)</f>
        <v/>
      </c>
      <c r="Y3310" s="17">
        <f>IF(O3310&lt;=0,0,LOOKUP(O3310,{0,1950001,3300001,6950001,9000001,18000001,40000001},{0.05,0.1,0.2,0.23,0.33,0.4,0.45}))</f>
        <v/>
      </c>
    </row>
    <row r="3311">
      <c r="A3311" t="inlineStr">
        <is>
          <t>1万円刻み</t>
        </is>
      </c>
      <c r="B3311" s="16">
        <f>'3_1万円刻み'!$A$707</f>
        <v/>
      </c>
      <c r="C3311" t="n">
        <v>2025</v>
      </c>
      <c r="D3311" t="n">
        <v>1</v>
      </c>
      <c r="E3311" t="n">
        <v>0</v>
      </c>
      <c r="F3311" t="n">
        <v>0</v>
      </c>
      <c r="G3311" s="16">
        <f>ROUND(MIN(B3311/12,650000)*12*0.0915+MIN(B3311/12,1390000)*12*(0.0504+0)+B3311*0.005,0)</f>
        <v/>
      </c>
      <c r="H3311" t="n">
        <v>0</v>
      </c>
      <c r="I3311" t="n">
        <v>0</v>
      </c>
      <c r="J3311" s="16">
        <f>IF(C3311=2026,IF(B3311&lt;741000,0,IF(B3311&lt;2191000,B3311-740000,IF(B3311&lt;2193000,1451000,IF(B3311&lt;2196000,1453000,IF(B3311&lt;2200000,1456000,IF(B3311&lt;3600000,ROUNDDOWN(B3311/4,-3)*2.8-80000,IF(B3311&lt;6600000,ROUNDDOWN(B3311/4,-3)*3.2-440000,IF(B3311&lt;8500000,ROUNDDOWN(B3311*0.9,0)-1100000,B3311-1950000)))))))),IF(B3311&lt;651000,0,IF(B3311&lt;1900000,B3311-650000,IF(B3311&lt;3600000,ROUNDDOWN(B3311/4,-3)*2.8-80000,IF(B3311&lt;6600000,ROUNDDOWN(B3311/4,-3)*3.2-440000,IF(B3311&lt;8500000,ROUNDDOWN(B3311*0.9,0)-1100000,B3311-1950000))))))</f>
        <v/>
      </c>
      <c r="K3311" s="16">
        <f>IF(J3311&gt;23500000,NA(),IF(C3311=2026,IF(J3311&lt;=4890000,1040000,IF(J3311&lt;=6550000,670000,620000)),IF(J3311&lt;=1320000,950000,IF(J3311&lt;=3360000,880000,IF(J3311&lt;=4890000,680000,IF(J3311&lt;=6550000,630000,580000))))))</f>
        <v/>
      </c>
      <c r="L3311" s="16">
        <f>IF(D3311=1,IF(J3311&lt;=9000000,380000,IF(J3311&lt;=9500000,260000,IF(J3311&lt;=10000000,130000,0))),0)</f>
        <v/>
      </c>
      <c r="M3311" s="16">
        <f>IF(D3311=1,IF(J3311&lt;=9000000,330000,IF(J3311&lt;=9500000,220000,IF(J3311&lt;=10000000,110000,0))),0)</f>
        <v/>
      </c>
      <c r="N3311" s="16">
        <f>IF(D3311=1,IF(J3311&lt;=9000000,50000,IF(J3311&lt;=9500000,40000,IF(J3311&lt;=10000000,20000,0))),0)</f>
        <v/>
      </c>
      <c r="O3311" s="16">
        <f>MAX(0,ROUNDDOWN(J3311-G3311-K3311-L3311-E3311*380000-F3311*630000-H3311,-3))</f>
        <v/>
      </c>
      <c r="P3311" s="16">
        <f>MAX(0,ROUNDDOWN(J3311-G3311-430000-M3311-E3311*330000-F3311*450000-I3311,-3))</f>
        <v/>
      </c>
      <c r="Q3311" s="16">
        <f>50000+N3311+E3311*50000+F3311*180000</f>
        <v/>
      </c>
      <c r="R3311" s="16">
        <f>IF(P3311&lt;=2000000,MIN(Q3311,P3311),MAX(Q3311-(P3311-2000000),50000))*0.05</f>
        <v/>
      </c>
      <c r="S3311" s="16">
        <f>MAX(0,P3311*0.1-R3311)</f>
        <v/>
      </c>
      <c r="T3311" s="16">
        <f>Q3311+MAX(0,K3311-480000)</f>
        <v/>
      </c>
      <c r="U3311" s="16">
        <f>P3311-T3311</f>
        <v/>
      </c>
      <c r="V3311" s="17">
        <f>IF(U3311&lt;0,0,LOOKUP(U3311,{0,1950001,3300001,6950001,9000001,18000001,40000001},{0.05,0.1,0.2,0.23,0.33,0.4,0.45}))</f>
        <v/>
      </c>
      <c r="W3311" s="18">
        <f>IF(U3311&lt;0,0.9,0.9-V3311*1.021)</f>
        <v/>
      </c>
      <c r="X3311" s="16">
        <f>ROUNDDOWN(S3311*0.2/W3311+2000,0)</f>
        <v/>
      </c>
      <c r="Y3311" s="17">
        <f>IF(O3311&lt;=0,0,LOOKUP(O3311,{0,1950001,3300001,6950001,9000001,18000001,40000001},{0.05,0.1,0.2,0.23,0.33,0.4,0.45}))</f>
        <v/>
      </c>
    </row>
    <row r="3312">
      <c r="A3312" t="inlineStr">
        <is>
          <t>1万円刻み</t>
        </is>
      </c>
      <c r="B3312" s="16">
        <f>'3_1万円刻み'!$A$707</f>
        <v/>
      </c>
      <c r="C3312" t="n">
        <v>2026</v>
      </c>
      <c r="D3312" t="n">
        <v>1</v>
      </c>
      <c r="E3312" t="n">
        <v>0</v>
      </c>
      <c r="F3312" t="n">
        <v>0</v>
      </c>
      <c r="G3312" s="16">
        <f>ROUND(MIN(B3312/12,650000)*12*0.0915+MIN(B3312/12,1390000)*12*(0.0504+0)+B3312*0.005,0)</f>
        <v/>
      </c>
      <c r="H3312" t="n">
        <v>0</v>
      </c>
      <c r="I3312" t="n">
        <v>0</v>
      </c>
      <c r="J3312" s="16">
        <f>IF(C3312=2026,IF(B3312&lt;741000,0,IF(B3312&lt;2191000,B3312-740000,IF(B3312&lt;2193000,1451000,IF(B3312&lt;2196000,1453000,IF(B3312&lt;2200000,1456000,IF(B3312&lt;3600000,ROUNDDOWN(B3312/4,-3)*2.8-80000,IF(B3312&lt;6600000,ROUNDDOWN(B3312/4,-3)*3.2-440000,IF(B3312&lt;8500000,ROUNDDOWN(B3312*0.9,0)-1100000,B3312-1950000)))))))),IF(B3312&lt;651000,0,IF(B3312&lt;1900000,B3312-650000,IF(B3312&lt;3600000,ROUNDDOWN(B3312/4,-3)*2.8-80000,IF(B3312&lt;6600000,ROUNDDOWN(B3312/4,-3)*3.2-440000,IF(B3312&lt;8500000,ROUNDDOWN(B3312*0.9,0)-1100000,B3312-1950000))))))</f>
        <v/>
      </c>
      <c r="K3312" s="16">
        <f>IF(J3312&gt;23500000,NA(),IF(C3312=2026,IF(J3312&lt;=4890000,1040000,IF(J3312&lt;=6550000,670000,620000)),IF(J3312&lt;=1320000,950000,IF(J3312&lt;=3360000,880000,IF(J3312&lt;=4890000,680000,IF(J3312&lt;=6550000,630000,580000))))))</f>
        <v/>
      </c>
      <c r="L3312" s="16">
        <f>IF(D3312=1,IF(J3312&lt;=9000000,380000,IF(J3312&lt;=9500000,260000,IF(J3312&lt;=10000000,130000,0))),0)</f>
        <v/>
      </c>
      <c r="M3312" s="16">
        <f>IF(D3312=1,IF(J3312&lt;=9000000,330000,IF(J3312&lt;=9500000,220000,IF(J3312&lt;=10000000,110000,0))),0)</f>
        <v/>
      </c>
      <c r="N3312" s="16">
        <f>IF(D3312=1,IF(J3312&lt;=9000000,50000,IF(J3312&lt;=9500000,40000,IF(J3312&lt;=10000000,20000,0))),0)</f>
        <v/>
      </c>
      <c r="O3312" s="16">
        <f>MAX(0,ROUNDDOWN(J3312-G3312-K3312-L3312-E3312*380000-F3312*630000-H3312,-3))</f>
        <v/>
      </c>
      <c r="P3312" s="16">
        <f>MAX(0,ROUNDDOWN(J3312-G3312-430000-M3312-E3312*330000-F3312*450000-I3312,-3))</f>
        <v/>
      </c>
      <c r="Q3312" s="16">
        <f>50000+N3312+E3312*50000+F3312*180000</f>
        <v/>
      </c>
      <c r="R3312" s="16">
        <f>IF(P3312&lt;=2000000,MIN(Q3312,P3312),MAX(Q3312-(P3312-2000000),50000))*0.05</f>
        <v/>
      </c>
      <c r="S3312" s="16">
        <f>MAX(0,P3312*0.1-R3312)</f>
        <v/>
      </c>
      <c r="T3312" s="16">
        <f>Q3312+MAX(0,K3312-480000)</f>
        <v/>
      </c>
      <c r="U3312" s="16">
        <f>P3312-T3312</f>
        <v/>
      </c>
      <c r="V3312" s="17">
        <f>IF(U3312&lt;0,0,LOOKUP(U3312,{0,1950001,3300001,6950001,9000001,18000001,40000001},{0.05,0.1,0.2,0.23,0.33,0.4,0.45}))</f>
        <v/>
      </c>
      <c r="W3312" s="18">
        <f>IF(U3312&lt;0,0.9,0.9-V3312*1.021)</f>
        <v/>
      </c>
      <c r="X3312" s="16">
        <f>ROUNDDOWN(S3312*0.2/W3312+2000,0)</f>
        <v/>
      </c>
      <c r="Y3312" s="17">
        <f>IF(O3312&lt;=0,0,LOOKUP(O3312,{0,1950001,3300001,6950001,9000001,18000001,40000001},{0.05,0.1,0.2,0.23,0.33,0.4,0.45}))</f>
        <v/>
      </c>
    </row>
    <row r="3313">
      <c r="A3313" t="inlineStr">
        <is>
          <t>1万円刻み</t>
        </is>
      </c>
      <c r="B3313" s="16">
        <f>'3_1万円刻み'!$A$708</f>
        <v/>
      </c>
      <c r="C3313" t="n">
        <v>2025</v>
      </c>
      <c r="D3313" t="n">
        <v>0</v>
      </c>
      <c r="E3313" t="n">
        <v>0</v>
      </c>
      <c r="F3313" t="n">
        <v>0</v>
      </c>
      <c r="G3313" s="16">
        <f>ROUND(MIN(B3313/12,650000)*12*0.0915+MIN(B3313/12,1390000)*12*(0.0504+0)+B3313*0.005,0)</f>
        <v/>
      </c>
      <c r="H3313" t="n">
        <v>0</v>
      </c>
      <c r="I3313" t="n">
        <v>0</v>
      </c>
      <c r="J3313" s="16">
        <f>IF(C3313=2026,IF(B3313&lt;741000,0,IF(B3313&lt;2191000,B3313-740000,IF(B3313&lt;2193000,1451000,IF(B3313&lt;2196000,1453000,IF(B3313&lt;2200000,1456000,IF(B3313&lt;3600000,ROUNDDOWN(B3313/4,-3)*2.8-80000,IF(B3313&lt;6600000,ROUNDDOWN(B3313/4,-3)*3.2-440000,IF(B3313&lt;8500000,ROUNDDOWN(B3313*0.9,0)-1100000,B3313-1950000)))))))),IF(B3313&lt;651000,0,IF(B3313&lt;1900000,B3313-650000,IF(B3313&lt;3600000,ROUNDDOWN(B3313/4,-3)*2.8-80000,IF(B3313&lt;6600000,ROUNDDOWN(B3313/4,-3)*3.2-440000,IF(B3313&lt;8500000,ROUNDDOWN(B3313*0.9,0)-1100000,B3313-1950000))))))</f>
        <v/>
      </c>
      <c r="K3313" s="16">
        <f>IF(J3313&gt;23500000,NA(),IF(C3313=2026,IF(J3313&lt;=4890000,1040000,IF(J3313&lt;=6550000,670000,620000)),IF(J3313&lt;=1320000,950000,IF(J3313&lt;=3360000,880000,IF(J3313&lt;=4890000,680000,IF(J3313&lt;=6550000,630000,580000))))))</f>
        <v/>
      </c>
      <c r="L3313" s="16">
        <f>IF(D3313=1,IF(J3313&lt;=9000000,380000,IF(J3313&lt;=9500000,260000,IF(J3313&lt;=10000000,130000,0))),0)</f>
        <v/>
      </c>
      <c r="M3313" s="16">
        <f>IF(D3313=1,IF(J3313&lt;=9000000,330000,IF(J3313&lt;=9500000,220000,IF(J3313&lt;=10000000,110000,0))),0)</f>
        <v/>
      </c>
      <c r="N3313" s="16">
        <f>IF(D3313=1,IF(J3313&lt;=9000000,50000,IF(J3313&lt;=9500000,40000,IF(J3313&lt;=10000000,20000,0))),0)</f>
        <v/>
      </c>
      <c r="O3313" s="16">
        <f>MAX(0,ROUNDDOWN(J3313-G3313-K3313-L3313-E3313*380000-F3313*630000-H3313,-3))</f>
        <v/>
      </c>
      <c r="P3313" s="16">
        <f>MAX(0,ROUNDDOWN(J3313-G3313-430000-M3313-E3313*330000-F3313*450000-I3313,-3))</f>
        <v/>
      </c>
      <c r="Q3313" s="16">
        <f>50000+N3313+E3313*50000+F3313*180000</f>
        <v/>
      </c>
      <c r="R3313" s="16">
        <f>IF(P3313&lt;=2000000,MIN(Q3313,P3313),MAX(Q3313-(P3313-2000000),50000))*0.05</f>
        <v/>
      </c>
      <c r="S3313" s="16">
        <f>MAX(0,P3313*0.1-R3313)</f>
        <v/>
      </c>
      <c r="T3313" s="16">
        <f>Q3313+MAX(0,K3313-480000)</f>
        <v/>
      </c>
      <c r="U3313" s="16">
        <f>P3313-T3313</f>
        <v/>
      </c>
      <c r="V3313" s="17">
        <f>IF(U3313&lt;0,0,LOOKUP(U3313,{0,1950001,3300001,6950001,9000001,18000001,40000001},{0.05,0.1,0.2,0.23,0.33,0.4,0.45}))</f>
        <v/>
      </c>
      <c r="W3313" s="18">
        <f>IF(U3313&lt;0,0.9,0.9-V3313*1.021)</f>
        <v/>
      </c>
      <c r="X3313" s="16">
        <f>ROUNDDOWN(S3313*0.2/W3313+2000,0)</f>
        <v/>
      </c>
      <c r="Y3313" s="17">
        <f>IF(O3313&lt;=0,0,LOOKUP(O3313,{0,1950001,3300001,6950001,9000001,18000001,40000001},{0.05,0.1,0.2,0.23,0.33,0.4,0.45}))</f>
        <v/>
      </c>
    </row>
    <row r="3314">
      <c r="A3314" t="inlineStr">
        <is>
          <t>1万円刻み</t>
        </is>
      </c>
      <c r="B3314" s="16">
        <f>'3_1万円刻み'!$A$708</f>
        <v/>
      </c>
      <c r="C3314" t="n">
        <v>2026</v>
      </c>
      <c r="D3314" t="n">
        <v>0</v>
      </c>
      <c r="E3314" t="n">
        <v>0</v>
      </c>
      <c r="F3314" t="n">
        <v>0</v>
      </c>
      <c r="G3314" s="16">
        <f>ROUND(MIN(B3314/12,650000)*12*0.0915+MIN(B3314/12,1390000)*12*(0.0504+0)+B3314*0.005,0)</f>
        <v/>
      </c>
      <c r="H3314" t="n">
        <v>0</v>
      </c>
      <c r="I3314" t="n">
        <v>0</v>
      </c>
      <c r="J3314" s="16">
        <f>IF(C3314=2026,IF(B3314&lt;741000,0,IF(B3314&lt;2191000,B3314-740000,IF(B3314&lt;2193000,1451000,IF(B3314&lt;2196000,1453000,IF(B3314&lt;2200000,1456000,IF(B3314&lt;3600000,ROUNDDOWN(B3314/4,-3)*2.8-80000,IF(B3314&lt;6600000,ROUNDDOWN(B3314/4,-3)*3.2-440000,IF(B3314&lt;8500000,ROUNDDOWN(B3314*0.9,0)-1100000,B3314-1950000)))))))),IF(B3314&lt;651000,0,IF(B3314&lt;1900000,B3314-650000,IF(B3314&lt;3600000,ROUNDDOWN(B3314/4,-3)*2.8-80000,IF(B3314&lt;6600000,ROUNDDOWN(B3314/4,-3)*3.2-440000,IF(B3314&lt;8500000,ROUNDDOWN(B3314*0.9,0)-1100000,B3314-1950000))))))</f>
        <v/>
      </c>
      <c r="K3314" s="16">
        <f>IF(J3314&gt;23500000,NA(),IF(C3314=2026,IF(J3314&lt;=4890000,1040000,IF(J3314&lt;=6550000,670000,620000)),IF(J3314&lt;=1320000,950000,IF(J3314&lt;=3360000,880000,IF(J3314&lt;=4890000,680000,IF(J3314&lt;=6550000,630000,580000))))))</f>
        <v/>
      </c>
      <c r="L3314" s="16">
        <f>IF(D3314=1,IF(J3314&lt;=9000000,380000,IF(J3314&lt;=9500000,260000,IF(J3314&lt;=10000000,130000,0))),0)</f>
        <v/>
      </c>
      <c r="M3314" s="16">
        <f>IF(D3314=1,IF(J3314&lt;=9000000,330000,IF(J3314&lt;=9500000,220000,IF(J3314&lt;=10000000,110000,0))),0)</f>
        <v/>
      </c>
      <c r="N3314" s="16">
        <f>IF(D3314=1,IF(J3314&lt;=9000000,50000,IF(J3314&lt;=9500000,40000,IF(J3314&lt;=10000000,20000,0))),0)</f>
        <v/>
      </c>
      <c r="O3314" s="16">
        <f>MAX(0,ROUNDDOWN(J3314-G3314-K3314-L3314-E3314*380000-F3314*630000-H3314,-3))</f>
        <v/>
      </c>
      <c r="P3314" s="16">
        <f>MAX(0,ROUNDDOWN(J3314-G3314-430000-M3314-E3314*330000-F3314*450000-I3314,-3))</f>
        <v/>
      </c>
      <c r="Q3314" s="16">
        <f>50000+N3314+E3314*50000+F3314*180000</f>
        <v/>
      </c>
      <c r="R3314" s="16">
        <f>IF(P3314&lt;=2000000,MIN(Q3314,P3314),MAX(Q3314-(P3314-2000000),50000))*0.05</f>
        <v/>
      </c>
      <c r="S3314" s="16">
        <f>MAX(0,P3314*0.1-R3314)</f>
        <v/>
      </c>
      <c r="T3314" s="16">
        <f>Q3314+MAX(0,K3314-480000)</f>
        <v/>
      </c>
      <c r="U3314" s="16">
        <f>P3314-T3314</f>
        <v/>
      </c>
      <c r="V3314" s="17">
        <f>IF(U3314&lt;0,0,LOOKUP(U3314,{0,1950001,3300001,6950001,9000001,18000001,40000001},{0.05,0.1,0.2,0.23,0.33,0.4,0.45}))</f>
        <v/>
      </c>
      <c r="W3314" s="18">
        <f>IF(U3314&lt;0,0.9,0.9-V3314*1.021)</f>
        <v/>
      </c>
      <c r="X3314" s="16">
        <f>ROUNDDOWN(S3314*0.2/W3314+2000,0)</f>
        <v/>
      </c>
      <c r="Y3314" s="17">
        <f>IF(O3314&lt;=0,0,LOOKUP(O3314,{0,1950001,3300001,6950001,9000001,18000001,40000001},{0.05,0.1,0.2,0.23,0.33,0.4,0.45}))</f>
        <v/>
      </c>
    </row>
    <row r="3315">
      <c r="A3315" t="inlineStr">
        <is>
          <t>1万円刻み</t>
        </is>
      </c>
      <c r="B3315" s="16">
        <f>'3_1万円刻み'!$A$708</f>
        <v/>
      </c>
      <c r="C3315" t="n">
        <v>2025</v>
      </c>
      <c r="D3315" t="n">
        <v>1</v>
      </c>
      <c r="E3315" t="n">
        <v>0</v>
      </c>
      <c r="F3315" t="n">
        <v>0</v>
      </c>
      <c r="G3315" s="16">
        <f>ROUND(MIN(B3315/12,650000)*12*0.0915+MIN(B3315/12,1390000)*12*(0.0504+0)+B3315*0.005,0)</f>
        <v/>
      </c>
      <c r="H3315" t="n">
        <v>0</v>
      </c>
      <c r="I3315" t="n">
        <v>0</v>
      </c>
      <c r="J3315" s="16">
        <f>IF(C3315=2026,IF(B3315&lt;741000,0,IF(B3315&lt;2191000,B3315-740000,IF(B3315&lt;2193000,1451000,IF(B3315&lt;2196000,1453000,IF(B3315&lt;2200000,1456000,IF(B3315&lt;3600000,ROUNDDOWN(B3315/4,-3)*2.8-80000,IF(B3315&lt;6600000,ROUNDDOWN(B3315/4,-3)*3.2-440000,IF(B3315&lt;8500000,ROUNDDOWN(B3315*0.9,0)-1100000,B3315-1950000)))))))),IF(B3315&lt;651000,0,IF(B3315&lt;1900000,B3315-650000,IF(B3315&lt;3600000,ROUNDDOWN(B3315/4,-3)*2.8-80000,IF(B3315&lt;6600000,ROUNDDOWN(B3315/4,-3)*3.2-440000,IF(B3315&lt;8500000,ROUNDDOWN(B3315*0.9,0)-1100000,B3315-1950000))))))</f>
        <v/>
      </c>
      <c r="K3315" s="16">
        <f>IF(J3315&gt;23500000,NA(),IF(C3315=2026,IF(J3315&lt;=4890000,1040000,IF(J3315&lt;=6550000,670000,620000)),IF(J3315&lt;=1320000,950000,IF(J3315&lt;=3360000,880000,IF(J3315&lt;=4890000,680000,IF(J3315&lt;=6550000,630000,580000))))))</f>
        <v/>
      </c>
      <c r="L3315" s="16">
        <f>IF(D3315=1,IF(J3315&lt;=9000000,380000,IF(J3315&lt;=9500000,260000,IF(J3315&lt;=10000000,130000,0))),0)</f>
        <v/>
      </c>
      <c r="M3315" s="16">
        <f>IF(D3315=1,IF(J3315&lt;=9000000,330000,IF(J3315&lt;=9500000,220000,IF(J3315&lt;=10000000,110000,0))),0)</f>
        <v/>
      </c>
      <c r="N3315" s="16">
        <f>IF(D3315=1,IF(J3315&lt;=9000000,50000,IF(J3315&lt;=9500000,40000,IF(J3315&lt;=10000000,20000,0))),0)</f>
        <v/>
      </c>
      <c r="O3315" s="16">
        <f>MAX(0,ROUNDDOWN(J3315-G3315-K3315-L3315-E3315*380000-F3315*630000-H3315,-3))</f>
        <v/>
      </c>
      <c r="P3315" s="16">
        <f>MAX(0,ROUNDDOWN(J3315-G3315-430000-M3315-E3315*330000-F3315*450000-I3315,-3))</f>
        <v/>
      </c>
      <c r="Q3315" s="16">
        <f>50000+N3315+E3315*50000+F3315*180000</f>
        <v/>
      </c>
      <c r="R3315" s="16">
        <f>IF(P3315&lt;=2000000,MIN(Q3315,P3315),MAX(Q3315-(P3315-2000000),50000))*0.05</f>
        <v/>
      </c>
      <c r="S3315" s="16">
        <f>MAX(0,P3315*0.1-R3315)</f>
        <v/>
      </c>
      <c r="T3315" s="16">
        <f>Q3315+MAX(0,K3315-480000)</f>
        <v/>
      </c>
      <c r="U3315" s="16">
        <f>P3315-T3315</f>
        <v/>
      </c>
      <c r="V3315" s="17">
        <f>IF(U3315&lt;0,0,LOOKUP(U3315,{0,1950001,3300001,6950001,9000001,18000001,40000001},{0.05,0.1,0.2,0.23,0.33,0.4,0.45}))</f>
        <v/>
      </c>
      <c r="W3315" s="18">
        <f>IF(U3315&lt;0,0.9,0.9-V3315*1.021)</f>
        <v/>
      </c>
      <c r="X3315" s="16">
        <f>ROUNDDOWN(S3315*0.2/W3315+2000,0)</f>
        <v/>
      </c>
      <c r="Y3315" s="17">
        <f>IF(O3315&lt;=0,0,LOOKUP(O3315,{0,1950001,3300001,6950001,9000001,18000001,40000001},{0.05,0.1,0.2,0.23,0.33,0.4,0.45}))</f>
        <v/>
      </c>
    </row>
    <row r="3316">
      <c r="A3316" t="inlineStr">
        <is>
          <t>1万円刻み</t>
        </is>
      </c>
      <c r="B3316" s="16">
        <f>'3_1万円刻み'!$A$708</f>
        <v/>
      </c>
      <c r="C3316" t="n">
        <v>2026</v>
      </c>
      <c r="D3316" t="n">
        <v>1</v>
      </c>
      <c r="E3316" t="n">
        <v>0</v>
      </c>
      <c r="F3316" t="n">
        <v>0</v>
      </c>
      <c r="G3316" s="16">
        <f>ROUND(MIN(B3316/12,650000)*12*0.0915+MIN(B3316/12,1390000)*12*(0.0504+0)+B3316*0.005,0)</f>
        <v/>
      </c>
      <c r="H3316" t="n">
        <v>0</v>
      </c>
      <c r="I3316" t="n">
        <v>0</v>
      </c>
      <c r="J3316" s="16">
        <f>IF(C3316=2026,IF(B3316&lt;741000,0,IF(B3316&lt;2191000,B3316-740000,IF(B3316&lt;2193000,1451000,IF(B3316&lt;2196000,1453000,IF(B3316&lt;2200000,1456000,IF(B3316&lt;3600000,ROUNDDOWN(B3316/4,-3)*2.8-80000,IF(B3316&lt;6600000,ROUNDDOWN(B3316/4,-3)*3.2-440000,IF(B3316&lt;8500000,ROUNDDOWN(B3316*0.9,0)-1100000,B3316-1950000)))))))),IF(B3316&lt;651000,0,IF(B3316&lt;1900000,B3316-650000,IF(B3316&lt;3600000,ROUNDDOWN(B3316/4,-3)*2.8-80000,IF(B3316&lt;6600000,ROUNDDOWN(B3316/4,-3)*3.2-440000,IF(B3316&lt;8500000,ROUNDDOWN(B3316*0.9,0)-1100000,B3316-1950000))))))</f>
        <v/>
      </c>
      <c r="K3316" s="16">
        <f>IF(J3316&gt;23500000,NA(),IF(C3316=2026,IF(J3316&lt;=4890000,1040000,IF(J3316&lt;=6550000,670000,620000)),IF(J3316&lt;=1320000,950000,IF(J3316&lt;=3360000,880000,IF(J3316&lt;=4890000,680000,IF(J3316&lt;=6550000,630000,580000))))))</f>
        <v/>
      </c>
      <c r="L3316" s="16">
        <f>IF(D3316=1,IF(J3316&lt;=9000000,380000,IF(J3316&lt;=9500000,260000,IF(J3316&lt;=10000000,130000,0))),0)</f>
        <v/>
      </c>
      <c r="M3316" s="16">
        <f>IF(D3316=1,IF(J3316&lt;=9000000,330000,IF(J3316&lt;=9500000,220000,IF(J3316&lt;=10000000,110000,0))),0)</f>
        <v/>
      </c>
      <c r="N3316" s="16">
        <f>IF(D3316=1,IF(J3316&lt;=9000000,50000,IF(J3316&lt;=9500000,40000,IF(J3316&lt;=10000000,20000,0))),0)</f>
        <v/>
      </c>
      <c r="O3316" s="16">
        <f>MAX(0,ROUNDDOWN(J3316-G3316-K3316-L3316-E3316*380000-F3316*630000-H3316,-3))</f>
        <v/>
      </c>
      <c r="P3316" s="16">
        <f>MAX(0,ROUNDDOWN(J3316-G3316-430000-M3316-E3316*330000-F3316*450000-I3316,-3))</f>
        <v/>
      </c>
      <c r="Q3316" s="16">
        <f>50000+N3316+E3316*50000+F3316*180000</f>
        <v/>
      </c>
      <c r="R3316" s="16">
        <f>IF(P3316&lt;=2000000,MIN(Q3316,P3316),MAX(Q3316-(P3316-2000000),50000))*0.05</f>
        <v/>
      </c>
      <c r="S3316" s="16">
        <f>MAX(0,P3316*0.1-R3316)</f>
        <v/>
      </c>
      <c r="T3316" s="16">
        <f>Q3316+MAX(0,K3316-480000)</f>
        <v/>
      </c>
      <c r="U3316" s="16">
        <f>P3316-T3316</f>
        <v/>
      </c>
      <c r="V3316" s="17">
        <f>IF(U3316&lt;0,0,LOOKUP(U3316,{0,1950001,3300001,6950001,9000001,18000001,40000001},{0.05,0.1,0.2,0.23,0.33,0.4,0.45}))</f>
        <v/>
      </c>
      <c r="W3316" s="18">
        <f>IF(U3316&lt;0,0.9,0.9-V3316*1.021)</f>
        <v/>
      </c>
      <c r="X3316" s="16">
        <f>ROUNDDOWN(S3316*0.2/W3316+2000,0)</f>
        <v/>
      </c>
      <c r="Y3316" s="17">
        <f>IF(O3316&lt;=0,0,LOOKUP(O3316,{0,1950001,3300001,6950001,9000001,18000001,40000001},{0.05,0.1,0.2,0.23,0.33,0.4,0.45}))</f>
        <v/>
      </c>
    </row>
    <row r="3317">
      <c r="A3317" t="inlineStr">
        <is>
          <t>1万円刻み</t>
        </is>
      </c>
      <c r="B3317" s="16">
        <f>'3_1万円刻み'!$A$709</f>
        <v/>
      </c>
      <c r="C3317" t="n">
        <v>2025</v>
      </c>
      <c r="D3317" t="n">
        <v>0</v>
      </c>
      <c r="E3317" t="n">
        <v>0</v>
      </c>
      <c r="F3317" t="n">
        <v>0</v>
      </c>
      <c r="G3317" s="16">
        <f>ROUND(MIN(B3317/12,650000)*12*0.0915+MIN(B3317/12,1390000)*12*(0.0504+0)+B3317*0.005,0)</f>
        <v/>
      </c>
      <c r="H3317" t="n">
        <v>0</v>
      </c>
      <c r="I3317" t="n">
        <v>0</v>
      </c>
      <c r="J3317" s="16">
        <f>IF(C3317=2026,IF(B3317&lt;741000,0,IF(B3317&lt;2191000,B3317-740000,IF(B3317&lt;2193000,1451000,IF(B3317&lt;2196000,1453000,IF(B3317&lt;2200000,1456000,IF(B3317&lt;3600000,ROUNDDOWN(B3317/4,-3)*2.8-80000,IF(B3317&lt;6600000,ROUNDDOWN(B3317/4,-3)*3.2-440000,IF(B3317&lt;8500000,ROUNDDOWN(B3317*0.9,0)-1100000,B3317-1950000)))))))),IF(B3317&lt;651000,0,IF(B3317&lt;1900000,B3317-650000,IF(B3317&lt;3600000,ROUNDDOWN(B3317/4,-3)*2.8-80000,IF(B3317&lt;6600000,ROUNDDOWN(B3317/4,-3)*3.2-440000,IF(B3317&lt;8500000,ROUNDDOWN(B3317*0.9,0)-1100000,B3317-1950000))))))</f>
        <v/>
      </c>
      <c r="K3317" s="16">
        <f>IF(J3317&gt;23500000,NA(),IF(C3317=2026,IF(J3317&lt;=4890000,1040000,IF(J3317&lt;=6550000,670000,620000)),IF(J3317&lt;=1320000,950000,IF(J3317&lt;=3360000,880000,IF(J3317&lt;=4890000,680000,IF(J3317&lt;=6550000,630000,580000))))))</f>
        <v/>
      </c>
      <c r="L3317" s="16">
        <f>IF(D3317=1,IF(J3317&lt;=9000000,380000,IF(J3317&lt;=9500000,260000,IF(J3317&lt;=10000000,130000,0))),0)</f>
        <v/>
      </c>
      <c r="M3317" s="16">
        <f>IF(D3317=1,IF(J3317&lt;=9000000,330000,IF(J3317&lt;=9500000,220000,IF(J3317&lt;=10000000,110000,0))),0)</f>
        <v/>
      </c>
      <c r="N3317" s="16">
        <f>IF(D3317=1,IF(J3317&lt;=9000000,50000,IF(J3317&lt;=9500000,40000,IF(J3317&lt;=10000000,20000,0))),0)</f>
        <v/>
      </c>
      <c r="O3317" s="16">
        <f>MAX(0,ROUNDDOWN(J3317-G3317-K3317-L3317-E3317*380000-F3317*630000-H3317,-3))</f>
        <v/>
      </c>
      <c r="P3317" s="16">
        <f>MAX(0,ROUNDDOWN(J3317-G3317-430000-M3317-E3317*330000-F3317*450000-I3317,-3))</f>
        <v/>
      </c>
      <c r="Q3317" s="16">
        <f>50000+N3317+E3317*50000+F3317*180000</f>
        <v/>
      </c>
      <c r="R3317" s="16">
        <f>IF(P3317&lt;=2000000,MIN(Q3317,P3317),MAX(Q3317-(P3317-2000000),50000))*0.05</f>
        <v/>
      </c>
      <c r="S3317" s="16">
        <f>MAX(0,P3317*0.1-R3317)</f>
        <v/>
      </c>
      <c r="T3317" s="16">
        <f>Q3317+MAX(0,K3317-480000)</f>
        <v/>
      </c>
      <c r="U3317" s="16">
        <f>P3317-T3317</f>
        <v/>
      </c>
      <c r="V3317" s="17">
        <f>IF(U3317&lt;0,0,LOOKUP(U3317,{0,1950001,3300001,6950001,9000001,18000001,40000001},{0.05,0.1,0.2,0.23,0.33,0.4,0.45}))</f>
        <v/>
      </c>
      <c r="W3317" s="18">
        <f>IF(U3317&lt;0,0.9,0.9-V3317*1.021)</f>
        <v/>
      </c>
      <c r="X3317" s="16">
        <f>ROUNDDOWN(S3317*0.2/W3317+2000,0)</f>
        <v/>
      </c>
      <c r="Y3317" s="17">
        <f>IF(O3317&lt;=0,0,LOOKUP(O3317,{0,1950001,3300001,6950001,9000001,18000001,40000001},{0.05,0.1,0.2,0.23,0.33,0.4,0.45}))</f>
        <v/>
      </c>
    </row>
    <row r="3318">
      <c r="A3318" t="inlineStr">
        <is>
          <t>1万円刻み</t>
        </is>
      </c>
      <c r="B3318" s="16">
        <f>'3_1万円刻み'!$A$709</f>
        <v/>
      </c>
      <c r="C3318" t="n">
        <v>2026</v>
      </c>
      <c r="D3318" t="n">
        <v>0</v>
      </c>
      <c r="E3318" t="n">
        <v>0</v>
      </c>
      <c r="F3318" t="n">
        <v>0</v>
      </c>
      <c r="G3318" s="16">
        <f>ROUND(MIN(B3318/12,650000)*12*0.0915+MIN(B3318/12,1390000)*12*(0.0504+0)+B3318*0.005,0)</f>
        <v/>
      </c>
      <c r="H3318" t="n">
        <v>0</v>
      </c>
      <c r="I3318" t="n">
        <v>0</v>
      </c>
      <c r="J3318" s="16">
        <f>IF(C3318=2026,IF(B3318&lt;741000,0,IF(B3318&lt;2191000,B3318-740000,IF(B3318&lt;2193000,1451000,IF(B3318&lt;2196000,1453000,IF(B3318&lt;2200000,1456000,IF(B3318&lt;3600000,ROUNDDOWN(B3318/4,-3)*2.8-80000,IF(B3318&lt;6600000,ROUNDDOWN(B3318/4,-3)*3.2-440000,IF(B3318&lt;8500000,ROUNDDOWN(B3318*0.9,0)-1100000,B3318-1950000)))))))),IF(B3318&lt;651000,0,IF(B3318&lt;1900000,B3318-650000,IF(B3318&lt;3600000,ROUNDDOWN(B3318/4,-3)*2.8-80000,IF(B3318&lt;6600000,ROUNDDOWN(B3318/4,-3)*3.2-440000,IF(B3318&lt;8500000,ROUNDDOWN(B3318*0.9,0)-1100000,B3318-1950000))))))</f>
        <v/>
      </c>
      <c r="K3318" s="16">
        <f>IF(J3318&gt;23500000,NA(),IF(C3318=2026,IF(J3318&lt;=4890000,1040000,IF(J3318&lt;=6550000,670000,620000)),IF(J3318&lt;=1320000,950000,IF(J3318&lt;=3360000,880000,IF(J3318&lt;=4890000,680000,IF(J3318&lt;=6550000,630000,580000))))))</f>
        <v/>
      </c>
      <c r="L3318" s="16">
        <f>IF(D3318=1,IF(J3318&lt;=9000000,380000,IF(J3318&lt;=9500000,260000,IF(J3318&lt;=10000000,130000,0))),0)</f>
        <v/>
      </c>
      <c r="M3318" s="16">
        <f>IF(D3318=1,IF(J3318&lt;=9000000,330000,IF(J3318&lt;=9500000,220000,IF(J3318&lt;=10000000,110000,0))),0)</f>
        <v/>
      </c>
      <c r="N3318" s="16">
        <f>IF(D3318=1,IF(J3318&lt;=9000000,50000,IF(J3318&lt;=9500000,40000,IF(J3318&lt;=10000000,20000,0))),0)</f>
        <v/>
      </c>
      <c r="O3318" s="16">
        <f>MAX(0,ROUNDDOWN(J3318-G3318-K3318-L3318-E3318*380000-F3318*630000-H3318,-3))</f>
        <v/>
      </c>
      <c r="P3318" s="16">
        <f>MAX(0,ROUNDDOWN(J3318-G3318-430000-M3318-E3318*330000-F3318*450000-I3318,-3))</f>
        <v/>
      </c>
      <c r="Q3318" s="16">
        <f>50000+N3318+E3318*50000+F3318*180000</f>
        <v/>
      </c>
      <c r="R3318" s="16">
        <f>IF(P3318&lt;=2000000,MIN(Q3318,P3318),MAX(Q3318-(P3318-2000000),50000))*0.05</f>
        <v/>
      </c>
      <c r="S3318" s="16">
        <f>MAX(0,P3318*0.1-R3318)</f>
        <v/>
      </c>
      <c r="T3318" s="16">
        <f>Q3318+MAX(0,K3318-480000)</f>
        <v/>
      </c>
      <c r="U3318" s="16">
        <f>P3318-T3318</f>
        <v/>
      </c>
      <c r="V3318" s="17">
        <f>IF(U3318&lt;0,0,LOOKUP(U3318,{0,1950001,3300001,6950001,9000001,18000001,40000001},{0.05,0.1,0.2,0.23,0.33,0.4,0.45}))</f>
        <v/>
      </c>
      <c r="W3318" s="18">
        <f>IF(U3318&lt;0,0.9,0.9-V3318*1.021)</f>
        <v/>
      </c>
      <c r="X3318" s="16">
        <f>ROUNDDOWN(S3318*0.2/W3318+2000,0)</f>
        <v/>
      </c>
      <c r="Y3318" s="17">
        <f>IF(O3318&lt;=0,0,LOOKUP(O3318,{0,1950001,3300001,6950001,9000001,18000001,40000001},{0.05,0.1,0.2,0.23,0.33,0.4,0.45}))</f>
        <v/>
      </c>
    </row>
    <row r="3319">
      <c r="A3319" t="inlineStr">
        <is>
          <t>1万円刻み</t>
        </is>
      </c>
      <c r="B3319" s="16">
        <f>'3_1万円刻み'!$A$709</f>
        <v/>
      </c>
      <c r="C3319" t="n">
        <v>2025</v>
      </c>
      <c r="D3319" t="n">
        <v>1</v>
      </c>
      <c r="E3319" t="n">
        <v>0</v>
      </c>
      <c r="F3319" t="n">
        <v>0</v>
      </c>
      <c r="G3319" s="16">
        <f>ROUND(MIN(B3319/12,650000)*12*0.0915+MIN(B3319/12,1390000)*12*(0.0504+0)+B3319*0.005,0)</f>
        <v/>
      </c>
      <c r="H3319" t="n">
        <v>0</v>
      </c>
      <c r="I3319" t="n">
        <v>0</v>
      </c>
      <c r="J3319" s="16">
        <f>IF(C3319=2026,IF(B3319&lt;741000,0,IF(B3319&lt;2191000,B3319-740000,IF(B3319&lt;2193000,1451000,IF(B3319&lt;2196000,1453000,IF(B3319&lt;2200000,1456000,IF(B3319&lt;3600000,ROUNDDOWN(B3319/4,-3)*2.8-80000,IF(B3319&lt;6600000,ROUNDDOWN(B3319/4,-3)*3.2-440000,IF(B3319&lt;8500000,ROUNDDOWN(B3319*0.9,0)-1100000,B3319-1950000)))))))),IF(B3319&lt;651000,0,IF(B3319&lt;1900000,B3319-650000,IF(B3319&lt;3600000,ROUNDDOWN(B3319/4,-3)*2.8-80000,IF(B3319&lt;6600000,ROUNDDOWN(B3319/4,-3)*3.2-440000,IF(B3319&lt;8500000,ROUNDDOWN(B3319*0.9,0)-1100000,B3319-1950000))))))</f>
        <v/>
      </c>
      <c r="K3319" s="16">
        <f>IF(J3319&gt;23500000,NA(),IF(C3319=2026,IF(J3319&lt;=4890000,1040000,IF(J3319&lt;=6550000,670000,620000)),IF(J3319&lt;=1320000,950000,IF(J3319&lt;=3360000,880000,IF(J3319&lt;=4890000,680000,IF(J3319&lt;=6550000,630000,580000))))))</f>
        <v/>
      </c>
      <c r="L3319" s="16">
        <f>IF(D3319=1,IF(J3319&lt;=9000000,380000,IF(J3319&lt;=9500000,260000,IF(J3319&lt;=10000000,130000,0))),0)</f>
        <v/>
      </c>
      <c r="M3319" s="16">
        <f>IF(D3319=1,IF(J3319&lt;=9000000,330000,IF(J3319&lt;=9500000,220000,IF(J3319&lt;=10000000,110000,0))),0)</f>
        <v/>
      </c>
      <c r="N3319" s="16">
        <f>IF(D3319=1,IF(J3319&lt;=9000000,50000,IF(J3319&lt;=9500000,40000,IF(J3319&lt;=10000000,20000,0))),0)</f>
        <v/>
      </c>
      <c r="O3319" s="16">
        <f>MAX(0,ROUNDDOWN(J3319-G3319-K3319-L3319-E3319*380000-F3319*630000-H3319,-3))</f>
        <v/>
      </c>
      <c r="P3319" s="16">
        <f>MAX(0,ROUNDDOWN(J3319-G3319-430000-M3319-E3319*330000-F3319*450000-I3319,-3))</f>
        <v/>
      </c>
      <c r="Q3319" s="16">
        <f>50000+N3319+E3319*50000+F3319*180000</f>
        <v/>
      </c>
      <c r="R3319" s="16">
        <f>IF(P3319&lt;=2000000,MIN(Q3319,P3319),MAX(Q3319-(P3319-2000000),50000))*0.05</f>
        <v/>
      </c>
      <c r="S3319" s="16">
        <f>MAX(0,P3319*0.1-R3319)</f>
        <v/>
      </c>
      <c r="T3319" s="16">
        <f>Q3319+MAX(0,K3319-480000)</f>
        <v/>
      </c>
      <c r="U3319" s="16">
        <f>P3319-T3319</f>
        <v/>
      </c>
      <c r="V3319" s="17">
        <f>IF(U3319&lt;0,0,LOOKUP(U3319,{0,1950001,3300001,6950001,9000001,18000001,40000001},{0.05,0.1,0.2,0.23,0.33,0.4,0.45}))</f>
        <v/>
      </c>
      <c r="W3319" s="18">
        <f>IF(U3319&lt;0,0.9,0.9-V3319*1.021)</f>
        <v/>
      </c>
      <c r="X3319" s="16">
        <f>ROUNDDOWN(S3319*0.2/W3319+2000,0)</f>
        <v/>
      </c>
      <c r="Y3319" s="17">
        <f>IF(O3319&lt;=0,0,LOOKUP(O3319,{0,1950001,3300001,6950001,9000001,18000001,40000001},{0.05,0.1,0.2,0.23,0.33,0.4,0.45}))</f>
        <v/>
      </c>
    </row>
    <row r="3320">
      <c r="A3320" t="inlineStr">
        <is>
          <t>1万円刻み</t>
        </is>
      </c>
      <c r="B3320" s="16">
        <f>'3_1万円刻み'!$A$709</f>
        <v/>
      </c>
      <c r="C3320" t="n">
        <v>2026</v>
      </c>
      <c r="D3320" t="n">
        <v>1</v>
      </c>
      <c r="E3320" t="n">
        <v>0</v>
      </c>
      <c r="F3320" t="n">
        <v>0</v>
      </c>
      <c r="G3320" s="16">
        <f>ROUND(MIN(B3320/12,650000)*12*0.0915+MIN(B3320/12,1390000)*12*(0.0504+0)+B3320*0.005,0)</f>
        <v/>
      </c>
      <c r="H3320" t="n">
        <v>0</v>
      </c>
      <c r="I3320" t="n">
        <v>0</v>
      </c>
      <c r="J3320" s="16">
        <f>IF(C3320=2026,IF(B3320&lt;741000,0,IF(B3320&lt;2191000,B3320-740000,IF(B3320&lt;2193000,1451000,IF(B3320&lt;2196000,1453000,IF(B3320&lt;2200000,1456000,IF(B3320&lt;3600000,ROUNDDOWN(B3320/4,-3)*2.8-80000,IF(B3320&lt;6600000,ROUNDDOWN(B3320/4,-3)*3.2-440000,IF(B3320&lt;8500000,ROUNDDOWN(B3320*0.9,0)-1100000,B3320-1950000)))))))),IF(B3320&lt;651000,0,IF(B3320&lt;1900000,B3320-650000,IF(B3320&lt;3600000,ROUNDDOWN(B3320/4,-3)*2.8-80000,IF(B3320&lt;6600000,ROUNDDOWN(B3320/4,-3)*3.2-440000,IF(B3320&lt;8500000,ROUNDDOWN(B3320*0.9,0)-1100000,B3320-1950000))))))</f>
        <v/>
      </c>
      <c r="K3320" s="16">
        <f>IF(J3320&gt;23500000,NA(),IF(C3320=2026,IF(J3320&lt;=4890000,1040000,IF(J3320&lt;=6550000,670000,620000)),IF(J3320&lt;=1320000,950000,IF(J3320&lt;=3360000,880000,IF(J3320&lt;=4890000,680000,IF(J3320&lt;=6550000,630000,580000))))))</f>
        <v/>
      </c>
      <c r="L3320" s="16">
        <f>IF(D3320=1,IF(J3320&lt;=9000000,380000,IF(J3320&lt;=9500000,260000,IF(J3320&lt;=10000000,130000,0))),0)</f>
        <v/>
      </c>
      <c r="M3320" s="16">
        <f>IF(D3320=1,IF(J3320&lt;=9000000,330000,IF(J3320&lt;=9500000,220000,IF(J3320&lt;=10000000,110000,0))),0)</f>
        <v/>
      </c>
      <c r="N3320" s="16">
        <f>IF(D3320=1,IF(J3320&lt;=9000000,50000,IF(J3320&lt;=9500000,40000,IF(J3320&lt;=10000000,20000,0))),0)</f>
        <v/>
      </c>
      <c r="O3320" s="16">
        <f>MAX(0,ROUNDDOWN(J3320-G3320-K3320-L3320-E3320*380000-F3320*630000-H3320,-3))</f>
        <v/>
      </c>
      <c r="P3320" s="16">
        <f>MAX(0,ROUNDDOWN(J3320-G3320-430000-M3320-E3320*330000-F3320*450000-I3320,-3))</f>
        <v/>
      </c>
      <c r="Q3320" s="16">
        <f>50000+N3320+E3320*50000+F3320*180000</f>
        <v/>
      </c>
      <c r="R3320" s="16">
        <f>IF(P3320&lt;=2000000,MIN(Q3320,P3320),MAX(Q3320-(P3320-2000000),50000))*0.05</f>
        <v/>
      </c>
      <c r="S3320" s="16">
        <f>MAX(0,P3320*0.1-R3320)</f>
        <v/>
      </c>
      <c r="T3320" s="16">
        <f>Q3320+MAX(0,K3320-480000)</f>
        <v/>
      </c>
      <c r="U3320" s="16">
        <f>P3320-T3320</f>
        <v/>
      </c>
      <c r="V3320" s="17">
        <f>IF(U3320&lt;0,0,LOOKUP(U3320,{0,1950001,3300001,6950001,9000001,18000001,40000001},{0.05,0.1,0.2,0.23,0.33,0.4,0.45}))</f>
        <v/>
      </c>
      <c r="W3320" s="18">
        <f>IF(U3320&lt;0,0.9,0.9-V3320*1.021)</f>
        <v/>
      </c>
      <c r="X3320" s="16">
        <f>ROUNDDOWN(S3320*0.2/W3320+2000,0)</f>
        <v/>
      </c>
      <c r="Y3320" s="17">
        <f>IF(O3320&lt;=0,0,LOOKUP(O3320,{0,1950001,3300001,6950001,9000001,18000001,40000001},{0.05,0.1,0.2,0.23,0.33,0.4,0.45}))</f>
        <v/>
      </c>
    </row>
    <row r="3321">
      <c r="A3321" t="inlineStr">
        <is>
          <t>1万円刻み</t>
        </is>
      </c>
      <c r="B3321" s="16">
        <f>'3_1万円刻み'!$A$710</f>
        <v/>
      </c>
      <c r="C3321" t="n">
        <v>2025</v>
      </c>
      <c r="D3321" t="n">
        <v>0</v>
      </c>
      <c r="E3321" t="n">
        <v>0</v>
      </c>
      <c r="F3321" t="n">
        <v>0</v>
      </c>
      <c r="G3321" s="16">
        <f>ROUND(MIN(B3321/12,650000)*12*0.0915+MIN(B3321/12,1390000)*12*(0.0504+0)+B3321*0.005,0)</f>
        <v/>
      </c>
      <c r="H3321" t="n">
        <v>0</v>
      </c>
      <c r="I3321" t="n">
        <v>0</v>
      </c>
      <c r="J3321" s="16">
        <f>IF(C3321=2026,IF(B3321&lt;741000,0,IF(B3321&lt;2191000,B3321-740000,IF(B3321&lt;2193000,1451000,IF(B3321&lt;2196000,1453000,IF(B3321&lt;2200000,1456000,IF(B3321&lt;3600000,ROUNDDOWN(B3321/4,-3)*2.8-80000,IF(B3321&lt;6600000,ROUNDDOWN(B3321/4,-3)*3.2-440000,IF(B3321&lt;8500000,ROUNDDOWN(B3321*0.9,0)-1100000,B3321-1950000)))))))),IF(B3321&lt;651000,0,IF(B3321&lt;1900000,B3321-650000,IF(B3321&lt;3600000,ROUNDDOWN(B3321/4,-3)*2.8-80000,IF(B3321&lt;6600000,ROUNDDOWN(B3321/4,-3)*3.2-440000,IF(B3321&lt;8500000,ROUNDDOWN(B3321*0.9,0)-1100000,B3321-1950000))))))</f>
        <v/>
      </c>
      <c r="K3321" s="16">
        <f>IF(J3321&gt;23500000,NA(),IF(C3321=2026,IF(J3321&lt;=4890000,1040000,IF(J3321&lt;=6550000,670000,620000)),IF(J3321&lt;=1320000,950000,IF(J3321&lt;=3360000,880000,IF(J3321&lt;=4890000,680000,IF(J3321&lt;=6550000,630000,580000))))))</f>
        <v/>
      </c>
      <c r="L3321" s="16">
        <f>IF(D3321=1,IF(J3321&lt;=9000000,380000,IF(J3321&lt;=9500000,260000,IF(J3321&lt;=10000000,130000,0))),0)</f>
        <v/>
      </c>
      <c r="M3321" s="16">
        <f>IF(D3321=1,IF(J3321&lt;=9000000,330000,IF(J3321&lt;=9500000,220000,IF(J3321&lt;=10000000,110000,0))),0)</f>
        <v/>
      </c>
      <c r="N3321" s="16">
        <f>IF(D3321=1,IF(J3321&lt;=9000000,50000,IF(J3321&lt;=9500000,40000,IF(J3321&lt;=10000000,20000,0))),0)</f>
        <v/>
      </c>
      <c r="O3321" s="16">
        <f>MAX(0,ROUNDDOWN(J3321-G3321-K3321-L3321-E3321*380000-F3321*630000-H3321,-3))</f>
        <v/>
      </c>
      <c r="P3321" s="16">
        <f>MAX(0,ROUNDDOWN(J3321-G3321-430000-M3321-E3321*330000-F3321*450000-I3321,-3))</f>
        <v/>
      </c>
      <c r="Q3321" s="16">
        <f>50000+N3321+E3321*50000+F3321*180000</f>
        <v/>
      </c>
      <c r="R3321" s="16">
        <f>IF(P3321&lt;=2000000,MIN(Q3321,P3321),MAX(Q3321-(P3321-2000000),50000))*0.05</f>
        <v/>
      </c>
      <c r="S3321" s="16">
        <f>MAX(0,P3321*0.1-R3321)</f>
        <v/>
      </c>
      <c r="T3321" s="16">
        <f>Q3321+MAX(0,K3321-480000)</f>
        <v/>
      </c>
      <c r="U3321" s="16">
        <f>P3321-T3321</f>
        <v/>
      </c>
      <c r="V3321" s="17">
        <f>IF(U3321&lt;0,0,LOOKUP(U3321,{0,1950001,3300001,6950001,9000001,18000001,40000001},{0.05,0.1,0.2,0.23,0.33,0.4,0.45}))</f>
        <v/>
      </c>
      <c r="W3321" s="18">
        <f>IF(U3321&lt;0,0.9,0.9-V3321*1.021)</f>
        <v/>
      </c>
      <c r="X3321" s="16">
        <f>ROUNDDOWN(S3321*0.2/W3321+2000,0)</f>
        <v/>
      </c>
      <c r="Y3321" s="17">
        <f>IF(O3321&lt;=0,0,LOOKUP(O3321,{0,1950001,3300001,6950001,9000001,18000001,40000001},{0.05,0.1,0.2,0.23,0.33,0.4,0.45}))</f>
        <v/>
      </c>
    </row>
    <row r="3322">
      <c r="A3322" t="inlineStr">
        <is>
          <t>1万円刻み</t>
        </is>
      </c>
      <c r="B3322" s="16">
        <f>'3_1万円刻み'!$A$710</f>
        <v/>
      </c>
      <c r="C3322" t="n">
        <v>2026</v>
      </c>
      <c r="D3322" t="n">
        <v>0</v>
      </c>
      <c r="E3322" t="n">
        <v>0</v>
      </c>
      <c r="F3322" t="n">
        <v>0</v>
      </c>
      <c r="G3322" s="16">
        <f>ROUND(MIN(B3322/12,650000)*12*0.0915+MIN(B3322/12,1390000)*12*(0.0504+0)+B3322*0.005,0)</f>
        <v/>
      </c>
      <c r="H3322" t="n">
        <v>0</v>
      </c>
      <c r="I3322" t="n">
        <v>0</v>
      </c>
      <c r="J3322" s="16">
        <f>IF(C3322=2026,IF(B3322&lt;741000,0,IF(B3322&lt;2191000,B3322-740000,IF(B3322&lt;2193000,1451000,IF(B3322&lt;2196000,1453000,IF(B3322&lt;2200000,1456000,IF(B3322&lt;3600000,ROUNDDOWN(B3322/4,-3)*2.8-80000,IF(B3322&lt;6600000,ROUNDDOWN(B3322/4,-3)*3.2-440000,IF(B3322&lt;8500000,ROUNDDOWN(B3322*0.9,0)-1100000,B3322-1950000)))))))),IF(B3322&lt;651000,0,IF(B3322&lt;1900000,B3322-650000,IF(B3322&lt;3600000,ROUNDDOWN(B3322/4,-3)*2.8-80000,IF(B3322&lt;6600000,ROUNDDOWN(B3322/4,-3)*3.2-440000,IF(B3322&lt;8500000,ROUNDDOWN(B3322*0.9,0)-1100000,B3322-1950000))))))</f>
        <v/>
      </c>
      <c r="K3322" s="16">
        <f>IF(J3322&gt;23500000,NA(),IF(C3322=2026,IF(J3322&lt;=4890000,1040000,IF(J3322&lt;=6550000,670000,620000)),IF(J3322&lt;=1320000,950000,IF(J3322&lt;=3360000,880000,IF(J3322&lt;=4890000,680000,IF(J3322&lt;=6550000,630000,580000))))))</f>
        <v/>
      </c>
      <c r="L3322" s="16">
        <f>IF(D3322=1,IF(J3322&lt;=9000000,380000,IF(J3322&lt;=9500000,260000,IF(J3322&lt;=10000000,130000,0))),0)</f>
        <v/>
      </c>
      <c r="M3322" s="16">
        <f>IF(D3322=1,IF(J3322&lt;=9000000,330000,IF(J3322&lt;=9500000,220000,IF(J3322&lt;=10000000,110000,0))),0)</f>
        <v/>
      </c>
      <c r="N3322" s="16">
        <f>IF(D3322=1,IF(J3322&lt;=9000000,50000,IF(J3322&lt;=9500000,40000,IF(J3322&lt;=10000000,20000,0))),0)</f>
        <v/>
      </c>
      <c r="O3322" s="16">
        <f>MAX(0,ROUNDDOWN(J3322-G3322-K3322-L3322-E3322*380000-F3322*630000-H3322,-3))</f>
        <v/>
      </c>
      <c r="P3322" s="16">
        <f>MAX(0,ROUNDDOWN(J3322-G3322-430000-M3322-E3322*330000-F3322*450000-I3322,-3))</f>
        <v/>
      </c>
      <c r="Q3322" s="16">
        <f>50000+N3322+E3322*50000+F3322*180000</f>
        <v/>
      </c>
      <c r="R3322" s="16">
        <f>IF(P3322&lt;=2000000,MIN(Q3322,P3322),MAX(Q3322-(P3322-2000000),50000))*0.05</f>
        <v/>
      </c>
      <c r="S3322" s="16">
        <f>MAX(0,P3322*0.1-R3322)</f>
        <v/>
      </c>
      <c r="T3322" s="16">
        <f>Q3322+MAX(0,K3322-480000)</f>
        <v/>
      </c>
      <c r="U3322" s="16">
        <f>P3322-T3322</f>
        <v/>
      </c>
      <c r="V3322" s="17">
        <f>IF(U3322&lt;0,0,LOOKUP(U3322,{0,1950001,3300001,6950001,9000001,18000001,40000001},{0.05,0.1,0.2,0.23,0.33,0.4,0.45}))</f>
        <v/>
      </c>
      <c r="W3322" s="18">
        <f>IF(U3322&lt;0,0.9,0.9-V3322*1.021)</f>
        <v/>
      </c>
      <c r="X3322" s="16">
        <f>ROUNDDOWN(S3322*0.2/W3322+2000,0)</f>
        <v/>
      </c>
      <c r="Y3322" s="17">
        <f>IF(O3322&lt;=0,0,LOOKUP(O3322,{0,1950001,3300001,6950001,9000001,18000001,40000001},{0.05,0.1,0.2,0.23,0.33,0.4,0.45}))</f>
        <v/>
      </c>
    </row>
    <row r="3323">
      <c r="A3323" t="inlineStr">
        <is>
          <t>1万円刻み</t>
        </is>
      </c>
      <c r="B3323" s="16">
        <f>'3_1万円刻み'!$A$710</f>
        <v/>
      </c>
      <c r="C3323" t="n">
        <v>2025</v>
      </c>
      <c r="D3323" t="n">
        <v>1</v>
      </c>
      <c r="E3323" t="n">
        <v>0</v>
      </c>
      <c r="F3323" t="n">
        <v>0</v>
      </c>
      <c r="G3323" s="16">
        <f>ROUND(MIN(B3323/12,650000)*12*0.0915+MIN(B3323/12,1390000)*12*(0.0504+0)+B3323*0.005,0)</f>
        <v/>
      </c>
      <c r="H3323" t="n">
        <v>0</v>
      </c>
      <c r="I3323" t="n">
        <v>0</v>
      </c>
      <c r="J3323" s="16">
        <f>IF(C3323=2026,IF(B3323&lt;741000,0,IF(B3323&lt;2191000,B3323-740000,IF(B3323&lt;2193000,1451000,IF(B3323&lt;2196000,1453000,IF(B3323&lt;2200000,1456000,IF(B3323&lt;3600000,ROUNDDOWN(B3323/4,-3)*2.8-80000,IF(B3323&lt;6600000,ROUNDDOWN(B3323/4,-3)*3.2-440000,IF(B3323&lt;8500000,ROUNDDOWN(B3323*0.9,0)-1100000,B3323-1950000)))))))),IF(B3323&lt;651000,0,IF(B3323&lt;1900000,B3323-650000,IF(B3323&lt;3600000,ROUNDDOWN(B3323/4,-3)*2.8-80000,IF(B3323&lt;6600000,ROUNDDOWN(B3323/4,-3)*3.2-440000,IF(B3323&lt;8500000,ROUNDDOWN(B3323*0.9,0)-1100000,B3323-1950000))))))</f>
        <v/>
      </c>
      <c r="K3323" s="16">
        <f>IF(J3323&gt;23500000,NA(),IF(C3323=2026,IF(J3323&lt;=4890000,1040000,IF(J3323&lt;=6550000,670000,620000)),IF(J3323&lt;=1320000,950000,IF(J3323&lt;=3360000,880000,IF(J3323&lt;=4890000,680000,IF(J3323&lt;=6550000,630000,580000))))))</f>
        <v/>
      </c>
      <c r="L3323" s="16">
        <f>IF(D3323=1,IF(J3323&lt;=9000000,380000,IF(J3323&lt;=9500000,260000,IF(J3323&lt;=10000000,130000,0))),0)</f>
        <v/>
      </c>
      <c r="M3323" s="16">
        <f>IF(D3323=1,IF(J3323&lt;=9000000,330000,IF(J3323&lt;=9500000,220000,IF(J3323&lt;=10000000,110000,0))),0)</f>
        <v/>
      </c>
      <c r="N3323" s="16">
        <f>IF(D3323=1,IF(J3323&lt;=9000000,50000,IF(J3323&lt;=9500000,40000,IF(J3323&lt;=10000000,20000,0))),0)</f>
        <v/>
      </c>
      <c r="O3323" s="16">
        <f>MAX(0,ROUNDDOWN(J3323-G3323-K3323-L3323-E3323*380000-F3323*630000-H3323,-3))</f>
        <v/>
      </c>
      <c r="P3323" s="16">
        <f>MAX(0,ROUNDDOWN(J3323-G3323-430000-M3323-E3323*330000-F3323*450000-I3323,-3))</f>
        <v/>
      </c>
      <c r="Q3323" s="16">
        <f>50000+N3323+E3323*50000+F3323*180000</f>
        <v/>
      </c>
      <c r="R3323" s="16">
        <f>IF(P3323&lt;=2000000,MIN(Q3323,P3323),MAX(Q3323-(P3323-2000000),50000))*0.05</f>
        <v/>
      </c>
      <c r="S3323" s="16">
        <f>MAX(0,P3323*0.1-R3323)</f>
        <v/>
      </c>
      <c r="T3323" s="16">
        <f>Q3323+MAX(0,K3323-480000)</f>
        <v/>
      </c>
      <c r="U3323" s="16">
        <f>P3323-T3323</f>
        <v/>
      </c>
      <c r="V3323" s="17">
        <f>IF(U3323&lt;0,0,LOOKUP(U3323,{0,1950001,3300001,6950001,9000001,18000001,40000001},{0.05,0.1,0.2,0.23,0.33,0.4,0.45}))</f>
        <v/>
      </c>
      <c r="W3323" s="18">
        <f>IF(U3323&lt;0,0.9,0.9-V3323*1.021)</f>
        <v/>
      </c>
      <c r="X3323" s="16">
        <f>ROUNDDOWN(S3323*0.2/W3323+2000,0)</f>
        <v/>
      </c>
      <c r="Y3323" s="17">
        <f>IF(O3323&lt;=0,0,LOOKUP(O3323,{0,1950001,3300001,6950001,9000001,18000001,40000001},{0.05,0.1,0.2,0.23,0.33,0.4,0.45}))</f>
        <v/>
      </c>
    </row>
    <row r="3324">
      <c r="A3324" t="inlineStr">
        <is>
          <t>1万円刻み</t>
        </is>
      </c>
      <c r="B3324" s="16">
        <f>'3_1万円刻み'!$A$710</f>
        <v/>
      </c>
      <c r="C3324" t="n">
        <v>2026</v>
      </c>
      <c r="D3324" t="n">
        <v>1</v>
      </c>
      <c r="E3324" t="n">
        <v>0</v>
      </c>
      <c r="F3324" t="n">
        <v>0</v>
      </c>
      <c r="G3324" s="16">
        <f>ROUND(MIN(B3324/12,650000)*12*0.0915+MIN(B3324/12,1390000)*12*(0.0504+0)+B3324*0.005,0)</f>
        <v/>
      </c>
      <c r="H3324" t="n">
        <v>0</v>
      </c>
      <c r="I3324" t="n">
        <v>0</v>
      </c>
      <c r="J3324" s="16">
        <f>IF(C3324=2026,IF(B3324&lt;741000,0,IF(B3324&lt;2191000,B3324-740000,IF(B3324&lt;2193000,1451000,IF(B3324&lt;2196000,1453000,IF(B3324&lt;2200000,1456000,IF(B3324&lt;3600000,ROUNDDOWN(B3324/4,-3)*2.8-80000,IF(B3324&lt;6600000,ROUNDDOWN(B3324/4,-3)*3.2-440000,IF(B3324&lt;8500000,ROUNDDOWN(B3324*0.9,0)-1100000,B3324-1950000)))))))),IF(B3324&lt;651000,0,IF(B3324&lt;1900000,B3324-650000,IF(B3324&lt;3600000,ROUNDDOWN(B3324/4,-3)*2.8-80000,IF(B3324&lt;6600000,ROUNDDOWN(B3324/4,-3)*3.2-440000,IF(B3324&lt;8500000,ROUNDDOWN(B3324*0.9,0)-1100000,B3324-1950000))))))</f>
        <v/>
      </c>
      <c r="K3324" s="16">
        <f>IF(J3324&gt;23500000,NA(),IF(C3324=2026,IF(J3324&lt;=4890000,1040000,IF(J3324&lt;=6550000,670000,620000)),IF(J3324&lt;=1320000,950000,IF(J3324&lt;=3360000,880000,IF(J3324&lt;=4890000,680000,IF(J3324&lt;=6550000,630000,580000))))))</f>
        <v/>
      </c>
      <c r="L3324" s="16">
        <f>IF(D3324=1,IF(J3324&lt;=9000000,380000,IF(J3324&lt;=9500000,260000,IF(J3324&lt;=10000000,130000,0))),0)</f>
        <v/>
      </c>
      <c r="M3324" s="16">
        <f>IF(D3324=1,IF(J3324&lt;=9000000,330000,IF(J3324&lt;=9500000,220000,IF(J3324&lt;=10000000,110000,0))),0)</f>
        <v/>
      </c>
      <c r="N3324" s="16">
        <f>IF(D3324=1,IF(J3324&lt;=9000000,50000,IF(J3324&lt;=9500000,40000,IF(J3324&lt;=10000000,20000,0))),0)</f>
        <v/>
      </c>
      <c r="O3324" s="16">
        <f>MAX(0,ROUNDDOWN(J3324-G3324-K3324-L3324-E3324*380000-F3324*630000-H3324,-3))</f>
        <v/>
      </c>
      <c r="P3324" s="16">
        <f>MAX(0,ROUNDDOWN(J3324-G3324-430000-M3324-E3324*330000-F3324*450000-I3324,-3))</f>
        <v/>
      </c>
      <c r="Q3324" s="16">
        <f>50000+N3324+E3324*50000+F3324*180000</f>
        <v/>
      </c>
      <c r="R3324" s="16">
        <f>IF(P3324&lt;=2000000,MIN(Q3324,P3324),MAX(Q3324-(P3324-2000000),50000))*0.05</f>
        <v/>
      </c>
      <c r="S3324" s="16">
        <f>MAX(0,P3324*0.1-R3324)</f>
        <v/>
      </c>
      <c r="T3324" s="16">
        <f>Q3324+MAX(0,K3324-480000)</f>
        <v/>
      </c>
      <c r="U3324" s="16">
        <f>P3324-T3324</f>
        <v/>
      </c>
      <c r="V3324" s="17">
        <f>IF(U3324&lt;0,0,LOOKUP(U3324,{0,1950001,3300001,6950001,9000001,18000001,40000001},{0.05,0.1,0.2,0.23,0.33,0.4,0.45}))</f>
        <v/>
      </c>
      <c r="W3324" s="18">
        <f>IF(U3324&lt;0,0.9,0.9-V3324*1.021)</f>
        <v/>
      </c>
      <c r="X3324" s="16">
        <f>ROUNDDOWN(S3324*0.2/W3324+2000,0)</f>
        <v/>
      </c>
      <c r="Y3324" s="17">
        <f>IF(O3324&lt;=0,0,LOOKUP(O3324,{0,1950001,3300001,6950001,9000001,18000001,40000001},{0.05,0.1,0.2,0.23,0.33,0.4,0.45}))</f>
        <v/>
      </c>
    </row>
    <row r="3325">
      <c r="A3325" t="inlineStr">
        <is>
          <t>1万円刻み</t>
        </is>
      </c>
      <c r="B3325" s="16">
        <f>'3_1万円刻み'!$A$711</f>
        <v/>
      </c>
      <c r="C3325" t="n">
        <v>2025</v>
      </c>
      <c r="D3325" t="n">
        <v>0</v>
      </c>
      <c r="E3325" t="n">
        <v>0</v>
      </c>
      <c r="F3325" t="n">
        <v>0</v>
      </c>
      <c r="G3325" s="16">
        <f>ROUND(MIN(B3325/12,650000)*12*0.0915+MIN(B3325/12,1390000)*12*(0.0504+0)+B3325*0.005,0)</f>
        <v/>
      </c>
      <c r="H3325" t="n">
        <v>0</v>
      </c>
      <c r="I3325" t="n">
        <v>0</v>
      </c>
      <c r="J3325" s="16">
        <f>IF(C3325=2026,IF(B3325&lt;741000,0,IF(B3325&lt;2191000,B3325-740000,IF(B3325&lt;2193000,1451000,IF(B3325&lt;2196000,1453000,IF(B3325&lt;2200000,1456000,IF(B3325&lt;3600000,ROUNDDOWN(B3325/4,-3)*2.8-80000,IF(B3325&lt;6600000,ROUNDDOWN(B3325/4,-3)*3.2-440000,IF(B3325&lt;8500000,ROUNDDOWN(B3325*0.9,0)-1100000,B3325-1950000)))))))),IF(B3325&lt;651000,0,IF(B3325&lt;1900000,B3325-650000,IF(B3325&lt;3600000,ROUNDDOWN(B3325/4,-3)*2.8-80000,IF(B3325&lt;6600000,ROUNDDOWN(B3325/4,-3)*3.2-440000,IF(B3325&lt;8500000,ROUNDDOWN(B3325*0.9,0)-1100000,B3325-1950000))))))</f>
        <v/>
      </c>
      <c r="K3325" s="16">
        <f>IF(J3325&gt;23500000,NA(),IF(C3325=2026,IF(J3325&lt;=4890000,1040000,IF(J3325&lt;=6550000,670000,620000)),IF(J3325&lt;=1320000,950000,IF(J3325&lt;=3360000,880000,IF(J3325&lt;=4890000,680000,IF(J3325&lt;=6550000,630000,580000))))))</f>
        <v/>
      </c>
      <c r="L3325" s="16">
        <f>IF(D3325=1,IF(J3325&lt;=9000000,380000,IF(J3325&lt;=9500000,260000,IF(J3325&lt;=10000000,130000,0))),0)</f>
        <v/>
      </c>
      <c r="M3325" s="16">
        <f>IF(D3325=1,IF(J3325&lt;=9000000,330000,IF(J3325&lt;=9500000,220000,IF(J3325&lt;=10000000,110000,0))),0)</f>
        <v/>
      </c>
      <c r="N3325" s="16">
        <f>IF(D3325=1,IF(J3325&lt;=9000000,50000,IF(J3325&lt;=9500000,40000,IF(J3325&lt;=10000000,20000,0))),0)</f>
        <v/>
      </c>
      <c r="O3325" s="16">
        <f>MAX(0,ROUNDDOWN(J3325-G3325-K3325-L3325-E3325*380000-F3325*630000-H3325,-3))</f>
        <v/>
      </c>
      <c r="P3325" s="16">
        <f>MAX(0,ROUNDDOWN(J3325-G3325-430000-M3325-E3325*330000-F3325*450000-I3325,-3))</f>
        <v/>
      </c>
      <c r="Q3325" s="16">
        <f>50000+N3325+E3325*50000+F3325*180000</f>
        <v/>
      </c>
      <c r="R3325" s="16">
        <f>IF(P3325&lt;=2000000,MIN(Q3325,P3325),MAX(Q3325-(P3325-2000000),50000))*0.05</f>
        <v/>
      </c>
      <c r="S3325" s="16">
        <f>MAX(0,P3325*0.1-R3325)</f>
        <v/>
      </c>
      <c r="T3325" s="16">
        <f>Q3325+MAX(0,K3325-480000)</f>
        <v/>
      </c>
      <c r="U3325" s="16">
        <f>P3325-T3325</f>
        <v/>
      </c>
      <c r="V3325" s="17">
        <f>IF(U3325&lt;0,0,LOOKUP(U3325,{0,1950001,3300001,6950001,9000001,18000001,40000001},{0.05,0.1,0.2,0.23,0.33,0.4,0.45}))</f>
        <v/>
      </c>
      <c r="W3325" s="18">
        <f>IF(U3325&lt;0,0.9,0.9-V3325*1.021)</f>
        <v/>
      </c>
      <c r="X3325" s="16">
        <f>ROUNDDOWN(S3325*0.2/W3325+2000,0)</f>
        <v/>
      </c>
      <c r="Y3325" s="17">
        <f>IF(O3325&lt;=0,0,LOOKUP(O3325,{0,1950001,3300001,6950001,9000001,18000001,40000001},{0.05,0.1,0.2,0.23,0.33,0.4,0.45}))</f>
        <v/>
      </c>
    </row>
    <row r="3326">
      <c r="A3326" t="inlineStr">
        <is>
          <t>1万円刻み</t>
        </is>
      </c>
      <c r="B3326" s="16">
        <f>'3_1万円刻み'!$A$711</f>
        <v/>
      </c>
      <c r="C3326" t="n">
        <v>2026</v>
      </c>
      <c r="D3326" t="n">
        <v>0</v>
      </c>
      <c r="E3326" t="n">
        <v>0</v>
      </c>
      <c r="F3326" t="n">
        <v>0</v>
      </c>
      <c r="G3326" s="16">
        <f>ROUND(MIN(B3326/12,650000)*12*0.0915+MIN(B3326/12,1390000)*12*(0.0504+0)+B3326*0.005,0)</f>
        <v/>
      </c>
      <c r="H3326" t="n">
        <v>0</v>
      </c>
      <c r="I3326" t="n">
        <v>0</v>
      </c>
      <c r="J3326" s="16">
        <f>IF(C3326=2026,IF(B3326&lt;741000,0,IF(B3326&lt;2191000,B3326-740000,IF(B3326&lt;2193000,1451000,IF(B3326&lt;2196000,1453000,IF(B3326&lt;2200000,1456000,IF(B3326&lt;3600000,ROUNDDOWN(B3326/4,-3)*2.8-80000,IF(B3326&lt;6600000,ROUNDDOWN(B3326/4,-3)*3.2-440000,IF(B3326&lt;8500000,ROUNDDOWN(B3326*0.9,0)-1100000,B3326-1950000)))))))),IF(B3326&lt;651000,0,IF(B3326&lt;1900000,B3326-650000,IF(B3326&lt;3600000,ROUNDDOWN(B3326/4,-3)*2.8-80000,IF(B3326&lt;6600000,ROUNDDOWN(B3326/4,-3)*3.2-440000,IF(B3326&lt;8500000,ROUNDDOWN(B3326*0.9,0)-1100000,B3326-1950000))))))</f>
        <v/>
      </c>
      <c r="K3326" s="16">
        <f>IF(J3326&gt;23500000,NA(),IF(C3326=2026,IF(J3326&lt;=4890000,1040000,IF(J3326&lt;=6550000,670000,620000)),IF(J3326&lt;=1320000,950000,IF(J3326&lt;=3360000,880000,IF(J3326&lt;=4890000,680000,IF(J3326&lt;=6550000,630000,580000))))))</f>
        <v/>
      </c>
      <c r="L3326" s="16">
        <f>IF(D3326=1,IF(J3326&lt;=9000000,380000,IF(J3326&lt;=9500000,260000,IF(J3326&lt;=10000000,130000,0))),0)</f>
        <v/>
      </c>
      <c r="M3326" s="16">
        <f>IF(D3326=1,IF(J3326&lt;=9000000,330000,IF(J3326&lt;=9500000,220000,IF(J3326&lt;=10000000,110000,0))),0)</f>
        <v/>
      </c>
      <c r="N3326" s="16">
        <f>IF(D3326=1,IF(J3326&lt;=9000000,50000,IF(J3326&lt;=9500000,40000,IF(J3326&lt;=10000000,20000,0))),0)</f>
        <v/>
      </c>
      <c r="O3326" s="16">
        <f>MAX(0,ROUNDDOWN(J3326-G3326-K3326-L3326-E3326*380000-F3326*630000-H3326,-3))</f>
        <v/>
      </c>
      <c r="P3326" s="16">
        <f>MAX(0,ROUNDDOWN(J3326-G3326-430000-M3326-E3326*330000-F3326*450000-I3326,-3))</f>
        <v/>
      </c>
      <c r="Q3326" s="16">
        <f>50000+N3326+E3326*50000+F3326*180000</f>
        <v/>
      </c>
      <c r="R3326" s="16">
        <f>IF(P3326&lt;=2000000,MIN(Q3326,P3326),MAX(Q3326-(P3326-2000000),50000))*0.05</f>
        <v/>
      </c>
      <c r="S3326" s="16">
        <f>MAX(0,P3326*0.1-R3326)</f>
        <v/>
      </c>
      <c r="T3326" s="16">
        <f>Q3326+MAX(0,K3326-480000)</f>
        <v/>
      </c>
      <c r="U3326" s="16">
        <f>P3326-T3326</f>
        <v/>
      </c>
      <c r="V3326" s="17">
        <f>IF(U3326&lt;0,0,LOOKUP(U3326,{0,1950001,3300001,6950001,9000001,18000001,40000001},{0.05,0.1,0.2,0.23,0.33,0.4,0.45}))</f>
        <v/>
      </c>
      <c r="W3326" s="18">
        <f>IF(U3326&lt;0,0.9,0.9-V3326*1.021)</f>
        <v/>
      </c>
      <c r="X3326" s="16">
        <f>ROUNDDOWN(S3326*0.2/W3326+2000,0)</f>
        <v/>
      </c>
      <c r="Y3326" s="17">
        <f>IF(O3326&lt;=0,0,LOOKUP(O3326,{0,1950001,3300001,6950001,9000001,18000001,40000001},{0.05,0.1,0.2,0.23,0.33,0.4,0.45}))</f>
        <v/>
      </c>
    </row>
    <row r="3327">
      <c r="A3327" t="inlineStr">
        <is>
          <t>1万円刻み</t>
        </is>
      </c>
      <c r="B3327" s="16">
        <f>'3_1万円刻み'!$A$711</f>
        <v/>
      </c>
      <c r="C3327" t="n">
        <v>2025</v>
      </c>
      <c r="D3327" t="n">
        <v>1</v>
      </c>
      <c r="E3327" t="n">
        <v>0</v>
      </c>
      <c r="F3327" t="n">
        <v>0</v>
      </c>
      <c r="G3327" s="16">
        <f>ROUND(MIN(B3327/12,650000)*12*0.0915+MIN(B3327/12,1390000)*12*(0.0504+0)+B3327*0.005,0)</f>
        <v/>
      </c>
      <c r="H3327" t="n">
        <v>0</v>
      </c>
      <c r="I3327" t="n">
        <v>0</v>
      </c>
      <c r="J3327" s="16">
        <f>IF(C3327=2026,IF(B3327&lt;741000,0,IF(B3327&lt;2191000,B3327-740000,IF(B3327&lt;2193000,1451000,IF(B3327&lt;2196000,1453000,IF(B3327&lt;2200000,1456000,IF(B3327&lt;3600000,ROUNDDOWN(B3327/4,-3)*2.8-80000,IF(B3327&lt;6600000,ROUNDDOWN(B3327/4,-3)*3.2-440000,IF(B3327&lt;8500000,ROUNDDOWN(B3327*0.9,0)-1100000,B3327-1950000)))))))),IF(B3327&lt;651000,0,IF(B3327&lt;1900000,B3327-650000,IF(B3327&lt;3600000,ROUNDDOWN(B3327/4,-3)*2.8-80000,IF(B3327&lt;6600000,ROUNDDOWN(B3327/4,-3)*3.2-440000,IF(B3327&lt;8500000,ROUNDDOWN(B3327*0.9,0)-1100000,B3327-1950000))))))</f>
        <v/>
      </c>
      <c r="K3327" s="16">
        <f>IF(J3327&gt;23500000,NA(),IF(C3327=2026,IF(J3327&lt;=4890000,1040000,IF(J3327&lt;=6550000,670000,620000)),IF(J3327&lt;=1320000,950000,IF(J3327&lt;=3360000,880000,IF(J3327&lt;=4890000,680000,IF(J3327&lt;=6550000,630000,580000))))))</f>
        <v/>
      </c>
      <c r="L3327" s="16">
        <f>IF(D3327=1,IF(J3327&lt;=9000000,380000,IF(J3327&lt;=9500000,260000,IF(J3327&lt;=10000000,130000,0))),0)</f>
        <v/>
      </c>
      <c r="M3327" s="16">
        <f>IF(D3327=1,IF(J3327&lt;=9000000,330000,IF(J3327&lt;=9500000,220000,IF(J3327&lt;=10000000,110000,0))),0)</f>
        <v/>
      </c>
      <c r="N3327" s="16">
        <f>IF(D3327=1,IF(J3327&lt;=9000000,50000,IF(J3327&lt;=9500000,40000,IF(J3327&lt;=10000000,20000,0))),0)</f>
        <v/>
      </c>
      <c r="O3327" s="16">
        <f>MAX(0,ROUNDDOWN(J3327-G3327-K3327-L3327-E3327*380000-F3327*630000-H3327,-3))</f>
        <v/>
      </c>
      <c r="P3327" s="16">
        <f>MAX(0,ROUNDDOWN(J3327-G3327-430000-M3327-E3327*330000-F3327*450000-I3327,-3))</f>
        <v/>
      </c>
      <c r="Q3327" s="16">
        <f>50000+N3327+E3327*50000+F3327*180000</f>
        <v/>
      </c>
      <c r="R3327" s="16">
        <f>IF(P3327&lt;=2000000,MIN(Q3327,P3327),MAX(Q3327-(P3327-2000000),50000))*0.05</f>
        <v/>
      </c>
      <c r="S3327" s="16">
        <f>MAX(0,P3327*0.1-R3327)</f>
        <v/>
      </c>
      <c r="T3327" s="16">
        <f>Q3327+MAX(0,K3327-480000)</f>
        <v/>
      </c>
      <c r="U3327" s="16">
        <f>P3327-T3327</f>
        <v/>
      </c>
      <c r="V3327" s="17">
        <f>IF(U3327&lt;0,0,LOOKUP(U3327,{0,1950001,3300001,6950001,9000001,18000001,40000001},{0.05,0.1,0.2,0.23,0.33,0.4,0.45}))</f>
        <v/>
      </c>
      <c r="W3327" s="18">
        <f>IF(U3327&lt;0,0.9,0.9-V3327*1.021)</f>
        <v/>
      </c>
      <c r="X3327" s="16">
        <f>ROUNDDOWN(S3327*0.2/W3327+2000,0)</f>
        <v/>
      </c>
      <c r="Y3327" s="17">
        <f>IF(O3327&lt;=0,0,LOOKUP(O3327,{0,1950001,3300001,6950001,9000001,18000001,40000001},{0.05,0.1,0.2,0.23,0.33,0.4,0.45}))</f>
        <v/>
      </c>
    </row>
    <row r="3328">
      <c r="A3328" t="inlineStr">
        <is>
          <t>1万円刻み</t>
        </is>
      </c>
      <c r="B3328" s="16">
        <f>'3_1万円刻み'!$A$711</f>
        <v/>
      </c>
      <c r="C3328" t="n">
        <v>2026</v>
      </c>
      <c r="D3328" t="n">
        <v>1</v>
      </c>
      <c r="E3328" t="n">
        <v>0</v>
      </c>
      <c r="F3328" t="n">
        <v>0</v>
      </c>
      <c r="G3328" s="16">
        <f>ROUND(MIN(B3328/12,650000)*12*0.0915+MIN(B3328/12,1390000)*12*(0.0504+0)+B3328*0.005,0)</f>
        <v/>
      </c>
      <c r="H3328" t="n">
        <v>0</v>
      </c>
      <c r="I3328" t="n">
        <v>0</v>
      </c>
      <c r="J3328" s="16">
        <f>IF(C3328=2026,IF(B3328&lt;741000,0,IF(B3328&lt;2191000,B3328-740000,IF(B3328&lt;2193000,1451000,IF(B3328&lt;2196000,1453000,IF(B3328&lt;2200000,1456000,IF(B3328&lt;3600000,ROUNDDOWN(B3328/4,-3)*2.8-80000,IF(B3328&lt;6600000,ROUNDDOWN(B3328/4,-3)*3.2-440000,IF(B3328&lt;8500000,ROUNDDOWN(B3328*0.9,0)-1100000,B3328-1950000)))))))),IF(B3328&lt;651000,0,IF(B3328&lt;1900000,B3328-650000,IF(B3328&lt;3600000,ROUNDDOWN(B3328/4,-3)*2.8-80000,IF(B3328&lt;6600000,ROUNDDOWN(B3328/4,-3)*3.2-440000,IF(B3328&lt;8500000,ROUNDDOWN(B3328*0.9,0)-1100000,B3328-1950000))))))</f>
        <v/>
      </c>
      <c r="K3328" s="16">
        <f>IF(J3328&gt;23500000,NA(),IF(C3328=2026,IF(J3328&lt;=4890000,1040000,IF(J3328&lt;=6550000,670000,620000)),IF(J3328&lt;=1320000,950000,IF(J3328&lt;=3360000,880000,IF(J3328&lt;=4890000,680000,IF(J3328&lt;=6550000,630000,580000))))))</f>
        <v/>
      </c>
      <c r="L3328" s="16">
        <f>IF(D3328=1,IF(J3328&lt;=9000000,380000,IF(J3328&lt;=9500000,260000,IF(J3328&lt;=10000000,130000,0))),0)</f>
        <v/>
      </c>
      <c r="M3328" s="16">
        <f>IF(D3328=1,IF(J3328&lt;=9000000,330000,IF(J3328&lt;=9500000,220000,IF(J3328&lt;=10000000,110000,0))),0)</f>
        <v/>
      </c>
      <c r="N3328" s="16">
        <f>IF(D3328=1,IF(J3328&lt;=9000000,50000,IF(J3328&lt;=9500000,40000,IF(J3328&lt;=10000000,20000,0))),0)</f>
        <v/>
      </c>
      <c r="O3328" s="16">
        <f>MAX(0,ROUNDDOWN(J3328-G3328-K3328-L3328-E3328*380000-F3328*630000-H3328,-3))</f>
        <v/>
      </c>
      <c r="P3328" s="16">
        <f>MAX(0,ROUNDDOWN(J3328-G3328-430000-M3328-E3328*330000-F3328*450000-I3328,-3))</f>
        <v/>
      </c>
      <c r="Q3328" s="16">
        <f>50000+N3328+E3328*50000+F3328*180000</f>
        <v/>
      </c>
      <c r="R3328" s="16">
        <f>IF(P3328&lt;=2000000,MIN(Q3328,P3328),MAX(Q3328-(P3328-2000000),50000))*0.05</f>
        <v/>
      </c>
      <c r="S3328" s="16">
        <f>MAX(0,P3328*0.1-R3328)</f>
        <v/>
      </c>
      <c r="T3328" s="16">
        <f>Q3328+MAX(0,K3328-480000)</f>
        <v/>
      </c>
      <c r="U3328" s="16">
        <f>P3328-T3328</f>
        <v/>
      </c>
      <c r="V3328" s="17">
        <f>IF(U3328&lt;0,0,LOOKUP(U3328,{0,1950001,3300001,6950001,9000001,18000001,40000001},{0.05,0.1,0.2,0.23,0.33,0.4,0.45}))</f>
        <v/>
      </c>
      <c r="W3328" s="18">
        <f>IF(U3328&lt;0,0.9,0.9-V3328*1.021)</f>
        <v/>
      </c>
      <c r="X3328" s="16">
        <f>ROUNDDOWN(S3328*0.2/W3328+2000,0)</f>
        <v/>
      </c>
      <c r="Y3328" s="17">
        <f>IF(O3328&lt;=0,0,LOOKUP(O3328,{0,1950001,3300001,6950001,9000001,18000001,40000001},{0.05,0.1,0.2,0.23,0.33,0.4,0.45}))</f>
        <v/>
      </c>
    </row>
    <row r="3329">
      <c r="A3329" t="inlineStr">
        <is>
          <t>1万円刻み</t>
        </is>
      </c>
      <c r="B3329" s="16">
        <f>'3_1万円刻み'!$A$712</f>
        <v/>
      </c>
      <c r="C3329" t="n">
        <v>2025</v>
      </c>
      <c r="D3329" t="n">
        <v>0</v>
      </c>
      <c r="E3329" t="n">
        <v>0</v>
      </c>
      <c r="F3329" t="n">
        <v>0</v>
      </c>
      <c r="G3329" s="16">
        <f>ROUND(MIN(B3329/12,650000)*12*0.0915+MIN(B3329/12,1390000)*12*(0.0504+0)+B3329*0.005,0)</f>
        <v/>
      </c>
      <c r="H3329" t="n">
        <v>0</v>
      </c>
      <c r="I3329" t="n">
        <v>0</v>
      </c>
      <c r="J3329" s="16">
        <f>IF(C3329=2026,IF(B3329&lt;741000,0,IF(B3329&lt;2191000,B3329-740000,IF(B3329&lt;2193000,1451000,IF(B3329&lt;2196000,1453000,IF(B3329&lt;2200000,1456000,IF(B3329&lt;3600000,ROUNDDOWN(B3329/4,-3)*2.8-80000,IF(B3329&lt;6600000,ROUNDDOWN(B3329/4,-3)*3.2-440000,IF(B3329&lt;8500000,ROUNDDOWN(B3329*0.9,0)-1100000,B3329-1950000)))))))),IF(B3329&lt;651000,0,IF(B3329&lt;1900000,B3329-650000,IF(B3329&lt;3600000,ROUNDDOWN(B3329/4,-3)*2.8-80000,IF(B3329&lt;6600000,ROUNDDOWN(B3329/4,-3)*3.2-440000,IF(B3329&lt;8500000,ROUNDDOWN(B3329*0.9,0)-1100000,B3329-1950000))))))</f>
        <v/>
      </c>
      <c r="K3329" s="16">
        <f>IF(J3329&gt;23500000,NA(),IF(C3329=2026,IF(J3329&lt;=4890000,1040000,IF(J3329&lt;=6550000,670000,620000)),IF(J3329&lt;=1320000,950000,IF(J3329&lt;=3360000,880000,IF(J3329&lt;=4890000,680000,IF(J3329&lt;=6550000,630000,580000))))))</f>
        <v/>
      </c>
      <c r="L3329" s="16">
        <f>IF(D3329=1,IF(J3329&lt;=9000000,380000,IF(J3329&lt;=9500000,260000,IF(J3329&lt;=10000000,130000,0))),0)</f>
        <v/>
      </c>
      <c r="M3329" s="16">
        <f>IF(D3329=1,IF(J3329&lt;=9000000,330000,IF(J3329&lt;=9500000,220000,IF(J3329&lt;=10000000,110000,0))),0)</f>
        <v/>
      </c>
      <c r="N3329" s="16">
        <f>IF(D3329=1,IF(J3329&lt;=9000000,50000,IF(J3329&lt;=9500000,40000,IF(J3329&lt;=10000000,20000,0))),0)</f>
        <v/>
      </c>
      <c r="O3329" s="16">
        <f>MAX(0,ROUNDDOWN(J3329-G3329-K3329-L3329-E3329*380000-F3329*630000-H3329,-3))</f>
        <v/>
      </c>
      <c r="P3329" s="16">
        <f>MAX(0,ROUNDDOWN(J3329-G3329-430000-M3329-E3329*330000-F3329*450000-I3329,-3))</f>
        <v/>
      </c>
      <c r="Q3329" s="16">
        <f>50000+N3329+E3329*50000+F3329*180000</f>
        <v/>
      </c>
      <c r="R3329" s="16">
        <f>IF(P3329&lt;=2000000,MIN(Q3329,P3329),MAX(Q3329-(P3329-2000000),50000))*0.05</f>
        <v/>
      </c>
      <c r="S3329" s="16">
        <f>MAX(0,P3329*0.1-R3329)</f>
        <v/>
      </c>
      <c r="T3329" s="16">
        <f>Q3329+MAX(0,K3329-480000)</f>
        <v/>
      </c>
      <c r="U3329" s="16">
        <f>P3329-T3329</f>
        <v/>
      </c>
      <c r="V3329" s="17">
        <f>IF(U3329&lt;0,0,LOOKUP(U3329,{0,1950001,3300001,6950001,9000001,18000001,40000001},{0.05,0.1,0.2,0.23,0.33,0.4,0.45}))</f>
        <v/>
      </c>
      <c r="W3329" s="18">
        <f>IF(U3329&lt;0,0.9,0.9-V3329*1.021)</f>
        <v/>
      </c>
      <c r="X3329" s="16">
        <f>ROUNDDOWN(S3329*0.2/W3329+2000,0)</f>
        <v/>
      </c>
      <c r="Y3329" s="17">
        <f>IF(O3329&lt;=0,0,LOOKUP(O3329,{0,1950001,3300001,6950001,9000001,18000001,40000001},{0.05,0.1,0.2,0.23,0.33,0.4,0.45}))</f>
        <v/>
      </c>
    </row>
    <row r="3330">
      <c r="A3330" t="inlineStr">
        <is>
          <t>1万円刻み</t>
        </is>
      </c>
      <c r="B3330" s="16">
        <f>'3_1万円刻み'!$A$712</f>
        <v/>
      </c>
      <c r="C3330" t="n">
        <v>2026</v>
      </c>
      <c r="D3330" t="n">
        <v>0</v>
      </c>
      <c r="E3330" t="n">
        <v>0</v>
      </c>
      <c r="F3330" t="n">
        <v>0</v>
      </c>
      <c r="G3330" s="16">
        <f>ROUND(MIN(B3330/12,650000)*12*0.0915+MIN(B3330/12,1390000)*12*(0.0504+0)+B3330*0.005,0)</f>
        <v/>
      </c>
      <c r="H3330" t="n">
        <v>0</v>
      </c>
      <c r="I3330" t="n">
        <v>0</v>
      </c>
      <c r="J3330" s="16">
        <f>IF(C3330=2026,IF(B3330&lt;741000,0,IF(B3330&lt;2191000,B3330-740000,IF(B3330&lt;2193000,1451000,IF(B3330&lt;2196000,1453000,IF(B3330&lt;2200000,1456000,IF(B3330&lt;3600000,ROUNDDOWN(B3330/4,-3)*2.8-80000,IF(B3330&lt;6600000,ROUNDDOWN(B3330/4,-3)*3.2-440000,IF(B3330&lt;8500000,ROUNDDOWN(B3330*0.9,0)-1100000,B3330-1950000)))))))),IF(B3330&lt;651000,0,IF(B3330&lt;1900000,B3330-650000,IF(B3330&lt;3600000,ROUNDDOWN(B3330/4,-3)*2.8-80000,IF(B3330&lt;6600000,ROUNDDOWN(B3330/4,-3)*3.2-440000,IF(B3330&lt;8500000,ROUNDDOWN(B3330*0.9,0)-1100000,B3330-1950000))))))</f>
        <v/>
      </c>
      <c r="K3330" s="16">
        <f>IF(J3330&gt;23500000,NA(),IF(C3330=2026,IF(J3330&lt;=4890000,1040000,IF(J3330&lt;=6550000,670000,620000)),IF(J3330&lt;=1320000,950000,IF(J3330&lt;=3360000,880000,IF(J3330&lt;=4890000,680000,IF(J3330&lt;=6550000,630000,580000))))))</f>
        <v/>
      </c>
      <c r="L3330" s="16">
        <f>IF(D3330=1,IF(J3330&lt;=9000000,380000,IF(J3330&lt;=9500000,260000,IF(J3330&lt;=10000000,130000,0))),0)</f>
        <v/>
      </c>
      <c r="M3330" s="16">
        <f>IF(D3330=1,IF(J3330&lt;=9000000,330000,IF(J3330&lt;=9500000,220000,IF(J3330&lt;=10000000,110000,0))),0)</f>
        <v/>
      </c>
      <c r="N3330" s="16">
        <f>IF(D3330=1,IF(J3330&lt;=9000000,50000,IF(J3330&lt;=9500000,40000,IF(J3330&lt;=10000000,20000,0))),0)</f>
        <v/>
      </c>
      <c r="O3330" s="16">
        <f>MAX(0,ROUNDDOWN(J3330-G3330-K3330-L3330-E3330*380000-F3330*630000-H3330,-3))</f>
        <v/>
      </c>
      <c r="P3330" s="16">
        <f>MAX(0,ROUNDDOWN(J3330-G3330-430000-M3330-E3330*330000-F3330*450000-I3330,-3))</f>
        <v/>
      </c>
      <c r="Q3330" s="16">
        <f>50000+N3330+E3330*50000+F3330*180000</f>
        <v/>
      </c>
      <c r="R3330" s="16">
        <f>IF(P3330&lt;=2000000,MIN(Q3330,P3330),MAX(Q3330-(P3330-2000000),50000))*0.05</f>
        <v/>
      </c>
      <c r="S3330" s="16">
        <f>MAX(0,P3330*0.1-R3330)</f>
        <v/>
      </c>
      <c r="T3330" s="16">
        <f>Q3330+MAX(0,K3330-480000)</f>
        <v/>
      </c>
      <c r="U3330" s="16">
        <f>P3330-T3330</f>
        <v/>
      </c>
      <c r="V3330" s="17">
        <f>IF(U3330&lt;0,0,LOOKUP(U3330,{0,1950001,3300001,6950001,9000001,18000001,40000001},{0.05,0.1,0.2,0.23,0.33,0.4,0.45}))</f>
        <v/>
      </c>
      <c r="W3330" s="18">
        <f>IF(U3330&lt;0,0.9,0.9-V3330*1.021)</f>
        <v/>
      </c>
      <c r="X3330" s="16">
        <f>ROUNDDOWN(S3330*0.2/W3330+2000,0)</f>
        <v/>
      </c>
      <c r="Y3330" s="17">
        <f>IF(O3330&lt;=0,0,LOOKUP(O3330,{0,1950001,3300001,6950001,9000001,18000001,40000001},{0.05,0.1,0.2,0.23,0.33,0.4,0.45}))</f>
        <v/>
      </c>
    </row>
    <row r="3331">
      <c r="A3331" t="inlineStr">
        <is>
          <t>1万円刻み</t>
        </is>
      </c>
      <c r="B3331" s="16">
        <f>'3_1万円刻み'!$A$712</f>
        <v/>
      </c>
      <c r="C3331" t="n">
        <v>2025</v>
      </c>
      <c r="D3331" t="n">
        <v>1</v>
      </c>
      <c r="E3331" t="n">
        <v>0</v>
      </c>
      <c r="F3331" t="n">
        <v>0</v>
      </c>
      <c r="G3331" s="16">
        <f>ROUND(MIN(B3331/12,650000)*12*0.0915+MIN(B3331/12,1390000)*12*(0.0504+0)+B3331*0.005,0)</f>
        <v/>
      </c>
      <c r="H3331" t="n">
        <v>0</v>
      </c>
      <c r="I3331" t="n">
        <v>0</v>
      </c>
      <c r="J3331" s="16">
        <f>IF(C3331=2026,IF(B3331&lt;741000,0,IF(B3331&lt;2191000,B3331-740000,IF(B3331&lt;2193000,1451000,IF(B3331&lt;2196000,1453000,IF(B3331&lt;2200000,1456000,IF(B3331&lt;3600000,ROUNDDOWN(B3331/4,-3)*2.8-80000,IF(B3331&lt;6600000,ROUNDDOWN(B3331/4,-3)*3.2-440000,IF(B3331&lt;8500000,ROUNDDOWN(B3331*0.9,0)-1100000,B3331-1950000)))))))),IF(B3331&lt;651000,0,IF(B3331&lt;1900000,B3331-650000,IF(B3331&lt;3600000,ROUNDDOWN(B3331/4,-3)*2.8-80000,IF(B3331&lt;6600000,ROUNDDOWN(B3331/4,-3)*3.2-440000,IF(B3331&lt;8500000,ROUNDDOWN(B3331*0.9,0)-1100000,B3331-1950000))))))</f>
        <v/>
      </c>
      <c r="K3331" s="16">
        <f>IF(J3331&gt;23500000,NA(),IF(C3331=2026,IF(J3331&lt;=4890000,1040000,IF(J3331&lt;=6550000,670000,620000)),IF(J3331&lt;=1320000,950000,IF(J3331&lt;=3360000,880000,IF(J3331&lt;=4890000,680000,IF(J3331&lt;=6550000,630000,580000))))))</f>
        <v/>
      </c>
      <c r="L3331" s="16">
        <f>IF(D3331=1,IF(J3331&lt;=9000000,380000,IF(J3331&lt;=9500000,260000,IF(J3331&lt;=10000000,130000,0))),0)</f>
        <v/>
      </c>
      <c r="M3331" s="16">
        <f>IF(D3331=1,IF(J3331&lt;=9000000,330000,IF(J3331&lt;=9500000,220000,IF(J3331&lt;=10000000,110000,0))),0)</f>
        <v/>
      </c>
      <c r="N3331" s="16">
        <f>IF(D3331=1,IF(J3331&lt;=9000000,50000,IF(J3331&lt;=9500000,40000,IF(J3331&lt;=10000000,20000,0))),0)</f>
        <v/>
      </c>
      <c r="O3331" s="16">
        <f>MAX(0,ROUNDDOWN(J3331-G3331-K3331-L3331-E3331*380000-F3331*630000-H3331,-3))</f>
        <v/>
      </c>
      <c r="P3331" s="16">
        <f>MAX(0,ROUNDDOWN(J3331-G3331-430000-M3331-E3331*330000-F3331*450000-I3331,-3))</f>
        <v/>
      </c>
      <c r="Q3331" s="16">
        <f>50000+N3331+E3331*50000+F3331*180000</f>
        <v/>
      </c>
      <c r="R3331" s="16">
        <f>IF(P3331&lt;=2000000,MIN(Q3331,P3331),MAX(Q3331-(P3331-2000000),50000))*0.05</f>
        <v/>
      </c>
      <c r="S3331" s="16">
        <f>MAX(0,P3331*0.1-R3331)</f>
        <v/>
      </c>
      <c r="T3331" s="16">
        <f>Q3331+MAX(0,K3331-480000)</f>
        <v/>
      </c>
      <c r="U3331" s="16">
        <f>P3331-T3331</f>
        <v/>
      </c>
      <c r="V3331" s="17">
        <f>IF(U3331&lt;0,0,LOOKUP(U3331,{0,1950001,3300001,6950001,9000001,18000001,40000001},{0.05,0.1,0.2,0.23,0.33,0.4,0.45}))</f>
        <v/>
      </c>
      <c r="W3331" s="18">
        <f>IF(U3331&lt;0,0.9,0.9-V3331*1.021)</f>
        <v/>
      </c>
      <c r="X3331" s="16">
        <f>ROUNDDOWN(S3331*0.2/W3331+2000,0)</f>
        <v/>
      </c>
      <c r="Y3331" s="17">
        <f>IF(O3331&lt;=0,0,LOOKUP(O3331,{0,1950001,3300001,6950001,9000001,18000001,40000001},{0.05,0.1,0.2,0.23,0.33,0.4,0.45}))</f>
        <v/>
      </c>
    </row>
    <row r="3332">
      <c r="A3332" t="inlineStr">
        <is>
          <t>1万円刻み</t>
        </is>
      </c>
      <c r="B3332" s="16">
        <f>'3_1万円刻み'!$A$712</f>
        <v/>
      </c>
      <c r="C3332" t="n">
        <v>2026</v>
      </c>
      <c r="D3332" t="n">
        <v>1</v>
      </c>
      <c r="E3332" t="n">
        <v>0</v>
      </c>
      <c r="F3332" t="n">
        <v>0</v>
      </c>
      <c r="G3332" s="16">
        <f>ROUND(MIN(B3332/12,650000)*12*0.0915+MIN(B3332/12,1390000)*12*(0.0504+0)+B3332*0.005,0)</f>
        <v/>
      </c>
      <c r="H3332" t="n">
        <v>0</v>
      </c>
      <c r="I3332" t="n">
        <v>0</v>
      </c>
      <c r="J3332" s="16">
        <f>IF(C3332=2026,IF(B3332&lt;741000,0,IF(B3332&lt;2191000,B3332-740000,IF(B3332&lt;2193000,1451000,IF(B3332&lt;2196000,1453000,IF(B3332&lt;2200000,1456000,IF(B3332&lt;3600000,ROUNDDOWN(B3332/4,-3)*2.8-80000,IF(B3332&lt;6600000,ROUNDDOWN(B3332/4,-3)*3.2-440000,IF(B3332&lt;8500000,ROUNDDOWN(B3332*0.9,0)-1100000,B3332-1950000)))))))),IF(B3332&lt;651000,0,IF(B3332&lt;1900000,B3332-650000,IF(B3332&lt;3600000,ROUNDDOWN(B3332/4,-3)*2.8-80000,IF(B3332&lt;6600000,ROUNDDOWN(B3332/4,-3)*3.2-440000,IF(B3332&lt;8500000,ROUNDDOWN(B3332*0.9,0)-1100000,B3332-1950000))))))</f>
        <v/>
      </c>
      <c r="K3332" s="16">
        <f>IF(J3332&gt;23500000,NA(),IF(C3332=2026,IF(J3332&lt;=4890000,1040000,IF(J3332&lt;=6550000,670000,620000)),IF(J3332&lt;=1320000,950000,IF(J3332&lt;=3360000,880000,IF(J3332&lt;=4890000,680000,IF(J3332&lt;=6550000,630000,580000))))))</f>
        <v/>
      </c>
      <c r="L3332" s="16">
        <f>IF(D3332=1,IF(J3332&lt;=9000000,380000,IF(J3332&lt;=9500000,260000,IF(J3332&lt;=10000000,130000,0))),0)</f>
        <v/>
      </c>
      <c r="M3332" s="16">
        <f>IF(D3332=1,IF(J3332&lt;=9000000,330000,IF(J3332&lt;=9500000,220000,IF(J3332&lt;=10000000,110000,0))),0)</f>
        <v/>
      </c>
      <c r="N3332" s="16">
        <f>IF(D3332=1,IF(J3332&lt;=9000000,50000,IF(J3332&lt;=9500000,40000,IF(J3332&lt;=10000000,20000,0))),0)</f>
        <v/>
      </c>
      <c r="O3332" s="16">
        <f>MAX(0,ROUNDDOWN(J3332-G3332-K3332-L3332-E3332*380000-F3332*630000-H3332,-3))</f>
        <v/>
      </c>
      <c r="P3332" s="16">
        <f>MAX(0,ROUNDDOWN(J3332-G3332-430000-M3332-E3332*330000-F3332*450000-I3332,-3))</f>
        <v/>
      </c>
      <c r="Q3332" s="16">
        <f>50000+N3332+E3332*50000+F3332*180000</f>
        <v/>
      </c>
      <c r="R3332" s="16">
        <f>IF(P3332&lt;=2000000,MIN(Q3332,P3332),MAX(Q3332-(P3332-2000000),50000))*0.05</f>
        <v/>
      </c>
      <c r="S3332" s="16">
        <f>MAX(0,P3332*0.1-R3332)</f>
        <v/>
      </c>
      <c r="T3332" s="16">
        <f>Q3332+MAX(0,K3332-480000)</f>
        <v/>
      </c>
      <c r="U3332" s="16">
        <f>P3332-T3332</f>
        <v/>
      </c>
      <c r="V3332" s="17">
        <f>IF(U3332&lt;0,0,LOOKUP(U3332,{0,1950001,3300001,6950001,9000001,18000001,40000001},{0.05,0.1,0.2,0.23,0.33,0.4,0.45}))</f>
        <v/>
      </c>
      <c r="W3332" s="18">
        <f>IF(U3332&lt;0,0.9,0.9-V3332*1.021)</f>
        <v/>
      </c>
      <c r="X3332" s="16">
        <f>ROUNDDOWN(S3332*0.2/W3332+2000,0)</f>
        <v/>
      </c>
      <c r="Y3332" s="17">
        <f>IF(O3332&lt;=0,0,LOOKUP(O3332,{0,1950001,3300001,6950001,9000001,18000001,40000001},{0.05,0.1,0.2,0.23,0.33,0.4,0.45}))</f>
        <v/>
      </c>
    </row>
    <row r="3333">
      <c r="A3333" t="inlineStr">
        <is>
          <t>1万円刻み</t>
        </is>
      </c>
      <c r="B3333" s="16">
        <f>'3_1万円刻み'!$A$713</f>
        <v/>
      </c>
      <c r="C3333" t="n">
        <v>2025</v>
      </c>
      <c r="D3333" t="n">
        <v>0</v>
      </c>
      <c r="E3333" t="n">
        <v>0</v>
      </c>
      <c r="F3333" t="n">
        <v>0</v>
      </c>
      <c r="G3333" s="16">
        <f>ROUND(MIN(B3333/12,650000)*12*0.0915+MIN(B3333/12,1390000)*12*(0.0504+0)+B3333*0.005,0)</f>
        <v/>
      </c>
      <c r="H3333" t="n">
        <v>0</v>
      </c>
      <c r="I3333" t="n">
        <v>0</v>
      </c>
      <c r="J3333" s="16">
        <f>IF(C3333=2026,IF(B3333&lt;741000,0,IF(B3333&lt;2191000,B3333-740000,IF(B3333&lt;2193000,1451000,IF(B3333&lt;2196000,1453000,IF(B3333&lt;2200000,1456000,IF(B3333&lt;3600000,ROUNDDOWN(B3333/4,-3)*2.8-80000,IF(B3333&lt;6600000,ROUNDDOWN(B3333/4,-3)*3.2-440000,IF(B3333&lt;8500000,ROUNDDOWN(B3333*0.9,0)-1100000,B3333-1950000)))))))),IF(B3333&lt;651000,0,IF(B3333&lt;1900000,B3333-650000,IF(B3333&lt;3600000,ROUNDDOWN(B3333/4,-3)*2.8-80000,IF(B3333&lt;6600000,ROUNDDOWN(B3333/4,-3)*3.2-440000,IF(B3333&lt;8500000,ROUNDDOWN(B3333*0.9,0)-1100000,B3333-1950000))))))</f>
        <v/>
      </c>
      <c r="K3333" s="16">
        <f>IF(J3333&gt;23500000,NA(),IF(C3333=2026,IF(J3333&lt;=4890000,1040000,IF(J3333&lt;=6550000,670000,620000)),IF(J3333&lt;=1320000,950000,IF(J3333&lt;=3360000,880000,IF(J3333&lt;=4890000,680000,IF(J3333&lt;=6550000,630000,580000))))))</f>
        <v/>
      </c>
      <c r="L3333" s="16">
        <f>IF(D3333=1,IF(J3333&lt;=9000000,380000,IF(J3333&lt;=9500000,260000,IF(J3333&lt;=10000000,130000,0))),0)</f>
        <v/>
      </c>
      <c r="M3333" s="16">
        <f>IF(D3333=1,IF(J3333&lt;=9000000,330000,IF(J3333&lt;=9500000,220000,IF(J3333&lt;=10000000,110000,0))),0)</f>
        <v/>
      </c>
      <c r="N3333" s="16">
        <f>IF(D3333=1,IF(J3333&lt;=9000000,50000,IF(J3333&lt;=9500000,40000,IF(J3333&lt;=10000000,20000,0))),0)</f>
        <v/>
      </c>
      <c r="O3333" s="16">
        <f>MAX(0,ROUNDDOWN(J3333-G3333-K3333-L3333-E3333*380000-F3333*630000-H3333,-3))</f>
        <v/>
      </c>
      <c r="P3333" s="16">
        <f>MAX(0,ROUNDDOWN(J3333-G3333-430000-M3333-E3333*330000-F3333*450000-I3333,-3))</f>
        <v/>
      </c>
      <c r="Q3333" s="16">
        <f>50000+N3333+E3333*50000+F3333*180000</f>
        <v/>
      </c>
      <c r="R3333" s="16">
        <f>IF(P3333&lt;=2000000,MIN(Q3333,P3333),MAX(Q3333-(P3333-2000000),50000))*0.05</f>
        <v/>
      </c>
      <c r="S3333" s="16">
        <f>MAX(0,P3333*0.1-R3333)</f>
        <v/>
      </c>
      <c r="T3333" s="16">
        <f>Q3333+MAX(0,K3333-480000)</f>
        <v/>
      </c>
      <c r="U3333" s="16">
        <f>P3333-T3333</f>
        <v/>
      </c>
      <c r="V3333" s="17">
        <f>IF(U3333&lt;0,0,LOOKUP(U3333,{0,1950001,3300001,6950001,9000001,18000001,40000001},{0.05,0.1,0.2,0.23,0.33,0.4,0.45}))</f>
        <v/>
      </c>
      <c r="W3333" s="18">
        <f>IF(U3333&lt;0,0.9,0.9-V3333*1.021)</f>
        <v/>
      </c>
      <c r="X3333" s="16">
        <f>ROUNDDOWN(S3333*0.2/W3333+2000,0)</f>
        <v/>
      </c>
      <c r="Y3333" s="17">
        <f>IF(O3333&lt;=0,0,LOOKUP(O3333,{0,1950001,3300001,6950001,9000001,18000001,40000001},{0.05,0.1,0.2,0.23,0.33,0.4,0.45}))</f>
        <v/>
      </c>
    </row>
    <row r="3334">
      <c r="A3334" t="inlineStr">
        <is>
          <t>1万円刻み</t>
        </is>
      </c>
      <c r="B3334" s="16">
        <f>'3_1万円刻み'!$A$713</f>
        <v/>
      </c>
      <c r="C3334" t="n">
        <v>2026</v>
      </c>
      <c r="D3334" t="n">
        <v>0</v>
      </c>
      <c r="E3334" t="n">
        <v>0</v>
      </c>
      <c r="F3334" t="n">
        <v>0</v>
      </c>
      <c r="G3334" s="16">
        <f>ROUND(MIN(B3334/12,650000)*12*0.0915+MIN(B3334/12,1390000)*12*(0.0504+0)+B3334*0.005,0)</f>
        <v/>
      </c>
      <c r="H3334" t="n">
        <v>0</v>
      </c>
      <c r="I3334" t="n">
        <v>0</v>
      </c>
      <c r="J3334" s="16">
        <f>IF(C3334=2026,IF(B3334&lt;741000,0,IF(B3334&lt;2191000,B3334-740000,IF(B3334&lt;2193000,1451000,IF(B3334&lt;2196000,1453000,IF(B3334&lt;2200000,1456000,IF(B3334&lt;3600000,ROUNDDOWN(B3334/4,-3)*2.8-80000,IF(B3334&lt;6600000,ROUNDDOWN(B3334/4,-3)*3.2-440000,IF(B3334&lt;8500000,ROUNDDOWN(B3334*0.9,0)-1100000,B3334-1950000)))))))),IF(B3334&lt;651000,0,IF(B3334&lt;1900000,B3334-650000,IF(B3334&lt;3600000,ROUNDDOWN(B3334/4,-3)*2.8-80000,IF(B3334&lt;6600000,ROUNDDOWN(B3334/4,-3)*3.2-440000,IF(B3334&lt;8500000,ROUNDDOWN(B3334*0.9,0)-1100000,B3334-1950000))))))</f>
        <v/>
      </c>
      <c r="K3334" s="16">
        <f>IF(J3334&gt;23500000,NA(),IF(C3334=2026,IF(J3334&lt;=4890000,1040000,IF(J3334&lt;=6550000,670000,620000)),IF(J3334&lt;=1320000,950000,IF(J3334&lt;=3360000,880000,IF(J3334&lt;=4890000,680000,IF(J3334&lt;=6550000,630000,580000))))))</f>
        <v/>
      </c>
      <c r="L3334" s="16">
        <f>IF(D3334=1,IF(J3334&lt;=9000000,380000,IF(J3334&lt;=9500000,260000,IF(J3334&lt;=10000000,130000,0))),0)</f>
        <v/>
      </c>
      <c r="M3334" s="16">
        <f>IF(D3334=1,IF(J3334&lt;=9000000,330000,IF(J3334&lt;=9500000,220000,IF(J3334&lt;=10000000,110000,0))),0)</f>
        <v/>
      </c>
      <c r="N3334" s="16">
        <f>IF(D3334=1,IF(J3334&lt;=9000000,50000,IF(J3334&lt;=9500000,40000,IF(J3334&lt;=10000000,20000,0))),0)</f>
        <v/>
      </c>
      <c r="O3334" s="16">
        <f>MAX(0,ROUNDDOWN(J3334-G3334-K3334-L3334-E3334*380000-F3334*630000-H3334,-3))</f>
        <v/>
      </c>
      <c r="P3334" s="16">
        <f>MAX(0,ROUNDDOWN(J3334-G3334-430000-M3334-E3334*330000-F3334*450000-I3334,-3))</f>
        <v/>
      </c>
      <c r="Q3334" s="16">
        <f>50000+N3334+E3334*50000+F3334*180000</f>
        <v/>
      </c>
      <c r="R3334" s="16">
        <f>IF(P3334&lt;=2000000,MIN(Q3334,P3334),MAX(Q3334-(P3334-2000000),50000))*0.05</f>
        <v/>
      </c>
      <c r="S3334" s="16">
        <f>MAX(0,P3334*0.1-R3334)</f>
        <v/>
      </c>
      <c r="T3334" s="16">
        <f>Q3334+MAX(0,K3334-480000)</f>
        <v/>
      </c>
      <c r="U3334" s="16">
        <f>P3334-T3334</f>
        <v/>
      </c>
      <c r="V3334" s="17">
        <f>IF(U3334&lt;0,0,LOOKUP(U3334,{0,1950001,3300001,6950001,9000001,18000001,40000001},{0.05,0.1,0.2,0.23,0.33,0.4,0.45}))</f>
        <v/>
      </c>
      <c r="W3334" s="18">
        <f>IF(U3334&lt;0,0.9,0.9-V3334*1.021)</f>
        <v/>
      </c>
      <c r="X3334" s="16">
        <f>ROUNDDOWN(S3334*0.2/W3334+2000,0)</f>
        <v/>
      </c>
      <c r="Y3334" s="17">
        <f>IF(O3334&lt;=0,0,LOOKUP(O3334,{0,1950001,3300001,6950001,9000001,18000001,40000001},{0.05,0.1,0.2,0.23,0.33,0.4,0.45}))</f>
        <v/>
      </c>
    </row>
    <row r="3335">
      <c r="A3335" t="inlineStr">
        <is>
          <t>1万円刻み</t>
        </is>
      </c>
      <c r="B3335" s="16">
        <f>'3_1万円刻み'!$A$713</f>
        <v/>
      </c>
      <c r="C3335" t="n">
        <v>2025</v>
      </c>
      <c r="D3335" t="n">
        <v>1</v>
      </c>
      <c r="E3335" t="n">
        <v>0</v>
      </c>
      <c r="F3335" t="n">
        <v>0</v>
      </c>
      <c r="G3335" s="16">
        <f>ROUND(MIN(B3335/12,650000)*12*0.0915+MIN(B3335/12,1390000)*12*(0.0504+0)+B3335*0.005,0)</f>
        <v/>
      </c>
      <c r="H3335" t="n">
        <v>0</v>
      </c>
      <c r="I3335" t="n">
        <v>0</v>
      </c>
      <c r="J3335" s="16">
        <f>IF(C3335=2026,IF(B3335&lt;741000,0,IF(B3335&lt;2191000,B3335-740000,IF(B3335&lt;2193000,1451000,IF(B3335&lt;2196000,1453000,IF(B3335&lt;2200000,1456000,IF(B3335&lt;3600000,ROUNDDOWN(B3335/4,-3)*2.8-80000,IF(B3335&lt;6600000,ROUNDDOWN(B3335/4,-3)*3.2-440000,IF(B3335&lt;8500000,ROUNDDOWN(B3335*0.9,0)-1100000,B3335-1950000)))))))),IF(B3335&lt;651000,0,IF(B3335&lt;1900000,B3335-650000,IF(B3335&lt;3600000,ROUNDDOWN(B3335/4,-3)*2.8-80000,IF(B3335&lt;6600000,ROUNDDOWN(B3335/4,-3)*3.2-440000,IF(B3335&lt;8500000,ROUNDDOWN(B3335*0.9,0)-1100000,B3335-1950000))))))</f>
        <v/>
      </c>
      <c r="K3335" s="16">
        <f>IF(J3335&gt;23500000,NA(),IF(C3335=2026,IF(J3335&lt;=4890000,1040000,IF(J3335&lt;=6550000,670000,620000)),IF(J3335&lt;=1320000,950000,IF(J3335&lt;=3360000,880000,IF(J3335&lt;=4890000,680000,IF(J3335&lt;=6550000,630000,580000))))))</f>
        <v/>
      </c>
      <c r="L3335" s="16">
        <f>IF(D3335=1,IF(J3335&lt;=9000000,380000,IF(J3335&lt;=9500000,260000,IF(J3335&lt;=10000000,130000,0))),0)</f>
        <v/>
      </c>
      <c r="M3335" s="16">
        <f>IF(D3335=1,IF(J3335&lt;=9000000,330000,IF(J3335&lt;=9500000,220000,IF(J3335&lt;=10000000,110000,0))),0)</f>
        <v/>
      </c>
      <c r="N3335" s="16">
        <f>IF(D3335=1,IF(J3335&lt;=9000000,50000,IF(J3335&lt;=9500000,40000,IF(J3335&lt;=10000000,20000,0))),0)</f>
        <v/>
      </c>
      <c r="O3335" s="16">
        <f>MAX(0,ROUNDDOWN(J3335-G3335-K3335-L3335-E3335*380000-F3335*630000-H3335,-3))</f>
        <v/>
      </c>
      <c r="P3335" s="16">
        <f>MAX(0,ROUNDDOWN(J3335-G3335-430000-M3335-E3335*330000-F3335*450000-I3335,-3))</f>
        <v/>
      </c>
      <c r="Q3335" s="16">
        <f>50000+N3335+E3335*50000+F3335*180000</f>
        <v/>
      </c>
      <c r="R3335" s="16">
        <f>IF(P3335&lt;=2000000,MIN(Q3335,P3335),MAX(Q3335-(P3335-2000000),50000))*0.05</f>
        <v/>
      </c>
      <c r="S3335" s="16">
        <f>MAX(0,P3335*0.1-R3335)</f>
        <v/>
      </c>
      <c r="T3335" s="16">
        <f>Q3335+MAX(0,K3335-480000)</f>
        <v/>
      </c>
      <c r="U3335" s="16">
        <f>P3335-T3335</f>
        <v/>
      </c>
      <c r="V3335" s="17">
        <f>IF(U3335&lt;0,0,LOOKUP(U3335,{0,1950001,3300001,6950001,9000001,18000001,40000001},{0.05,0.1,0.2,0.23,0.33,0.4,0.45}))</f>
        <v/>
      </c>
      <c r="W3335" s="18">
        <f>IF(U3335&lt;0,0.9,0.9-V3335*1.021)</f>
        <v/>
      </c>
      <c r="X3335" s="16">
        <f>ROUNDDOWN(S3335*0.2/W3335+2000,0)</f>
        <v/>
      </c>
      <c r="Y3335" s="17">
        <f>IF(O3335&lt;=0,0,LOOKUP(O3335,{0,1950001,3300001,6950001,9000001,18000001,40000001},{0.05,0.1,0.2,0.23,0.33,0.4,0.45}))</f>
        <v/>
      </c>
    </row>
    <row r="3336">
      <c r="A3336" t="inlineStr">
        <is>
          <t>1万円刻み</t>
        </is>
      </c>
      <c r="B3336" s="16">
        <f>'3_1万円刻み'!$A$713</f>
        <v/>
      </c>
      <c r="C3336" t="n">
        <v>2026</v>
      </c>
      <c r="D3336" t="n">
        <v>1</v>
      </c>
      <c r="E3336" t="n">
        <v>0</v>
      </c>
      <c r="F3336" t="n">
        <v>0</v>
      </c>
      <c r="G3336" s="16">
        <f>ROUND(MIN(B3336/12,650000)*12*0.0915+MIN(B3336/12,1390000)*12*(0.0504+0)+B3336*0.005,0)</f>
        <v/>
      </c>
      <c r="H3336" t="n">
        <v>0</v>
      </c>
      <c r="I3336" t="n">
        <v>0</v>
      </c>
      <c r="J3336" s="16">
        <f>IF(C3336=2026,IF(B3336&lt;741000,0,IF(B3336&lt;2191000,B3336-740000,IF(B3336&lt;2193000,1451000,IF(B3336&lt;2196000,1453000,IF(B3336&lt;2200000,1456000,IF(B3336&lt;3600000,ROUNDDOWN(B3336/4,-3)*2.8-80000,IF(B3336&lt;6600000,ROUNDDOWN(B3336/4,-3)*3.2-440000,IF(B3336&lt;8500000,ROUNDDOWN(B3336*0.9,0)-1100000,B3336-1950000)))))))),IF(B3336&lt;651000,0,IF(B3336&lt;1900000,B3336-650000,IF(B3336&lt;3600000,ROUNDDOWN(B3336/4,-3)*2.8-80000,IF(B3336&lt;6600000,ROUNDDOWN(B3336/4,-3)*3.2-440000,IF(B3336&lt;8500000,ROUNDDOWN(B3336*0.9,0)-1100000,B3336-1950000))))))</f>
        <v/>
      </c>
      <c r="K3336" s="16">
        <f>IF(J3336&gt;23500000,NA(),IF(C3336=2026,IF(J3336&lt;=4890000,1040000,IF(J3336&lt;=6550000,670000,620000)),IF(J3336&lt;=1320000,950000,IF(J3336&lt;=3360000,880000,IF(J3336&lt;=4890000,680000,IF(J3336&lt;=6550000,630000,580000))))))</f>
        <v/>
      </c>
      <c r="L3336" s="16">
        <f>IF(D3336=1,IF(J3336&lt;=9000000,380000,IF(J3336&lt;=9500000,260000,IF(J3336&lt;=10000000,130000,0))),0)</f>
        <v/>
      </c>
      <c r="M3336" s="16">
        <f>IF(D3336=1,IF(J3336&lt;=9000000,330000,IF(J3336&lt;=9500000,220000,IF(J3336&lt;=10000000,110000,0))),0)</f>
        <v/>
      </c>
      <c r="N3336" s="16">
        <f>IF(D3336=1,IF(J3336&lt;=9000000,50000,IF(J3336&lt;=9500000,40000,IF(J3336&lt;=10000000,20000,0))),0)</f>
        <v/>
      </c>
      <c r="O3336" s="16">
        <f>MAX(0,ROUNDDOWN(J3336-G3336-K3336-L3336-E3336*380000-F3336*630000-H3336,-3))</f>
        <v/>
      </c>
      <c r="P3336" s="16">
        <f>MAX(0,ROUNDDOWN(J3336-G3336-430000-M3336-E3336*330000-F3336*450000-I3336,-3))</f>
        <v/>
      </c>
      <c r="Q3336" s="16">
        <f>50000+N3336+E3336*50000+F3336*180000</f>
        <v/>
      </c>
      <c r="R3336" s="16">
        <f>IF(P3336&lt;=2000000,MIN(Q3336,P3336),MAX(Q3336-(P3336-2000000),50000))*0.05</f>
        <v/>
      </c>
      <c r="S3336" s="16">
        <f>MAX(0,P3336*0.1-R3336)</f>
        <v/>
      </c>
      <c r="T3336" s="16">
        <f>Q3336+MAX(0,K3336-480000)</f>
        <v/>
      </c>
      <c r="U3336" s="16">
        <f>P3336-T3336</f>
        <v/>
      </c>
      <c r="V3336" s="17">
        <f>IF(U3336&lt;0,0,LOOKUP(U3336,{0,1950001,3300001,6950001,9000001,18000001,40000001},{0.05,0.1,0.2,0.23,0.33,0.4,0.45}))</f>
        <v/>
      </c>
      <c r="W3336" s="18">
        <f>IF(U3336&lt;0,0.9,0.9-V3336*1.021)</f>
        <v/>
      </c>
      <c r="X3336" s="16">
        <f>ROUNDDOWN(S3336*0.2/W3336+2000,0)</f>
        <v/>
      </c>
      <c r="Y3336" s="17">
        <f>IF(O3336&lt;=0,0,LOOKUP(O3336,{0,1950001,3300001,6950001,9000001,18000001,40000001},{0.05,0.1,0.2,0.23,0.33,0.4,0.45}))</f>
        <v/>
      </c>
    </row>
    <row r="3337">
      <c r="A3337" t="inlineStr">
        <is>
          <t>1万円刻み</t>
        </is>
      </c>
      <c r="B3337" s="16">
        <f>'3_1万円刻み'!$A$714</f>
        <v/>
      </c>
      <c r="C3337" t="n">
        <v>2025</v>
      </c>
      <c r="D3337" t="n">
        <v>0</v>
      </c>
      <c r="E3337" t="n">
        <v>0</v>
      </c>
      <c r="F3337" t="n">
        <v>0</v>
      </c>
      <c r="G3337" s="16">
        <f>ROUND(MIN(B3337/12,650000)*12*0.0915+MIN(B3337/12,1390000)*12*(0.0504+0)+B3337*0.005,0)</f>
        <v/>
      </c>
      <c r="H3337" t="n">
        <v>0</v>
      </c>
      <c r="I3337" t="n">
        <v>0</v>
      </c>
      <c r="J3337" s="16">
        <f>IF(C3337=2026,IF(B3337&lt;741000,0,IF(B3337&lt;2191000,B3337-740000,IF(B3337&lt;2193000,1451000,IF(B3337&lt;2196000,1453000,IF(B3337&lt;2200000,1456000,IF(B3337&lt;3600000,ROUNDDOWN(B3337/4,-3)*2.8-80000,IF(B3337&lt;6600000,ROUNDDOWN(B3337/4,-3)*3.2-440000,IF(B3337&lt;8500000,ROUNDDOWN(B3337*0.9,0)-1100000,B3337-1950000)))))))),IF(B3337&lt;651000,0,IF(B3337&lt;1900000,B3337-650000,IF(B3337&lt;3600000,ROUNDDOWN(B3337/4,-3)*2.8-80000,IF(B3337&lt;6600000,ROUNDDOWN(B3337/4,-3)*3.2-440000,IF(B3337&lt;8500000,ROUNDDOWN(B3337*0.9,0)-1100000,B3337-1950000))))))</f>
        <v/>
      </c>
      <c r="K3337" s="16">
        <f>IF(J3337&gt;23500000,NA(),IF(C3337=2026,IF(J3337&lt;=4890000,1040000,IF(J3337&lt;=6550000,670000,620000)),IF(J3337&lt;=1320000,950000,IF(J3337&lt;=3360000,880000,IF(J3337&lt;=4890000,680000,IF(J3337&lt;=6550000,630000,580000))))))</f>
        <v/>
      </c>
      <c r="L3337" s="16">
        <f>IF(D3337=1,IF(J3337&lt;=9000000,380000,IF(J3337&lt;=9500000,260000,IF(J3337&lt;=10000000,130000,0))),0)</f>
        <v/>
      </c>
      <c r="M3337" s="16">
        <f>IF(D3337=1,IF(J3337&lt;=9000000,330000,IF(J3337&lt;=9500000,220000,IF(J3337&lt;=10000000,110000,0))),0)</f>
        <v/>
      </c>
      <c r="N3337" s="16">
        <f>IF(D3337=1,IF(J3337&lt;=9000000,50000,IF(J3337&lt;=9500000,40000,IF(J3337&lt;=10000000,20000,0))),0)</f>
        <v/>
      </c>
      <c r="O3337" s="16">
        <f>MAX(0,ROUNDDOWN(J3337-G3337-K3337-L3337-E3337*380000-F3337*630000-H3337,-3))</f>
        <v/>
      </c>
      <c r="P3337" s="16">
        <f>MAX(0,ROUNDDOWN(J3337-G3337-430000-M3337-E3337*330000-F3337*450000-I3337,-3))</f>
        <v/>
      </c>
      <c r="Q3337" s="16">
        <f>50000+N3337+E3337*50000+F3337*180000</f>
        <v/>
      </c>
      <c r="R3337" s="16">
        <f>IF(P3337&lt;=2000000,MIN(Q3337,P3337),MAX(Q3337-(P3337-2000000),50000))*0.05</f>
        <v/>
      </c>
      <c r="S3337" s="16">
        <f>MAX(0,P3337*0.1-R3337)</f>
        <v/>
      </c>
      <c r="T3337" s="16">
        <f>Q3337+MAX(0,K3337-480000)</f>
        <v/>
      </c>
      <c r="U3337" s="16">
        <f>P3337-T3337</f>
        <v/>
      </c>
      <c r="V3337" s="17">
        <f>IF(U3337&lt;0,0,LOOKUP(U3337,{0,1950001,3300001,6950001,9000001,18000001,40000001},{0.05,0.1,0.2,0.23,0.33,0.4,0.45}))</f>
        <v/>
      </c>
      <c r="W3337" s="18">
        <f>IF(U3337&lt;0,0.9,0.9-V3337*1.021)</f>
        <v/>
      </c>
      <c r="X3337" s="16">
        <f>ROUNDDOWN(S3337*0.2/W3337+2000,0)</f>
        <v/>
      </c>
      <c r="Y3337" s="17">
        <f>IF(O3337&lt;=0,0,LOOKUP(O3337,{0,1950001,3300001,6950001,9000001,18000001,40000001},{0.05,0.1,0.2,0.23,0.33,0.4,0.45}))</f>
        <v/>
      </c>
    </row>
    <row r="3338">
      <c r="A3338" t="inlineStr">
        <is>
          <t>1万円刻み</t>
        </is>
      </c>
      <c r="B3338" s="16">
        <f>'3_1万円刻み'!$A$714</f>
        <v/>
      </c>
      <c r="C3338" t="n">
        <v>2026</v>
      </c>
      <c r="D3338" t="n">
        <v>0</v>
      </c>
      <c r="E3338" t="n">
        <v>0</v>
      </c>
      <c r="F3338" t="n">
        <v>0</v>
      </c>
      <c r="G3338" s="16">
        <f>ROUND(MIN(B3338/12,650000)*12*0.0915+MIN(B3338/12,1390000)*12*(0.0504+0)+B3338*0.005,0)</f>
        <v/>
      </c>
      <c r="H3338" t="n">
        <v>0</v>
      </c>
      <c r="I3338" t="n">
        <v>0</v>
      </c>
      <c r="J3338" s="16">
        <f>IF(C3338=2026,IF(B3338&lt;741000,0,IF(B3338&lt;2191000,B3338-740000,IF(B3338&lt;2193000,1451000,IF(B3338&lt;2196000,1453000,IF(B3338&lt;2200000,1456000,IF(B3338&lt;3600000,ROUNDDOWN(B3338/4,-3)*2.8-80000,IF(B3338&lt;6600000,ROUNDDOWN(B3338/4,-3)*3.2-440000,IF(B3338&lt;8500000,ROUNDDOWN(B3338*0.9,0)-1100000,B3338-1950000)))))))),IF(B3338&lt;651000,0,IF(B3338&lt;1900000,B3338-650000,IF(B3338&lt;3600000,ROUNDDOWN(B3338/4,-3)*2.8-80000,IF(B3338&lt;6600000,ROUNDDOWN(B3338/4,-3)*3.2-440000,IF(B3338&lt;8500000,ROUNDDOWN(B3338*0.9,0)-1100000,B3338-1950000))))))</f>
        <v/>
      </c>
      <c r="K3338" s="16">
        <f>IF(J3338&gt;23500000,NA(),IF(C3338=2026,IF(J3338&lt;=4890000,1040000,IF(J3338&lt;=6550000,670000,620000)),IF(J3338&lt;=1320000,950000,IF(J3338&lt;=3360000,880000,IF(J3338&lt;=4890000,680000,IF(J3338&lt;=6550000,630000,580000))))))</f>
        <v/>
      </c>
      <c r="L3338" s="16">
        <f>IF(D3338=1,IF(J3338&lt;=9000000,380000,IF(J3338&lt;=9500000,260000,IF(J3338&lt;=10000000,130000,0))),0)</f>
        <v/>
      </c>
      <c r="M3338" s="16">
        <f>IF(D3338=1,IF(J3338&lt;=9000000,330000,IF(J3338&lt;=9500000,220000,IF(J3338&lt;=10000000,110000,0))),0)</f>
        <v/>
      </c>
      <c r="N3338" s="16">
        <f>IF(D3338=1,IF(J3338&lt;=9000000,50000,IF(J3338&lt;=9500000,40000,IF(J3338&lt;=10000000,20000,0))),0)</f>
        <v/>
      </c>
      <c r="O3338" s="16">
        <f>MAX(0,ROUNDDOWN(J3338-G3338-K3338-L3338-E3338*380000-F3338*630000-H3338,-3))</f>
        <v/>
      </c>
      <c r="P3338" s="16">
        <f>MAX(0,ROUNDDOWN(J3338-G3338-430000-M3338-E3338*330000-F3338*450000-I3338,-3))</f>
        <v/>
      </c>
      <c r="Q3338" s="16">
        <f>50000+N3338+E3338*50000+F3338*180000</f>
        <v/>
      </c>
      <c r="R3338" s="16">
        <f>IF(P3338&lt;=2000000,MIN(Q3338,P3338),MAX(Q3338-(P3338-2000000),50000))*0.05</f>
        <v/>
      </c>
      <c r="S3338" s="16">
        <f>MAX(0,P3338*0.1-R3338)</f>
        <v/>
      </c>
      <c r="T3338" s="16">
        <f>Q3338+MAX(0,K3338-480000)</f>
        <v/>
      </c>
      <c r="U3338" s="16">
        <f>P3338-T3338</f>
        <v/>
      </c>
      <c r="V3338" s="17">
        <f>IF(U3338&lt;0,0,LOOKUP(U3338,{0,1950001,3300001,6950001,9000001,18000001,40000001},{0.05,0.1,0.2,0.23,0.33,0.4,0.45}))</f>
        <v/>
      </c>
      <c r="W3338" s="18">
        <f>IF(U3338&lt;0,0.9,0.9-V3338*1.021)</f>
        <v/>
      </c>
      <c r="X3338" s="16">
        <f>ROUNDDOWN(S3338*0.2/W3338+2000,0)</f>
        <v/>
      </c>
      <c r="Y3338" s="17">
        <f>IF(O3338&lt;=0,0,LOOKUP(O3338,{0,1950001,3300001,6950001,9000001,18000001,40000001},{0.05,0.1,0.2,0.23,0.33,0.4,0.45}))</f>
        <v/>
      </c>
    </row>
    <row r="3339">
      <c r="A3339" t="inlineStr">
        <is>
          <t>1万円刻み</t>
        </is>
      </c>
      <c r="B3339" s="16">
        <f>'3_1万円刻み'!$A$714</f>
        <v/>
      </c>
      <c r="C3339" t="n">
        <v>2025</v>
      </c>
      <c r="D3339" t="n">
        <v>1</v>
      </c>
      <c r="E3339" t="n">
        <v>0</v>
      </c>
      <c r="F3339" t="n">
        <v>0</v>
      </c>
      <c r="G3339" s="16">
        <f>ROUND(MIN(B3339/12,650000)*12*0.0915+MIN(B3339/12,1390000)*12*(0.0504+0)+B3339*0.005,0)</f>
        <v/>
      </c>
      <c r="H3339" t="n">
        <v>0</v>
      </c>
      <c r="I3339" t="n">
        <v>0</v>
      </c>
      <c r="J3339" s="16">
        <f>IF(C3339=2026,IF(B3339&lt;741000,0,IF(B3339&lt;2191000,B3339-740000,IF(B3339&lt;2193000,1451000,IF(B3339&lt;2196000,1453000,IF(B3339&lt;2200000,1456000,IF(B3339&lt;3600000,ROUNDDOWN(B3339/4,-3)*2.8-80000,IF(B3339&lt;6600000,ROUNDDOWN(B3339/4,-3)*3.2-440000,IF(B3339&lt;8500000,ROUNDDOWN(B3339*0.9,0)-1100000,B3339-1950000)))))))),IF(B3339&lt;651000,0,IF(B3339&lt;1900000,B3339-650000,IF(B3339&lt;3600000,ROUNDDOWN(B3339/4,-3)*2.8-80000,IF(B3339&lt;6600000,ROUNDDOWN(B3339/4,-3)*3.2-440000,IF(B3339&lt;8500000,ROUNDDOWN(B3339*0.9,0)-1100000,B3339-1950000))))))</f>
        <v/>
      </c>
      <c r="K3339" s="16">
        <f>IF(J3339&gt;23500000,NA(),IF(C3339=2026,IF(J3339&lt;=4890000,1040000,IF(J3339&lt;=6550000,670000,620000)),IF(J3339&lt;=1320000,950000,IF(J3339&lt;=3360000,880000,IF(J3339&lt;=4890000,680000,IF(J3339&lt;=6550000,630000,580000))))))</f>
        <v/>
      </c>
      <c r="L3339" s="16">
        <f>IF(D3339=1,IF(J3339&lt;=9000000,380000,IF(J3339&lt;=9500000,260000,IF(J3339&lt;=10000000,130000,0))),0)</f>
        <v/>
      </c>
      <c r="M3339" s="16">
        <f>IF(D3339=1,IF(J3339&lt;=9000000,330000,IF(J3339&lt;=9500000,220000,IF(J3339&lt;=10000000,110000,0))),0)</f>
        <v/>
      </c>
      <c r="N3339" s="16">
        <f>IF(D3339=1,IF(J3339&lt;=9000000,50000,IF(J3339&lt;=9500000,40000,IF(J3339&lt;=10000000,20000,0))),0)</f>
        <v/>
      </c>
      <c r="O3339" s="16">
        <f>MAX(0,ROUNDDOWN(J3339-G3339-K3339-L3339-E3339*380000-F3339*630000-H3339,-3))</f>
        <v/>
      </c>
      <c r="P3339" s="16">
        <f>MAX(0,ROUNDDOWN(J3339-G3339-430000-M3339-E3339*330000-F3339*450000-I3339,-3))</f>
        <v/>
      </c>
      <c r="Q3339" s="16">
        <f>50000+N3339+E3339*50000+F3339*180000</f>
        <v/>
      </c>
      <c r="R3339" s="16">
        <f>IF(P3339&lt;=2000000,MIN(Q3339,P3339),MAX(Q3339-(P3339-2000000),50000))*0.05</f>
        <v/>
      </c>
      <c r="S3339" s="16">
        <f>MAX(0,P3339*0.1-R3339)</f>
        <v/>
      </c>
      <c r="T3339" s="16">
        <f>Q3339+MAX(0,K3339-480000)</f>
        <v/>
      </c>
      <c r="U3339" s="16">
        <f>P3339-T3339</f>
        <v/>
      </c>
      <c r="V3339" s="17">
        <f>IF(U3339&lt;0,0,LOOKUP(U3339,{0,1950001,3300001,6950001,9000001,18000001,40000001},{0.05,0.1,0.2,0.23,0.33,0.4,0.45}))</f>
        <v/>
      </c>
      <c r="W3339" s="18">
        <f>IF(U3339&lt;0,0.9,0.9-V3339*1.021)</f>
        <v/>
      </c>
      <c r="X3339" s="16">
        <f>ROUNDDOWN(S3339*0.2/W3339+2000,0)</f>
        <v/>
      </c>
      <c r="Y3339" s="17">
        <f>IF(O3339&lt;=0,0,LOOKUP(O3339,{0,1950001,3300001,6950001,9000001,18000001,40000001},{0.05,0.1,0.2,0.23,0.33,0.4,0.45}))</f>
        <v/>
      </c>
    </row>
    <row r="3340">
      <c r="A3340" t="inlineStr">
        <is>
          <t>1万円刻み</t>
        </is>
      </c>
      <c r="B3340" s="16">
        <f>'3_1万円刻み'!$A$714</f>
        <v/>
      </c>
      <c r="C3340" t="n">
        <v>2026</v>
      </c>
      <c r="D3340" t="n">
        <v>1</v>
      </c>
      <c r="E3340" t="n">
        <v>0</v>
      </c>
      <c r="F3340" t="n">
        <v>0</v>
      </c>
      <c r="G3340" s="16">
        <f>ROUND(MIN(B3340/12,650000)*12*0.0915+MIN(B3340/12,1390000)*12*(0.0504+0)+B3340*0.005,0)</f>
        <v/>
      </c>
      <c r="H3340" t="n">
        <v>0</v>
      </c>
      <c r="I3340" t="n">
        <v>0</v>
      </c>
      <c r="J3340" s="16">
        <f>IF(C3340=2026,IF(B3340&lt;741000,0,IF(B3340&lt;2191000,B3340-740000,IF(B3340&lt;2193000,1451000,IF(B3340&lt;2196000,1453000,IF(B3340&lt;2200000,1456000,IF(B3340&lt;3600000,ROUNDDOWN(B3340/4,-3)*2.8-80000,IF(B3340&lt;6600000,ROUNDDOWN(B3340/4,-3)*3.2-440000,IF(B3340&lt;8500000,ROUNDDOWN(B3340*0.9,0)-1100000,B3340-1950000)))))))),IF(B3340&lt;651000,0,IF(B3340&lt;1900000,B3340-650000,IF(B3340&lt;3600000,ROUNDDOWN(B3340/4,-3)*2.8-80000,IF(B3340&lt;6600000,ROUNDDOWN(B3340/4,-3)*3.2-440000,IF(B3340&lt;8500000,ROUNDDOWN(B3340*0.9,0)-1100000,B3340-1950000))))))</f>
        <v/>
      </c>
      <c r="K3340" s="16">
        <f>IF(J3340&gt;23500000,NA(),IF(C3340=2026,IF(J3340&lt;=4890000,1040000,IF(J3340&lt;=6550000,670000,620000)),IF(J3340&lt;=1320000,950000,IF(J3340&lt;=3360000,880000,IF(J3340&lt;=4890000,680000,IF(J3340&lt;=6550000,630000,580000))))))</f>
        <v/>
      </c>
      <c r="L3340" s="16">
        <f>IF(D3340=1,IF(J3340&lt;=9000000,380000,IF(J3340&lt;=9500000,260000,IF(J3340&lt;=10000000,130000,0))),0)</f>
        <v/>
      </c>
      <c r="M3340" s="16">
        <f>IF(D3340=1,IF(J3340&lt;=9000000,330000,IF(J3340&lt;=9500000,220000,IF(J3340&lt;=10000000,110000,0))),0)</f>
        <v/>
      </c>
      <c r="N3340" s="16">
        <f>IF(D3340=1,IF(J3340&lt;=9000000,50000,IF(J3340&lt;=9500000,40000,IF(J3340&lt;=10000000,20000,0))),0)</f>
        <v/>
      </c>
      <c r="O3340" s="16">
        <f>MAX(0,ROUNDDOWN(J3340-G3340-K3340-L3340-E3340*380000-F3340*630000-H3340,-3))</f>
        <v/>
      </c>
      <c r="P3340" s="16">
        <f>MAX(0,ROUNDDOWN(J3340-G3340-430000-M3340-E3340*330000-F3340*450000-I3340,-3))</f>
        <v/>
      </c>
      <c r="Q3340" s="16">
        <f>50000+N3340+E3340*50000+F3340*180000</f>
        <v/>
      </c>
      <c r="R3340" s="16">
        <f>IF(P3340&lt;=2000000,MIN(Q3340,P3340),MAX(Q3340-(P3340-2000000),50000))*0.05</f>
        <v/>
      </c>
      <c r="S3340" s="16">
        <f>MAX(0,P3340*0.1-R3340)</f>
        <v/>
      </c>
      <c r="T3340" s="16">
        <f>Q3340+MAX(0,K3340-480000)</f>
        <v/>
      </c>
      <c r="U3340" s="16">
        <f>P3340-T3340</f>
        <v/>
      </c>
      <c r="V3340" s="17">
        <f>IF(U3340&lt;0,0,LOOKUP(U3340,{0,1950001,3300001,6950001,9000001,18000001,40000001},{0.05,0.1,0.2,0.23,0.33,0.4,0.45}))</f>
        <v/>
      </c>
      <c r="W3340" s="18">
        <f>IF(U3340&lt;0,0.9,0.9-V3340*1.021)</f>
        <v/>
      </c>
      <c r="X3340" s="16">
        <f>ROUNDDOWN(S3340*0.2/W3340+2000,0)</f>
        <v/>
      </c>
      <c r="Y3340" s="17">
        <f>IF(O3340&lt;=0,0,LOOKUP(O3340,{0,1950001,3300001,6950001,9000001,18000001,40000001},{0.05,0.1,0.2,0.23,0.33,0.4,0.45}))</f>
        <v/>
      </c>
    </row>
    <row r="3341">
      <c r="A3341" t="inlineStr">
        <is>
          <t>1万円刻み</t>
        </is>
      </c>
      <c r="B3341" s="16">
        <f>'3_1万円刻み'!$A$715</f>
        <v/>
      </c>
      <c r="C3341" t="n">
        <v>2025</v>
      </c>
      <c r="D3341" t="n">
        <v>0</v>
      </c>
      <c r="E3341" t="n">
        <v>0</v>
      </c>
      <c r="F3341" t="n">
        <v>0</v>
      </c>
      <c r="G3341" s="16">
        <f>ROUND(MIN(B3341/12,650000)*12*0.0915+MIN(B3341/12,1390000)*12*(0.0504+0)+B3341*0.005,0)</f>
        <v/>
      </c>
      <c r="H3341" t="n">
        <v>0</v>
      </c>
      <c r="I3341" t="n">
        <v>0</v>
      </c>
      <c r="J3341" s="16">
        <f>IF(C3341=2026,IF(B3341&lt;741000,0,IF(B3341&lt;2191000,B3341-740000,IF(B3341&lt;2193000,1451000,IF(B3341&lt;2196000,1453000,IF(B3341&lt;2200000,1456000,IF(B3341&lt;3600000,ROUNDDOWN(B3341/4,-3)*2.8-80000,IF(B3341&lt;6600000,ROUNDDOWN(B3341/4,-3)*3.2-440000,IF(B3341&lt;8500000,ROUNDDOWN(B3341*0.9,0)-1100000,B3341-1950000)))))))),IF(B3341&lt;651000,0,IF(B3341&lt;1900000,B3341-650000,IF(B3341&lt;3600000,ROUNDDOWN(B3341/4,-3)*2.8-80000,IF(B3341&lt;6600000,ROUNDDOWN(B3341/4,-3)*3.2-440000,IF(B3341&lt;8500000,ROUNDDOWN(B3341*0.9,0)-1100000,B3341-1950000))))))</f>
        <v/>
      </c>
      <c r="K3341" s="16">
        <f>IF(J3341&gt;23500000,NA(),IF(C3341=2026,IF(J3341&lt;=4890000,1040000,IF(J3341&lt;=6550000,670000,620000)),IF(J3341&lt;=1320000,950000,IF(J3341&lt;=3360000,880000,IF(J3341&lt;=4890000,680000,IF(J3341&lt;=6550000,630000,580000))))))</f>
        <v/>
      </c>
      <c r="L3341" s="16">
        <f>IF(D3341=1,IF(J3341&lt;=9000000,380000,IF(J3341&lt;=9500000,260000,IF(J3341&lt;=10000000,130000,0))),0)</f>
        <v/>
      </c>
      <c r="M3341" s="16">
        <f>IF(D3341=1,IF(J3341&lt;=9000000,330000,IF(J3341&lt;=9500000,220000,IF(J3341&lt;=10000000,110000,0))),0)</f>
        <v/>
      </c>
      <c r="N3341" s="16">
        <f>IF(D3341=1,IF(J3341&lt;=9000000,50000,IF(J3341&lt;=9500000,40000,IF(J3341&lt;=10000000,20000,0))),0)</f>
        <v/>
      </c>
      <c r="O3341" s="16">
        <f>MAX(0,ROUNDDOWN(J3341-G3341-K3341-L3341-E3341*380000-F3341*630000-H3341,-3))</f>
        <v/>
      </c>
      <c r="P3341" s="16">
        <f>MAX(0,ROUNDDOWN(J3341-G3341-430000-M3341-E3341*330000-F3341*450000-I3341,-3))</f>
        <v/>
      </c>
      <c r="Q3341" s="16">
        <f>50000+N3341+E3341*50000+F3341*180000</f>
        <v/>
      </c>
      <c r="R3341" s="16">
        <f>IF(P3341&lt;=2000000,MIN(Q3341,P3341),MAX(Q3341-(P3341-2000000),50000))*0.05</f>
        <v/>
      </c>
      <c r="S3341" s="16">
        <f>MAX(0,P3341*0.1-R3341)</f>
        <v/>
      </c>
      <c r="T3341" s="16">
        <f>Q3341+MAX(0,K3341-480000)</f>
        <v/>
      </c>
      <c r="U3341" s="16">
        <f>P3341-T3341</f>
        <v/>
      </c>
      <c r="V3341" s="17">
        <f>IF(U3341&lt;0,0,LOOKUP(U3341,{0,1950001,3300001,6950001,9000001,18000001,40000001},{0.05,0.1,0.2,0.23,0.33,0.4,0.45}))</f>
        <v/>
      </c>
      <c r="W3341" s="18">
        <f>IF(U3341&lt;0,0.9,0.9-V3341*1.021)</f>
        <v/>
      </c>
      <c r="X3341" s="16">
        <f>ROUNDDOWN(S3341*0.2/W3341+2000,0)</f>
        <v/>
      </c>
      <c r="Y3341" s="17">
        <f>IF(O3341&lt;=0,0,LOOKUP(O3341,{0,1950001,3300001,6950001,9000001,18000001,40000001},{0.05,0.1,0.2,0.23,0.33,0.4,0.45}))</f>
        <v/>
      </c>
    </row>
    <row r="3342">
      <c r="A3342" t="inlineStr">
        <is>
          <t>1万円刻み</t>
        </is>
      </c>
      <c r="B3342" s="16">
        <f>'3_1万円刻み'!$A$715</f>
        <v/>
      </c>
      <c r="C3342" t="n">
        <v>2026</v>
      </c>
      <c r="D3342" t="n">
        <v>0</v>
      </c>
      <c r="E3342" t="n">
        <v>0</v>
      </c>
      <c r="F3342" t="n">
        <v>0</v>
      </c>
      <c r="G3342" s="16">
        <f>ROUND(MIN(B3342/12,650000)*12*0.0915+MIN(B3342/12,1390000)*12*(0.0504+0)+B3342*0.005,0)</f>
        <v/>
      </c>
      <c r="H3342" t="n">
        <v>0</v>
      </c>
      <c r="I3342" t="n">
        <v>0</v>
      </c>
      <c r="J3342" s="16">
        <f>IF(C3342=2026,IF(B3342&lt;741000,0,IF(B3342&lt;2191000,B3342-740000,IF(B3342&lt;2193000,1451000,IF(B3342&lt;2196000,1453000,IF(B3342&lt;2200000,1456000,IF(B3342&lt;3600000,ROUNDDOWN(B3342/4,-3)*2.8-80000,IF(B3342&lt;6600000,ROUNDDOWN(B3342/4,-3)*3.2-440000,IF(B3342&lt;8500000,ROUNDDOWN(B3342*0.9,0)-1100000,B3342-1950000)))))))),IF(B3342&lt;651000,0,IF(B3342&lt;1900000,B3342-650000,IF(B3342&lt;3600000,ROUNDDOWN(B3342/4,-3)*2.8-80000,IF(B3342&lt;6600000,ROUNDDOWN(B3342/4,-3)*3.2-440000,IF(B3342&lt;8500000,ROUNDDOWN(B3342*0.9,0)-1100000,B3342-1950000))))))</f>
        <v/>
      </c>
      <c r="K3342" s="16">
        <f>IF(J3342&gt;23500000,NA(),IF(C3342=2026,IF(J3342&lt;=4890000,1040000,IF(J3342&lt;=6550000,670000,620000)),IF(J3342&lt;=1320000,950000,IF(J3342&lt;=3360000,880000,IF(J3342&lt;=4890000,680000,IF(J3342&lt;=6550000,630000,580000))))))</f>
        <v/>
      </c>
      <c r="L3342" s="16">
        <f>IF(D3342=1,IF(J3342&lt;=9000000,380000,IF(J3342&lt;=9500000,260000,IF(J3342&lt;=10000000,130000,0))),0)</f>
        <v/>
      </c>
      <c r="M3342" s="16">
        <f>IF(D3342=1,IF(J3342&lt;=9000000,330000,IF(J3342&lt;=9500000,220000,IF(J3342&lt;=10000000,110000,0))),0)</f>
        <v/>
      </c>
      <c r="N3342" s="16">
        <f>IF(D3342=1,IF(J3342&lt;=9000000,50000,IF(J3342&lt;=9500000,40000,IF(J3342&lt;=10000000,20000,0))),0)</f>
        <v/>
      </c>
      <c r="O3342" s="16">
        <f>MAX(0,ROUNDDOWN(J3342-G3342-K3342-L3342-E3342*380000-F3342*630000-H3342,-3))</f>
        <v/>
      </c>
      <c r="P3342" s="16">
        <f>MAX(0,ROUNDDOWN(J3342-G3342-430000-M3342-E3342*330000-F3342*450000-I3342,-3))</f>
        <v/>
      </c>
      <c r="Q3342" s="16">
        <f>50000+N3342+E3342*50000+F3342*180000</f>
        <v/>
      </c>
      <c r="R3342" s="16">
        <f>IF(P3342&lt;=2000000,MIN(Q3342,P3342),MAX(Q3342-(P3342-2000000),50000))*0.05</f>
        <v/>
      </c>
      <c r="S3342" s="16">
        <f>MAX(0,P3342*0.1-R3342)</f>
        <v/>
      </c>
      <c r="T3342" s="16">
        <f>Q3342+MAX(0,K3342-480000)</f>
        <v/>
      </c>
      <c r="U3342" s="16">
        <f>P3342-T3342</f>
        <v/>
      </c>
      <c r="V3342" s="17">
        <f>IF(U3342&lt;0,0,LOOKUP(U3342,{0,1950001,3300001,6950001,9000001,18000001,40000001},{0.05,0.1,0.2,0.23,0.33,0.4,0.45}))</f>
        <v/>
      </c>
      <c r="W3342" s="18">
        <f>IF(U3342&lt;0,0.9,0.9-V3342*1.021)</f>
        <v/>
      </c>
      <c r="X3342" s="16">
        <f>ROUNDDOWN(S3342*0.2/W3342+2000,0)</f>
        <v/>
      </c>
      <c r="Y3342" s="17">
        <f>IF(O3342&lt;=0,0,LOOKUP(O3342,{0,1950001,3300001,6950001,9000001,18000001,40000001},{0.05,0.1,0.2,0.23,0.33,0.4,0.45}))</f>
        <v/>
      </c>
    </row>
    <row r="3343">
      <c r="A3343" t="inlineStr">
        <is>
          <t>1万円刻み</t>
        </is>
      </c>
      <c r="B3343" s="16">
        <f>'3_1万円刻み'!$A$715</f>
        <v/>
      </c>
      <c r="C3343" t="n">
        <v>2025</v>
      </c>
      <c r="D3343" t="n">
        <v>1</v>
      </c>
      <c r="E3343" t="n">
        <v>0</v>
      </c>
      <c r="F3343" t="n">
        <v>0</v>
      </c>
      <c r="G3343" s="16">
        <f>ROUND(MIN(B3343/12,650000)*12*0.0915+MIN(B3343/12,1390000)*12*(0.0504+0)+B3343*0.005,0)</f>
        <v/>
      </c>
      <c r="H3343" t="n">
        <v>0</v>
      </c>
      <c r="I3343" t="n">
        <v>0</v>
      </c>
      <c r="J3343" s="16">
        <f>IF(C3343=2026,IF(B3343&lt;741000,0,IF(B3343&lt;2191000,B3343-740000,IF(B3343&lt;2193000,1451000,IF(B3343&lt;2196000,1453000,IF(B3343&lt;2200000,1456000,IF(B3343&lt;3600000,ROUNDDOWN(B3343/4,-3)*2.8-80000,IF(B3343&lt;6600000,ROUNDDOWN(B3343/4,-3)*3.2-440000,IF(B3343&lt;8500000,ROUNDDOWN(B3343*0.9,0)-1100000,B3343-1950000)))))))),IF(B3343&lt;651000,0,IF(B3343&lt;1900000,B3343-650000,IF(B3343&lt;3600000,ROUNDDOWN(B3343/4,-3)*2.8-80000,IF(B3343&lt;6600000,ROUNDDOWN(B3343/4,-3)*3.2-440000,IF(B3343&lt;8500000,ROUNDDOWN(B3343*0.9,0)-1100000,B3343-1950000))))))</f>
        <v/>
      </c>
      <c r="K3343" s="16">
        <f>IF(J3343&gt;23500000,NA(),IF(C3343=2026,IF(J3343&lt;=4890000,1040000,IF(J3343&lt;=6550000,670000,620000)),IF(J3343&lt;=1320000,950000,IF(J3343&lt;=3360000,880000,IF(J3343&lt;=4890000,680000,IF(J3343&lt;=6550000,630000,580000))))))</f>
        <v/>
      </c>
      <c r="L3343" s="16">
        <f>IF(D3343=1,IF(J3343&lt;=9000000,380000,IF(J3343&lt;=9500000,260000,IF(J3343&lt;=10000000,130000,0))),0)</f>
        <v/>
      </c>
      <c r="M3343" s="16">
        <f>IF(D3343=1,IF(J3343&lt;=9000000,330000,IF(J3343&lt;=9500000,220000,IF(J3343&lt;=10000000,110000,0))),0)</f>
        <v/>
      </c>
      <c r="N3343" s="16">
        <f>IF(D3343=1,IF(J3343&lt;=9000000,50000,IF(J3343&lt;=9500000,40000,IF(J3343&lt;=10000000,20000,0))),0)</f>
        <v/>
      </c>
      <c r="O3343" s="16">
        <f>MAX(0,ROUNDDOWN(J3343-G3343-K3343-L3343-E3343*380000-F3343*630000-H3343,-3))</f>
        <v/>
      </c>
      <c r="P3343" s="16">
        <f>MAX(0,ROUNDDOWN(J3343-G3343-430000-M3343-E3343*330000-F3343*450000-I3343,-3))</f>
        <v/>
      </c>
      <c r="Q3343" s="16">
        <f>50000+N3343+E3343*50000+F3343*180000</f>
        <v/>
      </c>
      <c r="R3343" s="16">
        <f>IF(P3343&lt;=2000000,MIN(Q3343,P3343),MAX(Q3343-(P3343-2000000),50000))*0.05</f>
        <v/>
      </c>
      <c r="S3343" s="16">
        <f>MAX(0,P3343*0.1-R3343)</f>
        <v/>
      </c>
      <c r="T3343" s="16">
        <f>Q3343+MAX(0,K3343-480000)</f>
        <v/>
      </c>
      <c r="U3343" s="16">
        <f>P3343-T3343</f>
        <v/>
      </c>
      <c r="V3343" s="17">
        <f>IF(U3343&lt;0,0,LOOKUP(U3343,{0,1950001,3300001,6950001,9000001,18000001,40000001},{0.05,0.1,0.2,0.23,0.33,0.4,0.45}))</f>
        <v/>
      </c>
      <c r="W3343" s="18">
        <f>IF(U3343&lt;0,0.9,0.9-V3343*1.021)</f>
        <v/>
      </c>
      <c r="X3343" s="16">
        <f>ROUNDDOWN(S3343*0.2/W3343+2000,0)</f>
        <v/>
      </c>
      <c r="Y3343" s="17">
        <f>IF(O3343&lt;=0,0,LOOKUP(O3343,{0,1950001,3300001,6950001,9000001,18000001,40000001},{0.05,0.1,0.2,0.23,0.33,0.4,0.45}))</f>
        <v/>
      </c>
    </row>
    <row r="3344">
      <c r="A3344" t="inlineStr">
        <is>
          <t>1万円刻み</t>
        </is>
      </c>
      <c r="B3344" s="16">
        <f>'3_1万円刻み'!$A$715</f>
        <v/>
      </c>
      <c r="C3344" t="n">
        <v>2026</v>
      </c>
      <c r="D3344" t="n">
        <v>1</v>
      </c>
      <c r="E3344" t="n">
        <v>0</v>
      </c>
      <c r="F3344" t="n">
        <v>0</v>
      </c>
      <c r="G3344" s="16">
        <f>ROUND(MIN(B3344/12,650000)*12*0.0915+MIN(B3344/12,1390000)*12*(0.0504+0)+B3344*0.005,0)</f>
        <v/>
      </c>
      <c r="H3344" t="n">
        <v>0</v>
      </c>
      <c r="I3344" t="n">
        <v>0</v>
      </c>
      <c r="J3344" s="16">
        <f>IF(C3344=2026,IF(B3344&lt;741000,0,IF(B3344&lt;2191000,B3344-740000,IF(B3344&lt;2193000,1451000,IF(B3344&lt;2196000,1453000,IF(B3344&lt;2200000,1456000,IF(B3344&lt;3600000,ROUNDDOWN(B3344/4,-3)*2.8-80000,IF(B3344&lt;6600000,ROUNDDOWN(B3344/4,-3)*3.2-440000,IF(B3344&lt;8500000,ROUNDDOWN(B3344*0.9,0)-1100000,B3344-1950000)))))))),IF(B3344&lt;651000,0,IF(B3344&lt;1900000,B3344-650000,IF(B3344&lt;3600000,ROUNDDOWN(B3344/4,-3)*2.8-80000,IF(B3344&lt;6600000,ROUNDDOWN(B3344/4,-3)*3.2-440000,IF(B3344&lt;8500000,ROUNDDOWN(B3344*0.9,0)-1100000,B3344-1950000))))))</f>
        <v/>
      </c>
      <c r="K3344" s="16">
        <f>IF(J3344&gt;23500000,NA(),IF(C3344=2026,IF(J3344&lt;=4890000,1040000,IF(J3344&lt;=6550000,670000,620000)),IF(J3344&lt;=1320000,950000,IF(J3344&lt;=3360000,880000,IF(J3344&lt;=4890000,680000,IF(J3344&lt;=6550000,630000,580000))))))</f>
        <v/>
      </c>
      <c r="L3344" s="16">
        <f>IF(D3344=1,IF(J3344&lt;=9000000,380000,IF(J3344&lt;=9500000,260000,IF(J3344&lt;=10000000,130000,0))),0)</f>
        <v/>
      </c>
      <c r="M3344" s="16">
        <f>IF(D3344=1,IF(J3344&lt;=9000000,330000,IF(J3344&lt;=9500000,220000,IF(J3344&lt;=10000000,110000,0))),0)</f>
        <v/>
      </c>
      <c r="N3344" s="16">
        <f>IF(D3344=1,IF(J3344&lt;=9000000,50000,IF(J3344&lt;=9500000,40000,IF(J3344&lt;=10000000,20000,0))),0)</f>
        <v/>
      </c>
      <c r="O3344" s="16">
        <f>MAX(0,ROUNDDOWN(J3344-G3344-K3344-L3344-E3344*380000-F3344*630000-H3344,-3))</f>
        <v/>
      </c>
      <c r="P3344" s="16">
        <f>MAX(0,ROUNDDOWN(J3344-G3344-430000-M3344-E3344*330000-F3344*450000-I3344,-3))</f>
        <v/>
      </c>
      <c r="Q3344" s="16">
        <f>50000+N3344+E3344*50000+F3344*180000</f>
        <v/>
      </c>
      <c r="R3344" s="16">
        <f>IF(P3344&lt;=2000000,MIN(Q3344,P3344),MAX(Q3344-(P3344-2000000),50000))*0.05</f>
        <v/>
      </c>
      <c r="S3344" s="16">
        <f>MAX(0,P3344*0.1-R3344)</f>
        <v/>
      </c>
      <c r="T3344" s="16">
        <f>Q3344+MAX(0,K3344-480000)</f>
        <v/>
      </c>
      <c r="U3344" s="16">
        <f>P3344-T3344</f>
        <v/>
      </c>
      <c r="V3344" s="17">
        <f>IF(U3344&lt;0,0,LOOKUP(U3344,{0,1950001,3300001,6950001,9000001,18000001,40000001},{0.05,0.1,0.2,0.23,0.33,0.4,0.45}))</f>
        <v/>
      </c>
      <c r="W3344" s="18">
        <f>IF(U3344&lt;0,0.9,0.9-V3344*1.021)</f>
        <v/>
      </c>
      <c r="X3344" s="16">
        <f>ROUNDDOWN(S3344*0.2/W3344+2000,0)</f>
        <v/>
      </c>
      <c r="Y3344" s="17">
        <f>IF(O3344&lt;=0,0,LOOKUP(O3344,{0,1950001,3300001,6950001,9000001,18000001,40000001},{0.05,0.1,0.2,0.23,0.33,0.4,0.45}))</f>
        <v/>
      </c>
    </row>
    <row r="3345">
      <c r="A3345" t="inlineStr">
        <is>
          <t>1万円刻み</t>
        </is>
      </c>
      <c r="B3345" s="16">
        <f>'3_1万円刻み'!$A$716</f>
        <v/>
      </c>
      <c r="C3345" t="n">
        <v>2025</v>
      </c>
      <c r="D3345" t="n">
        <v>0</v>
      </c>
      <c r="E3345" t="n">
        <v>0</v>
      </c>
      <c r="F3345" t="n">
        <v>0</v>
      </c>
      <c r="G3345" s="16">
        <f>ROUND(MIN(B3345/12,650000)*12*0.0915+MIN(B3345/12,1390000)*12*(0.0504+0)+B3345*0.005,0)</f>
        <v/>
      </c>
      <c r="H3345" t="n">
        <v>0</v>
      </c>
      <c r="I3345" t="n">
        <v>0</v>
      </c>
      <c r="J3345" s="16">
        <f>IF(C3345=2026,IF(B3345&lt;741000,0,IF(B3345&lt;2191000,B3345-740000,IF(B3345&lt;2193000,1451000,IF(B3345&lt;2196000,1453000,IF(B3345&lt;2200000,1456000,IF(B3345&lt;3600000,ROUNDDOWN(B3345/4,-3)*2.8-80000,IF(B3345&lt;6600000,ROUNDDOWN(B3345/4,-3)*3.2-440000,IF(B3345&lt;8500000,ROUNDDOWN(B3345*0.9,0)-1100000,B3345-1950000)))))))),IF(B3345&lt;651000,0,IF(B3345&lt;1900000,B3345-650000,IF(B3345&lt;3600000,ROUNDDOWN(B3345/4,-3)*2.8-80000,IF(B3345&lt;6600000,ROUNDDOWN(B3345/4,-3)*3.2-440000,IF(B3345&lt;8500000,ROUNDDOWN(B3345*0.9,0)-1100000,B3345-1950000))))))</f>
        <v/>
      </c>
      <c r="K3345" s="16">
        <f>IF(J3345&gt;23500000,NA(),IF(C3345=2026,IF(J3345&lt;=4890000,1040000,IF(J3345&lt;=6550000,670000,620000)),IF(J3345&lt;=1320000,950000,IF(J3345&lt;=3360000,880000,IF(J3345&lt;=4890000,680000,IF(J3345&lt;=6550000,630000,580000))))))</f>
        <v/>
      </c>
      <c r="L3345" s="16">
        <f>IF(D3345=1,IF(J3345&lt;=9000000,380000,IF(J3345&lt;=9500000,260000,IF(J3345&lt;=10000000,130000,0))),0)</f>
        <v/>
      </c>
      <c r="M3345" s="16">
        <f>IF(D3345=1,IF(J3345&lt;=9000000,330000,IF(J3345&lt;=9500000,220000,IF(J3345&lt;=10000000,110000,0))),0)</f>
        <v/>
      </c>
      <c r="N3345" s="16">
        <f>IF(D3345=1,IF(J3345&lt;=9000000,50000,IF(J3345&lt;=9500000,40000,IF(J3345&lt;=10000000,20000,0))),0)</f>
        <v/>
      </c>
      <c r="O3345" s="16">
        <f>MAX(0,ROUNDDOWN(J3345-G3345-K3345-L3345-E3345*380000-F3345*630000-H3345,-3))</f>
        <v/>
      </c>
      <c r="P3345" s="16">
        <f>MAX(0,ROUNDDOWN(J3345-G3345-430000-M3345-E3345*330000-F3345*450000-I3345,-3))</f>
        <v/>
      </c>
      <c r="Q3345" s="16">
        <f>50000+N3345+E3345*50000+F3345*180000</f>
        <v/>
      </c>
      <c r="R3345" s="16">
        <f>IF(P3345&lt;=2000000,MIN(Q3345,P3345),MAX(Q3345-(P3345-2000000),50000))*0.05</f>
        <v/>
      </c>
      <c r="S3345" s="16">
        <f>MAX(0,P3345*0.1-R3345)</f>
        <v/>
      </c>
      <c r="T3345" s="16">
        <f>Q3345+MAX(0,K3345-480000)</f>
        <v/>
      </c>
      <c r="U3345" s="16">
        <f>P3345-T3345</f>
        <v/>
      </c>
      <c r="V3345" s="17">
        <f>IF(U3345&lt;0,0,LOOKUP(U3345,{0,1950001,3300001,6950001,9000001,18000001,40000001},{0.05,0.1,0.2,0.23,0.33,0.4,0.45}))</f>
        <v/>
      </c>
      <c r="W3345" s="18">
        <f>IF(U3345&lt;0,0.9,0.9-V3345*1.021)</f>
        <v/>
      </c>
      <c r="X3345" s="16">
        <f>ROUNDDOWN(S3345*0.2/W3345+2000,0)</f>
        <v/>
      </c>
      <c r="Y3345" s="17">
        <f>IF(O3345&lt;=0,0,LOOKUP(O3345,{0,1950001,3300001,6950001,9000001,18000001,40000001},{0.05,0.1,0.2,0.23,0.33,0.4,0.45}))</f>
        <v/>
      </c>
    </row>
    <row r="3346">
      <c r="A3346" t="inlineStr">
        <is>
          <t>1万円刻み</t>
        </is>
      </c>
      <c r="B3346" s="16">
        <f>'3_1万円刻み'!$A$716</f>
        <v/>
      </c>
      <c r="C3346" t="n">
        <v>2026</v>
      </c>
      <c r="D3346" t="n">
        <v>0</v>
      </c>
      <c r="E3346" t="n">
        <v>0</v>
      </c>
      <c r="F3346" t="n">
        <v>0</v>
      </c>
      <c r="G3346" s="16">
        <f>ROUND(MIN(B3346/12,650000)*12*0.0915+MIN(B3346/12,1390000)*12*(0.0504+0)+B3346*0.005,0)</f>
        <v/>
      </c>
      <c r="H3346" t="n">
        <v>0</v>
      </c>
      <c r="I3346" t="n">
        <v>0</v>
      </c>
      <c r="J3346" s="16">
        <f>IF(C3346=2026,IF(B3346&lt;741000,0,IF(B3346&lt;2191000,B3346-740000,IF(B3346&lt;2193000,1451000,IF(B3346&lt;2196000,1453000,IF(B3346&lt;2200000,1456000,IF(B3346&lt;3600000,ROUNDDOWN(B3346/4,-3)*2.8-80000,IF(B3346&lt;6600000,ROUNDDOWN(B3346/4,-3)*3.2-440000,IF(B3346&lt;8500000,ROUNDDOWN(B3346*0.9,0)-1100000,B3346-1950000)))))))),IF(B3346&lt;651000,0,IF(B3346&lt;1900000,B3346-650000,IF(B3346&lt;3600000,ROUNDDOWN(B3346/4,-3)*2.8-80000,IF(B3346&lt;6600000,ROUNDDOWN(B3346/4,-3)*3.2-440000,IF(B3346&lt;8500000,ROUNDDOWN(B3346*0.9,0)-1100000,B3346-1950000))))))</f>
        <v/>
      </c>
      <c r="K3346" s="16">
        <f>IF(J3346&gt;23500000,NA(),IF(C3346=2026,IF(J3346&lt;=4890000,1040000,IF(J3346&lt;=6550000,670000,620000)),IF(J3346&lt;=1320000,950000,IF(J3346&lt;=3360000,880000,IF(J3346&lt;=4890000,680000,IF(J3346&lt;=6550000,630000,580000))))))</f>
        <v/>
      </c>
      <c r="L3346" s="16">
        <f>IF(D3346=1,IF(J3346&lt;=9000000,380000,IF(J3346&lt;=9500000,260000,IF(J3346&lt;=10000000,130000,0))),0)</f>
        <v/>
      </c>
      <c r="M3346" s="16">
        <f>IF(D3346=1,IF(J3346&lt;=9000000,330000,IF(J3346&lt;=9500000,220000,IF(J3346&lt;=10000000,110000,0))),0)</f>
        <v/>
      </c>
      <c r="N3346" s="16">
        <f>IF(D3346=1,IF(J3346&lt;=9000000,50000,IF(J3346&lt;=9500000,40000,IF(J3346&lt;=10000000,20000,0))),0)</f>
        <v/>
      </c>
      <c r="O3346" s="16">
        <f>MAX(0,ROUNDDOWN(J3346-G3346-K3346-L3346-E3346*380000-F3346*630000-H3346,-3))</f>
        <v/>
      </c>
      <c r="P3346" s="16">
        <f>MAX(0,ROUNDDOWN(J3346-G3346-430000-M3346-E3346*330000-F3346*450000-I3346,-3))</f>
        <v/>
      </c>
      <c r="Q3346" s="16">
        <f>50000+N3346+E3346*50000+F3346*180000</f>
        <v/>
      </c>
      <c r="R3346" s="16">
        <f>IF(P3346&lt;=2000000,MIN(Q3346,P3346),MAX(Q3346-(P3346-2000000),50000))*0.05</f>
        <v/>
      </c>
      <c r="S3346" s="16">
        <f>MAX(0,P3346*0.1-R3346)</f>
        <v/>
      </c>
      <c r="T3346" s="16">
        <f>Q3346+MAX(0,K3346-480000)</f>
        <v/>
      </c>
      <c r="U3346" s="16">
        <f>P3346-T3346</f>
        <v/>
      </c>
      <c r="V3346" s="17">
        <f>IF(U3346&lt;0,0,LOOKUP(U3346,{0,1950001,3300001,6950001,9000001,18000001,40000001},{0.05,0.1,0.2,0.23,0.33,0.4,0.45}))</f>
        <v/>
      </c>
      <c r="W3346" s="18">
        <f>IF(U3346&lt;0,0.9,0.9-V3346*1.021)</f>
        <v/>
      </c>
      <c r="X3346" s="16">
        <f>ROUNDDOWN(S3346*0.2/W3346+2000,0)</f>
        <v/>
      </c>
      <c r="Y3346" s="17">
        <f>IF(O3346&lt;=0,0,LOOKUP(O3346,{0,1950001,3300001,6950001,9000001,18000001,40000001},{0.05,0.1,0.2,0.23,0.33,0.4,0.45}))</f>
        <v/>
      </c>
    </row>
    <row r="3347">
      <c r="A3347" t="inlineStr">
        <is>
          <t>1万円刻み</t>
        </is>
      </c>
      <c r="B3347" s="16">
        <f>'3_1万円刻み'!$A$716</f>
        <v/>
      </c>
      <c r="C3347" t="n">
        <v>2025</v>
      </c>
      <c r="D3347" t="n">
        <v>1</v>
      </c>
      <c r="E3347" t="n">
        <v>0</v>
      </c>
      <c r="F3347" t="n">
        <v>0</v>
      </c>
      <c r="G3347" s="16">
        <f>ROUND(MIN(B3347/12,650000)*12*0.0915+MIN(B3347/12,1390000)*12*(0.0504+0)+B3347*0.005,0)</f>
        <v/>
      </c>
      <c r="H3347" t="n">
        <v>0</v>
      </c>
      <c r="I3347" t="n">
        <v>0</v>
      </c>
      <c r="J3347" s="16">
        <f>IF(C3347=2026,IF(B3347&lt;741000,0,IF(B3347&lt;2191000,B3347-740000,IF(B3347&lt;2193000,1451000,IF(B3347&lt;2196000,1453000,IF(B3347&lt;2200000,1456000,IF(B3347&lt;3600000,ROUNDDOWN(B3347/4,-3)*2.8-80000,IF(B3347&lt;6600000,ROUNDDOWN(B3347/4,-3)*3.2-440000,IF(B3347&lt;8500000,ROUNDDOWN(B3347*0.9,0)-1100000,B3347-1950000)))))))),IF(B3347&lt;651000,0,IF(B3347&lt;1900000,B3347-650000,IF(B3347&lt;3600000,ROUNDDOWN(B3347/4,-3)*2.8-80000,IF(B3347&lt;6600000,ROUNDDOWN(B3347/4,-3)*3.2-440000,IF(B3347&lt;8500000,ROUNDDOWN(B3347*0.9,0)-1100000,B3347-1950000))))))</f>
        <v/>
      </c>
      <c r="K3347" s="16">
        <f>IF(J3347&gt;23500000,NA(),IF(C3347=2026,IF(J3347&lt;=4890000,1040000,IF(J3347&lt;=6550000,670000,620000)),IF(J3347&lt;=1320000,950000,IF(J3347&lt;=3360000,880000,IF(J3347&lt;=4890000,680000,IF(J3347&lt;=6550000,630000,580000))))))</f>
        <v/>
      </c>
      <c r="L3347" s="16">
        <f>IF(D3347=1,IF(J3347&lt;=9000000,380000,IF(J3347&lt;=9500000,260000,IF(J3347&lt;=10000000,130000,0))),0)</f>
        <v/>
      </c>
      <c r="M3347" s="16">
        <f>IF(D3347=1,IF(J3347&lt;=9000000,330000,IF(J3347&lt;=9500000,220000,IF(J3347&lt;=10000000,110000,0))),0)</f>
        <v/>
      </c>
      <c r="N3347" s="16">
        <f>IF(D3347=1,IF(J3347&lt;=9000000,50000,IF(J3347&lt;=9500000,40000,IF(J3347&lt;=10000000,20000,0))),0)</f>
        <v/>
      </c>
      <c r="O3347" s="16">
        <f>MAX(0,ROUNDDOWN(J3347-G3347-K3347-L3347-E3347*380000-F3347*630000-H3347,-3))</f>
        <v/>
      </c>
      <c r="P3347" s="16">
        <f>MAX(0,ROUNDDOWN(J3347-G3347-430000-M3347-E3347*330000-F3347*450000-I3347,-3))</f>
        <v/>
      </c>
      <c r="Q3347" s="16">
        <f>50000+N3347+E3347*50000+F3347*180000</f>
        <v/>
      </c>
      <c r="R3347" s="16">
        <f>IF(P3347&lt;=2000000,MIN(Q3347,P3347),MAX(Q3347-(P3347-2000000),50000))*0.05</f>
        <v/>
      </c>
      <c r="S3347" s="16">
        <f>MAX(0,P3347*0.1-R3347)</f>
        <v/>
      </c>
      <c r="T3347" s="16">
        <f>Q3347+MAX(0,K3347-480000)</f>
        <v/>
      </c>
      <c r="U3347" s="16">
        <f>P3347-T3347</f>
        <v/>
      </c>
      <c r="V3347" s="17">
        <f>IF(U3347&lt;0,0,LOOKUP(U3347,{0,1950001,3300001,6950001,9000001,18000001,40000001},{0.05,0.1,0.2,0.23,0.33,0.4,0.45}))</f>
        <v/>
      </c>
      <c r="W3347" s="18">
        <f>IF(U3347&lt;0,0.9,0.9-V3347*1.021)</f>
        <v/>
      </c>
      <c r="X3347" s="16">
        <f>ROUNDDOWN(S3347*0.2/W3347+2000,0)</f>
        <v/>
      </c>
      <c r="Y3347" s="17">
        <f>IF(O3347&lt;=0,0,LOOKUP(O3347,{0,1950001,3300001,6950001,9000001,18000001,40000001},{0.05,0.1,0.2,0.23,0.33,0.4,0.45}))</f>
        <v/>
      </c>
    </row>
    <row r="3348">
      <c r="A3348" t="inlineStr">
        <is>
          <t>1万円刻み</t>
        </is>
      </c>
      <c r="B3348" s="16">
        <f>'3_1万円刻み'!$A$716</f>
        <v/>
      </c>
      <c r="C3348" t="n">
        <v>2026</v>
      </c>
      <c r="D3348" t="n">
        <v>1</v>
      </c>
      <c r="E3348" t="n">
        <v>0</v>
      </c>
      <c r="F3348" t="n">
        <v>0</v>
      </c>
      <c r="G3348" s="16">
        <f>ROUND(MIN(B3348/12,650000)*12*0.0915+MIN(B3348/12,1390000)*12*(0.0504+0)+B3348*0.005,0)</f>
        <v/>
      </c>
      <c r="H3348" t="n">
        <v>0</v>
      </c>
      <c r="I3348" t="n">
        <v>0</v>
      </c>
      <c r="J3348" s="16">
        <f>IF(C3348=2026,IF(B3348&lt;741000,0,IF(B3348&lt;2191000,B3348-740000,IF(B3348&lt;2193000,1451000,IF(B3348&lt;2196000,1453000,IF(B3348&lt;2200000,1456000,IF(B3348&lt;3600000,ROUNDDOWN(B3348/4,-3)*2.8-80000,IF(B3348&lt;6600000,ROUNDDOWN(B3348/4,-3)*3.2-440000,IF(B3348&lt;8500000,ROUNDDOWN(B3348*0.9,0)-1100000,B3348-1950000)))))))),IF(B3348&lt;651000,0,IF(B3348&lt;1900000,B3348-650000,IF(B3348&lt;3600000,ROUNDDOWN(B3348/4,-3)*2.8-80000,IF(B3348&lt;6600000,ROUNDDOWN(B3348/4,-3)*3.2-440000,IF(B3348&lt;8500000,ROUNDDOWN(B3348*0.9,0)-1100000,B3348-1950000))))))</f>
        <v/>
      </c>
      <c r="K3348" s="16">
        <f>IF(J3348&gt;23500000,NA(),IF(C3348=2026,IF(J3348&lt;=4890000,1040000,IF(J3348&lt;=6550000,670000,620000)),IF(J3348&lt;=1320000,950000,IF(J3348&lt;=3360000,880000,IF(J3348&lt;=4890000,680000,IF(J3348&lt;=6550000,630000,580000))))))</f>
        <v/>
      </c>
      <c r="L3348" s="16">
        <f>IF(D3348=1,IF(J3348&lt;=9000000,380000,IF(J3348&lt;=9500000,260000,IF(J3348&lt;=10000000,130000,0))),0)</f>
        <v/>
      </c>
      <c r="M3348" s="16">
        <f>IF(D3348=1,IF(J3348&lt;=9000000,330000,IF(J3348&lt;=9500000,220000,IF(J3348&lt;=10000000,110000,0))),0)</f>
        <v/>
      </c>
      <c r="N3348" s="16">
        <f>IF(D3348=1,IF(J3348&lt;=9000000,50000,IF(J3348&lt;=9500000,40000,IF(J3348&lt;=10000000,20000,0))),0)</f>
        <v/>
      </c>
      <c r="O3348" s="16">
        <f>MAX(0,ROUNDDOWN(J3348-G3348-K3348-L3348-E3348*380000-F3348*630000-H3348,-3))</f>
        <v/>
      </c>
      <c r="P3348" s="16">
        <f>MAX(0,ROUNDDOWN(J3348-G3348-430000-M3348-E3348*330000-F3348*450000-I3348,-3))</f>
        <v/>
      </c>
      <c r="Q3348" s="16">
        <f>50000+N3348+E3348*50000+F3348*180000</f>
        <v/>
      </c>
      <c r="R3348" s="16">
        <f>IF(P3348&lt;=2000000,MIN(Q3348,P3348),MAX(Q3348-(P3348-2000000),50000))*0.05</f>
        <v/>
      </c>
      <c r="S3348" s="16">
        <f>MAX(0,P3348*0.1-R3348)</f>
        <v/>
      </c>
      <c r="T3348" s="16">
        <f>Q3348+MAX(0,K3348-480000)</f>
        <v/>
      </c>
      <c r="U3348" s="16">
        <f>P3348-T3348</f>
        <v/>
      </c>
      <c r="V3348" s="17">
        <f>IF(U3348&lt;0,0,LOOKUP(U3348,{0,1950001,3300001,6950001,9000001,18000001,40000001},{0.05,0.1,0.2,0.23,0.33,0.4,0.45}))</f>
        <v/>
      </c>
      <c r="W3348" s="18">
        <f>IF(U3348&lt;0,0.9,0.9-V3348*1.021)</f>
        <v/>
      </c>
      <c r="X3348" s="16">
        <f>ROUNDDOWN(S3348*0.2/W3348+2000,0)</f>
        <v/>
      </c>
      <c r="Y3348" s="17">
        <f>IF(O3348&lt;=0,0,LOOKUP(O3348,{0,1950001,3300001,6950001,9000001,18000001,40000001},{0.05,0.1,0.2,0.23,0.33,0.4,0.45}))</f>
        <v/>
      </c>
    </row>
    <row r="3349">
      <c r="A3349" t="inlineStr">
        <is>
          <t>1万円刻み</t>
        </is>
      </c>
      <c r="B3349" s="16">
        <f>'3_1万円刻み'!$A$717</f>
        <v/>
      </c>
      <c r="C3349" t="n">
        <v>2025</v>
      </c>
      <c r="D3349" t="n">
        <v>0</v>
      </c>
      <c r="E3349" t="n">
        <v>0</v>
      </c>
      <c r="F3349" t="n">
        <v>0</v>
      </c>
      <c r="G3349" s="16">
        <f>ROUND(MIN(B3349/12,650000)*12*0.0915+MIN(B3349/12,1390000)*12*(0.0504+0)+B3349*0.005,0)</f>
        <v/>
      </c>
      <c r="H3349" t="n">
        <v>0</v>
      </c>
      <c r="I3349" t="n">
        <v>0</v>
      </c>
      <c r="J3349" s="16">
        <f>IF(C3349=2026,IF(B3349&lt;741000,0,IF(B3349&lt;2191000,B3349-740000,IF(B3349&lt;2193000,1451000,IF(B3349&lt;2196000,1453000,IF(B3349&lt;2200000,1456000,IF(B3349&lt;3600000,ROUNDDOWN(B3349/4,-3)*2.8-80000,IF(B3349&lt;6600000,ROUNDDOWN(B3349/4,-3)*3.2-440000,IF(B3349&lt;8500000,ROUNDDOWN(B3349*0.9,0)-1100000,B3349-1950000)))))))),IF(B3349&lt;651000,0,IF(B3349&lt;1900000,B3349-650000,IF(B3349&lt;3600000,ROUNDDOWN(B3349/4,-3)*2.8-80000,IF(B3349&lt;6600000,ROUNDDOWN(B3349/4,-3)*3.2-440000,IF(B3349&lt;8500000,ROUNDDOWN(B3349*0.9,0)-1100000,B3349-1950000))))))</f>
        <v/>
      </c>
      <c r="K3349" s="16">
        <f>IF(J3349&gt;23500000,NA(),IF(C3349=2026,IF(J3349&lt;=4890000,1040000,IF(J3349&lt;=6550000,670000,620000)),IF(J3349&lt;=1320000,950000,IF(J3349&lt;=3360000,880000,IF(J3349&lt;=4890000,680000,IF(J3349&lt;=6550000,630000,580000))))))</f>
        <v/>
      </c>
      <c r="L3349" s="16">
        <f>IF(D3349=1,IF(J3349&lt;=9000000,380000,IF(J3349&lt;=9500000,260000,IF(J3349&lt;=10000000,130000,0))),0)</f>
        <v/>
      </c>
      <c r="M3349" s="16">
        <f>IF(D3349=1,IF(J3349&lt;=9000000,330000,IF(J3349&lt;=9500000,220000,IF(J3349&lt;=10000000,110000,0))),0)</f>
        <v/>
      </c>
      <c r="N3349" s="16">
        <f>IF(D3349=1,IF(J3349&lt;=9000000,50000,IF(J3349&lt;=9500000,40000,IF(J3349&lt;=10000000,20000,0))),0)</f>
        <v/>
      </c>
      <c r="O3349" s="16">
        <f>MAX(0,ROUNDDOWN(J3349-G3349-K3349-L3349-E3349*380000-F3349*630000-H3349,-3))</f>
        <v/>
      </c>
      <c r="P3349" s="16">
        <f>MAX(0,ROUNDDOWN(J3349-G3349-430000-M3349-E3349*330000-F3349*450000-I3349,-3))</f>
        <v/>
      </c>
      <c r="Q3349" s="16">
        <f>50000+N3349+E3349*50000+F3349*180000</f>
        <v/>
      </c>
      <c r="R3349" s="16">
        <f>IF(P3349&lt;=2000000,MIN(Q3349,P3349),MAX(Q3349-(P3349-2000000),50000))*0.05</f>
        <v/>
      </c>
      <c r="S3349" s="16">
        <f>MAX(0,P3349*0.1-R3349)</f>
        <v/>
      </c>
      <c r="T3349" s="16">
        <f>Q3349+MAX(0,K3349-480000)</f>
        <v/>
      </c>
      <c r="U3349" s="16">
        <f>P3349-T3349</f>
        <v/>
      </c>
      <c r="V3349" s="17">
        <f>IF(U3349&lt;0,0,LOOKUP(U3349,{0,1950001,3300001,6950001,9000001,18000001,40000001},{0.05,0.1,0.2,0.23,0.33,0.4,0.45}))</f>
        <v/>
      </c>
      <c r="W3349" s="18">
        <f>IF(U3349&lt;0,0.9,0.9-V3349*1.021)</f>
        <v/>
      </c>
      <c r="X3349" s="16">
        <f>ROUNDDOWN(S3349*0.2/W3349+2000,0)</f>
        <v/>
      </c>
      <c r="Y3349" s="17">
        <f>IF(O3349&lt;=0,0,LOOKUP(O3349,{0,1950001,3300001,6950001,9000001,18000001,40000001},{0.05,0.1,0.2,0.23,0.33,0.4,0.45}))</f>
        <v/>
      </c>
    </row>
    <row r="3350">
      <c r="A3350" t="inlineStr">
        <is>
          <t>1万円刻み</t>
        </is>
      </c>
      <c r="B3350" s="16">
        <f>'3_1万円刻み'!$A$717</f>
        <v/>
      </c>
      <c r="C3350" t="n">
        <v>2026</v>
      </c>
      <c r="D3350" t="n">
        <v>0</v>
      </c>
      <c r="E3350" t="n">
        <v>0</v>
      </c>
      <c r="F3350" t="n">
        <v>0</v>
      </c>
      <c r="G3350" s="16">
        <f>ROUND(MIN(B3350/12,650000)*12*0.0915+MIN(B3350/12,1390000)*12*(0.0504+0)+B3350*0.005,0)</f>
        <v/>
      </c>
      <c r="H3350" t="n">
        <v>0</v>
      </c>
      <c r="I3350" t="n">
        <v>0</v>
      </c>
      <c r="J3350" s="16">
        <f>IF(C3350=2026,IF(B3350&lt;741000,0,IF(B3350&lt;2191000,B3350-740000,IF(B3350&lt;2193000,1451000,IF(B3350&lt;2196000,1453000,IF(B3350&lt;2200000,1456000,IF(B3350&lt;3600000,ROUNDDOWN(B3350/4,-3)*2.8-80000,IF(B3350&lt;6600000,ROUNDDOWN(B3350/4,-3)*3.2-440000,IF(B3350&lt;8500000,ROUNDDOWN(B3350*0.9,0)-1100000,B3350-1950000)))))))),IF(B3350&lt;651000,0,IF(B3350&lt;1900000,B3350-650000,IF(B3350&lt;3600000,ROUNDDOWN(B3350/4,-3)*2.8-80000,IF(B3350&lt;6600000,ROUNDDOWN(B3350/4,-3)*3.2-440000,IF(B3350&lt;8500000,ROUNDDOWN(B3350*0.9,0)-1100000,B3350-1950000))))))</f>
        <v/>
      </c>
      <c r="K3350" s="16">
        <f>IF(J3350&gt;23500000,NA(),IF(C3350=2026,IF(J3350&lt;=4890000,1040000,IF(J3350&lt;=6550000,670000,620000)),IF(J3350&lt;=1320000,950000,IF(J3350&lt;=3360000,880000,IF(J3350&lt;=4890000,680000,IF(J3350&lt;=6550000,630000,580000))))))</f>
        <v/>
      </c>
      <c r="L3350" s="16">
        <f>IF(D3350=1,IF(J3350&lt;=9000000,380000,IF(J3350&lt;=9500000,260000,IF(J3350&lt;=10000000,130000,0))),0)</f>
        <v/>
      </c>
      <c r="M3350" s="16">
        <f>IF(D3350=1,IF(J3350&lt;=9000000,330000,IF(J3350&lt;=9500000,220000,IF(J3350&lt;=10000000,110000,0))),0)</f>
        <v/>
      </c>
      <c r="N3350" s="16">
        <f>IF(D3350=1,IF(J3350&lt;=9000000,50000,IF(J3350&lt;=9500000,40000,IF(J3350&lt;=10000000,20000,0))),0)</f>
        <v/>
      </c>
      <c r="O3350" s="16">
        <f>MAX(0,ROUNDDOWN(J3350-G3350-K3350-L3350-E3350*380000-F3350*630000-H3350,-3))</f>
        <v/>
      </c>
      <c r="P3350" s="16">
        <f>MAX(0,ROUNDDOWN(J3350-G3350-430000-M3350-E3350*330000-F3350*450000-I3350,-3))</f>
        <v/>
      </c>
      <c r="Q3350" s="16">
        <f>50000+N3350+E3350*50000+F3350*180000</f>
        <v/>
      </c>
      <c r="R3350" s="16">
        <f>IF(P3350&lt;=2000000,MIN(Q3350,P3350),MAX(Q3350-(P3350-2000000),50000))*0.05</f>
        <v/>
      </c>
      <c r="S3350" s="16">
        <f>MAX(0,P3350*0.1-R3350)</f>
        <v/>
      </c>
      <c r="T3350" s="16">
        <f>Q3350+MAX(0,K3350-480000)</f>
        <v/>
      </c>
      <c r="U3350" s="16">
        <f>P3350-T3350</f>
        <v/>
      </c>
      <c r="V3350" s="17">
        <f>IF(U3350&lt;0,0,LOOKUP(U3350,{0,1950001,3300001,6950001,9000001,18000001,40000001},{0.05,0.1,0.2,0.23,0.33,0.4,0.45}))</f>
        <v/>
      </c>
      <c r="W3350" s="18">
        <f>IF(U3350&lt;0,0.9,0.9-V3350*1.021)</f>
        <v/>
      </c>
      <c r="X3350" s="16">
        <f>ROUNDDOWN(S3350*0.2/W3350+2000,0)</f>
        <v/>
      </c>
      <c r="Y3350" s="17">
        <f>IF(O3350&lt;=0,0,LOOKUP(O3350,{0,1950001,3300001,6950001,9000001,18000001,40000001},{0.05,0.1,0.2,0.23,0.33,0.4,0.45}))</f>
        <v/>
      </c>
    </row>
    <row r="3351">
      <c r="A3351" t="inlineStr">
        <is>
          <t>1万円刻み</t>
        </is>
      </c>
      <c r="B3351" s="16">
        <f>'3_1万円刻み'!$A$717</f>
        <v/>
      </c>
      <c r="C3351" t="n">
        <v>2025</v>
      </c>
      <c r="D3351" t="n">
        <v>1</v>
      </c>
      <c r="E3351" t="n">
        <v>0</v>
      </c>
      <c r="F3351" t="n">
        <v>0</v>
      </c>
      <c r="G3351" s="16">
        <f>ROUND(MIN(B3351/12,650000)*12*0.0915+MIN(B3351/12,1390000)*12*(0.0504+0)+B3351*0.005,0)</f>
        <v/>
      </c>
      <c r="H3351" t="n">
        <v>0</v>
      </c>
      <c r="I3351" t="n">
        <v>0</v>
      </c>
      <c r="J3351" s="16">
        <f>IF(C3351=2026,IF(B3351&lt;741000,0,IF(B3351&lt;2191000,B3351-740000,IF(B3351&lt;2193000,1451000,IF(B3351&lt;2196000,1453000,IF(B3351&lt;2200000,1456000,IF(B3351&lt;3600000,ROUNDDOWN(B3351/4,-3)*2.8-80000,IF(B3351&lt;6600000,ROUNDDOWN(B3351/4,-3)*3.2-440000,IF(B3351&lt;8500000,ROUNDDOWN(B3351*0.9,0)-1100000,B3351-1950000)))))))),IF(B3351&lt;651000,0,IF(B3351&lt;1900000,B3351-650000,IF(B3351&lt;3600000,ROUNDDOWN(B3351/4,-3)*2.8-80000,IF(B3351&lt;6600000,ROUNDDOWN(B3351/4,-3)*3.2-440000,IF(B3351&lt;8500000,ROUNDDOWN(B3351*0.9,0)-1100000,B3351-1950000))))))</f>
        <v/>
      </c>
      <c r="K3351" s="16">
        <f>IF(J3351&gt;23500000,NA(),IF(C3351=2026,IF(J3351&lt;=4890000,1040000,IF(J3351&lt;=6550000,670000,620000)),IF(J3351&lt;=1320000,950000,IF(J3351&lt;=3360000,880000,IF(J3351&lt;=4890000,680000,IF(J3351&lt;=6550000,630000,580000))))))</f>
        <v/>
      </c>
      <c r="L3351" s="16">
        <f>IF(D3351=1,IF(J3351&lt;=9000000,380000,IF(J3351&lt;=9500000,260000,IF(J3351&lt;=10000000,130000,0))),0)</f>
        <v/>
      </c>
      <c r="M3351" s="16">
        <f>IF(D3351=1,IF(J3351&lt;=9000000,330000,IF(J3351&lt;=9500000,220000,IF(J3351&lt;=10000000,110000,0))),0)</f>
        <v/>
      </c>
      <c r="N3351" s="16">
        <f>IF(D3351=1,IF(J3351&lt;=9000000,50000,IF(J3351&lt;=9500000,40000,IF(J3351&lt;=10000000,20000,0))),0)</f>
        <v/>
      </c>
      <c r="O3351" s="16">
        <f>MAX(0,ROUNDDOWN(J3351-G3351-K3351-L3351-E3351*380000-F3351*630000-H3351,-3))</f>
        <v/>
      </c>
      <c r="P3351" s="16">
        <f>MAX(0,ROUNDDOWN(J3351-G3351-430000-M3351-E3351*330000-F3351*450000-I3351,-3))</f>
        <v/>
      </c>
      <c r="Q3351" s="16">
        <f>50000+N3351+E3351*50000+F3351*180000</f>
        <v/>
      </c>
      <c r="R3351" s="16">
        <f>IF(P3351&lt;=2000000,MIN(Q3351,P3351),MAX(Q3351-(P3351-2000000),50000))*0.05</f>
        <v/>
      </c>
      <c r="S3351" s="16">
        <f>MAX(0,P3351*0.1-R3351)</f>
        <v/>
      </c>
      <c r="T3351" s="16">
        <f>Q3351+MAX(0,K3351-480000)</f>
        <v/>
      </c>
      <c r="U3351" s="16">
        <f>P3351-T3351</f>
        <v/>
      </c>
      <c r="V3351" s="17">
        <f>IF(U3351&lt;0,0,LOOKUP(U3351,{0,1950001,3300001,6950001,9000001,18000001,40000001},{0.05,0.1,0.2,0.23,0.33,0.4,0.45}))</f>
        <v/>
      </c>
      <c r="W3351" s="18">
        <f>IF(U3351&lt;0,0.9,0.9-V3351*1.021)</f>
        <v/>
      </c>
      <c r="X3351" s="16">
        <f>ROUNDDOWN(S3351*0.2/W3351+2000,0)</f>
        <v/>
      </c>
      <c r="Y3351" s="17">
        <f>IF(O3351&lt;=0,0,LOOKUP(O3351,{0,1950001,3300001,6950001,9000001,18000001,40000001},{0.05,0.1,0.2,0.23,0.33,0.4,0.45}))</f>
        <v/>
      </c>
    </row>
    <row r="3352">
      <c r="A3352" t="inlineStr">
        <is>
          <t>1万円刻み</t>
        </is>
      </c>
      <c r="B3352" s="16">
        <f>'3_1万円刻み'!$A$717</f>
        <v/>
      </c>
      <c r="C3352" t="n">
        <v>2026</v>
      </c>
      <c r="D3352" t="n">
        <v>1</v>
      </c>
      <c r="E3352" t="n">
        <v>0</v>
      </c>
      <c r="F3352" t="n">
        <v>0</v>
      </c>
      <c r="G3352" s="16">
        <f>ROUND(MIN(B3352/12,650000)*12*0.0915+MIN(B3352/12,1390000)*12*(0.0504+0)+B3352*0.005,0)</f>
        <v/>
      </c>
      <c r="H3352" t="n">
        <v>0</v>
      </c>
      <c r="I3352" t="n">
        <v>0</v>
      </c>
      <c r="J3352" s="16">
        <f>IF(C3352=2026,IF(B3352&lt;741000,0,IF(B3352&lt;2191000,B3352-740000,IF(B3352&lt;2193000,1451000,IF(B3352&lt;2196000,1453000,IF(B3352&lt;2200000,1456000,IF(B3352&lt;3600000,ROUNDDOWN(B3352/4,-3)*2.8-80000,IF(B3352&lt;6600000,ROUNDDOWN(B3352/4,-3)*3.2-440000,IF(B3352&lt;8500000,ROUNDDOWN(B3352*0.9,0)-1100000,B3352-1950000)))))))),IF(B3352&lt;651000,0,IF(B3352&lt;1900000,B3352-650000,IF(B3352&lt;3600000,ROUNDDOWN(B3352/4,-3)*2.8-80000,IF(B3352&lt;6600000,ROUNDDOWN(B3352/4,-3)*3.2-440000,IF(B3352&lt;8500000,ROUNDDOWN(B3352*0.9,0)-1100000,B3352-1950000))))))</f>
        <v/>
      </c>
      <c r="K3352" s="16">
        <f>IF(J3352&gt;23500000,NA(),IF(C3352=2026,IF(J3352&lt;=4890000,1040000,IF(J3352&lt;=6550000,670000,620000)),IF(J3352&lt;=1320000,950000,IF(J3352&lt;=3360000,880000,IF(J3352&lt;=4890000,680000,IF(J3352&lt;=6550000,630000,580000))))))</f>
        <v/>
      </c>
      <c r="L3352" s="16">
        <f>IF(D3352=1,IF(J3352&lt;=9000000,380000,IF(J3352&lt;=9500000,260000,IF(J3352&lt;=10000000,130000,0))),0)</f>
        <v/>
      </c>
      <c r="M3352" s="16">
        <f>IF(D3352=1,IF(J3352&lt;=9000000,330000,IF(J3352&lt;=9500000,220000,IF(J3352&lt;=10000000,110000,0))),0)</f>
        <v/>
      </c>
      <c r="N3352" s="16">
        <f>IF(D3352=1,IF(J3352&lt;=9000000,50000,IF(J3352&lt;=9500000,40000,IF(J3352&lt;=10000000,20000,0))),0)</f>
        <v/>
      </c>
      <c r="O3352" s="16">
        <f>MAX(0,ROUNDDOWN(J3352-G3352-K3352-L3352-E3352*380000-F3352*630000-H3352,-3))</f>
        <v/>
      </c>
      <c r="P3352" s="16">
        <f>MAX(0,ROUNDDOWN(J3352-G3352-430000-M3352-E3352*330000-F3352*450000-I3352,-3))</f>
        <v/>
      </c>
      <c r="Q3352" s="16">
        <f>50000+N3352+E3352*50000+F3352*180000</f>
        <v/>
      </c>
      <c r="R3352" s="16">
        <f>IF(P3352&lt;=2000000,MIN(Q3352,P3352),MAX(Q3352-(P3352-2000000),50000))*0.05</f>
        <v/>
      </c>
      <c r="S3352" s="16">
        <f>MAX(0,P3352*0.1-R3352)</f>
        <v/>
      </c>
      <c r="T3352" s="16">
        <f>Q3352+MAX(0,K3352-480000)</f>
        <v/>
      </c>
      <c r="U3352" s="16">
        <f>P3352-T3352</f>
        <v/>
      </c>
      <c r="V3352" s="17">
        <f>IF(U3352&lt;0,0,LOOKUP(U3352,{0,1950001,3300001,6950001,9000001,18000001,40000001},{0.05,0.1,0.2,0.23,0.33,0.4,0.45}))</f>
        <v/>
      </c>
      <c r="W3352" s="18">
        <f>IF(U3352&lt;0,0.9,0.9-V3352*1.021)</f>
        <v/>
      </c>
      <c r="X3352" s="16">
        <f>ROUNDDOWN(S3352*0.2/W3352+2000,0)</f>
        <v/>
      </c>
      <c r="Y3352" s="17">
        <f>IF(O3352&lt;=0,0,LOOKUP(O3352,{0,1950001,3300001,6950001,9000001,18000001,40000001},{0.05,0.1,0.2,0.23,0.33,0.4,0.45}))</f>
        <v/>
      </c>
    </row>
    <row r="3353">
      <c r="A3353" t="inlineStr">
        <is>
          <t>1万円刻み</t>
        </is>
      </c>
      <c r="B3353" s="16">
        <f>'3_1万円刻み'!$A$718</f>
        <v/>
      </c>
      <c r="C3353" t="n">
        <v>2025</v>
      </c>
      <c r="D3353" t="n">
        <v>0</v>
      </c>
      <c r="E3353" t="n">
        <v>0</v>
      </c>
      <c r="F3353" t="n">
        <v>0</v>
      </c>
      <c r="G3353" s="16">
        <f>ROUND(MIN(B3353/12,650000)*12*0.0915+MIN(B3353/12,1390000)*12*(0.0504+0)+B3353*0.005,0)</f>
        <v/>
      </c>
      <c r="H3353" t="n">
        <v>0</v>
      </c>
      <c r="I3353" t="n">
        <v>0</v>
      </c>
      <c r="J3353" s="16">
        <f>IF(C3353=2026,IF(B3353&lt;741000,0,IF(B3353&lt;2191000,B3353-740000,IF(B3353&lt;2193000,1451000,IF(B3353&lt;2196000,1453000,IF(B3353&lt;2200000,1456000,IF(B3353&lt;3600000,ROUNDDOWN(B3353/4,-3)*2.8-80000,IF(B3353&lt;6600000,ROUNDDOWN(B3353/4,-3)*3.2-440000,IF(B3353&lt;8500000,ROUNDDOWN(B3353*0.9,0)-1100000,B3353-1950000)))))))),IF(B3353&lt;651000,0,IF(B3353&lt;1900000,B3353-650000,IF(B3353&lt;3600000,ROUNDDOWN(B3353/4,-3)*2.8-80000,IF(B3353&lt;6600000,ROUNDDOWN(B3353/4,-3)*3.2-440000,IF(B3353&lt;8500000,ROUNDDOWN(B3353*0.9,0)-1100000,B3353-1950000))))))</f>
        <v/>
      </c>
      <c r="K3353" s="16">
        <f>IF(J3353&gt;23500000,NA(),IF(C3353=2026,IF(J3353&lt;=4890000,1040000,IF(J3353&lt;=6550000,670000,620000)),IF(J3353&lt;=1320000,950000,IF(J3353&lt;=3360000,880000,IF(J3353&lt;=4890000,680000,IF(J3353&lt;=6550000,630000,580000))))))</f>
        <v/>
      </c>
      <c r="L3353" s="16">
        <f>IF(D3353=1,IF(J3353&lt;=9000000,380000,IF(J3353&lt;=9500000,260000,IF(J3353&lt;=10000000,130000,0))),0)</f>
        <v/>
      </c>
      <c r="M3353" s="16">
        <f>IF(D3353=1,IF(J3353&lt;=9000000,330000,IF(J3353&lt;=9500000,220000,IF(J3353&lt;=10000000,110000,0))),0)</f>
        <v/>
      </c>
      <c r="N3353" s="16">
        <f>IF(D3353=1,IF(J3353&lt;=9000000,50000,IF(J3353&lt;=9500000,40000,IF(J3353&lt;=10000000,20000,0))),0)</f>
        <v/>
      </c>
      <c r="O3353" s="16">
        <f>MAX(0,ROUNDDOWN(J3353-G3353-K3353-L3353-E3353*380000-F3353*630000-H3353,-3))</f>
        <v/>
      </c>
      <c r="P3353" s="16">
        <f>MAX(0,ROUNDDOWN(J3353-G3353-430000-M3353-E3353*330000-F3353*450000-I3353,-3))</f>
        <v/>
      </c>
      <c r="Q3353" s="16">
        <f>50000+N3353+E3353*50000+F3353*180000</f>
        <v/>
      </c>
      <c r="R3353" s="16">
        <f>IF(P3353&lt;=2000000,MIN(Q3353,P3353),MAX(Q3353-(P3353-2000000),50000))*0.05</f>
        <v/>
      </c>
      <c r="S3353" s="16">
        <f>MAX(0,P3353*0.1-R3353)</f>
        <v/>
      </c>
      <c r="T3353" s="16">
        <f>Q3353+MAX(0,K3353-480000)</f>
        <v/>
      </c>
      <c r="U3353" s="16">
        <f>P3353-T3353</f>
        <v/>
      </c>
      <c r="V3353" s="17">
        <f>IF(U3353&lt;0,0,LOOKUP(U3353,{0,1950001,3300001,6950001,9000001,18000001,40000001},{0.05,0.1,0.2,0.23,0.33,0.4,0.45}))</f>
        <v/>
      </c>
      <c r="W3353" s="18">
        <f>IF(U3353&lt;0,0.9,0.9-V3353*1.021)</f>
        <v/>
      </c>
      <c r="X3353" s="16">
        <f>ROUNDDOWN(S3353*0.2/W3353+2000,0)</f>
        <v/>
      </c>
      <c r="Y3353" s="17">
        <f>IF(O3353&lt;=0,0,LOOKUP(O3353,{0,1950001,3300001,6950001,9000001,18000001,40000001},{0.05,0.1,0.2,0.23,0.33,0.4,0.45}))</f>
        <v/>
      </c>
    </row>
    <row r="3354">
      <c r="A3354" t="inlineStr">
        <is>
          <t>1万円刻み</t>
        </is>
      </c>
      <c r="B3354" s="16">
        <f>'3_1万円刻み'!$A$718</f>
        <v/>
      </c>
      <c r="C3354" t="n">
        <v>2026</v>
      </c>
      <c r="D3354" t="n">
        <v>0</v>
      </c>
      <c r="E3354" t="n">
        <v>0</v>
      </c>
      <c r="F3354" t="n">
        <v>0</v>
      </c>
      <c r="G3354" s="16">
        <f>ROUND(MIN(B3354/12,650000)*12*0.0915+MIN(B3354/12,1390000)*12*(0.0504+0)+B3354*0.005,0)</f>
        <v/>
      </c>
      <c r="H3354" t="n">
        <v>0</v>
      </c>
      <c r="I3354" t="n">
        <v>0</v>
      </c>
      <c r="J3354" s="16">
        <f>IF(C3354=2026,IF(B3354&lt;741000,0,IF(B3354&lt;2191000,B3354-740000,IF(B3354&lt;2193000,1451000,IF(B3354&lt;2196000,1453000,IF(B3354&lt;2200000,1456000,IF(B3354&lt;3600000,ROUNDDOWN(B3354/4,-3)*2.8-80000,IF(B3354&lt;6600000,ROUNDDOWN(B3354/4,-3)*3.2-440000,IF(B3354&lt;8500000,ROUNDDOWN(B3354*0.9,0)-1100000,B3354-1950000)))))))),IF(B3354&lt;651000,0,IF(B3354&lt;1900000,B3354-650000,IF(B3354&lt;3600000,ROUNDDOWN(B3354/4,-3)*2.8-80000,IF(B3354&lt;6600000,ROUNDDOWN(B3354/4,-3)*3.2-440000,IF(B3354&lt;8500000,ROUNDDOWN(B3354*0.9,0)-1100000,B3354-1950000))))))</f>
        <v/>
      </c>
      <c r="K3354" s="16">
        <f>IF(J3354&gt;23500000,NA(),IF(C3354=2026,IF(J3354&lt;=4890000,1040000,IF(J3354&lt;=6550000,670000,620000)),IF(J3354&lt;=1320000,950000,IF(J3354&lt;=3360000,880000,IF(J3354&lt;=4890000,680000,IF(J3354&lt;=6550000,630000,580000))))))</f>
        <v/>
      </c>
      <c r="L3354" s="16">
        <f>IF(D3354=1,IF(J3354&lt;=9000000,380000,IF(J3354&lt;=9500000,260000,IF(J3354&lt;=10000000,130000,0))),0)</f>
        <v/>
      </c>
      <c r="M3354" s="16">
        <f>IF(D3354=1,IF(J3354&lt;=9000000,330000,IF(J3354&lt;=9500000,220000,IF(J3354&lt;=10000000,110000,0))),0)</f>
        <v/>
      </c>
      <c r="N3354" s="16">
        <f>IF(D3354=1,IF(J3354&lt;=9000000,50000,IF(J3354&lt;=9500000,40000,IF(J3354&lt;=10000000,20000,0))),0)</f>
        <v/>
      </c>
      <c r="O3354" s="16">
        <f>MAX(0,ROUNDDOWN(J3354-G3354-K3354-L3354-E3354*380000-F3354*630000-H3354,-3))</f>
        <v/>
      </c>
      <c r="P3354" s="16">
        <f>MAX(0,ROUNDDOWN(J3354-G3354-430000-M3354-E3354*330000-F3354*450000-I3354,-3))</f>
        <v/>
      </c>
      <c r="Q3354" s="16">
        <f>50000+N3354+E3354*50000+F3354*180000</f>
        <v/>
      </c>
      <c r="R3354" s="16">
        <f>IF(P3354&lt;=2000000,MIN(Q3354,P3354),MAX(Q3354-(P3354-2000000),50000))*0.05</f>
        <v/>
      </c>
      <c r="S3354" s="16">
        <f>MAX(0,P3354*0.1-R3354)</f>
        <v/>
      </c>
      <c r="T3354" s="16">
        <f>Q3354+MAX(0,K3354-480000)</f>
        <v/>
      </c>
      <c r="U3354" s="16">
        <f>P3354-T3354</f>
        <v/>
      </c>
      <c r="V3354" s="17">
        <f>IF(U3354&lt;0,0,LOOKUP(U3354,{0,1950001,3300001,6950001,9000001,18000001,40000001},{0.05,0.1,0.2,0.23,0.33,0.4,0.45}))</f>
        <v/>
      </c>
      <c r="W3354" s="18">
        <f>IF(U3354&lt;0,0.9,0.9-V3354*1.021)</f>
        <v/>
      </c>
      <c r="X3354" s="16">
        <f>ROUNDDOWN(S3354*0.2/W3354+2000,0)</f>
        <v/>
      </c>
      <c r="Y3354" s="17">
        <f>IF(O3354&lt;=0,0,LOOKUP(O3354,{0,1950001,3300001,6950001,9000001,18000001,40000001},{0.05,0.1,0.2,0.23,0.33,0.4,0.45}))</f>
        <v/>
      </c>
    </row>
    <row r="3355">
      <c r="A3355" t="inlineStr">
        <is>
          <t>1万円刻み</t>
        </is>
      </c>
      <c r="B3355" s="16">
        <f>'3_1万円刻み'!$A$718</f>
        <v/>
      </c>
      <c r="C3355" t="n">
        <v>2025</v>
      </c>
      <c r="D3355" t="n">
        <v>1</v>
      </c>
      <c r="E3355" t="n">
        <v>0</v>
      </c>
      <c r="F3355" t="n">
        <v>0</v>
      </c>
      <c r="G3355" s="16">
        <f>ROUND(MIN(B3355/12,650000)*12*0.0915+MIN(B3355/12,1390000)*12*(0.0504+0)+B3355*0.005,0)</f>
        <v/>
      </c>
      <c r="H3355" t="n">
        <v>0</v>
      </c>
      <c r="I3355" t="n">
        <v>0</v>
      </c>
      <c r="J3355" s="16">
        <f>IF(C3355=2026,IF(B3355&lt;741000,0,IF(B3355&lt;2191000,B3355-740000,IF(B3355&lt;2193000,1451000,IF(B3355&lt;2196000,1453000,IF(B3355&lt;2200000,1456000,IF(B3355&lt;3600000,ROUNDDOWN(B3355/4,-3)*2.8-80000,IF(B3355&lt;6600000,ROUNDDOWN(B3355/4,-3)*3.2-440000,IF(B3355&lt;8500000,ROUNDDOWN(B3355*0.9,0)-1100000,B3355-1950000)))))))),IF(B3355&lt;651000,0,IF(B3355&lt;1900000,B3355-650000,IF(B3355&lt;3600000,ROUNDDOWN(B3355/4,-3)*2.8-80000,IF(B3355&lt;6600000,ROUNDDOWN(B3355/4,-3)*3.2-440000,IF(B3355&lt;8500000,ROUNDDOWN(B3355*0.9,0)-1100000,B3355-1950000))))))</f>
        <v/>
      </c>
      <c r="K3355" s="16">
        <f>IF(J3355&gt;23500000,NA(),IF(C3355=2026,IF(J3355&lt;=4890000,1040000,IF(J3355&lt;=6550000,670000,620000)),IF(J3355&lt;=1320000,950000,IF(J3355&lt;=3360000,880000,IF(J3355&lt;=4890000,680000,IF(J3355&lt;=6550000,630000,580000))))))</f>
        <v/>
      </c>
      <c r="L3355" s="16">
        <f>IF(D3355=1,IF(J3355&lt;=9000000,380000,IF(J3355&lt;=9500000,260000,IF(J3355&lt;=10000000,130000,0))),0)</f>
        <v/>
      </c>
      <c r="M3355" s="16">
        <f>IF(D3355=1,IF(J3355&lt;=9000000,330000,IF(J3355&lt;=9500000,220000,IF(J3355&lt;=10000000,110000,0))),0)</f>
        <v/>
      </c>
      <c r="N3355" s="16">
        <f>IF(D3355=1,IF(J3355&lt;=9000000,50000,IF(J3355&lt;=9500000,40000,IF(J3355&lt;=10000000,20000,0))),0)</f>
        <v/>
      </c>
      <c r="O3355" s="16">
        <f>MAX(0,ROUNDDOWN(J3355-G3355-K3355-L3355-E3355*380000-F3355*630000-H3355,-3))</f>
        <v/>
      </c>
      <c r="P3355" s="16">
        <f>MAX(0,ROUNDDOWN(J3355-G3355-430000-M3355-E3355*330000-F3355*450000-I3355,-3))</f>
        <v/>
      </c>
      <c r="Q3355" s="16">
        <f>50000+N3355+E3355*50000+F3355*180000</f>
        <v/>
      </c>
      <c r="R3355" s="16">
        <f>IF(P3355&lt;=2000000,MIN(Q3355,P3355),MAX(Q3355-(P3355-2000000),50000))*0.05</f>
        <v/>
      </c>
      <c r="S3355" s="16">
        <f>MAX(0,P3355*0.1-R3355)</f>
        <v/>
      </c>
      <c r="T3355" s="16">
        <f>Q3355+MAX(0,K3355-480000)</f>
        <v/>
      </c>
      <c r="U3355" s="16">
        <f>P3355-T3355</f>
        <v/>
      </c>
      <c r="V3355" s="17">
        <f>IF(U3355&lt;0,0,LOOKUP(U3355,{0,1950001,3300001,6950001,9000001,18000001,40000001},{0.05,0.1,0.2,0.23,0.33,0.4,0.45}))</f>
        <v/>
      </c>
      <c r="W3355" s="18">
        <f>IF(U3355&lt;0,0.9,0.9-V3355*1.021)</f>
        <v/>
      </c>
      <c r="X3355" s="16">
        <f>ROUNDDOWN(S3355*0.2/W3355+2000,0)</f>
        <v/>
      </c>
      <c r="Y3355" s="17">
        <f>IF(O3355&lt;=0,0,LOOKUP(O3355,{0,1950001,3300001,6950001,9000001,18000001,40000001},{0.05,0.1,0.2,0.23,0.33,0.4,0.45}))</f>
        <v/>
      </c>
    </row>
    <row r="3356">
      <c r="A3356" t="inlineStr">
        <is>
          <t>1万円刻み</t>
        </is>
      </c>
      <c r="B3356" s="16">
        <f>'3_1万円刻み'!$A$718</f>
        <v/>
      </c>
      <c r="C3356" t="n">
        <v>2026</v>
      </c>
      <c r="D3356" t="n">
        <v>1</v>
      </c>
      <c r="E3356" t="n">
        <v>0</v>
      </c>
      <c r="F3356" t="n">
        <v>0</v>
      </c>
      <c r="G3356" s="16">
        <f>ROUND(MIN(B3356/12,650000)*12*0.0915+MIN(B3356/12,1390000)*12*(0.0504+0)+B3356*0.005,0)</f>
        <v/>
      </c>
      <c r="H3356" t="n">
        <v>0</v>
      </c>
      <c r="I3356" t="n">
        <v>0</v>
      </c>
      <c r="J3356" s="16">
        <f>IF(C3356=2026,IF(B3356&lt;741000,0,IF(B3356&lt;2191000,B3356-740000,IF(B3356&lt;2193000,1451000,IF(B3356&lt;2196000,1453000,IF(B3356&lt;2200000,1456000,IF(B3356&lt;3600000,ROUNDDOWN(B3356/4,-3)*2.8-80000,IF(B3356&lt;6600000,ROUNDDOWN(B3356/4,-3)*3.2-440000,IF(B3356&lt;8500000,ROUNDDOWN(B3356*0.9,0)-1100000,B3356-1950000)))))))),IF(B3356&lt;651000,0,IF(B3356&lt;1900000,B3356-650000,IF(B3356&lt;3600000,ROUNDDOWN(B3356/4,-3)*2.8-80000,IF(B3356&lt;6600000,ROUNDDOWN(B3356/4,-3)*3.2-440000,IF(B3356&lt;8500000,ROUNDDOWN(B3356*0.9,0)-1100000,B3356-1950000))))))</f>
        <v/>
      </c>
      <c r="K3356" s="16">
        <f>IF(J3356&gt;23500000,NA(),IF(C3356=2026,IF(J3356&lt;=4890000,1040000,IF(J3356&lt;=6550000,670000,620000)),IF(J3356&lt;=1320000,950000,IF(J3356&lt;=3360000,880000,IF(J3356&lt;=4890000,680000,IF(J3356&lt;=6550000,630000,580000))))))</f>
        <v/>
      </c>
      <c r="L3356" s="16">
        <f>IF(D3356=1,IF(J3356&lt;=9000000,380000,IF(J3356&lt;=9500000,260000,IF(J3356&lt;=10000000,130000,0))),0)</f>
        <v/>
      </c>
      <c r="M3356" s="16">
        <f>IF(D3356=1,IF(J3356&lt;=9000000,330000,IF(J3356&lt;=9500000,220000,IF(J3356&lt;=10000000,110000,0))),0)</f>
        <v/>
      </c>
      <c r="N3356" s="16">
        <f>IF(D3356=1,IF(J3356&lt;=9000000,50000,IF(J3356&lt;=9500000,40000,IF(J3356&lt;=10000000,20000,0))),0)</f>
        <v/>
      </c>
      <c r="O3356" s="16">
        <f>MAX(0,ROUNDDOWN(J3356-G3356-K3356-L3356-E3356*380000-F3356*630000-H3356,-3))</f>
        <v/>
      </c>
      <c r="P3356" s="16">
        <f>MAX(0,ROUNDDOWN(J3356-G3356-430000-M3356-E3356*330000-F3356*450000-I3356,-3))</f>
        <v/>
      </c>
      <c r="Q3356" s="16">
        <f>50000+N3356+E3356*50000+F3356*180000</f>
        <v/>
      </c>
      <c r="R3356" s="16">
        <f>IF(P3356&lt;=2000000,MIN(Q3356,P3356),MAX(Q3356-(P3356-2000000),50000))*0.05</f>
        <v/>
      </c>
      <c r="S3356" s="16">
        <f>MAX(0,P3356*0.1-R3356)</f>
        <v/>
      </c>
      <c r="T3356" s="16">
        <f>Q3356+MAX(0,K3356-480000)</f>
        <v/>
      </c>
      <c r="U3356" s="16">
        <f>P3356-T3356</f>
        <v/>
      </c>
      <c r="V3356" s="17">
        <f>IF(U3356&lt;0,0,LOOKUP(U3356,{0,1950001,3300001,6950001,9000001,18000001,40000001},{0.05,0.1,0.2,0.23,0.33,0.4,0.45}))</f>
        <v/>
      </c>
      <c r="W3356" s="18">
        <f>IF(U3356&lt;0,0.9,0.9-V3356*1.021)</f>
        <v/>
      </c>
      <c r="X3356" s="16">
        <f>ROUNDDOWN(S3356*0.2/W3356+2000,0)</f>
        <v/>
      </c>
      <c r="Y3356" s="17">
        <f>IF(O3356&lt;=0,0,LOOKUP(O3356,{0,1950001,3300001,6950001,9000001,18000001,40000001},{0.05,0.1,0.2,0.23,0.33,0.4,0.45}))</f>
        <v/>
      </c>
    </row>
    <row r="3357">
      <c r="A3357" t="inlineStr">
        <is>
          <t>1万円刻み</t>
        </is>
      </c>
      <c r="B3357" s="16">
        <f>'3_1万円刻み'!$A$719</f>
        <v/>
      </c>
      <c r="C3357" t="n">
        <v>2025</v>
      </c>
      <c r="D3357" t="n">
        <v>0</v>
      </c>
      <c r="E3357" t="n">
        <v>0</v>
      </c>
      <c r="F3357" t="n">
        <v>0</v>
      </c>
      <c r="G3357" s="16">
        <f>ROUND(MIN(B3357/12,650000)*12*0.0915+MIN(B3357/12,1390000)*12*(0.0504+0)+B3357*0.005,0)</f>
        <v/>
      </c>
      <c r="H3357" t="n">
        <v>0</v>
      </c>
      <c r="I3357" t="n">
        <v>0</v>
      </c>
      <c r="J3357" s="16">
        <f>IF(C3357=2026,IF(B3357&lt;741000,0,IF(B3357&lt;2191000,B3357-740000,IF(B3357&lt;2193000,1451000,IF(B3357&lt;2196000,1453000,IF(B3357&lt;2200000,1456000,IF(B3357&lt;3600000,ROUNDDOWN(B3357/4,-3)*2.8-80000,IF(B3357&lt;6600000,ROUNDDOWN(B3357/4,-3)*3.2-440000,IF(B3357&lt;8500000,ROUNDDOWN(B3357*0.9,0)-1100000,B3357-1950000)))))))),IF(B3357&lt;651000,0,IF(B3357&lt;1900000,B3357-650000,IF(B3357&lt;3600000,ROUNDDOWN(B3357/4,-3)*2.8-80000,IF(B3357&lt;6600000,ROUNDDOWN(B3357/4,-3)*3.2-440000,IF(B3357&lt;8500000,ROUNDDOWN(B3357*0.9,0)-1100000,B3357-1950000))))))</f>
        <v/>
      </c>
      <c r="K3357" s="16">
        <f>IF(J3357&gt;23500000,NA(),IF(C3357=2026,IF(J3357&lt;=4890000,1040000,IF(J3357&lt;=6550000,670000,620000)),IF(J3357&lt;=1320000,950000,IF(J3357&lt;=3360000,880000,IF(J3357&lt;=4890000,680000,IF(J3357&lt;=6550000,630000,580000))))))</f>
        <v/>
      </c>
      <c r="L3357" s="16">
        <f>IF(D3357=1,IF(J3357&lt;=9000000,380000,IF(J3357&lt;=9500000,260000,IF(J3357&lt;=10000000,130000,0))),0)</f>
        <v/>
      </c>
      <c r="M3357" s="16">
        <f>IF(D3357=1,IF(J3357&lt;=9000000,330000,IF(J3357&lt;=9500000,220000,IF(J3357&lt;=10000000,110000,0))),0)</f>
        <v/>
      </c>
      <c r="N3357" s="16">
        <f>IF(D3357=1,IF(J3357&lt;=9000000,50000,IF(J3357&lt;=9500000,40000,IF(J3357&lt;=10000000,20000,0))),0)</f>
        <v/>
      </c>
      <c r="O3357" s="16">
        <f>MAX(0,ROUNDDOWN(J3357-G3357-K3357-L3357-E3357*380000-F3357*630000-H3357,-3))</f>
        <v/>
      </c>
      <c r="P3357" s="16">
        <f>MAX(0,ROUNDDOWN(J3357-G3357-430000-M3357-E3357*330000-F3357*450000-I3357,-3))</f>
        <v/>
      </c>
      <c r="Q3357" s="16">
        <f>50000+N3357+E3357*50000+F3357*180000</f>
        <v/>
      </c>
      <c r="R3357" s="16">
        <f>IF(P3357&lt;=2000000,MIN(Q3357,P3357),MAX(Q3357-(P3357-2000000),50000))*0.05</f>
        <v/>
      </c>
      <c r="S3357" s="16">
        <f>MAX(0,P3357*0.1-R3357)</f>
        <v/>
      </c>
      <c r="T3357" s="16">
        <f>Q3357+MAX(0,K3357-480000)</f>
        <v/>
      </c>
      <c r="U3357" s="16">
        <f>P3357-T3357</f>
        <v/>
      </c>
      <c r="V3357" s="17">
        <f>IF(U3357&lt;0,0,LOOKUP(U3357,{0,1950001,3300001,6950001,9000001,18000001,40000001},{0.05,0.1,0.2,0.23,0.33,0.4,0.45}))</f>
        <v/>
      </c>
      <c r="W3357" s="18">
        <f>IF(U3357&lt;0,0.9,0.9-V3357*1.021)</f>
        <v/>
      </c>
      <c r="X3357" s="16">
        <f>ROUNDDOWN(S3357*0.2/W3357+2000,0)</f>
        <v/>
      </c>
      <c r="Y3357" s="17">
        <f>IF(O3357&lt;=0,0,LOOKUP(O3357,{0,1950001,3300001,6950001,9000001,18000001,40000001},{0.05,0.1,0.2,0.23,0.33,0.4,0.45}))</f>
        <v/>
      </c>
    </row>
    <row r="3358">
      <c r="A3358" t="inlineStr">
        <is>
          <t>1万円刻み</t>
        </is>
      </c>
      <c r="B3358" s="16">
        <f>'3_1万円刻み'!$A$719</f>
        <v/>
      </c>
      <c r="C3358" t="n">
        <v>2026</v>
      </c>
      <c r="D3358" t="n">
        <v>0</v>
      </c>
      <c r="E3358" t="n">
        <v>0</v>
      </c>
      <c r="F3358" t="n">
        <v>0</v>
      </c>
      <c r="G3358" s="16">
        <f>ROUND(MIN(B3358/12,650000)*12*0.0915+MIN(B3358/12,1390000)*12*(0.0504+0)+B3358*0.005,0)</f>
        <v/>
      </c>
      <c r="H3358" t="n">
        <v>0</v>
      </c>
      <c r="I3358" t="n">
        <v>0</v>
      </c>
      <c r="J3358" s="16">
        <f>IF(C3358=2026,IF(B3358&lt;741000,0,IF(B3358&lt;2191000,B3358-740000,IF(B3358&lt;2193000,1451000,IF(B3358&lt;2196000,1453000,IF(B3358&lt;2200000,1456000,IF(B3358&lt;3600000,ROUNDDOWN(B3358/4,-3)*2.8-80000,IF(B3358&lt;6600000,ROUNDDOWN(B3358/4,-3)*3.2-440000,IF(B3358&lt;8500000,ROUNDDOWN(B3358*0.9,0)-1100000,B3358-1950000)))))))),IF(B3358&lt;651000,0,IF(B3358&lt;1900000,B3358-650000,IF(B3358&lt;3600000,ROUNDDOWN(B3358/4,-3)*2.8-80000,IF(B3358&lt;6600000,ROUNDDOWN(B3358/4,-3)*3.2-440000,IF(B3358&lt;8500000,ROUNDDOWN(B3358*0.9,0)-1100000,B3358-1950000))))))</f>
        <v/>
      </c>
      <c r="K3358" s="16">
        <f>IF(J3358&gt;23500000,NA(),IF(C3358=2026,IF(J3358&lt;=4890000,1040000,IF(J3358&lt;=6550000,670000,620000)),IF(J3358&lt;=1320000,950000,IF(J3358&lt;=3360000,880000,IF(J3358&lt;=4890000,680000,IF(J3358&lt;=6550000,630000,580000))))))</f>
        <v/>
      </c>
      <c r="L3358" s="16">
        <f>IF(D3358=1,IF(J3358&lt;=9000000,380000,IF(J3358&lt;=9500000,260000,IF(J3358&lt;=10000000,130000,0))),0)</f>
        <v/>
      </c>
      <c r="M3358" s="16">
        <f>IF(D3358=1,IF(J3358&lt;=9000000,330000,IF(J3358&lt;=9500000,220000,IF(J3358&lt;=10000000,110000,0))),0)</f>
        <v/>
      </c>
      <c r="N3358" s="16">
        <f>IF(D3358=1,IF(J3358&lt;=9000000,50000,IF(J3358&lt;=9500000,40000,IF(J3358&lt;=10000000,20000,0))),0)</f>
        <v/>
      </c>
      <c r="O3358" s="16">
        <f>MAX(0,ROUNDDOWN(J3358-G3358-K3358-L3358-E3358*380000-F3358*630000-H3358,-3))</f>
        <v/>
      </c>
      <c r="P3358" s="16">
        <f>MAX(0,ROUNDDOWN(J3358-G3358-430000-M3358-E3358*330000-F3358*450000-I3358,-3))</f>
        <v/>
      </c>
      <c r="Q3358" s="16">
        <f>50000+N3358+E3358*50000+F3358*180000</f>
        <v/>
      </c>
      <c r="R3358" s="16">
        <f>IF(P3358&lt;=2000000,MIN(Q3358,P3358),MAX(Q3358-(P3358-2000000),50000))*0.05</f>
        <v/>
      </c>
      <c r="S3358" s="16">
        <f>MAX(0,P3358*0.1-R3358)</f>
        <v/>
      </c>
      <c r="T3358" s="16">
        <f>Q3358+MAX(0,K3358-480000)</f>
        <v/>
      </c>
      <c r="U3358" s="16">
        <f>P3358-T3358</f>
        <v/>
      </c>
      <c r="V3358" s="17">
        <f>IF(U3358&lt;0,0,LOOKUP(U3358,{0,1950001,3300001,6950001,9000001,18000001,40000001},{0.05,0.1,0.2,0.23,0.33,0.4,0.45}))</f>
        <v/>
      </c>
      <c r="W3358" s="18">
        <f>IF(U3358&lt;0,0.9,0.9-V3358*1.021)</f>
        <v/>
      </c>
      <c r="X3358" s="16">
        <f>ROUNDDOWN(S3358*0.2/W3358+2000,0)</f>
        <v/>
      </c>
      <c r="Y3358" s="17">
        <f>IF(O3358&lt;=0,0,LOOKUP(O3358,{0,1950001,3300001,6950001,9000001,18000001,40000001},{0.05,0.1,0.2,0.23,0.33,0.4,0.45}))</f>
        <v/>
      </c>
    </row>
    <row r="3359">
      <c r="A3359" t="inlineStr">
        <is>
          <t>1万円刻み</t>
        </is>
      </c>
      <c r="B3359" s="16">
        <f>'3_1万円刻み'!$A$719</f>
        <v/>
      </c>
      <c r="C3359" t="n">
        <v>2025</v>
      </c>
      <c r="D3359" t="n">
        <v>1</v>
      </c>
      <c r="E3359" t="n">
        <v>0</v>
      </c>
      <c r="F3359" t="n">
        <v>0</v>
      </c>
      <c r="G3359" s="16">
        <f>ROUND(MIN(B3359/12,650000)*12*0.0915+MIN(B3359/12,1390000)*12*(0.0504+0)+B3359*0.005,0)</f>
        <v/>
      </c>
      <c r="H3359" t="n">
        <v>0</v>
      </c>
      <c r="I3359" t="n">
        <v>0</v>
      </c>
      <c r="J3359" s="16">
        <f>IF(C3359=2026,IF(B3359&lt;741000,0,IF(B3359&lt;2191000,B3359-740000,IF(B3359&lt;2193000,1451000,IF(B3359&lt;2196000,1453000,IF(B3359&lt;2200000,1456000,IF(B3359&lt;3600000,ROUNDDOWN(B3359/4,-3)*2.8-80000,IF(B3359&lt;6600000,ROUNDDOWN(B3359/4,-3)*3.2-440000,IF(B3359&lt;8500000,ROUNDDOWN(B3359*0.9,0)-1100000,B3359-1950000)))))))),IF(B3359&lt;651000,0,IF(B3359&lt;1900000,B3359-650000,IF(B3359&lt;3600000,ROUNDDOWN(B3359/4,-3)*2.8-80000,IF(B3359&lt;6600000,ROUNDDOWN(B3359/4,-3)*3.2-440000,IF(B3359&lt;8500000,ROUNDDOWN(B3359*0.9,0)-1100000,B3359-1950000))))))</f>
        <v/>
      </c>
      <c r="K3359" s="16">
        <f>IF(J3359&gt;23500000,NA(),IF(C3359=2026,IF(J3359&lt;=4890000,1040000,IF(J3359&lt;=6550000,670000,620000)),IF(J3359&lt;=1320000,950000,IF(J3359&lt;=3360000,880000,IF(J3359&lt;=4890000,680000,IF(J3359&lt;=6550000,630000,580000))))))</f>
        <v/>
      </c>
      <c r="L3359" s="16">
        <f>IF(D3359=1,IF(J3359&lt;=9000000,380000,IF(J3359&lt;=9500000,260000,IF(J3359&lt;=10000000,130000,0))),0)</f>
        <v/>
      </c>
      <c r="M3359" s="16">
        <f>IF(D3359=1,IF(J3359&lt;=9000000,330000,IF(J3359&lt;=9500000,220000,IF(J3359&lt;=10000000,110000,0))),0)</f>
        <v/>
      </c>
      <c r="N3359" s="16">
        <f>IF(D3359=1,IF(J3359&lt;=9000000,50000,IF(J3359&lt;=9500000,40000,IF(J3359&lt;=10000000,20000,0))),0)</f>
        <v/>
      </c>
      <c r="O3359" s="16">
        <f>MAX(0,ROUNDDOWN(J3359-G3359-K3359-L3359-E3359*380000-F3359*630000-H3359,-3))</f>
        <v/>
      </c>
      <c r="P3359" s="16">
        <f>MAX(0,ROUNDDOWN(J3359-G3359-430000-M3359-E3359*330000-F3359*450000-I3359,-3))</f>
        <v/>
      </c>
      <c r="Q3359" s="16">
        <f>50000+N3359+E3359*50000+F3359*180000</f>
        <v/>
      </c>
      <c r="R3359" s="16">
        <f>IF(P3359&lt;=2000000,MIN(Q3359,P3359),MAX(Q3359-(P3359-2000000),50000))*0.05</f>
        <v/>
      </c>
      <c r="S3359" s="16">
        <f>MAX(0,P3359*0.1-R3359)</f>
        <v/>
      </c>
      <c r="T3359" s="16">
        <f>Q3359+MAX(0,K3359-480000)</f>
        <v/>
      </c>
      <c r="U3359" s="16">
        <f>P3359-T3359</f>
        <v/>
      </c>
      <c r="V3359" s="17">
        <f>IF(U3359&lt;0,0,LOOKUP(U3359,{0,1950001,3300001,6950001,9000001,18000001,40000001},{0.05,0.1,0.2,0.23,0.33,0.4,0.45}))</f>
        <v/>
      </c>
      <c r="W3359" s="18">
        <f>IF(U3359&lt;0,0.9,0.9-V3359*1.021)</f>
        <v/>
      </c>
      <c r="X3359" s="16">
        <f>ROUNDDOWN(S3359*0.2/W3359+2000,0)</f>
        <v/>
      </c>
      <c r="Y3359" s="17">
        <f>IF(O3359&lt;=0,0,LOOKUP(O3359,{0,1950001,3300001,6950001,9000001,18000001,40000001},{0.05,0.1,0.2,0.23,0.33,0.4,0.45}))</f>
        <v/>
      </c>
    </row>
    <row r="3360">
      <c r="A3360" t="inlineStr">
        <is>
          <t>1万円刻み</t>
        </is>
      </c>
      <c r="B3360" s="16">
        <f>'3_1万円刻み'!$A$719</f>
        <v/>
      </c>
      <c r="C3360" t="n">
        <v>2026</v>
      </c>
      <c r="D3360" t="n">
        <v>1</v>
      </c>
      <c r="E3360" t="n">
        <v>0</v>
      </c>
      <c r="F3360" t="n">
        <v>0</v>
      </c>
      <c r="G3360" s="16">
        <f>ROUND(MIN(B3360/12,650000)*12*0.0915+MIN(B3360/12,1390000)*12*(0.0504+0)+B3360*0.005,0)</f>
        <v/>
      </c>
      <c r="H3360" t="n">
        <v>0</v>
      </c>
      <c r="I3360" t="n">
        <v>0</v>
      </c>
      <c r="J3360" s="16">
        <f>IF(C3360=2026,IF(B3360&lt;741000,0,IF(B3360&lt;2191000,B3360-740000,IF(B3360&lt;2193000,1451000,IF(B3360&lt;2196000,1453000,IF(B3360&lt;2200000,1456000,IF(B3360&lt;3600000,ROUNDDOWN(B3360/4,-3)*2.8-80000,IF(B3360&lt;6600000,ROUNDDOWN(B3360/4,-3)*3.2-440000,IF(B3360&lt;8500000,ROUNDDOWN(B3360*0.9,0)-1100000,B3360-1950000)))))))),IF(B3360&lt;651000,0,IF(B3360&lt;1900000,B3360-650000,IF(B3360&lt;3600000,ROUNDDOWN(B3360/4,-3)*2.8-80000,IF(B3360&lt;6600000,ROUNDDOWN(B3360/4,-3)*3.2-440000,IF(B3360&lt;8500000,ROUNDDOWN(B3360*0.9,0)-1100000,B3360-1950000))))))</f>
        <v/>
      </c>
      <c r="K3360" s="16">
        <f>IF(J3360&gt;23500000,NA(),IF(C3360=2026,IF(J3360&lt;=4890000,1040000,IF(J3360&lt;=6550000,670000,620000)),IF(J3360&lt;=1320000,950000,IF(J3360&lt;=3360000,880000,IF(J3360&lt;=4890000,680000,IF(J3360&lt;=6550000,630000,580000))))))</f>
        <v/>
      </c>
      <c r="L3360" s="16">
        <f>IF(D3360=1,IF(J3360&lt;=9000000,380000,IF(J3360&lt;=9500000,260000,IF(J3360&lt;=10000000,130000,0))),0)</f>
        <v/>
      </c>
      <c r="M3360" s="16">
        <f>IF(D3360=1,IF(J3360&lt;=9000000,330000,IF(J3360&lt;=9500000,220000,IF(J3360&lt;=10000000,110000,0))),0)</f>
        <v/>
      </c>
      <c r="N3360" s="16">
        <f>IF(D3360=1,IF(J3360&lt;=9000000,50000,IF(J3360&lt;=9500000,40000,IF(J3360&lt;=10000000,20000,0))),0)</f>
        <v/>
      </c>
      <c r="O3360" s="16">
        <f>MAX(0,ROUNDDOWN(J3360-G3360-K3360-L3360-E3360*380000-F3360*630000-H3360,-3))</f>
        <v/>
      </c>
      <c r="P3360" s="16">
        <f>MAX(0,ROUNDDOWN(J3360-G3360-430000-M3360-E3360*330000-F3360*450000-I3360,-3))</f>
        <v/>
      </c>
      <c r="Q3360" s="16">
        <f>50000+N3360+E3360*50000+F3360*180000</f>
        <v/>
      </c>
      <c r="R3360" s="16">
        <f>IF(P3360&lt;=2000000,MIN(Q3360,P3360),MAX(Q3360-(P3360-2000000),50000))*0.05</f>
        <v/>
      </c>
      <c r="S3360" s="16">
        <f>MAX(0,P3360*0.1-R3360)</f>
        <v/>
      </c>
      <c r="T3360" s="16">
        <f>Q3360+MAX(0,K3360-480000)</f>
        <v/>
      </c>
      <c r="U3360" s="16">
        <f>P3360-T3360</f>
        <v/>
      </c>
      <c r="V3360" s="17">
        <f>IF(U3360&lt;0,0,LOOKUP(U3360,{0,1950001,3300001,6950001,9000001,18000001,40000001},{0.05,0.1,0.2,0.23,0.33,0.4,0.45}))</f>
        <v/>
      </c>
      <c r="W3360" s="18">
        <f>IF(U3360&lt;0,0.9,0.9-V3360*1.021)</f>
        <v/>
      </c>
      <c r="X3360" s="16">
        <f>ROUNDDOWN(S3360*0.2/W3360+2000,0)</f>
        <v/>
      </c>
      <c r="Y3360" s="17">
        <f>IF(O3360&lt;=0,0,LOOKUP(O3360,{0,1950001,3300001,6950001,9000001,18000001,40000001},{0.05,0.1,0.2,0.23,0.33,0.4,0.45}))</f>
        <v/>
      </c>
    </row>
    <row r="3361">
      <c r="A3361" t="inlineStr">
        <is>
          <t>1万円刻み</t>
        </is>
      </c>
      <c r="B3361" s="16">
        <f>'3_1万円刻み'!$A$720</f>
        <v/>
      </c>
      <c r="C3361" t="n">
        <v>2025</v>
      </c>
      <c r="D3361" t="n">
        <v>0</v>
      </c>
      <c r="E3361" t="n">
        <v>0</v>
      </c>
      <c r="F3361" t="n">
        <v>0</v>
      </c>
      <c r="G3361" s="16">
        <f>ROUND(MIN(B3361/12,650000)*12*0.0915+MIN(B3361/12,1390000)*12*(0.0504+0)+B3361*0.005,0)</f>
        <v/>
      </c>
      <c r="H3361" t="n">
        <v>0</v>
      </c>
      <c r="I3361" t="n">
        <v>0</v>
      </c>
      <c r="J3361" s="16">
        <f>IF(C3361=2026,IF(B3361&lt;741000,0,IF(B3361&lt;2191000,B3361-740000,IF(B3361&lt;2193000,1451000,IF(B3361&lt;2196000,1453000,IF(B3361&lt;2200000,1456000,IF(B3361&lt;3600000,ROUNDDOWN(B3361/4,-3)*2.8-80000,IF(B3361&lt;6600000,ROUNDDOWN(B3361/4,-3)*3.2-440000,IF(B3361&lt;8500000,ROUNDDOWN(B3361*0.9,0)-1100000,B3361-1950000)))))))),IF(B3361&lt;651000,0,IF(B3361&lt;1900000,B3361-650000,IF(B3361&lt;3600000,ROUNDDOWN(B3361/4,-3)*2.8-80000,IF(B3361&lt;6600000,ROUNDDOWN(B3361/4,-3)*3.2-440000,IF(B3361&lt;8500000,ROUNDDOWN(B3361*0.9,0)-1100000,B3361-1950000))))))</f>
        <v/>
      </c>
      <c r="K3361" s="16">
        <f>IF(J3361&gt;23500000,NA(),IF(C3361=2026,IF(J3361&lt;=4890000,1040000,IF(J3361&lt;=6550000,670000,620000)),IF(J3361&lt;=1320000,950000,IF(J3361&lt;=3360000,880000,IF(J3361&lt;=4890000,680000,IF(J3361&lt;=6550000,630000,580000))))))</f>
        <v/>
      </c>
      <c r="L3361" s="16">
        <f>IF(D3361=1,IF(J3361&lt;=9000000,380000,IF(J3361&lt;=9500000,260000,IF(J3361&lt;=10000000,130000,0))),0)</f>
        <v/>
      </c>
      <c r="M3361" s="16">
        <f>IF(D3361=1,IF(J3361&lt;=9000000,330000,IF(J3361&lt;=9500000,220000,IF(J3361&lt;=10000000,110000,0))),0)</f>
        <v/>
      </c>
      <c r="N3361" s="16">
        <f>IF(D3361=1,IF(J3361&lt;=9000000,50000,IF(J3361&lt;=9500000,40000,IF(J3361&lt;=10000000,20000,0))),0)</f>
        <v/>
      </c>
      <c r="O3361" s="16">
        <f>MAX(0,ROUNDDOWN(J3361-G3361-K3361-L3361-E3361*380000-F3361*630000-H3361,-3))</f>
        <v/>
      </c>
      <c r="P3361" s="16">
        <f>MAX(0,ROUNDDOWN(J3361-G3361-430000-M3361-E3361*330000-F3361*450000-I3361,-3))</f>
        <v/>
      </c>
      <c r="Q3361" s="16">
        <f>50000+N3361+E3361*50000+F3361*180000</f>
        <v/>
      </c>
      <c r="R3361" s="16">
        <f>IF(P3361&lt;=2000000,MIN(Q3361,P3361),MAX(Q3361-(P3361-2000000),50000))*0.05</f>
        <v/>
      </c>
      <c r="S3361" s="16">
        <f>MAX(0,P3361*0.1-R3361)</f>
        <v/>
      </c>
      <c r="T3361" s="16">
        <f>Q3361+MAX(0,K3361-480000)</f>
        <v/>
      </c>
      <c r="U3361" s="16">
        <f>P3361-T3361</f>
        <v/>
      </c>
      <c r="V3361" s="17">
        <f>IF(U3361&lt;0,0,LOOKUP(U3361,{0,1950001,3300001,6950001,9000001,18000001,40000001},{0.05,0.1,0.2,0.23,0.33,0.4,0.45}))</f>
        <v/>
      </c>
      <c r="W3361" s="18">
        <f>IF(U3361&lt;0,0.9,0.9-V3361*1.021)</f>
        <v/>
      </c>
      <c r="X3361" s="16">
        <f>ROUNDDOWN(S3361*0.2/W3361+2000,0)</f>
        <v/>
      </c>
      <c r="Y3361" s="17">
        <f>IF(O3361&lt;=0,0,LOOKUP(O3361,{0,1950001,3300001,6950001,9000001,18000001,40000001},{0.05,0.1,0.2,0.23,0.33,0.4,0.45}))</f>
        <v/>
      </c>
    </row>
    <row r="3362">
      <c r="A3362" t="inlineStr">
        <is>
          <t>1万円刻み</t>
        </is>
      </c>
      <c r="B3362" s="16">
        <f>'3_1万円刻み'!$A$720</f>
        <v/>
      </c>
      <c r="C3362" t="n">
        <v>2026</v>
      </c>
      <c r="D3362" t="n">
        <v>0</v>
      </c>
      <c r="E3362" t="n">
        <v>0</v>
      </c>
      <c r="F3362" t="n">
        <v>0</v>
      </c>
      <c r="G3362" s="16">
        <f>ROUND(MIN(B3362/12,650000)*12*0.0915+MIN(B3362/12,1390000)*12*(0.0504+0)+B3362*0.005,0)</f>
        <v/>
      </c>
      <c r="H3362" t="n">
        <v>0</v>
      </c>
      <c r="I3362" t="n">
        <v>0</v>
      </c>
      <c r="J3362" s="16">
        <f>IF(C3362=2026,IF(B3362&lt;741000,0,IF(B3362&lt;2191000,B3362-740000,IF(B3362&lt;2193000,1451000,IF(B3362&lt;2196000,1453000,IF(B3362&lt;2200000,1456000,IF(B3362&lt;3600000,ROUNDDOWN(B3362/4,-3)*2.8-80000,IF(B3362&lt;6600000,ROUNDDOWN(B3362/4,-3)*3.2-440000,IF(B3362&lt;8500000,ROUNDDOWN(B3362*0.9,0)-1100000,B3362-1950000)))))))),IF(B3362&lt;651000,0,IF(B3362&lt;1900000,B3362-650000,IF(B3362&lt;3600000,ROUNDDOWN(B3362/4,-3)*2.8-80000,IF(B3362&lt;6600000,ROUNDDOWN(B3362/4,-3)*3.2-440000,IF(B3362&lt;8500000,ROUNDDOWN(B3362*0.9,0)-1100000,B3362-1950000))))))</f>
        <v/>
      </c>
      <c r="K3362" s="16">
        <f>IF(J3362&gt;23500000,NA(),IF(C3362=2026,IF(J3362&lt;=4890000,1040000,IF(J3362&lt;=6550000,670000,620000)),IF(J3362&lt;=1320000,950000,IF(J3362&lt;=3360000,880000,IF(J3362&lt;=4890000,680000,IF(J3362&lt;=6550000,630000,580000))))))</f>
        <v/>
      </c>
      <c r="L3362" s="16">
        <f>IF(D3362=1,IF(J3362&lt;=9000000,380000,IF(J3362&lt;=9500000,260000,IF(J3362&lt;=10000000,130000,0))),0)</f>
        <v/>
      </c>
      <c r="M3362" s="16">
        <f>IF(D3362=1,IF(J3362&lt;=9000000,330000,IF(J3362&lt;=9500000,220000,IF(J3362&lt;=10000000,110000,0))),0)</f>
        <v/>
      </c>
      <c r="N3362" s="16">
        <f>IF(D3362=1,IF(J3362&lt;=9000000,50000,IF(J3362&lt;=9500000,40000,IF(J3362&lt;=10000000,20000,0))),0)</f>
        <v/>
      </c>
      <c r="O3362" s="16">
        <f>MAX(0,ROUNDDOWN(J3362-G3362-K3362-L3362-E3362*380000-F3362*630000-H3362,-3))</f>
        <v/>
      </c>
      <c r="P3362" s="16">
        <f>MAX(0,ROUNDDOWN(J3362-G3362-430000-M3362-E3362*330000-F3362*450000-I3362,-3))</f>
        <v/>
      </c>
      <c r="Q3362" s="16">
        <f>50000+N3362+E3362*50000+F3362*180000</f>
        <v/>
      </c>
      <c r="R3362" s="16">
        <f>IF(P3362&lt;=2000000,MIN(Q3362,P3362),MAX(Q3362-(P3362-2000000),50000))*0.05</f>
        <v/>
      </c>
      <c r="S3362" s="16">
        <f>MAX(0,P3362*0.1-R3362)</f>
        <v/>
      </c>
      <c r="T3362" s="16">
        <f>Q3362+MAX(0,K3362-480000)</f>
        <v/>
      </c>
      <c r="U3362" s="16">
        <f>P3362-T3362</f>
        <v/>
      </c>
      <c r="V3362" s="17">
        <f>IF(U3362&lt;0,0,LOOKUP(U3362,{0,1950001,3300001,6950001,9000001,18000001,40000001},{0.05,0.1,0.2,0.23,0.33,0.4,0.45}))</f>
        <v/>
      </c>
      <c r="W3362" s="18">
        <f>IF(U3362&lt;0,0.9,0.9-V3362*1.021)</f>
        <v/>
      </c>
      <c r="X3362" s="16">
        <f>ROUNDDOWN(S3362*0.2/W3362+2000,0)</f>
        <v/>
      </c>
      <c r="Y3362" s="17">
        <f>IF(O3362&lt;=0,0,LOOKUP(O3362,{0,1950001,3300001,6950001,9000001,18000001,40000001},{0.05,0.1,0.2,0.23,0.33,0.4,0.45}))</f>
        <v/>
      </c>
    </row>
    <row r="3363">
      <c r="A3363" t="inlineStr">
        <is>
          <t>1万円刻み</t>
        </is>
      </c>
      <c r="B3363" s="16">
        <f>'3_1万円刻み'!$A$720</f>
        <v/>
      </c>
      <c r="C3363" t="n">
        <v>2025</v>
      </c>
      <c r="D3363" t="n">
        <v>1</v>
      </c>
      <c r="E3363" t="n">
        <v>0</v>
      </c>
      <c r="F3363" t="n">
        <v>0</v>
      </c>
      <c r="G3363" s="16">
        <f>ROUND(MIN(B3363/12,650000)*12*0.0915+MIN(B3363/12,1390000)*12*(0.0504+0)+B3363*0.005,0)</f>
        <v/>
      </c>
      <c r="H3363" t="n">
        <v>0</v>
      </c>
      <c r="I3363" t="n">
        <v>0</v>
      </c>
      <c r="J3363" s="16">
        <f>IF(C3363=2026,IF(B3363&lt;741000,0,IF(B3363&lt;2191000,B3363-740000,IF(B3363&lt;2193000,1451000,IF(B3363&lt;2196000,1453000,IF(B3363&lt;2200000,1456000,IF(B3363&lt;3600000,ROUNDDOWN(B3363/4,-3)*2.8-80000,IF(B3363&lt;6600000,ROUNDDOWN(B3363/4,-3)*3.2-440000,IF(B3363&lt;8500000,ROUNDDOWN(B3363*0.9,0)-1100000,B3363-1950000)))))))),IF(B3363&lt;651000,0,IF(B3363&lt;1900000,B3363-650000,IF(B3363&lt;3600000,ROUNDDOWN(B3363/4,-3)*2.8-80000,IF(B3363&lt;6600000,ROUNDDOWN(B3363/4,-3)*3.2-440000,IF(B3363&lt;8500000,ROUNDDOWN(B3363*0.9,0)-1100000,B3363-1950000))))))</f>
        <v/>
      </c>
      <c r="K3363" s="16">
        <f>IF(J3363&gt;23500000,NA(),IF(C3363=2026,IF(J3363&lt;=4890000,1040000,IF(J3363&lt;=6550000,670000,620000)),IF(J3363&lt;=1320000,950000,IF(J3363&lt;=3360000,880000,IF(J3363&lt;=4890000,680000,IF(J3363&lt;=6550000,630000,580000))))))</f>
        <v/>
      </c>
      <c r="L3363" s="16">
        <f>IF(D3363=1,IF(J3363&lt;=9000000,380000,IF(J3363&lt;=9500000,260000,IF(J3363&lt;=10000000,130000,0))),0)</f>
        <v/>
      </c>
      <c r="M3363" s="16">
        <f>IF(D3363=1,IF(J3363&lt;=9000000,330000,IF(J3363&lt;=9500000,220000,IF(J3363&lt;=10000000,110000,0))),0)</f>
        <v/>
      </c>
      <c r="N3363" s="16">
        <f>IF(D3363=1,IF(J3363&lt;=9000000,50000,IF(J3363&lt;=9500000,40000,IF(J3363&lt;=10000000,20000,0))),0)</f>
        <v/>
      </c>
      <c r="O3363" s="16">
        <f>MAX(0,ROUNDDOWN(J3363-G3363-K3363-L3363-E3363*380000-F3363*630000-H3363,-3))</f>
        <v/>
      </c>
      <c r="P3363" s="16">
        <f>MAX(0,ROUNDDOWN(J3363-G3363-430000-M3363-E3363*330000-F3363*450000-I3363,-3))</f>
        <v/>
      </c>
      <c r="Q3363" s="16">
        <f>50000+N3363+E3363*50000+F3363*180000</f>
        <v/>
      </c>
      <c r="R3363" s="16">
        <f>IF(P3363&lt;=2000000,MIN(Q3363,P3363),MAX(Q3363-(P3363-2000000),50000))*0.05</f>
        <v/>
      </c>
      <c r="S3363" s="16">
        <f>MAX(0,P3363*0.1-R3363)</f>
        <v/>
      </c>
      <c r="T3363" s="16">
        <f>Q3363+MAX(0,K3363-480000)</f>
        <v/>
      </c>
      <c r="U3363" s="16">
        <f>P3363-T3363</f>
        <v/>
      </c>
      <c r="V3363" s="17">
        <f>IF(U3363&lt;0,0,LOOKUP(U3363,{0,1950001,3300001,6950001,9000001,18000001,40000001},{0.05,0.1,0.2,0.23,0.33,0.4,0.45}))</f>
        <v/>
      </c>
      <c r="W3363" s="18">
        <f>IF(U3363&lt;0,0.9,0.9-V3363*1.021)</f>
        <v/>
      </c>
      <c r="X3363" s="16">
        <f>ROUNDDOWN(S3363*0.2/W3363+2000,0)</f>
        <v/>
      </c>
      <c r="Y3363" s="17">
        <f>IF(O3363&lt;=0,0,LOOKUP(O3363,{0,1950001,3300001,6950001,9000001,18000001,40000001},{0.05,0.1,0.2,0.23,0.33,0.4,0.45}))</f>
        <v/>
      </c>
    </row>
    <row r="3364">
      <c r="A3364" t="inlineStr">
        <is>
          <t>1万円刻み</t>
        </is>
      </c>
      <c r="B3364" s="16">
        <f>'3_1万円刻み'!$A$720</f>
        <v/>
      </c>
      <c r="C3364" t="n">
        <v>2026</v>
      </c>
      <c r="D3364" t="n">
        <v>1</v>
      </c>
      <c r="E3364" t="n">
        <v>0</v>
      </c>
      <c r="F3364" t="n">
        <v>0</v>
      </c>
      <c r="G3364" s="16">
        <f>ROUND(MIN(B3364/12,650000)*12*0.0915+MIN(B3364/12,1390000)*12*(0.0504+0)+B3364*0.005,0)</f>
        <v/>
      </c>
      <c r="H3364" t="n">
        <v>0</v>
      </c>
      <c r="I3364" t="n">
        <v>0</v>
      </c>
      <c r="J3364" s="16">
        <f>IF(C3364=2026,IF(B3364&lt;741000,0,IF(B3364&lt;2191000,B3364-740000,IF(B3364&lt;2193000,1451000,IF(B3364&lt;2196000,1453000,IF(B3364&lt;2200000,1456000,IF(B3364&lt;3600000,ROUNDDOWN(B3364/4,-3)*2.8-80000,IF(B3364&lt;6600000,ROUNDDOWN(B3364/4,-3)*3.2-440000,IF(B3364&lt;8500000,ROUNDDOWN(B3364*0.9,0)-1100000,B3364-1950000)))))))),IF(B3364&lt;651000,0,IF(B3364&lt;1900000,B3364-650000,IF(B3364&lt;3600000,ROUNDDOWN(B3364/4,-3)*2.8-80000,IF(B3364&lt;6600000,ROUNDDOWN(B3364/4,-3)*3.2-440000,IF(B3364&lt;8500000,ROUNDDOWN(B3364*0.9,0)-1100000,B3364-1950000))))))</f>
        <v/>
      </c>
      <c r="K3364" s="16">
        <f>IF(J3364&gt;23500000,NA(),IF(C3364=2026,IF(J3364&lt;=4890000,1040000,IF(J3364&lt;=6550000,670000,620000)),IF(J3364&lt;=1320000,950000,IF(J3364&lt;=3360000,880000,IF(J3364&lt;=4890000,680000,IF(J3364&lt;=6550000,630000,580000))))))</f>
        <v/>
      </c>
      <c r="L3364" s="16">
        <f>IF(D3364=1,IF(J3364&lt;=9000000,380000,IF(J3364&lt;=9500000,260000,IF(J3364&lt;=10000000,130000,0))),0)</f>
        <v/>
      </c>
      <c r="M3364" s="16">
        <f>IF(D3364=1,IF(J3364&lt;=9000000,330000,IF(J3364&lt;=9500000,220000,IF(J3364&lt;=10000000,110000,0))),0)</f>
        <v/>
      </c>
      <c r="N3364" s="16">
        <f>IF(D3364=1,IF(J3364&lt;=9000000,50000,IF(J3364&lt;=9500000,40000,IF(J3364&lt;=10000000,20000,0))),0)</f>
        <v/>
      </c>
      <c r="O3364" s="16">
        <f>MAX(0,ROUNDDOWN(J3364-G3364-K3364-L3364-E3364*380000-F3364*630000-H3364,-3))</f>
        <v/>
      </c>
      <c r="P3364" s="16">
        <f>MAX(0,ROUNDDOWN(J3364-G3364-430000-M3364-E3364*330000-F3364*450000-I3364,-3))</f>
        <v/>
      </c>
      <c r="Q3364" s="16">
        <f>50000+N3364+E3364*50000+F3364*180000</f>
        <v/>
      </c>
      <c r="R3364" s="16">
        <f>IF(P3364&lt;=2000000,MIN(Q3364,P3364),MAX(Q3364-(P3364-2000000),50000))*0.05</f>
        <v/>
      </c>
      <c r="S3364" s="16">
        <f>MAX(0,P3364*0.1-R3364)</f>
        <v/>
      </c>
      <c r="T3364" s="16">
        <f>Q3364+MAX(0,K3364-480000)</f>
        <v/>
      </c>
      <c r="U3364" s="16">
        <f>P3364-T3364</f>
        <v/>
      </c>
      <c r="V3364" s="17">
        <f>IF(U3364&lt;0,0,LOOKUP(U3364,{0,1950001,3300001,6950001,9000001,18000001,40000001},{0.05,0.1,0.2,0.23,0.33,0.4,0.45}))</f>
        <v/>
      </c>
      <c r="W3364" s="18">
        <f>IF(U3364&lt;0,0.9,0.9-V3364*1.021)</f>
        <v/>
      </c>
      <c r="X3364" s="16">
        <f>ROUNDDOWN(S3364*0.2/W3364+2000,0)</f>
        <v/>
      </c>
      <c r="Y3364" s="17">
        <f>IF(O3364&lt;=0,0,LOOKUP(O3364,{0,1950001,3300001,6950001,9000001,18000001,40000001},{0.05,0.1,0.2,0.23,0.33,0.4,0.45}))</f>
        <v/>
      </c>
    </row>
    <row r="3365">
      <c r="A3365" t="inlineStr">
        <is>
          <t>1万円刻み</t>
        </is>
      </c>
      <c r="B3365" s="16">
        <f>'3_1万円刻み'!$A$721</f>
        <v/>
      </c>
      <c r="C3365" t="n">
        <v>2025</v>
      </c>
      <c r="D3365" t="n">
        <v>0</v>
      </c>
      <c r="E3365" t="n">
        <v>0</v>
      </c>
      <c r="F3365" t="n">
        <v>0</v>
      </c>
      <c r="G3365" s="16">
        <f>ROUND(MIN(B3365/12,650000)*12*0.0915+MIN(B3365/12,1390000)*12*(0.0504+0)+B3365*0.005,0)</f>
        <v/>
      </c>
      <c r="H3365" t="n">
        <v>0</v>
      </c>
      <c r="I3365" t="n">
        <v>0</v>
      </c>
      <c r="J3365" s="16">
        <f>IF(C3365=2026,IF(B3365&lt;741000,0,IF(B3365&lt;2191000,B3365-740000,IF(B3365&lt;2193000,1451000,IF(B3365&lt;2196000,1453000,IF(B3365&lt;2200000,1456000,IF(B3365&lt;3600000,ROUNDDOWN(B3365/4,-3)*2.8-80000,IF(B3365&lt;6600000,ROUNDDOWN(B3365/4,-3)*3.2-440000,IF(B3365&lt;8500000,ROUNDDOWN(B3365*0.9,0)-1100000,B3365-1950000)))))))),IF(B3365&lt;651000,0,IF(B3365&lt;1900000,B3365-650000,IF(B3365&lt;3600000,ROUNDDOWN(B3365/4,-3)*2.8-80000,IF(B3365&lt;6600000,ROUNDDOWN(B3365/4,-3)*3.2-440000,IF(B3365&lt;8500000,ROUNDDOWN(B3365*0.9,0)-1100000,B3365-1950000))))))</f>
        <v/>
      </c>
      <c r="K3365" s="16">
        <f>IF(J3365&gt;23500000,NA(),IF(C3365=2026,IF(J3365&lt;=4890000,1040000,IF(J3365&lt;=6550000,670000,620000)),IF(J3365&lt;=1320000,950000,IF(J3365&lt;=3360000,880000,IF(J3365&lt;=4890000,680000,IF(J3365&lt;=6550000,630000,580000))))))</f>
        <v/>
      </c>
      <c r="L3365" s="16">
        <f>IF(D3365=1,IF(J3365&lt;=9000000,380000,IF(J3365&lt;=9500000,260000,IF(J3365&lt;=10000000,130000,0))),0)</f>
        <v/>
      </c>
      <c r="M3365" s="16">
        <f>IF(D3365=1,IF(J3365&lt;=9000000,330000,IF(J3365&lt;=9500000,220000,IF(J3365&lt;=10000000,110000,0))),0)</f>
        <v/>
      </c>
      <c r="N3365" s="16">
        <f>IF(D3365=1,IF(J3365&lt;=9000000,50000,IF(J3365&lt;=9500000,40000,IF(J3365&lt;=10000000,20000,0))),0)</f>
        <v/>
      </c>
      <c r="O3365" s="16">
        <f>MAX(0,ROUNDDOWN(J3365-G3365-K3365-L3365-E3365*380000-F3365*630000-H3365,-3))</f>
        <v/>
      </c>
      <c r="P3365" s="16">
        <f>MAX(0,ROUNDDOWN(J3365-G3365-430000-M3365-E3365*330000-F3365*450000-I3365,-3))</f>
        <v/>
      </c>
      <c r="Q3365" s="16">
        <f>50000+N3365+E3365*50000+F3365*180000</f>
        <v/>
      </c>
      <c r="R3365" s="16">
        <f>IF(P3365&lt;=2000000,MIN(Q3365,P3365),MAX(Q3365-(P3365-2000000),50000))*0.05</f>
        <v/>
      </c>
      <c r="S3365" s="16">
        <f>MAX(0,P3365*0.1-R3365)</f>
        <v/>
      </c>
      <c r="T3365" s="16">
        <f>Q3365+MAX(0,K3365-480000)</f>
        <v/>
      </c>
      <c r="U3365" s="16">
        <f>P3365-T3365</f>
        <v/>
      </c>
      <c r="V3365" s="17">
        <f>IF(U3365&lt;0,0,LOOKUP(U3365,{0,1950001,3300001,6950001,9000001,18000001,40000001},{0.05,0.1,0.2,0.23,0.33,0.4,0.45}))</f>
        <v/>
      </c>
      <c r="W3365" s="18">
        <f>IF(U3365&lt;0,0.9,0.9-V3365*1.021)</f>
        <v/>
      </c>
      <c r="X3365" s="16">
        <f>ROUNDDOWN(S3365*0.2/W3365+2000,0)</f>
        <v/>
      </c>
      <c r="Y3365" s="17">
        <f>IF(O3365&lt;=0,0,LOOKUP(O3365,{0,1950001,3300001,6950001,9000001,18000001,40000001},{0.05,0.1,0.2,0.23,0.33,0.4,0.45}))</f>
        <v/>
      </c>
    </row>
    <row r="3366">
      <c r="A3366" t="inlineStr">
        <is>
          <t>1万円刻み</t>
        </is>
      </c>
      <c r="B3366" s="16">
        <f>'3_1万円刻み'!$A$721</f>
        <v/>
      </c>
      <c r="C3366" t="n">
        <v>2026</v>
      </c>
      <c r="D3366" t="n">
        <v>0</v>
      </c>
      <c r="E3366" t="n">
        <v>0</v>
      </c>
      <c r="F3366" t="n">
        <v>0</v>
      </c>
      <c r="G3366" s="16">
        <f>ROUND(MIN(B3366/12,650000)*12*0.0915+MIN(B3366/12,1390000)*12*(0.0504+0)+B3366*0.005,0)</f>
        <v/>
      </c>
      <c r="H3366" t="n">
        <v>0</v>
      </c>
      <c r="I3366" t="n">
        <v>0</v>
      </c>
      <c r="J3366" s="16">
        <f>IF(C3366=2026,IF(B3366&lt;741000,0,IF(B3366&lt;2191000,B3366-740000,IF(B3366&lt;2193000,1451000,IF(B3366&lt;2196000,1453000,IF(B3366&lt;2200000,1456000,IF(B3366&lt;3600000,ROUNDDOWN(B3366/4,-3)*2.8-80000,IF(B3366&lt;6600000,ROUNDDOWN(B3366/4,-3)*3.2-440000,IF(B3366&lt;8500000,ROUNDDOWN(B3366*0.9,0)-1100000,B3366-1950000)))))))),IF(B3366&lt;651000,0,IF(B3366&lt;1900000,B3366-650000,IF(B3366&lt;3600000,ROUNDDOWN(B3366/4,-3)*2.8-80000,IF(B3366&lt;6600000,ROUNDDOWN(B3366/4,-3)*3.2-440000,IF(B3366&lt;8500000,ROUNDDOWN(B3366*0.9,0)-1100000,B3366-1950000))))))</f>
        <v/>
      </c>
      <c r="K3366" s="16">
        <f>IF(J3366&gt;23500000,NA(),IF(C3366=2026,IF(J3366&lt;=4890000,1040000,IF(J3366&lt;=6550000,670000,620000)),IF(J3366&lt;=1320000,950000,IF(J3366&lt;=3360000,880000,IF(J3366&lt;=4890000,680000,IF(J3366&lt;=6550000,630000,580000))))))</f>
        <v/>
      </c>
      <c r="L3366" s="16">
        <f>IF(D3366=1,IF(J3366&lt;=9000000,380000,IF(J3366&lt;=9500000,260000,IF(J3366&lt;=10000000,130000,0))),0)</f>
        <v/>
      </c>
      <c r="M3366" s="16">
        <f>IF(D3366=1,IF(J3366&lt;=9000000,330000,IF(J3366&lt;=9500000,220000,IF(J3366&lt;=10000000,110000,0))),0)</f>
        <v/>
      </c>
      <c r="N3366" s="16">
        <f>IF(D3366=1,IF(J3366&lt;=9000000,50000,IF(J3366&lt;=9500000,40000,IF(J3366&lt;=10000000,20000,0))),0)</f>
        <v/>
      </c>
      <c r="O3366" s="16">
        <f>MAX(0,ROUNDDOWN(J3366-G3366-K3366-L3366-E3366*380000-F3366*630000-H3366,-3))</f>
        <v/>
      </c>
      <c r="P3366" s="16">
        <f>MAX(0,ROUNDDOWN(J3366-G3366-430000-M3366-E3366*330000-F3366*450000-I3366,-3))</f>
        <v/>
      </c>
      <c r="Q3366" s="16">
        <f>50000+N3366+E3366*50000+F3366*180000</f>
        <v/>
      </c>
      <c r="R3366" s="16">
        <f>IF(P3366&lt;=2000000,MIN(Q3366,P3366),MAX(Q3366-(P3366-2000000),50000))*0.05</f>
        <v/>
      </c>
      <c r="S3366" s="16">
        <f>MAX(0,P3366*0.1-R3366)</f>
        <v/>
      </c>
      <c r="T3366" s="16">
        <f>Q3366+MAX(0,K3366-480000)</f>
        <v/>
      </c>
      <c r="U3366" s="16">
        <f>P3366-T3366</f>
        <v/>
      </c>
      <c r="V3366" s="17">
        <f>IF(U3366&lt;0,0,LOOKUP(U3366,{0,1950001,3300001,6950001,9000001,18000001,40000001},{0.05,0.1,0.2,0.23,0.33,0.4,0.45}))</f>
        <v/>
      </c>
      <c r="W3366" s="18">
        <f>IF(U3366&lt;0,0.9,0.9-V3366*1.021)</f>
        <v/>
      </c>
      <c r="X3366" s="16">
        <f>ROUNDDOWN(S3366*0.2/W3366+2000,0)</f>
        <v/>
      </c>
      <c r="Y3366" s="17">
        <f>IF(O3366&lt;=0,0,LOOKUP(O3366,{0,1950001,3300001,6950001,9000001,18000001,40000001},{0.05,0.1,0.2,0.23,0.33,0.4,0.45}))</f>
        <v/>
      </c>
    </row>
    <row r="3367">
      <c r="A3367" t="inlineStr">
        <is>
          <t>1万円刻み</t>
        </is>
      </c>
      <c r="B3367" s="16">
        <f>'3_1万円刻み'!$A$721</f>
        <v/>
      </c>
      <c r="C3367" t="n">
        <v>2025</v>
      </c>
      <c r="D3367" t="n">
        <v>1</v>
      </c>
      <c r="E3367" t="n">
        <v>0</v>
      </c>
      <c r="F3367" t="n">
        <v>0</v>
      </c>
      <c r="G3367" s="16">
        <f>ROUND(MIN(B3367/12,650000)*12*0.0915+MIN(B3367/12,1390000)*12*(0.0504+0)+B3367*0.005,0)</f>
        <v/>
      </c>
      <c r="H3367" t="n">
        <v>0</v>
      </c>
      <c r="I3367" t="n">
        <v>0</v>
      </c>
      <c r="J3367" s="16">
        <f>IF(C3367=2026,IF(B3367&lt;741000,0,IF(B3367&lt;2191000,B3367-740000,IF(B3367&lt;2193000,1451000,IF(B3367&lt;2196000,1453000,IF(B3367&lt;2200000,1456000,IF(B3367&lt;3600000,ROUNDDOWN(B3367/4,-3)*2.8-80000,IF(B3367&lt;6600000,ROUNDDOWN(B3367/4,-3)*3.2-440000,IF(B3367&lt;8500000,ROUNDDOWN(B3367*0.9,0)-1100000,B3367-1950000)))))))),IF(B3367&lt;651000,0,IF(B3367&lt;1900000,B3367-650000,IF(B3367&lt;3600000,ROUNDDOWN(B3367/4,-3)*2.8-80000,IF(B3367&lt;6600000,ROUNDDOWN(B3367/4,-3)*3.2-440000,IF(B3367&lt;8500000,ROUNDDOWN(B3367*0.9,0)-1100000,B3367-1950000))))))</f>
        <v/>
      </c>
      <c r="K3367" s="16">
        <f>IF(J3367&gt;23500000,NA(),IF(C3367=2026,IF(J3367&lt;=4890000,1040000,IF(J3367&lt;=6550000,670000,620000)),IF(J3367&lt;=1320000,950000,IF(J3367&lt;=3360000,880000,IF(J3367&lt;=4890000,680000,IF(J3367&lt;=6550000,630000,580000))))))</f>
        <v/>
      </c>
      <c r="L3367" s="16">
        <f>IF(D3367=1,IF(J3367&lt;=9000000,380000,IF(J3367&lt;=9500000,260000,IF(J3367&lt;=10000000,130000,0))),0)</f>
        <v/>
      </c>
      <c r="M3367" s="16">
        <f>IF(D3367=1,IF(J3367&lt;=9000000,330000,IF(J3367&lt;=9500000,220000,IF(J3367&lt;=10000000,110000,0))),0)</f>
        <v/>
      </c>
      <c r="N3367" s="16">
        <f>IF(D3367=1,IF(J3367&lt;=9000000,50000,IF(J3367&lt;=9500000,40000,IF(J3367&lt;=10000000,20000,0))),0)</f>
        <v/>
      </c>
      <c r="O3367" s="16">
        <f>MAX(0,ROUNDDOWN(J3367-G3367-K3367-L3367-E3367*380000-F3367*630000-H3367,-3))</f>
        <v/>
      </c>
      <c r="P3367" s="16">
        <f>MAX(0,ROUNDDOWN(J3367-G3367-430000-M3367-E3367*330000-F3367*450000-I3367,-3))</f>
        <v/>
      </c>
      <c r="Q3367" s="16">
        <f>50000+N3367+E3367*50000+F3367*180000</f>
        <v/>
      </c>
      <c r="R3367" s="16">
        <f>IF(P3367&lt;=2000000,MIN(Q3367,P3367),MAX(Q3367-(P3367-2000000),50000))*0.05</f>
        <v/>
      </c>
      <c r="S3367" s="16">
        <f>MAX(0,P3367*0.1-R3367)</f>
        <v/>
      </c>
      <c r="T3367" s="16">
        <f>Q3367+MAX(0,K3367-480000)</f>
        <v/>
      </c>
      <c r="U3367" s="16">
        <f>P3367-T3367</f>
        <v/>
      </c>
      <c r="V3367" s="17">
        <f>IF(U3367&lt;0,0,LOOKUP(U3367,{0,1950001,3300001,6950001,9000001,18000001,40000001},{0.05,0.1,0.2,0.23,0.33,0.4,0.45}))</f>
        <v/>
      </c>
      <c r="W3367" s="18">
        <f>IF(U3367&lt;0,0.9,0.9-V3367*1.021)</f>
        <v/>
      </c>
      <c r="X3367" s="16">
        <f>ROUNDDOWN(S3367*0.2/W3367+2000,0)</f>
        <v/>
      </c>
      <c r="Y3367" s="17">
        <f>IF(O3367&lt;=0,0,LOOKUP(O3367,{0,1950001,3300001,6950001,9000001,18000001,40000001},{0.05,0.1,0.2,0.23,0.33,0.4,0.45}))</f>
        <v/>
      </c>
    </row>
    <row r="3368">
      <c r="A3368" t="inlineStr">
        <is>
          <t>1万円刻み</t>
        </is>
      </c>
      <c r="B3368" s="16">
        <f>'3_1万円刻み'!$A$721</f>
        <v/>
      </c>
      <c r="C3368" t="n">
        <v>2026</v>
      </c>
      <c r="D3368" t="n">
        <v>1</v>
      </c>
      <c r="E3368" t="n">
        <v>0</v>
      </c>
      <c r="F3368" t="n">
        <v>0</v>
      </c>
      <c r="G3368" s="16">
        <f>ROUND(MIN(B3368/12,650000)*12*0.0915+MIN(B3368/12,1390000)*12*(0.0504+0)+B3368*0.005,0)</f>
        <v/>
      </c>
      <c r="H3368" t="n">
        <v>0</v>
      </c>
      <c r="I3368" t="n">
        <v>0</v>
      </c>
      <c r="J3368" s="16">
        <f>IF(C3368=2026,IF(B3368&lt;741000,0,IF(B3368&lt;2191000,B3368-740000,IF(B3368&lt;2193000,1451000,IF(B3368&lt;2196000,1453000,IF(B3368&lt;2200000,1456000,IF(B3368&lt;3600000,ROUNDDOWN(B3368/4,-3)*2.8-80000,IF(B3368&lt;6600000,ROUNDDOWN(B3368/4,-3)*3.2-440000,IF(B3368&lt;8500000,ROUNDDOWN(B3368*0.9,0)-1100000,B3368-1950000)))))))),IF(B3368&lt;651000,0,IF(B3368&lt;1900000,B3368-650000,IF(B3368&lt;3600000,ROUNDDOWN(B3368/4,-3)*2.8-80000,IF(B3368&lt;6600000,ROUNDDOWN(B3368/4,-3)*3.2-440000,IF(B3368&lt;8500000,ROUNDDOWN(B3368*0.9,0)-1100000,B3368-1950000))))))</f>
        <v/>
      </c>
      <c r="K3368" s="16">
        <f>IF(J3368&gt;23500000,NA(),IF(C3368=2026,IF(J3368&lt;=4890000,1040000,IF(J3368&lt;=6550000,670000,620000)),IF(J3368&lt;=1320000,950000,IF(J3368&lt;=3360000,880000,IF(J3368&lt;=4890000,680000,IF(J3368&lt;=6550000,630000,580000))))))</f>
        <v/>
      </c>
      <c r="L3368" s="16">
        <f>IF(D3368=1,IF(J3368&lt;=9000000,380000,IF(J3368&lt;=9500000,260000,IF(J3368&lt;=10000000,130000,0))),0)</f>
        <v/>
      </c>
      <c r="M3368" s="16">
        <f>IF(D3368=1,IF(J3368&lt;=9000000,330000,IF(J3368&lt;=9500000,220000,IF(J3368&lt;=10000000,110000,0))),0)</f>
        <v/>
      </c>
      <c r="N3368" s="16">
        <f>IF(D3368=1,IF(J3368&lt;=9000000,50000,IF(J3368&lt;=9500000,40000,IF(J3368&lt;=10000000,20000,0))),0)</f>
        <v/>
      </c>
      <c r="O3368" s="16">
        <f>MAX(0,ROUNDDOWN(J3368-G3368-K3368-L3368-E3368*380000-F3368*630000-H3368,-3))</f>
        <v/>
      </c>
      <c r="P3368" s="16">
        <f>MAX(0,ROUNDDOWN(J3368-G3368-430000-M3368-E3368*330000-F3368*450000-I3368,-3))</f>
        <v/>
      </c>
      <c r="Q3368" s="16">
        <f>50000+N3368+E3368*50000+F3368*180000</f>
        <v/>
      </c>
      <c r="R3368" s="16">
        <f>IF(P3368&lt;=2000000,MIN(Q3368,P3368),MAX(Q3368-(P3368-2000000),50000))*0.05</f>
        <v/>
      </c>
      <c r="S3368" s="16">
        <f>MAX(0,P3368*0.1-R3368)</f>
        <v/>
      </c>
      <c r="T3368" s="16">
        <f>Q3368+MAX(0,K3368-480000)</f>
        <v/>
      </c>
      <c r="U3368" s="16">
        <f>P3368-T3368</f>
        <v/>
      </c>
      <c r="V3368" s="17">
        <f>IF(U3368&lt;0,0,LOOKUP(U3368,{0,1950001,3300001,6950001,9000001,18000001,40000001},{0.05,0.1,0.2,0.23,0.33,0.4,0.45}))</f>
        <v/>
      </c>
      <c r="W3368" s="18">
        <f>IF(U3368&lt;0,0.9,0.9-V3368*1.021)</f>
        <v/>
      </c>
      <c r="X3368" s="16">
        <f>ROUNDDOWN(S3368*0.2/W3368+2000,0)</f>
        <v/>
      </c>
      <c r="Y3368" s="17">
        <f>IF(O3368&lt;=0,0,LOOKUP(O3368,{0,1950001,3300001,6950001,9000001,18000001,40000001},{0.05,0.1,0.2,0.23,0.33,0.4,0.45}))</f>
        <v/>
      </c>
    </row>
    <row r="3369">
      <c r="A3369" t="inlineStr">
        <is>
          <t>1万円刻み</t>
        </is>
      </c>
      <c r="B3369" s="16">
        <f>'3_1万円刻み'!$A$722</f>
        <v/>
      </c>
      <c r="C3369" t="n">
        <v>2025</v>
      </c>
      <c r="D3369" t="n">
        <v>0</v>
      </c>
      <c r="E3369" t="n">
        <v>0</v>
      </c>
      <c r="F3369" t="n">
        <v>0</v>
      </c>
      <c r="G3369" s="16">
        <f>ROUND(MIN(B3369/12,650000)*12*0.0915+MIN(B3369/12,1390000)*12*(0.0504+0)+B3369*0.005,0)</f>
        <v/>
      </c>
      <c r="H3369" t="n">
        <v>0</v>
      </c>
      <c r="I3369" t="n">
        <v>0</v>
      </c>
      <c r="J3369" s="16">
        <f>IF(C3369=2026,IF(B3369&lt;741000,0,IF(B3369&lt;2191000,B3369-740000,IF(B3369&lt;2193000,1451000,IF(B3369&lt;2196000,1453000,IF(B3369&lt;2200000,1456000,IF(B3369&lt;3600000,ROUNDDOWN(B3369/4,-3)*2.8-80000,IF(B3369&lt;6600000,ROUNDDOWN(B3369/4,-3)*3.2-440000,IF(B3369&lt;8500000,ROUNDDOWN(B3369*0.9,0)-1100000,B3369-1950000)))))))),IF(B3369&lt;651000,0,IF(B3369&lt;1900000,B3369-650000,IF(B3369&lt;3600000,ROUNDDOWN(B3369/4,-3)*2.8-80000,IF(B3369&lt;6600000,ROUNDDOWN(B3369/4,-3)*3.2-440000,IF(B3369&lt;8500000,ROUNDDOWN(B3369*0.9,0)-1100000,B3369-1950000))))))</f>
        <v/>
      </c>
      <c r="K3369" s="16">
        <f>IF(J3369&gt;23500000,NA(),IF(C3369=2026,IF(J3369&lt;=4890000,1040000,IF(J3369&lt;=6550000,670000,620000)),IF(J3369&lt;=1320000,950000,IF(J3369&lt;=3360000,880000,IF(J3369&lt;=4890000,680000,IF(J3369&lt;=6550000,630000,580000))))))</f>
        <v/>
      </c>
      <c r="L3369" s="16">
        <f>IF(D3369=1,IF(J3369&lt;=9000000,380000,IF(J3369&lt;=9500000,260000,IF(J3369&lt;=10000000,130000,0))),0)</f>
        <v/>
      </c>
      <c r="M3369" s="16">
        <f>IF(D3369=1,IF(J3369&lt;=9000000,330000,IF(J3369&lt;=9500000,220000,IF(J3369&lt;=10000000,110000,0))),0)</f>
        <v/>
      </c>
      <c r="N3369" s="16">
        <f>IF(D3369=1,IF(J3369&lt;=9000000,50000,IF(J3369&lt;=9500000,40000,IF(J3369&lt;=10000000,20000,0))),0)</f>
        <v/>
      </c>
      <c r="O3369" s="16">
        <f>MAX(0,ROUNDDOWN(J3369-G3369-K3369-L3369-E3369*380000-F3369*630000-H3369,-3))</f>
        <v/>
      </c>
      <c r="P3369" s="16">
        <f>MAX(0,ROUNDDOWN(J3369-G3369-430000-M3369-E3369*330000-F3369*450000-I3369,-3))</f>
        <v/>
      </c>
      <c r="Q3369" s="16">
        <f>50000+N3369+E3369*50000+F3369*180000</f>
        <v/>
      </c>
      <c r="R3369" s="16">
        <f>IF(P3369&lt;=2000000,MIN(Q3369,P3369),MAX(Q3369-(P3369-2000000),50000))*0.05</f>
        <v/>
      </c>
      <c r="S3369" s="16">
        <f>MAX(0,P3369*0.1-R3369)</f>
        <v/>
      </c>
      <c r="T3369" s="16">
        <f>Q3369+MAX(0,K3369-480000)</f>
        <v/>
      </c>
      <c r="U3369" s="16">
        <f>P3369-T3369</f>
        <v/>
      </c>
      <c r="V3369" s="17">
        <f>IF(U3369&lt;0,0,LOOKUP(U3369,{0,1950001,3300001,6950001,9000001,18000001,40000001},{0.05,0.1,0.2,0.23,0.33,0.4,0.45}))</f>
        <v/>
      </c>
      <c r="W3369" s="18">
        <f>IF(U3369&lt;0,0.9,0.9-V3369*1.021)</f>
        <v/>
      </c>
      <c r="X3369" s="16">
        <f>ROUNDDOWN(S3369*0.2/W3369+2000,0)</f>
        <v/>
      </c>
      <c r="Y3369" s="17">
        <f>IF(O3369&lt;=0,0,LOOKUP(O3369,{0,1950001,3300001,6950001,9000001,18000001,40000001},{0.05,0.1,0.2,0.23,0.33,0.4,0.45}))</f>
        <v/>
      </c>
    </row>
    <row r="3370">
      <c r="A3370" t="inlineStr">
        <is>
          <t>1万円刻み</t>
        </is>
      </c>
      <c r="B3370" s="16">
        <f>'3_1万円刻み'!$A$722</f>
        <v/>
      </c>
      <c r="C3370" t="n">
        <v>2026</v>
      </c>
      <c r="D3370" t="n">
        <v>0</v>
      </c>
      <c r="E3370" t="n">
        <v>0</v>
      </c>
      <c r="F3370" t="n">
        <v>0</v>
      </c>
      <c r="G3370" s="16">
        <f>ROUND(MIN(B3370/12,650000)*12*0.0915+MIN(B3370/12,1390000)*12*(0.0504+0)+B3370*0.005,0)</f>
        <v/>
      </c>
      <c r="H3370" t="n">
        <v>0</v>
      </c>
      <c r="I3370" t="n">
        <v>0</v>
      </c>
      <c r="J3370" s="16">
        <f>IF(C3370=2026,IF(B3370&lt;741000,0,IF(B3370&lt;2191000,B3370-740000,IF(B3370&lt;2193000,1451000,IF(B3370&lt;2196000,1453000,IF(B3370&lt;2200000,1456000,IF(B3370&lt;3600000,ROUNDDOWN(B3370/4,-3)*2.8-80000,IF(B3370&lt;6600000,ROUNDDOWN(B3370/4,-3)*3.2-440000,IF(B3370&lt;8500000,ROUNDDOWN(B3370*0.9,0)-1100000,B3370-1950000)))))))),IF(B3370&lt;651000,0,IF(B3370&lt;1900000,B3370-650000,IF(B3370&lt;3600000,ROUNDDOWN(B3370/4,-3)*2.8-80000,IF(B3370&lt;6600000,ROUNDDOWN(B3370/4,-3)*3.2-440000,IF(B3370&lt;8500000,ROUNDDOWN(B3370*0.9,0)-1100000,B3370-1950000))))))</f>
        <v/>
      </c>
      <c r="K3370" s="16">
        <f>IF(J3370&gt;23500000,NA(),IF(C3370=2026,IF(J3370&lt;=4890000,1040000,IF(J3370&lt;=6550000,670000,620000)),IF(J3370&lt;=1320000,950000,IF(J3370&lt;=3360000,880000,IF(J3370&lt;=4890000,680000,IF(J3370&lt;=6550000,630000,580000))))))</f>
        <v/>
      </c>
      <c r="L3370" s="16">
        <f>IF(D3370=1,IF(J3370&lt;=9000000,380000,IF(J3370&lt;=9500000,260000,IF(J3370&lt;=10000000,130000,0))),0)</f>
        <v/>
      </c>
      <c r="M3370" s="16">
        <f>IF(D3370=1,IF(J3370&lt;=9000000,330000,IF(J3370&lt;=9500000,220000,IF(J3370&lt;=10000000,110000,0))),0)</f>
        <v/>
      </c>
      <c r="N3370" s="16">
        <f>IF(D3370=1,IF(J3370&lt;=9000000,50000,IF(J3370&lt;=9500000,40000,IF(J3370&lt;=10000000,20000,0))),0)</f>
        <v/>
      </c>
      <c r="O3370" s="16">
        <f>MAX(0,ROUNDDOWN(J3370-G3370-K3370-L3370-E3370*380000-F3370*630000-H3370,-3))</f>
        <v/>
      </c>
      <c r="P3370" s="16">
        <f>MAX(0,ROUNDDOWN(J3370-G3370-430000-M3370-E3370*330000-F3370*450000-I3370,-3))</f>
        <v/>
      </c>
      <c r="Q3370" s="16">
        <f>50000+N3370+E3370*50000+F3370*180000</f>
        <v/>
      </c>
      <c r="R3370" s="16">
        <f>IF(P3370&lt;=2000000,MIN(Q3370,P3370),MAX(Q3370-(P3370-2000000),50000))*0.05</f>
        <v/>
      </c>
      <c r="S3370" s="16">
        <f>MAX(0,P3370*0.1-R3370)</f>
        <v/>
      </c>
      <c r="T3370" s="16">
        <f>Q3370+MAX(0,K3370-480000)</f>
        <v/>
      </c>
      <c r="U3370" s="16">
        <f>P3370-T3370</f>
        <v/>
      </c>
      <c r="V3370" s="17">
        <f>IF(U3370&lt;0,0,LOOKUP(U3370,{0,1950001,3300001,6950001,9000001,18000001,40000001},{0.05,0.1,0.2,0.23,0.33,0.4,0.45}))</f>
        <v/>
      </c>
      <c r="W3370" s="18">
        <f>IF(U3370&lt;0,0.9,0.9-V3370*1.021)</f>
        <v/>
      </c>
      <c r="X3370" s="16">
        <f>ROUNDDOWN(S3370*0.2/W3370+2000,0)</f>
        <v/>
      </c>
      <c r="Y3370" s="17">
        <f>IF(O3370&lt;=0,0,LOOKUP(O3370,{0,1950001,3300001,6950001,9000001,18000001,40000001},{0.05,0.1,0.2,0.23,0.33,0.4,0.45}))</f>
        <v/>
      </c>
    </row>
    <row r="3371">
      <c r="A3371" t="inlineStr">
        <is>
          <t>1万円刻み</t>
        </is>
      </c>
      <c r="B3371" s="16">
        <f>'3_1万円刻み'!$A$722</f>
        <v/>
      </c>
      <c r="C3371" t="n">
        <v>2025</v>
      </c>
      <c r="D3371" t="n">
        <v>1</v>
      </c>
      <c r="E3371" t="n">
        <v>0</v>
      </c>
      <c r="F3371" t="n">
        <v>0</v>
      </c>
      <c r="G3371" s="16">
        <f>ROUND(MIN(B3371/12,650000)*12*0.0915+MIN(B3371/12,1390000)*12*(0.0504+0)+B3371*0.005,0)</f>
        <v/>
      </c>
      <c r="H3371" t="n">
        <v>0</v>
      </c>
      <c r="I3371" t="n">
        <v>0</v>
      </c>
      <c r="J3371" s="16">
        <f>IF(C3371=2026,IF(B3371&lt;741000,0,IF(B3371&lt;2191000,B3371-740000,IF(B3371&lt;2193000,1451000,IF(B3371&lt;2196000,1453000,IF(B3371&lt;2200000,1456000,IF(B3371&lt;3600000,ROUNDDOWN(B3371/4,-3)*2.8-80000,IF(B3371&lt;6600000,ROUNDDOWN(B3371/4,-3)*3.2-440000,IF(B3371&lt;8500000,ROUNDDOWN(B3371*0.9,0)-1100000,B3371-1950000)))))))),IF(B3371&lt;651000,0,IF(B3371&lt;1900000,B3371-650000,IF(B3371&lt;3600000,ROUNDDOWN(B3371/4,-3)*2.8-80000,IF(B3371&lt;6600000,ROUNDDOWN(B3371/4,-3)*3.2-440000,IF(B3371&lt;8500000,ROUNDDOWN(B3371*0.9,0)-1100000,B3371-1950000))))))</f>
        <v/>
      </c>
      <c r="K3371" s="16">
        <f>IF(J3371&gt;23500000,NA(),IF(C3371=2026,IF(J3371&lt;=4890000,1040000,IF(J3371&lt;=6550000,670000,620000)),IF(J3371&lt;=1320000,950000,IF(J3371&lt;=3360000,880000,IF(J3371&lt;=4890000,680000,IF(J3371&lt;=6550000,630000,580000))))))</f>
        <v/>
      </c>
      <c r="L3371" s="16">
        <f>IF(D3371=1,IF(J3371&lt;=9000000,380000,IF(J3371&lt;=9500000,260000,IF(J3371&lt;=10000000,130000,0))),0)</f>
        <v/>
      </c>
      <c r="M3371" s="16">
        <f>IF(D3371=1,IF(J3371&lt;=9000000,330000,IF(J3371&lt;=9500000,220000,IF(J3371&lt;=10000000,110000,0))),0)</f>
        <v/>
      </c>
      <c r="N3371" s="16">
        <f>IF(D3371=1,IF(J3371&lt;=9000000,50000,IF(J3371&lt;=9500000,40000,IF(J3371&lt;=10000000,20000,0))),0)</f>
        <v/>
      </c>
      <c r="O3371" s="16">
        <f>MAX(0,ROUNDDOWN(J3371-G3371-K3371-L3371-E3371*380000-F3371*630000-H3371,-3))</f>
        <v/>
      </c>
      <c r="P3371" s="16">
        <f>MAX(0,ROUNDDOWN(J3371-G3371-430000-M3371-E3371*330000-F3371*450000-I3371,-3))</f>
        <v/>
      </c>
      <c r="Q3371" s="16">
        <f>50000+N3371+E3371*50000+F3371*180000</f>
        <v/>
      </c>
      <c r="R3371" s="16">
        <f>IF(P3371&lt;=2000000,MIN(Q3371,P3371),MAX(Q3371-(P3371-2000000),50000))*0.05</f>
        <v/>
      </c>
      <c r="S3371" s="16">
        <f>MAX(0,P3371*0.1-R3371)</f>
        <v/>
      </c>
      <c r="T3371" s="16">
        <f>Q3371+MAX(0,K3371-480000)</f>
        <v/>
      </c>
      <c r="U3371" s="16">
        <f>P3371-T3371</f>
        <v/>
      </c>
      <c r="V3371" s="17">
        <f>IF(U3371&lt;0,0,LOOKUP(U3371,{0,1950001,3300001,6950001,9000001,18000001,40000001},{0.05,0.1,0.2,0.23,0.33,0.4,0.45}))</f>
        <v/>
      </c>
      <c r="W3371" s="18">
        <f>IF(U3371&lt;0,0.9,0.9-V3371*1.021)</f>
        <v/>
      </c>
      <c r="X3371" s="16">
        <f>ROUNDDOWN(S3371*0.2/W3371+2000,0)</f>
        <v/>
      </c>
      <c r="Y3371" s="17">
        <f>IF(O3371&lt;=0,0,LOOKUP(O3371,{0,1950001,3300001,6950001,9000001,18000001,40000001},{0.05,0.1,0.2,0.23,0.33,0.4,0.45}))</f>
        <v/>
      </c>
    </row>
    <row r="3372">
      <c r="A3372" t="inlineStr">
        <is>
          <t>1万円刻み</t>
        </is>
      </c>
      <c r="B3372" s="16">
        <f>'3_1万円刻み'!$A$722</f>
        <v/>
      </c>
      <c r="C3372" t="n">
        <v>2026</v>
      </c>
      <c r="D3372" t="n">
        <v>1</v>
      </c>
      <c r="E3372" t="n">
        <v>0</v>
      </c>
      <c r="F3372" t="n">
        <v>0</v>
      </c>
      <c r="G3372" s="16">
        <f>ROUND(MIN(B3372/12,650000)*12*0.0915+MIN(B3372/12,1390000)*12*(0.0504+0)+B3372*0.005,0)</f>
        <v/>
      </c>
      <c r="H3372" t="n">
        <v>0</v>
      </c>
      <c r="I3372" t="n">
        <v>0</v>
      </c>
      <c r="J3372" s="16">
        <f>IF(C3372=2026,IF(B3372&lt;741000,0,IF(B3372&lt;2191000,B3372-740000,IF(B3372&lt;2193000,1451000,IF(B3372&lt;2196000,1453000,IF(B3372&lt;2200000,1456000,IF(B3372&lt;3600000,ROUNDDOWN(B3372/4,-3)*2.8-80000,IF(B3372&lt;6600000,ROUNDDOWN(B3372/4,-3)*3.2-440000,IF(B3372&lt;8500000,ROUNDDOWN(B3372*0.9,0)-1100000,B3372-1950000)))))))),IF(B3372&lt;651000,0,IF(B3372&lt;1900000,B3372-650000,IF(B3372&lt;3600000,ROUNDDOWN(B3372/4,-3)*2.8-80000,IF(B3372&lt;6600000,ROUNDDOWN(B3372/4,-3)*3.2-440000,IF(B3372&lt;8500000,ROUNDDOWN(B3372*0.9,0)-1100000,B3372-1950000))))))</f>
        <v/>
      </c>
      <c r="K3372" s="16">
        <f>IF(J3372&gt;23500000,NA(),IF(C3372=2026,IF(J3372&lt;=4890000,1040000,IF(J3372&lt;=6550000,670000,620000)),IF(J3372&lt;=1320000,950000,IF(J3372&lt;=3360000,880000,IF(J3372&lt;=4890000,680000,IF(J3372&lt;=6550000,630000,580000))))))</f>
        <v/>
      </c>
      <c r="L3372" s="16">
        <f>IF(D3372=1,IF(J3372&lt;=9000000,380000,IF(J3372&lt;=9500000,260000,IF(J3372&lt;=10000000,130000,0))),0)</f>
        <v/>
      </c>
      <c r="M3372" s="16">
        <f>IF(D3372=1,IF(J3372&lt;=9000000,330000,IF(J3372&lt;=9500000,220000,IF(J3372&lt;=10000000,110000,0))),0)</f>
        <v/>
      </c>
      <c r="N3372" s="16">
        <f>IF(D3372=1,IF(J3372&lt;=9000000,50000,IF(J3372&lt;=9500000,40000,IF(J3372&lt;=10000000,20000,0))),0)</f>
        <v/>
      </c>
      <c r="O3372" s="16">
        <f>MAX(0,ROUNDDOWN(J3372-G3372-K3372-L3372-E3372*380000-F3372*630000-H3372,-3))</f>
        <v/>
      </c>
      <c r="P3372" s="16">
        <f>MAX(0,ROUNDDOWN(J3372-G3372-430000-M3372-E3372*330000-F3372*450000-I3372,-3))</f>
        <v/>
      </c>
      <c r="Q3372" s="16">
        <f>50000+N3372+E3372*50000+F3372*180000</f>
        <v/>
      </c>
      <c r="R3372" s="16">
        <f>IF(P3372&lt;=2000000,MIN(Q3372,P3372),MAX(Q3372-(P3372-2000000),50000))*0.05</f>
        <v/>
      </c>
      <c r="S3372" s="16">
        <f>MAX(0,P3372*0.1-R3372)</f>
        <v/>
      </c>
      <c r="T3372" s="16">
        <f>Q3372+MAX(0,K3372-480000)</f>
        <v/>
      </c>
      <c r="U3372" s="16">
        <f>P3372-T3372</f>
        <v/>
      </c>
      <c r="V3372" s="17">
        <f>IF(U3372&lt;0,0,LOOKUP(U3372,{0,1950001,3300001,6950001,9000001,18000001,40000001},{0.05,0.1,0.2,0.23,0.33,0.4,0.45}))</f>
        <v/>
      </c>
      <c r="W3372" s="18">
        <f>IF(U3372&lt;0,0.9,0.9-V3372*1.021)</f>
        <v/>
      </c>
      <c r="X3372" s="16">
        <f>ROUNDDOWN(S3372*0.2/W3372+2000,0)</f>
        <v/>
      </c>
      <c r="Y3372" s="17">
        <f>IF(O3372&lt;=0,0,LOOKUP(O3372,{0,1950001,3300001,6950001,9000001,18000001,40000001},{0.05,0.1,0.2,0.23,0.33,0.4,0.45}))</f>
        <v/>
      </c>
    </row>
    <row r="3373">
      <c r="A3373" t="inlineStr">
        <is>
          <t>1万円刻み</t>
        </is>
      </c>
      <c r="B3373" s="16">
        <f>'3_1万円刻み'!$A$723</f>
        <v/>
      </c>
      <c r="C3373" t="n">
        <v>2025</v>
      </c>
      <c r="D3373" t="n">
        <v>0</v>
      </c>
      <c r="E3373" t="n">
        <v>0</v>
      </c>
      <c r="F3373" t="n">
        <v>0</v>
      </c>
      <c r="G3373" s="16">
        <f>ROUND(MIN(B3373/12,650000)*12*0.0915+MIN(B3373/12,1390000)*12*(0.0504+0)+B3373*0.005,0)</f>
        <v/>
      </c>
      <c r="H3373" t="n">
        <v>0</v>
      </c>
      <c r="I3373" t="n">
        <v>0</v>
      </c>
      <c r="J3373" s="16">
        <f>IF(C3373=2026,IF(B3373&lt;741000,0,IF(B3373&lt;2191000,B3373-740000,IF(B3373&lt;2193000,1451000,IF(B3373&lt;2196000,1453000,IF(B3373&lt;2200000,1456000,IF(B3373&lt;3600000,ROUNDDOWN(B3373/4,-3)*2.8-80000,IF(B3373&lt;6600000,ROUNDDOWN(B3373/4,-3)*3.2-440000,IF(B3373&lt;8500000,ROUNDDOWN(B3373*0.9,0)-1100000,B3373-1950000)))))))),IF(B3373&lt;651000,0,IF(B3373&lt;1900000,B3373-650000,IF(B3373&lt;3600000,ROUNDDOWN(B3373/4,-3)*2.8-80000,IF(B3373&lt;6600000,ROUNDDOWN(B3373/4,-3)*3.2-440000,IF(B3373&lt;8500000,ROUNDDOWN(B3373*0.9,0)-1100000,B3373-1950000))))))</f>
        <v/>
      </c>
      <c r="K3373" s="16">
        <f>IF(J3373&gt;23500000,NA(),IF(C3373=2026,IF(J3373&lt;=4890000,1040000,IF(J3373&lt;=6550000,670000,620000)),IF(J3373&lt;=1320000,950000,IF(J3373&lt;=3360000,880000,IF(J3373&lt;=4890000,680000,IF(J3373&lt;=6550000,630000,580000))))))</f>
        <v/>
      </c>
      <c r="L3373" s="16">
        <f>IF(D3373=1,IF(J3373&lt;=9000000,380000,IF(J3373&lt;=9500000,260000,IF(J3373&lt;=10000000,130000,0))),0)</f>
        <v/>
      </c>
      <c r="M3373" s="16">
        <f>IF(D3373=1,IF(J3373&lt;=9000000,330000,IF(J3373&lt;=9500000,220000,IF(J3373&lt;=10000000,110000,0))),0)</f>
        <v/>
      </c>
      <c r="N3373" s="16">
        <f>IF(D3373=1,IF(J3373&lt;=9000000,50000,IF(J3373&lt;=9500000,40000,IF(J3373&lt;=10000000,20000,0))),0)</f>
        <v/>
      </c>
      <c r="O3373" s="16">
        <f>MAX(0,ROUNDDOWN(J3373-G3373-K3373-L3373-E3373*380000-F3373*630000-H3373,-3))</f>
        <v/>
      </c>
      <c r="P3373" s="16">
        <f>MAX(0,ROUNDDOWN(J3373-G3373-430000-M3373-E3373*330000-F3373*450000-I3373,-3))</f>
        <v/>
      </c>
      <c r="Q3373" s="16">
        <f>50000+N3373+E3373*50000+F3373*180000</f>
        <v/>
      </c>
      <c r="R3373" s="16">
        <f>IF(P3373&lt;=2000000,MIN(Q3373,P3373),MAX(Q3373-(P3373-2000000),50000))*0.05</f>
        <v/>
      </c>
      <c r="S3373" s="16">
        <f>MAX(0,P3373*0.1-R3373)</f>
        <v/>
      </c>
      <c r="T3373" s="16">
        <f>Q3373+MAX(0,K3373-480000)</f>
        <v/>
      </c>
      <c r="U3373" s="16">
        <f>P3373-T3373</f>
        <v/>
      </c>
      <c r="V3373" s="17">
        <f>IF(U3373&lt;0,0,LOOKUP(U3373,{0,1950001,3300001,6950001,9000001,18000001,40000001},{0.05,0.1,0.2,0.23,0.33,0.4,0.45}))</f>
        <v/>
      </c>
      <c r="W3373" s="18">
        <f>IF(U3373&lt;0,0.9,0.9-V3373*1.021)</f>
        <v/>
      </c>
      <c r="X3373" s="16">
        <f>ROUNDDOWN(S3373*0.2/W3373+2000,0)</f>
        <v/>
      </c>
      <c r="Y3373" s="17">
        <f>IF(O3373&lt;=0,0,LOOKUP(O3373,{0,1950001,3300001,6950001,9000001,18000001,40000001},{0.05,0.1,0.2,0.23,0.33,0.4,0.45}))</f>
        <v/>
      </c>
    </row>
    <row r="3374">
      <c r="A3374" t="inlineStr">
        <is>
          <t>1万円刻み</t>
        </is>
      </c>
      <c r="B3374" s="16">
        <f>'3_1万円刻み'!$A$723</f>
        <v/>
      </c>
      <c r="C3374" t="n">
        <v>2026</v>
      </c>
      <c r="D3374" t="n">
        <v>0</v>
      </c>
      <c r="E3374" t="n">
        <v>0</v>
      </c>
      <c r="F3374" t="n">
        <v>0</v>
      </c>
      <c r="G3374" s="16">
        <f>ROUND(MIN(B3374/12,650000)*12*0.0915+MIN(B3374/12,1390000)*12*(0.0504+0)+B3374*0.005,0)</f>
        <v/>
      </c>
      <c r="H3374" t="n">
        <v>0</v>
      </c>
      <c r="I3374" t="n">
        <v>0</v>
      </c>
      <c r="J3374" s="16">
        <f>IF(C3374=2026,IF(B3374&lt;741000,0,IF(B3374&lt;2191000,B3374-740000,IF(B3374&lt;2193000,1451000,IF(B3374&lt;2196000,1453000,IF(B3374&lt;2200000,1456000,IF(B3374&lt;3600000,ROUNDDOWN(B3374/4,-3)*2.8-80000,IF(B3374&lt;6600000,ROUNDDOWN(B3374/4,-3)*3.2-440000,IF(B3374&lt;8500000,ROUNDDOWN(B3374*0.9,0)-1100000,B3374-1950000)))))))),IF(B3374&lt;651000,0,IF(B3374&lt;1900000,B3374-650000,IF(B3374&lt;3600000,ROUNDDOWN(B3374/4,-3)*2.8-80000,IF(B3374&lt;6600000,ROUNDDOWN(B3374/4,-3)*3.2-440000,IF(B3374&lt;8500000,ROUNDDOWN(B3374*0.9,0)-1100000,B3374-1950000))))))</f>
        <v/>
      </c>
      <c r="K3374" s="16">
        <f>IF(J3374&gt;23500000,NA(),IF(C3374=2026,IF(J3374&lt;=4890000,1040000,IF(J3374&lt;=6550000,670000,620000)),IF(J3374&lt;=1320000,950000,IF(J3374&lt;=3360000,880000,IF(J3374&lt;=4890000,680000,IF(J3374&lt;=6550000,630000,580000))))))</f>
        <v/>
      </c>
      <c r="L3374" s="16">
        <f>IF(D3374=1,IF(J3374&lt;=9000000,380000,IF(J3374&lt;=9500000,260000,IF(J3374&lt;=10000000,130000,0))),0)</f>
        <v/>
      </c>
      <c r="M3374" s="16">
        <f>IF(D3374=1,IF(J3374&lt;=9000000,330000,IF(J3374&lt;=9500000,220000,IF(J3374&lt;=10000000,110000,0))),0)</f>
        <v/>
      </c>
      <c r="N3374" s="16">
        <f>IF(D3374=1,IF(J3374&lt;=9000000,50000,IF(J3374&lt;=9500000,40000,IF(J3374&lt;=10000000,20000,0))),0)</f>
        <v/>
      </c>
      <c r="O3374" s="16">
        <f>MAX(0,ROUNDDOWN(J3374-G3374-K3374-L3374-E3374*380000-F3374*630000-H3374,-3))</f>
        <v/>
      </c>
      <c r="P3374" s="16">
        <f>MAX(0,ROUNDDOWN(J3374-G3374-430000-M3374-E3374*330000-F3374*450000-I3374,-3))</f>
        <v/>
      </c>
      <c r="Q3374" s="16">
        <f>50000+N3374+E3374*50000+F3374*180000</f>
        <v/>
      </c>
      <c r="R3374" s="16">
        <f>IF(P3374&lt;=2000000,MIN(Q3374,P3374),MAX(Q3374-(P3374-2000000),50000))*0.05</f>
        <v/>
      </c>
      <c r="S3374" s="16">
        <f>MAX(0,P3374*0.1-R3374)</f>
        <v/>
      </c>
      <c r="T3374" s="16">
        <f>Q3374+MAX(0,K3374-480000)</f>
        <v/>
      </c>
      <c r="U3374" s="16">
        <f>P3374-T3374</f>
        <v/>
      </c>
      <c r="V3374" s="17">
        <f>IF(U3374&lt;0,0,LOOKUP(U3374,{0,1950001,3300001,6950001,9000001,18000001,40000001},{0.05,0.1,0.2,0.23,0.33,0.4,0.45}))</f>
        <v/>
      </c>
      <c r="W3374" s="18">
        <f>IF(U3374&lt;0,0.9,0.9-V3374*1.021)</f>
        <v/>
      </c>
      <c r="X3374" s="16">
        <f>ROUNDDOWN(S3374*0.2/W3374+2000,0)</f>
        <v/>
      </c>
      <c r="Y3374" s="17">
        <f>IF(O3374&lt;=0,0,LOOKUP(O3374,{0,1950001,3300001,6950001,9000001,18000001,40000001},{0.05,0.1,0.2,0.23,0.33,0.4,0.45}))</f>
        <v/>
      </c>
    </row>
    <row r="3375">
      <c r="A3375" t="inlineStr">
        <is>
          <t>1万円刻み</t>
        </is>
      </c>
      <c r="B3375" s="16">
        <f>'3_1万円刻み'!$A$723</f>
        <v/>
      </c>
      <c r="C3375" t="n">
        <v>2025</v>
      </c>
      <c r="D3375" t="n">
        <v>1</v>
      </c>
      <c r="E3375" t="n">
        <v>0</v>
      </c>
      <c r="F3375" t="n">
        <v>0</v>
      </c>
      <c r="G3375" s="16">
        <f>ROUND(MIN(B3375/12,650000)*12*0.0915+MIN(B3375/12,1390000)*12*(0.0504+0)+B3375*0.005,0)</f>
        <v/>
      </c>
      <c r="H3375" t="n">
        <v>0</v>
      </c>
      <c r="I3375" t="n">
        <v>0</v>
      </c>
      <c r="J3375" s="16">
        <f>IF(C3375=2026,IF(B3375&lt;741000,0,IF(B3375&lt;2191000,B3375-740000,IF(B3375&lt;2193000,1451000,IF(B3375&lt;2196000,1453000,IF(B3375&lt;2200000,1456000,IF(B3375&lt;3600000,ROUNDDOWN(B3375/4,-3)*2.8-80000,IF(B3375&lt;6600000,ROUNDDOWN(B3375/4,-3)*3.2-440000,IF(B3375&lt;8500000,ROUNDDOWN(B3375*0.9,0)-1100000,B3375-1950000)))))))),IF(B3375&lt;651000,0,IF(B3375&lt;1900000,B3375-650000,IF(B3375&lt;3600000,ROUNDDOWN(B3375/4,-3)*2.8-80000,IF(B3375&lt;6600000,ROUNDDOWN(B3375/4,-3)*3.2-440000,IF(B3375&lt;8500000,ROUNDDOWN(B3375*0.9,0)-1100000,B3375-1950000))))))</f>
        <v/>
      </c>
      <c r="K3375" s="16">
        <f>IF(J3375&gt;23500000,NA(),IF(C3375=2026,IF(J3375&lt;=4890000,1040000,IF(J3375&lt;=6550000,670000,620000)),IF(J3375&lt;=1320000,950000,IF(J3375&lt;=3360000,880000,IF(J3375&lt;=4890000,680000,IF(J3375&lt;=6550000,630000,580000))))))</f>
        <v/>
      </c>
      <c r="L3375" s="16">
        <f>IF(D3375=1,IF(J3375&lt;=9000000,380000,IF(J3375&lt;=9500000,260000,IF(J3375&lt;=10000000,130000,0))),0)</f>
        <v/>
      </c>
      <c r="M3375" s="16">
        <f>IF(D3375=1,IF(J3375&lt;=9000000,330000,IF(J3375&lt;=9500000,220000,IF(J3375&lt;=10000000,110000,0))),0)</f>
        <v/>
      </c>
      <c r="N3375" s="16">
        <f>IF(D3375=1,IF(J3375&lt;=9000000,50000,IF(J3375&lt;=9500000,40000,IF(J3375&lt;=10000000,20000,0))),0)</f>
        <v/>
      </c>
      <c r="O3375" s="16">
        <f>MAX(0,ROUNDDOWN(J3375-G3375-K3375-L3375-E3375*380000-F3375*630000-H3375,-3))</f>
        <v/>
      </c>
      <c r="P3375" s="16">
        <f>MAX(0,ROUNDDOWN(J3375-G3375-430000-M3375-E3375*330000-F3375*450000-I3375,-3))</f>
        <v/>
      </c>
      <c r="Q3375" s="16">
        <f>50000+N3375+E3375*50000+F3375*180000</f>
        <v/>
      </c>
      <c r="R3375" s="16">
        <f>IF(P3375&lt;=2000000,MIN(Q3375,P3375),MAX(Q3375-(P3375-2000000),50000))*0.05</f>
        <v/>
      </c>
      <c r="S3375" s="16">
        <f>MAX(0,P3375*0.1-R3375)</f>
        <v/>
      </c>
      <c r="T3375" s="16">
        <f>Q3375+MAX(0,K3375-480000)</f>
        <v/>
      </c>
      <c r="U3375" s="16">
        <f>P3375-T3375</f>
        <v/>
      </c>
      <c r="V3375" s="17">
        <f>IF(U3375&lt;0,0,LOOKUP(U3375,{0,1950001,3300001,6950001,9000001,18000001,40000001},{0.05,0.1,0.2,0.23,0.33,0.4,0.45}))</f>
        <v/>
      </c>
      <c r="W3375" s="18">
        <f>IF(U3375&lt;0,0.9,0.9-V3375*1.021)</f>
        <v/>
      </c>
      <c r="X3375" s="16">
        <f>ROUNDDOWN(S3375*0.2/W3375+2000,0)</f>
        <v/>
      </c>
      <c r="Y3375" s="17">
        <f>IF(O3375&lt;=0,0,LOOKUP(O3375,{0,1950001,3300001,6950001,9000001,18000001,40000001},{0.05,0.1,0.2,0.23,0.33,0.4,0.45}))</f>
        <v/>
      </c>
    </row>
    <row r="3376">
      <c r="A3376" t="inlineStr">
        <is>
          <t>1万円刻み</t>
        </is>
      </c>
      <c r="B3376" s="16">
        <f>'3_1万円刻み'!$A$723</f>
        <v/>
      </c>
      <c r="C3376" t="n">
        <v>2026</v>
      </c>
      <c r="D3376" t="n">
        <v>1</v>
      </c>
      <c r="E3376" t="n">
        <v>0</v>
      </c>
      <c r="F3376" t="n">
        <v>0</v>
      </c>
      <c r="G3376" s="16">
        <f>ROUND(MIN(B3376/12,650000)*12*0.0915+MIN(B3376/12,1390000)*12*(0.0504+0)+B3376*0.005,0)</f>
        <v/>
      </c>
      <c r="H3376" t="n">
        <v>0</v>
      </c>
      <c r="I3376" t="n">
        <v>0</v>
      </c>
      <c r="J3376" s="16">
        <f>IF(C3376=2026,IF(B3376&lt;741000,0,IF(B3376&lt;2191000,B3376-740000,IF(B3376&lt;2193000,1451000,IF(B3376&lt;2196000,1453000,IF(B3376&lt;2200000,1456000,IF(B3376&lt;3600000,ROUNDDOWN(B3376/4,-3)*2.8-80000,IF(B3376&lt;6600000,ROUNDDOWN(B3376/4,-3)*3.2-440000,IF(B3376&lt;8500000,ROUNDDOWN(B3376*0.9,0)-1100000,B3376-1950000)))))))),IF(B3376&lt;651000,0,IF(B3376&lt;1900000,B3376-650000,IF(B3376&lt;3600000,ROUNDDOWN(B3376/4,-3)*2.8-80000,IF(B3376&lt;6600000,ROUNDDOWN(B3376/4,-3)*3.2-440000,IF(B3376&lt;8500000,ROUNDDOWN(B3376*0.9,0)-1100000,B3376-1950000))))))</f>
        <v/>
      </c>
      <c r="K3376" s="16">
        <f>IF(J3376&gt;23500000,NA(),IF(C3376=2026,IF(J3376&lt;=4890000,1040000,IF(J3376&lt;=6550000,670000,620000)),IF(J3376&lt;=1320000,950000,IF(J3376&lt;=3360000,880000,IF(J3376&lt;=4890000,680000,IF(J3376&lt;=6550000,630000,580000))))))</f>
        <v/>
      </c>
      <c r="L3376" s="16">
        <f>IF(D3376=1,IF(J3376&lt;=9000000,380000,IF(J3376&lt;=9500000,260000,IF(J3376&lt;=10000000,130000,0))),0)</f>
        <v/>
      </c>
      <c r="M3376" s="16">
        <f>IF(D3376=1,IF(J3376&lt;=9000000,330000,IF(J3376&lt;=9500000,220000,IF(J3376&lt;=10000000,110000,0))),0)</f>
        <v/>
      </c>
      <c r="N3376" s="16">
        <f>IF(D3376=1,IF(J3376&lt;=9000000,50000,IF(J3376&lt;=9500000,40000,IF(J3376&lt;=10000000,20000,0))),0)</f>
        <v/>
      </c>
      <c r="O3376" s="16">
        <f>MAX(0,ROUNDDOWN(J3376-G3376-K3376-L3376-E3376*380000-F3376*630000-H3376,-3))</f>
        <v/>
      </c>
      <c r="P3376" s="16">
        <f>MAX(0,ROUNDDOWN(J3376-G3376-430000-M3376-E3376*330000-F3376*450000-I3376,-3))</f>
        <v/>
      </c>
      <c r="Q3376" s="16">
        <f>50000+N3376+E3376*50000+F3376*180000</f>
        <v/>
      </c>
      <c r="R3376" s="16">
        <f>IF(P3376&lt;=2000000,MIN(Q3376,P3376),MAX(Q3376-(P3376-2000000),50000))*0.05</f>
        <v/>
      </c>
      <c r="S3376" s="16">
        <f>MAX(0,P3376*0.1-R3376)</f>
        <v/>
      </c>
      <c r="T3376" s="16">
        <f>Q3376+MAX(0,K3376-480000)</f>
        <v/>
      </c>
      <c r="U3376" s="16">
        <f>P3376-T3376</f>
        <v/>
      </c>
      <c r="V3376" s="17">
        <f>IF(U3376&lt;0,0,LOOKUP(U3376,{0,1950001,3300001,6950001,9000001,18000001,40000001},{0.05,0.1,0.2,0.23,0.33,0.4,0.45}))</f>
        <v/>
      </c>
      <c r="W3376" s="18">
        <f>IF(U3376&lt;0,0.9,0.9-V3376*1.021)</f>
        <v/>
      </c>
      <c r="X3376" s="16">
        <f>ROUNDDOWN(S3376*0.2/W3376+2000,0)</f>
        <v/>
      </c>
      <c r="Y3376" s="17">
        <f>IF(O3376&lt;=0,0,LOOKUP(O3376,{0,1950001,3300001,6950001,9000001,18000001,40000001},{0.05,0.1,0.2,0.23,0.33,0.4,0.45}))</f>
        <v/>
      </c>
    </row>
    <row r="3377">
      <c r="A3377" t="inlineStr">
        <is>
          <t>1万円刻み</t>
        </is>
      </c>
      <c r="B3377" s="16">
        <f>'3_1万円刻み'!$A$724</f>
        <v/>
      </c>
      <c r="C3377" t="n">
        <v>2025</v>
      </c>
      <c r="D3377" t="n">
        <v>0</v>
      </c>
      <c r="E3377" t="n">
        <v>0</v>
      </c>
      <c r="F3377" t="n">
        <v>0</v>
      </c>
      <c r="G3377" s="16">
        <f>ROUND(MIN(B3377/12,650000)*12*0.0915+MIN(B3377/12,1390000)*12*(0.0504+0)+B3377*0.005,0)</f>
        <v/>
      </c>
      <c r="H3377" t="n">
        <v>0</v>
      </c>
      <c r="I3377" t="n">
        <v>0</v>
      </c>
      <c r="J3377" s="16">
        <f>IF(C3377=2026,IF(B3377&lt;741000,0,IF(B3377&lt;2191000,B3377-740000,IF(B3377&lt;2193000,1451000,IF(B3377&lt;2196000,1453000,IF(B3377&lt;2200000,1456000,IF(B3377&lt;3600000,ROUNDDOWN(B3377/4,-3)*2.8-80000,IF(B3377&lt;6600000,ROUNDDOWN(B3377/4,-3)*3.2-440000,IF(B3377&lt;8500000,ROUNDDOWN(B3377*0.9,0)-1100000,B3377-1950000)))))))),IF(B3377&lt;651000,0,IF(B3377&lt;1900000,B3377-650000,IF(B3377&lt;3600000,ROUNDDOWN(B3377/4,-3)*2.8-80000,IF(B3377&lt;6600000,ROUNDDOWN(B3377/4,-3)*3.2-440000,IF(B3377&lt;8500000,ROUNDDOWN(B3377*0.9,0)-1100000,B3377-1950000))))))</f>
        <v/>
      </c>
      <c r="K3377" s="16">
        <f>IF(J3377&gt;23500000,NA(),IF(C3377=2026,IF(J3377&lt;=4890000,1040000,IF(J3377&lt;=6550000,670000,620000)),IF(J3377&lt;=1320000,950000,IF(J3377&lt;=3360000,880000,IF(J3377&lt;=4890000,680000,IF(J3377&lt;=6550000,630000,580000))))))</f>
        <v/>
      </c>
      <c r="L3377" s="16">
        <f>IF(D3377=1,IF(J3377&lt;=9000000,380000,IF(J3377&lt;=9500000,260000,IF(J3377&lt;=10000000,130000,0))),0)</f>
        <v/>
      </c>
      <c r="M3377" s="16">
        <f>IF(D3377=1,IF(J3377&lt;=9000000,330000,IF(J3377&lt;=9500000,220000,IF(J3377&lt;=10000000,110000,0))),0)</f>
        <v/>
      </c>
      <c r="N3377" s="16">
        <f>IF(D3377=1,IF(J3377&lt;=9000000,50000,IF(J3377&lt;=9500000,40000,IF(J3377&lt;=10000000,20000,0))),0)</f>
        <v/>
      </c>
      <c r="O3377" s="16">
        <f>MAX(0,ROUNDDOWN(J3377-G3377-K3377-L3377-E3377*380000-F3377*630000-H3377,-3))</f>
        <v/>
      </c>
      <c r="P3377" s="16">
        <f>MAX(0,ROUNDDOWN(J3377-G3377-430000-M3377-E3377*330000-F3377*450000-I3377,-3))</f>
        <v/>
      </c>
      <c r="Q3377" s="16">
        <f>50000+N3377+E3377*50000+F3377*180000</f>
        <v/>
      </c>
      <c r="R3377" s="16">
        <f>IF(P3377&lt;=2000000,MIN(Q3377,P3377),MAX(Q3377-(P3377-2000000),50000))*0.05</f>
        <v/>
      </c>
      <c r="S3377" s="16">
        <f>MAX(0,P3377*0.1-R3377)</f>
        <v/>
      </c>
      <c r="T3377" s="16">
        <f>Q3377+MAX(0,K3377-480000)</f>
        <v/>
      </c>
      <c r="U3377" s="16">
        <f>P3377-T3377</f>
        <v/>
      </c>
      <c r="V3377" s="17">
        <f>IF(U3377&lt;0,0,LOOKUP(U3377,{0,1950001,3300001,6950001,9000001,18000001,40000001},{0.05,0.1,0.2,0.23,0.33,0.4,0.45}))</f>
        <v/>
      </c>
      <c r="W3377" s="18">
        <f>IF(U3377&lt;0,0.9,0.9-V3377*1.021)</f>
        <v/>
      </c>
      <c r="X3377" s="16">
        <f>ROUNDDOWN(S3377*0.2/W3377+2000,0)</f>
        <v/>
      </c>
      <c r="Y3377" s="17">
        <f>IF(O3377&lt;=0,0,LOOKUP(O3377,{0,1950001,3300001,6950001,9000001,18000001,40000001},{0.05,0.1,0.2,0.23,0.33,0.4,0.45}))</f>
        <v/>
      </c>
    </row>
    <row r="3378">
      <c r="A3378" t="inlineStr">
        <is>
          <t>1万円刻み</t>
        </is>
      </c>
      <c r="B3378" s="16">
        <f>'3_1万円刻み'!$A$724</f>
        <v/>
      </c>
      <c r="C3378" t="n">
        <v>2026</v>
      </c>
      <c r="D3378" t="n">
        <v>0</v>
      </c>
      <c r="E3378" t="n">
        <v>0</v>
      </c>
      <c r="F3378" t="n">
        <v>0</v>
      </c>
      <c r="G3378" s="16">
        <f>ROUND(MIN(B3378/12,650000)*12*0.0915+MIN(B3378/12,1390000)*12*(0.0504+0)+B3378*0.005,0)</f>
        <v/>
      </c>
      <c r="H3378" t="n">
        <v>0</v>
      </c>
      <c r="I3378" t="n">
        <v>0</v>
      </c>
      <c r="J3378" s="16">
        <f>IF(C3378=2026,IF(B3378&lt;741000,0,IF(B3378&lt;2191000,B3378-740000,IF(B3378&lt;2193000,1451000,IF(B3378&lt;2196000,1453000,IF(B3378&lt;2200000,1456000,IF(B3378&lt;3600000,ROUNDDOWN(B3378/4,-3)*2.8-80000,IF(B3378&lt;6600000,ROUNDDOWN(B3378/4,-3)*3.2-440000,IF(B3378&lt;8500000,ROUNDDOWN(B3378*0.9,0)-1100000,B3378-1950000)))))))),IF(B3378&lt;651000,0,IF(B3378&lt;1900000,B3378-650000,IF(B3378&lt;3600000,ROUNDDOWN(B3378/4,-3)*2.8-80000,IF(B3378&lt;6600000,ROUNDDOWN(B3378/4,-3)*3.2-440000,IF(B3378&lt;8500000,ROUNDDOWN(B3378*0.9,0)-1100000,B3378-1950000))))))</f>
        <v/>
      </c>
      <c r="K3378" s="16">
        <f>IF(J3378&gt;23500000,NA(),IF(C3378=2026,IF(J3378&lt;=4890000,1040000,IF(J3378&lt;=6550000,670000,620000)),IF(J3378&lt;=1320000,950000,IF(J3378&lt;=3360000,880000,IF(J3378&lt;=4890000,680000,IF(J3378&lt;=6550000,630000,580000))))))</f>
        <v/>
      </c>
      <c r="L3378" s="16">
        <f>IF(D3378=1,IF(J3378&lt;=9000000,380000,IF(J3378&lt;=9500000,260000,IF(J3378&lt;=10000000,130000,0))),0)</f>
        <v/>
      </c>
      <c r="M3378" s="16">
        <f>IF(D3378=1,IF(J3378&lt;=9000000,330000,IF(J3378&lt;=9500000,220000,IF(J3378&lt;=10000000,110000,0))),0)</f>
        <v/>
      </c>
      <c r="N3378" s="16">
        <f>IF(D3378=1,IF(J3378&lt;=9000000,50000,IF(J3378&lt;=9500000,40000,IF(J3378&lt;=10000000,20000,0))),0)</f>
        <v/>
      </c>
      <c r="O3378" s="16">
        <f>MAX(0,ROUNDDOWN(J3378-G3378-K3378-L3378-E3378*380000-F3378*630000-H3378,-3))</f>
        <v/>
      </c>
      <c r="P3378" s="16">
        <f>MAX(0,ROUNDDOWN(J3378-G3378-430000-M3378-E3378*330000-F3378*450000-I3378,-3))</f>
        <v/>
      </c>
      <c r="Q3378" s="16">
        <f>50000+N3378+E3378*50000+F3378*180000</f>
        <v/>
      </c>
      <c r="R3378" s="16">
        <f>IF(P3378&lt;=2000000,MIN(Q3378,P3378),MAX(Q3378-(P3378-2000000),50000))*0.05</f>
        <v/>
      </c>
      <c r="S3378" s="16">
        <f>MAX(0,P3378*0.1-R3378)</f>
        <v/>
      </c>
      <c r="T3378" s="16">
        <f>Q3378+MAX(0,K3378-480000)</f>
        <v/>
      </c>
      <c r="U3378" s="16">
        <f>P3378-T3378</f>
        <v/>
      </c>
      <c r="V3378" s="17">
        <f>IF(U3378&lt;0,0,LOOKUP(U3378,{0,1950001,3300001,6950001,9000001,18000001,40000001},{0.05,0.1,0.2,0.23,0.33,0.4,0.45}))</f>
        <v/>
      </c>
      <c r="W3378" s="18">
        <f>IF(U3378&lt;0,0.9,0.9-V3378*1.021)</f>
        <v/>
      </c>
      <c r="X3378" s="16">
        <f>ROUNDDOWN(S3378*0.2/W3378+2000,0)</f>
        <v/>
      </c>
      <c r="Y3378" s="17">
        <f>IF(O3378&lt;=0,0,LOOKUP(O3378,{0,1950001,3300001,6950001,9000001,18000001,40000001},{0.05,0.1,0.2,0.23,0.33,0.4,0.45}))</f>
        <v/>
      </c>
    </row>
    <row r="3379">
      <c r="A3379" t="inlineStr">
        <is>
          <t>1万円刻み</t>
        </is>
      </c>
      <c r="B3379" s="16">
        <f>'3_1万円刻み'!$A$724</f>
        <v/>
      </c>
      <c r="C3379" t="n">
        <v>2025</v>
      </c>
      <c r="D3379" t="n">
        <v>1</v>
      </c>
      <c r="E3379" t="n">
        <v>0</v>
      </c>
      <c r="F3379" t="n">
        <v>0</v>
      </c>
      <c r="G3379" s="16">
        <f>ROUND(MIN(B3379/12,650000)*12*0.0915+MIN(B3379/12,1390000)*12*(0.0504+0)+B3379*0.005,0)</f>
        <v/>
      </c>
      <c r="H3379" t="n">
        <v>0</v>
      </c>
      <c r="I3379" t="n">
        <v>0</v>
      </c>
      <c r="J3379" s="16">
        <f>IF(C3379=2026,IF(B3379&lt;741000,0,IF(B3379&lt;2191000,B3379-740000,IF(B3379&lt;2193000,1451000,IF(B3379&lt;2196000,1453000,IF(B3379&lt;2200000,1456000,IF(B3379&lt;3600000,ROUNDDOWN(B3379/4,-3)*2.8-80000,IF(B3379&lt;6600000,ROUNDDOWN(B3379/4,-3)*3.2-440000,IF(B3379&lt;8500000,ROUNDDOWN(B3379*0.9,0)-1100000,B3379-1950000)))))))),IF(B3379&lt;651000,0,IF(B3379&lt;1900000,B3379-650000,IF(B3379&lt;3600000,ROUNDDOWN(B3379/4,-3)*2.8-80000,IF(B3379&lt;6600000,ROUNDDOWN(B3379/4,-3)*3.2-440000,IF(B3379&lt;8500000,ROUNDDOWN(B3379*0.9,0)-1100000,B3379-1950000))))))</f>
        <v/>
      </c>
      <c r="K3379" s="16">
        <f>IF(J3379&gt;23500000,NA(),IF(C3379=2026,IF(J3379&lt;=4890000,1040000,IF(J3379&lt;=6550000,670000,620000)),IF(J3379&lt;=1320000,950000,IF(J3379&lt;=3360000,880000,IF(J3379&lt;=4890000,680000,IF(J3379&lt;=6550000,630000,580000))))))</f>
        <v/>
      </c>
      <c r="L3379" s="16">
        <f>IF(D3379=1,IF(J3379&lt;=9000000,380000,IF(J3379&lt;=9500000,260000,IF(J3379&lt;=10000000,130000,0))),0)</f>
        <v/>
      </c>
      <c r="M3379" s="16">
        <f>IF(D3379=1,IF(J3379&lt;=9000000,330000,IF(J3379&lt;=9500000,220000,IF(J3379&lt;=10000000,110000,0))),0)</f>
        <v/>
      </c>
      <c r="N3379" s="16">
        <f>IF(D3379=1,IF(J3379&lt;=9000000,50000,IF(J3379&lt;=9500000,40000,IF(J3379&lt;=10000000,20000,0))),0)</f>
        <v/>
      </c>
      <c r="O3379" s="16">
        <f>MAX(0,ROUNDDOWN(J3379-G3379-K3379-L3379-E3379*380000-F3379*630000-H3379,-3))</f>
        <v/>
      </c>
      <c r="P3379" s="16">
        <f>MAX(0,ROUNDDOWN(J3379-G3379-430000-M3379-E3379*330000-F3379*450000-I3379,-3))</f>
        <v/>
      </c>
      <c r="Q3379" s="16">
        <f>50000+N3379+E3379*50000+F3379*180000</f>
        <v/>
      </c>
      <c r="R3379" s="16">
        <f>IF(P3379&lt;=2000000,MIN(Q3379,P3379),MAX(Q3379-(P3379-2000000),50000))*0.05</f>
        <v/>
      </c>
      <c r="S3379" s="16">
        <f>MAX(0,P3379*0.1-R3379)</f>
        <v/>
      </c>
      <c r="T3379" s="16">
        <f>Q3379+MAX(0,K3379-480000)</f>
        <v/>
      </c>
      <c r="U3379" s="16">
        <f>P3379-T3379</f>
        <v/>
      </c>
      <c r="V3379" s="17">
        <f>IF(U3379&lt;0,0,LOOKUP(U3379,{0,1950001,3300001,6950001,9000001,18000001,40000001},{0.05,0.1,0.2,0.23,0.33,0.4,0.45}))</f>
        <v/>
      </c>
      <c r="W3379" s="18">
        <f>IF(U3379&lt;0,0.9,0.9-V3379*1.021)</f>
        <v/>
      </c>
      <c r="X3379" s="16">
        <f>ROUNDDOWN(S3379*0.2/W3379+2000,0)</f>
        <v/>
      </c>
      <c r="Y3379" s="17">
        <f>IF(O3379&lt;=0,0,LOOKUP(O3379,{0,1950001,3300001,6950001,9000001,18000001,40000001},{0.05,0.1,0.2,0.23,0.33,0.4,0.45}))</f>
        <v/>
      </c>
    </row>
    <row r="3380">
      <c r="A3380" t="inlineStr">
        <is>
          <t>1万円刻み</t>
        </is>
      </c>
      <c r="B3380" s="16">
        <f>'3_1万円刻み'!$A$724</f>
        <v/>
      </c>
      <c r="C3380" t="n">
        <v>2026</v>
      </c>
      <c r="D3380" t="n">
        <v>1</v>
      </c>
      <c r="E3380" t="n">
        <v>0</v>
      </c>
      <c r="F3380" t="n">
        <v>0</v>
      </c>
      <c r="G3380" s="16">
        <f>ROUND(MIN(B3380/12,650000)*12*0.0915+MIN(B3380/12,1390000)*12*(0.0504+0)+B3380*0.005,0)</f>
        <v/>
      </c>
      <c r="H3380" t="n">
        <v>0</v>
      </c>
      <c r="I3380" t="n">
        <v>0</v>
      </c>
      <c r="J3380" s="16">
        <f>IF(C3380=2026,IF(B3380&lt;741000,0,IF(B3380&lt;2191000,B3380-740000,IF(B3380&lt;2193000,1451000,IF(B3380&lt;2196000,1453000,IF(B3380&lt;2200000,1456000,IF(B3380&lt;3600000,ROUNDDOWN(B3380/4,-3)*2.8-80000,IF(B3380&lt;6600000,ROUNDDOWN(B3380/4,-3)*3.2-440000,IF(B3380&lt;8500000,ROUNDDOWN(B3380*0.9,0)-1100000,B3380-1950000)))))))),IF(B3380&lt;651000,0,IF(B3380&lt;1900000,B3380-650000,IF(B3380&lt;3600000,ROUNDDOWN(B3380/4,-3)*2.8-80000,IF(B3380&lt;6600000,ROUNDDOWN(B3380/4,-3)*3.2-440000,IF(B3380&lt;8500000,ROUNDDOWN(B3380*0.9,0)-1100000,B3380-1950000))))))</f>
        <v/>
      </c>
      <c r="K3380" s="16">
        <f>IF(J3380&gt;23500000,NA(),IF(C3380=2026,IF(J3380&lt;=4890000,1040000,IF(J3380&lt;=6550000,670000,620000)),IF(J3380&lt;=1320000,950000,IF(J3380&lt;=3360000,880000,IF(J3380&lt;=4890000,680000,IF(J3380&lt;=6550000,630000,580000))))))</f>
        <v/>
      </c>
      <c r="L3380" s="16">
        <f>IF(D3380=1,IF(J3380&lt;=9000000,380000,IF(J3380&lt;=9500000,260000,IF(J3380&lt;=10000000,130000,0))),0)</f>
        <v/>
      </c>
      <c r="M3380" s="16">
        <f>IF(D3380=1,IF(J3380&lt;=9000000,330000,IF(J3380&lt;=9500000,220000,IF(J3380&lt;=10000000,110000,0))),0)</f>
        <v/>
      </c>
      <c r="N3380" s="16">
        <f>IF(D3380=1,IF(J3380&lt;=9000000,50000,IF(J3380&lt;=9500000,40000,IF(J3380&lt;=10000000,20000,0))),0)</f>
        <v/>
      </c>
      <c r="O3380" s="16">
        <f>MAX(0,ROUNDDOWN(J3380-G3380-K3380-L3380-E3380*380000-F3380*630000-H3380,-3))</f>
        <v/>
      </c>
      <c r="P3380" s="16">
        <f>MAX(0,ROUNDDOWN(J3380-G3380-430000-M3380-E3380*330000-F3380*450000-I3380,-3))</f>
        <v/>
      </c>
      <c r="Q3380" s="16">
        <f>50000+N3380+E3380*50000+F3380*180000</f>
        <v/>
      </c>
      <c r="R3380" s="16">
        <f>IF(P3380&lt;=2000000,MIN(Q3380,P3380),MAX(Q3380-(P3380-2000000),50000))*0.05</f>
        <v/>
      </c>
      <c r="S3380" s="16">
        <f>MAX(0,P3380*0.1-R3380)</f>
        <v/>
      </c>
      <c r="T3380" s="16">
        <f>Q3380+MAX(0,K3380-480000)</f>
        <v/>
      </c>
      <c r="U3380" s="16">
        <f>P3380-T3380</f>
        <v/>
      </c>
      <c r="V3380" s="17">
        <f>IF(U3380&lt;0,0,LOOKUP(U3380,{0,1950001,3300001,6950001,9000001,18000001,40000001},{0.05,0.1,0.2,0.23,0.33,0.4,0.45}))</f>
        <v/>
      </c>
      <c r="W3380" s="18">
        <f>IF(U3380&lt;0,0.9,0.9-V3380*1.021)</f>
        <v/>
      </c>
      <c r="X3380" s="16">
        <f>ROUNDDOWN(S3380*0.2/W3380+2000,0)</f>
        <v/>
      </c>
      <c r="Y3380" s="17">
        <f>IF(O3380&lt;=0,0,LOOKUP(O3380,{0,1950001,3300001,6950001,9000001,18000001,40000001},{0.05,0.1,0.2,0.23,0.33,0.4,0.45}))</f>
        <v/>
      </c>
    </row>
    <row r="3381">
      <c r="A3381" t="inlineStr">
        <is>
          <t>1万円刻み</t>
        </is>
      </c>
      <c r="B3381" s="16">
        <f>'3_1万円刻み'!$A$725</f>
        <v/>
      </c>
      <c r="C3381" t="n">
        <v>2025</v>
      </c>
      <c r="D3381" t="n">
        <v>0</v>
      </c>
      <c r="E3381" t="n">
        <v>0</v>
      </c>
      <c r="F3381" t="n">
        <v>0</v>
      </c>
      <c r="G3381" s="16">
        <f>ROUND(MIN(B3381/12,650000)*12*0.0915+MIN(B3381/12,1390000)*12*(0.0504+0)+B3381*0.005,0)</f>
        <v/>
      </c>
      <c r="H3381" t="n">
        <v>0</v>
      </c>
      <c r="I3381" t="n">
        <v>0</v>
      </c>
      <c r="J3381" s="16">
        <f>IF(C3381=2026,IF(B3381&lt;741000,0,IF(B3381&lt;2191000,B3381-740000,IF(B3381&lt;2193000,1451000,IF(B3381&lt;2196000,1453000,IF(B3381&lt;2200000,1456000,IF(B3381&lt;3600000,ROUNDDOWN(B3381/4,-3)*2.8-80000,IF(B3381&lt;6600000,ROUNDDOWN(B3381/4,-3)*3.2-440000,IF(B3381&lt;8500000,ROUNDDOWN(B3381*0.9,0)-1100000,B3381-1950000)))))))),IF(B3381&lt;651000,0,IF(B3381&lt;1900000,B3381-650000,IF(B3381&lt;3600000,ROUNDDOWN(B3381/4,-3)*2.8-80000,IF(B3381&lt;6600000,ROUNDDOWN(B3381/4,-3)*3.2-440000,IF(B3381&lt;8500000,ROUNDDOWN(B3381*0.9,0)-1100000,B3381-1950000))))))</f>
        <v/>
      </c>
      <c r="K3381" s="16">
        <f>IF(J3381&gt;23500000,NA(),IF(C3381=2026,IF(J3381&lt;=4890000,1040000,IF(J3381&lt;=6550000,670000,620000)),IF(J3381&lt;=1320000,950000,IF(J3381&lt;=3360000,880000,IF(J3381&lt;=4890000,680000,IF(J3381&lt;=6550000,630000,580000))))))</f>
        <v/>
      </c>
      <c r="L3381" s="16">
        <f>IF(D3381=1,IF(J3381&lt;=9000000,380000,IF(J3381&lt;=9500000,260000,IF(J3381&lt;=10000000,130000,0))),0)</f>
        <v/>
      </c>
      <c r="M3381" s="16">
        <f>IF(D3381=1,IF(J3381&lt;=9000000,330000,IF(J3381&lt;=9500000,220000,IF(J3381&lt;=10000000,110000,0))),0)</f>
        <v/>
      </c>
      <c r="N3381" s="16">
        <f>IF(D3381=1,IF(J3381&lt;=9000000,50000,IF(J3381&lt;=9500000,40000,IF(J3381&lt;=10000000,20000,0))),0)</f>
        <v/>
      </c>
      <c r="O3381" s="16">
        <f>MAX(0,ROUNDDOWN(J3381-G3381-K3381-L3381-E3381*380000-F3381*630000-H3381,-3))</f>
        <v/>
      </c>
      <c r="P3381" s="16">
        <f>MAX(0,ROUNDDOWN(J3381-G3381-430000-M3381-E3381*330000-F3381*450000-I3381,-3))</f>
        <v/>
      </c>
      <c r="Q3381" s="16">
        <f>50000+N3381+E3381*50000+F3381*180000</f>
        <v/>
      </c>
      <c r="R3381" s="16">
        <f>IF(P3381&lt;=2000000,MIN(Q3381,P3381),MAX(Q3381-(P3381-2000000),50000))*0.05</f>
        <v/>
      </c>
      <c r="S3381" s="16">
        <f>MAX(0,P3381*0.1-R3381)</f>
        <v/>
      </c>
      <c r="T3381" s="16">
        <f>Q3381+MAX(0,K3381-480000)</f>
        <v/>
      </c>
      <c r="U3381" s="16">
        <f>P3381-T3381</f>
        <v/>
      </c>
      <c r="V3381" s="17">
        <f>IF(U3381&lt;0,0,LOOKUP(U3381,{0,1950001,3300001,6950001,9000001,18000001,40000001},{0.05,0.1,0.2,0.23,0.33,0.4,0.45}))</f>
        <v/>
      </c>
      <c r="W3381" s="18">
        <f>IF(U3381&lt;0,0.9,0.9-V3381*1.021)</f>
        <v/>
      </c>
      <c r="X3381" s="16">
        <f>ROUNDDOWN(S3381*0.2/W3381+2000,0)</f>
        <v/>
      </c>
      <c r="Y3381" s="17">
        <f>IF(O3381&lt;=0,0,LOOKUP(O3381,{0,1950001,3300001,6950001,9000001,18000001,40000001},{0.05,0.1,0.2,0.23,0.33,0.4,0.45}))</f>
        <v/>
      </c>
    </row>
    <row r="3382">
      <c r="A3382" t="inlineStr">
        <is>
          <t>1万円刻み</t>
        </is>
      </c>
      <c r="B3382" s="16">
        <f>'3_1万円刻み'!$A$725</f>
        <v/>
      </c>
      <c r="C3382" t="n">
        <v>2026</v>
      </c>
      <c r="D3382" t="n">
        <v>0</v>
      </c>
      <c r="E3382" t="n">
        <v>0</v>
      </c>
      <c r="F3382" t="n">
        <v>0</v>
      </c>
      <c r="G3382" s="16">
        <f>ROUND(MIN(B3382/12,650000)*12*0.0915+MIN(B3382/12,1390000)*12*(0.0504+0)+B3382*0.005,0)</f>
        <v/>
      </c>
      <c r="H3382" t="n">
        <v>0</v>
      </c>
      <c r="I3382" t="n">
        <v>0</v>
      </c>
      <c r="J3382" s="16">
        <f>IF(C3382=2026,IF(B3382&lt;741000,0,IF(B3382&lt;2191000,B3382-740000,IF(B3382&lt;2193000,1451000,IF(B3382&lt;2196000,1453000,IF(B3382&lt;2200000,1456000,IF(B3382&lt;3600000,ROUNDDOWN(B3382/4,-3)*2.8-80000,IF(B3382&lt;6600000,ROUNDDOWN(B3382/4,-3)*3.2-440000,IF(B3382&lt;8500000,ROUNDDOWN(B3382*0.9,0)-1100000,B3382-1950000)))))))),IF(B3382&lt;651000,0,IF(B3382&lt;1900000,B3382-650000,IF(B3382&lt;3600000,ROUNDDOWN(B3382/4,-3)*2.8-80000,IF(B3382&lt;6600000,ROUNDDOWN(B3382/4,-3)*3.2-440000,IF(B3382&lt;8500000,ROUNDDOWN(B3382*0.9,0)-1100000,B3382-1950000))))))</f>
        <v/>
      </c>
      <c r="K3382" s="16">
        <f>IF(J3382&gt;23500000,NA(),IF(C3382=2026,IF(J3382&lt;=4890000,1040000,IF(J3382&lt;=6550000,670000,620000)),IF(J3382&lt;=1320000,950000,IF(J3382&lt;=3360000,880000,IF(J3382&lt;=4890000,680000,IF(J3382&lt;=6550000,630000,580000))))))</f>
        <v/>
      </c>
      <c r="L3382" s="16">
        <f>IF(D3382=1,IF(J3382&lt;=9000000,380000,IF(J3382&lt;=9500000,260000,IF(J3382&lt;=10000000,130000,0))),0)</f>
        <v/>
      </c>
      <c r="M3382" s="16">
        <f>IF(D3382=1,IF(J3382&lt;=9000000,330000,IF(J3382&lt;=9500000,220000,IF(J3382&lt;=10000000,110000,0))),0)</f>
        <v/>
      </c>
      <c r="N3382" s="16">
        <f>IF(D3382=1,IF(J3382&lt;=9000000,50000,IF(J3382&lt;=9500000,40000,IF(J3382&lt;=10000000,20000,0))),0)</f>
        <v/>
      </c>
      <c r="O3382" s="16">
        <f>MAX(0,ROUNDDOWN(J3382-G3382-K3382-L3382-E3382*380000-F3382*630000-H3382,-3))</f>
        <v/>
      </c>
      <c r="P3382" s="16">
        <f>MAX(0,ROUNDDOWN(J3382-G3382-430000-M3382-E3382*330000-F3382*450000-I3382,-3))</f>
        <v/>
      </c>
      <c r="Q3382" s="16">
        <f>50000+N3382+E3382*50000+F3382*180000</f>
        <v/>
      </c>
      <c r="R3382" s="16">
        <f>IF(P3382&lt;=2000000,MIN(Q3382,P3382),MAX(Q3382-(P3382-2000000),50000))*0.05</f>
        <v/>
      </c>
      <c r="S3382" s="16">
        <f>MAX(0,P3382*0.1-R3382)</f>
        <v/>
      </c>
      <c r="T3382" s="16">
        <f>Q3382+MAX(0,K3382-480000)</f>
        <v/>
      </c>
      <c r="U3382" s="16">
        <f>P3382-T3382</f>
        <v/>
      </c>
      <c r="V3382" s="17">
        <f>IF(U3382&lt;0,0,LOOKUP(U3382,{0,1950001,3300001,6950001,9000001,18000001,40000001},{0.05,0.1,0.2,0.23,0.33,0.4,0.45}))</f>
        <v/>
      </c>
      <c r="W3382" s="18">
        <f>IF(U3382&lt;0,0.9,0.9-V3382*1.021)</f>
        <v/>
      </c>
      <c r="X3382" s="16">
        <f>ROUNDDOWN(S3382*0.2/W3382+2000,0)</f>
        <v/>
      </c>
      <c r="Y3382" s="17">
        <f>IF(O3382&lt;=0,0,LOOKUP(O3382,{0,1950001,3300001,6950001,9000001,18000001,40000001},{0.05,0.1,0.2,0.23,0.33,0.4,0.45}))</f>
        <v/>
      </c>
    </row>
    <row r="3383">
      <c r="A3383" t="inlineStr">
        <is>
          <t>1万円刻み</t>
        </is>
      </c>
      <c r="B3383" s="16">
        <f>'3_1万円刻み'!$A$725</f>
        <v/>
      </c>
      <c r="C3383" t="n">
        <v>2025</v>
      </c>
      <c r="D3383" t="n">
        <v>1</v>
      </c>
      <c r="E3383" t="n">
        <v>0</v>
      </c>
      <c r="F3383" t="n">
        <v>0</v>
      </c>
      <c r="G3383" s="16">
        <f>ROUND(MIN(B3383/12,650000)*12*0.0915+MIN(B3383/12,1390000)*12*(0.0504+0)+B3383*0.005,0)</f>
        <v/>
      </c>
      <c r="H3383" t="n">
        <v>0</v>
      </c>
      <c r="I3383" t="n">
        <v>0</v>
      </c>
      <c r="J3383" s="16">
        <f>IF(C3383=2026,IF(B3383&lt;741000,0,IF(B3383&lt;2191000,B3383-740000,IF(B3383&lt;2193000,1451000,IF(B3383&lt;2196000,1453000,IF(B3383&lt;2200000,1456000,IF(B3383&lt;3600000,ROUNDDOWN(B3383/4,-3)*2.8-80000,IF(B3383&lt;6600000,ROUNDDOWN(B3383/4,-3)*3.2-440000,IF(B3383&lt;8500000,ROUNDDOWN(B3383*0.9,0)-1100000,B3383-1950000)))))))),IF(B3383&lt;651000,0,IF(B3383&lt;1900000,B3383-650000,IF(B3383&lt;3600000,ROUNDDOWN(B3383/4,-3)*2.8-80000,IF(B3383&lt;6600000,ROUNDDOWN(B3383/4,-3)*3.2-440000,IF(B3383&lt;8500000,ROUNDDOWN(B3383*0.9,0)-1100000,B3383-1950000))))))</f>
        <v/>
      </c>
      <c r="K3383" s="16">
        <f>IF(J3383&gt;23500000,NA(),IF(C3383=2026,IF(J3383&lt;=4890000,1040000,IF(J3383&lt;=6550000,670000,620000)),IF(J3383&lt;=1320000,950000,IF(J3383&lt;=3360000,880000,IF(J3383&lt;=4890000,680000,IF(J3383&lt;=6550000,630000,580000))))))</f>
        <v/>
      </c>
      <c r="L3383" s="16">
        <f>IF(D3383=1,IF(J3383&lt;=9000000,380000,IF(J3383&lt;=9500000,260000,IF(J3383&lt;=10000000,130000,0))),0)</f>
        <v/>
      </c>
      <c r="M3383" s="16">
        <f>IF(D3383=1,IF(J3383&lt;=9000000,330000,IF(J3383&lt;=9500000,220000,IF(J3383&lt;=10000000,110000,0))),0)</f>
        <v/>
      </c>
      <c r="N3383" s="16">
        <f>IF(D3383=1,IF(J3383&lt;=9000000,50000,IF(J3383&lt;=9500000,40000,IF(J3383&lt;=10000000,20000,0))),0)</f>
        <v/>
      </c>
      <c r="O3383" s="16">
        <f>MAX(0,ROUNDDOWN(J3383-G3383-K3383-L3383-E3383*380000-F3383*630000-H3383,-3))</f>
        <v/>
      </c>
      <c r="P3383" s="16">
        <f>MAX(0,ROUNDDOWN(J3383-G3383-430000-M3383-E3383*330000-F3383*450000-I3383,-3))</f>
        <v/>
      </c>
      <c r="Q3383" s="16">
        <f>50000+N3383+E3383*50000+F3383*180000</f>
        <v/>
      </c>
      <c r="R3383" s="16">
        <f>IF(P3383&lt;=2000000,MIN(Q3383,P3383),MAX(Q3383-(P3383-2000000),50000))*0.05</f>
        <v/>
      </c>
      <c r="S3383" s="16">
        <f>MAX(0,P3383*0.1-R3383)</f>
        <v/>
      </c>
      <c r="T3383" s="16">
        <f>Q3383+MAX(0,K3383-480000)</f>
        <v/>
      </c>
      <c r="U3383" s="16">
        <f>P3383-T3383</f>
        <v/>
      </c>
      <c r="V3383" s="17">
        <f>IF(U3383&lt;0,0,LOOKUP(U3383,{0,1950001,3300001,6950001,9000001,18000001,40000001},{0.05,0.1,0.2,0.23,0.33,0.4,0.45}))</f>
        <v/>
      </c>
      <c r="W3383" s="18">
        <f>IF(U3383&lt;0,0.9,0.9-V3383*1.021)</f>
        <v/>
      </c>
      <c r="X3383" s="16">
        <f>ROUNDDOWN(S3383*0.2/W3383+2000,0)</f>
        <v/>
      </c>
      <c r="Y3383" s="17">
        <f>IF(O3383&lt;=0,0,LOOKUP(O3383,{0,1950001,3300001,6950001,9000001,18000001,40000001},{0.05,0.1,0.2,0.23,0.33,0.4,0.45}))</f>
        <v/>
      </c>
    </row>
    <row r="3384">
      <c r="A3384" t="inlineStr">
        <is>
          <t>1万円刻み</t>
        </is>
      </c>
      <c r="B3384" s="16">
        <f>'3_1万円刻み'!$A$725</f>
        <v/>
      </c>
      <c r="C3384" t="n">
        <v>2026</v>
      </c>
      <c r="D3384" t="n">
        <v>1</v>
      </c>
      <c r="E3384" t="n">
        <v>0</v>
      </c>
      <c r="F3384" t="n">
        <v>0</v>
      </c>
      <c r="G3384" s="16">
        <f>ROUND(MIN(B3384/12,650000)*12*0.0915+MIN(B3384/12,1390000)*12*(0.0504+0)+B3384*0.005,0)</f>
        <v/>
      </c>
      <c r="H3384" t="n">
        <v>0</v>
      </c>
      <c r="I3384" t="n">
        <v>0</v>
      </c>
      <c r="J3384" s="16">
        <f>IF(C3384=2026,IF(B3384&lt;741000,0,IF(B3384&lt;2191000,B3384-740000,IF(B3384&lt;2193000,1451000,IF(B3384&lt;2196000,1453000,IF(B3384&lt;2200000,1456000,IF(B3384&lt;3600000,ROUNDDOWN(B3384/4,-3)*2.8-80000,IF(B3384&lt;6600000,ROUNDDOWN(B3384/4,-3)*3.2-440000,IF(B3384&lt;8500000,ROUNDDOWN(B3384*0.9,0)-1100000,B3384-1950000)))))))),IF(B3384&lt;651000,0,IF(B3384&lt;1900000,B3384-650000,IF(B3384&lt;3600000,ROUNDDOWN(B3384/4,-3)*2.8-80000,IF(B3384&lt;6600000,ROUNDDOWN(B3384/4,-3)*3.2-440000,IF(B3384&lt;8500000,ROUNDDOWN(B3384*0.9,0)-1100000,B3384-1950000))))))</f>
        <v/>
      </c>
      <c r="K3384" s="16">
        <f>IF(J3384&gt;23500000,NA(),IF(C3384=2026,IF(J3384&lt;=4890000,1040000,IF(J3384&lt;=6550000,670000,620000)),IF(J3384&lt;=1320000,950000,IF(J3384&lt;=3360000,880000,IF(J3384&lt;=4890000,680000,IF(J3384&lt;=6550000,630000,580000))))))</f>
        <v/>
      </c>
      <c r="L3384" s="16">
        <f>IF(D3384=1,IF(J3384&lt;=9000000,380000,IF(J3384&lt;=9500000,260000,IF(J3384&lt;=10000000,130000,0))),0)</f>
        <v/>
      </c>
      <c r="M3384" s="16">
        <f>IF(D3384=1,IF(J3384&lt;=9000000,330000,IF(J3384&lt;=9500000,220000,IF(J3384&lt;=10000000,110000,0))),0)</f>
        <v/>
      </c>
      <c r="N3384" s="16">
        <f>IF(D3384=1,IF(J3384&lt;=9000000,50000,IF(J3384&lt;=9500000,40000,IF(J3384&lt;=10000000,20000,0))),0)</f>
        <v/>
      </c>
      <c r="O3384" s="16">
        <f>MAX(0,ROUNDDOWN(J3384-G3384-K3384-L3384-E3384*380000-F3384*630000-H3384,-3))</f>
        <v/>
      </c>
      <c r="P3384" s="16">
        <f>MAX(0,ROUNDDOWN(J3384-G3384-430000-M3384-E3384*330000-F3384*450000-I3384,-3))</f>
        <v/>
      </c>
      <c r="Q3384" s="16">
        <f>50000+N3384+E3384*50000+F3384*180000</f>
        <v/>
      </c>
      <c r="R3384" s="16">
        <f>IF(P3384&lt;=2000000,MIN(Q3384,P3384),MAX(Q3384-(P3384-2000000),50000))*0.05</f>
        <v/>
      </c>
      <c r="S3384" s="16">
        <f>MAX(0,P3384*0.1-R3384)</f>
        <v/>
      </c>
      <c r="T3384" s="16">
        <f>Q3384+MAX(0,K3384-480000)</f>
        <v/>
      </c>
      <c r="U3384" s="16">
        <f>P3384-T3384</f>
        <v/>
      </c>
      <c r="V3384" s="17">
        <f>IF(U3384&lt;0,0,LOOKUP(U3384,{0,1950001,3300001,6950001,9000001,18000001,40000001},{0.05,0.1,0.2,0.23,0.33,0.4,0.45}))</f>
        <v/>
      </c>
      <c r="W3384" s="18">
        <f>IF(U3384&lt;0,0.9,0.9-V3384*1.021)</f>
        <v/>
      </c>
      <c r="X3384" s="16">
        <f>ROUNDDOWN(S3384*0.2/W3384+2000,0)</f>
        <v/>
      </c>
      <c r="Y3384" s="17">
        <f>IF(O3384&lt;=0,0,LOOKUP(O3384,{0,1950001,3300001,6950001,9000001,18000001,40000001},{0.05,0.1,0.2,0.23,0.33,0.4,0.45}))</f>
        <v/>
      </c>
    </row>
    <row r="3385">
      <c r="A3385" t="inlineStr">
        <is>
          <t>1万円刻み</t>
        </is>
      </c>
      <c r="B3385" s="16">
        <f>'3_1万円刻み'!$A$726</f>
        <v/>
      </c>
      <c r="C3385" t="n">
        <v>2025</v>
      </c>
      <c r="D3385" t="n">
        <v>0</v>
      </c>
      <c r="E3385" t="n">
        <v>0</v>
      </c>
      <c r="F3385" t="n">
        <v>0</v>
      </c>
      <c r="G3385" s="16">
        <f>ROUND(MIN(B3385/12,650000)*12*0.0915+MIN(B3385/12,1390000)*12*(0.0504+0)+B3385*0.005,0)</f>
        <v/>
      </c>
      <c r="H3385" t="n">
        <v>0</v>
      </c>
      <c r="I3385" t="n">
        <v>0</v>
      </c>
      <c r="J3385" s="16">
        <f>IF(C3385=2026,IF(B3385&lt;741000,0,IF(B3385&lt;2191000,B3385-740000,IF(B3385&lt;2193000,1451000,IF(B3385&lt;2196000,1453000,IF(B3385&lt;2200000,1456000,IF(B3385&lt;3600000,ROUNDDOWN(B3385/4,-3)*2.8-80000,IF(B3385&lt;6600000,ROUNDDOWN(B3385/4,-3)*3.2-440000,IF(B3385&lt;8500000,ROUNDDOWN(B3385*0.9,0)-1100000,B3385-1950000)))))))),IF(B3385&lt;651000,0,IF(B3385&lt;1900000,B3385-650000,IF(B3385&lt;3600000,ROUNDDOWN(B3385/4,-3)*2.8-80000,IF(B3385&lt;6600000,ROUNDDOWN(B3385/4,-3)*3.2-440000,IF(B3385&lt;8500000,ROUNDDOWN(B3385*0.9,0)-1100000,B3385-1950000))))))</f>
        <v/>
      </c>
      <c r="K3385" s="16">
        <f>IF(J3385&gt;23500000,NA(),IF(C3385=2026,IF(J3385&lt;=4890000,1040000,IF(J3385&lt;=6550000,670000,620000)),IF(J3385&lt;=1320000,950000,IF(J3385&lt;=3360000,880000,IF(J3385&lt;=4890000,680000,IF(J3385&lt;=6550000,630000,580000))))))</f>
        <v/>
      </c>
      <c r="L3385" s="16">
        <f>IF(D3385=1,IF(J3385&lt;=9000000,380000,IF(J3385&lt;=9500000,260000,IF(J3385&lt;=10000000,130000,0))),0)</f>
        <v/>
      </c>
      <c r="M3385" s="16">
        <f>IF(D3385=1,IF(J3385&lt;=9000000,330000,IF(J3385&lt;=9500000,220000,IF(J3385&lt;=10000000,110000,0))),0)</f>
        <v/>
      </c>
      <c r="N3385" s="16">
        <f>IF(D3385=1,IF(J3385&lt;=9000000,50000,IF(J3385&lt;=9500000,40000,IF(J3385&lt;=10000000,20000,0))),0)</f>
        <v/>
      </c>
      <c r="O3385" s="16">
        <f>MAX(0,ROUNDDOWN(J3385-G3385-K3385-L3385-E3385*380000-F3385*630000-H3385,-3))</f>
        <v/>
      </c>
      <c r="P3385" s="16">
        <f>MAX(0,ROUNDDOWN(J3385-G3385-430000-M3385-E3385*330000-F3385*450000-I3385,-3))</f>
        <v/>
      </c>
      <c r="Q3385" s="16">
        <f>50000+N3385+E3385*50000+F3385*180000</f>
        <v/>
      </c>
      <c r="R3385" s="16">
        <f>IF(P3385&lt;=2000000,MIN(Q3385,P3385),MAX(Q3385-(P3385-2000000),50000))*0.05</f>
        <v/>
      </c>
      <c r="S3385" s="16">
        <f>MAX(0,P3385*0.1-R3385)</f>
        <v/>
      </c>
      <c r="T3385" s="16">
        <f>Q3385+MAX(0,K3385-480000)</f>
        <v/>
      </c>
      <c r="U3385" s="16">
        <f>P3385-T3385</f>
        <v/>
      </c>
      <c r="V3385" s="17">
        <f>IF(U3385&lt;0,0,LOOKUP(U3385,{0,1950001,3300001,6950001,9000001,18000001,40000001},{0.05,0.1,0.2,0.23,0.33,0.4,0.45}))</f>
        <v/>
      </c>
      <c r="W3385" s="18">
        <f>IF(U3385&lt;0,0.9,0.9-V3385*1.021)</f>
        <v/>
      </c>
      <c r="X3385" s="16">
        <f>ROUNDDOWN(S3385*0.2/W3385+2000,0)</f>
        <v/>
      </c>
      <c r="Y3385" s="17">
        <f>IF(O3385&lt;=0,0,LOOKUP(O3385,{0,1950001,3300001,6950001,9000001,18000001,40000001},{0.05,0.1,0.2,0.23,0.33,0.4,0.45}))</f>
        <v/>
      </c>
    </row>
    <row r="3386">
      <c r="A3386" t="inlineStr">
        <is>
          <t>1万円刻み</t>
        </is>
      </c>
      <c r="B3386" s="16">
        <f>'3_1万円刻み'!$A$726</f>
        <v/>
      </c>
      <c r="C3386" t="n">
        <v>2026</v>
      </c>
      <c r="D3386" t="n">
        <v>0</v>
      </c>
      <c r="E3386" t="n">
        <v>0</v>
      </c>
      <c r="F3386" t="n">
        <v>0</v>
      </c>
      <c r="G3386" s="16">
        <f>ROUND(MIN(B3386/12,650000)*12*0.0915+MIN(B3386/12,1390000)*12*(0.0504+0)+B3386*0.005,0)</f>
        <v/>
      </c>
      <c r="H3386" t="n">
        <v>0</v>
      </c>
      <c r="I3386" t="n">
        <v>0</v>
      </c>
      <c r="J3386" s="16">
        <f>IF(C3386=2026,IF(B3386&lt;741000,0,IF(B3386&lt;2191000,B3386-740000,IF(B3386&lt;2193000,1451000,IF(B3386&lt;2196000,1453000,IF(B3386&lt;2200000,1456000,IF(B3386&lt;3600000,ROUNDDOWN(B3386/4,-3)*2.8-80000,IF(B3386&lt;6600000,ROUNDDOWN(B3386/4,-3)*3.2-440000,IF(B3386&lt;8500000,ROUNDDOWN(B3386*0.9,0)-1100000,B3386-1950000)))))))),IF(B3386&lt;651000,0,IF(B3386&lt;1900000,B3386-650000,IF(B3386&lt;3600000,ROUNDDOWN(B3386/4,-3)*2.8-80000,IF(B3386&lt;6600000,ROUNDDOWN(B3386/4,-3)*3.2-440000,IF(B3386&lt;8500000,ROUNDDOWN(B3386*0.9,0)-1100000,B3386-1950000))))))</f>
        <v/>
      </c>
      <c r="K3386" s="16">
        <f>IF(J3386&gt;23500000,NA(),IF(C3386=2026,IF(J3386&lt;=4890000,1040000,IF(J3386&lt;=6550000,670000,620000)),IF(J3386&lt;=1320000,950000,IF(J3386&lt;=3360000,880000,IF(J3386&lt;=4890000,680000,IF(J3386&lt;=6550000,630000,580000))))))</f>
        <v/>
      </c>
      <c r="L3386" s="16">
        <f>IF(D3386=1,IF(J3386&lt;=9000000,380000,IF(J3386&lt;=9500000,260000,IF(J3386&lt;=10000000,130000,0))),0)</f>
        <v/>
      </c>
      <c r="M3386" s="16">
        <f>IF(D3386=1,IF(J3386&lt;=9000000,330000,IF(J3386&lt;=9500000,220000,IF(J3386&lt;=10000000,110000,0))),0)</f>
        <v/>
      </c>
      <c r="N3386" s="16">
        <f>IF(D3386=1,IF(J3386&lt;=9000000,50000,IF(J3386&lt;=9500000,40000,IF(J3386&lt;=10000000,20000,0))),0)</f>
        <v/>
      </c>
      <c r="O3386" s="16">
        <f>MAX(0,ROUNDDOWN(J3386-G3386-K3386-L3386-E3386*380000-F3386*630000-H3386,-3))</f>
        <v/>
      </c>
      <c r="P3386" s="16">
        <f>MAX(0,ROUNDDOWN(J3386-G3386-430000-M3386-E3386*330000-F3386*450000-I3386,-3))</f>
        <v/>
      </c>
      <c r="Q3386" s="16">
        <f>50000+N3386+E3386*50000+F3386*180000</f>
        <v/>
      </c>
      <c r="R3386" s="16">
        <f>IF(P3386&lt;=2000000,MIN(Q3386,P3386),MAX(Q3386-(P3386-2000000),50000))*0.05</f>
        <v/>
      </c>
      <c r="S3386" s="16">
        <f>MAX(0,P3386*0.1-R3386)</f>
        <v/>
      </c>
      <c r="T3386" s="16">
        <f>Q3386+MAX(0,K3386-480000)</f>
        <v/>
      </c>
      <c r="U3386" s="16">
        <f>P3386-T3386</f>
        <v/>
      </c>
      <c r="V3386" s="17">
        <f>IF(U3386&lt;0,0,LOOKUP(U3386,{0,1950001,3300001,6950001,9000001,18000001,40000001},{0.05,0.1,0.2,0.23,0.33,0.4,0.45}))</f>
        <v/>
      </c>
      <c r="W3386" s="18">
        <f>IF(U3386&lt;0,0.9,0.9-V3386*1.021)</f>
        <v/>
      </c>
      <c r="X3386" s="16">
        <f>ROUNDDOWN(S3386*0.2/W3386+2000,0)</f>
        <v/>
      </c>
      <c r="Y3386" s="17">
        <f>IF(O3386&lt;=0,0,LOOKUP(O3386,{0,1950001,3300001,6950001,9000001,18000001,40000001},{0.05,0.1,0.2,0.23,0.33,0.4,0.45}))</f>
        <v/>
      </c>
    </row>
    <row r="3387">
      <c r="A3387" t="inlineStr">
        <is>
          <t>1万円刻み</t>
        </is>
      </c>
      <c r="B3387" s="16">
        <f>'3_1万円刻み'!$A$726</f>
        <v/>
      </c>
      <c r="C3387" t="n">
        <v>2025</v>
      </c>
      <c r="D3387" t="n">
        <v>1</v>
      </c>
      <c r="E3387" t="n">
        <v>0</v>
      </c>
      <c r="F3387" t="n">
        <v>0</v>
      </c>
      <c r="G3387" s="16">
        <f>ROUND(MIN(B3387/12,650000)*12*0.0915+MIN(B3387/12,1390000)*12*(0.0504+0)+B3387*0.005,0)</f>
        <v/>
      </c>
      <c r="H3387" t="n">
        <v>0</v>
      </c>
      <c r="I3387" t="n">
        <v>0</v>
      </c>
      <c r="J3387" s="16">
        <f>IF(C3387=2026,IF(B3387&lt;741000,0,IF(B3387&lt;2191000,B3387-740000,IF(B3387&lt;2193000,1451000,IF(B3387&lt;2196000,1453000,IF(B3387&lt;2200000,1456000,IF(B3387&lt;3600000,ROUNDDOWN(B3387/4,-3)*2.8-80000,IF(B3387&lt;6600000,ROUNDDOWN(B3387/4,-3)*3.2-440000,IF(B3387&lt;8500000,ROUNDDOWN(B3387*0.9,0)-1100000,B3387-1950000)))))))),IF(B3387&lt;651000,0,IF(B3387&lt;1900000,B3387-650000,IF(B3387&lt;3600000,ROUNDDOWN(B3387/4,-3)*2.8-80000,IF(B3387&lt;6600000,ROUNDDOWN(B3387/4,-3)*3.2-440000,IF(B3387&lt;8500000,ROUNDDOWN(B3387*0.9,0)-1100000,B3387-1950000))))))</f>
        <v/>
      </c>
      <c r="K3387" s="16">
        <f>IF(J3387&gt;23500000,NA(),IF(C3387=2026,IF(J3387&lt;=4890000,1040000,IF(J3387&lt;=6550000,670000,620000)),IF(J3387&lt;=1320000,950000,IF(J3387&lt;=3360000,880000,IF(J3387&lt;=4890000,680000,IF(J3387&lt;=6550000,630000,580000))))))</f>
        <v/>
      </c>
      <c r="L3387" s="16">
        <f>IF(D3387=1,IF(J3387&lt;=9000000,380000,IF(J3387&lt;=9500000,260000,IF(J3387&lt;=10000000,130000,0))),0)</f>
        <v/>
      </c>
      <c r="M3387" s="16">
        <f>IF(D3387=1,IF(J3387&lt;=9000000,330000,IF(J3387&lt;=9500000,220000,IF(J3387&lt;=10000000,110000,0))),0)</f>
        <v/>
      </c>
      <c r="N3387" s="16">
        <f>IF(D3387=1,IF(J3387&lt;=9000000,50000,IF(J3387&lt;=9500000,40000,IF(J3387&lt;=10000000,20000,0))),0)</f>
        <v/>
      </c>
      <c r="O3387" s="16">
        <f>MAX(0,ROUNDDOWN(J3387-G3387-K3387-L3387-E3387*380000-F3387*630000-H3387,-3))</f>
        <v/>
      </c>
      <c r="P3387" s="16">
        <f>MAX(0,ROUNDDOWN(J3387-G3387-430000-M3387-E3387*330000-F3387*450000-I3387,-3))</f>
        <v/>
      </c>
      <c r="Q3387" s="16">
        <f>50000+N3387+E3387*50000+F3387*180000</f>
        <v/>
      </c>
      <c r="R3387" s="16">
        <f>IF(P3387&lt;=2000000,MIN(Q3387,P3387),MAX(Q3387-(P3387-2000000),50000))*0.05</f>
        <v/>
      </c>
      <c r="S3387" s="16">
        <f>MAX(0,P3387*0.1-R3387)</f>
        <v/>
      </c>
      <c r="T3387" s="16">
        <f>Q3387+MAX(0,K3387-480000)</f>
        <v/>
      </c>
      <c r="U3387" s="16">
        <f>P3387-T3387</f>
        <v/>
      </c>
      <c r="V3387" s="17">
        <f>IF(U3387&lt;0,0,LOOKUP(U3387,{0,1950001,3300001,6950001,9000001,18000001,40000001},{0.05,0.1,0.2,0.23,0.33,0.4,0.45}))</f>
        <v/>
      </c>
      <c r="W3387" s="18">
        <f>IF(U3387&lt;0,0.9,0.9-V3387*1.021)</f>
        <v/>
      </c>
      <c r="X3387" s="16">
        <f>ROUNDDOWN(S3387*0.2/W3387+2000,0)</f>
        <v/>
      </c>
      <c r="Y3387" s="17">
        <f>IF(O3387&lt;=0,0,LOOKUP(O3387,{0,1950001,3300001,6950001,9000001,18000001,40000001},{0.05,0.1,0.2,0.23,0.33,0.4,0.45}))</f>
        <v/>
      </c>
    </row>
    <row r="3388">
      <c r="A3388" t="inlineStr">
        <is>
          <t>1万円刻み</t>
        </is>
      </c>
      <c r="B3388" s="16">
        <f>'3_1万円刻み'!$A$726</f>
        <v/>
      </c>
      <c r="C3388" t="n">
        <v>2026</v>
      </c>
      <c r="D3388" t="n">
        <v>1</v>
      </c>
      <c r="E3388" t="n">
        <v>0</v>
      </c>
      <c r="F3388" t="n">
        <v>0</v>
      </c>
      <c r="G3388" s="16">
        <f>ROUND(MIN(B3388/12,650000)*12*0.0915+MIN(B3388/12,1390000)*12*(0.0504+0)+B3388*0.005,0)</f>
        <v/>
      </c>
      <c r="H3388" t="n">
        <v>0</v>
      </c>
      <c r="I3388" t="n">
        <v>0</v>
      </c>
      <c r="J3388" s="16">
        <f>IF(C3388=2026,IF(B3388&lt;741000,0,IF(B3388&lt;2191000,B3388-740000,IF(B3388&lt;2193000,1451000,IF(B3388&lt;2196000,1453000,IF(B3388&lt;2200000,1456000,IF(B3388&lt;3600000,ROUNDDOWN(B3388/4,-3)*2.8-80000,IF(B3388&lt;6600000,ROUNDDOWN(B3388/4,-3)*3.2-440000,IF(B3388&lt;8500000,ROUNDDOWN(B3388*0.9,0)-1100000,B3388-1950000)))))))),IF(B3388&lt;651000,0,IF(B3388&lt;1900000,B3388-650000,IF(B3388&lt;3600000,ROUNDDOWN(B3388/4,-3)*2.8-80000,IF(B3388&lt;6600000,ROUNDDOWN(B3388/4,-3)*3.2-440000,IF(B3388&lt;8500000,ROUNDDOWN(B3388*0.9,0)-1100000,B3388-1950000))))))</f>
        <v/>
      </c>
      <c r="K3388" s="16">
        <f>IF(J3388&gt;23500000,NA(),IF(C3388=2026,IF(J3388&lt;=4890000,1040000,IF(J3388&lt;=6550000,670000,620000)),IF(J3388&lt;=1320000,950000,IF(J3388&lt;=3360000,880000,IF(J3388&lt;=4890000,680000,IF(J3388&lt;=6550000,630000,580000))))))</f>
        <v/>
      </c>
      <c r="L3388" s="16">
        <f>IF(D3388=1,IF(J3388&lt;=9000000,380000,IF(J3388&lt;=9500000,260000,IF(J3388&lt;=10000000,130000,0))),0)</f>
        <v/>
      </c>
      <c r="M3388" s="16">
        <f>IF(D3388=1,IF(J3388&lt;=9000000,330000,IF(J3388&lt;=9500000,220000,IF(J3388&lt;=10000000,110000,0))),0)</f>
        <v/>
      </c>
      <c r="N3388" s="16">
        <f>IF(D3388=1,IF(J3388&lt;=9000000,50000,IF(J3388&lt;=9500000,40000,IF(J3388&lt;=10000000,20000,0))),0)</f>
        <v/>
      </c>
      <c r="O3388" s="16">
        <f>MAX(0,ROUNDDOWN(J3388-G3388-K3388-L3388-E3388*380000-F3388*630000-H3388,-3))</f>
        <v/>
      </c>
      <c r="P3388" s="16">
        <f>MAX(0,ROUNDDOWN(J3388-G3388-430000-M3388-E3388*330000-F3388*450000-I3388,-3))</f>
        <v/>
      </c>
      <c r="Q3388" s="16">
        <f>50000+N3388+E3388*50000+F3388*180000</f>
        <v/>
      </c>
      <c r="R3388" s="16">
        <f>IF(P3388&lt;=2000000,MIN(Q3388,P3388),MAX(Q3388-(P3388-2000000),50000))*0.05</f>
        <v/>
      </c>
      <c r="S3388" s="16">
        <f>MAX(0,P3388*0.1-R3388)</f>
        <v/>
      </c>
      <c r="T3388" s="16">
        <f>Q3388+MAX(0,K3388-480000)</f>
        <v/>
      </c>
      <c r="U3388" s="16">
        <f>P3388-T3388</f>
        <v/>
      </c>
      <c r="V3388" s="17">
        <f>IF(U3388&lt;0,0,LOOKUP(U3388,{0,1950001,3300001,6950001,9000001,18000001,40000001},{0.05,0.1,0.2,0.23,0.33,0.4,0.45}))</f>
        <v/>
      </c>
      <c r="W3388" s="18">
        <f>IF(U3388&lt;0,0.9,0.9-V3388*1.021)</f>
        <v/>
      </c>
      <c r="X3388" s="16">
        <f>ROUNDDOWN(S3388*0.2/W3388+2000,0)</f>
        <v/>
      </c>
      <c r="Y3388" s="17">
        <f>IF(O3388&lt;=0,0,LOOKUP(O3388,{0,1950001,3300001,6950001,9000001,18000001,40000001},{0.05,0.1,0.2,0.23,0.33,0.4,0.45}))</f>
        <v/>
      </c>
    </row>
    <row r="3389">
      <c r="A3389" t="inlineStr">
        <is>
          <t>1万円刻み</t>
        </is>
      </c>
      <c r="B3389" s="16">
        <f>'3_1万円刻み'!$A$727</f>
        <v/>
      </c>
      <c r="C3389" t="n">
        <v>2025</v>
      </c>
      <c r="D3389" t="n">
        <v>0</v>
      </c>
      <c r="E3389" t="n">
        <v>0</v>
      </c>
      <c r="F3389" t="n">
        <v>0</v>
      </c>
      <c r="G3389" s="16">
        <f>ROUND(MIN(B3389/12,650000)*12*0.0915+MIN(B3389/12,1390000)*12*(0.0504+0)+B3389*0.005,0)</f>
        <v/>
      </c>
      <c r="H3389" t="n">
        <v>0</v>
      </c>
      <c r="I3389" t="n">
        <v>0</v>
      </c>
      <c r="J3389" s="16">
        <f>IF(C3389=2026,IF(B3389&lt;741000,0,IF(B3389&lt;2191000,B3389-740000,IF(B3389&lt;2193000,1451000,IF(B3389&lt;2196000,1453000,IF(B3389&lt;2200000,1456000,IF(B3389&lt;3600000,ROUNDDOWN(B3389/4,-3)*2.8-80000,IF(B3389&lt;6600000,ROUNDDOWN(B3389/4,-3)*3.2-440000,IF(B3389&lt;8500000,ROUNDDOWN(B3389*0.9,0)-1100000,B3389-1950000)))))))),IF(B3389&lt;651000,0,IF(B3389&lt;1900000,B3389-650000,IF(B3389&lt;3600000,ROUNDDOWN(B3389/4,-3)*2.8-80000,IF(B3389&lt;6600000,ROUNDDOWN(B3389/4,-3)*3.2-440000,IF(B3389&lt;8500000,ROUNDDOWN(B3389*0.9,0)-1100000,B3389-1950000))))))</f>
        <v/>
      </c>
      <c r="K3389" s="16">
        <f>IF(J3389&gt;23500000,NA(),IF(C3389=2026,IF(J3389&lt;=4890000,1040000,IF(J3389&lt;=6550000,670000,620000)),IF(J3389&lt;=1320000,950000,IF(J3389&lt;=3360000,880000,IF(J3389&lt;=4890000,680000,IF(J3389&lt;=6550000,630000,580000))))))</f>
        <v/>
      </c>
      <c r="L3389" s="16">
        <f>IF(D3389=1,IF(J3389&lt;=9000000,380000,IF(J3389&lt;=9500000,260000,IF(J3389&lt;=10000000,130000,0))),0)</f>
        <v/>
      </c>
      <c r="M3389" s="16">
        <f>IF(D3389=1,IF(J3389&lt;=9000000,330000,IF(J3389&lt;=9500000,220000,IF(J3389&lt;=10000000,110000,0))),0)</f>
        <v/>
      </c>
      <c r="N3389" s="16">
        <f>IF(D3389=1,IF(J3389&lt;=9000000,50000,IF(J3389&lt;=9500000,40000,IF(J3389&lt;=10000000,20000,0))),0)</f>
        <v/>
      </c>
      <c r="O3389" s="16">
        <f>MAX(0,ROUNDDOWN(J3389-G3389-K3389-L3389-E3389*380000-F3389*630000-H3389,-3))</f>
        <v/>
      </c>
      <c r="P3389" s="16">
        <f>MAX(0,ROUNDDOWN(J3389-G3389-430000-M3389-E3389*330000-F3389*450000-I3389,-3))</f>
        <v/>
      </c>
      <c r="Q3389" s="16">
        <f>50000+N3389+E3389*50000+F3389*180000</f>
        <v/>
      </c>
      <c r="R3389" s="16">
        <f>IF(P3389&lt;=2000000,MIN(Q3389,P3389),MAX(Q3389-(P3389-2000000),50000))*0.05</f>
        <v/>
      </c>
      <c r="S3389" s="16">
        <f>MAX(0,P3389*0.1-R3389)</f>
        <v/>
      </c>
      <c r="T3389" s="16">
        <f>Q3389+MAX(0,K3389-480000)</f>
        <v/>
      </c>
      <c r="U3389" s="16">
        <f>P3389-T3389</f>
        <v/>
      </c>
      <c r="V3389" s="17">
        <f>IF(U3389&lt;0,0,LOOKUP(U3389,{0,1950001,3300001,6950001,9000001,18000001,40000001},{0.05,0.1,0.2,0.23,0.33,0.4,0.45}))</f>
        <v/>
      </c>
      <c r="W3389" s="18">
        <f>IF(U3389&lt;0,0.9,0.9-V3389*1.021)</f>
        <v/>
      </c>
      <c r="X3389" s="16">
        <f>ROUNDDOWN(S3389*0.2/W3389+2000,0)</f>
        <v/>
      </c>
      <c r="Y3389" s="17">
        <f>IF(O3389&lt;=0,0,LOOKUP(O3389,{0,1950001,3300001,6950001,9000001,18000001,40000001},{0.05,0.1,0.2,0.23,0.33,0.4,0.45}))</f>
        <v/>
      </c>
    </row>
    <row r="3390">
      <c r="A3390" t="inlineStr">
        <is>
          <t>1万円刻み</t>
        </is>
      </c>
      <c r="B3390" s="16">
        <f>'3_1万円刻み'!$A$727</f>
        <v/>
      </c>
      <c r="C3390" t="n">
        <v>2026</v>
      </c>
      <c r="D3390" t="n">
        <v>0</v>
      </c>
      <c r="E3390" t="n">
        <v>0</v>
      </c>
      <c r="F3390" t="n">
        <v>0</v>
      </c>
      <c r="G3390" s="16">
        <f>ROUND(MIN(B3390/12,650000)*12*0.0915+MIN(B3390/12,1390000)*12*(0.0504+0)+B3390*0.005,0)</f>
        <v/>
      </c>
      <c r="H3390" t="n">
        <v>0</v>
      </c>
      <c r="I3390" t="n">
        <v>0</v>
      </c>
      <c r="J3390" s="16">
        <f>IF(C3390=2026,IF(B3390&lt;741000,0,IF(B3390&lt;2191000,B3390-740000,IF(B3390&lt;2193000,1451000,IF(B3390&lt;2196000,1453000,IF(B3390&lt;2200000,1456000,IF(B3390&lt;3600000,ROUNDDOWN(B3390/4,-3)*2.8-80000,IF(B3390&lt;6600000,ROUNDDOWN(B3390/4,-3)*3.2-440000,IF(B3390&lt;8500000,ROUNDDOWN(B3390*0.9,0)-1100000,B3390-1950000)))))))),IF(B3390&lt;651000,0,IF(B3390&lt;1900000,B3390-650000,IF(B3390&lt;3600000,ROUNDDOWN(B3390/4,-3)*2.8-80000,IF(B3390&lt;6600000,ROUNDDOWN(B3390/4,-3)*3.2-440000,IF(B3390&lt;8500000,ROUNDDOWN(B3390*0.9,0)-1100000,B3390-1950000))))))</f>
        <v/>
      </c>
      <c r="K3390" s="16">
        <f>IF(J3390&gt;23500000,NA(),IF(C3390=2026,IF(J3390&lt;=4890000,1040000,IF(J3390&lt;=6550000,670000,620000)),IF(J3390&lt;=1320000,950000,IF(J3390&lt;=3360000,880000,IF(J3390&lt;=4890000,680000,IF(J3390&lt;=6550000,630000,580000))))))</f>
        <v/>
      </c>
      <c r="L3390" s="16">
        <f>IF(D3390=1,IF(J3390&lt;=9000000,380000,IF(J3390&lt;=9500000,260000,IF(J3390&lt;=10000000,130000,0))),0)</f>
        <v/>
      </c>
      <c r="M3390" s="16">
        <f>IF(D3390=1,IF(J3390&lt;=9000000,330000,IF(J3390&lt;=9500000,220000,IF(J3390&lt;=10000000,110000,0))),0)</f>
        <v/>
      </c>
      <c r="N3390" s="16">
        <f>IF(D3390=1,IF(J3390&lt;=9000000,50000,IF(J3390&lt;=9500000,40000,IF(J3390&lt;=10000000,20000,0))),0)</f>
        <v/>
      </c>
      <c r="O3390" s="16">
        <f>MAX(0,ROUNDDOWN(J3390-G3390-K3390-L3390-E3390*380000-F3390*630000-H3390,-3))</f>
        <v/>
      </c>
      <c r="P3390" s="16">
        <f>MAX(0,ROUNDDOWN(J3390-G3390-430000-M3390-E3390*330000-F3390*450000-I3390,-3))</f>
        <v/>
      </c>
      <c r="Q3390" s="16">
        <f>50000+N3390+E3390*50000+F3390*180000</f>
        <v/>
      </c>
      <c r="R3390" s="16">
        <f>IF(P3390&lt;=2000000,MIN(Q3390,P3390),MAX(Q3390-(P3390-2000000),50000))*0.05</f>
        <v/>
      </c>
      <c r="S3390" s="16">
        <f>MAX(0,P3390*0.1-R3390)</f>
        <v/>
      </c>
      <c r="T3390" s="16">
        <f>Q3390+MAX(0,K3390-480000)</f>
        <v/>
      </c>
      <c r="U3390" s="16">
        <f>P3390-T3390</f>
        <v/>
      </c>
      <c r="V3390" s="17">
        <f>IF(U3390&lt;0,0,LOOKUP(U3390,{0,1950001,3300001,6950001,9000001,18000001,40000001},{0.05,0.1,0.2,0.23,0.33,0.4,0.45}))</f>
        <v/>
      </c>
      <c r="W3390" s="18">
        <f>IF(U3390&lt;0,0.9,0.9-V3390*1.021)</f>
        <v/>
      </c>
      <c r="X3390" s="16">
        <f>ROUNDDOWN(S3390*0.2/W3390+2000,0)</f>
        <v/>
      </c>
      <c r="Y3390" s="17">
        <f>IF(O3390&lt;=0,0,LOOKUP(O3390,{0,1950001,3300001,6950001,9000001,18000001,40000001},{0.05,0.1,0.2,0.23,0.33,0.4,0.45}))</f>
        <v/>
      </c>
    </row>
    <row r="3391">
      <c r="A3391" t="inlineStr">
        <is>
          <t>1万円刻み</t>
        </is>
      </c>
      <c r="B3391" s="16">
        <f>'3_1万円刻み'!$A$727</f>
        <v/>
      </c>
      <c r="C3391" t="n">
        <v>2025</v>
      </c>
      <c r="D3391" t="n">
        <v>1</v>
      </c>
      <c r="E3391" t="n">
        <v>0</v>
      </c>
      <c r="F3391" t="n">
        <v>0</v>
      </c>
      <c r="G3391" s="16">
        <f>ROUND(MIN(B3391/12,650000)*12*0.0915+MIN(B3391/12,1390000)*12*(0.0504+0)+B3391*0.005,0)</f>
        <v/>
      </c>
      <c r="H3391" t="n">
        <v>0</v>
      </c>
      <c r="I3391" t="n">
        <v>0</v>
      </c>
      <c r="J3391" s="16">
        <f>IF(C3391=2026,IF(B3391&lt;741000,0,IF(B3391&lt;2191000,B3391-740000,IF(B3391&lt;2193000,1451000,IF(B3391&lt;2196000,1453000,IF(B3391&lt;2200000,1456000,IF(B3391&lt;3600000,ROUNDDOWN(B3391/4,-3)*2.8-80000,IF(B3391&lt;6600000,ROUNDDOWN(B3391/4,-3)*3.2-440000,IF(B3391&lt;8500000,ROUNDDOWN(B3391*0.9,0)-1100000,B3391-1950000)))))))),IF(B3391&lt;651000,0,IF(B3391&lt;1900000,B3391-650000,IF(B3391&lt;3600000,ROUNDDOWN(B3391/4,-3)*2.8-80000,IF(B3391&lt;6600000,ROUNDDOWN(B3391/4,-3)*3.2-440000,IF(B3391&lt;8500000,ROUNDDOWN(B3391*0.9,0)-1100000,B3391-1950000))))))</f>
        <v/>
      </c>
      <c r="K3391" s="16">
        <f>IF(J3391&gt;23500000,NA(),IF(C3391=2026,IF(J3391&lt;=4890000,1040000,IF(J3391&lt;=6550000,670000,620000)),IF(J3391&lt;=1320000,950000,IF(J3391&lt;=3360000,880000,IF(J3391&lt;=4890000,680000,IF(J3391&lt;=6550000,630000,580000))))))</f>
        <v/>
      </c>
      <c r="L3391" s="16">
        <f>IF(D3391=1,IF(J3391&lt;=9000000,380000,IF(J3391&lt;=9500000,260000,IF(J3391&lt;=10000000,130000,0))),0)</f>
        <v/>
      </c>
      <c r="M3391" s="16">
        <f>IF(D3391=1,IF(J3391&lt;=9000000,330000,IF(J3391&lt;=9500000,220000,IF(J3391&lt;=10000000,110000,0))),0)</f>
        <v/>
      </c>
      <c r="N3391" s="16">
        <f>IF(D3391=1,IF(J3391&lt;=9000000,50000,IF(J3391&lt;=9500000,40000,IF(J3391&lt;=10000000,20000,0))),0)</f>
        <v/>
      </c>
      <c r="O3391" s="16">
        <f>MAX(0,ROUNDDOWN(J3391-G3391-K3391-L3391-E3391*380000-F3391*630000-H3391,-3))</f>
        <v/>
      </c>
      <c r="P3391" s="16">
        <f>MAX(0,ROUNDDOWN(J3391-G3391-430000-M3391-E3391*330000-F3391*450000-I3391,-3))</f>
        <v/>
      </c>
      <c r="Q3391" s="16">
        <f>50000+N3391+E3391*50000+F3391*180000</f>
        <v/>
      </c>
      <c r="R3391" s="16">
        <f>IF(P3391&lt;=2000000,MIN(Q3391,P3391),MAX(Q3391-(P3391-2000000),50000))*0.05</f>
        <v/>
      </c>
      <c r="S3391" s="16">
        <f>MAX(0,P3391*0.1-R3391)</f>
        <v/>
      </c>
      <c r="T3391" s="16">
        <f>Q3391+MAX(0,K3391-480000)</f>
        <v/>
      </c>
      <c r="U3391" s="16">
        <f>P3391-T3391</f>
        <v/>
      </c>
      <c r="V3391" s="17">
        <f>IF(U3391&lt;0,0,LOOKUP(U3391,{0,1950001,3300001,6950001,9000001,18000001,40000001},{0.05,0.1,0.2,0.23,0.33,0.4,0.45}))</f>
        <v/>
      </c>
      <c r="W3391" s="18">
        <f>IF(U3391&lt;0,0.9,0.9-V3391*1.021)</f>
        <v/>
      </c>
      <c r="X3391" s="16">
        <f>ROUNDDOWN(S3391*0.2/W3391+2000,0)</f>
        <v/>
      </c>
      <c r="Y3391" s="17">
        <f>IF(O3391&lt;=0,0,LOOKUP(O3391,{0,1950001,3300001,6950001,9000001,18000001,40000001},{0.05,0.1,0.2,0.23,0.33,0.4,0.45}))</f>
        <v/>
      </c>
    </row>
    <row r="3392">
      <c r="A3392" t="inlineStr">
        <is>
          <t>1万円刻み</t>
        </is>
      </c>
      <c r="B3392" s="16">
        <f>'3_1万円刻み'!$A$727</f>
        <v/>
      </c>
      <c r="C3392" t="n">
        <v>2026</v>
      </c>
      <c r="D3392" t="n">
        <v>1</v>
      </c>
      <c r="E3392" t="n">
        <v>0</v>
      </c>
      <c r="F3392" t="n">
        <v>0</v>
      </c>
      <c r="G3392" s="16">
        <f>ROUND(MIN(B3392/12,650000)*12*0.0915+MIN(B3392/12,1390000)*12*(0.0504+0)+B3392*0.005,0)</f>
        <v/>
      </c>
      <c r="H3392" t="n">
        <v>0</v>
      </c>
      <c r="I3392" t="n">
        <v>0</v>
      </c>
      <c r="J3392" s="16">
        <f>IF(C3392=2026,IF(B3392&lt;741000,0,IF(B3392&lt;2191000,B3392-740000,IF(B3392&lt;2193000,1451000,IF(B3392&lt;2196000,1453000,IF(B3392&lt;2200000,1456000,IF(B3392&lt;3600000,ROUNDDOWN(B3392/4,-3)*2.8-80000,IF(B3392&lt;6600000,ROUNDDOWN(B3392/4,-3)*3.2-440000,IF(B3392&lt;8500000,ROUNDDOWN(B3392*0.9,0)-1100000,B3392-1950000)))))))),IF(B3392&lt;651000,0,IF(B3392&lt;1900000,B3392-650000,IF(B3392&lt;3600000,ROUNDDOWN(B3392/4,-3)*2.8-80000,IF(B3392&lt;6600000,ROUNDDOWN(B3392/4,-3)*3.2-440000,IF(B3392&lt;8500000,ROUNDDOWN(B3392*0.9,0)-1100000,B3392-1950000))))))</f>
        <v/>
      </c>
      <c r="K3392" s="16">
        <f>IF(J3392&gt;23500000,NA(),IF(C3392=2026,IF(J3392&lt;=4890000,1040000,IF(J3392&lt;=6550000,670000,620000)),IF(J3392&lt;=1320000,950000,IF(J3392&lt;=3360000,880000,IF(J3392&lt;=4890000,680000,IF(J3392&lt;=6550000,630000,580000))))))</f>
        <v/>
      </c>
      <c r="L3392" s="16">
        <f>IF(D3392=1,IF(J3392&lt;=9000000,380000,IF(J3392&lt;=9500000,260000,IF(J3392&lt;=10000000,130000,0))),0)</f>
        <v/>
      </c>
      <c r="M3392" s="16">
        <f>IF(D3392=1,IF(J3392&lt;=9000000,330000,IF(J3392&lt;=9500000,220000,IF(J3392&lt;=10000000,110000,0))),0)</f>
        <v/>
      </c>
      <c r="N3392" s="16">
        <f>IF(D3392=1,IF(J3392&lt;=9000000,50000,IF(J3392&lt;=9500000,40000,IF(J3392&lt;=10000000,20000,0))),0)</f>
        <v/>
      </c>
      <c r="O3392" s="16">
        <f>MAX(0,ROUNDDOWN(J3392-G3392-K3392-L3392-E3392*380000-F3392*630000-H3392,-3))</f>
        <v/>
      </c>
      <c r="P3392" s="16">
        <f>MAX(0,ROUNDDOWN(J3392-G3392-430000-M3392-E3392*330000-F3392*450000-I3392,-3))</f>
        <v/>
      </c>
      <c r="Q3392" s="16">
        <f>50000+N3392+E3392*50000+F3392*180000</f>
        <v/>
      </c>
      <c r="R3392" s="16">
        <f>IF(P3392&lt;=2000000,MIN(Q3392,P3392),MAX(Q3392-(P3392-2000000),50000))*0.05</f>
        <v/>
      </c>
      <c r="S3392" s="16">
        <f>MAX(0,P3392*0.1-R3392)</f>
        <v/>
      </c>
      <c r="T3392" s="16">
        <f>Q3392+MAX(0,K3392-480000)</f>
        <v/>
      </c>
      <c r="U3392" s="16">
        <f>P3392-T3392</f>
        <v/>
      </c>
      <c r="V3392" s="17">
        <f>IF(U3392&lt;0,0,LOOKUP(U3392,{0,1950001,3300001,6950001,9000001,18000001,40000001},{0.05,0.1,0.2,0.23,0.33,0.4,0.45}))</f>
        <v/>
      </c>
      <c r="W3392" s="18">
        <f>IF(U3392&lt;0,0.9,0.9-V3392*1.021)</f>
        <v/>
      </c>
      <c r="X3392" s="16">
        <f>ROUNDDOWN(S3392*0.2/W3392+2000,0)</f>
        <v/>
      </c>
      <c r="Y3392" s="17">
        <f>IF(O3392&lt;=0,0,LOOKUP(O3392,{0,1950001,3300001,6950001,9000001,18000001,40000001},{0.05,0.1,0.2,0.23,0.33,0.4,0.45}))</f>
        <v/>
      </c>
    </row>
    <row r="3393">
      <c r="A3393" t="inlineStr">
        <is>
          <t>1万円刻み</t>
        </is>
      </c>
      <c r="B3393" s="16">
        <f>'3_1万円刻み'!$A$728</f>
        <v/>
      </c>
      <c r="C3393" t="n">
        <v>2025</v>
      </c>
      <c r="D3393" t="n">
        <v>0</v>
      </c>
      <c r="E3393" t="n">
        <v>0</v>
      </c>
      <c r="F3393" t="n">
        <v>0</v>
      </c>
      <c r="G3393" s="16">
        <f>ROUND(MIN(B3393/12,650000)*12*0.0915+MIN(B3393/12,1390000)*12*(0.0504+0)+B3393*0.005,0)</f>
        <v/>
      </c>
      <c r="H3393" t="n">
        <v>0</v>
      </c>
      <c r="I3393" t="n">
        <v>0</v>
      </c>
      <c r="J3393" s="16">
        <f>IF(C3393=2026,IF(B3393&lt;741000,0,IF(B3393&lt;2191000,B3393-740000,IF(B3393&lt;2193000,1451000,IF(B3393&lt;2196000,1453000,IF(B3393&lt;2200000,1456000,IF(B3393&lt;3600000,ROUNDDOWN(B3393/4,-3)*2.8-80000,IF(B3393&lt;6600000,ROUNDDOWN(B3393/4,-3)*3.2-440000,IF(B3393&lt;8500000,ROUNDDOWN(B3393*0.9,0)-1100000,B3393-1950000)))))))),IF(B3393&lt;651000,0,IF(B3393&lt;1900000,B3393-650000,IF(B3393&lt;3600000,ROUNDDOWN(B3393/4,-3)*2.8-80000,IF(B3393&lt;6600000,ROUNDDOWN(B3393/4,-3)*3.2-440000,IF(B3393&lt;8500000,ROUNDDOWN(B3393*0.9,0)-1100000,B3393-1950000))))))</f>
        <v/>
      </c>
      <c r="K3393" s="16">
        <f>IF(J3393&gt;23500000,NA(),IF(C3393=2026,IF(J3393&lt;=4890000,1040000,IF(J3393&lt;=6550000,670000,620000)),IF(J3393&lt;=1320000,950000,IF(J3393&lt;=3360000,880000,IF(J3393&lt;=4890000,680000,IF(J3393&lt;=6550000,630000,580000))))))</f>
        <v/>
      </c>
      <c r="L3393" s="16">
        <f>IF(D3393=1,IF(J3393&lt;=9000000,380000,IF(J3393&lt;=9500000,260000,IF(J3393&lt;=10000000,130000,0))),0)</f>
        <v/>
      </c>
      <c r="M3393" s="16">
        <f>IF(D3393=1,IF(J3393&lt;=9000000,330000,IF(J3393&lt;=9500000,220000,IF(J3393&lt;=10000000,110000,0))),0)</f>
        <v/>
      </c>
      <c r="N3393" s="16">
        <f>IF(D3393=1,IF(J3393&lt;=9000000,50000,IF(J3393&lt;=9500000,40000,IF(J3393&lt;=10000000,20000,0))),0)</f>
        <v/>
      </c>
      <c r="O3393" s="16">
        <f>MAX(0,ROUNDDOWN(J3393-G3393-K3393-L3393-E3393*380000-F3393*630000-H3393,-3))</f>
        <v/>
      </c>
      <c r="P3393" s="16">
        <f>MAX(0,ROUNDDOWN(J3393-G3393-430000-M3393-E3393*330000-F3393*450000-I3393,-3))</f>
        <v/>
      </c>
      <c r="Q3393" s="16">
        <f>50000+N3393+E3393*50000+F3393*180000</f>
        <v/>
      </c>
      <c r="R3393" s="16">
        <f>IF(P3393&lt;=2000000,MIN(Q3393,P3393),MAX(Q3393-(P3393-2000000),50000))*0.05</f>
        <v/>
      </c>
      <c r="S3393" s="16">
        <f>MAX(0,P3393*0.1-R3393)</f>
        <v/>
      </c>
      <c r="T3393" s="16">
        <f>Q3393+MAX(0,K3393-480000)</f>
        <v/>
      </c>
      <c r="U3393" s="16">
        <f>P3393-T3393</f>
        <v/>
      </c>
      <c r="V3393" s="17">
        <f>IF(U3393&lt;0,0,LOOKUP(U3393,{0,1950001,3300001,6950001,9000001,18000001,40000001},{0.05,0.1,0.2,0.23,0.33,0.4,0.45}))</f>
        <v/>
      </c>
      <c r="W3393" s="18">
        <f>IF(U3393&lt;0,0.9,0.9-V3393*1.021)</f>
        <v/>
      </c>
      <c r="X3393" s="16">
        <f>ROUNDDOWN(S3393*0.2/W3393+2000,0)</f>
        <v/>
      </c>
      <c r="Y3393" s="17">
        <f>IF(O3393&lt;=0,0,LOOKUP(O3393,{0,1950001,3300001,6950001,9000001,18000001,40000001},{0.05,0.1,0.2,0.23,0.33,0.4,0.45}))</f>
        <v/>
      </c>
    </row>
    <row r="3394">
      <c r="A3394" t="inlineStr">
        <is>
          <t>1万円刻み</t>
        </is>
      </c>
      <c r="B3394" s="16">
        <f>'3_1万円刻み'!$A$728</f>
        <v/>
      </c>
      <c r="C3394" t="n">
        <v>2026</v>
      </c>
      <c r="D3394" t="n">
        <v>0</v>
      </c>
      <c r="E3394" t="n">
        <v>0</v>
      </c>
      <c r="F3394" t="n">
        <v>0</v>
      </c>
      <c r="G3394" s="16">
        <f>ROUND(MIN(B3394/12,650000)*12*0.0915+MIN(B3394/12,1390000)*12*(0.0504+0)+B3394*0.005,0)</f>
        <v/>
      </c>
      <c r="H3394" t="n">
        <v>0</v>
      </c>
      <c r="I3394" t="n">
        <v>0</v>
      </c>
      <c r="J3394" s="16">
        <f>IF(C3394=2026,IF(B3394&lt;741000,0,IF(B3394&lt;2191000,B3394-740000,IF(B3394&lt;2193000,1451000,IF(B3394&lt;2196000,1453000,IF(B3394&lt;2200000,1456000,IF(B3394&lt;3600000,ROUNDDOWN(B3394/4,-3)*2.8-80000,IF(B3394&lt;6600000,ROUNDDOWN(B3394/4,-3)*3.2-440000,IF(B3394&lt;8500000,ROUNDDOWN(B3394*0.9,0)-1100000,B3394-1950000)))))))),IF(B3394&lt;651000,0,IF(B3394&lt;1900000,B3394-650000,IF(B3394&lt;3600000,ROUNDDOWN(B3394/4,-3)*2.8-80000,IF(B3394&lt;6600000,ROUNDDOWN(B3394/4,-3)*3.2-440000,IF(B3394&lt;8500000,ROUNDDOWN(B3394*0.9,0)-1100000,B3394-1950000))))))</f>
        <v/>
      </c>
      <c r="K3394" s="16">
        <f>IF(J3394&gt;23500000,NA(),IF(C3394=2026,IF(J3394&lt;=4890000,1040000,IF(J3394&lt;=6550000,670000,620000)),IF(J3394&lt;=1320000,950000,IF(J3394&lt;=3360000,880000,IF(J3394&lt;=4890000,680000,IF(J3394&lt;=6550000,630000,580000))))))</f>
        <v/>
      </c>
      <c r="L3394" s="16">
        <f>IF(D3394=1,IF(J3394&lt;=9000000,380000,IF(J3394&lt;=9500000,260000,IF(J3394&lt;=10000000,130000,0))),0)</f>
        <v/>
      </c>
      <c r="M3394" s="16">
        <f>IF(D3394=1,IF(J3394&lt;=9000000,330000,IF(J3394&lt;=9500000,220000,IF(J3394&lt;=10000000,110000,0))),0)</f>
        <v/>
      </c>
      <c r="N3394" s="16">
        <f>IF(D3394=1,IF(J3394&lt;=9000000,50000,IF(J3394&lt;=9500000,40000,IF(J3394&lt;=10000000,20000,0))),0)</f>
        <v/>
      </c>
      <c r="O3394" s="16">
        <f>MAX(0,ROUNDDOWN(J3394-G3394-K3394-L3394-E3394*380000-F3394*630000-H3394,-3))</f>
        <v/>
      </c>
      <c r="P3394" s="16">
        <f>MAX(0,ROUNDDOWN(J3394-G3394-430000-M3394-E3394*330000-F3394*450000-I3394,-3))</f>
        <v/>
      </c>
      <c r="Q3394" s="16">
        <f>50000+N3394+E3394*50000+F3394*180000</f>
        <v/>
      </c>
      <c r="R3394" s="16">
        <f>IF(P3394&lt;=2000000,MIN(Q3394,P3394),MAX(Q3394-(P3394-2000000),50000))*0.05</f>
        <v/>
      </c>
      <c r="S3394" s="16">
        <f>MAX(0,P3394*0.1-R3394)</f>
        <v/>
      </c>
      <c r="T3394" s="16">
        <f>Q3394+MAX(0,K3394-480000)</f>
        <v/>
      </c>
      <c r="U3394" s="16">
        <f>P3394-T3394</f>
        <v/>
      </c>
      <c r="V3394" s="17">
        <f>IF(U3394&lt;0,0,LOOKUP(U3394,{0,1950001,3300001,6950001,9000001,18000001,40000001},{0.05,0.1,0.2,0.23,0.33,0.4,0.45}))</f>
        <v/>
      </c>
      <c r="W3394" s="18">
        <f>IF(U3394&lt;0,0.9,0.9-V3394*1.021)</f>
        <v/>
      </c>
      <c r="X3394" s="16">
        <f>ROUNDDOWN(S3394*0.2/W3394+2000,0)</f>
        <v/>
      </c>
      <c r="Y3394" s="17">
        <f>IF(O3394&lt;=0,0,LOOKUP(O3394,{0,1950001,3300001,6950001,9000001,18000001,40000001},{0.05,0.1,0.2,0.23,0.33,0.4,0.45}))</f>
        <v/>
      </c>
    </row>
    <row r="3395">
      <c r="A3395" t="inlineStr">
        <is>
          <t>1万円刻み</t>
        </is>
      </c>
      <c r="B3395" s="16">
        <f>'3_1万円刻み'!$A$728</f>
        <v/>
      </c>
      <c r="C3395" t="n">
        <v>2025</v>
      </c>
      <c r="D3395" t="n">
        <v>1</v>
      </c>
      <c r="E3395" t="n">
        <v>0</v>
      </c>
      <c r="F3395" t="n">
        <v>0</v>
      </c>
      <c r="G3395" s="16">
        <f>ROUND(MIN(B3395/12,650000)*12*0.0915+MIN(B3395/12,1390000)*12*(0.0504+0)+B3395*0.005,0)</f>
        <v/>
      </c>
      <c r="H3395" t="n">
        <v>0</v>
      </c>
      <c r="I3395" t="n">
        <v>0</v>
      </c>
      <c r="J3395" s="16">
        <f>IF(C3395=2026,IF(B3395&lt;741000,0,IF(B3395&lt;2191000,B3395-740000,IF(B3395&lt;2193000,1451000,IF(B3395&lt;2196000,1453000,IF(B3395&lt;2200000,1456000,IF(B3395&lt;3600000,ROUNDDOWN(B3395/4,-3)*2.8-80000,IF(B3395&lt;6600000,ROUNDDOWN(B3395/4,-3)*3.2-440000,IF(B3395&lt;8500000,ROUNDDOWN(B3395*0.9,0)-1100000,B3395-1950000)))))))),IF(B3395&lt;651000,0,IF(B3395&lt;1900000,B3395-650000,IF(B3395&lt;3600000,ROUNDDOWN(B3395/4,-3)*2.8-80000,IF(B3395&lt;6600000,ROUNDDOWN(B3395/4,-3)*3.2-440000,IF(B3395&lt;8500000,ROUNDDOWN(B3395*0.9,0)-1100000,B3395-1950000))))))</f>
        <v/>
      </c>
      <c r="K3395" s="16">
        <f>IF(J3395&gt;23500000,NA(),IF(C3395=2026,IF(J3395&lt;=4890000,1040000,IF(J3395&lt;=6550000,670000,620000)),IF(J3395&lt;=1320000,950000,IF(J3395&lt;=3360000,880000,IF(J3395&lt;=4890000,680000,IF(J3395&lt;=6550000,630000,580000))))))</f>
        <v/>
      </c>
      <c r="L3395" s="16">
        <f>IF(D3395=1,IF(J3395&lt;=9000000,380000,IF(J3395&lt;=9500000,260000,IF(J3395&lt;=10000000,130000,0))),0)</f>
        <v/>
      </c>
      <c r="M3395" s="16">
        <f>IF(D3395=1,IF(J3395&lt;=9000000,330000,IF(J3395&lt;=9500000,220000,IF(J3395&lt;=10000000,110000,0))),0)</f>
        <v/>
      </c>
      <c r="N3395" s="16">
        <f>IF(D3395=1,IF(J3395&lt;=9000000,50000,IF(J3395&lt;=9500000,40000,IF(J3395&lt;=10000000,20000,0))),0)</f>
        <v/>
      </c>
      <c r="O3395" s="16">
        <f>MAX(0,ROUNDDOWN(J3395-G3395-K3395-L3395-E3395*380000-F3395*630000-H3395,-3))</f>
        <v/>
      </c>
      <c r="P3395" s="16">
        <f>MAX(0,ROUNDDOWN(J3395-G3395-430000-M3395-E3395*330000-F3395*450000-I3395,-3))</f>
        <v/>
      </c>
      <c r="Q3395" s="16">
        <f>50000+N3395+E3395*50000+F3395*180000</f>
        <v/>
      </c>
      <c r="R3395" s="16">
        <f>IF(P3395&lt;=2000000,MIN(Q3395,P3395),MAX(Q3395-(P3395-2000000),50000))*0.05</f>
        <v/>
      </c>
      <c r="S3395" s="16">
        <f>MAX(0,P3395*0.1-R3395)</f>
        <v/>
      </c>
      <c r="T3395" s="16">
        <f>Q3395+MAX(0,K3395-480000)</f>
        <v/>
      </c>
      <c r="U3395" s="16">
        <f>P3395-T3395</f>
        <v/>
      </c>
      <c r="V3395" s="17">
        <f>IF(U3395&lt;0,0,LOOKUP(U3395,{0,1950001,3300001,6950001,9000001,18000001,40000001},{0.05,0.1,0.2,0.23,0.33,0.4,0.45}))</f>
        <v/>
      </c>
      <c r="W3395" s="18">
        <f>IF(U3395&lt;0,0.9,0.9-V3395*1.021)</f>
        <v/>
      </c>
      <c r="X3395" s="16">
        <f>ROUNDDOWN(S3395*0.2/W3395+2000,0)</f>
        <v/>
      </c>
      <c r="Y3395" s="17">
        <f>IF(O3395&lt;=0,0,LOOKUP(O3395,{0,1950001,3300001,6950001,9000001,18000001,40000001},{0.05,0.1,0.2,0.23,0.33,0.4,0.45}))</f>
        <v/>
      </c>
    </row>
    <row r="3396">
      <c r="A3396" t="inlineStr">
        <is>
          <t>1万円刻み</t>
        </is>
      </c>
      <c r="B3396" s="16">
        <f>'3_1万円刻み'!$A$728</f>
        <v/>
      </c>
      <c r="C3396" t="n">
        <v>2026</v>
      </c>
      <c r="D3396" t="n">
        <v>1</v>
      </c>
      <c r="E3396" t="n">
        <v>0</v>
      </c>
      <c r="F3396" t="n">
        <v>0</v>
      </c>
      <c r="G3396" s="16">
        <f>ROUND(MIN(B3396/12,650000)*12*0.0915+MIN(B3396/12,1390000)*12*(0.0504+0)+B3396*0.005,0)</f>
        <v/>
      </c>
      <c r="H3396" t="n">
        <v>0</v>
      </c>
      <c r="I3396" t="n">
        <v>0</v>
      </c>
      <c r="J3396" s="16">
        <f>IF(C3396=2026,IF(B3396&lt;741000,0,IF(B3396&lt;2191000,B3396-740000,IF(B3396&lt;2193000,1451000,IF(B3396&lt;2196000,1453000,IF(B3396&lt;2200000,1456000,IF(B3396&lt;3600000,ROUNDDOWN(B3396/4,-3)*2.8-80000,IF(B3396&lt;6600000,ROUNDDOWN(B3396/4,-3)*3.2-440000,IF(B3396&lt;8500000,ROUNDDOWN(B3396*0.9,0)-1100000,B3396-1950000)))))))),IF(B3396&lt;651000,0,IF(B3396&lt;1900000,B3396-650000,IF(B3396&lt;3600000,ROUNDDOWN(B3396/4,-3)*2.8-80000,IF(B3396&lt;6600000,ROUNDDOWN(B3396/4,-3)*3.2-440000,IF(B3396&lt;8500000,ROUNDDOWN(B3396*0.9,0)-1100000,B3396-1950000))))))</f>
        <v/>
      </c>
      <c r="K3396" s="16">
        <f>IF(J3396&gt;23500000,NA(),IF(C3396=2026,IF(J3396&lt;=4890000,1040000,IF(J3396&lt;=6550000,670000,620000)),IF(J3396&lt;=1320000,950000,IF(J3396&lt;=3360000,880000,IF(J3396&lt;=4890000,680000,IF(J3396&lt;=6550000,630000,580000))))))</f>
        <v/>
      </c>
      <c r="L3396" s="16">
        <f>IF(D3396=1,IF(J3396&lt;=9000000,380000,IF(J3396&lt;=9500000,260000,IF(J3396&lt;=10000000,130000,0))),0)</f>
        <v/>
      </c>
      <c r="M3396" s="16">
        <f>IF(D3396=1,IF(J3396&lt;=9000000,330000,IF(J3396&lt;=9500000,220000,IF(J3396&lt;=10000000,110000,0))),0)</f>
        <v/>
      </c>
      <c r="N3396" s="16">
        <f>IF(D3396=1,IF(J3396&lt;=9000000,50000,IF(J3396&lt;=9500000,40000,IF(J3396&lt;=10000000,20000,0))),0)</f>
        <v/>
      </c>
      <c r="O3396" s="16">
        <f>MAX(0,ROUNDDOWN(J3396-G3396-K3396-L3396-E3396*380000-F3396*630000-H3396,-3))</f>
        <v/>
      </c>
      <c r="P3396" s="16">
        <f>MAX(0,ROUNDDOWN(J3396-G3396-430000-M3396-E3396*330000-F3396*450000-I3396,-3))</f>
        <v/>
      </c>
      <c r="Q3396" s="16">
        <f>50000+N3396+E3396*50000+F3396*180000</f>
        <v/>
      </c>
      <c r="R3396" s="16">
        <f>IF(P3396&lt;=2000000,MIN(Q3396,P3396),MAX(Q3396-(P3396-2000000),50000))*0.05</f>
        <v/>
      </c>
      <c r="S3396" s="16">
        <f>MAX(0,P3396*0.1-R3396)</f>
        <v/>
      </c>
      <c r="T3396" s="16">
        <f>Q3396+MAX(0,K3396-480000)</f>
        <v/>
      </c>
      <c r="U3396" s="16">
        <f>P3396-T3396</f>
        <v/>
      </c>
      <c r="V3396" s="17">
        <f>IF(U3396&lt;0,0,LOOKUP(U3396,{0,1950001,3300001,6950001,9000001,18000001,40000001},{0.05,0.1,0.2,0.23,0.33,0.4,0.45}))</f>
        <v/>
      </c>
      <c r="W3396" s="18">
        <f>IF(U3396&lt;0,0.9,0.9-V3396*1.021)</f>
        <v/>
      </c>
      <c r="X3396" s="16">
        <f>ROUNDDOWN(S3396*0.2/W3396+2000,0)</f>
        <v/>
      </c>
      <c r="Y3396" s="17">
        <f>IF(O3396&lt;=0,0,LOOKUP(O3396,{0,1950001,3300001,6950001,9000001,18000001,40000001},{0.05,0.1,0.2,0.23,0.33,0.4,0.45}))</f>
        <v/>
      </c>
    </row>
    <row r="3397">
      <c r="A3397" t="inlineStr">
        <is>
          <t>1万円刻み</t>
        </is>
      </c>
      <c r="B3397" s="16">
        <f>'3_1万円刻み'!$A$729</f>
        <v/>
      </c>
      <c r="C3397" t="n">
        <v>2025</v>
      </c>
      <c r="D3397" t="n">
        <v>0</v>
      </c>
      <c r="E3397" t="n">
        <v>0</v>
      </c>
      <c r="F3397" t="n">
        <v>0</v>
      </c>
      <c r="G3397" s="16">
        <f>ROUND(MIN(B3397/12,650000)*12*0.0915+MIN(B3397/12,1390000)*12*(0.0504+0)+B3397*0.005,0)</f>
        <v/>
      </c>
      <c r="H3397" t="n">
        <v>0</v>
      </c>
      <c r="I3397" t="n">
        <v>0</v>
      </c>
      <c r="J3397" s="16">
        <f>IF(C3397=2026,IF(B3397&lt;741000,0,IF(B3397&lt;2191000,B3397-740000,IF(B3397&lt;2193000,1451000,IF(B3397&lt;2196000,1453000,IF(B3397&lt;2200000,1456000,IF(B3397&lt;3600000,ROUNDDOWN(B3397/4,-3)*2.8-80000,IF(B3397&lt;6600000,ROUNDDOWN(B3397/4,-3)*3.2-440000,IF(B3397&lt;8500000,ROUNDDOWN(B3397*0.9,0)-1100000,B3397-1950000)))))))),IF(B3397&lt;651000,0,IF(B3397&lt;1900000,B3397-650000,IF(B3397&lt;3600000,ROUNDDOWN(B3397/4,-3)*2.8-80000,IF(B3397&lt;6600000,ROUNDDOWN(B3397/4,-3)*3.2-440000,IF(B3397&lt;8500000,ROUNDDOWN(B3397*0.9,0)-1100000,B3397-1950000))))))</f>
        <v/>
      </c>
      <c r="K3397" s="16">
        <f>IF(J3397&gt;23500000,NA(),IF(C3397=2026,IF(J3397&lt;=4890000,1040000,IF(J3397&lt;=6550000,670000,620000)),IF(J3397&lt;=1320000,950000,IF(J3397&lt;=3360000,880000,IF(J3397&lt;=4890000,680000,IF(J3397&lt;=6550000,630000,580000))))))</f>
        <v/>
      </c>
      <c r="L3397" s="16">
        <f>IF(D3397=1,IF(J3397&lt;=9000000,380000,IF(J3397&lt;=9500000,260000,IF(J3397&lt;=10000000,130000,0))),0)</f>
        <v/>
      </c>
      <c r="M3397" s="16">
        <f>IF(D3397=1,IF(J3397&lt;=9000000,330000,IF(J3397&lt;=9500000,220000,IF(J3397&lt;=10000000,110000,0))),0)</f>
        <v/>
      </c>
      <c r="N3397" s="16">
        <f>IF(D3397=1,IF(J3397&lt;=9000000,50000,IF(J3397&lt;=9500000,40000,IF(J3397&lt;=10000000,20000,0))),0)</f>
        <v/>
      </c>
      <c r="O3397" s="16">
        <f>MAX(0,ROUNDDOWN(J3397-G3397-K3397-L3397-E3397*380000-F3397*630000-H3397,-3))</f>
        <v/>
      </c>
      <c r="P3397" s="16">
        <f>MAX(0,ROUNDDOWN(J3397-G3397-430000-M3397-E3397*330000-F3397*450000-I3397,-3))</f>
        <v/>
      </c>
      <c r="Q3397" s="16">
        <f>50000+N3397+E3397*50000+F3397*180000</f>
        <v/>
      </c>
      <c r="R3397" s="16">
        <f>IF(P3397&lt;=2000000,MIN(Q3397,P3397),MAX(Q3397-(P3397-2000000),50000))*0.05</f>
        <v/>
      </c>
      <c r="S3397" s="16">
        <f>MAX(0,P3397*0.1-R3397)</f>
        <v/>
      </c>
      <c r="T3397" s="16">
        <f>Q3397+MAX(0,K3397-480000)</f>
        <v/>
      </c>
      <c r="U3397" s="16">
        <f>P3397-T3397</f>
        <v/>
      </c>
      <c r="V3397" s="17">
        <f>IF(U3397&lt;0,0,LOOKUP(U3397,{0,1950001,3300001,6950001,9000001,18000001,40000001},{0.05,0.1,0.2,0.23,0.33,0.4,0.45}))</f>
        <v/>
      </c>
      <c r="W3397" s="18">
        <f>IF(U3397&lt;0,0.9,0.9-V3397*1.021)</f>
        <v/>
      </c>
      <c r="X3397" s="16">
        <f>ROUNDDOWN(S3397*0.2/W3397+2000,0)</f>
        <v/>
      </c>
      <c r="Y3397" s="17">
        <f>IF(O3397&lt;=0,0,LOOKUP(O3397,{0,1950001,3300001,6950001,9000001,18000001,40000001},{0.05,0.1,0.2,0.23,0.33,0.4,0.45}))</f>
        <v/>
      </c>
    </row>
    <row r="3398">
      <c r="A3398" t="inlineStr">
        <is>
          <t>1万円刻み</t>
        </is>
      </c>
      <c r="B3398" s="16">
        <f>'3_1万円刻み'!$A$729</f>
        <v/>
      </c>
      <c r="C3398" t="n">
        <v>2026</v>
      </c>
      <c r="D3398" t="n">
        <v>0</v>
      </c>
      <c r="E3398" t="n">
        <v>0</v>
      </c>
      <c r="F3398" t="n">
        <v>0</v>
      </c>
      <c r="G3398" s="16">
        <f>ROUND(MIN(B3398/12,650000)*12*0.0915+MIN(B3398/12,1390000)*12*(0.0504+0)+B3398*0.005,0)</f>
        <v/>
      </c>
      <c r="H3398" t="n">
        <v>0</v>
      </c>
      <c r="I3398" t="n">
        <v>0</v>
      </c>
      <c r="J3398" s="16">
        <f>IF(C3398=2026,IF(B3398&lt;741000,0,IF(B3398&lt;2191000,B3398-740000,IF(B3398&lt;2193000,1451000,IF(B3398&lt;2196000,1453000,IF(B3398&lt;2200000,1456000,IF(B3398&lt;3600000,ROUNDDOWN(B3398/4,-3)*2.8-80000,IF(B3398&lt;6600000,ROUNDDOWN(B3398/4,-3)*3.2-440000,IF(B3398&lt;8500000,ROUNDDOWN(B3398*0.9,0)-1100000,B3398-1950000)))))))),IF(B3398&lt;651000,0,IF(B3398&lt;1900000,B3398-650000,IF(B3398&lt;3600000,ROUNDDOWN(B3398/4,-3)*2.8-80000,IF(B3398&lt;6600000,ROUNDDOWN(B3398/4,-3)*3.2-440000,IF(B3398&lt;8500000,ROUNDDOWN(B3398*0.9,0)-1100000,B3398-1950000))))))</f>
        <v/>
      </c>
      <c r="K3398" s="16">
        <f>IF(J3398&gt;23500000,NA(),IF(C3398=2026,IF(J3398&lt;=4890000,1040000,IF(J3398&lt;=6550000,670000,620000)),IF(J3398&lt;=1320000,950000,IF(J3398&lt;=3360000,880000,IF(J3398&lt;=4890000,680000,IF(J3398&lt;=6550000,630000,580000))))))</f>
        <v/>
      </c>
      <c r="L3398" s="16">
        <f>IF(D3398=1,IF(J3398&lt;=9000000,380000,IF(J3398&lt;=9500000,260000,IF(J3398&lt;=10000000,130000,0))),0)</f>
        <v/>
      </c>
      <c r="M3398" s="16">
        <f>IF(D3398=1,IF(J3398&lt;=9000000,330000,IF(J3398&lt;=9500000,220000,IF(J3398&lt;=10000000,110000,0))),0)</f>
        <v/>
      </c>
      <c r="N3398" s="16">
        <f>IF(D3398=1,IF(J3398&lt;=9000000,50000,IF(J3398&lt;=9500000,40000,IF(J3398&lt;=10000000,20000,0))),0)</f>
        <v/>
      </c>
      <c r="O3398" s="16">
        <f>MAX(0,ROUNDDOWN(J3398-G3398-K3398-L3398-E3398*380000-F3398*630000-H3398,-3))</f>
        <v/>
      </c>
      <c r="P3398" s="16">
        <f>MAX(0,ROUNDDOWN(J3398-G3398-430000-M3398-E3398*330000-F3398*450000-I3398,-3))</f>
        <v/>
      </c>
      <c r="Q3398" s="16">
        <f>50000+N3398+E3398*50000+F3398*180000</f>
        <v/>
      </c>
      <c r="R3398" s="16">
        <f>IF(P3398&lt;=2000000,MIN(Q3398,P3398),MAX(Q3398-(P3398-2000000),50000))*0.05</f>
        <v/>
      </c>
      <c r="S3398" s="16">
        <f>MAX(0,P3398*0.1-R3398)</f>
        <v/>
      </c>
      <c r="T3398" s="16">
        <f>Q3398+MAX(0,K3398-480000)</f>
        <v/>
      </c>
      <c r="U3398" s="16">
        <f>P3398-T3398</f>
        <v/>
      </c>
      <c r="V3398" s="17">
        <f>IF(U3398&lt;0,0,LOOKUP(U3398,{0,1950001,3300001,6950001,9000001,18000001,40000001},{0.05,0.1,0.2,0.23,0.33,0.4,0.45}))</f>
        <v/>
      </c>
      <c r="W3398" s="18">
        <f>IF(U3398&lt;0,0.9,0.9-V3398*1.021)</f>
        <v/>
      </c>
      <c r="X3398" s="16">
        <f>ROUNDDOWN(S3398*0.2/W3398+2000,0)</f>
        <v/>
      </c>
      <c r="Y3398" s="17">
        <f>IF(O3398&lt;=0,0,LOOKUP(O3398,{0,1950001,3300001,6950001,9000001,18000001,40000001},{0.05,0.1,0.2,0.23,0.33,0.4,0.45}))</f>
        <v/>
      </c>
    </row>
    <row r="3399">
      <c r="A3399" t="inlineStr">
        <is>
          <t>1万円刻み</t>
        </is>
      </c>
      <c r="B3399" s="16">
        <f>'3_1万円刻み'!$A$729</f>
        <v/>
      </c>
      <c r="C3399" t="n">
        <v>2025</v>
      </c>
      <c r="D3399" t="n">
        <v>1</v>
      </c>
      <c r="E3399" t="n">
        <v>0</v>
      </c>
      <c r="F3399" t="n">
        <v>0</v>
      </c>
      <c r="G3399" s="16">
        <f>ROUND(MIN(B3399/12,650000)*12*0.0915+MIN(B3399/12,1390000)*12*(0.0504+0)+B3399*0.005,0)</f>
        <v/>
      </c>
      <c r="H3399" t="n">
        <v>0</v>
      </c>
      <c r="I3399" t="n">
        <v>0</v>
      </c>
      <c r="J3399" s="16">
        <f>IF(C3399=2026,IF(B3399&lt;741000,0,IF(B3399&lt;2191000,B3399-740000,IF(B3399&lt;2193000,1451000,IF(B3399&lt;2196000,1453000,IF(B3399&lt;2200000,1456000,IF(B3399&lt;3600000,ROUNDDOWN(B3399/4,-3)*2.8-80000,IF(B3399&lt;6600000,ROUNDDOWN(B3399/4,-3)*3.2-440000,IF(B3399&lt;8500000,ROUNDDOWN(B3399*0.9,0)-1100000,B3399-1950000)))))))),IF(B3399&lt;651000,0,IF(B3399&lt;1900000,B3399-650000,IF(B3399&lt;3600000,ROUNDDOWN(B3399/4,-3)*2.8-80000,IF(B3399&lt;6600000,ROUNDDOWN(B3399/4,-3)*3.2-440000,IF(B3399&lt;8500000,ROUNDDOWN(B3399*0.9,0)-1100000,B3399-1950000))))))</f>
        <v/>
      </c>
      <c r="K3399" s="16">
        <f>IF(J3399&gt;23500000,NA(),IF(C3399=2026,IF(J3399&lt;=4890000,1040000,IF(J3399&lt;=6550000,670000,620000)),IF(J3399&lt;=1320000,950000,IF(J3399&lt;=3360000,880000,IF(J3399&lt;=4890000,680000,IF(J3399&lt;=6550000,630000,580000))))))</f>
        <v/>
      </c>
      <c r="L3399" s="16">
        <f>IF(D3399=1,IF(J3399&lt;=9000000,380000,IF(J3399&lt;=9500000,260000,IF(J3399&lt;=10000000,130000,0))),0)</f>
        <v/>
      </c>
      <c r="M3399" s="16">
        <f>IF(D3399=1,IF(J3399&lt;=9000000,330000,IF(J3399&lt;=9500000,220000,IF(J3399&lt;=10000000,110000,0))),0)</f>
        <v/>
      </c>
      <c r="N3399" s="16">
        <f>IF(D3399=1,IF(J3399&lt;=9000000,50000,IF(J3399&lt;=9500000,40000,IF(J3399&lt;=10000000,20000,0))),0)</f>
        <v/>
      </c>
      <c r="O3399" s="16">
        <f>MAX(0,ROUNDDOWN(J3399-G3399-K3399-L3399-E3399*380000-F3399*630000-H3399,-3))</f>
        <v/>
      </c>
      <c r="P3399" s="16">
        <f>MAX(0,ROUNDDOWN(J3399-G3399-430000-M3399-E3399*330000-F3399*450000-I3399,-3))</f>
        <v/>
      </c>
      <c r="Q3399" s="16">
        <f>50000+N3399+E3399*50000+F3399*180000</f>
        <v/>
      </c>
      <c r="R3399" s="16">
        <f>IF(P3399&lt;=2000000,MIN(Q3399,P3399),MAX(Q3399-(P3399-2000000),50000))*0.05</f>
        <v/>
      </c>
      <c r="S3399" s="16">
        <f>MAX(0,P3399*0.1-R3399)</f>
        <v/>
      </c>
      <c r="T3399" s="16">
        <f>Q3399+MAX(0,K3399-480000)</f>
        <v/>
      </c>
      <c r="U3399" s="16">
        <f>P3399-T3399</f>
        <v/>
      </c>
      <c r="V3399" s="17">
        <f>IF(U3399&lt;0,0,LOOKUP(U3399,{0,1950001,3300001,6950001,9000001,18000001,40000001},{0.05,0.1,0.2,0.23,0.33,0.4,0.45}))</f>
        <v/>
      </c>
      <c r="W3399" s="18">
        <f>IF(U3399&lt;0,0.9,0.9-V3399*1.021)</f>
        <v/>
      </c>
      <c r="X3399" s="16">
        <f>ROUNDDOWN(S3399*0.2/W3399+2000,0)</f>
        <v/>
      </c>
      <c r="Y3399" s="17">
        <f>IF(O3399&lt;=0,0,LOOKUP(O3399,{0,1950001,3300001,6950001,9000001,18000001,40000001},{0.05,0.1,0.2,0.23,0.33,0.4,0.45}))</f>
        <v/>
      </c>
    </row>
    <row r="3400">
      <c r="A3400" t="inlineStr">
        <is>
          <t>1万円刻み</t>
        </is>
      </c>
      <c r="B3400" s="16">
        <f>'3_1万円刻み'!$A$729</f>
        <v/>
      </c>
      <c r="C3400" t="n">
        <v>2026</v>
      </c>
      <c r="D3400" t="n">
        <v>1</v>
      </c>
      <c r="E3400" t="n">
        <v>0</v>
      </c>
      <c r="F3400" t="n">
        <v>0</v>
      </c>
      <c r="G3400" s="16">
        <f>ROUND(MIN(B3400/12,650000)*12*0.0915+MIN(B3400/12,1390000)*12*(0.0504+0)+B3400*0.005,0)</f>
        <v/>
      </c>
      <c r="H3400" t="n">
        <v>0</v>
      </c>
      <c r="I3400" t="n">
        <v>0</v>
      </c>
      <c r="J3400" s="16">
        <f>IF(C3400=2026,IF(B3400&lt;741000,0,IF(B3400&lt;2191000,B3400-740000,IF(B3400&lt;2193000,1451000,IF(B3400&lt;2196000,1453000,IF(B3400&lt;2200000,1456000,IF(B3400&lt;3600000,ROUNDDOWN(B3400/4,-3)*2.8-80000,IF(B3400&lt;6600000,ROUNDDOWN(B3400/4,-3)*3.2-440000,IF(B3400&lt;8500000,ROUNDDOWN(B3400*0.9,0)-1100000,B3400-1950000)))))))),IF(B3400&lt;651000,0,IF(B3400&lt;1900000,B3400-650000,IF(B3400&lt;3600000,ROUNDDOWN(B3400/4,-3)*2.8-80000,IF(B3400&lt;6600000,ROUNDDOWN(B3400/4,-3)*3.2-440000,IF(B3400&lt;8500000,ROUNDDOWN(B3400*0.9,0)-1100000,B3400-1950000))))))</f>
        <v/>
      </c>
      <c r="K3400" s="16">
        <f>IF(J3400&gt;23500000,NA(),IF(C3400=2026,IF(J3400&lt;=4890000,1040000,IF(J3400&lt;=6550000,670000,620000)),IF(J3400&lt;=1320000,950000,IF(J3400&lt;=3360000,880000,IF(J3400&lt;=4890000,680000,IF(J3400&lt;=6550000,630000,580000))))))</f>
        <v/>
      </c>
      <c r="L3400" s="16">
        <f>IF(D3400=1,IF(J3400&lt;=9000000,380000,IF(J3400&lt;=9500000,260000,IF(J3400&lt;=10000000,130000,0))),0)</f>
        <v/>
      </c>
      <c r="M3400" s="16">
        <f>IF(D3400=1,IF(J3400&lt;=9000000,330000,IF(J3400&lt;=9500000,220000,IF(J3400&lt;=10000000,110000,0))),0)</f>
        <v/>
      </c>
      <c r="N3400" s="16">
        <f>IF(D3400=1,IF(J3400&lt;=9000000,50000,IF(J3400&lt;=9500000,40000,IF(J3400&lt;=10000000,20000,0))),0)</f>
        <v/>
      </c>
      <c r="O3400" s="16">
        <f>MAX(0,ROUNDDOWN(J3400-G3400-K3400-L3400-E3400*380000-F3400*630000-H3400,-3))</f>
        <v/>
      </c>
      <c r="P3400" s="16">
        <f>MAX(0,ROUNDDOWN(J3400-G3400-430000-M3400-E3400*330000-F3400*450000-I3400,-3))</f>
        <v/>
      </c>
      <c r="Q3400" s="16">
        <f>50000+N3400+E3400*50000+F3400*180000</f>
        <v/>
      </c>
      <c r="R3400" s="16">
        <f>IF(P3400&lt;=2000000,MIN(Q3400,P3400),MAX(Q3400-(P3400-2000000),50000))*0.05</f>
        <v/>
      </c>
      <c r="S3400" s="16">
        <f>MAX(0,P3400*0.1-R3400)</f>
        <v/>
      </c>
      <c r="T3400" s="16">
        <f>Q3400+MAX(0,K3400-480000)</f>
        <v/>
      </c>
      <c r="U3400" s="16">
        <f>P3400-T3400</f>
        <v/>
      </c>
      <c r="V3400" s="17">
        <f>IF(U3400&lt;0,0,LOOKUP(U3400,{0,1950001,3300001,6950001,9000001,18000001,40000001},{0.05,0.1,0.2,0.23,0.33,0.4,0.45}))</f>
        <v/>
      </c>
      <c r="W3400" s="18">
        <f>IF(U3400&lt;0,0.9,0.9-V3400*1.021)</f>
        <v/>
      </c>
      <c r="X3400" s="16">
        <f>ROUNDDOWN(S3400*0.2/W3400+2000,0)</f>
        <v/>
      </c>
      <c r="Y3400" s="17">
        <f>IF(O3400&lt;=0,0,LOOKUP(O3400,{0,1950001,3300001,6950001,9000001,18000001,40000001},{0.05,0.1,0.2,0.23,0.33,0.4,0.45}))</f>
        <v/>
      </c>
    </row>
    <row r="3401">
      <c r="A3401" t="inlineStr">
        <is>
          <t>1万円刻み</t>
        </is>
      </c>
      <c r="B3401" s="16">
        <f>'3_1万円刻み'!$A$730</f>
        <v/>
      </c>
      <c r="C3401" t="n">
        <v>2025</v>
      </c>
      <c r="D3401" t="n">
        <v>0</v>
      </c>
      <c r="E3401" t="n">
        <v>0</v>
      </c>
      <c r="F3401" t="n">
        <v>0</v>
      </c>
      <c r="G3401" s="16">
        <f>ROUND(MIN(B3401/12,650000)*12*0.0915+MIN(B3401/12,1390000)*12*(0.0504+0)+B3401*0.005,0)</f>
        <v/>
      </c>
      <c r="H3401" t="n">
        <v>0</v>
      </c>
      <c r="I3401" t="n">
        <v>0</v>
      </c>
      <c r="J3401" s="16">
        <f>IF(C3401=2026,IF(B3401&lt;741000,0,IF(B3401&lt;2191000,B3401-740000,IF(B3401&lt;2193000,1451000,IF(B3401&lt;2196000,1453000,IF(B3401&lt;2200000,1456000,IF(B3401&lt;3600000,ROUNDDOWN(B3401/4,-3)*2.8-80000,IF(B3401&lt;6600000,ROUNDDOWN(B3401/4,-3)*3.2-440000,IF(B3401&lt;8500000,ROUNDDOWN(B3401*0.9,0)-1100000,B3401-1950000)))))))),IF(B3401&lt;651000,0,IF(B3401&lt;1900000,B3401-650000,IF(B3401&lt;3600000,ROUNDDOWN(B3401/4,-3)*2.8-80000,IF(B3401&lt;6600000,ROUNDDOWN(B3401/4,-3)*3.2-440000,IF(B3401&lt;8500000,ROUNDDOWN(B3401*0.9,0)-1100000,B3401-1950000))))))</f>
        <v/>
      </c>
      <c r="K3401" s="16">
        <f>IF(J3401&gt;23500000,NA(),IF(C3401=2026,IF(J3401&lt;=4890000,1040000,IF(J3401&lt;=6550000,670000,620000)),IF(J3401&lt;=1320000,950000,IF(J3401&lt;=3360000,880000,IF(J3401&lt;=4890000,680000,IF(J3401&lt;=6550000,630000,580000))))))</f>
        <v/>
      </c>
      <c r="L3401" s="16">
        <f>IF(D3401=1,IF(J3401&lt;=9000000,380000,IF(J3401&lt;=9500000,260000,IF(J3401&lt;=10000000,130000,0))),0)</f>
        <v/>
      </c>
      <c r="M3401" s="16">
        <f>IF(D3401=1,IF(J3401&lt;=9000000,330000,IF(J3401&lt;=9500000,220000,IF(J3401&lt;=10000000,110000,0))),0)</f>
        <v/>
      </c>
      <c r="N3401" s="16">
        <f>IF(D3401=1,IF(J3401&lt;=9000000,50000,IF(J3401&lt;=9500000,40000,IF(J3401&lt;=10000000,20000,0))),0)</f>
        <v/>
      </c>
      <c r="O3401" s="16">
        <f>MAX(0,ROUNDDOWN(J3401-G3401-K3401-L3401-E3401*380000-F3401*630000-H3401,-3))</f>
        <v/>
      </c>
      <c r="P3401" s="16">
        <f>MAX(0,ROUNDDOWN(J3401-G3401-430000-M3401-E3401*330000-F3401*450000-I3401,-3))</f>
        <v/>
      </c>
      <c r="Q3401" s="16">
        <f>50000+N3401+E3401*50000+F3401*180000</f>
        <v/>
      </c>
      <c r="R3401" s="16">
        <f>IF(P3401&lt;=2000000,MIN(Q3401,P3401),MAX(Q3401-(P3401-2000000),50000))*0.05</f>
        <v/>
      </c>
      <c r="S3401" s="16">
        <f>MAX(0,P3401*0.1-R3401)</f>
        <v/>
      </c>
      <c r="T3401" s="16">
        <f>Q3401+MAX(0,K3401-480000)</f>
        <v/>
      </c>
      <c r="U3401" s="16">
        <f>P3401-T3401</f>
        <v/>
      </c>
      <c r="V3401" s="17">
        <f>IF(U3401&lt;0,0,LOOKUP(U3401,{0,1950001,3300001,6950001,9000001,18000001,40000001},{0.05,0.1,0.2,0.23,0.33,0.4,0.45}))</f>
        <v/>
      </c>
      <c r="W3401" s="18">
        <f>IF(U3401&lt;0,0.9,0.9-V3401*1.021)</f>
        <v/>
      </c>
      <c r="X3401" s="16">
        <f>ROUNDDOWN(S3401*0.2/W3401+2000,0)</f>
        <v/>
      </c>
      <c r="Y3401" s="17">
        <f>IF(O3401&lt;=0,0,LOOKUP(O3401,{0,1950001,3300001,6950001,9000001,18000001,40000001},{0.05,0.1,0.2,0.23,0.33,0.4,0.45}))</f>
        <v/>
      </c>
    </row>
    <row r="3402">
      <c r="A3402" t="inlineStr">
        <is>
          <t>1万円刻み</t>
        </is>
      </c>
      <c r="B3402" s="16">
        <f>'3_1万円刻み'!$A$730</f>
        <v/>
      </c>
      <c r="C3402" t="n">
        <v>2026</v>
      </c>
      <c r="D3402" t="n">
        <v>0</v>
      </c>
      <c r="E3402" t="n">
        <v>0</v>
      </c>
      <c r="F3402" t="n">
        <v>0</v>
      </c>
      <c r="G3402" s="16">
        <f>ROUND(MIN(B3402/12,650000)*12*0.0915+MIN(B3402/12,1390000)*12*(0.0504+0)+B3402*0.005,0)</f>
        <v/>
      </c>
      <c r="H3402" t="n">
        <v>0</v>
      </c>
      <c r="I3402" t="n">
        <v>0</v>
      </c>
      <c r="J3402" s="16">
        <f>IF(C3402=2026,IF(B3402&lt;741000,0,IF(B3402&lt;2191000,B3402-740000,IF(B3402&lt;2193000,1451000,IF(B3402&lt;2196000,1453000,IF(B3402&lt;2200000,1456000,IF(B3402&lt;3600000,ROUNDDOWN(B3402/4,-3)*2.8-80000,IF(B3402&lt;6600000,ROUNDDOWN(B3402/4,-3)*3.2-440000,IF(B3402&lt;8500000,ROUNDDOWN(B3402*0.9,0)-1100000,B3402-1950000)))))))),IF(B3402&lt;651000,0,IF(B3402&lt;1900000,B3402-650000,IF(B3402&lt;3600000,ROUNDDOWN(B3402/4,-3)*2.8-80000,IF(B3402&lt;6600000,ROUNDDOWN(B3402/4,-3)*3.2-440000,IF(B3402&lt;8500000,ROUNDDOWN(B3402*0.9,0)-1100000,B3402-1950000))))))</f>
        <v/>
      </c>
      <c r="K3402" s="16">
        <f>IF(J3402&gt;23500000,NA(),IF(C3402=2026,IF(J3402&lt;=4890000,1040000,IF(J3402&lt;=6550000,670000,620000)),IF(J3402&lt;=1320000,950000,IF(J3402&lt;=3360000,880000,IF(J3402&lt;=4890000,680000,IF(J3402&lt;=6550000,630000,580000))))))</f>
        <v/>
      </c>
      <c r="L3402" s="16">
        <f>IF(D3402=1,IF(J3402&lt;=9000000,380000,IF(J3402&lt;=9500000,260000,IF(J3402&lt;=10000000,130000,0))),0)</f>
        <v/>
      </c>
      <c r="M3402" s="16">
        <f>IF(D3402=1,IF(J3402&lt;=9000000,330000,IF(J3402&lt;=9500000,220000,IF(J3402&lt;=10000000,110000,0))),0)</f>
        <v/>
      </c>
      <c r="N3402" s="16">
        <f>IF(D3402=1,IF(J3402&lt;=9000000,50000,IF(J3402&lt;=9500000,40000,IF(J3402&lt;=10000000,20000,0))),0)</f>
        <v/>
      </c>
      <c r="O3402" s="16">
        <f>MAX(0,ROUNDDOWN(J3402-G3402-K3402-L3402-E3402*380000-F3402*630000-H3402,-3))</f>
        <v/>
      </c>
      <c r="P3402" s="16">
        <f>MAX(0,ROUNDDOWN(J3402-G3402-430000-M3402-E3402*330000-F3402*450000-I3402,-3))</f>
        <v/>
      </c>
      <c r="Q3402" s="16">
        <f>50000+N3402+E3402*50000+F3402*180000</f>
        <v/>
      </c>
      <c r="R3402" s="16">
        <f>IF(P3402&lt;=2000000,MIN(Q3402,P3402),MAX(Q3402-(P3402-2000000),50000))*0.05</f>
        <v/>
      </c>
      <c r="S3402" s="16">
        <f>MAX(0,P3402*0.1-R3402)</f>
        <v/>
      </c>
      <c r="T3402" s="16">
        <f>Q3402+MAX(0,K3402-480000)</f>
        <v/>
      </c>
      <c r="U3402" s="16">
        <f>P3402-T3402</f>
        <v/>
      </c>
      <c r="V3402" s="17">
        <f>IF(U3402&lt;0,0,LOOKUP(U3402,{0,1950001,3300001,6950001,9000001,18000001,40000001},{0.05,0.1,0.2,0.23,0.33,0.4,0.45}))</f>
        <v/>
      </c>
      <c r="W3402" s="18">
        <f>IF(U3402&lt;0,0.9,0.9-V3402*1.021)</f>
        <v/>
      </c>
      <c r="X3402" s="16">
        <f>ROUNDDOWN(S3402*0.2/W3402+2000,0)</f>
        <v/>
      </c>
      <c r="Y3402" s="17">
        <f>IF(O3402&lt;=0,0,LOOKUP(O3402,{0,1950001,3300001,6950001,9000001,18000001,40000001},{0.05,0.1,0.2,0.23,0.33,0.4,0.45}))</f>
        <v/>
      </c>
    </row>
    <row r="3403">
      <c r="A3403" t="inlineStr">
        <is>
          <t>1万円刻み</t>
        </is>
      </c>
      <c r="B3403" s="16">
        <f>'3_1万円刻み'!$A$730</f>
        <v/>
      </c>
      <c r="C3403" t="n">
        <v>2025</v>
      </c>
      <c r="D3403" t="n">
        <v>1</v>
      </c>
      <c r="E3403" t="n">
        <v>0</v>
      </c>
      <c r="F3403" t="n">
        <v>0</v>
      </c>
      <c r="G3403" s="16">
        <f>ROUND(MIN(B3403/12,650000)*12*0.0915+MIN(B3403/12,1390000)*12*(0.0504+0)+B3403*0.005,0)</f>
        <v/>
      </c>
      <c r="H3403" t="n">
        <v>0</v>
      </c>
      <c r="I3403" t="n">
        <v>0</v>
      </c>
      <c r="J3403" s="16">
        <f>IF(C3403=2026,IF(B3403&lt;741000,0,IF(B3403&lt;2191000,B3403-740000,IF(B3403&lt;2193000,1451000,IF(B3403&lt;2196000,1453000,IF(B3403&lt;2200000,1456000,IF(B3403&lt;3600000,ROUNDDOWN(B3403/4,-3)*2.8-80000,IF(B3403&lt;6600000,ROUNDDOWN(B3403/4,-3)*3.2-440000,IF(B3403&lt;8500000,ROUNDDOWN(B3403*0.9,0)-1100000,B3403-1950000)))))))),IF(B3403&lt;651000,0,IF(B3403&lt;1900000,B3403-650000,IF(B3403&lt;3600000,ROUNDDOWN(B3403/4,-3)*2.8-80000,IF(B3403&lt;6600000,ROUNDDOWN(B3403/4,-3)*3.2-440000,IF(B3403&lt;8500000,ROUNDDOWN(B3403*0.9,0)-1100000,B3403-1950000))))))</f>
        <v/>
      </c>
      <c r="K3403" s="16">
        <f>IF(J3403&gt;23500000,NA(),IF(C3403=2026,IF(J3403&lt;=4890000,1040000,IF(J3403&lt;=6550000,670000,620000)),IF(J3403&lt;=1320000,950000,IF(J3403&lt;=3360000,880000,IF(J3403&lt;=4890000,680000,IF(J3403&lt;=6550000,630000,580000))))))</f>
        <v/>
      </c>
      <c r="L3403" s="16">
        <f>IF(D3403=1,IF(J3403&lt;=9000000,380000,IF(J3403&lt;=9500000,260000,IF(J3403&lt;=10000000,130000,0))),0)</f>
        <v/>
      </c>
      <c r="M3403" s="16">
        <f>IF(D3403=1,IF(J3403&lt;=9000000,330000,IF(J3403&lt;=9500000,220000,IF(J3403&lt;=10000000,110000,0))),0)</f>
        <v/>
      </c>
      <c r="N3403" s="16">
        <f>IF(D3403=1,IF(J3403&lt;=9000000,50000,IF(J3403&lt;=9500000,40000,IF(J3403&lt;=10000000,20000,0))),0)</f>
        <v/>
      </c>
      <c r="O3403" s="16">
        <f>MAX(0,ROUNDDOWN(J3403-G3403-K3403-L3403-E3403*380000-F3403*630000-H3403,-3))</f>
        <v/>
      </c>
      <c r="P3403" s="16">
        <f>MAX(0,ROUNDDOWN(J3403-G3403-430000-M3403-E3403*330000-F3403*450000-I3403,-3))</f>
        <v/>
      </c>
      <c r="Q3403" s="16">
        <f>50000+N3403+E3403*50000+F3403*180000</f>
        <v/>
      </c>
      <c r="R3403" s="16">
        <f>IF(P3403&lt;=2000000,MIN(Q3403,P3403),MAX(Q3403-(P3403-2000000),50000))*0.05</f>
        <v/>
      </c>
      <c r="S3403" s="16">
        <f>MAX(0,P3403*0.1-R3403)</f>
        <v/>
      </c>
      <c r="T3403" s="16">
        <f>Q3403+MAX(0,K3403-480000)</f>
        <v/>
      </c>
      <c r="U3403" s="16">
        <f>P3403-T3403</f>
        <v/>
      </c>
      <c r="V3403" s="17">
        <f>IF(U3403&lt;0,0,LOOKUP(U3403,{0,1950001,3300001,6950001,9000001,18000001,40000001},{0.05,0.1,0.2,0.23,0.33,0.4,0.45}))</f>
        <v/>
      </c>
      <c r="W3403" s="18">
        <f>IF(U3403&lt;0,0.9,0.9-V3403*1.021)</f>
        <v/>
      </c>
      <c r="X3403" s="16">
        <f>ROUNDDOWN(S3403*0.2/W3403+2000,0)</f>
        <v/>
      </c>
      <c r="Y3403" s="17">
        <f>IF(O3403&lt;=0,0,LOOKUP(O3403,{0,1950001,3300001,6950001,9000001,18000001,40000001},{0.05,0.1,0.2,0.23,0.33,0.4,0.45}))</f>
        <v/>
      </c>
    </row>
    <row r="3404">
      <c r="A3404" t="inlineStr">
        <is>
          <t>1万円刻み</t>
        </is>
      </c>
      <c r="B3404" s="16">
        <f>'3_1万円刻み'!$A$730</f>
        <v/>
      </c>
      <c r="C3404" t="n">
        <v>2026</v>
      </c>
      <c r="D3404" t="n">
        <v>1</v>
      </c>
      <c r="E3404" t="n">
        <v>0</v>
      </c>
      <c r="F3404" t="n">
        <v>0</v>
      </c>
      <c r="G3404" s="16">
        <f>ROUND(MIN(B3404/12,650000)*12*0.0915+MIN(B3404/12,1390000)*12*(0.0504+0)+B3404*0.005,0)</f>
        <v/>
      </c>
      <c r="H3404" t="n">
        <v>0</v>
      </c>
      <c r="I3404" t="n">
        <v>0</v>
      </c>
      <c r="J3404" s="16">
        <f>IF(C3404=2026,IF(B3404&lt;741000,0,IF(B3404&lt;2191000,B3404-740000,IF(B3404&lt;2193000,1451000,IF(B3404&lt;2196000,1453000,IF(B3404&lt;2200000,1456000,IF(B3404&lt;3600000,ROUNDDOWN(B3404/4,-3)*2.8-80000,IF(B3404&lt;6600000,ROUNDDOWN(B3404/4,-3)*3.2-440000,IF(B3404&lt;8500000,ROUNDDOWN(B3404*0.9,0)-1100000,B3404-1950000)))))))),IF(B3404&lt;651000,0,IF(B3404&lt;1900000,B3404-650000,IF(B3404&lt;3600000,ROUNDDOWN(B3404/4,-3)*2.8-80000,IF(B3404&lt;6600000,ROUNDDOWN(B3404/4,-3)*3.2-440000,IF(B3404&lt;8500000,ROUNDDOWN(B3404*0.9,0)-1100000,B3404-1950000))))))</f>
        <v/>
      </c>
      <c r="K3404" s="16">
        <f>IF(J3404&gt;23500000,NA(),IF(C3404=2026,IF(J3404&lt;=4890000,1040000,IF(J3404&lt;=6550000,670000,620000)),IF(J3404&lt;=1320000,950000,IF(J3404&lt;=3360000,880000,IF(J3404&lt;=4890000,680000,IF(J3404&lt;=6550000,630000,580000))))))</f>
        <v/>
      </c>
      <c r="L3404" s="16">
        <f>IF(D3404=1,IF(J3404&lt;=9000000,380000,IF(J3404&lt;=9500000,260000,IF(J3404&lt;=10000000,130000,0))),0)</f>
        <v/>
      </c>
      <c r="M3404" s="16">
        <f>IF(D3404=1,IF(J3404&lt;=9000000,330000,IF(J3404&lt;=9500000,220000,IF(J3404&lt;=10000000,110000,0))),0)</f>
        <v/>
      </c>
      <c r="N3404" s="16">
        <f>IF(D3404=1,IF(J3404&lt;=9000000,50000,IF(J3404&lt;=9500000,40000,IF(J3404&lt;=10000000,20000,0))),0)</f>
        <v/>
      </c>
      <c r="O3404" s="16">
        <f>MAX(0,ROUNDDOWN(J3404-G3404-K3404-L3404-E3404*380000-F3404*630000-H3404,-3))</f>
        <v/>
      </c>
      <c r="P3404" s="16">
        <f>MAX(0,ROUNDDOWN(J3404-G3404-430000-M3404-E3404*330000-F3404*450000-I3404,-3))</f>
        <v/>
      </c>
      <c r="Q3404" s="16">
        <f>50000+N3404+E3404*50000+F3404*180000</f>
        <v/>
      </c>
      <c r="R3404" s="16">
        <f>IF(P3404&lt;=2000000,MIN(Q3404,P3404),MAX(Q3404-(P3404-2000000),50000))*0.05</f>
        <v/>
      </c>
      <c r="S3404" s="16">
        <f>MAX(0,P3404*0.1-R3404)</f>
        <v/>
      </c>
      <c r="T3404" s="16">
        <f>Q3404+MAX(0,K3404-480000)</f>
        <v/>
      </c>
      <c r="U3404" s="16">
        <f>P3404-T3404</f>
        <v/>
      </c>
      <c r="V3404" s="17">
        <f>IF(U3404&lt;0,0,LOOKUP(U3404,{0,1950001,3300001,6950001,9000001,18000001,40000001},{0.05,0.1,0.2,0.23,0.33,0.4,0.45}))</f>
        <v/>
      </c>
      <c r="W3404" s="18">
        <f>IF(U3404&lt;0,0.9,0.9-V3404*1.021)</f>
        <v/>
      </c>
      <c r="X3404" s="16">
        <f>ROUNDDOWN(S3404*0.2/W3404+2000,0)</f>
        <v/>
      </c>
      <c r="Y3404" s="17">
        <f>IF(O3404&lt;=0,0,LOOKUP(O3404,{0,1950001,3300001,6950001,9000001,18000001,40000001},{0.05,0.1,0.2,0.23,0.33,0.4,0.45}))</f>
        <v/>
      </c>
    </row>
    <row r="3405">
      <c r="A3405" t="inlineStr">
        <is>
          <t>1万円刻み</t>
        </is>
      </c>
      <c r="B3405" s="16">
        <f>'3_1万円刻み'!$A$731</f>
        <v/>
      </c>
      <c r="C3405" t="n">
        <v>2025</v>
      </c>
      <c r="D3405" t="n">
        <v>0</v>
      </c>
      <c r="E3405" t="n">
        <v>0</v>
      </c>
      <c r="F3405" t="n">
        <v>0</v>
      </c>
      <c r="G3405" s="16">
        <f>ROUND(MIN(B3405/12,650000)*12*0.0915+MIN(B3405/12,1390000)*12*(0.0504+0)+B3405*0.005,0)</f>
        <v/>
      </c>
      <c r="H3405" t="n">
        <v>0</v>
      </c>
      <c r="I3405" t="n">
        <v>0</v>
      </c>
      <c r="J3405" s="16">
        <f>IF(C3405=2026,IF(B3405&lt;741000,0,IF(B3405&lt;2191000,B3405-740000,IF(B3405&lt;2193000,1451000,IF(B3405&lt;2196000,1453000,IF(B3405&lt;2200000,1456000,IF(B3405&lt;3600000,ROUNDDOWN(B3405/4,-3)*2.8-80000,IF(B3405&lt;6600000,ROUNDDOWN(B3405/4,-3)*3.2-440000,IF(B3405&lt;8500000,ROUNDDOWN(B3405*0.9,0)-1100000,B3405-1950000)))))))),IF(B3405&lt;651000,0,IF(B3405&lt;1900000,B3405-650000,IF(B3405&lt;3600000,ROUNDDOWN(B3405/4,-3)*2.8-80000,IF(B3405&lt;6600000,ROUNDDOWN(B3405/4,-3)*3.2-440000,IF(B3405&lt;8500000,ROUNDDOWN(B3405*0.9,0)-1100000,B3405-1950000))))))</f>
        <v/>
      </c>
      <c r="K3405" s="16">
        <f>IF(J3405&gt;23500000,NA(),IF(C3405=2026,IF(J3405&lt;=4890000,1040000,IF(J3405&lt;=6550000,670000,620000)),IF(J3405&lt;=1320000,950000,IF(J3405&lt;=3360000,880000,IF(J3405&lt;=4890000,680000,IF(J3405&lt;=6550000,630000,580000))))))</f>
        <v/>
      </c>
      <c r="L3405" s="16">
        <f>IF(D3405=1,IF(J3405&lt;=9000000,380000,IF(J3405&lt;=9500000,260000,IF(J3405&lt;=10000000,130000,0))),0)</f>
        <v/>
      </c>
      <c r="M3405" s="16">
        <f>IF(D3405=1,IF(J3405&lt;=9000000,330000,IF(J3405&lt;=9500000,220000,IF(J3405&lt;=10000000,110000,0))),0)</f>
        <v/>
      </c>
      <c r="N3405" s="16">
        <f>IF(D3405=1,IF(J3405&lt;=9000000,50000,IF(J3405&lt;=9500000,40000,IF(J3405&lt;=10000000,20000,0))),0)</f>
        <v/>
      </c>
      <c r="O3405" s="16">
        <f>MAX(0,ROUNDDOWN(J3405-G3405-K3405-L3405-E3405*380000-F3405*630000-H3405,-3))</f>
        <v/>
      </c>
      <c r="P3405" s="16">
        <f>MAX(0,ROUNDDOWN(J3405-G3405-430000-M3405-E3405*330000-F3405*450000-I3405,-3))</f>
        <v/>
      </c>
      <c r="Q3405" s="16">
        <f>50000+N3405+E3405*50000+F3405*180000</f>
        <v/>
      </c>
      <c r="R3405" s="16">
        <f>IF(P3405&lt;=2000000,MIN(Q3405,P3405),MAX(Q3405-(P3405-2000000),50000))*0.05</f>
        <v/>
      </c>
      <c r="S3405" s="16">
        <f>MAX(0,P3405*0.1-R3405)</f>
        <v/>
      </c>
      <c r="T3405" s="16">
        <f>Q3405+MAX(0,K3405-480000)</f>
        <v/>
      </c>
      <c r="U3405" s="16">
        <f>P3405-T3405</f>
        <v/>
      </c>
      <c r="V3405" s="17">
        <f>IF(U3405&lt;0,0,LOOKUP(U3405,{0,1950001,3300001,6950001,9000001,18000001,40000001},{0.05,0.1,0.2,0.23,0.33,0.4,0.45}))</f>
        <v/>
      </c>
      <c r="W3405" s="18">
        <f>IF(U3405&lt;0,0.9,0.9-V3405*1.021)</f>
        <v/>
      </c>
      <c r="X3405" s="16">
        <f>ROUNDDOWN(S3405*0.2/W3405+2000,0)</f>
        <v/>
      </c>
      <c r="Y3405" s="17">
        <f>IF(O3405&lt;=0,0,LOOKUP(O3405,{0,1950001,3300001,6950001,9000001,18000001,40000001},{0.05,0.1,0.2,0.23,0.33,0.4,0.45}))</f>
        <v/>
      </c>
    </row>
    <row r="3406">
      <c r="A3406" t="inlineStr">
        <is>
          <t>1万円刻み</t>
        </is>
      </c>
      <c r="B3406" s="16">
        <f>'3_1万円刻み'!$A$731</f>
        <v/>
      </c>
      <c r="C3406" t="n">
        <v>2026</v>
      </c>
      <c r="D3406" t="n">
        <v>0</v>
      </c>
      <c r="E3406" t="n">
        <v>0</v>
      </c>
      <c r="F3406" t="n">
        <v>0</v>
      </c>
      <c r="G3406" s="16">
        <f>ROUND(MIN(B3406/12,650000)*12*0.0915+MIN(B3406/12,1390000)*12*(0.0504+0)+B3406*0.005,0)</f>
        <v/>
      </c>
      <c r="H3406" t="n">
        <v>0</v>
      </c>
      <c r="I3406" t="n">
        <v>0</v>
      </c>
      <c r="J3406" s="16">
        <f>IF(C3406=2026,IF(B3406&lt;741000,0,IF(B3406&lt;2191000,B3406-740000,IF(B3406&lt;2193000,1451000,IF(B3406&lt;2196000,1453000,IF(B3406&lt;2200000,1456000,IF(B3406&lt;3600000,ROUNDDOWN(B3406/4,-3)*2.8-80000,IF(B3406&lt;6600000,ROUNDDOWN(B3406/4,-3)*3.2-440000,IF(B3406&lt;8500000,ROUNDDOWN(B3406*0.9,0)-1100000,B3406-1950000)))))))),IF(B3406&lt;651000,0,IF(B3406&lt;1900000,B3406-650000,IF(B3406&lt;3600000,ROUNDDOWN(B3406/4,-3)*2.8-80000,IF(B3406&lt;6600000,ROUNDDOWN(B3406/4,-3)*3.2-440000,IF(B3406&lt;8500000,ROUNDDOWN(B3406*0.9,0)-1100000,B3406-1950000))))))</f>
        <v/>
      </c>
      <c r="K3406" s="16">
        <f>IF(J3406&gt;23500000,NA(),IF(C3406=2026,IF(J3406&lt;=4890000,1040000,IF(J3406&lt;=6550000,670000,620000)),IF(J3406&lt;=1320000,950000,IF(J3406&lt;=3360000,880000,IF(J3406&lt;=4890000,680000,IF(J3406&lt;=6550000,630000,580000))))))</f>
        <v/>
      </c>
      <c r="L3406" s="16">
        <f>IF(D3406=1,IF(J3406&lt;=9000000,380000,IF(J3406&lt;=9500000,260000,IF(J3406&lt;=10000000,130000,0))),0)</f>
        <v/>
      </c>
      <c r="M3406" s="16">
        <f>IF(D3406=1,IF(J3406&lt;=9000000,330000,IF(J3406&lt;=9500000,220000,IF(J3406&lt;=10000000,110000,0))),0)</f>
        <v/>
      </c>
      <c r="N3406" s="16">
        <f>IF(D3406=1,IF(J3406&lt;=9000000,50000,IF(J3406&lt;=9500000,40000,IF(J3406&lt;=10000000,20000,0))),0)</f>
        <v/>
      </c>
      <c r="O3406" s="16">
        <f>MAX(0,ROUNDDOWN(J3406-G3406-K3406-L3406-E3406*380000-F3406*630000-H3406,-3))</f>
        <v/>
      </c>
      <c r="P3406" s="16">
        <f>MAX(0,ROUNDDOWN(J3406-G3406-430000-M3406-E3406*330000-F3406*450000-I3406,-3))</f>
        <v/>
      </c>
      <c r="Q3406" s="16">
        <f>50000+N3406+E3406*50000+F3406*180000</f>
        <v/>
      </c>
      <c r="R3406" s="16">
        <f>IF(P3406&lt;=2000000,MIN(Q3406,P3406),MAX(Q3406-(P3406-2000000),50000))*0.05</f>
        <v/>
      </c>
      <c r="S3406" s="16">
        <f>MAX(0,P3406*0.1-R3406)</f>
        <v/>
      </c>
      <c r="T3406" s="16">
        <f>Q3406+MAX(0,K3406-480000)</f>
        <v/>
      </c>
      <c r="U3406" s="16">
        <f>P3406-T3406</f>
        <v/>
      </c>
      <c r="V3406" s="17">
        <f>IF(U3406&lt;0,0,LOOKUP(U3406,{0,1950001,3300001,6950001,9000001,18000001,40000001},{0.05,0.1,0.2,0.23,0.33,0.4,0.45}))</f>
        <v/>
      </c>
      <c r="W3406" s="18">
        <f>IF(U3406&lt;0,0.9,0.9-V3406*1.021)</f>
        <v/>
      </c>
      <c r="X3406" s="16">
        <f>ROUNDDOWN(S3406*0.2/W3406+2000,0)</f>
        <v/>
      </c>
      <c r="Y3406" s="17">
        <f>IF(O3406&lt;=0,0,LOOKUP(O3406,{0,1950001,3300001,6950001,9000001,18000001,40000001},{0.05,0.1,0.2,0.23,0.33,0.4,0.45}))</f>
        <v/>
      </c>
    </row>
    <row r="3407">
      <c r="A3407" t="inlineStr">
        <is>
          <t>1万円刻み</t>
        </is>
      </c>
      <c r="B3407" s="16">
        <f>'3_1万円刻み'!$A$731</f>
        <v/>
      </c>
      <c r="C3407" t="n">
        <v>2025</v>
      </c>
      <c r="D3407" t="n">
        <v>1</v>
      </c>
      <c r="E3407" t="n">
        <v>0</v>
      </c>
      <c r="F3407" t="n">
        <v>0</v>
      </c>
      <c r="G3407" s="16">
        <f>ROUND(MIN(B3407/12,650000)*12*0.0915+MIN(B3407/12,1390000)*12*(0.0504+0)+B3407*0.005,0)</f>
        <v/>
      </c>
      <c r="H3407" t="n">
        <v>0</v>
      </c>
      <c r="I3407" t="n">
        <v>0</v>
      </c>
      <c r="J3407" s="16">
        <f>IF(C3407=2026,IF(B3407&lt;741000,0,IF(B3407&lt;2191000,B3407-740000,IF(B3407&lt;2193000,1451000,IF(B3407&lt;2196000,1453000,IF(B3407&lt;2200000,1456000,IF(B3407&lt;3600000,ROUNDDOWN(B3407/4,-3)*2.8-80000,IF(B3407&lt;6600000,ROUNDDOWN(B3407/4,-3)*3.2-440000,IF(B3407&lt;8500000,ROUNDDOWN(B3407*0.9,0)-1100000,B3407-1950000)))))))),IF(B3407&lt;651000,0,IF(B3407&lt;1900000,B3407-650000,IF(B3407&lt;3600000,ROUNDDOWN(B3407/4,-3)*2.8-80000,IF(B3407&lt;6600000,ROUNDDOWN(B3407/4,-3)*3.2-440000,IF(B3407&lt;8500000,ROUNDDOWN(B3407*0.9,0)-1100000,B3407-1950000))))))</f>
        <v/>
      </c>
      <c r="K3407" s="16">
        <f>IF(J3407&gt;23500000,NA(),IF(C3407=2026,IF(J3407&lt;=4890000,1040000,IF(J3407&lt;=6550000,670000,620000)),IF(J3407&lt;=1320000,950000,IF(J3407&lt;=3360000,880000,IF(J3407&lt;=4890000,680000,IF(J3407&lt;=6550000,630000,580000))))))</f>
        <v/>
      </c>
      <c r="L3407" s="16">
        <f>IF(D3407=1,IF(J3407&lt;=9000000,380000,IF(J3407&lt;=9500000,260000,IF(J3407&lt;=10000000,130000,0))),0)</f>
        <v/>
      </c>
      <c r="M3407" s="16">
        <f>IF(D3407=1,IF(J3407&lt;=9000000,330000,IF(J3407&lt;=9500000,220000,IF(J3407&lt;=10000000,110000,0))),0)</f>
        <v/>
      </c>
      <c r="N3407" s="16">
        <f>IF(D3407=1,IF(J3407&lt;=9000000,50000,IF(J3407&lt;=9500000,40000,IF(J3407&lt;=10000000,20000,0))),0)</f>
        <v/>
      </c>
      <c r="O3407" s="16">
        <f>MAX(0,ROUNDDOWN(J3407-G3407-K3407-L3407-E3407*380000-F3407*630000-H3407,-3))</f>
        <v/>
      </c>
      <c r="P3407" s="16">
        <f>MAX(0,ROUNDDOWN(J3407-G3407-430000-M3407-E3407*330000-F3407*450000-I3407,-3))</f>
        <v/>
      </c>
      <c r="Q3407" s="16">
        <f>50000+N3407+E3407*50000+F3407*180000</f>
        <v/>
      </c>
      <c r="R3407" s="16">
        <f>IF(P3407&lt;=2000000,MIN(Q3407,P3407),MAX(Q3407-(P3407-2000000),50000))*0.05</f>
        <v/>
      </c>
      <c r="S3407" s="16">
        <f>MAX(0,P3407*0.1-R3407)</f>
        <v/>
      </c>
      <c r="T3407" s="16">
        <f>Q3407+MAX(0,K3407-480000)</f>
        <v/>
      </c>
      <c r="U3407" s="16">
        <f>P3407-T3407</f>
        <v/>
      </c>
      <c r="V3407" s="17">
        <f>IF(U3407&lt;0,0,LOOKUP(U3407,{0,1950001,3300001,6950001,9000001,18000001,40000001},{0.05,0.1,0.2,0.23,0.33,0.4,0.45}))</f>
        <v/>
      </c>
      <c r="W3407" s="18">
        <f>IF(U3407&lt;0,0.9,0.9-V3407*1.021)</f>
        <v/>
      </c>
      <c r="X3407" s="16">
        <f>ROUNDDOWN(S3407*0.2/W3407+2000,0)</f>
        <v/>
      </c>
      <c r="Y3407" s="17">
        <f>IF(O3407&lt;=0,0,LOOKUP(O3407,{0,1950001,3300001,6950001,9000001,18000001,40000001},{0.05,0.1,0.2,0.23,0.33,0.4,0.45}))</f>
        <v/>
      </c>
    </row>
    <row r="3408">
      <c r="A3408" t="inlineStr">
        <is>
          <t>1万円刻み</t>
        </is>
      </c>
      <c r="B3408" s="16">
        <f>'3_1万円刻み'!$A$731</f>
        <v/>
      </c>
      <c r="C3408" t="n">
        <v>2026</v>
      </c>
      <c r="D3408" t="n">
        <v>1</v>
      </c>
      <c r="E3408" t="n">
        <v>0</v>
      </c>
      <c r="F3408" t="n">
        <v>0</v>
      </c>
      <c r="G3408" s="16">
        <f>ROUND(MIN(B3408/12,650000)*12*0.0915+MIN(B3408/12,1390000)*12*(0.0504+0)+B3408*0.005,0)</f>
        <v/>
      </c>
      <c r="H3408" t="n">
        <v>0</v>
      </c>
      <c r="I3408" t="n">
        <v>0</v>
      </c>
      <c r="J3408" s="16">
        <f>IF(C3408=2026,IF(B3408&lt;741000,0,IF(B3408&lt;2191000,B3408-740000,IF(B3408&lt;2193000,1451000,IF(B3408&lt;2196000,1453000,IF(B3408&lt;2200000,1456000,IF(B3408&lt;3600000,ROUNDDOWN(B3408/4,-3)*2.8-80000,IF(B3408&lt;6600000,ROUNDDOWN(B3408/4,-3)*3.2-440000,IF(B3408&lt;8500000,ROUNDDOWN(B3408*0.9,0)-1100000,B3408-1950000)))))))),IF(B3408&lt;651000,0,IF(B3408&lt;1900000,B3408-650000,IF(B3408&lt;3600000,ROUNDDOWN(B3408/4,-3)*2.8-80000,IF(B3408&lt;6600000,ROUNDDOWN(B3408/4,-3)*3.2-440000,IF(B3408&lt;8500000,ROUNDDOWN(B3408*0.9,0)-1100000,B3408-1950000))))))</f>
        <v/>
      </c>
      <c r="K3408" s="16">
        <f>IF(J3408&gt;23500000,NA(),IF(C3408=2026,IF(J3408&lt;=4890000,1040000,IF(J3408&lt;=6550000,670000,620000)),IF(J3408&lt;=1320000,950000,IF(J3408&lt;=3360000,880000,IF(J3408&lt;=4890000,680000,IF(J3408&lt;=6550000,630000,580000))))))</f>
        <v/>
      </c>
      <c r="L3408" s="16">
        <f>IF(D3408=1,IF(J3408&lt;=9000000,380000,IF(J3408&lt;=9500000,260000,IF(J3408&lt;=10000000,130000,0))),0)</f>
        <v/>
      </c>
      <c r="M3408" s="16">
        <f>IF(D3408=1,IF(J3408&lt;=9000000,330000,IF(J3408&lt;=9500000,220000,IF(J3408&lt;=10000000,110000,0))),0)</f>
        <v/>
      </c>
      <c r="N3408" s="16">
        <f>IF(D3408=1,IF(J3408&lt;=9000000,50000,IF(J3408&lt;=9500000,40000,IF(J3408&lt;=10000000,20000,0))),0)</f>
        <v/>
      </c>
      <c r="O3408" s="16">
        <f>MAX(0,ROUNDDOWN(J3408-G3408-K3408-L3408-E3408*380000-F3408*630000-H3408,-3))</f>
        <v/>
      </c>
      <c r="P3408" s="16">
        <f>MAX(0,ROUNDDOWN(J3408-G3408-430000-M3408-E3408*330000-F3408*450000-I3408,-3))</f>
        <v/>
      </c>
      <c r="Q3408" s="16">
        <f>50000+N3408+E3408*50000+F3408*180000</f>
        <v/>
      </c>
      <c r="R3408" s="16">
        <f>IF(P3408&lt;=2000000,MIN(Q3408,P3408),MAX(Q3408-(P3408-2000000),50000))*0.05</f>
        <v/>
      </c>
      <c r="S3408" s="16">
        <f>MAX(0,P3408*0.1-R3408)</f>
        <v/>
      </c>
      <c r="T3408" s="16">
        <f>Q3408+MAX(0,K3408-480000)</f>
        <v/>
      </c>
      <c r="U3408" s="16">
        <f>P3408-T3408</f>
        <v/>
      </c>
      <c r="V3408" s="17">
        <f>IF(U3408&lt;0,0,LOOKUP(U3408,{0,1950001,3300001,6950001,9000001,18000001,40000001},{0.05,0.1,0.2,0.23,0.33,0.4,0.45}))</f>
        <v/>
      </c>
      <c r="W3408" s="18">
        <f>IF(U3408&lt;0,0.9,0.9-V3408*1.021)</f>
        <v/>
      </c>
      <c r="X3408" s="16">
        <f>ROUNDDOWN(S3408*0.2/W3408+2000,0)</f>
        <v/>
      </c>
      <c r="Y3408" s="17">
        <f>IF(O3408&lt;=0,0,LOOKUP(O3408,{0,1950001,3300001,6950001,9000001,18000001,40000001},{0.05,0.1,0.2,0.23,0.33,0.4,0.45}))</f>
        <v/>
      </c>
    </row>
    <row r="3409">
      <c r="A3409" t="inlineStr">
        <is>
          <t>1万円刻み</t>
        </is>
      </c>
      <c r="B3409" s="16">
        <f>'3_1万円刻み'!$A$732</f>
        <v/>
      </c>
      <c r="C3409" t="n">
        <v>2025</v>
      </c>
      <c r="D3409" t="n">
        <v>0</v>
      </c>
      <c r="E3409" t="n">
        <v>0</v>
      </c>
      <c r="F3409" t="n">
        <v>0</v>
      </c>
      <c r="G3409" s="16">
        <f>ROUND(MIN(B3409/12,650000)*12*0.0915+MIN(B3409/12,1390000)*12*(0.0504+0)+B3409*0.005,0)</f>
        <v/>
      </c>
      <c r="H3409" t="n">
        <v>0</v>
      </c>
      <c r="I3409" t="n">
        <v>0</v>
      </c>
      <c r="J3409" s="16">
        <f>IF(C3409=2026,IF(B3409&lt;741000,0,IF(B3409&lt;2191000,B3409-740000,IF(B3409&lt;2193000,1451000,IF(B3409&lt;2196000,1453000,IF(B3409&lt;2200000,1456000,IF(B3409&lt;3600000,ROUNDDOWN(B3409/4,-3)*2.8-80000,IF(B3409&lt;6600000,ROUNDDOWN(B3409/4,-3)*3.2-440000,IF(B3409&lt;8500000,ROUNDDOWN(B3409*0.9,0)-1100000,B3409-1950000)))))))),IF(B3409&lt;651000,0,IF(B3409&lt;1900000,B3409-650000,IF(B3409&lt;3600000,ROUNDDOWN(B3409/4,-3)*2.8-80000,IF(B3409&lt;6600000,ROUNDDOWN(B3409/4,-3)*3.2-440000,IF(B3409&lt;8500000,ROUNDDOWN(B3409*0.9,0)-1100000,B3409-1950000))))))</f>
        <v/>
      </c>
      <c r="K3409" s="16">
        <f>IF(J3409&gt;23500000,NA(),IF(C3409=2026,IF(J3409&lt;=4890000,1040000,IF(J3409&lt;=6550000,670000,620000)),IF(J3409&lt;=1320000,950000,IF(J3409&lt;=3360000,880000,IF(J3409&lt;=4890000,680000,IF(J3409&lt;=6550000,630000,580000))))))</f>
        <v/>
      </c>
      <c r="L3409" s="16">
        <f>IF(D3409=1,IF(J3409&lt;=9000000,380000,IF(J3409&lt;=9500000,260000,IF(J3409&lt;=10000000,130000,0))),0)</f>
        <v/>
      </c>
      <c r="M3409" s="16">
        <f>IF(D3409=1,IF(J3409&lt;=9000000,330000,IF(J3409&lt;=9500000,220000,IF(J3409&lt;=10000000,110000,0))),0)</f>
        <v/>
      </c>
      <c r="N3409" s="16">
        <f>IF(D3409=1,IF(J3409&lt;=9000000,50000,IF(J3409&lt;=9500000,40000,IF(J3409&lt;=10000000,20000,0))),0)</f>
        <v/>
      </c>
      <c r="O3409" s="16">
        <f>MAX(0,ROUNDDOWN(J3409-G3409-K3409-L3409-E3409*380000-F3409*630000-H3409,-3))</f>
        <v/>
      </c>
      <c r="P3409" s="16">
        <f>MAX(0,ROUNDDOWN(J3409-G3409-430000-M3409-E3409*330000-F3409*450000-I3409,-3))</f>
        <v/>
      </c>
      <c r="Q3409" s="16">
        <f>50000+N3409+E3409*50000+F3409*180000</f>
        <v/>
      </c>
      <c r="R3409" s="16">
        <f>IF(P3409&lt;=2000000,MIN(Q3409,P3409),MAX(Q3409-(P3409-2000000),50000))*0.05</f>
        <v/>
      </c>
      <c r="S3409" s="16">
        <f>MAX(0,P3409*0.1-R3409)</f>
        <v/>
      </c>
      <c r="T3409" s="16">
        <f>Q3409+MAX(0,K3409-480000)</f>
        <v/>
      </c>
      <c r="U3409" s="16">
        <f>P3409-T3409</f>
        <v/>
      </c>
      <c r="V3409" s="17">
        <f>IF(U3409&lt;0,0,LOOKUP(U3409,{0,1950001,3300001,6950001,9000001,18000001,40000001},{0.05,0.1,0.2,0.23,0.33,0.4,0.45}))</f>
        <v/>
      </c>
      <c r="W3409" s="18">
        <f>IF(U3409&lt;0,0.9,0.9-V3409*1.021)</f>
        <v/>
      </c>
      <c r="X3409" s="16">
        <f>ROUNDDOWN(S3409*0.2/W3409+2000,0)</f>
        <v/>
      </c>
      <c r="Y3409" s="17">
        <f>IF(O3409&lt;=0,0,LOOKUP(O3409,{0,1950001,3300001,6950001,9000001,18000001,40000001},{0.05,0.1,0.2,0.23,0.33,0.4,0.45}))</f>
        <v/>
      </c>
    </row>
    <row r="3410">
      <c r="A3410" t="inlineStr">
        <is>
          <t>1万円刻み</t>
        </is>
      </c>
      <c r="B3410" s="16">
        <f>'3_1万円刻み'!$A$732</f>
        <v/>
      </c>
      <c r="C3410" t="n">
        <v>2026</v>
      </c>
      <c r="D3410" t="n">
        <v>0</v>
      </c>
      <c r="E3410" t="n">
        <v>0</v>
      </c>
      <c r="F3410" t="n">
        <v>0</v>
      </c>
      <c r="G3410" s="16">
        <f>ROUND(MIN(B3410/12,650000)*12*0.0915+MIN(B3410/12,1390000)*12*(0.0504+0)+B3410*0.005,0)</f>
        <v/>
      </c>
      <c r="H3410" t="n">
        <v>0</v>
      </c>
      <c r="I3410" t="n">
        <v>0</v>
      </c>
      <c r="J3410" s="16">
        <f>IF(C3410=2026,IF(B3410&lt;741000,0,IF(B3410&lt;2191000,B3410-740000,IF(B3410&lt;2193000,1451000,IF(B3410&lt;2196000,1453000,IF(B3410&lt;2200000,1456000,IF(B3410&lt;3600000,ROUNDDOWN(B3410/4,-3)*2.8-80000,IF(B3410&lt;6600000,ROUNDDOWN(B3410/4,-3)*3.2-440000,IF(B3410&lt;8500000,ROUNDDOWN(B3410*0.9,0)-1100000,B3410-1950000)))))))),IF(B3410&lt;651000,0,IF(B3410&lt;1900000,B3410-650000,IF(B3410&lt;3600000,ROUNDDOWN(B3410/4,-3)*2.8-80000,IF(B3410&lt;6600000,ROUNDDOWN(B3410/4,-3)*3.2-440000,IF(B3410&lt;8500000,ROUNDDOWN(B3410*0.9,0)-1100000,B3410-1950000))))))</f>
        <v/>
      </c>
      <c r="K3410" s="16">
        <f>IF(J3410&gt;23500000,NA(),IF(C3410=2026,IF(J3410&lt;=4890000,1040000,IF(J3410&lt;=6550000,670000,620000)),IF(J3410&lt;=1320000,950000,IF(J3410&lt;=3360000,880000,IF(J3410&lt;=4890000,680000,IF(J3410&lt;=6550000,630000,580000))))))</f>
        <v/>
      </c>
      <c r="L3410" s="16">
        <f>IF(D3410=1,IF(J3410&lt;=9000000,380000,IF(J3410&lt;=9500000,260000,IF(J3410&lt;=10000000,130000,0))),0)</f>
        <v/>
      </c>
      <c r="M3410" s="16">
        <f>IF(D3410=1,IF(J3410&lt;=9000000,330000,IF(J3410&lt;=9500000,220000,IF(J3410&lt;=10000000,110000,0))),0)</f>
        <v/>
      </c>
      <c r="N3410" s="16">
        <f>IF(D3410=1,IF(J3410&lt;=9000000,50000,IF(J3410&lt;=9500000,40000,IF(J3410&lt;=10000000,20000,0))),0)</f>
        <v/>
      </c>
      <c r="O3410" s="16">
        <f>MAX(0,ROUNDDOWN(J3410-G3410-K3410-L3410-E3410*380000-F3410*630000-H3410,-3))</f>
        <v/>
      </c>
      <c r="P3410" s="16">
        <f>MAX(0,ROUNDDOWN(J3410-G3410-430000-M3410-E3410*330000-F3410*450000-I3410,-3))</f>
        <v/>
      </c>
      <c r="Q3410" s="16">
        <f>50000+N3410+E3410*50000+F3410*180000</f>
        <v/>
      </c>
      <c r="R3410" s="16">
        <f>IF(P3410&lt;=2000000,MIN(Q3410,P3410),MAX(Q3410-(P3410-2000000),50000))*0.05</f>
        <v/>
      </c>
      <c r="S3410" s="16">
        <f>MAX(0,P3410*0.1-R3410)</f>
        <v/>
      </c>
      <c r="T3410" s="16">
        <f>Q3410+MAX(0,K3410-480000)</f>
        <v/>
      </c>
      <c r="U3410" s="16">
        <f>P3410-T3410</f>
        <v/>
      </c>
      <c r="V3410" s="17">
        <f>IF(U3410&lt;0,0,LOOKUP(U3410,{0,1950001,3300001,6950001,9000001,18000001,40000001},{0.05,0.1,0.2,0.23,0.33,0.4,0.45}))</f>
        <v/>
      </c>
      <c r="W3410" s="18">
        <f>IF(U3410&lt;0,0.9,0.9-V3410*1.021)</f>
        <v/>
      </c>
      <c r="X3410" s="16">
        <f>ROUNDDOWN(S3410*0.2/W3410+2000,0)</f>
        <v/>
      </c>
      <c r="Y3410" s="17">
        <f>IF(O3410&lt;=0,0,LOOKUP(O3410,{0,1950001,3300001,6950001,9000001,18000001,40000001},{0.05,0.1,0.2,0.23,0.33,0.4,0.45}))</f>
        <v/>
      </c>
    </row>
    <row r="3411">
      <c r="A3411" t="inlineStr">
        <is>
          <t>1万円刻み</t>
        </is>
      </c>
      <c r="B3411" s="16">
        <f>'3_1万円刻み'!$A$732</f>
        <v/>
      </c>
      <c r="C3411" t="n">
        <v>2025</v>
      </c>
      <c r="D3411" t="n">
        <v>1</v>
      </c>
      <c r="E3411" t="n">
        <v>0</v>
      </c>
      <c r="F3411" t="n">
        <v>0</v>
      </c>
      <c r="G3411" s="16">
        <f>ROUND(MIN(B3411/12,650000)*12*0.0915+MIN(B3411/12,1390000)*12*(0.0504+0)+B3411*0.005,0)</f>
        <v/>
      </c>
      <c r="H3411" t="n">
        <v>0</v>
      </c>
      <c r="I3411" t="n">
        <v>0</v>
      </c>
      <c r="J3411" s="16">
        <f>IF(C3411=2026,IF(B3411&lt;741000,0,IF(B3411&lt;2191000,B3411-740000,IF(B3411&lt;2193000,1451000,IF(B3411&lt;2196000,1453000,IF(B3411&lt;2200000,1456000,IF(B3411&lt;3600000,ROUNDDOWN(B3411/4,-3)*2.8-80000,IF(B3411&lt;6600000,ROUNDDOWN(B3411/4,-3)*3.2-440000,IF(B3411&lt;8500000,ROUNDDOWN(B3411*0.9,0)-1100000,B3411-1950000)))))))),IF(B3411&lt;651000,0,IF(B3411&lt;1900000,B3411-650000,IF(B3411&lt;3600000,ROUNDDOWN(B3411/4,-3)*2.8-80000,IF(B3411&lt;6600000,ROUNDDOWN(B3411/4,-3)*3.2-440000,IF(B3411&lt;8500000,ROUNDDOWN(B3411*0.9,0)-1100000,B3411-1950000))))))</f>
        <v/>
      </c>
      <c r="K3411" s="16">
        <f>IF(J3411&gt;23500000,NA(),IF(C3411=2026,IF(J3411&lt;=4890000,1040000,IF(J3411&lt;=6550000,670000,620000)),IF(J3411&lt;=1320000,950000,IF(J3411&lt;=3360000,880000,IF(J3411&lt;=4890000,680000,IF(J3411&lt;=6550000,630000,580000))))))</f>
        <v/>
      </c>
      <c r="L3411" s="16">
        <f>IF(D3411=1,IF(J3411&lt;=9000000,380000,IF(J3411&lt;=9500000,260000,IF(J3411&lt;=10000000,130000,0))),0)</f>
        <v/>
      </c>
      <c r="M3411" s="16">
        <f>IF(D3411=1,IF(J3411&lt;=9000000,330000,IF(J3411&lt;=9500000,220000,IF(J3411&lt;=10000000,110000,0))),0)</f>
        <v/>
      </c>
      <c r="N3411" s="16">
        <f>IF(D3411=1,IF(J3411&lt;=9000000,50000,IF(J3411&lt;=9500000,40000,IF(J3411&lt;=10000000,20000,0))),0)</f>
        <v/>
      </c>
      <c r="O3411" s="16">
        <f>MAX(0,ROUNDDOWN(J3411-G3411-K3411-L3411-E3411*380000-F3411*630000-H3411,-3))</f>
        <v/>
      </c>
      <c r="P3411" s="16">
        <f>MAX(0,ROUNDDOWN(J3411-G3411-430000-M3411-E3411*330000-F3411*450000-I3411,-3))</f>
        <v/>
      </c>
      <c r="Q3411" s="16">
        <f>50000+N3411+E3411*50000+F3411*180000</f>
        <v/>
      </c>
      <c r="R3411" s="16">
        <f>IF(P3411&lt;=2000000,MIN(Q3411,P3411),MAX(Q3411-(P3411-2000000),50000))*0.05</f>
        <v/>
      </c>
      <c r="S3411" s="16">
        <f>MAX(0,P3411*0.1-R3411)</f>
        <v/>
      </c>
      <c r="T3411" s="16">
        <f>Q3411+MAX(0,K3411-480000)</f>
        <v/>
      </c>
      <c r="U3411" s="16">
        <f>P3411-T3411</f>
        <v/>
      </c>
      <c r="V3411" s="17">
        <f>IF(U3411&lt;0,0,LOOKUP(U3411,{0,1950001,3300001,6950001,9000001,18000001,40000001},{0.05,0.1,0.2,0.23,0.33,0.4,0.45}))</f>
        <v/>
      </c>
      <c r="W3411" s="18">
        <f>IF(U3411&lt;0,0.9,0.9-V3411*1.021)</f>
        <v/>
      </c>
      <c r="X3411" s="16">
        <f>ROUNDDOWN(S3411*0.2/W3411+2000,0)</f>
        <v/>
      </c>
      <c r="Y3411" s="17">
        <f>IF(O3411&lt;=0,0,LOOKUP(O3411,{0,1950001,3300001,6950001,9000001,18000001,40000001},{0.05,0.1,0.2,0.23,0.33,0.4,0.45}))</f>
        <v/>
      </c>
    </row>
    <row r="3412">
      <c r="A3412" t="inlineStr">
        <is>
          <t>1万円刻み</t>
        </is>
      </c>
      <c r="B3412" s="16">
        <f>'3_1万円刻み'!$A$732</f>
        <v/>
      </c>
      <c r="C3412" t="n">
        <v>2026</v>
      </c>
      <c r="D3412" t="n">
        <v>1</v>
      </c>
      <c r="E3412" t="n">
        <v>0</v>
      </c>
      <c r="F3412" t="n">
        <v>0</v>
      </c>
      <c r="G3412" s="16">
        <f>ROUND(MIN(B3412/12,650000)*12*0.0915+MIN(B3412/12,1390000)*12*(0.0504+0)+B3412*0.005,0)</f>
        <v/>
      </c>
      <c r="H3412" t="n">
        <v>0</v>
      </c>
      <c r="I3412" t="n">
        <v>0</v>
      </c>
      <c r="J3412" s="16">
        <f>IF(C3412=2026,IF(B3412&lt;741000,0,IF(B3412&lt;2191000,B3412-740000,IF(B3412&lt;2193000,1451000,IF(B3412&lt;2196000,1453000,IF(B3412&lt;2200000,1456000,IF(B3412&lt;3600000,ROUNDDOWN(B3412/4,-3)*2.8-80000,IF(B3412&lt;6600000,ROUNDDOWN(B3412/4,-3)*3.2-440000,IF(B3412&lt;8500000,ROUNDDOWN(B3412*0.9,0)-1100000,B3412-1950000)))))))),IF(B3412&lt;651000,0,IF(B3412&lt;1900000,B3412-650000,IF(B3412&lt;3600000,ROUNDDOWN(B3412/4,-3)*2.8-80000,IF(B3412&lt;6600000,ROUNDDOWN(B3412/4,-3)*3.2-440000,IF(B3412&lt;8500000,ROUNDDOWN(B3412*0.9,0)-1100000,B3412-1950000))))))</f>
        <v/>
      </c>
      <c r="K3412" s="16">
        <f>IF(J3412&gt;23500000,NA(),IF(C3412=2026,IF(J3412&lt;=4890000,1040000,IF(J3412&lt;=6550000,670000,620000)),IF(J3412&lt;=1320000,950000,IF(J3412&lt;=3360000,880000,IF(J3412&lt;=4890000,680000,IF(J3412&lt;=6550000,630000,580000))))))</f>
        <v/>
      </c>
      <c r="L3412" s="16">
        <f>IF(D3412=1,IF(J3412&lt;=9000000,380000,IF(J3412&lt;=9500000,260000,IF(J3412&lt;=10000000,130000,0))),0)</f>
        <v/>
      </c>
      <c r="M3412" s="16">
        <f>IF(D3412=1,IF(J3412&lt;=9000000,330000,IF(J3412&lt;=9500000,220000,IF(J3412&lt;=10000000,110000,0))),0)</f>
        <v/>
      </c>
      <c r="N3412" s="16">
        <f>IF(D3412=1,IF(J3412&lt;=9000000,50000,IF(J3412&lt;=9500000,40000,IF(J3412&lt;=10000000,20000,0))),0)</f>
        <v/>
      </c>
      <c r="O3412" s="16">
        <f>MAX(0,ROUNDDOWN(J3412-G3412-K3412-L3412-E3412*380000-F3412*630000-H3412,-3))</f>
        <v/>
      </c>
      <c r="P3412" s="16">
        <f>MAX(0,ROUNDDOWN(J3412-G3412-430000-M3412-E3412*330000-F3412*450000-I3412,-3))</f>
        <v/>
      </c>
      <c r="Q3412" s="16">
        <f>50000+N3412+E3412*50000+F3412*180000</f>
        <v/>
      </c>
      <c r="R3412" s="16">
        <f>IF(P3412&lt;=2000000,MIN(Q3412,P3412),MAX(Q3412-(P3412-2000000),50000))*0.05</f>
        <v/>
      </c>
      <c r="S3412" s="16">
        <f>MAX(0,P3412*0.1-R3412)</f>
        <v/>
      </c>
      <c r="T3412" s="16">
        <f>Q3412+MAX(0,K3412-480000)</f>
        <v/>
      </c>
      <c r="U3412" s="16">
        <f>P3412-T3412</f>
        <v/>
      </c>
      <c r="V3412" s="17">
        <f>IF(U3412&lt;0,0,LOOKUP(U3412,{0,1950001,3300001,6950001,9000001,18000001,40000001},{0.05,0.1,0.2,0.23,0.33,0.4,0.45}))</f>
        <v/>
      </c>
      <c r="W3412" s="18">
        <f>IF(U3412&lt;0,0.9,0.9-V3412*1.021)</f>
        <v/>
      </c>
      <c r="X3412" s="16">
        <f>ROUNDDOWN(S3412*0.2/W3412+2000,0)</f>
        <v/>
      </c>
      <c r="Y3412" s="17">
        <f>IF(O3412&lt;=0,0,LOOKUP(O3412,{0,1950001,3300001,6950001,9000001,18000001,40000001},{0.05,0.1,0.2,0.23,0.33,0.4,0.45}))</f>
        <v/>
      </c>
    </row>
    <row r="3413">
      <c r="A3413" t="inlineStr">
        <is>
          <t>1万円刻み</t>
        </is>
      </c>
      <c r="B3413" s="16">
        <f>'3_1万円刻み'!$A$733</f>
        <v/>
      </c>
      <c r="C3413" t="n">
        <v>2025</v>
      </c>
      <c r="D3413" t="n">
        <v>0</v>
      </c>
      <c r="E3413" t="n">
        <v>0</v>
      </c>
      <c r="F3413" t="n">
        <v>0</v>
      </c>
      <c r="G3413" s="16">
        <f>ROUND(MIN(B3413/12,650000)*12*0.0915+MIN(B3413/12,1390000)*12*(0.0504+0)+B3413*0.005,0)</f>
        <v/>
      </c>
      <c r="H3413" t="n">
        <v>0</v>
      </c>
      <c r="I3413" t="n">
        <v>0</v>
      </c>
      <c r="J3413" s="16">
        <f>IF(C3413=2026,IF(B3413&lt;741000,0,IF(B3413&lt;2191000,B3413-740000,IF(B3413&lt;2193000,1451000,IF(B3413&lt;2196000,1453000,IF(B3413&lt;2200000,1456000,IF(B3413&lt;3600000,ROUNDDOWN(B3413/4,-3)*2.8-80000,IF(B3413&lt;6600000,ROUNDDOWN(B3413/4,-3)*3.2-440000,IF(B3413&lt;8500000,ROUNDDOWN(B3413*0.9,0)-1100000,B3413-1950000)))))))),IF(B3413&lt;651000,0,IF(B3413&lt;1900000,B3413-650000,IF(B3413&lt;3600000,ROUNDDOWN(B3413/4,-3)*2.8-80000,IF(B3413&lt;6600000,ROUNDDOWN(B3413/4,-3)*3.2-440000,IF(B3413&lt;8500000,ROUNDDOWN(B3413*0.9,0)-1100000,B3413-1950000))))))</f>
        <v/>
      </c>
      <c r="K3413" s="16">
        <f>IF(J3413&gt;23500000,NA(),IF(C3413=2026,IF(J3413&lt;=4890000,1040000,IF(J3413&lt;=6550000,670000,620000)),IF(J3413&lt;=1320000,950000,IF(J3413&lt;=3360000,880000,IF(J3413&lt;=4890000,680000,IF(J3413&lt;=6550000,630000,580000))))))</f>
        <v/>
      </c>
      <c r="L3413" s="16">
        <f>IF(D3413=1,IF(J3413&lt;=9000000,380000,IF(J3413&lt;=9500000,260000,IF(J3413&lt;=10000000,130000,0))),0)</f>
        <v/>
      </c>
      <c r="M3413" s="16">
        <f>IF(D3413=1,IF(J3413&lt;=9000000,330000,IF(J3413&lt;=9500000,220000,IF(J3413&lt;=10000000,110000,0))),0)</f>
        <v/>
      </c>
      <c r="N3413" s="16">
        <f>IF(D3413=1,IF(J3413&lt;=9000000,50000,IF(J3413&lt;=9500000,40000,IF(J3413&lt;=10000000,20000,0))),0)</f>
        <v/>
      </c>
      <c r="O3413" s="16">
        <f>MAX(0,ROUNDDOWN(J3413-G3413-K3413-L3413-E3413*380000-F3413*630000-H3413,-3))</f>
        <v/>
      </c>
      <c r="P3413" s="16">
        <f>MAX(0,ROUNDDOWN(J3413-G3413-430000-M3413-E3413*330000-F3413*450000-I3413,-3))</f>
        <v/>
      </c>
      <c r="Q3413" s="16">
        <f>50000+N3413+E3413*50000+F3413*180000</f>
        <v/>
      </c>
      <c r="R3413" s="16">
        <f>IF(P3413&lt;=2000000,MIN(Q3413,P3413),MAX(Q3413-(P3413-2000000),50000))*0.05</f>
        <v/>
      </c>
      <c r="S3413" s="16">
        <f>MAX(0,P3413*0.1-R3413)</f>
        <v/>
      </c>
      <c r="T3413" s="16">
        <f>Q3413+MAX(0,K3413-480000)</f>
        <v/>
      </c>
      <c r="U3413" s="16">
        <f>P3413-T3413</f>
        <v/>
      </c>
      <c r="V3413" s="17">
        <f>IF(U3413&lt;0,0,LOOKUP(U3413,{0,1950001,3300001,6950001,9000001,18000001,40000001},{0.05,0.1,0.2,0.23,0.33,0.4,0.45}))</f>
        <v/>
      </c>
      <c r="W3413" s="18">
        <f>IF(U3413&lt;0,0.9,0.9-V3413*1.021)</f>
        <v/>
      </c>
      <c r="X3413" s="16">
        <f>ROUNDDOWN(S3413*0.2/W3413+2000,0)</f>
        <v/>
      </c>
      <c r="Y3413" s="17">
        <f>IF(O3413&lt;=0,0,LOOKUP(O3413,{0,1950001,3300001,6950001,9000001,18000001,40000001},{0.05,0.1,0.2,0.23,0.33,0.4,0.45}))</f>
        <v/>
      </c>
    </row>
    <row r="3414">
      <c r="A3414" t="inlineStr">
        <is>
          <t>1万円刻み</t>
        </is>
      </c>
      <c r="B3414" s="16">
        <f>'3_1万円刻み'!$A$733</f>
        <v/>
      </c>
      <c r="C3414" t="n">
        <v>2026</v>
      </c>
      <c r="D3414" t="n">
        <v>0</v>
      </c>
      <c r="E3414" t="n">
        <v>0</v>
      </c>
      <c r="F3414" t="n">
        <v>0</v>
      </c>
      <c r="G3414" s="16">
        <f>ROUND(MIN(B3414/12,650000)*12*0.0915+MIN(B3414/12,1390000)*12*(0.0504+0)+B3414*0.005,0)</f>
        <v/>
      </c>
      <c r="H3414" t="n">
        <v>0</v>
      </c>
      <c r="I3414" t="n">
        <v>0</v>
      </c>
      <c r="J3414" s="16">
        <f>IF(C3414=2026,IF(B3414&lt;741000,0,IF(B3414&lt;2191000,B3414-740000,IF(B3414&lt;2193000,1451000,IF(B3414&lt;2196000,1453000,IF(B3414&lt;2200000,1456000,IF(B3414&lt;3600000,ROUNDDOWN(B3414/4,-3)*2.8-80000,IF(B3414&lt;6600000,ROUNDDOWN(B3414/4,-3)*3.2-440000,IF(B3414&lt;8500000,ROUNDDOWN(B3414*0.9,0)-1100000,B3414-1950000)))))))),IF(B3414&lt;651000,0,IF(B3414&lt;1900000,B3414-650000,IF(B3414&lt;3600000,ROUNDDOWN(B3414/4,-3)*2.8-80000,IF(B3414&lt;6600000,ROUNDDOWN(B3414/4,-3)*3.2-440000,IF(B3414&lt;8500000,ROUNDDOWN(B3414*0.9,0)-1100000,B3414-1950000))))))</f>
        <v/>
      </c>
      <c r="K3414" s="16">
        <f>IF(J3414&gt;23500000,NA(),IF(C3414=2026,IF(J3414&lt;=4890000,1040000,IF(J3414&lt;=6550000,670000,620000)),IF(J3414&lt;=1320000,950000,IF(J3414&lt;=3360000,880000,IF(J3414&lt;=4890000,680000,IF(J3414&lt;=6550000,630000,580000))))))</f>
        <v/>
      </c>
      <c r="L3414" s="16">
        <f>IF(D3414=1,IF(J3414&lt;=9000000,380000,IF(J3414&lt;=9500000,260000,IF(J3414&lt;=10000000,130000,0))),0)</f>
        <v/>
      </c>
      <c r="M3414" s="16">
        <f>IF(D3414=1,IF(J3414&lt;=9000000,330000,IF(J3414&lt;=9500000,220000,IF(J3414&lt;=10000000,110000,0))),0)</f>
        <v/>
      </c>
      <c r="N3414" s="16">
        <f>IF(D3414=1,IF(J3414&lt;=9000000,50000,IF(J3414&lt;=9500000,40000,IF(J3414&lt;=10000000,20000,0))),0)</f>
        <v/>
      </c>
      <c r="O3414" s="16">
        <f>MAX(0,ROUNDDOWN(J3414-G3414-K3414-L3414-E3414*380000-F3414*630000-H3414,-3))</f>
        <v/>
      </c>
      <c r="P3414" s="16">
        <f>MAX(0,ROUNDDOWN(J3414-G3414-430000-M3414-E3414*330000-F3414*450000-I3414,-3))</f>
        <v/>
      </c>
      <c r="Q3414" s="16">
        <f>50000+N3414+E3414*50000+F3414*180000</f>
        <v/>
      </c>
      <c r="R3414" s="16">
        <f>IF(P3414&lt;=2000000,MIN(Q3414,P3414),MAX(Q3414-(P3414-2000000),50000))*0.05</f>
        <v/>
      </c>
      <c r="S3414" s="16">
        <f>MAX(0,P3414*0.1-R3414)</f>
        <v/>
      </c>
      <c r="T3414" s="16">
        <f>Q3414+MAX(0,K3414-480000)</f>
        <v/>
      </c>
      <c r="U3414" s="16">
        <f>P3414-T3414</f>
        <v/>
      </c>
      <c r="V3414" s="17">
        <f>IF(U3414&lt;0,0,LOOKUP(U3414,{0,1950001,3300001,6950001,9000001,18000001,40000001},{0.05,0.1,0.2,0.23,0.33,0.4,0.45}))</f>
        <v/>
      </c>
      <c r="W3414" s="18">
        <f>IF(U3414&lt;0,0.9,0.9-V3414*1.021)</f>
        <v/>
      </c>
      <c r="X3414" s="16">
        <f>ROUNDDOWN(S3414*0.2/W3414+2000,0)</f>
        <v/>
      </c>
      <c r="Y3414" s="17">
        <f>IF(O3414&lt;=0,0,LOOKUP(O3414,{0,1950001,3300001,6950001,9000001,18000001,40000001},{0.05,0.1,0.2,0.23,0.33,0.4,0.45}))</f>
        <v/>
      </c>
    </row>
    <row r="3415">
      <c r="A3415" t="inlineStr">
        <is>
          <t>1万円刻み</t>
        </is>
      </c>
      <c r="B3415" s="16">
        <f>'3_1万円刻み'!$A$733</f>
        <v/>
      </c>
      <c r="C3415" t="n">
        <v>2025</v>
      </c>
      <c r="D3415" t="n">
        <v>1</v>
      </c>
      <c r="E3415" t="n">
        <v>0</v>
      </c>
      <c r="F3415" t="n">
        <v>0</v>
      </c>
      <c r="G3415" s="16">
        <f>ROUND(MIN(B3415/12,650000)*12*0.0915+MIN(B3415/12,1390000)*12*(0.0504+0)+B3415*0.005,0)</f>
        <v/>
      </c>
      <c r="H3415" t="n">
        <v>0</v>
      </c>
      <c r="I3415" t="n">
        <v>0</v>
      </c>
      <c r="J3415" s="16">
        <f>IF(C3415=2026,IF(B3415&lt;741000,0,IF(B3415&lt;2191000,B3415-740000,IF(B3415&lt;2193000,1451000,IF(B3415&lt;2196000,1453000,IF(B3415&lt;2200000,1456000,IF(B3415&lt;3600000,ROUNDDOWN(B3415/4,-3)*2.8-80000,IF(B3415&lt;6600000,ROUNDDOWN(B3415/4,-3)*3.2-440000,IF(B3415&lt;8500000,ROUNDDOWN(B3415*0.9,0)-1100000,B3415-1950000)))))))),IF(B3415&lt;651000,0,IF(B3415&lt;1900000,B3415-650000,IF(B3415&lt;3600000,ROUNDDOWN(B3415/4,-3)*2.8-80000,IF(B3415&lt;6600000,ROUNDDOWN(B3415/4,-3)*3.2-440000,IF(B3415&lt;8500000,ROUNDDOWN(B3415*0.9,0)-1100000,B3415-1950000))))))</f>
        <v/>
      </c>
      <c r="K3415" s="16">
        <f>IF(J3415&gt;23500000,NA(),IF(C3415=2026,IF(J3415&lt;=4890000,1040000,IF(J3415&lt;=6550000,670000,620000)),IF(J3415&lt;=1320000,950000,IF(J3415&lt;=3360000,880000,IF(J3415&lt;=4890000,680000,IF(J3415&lt;=6550000,630000,580000))))))</f>
        <v/>
      </c>
      <c r="L3415" s="16">
        <f>IF(D3415=1,IF(J3415&lt;=9000000,380000,IF(J3415&lt;=9500000,260000,IF(J3415&lt;=10000000,130000,0))),0)</f>
        <v/>
      </c>
      <c r="M3415" s="16">
        <f>IF(D3415=1,IF(J3415&lt;=9000000,330000,IF(J3415&lt;=9500000,220000,IF(J3415&lt;=10000000,110000,0))),0)</f>
        <v/>
      </c>
      <c r="N3415" s="16">
        <f>IF(D3415=1,IF(J3415&lt;=9000000,50000,IF(J3415&lt;=9500000,40000,IF(J3415&lt;=10000000,20000,0))),0)</f>
        <v/>
      </c>
      <c r="O3415" s="16">
        <f>MAX(0,ROUNDDOWN(J3415-G3415-K3415-L3415-E3415*380000-F3415*630000-H3415,-3))</f>
        <v/>
      </c>
      <c r="P3415" s="16">
        <f>MAX(0,ROUNDDOWN(J3415-G3415-430000-M3415-E3415*330000-F3415*450000-I3415,-3))</f>
        <v/>
      </c>
      <c r="Q3415" s="16">
        <f>50000+N3415+E3415*50000+F3415*180000</f>
        <v/>
      </c>
      <c r="R3415" s="16">
        <f>IF(P3415&lt;=2000000,MIN(Q3415,P3415),MAX(Q3415-(P3415-2000000),50000))*0.05</f>
        <v/>
      </c>
      <c r="S3415" s="16">
        <f>MAX(0,P3415*0.1-R3415)</f>
        <v/>
      </c>
      <c r="T3415" s="16">
        <f>Q3415+MAX(0,K3415-480000)</f>
        <v/>
      </c>
      <c r="U3415" s="16">
        <f>P3415-T3415</f>
        <v/>
      </c>
      <c r="V3415" s="17">
        <f>IF(U3415&lt;0,0,LOOKUP(U3415,{0,1950001,3300001,6950001,9000001,18000001,40000001},{0.05,0.1,0.2,0.23,0.33,0.4,0.45}))</f>
        <v/>
      </c>
      <c r="W3415" s="18">
        <f>IF(U3415&lt;0,0.9,0.9-V3415*1.021)</f>
        <v/>
      </c>
      <c r="X3415" s="16">
        <f>ROUNDDOWN(S3415*0.2/W3415+2000,0)</f>
        <v/>
      </c>
      <c r="Y3415" s="17">
        <f>IF(O3415&lt;=0,0,LOOKUP(O3415,{0,1950001,3300001,6950001,9000001,18000001,40000001},{0.05,0.1,0.2,0.23,0.33,0.4,0.45}))</f>
        <v/>
      </c>
    </row>
    <row r="3416">
      <c r="A3416" t="inlineStr">
        <is>
          <t>1万円刻み</t>
        </is>
      </c>
      <c r="B3416" s="16">
        <f>'3_1万円刻み'!$A$733</f>
        <v/>
      </c>
      <c r="C3416" t="n">
        <v>2026</v>
      </c>
      <c r="D3416" t="n">
        <v>1</v>
      </c>
      <c r="E3416" t="n">
        <v>0</v>
      </c>
      <c r="F3416" t="n">
        <v>0</v>
      </c>
      <c r="G3416" s="16">
        <f>ROUND(MIN(B3416/12,650000)*12*0.0915+MIN(B3416/12,1390000)*12*(0.0504+0)+B3416*0.005,0)</f>
        <v/>
      </c>
      <c r="H3416" t="n">
        <v>0</v>
      </c>
      <c r="I3416" t="n">
        <v>0</v>
      </c>
      <c r="J3416" s="16">
        <f>IF(C3416=2026,IF(B3416&lt;741000,0,IF(B3416&lt;2191000,B3416-740000,IF(B3416&lt;2193000,1451000,IF(B3416&lt;2196000,1453000,IF(B3416&lt;2200000,1456000,IF(B3416&lt;3600000,ROUNDDOWN(B3416/4,-3)*2.8-80000,IF(B3416&lt;6600000,ROUNDDOWN(B3416/4,-3)*3.2-440000,IF(B3416&lt;8500000,ROUNDDOWN(B3416*0.9,0)-1100000,B3416-1950000)))))))),IF(B3416&lt;651000,0,IF(B3416&lt;1900000,B3416-650000,IF(B3416&lt;3600000,ROUNDDOWN(B3416/4,-3)*2.8-80000,IF(B3416&lt;6600000,ROUNDDOWN(B3416/4,-3)*3.2-440000,IF(B3416&lt;8500000,ROUNDDOWN(B3416*0.9,0)-1100000,B3416-1950000))))))</f>
        <v/>
      </c>
      <c r="K3416" s="16">
        <f>IF(J3416&gt;23500000,NA(),IF(C3416=2026,IF(J3416&lt;=4890000,1040000,IF(J3416&lt;=6550000,670000,620000)),IF(J3416&lt;=1320000,950000,IF(J3416&lt;=3360000,880000,IF(J3416&lt;=4890000,680000,IF(J3416&lt;=6550000,630000,580000))))))</f>
        <v/>
      </c>
      <c r="L3416" s="16">
        <f>IF(D3416=1,IF(J3416&lt;=9000000,380000,IF(J3416&lt;=9500000,260000,IF(J3416&lt;=10000000,130000,0))),0)</f>
        <v/>
      </c>
      <c r="M3416" s="16">
        <f>IF(D3416=1,IF(J3416&lt;=9000000,330000,IF(J3416&lt;=9500000,220000,IF(J3416&lt;=10000000,110000,0))),0)</f>
        <v/>
      </c>
      <c r="N3416" s="16">
        <f>IF(D3416=1,IF(J3416&lt;=9000000,50000,IF(J3416&lt;=9500000,40000,IF(J3416&lt;=10000000,20000,0))),0)</f>
        <v/>
      </c>
      <c r="O3416" s="16">
        <f>MAX(0,ROUNDDOWN(J3416-G3416-K3416-L3416-E3416*380000-F3416*630000-H3416,-3))</f>
        <v/>
      </c>
      <c r="P3416" s="16">
        <f>MAX(0,ROUNDDOWN(J3416-G3416-430000-M3416-E3416*330000-F3416*450000-I3416,-3))</f>
        <v/>
      </c>
      <c r="Q3416" s="16">
        <f>50000+N3416+E3416*50000+F3416*180000</f>
        <v/>
      </c>
      <c r="R3416" s="16">
        <f>IF(P3416&lt;=2000000,MIN(Q3416,P3416),MAX(Q3416-(P3416-2000000),50000))*0.05</f>
        <v/>
      </c>
      <c r="S3416" s="16">
        <f>MAX(0,P3416*0.1-R3416)</f>
        <v/>
      </c>
      <c r="T3416" s="16">
        <f>Q3416+MAX(0,K3416-480000)</f>
        <v/>
      </c>
      <c r="U3416" s="16">
        <f>P3416-T3416</f>
        <v/>
      </c>
      <c r="V3416" s="17">
        <f>IF(U3416&lt;0,0,LOOKUP(U3416,{0,1950001,3300001,6950001,9000001,18000001,40000001},{0.05,0.1,0.2,0.23,0.33,0.4,0.45}))</f>
        <v/>
      </c>
      <c r="W3416" s="18">
        <f>IF(U3416&lt;0,0.9,0.9-V3416*1.021)</f>
        <v/>
      </c>
      <c r="X3416" s="16">
        <f>ROUNDDOWN(S3416*0.2/W3416+2000,0)</f>
        <v/>
      </c>
      <c r="Y3416" s="17">
        <f>IF(O3416&lt;=0,0,LOOKUP(O3416,{0,1950001,3300001,6950001,9000001,18000001,40000001},{0.05,0.1,0.2,0.23,0.33,0.4,0.45}))</f>
        <v/>
      </c>
    </row>
    <row r="3417">
      <c r="A3417" t="inlineStr">
        <is>
          <t>1万円刻み</t>
        </is>
      </c>
      <c r="B3417" s="16">
        <f>'3_1万円刻み'!$A$734</f>
        <v/>
      </c>
      <c r="C3417" t="n">
        <v>2025</v>
      </c>
      <c r="D3417" t="n">
        <v>0</v>
      </c>
      <c r="E3417" t="n">
        <v>0</v>
      </c>
      <c r="F3417" t="n">
        <v>0</v>
      </c>
      <c r="G3417" s="16">
        <f>ROUND(MIN(B3417/12,650000)*12*0.0915+MIN(B3417/12,1390000)*12*(0.0504+0)+B3417*0.005,0)</f>
        <v/>
      </c>
      <c r="H3417" t="n">
        <v>0</v>
      </c>
      <c r="I3417" t="n">
        <v>0</v>
      </c>
      <c r="J3417" s="16">
        <f>IF(C3417=2026,IF(B3417&lt;741000,0,IF(B3417&lt;2191000,B3417-740000,IF(B3417&lt;2193000,1451000,IF(B3417&lt;2196000,1453000,IF(B3417&lt;2200000,1456000,IF(B3417&lt;3600000,ROUNDDOWN(B3417/4,-3)*2.8-80000,IF(B3417&lt;6600000,ROUNDDOWN(B3417/4,-3)*3.2-440000,IF(B3417&lt;8500000,ROUNDDOWN(B3417*0.9,0)-1100000,B3417-1950000)))))))),IF(B3417&lt;651000,0,IF(B3417&lt;1900000,B3417-650000,IF(B3417&lt;3600000,ROUNDDOWN(B3417/4,-3)*2.8-80000,IF(B3417&lt;6600000,ROUNDDOWN(B3417/4,-3)*3.2-440000,IF(B3417&lt;8500000,ROUNDDOWN(B3417*0.9,0)-1100000,B3417-1950000))))))</f>
        <v/>
      </c>
      <c r="K3417" s="16">
        <f>IF(J3417&gt;23500000,NA(),IF(C3417=2026,IF(J3417&lt;=4890000,1040000,IF(J3417&lt;=6550000,670000,620000)),IF(J3417&lt;=1320000,950000,IF(J3417&lt;=3360000,880000,IF(J3417&lt;=4890000,680000,IF(J3417&lt;=6550000,630000,580000))))))</f>
        <v/>
      </c>
      <c r="L3417" s="16">
        <f>IF(D3417=1,IF(J3417&lt;=9000000,380000,IF(J3417&lt;=9500000,260000,IF(J3417&lt;=10000000,130000,0))),0)</f>
        <v/>
      </c>
      <c r="M3417" s="16">
        <f>IF(D3417=1,IF(J3417&lt;=9000000,330000,IF(J3417&lt;=9500000,220000,IF(J3417&lt;=10000000,110000,0))),0)</f>
        <v/>
      </c>
      <c r="N3417" s="16">
        <f>IF(D3417=1,IF(J3417&lt;=9000000,50000,IF(J3417&lt;=9500000,40000,IF(J3417&lt;=10000000,20000,0))),0)</f>
        <v/>
      </c>
      <c r="O3417" s="16">
        <f>MAX(0,ROUNDDOWN(J3417-G3417-K3417-L3417-E3417*380000-F3417*630000-H3417,-3))</f>
        <v/>
      </c>
      <c r="P3417" s="16">
        <f>MAX(0,ROUNDDOWN(J3417-G3417-430000-M3417-E3417*330000-F3417*450000-I3417,-3))</f>
        <v/>
      </c>
      <c r="Q3417" s="16">
        <f>50000+N3417+E3417*50000+F3417*180000</f>
        <v/>
      </c>
      <c r="R3417" s="16">
        <f>IF(P3417&lt;=2000000,MIN(Q3417,P3417),MAX(Q3417-(P3417-2000000),50000))*0.05</f>
        <v/>
      </c>
      <c r="S3417" s="16">
        <f>MAX(0,P3417*0.1-R3417)</f>
        <v/>
      </c>
      <c r="T3417" s="16">
        <f>Q3417+MAX(0,K3417-480000)</f>
        <v/>
      </c>
      <c r="U3417" s="16">
        <f>P3417-T3417</f>
        <v/>
      </c>
      <c r="V3417" s="17">
        <f>IF(U3417&lt;0,0,LOOKUP(U3417,{0,1950001,3300001,6950001,9000001,18000001,40000001},{0.05,0.1,0.2,0.23,0.33,0.4,0.45}))</f>
        <v/>
      </c>
      <c r="W3417" s="18">
        <f>IF(U3417&lt;0,0.9,0.9-V3417*1.021)</f>
        <v/>
      </c>
      <c r="X3417" s="16">
        <f>ROUNDDOWN(S3417*0.2/W3417+2000,0)</f>
        <v/>
      </c>
      <c r="Y3417" s="17">
        <f>IF(O3417&lt;=0,0,LOOKUP(O3417,{0,1950001,3300001,6950001,9000001,18000001,40000001},{0.05,0.1,0.2,0.23,0.33,0.4,0.45}))</f>
        <v/>
      </c>
    </row>
    <row r="3418">
      <c r="A3418" t="inlineStr">
        <is>
          <t>1万円刻み</t>
        </is>
      </c>
      <c r="B3418" s="16">
        <f>'3_1万円刻み'!$A$734</f>
        <v/>
      </c>
      <c r="C3418" t="n">
        <v>2026</v>
      </c>
      <c r="D3418" t="n">
        <v>0</v>
      </c>
      <c r="E3418" t="n">
        <v>0</v>
      </c>
      <c r="F3418" t="n">
        <v>0</v>
      </c>
      <c r="G3418" s="16">
        <f>ROUND(MIN(B3418/12,650000)*12*0.0915+MIN(B3418/12,1390000)*12*(0.0504+0)+B3418*0.005,0)</f>
        <v/>
      </c>
      <c r="H3418" t="n">
        <v>0</v>
      </c>
      <c r="I3418" t="n">
        <v>0</v>
      </c>
      <c r="J3418" s="16">
        <f>IF(C3418=2026,IF(B3418&lt;741000,0,IF(B3418&lt;2191000,B3418-740000,IF(B3418&lt;2193000,1451000,IF(B3418&lt;2196000,1453000,IF(B3418&lt;2200000,1456000,IF(B3418&lt;3600000,ROUNDDOWN(B3418/4,-3)*2.8-80000,IF(B3418&lt;6600000,ROUNDDOWN(B3418/4,-3)*3.2-440000,IF(B3418&lt;8500000,ROUNDDOWN(B3418*0.9,0)-1100000,B3418-1950000)))))))),IF(B3418&lt;651000,0,IF(B3418&lt;1900000,B3418-650000,IF(B3418&lt;3600000,ROUNDDOWN(B3418/4,-3)*2.8-80000,IF(B3418&lt;6600000,ROUNDDOWN(B3418/4,-3)*3.2-440000,IF(B3418&lt;8500000,ROUNDDOWN(B3418*0.9,0)-1100000,B3418-1950000))))))</f>
        <v/>
      </c>
      <c r="K3418" s="16">
        <f>IF(J3418&gt;23500000,NA(),IF(C3418=2026,IF(J3418&lt;=4890000,1040000,IF(J3418&lt;=6550000,670000,620000)),IF(J3418&lt;=1320000,950000,IF(J3418&lt;=3360000,880000,IF(J3418&lt;=4890000,680000,IF(J3418&lt;=6550000,630000,580000))))))</f>
        <v/>
      </c>
      <c r="L3418" s="16">
        <f>IF(D3418=1,IF(J3418&lt;=9000000,380000,IF(J3418&lt;=9500000,260000,IF(J3418&lt;=10000000,130000,0))),0)</f>
        <v/>
      </c>
      <c r="M3418" s="16">
        <f>IF(D3418=1,IF(J3418&lt;=9000000,330000,IF(J3418&lt;=9500000,220000,IF(J3418&lt;=10000000,110000,0))),0)</f>
        <v/>
      </c>
      <c r="N3418" s="16">
        <f>IF(D3418=1,IF(J3418&lt;=9000000,50000,IF(J3418&lt;=9500000,40000,IF(J3418&lt;=10000000,20000,0))),0)</f>
        <v/>
      </c>
      <c r="O3418" s="16">
        <f>MAX(0,ROUNDDOWN(J3418-G3418-K3418-L3418-E3418*380000-F3418*630000-H3418,-3))</f>
        <v/>
      </c>
      <c r="P3418" s="16">
        <f>MAX(0,ROUNDDOWN(J3418-G3418-430000-M3418-E3418*330000-F3418*450000-I3418,-3))</f>
        <v/>
      </c>
      <c r="Q3418" s="16">
        <f>50000+N3418+E3418*50000+F3418*180000</f>
        <v/>
      </c>
      <c r="R3418" s="16">
        <f>IF(P3418&lt;=2000000,MIN(Q3418,P3418),MAX(Q3418-(P3418-2000000),50000))*0.05</f>
        <v/>
      </c>
      <c r="S3418" s="16">
        <f>MAX(0,P3418*0.1-R3418)</f>
        <v/>
      </c>
      <c r="T3418" s="16">
        <f>Q3418+MAX(0,K3418-480000)</f>
        <v/>
      </c>
      <c r="U3418" s="16">
        <f>P3418-T3418</f>
        <v/>
      </c>
      <c r="V3418" s="17">
        <f>IF(U3418&lt;0,0,LOOKUP(U3418,{0,1950001,3300001,6950001,9000001,18000001,40000001},{0.05,0.1,0.2,0.23,0.33,0.4,0.45}))</f>
        <v/>
      </c>
      <c r="W3418" s="18">
        <f>IF(U3418&lt;0,0.9,0.9-V3418*1.021)</f>
        <v/>
      </c>
      <c r="X3418" s="16">
        <f>ROUNDDOWN(S3418*0.2/W3418+2000,0)</f>
        <v/>
      </c>
      <c r="Y3418" s="17">
        <f>IF(O3418&lt;=0,0,LOOKUP(O3418,{0,1950001,3300001,6950001,9000001,18000001,40000001},{0.05,0.1,0.2,0.23,0.33,0.4,0.45}))</f>
        <v/>
      </c>
    </row>
    <row r="3419">
      <c r="A3419" t="inlineStr">
        <is>
          <t>1万円刻み</t>
        </is>
      </c>
      <c r="B3419" s="16">
        <f>'3_1万円刻み'!$A$734</f>
        <v/>
      </c>
      <c r="C3419" t="n">
        <v>2025</v>
      </c>
      <c r="D3419" t="n">
        <v>1</v>
      </c>
      <c r="E3419" t="n">
        <v>0</v>
      </c>
      <c r="F3419" t="n">
        <v>0</v>
      </c>
      <c r="G3419" s="16">
        <f>ROUND(MIN(B3419/12,650000)*12*0.0915+MIN(B3419/12,1390000)*12*(0.0504+0)+B3419*0.005,0)</f>
        <v/>
      </c>
      <c r="H3419" t="n">
        <v>0</v>
      </c>
      <c r="I3419" t="n">
        <v>0</v>
      </c>
      <c r="J3419" s="16">
        <f>IF(C3419=2026,IF(B3419&lt;741000,0,IF(B3419&lt;2191000,B3419-740000,IF(B3419&lt;2193000,1451000,IF(B3419&lt;2196000,1453000,IF(B3419&lt;2200000,1456000,IF(B3419&lt;3600000,ROUNDDOWN(B3419/4,-3)*2.8-80000,IF(B3419&lt;6600000,ROUNDDOWN(B3419/4,-3)*3.2-440000,IF(B3419&lt;8500000,ROUNDDOWN(B3419*0.9,0)-1100000,B3419-1950000)))))))),IF(B3419&lt;651000,0,IF(B3419&lt;1900000,B3419-650000,IF(B3419&lt;3600000,ROUNDDOWN(B3419/4,-3)*2.8-80000,IF(B3419&lt;6600000,ROUNDDOWN(B3419/4,-3)*3.2-440000,IF(B3419&lt;8500000,ROUNDDOWN(B3419*0.9,0)-1100000,B3419-1950000))))))</f>
        <v/>
      </c>
      <c r="K3419" s="16">
        <f>IF(J3419&gt;23500000,NA(),IF(C3419=2026,IF(J3419&lt;=4890000,1040000,IF(J3419&lt;=6550000,670000,620000)),IF(J3419&lt;=1320000,950000,IF(J3419&lt;=3360000,880000,IF(J3419&lt;=4890000,680000,IF(J3419&lt;=6550000,630000,580000))))))</f>
        <v/>
      </c>
      <c r="L3419" s="16">
        <f>IF(D3419=1,IF(J3419&lt;=9000000,380000,IF(J3419&lt;=9500000,260000,IF(J3419&lt;=10000000,130000,0))),0)</f>
        <v/>
      </c>
      <c r="M3419" s="16">
        <f>IF(D3419=1,IF(J3419&lt;=9000000,330000,IF(J3419&lt;=9500000,220000,IF(J3419&lt;=10000000,110000,0))),0)</f>
        <v/>
      </c>
      <c r="N3419" s="16">
        <f>IF(D3419=1,IF(J3419&lt;=9000000,50000,IF(J3419&lt;=9500000,40000,IF(J3419&lt;=10000000,20000,0))),0)</f>
        <v/>
      </c>
      <c r="O3419" s="16">
        <f>MAX(0,ROUNDDOWN(J3419-G3419-K3419-L3419-E3419*380000-F3419*630000-H3419,-3))</f>
        <v/>
      </c>
      <c r="P3419" s="16">
        <f>MAX(0,ROUNDDOWN(J3419-G3419-430000-M3419-E3419*330000-F3419*450000-I3419,-3))</f>
        <v/>
      </c>
      <c r="Q3419" s="16">
        <f>50000+N3419+E3419*50000+F3419*180000</f>
        <v/>
      </c>
      <c r="R3419" s="16">
        <f>IF(P3419&lt;=2000000,MIN(Q3419,P3419),MAX(Q3419-(P3419-2000000),50000))*0.05</f>
        <v/>
      </c>
      <c r="S3419" s="16">
        <f>MAX(0,P3419*0.1-R3419)</f>
        <v/>
      </c>
      <c r="T3419" s="16">
        <f>Q3419+MAX(0,K3419-480000)</f>
        <v/>
      </c>
      <c r="U3419" s="16">
        <f>P3419-T3419</f>
        <v/>
      </c>
      <c r="V3419" s="17">
        <f>IF(U3419&lt;0,0,LOOKUP(U3419,{0,1950001,3300001,6950001,9000001,18000001,40000001},{0.05,0.1,0.2,0.23,0.33,0.4,0.45}))</f>
        <v/>
      </c>
      <c r="W3419" s="18">
        <f>IF(U3419&lt;0,0.9,0.9-V3419*1.021)</f>
        <v/>
      </c>
      <c r="X3419" s="16">
        <f>ROUNDDOWN(S3419*0.2/W3419+2000,0)</f>
        <v/>
      </c>
      <c r="Y3419" s="17">
        <f>IF(O3419&lt;=0,0,LOOKUP(O3419,{0,1950001,3300001,6950001,9000001,18000001,40000001},{0.05,0.1,0.2,0.23,0.33,0.4,0.45}))</f>
        <v/>
      </c>
    </row>
    <row r="3420">
      <c r="A3420" t="inlineStr">
        <is>
          <t>1万円刻み</t>
        </is>
      </c>
      <c r="B3420" s="16">
        <f>'3_1万円刻み'!$A$734</f>
        <v/>
      </c>
      <c r="C3420" t="n">
        <v>2026</v>
      </c>
      <c r="D3420" t="n">
        <v>1</v>
      </c>
      <c r="E3420" t="n">
        <v>0</v>
      </c>
      <c r="F3420" t="n">
        <v>0</v>
      </c>
      <c r="G3420" s="16">
        <f>ROUND(MIN(B3420/12,650000)*12*0.0915+MIN(B3420/12,1390000)*12*(0.0504+0)+B3420*0.005,0)</f>
        <v/>
      </c>
      <c r="H3420" t="n">
        <v>0</v>
      </c>
      <c r="I3420" t="n">
        <v>0</v>
      </c>
      <c r="J3420" s="16">
        <f>IF(C3420=2026,IF(B3420&lt;741000,0,IF(B3420&lt;2191000,B3420-740000,IF(B3420&lt;2193000,1451000,IF(B3420&lt;2196000,1453000,IF(B3420&lt;2200000,1456000,IF(B3420&lt;3600000,ROUNDDOWN(B3420/4,-3)*2.8-80000,IF(B3420&lt;6600000,ROUNDDOWN(B3420/4,-3)*3.2-440000,IF(B3420&lt;8500000,ROUNDDOWN(B3420*0.9,0)-1100000,B3420-1950000)))))))),IF(B3420&lt;651000,0,IF(B3420&lt;1900000,B3420-650000,IF(B3420&lt;3600000,ROUNDDOWN(B3420/4,-3)*2.8-80000,IF(B3420&lt;6600000,ROUNDDOWN(B3420/4,-3)*3.2-440000,IF(B3420&lt;8500000,ROUNDDOWN(B3420*0.9,0)-1100000,B3420-1950000))))))</f>
        <v/>
      </c>
      <c r="K3420" s="16">
        <f>IF(J3420&gt;23500000,NA(),IF(C3420=2026,IF(J3420&lt;=4890000,1040000,IF(J3420&lt;=6550000,670000,620000)),IF(J3420&lt;=1320000,950000,IF(J3420&lt;=3360000,880000,IF(J3420&lt;=4890000,680000,IF(J3420&lt;=6550000,630000,580000))))))</f>
        <v/>
      </c>
      <c r="L3420" s="16">
        <f>IF(D3420=1,IF(J3420&lt;=9000000,380000,IF(J3420&lt;=9500000,260000,IF(J3420&lt;=10000000,130000,0))),0)</f>
        <v/>
      </c>
      <c r="M3420" s="16">
        <f>IF(D3420=1,IF(J3420&lt;=9000000,330000,IF(J3420&lt;=9500000,220000,IF(J3420&lt;=10000000,110000,0))),0)</f>
        <v/>
      </c>
      <c r="N3420" s="16">
        <f>IF(D3420=1,IF(J3420&lt;=9000000,50000,IF(J3420&lt;=9500000,40000,IF(J3420&lt;=10000000,20000,0))),0)</f>
        <v/>
      </c>
      <c r="O3420" s="16">
        <f>MAX(0,ROUNDDOWN(J3420-G3420-K3420-L3420-E3420*380000-F3420*630000-H3420,-3))</f>
        <v/>
      </c>
      <c r="P3420" s="16">
        <f>MAX(0,ROUNDDOWN(J3420-G3420-430000-M3420-E3420*330000-F3420*450000-I3420,-3))</f>
        <v/>
      </c>
      <c r="Q3420" s="16">
        <f>50000+N3420+E3420*50000+F3420*180000</f>
        <v/>
      </c>
      <c r="R3420" s="16">
        <f>IF(P3420&lt;=2000000,MIN(Q3420,P3420),MAX(Q3420-(P3420-2000000),50000))*0.05</f>
        <v/>
      </c>
      <c r="S3420" s="16">
        <f>MAX(0,P3420*0.1-R3420)</f>
        <v/>
      </c>
      <c r="T3420" s="16">
        <f>Q3420+MAX(0,K3420-480000)</f>
        <v/>
      </c>
      <c r="U3420" s="16">
        <f>P3420-T3420</f>
        <v/>
      </c>
      <c r="V3420" s="17">
        <f>IF(U3420&lt;0,0,LOOKUP(U3420,{0,1950001,3300001,6950001,9000001,18000001,40000001},{0.05,0.1,0.2,0.23,0.33,0.4,0.45}))</f>
        <v/>
      </c>
      <c r="W3420" s="18">
        <f>IF(U3420&lt;0,0.9,0.9-V3420*1.021)</f>
        <v/>
      </c>
      <c r="X3420" s="16">
        <f>ROUNDDOWN(S3420*0.2/W3420+2000,0)</f>
        <v/>
      </c>
      <c r="Y3420" s="17">
        <f>IF(O3420&lt;=0,0,LOOKUP(O3420,{0,1950001,3300001,6950001,9000001,18000001,40000001},{0.05,0.1,0.2,0.23,0.33,0.4,0.45}))</f>
        <v/>
      </c>
    </row>
    <row r="3421">
      <c r="A3421" t="inlineStr">
        <is>
          <t>1万円刻み</t>
        </is>
      </c>
      <c r="B3421" s="16">
        <f>'3_1万円刻み'!$A$735</f>
        <v/>
      </c>
      <c r="C3421" t="n">
        <v>2025</v>
      </c>
      <c r="D3421" t="n">
        <v>0</v>
      </c>
      <c r="E3421" t="n">
        <v>0</v>
      </c>
      <c r="F3421" t="n">
        <v>0</v>
      </c>
      <c r="G3421" s="16">
        <f>ROUND(MIN(B3421/12,650000)*12*0.0915+MIN(B3421/12,1390000)*12*(0.0504+0)+B3421*0.005,0)</f>
        <v/>
      </c>
      <c r="H3421" t="n">
        <v>0</v>
      </c>
      <c r="I3421" t="n">
        <v>0</v>
      </c>
      <c r="J3421" s="16">
        <f>IF(C3421=2026,IF(B3421&lt;741000,0,IF(B3421&lt;2191000,B3421-740000,IF(B3421&lt;2193000,1451000,IF(B3421&lt;2196000,1453000,IF(B3421&lt;2200000,1456000,IF(B3421&lt;3600000,ROUNDDOWN(B3421/4,-3)*2.8-80000,IF(B3421&lt;6600000,ROUNDDOWN(B3421/4,-3)*3.2-440000,IF(B3421&lt;8500000,ROUNDDOWN(B3421*0.9,0)-1100000,B3421-1950000)))))))),IF(B3421&lt;651000,0,IF(B3421&lt;1900000,B3421-650000,IF(B3421&lt;3600000,ROUNDDOWN(B3421/4,-3)*2.8-80000,IF(B3421&lt;6600000,ROUNDDOWN(B3421/4,-3)*3.2-440000,IF(B3421&lt;8500000,ROUNDDOWN(B3421*0.9,0)-1100000,B3421-1950000))))))</f>
        <v/>
      </c>
      <c r="K3421" s="16">
        <f>IF(J3421&gt;23500000,NA(),IF(C3421=2026,IF(J3421&lt;=4890000,1040000,IF(J3421&lt;=6550000,670000,620000)),IF(J3421&lt;=1320000,950000,IF(J3421&lt;=3360000,880000,IF(J3421&lt;=4890000,680000,IF(J3421&lt;=6550000,630000,580000))))))</f>
        <v/>
      </c>
      <c r="L3421" s="16">
        <f>IF(D3421=1,IF(J3421&lt;=9000000,380000,IF(J3421&lt;=9500000,260000,IF(J3421&lt;=10000000,130000,0))),0)</f>
        <v/>
      </c>
      <c r="M3421" s="16">
        <f>IF(D3421=1,IF(J3421&lt;=9000000,330000,IF(J3421&lt;=9500000,220000,IF(J3421&lt;=10000000,110000,0))),0)</f>
        <v/>
      </c>
      <c r="N3421" s="16">
        <f>IF(D3421=1,IF(J3421&lt;=9000000,50000,IF(J3421&lt;=9500000,40000,IF(J3421&lt;=10000000,20000,0))),0)</f>
        <v/>
      </c>
      <c r="O3421" s="16">
        <f>MAX(0,ROUNDDOWN(J3421-G3421-K3421-L3421-E3421*380000-F3421*630000-H3421,-3))</f>
        <v/>
      </c>
      <c r="P3421" s="16">
        <f>MAX(0,ROUNDDOWN(J3421-G3421-430000-M3421-E3421*330000-F3421*450000-I3421,-3))</f>
        <v/>
      </c>
      <c r="Q3421" s="16">
        <f>50000+N3421+E3421*50000+F3421*180000</f>
        <v/>
      </c>
      <c r="R3421" s="16">
        <f>IF(P3421&lt;=2000000,MIN(Q3421,P3421),MAX(Q3421-(P3421-2000000),50000))*0.05</f>
        <v/>
      </c>
      <c r="S3421" s="16">
        <f>MAX(0,P3421*0.1-R3421)</f>
        <v/>
      </c>
      <c r="T3421" s="16">
        <f>Q3421+MAX(0,K3421-480000)</f>
        <v/>
      </c>
      <c r="U3421" s="16">
        <f>P3421-T3421</f>
        <v/>
      </c>
      <c r="V3421" s="17">
        <f>IF(U3421&lt;0,0,LOOKUP(U3421,{0,1950001,3300001,6950001,9000001,18000001,40000001},{0.05,0.1,0.2,0.23,0.33,0.4,0.45}))</f>
        <v/>
      </c>
      <c r="W3421" s="18">
        <f>IF(U3421&lt;0,0.9,0.9-V3421*1.021)</f>
        <v/>
      </c>
      <c r="X3421" s="16">
        <f>ROUNDDOWN(S3421*0.2/W3421+2000,0)</f>
        <v/>
      </c>
      <c r="Y3421" s="17">
        <f>IF(O3421&lt;=0,0,LOOKUP(O3421,{0,1950001,3300001,6950001,9000001,18000001,40000001},{0.05,0.1,0.2,0.23,0.33,0.4,0.45}))</f>
        <v/>
      </c>
    </row>
    <row r="3422">
      <c r="A3422" t="inlineStr">
        <is>
          <t>1万円刻み</t>
        </is>
      </c>
      <c r="B3422" s="16">
        <f>'3_1万円刻み'!$A$735</f>
        <v/>
      </c>
      <c r="C3422" t="n">
        <v>2026</v>
      </c>
      <c r="D3422" t="n">
        <v>0</v>
      </c>
      <c r="E3422" t="n">
        <v>0</v>
      </c>
      <c r="F3422" t="n">
        <v>0</v>
      </c>
      <c r="G3422" s="16">
        <f>ROUND(MIN(B3422/12,650000)*12*0.0915+MIN(B3422/12,1390000)*12*(0.0504+0)+B3422*0.005,0)</f>
        <v/>
      </c>
      <c r="H3422" t="n">
        <v>0</v>
      </c>
      <c r="I3422" t="n">
        <v>0</v>
      </c>
      <c r="J3422" s="16">
        <f>IF(C3422=2026,IF(B3422&lt;741000,0,IF(B3422&lt;2191000,B3422-740000,IF(B3422&lt;2193000,1451000,IF(B3422&lt;2196000,1453000,IF(B3422&lt;2200000,1456000,IF(B3422&lt;3600000,ROUNDDOWN(B3422/4,-3)*2.8-80000,IF(B3422&lt;6600000,ROUNDDOWN(B3422/4,-3)*3.2-440000,IF(B3422&lt;8500000,ROUNDDOWN(B3422*0.9,0)-1100000,B3422-1950000)))))))),IF(B3422&lt;651000,0,IF(B3422&lt;1900000,B3422-650000,IF(B3422&lt;3600000,ROUNDDOWN(B3422/4,-3)*2.8-80000,IF(B3422&lt;6600000,ROUNDDOWN(B3422/4,-3)*3.2-440000,IF(B3422&lt;8500000,ROUNDDOWN(B3422*0.9,0)-1100000,B3422-1950000))))))</f>
        <v/>
      </c>
      <c r="K3422" s="16">
        <f>IF(J3422&gt;23500000,NA(),IF(C3422=2026,IF(J3422&lt;=4890000,1040000,IF(J3422&lt;=6550000,670000,620000)),IF(J3422&lt;=1320000,950000,IF(J3422&lt;=3360000,880000,IF(J3422&lt;=4890000,680000,IF(J3422&lt;=6550000,630000,580000))))))</f>
        <v/>
      </c>
      <c r="L3422" s="16">
        <f>IF(D3422=1,IF(J3422&lt;=9000000,380000,IF(J3422&lt;=9500000,260000,IF(J3422&lt;=10000000,130000,0))),0)</f>
        <v/>
      </c>
      <c r="M3422" s="16">
        <f>IF(D3422=1,IF(J3422&lt;=9000000,330000,IF(J3422&lt;=9500000,220000,IF(J3422&lt;=10000000,110000,0))),0)</f>
        <v/>
      </c>
      <c r="N3422" s="16">
        <f>IF(D3422=1,IF(J3422&lt;=9000000,50000,IF(J3422&lt;=9500000,40000,IF(J3422&lt;=10000000,20000,0))),0)</f>
        <v/>
      </c>
      <c r="O3422" s="16">
        <f>MAX(0,ROUNDDOWN(J3422-G3422-K3422-L3422-E3422*380000-F3422*630000-H3422,-3))</f>
        <v/>
      </c>
      <c r="P3422" s="16">
        <f>MAX(0,ROUNDDOWN(J3422-G3422-430000-M3422-E3422*330000-F3422*450000-I3422,-3))</f>
        <v/>
      </c>
      <c r="Q3422" s="16">
        <f>50000+N3422+E3422*50000+F3422*180000</f>
        <v/>
      </c>
      <c r="R3422" s="16">
        <f>IF(P3422&lt;=2000000,MIN(Q3422,P3422),MAX(Q3422-(P3422-2000000),50000))*0.05</f>
        <v/>
      </c>
      <c r="S3422" s="16">
        <f>MAX(0,P3422*0.1-R3422)</f>
        <v/>
      </c>
      <c r="T3422" s="16">
        <f>Q3422+MAX(0,K3422-480000)</f>
        <v/>
      </c>
      <c r="U3422" s="16">
        <f>P3422-T3422</f>
        <v/>
      </c>
      <c r="V3422" s="17">
        <f>IF(U3422&lt;0,0,LOOKUP(U3422,{0,1950001,3300001,6950001,9000001,18000001,40000001},{0.05,0.1,0.2,0.23,0.33,0.4,0.45}))</f>
        <v/>
      </c>
      <c r="W3422" s="18">
        <f>IF(U3422&lt;0,0.9,0.9-V3422*1.021)</f>
        <v/>
      </c>
      <c r="X3422" s="16">
        <f>ROUNDDOWN(S3422*0.2/W3422+2000,0)</f>
        <v/>
      </c>
      <c r="Y3422" s="17">
        <f>IF(O3422&lt;=0,0,LOOKUP(O3422,{0,1950001,3300001,6950001,9000001,18000001,40000001},{0.05,0.1,0.2,0.23,0.33,0.4,0.45}))</f>
        <v/>
      </c>
    </row>
    <row r="3423">
      <c r="A3423" t="inlineStr">
        <is>
          <t>1万円刻み</t>
        </is>
      </c>
      <c r="B3423" s="16">
        <f>'3_1万円刻み'!$A$735</f>
        <v/>
      </c>
      <c r="C3423" t="n">
        <v>2025</v>
      </c>
      <c r="D3423" t="n">
        <v>1</v>
      </c>
      <c r="E3423" t="n">
        <v>0</v>
      </c>
      <c r="F3423" t="n">
        <v>0</v>
      </c>
      <c r="G3423" s="16">
        <f>ROUND(MIN(B3423/12,650000)*12*0.0915+MIN(B3423/12,1390000)*12*(0.0504+0)+B3423*0.005,0)</f>
        <v/>
      </c>
      <c r="H3423" t="n">
        <v>0</v>
      </c>
      <c r="I3423" t="n">
        <v>0</v>
      </c>
      <c r="J3423" s="16">
        <f>IF(C3423=2026,IF(B3423&lt;741000,0,IF(B3423&lt;2191000,B3423-740000,IF(B3423&lt;2193000,1451000,IF(B3423&lt;2196000,1453000,IF(B3423&lt;2200000,1456000,IF(B3423&lt;3600000,ROUNDDOWN(B3423/4,-3)*2.8-80000,IF(B3423&lt;6600000,ROUNDDOWN(B3423/4,-3)*3.2-440000,IF(B3423&lt;8500000,ROUNDDOWN(B3423*0.9,0)-1100000,B3423-1950000)))))))),IF(B3423&lt;651000,0,IF(B3423&lt;1900000,B3423-650000,IF(B3423&lt;3600000,ROUNDDOWN(B3423/4,-3)*2.8-80000,IF(B3423&lt;6600000,ROUNDDOWN(B3423/4,-3)*3.2-440000,IF(B3423&lt;8500000,ROUNDDOWN(B3423*0.9,0)-1100000,B3423-1950000))))))</f>
        <v/>
      </c>
      <c r="K3423" s="16">
        <f>IF(J3423&gt;23500000,NA(),IF(C3423=2026,IF(J3423&lt;=4890000,1040000,IF(J3423&lt;=6550000,670000,620000)),IF(J3423&lt;=1320000,950000,IF(J3423&lt;=3360000,880000,IF(J3423&lt;=4890000,680000,IF(J3423&lt;=6550000,630000,580000))))))</f>
        <v/>
      </c>
      <c r="L3423" s="16">
        <f>IF(D3423=1,IF(J3423&lt;=9000000,380000,IF(J3423&lt;=9500000,260000,IF(J3423&lt;=10000000,130000,0))),0)</f>
        <v/>
      </c>
      <c r="M3423" s="16">
        <f>IF(D3423=1,IF(J3423&lt;=9000000,330000,IF(J3423&lt;=9500000,220000,IF(J3423&lt;=10000000,110000,0))),0)</f>
        <v/>
      </c>
      <c r="N3423" s="16">
        <f>IF(D3423=1,IF(J3423&lt;=9000000,50000,IF(J3423&lt;=9500000,40000,IF(J3423&lt;=10000000,20000,0))),0)</f>
        <v/>
      </c>
      <c r="O3423" s="16">
        <f>MAX(0,ROUNDDOWN(J3423-G3423-K3423-L3423-E3423*380000-F3423*630000-H3423,-3))</f>
        <v/>
      </c>
      <c r="P3423" s="16">
        <f>MAX(0,ROUNDDOWN(J3423-G3423-430000-M3423-E3423*330000-F3423*450000-I3423,-3))</f>
        <v/>
      </c>
      <c r="Q3423" s="16">
        <f>50000+N3423+E3423*50000+F3423*180000</f>
        <v/>
      </c>
      <c r="R3423" s="16">
        <f>IF(P3423&lt;=2000000,MIN(Q3423,P3423),MAX(Q3423-(P3423-2000000),50000))*0.05</f>
        <v/>
      </c>
      <c r="S3423" s="16">
        <f>MAX(0,P3423*0.1-R3423)</f>
        <v/>
      </c>
      <c r="T3423" s="16">
        <f>Q3423+MAX(0,K3423-480000)</f>
        <v/>
      </c>
      <c r="U3423" s="16">
        <f>P3423-T3423</f>
        <v/>
      </c>
      <c r="V3423" s="17">
        <f>IF(U3423&lt;0,0,LOOKUP(U3423,{0,1950001,3300001,6950001,9000001,18000001,40000001},{0.05,0.1,0.2,0.23,0.33,0.4,0.45}))</f>
        <v/>
      </c>
      <c r="W3423" s="18">
        <f>IF(U3423&lt;0,0.9,0.9-V3423*1.021)</f>
        <v/>
      </c>
      <c r="X3423" s="16">
        <f>ROUNDDOWN(S3423*0.2/W3423+2000,0)</f>
        <v/>
      </c>
      <c r="Y3423" s="17">
        <f>IF(O3423&lt;=0,0,LOOKUP(O3423,{0,1950001,3300001,6950001,9000001,18000001,40000001},{0.05,0.1,0.2,0.23,0.33,0.4,0.45}))</f>
        <v/>
      </c>
    </row>
    <row r="3424">
      <c r="A3424" t="inlineStr">
        <is>
          <t>1万円刻み</t>
        </is>
      </c>
      <c r="B3424" s="16">
        <f>'3_1万円刻み'!$A$735</f>
        <v/>
      </c>
      <c r="C3424" t="n">
        <v>2026</v>
      </c>
      <c r="D3424" t="n">
        <v>1</v>
      </c>
      <c r="E3424" t="n">
        <v>0</v>
      </c>
      <c r="F3424" t="n">
        <v>0</v>
      </c>
      <c r="G3424" s="16">
        <f>ROUND(MIN(B3424/12,650000)*12*0.0915+MIN(B3424/12,1390000)*12*(0.0504+0)+B3424*0.005,0)</f>
        <v/>
      </c>
      <c r="H3424" t="n">
        <v>0</v>
      </c>
      <c r="I3424" t="n">
        <v>0</v>
      </c>
      <c r="J3424" s="16">
        <f>IF(C3424=2026,IF(B3424&lt;741000,0,IF(B3424&lt;2191000,B3424-740000,IF(B3424&lt;2193000,1451000,IF(B3424&lt;2196000,1453000,IF(B3424&lt;2200000,1456000,IF(B3424&lt;3600000,ROUNDDOWN(B3424/4,-3)*2.8-80000,IF(B3424&lt;6600000,ROUNDDOWN(B3424/4,-3)*3.2-440000,IF(B3424&lt;8500000,ROUNDDOWN(B3424*0.9,0)-1100000,B3424-1950000)))))))),IF(B3424&lt;651000,0,IF(B3424&lt;1900000,B3424-650000,IF(B3424&lt;3600000,ROUNDDOWN(B3424/4,-3)*2.8-80000,IF(B3424&lt;6600000,ROUNDDOWN(B3424/4,-3)*3.2-440000,IF(B3424&lt;8500000,ROUNDDOWN(B3424*0.9,0)-1100000,B3424-1950000))))))</f>
        <v/>
      </c>
      <c r="K3424" s="16">
        <f>IF(J3424&gt;23500000,NA(),IF(C3424=2026,IF(J3424&lt;=4890000,1040000,IF(J3424&lt;=6550000,670000,620000)),IF(J3424&lt;=1320000,950000,IF(J3424&lt;=3360000,880000,IF(J3424&lt;=4890000,680000,IF(J3424&lt;=6550000,630000,580000))))))</f>
        <v/>
      </c>
      <c r="L3424" s="16">
        <f>IF(D3424=1,IF(J3424&lt;=9000000,380000,IF(J3424&lt;=9500000,260000,IF(J3424&lt;=10000000,130000,0))),0)</f>
        <v/>
      </c>
      <c r="M3424" s="16">
        <f>IF(D3424=1,IF(J3424&lt;=9000000,330000,IF(J3424&lt;=9500000,220000,IF(J3424&lt;=10000000,110000,0))),0)</f>
        <v/>
      </c>
      <c r="N3424" s="16">
        <f>IF(D3424=1,IF(J3424&lt;=9000000,50000,IF(J3424&lt;=9500000,40000,IF(J3424&lt;=10000000,20000,0))),0)</f>
        <v/>
      </c>
      <c r="O3424" s="16">
        <f>MAX(0,ROUNDDOWN(J3424-G3424-K3424-L3424-E3424*380000-F3424*630000-H3424,-3))</f>
        <v/>
      </c>
      <c r="P3424" s="16">
        <f>MAX(0,ROUNDDOWN(J3424-G3424-430000-M3424-E3424*330000-F3424*450000-I3424,-3))</f>
        <v/>
      </c>
      <c r="Q3424" s="16">
        <f>50000+N3424+E3424*50000+F3424*180000</f>
        <v/>
      </c>
      <c r="R3424" s="16">
        <f>IF(P3424&lt;=2000000,MIN(Q3424,P3424),MAX(Q3424-(P3424-2000000),50000))*0.05</f>
        <v/>
      </c>
      <c r="S3424" s="16">
        <f>MAX(0,P3424*0.1-R3424)</f>
        <v/>
      </c>
      <c r="T3424" s="16">
        <f>Q3424+MAX(0,K3424-480000)</f>
        <v/>
      </c>
      <c r="U3424" s="16">
        <f>P3424-T3424</f>
        <v/>
      </c>
      <c r="V3424" s="17">
        <f>IF(U3424&lt;0,0,LOOKUP(U3424,{0,1950001,3300001,6950001,9000001,18000001,40000001},{0.05,0.1,0.2,0.23,0.33,0.4,0.45}))</f>
        <v/>
      </c>
      <c r="W3424" s="18">
        <f>IF(U3424&lt;0,0.9,0.9-V3424*1.021)</f>
        <v/>
      </c>
      <c r="X3424" s="16">
        <f>ROUNDDOWN(S3424*0.2/W3424+2000,0)</f>
        <v/>
      </c>
      <c r="Y3424" s="17">
        <f>IF(O3424&lt;=0,0,LOOKUP(O3424,{0,1950001,3300001,6950001,9000001,18000001,40000001},{0.05,0.1,0.2,0.23,0.33,0.4,0.45}))</f>
        <v/>
      </c>
    </row>
    <row r="3425">
      <c r="A3425" t="inlineStr">
        <is>
          <t>1万円刻み</t>
        </is>
      </c>
      <c r="B3425" s="16">
        <f>'3_1万円刻み'!$A$736</f>
        <v/>
      </c>
      <c r="C3425" t="n">
        <v>2025</v>
      </c>
      <c r="D3425" t="n">
        <v>0</v>
      </c>
      <c r="E3425" t="n">
        <v>0</v>
      </c>
      <c r="F3425" t="n">
        <v>0</v>
      </c>
      <c r="G3425" s="16">
        <f>ROUND(MIN(B3425/12,650000)*12*0.0915+MIN(B3425/12,1390000)*12*(0.0504+0)+B3425*0.005,0)</f>
        <v/>
      </c>
      <c r="H3425" t="n">
        <v>0</v>
      </c>
      <c r="I3425" t="n">
        <v>0</v>
      </c>
      <c r="J3425" s="16">
        <f>IF(C3425=2026,IF(B3425&lt;741000,0,IF(B3425&lt;2191000,B3425-740000,IF(B3425&lt;2193000,1451000,IF(B3425&lt;2196000,1453000,IF(B3425&lt;2200000,1456000,IF(B3425&lt;3600000,ROUNDDOWN(B3425/4,-3)*2.8-80000,IF(B3425&lt;6600000,ROUNDDOWN(B3425/4,-3)*3.2-440000,IF(B3425&lt;8500000,ROUNDDOWN(B3425*0.9,0)-1100000,B3425-1950000)))))))),IF(B3425&lt;651000,0,IF(B3425&lt;1900000,B3425-650000,IF(B3425&lt;3600000,ROUNDDOWN(B3425/4,-3)*2.8-80000,IF(B3425&lt;6600000,ROUNDDOWN(B3425/4,-3)*3.2-440000,IF(B3425&lt;8500000,ROUNDDOWN(B3425*0.9,0)-1100000,B3425-1950000))))))</f>
        <v/>
      </c>
      <c r="K3425" s="16">
        <f>IF(J3425&gt;23500000,NA(),IF(C3425=2026,IF(J3425&lt;=4890000,1040000,IF(J3425&lt;=6550000,670000,620000)),IF(J3425&lt;=1320000,950000,IF(J3425&lt;=3360000,880000,IF(J3425&lt;=4890000,680000,IF(J3425&lt;=6550000,630000,580000))))))</f>
        <v/>
      </c>
      <c r="L3425" s="16">
        <f>IF(D3425=1,IF(J3425&lt;=9000000,380000,IF(J3425&lt;=9500000,260000,IF(J3425&lt;=10000000,130000,0))),0)</f>
        <v/>
      </c>
      <c r="M3425" s="16">
        <f>IF(D3425=1,IF(J3425&lt;=9000000,330000,IF(J3425&lt;=9500000,220000,IF(J3425&lt;=10000000,110000,0))),0)</f>
        <v/>
      </c>
      <c r="N3425" s="16">
        <f>IF(D3425=1,IF(J3425&lt;=9000000,50000,IF(J3425&lt;=9500000,40000,IF(J3425&lt;=10000000,20000,0))),0)</f>
        <v/>
      </c>
      <c r="O3425" s="16">
        <f>MAX(0,ROUNDDOWN(J3425-G3425-K3425-L3425-E3425*380000-F3425*630000-H3425,-3))</f>
        <v/>
      </c>
      <c r="P3425" s="16">
        <f>MAX(0,ROUNDDOWN(J3425-G3425-430000-M3425-E3425*330000-F3425*450000-I3425,-3))</f>
        <v/>
      </c>
      <c r="Q3425" s="16">
        <f>50000+N3425+E3425*50000+F3425*180000</f>
        <v/>
      </c>
      <c r="R3425" s="16">
        <f>IF(P3425&lt;=2000000,MIN(Q3425,P3425),MAX(Q3425-(P3425-2000000),50000))*0.05</f>
        <v/>
      </c>
      <c r="S3425" s="16">
        <f>MAX(0,P3425*0.1-R3425)</f>
        <v/>
      </c>
      <c r="T3425" s="16">
        <f>Q3425+MAX(0,K3425-480000)</f>
        <v/>
      </c>
      <c r="U3425" s="16">
        <f>P3425-T3425</f>
        <v/>
      </c>
      <c r="V3425" s="17">
        <f>IF(U3425&lt;0,0,LOOKUP(U3425,{0,1950001,3300001,6950001,9000001,18000001,40000001},{0.05,0.1,0.2,0.23,0.33,0.4,0.45}))</f>
        <v/>
      </c>
      <c r="W3425" s="18">
        <f>IF(U3425&lt;0,0.9,0.9-V3425*1.021)</f>
        <v/>
      </c>
      <c r="X3425" s="16">
        <f>ROUNDDOWN(S3425*0.2/W3425+2000,0)</f>
        <v/>
      </c>
      <c r="Y3425" s="17">
        <f>IF(O3425&lt;=0,0,LOOKUP(O3425,{0,1950001,3300001,6950001,9000001,18000001,40000001},{0.05,0.1,0.2,0.23,0.33,0.4,0.45}))</f>
        <v/>
      </c>
    </row>
    <row r="3426">
      <c r="A3426" t="inlineStr">
        <is>
          <t>1万円刻み</t>
        </is>
      </c>
      <c r="B3426" s="16">
        <f>'3_1万円刻み'!$A$736</f>
        <v/>
      </c>
      <c r="C3426" t="n">
        <v>2026</v>
      </c>
      <c r="D3426" t="n">
        <v>0</v>
      </c>
      <c r="E3426" t="n">
        <v>0</v>
      </c>
      <c r="F3426" t="n">
        <v>0</v>
      </c>
      <c r="G3426" s="16">
        <f>ROUND(MIN(B3426/12,650000)*12*0.0915+MIN(B3426/12,1390000)*12*(0.0504+0)+B3426*0.005,0)</f>
        <v/>
      </c>
      <c r="H3426" t="n">
        <v>0</v>
      </c>
      <c r="I3426" t="n">
        <v>0</v>
      </c>
      <c r="J3426" s="16">
        <f>IF(C3426=2026,IF(B3426&lt;741000,0,IF(B3426&lt;2191000,B3426-740000,IF(B3426&lt;2193000,1451000,IF(B3426&lt;2196000,1453000,IF(B3426&lt;2200000,1456000,IF(B3426&lt;3600000,ROUNDDOWN(B3426/4,-3)*2.8-80000,IF(B3426&lt;6600000,ROUNDDOWN(B3426/4,-3)*3.2-440000,IF(B3426&lt;8500000,ROUNDDOWN(B3426*0.9,0)-1100000,B3426-1950000)))))))),IF(B3426&lt;651000,0,IF(B3426&lt;1900000,B3426-650000,IF(B3426&lt;3600000,ROUNDDOWN(B3426/4,-3)*2.8-80000,IF(B3426&lt;6600000,ROUNDDOWN(B3426/4,-3)*3.2-440000,IF(B3426&lt;8500000,ROUNDDOWN(B3426*0.9,0)-1100000,B3426-1950000))))))</f>
        <v/>
      </c>
      <c r="K3426" s="16">
        <f>IF(J3426&gt;23500000,NA(),IF(C3426=2026,IF(J3426&lt;=4890000,1040000,IF(J3426&lt;=6550000,670000,620000)),IF(J3426&lt;=1320000,950000,IF(J3426&lt;=3360000,880000,IF(J3426&lt;=4890000,680000,IF(J3426&lt;=6550000,630000,580000))))))</f>
        <v/>
      </c>
      <c r="L3426" s="16">
        <f>IF(D3426=1,IF(J3426&lt;=9000000,380000,IF(J3426&lt;=9500000,260000,IF(J3426&lt;=10000000,130000,0))),0)</f>
        <v/>
      </c>
      <c r="M3426" s="16">
        <f>IF(D3426=1,IF(J3426&lt;=9000000,330000,IF(J3426&lt;=9500000,220000,IF(J3426&lt;=10000000,110000,0))),0)</f>
        <v/>
      </c>
      <c r="N3426" s="16">
        <f>IF(D3426=1,IF(J3426&lt;=9000000,50000,IF(J3426&lt;=9500000,40000,IF(J3426&lt;=10000000,20000,0))),0)</f>
        <v/>
      </c>
      <c r="O3426" s="16">
        <f>MAX(0,ROUNDDOWN(J3426-G3426-K3426-L3426-E3426*380000-F3426*630000-H3426,-3))</f>
        <v/>
      </c>
      <c r="P3426" s="16">
        <f>MAX(0,ROUNDDOWN(J3426-G3426-430000-M3426-E3426*330000-F3426*450000-I3426,-3))</f>
        <v/>
      </c>
      <c r="Q3426" s="16">
        <f>50000+N3426+E3426*50000+F3426*180000</f>
        <v/>
      </c>
      <c r="R3426" s="16">
        <f>IF(P3426&lt;=2000000,MIN(Q3426,P3426),MAX(Q3426-(P3426-2000000),50000))*0.05</f>
        <v/>
      </c>
      <c r="S3426" s="16">
        <f>MAX(0,P3426*0.1-R3426)</f>
        <v/>
      </c>
      <c r="T3426" s="16">
        <f>Q3426+MAX(0,K3426-480000)</f>
        <v/>
      </c>
      <c r="U3426" s="16">
        <f>P3426-T3426</f>
        <v/>
      </c>
      <c r="V3426" s="17">
        <f>IF(U3426&lt;0,0,LOOKUP(U3426,{0,1950001,3300001,6950001,9000001,18000001,40000001},{0.05,0.1,0.2,0.23,0.33,0.4,0.45}))</f>
        <v/>
      </c>
      <c r="W3426" s="18">
        <f>IF(U3426&lt;0,0.9,0.9-V3426*1.021)</f>
        <v/>
      </c>
      <c r="X3426" s="16">
        <f>ROUNDDOWN(S3426*0.2/W3426+2000,0)</f>
        <v/>
      </c>
      <c r="Y3426" s="17">
        <f>IF(O3426&lt;=0,0,LOOKUP(O3426,{0,1950001,3300001,6950001,9000001,18000001,40000001},{0.05,0.1,0.2,0.23,0.33,0.4,0.45}))</f>
        <v/>
      </c>
    </row>
    <row r="3427">
      <c r="A3427" t="inlineStr">
        <is>
          <t>1万円刻み</t>
        </is>
      </c>
      <c r="B3427" s="16">
        <f>'3_1万円刻み'!$A$736</f>
        <v/>
      </c>
      <c r="C3427" t="n">
        <v>2025</v>
      </c>
      <c r="D3427" t="n">
        <v>1</v>
      </c>
      <c r="E3427" t="n">
        <v>0</v>
      </c>
      <c r="F3427" t="n">
        <v>0</v>
      </c>
      <c r="G3427" s="16">
        <f>ROUND(MIN(B3427/12,650000)*12*0.0915+MIN(B3427/12,1390000)*12*(0.0504+0)+B3427*0.005,0)</f>
        <v/>
      </c>
      <c r="H3427" t="n">
        <v>0</v>
      </c>
      <c r="I3427" t="n">
        <v>0</v>
      </c>
      <c r="J3427" s="16">
        <f>IF(C3427=2026,IF(B3427&lt;741000,0,IF(B3427&lt;2191000,B3427-740000,IF(B3427&lt;2193000,1451000,IF(B3427&lt;2196000,1453000,IF(B3427&lt;2200000,1456000,IF(B3427&lt;3600000,ROUNDDOWN(B3427/4,-3)*2.8-80000,IF(B3427&lt;6600000,ROUNDDOWN(B3427/4,-3)*3.2-440000,IF(B3427&lt;8500000,ROUNDDOWN(B3427*0.9,0)-1100000,B3427-1950000)))))))),IF(B3427&lt;651000,0,IF(B3427&lt;1900000,B3427-650000,IF(B3427&lt;3600000,ROUNDDOWN(B3427/4,-3)*2.8-80000,IF(B3427&lt;6600000,ROUNDDOWN(B3427/4,-3)*3.2-440000,IF(B3427&lt;8500000,ROUNDDOWN(B3427*0.9,0)-1100000,B3427-1950000))))))</f>
        <v/>
      </c>
      <c r="K3427" s="16">
        <f>IF(J3427&gt;23500000,NA(),IF(C3427=2026,IF(J3427&lt;=4890000,1040000,IF(J3427&lt;=6550000,670000,620000)),IF(J3427&lt;=1320000,950000,IF(J3427&lt;=3360000,880000,IF(J3427&lt;=4890000,680000,IF(J3427&lt;=6550000,630000,580000))))))</f>
        <v/>
      </c>
      <c r="L3427" s="16">
        <f>IF(D3427=1,IF(J3427&lt;=9000000,380000,IF(J3427&lt;=9500000,260000,IF(J3427&lt;=10000000,130000,0))),0)</f>
        <v/>
      </c>
      <c r="M3427" s="16">
        <f>IF(D3427=1,IF(J3427&lt;=9000000,330000,IF(J3427&lt;=9500000,220000,IF(J3427&lt;=10000000,110000,0))),0)</f>
        <v/>
      </c>
      <c r="N3427" s="16">
        <f>IF(D3427=1,IF(J3427&lt;=9000000,50000,IF(J3427&lt;=9500000,40000,IF(J3427&lt;=10000000,20000,0))),0)</f>
        <v/>
      </c>
      <c r="O3427" s="16">
        <f>MAX(0,ROUNDDOWN(J3427-G3427-K3427-L3427-E3427*380000-F3427*630000-H3427,-3))</f>
        <v/>
      </c>
      <c r="P3427" s="16">
        <f>MAX(0,ROUNDDOWN(J3427-G3427-430000-M3427-E3427*330000-F3427*450000-I3427,-3))</f>
        <v/>
      </c>
      <c r="Q3427" s="16">
        <f>50000+N3427+E3427*50000+F3427*180000</f>
        <v/>
      </c>
      <c r="R3427" s="16">
        <f>IF(P3427&lt;=2000000,MIN(Q3427,P3427),MAX(Q3427-(P3427-2000000),50000))*0.05</f>
        <v/>
      </c>
      <c r="S3427" s="16">
        <f>MAX(0,P3427*0.1-R3427)</f>
        <v/>
      </c>
      <c r="T3427" s="16">
        <f>Q3427+MAX(0,K3427-480000)</f>
        <v/>
      </c>
      <c r="U3427" s="16">
        <f>P3427-T3427</f>
        <v/>
      </c>
      <c r="V3427" s="17">
        <f>IF(U3427&lt;0,0,LOOKUP(U3427,{0,1950001,3300001,6950001,9000001,18000001,40000001},{0.05,0.1,0.2,0.23,0.33,0.4,0.45}))</f>
        <v/>
      </c>
      <c r="W3427" s="18">
        <f>IF(U3427&lt;0,0.9,0.9-V3427*1.021)</f>
        <v/>
      </c>
      <c r="X3427" s="16">
        <f>ROUNDDOWN(S3427*0.2/W3427+2000,0)</f>
        <v/>
      </c>
      <c r="Y3427" s="17">
        <f>IF(O3427&lt;=0,0,LOOKUP(O3427,{0,1950001,3300001,6950001,9000001,18000001,40000001},{0.05,0.1,0.2,0.23,0.33,0.4,0.45}))</f>
        <v/>
      </c>
    </row>
    <row r="3428">
      <c r="A3428" t="inlineStr">
        <is>
          <t>1万円刻み</t>
        </is>
      </c>
      <c r="B3428" s="16">
        <f>'3_1万円刻み'!$A$736</f>
        <v/>
      </c>
      <c r="C3428" t="n">
        <v>2026</v>
      </c>
      <c r="D3428" t="n">
        <v>1</v>
      </c>
      <c r="E3428" t="n">
        <v>0</v>
      </c>
      <c r="F3428" t="n">
        <v>0</v>
      </c>
      <c r="G3428" s="16">
        <f>ROUND(MIN(B3428/12,650000)*12*0.0915+MIN(B3428/12,1390000)*12*(0.0504+0)+B3428*0.005,0)</f>
        <v/>
      </c>
      <c r="H3428" t="n">
        <v>0</v>
      </c>
      <c r="I3428" t="n">
        <v>0</v>
      </c>
      <c r="J3428" s="16">
        <f>IF(C3428=2026,IF(B3428&lt;741000,0,IF(B3428&lt;2191000,B3428-740000,IF(B3428&lt;2193000,1451000,IF(B3428&lt;2196000,1453000,IF(B3428&lt;2200000,1456000,IF(B3428&lt;3600000,ROUNDDOWN(B3428/4,-3)*2.8-80000,IF(B3428&lt;6600000,ROUNDDOWN(B3428/4,-3)*3.2-440000,IF(B3428&lt;8500000,ROUNDDOWN(B3428*0.9,0)-1100000,B3428-1950000)))))))),IF(B3428&lt;651000,0,IF(B3428&lt;1900000,B3428-650000,IF(B3428&lt;3600000,ROUNDDOWN(B3428/4,-3)*2.8-80000,IF(B3428&lt;6600000,ROUNDDOWN(B3428/4,-3)*3.2-440000,IF(B3428&lt;8500000,ROUNDDOWN(B3428*0.9,0)-1100000,B3428-1950000))))))</f>
        <v/>
      </c>
      <c r="K3428" s="16">
        <f>IF(J3428&gt;23500000,NA(),IF(C3428=2026,IF(J3428&lt;=4890000,1040000,IF(J3428&lt;=6550000,670000,620000)),IF(J3428&lt;=1320000,950000,IF(J3428&lt;=3360000,880000,IF(J3428&lt;=4890000,680000,IF(J3428&lt;=6550000,630000,580000))))))</f>
        <v/>
      </c>
      <c r="L3428" s="16">
        <f>IF(D3428=1,IF(J3428&lt;=9000000,380000,IF(J3428&lt;=9500000,260000,IF(J3428&lt;=10000000,130000,0))),0)</f>
        <v/>
      </c>
      <c r="M3428" s="16">
        <f>IF(D3428=1,IF(J3428&lt;=9000000,330000,IF(J3428&lt;=9500000,220000,IF(J3428&lt;=10000000,110000,0))),0)</f>
        <v/>
      </c>
      <c r="N3428" s="16">
        <f>IF(D3428=1,IF(J3428&lt;=9000000,50000,IF(J3428&lt;=9500000,40000,IF(J3428&lt;=10000000,20000,0))),0)</f>
        <v/>
      </c>
      <c r="O3428" s="16">
        <f>MAX(0,ROUNDDOWN(J3428-G3428-K3428-L3428-E3428*380000-F3428*630000-H3428,-3))</f>
        <v/>
      </c>
      <c r="P3428" s="16">
        <f>MAX(0,ROUNDDOWN(J3428-G3428-430000-M3428-E3428*330000-F3428*450000-I3428,-3))</f>
        <v/>
      </c>
      <c r="Q3428" s="16">
        <f>50000+N3428+E3428*50000+F3428*180000</f>
        <v/>
      </c>
      <c r="R3428" s="16">
        <f>IF(P3428&lt;=2000000,MIN(Q3428,P3428),MAX(Q3428-(P3428-2000000),50000))*0.05</f>
        <v/>
      </c>
      <c r="S3428" s="16">
        <f>MAX(0,P3428*0.1-R3428)</f>
        <v/>
      </c>
      <c r="T3428" s="16">
        <f>Q3428+MAX(0,K3428-480000)</f>
        <v/>
      </c>
      <c r="U3428" s="16">
        <f>P3428-T3428</f>
        <v/>
      </c>
      <c r="V3428" s="17">
        <f>IF(U3428&lt;0,0,LOOKUP(U3428,{0,1950001,3300001,6950001,9000001,18000001,40000001},{0.05,0.1,0.2,0.23,0.33,0.4,0.45}))</f>
        <v/>
      </c>
      <c r="W3428" s="18">
        <f>IF(U3428&lt;0,0.9,0.9-V3428*1.021)</f>
        <v/>
      </c>
      <c r="X3428" s="16">
        <f>ROUNDDOWN(S3428*0.2/W3428+2000,0)</f>
        <v/>
      </c>
      <c r="Y3428" s="17">
        <f>IF(O3428&lt;=0,0,LOOKUP(O3428,{0,1950001,3300001,6950001,9000001,18000001,40000001},{0.05,0.1,0.2,0.23,0.33,0.4,0.45}))</f>
        <v/>
      </c>
    </row>
    <row r="3429">
      <c r="A3429" t="inlineStr">
        <is>
          <t>1万円刻み</t>
        </is>
      </c>
      <c r="B3429" s="16">
        <f>'3_1万円刻み'!$A$737</f>
        <v/>
      </c>
      <c r="C3429" t="n">
        <v>2025</v>
      </c>
      <c r="D3429" t="n">
        <v>0</v>
      </c>
      <c r="E3429" t="n">
        <v>0</v>
      </c>
      <c r="F3429" t="n">
        <v>0</v>
      </c>
      <c r="G3429" s="16">
        <f>ROUND(MIN(B3429/12,650000)*12*0.0915+MIN(B3429/12,1390000)*12*(0.0504+0)+B3429*0.005,0)</f>
        <v/>
      </c>
      <c r="H3429" t="n">
        <v>0</v>
      </c>
      <c r="I3429" t="n">
        <v>0</v>
      </c>
      <c r="J3429" s="16">
        <f>IF(C3429=2026,IF(B3429&lt;741000,0,IF(B3429&lt;2191000,B3429-740000,IF(B3429&lt;2193000,1451000,IF(B3429&lt;2196000,1453000,IF(B3429&lt;2200000,1456000,IF(B3429&lt;3600000,ROUNDDOWN(B3429/4,-3)*2.8-80000,IF(B3429&lt;6600000,ROUNDDOWN(B3429/4,-3)*3.2-440000,IF(B3429&lt;8500000,ROUNDDOWN(B3429*0.9,0)-1100000,B3429-1950000)))))))),IF(B3429&lt;651000,0,IF(B3429&lt;1900000,B3429-650000,IF(B3429&lt;3600000,ROUNDDOWN(B3429/4,-3)*2.8-80000,IF(B3429&lt;6600000,ROUNDDOWN(B3429/4,-3)*3.2-440000,IF(B3429&lt;8500000,ROUNDDOWN(B3429*0.9,0)-1100000,B3429-1950000))))))</f>
        <v/>
      </c>
      <c r="K3429" s="16">
        <f>IF(J3429&gt;23500000,NA(),IF(C3429=2026,IF(J3429&lt;=4890000,1040000,IF(J3429&lt;=6550000,670000,620000)),IF(J3429&lt;=1320000,950000,IF(J3429&lt;=3360000,880000,IF(J3429&lt;=4890000,680000,IF(J3429&lt;=6550000,630000,580000))))))</f>
        <v/>
      </c>
      <c r="L3429" s="16">
        <f>IF(D3429=1,IF(J3429&lt;=9000000,380000,IF(J3429&lt;=9500000,260000,IF(J3429&lt;=10000000,130000,0))),0)</f>
        <v/>
      </c>
      <c r="M3429" s="16">
        <f>IF(D3429=1,IF(J3429&lt;=9000000,330000,IF(J3429&lt;=9500000,220000,IF(J3429&lt;=10000000,110000,0))),0)</f>
        <v/>
      </c>
      <c r="N3429" s="16">
        <f>IF(D3429=1,IF(J3429&lt;=9000000,50000,IF(J3429&lt;=9500000,40000,IF(J3429&lt;=10000000,20000,0))),0)</f>
        <v/>
      </c>
      <c r="O3429" s="16">
        <f>MAX(0,ROUNDDOWN(J3429-G3429-K3429-L3429-E3429*380000-F3429*630000-H3429,-3))</f>
        <v/>
      </c>
      <c r="P3429" s="16">
        <f>MAX(0,ROUNDDOWN(J3429-G3429-430000-M3429-E3429*330000-F3429*450000-I3429,-3))</f>
        <v/>
      </c>
      <c r="Q3429" s="16">
        <f>50000+N3429+E3429*50000+F3429*180000</f>
        <v/>
      </c>
      <c r="R3429" s="16">
        <f>IF(P3429&lt;=2000000,MIN(Q3429,P3429),MAX(Q3429-(P3429-2000000),50000))*0.05</f>
        <v/>
      </c>
      <c r="S3429" s="16">
        <f>MAX(0,P3429*0.1-R3429)</f>
        <v/>
      </c>
      <c r="T3429" s="16">
        <f>Q3429+MAX(0,K3429-480000)</f>
        <v/>
      </c>
      <c r="U3429" s="16">
        <f>P3429-T3429</f>
        <v/>
      </c>
      <c r="V3429" s="17">
        <f>IF(U3429&lt;0,0,LOOKUP(U3429,{0,1950001,3300001,6950001,9000001,18000001,40000001},{0.05,0.1,0.2,0.23,0.33,0.4,0.45}))</f>
        <v/>
      </c>
      <c r="W3429" s="18">
        <f>IF(U3429&lt;0,0.9,0.9-V3429*1.021)</f>
        <v/>
      </c>
      <c r="X3429" s="16">
        <f>ROUNDDOWN(S3429*0.2/W3429+2000,0)</f>
        <v/>
      </c>
      <c r="Y3429" s="17">
        <f>IF(O3429&lt;=0,0,LOOKUP(O3429,{0,1950001,3300001,6950001,9000001,18000001,40000001},{0.05,0.1,0.2,0.23,0.33,0.4,0.45}))</f>
        <v/>
      </c>
    </row>
    <row r="3430">
      <c r="A3430" t="inlineStr">
        <is>
          <t>1万円刻み</t>
        </is>
      </c>
      <c r="B3430" s="16">
        <f>'3_1万円刻み'!$A$737</f>
        <v/>
      </c>
      <c r="C3430" t="n">
        <v>2026</v>
      </c>
      <c r="D3430" t="n">
        <v>0</v>
      </c>
      <c r="E3430" t="n">
        <v>0</v>
      </c>
      <c r="F3430" t="n">
        <v>0</v>
      </c>
      <c r="G3430" s="16">
        <f>ROUND(MIN(B3430/12,650000)*12*0.0915+MIN(B3430/12,1390000)*12*(0.0504+0)+B3430*0.005,0)</f>
        <v/>
      </c>
      <c r="H3430" t="n">
        <v>0</v>
      </c>
      <c r="I3430" t="n">
        <v>0</v>
      </c>
      <c r="J3430" s="16">
        <f>IF(C3430=2026,IF(B3430&lt;741000,0,IF(B3430&lt;2191000,B3430-740000,IF(B3430&lt;2193000,1451000,IF(B3430&lt;2196000,1453000,IF(B3430&lt;2200000,1456000,IF(B3430&lt;3600000,ROUNDDOWN(B3430/4,-3)*2.8-80000,IF(B3430&lt;6600000,ROUNDDOWN(B3430/4,-3)*3.2-440000,IF(B3430&lt;8500000,ROUNDDOWN(B3430*0.9,0)-1100000,B3430-1950000)))))))),IF(B3430&lt;651000,0,IF(B3430&lt;1900000,B3430-650000,IF(B3430&lt;3600000,ROUNDDOWN(B3430/4,-3)*2.8-80000,IF(B3430&lt;6600000,ROUNDDOWN(B3430/4,-3)*3.2-440000,IF(B3430&lt;8500000,ROUNDDOWN(B3430*0.9,0)-1100000,B3430-1950000))))))</f>
        <v/>
      </c>
      <c r="K3430" s="16">
        <f>IF(J3430&gt;23500000,NA(),IF(C3430=2026,IF(J3430&lt;=4890000,1040000,IF(J3430&lt;=6550000,670000,620000)),IF(J3430&lt;=1320000,950000,IF(J3430&lt;=3360000,880000,IF(J3430&lt;=4890000,680000,IF(J3430&lt;=6550000,630000,580000))))))</f>
        <v/>
      </c>
      <c r="L3430" s="16">
        <f>IF(D3430=1,IF(J3430&lt;=9000000,380000,IF(J3430&lt;=9500000,260000,IF(J3430&lt;=10000000,130000,0))),0)</f>
        <v/>
      </c>
      <c r="M3430" s="16">
        <f>IF(D3430=1,IF(J3430&lt;=9000000,330000,IF(J3430&lt;=9500000,220000,IF(J3430&lt;=10000000,110000,0))),0)</f>
        <v/>
      </c>
      <c r="N3430" s="16">
        <f>IF(D3430=1,IF(J3430&lt;=9000000,50000,IF(J3430&lt;=9500000,40000,IF(J3430&lt;=10000000,20000,0))),0)</f>
        <v/>
      </c>
      <c r="O3430" s="16">
        <f>MAX(0,ROUNDDOWN(J3430-G3430-K3430-L3430-E3430*380000-F3430*630000-H3430,-3))</f>
        <v/>
      </c>
      <c r="P3430" s="16">
        <f>MAX(0,ROUNDDOWN(J3430-G3430-430000-M3430-E3430*330000-F3430*450000-I3430,-3))</f>
        <v/>
      </c>
      <c r="Q3430" s="16">
        <f>50000+N3430+E3430*50000+F3430*180000</f>
        <v/>
      </c>
      <c r="R3430" s="16">
        <f>IF(P3430&lt;=2000000,MIN(Q3430,P3430),MAX(Q3430-(P3430-2000000),50000))*0.05</f>
        <v/>
      </c>
      <c r="S3430" s="16">
        <f>MAX(0,P3430*0.1-R3430)</f>
        <v/>
      </c>
      <c r="T3430" s="16">
        <f>Q3430+MAX(0,K3430-480000)</f>
        <v/>
      </c>
      <c r="U3430" s="16">
        <f>P3430-T3430</f>
        <v/>
      </c>
      <c r="V3430" s="17">
        <f>IF(U3430&lt;0,0,LOOKUP(U3430,{0,1950001,3300001,6950001,9000001,18000001,40000001},{0.05,0.1,0.2,0.23,0.33,0.4,0.45}))</f>
        <v/>
      </c>
      <c r="W3430" s="18">
        <f>IF(U3430&lt;0,0.9,0.9-V3430*1.021)</f>
        <v/>
      </c>
      <c r="X3430" s="16">
        <f>ROUNDDOWN(S3430*0.2/W3430+2000,0)</f>
        <v/>
      </c>
      <c r="Y3430" s="17">
        <f>IF(O3430&lt;=0,0,LOOKUP(O3430,{0,1950001,3300001,6950001,9000001,18000001,40000001},{0.05,0.1,0.2,0.23,0.33,0.4,0.45}))</f>
        <v/>
      </c>
    </row>
    <row r="3431">
      <c r="A3431" t="inlineStr">
        <is>
          <t>1万円刻み</t>
        </is>
      </c>
      <c r="B3431" s="16">
        <f>'3_1万円刻み'!$A$737</f>
        <v/>
      </c>
      <c r="C3431" t="n">
        <v>2025</v>
      </c>
      <c r="D3431" t="n">
        <v>1</v>
      </c>
      <c r="E3431" t="n">
        <v>0</v>
      </c>
      <c r="F3431" t="n">
        <v>0</v>
      </c>
      <c r="G3431" s="16">
        <f>ROUND(MIN(B3431/12,650000)*12*0.0915+MIN(B3431/12,1390000)*12*(0.0504+0)+B3431*0.005,0)</f>
        <v/>
      </c>
      <c r="H3431" t="n">
        <v>0</v>
      </c>
      <c r="I3431" t="n">
        <v>0</v>
      </c>
      <c r="J3431" s="16">
        <f>IF(C3431=2026,IF(B3431&lt;741000,0,IF(B3431&lt;2191000,B3431-740000,IF(B3431&lt;2193000,1451000,IF(B3431&lt;2196000,1453000,IF(B3431&lt;2200000,1456000,IF(B3431&lt;3600000,ROUNDDOWN(B3431/4,-3)*2.8-80000,IF(B3431&lt;6600000,ROUNDDOWN(B3431/4,-3)*3.2-440000,IF(B3431&lt;8500000,ROUNDDOWN(B3431*0.9,0)-1100000,B3431-1950000)))))))),IF(B3431&lt;651000,0,IF(B3431&lt;1900000,B3431-650000,IF(B3431&lt;3600000,ROUNDDOWN(B3431/4,-3)*2.8-80000,IF(B3431&lt;6600000,ROUNDDOWN(B3431/4,-3)*3.2-440000,IF(B3431&lt;8500000,ROUNDDOWN(B3431*0.9,0)-1100000,B3431-1950000))))))</f>
        <v/>
      </c>
      <c r="K3431" s="16">
        <f>IF(J3431&gt;23500000,NA(),IF(C3431=2026,IF(J3431&lt;=4890000,1040000,IF(J3431&lt;=6550000,670000,620000)),IF(J3431&lt;=1320000,950000,IF(J3431&lt;=3360000,880000,IF(J3431&lt;=4890000,680000,IF(J3431&lt;=6550000,630000,580000))))))</f>
        <v/>
      </c>
      <c r="L3431" s="16">
        <f>IF(D3431=1,IF(J3431&lt;=9000000,380000,IF(J3431&lt;=9500000,260000,IF(J3431&lt;=10000000,130000,0))),0)</f>
        <v/>
      </c>
      <c r="M3431" s="16">
        <f>IF(D3431=1,IF(J3431&lt;=9000000,330000,IF(J3431&lt;=9500000,220000,IF(J3431&lt;=10000000,110000,0))),0)</f>
        <v/>
      </c>
      <c r="N3431" s="16">
        <f>IF(D3431=1,IF(J3431&lt;=9000000,50000,IF(J3431&lt;=9500000,40000,IF(J3431&lt;=10000000,20000,0))),0)</f>
        <v/>
      </c>
      <c r="O3431" s="16">
        <f>MAX(0,ROUNDDOWN(J3431-G3431-K3431-L3431-E3431*380000-F3431*630000-H3431,-3))</f>
        <v/>
      </c>
      <c r="P3431" s="16">
        <f>MAX(0,ROUNDDOWN(J3431-G3431-430000-M3431-E3431*330000-F3431*450000-I3431,-3))</f>
        <v/>
      </c>
      <c r="Q3431" s="16">
        <f>50000+N3431+E3431*50000+F3431*180000</f>
        <v/>
      </c>
      <c r="R3431" s="16">
        <f>IF(P3431&lt;=2000000,MIN(Q3431,P3431),MAX(Q3431-(P3431-2000000),50000))*0.05</f>
        <v/>
      </c>
      <c r="S3431" s="16">
        <f>MAX(0,P3431*0.1-R3431)</f>
        <v/>
      </c>
      <c r="T3431" s="16">
        <f>Q3431+MAX(0,K3431-480000)</f>
        <v/>
      </c>
      <c r="U3431" s="16">
        <f>P3431-T3431</f>
        <v/>
      </c>
      <c r="V3431" s="17">
        <f>IF(U3431&lt;0,0,LOOKUP(U3431,{0,1950001,3300001,6950001,9000001,18000001,40000001},{0.05,0.1,0.2,0.23,0.33,0.4,0.45}))</f>
        <v/>
      </c>
      <c r="W3431" s="18">
        <f>IF(U3431&lt;0,0.9,0.9-V3431*1.021)</f>
        <v/>
      </c>
      <c r="X3431" s="16">
        <f>ROUNDDOWN(S3431*0.2/W3431+2000,0)</f>
        <v/>
      </c>
      <c r="Y3431" s="17">
        <f>IF(O3431&lt;=0,0,LOOKUP(O3431,{0,1950001,3300001,6950001,9000001,18000001,40000001},{0.05,0.1,0.2,0.23,0.33,0.4,0.45}))</f>
        <v/>
      </c>
    </row>
    <row r="3432">
      <c r="A3432" t="inlineStr">
        <is>
          <t>1万円刻み</t>
        </is>
      </c>
      <c r="B3432" s="16">
        <f>'3_1万円刻み'!$A$737</f>
        <v/>
      </c>
      <c r="C3432" t="n">
        <v>2026</v>
      </c>
      <c r="D3432" t="n">
        <v>1</v>
      </c>
      <c r="E3432" t="n">
        <v>0</v>
      </c>
      <c r="F3432" t="n">
        <v>0</v>
      </c>
      <c r="G3432" s="16">
        <f>ROUND(MIN(B3432/12,650000)*12*0.0915+MIN(B3432/12,1390000)*12*(0.0504+0)+B3432*0.005,0)</f>
        <v/>
      </c>
      <c r="H3432" t="n">
        <v>0</v>
      </c>
      <c r="I3432" t="n">
        <v>0</v>
      </c>
      <c r="J3432" s="16">
        <f>IF(C3432=2026,IF(B3432&lt;741000,0,IF(B3432&lt;2191000,B3432-740000,IF(B3432&lt;2193000,1451000,IF(B3432&lt;2196000,1453000,IF(B3432&lt;2200000,1456000,IF(B3432&lt;3600000,ROUNDDOWN(B3432/4,-3)*2.8-80000,IF(B3432&lt;6600000,ROUNDDOWN(B3432/4,-3)*3.2-440000,IF(B3432&lt;8500000,ROUNDDOWN(B3432*0.9,0)-1100000,B3432-1950000)))))))),IF(B3432&lt;651000,0,IF(B3432&lt;1900000,B3432-650000,IF(B3432&lt;3600000,ROUNDDOWN(B3432/4,-3)*2.8-80000,IF(B3432&lt;6600000,ROUNDDOWN(B3432/4,-3)*3.2-440000,IF(B3432&lt;8500000,ROUNDDOWN(B3432*0.9,0)-1100000,B3432-1950000))))))</f>
        <v/>
      </c>
      <c r="K3432" s="16">
        <f>IF(J3432&gt;23500000,NA(),IF(C3432=2026,IF(J3432&lt;=4890000,1040000,IF(J3432&lt;=6550000,670000,620000)),IF(J3432&lt;=1320000,950000,IF(J3432&lt;=3360000,880000,IF(J3432&lt;=4890000,680000,IF(J3432&lt;=6550000,630000,580000))))))</f>
        <v/>
      </c>
      <c r="L3432" s="16">
        <f>IF(D3432=1,IF(J3432&lt;=9000000,380000,IF(J3432&lt;=9500000,260000,IF(J3432&lt;=10000000,130000,0))),0)</f>
        <v/>
      </c>
      <c r="M3432" s="16">
        <f>IF(D3432=1,IF(J3432&lt;=9000000,330000,IF(J3432&lt;=9500000,220000,IF(J3432&lt;=10000000,110000,0))),0)</f>
        <v/>
      </c>
      <c r="N3432" s="16">
        <f>IF(D3432=1,IF(J3432&lt;=9000000,50000,IF(J3432&lt;=9500000,40000,IF(J3432&lt;=10000000,20000,0))),0)</f>
        <v/>
      </c>
      <c r="O3432" s="16">
        <f>MAX(0,ROUNDDOWN(J3432-G3432-K3432-L3432-E3432*380000-F3432*630000-H3432,-3))</f>
        <v/>
      </c>
      <c r="P3432" s="16">
        <f>MAX(0,ROUNDDOWN(J3432-G3432-430000-M3432-E3432*330000-F3432*450000-I3432,-3))</f>
        <v/>
      </c>
      <c r="Q3432" s="16">
        <f>50000+N3432+E3432*50000+F3432*180000</f>
        <v/>
      </c>
      <c r="R3432" s="16">
        <f>IF(P3432&lt;=2000000,MIN(Q3432,P3432),MAX(Q3432-(P3432-2000000),50000))*0.05</f>
        <v/>
      </c>
      <c r="S3432" s="16">
        <f>MAX(0,P3432*0.1-R3432)</f>
        <v/>
      </c>
      <c r="T3432" s="16">
        <f>Q3432+MAX(0,K3432-480000)</f>
        <v/>
      </c>
      <c r="U3432" s="16">
        <f>P3432-T3432</f>
        <v/>
      </c>
      <c r="V3432" s="17">
        <f>IF(U3432&lt;0,0,LOOKUP(U3432,{0,1950001,3300001,6950001,9000001,18000001,40000001},{0.05,0.1,0.2,0.23,0.33,0.4,0.45}))</f>
        <v/>
      </c>
      <c r="W3432" s="18">
        <f>IF(U3432&lt;0,0.9,0.9-V3432*1.021)</f>
        <v/>
      </c>
      <c r="X3432" s="16">
        <f>ROUNDDOWN(S3432*0.2/W3432+2000,0)</f>
        <v/>
      </c>
      <c r="Y3432" s="17">
        <f>IF(O3432&lt;=0,0,LOOKUP(O3432,{0,1950001,3300001,6950001,9000001,18000001,40000001},{0.05,0.1,0.2,0.23,0.33,0.4,0.45}))</f>
        <v/>
      </c>
    </row>
    <row r="3433">
      <c r="A3433" t="inlineStr">
        <is>
          <t>1万円刻み</t>
        </is>
      </c>
      <c r="B3433" s="16">
        <f>'3_1万円刻み'!$A$738</f>
        <v/>
      </c>
      <c r="C3433" t="n">
        <v>2025</v>
      </c>
      <c r="D3433" t="n">
        <v>0</v>
      </c>
      <c r="E3433" t="n">
        <v>0</v>
      </c>
      <c r="F3433" t="n">
        <v>0</v>
      </c>
      <c r="G3433" s="16">
        <f>ROUND(MIN(B3433/12,650000)*12*0.0915+MIN(B3433/12,1390000)*12*(0.0504+0)+B3433*0.005,0)</f>
        <v/>
      </c>
      <c r="H3433" t="n">
        <v>0</v>
      </c>
      <c r="I3433" t="n">
        <v>0</v>
      </c>
      <c r="J3433" s="16">
        <f>IF(C3433=2026,IF(B3433&lt;741000,0,IF(B3433&lt;2191000,B3433-740000,IF(B3433&lt;2193000,1451000,IF(B3433&lt;2196000,1453000,IF(B3433&lt;2200000,1456000,IF(B3433&lt;3600000,ROUNDDOWN(B3433/4,-3)*2.8-80000,IF(B3433&lt;6600000,ROUNDDOWN(B3433/4,-3)*3.2-440000,IF(B3433&lt;8500000,ROUNDDOWN(B3433*0.9,0)-1100000,B3433-1950000)))))))),IF(B3433&lt;651000,0,IF(B3433&lt;1900000,B3433-650000,IF(B3433&lt;3600000,ROUNDDOWN(B3433/4,-3)*2.8-80000,IF(B3433&lt;6600000,ROUNDDOWN(B3433/4,-3)*3.2-440000,IF(B3433&lt;8500000,ROUNDDOWN(B3433*0.9,0)-1100000,B3433-1950000))))))</f>
        <v/>
      </c>
      <c r="K3433" s="16">
        <f>IF(J3433&gt;23500000,NA(),IF(C3433=2026,IF(J3433&lt;=4890000,1040000,IF(J3433&lt;=6550000,670000,620000)),IF(J3433&lt;=1320000,950000,IF(J3433&lt;=3360000,880000,IF(J3433&lt;=4890000,680000,IF(J3433&lt;=6550000,630000,580000))))))</f>
        <v/>
      </c>
      <c r="L3433" s="16">
        <f>IF(D3433=1,IF(J3433&lt;=9000000,380000,IF(J3433&lt;=9500000,260000,IF(J3433&lt;=10000000,130000,0))),0)</f>
        <v/>
      </c>
      <c r="M3433" s="16">
        <f>IF(D3433=1,IF(J3433&lt;=9000000,330000,IF(J3433&lt;=9500000,220000,IF(J3433&lt;=10000000,110000,0))),0)</f>
        <v/>
      </c>
      <c r="N3433" s="16">
        <f>IF(D3433=1,IF(J3433&lt;=9000000,50000,IF(J3433&lt;=9500000,40000,IF(J3433&lt;=10000000,20000,0))),0)</f>
        <v/>
      </c>
      <c r="O3433" s="16">
        <f>MAX(0,ROUNDDOWN(J3433-G3433-K3433-L3433-E3433*380000-F3433*630000-H3433,-3))</f>
        <v/>
      </c>
      <c r="P3433" s="16">
        <f>MAX(0,ROUNDDOWN(J3433-G3433-430000-M3433-E3433*330000-F3433*450000-I3433,-3))</f>
        <v/>
      </c>
      <c r="Q3433" s="16">
        <f>50000+N3433+E3433*50000+F3433*180000</f>
        <v/>
      </c>
      <c r="R3433" s="16">
        <f>IF(P3433&lt;=2000000,MIN(Q3433,P3433),MAX(Q3433-(P3433-2000000),50000))*0.05</f>
        <v/>
      </c>
      <c r="S3433" s="16">
        <f>MAX(0,P3433*0.1-R3433)</f>
        <v/>
      </c>
      <c r="T3433" s="16">
        <f>Q3433+MAX(0,K3433-480000)</f>
        <v/>
      </c>
      <c r="U3433" s="16">
        <f>P3433-T3433</f>
        <v/>
      </c>
      <c r="V3433" s="17">
        <f>IF(U3433&lt;0,0,LOOKUP(U3433,{0,1950001,3300001,6950001,9000001,18000001,40000001},{0.05,0.1,0.2,0.23,0.33,0.4,0.45}))</f>
        <v/>
      </c>
      <c r="W3433" s="18">
        <f>IF(U3433&lt;0,0.9,0.9-V3433*1.021)</f>
        <v/>
      </c>
      <c r="X3433" s="16">
        <f>ROUNDDOWN(S3433*0.2/W3433+2000,0)</f>
        <v/>
      </c>
      <c r="Y3433" s="17">
        <f>IF(O3433&lt;=0,0,LOOKUP(O3433,{0,1950001,3300001,6950001,9000001,18000001,40000001},{0.05,0.1,0.2,0.23,0.33,0.4,0.45}))</f>
        <v/>
      </c>
    </row>
    <row r="3434">
      <c r="A3434" t="inlineStr">
        <is>
          <t>1万円刻み</t>
        </is>
      </c>
      <c r="B3434" s="16">
        <f>'3_1万円刻み'!$A$738</f>
        <v/>
      </c>
      <c r="C3434" t="n">
        <v>2026</v>
      </c>
      <c r="D3434" t="n">
        <v>0</v>
      </c>
      <c r="E3434" t="n">
        <v>0</v>
      </c>
      <c r="F3434" t="n">
        <v>0</v>
      </c>
      <c r="G3434" s="16">
        <f>ROUND(MIN(B3434/12,650000)*12*0.0915+MIN(B3434/12,1390000)*12*(0.0504+0)+B3434*0.005,0)</f>
        <v/>
      </c>
      <c r="H3434" t="n">
        <v>0</v>
      </c>
      <c r="I3434" t="n">
        <v>0</v>
      </c>
      <c r="J3434" s="16">
        <f>IF(C3434=2026,IF(B3434&lt;741000,0,IF(B3434&lt;2191000,B3434-740000,IF(B3434&lt;2193000,1451000,IF(B3434&lt;2196000,1453000,IF(B3434&lt;2200000,1456000,IF(B3434&lt;3600000,ROUNDDOWN(B3434/4,-3)*2.8-80000,IF(B3434&lt;6600000,ROUNDDOWN(B3434/4,-3)*3.2-440000,IF(B3434&lt;8500000,ROUNDDOWN(B3434*0.9,0)-1100000,B3434-1950000)))))))),IF(B3434&lt;651000,0,IF(B3434&lt;1900000,B3434-650000,IF(B3434&lt;3600000,ROUNDDOWN(B3434/4,-3)*2.8-80000,IF(B3434&lt;6600000,ROUNDDOWN(B3434/4,-3)*3.2-440000,IF(B3434&lt;8500000,ROUNDDOWN(B3434*0.9,0)-1100000,B3434-1950000))))))</f>
        <v/>
      </c>
      <c r="K3434" s="16">
        <f>IF(J3434&gt;23500000,NA(),IF(C3434=2026,IF(J3434&lt;=4890000,1040000,IF(J3434&lt;=6550000,670000,620000)),IF(J3434&lt;=1320000,950000,IF(J3434&lt;=3360000,880000,IF(J3434&lt;=4890000,680000,IF(J3434&lt;=6550000,630000,580000))))))</f>
        <v/>
      </c>
      <c r="L3434" s="16">
        <f>IF(D3434=1,IF(J3434&lt;=9000000,380000,IF(J3434&lt;=9500000,260000,IF(J3434&lt;=10000000,130000,0))),0)</f>
        <v/>
      </c>
      <c r="M3434" s="16">
        <f>IF(D3434=1,IF(J3434&lt;=9000000,330000,IF(J3434&lt;=9500000,220000,IF(J3434&lt;=10000000,110000,0))),0)</f>
        <v/>
      </c>
      <c r="N3434" s="16">
        <f>IF(D3434=1,IF(J3434&lt;=9000000,50000,IF(J3434&lt;=9500000,40000,IF(J3434&lt;=10000000,20000,0))),0)</f>
        <v/>
      </c>
      <c r="O3434" s="16">
        <f>MAX(0,ROUNDDOWN(J3434-G3434-K3434-L3434-E3434*380000-F3434*630000-H3434,-3))</f>
        <v/>
      </c>
      <c r="P3434" s="16">
        <f>MAX(0,ROUNDDOWN(J3434-G3434-430000-M3434-E3434*330000-F3434*450000-I3434,-3))</f>
        <v/>
      </c>
      <c r="Q3434" s="16">
        <f>50000+N3434+E3434*50000+F3434*180000</f>
        <v/>
      </c>
      <c r="R3434" s="16">
        <f>IF(P3434&lt;=2000000,MIN(Q3434,P3434),MAX(Q3434-(P3434-2000000),50000))*0.05</f>
        <v/>
      </c>
      <c r="S3434" s="16">
        <f>MAX(0,P3434*0.1-R3434)</f>
        <v/>
      </c>
      <c r="T3434" s="16">
        <f>Q3434+MAX(0,K3434-480000)</f>
        <v/>
      </c>
      <c r="U3434" s="16">
        <f>P3434-T3434</f>
        <v/>
      </c>
      <c r="V3434" s="17">
        <f>IF(U3434&lt;0,0,LOOKUP(U3434,{0,1950001,3300001,6950001,9000001,18000001,40000001},{0.05,0.1,0.2,0.23,0.33,0.4,0.45}))</f>
        <v/>
      </c>
      <c r="W3434" s="18">
        <f>IF(U3434&lt;0,0.9,0.9-V3434*1.021)</f>
        <v/>
      </c>
      <c r="X3434" s="16">
        <f>ROUNDDOWN(S3434*0.2/W3434+2000,0)</f>
        <v/>
      </c>
      <c r="Y3434" s="17">
        <f>IF(O3434&lt;=0,0,LOOKUP(O3434,{0,1950001,3300001,6950001,9000001,18000001,40000001},{0.05,0.1,0.2,0.23,0.33,0.4,0.45}))</f>
        <v/>
      </c>
    </row>
    <row r="3435">
      <c r="A3435" t="inlineStr">
        <is>
          <t>1万円刻み</t>
        </is>
      </c>
      <c r="B3435" s="16">
        <f>'3_1万円刻み'!$A$738</f>
        <v/>
      </c>
      <c r="C3435" t="n">
        <v>2025</v>
      </c>
      <c r="D3435" t="n">
        <v>1</v>
      </c>
      <c r="E3435" t="n">
        <v>0</v>
      </c>
      <c r="F3435" t="n">
        <v>0</v>
      </c>
      <c r="G3435" s="16">
        <f>ROUND(MIN(B3435/12,650000)*12*0.0915+MIN(B3435/12,1390000)*12*(0.0504+0)+B3435*0.005,0)</f>
        <v/>
      </c>
      <c r="H3435" t="n">
        <v>0</v>
      </c>
      <c r="I3435" t="n">
        <v>0</v>
      </c>
      <c r="J3435" s="16">
        <f>IF(C3435=2026,IF(B3435&lt;741000,0,IF(B3435&lt;2191000,B3435-740000,IF(B3435&lt;2193000,1451000,IF(B3435&lt;2196000,1453000,IF(B3435&lt;2200000,1456000,IF(B3435&lt;3600000,ROUNDDOWN(B3435/4,-3)*2.8-80000,IF(B3435&lt;6600000,ROUNDDOWN(B3435/4,-3)*3.2-440000,IF(B3435&lt;8500000,ROUNDDOWN(B3435*0.9,0)-1100000,B3435-1950000)))))))),IF(B3435&lt;651000,0,IF(B3435&lt;1900000,B3435-650000,IF(B3435&lt;3600000,ROUNDDOWN(B3435/4,-3)*2.8-80000,IF(B3435&lt;6600000,ROUNDDOWN(B3435/4,-3)*3.2-440000,IF(B3435&lt;8500000,ROUNDDOWN(B3435*0.9,0)-1100000,B3435-1950000))))))</f>
        <v/>
      </c>
      <c r="K3435" s="16">
        <f>IF(J3435&gt;23500000,NA(),IF(C3435=2026,IF(J3435&lt;=4890000,1040000,IF(J3435&lt;=6550000,670000,620000)),IF(J3435&lt;=1320000,950000,IF(J3435&lt;=3360000,880000,IF(J3435&lt;=4890000,680000,IF(J3435&lt;=6550000,630000,580000))))))</f>
        <v/>
      </c>
      <c r="L3435" s="16">
        <f>IF(D3435=1,IF(J3435&lt;=9000000,380000,IF(J3435&lt;=9500000,260000,IF(J3435&lt;=10000000,130000,0))),0)</f>
        <v/>
      </c>
      <c r="M3435" s="16">
        <f>IF(D3435=1,IF(J3435&lt;=9000000,330000,IF(J3435&lt;=9500000,220000,IF(J3435&lt;=10000000,110000,0))),0)</f>
        <v/>
      </c>
      <c r="N3435" s="16">
        <f>IF(D3435=1,IF(J3435&lt;=9000000,50000,IF(J3435&lt;=9500000,40000,IF(J3435&lt;=10000000,20000,0))),0)</f>
        <v/>
      </c>
      <c r="O3435" s="16">
        <f>MAX(0,ROUNDDOWN(J3435-G3435-K3435-L3435-E3435*380000-F3435*630000-H3435,-3))</f>
        <v/>
      </c>
      <c r="P3435" s="16">
        <f>MAX(0,ROUNDDOWN(J3435-G3435-430000-M3435-E3435*330000-F3435*450000-I3435,-3))</f>
        <v/>
      </c>
      <c r="Q3435" s="16">
        <f>50000+N3435+E3435*50000+F3435*180000</f>
        <v/>
      </c>
      <c r="R3435" s="16">
        <f>IF(P3435&lt;=2000000,MIN(Q3435,P3435),MAX(Q3435-(P3435-2000000),50000))*0.05</f>
        <v/>
      </c>
      <c r="S3435" s="16">
        <f>MAX(0,P3435*0.1-R3435)</f>
        <v/>
      </c>
      <c r="T3435" s="16">
        <f>Q3435+MAX(0,K3435-480000)</f>
        <v/>
      </c>
      <c r="U3435" s="16">
        <f>P3435-T3435</f>
        <v/>
      </c>
      <c r="V3435" s="17">
        <f>IF(U3435&lt;0,0,LOOKUP(U3435,{0,1950001,3300001,6950001,9000001,18000001,40000001},{0.05,0.1,0.2,0.23,0.33,0.4,0.45}))</f>
        <v/>
      </c>
      <c r="W3435" s="18">
        <f>IF(U3435&lt;0,0.9,0.9-V3435*1.021)</f>
        <v/>
      </c>
      <c r="X3435" s="16">
        <f>ROUNDDOWN(S3435*0.2/W3435+2000,0)</f>
        <v/>
      </c>
      <c r="Y3435" s="17">
        <f>IF(O3435&lt;=0,0,LOOKUP(O3435,{0,1950001,3300001,6950001,9000001,18000001,40000001},{0.05,0.1,0.2,0.23,0.33,0.4,0.45}))</f>
        <v/>
      </c>
    </row>
    <row r="3436">
      <c r="A3436" t="inlineStr">
        <is>
          <t>1万円刻み</t>
        </is>
      </c>
      <c r="B3436" s="16">
        <f>'3_1万円刻み'!$A$738</f>
        <v/>
      </c>
      <c r="C3436" t="n">
        <v>2026</v>
      </c>
      <c r="D3436" t="n">
        <v>1</v>
      </c>
      <c r="E3436" t="n">
        <v>0</v>
      </c>
      <c r="F3436" t="n">
        <v>0</v>
      </c>
      <c r="G3436" s="16">
        <f>ROUND(MIN(B3436/12,650000)*12*0.0915+MIN(B3436/12,1390000)*12*(0.0504+0)+B3436*0.005,0)</f>
        <v/>
      </c>
      <c r="H3436" t="n">
        <v>0</v>
      </c>
      <c r="I3436" t="n">
        <v>0</v>
      </c>
      <c r="J3436" s="16">
        <f>IF(C3436=2026,IF(B3436&lt;741000,0,IF(B3436&lt;2191000,B3436-740000,IF(B3436&lt;2193000,1451000,IF(B3436&lt;2196000,1453000,IF(B3436&lt;2200000,1456000,IF(B3436&lt;3600000,ROUNDDOWN(B3436/4,-3)*2.8-80000,IF(B3436&lt;6600000,ROUNDDOWN(B3436/4,-3)*3.2-440000,IF(B3436&lt;8500000,ROUNDDOWN(B3436*0.9,0)-1100000,B3436-1950000)))))))),IF(B3436&lt;651000,0,IF(B3436&lt;1900000,B3436-650000,IF(B3436&lt;3600000,ROUNDDOWN(B3436/4,-3)*2.8-80000,IF(B3436&lt;6600000,ROUNDDOWN(B3436/4,-3)*3.2-440000,IF(B3436&lt;8500000,ROUNDDOWN(B3436*0.9,0)-1100000,B3436-1950000))))))</f>
        <v/>
      </c>
      <c r="K3436" s="16">
        <f>IF(J3436&gt;23500000,NA(),IF(C3436=2026,IF(J3436&lt;=4890000,1040000,IF(J3436&lt;=6550000,670000,620000)),IF(J3436&lt;=1320000,950000,IF(J3436&lt;=3360000,880000,IF(J3436&lt;=4890000,680000,IF(J3436&lt;=6550000,630000,580000))))))</f>
        <v/>
      </c>
      <c r="L3436" s="16">
        <f>IF(D3436=1,IF(J3436&lt;=9000000,380000,IF(J3436&lt;=9500000,260000,IF(J3436&lt;=10000000,130000,0))),0)</f>
        <v/>
      </c>
      <c r="M3436" s="16">
        <f>IF(D3436=1,IF(J3436&lt;=9000000,330000,IF(J3436&lt;=9500000,220000,IF(J3436&lt;=10000000,110000,0))),0)</f>
        <v/>
      </c>
      <c r="N3436" s="16">
        <f>IF(D3436=1,IF(J3436&lt;=9000000,50000,IF(J3436&lt;=9500000,40000,IF(J3436&lt;=10000000,20000,0))),0)</f>
        <v/>
      </c>
      <c r="O3436" s="16">
        <f>MAX(0,ROUNDDOWN(J3436-G3436-K3436-L3436-E3436*380000-F3436*630000-H3436,-3))</f>
        <v/>
      </c>
      <c r="P3436" s="16">
        <f>MAX(0,ROUNDDOWN(J3436-G3436-430000-M3436-E3436*330000-F3436*450000-I3436,-3))</f>
        <v/>
      </c>
      <c r="Q3436" s="16">
        <f>50000+N3436+E3436*50000+F3436*180000</f>
        <v/>
      </c>
      <c r="R3436" s="16">
        <f>IF(P3436&lt;=2000000,MIN(Q3436,P3436),MAX(Q3436-(P3436-2000000),50000))*0.05</f>
        <v/>
      </c>
      <c r="S3436" s="16">
        <f>MAX(0,P3436*0.1-R3436)</f>
        <v/>
      </c>
      <c r="T3436" s="16">
        <f>Q3436+MAX(0,K3436-480000)</f>
        <v/>
      </c>
      <c r="U3436" s="16">
        <f>P3436-T3436</f>
        <v/>
      </c>
      <c r="V3436" s="17">
        <f>IF(U3436&lt;0,0,LOOKUP(U3436,{0,1950001,3300001,6950001,9000001,18000001,40000001},{0.05,0.1,0.2,0.23,0.33,0.4,0.45}))</f>
        <v/>
      </c>
      <c r="W3436" s="18">
        <f>IF(U3436&lt;0,0.9,0.9-V3436*1.021)</f>
        <v/>
      </c>
      <c r="X3436" s="16">
        <f>ROUNDDOWN(S3436*0.2/W3436+2000,0)</f>
        <v/>
      </c>
      <c r="Y3436" s="17">
        <f>IF(O3436&lt;=0,0,LOOKUP(O3436,{0,1950001,3300001,6950001,9000001,18000001,40000001},{0.05,0.1,0.2,0.23,0.33,0.4,0.45}))</f>
        <v/>
      </c>
    </row>
    <row r="3437">
      <c r="A3437" t="inlineStr">
        <is>
          <t>1万円刻み</t>
        </is>
      </c>
      <c r="B3437" s="16">
        <f>'3_1万円刻み'!$A$739</f>
        <v/>
      </c>
      <c r="C3437" t="n">
        <v>2025</v>
      </c>
      <c r="D3437" t="n">
        <v>0</v>
      </c>
      <c r="E3437" t="n">
        <v>0</v>
      </c>
      <c r="F3437" t="n">
        <v>0</v>
      </c>
      <c r="G3437" s="16">
        <f>ROUND(MIN(B3437/12,650000)*12*0.0915+MIN(B3437/12,1390000)*12*(0.0504+0)+B3437*0.005,0)</f>
        <v/>
      </c>
      <c r="H3437" t="n">
        <v>0</v>
      </c>
      <c r="I3437" t="n">
        <v>0</v>
      </c>
      <c r="J3437" s="16">
        <f>IF(C3437=2026,IF(B3437&lt;741000,0,IF(B3437&lt;2191000,B3437-740000,IF(B3437&lt;2193000,1451000,IF(B3437&lt;2196000,1453000,IF(B3437&lt;2200000,1456000,IF(B3437&lt;3600000,ROUNDDOWN(B3437/4,-3)*2.8-80000,IF(B3437&lt;6600000,ROUNDDOWN(B3437/4,-3)*3.2-440000,IF(B3437&lt;8500000,ROUNDDOWN(B3437*0.9,0)-1100000,B3437-1950000)))))))),IF(B3437&lt;651000,0,IF(B3437&lt;1900000,B3437-650000,IF(B3437&lt;3600000,ROUNDDOWN(B3437/4,-3)*2.8-80000,IF(B3437&lt;6600000,ROUNDDOWN(B3437/4,-3)*3.2-440000,IF(B3437&lt;8500000,ROUNDDOWN(B3437*0.9,0)-1100000,B3437-1950000))))))</f>
        <v/>
      </c>
      <c r="K3437" s="16">
        <f>IF(J3437&gt;23500000,NA(),IF(C3437=2026,IF(J3437&lt;=4890000,1040000,IF(J3437&lt;=6550000,670000,620000)),IF(J3437&lt;=1320000,950000,IF(J3437&lt;=3360000,880000,IF(J3437&lt;=4890000,680000,IF(J3437&lt;=6550000,630000,580000))))))</f>
        <v/>
      </c>
      <c r="L3437" s="16">
        <f>IF(D3437=1,IF(J3437&lt;=9000000,380000,IF(J3437&lt;=9500000,260000,IF(J3437&lt;=10000000,130000,0))),0)</f>
        <v/>
      </c>
      <c r="M3437" s="16">
        <f>IF(D3437=1,IF(J3437&lt;=9000000,330000,IF(J3437&lt;=9500000,220000,IF(J3437&lt;=10000000,110000,0))),0)</f>
        <v/>
      </c>
      <c r="N3437" s="16">
        <f>IF(D3437=1,IF(J3437&lt;=9000000,50000,IF(J3437&lt;=9500000,40000,IF(J3437&lt;=10000000,20000,0))),0)</f>
        <v/>
      </c>
      <c r="O3437" s="16">
        <f>MAX(0,ROUNDDOWN(J3437-G3437-K3437-L3437-E3437*380000-F3437*630000-H3437,-3))</f>
        <v/>
      </c>
      <c r="P3437" s="16">
        <f>MAX(0,ROUNDDOWN(J3437-G3437-430000-M3437-E3437*330000-F3437*450000-I3437,-3))</f>
        <v/>
      </c>
      <c r="Q3437" s="16">
        <f>50000+N3437+E3437*50000+F3437*180000</f>
        <v/>
      </c>
      <c r="R3437" s="16">
        <f>IF(P3437&lt;=2000000,MIN(Q3437,P3437),MAX(Q3437-(P3437-2000000),50000))*0.05</f>
        <v/>
      </c>
      <c r="S3437" s="16">
        <f>MAX(0,P3437*0.1-R3437)</f>
        <v/>
      </c>
      <c r="T3437" s="16">
        <f>Q3437+MAX(0,K3437-480000)</f>
        <v/>
      </c>
      <c r="U3437" s="16">
        <f>P3437-T3437</f>
        <v/>
      </c>
      <c r="V3437" s="17">
        <f>IF(U3437&lt;0,0,LOOKUP(U3437,{0,1950001,3300001,6950001,9000001,18000001,40000001},{0.05,0.1,0.2,0.23,0.33,0.4,0.45}))</f>
        <v/>
      </c>
      <c r="W3437" s="18">
        <f>IF(U3437&lt;0,0.9,0.9-V3437*1.021)</f>
        <v/>
      </c>
      <c r="X3437" s="16">
        <f>ROUNDDOWN(S3437*0.2/W3437+2000,0)</f>
        <v/>
      </c>
      <c r="Y3437" s="17">
        <f>IF(O3437&lt;=0,0,LOOKUP(O3437,{0,1950001,3300001,6950001,9000001,18000001,40000001},{0.05,0.1,0.2,0.23,0.33,0.4,0.45}))</f>
        <v/>
      </c>
    </row>
    <row r="3438">
      <c r="A3438" t="inlineStr">
        <is>
          <t>1万円刻み</t>
        </is>
      </c>
      <c r="B3438" s="16">
        <f>'3_1万円刻み'!$A$739</f>
        <v/>
      </c>
      <c r="C3438" t="n">
        <v>2026</v>
      </c>
      <c r="D3438" t="n">
        <v>0</v>
      </c>
      <c r="E3438" t="n">
        <v>0</v>
      </c>
      <c r="F3438" t="n">
        <v>0</v>
      </c>
      <c r="G3438" s="16">
        <f>ROUND(MIN(B3438/12,650000)*12*0.0915+MIN(B3438/12,1390000)*12*(0.0504+0)+B3438*0.005,0)</f>
        <v/>
      </c>
      <c r="H3438" t="n">
        <v>0</v>
      </c>
      <c r="I3438" t="n">
        <v>0</v>
      </c>
      <c r="J3438" s="16">
        <f>IF(C3438=2026,IF(B3438&lt;741000,0,IF(B3438&lt;2191000,B3438-740000,IF(B3438&lt;2193000,1451000,IF(B3438&lt;2196000,1453000,IF(B3438&lt;2200000,1456000,IF(B3438&lt;3600000,ROUNDDOWN(B3438/4,-3)*2.8-80000,IF(B3438&lt;6600000,ROUNDDOWN(B3438/4,-3)*3.2-440000,IF(B3438&lt;8500000,ROUNDDOWN(B3438*0.9,0)-1100000,B3438-1950000)))))))),IF(B3438&lt;651000,0,IF(B3438&lt;1900000,B3438-650000,IF(B3438&lt;3600000,ROUNDDOWN(B3438/4,-3)*2.8-80000,IF(B3438&lt;6600000,ROUNDDOWN(B3438/4,-3)*3.2-440000,IF(B3438&lt;8500000,ROUNDDOWN(B3438*0.9,0)-1100000,B3438-1950000))))))</f>
        <v/>
      </c>
      <c r="K3438" s="16">
        <f>IF(J3438&gt;23500000,NA(),IF(C3438=2026,IF(J3438&lt;=4890000,1040000,IF(J3438&lt;=6550000,670000,620000)),IF(J3438&lt;=1320000,950000,IF(J3438&lt;=3360000,880000,IF(J3438&lt;=4890000,680000,IF(J3438&lt;=6550000,630000,580000))))))</f>
        <v/>
      </c>
      <c r="L3438" s="16">
        <f>IF(D3438=1,IF(J3438&lt;=9000000,380000,IF(J3438&lt;=9500000,260000,IF(J3438&lt;=10000000,130000,0))),0)</f>
        <v/>
      </c>
      <c r="M3438" s="16">
        <f>IF(D3438=1,IF(J3438&lt;=9000000,330000,IF(J3438&lt;=9500000,220000,IF(J3438&lt;=10000000,110000,0))),0)</f>
        <v/>
      </c>
      <c r="N3438" s="16">
        <f>IF(D3438=1,IF(J3438&lt;=9000000,50000,IF(J3438&lt;=9500000,40000,IF(J3438&lt;=10000000,20000,0))),0)</f>
        <v/>
      </c>
      <c r="O3438" s="16">
        <f>MAX(0,ROUNDDOWN(J3438-G3438-K3438-L3438-E3438*380000-F3438*630000-H3438,-3))</f>
        <v/>
      </c>
      <c r="P3438" s="16">
        <f>MAX(0,ROUNDDOWN(J3438-G3438-430000-M3438-E3438*330000-F3438*450000-I3438,-3))</f>
        <v/>
      </c>
      <c r="Q3438" s="16">
        <f>50000+N3438+E3438*50000+F3438*180000</f>
        <v/>
      </c>
      <c r="R3438" s="16">
        <f>IF(P3438&lt;=2000000,MIN(Q3438,P3438),MAX(Q3438-(P3438-2000000),50000))*0.05</f>
        <v/>
      </c>
      <c r="S3438" s="16">
        <f>MAX(0,P3438*0.1-R3438)</f>
        <v/>
      </c>
      <c r="T3438" s="16">
        <f>Q3438+MAX(0,K3438-480000)</f>
        <v/>
      </c>
      <c r="U3438" s="16">
        <f>P3438-T3438</f>
        <v/>
      </c>
      <c r="V3438" s="17">
        <f>IF(U3438&lt;0,0,LOOKUP(U3438,{0,1950001,3300001,6950001,9000001,18000001,40000001},{0.05,0.1,0.2,0.23,0.33,0.4,0.45}))</f>
        <v/>
      </c>
      <c r="W3438" s="18">
        <f>IF(U3438&lt;0,0.9,0.9-V3438*1.021)</f>
        <v/>
      </c>
      <c r="X3438" s="16">
        <f>ROUNDDOWN(S3438*0.2/W3438+2000,0)</f>
        <v/>
      </c>
      <c r="Y3438" s="17">
        <f>IF(O3438&lt;=0,0,LOOKUP(O3438,{0,1950001,3300001,6950001,9000001,18000001,40000001},{0.05,0.1,0.2,0.23,0.33,0.4,0.45}))</f>
        <v/>
      </c>
    </row>
    <row r="3439">
      <c r="A3439" t="inlineStr">
        <is>
          <t>1万円刻み</t>
        </is>
      </c>
      <c r="B3439" s="16">
        <f>'3_1万円刻み'!$A$739</f>
        <v/>
      </c>
      <c r="C3439" t="n">
        <v>2025</v>
      </c>
      <c r="D3439" t="n">
        <v>1</v>
      </c>
      <c r="E3439" t="n">
        <v>0</v>
      </c>
      <c r="F3439" t="n">
        <v>0</v>
      </c>
      <c r="G3439" s="16">
        <f>ROUND(MIN(B3439/12,650000)*12*0.0915+MIN(B3439/12,1390000)*12*(0.0504+0)+B3439*0.005,0)</f>
        <v/>
      </c>
      <c r="H3439" t="n">
        <v>0</v>
      </c>
      <c r="I3439" t="n">
        <v>0</v>
      </c>
      <c r="J3439" s="16">
        <f>IF(C3439=2026,IF(B3439&lt;741000,0,IF(B3439&lt;2191000,B3439-740000,IF(B3439&lt;2193000,1451000,IF(B3439&lt;2196000,1453000,IF(B3439&lt;2200000,1456000,IF(B3439&lt;3600000,ROUNDDOWN(B3439/4,-3)*2.8-80000,IF(B3439&lt;6600000,ROUNDDOWN(B3439/4,-3)*3.2-440000,IF(B3439&lt;8500000,ROUNDDOWN(B3439*0.9,0)-1100000,B3439-1950000)))))))),IF(B3439&lt;651000,0,IF(B3439&lt;1900000,B3439-650000,IF(B3439&lt;3600000,ROUNDDOWN(B3439/4,-3)*2.8-80000,IF(B3439&lt;6600000,ROUNDDOWN(B3439/4,-3)*3.2-440000,IF(B3439&lt;8500000,ROUNDDOWN(B3439*0.9,0)-1100000,B3439-1950000))))))</f>
        <v/>
      </c>
      <c r="K3439" s="16">
        <f>IF(J3439&gt;23500000,NA(),IF(C3439=2026,IF(J3439&lt;=4890000,1040000,IF(J3439&lt;=6550000,670000,620000)),IF(J3439&lt;=1320000,950000,IF(J3439&lt;=3360000,880000,IF(J3439&lt;=4890000,680000,IF(J3439&lt;=6550000,630000,580000))))))</f>
        <v/>
      </c>
      <c r="L3439" s="16">
        <f>IF(D3439=1,IF(J3439&lt;=9000000,380000,IF(J3439&lt;=9500000,260000,IF(J3439&lt;=10000000,130000,0))),0)</f>
        <v/>
      </c>
      <c r="M3439" s="16">
        <f>IF(D3439=1,IF(J3439&lt;=9000000,330000,IF(J3439&lt;=9500000,220000,IF(J3439&lt;=10000000,110000,0))),0)</f>
        <v/>
      </c>
      <c r="N3439" s="16">
        <f>IF(D3439=1,IF(J3439&lt;=9000000,50000,IF(J3439&lt;=9500000,40000,IF(J3439&lt;=10000000,20000,0))),0)</f>
        <v/>
      </c>
      <c r="O3439" s="16">
        <f>MAX(0,ROUNDDOWN(J3439-G3439-K3439-L3439-E3439*380000-F3439*630000-H3439,-3))</f>
        <v/>
      </c>
      <c r="P3439" s="16">
        <f>MAX(0,ROUNDDOWN(J3439-G3439-430000-M3439-E3439*330000-F3439*450000-I3439,-3))</f>
        <v/>
      </c>
      <c r="Q3439" s="16">
        <f>50000+N3439+E3439*50000+F3439*180000</f>
        <v/>
      </c>
      <c r="R3439" s="16">
        <f>IF(P3439&lt;=2000000,MIN(Q3439,P3439),MAX(Q3439-(P3439-2000000),50000))*0.05</f>
        <v/>
      </c>
      <c r="S3439" s="16">
        <f>MAX(0,P3439*0.1-R3439)</f>
        <v/>
      </c>
      <c r="T3439" s="16">
        <f>Q3439+MAX(0,K3439-480000)</f>
        <v/>
      </c>
      <c r="U3439" s="16">
        <f>P3439-T3439</f>
        <v/>
      </c>
      <c r="V3439" s="17">
        <f>IF(U3439&lt;0,0,LOOKUP(U3439,{0,1950001,3300001,6950001,9000001,18000001,40000001},{0.05,0.1,0.2,0.23,0.33,0.4,0.45}))</f>
        <v/>
      </c>
      <c r="W3439" s="18">
        <f>IF(U3439&lt;0,0.9,0.9-V3439*1.021)</f>
        <v/>
      </c>
      <c r="X3439" s="16">
        <f>ROUNDDOWN(S3439*0.2/W3439+2000,0)</f>
        <v/>
      </c>
      <c r="Y3439" s="17">
        <f>IF(O3439&lt;=0,0,LOOKUP(O3439,{0,1950001,3300001,6950001,9000001,18000001,40000001},{0.05,0.1,0.2,0.23,0.33,0.4,0.45}))</f>
        <v/>
      </c>
    </row>
    <row r="3440">
      <c r="A3440" t="inlineStr">
        <is>
          <t>1万円刻み</t>
        </is>
      </c>
      <c r="B3440" s="16">
        <f>'3_1万円刻み'!$A$739</f>
        <v/>
      </c>
      <c r="C3440" t="n">
        <v>2026</v>
      </c>
      <c r="D3440" t="n">
        <v>1</v>
      </c>
      <c r="E3440" t="n">
        <v>0</v>
      </c>
      <c r="F3440" t="n">
        <v>0</v>
      </c>
      <c r="G3440" s="16">
        <f>ROUND(MIN(B3440/12,650000)*12*0.0915+MIN(B3440/12,1390000)*12*(0.0504+0)+B3440*0.005,0)</f>
        <v/>
      </c>
      <c r="H3440" t="n">
        <v>0</v>
      </c>
      <c r="I3440" t="n">
        <v>0</v>
      </c>
      <c r="J3440" s="16">
        <f>IF(C3440=2026,IF(B3440&lt;741000,0,IF(B3440&lt;2191000,B3440-740000,IF(B3440&lt;2193000,1451000,IF(B3440&lt;2196000,1453000,IF(B3440&lt;2200000,1456000,IF(B3440&lt;3600000,ROUNDDOWN(B3440/4,-3)*2.8-80000,IF(B3440&lt;6600000,ROUNDDOWN(B3440/4,-3)*3.2-440000,IF(B3440&lt;8500000,ROUNDDOWN(B3440*0.9,0)-1100000,B3440-1950000)))))))),IF(B3440&lt;651000,0,IF(B3440&lt;1900000,B3440-650000,IF(B3440&lt;3600000,ROUNDDOWN(B3440/4,-3)*2.8-80000,IF(B3440&lt;6600000,ROUNDDOWN(B3440/4,-3)*3.2-440000,IF(B3440&lt;8500000,ROUNDDOWN(B3440*0.9,0)-1100000,B3440-1950000))))))</f>
        <v/>
      </c>
      <c r="K3440" s="16">
        <f>IF(J3440&gt;23500000,NA(),IF(C3440=2026,IF(J3440&lt;=4890000,1040000,IF(J3440&lt;=6550000,670000,620000)),IF(J3440&lt;=1320000,950000,IF(J3440&lt;=3360000,880000,IF(J3440&lt;=4890000,680000,IF(J3440&lt;=6550000,630000,580000))))))</f>
        <v/>
      </c>
      <c r="L3440" s="16">
        <f>IF(D3440=1,IF(J3440&lt;=9000000,380000,IF(J3440&lt;=9500000,260000,IF(J3440&lt;=10000000,130000,0))),0)</f>
        <v/>
      </c>
      <c r="M3440" s="16">
        <f>IF(D3440=1,IF(J3440&lt;=9000000,330000,IF(J3440&lt;=9500000,220000,IF(J3440&lt;=10000000,110000,0))),0)</f>
        <v/>
      </c>
      <c r="N3440" s="16">
        <f>IF(D3440=1,IF(J3440&lt;=9000000,50000,IF(J3440&lt;=9500000,40000,IF(J3440&lt;=10000000,20000,0))),0)</f>
        <v/>
      </c>
      <c r="O3440" s="16">
        <f>MAX(0,ROUNDDOWN(J3440-G3440-K3440-L3440-E3440*380000-F3440*630000-H3440,-3))</f>
        <v/>
      </c>
      <c r="P3440" s="16">
        <f>MAX(0,ROUNDDOWN(J3440-G3440-430000-M3440-E3440*330000-F3440*450000-I3440,-3))</f>
        <v/>
      </c>
      <c r="Q3440" s="16">
        <f>50000+N3440+E3440*50000+F3440*180000</f>
        <v/>
      </c>
      <c r="R3440" s="16">
        <f>IF(P3440&lt;=2000000,MIN(Q3440,P3440),MAX(Q3440-(P3440-2000000),50000))*0.05</f>
        <v/>
      </c>
      <c r="S3440" s="16">
        <f>MAX(0,P3440*0.1-R3440)</f>
        <v/>
      </c>
      <c r="T3440" s="16">
        <f>Q3440+MAX(0,K3440-480000)</f>
        <v/>
      </c>
      <c r="U3440" s="16">
        <f>P3440-T3440</f>
        <v/>
      </c>
      <c r="V3440" s="17">
        <f>IF(U3440&lt;0,0,LOOKUP(U3440,{0,1950001,3300001,6950001,9000001,18000001,40000001},{0.05,0.1,0.2,0.23,0.33,0.4,0.45}))</f>
        <v/>
      </c>
      <c r="W3440" s="18">
        <f>IF(U3440&lt;0,0.9,0.9-V3440*1.021)</f>
        <v/>
      </c>
      <c r="X3440" s="16">
        <f>ROUNDDOWN(S3440*0.2/W3440+2000,0)</f>
        <v/>
      </c>
      <c r="Y3440" s="17">
        <f>IF(O3440&lt;=0,0,LOOKUP(O3440,{0,1950001,3300001,6950001,9000001,18000001,40000001},{0.05,0.1,0.2,0.23,0.33,0.4,0.45}))</f>
        <v/>
      </c>
    </row>
    <row r="3441">
      <c r="A3441" t="inlineStr">
        <is>
          <t>1万円刻み</t>
        </is>
      </c>
      <c r="B3441" s="16">
        <f>'3_1万円刻み'!$A$740</f>
        <v/>
      </c>
      <c r="C3441" t="n">
        <v>2025</v>
      </c>
      <c r="D3441" t="n">
        <v>0</v>
      </c>
      <c r="E3441" t="n">
        <v>0</v>
      </c>
      <c r="F3441" t="n">
        <v>0</v>
      </c>
      <c r="G3441" s="16">
        <f>ROUND(MIN(B3441/12,650000)*12*0.0915+MIN(B3441/12,1390000)*12*(0.0504+0)+B3441*0.005,0)</f>
        <v/>
      </c>
      <c r="H3441" t="n">
        <v>0</v>
      </c>
      <c r="I3441" t="n">
        <v>0</v>
      </c>
      <c r="J3441" s="16">
        <f>IF(C3441=2026,IF(B3441&lt;741000,0,IF(B3441&lt;2191000,B3441-740000,IF(B3441&lt;2193000,1451000,IF(B3441&lt;2196000,1453000,IF(B3441&lt;2200000,1456000,IF(B3441&lt;3600000,ROUNDDOWN(B3441/4,-3)*2.8-80000,IF(B3441&lt;6600000,ROUNDDOWN(B3441/4,-3)*3.2-440000,IF(B3441&lt;8500000,ROUNDDOWN(B3441*0.9,0)-1100000,B3441-1950000)))))))),IF(B3441&lt;651000,0,IF(B3441&lt;1900000,B3441-650000,IF(B3441&lt;3600000,ROUNDDOWN(B3441/4,-3)*2.8-80000,IF(B3441&lt;6600000,ROUNDDOWN(B3441/4,-3)*3.2-440000,IF(B3441&lt;8500000,ROUNDDOWN(B3441*0.9,0)-1100000,B3441-1950000))))))</f>
        <v/>
      </c>
      <c r="K3441" s="16">
        <f>IF(J3441&gt;23500000,NA(),IF(C3441=2026,IF(J3441&lt;=4890000,1040000,IF(J3441&lt;=6550000,670000,620000)),IF(J3441&lt;=1320000,950000,IF(J3441&lt;=3360000,880000,IF(J3441&lt;=4890000,680000,IF(J3441&lt;=6550000,630000,580000))))))</f>
        <v/>
      </c>
      <c r="L3441" s="16">
        <f>IF(D3441=1,IF(J3441&lt;=9000000,380000,IF(J3441&lt;=9500000,260000,IF(J3441&lt;=10000000,130000,0))),0)</f>
        <v/>
      </c>
      <c r="M3441" s="16">
        <f>IF(D3441=1,IF(J3441&lt;=9000000,330000,IF(J3441&lt;=9500000,220000,IF(J3441&lt;=10000000,110000,0))),0)</f>
        <v/>
      </c>
      <c r="N3441" s="16">
        <f>IF(D3441=1,IF(J3441&lt;=9000000,50000,IF(J3441&lt;=9500000,40000,IF(J3441&lt;=10000000,20000,0))),0)</f>
        <v/>
      </c>
      <c r="O3441" s="16">
        <f>MAX(0,ROUNDDOWN(J3441-G3441-K3441-L3441-E3441*380000-F3441*630000-H3441,-3))</f>
        <v/>
      </c>
      <c r="P3441" s="16">
        <f>MAX(0,ROUNDDOWN(J3441-G3441-430000-M3441-E3441*330000-F3441*450000-I3441,-3))</f>
        <v/>
      </c>
      <c r="Q3441" s="16">
        <f>50000+N3441+E3441*50000+F3441*180000</f>
        <v/>
      </c>
      <c r="R3441" s="16">
        <f>IF(P3441&lt;=2000000,MIN(Q3441,P3441),MAX(Q3441-(P3441-2000000),50000))*0.05</f>
        <v/>
      </c>
      <c r="S3441" s="16">
        <f>MAX(0,P3441*0.1-R3441)</f>
        <v/>
      </c>
      <c r="T3441" s="16">
        <f>Q3441+MAX(0,K3441-480000)</f>
        <v/>
      </c>
      <c r="U3441" s="16">
        <f>P3441-T3441</f>
        <v/>
      </c>
      <c r="V3441" s="17">
        <f>IF(U3441&lt;0,0,LOOKUP(U3441,{0,1950001,3300001,6950001,9000001,18000001,40000001},{0.05,0.1,0.2,0.23,0.33,0.4,0.45}))</f>
        <v/>
      </c>
      <c r="W3441" s="18">
        <f>IF(U3441&lt;0,0.9,0.9-V3441*1.021)</f>
        <v/>
      </c>
      <c r="X3441" s="16">
        <f>ROUNDDOWN(S3441*0.2/W3441+2000,0)</f>
        <v/>
      </c>
      <c r="Y3441" s="17">
        <f>IF(O3441&lt;=0,0,LOOKUP(O3441,{0,1950001,3300001,6950001,9000001,18000001,40000001},{0.05,0.1,0.2,0.23,0.33,0.4,0.45}))</f>
        <v/>
      </c>
    </row>
    <row r="3442">
      <c r="A3442" t="inlineStr">
        <is>
          <t>1万円刻み</t>
        </is>
      </c>
      <c r="B3442" s="16">
        <f>'3_1万円刻み'!$A$740</f>
        <v/>
      </c>
      <c r="C3442" t="n">
        <v>2026</v>
      </c>
      <c r="D3442" t="n">
        <v>0</v>
      </c>
      <c r="E3442" t="n">
        <v>0</v>
      </c>
      <c r="F3442" t="n">
        <v>0</v>
      </c>
      <c r="G3442" s="16">
        <f>ROUND(MIN(B3442/12,650000)*12*0.0915+MIN(B3442/12,1390000)*12*(0.0504+0)+B3442*0.005,0)</f>
        <v/>
      </c>
      <c r="H3442" t="n">
        <v>0</v>
      </c>
      <c r="I3442" t="n">
        <v>0</v>
      </c>
      <c r="J3442" s="16">
        <f>IF(C3442=2026,IF(B3442&lt;741000,0,IF(B3442&lt;2191000,B3442-740000,IF(B3442&lt;2193000,1451000,IF(B3442&lt;2196000,1453000,IF(B3442&lt;2200000,1456000,IF(B3442&lt;3600000,ROUNDDOWN(B3442/4,-3)*2.8-80000,IF(B3442&lt;6600000,ROUNDDOWN(B3442/4,-3)*3.2-440000,IF(B3442&lt;8500000,ROUNDDOWN(B3442*0.9,0)-1100000,B3442-1950000)))))))),IF(B3442&lt;651000,0,IF(B3442&lt;1900000,B3442-650000,IF(B3442&lt;3600000,ROUNDDOWN(B3442/4,-3)*2.8-80000,IF(B3442&lt;6600000,ROUNDDOWN(B3442/4,-3)*3.2-440000,IF(B3442&lt;8500000,ROUNDDOWN(B3442*0.9,0)-1100000,B3442-1950000))))))</f>
        <v/>
      </c>
      <c r="K3442" s="16">
        <f>IF(J3442&gt;23500000,NA(),IF(C3442=2026,IF(J3442&lt;=4890000,1040000,IF(J3442&lt;=6550000,670000,620000)),IF(J3442&lt;=1320000,950000,IF(J3442&lt;=3360000,880000,IF(J3442&lt;=4890000,680000,IF(J3442&lt;=6550000,630000,580000))))))</f>
        <v/>
      </c>
      <c r="L3442" s="16">
        <f>IF(D3442=1,IF(J3442&lt;=9000000,380000,IF(J3442&lt;=9500000,260000,IF(J3442&lt;=10000000,130000,0))),0)</f>
        <v/>
      </c>
      <c r="M3442" s="16">
        <f>IF(D3442=1,IF(J3442&lt;=9000000,330000,IF(J3442&lt;=9500000,220000,IF(J3442&lt;=10000000,110000,0))),0)</f>
        <v/>
      </c>
      <c r="N3442" s="16">
        <f>IF(D3442=1,IF(J3442&lt;=9000000,50000,IF(J3442&lt;=9500000,40000,IF(J3442&lt;=10000000,20000,0))),0)</f>
        <v/>
      </c>
      <c r="O3442" s="16">
        <f>MAX(0,ROUNDDOWN(J3442-G3442-K3442-L3442-E3442*380000-F3442*630000-H3442,-3))</f>
        <v/>
      </c>
      <c r="P3442" s="16">
        <f>MAX(0,ROUNDDOWN(J3442-G3442-430000-M3442-E3442*330000-F3442*450000-I3442,-3))</f>
        <v/>
      </c>
      <c r="Q3442" s="16">
        <f>50000+N3442+E3442*50000+F3442*180000</f>
        <v/>
      </c>
      <c r="R3442" s="16">
        <f>IF(P3442&lt;=2000000,MIN(Q3442,P3442),MAX(Q3442-(P3442-2000000),50000))*0.05</f>
        <v/>
      </c>
      <c r="S3442" s="16">
        <f>MAX(0,P3442*0.1-R3442)</f>
        <v/>
      </c>
      <c r="T3442" s="16">
        <f>Q3442+MAX(0,K3442-480000)</f>
        <v/>
      </c>
      <c r="U3442" s="16">
        <f>P3442-T3442</f>
        <v/>
      </c>
      <c r="V3442" s="17">
        <f>IF(U3442&lt;0,0,LOOKUP(U3442,{0,1950001,3300001,6950001,9000001,18000001,40000001},{0.05,0.1,0.2,0.23,0.33,0.4,0.45}))</f>
        <v/>
      </c>
      <c r="W3442" s="18">
        <f>IF(U3442&lt;0,0.9,0.9-V3442*1.021)</f>
        <v/>
      </c>
      <c r="X3442" s="16">
        <f>ROUNDDOWN(S3442*0.2/W3442+2000,0)</f>
        <v/>
      </c>
      <c r="Y3442" s="17">
        <f>IF(O3442&lt;=0,0,LOOKUP(O3442,{0,1950001,3300001,6950001,9000001,18000001,40000001},{0.05,0.1,0.2,0.23,0.33,0.4,0.45}))</f>
        <v/>
      </c>
    </row>
    <row r="3443">
      <c r="A3443" t="inlineStr">
        <is>
          <t>1万円刻み</t>
        </is>
      </c>
      <c r="B3443" s="16">
        <f>'3_1万円刻み'!$A$740</f>
        <v/>
      </c>
      <c r="C3443" t="n">
        <v>2025</v>
      </c>
      <c r="D3443" t="n">
        <v>1</v>
      </c>
      <c r="E3443" t="n">
        <v>0</v>
      </c>
      <c r="F3443" t="n">
        <v>0</v>
      </c>
      <c r="G3443" s="16">
        <f>ROUND(MIN(B3443/12,650000)*12*0.0915+MIN(B3443/12,1390000)*12*(0.0504+0)+B3443*0.005,0)</f>
        <v/>
      </c>
      <c r="H3443" t="n">
        <v>0</v>
      </c>
      <c r="I3443" t="n">
        <v>0</v>
      </c>
      <c r="J3443" s="16">
        <f>IF(C3443=2026,IF(B3443&lt;741000,0,IF(B3443&lt;2191000,B3443-740000,IF(B3443&lt;2193000,1451000,IF(B3443&lt;2196000,1453000,IF(B3443&lt;2200000,1456000,IF(B3443&lt;3600000,ROUNDDOWN(B3443/4,-3)*2.8-80000,IF(B3443&lt;6600000,ROUNDDOWN(B3443/4,-3)*3.2-440000,IF(B3443&lt;8500000,ROUNDDOWN(B3443*0.9,0)-1100000,B3443-1950000)))))))),IF(B3443&lt;651000,0,IF(B3443&lt;1900000,B3443-650000,IF(B3443&lt;3600000,ROUNDDOWN(B3443/4,-3)*2.8-80000,IF(B3443&lt;6600000,ROUNDDOWN(B3443/4,-3)*3.2-440000,IF(B3443&lt;8500000,ROUNDDOWN(B3443*0.9,0)-1100000,B3443-1950000))))))</f>
        <v/>
      </c>
      <c r="K3443" s="16">
        <f>IF(J3443&gt;23500000,NA(),IF(C3443=2026,IF(J3443&lt;=4890000,1040000,IF(J3443&lt;=6550000,670000,620000)),IF(J3443&lt;=1320000,950000,IF(J3443&lt;=3360000,880000,IF(J3443&lt;=4890000,680000,IF(J3443&lt;=6550000,630000,580000))))))</f>
        <v/>
      </c>
      <c r="L3443" s="16">
        <f>IF(D3443=1,IF(J3443&lt;=9000000,380000,IF(J3443&lt;=9500000,260000,IF(J3443&lt;=10000000,130000,0))),0)</f>
        <v/>
      </c>
      <c r="M3443" s="16">
        <f>IF(D3443=1,IF(J3443&lt;=9000000,330000,IF(J3443&lt;=9500000,220000,IF(J3443&lt;=10000000,110000,0))),0)</f>
        <v/>
      </c>
      <c r="N3443" s="16">
        <f>IF(D3443=1,IF(J3443&lt;=9000000,50000,IF(J3443&lt;=9500000,40000,IF(J3443&lt;=10000000,20000,0))),0)</f>
        <v/>
      </c>
      <c r="O3443" s="16">
        <f>MAX(0,ROUNDDOWN(J3443-G3443-K3443-L3443-E3443*380000-F3443*630000-H3443,-3))</f>
        <v/>
      </c>
      <c r="P3443" s="16">
        <f>MAX(0,ROUNDDOWN(J3443-G3443-430000-M3443-E3443*330000-F3443*450000-I3443,-3))</f>
        <v/>
      </c>
      <c r="Q3443" s="16">
        <f>50000+N3443+E3443*50000+F3443*180000</f>
        <v/>
      </c>
      <c r="R3443" s="16">
        <f>IF(P3443&lt;=2000000,MIN(Q3443,P3443),MAX(Q3443-(P3443-2000000),50000))*0.05</f>
        <v/>
      </c>
      <c r="S3443" s="16">
        <f>MAX(0,P3443*0.1-R3443)</f>
        <v/>
      </c>
      <c r="T3443" s="16">
        <f>Q3443+MAX(0,K3443-480000)</f>
        <v/>
      </c>
      <c r="U3443" s="16">
        <f>P3443-T3443</f>
        <v/>
      </c>
      <c r="V3443" s="17">
        <f>IF(U3443&lt;0,0,LOOKUP(U3443,{0,1950001,3300001,6950001,9000001,18000001,40000001},{0.05,0.1,0.2,0.23,0.33,0.4,0.45}))</f>
        <v/>
      </c>
      <c r="W3443" s="18">
        <f>IF(U3443&lt;0,0.9,0.9-V3443*1.021)</f>
        <v/>
      </c>
      <c r="X3443" s="16">
        <f>ROUNDDOWN(S3443*0.2/W3443+2000,0)</f>
        <v/>
      </c>
      <c r="Y3443" s="17">
        <f>IF(O3443&lt;=0,0,LOOKUP(O3443,{0,1950001,3300001,6950001,9000001,18000001,40000001},{0.05,0.1,0.2,0.23,0.33,0.4,0.45}))</f>
        <v/>
      </c>
    </row>
    <row r="3444">
      <c r="A3444" t="inlineStr">
        <is>
          <t>1万円刻み</t>
        </is>
      </c>
      <c r="B3444" s="16">
        <f>'3_1万円刻み'!$A$740</f>
        <v/>
      </c>
      <c r="C3444" t="n">
        <v>2026</v>
      </c>
      <c r="D3444" t="n">
        <v>1</v>
      </c>
      <c r="E3444" t="n">
        <v>0</v>
      </c>
      <c r="F3444" t="n">
        <v>0</v>
      </c>
      <c r="G3444" s="16">
        <f>ROUND(MIN(B3444/12,650000)*12*0.0915+MIN(B3444/12,1390000)*12*(0.0504+0)+B3444*0.005,0)</f>
        <v/>
      </c>
      <c r="H3444" t="n">
        <v>0</v>
      </c>
      <c r="I3444" t="n">
        <v>0</v>
      </c>
      <c r="J3444" s="16">
        <f>IF(C3444=2026,IF(B3444&lt;741000,0,IF(B3444&lt;2191000,B3444-740000,IF(B3444&lt;2193000,1451000,IF(B3444&lt;2196000,1453000,IF(B3444&lt;2200000,1456000,IF(B3444&lt;3600000,ROUNDDOWN(B3444/4,-3)*2.8-80000,IF(B3444&lt;6600000,ROUNDDOWN(B3444/4,-3)*3.2-440000,IF(B3444&lt;8500000,ROUNDDOWN(B3444*0.9,0)-1100000,B3444-1950000)))))))),IF(B3444&lt;651000,0,IF(B3444&lt;1900000,B3444-650000,IF(B3444&lt;3600000,ROUNDDOWN(B3444/4,-3)*2.8-80000,IF(B3444&lt;6600000,ROUNDDOWN(B3444/4,-3)*3.2-440000,IF(B3444&lt;8500000,ROUNDDOWN(B3444*0.9,0)-1100000,B3444-1950000))))))</f>
        <v/>
      </c>
      <c r="K3444" s="16">
        <f>IF(J3444&gt;23500000,NA(),IF(C3444=2026,IF(J3444&lt;=4890000,1040000,IF(J3444&lt;=6550000,670000,620000)),IF(J3444&lt;=1320000,950000,IF(J3444&lt;=3360000,880000,IF(J3444&lt;=4890000,680000,IF(J3444&lt;=6550000,630000,580000))))))</f>
        <v/>
      </c>
      <c r="L3444" s="16">
        <f>IF(D3444=1,IF(J3444&lt;=9000000,380000,IF(J3444&lt;=9500000,260000,IF(J3444&lt;=10000000,130000,0))),0)</f>
        <v/>
      </c>
      <c r="M3444" s="16">
        <f>IF(D3444=1,IF(J3444&lt;=9000000,330000,IF(J3444&lt;=9500000,220000,IF(J3444&lt;=10000000,110000,0))),0)</f>
        <v/>
      </c>
      <c r="N3444" s="16">
        <f>IF(D3444=1,IF(J3444&lt;=9000000,50000,IF(J3444&lt;=9500000,40000,IF(J3444&lt;=10000000,20000,0))),0)</f>
        <v/>
      </c>
      <c r="O3444" s="16">
        <f>MAX(0,ROUNDDOWN(J3444-G3444-K3444-L3444-E3444*380000-F3444*630000-H3444,-3))</f>
        <v/>
      </c>
      <c r="P3444" s="16">
        <f>MAX(0,ROUNDDOWN(J3444-G3444-430000-M3444-E3444*330000-F3444*450000-I3444,-3))</f>
        <v/>
      </c>
      <c r="Q3444" s="16">
        <f>50000+N3444+E3444*50000+F3444*180000</f>
        <v/>
      </c>
      <c r="R3444" s="16">
        <f>IF(P3444&lt;=2000000,MIN(Q3444,P3444),MAX(Q3444-(P3444-2000000),50000))*0.05</f>
        <v/>
      </c>
      <c r="S3444" s="16">
        <f>MAX(0,P3444*0.1-R3444)</f>
        <v/>
      </c>
      <c r="T3444" s="16">
        <f>Q3444+MAX(0,K3444-480000)</f>
        <v/>
      </c>
      <c r="U3444" s="16">
        <f>P3444-T3444</f>
        <v/>
      </c>
      <c r="V3444" s="17">
        <f>IF(U3444&lt;0,0,LOOKUP(U3444,{0,1950001,3300001,6950001,9000001,18000001,40000001},{0.05,0.1,0.2,0.23,0.33,0.4,0.45}))</f>
        <v/>
      </c>
      <c r="W3444" s="18">
        <f>IF(U3444&lt;0,0.9,0.9-V3444*1.021)</f>
        <v/>
      </c>
      <c r="X3444" s="16">
        <f>ROUNDDOWN(S3444*0.2/W3444+2000,0)</f>
        <v/>
      </c>
      <c r="Y3444" s="17">
        <f>IF(O3444&lt;=0,0,LOOKUP(O3444,{0,1950001,3300001,6950001,9000001,18000001,40000001},{0.05,0.1,0.2,0.23,0.33,0.4,0.45}))</f>
        <v/>
      </c>
    </row>
    <row r="3445">
      <c r="A3445" t="inlineStr">
        <is>
          <t>1万円刻み</t>
        </is>
      </c>
      <c r="B3445" s="16">
        <f>'3_1万円刻み'!$A$741</f>
        <v/>
      </c>
      <c r="C3445" t="n">
        <v>2025</v>
      </c>
      <c r="D3445" t="n">
        <v>0</v>
      </c>
      <c r="E3445" t="n">
        <v>0</v>
      </c>
      <c r="F3445" t="n">
        <v>0</v>
      </c>
      <c r="G3445" s="16">
        <f>ROUND(MIN(B3445/12,650000)*12*0.0915+MIN(B3445/12,1390000)*12*(0.0504+0)+B3445*0.005,0)</f>
        <v/>
      </c>
      <c r="H3445" t="n">
        <v>0</v>
      </c>
      <c r="I3445" t="n">
        <v>0</v>
      </c>
      <c r="J3445" s="16">
        <f>IF(C3445=2026,IF(B3445&lt;741000,0,IF(B3445&lt;2191000,B3445-740000,IF(B3445&lt;2193000,1451000,IF(B3445&lt;2196000,1453000,IF(B3445&lt;2200000,1456000,IF(B3445&lt;3600000,ROUNDDOWN(B3445/4,-3)*2.8-80000,IF(B3445&lt;6600000,ROUNDDOWN(B3445/4,-3)*3.2-440000,IF(B3445&lt;8500000,ROUNDDOWN(B3445*0.9,0)-1100000,B3445-1950000)))))))),IF(B3445&lt;651000,0,IF(B3445&lt;1900000,B3445-650000,IF(B3445&lt;3600000,ROUNDDOWN(B3445/4,-3)*2.8-80000,IF(B3445&lt;6600000,ROUNDDOWN(B3445/4,-3)*3.2-440000,IF(B3445&lt;8500000,ROUNDDOWN(B3445*0.9,0)-1100000,B3445-1950000))))))</f>
        <v/>
      </c>
      <c r="K3445" s="16">
        <f>IF(J3445&gt;23500000,NA(),IF(C3445=2026,IF(J3445&lt;=4890000,1040000,IF(J3445&lt;=6550000,670000,620000)),IF(J3445&lt;=1320000,950000,IF(J3445&lt;=3360000,880000,IF(J3445&lt;=4890000,680000,IF(J3445&lt;=6550000,630000,580000))))))</f>
        <v/>
      </c>
      <c r="L3445" s="16">
        <f>IF(D3445=1,IF(J3445&lt;=9000000,380000,IF(J3445&lt;=9500000,260000,IF(J3445&lt;=10000000,130000,0))),0)</f>
        <v/>
      </c>
      <c r="M3445" s="16">
        <f>IF(D3445=1,IF(J3445&lt;=9000000,330000,IF(J3445&lt;=9500000,220000,IF(J3445&lt;=10000000,110000,0))),0)</f>
        <v/>
      </c>
      <c r="N3445" s="16">
        <f>IF(D3445=1,IF(J3445&lt;=9000000,50000,IF(J3445&lt;=9500000,40000,IF(J3445&lt;=10000000,20000,0))),0)</f>
        <v/>
      </c>
      <c r="O3445" s="16">
        <f>MAX(0,ROUNDDOWN(J3445-G3445-K3445-L3445-E3445*380000-F3445*630000-H3445,-3))</f>
        <v/>
      </c>
      <c r="P3445" s="16">
        <f>MAX(0,ROUNDDOWN(J3445-G3445-430000-M3445-E3445*330000-F3445*450000-I3445,-3))</f>
        <v/>
      </c>
      <c r="Q3445" s="16">
        <f>50000+N3445+E3445*50000+F3445*180000</f>
        <v/>
      </c>
      <c r="R3445" s="16">
        <f>IF(P3445&lt;=2000000,MIN(Q3445,P3445),MAX(Q3445-(P3445-2000000),50000))*0.05</f>
        <v/>
      </c>
      <c r="S3445" s="16">
        <f>MAX(0,P3445*0.1-R3445)</f>
        <v/>
      </c>
      <c r="T3445" s="16">
        <f>Q3445+MAX(0,K3445-480000)</f>
        <v/>
      </c>
      <c r="U3445" s="16">
        <f>P3445-T3445</f>
        <v/>
      </c>
      <c r="V3445" s="17">
        <f>IF(U3445&lt;0,0,LOOKUP(U3445,{0,1950001,3300001,6950001,9000001,18000001,40000001},{0.05,0.1,0.2,0.23,0.33,0.4,0.45}))</f>
        <v/>
      </c>
      <c r="W3445" s="18">
        <f>IF(U3445&lt;0,0.9,0.9-V3445*1.021)</f>
        <v/>
      </c>
      <c r="X3445" s="16">
        <f>ROUNDDOWN(S3445*0.2/W3445+2000,0)</f>
        <v/>
      </c>
      <c r="Y3445" s="17">
        <f>IF(O3445&lt;=0,0,LOOKUP(O3445,{0,1950001,3300001,6950001,9000001,18000001,40000001},{0.05,0.1,0.2,0.23,0.33,0.4,0.45}))</f>
        <v/>
      </c>
    </row>
    <row r="3446">
      <c r="A3446" t="inlineStr">
        <is>
          <t>1万円刻み</t>
        </is>
      </c>
      <c r="B3446" s="16">
        <f>'3_1万円刻み'!$A$741</f>
        <v/>
      </c>
      <c r="C3446" t="n">
        <v>2026</v>
      </c>
      <c r="D3446" t="n">
        <v>0</v>
      </c>
      <c r="E3446" t="n">
        <v>0</v>
      </c>
      <c r="F3446" t="n">
        <v>0</v>
      </c>
      <c r="G3446" s="16">
        <f>ROUND(MIN(B3446/12,650000)*12*0.0915+MIN(B3446/12,1390000)*12*(0.0504+0)+B3446*0.005,0)</f>
        <v/>
      </c>
      <c r="H3446" t="n">
        <v>0</v>
      </c>
      <c r="I3446" t="n">
        <v>0</v>
      </c>
      <c r="J3446" s="16">
        <f>IF(C3446=2026,IF(B3446&lt;741000,0,IF(B3446&lt;2191000,B3446-740000,IF(B3446&lt;2193000,1451000,IF(B3446&lt;2196000,1453000,IF(B3446&lt;2200000,1456000,IF(B3446&lt;3600000,ROUNDDOWN(B3446/4,-3)*2.8-80000,IF(B3446&lt;6600000,ROUNDDOWN(B3446/4,-3)*3.2-440000,IF(B3446&lt;8500000,ROUNDDOWN(B3446*0.9,0)-1100000,B3446-1950000)))))))),IF(B3446&lt;651000,0,IF(B3446&lt;1900000,B3446-650000,IF(B3446&lt;3600000,ROUNDDOWN(B3446/4,-3)*2.8-80000,IF(B3446&lt;6600000,ROUNDDOWN(B3446/4,-3)*3.2-440000,IF(B3446&lt;8500000,ROUNDDOWN(B3446*0.9,0)-1100000,B3446-1950000))))))</f>
        <v/>
      </c>
      <c r="K3446" s="16">
        <f>IF(J3446&gt;23500000,NA(),IF(C3446=2026,IF(J3446&lt;=4890000,1040000,IF(J3446&lt;=6550000,670000,620000)),IF(J3446&lt;=1320000,950000,IF(J3446&lt;=3360000,880000,IF(J3446&lt;=4890000,680000,IF(J3446&lt;=6550000,630000,580000))))))</f>
        <v/>
      </c>
      <c r="L3446" s="16">
        <f>IF(D3446=1,IF(J3446&lt;=9000000,380000,IF(J3446&lt;=9500000,260000,IF(J3446&lt;=10000000,130000,0))),0)</f>
        <v/>
      </c>
      <c r="M3446" s="16">
        <f>IF(D3446=1,IF(J3446&lt;=9000000,330000,IF(J3446&lt;=9500000,220000,IF(J3446&lt;=10000000,110000,0))),0)</f>
        <v/>
      </c>
      <c r="N3446" s="16">
        <f>IF(D3446=1,IF(J3446&lt;=9000000,50000,IF(J3446&lt;=9500000,40000,IF(J3446&lt;=10000000,20000,0))),0)</f>
        <v/>
      </c>
      <c r="O3446" s="16">
        <f>MAX(0,ROUNDDOWN(J3446-G3446-K3446-L3446-E3446*380000-F3446*630000-H3446,-3))</f>
        <v/>
      </c>
      <c r="P3446" s="16">
        <f>MAX(0,ROUNDDOWN(J3446-G3446-430000-M3446-E3446*330000-F3446*450000-I3446,-3))</f>
        <v/>
      </c>
      <c r="Q3446" s="16">
        <f>50000+N3446+E3446*50000+F3446*180000</f>
        <v/>
      </c>
      <c r="R3446" s="16">
        <f>IF(P3446&lt;=2000000,MIN(Q3446,P3446),MAX(Q3446-(P3446-2000000),50000))*0.05</f>
        <v/>
      </c>
      <c r="S3446" s="16">
        <f>MAX(0,P3446*0.1-R3446)</f>
        <v/>
      </c>
      <c r="T3446" s="16">
        <f>Q3446+MAX(0,K3446-480000)</f>
        <v/>
      </c>
      <c r="U3446" s="16">
        <f>P3446-T3446</f>
        <v/>
      </c>
      <c r="V3446" s="17">
        <f>IF(U3446&lt;0,0,LOOKUP(U3446,{0,1950001,3300001,6950001,9000001,18000001,40000001},{0.05,0.1,0.2,0.23,0.33,0.4,0.45}))</f>
        <v/>
      </c>
      <c r="W3446" s="18">
        <f>IF(U3446&lt;0,0.9,0.9-V3446*1.021)</f>
        <v/>
      </c>
      <c r="X3446" s="16">
        <f>ROUNDDOWN(S3446*0.2/W3446+2000,0)</f>
        <v/>
      </c>
      <c r="Y3446" s="17">
        <f>IF(O3446&lt;=0,0,LOOKUP(O3446,{0,1950001,3300001,6950001,9000001,18000001,40000001},{0.05,0.1,0.2,0.23,0.33,0.4,0.45}))</f>
        <v/>
      </c>
    </row>
    <row r="3447">
      <c r="A3447" t="inlineStr">
        <is>
          <t>1万円刻み</t>
        </is>
      </c>
      <c r="B3447" s="16">
        <f>'3_1万円刻み'!$A$741</f>
        <v/>
      </c>
      <c r="C3447" t="n">
        <v>2025</v>
      </c>
      <c r="D3447" t="n">
        <v>1</v>
      </c>
      <c r="E3447" t="n">
        <v>0</v>
      </c>
      <c r="F3447" t="n">
        <v>0</v>
      </c>
      <c r="G3447" s="16">
        <f>ROUND(MIN(B3447/12,650000)*12*0.0915+MIN(B3447/12,1390000)*12*(0.0504+0)+B3447*0.005,0)</f>
        <v/>
      </c>
      <c r="H3447" t="n">
        <v>0</v>
      </c>
      <c r="I3447" t="n">
        <v>0</v>
      </c>
      <c r="J3447" s="16">
        <f>IF(C3447=2026,IF(B3447&lt;741000,0,IF(B3447&lt;2191000,B3447-740000,IF(B3447&lt;2193000,1451000,IF(B3447&lt;2196000,1453000,IF(B3447&lt;2200000,1456000,IF(B3447&lt;3600000,ROUNDDOWN(B3447/4,-3)*2.8-80000,IF(B3447&lt;6600000,ROUNDDOWN(B3447/4,-3)*3.2-440000,IF(B3447&lt;8500000,ROUNDDOWN(B3447*0.9,0)-1100000,B3447-1950000)))))))),IF(B3447&lt;651000,0,IF(B3447&lt;1900000,B3447-650000,IF(B3447&lt;3600000,ROUNDDOWN(B3447/4,-3)*2.8-80000,IF(B3447&lt;6600000,ROUNDDOWN(B3447/4,-3)*3.2-440000,IF(B3447&lt;8500000,ROUNDDOWN(B3447*0.9,0)-1100000,B3447-1950000))))))</f>
        <v/>
      </c>
      <c r="K3447" s="16">
        <f>IF(J3447&gt;23500000,NA(),IF(C3447=2026,IF(J3447&lt;=4890000,1040000,IF(J3447&lt;=6550000,670000,620000)),IF(J3447&lt;=1320000,950000,IF(J3447&lt;=3360000,880000,IF(J3447&lt;=4890000,680000,IF(J3447&lt;=6550000,630000,580000))))))</f>
        <v/>
      </c>
      <c r="L3447" s="16">
        <f>IF(D3447=1,IF(J3447&lt;=9000000,380000,IF(J3447&lt;=9500000,260000,IF(J3447&lt;=10000000,130000,0))),0)</f>
        <v/>
      </c>
      <c r="M3447" s="16">
        <f>IF(D3447=1,IF(J3447&lt;=9000000,330000,IF(J3447&lt;=9500000,220000,IF(J3447&lt;=10000000,110000,0))),0)</f>
        <v/>
      </c>
      <c r="N3447" s="16">
        <f>IF(D3447=1,IF(J3447&lt;=9000000,50000,IF(J3447&lt;=9500000,40000,IF(J3447&lt;=10000000,20000,0))),0)</f>
        <v/>
      </c>
      <c r="O3447" s="16">
        <f>MAX(0,ROUNDDOWN(J3447-G3447-K3447-L3447-E3447*380000-F3447*630000-H3447,-3))</f>
        <v/>
      </c>
      <c r="P3447" s="16">
        <f>MAX(0,ROUNDDOWN(J3447-G3447-430000-M3447-E3447*330000-F3447*450000-I3447,-3))</f>
        <v/>
      </c>
      <c r="Q3447" s="16">
        <f>50000+N3447+E3447*50000+F3447*180000</f>
        <v/>
      </c>
      <c r="R3447" s="16">
        <f>IF(P3447&lt;=2000000,MIN(Q3447,P3447),MAX(Q3447-(P3447-2000000),50000))*0.05</f>
        <v/>
      </c>
      <c r="S3447" s="16">
        <f>MAX(0,P3447*0.1-R3447)</f>
        <v/>
      </c>
      <c r="T3447" s="16">
        <f>Q3447+MAX(0,K3447-480000)</f>
        <v/>
      </c>
      <c r="U3447" s="16">
        <f>P3447-T3447</f>
        <v/>
      </c>
      <c r="V3447" s="17">
        <f>IF(U3447&lt;0,0,LOOKUP(U3447,{0,1950001,3300001,6950001,9000001,18000001,40000001},{0.05,0.1,0.2,0.23,0.33,0.4,0.45}))</f>
        <v/>
      </c>
      <c r="W3447" s="18">
        <f>IF(U3447&lt;0,0.9,0.9-V3447*1.021)</f>
        <v/>
      </c>
      <c r="X3447" s="16">
        <f>ROUNDDOWN(S3447*0.2/W3447+2000,0)</f>
        <v/>
      </c>
      <c r="Y3447" s="17">
        <f>IF(O3447&lt;=0,0,LOOKUP(O3447,{0,1950001,3300001,6950001,9000001,18000001,40000001},{0.05,0.1,0.2,0.23,0.33,0.4,0.45}))</f>
        <v/>
      </c>
    </row>
    <row r="3448">
      <c r="A3448" t="inlineStr">
        <is>
          <t>1万円刻み</t>
        </is>
      </c>
      <c r="B3448" s="16">
        <f>'3_1万円刻み'!$A$741</f>
        <v/>
      </c>
      <c r="C3448" t="n">
        <v>2026</v>
      </c>
      <c r="D3448" t="n">
        <v>1</v>
      </c>
      <c r="E3448" t="n">
        <v>0</v>
      </c>
      <c r="F3448" t="n">
        <v>0</v>
      </c>
      <c r="G3448" s="16">
        <f>ROUND(MIN(B3448/12,650000)*12*0.0915+MIN(B3448/12,1390000)*12*(0.0504+0)+B3448*0.005,0)</f>
        <v/>
      </c>
      <c r="H3448" t="n">
        <v>0</v>
      </c>
      <c r="I3448" t="n">
        <v>0</v>
      </c>
      <c r="J3448" s="16">
        <f>IF(C3448=2026,IF(B3448&lt;741000,0,IF(B3448&lt;2191000,B3448-740000,IF(B3448&lt;2193000,1451000,IF(B3448&lt;2196000,1453000,IF(B3448&lt;2200000,1456000,IF(B3448&lt;3600000,ROUNDDOWN(B3448/4,-3)*2.8-80000,IF(B3448&lt;6600000,ROUNDDOWN(B3448/4,-3)*3.2-440000,IF(B3448&lt;8500000,ROUNDDOWN(B3448*0.9,0)-1100000,B3448-1950000)))))))),IF(B3448&lt;651000,0,IF(B3448&lt;1900000,B3448-650000,IF(B3448&lt;3600000,ROUNDDOWN(B3448/4,-3)*2.8-80000,IF(B3448&lt;6600000,ROUNDDOWN(B3448/4,-3)*3.2-440000,IF(B3448&lt;8500000,ROUNDDOWN(B3448*0.9,0)-1100000,B3448-1950000))))))</f>
        <v/>
      </c>
      <c r="K3448" s="16">
        <f>IF(J3448&gt;23500000,NA(),IF(C3448=2026,IF(J3448&lt;=4890000,1040000,IF(J3448&lt;=6550000,670000,620000)),IF(J3448&lt;=1320000,950000,IF(J3448&lt;=3360000,880000,IF(J3448&lt;=4890000,680000,IF(J3448&lt;=6550000,630000,580000))))))</f>
        <v/>
      </c>
      <c r="L3448" s="16">
        <f>IF(D3448=1,IF(J3448&lt;=9000000,380000,IF(J3448&lt;=9500000,260000,IF(J3448&lt;=10000000,130000,0))),0)</f>
        <v/>
      </c>
      <c r="M3448" s="16">
        <f>IF(D3448=1,IF(J3448&lt;=9000000,330000,IF(J3448&lt;=9500000,220000,IF(J3448&lt;=10000000,110000,0))),0)</f>
        <v/>
      </c>
      <c r="N3448" s="16">
        <f>IF(D3448=1,IF(J3448&lt;=9000000,50000,IF(J3448&lt;=9500000,40000,IF(J3448&lt;=10000000,20000,0))),0)</f>
        <v/>
      </c>
      <c r="O3448" s="16">
        <f>MAX(0,ROUNDDOWN(J3448-G3448-K3448-L3448-E3448*380000-F3448*630000-H3448,-3))</f>
        <v/>
      </c>
      <c r="P3448" s="16">
        <f>MAX(0,ROUNDDOWN(J3448-G3448-430000-M3448-E3448*330000-F3448*450000-I3448,-3))</f>
        <v/>
      </c>
      <c r="Q3448" s="16">
        <f>50000+N3448+E3448*50000+F3448*180000</f>
        <v/>
      </c>
      <c r="R3448" s="16">
        <f>IF(P3448&lt;=2000000,MIN(Q3448,P3448),MAX(Q3448-(P3448-2000000),50000))*0.05</f>
        <v/>
      </c>
      <c r="S3448" s="16">
        <f>MAX(0,P3448*0.1-R3448)</f>
        <v/>
      </c>
      <c r="T3448" s="16">
        <f>Q3448+MAX(0,K3448-480000)</f>
        <v/>
      </c>
      <c r="U3448" s="16">
        <f>P3448-T3448</f>
        <v/>
      </c>
      <c r="V3448" s="17">
        <f>IF(U3448&lt;0,0,LOOKUP(U3448,{0,1950001,3300001,6950001,9000001,18000001,40000001},{0.05,0.1,0.2,0.23,0.33,0.4,0.45}))</f>
        <v/>
      </c>
      <c r="W3448" s="18">
        <f>IF(U3448&lt;0,0.9,0.9-V3448*1.021)</f>
        <v/>
      </c>
      <c r="X3448" s="16">
        <f>ROUNDDOWN(S3448*0.2/W3448+2000,0)</f>
        <v/>
      </c>
      <c r="Y3448" s="17">
        <f>IF(O3448&lt;=0,0,LOOKUP(O3448,{0,1950001,3300001,6950001,9000001,18000001,40000001},{0.05,0.1,0.2,0.23,0.33,0.4,0.45}))</f>
        <v/>
      </c>
    </row>
    <row r="3449">
      <c r="A3449" t="inlineStr">
        <is>
          <t>1万円刻み</t>
        </is>
      </c>
      <c r="B3449" s="16">
        <f>'3_1万円刻み'!$A$742</f>
        <v/>
      </c>
      <c r="C3449" t="n">
        <v>2025</v>
      </c>
      <c r="D3449" t="n">
        <v>0</v>
      </c>
      <c r="E3449" t="n">
        <v>0</v>
      </c>
      <c r="F3449" t="n">
        <v>0</v>
      </c>
      <c r="G3449" s="16">
        <f>ROUND(MIN(B3449/12,650000)*12*0.0915+MIN(B3449/12,1390000)*12*(0.0504+0)+B3449*0.005,0)</f>
        <v/>
      </c>
      <c r="H3449" t="n">
        <v>0</v>
      </c>
      <c r="I3449" t="n">
        <v>0</v>
      </c>
      <c r="J3449" s="16">
        <f>IF(C3449=2026,IF(B3449&lt;741000,0,IF(B3449&lt;2191000,B3449-740000,IF(B3449&lt;2193000,1451000,IF(B3449&lt;2196000,1453000,IF(B3449&lt;2200000,1456000,IF(B3449&lt;3600000,ROUNDDOWN(B3449/4,-3)*2.8-80000,IF(B3449&lt;6600000,ROUNDDOWN(B3449/4,-3)*3.2-440000,IF(B3449&lt;8500000,ROUNDDOWN(B3449*0.9,0)-1100000,B3449-1950000)))))))),IF(B3449&lt;651000,0,IF(B3449&lt;1900000,B3449-650000,IF(B3449&lt;3600000,ROUNDDOWN(B3449/4,-3)*2.8-80000,IF(B3449&lt;6600000,ROUNDDOWN(B3449/4,-3)*3.2-440000,IF(B3449&lt;8500000,ROUNDDOWN(B3449*0.9,0)-1100000,B3449-1950000))))))</f>
        <v/>
      </c>
      <c r="K3449" s="16">
        <f>IF(J3449&gt;23500000,NA(),IF(C3449=2026,IF(J3449&lt;=4890000,1040000,IF(J3449&lt;=6550000,670000,620000)),IF(J3449&lt;=1320000,950000,IF(J3449&lt;=3360000,880000,IF(J3449&lt;=4890000,680000,IF(J3449&lt;=6550000,630000,580000))))))</f>
        <v/>
      </c>
      <c r="L3449" s="16">
        <f>IF(D3449=1,IF(J3449&lt;=9000000,380000,IF(J3449&lt;=9500000,260000,IF(J3449&lt;=10000000,130000,0))),0)</f>
        <v/>
      </c>
      <c r="M3449" s="16">
        <f>IF(D3449=1,IF(J3449&lt;=9000000,330000,IF(J3449&lt;=9500000,220000,IF(J3449&lt;=10000000,110000,0))),0)</f>
        <v/>
      </c>
      <c r="N3449" s="16">
        <f>IF(D3449=1,IF(J3449&lt;=9000000,50000,IF(J3449&lt;=9500000,40000,IF(J3449&lt;=10000000,20000,0))),0)</f>
        <v/>
      </c>
      <c r="O3449" s="16">
        <f>MAX(0,ROUNDDOWN(J3449-G3449-K3449-L3449-E3449*380000-F3449*630000-H3449,-3))</f>
        <v/>
      </c>
      <c r="P3449" s="16">
        <f>MAX(0,ROUNDDOWN(J3449-G3449-430000-M3449-E3449*330000-F3449*450000-I3449,-3))</f>
        <v/>
      </c>
      <c r="Q3449" s="16">
        <f>50000+N3449+E3449*50000+F3449*180000</f>
        <v/>
      </c>
      <c r="R3449" s="16">
        <f>IF(P3449&lt;=2000000,MIN(Q3449,P3449),MAX(Q3449-(P3449-2000000),50000))*0.05</f>
        <v/>
      </c>
      <c r="S3449" s="16">
        <f>MAX(0,P3449*0.1-R3449)</f>
        <v/>
      </c>
      <c r="T3449" s="16">
        <f>Q3449+MAX(0,K3449-480000)</f>
        <v/>
      </c>
      <c r="U3449" s="16">
        <f>P3449-T3449</f>
        <v/>
      </c>
      <c r="V3449" s="17">
        <f>IF(U3449&lt;0,0,LOOKUP(U3449,{0,1950001,3300001,6950001,9000001,18000001,40000001},{0.05,0.1,0.2,0.23,0.33,0.4,0.45}))</f>
        <v/>
      </c>
      <c r="W3449" s="18">
        <f>IF(U3449&lt;0,0.9,0.9-V3449*1.021)</f>
        <v/>
      </c>
      <c r="X3449" s="16">
        <f>ROUNDDOWN(S3449*0.2/W3449+2000,0)</f>
        <v/>
      </c>
      <c r="Y3449" s="17">
        <f>IF(O3449&lt;=0,0,LOOKUP(O3449,{0,1950001,3300001,6950001,9000001,18000001,40000001},{0.05,0.1,0.2,0.23,0.33,0.4,0.45}))</f>
        <v/>
      </c>
    </row>
    <row r="3450">
      <c r="A3450" t="inlineStr">
        <is>
          <t>1万円刻み</t>
        </is>
      </c>
      <c r="B3450" s="16">
        <f>'3_1万円刻み'!$A$742</f>
        <v/>
      </c>
      <c r="C3450" t="n">
        <v>2026</v>
      </c>
      <c r="D3450" t="n">
        <v>0</v>
      </c>
      <c r="E3450" t="n">
        <v>0</v>
      </c>
      <c r="F3450" t="n">
        <v>0</v>
      </c>
      <c r="G3450" s="16">
        <f>ROUND(MIN(B3450/12,650000)*12*0.0915+MIN(B3450/12,1390000)*12*(0.0504+0)+B3450*0.005,0)</f>
        <v/>
      </c>
      <c r="H3450" t="n">
        <v>0</v>
      </c>
      <c r="I3450" t="n">
        <v>0</v>
      </c>
      <c r="J3450" s="16">
        <f>IF(C3450=2026,IF(B3450&lt;741000,0,IF(B3450&lt;2191000,B3450-740000,IF(B3450&lt;2193000,1451000,IF(B3450&lt;2196000,1453000,IF(B3450&lt;2200000,1456000,IF(B3450&lt;3600000,ROUNDDOWN(B3450/4,-3)*2.8-80000,IF(B3450&lt;6600000,ROUNDDOWN(B3450/4,-3)*3.2-440000,IF(B3450&lt;8500000,ROUNDDOWN(B3450*0.9,0)-1100000,B3450-1950000)))))))),IF(B3450&lt;651000,0,IF(B3450&lt;1900000,B3450-650000,IF(B3450&lt;3600000,ROUNDDOWN(B3450/4,-3)*2.8-80000,IF(B3450&lt;6600000,ROUNDDOWN(B3450/4,-3)*3.2-440000,IF(B3450&lt;8500000,ROUNDDOWN(B3450*0.9,0)-1100000,B3450-1950000))))))</f>
        <v/>
      </c>
      <c r="K3450" s="16">
        <f>IF(J3450&gt;23500000,NA(),IF(C3450=2026,IF(J3450&lt;=4890000,1040000,IF(J3450&lt;=6550000,670000,620000)),IF(J3450&lt;=1320000,950000,IF(J3450&lt;=3360000,880000,IF(J3450&lt;=4890000,680000,IF(J3450&lt;=6550000,630000,580000))))))</f>
        <v/>
      </c>
      <c r="L3450" s="16">
        <f>IF(D3450=1,IF(J3450&lt;=9000000,380000,IF(J3450&lt;=9500000,260000,IF(J3450&lt;=10000000,130000,0))),0)</f>
        <v/>
      </c>
      <c r="M3450" s="16">
        <f>IF(D3450=1,IF(J3450&lt;=9000000,330000,IF(J3450&lt;=9500000,220000,IF(J3450&lt;=10000000,110000,0))),0)</f>
        <v/>
      </c>
      <c r="N3450" s="16">
        <f>IF(D3450=1,IF(J3450&lt;=9000000,50000,IF(J3450&lt;=9500000,40000,IF(J3450&lt;=10000000,20000,0))),0)</f>
        <v/>
      </c>
      <c r="O3450" s="16">
        <f>MAX(0,ROUNDDOWN(J3450-G3450-K3450-L3450-E3450*380000-F3450*630000-H3450,-3))</f>
        <v/>
      </c>
      <c r="P3450" s="16">
        <f>MAX(0,ROUNDDOWN(J3450-G3450-430000-M3450-E3450*330000-F3450*450000-I3450,-3))</f>
        <v/>
      </c>
      <c r="Q3450" s="16">
        <f>50000+N3450+E3450*50000+F3450*180000</f>
        <v/>
      </c>
      <c r="R3450" s="16">
        <f>IF(P3450&lt;=2000000,MIN(Q3450,P3450),MAX(Q3450-(P3450-2000000),50000))*0.05</f>
        <v/>
      </c>
      <c r="S3450" s="16">
        <f>MAX(0,P3450*0.1-R3450)</f>
        <v/>
      </c>
      <c r="T3450" s="16">
        <f>Q3450+MAX(0,K3450-480000)</f>
        <v/>
      </c>
      <c r="U3450" s="16">
        <f>P3450-T3450</f>
        <v/>
      </c>
      <c r="V3450" s="17">
        <f>IF(U3450&lt;0,0,LOOKUP(U3450,{0,1950001,3300001,6950001,9000001,18000001,40000001},{0.05,0.1,0.2,0.23,0.33,0.4,0.45}))</f>
        <v/>
      </c>
      <c r="W3450" s="18">
        <f>IF(U3450&lt;0,0.9,0.9-V3450*1.021)</f>
        <v/>
      </c>
      <c r="X3450" s="16">
        <f>ROUNDDOWN(S3450*0.2/W3450+2000,0)</f>
        <v/>
      </c>
      <c r="Y3450" s="17">
        <f>IF(O3450&lt;=0,0,LOOKUP(O3450,{0,1950001,3300001,6950001,9000001,18000001,40000001},{0.05,0.1,0.2,0.23,0.33,0.4,0.45}))</f>
        <v/>
      </c>
    </row>
    <row r="3451">
      <c r="A3451" t="inlineStr">
        <is>
          <t>1万円刻み</t>
        </is>
      </c>
      <c r="B3451" s="16">
        <f>'3_1万円刻み'!$A$742</f>
        <v/>
      </c>
      <c r="C3451" t="n">
        <v>2025</v>
      </c>
      <c r="D3451" t="n">
        <v>1</v>
      </c>
      <c r="E3451" t="n">
        <v>0</v>
      </c>
      <c r="F3451" t="n">
        <v>0</v>
      </c>
      <c r="G3451" s="16">
        <f>ROUND(MIN(B3451/12,650000)*12*0.0915+MIN(B3451/12,1390000)*12*(0.0504+0)+B3451*0.005,0)</f>
        <v/>
      </c>
      <c r="H3451" t="n">
        <v>0</v>
      </c>
      <c r="I3451" t="n">
        <v>0</v>
      </c>
      <c r="J3451" s="16">
        <f>IF(C3451=2026,IF(B3451&lt;741000,0,IF(B3451&lt;2191000,B3451-740000,IF(B3451&lt;2193000,1451000,IF(B3451&lt;2196000,1453000,IF(B3451&lt;2200000,1456000,IF(B3451&lt;3600000,ROUNDDOWN(B3451/4,-3)*2.8-80000,IF(B3451&lt;6600000,ROUNDDOWN(B3451/4,-3)*3.2-440000,IF(B3451&lt;8500000,ROUNDDOWN(B3451*0.9,0)-1100000,B3451-1950000)))))))),IF(B3451&lt;651000,0,IF(B3451&lt;1900000,B3451-650000,IF(B3451&lt;3600000,ROUNDDOWN(B3451/4,-3)*2.8-80000,IF(B3451&lt;6600000,ROUNDDOWN(B3451/4,-3)*3.2-440000,IF(B3451&lt;8500000,ROUNDDOWN(B3451*0.9,0)-1100000,B3451-1950000))))))</f>
        <v/>
      </c>
      <c r="K3451" s="16">
        <f>IF(J3451&gt;23500000,NA(),IF(C3451=2026,IF(J3451&lt;=4890000,1040000,IF(J3451&lt;=6550000,670000,620000)),IF(J3451&lt;=1320000,950000,IF(J3451&lt;=3360000,880000,IF(J3451&lt;=4890000,680000,IF(J3451&lt;=6550000,630000,580000))))))</f>
        <v/>
      </c>
      <c r="L3451" s="16">
        <f>IF(D3451=1,IF(J3451&lt;=9000000,380000,IF(J3451&lt;=9500000,260000,IF(J3451&lt;=10000000,130000,0))),0)</f>
        <v/>
      </c>
      <c r="M3451" s="16">
        <f>IF(D3451=1,IF(J3451&lt;=9000000,330000,IF(J3451&lt;=9500000,220000,IF(J3451&lt;=10000000,110000,0))),0)</f>
        <v/>
      </c>
      <c r="N3451" s="16">
        <f>IF(D3451=1,IF(J3451&lt;=9000000,50000,IF(J3451&lt;=9500000,40000,IF(J3451&lt;=10000000,20000,0))),0)</f>
        <v/>
      </c>
      <c r="O3451" s="16">
        <f>MAX(0,ROUNDDOWN(J3451-G3451-K3451-L3451-E3451*380000-F3451*630000-H3451,-3))</f>
        <v/>
      </c>
      <c r="P3451" s="16">
        <f>MAX(0,ROUNDDOWN(J3451-G3451-430000-M3451-E3451*330000-F3451*450000-I3451,-3))</f>
        <v/>
      </c>
      <c r="Q3451" s="16">
        <f>50000+N3451+E3451*50000+F3451*180000</f>
        <v/>
      </c>
      <c r="R3451" s="16">
        <f>IF(P3451&lt;=2000000,MIN(Q3451,P3451),MAX(Q3451-(P3451-2000000),50000))*0.05</f>
        <v/>
      </c>
      <c r="S3451" s="16">
        <f>MAX(0,P3451*0.1-R3451)</f>
        <v/>
      </c>
      <c r="T3451" s="16">
        <f>Q3451+MAX(0,K3451-480000)</f>
        <v/>
      </c>
      <c r="U3451" s="16">
        <f>P3451-T3451</f>
        <v/>
      </c>
      <c r="V3451" s="17">
        <f>IF(U3451&lt;0,0,LOOKUP(U3451,{0,1950001,3300001,6950001,9000001,18000001,40000001},{0.05,0.1,0.2,0.23,0.33,0.4,0.45}))</f>
        <v/>
      </c>
      <c r="W3451" s="18">
        <f>IF(U3451&lt;0,0.9,0.9-V3451*1.021)</f>
        <v/>
      </c>
      <c r="X3451" s="16">
        <f>ROUNDDOWN(S3451*0.2/W3451+2000,0)</f>
        <v/>
      </c>
      <c r="Y3451" s="17">
        <f>IF(O3451&lt;=0,0,LOOKUP(O3451,{0,1950001,3300001,6950001,9000001,18000001,40000001},{0.05,0.1,0.2,0.23,0.33,0.4,0.45}))</f>
        <v/>
      </c>
    </row>
    <row r="3452">
      <c r="A3452" t="inlineStr">
        <is>
          <t>1万円刻み</t>
        </is>
      </c>
      <c r="B3452" s="16">
        <f>'3_1万円刻み'!$A$742</f>
        <v/>
      </c>
      <c r="C3452" t="n">
        <v>2026</v>
      </c>
      <c r="D3452" t="n">
        <v>1</v>
      </c>
      <c r="E3452" t="n">
        <v>0</v>
      </c>
      <c r="F3452" t="n">
        <v>0</v>
      </c>
      <c r="G3452" s="16">
        <f>ROUND(MIN(B3452/12,650000)*12*0.0915+MIN(B3452/12,1390000)*12*(0.0504+0)+B3452*0.005,0)</f>
        <v/>
      </c>
      <c r="H3452" t="n">
        <v>0</v>
      </c>
      <c r="I3452" t="n">
        <v>0</v>
      </c>
      <c r="J3452" s="16">
        <f>IF(C3452=2026,IF(B3452&lt;741000,0,IF(B3452&lt;2191000,B3452-740000,IF(B3452&lt;2193000,1451000,IF(B3452&lt;2196000,1453000,IF(B3452&lt;2200000,1456000,IF(B3452&lt;3600000,ROUNDDOWN(B3452/4,-3)*2.8-80000,IF(B3452&lt;6600000,ROUNDDOWN(B3452/4,-3)*3.2-440000,IF(B3452&lt;8500000,ROUNDDOWN(B3452*0.9,0)-1100000,B3452-1950000)))))))),IF(B3452&lt;651000,0,IF(B3452&lt;1900000,B3452-650000,IF(B3452&lt;3600000,ROUNDDOWN(B3452/4,-3)*2.8-80000,IF(B3452&lt;6600000,ROUNDDOWN(B3452/4,-3)*3.2-440000,IF(B3452&lt;8500000,ROUNDDOWN(B3452*0.9,0)-1100000,B3452-1950000))))))</f>
        <v/>
      </c>
      <c r="K3452" s="16">
        <f>IF(J3452&gt;23500000,NA(),IF(C3452=2026,IF(J3452&lt;=4890000,1040000,IF(J3452&lt;=6550000,670000,620000)),IF(J3452&lt;=1320000,950000,IF(J3452&lt;=3360000,880000,IF(J3452&lt;=4890000,680000,IF(J3452&lt;=6550000,630000,580000))))))</f>
        <v/>
      </c>
      <c r="L3452" s="16">
        <f>IF(D3452=1,IF(J3452&lt;=9000000,380000,IF(J3452&lt;=9500000,260000,IF(J3452&lt;=10000000,130000,0))),0)</f>
        <v/>
      </c>
      <c r="M3452" s="16">
        <f>IF(D3452=1,IF(J3452&lt;=9000000,330000,IF(J3452&lt;=9500000,220000,IF(J3452&lt;=10000000,110000,0))),0)</f>
        <v/>
      </c>
      <c r="N3452" s="16">
        <f>IF(D3452=1,IF(J3452&lt;=9000000,50000,IF(J3452&lt;=9500000,40000,IF(J3452&lt;=10000000,20000,0))),0)</f>
        <v/>
      </c>
      <c r="O3452" s="16">
        <f>MAX(0,ROUNDDOWN(J3452-G3452-K3452-L3452-E3452*380000-F3452*630000-H3452,-3))</f>
        <v/>
      </c>
      <c r="P3452" s="16">
        <f>MAX(0,ROUNDDOWN(J3452-G3452-430000-M3452-E3452*330000-F3452*450000-I3452,-3))</f>
        <v/>
      </c>
      <c r="Q3452" s="16">
        <f>50000+N3452+E3452*50000+F3452*180000</f>
        <v/>
      </c>
      <c r="R3452" s="16">
        <f>IF(P3452&lt;=2000000,MIN(Q3452,P3452),MAX(Q3452-(P3452-2000000),50000))*0.05</f>
        <v/>
      </c>
      <c r="S3452" s="16">
        <f>MAX(0,P3452*0.1-R3452)</f>
        <v/>
      </c>
      <c r="T3452" s="16">
        <f>Q3452+MAX(0,K3452-480000)</f>
        <v/>
      </c>
      <c r="U3452" s="16">
        <f>P3452-T3452</f>
        <v/>
      </c>
      <c r="V3452" s="17">
        <f>IF(U3452&lt;0,0,LOOKUP(U3452,{0,1950001,3300001,6950001,9000001,18000001,40000001},{0.05,0.1,0.2,0.23,0.33,0.4,0.45}))</f>
        <v/>
      </c>
      <c r="W3452" s="18">
        <f>IF(U3452&lt;0,0.9,0.9-V3452*1.021)</f>
        <v/>
      </c>
      <c r="X3452" s="16">
        <f>ROUNDDOWN(S3452*0.2/W3452+2000,0)</f>
        <v/>
      </c>
      <c r="Y3452" s="17">
        <f>IF(O3452&lt;=0,0,LOOKUP(O3452,{0,1950001,3300001,6950001,9000001,18000001,40000001},{0.05,0.1,0.2,0.23,0.33,0.4,0.45}))</f>
        <v/>
      </c>
    </row>
    <row r="3453">
      <c r="A3453" t="inlineStr">
        <is>
          <t>1万円刻み</t>
        </is>
      </c>
      <c r="B3453" s="16">
        <f>'3_1万円刻み'!$A$743</f>
        <v/>
      </c>
      <c r="C3453" t="n">
        <v>2025</v>
      </c>
      <c r="D3453" t="n">
        <v>0</v>
      </c>
      <c r="E3453" t="n">
        <v>0</v>
      </c>
      <c r="F3453" t="n">
        <v>0</v>
      </c>
      <c r="G3453" s="16">
        <f>ROUND(MIN(B3453/12,650000)*12*0.0915+MIN(B3453/12,1390000)*12*(0.0504+0)+B3453*0.005,0)</f>
        <v/>
      </c>
      <c r="H3453" t="n">
        <v>0</v>
      </c>
      <c r="I3453" t="n">
        <v>0</v>
      </c>
      <c r="J3453" s="16">
        <f>IF(C3453=2026,IF(B3453&lt;741000,0,IF(B3453&lt;2191000,B3453-740000,IF(B3453&lt;2193000,1451000,IF(B3453&lt;2196000,1453000,IF(B3453&lt;2200000,1456000,IF(B3453&lt;3600000,ROUNDDOWN(B3453/4,-3)*2.8-80000,IF(B3453&lt;6600000,ROUNDDOWN(B3453/4,-3)*3.2-440000,IF(B3453&lt;8500000,ROUNDDOWN(B3453*0.9,0)-1100000,B3453-1950000)))))))),IF(B3453&lt;651000,0,IF(B3453&lt;1900000,B3453-650000,IF(B3453&lt;3600000,ROUNDDOWN(B3453/4,-3)*2.8-80000,IF(B3453&lt;6600000,ROUNDDOWN(B3453/4,-3)*3.2-440000,IF(B3453&lt;8500000,ROUNDDOWN(B3453*0.9,0)-1100000,B3453-1950000))))))</f>
        <v/>
      </c>
      <c r="K3453" s="16">
        <f>IF(J3453&gt;23500000,NA(),IF(C3453=2026,IF(J3453&lt;=4890000,1040000,IF(J3453&lt;=6550000,670000,620000)),IF(J3453&lt;=1320000,950000,IF(J3453&lt;=3360000,880000,IF(J3453&lt;=4890000,680000,IF(J3453&lt;=6550000,630000,580000))))))</f>
        <v/>
      </c>
      <c r="L3453" s="16">
        <f>IF(D3453=1,IF(J3453&lt;=9000000,380000,IF(J3453&lt;=9500000,260000,IF(J3453&lt;=10000000,130000,0))),0)</f>
        <v/>
      </c>
      <c r="M3453" s="16">
        <f>IF(D3453=1,IF(J3453&lt;=9000000,330000,IF(J3453&lt;=9500000,220000,IF(J3453&lt;=10000000,110000,0))),0)</f>
        <v/>
      </c>
      <c r="N3453" s="16">
        <f>IF(D3453=1,IF(J3453&lt;=9000000,50000,IF(J3453&lt;=9500000,40000,IF(J3453&lt;=10000000,20000,0))),0)</f>
        <v/>
      </c>
      <c r="O3453" s="16">
        <f>MAX(0,ROUNDDOWN(J3453-G3453-K3453-L3453-E3453*380000-F3453*630000-H3453,-3))</f>
        <v/>
      </c>
      <c r="P3453" s="16">
        <f>MAX(0,ROUNDDOWN(J3453-G3453-430000-M3453-E3453*330000-F3453*450000-I3453,-3))</f>
        <v/>
      </c>
      <c r="Q3453" s="16">
        <f>50000+N3453+E3453*50000+F3453*180000</f>
        <v/>
      </c>
      <c r="R3453" s="16">
        <f>IF(P3453&lt;=2000000,MIN(Q3453,P3453),MAX(Q3453-(P3453-2000000),50000))*0.05</f>
        <v/>
      </c>
      <c r="S3453" s="16">
        <f>MAX(0,P3453*0.1-R3453)</f>
        <v/>
      </c>
      <c r="T3453" s="16">
        <f>Q3453+MAX(0,K3453-480000)</f>
        <v/>
      </c>
      <c r="U3453" s="16">
        <f>P3453-T3453</f>
        <v/>
      </c>
      <c r="V3453" s="17">
        <f>IF(U3453&lt;0,0,LOOKUP(U3453,{0,1950001,3300001,6950001,9000001,18000001,40000001},{0.05,0.1,0.2,0.23,0.33,0.4,0.45}))</f>
        <v/>
      </c>
      <c r="W3453" s="18">
        <f>IF(U3453&lt;0,0.9,0.9-V3453*1.021)</f>
        <v/>
      </c>
      <c r="X3453" s="16">
        <f>ROUNDDOWN(S3453*0.2/W3453+2000,0)</f>
        <v/>
      </c>
      <c r="Y3453" s="17">
        <f>IF(O3453&lt;=0,0,LOOKUP(O3453,{0,1950001,3300001,6950001,9000001,18000001,40000001},{0.05,0.1,0.2,0.23,0.33,0.4,0.45}))</f>
        <v/>
      </c>
    </row>
    <row r="3454">
      <c r="A3454" t="inlineStr">
        <is>
          <t>1万円刻み</t>
        </is>
      </c>
      <c r="B3454" s="16">
        <f>'3_1万円刻み'!$A$743</f>
        <v/>
      </c>
      <c r="C3454" t="n">
        <v>2026</v>
      </c>
      <c r="D3454" t="n">
        <v>0</v>
      </c>
      <c r="E3454" t="n">
        <v>0</v>
      </c>
      <c r="F3454" t="n">
        <v>0</v>
      </c>
      <c r="G3454" s="16">
        <f>ROUND(MIN(B3454/12,650000)*12*0.0915+MIN(B3454/12,1390000)*12*(0.0504+0)+B3454*0.005,0)</f>
        <v/>
      </c>
      <c r="H3454" t="n">
        <v>0</v>
      </c>
      <c r="I3454" t="n">
        <v>0</v>
      </c>
      <c r="J3454" s="16">
        <f>IF(C3454=2026,IF(B3454&lt;741000,0,IF(B3454&lt;2191000,B3454-740000,IF(B3454&lt;2193000,1451000,IF(B3454&lt;2196000,1453000,IF(B3454&lt;2200000,1456000,IF(B3454&lt;3600000,ROUNDDOWN(B3454/4,-3)*2.8-80000,IF(B3454&lt;6600000,ROUNDDOWN(B3454/4,-3)*3.2-440000,IF(B3454&lt;8500000,ROUNDDOWN(B3454*0.9,0)-1100000,B3454-1950000)))))))),IF(B3454&lt;651000,0,IF(B3454&lt;1900000,B3454-650000,IF(B3454&lt;3600000,ROUNDDOWN(B3454/4,-3)*2.8-80000,IF(B3454&lt;6600000,ROUNDDOWN(B3454/4,-3)*3.2-440000,IF(B3454&lt;8500000,ROUNDDOWN(B3454*0.9,0)-1100000,B3454-1950000))))))</f>
        <v/>
      </c>
      <c r="K3454" s="16">
        <f>IF(J3454&gt;23500000,NA(),IF(C3454=2026,IF(J3454&lt;=4890000,1040000,IF(J3454&lt;=6550000,670000,620000)),IF(J3454&lt;=1320000,950000,IF(J3454&lt;=3360000,880000,IF(J3454&lt;=4890000,680000,IF(J3454&lt;=6550000,630000,580000))))))</f>
        <v/>
      </c>
      <c r="L3454" s="16">
        <f>IF(D3454=1,IF(J3454&lt;=9000000,380000,IF(J3454&lt;=9500000,260000,IF(J3454&lt;=10000000,130000,0))),0)</f>
        <v/>
      </c>
      <c r="M3454" s="16">
        <f>IF(D3454=1,IF(J3454&lt;=9000000,330000,IF(J3454&lt;=9500000,220000,IF(J3454&lt;=10000000,110000,0))),0)</f>
        <v/>
      </c>
      <c r="N3454" s="16">
        <f>IF(D3454=1,IF(J3454&lt;=9000000,50000,IF(J3454&lt;=9500000,40000,IF(J3454&lt;=10000000,20000,0))),0)</f>
        <v/>
      </c>
      <c r="O3454" s="16">
        <f>MAX(0,ROUNDDOWN(J3454-G3454-K3454-L3454-E3454*380000-F3454*630000-H3454,-3))</f>
        <v/>
      </c>
      <c r="P3454" s="16">
        <f>MAX(0,ROUNDDOWN(J3454-G3454-430000-M3454-E3454*330000-F3454*450000-I3454,-3))</f>
        <v/>
      </c>
      <c r="Q3454" s="16">
        <f>50000+N3454+E3454*50000+F3454*180000</f>
        <v/>
      </c>
      <c r="R3454" s="16">
        <f>IF(P3454&lt;=2000000,MIN(Q3454,P3454),MAX(Q3454-(P3454-2000000),50000))*0.05</f>
        <v/>
      </c>
      <c r="S3454" s="16">
        <f>MAX(0,P3454*0.1-R3454)</f>
        <v/>
      </c>
      <c r="T3454" s="16">
        <f>Q3454+MAX(0,K3454-480000)</f>
        <v/>
      </c>
      <c r="U3454" s="16">
        <f>P3454-T3454</f>
        <v/>
      </c>
      <c r="V3454" s="17">
        <f>IF(U3454&lt;0,0,LOOKUP(U3454,{0,1950001,3300001,6950001,9000001,18000001,40000001},{0.05,0.1,0.2,0.23,0.33,0.4,0.45}))</f>
        <v/>
      </c>
      <c r="W3454" s="18">
        <f>IF(U3454&lt;0,0.9,0.9-V3454*1.021)</f>
        <v/>
      </c>
      <c r="X3454" s="16">
        <f>ROUNDDOWN(S3454*0.2/W3454+2000,0)</f>
        <v/>
      </c>
      <c r="Y3454" s="17">
        <f>IF(O3454&lt;=0,0,LOOKUP(O3454,{0,1950001,3300001,6950001,9000001,18000001,40000001},{0.05,0.1,0.2,0.23,0.33,0.4,0.45}))</f>
        <v/>
      </c>
    </row>
    <row r="3455">
      <c r="A3455" t="inlineStr">
        <is>
          <t>1万円刻み</t>
        </is>
      </c>
      <c r="B3455" s="16">
        <f>'3_1万円刻み'!$A$743</f>
        <v/>
      </c>
      <c r="C3455" t="n">
        <v>2025</v>
      </c>
      <c r="D3455" t="n">
        <v>1</v>
      </c>
      <c r="E3455" t="n">
        <v>0</v>
      </c>
      <c r="F3455" t="n">
        <v>0</v>
      </c>
      <c r="G3455" s="16">
        <f>ROUND(MIN(B3455/12,650000)*12*0.0915+MIN(B3455/12,1390000)*12*(0.0504+0)+B3455*0.005,0)</f>
        <v/>
      </c>
      <c r="H3455" t="n">
        <v>0</v>
      </c>
      <c r="I3455" t="n">
        <v>0</v>
      </c>
      <c r="J3455" s="16">
        <f>IF(C3455=2026,IF(B3455&lt;741000,0,IF(B3455&lt;2191000,B3455-740000,IF(B3455&lt;2193000,1451000,IF(B3455&lt;2196000,1453000,IF(B3455&lt;2200000,1456000,IF(B3455&lt;3600000,ROUNDDOWN(B3455/4,-3)*2.8-80000,IF(B3455&lt;6600000,ROUNDDOWN(B3455/4,-3)*3.2-440000,IF(B3455&lt;8500000,ROUNDDOWN(B3455*0.9,0)-1100000,B3455-1950000)))))))),IF(B3455&lt;651000,0,IF(B3455&lt;1900000,B3455-650000,IF(B3455&lt;3600000,ROUNDDOWN(B3455/4,-3)*2.8-80000,IF(B3455&lt;6600000,ROUNDDOWN(B3455/4,-3)*3.2-440000,IF(B3455&lt;8500000,ROUNDDOWN(B3455*0.9,0)-1100000,B3455-1950000))))))</f>
        <v/>
      </c>
      <c r="K3455" s="16">
        <f>IF(J3455&gt;23500000,NA(),IF(C3455=2026,IF(J3455&lt;=4890000,1040000,IF(J3455&lt;=6550000,670000,620000)),IF(J3455&lt;=1320000,950000,IF(J3455&lt;=3360000,880000,IF(J3455&lt;=4890000,680000,IF(J3455&lt;=6550000,630000,580000))))))</f>
        <v/>
      </c>
      <c r="L3455" s="16">
        <f>IF(D3455=1,IF(J3455&lt;=9000000,380000,IF(J3455&lt;=9500000,260000,IF(J3455&lt;=10000000,130000,0))),0)</f>
        <v/>
      </c>
      <c r="M3455" s="16">
        <f>IF(D3455=1,IF(J3455&lt;=9000000,330000,IF(J3455&lt;=9500000,220000,IF(J3455&lt;=10000000,110000,0))),0)</f>
        <v/>
      </c>
      <c r="N3455" s="16">
        <f>IF(D3455=1,IF(J3455&lt;=9000000,50000,IF(J3455&lt;=9500000,40000,IF(J3455&lt;=10000000,20000,0))),0)</f>
        <v/>
      </c>
      <c r="O3455" s="16">
        <f>MAX(0,ROUNDDOWN(J3455-G3455-K3455-L3455-E3455*380000-F3455*630000-H3455,-3))</f>
        <v/>
      </c>
      <c r="P3455" s="16">
        <f>MAX(0,ROUNDDOWN(J3455-G3455-430000-M3455-E3455*330000-F3455*450000-I3455,-3))</f>
        <v/>
      </c>
      <c r="Q3455" s="16">
        <f>50000+N3455+E3455*50000+F3455*180000</f>
        <v/>
      </c>
      <c r="R3455" s="16">
        <f>IF(P3455&lt;=2000000,MIN(Q3455,P3455),MAX(Q3455-(P3455-2000000),50000))*0.05</f>
        <v/>
      </c>
      <c r="S3455" s="16">
        <f>MAX(0,P3455*0.1-R3455)</f>
        <v/>
      </c>
      <c r="T3455" s="16">
        <f>Q3455+MAX(0,K3455-480000)</f>
        <v/>
      </c>
      <c r="U3455" s="16">
        <f>P3455-T3455</f>
        <v/>
      </c>
      <c r="V3455" s="17">
        <f>IF(U3455&lt;0,0,LOOKUP(U3455,{0,1950001,3300001,6950001,9000001,18000001,40000001},{0.05,0.1,0.2,0.23,0.33,0.4,0.45}))</f>
        <v/>
      </c>
      <c r="W3455" s="18">
        <f>IF(U3455&lt;0,0.9,0.9-V3455*1.021)</f>
        <v/>
      </c>
      <c r="X3455" s="16">
        <f>ROUNDDOWN(S3455*0.2/W3455+2000,0)</f>
        <v/>
      </c>
      <c r="Y3455" s="17">
        <f>IF(O3455&lt;=0,0,LOOKUP(O3455,{0,1950001,3300001,6950001,9000001,18000001,40000001},{0.05,0.1,0.2,0.23,0.33,0.4,0.45}))</f>
        <v/>
      </c>
    </row>
    <row r="3456">
      <c r="A3456" t="inlineStr">
        <is>
          <t>1万円刻み</t>
        </is>
      </c>
      <c r="B3456" s="16">
        <f>'3_1万円刻み'!$A$743</f>
        <v/>
      </c>
      <c r="C3456" t="n">
        <v>2026</v>
      </c>
      <c r="D3456" t="n">
        <v>1</v>
      </c>
      <c r="E3456" t="n">
        <v>0</v>
      </c>
      <c r="F3456" t="n">
        <v>0</v>
      </c>
      <c r="G3456" s="16">
        <f>ROUND(MIN(B3456/12,650000)*12*0.0915+MIN(B3456/12,1390000)*12*(0.0504+0)+B3456*0.005,0)</f>
        <v/>
      </c>
      <c r="H3456" t="n">
        <v>0</v>
      </c>
      <c r="I3456" t="n">
        <v>0</v>
      </c>
      <c r="J3456" s="16">
        <f>IF(C3456=2026,IF(B3456&lt;741000,0,IF(B3456&lt;2191000,B3456-740000,IF(B3456&lt;2193000,1451000,IF(B3456&lt;2196000,1453000,IF(B3456&lt;2200000,1456000,IF(B3456&lt;3600000,ROUNDDOWN(B3456/4,-3)*2.8-80000,IF(B3456&lt;6600000,ROUNDDOWN(B3456/4,-3)*3.2-440000,IF(B3456&lt;8500000,ROUNDDOWN(B3456*0.9,0)-1100000,B3456-1950000)))))))),IF(B3456&lt;651000,0,IF(B3456&lt;1900000,B3456-650000,IF(B3456&lt;3600000,ROUNDDOWN(B3456/4,-3)*2.8-80000,IF(B3456&lt;6600000,ROUNDDOWN(B3456/4,-3)*3.2-440000,IF(B3456&lt;8500000,ROUNDDOWN(B3456*0.9,0)-1100000,B3456-1950000))))))</f>
        <v/>
      </c>
      <c r="K3456" s="16">
        <f>IF(J3456&gt;23500000,NA(),IF(C3456=2026,IF(J3456&lt;=4890000,1040000,IF(J3456&lt;=6550000,670000,620000)),IF(J3456&lt;=1320000,950000,IF(J3456&lt;=3360000,880000,IF(J3456&lt;=4890000,680000,IF(J3456&lt;=6550000,630000,580000))))))</f>
        <v/>
      </c>
      <c r="L3456" s="16">
        <f>IF(D3456=1,IF(J3456&lt;=9000000,380000,IF(J3456&lt;=9500000,260000,IF(J3456&lt;=10000000,130000,0))),0)</f>
        <v/>
      </c>
      <c r="M3456" s="16">
        <f>IF(D3456=1,IF(J3456&lt;=9000000,330000,IF(J3456&lt;=9500000,220000,IF(J3456&lt;=10000000,110000,0))),0)</f>
        <v/>
      </c>
      <c r="N3456" s="16">
        <f>IF(D3456=1,IF(J3456&lt;=9000000,50000,IF(J3456&lt;=9500000,40000,IF(J3456&lt;=10000000,20000,0))),0)</f>
        <v/>
      </c>
      <c r="O3456" s="16">
        <f>MAX(0,ROUNDDOWN(J3456-G3456-K3456-L3456-E3456*380000-F3456*630000-H3456,-3))</f>
        <v/>
      </c>
      <c r="P3456" s="16">
        <f>MAX(0,ROUNDDOWN(J3456-G3456-430000-M3456-E3456*330000-F3456*450000-I3456,-3))</f>
        <v/>
      </c>
      <c r="Q3456" s="16">
        <f>50000+N3456+E3456*50000+F3456*180000</f>
        <v/>
      </c>
      <c r="R3456" s="16">
        <f>IF(P3456&lt;=2000000,MIN(Q3456,P3456),MAX(Q3456-(P3456-2000000),50000))*0.05</f>
        <v/>
      </c>
      <c r="S3456" s="16">
        <f>MAX(0,P3456*0.1-R3456)</f>
        <v/>
      </c>
      <c r="T3456" s="16">
        <f>Q3456+MAX(0,K3456-480000)</f>
        <v/>
      </c>
      <c r="U3456" s="16">
        <f>P3456-T3456</f>
        <v/>
      </c>
      <c r="V3456" s="17">
        <f>IF(U3456&lt;0,0,LOOKUP(U3456,{0,1950001,3300001,6950001,9000001,18000001,40000001},{0.05,0.1,0.2,0.23,0.33,0.4,0.45}))</f>
        <v/>
      </c>
      <c r="W3456" s="18">
        <f>IF(U3456&lt;0,0.9,0.9-V3456*1.021)</f>
        <v/>
      </c>
      <c r="X3456" s="16">
        <f>ROUNDDOWN(S3456*0.2/W3456+2000,0)</f>
        <v/>
      </c>
      <c r="Y3456" s="17">
        <f>IF(O3456&lt;=0,0,LOOKUP(O3456,{0,1950001,3300001,6950001,9000001,18000001,40000001},{0.05,0.1,0.2,0.23,0.33,0.4,0.45}))</f>
        <v/>
      </c>
    </row>
    <row r="3457">
      <c r="A3457" t="inlineStr">
        <is>
          <t>1万円刻み</t>
        </is>
      </c>
      <c r="B3457" s="16">
        <f>'3_1万円刻み'!$A$744</f>
        <v/>
      </c>
      <c r="C3457" t="n">
        <v>2025</v>
      </c>
      <c r="D3457" t="n">
        <v>0</v>
      </c>
      <c r="E3457" t="n">
        <v>0</v>
      </c>
      <c r="F3457" t="n">
        <v>0</v>
      </c>
      <c r="G3457" s="16">
        <f>ROUND(MIN(B3457/12,650000)*12*0.0915+MIN(B3457/12,1390000)*12*(0.0504+0)+B3457*0.005,0)</f>
        <v/>
      </c>
      <c r="H3457" t="n">
        <v>0</v>
      </c>
      <c r="I3457" t="n">
        <v>0</v>
      </c>
      <c r="J3457" s="16">
        <f>IF(C3457=2026,IF(B3457&lt;741000,0,IF(B3457&lt;2191000,B3457-740000,IF(B3457&lt;2193000,1451000,IF(B3457&lt;2196000,1453000,IF(B3457&lt;2200000,1456000,IF(B3457&lt;3600000,ROUNDDOWN(B3457/4,-3)*2.8-80000,IF(B3457&lt;6600000,ROUNDDOWN(B3457/4,-3)*3.2-440000,IF(B3457&lt;8500000,ROUNDDOWN(B3457*0.9,0)-1100000,B3457-1950000)))))))),IF(B3457&lt;651000,0,IF(B3457&lt;1900000,B3457-650000,IF(B3457&lt;3600000,ROUNDDOWN(B3457/4,-3)*2.8-80000,IF(B3457&lt;6600000,ROUNDDOWN(B3457/4,-3)*3.2-440000,IF(B3457&lt;8500000,ROUNDDOWN(B3457*0.9,0)-1100000,B3457-1950000))))))</f>
        <v/>
      </c>
      <c r="K3457" s="16">
        <f>IF(J3457&gt;23500000,NA(),IF(C3457=2026,IF(J3457&lt;=4890000,1040000,IF(J3457&lt;=6550000,670000,620000)),IF(J3457&lt;=1320000,950000,IF(J3457&lt;=3360000,880000,IF(J3457&lt;=4890000,680000,IF(J3457&lt;=6550000,630000,580000))))))</f>
        <v/>
      </c>
      <c r="L3457" s="16">
        <f>IF(D3457=1,IF(J3457&lt;=9000000,380000,IF(J3457&lt;=9500000,260000,IF(J3457&lt;=10000000,130000,0))),0)</f>
        <v/>
      </c>
      <c r="M3457" s="16">
        <f>IF(D3457=1,IF(J3457&lt;=9000000,330000,IF(J3457&lt;=9500000,220000,IF(J3457&lt;=10000000,110000,0))),0)</f>
        <v/>
      </c>
      <c r="N3457" s="16">
        <f>IF(D3457=1,IF(J3457&lt;=9000000,50000,IF(J3457&lt;=9500000,40000,IF(J3457&lt;=10000000,20000,0))),0)</f>
        <v/>
      </c>
      <c r="O3457" s="16">
        <f>MAX(0,ROUNDDOWN(J3457-G3457-K3457-L3457-E3457*380000-F3457*630000-H3457,-3))</f>
        <v/>
      </c>
      <c r="P3457" s="16">
        <f>MAX(0,ROUNDDOWN(J3457-G3457-430000-M3457-E3457*330000-F3457*450000-I3457,-3))</f>
        <v/>
      </c>
      <c r="Q3457" s="16">
        <f>50000+N3457+E3457*50000+F3457*180000</f>
        <v/>
      </c>
      <c r="R3457" s="16">
        <f>IF(P3457&lt;=2000000,MIN(Q3457,P3457),MAX(Q3457-(P3457-2000000),50000))*0.05</f>
        <v/>
      </c>
      <c r="S3457" s="16">
        <f>MAX(0,P3457*0.1-R3457)</f>
        <v/>
      </c>
      <c r="T3457" s="16">
        <f>Q3457+MAX(0,K3457-480000)</f>
        <v/>
      </c>
      <c r="U3457" s="16">
        <f>P3457-T3457</f>
        <v/>
      </c>
      <c r="V3457" s="17">
        <f>IF(U3457&lt;0,0,LOOKUP(U3457,{0,1950001,3300001,6950001,9000001,18000001,40000001},{0.05,0.1,0.2,0.23,0.33,0.4,0.45}))</f>
        <v/>
      </c>
      <c r="W3457" s="18">
        <f>IF(U3457&lt;0,0.9,0.9-V3457*1.021)</f>
        <v/>
      </c>
      <c r="X3457" s="16">
        <f>ROUNDDOWN(S3457*0.2/W3457+2000,0)</f>
        <v/>
      </c>
      <c r="Y3457" s="17">
        <f>IF(O3457&lt;=0,0,LOOKUP(O3457,{0,1950001,3300001,6950001,9000001,18000001,40000001},{0.05,0.1,0.2,0.23,0.33,0.4,0.45}))</f>
        <v/>
      </c>
    </row>
    <row r="3458">
      <c r="A3458" t="inlineStr">
        <is>
          <t>1万円刻み</t>
        </is>
      </c>
      <c r="B3458" s="16">
        <f>'3_1万円刻み'!$A$744</f>
        <v/>
      </c>
      <c r="C3458" t="n">
        <v>2026</v>
      </c>
      <c r="D3458" t="n">
        <v>0</v>
      </c>
      <c r="E3458" t="n">
        <v>0</v>
      </c>
      <c r="F3458" t="n">
        <v>0</v>
      </c>
      <c r="G3458" s="16">
        <f>ROUND(MIN(B3458/12,650000)*12*0.0915+MIN(B3458/12,1390000)*12*(0.0504+0)+B3458*0.005,0)</f>
        <v/>
      </c>
      <c r="H3458" t="n">
        <v>0</v>
      </c>
      <c r="I3458" t="n">
        <v>0</v>
      </c>
      <c r="J3458" s="16">
        <f>IF(C3458=2026,IF(B3458&lt;741000,0,IF(B3458&lt;2191000,B3458-740000,IF(B3458&lt;2193000,1451000,IF(B3458&lt;2196000,1453000,IF(B3458&lt;2200000,1456000,IF(B3458&lt;3600000,ROUNDDOWN(B3458/4,-3)*2.8-80000,IF(B3458&lt;6600000,ROUNDDOWN(B3458/4,-3)*3.2-440000,IF(B3458&lt;8500000,ROUNDDOWN(B3458*0.9,0)-1100000,B3458-1950000)))))))),IF(B3458&lt;651000,0,IF(B3458&lt;1900000,B3458-650000,IF(B3458&lt;3600000,ROUNDDOWN(B3458/4,-3)*2.8-80000,IF(B3458&lt;6600000,ROUNDDOWN(B3458/4,-3)*3.2-440000,IF(B3458&lt;8500000,ROUNDDOWN(B3458*0.9,0)-1100000,B3458-1950000))))))</f>
        <v/>
      </c>
      <c r="K3458" s="16">
        <f>IF(J3458&gt;23500000,NA(),IF(C3458=2026,IF(J3458&lt;=4890000,1040000,IF(J3458&lt;=6550000,670000,620000)),IF(J3458&lt;=1320000,950000,IF(J3458&lt;=3360000,880000,IF(J3458&lt;=4890000,680000,IF(J3458&lt;=6550000,630000,580000))))))</f>
        <v/>
      </c>
      <c r="L3458" s="16">
        <f>IF(D3458=1,IF(J3458&lt;=9000000,380000,IF(J3458&lt;=9500000,260000,IF(J3458&lt;=10000000,130000,0))),0)</f>
        <v/>
      </c>
      <c r="M3458" s="16">
        <f>IF(D3458=1,IF(J3458&lt;=9000000,330000,IF(J3458&lt;=9500000,220000,IF(J3458&lt;=10000000,110000,0))),0)</f>
        <v/>
      </c>
      <c r="N3458" s="16">
        <f>IF(D3458=1,IF(J3458&lt;=9000000,50000,IF(J3458&lt;=9500000,40000,IF(J3458&lt;=10000000,20000,0))),0)</f>
        <v/>
      </c>
      <c r="O3458" s="16">
        <f>MAX(0,ROUNDDOWN(J3458-G3458-K3458-L3458-E3458*380000-F3458*630000-H3458,-3))</f>
        <v/>
      </c>
      <c r="P3458" s="16">
        <f>MAX(0,ROUNDDOWN(J3458-G3458-430000-M3458-E3458*330000-F3458*450000-I3458,-3))</f>
        <v/>
      </c>
      <c r="Q3458" s="16">
        <f>50000+N3458+E3458*50000+F3458*180000</f>
        <v/>
      </c>
      <c r="R3458" s="16">
        <f>IF(P3458&lt;=2000000,MIN(Q3458,P3458),MAX(Q3458-(P3458-2000000),50000))*0.05</f>
        <v/>
      </c>
      <c r="S3458" s="16">
        <f>MAX(0,P3458*0.1-R3458)</f>
        <v/>
      </c>
      <c r="T3458" s="16">
        <f>Q3458+MAX(0,K3458-480000)</f>
        <v/>
      </c>
      <c r="U3458" s="16">
        <f>P3458-T3458</f>
        <v/>
      </c>
      <c r="V3458" s="17">
        <f>IF(U3458&lt;0,0,LOOKUP(U3458,{0,1950001,3300001,6950001,9000001,18000001,40000001},{0.05,0.1,0.2,0.23,0.33,0.4,0.45}))</f>
        <v/>
      </c>
      <c r="W3458" s="18">
        <f>IF(U3458&lt;0,0.9,0.9-V3458*1.021)</f>
        <v/>
      </c>
      <c r="X3458" s="16">
        <f>ROUNDDOWN(S3458*0.2/W3458+2000,0)</f>
        <v/>
      </c>
      <c r="Y3458" s="17">
        <f>IF(O3458&lt;=0,0,LOOKUP(O3458,{0,1950001,3300001,6950001,9000001,18000001,40000001},{0.05,0.1,0.2,0.23,0.33,0.4,0.45}))</f>
        <v/>
      </c>
    </row>
    <row r="3459">
      <c r="A3459" t="inlineStr">
        <is>
          <t>1万円刻み</t>
        </is>
      </c>
      <c r="B3459" s="16">
        <f>'3_1万円刻み'!$A$744</f>
        <v/>
      </c>
      <c r="C3459" t="n">
        <v>2025</v>
      </c>
      <c r="D3459" t="n">
        <v>1</v>
      </c>
      <c r="E3459" t="n">
        <v>0</v>
      </c>
      <c r="F3459" t="n">
        <v>0</v>
      </c>
      <c r="G3459" s="16">
        <f>ROUND(MIN(B3459/12,650000)*12*0.0915+MIN(B3459/12,1390000)*12*(0.0504+0)+B3459*0.005,0)</f>
        <v/>
      </c>
      <c r="H3459" t="n">
        <v>0</v>
      </c>
      <c r="I3459" t="n">
        <v>0</v>
      </c>
      <c r="J3459" s="16">
        <f>IF(C3459=2026,IF(B3459&lt;741000,0,IF(B3459&lt;2191000,B3459-740000,IF(B3459&lt;2193000,1451000,IF(B3459&lt;2196000,1453000,IF(B3459&lt;2200000,1456000,IF(B3459&lt;3600000,ROUNDDOWN(B3459/4,-3)*2.8-80000,IF(B3459&lt;6600000,ROUNDDOWN(B3459/4,-3)*3.2-440000,IF(B3459&lt;8500000,ROUNDDOWN(B3459*0.9,0)-1100000,B3459-1950000)))))))),IF(B3459&lt;651000,0,IF(B3459&lt;1900000,B3459-650000,IF(B3459&lt;3600000,ROUNDDOWN(B3459/4,-3)*2.8-80000,IF(B3459&lt;6600000,ROUNDDOWN(B3459/4,-3)*3.2-440000,IF(B3459&lt;8500000,ROUNDDOWN(B3459*0.9,0)-1100000,B3459-1950000))))))</f>
        <v/>
      </c>
      <c r="K3459" s="16">
        <f>IF(J3459&gt;23500000,NA(),IF(C3459=2026,IF(J3459&lt;=4890000,1040000,IF(J3459&lt;=6550000,670000,620000)),IF(J3459&lt;=1320000,950000,IF(J3459&lt;=3360000,880000,IF(J3459&lt;=4890000,680000,IF(J3459&lt;=6550000,630000,580000))))))</f>
        <v/>
      </c>
      <c r="L3459" s="16">
        <f>IF(D3459=1,IF(J3459&lt;=9000000,380000,IF(J3459&lt;=9500000,260000,IF(J3459&lt;=10000000,130000,0))),0)</f>
        <v/>
      </c>
      <c r="M3459" s="16">
        <f>IF(D3459=1,IF(J3459&lt;=9000000,330000,IF(J3459&lt;=9500000,220000,IF(J3459&lt;=10000000,110000,0))),0)</f>
        <v/>
      </c>
      <c r="N3459" s="16">
        <f>IF(D3459=1,IF(J3459&lt;=9000000,50000,IF(J3459&lt;=9500000,40000,IF(J3459&lt;=10000000,20000,0))),0)</f>
        <v/>
      </c>
      <c r="O3459" s="16">
        <f>MAX(0,ROUNDDOWN(J3459-G3459-K3459-L3459-E3459*380000-F3459*630000-H3459,-3))</f>
        <v/>
      </c>
      <c r="P3459" s="16">
        <f>MAX(0,ROUNDDOWN(J3459-G3459-430000-M3459-E3459*330000-F3459*450000-I3459,-3))</f>
        <v/>
      </c>
      <c r="Q3459" s="16">
        <f>50000+N3459+E3459*50000+F3459*180000</f>
        <v/>
      </c>
      <c r="R3459" s="16">
        <f>IF(P3459&lt;=2000000,MIN(Q3459,P3459),MAX(Q3459-(P3459-2000000),50000))*0.05</f>
        <v/>
      </c>
      <c r="S3459" s="16">
        <f>MAX(0,P3459*0.1-R3459)</f>
        <v/>
      </c>
      <c r="T3459" s="16">
        <f>Q3459+MAX(0,K3459-480000)</f>
        <v/>
      </c>
      <c r="U3459" s="16">
        <f>P3459-T3459</f>
        <v/>
      </c>
      <c r="V3459" s="17">
        <f>IF(U3459&lt;0,0,LOOKUP(U3459,{0,1950001,3300001,6950001,9000001,18000001,40000001},{0.05,0.1,0.2,0.23,0.33,0.4,0.45}))</f>
        <v/>
      </c>
      <c r="W3459" s="18">
        <f>IF(U3459&lt;0,0.9,0.9-V3459*1.021)</f>
        <v/>
      </c>
      <c r="X3459" s="16">
        <f>ROUNDDOWN(S3459*0.2/W3459+2000,0)</f>
        <v/>
      </c>
      <c r="Y3459" s="17">
        <f>IF(O3459&lt;=0,0,LOOKUP(O3459,{0,1950001,3300001,6950001,9000001,18000001,40000001},{0.05,0.1,0.2,0.23,0.33,0.4,0.45}))</f>
        <v/>
      </c>
    </row>
    <row r="3460">
      <c r="A3460" t="inlineStr">
        <is>
          <t>1万円刻み</t>
        </is>
      </c>
      <c r="B3460" s="16">
        <f>'3_1万円刻み'!$A$744</f>
        <v/>
      </c>
      <c r="C3460" t="n">
        <v>2026</v>
      </c>
      <c r="D3460" t="n">
        <v>1</v>
      </c>
      <c r="E3460" t="n">
        <v>0</v>
      </c>
      <c r="F3460" t="n">
        <v>0</v>
      </c>
      <c r="G3460" s="16">
        <f>ROUND(MIN(B3460/12,650000)*12*0.0915+MIN(B3460/12,1390000)*12*(0.0504+0)+B3460*0.005,0)</f>
        <v/>
      </c>
      <c r="H3460" t="n">
        <v>0</v>
      </c>
      <c r="I3460" t="n">
        <v>0</v>
      </c>
      <c r="J3460" s="16">
        <f>IF(C3460=2026,IF(B3460&lt;741000,0,IF(B3460&lt;2191000,B3460-740000,IF(B3460&lt;2193000,1451000,IF(B3460&lt;2196000,1453000,IF(B3460&lt;2200000,1456000,IF(B3460&lt;3600000,ROUNDDOWN(B3460/4,-3)*2.8-80000,IF(B3460&lt;6600000,ROUNDDOWN(B3460/4,-3)*3.2-440000,IF(B3460&lt;8500000,ROUNDDOWN(B3460*0.9,0)-1100000,B3460-1950000)))))))),IF(B3460&lt;651000,0,IF(B3460&lt;1900000,B3460-650000,IF(B3460&lt;3600000,ROUNDDOWN(B3460/4,-3)*2.8-80000,IF(B3460&lt;6600000,ROUNDDOWN(B3460/4,-3)*3.2-440000,IF(B3460&lt;8500000,ROUNDDOWN(B3460*0.9,0)-1100000,B3460-1950000))))))</f>
        <v/>
      </c>
      <c r="K3460" s="16">
        <f>IF(J3460&gt;23500000,NA(),IF(C3460=2026,IF(J3460&lt;=4890000,1040000,IF(J3460&lt;=6550000,670000,620000)),IF(J3460&lt;=1320000,950000,IF(J3460&lt;=3360000,880000,IF(J3460&lt;=4890000,680000,IF(J3460&lt;=6550000,630000,580000))))))</f>
        <v/>
      </c>
      <c r="L3460" s="16">
        <f>IF(D3460=1,IF(J3460&lt;=9000000,380000,IF(J3460&lt;=9500000,260000,IF(J3460&lt;=10000000,130000,0))),0)</f>
        <v/>
      </c>
      <c r="M3460" s="16">
        <f>IF(D3460=1,IF(J3460&lt;=9000000,330000,IF(J3460&lt;=9500000,220000,IF(J3460&lt;=10000000,110000,0))),0)</f>
        <v/>
      </c>
      <c r="N3460" s="16">
        <f>IF(D3460=1,IF(J3460&lt;=9000000,50000,IF(J3460&lt;=9500000,40000,IF(J3460&lt;=10000000,20000,0))),0)</f>
        <v/>
      </c>
      <c r="O3460" s="16">
        <f>MAX(0,ROUNDDOWN(J3460-G3460-K3460-L3460-E3460*380000-F3460*630000-H3460,-3))</f>
        <v/>
      </c>
      <c r="P3460" s="16">
        <f>MAX(0,ROUNDDOWN(J3460-G3460-430000-M3460-E3460*330000-F3460*450000-I3460,-3))</f>
        <v/>
      </c>
      <c r="Q3460" s="16">
        <f>50000+N3460+E3460*50000+F3460*180000</f>
        <v/>
      </c>
      <c r="R3460" s="16">
        <f>IF(P3460&lt;=2000000,MIN(Q3460,P3460),MAX(Q3460-(P3460-2000000),50000))*0.05</f>
        <v/>
      </c>
      <c r="S3460" s="16">
        <f>MAX(0,P3460*0.1-R3460)</f>
        <v/>
      </c>
      <c r="T3460" s="16">
        <f>Q3460+MAX(0,K3460-480000)</f>
        <v/>
      </c>
      <c r="U3460" s="16">
        <f>P3460-T3460</f>
        <v/>
      </c>
      <c r="V3460" s="17">
        <f>IF(U3460&lt;0,0,LOOKUP(U3460,{0,1950001,3300001,6950001,9000001,18000001,40000001},{0.05,0.1,0.2,0.23,0.33,0.4,0.45}))</f>
        <v/>
      </c>
      <c r="W3460" s="18">
        <f>IF(U3460&lt;0,0.9,0.9-V3460*1.021)</f>
        <v/>
      </c>
      <c r="X3460" s="16">
        <f>ROUNDDOWN(S3460*0.2/W3460+2000,0)</f>
        <v/>
      </c>
      <c r="Y3460" s="17">
        <f>IF(O3460&lt;=0,0,LOOKUP(O3460,{0,1950001,3300001,6950001,9000001,18000001,40000001},{0.05,0.1,0.2,0.23,0.33,0.4,0.45}))</f>
        <v/>
      </c>
    </row>
    <row r="3461">
      <c r="A3461" t="inlineStr">
        <is>
          <t>1万円刻み</t>
        </is>
      </c>
      <c r="B3461" s="16">
        <f>'3_1万円刻み'!$A$745</f>
        <v/>
      </c>
      <c r="C3461" t="n">
        <v>2025</v>
      </c>
      <c r="D3461" t="n">
        <v>0</v>
      </c>
      <c r="E3461" t="n">
        <v>0</v>
      </c>
      <c r="F3461" t="n">
        <v>0</v>
      </c>
      <c r="G3461" s="16">
        <f>ROUND(MIN(B3461/12,650000)*12*0.0915+MIN(B3461/12,1390000)*12*(0.0504+0)+B3461*0.005,0)</f>
        <v/>
      </c>
      <c r="H3461" t="n">
        <v>0</v>
      </c>
      <c r="I3461" t="n">
        <v>0</v>
      </c>
      <c r="J3461" s="16">
        <f>IF(C3461=2026,IF(B3461&lt;741000,0,IF(B3461&lt;2191000,B3461-740000,IF(B3461&lt;2193000,1451000,IF(B3461&lt;2196000,1453000,IF(B3461&lt;2200000,1456000,IF(B3461&lt;3600000,ROUNDDOWN(B3461/4,-3)*2.8-80000,IF(B3461&lt;6600000,ROUNDDOWN(B3461/4,-3)*3.2-440000,IF(B3461&lt;8500000,ROUNDDOWN(B3461*0.9,0)-1100000,B3461-1950000)))))))),IF(B3461&lt;651000,0,IF(B3461&lt;1900000,B3461-650000,IF(B3461&lt;3600000,ROUNDDOWN(B3461/4,-3)*2.8-80000,IF(B3461&lt;6600000,ROUNDDOWN(B3461/4,-3)*3.2-440000,IF(B3461&lt;8500000,ROUNDDOWN(B3461*0.9,0)-1100000,B3461-1950000))))))</f>
        <v/>
      </c>
      <c r="K3461" s="16">
        <f>IF(J3461&gt;23500000,NA(),IF(C3461=2026,IF(J3461&lt;=4890000,1040000,IF(J3461&lt;=6550000,670000,620000)),IF(J3461&lt;=1320000,950000,IF(J3461&lt;=3360000,880000,IF(J3461&lt;=4890000,680000,IF(J3461&lt;=6550000,630000,580000))))))</f>
        <v/>
      </c>
      <c r="L3461" s="16">
        <f>IF(D3461=1,IF(J3461&lt;=9000000,380000,IF(J3461&lt;=9500000,260000,IF(J3461&lt;=10000000,130000,0))),0)</f>
        <v/>
      </c>
      <c r="M3461" s="16">
        <f>IF(D3461=1,IF(J3461&lt;=9000000,330000,IF(J3461&lt;=9500000,220000,IF(J3461&lt;=10000000,110000,0))),0)</f>
        <v/>
      </c>
      <c r="N3461" s="16">
        <f>IF(D3461=1,IF(J3461&lt;=9000000,50000,IF(J3461&lt;=9500000,40000,IF(J3461&lt;=10000000,20000,0))),0)</f>
        <v/>
      </c>
      <c r="O3461" s="16">
        <f>MAX(0,ROUNDDOWN(J3461-G3461-K3461-L3461-E3461*380000-F3461*630000-H3461,-3))</f>
        <v/>
      </c>
      <c r="P3461" s="16">
        <f>MAX(0,ROUNDDOWN(J3461-G3461-430000-M3461-E3461*330000-F3461*450000-I3461,-3))</f>
        <v/>
      </c>
      <c r="Q3461" s="16">
        <f>50000+N3461+E3461*50000+F3461*180000</f>
        <v/>
      </c>
      <c r="R3461" s="16">
        <f>IF(P3461&lt;=2000000,MIN(Q3461,P3461),MAX(Q3461-(P3461-2000000),50000))*0.05</f>
        <v/>
      </c>
      <c r="S3461" s="16">
        <f>MAX(0,P3461*0.1-R3461)</f>
        <v/>
      </c>
      <c r="T3461" s="16">
        <f>Q3461+MAX(0,K3461-480000)</f>
        <v/>
      </c>
      <c r="U3461" s="16">
        <f>P3461-T3461</f>
        <v/>
      </c>
      <c r="V3461" s="17">
        <f>IF(U3461&lt;0,0,LOOKUP(U3461,{0,1950001,3300001,6950001,9000001,18000001,40000001},{0.05,0.1,0.2,0.23,0.33,0.4,0.45}))</f>
        <v/>
      </c>
      <c r="W3461" s="18">
        <f>IF(U3461&lt;0,0.9,0.9-V3461*1.021)</f>
        <v/>
      </c>
      <c r="X3461" s="16">
        <f>ROUNDDOWN(S3461*0.2/W3461+2000,0)</f>
        <v/>
      </c>
      <c r="Y3461" s="17">
        <f>IF(O3461&lt;=0,0,LOOKUP(O3461,{0,1950001,3300001,6950001,9000001,18000001,40000001},{0.05,0.1,0.2,0.23,0.33,0.4,0.45}))</f>
        <v/>
      </c>
    </row>
    <row r="3462">
      <c r="A3462" t="inlineStr">
        <is>
          <t>1万円刻み</t>
        </is>
      </c>
      <c r="B3462" s="16">
        <f>'3_1万円刻み'!$A$745</f>
        <v/>
      </c>
      <c r="C3462" t="n">
        <v>2026</v>
      </c>
      <c r="D3462" t="n">
        <v>0</v>
      </c>
      <c r="E3462" t="n">
        <v>0</v>
      </c>
      <c r="F3462" t="n">
        <v>0</v>
      </c>
      <c r="G3462" s="16">
        <f>ROUND(MIN(B3462/12,650000)*12*0.0915+MIN(B3462/12,1390000)*12*(0.0504+0)+B3462*0.005,0)</f>
        <v/>
      </c>
      <c r="H3462" t="n">
        <v>0</v>
      </c>
      <c r="I3462" t="n">
        <v>0</v>
      </c>
      <c r="J3462" s="16">
        <f>IF(C3462=2026,IF(B3462&lt;741000,0,IF(B3462&lt;2191000,B3462-740000,IF(B3462&lt;2193000,1451000,IF(B3462&lt;2196000,1453000,IF(B3462&lt;2200000,1456000,IF(B3462&lt;3600000,ROUNDDOWN(B3462/4,-3)*2.8-80000,IF(B3462&lt;6600000,ROUNDDOWN(B3462/4,-3)*3.2-440000,IF(B3462&lt;8500000,ROUNDDOWN(B3462*0.9,0)-1100000,B3462-1950000)))))))),IF(B3462&lt;651000,0,IF(B3462&lt;1900000,B3462-650000,IF(B3462&lt;3600000,ROUNDDOWN(B3462/4,-3)*2.8-80000,IF(B3462&lt;6600000,ROUNDDOWN(B3462/4,-3)*3.2-440000,IF(B3462&lt;8500000,ROUNDDOWN(B3462*0.9,0)-1100000,B3462-1950000))))))</f>
        <v/>
      </c>
      <c r="K3462" s="16">
        <f>IF(J3462&gt;23500000,NA(),IF(C3462=2026,IF(J3462&lt;=4890000,1040000,IF(J3462&lt;=6550000,670000,620000)),IF(J3462&lt;=1320000,950000,IF(J3462&lt;=3360000,880000,IF(J3462&lt;=4890000,680000,IF(J3462&lt;=6550000,630000,580000))))))</f>
        <v/>
      </c>
      <c r="L3462" s="16">
        <f>IF(D3462=1,IF(J3462&lt;=9000000,380000,IF(J3462&lt;=9500000,260000,IF(J3462&lt;=10000000,130000,0))),0)</f>
        <v/>
      </c>
      <c r="M3462" s="16">
        <f>IF(D3462=1,IF(J3462&lt;=9000000,330000,IF(J3462&lt;=9500000,220000,IF(J3462&lt;=10000000,110000,0))),0)</f>
        <v/>
      </c>
      <c r="N3462" s="16">
        <f>IF(D3462=1,IF(J3462&lt;=9000000,50000,IF(J3462&lt;=9500000,40000,IF(J3462&lt;=10000000,20000,0))),0)</f>
        <v/>
      </c>
      <c r="O3462" s="16">
        <f>MAX(0,ROUNDDOWN(J3462-G3462-K3462-L3462-E3462*380000-F3462*630000-H3462,-3))</f>
        <v/>
      </c>
      <c r="P3462" s="16">
        <f>MAX(0,ROUNDDOWN(J3462-G3462-430000-M3462-E3462*330000-F3462*450000-I3462,-3))</f>
        <v/>
      </c>
      <c r="Q3462" s="16">
        <f>50000+N3462+E3462*50000+F3462*180000</f>
        <v/>
      </c>
      <c r="R3462" s="16">
        <f>IF(P3462&lt;=2000000,MIN(Q3462,P3462),MAX(Q3462-(P3462-2000000),50000))*0.05</f>
        <v/>
      </c>
      <c r="S3462" s="16">
        <f>MAX(0,P3462*0.1-R3462)</f>
        <v/>
      </c>
      <c r="T3462" s="16">
        <f>Q3462+MAX(0,K3462-480000)</f>
        <v/>
      </c>
      <c r="U3462" s="16">
        <f>P3462-T3462</f>
        <v/>
      </c>
      <c r="V3462" s="17">
        <f>IF(U3462&lt;0,0,LOOKUP(U3462,{0,1950001,3300001,6950001,9000001,18000001,40000001},{0.05,0.1,0.2,0.23,0.33,0.4,0.45}))</f>
        <v/>
      </c>
      <c r="W3462" s="18">
        <f>IF(U3462&lt;0,0.9,0.9-V3462*1.021)</f>
        <v/>
      </c>
      <c r="X3462" s="16">
        <f>ROUNDDOWN(S3462*0.2/W3462+2000,0)</f>
        <v/>
      </c>
      <c r="Y3462" s="17">
        <f>IF(O3462&lt;=0,0,LOOKUP(O3462,{0,1950001,3300001,6950001,9000001,18000001,40000001},{0.05,0.1,0.2,0.23,0.33,0.4,0.45}))</f>
        <v/>
      </c>
    </row>
    <row r="3463">
      <c r="A3463" t="inlineStr">
        <is>
          <t>1万円刻み</t>
        </is>
      </c>
      <c r="B3463" s="16">
        <f>'3_1万円刻み'!$A$745</f>
        <v/>
      </c>
      <c r="C3463" t="n">
        <v>2025</v>
      </c>
      <c r="D3463" t="n">
        <v>1</v>
      </c>
      <c r="E3463" t="n">
        <v>0</v>
      </c>
      <c r="F3463" t="n">
        <v>0</v>
      </c>
      <c r="G3463" s="16">
        <f>ROUND(MIN(B3463/12,650000)*12*0.0915+MIN(B3463/12,1390000)*12*(0.0504+0)+B3463*0.005,0)</f>
        <v/>
      </c>
      <c r="H3463" t="n">
        <v>0</v>
      </c>
      <c r="I3463" t="n">
        <v>0</v>
      </c>
      <c r="J3463" s="16">
        <f>IF(C3463=2026,IF(B3463&lt;741000,0,IF(B3463&lt;2191000,B3463-740000,IF(B3463&lt;2193000,1451000,IF(B3463&lt;2196000,1453000,IF(B3463&lt;2200000,1456000,IF(B3463&lt;3600000,ROUNDDOWN(B3463/4,-3)*2.8-80000,IF(B3463&lt;6600000,ROUNDDOWN(B3463/4,-3)*3.2-440000,IF(B3463&lt;8500000,ROUNDDOWN(B3463*0.9,0)-1100000,B3463-1950000)))))))),IF(B3463&lt;651000,0,IF(B3463&lt;1900000,B3463-650000,IF(B3463&lt;3600000,ROUNDDOWN(B3463/4,-3)*2.8-80000,IF(B3463&lt;6600000,ROUNDDOWN(B3463/4,-3)*3.2-440000,IF(B3463&lt;8500000,ROUNDDOWN(B3463*0.9,0)-1100000,B3463-1950000))))))</f>
        <v/>
      </c>
      <c r="K3463" s="16">
        <f>IF(J3463&gt;23500000,NA(),IF(C3463=2026,IF(J3463&lt;=4890000,1040000,IF(J3463&lt;=6550000,670000,620000)),IF(J3463&lt;=1320000,950000,IF(J3463&lt;=3360000,880000,IF(J3463&lt;=4890000,680000,IF(J3463&lt;=6550000,630000,580000))))))</f>
        <v/>
      </c>
      <c r="L3463" s="16">
        <f>IF(D3463=1,IF(J3463&lt;=9000000,380000,IF(J3463&lt;=9500000,260000,IF(J3463&lt;=10000000,130000,0))),0)</f>
        <v/>
      </c>
      <c r="M3463" s="16">
        <f>IF(D3463=1,IF(J3463&lt;=9000000,330000,IF(J3463&lt;=9500000,220000,IF(J3463&lt;=10000000,110000,0))),0)</f>
        <v/>
      </c>
      <c r="N3463" s="16">
        <f>IF(D3463=1,IF(J3463&lt;=9000000,50000,IF(J3463&lt;=9500000,40000,IF(J3463&lt;=10000000,20000,0))),0)</f>
        <v/>
      </c>
      <c r="O3463" s="16">
        <f>MAX(0,ROUNDDOWN(J3463-G3463-K3463-L3463-E3463*380000-F3463*630000-H3463,-3))</f>
        <v/>
      </c>
      <c r="P3463" s="16">
        <f>MAX(0,ROUNDDOWN(J3463-G3463-430000-M3463-E3463*330000-F3463*450000-I3463,-3))</f>
        <v/>
      </c>
      <c r="Q3463" s="16">
        <f>50000+N3463+E3463*50000+F3463*180000</f>
        <v/>
      </c>
      <c r="R3463" s="16">
        <f>IF(P3463&lt;=2000000,MIN(Q3463,P3463),MAX(Q3463-(P3463-2000000),50000))*0.05</f>
        <v/>
      </c>
      <c r="S3463" s="16">
        <f>MAX(0,P3463*0.1-R3463)</f>
        <v/>
      </c>
      <c r="T3463" s="16">
        <f>Q3463+MAX(0,K3463-480000)</f>
        <v/>
      </c>
      <c r="U3463" s="16">
        <f>P3463-T3463</f>
        <v/>
      </c>
      <c r="V3463" s="17">
        <f>IF(U3463&lt;0,0,LOOKUP(U3463,{0,1950001,3300001,6950001,9000001,18000001,40000001},{0.05,0.1,0.2,0.23,0.33,0.4,0.45}))</f>
        <v/>
      </c>
      <c r="W3463" s="18">
        <f>IF(U3463&lt;0,0.9,0.9-V3463*1.021)</f>
        <v/>
      </c>
      <c r="X3463" s="16">
        <f>ROUNDDOWN(S3463*0.2/W3463+2000,0)</f>
        <v/>
      </c>
      <c r="Y3463" s="17">
        <f>IF(O3463&lt;=0,0,LOOKUP(O3463,{0,1950001,3300001,6950001,9000001,18000001,40000001},{0.05,0.1,0.2,0.23,0.33,0.4,0.45}))</f>
        <v/>
      </c>
    </row>
    <row r="3464">
      <c r="A3464" t="inlineStr">
        <is>
          <t>1万円刻み</t>
        </is>
      </c>
      <c r="B3464" s="16">
        <f>'3_1万円刻み'!$A$745</f>
        <v/>
      </c>
      <c r="C3464" t="n">
        <v>2026</v>
      </c>
      <c r="D3464" t="n">
        <v>1</v>
      </c>
      <c r="E3464" t="n">
        <v>0</v>
      </c>
      <c r="F3464" t="n">
        <v>0</v>
      </c>
      <c r="G3464" s="16">
        <f>ROUND(MIN(B3464/12,650000)*12*0.0915+MIN(B3464/12,1390000)*12*(0.0504+0)+B3464*0.005,0)</f>
        <v/>
      </c>
      <c r="H3464" t="n">
        <v>0</v>
      </c>
      <c r="I3464" t="n">
        <v>0</v>
      </c>
      <c r="J3464" s="16">
        <f>IF(C3464=2026,IF(B3464&lt;741000,0,IF(B3464&lt;2191000,B3464-740000,IF(B3464&lt;2193000,1451000,IF(B3464&lt;2196000,1453000,IF(B3464&lt;2200000,1456000,IF(B3464&lt;3600000,ROUNDDOWN(B3464/4,-3)*2.8-80000,IF(B3464&lt;6600000,ROUNDDOWN(B3464/4,-3)*3.2-440000,IF(B3464&lt;8500000,ROUNDDOWN(B3464*0.9,0)-1100000,B3464-1950000)))))))),IF(B3464&lt;651000,0,IF(B3464&lt;1900000,B3464-650000,IF(B3464&lt;3600000,ROUNDDOWN(B3464/4,-3)*2.8-80000,IF(B3464&lt;6600000,ROUNDDOWN(B3464/4,-3)*3.2-440000,IF(B3464&lt;8500000,ROUNDDOWN(B3464*0.9,0)-1100000,B3464-1950000))))))</f>
        <v/>
      </c>
      <c r="K3464" s="16">
        <f>IF(J3464&gt;23500000,NA(),IF(C3464=2026,IF(J3464&lt;=4890000,1040000,IF(J3464&lt;=6550000,670000,620000)),IF(J3464&lt;=1320000,950000,IF(J3464&lt;=3360000,880000,IF(J3464&lt;=4890000,680000,IF(J3464&lt;=6550000,630000,580000))))))</f>
        <v/>
      </c>
      <c r="L3464" s="16">
        <f>IF(D3464=1,IF(J3464&lt;=9000000,380000,IF(J3464&lt;=9500000,260000,IF(J3464&lt;=10000000,130000,0))),0)</f>
        <v/>
      </c>
      <c r="M3464" s="16">
        <f>IF(D3464=1,IF(J3464&lt;=9000000,330000,IF(J3464&lt;=9500000,220000,IF(J3464&lt;=10000000,110000,0))),0)</f>
        <v/>
      </c>
      <c r="N3464" s="16">
        <f>IF(D3464=1,IF(J3464&lt;=9000000,50000,IF(J3464&lt;=9500000,40000,IF(J3464&lt;=10000000,20000,0))),0)</f>
        <v/>
      </c>
      <c r="O3464" s="16">
        <f>MAX(0,ROUNDDOWN(J3464-G3464-K3464-L3464-E3464*380000-F3464*630000-H3464,-3))</f>
        <v/>
      </c>
      <c r="P3464" s="16">
        <f>MAX(0,ROUNDDOWN(J3464-G3464-430000-M3464-E3464*330000-F3464*450000-I3464,-3))</f>
        <v/>
      </c>
      <c r="Q3464" s="16">
        <f>50000+N3464+E3464*50000+F3464*180000</f>
        <v/>
      </c>
      <c r="R3464" s="16">
        <f>IF(P3464&lt;=2000000,MIN(Q3464,P3464),MAX(Q3464-(P3464-2000000),50000))*0.05</f>
        <v/>
      </c>
      <c r="S3464" s="16">
        <f>MAX(0,P3464*0.1-R3464)</f>
        <v/>
      </c>
      <c r="T3464" s="16">
        <f>Q3464+MAX(0,K3464-480000)</f>
        <v/>
      </c>
      <c r="U3464" s="16">
        <f>P3464-T3464</f>
        <v/>
      </c>
      <c r="V3464" s="17">
        <f>IF(U3464&lt;0,0,LOOKUP(U3464,{0,1950001,3300001,6950001,9000001,18000001,40000001},{0.05,0.1,0.2,0.23,0.33,0.4,0.45}))</f>
        <v/>
      </c>
      <c r="W3464" s="18">
        <f>IF(U3464&lt;0,0.9,0.9-V3464*1.021)</f>
        <v/>
      </c>
      <c r="X3464" s="16">
        <f>ROUNDDOWN(S3464*0.2/W3464+2000,0)</f>
        <v/>
      </c>
      <c r="Y3464" s="17">
        <f>IF(O3464&lt;=0,0,LOOKUP(O3464,{0,1950001,3300001,6950001,9000001,18000001,40000001},{0.05,0.1,0.2,0.23,0.33,0.4,0.45}))</f>
        <v/>
      </c>
    </row>
    <row r="3465">
      <c r="A3465" t="inlineStr">
        <is>
          <t>1万円刻み</t>
        </is>
      </c>
      <c r="B3465" s="16">
        <f>'3_1万円刻み'!$A$746</f>
        <v/>
      </c>
      <c r="C3465" t="n">
        <v>2025</v>
      </c>
      <c r="D3465" t="n">
        <v>0</v>
      </c>
      <c r="E3465" t="n">
        <v>0</v>
      </c>
      <c r="F3465" t="n">
        <v>0</v>
      </c>
      <c r="G3465" s="16">
        <f>ROUND(MIN(B3465/12,650000)*12*0.0915+MIN(B3465/12,1390000)*12*(0.0504+0)+B3465*0.005,0)</f>
        <v/>
      </c>
      <c r="H3465" t="n">
        <v>0</v>
      </c>
      <c r="I3465" t="n">
        <v>0</v>
      </c>
      <c r="J3465" s="16">
        <f>IF(C3465=2026,IF(B3465&lt;741000,0,IF(B3465&lt;2191000,B3465-740000,IF(B3465&lt;2193000,1451000,IF(B3465&lt;2196000,1453000,IF(B3465&lt;2200000,1456000,IF(B3465&lt;3600000,ROUNDDOWN(B3465/4,-3)*2.8-80000,IF(B3465&lt;6600000,ROUNDDOWN(B3465/4,-3)*3.2-440000,IF(B3465&lt;8500000,ROUNDDOWN(B3465*0.9,0)-1100000,B3465-1950000)))))))),IF(B3465&lt;651000,0,IF(B3465&lt;1900000,B3465-650000,IF(B3465&lt;3600000,ROUNDDOWN(B3465/4,-3)*2.8-80000,IF(B3465&lt;6600000,ROUNDDOWN(B3465/4,-3)*3.2-440000,IF(B3465&lt;8500000,ROUNDDOWN(B3465*0.9,0)-1100000,B3465-1950000))))))</f>
        <v/>
      </c>
      <c r="K3465" s="16">
        <f>IF(J3465&gt;23500000,NA(),IF(C3465=2026,IF(J3465&lt;=4890000,1040000,IF(J3465&lt;=6550000,670000,620000)),IF(J3465&lt;=1320000,950000,IF(J3465&lt;=3360000,880000,IF(J3465&lt;=4890000,680000,IF(J3465&lt;=6550000,630000,580000))))))</f>
        <v/>
      </c>
      <c r="L3465" s="16">
        <f>IF(D3465=1,IF(J3465&lt;=9000000,380000,IF(J3465&lt;=9500000,260000,IF(J3465&lt;=10000000,130000,0))),0)</f>
        <v/>
      </c>
      <c r="M3465" s="16">
        <f>IF(D3465=1,IF(J3465&lt;=9000000,330000,IF(J3465&lt;=9500000,220000,IF(J3465&lt;=10000000,110000,0))),0)</f>
        <v/>
      </c>
      <c r="N3465" s="16">
        <f>IF(D3465=1,IF(J3465&lt;=9000000,50000,IF(J3465&lt;=9500000,40000,IF(J3465&lt;=10000000,20000,0))),0)</f>
        <v/>
      </c>
      <c r="O3465" s="16">
        <f>MAX(0,ROUNDDOWN(J3465-G3465-K3465-L3465-E3465*380000-F3465*630000-H3465,-3))</f>
        <v/>
      </c>
      <c r="P3465" s="16">
        <f>MAX(0,ROUNDDOWN(J3465-G3465-430000-M3465-E3465*330000-F3465*450000-I3465,-3))</f>
        <v/>
      </c>
      <c r="Q3465" s="16">
        <f>50000+N3465+E3465*50000+F3465*180000</f>
        <v/>
      </c>
      <c r="R3465" s="16">
        <f>IF(P3465&lt;=2000000,MIN(Q3465,P3465),MAX(Q3465-(P3465-2000000),50000))*0.05</f>
        <v/>
      </c>
      <c r="S3465" s="16">
        <f>MAX(0,P3465*0.1-R3465)</f>
        <v/>
      </c>
      <c r="T3465" s="16">
        <f>Q3465+MAX(0,K3465-480000)</f>
        <v/>
      </c>
      <c r="U3465" s="16">
        <f>P3465-T3465</f>
        <v/>
      </c>
      <c r="V3465" s="17">
        <f>IF(U3465&lt;0,0,LOOKUP(U3465,{0,1950001,3300001,6950001,9000001,18000001,40000001},{0.05,0.1,0.2,0.23,0.33,0.4,0.45}))</f>
        <v/>
      </c>
      <c r="W3465" s="18">
        <f>IF(U3465&lt;0,0.9,0.9-V3465*1.021)</f>
        <v/>
      </c>
      <c r="X3465" s="16">
        <f>ROUNDDOWN(S3465*0.2/W3465+2000,0)</f>
        <v/>
      </c>
      <c r="Y3465" s="17">
        <f>IF(O3465&lt;=0,0,LOOKUP(O3465,{0,1950001,3300001,6950001,9000001,18000001,40000001},{0.05,0.1,0.2,0.23,0.33,0.4,0.45}))</f>
        <v/>
      </c>
    </row>
    <row r="3466">
      <c r="A3466" t="inlineStr">
        <is>
          <t>1万円刻み</t>
        </is>
      </c>
      <c r="B3466" s="16">
        <f>'3_1万円刻み'!$A$746</f>
        <v/>
      </c>
      <c r="C3466" t="n">
        <v>2026</v>
      </c>
      <c r="D3466" t="n">
        <v>0</v>
      </c>
      <c r="E3466" t="n">
        <v>0</v>
      </c>
      <c r="F3466" t="n">
        <v>0</v>
      </c>
      <c r="G3466" s="16">
        <f>ROUND(MIN(B3466/12,650000)*12*0.0915+MIN(B3466/12,1390000)*12*(0.0504+0)+B3466*0.005,0)</f>
        <v/>
      </c>
      <c r="H3466" t="n">
        <v>0</v>
      </c>
      <c r="I3466" t="n">
        <v>0</v>
      </c>
      <c r="J3466" s="16">
        <f>IF(C3466=2026,IF(B3466&lt;741000,0,IF(B3466&lt;2191000,B3466-740000,IF(B3466&lt;2193000,1451000,IF(B3466&lt;2196000,1453000,IF(B3466&lt;2200000,1456000,IF(B3466&lt;3600000,ROUNDDOWN(B3466/4,-3)*2.8-80000,IF(B3466&lt;6600000,ROUNDDOWN(B3466/4,-3)*3.2-440000,IF(B3466&lt;8500000,ROUNDDOWN(B3466*0.9,0)-1100000,B3466-1950000)))))))),IF(B3466&lt;651000,0,IF(B3466&lt;1900000,B3466-650000,IF(B3466&lt;3600000,ROUNDDOWN(B3466/4,-3)*2.8-80000,IF(B3466&lt;6600000,ROUNDDOWN(B3466/4,-3)*3.2-440000,IF(B3466&lt;8500000,ROUNDDOWN(B3466*0.9,0)-1100000,B3466-1950000))))))</f>
        <v/>
      </c>
      <c r="K3466" s="16">
        <f>IF(J3466&gt;23500000,NA(),IF(C3466=2026,IF(J3466&lt;=4890000,1040000,IF(J3466&lt;=6550000,670000,620000)),IF(J3466&lt;=1320000,950000,IF(J3466&lt;=3360000,880000,IF(J3466&lt;=4890000,680000,IF(J3466&lt;=6550000,630000,580000))))))</f>
        <v/>
      </c>
      <c r="L3466" s="16">
        <f>IF(D3466=1,IF(J3466&lt;=9000000,380000,IF(J3466&lt;=9500000,260000,IF(J3466&lt;=10000000,130000,0))),0)</f>
        <v/>
      </c>
      <c r="M3466" s="16">
        <f>IF(D3466=1,IF(J3466&lt;=9000000,330000,IF(J3466&lt;=9500000,220000,IF(J3466&lt;=10000000,110000,0))),0)</f>
        <v/>
      </c>
      <c r="N3466" s="16">
        <f>IF(D3466=1,IF(J3466&lt;=9000000,50000,IF(J3466&lt;=9500000,40000,IF(J3466&lt;=10000000,20000,0))),0)</f>
        <v/>
      </c>
      <c r="O3466" s="16">
        <f>MAX(0,ROUNDDOWN(J3466-G3466-K3466-L3466-E3466*380000-F3466*630000-H3466,-3))</f>
        <v/>
      </c>
      <c r="P3466" s="16">
        <f>MAX(0,ROUNDDOWN(J3466-G3466-430000-M3466-E3466*330000-F3466*450000-I3466,-3))</f>
        <v/>
      </c>
      <c r="Q3466" s="16">
        <f>50000+N3466+E3466*50000+F3466*180000</f>
        <v/>
      </c>
      <c r="R3466" s="16">
        <f>IF(P3466&lt;=2000000,MIN(Q3466,P3466),MAX(Q3466-(P3466-2000000),50000))*0.05</f>
        <v/>
      </c>
      <c r="S3466" s="16">
        <f>MAX(0,P3466*0.1-R3466)</f>
        <v/>
      </c>
      <c r="T3466" s="16">
        <f>Q3466+MAX(0,K3466-480000)</f>
        <v/>
      </c>
      <c r="U3466" s="16">
        <f>P3466-T3466</f>
        <v/>
      </c>
      <c r="V3466" s="17">
        <f>IF(U3466&lt;0,0,LOOKUP(U3466,{0,1950001,3300001,6950001,9000001,18000001,40000001},{0.05,0.1,0.2,0.23,0.33,0.4,0.45}))</f>
        <v/>
      </c>
      <c r="W3466" s="18">
        <f>IF(U3466&lt;0,0.9,0.9-V3466*1.021)</f>
        <v/>
      </c>
      <c r="X3466" s="16">
        <f>ROUNDDOWN(S3466*0.2/W3466+2000,0)</f>
        <v/>
      </c>
      <c r="Y3466" s="17">
        <f>IF(O3466&lt;=0,0,LOOKUP(O3466,{0,1950001,3300001,6950001,9000001,18000001,40000001},{0.05,0.1,0.2,0.23,0.33,0.4,0.45}))</f>
        <v/>
      </c>
    </row>
    <row r="3467">
      <c r="A3467" t="inlineStr">
        <is>
          <t>1万円刻み</t>
        </is>
      </c>
      <c r="B3467" s="16">
        <f>'3_1万円刻み'!$A$746</f>
        <v/>
      </c>
      <c r="C3467" t="n">
        <v>2025</v>
      </c>
      <c r="D3467" t="n">
        <v>1</v>
      </c>
      <c r="E3467" t="n">
        <v>0</v>
      </c>
      <c r="F3467" t="n">
        <v>0</v>
      </c>
      <c r="G3467" s="16">
        <f>ROUND(MIN(B3467/12,650000)*12*0.0915+MIN(B3467/12,1390000)*12*(0.0504+0)+B3467*0.005,0)</f>
        <v/>
      </c>
      <c r="H3467" t="n">
        <v>0</v>
      </c>
      <c r="I3467" t="n">
        <v>0</v>
      </c>
      <c r="J3467" s="16">
        <f>IF(C3467=2026,IF(B3467&lt;741000,0,IF(B3467&lt;2191000,B3467-740000,IF(B3467&lt;2193000,1451000,IF(B3467&lt;2196000,1453000,IF(B3467&lt;2200000,1456000,IF(B3467&lt;3600000,ROUNDDOWN(B3467/4,-3)*2.8-80000,IF(B3467&lt;6600000,ROUNDDOWN(B3467/4,-3)*3.2-440000,IF(B3467&lt;8500000,ROUNDDOWN(B3467*0.9,0)-1100000,B3467-1950000)))))))),IF(B3467&lt;651000,0,IF(B3467&lt;1900000,B3467-650000,IF(B3467&lt;3600000,ROUNDDOWN(B3467/4,-3)*2.8-80000,IF(B3467&lt;6600000,ROUNDDOWN(B3467/4,-3)*3.2-440000,IF(B3467&lt;8500000,ROUNDDOWN(B3467*0.9,0)-1100000,B3467-1950000))))))</f>
        <v/>
      </c>
      <c r="K3467" s="16">
        <f>IF(J3467&gt;23500000,NA(),IF(C3467=2026,IF(J3467&lt;=4890000,1040000,IF(J3467&lt;=6550000,670000,620000)),IF(J3467&lt;=1320000,950000,IF(J3467&lt;=3360000,880000,IF(J3467&lt;=4890000,680000,IF(J3467&lt;=6550000,630000,580000))))))</f>
        <v/>
      </c>
      <c r="L3467" s="16">
        <f>IF(D3467=1,IF(J3467&lt;=9000000,380000,IF(J3467&lt;=9500000,260000,IF(J3467&lt;=10000000,130000,0))),0)</f>
        <v/>
      </c>
      <c r="M3467" s="16">
        <f>IF(D3467=1,IF(J3467&lt;=9000000,330000,IF(J3467&lt;=9500000,220000,IF(J3467&lt;=10000000,110000,0))),0)</f>
        <v/>
      </c>
      <c r="N3467" s="16">
        <f>IF(D3467=1,IF(J3467&lt;=9000000,50000,IF(J3467&lt;=9500000,40000,IF(J3467&lt;=10000000,20000,0))),0)</f>
        <v/>
      </c>
      <c r="O3467" s="16">
        <f>MAX(0,ROUNDDOWN(J3467-G3467-K3467-L3467-E3467*380000-F3467*630000-H3467,-3))</f>
        <v/>
      </c>
      <c r="P3467" s="16">
        <f>MAX(0,ROUNDDOWN(J3467-G3467-430000-M3467-E3467*330000-F3467*450000-I3467,-3))</f>
        <v/>
      </c>
      <c r="Q3467" s="16">
        <f>50000+N3467+E3467*50000+F3467*180000</f>
        <v/>
      </c>
      <c r="R3467" s="16">
        <f>IF(P3467&lt;=2000000,MIN(Q3467,P3467),MAX(Q3467-(P3467-2000000),50000))*0.05</f>
        <v/>
      </c>
      <c r="S3467" s="16">
        <f>MAX(0,P3467*0.1-R3467)</f>
        <v/>
      </c>
      <c r="T3467" s="16">
        <f>Q3467+MAX(0,K3467-480000)</f>
        <v/>
      </c>
      <c r="U3467" s="16">
        <f>P3467-T3467</f>
        <v/>
      </c>
      <c r="V3467" s="17">
        <f>IF(U3467&lt;0,0,LOOKUP(U3467,{0,1950001,3300001,6950001,9000001,18000001,40000001},{0.05,0.1,0.2,0.23,0.33,0.4,0.45}))</f>
        <v/>
      </c>
      <c r="W3467" s="18">
        <f>IF(U3467&lt;0,0.9,0.9-V3467*1.021)</f>
        <v/>
      </c>
      <c r="X3467" s="16">
        <f>ROUNDDOWN(S3467*0.2/W3467+2000,0)</f>
        <v/>
      </c>
      <c r="Y3467" s="17">
        <f>IF(O3467&lt;=0,0,LOOKUP(O3467,{0,1950001,3300001,6950001,9000001,18000001,40000001},{0.05,0.1,0.2,0.23,0.33,0.4,0.45}))</f>
        <v/>
      </c>
    </row>
    <row r="3468">
      <c r="A3468" t="inlineStr">
        <is>
          <t>1万円刻み</t>
        </is>
      </c>
      <c r="B3468" s="16">
        <f>'3_1万円刻み'!$A$746</f>
        <v/>
      </c>
      <c r="C3468" t="n">
        <v>2026</v>
      </c>
      <c r="D3468" t="n">
        <v>1</v>
      </c>
      <c r="E3468" t="n">
        <v>0</v>
      </c>
      <c r="F3468" t="n">
        <v>0</v>
      </c>
      <c r="G3468" s="16">
        <f>ROUND(MIN(B3468/12,650000)*12*0.0915+MIN(B3468/12,1390000)*12*(0.0504+0)+B3468*0.005,0)</f>
        <v/>
      </c>
      <c r="H3468" t="n">
        <v>0</v>
      </c>
      <c r="I3468" t="n">
        <v>0</v>
      </c>
      <c r="J3468" s="16">
        <f>IF(C3468=2026,IF(B3468&lt;741000,0,IF(B3468&lt;2191000,B3468-740000,IF(B3468&lt;2193000,1451000,IF(B3468&lt;2196000,1453000,IF(B3468&lt;2200000,1456000,IF(B3468&lt;3600000,ROUNDDOWN(B3468/4,-3)*2.8-80000,IF(B3468&lt;6600000,ROUNDDOWN(B3468/4,-3)*3.2-440000,IF(B3468&lt;8500000,ROUNDDOWN(B3468*0.9,0)-1100000,B3468-1950000)))))))),IF(B3468&lt;651000,0,IF(B3468&lt;1900000,B3468-650000,IF(B3468&lt;3600000,ROUNDDOWN(B3468/4,-3)*2.8-80000,IF(B3468&lt;6600000,ROUNDDOWN(B3468/4,-3)*3.2-440000,IF(B3468&lt;8500000,ROUNDDOWN(B3468*0.9,0)-1100000,B3468-1950000))))))</f>
        <v/>
      </c>
      <c r="K3468" s="16">
        <f>IF(J3468&gt;23500000,NA(),IF(C3468=2026,IF(J3468&lt;=4890000,1040000,IF(J3468&lt;=6550000,670000,620000)),IF(J3468&lt;=1320000,950000,IF(J3468&lt;=3360000,880000,IF(J3468&lt;=4890000,680000,IF(J3468&lt;=6550000,630000,580000))))))</f>
        <v/>
      </c>
      <c r="L3468" s="16">
        <f>IF(D3468=1,IF(J3468&lt;=9000000,380000,IF(J3468&lt;=9500000,260000,IF(J3468&lt;=10000000,130000,0))),0)</f>
        <v/>
      </c>
      <c r="M3468" s="16">
        <f>IF(D3468=1,IF(J3468&lt;=9000000,330000,IF(J3468&lt;=9500000,220000,IF(J3468&lt;=10000000,110000,0))),0)</f>
        <v/>
      </c>
      <c r="N3468" s="16">
        <f>IF(D3468=1,IF(J3468&lt;=9000000,50000,IF(J3468&lt;=9500000,40000,IF(J3468&lt;=10000000,20000,0))),0)</f>
        <v/>
      </c>
      <c r="O3468" s="16">
        <f>MAX(0,ROUNDDOWN(J3468-G3468-K3468-L3468-E3468*380000-F3468*630000-H3468,-3))</f>
        <v/>
      </c>
      <c r="P3468" s="16">
        <f>MAX(0,ROUNDDOWN(J3468-G3468-430000-M3468-E3468*330000-F3468*450000-I3468,-3))</f>
        <v/>
      </c>
      <c r="Q3468" s="16">
        <f>50000+N3468+E3468*50000+F3468*180000</f>
        <v/>
      </c>
      <c r="R3468" s="16">
        <f>IF(P3468&lt;=2000000,MIN(Q3468,P3468),MAX(Q3468-(P3468-2000000),50000))*0.05</f>
        <v/>
      </c>
      <c r="S3468" s="16">
        <f>MAX(0,P3468*0.1-R3468)</f>
        <v/>
      </c>
      <c r="T3468" s="16">
        <f>Q3468+MAX(0,K3468-480000)</f>
        <v/>
      </c>
      <c r="U3468" s="16">
        <f>P3468-T3468</f>
        <v/>
      </c>
      <c r="V3468" s="17">
        <f>IF(U3468&lt;0,0,LOOKUP(U3468,{0,1950001,3300001,6950001,9000001,18000001,40000001},{0.05,0.1,0.2,0.23,0.33,0.4,0.45}))</f>
        <v/>
      </c>
      <c r="W3468" s="18">
        <f>IF(U3468&lt;0,0.9,0.9-V3468*1.021)</f>
        <v/>
      </c>
      <c r="X3468" s="16">
        <f>ROUNDDOWN(S3468*0.2/W3468+2000,0)</f>
        <v/>
      </c>
      <c r="Y3468" s="17">
        <f>IF(O3468&lt;=0,0,LOOKUP(O3468,{0,1950001,3300001,6950001,9000001,18000001,40000001},{0.05,0.1,0.2,0.23,0.33,0.4,0.45}))</f>
        <v/>
      </c>
    </row>
    <row r="3469">
      <c r="A3469" t="inlineStr">
        <is>
          <t>1万円刻み</t>
        </is>
      </c>
      <c r="B3469" s="16">
        <f>'3_1万円刻み'!$A$747</f>
        <v/>
      </c>
      <c r="C3469" t="n">
        <v>2025</v>
      </c>
      <c r="D3469" t="n">
        <v>0</v>
      </c>
      <c r="E3469" t="n">
        <v>0</v>
      </c>
      <c r="F3469" t="n">
        <v>0</v>
      </c>
      <c r="G3469" s="16">
        <f>ROUND(MIN(B3469/12,650000)*12*0.0915+MIN(B3469/12,1390000)*12*(0.0504+0)+B3469*0.005,0)</f>
        <v/>
      </c>
      <c r="H3469" t="n">
        <v>0</v>
      </c>
      <c r="I3469" t="n">
        <v>0</v>
      </c>
      <c r="J3469" s="16">
        <f>IF(C3469=2026,IF(B3469&lt;741000,0,IF(B3469&lt;2191000,B3469-740000,IF(B3469&lt;2193000,1451000,IF(B3469&lt;2196000,1453000,IF(B3469&lt;2200000,1456000,IF(B3469&lt;3600000,ROUNDDOWN(B3469/4,-3)*2.8-80000,IF(B3469&lt;6600000,ROUNDDOWN(B3469/4,-3)*3.2-440000,IF(B3469&lt;8500000,ROUNDDOWN(B3469*0.9,0)-1100000,B3469-1950000)))))))),IF(B3469&lt;651000,0,IF(B3469&lt;1900000,B3469-650000,IF(B3469&lt;3600000,ROUNDDOWN(B3469/4,-3)*2.8-80000,IF(B3469&lt;6600000,ROUNDDOWN(B3469/4,-3)*3.2-440000,IF(B3469&lt;8500000,ROUNDDOWN(B3469*0.9,0)-1100000,B3469-1950000))))))</f>
        <v/>
      </c>
      <c r="K3469" s="16">
        <f>IF(J3469&gt;23500000,NA(),IF(C3469=2026,IF(J3469&lt;=4890000,1040000,IF(J3469&lt;=6550000,670000,620000)),IF(J3469&lt;=1320000,950000,IF(J3469&lt;=3360000,880000,IF(J3469&lt;=4890000,680000,IF(J3469&lt;=6550000,630000,580000))))))</f>
        <v/>
      </c>
      <c r="L3469" s="16">
        <f>IF(D3469=1,IF(J3469&lt;=9000000,380000,IF(J3469&lt;=9500000,260000,IF(J3469&lt;=10000000,130000,0))),0)</f>
        <v/>
      </c>
      <c r="M3469" s="16">
        <f>IF(D3469=1,IF(J3469&lt;=9000000,330000,IF(J3469&lt;=9500000,220000,IF(J3469&lt;=10000000,110000,0))),0)</f>
        <v/>
      </c>
      <c r="N3469" s="16">
        <f>IF(D3469=1,IF(J3469&lt;=9000000,50000,IF(J3469&lt;=9500000,40000,IF(J3469&lt;=10000000,20000,0))),0)</f>
        <v/>
      </c>
      <c r="O3469" s="16">
        <f>MAX(0,ROUNDDOWN(J3469-G3469-K3469-L3469-E3469*380000-F3469*630000-H3469,-3))</f>
        <v/>
      </c>
      <c r="P3469" s="16">
        <f>MAX(0,ROUNDDOWN(J3469-G3469-430000-M3469-E3469*330000-F3469*450000-I3469,-3))</f>
        <v/>
      </c>
      <c r="Q3469" s="16">
        <f>50000+N3469+E3469*50000+F3469*180000</f>
        <v/>
      </c>
      <c r="R3469" s="16">
        <f>IF(P3469&lt;=2000000,MIN(Q3469,P3469),MAX(Q3469-(P3469-2000000),50000))*0.05</f>
        <v/>
      </c>
      <c r="S3469" s="16">
        <f>MAX(0,P3469*0.1-R3469)</f>
        <v/>
      </c>
      <c r="T3469" s="16">
        <f>Q3469+MAX(0,K3469-480000)</f>
        <v/>
      </c>
      <c r="U3469" s="16">
        <f>P3469-T3469</f>
        <v/>
      </c>
      <c r="V3469" s="17">
        <f>IF(U3469&lt;0,0,LOOKUP(U3469,{0,1950001,3300001,6950001,9000001,18000001,40000001},{0.05,0.1,0.2,0.23,0.33,0.4,0.45}))</f>
        <v/>
      </c>
      <c r="W3469" s="18">
        <f>IF(U3469&lt;0,0.9,0.9-V3469*1.021)</f>
        <v/>
      </c>
      <c r="X3469" s="16">
        <f>ROUNDDOWN(S3469*0.2/W3469+2000,0)</f>
        <v/>
      </c>
      <c r="Y3469" s="17">
        <f>IF(O3469&lt;=0,0,LOOKUP(O3469,{0,1950001,3300001,6950001,9000001,18000001,40000001},{0.05,0.1,0.2,0.23,0.33,0.4,0.45}))</f>
        <v/>
      </c>
    </row>
    <row r="3470">
      <c r="A3470" t="inlineStr">
        <is>
          <t>1万円刻み</t>
        </is>
      </c>
      <c r="B3470" s="16">
        <f>'3_1万円刻み'!$A$747</f>
        <v/>
      </c>
      <c r="C3470" t="n">
        <v>2026</v>
      </c>
      <c r="D3470" t="n">
        <v>0</v>
      </c>
      <c r="E3470" t="n">
        <v>0</v>
      </c>
      <c r="F3470" t="n">
        <v>0</v>
      </c>
      <c r="G3470" s="16">
        <f>ROUND(MIN(B3470/12,650000)*12*0.0915+MIN(B3470/12,1390000)*12*(0.0504+0)+B3470*0.005,0)</f>
        <v/>
      </c>
      <c r="H3470" t="n">
        <v>0</v>
      </c>
      <c r="I3470" t="n">
        <v>0</v>
      </c>
      <c r="J3470" s="16">
        <f>IF(C3470=2026,IF(B3470&lt;741000,0,IF(B3470&lt;2191000,B3470-740000,IF(B3470&lt;2193000,1451000,IF(B3470&lt;2196000,1453000,IF(B3470&lt;2200000,1456000,IF(B3470&lt;3600000,ROUNDDOWN(B3470/4,-3)*2.8-80000,IF(B3470&lt;6600000,ROUNDDOWN(B3470/4,-3)*3.2-440000,IF(B3470&lt;8500000,ROUNDDOWN(B3470*0.9,0)-1100000,B3470-1950000)))))))),IF(B3470&lt;651000,0,IF(B3470&lt;1900000,B3470-650000,IF(B3470&lt;3600000,ROUNDDOWN(B3470/4,-3)*2.8-80000,IF(B3470&lt;6600000,ROUNDDOWN(B3470/4,-3)*3.2-440000,IF(B3470&lt;8500000,ROUNDDOWN(B3470*0.9,0)-1100000,B3470-1950000))))))</f>
        <v/>
      </c>
      <c r="K3470" s="16">
        <f>IF(J3470&gt;23500000,NA(),IF(C3470=2026,IF(J3470&lt;=4890000,1040000,IF(J3470&lt;=6550000,670000,620000)),IF(J3470&lt;=1320000,950000,IF(J3470&lt;=3360000,880000,IF(J3470&lt;=4890000,680000,IF(J3470&lt;=6550000,630000,580000))))))</f>
        <v/>
      </c>
      <c r="L3470" s="16">
        <f>IF(D3470=1,IF(J3470&lt;=9000000,380000,IF(J3470&lt;=9500000,260000,IF(J3470&lt;=10000000,130000,0))),0)</f>
        <v/>
      </c>
      <c r="M3470" s="16">
        <f>IF(D3470=1,IF(J3470&lt;=9000000,330000,IF(J3470&lt;=9500000,220000,IF(J3470&lt;=10000000,110000,0))),0)</f>
        <v/>
      </c>
      <c r="N3470" s="16">
        <f>IF(D3470=1,IF(J3470&lt;=9000000,50000,IF(J3470&lt;=9500000,40000,IF(J3470&lt;=10000000,20000,0))),0)</f>
        <v/>
      </c>
      <c r="O3470" s="16">
        <f>MAX(0,ROUNDDOWN(J3470-G3470-K3470-L3470-E3470*380000-F3470*630000-H3470,-3))</f>
        <v/>
      </c>
      <c r="P3470" s="16">
        <f>MAX(0,ROUNDDOWN(J3470-G3470-430000-M3470-E3470*330000-F3470*450000-I3470,-3))</f>
        <v/>
      </c>
      <c r="Q3470" s="16">
        <f>50000+N3470+E3470*50000+F3470*180000</f>
        <v/>
      </c>
      <c r="R3470" s="16">
        <f>IF(P3470&lt;=2000000,MIN(Q3470,P3470),MAX(Q3470-(P3470-2000000),50000))*0.05</f>
        <v/>
      </c>
      <c r="S3470" s="16">
        <f>MAX(0,P3470*0.1-R3470)</f>
        <v/>
      </c>
      <c r="T3470" s="16">
        <f>Q3470+MAX(0,K3470-480000)</f>
        <v/>
      </c>
      <c r="U3470" s="16">
        <f>P3470-T3470</f>
        <v/>
      </c>
      <c r="V3470" s="17">
        <f>IF(U3470&lt;0,0,LOOKUP(U3470,{0,1950001,3300001,6950001,9000001,18000001,40000001},{0.05,0.1,0.2,0.23,0.33,0.4,0.45}))</f>
        <v/>
      </c>
      <c r="W3470" s="18">
        <f>IF(U3470&lt;0,0.9,0.9-V3470*1.021)</f>
        <v/>
      </c>
      <c r="X3470" s="16">
        <f>ROUNDDOWN(S3470*0.2/W3470+2000,0)</f>
        <v/>
      </c>
      <c r="Y3470" s="17">
        <f>IF(O3470&lt;=0,0,LOOKUP(O3470,{0,1950001,3300001,6950001,9000001,18000001,40000001},{0.05,0.1,0.2,0.23,0.33,0.4,0.45}))</f>
        <v/>
      </c>
    </row>
    <row r="3471">
      <c r="A3471" t="inlineStr">
        <is>
          <t>1万円刻み</t>
        </is>
      </c>
      <c r="B3471" s="16">
        <f>'3_1万円刻み'!$A$747</f>
        <v/>
      </c>
      <c r="C3471" t="n">
        <v>2025</v>
      </c>
      <c r="D3471" t="n">
        <v>1</v>
      </c>
      <c r="E3471" t="n">
        <v>0</v>
      </c>
      <c r="F3471" t="n">
        <v>0</v>
      </c>
      <c r="G3471" s="16">
        <f>ROUND(MIN(B3471/12,650000)*12*0.0915+MIN(B3471/12,1390000)*12*(0.0504+0)+B3471*0.005,0)</f>
        <v/>
      </c>
      <c r="H3471" t="n">
        <v>0</v>
      </c>
      <c r="I3471" t="n">
        <v>0</v>
      </c>
      <c r="J3471" s="16">
        <f>IF(C3471=2026,IF(B3471&lt;741000,0,IF(B3471&lt;2191000,B3471-740000,IF(B3471&lt;2193000,1451000,IF(B3471&lt;2196000,1453000,IF(B3471&lt;2200000,1456000,IF(B3471&lt;3600000,ROUNDDOWN(B3471/4,-3)*2.8-80000,IF(B3471&lt;6600000,ROUNDDOWN(B3471/4,-3)*3.2-440000,IF(B3471&lt;8500000,ROUNDDOWN(B3471*0.9,0)-1100000,B3471-1950000)))))))),IF(B3471&lt;651000,0,IF(B3471&lt;1900000,B3471-650000,IF(B3471&lt;3600000,ROUNDDOWN(B3471/4,-3)*2.8-80000,IF(B3471&lt;6600000,ROUNDDOWN(B3471/4,-3)*3.2-440000,IF(B3471&lt;8500000,ROUNDDOWN(B3471*0.9,0)-1100000,B3471-1950000))))))</f>
        <v/>
      </c>
      <c r="K3471" s="16">
        <f>IF(J3471&gt;23500000,NA(),IF(C3471=2026,IF(J3471&lt;=4890000,1040000,IF(J3471&lt;=6550000,670000,620000)),IF(J3471&lt;=1320000,950000,IF(J3471&lt;=3360000,880000,IF(J3471&lt;=4890000,680000,IF(J3471&lt;=6550000,630000,580000))))))</f>
        <v/>
      </c>
      <c r="L3471" s="16">
        <f>IF(D3471=1,IF(J3471&lt;=9000000,380000,IF(J3471&lt;=9500000,260000,IF(J3471&lt;=10000000,130000,0))),0)</f>
        <v/>
      </c>
      <c r="M3471" s="16">
        <f>IF(D3471=1,IF(J3471&lt;=9000000,330000,IF(J3471&lt;=9500000,220000,IF(J3471&lt;=10000000,110000,0))),0)</f>
        <v/>
      </c>
      <c r="N3471" s="16">
        <f>IF(D3471=1,IF(J3471&lt;=9000000,50000,IF(J3471&lt;=9500000,40000,IF(J3471&lt;=10000000,20000,0))),0)</f>
        <v/>
      </c>
      <c r="O3471" s="16">
        <f>MAX(0,ROUNDDOWN(J3471-G3471-K3471-L3471-E3471*380000-F3471*630000-H3471,-3))</f>
        <v/>
      </c>
      <c r="P3471" s="16">
        <f>MAX(0,ROUNDDOWN(J3471-G3471-430000-M3471-E3471*330000-F3471*450000-I3471,-3))</f>
        <v/>
      </c>
      <c r="Q3471" s="16">
        <f>50000+N3471+E3471*50000+F3471*180000</f>
        <v/>
      </c>
      <c r="R3471" s="16">
        <f>IF(P3471&lt;=2000000,MIN(Q3471,P3471),MAX(Q3471-(P3471-2000000),50000))*0.05</f>
        <v/>
      </c>
      <c r="S3471" s="16">
        <f>MAX(0,P3471*0.1-R3471)</f>
        <v/>
      </c>
      <c r="T3471" s="16">
        <f>Q3471+MAX(0,K3471-480000)</f>
        <v/>
      </c>
      <c r="U3471" s="16">
        <f>P3471-T3471</f>
        <v/>
      </c>
      <c r="V3471" s="17">
        <f>IF(U3471&lt;0,0,LOOKUP(U3471,{0,1950001,3300001,6950001,9000001,18000001,40000001},{0.05,0.1,0.2,0.23,0.33,0.4,0.45}))</f>
        <v/>
      </c>
      <c r="W3471" s="18">
        <f>IF(U3471&lt;0,0.9,0.9-V3471*1.021)</f>
        <v/>
      </c>
      <c r="X3471" s="16">
        <f>ROUNDDOWN(S3471*0.2/W3471+2000,0)</f>
        <v/>
      </c>
      <c r="Y3471" s="17">
        <f>IF(O3471&lt;=0,0,LOOKUP(O3471,{0,1950001,3300001,6950001,9000001,18000001,40000001},{0.05,0.1,0.2,0.23,0.33,0.4,0.45}))</f>
        <v/>
      </c>
    </row>
    <row r="3472">
      <c r="A3472" t="inlineStr">
        <is>
          <t>1万円刻み</t>
        </is>
      </c>
      <c r="B3472" s="16">
        <f>'3_1万円刻み'!$A$747</f>
        <v/>
      </c>
      <c r="C3472" t="n">
        <v>2026</v>
      </c>
      <c r="D3472" t="n">
        <v>1</v>
      </c>
      <c r="E3472" t="n">
        <v>0</v>
      </c>
      <c r="F3472" t="n">
        <v>0</v>
      </c>
      <c r="G3472" s="16">
        <f>ROUND(MIN(B3472/12,650000)*12*0.0915+MIN(B3472/12,1390000)*12*(0.0504+0)+B3472*0.005,0)</f>
        <v/>
      </c>
      <c r="H3472" t="n">
        <v>0</v>
      </c>
      <c r="I3472" t="n">
        <v>0</v>
      </c>
      <c r="J3472" s="16">
        <f>IF(C3472=2026,IF(B3472&lt;741000,0,IF(B3472&lt;2191000,B3472-740000,IF(B3472&lt;2193000,1451000,IF(B3472&lt;2196000,1453000,IF(B3472&lt;2200000,1456000,IF(B3472&lt;3600000,ROUNDDOWN(B3472/4,-3)*2.8-80000,IF(B3472&lt;6600000,ROUNDDOWN(B3472/4,-3)*3.2-440000,IF(B3472&lt;8500000,ROUNDDOWN(B3472*0.9,0)-1100000,B3472-1950000)))))))),IF(B3472&lt;651000,0,IF(B3472&lt;1900000,B3472-650000,IF(B3472&lt;3600000,ROUNDDOWN(B3472/4,-3)*2.8-80000,IF(B3472&lt;6600000,ROUNDDOWN(B3472/4,-3)*3.2-440000,IF(B3472&lt;8500000,ROUNDDOWN(B3472*0.9,0)-1100000,B3472-1950000))))))</f>
        <v/>
      </c>
      <c r="K3472" s="16">
        <f>IF(J3472&gt;23500000,NA(),IF(C3472=2026,IF(J3472&lt;=4890000,1040000,IF(J3472&lt;=6550000,670000,620000)),IF(J3472&lt;=1320000,950000,IF(J3472&lt;=3360000,880000,IF(J3472&lt;=4890000,680000,IF(J3472&lt;=6550000,630000,580000))))))</f>
        <v/>
      </c>
      <c r="L3472" s="16">
        <f>IF(D3472=1,IF(J3472&lt;=9000000,380000,IF(J3472&lt;=9500000,260000,IF(J3472&lt;=10000000,130000,0))),0)</f>
        <v/>
      </c>
      <c r="M3472" s="16">
        <f>IF(D3472=1,IF(J3472&lt;=9000000,330000,IF(J3472&lt;=9500000,220000,IF(J3472&lt;=10000000,110000,0))),0)</f>
        <v/>
      </c>
      <c r="N3472" s="16">
        <f>IF(D3472=1,IF(J3472&lt;=9000000,50000,IF(J3472&lt;=9500000,40000,IF(J3472&lt;=10000000,20000,0))),0)</f>
        <v/>
      </c>
      <c r="O3472" s="16">
        <f>MAX(0,ROUNDDOWN(J3472-G3472-K3472-L3472-E3472*380000-F3472*630000-H3472,-3))</f>
        <v/>
      </c>
      <c r="P3472" s="16">
        <f>MAX(0,ROUNDDOWN(J3472-G3472-430000-M3472-E3472*330000-F3472*450000-I3472,-3))</f>
        <v/>
      </c>
      <c r="Q3472" s="16">
        <f>50000+N3472+E3472*50000+F3472*180000</f>
        <v/>
      </c>
      <c r="R3472" s="16">
        <f>IF(P3472&lt;=2000000,MIN(Q3472,P3472),MAX(Q3472-(P3472-2000000),50000))*0.05</f>
        <v/>
      </c>
      <c r="S3472" s="16">
        <f>MAX(0,P3472*0.1-R3472)</f>
        <v/>
      </c>
      <c r="T3472" s="16">
        <f>Q3472+MAX(0,K3472-480000)</f>
        <v/>
      </c>
      <c r="U3472" s="16">
        <f>P3472-T3472</f>
        <v/>
      </c>
      <c r="V3472" s="17">
        <f>IF(U3472&lt;0,0,LOOKUP(U3472,{0,1950001,3300001,6950001,9000001,18000001,40000001},{0.05,0.1,0.2,0.23,0.33,0.4,0.45}))</f>
        <v/>
      </c>
      <c r="W3472" s="18">
        <f>IF(U3472&lt;0,0.9,0.9-V3472*1.021)</f>
        <v/>
      </c>
      <c r="X3472" s="16">
        <f>ROUNDDOWN(S3472*0.2/W3472+2000,0)</f>
        <v/>
      </c>
      <c r="Y3472" s="17">
        <f>IF(O3472&lt;=0,0,LOOKUP(O3472,{0,1950001,3300001,6950001,9000001,18000001,40000001},{0.05,0.1,0.2,0.23,0.33,0.4,0.45}))</f>
        <v/>
      </c>
    </row>
    <row r="3473">
      <c r="A3473" t="inlineStr">
        <is>
          <t>1万円刻み</t>
        </is>
      </c>
      <c r="B3473" s="16">
        <f>'3_1万円刻み'!$A$748</f>
        <v/>
      </c>
      <c r="C3473" t="n">
        <v>2025</v>
      </c>
      <c r="D3473" t="n">
        <v>0</v>
      </c>
      <c r="E3473" t="n">
        <v>0</v>
      </c>
      <c r="F3473" t="n">
        <v>0</v>
      </c>
      <c r="G3473" s="16">
        <f>ROUND(MIN(B3473/12,650000)*12*0.0915+MIN(B3473/12,1390000)*12*(0.0504+0)+B3473*0.005,0)</f>
        <v/>
      </c>
      <c r="H3473" t="n">
        <v>0</v>
      </c>
      <c r="I3473" t="n">
        <v>0</v>
      </c>
      <c r="J3473" s="16">
        <f>IF(C3473=2026,IF(B3473&lt;741000,0,IF(B3473&lt;2191000,B3473-740000,IF(B3473&lt;2193000,1451000,IF(B3473&lt;2196000,1453000,IF(B3473&lt;2200000,1456000,IF(B3473&lt;3600000,ROUNDDOWN(B3473/4,-3)*2.8-80000,IF(B3473&lt;6600000,ROUNDDOWN(B3473/4,-3)*3.2-440000,IF(B3473&lt;8500000,ROUNDDOWN(B3473*0.9,0)-1100000,B3473-1950000)))))))),IF(B3473&lt;651000,0,IF(B3473&lt;1900000,B3473-650000,IF(B3473&lt;3600000,ROUNDDOWN(B3473/4,-3)*2.8-80000,IF(B3473&lt;6600000,ROUNDDOWN(B3473/4,-3)*3.2-440000,IF(B3473&lt;8500000,ROUNDDOWN(B3473*0.9,0)-1100000,B3473-1950000))))))</f>
        <v/>
      </c>
      <c r="K3473" s="16">
        <f>IF(J3473&gt;23500000,NA(),IF(C3473=2026,IF(J3473&lt;=4890000,1040000,IF(J3473&lt;=6550000,670000,620000)),IF(J3473&lt;=1320000,950000,IF(J3473&lt;=3360000,880000,IF(J3473&lt;=4890000,680000,IF(J3473&lt;=6550000,630000,580000))))))</f>
        <v/>
      </c>
      <c r="L3473" s="16">
        <f>IF(D3473=1,IF(J3473&lt;=9000000,380000,IF(J3473&lt;=9500000,260000,IF(J3473&lt;=10000000,130000,0))),0)</f>
        <v/>
      </c>
      <c r="M3473" s="16">
        <f>IF(D3473=1,IF(J3473&lt;=9000000,330000,IF(J3473&lt;=9500000,220000,IF(J3473&lt;=10000000,110000,0))),0)</f>
        <v/>
      </c>
      <c r="N3473" s="16">
        <f>IF(D3473=1,IF(J3473&lt;=9000000,50000,IF(J3473&lt;=9500000,40000,IF(J3473&lt;=10000000,20000,0))),0)</f>
        <v/>
      </c>
      <c r="O3473" s="16">
        <f>MAX(0,ROUNDDOWN(J3473-G3473-K3473-L3473-E3473*380000-F3473*630000-H3473,-3))</f>
        <v/>
      </c>
      <c r="P3473" s="16">
        <f>MAX(0,ROUNDDOWN(J3473-G3473-430000-M3473-E3473*330000-F3473*450000-I3473,-3))</f>
        <v/>
      </c>
      <c r="Q3473" s="16">
        <f>50000+N3473+E3473*50000+F3473*180000</f>
        <v/>
      </c>
      <c r="R3473" s="16">
        <f>IF(P3473&lt;=2000000,MIN(Q3473,P3473),MAX(Q3473-(P3473-2000000),50000))*0.05</f>
        <v/>
      </c>
      <c r="S3473" s="16">
        <f>MAX(0,P3473*0.1-R3473)</f>
        <v/>
      </c>
      <c r="T3473" s="16">
        <f>Q3473+MAX(0,K3473-480000)</f>
        <v/>
      </c>
      <c r="U3473" s="16">
        <f>P3473-T3473</f>
        <v/>
      </c>
      <c r="V3473" s="17">
        <f>IF(U3473&lt;0,0,LOOKUP(U3473,{0,1950001,3300001,6950001,9000001,18000001,40000001},{0.05,0.1,0.2,0.23,0.33,0.4,0.45}))</f>
        <v/>
      </c>
      <c r="W3473" s="18">
        <f>IF(U3473&lt;0,0.9,0.9-V3473*1.021)</f>
        <v/>
      </c>
      <c r="X3473" s="16">
        <f>ROUNDDOWN(S3473*0.2/W3473+2000,0)</f>
        <v/>
      </c>
      <c r="Y3473" s="17">
        <f>IF(O3473&lt;=0,0,LOOKUP(O3473,{0,1950001,3300001,6950001,9000001,18000001,40000001},{0.05,0.1,0.2,0.23,0.33,0.4,0.45}))</f>
        <v/>
      </c>
    </row>
    <row r="3474">
      <c r="A3474" t="inlineStr">
        <is>
          <t>1万円刻み</t>
        </is>
      </c>
      <c r="B3474" s="16">
        <f>'3_1万円刻み'!$A$748</f>
        <v/>
      </c>
      <c r="C3474" t="n">
        <v>2026</v>
      </c>
      <c r="D3474" t="n">
        <v>0</v>
      </c>
      <c r="E3474" t="n">
        <v>0</v>
      </c>
      <c r="F3474" t="n">
        <v>0</v>
      </c>
      <c r="G3474" s="16">
        <f>ROUND(MIN(B3474/12,650000)*12*0.0915+MIN(B3474/12,1390000)*12*(0.0504+0)+B3474*0.005,0)</f>
        <v/>
      </c>
      <c r="H3474" t="n">
        <v>0</v>
      </c>
      <c r="I3474" t="n">
        <v>0</v>
      </c>
      <c r="J3474" s="16">
        <f>IF(C3474=2026,IF(B3474&lt;741000,0,IF(B3474&lt;2191000,B3474-740000,IF(B3474&lt;2193000,1451000,IF(B3474&lt;2196000,1453000,IF(B3474&lt;2200000,1456000,IF(B3474&lt;3600000,ROUNDDOWN(B3474/4,-3)*2.8-80000,IF(B3474&lt;6600000,ROUNDDOWN(B3474/4,-3)*3.2-440000,IF(B3474&lt;8500000,ROUNDDOWN(B3474*0.9,0)-1100000,B3474-1950000)))))))),IF(B3474&lt;651000,0,IF(B3474&lt;1900000,B3474-650000,IF(B3474&lt;3600000,ROUNDDOWN(B3474/4,-3)*2.8-80000,IF(B3474&lt;6600000,ROUNDDOWN(B3474/4,-3)*3.2-440000,IF(B3474&lt;8500000,ROUNDDOWN(B3474*0.9,0)-1100000,B3474-1950000))))))</f>
        <v/>
      </c>
      <c r="K3474" s="16">
        <f>IF(J3474&gt;23500000,NA(),IF(C3474=2026,IF(J3474&lt;=4890000,1040000,IF(J3474&lt;=6550000,670000,620000)),IF(J3474&lt;=1320000,950000,IF(J3474&lt;=3360000,880000,IF(J3474&lt;=4890000,680000,IF(J3474&lt;=6550000,630000,580000))))))</f>
        <v/>
      </c>
      <c r="L3474" s="16">
        <f>IF(D3474=1,IF(J3474&lt;=9000000,380000,IF(J3474&lt;=9500000,260000,IF(J3474&lt;=10000000,130000,0))),0)</f>
        <v/>
      </c>
      <c r="M3474" s="16">
        <f>IF(D3474=1,IF(J3474&lt;=9000000,330000,IF(J3474&lt;=9500000,220000,IF(J3474&lt;=10000000,110000,0))),0)</f>
        <v/>
      </c>
      <c r="N3474" s="16">
        <f>IF(D3474=1,IF(J3474&lt;=9000000,50000,IF(J3474&lt;=9500000,40000,IF(J3474&lt;=10000000,20000,0))),0)</f>
        <v/>
      </c>
      <c r="O3474" s="16">
        <f>MAX(0,ROUNDDOWN(J3474-G3474-K3474-L3474-E3474*380000-F3474*630000-H3474,-3))</f>
        <v/>
      </c>
      <c r="P3474" s="16">
        <f>MAX(0,ROUNDDOWN(J3474-G3474-430000-M3474-E3474*330000-F3474*450000-I3474,-3))</f>
        <v/>
      </c>
      <c r="Q3474" s="16">
        <f>50000+N3474+E3474*50000+F3474*180000</f>
        <v/>
      </c>
      <c r="R3474" s="16">
        <f>IF(P3474&lt;=2000000,MIN(Q3474,P3474),MAX(Q3474-(P3474-2000000),50000))*0.05</f>
        <v/>
      </c>
      <c r="S3474" s="16">
        <f>MAX(0,P3474*0.1-R3474)</f>
        <v/>
      </c>
      <c r="T3474" s="16">
        <f>Q3474+MAX(0,K3474-480000)</f>
        <v/>
      </c>
      <c r="U3474" s="16">
        <f>P3474-T3474</f>
        <v/>
      </c>
      <c r="V3474" s="17">
        <f>IF(U3474&lt;0,0,LOOKUP(U3474,{0,1950001,3300001,6950001,9000001,18000001,40000001},{0.05,0.1,0.2,0.23,0.33,0.4,0.45}))</f>
        <v/>
      </c>
      <c r="W3474" s="18">
        <f>IF(U3474&lt;0,0.9,0.9-V3474*1.021)</f>
        <v/>
      </c>
      <c r="X3474" s="16">
        <f>ROUNDDOWN(S3474*0.2/W3474+2000,0)</f>
        <v/>
      </c>
      <c r="Y3474" s="17">
        <f>IF(O3474&lt;=0,0,LOOKUP(O3474,{0,1950001,3300001,6950001,9000001,18000001,40000001},{0.05,0.1,0.2,0.23,0.33,0.4,0.45}))</f>
        <v/>
      </c>
    </row>
    <row r="3475">
      <c r="A3475" t="inlineStr">
        <is>
          <t>1万円刻み</t>
        </is>
      </c>
      <c r="B3475" s="16">
        <f>'3_1万円刻み'!$A$748</f>
        <v/>
      </c>
      <c r="C3475" t="n">
        <v>2025</v>
      </c>
      <c r="D3475" t="n">
        <v>1</v>
      </c>
      <c r="E3475" t="n">
        <v>0</v>
      </c>
      <c r="F3475" t="n">
        <v>0</v>
      </c>
      <c r="G3475" s="16">
        <f>ROUND(MIN(B3475/12,650000)*12*0.0915+MIN(B3475/12,1390000)*12*(0.0504+0)+B3475*0.005,0)</f>
        <v/>
      </c>
      <c r="H3475" t="n">
        <v>0</v>
      </c>
      <c r="I3475" t="n">
        <v>0</v>
      </c>
      <c r="J3475" s="16">
        <f>IF(C3475=2026,IF(B3475&lt;741000,0,IF(B3475&lt;2191000,B3475-740000,IF(B3475&lt;2193000,1451000,IF(B3475&lt;2196000,1453000,IF(B3475&lt;2200000,1456000,IF(B3475&lt;3600000,ROUNDDOWN(B3475/4,-3)*2.8-80000,IF(B3475&lt;6600000,ROUNDDOWN(B3475/4,-3)*3.2-440000,IF(B3475&lt;8500000,ROUNDDOWN(B3475*0.9,0)-1100000,B3475-1950000)))))))),IF(B3475&lt;651000,0,IF(B3475&lt;1900000,B3475-650000,IF(B3475&lt;3600000,ROUNDDOWN(B3475/4,-3)*2.8-80000,IF(B3475&lt;6600000,ROUNDDOWN(B3475/4,-3)*3.2-440000,IF(B3475&lt;8500000,ROUNDDOWN(B3475*0.9,0)-1100000,B3475-1950000))))))</f>
        <v/>
      </c>
      <c r="K3475" s="16">
        <f>IF(J3475&gt;23500000,NA(),IF(C3475=2026,IF(J3475&lt;=4890000,1040000,IF(J3475&lt;=6550000,670000,620000)),IF(J3475&lt;=1320000,950000,IF(J3475&lt;=3360000,880000,IF(J3475&lt;=4890000,680000,IF(J3475&lt;=6550000,630000,580000))))))</f>
        <v/>
      </c>
      <c r="L3475" s="16">
        <f>IF(D3475=1,IF(J3475&lt;=9000000,380000,IF(J3475&lt;=9500000,260000,IF(J3475&lt;=10000000,130000,0))),0)</f>
        <v/>
      </c>
      <c r="M3475" s="16">
        <f>IF(D3475=1,IF(J3475&lt;=9000000,330000,IF(J3475&lt;=9500000,220000,IF(J3475&lt;=10000000,110000,0))),0)</f>
        <v/>
      </c>
      <c r="N3475" s="16">
        <f>IF(D3475=1,IF(J3475&lt;=9000000,50000,IF(J3475&lt;=9500000,40000,IF(J3475&lt;=10000000,20000,0))),0)</f>
        <v/>
      </c>
      <c r="O3475" s="16">
        <f>MAX(0,ROUNDDOWN(J3475-G3475-K3475-L3475-E3475*380000-F3475*630000-H3475,-3))</f>
        <v/>
      </c>
      <c r="P3475" s="16">
        <f>MAX(0,ROUNDDOWN(J3475-G3475-430000-M3475-E3475*330000-F3475*450000-I3475,-3))</f>
        <v/>
      </c>
      <c r="Q3475" s="16">
        <f>50000+N3475+E3475*50000+F3475*180000</f>
        <v/>
      </c>
      <c r="R3475" s="16">
        <f>IF(P3475&lt;=2000000,MIN(Q3475,P3475),MAX(Q3475-(P3475-2000000),50000))*0.05</f>
        <v/>
      </c>
      <c r="S3475" s="16">
        <f>MAX(0,P3475*0.1-R3475)</f>
        <v/>
      </c>
      <c r="T3475" s="16">
        <f>Q3475+MAX(0,K3475-480000)</f>
        <v/>
      </c>
      <c r="U3475" s="16">
        <f>P3475-T3475</f>
        <v/>
      </c>
      <c r="V3475" s="17">
        <f>IF(U3475&lt;0,0,LOOKUP(U3475,{0,1950001,3300001,6950001,9000001,18000001,40000001},{0.05,0.1,0.2,0.23,0.33,0.4,0.45}))</f>
        <v/>
      </c>
      <c r="W3475" s="18">
        <f>IF(U3475&lt;0,0.9,0.9-V3475*1.021)</f>
        <v/>
      </c>
      <c r="X3475" s="16">
        <f>ROUNDDOWN(S3475*0.2/W3475+2000,0)</f>
        <v/>
      </c>
      <c r="Y3475" s="17">
        <f>IF(O3475&lt;=0,0,LOOKUP(O3475,{0,1950001,3300001,6950001,9000001,18000001,40000001},{0.05,0.1,0.2,0.23,0.33,0.4,0.45}))</f>
        <v/>
      </c>
    </row>
    <row r="3476">
      <c r="A3476" t="inlineStr">
        <is>
          <t>1万円刻み</t>
        </is>
      </c>
      <c r="B3476" s="16">
        <f>'3_1万円刻み'!$A$748</f>
        <v/>
      </c>
      <c r="C3476" t="n">
        <v>2026</v>
      </c>
      <c r="D3476" t="n">
        <v>1</v>
      </c>
      <c r="E3476" t="n">
        <v>0</v>
      </c>
      <c r="F3476" t="n">
        <v>0</v>
      </c>
      <c r="G3476" s="16">
        <f>ROUND(MIN(B3476/12,650000)*12*0.0915+MIN(B3476/12,1390000)*12*(0.0504+0)+B3476*0.005,0)</f>
        <v/>
      </c>
      <c r="H3476" t="n">
        <v>0</v>
      </c>
      <c r="I3476" t="n">
        <v>0</v>
      </c>
      <c r="J3476" s="16">
        <f>IF(C3476=2026,IF(B3476&lt;741000,0,IF(B3476&lt;2191000,B3476-740000,IF(B3476&lt;2193000,1451000,IF(B3476&lt;2196000,1453000,IF(B3476&lt;2200000,1456000,IF(B3476&lt;3600000,ROUNDDOWN(B3476/4,-3)*2.8-80000,IF(B3476&lt;6600000,ROUNDDOWN(B3476/4,-3)*3.2-440000,IF(B3476&lt;8500000,ROUNDDOWN(B3476*0.9,0)-1100000,B3476-1950000)))))))),IF(B3476&lt;651000,0,IF(B3476&lt;1900000,B3476-650000,IF(B3476&lt;3600000,ROUNDDOWN(B3476/4,-3)*2.8-80000,IF(B3476&lt;6600000,ROUNDDOWN(B3476/4,-3)*3.2-440000,IF(B3476&lt;8500000,ROUNDDOWN(B3476*0.9,0)-1100000,B3476-1950000))))))</f>
        <v/>
      </c>
      <c r="K3476" s="16">
        <f>IF(J3476&gt;23500000,NA(),IF(C3476=2026,IF(J3476&lt;=4890000,1040000,IF(J3476&lt;=6550000,670000,620000)),IF(J3476&lt;=1320000,950000,IF(J3476&lt;=3360000,880000,IF(J3476&lt;=4890000,680000,IF(J3476&lt;=6550000,630000,580000))))))</f>
        <v/>
      </c>
      <c r="L3476" s="16">
        <f>IF(D3476=1,IF(J3476&lt;=9000000,380000,IF(J3476&lt;=9500000,260000,IF(J3476&lt;=10000000,130000,0))),0)</f>
        <v/>
      </c>
      <c r="M3476" s="16">
        <f>IF(D3476=1,IF(J3476&lt;=9000000,330000,IF(J3476&lt;=9500000,220000,IF(J3476&lt;=10000000,110000,0))),0)</f>
        <v/>
      </c>
      <c r="N3476" s="16">
        <f>IF(D3476=1,IF(J3476&lt;=9000000,50000,IF(J3476&lt;=9500000,40000,IF(J3476&lt;=10000000,20000,0))),0)</f>
        <v/>
      </c>
      <c r="O3476" s="16">
        <f>MAX(0,ROUNDDOWN(J3476-G3476-K3476-L3476-E3476*380000-F3476*630000-H3476,-3))</f>
        <v/>
      </c>
      <c r="P3476" s="16">
        <f>MAX(0,ROUNDDOWN(J3476-G3476-430000-M3476-E3476*330000-F3476*450000-I3476,-3))</f>
        <v/>
      </c>
      <c r="Q3476" s="16">
        <f>50000+N3476+E3476*50000+F3476*180000</f>
        <v/>
      </c>
      <c r="R3476" s="16">
        <f>IF(P3476&lt;=2000000,MIN(Q3476,P3476),MAX(Q3476-(P3476-2000000),50000))*0.05</f>
        <v/>
      </c>
      <c r="S3476" s="16">
        <f>MAX(0,P3476*0.1-R3476)</f>
        <v/>
      </c>
      <c r="T3476" s="16">
        <f>Q3476+MAX(0,K3476-480000)</f>
        <v/>
      </c>
      <c r="U3476" s="16">
        <f>P3476-T3476</f>
        <v/>
      </c>
      <c r="V3476" s="17">
        <f>IF(U3476&lt;0,0,LOOKUP(U3476,{0,1950001,3300001,6950001,9000001,18000001,40000001},{0.05,0.1,0.2,0.23,0.33,0.4,0.45}))</f>
        <v/>
      </c>
      <c r="W3476" s="18">
        <f>IF(U3476&lt;0,0.9,0.9-V3476*1.021)</f>
        <v/>
      </c>
      <c r="X3476" s="16">
        <f>ROUNDDOWN(S3476*0.2/W3476+2000,0)</f>
        <v/>
      </c>
      <c r="Y3476" s="17">
        <f>IF(O3476&lt;=0,0,LOOKUP(O3476,{0,1950001,3300001,6950001,9000001,18000001,40000001},{0.05,0.1,0.2,0.23,0.33,0.4,0.45}))</f>
        <v/>
      </c>
    </row>
    <row r="3477">
      <c r="A3477" t="inlineStr">
        <is>
          <t>1万円刻み</t>
        </is>
      </c>
      <c r="B3477" s="16">
        <f>'3_1万円刻み'!$A$749</f>
        <v/>
      </c>
      <c r="C3477" t="n">
        <v>2025</v>
      </c>
      <c r="D3477" t="n">
        <v>0</v>
      </c>
      <c r="E3477" t="n">
        <v>0</v>
      </c>
      <c r="F3477" t="n">
        <v>0</v>
      </c>
      <c r="G3477" s="16">
        <f>ROUND(MIN(B3477/12,650000)*12*0.0915+MIN(B3477/12,1390000)*12*(0.0504+0)+B3477*0.005,0)</f>
        <v/>
      </c>
      <c r="H3477" t="n">
        <v>0</v>
      </c>
      <c r="I3477" t="n">
        <v>0</v>
      </c>
      <c r="J3477" s="16">
        <f>IF(C3477=2026,IF(B3477&lt;741000,0,IF(B3477&lt;2191000,B3477-740000,IF(B3477&lt;2193000,1451000,IF(B3477&lt;2196000,1453000,IF(B3477&lt;2200000,1456000,IF(B3477&lt;3600000,ROUNDDOWN(B3477/4,-3)*2.8-80000,IF(B3477&lt;6600000,ROUNDDOWN(B3477/4,-3)*3.2-440000,IF(B3477&lt;8500000,ROUNDDOWN(B3477*0.9,0)-1100000,B3477-1950000)))))))),IF(B3477&lt;651000,0,IF(B3477&lt;1900000,B3477-650000,IF(B3477&lt;3600000,ROUNDDOWN(B3477/4,-3)*2.8-80000,IF(B3477&lt;6600000,ROUNDDOWN(B3477/4,-3)*3.2-440000,IF(B3477&lt;8500000,ROUNDDOWN(B3477*0.9,0)-1100000,B3477-1950000))))))</f>
        <v/>
      </c>
      <c r="K3477" s="16">
        <f>IF(J3477&gt;23500000,NA(),IF(C3477=2026,IF(J3477&lt;=4890000,1040000,IF(J3477&lt;=6550000,670000,620000)),IF(J3477&lt;=1320000,950000,IF(J3477&lt;=3360000,880000,IF(J3477&lt;=4890000,680000,IF(J3477&lt;=6550000,630000,580000))))))</f>
        <v/>
      </c>
      <c r="L3477" s="16">
        <f>IF(D3477=1,IF(J3477&lt;=9000000,380000,IF(J3477&lt;=9500000,260000,IF(J3477&lt;=10000000,130000,0))),0)</f>
        <v/>
      </c>
      <c r="M3477" s="16">
        <f>IF(D3477=1,IF(J3477&lt;=9000000,330000,IF(J3477&lt;=9500000,220000,IF(J3477&lt;=10000000,110000,0))),0)</f>
        <v/>
      </c>
      <c r="N3477" s="16">
        <f>IF(D3477=1,IF(J3477&lt;=9000000,50000,IF(J3477&lt;=9500000,40000,IF(J3477&lt;=10000000,20000,0))),0)</f>
        <v/>
      </c>
      <c r="O3477" s="16">
        <f>MAX(0,ROUNDDOWN(J3477-G3477-K3477-L3477-E3477*380000-F3477*630000-H3477,-3))</f>
        <v/>
      </c>
      <c r="P3477" s="16">
        <f>MAX(0,ROUNDDOWN(J3477-G3477-430000-M3477-E3477*330000-F3477*450000-I3477,-3))</f>
        <v/>
      </c>
      <c r="Q3477" s="16">
        <f>50000+N3477+E3477*50000+F3477*180000</f>
        <v/>
      </c>
      <c r="R3477" s="16">
        <f>IF(P3477&lt;=2000000,MIN(Q3477,P3477),MAX(Q3477-(P3477-2000000),50000))*0.05</f>
        <v/>
      </c>
      <c r="S3477" s="16">
        <f>MAX(0,P3477*0.1-R3477)</f>
        <v/>
      </c>
      <c r="T3477" s="16">
        <f>Q3477+MAX(0,K3477-480000)</f>
        <v/>
      </c>
      <c r="U3477" s="16">
        <f>P3477-T3477</f>
        <v/>
      </c>
      <c r="V3477" s="17">
        <f>IF(U3477&lt;0,0,LOOKUP(U3477,{0,1950001,3300001,6950001,9000001,18000001,40000001},{0.05,0.1,0.2,0.23,0.33,0.4,0.45}))</f>
        <v/>
      </c>
      <c r="W3477" s="18">
        <f>IF(U3477&lt;0,0.9,0.9-V3477*1.021)</f>
        <v/>
      </c>
      <c r="X3477" s="16">
        <f>ROUNDDOWN(S3477*0.2/W3477+2000,0)</f>
        <v/>
      </c>
      <c r="Y3477" s="17">
        <f>IF(O3477&lt;=0,0,LOOKUP(O3477,{0,1950001,3300001,6950001,9000001,18000001,40000001},{0.05,0.1,0.2,0.23,0.33,0.4,0.45}))</f>
        <v/>
      </c>
    </row>
    <row r="3478">
      <c r="A3478" t="inlineStr">
        <is>
          <t>1万円刻み</t>
        </is>
      </c>
      <c r="B3478" s="16">
        <f>'3_1万円刻み'!$A$749</f>
        <v/>
      </c>
      <c r="C3478" t="n">
        <v>2026</v>
      </c>
      <c r="D3478" t="n">
        <v>0</v>
      </c>
      <c r="E3478" t="n">
        <v>0</v>
      </c>
      <c r="F3478" t="n">
        <v>0</v>
      </c>
      <c r="G3478" s="16">
        <f>ROUND(MIN(B3478/12,650000)*12*0.0915+MIN(B3478/12,1390000)*12*(0.0504+0)+B3478*0.005,0)</f>
        <v/>
      </c>
      <c r="H3478" t="n">
        <v>0</v>
      </c>
      <c r="I3478" t="n">
        <v>0</v>
      </c>
      <c r="J3478" s="16">
        <f>IF(C3478=2026,IF(B3478&lt;741000,0,IF(B3478&lt;2191000,B3478-740000,IF(B3478&lt;2193000,1451000,IF(B3478&lt;2196000,1453000,IF(B3478&lt;2200000,1456000,IF(B3478&lt;3600000,ROUNDDOWN(B3478/4,-3)*2.8-80000,IF(B3478&lt;6600000,ROUNDDOWN(B3478/4,-3)*3.2-440000,IF(B3478&lt;8500000,ROUNDDOWN(B3478*0.9,0)-1100000,B3478-1950000)))))))),IF(B3478&lt;651000,0,IF(B3478&lt;1900000,B3478-650000,IF(B3478&lt;3600000,ROUNDDOWN(B3478/4,-3)*2.8-80000,IF(B3478&lt;6600000,ROUNDDOWN(B3478/4,-3)*3.2-440000,IF(B3478&lt;8500000,ROUNDDOWN(B3478*0.9,0)-1100000,B3478-1950000))))))</f>
        <v/>
      </c>
      <c r="K3478" s="16">
        <f>IF(J3478&gt;23500000,NA(),IF(C3478=2026,IF(J3478&lt;=4890000,1040000,IF(J3478&lt;=6550000,670000,620000)),IF(J3478&lt;=1320000,950000,IF(J3478&lt;=3360000,880000,IF(J3478&lt;=4890000,680000,IF(J3478&lt;=6550000,630000,580000))))))</f>
        <v/>
      </c>
      <c r="L3478" s="16">
        <f>IF(D3478=1,IF(J3478&lt;=9000000,380000,IF(J3478&lt;=9500000,260000,IF(J3478&lt;=10000000,130000,0))),0)</f>
        <v/>
      </c>
      <c r="M3478" s="16">
        <f>IF(D3478=1,IF(J3478&lt;=9000000,330000,IF(J3478&lt;=9500000,220000,IF(J3478&lt;=10000000,110000,0))),0)</f>
        <v/>
      </c>
      <c r="N3478" s="16">
        <f>IF(D3478=1,IF(J3478&lt;=9000000,50000,IF(J3478&lt;=9500000,40000,IF(J3478&lt;=10000000,20000,0))),0)</f>
        <v/>
      </c>
      <c r="O3478" s="16">
        <f>MAX(0,ROUNDDOWN(J3478-G3478-K3478-L3478-E3478*380000-F3478*630000-H3478,-3))</f>
        <v/>
      </c>
      <c r="P3478" s="16">
        <f>MAX(0,ROUNDDOWN(J3478-G3478-430000-M3478-E3478*330000-F3478*450000-I3478,-3))</f>
        <v/>
      </c>
      <c r="Q3478" s="16">
        <f>50000+N3478+E3478*50000+F3478*180000</f>
        <v/>
      </c>
      <c r="R3478" s="16">
        <f>IF(P3478&lt;=2000000,MIN(Q3478,P3478),MAX(Q3478-(P3478-2000000),50000))*0.05</f>
        <v/>
      </c>
      <c r="S3478" s="16">
        <f>MAX(0,P3478*0.1-R3478)</f>
        <v/>
      </c>
      <c r="T3478" s="16">
        <f>Q3478+MAX(0,K3478-480000)</f>
        <v/>
      </c>
      <c r="U3478" s="16">
        <f>P3478-T3478</f>
        <v/>
      </c>
      <c r="V3478" s="17">
        <f>IF(U3478&lt;0,0,LOOKUP(U3478,{0,1950001,3300001,6950001,9000001,18000001,40000001},{0.05,0.1,0.2,0.23,0.33,0.4,0.45}))</f>
        <v/>
      </c>
      <c r="W3478" s="18">
        <f>IF(U3478&lt;0,0.9,0.9-V3478*1.021)</f>
        <v/>
      </c>
      <c r="X3478" s="16">
        <f>ROUNDDOWN(S3478*0.2/W3478+2000,0)</f>
        <v/>
      </c>
      <c r="Y3478" s="17">
        <f>IF(O3478&lt;=0,0,LOOKUP(O3478,{0,1950001,3300001,6950001,9000001,18000001,40000001},{0.05,0.1,0.2,0.23,0.33,0.4,0.45}))</f>
        <v/>
      </c>
    </row>
    <row r="3479">
      <c r="A3479" t="inlineStr">
        <is>
          <t>1万円刻み</t>
        </is>
      </c>
      <c r="B3479" s="16">
        <f>'3_1万円刻み'!$A$749</f>
        <v/>
      </c>
      <c r="C3479" t="n">
        <v>2025</v>
      </c>
      <c r="D3479" t="n">
        <v>1</v>
      </c>
      <c r="E3479" t="n">
        <v>0</v>
      </c>
      <c r="F3479" t="n">
        <v>0</v>
      </c>
      <c r="G3479" s="16">
        <f>ROUND(MIN(B3479/12,650000)*12*0.0915+MIN(B3479/12,1390000)*12*(0.0504+0)+B3479*0.005,0)</f>
        <v/>
      </c>
      <c r="H3479" t="n">
        <v>0</v>
      </c>
      <c r="I3479" t="n">
        <v>0</v>
      </c>
      <c r="J3479" s="16">
        <f>IF(C3479=2026,IF(B3479&lt;741000,0,IF(B3479&lt;2191000,B3479-740000,IF(B3479&lt;2193000,1451000,IF(B3479&lt;2196000,1453000,IF(B3479&lt;2200000,1456000,IF(B3479&lt;3600000,ROUNDDOWN(B3479/4,-3)*2.8-80000,IF(B3479&lt;6600000,ROUNDDOWN(B3479/4,-3)*3.2-440000,IF(B3479&lt;8500000,ROUNDDOWN(B3479*0.9,0)-1100000,B3479-1950000)))))))),IF(B3479&lt;651000,0,IF(B3479&lt;1900000,B3479-650000,IF(B3479&lt;3600000,ROUNDDOWN(B3479/4,-3)*2.8-80000,IF(B3479&lt;6600000,ROUNDDOWN(B3479/4,-3)*3.2-440000,IF(B3479&lt;8500000,ROUNDDOWN(B3479*0.9,0)-1100000,B3479-1950000))))))</f>
        <v/>
      </c>
      <c r="K3479" s="16">
        <f>IF(J3479&gt;23500000,NA(),IF(C3479=2026,IF(J3479&lt;=4890000,1040000,IF(J3479&lt;=6550000,670000,620000)),IF(J3479&lt;=1320000,950000,IF(J3479&lt;=3360000,880000,IF(J3479&lt;=4890000,680000,IF(J3479&lt;=6550000,630000,580000))))))</f>
        <v/>
      </c>
      <c r="L3479" s="16">
        <f>IF(D3479=1,IF(J3479&lt;=9000000,380000,IF(J3479&lt;=9500000,260000,IF(J3479&lt;=10000000,130000,0))),0)</f>
        <v/>
      </c>
      <c r="M3479" s="16">
        <f>IF(D3479=1,IF(J3479&lt;=9000000,330000,IF(J3479&lt;=9500000,220000,IF(J3479&lt;=10000000,110000,0))),0)</f>
        <v/>
      </c>
      <c r="N3479" s="16">
        <f>IF(D3479=1,IF(J3479&lt;=9000000,50000,IF(J3479&lt;=9500000,40000,IF(J3479&lt;=10000000,20000,0))),0)</f>
        <v/>
      </c>
      <c r="O3479" s="16">
        <f>MAX(0,ROUNDDOWN(J3479-G3479-K3479-L3479-E3479*380000-F3479*630000-H3479,-3))</f>
        <v/>
      </c>
      <c r="P3479" s="16">
        <f>MAX(0,ROUNDDOWN(J3479-G3479-430000-M3479-E3479*330000-F3479*450000-I3479,-3))</f>
        <v/>
      </c>
      <c r="Q3479" s="16">
        <f>50000+N3479+E3479*50000+F3479*180000</f>
        <v/>
      </c>
      <c r="R3479" s="16">
        <f>IF(P3479&lt;=2000000,MIN(Q3479,P3479),MAX(Q3479-(P3479-2000000),50000))*0.05</f>
        <v/>
      </c>
      <c r="S3479" s="16">
        <f>MAX(0,P3479*0.1-R3479)</f>
        <v/>
      </c>
      <c r="T3479" s="16">
        <f>Q3479+MAX(0,K3479-480000)</f>
        <v/>
      </c>
      <c r="U3479" s="16">
        <f>P3479-T3479</f>
        <v/>
      </c>
      <c r="V3479" s="17">
        <f>IF(U3479&lt;0,0,LOOKUP(U3479,{0,1950001,3300001,6950001,9000001,18000001,40000001},{0.05,0.1,0.2,0.23,0.33,0.4,0.45}))</f>
        <v/>
      </c>
      <c r="W3479" s="18">
        <f>IF(U3479&lt;0,0.9,0.9-V3479*1.021)</f>
        <v/>
      </c>
      <c r="X3479" s="16">
        <f>ROUNDDOWN(S3479*0.2/W3479+2000,0)</f>
        <v/>
      </c>
      <c r="Y3479" s="17">
        <f>IF(O3479&lt;=0,0,LOOKUP(O3479,{0,1950001,3300001,6950001,9000001,18000001,40000001},{0.05,0.1,0.2,0.23,0.33,0.4,0.45}))</f>
        <v/>
      </c>
    </row>
    <row r="3480">
      <c r="A3480" t="inlineStr">
        <is>
          <t>1万円刻み</t>
        </is>
      </c>
      <c r="B3480" s="16">
        <f>'3_1万円刻み'!$A$749</f>
        <v/>
      </c>
      <c r="C3480" t="n">
        <v>2026</v>
      </c>
      <c r="D3480" t="n">
        <v>1</v>
      </c>
      <c r="E3480" t="n">
        <v>0</v>
      </c>
      <c r="F3480" t="n">
        <v>0</v>
      </c>
      <c r="G3480" s="16">
        <f>ROUND(MIN(B3480/12,650000)*12*0.0915+MIN(B3480/12,1390000)*12*(0.0504+0)+B3480*0.005,0)</f>
        <v/>
      </c>
      <c r="H3480" t="n">
        <v>0</v>
      </c>
      <c r="I3480" t="n">
        <v>0</v>
      </c>
      <c r="J3480" s="16">
        <f>IF(C3480=2026,IF(B3480&lt;741000,0,IF(B3480&lt;2191000,B3480-740000,IF(B3480&lt;2193000,1451000,IF(B3480&lt;2196000,1453000,IF(B3480&lt;2200000,1456000,IF(B3480&lt;3600000,ROUNDDOWN(B3480/4,-3)*2.8-80000,IF(B3480&lt;6600000,ROUNDDOWN(B3480/4,-3)*3.2-440000,IF(B3480&lt;8500000,ROUNDDOWN(B3480*0.9,0)-1100000,B3480-1950000)))))))),IF(B3480&lt;651000,0,IF(B3480&lt;1900000,B3480-650000,IF(B3480&lt;3600000,ROUNDDOWN(B3480/4,-3)*2.8-80000,IF(B3480&lt;6600000,ROUNDDOWN(B3480/4,-3)*3.2-440000,IF(B3480&lt;8500000,ROUNDDOWN(B3480*0.9,0)-1100000,B3480-1950000))))))</f>
        <v/>
      </c>
      <c r="K3480" s="16">
        <f>IF(J3480&gt;23500000,NA(),IF(C3480=2026,IF(J3480&lt;=4890000,1040000,IF(J3480&lt;=6550000,670000,620000)),IF(J3480&lt;=1320000,950000,IF(J3480&lt;=3360000,880000,IF(J3480&lt;=4890000,680000,IF(J3480&lt;=6550000,630000,580000))))))</f>
        <v/>
      </c>
      <c r="L3480" s="16">
        <f>IF(D3480=1,IF(J3480&lt;=9000000,380000,IF(J3480&lt;=9500000,260000,IF(J3480&lt;=10000000,130000,0))),0)</f>
        <v/>
      </c>
      <c r="M3480" s="16">
        <f>IF(D3480=1,IF(J3480&lt;=9000000,330000,IF(J3480&lt;=9500000,220000,IF(J3480&lt;=10000000,110000,0))),0)</f>
        <v/>
      </c>
      <c r="N3480" s="16">
        <f>IF(D3480=1,IF(J3480&lt;=9000000,50000,IF(J3480&lt;=9500000,40000,IF(J3480&lt;=10000000,20000,0))),0)</f>
        <v/>
      </c>
      <c r="O3480" s="16">
        <f>MAX(0,ROUNDDOWN(J3480-G3480-K3480-L3480-E3480*380000-F3480*630000-H3480,-3))</f>
        <v/>
      </c>
      <c r="P3480" s="16">
        <f>MAX(0,ROUNDDOWN(J3480-G3480-430000-M3480-E3480*330000-F3480*450000-I3480,-3))</f>
        <v/>
      </c>
      <c r="Q3480" s="16">
        <f>50000+N3480+E3480*50000+F3480*180000</f>
        <v/>
      </c>
      <c r="R3480" s="16">
        <f>IF(P3480&lt;=2000000,MIN(Q3480,P3480),MAX(Q3480-(P3480-2000000),50000))*0.05</f>
        <v/>
      </c>
      <c r="S3480" s="16">
        <f>MAX(0,P3480*0.1-R3480)</f>
        <v/>
      </c>
      <c r="T3480" s="16">
        <f>Q3480+MAX(0,K3480-480000)</f>
        <v/>
      </c>
      <c r="U3480" s="16">
        <f>P3480-T3480</f>
        <v/>
      </c>
      <c r="V3480" s="17">
        <f>IF(U3480&lt;0,0,LOOKUP(U3480,{0,1950001,3300001,6950001,9000001,18000001,40000001},{0.05,0.1,0.2,0.23,0.33,0.4,0.45}))</f>
        <v/>
      </c>
      <c r="W3480" s="18">
        <f>IF(U3480&lt;0,0.9,0.9-V3480*1.021)</f>
        <v/>
      </c>
      <c r="X3480" s="16">
        <f>ROUNDDOWN(S3480*0.2/W3480+2000,0)</f>
        <v/>
      </c>
      <c r="Y3480" s="17">
        <f>IF(O3480&lt;=0,0,LOOKUP(O3480,{0,1950001,3300001,6950001,9000001,18000001,40000001},{0.05,0.1,0.2,0.23,0.33,0.4,0.45}))</f>
        <v/>
      </c>
    </row>
    <row r="3481">
      <c r="A3481" t="inlineStr">
        <is>
          <t>1万円刻み</t>
        </is>
      </c>
      <c r="B3481" s="16">
        <f>'3_1万円刻み'!$A$750</f>
        <v/>
      </c>
      <c r="C3481" t="n">
        <v>2025</v>
      </c>
      <c r="D3481" t="n">
        <v>0</v>
      </c>
      <c r="E3481" t="n">
        <v>0</v>
      </c>
      <c r="F3481" t="n">
        <v>0</v>
      </c>
      <c r="G3481" s="16">
        <f>ROUND(MIN(B3481/12,650000)*12*0.0915+MIN(B3481/12,1390000)*12*(0.0504+0)+B3481*0.005,0)</f>
        <v/>
      </c>
      <c r="H3481" t="n">
        <v>0</v>
      </c>
      <c r="I3481" t="n">
        <v>0</v>
      </c>
      <c r="J3481" s="16">
        <f>IF(C3481=2026,IF(B3481&lt;741000,0,IF(B3481&lt;2191000,B3481-740000,IF(B3481&lt;2193000,1451000,IF(B3481&lt;2196000,1453000,IF(B3481&lt;2200000,1456000,IF(B3481&lt;3600000,ROUNDDOWN(B3481/4,-3)*2.8-80000,IF(B3481&lt;6600000,ROUNDDOWN(B3481/4,-3)*3.2-440000,IF(B3481&lt;8500000,ROUNDDOWN(B3481*0.9,0)-1100000,B3481-1950000)))))))),IF(B3481&lt;651000,0,IF(B3481&lt;1900000,B3481-650000,IF(B3481&lt;3600000,ROUNDDOWN(B3481/4,-3)*2.8-80000,IF(B3481&lt;6600000,ROUNDDOWN(B3481/4,-3)*3.2-440000,IF(B3481&lt;8500000,ROUNDDOWN(B3481*0.9,0)-1100000,B3481-1950000))))))</f>
        <v/>
      </c>
      <c r="K3481" s="16">
        <f>IF(J3481&gt;23500000,NA(),IF(C3481=2026,IF(J3481&lt;=4890000,1040000,IF(J3481&lt;=6550000,670000,620000)),IF(J3481&lt;=1320000,950000,IF(J3481&lt;=3360000,880000,IF(J3481&lt;=4890000,680000,IF(J3481&lt;=6550000,630000,580000))))))</f>
        <v/>
      </c>
      <c r="L3481" s="16">
        <f>IF(D3481=1,IF(J3481&lt;=9000000,380000,IF(J3481&lt;=9500000,260000,IF(J3481&lt;=10000000,130000,0))),0)</f>
        <v/>
      </c>
      <c r="M3481" s="16">
        <f>IF(D3481=1,IF(J3481&lt;=9000000,330000,IF(J3481&lt;=9500000,220000,IF(J3481&lt;=10000000,110000,0))),0)</f>
        <v/>
      </c>
      <c r="N3481" s="16">
        <f>IF(D3481=1,IF(J3481&lt;=9000000,50000,IF(J3481&lt;=9500000,40000,IF(J3481&lt;=10000000,20000,0))),0)</f>
        <v/>
      </c>
      <c r="O3481" s="16">
        <f>MAX(0,ROUNDDOWN(J3481-G3481-K3481-L3481-E3481*380000-F3481*630000-H3481,-3))</f>
        <v/>
      </c>
      <c r="P3481" s="16">
        <f>MAX(0,ROUNDDOWN(J3481-G3481-430000-M3481-E3481*330000-F3481*450000-I3481,-3))</f>
        <v/>
      </c>
      <c r="Q3481" s="16">
        <f>50000+N3481+E3481*50000+F3481*180000</f>
        <v/>
      </c>
      <c r="R3481" s="16">
        <f>IF(P3481&lt;=2000000,MIN(Q3481,P3481),MAX(Q3481-(P3481-2000000),50000))*0.05</f>
        <v/>
      </c>
      <c r="S3481" s="16">
        <f>MAX(0,P3481*0.1-R3481)</f>
        <v/>
      </c>
      <c r="T3481" s="16">
        <f>Q3481+MAX(0,K3481-480000)</f>
        <v/>
      </c>
      <c r="U3481" s="16">
        <f>P3481-T3481</f>
        <v/>
      </c>
      <c r="V3481" s="17">
        <f>IF(U3481&lt;0,0,LOOKUP(U3481,{0,1950001,3300001,6950001,9000001,18000001,40000001},{0.05,0.1,0.2,0.23,0.33,0.4,0.45}))</f>
        <v/>
      </c>
      <c r="W3481" s="18">
        <f>IF(U3481&lt;0,0.9,0.9-V3481*1.021)</f>
        <v/>
      </c>
      <c r="X3481" s="16">
        <f>ROUNDDOWN(S3481*0.2/W3481+2000,0)</f>
        <v/>
      </c>
      <c r="Y3481" s="17">
        <f>IF(O3481&lt;=0,0,LOOKUP(O3481,{0,1950001,3300001,6950001,9000001,18000001,40000001},{0.05,0.1,0.2,0.23,0.33,0.4,0.45}))</f>
        <v/>
      </c>
    </row>
    <row r="3482">
      <c r="A3482" t="inlineStr">
        <is>
          <t>1万円刻み</t>
        </is>
      </c>
      <c r="B3482" s="16">
        <f>'3_1万円刻み'!$A$750</f>
        <v/>
      </c>
      <c r="C3482" t="n">
        <v>2026</v>
      </c>
      <c r="D3482" t="n">
        <v>0</v>
      </c>
      <c r="E3482" t="n">
        <v>0</v>
      </c>
      <c r="F3482" t="n">
        <v>0</v>
      </c>
      <c r="G3482" s="16">
        <f>ROUND(MIN(B3482/12,650000)*12*0.0915+MIN(B3482/12,1390000)*12*(0.0504+0)+B3482*0.005,0)</f>
        <v/>
      </c>
      <c r="H3482" t="n">
        <v>0</v>
      </c>
      <c r="I3482" t="n">
        <v>0</v>
      </c>
      <c r="J3482" s="16">
        <f>IF(C3482=2026,IF(B3482&lt;741000,0,IF(B3482&lt;2191000,B3482-740000,IF(B3482&lt;2193000,1451000,IF(B3482&lt;2196000,1453000,IF(B3482&lt;2200000,1456000,IF(B3482&lt;3600000,ROUNDDOWN(B3482/4,-3)*2.8-80000,IF(B3482&lt;6600000,ROUNDDOWN(B3482/4,-3)*3.2-440000,IF(B3482&lt;8500000,ROUNDDOWN(B3482*0.9,0)-1100000,B3482-1950000)))))))),IF(B3482&lt;651000,0,IF(B3482&lt;1900000,B3482-650000,IF(B3482&lt;3600000,ROUNDDOWN(B3482/4,-3)*2.8-80000,IF(B3482&lt;6600000,ROUNDDOWN(B3482/4,-3)*3.2-440000,IF(B3482&lt;8500000,ROUNDDOWN(B3482*0.9,0)-1100000,B3482-1950000))))))</f>
        <v/>
      </c>
      <c r="K3482" s="16">
        <f>IF(J3482&gt;23500000,NA(),IF(C3482=2026,IF(J3482&lt;=4890000,1040000,IF(J3482&lt;=6550000,670000,620000)),IF(J3482&lt;=1320000,950000,IF(J3482&lt;=3360000,880000,IF(J3482&lt;=4890000,680000,IF(J3482&lt;=6550000,630000,580000))))))</f>
        <v/>
      </c>
      <c r="L3482" s="16">
        <f>IF(D3482=1,IF(J3482&lt;=9000000,380000,IF(J3482&lt;=9500000,260000,IF(J3482&lt;=10000000,130000,0))),0)</f>
        <v/>
      </c>
      <c r="M3482" s="16">
        <f>IF(D3482=1,IF(J3482&lt;=9000000,330000,IF(J3482&lt;=9500000,220000,IF(J3482&lt;=10000000,110000,0))),0)</f>
        <v/>
      </c>
      <c r="N3482" s="16">
        <f>IF(D3482=1,IF(J3482&lt;=9000000,50000,IF(J3482&lt;=9500000,40000,IF(J3482&lt;=10000000,20000,0))),0)</f>
        <v/>
      </c>
      <c r="O3482" s="16">
        <f>MAX(0,ROUNDDOWN(J3482-G3482-K3482-L3482-E3482*380000-F3482*630000-H3482,-3))</f>
        <v/>
      </c>
      <c r="P3482" s="16">
        <f>MAX(0,ROUNDDOWN(J3482-G3482-430000-M3482-E3482*330000-F3482*450000-I3482,-3))</f>
        <v/>
      </c>
      <c r="Q3482" s="16">
        <f>50000+N3482+E3482*50000+F3482*180000</f>
        <v/>
      </c>
      <c r="R3482" s="16">
        <f>IF(P3482&lt;=2000000,MIN(Q3482,P3482),MAX(Q3482-(P3482-2000000),50000))*0.05</f>
        <v/>
      </c>
      <c r="S3482" s="16">
        <f>MAX(0,P3482*0.1-R3482)</f>
        <v/>
      </c>
      <c r="T3482" s="16">
        <f>Q3482+MAX(0,K3482-480000)</f>
        <v/>
      </c>
      <c r="U3482" s="16">
        <f>P3482-T3482</f>
        <v/>
      </c>
      <c r="V3482" s="17">
        <f>IF(U3482&lt;0,0,LOOKUP(U3482,{0,1950001,3300001,6950001,9000001,18000001,40000001},{0.05,0.1,0.2,0.23,0.33,0.4,0.45}))</f>
        <v/>
      </c>
      <c r="W3482" s="18">
        <f>IF(U3482&lt;0,0.9,0.9-V3482*1.021)</f>
        <v/>
      </c>
      <c r="X3482" s="16">
        <f>ROUNDDOWN(S3482*0.2/W3482+2000,0)</f>
        <v/>
      </c>
      <c r="Y3482" s="17">
        <f>IF(O3482&lt;=0,0,LOOKUP(O3482,{0,1950001,3300001,6950001,9000001,18000001,40000001},{0.05,0.1,0.2,0.23,0.33,0.4,0.45}))</f>
        <v/>
      </c>
    </row>
    <row r="3483">
      <c r="A3483" t="inlineStr">
        <is>
          <t>1万円刻み</t>
        </is>
      </c>
      <c r="B3483" s="16">
        <f>'3_1万円刻み'!$A$750</f>
        <v/>
      </c>
      <c r="C3483" t="n">
        <v>2025</v>
      </c>
      <c r="D3483" t="n">
        <v>1</v>
      </c>
      <c r="E3483" t="n">
        <v>0</v>
      </c>
      <c r="F3483" t="n">
        <v>0</v>
      </c>
      <c r="G3483" s="16">
        <f>ROUND(MIN(B3483/12,650000)*12*0.0915+MIN(B3483/12,1390000)*12*(0.0504+0)+B3483*0.005,0)</f>
        <v/>
      </c>
      <c r="H3483" t="n">
        <v>0</v>
      </c>
      <c r="I3483" t="n">
        <v>0</v>
      </c>
      <c r="J3483" s="16">
        <f>IF(C3483=2026,IF(B3483&lt;741000,0,IF(B3483&lt;2191000,B3483-740000,IF(B3483&lt;2193000,1451000,IF(B3483&lt;2196000,1453000,IF(B3483&lt;2200000,1456000,IF(B3483&lt;3600000,ROUNDDOWN(B3483/4,-3)*2.8-80000,IF(B3483&lt;6600000,ROUNDDOWN(B3483/4,-3)*3.2-440000,IF(B3483&lt;8500000,ROUNDDOWN(B3483*0.9,0)-1100000,B3483-1950000)))))))),IF(B3483&lt;651000,0,IF(B3483&lt;1900000,B3483-650000,IF(B3483&lt;3600000,ROUNDDOWN(B3483/4,-3)*2.8-80000,IF(B3483&lt;6600000,ROUNDDOWN(B3483/4,-3)*3.2-440000,IF(B3483&lt;8500000,ROUNDDOWN(B3483*0.9,0)-1100000,B3483-1950000))))))</f>
        <v/>
      </c>
      <c r="K3483" s="16">
        <f>IF(J3483&gt;23500000,NA(),IF(C3483=2026,IF(J3483&lt;=4890000,1040000,IF(J3483&lt;=6550000,670000,620000)),IF(J3483&lt;=1320000,950000,IF(J3483&lt;=3360000,880000,IF(J3483&lt;=4890000,680000,IF(J3483&lt;=6550000,630000,580000))))))</f>
        <v/>
      </c>
      <c r="L3483" s="16">
        <f>IF(D3483=1,IF(J3483&lt;=9000000,380000,IF(J3483&lt;=9500000,260000,IF(J3483&lt;=10000000,130000,0))),0)</f>
        <v/>
      </c>
      <c r="M3483" s="16">
        <f>IF(D3483=1,IF(J3483&lt;=9000000,330000,IF(J3483&lt;=9500000,220000,IF(J3483&lt;=10000000,110000,0))),0)</f>
        <v/>
      </c>
      <c r="N3483" s="16">
        <f>IF(D3483=1,IF(J3483&lt;=9000000,50000,IF(J3483&lt;=9500000,40000,IF(J3483&lt;=10000000,20000,0))),0)</f>
        <v/>
      </c>
      <c r="O3483" s="16">
        <f>MAX(0,ROUNDDOWN(J3483-G3483-K3483-L3483-E3483*380000-F3483*630000-H3483,-3))</f>
        <v/>
      </c>
      <c r="P3483" s="16">
        <f>MAX(0,ROUNDDOWN(J3483-G3483-430000-M3483-E3483*330000-F3483*450000-I3483,-3))</f>
        <v/>
      </c>
      <c r="Q3483" s="16">
        <f>50000+N3483+E3483*50000+F3483*180000</f>
        <v/>
      </c>
      <c r="R3483" s="16">
        <f>IF(P3483&lt;=2000000,MIN(Q3483,P3483),MAX(Q3483-(P3483-2000000),50000))*0.05</f>
        <v/>
      </c>
      <c r="S3483" s="16">
        <f>MAX(0,P3483*0.1-R3483)</f>
        <v/>
      </c>
      <c r="T3483" s="16">
        <f>Q3483+MAX(0,K3483-480000)</f>
        <v/>
      </c>
      <c r="U3483" s="16">
        <f>P3483-T3483</f>
        <v/>
      </c>
      <c r="V3483" s="17">
        <f>IF(U3483&lt;0,0,LOOKUP(U3483,{0,1950001,3300001,6950001,9000001,18000001,40000001},{0.05,0.1,0.2,0.23,0.33,0.4,0.45}))</f>
        <v/>
      </c>
      <c r="W3483" s="18">
        <f>IF(U3483&lt;0,0.9,0.9-V3483*1.021)</f>
        <v/>
      </c>
      <c r="X3483" s="16">
        <f>ROUNDDOWN(S3483*0.2/W3483+2000,0)</f>
        <v/>
      </c>
      <c r="Y3483" s="17">
        <f>IF(O3483&lt;=0,0,LOOKUP(O3483,{0,1950001,3300001,6950001,9000001,18000001,40000001},{0.05,0.1,0.2,0.23,0.33,0.4,0.45}))</f>
        <v/>
      </c>
    </row>
    <row r="3484">
      <c r="A3484" t="inlineStr">
        <is>
          <t>1万円刻み</t>
        </is>
      </c>
      <c r="B3484" s="16">
        <f>'3_1万円刻み'!$A$750</f>
        <v/>
      </c>
      <c r="C3484" t="n">
        <v>2026</v>
      </c>
      <c r="D3484" t="n">
        <v>1</v>
      </c>
      <c r="E3484" t="n">
        <v>0</v>
      </c>
      <c r="F3484" t="n">
        <v>0</v>
      </c>
      <c r="G3484" s="16">
        <f>ROUND(MIN(B3484/12,650000)*12*0.0915+MIN(B3484/12,1390000)*12*(0.0504+0)+B3484*0.005,0)</f>
        <v/>
      </c>
      <c r="H3484" t="n">
        <v>0</v>
      </c>
      <c r="I3484" t="n">
        <v>0</v>
      </c>
      <c r="J3484" s="16">
        <f>IF(C3484=2026,IF(B3484&lt;741000,0,IF(B3484&lt;2191000,B3484-740000,IF(B3484&lt;2193000,1451000,IF(B3484&lt;2196000,1453000,IF(B3484&lt;2200000,1456000,IF(B3484&lt;3600000,ROUNDDOWN(B3484/4,-3)*2.8-80000,IF(B3484&lt;6600000,ROUNDDOWN(B3484/4,-3)*3.2-440000,IF(B3484&lt;8500000,ROUNDDOWN(B3484*0.9,0)-1100000,B3484-1950000)))))))),IF(B3484&lt;651000,0,IF(B3484&lt;1900000,B3484-650000,IF(B3484&lt;3600000,ROUNDDOWN(B3484/4,-3)*2.8-80000,IF(B3484&lt;6600000,ROUNDDOWN(B3484/4,-3)*3.2-440000,IF(B3484&lt;8500000,ROUNDDOWN(B3484*0.9,0)-1100000,B3484-1950000))))))</f>
        <v/>
      </c>
      <c r="K3484" s="16">
        <f>IF(J3484&gt;23500000,NA(),IF(C3484=2026,IF(J3484&lt;=4890000,1040000,IF(J3484&lt;=6550000,670000,620000)),IF(J3484&lt;=1320000,950000,IF(J3484&lt;=3360000,880000,IF(J3484&lt;=4890000,680000,IF(J3484&lt;=6550000,630000,580000))))))</f>
        <v/>
      </c>
      <c r="L3484" s="16">
        <f>IF(D3484=1,IF(J3484&lt;=9000000,380000,IF(J3484&lt;=9500000,260000,IF(J3484&lt;=10000000,130000,0))),0)</f>
        <v/>
      </c>
      <c r="M3484" s="16">
        <f>IF(D3484=1,IF(J3484&lt;=9000000,330000,IF(J3484&lt;=9500000,220000,IF(J3484&lt;=10000000,110000,0))),0)</f>
        <v/>
      </c>
      <c r="N3484" s="16">
        <f>IF(D3484=1,IF(J3484&lt;=9000000,50000,IF(J3484&lt;=9500000,40000,IF(J3484&lt;=10000000,20000,0))),0)</f>
        <v/>
      </c>
      <c r="O3484" s="16">
        <f>MAX(0,ROUNDDOWN(J3484-G3484-K3484-L3484-E3484*380000-F3484*630000-H3484,-3))</f>
        <v/>
      </c>
      <c r="P3484" s="16">
        <f>MAX(0,ROUNDDOWN(J3484-G3484-430000-M3484-E3484*330000-F3484*450000-I3484,-3))</f>
        <v/>
      </c>
      <c r="Q3484" s="16">
        <f>50000+N3484+E3484*50000+F3484*180000</f>
        <v/>
      </c>
      <c r="R3484" s="16">
        <f>IF(P3484&lt;=2000000,MIN(Q3484,P3484),MAX(Q3484-(P3484-2000000),50000))*0.05</f>
        <v/>
      </c>
      <c r="S3484" s="16">
        <f>MAX(0,P3484*0.1-R3484)</f>
        <v/>
      </c>
      <c r="T3484" s="16">
        <f>Q3484+MAX(0,K3484-480000)</f>
        <v/>
      </c>
      <c r="U3484" s="16">
        <f>P3484-T3484</f>
        <v/>
      </c>
      <c r="V3484" s="17">
        <f>IF(U3484&lt;0,0,LOOKUP(U3484,{0,1950001,3300001,6950001,9000001,18000001,40000001},{0.05,0.1,0.2,0.23,0.33,0.4,0.45}))</f>
        <v/>
      </c>
      <c r="W3484" s="18">
        <f>IF(U3484&lt;0,0.9,0.9-V3484*1.021)</f>
        <v/>
      </c>
      <c r="X3484" s="16">
        <f>ROUNDDOWN(S3484*0.2/W3484+2000,0)</f>
        <v/>
      </c>
      <c r="Y3484" s="17">
        <f>IF(O3484&lt;=0,0,LOOKUP(O3484,{0,1950001,3300001,6950001,9000001,18000001,40000001},{0.05,0.1,0.2,0.23,0.33,0.4,0.45}))</f>
        <v/>
      </c>
    </row>
    <row r="3485">
      <c r="A3485" t="inlineStr">
        <is>
          <t>1万円刻み</t>
        </is>
      </c>
      <c r="B3485" s="16">
        <f>'3_1万円刻み'!$A$751</f>
        <v/>
      </c>
      <c r="C3485" t="n">
        <v>2025</v>
      </c>
      <c r="D3485" t="n">
        <v>0</v>
      </c>
      <c r="E3485" t="n">
        <v>0</v>
      </c>
      <c r="F3485" t="n">
        <v>0</v>
      </c>
      <c r="G3485" s="16">
        <f>ROUND(MIN(B3485/12,650000)*12*0.0915+MIN(B3485/12,1390000)*12*(0.0504+0)+B3485*0.005,0)</f>
        <v/>
      </c>
      <c r="H3485" t="n">
        <v>0</v>
      </c>
      <c r="I3485" t="n">
        <v>0</v>
      </c>
      <c r="J3485" s="16">
        <f>IF(C3485=2026,IF(B3485&lt;741000,0,IF(B3485&lt;2191000,B3485-740000,IF(B3485&lt;2193000,1451000,IF(B3485&lt;2196000,1453000,IF(B3485&lt;2200000,1456000,IF(B3485&lt;3600000,ROUNDDOWN(B3485/4,-3)*2.8-80000,IF(B3485&lt;6600000,ROUNDDOWN(B3485/4,-3)*3.2-440000,IF(B3485&lt;8500000,ROUNDDOWN(B3485*0.9,0)-1100000,B3485-1950000)))))))),IF(B3485&lt;651000,0,IF(B3485&lt;1900000,B3485-650000,IF(B3485&lt;3600000,ROUNDDOWN(B3485/4,-3)*2.8-80000,IF(B3485&lt;6600000,ROUNDDOWN(B3485/4,-3)*3.2-440000,IF(B3485&lt;8500000,ROUNDDOWN(B3485*0.9,0)-1100000,B3485-1950000))))))</f>
        <v/>
      </c>
      <c r="K3485" s="16">
        <f>IF(J3485&gt;23500000,NA(),IF(C3485=2026,IF(J3485&lt;=4890000,1040000,IF(J3485&lt;=6550000,670000,620000)),IF(J3485&lt;=1320000,950000,IF(J3485&lt;=3360000,880000,IF(J3485&lt;=4890000,680000,IF(J3485&lt;=6550000,630000,580000))))))</f>
        <v/>
      </c>
      <c r="L3485" s="16">
        <f>IF(D3485=1,IF(J3485&lt;=9000000,380000,IF(J3485&lt;=9500000,260000,IF(J3485&lt;=10000000,130000,0))),0)</f>
        <v/>
      </c>
      <c r="M3485" s="16">
        <f>IF(D3485=1,IF(J3485&lt;=9000000,330000,IF(J3485&lt;=9500000,220000,IF(J3485&lt;=10000000,110000,0))),0)</f>
        <v/>
      </c>
      <c r="N3485" s="16">
        <f>IF(D3485=1,IF(J3485&lt;=9000000,50000,IF(J3485&lt;=9500000,40000,IF(J3485&lt;=10000000,20000,0))),0)</f>
        <v/>
      </c>
      <c r="O3485" s="16">
        <f>MAX(0,ROUNDDOWN(J3485-G3485-K3485-L3485-E3485*380000-F3485*630000-H3485,-3))</f>
        <v/>
      </c>
      <c r="P3485" s="16">
        <f>MAX(0,ROUNDDOWN(J3485-G3485-430000-M3485-E3485*330000-F3485*450000-I3485,-3))</f>
        <v/>
      </c>
      <c r="Q3485" s="16">
        <f>50000+N3485+E3485*50000+F3485*180000</f>
        <v/>
      </c>
      <c r="R3485" s="16">
        <f>IF(P3485&lt;=2000000,MIN(Q3485,P3485),MAX(Q3485-(P3485-2000000),50000))*0.05</f>
        <v/>
      </c>
      <c r="S3485" s="16">
        <f>MAX(0,P3485*0.1-R3485)</f>
        <v/>
      </c>
      <c r="T3485" s="16">
        <f>Q3485+MAX(0,K3485-480000)</f>
        <v/>
      </c>
      <c r="U3485" s="16">
        <f>P3485-T3485</f>
        <v/>
      </c>
      <c r="V3485" s="17">
        <f>IF(U3485&lt;0,0,LOOKUP(U3485,{0,1950001,3300001,6950001,9000001,18000001,40000001},{0.05,0.1,0.2,0.23,0.33,0.4,0.45}))</f>
        <v/>
      </c>
      <c r="W3485" s="18">
        <f>IF(U3485&lt;0,0.9,0.9-V3485*1.021)</f>
        <v/>
      </c>
      <c r="X3485" s="16">
        <f>ROUNDDOWN(S3485*0.2/W3485+2000,0)</f>
        <v/>
      </c>
      <c r="Y3485" s="17">
        <f>IF(O3485&lt;=0,0,LOOKUP(O3485,{0,1950001,3300001,6950001,9000001,18000001,40000001},{0.05,0.1,0.2,0.23,0.33,0.4,0.45}))</f>
        <v/>
      </c>
    </row>
    <row r="3486">
      <c r="A3486" t="inlineStr">
        <is>
          <t>1万円刻み</t>
        </is>
      </c>
      <c r="B3486" s="16">
        <f>'3_1万円刻み'!$A$751</f>
        <v/>
      </c>
      <c r="C3486" t="n">
        <v>2026</v>
      </c>
      <c r="D3486" t="n">
        <v>0</v>
      </c>
      <c r="E3486" t="n">
        <v>0</v>
      </c>
      <c r="F3486" t="n">
        <v>0</v>
      </c>
      <c r="G3486" s="16">
        <f>ROUND(MIN(B3486/12,650000)*12*0.0915+MIN(B3486/12,1390000)*12*(0.0504+0)+B3486*0.005,0)</f>
        <v/>
      </c>
      <c r="H3486" t="n">
        <v>0</v>
      </c>
      <c r="I3486" t="n">
        <v>0</v>
      </c>
      <c r="J3486" s="16">
        <f>IF(C3486=2026,IF(B3486&lt;741000,0,IF(B3486&lt;2191000,B3486-740000,IF(B3486&lt;2193000,1451000,IF(B3486&lt;2196000,1453000,IF(B3486&lt;2200000,1456000,IF(B3486&lt;3600000,ROUNDDOWN(B3486/4,-3)*2.8-80000,IF(B3486&lt;6600000,ROUNDDOWN(B3486/4,-3)*3.2-440000,IF(B3486&lt;8500000,ROUNDDOWN(B3486*0.9,0)-1100000,B3486-1950000)))))))),IF(B3486&lt;651000,0,IF(B3486&lt;1900000,B3486-650000,IF(B3486&lt;3600000,ROUNDDOWN(B3486/4,-3)*2.8-80000,IF(B3486&lt;6600000,ROUNDDOWN(B3486/4,-3)*3.2-440000,IF(B3486&lt;8500000,ROUNDDOWN(B3486*0.9,0)-1100000,B3486-1950000))))))</f>
        <v/>
      </c>
      <c r="K3486" s="16">
        <f>IF(J3486&gt;23500000,NA(),IF(C3486=2026,IF(J3486&lt;=4890000,1040000,IF(J3486&lt;=6550000,670000,620000)),IF(J3486&lt;=1320000,950000,IF(J3486&lt;=3360000,880000,IF(J3486&lt;=4890000,680000,IF(J3486&lt;=6550000,630000,580000))))))</f>
        <v/>
      </c>
      <c r="L3486" s="16">
        <f>IF(D3486=1,IF(J3486&lt;=9000000,380000,IF(J3486&lt;=9500000,260000,IF(J3486&lt;=10000000,130000,0))),0)</f>
        <v/>
      </c>
      <c r="M3486" s="16">
        <f>IF(D3486=1,IF(J3486&lt;=9000000,330000,IF(J3486&lt;=9500000,220000,IF(J3486&lt;=10000000,110000,0))),0)</f>
        <v/>
      </c>
      <c r="N3486" s="16">
        <f>IF(D3486=1,IF(J3486&lt;=9000000,50000,IF(J3486&lt;=9500000,40000,IF(J3486&lt;=10000000,20000,0))),0)</f>
        <v/>
      </c>
      <c r="O3486" s="16">
        <f>MAX(0,ROUNDDOWN(J3486-G3486-K3486-L3486-E3486*380000-F3486*630000-H3486,-3))</f>
        <v/>
      </c>
      <c r="P3486" s="16">
        <f>MAX(0,ROUNDDOWN(J3486-G3486-430000-M3486-E3486*330000-F3486*450000-I3486,-3))</f>
        <v/>
      </c>
      <c r="Q3486" s="16">
        <f>50000+N3486+E3486*50000+F3486*180000</f>
        <v/>
      </c>
      <c r="R3486" s="16">
        <f>IF(P3486&lt;=2000000,MIN(Q3486,P3486),MAX(Q3486-(P3486-2000000),50000))*0.05</f>
        <v/>
      </c>
      <c r="S3486" s="16">
        <f>MAX(0,P3486*0.1-R3486)</f>
        <v/>
      </c>
      <c r="T3486" s="16">
        <f>Q3486+MAX(0,K3486-480000)</f>
        <v/>
      </c>
      <c r="U3486" s="16">
        <f>P3486-T3486</f>
        <v/>
      </c>
      <c r="V3486" s="17">
        <f>IF(U3486&lt;0,0,LOOKUP(U3486,{0,1950001,3300001,6950001,9000001,18000001,40000001},{0.05,0.1,0.2,0.23,0.33,0.4,0.45}))</f>
        <v/>
      </c>
      <c r="W3486" s="18">
        <f>IF(U3486&lt;0,0.9,0.9-V3486*1.021)</f>
        <v/>
      </c>
      <c r="X3486" s="16">
        <f>ROUNDDOWN(S3486*0.2/W3486+2000,0)</f>
        <v/>
      </c>
      <c r="Y3486" s="17">
        <f>IF(O3486&lt;=0,0,LOOKUP(O3486,{0,1950001,3300001,6950001,9000001,18000001,40000001},{0.05,0.1,0.2,0.23,0.33,0.4,0.45}))</f>
        <v/>
      </c>
    </row>
    <row r="3487">
      <c r="A3487" t="inlineStr">
        <is>
          <t>1万円刻み</t>
        </is>
      </c>
      <c r="B3487" s="16">
        <f>'3_1万円刻み'!$A$751</f>
        <v/>
      </c>
      <c r="C3487" t="n">
        <v>2025</v>
      </c>
      <c r="D3487" t="n">
        <v>1</v>
      </c>
      <c r="E3487" t="n">
        <v>0</v>
      </c>
      <c r="F3487" t="n">
        <v>0</v>
      </c>
      <c r="G3487" s="16">
        <f>ROUND(MIN(B3487/12,650000)*12*0.0915+MIN(B3487/12,1390000)*12*(0.0504+0)+B3487*0.005,0)</f>
        <v/>
      </c>
      <c r="H3487" t="n">
        <v>0</v>
      </c>
      <c r="I3487" t="n">
        <v>0</v>
      </c>
      <c r="J3487" s="16">
        <f>IF(C3487=2026,IF(B3487&lt;741000,0,IF(B3487&lt;2191000,B3487-740000,IF(B3487&lt;2193000,1451000,IF(B3487&lt;2196000,1453000,IF(B3487&lt;2200000,1456000,IF(B3487&lt;3600000,ROUNDDOWN(B3487/4,-3)*2.8-80000,IF(B3487&lt;6600000,ROUNDDOWN(B3487/4,-3)*3.2-440000,IF(B3487&lt;8500000,ROUNDDOWN(B3487*0.9,0)-1100000,B3487-1950000)))))))),IF(B3487&lt;651000,0,IF(B3487&lt;1900000,B3487-650000,IF(B3487&lt;3600000,ROUNDDOWN(B3487/4,-3)*2.8-80000,IF(B3487&lt;6600000,ROUNDDOWN(B3487/4,-3)*3.2-440000,IF(B3487&lt;8500000,ROUNDDOWN(B3487*0.9,0)-1100000,B3487-1950000))))))</f>
        <v/>
      </c>
      <c r="K3487" s="16">
        <f>IF(J3487&gt;23500000,NA(),IF(C3487=2026,IF(J3487&lt;=4890000,1040000,IF(J3487&lt;=6550000,670000,620000)),IF(J3487&lt;=1320000,950000,IF(J3487&lt;=3360000,880000,IF(J3487&lt;=4890000,680000,IF(J3487&lt;=6550000,630000,580000))))))</f>
        <v/>
      </c>
      <c r="L3487" s="16">
        <f>IF(D3487=1,IF(J3487&lt;=9000000,380000,IF(J3487&lt;=9500000,260000,IF(J3487&lt;=10000000,130000,0))),0)</f>
        <v/>
      </c>
      <c r="M3487" s="16">
        <f>IF(D3487=1,IF(J3487&lt;=9000000,330000,IF(J3487&lt;=9500000,220000,IF(J3487&lt;=10000000,110000,0))),0)</f>
        <v/>
      </c>
      <c r="N3487" s="16">
        <f>IF(D3487=1,IF(J3487&lt;=9000000,50000,IF(J3487&lt;=9500000,40000,IF(J3487&lt;=10000000,20000,0))),0)</f>
        <v/>
      </c>
      <c r="O3487" s="16">
        <f>MAX(0,ROUNDDOWN(J3487-G3487-K3487-L3487-E3487*380000-F3487*630000-H3487,-3))</f>
        <v/>
      </c>
      <c r="P3487" s="16">
        <f>MAX(0,ROUNDDOWN(J3487-G3487-430000-M3487-E3487*330000-F3487*450000-I3487,-3))</f>
        <v/>
      </c>
      <c r="Q3487" s="16">
        <f>50000+N3487+E3487*50000+F3487*180000</f>
        <v/>
      </c>
      <c r="R3487" s="16">
        <f>IF(P3487&lt;=2000000,MIN(Q3487,P3487),MAX(Q3487-(P3487-2000000),50000))*0.05</f>
        <v/>
      </c>
      <c r="S3487" s="16">
        <f>MAX(0,P3487*0.1-R3487)</f>
        <v/>
      </c>
      <c r="T3487" s="16">
        <f>Q3487+MAX(0,K3487-480000)</f>
        <v/>
      </c>
      <c r="U3487" s="16">
        <f>P3487-T3487</f>
        <v/>
      </c>
      <c r="V3487" s="17">
        <f>IF(U3487&lt;0,0,LOOKUP(U3487,{0,1950001,3300001,6950001,9000001,18000001,40000001},{0.05,0.1,0.2,0.23,0.33,0.4,0.45}))</f>
        <v/>
      </c>
      <c r="W3487" s="18">
        <f>IF(U3487&lt;0,0.9,0.9-V3487*1.021)</f>
        <v/>
      </c>
      <c r="X3487" s="16">
        <f>ROUNDDOWN(S3487*0.2/W3487+2000,0)</f>
        <v/>
      </c>
      <c r="Y3487" s="17">
        <f>IF(O3487&lt;=0,0,LOOKUP(O3487,{0,1950001,3300001,6950001,9000001,18000001,40000001},{0.05,0.1,0.2,0.23,0.33,0.4,0.45}))</f>
        <v/>
      </c>
    </row>
    <row r="3488">
      <c r="A3488" t="inlineStr">
        <is>
          <t>1万円刻み</t>
        </is>
      </c>
      <c r="B3488" s="16">
        <f>'3_1万円刻み'!$A$751</f>
        <v/>
      </c>
      <c r="C3488" t="n">
        <v>2026</v>
      </c>
      <c r="D3488" t="n">
        <v>1</v>
      </c>
      <c r="E3488" t="n">
        <v>0</v>
      </c>
      <c r="F3488" t="n">
        <v>0</v>
      </c>
      <c r="G3488" s="16">
        <f>ROUND(MIN(B3488/12,650000)*12*0.0915+MIN(B3488/12,1390000)*12*(0.0504+0)+B3488*0.005,0)</f>
        <v/>
      </c>
      <c r="H3488" t="n">
        <v>0</v>
      </c>
      <c r="I3488" t="n">
        <v>0</v>
      </c>
      <c r="J3488" s="16">
        <f>IF(C3488=2026,IF(B3488&lt;741000,0,IF(B3488&lt;2191000,B3488-740000,IF(B3488&lt;2193000,1451000,IF(B3488&lt;2196000,1453000,IF(B3488&lt;2200000,1456000,IF(B3488&lt;3600000,ROUNDDOWN(B3488/4,-3)*2.8-80000,IF(B3488&lt;6600000,ROUNDDOWN(B3488/4,-3)*3.2-440000,IF(B3488&lt;8500000,ROUNDDOWN(B3488*0.9,0)-1100000,B3488-1950000)))))))),IF(B3488&lt;651000,0,IF(B3488&lt;1900000,B3488-650000,IF(B3488&lt;3600000,ROUNDDOWN(B3488/4,-3)*2.8-80000,IF(B3488&lt;6600000,ROUNDDOWN(B3488/4,-3)*3.2-440000,IF(B3488&lt;8500000,ROUNDDOWN(B3488*0.9,0)-1100000,B3488-1950000))))))</f>
        <v/>
      </c>
      <c r="K3488" s="16">
        <f>IF(J3488&gt;23500000,NA(),IF(C3488=2026,IF(J3488&lt;=4890000,1040000,IF(J3488&lt;=6550000,670000,620000)),IF(J3488&lt;=1320000,950000,IF(J3488&lt;=3360000,880000,IF(J3488&lt;=4890000,680000,IF(J3488&lt;=6550000,630000,580000))))))</f>
        <v/>
      </c>
      <c r="L3488" s="16">
        <f>IF(D3488=1,IF(J3488&lt;=9000000,380000,IF(J3488&lt;=9500000,260000,IF(J3488&lt;=10000000,130000,0))),0)</f>
        <v/>
      </c>
      <c r="M3488" s="16">
        <f>IF(D3488=1,IF(J3488&lt;=9000000,330000,IF(J3488&lt;=9500000,220000,IF(J3488&lt;=10000000,110000,0))),0)</f>
        <v/>
      </c>
      <c r="N3488" s="16">
        <f>IF(D3488=1,IF(J3488&lt;=9000000,50000,IF(J3488&lt;=9500000,40000,IF(J3488&lt;=10000000,20000,0))),0)</f>
        <v/>
      </c>
      <c r="O3488" s="16">
        <f>MAX(0,ROUNDDOWN(J3488-G3488-K3488-L3488-E3488*380000-F3488*630000-H3488,-3))</f>
        <v/>
      </c>
      <c r="P3488" s="16">
        <f>MAX(0,ROUNDDOWN(J3488-G3488-430000-M3488-E3488*330000-F3488*450000-I3488,-3))</f>
        <v/>
      </c>
      <c r="Q3488" s="16">
        <f>50000+N3488+E3488*50000+F3488*180000</f>
        <v/>
      </c>
      <c r="R3488" s="16">
        <f>IF(P3488&lt;=2000000,MIN(Q3488,P3488),MAX(Q3488-(P3488-2000000),50000))*0.05</f>
        <v/>
      </c>
      <c r="S3488" s="16">
        <f>MAX(0,P3488*0.1-R3488)</f>
        <v/>
      </c>
      <c r="T3488" s="16">
        <f>Q3488+MAX(0,K3488-480000)</f>
        <v/>
      </c>
      <c r="U3488" s="16">
        <f>P3488-T3488</f>
        <v/>
      </c>
      <c r="V3488" s="17">
        <f>IF(U3488&lt;0,0,LOOKUP(U3488,{0,1950001,3300001,6950001,9000001,18000001,40000001},{0.05,0.1,0.2,0.23,0.33,0.4,0.45}))</f>
        <v/>
      </c>
      <c r="W3488" s="18">
        <f>IF(U3488&lt;0,0.9,0.9-V3488*1.021)</f>
        <v/>
      </c>
      <c r="X3488" s="16">
        <f>ROUNDDOWN(S3488*0.2/W3488+2000,0)</f>
        <v/>
      </c>
      <c r="Y3488" s="17">
        <f>IF(O3488&lt;=0,0,LOOKUP(O3488,{0,1950001,3300001,6950001,9000001,18000001,40000001},{0.05,0.1,0.2,0.23,0.33,0.4,0.45}))</f>
        <v/>
      </c>
    </row>
    <row r="3489">
      <c r="A3489" t="inlineStr">
        <is>
          <t>1万円刻み</t>
        </is>
      </c>
      <c r="B3489" s="16">
        <f>'3_1万円刻み'!$A$752</f>
        <v/>
      </c>
      <c r="C3489" t="n">
        <v>2025</v>
      </c>
      <c r="D3489" t="n">
        <v>0</v>
      </c>
      <c r="E3489" t="n">
        <v>0</v>
      </c>
      <c r="F3489" t="n">
        <v>0</v>
      </c>
      <c r="G3489" s="16">
        <f>ROUND(MIN(B3489/12,650000)*12*0.0915+MIN(B3489/12,1390000)*12*(0.0504+0)+B3489*0.005,0)</f>
        <v/>
      </c>
      <c r="H3489" t="n">
        <v>0</v>
      </c>
      <c r="I3489" t="n">
        <v>0</v>
      </c>
      <c r="J3489" s="16">
        <f>IF(C3489=2026,IF(B3489&lt;741000,0,IF(B3489&lt;2191000,B3489-740000,IF(B3489&lt;2193000,1451000,IF(B3489&lt;2196000,1453000,IF(B3489&lt;2200000,1456000,IF(B3489&lt;3600000,ROUNDDOWN(B3489/4,-3)*2.8-80000,IF(B3489&lt;6600000,ROUNDDOWN(B3489/4,-3)*3.2-440000,IF(B3489&lt;8500000,ROUNDDOWN(B3489*0.9,0)-1100000,B3489-1950000)))))))),IF(B3489&lt;651000,0,IF(B3489&lt;1900000,B3489-650000,IF(B3489&lt;3600000,ROUNDDOWN(B3489/4,-3)*2.8-80000,IF(B3489&lt;6600000,ROUNDDOWN(B3489/4,-3)*3.2-440000,IF(B3489&lt;8500000,ROUNDDOWN(B3489*0.9,0)-1100000,B3489-1950000))))))</f>
        <v/>
      </c>
      <c r="K3489" s="16">
        <f>IF(J3489&gt;23500000,NA(),IF(C3489=2026,IF(J3489&lt;=4890000,1040000,IF(J3489&lt;=6550000,670000,620000)),IF(J3489&lt;=1320000,950000,IF(J3489&lt;=3360000,880000,IF(J3489&lt;=4890000,680000,IF(J3489&lt;=6550000,630000,580000))))))</f>
        <v/>
      </c>
      <c r="L3489" s="16">
        <f>IF(D3489=1,IF(J3489&lt;=9000000,380000,IF(J3489&lt;=9500000,260000,IF(J3489&lt;=10000000,130000,0))),0)</f>
        <v/>
      </c>
      <c r="M3489" s="16">
        <f>IF(D3489=1,IF(J3489&lt;=9000000,330000,IF(J3489&lt;=9500000,220000,IF(J3489&lt;=10000000,110000,0))),0)</f>
        <v/>
      </c>
      <c r="N3489" s="16">
        <f>IF(D3489=1,IF(J3489&lt;=9000000,50000,IF(J3489&lt;=9500000,40000,IF(J3489&lt;=10000000,20000,0))),0)</f>
        <v/>
      </c>
      <c r="O3489" s="16">
        <f>MAX(0,ROUNDDOWN(J3489-G3489-K3489-L3489-E3489*380000-F3489*630000-H3489,-3))</f>
        <v/>
      </c>
      <c r="P3489" s="16">
        <f>MAX(0,ROUNDDOWN(J3489-G3489-430000-M3489-E3489*330000-F3489*450000-I3489,-3))</f>
        <v/>
      </c>
      <c r="Q3489" s="16">
        <f>50000+N3489+E3489*50000+F3489*180000</f>
        <v/>
      </c>
      <c r="R3489" s="16">
        <f>IF(P3489&lt;=2000000,MIN(Q3489,P3489),MAX(Q3489-(P3489-2000000),50000))*0.05</f>
        <v/>
      </c>
      <c r="S3489" s="16">
        <f>MAX(0,P3489*0.1-R3489)</f>
        <v/>
      </c>
      <c r="T3489" s="16">
        <f>Q3489+MAX(0,K3489-480000)</f>
        <v/>
      </c>
      <c r="U3489" s="16">
        <f>P3489-T3489</f>
        <v/>
      </c>
      <c r="V3489" s="17">
        <f>IF(U3489&lt;0,0,LOOKUP(U3489,{0,1950001,3300001,6950001,9000001,18000001,40000001},{0.05,0.1,0.2,0.23,0.33,0.4,0.45}))</f>
        <v/>
      </c>
      <c r="W3489" s="18">
        <f>IF(U3489&lt;0,0.9,0.9-V3489*1.021)</f>
        <v/>
      </c>
      <c r="X3489" s="16">
        <f>ROUNDDOWN(S3489*0.2/W3489+2000,0)</f>
        <v/>
      </c>
      <c r="Y3489" s="17">
        <f>IF(O3489&lt;=0,0,LOOKUP(O3489,{0,1950001,3300001,6950001,9000001,18000001,40000001},{0.05,0.1,0.2,0.23,0.33,0.4,0.45}))</f>
        <v/>
      </c>
    </row>
    <row r="3490">
      <c r="A3490" t="inlineStr">
        <is>
          <t>1万円刻み</t>
        </is>
      </c>
      <c r="B3490" s="16">
        <f>'3_1万円刻み'!$A$752</f>
        <v/>
      </c>
      <c r="C3490" t="n">
        <v>2026</v>
      </c>
      <c r="D3490" t="n">
        <v>0</v>
      </c>
      <c r="E3490" t="n">
        <v>0</v>
      </c>
      <c r="F3490" t="n">
        <v>0</v>
      </c>
      <c r="G3490" s="16">
        <f>ROUND(MIN(B3490/12,650000)*12*0.0915+MIN(B3490/12,1390000)*12*(0.0504+0)+B3490*0.005,0)</f>
        <v/>
      </c>
      <c r="H3490" t="n">
        <v>0</v>
      </c>
      <c r="I3490" t="n">
        <v>0</v>
      </c>
      <c r="J3490" s="16">
        <f>IF(C3490=2026,IF(B3490&lt;741000,0,IF(B3490&lt;2191000,B3490-740000,IF(B3490&lt;2193000,1451000,IF(B3490&lt;2196000,1453000,IF(B3490&lt;2200000,1456000,IF(B3490&lt;3600000,ROUNDDOWN(B3490/4,-3)*2.8-80000,IF(B3490&lt;6600000,ROUNDDOWN(B3490/4,-3)*3.2-440000,IF(B3490&lt;8500000,ROUNDDOWN(B3490*0.9,0)-1100000,B3490-1950000)))))))),IF(B3490&lt;651000,0,IF(B3490&lt;1900000,B3490-650000,IF(B3490&lt;3600000,ROUNDDOWN(B3490/4,-3)*2.8-80000,IF(B3490&lt;6600000,ROUNDDOWN(B3490/4,-3)*3.2-440000,IF(B3490&lt;8500000,ROUNDDOWN(B3490*0.9,0)-1100000,B3490-1950000))))))</f>
        <v/>
      </c>
      <c r="K3490" s="16">
        <f>IF(J3490&gt;23500000,NA(),IF(C3490=2026,IF(J3490&lt;=4890000,1040000,IF(J3490&lt;=6550000,670000,620000)),IF(J3490&lt;=1320000,950000,IF(J3490&lt;=3360000,880000,IF(J3490&lt;=4890000,680000,IF(J3490&lt;=6550000,630000,580000))))))</f>
        <v/>
      </c>
      <c r="L3490" s="16">
        <f>IF(D3490=1,IF(J3490&lt;=9000000,380000,IF(J3490&lt;=9500000,260000,IF(J3490&lt;=10000000,130000,0))),0)</f>
        <v/>
      </c>
      <c r="M3490" s="16">
        <f>IF(D3490=1,IF(J3490&lt;=9000000,330000,IF(J3490&lt;=9500000,220000,IF(J3490&lt;=10000000,110000,0))),0)</f>
        <v/>
      </c>
      <c r="N3490" s="16">
        <f>IF(D3490=1,IF(J3490&lt;=9000000,50000,IF(J3490&lt;=9500000,40000,IF(J3490&lt;=10000000,20000,0))),0)</f>
        <v/>
      </c>
      <c r="O3490" s="16">
        <f>MAX(0,ROUNDDOWN(J3490-G3490-K3490-L3490-E3490*380000-F3490*630000-H3490,-3))</f>
        <v/>
      </c>
      <c r="P3490" s="16">
        <f>MAX(0,ROUNDDOWN(J3490-G3490-430000-M3490-E3490*330000-F3490*450000-I3490,-3))</f>
        <v/>
      </c>
      <c r="Q3490" s="16">
        <f>50000+N3490+E3490*50000+F3490*180000</f>
        <v/>
      </c>
      <c r="R3490" s="16">
        <f>IF(P3490&lt;=2000000,MIN(Q3490,P3490),MAX(Q3490-(P3490-2000000),50000))*0.05</f>
        <v/>
      </c>
      <c r="S3490" s="16">
        <f>MAX(0,P3490*0.1-R3490)</f>
        <v/>
      </c>
      <c r="T3490" s="16">
        <f>Q3490+MAX(0,K3490-480000)</f>
        <v/>
      </c>
      <c r="U3490" s="16">
        <f>P3490-T3490</f>
        <v/>
      </c>
      <c r="V3490" s="17">
        <f>IF(U3490&lt;0,0,LOOKUP(U3490,{0,1950001,3300001,6950001,9000001,18000001,40000001},{0.05,0.1,0.2,0.23,0.33,0.4,0.45}))</f>
        <v/>
      </c>
      <c r="W3490" s="18">
        <f>IF(U3490&lt;0,0.9,0.9-V3490*1.021)</f>
        <v/>
      </c>
      <c r="X3490" s="16">
        <f>ROUNDDOWN(S3490*0.2/W3490+2000,0)</f>
        <v/>
      </c>
      <c r="Y3490" s="17">
        <f>IF(O3490&lt;=0,0,LOOKUP(O3490,{0,1950001,3300001,6950001,9000001,18000001,40000001},{0.05,0.1,0.2,0.23,0.33,0.4,0.45}))</f>
        <v/>
      </c>
    </row>
    <row r="3491">
      <c r="A3491" t="inlineStr">
        <is>
          <t>1万円刻み</t>
        </is>
      </c>
      <c r="B3491" s="16">
        <f>'3_1万円刻み'!$A$752</f>
        <v/>
      </c>
      <c r="C3491" t="n">
        <v>2025</v>
      </c>
      <c r="D3491" t="n">
        <v>1</v>
      </c>
      <c r="E3491" t="n">
        <v>0</v>
      </c>
      <c r="F3491" t="n">
        <v>0</v>
      </c>
      <c r="G3491" s="16">
        <f>ROUND(MIN(B3491/12,650000)*12*0.0915+MIN(B3491/12,1390000)*12*(0.0504+0)+B3491*0.005,0)</f>
        <v/>
      </c>
      <c r="H3491" t="n">
        <v>0</v>
      </c>
      <c r="I3491" t="n">
        <v>0</v>
      </c>
      <c r="J3491" s="16">
        <f>IF(C3491=2026,IF(B3491&lt;741000,0,IF(B3491&lt;2191000,B3491-740000,IF(B3491&lt;2193000,1451000,IF(B3491&lt;2196000,1453000,IF(B3491&lt;2200000,1456000,IF(B3491&lt;3600000,ROUNDDOWN(B3491/4,-3)*2.8-80000,IF(B3491&lt;6600000,ROUNDDOWN(B3491/4,-3)*3.2-440000,IF(B3491&lt;8500000,ROUNDDOWN(B3491*0.9,0)-1100000,B3491-1950000)))))))),IF(B3491&lt;651000,0,IF(B3491&lt;1900000,B3491-650000,IF(B3491&lt;3600000,ROUNDDOWN(B3491/4,-3)*2.8-80000,IF(B3491&lt;6600000,ROUNDDOWN(B3491/4,-3)*3.2-440000,IF(B3491&lt;8500000,ROUNDDOWN(B3491*0.9,0)-1100000,B3491-1950000))))))</f>
        <v/>
      </c>
      <c r="K3491" s="16">
        <f>IF(J3491&gt;23500000,NA(),IF(C3491=2026,IF(J3491&lt;=4890000,1040000,IF(J3491&lt;=6550000,670000,620000)),IF(J3491&lt;=1320000,950000,IF(J3491&lt;=3360000,880000,IF(J3491&lt;=4890000,680000,IF(J3491&lt;=6550000,630000,580000))))))</f>
        <v/>
      </c>
      <c r="L3491" s="16">
        <f>IF(D3491=1,IF(J3491&lt;=9000000,380000,IF(J3491&lt;=9500000,260000,IF(J3491&lt;=10000000,130000,0))),0)</f>
        <v/>
      </c>
      <c r="M3491" s="16">
        <f>IF(D3491=1,IF(J3491&lt;=9000000,330000,IF(J3491&lt;=9500000,220000,IF(J3491&lt;=10000000,110000,0))),0)</f>
        <v/>
      </c>
      <c r="N3491" s="16">
        <f>IF(D3491=1,IF(J3491&lt;=9000000,50000,IF(J3491&lt;=9500000,40000,IF(J3491&lt;=10000000,20000,0))),0)</f>
        <v/>
      </c>
      <c r="O3491" s="16">
        <f>MAX(0,ROUNDDOWN(J3491-G3491-K3491-L3491-E3491*380000-F3491*630000-H3491,-3))</f>
        <v/>
      </c>
      <c r="P3491" s="16">
        <f>MAX(0,ROUNDDOWN(J3491-G3491-430000-M3491-E3491*330000-F3491*450000-I3491,-3))</f>
        <v/>
      </c>
      <c r="Q3491" s="16">
        <f>50000+N3491+E3491*50000+F3491*180000</f>
        <v/>
      </c>
      <c r="R3491" s="16">
        <f>IF(P3491&lt;=2000000,MIN(Q3491,P3491),MAX(Q3491-(P3491-2000000),50000))*0.05</f>
        <v/>
      </c>
      <c r="S3491" s="16">
        <f>MAX(0,P3491*0.1-R3491)</f>
        <v/>
      </c>
      <c r="T3491" s="16">
        <f>Q3491+MAX(0,K3491-480000)</f>
        <v/>
      </c>
      <c r="U3491" s="16">
        <f>P3491-T3491</f>
        <v/>
      </c>
      <c r="V3491" s="17">
        <f>IF(U3491&lt;0,0,LOOKUP(U3491,{0,1950001,3300001,6950001,9000001,18000001,40000001},{0.05,0.1,0.2,0.23,0.33,0.4,0.45}))</f>
        <v/>
      </c>
      <c r="W3491" s="18">
        <f>IF(U3491&lt;0,0.9,0.9-V3491*1.021)</f>
        <v/>
      </c>
      <c r="X3491" s="16">
        <f>ROUNDDOWN(S3491*0.2/W3491+2000,0)</f>
        <v/>
      </c>
      <c r="Y3491" s="17">
        <f>IF(O3491&lt;=0,0,LOOKUP(O3491,{0,1950001,3300001,6950001,9000001,18000001,40000001},{0.05,0.1,0.2,0.23,0.33,0.4,0.45}))</f>
        <v/>
      </c>
    </row>
    <row r="3492">
      <c r="A3492" t="inlineStr">
        <is>
          <t>1万円刻み</t>
        </is>
      </c>
      <c r="B3492" s="16">
        <f>'3_1万円刻み'!$A$752</f>
        <v/>
      </c>
      <c r="C3492" t="n">
        <v>2026</v>
      </c>
      <c r="D3492" t="n">
        <v>1</v>
      </c>
      <c r="E3492" t="n">
        <v>0</v>
      </c>
      <c r="F3492" t="n">
        <v>0</v>
      </c>
      <c r="G3492" s="16">
        <f>ROUND(MIN(B3492/12,650000)*12*0.0915+MIN(B3492/12,1390000)*12*(0.0504+0)+B3492*0.005,0)</f>
        <v/>
      </c>
      <c r="H3492" t="n">
        <v>0</v>
      </c>
      <c r="I3492" t="n">
        <v>0</v>
      </c>
      <c r="J3492" s="16">
        <f>IF(C3492=2026,IF(B3492&lt;741000,0,IF(B3492&lt;2191000,B3492-740000,IF(B3492&lt;2193000,1451000,IF(B3492&lt;2196000,1453000,IF(B3492&lt;2200000,1456000,IF(B3492&lt;3600000,ROUNDDOWN(B3492/4,-3)*2.8-80000,IF(B3492&lt;6600000,ROUNDDOWN(B3492/4,-3)*3.2-440000,IF(B3492&lt;8500000,ROUNDDOWN(B3492*0.9,0)-1100000,B3492-1950000)))))))),IF(B3492&lt;651000,0,IF(B3492&lt;1900000,B3492-650000,IF(B3492&lt;3600000,ROUNDDOWN(B3492/4,-3)*2.8-80000,IF(B3492&lt;6600000,ROUNDDOWN(B3492/4,-3)*3.2-440000,IF(B3492&lt;8500000,ROUNDDOWN(B3492*0.9,0)-1100000,B3492-1950000))))))</f>
        <v/>
      </c>
      <c r="K3492" s="16">
        <f>IF(J3492&gt;23500000,NA(),IF(C3492=2026,IF(J3492&lt;=4890000,1040000,IF(J3492&lt;=6550000,670000,620000)),IF(J3492&lt;=1320000,950000,IF(J3492&lt;=3360000,880000,IF(J3492&lt;=4890000,680000,IF(J3492&lt;=6550000,630000,580000))))))</f>
        <v/>
      </c>
      <c r="L3492" s="16">
        <f>IF(D3492=1,IF(J3492&lt;=9000000,380000,IF(J3492&lt;=9500000,260000,IF(J3492&lt;=10000000,130000,0))),0)</f>
        <v/>
      </c>
      <c r="M3492" s="16">
        <f>IF(D3492=1,IF(J3492&lt;=9000000,330000,IF(J3492&lt;=9500000,220000,IF(J3492&lt;=10000000,110000,0))),0)</f>
        <v/>
      </c>
      <c r="N3492" s="16">
        <f>IF(D3492=1,IF(J3492&lt;=9000000,50000,IF(J3492&lt;=9500000,40000,IF(J3492&lt;=10000000,20000,0))),0)</f>
        <v/>
      </c>
      <c r="O3492" s="16">
        <f>MAX(0,ROUNDDOWN(J3492-G3492-K3492-L3492-E3492*380000-F3492*630000-H3492,-3))</f>
        <v/>
      </c>
      <c r="P3492" s="16">
        <f>MAX(0,ROUNDDOWN(J3492-G3492-430000-M3492-E3492*330000-F3492*450000-I3492,-3))</f>
        <v/>
      </c>
      <c r="Q3492" s="16">
        <f>50000+N3492+E3492*50000+F3492*180000</f>
        <v/>
      </c>
      <c r="R3492" s="16">
        <f>IF(P3492&lt;=2000000,MIN(Q3492,P3492),MAX(Q3492-(P3492-2000000),50000))*0.05</f>
        <v/>
      </c>
      <c r="S3492" s="16">
        <f>MAX(0,P3492*0.1-R3492)</f>
        <v/>
      </c>
      <c r="T3492" s="16">
        <f>Q3492+MAX(0,K3492-480000)</f>
        <v/>
      </c>
      <c r="U3492" s="16">
        <f>P3492-T3492</f>
        <v/>
      </c>
      <c r="V3492" s="17">
        <f>IF(U3492&lt;0,0,LOOKUP(U3492,{0,1950001,3300001,6950001,9000001,18000001,40000001},{0.05,0.1,0.2,0.23,0.33,0.4,0.45}))</f>
        <v/>
      </c>
      <c r="W3492" s="18">
        <f>IF(U3492&lt;0,0.9,0.9-V3492*1.021)</f>
        <v/>
      </c>
      <c r="X3492" s="16">
        <f>ROUNDDOWN(S3492*0.2/W3492+2000,0)</f>
        <v/>
      </c>
      <c r="Y3492" s="17">
        <f>IF(O3492&lt;=0,0,LOOKUP(O3492,{0,1950001,3300001,6950001,9000001,18000001,40000001},{0.05,0.1,0.2,0.23,0.33,0.4,0.45}))</f>
        <v/>
      </c>
    </row>
    <row r="3493">
      <c r="A3493" t="inlineStr">
        <is>
          <t>1万円刻み</t>
        </is>
      </c>
      <c r="B3493" s="16">
        <f>'3_1万円刻み'!$A$753</f>
        <v/>
      </c>
      <c r="C3493" t="n">
        <v>2025</v>
      </c>
      <c r="D3493" t="n">
        <v>0</v>
      </c>
      <c r="E3493" t="n">
        <v>0</v>
      </c>
      <c r="F3493" t="n">
        <v>0</v>
      </c>
      <c r="G3493" s="16">
        <f>ROUND(MIN(B3493/12,650000)*12*0.0915+MIN(B3493/12,1390000)*12*(0.0504+0)+B3493*0.005,0)</f>
        <v/>
      </c>
      <c r="H3493" t="n">
        <v>0</v>
      </c>
      <c r="I3493" t="n">
        <v>0</v>
      </c>
      <c r="J3493" s="16">
        <f>IF(C3493=2026,IF(B3493&lt;741000,0,IF(B3493&lt;2191000,B3493-740000,IF(B3493&lt;2193000,1451000,IF(B3493&lt;2196000,1453000,IF(B3493&lt;2200000,1456000,IF(B3493&lt;3600000,ROUNDDOWN(B3493/4,-3)*2.8-80000,IF(B3493&lt;6600000,ROUNDDOWN(B3493/4,-3)*3.2-440000,IF(B3493&lt;8500000,ROUNDDOWN(B3493*0.9,0)-1100000,B3493-1950000)))))))),IF(B3493&lt;651000,0,IF(B3493&lt;1900000,B3493-650000,IF(B3493&lt;3600000,ROUNDDOWN(B3493/4,-3)*2.8-80000,IF(B3493&lt;6600000,ROUNDDOWN(B3493/4,-3)*3.2-440000,IF(B3493&lt;8500000,ROUNDDOWN(B3493*0.9,0)-1100000,B3493-1950000))))))</f>
        <v/>
      </c>
      <c r="K3493" s="16">
        <f>IF(J3493&gt;23500000,NA(),IF(C3493=2026,IF(J3493&lt;=4890000,1040000,IF(J3493&lt;=6550000,670000,620000)),IF(J3493&lt;=1320000,950000,IF(J3493&lt;=3360000,880000,IF(J3493&lt;=4890000,680000,IF(J3493&lt;=6550000,630000,580000))))))</f>
        <v/>
      </c>
      <c r="L3493" s="16">
        <f>IF(D3493=1,IF(J3493&lt;=9000000,380000,IF(J3493&lt;=9500000,260000,IF(J3493&lt;=10000000,130000,0))),0)</f>
        <v/>
      </c>
      <c r="M3493" s="16">
        <f>IF(D3493=1,IF(J3493&lt;=9000000,330000,IF(J3493&lt;=9500000,220000,IF(J3493&lt;=10000000,110000,0))),0)</f>
        <v/>
      </c>
      <c r="N3493" s="16">
        <f>IF(D3493=1,IF(J3493&lt;=9000000,50000,IF(J3493&lt;=9500000,40000,IF(J3493&lt;=10000000,20000,0))),0)</f>
        <v/>
      </c>
      <c r="O3493" s="16">
        <f>MAX(0,ROUNDDOWN(J3493-G3493-K3493-L3493-E3493*380000-F3493*630000-H3493,-3))</f>
        <v/>
      </c>
      <c r="P3493" s="16">
        <f>MAX(0,ROUNDDOWN(J3493-G3493-430000-M3493-E3493*330000-F3493*450000-I3493,-3))</f>
        <v/>
      </c>
      <c r="Q3493" s="16">
        <f>50000+N3493+E3493*50000+F3493*180000</f>
        <v/>
      </c>
      <c r="R3493" s="16">
        <f>IF(P3493&lt;=2000000,MIN(Q3493,P3493),MAX(Q3493-(P3493-2000000),50000))*0.05</f>
        <v/>
      </c>
      <c r="S3493" s="16">
        <f>MAX(0,P3493*0.1-R3493)</f>
        <v/>
      </c>
      <c r="T3493" s="16">
        <f>Q3493+MAX(0,K3493-480000)</f>
        <v/>
      </c>
      <c r="U3493" s="16">
        <f>P3493-T3493</f>
        <v/>
      </c>
      <c r="V3493" s="17">
        <f>IF(U3493&lt;0,0,LOOKUP(U3493,{0,1950001,3300001,6950001,9000001,18000001,40000001},{0.05,0.1,0.2,0.23,0.33,0.4,0.45}))</f>
        <v/>
      </c>
      <c r="W3493" s="18">
        <f>IF(U3493&lt;0,0.9,0.9-V3493*1.021)</f>
        <v/>
      </c>
      <c r="X3493" s="16">
        <f>ROUNDDOWN(S3493*0.2/W3493+2000,0)</f>
        <v/>
      </c>
      <c r="Y3493" s="17">
        <f>IF(O3493&lt;=0,0,LOOKUP(O3493,{0,1950001,3300001,6950001,9000001,18000001,40000001},{0.05,0.1,0.2,0.23,0.33,0.4,0.45}))</f>
        <v/>
      </c>
    </row>
    <row r="3494">
      <c r="A3494" t="inlineStr">
        <is>
          <t>1万円刻み</t>
        </is>
      </c>
      <c r="B3494" s="16">
        <f>'3_1万円刻み'!$A$753</f>
        <v/>
      </c>
      <c r="C3494" t="n">
        <v>2026</v>
      </c>
      <c r="D3494" t="n">
        <v>0</v>
      </c>
      <c r="E3494" t="n">
        <v>0</v>
      </c>
      <c r="F3494" t="n">
        <v>0</v>
      </c>
      <c r="G3494" s="16">
        <f>ROUND(MIN(B3494/12,650000)*12*0.0915+MIN(B3494/12,1390000)*12*(0.0504+0)+B3494*0.005,0)</f>
        <v/>
      </c>
      <c r="H3494" t="n">
        <v>0</v>
      </c>
      <c r="I3494" t="n">
        <v>0</v>
      </c>
      <c r="J3494" s="16">
        <f>IF(C3494=2026,IF(B3494&lt;741000,0,IF(B3494&lt;2191000,B3494-740000,IF(B3494&lt;2193000,1451000,IF(B3494&lt;2196000,1453000,IF(B3494&lt;2200000,1456000,IF(B3494&lt;3600000,ROUNDDOWN(B3494/4,-3)*2.8-80000,IF(B3494&lt;6600000,ROUNDDOWN(B3494/4,-3)*3.2-440000,IF(B3494&lt;8500000,ROUNDDOWN(B3494*0.9,0)-1100000,B3494-1950000)))))))),IF(B3494&lt;651000,0,IF(B3494&lt;1900000,B3494-650000,IF(B3494&lt;3600000,ROUNDDOWN(B3494/4,-3)*2.8-80000,IF(B3494&lt;6600000,ROUNDDOWN(B3494/4,-3)*3.2-440000,IF(B3494&lt;8500000,ROUNDDOWN(B3494*0.9,0)-1100000,B3494-1950000))))))</f>
        <v/>
      </c>
      <c r="K3494" s="16">
        <f>IF(J3494&gt;23500000,NA(),IF(C3494=2026,IF(J3494&lt;=4890000,1040000,IF(J3494&lt;=6550000,670000,620000)),IF(J3494&lt;=1320000,950000,IF(J3494&lt;=3360000,880000,IF(J3494&lt;=4890000,680000,IF(J3494&lt;=6550000,630000,580000))))))</f>
        <v/>
      </c>
      <c r="L3494" s="16">
        <f>IF(D3494=1,IF(J3494&lt;=9000000,380000,IF(J3494&lt;=9500000,260000,IF(J3494&lt;=10000000,130000,0))),0)</f>
        <v/>
      </c>
      <c r="M3494" s="16">
        <f>IF(D3494=1,IF(J3494&lt;=9000000,330000,IF(J3494&lt;=9500000,220000,IF(J3494&lt;=10000000,110000,0))),0)</f>
        <v/>
      </c>
      <c r="N3494" s="16">
        <f>IF(D3494=1,IF(J3494&lt;=9000000,50000,IF(J3494&lt;=9500000,40000,IF(J3494&lt;=10000000,20000,0))),0)</f>
        <v/>
      </c>
      <c r="O3494" s="16">
        <f>MAX(0,ROUNDDOWN(J3494-G3494-K3494-L3494-E3494*380000-F3494*630000-H3494,-3))</f>
        <v/>
      </c>
      <c r="P3494" s="16">
        <f>MAX(0,ROUNDDOWN(J3494-G3494-430000-M3494-E3494*330000-F3494*450000-I3494,-3))</f>
        <v/>
      </c>
      <c r="Q3494" s="16">
        <f>50000+N3494+E3494*50000+F3494*180000</f>
        <v/>
      </c>
      <c r="R3494" s="16">
        <f>IF(P3494&lt;=2000000,MIN(Q3494,P3494),MAX(Q3494-(P3494-2000000),50000))*0.05</f>
        <v/>
      </c>
      <c r="S3494" s="16">
        <f>MAX(0,P3494*0.1-R3494)</f>
        <v/>
      </c>
      <c r="T3494" s="16">
        <f>Q3494+MAX(0,K3494-480000)</f>
        <v/>
      </c>
      <c r="U3494" s="16">
        <f>P3494-T3494</f>
        <v/>
      </c>
      <c r="V3494" s="17">
        <f>IF(U3494&lt;0,0,LOOKUP(U3494,{0,1950001,3300001,6950001,9000001,18000001,40000001},{0.05,0.1,0.2,0.23,0.33,0.4,0.45}))</f>
        <v/>
      </c>
      <c r="W3494" s="18">
        <f>IF(U3494&lt;0,0.9,0.9-V3494*1.021)</f>
        <v/>
      </c>
      <c r="X3494" s="16">
        <f>ROUNDDOWN(S3494*0.2/W3494+2000,0)</f>
        <v/>
      </c>
      <c r="Y3494" s="17">
        <f>IF(O3494&lt;=0,0,LOOKUP(O3494,{0,1950001,3300001,6950001,9000001,18000001,40000001},{0.05,0.1,0.2,0.23,0.33,0.4,0.45}))</f>
        <v/>
      </c>
    </row>
    <row r="3495">
      <c r="A3495" t="inlineStr">
        <is>
          <t>1万円刻み</t>
        </is>
      </c>
      <c r="B3495" s="16">
        <f>'3_1万円刻み'!$A$753</f>
        <v/>
      </c>
      <c r="C3495" t="n">
        <v>2025</v>
      </c>
      <c r="D3495" t="n">
        <v>1</v>
      </c>
      <c r="E3495" t="n">
        <v>0</v>
      </c>
      <c r="F3495" t="n">
        <v>0</v>
      </c>
      <c r="G3495" s="16">
        <f>ROUND(MIN(B3495/12,650000)*12*0.0915+MIN(B3495/12,1390000)*12*(0.0504+0)+B3495*0.005,0)</f>
        <v/>
      </c>
      <c r="H3495" t="n">
        <v>0</v>
      </c>
      <c r="I3495" t="n">
        <v>0</v>
      </c>
      <c r="J3495" s="16">
        <f>IF(C3495=2026,IF(B3495&lt;741000,0,IF(B3495&lt;2191000,B3495-740000,IF(B3495&lt;2193000,1451000,IF(B3495&lt;2196000,1453000,IF(B3495&lt;2200000,1456000,IF(B3495&lt;3600000,ROUNDDOWN(B3495/4,-3)*2.8-80000,IF(B3495&lt;6600000,ROUNDDOWN(B3495/4,-3)*3.2-440000,IF(B3495&lt;8500000,ROUNDDOWN(B3495*0.9,0)-1100000,B3495-1950000)))))))),IF(B3495&lt;651000,0,IF(B3495&lt;1900000,B3495-650000,IF(B3495&lt;3600000,ROUNDDOWN(B3495/4,-3)*2.8-80000,IF(B3495&lt;6600000,ROUNDDOWN(B3495/4,-3)*3.2-440000,IF(B3495&lt;8500000,ROUNDDOWN(B3495*0.9,0)-1100000,B3495-1950000))))))</f>
        <v/>
      </c>
      <c r="K3495" s="16">
        <f>IF(J3495&gt;23500000,NA(),IF(C3495=2026,IF(J3495&lt;=4890000,1040000,IF(J3495&lt;=6550000,670000,620000)),IF(J3495&lt;=1320000,950000,IF(J3495&lt;=3360000,880000,IF(J3495&lt;=4890000,680000,IF(J3495&lt;=6550000,630000,580000))))))</f>
        <v/>
      </c>
      <c r="L3495" s="16">
        <f>IF(D3495=1,IF(J3495&lt;=9000000,380000,IF(J3495&lt;=9500000,260000,IF(J3495&lt;=10000000,130000,0))),0)</f>
        <v/>
      </c>
      <c r="M3495" s="16">
        <f>IF(D3495=1,IF(J3495&lt;=9000000,330000,IF(J3495&lt;=9500000,220000,IF(J3495&lt;=10000000,110000,0))),0)</f>
        <v/>
      </c>
      <c r="N3495" s="16">
        <f>IF(D3495=1,IF(J3495&lt;=9000000,50000,IF(J3495&lt;=9500000,40000,IF(J3495&lt;=10000000,20000,0))),0)</f>
        <v/>
      </c>
      <c r="O3495" s="16">
        <f>MAX(0,ROUNDDOWN(J3495-G3495-K3495-L3495-E3495*380000-F3495*630000-H3495,-3))</f>
        <v/>
      </c>
      <c r="P3495" s="16">
        <f>MAX(0,ROUNDDOWN(J3495-G3495-430000-M3495-E3495*330000-F3495*450000-I3495,-3))</f>
        <v/>
      </c>
      <c r="Q3495" s="16">
        <f>50000+N3495+E3495*50000+F3495*180000</f>
        <v/>
      </c>
      <c r="R3495" s="16">
        <f>IF(P3495&lt;=2000000,MIN(Q3495,P3495),MAX(Q3495-(P3495-2000000),50000))*0.05</f>
        <v/>
      </c>
      <c r="S3495" s="16">
        <f>MAX(0,P3495*0.1-R3495)</f>
        <v/>
      </c>
      <c r="T3495" s="16">
        <f>Q3495+MAX(0,K3495-480000)</f>
        <v/>
      </c>
      <c r="U3495" s="16">
        <f>P3495-T3495</f>
        <v/>
      </c>
      <c r="V3495" s="17">
        <f>IF(U3495&lt;0,0,LOOKUP(U3495,{0,1950001,3300001,6950001,9000001,18000001,40000001},{0.05,0.1,0.2,0.23,0.33,0.4,0.45}))</f>
        <v/>
      </c>
      <c r="W3495" s="18">
        <f>IF(U3495&lt;0,0.9,0.9-V3495*1.021)</f>
        <v/>
      </c>
      <c r="X3495" s="16">
        <f>ROUNDDOWN(S3495*0.2/W3495+2000,0)</f>
        <v/>
      </c>
      <c r="Y3495" s="17">
        <f>IF(O3495&lt;=0,0,LOOKUP(O3495,{0,1950001,3300001,6950001,9000001,18000001,40000001},{0.05,0.1,0.2,0.23,0.33,0.4,0.45}))</f>
        <v/>
      </c>
    </row>
    <row r="3496">
      <c r="A3496" t="inlineStr">
        <is>
          <t>1万円刻み</t>
        </is>
      </c>
      <c r="B3496" s="16">
        <f>'3_1万円刻み'!$A$753</f>
        <v/>
      </c>
      <c r="C3496" t="n">
        <v>2026</v>
      </c>
      <c r="D3496" t="n">
        <v>1</v>
      </c>
      <c r="E3496" t="n">
        <v>0</v>
      </c>
      <c r="F3496" t="n">
        <v>0</v>
      </c>
      <c r="G3496" s="16">
        <f>ROUND(MIN(B3496/12,650000)*12*0.0915+MIN(B3496/12,1390000)*12*(0.0504+0)+B3496*0.005,0)</f>
        <v/>
      </c>
      <c r="H3496" t="n">
        <v>0</v>
      </c>
      <c r="I3496" t="n">
        <v>0</v>
      </c>
      <c r="J3496" s="16">
        <f>IF(C3496=2026,IF(B3496&lt;741000,0,IF(B3496&lt;2191000,B3496-740000,IF(B3496&lt;2193000,1451000,IF(B3496&lt;2196000,1453000,IF(B3496&lt;2200000,1456000,IF(B3496&lt;3600000,ROUNDDOWN(B3496/4,-3)*2.8-80000,IF(B3496&lt;6600000,ROUNDDOWN(B3496/4,-3)*3.2-440000,IF(B3496&lt;8500000,ROUNDDOWN(B3496*0.9,0)-1100000,B3496-1950000)))))))),IF(B3496&lt;651000,0,IF(B3496&lt;1900000,B3496-650000,IF(B3496&lt;3600000,ROUNDDOWN(B3496/4,-3)*2.8-80000,IF(B3496&lt;6600000,ROUNDDOWN(B3496/4,-3)*3.2-440000,IF(B3496&lt;8500000,ROUNDDOWN(B3496*0.9,0)-1100000,B3496-1950000))))))</f>
        <v/>
      </c>
      <c r="K3496" s="16">
        <f>IF(J3496&gt;23500000,NA(),IF(C3496=2026,IF(J3496&lt;=4890000,1040000,IF(J3496&lt;=6550000,670000,620000)),IF(J3496&lt;=1320000,950000,IF(J3496&lt;=3360000,880000,IF(J3496&lt;=4890000,680000,IF(J3496&lt;=6550000,630000,580000))))))</f>
        <v/>
      </c>
      <c r="L3496" s="16">
        <f>IF(D3496=1,IF(J3496&lt;=9000000,380000,IF(J3496&lt;=9500000,260000,IF(J3496&lt;=10000000,130000,0))),0)</f>
        <v/>
      </c>
      <c r="M3496" s="16">
        <f>IF(D3496=1,IF(J3496&lt;=9000000,330000,IF(J3496&lt;=9500000,220000,IF(J3496&lt;=10000000,110000,0))),0)</f>
        <v/>
      </c>
      <c r="N3496" s="16">
        <f>IF(D3496=1,IF(J3496&lt;=9000000,50000,IF(J3496&lt;=9500000,40000,IF(J3496&lt;=10000000,20000,0))),0)</f>
        <v/>
      </c>
      <c r="O3496" s="16">
        <f>MAX(0,ROUNDDOWN(J3496-G3496-K3496-L3496-E3496*380000-F3496*630000-H3496,-3))</f>
        <v/>
      </c>
      <c r="P3496" s="16">
        <f>MAX(0,ROUNDDOWN(J3496-G3496-430000-M3496-E3496*330000-F3496*450000-I3496,-3))</f>
        <v/>
      </c>
      <c r="Q3496" s="16">
        <f>50000+N3496+E3496*50000+F3496*180000</f>
        <v/>
      </c>
      <c r="R3496" s="16">
        <f>IF(P3496&lt;=2000000,MIN(Q3496,P3496),MAX(Q3496-(P3496-2000000),50000))*0.05</f>
        <v/>
      </c>
      <c r="S3496" s="16">
        <f>MAX(0,P3496*0.1-R3496)</f>
        <v/>
      </c>
      <c r="T3496" s="16">
        <f>Q3496+MAX(0,K3496-480000)</f>
        <v/>
      </c>
      <c r="U3496" s="16">
        <f>P3496-T3496</f>
        <v/>
      </c>
      <c r="V3496" s="17">
        <f>IF(U3496&lt;0,0,LOOKUP(U3496,{0,1950001,3300001,6950001,9000001,18000001,40000001},{0.05,0.1,0.2,0.23,0.33,0.4,0.45}))</f>
        <v/>
      </c>
      <c r="W3496" s="18">
        <f>IF(U3496&lt;0,0.9,0.9-V3496*1.021)</f>
        <v/>
      </c>
      <c r="X3496" s="16">
        <f>ROUNDDOWN(S3496*0.2/W3496+2000,0)</f>
        <v/>
      </c>
      <c r="Y3496" s="17">
        <f>IF(O3496&lt;=0,0,LOOKUP(O3496,{0,1950001,3300001,6950001,9000001,18000001,40000001},{0.05,0.1,0.2,0.23,0.33,0.4,0.45}))</f>
        <v/>
      </c>
    </row>
    <row r="3497">
      <c r="A3497" t="inlineStr">
        <is>
          <t>1万円刻み</t>
        </is>
      </c>
      <c r="B3497" s="16">
        <f>'3_1万円刻み'!$A$754</f>
        <v/>
      </c>
      <c r="C3497" t="n">
        <v>2025</v>
      </c>
      <c r="D3497" t="n">
        <v>0</v>
      </c>
      <c r="E3497" t="n">
        <v>0</v>
      </c>
      <c r="F3497" t="n">
        <v>0</v>
      </c>
      <c r="G3497" s="16">
        <f>ROUND(MIN(B3497/12,650000)*12*0.0915+MIN(B3497/12,1390000)*12*(0.0504+0)+B3497*0.005,0)</f>
        <v/>
      </c>
      <c r="H3497" t="n">
        <v>0</v>
      </c>
      <c r="I3497" t="n">
        <v>0</v>
      </c>
      <c r="J3497" s="16">
        <f>IF(C3497=2026,IF(B3497&lt;741000,0,IF(B3497&lt;2191000,B3497-740000,IF(B3497&lt;2193000,1451000,IF(B3497&lt;2196000,1453000,IF(B3497&lt;2200000,1456000,IF(B3497&lt;3600000,ROUNDDOWN(B3497/4,-3)*2.8-80000,IF(B3497&lt;6600000,ROUNDDOWN(B3497/4,-3)*3.2-440000,IF(B3497&lt;8500000,ROUNDDOWN(B3497*0.9,0)-1100000,B3497-1950000)))))))),IF(B3497&lt;651000,0,IF(B3497&lt;1900000,B3497-650000,IF(B3497&lt;3600000,ROUNDDOWN(B3497/4,-3)*2.8-80000,IF(B3497&lt;6600000,ROUNDDOWN(B3497/4,-3)*3.2-440000,IF(B3497&lt;8500000,ROUNDDOWN(B3497*0.9,0)-1100000,B3497-1950000))))))</f>
        <v/>
      </c>
      <c r="K3497" s="16">
        <f>IF(J3497&gt;23500000,NA(),IF(C3497=2026,IF(J3497&lt;=4890000,1040000,IF(J3497&lt;=6550000,670000,620000)),IF(J3497&lt;=1320000,950000,IF(J3497&lt;=3360000,880000,IF(J3497&lt;=4890000,680000,IF(J3497&lt;=6550000,630000,580000))))))</f>
        <v/>
      </c>
      <c r="L3497" s="16">
        <f>IF(D3497=1,IF(J3497&lt;=9000000,380000,IF(J3497&lt;=9500000,260000,IF(J3497&lt;=10000000,130000,0))),0)</f>
        <v/>
      </c>
      <c r="M3497" s="16">
        <f>IF(D3497=1,IF(J3497&lt;=9000000,330000,IF(J3497&lt;=9500000,220000,IF(J3497&lt;=10000000,110000,0))),0)</f>
        <v/>
      </c>
      <c r="N3497" s="16">
        <f>IF(D3497=1,IF(J3497&lt;=9000000,50000,IF(J3497&lt;=9500000,40000,IF(J3497&lt;=10000000,20000,0))),0)</f>
        <v/>
      </c>
      <c r="O3497" s="16">
        <f>MAX(0,ROUNDDOWN(J3497-G3497-K3497-L3497-E3497*380000-F3497*630000-H3497,-3))</f>
        <v/>
      </c>
      <c r="P3497" s="16">
        <f>MAX(0,ROUNDDOWN(J3497-G3497-430000-M3497-E3497*330000-F3497*450000-I3497,-3))</f>
        <v/>
      </c>
      <c r="Q3497" s="16">
        <f>50000+N3497+E3497*50000+F3497*180000</f>
        <v/>
      </c>
      <c r="R3497" s="16">
        <f>IF(P3497&lt;=2000000,MIN(Q3497,P3497),MAX(Q3497-(P3497-2000000),50000))*0.05</f>
        <v/>
      </c>
      <c r="S3497" s="16">
        <f>MAX(0,P3497*0.1-R3497)</f>
        <v/>
      </c>
      <c r="T3497" s="16">
        <f>Q3497+MAX(0,K3497-480000)</f>
        <v/>
      </c>
      <c r="U3497" s="16">
        <f>P3497-T3497</f>
        <v/>
      </c>
      <c r="V3497" s="17">
        <f>IF(U3497&lt;0,0,LOOKUP(U3497,{0,1950001,3300001,6950001,9000001,18000001,40000001},{0.05,0.1,0.2,0.23,0.33,0.4,0.45}))</f>
        <v/>
      </c>
      <c r="W3497" s="18">
        <f>IF(U3497&lt;0,0.9,0.9-V3497*1.021)</f>
        <v/>
      </c>
      <c r="X3497" s="16">
        <f>ROUNDDOWN(S3497*0.2/W3497+2000,0)</f>
        <v/>
      </c>
      <c r="Y3497" s="17">
        <f>IF(O3497&lt;=0,0,LOOKUP(O3497,{0,1950001,3300001,6950001,9000001,18000001,40000001},{0.05,0.1,0.2,0.23,0.33,0.4,0.45}))</f>
        <v/>
      </c>
    </row>
    <row r="3498">
      <c r="A3498" t="inlineStr">
        <is>
          <t>1万円刻み</t>
        </is>
      </c>
      <c r="B3498" s="16">
        <f>'3_1万円刻み'!$A$754</f>
        <v/>
      </c>
      <c r="C3498" t="n">
        <v>2026</v>
      </c>
      <c r="D3498" t="n">
        <v>0</v>
      </c>
      <c r="E3498" t="n">
        <v>0</v>
      </c>
      <c r="F3498" t="n">
        <v>0</v>
      </c>
      <c r="G3498" s="16">
        <f>ROUND(MIN(B3498/12,650000)*12*0.0915+MIN(B3498/12,1390000)*12*(0.0504+0)+B3498*0.005,0)</f>
        <v/>
      </c>
      <c r="H3498" t="n">
        <v>0</v>
      </c>
      <c r="I3498" t="n">
        <v>0</v>
      </c>
      <c r="J3498" s="16">
        <f>IF(C3498=2026,IF(B3498&lt;741000,0,IF(B3498&lt;2191000,B3498-740000,IF(B3498&lt;2193000,1451000,IF(B3498&lt;2196000,1453000,IF(B3498&lt;2200000,1456000,IF(B3498&lt;3600000,ROUNDDOWN(B3498/4,-3)*2.8-80000,IF(B3498&lt;6600000,ROUNDDOWN(B3498/4,-3)*3.2-440000,IF(B3498&lt;8500000,ROUNDDOWN(B3498*0.9,0)-1100000,B3498-1950000)))))))),IF(B3498&lt;651000,0,IF(B3498&lt;1900000,B3498-650000,IF(B3498&lt;3600000,ROUNDDOWN(B3498/4,-3)*2.8-80000,IF(B3498&lt;6600000,ROUNDDOWN(B3498/4,-3)*3.2-440000,IF(B3498&lt;8500000,ROUNDDOWN(B3498*0.9,0)-1100000,B3498-1950000))))))</f>
        <v/>
      </c>
      <c r="K3498" s="16">
        <f>IF(J3498&gt;23500000,NA(),IF(C3498=2026,IF(J3498&lt;=4890000,1040000,IF(J3498&lt;=6550000,670000,620000)),IF(J3498&lt;=1320000,950000,IF(J3498&lt;=3360000,880000,IF(J3498&lt;=4890000,680000,IF(J3498&lt;=6550000,630000,580000))))))</f>
        <v/>
      </c>
      <c r="L3498" s="16">
        <f>IF(D3498=1,IF(J3498&lt;=9000000,380000,IF(J3498&lt;=9500000,260000,IF(J3498&lt;=10000000,130000,0))),0)</f>
        <v/>
      </c>
      <c r="M3498" s="16">
        <f>IF(D3498=1,IF(J3498&lt;=9000000,330000,IF(J3498&lt;=9500000,220000,IF(J3498&lt;=10000000,110000,0))),0)</f>
        <v/>
      </c>
      <c r="N3498" s="16">
        <f>IF(D3498=1,IF(J3498&lt;=9000000,50000,IF(J3498&lt;=9500000,40000,IF(J3498&lt;=10000000,20000,0))),0)</f>
        <v/>
      </c>
      <c r="O3498" s="16">
        <f>MAX(0,ROUNDDOWN(J3498-G3498-K3498-L3498-E3498*380000-F3498*630000-H3498,-3))</f>
        <v/>
      </c>
      <c r="P3498" s="16">
        <f>MAX(0,ROUNDDOWN(J3498-G3498-430000-M3498-E3498*330000-F3498*450000-I3498,-3))</f>
        <v/>
      </c>
      <c r="Q3498" s="16">
        <f>50000+N3498+E3498*50000+F3498*180000</f>
        <v/>
      </c>
      <c r="R3498" s="16">
        <f>IF(P3498&lt;=2000000,MIN(Q3498,P3498),MAX(Q3498-(P3498-2000000),50000))*0.05</f>
        <v/>
      </c>
      <c r="S3498" s="16">
        <f>MAX(0,P3498*0.1-R3498)</f>
        <v/>
      </c>
      <c r="T3498" s="16">
        <f>Q3498+MAX(0,K3498-480000)</f>
        <v/>
      </c>
      <c r="U3498" s="16">
        <f>P3498-T3498</f>
        <v/>
      </c>
      <c r="V3498" s="17">
        <f>IF(U3498&lt;0,0,LOOKUP(U3498,{0,1950001,3300001,6950001,9000001,18000001,40000001},{0.05,0.1,0.2,0.23,0.33,0.4,0.45}))</f>
        <v/>
      </c>
      <c r="W3498" s="18">
        <f>IF(U3498&lt;0,0.9,0.9-V3498*1.021)</f>
        <v/>
      </c>
      <c r="X3498" s="16">
        <f>ROUNDDOWN(S3498*0.2/W3498+2000,0)</f>
        <v/>
      </c>
      <c r="Y3498" s="17">
        <f>IF(O3498&lt;=0,0,LOOKUP(O3498,{0,1950001,3300001,6950001,9000001,18000001,40000001},{0.05,0.1,0.2,0.23,0.33,0.4,0.45}))</f>
        <v/>
      </c>
    </row>
    <row r="3499">
      <c r="A3499" t="inlineStr">
        <is>
          <t>1万円刻み</t>
        </is>
      </c>
      <c r="B3499" s="16">
        <f>'3_1万円刻み'!$A$754</f>
        <v/>
      </c>
      <c r="C3499" t="n">
        <v>2025</v>
      </c>
      <c r="D3499" t="n">
        <v>1</v>
      </c>
      <c r="E3499" t="n">
        <v>0</v>
      </c>
      <c r="F3499" t="n">
        <v>0</v>
      </c>
      <c r="G3499" s="16">
        <f>ROUND(MIN(B3499/12,650000)*12*0.0915+MIN(B3499/12,1390000)*12*(0.0504+0)+B3499*0.005,0)</f>
        <v/>
      </c>
      <c r="H3499" t="n">
        <v>0</v>
      </c>
      <c r="I3499" t="n">
        <v>0</v>
      </c>
      <c r="J3499" s="16">
        <f>IF(C3499=2026,IF(B3499&lt;741000,0,IF(B3499&lt;2191000,B3499-740000,IF(B3499&lt;2193000,1451000,IF(B3499&lt;2196000,1453000,IF(B3499&lt;2200000,1456000,IF(B3499&lt;3600000,ROUNDDOWN(B3499/4,-3)*2.8-80000,IF(B3499&lt;6600000,ROUNDDOWN(B3499/4,-3)*3.2-440000,IF(B3499&lt;8500000,ROUNDDOWN(B3499*0.9,0)-1100000,B3499-1950000)))))))),IF(B3499&lt;651000,0,IF(B3499&lt;1900000,B3499-650000,IF(B3499&lt;3600000,ROUNDDOWN(B3499/4,-3)*2.8-80000,IF(B3499&lt;6600000,ROUNDDOWN(B3499/4,-3)*3.2-440000,IF(B3499&lt;8500000,ROUNDDOWN(B3499*0.9,0)-1100000,B3499-1950000))))))</f>
        <v/>
      </c>
      <c r="K3499" s="16">
        <f>IF(J3499&gt;23500000,NA(),IF(C3499=2026,IF(J3499&lt;=4890000,1040000,IF(J3499&lt;=6550000,670000,620000)),IF(J3499&lt;=1320000,950000,IF(J3499&lt;=3360000,880000,IF(J3499&lt;=4890000,680000,IF(J3499&lt;=6550000,630000,580000))))))</f>
        <v/>
      </c>
      <c r="L3499" s="16">
        <f>IF(D3499=1,IF(J3499&lt;=9000000,380000,IF(J3499&lt;=9500000,260000,IF(J3499&lt;=10000000,130000,0))),0)</f>
        <v/>
      </c>
      <c r="M3499" s="16">
        <f>IF(D3499=1,IF(J3499&lt;=9000000,330000,IF(J3499&lt;=9500000,220000,IF(J3499&lt;=10000000,110000,0))),0)</f>
        <v/>
      </c>
      <c r="N3499" s="16">
        <f>IF(D3499=1,IF(J3499&lt;=9000000,50000,IF(J3499&lt;=9500000,40000,IF(J3499&lt;=10000000,20000,0))),0)</f>
        <v/>
      </c>
      <c r="O3499" s="16">
        <f>MAX(0,ROUNDDOWN(J3499-G3499-K3499-L3499-E3499*380000-F3499*630000-H3499,-3))</f>
        <v/>
      </c>
      <c r="P3499" s="16">
        <f>MAX(0,ROUNDDOWN(J3499-G3499-430000-M3499-E3499*330000-F3499*450000-I3499,-3))</f>
        <v/>
      </c>
      <c r="Q3499" s="16">
        <f>50000+N3499+E3499*50000+F3499*180000</f>
        <v/>
      </c>
      <c r="R3499" s="16">
        <f>IF(P3499&lt;=2000000,MIN(Q3499,P3499),MAX(Q3499-(P3499-2000000),50000))*0.05</f>
        <v/>
      </c>
      <c r="S3499" s="16">
        <f>MAX(0,P3499*0.1-R3499)</f>
        <v/>
      </c>
      <c r="T3499" s="16">
        <f>Q3499+MAX(0,K3499-480000)</f>
        <v/>
      </c>
      <c r="U3499" s="16">
        <f>P3499-T3499</f>
        <v/>
      </c>
      <c r="V3499" s="17">
        <f>IF(U3499&lt;0,0,LOOKUP(U3499,{0,1950001,3300001,6950001,9000001,18000001,40000001},{0.05,0.1,0.2,0.23,0.33,0.4,0.45}))</f>
        <v/>
      </c>
      <c r="W3499" s="18">
        <f>IF(U3499&lt;0,0.9,0.9-V3499*1.021)</f>
        <v/>
      </c>
      <c r="X3499" s="16">
        <f>ROUNDDOWN(S3499*0.2/W3499+2000,0)</f>
        <v/>
      </c>
      <c r="Y3499" s="17">
        <f>IF(O3499&lt;=0,0,LOOKUP(O3499,{0,1950001,3300001,6950001,9000001,18000001,40000001},{0.05,0.1,0.2,0.23,0.33,0.4,0.45}))</f>
        <v/>
      </c>
    </row>
    <row r="3500">
      <c r="A3500" t="inlineStr">
        <is>
          <t>1万円刻み</t>
        </is>
      </c>
      <c r="B3500" s="16">
        <f>'3_1万円刻み'!$A$754</f>
        <v/>
      </c>
      <c r="C3500" t="n">
        <v>2026</v>
      </c>
      <c r="D3500" t="n">
        <v>1</v>
      </c>
      <c r="E3500" t="n">
        <v>0</v>
      </c>
      <c r="F3500" t="n">
        <v>0</v>
      </c>
      <c r="G3500" s="16">
        <f>ROUND(MIN(B3500/12,650000)*12*0.0915+MIN(B3500/12,1390000)*12*(0.0504+0)+B3500*0.005,0)</f>
        <v/>
      </c>
      <c r="H3500" t="n">
        <v>0</v>
      </c>
      <c r="I3500" t="n">
        <v>0</v>
      </c>
      <c r="J3500" s="16">
        <f>IF(C3500=2026,IF(B3500&lt;741000,0,IF(B3500&lt;2191000,B3500-740000,IF(B3500&lt;2193000,1451000,IF(B3500&lt;2196000,1453000,IF(B3500&lt;2200000,1456000,IF(B3500&lt;3600000,ROUNDDOWN(B3500/4,-3)*2.8-80000,IF(B3500&lt;6600000,ROUNDDOWN(B3500/4,-3)*3.2-440000,IF(B3500&lt;8500000,ROUNDDOWN(B3500*0.9,0)-1100000,B3500-1950000)))))))),IF(B3500&lt;651000,0,IF(B3500&lt;1900000,B3500-650000,IF(B3500&lt;3600000,ROUNDDOWN(B3500/4,-3)*2.8-80000,IF(B3500&lt;6600000,ROUNDDOWN(B3500/4,-3)*3.2-440000,IF(B3500&lt;8500000,ROUNDDOWN(B3500*0.9,0)-1100000,B3500-1950000))))))</f>
        <v/>
      </c>
      <c r="K3500" s="16">
        <f>IF(J3500&gt;23500000,NA(),IF(C3500=2026,IF(J3500&lt;=4890000,1040000,IF(J3500&lt;=6550000,670000,620000)),IF(J3500&lt;=1320000,950000,IF(J3500&lt;=3360000,880000,IF(J3500&lt;=4890000,680000,IF(J3500&lt;=6550000,630000,580000))))))</f>
        <v/>
      </c>
      <c r="L3500" s="16">
        <f>IF(D3500=1,IF(J3500&lt;=9000000,380000,IF(J3500&lt;=9500000,260000,IF(J3500&lt;=10000000,130000,0))),0)</f>
        <v/>
      </c>
      <c r="M3500" s="16">
        <f>IF(D3500=1,IF(J3500&lt;=9000000,330000,IF(J3500&lt;=9500000,220000,IF(J3500&lt;=10000000,110000,0))),0)</f>
        <v/>
      </c>
      <c r="N3500" s="16">
        <f>IF(D3500=1,IF(J3500&lt;=9000000,50000,IF(J3500&lt;=9500000,40000,IF(J3500&lt;=10000000,20000,0))),0)</f>
        <v/>
      </c>
      <c r="O3500" s="16">
        <f>MAX(0,ROUNDDOWN(J3500-G3500-K3500-L3500-E3500*380000-F3500*630000-H3500,-3))</f>
        <v/>
      </c>
      <c r="P3500" s="16">
        <f>MAX(0,ROUNDDOWN(J3500-G3500-430000-M3500-E3500*330000-F3500*450000-I3500,-3))</f>
        <v/>
      </c>
      <c r="Q3500" s="16">
        <f>50000+N3500+E3500*50000+F3500*180000</f>
        <v/>
      </c>
      <c r="R3500" s="16">
        <f>IF(P3500&lt;=2000000,MIN(Q3500,P3500),MAX(Q3500-(P3500-2000000),50000))*0.05</f>
        <v/>
      </c>
      <c r="S3500" s="16">
        <f>MAX(0,P3500*0.1-R3500)</f>
        <v/>
      </c>
      <c r="T3500" s="16">
        <f>Q3500+MAX(0,K3500-480000)</f>
        <v/>
      </c>
      <c r="U3500" s="16">
        <f>P3500-T3500</f>
        <v/>
      </c>
      <c r="V3500" s="17">
        <f>IF(U3500&lt;0,0,LOOKUP(U3500,{0,1950001,3300001,6950001,9000001,18000001,40000001},{0.05,0.1,0.2,0.23,0.33,0.4,0.45}))</f>
        <v/>
      </c>
      <c r="W3500" s="18">
        <f>IF(U3500&lt;0,0.9,0.9-V3500*1.021)</f>
        <v/>
      </c>
      <c r="X3500" s="16">
        <f>ROUNDDOWN(S3500*0.2/W3500+2000,0)</f>
        <v/>
      </c>
      <c r="Y3500" s="17">
        <f>IF(O3500&lt;=0,0,LOOKUP(O3500,{0,1950001,3300001,6950001,9000001,18000001,40000001},{0.05,0.1,0.2,0.23,0.33,0.4,0.45}))</f>
        <v/>
      </c>
    </row>
    <row r="3501">
      <c r="A3501" t="inlineStr">
        <is>
          <t>1万円刻み</t>
        </is>
      </c>
      <c r="B3501" s="16">
        <f>'3_1万円刻み'!$A$755</f>
        <v/>
      </c>
      <c r="C3501" t="n">
        <v>2025</v>
      </c>
      <c r="D3501" t="n">
        <v>0</v>
      </c>
      <c r="E3501" t="n">
        <v>0</v>
      </c>
      <c r="F3501" t="n">
        <v>0</v>
      </c>
      <c r="G3501" s="16">
        <f>ROUND(MIN(B3501/12,650000)*12*0.0915+MIN(B3501/12,1390000)*12*(0.0504+0)+B3501*0.005,0)</f>
        <v/>
      </c>
      <c r="H3501" t="n">
        <v>0</v>
      </c>
      <c r="I3501" t="n">
        <v>0</v>
      </c>
      <c r="J3501" s="16">
        <f>IF(C3501=2026,IF(B3501&lt;741000,0,IF(B3501&lt;2191000,B3501-740000,IF(B3501&lt;2193000,1451000,IF(B3501&lt;2196000,1453000,IF(B3501&lt;2200000,1456000,IF(B3501&lt;3600000,ROUNDDOWN(B3501/4,-3)*2.8-80000,IF(B3501&lt;6600000,ROUNDDOWN(B3501/4,-3)*3.2-440000,IF(B3501&lt;8500000,ROUNDDOWN(B3501*0.9,0)-1100000,B3501-1950000)))))))),IF(B3501&lt;651000,0,IF(B3501&lt;1900000,B3501-650000,IF(B3501&lt;3600000,ROUNDDOWN(B3501/4,-3)*2.8-80000,IF(B3501&lt;6600000,ROUNDDOWN(B3501/4,-3)*3.2-440000,IF(B3501&lt;8500000,ROUNDDOWN(B3501*0.9,0)-1100000,B3501-1950000))))))</f>
        <v/>
      </c>
      <c r="K3501" s="16">
        <f>IF(J3501&gt;23500000,NA(),IF(C3501=2026,IF(J3501&lt;=4890000,1040000,IF(J3501&lt;=6550000,670000,620000)),IF(J3501&lt;=1320000,950000,IF(J3501&lt;=3360000,880000,IF(J3501&lt;=4890000,680000,IF(J3501&lt;=6550000,630000,580000))))))</f>
        <v/>
      </c>
      <c r="L3501" s="16">
        <f>IF(D3501=1,IF(J3501&lt;=9000000,380000,IF(J3501&lt;=9500000,260000,IF(J3501&lt;=10000000,130000,0))),0)</f>
        <v/>
      </c>
      <c r="M3501" s="16">
        <f>IF(D3501=1,IF(J3501&lt;=9000000,330000,IF(J3501&lt;=9500000,220000,IF(J3501&lt;=10000000,110000,0))),0)</f>
        <v/>
      </c>
      <c r="N3501" s="16">
        <f>IF(D3501=1,IF(J3501&lt;=9000000,50000,IF(J3501&lt;=9500000,40000,IF(J3501&lt;=10000000,20000,0))),0)</f>
        <v/>
      </c>
      <c r="O3501" s="16">
        <f>MAX(0,ROUNDDOWN(J3501-G3501-K3501-L3501-E3501*380000-F3501*630000-H3501,-3))</f>
        <v/>
      </c>
      <c r="P3501" s="16">
        <f>MAX(0,ROUNDDOWN(J3501-G3501-430000-M3501-E3501*330000-F3501*450000-I3501,-3))</f>
        <v/>
      </c>
      <c r="Q3501" s="16">
        <f>50000+N3501+E3501*50000+F3501*180000</f>
        <v/>
      </c>
      <c r="R3501" s="16">
        <f>IF(P3501&lt;=2000000,MIN(Q3501,P3501),MAX(Q3501-(P3501-2000000),50000))*0.05</f>
        <v/>
      </c>
      <c r="S3501" s="16">
        <f>MAX(0,P3501*0.1-R3501)</f>
        <v/>
      </c>
      <c r="T3501" s="16">
        <f>Q3501+MAX(0,K3501-480000)</f>
        <v/>
      </c>
      <c r="U3501" s="16">
        <f>P3501-T3501</f>
        <v/>
      </c>
      <c r="V3501" s="17">
        <f>IF(U3501&lt;0,0,LOOKUP(U3501,{0,1950001,3300001,6950001,9000001,18000001,40000001},{0.05,0.1,0.2,0.23,0.33,0.4,0.45}))</f>
        <v/>
      </c>
      <c r="W3501" s="18">
        <f>IF(U3501&lt;0,0.9,0.9-V3501*1.021)</f>
        <v/>
      </c>
      <c r="X3501" s="16">
        <f>ROUNDDOWN(S3501*0.2/W3501+2000,0)</f>
        <v/>
      </c>
      <c r="Y3501" s="17">
        <f>IF(O3501&lt;=0,0,LOOKUP(O3501,{0,1950001,3300001,6950001,9000001,18000001,40000001},{0.05,0.1,0.2,0.23,0.33,0.4,0.45}))</f>
        <v/>
      </c>
    </row>
    <row r="3502">
      <c r="A3502" t="inlineStr">
        <is>
          <t>1万円刻み</t>
        </is>
      </c>
      <c r="B3502" s="16">
        <f>'3_1万円刻み'!$A$755</f>
        <v/>
      </c>
      <c r="C3502" t="n">
        <v>2026</v>
      </c>
      <c r="D3502" t="n">
        <v>0</v>
      </c>
      <c r="E3502" t="n">
        <v>0</v>
      </c>
      <c r="F3502" t="n">
        <v>0</v>
      </c>
      <c r="G3502" s="16">
        <f>ROUND(MIN(B3502/12,650000)*12*0.0915+MIN(B3502/12,1390000)*12*(0.0504+0)+B3502*0.005,0)</f>
        <v/>
      </c>
      <c r="H3502" t="n">
        <v>0</v>
      </c>
      <c r="I3502" t="n">
        <v>0</v>
      </c>
      <c r="J3502" s="16">
        <f>IF(C3502=2026,IF(B3502&lt;741000,0,IF(B3502&lt;2191000,B3502-740000,IF(B3502&lt;2193000,1451000,IF(B3502&lt;2196000,1453000,IF(B3502&lt;2200000,1456000,IF(B3502&lt;3600000,ROUNDDOWN(B3502/4,-3)*2.8-80000,IF(B3502&lt;6600000,ROUNDDOWN(B3502/4,-3)*3.2-440000,IF(B3502&lt;8500000,ROUNDDOWN(B3502*0.9,0)-1100000,B3502-1950000)))))))),IF(B3502&lt;651000,0,IF(B3502&lt;1900000,B3502-650000,IF(B3502&lt;3600000,ROUNDDOWN(B3502/4,-3)*2.8-80000,IF(B3502&lt;6600000,ROUNDDOWN(B3502/4,-3)*3.2-440000,IF(B3502&lt;8500000,ROUNDDOWN(B3502*0.9,0)-1100000,B3502-1950000))))))</f>
        <v/>
      </c>
      <c r="K3502" s="16">
        <f>IF(J3502&gt;23500000,NA(),IF(C3502=2026,IF(J3502&lt;=4890000,1040000,IF(J3502&lt;=6550000,670000,620000)),IF(J3502&lt;=1320000,950000,IF(J3502&lt;=3360000,880000,IF(J3502&lt;=4890000,680000,IF(J3502&lt;=6550000,630000,580000))))))</f>
        <v/>
      </c>
      <c r="L3502" s="16">
        <f>IF(D3502=1,IF(J3502&lt;=9000000,380000,IF(J3502&lt;=9500000,260000,IF(J3502&lt;=10000000,130000,0))),0)</f>
        <v/>
      </c>
      <c r="M3502" s="16">
        <f>IF(D3502=1,IF(J3502&lt;=9000000,330000,IF(J3502&lt;=9500000,220000,IF(J3502&lt;=10000000,110000,0))),0)</f>
        <v/>
      </c>
      <c r="N3502" s="16">
        <f>IF(D3502=1,IF(J3502&lt;=9000000,50000,IF(J3502&lt;=9500000,40000,IF(J3502&lt;=10000000,20000,0))),0)</f>
        <v/>
      </c>
      <c r="O3502" s="16">
        <f>MAX(0,ROUNDDOWN(J3502-G3502-K3502-L3502-E3502*380000-F3502*630000-H3502,-3))</f>
        <v/>
      </c>
      <c r="P3502" s="16">
        <f>MAX(0,ROUNDDOWN(J3502-G3502-430000-M3502-E3502*330000-F3502*450000-I3502,-3))</f>
        <v/>
      </c>
      <c r="Q3502" s="16">
        <f>50000+N3502+E3502*50000+F3502*180000</f>
        <v/>
      </c>
      <c r="R3502" s="16">
        <f>IF(P3502&lt;=2000000,MIN(Q3502,P3502),MAX(Q3502-(P3502-2000000),50000))*0.05</f>
        <v/>
      </c>
      <c r="S3502" s="16">
        <f>MAX(0,P3502*0.1-R3502)</f>
        <v/>
      </c>
      <c r="T3502" s="16">
        <f>Q3502+MAX(0,K3502-480000)</f>
        <v/>
      </c>
      <c r="U3502" s="16">
        <f>P3502-T3502</f>
        <v/>
      </c>
      <c r="V3502" s="17">
        <f>IF(U3502&lt;0,0,LOOKUP(U3502,{0,1950001,3300001,6950001,9000001,18000001,40000001},{0.05,0.1,0.2,0.23,0.33,0.4,0.45}))</f>
        <v/>
      </c>
      <c r="W3502" s="18">
        <f>IF(U3502&lt;0,0.9,0.9-V3502*1.021)</f>
        <v/>
      </c>
      <c r="X3502" s="16">
        <f>ROUNDDOWN(S3502*0.2/W3502+2000,0)</f>
        <v/>
      </c>
      <c r="Y3502" s="17">
        <f>IF(O3502&lt;=0,0,LOOKUP(O3502,{0,1950001,3300001,6950001,9000001,18000001,40000001},{0.05,0.1,0.2,0.23,0.33,0.4,0.45}))</f>
        <v/>
      </c>
    </row>
    <row r="3503">
      <c r="A3503" t="inlineStr">
        <is>
          <t>1万円刻み</t>
        </is>
      </c>
      <c r="B3503" s="16">
        <f>'3_1万円刻み'!$A$755</f>
        <v/>
      </c>
      <c r="C3503" t="n">
        <v>2025</v>
      </c>
      <c r="D3503" t="n">
        <v>1</v>
      </c>
      <c r="E3503" t="n">
        <v>0</v>
      </c>
      <c r="F3503" t="n">
        <v>0</v>
      </c>
      <c r="G3503" s="16">
        <f>ROUND(MIN(B3503/12,650000)*12*0.0915+MIN(B3503/12,1390000)*12*(0.0504+0)+B3503*0.005,0)</f>
        <v/>
      </c>
      <c r="H3503" t="n">
        <v>0</v>
      </c>
      <c r="I3503" t="n">
        <v>0</v>
      </c>
      <c r="J3503" s="16">
        <f>IF(C3503=2026,IF(B3503&lt;741000,0,IF(B3503&lt;2191000,B3503-740000,IF(B3503&lt;2193000,1451000,IF(B3503&lt;2196000,1453000,IF(B3503&lt;2200000,1456000,IF(B3503&lt;3600000,ROUNDDOWN(B3503/4,-3)*2.8-80000,IF(B3503&lt;6600000,ROUNDDOWN(B3503/4,-3)*3.2-440000,IF(B3503&lt;8500000,ROUNDDOWN(B3503*0.9,0)-1100000,B3503-1950000)))))))),IF(B3503&lt;651000,0,IF(B3503&lt;1900000,B3503-650000,IF(B3503&lt;3600000,ROUNDDOWN(B3503/4,-3)*2.8-80000,IF(B3503&lt;6600000,ROUNDDOWN(B3503/4,-3)*3.2-440000,IF(B3503&lt;8500000,ROUNDDOWN(B3503*0.9,0)-1100000,B3503-1950000))))))</f>
        <v/>
      </c>
      <c r="K3503" s="16">
        <f>IF(J3503&gt;23500000,NA(),IF(C3503=2026,IF(J3503&lt;=4890000,1040000,IF(J3503&lt;=6550000,670000,620000)),IF(J3503&lt;=1320000,950000,IF(J3503&lt;=3360000,880000,IF(J3503&lt;=4890000,680000,IF(J3503&lt;=6550000,630000,580000))))))</f>
        <v/>
      </c>
      <c r="L3503" s="16">
        <f>IF(D3503=1,IF(J3503&lt;=9000000,380000,IF(J3503&lt;=9500000,260000,IF(J3503&lt;=10000000,130000,0))),0)</f>
        <v/>
      </c>
      <c r="M3503" s="16">
        <f>IF(D3503=1,IF(J3503&lt;=9000000,330000,IF(J3503&lt;=9500000,220000,IF(J3503&lt;=10000000,110000,0))),0)</f>
        <v/>
      </c>
      <c r="N3503" s="16">
        <f>IF(D3503=1,IF(J3503&lt;=9000000,50000,IF(J3503&lt;=9500000,40000,IF(J3503&lt;=10000000,20000,0))),0)</f>
        <v/>
      </c>
      <c r="O3503" s="16">
        <f>MAX(0,ROUNDDOWN(J3503-G3503-K3503-L3503-E3503*380000-F3503*630000-H3503,-3))</f>
        <v/>
      </c>
      <c r="P3503" s="16">
        <f>MAX(0,ROUNDDOWN(J3503-G3503-430000-M3503-E3503*330000-F3503*450000-I3503,-3))</f>
        <v/>
      </c>
      <c r="Q3503" s="16">
        <f>50000+N3503+E3503*50000+F3503*180000</f>
        <v/>
      </c>
      <c r="R3503" s="16">
        <f>IF(P3503&lt;=2000000,MIN(Q3503,P3503),MAX(Q3503-(P3503-2000000),50000))*0.05</f>
        <v/>
      </c>
      <c r="S3503" s="16">
        <f>MAX(0,P3503*0.1-R3503)</f>
        <v/>
      </c>
      <c r="T3503" s="16">
        <f>Q3503+MAX(0,K3503-480000)</f>
        <v/>
      </c>
      <c r="U3503" s="16">
        <f>P3503-T3503</f>
        <v/>
      </c>
      <c r="V3503" s="17">
        <f>IF(U3503&lt;0,0,LOOKUP(U3503,{0,1950001,3300001,6950001,9000001,18000001,40000001},{0.05,0.1,0.2,0.23,0.33,0.4,0.45}))</f>
        <v/>
      </c>
      <c r="W3503" s="18">
        <f>IF(U3503&lt;0,0.9,0.9-V3503*1.021)</f>
        <v/>
      </c>
      <c r="X3503" s="16">
        <f>ROUNDDOWN(S3503*0.2/W3503+2000,0)</f>
        <v/>
      </c>
      <c r="Y3503" s="17">
        <f>IF(O3503&lt;=0,0,LOOKUP(O3503,{0,1950001,3300001,6950001,9000001,18000001,40000001},{0.05,0.1,0.2,0.23,0.33,0.4,0.45}))</f>
        <v/>
      </c>
    </row>
    <row r="3504">
      <c r="A3504" t="inlineStr">
        <is>
          <t>1万円刻み</t>
        </is>
      </c>
      <c r="B3504" s="16">
        <f>'3_1万円刻み'!$A$755</f>
        <v/>
      </c>
      <c r="C3504" t="n">
        <v>2026</v>
      </c>
      <c r="D3504" t="n">
        <v>1</v>
      </c>
      <c r="E3504" t="n">
        <v>0</v>
      </c>
      <c r="F3504" t="n">
        <v>0</v>
      </c>
      <c r="G3504" s="16">
        <f>ROUND(MIN(B3504/12,650000)*12*0.0915+MIN(B3504/12,1390000)*12*(0.0504+0)+B3504*0.005,0)</f>
        <v/>
      </c>
      <c r="H3504" t="n">
        <v>0</v>
      </c>
      <c r="I3504" t="n">
        <v>0</v>
      </c>
      <c r="J3504" s="16">
        <f>IF(C3504=2026,IF(B3504&lt;741000,0,IF(B3504&lt;2191000,B3504-740000,IF(B3504&lt;2193000,1451000,IF(B3504&lt;2196000,1453000,IF(B3504&lt;2200000,1456000,IF(B3504&lt;3600000,ROUNDDOWN(B3504/4,-3)*2.8-80000,IF(B3504&lt;6600000,ROUNDDOWN(B3504/4,-3)*3.2-440000,IF(B3504&lt;8500000,ROUNDDOWN(B3504*0.9,0)-1100000,B3504-1950000)))))))),IF(B3504&lt;651000,0,IF(B3504&lt;1900000,B3504-650000,IF(B3504&lt;3600000,ROUNDDOWN(B3504/4,-3)*2.8-80000,IF(B3504&lt;6600000,ROUNDDOWN(B3504/4,-3)*3.2-440000,IF(B3504&lt;8500000,ROUNDDOWN(B3504*0.9,0)-1100000,B3504-1950000))))))</f>
        <v/>
      </c>
      <c r="K3504" s="16">
        <f>IF(J3504&gt;23500000,NA(),IF(C3504=2026,IF(J3504&lt;=4890000,1040000,IF(J3504&lt;=6550000,670000,620000)),IF(J3504&lt;=1320000,950000,IF(J3504&lt;=3360000,880000,IF(J3504&lt;=4890000,680000,IF(J3504&lt;=6550000,630000,580000))))))</f>
        <v/>
      </c>
      <c r="L3504" s="16">
        <f>IF(D3504=1,IF(J3504&lt;=9000000,380000,IF(J3504&lt;=9500000,260000,IF(J3504&lt;=10000000,130000,0))),0)</f>
        <v/>
      </c>
      <c r="M3504" s="16">
        <f>IF(D3504=1,IF(J3504&lt;=9000000,330000,IF(J3504&lt;=9500000,220000,IF(J3504&lt;=10000000,110000,0))),0)</f>
        <v/>
      </c>
      <c r="N3504" s="16">
        <f>IF(D3504=1,IF(J3504&lt;=9000000,50000,IF(J3504&lt;=9500000,40000,IF(J3504&lt;=10000000,20000,0))),0)</f>
        <v/>
      </c>
      <c r="O3504" s="16">
        <f>MAX(0,ROUNDDOWN(J3504-G3504-K3504-L3504-E3504*380000-F3504*630000-H3504,-3))</f>
        <v/>
      </c>
      <c r="P3504" s="16">
        <f>MAX(0,ROUNDDOWN(J3504-G3504-430000-M3504-E3504*330000-F3504*450000-I3504,-3))</f>
        <v/>
      </c>
      <c r="Q3504" s="16">
        <f>50000+N3504+E3504*50000+F3504*180000</f>
        <v/>
      </c>
      <c r="R3504" s="16">
        <f>IF(P3504&lt;=2000000,MIN(Q3504,P3504),MAX(Q3504-(P3504-2000000),50000))*0.05</f>
        <v/>
      </c>
      <c r="S3504" s="16">
        <f>MAX(0,P3504*0.1-R3504)</f>
        <v/>
      </c>
      <c r="T3504" s="16">
        <f>Q3504+MAX(0,K3504-480000)</f>
        <v/>
      </c>
      <c r="U3504" s="16">
        <f>P3504-T3504</f>
        <v/>
      </c>
      <c r="V3504" s="17">
        <f>IF(U3504&lt;0,0,LOOKUP(U3504,{0,1950001,3300001,6950001,9000001,18000001,40000001},{0.05,0.1,0.2,0.23,0.33,0.4,0.45}))</f>
        <v/>
      </c>
      <c r="W3504" s="18">
        <f>IF(U3504&lt;0,0.9,0.9-V3504*1.021)</f>
        <v/>
      </c>
      <c r="X3504" s="16">
        <f>ROUNDDOWN(S3504*0.2/W3504+2000,0)</f>
        <v/>
      </c>
      <c r="Y3504" s="17">
        <f>IF(O3504&lt;=0,0,LOOKUP(O3504,{0,1950001,3300001,6950001,9000001,18000001,40000001},{0.05,0.1,0.2,0.23,0.33,0.4,0.45}))</f>
        <v/>
      </c>
    </row>
    <row r="3505">
      <c r="A3505" t="inlineStr">
        <is>
          <t>1万円刻み</t>
        </is>
      </c>
      <c r="B3505" s="16">
        <f>'3_1万円刻み'!$A$756</f>
        <v/>
      </c>
      <c r="C3505" t="n">
        <v>2025</v>
      </c>
      <c r="D3505" t="n">
        <v>0</v>
      </c>
      <c r="E3505" t="n">
        <v>0</v>
      </c>
      <c r="F3505" t="n">
        <v>0</v>
      </c>
      <c r="G3505" s="16">
        <f>ROUND(MIN(B3505/12,650000)*12*0.0915+MIN(B3505/12,1390000)*12*(0.0504+0)+B3505*0.005,0)</f>
        <v/>
      </c>
      <c r="H3505" t="n">
        <v>0</v>
      </c>
      <c r="I3505" t="n">
        <v>0</v>
      </c>
      <c r="J3505" s="16">
        <f>IF(C3505=2026,IF(B3505&lt;741000,0,IF(B3505&lt;2191000,B3505-740000,IF(B3505&lt;2193000,1451000,IF(B3505&lt;2196000,1453000,IF(B3505&lt;2200000,1456000,IF(B3505&lt;3600000,ROUNDDOWN(B3505/4,-3)*2.8-80000,IF(B3505&lt;6600000,ROUNDDOWN(B3505/4,-3)*3.2-440000,IF(B3505&lt;8500000,ROUNDDOWN(B3505*0.9,0)-1100000,B3505-1950000)))))))),IF(B3505&lt;651000,0,IF(B3505&lt;1900000,B3505-650000,IF(B3505&lt;3600000,ROUNDDOWN(B3505/4,-3)*2.8-80000,IF(B3505&lt;6600000,ROUNDDOWN(B3505/4,-3)*3.2-440000,IF(B3505&lt;8500000,ROUNDDOWN(B3505*0.9,0)-1100000,B3505-1950000))))))</f>
        <v/>
      </c>
      <c r="K3505" s="16">
        <f>IF(J3505&gt;23500000,NA(),IF(C3505=2026,IF(J3505&lt;=4890000,1040000,IF(J3505&lt;=6550000,670000,620000)),IF(J3505&lt;=1320000,950000,IF(J3505&lt;=3360000,880000,IF(J3505&lt;=4890000,680000,IF(J3505&lt;=6550000,630000,580000))))))</f>
        <v/>
      </c>
      <c r="L3505" s="16">
        <f>IF(D3505=1,IF(J3505&lt;=9000000,380000,IF(J3505&lt;=9500000,260000,IF(J3505&lt;=10000000,130000,0))),0)</f>
        <v/>
      </c>
      <c r="M3505" s="16">
        <f>IF(D3505=1,IF(J3505&lt;=9000000,330000,IF(J3505&lt;=9500000,220000,IF(J3505&lt;=10000000,110000,0))),0)</f>
        <v/>
      </c>
      <c r="N3505" s="16">
        <f>IF(D3505=1,IF(J3505&lt;=9000000,50000,IF(J3505&lt;=9500000,40000,IF(J3505&lt;=10000000,20000,0))),0)</f>
        <v/>
      </c>
      <c r="O3505" s="16">
        <f>MAX(0,ROUNDDOWN(J3505-G3505-K3505-L3505-E3505*380000-F3505*630000-H3505,-3))</f>
        <v/>
      </c>
      <c r="P3505" s="16">
        <f>MAX(0,ROUNDDOWN(J3505-G3505-430000-M3505-E3505*330000-F3505*450000-I3505,-3))</f>
        <v/>
      </c>
      <c r="Q3505" s="16">
        <f>50000+N3505+E3505*50000+F3505*180000</f>
        <v/>
      </c>
      <c r="R3505" s="16">
        <f>IF(P3505&lt;=2000000,MIN(Q3505,P3505),MAX(Q3505-(P3505-2000000),50000))*0.05</f>
        <v/>
      </c>
      <c r="S3505" s="16">
        <f>MAX(0,P3505*0.1-R3505)</f>
        <v/>
      </c>
      <c r="T3505" s="16">
        <f>Q3505+MAX(0,K3505-480000)</f>
        <v/>
      </c>
      <c r="U3505" s="16">
        <f>P3505-T3505</f>
        <v/>
      </c>
      <c r="V3505" s="17">
        <f>IF(U3505&lt;0,0,LOOKUP(U3505,{0,1950001,3300001,6950001,9000001,18000001,40000001},{0.05,0.1,0.2,0.23,0.33,0.4,0.45}))</f>
        <v/>
      </c>
      <c r="W3505" s="18">
        <f>IF(U3505&lt;0,0.9,0.9-V3505*1.021)</f>
        <v/>
      </c>
      <c r="X3505" s="16">
        <f>ROUNDDOWN(S3505*0.2/W3505+2000,0)</f>
        <v/>
      </c>
      <c r="Y3505" s="17">
        <f>IF(O3505&lt;=0,0,LOOKUP(O3505,{0,1950001,3300001,6950001,9000001,18000001,40000001},{0.05,0.1,0.2,0.23,0.33,0.4,0.45}))</f>
        <v/>
      </c>
    </row>
    <row r="3506">
      <c r="A3506" t="inlineStr">
        <is>
          <t>1万円刻み</t>
        </is>
      </c>
      <c r="B3506" s="16">
        <f>'3_1万円刻み'!$A$756</f>
        <v/>
      </c>
      <c r="C3506" t="n">
        <v>2026</v>
      </c>
      <c r="D3506" t="n">
        <v>0</v>
      </c>
      <c r="E3506" t="n">
        <v>0</v>
      </c>
      <c r="F3506" t="n">
        <v>0</v>
      </c>
      <c r="G3506" s="16">
        <f>ROUND(MIN(B3506/12,650000)*12*0.0915+MIN(B3506/12,1390000)*12*(0.0504+0)+B3506*0.005,0)</f>
        <v/>
      </c>
      <c r="H3506" t="n">
        <v>0</v>
      </c>
      <c r="I3506" t="n">
        <v>0</v>
      </c>
      <c r="J3506" s="16">
        <f>IF(C3506=2026,IF(B3506&lt;741000,0,IF(B3506&lt;2191000,B3506-740000,IF(B3506&lt;2193000,1451000,IF(B3506&lt;2196000,1453000,IF(B3506&lt;2200000,1456000,IF(B3506&lt;3600000,ROUNDDOWN(B3506/4,-3)*2.8-80000,IF(B3506&lt;6600000,ROUNDDOWN(B3506/4,-3)*3.2-440000,IF(B3506&lt;8500000,ROUNDDOWN(B3506*0.9,0)-1100000,B3506-1950000)))))))),IF(B3506&lt;651000,0,IF(B3506&lt;1900000,B3506-650000,IF(B3506&lt;3600000,ROUNDDOWN(B3506/4,-3)*2.8-80000,IF(B3506&lt;6600000,ROUNDDOWN(B3506/4,-3)*3.2-440000,IF(B3506&lt;8500000,ROUNDDOWN(B3506*0.9,0)-1100000,B3506-1950000))))))</f>
        <v/>
      </c>
      <c r="K3506" s="16">
        <f>IF(J3506&gt;23500000,NA(),IF(C3506=2026,IF(J3506&lt;=4890000,1040000,IF(J3506&lt;=6550000,670000,620000)),IF(J3506&lt;=1320000,950000,IF(J3506&lt;=3360000,880000,IF(J3506&lt;=4890000,680000,IF(J3506&lt;=6550000,630000,580000))))))</f>
        <v/>
      </c>
      <c r="L3506" s="16">
        <f>IF(D3506=1,IF(J3506&lt;=9000000,380000,IF(J3506&lt;=9500000,260000,IF(J3506&lt;=10000000,130000,0))),0)</f>
        <v/>
      </c>
      <c r="M3506" s="16">
        <f>IF(D3506=1,IF(J3506&lt;=9000000,330000,IF(J3506&lt;=9500000,220000,IF(J3506&lt;=10000000,110000,0))),0)</f>
        <v/>
      </c>
      <c r="N3506" s="16">
        <f>IF(D3506=1,IF(J3506&lt;=9000000,50000,IF(J3506&lt;=9500000,40000,IF(J3506&lt;=10000000,20000,0))),0)</f>
        <v/>
      </c>
      <c r="O3506" s="16">
        <f>MAX(0,ROUNDDOWN(J3506-G3506-K3506-L3506-E3506*380000-F3506*630000-H3506,-3))</f>
        <v/>
      </c>
      <c r="P3506" s="16">
        <f>MAX(0,ROUNDDOWN(J3506-G3506-430000-M3506-E3506*330000-F3506*450000-I3506,-3))</f>
        <v/>
      </c>
      <c r="Q3506" s="16">
        <f>50000+N3506+E3506*50000+F3506*180000</f>
        <v/>
      </c>
      <c r="R3506" s="16">
        <f>IF(P3506&lt;=2000000,MIN(Q3506,P3506),MAX(Q3506-(P3506-2000000),50000))*0.05</f>
        <v/>
      </c>
      <c r="S3506" s="16">
        <f>MAX(0,P3506*0.1-R3506)</f>
        <v/>
      </c>
      <c r="T3506" s="16">
        <f>Q3506+MAX(0,K3506-480000)</f>
        <v/>
      </c>
      <c r="U3506" s="16">
        <f>P3506-T3506</f>
        <v/>
      </c>
      <c r="V3506" s="17">
        <f>IF(U3506&lt;0,0,LOOKUP(U3506,{0,1950001,3300001,6950001,9000001,18000001,40000001},{0.05,0.1,0.2,0.23,0.33,0.4,0.45}))</f>
        <v/>
      </c>
      <c r="W3506" s="18">
        <f>IF(U3506&lt;0,0.9,0.9-V3506*1.021)</f>
        <v/>
      </c>
      <c r="X3506" s="16">
        <f>ROUNDDOWN(S3506*0.2/W3506+2000,0)</f>
        <v/>
      </c>
      <c r="Y3506" s="17">
        <f>IF(O3506&lt;=0,0,LOOKUP(O3506,{0,1950001,3300001,6950001,9000001,18000001,40000001},{0.05,0.1,0.2,0.23,0.33,0.4,0.45}))</f>
        <v/>
      </c>
    </row>
    <row r="3507">
      <c r="A3507" t="inlineStr">
        <is>
          <t>1万円刻み</t>
        </is>
      </c>
      <c r="B3507" s="16">
        <f>'3_1万円刻み'!$A$756</f>
        <v/>
      </c>
      <c r="C3507" t="n">
        <v>2025</v>
      </c>
      <c r="D3507" t="n">
        <v>1</v>
      </c>
      <c r="E3507" t="n">
        <v>0</v>
      </c>
      <c r="F3507" t="n">
        <v>0</v>
      </c>
      <c r="G3507" s="16">
        <f>ROUND(MIN(B3507/12,650000)*12*0.0915+MIN(B3507/12,1390000)*12*(0.0504+0)+B3507*0.005,0)</f>
        <v/>
      </c>
      <c r="H3507" t="n">
        <v>0</v>
      </c>
      <c r="I3507" t="n">
        <v>0</v>
      </c>
      <c r="J3507" s="16">
        <f>IF(C3507=2026,IF(B3507&lt;741000,0,IF(B3507&lt;2191000,B3507-740000,IF(B3507&lt;2193000,1451000,IF(B3507&lt;2196000,1453000,IF(B3507&lt;2200000,1456000,IF(B3507&lt;3600000,ROUNDDOWN(B3507/4,-3)*2.8-80000,IF(B3507&lt;6600000,ROUNDDOWN(B3507/4,-3)*3.2-440000,IF(B3507&lt;8500000,ROUNDDOWN(B3507*0.9,0)-1100000,B3507-1950000)))))))),IF(B3507&lt;651000,0,IF(B3507&lt;1900000,B3507-650000,IF(B3507&lt;3600000,ROUNDDOWN(B3507/4,-3)*2.8-80000,IF(B3507&lt;6600000,ROUNDDOWN(B3507/4,-3)*3.2-440000,IF(B3507&lt;8500000,ROUNDDOWN(B3507*0.9,0)-1100000,B3507-1950000))))))</f>
        <v/>
      </c>
      <c r="K3507" s="16">
        <f>IF(J3507&gt;23500000,NA(),IF(C3507=2026,IF(J3507&lt;=4890000,1040000,IF(J3507&lt;=6550000,670000,620000)),IF(J3507&lt;=1320000,950000,IF(J3507&lt;=3360000,880000,IF(J3507&lt;=4890000,680000,IF(J3507&lt;=6550000,630000,580000))))))</f>
        <v/>
      </c>
      <c r="L3507" s="16">
        <f>IF(D3507=1,IF(J3507&lt;=9000000,380000,IF(J3507&lt;=9500000,260000,IF(J3507&lt;=10000000,130000,0))),0)</f>
        <v/>
      </c>
      <c r="M3507" s="16">
        <f>IF(D3507=1,IF(J3507&lt;=9000000,330000,IF(J3507&lt;=9500000,220000,IF(J3507&lt;=10000000,110000,0))),0)</f>
        <v/>
      </c>
      <c r="N3507" s="16">
        <f>IF(D3507=1,IF(J3507&lt;=9000000,50000,IF(J3507&lt;=9500000,40000,IF(J3507&lt;=10000000,20000,0))),0)</f>
        <v/>
      </c>
      <c r="O3507" s="16">
        <f>MAX(0,ROUNDDOWN(J3507-G3507-K3507-L3507-E3507*380000-F3507*630000-H3507,-3))</f>
        <v/>
      </c>
      <c r="P3507" s="16">
        <f>MAX(0,ROUNDDOWN(J3507-G3507-430000-M3507-E3507*330000-F3507*450000-I3507,-3))</f>
        <v/>
      </c>
      <c r="Q3507" s="16">
        <f>50000+N3507+E3507*50000+F3507*180000</f>
        <v/>
      </c>
      <c r="R3507" s="16">
        <f>IF(P3507&lt;=2000000,MIN(Q3507,P3507),MAX(Q3507-(P3507-2000000),50000))*0.05</f>
        <v/>
      </c>
      <c r="S3507" s="16">
        <f>MAX(0,P3507*0.1-R3507)</f>
        <v/>
      </c>
      <c r="T3507" s="16">
        <f>Q3507+MAX(0,K3507-480000)</f>
        <v/>
      </c>
      <c r="U3507" s="16">
        <f>P3507-T3507</f>
        <v/>
      </c>
      <c r="V3507" s="17">
        <f>IF(U3507&lt;0,0,LOOKUP(U3507,{0,1950001,3300001,6950001,9000001,18000001,40000001},{0.05,0.1,0.2,0.23,0.33,0.4,0.45}))</f>
        <v/>
      </c>
      <c r="W3507" s="18">
        <f>IF(U3507&lt;0,0.9,0.9-V3507*1.021)</f>
        <v/>
      </c>
      <c r="X3507" s="16">
        <f>ROUNDDOWN(S3507*0.2/W3507+2000,0)</f>
        <v/>
      </c>
      <c r="Y3507" s="17">
        <f>IF(O3507&lt;=0,0,LOOKUP(O3507,{0,1950001,3300001,6950001,9000001,18000001,40000001},{0.05,0.1,0.2,0.23,0.33,0.4,0.45}))</f>
        <v/>
      </c>
    </row>
    <row r="3508">
      <c r="A3508" t="inlineStr">
        <is>
          <t>1万円刻み</t>
        </is>
      </c>
      <c r="B3508" s="16">
        <f>'3_1万円刻み'!$A$756</f>
        <v/>
      </c>
      <c r="C3508" t="n">
        <v>2026</v>
      </c>
      <c r="D3508" t="n">
        <v>1</v>
      </c>
      <c r="E3508" t="n">
        <v>0</v>
      </c>
      <c r="F3508" t="n">
        <v>0</v>
      </c>
      <c r="G3508" s="16">
        <f>ROUND(MIN(B3508/12,650000)*12*0.0915+MIN(B3508/12,1390000)*12*(0.0504+0)+B3508*0.005,0)</f>
        <v/>
      </c>
      <c r="H3508" t="n">
        <v>0</v>
      </c>
      <c r="I3508" t="n">
        <v>0</v>
      </c>
      <c r="J3508" s="16">
        <f>IF(C3508=2026,IF(B3508&lt;741000,0,IF(B3508&lt;2191000,B3508-740000,IF(B3508&lt;2193000,1451000,IF(B3508&lt;2196000,1453000,IF(B3508&lt;2200000,1456000,IF(B3508&lt;3600000,ROUNDDOWN(B3508/4,-3)*2.8-80000,IF(B3508&lt;6600000,ROUNDDOWN(B3508/4,-3)*3.2-440000,IF(B3508&lt;8500000,ROUNDDOWN(B3508*0.9,0)-1100000,B3508-1950000)))))))),IF(B3508&lt;651000,0,IF(B3508&lt;1900000,B3508-650000,IF(B3508&lt;3600000,ROUNDDOWN(B3508/4,-3)*2.8-80000,IF(B3508&lt;6600000,ROUNDDOWN(B3508/4,-3)*3.2-440000,IF(B3508&lt;8500000,ROUNDDOWN(B3508*0.9,0)-1100000,B3508-1950000))))))</f>
        <v/>
      </c>
      <c r="K3508" s="16">
        <f>IF(J3508&gt;23500000,NA(),IF(C3508=2026,IF(J3508&lt;=4890000,1040000,IF(J3508&lt;=6550000,670000,620000)),IF(J3508&lt;=1320000,950000,IF(J3508&lt;=3360000,880000,IF(J3508&lt;=4890000,680000,IF(J3508&lt;=6550000,630000,580000))))))</f>
        <v/>
      </c>
      <c r="L3508" s="16">
        <f>IF(D3508=1,IF(J3508&lt;=9000000,380000,IF(J3508&lt;=9500000,260000,IF(J3508&lt;=10000000,130000,0))),0)</f>
        <v/>
      </c>
      <c r="M3508" s="16">
        <f>IF(D3508=1,IF(J3508&lt;=9000000,330000,IF(J3508&lt;=9500000,220000,IF(J3508&lt;=10000000,110000,0))),0)</f>
        <v/>
      </c>
      <c r="N3508" s="16">
        <f>IF(D3508=1,IF(J3508&lt;=9000000,50000,IF(J3508&lt;=9500000,40000,IF(J3508&lt;=10000000,20000,0))),0)</f>
        <v/>
      </c>
      <c r="O3508" s="16">
        <f>MAX(0,ROUNDDOWN(J3508-G3508-K3508-L3508-E3508*380000-F3508*630000-H3508,-3))</f>
        <v/>
      </c>
      <c r="P3508" s="16">
        <f>MAX(0,ROUNDDOWN(J3508-G3508-430000-M3508-E3508*330000-F3508*450000-I3508,-3))</f>
        <v/>
      </c>
      <c r="Q3508" s="16">
        <f>50000+N3508+E3508*50000+F3508*180000</f>
        <v/>
      </c>
      <c r="R3508" s="16">
        <f>IF(P3508&lt;=2000000,MIN(Q3508,P3508),MAX(Q3508-(P3508-2000000),50000))*0.05</f>
        <v/>
      </c>
      <c r="S3508" s="16">
        <f>MAX(0,P3508*0.1-R3508)</f>
        <v/>
      </c>
      <c r="T3508" s="16">
        <f>Q3508+MAX(0,K3508-480000)</f>
        <v/>
      </c>
      <c r="U3508" s="16">
        <f>P3508-T3508</f>
        <v/>
      </c>
      <c r="V3508" s="17">
        <f>IF(U3508&lt;0,0,LOOKUP(U3508,{0,1950001,3300001,6950001,9000001,18000001,40000001},{0.05,0.1,0.2,0.23,0.33,0.4,0.45}))</f>
        <v/>
      </c>
      <c r="W3508" s="18">
        <f>IF(U3508&lt;0,0.9,0.9-V3508*1.021)</f>
        <v/>
      </c>
      <c r="X3508" s="16">
        <f>ROUNDDOWN(S3508*0.2/W3508+2000,0)</f>
        <v/>
      </c>
      <c r="Y3508" s="17">
        <f>IF(O3508&lt;=0,0,LOOKUP(O3508,{0,1950001,3300001,6950001,9000001,18000001,40000001},{0.05,0.1,0.2,0.23,0.33,0.4,0.45}))</f>
        <v/>
      </c>
    </row>
    <row r="3509">
      <c r="A3509" t="inlineStr">
        <is>
          <t>1万円刻み</t>
        </is>
      </c>
      <c r="B3509" s="16">
        <f>'3_1万円刻み'!$A$757</f>
        <v/>
      </c>
      <c r="C3509" t="n">
        <v>2025</v>
      </c>
      <c r="D3509" t="n">
        <v>0</v>
      </c>
      <c r="E3509" t="n">
        <v>0</v>
      </c>
      <c r="F3509" t="n">
        <v>0</v>
      </c>
      <c r="G3509" s="16">
        <f>ROUND(MIN(B3509/12,650000)*12*0.0915+MIN(B3509/12,1390000)*12*(0.0504+0)+B3509*0.005,0)</f>
        <v/>
      </c>
      <c r="H3509" t="n">
        <v>0</v>
      </c>
      <c r="I3509" t="n">
        <v>0</v>
      </c>
      <c r="J3509" s="16">
        <f>IF(C3509=2026,IF(B3509&lt;741000,0,IF(B3509&lt;2191000,B3509-740000,IF(B3509&lt;2193000,1451000,IF(B3509&lt;2196000,1453000,IF(B3509&lt;2200000,1456000,IF(B3509&lt;3600000,ROUNDDOWN(B3509/4,-3)*2.8-80000,IF(B3509&lt;6600000,ROUNDDOWN(B3509/4,-3)*3.2-440000,IF(B3509&lt;8500000,ROUNDDOWN(B3509*0.9,0)-1100000,B3509-1950000)))))))),IF(B3509&lt;651000,0,IF(B3509&lt;1900000,B3509-650000,IF(B3509&lt;3600000,ROUNDDOWN(B3509/4,-3)*2.8-80000,IF(B3509&lt;6600000,ROUNDDOWN(B3509/4,-3)*3.2-440000,IF(B3509&lt;8500000,ROUNDDOWN(B3509*0.9,0)-1100000,B3509-1950000))))))</f>
        <v/>
      </c>
      <c r="K3509" s="16">
        <f>IF(J3509&gt;23500000,NA(),IF(C3509=2026,IF(J3509&lt;=4890000,1040000,IF(J3509&lt;=6550000,670000,620000)),IF(J3509&lt;=1320000,950000,IF(J3509&lt;=3360000,880000,IF(J3509&lt;=4890000,680000,IF(J3509&lt;=6550000,630000,580000))))))</f>
        <v/>
      </c>
      <c r="L3509" s="16">
        <f>IF(D3509=1,IF(J3509&lt;=9000000,380000,IF(J3509&lt;=9500000,260000,IF(J3509&lt;=10000000,130000,0))),0)</f>
        <v/>
      </c>
      <c r="M3509" s="16">
        <f>IF(D3509=1,IF(J3509&lt;=9000000,330000,IF(J3509&lt;=9500000,220000,IF(J3509&lt;=10000000,110000,0))),0)</f>
        <v/>
      </c>
      <c r="N3509" s="16">
        <f>IF(D3509=1,IF(J3509&lt;=9000000,50000,IF(J3509&lt;=9500000,40000,IF(J3509&lt;=10000000,20000,0))),0)</f>
        <v/>
      </c>
      <c r="O3509" s="16">
        <f>MAX(0,ROUNDDOWN(J3509-G3509-K3509-L3509-E3509*380000-F3509*630000-H3509,-3))</f>
        <v/>
      </c>
      <c r="P3509" s="16">
        <f>MAX(0,ROUNDDOWN(J3509-G3509-430000-M3509-E3509*330000-F3509*450000-I3509,-3))</f>
        <v/>
      </c>
      <c r="Q3509" s="16">
        <f>50000+N3509+E3509*50000+F3509*180000</f>
        <v/>
      </c>
      <c r="R3509" s="16">
        <f>IF(P3509&lt;=2000000,MIN(Q3509,P3509),MAX(Q3509-(P3509-2000000),50000))*0.05</f>
        <v/>
      </c>
      <c r="S3509" s="16">
        <f>MAX(0,P3509*0.1-R3509)</f>
        <v/>
      </c>
      <c r="T3509" s="16">
        <f>Q3509+MAX(0,K3509-480000)</f>
        <v/>
      </c>
      <c r="U3509" s="16">
        <f>P3509-T3509</f>
        <v/>
      </c>
      <c r="V3509" s="17">
        <f>IF(U3509&lt;0,0,LOOKUP(U3509,{0,1950001,3300001,6950001,9000001,18000001,40000001},{0.05,0.1,0.2,0.23,0.33,0.4,0.45}))</f>
        <v/>
      </c>
      <c r="W3509" s="18">
        <f>IF(U3509&lt;0,0.9,0.9-V3509*1.021)</f>
        <v/>
      </c>
      <c r="X3509" s="16">
        <f>ROUNDDOWN(S3509*0.2/W3509+2000,0)</f>
        <v/>
      </c>
      <c r="Y3509" s="17">
        <f>IF(O3509&lt;=0,0,LOOKUP(O3509,{0,1950001,3300001,6950001,9000001,18000001,40000001},{0.05,0.1,0.2,0.23,0.33,0.4,0.45}))</f>
        <v/>
      </c>
    </row>
    <row r="3510">
      <c r="A3510" t="inlineStr">
        <is>
          <t>1万円刻み</t>
        </is>
      </c>
      <c r="B3510" s="16">
        <f>'3_1万円刻み'!$A$757</f>
        <v/>
      </c>
      <c r="C3510" t="n">
        <v>2026</v>
      </c>
      <c r="D3510" t="n">
        <v>0</v>
      </c>
      <c r="E3510" t="n">
        <v>0</v>
      </c>
      <c r="F3510" t="n">
        <v>0</v>
      </c>
      <c r="G3510" s="16">
        <f>ROUND(MIN(B3510/12,650000)*12*0.0915+MIN(B3510/12,1390000)*12*(0.0504+0)+B3510*0.005,0)</f>
        <v/>
      </c>
      <c r="H3510" t="n">
        <v>0</v>
      </c>
      <c r="I3510" t="n">
        <v>0</v>
      </c>
      <c r="J3510" s="16">
        <f>IF(C3510=2026,IF(B3510&lt;741000,0,IF(B3510&lt;2191000,B3510-740000,IF(B3510&lt;2193000,1451000,IF(B3510&lt;2196000,1453000,IF(B3510&lt;2200000,1456000,IF(B3510&lt;3600000,ROUNDDOWN(B3510/4,-3)*2.8-80000,IF(B3510&lt;6600000,ROUNDDOWN(B3510/4,-3)*3.2-440000,IF(B3510&lt;8500000,ROUNDDOWN(B3510*0.9,0)-1100000,B3510-1950000)))))))),IF(B3510&lt;651000,0,IF(B3510&lt;1900000,B3510-650000,IF(B3510&lt;3600000,ROUNDDOWN(B3510/4,-3)*2.8-80000,IF(B3510&lt;6600000,ROUNDDOWN(B3510/4,-3)*3.2-440000,IF(B3510&lt;8500000,ROUNDDOWN(B3510*0.9,0)-1100000,B3510-1950000))))))</f>
        <v/>
      </c>
      <c r="K3510" s="16">
        <f>IF(J3510&gt;23500000,NA(),IF(C3510=2026,IF(J3510&lt;=4890000,1040000,IF(J3510&lt;=6550000,670000,620000)),IF(J3510&lt;=1320000,950000,IF(J3510&lt;=3360000,880000,IF(J3510&lt;=4890000,680000,IF(J3510&lt;=6550000,630000,580000))))))</f>
        <v/>
      </c>
      <c r="L3510" s="16">
        <f>IF(D3510=1,IF(J3510&lt;=9000000,380000,IF(J3510&lt;=9500000,260000,IF(J3510&lt;=10000000,130000,0))),0)</f>
        <v/>
      </c>
      <c r="M3510" s="16">
        <f>IF(D3510=1,IF(J3510&lt;=9000000,330000,IF(J3510&lt;=9500000,220000,IF(J3510&lt;=10000000,110000,0))),0)</f>
        <v/>
      </c>
      <c r="N3510" s="16">
        <f>IF(D3510=1,IF(J3510&lt;=9000000,50000,IF(J3510&lt;=9500000,40000,IF(J3510&lt;=10000000,20000,0))),0)</f>
        <v/>
      </c>
      <c r="O3510" s="16">
        <f>MAX(0,ROUNDDOWN(J3510-G3510-K3510-L3510-E3510*380000-F3510*630000-H3510,-3))</f>
        <v/>
      </c>
      <c r="P3510" s="16">
        <f>MAX(0,ROUNDDOWN(J3510-G3510-430000-M3510-E3510*330000-F3510*450000-I3510,-3))</f>
        <v/>
      </c>
      <c r="Q3510" s="16">
        <f>50000+N3510+E3510*50000+F3510*180000</f>
        <v/>
      </c>
      <c r="R3510" s="16">
        <f>IF(P3510&lt;=2000000,MIN(Q3510,P3510),MAX(Q3510-(P3510-2000000),50000))*0.05</f>
        <v/>
      </c>
      <c r="S3510" s="16">
        <f>MAX(0,P3510*0.1-R3510)</f>
        <v/>
      </c>
      <c r="T3510" s="16">
        <f>Q3510+MAX(0,K3510-480000)</f>
        <v/>
      </c>
      <c r="U3510" s="16">
        <f>P3510-T3510</f>
        <v/>
      </c>
      <c r="V3510" s="17">
        <f>IF(U3510&lt;0,0,LOOKUP(U3510,{0,1950001,3300001,6950001,9000001,18000001,40000001},{0.05,0.1,0.2,0.23,0.33,0.4,0.45}))</f>
        <v/>
      </c>
      <c r="W3510" s="18">
        <f>IF(U3510&lt;0,0.9,0.9-V3510*1.021)</f>
        <v/>
      </c>
      <c r="X3510" s="16">
        <f>ROUNDDOWN(S3510*0.2/W3510+2000,0)</f>
        <v/>
      </c>
      <c r="Y3510" s="17">
        <f>IF(O3510&lt;=0,0,LOOKUP(O3510,{0,1950001,3300001,6950001,9000001,18000001,40000001},{0.05,0.1,0.2,0.23,0.33,0.4,0.45}))</f>
        <v/>
      </c>
    </row>
    <row r="3511">
      <c r="A3511" t="inlineStr">
        <is>
          <t>1万円刻み</t>
        </is>
      </c>
      <c r="B3511" s="16">
        <f>'3_1万円刻み'!$A$757</f>
        <v/>
      </c>
      <c r="C3511" t="n">
        <v>2025</v>
      </c>
      <c r="D3511" t="n">
        <v>1</v>
      </c>
      <c r="E3511" t="n">
        <v>0</v>
      </c>
      <c r="F3511" t="n">
        <v>0</v>
      </c>
      <c r="G3511" s="16">
        <f>ROUND(MIN(B3511/12,650000)*12*0.0915+MIN(B3511/12,1390000)*12*(0.0504+0)+B3511*0.005,0)</f>
        <v/>
      </c>
      <c r="H3511" t="n">
        <v>0</v>
      </c>
      <c r="I3511" t="n">
        <v>0</v>
      </c>
      <c r="J3511" s="16">
        <f>IF(C3511=2026,IF(B3511&lt;741000,0,IF(B3511&lt;2191000,B3511-740000,IF(B3511&lt;2193000,1451000,IF(B3511&lt;2196000,1453000,IF(B3511&lt;2200000,1456000,IF(B3511&lt;3600000,ROUNDDOWN(B3511/4,-3)*2.8-80000,IF(B3511&lt;6600000,ROUNDDOWN(B3511/4,-3)*3.2-440000,IF(B3511&lt;8500000,ROUNDDOWN(B3511*0.9,0)-1100000,B3511-1950000)))))))),IF(B3511&lt;651000,0,IF(B3511&lt;1900000,B3511-650000,IF(B3511&lt;3600000,ROUNDDOWN(B3511/4,-3)*2.8-80000,IF(B3511&lt;6600000,ROUNDDOWN(B3511/4,-3)*3.2-440000,IF(B3511&lt;8500000,ROUNDDOWN(B3511*0.9,0)-1100000,B3511-1950000))))))</f>
        <v/>
      </c>
      <c r="K3511" s="16">
        <f>IF(J3511&gt;23500000,NA(),IF(C3511=2026,IF(J3511&lt;=4890000,1040000,IF(J3511&lt;=6550000,670000,620000)),IF(J3511&lt;=1320000,950000,IF(J3511&lt;=3360000,880000,IF(J3511&lt;=4890000,680000,IF(J3511&lt;=6550000,630000,580000))))))</f>
        <v/>
      </c>
      <c r="L3511" s="16">
        <f>IF(D3511=1,IF(J3511&lt;=9000000,380000,IF(J3511&lt;=9500000,260000,IF(J3511&lt;=10000000,130000,0))),0)</f>
        <v/>
      </c>
      <c r="M3511" s="16">
        <f>IF(D3511=1,IF(J3511&lt;=9000000,330000,IF(J3511&lt;=9500000,220000,IF(J3511&lt;=10000000,110000,0))),0)</f>
        <v/>
      </c>
      <c r="N3511" s="16">
        <f>IF(D3511=1,IF(J3511&lt;=9000000,50000,IF(J3511&lt;=9500000,40000,IF(J3511&lt;=10000000,20000,0))),0)</f>
        <v/>
      </c>
      <c r="O3511" s="16">
        <f>MAX(0,ROUNDDOWN(J3511-G3511-K3511-L3511-E3511*380000-F3511*630000-H3511,-3))</f>
        <v/>
      </c>
      <c r="P3511" s="16">
        <f>MAX(0,ROUNDDOWN(J3511-G3511-430000-M3511-E3511*330000-F3511*450000-I3511,-3))</f>
        <v/>
      </c>
      <c r="Q3511" s="16">
        <f>50000+N3511+E3511*50000+F3511*180000</f>
        <v/>
      </c>
      <c r="R3511" s="16">
        <f>IF(P3511&lt;=2000000,MIN(Q3511,P3511),MAX(Q3511-(P3511-2000000),50000))*0.05</f>
        <v/>
      </c>
      <c r="S3511" s="16">
        <f>MAX(0,P3511*0.1-R3511)</f>
        <v/>
      </c>
      <c r="T3511" s="16">
        <f>Q3511+MAX(0,K3511-480000)</f>
        <v/>
      </c>
      <c r="U3511" s="16">
        <f>P3511-T3511</f>
        <v/>
      </c>
      <c r="V3511" s="17">
        <f>IF(U3511&lt;0,0,LOOKUP(U3511,{0,1950001,3300001,6950001,9000001,18000001,40000001},{0.05,0.1,0.2,0.23,0.33,0.4,0.45}))</f>
        <v/>
      </c>
      <c r="W3511" s="18">
        <f>IF(U3511&lt;0,0.9,0.9-V3511*1.021)</f>
        <v/>
      </c>
      <c r="X3511" s="16">
        <f>ROUNDDOWN(S3511*0.2/W3511+2000,0)</f>
        <v/>
      </c>
      <c r="Y3511" s="17">
        <f>IF(O3511&lt;=0,0,LOOKUP(O3511,{0,1950001,3300001,6950001,9000001,18000001,40000001},{0.05,0.1,0.2,0.23,0.33,0.4,0.45}))</f>
        <v/>
      </c>
    </row>
    <row r="3512">
      <c r="A3512" t="inlineStr">
        <is>
          <t>1万円刻み</t>
        </is>
      </c>
      <c r="B3512" s="16">
        <f>'3_1万円刻み'!$A$757</f>
        <v/>
      </c>
      <c r="C3512" t="n">
        <v>2026</v>
      </c>
      <c r="D3512" t="n">
        <v>1</v>
      </c>
      <c r="E3512" t="n">
        <v>0</v>
      </c>
      <c r="F3512" t="n">
        <v>0</v>
      </c>
      <c r="G3512" s="16">
        <f>ROUND(MIN(B3512/12,650000)*12*0.0915+MIN(B3512/12,1390000)*12*(0.0504+0)+B3512*0.005,0)</f>
        <v/>
      </c>
      <c r="H3512" t="n">
        <v>0</v>
      </c>
      <c r="I3512" t="n">
        <v>0</v>
      </c>
      <c r="J3512" s="16">
        <f>IF(C3512=2026,IF(B3512&lt;741000,0,IF(B3512&lt;2191000,B3512-740000,IF(B3512&lt;2193000,1451000,IF(B3512&lt;2196000,1453000,IF(B3512&lt;2200000,1456000,IF(B3512&lt;3600000,ROUNDDOWN(B3512/4,-3)*2.8-80000,IF(B3512&lt;6600000,ROUNDDOWN(B3512/4,-3)*3.2-440000,IF(B3512&lt;8500000,ROUNDDOWN(B3512*0.9,0)-1100000,B3512-1950000)))))))),IF(B3512&lt;651000,0,IF(B3512&lt;1900000,B3512-650000,IF(B3512&lt;3600000,ROUNDDOWN(B3512/4,-3)*2.8-80000,IF(B3512&lt;6600000,ROUNDDOWN(B3512/4,-3)*3.2-440000,IF(B3512&lt;8500000,ROUNDDOWN(B3512*0.9,0)-1100000,B3512-1950000))))))</f>
        <v/>
      </c>
      <c r="K3512" s="16">
        <f>IF(J3512&gt;23500000,NA(),IF(C3512=2026,IF(J3512&lt;=4890000,1040000,IF(J3512&lt;=6550000,670000,620000)),IF(J3512&lt;=1320000,950000,IF(J3512&lt;=3360000,880000,IF(J3512&lt;=4890000,680000,IF(J3512&lt;=6550000,630000,580000))))))</f>
        <v/>
      </c>
      <c r="L3512" s="16">
        <f>IF(D3512=1,IF(J3512&lt;=9000000,380000,IF(J3512&lt;=9500000,260000,IF(J3512&lt;=10000000,130000,0))),0)</f>
        <v/>
      </c>
      <c r="M3512" s="16">
        <f>IF(D3512=1,IF(J3512&lt;=9000000,330000,IF(J3512&lt;=9500000,220000,IF(J3512&lt;=10000000,110000,0))),0)</f>
        <v/>
      </c>
      <c r="N3512" s="16">
        <f>IF(D3512=1,IF(J3512&lt;=9000000,50000,IF(J3512&lt;=9500000,40000,IF(J3512&lt;=10000000,20000,0))),0)</f>
        <v/>
      </c>
      <c r="O3512" s="16">
        <f>MAX(0,ROUNDDOWN(J3512-G3512-K3512-L3512-E3512*380000-F3512*630000-H3512,-3))</f>
        <v/>
      </c>
      <c r="P3512" s="16">
        <f>MAX(0,ROUNDDOWN(J3512-G3512-430000-M3512-E3512*330000-F3512*450000-I3512,-3))</f>
        <v/>
      </c>
      <c r="Q3512" s="16">
        <f>50000+N3512+E3512*50000+F3512*180000</f>
        <v/>
      </c>
      <c r="R3512" s="16">
        <f>IF(P3512&lt;=2000000,MIN(Q3512,P3512),MAX(Q3512-(P3512-2000000),50000))*0.05</f>
        <v/>
      </c>
      <c r="S3512" s="16">
        <f>MAX(0,P3512*0.1-R3512)</f>
        <v/>
      </c>
      <c r="T3512" s="16">
        <f>Q3512+MAX(0,K3512-480000)</f>
        <v/>
      </c>
      <c r="U3512" s="16">
        <f>P3512-T3512</f>
        <v/>
      </c>
      <c r="V3512" s="17">
        <f>IF(U3512&lt;0,0,LOOKUP(U3512,{0,1950001,3300001,6950001,9000001,18000001,40000001},{0.05,0.1,0.2,0.23,0.33,0.4,0.45}))</f>
        <v/>
      </c>
      <c r="W3512" s="18">
        <f>IF(U3512&lt;0,0.9,0.9-V3512*1.021)</f>
        <v/>
      </c>
      <c r="X3512" s="16">
        <f>ROUNDDOWN(S3512*0.2/W3512+2000,0)</f>
        <v/>
      </c>
      <c r="Y3512" s="17">
        <f>IF(O3512&lt;=0,0,LOOKUP(O3512,{0,1950001,3300001,6950001,9000001,18000001,40000001},{0.05,0.1,0.2,0.23,0.33,0.4,0.45}))</f>
        <v/>
      </c>
    </row>
    <row r="3513">
      <c r="A3513" t="inlineStr">
        <is>
          <t>1万円刻み</t>
        </is>
      </c>
      <c r="B3513" s="16">
        <f>'3_1万円刻み'!$A$758</f>
        <v/>
      </c>
      <c r="C3513" t="n">
        <v>2025</v>
      </c>
      <c r="D3513" t="n">
        <v>0</v>
      </c>
      <c r="E3513" t="n">
        <v>0</v>
      </c>
      <c r="F3513" t="n">
        <v>0</v>
      </c>
      <c r="G3513" s="16">
        <f>ROUND(MIN(B3513/12,650000)*12*0.0915+MIN(B3513/12,1390000)*12*(0.0504+0)+B3513*0.005,0)</f>
        <v/>
      </c>
      <c r="H3513" t="n">
        <v>0</v>
      </c>
      <c r="I3513" t="n">
        <v>0</v>
      </c>
      <c r="J3513" s="16">
        <f>IF(C3513=2026,IF(B3513&lt;741000,0,IF(B3513&lt;2191000,B3513-740000,IF(B3513&lt;2193000,1451000,IF(B3513&lt;2196000,1453000,IF(B3513&lt;2200000,1456000,IF(B3513&lt;3600000,ROUNDDOWN(B3513/4,-3)*2.8-80000,IF(B3513&lt;6600000,ROUNDDOWN(B3513/4,-3)*3.2-440000,IF(B3513&lt;8500000,ROUNDDOWN(B3513*0.9,0)-1100000,B3513-1950000)))))))),IF(B3513&lt;651000,0,IF(B3513&lt;1900000,B3513-650000,IF(B3513&lt;3600000,ROUNDDOWN(B3513/4,-3)*2.8-80000,IF(B3513&lt;6600000,ROUNDDOWN(B3513/4,-3)*3.2-440000,IF(B3513&lt;8500000,ROUNDDOWN(B3513*0.9,0)-1100000,B3513-1950000))))))</f>
        <v/>
      </c>
      <c r="K3513" s="16">
        <f>IF(J3513&gt;23500000,NA(),IF(C3513=2026,IF(J3513&lt;=4890000,1040000,IF(J3513&lt;=6550000,670000,620000)),IF(J3513&lt;=1320000,950000,IF(J3513&lt;=3360000,880000,IF(J3513&lt;=4890000,680000,IF(J3513&lt;=6550000,630000,580000))))))</f>
        <v/>
      </c>
      <c r="L3513" s="16">
        <f>IF(D3513=1,IF(J3513&lt;=9000000,380000,IF(J3513&lt;=9500000,260000,IF(J3513&lt;=10000000,130000,0))),0)</f>
        <v/>
      </c>
      <c r="M3513" s="16">
        <f>IF(D3513=1,IF(J3513&lt;=9000000,330000,IF(J3513&lt;=9500000,220000,IF(J3513&lt;=10000000,110000,0))),0)</f>
        <v/>
      </c>
      <c r="N3513" s="16">
        <f>IF(D3513=1,IF(J3513&lt;=9000000,50000,IF(J3513&lt;=9500000,40000,IF(J3513&lt;=10000000,20000,0))),0)</f>
        <v/>
      </c>
      <c r="O3513" s="16">
        <f>MAX(0,ROUNDDOWN(J3513-G3513-K3513-L3513-E3513*380000-F3513*630000-H3513,-3))</f>
        <v/>
      </c>
      <c r="P3513" s="16">
        <f>MAX(0,ROUNDDOWN(J3513-G3513-430000-M3513-E3513*330000-F3513*450000-I3513,-3))</f>
        <v/>
      </c>
      <c r="Q3513" s="16">
        <f>50000+N3513+E3513*50000+F3513*180000</f>
        <v/>
      </c>
      <c r="R3513" s="16">
        <f>IF(P3513&lt;=2000000,MIN(Q3513,P3513),MAX(Q3513-(P3513-2000000),50000))*0.05</f>
        <v/>
      </c>
      <c r="S3513" s="16">
        <f>MAX(0,P3513*0.1-R3513)</f>
        <v/>
      </c>
      <c r="T3513" s="16">
        <f>Q3513+MAX(0,K3513-480000)</f>
        <v/>
      </c>
      <c r="U3513" s="16">
        <f>P3513-T3513</f>
        <v/>
      </c>
      <c r="V3513" s="17">
        <f>IF(U3513&lt;0,0,LOOKUP(U3513,{0,1950001,3300001,6950001,9000001,18000001,40000001},{0.05,0.1,0.2,0.23,0.33,0.4,0.45}))</f>
        <v/>
      </c>
      <c r="W3513" s="18">
        <f>IF(U3513&lt;0,0.9,0.9-V3513*1.021)</f>
        <v/>
      </c>
      <c r="X3513" s="16">
        <f>ROUNDDOWN(S3513*0.2/W3513+2000,0)</f>
        <v/>
      </c>
      <c r="Y3513" s="17">
        <f>IF(O3513&lt;=0,0,LOOKUP(O3513,{0,1950001,3300001,6950001,9000001,18000001,40000001},{0.05,0.1,0.2,0.23,0.33,0.4,0.45}))</f>
        <v/>
      </c>
    </row>
    <row r="3514">
      <c r="A3514" t="inlineStr">
        <is>
          <t>1万円刻み</t>
        </is>
      </c>
      <c r="B3514" s="16">
        <f>'3_1万円刻み'!$A$758</f>
        <v/>
      </c>
      <c r="C3514" t="n">
        <v>2026</v>
      </c>
      <c r="D3514" t="n">
        <v>0</v>
      </c>
      <c r="E3514" t="n">
        <v>0</v>
      </c>
      <c r="F3514" t="n">
        <v>0</v>
      </c>
      <c r="G3514" s="16">
        <f>ROUND(MIN(B3514/12,650000)*12*0.0915+MIN(B3514/12,1390000)*12*(0.0504+0)+B3514*0.005,0)</f>
        <v/>
      </c>
      <c r="H3514" t="n">
        <v>0</v>
      </c>
      <c r="I3514" t="n">
        <v>0</v>
      </c>
      <c r="J3514" s="16">
        <f>IF(C3514=2026,IF(B3514&lt;741000,0,IF(B3514&lt;2191000,B3514-740000,IF(B3514&lt;2193000,1451000,IF(B3514&lt;2196000,1453000,IF(B3514&lt;2200000,1456000,IF(B3514&lt;3600000,ROUNDDOWN(B3514/4,-3)*2.8-80000,IF(B3514&lt;6600000,ROUNDDOWN(B3514/4,-3)*3.2-440000,IF(B3514&lt;8500000,ROUNDDOWN(B3514*0.9,0)-1100000,B3514-1950000)))))))),IF(B3514&lt;651000,0,IF(B3514&lt;1900000,B3514-650000,IF(B3514&lt;3600000,ROUNDDOWN(B3514/4,-3)*2.8-80000,IF(B3514&lt;6600000,ROUNDDOWN(B3514/4,-3)*3.2-440000,IF(B3514&lt;8500000,ROUNDDOWN(B3514*0.9,0)-1100000,B3514-1950000))))))</f>
        <v/>
      </c>
      <c r="K3514" s="16">
        <f>IF(J3514&gt;23500000,NA(),IF(C3514=2026,IF(J3514&lt;=4890000,1040000,IF(J3514&lt;=6550000,670000,620000)),IF(J3514&lt;=1320000,950000,IF(J3514&lt;=3360000,880000,IF(J3514&lt;=4890000,680000,IF(J3514&lt;=6550000,630000,580000))))))</f>
        <v/>
      </c>
      <c r="L3514" s="16">
        <f>IF(D3514=1,IF(J3514&lt;=9000000,380000,IF(J3514&lt;=9500000,260000,IF(J3514&lt;=10000000,130000,0))),0)</f>
        <v/>
      </c>
      <c r="M3514" s="16">
        <f>IF(D3514=1,IF(J3514&lt;=9000000,330000,IF(J3514&lt;=9500000,220000,IF(J3514&lt;=10000000,110000,0))),0)</f>
        <v/>
      </c>
      <c r="N3514" s="16">
        <f>IF(D3514=1,IF(J3514&lt;=9000000,50000,IF(J3514&lt;=9500000,40000,IF(J3514&lt;=10000000,20000,0))),0)</f>
        <v/>
      </c>
      <c r="O3514" s="16">
        <f>MAX(0,ROUNDDOWN(J3514-G3514-K3514-L3514-E3514*380000-F3514*630000-H3514,-3))</f>
        <v/>
      </c>
      <c r="P3514" s="16">
        <f>MAX(0,ROUNDDOWN(J3514-G3514-430000-M3514-E3514*330000-F3514*450000-I3514,-3))</f>
        <v/>
      </c>
      <c r="Q3514" s="16">
        <f>50000+N3514+E3514*50000+F3514*180000</f>
        <v/>
      </c>
      <c r="R3514" s="16">
        <f>IF(P3514&lt;=2000000,MIN(Q3514,P3514),MAX(Q3514-(P3514-2000000),50000))*0.05</f>
        <v/>
      </c>
      <c r="S3514" s="16">
        <f>MAX(0,P3514*0.1-R3514)</f>
        <v/>
      </c>
      <c r="T3514" s="16">
        <f>Q3514+MAX(0,K3514-480000)</f>
        <v/>
      </c>
      <c r="U3514" s="16">
        <f>P3514-T3514</f>
        <v/>
      </c>
      <c r="V3514" s="17">
        <f>IF(U3514&lt;0,0,LOOKUP(U3514,{0,1950001,3300001,6950001,9000001,18000001,40000001},{0.05,0.1,0.2,0.23,0.33,0.4,0.45}))</f>
        <v/>
      </c>
      <c r="W3514" s="18">
        <f>IF(U3514&lt;0,0.9,0.9-V3514*1.021)</f>
        <v/>
      </c>
      <c r="X3514" s="16">
        <f>ROUNDDOWN(S3514*0.2/W3514+2000,0)</f>
        <v/>
      </c>
      <c r="Y3514" s="17">
        <f>IF(O3514&lt;=0,0,LOOKUP(O3514,{0,1950001,3300001,6950001,9000001,18000001,40000001},{0.05,0.1,0.2,0.23,0.33,0.4,0.45}))</f>
        <v/>
      </c>
    </row>
    <row r="3515">
      <c r="A3515" t="inlineStr">
        <is>
          <t>1万円刻み</t>
        </is>
      </c>
      <c r="B3515" s="16">
        <f>'3_1万円刻み'!$A$758</f>
        <v/>
      </c>
      <c r="C3515" t="n">
        <v>2025</v>
      </c>
      <c r="D3515" t="n">
        <v>1</v>
      </c>
      <c r="E3515" t="n">
        <v>0</v>
      </c>
      <c r="F3515" t="n">
        <v>0</v>
      </c>
      <c r="G3515" s="16">
        <f>ROUND(MIN(B3515/12,650000)*12*0.0915+MIN(B3515/12,1390000)*12*(0.0504+0)+B3515*0.005,0)</f>
        <v/>
      </c>
      <c r="H3515" t="n">
        <v>0</v>
      </c>
      <c r="I3515" t="n">
        <v>0</v>
      </c>
      <c r="J3515" s="16">
        <f>IF(C3515=2026,IF(B3515&lt;741000,0,IF(B3515&lt;2191000,B3515-740000,IF(B3515&lt;2193000,1451000,IF(B3515&lt;2196000,1453000,IF(B3515&lt;2200000,1456000,IF(B3515&lt;3600000,ROUNDDOWN(B3515/4,-3)*2.8-80000,IF(B3515&lt;6600000,ROUNDDOWN(B3515/4,-3)*3.2-440000,IF(B3515&lt;8500000,ROUNDDOWN(B3515*0.9,0)-1100000,B3515-1950000)))))))),IF(B3515&lt;651000,0,IF(B3515&lt;1900000,B3515-650000,IF(B3515&lt;3600000,ROUNDDOWN(B3515/4,-3)*2.8-80000,IF(B3515&lt;6600000,ROUNDDOWN(B3515/4,-3)*3.2-440000,IF(B3515&lt;8500000,ROUNDDOWN(B3515*0.9,0)-1100000,B3515-1950000))))))</f>
        <v/>
      </c>
      <c r="K3515" s="16">
        <f>IF(J3515&gt;23500000,NA(),IF(C3515=2026,IF(J3515&lt;=4890000,1040000,IF(J3515&lt;=6550000,670000,620000)),IF(J3515&lt;=1320000,950000,IF(J3515&lt;=3360000,880000,IF(J3515&lt;=4890000,680000,IF(J3515&lt;=6550000,630000,580000))))))</f>
        <v/>
      </c>
      <c r="L3515" s="16">
        <f>IF(D3515=1,IF(J3515&lt;=9000000,380000,IF(J3515&lt;=9500000,260000,IF(J3515&lt;=10000000,130000,0))),0)</f>
        <v/>
      </c>
      <c r="M3515" s="16">
        <f>IF(D3515=1,IF(J3515&lt;=9000000,330000,IF(J3515&lt;=9500000,220000,IF(J3515&lt;=10000000,110000,0))),0)</f>
        <v/>
      </c>
      <c r="N3515" s="16">
        <f>IF(D3515=1,IF(J3515&lt;=9000000,50000,IF(J3515&lt;=9500000,40000,IF(J3515&lt;=10000000,20000,0))),0)</f>
        <v/>
      </c>
      <c r="O3515" s="16">
        <f>MAX(0,ROUNDDOWN(J3515-G3515-K3515-L3515-E3515*380000-F3515*630000-H3515,-3))</f>
        <v/>
      </c>
      <c r="P3515" s="16">
        <f>MAX(0,ROUNDDOWN(J3515-G3515-430000-M3515-E3515*330000-F3515*450000-I3515,-3))</f>
        <v/>
      </c>
      <c r="Q3515" s="16">
        <f>50000+N3515+E3515*50000+F3515*180000</f>
        <v/>
      </c>
      <c r="R3515" s="16">
        <f>IF(P3515&lt;=2000000,MIN(Q3515,P3515),MAX(Q3515-(P3515-2000000),50000))*0.05</f>
        <v/>
      </c>
      <c r="S3515" s="16">
        <f>MAX(0,P3515*0.1-R3515)</f>
        <v/>
      </c>
      <c r="T3515" s="16">
        <f>Q3515+MAX(0,K3515-480000)</f>
        <v/>
      </c>
      <c r="U3515" s="16">
        <f>P3515-T3515</f>
        <v/>
      </c>
      <c r="V3515" s="17">
        <f>IF(U3515&lt;0,0,LOOKUP(U3515,{0,1950001,3300001,6950001,9000001,18000001,40000001},{0.05,0.1,0.2,0.23,0.33,0.4,0.45}))</f>
        <v/>
      </c>
      <c r="W3515" s="18">
        <f>IF(U3515&lt;0,0.9,0.9-V3515*1.021)</f>
        <v/>
      </c>
      <c r="X3515" s="16">
        <f>ROUNDDOWN(S3515*0.2/W3515+2000,0)</f>
        <v/>
      </c>
      <c r="Y3515" s="17">
        <f>IF(O3515&lt;=0,0,LOOKUP(O3515,{0,1950001,3300001,6950001,9000001,18000001,40000001},{0.05,0.1,0.2,0.23,0.33,0.4,0.45}))</f>
        <v/>
      </c>
    </row>
    <row r="3516">
      <c r="A3516" t="inlineStr">
        <is>
          <t>1万円刻み</t>
        </is>
      </c>
      <c r="B3516" s="16">
        <f>'3_1万円刻み'!$A$758</f>
        <v/>
      </c>
      <c r="C3516" t="n">
        <v>2026</v>
      </c>
      <c r="D3516" t="n">
        <v>1</v>
      </c>
      <c r="E3516" t="n">
        <v>0</v>
      </c>
      <c r="F3516" t="n">
        <v>0</v>
      </c>
      <c r="G3516" s="16">
        <f>ROUND(MIN(B3516/12,650000)*12*0.0915+MIN(B3516/12,1390000)*12*(0.0504+0)+B3516*0.005,0)</f>
        <v/>
      </c>
      <c r="H3516" t="n">
        <v>0</v>
      </c>
      <c r="I3516" t="n">
        <v>0</v>
      </c>
      <c r="J3516" s="16">
        <f>IF(C3516=2026,IF(B3516&lt;741000,0,IF(B3516&lt;2191000,B3516-740000,IF(B3516&lt;2193000,1451000,IF(B3516&lt;2196000,1453000,IF(B3516&lt;2200000,1456000,IF(B3516&lt;3600000,ROUNDDOWN(B3516/4,-3)*2.8-80000,IF(B3516&lt;6600000,ROUNDDOWN(B3516/4,-3)*3.2-440000,IF(B3516&lt;8500000,ROUNDDOWN(B3516*0.9,0)-1100000,B3516-1950000)))))))),IF(B3516&lt;651000,0,IF(B3516&lt;1900000,B3516-650000,IF(B3516&lt;3600000,ROUNDDOWN(B3516/4,-3)*2.8-80000,IF(B3516&lt;6600000,ROUNDDOWN(B3516/4,-3)*3.2-440000,IF(B3516&lt;8500000,ROUNDDOWN(B3516*0.9,0)-1100000,B3516-1950000))))))</f>
        <v/>
      </c>
      <c r="K3516" s="16">
        <f>IF(J3516&gt;23500000,NA(),IF(C3516=2026,IF(J3516&lt;=4890000,1040000,IF(J3516&lt;=6550000,670000,620000)),IF(J3516&lt;=1320000,950000,IF(J3516&lt;=3360000,880000,IF(J3516&lt;=4890000,680000,IF(J3516&lt;=6550000,630000,580000))))))</f>
        <v/>
      </c>
      <c r="L3516" s="16">
        <f>IF(D3516=1,IF(J3516&lt;=9000000,380000,IF(J3516&lt;=9500000,260000,IF(J3516&lt;=10000000,130000,0))),0)</f>
        <v/>
      </c>
      <c r="M3516" s="16">
        <f>IF(D3516=1,IF(J3516&lt;=9000000,330000,IF(J3516&lt;=9500000,220000,IF(J3516&lt;=10000000,110000,0))),0)</f>
        <v/>
      </c>
      <c r="N3516" s="16">
        <f>IF(D3516=1,IF(J3516&lt;=9000000,50000,IF(J3516&lt;=9500000,40000,IF(J3516&lt;=10000000,20000,0))),0)</f>
        <v/>
      </c>
      <c r="O3516" s="16">
        <f>MAX(0,ROUNDDOWN(J3516-G3516-K3516-L3516-E3516*380000-F3516*630000-H3516,-3))</f>
        <v/>
      </c>
      <c r="P3516" s="16">
        <f>MAX(0,ROUNDDOWN(J3516-G3516-430000-M3516-E3516*330000-F3516*450000-I3516,-3))</f>
        <v/>
      </c>
      <c r="Q3516" s="16">
        <f>50000+N3516+E3516*50000+F3516*180000</f>
        <v/>
      </c>
      <c r="R3516" s="16">
        <f>IF(P3516&lt;=2000000,MIN(Q3516,P3516),MAX(Q3516-(P3516-2000000),50000))*0.05</f>
        <v/>
      </c>
      <c r="S3516" s="16">
        <f>MAX(0,P3516*0.1-R3516)</f>
        <v/>
      </c>
      <c r="T3516" s="16">
        <f>Q3516+MAX(0,K3516-480000)</f>
        <v/>
      </c>
      <c r="U3516" s="16">
        <f>P3516-T3516</f>
        <v/>
      </c>
      <c r="V3516" s="17">
        <f>IF(U3516&lt;0,0,LOOKUP(U3516,{0,1950001,3300001,6950001,9000001,18000001,40000001},{0.05,0.1,0.2,0.23,0.33,0.4,0.45}))</f>
        <v/>
      </c>
      <c r="W3516" s="18">
        <f>IF(U3516&lt;0,0.9,0.9-V3516*1.021)</f>
        <v/>
      </c>
      <c r="X3516" s="16">
        <f>ROUNDDOWN(S3516*0.2/W3516+2000,0)</f>
        <v/>
      </c>
      <c r="Y3516" s="17">
        <f>IF(O3516&lt;=0,0,LOOKUP(O3516,{0,1950001,3300001,6950001,9000001,18000001,40000001},{0.05,0.1,0.2,0.23,0.33,0.4,0.45}))</f>
        <v/>
      </c>
    </row>
    <row r="3517">
      <c r="A3517" t="inlineStr">
        <is>
          <t>1万円刻み</t>
        </is>
      </c>
      <c r="B3517" s="16">
        <f>'3_1万円刻み'!$A$759</f>
        <v/>
      </c>
      <c r="C3517" t="n">
        <v>2025</v>
      </c>
      <c r="D3517" t="n">
        <v>0</v>
      </c>
      <c r="E3517" t="n">
        <v>0</v>
      </c>
      <c r="F3517" t="n">
        <v>0</v>
      </c>
      <c r="G3517" s="16">
        <f>ROUND(MIN(B3517/12,650000)*12*0.0915+MIN(B3517/12,1390000)*12*(0.0504+0)+B3517*0.005,0)</f>
        <v/>
      </c>
      <c r="H3517" t="n">
        <v>0</v>
      </c>
      <c r="I3517" t="n">
        <v>0</v>
      </c>
      <c r="J3517" s="16">
        <f>IF(C3517=2026,IF(B3517&lt;741000,0,IF(B3517&lt;2191000,B3517-740000,IF(B3517&lt;2193000,1451000,IF(B3517&lt;2196000,1453000,IF(B3517&lt;2200000,1456000,IF(B3517&lt;3600000,ROUNDDOWN(B3517/4,-3)*2.8-80000,IF(B3517&lt;6600000,ROUNDDOWN(B3517/4,-3)*3.2-440000,IF(B3517&lt;8500000,ROUNDDOWN(B3517*0.9,0)-1100000,B3517-1950000)))))))),IF(B3517&lt;651000,0,IF(B3517&lt;1900000,B3517-650000,IF(B3517&lt;3600000,ROUNDDOWN(B3517/4,-3)*2.8-80000,IF(B3517&lt;6600000,ROUNDDOWN(B3517/4,-3)*3.2-440000,IF(B3517&lt;8500000,ROUNDDOWN(B3517*0.9,0)-1100000,B3517-1950000))))))</f>
        <v/>
      </c>
      <c r="K3517" s="16">
        <f>IF(J3517&gt;23500000,NA(),IF(C3517=2026,IF(J3517&lt;=4890000,1040000,IF(J3517&lt;=6550000,670000,620000)),IF(J3517&lt;=1320000,950000,IF(J3517&lt;=3360000,880000,IF(J3517&lt;=4890000,680000,IF(J3517&lt;=6550000,630000,580000))))))</f>
        <v/>
      </c>
      <c r="L3517" s="16">
        <f>IF(D3517=1,IF(J3517&lt;=9000000,380000,IF(J3517&lt;=9500000,260000,IF(J3517&lt;=10000000,130000,0))),0)</f>
        <v/>
      </c>
      <c r="M3517" s="16">
        <f>IF(D3517=1,IF(J3517&lt;=9000000,330000,IF(J3517&lt;=9500000,220000,IF(J3517&lt;=10000000,110000,0))),0)</f>
        <v/>
      </c>
      <c r="N3517" s="16">
        <f>IF(D3517=1,IF(J3517&lt;=9000000,50000,IF(J3517&lt;=9500000,40000,IF(J3517&lt;=10000000,20000,0))),0)</f>
        <v/>
      </c>
      <c r="O3517" s="16">
        <f>MAX(0,ROUNDDOWN(J3517-G3517-K3517-L3517-E3517*380000-F3517*630000-H3517,-3))</f>
        <v/>
      </c>
      <c r="P3517" s="16">
        <f>MAX(0,ROUNDDOWN(J3517-G3517-430000-M3517-E3517*330000-F3517*450000-I3517,-3))</f>
        <v/>
      </c>
      <c r="Q3517" s="16">
        <f>50000+N3517+E3517*50000+F3517*180000</f>
        <v/>
      </c>
      <c r="R3517" s="16">
        <f>IF(P3517&lt;=2000000,MIN(Q3517,P3517),MAX(Q3517-(P3517-2000000),50000))*0.05</f>
        <v/>
      </c>
      <c r="S3517" s="16">
        <f>MAX(0,P3517*0.1-R3517)</f>
        <v/>
      </c>
      <c r="T3517" s="16">
        <f>Q3517+MAX(0,K3517-480000)</f>
        <v/>
      </c>
      <c r="U3517" s="16">
        <f>P3517-T3517</f>
        <v/>
      </c>
      <c r="V3517" s="17">
        <f>IF(U3517&lt;0,0,LOOKUP(U3517,{0,1950001,3300001,6950001,9000001,18000001,40000001},{0.05,0.1,0.2,0.23,0.33,0.4,0.45}))</f>
        <v/>
      </c>
      <c r="W3517" s="18">
        <f>IF(U3517&lt;0,0.9,0.9-V3517*1.021)</f>
        <v/>
      </c>
      <c r="X3517" s="16">
        <f>ROUNDDOWN(S3517*0.2/W3517+2000,0)</f>
        <v/>
      </c>
      <c r="Y3517" s="17">
        <f>IF(O3517&lt;=0,0,LOOKUP(O3517,{0,1950001,3300001,6950001,9000001,18000001,40000001},{0.05,0.1,0.2,0.23,0.33,0.4,0.45}))</f>
        <v/>
      </c>
    </row>
    <row r="3518">
      <c r="A3518" t="inlineStr">
        <is>
          <t>1万円刻み</t>
        </is>
      </c>
      <c r="B3518" s="16">
        <f>'3_1万円刻み'!$A$759</f>
        <v/>
      </c>
      <c r="C3518" t="n">
        <v>2026</v>
      </c>
      <c r="D3518" t="n">
        <v>0</v>
      </c>
      <c r="E3518" t="n">
        <v>0</v>
      </c>
      <c r="F3518" t="n">
        <v>0</v>
      </c>
      <c r="G3518" s="16">
        <f>ROUND(MIN(B3518/12,650000)*12*0.0915+MIN(B3518/12,1390000)*12*(0.0504+0)+B3518*0.005,0)</f>
        <v/>
      </c>
      <c r="H3518" t="n">
        <v>0</v>
      </c>
      <c r="I3518" t="n">
        <v>0</v>
      </c>
      <c r="J3518" s="16">
        <f>IF(C3518=2026,IF(B3518&lt;741000,0,IF(B3518&lt;2191000,B3518-740000,IF(B3518&lt;2193000,1451000,IF(B3518&lt;2196000,1453000,IF(B3518&lt;2200000,1456000,IF(B3518&lt;3600000,ROUNDDOWN(B3518/4,-3)*2.8-80000,IF(B3518&lt;6600000,ROUNDDOWN(B3518/4,-3)*3.2-440000,IF(B3518&lt;8500000,ROUNDDOWN(B3518*0.9,0)-1100000,B3518-1950000)))))))),IF(B3518&lt;651000,0,IF(B3518&lt;1900000,B3518-650000,IF(B3518&lt;3600000,ROUNDDOWN(B3518/4,-3)*2.8-80000,IF(B3518&lt;6600000,ROUNDDOWN(B3518/4,-3)*3.2-440000,IF(B3518&lt;8500000,ROUNDDOWN(B3518*0.9,0)-1100000,B3518-1950000))))))</f>
        <v/>
      </c>
      <c r="K3518" s="16">
        <f>IF(J3518&gt;23500000,NA(),IF(C3518=2026,IF(J3518&lt;=4890000,1040000,IF(J3518&lt;=6550000,670000,620000)),IF(J3518&lt;=1320000,950000,IF(J3518&lt;=3360000,880000,IF(J3518&lt;=4890000,680000,IF(J3518&lt;=6550000,630000,580000))))))</f>
        <v/>
      </c>
      <c r="L3518" s="16">
        <f>IF(D3518=1,IF(J3518&lt;=9000000,380000,IF(J3518&lt;=9500000,260000,IF(J3518&lt;=10000000,130000,0))),0)</f>
        <v/>
      </c>
      <c r="M3518" s="16">
        <f>IF(D3518=1,IF(J3518&lt;=9000000,330000,IF(J3518&lt;=9500000,220000,IF(J3518&lt;=10000000,110000,0))),0)</f>
        <v/>
      </c>
      <c r="N3518" s="16">
        <f>IF(D3518=1,IF(J3518&lt;=9000000,50000,IF(J3518&lt;=9500000,40000,IF(J3518&lt;=10000000,20000,0))),0)</f>
        <v/>
      </c>
      <c r="O3518" s="16">
        <f>MAX(0,ROUNDDOWN(J3518-G3518-K3518-L3518-E3518*380000-F3518*630000-H3518,-3))</f>
        <v/>
      </c>
      <c r="P3518" s="16">
        <f>MAX(0,ROUNDDOWN(J3518-G3518-430000-M3518-E3518*330000-F3518*450000-I3518,-3))</f>
        <v/>
      </c>
      <c r="Q3518" s="16">
        <f>50000+N3518+E3518*50000+F3518*180000</f>
        <v/>
      </c>
      <c r="R3518" s="16">
        <f>IF(P3518&lt;=2000000,MIN(Q3518,P3518),MAX(Q3518-(P3518-2000000),50000))*0.05</f>
        <v/>
      </c>
      <c r="S3518" s="16">
        <f>MAX(0,P3518*0.1-R3518)</f>
        <v/>
      </c>
      <c r="T3518" s="16">
        <f>Q3518+MAX(0,K3518-480000)</f>
        <v/>
      </c>
      <c r="U3518" s="16">
        <f>P3518-T3518</f>
        <v/>
      </c>
      <c r="V3518" s="17">
        <f>IF(U3518&lt;0,0,LOOKUP(U3518,{0,1950001,3300001,6950001,9000001,18000001,40000001},{0.05,0.1,0.2,0.23,0.33,0.4,0.45}))</f>
        <v/>
      </c>
      <c r="W3518" s="18">
        <f>IF(U3518&lt;0,0.9,0.9-V3518*1.021)</f>
        <v/>
      </c>
      <c r="X3518" s="16">
        <f>ROUNDDOWN(S3518*0.2/W3518+2000,0)</f>
        <v/>
      </c>
      <c r="Y3518" s="17">
        <f>IF(O3518&lt;=0,0,LOOKUP(O3518,{0,1950001,3300001,6950001,9000001,18000001,40000001},{0.05,0.1,0.2,0.23,0.33,0.4,0.45}))</f>
        <v/>
      </c>
    </row>
    <row r="3519">
      <c r="A3519" t="inlineStr">
        <is>
          <t>1万円刻み</t>
        </is>
      </c>
      <c r="B3519" s="16">
        <f>'3_1万円刻み'!$A$759</f>
        <v/>
      </c>
      <c r="C3519" t="n">
        <v>2025</v>
      </c>
      <c r="D3519" t="n">
        <v>1</v>
      </c>
      <c r="E3519" t="n">
        <v>0</v>
      </c>
      <c r="F3519" t="n">
        <v>0</v>
      </c>
      <c r="G3519" s="16">
        <f>ROUND(MIN(B3519/12,650000)*12*0.0915+MIN(B3519/12,1390000)*12*(0.0504+0)+B3519*0.005,0)</f>
        <v/>
      </c>
      <c r="H3519" t="n">
        <v>0</v>
      </c>
      <c r="I3519" t="n">
        <v>0</v>
      </c>
      <c r="J3519" s="16">
        <f>IF(C3519=2026,IF(B3519&lt;741000,0,IF(B3519&lt;2191000,B3519-740000,IF(B3519&lt;2193000,1451000,IF(B3519&lt;2196000,1453000,IF(B3519&lt;2200000,1456000,IF(B3519&lt;3600000,ROUNDDOWN(B3519/4,-3)*2.8-80000,IF(B3519&lt;6600000,ROUNDDOWN(B3519/4,-3)*3.2-440000,IF(B3519&lt;8500000,ROUNDDOWN(B3519*0.9,0)-1100000,B3519-1950000)))))))),IF(B3519&lt;651000,0,IF(B3519&lt;1900000,B3519-650000,IF(B3519&lt;3600000,ROUNDDOWN(B3519/4,-3)*2.8-80000,IF(B3519&lt;6600000,ROUNDDOWN(B3519/4,-3)*3.2-440000,IF(B3519&lt;8500000,ROUNDDOWN(B3519*0.9,0)-1100000,B3519-1950000))))))</f>
        <v/>
      </c>
      <c r="K3519" s="16">
        <f>IF(J3519&gt;23500000,NA(),IF(C3519=2026,IF(J3519&lt;=4890000,1040000,IF(J3519&lt;=6550000,670000,620000)),IF(J3519&lt;=1320000,950000,IF(J3519&lt;=3360000,880000,IF(J3519&lt;=4890000,680000,IF(J3519&lt;=6550000,630000,580000))))))</f>
        <v/>
      </c>
      <c r="L3519" s="16">
        <f>IF(D3519=1,IF(J3519&lt;=9000000,380000,IF(J3519&lt;=9500000,260000,IF(J3519&lt;=10000000,130000,0))),0)</f>
        <v/>
      </c>
      <c r="M3519" s="16">
        <f>IF(D3519=1,IF(J3519&lt;=9000000,330000,IF(J3519&lt;=9500000,220000,IF(J3519&lt;=10000000,110000,0))),0)</f>
        <v/>
      </c>
      <c r="N3519" s="16">
        <f>IF(D3519=1,IF(J3519&lt;=9000000,50000,IF(J3519&lt;=9500000,40000,IF(J3519&lt;=10000000,20000,0))),0)</f>
        <v/>
      </c>
      <c r="O3519" s="16">
        <f>MAX(0,ROUNDDOWN(J3519-G3519-K3519-L3519-E3519*380000-F3519*630000-H3519,-3))</f>
        <v/>
      </c>
      <c r="P3519" s="16">
        <f>MAX(0,ROUNDDOWN(J3519-G3519-430000-M3519-E3519*330000-F3519*450000-I3519,-3))</f>
        <v/>
      </c>
      <c r="Q3519" s="16">
        <f>50000+N3519+E3519*50000+F3519*180000</f>
        <v/>
      </c>
      <c r="R3519" s="16">
        <f>IF(P3519&lt;=2000000,MIN(Q3519,P3519),MAX(Q3519-(P3519-2000000),50000))*0.05</f>
        <v/>
      </c>
      <c r="S3519" s="16">
        <f>MAX(0,P3519*0.1-R3519)</f>
        <v/>
      </c>
      <c r="T3519" s="16">
        <f>Q3519+MAX(0,K3519-480000)</f>
        <v/>
      </c>
      <c r="U3519" s="16">
        <f>P3519-T3519</f>
        <v/>
      </c>
      <c r="V3519" s="17">
        <f>IF(U3519&lt;0,0,LOOKUP(U3519,{0,1950001,3300001,6950001,9000001,18000001,40000001},{0.05,0.1,0.2,0.23,0.33,0.4,0.45}))</f>
        <v/>
      </c>
      <c r="W3519" s="18">
        <f>IF(U3519&lt;0,0.9,0.9-V3519*1.021)</f>
        <v/>
      </c>
      <c r="X3519" s="16">
        <f>ROUNDDOWN(S3519*0.2/W3519+2000,0)</f>
        <v/>
      </c>
      <c r="Y3519" s="17">
        <f>IF(O3519&lt;=0,0,LOOKUP(O3519,{0,1950001,3300001,6950001,9000001,18000001,40000001},{0.05,0.1,0.2,0.23,0.33,0.4,0.45}))</f>
        <v/>
      </c>
    </row>
    <row r="3520">
      <c r="A3520" t="inlineStr">
        <is>
          <t>1万円刻み</t>
        </is>
      </c>
      <c r="B3520" s="16">
        <f>'3_1万円刻み'!$A$759</f>
        <v/>
      </c>
      <c r="C3520" t="n">
        <v>2026</v>
      </c>
      <c r="D3520" t="n">
        <v>1</v>
      </c>
      <c r="E3520" t="n">
        <v>0</v>
      </c>
      <c r="F3520" t="n">
        <v>0</v>
      </c>
      <c r="G3520" s="16">
        <f>ROUND(MIN(B3520/12,650000)*12*0.0915+MIN(B3520/12,1390000)*12*(0.0504+0)+B3520*0.005,0)</f>
        <v/>
      </c>
      <c r="H3520" t="n">
        <v>0</v>
      </c>
      <c r="I3520" t="n">
        <v>0</v>
      </c>
      <c r="J3520" s="16">
        <f>IF(C3520=2026,IF(B3520&lt;741000,0,IF(B3520&lt;2191000,B3520-740000,IF(B3520&lt;2193000,1451000,IF(B3520&lt;2196000,1453000,IF(B3520&lt;2200000,1456000,IF(B3520&lt;3600000,ROUNDDOWN(B3520/4,-3)*2.8-80000,IF(B3520&lt;6600000,ROUNDDOWN(B3520/4,-3)*3.2-440000,IF(B3520&lt;8500000,ROUNDDOWN(B3520*0.9,0)-1100000,B3520-1950000)))))))),IF(B3520&lt;651000,0,IF(B3520&lt;1900000,B3520-650000,IF(B3520&lt;3600000,ROUNDDOWN(B3520/4,-3)*2.8-80000,IF(B3520&lt;6600000,ROUNDDOWN(B3520/4,-3)*3.2-440000,IF(B3520&lt;8500000,ROUNDDOWN(B3520*0.9,0)-1100000,B3520-1950000))))))</f>
        <v/>
      </c>
      <c r="K3520" s="16">
        <f>IF(J3520&gt;23500000,NA(),IF(C3520=2026,IF(J3520&lt;=4890000,1040000,IF(J3520&lt;=6550000,670000,620000)),IF(J3520&lt;=1320000,950000,IF(J3520&lt;=3360000,880000,IF(J3520&lt;=4890000,680000,IF(J3520&lt;=6550000,630000,580000))))))</f>
        <v/>
      </c>
      <c r="L3520" s="16">
        <f>IF(D3520=1,IF(J3520&lt;=9000000,380000,IF(J3520&lt;=9500000,260000,IF(J3520&lt;=10000000,130000,0))),0)</f>
        <v/>
      </c>
      <c r="M3520" s="16">
        <f>IF(D3520=1,IF(J3520&lt;=9000000,330000,IF(J3520&lt;=9500000,220000,IF(J3520&lt;=10000000,110000,0))),0)</f>
        <v/>
      </c>
      <c r="N3520" s="16">
        <f>IF(D3520=1,IF(J3520&lt;=9000000,50000,IF(J3520&lt;=9500000,40000,IF(J3520&lt;=10000000,20000,0))),0)</f>
        <v/>
      </c>
      <c r="O3520" s="16">
        <f>MAX(0,ROUNDDOWN(J3520-G3520-K3520-L3520-E3520*380000-F3520*630000-H3520,-3))</f>
        <v/>
      </c>
      <c r="P3520" s="16">
        <f>MAX(0,ROUNDDOWN(J3520-G3520-430000-M3520-E3520*330000-F3520*450000-I3520,-3))</f>
        <v/>
      </c>
      <c r="Q3520" s="16">
        <f>50000+N3520+E3520*50000+F3520*180000</f>
        <v/>
      </c>
      <c r="R3520" s="16">
        <f>IF(P3520&lt;=2000000,MIN(Q3520,P3520),MAX(Q3520-(P3520-2000000),50000))*0.05</f>
        <v/>
      </c>
      <c r="S3520" s="16">
        <f>MAX(0,P3520*0.1-R3520)</f>
        <v/>
      </c>
      <c r="T3520" s="16">
        <f>Q3520+MAX(0,K3520-480000)</f>
        <v/>
      </c>
      <c r="U3520" s="16">
        <f>P3520-T3520</f>
        <v/>
      </c>
      <c r="V3520" s="17">
        <f>IF(U3520&lt;0,0,LOOKUP(U3520,{0,1950001,3300001,6950001,9000001,18000001,40000001},{0.05,0.1,0.2,0.23,0.33,0.4,0.45}))</f>
        <v/>
      </c>
      <c r="W3520" s="18">
        <f>IF(U3520&lt;0,0.9,0.9-V3520*1.021)</f>
        <v/>
      </c>
      <c r="X3520" s="16">
        <f>ROUNDDOWN(S3520*0.2/W3520+2000,0)</f>
        <v/>
      </c>
      <c r="Y3520" s="17">
        <f>IF(O3520&lt;=0,0,LOOKUP(O3520,{0,1950001,3300001,6950001,9000001,18000001,40000001},{0.05,0.1,0.2,0.23,0.33,0.4,0.45}))</f>
        <v/>
      </c>
    </row>
    <row r="3521">
      <c r="A3521" t="inlineStr">
        <is>
          <t>1万円刻み</t>
        </is>
      </c>
      <c r="B3521" s="16">
        <f>'3_1万円刻み'!$A$760</f>
        <v/>
      </c>
      <c r="C3521" t="n">
        <v>2025</v>
      </c>
      <c r="D3521" t="n">
        <v>0</v>
      </c>
      <c r="E3521" t="n">
        <v>0</v>
      </c>
      <c r="F3521" t="n">
        <v>0</v>
      </c>
      <c r="G3521" s="16">
        <f>ROUND(MIN(B3521/12,650000)*12*0.0915+MIN(B3521/12,1390000)*12*(0.0504+0)+B3521*0.005,0)</f>
        <v/>
      </c>
      <c r="H3521" t="n">
        <v>0</v>
      </c>
      <c r="I3521" t="n">
        <v>0</v>
      </c>
      <c r="J3521" s="16">
        <f>IF(C3521=2026,IF(B3521&lt;741000,0,IF(B3521&lt;2191000,B3521-740000,IF(B3521&lt;2193000,1451000,IF(B3521&lt;2196000,1453000,IF(B3521&lt;2200000,1456000,IF(B3521&lt;3600000,ROUNDDOWN(B3521/4,-3)*2.8-80000,IF(B3521&lt;6600000,ROUNDDOWN(B3521/4,-3)*3.2-440000,IF(B3521&lt;8500000,ROUNDDOWN(B3521*0.9,0)-1100000,B3521-1950000)))))))),IF(B3521&lt;651000,0,IF(B3521&lt;1900000,B3521-650000,IF(B3521&lt;3600000,ROUNDDOWN(B3521/4,-3)*2.8-80000,IF(B3521&lt;6600000,ROUNDDOWN(B3521/4,-3)*3.2-440000,IF(B3521&lt;8500000,ROUNDDOWN(B3521*0.9,0)-1100000,B3521-1950000))))))</f>
        <v/>
      </c>
      <c r="K3521" s="16">
        <f>IF(J3521&gt;23500000,NA(),IF(C3521=2026,IF(J3521&lt;=4890000,1040000,IF(J3521&lt;=6550000,670000,620000)),IF(J3521&lt;=1320000,950000,IF(J3521&lt;=3360000,880000,IF(J3521&lt;=4890000,680000,IF(J3521&lt;=6550000,630000,580000))))))</f>
        <v/>
      </c>
      <c r="L3521" s="16">
        <f>IF(D3521=1,IF(J3521&lt;=9000000,380000,IF(J3521&lt;=9500000,260000,IF(J3521&lt;=10000000,130000,0))),0)</f>
        <v/>
      </c>
      <c r="M3521" s="16">
        <f>IF(D3521=1,IF(J3521&lt;=9000000,330000,IF(J3521&lt;=9500000,220000,IF(J3521&lt;=10000000,110000,0))),0)</f>
        <v/>
      </c>
      <c r="N3521" s="16">
        <f>IF(D3521=1,IF(J3521&lt;=9000000,50000,IF(J3521&lt;=9500000,40000,IF(J3521&lt;=10000000,20000,0))),0)</f>
        <v/>
      </c>
      <c r="O3521" s="16">
        <f>MAX(0,ROUNDDOWN(J3521-G3521-K3521-L3521-E3521*380000-F3521*630000-H3521,-3))</f>
        <v/>
      </c>
      <c r="P3521" s="16">
        <f>MAX(0,ROUNDDOWN(J3521-G3521-430000-M3521-E3521*330000-F3521*450000-I3521,-3))</f>
        <v/>
      </c>
      <c r="Q3521" s="16">
        <f>50000+N3521+E3521*50000+F3521*180000</f>
        <v/>
      </c>
      <c r="R3521" s="16">
        <f>IF(P3521&lt;=2000000,MIN(Q3521,P3521),MAX(Q3521-(P3521-2000000),50000))*0.05</f>
        <v/>
      </c>
      <c r="S3521" s="16">
        <f>MAX(0,P3521*0.1-R3521)</f>
        <v/>
      </c>
      <c r="T3521" s="16">
        <f>Q3521+MAX(0,K3521-480000)</f>
        <v/>
      </c>
      <c r="U3521" s="16">
        <f>P3521-T3521</f>
        <v/>
      </c>
      <c r="V3521" s="17">
        <f>IF(U3521&lt;0,0,LOOKUP(U3521,{0,1950001,3300001,6950001,9000001,18000001,40000001},{0.05,0.1,0.2,0.23,0.33,0.4,0.45}))</f>
        <v/>
      </c>
      <c r="W3521" s="18">
        <f>IF(U3521&lt;0,0.9,0.9-V3521*1.021)</f>
        <v/>
      </c>
      <c r="X3521" s="16">
        <f>ROUNDDOWN(S3521*0.2/W3521+2000,0)</f>
        <v/>
      </c>
      <c r="Y3521" s="17">
        <f>IF(O3521&lt;=0,0,LOOKUP(O3521,{0,1950001,3300001,6950001,9000001,18000001,40000001},{0.05,0.1,0.2,0.23,0.33,0.4,0.45}))</f>
        <v/>
      </c>
    </row>
    <row r="3522">
      <c r="A3522" t="inlineStr">
        <is>
          <t>1万円刻み</t>
        </is>
      </c>
      <c r="B3522" s="16">
        <f>'3_1万円刻み'!$A$760</f>
        <v/>
      </c>
      <c r="C3522" t="n">
        <v>2026</v>
      </c>
      <c r="D3522" t="n">
        <v>0</v>
      </c>
      <c r="E3522" t="n">
        <v>0</v>
      </c>
      <c r="F3522" t="n">
        <v>0</v>
      </c>
      <c r="G3522" s="16">
        <f>ROUND(MIN(B3522/12,650000)*12*0.0915+MIN(B3522/12,1390000)*12*(0.0504+0)+B3522*0.005,0)</f>
        <v/>
      </c>
      <c r="H3522" t="n">
        <v>0</v>
      </c>
      <c r="I3522" t="n">
        <v>0</v>
      </c>
      <c r="J3522" s="16">
        <f>IF(C3522=2026,IF(B3522&lt;741000,0,IF(B3522&lt;2191000,B3522-740000,IF(B3522&lt;2193000,1451000,IF(B3522&lt;2196000,1453000,IF(B3522&lt;2200000,1456000,IF(B3522&lt;3600000,ROUNDDOWN(B3522/4,-3)*2.8-80000,IF(B3522&lt;6600000,ROUNDDOWN(B3522/4,-3)*3.2-440000,IF(B3522&lt;8500000,ROUNDDOWN(B3522*0.9,0)-1100000,B3522-1950000)))))))),IF(B3522&lt;651000,0,IF(B3522&lt;1900000,B3522-650000,IF(B3522&lt;3600000,ROUNDDOWN(B3522/4,-3)*2.8-80000,IF(B3522&lt;6600000,ROUNDDOWN(B3522/4,-3)*3.2-440000,IF(B3522&lt;8500000,ROUNDDOWN(B3522*0.9,0)-1100000,B3522-1950000))))))</f>
        <v/>
      </c>
      <c r="K3522" s="16">
        <f>IF(J3522&gt;23500000,NA(),IF(C3522=2026,IF(J3522&lt;=4890000,1040000,IF(J3522&lt;=6550000,670000,620000)),IF(J3522&lt;=1320000,950000,IF(J3522&lt;=3360000,880000,IF(J3522&lt;=4890000,680000,IF(J3522&lt;=6550000,630000,580000))))))</f>
        <v/>
      </c>
      <c r="L3522" s="16">
        <f>IF(D3522=1,IF(J3522&lt;=9000000,380000,IF(J3522&lt;=9500000,260000,IF(J3522&lt;=10000000,130000,0))),0)</f>
        <v/>
      </c>
      <c r="M3522" s="16">
        <f>IF(D3522=1,IF(J3522&lt;=9000000,330000,IF(J3522&lt;=9500000,220000,IF(J3522&lt;=10000000,110000,0))),0)</f>
        <v/>
      </c>
      <c r="N3522" s="16">
        <f>IF(D3522=1,IF(J3522&lt;=9000000,50000,IF(J3522&lt;=9500000,40000,IF(J3522&lt;=10000000,20000,0))),0)</f>
        <v/>
      </c>
      <c r="O3522" s="16">
        <f>MAX(0,ROUNDDOWN(J3522-G3522-K3522-L3522-E3522*380000-F3522*630000-H3522,-3))</f>
        <v/>
      </c>
      <c r="P3522" s="16">
        <f>MAX(0,ROUNDDOWN(J3522-G3522-430000-M3522-E3522*330000-F3522*450000-I3522,-3))</f>
        <v/>
      </c>
      <c r="Q3522" s="16">
        <f>50000+N3522+E3522*50000+F3522*180000</f>
        <v/>
      </c>
      <c r="R3522" s="16">
        <f>IF(P3522&lt;=2000000,MIN(Q3522,P3522),MAX(Q3522-(P3522-2000000),50000))*0.05</f>
        <v/>
      </c>
      <c r="S3522" s="16">
        <f>MAX(0,P3522*0.1-R3522)</f>
        <v/>
      </c>
      <c r="T3522" s="16">
        <f>Q3522+MAX(0,K3522-480000)</f>
        <v/>
      </c>
      <c r="U3522" s="16">
        <f>P3522-T3522</f>
        <v/>
      </c>
      <c r="V3522" s="17">
        <f>IF(U3522&lt;0,0,LOOKUP(U3522,{0,1950001,3300001,6950001,9000001,18000001,40000001},{0.05,0.1,0.2,0.23,0.33,0.4,0.45}))</f>
        <v/>
      </c>
      <c r="W3522" s="18">
        <f>IF(U3522&lt;0,0.9,0.9-V3522*1.021)</f>
        <v/>
      </c>
      <c r="X3522" s="16">
        <f>ROUNDDOWN(S3522*0.2/W3522+2000,0)</f>
        <v/>
      </c>
      <c r="Y3522" s="17">
        <f>IF(O3522&lt;=0,0,LOOKUP(O3522,{0,1950001,3300001,6950001,9000001,18000001,40000001},{0.05,0.1,0.2,0.23,0.33,0.4,0.45}))</f>
        <v/>
      </c>
    </row>
    <row r="3523">
      <c r="A3523" t="inlineStr">
        <is>
          <t>1万円刻み</t>
        </is>
      </c>
      <c r="B3523" s="16">
        <f>'3_1万円刻み'!$A$760</f>
        <v/>
      </c>
      <c r="C3523" t="n">
        <v>2025</v>
      </c>
      <c r="D3523" t="n">
        <v>1</v>
      </c>
      <c r="E3523" t="n">
        <v>0</v>
      </c>
      <c r="F3523" t="n">
        <v>0</v>
      </c>
      <c r="G3523" s="16">
        <f>ROUND(MIN(B3523/12,650000)*12*0.0915+MIN(B3523/12,1390000)*12*(0.0504+0)+B3523*0.005,0)</f>
        <v/>
      </c>
      <c r="H3523" t="n">
        <v>0</v>
      </c>
      <c r="I3523" t="n">
        <v>0</v>
      </c>
      <c r="J3523" s="16">
        <f>IF(C3523=2026,IF(B3523&lt;741000,0,IF(B3523&lt;2191000,B3523-740000,IF(B3523&lt;2193000,1451000,IF(B3523&lt;2196000,1453000,IF(B3523&lt;2200000,1456000,IF(B3523&lt;3600000,ROUNDDOWN(B3523/4,-3)*2.8-80000,IF(B3523&lt;6600000,ROUNDDOWN(B3523/4,-3)*3.2-440000,IF(B3523&lt;8500000,ROUNDDOWN(B3523*0.9,0)-1100000,B3523-1950000)))))))),IF(B3523&lt;651000,0,IF(B3523&lt;1900000,B3523-650000,IF(B3523&lt;3600000,ROUNDDOWN(B3523/4,-3)*2.8-80000,IF(B3523&lt;6600000,ROUNDDOWN(B3523/4,-3)*3.2-440000,IF(B3523&lt;8500000,ROUNDDOWN(B3523*0.9,0)-1100000,B3523-1950000))))))</f>
        <v/>
      </c>
      <c r="K3523" s="16">
        <f>IF(J3523&gt;23500000,NA(),IF(C3523=2026,IF(J3523&lt;=4890000,1040000,IF(J3523&lt;=6550000,670000,620000)),IF(J3523&lt;=1320000,950000,IF(J3523&lt;=3360000,880000,IF(J3523&lt;=4890000,680000,IF(J3523&lt;=6550000,630000,580000))))))</f>
        <v/>
      </c>
      <c r="L3523" s="16">
        <f>IF(D3523=1,IF(J3523&lt;=9000000,380000,IF(J3523&lt;=9500000,260000,IF(J3523&lt;=10000000,130000,0))),0)</f>
        <v/>
      </c>
      <c r="M3523" s="16">
        <f>IF(D3523=1,IF(J3523&lt;=9000000,330000,IF(J3523&lt;=9500000,220000,IF(J3523&lt;=10000000,110000,0))),0)</f>
        <v/>
      </c>
      <c r="N3523" s="16">
        <f>IF(D3523=1,IF(J3523&lt;=9000000,50000,IF(J3523&lt;=9500000,40000,IF(J3523&lt;=10000000,20000,0))),0)</f>
        <v/>
      </c>
      <c r="O3523" s="16">
        <f>MAX(0,ROUNDDOWN(J3523-G3523-K3523-L3523-E3523*380000-F3523*630000-H3523,-3))</f>
        <v/>
      </c>
      <c r="P3523" s="16">
        <f>MAX(0,ROUNDDOWN(J3523-G3523-430000-M3523-E3523*330000-F3523*450000-I3523,-3))</f>
        <v/>
      </c>
      <c r="Q3523" s="16">
        <f>50000+N3523+E3523*50000+F3523*180000</f>
        <v/>
      </c>
      <c r="R3523" s="16">
        <f>IF(P3523&lt;=2000000,MIN(Q3523,P3523),MAX(Q3523-(P3523-2000000),50000))*0.05</f>
        <v/>
      </c>
      <c r="S3523" s="16">
        <f>MAX(0,P3523*0.1-R3523)</f>
        <v/>
      </c>
      <c r="T3523" s="16">
        <f>Q3523+MAX(0,K3523-480000)</f>
        <v/>
      </c>
      <c r="U3523" s="16">
        <f>P3523-T3523</f>
        <v/>
      </c>
      <c r="V3523" s="17">
        <f>IF(U3523&lt;0,0,LOOKUP(U3523,{0,1950001,3300001,6950001,9000001,18000001,40000001},{0.05,0.1,0.2,0.23,0.33,0.4,0.45}))</f>
        <v/>
      </c>
      <c r="W3523" s="18">
        <f>IF(U3523&lt;0,0.9,0.9-V3523*1.021)</f>
        <v/>
      </c>
      <c r="X3523" s="16">
        <f>ROUNDDOWN(S3523*0.2/W3523+2000,0)</f>
        <v/>
      </c>
      <c r="Y3523" s="17">
        <f>IF(O3523&lt;=0,0,LOOKUP(O3523,{0,1950001,3300001,6950001,9000001,18000001,40000001},{0.05,0.1,0.2,0.23,0.33,0.4,0.45}))</f>
        <v/>
      </c>
    </row>
    <row r="3524">
      <c r="A3524" t="inlineStr">
        <is>
          <t>1万円刻み</t>
        </is>
      </c>
      <c r="B3524" s="16">
        <f>'3_1万円刻み'!$A$760</f>
        <v/>
      </c>
      <c r="C3524" t="n">
        <v>2026</v>
      </c>
      <c r="D3524" t="n">
        <v>1</v>
      </c>
      <c r="E3524" t="n">
        <v>0</v>
      </c>
      <c r="F3524" t="n">
        <v>0</v>
      </c>
      <c r="G3524" s="16">
        <f>ROUND(MIN(B3524/12,650000)*12*0.0915+MIN(B3524/12,1390000)*12*(0.0504+0)+B3524*0.005,0)</f>
        <v/>
      </c>
      <c r="H3524" t="n">
        <v>0</v>
      </c>
      <c r="I3524" t="n">
        <v>0</v>
      </c>
      <c r="J3524" s="16">
        <f>IF(C3524=2026,IF(B3524&lt;741000,0,IF(B3524&lt;2191000,B3524-740000,IF(B3524&lt;2193000,1451000,IF(B3524&lt;2196000,1453000,IF(B3524&lt;2200000,1456000,IF(B3524&lt;3600000,ROUNDDOWN(B3524/4,-3)*2.8-80000,IF(B3524&lt;6600000,ROUNDDOWN(B3524/4,-3)*3.2-440000,IF(B3524&lt;8500000,ROUNDDOWN(B3524*0.9,0)-1100000,B3524-1950000)))))))),IF(B3524&lt;651000,0,IF(B3524&lt;1900000,B3524-650000,IF(B3524&lt;3600000,ROUNDDOWN(B3524/4,-3)*2.8-80000,IF(B3524&lt;6600000,ROUNDDOWN(B3524/4,-3)*3.2-440000,IF(B3524&lt;8500000,ROUNDDOWN(B3524*0.9,0)-1100000,B3524-1950000))))))</f>
        <v/>
      </c>
      <c r="K3524" s="16">
        <f>IF(J3524&gt;23500000,NA(),IF(C3524=2026,IF(J3524&lt;=4890000,1040000,IF(J3524&lt;=6550000,670000,620000)),IF(J3524&lt;=1320000,950000,IF(J3524&lt;=3360000,880000,IF(J3524&lt;=4890000,680000,IF(J3524&lt;=6550000,630000,580000))))))</f>
        <v/>
      </c>
      <c r="L3524" s="16">
        <f>IF(D3524=1,IF(J3524&lt;=9000000,380000,IF(J3524&lt;=9500000,260000,IF(J3524&lt;=10000000,130000,0))),0)</f>
        <v/>
      </c>
      <c r="M3524" s="16">
        <f>IF(D3524=1,IF(J3524&lt;=9000000,330000,IF(J3524&lt;=9500000,220000,IF(J3524&lt;=10000000,110000,0))),0)</f>
        <v/>
      </c>
      <c r="N3524" s="16">
        <f>IF(D3524=1,IF(J3524&lt;=9000000,50000,IF(J3524&lt;=9500000,40000,IF(J3524&lt;=10000000,20000,0))),0)</f>
        <v/>
      </c>
      <c r="O3524" s="16">
        <f>MAX(0,ROUNDDOWN(J3524-G3524-K3524-L3524-E3524*380000-F3524*630000-H3524,-3))</f>
        <v/>
      </c>
      <c r="P3524" s="16">
        <f>MAX(0,ROUNDDOWN(J3524-G3524-430000-M3524-E3524*330000-F3524*450000-I3524,-3))</f>
        <v/>
      </c>
      <c r="Q3524" s="16">
        <f>50000+N3524+E3524*50000+F3524*180000</f>
        <v/>
      </c>
      <c r="R3524" s="16">
        <f>IF(P3524&lt;=2000000,MIN(Q3524,P3524),MAX(Q3524-(P3524-2000000),50000))*0.05</f>
        <v/>
      </c>
      <c r="S3524" s="16">
        <f>MAX(0,P3524*0.1-R3524)</f>
        <v/>
      </c>
      <c r="T3524" s="16">
        <f>Q3524+MAX(0,K3524-480000)</f>
        <v/>
      </c>
      <c r="U3524" s="16">
        <f>P3524-T3524</f>
        <v/>
      </c>
      <c r="V3524" s="17">
        <f>IF(U3524&lt;0,0,LOOKUP(U3524,{0,1950001,3300001,6950001,9000001,18000001,40000001},{0.05,0.1,0.2,0.23,0.33,0.4,0.45}))</f>
        <v/>
      </c>
      <c r="W3524" s="18">
        <f>IF(U3524&lt;0,0.9,0.9-V3524*1.021)</f>
        <v/>
      </c>
      <c r="X3524" s="16">
        <f>ROUNDDOWN(S3524*0.2/W3524+2000,0)</f>
        <v/>
      </c>
      <c r="Y3524" s="17">
        <f>IF(O3524&lt;=0,0,LOOKUP(O3524,{0,1950001,3300001,6950001,9000001,18000001,40000001},{0.05,0.1,0.2,0.23,0.33,0.4,0.45}))</f>
        <v/>
      </c>
    </row>
    <row r="3525">
      <c r="A3525" t="inlineStr">
        <is>
          <t>1万円刻み</t>
        </is>
      </c>
      <c r="B3525" s="16">
        <f>'3_1万円刻み'!$A$761</f>
        <v/>
      </c>
      <c r="C3525" t="n">
        <v>2025</v>
      </c>
      <c r="D3525" t="n">
        <v>0</v>
      </c>
      <c r="E3525" t="n">
        <v>0</v>
      </c>
      <c r="F3525" t="n">
        <v>0</v>
      </c>
      <c r="G3525" s="16">
        <f>ROUND(MIN(B3525/12,650000)*12*0.0915+MIN(B3525/12,1390000)*12*(0.0504+0)+B3525*0.005,0)</f>
        <v/>
      </c>
      <c r="H3525" t="n">
        <v>0</v>
      </c>
      <c r="I3525" t="n">
        <v>0</v>
      </c>
      <c r="J3525" s="16">
        <f>IF(C3525=2026,IF(B3525&lt;741000,0,IF(B3525&lt;2191000,B3525-740000,IF(B3525&lt;2193000,1451000,IF(B3525&lt;2196000,1453000,IF(B3525&lt;2200000,1456000,IF(B3525&lt;3600000,ROUNDDOWN(B3525/4,-3)*2.8-80000,IF(B3525&lt;6600000,ROUNDDOWN(B3525/4,-3)*3.2-440000,IF(B3525&lt;8500000,ROUNDDOWN(B3525*0.9,0)-1100000,B3525-1950000)))))))),IF(B3525&lt;651000,0,IF(B3525&lt;1900000,B3525-650000,IF(B3525&lt;3600000,ROUNDDOWN(B3525/4,-3)*2.8-80000,IF(B3525&lt;6600000,ROUNDDOWN(B3525/4,-3)*3.2-440000,IF(B3525&lt;8500000,ROUNDDOWN(B3525*0.9,0)-1100000,B3525-1950000))))))</f>
        <v/>
      </c>
      <c r="K3525" s="16">
        <f>IF(J3525&gt;23500000,NA(),IF(C3525=2026,IF(J3525&lt;=4890000,1040000,IF(J3525&lt;=6550000,670000,620000)),IF(J3525&lt;=1320000,950000,IF(J3525&lt;=3360000,880000,IF(J3525&lt;=4890000,680000,IF(J3525&lt;=6550000,630000,580000))))))</f>
        <v/>
      </c>
      <c r="L3525" s="16">
        <f>IF(D3525=1,IF(J3525&lt;=9000000,380000,IF(J3525&lt;=9500000,260000,IF(J3525&lt;=10000000,130000,0))),0)</f>
        <v/>
      </c>
      <c r="M3525" s="16">
        <f>IF(D3525=1,IF(J3525&lt;=9000000,330000,IF(J3525&lt;=9500000,220000,IF(J3525&lt;=10000000,110000,0))),0)</f>
        <v/>
      </c>
      <c r="N3525" s="16">
        <f>IF(D3525=1,IF(J3525&lt;=9000000,50000,IF(J3525&lt;=9500000,40000,IF(J3525&lt;=10000000,20000,0))),0)</f>
        <v/>
      </c>
      <c r="O3525" s="16">
        <f>MAX(0,ROUNDDOWN(J3525-G3525-K3525-L3525-E3525*380000-F3525*630000-H3525,-3))</f>
        <v/>
      </c>
      <c r="P3525" s="16">
        <f>MAX(0,ROUNDDOWN(J3525-G3525-430000-M3525-E3525*330000-F3525*450000-I3525,-3))</f>
        <v/>
      </c>
      <c r="Q3525" s="16">
        <f>50000+N3525+E3525*50000+F3525*180000</f>
        <v/>
      </c>
      <c r="R3525" s="16">
        <f>IF(P3525&lt;=2000000,MIN(Q3525,P3525),MAX(Q3525-(P3525-2000000),50000))*0.05</f>
        <v/>
      </c>
      <c r="S3525" s="16">
        <f>MAX(0,P3525*0.1-R3525)</f>
        <v/>
      </c>
      <c r="T3525" s="16">
        <f>Q3525+MAX(0,K3525-480000)</f>
        <v/>
      </c>
      <c r="U3525" s="16">
        <f>P3525-T3525</f>
        <v/>
      </c>
      <c r="V3525" s="17">
        <f>IF(U3525&lt;0,0,LOOKUP(U3525,{0,1950001,3300001,6950001,9000001,18000001,40000001},{0.05,0.1,0.2,0.23,0.33,0.4,0.45}))</f>
        <v/>
      </c>
      <c r="W3525" s="18">
        <f>IF(U3525&lt;0,0.9,0.9-V3525*1.021)</f>
        <v/>
      </c>
      <c r="X3525" s="16">
        <f>ROUNDDOWN(S3525*0.2/W3525+2000,0)</f>
        <v/>
      </c>
      <c r="Y3525" s="17">
        <f>IF(O3525&lt;=0,0,LOOKUP(O3525,{0,1950001,3300001,6950001,9000001,18000001,40000001},{0.05,0.1,0.2,0.23,0.33,0.4,0.45}))</f>
        <v/>
      </c>
    </row>
    <row r="3526">
      <c r="A3526" t="inlineStr">
        <is>
          <t>1万円刻み</t>
        </is>
      </c>
      <c r="B3526" s="16">
        <f>'3_1万円刻み'!$A$761</f>
        <v/>
      </c>
      <c r="C3526" t="n">
        <v>2026</v>
      </c>
      <c r="D3526" t="n">
        <v>0</v>
      </c>
      <c r="E3526" t="n">
        <v>0</v>
      </c>
      <c r="F3526" t="n">
        <v>0</v>
      </c>
      <c r="G3526" s="16">
        <f>ROUND(MIN(B3526/12,650000)*12*0.0915+MIN(B3526/12,1390000)*12*(0.0504+0)+B3526*0.005,0)</f>
        <v/>
      </c>
      <c r="H3526" t="n">
        <v>0</v>
      </c>
      <c r="I3526" t="n">
        <v>0</v>
      </c>
      <c r="J3526" s="16">
        <f>IF(C3526=2026,IF(B3526&lt;741000,0,IF(B3526&lt;2191000,B3526-740000,IF(B3526&lt;2193000,1451000,IF(B3526&lt;2196000,1453000,IF(B3526&lt;2200000,1456000,IF(B3526&lt;3600000,ROUNDDOWN(B3526/4,-3)*2.8-80000,IF(B3526&lt;6600000,ROUNDDOWN(B3526/4,-3)*3.2-440000,IF(B3526&lt;8500000,ROUNDDOWN(B3526*0.9,0)-1100000,B3526-1950000)))))))),IF(B3526&lt;651000,0,IF(B3526&lt;1900000,B3526-650000,IF(B3526&lt;3600000,ROUNDDOWN(B3526/4,-3)*2.8-80000,IF(B3526&lt;6600000,ROUNDDOWN(B3526/4,-3)*3.2-440000,IF(B3526&lt;8500000,ROUNDDOWN(B3526*0.9,0)-1100000,B3526-1950000))))))</f>
        <v/>
      </c>
      <c r="K3526" s="16">
        <f>IF(J3526&gt;23500000,NA(),IF(C3526=2026,IF(J3526&lt;=4890000,1040000,IF(J3526&lt;=6550000,670000,620000)),IF(J3526&lt;=1320000,950000,IF(J3526&lt;=3360000,880000,IF(J3526&lt;=4890000,680000,IF(J3526&lt;=6550000,630000,580000))))))</f>
        <v/>
      </c>
      <c r="L3526" s="16">
        <f>IF(D3526=1,IF(J3526&lt;=9000000,380000,IF(J3526&lt;=9500000,260000,IF(J3526&lt;=10000000,130000,0))),0)</f>
        <v/>
      </c>
      <c r="M3526" s="16">
        <f>IF(D3526=1,IF(J3526&lt;=9000000,330000,IF(J3526&lt;=9500000,220000,IF(J3526&lt;=10000000,110000,0))),0)</f>
        <v/>
      </c>
      <c r="N3526" s="16">
        <f>IF(D3526=1,IF(J3526&lt;=9000000,50000,IF(J3526&lt;=9500000,40000,IF(J3526&lt;=10000000,20000,0))),0)</f>
        <v/>
      </c>
      <c r="O3526" s="16">
        <f>MAX(0,ROUNDDOWN(J3526-G3526-K3526-L3526-E3526*380000-F3526*630000-H3526,-3))</f>
        <v/>
      </c>
      <c r="P3526" s="16">
        <f>MAX(0,ROUNDDOWN(J3526-G3526-430000-M3526-E3526*330000-F3526*450000-I3526,-3))</f>
        <v/>
      </c>
      <c r="Q3526" s="16">
        <f>50000+N3526+E3526*50000+F3526*180000</f>
        <v/>
      </c>
      <c r="R3526" s="16">
        <f>IF(P3526&lt;=2000000,MIN(Q3526,P3526),MAX(Q3526-(P3526-2000000),50000))*0.05</f>
        <v/>
      </c>
      <c r="S3526" s="16">
        <f>MAX(0,P3526*0.1-R3526)</f>
        <v/>
      </c>
      <c r="T3526" s="16">
        <f>Q3526+MAX(0,K3526-480000)</f>
        <v/>
      </c>
      <c r="U3526" s="16">
        <f>P3526-T3526</f>
        <v/>
      </c>
      <c r="V3526" s="17">
        <f>IF(U3526&lt;0,0,LOOKUP(U3526,{0,1950001,3300001,6950001,9000001,18000001,40000001},{0.05,0.1,0.2,0.23,0.33,0.4,0.45}))</f>
        <v/>
      </c>
      <c r="W3526" s="18">
        <f>IF(U3526&lt;0,0.9,0.9-V3526*1.021)</f>
        <v/>
      </c>
      <c r="X3526" s="16">
        <f>ROUNDDOWN(S3526*0.2/W3526+2000,0)</f>
        <v/>
      </c>
      <c r="Y3526" s="17">
        <f>IF(O3526&lt;=0,0,LOOKUP(O3526,{0,1950001,3300001,6950001,9000001,18000001,40000001},{0.05,0.1,0.2,0.23,0.33,0.4,0.45}))</f>
        <v/>
      </c>
    </row>
    <row r="3527">
      <c r="A3527" t="inlineStr">
        <is>
          <t>1万円刻み</t>
        </is>
      </c>
      <c r="B3527" s="16">
        <f>'3_1万円刻み'!$A$761</f>
        <v/>
      </c>
      <c r="C3527" t="n">
        <v>2025</v>
      </c>
      <c r="D3527" t="n">
        <v>1</v>
      </c>
      <c r="E3527" t="n">
        <v>0</v>
      </c>
      <c r="F3527" t="n">
        <v>0</v>
      </c>
      <c r="G3527" s="16">
        <f>ROUND(MIN(B3527/12,650000)*12*0.0915+MIN(B3527/12,1390000)*12*(0.0504+0)+B3527*0.005,0)</f>
        <v/>
      </c>
      <c r="H3527" t="n">
        <v>0</v>
      </c>
      <c r="I3527" t="n">
        <v>0</v>
      </c>
      <c r="J3527" s="16">
        <f>IF(C3527=2026,IF(B3527&lt;741000,0,IF(B3527&lt;2191000,B3527-740000,IF(B3527&lt;2193000,1451000,IF(B3527&lt;2196000,1453000,IF(B3527&lt;2200000,1456000,IF(B3527&lt;3600000,ROUNDDOWN(B3527/4,-3)*2.8-80000,IF(B3527&lt;6600000,ROUNDDOWN(B3527/4,-3)*3.2-440000,IF(B3527&lt;8500000,ROUNDDOWN(B3527*0.9,0)-1100000,B3527-1950000)))))))),IF(B3527&lt;651000,0,IF(B3527&lt;1900000,B3527-650000,IF(B3527&lt;3600000,ROUNDDOWN(B3527/4,-3)*2.8-80000,IF(B3527&lt;6600000,ROUNDDOWN(B3527/4,-3)*3.2-440000,IF(B3527&lt;8500000,ROUNDDOWN(B3527*0.9,0)-1100000,B3527-1950000))))))</f>
        <v/>
      </c>
      <c r="K3527" s="16">
        <f>IF(J3527&gt;23500000,NA(),IF(C3527=2026,IF(J3527&lt;=4890000,1040000,IF(J3527&lt;=6550000,670000,620000)),IF(J3527&lt;=1320000,950000,IF(J3527&lt;=3360000,880000,IF(J3527&lt;=4890000,680000,IF(J3527&lt;=6550000,630000,580000))))))</f>
        <v/>
      </c>
      <c r="L3527" s="16">
        <f>IF(D3527=1,IF(J3527&lt;=9000000,380000,IF(J3527&lt;=9500000,260000,IF(J3527&lt;=10000000,130000,0))),0)</f>
        <v/>
      </c>
      <c r="M3527" s="16">
        <f>IF(D3527=1,IF(J3527&lt;=9000000,330000,IF(J3527&lt;=9500000,220000,IF(J3527&lt;=10000000,110000,0))),0)</f>
        <v/>
      </c>
      <c r="N3527" s="16">
        <f>IF(D3527=1,IF(J3527&lt;=9000000,50000,IF(J3527&lt;=9500000,40000,IF(J3527&lt;=10000000,20000,0))),0)</f>
        <v/>
      </c>
      <c r="O3527" s="16">
        <f>MAX(0,ROUNDDOWN(J3527-G3527-K3527-L3527-E3527*380000-F3527*630000-H3527,-3))</f>
        <v/>
      </c>
      <c r="P3527" s="16">
        <f>MAX(0,ROUNDDOWN(J3527-G3527-430000-M3527-E3527*330000-F3527*450000-I3527,-3))</f>
        <v/>
      </c>
      <c r="Q3527" s="16">
        <f>50000+N3527+E3527*50000+F3527*180000</f>
        <v/>
      </c>
      <c r="R3527" s="16">
        <f>IF(P3527&lt;=2000000,MIN(Q3527,P3527),MAX(Q3527-(P3527-2000000),50000))*0.05</f>
        <v/>
      </c>
      <c r="S3527" s="16">
        <f>MAX(0,P3527*0.1-R3527)</f>
        <v/>
      </c>
      <c r="T3527" s="16">
        <f>Q3527+MAX(0,K3527-480000)</f>
        <v/>
      </c>
      <c r="U3527" s="16">
        <f>P3527-T3527</f>
        <v/>
      </c>
      <c r="V3527" s="17">
        <f>IF(U3527&lt;0,0,LOOKUP(U3527,{0,1950001,3300001,6950001,9000001,18000001,40000001},{0.05,0.1,0.2,0.23,0.33,0.4,0.45}))</f>
        <v/>
      </c>
      <c r="W3527" s="18">
        <f>IF(U3527&lt;0,0.9,0.9-V3527*1.021)</f>
        <v/>
      </c>
      <c r="X3527" s="16">
        <f>ROUNDDOWN(S3527*0.2/W3527+2000,0)</f>
        <v/>
      </c>
      <c r="Y3527" s="17">
        <f>IF(O3527&lt;=0,0,LOOKUP(O3527,{0,1950001,3300001,6950001,9000001,18000001,40000001},{0.05,0.1,0.2,0.23,0.33,0.4,0.45}))</f>
        <v/>
      </c>
    </row>
    <row r="3528">
      <c r="A3528" t="inlineStr">
        <is>
          <t>1万円刻み</t>
        </is>
      </c>
      <c r="B3528" s="16">
        <f>'3_1万円刻み'!$A$761</f>
        <v/>
      </c>
      <c r="C3528" t="n">
        <v>2026</v>
      </c>
      <c r="D3528" t="n">
        <v>1</v>
      </c>
      <c r="E3528" t="n">
        <v>0</v>
      </c>
      <c r="F3528" t="n">
        <v>0</v>
      </c>
      <c r="G3528" s="16">
        <f>ROUND(MIN(B3528/12,650000)*12*0.0915+MIN(B3528/12,1390000)*12*(0.0504+0)+B3528*0.005,0)</f>
        <v/>
      </c>
      <c r="H3528" t="n">
        <v>0</v>
      </c>
      <c r="I3528" t="n">
        <v>0</v>
      </c>
      <c r="J3528" s="16">
        <f>IF(C3528=2026,IF(B3528&lt;741000,0,IF(B3528&lt;2191000,B3528-740000,IF(B3528&lt;2193000,1451000,IF(B3528&lt;2196000,1453000,IF(B3528&lt;2200000,1456000,IF(B3528&lt;3600000,ROUNDDOWN(B3528/4,-3)*2.8-80000,IF(B3528&lt;6600000,ROUNDDOWN(B3528/4,-3)*3.2-440000,IF(B3528&lt;8500000,ROUNDDOWN(B3528*0.9,0)-1100000,B3528-1950000)))))))),IF(B3528&lt;651000,0,IF(B3528&lt;1900000,B3528-650000,IF(B3528&lt;3600000,ROUNDDOWN(B3528/4,-3)*2.8-80000,IF(B3528&lt;6600000,ROUNDDOWN(B3528/4,-3)*3.2-440000,IF(B3528&lt;8500000,ROUNDDOWN(B3528*0.9,0)-1100000,B3528-1950000))))))</f>
        <v/>
      </c>
      <c r="K3528" s="16">
        <f>IF(J3528&gt;23500000,NA(),IF(C3528=2026,IF(J3528&lt;=4890000,1040000,IF(J3528&lt;=6550000,670000,620000)),IF(J3528&lt;=1320000,950000,IF(J3528&lt;=3360000,880000,IF(J3528&lt;=4890000,680000,IF(J3528&lt;=6550000,630000,580000))))))</f>
        <v/>
      </c>
      <c r="L3528" s="16">
        <f>IF(D3528=1,IF(J3528&lt;=9000000,380000,IF(J3528&lt;=9500000,260000,IF(J3528&lt;=10000000,130000,0))),0)</f>
        <v/>
      </c>
      <c r="M3528" s="16">
        <f>IF(D3528=1,IF(J3528&lt;=9000000,330000,IF(J3528&lt;=9500000,220000,IF(J3528&lt;=10000000,110000,0))),0)</f>
        <v/>
      </c>
      <c r="N3528" s="16">
        <f>IF(D3528=1,IF(J3528&lt;=9000000,50000,IF(J3528&lt;=9500000,40000,IF(J3528&lt;=10000000,20000,0))),0)</f>
        <v/>
      </c>
      <c r="O3528" s="16">
        <f>MAX(0,ROUNDDOWN(J3528-G3528-K3528-L3528-E3528*380000-F3528*630000-H3528,-3))</f>
        <v/>
      </c>
      <c r="P3528" s="16">
        <f>MAX(0,ROUNDDOWN(J3528-G3528-430000-M3528-E3528*330000-F3528*450000-I3528,-3))</f>
        <v/>
      </c>
      <c r="Q3528" s="16">
        <f>50000+N3528+E3528*50000+F3528*180000</f>
        <v/>
      </c>
      <c r="R3528" s="16">
        <f>IF(P3528&lt;=2000000,MIN(Q3528,P3528),MAX(Q3528-(P3528-2000000),50000))*0.05</f>
        <v/>
      </c>
      <c r="S3528" s="16">
        <f>MAX(0,P3528*0.1-R3528)</f>
        <v/>
      </c>
      <c r="T3528" s="16">
        <f>Q3528+MAX(0,K3528-480000)</f>
        <v/>
      </c>
      <c r="U3528" s="16">
        <f>P3528-T3528</f>
        <v/>
      </c>
      <c r="V3528" s="17">
        <f>IF(U3528&lt;0,0,LOOKUP(U3528,{0,1950001,3300001,6950001,9000001,18000001,40000001},{0.05,0.1,0.2,0.23,0.33,0.4,0.45}))</f>
        <v/>
      </c>
      <c r="W3528" s="18">
        <f>IF(U3528&lt;0,0.9,0.9-V3528*1.021)</f>
        <v/>
      </c>
      <c r="X3528" s="16">
        <f>ROUNDDOWN(S3528*0.2/W3528+2000,0)</f>
        <v/>
      </c>
      <c r="Y3528" s="17">
        <f>IF(O3528&lt;=0,0,LOOKUP(O3528,{0,1950001,3300001,6950001,9000001,18000001,40000001},{0.05,0.1,0.2,0.23,0.33,0.4,0.45}))</f>
        <v/>
      </c>
    </row>
    <row r="3529">
      <c r="A3529" t="inlineStr">
        <is>
          <t>1万円刻み</t>
        </is>
      </c>
      <c r="B3529" s="16">
        <f>'3_1万円刻み'!$A$762</f>
        <v/>
      </c>
      <c r="C3529" t="n">
        <v>2025</v>
      </c>
      <c r="D3529" t="n">
        <v>0</v>
      </c>
      <c r="E3529" t="n">
        <v>0</v>
      </c>
      <c r="F3529" t="n">
        <v>0</v>
      </c>
      <c r="G3529" s="16">
        <f>ROUND(MIN(B3529/12,650000)*12*0.0915+MIN(B3529/12,1390000)*12*(0.0504+0)+B3529*0.005,0)</f>
        <v/>
      </c>
      <c r="H3529" t="n">
        <v>0</v>
      </c>
      <c r="I3529" t="n">
        <v>0</v>
      </c>
      <c r="J3529" s="16">
        <f>IF(C3529=2026,IF(B3529&lt;741000,0,IF(B3529&lt;2191000,B3529-740000,IF(B3529&lt;2193000,1451000,IF(B3529&lt;2196000,1453000,IF(B3529&lt;2200000,1456000,IF(B3529&lt;3600000,ROUNDDOWN(B3529/4,-3)*2.8-80000,IF(B3529&lt;6600000,ROUNDDOWN(B3529/4,-3)*3.2-440000,IF(B3529&lt;8500000,ROUNDDOWN(B3529*0.9,0)-1100000,B3529-1950000)))))))),IF(B3529&lt;651000,0,IF(B3529&lt;1900000,B3529-650000,IF(B3529&lt;3600000,ROUNDDOWN(B3529/4,-3)*2.8-80000,IF(B3529&lt;6600000,ROUNDDOWN(B3529/4,-3)*3.2-440000,IF(B3529&lt;8500000,ROUNDDOWN(B3529*0.9,0)-1100000,B3529-1950000))))))</f>
        <v/>
      </c>
      <c r="K3529" s="16">
        <f>IF(J3529&gt;23500000,NA(),IF(C3529=2026,IF(J3529&lt;=4890000,1040000,IF(J3529&lt;=6550000,670000,620000)),IF(J3529&lt;=1320000,950000,IF(J3529&lt;=3360000,880000,IF(J3529&lt;=4890000,680000,IF(J3529&lt;=6550000,630000,580000))))))</f>
        <v/>
      </c>
      <c r="L3529" s="16">
        <f>IF(D3529=1,IF(J3529&lt;=9000000,380000,IF(J3529&lt;=9500000,260000,IF(J3529&lt;=10000000,130000,0))),0)</f>
        <v/>
      </c>
      <c r="M3529" s="16">
        <f>IF(D3529=1,IF(J3529&lt;=9000000,330000,IF(J3529&lt;=9500000,220000,IF(J3529&lt;=10000000,110000,0))),0)</f>
        <v/>
      </c>
      <c r="N3529" s="16">
        <f>IF(D3529=1,IF(J3529&lt;=9000000,50000,IF(J3529&lt;=9500000,40000,IF(J3529&lt;=10000000,20000,0))),0)</f>
        <v/>
      </c>
      <c r="O3529" s="16">
        <f>MAX(0,ROUNDDOWN(J3529-G3529-K3529-L3529-E3529*380000-F3529*630000-H3529,-3))</f>
        <v/>
      </c>
      <c r="P3529" s="16">
        <f>MAX(0,ROUNDDOWN(J3529-G3529-430000-M3529-E3529*330000-F3529*450000-I3529,-3))</f>
        <v/>
      </c>
      <c r="Q3529" s="16">
        <f>50000+N3529+E3529*50000+F3529*180000</f>
        <v/>
      </c>
      <c r="R3529" s="16">
        <f>IF(P3529&lt;=2000000,MIN(Q3529,P3529),MAX(Q3529-(P3529-2000000),50000))*0.05</f>
        <v/>
      </c>
      <c r="S3529" s="16">
        <f>MAX(0,P3529*0.1-R3529)</f>
        <v/>
      </c>
      <c r="T3529" s="16">
        <f>Q3529+MAX(0,K3529-480000)</f>
        <v/>
      </c>
      <c r="U3529" s="16">
        <f>P3529-T3529</f>
        <v/>
      </c>
      <c r="V3529" s="17">
        <f>IF(U3529&lt;0,0,LOOKUP(U3529,{0,1950001,3300001,6950001,9000001,18000001,40000001},{0.05,0.1,0.2,0.23,0.33,0.4,0.45}))</f>
        <v/>
      </c>
      <c r="W3529" s="18">
        <f>IF(U3529&lt;0,0.9,0.9-V3529*1.021)</f>
        <v/>
      </c>
      <c r="X3529" s="16">
        <f>ROUNDDOWN(S3529*0.2/W3529+2000,0)</f>
        <v/>
      </c>
      <c r="Y3529" s="17">
        <f>IF(O3529&lt;=0,0,LOOKUP(O3529,{0,1950001,3300001,6950001,9000001,18000001,40000001},{0.05,0.1,0.2,0.23,0.33,0.4,0.45}))</f>
        <v/>
      </c>
    </row>
    <row r="3530">
      <c r="A3530" t="inlineStr">
        <is>
          <t>1万円刻み</t>
        </is>
      </c>
      <c r="B3530" s="16">
        <f>'3_1万円刻み'!$A$762</f>
        <v/>
      </c>
      <c r="C3530" t="n">
        <v>2026</v>
      </c>
      <c r="D3530" t="n">
        <v>0</v>
      </c>
      <c r="E3530" t="n">
        <v>0</v>
      </c>
      <c r="F3530" t="n">
        <v>0</v>
      </c>
      <c r="G3530" s="16">
        <f>ROUND(MIN(B3530/12,650000)*12*0.0915+MIN(B3530/12,1390000)*12*(0.0504+0)+B3530*0.005,0)</f>
        <v/>
      </c>
      <c r="H3530" t="n">
        <v>0</v>
      </c>
      <c r="I3530" t="n">
        <v>0</v>
      </c>
      <c r="J3530" s="16">
        <f>IF(C3530=2026,IF(B3530&lt;741000,0,IF(B3530&lt;2191000,B3530-740000,IF(B3530&lt;2193000,1451000,IF(B3530&lt;2196000,1453000,IF(B3530&lt;2200000,1456000,IF(B3530&lt;3600000,ROUNDDOWN(B3530/4,-3)*2.8-80000,IF(B3530&lt;6600000,ROUNDDOWN(B3530/4,-3)*3.2-440000,IF(B3530&lt;8500000,ROUNDDOWN(B3530*0.9,0)-1100000,B3530-1950000)))))))),IF(B3530&lt;651000,0,IF(B3530&lt;1900000,B3530-650000,IF(B3530&lt;3600000,ROUNDDOWN(B3530/4,-3)*2.8-80000,IF(B3530&lt;6600000,ROUNDDOWN(B3530/4,-3)*3.2-440000,IF(B3530&lt;8500000,ROUNDDOWN(B3530*0.9,0)-1100000,B3530-1950000))))))</f>
        <v/>
      </c>
      <c r="K3530" s="16">
        <f>IF(J3530&gt;23500000,NA(),IF(C3530=2026,IF(J3530&lt;=4890000,1040000,IF(J3530&lt;=6550000,670000,620000)),IF(J3530&lt;=1320000,950000,IF(J3530&lt;=3360000,880000,IF(J3530&lt;=4890000,680000,IF(J3530&lt;=6550000,630000,580000))))))</f>
        <v/>
      </c>
      <c r="L3530" s="16">
        <f>IF(D3530=1,IF(J3530&lt;=9000000,380000,IF(J3530&lt;=9500000,260000,IF(J3530&lt;=10000000,130000,0))),0)</f>
        <v/>
      </c>
      <c r="M3530" s="16">
        <f>IF(D3530=1,IF(J3530&lt;=9000000,330000,IF(J3530&lt;=9500000,220000,IF(J3530&lt;=10000000,110000,0))),0)</f>
        <v/>
      </c>
      <c r="N3530" s="16">
        <f>IF(D3530=1,IF(J3530&lt;=9000000,50000,IF(J3530&lt;=9500000,40000,IF(J3530&lt;=10000000,20000,0))),0)</f>
        <v/>
      </c>
      <c r="O3530" s="16">
        <f>MAX(0,ROUNDDOWN(J3530-G3530-K3530-L3530-E3530*380000-F3530*630000-H3530,-3))</f>
        <v/>
      </c>
      <c r="P3530" s="16">
        <f>MAX(0,ROUNDDOWN(J3530-G3530-430000-M3530-E3530*330000-F3530*450000-I3530,-3))</f>
        <v/>
      </c>
      <c r="Q3530" s="16">
        <f>50000+N3530+E3530*50000+F3530*180000</f>
        <v/>
      </c>
      <c r="R3530" s="16">
        <f>IF(P3530&lt;=2000000,MIN(Q3530,P3530),MAX(Q3530-(P3530-2000000),50000))*0.05</f>
        <v/>
      </c>
      <c r="S3530" s="16">
        <f>MAX(0,P3530*0.1-R3530)</f>
        <v/>
      </c>
      <c r="T3530" s="16">
        <f>Q3530+MAX(0,K3530-480000)</f>
        <v/>
      </c>
      <c r="U3530" s="16">
        <f>P3530-T3530</f>
        <v/>
      </c>
      <c r="V3530" s="17">
        <f>IF(U3530&lt;0,0,LOOKUP(U3530,{0,1950001,3300001,6950001,9000001,18000001,40000001},{0.05,0.1,0.2,0.23,0.33,0.4,0.45}))</f>
        <v/>
      </c>
      <c r="W3530" s="18">
        <f>IF(U3530&lt;0,0.9,0.9-V3530*1.021)</f>
        <v/>
      </c>
      <c r="X3530" s="16">
        <f>ROUNDDOWN(S3530*0.2/W3530+2000,0)</f>
        <v/>
      </c>
      <c r="Y3530" s="17">
        <f>IF(O3530&lt;=0,0,LOOKUP(O3530,{0,1950001,3300001,6950001,9000001,18000001,40000001},{0.05,0.1,0.2,0.23,0.33,0.4,0.45}))</f>
        <v/>
      </c>
    </row>
    <row r="3531">
      <c r="A3531" t="inlineStr">
        <is>
          <t>1万円刻み</t>
        </is>
      </c>
      <c r="B3531" s="16">
        <f>'3_1万円刻み'!$A$762</f>
        <v/>
      </c>
      <c r="C3531" t="n">
        <v>2025</v>
      </c>
      <c r="D3531" t="n">
        <v>1</v>
      </c>
      <c r="E3531" t="n">
        <v>0</v>
      </c>
      <c r="F3531" t="n">
        <v>0</v>
      </c>
      <c r="G3531" s="16">
        <f>ROUND(MIN(B3531/12,650000)*12*0.0915+MIN(B3531/12,1390000)*12*(0.0504+0)+B3531*0.005,0)</f>
        <v/>
      </c>
      <c r="H3531" t="n">
        <v>0</v>
      </c>
      <c r="I3531" t="n">
        <v>0</v>
      </c>
      <c r="J3531" s="16">
        <f>IF(C3531=2026,IF(B3531&lt;741000,0,IF(B3531&lt;2191000,B3531-740000,IF(B3531&lt;2193000,1451000,IF(B3531&lt;2196000,1453000,IF(B3531&lt;2200000,1456000,IF(B3531&lt;3600000,ROUNDDOWN(B3531/4,-3)*2.8-80000,IF(B3531&lt;6600000,ROUNDDOWN(B3531/4,-3)*3.2-440000,IF(B3531&lt;8500000,ROUNDDOWN(B3531*0.9,0)-1100000,B3531-1950000)))))))),IF(B3531&lt;651000,0,IF(B3531&lt;1900000,B3531-650000,IF(B3531&lt;3600000,ROUNDDOWN(B3531/4,-3)*2.8-80000,IF(B3531&lt;6600000,ROUNDDOWN(B3531/4,-3)*3.2-440000,IF(B3531&lt;8500000,ROUNDDOWN(B3531*0.9,0)-1100000,B3531-1950000))))))</f>
        <v/>
      </c>
      <c r="K3531" s="16">
        <f>IF(J3531&gt;23500000,NA(),IF(C3531=2026,IF(J3531&lt;=4890000,1040000,IF(J3531&lt;=6550000,670000,620000)),IF(J3531&lt;=1320000,950000,IF(J3531&lt;=3360000,880000,IF(J3531&lt;=4890000,680000,IF(J3531&lt;=6550000,630000,580000))))))</f>
        <v/>
      </c>
      <c r="L3531" s="16">
        <f>IF(D3531=1,IF(J3531&lt;=9000000,380000,IF(J3531&lt;=9500000,260000,IF(J3531&lt;=10000000,130000,0))),0)</f>
        <v/>
      </c>
      <c r="M3531" s="16">
        <f>IF(D3531=1,IF(J3531&lt;=9000000,330000,IF(J3531&lt;=9500000,220000,IF(J3531&lt;=10000000,110000,0))),0)</f>
        <v/>
      </c>
      <c r="N3531" s="16">
        <f>IF(D3531=1,IF(J3531&lt;=9000000,50000,IF(J3531&lt;=9500000,40000,IF(J3531&lt;=10000000,20000,0))),0)</f>
        <v/>
      </c>
      <c r="O3531" s="16">
        <f>MAX(0,ROUNDDOWN(J3531-G3531-K3531-L3531-E3531*380000-F3531*630000-H3531,-3))</f>
        <v/>
      </c>
      <c r="P3531" s="16">
        <f>MAX(0,ROUNDDOWN(J3531-G3531-430000-M3531-E3531*330000-F3531*450000-I3531,-3))</f>
        <v/>
      </c>
      <c r="Q3531" s="16">
        <f>50000+N3531+E3531*50000+F3531*180000</f>
        <v/>
      </c>
      <c r="R3531" s="16">
        <f>IF(P3531&lt;=2000000,MIN(Q3531,P3531),MAX(Q3531-(P3531-2000000),50000))*0.05</f>
        <v/>
      </c>
      <c r="S3531" s="16">
        <f>MAX(0,P3531*0.1-R3531)</f>
        <v/>
      </c>
      <c r="T3531" s="16">
        <f>Q3531+MAX(0,K3531-480000)</f>
        <v/>
      </c>
      <c r="U3531" s="16">
        <f>P3531-T3531</f>
        <v/>
      </c>
      <c r="V3531" s="17">
        <f>IF(U3531&lt;0,0,LOOKUP(U3531,{0,1950001,3300001,6950001,9000001,18000001,40000001},{0.05,0.1,0.2,0.23,0.33,0.4,0.45}))</f>
        <v/>
      </c>
      <c r="W3531" s="18">
        <f>IF(U3531&lt;0,0.9,0.9-V3531*1.021)</f>
        <v/>
      </c>
      <c r="X3531" s="16">
        <f>ROUNDDOWN(S3531*0.2/W3531+2000,0)</f>
        <v/>
      </c>
      <c r="Y3531" s="17">
        <f>IF(O3531&lt;=0,0,LOOKUP(O3531,{0,1950001,3300001,6950001,9000001,18000001,40000001},{0.05,0.1,0.2,0.23,0.33,0.4,0.45}))</f>
        <v/>
      </c>
    </row>
    <row r="3532">
      <c r="A3532" t="inlineStr">
        <is>
          <t>1万円刻み</t>
        </is>
      </c>
      <c r="B3532" s="16">
        <f>'3_1万円刻み'!$A$762</f>
        <v/>
      </c>
      <c r="C3532" t="n">
        <v>2026</v>
      </c>
      <c r="D3532" t="n">
        <v>1</v>
      </c>
      <c r="E3532" t="n">
        <v>0</v>
      </c>
      <c r="F3532" t="n">
        <v>0</v>
      </c>
      <c r="G3532" s="16">
        <f>ROUND(MIN(B3532/12,650000)*12*0.0915+MIN(B3532/12,1390000)*12*(0.0504+0)+B3532*0.005,0)</f>
        <v/>
      </c>
      <c r="H3532" t="n">
        <v>0</v>
      </c>
      <c r="I3532" t="n">
        <v>0</v>
      </c>
      <c r="J3532" s="16">
        <f>IF(C3532=2026,IF(B3532&lt;741000,0,IF(B3532&lt;2191000,B3532-740000,IF(B3532&lt;2193000,1451000,IF(B3532&lt;2196000,1453000,IF(B3532&lt;2200000,1456000,IF(B3532&lt;3600000,ROUNDDOWN(B3532/4,-3)*2.8-80000,IF(B3532&lt;6600000,ROUNDDOWN(B3532/4,-3)*3.2-440000,IF(B3532&lt;8500000,ROUNDDOWN(B3532*0.9,0)-1100000,B3532-1950000)))))))),IF(B3532&lt;651000,0,IF(B3532&lt;1900000,B3532-650000,IF(B3532&lt;3600000,ROUNDDOWN(B3532/4,-3)*2.8-80000,IF(B3532&lt;6600000,ROUNDDOWN(B3532/4,-3)*3.2-440000,IF(B3532&lt;8500000,ROUNDDOWN(B3532*0.9,0)-1100000,B3532-1950000))))))</f>
        <v/>
      </c>
      <c r="K3532" s="16">
        <f>IF(J3532&gt;23500000,NA(),IF(C3532=2026,IF(J3532&lt;=4890000,1040000,IF(J3532&lt;=6550000,670000,620000)),IF(J3532&lt;=1320000,950000,IF(J3532&lt;=3360000,880000,IF(J3532&lt;=4890000,680000,IF(J3532&lt;=6550000,630000,580000))))))</f>
        <v/>
      </c>
      <c r="L3532" s="16">
        <f>IF(D3532=1,IF(J3532&lt;=9000000,380000,IF(J3532&lt;=9500000,260000,IF(J3532&lt;=10000000,130000,0))),0)</f>
        <v/>
      </c>
      <c r="M3532" s="16">
        <f>IF(D3532=1,IF(J3532&lt;=9000000,330000,IF(J3532&lt;=9500000,220000,IF(J3532&lt;=10000000,110000,0))),0)</f>
        <v/>
      </c>
      <c r="N3532" s="16">
        <f>IF(D3532=1,IF(J3532&lt;=9000000,50000,IF(J3532&lt;=9500000,40000,IF(J3532&lt;=10000000,20000,0))),0)</f>
        <v/>
      </c>
      <c r="O3532" s="16">
        <f>MAX(0,ROUNDDOWN(J3532-G3532-K3532-L3532-E3532*380000-F3532*630000-H3532,-3))</f>
        <v/>
      </c>
      <c r="P3532" s="16">
        <f>MAX(0,ROUNDDOWN(J3532-G3532-430000-M3532-E3532*330000-F3532*450000-I3532,-3))</f>
        <v/>
      </c>
      <c r="Q3532" s="16">
        <f>50000+N3532+E3532*50000+F3532*180000</f>
        <v/>
      </c>
      <c r="R3532" s="16">
        <f>IF(P3532&lt;=2000000,MIN(Q3532,P3532),MAX(Q3532-(P3532-2000000),50000))*0.05</f>
        <v/>
      </c>
      <c r="S3532" s="16">
        <f>MAX(0,P3532*0.1-R3532)</f>
        <v/>
      </c>
      <c r="T3532" s="16">
        <f>Q3532+MAX(0,K3532-480000)</f>
        <v/>
      </c>
      <c r="U3532" s="16">
        <f>P3532-T3532</f>
        <v/>
      </c>
      <c r="V3532" s="17">
        <f>IF(U3532&lt;0,0,LOOKUP(U3532,{0,1950001,3300001,6950001,9000001,18000001,40000001},{0.05,0.1,0.2,0.23,0.33,0.4,0.45}))</f>
        <v/>
      </c>
      <c r="W3532" s="18">
        <f>IF(U3532&lt;0,0.9,0.9-V3532*1.021)</f>
        <v/>
      </c>
      <c r="X3532" s="16">
        <f>ROUNDDOWN(S3532*0.2/W3532+2000,0)</f>
        <v/>
      </c>
      <c r="Y3532" s="17">
        <f>IF(O3532&lt;=0,0,LOOKUP(O3532,{0,1950001,3300001,6950001,9000001,18000001,40000001},{0.05,0.1,0.2,0.23,0.33,0.4,0.45}))</f>
        <v/>
      </c>
    </row>
    <row r="3533">
      <c r="A3533" t="inlineStr">
        <is>
          <t>1万円刻み</t>
        </is>
      </c>
      <c r="B3533" s="16">
        <f>'3_1万円刻み'!$A$763</f>
        <v/>
      </c>
      <c r="C3533" t="n">
        <v>2025</v>
      </c>
      <c r="D3533" t="n">
        <v>0</v>
      </c>
      <c r="E3533" t="n">
        <v>0</v>
      </c>
      <c r="F3533" t="n">
        <v>0</v>
      </c>
      <c r="G3533" s="16">
        <f>ROUND(MIN(B3533/12,650000)*12*0.0915+MIN(B3533/12,1390000)*12*(0.0504+0)+B3533*0.005,0)</f>
        <v/>
      </c>
      <c r="H3533" t="n">
        <v>0</v>
      </c>
      <c r="I3533" t="n">
        <v>0</v>
      </c>
      <c r="J3533" s="16">
        <f>IF(C3533=2026,IF(B3533&lt;741000,0,IF(B3533&lt;2191000,B3533-740000,IF(B3533&lt;2193000,1451000,IF(B3533&lt;2196000,1453000,IF(B3533&lt;2200000,1456000,IF(B3533&lt;3600000,ROUNDDOWN(B3533/4,-3)*2.8-80000,IF(B3533&lt;6600000,ROUNDDOWN(B3533/4,-3)*3.2-440000,IF(B3533&lt;8500000,ROUNDDOWN(B3533*0.9,0)-1100000,B3533-1950000)))))))),IF(B3533&lt;651000,0,IF(B3533&lt;1900000,B3533-650000,IF(B3533&lt;3600000,ROUNDDOWN(B3533/4,-3)*2.8-80000,IF(B3533&lt;6600000,ROUNDDOWN(B3533/4,-3)*3.2-440000,IF(B3533&lt;8500000,ROUNDDOWN(B3533*0.9,0)-1100000,B3533-1950000))))))</f>
        <v/>
      </c>
      <c r="K3533" s="16">
        <f>IF(J3533&gt;23500000,NA(),IF(C3533=2026,IF(J3533&lt;=4890000,1040000,IF(J3533&lt;=6550000,670000,620000)),IF(J3533&lt;=1320000,950000,IF(J3533&lt;=3360000,880000,IF(J3533&lt;=4890000,680000,IF(J3533&lt;=6550000,630000,580000))))))</f>
        <v/>
      </c>
      <c r="L3533" s="16">
        <f>IF(D3533=1,IF(J3533&lt;=9000000,380000,IF(J3533&lt;=9500000,260000,IF(J3533&lt;=10000000,130000,0))),0)</f>
        <v/>
      </c>
      <c r="M3533" s="16">
        <f>IF(D3533=1,IF(J3533&lt;=9000000,330000,IF(J3533&lt;=9500000,220000,IF(J3533&lt;=10000000,110000,0))),0)</f>
        <v/>
      </c>
      <c r="N3533" s="16">
        <f>IF(D3533=1,IF(J3533&lt;=9000000,50000,IF(J3533&lt;=9500000,40000,IF(J3533&lt;=10000000,20000,0))),0)</f>
        <v/>
      </c>
      <c r="O3533" s="16">
        <f>MAX(0,ROUNDDOWN(J3533-G3533-K3533-L3533-E3533*380000-F3533*630000-H3533,-3))</f>
        <v/>
      </c>
      <c r="P3533" s="16">
        <f>MAX(0,ROUNDDOWN(J3533-G3533-430000-M3533-E3533*330000-F3533*450000-I3533,-3))</f>
        <v/>
      </c>
      <c r="Q3533" s="16">
        <f>50000+N3533+E3533*50000+F3533*180000</f>
        <v/>
      </c>
      <c r="R3533" s="16">
        <f>IF(P3533&lt;=2000000,MIN(Q3533,P3533),MAX(Q3533-(P3533-2000000),50000))*0.05</f>
        <v/>
      </c>
      <c r="S3533" s="16">
        <f>MAX(0,P3533*0.1-R3533)</f>
        <v/>
      </c>
      <c r="T3533" s="16">
        <f>Q3533+MAX(0,K3533-480000)</f>
        <v/>
      </c>
      <c r="U3533" s="16">
        <f>P3533-T3533</f>
        <v/>
      </c>
      <c r="V3533" s="17">
        <f>IF(U3533&lt;0,0,LOOKUP(U3533,{0,1950001,3300001,6950001,9000001,18000001,40000001},{0.05,0.1,0.2,0.23,0.33,0.4,0.45}))</f>
        <v/>
      </c>
      <c r="W3533" s="18">
        <f>IF(U3533&lt;0,0.9,0.9-V3533*1.021)</f>
        <v/>
      </c>
      <c r="X3533" s="16">
        <f>ROUNDDOWN(S3533*0.2/W3533+2000,0)</f>
        <v/>
      </c>
      <c r="Y3533" s="17">
        <f>IF(O3533&lt;=0,0,LOOKUP(O3533,{0,1950001,3300001,6950001,9000001,18000001,40000001},{0.05,0.1,0.2,0.23,0.33,0.4,0.45}))</f>
        <v/>
      </c>
    </row>
    <row r="3534">
      <c r="A3534" t="inlineStr">
        <is>
          <t>1万円刻み</t>
        </is>
      </c>
      <c r="B3534" s="16">
        <f>'3_1万円刻み'!$A$763</f>
        <v/>
      </c>
      <c r="C3534" t="n">
        <v>2026</v>
      </c>
      <c r="D3534" t="n">
        <v>0</v>
      </c>
      <c r="E3534" t="n">
        <v>0</v>
      </c>
      <c r="F3534" t="n">
        <v>0</v>
      </c>
      <c r="G3534" s="16">
        <f>ROUND(MIN(B3534/12,650000)*12*0.0915+MIN(B3534/12,1390000)*12*(0.0504+0)+B3534*0.005,0)</f>
        <v/>
      </c>
      <c r="H3534" t="n">
        <v>0</v>
      </c>
      <c r="I3534" t="n">
        <v>0</v>
      </c>
      <c r="J3534" s="16">
        <f>IF(C3534=2026,IF(B3534&lt;741000,0,IF(B3534&lt;2191000,B3534-740000,IF(B3534&lt;2193000,1451000,IF(B3534&lt;2196000,1453000,IF(B3534&lt;2200000,1456000,IF(B3534&lt;3600000,ROUNDDOWN(B3534/4,-3)*2.8-80000,IF(B3534&lt;6600000,ROUNDDOWN(B3534/4,-3)*3.2-440000,IF(B3534&lt;8500000,ROUNDDOWN(B3534*0.9,0)-1100000,B3534-1950000)))))))),IF(B3534&lt;651000,0,IF(B3534&lt;1900000,B3534-650000,IF(B3534&lt;3600000,ROUNDDOWN(B3534/4,-3)*2.8-80000,IF(B3534&lt;6600000,ROUNDDOWN(B3534/4,-3)*3.2-440000,IF(B3534&lt;8500000,ROUNDDOWN(B3534*0.9,0)-1100000,B3534-1950000))))))</f>
        <v/>
      </c>
      <c r="K3534" s="16">
        <f>IF(J3534&gt;23500000,NA(),IF(C3534=2026,IF(J3534&lt;=4890000,1040000,IF(J3534&lt;=6550000,670000,620000)),IF(J3534&lt;=1320000,950000,IF(J3534&lt;=3360000,880000,IF(J3534&lt;=4890000,680000,IF(J3534&lt;=6550000,630000,580000))))))</f>
        <v/>
      </c>
      <c r="L3534" s="16">
        <f>IF(D3534=1,IF(J3534&lt;=9000000,380000,IF(J3534&lt;=9500000,260000,IF(J3534&lt;=10000000,130000,0))),0)</f>
        <v/>
      </c>
      <c r="M3534" s="16">
        <f>IF(D3534=1,IF(J3534&lt;=9000000,330000,IF(J3534&lt;=9500000,220000,IF(J3534&lt;=10000000,110000,0))),0)</f>
        <v/>
      </c>
      <c r="N3534" s="16">
        <f>IF(D3534=1,IF(J3534&lt;=9000000,50000,IF(J3534&lt;=9500000,40000,IF(J3534&lt;=10000000,20000,0))),0)</f>
        <v/>
      </c>
      <c r="O3534" s="16">
        <f>MAX(0,ROUNDDOWN(J3534-G3534-K3534-L3534-E3534*380000-F3534*630000-H3534,-3))</f>
        <v/>
      </c>
      <c r="P3534" s="16">
        <f>MAX(0,ROUNDDOWN(J3534-G3534-430000-M3534-E3534*330000-F3534*450000-I3534,-3))</f>
        <v/>
      </c>
      <c r="Q3534" s="16">
        <f>50000+N3534+E3534*50000+F3534*180000</f>
        <v/>
      </c>
      <c r="R3534" s="16">
        <f>IF(P3534&lt;=2000000,MIN(Q3534,P3534),MAX(Q3534-(P3534-2000000),50000))*0.05</f>
        <v/>
      </c>
      <c r="S3534" s="16">
        <f>MAX(0,P3534*0.1-R3534)</f>
        <v/>
      </c>
      <c r="T3534" s="16">
        <f>Q3534+MAX(0,K3534-480000)</f>
        <v/>
      </c>
      <c r="U3534" s="16">
        <f>P3534-T3534</f>
        <v/>
      </c>
      <c r="V3534" s="17">
        <f>IF(U3534&lt;0,0,LOOKUP(U3534,{0,1950001,3300001,6950001,9000001,18000001,40000001},{0.05,0.1,0.2,0.23,0.33,0.4,0.45}))</f>
        <v/>
      </c>
      <c r="W3534" s="18">
        <f>IF(U3534&lt;0,0.9,0.9-V3534*1.021)</f>
        <v/>
      </c>
      <c r="X3534" s="16">
        <f>ROUNDDOWN(S3534*0.2/W3534+2000,0)</f>
        <v/>
      </c>
      <c r="Y3534" s="17">
        <f>IF(O3534&lt;=0,0,LOOKUP(O3534,{0,1950001,3300001,6950001,9000001,18000001,40000001},{0.05,0.1,0.2,0.23,0.33,0.4,0.45}))</f>
        <v/>
      </c>
    </row>
    <row r="3535">
      <c r="A3535" t="inlineStr">
        <is>
          <t>1万円刻み</t>
        </is>
      </c>
      <c r="B3535" s="16">
        <f>'3_1万円刻み'!$A$763</f>
        <v/>
      </c>
      <c r="C3535" t="n">
        <v>2025</v>
      </c>
      <c r="D3535" t="n">
        <v>1</v>
      </c>
      <c r="E3535" t="n">
        <v>0</v>
      </c>
      <c r="F3535" t="n">
        <v>0</v>
      </c>
      <c r="G3535" s="16">
        <f>ROUND(MIN(B3535/12,650000)*12*0.0915+MIN(B3535/12,1390000)*12*(0.0504+0)+B3535*0.005,0)</f>
        <v/>
      </c>
      <c r="H3535" t="n">
        <v>0</v>
      </c>
      <c r="I3535" t="n">
        <v>0</v>
      </c>
      <c r="J3535" s="16">
        <f>IF(C3535=2026,IF(B3535&lt;741000,0,IF(B3535&lt;2191000,B3535-740000,IF(B3535&lt;2193000,1451000,IF(B3535&lt;2196000,1453000,IF(B3535&lt;2200000,1456000,IF(B3535&lt;3600000,ROUNDDOWN(B3535/4,-3)*2.8-80000,IF(B3535&lt;6600000,ROUNDDOWN(B3535/4,-3)*3.2-440000,IF(B3535&lt;8500000,ROUNDDOWN(B3535*0.9,0)-1100000,B3535-1950000)))))))),IF(B3535&lt;651000,0,IF(B3535&lt;1900000,B3535-650000,IF(B3535&lt;3600000,ROUNDDOWN(B3535/4,-3)*2.8-80000,IF(B3535&lt;6600000,ROUNDDOWN(B3535/4,-3)*3.2-440000,IF(B3535&lt;8500000,ROUNDDOWN(B3535*0.9,0)-1100000,B3535-1950000))))))</f>
        <v/>
      </c>
      <c r="K3535" s="16">
        <f>IF(J3535&gt;23500000,NA(),IF(C3535=2026,IF(J3535&lt;=4890000,1040000,IF(J3535&lt;=6550000,670000,620000)),IF(J3535&lt;=1320000,950000,IF(J3535&lt;=3360000,880000,IF(J3535&lt;=4890000,680000,IF(J3535&lt;=6550000,630000,580000))))))</f>
        <v/>
      </c>
      <c r="L3535" s="16">
        <f>IF(D3535=1,IF(J3535&lt;=9000000,380000,IF(J3535&lt;=9500000,260000,IF(J3535&lt;=10000000,130000,0))),0)</f>
        <v/>
      </c>
      <c r="M3535" s="16">
        <f>IF(D3535=1,IF(J3535&lt;=9000000,330000,IF(J3535&lt;=9500000,220000,IF(J3535&lt;=10000000,110000,0))),0)</f>
        <v/>
      </c>
      <c r="N3535" s="16">
        <f>IF(D3535=1,IF(J3535&lt;=9000000,50000,IF(J3535&lt;=9500000,40000,IF(J3535&lt;=10000000,20000,0))),0)</f>
        <v/>
      </c>
      <c r="O3535" s="16">
        <f>MAX(0,ROUNDDOWN(J3535-G3535-K3535-L3535-E3535*380000-F3535*630000-H3535,-3))</f>
        <v/>
      </c>
      <c r="P3535" s="16">
        <f>MAX(0,ROUNDDOWN(J3535-G3535-430000-M3535-E3535*330000-F3535*450000-I3535,-3))</f>
        <v/>
      </c>
      <c r="Q3535" s="16">
        <f>50000+N3535+E3535*50000+F3535*180000</f>
        <v/>
      </c>
      <c r="R3535" s="16">
        <f>IF(P3535&lt;=2000000,MIN(Q3535,P3535),MAX(Q3535-(P3535-2000000),50000))*0.05</f>
        <v/>
      </c>
      <c r="S3535" s="16">
        <f>MAX(0,P3535*0.1-R3535)</f>
        <v/>
      </c>
      <c r="T3535" s="16">
        <f>Q3535+MAX(0,K3535-480000)</f>
        <v/>
      </c>
      <c r="U3535" s="16">
        <f>P3535-T3535</f>
        <v/>
      </c>
      <c r="V3535" s="17">
        <f>IF(U3535&lt;0,0,LOOKUP(U3535,{0,1950001,3300001,6950001,9000001,18000001,40000001},{0.05,0.1,0.2,0.23,0.33,0.4,0.45}))</f>
        <v/>
      </c>
      <c r="W3535" s="18">
        <f>IF(U3535&lt;0,0.9,0.9-V3535*1.021)</f>
        <v/>
      </c>
      <c r="X3535" s="16">
        <f>ROUNDDOWN(S3535*0.2/W3535+2000,0)</f>
        <v/>
      </c>
      <c r="Y3535" s="17">
        <f>IF(O3535&lt;=0,0,LOOKUP(O3535,{0,1950001,3300001,6950001,9000001,18000001,40000001},{0.05,0.1,0.2,0.23,0.33,0.4,0.45}))</f>
        <v/>
      </c>
    </row>
    <row r="3536">
      <c r="A3536" t="inlineStr">
        <is>
          <t>1万円刻み</t>
        </is>
      </c>
      <c r="B3536" s="16">
        <f>'3_1万円刻み'!$A$763</f>
        <v/>
      </c>
      <c r="C3536" t="n">
        <v>2026</v>
      </c>
      <c r="D3536" t="n">
        <v>1</v>
      </c>
      <c r="E3536" t="n">
        <v>0</v>
      </c>
      <c r="F3536" t="n">
        <v>0</v>
      </c>
      <c r="G3536" s="16">
        <f>ROUND(MIN(B3536/12,650000)*12*0.0915+MIN(B3536/12,1390000)*12*(0.0504+0)+B3536*0.005,0)</f>
        <v/>
      </c>
      <c r="H3536" t="n">
        <v>0</v>
      </c>
      <c r="I3536" t="n">
        <v>0</v>
      </c>
      <c r="J3536" s="16">
        <f>IF(C3536=2026,IF(B3536&lt;741000,0,IF(B3536&lt;2191000,B3536-740000,IF(B3536&lt;2193000,1451000,IF(B3536&lt;2196000,1453000,IF(B3536&lt;2200000,1456000,IF(B3536&lt;3600000,ROUNDDOWN(B3536/4,-3)*2.8-80000,IF(B3536&lt;6600000,ROUNDDOWN(B3536/4,-3)*3.2-440000,IF(B3536&lt;8500000,ROUNDDOWN(B3536*0.9,0)-1100000,B3536-1950000)))))))),IF(B3536&lt;651000,0,IF(B3536&lt;1900000,B3536-650000,IF(B3536&lt;3600000,ROUNDDOWN(B3536/4,-3)*2.8-80000,IF(B3536&lt;6600000,ROUNDDOWN(B3536/4,-3)*3.2-440000,IF(B3536&lt;8500000,ROUNDDOWN(B3536*0.9,0)-1100000,B3536-1950000))))))</f>
        <v/>
      </c>
      <c r="K3536" s="16">
        <f>IF(J3536&gt;23500000,NA(),IF(C3536=2026,IF(J3536&lt;=4890000,1040000,IF(J3536&lt;=6550000,670000,620000)),IF(J3536&lt;=1320000,950000,IF(J3536&lt;=3360000,880000,IF(J3536&lt;=4890000,680000,IF(J3536&lt;=6550000,630000,580000))))))</f>
        <v/>
      </c>
      <c r="L3536" s="16">
        <f>IF(D3536=1,IF(J3536&lt;=9000000,380000,IF(J3536&lt;=9500000,260000,IF(J3536&lt;=10000000,130000,0))),0)</f>
        <v/>
      </c>
      <c r="M3536" s="16">
        <f>IF(D3536=1,IF(J3536&lt;=9000000,330000,IF(J3536&lt;=9500000,220000,IF(J3536&lt;=10000000,110000,0))),0)</f>
        <v/>
      </c>
      <c r="N3536" s="16">
        <f>IF(D3536=1,IF(J3536&lt;=9000000,50000,IF(J3536&lt;=9500000,40000,IF(J3536&lt;=10000000,20000,0))),0)</f>
        <v/>
      </c>
      <c r="O3536" s="16">
        <f>MAX(0,ROUNDDOWN(J3536-G3536-K3536-L3536-E3536*380000-F3536*630000-H3536,-3))</f>
        <v/>
      </c>
      <c r="P3536" s="16">
        <f>MAX(0,ROUNDDOWN(J3536-G3536-430000-M3536-E3536*330000-F3536*450000-I3536,-3))</f>
        <v/>
      </c>
      <c r="Q3536" s="16">
        <f>50000+N3536+E3536*50000+F3536*180000</f>
        <v/>
      </c>
      <c r="R3536" s="16">
        <f>IF(P3536&lt;=2000000,MIN(Q3536,P3536),MAX(Q3536-(P3536-2000000),50000))*0.05</f>
        <v/>
      </c>
      <c r="S3536" s="16">
        <f>MAX(0,P3536*0.1-R3536)</f>
        <v/>
      </c>
      <c r="T3536" s="16">
        <f>Q3536+MAX(0,K3536-480000)</f>
        <v/>
      </c>
      <c r="U3536" s="16">
        <f>P3536-T3536</f>
        <v/>
      </c>
      <c r="V3536" s="17">
        <f>IF(U3536&lt;0,0,LOOKUP(U3536,{0,1950001,3300001,6950001,9000001,18000001,40000001},{0.05,0.1,0.2,0.23,0.33,0.4,0.45}))</f>
        <v/>
      </c>
      <c r="W3536" s="18">
        <f>IF(U3536&lt;0,0.9,0.9-V3536*1.021)</f>
        <v/>
      </c>
      <c r="X3536" s="16">
        <f>ROUNDDOWN(S3536*0.2/W3536+2000,0)</f>
        <v/>
      </c>
      <c r="Y3536" s="17">
        <f>IF(O3536&lt;=0,0,LOOKUP(O3536,{0,1950001,3300001,6950001,9000001,18000001,40000001},{0.05,0.1,0.2,0.23,0.33,0.4,0.45}))</f>
        <v/>
      </c>
    </row>
    <row r="3537">
      <c r="A3537" t="inlineStr">
        <is>
          <t>1万円刻み</t>
        </is>
      </c>
      <c r="B3537" s="16">
        <f>'3_1万円刻み'!$A$764</f>
        <v/>
      </c>
      <c r="C3537" t="n">
        <v>2025</v>
      </c>
      <c r="D3537" t="n">
        <v>0</v>
      </c>
      <c r="E3537" t="n">
        <v>0</v>
      </c>
      <c r="F3537" t="n">
        <v>0</v>
      </c>
      <c r="G3537" s="16">
        <f>ROUND(MIN(B3537/12,650000)*12*0.0915+MIN(B3537/12,1390000)*12*(0.0504+0)+B3537*0.005,0)</f>
        <v/>
      </c>
      <c r="H3537" t="n">
        <v>0</v>
      </c>
      <c r="I3537" t="n">
        <v>0</v>
      </c>
      <c r="J3537" s="16">
        <f>IF(C3537=2026,IF(B3537&lt;741000,0,IF(B3537&lt;2191000,B3537-740000,IF(B3537&lt;2193000,1451000,IF(B3537&lt;2196000,1453000,IF(B3537&lt;2200000,1456000,IF(B3537&lt;3600000,ROUNDDOWN(B3537/4,-3)*2.8-80000,IF(B3537&lt;6600000,ROUNDDOWN(B3537/4,-3)*3.2-440000,IF(B3537&lt;8500000,ROUNDDOWN(B3537*0.9,0)-1100000,B3537-1950000)))))))),IF(B3537&lt;651000,0,IF(B3537&lt;1900000,B3537-650000,IF(B3537&lt;3600000,ROUNDDOWN(B3537/4,-3)*2.8-80000,IF(B3537&lt;6600000,ROUNDDOWN(B3537/4,-3)*3.2-440000,IF(B3537&lt;8500000,ROUNDDOWN(B3537*0.9,0)-1100000,B3537-1950000))))))</f>
        <v/>
      </c>
      <c r="K3537" s="16">
        <f>IF(J3537&gt;23500000,NA(),IF(C3537=2026,IF(J3537&lt;=4890000,1040000,IF(J3537&lt;=6550000,670000,620000)),IF(J3537&lt;=1320000,950000,IF(J3537&lt;=3360000,880000,IF(J3537&lt;=4890000,680000,IF(J3537&lt;=6550000,630000,580000))))))</f>
        <v/>
      </c>
      <c r="L3537" s="16">
        <f>IF(D3537=1,IF(J3537&lt;=9000000,380000,IF(J3537&lt;=9500000,260000,IF(J3537&lt;=10000000,130000,0))),0)</f>
        <v/>
      </c>
      <c r="M3537" s="16">
        <f>IF(D3537=1,IF(J3537&lt;=9000000,330000,IF(J3537&lt;=9500000,220000,IF(J3537&lt;=10000000,110000,0))),0)</f>
        <v/>
      </c>
      <c r="N3537" s="16">
        <f>IF(D3537=1,IF(J3537&lt;=9000000,50000,IF(J3537&lt;=9500000,40000,IF(J3537&lt;=10000000,20000,0))),0)</f>
        <v/>
      </c>
      <c r="O3537" s="16">
        <f>MAX(0,ROUNDDOWN(J3537-G3537-K3537-L3537-E3537*380000-F3537*630000-H3537,-3))</f>
        <v/>
      </c>
      <c r="P3537" s="16">
        <f>MAX(0,ROUNDDOWN(J3537-G3537-430000-M3537-E3537*330000-F3537*450000-I3537,-3))</f>
        <v/>
      </c>
      <c r="Q3537" s="16">
        <f>50000+N3537+E3537*50000+F3537*180000</f>
        <v/>
      </c>
      <c r="R3537" s="16">
        <f>IF(P3537&lt;=2000000,MIN(Q3537,P3537),MAX(Q3537-(P3537-2000000),50000))*0.05</f>
        <v/>
      </c>
      <c r="S3537" s="16">
        <f>MAX(0,P3537*0.1-R3537)</f>
        <v/>
      </c>
      <c r="T3537" s="16">
        <f>Q3537+MAX(0,K3537-480000)</f>
        <v/>
      </c>
      <c r="U3537" s="16">
        <f>P3537-T3537</f>
        <v/>
      </c>
      <c r="V3537" s="17">
        <f>IF(U3537&lt;0,0,LOOKUP(U3537,{0,1950001,3300001,6950001,9000001,18000001,40000001},{0.05,0.1,0.2,0.23,0.33,0.4,0.45}))</f>
        <v/>
      </c>
      <c r="W3537" s="18">
        <f>IF(U3537&lt;0,0.9,0.9-V3537*1.021)</f>
        <v/>
      </c>
      <c r="X3537" s="16">
        <f>ROUNDDOWN(S3537*0.2/W3537+2000,0)</f>
        <v/>
      </c>
      <c r="Y3537" s="17">
        <f>IF(O3537&lt;=0,0,LOOKUP(O3537,{0,1950001,3300001,6950001,9000001,18000001,40000001},{0.05,0.1,0.2,0.23,0.33,0.4,0.45}))</f>
        <v/>
      </c>
    </row>
    <row r="3538">
      <c r="A3538" t="inlineStr">
        <is>
          <t>1万円刻み</t>
        </is>
      </c>
      <c r="B3538" s="16">
        <f>'3_1万円刻み'!$A$764</f>
        <v/>
      </c>
      <c r="C3538" t="n">
        <v>2026</v>
      </c>
      <c r="D3538" t="n">
        <v>0</v>
      </c>
      <c r="E3538" t="n">
        <v>0</v>
      </c>
      <c r="F3538" t="n">
        <v>0</v>
      </c>
      <c r="G3538" s="16">
        <f>ROUND(MIN(B3538/12,650000)*12*0.0915+MIN(B3538/12,1390000)*12*(0.0504+0)+B3538*0.005,0)</f>
        <v/>
      </c>
      <c r="H3538" t="n">
        <v>0</v>
      </c>
      <c r="I3538" t="n">
        <v>0</v>
      </c>
      <c r="J3538" s="16">
        <f>IF(C3538=2026,IF(B3538&lt;741000,0,IF(B3538&lt;2191000,B3538-740000,IF(B3538&lt;2193000,1451000,IF(B3538&lt;2196000,1453000,IF(B3538&lt;2200000,1456000,IF(B3538&lt;3600000,ROUNDDOWN(B3538/4,-3)*2.8-80000,IF(B3538&lt;6600000,ROUNDDOWN(B3538/4,-3)*3.2-440000,IF(B3538&lt;8500000,ROUNDDOWN(B3538*0.9,0)-1100000,B3538-1950000)))))))),IF(B3538&lt;651000,0,IF(B3538&lt;1900000,B3538-650000,IF(B3538&lt;3600000,ROUNDDOWN(B3538/4,-3)*2.8-80000,IF(B3538&lt;6600000,ROUNDDOWN(B3538/4,-3)*3.2-440000,IF(B3538&lt;8500000,ROUNDDOWN(B3538*0.9,0)-1100000,B3538-1950000))))))</f>
        <v/>
      </c>
      <c r="K3538" s="16">
        <f>IF(J3538&gt;23500000,NA(),IF(C3538=2026,IF(J3538&lt;=4890000,1040000,IF(J3538&lt;=6550000,670000,620000)),IF(J3538&lt;=1320000,950000,IF(J3538&lt;=3360000,880000,IF(J3538&lt;=4890000,680000,IF(J3538&lt;=6550000,630000,580000))))))</f>
        <v/>
      </c>
      <c r="L3538" s="16">
        <f>IF(D3538=1,IF(J3538&lt;=9000000,380000,IF(J3538&lt;=9500000,260000,IF(J3538&lt;=10000000,130000,0))),0)</f>
        <v/>
      </c>
      <c r="M3538" s="16">
        <f>IF(D3538=1,IF(J3538&lt;=9000000,330000,IF(J3538&lt;=9500000,220000,IF(J3538&lt;=10000000,110000,0))),0)</f>
        <v/>
      </c>
      <c r="N3538" s="16">
        <f>IF(D3538=1,IF(J3538&lt;=9000000,50000,IF(J3538&lt;=9500000,40000,IF(J3538&lt;=10000000,20000,0))),0)</f>
        <v/>
      </c>
      <c r="O3538" s="16">
        <f>MAX(0,ROUNDDOWN(J3538-G3538-K3538-L3538-E3538*380000-F3538*630000-H3538,-3))</f>
        <v/>
      </c>
      <c r="P3538" s="16">
        <f>MAX(0,ROUNDDOWN(J3538-G3538-430000-M3538-E3538*330000-F3538*450000-I3538,-3))</f>
        <v/>
      </c>
      <c r="Q3538" s="16">
        <f>50000+N3538+E3538*50000+F3538*180000</f>
        <v/>
      </c>
      <c r="R3538" s="16">
        <f>IF(P3538&lt;=2000000,MIN(Q3538,P3538),MAX(Q3538-(P3538-2000000),50000))*0.05</f>
        <v/>
      </c>
      <c r="S3538" s="16">
        <f>MAX(0,P3538*0.1-R3538)</f>
        <v/>
      </c>
      <c r="T3538" s="16">
        <f>Q3538+MAX(0,K3538-480000)</f>
        <v/>
      </c>
      <c r="U3538" s="16">
        <f>P3538-T3538</f>
        <v/>
      </c>
      <c r="V3538" s="17">
        <f>IF(U3538&lt;0,0,LOOKUP(U3538,{0,1950001,3300001,6950001,9000001,18000001,40000001},{0.05,0.1,0.2,0.23,0.33,0.4,0.45}))</f>
        <v/>
      </c>
      <c r="W3538" s="18">
        <f>IF(U3538&lt;0,0.9,0.9-V3538*1.021)</f>
        <v/>
      </c>
      <c r="X3538" s="16">
        <f>ROUNDDOWN(S3538*0.2/W3538+2000,0)</f>
        <v/>
      </c>
      <c r="Y3538" s="17">
        <f>IF(O3538&lt;=0,0,LOOKUP(O3538,{0,1950001,3300001,6950001,9000001,18000001,40000001},{0.05,0.1,0.2,0.23,0.33,0.4,0.45}))</f>
        <v/>
      </c>
    </row>
    <row r="3539">
      <c r="A3539" t="inlineStr">
        <is>
          <t>1万円刻み</t>
        </is>
      </c>
      <c r="B3539" s="16">
        <f>'3_1万円刻み'!$A$764</f>
        <v/>
      </c>
      <c r="C3539" t="n">
        <v>2025</v>
      </c>
      <c r="D3539" t="n">
        <v>1</v>
      </c>
      <c r="E3539" t="n">
        <v>0</v>
      </c>
      <c r="F3539" t="n">
        <v>0</v>
      </c>
      <c r="G3539" s="16">
        <f>ROUND(MIN(B3539/12,650000)*12*0.0915+MIN(B3539/12,1390000)*12*(0.0504+0)+B3539*0.005,0)</f>
        <v/>
      </c>
      <c r="H3539" t="n">
        <v>0</v>
      </c>
      <c r="I3539" t="n">
        <v>0</v>
      </c>
      <c r="J3539" s="16">
        <f>IF(C3539=2026,IF(B3539&lt;741000,0,IF(B3539&lt;2191000,B3539-740000,IF(B3539&lt;2193000,1451000,IF(B3539&lt;2196000,1453000,IF(B3539&lt;2200000,1456000,IF(B3539&lt;3600000,ROUNDDOWN(B3539/4,-3)*2.8-80000,IF(B3539&lt;6600000,ROUNDDOWN(B3539/4,-3)*3.2-440000,IF(B3539&lt;8500000,ROUNDDOWN(B3539*0.9,0)-1100000,B3539-1950000)))))))),IF(B3539&lt;651000,0,IF(B3539&lt;1900000,B3539-650000,IF(B3539&lt;3600000,ROUNDDOWN(B3539/4,-3)*2.8-80000,IF(B3539&lt;6600000,ROUNDDOWN(B3539/4,-3)*3.2-440000,IF(B3539&lt;8500000,ROUNDDOWN(B3539*0.9,0)-1100000,B3539-1950000))))))</f>
        <v/>
      </c>
      <c r="K3539" s="16">
        <f>IF(J3539&gt;23500000,NA(),IF(C3539=2026,IF(J3539&lt;=4890000,1040000,IF(J3539&lt;=6550000,670000,620000)),IF(J3539&lt;=1320000,950000,IF(J3539&lt;=3360000,880000,IF(J3539&lt;=4890000,680000,IF(J3539&lt;=6550000,630000,580000))))))</f>
        <v/>
      </c>
      <c r="L3539" s="16">
        <f>IF(D3539=1,IF(J3539&lt;=9000000,380000,IF(J3539&lt;=9500000,260000,IF(J3539&lt;=10000000,130000,0))),0)</f>
        <v/>
      </c>
      <c r="M3539" s="16">
        <f>IF(D3539=1,IF(J3539&lt;=9000000,330000,IF(J3539&lt;=9500000,220000,IF(J3539&lt;=10000000,110000,0))),0)</f>
        <v/>
      </c>
      <c r="N3539" s="16">
        <f>IF(D3539=1,IF(J3539&lt;=9000000,50000,IF(J3539&lt;=9500000,40000,IF(J3539&lt;=10000000,20000,0))),0)</f>
        <v/>
      </c>
      <c r="O3539" s="16">
        <f>MAX(0,ROUNDDOWN(J3539-G3539-K3539-L3539-E3539*380000-F3539*630000-H3539,-3))</f>
        <v/>
      </c>
      <c r="P3539" s="16">
        <f>MAX(0,ROUNDDOWN(J3539-G3539-430000-M3539-E3539*330000-F3539*450000-I3539,-3))</f>
        <v/>
      </c>
      <c r="Q3539" s="16">
        <f>50000+N3539+E3539*50000+F3539*180000</f>
        <v/>
      </c>
      <c r="R3539" s="16">
        <f>IF(P3539&lt;=2000000,MIN(Q3539,P3539),MAX(Q3539-(P3539-2000000),50000))*0.05</f>
        <v/>
      </c>
      <c r="S3539" s="16">
        <f>MAX(0,P3539*0.1-R3539)</f>
        <v/>
      </c>
      <c r="T3539" s="16">
        <f>Q3539+MAX(0,K3539-480000)</f>
        <v/>
      </c>
      <c r="U3539" s="16">
        <f>P3539-T3539</f>
        <v/>
      </c>
      <c r="V3539" s="17">
        <f>IF(U3539&lt;0,0,LOOKUP(U3539,{0,1950001,3300001,6950001,9000001,18000001,40000001},{0.05,0.1,0.2,0.23,0.33,0.4,0.45}))</f>
        <v/>
      </c>
      <c r="W3539" s="18">
        <f>IF(U3539&lt;0,0.9,0.9-V3539*1.021)</f>
        <v/>
      </c>
      <c r="X3539" s="16">
        <f>ROUNDDOWN(S3539*0.2/W3539+2000,0)</f>
        <v/>
      </c>
      <c r="Y3539" s="17">
        <f>IF(O3539&lt;=0,0,LOOKUP(O3539,{0,1950001,3300001,6950001,9000001,18000001,40000001},{0.05,0.1,0.2,0.23,0.33,0.4,0.45}))</f>
        <v/>
      </c>
    </row>
    <row r="3540">
      <c r="A3540" t="inlineStr">
        <is>
          <t>1万円刻み</t>
        </is>
      </c>
      <c r="B3540" s="16">
        <f>'3_1万円刻み'!$A$764</f>
        <v/>
      </c>
      <c r="C3540" t="n">
        <v>2026</v>
      </c>
      <c r="D3540" t="n">
        <v>1</v>
      </c>
      <c r="E3540" t="n">
        <v>0</v>
      </c>
      <c r="F3540" t="n">
        <v>0</v>
      </c>
      <c r="G3540" s="16">
        <f>ROUND(MIN(B3540/12,650000)*12*0.0915+MIN(B3540/12,1390000)*12*(0.0504+0)+B3540*0.005,0)</f>
        <v/>
      </c>
      <c r="H3540" t="n">
        <v>0</v>
      </c>
      <c r="I3540" t="n">
        <v>0</v>
      </c>
      <c r="J3540" s="16">
        <f>IF(C3540=2026,IF(B3540&lt;741000,0,IF(B3540&lt;2191000,B3540-740000,IF(B3540&lt;2193000,1451000,IF(B3540&lt;2196000,1453000,IF(B3540&lt;2200000,1456000,IF(B3540&lt;3600000,ROUNDDOWN(B3540/4,-3)*2.8-80000,IF(B3540&lt;6600000,ROUNDDOWN(B3540/4,-3)*3.2-440000,IF(B3540&lt;8500000,ROUNDDOWN(B3540*0.9,0)-1100000,B3540-1950000)))))))),IF(B3540&lt;651000,0,IF(B3540&lt;1900000,B3540-650000,IF(B3540&lt;3600000,ROUNDDOWN(B3540/4,-3)*2.8-80000,IF(B3540&lt;6600000,ROUNDDOWN(B3540/4,-3)*3.2-440000,IF(B3540&lt;8500000,ROUNDDOWN(B3540*0.9,0)-1100000,B3540-1950000))))))</f>
        <v/>
      </c>
      <c r="K3540" s="16">
        <f>IF(J3540&gt;23500000,NA(),IF(C3540=2026,IF(J3540&lt;=4890000,1040000,IF(J3540&lt;=6550000,670000,620000)),IF(J3540&lt;=1320000,950000,IF(J3540&lt;=3360000,880000,IF(J3540&lt;=4890000,680000,IF(J3540&lt;=6550000,630000,580000))))))</f>
        <v/>
      </c>
      <c r="L3540" s="16">
        <f>IF(D3540=1,IF(J3540&lt;=9000000,380000,IF(J3540&lt;=9500000,260000,IF(J3540&lt;=10000000,130000,0))),0)</f>
        <v/>
      </c>
      <c r="M3540" s="16">
        <f>IF(D3540=1,IF(J3540&lt;=9000000,330000,IF(J3540&lt;=9500000,220000,IF(J3540&lt;=10000000,110000,0))),0)</f>
        <v/>
      </c>
      <c r="N3540" s="16">
        <f>IF(D3540=1,IF(J3540&lt;=9000000,50000,IF(J3540&lt;=9500000,40000,IF(J3540&lt;=10000000,20000,0))),0)</f>
        <v/>
      </c>
      <c r="O3540" s="16">
        <f>MAX(0,ROUNDDOWN(J3540-G3540-K3540-L3540-E3540*380000-F3540*630000-H3540,-3))</f>
        <v/>
      </c>
      <c r="P3540" s="16">
        <f>MAX(0,ROUNDDOWN(J3540-G3540-430000-M3540-E3540*330000-F3540*450000-I3540,-3))</f>
        <v/>
      </c>
      <c r="Q3540" s="16">
        <f>50000+N3540+E3540*50000+F3540*180000</f>
        <v/>
      </c>
      <c r="R3540" s="16">
        <f>IF(P3540&lt;=2000000,MIN(Q3540,P3540),MAX(Q3540-(P3540-2000000),50000))*0.05</f>
        <v/>
      </c>
      <c r="S3540" s="16">
        <f>MAX(0,P3540*0.1-R3540)</f>
        <v/>
      </c>
      <c r="T3540" s="16">
        <f>Q3540+MAX(0,K3540-480000)</f>
        <v/>
      </c>
      <c r="U3540" s="16">
        <f>P3540-T3540</f>
        <v/>
      </c>
      <c r="V3540" s="17">
        <f>IF(U3540&lt;0,0,LOOKUP(U3540,{0,1950001,3300001,6950001,9000001,18000001,40000001},{0.05,0.1,0.2,0.23,0.33,0.4,0.45}))</f>
        <v/>
      </c>
      <c r="W3540" s="18">
        <f>IF(U3540&lt;0,0.9,0.9-V3540*1.021)</f>
        <v/>
      </c>
      <c r="X3540" s="16">
        <f>ROUNDDOWN(S3540*0.2/W3540+2000,0)</f>
        <v/>
      </c>
      <c r="Y3540" s="17">
        <f>IF(O3540&lt;=0,0,LOOKUP(O3540,{0,1950001,3300001,6950001,9000001,18000001,40000001},{0.05,0.1,0.2,0.23,0.33,0.4,0.45}))</f>
        <v/>
      </c>
    </row>
    <row r="3541">
      <c r="A3541" t="inlineStr">
        <is>
          <t>1万円刻み</t>
        </is>
      </c>
      <c r="B3541" s="16">
        <f>'3_1万円刻み'!$A$765</f>
        <v/>
      </c>
      <c r="C3541" t="n">
        <v>2025</v>
      </c>
      <c r="D3541" t="n">
        <v>0</v>
      </c>
      <c r="E3541" t="n">
        <v>0</v>
      </c>
      <c r="F3541" t="n">
        <v>0</v>
      </c>
      <c r="G3541" s="16">
        <f>ROUND(MIN(B3541/12,650000)*12*0.0915+MIN(B3541/12,1390000)*12*(0.0504+0)+B3541*0.005,0)</f>
        <v/>
      </c>
      <c r="H3541" t="n">
        <v>0</v>
      </c>
      <c r="I3541" t="n">
        <v>0</v>
      </c>
      <c r="J3541" s="16">
        <f>IF(C3541=2026,IF(B3541&lt;741000,0,IF(B3541&lt;2191000,B3541-740000,IF(B3541&lt;2193000,1451000,IF(B3541&lt;2196000,1453000,IF(B3541&lt;2200000,1456000,IF(B3541&lt;3600000,ROUNDDOWN(B3541/4,-3)*2.8-80000,IF(B3541&lt;6600000,ROUNDDOWN(B3541/4,-3)*3.2-440000,IF(B3541&lt;8500000,ROUNDDOWN(B3541*0.9,0)-1100000,B3541-1950000)))))))),IF(B3541&lt;651000,0,IF(B3541&lt;1900000,B3541-650000,IF(B3541&lt;3600000,ROUNDDOWN(B3541/4,-3)*2.8-80000,IF(B3541&lt;6600000,ROUNDDOWN(B3541/4,-3)*3.2-440000,IF(B3541&lt;8500000,ROUNDDOWN(B3541*0.9,0)-1100000,B3541-1950000))))))</f>
        <v/>
      </c>
      <c r="K3541" s="16">
        <f>IF(J3541&gt;23500000,NA(),IF(C3541=2026,IF(J3541&lt;=4890000,1040000,IF(J3541&lt;=6550000,670000,620000)),IF(J3541&lt;=1320000,950000,IF(J3541&lt;=3360000,880000,IF(J3541&lt;=4890000,680000,IF(J3541&lt;=6550000,630000,580000))))))</f>
        <v/>
      </c>
      <c r="L3541" s="16">
        <f>IF(D3541=1,IF(J3541&lt;=9000000,380000,IF(J3541&lt;=9500000,260000,IF(J3541&lt;=10000000,130000,0))),0)</f>
        <v/>
      </c>
      <c r="M3541" s="16">
        <f>IF(D3541=1,IF(J3541&lt;=9000000,330000,IF(J3541&lt;=9500000,220000,IF(J3541&lt;=10000000,110000,0))),0)</f>
        <v/>
      </c>
      <c r="N3541" s="16">
        <f>IF(D3541=1,IF(J3541&lt;=9000000,50000,IF(J3541&lt;=9500000,40000,IF(J3541&lt;=10000000,20000,0))),0)</f>
        <v/>
      </c>
      <c r="O3541" s="16">
        <f>MAX(0,ROUNDDOWN(J3541-G3541-K3541-L3541-E3541*380000-F3541*630000-H3541,-3))</f>
        <v/>
      </c>
      <c r="P3541" s="16">
        <f>MAX(0,ROUNDDOWN(J3541-G3541-430000-M3541-E3541*330000-F3541*450000-I3541,-3))</f>
        <v/>
      </c>
      <c r="Q3541" s="16">
        <f>50000+N3541+E3541*50000+F3541*180000</f>
        <v/>
      </c>
      <c r="R3541" s="16">
        <f>IF(P3541&lt;=2000000,MIN(Q3541,P3541),MAX(Q3541-(P3541-2000000),50000))*0.05</f>
        <v/>
      </c>
      <c r="S3541" s="16">
        <f>MAX(0,P3541*0.1-R3541)</f>
        <v/>
      </c>
      <c r="T3541" s="16">
        <f>Q3541+MAX(0,K3541-480000)</f>
        <v/>
      </c>
      <c r="U3541" s="16">
        <f>P3541-T3541</f>
        <v/>
      </c>
      <c r="V3541" s="17">
        <f>IF(U3541&lt;0,0,LOOKUP(U3541,{0,1950001,3300001,6950001,9000001,18000001,40000001},{0.05,0.1,0.2,0.23,0.33,0.4,0.45}))</f>
        <v/>
      </c>
      <c r="W3541" s="18">
        <f>IF(U3541&lt;0,0.9,0.9-V3541*1.021)</f>
        <v/>
      </c>
      <c r="X3541" s="16">
        <f>ROUNDDOWN(S3541*0.2/W3541+2000,0)</f>
        <v/>
      </c>
      <c r="Y3541" s="17">
        <f>IF(O3541&lt;=0,0,LOOKUP(O3541,{0,1950001,3300001,6950001,9000001,18000001,40000001},{0.05,0.1,0.2,0.23,0.33,0.4,0.45}))</f>
        <v/>
      </c>
    </row>
    <row r="3542">
      <c r="A3542" t="inlineStr">
        <is>
          <t>1万円刻み</t>
        </is>
      </c>
      <c r="B3542" s="16">
        <f>'3_1万円刻み'!$A$765</f>
        <v/>
      </c>
      <c r="C3542" t="n">
        <v>2026</v>
      </c>
      <c r="D3542" t="n">
        <v>0</v>
      </c>
      <c r="E3542" t="n">
        <v>0</v>
      </c>
      <c r="F3542" t="n">
        <v>0</v>
      </c>
      <c r="G3542" s="16">
        <f>ROUND(MIN(B3542/12,650000)*12*0.0915+MIN(B3542/12,1390000)*12*(0.0504+0)+B3542*0.005,0)</f>
        <v/>
      </c>
      <c r="H3542" t="n">
        <v>0</v>
      </c>
      <c r="I3542" t="n">
        <v>0</v>
      </c>
      <c r="J3542" s="16">
        <f>IF(C3542=2026,IF(B3542&lt;741000,0,IF(B3542&lt;2191000,B3542-740000,IF(B3542&lt;2193000,1451000,IF(B3542&lt;2196000,1453000,IF(B3542&lt;2200000,1456000,IF(B3542&lt;3600000,ROUNDDOWN(B3542/4,-3)*2.8-80000,IF(B3542&lt;6600000,ROUNDDOWN(B3542/4,-3)*3.2-440000,IF(B3542&lt;8500000,ROUNDDOWN(B3542*0.9,0)-1100000,B3542-1950000)))))))),IF(B3542&lt;651000,0,IF(B3542&lt;1900000,B3542-650000,IF(B3542&lt;3600000,ROUNDDOWN(B3542/4,-3)*2.8-80000,IF(B3542&lt;6600000,ROUNDDOWN(B3542/4,-3)*3.2-440000,IF(B3542&lt;8500000,ROUNDDOWN(B3542*0.9,0)-1100000,B3542-1950000))))))</f>
        <v/>
      </c>
      <c r="K3542" s="16">
        <f>IF(J3542&gt;23500000,NA(),IF(C3542=2026,IF(J3542&lt;=4890000,1040000,IF(J3542&lt;=6550000,670000,620000)),IF(J3542&lt;=1320000,950000,IF(J3542&lt;=3360000,880000,IF(J3542&lt;=4890000,680000,IF(J3542&lt;=6550000,630000,580000))))))</f>
        <v/>
      </c>
      <c r="L3542" s="16">
        <f>IF(D3542=1,IF(J3542&lt;=9000000,380000,IF(J3542&lt;=9500000,260000,IF(J3542&lt;=10000000,130000,0))),0)</f>
        <v/>
      </c>
      <c r="M3542" s="16">
        <f>IF(D3542=1,IF(J3542&lt;=9000000,330000,IF(J3542&lt;=9500000,220000,IF(J3542&lt;=10000000,110000,0))),0)</f>
        <v/>
      </c>
      <c r="N3542" s="16">
        <f>IF(D3542=1,IF(J3542&lt;=9000000,50000,IF(J3542&lt;=9500000,40000,IF(J3542&lt;=10000000,20000,0))),0)</f>
        <v/>
      </c>
      <c r="O3542" s="16">
        <f>MAX(0,ROUNDDOWN(J3542-G3542-K3542-L3542-E3542*380000-F3542*630000-H3542,-3))</f>
        <v/>
      </c>
      <c r="P3542" s="16">
        <f>MAX(0,ROUNDDOWN(J3542-G3542-430000-M3542-E3542*330000-F3542*450000-I3542,-3))</f>
        <v/>
      </c>
      <c r="Q3542" s="16">
        <f>50000+N3542+E3542*50000+F3542*180000</f>
        <v/>
      </c>
      <c r="R3542" s="16">
        <f>IF(P3542&lt;=2000000,MIN(Q3542,P3542),MAX(Q3542-(P3542-2000000),50000))*0.05</f>
        <v/>
      </c>
      <c r="S3542" s="16">
        <f>MAX(0,P3542*0.1-R3542)</f>
        <v/>
      </c>
      <c r="T3542" s="16">
        <f>Q3542+MAX(0,K3542-480000)</f>
        <v/>
      </c>
      <c r="U3542" s="16">
        <f>P3542-T3542</f>
        <v/>
      </c>
      <c r="V3542" s="17">
        <f>IF(U3542&lt;0,0,LOOKUP(U3542,{0,1950001,3300001,6950001,9000001,18000001,40000001},{0.05,0.1,0.2,0.23,0.33,0.4,0.45}))</f>
        <v/>
      </c>
      <c r="W3542" s="18">
        <f>IF(U3542&lt;0,0.9,0.9-V3542*1.021)</f>
        <v/>
      </c>
      <c r="X3542" s="16">
        <f>ROUNDDOWN(S3542*0.2/W3542+2000,0)</f>
        <v/>
      </c>
      <c r="Y3542" s="17">
        <f>IF(O3542&lt;=0,0,LOOKUP(O3542,{0,1950001,3300001,6950001,9000001,18000001,40000001},{0.05,0.1,0.2,0.23,0.33,0.4,0.45}))</f>
        <v/>
      </c>
    </row>
    <row r="3543">
      <c r="A3543" t="inlineStr">
        <is>
          <t>1万円刻み</t>
        </is>
      </c>
      <c r="B3543" s="16">
        <f>'3_1万円刻み'!$A$765</f>
        <v/>
      </c>
      <c r="C3543" t="n">
        <v>2025</v>
      </c>
      <c r="D3543" t="n">
        <v>1</v>
      </c>
      <c r="E3543" t="n">
        <v>0</v>
      </c>
      <c r="F3543" t="n">
        <v>0</v>
      </c>
      <c r="G3543" s="16">
        <f>ROUND(MIN(B3543/12,650000)*12*0.0915+MIN(B3543/12,1390000)*12*(0.0504+0)+B3543*0.005,0)</f>
        <v/>
      </c>
      <c r="H3543" t="n">
        <v>0</v>
      </c>
      <c r="I3543" t="n">
        <v>0</v>
      </c>
      <c r="J3543" s="16">
        <f>IF(C3543=2026,IF(B3543&lt;741000,0,IF(B3543&lt;2191000,B3543-740000,IF(B3543&lt;2193000,1451000,IF(B3543&lt;2196000,1453000,IF(B3543&lt;2200000,1456000,IF(B3543&lt;3600000,ROUNDDOWN(B3543/4,-3)*2.8-80000,IF(B3543&lt;6600000,ROUNDDOWN(B3543/4,-3)*3.2-440000,IF(B3543&lt;8500000,ROUNDDOWN(B3543*0.9,0)-1100000,B3543-1950000)))))))),IF(B3543&lt;651000,0,IF(B3543&lt;1900000,B3543-650000,IF(B3543&lt;3600000,ROUNDDOWN(B3543/4,-3)*2.8-80000,IF(B3543&lt;6600000,ROUNDDOWN(B3543/4,-3)*3.2-440000,IF(B3543&lt;8500000,ROUNDDOWN(B3543*0.9,0)-1100000,B3543-1950000))))))</f>
        <v/>
      </c>
      <c r="K3543" s="16">
        <f>IF(J3543&gt;23500000,NA(),IF(C3543=2026,IF(J3543&lt;=4890000,1040000,IF(J3543&lt;=6550000,670000,620000)),IF(J3543&lt;=1320000,950000,IF(J3543&lt;=3360000,880000,IF(J3543&lt;=4890000,680000,IF(J3543&lt;=6550000,630000,580000))))))</f>
        <v/>
      </c>
      <c r="L3543" s="16">
        <f>IF(D3543=1,IF(J3543&lt;=9000000,380000,IF(J3543&lt;=9500000,260000,IF(J3543&lt;=10000000,130000,0))),0)</f>
        <v/>
      </c>
      <c r="M3543" s="16">
        <f>IF(D3543=1,IF(J3543&lt;=9000000,330000,IF(J3543&lt;=9500000,220000,IF(J3543&lt;=10000000,110000,0))),0)</f>
        <v/>
      </c>
      <c r="N3543" s="16">
        <f>IF(D3543=1,IF(J3543&lt;=9000000,50000,IF(J3543&lt;=9500000,40000,IF(J3543&lt;=10000000,20000,0))),0)</f>
        <v/>
      </c>
      <c r="O3543" s="16">
        <f>MAX(0,ROUNDDOWN(J3543-G3543-K3543-L3543-E3543*380000-F3543*630000-H3543,-3))</f>
        <v/>
      </c>
      <c r="P3543" s="16">
        <f>MAX(0,ROUNDDOWN(J3543-G3543-430000-M3543-E3543*330000-F3543*450000-I3543,-3))</f>
        <v/>
      </c>
      <c r="Q3543" s="16">
        <f>50000+N3543+E3543*50000+F3543*180000</f>
        <v/>
      </c>
      <c r="R3543" s="16">
        <f>IF(P3543&lt;=2000000,MIN(Q3543,P3543),MAX(Q3543-(P3543-2000000),50000))*0.05</f>
        <v/>
      </c>
      <c r="S3543" s="16">
        <f>MAX(0,P3543*0.1-R3543)</f>
        <v/>
      </c>
      <c r="T3543" s="16">
        <f>Q3543+MAX(0,K3543-480000)</f>
        <v/>
      </c>
      <c r="U3543" s="16">
        <f>P3543-T3543</f>
        <v/>
      </c>
      <c r="V3543" s="17">
        <f>IF(U3543&lt;0,0,LOOKUP(U3543,{0,1950001,3300001,6950001,9000001,18000001,40000001},{0.05,0.1,0.2,0.23,0.33,0.4,0.45}))</f>
        <v/>
      </c>
      <c r="W3543" s="18">
        <f>IF(U3543&lt;0,0.9,0.9-V3543*1.021)</f>
        <v/>
      </c>
      <c r="X3543" s="16">
        <f>ROUNDDOWN(S3543*0.2/W3543+2000,0)</f>
        <v/>
      </c>
      <c r="Y3543" s="17">
        <f>IF(O3543&lt;=0,0,LOOKUP(O3543,{0,1950001,3300001,6950001,9000001,18000001,40000001},{0.05,0.1,0.2,0.23,0.33,0.4,0.45}))</f>
        <v/>
      </c>
    </row>
    <row r="3544">
      <c r="A3544" t="inlineStr">
        <is>
          <t>1万円刻み</t>
        </is>
      </c>
      <c r="B3544" s="16">
        <f>'3_1万円刻み'!$A$765</f>
        <v/>
      </c>
      <c r="C3544" t="n">
        <v>2026</v>
      </c>
      <c r="D3544" t="n">
        <v>1</v>
      </c>
      <c r="E3544" t="n">
        <v>0</v>
      </c>
      <c r="F3544" t="n">
        <v>0</v>
      </c>
      <c r="G3544" s="16">
        <f>ROUND(MIN(B3544/12,650000)*12*0.0915+MIN(B3544/12,1390000)*12*(0.0504+0)+B3544*0.005,0)</f>
        <v/>
      </c>
      <c r="H3544" t="n">
        <v>0</v>
      </c>
      <c r="I3544" t="n">
        <v>0</v>
      </c>
      <c r="J3544" s="16">
        <f>IF(C3544=2026,IF(B3544&lt;741000,0,IF(B3544&lt;2191000,B3544-740000,IF(B3544&lt;2193000,1451000,IF(B3544&lt;2196000,1453000,IF(B3544&lt;2200000,1456000,IF(B3544&lt;3600000,ROUNDDOWN(B3544/4,-3)*2.8-80000,IF(B3544&lt;6600000,ROUNDDOWN(B3544/4,-3)*3.2-440000,IF(B3544&lt;8500000,ROUNDDOWN(B3544*0.9,0)-1100000,B3544-1950000)))))))),IF(B3544&lt;651000,0,IF(B3544&lt;1900000,B3544-650000,IF(B3544&lt;3600000,ROUNDDOWN(B3544/4,-3)*2.8-80000,IF(B3544&lt;6600000,ROUNDDOWN(B3544/4,-3)*3.2-440000,IF(B3544&lt;8500000,ROUNDDOWN(B3544*0.9,0)-1100000,B3544-1950000))))))</f>
        <v/>
      </c>
      <c r="K3544" s="16">
        <f>IF(J3544&gt;23500000,NA(),IF(C3544=2026,IF(J3544&lt;=4890000,1040000,IF(J3544&lt;=6550000,670000,620000)),IF(J3544&lt;=1320000,950000,IF(J3544&lt;=3360000,880000,IF(J3544&lt;=4890000,680000,IF(J3544&lt;=6550000,630000,580000))))))</f>
        <v/>
      </c>
      <c r="L3544" s="16">
        <f>IF(D3544=1,IF(J3544&lt;=9000000,380000,IF(J3544&lt;=9500000,260000,IF(J3544&lt;=10000000,130000,0))),0)</f>
        <v/>
      </c>
      <c r="M3544" s="16">
        <f>IF(D3544=1,IF(J3544&lt;=9000000,330000,IF(J3544&lt;=9500000,220000,IF(J3544&lt;=10000000,110000,0))),0)</f>
        <v/>
      </c>
      <c r="N3544" s="16">
        <f>IF(D3544=1,IF(J3544&lt;=9000000,50000,IF(J3544&lt;=9500000,40000,IF(J3544&lt;=10000000,20000,0))),0)</f>
        <v/>
      </c>
      <c r="O3544" s="16">
        <f>MAX(0,ROUNDDOWN(J3544-G3544-K3544-L3544-E3544*380000-F3544*630000-H3544,-3))</f>
        <v/>
      </c>
      <c r="P3544" s="16">
        <f>MAX(0,ROUNDDOWN(J3544-G3544-430000-M3544-E3544*330000-F3544*450000-I3544,-3))</f>
        <v/>
      </c>
      <c r="Q3544" s="16">
        <f>50000+N3544+E3544*50000+F3544*180000</f>
        <v/>
      </c>
      <c r="R3544" s="16">
        <f>IF(P3544&lt;=2000000,MIN(Q3544,P3544),MAX(Q3544-(P3544-2000000),50000))*0.05</f>
        <v/>
      </c>
      <c r="S3544" s="16">
        <f>MAX(0,P3544*0.1-R3544)</f>
        <v/>
      </c>
      <c r="T3544" s="16">
        <f>Q3544+MAX(0,K3544-480000)</f>
        <v/>
      </c>
      <c r="U3544" s="16">
        <f>P3544-T3544</f>
        <v/>
      </c>
      <c r="V3544" s="17">
        <f>IF(U3544&lt;0,0,LOOKUP(U3544,{0,1950001,3300001,6950001,9000001,18000001,40000001},{0.05,0.1,0.2,0.23,0.33,0.4,0.45}))</f>
        <v/>
      </c>
      <c r="W3544" s="18">
        <f>IF(U3544&lt;0,0.9,0.9-V3544*1.021)</f>
        <v/>
      </c>
      <c r="X3544" s="16">
        <f>ROUNDDOWN(S3544*0.2/W3544+2000,0)</f>
        <v/>
      </c>
      <c r="Y3544" s="17">
        <f>IF(O3544&lt;=0,0,LOOKUP(O3544,{0,1950001,3300001,6950001,9000001,18000001,40000001},{0.05,0.1,0.2,0.23,0.33,0.4,0.45}))</f>
        <v/>
      </c>
    </row>
    <row r="3545">
      <c r="A3545" t="inlineStr">
        <is>
          <t>1万円刻み</t>
        </is>
      </c>
      <c r="B3545" s="16">
        <f>'3_1万円刻み'!$A$766</f>
        <v/>
      </c>
      <c r="C3545" t="n">
        <v>2025</v>
      </c>
      <c r="D3545" t="n">
        <v>0</v>
      </c>
      <c r="E3545" t="n">
        <v>0</v>
      </c>
      <c r="F3545" t="n">
        <v>0</v>
      </c>
      <c r="G3545" s="16">
        <f>ROUND(MIN(B3545/12,650000)*12*0.0915+MIN(B3545/12,1390000)*12*(0.0504+0)+B3545*0.005,0)</f>
        <v/>
      </c>
      <c r="H3545" t="n">
        <v>0</v>
      </c>
      <c r="I3545" t="n">
        <v>0</v>
      </c>
      <c r="J3545" s="16">
        <f>IF(C3545=2026,IF(B3545&lt;741000,0,IF(B3545&lt;2191000,B3545-740000,IF(B3545&lt;2193000,1451000,IF(B3545&lt;2196000,1453000,IF(B3545&lt;2200000,1456000,IF(B3545&lt;3600000,ROUNDDOWN(B3545/4,-3)*2.8-80000,IF(B3545&lt;6600000,ROUNDDOWN(B3545/4,-3)*3.2-440000,IF(B3545&lt;8500000,ROUNDDOWN(B3545*0.9,0)-1100000,B3545-1950000)))))))),IF(B3545&lt;651000,0,IF(B3545&lt;1900000,B3545-650000,IF(B3545&lt;3600000,ROUNDDOWN(B3545/4,-3)*2.8-80000,IF(B3545&lt;6600000,ROUNDDOWN(B3545/4,-3)*3.2-440000,IF(B3545&lt;8500000,ROUNDDOWN(B3545*0.9,0)-1100000,B3545-1950000))))))</f>
        <v/>
      </c>
      <c r="K3545" s="16">
        <f>IF(J3545&gt;23500000,NA(),IF(C3545=2026,IF(J3545&lt;=4890000,1040000,IF(J3545&lt;=6550000,670000,620000)),IF(J3545&lt;=1320000,950000,IF(J3545&lt;=3360000,880000,IF(J3545&lt;=4890000,680000,IF(J3545&lt;=6550000,630000,580000))))))</f>
        <v/>
      </c>
      <c r="L3545" s="16">
        <f>IF(D3545=1,IF(J3545&lt;=9000000,380000,IF(J3545&lt;=9500000,260000,IF(J3545&lt;=10000000,130000,0))),0)</f>
        <v/>
      </c>
      <c r="M3545" s="16">
        <f>IF(D3545=1,IF(J3545&lt;=9000000,330000,IF(J3545&lt;=9500000,220000,IF(J3545&lt;=10000000,110000,0))),0)</f>
        <v/>
      </c>
      <c r="N3545" s="16">
        <f>IF(D3545=1,IF(J3545&lt;=9000000,50000,IF(J3545&lt;=9500000,40000,IF(J3545&lt;=10000000,20000,0))),0)</f>
        <v/>
      </c>
      <c r="O3545" s="16">
        <f>MAX(0,ROUNDDOWN(J3545-G3545-K3545-L3545-E3545*380000-F3545*630000-H3545,-3))</f>
        <v/>
      </c>
      <c r="P3545" s="16">
        <f>MAX(0,ROUNDDOWN(J3545-G3545-430000-M3545-E3545*330000-F3545*450000-I3545,-3))</f>
        <v/>
      </c>
      <c r="Q3545" s="16">
        <f>50000+N3545+E3545*50000+F3545*180000</f>
        <v/>
      </c>
      <c r="R3545" s="16">
        <f>IF(P3545&lt;=2000000,MIN(Q3545,P3545),MAX(Q3545-(P3545-2000000),50000))*0.05</f>
        <v/>
      </c>
      <c r="S3545" s="16">
        <f>MAX(0,P3545*0.1-R3545)</f>
        <v/>
      </c>
      <c r="T3545" s="16">
        <f>Q3545+MAX(0,K3545-480000)</f>
        <v/>
      </c>
      <c r="U3545" s="16">
        <f>P3545-T3545</f>
        <v/>
      </c>
      <c r="V3545" s="17">
        <f>IF(U3545&lt;0,0,LOOKUP(U3545,{0,1950001,3300001,6950001,9000001,18000001,40000001},{0.05,0.1,0.2,0.23,0.33,0.4,0.45}))</f>
        <v/>
      </c>
      <c r="W3545" s="18">
        <f>IF(U3545&lt;0,0.9,0.9-V3545*1.021)</f>
        <v/>
      </c>
      <c r="X3545" s="16">
        <f>ROUNDDOWN(S3545*0.2/W3545+2000,0)</f>
        <v/>
      </c>
      <c r="Y3545" s="17">
        <f>IF(O3545&lt;=0,0,LOOKUP(O3545,{0,1950001,3300001,6950001,9000001,18000001,40000001},{0.05,0.1,0.2,0.23,0.33,0.4,0.45}))</f>
        <v/>
      </c>
    </row>
    <row r="3546">
      <c r="A3546" t="inlineStr">
        <is>
          <t>1万円刻み</t>
        </is>
      </c>
      <c r="B3546" s="16">
        <f>'3_1万円刻み'!$A$766</f>
        <v/>
      </c>
      <c r="C3546" t="n">
        <v>2026</v>
      </c>
      <c r="D3546" t="n">
        <v>0</v>
      </c>
      <c r="E3546" t="n">
        <v>0</v>
      </c>
      <c r="F3546" t="n">
        <v>0</v>
      </c>
      <c r="G3546" s="16">
        <f>ROUND(MIN(B3546/12,650000)*12*0.0915+MIN(B3546/12,1390000)*12*(0.0504+0)+B3546*0.005,0)</f>
        <v/>
      </c>
      <c r="H3546" t="n">
        <v>0</v>
      </c>
      <c r="I3546" t="n">
        <v>0</v>
      </c>
      <c r="J3546" s="16">
        <f>IF(C3546=2026,IF(B3546&lt;741000,0,IF(B3546&lt;2191000,B3546-740000,IF(B3546&lt;2193000,1451000,IF(B3546&lt;2196000,1453000,IF(B3546&lt;2200000,1456000,IF(B3546&lt;3600000,ROUNDDOWN(B3546/4,-3)*2.8-80000,IF(B3546&lt;6600000,ROUNDDOWN(B3546/4,-3)*3.2-440000,IF(B3546&lt;8500000,ROUNDDOWN(B3546*0.9,0)-1100000,B3546-1950000)))))))),IF(B3546&lt;651000,0,IF(B3546&lt;1900000,B3546-650000,IF(B3546&lt;3600000,ROUNDDOWN(B3546/4,-3)*2.8-80000,IF(B3546&lt;6600000,ROUNDDOWN(B3546/4,-3)*3.2-440000,IF(B3546&lt;8500000,ROUNDDOWN(B3546*0.9,0)-1100000,B3546-1950000))))))</f>
        <v/>
      </c>
      <c r="K3546" s="16">
        <f>IF(J3546&gt;23500000,NA(),IF(C3546=2026,IF(J3546&lt;=4890000,1040000,IF(J3546&lt;=6550000,670000,620000)),IF(J3546&lt;=1320000,950000,IF(J3546&lt;=3360000,880000,IF(J3546&lt;=4890000,680000,IF(J3546&lt;=6550000,630000,580000))))))</f>
        <v/>
      </c>
      <c r="L3546" s="16">
        <f>IF(D3546=1,IF(J3546&lt;=9000000,380000,IF(J3546&lt;=9500000,260000,IF(J3546&lt;=10000000,130000,0))),0)</f>
        <v/>
      </c>
      <c r="M3546" s="16">
        <f>IF(D3546=1,IF(J3546&lt;=9000000,330000,IF(J3546&lt;=9500000,220000,IF(J3546&lt;=10000000,110000,0))),0)</f>
        <v/>
      </c>
      <c r="N3546" s="16">
        <f>IF(D3546=1,IF(J3546&lt;=9000000,50000,IF(J3546&lt;=9500000,40000,IF(J3546&lt;=10000000,20000,0))),0)</f>
        <v/>
      </c>
      <c r="O3546" s="16">
        <f>MAX(0,ROUNDDOWN(J3546-G3546-K3546-L3546-E3546*380000-F3546*630000-H3546,-3))</f>
        <v/>
      </c>
      <c r="P3546" s="16">
        <f>MAX(0,ROUNDDOWN(J3546-G3546-430000-M3546-E3546*330000-F3546*450000-I3546,-3))</f>
        <v/>
      </c>
      <c r="Q3546" s="16">
        <f>50000+N3546+E3546*50000+F3546*180000</f>
        <v/>
      </c>
      <c r="R3546" s="16">
        <f>IF(P3546&lt;=2000000,MIN(Q3546,P3546),MAX(Q3546-(P3546-2000000),50000))*0.05</f>
        <v/>
      </c>
      <c r="S3546" s="16">
        <f>MAX(0,P3546*0.1-R3546)</f>
        <v/>
      </c>
      <c r="T3546" s="16">
        <f>Q3546+MAX(0,K3546-480000)</f>
        <v/>
      </c>
      <c r="U3546" s="16">
        <f>P3546-T3546</f>
        <v/>
      </c>
      <c r="V3546" s="17">
        <f>IF(U3546&lt;0,0,LOOKUP(U3546,{0,1950001,3300001,6950001,9000001,18000001,40000001},{0.05,0.1,0.2,0.23,0.33,0.4,0.45}))</f>
        <v/>
      </c>
      <c r="W3546" s="18">
        <f>IF(U3546&lt;0,0.9,0.9-V3546*1.021)</f>
        <v/>
      </c>
      <c r="X3546" s="16">
        <f>ROUNDDOWN(S3546*0.2/W3546+2000,0)</f>
        <v/>
      </c>
      <c r="Y3546" s="17">
        <f>IF(O3546&lt;=0,0,LOOKUP(O3546,{0,1950001,3300001,6950001,9000001,18000001,40000001},{0.05,0.1,0.2,0.23,0.33,0.4,0.45}))</f>
        <v/>
      </c>
    </row>
    <row r="3547">
      <c r="A3547" t="inlineStr">
        <is>
          <t>1万円刻み</t>
        </is>
      </c>
      <c r="B3547" s="16">
        <f>'3_1万円刻み'!$A$766</f>
        <v/>
      </c>
      <c r="C3547" t="n">
        <v>2025</v>
      </c>
      <c r="D3547" t="n">
        <v>1</v>
      </c>
      <c r="E3547" t="n">
        <v>0</v>
      </c>
      <c r="F3547" t="n">
        <v>0</v>
      </c>
      <c r="G3547" s="16">
        <f>ROUND(MIN(B3547/12,650000)*12*0.0915+MIN(B3547/12,1390000)*12*(0.0504+0)+B3547*0.005,0)</f>
        <v/>
      </c>
      <c r="H3547" t="n">
        <v>0</v>
      </c>
      <c r="I3547" t="n">
        <v>0</v>
      </c>
      <c r="J3547" s="16">
        <f>IF(C3547=2026,IF(B3547&lt;741000,0,IF(B3547&lt;2191000,B3547-740000,IF(B3547&lt;2193000,1451000,IF(B3547&lt;2196000,1453000,IF(B3547&lt;2200000,1456000,IF(B3547&lt;3600000,ROUNDDOWN(B3547/4,-3)*2.8-80000,IF(B3547&lt;6600000,ROUNDDOWN(B3547/4,-3)*3.2-440000,IF(B3547&lt;8500000,ROUNDDOWN(B3547*0.9,0)-1100000,B3547-1950000)))))))),IF(B3547&lt;651000,0,IF(B3547&lt;1900000,B3547-650000,IF(B3547&lt;3600000,ROUNDDOWN(B3547/4,-3)*2.8-80000,IF(B3547&lt;6600000,ROUNDDOWN(B3547/4,-3)*3.2-440000,IF(B3547&lt;8500000,ROUNDDOWN(B3547*0.9,0)-1100000,B3547-1950000))))))</f>
        <v/>
      </c>
      <c r="K3547" s="16">
        <f>IF(J3547&gt;23500000,NA(),IF(C3547=2026,IF(J3547&lt;=4890000,1040000,IF(J3547&lt;=6550000,670000,620000)),IF(J3547&lt;=1320000,950000,IF(J3547&lt;=3360000,880000,IF(J3547&lt;=4890000,680000,IF(J3547&lt;=6550000,630000,580000))))))</f>
        <v/>
      </c>
      <c r="L3547" s="16">
        <f>IF(D3547=1,IF(J3547&lt;=9000000,380000,IF(J3547&lt;=9500000,260000,IF(J3547&lt;=10000000,130000,0))),0)</f>
        <v/>
      </c>
      <c r="M3547" s="16">
        <f>IF(D3547=1,IF(J3547&lt;=9000000,330000,IF(J3547&lt;=9500000,220000,IF(J3547&lt;=10000000,110000,0))),0)</f>
        <v/>
      </c>
      <c r="N3547" s="16">
        <f>IF(D3547=1,IF(J3547&lt;=9000000,50000,IF(J3547&lt;=9500000,40000,IF(J3547&lt;=10000000,20000,0))),0)</f>
        <v/>
      </c>
      <c r="O3547" s="16">
        <f>MAX(0,ROUNDDOWN(J3547-G3547-K3547-L3547-E3547*380000-F3547*630000-H3547,-3))</f>
        <v/>
      </c>
      <c r="P3547" s="16">
        <f>MAX(0,ROUNDDOWN(J3547-G3547-430000-M3547-E3547*330000-F3547*450000-I3547,-3))</f>
        <v/>
      </c>
      <c r="Q3547" s="16">
        <f>50000+N3547+E3547*50000+F3547*180000</f>
        <v/>
      </c>
      <c r="R3547" s="16">
        <f>IF(P3547&lt;=2000000,MIN(Q3547,P3547),MAX(Q3547-(P3547-2000000),50000))*0.05</f>
        <v/>
      </c>
      <c r="S3547" s="16">
        <f>MAX(0,P3547*0.1-R3547)</f>
        <v/>
      </c>
      <c r="T3547" s="16">
        <f>Q3547+MAX(0,K3547-480000)</f>
        <v/>
      </c>
      <c r="U3547" s="16">
        <f>P3547-T3547</f>
        <v/>
      </c>
      <c r="V3547" s="17">
        <f>IF(U3547&lt;0,0,LOOKUP(U3547,{0,1950001,3300001,6950001,9000001,18000001,40000001},{0.05,0.1,0.2,0.23,0.33,0.4,0.45}))</f>
        <v/>
      </c>
      <c r="W3547" s="18">
        <f>IF(U3547&lt;0,0.9,0.9-V3547*1.021)</f>
        <v/>
      </c>
      <c r="X3547" s="16">
        <f>ROUNDDOWN(S3547*0.2/W3547+2000,0)</f>
        <v/>
      </c>
      <c r="Y3547" s="17">
        <f>IF(O3547&lt;=0,0,LOOKUP(O3547,{0,1950001,3300001,6950001,9000001,18000001,40000001},{0.05,0.1,0.2,0.23,0.33,0.4,0.45}))</f>
        <v/>
      </c>
    </row>
    <row r="3548">
      <c r="A3548" t="inlineStr">
        <is>
          <t>1万円刻み</t>
        </is>
      </c>
      <c r="B3548" s="16">
        <f>'3_1万円刻み'!$A$766</f>
        <v/>
      </c>
      <c r="C3548" t="n">
        <v>2026</v>
      </c>
      <c r="D3548" t="n">
        <v>1</v>
      </c>
      <c r="E3548" t="n">
        <v>0</v>
      </c>
      <c r="F3548" t="n">
        <v>0</v>
      </c>
      <c r="G3548" s="16">
        <f>ROUND(MIN(B3548/12,650000)*12*0.0915+MIN(B3548/12,1390000)*12*(0.0504+0)+B3548*0.005,0)</f>
        <v/>
      </c>
      <c r="H3548" t="n">
        <v>0</v>
      </c>
      <c r="I3548" t="n">
        <v>0</v>
      </c>
      <c r="J3548" s="16">
        <f>IF(C3548=2026,IF(B3548&lt;741000,0,IF(B3548&lt;2191000,B3548-740000,IF(B3548&lt;2193000,1451000,IF(B3548&lt;2196000,1453000,IF(B3548&lt;2200000,1456000,IF(B3548&lt;3600000,ROUNDDOWN(B3548/4,-3)*2.8-80000,IF(B3548&lt;6600000,ROUNDDOWN(B3548/4,-3)*3.2-440000,IF(B3548&lt;8500000,ROUNDDOWN(B3548*0.9,0)-1100000,B3548-1950000)))))))),IF(B3548&lt;651000,0,IF(B3548&lt;1900000,B3548-650000,IF(B3548&lt;3600000,ROUNDDOWN(B3548/4,-3)*2.8-80000,IF(B3548&lt;6600000,ROUNDDOWN(B3548/4,-3)*3.2-440000,IF(B3548&lt;8500000,ROUNDDOWN(B3548*0.9,0)-1100000,B3548-1950000))))))</f>
        <v/>
      </c>
      <c r="K3548" s="16">
        <f>IF(J3548&gt;23500000,NA(),IF(C3548=2026,IF(J3548&lt;=4890000,1040000,IF(J3548&lt;=6550000,670000,620000)),IF(J3548&lt;=1320000,950000,IF(J3548&lt;=3360000,880000,IF(J3548&lt;=4890000,680000,IF(J3548&lt;=6550000,630000,580000))))))</f>
        <v/>
      </c>
      <c r="L3548" s="16">
        <f>IF(D3548=1,IF(J3548&lt;=9000000,380000,IF(J3548&lt;=9500000,260000,IF(J3548&lt;=10000000,130000,0))),0)</f>
        <v/>
      </c>
      <c r="M3548" s="16">
        <f>IF(D3548=1,IF(J3548&lt;=9000000,330000,IF(J3548&lt;=9500000,220000,IF(J3548&lt;=10000000,110000,0))),0)</f>
        <v/>
      </c>
      <c r="N3548" s="16">
        <f>IF(D3548=1,IF(J3548&lt;=9000000,50000,IF(J3548&lt;=9500000,40000,IF(J3548&lt;=10000000,20000,0))),0)</f>
        <v/>
      </c>
      <c r="O3548" s="16">
        <f>MAX(0,ROUNDDOWN(J3548-G3548-K3548-L3548-E3548*380000-F3548*630000-H3548,-3))</f>
        <v/>
      </c>
      <c r="P3548" s="16">
        <f>MAX(0,ROUNDDOWN(J3548-G3548-430000-M3548-E3548*330000-F3548*450000-I3548,-3))</f>
        <v/>
      </c>
      <c r="Q3548" s="16">
        <f>50000+N3548+E3548*50000+F3548*180000</f>
        <v/>
      </c>
      <c r="R3548" s="16">
        <f>IF(P3548&lt;=2000000,MIN(Q3548,P3548),MAX(Q3548-(P3548-2000000),50000))*0.05</f>
        <v/>
      </c>
      <c r="S3548" s="16">
        <f>MAX(0,P3548*0.1-R3548)</f>
        <v/>
      </c>
      <c r="T3548" s="16">
        <f>Q3548+MAX(0,K3548-480000)</f>
        <v/>
      </c>
      <c r="U3548" s="16">
        <f>P3548-T3548</f>
        <v/>
      </c>
      <c r="V3548" s="17">
        <f>IF(U3548&lt;0,0,LOOKUP(U3548,{0,1950001,3300001,6950001,9000001,18000001,40000001},{0.05,0.1,0.2,0.23,0.33,0.4,0.45}))</f>
        <v/>
      </c>
      <c r="W3548" s="18">
        <f>IF(U3548&lt;0,0.9,0.9-V3548*1.021)</f>
        <v/>
      </c>
      <c r="X3548" s="16">
        <f>ROUNDDOWN(S3548*0.2/W3548+2000,0)</f>
        <v/>
      </c>
      <c r="Y3548" s="17">
        <f>IF(O3548&lt;=0,0,LOOKUP(O3548,{0,1950001,3300001,6950001,9000001,18000001,40000001},{0.05,0.1,0.2,0.23,0.33,0.4,0.45}))</f>
        <v/>
      </c>
    </row>
    <row r="3549">
      <c r="A3549" t="inlineStr">
        <is>
          <t>1万円刻み</t>
        </is>
      </c>
      <c r="B3549" s="16">
        <f>'3_1万円刻み'!$A$767</f>
        <v/>
      </c>
      <c r="C3549" t="n">
        <v>2025</v>
      </c>
      <c r="D3549" t="n">
        <v>0</v>
      </c>
      <c r="E3549" t="n">
        <v>0</v>
      </c>
      <c r="F3549" t="n">
        <v>0</v>
      </c>
      <c r="G3549" s="16">
        <f>ROUND(MIN(B3549/12,650000)*12*0.0915+MIN(B3549/12,1390000)*12*(0.0504+0)+B3549*0.005,0)</f>
        <v/>
      </c>
      <c r="H3549" t="n">
        <v>0</v>
      </c>
      <c r="I3549" t="n">
        <v>0</v>
      </c>
      <c r="J3549" s="16">
        <f>IF(C3549=2026,IF(B3549&lt;741000,0,IF(B3549&lt;2191000,B3549-740000,IF(B3549&lt;2193000,1451000,IF(B3549&lt;2196000,1453000,IF(B3549&lt;2200000,1456000,IF(B3549&lt;3600000,ROUNDDOWN(B3549/4,-3)*2.8-80000,IF(B3549&lt;6600000,ROUNDDOWN(B3549/4,-3)*3.2-440000,IF(B3549&lt;8500000,ROUNDDOWN(B3549*0.9,0)-1100000,B3549-1950000)))))))),IF(B3549&lt;651000,0,IF(B3549&lt;1900000,B3549-650000,IF(B3549&lt;3600000,ROUNDDOWN(B3549/4,-3)*2.8-80000,IF(B3549&lt;6600000,ROUNDDOWN(B3549/4,-3)*3.2-440000,IF(B3549&lt;8500000,ROUNDDOWN(B3549*0.9,0)-1100000,B3549-1950000))))))</f>
        <v/>
      </c>
      <c r="K3549" s="16">
        <f>IF(J3549&gt;23500000,NA(),IF(C3549=2026,IF(J3549&lt;=4890000,1040000,IF(J3549&lt;=6550000,670000,620000)),IF(J3549&lt;=1320000,950000,IF(J3549&lt;=3360000,880000,IF(J3549&lt;=4890000,680000,IF(J3549&lt;=6550000,630000,580000))))))</f>
        <v/>
      </c>
      <c r="L3549" s="16">
        <f>IF(D3549=1,IF(J3549&lt;=9000000,380000,IF(J3549&lt;=9500000,260000,IF(J3549&lt;=10000000,130000,0))),0)</f>
        <v/>
      </c>
      <c r="M3549" s="16">
        <f>IF(D3549=1,IF(J3549&lt;=9000000,330000,IF(J3549&lt;=9500000,220000,IF(J3549&lt;=10000000,110000,0))),0)</f>
        <v/>
      </c>
      <c r="N3549" s="16">
        <f>IF(D3549=1,IF(J3549&lt;=9000000,50000,IF(J3549&lt;=9500000,40000,IF(J3549&lt;=10000000,20000,0))),0)</f>
        <v/>
      </c>
      <c r="O3549" s="16">
        <f>MAX(0,ROUNDDOWN(J3549-G3549-K3549-L3549-E3549*380000-F3549*630000-H3549,-3))</f>
        <v/>
      </c>
      <c r="P3549" s="16">
        <f>MAX(0,ROUNDDOWN(J3549-G3549-430000-M3549-E3549*330000-F3549*450000-I3549,-3))</f>
        <v/>
      </c>
      <c r="Q3549" s="16">
        <f>50000+N3549+E3549*50000+F3549*180000</f>
        <v/>
      </c>
      <c r="R3549" s="16">
        <f>IF(P3549&lt;=2000000,MIN(Q3549,P3549),MAX(Q3549-(P3549-2000000),50000))*0.05</f>
        <v/>
      </c>
      <c r="S3549" s="16">
        <f>MAX(0,P3549*0.1-R3549)</f>
        <v/>
      </c>
      <c r="T3549" s="16">
        <f>Q3549+MAX(0,K3549-480000)</f>
        <v/>
      </c>
      <c r="U3549" s="16">
        <f>P3549-T3549</f>
        <v/>
      </c>
      <c r="V3549" s="17">
        <f>IF(U3549&lt;0,0,LOOKUP(U3549,{0,1950001,3300001,6950001,9000001,18000001,40000001},{0.05,0.1,0.2,0.23,0.33,0.4,0.45}))</f>
        <v/>
      </c>
      <c r="W3549" s="18">
        <f>IF(U3549&lt;0,0.9,0.9-V3549*1.021)</f>
        <v/>
      </c>
      <c r="X3549" s="16">
        <f>ROUNDDOWN(S3549*0.2/W3549+2000,0)</f>
        <v/>
      </c>
      <c r="Y3549" s="17">
        <f>IF(O3549&lt;=0,0,LOOKUP(O3549,{0,1950001,3300001,6950001,9000001,18000001,40000001},{0.05,0.1,0.2,0.23,0.33,0.4,0.45}))</f>
        <v/>
      </c>
    </row>
    <row r="3550">
      <c r="A3550" t="inlineStr">
        <is>
          <t>1万円刻み</t>
        </is>
      </c>
      <c r="B3550" s="16">
        <f>'3_1万円刻み'!$A$767</f>
        <v/>
      </c>
      <c r="C3550" t="n">
        <v>2026</v>
      </c>
      <c r="D3550" t="n">
        <v>0</v>
      </c>
      <c r="E3550" t="n">
        <v>0</v>
      </c>
      <c r="F3550" t="n">
        <v>0</v>
      </c>
      <c r="G3550" s="16">
        <f>ROUND(MIN(B3550/12,650000)*12*0.0915+MIN(B3550/12,1390000)*12*(0.0504+0)+B3550*0.005,0)</f>
        <v/>
      </c>
      <c r="H3550" t="n">
        <v>0</v>
      </c>
      <c r="I3550" t="n">
        <v>0</v>
      </c>
      <c r="J3550" s="16">
        <f>IF(C3550=2026,IF(B3550&lt;741000,0,IF(B3550&lt;2191000,B3550-740000,IF(B3550&lt;2193000,1451000,IF(B3550&lt;2196000,1453000,IF(B3550&lt;2200000,1456000,IF(B3550&lt;3600000,ROUNDDOWN(B3550/4,-3)*2.8-80000,IF(B3550&lt;6600000,ROUNDDOWN(B3550/4,-3)*3.2-440000,IF(B3550&lt;8500000,ROUNDDOWN(B3550*0.9,0)-1100000,B3550-1950000)))))))),IF(B3550&lt;651000,0,IF(B3550&lt;1900000,B3550-650000,IF(B3550&lt;3600000,ROUNDDOWN(B3550/4,-3)*2.8-80000,IF(B3550&lt;6600000,ROUNDDOWN(B3550/4,-3)*3.2-440000,IF(B3550&lt;8500000,ROUNDDOWN(B3550*0.9,0)-1100000,B3550-1950000))))))</f>
        <v/>
      </c>
      <c r="K3550" s="16">
        <f>IF(J3550&gt;23500000,NA(),IF(C3550=2026,IF(J3550&lt;=4890000,1040000,IF(J3550&lt;=6550000,670000,620000)),IF(J3550&lt;=1320000,950000,IF(J3550&lt;=3360000,880000,IF(J3550&lt;=4890000,680000,IF(J3550&lt;=6550000,630000,580000))))))</f>
        <v/>
      </c>
      <c r="L3550" s="16">
        <f>IF(D3550=1,IF(J3550&lt;=9000000,380000,IF(J3550&lt;=9500000,260000,IF(J3550&lt;=10000000,130000,0))),0)</f>
        <v/>
      </c>
      <c r="M3550" s="16">
        <f>IF(D3550=1,IF(J3550&lt;=9000000,330000,IF(J3550&lt;=9500000,220000,IF(J3550&lt;=10000000,110000,0))),0)</f>
        <v/>
      </c>
      <c r="N3550" s="16">
        <f>IF(D3550=1,IF(J3550&lt;=9000000,50000,IF(J3550&lt;=9500000,40000,IF(J3550&lt;=10000000,20000,0))),0)</f>
        <v/>
      </c>
      <c r="O3550" s="16">
        <f>MAX(0,ROUNDDOWN(J3550-G3550-K3550-L3550-E3550*380000-F3550*630000-H3550,-3))</f>
        <v/>
      </c>
      <c r="P3550" s="16">
        <f>MAX(0,ROUNDDOWN(J3550-G3550-430000-M3550-E3550*330000-F3550*450000-I3550,-3))</f>
        <v/>
      </c>
      <c r="Q3550" s="16">
        <f>50000+N3550+E3550*50000+F3550*180000</f>
        <v/>
      </c>
      <c r="R3550" s="16">
        <f>IF(P3550&lt;=2000000,MIN(Q3550,P3550),MAX(Q3550-(P3550-2000000),50000))*0.05</f>
        <v/>
      </c>
      <c r="S3550" s="16">
        <f>MAX(0,P3550*0.1-R3550)</f>
        <v/>
      </c>
      <c r="T3550" s="16">
        <f>Q3550+MAX(0,K3550-480000)</f>
        <v/>
      </c>
      <c r="U3550" s="16">
        <f>P3550-T3550</f>
        <v/>
      </c>
      <c r="V3550" s="17">
        <f>IF(U3550&lt;0,0,LOOKUP(U3550,{0,1950001,3300001,6950001,9000001,18000001,40000001},{0.05,0.1,0.2,0.23,0.33,0.4,0.45}))</f>
        <v/>
      </c>
      <c r="W3550" s="18">
        <f>IF(U3550&lt;0,0.9,0.9-V3550*1.021)</f>
        <v/>
      </c>
      <c r="X3550" s="16">
        <f>ROUNDDOWN(S3550*0.2/W3550+2000,0)</f>
        <v/>
      </c>
      <c r="Y3550" s="17">
        <f>IF(O3550&lt;=0,0,LOOKUP(O3550,{0,1950001,3300001,6950001,9000001,18000001,40000001},{0.05,0.1,0.2,0.23,0.33,0.4,0.45}))</f>
        <v/>
      </c>
    </row>
    <row r="3551">
      <c r="A3551" t="inlineStr">
        <is>
          <t>1万円刻み</t>
        </is>
      </c>
      <c r="B3551" s="16">
        <f>'3_1万円刻み'!$A$767</f>
        <v/>
      </c>
      <c r="C3551" t="n">
        <v>2025</v>
      </c>
      <c r="D3551" t="n">
        <v>1</v>
      </c>
      <c r="E3551" t="n">
        <v>0</v>
      </c>
      <c r="F3551" t="n">
        <v>0</v>
      </c>
      <c r="G3551" s="16">
        <f>ROUND(MIN(B3551/12,650000)*12*0.0915+MIN(B3551/12,1390000)*12*(0.0504+0)+B3551*0.005,0)</f>
        <v/>
      </c>
      <c r="H3551" t="n">
        <v>0</v>
      </c>
      <c r="I3551" t="n">
        <v>0</v>
      </c>
      <c r="J3551" s="16">
        <f>IF(C3551=2026,IF(B3551&lt;741000,0,IF(B3551&lt;2191000,B3551-740000,IF(B3551&lt;2193000,1451000,IF(B3551&lt;2196000,1453000,IF(B3551&lt;2200000,1456000,IF(B3551&lt;3600000,ROUNDDOWN(B3551/4,-3)*2.8-80000,IF(B3551&lt;6600000,ROUNDDOWN(B3551/4,-3)*3.2-440000,IF(B3551&lt;8500000,ROUNDDOWN(B3551*0.9,0)-1100000,B3551-1950000)))))))),IF(B3551&lt;651000,0,IF(B3551&lt;1900000,B3551-650000,IF(B3551&lt;3600000,ROUNDDOWN(B3551/4,-3)*2.8-80000,IF(B3551&lt;6600000,ROUNDDOWN(B3551/4,-3)*3.2-440000,IF(B3551&lt;8500000,ROUNDDOWN(B3551*0.9,0)-1100000,B3551-1950000))))))</f>
        <v/>
      </c>
      <c r="K3551" s="16">
        <f>IF(J3551&gt;23500000,NA(),IF(C3551=2026,IF(J3551&lt;=4890000,1040000,IF(J3551&lt;=6550000,670000,620000)),IF(J3551&lt;=1320000,950000,IF(J3551&lt;=3360000,880000,IF(J3551&lt;=4890000,680000,IF(J3551&lt;=6550000,630000,580000))))))</f>
        <v/>
      </c>
      <c r="L3551" s="16">
        <f>IF(D3551=1,IF(J3551&lt;=9000000,380000,IF(J3551&lt;=9500000,260000,IF(J3551&lt;=10000000,130000,0))),0)</f>
        <v/>
      </c>
      <c r="M3551" s="16">
        <f>IF(D3551=1,IF(J3551&lt;=9000000,330000,IF(J3551&lt;=9500000,220000,IF(J3551&lt;=10000000,110000,0))),0)</f>
        <v/>
      </c>
      <c r="N3551" s="16">
        <f>IF(D3551=1,IF(J3551&lt;=9000000,50000,IF(J3551&lt;=9500000,40000,IF(J3551&lt;=10000000,20000,0))),0)</f>
        <v/>
      </c>
      <c r="O3551" s="16">
        <f>MAX(0,ROUNDDOWN(J3551-G3551-K3551-L3551-E3551*380000-F3551*630000-H3551,-3))</f>
        <v/>
      </c>
      <c r="P3551" s="16">
        <f>MAX(0,ROUNDDOWN(J3551-G3551-430000-M3551-E3551*330000-F3551*450000-I3551,-3))</f>
        <v/>
      </c>
      <c r="Q3551" s="16">
        <f>50000+N3551+E3551*50000+F3551*180000</f>
        <v/>
      </c>
      <c r="R3551" s="16">
        <f>IF(P3551&lt;=2000000,MIN(Q3551,P3551),MAX(Q3551-(P3551-2000000),50000))*0.05</f>
        <v/>
      </c>
      <c r="S3551" s="16">
        <f>MAX(0,P3551*0.1-R3551)</f>
        <v/>
      </c>
      <c r="T3551" s="16">
        <f>Q3551+MAX(0,K3551-480000)</f>
        <v/>
      </c>
      <c r="U3551" s="16">
        <f>P3551-T3551</f>
        <v/>
      </c>
      <c r="V3551" s="17">
        <f>IF(U3551&lt;0,0,LOOKUP(U3551,{0,1950001,3300001,6950001,9000001,18000001,40000001},{0.05,0.1,0.2,0.23,0.33,0.4,0.45}))</f>
        <v/>
      </c>
      <c r="W3551" s="18">
        <f>IF(U3551&lt;0,0.9,0.9-V3551*1.021)</f>
        <v/>
      </c>
      <c r="X3551" s="16">
        <f>ROUNDDOWN(S3551*0.2/W3551+2000,0)</f>
        <v/>
      </c>
      <c r="Y3551" s="17">
        <f>IF(O3551&lt;=0,0,LOOKUP(O3551,{0,1950001,3300001,6950001,9000001,18000001,40000001},{0.05,0.1,0.2,0.23,0.33,0.4,0.45}))</f>
        <v/>
      </c>
    </row>
    <row r="3552">
      <c r="A3552" t="inlineStr">
        <is>
          <t>1万円刻み</t>
        </is>
      </c>
      <c r="B3552" s="16">
        <f>'3_1万円刻み'!$A$767</f>
        <v/>
      </c>
      <c r="C3552" t="n">
        <v>2026</v>
      </c>
      <c r="D3552" t="n">
        <v>1</v>
      </c>
      <c r="E3552" t="n">
        <v>0</v>
      </c>
      <c r="F3552" t="n">
        <v>0</v>
      </c>
      <c r="G3552" s="16">
        <f>ROUND(MIN(B3552/12,650000)*12*0.0915+MIN(B3552/12,1390000)*12*(0.0504+0)+B3552*0.005,0)</f>
        <v/>
      </c>
      <c r="H3552" t="n">
        <v>0</v>
      </c>
      <c r="I3552" t="n">
        <v>0</v>
      </c>
      <c r="J3552" s="16">
        <f>IF(C3552=2026,IF(B3552&lt;741000,0,IF(B3552&lt;2191000,B3552-740000,IF(B3552&lt;2193000,1451000,IF(B3552&lt;2196000,1453000,IF(B3552&lt;2200000,1456000,IF(B3552&lt;3600000,ROUNDDOWN(B3552/4,-3)*2.8-80000,IF(B3552&lt;6600000,ROUNDDOWN(B3552/4,-3)*3.2-440000,IF(B3552&lt;8500000,ROUNDDOWN(B3552*0.9,0)-1100000,B3552-1950000)))))))),IF(B3552&lt;651000,0,IF(B3552&lt;1900000,B3552-650000,IF(B3552&lt;3600000,ROUNDDOWN(B3552/4,-3)*2.8-80000,IF(B3552&lt;6600000,ROUNDDOWN(B3552/4,-3)*3.2-440000,IF(B3552&lt;8500000,ROUNDDOWN(B3552*0.9,0)-1100000,B3552-1950000))))))</f>
        <v/>
      </c>
      <c r="K3552" s="16">
        <f>IF(J3552&gt;23500000,NA(),IF(C3552=2026,IF(J3552&lt;=4890000,1040000,IF(J3552&lt;=6550000,670000,620000)),IF(J3552&lt;=1320000,950000,IF(J3552&lt;=3360000,880000,IF(J3552&lt;=4890000,680000,IF(J3552&lt;=6550000,630000,580000))))))</f>
        <v/>
      </c>
      <c r="L3552" s="16">
        <f>IF(D3552=1,IF(J3552&lt;=9000000,380000,IF(J3552&lt;=9500000,260000,IF(J3552&lt;=10000000,130000,0))),0)</f>
        <v/>
      </c>
      <c r="M3552" s="16">
        <f>IF(D3552=1,IF(J3552&lt;=9000000,330000,IF(J3552&lt;=9500000,220000,IF(J3552&lt;=10000000,110000,0))),0)</f>
        <v/>
      </c>
      <c r="N3552" s="16">
        <f>IF(D3552=1,IF(J3552&lt;=9000000,50000,IF(J3552&lt;=9500000,40000,IF(J3552&lt;=10000000,20000,0))),0)</f>
        <v/>
      </c>
      <c r="O3552" s="16">
        <f>MAX(0,ROUNDDOWN(J3552-G3552-K3552-L3552-E3552*380000-F3552*630000-H3552,-3))</f>
        <v/>
      </c>
      <c r="P3552" s="16">
        <f>MAX(0,ROUNDDOWN(J3552-G3552-430000-M3552-E3552*330000-F3552*450000-I3552,-3))</f>
        <v/>
      </c>
      <c r="Q3552" s="16">
        <f>50000+N3552+E3552*50000+F3552*180000</f>
        <v/>
      </c>
      <c r="R3552" s="16">
        <f>IF(P3552&lt;=2000000,MIN(Q3552,P3552),MAX(Q3552-(P3552-2000000),50000))*0.05</f>
        <v/>
      </c>
      <c r="S3552" s="16">
        <f>MAX(0,P3552*0.1-R3552)</f>
        <v/>
      </c>
      <c r="T3552" s="16">
        <f>Q3552+MAX(0,K3552-480000)</f>
        <v/>
      </c>
      <c r="U3552" s="16">
        <f>P3552-T3552</f>
        <v/>
      </c>
      <c r="V3552" s="17">
        <f>IF(U3552&lt;0,0,LOOKUP(U3552,{0,1950001,3300001,6950001,9000001,18000001,40000001},{0.05,0.1,0.2,0.23,0.33,0.4,0.45}))</f>
        <v/>
      </c>
      <c r="W3552" s="18">
        <f>IF(U3552&lt;0,0.9,0.9-V3552*1.021)</f>
        <v/>
      </c>
      <c r="X3552" s="16">
        <f>ROUNDDOWN(S3552*0.2/W3552+2000,0)</f>
        <v/>
      </c>
      <c r="Y3552" s="17">
        <f>IF(O3552&lt;=0,0,LOOKUP(O3552,{0,1950001,3300001,6950001,9000001,18000001,40000001},{0.05,0.1,0.2,0.23,0.33,0.4,0.45}))</f>
        <v/>
      </c>
    </row>
    <row r="3553">
      <c r="A3553" t="inlineStr">
        <is>
          <t>1万円刻み</t>
        </is>
      </c>
      <c r="B3553" s="16">
        <f>'3_1万円刻み'!$A$768</f>
        <v/>
      </c>
      <c r="C3553" t="n">
        <v>2025</v>
      </c>
      <c r="D3553" t="n">
        <v>0</v>
      </c>
      <c r="E3553" t="n">
        <v>0</v>
      </c>
      <c r="F3553" t="n">
        <v>0</v>
      </c>
      <c r="G3553" s="16">
        <f>ROUND(MIN(B3553/12,650000)*12*0.0915+MIN(B3553/12,1390000)*12*(0.0504+0)+B3553*0.005,0)</f>
        <v/>
      </c>
      <c r="H3553" t="n">
        <v>0</v>
      </c>
      <c r="I3553" t="n">
        <v>0</v>
      </c>
      <c r="J3553" s="16">
        <f>IF(C3553=2026,IF(B3553&lt;741000,0,IF(B3553&lt;2191000,B3553-740000,IF(B3553&lt;2193000,1451000,IF(B3553&lt;2196000,1453000,IF(B3553&lt;2200000,1456000,IF(B3553&lt;3600000,ROUNDDOWN(B3553/4,-3)*2.8-80000,IF(B3553&lt;6600000,ROUNDDOWN(B3553/4,-3)*3.2-440000,IF(B3553&lt;8500000,ROUNDDOWN(B3553*0.9,0)-1100000,B3553-1950000)))))))),IF(B3553&lt;651000,0,IF(B3553&lt;1900000,B3553-650000,IF(B3553&lt;3600000,ROUNDDOWN(B3553/4,-3)*2.8-80000,IF(B3553&lt;6600000,ROUNDDOWN(B3553/4,-3)*3.2-440000,IF(B3553&lt;8500000,ROUNDDOWN(B3553*0.9,0)-1100000,B3553-1950000))))))</f>
        <v/>
      </c>
      <c r="K3553" s="16">
        <f>IF(J3553&gt;23500000,NA(),IF(C3553=2026,IF(J3553&lt;=4890000,1040000,IF(J3553&lt;=6550000,670000,620000)),IF(J3553&lt;=1320000,950000,IF(J3553&lt;=3360000,880000,IF(J3553&lt;=4890000,680000,IF(J3553&lt;=6550000,630000,580000))))))</f>
        <v/>
      </c>
      <c r="L3553" s="16">
        <f>IF(D3553=1,IF(J3553&lt;=9000000,380000,IF(J3553&lt;=9500000,260000,IF(J3553&lt;=10000000,130000,0))),0)</f>
        <v/>
      </c>
      <c r="M3553" s="16">
        <f>IF(D3553=1,IF(J3553&lt;=9000000,330000,IF(J3553&lt;=9500000,220000,IF(J3553&lt;=10000000,110000,0))),0)</f>
        <v/>
      </c>
      <c r="N3553" s="16">
        <f>IF(D3553=1,IF(J3553&lt;=9000000,50000,IF(J3553&lt;=9500000,40000,IF(J3553&lt;=10000000,20000,0))),0)</f>
        <v/>
      </c>
      <c r="O3553" s="16">
        <f>MAX(0,ROUNDDOWN(J3553-G3553-K3553-L3553-E3553*380000-F3553*630000-H3553,-3))</f>
        <v/>
      </c>
      <c r="P3553" s="16">
        <f>MAX(0,ROUNDDOWN(J3553-G3553-430000-M3553-E3553*330000-F3553*450000-I3553,-3))</f>
        <v/>
      </c>
      <c r="Q3553" s="16">
        <f>50000+N3553+E3553*50000+F3553*180000</f>
        <v/>
      </c>
      <c r="R3553" s="16">
        <f>IF(P3553&lt;=2000000,MIN(Q3553,P3553),MAX(Q3553-(P3553-2000000),50000))*0.05</f>
        <v/>
      </c>
      <c r="S3553" s="16">
        <f>MAX(0,P3553*0.1-R3553)</f>
        <v/>
      </c>
      <c r="T3553" s="16">
        <f>Q3553+MAX(0,K3553-480000)</f>
        <v/>
      </c>
      <c r="U3553" s="16">
        <f>P3553-T3553</f>
        <v/>
      </c>
      <c r="V3553" s="17">
        <f>IF(U3553&lt;0,0,LOOKUP(U3553,{0,1950001,3300001,6950001,9000001,18000001,40000001},{0.05,0.1,0.2,0.23,0.33,0.4,0.45}))</f>
        <v/>
      </c>
      <c r="W3553" s="18">
        <f>IF(U3553&lt;0,0.9,0.9-V3553*1.021)</f>
        <v/>
      </c>
      <c r="X3553" s="16">
        <f>ROUNDDOWN(S3553*0.2/W3553+2000,0)</f>
        <v/>
      </c>
      <c r="Y3553" s="17">
        <f>IF(O3553&lt;=0,0,LOOKUP(O3553,{0,1950001,3300001,6950001,9000001,18000001,40000001},{0.05,0.1,0.2,0.23,0.33,0.4,0.45}))</f>
        <v/>
      </c>
    </row>
    <row r="3554">
      <c r="A3554" t="inlineStr">
        <is>
          <t>1万円刻み</t>
        </is>
      </c>
      <c r="B3554" s="16">
        <f>'3_1万円刻み'!$A$768</f>
        <v/>
      </c>
      <c r="C3554" t="n">
        <v>2026</v>
      </c>
      <c r="D3554" t="n">
        <v>0</v>
      </c>
      <c r="E3554" t="n">
        <v>0</v>
      </c>
      <c r="F3554" t="n">
        <v>0</v>
      </c>
      <c r="G3554" s="16">
        <f>ROUND(MIN(B3554/12,650000)*12*0.0915+MIN(B3554/12,1390000)*12*(0.0504+0)+B3554*0.005,0)</f>
        <v/>
      </c>
      <c r="H3554" t="n">
        <v>0</v>
      </c>
      <c r="I3554" t="n">
        <v>0</v>
      </c>
      <c r="J3554" s="16">
        <f>IF(C3554=2026,IF(B3554&lt;741000,0,IF(B3554&lt;2191000,B3554-740000,IF(B3554&lt;2193000,1451000,IF(B3554&lt;2196000,1453000,IF(B3554&lt;2200000,1456000,IF(B3554&lt;3600000,ROUNDDOWN(B3554/4,-3)*2.8-80000,IF(B3554&lt;6600000,ROUNDDOWN(B3554/4,-3)*3.2-440000,IF(B3554&lt;8500000,ROUNDDOWN(B3554*0.9,0)-1100000,B3554-1950000)))))))),IF(B3554&lt;651000,0,IF(B3554&lt;1900000,B3554-650000,IF(B3554&lt;3600000,ROUNDDOWN(B3554/4,-3)*2.8-80000,IF(B3554&lt;6600000,ROUNDDOWN(B3554/4,-3)*3.2-440000,IF(B3554&lt;8500000,ROUNDDOWN(B3554*0.9,0)-1100000,B3554-1950000))))))</f>
        <v/>
      </c>
      <c r="K3554" s="16">
        <f>IF(J3554&gt;23500000,NA(),IF(C3554=2026,IF(J3554&lt;=4890000,1040000,IF(J3554&lt;=6550000,670000,620000)),IF(J3554&lt;=1320000,950000,IF(J3554&lt;=3360000,880000,IF(J3554&lt;=4890000,680000,IF(J3554&lt;=6550000,630000,580000))))))</f>
        <v/>
      </c>
      <c r="L3554" s="16">
        <f>IF(D3554=1,IF(J3554&lt;=9000000,380000,IF(J3554&lt;=9500000,260000,IF(J3554&lt;=10000000,130000,0))),0)</f>
        <v/>
      </c>
      <c r="M3554" s="16">
        <f>IF(D3554=1,IF(J3554&lt;=9000000,330000,IF(J3554&lt;=9500000,220000,IF(J3554&lt;=10000000,110000,0))),0)</f>
        <v/>
      </c>
      <c r="N3554" s="16">
        <f>IF(D3554=1,IF(J3554&lt;=9000000,50000,IF(J3554&lt;=9500000,40000,IF(J3554&lt;=10000000,20000,0))),0)</f>
        <v/>
      </c>
      <c r="O3554" s="16">
        <f>MAX(0,ROUNDDOWN(J3554-G3554-K3554-L3554-E3554*380000-F3554*630000-H3554,-3))</f>
        <v/>
      </c>
      <c r="P3554" s="16">
        <f>MAX(0,ROUNDDOWN(J3554-G3554-430000-M3554-E3554*330000-F3554*450000-I3554,-3))</f>
        <v/>
      </c>
      <c r="Q3554" s="16">
        <f>50000+N3554+E3554*50000+F3554*180000</f>
        <v/>
      </c>
      <c r="R3554" s="16">
        <f>IF(P3554&lt;=2000000,MIN(Q3554,P3554),MAX(Q3554-(P3554-2000000),50000))*0.05</f>
        <v/>
      </c>
      <c r="S3554" s="16">
        <f>MAX(0,P3554*0.1-R3554)</f>
        <v/>
      </c>
      <c r="T3554" s="16">
        <f>Q3554+MAX(0,K3554-480000)</f>
        <v/>
      </c>
      <c r="U3554" s="16">
        <f>P3554-T3554</f>
        <v/>
      </c>
      <c r="V3554" s="17">
        <f>IF(U3554&lt;0,0,LOOKUP(U3554,{0,1950001,3300001,6950001,9000001,18000001,40000001},{0.05,0.1,0.2,0.23,0.33,0.4,0.45}))</f>
        <v/>
      </c>
      <c r="W3554" s="18">
        <f>IF(U3554&lt;0,0.9,0.9-V3554*1.021)</f>
        <v/>
      </c>
      <c r="X3554" s="16">
        <f>ROUNDDOWN(S3554*0.2/W3554+2000,0)</f>
        <v/>
      </c>
      <c r="Y3554" s="17">
        <f>IF(O3554&lt;=0,0,LOOKUP(O3554,{0,1950001,3300001,6950001,9000001,18000001,40000001},{0.05,0.1,0.2,0.23,0.33,0.4,0.45}))</f>
        <v/>
      </c>
    </row>
    <row r="3555">
      <c r="A3555" t="inlineStr">
        <is>
          <t>1万円刻み</t>
        </is>
      </c>
      <c r="B3555" s="16">
        <f>'3_1万円刻み'!$A$768</f>
        <v/>
      </c>
      <c r="C3555" t="n">
        <v>2025</v>
      </c>
      <c r="D3555" t="n">
        <v>1</v>
      </c>
      <c r="E3555" t="n">
        <v>0</v>
      </c>
      <c r="F3555" t="n">
        <v>0</v>
      </c>
      <c r="G3555" s="16">
        <f>ROUND(MIN(B3555/12,650000)*12*0.0915+MIN(B3555/12,1390000)*12*(0.0504+0)+B3555*0.005,0)</f>
        <v/>
      </c>
      <c r="H3555" t="n">
        <v>0</v>
      </c>
      <c r="I3555" t="n">
        <v>0</v>
      </c>
      <c r="J3555" s="16">
        <f>IF(C3555=2026,IF(B3555&lt;741000,0,IF(B3555&lt;2191000,B3555-740000,IF(B3555&lt;2193000,1451000,IF(B3555&lt;2196000,1453000,IF(B3555&lt;2200000,1456000,IF(B3555&lt;3600000,ROUNDDOWN(B3555/4,-3)*2.8-80000,IF(B3555&lt;6600000,ROUNDDOWN(B3555/4,-3)*3.2-440000,IF(B3555&lt;8500000,ROUNDDOWN(B3555*0.9,0)-1100000,B3555-1950000)))))))),IF(B3555&lt;651000,0,IF(B3555&lt;1900000,B3555-650000,IF(B3555&lt;3600000,ROUNDDOWN(B3555/4,-3)*2.8-80000,IF(B3555&lt;6600000,ROUNDDOWN(B3555/4,-3)*3.2-440000,IF(B3555&lt;8500000,ROUNDDOWN(B3555*0.9,0)-1100000,B3555-1950000))))))</f>
        <v/>
      </c>
      <c r="K3555" s="16">
        <f>IF(J3555&gt;23500000,NA(),IF(C3555=2026,IF(J3555&lt;=4890000,1040000,IF(J3555&lt;=6550000,670000,620000)),IF(J3555&lt;=1320000,950000,IF(J3555&lt;=3360000,880000,IF(J3555&lt;=4890000,680000,IF(J3555&lt;=6550000,630000,580000))))))</f>
        <v/>
      </c>
      <c r="L3555" s="16">
        <f>IF(D3555=1,IF(J3555&lt;=9000000,380000,IF(J3555&lt;=9500000,260000,IF(J3555&lt;=10000000,130000,0))),0)</f>
        <v/>
      </c>
      <c r="M3555" s="16">
        <f>IF(D3555=1,IF(J3555&lt;=9000000,330000,IF(J3555&lt;=9500000,220000,IF(J3555&lt;=10000000,110000,0))),0)</f>
        <v/>
      </c>
      <c r="N3555" s="16">
        <f>IF(D3555=1,IF(J3555&lt;=9000000,50000,IF(J3555&lt;=9500000,40000,IF(J3555&lt;=10000000,20000,0))),0)</f>
        <v/>
      </c>
      <c r="O3555" s="16">
        <f>MAX(0,ROUNDDOWN(J3555-G3555-K3555-L3555-E3555*380000-F3555*630000-H3555,-3))</f>
        <v/>
      </c>
      <c r="P3555" s="16">
        <f>MAX(0,ROUNDDOWN(J3555-G3555-430000-M3555-E3555*330000-F3555*450000-I3555,-3))</f>
        <v/>
      </c>
      <c r="Q3555" s="16">
        <f>50000+N3555+E3555*50000+F3555*180000</f>
        <v/>
      </c>
      <c r="R3555" s="16">
        <f>IF(P3555&lt;=2000000,MIN(Q3555,P3555),MAX(Q3555-(P3555-2000000),50000))*0.05</f>
        <v/>
      </c>
      <c r="S3555" s="16">
        <f>MAX(0,P3555*0.1-R3555)</f>
        <v/>
      </c>
      <c r="T3555" s="16">
        <f>Q3555+MAX(0,K3555-480000)</f>
        <v/>
      </c>
      <c r="U3555" s="16">
        <f>P3555-T3555</f>
        <v/>
      </c>
      <c r="V3555" s="17">
        <f>IF(U3555&lt;0,0,LOOKUP(U3555,{0,1950001,3300001,6950001,9000001,18000001,40000001},{0.05,0.1,0.2,0.23,0.33,0.4,0.45}))</f>
        <v/>
      </c>
      <c r="W3555" s="18">
        <f>IF(U3555&lt;0,0.9,0.9-V3555*1.021)</f>
        <v/>
      </c>
      <c r="X3555" s="16">
        <f>ROUNDDOWN(S3555*0.2/W3555+2000,0)</f>
        <v/>
      </c>
      <c r="Y3555" s="17">
        <f>IF(O3555&lt;=0,0,LOOKUP(O3555,{0,1950001,3300001,6950001,9000001,18000001,40000001},{0.05,0.1,0.2,0.23,0.33,0.4,0.45}))</f>
        <v/>
      </c>
    </row>
    <row r="3556">
      <c r="A3556" t="inlineStr">
        <is>
          <t>1万円刻み</t>
        </is>
      </c>
      <c r="B3556" s="16">
        <f>'3_1万円刻み'!$A$768</f>
        <v/>
      </c>
      <c r="C3556" t="n">
        <v>2026</v>
      </c>
      <c r="D3556" t="n">
        <v>1</v>
      </c>
      <c r="E3556" t="n">
        <v>0</v>
      </c>
      <c r="F3556" t="n">
        <v>0</v>
      </c>
      <c r="G3556" s="16">
        <f>ROUND(MIN(B3556/12,650000)*12*0.0915+MIN(B3556/12,1390000)*12*(0.0504+0)+B3556*0.005,0)</f>
        <v/>
      </c>
      <c r="H3556" t="n">
        <v>0</v>
      </c>
      <c r="I3556" t="n">
        <v>0</v>
      </c>
      <c r="J3556" s="16">
        <f>IF(C3556=2026,IF(B3556&lt;741000,0,IF(B3556&lt;2191000,B3556-740000,IF(B3556&lt;2193000,1451000,IF(B3556&lt;2196000,1453000,IF(B3556&lt;2200000,1456000,IF(B3556&lt;3600000,ROUNDDOWN(B3556/4,-3)*2.8-80000,IF(B3556&lt;6600000,ROUNDDOWN(B3556/4,-3)*3.2-440000,IF(B3556&lt;8500000,ROUNDDOWN(B3556*0.9,0)-1100000,B3556-1950000)))))))),IF(B3556&lt;651000,0,IF(B3556&lt;1900000,B3556-650000,IF(B3556&lt;3600000,ROUNDDOWN(B3556/4,-3)*2.8-80000,IF(B3556&lt;6600000,ROUNDDOWN(B3556/4,-3)*3.2-440000,IF(B3556&lt;8500000,ROUNDDOWN(B3556*0.9,0)-1100000,B3556-1950000))))))</f>
        <v/>
      </c>
      <c r="K3556" s="16">
        <f>IF(J3556&gt;23500000,NA(),IF(C3556=2026,IF(J3556&lt;=4890000,1040000,IF(J3556&lt;=6550000,670000,620000)),IF(J3556&lt;=1320000,950000,IF(J3556&lt;=3360000,880000,IF(J3556&lt;=4890000,680000,IF(J3556&lt;=6550000,630000,580000))))))</f>
        <v/>
      </c>
      <c r="L3556" s="16">
        <f>IF(D3556=1,IF(J3556&lt;=9000000,380000,IF(J3556&lt;=9500000,260000,IF(J3556&lt;=10000000,130000,0))),0)</f>
        <v/>
      </c>
      <c r="M3556" s="16">
        <f>IF(D3556=1,IF(J3556&lt;=9000000,330000,IF(J3556&lt;=9500000,220000,IF(J3556&lt;=10000000,110000,0))),0)</f>
        <v/>
      </c>
      <c r="N3556" s="16">
        <f>IF(D3556=1,IF(J3556&lt;=9000000,50000,IF(J3556&lt;=9500000,40000,IF(J3556&lt;=10000000,20000,0))),0)</f>
        <v/>
      </c>
      <c r="O3556" s="16">
        <f>MAX(0,ROUNDDOWN(J3556-G3556-K3556-L3556-E3556*380000-F3556*630000-H3556,-3))</f>
        <v/>
      </c>
      <c r="P3556" s="16">
        <f>MAX(0,ROUNDDOWN(J3556-G3556-430000-M3556-E3556*330000-F3556*450000-I3556,-3))</f>
        <v/>
      </c>
      <c r="Q3556" s="16">
        <f>50000+N3556+E3556*50000+F3556*180000</f>
        <v/>
      </c>
      <c r="R3556" s="16">
        <f>IF(P3556&lt;=2000000,MIN(Q3556,P3556),MAX(Q3556-(P3556-2000000),50000))*0.05</f>
        <v/>
      </c>
      <c r="S3556" s="16">
        <f>MAX(0,P3556*0.1-R3556)</f>
        <v/>
      </c>
      <c r="T3556" s="16">
        <f>Q3556+MAX(0,K3556-480000)</f>
        <v/>
      </c>
      <c r="U3556" s="16">
        <f>P3556-T3556</f>
        <v/>
      </c>
      <c r="V3556" s="17">
        <f>IF(U3556&lt;0,0,LOOKUP(U3556,{0,1950001,3300001,6950001,9000001,18000001,40000001},{0.05,0.1,0.2,0.23,0.33,0.4,0.45}))</f>
        <v/>
      </c>
      <c r="W3556" s="18">
        <f>IF(U3556&lt;0,0.9,0.9-V3556*1.021)</f>
        <v/>
      </c>
      <c r="X3556" s="16">
        <f>ROUNDDOWN(S3556*0.2/W3556+2000,0)</f>
        <v/>
      </c>
      <c r="Y3556" s="17">
        <f>IF(O3556&lt;=0,0,LOOKUP(O3556,{0,1950001,3300001,6950001,9000001,18000001,40000001},{0.05,0.1,0.2,0.23,0.33,0.4,0.45}))</f>
        <v/>
      </c>
    </row>
    <row r="3557">
      <c r="A3557" t="inlineStr">
        <is>
          <t>1万円刻み</t>
        </is>
      </c>
      <c r="B3557" s="16">
        <f>'3_1万円刻み'!$A$769</f>
        <v/>
      </c>
      <c r="C3557" t="n">
        <v>2025</v>
      </c>
      <c r="D3557" t="n">
        <v>0</v>
      </c>
      <c r="E3557" t="n">
        <v>0</v>
      </c>
      <c r="F3557" t="n">
        <v>0</v>
      </c>
      <c r="G3557" s="16">
        <f>ROUND(MIN(B3557/12,650000)*12*0.0915+MIN(B3557/12,1390000)*12*(0.0504+0)+B3557*0.005,0)</f>
        <v/>
      </c>
      <c r="H3557" t="n">
        <v>0</v>
      </c>
      <c r="I3557" t="n">
        <v>0</v>
      </c>
      <c r="J3557" s="16">
        <f>IF(C3557=2026,IF(B3557&lt;741000,0,IF(B3557&lt;2191000,B3557-740000,IF(B3557&lt;2193000,1451000,IF(B3557&lt;2196000,1453000,IF(B3557&lt;2200000,1456000,IF(B3557&lt;3600000,ROUNDDOWN(B3557/4,-3)*2.8-80000,IF(B3557&lt;6600000,ROUNDDOWN(B3557/4,-3)*3.2-440000,IF(B3557&lt;8500000,ROUNDDOWN(B3557*0.9,0)-1100000,B3557-1950000)))))))),IF(B3557&lt;651000,0,IF(B3557&lt;1900000,B3557-650000,IF(B3557&lt;3600000,ROUNDDOWN(B3557/4,-3)*2.8-80000,IF(B3557&lt;6600000,ROUNDDOWN(B3557/4,-3)*3.2-440000,IF(B3557&lt;8500000,ROUNDDOWN(B3557*0.9,0)-1100000,B3557-1950000))))))</f>
        <v/>
      </c>
      <c r="K3557" s="16">
        <f>IF(J3557&gt;23500000,NA(),IF(C3557=2026,IF(J3557&lt;=4890000,1040000,IF(J3557&lt;=6550000,670000,620000)),IF(J3557&lt;=1320000,950000,IF(J3557&lt;=3360000,880000,IF(J3557&lt;=4890000,680000,IF(J3557&lt;=6550000,630000,580000))))))</f>
        <v/>
      </c>
      <c r="L3557" s="16">
        <f>IF(D3557=1,IF(J3557&lt;=9000000,380000,IF(J3557&lt;=9500000,260000,IF(J3557&lt;=10000000,130000,0))),0)</f>
        <v/>
      </c>
      <c r="M3557" s="16">
        <f>IF(D3557=1,IF(J3557&lt;=9000000,330000,IF(J3557&lt;=9500000,220000,IF(J3557&lt;=10000000,110000,0))),0)</f>
        <v/>
      </c>
      <c r="N3557" s="16">
        <f>IF(D3557=1,IF(J3557&lt;=9000000,50000,IF(J3557&lt;=9500000,40000,IF(J3557&lt;=10000000,20000,0))),0)</f>
        <v/>
      </c>
      <c r="O3557" s="16">
        <f>MAX(0,ROUNDDOWN(J3557-G3557-K3557-L3557-E3557*380000-F3557*630000-H3557,-3))</f>
        <v/>
      </c>
      <c r="P3557" s="16">
        <f>MAX(0,ROUNDDOWN(J3557-G3557-430000-M3557-E3557*330000-F3557*450000-I3557,-3))</f>
        <v/>
      </c>
      <c r="Q3557" s="16">
        <f>50000+N3557+E3557*50000+F3557*180000</f>
        <v/>
      </c>
      <c r="R3557" s="16">
        <f>IF(P3557&lt;=2000000,MIN(Q3557,P3557),MAX(Q3557-(P3557-2000000),50000))*0.05</f>
        <v/>
      </c>
      <c r="S3557" s="16">
        <f>MAX(0,P3557*0.1-R3557)</f>
        <v/>
      </c>
      <c r="T3557" s="16">
        <f>Q3557+MAX(0,K3557-480000)</f>
        <v/>
      </c>
      <c r="U3557" s="16">
        <f>P3557-T3557</f>
        <v/>
      </c>
      <c r="V3557" s="17">
        <f>IF(U3557&lt;0,0,LOOKUP(U3557,{0,1950001,3300001,6950001,9000001,18000001,40000001},{0.05,0.1,0.2,0.23,0.33,0.4,0.45}))</f>
        <v/>
      </c>
      <c r="W3557" s="18">
        <f>IF(U3557&lt;0,0.9,0.9-V3557*1.021)</f>
        <v/>
      </c>
      <c r="X3557" s="16">
        <f>ROUNDDOWN(S3557*0.2/W3557+2000,0)</f>
        <v/>
      </c>
      <c r="Y3557" s="17">
        <f>IF(O3557&lt;=0,0,LOOKUP(O3557,{0,1950001,3300001,6950001,9000001,18000001,40000001},{0.05,0.1,0.2,0.23,0.33,0.4,0.45}))</f>
        <v/>
      </c>
    </row>
    <row r="3558">
      <c r="A3558" t="inlineStr">
        <is>
          <t>1万円刻み</t>
        </is>
      </c>
      <c r="B3558" s="16">
        <f>'3_1万円刻み'!$A$769</f>
        <v/>
      </c>
      <c r="C3558" t="n">
        <v>2026</v>
      </c>
      <c r="D3558" t="n">
        <v>0</v>
      </c>
      <c r="E3558" t="n">
        <v>0</v>
      </c>
      <c r="F3558" t="n">
        <v>0</v>
      </c>
      <c r="G3558" s="16">
        <f>ROUND(MIN(B3558/12,650000)*12*0.0915+MIN(B3558/12,1390000)*12*(0.0504+0)+B3558*0.005,0)</f>
        <v/>
      </c>
      <c r="H3558" t="n">
        <v>0</v>
      </c>
      <c r="I3558" t="n">
        <v>0</v>
      </c>
      <c r="J3558" s="16">
        <f>IF(C3558=2026,IF(B3558&lt;741000,0,IF(B3558&lt;2191000,B3558-740000,IF(B3558&lt;2193000,1451000,IF(B3558&lt;2196000,1453000,IF(B3558&lt;2200000,1456000,IF(B3558&lt;3600000,ROUNDDOWN(B3558/4,-3)*2.8-80000,IF(B3558&lt;6600000,ROUNDDOWN(B3558/4,-3)*3.2-440000,IF(B3558&lt;8500000,ROUNDDOWN(B3558*0.9,0)-1100000,B3558-1950000)))))))),IF(B3558&lt;651000,0,IF(B3558&lt;1900000,B3558-650000,IF(B3558&lt;3600000,ROUNDDOWN(B3558/4,-3)*2.8-80000,IF(B3558&lt;6600000,ROUNDDOWN(B3558/4,-3)*3.2-440000,IF(B3558&lt;8500000,ROUNDDOWN(B3558*0.9,0)-1100000,B3558-1950000))))))</f>
        <v/>
      </c>
      <c r="K3558" s="16">
        <f>IF(J3558&gt;23500000,NA(),IF(C3558=2026,IF(J3558&lt;=4890000,1040000,IF(J3558&lt;=6550000,670000,620000)),IF(J3558&lt;=1320000,950000,IF(J3558&lt;=3360000,880000,IF(J3558&lt;=4890000,680000,IF(J3558&lt;=6550000,630000,580000))))))</f>
        <v/>
      </c>
      <c r="L3558" s="16">
        <f>IF(D3558=1,IF(J3558&lt;=9000000,380000,IF(J3558&lt;=9500000,260000,IF(J3558&lt;=10000000,130000,0))),0)</f>
        <v/>
      </c>
      <c r="M3558" s="16">
        <f>IF(D3558=1,IF(J3558&lt;=9000000,330000,IF(J3558&lt;=9500000,220000,IF(J3558&lt;=10000000,110000,0))),0)</f>
        <v/>
      </c>
      <c r="N3558" s="16">
        <f>IF(D3558=1,IF(J3558&lt;=9000000,50000,IF(J3558&lt;=9500000,40000,IF(J3558&lt;=10000000,20000,0))),0)</f>
        <v/>
      </c>
      <c r="O3558" s="16">
        <f>MAX(0,ROUNDDOWN(J3558-G3558-K3558-L3558-E3558*380000-F3558*630000-H3558,-3))</f>
        <v/>
      </c>
      <c r="P3558" s="16">
        <f>MAX(0,ROUNDDOWN(J3558-G3558-430000-M3558-E3558*330000-F3558*450000-I3558,-3))</f>
        <v/>
      </c>
      <c r="Q3558" s="16">
        <f>50000+N3558+E3558*50000+F3558*180000</f>
        <v/>
      </c>
      <c r="R3558" s="16">
        <f>IF(P3558&lt;=2000000,MIN(Q3558,P3558),MAX(Q3558-(P3558-2000000),50000))*0.05</f>
        <v/>
      </c>
      <c r="S3558" s="16">
        <f>MAX(0,P3558*0.1-R3558)</f>
        <v/>
      </c>
      <c r="T3558" s="16">
        <f>Q3558+MAX(0,K3558-480000)</f>
        <v/>
      </c>
      <c r="U3558" s="16">
        <f>P3558-T3558</f>
        <v/>
      </c>
      <c r="V3558" s="17">
        <f>IF(U3558&lt;0,0,LOOKUP(U3558,{0,1950001,3300001,6950001,9000001,18000001,40000001},{0.05,0.1,0.2,0.23,0.33,0.4,0.45}))</f>
        <v/>
      </c>
      <c r="W3558" s="18">
        <f>IF(U3558&lt;0,0.9,0.9-V3558*1.021)</f>
        <v/>
      </c>
      <c r="X3558" s="16">
        <f>ROUNDDOWN(S3558*0.2/W3558+2000,0)</f>
        <v/>
      </c>
      <c r="Y3558" s="17">
        <f>IF(O3558&lt;=0,0,LOOKUP(O3558,{0,1950001,3300001,6950001,9000001,18000001,40000001},{0.05,0.1,0.2,0.23,0.33,0.4,0.45}))</f>
        <v/>
      </c>
    </row>
    <row r="3559">
      <c r="A3559" t="inlineStr">
        <is>
          <t>1万円刻み</t>
        </is>
      </c>
      <c r="B3559" s="16">
        <f>'3_1万円刻み'!$A$769</f>
        <v/>
      </c>
      <c r="C3559" t="n">
        <v>2025</v>
      </c>
      <c r="D3559" t="n">
        <v>1</v>
      </c>
      <c r="E3559" t="n">
        <v>0</v>
      </c>
      <c r="F3559" t="n">
        <v>0</v>
      </c>
      <c r="G3559" s="16">
        <f>ROUND(MIN(B3559/12,650000)*12*0.0915+MIN(B3559/12,1390000)*12*(0.0504+0)+B3559*0.005,0)</f>
        <v/>
      </c>
      <c r="H3559" t="n">
        <v>0</v>
      </c>
      <c r="I3559" t="n">
        <v>0</v>
      </c>
      <c r="J3559" s="16">
        <f>IF(C3559=2026,IF(B3559&lt;741000,0,IF(B3559&lt;2191000,B3559-740000,IF(B3559&lt;2193000,1451000,IF(B3559&lt;2196000,1453000,IF(B3559&lt;2200000,1456000,IF(B3559&lt;3600000,ROUNDDOWN(B3559/4,-3)*2.8-80000,IF(B3559&lt;6600000,ROUNDDOWN(B3559/4,-3)*3.2-440000,IF(B3559&lt;8500000,ROUNDDOWN(B3559*0.9,0)-1100000,B3559-1950000)))))))),IF(B3559&lt;651000,0,IF(B3559&lt;1900000,B3559-650000,IF(B3559&lt;3600000,ROUNDDOWN(B3559/4,-3)*2.8-80000,IF(B3559&lt;6600000,ROUNDDOWN(B3559/4,-3)*3.2-440000,IF(B3559&lt;8500000,ROUNDDOWN(B3559*0.9,0)-1100000,B3559-1950000))))))</f>
        <v/>
      </c>
      <c r="K3559" s="16">
        <f>IF(J3559&gt;23500000,NA(),IF(C3559=2026,IF(J3559&lt;=4890000,1040000,IF(J3559&lt;=6550000,670000,620000)),IF(J3559&lt;=1320000,950000,IF(J3559&lt;=3360000,880000,IF(J3559&lt;=4890000,680000,IF(J3559&lt;=6550000,630000,580000))))))</f>
        <v/>
      </c>
      <c r="L3559" s="16">
        <f>IF(D3559=1,IF(J3559&lt;=9000000,380000,IF(J3559&lt;=9500000,260000,IF(J3559&lt;=10000000,130000,0))),0)</f>
        <v/>
      </c>
      <c r="M3559" s="16">
        <f>IF(D3559=1,IF(J3559&lt;=9000000,330000,IF(J3559&lt;=9500000,220000,IF(J3559&lt;=10000000,110000,0))),0)</f>
        <v/>
      </c>
      <c r="N3559" s="16">
        <f>IF(D3559=1,IF(J3559&lt;=9000000,50000,IF(J3559&lt;=9500000,40000,IF(J3559&lt;=10000000,20000,0))),0)</f>
        <v/>
      </c>
      <c r="O3559" s="16">
        <f>MAX(0,ROUNDDOWN(J3559-G3559-K3559-L3559-E3559*380000-F3559*630000-H3559,-3))</f>
        <v/>
      </c>
      <c r="P3559" s="16">
        <f>MAX(0,ROUNDDOWN(J3559-G3559-430000-M3559-E3559*330000-F3559*450000-I3559,-3))</f>
        <v/>
      </c>
      <c r="Q3559" s="16">
        <f>50000+N3559+E3559*50000+F3559*180000</f>
        <v/>
      </c>
      <c r="R3559" s="16">
        <f>IF(P3559&lt;=2000000,MIN(Q3559,P3559),MAX(Q3559-(P3559-2000000),50000))*0.05</f>
        <v/>
      </c>
      <c r="S3559" s="16">
        <f>MAX(0,P3559*0.1-R3559)</f>
        <v/>
      </c>
      <c r="T3559" s="16">
        <f>Q3559+MAX(0,K3559-480000)</f>
        <v/>
      </c>
      <c r="U3559" s="16">
        <f>P3559-T3559</f>
        <v/>
      </c>
      <c r="V3559" s="17">
        <f>IF(U3559&lt;0,0,LOOKUP(U3559,{0,1950001,3300001,6950001,9000001,18000001,40000001},{0.05,0.1,0.2,0.23,0.33,0.4,0.45}))</f>
        <v/>
      </c>
      <c r="W3559" s="18">
        <f>IF(U3559&lt;0,0.9,0.9-V3559*1.021)</f>
        <v/>
      </c>
      <c r="X3559" s="16">
        <f>ROUNDDOWN(S3559*0.2/W3559+2000,0)</f>
        <v/>
      </c>
      <c r="Y3559" s="17">
        <f>IF(O3559&lt;=0,0,LOOKUP(O3559,{0,1950001,3300001,6950001,9000001,18000001,40000001},{0.05,0.1,0.2,0.23,0.33,0.4,0.45}))</f>
        <v/>
      </c>
    </row>
    <row r="3560">
      <c r="A3560" t="inlineStr">
        <is>
          <t>1万円刻み</t>
        </is>
      </c>
      <c r="B3560" s="16">
        <f>'3_1万円刻み'!$A$769</f>
        <v/>
      </c>
      <c r="C3560" t="n">
        <v>2026</v>
      </c>
      <c r="D3560" t="n">
        <v>1</v>
      </c>
      <c r="E3560" t="n">
        <v>0</v>
      </c>
      <c r="F3560" t="n">
        <v>0</v>
      </c>
      <c r="G3560" s="16">
        <f>ROUND(MIN(B3560/12,650000)*12*0.0915+MIN(B3560/12,1390000)*12*(0.0504+0)+B3560*0.005,0)</f>
        <v/>
      </c>
      <c r="H3560" t="n">
        <v>0</v>
      </c>
      <c r="I3560" t="n">
        <v>0</v>
      </c>
      <c r="J3560" s="16">
        <f>IF(C3560=2026,IF(B3560&lt;741000,0,IF(B3560&lt;2191000,B3560-740000,IF(B3560&lt;2193000,1451000,IF(B3560&lt;2196000,1453000,IF(B3560&lt;2200000,1456000,IF(B3560&lt;3600000,ROUNDDOWN(B3560/4,-3)*2.8-80000,IF(B3560&lt;6600000,ROUNDDOWN(B3560/4,-3)*3.2-440000,IF(B3560&lt;8500000,ROUNDDOWN(B3560*0.9,0)-1100000,B3560-1950000)))))))),IF(B3560&lt;651000,0,IF(B3560&lt;1900000,B3560-650000,IF(B3560&lt;3600000,ROUNDDOWN(B3560/4,-3)*2.8-80000,IF(B3560&lt;6600000,ROUNDDOWN(B3560/4,-3)*3.2-440000,IF(B3560&lt;8500000,ROUNDDOWN(B3560*0.9,0)-1100000,B3560-1950000))))))</f>
        <v/>
      </c>
      <c r="K3560" s="16">
        <f>IF(J3560&gt;23500000,NA(),IF(C3560=2026,IF(J3560&lt;=4890000,1040000,IF(J3560&lt;=6550000,670000,620000)),IF(J3560&lt;=1320000,950000,IF(J3560&lt;=3360000,880000,IF(J3560&lt;=4890000,680000,IF(J3560&lt;=6550000,630000,580000))))))</f>
        <v/>
      </c>
      <c r="L3560" s="16">
        <f>IF(D3560=1,IF(J3560&lt;=9000000,380000,IF(J3560&lt;=9500000,260000,IF(J3560&lt;=10000000,130000,0))),0)</f>
        <v/>
      </c>
      <c r="M3560" s="16">
        <f>IF(D3560=1,IF(J3560&lt;=9000000,330000,IF(J3560&lt;=9500000,220000,IF(J3560&lt;=10000000,110000,0))),0)</f>
        <v/>
      </c>
      <c r="N3560" s="16">
        <f>IF(D3560=1,IF(J3560&lt;=9000000,50000,IF(J3560&lt;=9500000,40000,IF(J3560&lt;=10000000,20000,0))),0)</f>
        <v/>
      </c>
      <c r="O3560" s="16">
        <f>MAX(0,ROUNDDOWN(J3560-G3560-K3560-L3560-E3560*380000-F3560*630000-H3560,-3))</f>
        <v/>
      </c>
      <c r="P3560" s="16">
        <f>MAX(0,ROUNDDOWN(J3560-G3560-430000-M3560-E3560*330000-F3560*450000-I3560,-3))</f>
        <v/>
      </c>
      <c r="Q3560" s="16">
        <f>50000+N3560+E3560*50000+F3560*180000</f>
        <v/>
      </c>
      <c r="R3560" s="16">
        <f>IF(P3560&lt;=2000000,MIN(Q3560,P3560),MAX(Q3560-(P3560-2000000),50000))*0.05</f>
        <v/>
      </c>
      <c r="S3560" s="16">
        <f>MAX(0,P3560*0.1-R3560)</f>
        <v/>
      </c>
      <c r="T3560" s="16">
        <f>Q3560+MAX(0,K3560-480000)</f>
        <v/>
      </c>
      <c r="U3560" s="16">
        <f>P3560-T3560</f>
        <v/>
      </c>
      <c r="V3560" s="17">
        <f>IF(U3560&lt;0,0,LOOKUP(U3560,{0,1950001,3300001,6950001,9000001,18000001,40000001},{0.05,0.1,0.2,0.23,0.33,0.4,0.45}))</f>
        <v/>
      </c>
      <c r="W3560" s="18">
        <f>IF(U3560&lt;0,0.9,0.9-V3560*1.021)</f>
        <v/>
      </c>
      <c r="X3560" s="16">
        <f>ROUNDDOWN(S3560*0.2/W3560+2000,0)</f>
        <v/>
      </c>
      <c r="Y3560" s="17">
        <f>IF(O3560&lt;=0,0,LOOKUP(O3560,{0,1950001,3300001,6950001,9000001,18000001,40000001},{0.05,0.1,0.2,0.23,0.33,0.4,0.45}))</f>
        <v/>
      </c>
    </row>
    <row r="3561">
      <c r="A3561" t="inlineStr">
        <is>
          <t>1万円刻み</t>
        </is>
      </c>
      <c r="B3561" s="16">
        <f>'3_1万円刻み'!$A$770</f>
        <v/>
      </c>
      <c r="C3561" t="n">
        <v>2025</v>
      </c>
      <c r="D3561" t="n">
        <v>0</v>
      </c>
      <c r="E3561" t="n">
        <v>0</v>
      </c>
      <c r="F3561" t="n">
        <v>0</v>
      </c>
      <c r="G3561" s="16">
        <f>ROUND(MIN(B3561/12,650000)*12*0.0915+MIN(B3561/12,1390000)*12*(0.0504+0)+B3561*0.005,0)</f>
        <v/>
      </c>
      <c r="H3561" t="n">
        <v>0</v>
      </c>
      <c r="I3561" t="n">
        <v>0</v>
      </c>
      <c r="J3561" s="16">
        <f>IF(C3561=2026,IF(B3561&lt;741000,0,IF(B3561&lt;2191000,B3561-740000,IF(B3561&lt;2193000,1451000,IF(B3561&lt;2196000,1453000,IF(B3561&lt;2200000,1456000,IF(B3561&lt;3600000,ROUNDDOWN(B3561/4,-3)*2.8-80000,IF(B3561&lt;6600000,ROUNDDOWN(B3561/4,-3)*3.2-440000,IF(B3561&lt;8500000,ROUNDDOWN(B3561*0.9,0)-1100000,B3561-1950000)))))))),IF(B3561&lt;651000,0,IF(B3561&lt;1900000,B3561-650000,IF(B3561&lt;3600000,ROUNDDOWN(B3561/4,-3)*2.8-80000,IF(B3561&lt;6600000,ROUNDDOWN(B3561/4,-3)*3.2-440000,IF(B3561&lt;8500000,ROUNDDOWN(B3561*0.9,0)-1100000,B3561-1950000))))))</f>
        <v/>
      </c>
      <c r="K3561" s="16">
        <f>IF(J3561&gt;23500000,NA(),IF(C3561=2026,IF(J3561&lt;=4890000,1040000,IF(J3561&lt;=6550000,670000,620000)),IF(J3561&lt;=1320000,950000,IF(J3561&lt;=3360000,880000,IF(J3561&lt;=4890000,680000,IF(J3561&lt;=6550000,630000,580000))))))</f>
        <v/>
      </c>
      <c r="L3561" s="16">
        <f>IF(D3561=1,IF(J3561&lt;=9000000,380000,IF(J3561&lt;=9500000,260000,IF(J3561&lt;=10000000,130000,0))),0)</f>
        <v/>
      </c>
      <c r="M3561" s="16">
        <f>IF(D3561=1,IF(J3561&lt;=9000000,330000,IF(J3561&lt;=9500000,220000,IF(J3561&lt;=10000000,110000,0))),0)</f>
        <v/>
      </c>
      <c r="N3561" s="16">
        <f>IF(D3561=1,IF(J3561&lt;=9000000,50000,IF(J3561&lt;=9500000,40000,IF(J3561&lt;=10000000,20000,0))),0)</f>
        <v/>
      </c>
      <c r="O3561" s="16">
        <f>MAX(0,ROUNDDOWN(J3561-G3561-K3561-L3561-E3561*380000-F3561*630000-H3561,-3))</f>
        <v/>
      </c>
      <c r="P3561" s="16">
        <f>MAX(0,ROUNDDOWN(J3561-G3561-430000-M3561-E3561*330000-F3561*450000-I3561,-3))</f>
        <v/>
      </c>
      <c r="Q3561" s="16">
        <f>50000+N3561+E3561*50000+F3561*180000</f>
        <v/>
      </c>
      <c r="R3561" s="16">
        <f>IF(P3561&lt;=2000000,MIN(Q3561,P3561),MAX(Q3561-(P3561-2000000),50000))*0.05</f>
        <v/>
      </c>
      <c r="S3561" s="16">
        <f>MAX(0,P3561*0.1-R3561)</f>
        <v/>
      </c>
      <c r="T3561" s="16">
        <f>Q3561+MAX(0,K3561-480000)</f>
        <v/>
      </c>
      <c r="U3561" s="16">
        <f>P3561-T3561</f>
        <v/>
      </c>
      <c r="V3561" s="17">
        <f>IF(U3561&lt;0,0,LOOKUP(U3561,{0,1950001,3300001,6950001,9000001,18000001,40000001},{0.05,0.1,0.2,0.23,0.33,0.4,0.45}))</f>
        <v/>
      </c>
      <c r="W3561" s="18">
        <f>IF(U3561&lt;0,0.9,0.9-V3561*1.021)</f>
        <v/>
      </c>
      <c r="X3561" s="16">
        <f>ROUNDDOWN(S3561*0.2/W3561+2000,0)</f>
        <v/>
      </c>
      <c r="Y3561" s="17">
        <f>IF(O3561&lt;=0,0,LOOKUP(O3561,{0,1950001,3300001,6950001,9000001,18000001,40000001},{0.05,0.1,0.2,0.23,0.33,0.4,0.45}))</f>
        <v/>
      </c>
    </row>
    <row r="3562">
      <c r="A3562" t="inlineStr">
        <is>
          <t>1万円刻み</t>
        </is>
      </c>
      <c r="B3562" s="16">
        <f>'3_1万円刻み'!$A$770</f>
        <v/>
      </c>
      <c r="C3562" t="n">
        <v>2026</v>
      </c>
      <c r="D3562" t="n">
        <v>0</v>
      </c>
      <c r="E3562" t="n">
        <v>0</v>
      </c>
      <c r="F3562" t="n">
        <v>0</v>
      </c>
      <c r="G3562" s="16">
        <f>ROUND(MIN(B3562/12,650000)*12*0.0915+MIN(B3562/12,1390000)*12*(0.0504+0)+B3562*0.005,0)</f>
        <v/>
      </c>
      <c r="H3562" t="n">
        <v>0</v>
      </c>
      <c r="I3562" t="n">
        <v>0</v>
      </c>
      <c r="J3562" s="16">
        <f>IF(C3562=2026,IF(B3562&lt;741000,0,IF(B3562&lt;2191000,B3562-740000,IF(B3562&lt;2193000,1451000,IF(B3562&lt;2196000,1453000,IF(B3562&lt;2200000,1456000,IF(B3562&lt;3600000,ROUNDDOWN(B3562/4,-3)*2.8-80000,IF(B3562&lt;6600000,ROUNDDOWN(B3562/4,-3)*3.2-440000,IF(B3562&lt;8500000,ROUNDDOWN(B3562*0.9,0)-1100000,B3562-1950000)))))))),IF(B3562&lt;651000,0,IF(B3562&lt;1900000,B3562-650000,IF(B3562&lt;3600000,ROUNDDOWN(B3562/4,-3)*2.8-80000,IF(B3562&lt;6600000,ROUNDDOWN(B3562/4,-3)*3.2-440000,IF(B3562&lt;8500000,ROUNDDOWN(B3562*0.9,0)-1100000,B3562-1950000))))))</f>
        <v/>
      </c>
      <c r="K3562" s="16">
        <f>IF(J3562&gt;23500000,NA(),IF(C3562=2026,IF(J3562&lt;=4890000,1040000,IF(J3562&lt;=6550000,670000,620000)),IF(J3562&lt;=1320000,950000,IF(J3562&lt;=3360000,880000,IF(J3562&lt;=4890000,680000,IF(J3562&lt;=6550000,630000,580000))))))</f>
        <v/>
      </c>
      <c r="L3562" s="16">
        <f>IF(D3562=1,IF(J3562&lt;=9000000,380000,IF(J3562&lt;=9500000,260000,IF(J3562&lt;=10000000,130000,0))),0)</f>
        <v/>
      </c>
      <c r="M3562" s="16">
        <f>IF(D3562=1,IF(J3562&lt;=9000000,330000,IF(J3562&lt;=9500000,220000,IF(J3562&lt;=10000000,110000,0))),0)</f>
        <v/>
      </c>
      <c r="N3562" s="16">
        <f>IF(D3562=1,IF(J3562&lt;=9000000,50000,IF(J3562&lt;=9500000,40000,IF(J3562&lt;=10000000,20000,0))),0)</f>
        <v/>
      </c>
      <c r="O3562" s="16">
        <f>MAX(0,ROUNDDOWN(J3562-G3562-K3562-L3562-E3562*380000-F3562*630000-H3562,-3))</f>
        <v/>
      </c>
      <c r="P3562" s="16">
        <f>MAX(0,ROUNDDOWN(J3562-G3562-430000-M3562-E3562*330000-F3562*450000-I3562,-3))</f>
        <v/>
      </c>
      <c r="Q3562" s="16">
        <f>50000+N3562+E3562*50000+F3562*180000</f>
        <v/>
      </c>
      <c r="R3562" s="16">
        <f>IF(P3562&lt;=2000000,MIN(Q3562,P3562),MAX(Q3562-(P3562-2000000),50000))*0.05</f>
        <v/>
      </c>
      <c r="S3562" s="16">
        <f>MAX(0,P3562*0.1-R3562)</f>
        <v/>
      </c>
      <c r="T3562" s="16">
        <f>Q3562+MAX(0,K3562-480000)</f>
        <v/>
      </c>
      <c r="U3562" s="16">
        <f>P3562-T3562</f>
        <v/>
      </c>
      <c r="V3562" s="17">
        <f>IF(U3562&lt;0,0,LOOKUP(U3562,{0,1950001,3300001,6950001,9000001,18000001,40000001},{0.05,0.1,0.2,0.23,0.33,0.4,0.45}))</f>
        <v/>
      </c>
      <c r="W3562" s="18">
        <f>IF(U3562&lt;0,0.9,0.9-V3562*1.021)</f>
        <v/>
      </c>
      <c r="X3562" s="16">
        <f>ROUNDDOWN(S3562*0.2/W3562+2000,0)</f>
        <v/>
      </c>
      <c r="Y3562" s="17">
        <f>IF(O3562&lt;=0,0,LOOKUP(O3562,{0,1950001,3300001,6950001,9000001,18000001,40000001},{0.05,0.1,0.2,0.23,0.33,0.4,0.45}))</f>
        <v/>
      </c>
    </row>
    <row r="3563">
      <c r="A3563" t="inlineStr">
        <is>
          <t>1万円刻み</t>
        </is>
      </c>
      <c r="B3563" s="16">
        <f>'3_1万円刻み'!$A$770</f>
        <v/>
      </c>
      <c r="C3563" t="n">
        <v>2025</v>
      </c>
      <c r="D3563" t="n">
        <v>1</v>
      </c>
      <c r="E3563" t="n">
        <v>0</v>
      </c>
      <c r="F3563" t="n">
        <v>0</v>
      </c>
      <c r="G3563" s="16">
        <f>ROUND(MIN(B3563/12,650000)*12*0.0915+MIN(B3563/12,1390000)*12*(0.0504+0)+B3563*0.005,0)</f>
        <v/>
      </c>
      <c r="H3563" t="n">
        <v>0</v>
      </c>
      <c r="I3563" t="n">
        <v>0</v>
      </c>
      <c r="J3563" s="16">
        <f>IF(C3563=2026,IF(B3563&lt;741000,0,IF(B3563&lt;2191000,B3563-740000,IF(B3563&lt;2193000,1451000,IF(B3563&lt;2196000,1453000,IF(B3563&lt;2200000,1456000,IF(B3563&lt;3600000,ROUNDDOWN(B3563/4,-3)*2.8-80000,IF(B3563&lt;6600000,ROUNDDOWN(B3563/4,-3)*3.2-440000,IF(B3563&lt;8500000,ROUNDDOWN(B3563*0.9,0)-1100000,B3563-1950000)))))))),IF(B3563&lt;651000,0,IF(B3563&lt;1900000,B3563-650000,IF(B3563&lt;3600000,ROUNDDOWN(B3563/4,-3)*2.8-80000,IF(B3563&lt;6600000,ROUNDDOWN(B3563/4,-3)*3.2-440000,IF(B3563&lt;8500000,ROUNDDOWN(B3563*0.9,0)-1100000,B3563-1950000))))))</f>
        <v/>
      </c>
      <c r="K3563" s="16">
        <f>IF(J3563&gt;23500000,NA(),IF(C3563=2026,IF(J3563&lt;=4890000,1040000,IF(J3563&lt;=6550000,670000,620000)),IF(J3563&lt;=1320000,950000,IF(J3563&lt;=3360000,880000,IF(J3563&lt;=4890000,680000,IF(J3563&lt;=6550000,630000,580000))))))</f>
        <v/>
      </c>
      <c r="L3563" s="16">
        <f>IF(D3563=1,IF(J3563&lt;=9000000,380000,IF(J3563&lt;=9500000,260000,IF(J3563&lt;=10000000,130000,0))),0)</f>
        <v/>
      </c>
      <c r="M3563" s="16">
        <f>IF(D3563=1,IF(J3563&lt;=9000000,330000,IF(J3563&lt;=9500000,220000,IF(J3563&lt;=10000000,110000,0))),0)</f>
        <v/>
      </c>
      <c r="N3563" s="16">
        <f>IF(D3563=1,IF(J3563&lt;=9000000,50000,IF(J3563&lt;=9500000,40000,IF(J3563&lt;=10000000,20000,0))),0)</f>
        <v/>
      </c>
      <c r="O3563" s="16">
        <f>MAX(0,ROUNDDOWN(J3563-G3563-K3563-L3563-E3563*380000-F3563*630000-H3563,-3))</f>
        <v/>
      </c>
      <c r="P3563" s="16">
        <f>MAX(0,ROUNDDOWN(J3563-G3563-430000-M3563-E3563*330000-F3563*450000-I3563,-3))</f>
        <v/>
      </c>
      <c r="Q3563" s="16">
        <f>50000+N3563+E3563*50000+F3563*180000</f>
        <v/>
      </c>
      <c r="R3563" s="16">
        <f>IF(P3563&lt;=2000000,MIN(Q3563,P3563),MAX(Q3563-(P3563-2000000),50000))*0.05</f>
        <v/>
      </c>
      <c r="S3563" s="16">
        <f>MAX(0,P3563*0.1-R3563)</f>
        <v/>
      </c>
      <c r="T3563" s="16">
        <f>Q3563+MAX(0,K3563-480000)</f>
        <v/>
      </c>
      <c r="U3563" s="16">
        <f>P3563-T3563</f>
        <v/>
      </c>
      <c r="V3563" s="17">
        <f>IF(U3563&lt;0,0,LOOKUP(U3563,{0,1950001,3300001,6950001,9000001,18000001,40000001},{0.05,0.1,0.2,0.23,0.33,0.4,0.45}))</f>
        <v/>
      </c>
      <c r="W3563" s="18">
        <f>IF(U3563&lt;0,0.9,0.9-V3563*1.021)</f>
        <v/>
      </c>
      <c r="X3563" s="16">
        <f>ROUNDDOWN(S3563*0.2/W3563+2000,0)</f>
        <v/>
      </c>
      <c r="Y3563" s="17">
        <f>IF(O3563&lt;=0,0,LOOKUP(O3563,{0,1950001,3300001,6950001,9000001,18000001,40000001},{0.05,0.1,0.2,0.23,0.33,0.4,0.45}))</f>
        <v/>
      </c>
    </row>
    <row r="3564">
      <c r="A3564" t="inlineStr">
        <is>
          <t>1万円刻み</t>
        </is>
      </c>
      <c r="B3564" s="16">
        <f>'3_1万円刻み'!$A$770</f>
        <v/>
      </c>
      <c r="C3564" t="n">
        <v>2026</v>
      </c>
      <c r="D3564" t="n">
        <v>1</v>
      </c>
      <c r="E3564" t="n">
        <v>0</v>
      </c>
      <c r="F3564" t="n">
        <v>0</v>
      </c>
      <c r="G3564" s="16">
        <f>ROUND(MIN(B3564/12,650000)*12*0.0915+MIN(B3564/12,1390000)*12*(0.0504+0)+B3564*0.005,0)</f>
        <v/>
      </c>
      <c r="H3564" t="n">
        <v>0</v>
      </c>
      <c r="I3564" t="n">
        <v>0</v>
      </c>
      <c r="J3564" s="16">
        <f>IF(C3564=2026,IF(B3564&lt;741000,0,IF(B3564&lt;2191000,B3564-740000,IF(B3564&lt;2193000,1451000,IF(B3564&lt;2196000,1453000,IF(B3564&lt;2200000,1456000,IF(B3564&lt;3600000,ROUNDDOWN(B3564/4,-3)*2.8-80000,IF(B3564&lt;6600000,ROUNDDOWN(B3564/4,-3)*3.2-440000,IF(B3564&lt;8500000,ROUNDDOWN(B3564*0.9,0)-1100000,B3564-1950000)))))))),IF(B3564&lt;651000,0,IF(B3564&lt;1900000,B3564-650000,IF(B3564&lt;3600000,ROUNDDOWN(B3564/4,-3)*2.8-80000,IF(B3564&lt;6600000,ROUNDDOWN(B3564/4,-3)*3.2-440000,IF(B3564&lt;8500000,ROUNDDOWN(B3564*0.9,0)-1100000,B3564-1950000))))))</f>
        <v/>
      </c>
      <c r="K3564" s="16">
        <f>IF(J3564&gt;23500000,NA(),IF(C3564=2026,IF(J3564&lt;=4890000,1040000,IF(J3564&lt;=6550000,670000,620000)),IF(J3564&lt;=1320000,950000,IF(J3564&lt;=3360000,880000,IF(J3564&lt;=4890000,680000,IF(J3564&lt;=6550000,630000,580000))))))</f>
        <v/>
      </c>
      <c r="L3564" s="16">
        <f>IF(D3564=1,IF(J3564&lt;=9000000,380000,IF(J3564&lt;=9500000,260000,IF(J3564&lt;=10000000,130000,0))),0)</f>
        <v/>
      </c>
      <c r="M3564" s="16">
        <f>IF(D3564=1,IF(J3564&lt;=9000000,330000,IF(J3564&lt;=9500000,220000,IF(J3564&lt;=10000000,110000,0))),0)</f>
        <v/>
      </c>
      <c r="N3564" s="16">
        <f>IF(D3564=1,IF(J3564&lt;=9000000,50000,IF(J3564&lt;=9500000,40000,IF(J3564&lt;=10000000,20000,0))),0)</f>
        <v/>
      </c>
      <c r="O3564" s="16">
        <f>MAX(0,ROUNDDOWN(J3564-G3564-K3564-L3564-E3564*380000-F3564*630000-H3564,-3))</f>
        <v/>
      </c>
      <c r="P3564" s="16">
        <f>MAX(0,ROUNDDOWN(J3564-G3564-430000-M3564-E3564*330000-F3564*450000-I3564,-3))</f>
        <v/>
      </c>
      <c r="Q3564" s="16">
        <f>50000+N3564+E3564*50000+F3564*180000</f>
        <v/>
      </c>
      <c r="R3564" s="16">
        <f>IF(P3564&lt;=2000000,MIN(Q3564,P3564),MAX(Q3564-(P3564-2000000),50000))*0.05</f>
        <v/>
      </c>
      <c r="S3564" s="16">
        <f>MAX(0,P3564*0.1-R3564)</f>
        <v/>
      </c>
      <c r="T3564" s="16">
        <f>Q3564+MAX(0,K3564-480000)</f>
        <v/>
      </c>
      <c r="U3564" s="16">
        <f>P3564-T3564</f>
        <v/>
      </c>
      <c r="V3564" s="17">
        <f>IF(U3564&lt;0,0,LOOKUP(U3564,{0,1950001,3300001,6950001,9000001,18000001,40000001},{0.05,0.1,0.2,0.23,0.33,0.4,0.45}))</f>
        <v/>
      </c>
      <c r="W3564" s="18">
        <f>IF(U3564&lt;0,0.9,0.9-V3564*1.021)</f>
        <v/>
      </c>
      <c r="X3564" s="16">
        <f>ROUNDDOWN(S3564*0.2/W3564+2000,0)</f>
        <v/>
      </c>
      <c r="Y3564" s="17">
        <f>IF(O3564&lt;=0,0,LOOKUP(O3564,{0,1950001,3300001,6950001,9000001,18000001,40000001},{0.05,0.1,0.2,0.23,0.33,0.4,0.45}))</f>
        <v/>
      </c>
    </row>
    <row r="3565">
      <c r="A3565" t="inlineStr">
        <is>
          <t>1万円刻み</t>
        </is>
      </c>
      <c r="B3565" s="16">
        <f>'3_1万円刻み'!$A$771</f>
        <v/>
      </c>
      <c r="C3565" t="n">
        <v>2025</v>
      </c>
      <c r="D3565" t="n">
        <v>0</v>
      </c>
      <c r="E3565" t="n">
        <v>0</v>
      </c>
      <c r="F3565" t="n">
        <v>0</v>
      </c>
      <c r="G3565" s="16">
        <f>ROUND(MIN(B3565/12,650000)*12*0.0915+MIN(B3565/12,1390000)*12*(0.0504+0)+B3565*0.005,0)</f>
        <v/>
      </c>
      <c r="H3565" t="n">
        <v>0</v>
      </c>
      <c r="I3565" t="n">
        <v>0</v>
      </c>
      <c r="J3565" s="16">
        <f>IF(C3565=2026,IF(B3565&lt;741000,0,IF(B3565&lt;2191000,B3565-740000,IF(B3565&lt;2193000,1451000,IF(B3565&lt;2196000,1453000,IF(B3565&lt;2200000,1456000,IF(B3565&lt;3600000,ROUNDDOWN(B3565/4,-3)*2.8-80000,IF(B3565&lt;6600000,ROUNDDOWN(B3565/4,-3)*3.2-440000,IF(B3565&lt;8500000,ROUNDDOWN(B3565*0.9,0)-1100000,B3565-1950000)))))))),IF(B3565&lt;651000,0,IF(B3565&lt;1900000,B3565-650000,IF(B3565&lt;3600000,ROUNDDOWN(B3565/4,-3)*2.8-80000,IF(B3565&lt;6600000,ROUNDDOWN(B3565/4,-3)*3.2-440000,IF(B3565&lt;8500000,ROUNDDOWN(B3565*0.9,0)-1100000,B3565-1950000))))))</f>
        <v/>
      </c>
      <c r="K3565" s="16">
        <f>IF(J3565&gt;23500000,NA(),IF(C3565=2026,IF(J3565&lt;=4890000,1040000,IF(J3565&lt;=6550000,670000,620000)),IF(J3565&lt;=1320000,950000,IF(J3565&lt;=3360000,880000,IF(J3565&lt;=4890000,680000,IF(J3565&lt;=6550000,630000,580000))))))</f>
        <v/>
      </c>
      <c r="L3565" s="16">
        <f>IF(D3565=1,IF(J3565&lt;=9000000,380000,IF(J3565&lt;=9500000,260000,IF(J3565&lt;=10000000,130000,0))),0)</f>
        <v/>
      </c>
      <c r="M3565" s="16">
        <f>IF(D3565=1,IF(J3565&lt;=9000000,330000,IF(J3565&lt;=9500000,220000,IF(J3565&lt;=10000000,110000,0))),0)</f>
        <v/>
      </c>
      <c r="N3565" s="16">
        <f>IF(D3565=1,IF(J3565&lt;=9000000,50000,IF(J3565&lt;=9500000,40000,IF(J3565&lt;=10000000,20000,0))),0)</f>
        <v/>
      </c>
      <c r="O3565" s="16">
        <f>MAX(0,ROUNDDOWN(J3565-G3565-K3565-L3565-E3565*380000-F3565*630000-H3565,-3))</f>
        <v/>
      </c>
      <c r="P3565" s="16">
        <f>MAX(0,ROUNDDOWN(J3565-G3565-430000-M3565-E3565*330000-F3565*450000-I3565,-3))</f>
        <v/>
      </c>
      <c r="Q3565" s="16">
        <f>50000+N3565+E3565*50000+F3565*180000</f>
        <v/>
      </c>
      <c r="R3565" s="16">
        <f>IF(P3565&lt;=2000000,MIN(Q3565,P3565),MAX(Q3565-(P3565-2000000),50000))*0.05</f>
        <v/>
      </c>
      <c r="S3565" s="16">
        <f>MAX(0,P3565*0.1-R3565)</f>
        <v/>
      </c>
      <c r="T3565" s="16">
        <f>Q3565+MAX(0,K3565-480000)</f>
        <v/>
      </c>
      <c r="U3565" s="16">
        <f>P3565-T3565</f>
        <v/>
      </c>
      <c r="V3565" s="17">
        <f>IF(U3565&lt;0,0,LOOKUP(U3565,{0,1950001,3300001,6950001,9000001,18000001,40000001},{0.05,0.1,0.2,0.23,0.33,0.4,0.45}))</f>
        <v/>
      </c>
      <c r="W3565" s="18">
        <f>IF(U3565&lt;0,0.9,0.9-V3565*1.021)</f>
        <v/>
      </c>
      <c r="X3565" s="16">
        <f>ROUNDDOWN(S3565*0.2/W3565+2000,0)</f>
        <v/>
      </c>
      <c r="Y3565" s="17">
        <f>IF(O3565&lt;=0,0,LOOKUP(O3565,{0,1950001,3300001,6950001,9000001,18000001,40000001},{0.05,0.1,0.2,0.23,0.33,0.4,0.45}))</f>
        <v/>
      </c>
    </row>
    <row r="3566">
      <c r="A3566" t="inlineStr">
        <is>
          <t>1万円刻み</t>
        </is>
      </c>
      <c r="B3566" s="16">
        <f>'3_1万円刻み'!$A$771</f>
        <v/>
      </c>
      <c r="C3566" t="n">
        <v>2026</v>
      </c>
      <c r="D3566" t="n">
        <v>0</v>
      </c>
      <c r="E3566" t="n">
        <v>0</v>
      </c>
      <c r="F3566" t="n">
        <v>0</v>
      </c>
      <c r="G3566" s="16">
        <f>ROUND(MIN(B3566/12,650000)*12*0.0915+MIN(B3566/12,1390000)*12*(0.0504+0)+B3566*0.005,0)</f>
        <v/>
      </c>
      <c r="H3566" t="n">
        <v>0</v>
      </c>
      <c r="I3566" t="n">
        <v>0</v>
      </c>
      <c r="J3566" s="16">
        <f>IF(C3566=2026,IF(B3566&lt;741000,0,IF(B3566&lt;2191000,B3566-740000,IF(B3566&lt;2193000,1451000,IF(B3566&lt;2196000,1453000,IF(B3566&lt;2200000,1456000,IF(B3566&lt;3600000,ROUNDDOWN(B3566/4,-3)*2.8-80000,IF(B3566&lt;6600000,ROUNDDOWN(B3566/4,-3)*3.2-440000,IF(B3566&lt;8500000,ROUNDDOWN(B3566*0.9,0)-1100000,B3566-1950000)))))))),IF(B3566&lt;651000,0,IF(B3566&lt;1900000,B3566-650000,IF(B3566&lt;3600000,ROUNDDOWN(B3566/4,-3)*2.8-80000,IF(B3566&lt;6600000,ROUNDDOWN(B3566/4,-3)*3.2-440000,IF(B3566&lt;8500000,ROUNDDOWN(B3566*0.9,0)-1100000,B3566-1950000))))))</f>
        <v/>
      </c>
      <c r="K3566" s="16">
        <f>IF(J3566&gt;23500000,NA(),IF(C3566=2026,IF(J3566&lt;=4890000,1040000,IF(J3566&lt;=6550000,670000,620000)),IF(J3566&lt;=1320000,950000,IF(J3566&lt;=3360000,880000,IF(J3566&lt;=4890000,680000,IF(J3566&lt;=6550000,630000,580000))))))</f>
        <v/>
      </c>
      <c r="L3566" s="16">
        <f>IF(D3566=1,IF(J3566&lt;=9000000,380000,IF(J3566&lt;=9500000,260000,IF(J3566&lt;=10000000,130000,0))),0)</f>
        <v/>
      </c>
      <c r="M3566" s="16">
        <f>IF(D3566=1,IF(J3566&lt;=9000000,330000,IF(J3566&lt;=9500000,220000,IF(J3566&lt;=10000000,110000,0))),0)</f>
        <v/>
      </c>
      <c r="N3566" s="16">
        <f>IF(D3566=1,IF(J3566&lt;=9000000,50000,IF(J3566&lt;=9500000,40000,IF(J3566&lt;=10000000,20000,0))),0)</f>
        <v/>
      </c>
      <c r="O3566" s="16">
        <f>MAX(0,ROUNDDOWN(J3566-G3566-K3566-L3566-E3566*380000-F3566*630000-H3566,-3))</f>
        <v/>
      </c>
      <c r="P3566" s="16">
        <f>MAX(0,ROUNDDOWN(J3566-G3566-430000-M3566-E3566*330000-F3566*450000-I3566,-3))</f>
        <v/>
      </c>
      <c r="Q3566" s="16">
        <f>50000+N3566+E3566*50000+F3566*180000</f>
        <v/>
      </c>
      <c r="R3566" s="16">
        <f>IF(P3566&lt;=2000000,MIN(Q3566,P3566),MAX(Q3566-(P3566-2000000),50000))*0.05</f>
        <v/>
      </c>
      <c r="S3566" s="16">
        <f>MAX(0,P3566*0.1-R3566)</f>
        <v/>
      </c>
      <c r="T3566" s="16">
        <f>Q3566+MAX(0,K3566-480000)</f>
        <v/>
      </c>
      <c r="U3566" s="16">
        <f>P3566-T3566</f>
        <v/>
      </c>
      <c r="V3566" s="17">
        <f>IF(U3566&lt;0,0,LOOKUP(U3566,{0,1950001,3300001,6950001,9000001,18000001,40000001},{0.05,0.1,0.2,0.23,0.33,0.4,0.45}))</f>
        <v/>
      </c>
      <c r="W3566" s="18">
        <f>IF(U3566&lt;0,0.9,0.9-V3566*1.021)</f>
        <v/>
      </c>
      <c r="X3566" s="16">
        <f>ROUNDDOWN(S3566*0.2/W3566+2000,0)</f>
        <v/>
      </c>
      <c r="Y3566" s="17">
        <f>IF(O3566&lt;=0,0,LOOKUP(O3566,{0,1950001,3300001,6950001,9000001,18000001,40000001},{0.05,0.1,0.2,0.23,0.33,0.4,0.45}))</f>
        <v/>
      </c>
    </row>
    <row r="3567">
      <c r="A3567" t="inlineStr">
        <is>
          <t>1万円刻み</t>
        </is>
      </c>
      <c r="B3567" s="16">
        <f>'3_1万円刻み'!$A$771</f>
        <v/>
      </c>
      <c r="C3567" t="n">
        <v>2025</v>
      </c>
      <c r="D3567" t="n">
        <v>1</v>
      </c>
      <c r="E3567" t="n">
        <v>0</v>
      </c>
      <c r="F3567" t="n">
        <v>0</v>
      </c>
      <c r="G3567" s="16">
        <f>ROUND(MIN(B3567/12,650000)*12*0.0915+MIN(B3567/12,1390000)*12*(0.0504+0)+B3567*0.005,0)</f>
        <v/>
      </c>
      <c r="H3567" t="n">
        <v>0</v>
      </c>
      <c r="I3567" t="n">
        <v>0</v>
      </c>
      <c r="J3567" s="16">
        <f>IF(C3567=2026,IF(B3567&lt;741000,0,IF(B3567&lt;2191000,B3567-740000,IF(B3567&lt;2193000,1451000,IF(B3567&lt;2196000,1453000,IF(B3567&lt;2200000,1456000,IF(B3567&lt;3600000,ROUNDDOWN(B3567/4,-3)*2.8-80000,IF(B3567&lt;6600000,ROUNDDOWN(B3567/4,-3)*3.2-440000,IF(B3567&lt;8500000,ROUNDDOWN(B3567*0.9,0)-1100000,B3567-1950000)))))))),IF(B3567&lt;651000,0,IF(B3567&lt;1900000,B3567-650000,IF(B3567&lt;3600000,ROUNDDOWN(B3567/4,-3)*2.8-80000,IF(B3567&lt;6600000,ROUNDDOWN(B3567/4,-3)*3.2-440000,IF(B3567&lt;8500000,ROUNDDOWN(B3567*0.9,0)-1100000,B3567-1950000))))))</f>
        <v/>
      </c>
      <c r="K3567" s="16">
        <f>IF(J3567&gt;23500000,NA(),IF(C3567=2026,IF(J3567&lt;=4890000,1040000,IF(J3567&lt;=6550000,670000,620000)),IF(J3567&lt;=1320000,950000,IF(J3567&lt;=3360000,880000,IF(J3567&lt;=4890000,680000,IF(J3567&lt;=6550000,630000,580000))))))</f>
        <v/>
      </c>
      <c r="L3567" s="16">
        <f>IF(D3567=1,IF(J3567&lt;=9000000,380000,IF(J3567&lt;=9500000,260000,IF(J3567&lt;=10000000,130000,0))),0)</f>
        <v/>
      </c>
      <c r="M3567" s="16">
        <f>IF(D3567=1,IF(J3567&lt;=9000000,330000,IF(J3567&lt;=9500000,220000,IF(J3567&lt;=10000000,110000,0))),0)</f>
        <v/>
      </c>
      <c r="N3567" s="16">
        <f>IF(D3567=1,IF(J3567&lt;=9000000,50000,IF(J3567&lt;=9500000,40000,IF(J3567&lt;=10000000,20000,0))),0)</f>
        <v/>
      </c>
      <c r="O3567" s="16">
        <f>MAX(0,ROUNDDOWN(J3567-G3567-K3567-L3567-E3567*380000-F3567*630000-H3567,-3))</f>
        <v/>
      </c>
      <c r="P3567" s="16">
        <f>MAX(0,ROUNDDOWN(J3567-G3567-430000-M3567-E3567*330000-F3567*450000-I3567,-3))</f>
        <v/>
      </c>
      <c r="Q3567" s="16">
        <f>50000+N3567+E3567*50000+F3567*180000</f>
        <v/>
      </c>
      <c r="R3567" s="16">
        <f>IF(P3567&lt;=2000000,MIN(Q3567,P3567),MAX(Q3567-(P3567-2000000),50000))*0.05</f>
        <v/>
      </c>
      <c r="S3567" s="16">
        <f>MAX(0,P3567*0.1-R3567)</f>
        <v/>
      </c>
      <c r="T3567" s="16">
        <f>Q3567+MAX(0,K3567-480000)</f>
        <v/>
      </c>
      <c r="U3567" s="16">
        <f>P3567-T3567</f>
        <v/>
      </c>
      <c r="V3567" s="17">
        <f>IF(U3567&lt;0,0,LOOKUP(U3567,{0,1950001,3300001,6950001,9000001,18000001,40000001},{0.05,0.1,0.2,0.23,0.33,0.4,0.45}))</f>
        <v/>
      </c>
      <c r="W3567" s="18">
        <f>IF(U3567&lt;0,0.9,0.9-V3567*1.021)</f>
        <v/>
      </c>
      <c r="X3567" s="16">
        <f>ROUNDDOWN(S3567*0.2/W3567+2000,0)</f>
        <v/>
      </c>
      <c r="Y3567" s="17">
        <f>IF(O3567&lt;=0,0,LOOKUP(O3567,{0,1950001,3300001,6950001,9000001,18000001,40000001},{0.05,0.1,0.2,0.23,0.33,0.4,0.45}))</f>
        <v/>
      </c>
    </row>
    <row r="3568">
      <c r="A3568" t="inlineStr">
        <is>
          <t>1万円刻み</t>
        </is>
      </c>
      <c r="B3568" s="16">
        <f>'3_1万円刻み'!$A$771</f>
        <v/>
      </c>
      <c r="C3568" t="n">
        <v>2026</v>
      </c>
      <c r="D3568" t="n">
        <v>1</v>
      </c>
      <c r="E3568" t="n">
        <v>0</v>
      </c>
      <c r="F3568" t="n">
        <v>0</v>
      </c>
      <c r="G3568" s="16">
        <f>ROUND(MIN(B3568/12,650000)*12*0.0915+MIN(B3568/12,1390000)*12*(0.0504+0)+B3568*0.005,0)</f>
        <v/>
      </c>
      <c r="H3568" t="n">
        <v>0</v>
      </c>
      <c r="I3568" t="n">
        <v>0</v>
      </c>
      <c r="J3568" s="16">
        <f>IF(C3568=2026,IF(B3568&lt;741000,0,IF(B3568&lt;2191000,B3568-740000,IF(B3568&lt;2193000,1451000,IF(B3568&lt;2196000,1453000,IF(B3568&lt;2200000,1456000,IF(B3568&lt;3600000,ROUNDDOWN(B3568/4,-3)*2.8-80000,IF(B3568&lt;6600000,ROUNDDOWN(B3568/4,-3)*3.2-440000,IF(B3568&lt;8500000,ROUNDDOWN(B3568*0.9,0)-1100000,B3568-1950000)))))))),IF(B3568&lt;651000,0,IF(B3568&lt;1900000,B3568-650000,IF(B3568&lt;3600000,ROUNDDOWN(B3568/4,-3)*2.8-80000,IF(B3568&lt;6600000,ROUNDDOWN(B3568/4,-3)*3.2-440000,IF(B3568&lt;8500000,ROUNDDOWN(B3568*0.9,0)-1100000,B3568-1950000))))))</f>
        <v/>
      </c>
      <c r="K3568" s="16">
        <f>IF(J3568&gt;23500000,NA(),IF(C3568=2026,IF(J3568&lt;=4890000,1040000,IF(J3568&lt;=6550000,670000,620000)),IF(J3568&lt;=1320000,950000,IF(J3568&lt;=3360000,880000,IF(J3568&lt;=4890000,680000,IF(J3568&lt;=6550000,630000,580000))))))</f>
        <v/>
      </c>
      <c r="L3568" s="16">
        <f>IF(D3568=1,IF(J3568&lt;=9000000,380000,IF(J3568&lt;=9500000,260000,IF(J3568&lt;=10000000,130000,0))),0)</f>
        <v/>
      </c>
      <c r="M3568" s="16">
        <f>IF(D3568=1,IF(J3568&lt;=9000000,330000,IF(J3568&lt;=9500000,220000,IF(J3568&lt;=10000000,110000,0))),0)</f>
        <v/>
      </c>
      <c r="N3568" s="16">
        <f>IF(D3568=1,IF(J3568&lt;=9000000,50000,IF(J3568&lt;=9500000,40000,IF(J3568&lt;=10000000,20000,0))),0)</f>
        <v/>
      </c>
      <c r="O3568" s="16">
        <f>MAX(0,ROUNDDOWN(J3568-G3568-K3568-L3568-E3568*380000-F3568*630000-H3568,-3))</f>
        <v/>
      </c>
      <c r="P3568" s="16">
        <f>MAX(0,ROUNDDOWN(J3568-G3568-430000-M3568-E3568*330000-F3568*450000-I3568,-3))</f>
        <v/>
      </c>
      <c r="Q3568" s="16">
        <f>50000+N3568+E3568*50000+F3568*180000</f>
        <v/>
      </c>
      <c r="R3568" s="16">
        <f>IF(P3568&lt;=2000000,MIN(Q3568,P3568),MAX(Q3568-(P3568-2000000),50000))*0.05</f>
        <v/>
      </c>
      <c r="S3568" s="16">
        <f>MAX(0,P3568*0.1-R3568)</f>
        <v/>
      </c>
      <c r="T3568" s="16">
        <f>Q3568+MAX(0,K3568-480000)</f>
        <v/>
      </c>
      <c r="U3568" s="16">
        <f>P3568-T3568</f>
        <v/>
      </c>
      <c r="V3568" s="17">
        <f>IF(U3568&lt;0,0,LOOKUP(U3568,{0,1950001,3300001,6950001,9000001,18000001,40000001},{0.05,0.1,0.2,0.23,0.33,0.4,0.45}))</f>
        <v/>
      </c>
      <c r="W3568" s="18">
        <f>IF(U3568&lt;0,0.9,0.9-V3568*1.021)</f>
        <v/>
      </c>
      <c r="X3568" s="16">
        <f>ROUNDDOWN(S3568*0.2/W3568+2000,0)</f>
        <v/>
      </c>
      <c r="Y3568" s="17">
        <f>IF(O3568&lt;=0,0,LOOKUP(O3568,{0,1950001,3300001,6950001,9000001,18000001,40000001},{0.05,0.1,0.2,0.23,0.33,0.4,0.45}))</f>
        <v/>
      </c>
    </row>
    <row r="3569">
      <c r="A3569" t="inlineStr">
        <is>
          <t>1万円刻み</t>
        </is>
      </c>
      <c r="B3569" s="16">
        <f>'3_1万円刻み'!$A$772</f>
        <v/>
      </c>
      <c r="C3569" t="n">
        <v>2025</v>
      </c>
      <c r="D3569" t="n">
        <v>0</v>
      </c>
      <c r="E3569" t="n">
        <v>0</v>
      </c>
      <c r="F3569" t="n">
        <v>0</v>
      </c>
      <c r="G3569" s="16">
        <f>ROUND(MIN(B3569/12,650000)*12*0.0915+MIN(B3569/12,1390000)*12*(0.0504+0)+B3569*0.005,0)</f>
        <v/>
      </c>
      <c r="H3569" t="n">
        <v>0</v>
      </c>
      <c r="I3569" t="n">
        <v>0</v>
      </c>
      <c r="J3569" s="16">
        <f>IF(C3569=2026,IF(B3569&lt;741000,0,IF(B3569&lt;2191000,B3569-740000,IF(B3569&lt;2193000,1451000,IF(B3569&lt;2196000,1453000,IF(B3569&lt;2200000,1456000,IF(B3569&lt;3600000,ROUNDDOWN(B3569/4,-3)*2.8-80000,IF(B3569&lt;6600000,ROUNDDOWN(B3569/4,-3)*3.2-440000,IF(B3569&lt;8500000,ROUNDDOWN(B3569*0.9,0)-1100000,B3569-1950000)))))))),IF(B3569&lt;651000,0,IF(B3569&lt;1900000,B3569-650000,IF(B3569&lt;3600000,ROUNDDOWN(B3569/4,-3)*2.8-80000,IF(B3569&lt;6600000,ROUNDDOWN(B3569/4,-3)*3.2-440000,IF(B3569&lt;8500000,ROUNDDOWN(B3569*0.9,0)-1100000,B3569-1950000))))))</f>
        <v/>
      </c>
      <c r="K3569" s="16">
        <f>IF(J3569&gt;23500000,NA(),IF(C3569=2026,IF(J3569&lt;=4890000,1040000,IF(J3569&lt;=6550000,670000,620000)),IF(J3569&lt;=1320000,950000,IF(J3569&lt;=3360000,880000,IF(J3569&lt;=4890000,680000,IF(J3569&lt;=6550000,630000,580000))))))</f>
        <v/>
      </c>
      <c r="L3569" s="16">
        <f>IF(D3569=1,IF(J3569&lt;=9000000,380000,IF(J3569&lt;=9500000,260000,IF(J3569&lt;=10000000,130000,0))),0)</f>
        <v/>
      </c>
      <c r="M3569" s="16">
        <f>IF(D3569=1,IF(J3569&lt;=9000000,330000,IF(J3569&lt;=9500000,220000,IF(J3569&lt;=10000000,110000,0))),0)</f>
        <v/>
      </c>
      <c r="N3569" s="16">
        <f>IF(D3569=1,IF(J3569&lt;=9000000,50000,IF(J3569&lt;=9500000,40000,IF(J3569&lt;=10000000,20000,0))),0)</f>
        <v/>
      </c>
      <c r="O3569" s="16">
        <f>MAX(0,ROUNDDOWN(J3569-G3569-K3569-L3569-E3569*380000-F3569*630000-H3569,-3))</f>
        <v/>
      </c>
      <c r="P3569" s="16">
        <f>MAX(0,ROUNDDOWN(J3569-G3569-430000-M3569-E3569*330000-F3569*450000-I3569,-3))</f>
        <v/>
      </c>
      <c r="Q3569" s="16">
        <f>50000+N3569+E3569*50000+F3569*180000</f>
        <v/>
      </c>
      <c r="R3569" s="16">
        <f>IF(P3569&lt;=2000000,MIN(Q3569,P3569),MAX(Q3569-(P3569-2000000),50000))*0.05</f>
        <v/>
      </c>
      <c r="S3569" s="16">
        <f>MAX(0,P3569*0.1-R3569)</f>
        <v/>
      </c>
      <c r="T3569" s="16">
        <f>Q3569+MAX(0,K3569-480000)</f>
        <v/>
      </c>
      <c r="U3569" s="16">
        <f>P3569-T3569</f>
        <v/>
      </c>
      <c r="V3569" s="17">
        <f>IF(U3569&lt;0,0,LOOKUP(U3569,{0,1950001,3300001,6950001,9000001,18000001,40000001},{0.05,0.1,0.2,0.23,0.33,0.4,0.45}))</f>
        <v/>
      </c>
      <c r="W3569" s="18">
        <f>IF(U3569&lt;0,0.9,0.9-V3569*1.021)</f>
        <v/>
      </c>
      <c r="X3569" s="16">
        <f>ROUNDDOWN(S3569*0.2/W3569+2000,0)</f>
        <v/>
      </c>
      <c r="Y3569" s="17">
        <f>IF(O3569&lt;=0,0,LOOKUP(O3569,{0,1950001,3300001,6950001,9000001,18000001,40000001},{0.05,0.1,0.2,0.23,0.33,0.4,0.45}))</f>
        <v/>
      </c>
    </row>
    <row r="3570">
      <c r="A3570" t="inlineStr">
        <is>
          <t>1万円刻み</t>
        </is>
      </c>
      <c r="B3570" s="16">
        <f>'3_1万円刻み'!$A$772</f>
        <v/>
      </c>
      <c r="C3570" t="n">
        <v>2026</v>
      </c>
      <c r="D3570" t="n">
        <v>0</v>
      </c>
      <c r="E3570" t="n">
        <v>0</v>
      </c>
      <c r="F3570" t="n">
        <v>0</v>
      </c>
      <c r="G3570" s="16">
        <f>ROUND(MIN(B3570/12,650000)*12*0.0915+MIN(B3570/12,1390000)*12*(0.0504+0)+B3570*0.005,0)</f>
        <v/>
      </c>
      <c r="H3570" t="n">
        <v>0</v>
      </c>
      <c r="I3570" t="n">
        <v>0</v>
      </c>
      <c r="J3570" s="16">
        <f>IF(C3570=2026,IF(B3570&lt;741000,0,IF(B3570&lt;2191000,B3570-740000,IF(B3570&lt;2193000,1451000,IF(B3570&lt;2196000,1453000,IF(B3570&lt;2200000,1456000,IF(B3570&lt;3600000,ROUNDDOWN(B3570/4,-3)*2.8-80000,IF(B3570&lt;6600000,ROUNDDOWN(B3570/4,-3)*3.2-440000,IF(B3570&lt;8500000,ROUNDDOWN(B3570*0.9,0)-1100000,B3570-1950000)))))))),IF(B3570&lt;651000,0,IF(B3570&lt;1900000,B3570-650000,IF(B3570&lt;3600000,ROUNDDOWN(B3570/4,-3)*2.8-80000,IF(B3570&lt;6600000,ROUNDDOWN(B3570/4,-3)*3.2-440000,IF(B3570&lt;8500000,ROUNDDOWN(B3570*0.9,0)-1100000,B3570-1950000))))))</f>
        <v/>
      </c>
      <c r="K3570" s="16">
        <f>IF(J3570&gt;23500000,NA(),IF(C3570=2026,IF(J3570&lt;=4890000,1040000,IF(J3570&lt;=6550000,670000,620000)),IF(J3570&lt;=1320000,950000,IF(J3570&lt;=3360000,880000,IF(J3570&lt;=4890000,680000,IF(J3570&lt;=6550000,630000,580000))))))</f>
        <v/>
      </c>
      <c r="L3570" s="16">
        <f>IF(D3570=1,IF(J3570&lt;=9000000,380000,IF(J3570&lt;=9500000,260000,IF(J3570&lt;=10000000,130000,0))),0)</f>
        <v/>
      </c>
      <c r="M3570" s="16">
        <f>IF(D3570=1,IF(J3570&lt;=9000000,330000,IF(J3570&lt;=9500000,220000,IF(J3570&lt;=10000000,110000,0))),0)</f>
        <v/>
      </c>
      <c r="N3570" s="16">
        <f>IF(D3570=1,IF(J3570&lt;=9000000,50000,IF(J3570&lt;=9500000,40000,IF(J3570&lt;=10000000,20000,0))),0)</f>
        <v/>
      </c>
      <c r="O3570" s="16">
        <f>MAX(0,ROUNDDOWN(J3570-G3570-K3570-L3570-E3570*380000-F3570*630000-H3570,-3))</f>
        <v/>
      </c>
      <c r="P3570" s="16">
        <f>MAX(0,ROUNDDOWN(J3570-G3570-430000-M3570-E3570*330000-F3570*450000-I3570,-3))</f>
        <v/>
      </c>
      <c r="Q3570" s="16">
        <f>50000+N3570+E3570*50000+F3570*180000</f>
        <v/>
      </c>
      <c r="R3570" s="16">
        <f>IF(P3570&lt;=2000000,MIN(Q3570,P3570),MAX(Q3570-(P3570-2000000),50000))*0.05</f>
        <v/>
      </c>
      <c r="S3570" s="16">
        <f>MAX(0,P3570*0.1-R3570)</f>
        <v/>
      </c>
      <c r="T3570" s="16">
        <f>Q3570+MAX(0,K3570-480000)</f>
        <v/>
      </c>
      <c r="U3570" s="16">
        <f>P3570-T3570</f>
        <v/>
      </c>
      <c r="V3570" s="17">
        <f>IF(U3570&lt;0,0,LOOKUP(U3570,{0,1950001,3300001,6950001,9000001,18000001,40000001},{0.05,0.1,0.2,0.23,0.33,0.4,0.45}))</f>
        <v/>
      </c>
      <c r="W3570" s="18">
        <f>IF(U3570&lt;0,0.9,0.9-V3570*1.021)</f>
        <v/>
      </c>
      <c r="X3570" s="16">
        <f>ROUNDDOWN(S3570*0.2/W3570+2000,0)</f>
        <v/>
      </c>
      <c r="Y3570" s="17">
        <f>IF(O3570&lt;=0,0,LOOKUP(O3570,{0,1950001,3300001,6950001,9000001,18000001,40000001},{0.05,0.1,0.2,0.23,0.33,0.4,0.45}))</f>
        <v/>
      </c>
    </row>
    <row r="3571">
      <c r="A3571" t="inlineStr">
        <is>
          <t>1万円刻み</t>
        </is>
      </c>
      <c r="B3571" s="16">
        <f>'3_1万円刻み'!$A$772</f>
        <v/>
      </c>
      <c r="C3571" t="n">
        <v>2025</v>
      </c>
      <c r="D3571" t="n">
        <v>1</v>
      </c>
      <c r="E3571" t="n">
        <v>0</v>
      </c>
      <c r="F3571" t="n">
        <v>0</v>
      </c>
      <c r="G3571" s="16">
        <f>ROUND(MIN(B3571/12,650000)*12*0.0915+MIN(B3571/12,1390000)*12*(0.0504+0)+B3571*0.005,0)</f>
        <v/>
      </c>
      <c r="H3571" t="n">
        <v>0</v>
      </c>
      <c r="I3571" t="n">
        <v>0</v>
      </c>
      <c r="J3571" s="16">
        <f>IF(C3571=2026,IF(B3571&lt;741000,0,IF(B3571&lt;2191000,B3571-740000,IF(B3571&lt;2193000,1451000,IF(B3571&lt;2196000,1453000,IF(B3571&lt;2200000,1456000,IF(B3571&lt;3600000,ROUNDDOWN(B3571/4,-3)*2.8-80000,IF(B3571&lt;6600000,ROUNDDOWN(B3571/4,-3)*3.2-440000,IF(B3571&lt;8500000,ROUNDDOWN(B3571*0.9,0)-1100000,B3571-1950000)))))))),IF(B3571&lt;651000,0,IF(B3571&lt;1900000,B3571-650000,IF(B3571&lt;3600000,ROUNDDOWN(B3571/4,-3)*2.8-80000,IF(B3571&lt;6600000,ROUNDDOWN(B3571/4,-3)*3.2-440000,IF(B3571&lt;8500000,ROUNDDOWN(B3571*0.9,0)-1100000,B3571-1950000))))))</f>
        <v/>
      </c>
      <c r="K3571" s="16">
        <f>IF(J3571&gt;23500000,NA(),IF(C3571=2026,IF(J3571&lt;=4890000,1040000,IF(J3571&lt;=6550000,670000,620000)),IF(J3571&lt;=1320000,950000,IF(J3571&lt;=3360000,880000,IF(J3571&lt;=4890000,680000,IF(J3571&lt;=6550000,630000,580000))))))</f>
        <v/>
      </c>
      <c r="L3571" s="16">
        <f>IF(D3571=1,IF(J3571&lt;=9000000,380000,IF(J3571&lt;=9500000,260000,IF(J3571&lt;=10000000,130000,0))),0)</f>
        <v/>
      </c>
      <c r="M3571" s="16">
        <f>IF(D3571=1,IF(J3571&lt;=9000000,330000,IF(J3571&lt;=9500000,220000,IF(J3571&lt;=10000000,110000,0))),0)</f>
        <v/>
      </c>
      <c r="N3571" s="16">
        <f>IF(D3571=1,IF(J3571&lt;=9000000,50000,IF(J3571&lt;=9500000,40000,IF(J3571&lt;=10000000,20000,0))),0)</f>
        <v/>
      </c>
      <c r="O3571" s="16">
        <f>MAX(0,ROUNDDOWN(J3571-G3571-K3571-L3571-E3571*380000-F3571*630000-H3571,-3))</f>
        <v/>
      </c>
      <c r="P3571" s="16">
        <f>MAX(0,ROUNDDOWN(J3571-G3571-430000-M3571-E3571*330000-F3571*450000-I3571,-3))</f>
        <v/>
      </c>
      <c r="Q3571" s="16">
        <f>50000+N3571+E3571*50000+F3571*180000</f>
        <v/>
      </c>
      <c r="R3571" s="16">
        <f>IF(P3571&lt;=2000000,MIN(Q3571,P3571),MAX(Q3571-(P3571-2000000),50000))*0.05</f>
        <v/>
      </c>
      <c r="S3571" s="16">
        <f>MAX(0,P3571*0.1-R3571)</f>
        <v/>
      </c>
      <c r="T3571" s="16">
        <f>Q3571+MAX(0,K3571-480000)</f>
        <v/>
      </c>
      <c r="U3571" s="16">
        <f>P3571-T3571</f>
        <v/>
      </c>
      <c r="V3571" s="17">
        <f>IF(U3571&lt;0,0,LOOKUP(U3571,{0,1950001,3300001,6950001,9000001,18000001,40000001},{0.05,0.1,0.2,0.23,0.33,0.4,0.45}))</f>
        <v/>
      </c>
      <c r="W3571" s="18">
        <f>IF(U3571&lt;0,0.9,0.9-V3571*1.021)</f>
        <v/>
      </c>
      <c r="X3571" s="16">
        <f>ROUNDDOWN(S3571*0.2/W3571+2000,0)</f>
        <v/>
      </c>
      <c r="Y3571" s="17">
        <f>IF(O3571&lt;=0,0,LOOKUP(O3571,{0,1950001,3300001,6950001,9000001,18000001,40000001},{0.05,0.1,0.2,0.23,0.33,0.4,0.45}))</f>
        <v/>
      </c>
    </row>
    <row r="3572">
      <c r="A3572" t="inlineStr">
        <is>
          <t>1万円刻み</t>
        </is>
      </c>
      <c r="B3572" s="16">
        <f>'3_1万円刻み'!$A$772</f>
        <v/>
      </c>
      <c r="C3572" t="n">
        <v>2026</v>
      </c>
      <c r="D3572" t="n">
        <v>1</v>
      </c>
      <c r="E3572" t="n">
        <v>0</v>
      </c>
      <c r="F3572" t="n">
        <v>0</v>
      </c>
      <c r="G3572" s="16">
        <f>ROUND(MIN(B3572/12,650000)*12*0.0915+MIN(B3572/12,1390000)*12*(0.0504+0)+B3572*0.005,0)</f>
        <v/>
      </c>
      <c r="H3572" t="n">
        <v>0</v>
      </c>
      <c r="I3572" t="n">
        <v>0</v>
      </c>
      <c r="J3572" s="16">
        <f>IF(C3572=2026,IF(B3572&lt;741000,0,IF(B3572&lt;2191000,B3572-740000,IF(B3572&lt;2193000,1451000,IF(B3572&lt;2196000,1453000,IF(B3572&lt;2200000,1456000,IF(B3572&lt;3600000,ROUNDDOWN(B3572/4,-3)*2.8-80000,IF(B3572&lt;6600000,ROUNDDOWN(B3572/4,-3)*3.2-440000,IF(B3572&lt;8500000,ROUNDDOWN(B3572*0.9,0)-1100000,B3572-1950000)))))))),IF(B3572&lt;651000,0,IF(B3572&lt;1900000,B3572-650000,IF(B3572&lt;3600000,ROUNDDOWN(B3572/4,-3)*2.8-80000,IF(B3572&lt;6600000,ROUNDDOWN(B3572/4,-3)*3.2-440000,IF(B3572&lt;8500000,ROUNDDOWN(B3572*0.9,0)-1100000,B3572-1950000))))))</f>
        <v/>
      </c>
      <c r="K3572" s="16">
        <f>IF(J3572&gt;23500000,NA(),IF(C3572=2026,IF(J3572&lt;=4890000,1040000,IF(J3572&lt;=6550000,670000,620000)),IF(J3572&lt;=1320000,950000,IF(J3572&lt;=3360000,880000,IF(J3572&lt;=4890000,680000,IF(J3572&lt;=6550000,630000,580000))))))</f>
        <v/>
      </c>
      <c r="L3572" s="16">
        <f>IF(D3572=1,IF(J3572&lt;=9000000,380000,IF(J3572&lt;=9500000,260000,IF(J3572&lt;=10000000,130000,0))),0)</f>
        <v/>
      </c>
      <c r="M3572" s="16">
        <f>IF(D3572=1,IF(J3572&lt;=9000000,330000,IF(J3572&lt;=9500000,220000,IF(J3572&lt;=10000000,110000,0))),0)</f>
        <v/>
      </c>
      <c r="N3572" s="16">
        <f>IF(D3572=1,IF(J3572&lt;=9000000,50000,IF(J3572&lt;=9500000,40000,IF(J3572&lt;=10000000,20000,0))),0)</f>
        <v/>
      </c>
      <c r="O3572" s="16">
        <f>MAX(0,ROUNDDOWN(J3572-G3572-K3572-L3572-E3572*380000-F3572*630000-H3572,-3))</f>
        <v/>
      </c>
      <c r="P3572" s="16">
        <f>MAX(0,ROUNDDOWN(J3572-G3572-430000-M3572-E3572*330000-F3572*450000-I3572,-3))</f>
        <v/>
      </c>
      <c r="Q3572" s="16">
        <f>50000+N3572+E3572*50000+F3572*180000</f>
        <v/>
      </c>
      <c r="R3572" s="16">
        <f>IF(P3572&lt;=2000000,MIN(Q3572,P3572),MAX(Q3572-(P3572-2000000),50000))*0.05</f>
        <v/>
      </c>
      <c r="S3572" s="16">
        <f>MAX(0,P3572*0.1-R3572)</f>
        <v/>
      </c>
      <c r="T3572" s="16">
        <f>Q3572+MAX(0,K3572-480000)</f>
        <v/>
      </c>
      <c r="U3572" s="16">
        <f>P3572-T3572</f>
        <v/>
      </c>
      <c r="V3572" s="17">
        <f>IF(U3572&lt;0,0,LOOKUP(U3572,{0,1950001,3300001,6950001,9000001,18000001,40000001},{0.05,0.1,0.2,0.23,0.33,0.4,0.45}))</f>
        <v/>
      </c>
      <c r="W3572" s="18">
        <f>IF(U3572&lt;0,0.9,0.9-V3572*1.021)</f>
        <v/>
      </c>
      <c r="X3572" s="16">
        <f>ROUNDDOWN(S3572*0.2/W3572+2000,0)</f>
        <v/>
      </c>
      <c r="Y3572" s="17">
        <f>IF(O3572&lt;=0,0,LOOKUP(O3572,{0,1950001,3300001,6950001,9000001,18000001,40000001},{0.05,0.1,0.2,0.23,0.33,0.4,0.45}))</f>
        <v/>
      </c>
    </row>
    <row r="3573">
      <c r="A3573" t="inlineStr">
        <is>
          <t>1万円刻み</t>
        </is>
      </c>
      <c r="B3573" s="16">
        <f>'3_1万円刻み'!$A$773</f>
        <v/>
      </c>
      <c r="C3573" t="n">
        <v>2025</v>
      </c>
      <c r="D3573" t="n">
        <v>0</v>
      </c>
      <c r="E3573" t="n">
        <v>0</v>
      </c>
      <c r="F3573" t="n">
        <v>0</v>
      </c>
      <c r="G3573" s="16">
        <f>ROUND(MIN(B3573/12,650000)*12*0.0915+MIN(B3573/12,1390000)*12*(0.0504+0)+B3573*0.005,0)</f>
        <v/>
      </c>
      <c r="H3573" t="n">
        <v>0</v>
      </c>
      <c r="I3573" t="n">
        <v>0</v>
      </c>
      <c r="J3573" s="16">
        <f>IF(C3573=2026,IF(B3573&lt;741000,0,IF(B3573&lt;2191000,B3573-740000,IF(B3573&lt;2193000,1451000,IF(B3573&lt;2196000,1453000,IF(B3573&lt;2200000,1456000,IF(B3573&lt;3600000,ROUNDDOWN(B3573/4,-3)*2.8-80000,IF(B3573&lt;6600000,ROUNDDOWN(B3573/4,-3)*3.2-440000,IF(B3573&lt;8500000,ROUNDDOWN(B3573*0.9,0)-1100000,B3573-1950000)))))))),IF(B3573&lt;651000,0,IF(B3573&lt;1900000,B3573-650000,IF(B3573&lt;3600000,ROUNDDOWN(B3573/4,-3)*2.8-80000,IF(B3573&lt;6600000,ROUNDDOWN(B3573/4,-3)*3.2-440000,IF(B3573&lt;8500000,ROUNDDOWN(B3573*0.9,0)-1100000,B3573-1950000))))))</f>
        <v/>
      </c>
      <c r="K3573" s="16">
        <f>IF(J3573&gt;23500000,NA(),IF(C3573=2026,IF(J3573&lt;=4890000,1040000,IF(J3573&lt;=6550000,670000,620000)),IF(J3573&lt;=1320000,950000,IF(J3573&lt;=3360000,880000,IF(J3573&lt;=4890000,680000,IF(J3573&lt;=6550000,630000,580000))))))</f>
        <v/>
      </c>
      <c r="L3573" s="16">
        <f>IF(D3573=1,IF(J3573&lt;=9000000,380000,IF(J3573&lt;=9500000,260000,IF(J3573&lt;=10000000,130000,0))),0)</f>
        <v/>
      </c>
      <c r="M3573" s="16">
        <f>IF(D3573=1,IF(J3573&lt;=9000000,330000,IF(J3573&lt;=9500000,220000,IF(J3573&lt;=10000000,110000,0))),0)</f>
        <v/>
      </c>
      <c r="N3573" s="16">
        <f>IF(D3573=1,IF(J3573&lt;=9000000,50000,IF(J3573&lt;=9500000,40000,IF(J3573&lt;=10000000,20000,0))),0)</f>
        <v/>
      </c>
      <c r="O3573" s="16">
        <f>MAX(0,ROUNDDOWN(J3573-G3573-K3573-L3573-E3573*380000-F3573*630000-H3573,-3))</f>
        <v/>
      </c>
      <c r="P3573" s="16">
        <f>MAX(0,ROUNDDOWN(J3573-G3573-430000-M3573-E3573*330000-F3573*450000-I3573,-3))</f>
        <v/>
      </c>
      <c r="Q3573" s="16">
        <f>50000+N3573+E3573*50000+F3573*180000</f>
        <v/>
      </c>
      <c r="R3573" s="16">
        <f>IF(P3573&lt;=2000000,MIN(Q3573,P3573),MAX(Q3573-(P3573-2000000),50000))*0.05</f>
        <v/>
      </c>
      <c r="S3573" s="16">
        <f>MAX(0,P3573*0.1-R3573)</f>
        <v/>
      </c>
      <c r="T3573" s="16">
        <f>Q3573+MAX(0,K3573-480000)</f>
        <v/>
      </c>
      <c r="U3573" s="16">
        <f>P3573-T3573</f>
        <v/>
      </c>
      <c r="V3573" s="17">
        <f>IF(U3573&lt;0,0,LOOKUP(U3573,{0,1950001,3300001,6950001,9000001,18000001,40000001},{0.05,0.1,0.2,0.23,0.33,0.4,0.45}))</f>
        <v/>
      </c>
      <c r="W3573" s="18">
        <f>IF(U3573&lt;0,0.9,0.9-V3573*1.021)</f>
        <v/>
      </c>
      <c r="X3573" s="16">
        <f>ROUNDDOWN(S3573*0.2/W3573+2000,0)</f>
        <v/>
      </c>
      <c r="Y3573" s="17">
        <f>IF(O3573&lt;=0,0,LOOKUP(O3573,{0,1950001,3300001,6950001,9000001,18000001,40000001},{0.05,0.1,0.2,0.23,0.33,0.4,0.45}))</f>
        <v/>
      </c>
    </row>
    <row r="3574">
      <c r="A3574" t="inlineStr">
        <is>
          <t>1万円刻み</t>
        </is>
      </c>
      <c r="B3574" s="16">
        <f>'3_1万円刻み'!$A$773</f>
        <v/>
      </c>
      <c r="C3574" t="n">
        <v>2026</v>
      </c>
      <c r="D3574" t="n">
        <v>0</v>
      </c>
      <c r="E3574" t="n">
        <v>0</v>
      </c>
      <c r="F3574" t="n">
        <v>0</v>
      </c>
      <c r="G3574" s="16">
        <f>ROUND(MIN(B3574/12,650000)*12*0.0915+MIN(B3574/12,1390000)*12*(0.0504+0)+B3574*0.005,0)</f>
        <v/>
      </c>
      <c r="H3574" t="n">
        <v>0</v>
      </c>
      <c r="I3574" t="n">
        <v>0</v>
      </c>
      <c r="J3574" s="16">
        <f>IF(C3574=2026,IF(B3574&lt;741000,0,IF(B3574&lt;2191000,B3574-740000,IF(B3574&lt;2193000,1451000,IF(B3574&lt;2196000,1453000,IF(B3574&lt;2200000,1456000,IF(B3574&lt;3600000,ROUNDDOWN(B3574/4,-3)*2.8-80000,IF(B3574&lt;6600000,ROUNDDOWN(B3574/4,-3)*3.2-440000,IF(B3574&lt;8500000,ROUNDDOWN(B3574*0.9,0)-1100000,B3574-1950000)))))))),IF(B3574&lt;651000,0,IF(B3574&lt;1900000,B3574-650000,IF(B3574&lt;3600000,ROUNDDOWN(B3574/4,-3)*2.8-80000,IF(B3574&lt;6600000,ROUNDDOWN(B3574/4,-3)*3.2-440000,IF(B3574&lt;8500000,ROUNDDOWN(B3574*0.9,0)-1100000,B3574-1950000))))))</f>
        <v/>
      </c>
      <c r="K3574" s="16">
        <f>IF(J3574&gt;23500000,NA(),IF(C3574=2026,IF(J3574&lt;=4890000,1040000,IF(J3574&lt;=6550000,670000,620000)),IF(J3574&lt;=1320000,950000,IF(J3574&lt;=3360000,880000,IF(J3574&lt;=4890000,680000,IF(J3574&lt;=6550000,630000,580000))))))</f>
        <v/>
      </c>
      <c r="L3574" s="16">
        <f>IF(D3574=1,IF(J3574&lt;=9000000,380000,IF(J3574&lt;=9500000,260000,IF(J3574&lt;=10000000,130000,0))),0)</f>
        <v/>
      </c>
      <c r="M3574" s="16">
        <f>IF(D3574=1,IF(J3574&lt;=9000000,330000,IF(J3574&lt;=9500000,220000,IF(J3574&lt;=10000000,110000,0))),0)</f>
        <v/>
      </c>
      <c r="N3574" s="16">
        <f>IF(D3574=1,IF(J3574&lt;=9000000,50000,IF(J3574&lt;=9500000,40000,IF(J3574&lt;=10000000,20000,0))),0)</f>
        <v/>
      </c>
      <c r="O3574" s="16">
        <f>MAX(0,ROUNDDOWN(J3574-G3574-K3574-L3574-E3574*380000-F3574*630000-H3574,-3))</f>
        <v/>
      </c>
      <c r="P3574" s="16">
        <f>MAX(0,ROUNDDOWN(J3574-G3574-430000-M3574-E3574*330000-F3574*450000-I3574,-3))</f>
        <v/>
      </c>
      <c r="Q3574" s="16">
        <f>50000+N3574+E3574*50000+F3574*180000</f>
        <v/>
      </c>
      <c r="R3574" s="16">
        <f>IF(P3574&lt;=2000000,MIN(Q3574,P3574),MAX(Q3574-(P3574-2000000),50000))*0.05</f>
        <v/>
      </c>
      <c r="S3574" s="16">
        <f>MAX(0,P3574*0.1-R3574)</f>
        <v/>
      </c>
      <c r="T3574" s="16">
        <f>Q3574+MAX(0,K3574-480000)</f>
        <v/>
      </c>
      <c r="U3574" s="16">
        <f>P3574-T3574</f>
        <v/>
      </c>
      <c r="V3574" s="17">
        <f>IF(U3574&lt;0,0,LOOKUP(U3574,{0,1950001,3300001,6950001,9000001,18000001,40000001},{0.05,0.1,0.2,0.23,0.33,0.4,0.45}))</f>
        <v/>
      </c>
      <c r="W3574" s="18">
        <f>IF(U3574&lt;0,0.9,0.9-V3574*1.021)</f>
        <v/>
      </c>
      <c r="X3574" s="16">
        <f>ROUNDDOWN(S3574*0.2/W3574+2000,0)</f>
        <v/>
      </c>
      <c r="Y3574" s="17">
        <f>IF(O3574&lt;=0,0,LOOKUP(O3574,{0,1950001,3300001,6950001,9000001,18000001,40000001},{0.05,0.1,0.2,0.23,0.33,0.4,0.45}))</f>
        <v/>
      </c>
    </row>
    <row r="3575">
      <c r="A3575" t="inlineStr">
        <is>
          <t>1万円刻み</t>
        </is>
      </c>
      <c r="B3575" s="16">
        <f>'3_1万円刻み'!$A$773</f>
        <v/>
      </c>
      <c r="C3575" t="n">
        <v>2025</v>
      </c>
      <c r="D3575" t="n">
        <v>1</v>
      </c>
      <c r="E3575" t="n">
        <v>0</v>
      </c>
      <c r="F3575" t="n">
        <v>0</v>
      </c>
      <c r="G3575" s="16">
        <f>ROUND(MIN(B3575/12,650000)*12*0.0915+MIN(B3575/12,1390000)*12*(0.0504+0)+B3575*0.005,0)</f>
        <v/>
      </c>
      <c r="H3575" t="n">
        <v>0</v>
      </c>
      <c r="I3575" t="n">
        <v>0</v>
      </c>
      <c r="J3575" s="16">
        <f>IF(C3575=2026,IF(B3575&lt;741000,0,IF(B3575&lt;2191000,B3575-740000,IF(B3575&lt;2193000,1451000,IF(B3575&lt;2196000,1453000,IF(B3575&lt;2200000,1456000,IF(B3575&lt;3600000,ROUNDDOWN(B3575/4,-3)*2.8-80000,IF(B3575&lt;6600000,ROUNDDOWN(B3575/4,-3)*3.2-440000,IF(B3575&lt;8500000,ROUNDDOWN(B3575*0.9,0)-1100000,B3575-1950000)))))))),IF(B3575&lt;651000,0,IF(B3575&lt;1900000,B3575-650000,IF(B3575&lt;3600000,ROUNDDOWN(B3575/4,-3)*2.8-80000,IF(B3575&lt;6600000,ROUNDDOWN(B3575/4,-3)*3.2-440000,IF(B3575&lt;8500000,ROUNDDOWN(B3575*0.9,0)-1100000,B3575-1950000))))))</f>
        <v/>
      </c>
      <c r="K3575" s="16">
        <f>IF(J3575&gt;23500000,NA(),IF(C3575=2026,IF(J3575&lt;=4890000,1040000,IF(J3575&lt;=6550000,670000,620000)),IF(J3575&lt;=1320000,950000,IF(J3575&lt;=3360000,880000,IF(J3575&lt;=4890000,680000,IF(J3575&lt;=6550000,630000,580000))))))</f>
        <v/>
      </c>
      <c r="L3575" s="16">
        <f>IF(D3575=1,IF(J3575&lt;=9000000,380000,IF(J3575&lt;=9500000,260000,IF(J3575&lt;=10000000,130000,0))),0)</f>
        <v/>
      </c>
      <c r="M3575" s="16">
        <f>IF(D3575=1,IF(J3575&lt;=9000000,330000,IF(J3575&lt;=9500000,220000,IF(J3575&lt;=10000000,110000,0))),0)</f>
        <v/>
      </c>
      <c r="N3575" s="16">
        <f>IF(D3575=1,IF(J3575&lt;=9000000,50000,IF(J3575&lt;=9500000,40000,IF(J3575&lt;=10000000,20000,0))),0)</f>
        <v/>
      </c>
      <c r="O3575" s="16">
        <f>MAX(0,ROUNDDOWN(J3575-G3575-K3575-L3575-E3575*380000-F3575*630000-H3575,-3))</f>
        <v/>
      </c>
      <c r="P3575" s="16">
        <f>MAX(0,ROUNDDOWN(J3575-G3575-430000-M3575-E3575*330000-F3575*450000-I3575,-3))</f>
        <v/>
      </c>
      <c r="Q3575" s="16">
        <f>50000+N3575+E3575*50000+F3575*180000</f>
        <v/>
      </c>
      <c r="R3575" s="16">
        <f>IF(P3575&lt;=2000000,MIN(Q3575,P3575),MAX(Q3575-(P3575-2000000),50000))*0.05</f>
        <v/>
      </c>
      <c r="S3575" s="16">
        <f>MAX(0,P3575*0.1-R3575)</f>
        <v/>
      </c>
      <c r="T3575" s="16">
        <f>Q3575+MAX(0,K3575-480000)</f>
        <v/>
      </c>
      <c r="U3575" s="16">
        <f>P3575-T3575</f>
        <v/>
      </c>
      <c r="V3575" s="17">
        <f>IF(U3575&lt;0,0,LOOKUP(U3575,{0,1950001,3300001,6950001,9000001,18000001,40000001},{0.05,0.1,0.2,0.23,0.33,0.4,0.45}))</f>
        <v/>
      </c>
      <c r="W3575" s="18">
        <f>IF(U3575&lt;0,0.9,0.9-V3575*1.021)</f>
        <v/>
      </c>
      <c r="X3575" s="16">
        <f>ROUNDDOWN(S3575*0.2/W3575+2000,0)</f>
        <v/>
      </c>
      <c r="Y3575" s="17">
        <f>IF(O3575&lt;=0,0,LOOKUP(O3575,{0,1950001,3300001,6950001,9000001,18000001,40000001},{0.05,0.1,0.2,0.23,0.33,0.4,0.45}))</f>
        <v/>
      </c>
    </row>
    <row r="3576">
      <c r="A3576" t="inlineStr">
        <is>
          <t>1万円刻み</t>
        </is>
      </c>
      <c r="B3576" s="16">
        <f>'3_1万円刻み'!$A$773</f>
        <v/>
      </c>
      <c r="C3576" t="n">
        <v>2026</v>
      </c>
      <c r="D3576" t="n">
        <v>1</v>
      </c>
      <c r="E3576" t="n">
        <v>0</v>
      </c>
      <c r="F3576" t="n">
        <v>0</v>
      </c>
      <c r="G3576" s="16">
        <f>ROUND(MIN(B3576/12,650000)*12*0.0915+MIN(B3576/12,1390000)*12*(0.0504+0)+B3576*0.005,0)</f>
        <v/>
      </c>
      <c r="H3576" t="n">
        <v>0</v>
      </c>
      <c r="I3576" t="n">
        <v>0</v>
      </c>
      <c r="J3576" s="16">
        <f>IF(C3576=2026,IF(B3576&lt;741000,0,IF(B3576&lt;2191000,B3576-740000,IF(B3576&lt;2193000,1451000,IF(B3576&lt;2196000,1453000,IF(B3576&lt;2200000,1456000,IF(B3576&lt;3600000,ROUNDDOWN(B3576/4,-3)*2.8-80000,IF(B3576&lt;6600000,ROUNDDOWN(B3576/4,-3)*3.2-440000,IF(B3576&lt;8500000,ROUNDDOWN(B3576*0.9,0)-1100000,B3576-1950000)))))))),IF(B3576&lt;651000,0,IF(B3576&lt;1900000,B3576-650000,IF(B3576&lt;3600000,ROUNDDOWN(B3576/4,-3)*2.8-80000,IF(B3576&lt;6600000,ROUNDDOWN(B3576/4,-3)*3.2-440000,IF(B3576&lt;8500000,ROUNDDOWN(B3576*0.9,0)-1100000,B3576-1950000))))))</f>
        <v/>
      </c>
      <c r="K3576" s="16">
        <f>IF(J3576&gt;23500000,NA(),IF(C3576=2026,IF(J3576&lt;=4890000,1040000,IF(J3576&lt;=6550000,670000,620000)),IF(J3576&lt;=1320000,950000,IF(J3576&lt;=3360000,880000,IF(J3576&lt;=4890000,680000,IF(J3576&lt;=6550000,630000,580000))))))</f>
        <v/>
      </c>
      <c r="L3576" s="16">
        <f>IF(D3576=1,IF(J3576&lt;=9000000,380000,IF(J3576&lt;=9500000,260000,IF(J3576&lt;=10000000,130000,0))),0)</f>
        <v/>
      </c>
      <c r="M3576" s="16">
        <f>IF(D3576=1,IF(J3576&lt;=9000000,330000,IF(J3576&lt;=9500000,220000,IF(J3576&lt;=10000000,110000,0))),0)</f>
        <v/>
      </c>
      <c r="N3576" s="16">
        <f>IF(D3576=1,IF(J3576&lt;=9000000,50000,IF(J3576&lt;=9500000,40000,IF(J3576&lt;=10000000,20000,0))),0)</f>
        <v/>
      </c>
      <c r="O3576" s="16">
        <f>MAX(0,ROUNDDOWN(J3576-G3576-K3576-L3576-E3576*380000-F3576*630000-H3576,-3))</f>
        <v/>
      </c>
      <c r="P3576" s="16">
        <f>MAX(0,ROUNDDOWN(J3576-G3576-430000-M3576-E3576*330000-F3576*450000-I3576,-3))</f>
        <v/>
      </c>
      <c r="Q3576" s="16">
        <f>50000+N3576+E3576*50000+F3576*180000</f>
        <v/>
      </c>
      <c r="R3576" s="16">
        <f>IF(P3576&lt;=2000000,MIN(Q3576,P3576),MAX(Q3576-(P3576-2000000),50000))*0.05</f>
        <v/>
      </c>
      <c r="S3576" s="16">
        <f>MAX(0,P3576*0.1-R3576)</f>
        <v/>
      </c>
      <c r="T3576" s="16">
        <f>Q3576+MAX(0,K3576-480000)</f>
        <v/>
      </c>
      <c r="U3576" s="16">
        <f>P3576-T3576</f>
        <v/>
      </c>
      <c r="V3576" s="17">
        <f>IF(U3576&lt;0,0,LOOKUP(U3576,{0,1950001,3300001,6950001,9000001,18000001,40000001},{0.05,0.1,0.2,0.23,0.33,0.4,0.45}))</f>
        <v/>
      </c>
      <c r="W3576" s="18">
        <f>IF(U3576&lt;0,0.9,0.9-V3576*1.021)</f>
        <v/>
      </c>
      <c r="X3576" s="16">
        <f>ROUNDDOWN(S3576*0.2/W3576+2000,0)</f>
        <v/>
      </c>
      <c r="Y3576" s="17">
        <f>IF(O3576&lt;=0,0,LOOKUP(O3576,{0,1950001,3300001,6950001,9000001,18000001,40000001},{0.05,0.1,0.2,0.23,0.33,0.4,0.45}))</f>
        <v/>
      </c>
    </row>
    <row r="3577">
      <c r="A3577" t="inlineStr">
        <is>
          <t>1万円刻み</t>
        </is>
      </c>
      <c r="B3577" s="16">
        <f>'3_1万円刻み'!$A$774</f>
        <v/>
      </c>
      <c r="C3577" t="n">
        <v>2025</v>
      </c>
      <c r="D3577" t="n">
        <v>0</v>
      </c>
      <c r="E3577" t="n">
        <v>0</v>
      </c>
      <c r="F3577" t="n">
        <v>0</v>
      </c>
      <c r="G3577" s="16">
        <f>ROUND(MIN(B3577/12,650000)*12*0.0915+MIN(B3577/12,1390000)*12*(0.0504+0)+B3577*0.005,0)</f>
        <v/>
      </c>
      <c r="H3577" t="n">
        <v>0</v>
      </c>
      <c r="I3577" t="n">
        <v>0</v>
      </c>
      <c r="J3577" s="16">
        <f>IF(C3577=2026,IF(B3577&lt;741000,0,IF(B3577&lt;2191000,B3577-740000,IF(B3577&lt;2193000,1451000,IF(B3577&lt;2196000,1453000,IF(B3577&lt;2200000,1456000,IF(B3577&lt;3600000,ROUNDDOWN(B3577/4,-3)*2.8-80000,IF(B3577&lt;6600000,ROUNDDOWN(B3577/4,-3)*3.2-440000,IF(B3577&lt;8500000,ROUNDDOWN(B3577*0.9,0)-1100000,B3577-1950000)))))))),IF(B3577&lt;651000,0,IF(B3577&lt;1900000,B3577-650000,IF(B3577&lt;3600000,ROUNDDOWN(B3577/4,-3)*2.8-80000,IF(B3577&lt;6600000,ROUNDDOWN(B3577/4,-3)*3.2-440000,IF(B3577&lt;8500000,ROUNDDOWN(B3577*0.9,0)-1100000,B3577-1950000))))))</f>
        <v/>
      </c>
      <c r="K3577" s="16">
        <f>IF(J3577&gt;23500000,NA(),IF(C3577=2026,IF(J3577&lt;=4890000,1040000,IF(J3577&lt;=6550000,670000,620000)),IF(J3577&lt;=1320000,950000,IF(J3577&lt;=3360000,880000,IF(J3577&lt;=4890000,680000,IF(J3577&lt;=6550000,630000,580000))))))</f>
        <v/>
      </c>
      <c r="L3577" s="16">
        <f>IF(D3577=1,IF(J3577&lt;=9000000,380000,IF(J3577&lt;=9500000,260000,IF(J3577&lt;=10000000,130000,0))),0)</f>
        <v/>
      </c>
      <c r="M3577" s="16">
        <f>IF(D3577=1,IF(J3577&lt;=9000000,330000,IF(J3577&lt;=9500000,220000,IF(J3577&lt;=10000000,110000,0))),0)</f>
        <v/>
      </c>
      <c r="N3577" s="16">
        <f>IF(D3577=1,IF(J3577&lt;=9000000,50000,IF(J3577&lt;=9500000,40000,IF(J3577&lt;=10000000,20000,0))),0)</f>
        <v/>
      </c>
      <c r="O3577" s="16">
        <f>MAX(0,ROUNDDOWN(J3577-G3577-K3577-L3577-E3577*380000-F3577*630000-H3577,-3))</f>
        <v/>
      </c>
      <c r="P3577" s="16">
        <f>MAX(0,ROUNDDOWN(J3577-G3577-430000-M3577-E3577*330000-F3577*450000-I3577,-3))</f>
        <v/>
      </c>
      <c r="Q3577" s="16">
        <f>50000+N3577+E3577*50000+F3577*180000</f>
        <v/>
      </c>
      <c r="R3577" s="16">
        <f>IF(P3577&lt;=2000000,MIN(Q3577,P3577),MAX(Q3577-(P3577-2000000),50000))*0.05</f>
        <v/>
      </c>
      <c r="S3577" s="16">
        <f>MAX(0,P3577*0.1-R3577)</f>
        <v/>
      </c>
      <c r="T3577" s="16">
        <f>Q3577+MAX(0,K3577-480000)</f>
        <v/>
      </c>
      <c r="U3577" s="16">
        <f>P3577-T3577</f>
        <v/>
      </c>
      <c r="V3577" s="17">
        <f>IF(U3577&lt;0,0,LOOKUP(U3577,{0,1950001,3300001,6950001,9000001,18000001,40000001},{0.05,0.1,0.2,0.23,0.33,0.4,0.45}))</f>
        <v/>
      </c>
      <c r="W3577" s="18">
        <f>IF(U3577&lt;0,0.9,0.9-V3577*1.021)</f>
        <v/>
      </c>
      <c r="X3577" s="16">
        <f>ROUNDDOWN(S3577*0.2/W3577+2000,0)</f>
        <v/>
      </c>
      <c r="Y3577" s="17">
        <f>IF(O3577&lt;=0,0,LOOKUP(O3577,{0,1950001,3300001,6950001,9000001,18000001,40000001},{0.05,0.1,0.2,0.23,0.33,0.4,0.45}))</f>
        <v/>
      </c>
    </row>
    <row r="3578">
      <c r="A3578" t="inlineStr">
        <is>
          <t>1万円刻み</t>
        </is>
      </c>
      <c r="B3578" s="16">
        <f>'3_1万円刻み'!$A$774</f>
        <v/>
      </c>
      <c r="C3578" t="n">
        <v>2026</v>
      </c>
      <c r="D3578" t="n">
        <v>0</v>
      </c>
      <c r="E3578" t="n">
        <v>0</v>
      </c>
      <c r="F3578" t="n">
        <v>0</v>
      </c>
      <c r="G3578" s="16">
        <f>ROUND(MIN(B3578/12,650000)*12*0.0915+MIN(B3578/12,1390000)*12*(0.0504+0)+B3578*0.005,0)</f>
        <v/>
      </c>
      <c r="H3578" t="n">
        <v>0</v>
      </c>
      <c r="I3578" t="n">
        <v>0</v>
      </c>
      <c r="J3578" s="16">
        <f>IF(C3578=2026,IF(B3578&lt;741000,0,IF(B3578&lt;2191000,B3578-740000,IF(B3578&lt;2193000,1451000,IF(B3578&lt;2196000,1453000,IF(B3578&lt;2200000,1456000,IF(B3578&lt;3600000,ROUNDDOWN(B3578/4,-3)*2.8-80000,IF(B3578&lt;6600000,ROUNDDOWN(B3578/4,-3)*3.2-440000,IF(B3578&lt;8500000,ROUNDDOWN(B3578*0.9,0)-1100000,B3578-1950000)))))))),IF(B3578&lt;651000,0,IF(B3578&lt;1900000,B3578-650000,IF(B3578&lt;3600000,ROUNDDOWN(B3578/4,-3)*2.8-80000,IF(B3578&lt;6600000,ROUNDDOWN(B3578/4,-3)*3.2-440000,IF(B3578&lt;8500000,ROUNDDOWN(B3578*0.9,0)-1100000,B3578-1950000))))))</f>
        <v/>
      </c>
      <c r="K3578" s="16">
        <f>IF(J3578&gt;23500000,NA(),IF(C3578=2026,IF(J3578&lt;=4890000,1040000,IF(J3578&lt;=6550000,670000,620000)),IF(J3578&lt;=1320000,950000,IF(J3578&lt;=3360000,880000,IF(J3578&lt;=4890000,680000,IF(J3578&lt;=6550000,630000,580000))))))</f>
        <v/>
      </c>
      <c r="L3578" s="16">
        <f>IF(D3578=1,IF(J3578&lt;=9000000,380000,IF(J3578&lt;=9500000,260000,IF(J3578&lt;=10000000,130000,0))),0)</f>
        <v/>
      </c>
      <c r="M3578" s="16">
        <f>IF(D3578=1,IF(J3578&lt;=9000000,330000,IF(J3578&lt;=9500000,220000,IF(J3578&lt;=10000000,110000,0))),0)</f>
        <v/>
      </c>
      <c r="N3578" s="16">
        <f>IF(D3578=1,IF(J3578&lt;=9000000,50000,IF(J3578&lt;=9500000,40000,IF(J3578&lt;=10000000,20000,0))),0)</f>
        <v/>
      </c>
      <c r="O3578" s="16">
        <f>MAX(0,ROUNDDOWN(J3578-G3578-K3578-L3578-E3578*380000-F3578*630000-H3578,-3))</f>
        <v/>
      </c>
      <c r="P3578" s="16">
        <f>MAX(0,ROUNDDOWN(J3578-G3578-430000-M3578-E3578*330000-F3578*450000-I3578,-3))</f>
        <v/>
      </c>
      <c r="Q3578" s="16">
        <f>50000+N3578+E3578*50000+F3578*180000</f>
        <v/>
      </c>
      <c r="R3578" s="16">
        <f>IF(P3578&lt;=2000000,MIN(Q3578,P3578),MAX(Q3578-(P3578-2000000),50000))*0.05</f>
        <v/>
      </c>
      <c r="S3578" s="16">
        <f>MAX(0,P3578*0.1-R3578)</f>
        <v/>
      </c>
      <c r="T3578" s="16">
        <f>Q3578+MAX(0,K3578-480000)</f>
        <v/>
      </c>
      <c r="U3578" s="16">
        <f>P3578-T3578</f>
        <v/>
      </c>
      <c r="V3578" s="17">
        <f>IF(U3578&lt;0,0,LOOKUP(U3578,{0,1950001,3300001,6950001,9000001,18000001,40000001},{0.05,0.1,0.2,0.23,0.33,0.4,0.45}))</f>
        <v/>
      </c>
      <c r="W3578" s="18">
        <f>IF(U3578&lt;0,0.9,0.9-V3578*1.021)</f>
        <v/>
      </c>
      <c r="X3578" s="16">
        <f>ROUNDDOWN(S3578*0.2/W3578+2000,0)</f>
        <v/>
      </c>
      <c r="Y3578" s="17">
        <f>IF(O3578&lt;=0,0,LOOKUP(O3578,{0,1950001,3300001,6950001,9000001,18000001,40000001},{0.05,0.1,0.2,0.23,0.33,0.4,0.45}))</f>
        <v/>
      </c>
    </row>
    <row r="3579">
      <c r="A3579" t="inlineStr">
        <is>
          <t>1万円刻み</t>
        </is>
      </c>
      <c r="B3579" s="16">
        <f>'3_1万円刻み'!$A$774</f>
        <v/>
      </c>
      <c r="C3579" t="n">
        <v>2025</v>
      </c>
      <c r="D3579" t="n">
        <v>1</v>
      </c>
      <c r="E3579" t="n">
        <v>0</v>
      </c>
      <c r="F3579" t="n">
        <v>0</v>
      </c>
      <c r="G3579" s="16">
        <f>ROUND(MIN(B3579/12,650000)*12*0.0915+MIN(B3579/12,1390000)*12*(0.0504+0)+B3579*0.005,0)</f>
        <v/>
      </c>
      <c r="H3579" t="n">
        <v>0</v>
      </c>
      <c r="I3579" t="n">
        <v>0</v>
      </c>
      <c r="J3579" s="16">
        <f>IF(C3579=2026,IF(B3579&lt;741000,0,IF(B3579&lt;2191000,B3579-740000,IF(B3579&lt;2193000,1451000,IF(B3579&lt;2196000,1453000,IF(B3579&lt;2200000,1456000,IF(B3579&lt;3600000,ROUNDDOWN(B3579/4,-3)*2.8-80000,IF(B3579&lt;6600000,ROUNDDOWN(B3579/4,-3)*3.2-440000,IF(B3579&lt;8500000,ROUNDDOWN(B3579*0.9,0)-1100000,B3579-1950000)))))))),IF(B3579&lt;651000,0,IF(B3579&lt;1900000,B3579-650000,IF(B3579&lt;3600000,ROUNDDOWN(B3579/4,-3)*2.8-80000,IF(B3579&lt;6600000,ROUNDDOWN(B3579/4,-3)*3.2-440000,IF(B3579&lt;8500000,ROUNDDOWN(B3579*0.9,0)-1100000,B3579-1950000))))))</f>
        <v/>
      </c>
      <c r="K3579" s="16">
        <f>IF(J3579&gt;23500000,NA(),IF(C3579=2026,IF(J3579&lt;=4890000,1040000,IF(J3579&lt;=6550000,670000,620000)),IF(J3579&lt;=1320000,950000,IF(J3579&lt;=3360000,880000,IF(J3579&lt;=4890000,680000,IF(J3579&lt;=6550000,630000,580000))))))</f>
        <v/>
      </c>
      <c r="L3579" s="16">
        <f>IF(D3579=1,IF(J3579&lt;=9000000,380000,IF(J3579&lt;=9500000,260000,IF(J3579&lt;=10000000,130000,0))),0)</f>
        <v/>
      </c>
      <c r="M3579" s="16">
        <f>IF(D3579=1,IF(J3579&lt;=9000000,330000,IF(J3579&lt;=9500000,220000,IF(J3579&lt;=10000000,110000,0))),0)</f>
        <v/>
      </c>
      <c r="N3579" s="16">
        <f>IF(D3579=1,IF(J3579&lt;=9000000,50000,IF(J3579&lt;=9500000,40000,IF(J3579&lt;=10000000,20000,0))),0)</f>
        <v/>
      </c>
      <c r="O3579" s="16">
        <f>MAX(0,ROUNDDOWN(J3579-G3579-K3579-L3579-E3579*380000-F3579*630000-H3579,-3))</f>
        <v/>
      </c>
      <c r="P3579" s="16">
        <f>MAX(0,ROUNDDOWN(J3579-G3579-430000-M3579-E3579*330000-F3579*450000-I3579,-3))</f>
        <v/>
      </c>
      <c r="Q3579" s="16">
        <f>50000+N3579+E3579*50000+F3579*180000</f>
        <v/>
      </c>
      <c r="R3579" s="16">
        <f>IF(P3579&lt;=2000000,MIN(Q3579,P3579),MAX(Q3579-(P3579-2000000),50000))*0.05</f>
        <v/>
      </c>
      <c r="S3579" s="16">
        <f>MAX(0,P3579*0.1-R3579)</f>
        <v/>
      </c>
      <c r="T3579" s="16">
        <f>Q3579+MAX(0,K3579-480000)</f>
        <v/>
      </c>
      <c r="U3579" s="16">
        <f>P3579-T3579</f>
        <v/>
      </c>
      <c r="V3579" s="17">
        <f>IF(U3579&lt;0,0,LOOKUP(U3579,{0,1950001,3300001,6950001,9000001,18000001,40000001},{0.05,0.1,0.2,0.23,0.33,0.4,0.45}))</f>
        <v/>
      </c>
      <c r="W3579" s="18">
        <f>IF(U3579&lt;0,0.9,0.9-V3579*1.021)</f>
        <v/>
      </c>
      <c r="X3579" s="16">
        <f>ROUNDDOWN(S3579*0.2/W3579+2000,0)</f>
        <v/>
      </c>
      <c r="Y3579" s="17">
        <f>IF(O3579&lt;=0,0,LOOKUP(O3579,{0,1950001,3300001,6950001,9000001,18000001,40000001},{0.05,0.1,0.2,0.23,0.33,0.4,0.45}))</f>
        <v/>
      </c>
    </row>
    <row r="3580">
      <c r="A3580" t="inlineStr">
        <is>
          <t>1万円刻み</t>
        </is>
      </c>
      <c r="B3580" s="16">
        <f>'3_1万円刻み'!$A$774</f>
        <v/>
      </c>
      <c r="C3580" t="n">
        <v>2026</v>
      </c>
      <c r="D3580" t="n">
        <v>1</v>
      </c>
      <c r="E3580" t="n">
        <v>0</v>
      </c>
      <c r="F3580" t="n">
        <v>0</v>
      </c>
      <c r="G3580" s="16">
        <f>ROUND(MIN(B3580/12,650000)*12*0.0915+MIN(B3580/12,1390000)*12*(0.0504+0)+B3580*0.005,0)</f>
        <v/>
      </c>
      <c r="H3580" t="n">
        <v>0</v>
      </c>
      <c r="I3580" t="n">
        <v>0</v>
      </c>
      <c r="J3580" s="16">
        <f>IF(C3580=2026,IF(B3580&lt;741000,0,IF(B3580&lt;2191000,B3580-740000,IF(B3580&lt;2193000,1451000,IF(B3580&lt;2196000,1453000,IF(B3580&lt;2200000,1456000,IF(B3580&lt;3600000,ROUNDDOWN(B3580/4,-3)*2.8-80000,IF(B3580&lt;6600000,ROUNDDOWN(B3580/4,-3)*3.2-440000,IF(B3580&lt;8500000,ROUNDDOWN(B3580*0.9,0)-1100000,B3580-1950000)))))))),IF(B3580&lt;651000,0,IF(B3580&lt;1900000,B3580-650000,IF(B3580&lt;3600000,ROUNDDOWN(B3580/4,-3)*2.8-80000,IF(B3580&lt;6600000,ROUNDDOWN(B3580/4,-3)*3.2-440000,IF(B3580&lt;8500000,ROUNDDOWN(B3580*0.9,0)-1100000,B3580-1950000))))))</f>
        <v/>
      </c>
      <c r="K3580" s="16">
        <f>IF(J3580&gt;23500000,NA(),IF(C3580=2026,IF(J3580&lt;=4890000,1040000,IF(J3580&lt;=6550000,670000,620000)),IF(J3580&lt;=1320000,950000,IF(J3580&lt;=3360000,880000,IF(J3580&lt;=4890000,680000,IF(J3580&lt;=6550000,630000,580000))))))</f>
        <v/>
      </c>
      <c r="L3580" s="16">
        <f>IF(D3580=1,IF(J3580&lt;=9000000,380000,IF(J3580&lt;=9500000,260000,IF(J3580&lt;=10000000,130000,0))),0)</f>
        <v/>
      </c>
      <c r="M3580" s="16">
        <f>IF(D3580=1,IF(J3580&lt;=9000000,330000,IF(J3580&lt;=9500000,220000,IF(J3580&lt;=10000000,110000,0))),0)</f>
        <v/>
      </c>
      <c r="N3580" s="16">
        <f>IF(D3580=1,IF(J3580&lt;=9000000,50000,IF(J3580&lt;=9500000,40000,IF(J3580&lt;=10000000,20000,0))),0)</f>
        <v/>
      </c>
      <c r="O3580" s="16">
        <f>MAX(0,ROUNDDOWN(J3580-G3580-K3580-L3580-E3580*380000-F3580*630000-H3580,-3))</f>
        <v/>
      </c>
      <c r="P3580" s="16">
        <f>MAX(0,ROUNDDOWN(J3580-G3580-430000-M3580-E3580*330000-F3580*450000-I3580,-3))</f>
        <v/>
      </c>
      <c r="Q3580" s="16">
        <f>50000+N3580+E3580*50000+F3580*180000</f>
        <v/>
      </c>
      <c r="R3580" s="16">
        <f>IF(P3580&lt;=2000000,MIN(Q3580,P3580),MAX(Q3580-(P3580-2000000),50000))*0.05</f>
        <v/>
      </c>
      <c r="S3580" s="16">
        <f>MAX(0,P3580*0.1-R3580)</f>
        <v/>
      </c>
      <c r="T3580" s="16">
        <f>Q3580+MAX(0,K3580-480000)</f>
        <v/>
      </c>
      <c r="U3580" s="16">
        <f>P3580-T3580</f>
        <v/>
      </c>
      <c r="V3580" s="17">
        <f>IF(U3580&lt;0,0,LOOKUP(U3580,{0,1950001,3300001,6950001,9000001,18000001,40000001},{0.05,0.1,0.2,0.23,0.33,0.4,0.45}))</f>
        <v/>
      </c>
      <c r="W3580" s="18">
        <f>IF(U3580&lt;0,0.9,0.9-V3580*1.021)</f>
        <v/>
      </c>
      <c r="X3580" s="16">
        <f>ROUNDDOWN(S3580*0.2/W3580+2000,0)</f>
        <v/>
      </c>
      <c r="Y3580" s="17">
        <f>IF(O3580&lt;=0,0,LOOKUP(O3580,{0,1950001,3300001,6950001,9000001,18000001,40000001},{0.05,0.1,0.2,0.23,0.33,0.4,0.45}))</f>
        <v/>
      </c>
    </row>
    <row r="3581">
      <c r="A3581" t="inlineStr">
        <is>
          <t>1万円刻み</t>
        </is>
      </c>
      <c r="B3581" s="16">
        <f>'3_1万円刻み'!$A$775</f>
        <v/>
      </c>
      <c r="C3581" t="n">
        <v>2025</v>
      </c>
      <c r="D3581" t="n">
        <v>0</v>
      </c>
      <c r="E3581" t="n">
        <v>0</v>
      </c>
      <c r="F3581" t="n">
        <v>0</v>
      </c>
      <c r="G3581" s="16">
        <f>ROUND(MIN(B3581/12,650000)*12*0.0915+MIN(B3581/12,1390000)*12*(0.0504+0)+B3581*0.005,0)</f>
        <v/>
      </c>
      <c r="H3581" t="n">
        <v>0</v>
      </c>
      <c r="I3581" t="n">
        <v>0</v>
      </c>
      <c r="J3581" s="16">
        <f>IF(C3581=2026,IF(B3581&lt;741000,0,IF(B3581&lt;2191000,B3581-740000,IF(B3581&lt;2193000,1451000,IF(B3581&lt;2196000,1453000,IF(B3581&lt;2200000,1456000,IF(B3581&lt;3600000,ROUNDDOWN(B3581/4,-3)*2.8-80000,IF(B3581&lt;6600000,ROUNDDOWN(B3581/4,-3)*3.2-440000,IF(B3581&lt;8500000,ROUNDDOWN(B3581*0.9,0)-1100000,B3581-1950000)))))))),IF(B3581&lt;651000,0,IF(B3581&lt;1900000,B3581-650000,IF(B3581&lt;3600000,ROUNDDOWN(B3581/4,-3)*2.8-80000,IF(B3581&lt;6600000,ROUNDDOWN(B3581/4,-3)*3.2-440000,IF(B3581&lt;8500000,ROUNDDOWN(B3581*0.9,0)-1100000,B3581-1950000))))))</f>
        <v/>
      </c>
      <c r="K3581" s="16">
        <f>IF(J3581&gt;23500000,NA(),IF(C3581=2026,IF(J3581&lt;=4890000,1040000,IF(J3581&lt;=6550000,670000,620000)),IF(J3581&lt;=1320000,950000,IF(J3581&lt;=3360000,880000,IF(J3581&lt;=4890000,680000,IF(J3581&lt;=6550000,630000,580000))))))</f>
        <v/>
      </c>
      <c r="L3581" s="16">
        <f>IF(D3581=1,IF(J3581&lt;=9000000,380000,IF(J3581&lt;=9500000,260000,IF(J3581&lt;=10000000,130000,0))),0)</f>
        <v/>
      </c>
      <c r="M3581" s="16">
        <f>IF(D3581=1,IF(J3581&lt;=9000000,330000,IF(J3581&lt;=9500000,220000,IF(J3581&lt;=10000000,110000,0))),0)</f>
        <v/>
      </c>
      <c r="N3581" s="16">
        <f>IF(D3581=1,IF(J3581&lt;=9000000,50000,IF(J3581&lt;=9500000,40000,IF(J3581&lt;=10000000,20000,0))),0)</f>
        <v/>
      </c>
      <c r="O3581" s="16">
        <f>MAX(0,ROUNDDOWN(J3581-G3581-K3581-L3581-E3581*380000-F3581*630000-H3581,-3))</f>
        <v/>
      </c>
      <c r="P3581" s="16">
        <f>MAX(0,ROUNDDOWN(J3581-G3581-430000-M3581-E3581*330000-F3581*450000-I3581,-3))</f>
        <v/>
      </c>
      <c r="Q3581" s="16">
        <f>50000+N3581+E3581*50000+F3581*180000</f>
        <v/>
      </c>
      <c r="R3581" s="16">
        <f>IF(P3581&lt;=2000000,MIN(Q3581,P3581),MAX(Q3581-(P3581-2000000),50000))*0.05</f>
        <v/>
      </c>
      <c r="S3581" s="16">
        <f>MAX(0,P3581*0.1-R3581)</f>
        <v/>
      </c>
      <c r="T3581" s="16">
        <f>Q3581+MAX(0,K3581-480000)</f>
        <v/>
      </c>
      <c r="U3581" s="16">
        <f>P3581-T3581</f>
        <v/>
      </c>
      <c r="V3581" s="17">
        <f>IF(U3581&lt;0,0,LOOKUP(U3581,{0,1950001,3300001,6950001,9000001,18000001,40000001},{0.05,0.1,0.2,0.23,0.33,0.4,0.45}))</f>
        <v/>
      </c>
      <c r="W3581" s="18">
        <f>IF(U3581&lt;0,0.9,0.9-V3581*1.021)</f>
        <v/>
      </c>
      <c r="X3581" s="16">
        <f>ROUNDDOWN(S3581*0.2/W3581+2000,0)</f>
        <v/>
      </c>
      <c r="Y3581" s="17">
        <f>IF(O3581&lt;=0,0,LOOKUP(O3581,{0,1950001,3300001,6950001,9000001,18000001,40000001},{0.05,0.1,0.2,0.23,0.33,0.4,0.45}))</f>
        <v/>
      </c>
    </row>
    <row r="3582">
      <c r="A3582" t="inlineStr">
        <is>
          <t>1万円刻み</t>
        </is>
      </c>
      <c r="B3582" s="16">
        <f>'3_1万円刻み'!$A$775</f>
        <v/>
      </c>
      <c r="C3582" t="n">
        <v>2026</v>
      </c>
      <c r="D3582" t="n">
        <v>0</v>
      </c>
      <c r="E3582" t="n">
        <v>0</v>
      </c>
      <c r="F3582" t="n">
        <v>0</v>
      </c>
      <c r="G3582" s="16">
        <f>ROUND(MIN(B3582/12,650000)*12*0.0915+MIN(B3582/12,1390000)*12*(0.0504+0)+B3582*0.005,0)</f>
        <v/>
      </c>
      <c r="H3582" t="n">
        <v>0</v>
      </c>
      <c r="I3582" t="n">
        <v>0</v>
      </c>
      <c r="J3582" s="16">
        <f>IF(C3582=2026,IF(B3582&lt;741000,0,IF(B3582&lt;2191000,B3582-740000,IF(B3582&lt;2193000,1451000,IF(B3582&lt;2196000,1453000,IF(B3582&lt;2200000,1456000,IF(B3582&lt;3600000,ROUNDDOWN(B3582/4,-3)*2.8-80000,IF(B3582&lt;6600000,ROUNDDOWN(B3582/4,-3)*3.2-440000,IF(B3582&lt;8500000,ROUNDDOWN(B3582*0.9,0)-1100000,B3582-1950000)))))))),IF(B3582&lt;651000,0,IF(B3582&lt;1900000,B3582-650000,IF(B3582&lt;3600000,ROUNDDOWN(B3582/4,-3)*2.8-80000,IF(B3582&lt;6600000,ROUNDDOWN(B3582/4,-3)*3.2-440000,IF(B3582&lt;8500000,ROUNDDOWN(B3582*0.9,0)-1100000,B3582-1950000))))))</f>
        <v/>
      </c>
      <c r="K3582" s="16">
        <f>IF(J3582&gt;23500000,NA(),IF(C3582=2026,IF(J3582&lt;=4890000,1040000,IF(J3582&lt;=6550000,670000,620000)),IF(J3582&lt;=1320000,950000,IF(J3582&lt;=3360000,880000,IF(J3582&lt;=4890000,680000,IF(J3582&lt;=6550000,630000,580000))))))</f>
        <v/>
      </c>
      <c r="L3582" s="16">
        <f>IF(D3582=1,IF(J3582&lt;=9000000,380000,IF(J3582&lt;=9500000,260000,IF(J3582&lt;=10000000,130000,0))),0)</f>
        <v/>
      </c>
      <c r="M3582" s="16">
        <f>IF(D3582=1,IF(J3582&lt;=9000000,330000,IF(J3582&lt;=9500000,220000,IF(J3582&lt;=10000000,110000,0))),0)</f>
        <v/>
      </c>
      <c r="N3582" s="16">
        <f>IF(D3582=1,IF(J3582&lt;=9000000,50000,IF(J3582&lt;=9500000,40000,IF(J3582&lt;=10000000,20000,0))),0)</f>
        <v/>
      </c>
      <c r="O3582" s="16">
        <f>MAX(0,ROUNDDOWN(J3582-G3582-K3582-L3582-E3582*380000-F3582*630000-H3582,-3))</f>
        <v/>
      </c>
      <c r="P3582" s="16">
        <f>MAX(0,ROUNDDOWN(J3582-G3582-430000-M3582-E3582*330000-F3582*450000-I3582,-3))</f>
        <v/>
      </c>
      <c r="Q3582" s="16">
        <f>50000+N3582+E3582*50000+F3582*180000</f>
        <v/>
      </c>
      <c r="R3582" s="16">
        <f>IF(P3582&lt;=2000000,MIN(Q3582,P3582),MAX(Q3582-(P3582-2000000),50000))*0.05</f>
        <v/>
      </c>
      <c r="S3582" s="16">
        <f>MAX(0,P3582*0.1-R3582)</f>
        <v/>
      </c>
      <c r="T3582" s="16">
        <f>Q3582+MAX(0,K3582-480000)</f>
        <v/>
      </c>
      <c r="U3582" s="16">
        <f>P3582-T3582</f>
        <v/>
      </c>
      <c r="V3582" s="17">
        <f>IF(U3582&lt;0,0,LOOKUP(U3582,{0,1950001,3300001,6950001,9000001,18000001,40000001},{0.05,0.1,0.2,0.23,0.33,0.4,0.45}))</f>
        <v/>
      </c>
      <c r="W3582" s="18">
        <f>IF(U3582&lt;0,0.9,0.9-V3582*1.021)</f>
        <v/>
      </c>
      <c r="X3582" s="16">
        <f>ROUNDDOWN(S3582*0.2/W3582+2000,0)</f>
        <v/>
      </c>
      <c r="Y3582" s="17">
        <f>IF(O3582&lt;=0,0,LOOKUP(O3582,{0,1950001,3300001,6950001,9000001,18000001,40000001},{0.05,0.1,0.2,0.23,0.33,0.4,0.45}))</f>
        <v/>
      </c>
    </row>
    <row r="3583">
      <c r="A3583" t="inlineStr">
        <is>
          <t>1万円刻み</t>
        </is>
      </c>
      <c r="B3583" s="16">
        <f>'3_1万円刻み'!$A$775</f>
        <v/>
      </c>
      <c r="C3583" t="n">
        <v>2025</v>
      </c>
      <c r="D3583" t="n">
        <v>1</v>
      </c>
      <c r="E3583" t="n">
        <v>0</v>
      </c>
      <c r="F3583" t="n">
        <v>0</v>
      </c>
      <c r="G3583" s="16">
        <f>ROUND(MIN(B3583/12,650000)*12*0.0915+MIN(B3583/12,1390000)*12*(0.0504+0)+B3583*0.005,0)</f>
        <v/>
      </c>
      <c r="H3583" t="n">
        <v>0</v>
      </c>
      <c r="I3583" t="n">
        <v>0</v>
      </c>
      <c r="J3583" s="16">
        <f>IF(C3583=2026,IF(B3583&lt;741000,0,IF(B3583&lt;2191000,B3583-740000,IF(B3583&lt;2193000,1451000,IF(B3583&lt;2196000,1453000,IF(B3583&lt;2200000,1456000,IF(B3583&lt;3600000,ROUNDDOWN(B3583/4,-3)*2.8-80000,IF(B3583&lt;6600000,ROUNDDOWN(B3583/4,-3)*3.2-440000,IF(B3583&lt;8500000,ROUNDDOWN(B3583*0.9,0)-1100000,B3583-1950000)))))))),IF(B3583&lt;651000,0,IF(B3583&lt;1900000,B3583-650000,IF(B3583&lt;3600000,ROUNDDOWN(B3583/4,-3)*2.8-80000,IF(B3583&lt;6600000,ROUNDDOWN(B3583/4,-3)*3.2-440000,IF(B3583&lt;8500000,ROUNDDOWN(B3583*0.9,0)-1100000,B3583-1950000))))))</f>
        <v/>
      </c>
      <c r="K3583" s="16">
        <f>IF(J3583&gt;23500000,NA(),IF(C3583=2026,IF(J3583&lt;=4890000,1040000,IF(J3583&lt;=6550000,670000,620000)),IF(J3583&lt;=1320000,950000,IF(J3583&lt;=3360000,880000,IF(J3583&lt;=4890000,680000,IF(J3583&lt;=6550000,630000,580000))))))</f>
        <v/>
      </c>
      <c r="L3583" s="16">
        <f>IF(D3583=1,IF(J3583&lt;=9000000,380000,IF(J3583&lt;=9500000,260000,IF(J3583&lt;=10000000,130000,0))),0)</f>
        <v/>
      </c>
      <c r="M3583" s="16">
        <f>IF(D3583=1,IF(J3583&lt;=9000000,330000,IF(J3583&lt;=9500000,220000,IF(J3583&lt;=10000000,110000,0))),0)</f>
        <v/>
      </c>
      <c r="N3583" s="16">
        <f>IF(D3583=1,IF(J3583&lt;=9000000,50000,IF(J3583&lt;=9500000,40000,IF(J3583&lt;=10000000,20000,0))),0)</f>
        <v/>
      </c>
      <c r="O3583" s="16">
        <f>MAX(0,ROUNDDOWN(J3583-G3583-K3583-L3583-E3583*380000-F3583*630000-H3583,-3))</f>
        <v/>
      </c>
      <c r="P3583" s="16">
        <f>MAX(0,ROUNDDOWN(J3583-G3583-430000-M3583-E3583*330000-F3583*450000-I3583,-3))</f>
        <v/>
      </c>
      <c r="Q3583" s="16">
        <f>50000+N3583+E3583*50000+F3583*180000</f>
        <v/>
      </c>
      <c r="R3583" s="16">
        <f>IF(P3583&lt;=2000000,MIN(Q3583,P3583),MAX(Q3583-(P3583-2000000),50000))*0.05</f>
        <v/>
      </c>
      <c r="S3583" s="16">
        <f>MAX(0,P3583*0.1-R3583)</f>
        <v/>
      </c>
      <c r="T3583" s="16">
        <f>Q3583+MAX(0,K3583-480000)</f>
        <v/>
      </c>
      <c r="U3583" s="16">
        <f>P3583-T3583</f>
        <v/>
      </c>
      <c r="V3583" s="17">
        <f>IF(U3583&lt;0,0,LOOKUP(U3583,{0,1950001,3300001,6950001,9000001,18000001,40000001},{0.05,0.1,0.2,0.23,0.33,0.4,0.45}))</f>
        <v/>
      </c>
      <c r="W3583" s="18">
        <f>IF(U3583&lt;0,0.9,0.9-V3583*1.021)</f>
        <v/>
      </c>
      <c r="X3583" s="16">
        <f>ROUNDDOWN(S3583*0.2/W3583+2000,0)</f>
        <v/>
      </c>
      <c r="Y3583" s="17">
        <f>IF(O3583&lt;=0,0,LOOKUP(O3583,{0,1950001,3300001,6950001,9000001,18000001,40000001},{0.05,0.1,0.2,0.23,0.33,0.4,0.45}))</f>
        <v/>
      </c>
    </row>
    <row r="3584">
      <c r="A3584" t="inlineStr">
        <is>
          <t>1万円刻み</t>
        </is>
      </c>
      <c r="B3584" s="16">
        <f>'3_1万円刻み'!$A$775</f>
        <v/>
      </c>
      <c r="C3584" t="n">
        <v>2026</v>
      </c>
      <c r="D3584" t="n">
        <v>1</v>
      </c>
      <c r="E3584" t="n">
        <v>0</v>
      </c>
      <c r="F3584" t="n">
        <v>0</v>
      </c>
      <c r="G3584" s="16">
        <f>ROUND(MIN(B3584/12,650000)*12*0.0915+MIN(B3584/12,1390000)*12*(0.0504+0)+B3584*0.005,0)</f>
        <v/>
      </c>
      <c r="H3584" t="n">
        <v>0</v>
      </c>
      <c r="I3584" t="n">
        <v>0</v>
      </c>
      <c r="J3584" s="16">
        <f>IF(C3584=2026,IF(B3584&lt;741000,0,IF(B3584&lt;2191000,B3584-740000,IF(B3584&lt;2193000,1451000,IF(B3584&lt;2196000,1453000,IF(B3584&lt;2200000,1456000,IF(B3584&lt;3600000,ROUNDDOWN(B3584/4,-3)*2.8-80000,IF(B3584&lt;6600000,ROUNDDOWN(B3584/4,-3)*3.2-440000,IF(B3584&lt;8500000,ROUNDDOWN(B3584*0.9,0)-1100000,B3584-1950000)))))))),IF(B3584&lt;651000,0,IF(B3584&lt;1900000,B3584-650000,IF(B3584&lt;3600000,ROUNDDOWN(B3584/4,-3)*2.8-80000,IF(B3584&lt;6600000,ROUNDDOWN(B3584/4,-3)*3.2-440000,IF(B3584&lt;8500000,ROUNDDOWN(B3584*0.9,0)-1100000,B3584-1950000))))))</f>
        <v/>
      </c>
      <c r="K3584" s="16">
        <f>IF(J3584&gt;23500000,NA(),IF(C3584=2026,IF(J3584&lt;=4890000,1040000,IF(J3584&lt;=6550000,670000,620000)),IF(J3584&lt;=1320000,950000,IF(J3584&lt;=3360000,880000,IF(J3584&lt;=4890000,680000,IF(J3584&lt;=6550000,630000,580000))))))</f>
        <v/>
      </c>
      <c r="L3584" s="16">
        <f>IF(D3584=1,IF(J3584&lt;=9000000,380000,IF(J3584&lt;=9500000,260000,IF(J3584&lt;=10000000,130000,0))),0)</f>
        <v/>
      </c>
      <c r="M3584" s="16">
        <f>IF(D3584=1,IF(J3584&lt;=9000000,330000,IF(J3584&lt;=9500000,220000,IF(J3584&lt;=10000000,110000,0))),0)</f>
        <v/>
      </c>
      <c r="N3584" s="16">
        <f>IF(D3584=1,IF(J3584&lt;=9000000,50000,IF(J3584&lt;=9500000,40000,IF(J3584&lt;=10000000,20000,0))),0)</f>
        <v/>
      </c>
      <c r="O3584" s="16">
        <f>MAX(0,ROUNDDOWN(J3584-G3584-K3584-L3584-E3584*380000-F3584*630000-H3584,-3))</f>
        <v/>
      </c>
      <c r="P3584" s="16">
        <f>MAX(0,ROUNDDOWN(J3584-G3584-430000-M3584-E3584*330000-F3584*450000-I3584,-3))</f>
        <v/>
      </c>
      <c r="Q3584" s="16">
        <f>50000+N3584+E3584*50000+F3584*180000</f>
        <v/>
      </c>
      <c r="R3584" s="16">
        <f>IF(P3584&lt;=2000000,MIN(Q3584,P3584),MAX(Q3584-(P3584-2000000),50000))*0.05</f>
        <v/>
      </c>
      <c r="S3584" s="16">
        <f>MAX(0,P3584*0.1-R3584)</f>
        <v/>
      </c>
      <c r="T3584" s="16">
        <f>Q3584+MAX(0,K3584-480000)</f>
        <v/>
      </c>
      <c r="U3584" s="16">
        <f>P3584-T3584</f>
        <v/>
      </c>
      <c r="V3584" s="17">
        <f>IF(U3584&lt;0,0,LOOKUP(U3584,{0,1950001,3300001,6950001,9000001,18000001,40000001},{0.05,0.1,0.2,0.23,0.33,0.4,0.45}))</f>
        <v/>
      </c>
      <c r="W3584" s="18">
        <f>IF(U3584&lt;0,0.9,0.9-V3584*1.021)</f>
        <v/>
      </c>
      <c r="X3584" s="16">
        <f>ROUNDDOWN(S3584*0.2/W3584+2000,0)</f>
        <v/>
      </c>
      <c r="Y3584" s="17">
        <f>IF(O3584&lt;=0,0,LOOKUP(O3584,{0,1950001,3300001,6950001,9000001,18000001,40000001},{0.05,0.1,0.2,0.23,0.33,0.4,0.45}))</f>
        <v/>
      </c>
    </row>
    <row r="3585">
      <c r="A3585" t="inlineStr">
        <is>
          <t>1万円刻み</t>
        </is>
      </c>
      <c r="B3585" s="16">
        <f>'3_1万円刻み'!$A$776</f>
        <v/>
      </c>
      <c r="C3585" t="n">
        <v>2025</v>
      </c>
      <c r="D3585" t="n">
        <v>0</v>
      </c>
      <c r="E3585" t="n">
        <v>0</v>
      </c>
      <c r="F3585" t="n">
        <v>0</v>
      </c>
      <c r="G3585" s="16">
        <f>ROUND(MIN(B3585/12,650000)*12*0.0915+MIN(B3585/12,1390000)*12*(0.0504+0)+B3585*0.005,0)</f>
        <v/>
      </c>
      <c r="H3585" t="n">
        <v>0</v>
      </c>
      <c r="I3585" t="n">
        <v>0</v>
      </c>
      <c r="J3585" s="16">
        <f>IF(C3585=2026,IF(B3585&lt;741000,0,IF(B3585&lt;2191000,B3585-740000,IF(B3585&lt;2193000,1451000,IF(B3585&lt;2196000,1453000,IF(B3585&lt;2200000,1456000,IF(B3585&lt;3600000,ROUNDDOWN(B3585/4,-3)*2.8-80000,IF(B3585&lt;6600000,ROUNDDOWN(B3585/4,-3)*3.2-440000,IF(B3585&lt;8500000,ROUNDDOWN(B3585*0.9,0)-1100000,B3585-1950000)))))))),IF(B3585&lt;651000,0,IF(B3585&lt;1900000,B3585-650000,IF(B3585&lt;3600000,ROUNDDOWN(B3585/4,-3)*2.8-80000,IF(B3585&lt;6600000,ROUNDDOWN(B3585/4,-3)*3.2-440000,IF(B3585&lt;8500000,ROUNDDOWN(B3585*0.9,0)-1100000,B3585-1950000))))))</f>
        <v/>
      </c>
      <c r="K3585" s="16">
        <f>IF(J3585&gt;23500000,NA(),IF(C3585=2026,IF(J3585&lt;=4890000,1040000,IF(J3585&lt;=6550000,670000,620000)),IF(J3585&lt;=1320000,950000,IF(J3585&lt;=3360000,880000,IF(J3585&lt;=4890000,680000,IF(J3585&lt;=6550000,630000,580000))))))</f>
        <v/>
      </c>
      <c r="L3585" s="16">
        <f>IF(D3585=1,IF(J3585&lt;=9000000,380000,IF(J3585&lt;=9500000,260000,IF(J3585&lt;=10000000,130000,0))),0)</f>
        <v/>
      </c>
      <c r="M3585" s="16">
        <f>IF(D3585=1,IF(J3585&lt;=9000000,330000,IF(J3585&lt;=9500000,220000,IF(J3585&lt;=10000000,110000,0))),0)</f>
        <v/>
      </c>
      <c r="N3585" s="16">
        <f>IF(D3585=1,IF(J3585&lt;=9000000,50000,IF(J3585&lt;=9500000,40000,IF(J3585&lt;=10000000,20000,0))),0)</f>
        <v/>
      </c>
      <c r="O3585" s="16">
        <f>MAX(0,ROUNDDOWN(J3585-G3585-K3585-L3585-E3585*380000-F3585*630000-H3585,-3))</f>
        <v/>
      </c>
      <c r="P3585" s="16">
        <f>MAX(0,ROUNDDOWN(J3585-G3585-430000-M3585-E3585*330000-F3585*450000-I3585,-3))</f>
        <v/>
      </c>
      <c r="Q3585" s="16">
        <f>50000+N3585+E3585*50000+F3585*180000</f>
        <v/>
      </c>
      <c r="R3585" s="16">
        <f>IF(P3585&lt;=2000000,MIN(Q3585,P3585),MAX(Q3585-(P3585-2000000),50000))*0.05</f>
        <v/>
      </c>
      <c r="S3585" s="16">
        <f>MAX(0,P3585*0.1-R3585)</f>
        <v/>
      </c>
      <c r="T3585" s="16">
        <f>Q3585+MAX(0,K3585-480000)</f>
        <v/>
      </c>
      <c r="U3585" s="16">
        <f>P3585-T3585</f>
        <v/>
      </c>
      <c r="V3585" s="17">
        <f>IF(U3585&lt;0,0,LOOKUP(U3585,{0,1950001,3300001,6950001,9000001,18000001,40000001},{0.05,0.1,0.2,0.23,0.33,0.4,0.45}))</f>
        <v/>
      </c>
      <c r="W3585" s="18">
        <f>IF(U3585&lt;0,0.9,0.9-V3585*1.021)</f>
        <v/>
      </c>
      <c r="X3585" s="16">
        <f>ROUNDDOWN(S3585*0.2/W3585+2000,0)</f>
        <v/>
      </c>
      <c r="Y3585" s="17">
        <f>IF(O3585&lt;=0,0,LOOKUP(O3585,{0,1950001,3300001,6950001,9000001,18000001,40000001},{0.05,0.1,0.2,0.23,0.33,0.4,0.45}))</f>
        <v/>
      </c>
    </row>
    <row r="3586">
      <c r="A3586" t="inlineStr">
        <is>
          <t>1万円刻み</t>
        </is>
      </c>
      <c r="B3586" s="16">
        <f>'3_1万円刻み'!$A$776</f>
        <v/>
      </c>
      <c r="C3586" t="n">
        <v>2026</v>
      </c>
      <c r="D3586" t="n">
        <v>0</v>
      </c>
      <c r="E3586" t="n">
        <v>0</v>
      </c>
      <c r="F3586" t="n">
        <v>0</v>
      </c>
      <c r="G3586" s="16">
        <f>ROUND(MIN(B3586/12,650000)*12*0.0915+MIN(B3586/12,1390000)*12*(0.0504+0)+B3586*0.005,0)</f>
        <v/>
      </c>
      <c r="H3586" t="n">
        <v>0</v>
      </c>
      <c r="I3586" t="n">
        <v>0</v>
      </c>
      <c r="J3586" s="16">
        <f>IF(C3586=2026,IF(B3586&lt;741000,0,IF(B3586&lt;2191000,B3586-740000,IF(B3586&lt;2193000,1451000,IF(B3586&lt;2196000,1453000,IF(B3586&lt;2200000,1456000,IF(B3586&lt;3600000,ROUNDDOWN(B3586/4,-3)*2.8-80000,IF(B3586&lt;6600000,ROUNDDOWN(B3586/4,-3)*3.2-440000,IF(B3586&lt;8500000,ROUNDDOWN(B3586*0.9,0)-1100000,B3586-1950000)))))))),IF(B3586&lt;651000,0,IF(B3586&lt;1900000,B3586-650000,IF(B3586&lt;3600000,ROUNDDOWN(B3586/4,-3)*2.8-80000,IF(B3586&lt;6600000,ROUNDDOWN(B3586/4,-3)*3.2-440000,IF(B3586&lt;8500000,ROUNDDOWN(B3586*0.9,0)-1100000,B3586-1950000))))))</f>
        <v/>
      </c>
      <c r="K3586" s="16">
        <f>IF(J3586&gt;23500000,NA(),IF(C3586=2026,IF(J3586&lt;=4890000,1040000,IF(J3586&lt;=6550000,670000,620000)),IF(J3586&lt;=1320000,950000,IF(J3586&lt;=3360000,880000,IF(J3586&lt;=4890000,680000,IF(J3586&lt;=6550000,630000,580000))))))</f>
        <v/>
      </c>
      <c r="L3586" s="16">
        <f>IF(D3586=1,IF(J3586&lt;=9000000,380000,IF(J3586&lt;=9500000,260000,IF(J3586&lt;=10000000,130000,0))),0)</f>
        <v/>
      </c>
      <c r="M3586" s="16">
        <f>IF(D3586=1,IF(J3586&lt;=9000000,330000,IF(J3586&lt;=9500000,220000,IF(J3586&lt;=10000000,110000,0))),0)</f>
        <v/>
      </c>
      <c r="N3586" s="16">
        <f>IF(D3586=1,IF(J3586&lt;=9000000,50000,IF(J3586&lt;=9500000,40000,IF(J3586&lt;=10000000,20000,0))),0)</f>
        <v/>
      </c>
      <c r="O3586" s="16">
        <f>MAX(0,ROUNDDOWN(J3586-G3586-K3586-L3586-E3586*380000-F3586*630000-H3586,-3))</f>
        <v/>
      </c>
      <c r="P3586" s="16">
        <f>MAX(0,ROUNDDOWN(J3586-G3586-430000-M3586-E3586*330000-F3586*450000-I3586,-3))</f>
        <v/>
      </c>
      <c r="Q3586" s="16">
        <f>50000+N3586+E3586*50000+F3586*180000</f>
        <v/>
      </c>
      <c r="R3586" s="16">
        <f>IF(P3586&lt;=2000000,MIN(Q3586,P3586),MAX(Q3586-(P3586-2000000),50000))*0.05</f>
        <v/>
      </c>
      <c r="S3586" s="16">
        <f>MAX(0,P3586*0.1-R3586)</f>
        <v/>
      </c>
      <c r="T3586" s="16">
        <f>Q3586+MAX(0,K3586-480000)</f>
        <v/>
      </c>
      <c r="U3586" s="16">
        <f>P3586-T3586</f>
        <v/>
      </c>
      <c r="V3586" s="17">
        <f>IF(U3586&lt;0,0,LOOKUP(U3586,{0,1950001,3300001,6950001,9000001,18000001,40000001},{0.05,0.1,0.2,0.23,0.33,0.4,0.45}))</f>
        <v/>
      </c>
      <c r="W3586" s="18">
        <f>IF(U3586&lt;0,0.9,0.9-V3586*1.021)</f>
        <v/>
      </c>
      <c r="X3586" s="16">
        <f>ROUNDDOWN(S3586*0.2/W3586+2000,0)</f>
        <v/>
      </c>
      <c r="Y3586" s="17">
        <f>IF(O3586&lt;=0,0,LOOKUP(O3586,{0,1950001,3300001,6950001,9000001,18000001,40000001},{0.05,0.1,0.2,0.23,0.33,0.4,0.45}))</f>
        <v/>
      </c>
    </row>
    <row r="3587">
      <c r="A3587" t="inlineStr">
        <is>
          <t>1万円刻み</t>
        </is>
      </c>
      <c r="B3587" s="16">
        <f>'3_1万円刻み'!$A$776</f>
        <v/>
      </c>
      <c r="C3587" t="n">
        <v>2025</v>
      </c>
      <c r="D3587" t="n">
        <v>1</v>
      </c>
      <c r="E3587" t="n">
        <v>0</v>
      </c>
      <c r="F3587" t="n">
        <v>0</v>
      </c>
      <c r="G3587" s="16">
        <f>ROUND(MIN(B3587/12,650000)*12*0.0915+MIN(B3587/12,1390000)*12*(0.0504+0)+B3587*0.005,0)</f>
        <v/>
      </c>
      <c r="H3587" t="n">
        <v>0</v>
      </c>
      <c r="I3587" t="n">
        <v>0</v>
      </c>
      <c r="J3587" s="16">
        <f>IF(C3587=2026,IF(B3587&lt;741000,0,IF(B3587&lt;2191000,B3587-740000,IF(B3587&lt;2193000,1451000,IF(B3587&lt;2196000,1453000,IF(B3587&lt;2200000,1456000,IF(B3587&lt;3600000,ROUNDDOWN(B3587/4,-3)*2.8-80000,IF(B3587&lt;6600000,ROUNDDOWN(B3587/4,-3)*3.2-440000,IF(B3587&lt;8500000,ROUNDDOWN(B3587*0.9,0)-1100000,B3587-1950000)))))))),IF(B3587&lt;651000,0,IF(B3587&lt;1900000,B3587-650000,IF(B3587&lt;3600000,ROUNDDOWN(B3587/4,-3)*2.8-80000,IF(B3587&lt;6600000,ROUNDDOWN(B3587/4,-3)*3.2-440000,IF(B3587&lt;8500000,ROUNDDOWN(B3587*0.9,0)-1100000,B3587-1950000))))))</f>
        <v/>
      </c>
      <c r="K3587" s="16">
        <f>IF(J3587&gt;23500000,NA(),IF(C3587=2026,IF(J3587&lt;=4890000,1040000,IF(J3587&lt;=6550000,670000,620000)),IF(J3587&lt;=1320000,950000,IF(J3587&lt;=3360000,880000,IF(J3587&lt;=4890000,680000,IF(J3587&lt;=6550000,630000,580000))))))</f>
        <v/>
      </c>
      <c r="L3587" s="16">
        <f>IF(D3587=1,IF(J3587&lt;=9000000,380000,IF(J3587&lt;=9500000,260000,IF(J3587&lt;=10000000,130000,0))),0)</f>
        <v/>
      </c>
      <c r="M3587" s="16">
        <f>IF(D3587=1,IF(J3587&lt;=9000000,330000,IF(J3587&lt;=9500000,220000,IF(J3587&lt;=10000000,110000,0))),0)</f>
        <v/>
      </c>
      <c r="N3587" s="16">
        <f>IF(D3587=1,IF(J3587&lt;=9000000,50000,IF(J3587&lt;=9500000,40000,IF(J3587&lt;=10000000,20000,0))),0)</f>
        <v/>
      </c>
      <c r="O3587" s="16">
        <f>MAX(0,ROUNDDOWN(J3587-G3587-K3587-L3587-E3587*380000-F3587*630000-H3587,-3))</f>
        <v/>
      </c>
      <c r="P3587" s="16">
        <f>MAX(0,ROUNDDOWN(J3587-G3587-430000-M3587-E3587*330000-F3587*450000-I3587,-3))</f>
        <v/>
      </c>
      <c r="Q3587" s="16">
        <f>50000+N3587+E3587*50000+F3587*180000</f>
        <v/>
      </c>
      <c r="R3587" s="16">
        <f>IF(P3587&lt;=2000000,MIN(Q3587,P3587),MAX(Q3587-(P3587-2000000),50000))*0.05</f>
        <v/>
      </c>
      <c r="S3587" s="16">
        <f>MAX(0,P3587*0.1-R3587)</f>
        <v/>
      </c>
      <c r="T3587" s="16">
        <f>Q3587+MAX(0,K3587-480000)</f>
        <v/>
      </c>
      <c r="U3587" s="16">
        <f>P3587-T3587</f>
        <v/>
      </c>
      <c r="V3587" s="17">
        <f>IF(U3587&lt;0,0,LOOKUP(U3587,{0,1950001,3300001,6950001,9000001,18000001,40000001},{0.05,0.1,0.2,0.23,0.33,0.4,0.45}))</f>
        <v/>
      </c>
      <c r="W3587" s="18">
        <f>IF(U3587&lt;0,0.9,0.9-V3587*1.021)</f>
        <v/>
      </c>
      <c r="X3587" s="16">
        <f>ROUNDDOWN(S3587*0.2/W3587+2000,0)</f>
        <v/>
      </c>
      <c r="Y3587" s="17">
        <f>IF(O3587&lt;=0,0,LOOKUP(O3587,{0,1950001,3300001,6950001,9000001,18000001,40000001},{0.05,0.1,0.2,0.23,0.33,0.4,0.45}))</f>
        <v/>
      </c>
    </row>
    <row r="3588">
      <c r="A3588" t="inlineStr">
        <is>
          <t>1万円刻み</t>
        </is>
      </c>
      <c r="B3588" s="16">
        <f>'3_1万円刻み'!$A$776</f>
        <v/>
      </c>
      <c r="C3588" t="n">
        <v>2026</v>
      </c>
      <c r="D3588" t="n">
        <v>1</v>
      </c>
      <c r="E3588" t="n">
        <v>0</v>
      </c>
      <c r="F3588" t="n">
        <v>0</v>
      </c>
      <c r="G3588" s="16">
        <f>ROUND(MIN(B3588/12,650000)*12*0.0915+MIN(B3588/12,1390000)*12*(0.0504+0)+B3588*0.005,0)</f>
        <v/>
      </c>
      <c r="H3588" t="n">
        <v>0</v>
      </c>
      <c r="I3588" t="n">
        <v>0</v>
      </c>
      <c r="J3588" s="16">
        <f>IF(C3588=2026,IF(B3588&lt;741000,0,IF(B3588&lt;2191000,B3588-740000,IF(B3588&lt;2193000,1451000,IF(B3588&lt;2196000,1453000,IF(B3588&lt;2200000,1456000,IF(B3588&lt;3600000,ROUNDDOWN(B3588/4,-3)*2.8-80000,IF(B3588&lt;6600000,ROUNDDOWN(B3588/4,-3)*3.2-440000,IF(B3588&lt;8500000,ROUNDDOWN(B3588*0.9,0)-1100000,B3588-1950000)))))))),IF(B3588&lt;651000,0,IF(B3588&lt;1900000,B3588-650000,IF(B3588&lt;3600000,ROUNDDOWN(B3588/4,-3)*2.8-80000,IF(B3588&lt;6600000,ROUNDDOWN(B3588/4,-3)*3.2-440000,IF(B3588&lt;8500000,ROUNDDOWN(B3588*0.9,0)-1100000,B3588-1950000))))))</f>
        <v/>
      </c>
      <c r="K3588" s="16">
        <f>IF(J3588&gt;23500000,NA(),IF(C3588=2026,IF(J3588&lt;=4890000,1040000,IF(J3588&lt;=6550000,670000,620000)),IF(J3588&lt;=1320000,950000,IF(J3588&lt;=3360000,880000,IF(J3588&lt;=4890000,680000,IF(J3588&lt;=6550000,630000,580000))))))</f>
        <v/>
      </c>
      <c r="L3588" s="16">
        <f>IF(D3588=1,IF(J3588&lt;=9000000,380000,IF(J3588&lt;=9500000,260000,IF(J3588&lt;=10000000,130000,0))),0)</f>
        <v/>
      </c>
      <c r="M3588" s="16">
        <f>IF(D3588=1,IF(J3588&lt;=9000000,330000,IF(J3588&lt;=9500000,220000,IF(J3588&lt;=10000000,110000,0))),0)</f>
        <v/>
      </c>
      <c r="N3588" s="16">
        <f>IF(D3588=1,IF(J3588&lt;=9000000,50000,IF(J3588&lt;=9500000,40000,IF(J3588&lt;=10000000,20000,0))),0)</f>
        <v/>
      </c>
      <c r="O3588" s="16">
        <f>MAX(0,ROUNDDOWN(J3588-G3588-K3588-L3588-E3588*380000-F3588*630000-H3588,-3))</f>
        <v/>
      </c>
      <c r="P3588" s="16">
        <f>MAX(0,ROUNDDOWN(J3588-G3588-430000-M3588-E3588*330000-F3588*450000-I3588,-3))</f>
        <v/>
      </c>
      <c r="Q3588" s="16">
        <f>50000+N3588+E3588*50000+F3588*180000</f>
        <v/>
      </c>
      <c r="R3588" s="16">
        <f>IF(P3588&lt;=2000000,MIN(Q3588,P3588),MAX(Q3588-(P3588-2000000),50000))*0.05</f>
        <v/>
      </c>
      <c r="S3588" s="16">
        <f>MAX(0,P3588*0.1-R3588)</f>
        <v/>
      </c>
      <c r="T3588" s="16">
        <f>Q3588+MAX(0,K3588-480000)</f>
        <v/>
      </c>
      <c r="U3588" s="16">
        <f>P3588-T3588</f>
        <v/>
      </c>
      <c r="V3588" s="17">
        <f>IF(U3588&lt;0,0,LOOKUP(U3588,{0,1950001,3300001,6950001,9000001,18000001,40000001},{0.05,0.1,0.2,0.23,0.33,0.4,0.45}))</f>
        <v/>
      </c>
      <c r="W3588" s="18">
        <f>IF(U3588&lt;0,0.9,0.9-V3588*1.021)</f>
        <v/>
      </c>
      <c r="X3588" s="16">
        <f>ROUNDDOWN(S3588*0.2/W3588+2000,0)</f>
        <v/>
      </c>
      <c r="Y3588" s="17">
        <f>IF(O3588&lt;=0,0,LOOKUP(O3588,{0,1950001,3300001,6950001,9000001,18000001,40000001},{0.05,0.1,0.2,0.23,0.33,0.4,0.45}))</f>
        <v/>
      </c>
    </row>
    <row r="3589">
      <c r="A3589" t="inlineStr">
        <is>
          <t>1万円刻み</t>
        </is>
      </c>
      <c r="B3589" s="16">
        <f>'3_1万円刻み'!$A$777</f>
        <v/>
      </c>
      <c r="C3589" t="n">
        <v>2025</v>
      </c>
      <c r="D3589" t="n">
        <v>0</v>
      </c>
      <c r="E3589" t="n">
        <v>0</v>
      </c>
      <c r="F3589" t="n">
        <v>0</v>
      </c>
      <c r="G3589" s="16">
        <f>ROUND(MIN(B3589/12,650000)*12*0.0915+MIN(B3589/12,1390000)*12*(0.0504+0)+B3589*0.005,0)</f>
        <v/>
      </c>
      <c r="H3589" t="n">
        <v>0</v>
      </c>
      <c r="I3589" t="n">
        <v>0</v>
      </c>
      <c r="J3589" s="16">
        <f>IF(C3589=2026,IF(B3589&lt;741000,0,IF(B3589&lt;2191000,B3589-740000,IF(B3589&lt;2193000,1451000,IF(B3589&lt;2196000,1453000,IF(B3589&lt;2200000,1456000,IF(B3589&lt;3600000,ROUNDDOWN(B3589/4,-3)*2.8-80000,IF(B3589&lt;6600000,ROUNDDOWN(B3589/4,-3)*3.2-440000,IF(B3589&lt;8500000,ROUNDDOWN(B3589*0.9,0)-1100000,B3589-1950000)))))))),IF(B3589&lt;651000,0,IF(B3589&lt;1900000,B3589-650000,IF(B3589&lt;3600000,ROUNDDOWN(B3589/4,-3)*2.8-80000,IF(B3589&lt;6600000,ROUNDDOWN(B3589/4,-3)*3.2-440000,IF(B3589&lt;8500000,ROUNDDOWN(B3589*0.9,0)-1100000,B3589-1950000))))))</f>
        <v/>
      </c>
      <c r="K3589" s="16">
        <f>IF(J3589&gt;23500000,NA(),IF(C3589=2026,IF(J3589&lt;=4890000,1040000,IF(J3589&lt;=6550000,670000,620000)),IF(J3589&lt;=1320000,950000,IF(J3589&lt;=3360000,880000,IF(J3589&lt;=4890000,680000,IF(J3589&lt;=6550000,630000,580000))))))</f>
        <v/>
      </c>
      <c r="L3589" s="16">
        <f>IF(D3589=1,IF(J3589&lt;=9000000,380000,IF(J3589&lt;=9500000,260000,IF(J3589&lt;=10000000,130000,0))),0)</f>
        <v/>
      </c>
      <c r="M3589" s="16">
        <f>IF(D3589=1,IF(J3589&lt;=9000000,330000,IF(J3589&lt;=9500000,220000,IF(J3589&lt;=10000000,110000,0))),0)</f>
        <v/>
      </c>
      <c r="N3589" s="16">
        <f>IF(D3589=1,IF(J3589&lt;=9000000,50000,IF(J3589&lt;=9500000,40000,IF(J3589&lt;=10000000,20000,0))),0)</f>
        <v/>
      </c>
      <c r="O3589" s="16">
        <f>MAX(0,ROUNDDOWN(J3589-G3589-K3589-L3589-E3589*380000-F3589*630000-H3589,-3))</f>
        <v/>
      </c>
      <c r="P3589" s="16">
        <f>MAX(0,ROUNDDOWN(J3589-G3589-430000-M3589-E3589*330000-F3589*450000-I3589,-3))</f>
        <v/>
      </c>
      <c r="Q3589" s="16">
        <f>50000+N3589+E3589*50000+F3589*180000</f>
        <v/>
      </c>
      <c r="R3589" s="16">
        <f>IF(P3589&lt;=2000000,MIN(Q3589,P3589),MAX(Q3589-(P3589-2000000),50000))*0.05</f>
        <v/>
      </c>
      <c r="S3589" s="16">
        <f>MAX(0,P3589*0.1-R3589)</f>
        <v/>
      </c>
      <c r="T3589" s="16">
        <f>Q3589+MAX(0,K3589-480000)</f>
        <v/>
      </c>
      <c r="U3589" s="16">
        <f>P3589-T3589</f>
        <v/>
      </c>
      <c r="V3589" s="17">
        <f>IF(U3589&lt;0,0,LOOKUP(U3589,{0,1950001,3300001,6950001,9000001,18000001,40000001},{0.05,0.1,0.2,0.23,0.33,0.4,0.45}))</f>
        <v/>
      </c>
      <c r="W3589" s="18">
        <f>IF(U3589&lt;0,0.9,0.9-V3589*1.021)</f>
        <v/>
      </c>
      <c r="X3589" s="16">
        <f>ROUNDDOWN(S3589*0.2/W3589+2000,0)</f>
        <v/>
      </c>
      <c r="Y3589" s="17">
        <f>IF(O3589&lt;=0,0,LOOKUP(O3589,{0,1950001,3300001,6950001,9000001,18000001,40000001},{0.05,0.1,0.2,0.23,0.33,0.4,0.45}))</f>
        <v/>
      </c>
    </row>
    <row r="3590">
      <c r="A3590" t="inlineStr">
        <is>
          <t>1万円刻み</t>
        </is>
      </c>
      <c r="B3590" s="16">
        <f>'3_1万円刻み'!$A$777</f>
        <v/>
      </c>
      <c r="C3590" t="n">
        <v>2026</v>
      </c>
      <c r="D3590" t="n">
        <v>0</v>
      </c>
      <c r="E3590" t="n">
        <v>0</v>
      </c>
      <c r="F3590" t="n">
        <v>0</v>
      </c>
      <c r="G3590" s="16">
        <f>ROUND(MIN(B3590/12,650000)*12*0.0915+MIN(B3590/12,1390000)*12*(0.0504+0)+B3590*0.005,0)</f>
        <v/>
      </c>
      <c r="H3590" t="n">
        <v>0</v>
      </c>
      <c r="I3590" t="n">
        <v>0</v>
      </c>
      <c r="J3590" s="16">
        <f>IF(C3590=2026,IF(B3590&lt;741000,0,IF(B3590&lt;2191000,B3590-740000,IF(B3590&lt;2193000,1451000,IF(B3590&lt;2196000,1453000,IF(B3590&lt;2200000,1456000,IF(B3590&lt;3600000,ROUNDDOWN(B3590/4,-3)*2.8-80000,IF(B3590&lt;6600000,ROUNDDOWN(B3590/4,-3)*3.2-440000,IF(B3590&lt;8500000,ROUNDDOWN(B3590*0.9,0)-1100000,B3590-1950000)))))))),IF(B3590&lt;651000,0,IF(B3590&lt;1900000,B3590-650000,IF(B3590&lt;3600000,ROUNDDOWN(B3590/4,-3)*2.8-80000,IF(B3590&lt;6600000,ROUNDDOWN(B3590/4,-3)*3.2-440000,IF(B3590&lt;8500000,ROUNDDOWN(B3590*0.9,0)-1100000,B3590-1950000))))))</f>
        <v/>
      </c>
      <c r="K3590" s="16">
        <f>IF(J3590&gt;23500000,NA(),IF(C3590=2026,IF(J3590&lt;=4890000,1040000,IF(J3590&lt;=6550000,670000,620000)),IF(J3590&lt;=1320000,950000,IF(J3590&lt;=3360000,880000,IF(J3590&lt;=4890000,680000,IF(J3590&lt;=6550000,630000,580000))))))</f>
        <v/>
      </c>
      <c r="L3590" s="16">
        <f>IF(D3590=1,IF(J3590&lt;=9000000,380000,IF(J3590&lt;=9500000,260000,IF(J3590&lt;=10000000,130000,0))),0)</f>
        <v/>
      </c>
      <c r="M3590" s="16">
        <f>IF(D3590=1,IF(J3590&lt;=9000000,330000,IF(J3590&lt;=9500000,220000,IF(J3590&lt;=10000000,110000,0))),0)</f>
        <v/>
      </c>
      <c r="N3590" s="16">
        <f>IF(D3590=1,IF(J3590&lt;=9000000,50000,IF(J3590&lt;=9500000,40000,IF(J3590&lt;=10000000,20000,0))),0)</f>
        <v/>
      </c>
      <c r="O3590" s="16">
        <f>MAX(0,ROUNDDOWN(J3590-G3590-K3590-L3590-E3590*380000-F3590*630000-H3590,-3))</f>
        <v/>
      </c>
      <c r="P3590" s="16">
        <f>MAX(0,ROUNDDOWN(J3590-G3590-430000-M3590-E3590*330000-F3590*450000-I3590,-3))</f>
        <v/>
      </c>
      <c r="Q3590" s="16">
        <f>50000+N3590+E3590*50000+F3590*180000</f>
        <v/>
      </c>
      <c r="R3590" s="16">
        <f>IF(P3590&lt;=2000000,MIN(Q3590,P3590),MAX(Q3590-(P3590-2000000),50000))*0.05</f>
        <v/>
      </c>
      <c r="S3590" s="16">
        <f>MAX(0,P3590*0.1-R3590)</f>
        <v/>
      </c>
      <c r="T3590" s="16">
        <f>Q3590+MAX(0,K3590-480000)</f>
        <v/>
      </c>
      <c r="U3590" s="16">
        <f>P3590-T3590</f>
        <v/>
      </c>
      <c r="V3590" s="17">
        <f>IF(U3590&lt;0,0,LOOKUP(U3590,{0,1950001,3300001,6950001,9000001,18000001,40000001},{0.05,0.1,0.2,0.23,0.33,0.4,0.45}))</f>
        <v/>
      </c>
      <c r="W3590" s="18">
        <f>IF(U3590&lt;0,0.9,0.9-V3590*1.021)</f>
        <v/>
      </c>
      <c r="X3590" s="16">
        <f>ROUNDDOWN(S3590*0.2/W3590+2000,0)</f>
        <v/>
      </c>
      <c r="Y3590" s="17">
        <f>IF(O3590&lt;=0,0,LOOKUP(O3590,{0,1950001,3300001,6950001,9000001,18000001,40000001},{0.05,0.1,0.2,0.23,0.33,0.4,0.45}))</f>
        <v/>
      </c>
    </row>
    <row r="3591">
      <c r="A3591" t="inlineStr">
        <is>
          <t>1万円刻み</t>
        </is>
      </c>
      <c r="B3591" s="16">
        <f>'3_1万円刻み'!$A$777</f>
        <v/>
      </c>
      <c r="C3591" t="n">
        <v>2025</v>
      </c>
      <c r="D3591" t="n">
        <v>1</v>
      </c>
      <c r="E3591" t="n">
        <v>0</v>
      </c>
      <c r="F3591" t="n">
        <v>0</v>
      </c>
      <c r="G3591" s="16">
        <f>ROUND(MIN(B3591/12,650000)*12*0.0915+MIN(B3591/12,1390000)*12*(0.0504+0)+B3591*0.005,0)</f>
        <v/>
      </c>
      <c r="H3591" t="n">
        <v>0</v>
      </c>
      <c r="I3591" t="n">
        <v>0</v>
      </c>
      <c r="J3591" s="16">
        <f>IF(C3591=2026,IF(B3591&lt;741000,0,IF(B3591&lt;2191000,B3591-740000,IF(B3591&lt;2193000,1451000,IF(B3591&lt;2196000,1453000,IF(B3591&lt;2200000,1456000,IF(B3591&lt;3600000,ROUNDDOWN(B3591/4,-3)*2.8-80000,IF(B3591&lt;6600000,ROUNDDOWN(B3591/4,-3)*3.2-440000,IF(B3591&lt;8500000,ROUNDDOWN(B3591*0.9,0)-1100000,B3591-1950000)))))))),IF(B3591&lt;651000,0,IF(B3591&lt;1900000,B3591-650000,IF(B3591&lt;3600000,ROUNDDOWN(B3591/4,-3)*2.8-80000,IF(B3591&lt;6600000,ROUNDDOWN(B3591/4,-3)*3.2-440000,IF(B3591&lt;8500000,ROUNDDOWN(B3591*0.9,0)-1100000,B3591-1950000))))))</f>
        <v/>
      </c>
      <c r="K3591" s="16">
        <f>IF(J3591&gt;23500000,NA(),IF(C3591=2026,IF(J3591&lt;=4890000,1040000,IF(J3591&lt;=6550000,670000,620000)),IF(J3591&lt;=1320000,950000,IF(J3591&lt;=3360000,880000,IF(J3591&lt;=4890000,680000,IF(J3591&lt;=6550000,630000,580000))))))</f>
        <v/>
      </c>
      <c r="L3591" s="16">
        <f>IF(D3591=1,IF(J3591&lt;=9000000,380000,IF(J3591&lt;=9500000,260000,IF(J3591&lt;=10000000,130000,0))),0)</f>
        <v/>
      </c>
      <c r="M3591" s="16">
        <f>IF(D3591=1,IF(J3591&lt;=9000000,330000,IF(J3591&lt;=9500000,220000,IF(J3591&lt;=10000000,110000,0))),0)</f>
        <v/>
      </c>
      <c r="N3591" s="16">
        <f>IF(D3591=1,IF(J3591&lt;=9000000,50000,IF(J3591&lt;=9500000,40000,IF(J3591&lt;=10000000,20000,0))),0)</f>
        <v/>
      </c>
      <c r="O3591" s="16">
        <f>MAX(0,ROUNDDOWN(J3591-G3591-K3591-L3591-E3591*380000-F3591*630000-H3591,-3))</f>
        <v/>
      </c>
      <c r="P3591" s="16">
        <f>MAX(0,ROUNDDOWN(J3591-G3591-430000-M3591-E3591*330000-F3591*450000-I3591,-3))</f>
        <v/>
      </c>
      <c r="Q3591" s="16">
        <f>50000+N3591+E3591*50000+F3591*180000</f>
        <v/>
      </c>
      <c r="R3591" s="16">
        <f>IF(P3591&lt;=2000000,MIN(Q3591,P3591),MAX(Q3591-(P3591-2000000),50000))*0.05</f>
        <v/>
      </c>
      <c r="S3591" s="16">
        <f>MAX(0,P3591*0.1-R3591)</f>
        <v/>
      </c>
      <c r="T3591" s="16">
        <f>Q3591+MAX(0,K3591-480000)</f>
        <v/>
      </c>
      <c r="U3591" s="16">
        <f>P3591-T3591</f>
        <v/>
      </c>
      <c r="V3591" s="17">
        <f>IF(U3591&lt;0,0,LOOKUP(U3591,{0,1950001,3300001,6950001,9000001,18000001,40000001},{0.05,0.1,0.2,0.23,0.33,0.4,0.45}))</f>
        <v/>
      </c>
      <c r="W3591" s="18">
        <f>IF(U3591&lt;0,0.9,0.9-V3591*1.021)</f>
        <v/>
      </c>
      <c r="X3591" s="16">
        <f>ROUNDDOWN(S3591*0.2/W3591+2000,0)</f>
        <v/>
      </c>
      <c r="Y3591" s="17">
        <f>IF(O3591&lt;=0,0,LOOKUP(O3591,{0,1950001,3300001,6950001,9000001,18000001,40000001},{0.05,0.1,0.2,0.23,0.33,0.4,0.45}))</f>
        <v/>
      </c>
    </row>
    <row r="3592">
      <c r="A3592" t="inlineStr">
        <is>
          <t>1万円刻み</t>
        </is>
      </c>
      <c r="B3592" s="16">
        <f>'3_1万円刻み'!$A$777</f>
        <v/>
      </c>
      <c r="C3592" t="n">
        <v>2026</v>
      </c>
      <c r="D3592" t="n">
        <v>1</v>
      </c>
      <c r="E3592" t="n">
        <v>0</v>
      </c>
      <c r="F3592" t="n">
        <v>0</v>
      </c>
      <c r="G3592" s="16">
        <f>ROUND(MIN(B3592/12,650000)*12*0.0915+MIN(B3592/12,1390000)*12*(0.0504+0)+B3592*0.005,0)</f>
        <v/>
      </c>
      <c r="H3592" t="n">
        <v>0</v>
      </c>
      <c r="I3592" t="n">
        <v>0</v>
      </c>
      <c r="J3592" s="16">
        <f>IF(C3592=2026,IF(B3592&lt;741000,0,IF(B3592&lt;2191000,B3592-740000,IF(B3592&lt;2193000,1451000,IF(B3592&lt;2196000,1453000,IF(B3592&lt;2200000,1456000,IF(B3592&lt;3600000,ROUNDDOWN(B3592/4,-3)*2.8-80000,IF(B3592&lt;6600000,ROUNDDOWN(B3592/4,-3)*3.2-440000,IF(B3592&lt;8500000,ROUNDDOWN(B3592*0.9,0)-1100000,B3592-1950000)))))))),IF(B3592&lt;651000,0,IF(B3592&lt;1900000,B3592-650000,IF(B3592&lt;3600000,ROUNDDOWN(B3592/4,-3)*2.8-80000,IF(B3592&lt;6600000,ROUNDDOWN(B3592/4,-3)*3.2-440000,IF(B3592&lt;8500000,ROUNDDOWN(B3592*0.9,0)-1100000,B3592-1950000))))))</f>
        <v/>
      </c>
      <c r="K3592" s="16">
        <f>IF(J3592&gt;23500000,NA(),IF(C3592=2026,IF(J3592&lt;=4890000,1040000,IF(J3592&lt;=6550000,670000,620000)),IF(J3592&lt;=1320000,950000,IF(J3592&lt;=3360000,880000,IF(J3592&lt;=4890000,680000,IF(J3592&lt;=6550000,630000,580000))))))</f>
        <v/>
      </c>
      <c r="L3592" s="16">
        <f>IF(D3592=1,IF(J3592&lt;=9000000,380000,IF(J3592&lt;=9500000,260000,IF(J3592&lt;=10000000,130000,0))),0)</f>
        <v/>
      </c>
      <c r="M3592" s="16">
        <f>IF(D3592=1,IF(J3592&lt;=9000000,330000,IF(J3592&lt;=9500000,220000,IF(J3592&lt;=10000000,110000,0))),0)</f>
        <v/>
      </c>
      <c r="N3592" s="16">
        <f>IF(D3592=1,IF(J3592&lt;=9000000,50000,IF(J3592&lt;=9500000,40000,IF(J3592&lt;=10000000,20000,0))),0)</f>
        <v/>
      </c>
      <c r="O3592" s="16">
        <f>MAX(0,ROUNDDOWN(J3592-G3592-K3592-L3592-E3592*380000-F3592*630000-H3592,-3))</f>
        <v/>
      </c>
      <c r="P3592" s="16">
        <f>MAX(0,ROUNDDOWN(J3592-G3592-430000-M3592-E3592*330000-F3592*450000-I3592,-3))</f>
        <v/>
      </c>
      <c r="Q3592" s="16">
        <f>50000+N3592+E3592*50000+F3592*180000</f>
        <v/>
      </c>
      <c r="R3592" s="16">
        <f>IF(P3592&lt;=2000000,MIN(Q3592,P3592),MAX(Q3592-(P3592-2000000),50000))*0.05</f>
        <v/>
      </c>
      <c r="S3592" s="16">
        <f>MAX(0,P3592*0.1-R3592)</f>
        <v/>
      </c>
      <c r="T3592" s="16">
        <f>Q3592+MAX(0,K3592-480000)</f>
        <v/>
      </c>
      <c r="U3592" s="16">
        <f>P3592-T3592</f>
        <v/>
      </c>
      <c r="V3592" s="17">
        <f>IF(U3592&lt;0,0,LOOKUP(U3592,{0,1950001,3300001,6950001,9000001,18000001,40000001},{0.05,0.1,0.2,0.23,0.33,0.4,0.45}))</f>
        <v/>
      </c>
      <c r="W3592" s="18">
        <f>IF(U3592&lt;0,0.9,0.9-V3592*1.021)</f>
        <v/>
      </c>
      <c r="X3592" s="16">
        <f>ROUNDDOWN(S3592*0.2/W3592+2000,0)</f>
        <v/>
      </c>
      <c r="Y3592" s="17">
        <f>IF(O3592&lt;=0,0,LOOKUP(O3592,{0,1950001,3300001,6950001,9000001,18000001,40000001},{0.05,0.1,0.2,0.23,0.33,0.4,0.45}))</f>
        <v/>
      </c>
    </row>
    <row r="3593">
      <c r="A3593" t="inlineStr">
        <is>
          <t>1万円刻み</t>
        </is>
      </c>
      <c r="B3593" s="16">
        <f>'3_1万円刻み'!$A$778</f>
        <v/>
      </c>
      <c r="C3593" t="n">
        <v>2025</v>
      </c>
      <c r="D3593" t="n">
        <v>0</v>
      </c>
      <c r="E3593" t="n">
        <v>0</v>
      </c>
      <c r="F3593" t="n">
        <v>0</v>
      </c>
      <c r="G3593" s="16">
        <f>ROUND(MIN(B3593/12,650000)*12*0.0915+MIN(B3593/12,1390000)*12*(0.0504+0)+B3593*0.005,0)</f>
        <v/>
      </c>
      <c r="H3593" t="n">
        <v>0</v>
      </c>
      <c r="I3593" t="n">
        <v>0</v>
      </c>
      <c r="J3593" s="16">
        <f>IF(C3593=2026,IF(B3593&lt;741000,0,IF(B3593&lt;2191000,B3593-740000,IF(B3593&lt;2193000,1451000,IF(B3593&lt;2196000,1453000,IF(B3593&lt;2200000,1456000,IF(B3593&lt;3600000,ROUNDDOWN(B3593/4,-3)*2.8-80000,IF(B3593&lt;6600000,ROUNDDOWN(B3593/4,-3)*3.2-440000,IF(B3593&lt;8500000,ROUNDDOWN(B3593*0.9,0)-1100000,B3593-1950000)))))))),IF(B3593&lt;651000,0,IF(B3593&lt;1900000,B3593-650000,IF(B3593&lt;3600000,ROUNDDOWN(B3593/4,-3)*2.8-80000,IF(B3593&lt;6600000,ROUNDDOWN(B3593/4,-3)*3.2-440000,IF(B3593&lt;8500000,ROUNDDOWN(B3593*0.9,0)-1100000,B3593-1950000))))))</f>
        <v/>
      </c>
      <c r="K3593" s="16">
        <f>IF(J3593&gt;23500000,NA(),IF(C3593=2026,IF(J3593&lt;=4890000,1040000,IF(J3593&lt;=6550000,670000,620000)),IF(J3593&lt;=1320000,950000,IF(J3593&lt;=3360000,880000,IF(J3593&lt;=4890000,680000,IF(J3593&lt;=6550000,630000,580000))))))</f>
        <v/>
      </c>
      <c r="L3593" s="16">
        <f>IF(D3593=1,IF(J3593&lt;=9000000,380000,IF(J3593&lt;=9500000,260000,IF(J3593&lt;=10000000,130000,0))),0)</f>
        <v/>
      </c>
      <c r="M3593" s="16">
        <f>IF(D3593=1,IF(J3593&lt;=9000000,330000,IF(J3593&lt;=9500000,220000,IF(J3593&lt;=10000000,110000,0))),0)</f>
        <v/>
      </c>
      <c r="N3593" s="16">
        <f>IF(D3593=1,IF(J3593&lt;=9000000,50000,IF(J3593&lt;=9500000,40000,IF(J3593&lt;=10000000,20000,0))),0)</f>
        <v/>
      </c>
      <c r="O3593" s="16">
        <f>MAX(0,ROUNDDOWN(J3593-G3593-K3593-L3593-E3593*380000-F3593*630000-H3593,-3))</f>
        <v/>
      </c>
      <c r="P3593" s="16">
        <f>MAX(0,ROUNDDOWN(J3593-G3593-430000-M3593-E3593*330000-F3593*450000-I3593,-3))</f>
        <v/>
      </c>
      <c r="Q3593" s="16">
        <f>50000+N3593+E3593*50000+F3593*180000</f>
        <v/>
      </c>
      <c r="R3593" s="16">
        <f>IF(P3593&lt;=2000000,MIN(Q3593,P3593),MAX(Q3593-(P3593-2000000),50000))*0.05</f>
        <v/>
      </c>
      <c r="S3593" s="16">
        <f>MAX(0,P3593*0.1-R3593)</f>
        <v/>
      </c>
      <c r="T3593" s="16">
        <f>Q3593+MAX(0,K3593-480000)</f>
        <v/>
      </c>
      <c r="U3593" s="16">
        <f>P3593-T3593</f>
        <v/>
      </c>
      <c r="V3593" s="17">
        <f>IF(U3593&lt;0,0,LOOKUP(U3593,{0,1950001,3300001,6950001,9000001,18000001,40000001},{0.05,0.1,0.2,0.23,0.33,0.4,0.45}))</f>
        <v/>
      </c>
      <c r="W3593" s="18">
        <f>IF(U3593&lt;0,0.9,0.9-V3593*1.021)</f>
        <v/>
      </c>
      <c r="X3593" s="16">
        <f>ROUNDDOWN(S3593*0.2/W3593+2000,0)</f>
        <v/>
      </c>
      <c r="Y3593" s="17">
        <f>IF(O3593&lt;=0,0,LOOKUP(O3593,{0,1950001,3300001,6950001,9000001,18000001,40000001},{0.05,0.1,0.2,0.23,0.33,0.4,0.45}))</f>
        <v/>
      </c>
    </row>
    <row r="3594">
      <c r="A3594" t="inlineStr">
        <is>
          <t>1万円刻み</t>
        </is>
      </c>
      <c r="B3594" s="16">
        <f>'3_1万円刻み'!$A$778</f>
        <v/>
      </c>
      <c r="C3594" t="n">
        <v>2026</v>
      </c>
      <c r="D3594" t="n">
        <v>0</v>
      </c>
      <c r="E3594" t="n">
        <v>0</v>
      </c>
      <c r="F3594" t="n">
        <v>0</v>
      </c>
      <c r="G3594" s="16">
        <f>ROUND(MIN(B3594/12,650000)*12*0.0915+MIN(B3594/12,1390000)*12*(0.0504+0)+B3594*0.005,0)</f>
        <v/>
      </c>
      <c r="H3594" t="n">
        <v>0</v>
      </c>
      <c r="I3594" t="n">
        <v>0</v>
      </c>
      <c r="J3594" s="16">
        <f>IF(C3594=2026,IF(B3594&lt;741000,0,IF(B3594&lt;2191000,B3594-740000,IF(B3594&lt;2193000,1451000,IF(B3594&lt;2196000,1453000,IF(B3594&lt;2200000,1456000,IF(B3594&lt;3600000,ROUNDDOWN(B3594/4,-3)*2.8-80000,IF(B3594&lt;6600000,ROUNDDOWN(B3594/4,-3)*3.2-440000,IF(B3594&lt;8500000,ROUNDDOWN(B3594*0.9,0)-1100000,B3594-1950000)))))))),IF(B3594&lt;651000,0,IF(B3594&lt;1900000,B3594-650000,IF(B3594&lt;3600000,ROUNDDOWN(B3594/4,-3)*2.8-80000,IF(B3594&lt;6600000,ROUNDDOWN(B3594/4,-3)*3.2-440000,IF(B3594&lt;8500000,ROUNDDOWN(B3594*0.9,0)-1100000,B3594-1950000))))))</f>
        <v/>
      </c>
      <c r="K3594" s="16">
        <f>IF(J3594&gt;23500000,NA(),IF(C3594=2026,IF(J3594&lt;=4890000,1040000,IF(J3594&lt;=6550000,670000,620000)),IF(J3594&lt;=1320000,950000,IF(J3594&lt;=3360000,880000,IF(J3594&lt;=4890000,680000,IF(J3594&lt;=6550000,630000,580000))))))</f>
        <v/>
      </c>
      <c r="L3594" s="16">
        <f>IF(D3594=1,IF(J3594&lt;=9000000,380000,IF(J3594&lt;=9500000,260000,IF(J3594&lt;=10000000,130000,0))),0)</f>
        <v/>
      </c>
      <c r="M3594" s="16">
        <f>IF(D3594=1,IF(J3594&lt;=9000000,330000,IF(J3594&lt;=9500000,220000,IF(J3594&lt;=10000000,110000,0))),0)</f>
        <v/>
      </c>
      <c r="N3594" s="16">
        <f>IF(D3594=1,IF(J3594&lt;=9000000,50000,IF(J3594&lt;=9500000,40000,IF(J3594&lt;=10000000,20000,0))),0)</f>
        <v/>
      </c>
      <c r="O3594" s="16">
        <f>MAX(0,ROUNDDOWN(J3594-G3594-K3594-L3594-E3594*380000-F3594*630000-H3594,-3))</f>
        <v/>
      </c>
      <c r="P3594" s="16">
        <f>MAX(0,ROUNDDOWN(J3594-G3594-430000-M3594-E3594*330000-F3594*450000-I3594,-3))</f>
        <v/>
      </c>
      <c r="Q3594" s="16">
        <f>50000+N3594+E3594*50000+F3594*180000</f>
        <v/>
      </c>
      <c r="R3594" s="16">
        <f>IF(P3594&lt;=2000000,MIN(Q3594,P3594),MAX(Q3594-(P3594-2000000),50000))*0.05</f>
        <v/>
      </c>
      <c r="S3594" s="16">
        <f>MAX(0,P3594*0.1-R3594)</f>
        <v/>
      </c>
      <c r="T3594" s="16">
        <f>Q3594+MAX(0,K3594-480000)</f>
        <v/>
      </c>
      <c r="U3594" s="16">
        <f>P3594-T3594</f>
        <v/>
      </c>
      <c r="V3594" s="17">
        <f>IF(U3594&lt;0,0,LOOKUP(U3594,{0,1950001,3300001,6950001,9000001,18000001,40000001},{0.05,0.1,0.2,0.23,0.33,0.4,0.45}))</f>
        <v/>
      </c>
      <c r="W3594" s="18">
        <f>IF(U3594&lt;0,0.9,0.9-V3594*1.021)</f>
        <v/>
      </c>
      <c r="X3594" s="16">
        <f>ROUNDDOWN(S3594*0.2/W3594+2000,0)</f>
        <v/>
      </c>
      <c r="Y3594" s="17">
        <f>IF(O3594&lt;=0,0,LOOKUP(O3594,{0,1950001,3300001,6950001,9000001,18000001,40000001},{0.05,0.1,0.2,0.23,0.33,0.4,0.45}))</f>
        <v/>
      </c>
    </row>
    <row r="3595">
      <c r="A3595" t="inlineStr">
        <is>
          <t>1万円刻み</t>
        </is>
      </c>
      <c r="B3595" s="16">
        <f>'3_1万円刻み'!$A$778</f>
        <v/>
      </c>
      <c r="C3595" t="n">
        <v>2025</v>
      </c>
      <c r="D3595" t="n">
        <v>1</v>
      </c>
      <c r="E3595" t="n">
        <v>0</v>
      </c>
      <c r="F3595" t="n">
        <v>0</v>
      </c>
      <c r="G3595" s="16">
        <f>ROUND(MIN(B3595/12,650000)*12*0.0915+MIN(B3595/12,1390000)*12*(0.0504+0)+B3595*0.005,0)</f>
        <v/>
      </c>
      <c r="H3595" t="n">
        <v>0</v>
      </c>
      <c r="I3595" t="n">
        <v>0</v>
      </c>
      <c r="J3595" s="16">
        <f>IF(C3595=2026,IF(B3595&lt;741000,0,IF(B3595&lt;2191000,B3595-740000,IF(B3595&lt;2193000,1451000,IF(B3595&lt;2196000,1453000,IF(B3595&lt;2200000,1456000,IF(B3595&lt;3600000,ROUNDDOWN(B3595/4,-3)*2.8-80000,IF(B3595&lt;6600000,ROUNDDOWN(B3595/4,-3)*3.2-440000,IF(B3595&lt;8500000,ROUNDDOWN(B3595*0.9,0)-1100000,B3595-1950000)))))))),IF(B3595&lt;651000,0,IF(B3595&lt;1900000,B3595-650000,IF(B3595&lt;3600000,ROUNDDOWN(B3595/4,-3)*2.8-80000,IF(B3595&lt;6600000,ROUNDDOWN(B3595/4,-3)*3.2-440000,IF(B3595&lt;8500000,ROUNDDOWN(B3595*0.9,0)-1100000,B3595-1950000))))))</f>
        <v/>
      </c>
      <c r="K3595" s="16">
        <f>IF(J3595&gt;23500000,NA(),IF(C3595=2026,IF(J3595&lt;=4890000,1040000,IF(J3595&lt;=6550000,670000,620000)),IF(J3595&lt;=1320000,950000,IF(J3595&lt;=3360000,880000,IF(J3595&lt;=4890000,680000,IF(J3595&lt;=6550000,630000,580000))))))</f>
        <v/>
      </c>
      <c r="L3595" s="16">
        <f>IF(D3595=1,IF(J3595&lt;=9000000,380000,IF(J3595&lt;=9500000,260000,IF(J3595&lt;=10000000,130000,0))),0)</f>
        <v/>
      </c>
      <c r="M3595" s="16">
        <f>IF(D3595=1,IF(J3595&lt;=9000000,330000,IF(J3595&lt;=9500000,220000,IF(J3595&lt;=10000000,110000,0))),0)</f>
        <v/>
      </c>
      <c r="N3595" s="16">
        <f>IF(D3595=1,IF(J3595&lt;=9000000,50000,IF(J3595&lt;=9500000,40000,IF(J3595&lt;=10000000,20000,0))),0)</f>
        <v/>
      </c>
      <c r="O3595" s="16">
        <f>MAX(0,ROUNDDOWN(J3595-G3595-K3595-L3595-E3595*380000-F3595*630000-H3595,-3))</f>
        <v/>
      </c>
      <c r="P3595" s="16">
        <f>MAX(0,ROUNDDOWN(J3595-G3595-430000-M3595-E3595*330000-F3595*450000-I3595,-3))</f>
        <v/>
      </c>
      <c r="Q3595" s="16">
        <f>50000+N3595+E3595*50000+F3595*180000</f>
        <v/>
      </c>
      <c r="R3595" s="16">
        <f>IF(P3595&lt;=2000000,MIN(Q3595,P3595),MAX(Q3595-(P3595-2000000),50000))*0.05</f>
        <v/>
      </c>
      <c r="S3595" s="16">
        <f>MAX(0,P3595*0.1-R3595)</f>
        <v/>
      </c>
      <c r="T3595" s="16">
        <f>Q3595+MAX(0,K3595-480000)</f>
        <v/>
      </c>
      <c r="U3595" s="16">
        <f>P3595-T3595</f>
        <v/>
      </c>
      <c r="V3595" s="17">
        <f>IF(U3595&lt;0,0,LOOKUP(U3595,{0,1950001,3300001,6950001,9000001,18000001,40000001},{0.05,0.1,0.2,0.23,0.33,0.4,0.45}))</f>
        <v/>
      </c>
      <c r="W3595" s="18">
        <f>IF(U3595&lt;0,0.9,0.9-V3595*1.021)</f>
        <v/>
      </c>
      <c r="X3595" s="16">
        <f>ROUNDDOWN(S3595*0.2/W3595+2000,0)</f>
        <v/>
      </c>
      <c r="Y3595" s="17">
        <f>IF(O3595&lt;=0,0,LOOKUP(O3595,{0,1950001,3300001,6950001,9000001,18000001,40000001},{0.05,0.1,0.2,0.23,0.33,0.4,0.45}))</f>
        <v/>
      </c>
    </row>
    <row r="3596">
      <c r="A3596" t="inlineStr">
        <is>
          <t>1万円刻み</t>
        </is>
      </c>
      <c r="B3596" s="16">
        <f>'3_1万円刻み'!$A$778</f>
        <v/>
      </c>
      <c r="C3596" t="n">
        <v>2026</v>
      </c>
      <c r="D3596" t="n">
        <v>1</v>
      </c>
      <c r="E3596" t="n">
        <v>0</v>
      </c>
      <c r="F3596" t="n">
        <v>0</v>
      </c>
      <c r="G3596" s="16">
        <f>ROUND(MIN(B3596/12,650000)*12*0.0915+MIN(B3596/12,1390000)*12*(0.0504+0)+B3596*0.005,0)</f>
        <v/>
      </c>
      <c r="H3596" t="n">
        <v>0</v>
      </c>
      <c r="I3596" t="n">
        <v>0</v>
      </c>
      <c r="J3596" s="16">
        <f>IF(C3596=2026,IF(B3596&lt;741000,0,IF(B3596&lt;2191000,B3596-740000,IF(B3596&lt;2193000,1451000,IF(B3596&lt;2196000,1453000,IF(B3596&lt;2200000,1456000,IF(B3596&lt;3600000,ROUNDDOWN(B3596/4,-3)*2.8-80000,IF(B3596&lt;6600000,ROUNDDOWN(B3596/4,-3)*3.2-440000,IF(B3596&lt;8500000,ROUNDDOWN(B3596*0.9,0)-1100000,B3596-1950000)))))))),IF(B3596&lt;651000,0,IF(B3596&lt;1900000,B3596-650000,IF(B3596&lt;3600000,ROUNDDOWN(B3596/4,-3)*2.8-80000,IF(B3596&lt;6600000,ROUNDDOWN(B3596/4,-3)*3.2-440000,IF(B3596&lt;8500000,ROUNDDOWN(B3596*0.9,0)-1100000,B3596-1950000))))))</f>
        <v/>
      </c>
      <c r="K3596" s="16">
        <f>IF(J3596&gt;23500000,NA(),IF(C3596=2026,IF(J3596&lt;=4890000,1040000,IF(J3596&lt;=6550000,670000,620000)),IF(J3596&lt;=1320000,950000,IF(J3596&lt;=3360000,880000,IF(J3596&lt;=4890000,680000,IF(J3596&lt;=6550000,630000,580000))))))</f>
        <v/>
      </c>
      <c r="L3596" s="16">
        <f>IF(D3596=1,IF(J3596&lt;=9000000,380000,IF(J3596&lt;=9500000,260000,IF(J3596&lt;=10000000,130000,0))),0)</f>
        <v/>
      </c>
      <c r="M3596" s="16">
        <f>IF(D3596=1,IF(J3596&lt;=9000000,330000,IF(J3596&lt;=9500000,220000,IF(J3596&lt;=10000000,110000,0))),0)</f>
        <v/>
      </c>
      <c r="N3596" s="16">
        <f>IF(D3596=1,IF(J3596&lt;=9000000,50000,IF(J3596&lt;=9500000,40000,IF(J3596&lt;=10000000,20000,0))),0)</f>
        <v/>
      </c>
      <c r="O3596" s="16">
        <f>MAX(0,ROUNDDOWN(J3596-G3596-K3596-L3596-E3596*380000-F3596*630000-H3596,-3))</f>
        <v/>
      </c>
      <c r="P3596" s="16">
        <f>MAX(0,ROUNDDOWN(J3596-G3596-430000-M3596-E3596*330000-F3596*450000-I3596,-3))</f>
        <v/>
      </c>
      <c r="Q3596" s="16">
        <f>50000+N3596+E3596*50000+F3596*180000</f>
        <v/>
      </c>
      <c r="R3596" s="16">
        <f>IF(P3596&lt;=2000000,MIN(Q3596,P3596),MAX(Q3596-(P3596-2000000),50000))*0.05</f>
        <v/>
      </c>
      <c r="S3596" s="16">
        <f>MAX(0,P3596*0.1-R3596)</f>
        <v/>
      </c>
      <c r="T3596" s="16">
        <f>Q3596+MAX(0,K3596-480000)</f>
        <v/>
      </c>
      <c r="U3596" s="16">
        <f>P3596-T3596</f>
        <v/>
      </c>
      <c r="V3596" s="17">
        <f>IF(U3596&lt;0,0,LOOKUP(U3596,{0,1950001,3300001,6950001,9000001,18000001,40000001},{0.05,0.1,0.2,0.23,0.33,0.4,0.45}))</f>
        <v/>
      </c>
      <c r="W3596" s="18">
        <f>IF(U3596&lt;0,0.9,0.9-V3596*1.021)</f>
        <v/>
      </c>
      <c r="X3596" s="16">
        <f>ROUNDDOWN(S3596*0.2/W3596+2000,0)</f>
        <v/>
      </c>
      <c r="Y3596" s="17">
        <f>IF(O3596&lt;=0,0,LOOKUP(O3596,{0,1950001,3300001,6950001,9000001,18000001,40000001},{0.05,0.1,0.2,0.23,0.33,0.4,0.45}))</f>
        <v/>
      </c>
    </row>
    <row r="3597">
      <c r="A3597" t="inlineStr">
        <is>
          <t>1万円刻み</t>
        </is>
      </c>
      <c r="B3597" s="16">
        <f>'3_1万円刻み'!$A$779</f>
        <v/>
      </c>
      <c r="C3597" t="n">
        <v>2025</v>
      </c>
      <c r="D3597" t="n">
        <v>0</v>
      </c>
      <c r="E3597" t="n">
        <v>0</v>
      </c>
      <c r="F3597" t="n">
        <v>0</v>
      </c>
      <c r="G3597" s="16">
        <f>ROUND(MIN(B3597/12,650000)*12*0.0915+MIN(B3597/12,1390000)*12*(0.0504+0)+B3597*0.005,0)</f>
        <v/>
      </c>
      <c r="H3597" t="n">
        <v>0</v>
      </c>
      <c r="I3597" t="n">
        <v>0</v>
      </c>
      <c r="J3597" s="16">
        <f>IF(C3597=2026,IF(B3597&lt;741000,0,IF(B3597&lt;2191000,B3597-740000,IF(B3597&lt;2193000,1451000,IF(B3597&lt;2196000,1453000,IF(B3597&lt;2200000,1456000,IF(B3597&lt;3600000,ROUNDDOWN(B3597/4,-3)*2.8-80000,IF(B3597&lt;6600000,ROUNDDOWN(B3597/4,-3)*3.2-440000,IF(B3597&lt;8500000,ROUNDDOWN(B3597*0.9,0)-1100000,B3597-1950000)))))))),IF(B3597&lt;651000,0,IF(B3597&lt;1900000,B3597-650000,IF(B3597&lt;3600000,ROUNDDOWN(B3597/4,-3)*2.8-80000,IF(B3597&lt;6600000,ROUNDDOWN(B3597/4,-3)*3.2-440000,IF(B3597&lt;8500000,ROUNDDOWN(B3597*0.9,0)-1100000,B3597-1950000))))))</f>
        <v/>
      </c>
      <c r="K3597" s="16">
        <f>IF(J3597&gt;23500000,NA(),IF(C3597=2026,IF(J3597&lt;=4890000,1040000,IF(J3597&lt;=6550000,670000,620000)),IF(J3597&lt;=1320000,950000,IF(J3597&lt;=3360000,880000,IF(J3597&lt;=4890000,680000,IF(J3597&lt;=6550000,630000,580000))))))</f>
        <v/>
      </c>
      <c r="L3597" s="16">
        <f>IF(D3597=1,IF(J3597&lt;=9000000,380000,IF(J3597&lt;=9500000,260000,IF(J3597&lt;=10000000,130000,0))),0)</f>
        <v/>
      </c>
      <c r="M3597" s="16">
        <f>IF(D3597=1,IF(J3597&lt;=9000000,330000,IF(J3597&lt;=9500000,220000,IF(J3597&lt;=10000000,110000,0))),0)</f>
        <v/>
      </c>
      <c r="N3597" s="16">
        <f>IF(D3597=1,IF(J3597&lt;=9000000,50000,IF(J3597&lt;=9500000,40000,IF(J3597&lt;=10000000,20000,0))),0)</f>
        <v/>
      </c>
      <c r="O3597" s="16">
        <f>MAX(0,ROUNDDOWN(J3597-G3597-K3597-L3597-E3597*380000-F3597*630000-H3597,-3))</f>
        <v/>
      </c>
      <c r="P3597" s="16">
        <f>MAX(0,ROUNDDOWN(J3597-G3597-430000-M3597-E3597*330000-F3597*450000-I3597,-3))</f>
        <v/>
      </c>
      <c r="Q3597" s="16">
        <f>50000+N3597+E3597*50000+F3597*180000</f>
        <v/>
      </c>
      <c r="R3597" s="16">
        <f>IF(P3597&lt;=2000000,MIN(Q3597,P3597),MAX(Q3597-(P3597-2000000),50000))*0.05</f>
        <v/>
      </c>
      <c r="S3597" s="16">
        <f>MAX(0,P3597*0.1-R3597)</f>
        <v/>
      </c>
      <c r="T3597" s="16">
        <f>Q3597+MAX(0,K3597-480000)</f>
        <v/>
      </c>
      <c r="U3597" s="16">
        <f>P3597-T3597</f>
        <v/>
      </c>
      <c r="V3597" s="17">
        <f>IF(U3597&lt;0,0,LOOKUP(U3597,{0,1950001,3300001,6950001,9000001,18000001,40000001},{0.05,0.1,0.2,0.23,0.33,0.4,0.45}))</f>
        <v/>
      </c>
      <c r="W3597" s="18">
        <f>IF(U3597&lt;0,0.9,0.9-V3597*1.021)</f>
        <v/>
      </c>
      <c r="X3597" s="16">
        <f>ROUNDDOWN(S3597*0.2/W3597+2000,0)</f>
        <v/>
      </c>
      <c r="Y3597" s="17">
        <f>IF(O3597&lt;=0,0,LOOKUP(O3597,{0,1950001,3300001,6950001,9000001,18000001,40000001},{0.05,0.1,0.2,0.23,0.33,0.4,0.45}))</f>
        <v/>
      </c>
    </row>
    <row r="3598">
      <c r="A3598" t="inlineStr">
        <is>
          <t>1万円刻み</t>
        </is>
      </c>
      <c r="B3598" s="16">
        <f>'3_1万円刻み'!$A$779</f>
        <v/>
      </c>
      <c r="C3598" t="n">
        <v>2026</v>
      </c>
      <c r="D3598" t="n">
        <v>0</v>
      </c>
      <c r="E3598" t="n">
        <v>0</v>
      </c>
      <c r="F3598" t="n">
        <v>0</v>
      </c>
      <c r="G3598" s="16">
        <f>ROUND(MIN(B3598/12,650000)*12*0.0915+MIN(B3598/12,1390000)*12*(0.0504+0)+B3598*0.005,0)</f>
        <v/>
      </c>
      <c r="H3598" t="n">
        <v>0</v>
      </c>
      <c r="I3598" t="n">
        <v>0</v>
      </c>
      <c r="J3598" s="16">
        <f>IF(C3598=2026,IF(B3598&lt;741000,0,IF(B3598&lt;2191000,B3598-740000,IF(B3598&lt;2193000,1451000,IF(B3598&lt;2196000,1453000,IF(B3598&lt;2200000,1456000,IF(B3598&lt;3600000,ROUNDDOWN(B3598/4,-3)*2.8-80000,IF(B3598&lt;6600000,ROUNDDOWN(B3598/4,-3)*3.2-440000,IF(B3598&lt;8500000,ROUNDDOWN(B3598*0.9,0)-1100000,B3598-1950000)))))))),IF(B3598&lt;651000,0,IF(B3598&lt;1900000,B3598-650000,IF(B3598&lt;3600000,ROUNDDOWN(B3598/4,-3)*2.8-80000,IF(B3598&lt;6600000,ROUNDDOWN(B3598/4,-3)*3.2-440000,IF(B3598&lt;8500000,ROUNDDOWN(B3598*0.9,0)-1100000,B3598-1950000))))))</f>
        <v/>
      </c>
      <c r="K3598" s="16">
        <f>IF(J3598&gt;23500000,NA(),IF(C3598=2026,IF(J3598&lt;=4890000,1040000,IF(J3598&lt;=6550000,670000,620000)),IF(J3598&lt;=1320000,950000,IF(J3598&lt;=3360000,880000,IF(J3598&lt;=4890000,680000,IF(J3598&lt;=6550000,630000,580000))))))</f>
        <v/>
      </c>
      <c r="L3598" s="16">
        <f>IF(D3598=1,IF(J3598&lt;=9000000,380000,IF(J3598&lt;=9500000,260000,IF(J3598&lt;=10000000,130000,0))),0)</f>
        <v/>
      </c>
      <c r="M3598" s="16">
        <f>IF(D3598=1,IF(J3598&lt;=9000000,330000,IF(J3598&lt;=9500000,220000,IF(J3598&lt;=10000000,110000,0))),0)</f>
        <v/>
      </c>
      <c r="N3598" s="16">
        <f>IF(D3598=1,IF(J3598&lt;=9000000,50000,IF(J3598&lt;=9500000,40000,IF(J3598&lt;=10000000,20000,0))),0)</f>
        <v/>
      </c>
      <c r="O3598" s="16">
        <f>MAX(0,ROUNDDOWN(J3598-G3598-K3598-L3598-E3598*380000-F3598*630000-H3598,-3))</f>
        <v/>
      </c>
      <c r="P3598" s="16">
        <f>MAX(0,ROUNDDOWN(J3598-G3598-430000-M3598-E3598*330000-F3598*450000-I3598,-3))</f>
        <v/>
      </c>
      <c r="Q3598" s="16">
        <f>50000+N3598+E3598*50000+F3598*180000</f>
        <v/>
      </c>
      <c r="R3598" s="16">
        <f>IF(P3598&lt;=2000000,MIN(Q3598,P3598),MAX(Q3598-(P3598-2000000),50000))*0.05</f>
        <v/>
      </c>
      <c r="S3598" s="16">
        <f>MAX(0,P3598*0.1-R3598)</f>
        <v/>
      </c>
      <c r="T3598" s="16">
        <f>Q3598+MAX(0,K3598-480000)</f>
        <v/>
      </c>
      <c r="U3598" s="16">
        <f>P3598-T3598</f>
        <v/>
      </c>
      <c r="V3598" s="17">
        <f>IF(U3598&lt;0,0,LOOKUP(U3598,{0,1950001,3300001,6950001,9000001,18000001,40000001},{0.05,0.1,0.2,0.23,0.33,0.4,0.45}))</f>
        <v/>
      </c>
      <c r="W3598" s="18">
        <f>IF(U3598&lt;0,0.9,0.9-V3598*1.021)</f>
        <v/>
      </c>
      <c r="X3598" s="16">
        <f>ROUNDDOWN(S3598*0.2/W3598+2000,0)</f>
        <v/>
      </c>
      <c r="Y3598" s="17">
        <f>IF(O3598&lt;=0,0,LOOKUP(O3598,{0,1950001,3300001,6950001,9000001,18000001,40000001},{0.05,0.1,0.2,0.23,0.33,0.4,0.45}))</f>
        <v/>
      </c>
    </row>
    <row r="3599">
      <c r="A3599" t="inlineStr">
        <is>
          <t>1万円刻み</t>
        </is>
      </c>
      <c r="B3599" s="16">
        <f>'3_1万円刻み'!$A$779</f>
        <v/>
      </c>
      <c r="C3599" t="n">
        <v>2025</v>
      </c>
      <c r="D3599" t="n">
        <v>1</v>
      </c>
      <c r="E3599" t="n">
        <v>0</v>
      </c>
      <c r="F3599" t="n">
        <v>0</v>
      </c>
      <c r="G3599" s="16">
        <f>ROUND(MIN(B3599/12,650000)*12*0.0915+MIN(B3599/12,1390000)*12*(0.0504+0)+B3599*0.005,0)</f>
        <v/>
      </c>
      <c r="H3599" t="n">
        <v>0</v>
      </c>
      <c r="I3599" t="n">
        <v>0</v>
      </c>
      <c r="J3599" s="16">
        <f>IF(C3599=2026,IF(B3599&lt;741000,0,IF(B3599&lt;2191000,B3599-740000,IF(B3599&lt;2193000,1451000,IF(B3599&lt;2196000,1453000,IF(B3599&lt;2200000,1456000,IF(B3599&lt;3600000,ROUNDDOWN(B3599/4,-3)*2.8-80000,IF(B3599&lt;6600000,ROUNDDOWN(B3599/4,-3)*3.2-440000,IF(B3599&lt;8500000,ROUNDDOWN(B3599*0.9,0)-1100000,B3599-1950000)))))))),IF(B3599&lt;651000,0,IF(B3599&lt;1900000,B3599-650000,IF(B3599&lt;3600000,ROUNDDOWN(B3599/4,-3)*2.8-80000,IF(B3599&lt;6600000,ROUNDDOWN(B3599/4,-3)*3.2-440000,IF(B3599&lt;8500000,ROUNDDOWN(B3599*0.9,0)-1100000,B3599-1950000))))))</f>
        <v/>
      </c>
      <c r="K3599" s="16">
        <f>IF(J3599&gt;23500000,NA(),IF(C3599=2026,IF(J3599&lt;=4890000,1040000,IF(J3599&lt;=6550000,670000,620000)),IF(J3599&lt;=1320000,950000,IF(J3599&lt;=3360000,880000,IF(J3599&lt;=4890000,680000,IF(J3599&lt;=6550000,630000,580000))))))</f>
        <v/>
      </c>
      <c r="L3599" s="16">
        <f>IF(D3599=1,IF(J3599&lt;=9000000,380000,IF(J3599&lt;=9500000,260000,IF(J3599&lt;=10000000,130000,0))),0)</f>
        <v/>
      </c>
      <c r="M3599" s="16">
        <f>IF(D3599=1,IF(J3599&lt;=9000000,330000,IF(J3599&lt;=9500000,220000,IF(J3599&lt;=10000000,110000,0))),0)</f>
        <v/>
      </c>
      <c r="N3599" s="16">
        <f>IF(D3599=1,IF(J3599&lt;=9000000,50000,IF(J3599&lt;=9500000,40000,IF(J3599&lt;=10000000,20000,0))),0)</f>
        <v/>
      </c>
      <c r="O3599" s="16">
        <f>MAX(0,ROUNDDOWN(J3599-G3599-K3599-L3599-E3599*380000-F3599*630000-H3599,-3))</f>
        <v/>
      </c>
      <c r="P3599" s="16">
        <f>MAX(0,ROUNDDOWN(J3599-G3599-430000-M3599-E3599*330000-F3599*450000-I3599,-3))</f>
        <v/>
      </c>
      <c r="Q3599" s="16">
        <f>50000+N3599+E3599*50000+F3599*180000</f>
        <v/>
      </c>
      <c r="R3599" s="16">
        <f>IF(P3599&lt;=2000000,MIN(Q3599,P3599),MAX(Q3599-(P3599-2000000),50000))*0.05</f>
        <v/>
      </c>
      <c r="S3599" s="16">
        <f>MAX(0,P3599*0.1-R3599)</f>
        <v/>
      </c>
      <c r="T3599" s="16">
        <f>Q3599+MAX(0,K3599-480000)</f>
        <v/>
      </c>
      <c r="U3599" s="16">
        <f>P3599-T3599</f>
        <v/>
      </c>
      <c r="V3599" s="17">
        <f>IF(U3599&lt;0,0,LOOKUP(U3599,{0,1950001,3300001,6950001,9000001,18000001,40000001},{0.05,0.1,0.2,0.23,0.33,0.4,0.45}))</f>
        <v/>
      </c>
      <c r="W3599" s="18">
        <f>IF(U3599&lt;0,0.9,0.9-V3599*1.021)</f>
        <v/>
      </c>
      <c r="X3599" s="16">
        <f>ROUNDDOWN(S3599*0.2/W3599+2000,0)</f>
        <v/>
      </c>
      <c r="Y3599" s="17">
        <f>IF(O3599&lt;=0,0,LOOKUP(O3599,{0,1950001,3300001,6950001,9000001,18000001,40000001},{0.05,0.1,0.2,0.23,0.33,0.4,0.45}))</f>
        <v/>
      </c>
    </row>
    <row r="3600">
      <c r="A3600" t="inlineStr">
        <is>
          <t>1万円刻み</t>
        </is>
      </c>
      <c r="B3600" s="16">
        <f>'3_1万円刻み'!$A$779</f>
        <v/>
      </c>
      <c r="C3600" t="n">
        <v>2026</v>
      </c>
      <c r="D3600" t="n">
        <v>1</v>
      </c>
      <c r="E3600" t="n">
        <v>0</v>
      </c>
      <c r="F3600" t="n">
        <v>0</v>
      </c>
      <c r="G3600" s="16">
        <f>ROUND(MIN(B3600/12,650000)*12*0.0915+MIN(B3600/12,1390000)*12*(0.0504+0)+B3600*0.005,0)</f>
        <v/>
      </c>
      <c r="H3600" t="n">
        <v>0</v>
      </c>
      <c r="I3600" t="n">
        <v>0</v>
      </c>
      <c r="J3600" s="16">
        <f>IF(C3600=2026,IF(B3600&lt;741000,0,IF(B3600&lt;2191000,B3600-740000,IF(B3600&lt;2193000,1451000,IF(B3600&lt;2196000,1453000,IF(B3600&lt;2200000,1456000,IF(B3600&lt;3600000,ROUNDDOWN(B3600/4,-3)*2.8-80000,IF(B3600&lt;6600000,ROUNDDOWN(B3600/4,-3)*3.2-440000,IF(B3600&lt;8500000,ROUNDDOWN(B3600*0.9,0)-1100000,B3600-1950000)))))))),IF(B3600&lt;651000,0,IF(B3600&lt;1900000,B3600-650000,IF(B3600&lt;3600000,ROUNDDOWN(B3600/4,-3)*2.8-80000,IF(B3600&lt;6600000,ROUNDDOWN(B3600/4,-3)*3.2-440000,IF(B3600&lt;8500000,ROUNDDOWN(B3600*0.9,0)-1100000,B3600-1950000))))))</f>
        <v/>
      </c>
      <c r="K3600" s="16">
        <f>IF(J3600&gt;23500000,NA(),IF(C3600=2026,IF(J3600&lt;=4890000,1040000,IF(J3600&lt;=6550000,670000,620000)),IF(J3600&lt;=1320000,950000,IF(J3600&lt;=3360000,880000,IF(J3600&lt;=4890000,680000,IF(J3600&lt;=6550000,630000,580000))))))</f>
        <v/>
      </c>
      <c r="L3600" s="16">
        <f>IF(D3600=1,IF(J3600&lt;=9000000,380000,IF(J3600&lt;=9500000,260000,IF(J3600&lt;=10000000,130000,0))),0)</f>
        <v/>
      </c>
      <c r="M3600" s="16">
        <f>IF(D3600=1,IF(J3600&lt;=9000000,330000,IF(J3600&lt;=9500000,220000,IF(J3600&lt;=10000000,110000,0))),0)</f>
        <v/>
      </c>
      <c r="N3600" s="16">
        <f>IF(D3600=1,IF(J3600&lt;=9000000,50000,IF(J3600&lt;=9500000,40000,IF(J3600&lt;=10000000,20000,0))),0)</f>
        <v/>
      </c>
      <c r="O3600" s="16">
        <f>MAX(0,ROUNDDOWN(J3600-G3600-K3600-L3600-E3600*380000-F3600*630000-H3600,-3))</f>
        <v/>
      </c>
      <c r="P3600" s="16">
        <f>MAX(0,ROUNDDOWN(J3600-G3600-430000-M3600-E3600*330000-F3600*450000-I3600,-3))</f>
        <v/>
      </c>
      <c r="Q3600" s="16">
        <f>50000+N3600+E3600*50000+F3600*180000</f>
        <v/>
      </c>
      <c r="R3600" s="16">
        <f>IF(P3600&lt;=2000000,MIN(Q3600,P3600),MAX(Q3600-(P3600-2000000),50000))*0.05</f>
        <v/>
      </c>
      <c r="S3600" s="16">
        <f>MAX(0,P3600*0.1-R3600)</f>
        <v/>
      </c>
      <c r="T3600" s="16">
        <f>Q3600+MAX(0,K3600-480000)</f>
        <v/>
      </c>
      <c r="U3600" s="16">
        <f>P3600-T3600</f>
        <v/>
      </c>
      <c r="V3600" s="17">
        <f>IF(U3600&lt;0,0,LOOKUP(U3600,{0,1950001,3300001,6950001,9000001,18000001,40000001},{0.05,0.1,0.2,0.23,0.33,0.4,0.45}))</f>
        <v/>
      </c>
      <c r="W3600" s="18">
        <f>IF(U3600&lt;0,0.9,0.9-V3600*1.021)</f>
        <v/>
      </c>
      <c r="X3600" s="16">
        <f>ROUNDDOWN(S3600*0.2/W3600+2000,0)</f>
        <v/>
      </c>
      <c r="Y3600" s="17">
        <f>IF(O3600&lt;=0,0,LOOKUP(O3600,{0,1950001,3300001,6950001,9000001,18000001,40000001},{0.05,0.1,0.2,0.23,0.33,0.4,0.45}))</f>
        <v/>
      </c>
    </row>
    <row r="3601">
      <c r="A3601" t="inlineStr">
        <is>
          <t>1万円刻み</t>
        </is>
      </c>
      <c r="B3601" s="16">
        <f>'3_1万円刻み'!$A$780</f>
        <v/>
      </c>
      <c r="C3601" t="n">
        <v>2025</v>
      </c>
      <c r="D3601" t="n">
        <v>0</v>
      </c>
      <c r="E3601" t="n">
        <v>0</v>
      </c>
      <c r="F3601" t="n">
        <v>0</v>
      </c>
      <c r="G3601" s="16">
        <f>ROUND(MIN(B3601/12,650000)*12*0.0915+MIN(B3601/12,1390000)*12*(0.0504+0)+B3601*0.005,0)</f>
        <v/>
      </c>
      <c r="H3601" t="n">
        <v>0</v>
      </c>
      <c r="I3601" t="n">
        <v>0</v>
      </c>
      <c r="J3601" s="16">
        <f>IF(C3601=2026,IF(B3601&lt;741000,0,IF(B3601&lt;2191000,B3601-740000,IF(B3601&lt;2193000,1451000,IF(B3601&lt;2196000,1453000,IF(B3601&lt;2200000,1456000,IF(B3601&lt;3600000,ROUNDDOWN(B3601/4,-3)*2.8-80000,IF(B3601&lt;6600000,ROUNDDOWN(B3601/4,-3)*3.2-440000,IF(B3601&lt;8500000,ROUNDDOWN(B3601*0.9,0)-1100000,B3601-1950000)))))))),IF(B3601&lt;651000,0,IF(B3601&lt;1900000,B3601-650000,IF(B3601&lt;3600000,ROUNDDOWN(B3601/4,-3)*2.8-80000,IF(B3601&lt;6600000,ROUNDDOWN(B3601/4,-3)*3.2-440000,IF(B3601&lt;8500000,ROUNDDOWN(B3601*0.9,0)-1100000,B3601-1950000))))))</f>
        <v/>
      </c>
      <c r="K3601" s="16">
        <f>IF(J3601&gt;23500000,NA(),IF(C3601=2026,IF(J3601&lt;=4890000,1040000,IF(J3601&lt;=6550000,670000,620000)),IF(J3601&lt;=1320000,950000,IF(J3601&lt;=3360000,880000,IF(J3601&lt;=4890000,680000,IF(J3601&lt;=6550000,630000,580000))))))</f>
        <v/>
      </c>
      <c r="L3601" s="16">
        <f>IF(D3601=1,IF(J3601&lt;=9000000,380000,IF(J3601&lt;=9500000,260000,IF(J3601&lt;=10000000,130000,0))),0)</f>
        <v/>
      </c>
      <c r="M3601" s="16">
        <f>IF(D3601=1,IF(J3601&lt;=9000000,330000,IF(J3601&lt;=9500000,220000,IF(J3601&lt;=10000000,110000,0))),0)</f>
        <v/>
      </c>
      <c r="N3601" s="16">
        <f>IF(D3601=1,IF(J3601&lt;=9000000,50000,IF(J3601&lt;=9500000,40000,IF(J3601&lt;=10000000,20000,0))),0)</f>
        <v/>
      </c>
      <c r="O3601" s="16">
        <f>MAX(0,ROUNDDOWN(J3601-G3601-K3601-L3601-E3601*380000-F3601*630000-H3601,-3))</f>
        <v/>
      </c>
      <c r="P3601" s="16">
        <f>MAX(0,ROUNDDOWN(J3601-G3601-430000-M3601-E3601*330000-F3601*450000-I3601,-3))</f>
        <v/>
      </c>
      <c r="Q3601" s="16">
        <f>50000+N3601+E3601*50000+F3601*180000</f>
        <v/>
      </c>
      <c r="R3601" s="16">
        <f>IF(P3601&lt;=2000000,MIN(Q3601,P3601),MAX(Q3601-(P3601-2000000),50000))*0.05</f>
        <v/>
      </c>
      <c r="S3601" s="16">
        <f>MAX(0,P3601*0.1-R3601)</f>
        <v/>
      </c>
      <c r="T3601" s="16">
        <f>Q3601+MAX(0,K3601-480000)</f>
        <v/>
      </c>
      <c r="U3601" s="16">
        <f>P3601-T3601</f>
        <v/>
      </c>
      <c r="V3601" s="17">
        <f>IF(U3601&lt;0,0,LOOKUP(U3601,{0,1950001,3300001,6950001,9000001,18000001,40000001},{0.05,0.1,0.2,0.23,0.33,0.4,0.45}))</f>
        <v/>
      </c>
      <c r="W3601" s="18">
        <f>IF(U3601&lt;0,0.9,0.9-V3601*1.021)</f>
        <v/>
      </c>
      <c r="X3601" s="16">
        <f>ROUNDDOWN(S3601*0.2/W3601+2000,0)</f>
        <v/>
      </c>
      <c r="Y3601" s="17">
        <f>IF(O3601&lt;=0,0,LOOKUP(O3601,{0,1950001,3300001,6950001,9000001,18000001,40000001},{0.05,0.1,0.2,0.23,0.33,0.4,0.45}))</f>
        <v/>
      </c>
    </row>
    <row r="3602">
      <c r="A3602" t="inlineStr">
        <is>
          <t>1万円刻み</t>
        </is>
      </c>
      <c r="B3602" s="16">
        <f>'3_1万円刻み'!$A$780</f>
        <v/>
      </c>
      <c r="C3602" t="n">
        <v>2026</v>
      </c>
      <c r="D3602" t="n">
        <v>0</v>
      </c>
      <c r="E3602" t="n">
        <v>0</v>
      </c>
      <c r="F3602" t="n">
        <v>0</v>
      </c>
      <c r="G3602" s="16">
        <f>ROUND(MIN(B3602/12,650000)*12*0.0915+MIN(B3602/12,1390000)*12*(0.0504+0)+B3602*0.005,0)</f>
        <v/>
      </c>
      <c r="H3602" t="n">
        <v>0</v>
      </c>
      <c r="I3602" t="n">
        <v>0</v>
      </c>
      <c r="J3602" s="16">
        <f>IF(C3602=2026,IF(B3602&lt;741000,0,IF(B3602&lt;2191000,B3602-740000,IF(B3602&lt;2193000,1451000,IF(B3602&lt;2196000,1453000,IF(B3602&lt;2200000,1456000,IF(B3602&lt;3600000,ROUNDDOWN(B3602/4,-3)*2.8-80000,IF(B3602&lt;6600000,ROUNDDOWN(B3602/4,-3)*3.2-440000,IF(B3602&lt;8500000,ROUNDDOWN(B3602*0.9,0)-1100000,B3602-1950000)))))))),IF(B3602&lt;651000,0,IF(B3602&lt;1900000,B3602-650000,IF(B3602&lt;3600000,ROUNDDOWN(B3602/4,-3)*2.8-80000,IF(B3602&lt;6600000,ROUNDDOWN(B3602/4,-3)*3.2-440000,IF(B3602&lt;8500000,ROUNDDOWN(B3602*0.9,0)-1100000,B3602-1950000))))))</f>
        <v/>
      </c>
      <c r="K3602" s="16">
        <f>IF(J3602&gt;23500000,NA(),IF(C3602=2026,IF(J3602&lt;=4890000,1040000,IF(J3602&lt;=6550000,670000,620000)),IF(J3602&lt;=1320000,950000,IF(J3602&lt;=3360000,880000,IF(J3602&lt;=4890000,680000,IF(J3602&lt;=6550000,630000,580000))))))</f>
        <v/>
      </c>
      <c r="L3602" s="16">
        <f>IF(D3602=1,IF(J3602&lt;=9000000,380000,IF(J3602&lt;=9500000,260000,IF(J3602&lt;=10000000,130000,0))),0)</f>
        <v/>
      </c>
      <c r="M3602" s="16">
        <f>IF(D3602=1,IF(J3602&lt;=9000000,330000,IF(J3602&lt;=9500000,220000,IF(J3602&lt;=10000000,110000,0))),0)</f>
        <v/>
      </c>
      <c r="N3602" s="16">
        <f>IF(D3602=1,IF(J3602&lt;=9000000,50000,IF(J3602&lt;=9500000,40000,IF(J3602&lt;=10000000,20000,0))),0)</f>
        <v/>
      </c>
      <c r="O3602" s="16">
        <f>MAX(0,ROUNDDOWN(J3602-G3602-K3602-L3602-E3602*380000-F3602*630000-H3602,-3))</f>
        <v/>
      </c>
      <c r="P3602" s="16">
        <f>MAX(0,ROUNDDOWN(J3602-G3602-430000-M3602-E3602*330000-F3602*450000-I3602,-3))</f>
        <v/>
      </c>
      <c r="Q3602" s="16">
        <f>50000+N3602+E3602*50000+F3602*180000</f>
        <v/>
      </c>
      <c r="R3602" s="16">
        <f>IF(P3602&lt;=2000000,MIN(Q3602,P3602),MAX(Q3602-(P3602-2000000),50000))*0.05</f>
        <v/>
      </c>
      <c r="S3602" s="16">
        <f>MAX(0,P3602*0.1-R3602)</f>
        <v/>
      </c>
      <c r="T3602" s="16">
        <f>Q3602+MAX(0,K3602-480000)</f>
        <v/>
      </c>
      <c r="U3602" s="16">
        <f>P3602-T3602</f>
        <v/>
      </c>
      <c r="V3602" s="17">
        <f>IF(U3602&lt;0,0,LOOKUP(U3602,{0,1950001,3300001,6950001,9000001,18000001,40000001},{0.05,0.1,0.2,0.23,0.33,0.4,0.45}))</f>
        <v/>
      </c>
      <c r="W3602" s="18">
        <f>IF(U3602&lt;0,0.9,0.9-V3602*1.021)</f>
        <v/>
      </c>
      <c r="X3602" s="16">
        <f>ROUNDDOWN(S3602*0.2/W3602+2000,0)</f>
        <v/>
      </c>
      <c r="Y3602" s="17">
        <f>IF(O3602&lt;=0,0,LOOKUP(O3602,{0,1950001,3300001,6950001,9000001,18000001,40000001},{0.05,0.1,0.2,0.23,0.33,0.4,0.45}))</f>
        <v/>
      </c>
    </row>
    <row r="3603">
      <c r="A3603" t="inlineStr">
        <is>
          <t>1万円刻み</t>
        </is>
      </c>
      <c r="B3603" s="16">
        <f>'3_1万円刻み'!$A$780</f>
        <v/>
      </c>
      <c r="C3603" t="n">
        <v>2025</v>
      </c>
      <c r="D3603" t="n">
        <v>1</v>
      </c>
      <c r="E3603" t="n">
        <v>0</v>
      </c>
      <c r="F3603" t="n">
        <v>0</v>
      </c>
      <c r="G3603" s="16">
        <f>ROUND(MIN(B3603/12,650000)*12*0.0915+MIN(B3603/12,1390000)*12*(0.0504+0)+B3603*0.005,0)</f>
        <v/>
      </c>
      <c r="H3603" t="n">
        <v>0</v>
      </c>
      <c r="I3603" t="n">
        <v>0</v>
      </c>
      <c r="J3603" s="16">
        <f>IF(C3603=2026,IF(B3603&lt;741000,0,IF(B3603&lt;2191000,B3603-740000,IF(B3603&lt;2193000,1451000,IF(B3603&lt;2196000,1453000,IF(B3603&lt;2200000,1456000,IF(B3603&lt;3600000,ROUNDDOWN(B3603/4,-3)*2.8-80000,IF(B3603&lt;6600000,ROUNDDOWN(B3603/4,-3)*3.2-440000,IF(B3603&lt;8500000,ROUNDDOWN(B3603*0.9,0)-1100000,B3603-1950000)))))))),IF(B3603&lt;651000,0,IF(B3603&lt;1900000,B3603-650000,IF(B3603&lt;3600000,ROUNDDOWN(B3603/4,-3)*2.8-80000,IF(B3603&lt;6600000,ROUNDDOWN(B3603/4,-3)*3.2-440000,IF(B3603&lt;8500000,ROUNDDOWN(B3603*0.9,0)-1100000,B3603-1950000))))))</f>
        <v/>
      </c>
      <c r="K3603" s="16">
        <f>IF(J3603&gt;23500000,NA(),IF(C3603=2026,IF(J3603&lt;=4890000,1040000,IF(J3603&lt;=6550000,670000,620000)),IF(J3603&lt;=1320000,950000,IF(J3603&lt;=3360000,880000,IF(J3603&lt;=4890000,680000,IF(J3603&lt;=6550000,630000,580000))))))</f>
        <v/>
      </c>
      <c r="L3603" s="16">
        <f>IF(D3603=1,IF(J3603&lt;=9000000,380000,IF(J3603&lt;=9500000,260000,IF(J3603&lt;=10000000,130000,0))),0)</f>
        <v/>
      </c>
      <c r="M3603" s="16">
        <f>IF(D3603=1,IF(J3603&lt;=9000000,330000,IF(J3603&lt;=9500000,220000,IF(J3603&lt;=10000000,110000,0))),0)</f>
        <v/>
      </c>
      <c r="N3603" s="16">
        <f>IF(D3603=1,IF(J3603&lt;=9000000,50000,IF(J3603&lt;=9500000,40000,IF(J3603&lt;=10000000,20000,0))),0)</f>
        <v/>
      </c>
      <c r="O3603" s="16">
        <f>MAX(0,ROUNDDOWN(J3603-G3603-K3603-L3603-E3603*380000-F3603*630000-H3603,-3))</f>
        <v/>
      </c>
      <c r="P3603" s="16">
        <f>MAX(0,ROUNDDOWN(J3603-G3603-430000-M3603-E3603*330000-F3603*450000-I3603,-3))</f>
        <v/>
      </c>
      <c r="Q3603" s="16">
        <f>50000+N3603+E3603*50000+F3603*180000</f>
        <v/>
      </c>
      <c r="R3603" s="16">
        <f>IF(P3603&lt;=2000000,MIN(Q3603,P3603),MAX(Q3603-(P3603-2000000),50000))*0.05</f>
        <v/>
      </c>
      <c r="S3603" s="16">
        <f>MAX(0,P3603*0.1-R3603)</f>
        <v/>
      </c>
      <c r="T3603" s="16">
        <f>Q3603+MAX(0,K3603-480000)</f>
        <v/>
      </c>
      <c r="U3603" s="16">
        <f>P3603-T3603</f>
        <v/>
      </c>
      <c r="V3603" s="17">
        <f>IF(U3603&lt;0,0,LOOKUP(U3603,{0,1950001,3300001,6950001,9000001,18000001,40000001},{0.05,0.1,0.2,0.23,0.33,0.4,0.45}))</f>
        <v/>
      </c>
      <c r="W3603" s="18">
        <f>IF(U3603&lt;0,0.9,0.9-V3603*1.021)</f>
        <v/>
      </c>
      <c r="X3603" s="16">
        <f>ROUNDDOWN(S3603*0.2/W3603+2000,0)</f>
        <v/>
      </c>
      <c r="Y3603" s="17">
        <f>IF(O3603&lt;=0,0,LOOKUP(O3603,{0,1950001,3300001,6950001,9000001,18000001,40000001},{0.05,0.1,0.2,0.23,0.33,0.4,0.45}))</f>
        <v/>
      </c>
    </row>
    <row r="3604">
      <c r="A3604" t="inlineStr">
        <is>
          <t>1万円刻み</t>
        </is>
      </c>
      <c r="B3604" s="16">
        <f>'3_1万円刻み'!$A$780</f>
        <v/>
      </c>
      <c r="C3604" t="n">
        <v>2026</v>
      </c>
      <c r="D3604" t="n">
        <v>1</v>
      </c>
      <c r="E3604" t="n">
        <v>0</v>
      </c>
      <c r="F3604" t="n">
        <v>0</v>
      </c>
      <c r="G3604" s="16">
        <f>ROUND(MIN(B3604/12,650000)*12*0.0915+MIN(B3604/12,1390000)*12*(0.0504+0)+B3604*0.005,0)</f>
        <v/>
      </c>
      <c r="H3604" t="n">
        <v>0</v>
      </c>
      <c r="I3604" t="n">
        <v>0</v>
      </c>
      <c r="J3604" s="16">
        <f>IF(C3604=2026,IF(B3604&lt;741000,0,IF(B3604&lt;2191000,B3604-740000,IF(B3604&lt;2193000,1451000,IF(B3604&lt;2196000,1453000,IF(B3604&lt;2200000,1456000,IF(B3604&lt;3600000,ROUNDDOWN(B3604/4,-3)*2.8-80000,IF(B3604&lt;6600000,ROUNDDOWN(B3604/4,-3)*3.2-440000,IF(B3604&lt;8500000,ROUNDDOWN(B3604*0.9,0)-1100000,B3604-1950000)))))))),IF(B3604&lt;651000,0,IF(B3604&lt;1900000,B3604-650000,IF(B3604&lt;3600000,ROUNDDOWN(B3604/4,-3)*2.8-80000,IF(B3604&lt;6600000,ROUNDDOWN(B3604/4,-3)*3.2-440000,IF(B3604&lt;8500000,ROUNDDOWN(B3604*0.9,0)-1100000,B3604-1950000))))))</f>
        <v/>
      </c>
      <c r="K3604" s="16">
        <f>IF(J3604&gt;23500000,NA(),IF(C3604=2026,IF(J3604&lt;=4890000,1040000,IF(J3604&lt;=6550000,670000,620000)),IF(J3604&lt;=1320000,950000,IF(J3604&lt;=3360000,880000,IF(J3604&lt;=4890000,680000,IF(J3604&lt;=6550000,630000,580000))))))</f>
        <v/>
      </c>
      <c r="L3604" s="16">
        <f>IF(D3604=1,IF(J3604&lt;=9000000,380000,IF(J3604&lt;=9500000,260000,IF(J3604&lt;=10000000,130000,0))),0)</f>
        <v/>
      </c>
      <c r="M3604" s="16">
        <f>IF(D3604=1,IF(J3604&lt;=9000000,330000,IF(J3604&lt;=9500000,220000,IF(J3604&lt;=10000000,110000,0))),0)</f>
        <v/>
      </c>
      <c r="N3604" s="16">
        <f>IF(D3604=1,IF(J3604&lt;=9000000,50000,IF(J3604&lt;=9500000,40000,IF(J3604&lt;=10000000,20000,0))),0)</f>
        <v/>
      </c>
      <c r="O3604" s="16">
        <f>MAX(0,ROUNDDOWN(J3604-G3604-K3604-L3604-E3604*380000-F3604*630000-H3604,-3))</f>
        <v/>
      </c>
      <c r="P3604" s="16">
        <f>MAX(0,ROUNDDOWN(J3604-G3604-430000-M3604-E3604*330000-F3604*450000-I3604,-3))</f>
        <v/>
      </c>
      <c r="Q3604" s="16">
        <f>50000+N3604+E3604*50000+F3604*180000</f>
        <v/>
      </c>
      <c r="R3604" s="16">
        <f>IF(P3604&lt;=2000000,MIN(Q3604,P3604),MAX(Q3604-(P3604-2000000),50000))*0.05</f>
        <v/>
      </c>
      <c r="S3604" s="16">
        <f>MAX(0,P3604*0.1-R3604)</f>
        <v/>
      </c>
      <c r="T3604" s="16">
        <f>Q3604+MAX(0,K3604-480000)</f>
        <v/>
      </c>
      <c r="U3604" s="16">
        <f>P3604-T3604</f>
        <v/>
      </c>
      <c r="V3604" s="17">
        <f>IF(U3604&lt;0,0,LOOKUP(U3604,{0,1950001,3300001,6950001,9000001,18000001,40000001},{0.05,0.1,0.2,0.23,0.33,0.4,0.45}))</f>
        <v/>
      </c>
      <c r="W3604" s="18">
        <f>IF(U3604&lt;0,0.9,0.9-V3604*1.021)</f>
        <v/>
      </c>
      <c r="X3604" s="16">
        <f>ROUNDDOWN(S3604*0.2/W3604+2000,0)</f>
        <v/>
      </c>
      <c r="Y3604" s="17">
        <f>IF(O3604&lt;=0,0,LOOKUP(O3604,{0,1950001,3300001,6950001,9000001,18000001,40000001},{0.05,0.1,0.2,0.23,0.33,0.4,0.45}))</f>
        <v/>
      </c>
    </row>
    <row r="3605">
      <c r="A3605" t="inlineStr">
        <is>
          <t>1万円刻み</t>
        </is>
      </c>
      <c r="B3605" s="16">
        <f>'3_1万円刻み'!$A$781</f>
        <v/>
      </c>
      <c r="C3605" t="n">
        <v>2025</v>
      </c>
      <c r="D3605" t="n">
        <v>0</v>
      </c>
      <c r="E3605" t="n">
        <v>0</v>
      </c>
      <c r="F3605" t="n">
        <v>0</v>
      </c>
      <c r="G3605" s="16">
        <f>ROUND(MIN(B3605/12,650000)*12*0.0915+MIN(B3605/12,1390000)*12*(0.0504+0)+B3605*0.005,0)</f>
        <v/>
      </c>
      <c r="H3605" t="n">
        <v>0</v>
      </c>
      <c r="I3605" t="n">
        <v>0</v>
      </c>
      <c r="J3605" s="16">
        <f>IF(C3605=2026,IF(B3605&lt;741000,0,IF(B3605&lt;2191000,B3605-740000,IF(B3605&lt;2193000,1451000,IF(B3605&lt;2196000,1453000,IF(B3605&lt;2200000,1456000,IF(B3605&lt;3600000,ROUNDDOWN(B3605/4,-3)*2.8-80000,IF(B3605&lt;6600000,ROUNDDOWN(B3605/4,-3)*3.2-440000,IF(B3605&lt;8500000,ROUNDDOWN(B3605*0.9,0)-1100000,B3605-1950000)))))))),IF(B3605&lt;651000,0,IF(B3605&lt;1900000,B3605-650000,IF(B3605&lt;3600000,ROUNDDOWN(B3605/4,-3)*2.8-80000,IF(B3605&lt;6600000,ROUNDDOWN(B3605/4,-3)*3.2-440000,IF(B3605&lt;8500000,ROUNDDOWN(B3605*0.9,0)-1100000,B3605-1950000))))))</f>
        <v/>
      </c>
      <c r="K3605" s="16">
        <f>IF(J3605&gt;23500000,NA(),IF(C3605=2026,IF(J3605&lt;=4890000,1040000,IF(J3605&lt;=6550000,670000,620000)),IF(J3605&lt;=1320000,950000,IF(J3605&lt;=3360000,880000,IF(J3605&lt;=4890000,680000,IF(J3605&lt;=6550000,630000,580000))))))</f>
        <v/>
      </c>
      <c r="L3605" s="16">
        <f>IF(D3605=1,IF(J3605&lt;=9000000,380000,IF(J3605&lt;=9500000,260000,IF(J3605&lt;=10000000,130000,0))),0)</f>
        <v/>
      </c>
      <c r="M3605" s="16">
        <f>IF(D3605=1,IF(J3605&lt;=9000000,330000,IF(J3605&lt;=9500000,220000,IF(J3605&lt;=10000000,110000,0))),0)</f>
        <v/>
      </c>
      <c r="N3605" s="16">
        <f>IF(D3605=1,IF(J3605&lt;=9000000,50000,IF(J3605&lt;=9500000,40000,IF(J3605&lt;=10000000,20000,0))),0)</f>
        <v/>
      </c>
      <c r="O3605" s="16">
        <f>MAX(0,ROUNDDOWN(J3605-G3605-K3605-L3605-E3605*380000-F3605*630000-H3605,-3))</f>
        <v/>
      </c>
      <c r="P3605" s="16">
        <f>MAX(0,ROUNDDOWN(J3605-G3605-430000-M3605-E3605*330000-F3605*450000-I3605,-3))</f>
        <v/>
      </c>
      <c r="Q3605" s="16">
        <f>50000+N3605+E3605*50000+F3605*180000</f>
        <v/>
      </c>
      <c r="R3605" s="16">
        <f>IF(P3605&lt;=2000000,MIN(Q3605,P3605),MAX(Q3605-(P3605-2000000),50000))*0.05</f>
        <v/>
      </c>
      <c r="S3605" s="16">
        <f>MAX(0,P3605*0.1-R3605)</f>
        <v/>
      </c>
      <c r="T3605" s="16">
        <f>Q3605+MAX(0,K3605-480000)</f>
        <v/>
      </c>
      <c r="U3605" s="16">
        <f>P3605-T3605</f>
        <v/>
      </c>
      <c r="V3605" s="17">
        <f>IF(U3605&lt;0,0,LOOKUP(U3605,{0,1950001,3300001,6950001,9000001,18000001,40000001},{0.05,0.1,0.2,0.23,0.33,0.4,0.45}))</f>
        <v/>
      </c>
      <c r="W3605" s="18">
        <f>IF(U3605&lt;0,0.9,0.9-V3605*1.021)</f>
        <v/>
      </c>
      <c r="X3605" s="16">
        <f>ROUNDDOWN(S3605*0.2/W3605+2000,0)</f>
        <v/>
      </c>
      <c r="Y3605" s="17">
        <f>IF(O3605&lt;=0,0,LOOKUP(O3605,{0,1950001,3300001,6950001,9000001,18000001,40000001},{0.05,0.1,0.2,0.23,0.33,0.4,0.45}))</f>
        <v/>
      </c>
    </row>
    <row r="3606">
      <c r="A3606" t="inlineStr">
        <is>
          <t>1万円刻み</t>
        </is>
      </c>
      <c r="B3606" s="16">
        <f>'3_1万円刻み'!$A$781</f>
        <v/>
      </c>
      <c r="C3606" t="n">
        <v>2026</v>
      </c>
      <c r="D3606" t="n">
        <v>0</v>
      </c>
      <c r="E3606" t="n">
        <v>0</v>
      </c>
      <c r="F3606" t="n">
        <v>0</v>
      </c>
      <c r="G3606" s="16">
        <f>ROUND(MIN(B3606/12,650000)*12*0.0915+MIN(B3606/12,1390000)*12*(0.0504+0)+B3606*0.005,0)</f>
        <v/>
      </c>
      <c r="H3606" t="n">
        <v>0</v>
      </c>
      <c r="I3606" t="n">
        <v>0</v>
      </c>
      <c r="J3606" s="16">
        <f>IF(C3606=2026,IF(B3606&lt;741000,0,IF(B3606&lt;2191000,B3606-740000,IF(B3606&lt;2193000,1451000,IF(B3606&lt;2196000,1453000,IF(B3606&lt;2200000,1456000,IF(B3606&lt;3600000,ROUNDDOWN(B3606/4,-3)*2.8-80000,IF(B3606&lt;6600000,ROUNDDOWN(B3606/4,-3)*3.2-440000,IF(B3606&lt;8500000,ROUNDDOWN(B3606*0.9,0)-1100000,B3606-1950000)))))))),IF(B3606&lt;651000,0,IF(B3606&lt;1900000,B3606-650000,IF(B3606&lt;3600000,ROUNDDOWN(B3606/4,-3)*2.8-80000,IF(B3606&lt;6600000,ROUNDDOWN(B3606/4,-3)*3.2-440000,IF(B3606&lt;8500000,ROUNDDOWN(B3606*0.9,0)-1100000,B3606-1950000))))))</f>
        <v/>
      </c>
      <c r="K3606" s="16">
        <f>IF(J3606&gt;23500000,NA(),IF(C3606=2026,IF(J3606&lt;=4890000,1040000,IF(J3606&lt;=6550000,670000,620000)),IF(J3606&lt;=1320000,950000,IF(J3606&lt;=3360000,880000,IF(J3606&lt;=4890000,680000,IF(J3606&lt;=6550000,630000,580000))))))</f>
        <v/>
      </c>
      <c r="L3606" s="16">
        <f>IF(D3606=1,IF(J3606&lt;=9000000,380000,IF(J3606&lt;=9500000,260000,IF(J3606&lt;=10000000,130000,0))),0)</f>
        <v/>
      </c>
      <c r="M3606" s="16">
        <f>IF(D3606=1,IF(J3606&lt;=9000000,330000,IF(J3606&lt;=9500000,220000,IF(J3606&lt;=10000000,110000,0))),0)</f>
        <v/>
      </c>
      <c r="N3606" s="16">
        <f>IF(D3606=1,IF(J3606&lt;=9000000,50000,IF(J3606&lt;=9500000,40000,IF(J3606&lt;=10000000,20000,0))),0)</f>
        <v/>
      </c>
      <c r="O3606" s="16">
        <f>MAX(0,ROUNDDOWN(J3606-G3606-K3606-L3606-E3606*380000-F3606*630000-H3606,-3))</f>
        <v/>
      </c>
      <c r="P3606" s="16">
        <f>MAX(0,ROUNDDOWN(J3606-G3606-430000-M3606-E3606*330000-F3606*450000-I3606,-3))</f>
        <v/>
      </c>
      <c r="Q3606" s="16">
        <f>50000+N3606+E3606*50000+F3606*180000</f>
        <v/>
      </c>
      <c r="R3606" s="16">
        <f>IF(P3606&lt;=2000000,MIN(Q3606,P3606),MAX(Q3606-(P3606-2000000),50000))*0.05</f>
        <v/>
      </c>
      <c r="S3606" s="16">
        <f>MAX(0,P3606*0.1-R3606)</f>
        <v/>
      </c>
      <c r="T3606" s="16">
        <f>Q3606+MAX(0,K3606-480000)</f>
        <v/>
      </c>
      <c r="U3606" s="16">
        <f>P3606-T3606</f>
        <v/>
      </c>
      <c r="V3606" s="17">
        <f>IF(U3606&lt;0,0,LOOKUP(U3606,{0,1950001,3300001,6950001,9000001,18000001,40000001},{0.05,0.1,0.2,0.23,0.33,0.4,0.45}))</f>
        <v/>
      </c>
      <c r="W3606" s="18">
        <f>IF(U3606&lt;0,0.9,0.9-V3606*1.021)</f>
        <v/>
      </c>
      <c r="X3606" s="16">
        <f>ROUNDDOWN(S3606*0.2/W3606+2000,0)</f>
        <v/>
      </c>
      <c r="Y3606" s="17">
        <f>IF(O3606&lt;=0,0,LOOKUP(O3606,{0,1950001,3300001,6950001,9000001,18000001,40000001},{0.05,0.1,0.2,0.23,0.33,0.4,0.45}))</f>
        <v/>
      </c>
    </row>
    <row r="3607">
      <c r="A3607" t="inlineStr">
        <is>
          <t>1万円刻み</t>
        </is>
      </c>
      <c r="B3607" s="16">
        <f>'3_1万円刻み'!$A$781</f>
        <v/>
      </c>
      <c r="C3607" t="n">
        <v>2025</v>
      </c>
      <c r="D3607" t="n">
        <v>1</v>
      </c>
      <c r="E3607" t="n">
        <v>0</v>
      </c>
      <c r="F3607" t="n">
        <v>0</v>
      </c>
      <c r="G3607" s="16">
        <f>ROUND(MIN(B3607/12,650000)*12*0.0915+MIN(B3607/12,1390000)*12*(0.0504+0)+B3607*0.005,0)</f>
        <v/>
      </c>
      <c r="H3607" t="n">
        <v>0</v>
      </c>
      <c r="I3607" t="n">
        <v>0</v>
      </c>
      <c r="J3607" s="16">
        <f>IF(C3607=2026,IF(B3607&lt;741000,0,IF(B3607&lt;2191000,B3607-740000,IF(B3607&lt;2193000,1451000,IF(B3607&lt;2196000,1453000,IF(B3607&lt;2200000,1456000,IF(B3607&lt;3600000,ROUNDDOWN(B3607/4,-3)*2.8-80000,IF(B3607&lt;6600000,ROUNDDOWN(B3607/4,-3)*3.2-440000,IF(B3607&lt;8500000,ROUNDDOWN(B3607*0.9,0)-1100000,B3607-1950000)))))))),IF(B3607&lt;651000,0,IF(B3607&lt;1900000,B3607-650000,IF(B3607&lt;3600000,ROUNDDOWN(B3607/4,-3)*2.8-80000,IF(B3607&lt;6600000,ROUNDDOWN(B3607/4,-3)*3.2-440000,IF(B3607&lt;8500000,ROUNDDOWN(B3607*0.9,0)-1100000,B3607-1950000))))))</f>
        <v/>
      </c>
      <c r="K3607" s="16">
        <f>IF(J3607&gt;23500000,NA(),IF(C3607=2026,IF(J3607&lt;=4890000,1040000,IF(J3607&lt;=6550000,670000,620000)),IF(J3607&lt;=1320000,950000,IF(J3607&lt;=3360000,880000,IF(J3607&lt;=4890000,680000,IF(J3607&lt;=6550000,630000,580000))))))</f>
        <v/>
      </c>
      <c r="L3607" s="16">
        <f>IF(D3607=1,IF(J3607&lt;=9000000,380000,IF(J3607&lt;=9500000,260000,IF(J3607&lt;=10000000,130000,0))),0)</f>
        <v/>
      </c>
      <c r="M3607" s="16">
        <f>IF(D3607=1,IF(J3607&lt;=9000000,330000,IF(J3607&lt;=9500000,220000,IF(J3607&lt;=10000000,110000,0))),0)</f>
        <v/>
      </c>
      <c r="N3607" s="16">
        <f>IF(D3607=1,IF(J3607&lt;=9000000,50000,IF(J3607&lt;=9500000,40000,IF(J3607&lt;=10000000,20000,0))),0)</f>
        <v/>
      </c>
      <c r="O3607" s="16">
        <f>MAX(0,ROUNDDOWN(J3607-G3607-K3607-L3607-E3607*380000-F3607*630000-H3607,-3))</f>
        <v/>
      </c>
      <c r="P3607" s="16">
        <f>MAX(0,ROUNDDOWN(J3607-G3607-430000-M3607-E3607*330000-F3607*450000-I3607,-3))</f>
        <v/>
      </c>
      <c r="Q3607" s="16">
        <f>50000+N3607+E3607*50000+F3607*180000</f>
        <v/>
      </c>
      <c r="R3607" s="16">
        <f>IF(P3607&lt;=2000000,MIN(Q3607,P3607),MAX(Q3607-(P3607-2000000),50000))*0.05</f>
        <v/>
      </c>
      <c r="S3607" s="16">
        <f>MAX(0,P3607*0.1-R3607)</f>
        <v/>
      </c>
      <c r="T3607" s="16">
        <f>Q3607+MAX(0,K3607-480000)</f>
        <v/>
      </c>
      <c r="U3607" s="16">
        <f>P3607-T3607</f>
        <v/>
      </c>
      <c r="V3607" s="17">
        <f>IF(U3607&lt;0,0,LOOKUP(U3607,{0,1950001,3300001,6950001,9000001,18000001,40000001},{0.05,0.1,0.2,0.23,0.33,0.4,0.45}))</f>
        <v/>
      </c>
      <c r="W3607" s="18">
        <f>IF(U3607&lt;0,0.9,0.9-V3607*1.021)</f>
        <v/>
      </c>
      <c r="X3607" s="16">
        <f>ROUNDDOWN(S3607*0.2/W3607+2000,0)</f>
        <v/>
      </c>
      <c r="Y3607" s="17">
        <f>IF(O3607&lt;=0,0,LOOKUP(O3607,{0,1950001,3300001,6950001,9000001,18000001,40000001},{0.05,0.1,0.2,0.23,0.33,0.4,0.45}))</f>
        <v/>
      </c>
    </row>
    <row r="3608">
      <c r="A3608" t="inlineStr">
        <is>
          <t>1万円刻み</t>
        </is>
      </c>
      <c r="B3608" s="16">
        <f>'3_1万円刻み'!$A$781</f>
        <v/>
      </c>
      <c r="C3608" t="n">
        <v>2026</v>
      </c>
      <c r="D3608" t="n">
        <v>1</v>
      </c>
      <c r="E3608" t="n">
        <v>0</v>
      </c>
      <c r="F3608" t="n">
        <v>0</v>
      </c>
      <c r="G3608" s="16">
        <f>ROUND(MIN(B3608/12,650000)*12*0.0915+MIN(B3608/12,1390000)*12*(0.0504+0)+B3608*0.005,0)</f>
        <v/>
      </c>
      <c r="H3608" t="n">
        <v>0</v>
      </c>
      <c r="I3608" t="n">
        <v>0</v>
      </c>
      <c r="J3608" s="16">
        <f>IF(C3608=2026,IF(B3608&lt;741000,0,IF(B3608&lt;2191000,B3608-740000,IF(B3608&lt;2193000,1451000,IF(B3608&lt;2196000,1453000,IF(B3608&lt;2200000,1456000,IF(B3608&lt;3600000,ROUNDDOWN(B3608/4,-3)*2.8-80000,IF(B3608&lt;6600000,ROUNDDOWN(B3608/4,-3)*3.2-440000,IF(B3608&lt;8500000,ROUNDDOWN(B3608*0.9,0)-1100000,B3608-1950000)))))))),IF(B3608&lt;651000,0,IF(B3608&lt;1900000,B3608-650000,IF(B3608&lt;3600000,ROUNDDOWN(B3608/4,-3)*2.8-80000,IF(B3608&lt;6600000,ROUNDDOWN(B3608/4,-3)*3.2-440000,IF(B3608&lt;8500000,ROUNDDOWN(B3608*0.9,0)-1100000,B3608-1950000))))))</f>
        <v/>
      </c>
      <c r="K3608" s="16">
        <f>IF(J3608&gt;23500000,NA(),IF(C3608=2026,IF(J3608&lt;=4890000,1040000,IF(J3608&lt;=6550000,670000,620000)),IF(J3608&lt;=1320000,950000,IF(J3608&lt;=3360000,880000,IF(J3608&lt;=4890000,680000,IF(J3608&lt;=6550000,630000,580000))))))</f>
        <v/>
      </c>
      <c r="L3608" s="16">
        <f>IF(D3608=1,IF(J3608&lt;=9000000,380000,IF(J3608&lt;=9500000,260000,IF(J3608&lt;=10000000,130000,0))),0)</f>
        <v/>
      </c>
      <c r="M3608" s="16">
        <f>IF(D3608=1,IF(J3608&lt;=9000000,330000,IF(J3608&lt;=9500000,220000,IF(J3608&lt;=10000000,110000,0))),0)</f>
        <v/>
      </c>
      <c r="N3608" s="16">
        <f>IF(D3608=1,IF(J3608&lt;=9000000,50000,IF(J3608&lt;=9500000,40000,IF(J3608&lt;=10000000,20000,0))),0)</f>
        <v/>
      </c>
      <c r="O3608" s="16">
        <f>MAX(0,ROUNDDOWN(J3608-G3608-K3608-L3608-E3608*380000-F3608*630000-H3608,-3))</f>
        <v/>
      </c>
      <c r="P3608" s="16">
        <f>MAX(0,ROUNDDOWN(J3608-G3608-430000-M3608-E3608*330000-F3608*450000-I3608,-3))</f>
        <v/>
      </c>
      <c r="Q3608" s="16">
        <f>50000+N3608+E3608*50000+F3608*180000</f>
        <v/>
      </c>
      <c r="R3608" s="16">
        <f>IF(P3608&lt;=2000000,MIN(Q3608,P3608),MAX(Q3608-(P3608-2000000),50000))*0.05</f>
        <v/>
      </c>
      <c r="S3608" s="16">
        <f>MAX(0,P3608*0.1-R3608)</f>
        <v/>
      </c>
      <c r="T3608" s="16">
        <f>Q3608+MAX(0,K3608-480000)</f>
        <v/>
      </c>
      <c r="U3608" s="16">
        <f>P3608-T3608</f>
        <v/>
      </c>
      <c r="V3608" s="17">
        <f>IF(U3608&lt;0,0,LOOKUP(U3608,{0,1950001,3300001,6950001,9000001,18000001,40000001},{0.05,0.1,0.2,0.23,0.33,0.4,0.45}))</f>
        <v/>
      </c>
      <c r="W3608" s="18">
        <f>IF(U3608&lt;0,0.9,0.9-V3608*1.021)</f>
        <v/>
      </c>
      <c r="X3608" s="16">
        <f>ROUNDDOWN(S3608*0.2/W3608+2000,0)</f>
        <v/>
      </c>
      <c r="Y3608" s="17">
        <f>IF(O3608&lt;=0,0,LOOKUP(O3608,{0,1950001,3300001,6950001,9000001,18000001,40000001},{0.05,0.1,0.2,0.23,0.33,0.4,0.45}))</f>
        <v/>
      </c>
    </row>
    <row r="3609">
      <c r="A3609" t="inlineStr">
        <is>
          <t>1万円刻み</t>
        </is>
      </c>
      <c r="B3609" s="16">
        <f>'3_1万円刻み'!$A$782</f>
        <v/>
      </c>
      <c r="C3609" t="n">
        <v>2025</v>
      </c>
      <c r="D3609" t="n">
        <v>0</v>
      </c>
      <c r="E3609" t="n">
        <v>0</v>
      </c>
      <c r="F3609" t="n">
        <v>0</v>
      </c>
      <c r="G3609" s="16">
        <f>ROUND(MIN(B3609/12,650000)*12*0.0915+MIN(B3609/12,1390000)*12*(0.0504+0)+B3609*0.005,0)</f>
        <v/>
      </c>
      <c r="H3609" t="n">
        <v>0</v>
      </c>
      <c r="I3609" t="n">
        <v>0</v>
      </c>
      <c r="J3609" s="16">
        <f>IF(C3609=2026,IF(B3609&lt;741000,0,IF(B3609&lt;2191000,B3609-740000,IF(B3609&lt;2193000,1451000,IF(B3609&lt;2196000,1453000,IF(B3609&lt;2200000,1456000,IF(B3609&lt;3600000,ROUNDDOWN(B3609/4,-3)*2.8-80000,IF(B3609&lt;6600000,ROUNDDOWN(B3609/4,-3)*3.2-440000,IF(B3609&lt;8500000,ROUNDDOWN(B3609*0.9,0)-1100000,B3609-1950000)))))))),IF(B3609&lt;651000,0,IF(B3609&lt;1900000,B3609-650000,IF(B3609&lt;3600000,ROUNDDOWN(B3609/4,-3)*2.8-80000,IF(B3609&lt;6600000,ROUNDDOWN(B3609/4,-3)*3.2-440000,IF(B3609&lt;8500000,ROUNDDOWN(B3609*0.9,0)-1100000,B3609-1950000))))))</f>
        <v/>
      </c>
      <c r="K3609" s="16">
        <f>IF(J3609&gt;23500000,NA(),IF(C3609=2026,IF(J3609&lt;=4890000,1040000,IF(J3609&lt;=6550000,670000,620000)),IF(J3609&lt;=1320000,950000,IF(J3609&lt;=3360000,880000,IF(J3609&lt;=4890000,680000,IF(J3609&lt;=6550000,630000,580000))))))</f>
        <v/>
      </c>
      <c r="L3609" s="16">
        <f>IF(D3609=1,IF(J3609&lt;=9000000,380000,IF(J3609&lt;=9500000,260000,IF(J3609&lt;=10000000,130000,0))),0)</f>
        <v/>
      </c>
      <c r="M3609" s="16">
        <f>IF(D3609=1,IF(J3609&lt;=9000000,330000,IF(J3609&lt;=9500000,220000,IF(J3609&lt;=10000000,110000,0))),0)</f>
        <v/>
      </c>
      <c r="N3609" s="16">
        <f>IF(D3609=1,IF(J3609&lt;=9000000,50000,IF(J3609&lt;=9500000,40000,IF(J3609&lt;=10000000,20000,0))),0)</f>
        <v/>
      </c>
      <c r="O3609" s="16">
        <f>MAX(0,ROUNDDOWN(J3609-G3609-K3609-L3609-E3609*380000-F3609*630000-H3609,-3))</f>
        <v/>
      </c>
      <c r="P3609" s="16">
        <f>MAX(0,ROUNDDOWN(J3609-G3609-430000-M3609-E3609*330000-F3609*450000-I3609,-3))</f>
        <v/>
      </c>
      <c r="Q3609" s="16">
        <f>50000+N3609+E3609*50000+F3609*180000</f>
        <v/>
      </c>
      <c r="R3609" s="16">
        <f>IF(P3609&lt;=2000000,MIN(Q3609,P3609),MAX(Q3609-(P3609-2000000),50000))*0.05</f>
        <v/>
      </c>
      <c r="S3609" s="16">
        <f>MAX(0,P3609*0.1-R3609)</f>
        <v/>
      </c>
      <c r="T3609" s="16">
        <f>Q3609+MAX(0,K3609-480000)</f>
        <v/>
      </c>
      <c r="U3609" s="16">
        <f>P3609-T3609</f>
        <v/>
      </c>
      <c r="V3609" s="17">
        <f>IF(U3609&lt;0,0,LOOKUP(U3609,{0,1950001,3300001,6950001,9000001,18000001,40000001},{0.05,0.1,0.2,0.23,0.33,0.4,0.45}))</f>
        <v/>
      </c>
      <c r="W3609" s="18">
        <f>IF(U3609&lt;0,0.9,0.9-V3609*1.021)</f>
        <v/>
      </c>
      <c r="X3609" s="16">
        <f>ROUNDDOWN(S3609*0.2/W3609+2000,0)</f>
        <v/>
      </c>
      <c r="Y3609" s="17">
        <f>IF(O3609&lt;=0,0,LOOKUP(O3609,{0,1950001,3300001,6950001,9000001,18000001,40000001},{0.05,0.1,0.2,0.23,0.33,0.4,0.45}))</f>
        <v/>
      </c>
    </row>
    <row r="3610">
      <c r="A3610" t="inlineStr">
        <is>
          <t>1万円刻み</t>
        </is>
      </c>
      <c r="B3610" s="16">
        <f>'3_1万円刻み'!$A$782</f>
        <v/>
      </c>
      <c r="C3610" t="n">
        <v>2026</v>
      </c>
      <c r="D3610" t="n">
        <v>0</v>
      </c>
      <c r="E3610" t="n">
        <v>0</v>
      </c>
      <c r="F3610" t="n">
        <v>0</v>
      </c>
      <c r="G3610" s="16">
        <f>ROUND(MIN(B3610/12,650000)*12*0.0915+MIN(B3610/12,1390000)*12*(0.0504+0)+B3610*0.005,0)</f>
        <v/>
      </c>
      <c r="H3610" t="n">
        <v>0</v>
      </c>
      <c r="I3610" t="n">
        <v>0</v>
      </c>
      <c r="J3610" s="16">
        <f>IF(C3610=2026,IF(B3610&lt;741000,0,IF(B3610&lt;2191000,B3610-740000,IF(B3610&lt;2193000,1451000,IF(B3610&lt;2196000,1453000,IF(B3610&lt;2200000,1456000,IF(B3610&lt;3600000,ROUNDDOWN(B3610/4,-3)*2.8-80000,IF(B3610&lt;6600000,ROUNDDOWN(B3610/4,-3)*3.2-440000,IF(B3610&lt;8500000,ROUNDDOWN(B3610*0.9,0)-1100000,B3610-1950000)))))))),IF(B3610&lt;651000,0,IF(B3610&lt;1900000,B3610-650000,IF(B3610&lt;3600000,ROUNDDOWN(B3610/4,-3)*2.8-80000,IF(B3610&lt;6600000,ROUNDDOWN(B3610/4,-3)*3.2-440000,IF(B3610&lt;8500000,ROUNDDOWN(B3610*0.9,0)-1100000,B3610-1950000))))))</f>
        <v/>
      </c>
      <c r="K3610" s="16">
        <f>IF(J3610&gt;23500000,NA(),IF(C3610=2026,IF(J3610&lt;=4890000,1040000,IF(J3610&lt;=6550000,670000,620000)),IF(J3610&lt;=1320000,950000,IF(J3610&lt;=3360000,880000,IF(J3610&lt;=4890000,680000,IF(J3610&lt;=6550000,630000,580000))))))</f>
        <v/>
      </c>
      <c r="L3610" s="16">
        <f>IF(D3610=1,IF(J3610&lt;=9000000,380000,IF(J3610&lt;=9500000,260000,IF(J3610&lt;=10000000,130000,0))),0)</f>
        <v/>
      </c>
      <c r="M3610" s="16">
        <f>IF(D3610=1,IF(J3610&lt;=9000000,330000,IF(J3610&lt;=9500000,220000,IF(J3610&lt;=10000000,110000,0))),0)</f>
        <v/>
      </c>
      <c r="N3610" s="16">
        <f>IF(D3610=1,IF(J3610&lt;=9000000,50000,IF(J3610&lt;=9500000,40000,IF(J3610&lt;=10000000,20000,0))),0)</f>
        <v/>
      </c>
      <c r="O3610" s="16">
        <f>MAX(0,ROUNDDOWN(J3610-G3610-K3610-L3610-E3610*380000-F3610*630000-H3610,-3))</f>
        <v/>
      </c>
      <c r="P3610" s="16">
        <f>MAX(0,ROUNDDOWN(J3610-G3610-430000-M3610-E3610*330000-F3610*450000-I3610,-3))</f>
        <v/>
      </c>
      <c r="Q3610" s="16">
        <f>50000+N3610+E3610*50000+F3610*180000</f>
        <v/>
      </c>
      <c r="R3610" s="16">
        <f>IF(P3610&lt;=2000000,MIN(Q3610,P3610),MAX(Q3610-(P3610-2000000),50000))*0.05</f>
        <v/>
      </c>
      <c r="S3610" s="16">
        <f>MAX(0,P3610*0.1-R3610)</f>
        <v/>
      </c>
      <c r="T3610" s="16">
        <f>Q3610+MAX(0,K3610-480000)</f>
        <v/>
      </c>
      <c r="U3610" s="16">
        <f>P3610-T3610</f>
        <v/>
      </c>
      <c r="V3610" s="17">
        <f>IF(U3610&lt;0,0,LOOKUP(U3610,{0,1950001,3300001,6950001,9000001,18000001,40000001},{0.05,0.1,0.2,0.23,0.33,0.4,0.45}))</f>
        <v/>
      </c>
      <c r="W3610" s="18">
        <f>IF(U3610&lt;0,0.9,0.9-V3610*1.021)</f>
        <v/>
      </c>
      <c r="X3610" s="16">
        <f>ROUNDDOWN(S3610*0.2/W3610+2000,0)</f>
        <v/>
      </c>
      <c r="Y3610" s="17">
        <f>IF(O3610&lt;=0,0,LOOKUP(O3610,{0,1950001,3300001,6950001,9000001,18000001,40000001},{0.05,0.1,0.2,0.23,0.33,0.4,0.45}))</f>
        <v/>
      </c>
    </row>
    <row r="3611">
      <c r="A3611" t="inlineStr">
        <is>
          <t>1万円刻み</t>
        </is>
      </c>
      <c r="B3611" s="16">
        <f>'3_1万円刻み'!$A$782</f>
        <v/>
      </c>
      <c r="C3611" t="n">
        <v>2025</v>
      </c>
      <c r="D3611" t="n">
        <v>1</v>
      </c>
      <c r="E3611" t="n">
        <v>0</v>
      </c>
      <c r="F3611" t="n">
        <v>0</v>
      </c>
      <c r="G3611" s="16">
        <f>ROUND(MIN(B3611/12,650000)*12*0.0915+MIN(B3611/12,1390000)*12*(0.0504+0)+B3611*0.005,0)</f>
        <v/>
      </c>
      <c r="H3611" t="n">
        <v>0</v>
      </c>
      <c r="I3611" t="n">
        <v>0</v>
      </c>
      <c r="J3611" s="16">
        <f>IF(C3611=2026,IF(B3611&lt;741000,0,IF(B3611&lt;2191000,B3611-740000,IF(B3611&lt;2193000,1451000,IF(B3611&lt;2196000,1453000,IF(B3611&lt;2200000,1456000,IF(B3611&lt;3600000,ROUNDDOWN(B3611/4,-3)*2.8-80000,IF(B3611&lt;6600000,ROUNDDOWN(B3611/4,-3)*3.2-440000,IF(B3611&lt;8500000,ROUNDDOWN(B3611*0.9,0)-1100000,B3611-1950000)))))))),IF(B3611&lt;651000,0,IF(B3611&lt;1900000,B3611-650000,IF(B3611&lt;3600000,ROUNDDOWN(B3611/4,-3)*2.8-80000,IF(B3611&lt;6600000,ROUNDDOWN(B3611/4,-3)*3.2-440000,IF(B3611&lt;8500000,ROUNDDOWN(B3611*0.9,0)-1100000,B3611-1950000))))))</f>
        <v/>
      </c>
      <c r="K3611" s="16">
        <f>IF(J3611&gt;23500000,NA(),IF(C3611=2026,IF(J3611&lt;=4890000,1040000,IF(J3611&lt;=6550000,670000,620000)),IF(J3611&lt;=1320000,950000,IF(J3611&lt;=3360000,880000,IF(J3611&lt;=4890000,680000,IF(J3611&lt;=6550000,630000,580000))))))</f>
        <v/>
      </c>
      <c r="L3611" s="16">
        <f>IF(D3611=1,IF(J3611&lt;=9000000,380000,IF(J3611&lt;=9500000,260000,IF(J3611&lt;=10000000,130000,0))),0)</f>
        <v/>
      </c>
      <c r="M3611" s="16">
        <f>IF(D3611=1,IF(J3611&lt;=9000000,330000,IF(J3611&lt;=9500000,220000,IF(J3611&lt;=10000000,110000,0))),0)</f>
        <v/>
      </c>
      <c r="N3611" s="16">
        <f>IF(D3611=1,IF(J3611&lt;=9000000,50000,IF(J3611&lt;=9500000,40000,IF(J3611&lt;=10000000,20000,0))),0)</f>
        <v/>
      </c>
      <c r="O3611" s="16">
        <f>MAX(0,ROUNDDOWN(J3611-G3611-K3611-L3611-E3611*380000-F3611*630000-H3611,-3))</f>
        <v/>
      </c>
      <c r="P3611" s="16">
        <f>MAX(0,ROUNDDOWN(J3611-G3611-430000-M3611-E3611*330000-F3611*450000-I3611,-3))</f>
        <v/>
      </c>
      <c r="Q3611" s="16">
        <f>50000+N3611+E3611*50000+F3611*180000</f>
        <v/>
      </c>
      <c r="R3611" s="16">
        <f>IF(P3611&lt;=2000000,MIN(Q3611,P3611),MAX(Q3611-(P3611-2000000),50000))*0.05</f>
        <v/>
      </c>
      <c r="S3611" s="16">
        <f>MAX(0,P3611*0.1-R3611)</f>
        <v/>
      </c>
      <c r="T3611" s="16">
        <f>Q3611+MAX(0,K3611-480000)</f>
        <v/>
      </c>
      <c r="U3611" s="16">
        <f>P3611-T3611</f>
        <v/>
      </c>
      <c r="V3611" s="17">
        <f>IF(U3611&lt;0,0,LOOKUP(U3611,{0,1950001,3300001,6950001,9000001,18000001,40000001},{0.05,0.1,0.2,0.23,0.33,0.4,0.45}))</f>
        <v/>
      </c>
      <c r="W3611" s="18">
        <f>IF(U3611&lt;0,0.9,0.9-V3611*1.021)</f>
        <v/>
      </c>
      <c r="X3611" s="16">
        <f>ROUNDDOWN(S3611*0.2/W3611+2000,0)</f>
        <v/>
      </c>
      <c r="Y3611" s="17">
        <f>IF(O3611&lt;=0,0,LOOKUP(O3611,{0,1950001,3300001,6950001,9000001,18000001,40000001},{0.05,0.1,0.2,0.23,0.33,0.4,0.45}))</f>
        <v/>
      </c>
    </row>
    <row r="3612">
      <c r="A3612" t="inlineStr">
        <is>
          <t>1万円刻み</t>
        </is>
      </c>
      <c r="B3612" s="16">
        <f>'3_1万円刻み'!$A$782</f>
        <v/>
      </c>
      <c r="C3612" t="n">
        <v>2026</v>
      </c>
      <c r="D3612" t="n">
        <v>1</v>
      </c>
      <c r="E3612" t="n">
        <v>0</v>
      </c>
      <c r="F3612" t="n">
        <v>0</v>
      </c>
      <c r="G3612" s="16">
        <f>ROUND(MIN(B3612/12,650000)*12*0.0915+MIN(B3612/12,1390000)*12*(0.0504+0)+B3612*0.005,0)</f>
        <v/>
      </c>
      <c r="H3612" t="n">
        <v>0</v>
      </c>
      <c r="I3612" t="n">
        <v>0</v>
      </c>
      <c r="J3612" s="16">
        <f>IF(C3612=2026,IF(B3612&lt;741000,0,IF(B3612&lt;2191000,B3612-740000,IF(B3612&lt;2193000,1451000,IF(B3612&lt;2196000,1453000,IF(B3612&lt;2200000,1456000,IF(B3612&lt;3600000,ROUNDDOWN(B3612/4,-3)*2.8-80000,IF(B3612&lt;6600000,ROUNDDOWN(B3612/4,-3)*3.2-440000,IF(B3612&lt;8500000,ROUNDDOWN(B3612*0.9,0)-1100000,B3612-1950000)))))))),IF(B3612&lt;651000,0,IF(B3612&lt;1900000,B3612-650000,IF(B3612&lt;3600000,ROUNDDOWN(B3612/4,-3)*2.8-80000,IF(B3612&lt;6600000,ROUNDDOWN(B3612/4,-3)*3.2-440000,IF(B3612&lt;8500000,ROUNDDOWN(B3612*0.9,0)-1100000,B3612-1950000))))))</f>
        <v/>
      </c>
      <c r="K3612" s="16">
        <f>IF(J3612&gt;23500000,NA(),IF(C3612=2026,IF(J3612&lt;=4890000,1040000,IF(J3612&lt;=6550000,670000,620000)),IF(J3612&lt;=1320000,950000,IF(J3612&lt;=3360000,880000,IF(J3612&lt;=4890000,680000,IF(J3612&lt;=6550000,630000,580000))))))</f>
        <v/>
      </c>
      <c r="L3612" s="16">
        <f>IF(D3612=1,IF(J3612&lt;=9000000,380000,IF(J3612&lt;=9500000,260000,IF(J3612&lt;=10000000,130000,0))),0)</f>
        <v/>
      </c>
      <c r="M3612" s="16">
        <f>IF(D3612=1,IF(J3612&lt;=9000000,330000,IF(J3612&lt;=9500000,220000,IF(J3612&lt;=10000000,110000,0))),0)</f>
        <v/>
      </c>
      <c r="N3612" s="16">
        <f>IF(D3612=1,IF(J3612&lt;=9000000,50000,IF(J3612&lt;=9500000,40000,IF(J3612&lt;=10000000,20000,0))),0)</f>
        <v/>
      </c>
      <c r="O3612" s="16">
        <f>MAX(0,ROUNDDOWN(J3612-G3612-K3612-L3612-E3612*380000-F3612*630000-H3612,-3))</f>
        <v/>
      </c>
      <c r="P3612" s="16">
        <f>MAX(0,ROUNDDOWN(J3612-G3612-430000-M3612-E3612*330000-F3612*450000-I3612,-3))</f>
        <v/>
      </c>
      <c r="Q3612" s="16">
        <f>50000+N3612+E3612*50000+F3612*180000</f>
        <v/>
      </c>
      <c r="R3612" s="16">
        <f>IF(P3612&lt;=2000000,MIN(Q3612,P3612),MAX(Q3612-(P3612-2000000),50000))*0.05</f>
        <v/>
      </c>
      <c r="S3612" s="16">
        <f>MAX(0,P3612*0.1-R3612)</f>
        <v/>
      </c>
      <c r="T3612" s="16">
        <f>Q3612+MAX(0,K3612-480000)</f>
        <v/>
      </c>
      <c r="U3612" s="16">
        <f>P3612-T3612</f>
        <v/>
      </c>
      <c r="V3612" s="17">
        <f>IF(U3612&lt;0,0,LOOKUP(U3612,{0,1950001,3300001,6950001,9000001,18000001,40000001},{0.05,0.1,0.2,0.23,0.33,0.4,0.45}))</f>
        <v/>
      </c>
      <c r="W3612" s="18">
        <f>IF(U3612&lt;0,0.9,0.9-V3612*1.021)</f>
        <v/>
      </c>
      <c r="X3612" s="16">
        <f>ROUNDDOWN(S3612*0.2/W3612+2000,0)</f>
        <v/>
      </c>
      <c r="Y3612" s="17">
        <f>IF(O3612&lt;=0,0,LOOKUP(O3612,{0,1950001,3300001,6950001,9000001,18000001,40000001},{0.05,0.1,0.2,0.23,0.33,0.4,0.45}))</f>
        <v/>
      </c>
    </row>
    <row r="3613">
      <c r="A3613" t="inlineStr">
        <is>
          <t>1万円刻み</t>
        </is>
      </c>
      <c r="B3613" s="16">
        <f>'3_1万円刻み'!$A$783</f>
        <v/>
      </c>
      <c r="C3613" t="n">
        <v>2025</v>
      </c>
      <c r="D3613" t="n">
        <v>0</v>
      </c>
      <c r="E3613" t="n">
        <v>0</v>
      </c>
      <c r="F3613" t="n">
        <v>0</v>
      </c>
      <c r="G3613" s="16">
        <f>ROUND(MIN(B3613/12,650000)*12*0.0915+MIN(B3613/12,1390000)*12*(0.0504+0)+B3613*0.005,0)</f>
        <v/>
      </c>
      <c r="H3613" t="n">
        <v>0</v>
      </c>
      <c r="I3613" t="n">
        <v>0</v>
      </c>
      <c r="J3613" s="16">
        <f>IF(C3613=2026,IF(B3613&lt;741000,0,IF(B3613&lt;2191000,B3613-740000,IF(B3613&lt;2193000,1451000,IF(B3613&lt;2196000,1453000,IF(B3613&lt;2200000,1456000,IF(B3613&lt;3600000,ROUNDDOWN(B3613/4,-3)*2.8-80000,IF(B3613&lt;6600000,ROUNDDOWN(B3613/4,-3)*3.2-440000,IF(B3613&lt;8500000,ROUNDDOWN(B3613*0.9,0)-1100000,B3613-1950000)))))))),IF(B3613&lt;651000,0,IF(B3613&lt;1900000,B3613-650000,IF(B3613&lt;3600000,ROUNDDOWN(B3613/4,-3)*2.8-80000,IF(B3613&lt;6600000,ROUNDDOWN(B3613/4,-3)*3.2-440000,IF(B3613&lt;8500000,ROUNDDOWN(B3613*0.9,0)-1100000,B3613-1950000))))))</f>
        <v/>
      </c>
      <c r="K3613" s="16">
        <f>IF(J3613&gt;23500000,NA(),IF(C3613=2026,IF(J3613&lt;=4890000,1040000,IF(J3613&lt;=6550000,670000,620000)),IF(J3613&lt;=1320000,950000,IF(J3613&lt;=3360000,880000,IF(J3613&lt;=4890000,680000,IF(J3613&lt;=6550000,630000,580000))))))</f>
        <v/>
      </c>
      <c r="L3613" s="16">
        <f>IF(D3613=1,IF(J3613&lt;=9000000,380000,IF(J3613&lt;=9500000,260000,IF(J3613&lt;=10000000,130000,0))),0)</f>
        <v/>
      </c>
      <c r="M3613" s="16">
        <f>IF(D3613=1,IF(J3613&lt;=9000000,330000,IF(J3613&lt;=9500000,220000,IF(J3613&lt;=10000000,110000,0))),0)</f>
        <v/>
      </c>
      <c r="N3613" s="16">
        <f>IF(D3613=1,IF(J3613&lt;=9000000,50000,IF(J3613&lt;=9500000,40000,IF(J3613&lt;=10000000,20000,0))),0)</f>
        <v/>
      </c>
      <c r="O3613" s="16">
        <f>MAX(0,ROUNDDOWN(J3613-G3613-K3613-L3613-E3613*380000-F3613*630000-H3613,-3))</f>
        <v/>
      </c>
      <c r="P3613" s="16">
        <f>MAX(0,ROUNDDOWN(J3613-G3613-430000-M3613-E3613*330000-F3613*450000-I3613,-3))</f>
        <v/>
      </c>
      <c r="Q3613" s="16">
        <f>50000+N3613+E3613*50000+F3613*180000</f>
        <v/>
      </c>
      <c r="R3613" s="16">
        <f>IF(P3613&lt;=2000000,MIN(Q3613,P3613),MAX(Q3613-(P3613-2000000),50000))*0.05</f>
        <v/>
      </c>
      <c r="S3613" s="16">
        <f>MAX(0,P3613*0.1-R3613)</f>
        <v/>
      </c>
      <c r="T3613" s="16">
        <f>Q3613+MAX(0,K3613-480000)</f>
        <v/>
      </c>
      <c r="U3613" s="16">
        <f>P3613-T3613</f>
        <v/>
      </c>
      <c r="V3613" s="17">
        <f>IF(U3613&lt;0,0,LOOKUP(U3613,{0,1950001,3300001,6950001,9000001,18000001,40000001},{0.05,0.1,0.2,0.23,0.33,0.4,0.45}))</f>
        <v/>
      </c>
      <c r="W3613" s="18">
        <f>IF(U3613&lt;0,0.9,0.9-V3613*1.021)</f>
        <v/>
      </c>
      <c r="X3613" s="16">
        <f>ROUNDDOWN(S3613*0.2/W3613+2000,0)</f>
        <v/>
      </c>
      <c r="Y3613" s="17">
        <f>IF(O3613&lt;=0,0,LOOKUP(O3613,{0,1950001,3300001,6950001,9000001,18000001,40000001},{0.05,0.1,0.2,0.23,0.33,0.4,0.45}))</f>
        <v/>
      </c>
    </row>
    <row r="3614">
      <c r="A3614" t="inlineStr">
        <is>
          <t>1万円刻み</t>
        </is>
      </c>
      <c r="B3614" s="16">
        <f>'3_1万円刻み'!$A$783</f>
        <v/>
      </c>
      <c r="C3614" t="n">
        <v>2026</v>
      </c>
      <c r="D3614" t="n">
        <v>0</v>
      </c>
      <c r="E3614" t="n">
        <v>0</v>
      </c>
      <c r="F3614" t="n">
        <v>0</v>
      </c>
      <c r="G3614" s="16">
        <f>ROUND(MIN(B3614/12,650000)*12*0.0915+MIN(B3614/12,1390000)*12*(0.0504+0)+B3614*0.005,0)</f>
        <v/>
      </c>
      <c r="H3614" t="n">
        <v>0</v>
      </c>
      <c r="I3614" t="n">
        <v>0</v>
      </c>
      <c r="J3614" s="16">
        <f>IF(C3614=2026,IF(B3614&lt;741000,0,IF(B3614&lt;2191000,B3614-740000,IF(B3614&lt;2193000,1451000,IF(B3614&lt;2196000,1453000,IF(B3614&lt;2200000,1456000,IF(B3614&lt;3600000,ROUNDDOWN(B3614/4,-3)*2.8-80000,IF(B3614&lt;6600000,ROUNDDOWN(B3614/4,-3)*3.2-440000,IF(B3614&lt;8500000,ROUNDDOWN(B3614*0.9,0)-1100000,B3614-1950000)))))))),IF(B3614&lt;651000,0,IF(B3614&lt;1900000,B3614-650000,IF(B3614&lt;3600000,ROUNDDOWN(B3614/4,-3)*2.8-80000,IF(B3614&lt;6600000,ROUNDDOWN(B3614/4,-3)*3.2-440000,IF(B3614&lt;8500000,ROUNDDOWN(B3614*0.9,0)-1100000,B3614-1950000))))))</f>
        <v/>
      </c>
      <c r="K3614" s="16">
        <f>IF(J3614&gt;23500000,NA(),IF(C3614=2026,IF(J3614&lt;=4890000,1040000,IF(J3614&lt;=6550000,670000,620000)),IF(J3614&lt;=1320000,950000,IF(J3614&lt;=3360000,880000,IF(J3614&lt;=4890000,680000,IF(J3614&lt;=6550000,630000,580000))))))</f>
        <v/>
      </c>
      <c r="L3614" s="16">
        <f>IF(D3614=1,IF(J3614&lt;=9000000,380000,IF(J3614&lt;=9500000,260000,IF(J3614&lt;=10000000,130000,0))),0)</f>
        <v/>
      </c>
      <c r="M3614" s="16">
        <f>IF(D3614=1,IF(J3614&lt;=9000000,330000,IF(J3614&lt;=9500000,220000,IF(J3614&lt;=10000000,110000,0))),0)</f>
        <v/>
      </c>
      <c r="N3614" s="16">
        <f>IF(D3614=1,IF(J3614&lt;=9000000,50000,IF(J3614&lt;=9500000,40000,IF(J3614&lt;=10000000,20000,0))),0)</f>
        <v/>
      </c>
      <c r="O3614" s="16">
        <f>MAX(0,ROUNDDOWN(J3614-G3614-K3614-L3614-E3614*380000-F3614*630000-H3614,-3))</f>
        <v/>
      </c>
      <c r="P3614" s="16">
        <f>MAX(0,ROUNDDOWN(J3614-G3614-430000-M3614-E3614*330000-F3614*450000-I3614,-3))</f>
        <v/>
      </c>
      <c r="Q3614" s="16">
        <f>50000+N3614+E3614*50000+F3614*180000</f>
        <v/>
      </c>
      <c r="R3614" s="16">
        <f>IF(P3614&lt;=2000000,MIN(Q3614,P3614),MAX(Q3614-(P3614-2000000),50000))*0.05</f>
        <v/>
      </c>
      <c r="S3614" s="16">
        <f>MAX(0,P3614*0.1-R3614)</f>
        <v/>
      </c>
      <c r="T3614" s="16">
        <f>Q3614+MAX(0,K3614-480000)</f>
        <v/>
      </c>
      <c r="U3614" s="16">
        <f>P3614-T3614</f>
        <v/>
      </c>
      <c r="V3614" s="17">
        <f>IF(U3614&lt;0,0,LOOKUP(U3614,{0,1950001,3300001,6950001,9000001,18000001,40000001},{0.05,0.1,0.2,0.23,0.33,0.4,0.45}))</f>
        <v/>
      </c>
      <c r="W3614" s="18">
        <f>IF(U3614&lt;0,0.9,0.9-V3614*1.021)</f>
        <v/>
      </c>
      <c r="X3614" s="16">
        <f>ROUNDDOWN(S3614*0.2/W3614+2000,0)</f>
        <v/>
      </c>
      <c r="Y3614" s="17">
        <f>IF(O3614&lt;=0,0,LOOKUP(O3614,{0,1950001,3300001,6950001,9000001,18000001,40000001},{0.05,0.1,0.2,0.23,0.33,0.4,0.45}))</f>
        <v/>
      </c>
    </row>
    <row r="3615">
      <c r="A3615" t="inlineStr">
        <is>
          <t>1万円刻み</t>
        </is>
      </c>
      <c r="B3615" s="16">
        <f>'3_1万円刻み'!$A$783</f>
        <v/>
      </c>
      <c r="C3615" t="n">
        <v>2025</v>
      </c>
      <c r="D3615" t="n">
        <v>1</v>
      </c>
      <c r="E3615" t="n">
        <v>0</v>
      </c>
      <c r="F3615" t="n">
        <v>0</v>
      </c>
      <c r="G3615" s="16">
        <f>ROUND(MIN(B3615/12,650000)*12*0.0915+MIN(B3615/12,1390000)*12*(0.0504+0)+B3615*0.005,0)</f>
        <v/>
      </c>
      <c r="H3615" t="n">
        <v>0</v>
      </c>
      <c r="I3615" t="n">
        <v>0</v>
      </c>
      <c r="J3615" s="16">
        <f>IF(C3615=2026,IF(B3615&lt;741000,0,IF(B3615&lt;2191000,B3615-740000,IF(B3615&lt;2193000,1451000,IF(B3615&lt;2196000,1453000,IF(B3615&lt;2200000,1456000,IF(B3615&lt;3600000,ROUNDDOWN(B3615/4,-3)*2.8-80000,IF(B3615&lt;6600000,ROUNDDOWN(B3615/4,-3)*3.2-440000,IF(B3615&lt;8500000,ROUNDDOWN(B3615*0.9,0)-1100000,B3615-1950000)))))))),IF(B3615&lt;651000,0,IF(B3615&lt;1900000,B3615-650000,IF(B3615&lt;3600000,ROUNDDOWN(B3615/4,-3)*2.8-80000,IF(B3615&lt;6600000,ROUNDDOWN(B3615/4,-3)*3.2-440000,IF(B3615&lt;8500000,ROUNDDOWN(B3615*0.9,0)-1100000,B3615-1950000))))))</f>
        <v/>
      </c>
      <c r="K3615" s="16">
        <f>IF(J3615&gt;23500000,NA(),IF(C3615=2026,IF(J3615&lt;=4890000,1040000,IF(J3615&lt;=6550000,670000,620000)),IF(J3615&lt;=1320000,950000,IF(J3615&lt;=3360000,880000,IF(J3615&lt;=4890000,680000,IF(J3615&lt;=6550000,630000,580000))))))</f>
        <v/>
      </c>
      <c r="L3615" s="16">
        <f>IF(D3615=1,IF(J3615&lt;=9000000,380000,IF(J3615&lt;=9500000,260000,IF(J3615&lt;=10000000,130000,0))),0)</f>
        <v/>
      </c>
      <c r="M3615" s="16">
        <f>IF(D3615=1,IF(J3615&lt;=9000000,330000,IF(J3615&lt;=9500000,220000,IF(J3615&lt;=10000000,110000,0))),0)</f>
        <v/>
      </c>
      <c r="N3615" s="16">
        <f>IF(D3615=1,IF(J3615&lt;=9000000,50000,IF(J3615&lt;=9500000,40000,IF(J3615&lt;=10000000,20000,0))),0)</f>
        <v/>
      </c>
      <c r="O3615" s="16">
        <f>MAX(0,ROUNDDOWN(J3615-G3615-K3615-L3615-E3615*380000-F3615*630000-H3615,-3))</f>
        <v/>
      </c>
      <c r="P3615" s="16">
        <f>MAX(0,ROUNDDOWN(J3615-G3615-430000-M3615-E3615*330000-F3615*450000-I3615,-3))</f>
        <v/>
      </c>
      <c r="Q3615" s="16">
        <f>50000+N3615+E3615*50000+F3615*180000</f>
        <v/>
      </c>
      <c r="R3615" s="16">
        <f>IF(P3615&lt;=2000000,MIN(Q3615,P3615),MAX(Q3615-(P3615-2000000),50000))*0.05</f>
        <v/>
      </c>
      <c r="S3615" s="16">
        <f>MAX(0,P3615*0.1-R3615)</f>
        <v/>
      </c>
      <c r="T3615" s="16">
        <f>Q3615+MAX(0,K3615-480000)</f>
        <v/>
      </c>
      <c r="U3615" s="16">
        <f>P3615-T3615</f>
        <v/>
      </c>
      <c r="V3615" s="17">
        <f>IF(U3615&lt;0,0,LOOKUP(U3615,{0,1950001,3300001,6950001,9000001,18000001,40000001},{0.05,0.1,0.2,0.23,0.33,0.4,0.45}))</f>
        <v/>
      </c>
      <c r="W3615" s="18">
        <f>IF(U3615&lt;0,0.9,0.9-V3615*1.021)</f>
        <v/>
      </c>
      <c r="X3615" s="16">
        <f>ROUNDDOWN(S3615*0.2/W3615+2000,0)</f>
        <v/>
      </c>
      <c r="Y3615" s="17">
        <f>IF(O3615&lt;=0,0,LOOKUP(O3615,{0,1950001,3300001,6950001,9000001,18000001,40000001},{0.05,0.1,0.2,0.23,0.33,0.4,0.45}))</f>
        <v/>
      </c>
    </row>
    <row r="3616">
      <c r="A3616" t="inlineStr">
        <is>
          <t>1万円刻み</t>
        </is>
      </c>
      <c r="B3616" s="16">
        <f>'3_1万円刻み'!$A$783</f>
        <v/>
      </c>
      <c r="C3616" t="n">
        <v>2026</v>
      </c>
      <c r="D3616" t="n">
        <v>1</v>
      </c>
      <c r="E3616" t="n">
        <v>0</v>
      </c>
      <c r="F3616" t="n">
        <v>0</v>
      </c>
      <c r="G3616" s="16">
        <f>ROUND(MIN(B3616/12,650000)*12*0.0915+MIN(B3616/12,1390000)*12*(0.0504+0)+B3616*0.005,0)</f>
        <v/>
      </c>
      <c r="H3616" t="n">
        <v>0</v>
      </c>
      <c r="I3616" t="n">
        <v>0</v>
      </c>
      <c r="J3616" s="16">
        <f>IF(C3616=2026,IF(B3616&lt;741000,0,IF(B3616&lt;2191000,B3616-740000,IF(B3616&lt;2193000,1451000,IF(B3616&lt;2196000,1453000,IF(B3616&lt;2200000,1456000,IF(B3616&lt;3600000,ROUNDDOWN(B3616/4,-3)*2.8-80000,IF(B3616&lt;6600000,ROUNDDOWN(B3616/4,-3)*3.2-440000,IF(B3616&lt;8500000,ROUNDDOWN(B3616*0.9,0)-1100000,B3616-1950000)))))))),IF(B3616&lt;651000,0,IF(B3616&lt;1900000,B3616-650000,IF(B3616&lt;3600000,ROUNDDOWN(B3616/4,-3)*2.8-80000,IF(B3616&lt;6600000,ROUNDDOWN(B3616/4,-3)*3.2-440000,IF(B3616&lt;8500000,ROUNDDOWN(B3616*0.9,0)-1100000,B3616-1950000))))))</f>
        <v/>
      </c>
      <c r="K3616" s="16">
        <f>IF(J3616&gt;23500000,NA(),IF(C3616=2026,IF(J3616&lt;=4890000,1040000,IF(J3616&lt;=6550000,670000,620000)),IF(J3616&lt;=1320000,950000,IF(J3616&lt;=3360000,880000,IF(J3616&lt;=4890000,680000,IF(J3616&lt;=6550000,630000,580000))))))</f>
        <v/>
      </c>
      <c r="L3616" s="16">
        <f>IF(D3616=1,IF(J3616&lt;=9000000,380000,IF(J3616&lt;=9500000,260000,IF(J3616&lt;=10000000,130000,0))),0)</f>
        <v/>
      </c>
      <c r="M3616" s="16">
        <f>IF(D3616=1,IF(J3616&lt;=9000000,330000,IF(J3616&lt;=9500000,220000,IF(J3616&lt;=10000000,110000,0))),0)</f>
        <v/>
      </c>
      <c r="N3616" s="16">
        <f>IF(D3616=1,IF(J3616&lt;=9000000,50000,IF(J3616&lt;=9500000,40000,IF(J3616&lt;=10000000,20000,0))),0)</f>
        <v/>
      </c>
      <c r="O3616" s="16">
        <f>MAX(0,ROUNDDOWN(J3616-G3616-K3616-L3616-E3616*380000-F3616*630000-H3616,-3))</f>
        <v/>
      </c>
      <c r="P3616" s="16">
        <f>MAX(0,ROUNDDOWN(J3616-G3616-430000-M3616-E3616*330000-F3616*450000-I3616,-3))</f>
        <v/>
      </c>
      <c r="Q3616" s="16">
        <f>50000+N3616+E3616*50000+F3616*180000</f>
        <v/>
      </c>
      <c r="R3616" s="16">
        <f>IF(P3616&lt;=2000000,MIN(Q3616,P3616),MAX(Q3616-(P3616-2000000),50000))*0.05</f>
        <v/>
      </c>
      <c r="S3616" s="16">
        <f>MAX(0,P3616*0.1-R3616)</f>
        <v/>
      </c>
      <c r="T3616" s="16">
        <f>Q3616+MAX(0,K3616-480000)</f>
        <v/>
      </c>
      <c r="U3616" s="16">
        <f>P3616-T3616</f>
        <v/>
      </c>
      <c r="V3616" s="17">
        <f>IF(U3616&lt;0,0,LOOKUP(U3616,{0,1950001,3300001,6950001,9000001,18000001,40000001},{0.05,0.1,0.2,0.23,0.33,0.4,0.45}))</f>
        <v/>
      </c>
      <c r="W3616" s="18">
        <f>IF(U3616&lt;0,0.9,0.9-V3616*1.021)</f>
        <v/>
      </c>
      <c r="X3616" s="16">
        <f>ROUNDDOWN(S3616*0.2/W3616+2000,0)</f>
        <v/>
      </c>
      <c r="Y3616" s="17">
        <f>IF(O3616&lt;=0,0,LOOKUP(O3616,{0,1950001,3300001,6950001,9000001,18000001,40000001},{0.05,0.1,0.2,0.23,0.33,0.4,0.45}))</f>
        <v/>
      </c>
    </row>
    <row r="3617">
      <c r="A3617" t="inlineStr">
        <is>
          <t>1万円刻み</t>
        </is>
      </c>
      <c r="B3617" s="16">
        <f>'3_1万円刻み'!$A$784</f>
        <v/>
      </c>
      <c r="C3617" t="n">
        <v>2025</v>
      </c>
      <c r="D3617" t="n">
        <v>0</v>
      </c>
      <c r="E3617" t="n">
        <v>0</v>
      </c>
      <c r="F3617" t="n">
        <v>0</v>
      </c>
      <c r="G3617" s="16">
        <f>ROUND(MIN(B3617/12,650000)*12*0.0915+MIN(B3617/12,1390000)*12*(0.0504+0)+B3617*0.005,0)</f>
        <v/>
      </c>
      <c r="H3617" t="n">
        <v>0</v>
      </c>
      <c r="I3617" t="n">
        <v>0</v>
      </c>
      <c r="J3617" s="16">
        <f>IF(C3617=2026,IF(B3617&lt;741000,0,IF(B3617&lt;2191000,B3617-740000,IF(B3617&lt;2193000,1451000,IF(B3617&lt;2196000,1453000,IF(B3617&lt;2200000,1456000,IF(B3617&lt;3600000,ROUNDDOWN(B3617/4,-3)*2.8-80000,IF(B3617&lt;6600000,ROUNDDOWN(B3617/4,-3)*3.2-440000,IF(B3617&lt;8500000,ROUNDDOWN(B3617*0.9,0)-1100000,B3617-1950000)))))))),IF(B3617&lt;651000,0,IF(B3617&lt;1900000,B3617-650000,IF(B3617&lt;3600000,ROUNDDOWN(B3617/4,-3)*2.8-80000,IF(B3617&lt;6600000,ROUNDDOWN(B3617/4,-3)*3.2-440000,IF(B3617&lt;8500000,ROUNDDOWN(B3617*0.9,0)-1100000,B3617-1950000))))))</f>
        <v/>
      </c>
      <c r="K3617" s="16">
        <f>IF(J3617&gt;23500000,NA(),IF(C3617=2026,IF(J3617&lt;=4890000,1040000,IF(J3617&lt;=6550000,670000,620000)),IF(J3617&lt;=1320000,950000,IF(J3617&lt;=3360000,880000,IF(J3617&lt;=4890000,680000,IF(J3617&lt;=6550000,630000,580000))))))</f>
        <v/>
      </c>
      <c r="L3617" s="16">
        <f>IF(D3617=1,IF(J3617&lt;=9000000,380000,IF(J3617&lt;=9500000,260000,IF(J3617&lt;=10000000,130000,0))),0)</f>
        <v/>
      </c>
      <c r="M3617" s="16">
        <f>IF(D3617=1,IF(J3617&lt;=9000000,330000,IF(J3617&lt;=9500000,220000,IF(J3617&lt;=10000000,110000,0))),0)</f>
        <v/>
      </c>
      <c r="N3617" s="16">
        <f>IF(D3617=1,IF(J3617&lt;=9000000,50000,IF(J3617&lt;=9500000,40000,IF(J3617&lt;=10000000,20000,0))),0)</f>
        <v/>
      </c>
      <c r="O3617" s="16">
        <f>MAX(0,ROUNDDOWN(J3617-G3617-K3617-L3617-E3617*380000-F3617*630000-H3617,-3))</f>
        <v/>
      </c>
      <c r="P3617" s="16">
        <f>MAX(0,ROUNDDOWN(J3617-G3617-430000-M3617-E3617*330000-F3617*450000-I3617,-3))</f>
        <v/>
      </c>
      <c r="Q3617" s="16">
        <f>50000+N3617+E3617*50000+F3617*180000</f>
        <v/>
      </c>
      <c r="R3617" s="16">
        <f>IF(P3617&lt;=2000000,MIN(Q3617,P3617),MAX(Q3617-(P3617-2000000),50000))*0.05</f>
        <v/>
      </c>
      <c r="S3617" s="16">
        <f>MAX(0,P3617*0.1-R3617)</f>
        <v/>
      </c>
      <c r="T3617" s="16">
        <f>Q3617+MAX(0,K3617-480000)</f>
        <v/>
      </c>
      <c r="U3617" s="16">
        <f>P3617-T3617</f>
        <v/>
      </c>
      <c r="V3617" s="17">
        <f>IF(U3617&lt;0,0,LOOKUP(U3617,{0,1950001,3300001,6950001,9000001,18000001,40000001},{0.05,0.1,0.2,0.23,0.33,0.4,0.45}))</f>
        <v/>
      </c>
      <c r="W3617" s="18">
        <f>IF(U3617&lt;0,0.9,0.9-V3617*1.021)</f>
        <v/>
      </c>
      <c r="X3617" s="16">
        <f>ROUNDDOWN(S3617*0.2/W3617+2000,0)</f>
        <v/>
      </c>
      <c r="Y3617" s="17">
        <f>IF(O3617&lt;=0,0,LOOKUP(O3617,{0,1950001,3300001,6950001,9000001,18000001,40000001},{0.05,0.1,0.2,0.23,0.33,0.4,0.45}))</f>
        <v/>
      </c>
    </row>
    <row r="3618">
      <c r="A3618" t="inlineStr">
        <is>
          <t>1万円刻み</t>
        </is>
      </c>
      <c r="B3618" s="16">
        <f>'3_1万円刻み'!$A$784</f>
        <v/>
      </c>
      <c r="C3618" t="n">
        <v>2026</v>
      </c>
      <c r="D3618" t="n">
        <v>0</v>
      </c>
      <c r="E3618" t="n">
        <v>0</v>
      </c>
      <c r="F3618" t="n">
        <v>0</v>
      </c>
      <c r="G3618" s="16">
        <f>ROUND(MIN(B3618/12,650000)*12*0.0915+MIN(B3618/12,1390000)*12*(0.0504+0)+B3618*0.005,0)</f>
        <v/>
      </c>
      <c r="H3618" t="n">
        <v>0</v>
      </c>
      <c r="I3618" t="n">
        <v>0</v>
      </c>
      <c r="J3618" s="16">
        <f>IF(C3618=2026,IF(B3618&lt;741000,0,IF(B3618&lt;2191000,B3618-740000,IF(B3618&lt;2193000,1451000,IF(B3618&lt;2196000,1453000,IF(B3618&lt;2200000,1456000,IF(B3618&lt;3600000,ROUNDDOWN(B3618/4,-3)*2.8-80000,IF(B3618&lt;6600000,ROUNDDOWN(B3618/4,-3)*3.2-440000,IF(B3618&lt;8500000,ROUNDDOWN(B3618*0.9,0)-1100000,B3618-1950000)))))))),IF(B3618&lt;651000,0,IF(B3618&lt;1900000,B3618-650000,IF(B3618&lt;3600000,ROUNDDOWN(B3618/4,-3)*2.8-80000,IF(B3618&lt;6600000,ROUNDDOWN(B3618/4,-3)*3.2-440000,IF(B3618&lt;8500000,ROUNDDOWN(B3618*0.9,0)-1100000,B3618-1950000))))))</f>
        <v/>
      </c>
      <c r="K3618" s="16">
        <f>IF(J3618&gt;23500000,NA(),IF(C3618=2026,IF(J3618&lt;=4890000,1040000,IF(J3618&lt;=6550000,670000,620000)),IF(J3618&lt;=1320000,950000,IF(J3618&lt;=3360000,880000,IF(J3618&lt;=4890000,680000,IF(J3618&lt;=6550000,630000,580000))))))</f>
        <v/>
      </c>
      <c r="L3618" s="16">
        <f>IF(D3618=1,IF(J3618&lt;=9000000,380000,IF(J3618&lt;=9500000,260000,IF(J3618&lt;=10000000,130000,0))),0)</f>
        <v/>
      </c>
      <c r="M3618" s="16">
        <f>IF(D3618=1,IF(J3618&lt;=9000000,330000,IF(J3618&lt;=9500000,220000,IF(J3618&lt;=10000000,110000,0))),0)</f>
        <v/>
      </c>
      <c r="N3618" s="16">
        <f>IF(D3618=1,IF(J3618&lt;=9000000,50000,IF(J3618&lt;=9500000,40000,IF(J3618&lt;=10000000,20000,0))),0)</f>
        <v/>
      </c>
      <c r="O3618" s="16">
        <f>MAX(0,ROUNDDOWN(J3618-G3618-K3618-L3618-E3618*380000-F3618*630000-H3618,-3))</f>
        <v/>
      </c>
      <c r="P3618" s="16">
        <f>MAX(0,ROUNDDOWN(J3618-G3618-430000-M3618-E3618*330000-F3618*450000-I3618,-3))</f>
        <v/>
      </c>
      <c r="Q3618" s="16">
        <f>50000+N3618+E3618*50000+F3618*180000</f>
        <v/>
      </c>
      <c r="R3618" s="16">
        <f>IF(P3618&lt;=2000000,MIN(Q3618,P3618),MAX(Q3618-(P3618-2000000),50000))*0.05</f>
        <v/>
      </c>
      <c r="S3618" s="16">
        <f>MAX(0,P3618*0.1-R3618)</f>
        <v/>
      </c>
      <c r="T3618" s="16">
        <f>Q3618+MAX(0,K3618-480000)</f>
        <v/>
      </c>
      <c r="U3618" s="16">
        <f>P3618-T3618</f>
        <v/>
      </c>
      <c r="V3618" s="17">
        <f>IF(U3618&lt;0,0,LOOKUP(U3618,{0,1950001,3300001,6950001,9000001,18000001,40000001},{0.05,0.1,0.2,0.23,0.33,0.4,0.45}))</f>
        <v/>
      </c>
      <c r="W3618" s="18">
        <f>IF(U3618&lt;0,0.9,0.9-V3618*1.021)</f>
        <v/>
      </c>
      <c r="X3618" s="16">
        <f>ROUNDDOWN(S3618*0.2/W3618+2000,0)</f>
        <v/>
      </c>
      <c r="Y3618" s="17">
        <f>IF(O3618&lt;=0,0,LOOKUP(O3618,{0,1950001,3300001,6950001,9000001,18000001,40000001},{0.05,0.1,0.2,0.23,0.33,0.4,0.45}))</f>
        <v/>
      </c>
    </row>
    <row r="3619">
      <c r="A3619" t="inlineStr">
        <is>
          <t>1万円刻み</t>
        </is>
      </c>
      <c r="B3619" s="16">
        <f>'3_1万円刻み'!$A$784</f>
        <v/>
      </c>
      <c r="C3619" t="n">
        <v>2025</v>
      </c>
      <c r="D3619" t="n">
        <v>1</v>
      </c>
      <c r="E3619" t="n">
        <v>0</v>
      </c>
      <c r="F3619" t="n">
        <v>0</v>
      </c>
      <c r="G3619" s="16">
        <f>ROUND(MIN(B3619/12,650000)*12*0.0915+MIN(B3619/12,1390000)*12*(0.0504+0)+B3619*0.005,0)</f>
        <v/>
      </c>
      <c r="H3619" t="n">
        <v>0</v>
      </c>
      <c r="I3619" t="n">
        <v>0</v>
      </c>
      <c r="J3619" s="16">
        <f>IF(C3619=2026,IF(B3619&lt;741000,0,IF(B3619&lt;2191000,B3619-740000,IF(B3619&lt;2193000,1451000,IF(B3619&lt;2196000,1453000,IF(B3619&lt;2200000,1456000,IF(B3619&lt;3600000,ROUNDDOWN(B3619/4,-3)*2.8-80000,IF(B3619&lt;6600000,ROUNDDOWN(B3619/4,-3)*3.2-440000,IF(B3619&lt;8500000,ROUNDDOWN(B3619*0.9,0)-1100000,B3619-1950000)))))))),IF(B3619&lt;651000,0,IF(B3619&lt;1900000,B3619-650000,IF(B3619&lt;3600000,ROUNDDOWN(B3619/4,-3)*2.8-80000,IF(B3619&lt;6600000,ROUNDDOWN(B3619/4,-3)*3.2-440000,IF(B3619&lt;8500000,ROUNDDOWN(B3619*0.9,0)-1100000,B3619-1950000))))))</f>
        <v/>
      </c>
      <c r="K3619" s="16">
        <f>IF(J3619&gt;23500000,NA(),IF(C3619=2026,IF(J3619&lt;=4890000,1040000,IF(J3619&lt;=6550000,670000,620000)),IF(J3619&lt;=1320000,950000,IF(J3619&lt;=3360000,880000,IF(J3619&lt;=4890000,680000,IF(J3619&lt;=6550000,630000,580000))))))</f>
        <v/>
      </c>
      <c r="L3619" s="16">
        <f>IF(D3619=1,IF(J3619&lt;=9000000,380000,IF(J3619&lt;=9500000,260000,IF(J3619&lt;=10000000,130000,0))),0)</f>
        <v/>
      </c>
      <c r="M3619" s="16">
        <f>IF(D3619=1,IF(J3619&lt;=9000000,330000,IF(J3619&lt;=9500000,220000,IF(J3619&lt;=10000000,110000,0))),0)</f>
        <v/>
      </c>
      <c r="N3619" s="16">
        <f>IF(D3619=1,IF(J3619&lt;=9000000,50000,IF(J3619&lt;=9500000,40000,IF(J3619&lt;=10000000,20000,0))),0)</f>
        <v/>
      </c>
      <c r="O3619" s="16">
        <f>MAX(0,ROUNDDOWN(J3619-G3619-K3619-L3619-E3619*380000-F3619*630000-H3619,-3))</f>
        <v/>
      </c>
      <c r="P3619" s="16">
        <f>MAX(0,ROUNDDOWN(J3619-G3619-430000-M3619-E3619*330000-F3619*450000-I3619,-3))</f>
        <v/>
      </c>
      <c r="Q3619" s="16">
        <f>50000+N3619+E3619*50000+F3619*180000</f>
        <v/>
      </c>
      <c r="R3619" s="16">
        <f>IF(P3619&lt;=2000000,MIN(Q3619,P3619),MAX(Q3619-(P3619-2000000),50000))*0.05</f>
        <v/>
      </c>
      <c r="S3619" s="16">
        <f>MAX(0,P3619*0.1-R3619)</f>
        <v/>
      </c>
      <c r="T3619" s="16">
        <f>Q3619+MAX(0,K3619-480000)</f>
        <v/>
      </c>
      <c r="U3619" s="16">
        <f>P3619-T3619</f>
        <v/>
      </c>
      <c r="V3619" s="17">
        <f>IF(U3619&lt;0,0,LOOKUP(U3619,{0,1950001,3300001,6950001,9000001,18000001,40000001},{0.05,0.1,0.2,0.23,0.33,0.4,0.45}))</f>
        <v/>
      </c>
      <c r="W3619" s="18">
        <f>IF(U3619&lt;0,0.9,0.9-V3619*1.021)</f>
        <v/>
      </c>
      <c r="X3619" s="16">
        <f>ROUNDDOWN(S3619*0.2/W3619+2000,0)</f>
        <v/>
      </c>
      <c r="Y3619" s="17">
        <f>IF(O3619&lt;=0,0,LOOKUP(O3619,{0,1950001,3300001,6950001,9000001,18000001,40000001},{0.05,0.1,0.2,0.23,0.33,0.4,0.45}))</f>
        <v/>
      </c>
    </row>
    <row r="3620">
      <c r="A3620" t="inlineStr">
        <is>
          <t>1万円刻み</t>
        </is>
      </c>
      <c r="B3620" s="16">
        <f>'3_1万円刻み'!$A$784</f>
        <v/>
      </c>
      <c r="C3620" t="n">
        <v>2026</v>
      </c>
      <c r="D3620" t="n">
        <v>1</v>
      </c>
      <c r="E3620" t="n">
        <v>0</v>
      </c>
      <c r="F3620" t="n">
        <v>0</v>
      </c>
      <c r="G3620" s="16">
        <f>ROUND(MIN(B3620/12,650000)*12*0.0915+MIN(B3620/12,1390000)*12*(0.0504+0)+B3620*0.005,0)</f>
        <v/>
      </c>
      <c r="H3620" t="n">
        <v>0</v>
      </c>
      <c r="I3620" t="n">
        <v>0</v>
      </c>
      <c r="J3620" s="16">
        <f>IF(C3620=2026,IF(B3620&lt;741000,0,IF(B3620&lt;2191000,B3620-740000,IF(B3620&lt;2193000,1451000,IF(B3620&lt;2196000,1453000,IF(B3620&lt;2200000,1456000,IF(B3620&lt;3600000,ROUNDDOWN(B3620/4,-3)*2.8-80000,IF(B3620&lt;6600000,ROUNDDOWN(B3620/4,-3)*3.2-440000,IF(B3620&lt;8500000,ROUNDDOWN(B3620*0.9,0)-1100000,B3620-1950000)))))))),IF(B3620&lt;651000,0,IF(B3620&lt;1900000,B3620-650000,IF(B3620&lt;3600000,ROUNDDOWN(B3620/4,-3)*2.8-80000,IF(B3620&lt;6600000,ROUNDDOWN(B3620/4,-3)*3.2-440000,IF(B3620&lt;8500000,ROUNDDOWN(B3620*0.9,0)-1100000,B3620-1950000))))))</f>
        <v/>
      </c>
      <c r="K3620" s="16">
        <f>IF(J3620&gt;23500000,NA(),IF(C3620=2026,IF(J3620&lt;=4890000,1040000,IF(J3620&lt;=6550000,670000,620000)),IF(J3620&lt;=1320000,950000,IF(J3620&lt;=3360000,880000,IF(J3620&lt;=4890000,680000,IF(J3620&lt;=6550000,630000,580000))))))</f>
        <v/>
      </c>
      <c r="L3620" s="16">
        <f>IF(D3620=1,IF(J3620&lt;=9000000,380000,IF(J3620&lt;=9500000,260000,IF(J3620&lt;=10000000,130000,0))),0)</f>
        <v/>
      </c>
      <c r="M3620" s="16">
        <f>IF(D3620=1,IF(J3620&lt;=9000000,330000,IF(J3620&lt;=9500000,220000,IF(J3620&lt;=10000000,110000,0))),0)</f>
        <v/>
      </c>
      <c r="N3620" s="16">
        <f>IF(D3620=1,IF(J3620&lt;=9000000,50000,IF(J3620&lt;=9500000,40000,IF(J3620&lt;=10000000,20000,0))),0)</f>
        <v/>
      </c>
      <c r="O3620" s="16">
        <f>MAX(0,ROUNDDOWN(J3620-G3620-K3620-L3620-E3620*380000-F3620*630000-H3620,-3))</f>
        <v/>
      </c>
      <c r="P3620" s="16">
        <f>MAX(0,ROUNDDOWN(J3620-G3620-430000-M3620-E3620*330000-F3620*450000-I3620,-3))</f>
        <v/>
      </c>
      <c r="Q3620" s="16">
        <f>50000+N3620+E3620*50000+F3620*180000</f>
        <v/>
      </c>
      <c r="R3620" s="16">
        <f>IF(P3620&lt;=2000000,MIN(Q3620,P3620),MAX(Q3620-(P3620-2000000),50000))*0.05</f>
        <v/>
      </c>
      <c r="S3620" s="16">
        <f>MAX(0,P3620*0.1-R3620)</f>
        <v/>
      </c>
      <c r="T3620" s="16">
        <f>Q3620+MAX(0,K3620-480000)</f>
        <v/>
      </c>
      <c r="U3620" s="16">
        <f>P3620-T3620</f>
        <v/>
      </c>
      <c r="V3620" s="17">
        <f>IF(U3620&lt;0,0,LOOKUP(U3620,{0,1950001,3300001,6950001,9000001,18000001,40000001},{0.05,0.1,0.2,0.23,0.33,0.4,0.45}))</f>
        <v/>
      </c>
      <c r="W3620" s="18">
        <f>IF(U3620&lt;0,0.9,0.9-V3620*1.021)</f>
        <v/>
      </c>
      <c r="X3620" s="16">
        <f>ROUNDDOWN(S3620*0.2/W3620+2000,0)</f>
        <v/>
      </c>
      <c r="Y3620" s="17">
        <f>IF(O3620&lt;=0,0,LOOKUP(O3620,{0,1950001,3300001,6950001,9000001,18000001,40000001},{0.05,0.1,0.2,0.23,0.33,0.4,0.45}))</f>
        <v/>
      </c>
    </row>
    <row r="3621">
      <c r="A3621" t="inlineStr">
        <is>
          <t>1万円刻み</t>
        </is>
      </c>
      <c r="B3621" s="16">
        <f>'3_1万円刻み'!$A$785</f>
        <v/>
      </c>
      <c r="C3621" t="n">
        <v>2025</v>
      </c>
      <c r="D3621" t="n">
        <v>0</v>
      </c>
      <c r="E3621" t="n">
        <v>0</v>
      </c>
      <c r="F3621" t="n">
        <v>0</v>
      </c>
      <c r="G3621" s="16">
        <f>ROUND(MIN(B3621/12,650000)*12*0.0915+MIN(B3621/12,1390000)*12*(0.0504+0)+B3621*0.005,0)</f>
        <v/>
      </c>
      <c r="H3621" t="n">
        <v>0</v>
      </c>
      <c r="I3621" t="n">
        <v>0</v>
      </c>
      <c r="J3621" s="16">
        <f>IF(C3621=2026,IF(B3621&lt;741000,0,IF(B3621&lt;2191000,B3621-740000,IF(B3621&lt;2193000,1451000,IF(B3621&lt;2196000,1453000,IF(B3621&lt;2200000,1456000,IF(B3621&lt;3600000,ROUNDDOWN(B3621/4,-3)*2.8-80000,IF(B3621&lt;6600000,ROUNDDOWN(B3621/4,-3)*3.2-440000,IF(B3621&lt;8500000,ROUNDDOWN(B3621*0.9,0)-1100000,B3621-1950000)))))))),IF(B3621&lt;651000,0,IF(B3621&lt;1900000,B3621-650000,IF(B3621&lt;3600000,ROUNDDOWN(B3621/4,-3)*2.8-80000,IF(B3621&lt;6600000,ROUNDDOWN(B3621/4,-3)*3.2-440000,IF(B3621&lt;8500000,ROUNDDOWN(B3621*0.9,0)-1100000,B3621-1950000))))))</f>
        <v/>
      </c>
      <c r="K3621" s="16">
        <f>IF(J3621&gt;23500000,NA(),IF(C3621=2026,IF(J3621&lt;=4890000,1040000,IF(J3621&lt;=6550000,670000,620000)),IF(J3621&lt;=1320000,950000,IF(J3621&lt;=3360000,880000,IF(J3621&lt;=4890000,680000,IF(J3621&lt;=6550000,630000,580000))))))</f>
        <v/>
      </c>
      <c r="L3621" s="16">
        <f>IF(D3621=1,IF(J3621&lt;=9000000,380000,IF(J3621&lt;=9500000,260000,IF(J3621&lt;=10000000,130000,0))),0)</f>
        <v/>
      </c>
      <c r="M3621" s="16">
        <f>IF(D3621=1,IF(J3621&lt;=9000000,330000,IF(J3621&lt;=9500000,220000,IF(J3621&lt;=10000000,110000,0))),0)</f>
        <v/>
      </c>
      <c r="N3621" s="16">
        <f>IF(D3621=1,IF(J3621&lt;=9000000,50000,IF(J3621&lt;=9500000,40000,IF(J3621&lt;=10000000,20000,0))),0)</f>
        <v/>
      </c>
      <c r="O3621" s="16">
        <f>MAX(0,ROUNDDOWN(J3621-G3621-K3621-L3621-E3621*380000-F3621*630000-H3621,-3))</f>
        <v/>
      </c>
      <c r="P3621" s="16">
        <f>MAX(0,ROUNDDOWN(J3621-G3621-430000-M3621-E3621*330000-F3621*450000-I3621,-3))</f>
        <v/>
      </c>
      <c r="Q3621" s="16">
        <f>50000+N3621+E3621*50000+F3621*180000</f>
        <v/>
      </c>
      <c r="R3621" s="16">
        <f>IF(P3621&lt;=2000000,MIN(Q3621,P3621),MAX(Q3621-(P3621-2000000),50000))*0.05</f>
        <v/>
      </c>
      <c r="S3621" s="16">
        <f>MAX(0,P3621*0.1-R3621)</f>
        <v/>
      </c>
      <c r="T3621" s="16">
        <f>Q3621+MAX(0,K3621-480000)</f>
        <v/>
      </c>
      <c r="U3621" s="16">
        <f>P3621-T3621</f>
        <v/>
      </c>
      <c r="V3621" s="17">
        <f>IF(U3621&lt;0,0,LOOKUP(U3621,{0,1950001,3300001,6950001,9000001,18000001,40000001},{0.05,0.1,0.2,0.23,0.33,0.4,0.45}))</f>
        <v/>
      </c>
      <c r="W3621" s="18">
        <f>IF(U3621&lt;0,0.9,0.9-V3621*1.021)</f>
        <v/>
      </c>
      <c r="X3621" s="16">
        <f>ROUNDDOWN(S3621*0.2/W3621+2000,0)</f>
        <v/>
      </c>
      <c r="Y3621" s="17">
        <f>IF(O3621&lt;=0,0,LOOKUP(O3621,{0,1950001,3300001,6950001,9000001,18000001,40000001},{0.05,0.1,0.2,0.23,0.33,0.4,0.45}))</f>
        <v/>
      </c>
    </row>
    <row r="3622">
      <c r="A3622" t="inlineStr">
        <is>
          <t>1万円刻み</t>
        </is>
      </c>
      <c r="B3622" s="16">
        <f>'3_1万円刻み'!$A$785</f>
        <v/>
      </c>
      <c r="C3622" t="n">
        <v>2026</v>
      </c>
      <c r="D3622" t="n">
        <v>0</v>
      </c>
      <c r="E3622" t="n">
        <v>0</v>
      </c>
      <c r="F3622" t="n">
        <v>0</v>
      </c>
      <c r="G3622" s="16">
        <f>ROUND(MIN(B3622/12,650000)*12*0.0915+MIN(B3622/12,1390000)*12*(0.0504+0)+B3622*0.005,0)</f>
        <v/>
      </c>
      <c r="H3622" t="n">
        <v>0</v>
      </c>
      <c r="I3622" t="n">
        <v>0</v>
      </c>
      <c r="J3622" s="16">
        <f>IF(C3622=2026,IF(B3622&lt;741000,0,IF(B3622&lt;2191000,B3622-740000,IF(B3622&lt;2193000,1451000,IF(B3622&lt;2196000,1453000,IF(B3622&lt;2200000,1456000,IF(B3622&lt;3600000,ROUNDDOWN(B3622/4,-3)*2.8-80000,IF(B3622&lt;6600000,ROUNDDOWN(B3622/4,-3)*3.2-440000,IF(B3622&lt;8500000,ROUNDDOWN(B3622*0.9,0)-1100000,B3622-1950000)))))))),IF(B3622&lt;651000,0,IF(B3622&lt;1900000,B3622-650000,IF(B3622&lt;3600000,ROUNDDOWN(B3622/4,-3)*2.8-80000,IF(B3622&lt;6600000,ROUNDDOWN(B3622/4,-3)*3.2-440000,IF(B3622&lt;8500000,ROUNDDOWN(B3622*0.9,0)-1100000,B3622-1950000))))))</f>
        <v/>
      </c>
      <c r="K3622" s="16">
        <f>IF(J3622&gt;23500000,NA(),IF(C3622=2026,IF(J3622&lt;=4890000,1040000,IF(J3622&lt;=6550000,670000,620000)),IF(J3622&lt;=1320000,950000,IF(J3622&lt;=3360000,880000,IF(J3622&lt;=4890000,680000,IF(J3622&lt;=6550000,630000,580000))))))</f>
        <v/>
      </c>
      <c r="L3622" s="16">
        <f>IF(D3622=1,IF(J3622&lt;=9000000,380000,IF(J3622&lt;=9500000,260000,IF(J3622&lt;=10000000,130000,0))),0)</f>
        <v/>
      </c>
      <c r="M3622" s="16">
        <f>IF(D3622=1,IF(J3622&lt;=9000000,330000,IF(J3622&lt;=9500000,220000,IF(J3622&lt;=10000000,110000,0))),0)</f>
        <v/>
      </c>
      <c r="N3622" s="16">
        <f>IF(D3622=1,IF(J3622&lt;=9000000,50000,IF(J3622&lt;=9500000,40000,IF(J3622&lt;=10000000,20000,0))),0)</f>
        <v/>
      </c>
      <c r="O3622" s="16">
        <f>MAX(0,ROUNDDOWN(J3622-G3622-K3622-L3622-E3622*380000-F3622*630000-H3622,-3))</f>
        <v/>
      </c>
      <c r="P3622" s="16">
        <f>MAX(0,ROUNDDOWN(J3622-G3622-430000-M3622-E3622*330000-F3622*450000-I3622,-3))</f>
        <v/>
      </c>
      <c r="Q3622" s="16">
        <f>50000+N3622+E3622*50000+F3622*180000</f>
        <v/>
      </c>
      <c r="R3622" s="16">
        <f>IF(P3622&lt;=2000000,MIN(Q3622,P3622),MAX(Q3622-(P3622-2000000),50000))*0.05</f>
        <v/>
      </c>
      <c r="S3622" s="16">
        <f>MAX(0,P3622*0.1-R3622)</f>
        <v/>
      </c>
      <c r="T3622" s="16">
        <f>Q3622+MAX(0,K3622-480000)</f>
        <v/>
      </c>
      <c r="U3622" s="16">
        <f>P3622-T3622</f>
        <v/>
      </c>
      <c r="V3622" s="17">
        <f>IF(U3622&lt;0,0,LOOKUP(U3622,{0,1950001,3300001,6950001,9000001,18000001,40000001},{0.05,0.1,0.2,0.23,0.33,0.4,0.45}))</f>
        <v/>
      </c>
      <c r="W3622" s="18">
        <f>IF(U3622&lt;0,0.9,0.9-V3622*1.021)</f>
        <v/>
      </c>
      <c r="X3622" s="16">
        <f>ROUNDDOWN(S3622*0.2/W3622+2000,0)</f>
        <v/>
      </c>
      <c r="Y3622" s="17">
        <f>IF(O3622&lt;=0,0,LOOKUP(O3622,{0,1950001,3300001,6950001,9000001,18000001,40000001},{0.05,0.1,0.2,0.23,0.33,0.4,0.45}))</f>
        <v/>
      </c>
    </row>
    <row r="3623">
      <c r="A3623" t="inlineStr">
        <is>
          <t>1万円刻み</t>
        </is>
      </c>
      <c r="B3623" s="16">
        <f>'3_1万円刻み'!$A$785</f>
        <v/>
      </c>
      <c r="C3623" t="n">
        <v>2025</v>
      </c>
      <c r="D3623" t="n">
        <v>1</v>
      </c>
      <c r="E3623" t="n">
        <v>0</v>
      </c>
      <c r="F3623" t="n">
        <v>0</v>
      </c>
      <c r="G3623" s="16">
        <f>ROUND(MIN(B3623/12,650000)*12*0.0915+MIN(B3623/12,1390000)*12*(0.0504+0)+B3623*0.005,0)</f>
        <v/>
      </c>
      <c r="H3623" t="n">
        <v>0</v>
      </c>
      <c r="I3623" t="n">
        <v>0</v>
      </c>
      <c r="J3623" s="16">
        <f>IF(C3623=2026,IF(B3623&lt;741000,0,IF(B3623&lt;2191000,B3623-740000,IF(B3623&lt;2193000,1451000,IF(B3623&lt;2196000,1453000,IF(B3623&lt;2200000,1456000,IF(B3623&lt;3600000,ROUNDDOWN(B3623/4,-3)*2.8-80000,IF(B3623&lt;6600000,ROUNDDOWN(B3623/4,-3)*3.2-440000,IF(B3623&lt;8500000,ROUNDDOWN(B3623*0.9,0)-1100000,B3623-1950000)))))))),IF(B3623&lt;651000,0,IF(B3623&lt;1900000,B3623-650000,IF(B3623&lt;3600000,ROUNDDOWN(B3623/4,-3)*2.8-80000,IF(B3623&lt;6600000,ROUNDDOWN(B3623/4,-3)*3.2-440000,IF(B3623&lt;8500000,ROUNDDOWN(B3623*0.9,0)-1100000,B3623-1950000))))))</f>
        <v/>
      </c>
      <c r="K3623" s="16">
        <f>IF(J3623&gt;23500000,NA(),IF(C3623=2026,IF(J3623&lt;=4890000,1040000,IF(J3623&lt;=6550000,670000,620000)),IF(J3623&lt;=1320000,950000,IF(J3623&lt;=3360000,880000,IF(J3623&lt;=4890000,680000,IF(J3623&lt;=6550000,630000,580000))))))</f>
        <v/>
      </c>
      <c r="L3623" s="16">
        <f>IF(D3623=1,IF(J3623&lt;=9000000,380000,IF(J3623&lt;=9500000,260000,IF(J3623&lt;=10000000,130000,0))),0)</f>
        <v/>
      </c>
      <c r="M3623" s="16">
        <f>IF(D3623=1,IF(J3623&lt;=9000000,330000,IF(J3623&lt;=9500000,220000,IF(J3623&lt;=10000000,110000,0))),0)</f>
        <v/>
      </c>
      <c r="N3623" s="16">
        <f>IF(D3623=1,IF(J3623&lt;=9000000,50000,IF(J3623&lt;=9500000,40000,IF(J3623&lt;=10000000,20000,0))),0)</f>
        <v/>
      </c>
      <c r="O3623" s="16">
        <f>MAX(0,ROUNDDOWN(J3623-G3623-K3623-L3623-E3623*380000-F3623*630000-H3623,-3))</f>
        <v/>
      </c>
      <c r="P3623" s="16">
        <f>MAX(0,ROUNDDOWN(J3623-G3623-430000-M3623-E3623*330000-F3623*450000-I3623,-3))</f>
        <v/>
      </c>
      <c r="Q3623" s="16">
        <f>50000+N3623+E3623*50000+F3623*180000</f>
        <v/>
      </c>
      <c r="R3623" s="16">
        <f>IF(P3623&lt;=2000000,MIN(Q3623,P3623),MAX(Q3623-(P3623-2000000),50000))*0.05</f>
        <v/>
      </c>
      <c r="S3623" s="16">
        <f>MAX(0,P3623*0.1-R3623)</f>
        <v/>
      </c>
      <c r="T3623" s="16">
        <f>Q3623+MAX(0,K3623-480000)</f>
        <v/>
      </c>
      <c r="U3623" s="16">
        <f>P3623-T3623</f>
        <v/>
      </c>
      <c r="V3623" s="17">
        <f>IF(U3623&lt;0,0,LOOKUP(U3623,{0,1950001,3300001,6950001,9000001,18000001,40000001},{0.05,0.1,0.2,0.23,0.33,0.4,0.45}))</f>
        <v/>
      </c>
      <c r="W3623" s="18">
        <f>IF(U3623&lt;0,0.9,0.9-V3623*1.021)</f>
        <v/>
      </c>
      <c r="X3623" s="16">
        <f>ROUNDDOWN(S3623*0.2/W3623+2000,0)</f>
        <v/>
      </c>
      <c r="Y3623" s="17">
        <f>IF(O3623&lt;=0,0,LOOKUP(O3623,{0,1950001,3300001,6950001,9000001,18000001,40000001},{0.05,0.1,0.2,0.23,0.33,0.4,0.45}))</f>
        <v/>
      </c>
    </row>
    <row r="3624">
      <c r="A3624" t="inlineStr">
        <is>
          <t>1万円刻み</t>
        </is>
      </c>
      <c r="B3624" s="16">
        <f>'3_1万円刻み'!$A$785</f>
        <v/>
      </c>
      <c r="C3624" t="n">
        <v>2026</v>
      </c>
      <c r="D3624" t="n">
        <v>1</v>
      </c>
      <c r="E3624" t="n">
        <v>0</v>
      </c>
      <c r="F3624" t="n">
        <v>0</v>
      </c>
      <c r="G3624" s="16">
        <f>ROUND(MIN(B3624/12,650000)*12*0.0915+MIN(B3624/12,1390000)*12*(0.0504+0)+B3624*0.005,0)</f>
        <v/>
      </c>
      <c r="H3624" t="n">
        <v>0</v>
      </c>
      <c r="I3624" t="n">
        <v>0</v>
      </c>
      <c r="J3624" s="16">
        <f>IF(C3624=2026,IF(B3624&lt;741000,0,IF(B3624&lt;2191000,B3624-740000,IF(B3624&lt;2193000,1451000,IF(B3624&lt;2196000,1453000,IF(B3624&lt;2200000,1456000,IF(B3624&lt;3600000,ROUNDDOWN(B3624/4,-3)*2.8-80000,IF(B3624&lt;6600000,ROUNDDOWN(B3624/4,-3)*3.2-440000,IF(B3624&lt;8500000,ROUNDDOWN(B3624*0.9,0)-1100000,B3624-1950000)))))))),IF(B3624&lt;651000,0,IF(B3624&lt;1900000,B3624-650000,IF(B3624&lt;3600000,ROUNDDOWN(B3624/4,-3)*2.8-80000,IF(B3624&lt;6600000,ROUNDDOWN(B3624/4,-3)*3.2-440000,IF(B3624&lt;8500000,ROUNDDOWN(B3624*0.9,0)-1100000,B3624-1950000))))))</f>
        <v/>
      </c>
      <c r="K3624" s="16">
        <f>IF(J3624&gt;23500000,NA(),IF(C3624=2026,IF(J3624&lt;=4890000,1040000,IF(J3624&lt;=6550000,670000,620000)),IF(J3624&lt;=1320000,950000,IF(J3624&lt;=3360000,880000,IF(J3624&lt;=4890000,680000,IF(J3624&lt;=6550000,630000,580000))))))</f>
        <v/>
      </c>
      <c r="L3624" s="16">
        <f>IF(D3624=1,IF(J3624&lt;=9000000,380000,IF(J3624&lt;=9500000,260000,IF(J3624&lt;=10000000,130000,0))),0)</f>
        <v/>
      </c>
      <c r="M3624" s="16">
        <f>IF(D3624=1,IF(J3624&lt;=9000000,330000,IF(J3624&lt;=9500000,220000,IF(J3624&lt;=10000000,110000,0))),0)</f>
        <v/>
      </c>
      <c r="N3624" s="16">
        <f>IF(D3624=1,IF(J3624&lt;=9000000,50000,IF(J3624&lt;=9500000,40000,IF(J3624&lt;=10000000,20000,0))),0)</f>
        <v/>
      </c>
      <c r="O3624" s="16">
        <f>MAX(0,ROUNDDOWN(J3624-G3624-K3624-L3624-E3624*380000-F3624*630000-H3624,-3))</f>
        <v/>
      </c>
      <c r="P3624" s="16">
        <f>MAX(0,ROUNDDOWN(J3624-G3624-430000-M3624-E3624*330000-F3624*450000-I3624,-3))</f>
        <v/>
      </c>
      <c r="Q3624" s="16">
        <f>50000+N3624+E3624*50000+F3624*180000</f>
        <v/>
      </c>
      <c r="R3624" s="16">
        <f>IF(P3624&lt;=2000000,MIN(Q3624,P3624),MAX(Q3624-(P3624-2000000),50000))*0.05</f>
        <v/>
      </c>
      <c r="S3624" s="16">
        <f>MAX(0,P3624*0.1-R3624)</f>
        <v/>
      </c>
      <c r="T3624" s="16">
        <f>Q3624+MAX(0,K3624-480000)</f>
        <v/>
      </c>
      <c r="U3624" s="16">
        <f>P3624-T3624</f>
        <v/>
      </c>
      <c r="V3624" s="17">
        <f>IF(U3624&lt;0,0,LOOKUP(U3624,{0,1950001,3300001,6950001,9000001,18000001,40000001},{0.05,0.1,0.2,0.23,0.33,0.4,0.45}))</f>
        <v/>
      </c>
      <c r="W3624" s="18">
        <f>IF(U3624&lt;0,0.9,0.9-V3624*1.021)</f>
        <v/>
      </c>
      <c r="X3624" s="16">
        <f>ROUNDDOWN(S3624*0.2/W3624+2000,0)</f>
        <v/>
      </c>
      <c r="Y3624" s="17">
        <f>IF(O3624&lt;=0,0,LOOKUP(O3624,{0,1950001,3300001,6950001,9000001,18000001,40000001},{0.05,0.1,0.2,0.23,0.33,0.4,0.45}))</f>
        <v/>
      </c>
    </row>
    <row r="3625">
      <c r="A3625" t="inlineStr">
        <is>
          <t>1万円刻み</t>
        </is>
      </c>
      <c r="B3625" s="16">
        <f>'3_1万円刻み'!$A$786</f>
        <v/>
      </c>
      <c r="C3625" t="n">
        <v>2025</v>
      </c>
      <c r="D3625" t="n">
        <v>0</v>
      </c>
      <c r="E3625" t="n">
        <v>0</v>
      </c>
      <c r="F3625" t="n">
        <v>0</v>
      </c>
      <c r="G3625" s="16">
        <f>ROUND(MIN(B3625/12,650000)*12*0.0915+MIN(B3625/12,1390000)*12*(0.0504+0)+B3625*0.005,0)</f>
        <v/>
      </c>
      <c r="H3625" t="n">
        <v>0</v>
      </c>
      <c r="I3625" t="n">
        <v>0</v>
      </c>
      <c r="J3625" s="16">
        <f>IF(C3625=2026,IF(B3625&lt;741000,0,IF(B3625&lt;2191000,B3625-740000,IF(B3625&lt;2193000,1451000,IF(B3625&lt;2196000,1453000,IF(B3625&lt;2200000,1456000,IF(B3625&lt;3600000,ROUNDDOWN(B3625/4,-3)*2.8-80000,IF(B3625&lt;6600000,ROUNDDOWN(B3625/4,-3)*3.2-440000,IF(B3625&lt;8500000,ROUNDDOWN(B3625*0.9,0)-1100000,B3625-1950000)))))))),IF(B3625&lt;651000,0,IF(B3625&lt;1900000,B3625-650000,IF(B3625&lt;3600000,ROUNDDOWN(B3625/4,-3)*2.8-80000,IF(B3625&lt;6600000,ROUNDDOWN(B3625/4,-3)*3.2-440000,IF(B3625&lt;8500000,ROUNDDOWN(B3625*0.9,0)-1100000,B3625-1950000))))))</f>
        <v/>
      </c>
      <c r="K3625" s="16">
        <f>IF(J3625&gt;23500000,NA(),IF(C3625=2026,IF(J3625&lt;=4890000,1040000,IF(J3625&lt;=6550000,670000,620000)),IF(J3625&lt;=1320000,950000,IF(J3625&lt;=3360000,880000,IF(J3625&lt;=4890000,680000,IF(J3625&lt;=6550000,630000,580000))))))</f>
        <v/>
      </c>
      <c r="L3625" s="16">
        <f>IF(D3625=1,IF(J3625&lt;=9000000,380000,IF(J3625&lt;=9500000,260000,IF(J3625&lt;=10000000,130000,0))),0)</f>
        <v/>
      </c>
      <c r="M3625" s="16">
        <f>IF(D3625=1,IF(J3625&lt;=9000000,330000,IF(J3625&lt;=9500000,220000,IF(J3625&lt;=10000000,110000,0))),0)</f>
        <v/>
      </c>
      <c r="N3625" s="16">
        <f>IF(D3625=1,IF(J3625&lt;=9000000,50000,IF(J3625&lt;=9500000,40000,IF(J3625&lt;=10000000,20000,0))),0)</f>
        <v/>
      </c>
      <c r="O3625" s="16">
        <f>MAX(0,ROUNDDOWN(J3625-G3625-K3625-L3625-E3625*380000-F3625*630000-H3625,-3))</f>
        <v/>
      </c>
      <c r="P3625" s="16">
        <f>MAX(0,ROUNDDOWN(J3625-G3625-430000-M3625-E3625*330000-F3625*450000-I3625,-3))</f>
        <v/>
      </c>
      <c r="Q3625" s="16">
        <f>50000+N3625+E3625*50000+F3625*180000</f>
        <v/>
      </c>
      <c r="R3625" s="16">
        <f>IF(P3625&lt;=2000000,MIN(Q3625,P3625),MAX(Q3625-(P3625-2000000),50000))*0.05</f>
        <v/>
      </c>
      <c r="S3625" s="16">
        <f>MAX(0,P3625*0.1-R3625)</f>
        <v/>
      </c>
      <c r="T3625" s="16">
        <f>Q3625+MAX(0,K3625-480000)</f>
        <v/>
      </c>
      <c r="U3625" s="16">
        <f>P3625-T3625</f>
        <v/>
      </c>
      <c r="V3625" s="17">
        <f>IF(U3625&lt;0,0,LOOKUP(U3625,{0,1950001,3300001,6950001,9000001,18000001,40000001},{0.05,0.1,0.2,0.23,0.33,0.4,0.45}))</f>
        <v/>
      </c>
      <c r="W3625" s="18">
        <f>IF(U3625&lt;0,0.9,0.9-V3625*1.021)</f>
        <v/>
      </c>
      <c r="X3625" s="16">
        <f>ROUNDDOWN(S3625*0.2/W3625+2000,0)</f>
        <v/>
      </c>
      <c r="Y3625" s="17">
        <f>IF(O3625&lt;=0,0,LOOKUP(O3625,{0,1950001,3300001,6950001,9000001,18000001,40000001},{0.05,0.1,0.2,0.23,0.33,0.4,0.45}))</f>
        <v/>
      </c>
    </row>
    <row r="3626">
      <c r="A3626" t="inlineStr">
        <is>
          <t>1万円刻み</t>
        </is>
      </c>
      <c r="B3626" s="16">
        <f>'3_1万円刻み'!$A$786</f>
        <v/>
      </c>
      <c r="C3626" t="n">
        <v>2026</v>
      </c>
      <c r="D3626" t="n">
        <v>0</v>
      </c>
      <c r="E3626" t="n">
        <v>0</v>
      </c>
      <c r="F3626" t="n">
        <v>0</v>
      </c>
      <c r="G3626" s="16">
        <f>ROUND(MIN(B3626/12,650000)*12*0.0915+MIN(B3626/12,1390000)*12*(0.0504+0)+B3626*0.005,0)</f>
        <v/>
      </c>
      <c r="H3626" t="n">
        <v>0</v>
      </c>
      <c r="I3626" t="n">
        <v>0</v>
      </c>
      <c r="J3626" s="16">
        <f>IF(C3626=2026,IF(B3626&lt;741000,0,IF(B3626&lt;2191000,B3626-740000,IF(B3626&lt;2193000,1451000,IF(B3626&lt;2196000,1453000,IF(B3626&lt;2200000,1456000,IF(B3626&lt;3600000,ROUNDDOWN(B3626/4,-3)*2.8-80000,IF(B3626&lt;6600000,ROUNDDOWN(B3626/4,-3)*3.2-440000,IF(B3626&lt;8500000,ROUNDDOWN(B3626*0.9,0)-1100000,B3626-1950000)))))))),IF(B3626&lt;651000,0,IF(B3626&lt;1900000,B3626-650000,IF(B3626&lt;3600000,ROUNDDOWN(B3626/4,-3)*2.8-80000,IF(B3626&lt;6600000,ROUNDDOWN(B3626/4,-3)*3.2-440000,IF(B3626&lt;8500000,ROUNDDOWN(B3626*0.9,0)-1100000,B3626-1950000))))))</f>
        <v/>
      </c>
      <c r="K3626" s="16">
        <f>IF(J3626&gt;23500000,NA(),IF(C3626=2026,IF(J3626&lt;=4890000,1040000,IF(J3626&lt;=6550000,670000,620000)),IF(J3626&lt;=1320000,950000,IF(J3626&lt;=3360000,880000,IF(J3626&lt;=4890000,680000,IF(J3626&lt;=6550000,630000,580000))))))</f>
        <v/>
      </c>
      <c r="L3626" s="16">
        <f>IF(D3626=1,IF(J3626&lt;=9000000,380000,IF(J3626&lt;=9500000,260000,IF(J3626&lt;=10000000,130000,0))),0)</f>
        <v/>
      </c>
      <c r="M3626" s="16">
        <f>IF(D3626=1,IF(J3626&lt;=9000000,330000,IF(J3626&lt;=9500000,220000,IF(J3626&lt;=10000000,110000,0))),0)</f>
        <v/>
      </c>
      <c r="N3626" s="16">
        <f>IF(D3626=1,IF(J3626&lt;=9000000,50000,IF(J3626&lt;=9500000,40000,IF(J3626&lt;=10000000,20000,0))),0)</f>
        <v/>
      </c>
      <c r="O3626" s="16">
        <f>MAX(0,ROUNDDOWN(J3626-G3626-K3626-L3626-E3626*380000-F3626*630000-H3626,-3))</f>
        <v/>
      </c>
      <c r="P3626" s="16">
        <f>MAX(0,ROUNDDOWN(J3626-G3626-430000-M3626-E3626*330000-F3626*450000-I3626,-3))</f>
        <v/>
      </c>
      <c r="Q3626" s="16">
        <f>50000+N3626+E3626*50000+F3626*180000</f>
        <v/>
      </c>
      <c r="R3626" s="16">
        <f>IF(P3626&lt;=2000000,MIN(Q3626,P3626),MAX(Q3626-(P3626-2000000),50000))*0.05</f>
        <v/>
      </c>
      <c r="S3626" s="16">
        <f>MAX(0,P3626*0.1-R3626)</f>
        <v/>
      </c>
      <c r="T3626" s="16">
        <f>Q3626+MAX(0,K3626-480000)</f>
        <v/>
      </c>
      <c r="U3626" s="16">
        <f>P3626-T3626</f>
        <v/>
      </c>
      <c r="V3626" s="17">
        <f>IF(U3626&lt;0,0,LOOKUP(U3626,{0,1950001,3300001,6950001,9000001,18000001,40000001},{0.05,0.1,0.2,0.23,0.33,0.4,0.45}))</f>
        <v/>
      </c>
      <c r="W3626" s="18">
        <f>IF(U3626&lt;0,0.9,0.9-V3626*1.021)</f>
        <v/>
      </c>
      <c r="X3626" s="16">
        <f>ROUNDDOWN(S3626*0.2/W3626+2000,0)</f>
        <v/>
      </c>
      <c r="Y3626" s="17">
        <f>IF(O3626&lt;=0,0,LOOKUP(O3626,{0,1950001,3300001,6950001,9000001,18000001,40000001},{0.05,0.1,0.2,0.23,0.33,0.4,0.45}))</f>
        <v/>
      </c>
    </row>
    <row r="3627">
      <c r="A3627" t="inlineStr">
        <is>
          <t>1万円刻み</t>
        </is>
      </c>
      <c r="B3627" s="16">
        <f>'3_1万円刻み'!$A$786</f>
        <v/>
      </c>
      <c r="C3627" t="n">
        <v>2025</v>
      </c>
      <c r="D3627" t="n">
        <v>1</v>
      </c>
      <c r="E3627" t="n">
        <v>0</v>
      </c>
      <c r="F3627" t="n">
        <v>0</v>
      </c>
      <c r="G3627" s="16">
        <f>ROUND(MIN(B3627/12,650000)*12*0.0915+MIN(B3627/12,1390000)*12*(0.0504+0)+B3627*0.005,0)</f>
        <v/>
      </c>
      <c r="H3627" t="n">
        <v>0</v>
      </c>
      <c r="I3627" t="n">
        <v>0</v>
      </c>
      <c r="J3627" s="16">
        <f>IF(C3627=2026,IF(B3627&lt;741000,0,IF(B3627&lt;2191000,B3627-740000,IF(B3627&lt;2193000,1451000,IF(B3627&lt;2196000,1453000,IF(B3627&lt;2200000,1456000,IF(B3627&lt;3600000,ROUNDDOWN(B3627/4,-3)*2.8-80000,IF(B3627&lt;6600000,ROUNDDOWN(B3627/4,-3)*3.2-440000,IF(B3627&lt;8500000,ROUNDDOWN(B3627*0.9,0)-1100000,B3627-1950000)))))))),IF(B3627&lt;651000,0,IF(B3627&lt;1900000,B3627-650000,IF(B3627&lt;3600000,ROUNDDOWN(B3627/4,-3)*2.8-80000,IF(B3627&lt;6600000,ROUNDDOWN(B3627/4,-3)*3.2-440000,IF(B3627&lt;8500000,ROUNDDOWN(B3627*0.9,0)-1100000,B3627-1950000))))))</f>
        <v/>
      </c>
      <c r="K3627" s="16">
        <f>IF(J3627&gt;23500000,NA(),IF(C3627=2026,IF(J3627&lt;=4890000,1040000,IF(J3627&lt;=6550000,670000,620000)),IF(J3627&lt;=1320000,950000,IF(J3627&lt;=3360000,880000,IF(J3627&lt;=4890000,680000,IF(J3627&lt;=6550000,630000,580000))))))</f>
        <v/>
      </c>
      <c r="L3627" s="16">
        <f>IF(D3627=1,IF(J3627&lt;=9000000,380000,IF(J3627&lt;=9500000,260000,IF(J3627&lt;=10000000,130000,0))),0)</f>
        <v/>
      </c>
      <c r="M3627" s="16">
        <f>IF(D3627=1,IF(J3627&lt;=9000000,330000,IF(J3627&lt;=9500000,220000,IF(J3627&lt;=10000000,110000,0))),0)</f>
        <v/>
      </c>
      <c r="N3627" s="16">
        <f>IF(D3627=1,IF(J3627&lt;=9000000,50000,IF(J3627&lt;=9500000,40000,IF(J3627&lt;=10000000,20000,0))),0)</f>
        <v/>
      </c>
      <c r="O3627" s="16">
        <f>MAX(0,ROUNDDOWN(J3627-G3627-K3627-L3627-E3627*380000-F3627*630000-H3627,-3))</f>
        <v/>
      </c>
      <c r="P3627" s="16">
        <f>MAX(0,ROUNDDOWN(J3627-G3627-430000-M3627-E3627*330000-F3627*450000-I3627,-3))</f>
        <v/>
      </c>
      <c r="Q3627" s="16">
        <f>50000+N3627+E3627*50000+F3627*180000</f>
        <v/>
      </c>
      <c r="R3627" s="16">
        <f>IF(P3627&lt;=2000000,MIN(Q3627,P3627),MAX(Q3627-(P3627-2000000),50000))*0.05</f>
        <v/>
      </c>
      <c r="S3627" s="16">
        <f>MAX(0,P3627*0.1-R3627)</f>
        <v/>
      </c>
      <c r="T3627" s="16">
        <f>Q3627+MAX(0,K3627-480000)</f>
        <v/>
      </c>
      <c r="U3627" s="16">
        <f>P3627-T3627</f>
        <v/>
      </c>
      <c r="V3627" s="17">
        <f>IF(U3627&lt;0,0,LOOKUP(U3627,{0,1950001,3300001,6950001,9000001,18000001,40000001},{0.05,0.1,0.2,0.23,0.33,0.4,0.45}))</f>
        <v/>
      </c>
      <c r="W3627" s="18">
        <f>IF(U3627&lt;0,0.9,0.9-V3627*1.021)</f>
        <v/>
      </c>
      <c r="X3627" s="16">
        <f>ROUNDDOWN(S3627*0.2/W3627+2000,0)</f>
        <v/>
      </c>
      <c r="Y3627" s="17">
        <f>IF(O3627&lt;=0,0,LOOKUP(O3627,{0,1950001,3300001,6950001,9000001,18000001,40000001},{0.05,0.1,0.2,0.23,0.33,0.4,0.45}))</f>
        <v/>
      </c>
    </row>
    <row r="3628">
      <c r="A3628" t="inlineStr">
        <is>
          <t>1万円刻み</t>
        </is>
      </c>
      <c r="B3628" s="16">
        <f>'3_1万円刻み'!$A$786</f>
        <v/>
      </c>
      <c r="C3628" t="n">
        <v>2026</v>
      </c>
      <c r="D3628" t="n">
        <v>1</v>
      </c>
      <c r="E3628" t="n">
        <v>0</v>
      </c>
      <c r="F3628" t="n">
        <v>0</v>
      </c>
      <c r="G3628" s="16">
        <f>ROUND(MIN(B3628/12,650000)*12*0.0915+MIN(B3628/12,1390000)*12*(0.0504+0)+B3628*0.005,0)</f>
        <v/>
      </c>
      <c r="H3628" t="n">
        <v>0</v>
      </c>
      <c r="I3628" t="n">
        <v>0</v>
      </c>
      <c r="J3628" s="16">
        <f>IF(C3628=2026,IF(B3628&lt;741000,0,IF(B3628&lt;2191000,B3628-740000,IF(B3628&lt;2193000,1451000,IF(B3628&lt;2196000,1453000,IF(B3628&lt;2200000,1456000,IF(B3628&lt;3600000,ROUNDDOWN(B3628/4,-3)*2.8-80000,IF(B3628&lt;6600000,ROUNDDOWN(B3628/4,-3)*3.2-440000,IF(B3628&lt;8500000,ROUNDDOWN(B3628*0.9,0)-1100000,B3628-1950000)))))))),IF(B3628&lt;651000,0,IF(B3628&lt;1900000,B3628-650000,IF(B3628&lt;3600000,ROUNDDOWN(B3628/4,-3)*2.8-80000,IF(B3628&lt;6600000,ROUNDDOWN(B3628/4,-3)*3.2-440000,IF(B3628&lt;8500000,ROUNDDOWN(B3628*0.9,0)-1100000,B3628-1950000))))))</f>
        <v/>
      </c>
      <c r="K3628" s="16">
        <f>IF(J3628&gt;23500000,NA(),IF(C3628=2026,IF(J3628&lt;=4890000,1040000,IF(J3628&lt;=6550000,670000,620000)),IF(J3628&lt;=1320000,950000,IF(J3628&lt;=3360000,880000,IF(J3628&lt;=4890000,680000,IF(J3628&lt;=6550000,630000,580000))))))</f>
        <v/>
      </c>
      <c r="L3628" s="16">
        <f>IF(D3628=1,IF(J3628&lt;=9000000,380000,IF(J3628&lt;=9500000,260000,IF(J3628&lt;=10000000,130000,0))),0)</f>
        <v/>
      </c>
      <c r="M3628" s="16">
        <f>IF(D3628=1,IF(J3628&lt;=9000000,330000,IF(J3628&lt;=9500000,220000,IF(J3628&lt;=10000000,110000,0))),0)</f>
        <v/>
      </c>
      <c r="N3628" s="16">
        <f>IF(D3628=1,IF(J3628&lt;=9000000,50000,IF(J3628&lt;=9500000,40000,IF(J3628&lt;=10000000,20000,0))),0)</f>
        <v/>
      </c>
      <c r="O3628" s="16">
        <f>MAX(0,ROUNDDOWN(J3628-G3628-K3628-L3628-E3628*380000-F3628*630000-H3628,-3))</f>
        <v/>
      </c>
      <c r="P3628" s="16">
        <f>MAX(0,ROUNDDOWN(J3628-G3628-430000-M3628-E3628*330000-F3628*450000-I3628,-3))</f>
        <v/>
      </c>
      <c r="Q3628" s="16">
        <f>50000+N3628+E3628*50000+F3628*180000</f>
        <v/>
      </c>
      <c r="R3628" s="16">
        <f>IF(P3628&lt;=2000000,MIN(Q3628,P3628),MAX(Q3628-(P3628-2000000),50000))*0.05</f>
        <v/>
      </c>
      <c r="S3628" s="16">
        <f>MAX(0,P3628*0.1-R3628)</f>
        <v/>
      </c>
      <c r="T3628" s="16">
        <f>Q3628+MAX(0,K3628-480000)</f>
        <v/>
      </c>
      <c r="U3628" s="16">
        <f>P3628-T3628</f>
        <v/>
      </c>
      <c r="V3628" s="17">
        <f>IF(U3628&lt;0,0,LOOKUP(U3628,{0,1950001,3300001,6950001,9000001,18000001,40000001},{0.05,0.1,0.2,0.23,0.33,0.4,0.45}))</f>
        <v/>
      </c>
      <c r="W3628" s="18">
        <f>IF(U3628&lt;0,0.9,0.9-V3628*1.021)</f>
        <v/>
      </c>
      <c r="X3628" s="16">
        <f>ROUNDDOWN(S3628*0.2/W3628+2000,0)</f>
        <v/>
      </c>
      <c r="Y3628" s="17">
        <f>IF(O3628&lt;=0,0,LOOKUP(O3628,{0,1950001,3300001,6950001,9000001,18000001,40000001},{0.05,0.1,0.2,0.23,0.33,0.4,0.45}))</f>
        <v/>
      </c>
    </row>
    <row r="3629">
      <c r="A3629" t="inlineStr">
        <is>
          <t>1万円刻み</t>
        </is>
      </c>
      <c r="B3629" s="16">
        <f>'3_1万円刻み'!$A$787</f>
        <v/>
      </c>
      <c r="C3629" t="n">
        <v>2025</v>
      </c>
      <c r="D3629" t="n">
        <v>0</v>
      </c>
      <c r="E3629" t="n">
        <v>0</v>
      </c>
      <c r="F3629" t="n">
        <v>0</v>
      </c>
      <c r="G3629" s="16">
        <f>ROUND(MIN(B3629/12,650000)*12*0.0915+MIN(B3629/12,1390000)*12*(0.0504+0)+B3629*0.005,0)</f>
        <v/>
      </c>
      <c r="H3629" t="n">
        <v>0</v>
      </c>
      <c r="I3629" t="n">
        <v>0</v>
      </c>
      <c r="J3629" s="16">
        <f>IF(C3629=2026,IF(B3629&lt;741000,0,IF(B3629&lt;2191000,B3629-740000,IF(B3629&lt;2193000,1451000,IF(B3629&lt;2196000,1453000,IF(B3629&lt;2200000,1456000,IF(B3629&lt;3600000,ROUNDDOWN(B3629/4,-3)*2.8-80000,IF(B3629&lt;6600000,ROUNDDOWN(B3629/4,-3)*3.2-440000,IF(B3629&lt;8500000,ROUNDDOWN(B3629*0.9,0)-1100000,B3629-1950000)))))))),IF(B3629&lt;651000,0,IF(B3629&lt;1900000,B3629-650000,IF(B3629&lt;3600000,ROUNDDOWN(B3629/4,-3)*2.8-80000,IF(B3629&lt;6600000,ROUNDDOWN(B3629/4,-3)*3.2-440000,IF(B3629&lt;8500000,ROUNDDOWN(B3629*0.9,0)-1100000,B3629-1950000))))))</f>
        <v/>
      </c>
      <c r="K3629" s="16">
        <f>IF(J3629&gt;23500000,NA(),IF(C3629=2026,IF(J3629&lt;=4890000,1040000,IF(J3629&lt;=6550000,670000,620000)),IF(J3629&lt;=1320000,950000,IF(J3629&lt;=3360000,880000,IF(J3629&lt;=4890000,680000,IF(J3629&lt;=6550000,630000,580000))))))</f>
        <v/>
      </c>
      <c r="L3629" s="16">
        <f>IF(D3629=1,IF(J3629&lt;=9000000,380000,IF(J3629&lt;=9500000,260000,IF(J3629&lt;=10000000,130000,0))),0)</f>
        <v/>
      </c>
      <c r="M3629" s="16">
        <f>IF(D3629=1,IF(J3629&lt;=9000000,330000,IF(J3629&lt;=9500000,220000,IF(J3629&lt;=10000000,110000,0))),0)</f>
        <v/>
      </c>
      <c r="N3629" s="16">
        <f>IF(D3629=1,IF(J3629&lt;=9000000,50000,IF(J3629&lt;=9500000,40000,IF(J3629&lt;=10000000,20000,0))),0)</f>
        <v/>
      </c>
      <c r="O3629" s="16">
        <f>MAX(0,ROUNDDOWN(J3629-G3629-K3629-L3629-E3629*380000-F3629*630000-H3629,-3))</f>
        <v/>
      </c>
      <c r="P3629" s="16">
        <f>MAX(0,ROUNDDOWN(J3629-G3629-430000-M3629-E3629*330000-F3629*450000-I3629,-3))</f>
        <v/>
      </c>
      <c r="Q3629" s="16">
        <f>50000+N3629+E3629*50000+F3629*180000</f>
        <v/>
      </c>
      <c r="R3629" s="16">
        <f>IF(P3629&lt;=2000000,MIN(Q3629,P3629),MAX(Q3629-(P3629-2000000),50000))*0.05</f>
        <v/>
      </c>
      <c r="S3629" s="16">
        <f>MAX(0,P3629*0.1-R3629)</f>
        <v/>
      </c>
      <c r="T3629" s="16">
        <f>Q3629+MAX(0,K3629-480000)</f>
        <v/>
      </c>
      <c r="U3629" s="16">
        <f>P3629-T3629</f>
        <v/>
      </c>
      <c r="V3629" s="17">
        <f>IF(U3629&lt;0,0,LOOKUP(U3629,{0,1950001,3300001,6950001,9000001,18000001,40000001},{0.05,0.1,0.2,0.23,0.33,0.4,0.45}))</f>
        <v/>
      </c>
      <c r="W3629" s="18">
        <f>IF(U3629&lt;0,0.9,0.9-V3629*1.021)</f>
        <v/>
      </c>
      <c r="X3629" s="16">
        <f>ROUNDDOWN(S3629*0.2/W3629+2000,0)</f>
        <v/>
      </c>
      <c r="Y3629" s="17">
        <f>IF(O3629&lt;=0,0,LOOKUP(O3629,{0,1950001,3300001,6950001,9000001,18000001,40000001},{0.05,0.1,0.2,0.23,0.33,0.4,0.45}))</f>
        <v/>
      </c>
    </row>
    <row r="3630">
      <c r="A3630" t="inlineStr">
        <is>
          <t>1万円刻み</t>
        </is>
      </c>
      <c r="B3630" s="16">
        <f>'3_1万円刻み'!$A$787</f>
        <v/>
      </c>
      <c r="C3630" t="n">
        <v>2026</v>
      </c>
      <c r="D3630" t="n">
        <v>0</v>
      </c>
      <c r="E3630" t="n">
        <v>0</v>
      </c>
      <c r="F3630" t="n">
        <v>0</v>
      </c>
      <c r="G3630" s="16">
        <f>ROUND(MIN(B3630/12,650000)*12*0.0915+MIN(B3630/12,1390000)*12*(0.0504+0)+B3630*0.005,0)</f>
        <v/>
      </c>
      <c r="H3630" t="n">
        <v>0</v>
      </c>
      <c r="I3630" t="n">
        <v>0</v>
      </c>
      <c r="J3630" s="16">
        <f>IF(C3630=2026,IF(B3630&lt;741000,0,IF(B3630&lt;2191000,B3630-740000,IF(B3630&lt;2193000,1451000,IF(B3630&lt;2196000,1453000,IF(B3630&lt;2200000,1456000,IF(B3630&lt;3600000,ROUNDDOWN(B3630/4,-3)*2.8-80000,IF(B3630&lt;6600000,ROUNDDOWN(B3630/4,-3)*3.2-440000,IF(B3630&lt;8500000,ROUNDDOWN(B3630*0.9,0)-1100000,B3630-1950000)))))))),IF(B3630&lt;651000,0,IF(B3630&lt;1900000,B3630-650000,IF(B3630&lt;3600000,ROUNDDOWN(B3630/4,-3)*2.8-80000,IF(B3630&lt;6600000,ROUNDDOWN(B3630/4,-3)*3.2-440000,IF(B3630&lt;8500000,ROUNDDOWN(B3630*0.9,0)-1100000,B3630-1950000))))))</f>
        <v/>
      </c>
      <c r="K3630" s="16">
        <f>IF(J3630&gt;23500000,NA(),IF(C3630=2026,IF(J3630&lt;=4890000,1040000,IF(J3630&lt;=6550000,670000,620000)),IF(J3630&lt;=1320000,950000,IF(J3630&lt;=3360000,880000,IF(J3630&lt;=4890000,680000,IF(J3630&lt;=6550000,630000,580000))))))</f>
        <v/>
      </c>
      <c r="L3630" s="16">
        <f>IF(D3630=1,IF(J3630&lt;=9000000,380000,IF(J3630&lt;=9500000,260000,IF(J3630&lt;=10000000,130000,0))),0)</f>
        <v/>
      </c>
      <c r="M3630" s="16">
        <f>IF(D3630=1,IF(J3630&lt;=9000000,330000,IF(J3630&lt;=9500000,220000,IF(J3630&lt;=10000000,110000,0))),0)</f>
        <v/>
      </c>
      <c r="N3630" s="16">
        <f>IF(D3630=1,IF(J3630&lt;=9000000,50000,IF(J3630&lt;=9500000,40000,IF(J3630&lt;=10000000,20000,0))),0)</f>
        <v/>
      </c>
      <c r="O3630" s="16">
        <f>MAX(0,ROUNDDOWN(J3630-G3630-K3630-L3630-E3630*380000-F3630*630000-H3630,-3))</f>
        <v/>
      </c>
      <c r="P3630" s="16">
        <f>MAX(0,ROUNDDOWN(J3630-G3630-430000-M3630-E3630*330000-F3630*450000-I3630,-3))</f>
        <v/>
      </c>
      <c r="Q3630" s="16">
        <f>50000+N3630+E3630*50000+F3630*180000</f>
        <v/>
      </c>
      <c r="R3630" s="16">
        <f>IF(P3630&lt;=2000000,MIN(Q3630,P3630),MAX(Q3630-(P3630-2000000),50000))*0.05</f>
        <v/>
      </c>
      <c r="S3630" s="16">
        <f>MAX(0,P3630*0.1-R3630)</f>
        <v/>
      </c>
      <c r="T3630" s="16">
        <f>Q3630+MAX(0,K3630-480000)</f>
        <v/>
      </c>
      <c r="U3630" s="16">
        <f>P3630-T3630</f>
        <v/>
      </c>
      <c r="V3630" s="17">
        <f>IF(U3630&lt;0,0,LOOKUP(U3630,{0,1950001,3300001,6950001,9000001,18000001,40000001},{0.05,0.1,0.2,0.23,0.33,0.4,0.45}))</f>
        <v/>
      </c>
      <c r="W3630" s="18">
        <f>IF(U3630&lt;0,0.9,0.9-V3630*1.021)</f>
        <v/>
      </c>
      <c r="X3630" s="16">
        <f>ROUNDDOWN(S3630*0.2/W3630+2000,0)</f>
        <v/>
      </c>
      <c r="Y3630" s="17">
        <f>IF(O3630&lt;=0,0,LOOKUP(O3630,{0,1950001,3300001,6950001,9000001,18000001,40000001},{0.05,0.1,0.2,0.23,0.33,0.4,0.45}))</f>
        <v/>
      </c>
    </row>
    <row r="3631">
      <c r="A3631" t="inlineStr">
        <is>
          <t>1万円刻み</t>
        </is>
      </c>
      <c r="B3631" s="16">
        <f>'3_1万円刻み'!$A$787</f>
        <v/>
      </c>
      <c r="C3631" t="n">
        <v>2025</v>
      </c>
      <c r="D3631" t="n">
        <v>1</v>
      </c>
      <c r="E3631" t="n">
        <v>0</v>
      </c>
      <c r="F3631" t="n">
        <v>0</v>
      </c>
      <c r="G3631" s="16">
        <f>ROUND(MIN(B3631/12,650000)*12*0.0915+MIN(B3631/12,1390000)*12*(0.0504+0)+B3631*0.005,0)</f>
        <v/>
      </c>
      <c r="H3631" t="n">
        <v>0</v>
      </c>
      <c r="I3631" t="n">
        <v>0</v>
      </c>
      <c r="J3631" s="16">
        <f>IF(C3631=2026,IF(B3631&lt;741000,0,IF(B3631&lt;2191000,B3631-740000,IF(B3631&lt;2193000,1451000,IF(B3631&lt;2196000,1453000,IF(B3631&lt;2200000,1456000,IF(B3631&lt;3600000,ROUNDDOWN(B3631/4,-3)*2.8-80000,IF(B3631&lt;6600000,ROUNDDOWN(B3631/4,-3)*3.2-440000,IF(B3631&lt;8500000,ROUNDDOWN(B3631*0.9,0)-1100000,B3631-1950000)))))))),IF(B3631&lt;651000,0,IF(B3631&lt;1900000,B3631-650000,IF(B3631&lt;3600000,ROUNDDOWN(B3631/4,-3)*2.8-80000,IF(B3631&lt;6600000,ROUNDDOWN(B3631/4,-3)*3.2-440000,IF(B3631&lt;8500000,ROUNDDOWN(B3631*0.9,0)-1100000,B3631-1950000))))))</f>
        <v/>
      </c>
      <c r="K3631" s="16">
        <f>IF(J3631&gt;23500000,NA(),IF(C3631=2026,IF(J3631&lt;=4890000,1040000,IF(J3631&lt;=6550000,670000,620000)),IF(J3631&lt;=1320000,950000,IF(J3631&lt;=3360000,880000,IF(J3631&lt;=4890000,680000,IF(J3631&lt;=6550000,630000,580000))))))</f>
        <v/>
      </c>
      <c r="L3631" s="16">
        <f>IF(D3631=1,IF(J3631&lt;=9000000,380000,IF(J3631&lt;=9500000,260000,IF(J3631&lt;=10000000,130000,0))),0)</f>
        <v/>
      </c>
      <c r="M3631" s="16">
        <f>IF(D3631=1,IF(J3631&lt;=9000000,330000,IF(J3631&lt;=9500000,220000,IF(J3631&lt;=10000000,110000,0))),0)</f>
        <v/>
      </c>
      <c r="N3631" s="16">
        <f>IF(D3631=1,IF(J3631&lt;=9000000,50000,IF(J3631&lt;=9500000,40000,IF(J3631&lt;=10000000,20000,0))),0)</f>
        <v/>
      </c>
      <c r="O3631" s="16">
        <f>MAX(0,ROUNDDOWN(J3631-G3631-K3631-L3631-E3631*380000-F3631*630000-H3631,-3))</f>
        <v/>
      </c>
      <c r="P3631" s="16">
        <f>MAX(0,ROUNDDOWN(J3631-G3631-430000-M3631-E3631*330000-F3631*450000-I3631,-3))</f>
        <v/>
      </c>
      <c r="Q3631" s="16">
        <f>50000+N3631+E3631*50000+F3631*180000</f>
        <v/>
      </c>
      <c r="R3631" s="16">
        <f>IF(P3631&lt;=2000000,MIN(Q3631,P3631),MAX(Q3631-(P3631-2000000),50000))*0.05</f>
        <v/>
      </c>
      <c r="S3631" s="16">
        <f>MAX(0,P3631*0.1-R3631)</f>
        <v/>
      </c>
      <c r="T3631" s="16">
        <f>Q3631+MAX(0,K3631-480000)</f>
        <v/>
      </c>
      <c r="U3631" s="16">
        <f>P3631-T3631</f>
        <v/>
      </c>
      <c r="V3631" s="17">
        <f>IF(U3631&lt;0,0,LOOKUP(U3631,{0,1950001,3300001,6950001,9000001,18000001,40000001},{0.05,0.1,0.2,0.23,0.33,0.4,0.45}))</f>
        <v/>
      </c>
      <c r="W3631" s="18">
        <f>IF(U3631&lt;0,0.9,0.9-V3631*1.021)</f>
        <v/>
      </c>
      <c r="X3631" s="16">
        <f>ROUNDDOWN(S3631*0.2/W3631+2000,0)</f>
        <v/>
      </c>
      <c r="Y3631" s="17">
        <f>IF(O3631&lt;=0,0,LOOKUP(O3631,{0,1950001,3300001,6950001,9000001,18000001,40000001},{0.05,0.1,0.2,0.23,0.33,0.4,0.45}))</f>
        <v/>
      </c>
    </row>
    <row r="3632">
      <c r="A3632" t="inlineStr">
        <is>
          <t>1万円刻み</t>
        </is>
      </c>
      <c r="B3632" s="16">
        <f>'3_1万円刻み'!$A$787</f>
        <v/>
      </c>
      <c r="C3632" t="n">
        <v>2026</v>
      </c>
      <c r="D3632" t="n">
        <v>1</v>
      </c>
      <c r="E3632" t="n">
        <v>0</v>
      </c>
      <c r="F3632" t="n">
        <v>0</v>
      </c>
      <c r="G3632" s="16">
        <f>ROUND(MIN(B3632/12,650000)*12*0.0915+MIN(B3632/12,1390000)*12*(0.0504+0)+B3632*0.005,0)</f>
        <v/>
      </c>
      <c r="H3632" t="n">
        <v>0</v>
      </c>
      <c r="I3632" t="n">
        <v>0</v>
      </c>
      <c r="J3632" s="16">
        <f>IF(C3632=2026,IF(B3632&lt;741000,0,IF(B3632&lt;2191000,B3632-740000,IF(B3632&lt;2193000,1451000,IF(B3632&lt;2196000,1453000,IF(B3632&lt;2200000,1456000,IF(B3632&lt;3600000,ROUNDDOWN(B3632/4,-3)*2.8-80000,IF(B3632&lt;6600000,ROUNDDOWN(B3632/4,-3)*3.2-440000,IF(B3632&lt;8500000,ROUNDDOWN(B3632*0.9,0)-1100000,B3632-1950000)))))))),IF(B3632&lt;651000,0,IF(B3632&lt;1900000,B3632-650000,IF(B3632&lt;3600000,ROUNDDOWN(B3632/4,-3)*2.8-80000,IF(B3632&lt;6600000,ROUNDDOWN(B3632/4,-3)*3.2-440000,IF(B3632&lt;8500000,ROUNDDOWN(B3632*0.9,0)-1100000,B3632-1950000))))))</f>
        <v/>
      </c>
      <c r="K3632" s="16">
        <f>IF(J3632&gt;23500000,NA(),IF(C3632=2026,IF(J3632&lt;=4890000,1040000,IF(J3632&lt;=6550000,670000,620000)),IF(J3632&lt;=1320000,950000,IF(J3632&lt;=3360000,880000,IF(J3632&lt;=4890000,680000,IF(J3632&lt;=6550000,630000,580000))))))</f>
        <v/>
      </c>
      <c r="L3632" s="16">
        <f>IF(D3632=1,IF(J3632&lt;=9000000,380000,IF(J3632&lt;=9500000,260000,IF(J3632&lt;=10000000,130000,0))),0)</f>
        <v/>
      </c>
      <c r="M3632" s="16">
        <f>IF(D3632=1,IF(J3632&lt;=9000000,330000,IF(J3632&lt;=9500000,220000,IF(J3632&lt;=10000000,110000,0))),0)</f>
        <v/>
      </c>
      <c r="N3632" s="16">
        <f>IF(D3632=1,IF(J3632&lt;=9000000,50000,IF(J3632&lt;=9500000,40000,IF(J3632&lt;=10000000,20000,0))),0)</f>
        <v/>
      </c>
      <c r="O3632" s="16">
        <f>MAX(0,ROUNDDOWN(J3632-G3632-K3632-L3632-E3632*380000-F3632*630000-H3632,-3))</f>
        <v/>
      </c>
      <c r="P3632" s="16">
        <f>MAX(0,ROUNDDOWN(J3632-G3632-430000-M3632-E3632*330000-F3632*450000-I3632,-3))</f>
        <v/>
      </c>
      <c r="Q3632" s="16">
        <f>50000+N3632+E3632*50000+F3632*180000</f>
        <v/>
      </c>
      <c r="R3632" s="16">
        <f>IF(P3632&lt;=2000000,MIN(Q3632,P3632),MAX(Q3632-(P3632-2000000),50000))*0.05</f>
        <v/>
      </c>
      <c r="S3632" s="16">
        <f>MAX(0,P3632*0.1-R3632)</f>
        <v/>
      </c>
      <c r="T3632" s="16">
        <f>Q3632+MAX(0,K3632-480000)</f>
        <v/>
      </c>
      <c r="U3632" s="16">
        <f>P3632-T3632</f>
        <v/>
      </c>
      <c r="V3632" s="17">
        <f>IF(U3632&lt;0,0,LOOKUP(U3632,{0,1950001,3300001,6950001,9000001,18000001,40000001},{0.05,0.1,0.2,0.23,0.33,0.4,0.45}))</f>
        <v/>
      </c>
      <c r="W3632" s="18">
        <f>IF(U3632&lt;0,0.9,0.9-V3632*1.021)</f>
        <v/>
      </c>
      <c r="X3632" s="16">
        <f>ROUNDDOWN(S3632*0.2/W3632+2000,0)</f>
        <v/>
      </c>
      <c r="Y3632" s="17">
        <f>IF(O3632&lt;=0,0,LOOKUP(O3632,{0,1950001,3300001,6950001,9000001,18000001,40000001},{0.05,0.1,0.2,0.23,0.33,0.4,0.45}))</f>
        <v/>
      </c>
    </row>
    <row r="3633">
      <c r="A3633" t="inlineStr">
        <is>
          <t>1万円刻み</t>
        </is>
      </c>
      <c r="B3633" s="16">
        <f>'3_1万円刻み'!$A$788</f>
        <v/>
      </c>
      <c r="C3633" t="n">
        <v>2025</v>
      </c>
      <c r="D3633" t="n">
        <v>0</v>
      </c>
      <c r="E3633" t="n">
        <v>0</v>
      </c>
      <c r="F3633" t="n">
        <v>0</v>
      </c>
      <c r="G3633" s="16">
        <f>ROUND(MIN(B3633/12,650000)*12*0.0915+MIN(B3633/12,1390000)*12*(0.0504+0)+B3633*0.005,0)</f>
        <v/>
      </c>
      <c r="H3633" t="n">
        <v>0</v>
      </c>
      <c r="I3633" t="n">
        <v>0</v>
      </c>
      <c r="J3633" s="16">
        <f>IF(C3633=2026,IF(B3633&lt;741000,0,IF(B3633&lt;2191000,B3633-740000,IF(B3633&lt;2193000,1451000,IF(B3633&lt;2196000,1453000,IF(B3633&lt;2200000,1456000,IF(B3633&lt;3600000,ROUNDDOWN(B3633/4,-3)*2.8-80000,IF(B3633&lt;6600000,ROUNDDOWN(B3633/4,-3)*3.2-440000,IF(B3633&lt;8500000,ROUNDDOWN(B3633*0.9,0)-1100000,B3633-1950000)))))))),IF(B3633&lt;651000,0,IF(B3633&lt;1900000,B3633-650000,IF(B3633&lt;3600000,ROUNDDOWN(B3633/4,-3)*2.8-80000,IF(B3633&lt;6600000,ROUNDDOWN(B3633/4,-3)*3.2-440000,IF(B3633&lt;8500000,ROUNDDOWN(B3633*0.9,0)-1100000,B3633-1950000))))))</f>
        <v/>
      </c>
      <c r="K3633" s="16">
        <f>IF(J3633&gt;23500000,NA(),IF(C3633=2026,IF(J3633&lt;=4890000,1040000,IF(J3633&lt;=6550000,670000,620000)),IF(J3633&lt;=1320000,950000,IF(J3633&lt;=3360000,880000,IF(J3633&lt;=4890000,680000,IF(J3633&lt;=6550000,630000,580000))))))</f>
        <v/>
      </c>
      <c r="L3633" s="16">
        <f>IF(D3633=1,IF(J3633&lt;=9000000,380000,IF(J3633&lt;=9500000,260000,IF(J3633&lt;=10000000,130000,0))),0)</f>
        <v/>
      </c>
      <c r="M3633" s="16">
        <f>IF(D3633=1,IF(J3633&lt;=9000000,330000,IF(J3633&lt;=9500000,220000,IF(J3633&lt;=10000000,110000,0))),0)</f>
        <v/>
      </c>
      <c r="N3633" s="16">
        <f>IF(D3633=1,IF(J3633&lt;=9000000,50000,IF(J3633&lt;=9500000,40000,IF(J3633&lt;=10000000,20000,0))),0)</f>
        <v/>
      </c>
      <c r="O3633" s="16">
        <f>MAX(0,ROUNDDOWN(J3633-G3633-K3633-L3633-E3633*380000-F3633*630000-H3633,-3))</f>
        <v/>
      </c>
      <c r="P3633" s="16">
        <f>MAX(0,ROUNDDOWN(J3633-G3633-430000-M3633-E3633*330000-F3633*450000-I3633,-3))</f>
        <v/>
      </c>
      <c r="Q3633" s="16">
        <f>50000+N3633+E3633*50000+F3633*180000</f>
        <v/>
      </c>
      <c r="R3633" s="16">
        <f>IF(P3633&lt;=2000000,MIN(Q3633,P3633),MAX(Q3633-(P3633-2000000),50000))*0.05</f>
        <v/>
      </c>
      <c r="S3633" s="16">
        <f>MAX(0,P3633*0.1-R3633)</f>
        <v/>
      </c>
      <c r="T3633" s="16">
        <f>Q3633+MAX(0,K3633-480000)</f>
        <v/>
      </c>
      <c r="U3633" s="16">
        <f>P3633-T3633</f>
        <v/>
      </c>
      <c r="V3633" s="17">
        <f>IF(U3633&lt;0,0,LOOKUP(U3633,{0,1950001,3300001,6950001,9000001,18000001,40000001},{0.05,0.1,0.2,0.23,0.33,0.4,0.45}))</f>
        <v/>
      </c>
      <c r="W3633" s="18">
        <f>IF(U3633&lt;0,0.9,0.9-V3633*1.021)</f>
        <v/>
      </c>
      <c r="X3633" s="16">
        <f>ROUNDDOWN(S3633*0.2/W3633+2000,0)</f>
        <v/>
      </c>
      <c r="Y3633" s="17">
        <f>IF(O3633&lt;=0,0,LOOKUP(O3633,{0,1950001,3300001,6950001,9000001,18000001,40000001},{0.05,0.1,0.2,0.23,0.33,0.4,0.45}))</f>
        <v/>
      </c>
    </row>
    <row r="3634">
      <c r="A3634" t="inlineStr">
        <is>
          <t>1万円刻み</t>
        </is>
      </c>
      <c r="B3634" s="16">
        <f>'3_1万円刻み'!$A$788</f>
        <v/>
      </c>
      <c r="C3634" t="n">
        <v>2026</v>
      </c>
      <c r="D3634" t="n">
        <v>0</v>
      </c>
      <c r="E3634" t="n">
        <v>0</v>
      </c>
      <c r="F3634" t="n">
        <v>0</v>
      </c>
      <c r="G3634" s="16">
        <f>ROUND(MIN(B3634/12,650000)*12*0.0915+MIN(B3634/12,1390000)*12*(0.0504+0)+B3634*0.005,0)</f>
        <v/>
      </c>
      <c r="H3634" t="n">
        <v>0</v>
      </c>
      <c r="I3634" t="n">
        <v>0</v>
      </c>
      <c r="J3634" s="16">
        <f>IF(C3634=2026,IF(B3634&lt;741000,0,IF(B3634&lt;2191000,B3634-740000,IF(B3634&lt;2193000,1451000,IF(B3634&lt;2196000,1453000,IF(B3634&lt;2200000,1456000,IF(B3634&lt;3600000,ROUNDDOWN(B3634/4,-3)*2.8-80000,IF(B3634&lt;6600000,ROUNDDOWN(B3634/4,-3)*3.2-440000,IF(B3634&lt;8500000,ROUNDDOWN(B3634*0.9,0)-1100000,B3634-1950000)))))))),IF(B3634&lt;651000,0,IF(B3634&lt;1900000,B3634-650000,IF(B3634&lt;3600000,ROUNDDOWN(B3634/4,-3)*2.8-80000,IF(B3634&lt;6600000,ROUNDDOWN(B3634/4,-3)*3.2-440000,IF(B3634&lt;8500000,ROUNDDOWN(B3634*0.9,0)-1100000,B3634-1950000))))))</f>
        <v/>
      </c>
      <c r="K3634" s="16">
        <f>IF(J3634&gt;23500000,NA(),IF(C3634=2026,IF(J3634&lt;=4890000,1040000,IF(J3634&lt;=6550000,670000,620000)),IF(J3634&lt;=1320000,950000,IF(J3634&lt;=3360000,880000,IF(J3634&lt;=4890000,680000,IF(J3634&lt;=6550000,630000,580000))))))</f>
        <v/>
      </c>
      <c r="L3634" s="16">
        <f>IF(D3634=1,IF(J3634&lt;=9000000,380000,IF(J3634&lt;=9500000,260000,IF(J3634&lt;=10000000,130000,0))),0)</f>
        <v/>
      </c>
      <c r="M3634" s="16">
        <f>IF(D3634=1,IF(J3634&lt;=9000000,330000,IF(J3634&lt;=9500000,220000,IF(J3634&lt;=10000000,110000,0))),0)</f>
        <v/>
      </c>
      <c r="N3634" s="16">
        <f>IF(D3634=1,IF(J3634&lt;=9000000,50000,IF(J3634&lt;=9500000,40000,IF(J3634&lt;=10000000,20000,0))),0)</f>
        <v/>
      </c>
      <c r="O3634" s="16">
        <f>MAX(0,ROUNDDOWN(J3634-G3634-K3634-L3634-E3634*380000-F3634*630000-H3634,-3))</f>
        <v/>
      </c>
      <c r="P3634" s="16">
        <f>MAX(0,ROUNDDOWN(J3634-G3634-430000-M3634-E3634*330000-F3634*450000-I3634,-3))</f>
        <v/>
      </c>
      <c r="Q3634" s="16">
        <f>50000+N3634+E3634*50000+F3634*180000</f>
        <v/>
      </c>
      <c r="R3634" s="16">
        <f>IF(P3634&lt;=2000000,MIN(Q3634,P3634),MAX(Q3634-(P3634-2000000),50000))*0.05</f>
        <v/>
      </c>
      <c r="S3634" s="16">
        <f>MAX(0,P3634*0.1-R3634)</f>
        <v/>
      </c>
      <c r="T3634" s="16">
        <f>Q3634+MAX(0,K3634-480000)</f>
        <v/>
      </c>
      <c r="U3634" s="16">
        <f>P3634-T3634</f>
        <v/>
      </c>
      <c r="V3634" s="17">
        <f>IF(U3634&lt;0,0,LOOKUP(U3634,{0,1950001,3300001,6950001,9000001,18000001,40000001},{0.05,0.1,0.2,0.23,0.33,0.4,0.45}))</f>
        <v/>
      </c>
      <c r="W3634" s="18">
        <f>IF(U3634&lt;0,0.9,0.9-V3634*1.021)</f>
        <v/>
      </c>
      <c r="X3634" s="16">
        <f>ROUNDDOWN(S3634*0.2/W3634+2000,0)</f>
        <v/>
      </c>
      <c r="Y3634" s="17">
        <f>IF(O3634&lt;=0,0,LOOKUP(O3634,{0,1950001,3300001,6950001,9000001,18000001,40000001},{0.05,0.1,0.2,0.23,0.33,0.4,0.45}))</f>
        <v/>
      </c>
    </row>
    <row r="3635">
      <c r="A3635" t="inlineStr">
        <is>
          <t>1万円刻み</t>
        </is>
      </c>
      <c r="B3635" s="16">
        <f>'3_1万円刻み'!$A$788</f>
        <v/>
      </c>
      <c r="C3635" t="n">
        <v>2025</v>
      </c>
      <c r="D3635" t="n">
        <v>1</v>
      </c>
      <c r="E3635" t="n">
        <v>0</v>
      </c>
      <c r="F3635" t="n">
        <v>0</v>
      </c>
      <c r="G3635" s="16">
        <f>ROUND(MIN(B3635/12,650000)*12*0.0915+MIN(B3635/12,1390000)*12*(0.0504+0)+B3635*0.005,0)</f>
        <v/>
      </c>
      <c r="H3635" t="n">
        <v>0</v>
      </c>
      <c r="I3635" t="n">
        <v>0</v>
      </c>
      <c r="J3635" s="16">
        <f>IF(C3635=2026,IF(B3635&lt;741000,0,IF(B3635&lt;2191000,B3635-740000,IF(B3635&lt;2193000,1451000,IF(B3635&lt;2196000,1453000,IF(B3635&lt;2200000,1456000,IF(B3635&lt;3600000,ROUNDDOWN(B3635/4,-3)*2.8-80000,IF(B3635&lt;6600000,ROUNDDOWN(B3635/4,-3)*3.2-440000,IF(B3635&lt;8500000,ROUNDDOWN(B3635*0.9,0)-1100000,B3635-1950000)))))))),IF(B3635&lt;651000,0,IF(B3635&lt;1900000,B3635-650000,IF(B3635&lt;3600000,ROUNDDOWN(B3635/4,-3)*2.8-80000,IF(B3635&lt;6600000,ROUNDDOWN(B3635/4,-3)*3.2-440000,IF(B3635&lt;8500000,ROUNDDOWN(B3635*0.9,0)-1100000,B3635-1950000))))))</f>
        <v/>
      </c>
      <c r="K3635" s="16">
        <f>IF(J3635&gt;23500000,NA(),IF(C3635=2026,IF(J3635&lt;=4890000,1040000,IF(J3635&lt;=6550000,670000,620000)),IF(J3635&lt;=1320000,950000,IF(J3635&lt;=3360000,880000,IF(J3635&lt;=4890000,680000,IF(J3635&lt;=6550000,630000,580000))))))</f>
        <v/>
      </c>
      <c r="L3635" s="16">
        <f>IF(D3635=1,IF(J3635&lt;=9000000,380000,IF(J3635&lt;=9500000,260000,IF(J3635&lt;=10000000,130000,0))),0)</f>
        <v/>
      </c>
      <c r="M3635" s="16">
        <f>IF(D3635=1,IF(J3635&lt;=9000000,330000,IF(J3635&lt;=9500000,220000,IF(J3635&lt;=10000000,110000,0))),0)</f>
        <v/>
      </c>
      <c r="N3635" s="16">
        <f>IF(D3635=1,IF(J3635&lt;=9000000,50000,IF(J3635&lt;=9500000,40000,IF(J3635&lt;=10000000,20000,0))),0)</f>
        <v/>
      </c>
      <c r="O3635" s="16">
        <f>MAX(0,ROUNDDOWN(J3635-G3635-K3635-L3635-E3635*380000-F3635*630000-H3635,-3))</f>
        <v/>
      </c>
      <c r="P3635" s="16">
        <f>MAX(0,ROUNDDOWN(J3635-G3635-430000-M3635-E3635*330000-F3635*450000-I3635,-3))</f>
        <v/>
      </c>
      <c r="Q3635" s="16">
        <f>50000+N3635+E3635*50000+F3635*180000</f>
        <v/>
      </c>
      <c r="R3635" s="16">
        <f>IF(P3635&lt;=2000000,MIN(Q3635,P3635),MAX(Q3635-(P3635-2000000),50000))*0.05</f>
        <v/>
      </c>
      <c r="S3635" s="16">
        <f>MAX(0,P3635*0.1-R3635)</f>
        <v/>
      </c>
      <c r="T3635" s="16">
        <f>Q3635+MAX(0,K3635-480000)</f>
        <v/>
      </c>
      <c r="U3635" s="16">
        <f>P3635-T3635</f>
        <v/>
      </c>
      <c r="V3635" s="17">
        <f>IF(U3635&lt;0,0,LOOKUP(U3635,{0,1950001,3300001,6950001,9000001,18000001,40000001},{0.05,0.1,0.2,0.23,0.33,0.4,0.45}))</f>
        <v/>
      </c>
      <c r="W3635" s="18">
        <f>IF(U3635&lt;0,0.9,0.9-V3635*1.021)</f>
        <v/>
      </c>
      <c r="X3635" s="16">
        <f>ROUNDDOWN(S3635*0.2/W3635+2000,0)</f>
        <v/>
      </c>
      <c r="Y3635" s="17">
        <f>IF(O3635&lt;=0,0,LOOKUP(O3635,{0,1950001,3300001,6950001,9000001,18000001,40000001},{0.05,0.1,0.2,0.23,0.33,0.4,0.45}))</f>
        <v/>
      </c>
    </row>
    <row r="3636">
      <c r="A3636" t="inlineStr">
        <is>
          <t>1万円刻み</t>
        </is>
      </c>
      <c r="B3636" s="16">
        <f>'3_1万円刻み'!$A$788</f>
        <v/>
      </c>
      <c r="C3636" t="n">
        <v>2026</v>
      </c>
      <c r="D3636" t="n">
        <v>1</v>
      </c>
      <c r="E3636" t="n">
        <v>0</v>
      </c>
      <c r="F3636" t="n">
        <v>0</v>
      </c>
      <c r="G3636" s="16">
        <f>ROUND(MIN(B3636/12,650000)*12*0.0915+MIN(B3636/12,1390000)*12*(0.0504+0)+B3636*0.005,0)</f>
        <v/>
      </c>
      <c r="H3636" t="n">
        <v>0</v>
      </c>
      <c r="I3636" t="n">
        <v>0</v>
      </c>
      <c r="J3636" s="16">
        <f>IF(C3636=2026,IF(B3636&lt;741000,0,IF(B3636&lt;2191000,B3636-740000,IF(B3636&lt;2193000,1451000,IF(B3636&lt;2196000,1453000,IF(B3636&lt;2200000,1456000,IF(B3636&lt;3600000,ROUNDDOWN(B3636/4,-3)*2.8-80000,IF(B3636&lt;6600000,ROUNDDOWN(B3636/4,-3)*3.2-440000,IF(B3636&lt;8500000,ROUNDDOWN(B3636*0.9,0)-1100000,B3636-1950000)))))))),IF(B3636&lt;651000,0,IF(B3636&lt;1900000,B3636-650000,IF(B3636&lt;3600000,ROUNDDOWN(B3636/4,-3)*2.8-80000,IF(B3636&lt;6600000,ROUNDDOWN(B3636/4,-3)*3.2-440000,IF(B3636&lt;8500000,ROUNDDOWN(B3636*0.9,0)-1100000,B3636-1950000))))))</f>
        <v/>
      </c>
      <c r="K3636" s="16">
        <f>IF(J3636&gt;23500000,NA(),IF(C3636=2026,IF(J3636&lt;=4890000,1040000,IF(J3636&lt;=6550000,670000,620000)),IF(J3636&lt;=1320000,950000,IF(J3636&lt;=3360000,880000,IF(J3636&lt;=4890000,680000,IF(J3636&lt;=6550000,630000,580000))))))</f>
        <v/>
      </c>
      <c r="L3636" s="16">
        <f>IF(D3636=1,IF(J3636&lt;=9000000,380000,IF(J3636&lt;=9500000,260000,IF(J3636&lt;=10000000,130000,0))),0)</f>
        <v/>
      </c>
      <c r="M3636" s="16">
        <f>IF(D3636=1,IF(J3636&lt;=9000000,330000,IF(J3636&lt;=9500000,220000,IF(J3636&lt;=10000000,110000,0))),0)</f>
        <v/>
      </c>
      <c r="N3636" s="16">
        <f>IF(D3636=1,IF(J3636&lt;=9000000,50000,IF(J3636&lt;=9500000,40000,IF(J3636&lt;=10000000,20000,0))),0)</f>
        <v/>
      </c>
      <c r="O3636" s="16">
        <f>MAX(0,ROUNDDOWN(J3636-G3636-K3636-L3636-E3636*380000-F3636*630000-H3636,-3))</f>
        <v/>
      </c>
      <c r="P3636" s="16">
        <f>MAX(0,ROUNDDOWN(J3636-G3636-430000-M3636-E3636*330000-F3636*450000-I3636,-3))</f>
        <v/>
      </c>
      <c r="Q3636" s="16">
        <f>50000+N3636+E3636*50000+F3636*180000</f>
        <v/>
      </c>
      <c r="R3636" s="16">
        <f>IF(P3636&lt;=2000000,MIN(Q3636,P3636),MAX(Q3636-(P3636-2000000),50000))*0.05</f>
        <v/>
      </c>
      <c r="S3636" s="16">
        <f>MAX(0,P3636*0.1-R3636)</f>
        <v/>
      </c>
      <c r="T3636" s="16">
        <f>Q3636+MAX(0,K3636-480000)</f>
        <v/>
      </c>
      <c r="U3636" s="16">
        <f>P3636-T3636</f>
        <v/>
      </c>
      <c r="V3636" s="17">
        <f>IF(U3636&lt;0,0,LOOKUP(U3636,{0,1950001,3300001,6950001,9000001,18000001,40000001},{0.05,0.1,0.2,0.23,0.33,0.4,0.45}))</f>
        <v/>
      </c>
      <c r="W3636" s="18">
        <f>IF(U3636&lt;0,0.9,0.9-V3636*1.021)</f>
        <v/>
      </c>
      <c r="X3636" s="16">
        <f>ROUNDDOWN(S3636*0.2/W3636+2000,0)</f>
        <v/>
      </c>
      <c r="Y3636" s="17">
        <f>IF(O3636&lt;=0,0,LOOKUP(O3636,{0,1950001,3300001,6950001,9000001,18000001,40000001},{0.05,0.1,0.2,0.23,0.33,0.4,0.45}))</f>
        <v/>
      </c>
    </row>
    <row r="3637">
      <c r="A3637" t="inlineStr">
        <is>
          <t>1万円刻み</t>
        </is>
      </c>
      <c r="B3637" s="16">
        <f>'3_1万円刻み'!$A$789</f>
        <v/>
      </c>
      <c r="C3637" t="n">
        <v>2025</v>
      </c>
      <c r="D3637" t="n">
        <v>0</v>
      </c>
      <c r="E3637" t="n">
        <v>0</v>
      </c>
      <c r="F3637" t="n">
        <v>0</v>
      </c>
      <c r="G3637" s="16">
        <f>ROUND(MIN(B3637/12,650000)*12*0.0915+MIN(B3637/12,1390000)*12*(0.0504+0)+B3637*0.005,0)</f>
        <v/>
      </c>
      <c r="H3637" t="n">
        <v>0</v>
      </c>
      <c r="I3637" t="n">
        <v>0</v>
      </c>
      <c r="J3637" s="16">
        <f>IF(C3637=2026,IF(B3637&lt;741000,0,IF(B3637&lt;2191000,B3637-740000,IF(B3637&lt;2193000,1451000,IF(B3637&lt;2196000,1453000,IF(B3637&lt;2200000,1456000,IF(B3637&lt;3600000,ROUNDDOWN(B3637/4,-3)*2.8-80000,IF(B3637&lt;6600000,ROUNDDOWN(B3637/4,-3)*3.2-440000,IF(B3637&lt;8500000,ROUNDDOWN(B3637*0.9,0)-1100000,B3637-1950000)))))))),IF(B3637&lt;651000,0,IF(B3637&lt;1900000,B3637-650000,IF(B3637&lt;3600000,ROUNDDOWN(B3637/4,-3)*2.8-80000,IF(B3637&lt;6600000,ROUNDDOWN(B3637/4,-3)*3.2-440000,IF(B3637&lt;8500000,ROUNDDOWN(B3637*0.9,0)-1100000,B3637-1950000))))))</f>
        <v/>
      </c>
      <c r="K3637" s="16">
        <f>IF(J3637&gt;23500000,NA(),IF(C3637=2026,IF(J3637&lt;=4890000,1040000,IF(J3637&lt;=6550000,670000,620000)),IF(J3637&lt;=1320000,950000,IF(J3637&lt;=3360000,880000,IF(J3637&lt;=4890000,680000,IF(J3637&lt;=6550000,630000,580000))))))</f>
        <v/>
      </c>
      <c r="L3637" s="16">
        <f>IF(D3637=1,IF(J3637&lt;=9000000,380000,IF(J3637&lt;=9500000,260000,IF(J3637&lt;=10000000,130000,0))),0)</f>
        <v/>
      </c>
      <c r="M3637" s="16">
        <f>IF(D3637=1,IF(J3637&lt;=9000000,330000,IF(J3637&lt;=9500000,220000,IF(J3637&lt;=10000000,110000,0))),0)</f>
        <v/>
      </c>
      <c r="N3637" s="16">
        <f>IF(D3637=1,IF(J3637&lt;=9000000,50000,IF(J3637&lt;=9500000,40000,IF(J3637&lt;=10000000,20000,0))),0)</f>
        <v/>
      </c>
      <c r="O3637" s="16">
        <f>MAX(0,ROUNDDOWN(J3637-G3637-K3637-L3637-E3637*380000-F3637*630000-H3637,-3))</f>
        <v/>
      </c>
      <c r="P3637" s="16">
        <f>MAX(0,ROUNDDOWN(J3637-G3637-430000-M3637-E3637*330000-F3637*450000-I3637,-3))</f>
        <v/>
      </c>
      <c r="Q3637" s="16">
        <f>50000+N3637+E3637*50000+F3637*180000</f>
        <v/>
      </c>
      <c r="R3637" s="16">
        <f>IF(P3637&lt;=2000000,MIN(Q3637,P3637),MAX(Q3637-(P3637-2000000),50000))*0.05</f>
        <v/>
      </c>
      <c r="S3637" s="16">
        <f>MAX(0,P3637*0.1-R3637)</f>
        <v/>
      </c>
      <c r="T3637" s="16">
        <f>Q3637+MAX(0,K3637-480000)</f>
        <v/>
      </c>
      <c r="U3637" s="16">
        <f>P3637-T3637</f>
        <v/>
      </c>
      <c r="V3637" s="17">
        <f>IF(U3637&lt;0,0,LOOKUP(U3637,{0,1950001,3300001,6950001,9000001,18000001,40000001},{0.05,0.1,0.2,0.23,0.33,0.4,0.45}))</f>
        <v/>
      </c>
      <c r="W3637" s="18">
        <f>IF(U3637&lt;0,0.9,0.9-V3637*1.021)</f>
        <v/>
      </c>
      <c r="X3637" s="16">
        <f>ROUNDDOWN(S3637*0.2/W3637+2000,0)</f>
        <v/>
      </c>
      <c r="Y3637" s="17">
        <f>IF(O3637&lt;=0,0,LOOKUP(O3637,{0,1950001,3300001,6950001,9000001,18000001,40000001},{0.05,0.1,0.2,0.23,0.33,0.4,0.45}))</f>
        <v/>
      </c>
    </row>
    <row r="3638">
      <c r="A3638" t="inlineStr">
        <is>
          <t>1万円刻み</t>
        </is>
      </c>
      <c r="B3638" s="16">
        <f>'3_1万円刻み'!$A$789</f>
        <v/>
      </c>
      <c r="C3638" t="n">
        <v>2026</v>
      </c>
      <c r="D3638" t="n">
        <v>0</v>
      </c>
      <c r="E3638" t="n">
        <v>0</v>
      </c>
      <c r="F3638" t="n">
        <v>0</v>
      </c>
      <c r="G3638" s="16">
        <f>ROUND(MIN(B3638/12,650000)*12*0.0915+MIN(B3638/12,1390000)*12*(0.0504+0)+B3638*0.005,0)</f>
        <v/>
      </c>
      <c r="H3638" t="n">
        <v>0</v>
      </c>
      <c r="I3638" t="n">
        <v>0</v>
      </c>
      <c r="J3638" s="16">
        <f>IF(C3638=2026,IF(B3638&lt;741000,0,IF(B3638&lt;2191000,B3638-740000,IF(B3638&lt;2193000,1451000,IF(B3638&lt;2196000,1453000,IF(B3638&lt;2200000,1456000,IF(B3638&lt;3600000,ROUNDDOWN(B3638/4,-3)*2.8-80000,IF(B3638&lt;6600000,ROUNDDOWN(B3638/4,-3)*3.2-440000,IF(B3638&lt;8500000,ROUNDDOWN(B3638*0.9,0)-1100000,B3638-1950000)))))))),IF(B3638&lt;651000,0,IF(B3638&lt;1900000,B3638-650000,IF(B3638&lt;3600000,ROUNDDOWN(B3638/4,-3)*2.8-80000,IF(B3638&lt;6600000,ROUNDDOWN(B3638/4,-3)*3.2-440000,IF(B3638&lt;8500000,ROUNDDOWN(B3638*0.9,0)-1100000,B3638-1950000))))))</f>
        <v/>
      </c>
      <c r="K3638" s="16">
        <f>IF(J3638&gt;23500000,NA(),IF(C3638=2026,IF(J3638&lt;=4890000,1040000,IF(J3638&lt;=6550000,670000,620000)),IF(J3638&lt;=1320000,950000,IF(J3638&lt;=3360000,880000,IF(J3638&lt;=4890000,680000,IF(J3638&lt;=6550000,630000,580000))))))</f>
        <v/>
      </c>
      <c r="L3638" s="16">
        <f>IF(D3638=1,IF(J3638&lt;=9000000,380000,IF(J3638&lt;=9500000,260000,IF(J3638&lt;=10000000,130000,0))),0)</f>
        <v/>
      </c>
      <c r="M3638" s="16">
        <f>IF(D3638=1,IF(J3638&lt;=9000000,330000,IF(J3638&lt;=9500000,220000,IF(J3638&lt;=10000000,110000,0))),0)</f>
        <v/>
      </c>
      <c r="N3638" s="16">
        <f>IF(D3638=1,IF(J3638&lt;=9000000,50000,IF(J3638&lt;=9500000,40000,IF(J3638&lt;=10000000,20000,0))),0)</f>
        <v/>
      </c>
      <c r="O3638" s="16">
        <f>MAX(0,ROUNDDOWN(J3638-G3638-K3638-L3638-E3638*380000-F3638*630000-H3638,-3))</f>
        <v/>
      </c>
      <c r="P3638" s="16">
        <f>MAX(0,ROUNDDOWN(J3638-G3638-430000-M3638-E3638*330000-F3638*450000-I3638,-3))</f>
        <v/>
      </c>
      <c r="Q3638" s="16">
        <f>50000+N3638+E3638*50000+F3638*180000</f>
        <v/>
      </c>
      <c r="R3638" s="16">
        <f>IF(P3638&lt;=2000000,MIN(Q3638,P3638),MAX(Q3638-(P3638-2000000),50000))*0.05</f>
        <v/>
      </c>
      <c r="S3638" s="16">
        <f>MAX(0,P3638*0.1-R3638)</f>
        <v/>
      </c>
      <c r="T3638" s="16">
        <f>Q3638+MAX(0,K3638-480000)</f>
        <v/>
      </c>
      <c r="U3638" s="16">
        <f>P3638-T3638</f>
        <v/>
      </c>
      <c r="V3638" s="17">
        <f>IF(U3638&lt;0,0,LOOKUP(U3638,{0,1950001,3300001,6950001,9000001,18000001,40000001},{0.05,0.1,0.2,0.23,0.33,0.4,0.45}))</f>
        <v/>
      </c>
      <c r="W3638" s="18">
        <f>IF(U3638&lt;0,0.9,0.9-V3638*1.021)</f>
        <v/>
      </c>
      <c r="X3638" s="16">
        <f>ROUNDDOWN(S3638*0.2/W3638+2000,0)</f>
        <v/>
      </c>
      <c r="Y3638" s="17">
        <f>IF(O3638&lt;=0,0,LOOKUP(O3638,{0,1950001,3300001,6950001,9000001,18000001,40000001},{0.05,0.1,0.2,0.23,0.33,0.4,0.45}))</f>
        <v/>
      </c>
    </row>
    <row r="3639">
      <c r="A3639" t="inlineStr">
        <is>
          <t>1万円刻み</t>
        </is>
      </c>
      <c r="B3639" s="16">
        <f>'3_1万円刻み'!$A$789</f>
        <v/>
      </c>
      <c r="C3639" t="n">
        <v>2025</v>
      </c>
      <c r="D3639" t="n">
        <v>1</v>
      </c>
      <c r="E3639" t="n">
        <v>0</v>
      </c>
      <c r="F3639" t="n">
        <v>0</v>
      </c>
      <c r="G3639" s="16">
        <f>ROUND(MIN(B3639/12,650000)*12*0.0915+MIN(B3639/12,1390000)*12*(0.0504+0)+B3639*0.005,0)</f>
        <v/>
      </c>
      <c r="H3639" t="n">
        <v>0</v>
      </c>
      <c r="I3639" t="n">
        <v>0</v>
      </c>
      <c r="J3639" s="16">
        <f>IF(C3639=2026,IF(B3639&lt;741000,0,IF(B3639&lt;2191000,B3639-740000,IF(B3639&lt;2193000,1451000,IF(B3639&lt;2196000,1453000,IF(B3639&lt;2200000,1456000,IF(B3639&lt;3600000,ROUNDDOWN(B3639/4,-3)*2.8-80000,IF(B3639&lt;6600000,ROUNDDOWN(B3639/4,-3)*3.2-440000,IF(B3639&lt;8500000,ROUNDDOWN(B3639*0.9,0)-1100000,B3639-1950000)))))))),IF(B3639&lt;651000,0,IF(B3639&lt;1900000,B3639-650000,IF(B3639&lt;3600000,ROUNDDOWN(B3639/4,-3)*2.8-80000,IF(B3639&lt;6600000,ROUNDDOWN(B3639/4,-3)*3.2-440000,IF(B3639&lt;8500000,ROUNDDOWN(B3639*0.9,0)-1100000,B3639-1950000))))))</f>
        <v/>
      </c>
      <c r="K3639" s="16">
        <f>IF(J3639&gt;23500000,NA(),IF(C3639=2026,IF(J3639&lt;=4890000,1040000,IF(J3639&lt;=6550000,670000,620000)),IF(J3639&lt;=1320000,950000,IF(J3639&lt;=3360000,880000,IF(J3639&lt;=4890000,680000,IF(J3639&lt;=6550000,630000,580000))))))</f>
        <v/>
      </c>
      <c r="L3639" s="16">
        <f>IF(D3639=1,IF(J3639&lt;=9000000,380000,IF(J3639&lt;=9500000,260000,IF(J3639&lt;=10000000,130000,0))),0)</f>
        <v/>
      </c>
      <c r="M3639" s="16">
        <f>IF(D3639=1,IF(J3639&lt;=9000000,330000,IF(J3639&lt;=9500000,220000,IF(J3639&lt;=10000000,110000,0))),0)</f>
        <v/>
      </c>
      <c r="N3639" s="16">
        <f>IF(D3639=1,IF(J3639&lt;=9000000,50000,IF(J3639&lt;=9500000,40000,IF(J3639&lt;=10000000,20000,0))),0)</f>
        <v/>
      </c>
      <c r="O3639" s="16">
        <f>MAX(0,ROUNDDOWN(J3639-G3639-K3639-L3639-E3639*380000-F3639*630000-H3639,-3))</f>
        <v/>
      </c>
      <c r="P3639" s="16">
        <f>MAX(0,ROUNDDOWN(J3639-G3639-430000-M3639-E3639*330000-F3639*450000-I3639,-3))</f>
        <v/>
      </c>
      <c r="Q3639" s="16">
        <f>50000+N3639+E3639*50000+F3639*180000</f>
        <v/>
      </c>
      <c r="R3639" s="16">
        <f>IF(P3639&lt;=2000000,MIN(Q3639,P3639),MAX(Q3639-(P3639-2000000),50000))*0.05</f>
        <v/>
      </c>
      <c r="S3639" s="16">
        <f>MAX(0,P3639*0.1-R3639)</f>
        <v/>
      </c>
      <c r="T3639" s="16">
        <f>Q3639+MAX(0,K3639-480000)</f>
        <v/>
      </c>
      <c r="U3639" s="16">
        <f>P3639-T3639</f>
        <v/>
      </c>
      <c r="V3639" s="17">
        <f>IF(U3639&lt;0,0,LOOKUP(U3639,{0,1950001,3300001,6950001,9000001,18000001,40000001},{0.05,0.1,0.2,0.23,0.33,0.4,0.45}))</f>
        <v/>
      </c>
      <c r="W3639" s="18">
        <f>IF(U3639&lt;0,0.9,0.9-V3639*1.021)</f>
        <v/>
      </c>
      <c r="X3639" s="16">
        <f>ROUNDDOWN(S3639*0.2/W3639+2000,0)</f>
        <v/>
      </c>
      <c r="Y3639" s="17">
        <f>IF(O3639&lt;=0,0,LOOKUP(O3639,{0,1950001,3300001,6950001,9000001,18000001,40000001},{0.05,0.1,0.2,0.23,0.33,0.4,0.45}))</f>
        <v/>
      </c>
    </row>
    <row r="3640">
      <c r="A3640" t="inlineStr">
        <is>
          <t>1万円刻み</t>
        </is>
      </c>
      <c r="B3640" s="16">
        <f>'3_1万円刻み'!$A$789</f>
        <v/>
      </c>
      <c r="C3640" t="n">
        <v>2026</v>
      </c>
      <c r="D3640" t="n">
        <v>1</v>
      </c>
      <c r="E3640" t="n">
        <v>0</v>
      </c>
      <c r="F3640" t="n">
        <v>0</v>
      </c>
      <c r="G3640" s="16">
        <f>ROUND(MIN(B3640/12,650000)*12*0.0915+MIN(B3640/12,1390000)*12*(0.0504+0)+B3640*0.005,0)</f>
        <v/>
      </c>
      <c r="H3640" t="n">
        <v>0</v>
      </c>
      <c r="I3640" t="n">
        <v>0</v>
      </c>
      <c r="J3640" s="16">
        <f>IF(C3640=2026,IF(B3640&lt;741000,0,IF(B3640&lt;2191000,B3640-740000,IF(B3640&lt;2193000,1451000,IF(B3640&lt;2196000,1453000,IF(B3640&lt;2200000,1456000,IF(B3640&lt;3600000,ROUNDDOWN(B3640/4,-3)*2.8-80000,IF(B3640&lt;6600000,ROUNDDOWN(B3640/4,-3)*3.2-440000,IF(B3640&lt;8500000,ROUNDDOWN(B3640*0.9,0)-1100000,B3640-1950000)))))))),IF(B3640&lt;651000,0,IF(B3640&lt;1900000,B3640-650000,IF(B3640&lt;3600000,ROUNDDOWN(B3640/4,-3)*2.8-80000,IF(B3640&lt;6600000,ROUNDDOWN(B3640/4,-3)*3.2-440000,IF(B3640&lt;8500000,ROUNDDOWN(B3640*0.9,0)-1100000,B3640-1950000))))))</f>
        <v/>
      </c>
      <c r="K3640" s="16">
        <f>IF(J3640&gt;23500000,NA(),IF(C3640=2026,IF(J3640&lt;=4890000,1040000,IF(J3640&lt;=6550000,670000,620000)),IF(J3640&lt;=1320000,950000,IF(J3640&lt;=3360000,880000,IF(J3640&lt;=4890000,680000,IF(J3640&lt;=6550000,630000,580000))))))</f>
        <v/>
      </c>
      <c r="L3640" s="16">
        <f>IF(D3640=1,IF(J3640&lt;=9000000,380000,IF(J3640&lt;=9500000,260000,IF(J3640&lt;=10000000,130000,0))),0)</f>
        <v/>
      </c>
      <c r="M3640" s="16">
        <f>IF(D3640=1,IF(J3640&lt;=9000000,330000,IF(J3640&lt;=9500000,220000,IF(J3640&lt;=10000000,110000,0))),0)</f>
        <v/>
      </c>
      <c r="N3640" s="16">
        <f>IF(D3640=1,IF(J3640&lt;=9000000,50000,IF(J3640&lt;=9500000,40000,IF(J3640&lt;=10000000,20000,0))),0)</f>
        <v/>
      </c>
      <c r="O3640" s="16">
        <f>MAX(0,ROUNDDOWN(J3640-G3640-K3640-L3640-E3640*380000-F3640*630000-H3640,-3))</f>
        <v/>
      </c>
      <c r="P3640" s="16">
        <f>MAX(0,ROUNDDOWN(J3640-G3640-430000-M3640-E3640*330000-F3640*450000-I3640,-3))</f>
        <v/>
      </c>
      <c r="Q3640" s="16">
        <f>50000+N3640+E3640*50000+F3640*180000</f>
        <v/>
      </c>
      <c r="R3640" s="16">
        <f>IF(P3640&lt;=2000000,MIN(Q3640,P3640),MAX(Q3640-(P3640-2000000),50000))*0.05</f>
        <v/>
      </c>
      <c r="S3640" s="16">
        <f>MAX(0,P3640*0.1-R3640)</f>
        <v/>
      </c>
      <c r="T3640" s="16">
        <f>Q3640+MAX(0,K3640-480000)</f>
        <v/>
      </c>
      <c r="U3640" s="16">
        <f>P3640-T3640</f>
        <v/>
      </c>
      <c r="V3640" s="17">
        <f>IF(U3640&lt;0,0,LOOKUP(U3640,{0,1950001,3300001,6950001,9000001,18000001,40000001},{0.05,0.1,0.2,0.23,0.33,0.4,0.45}))</f>
        <v/>
      </c>
      <c r="W3640" s="18">
        <f>IF(U3640&lt;0,0.9,0.9-V3640*1.021)</f>
        <v/>
      </c>
      <c r="X3640" s="16">
        <f>ROUNDDOWN(S3640*0.2/W3640+2000,0)</f>
        <v/>
      </c>
      <c r="Y3640" s="17">
        <f>IF(O3640&lt;=0,0,LOOKUP(O3640,{0,1950001,3300001,6950001,9000001,18000001,40000001},{0.05,0.1,0.2,0.23,0.33,0.4,0.45}))</f>
        <v/>
      </c>
    </row>
    <row r="3641">
      <c r="A3641" t="inlineStr">
        <is>
          <t>1万円刻み</t>
        </is>
      </c>
      <c r="B3641" s="16">
        <f>'3_1万円刻み'!$A$790</f>
        <v/>
      </c>
      <c r="C3641" t="n">
        <v>2025</v>
      </c>
      <c r="D3641" t="n">
        <v>0</v>
      </c>
      <c r="E3641" t="n">
        <v>0</v>
      </c>
      <c r="F3641" t="n">
        <v>0</v>
      </c>
      <c r="G3641" s="16">
        <f>ROUND(MIN(B3641/12,650000)*12*0.0915+MIN(B3641/12,1390000)*12*(0.0504+0)+B3641*0.005,0)</f>
        <v/>
      </c>
      <c r="H3641" t="n">
        <v>0</v>
      </c>
      <c r="I3641" t="n">
        <v>0</v>
      </c>
      <c r="J3641" s="16">
        <f>IF(C3641=2026,IF(B3641&lt;741000,0,IF(B3641&lt;2191000,B3641-740000,IF(B3641&lt;2193000,1451000,IF(B3641&lt;2196000,1453000,IF(B3641&lt;2200000,1456000,IF(B3641&lt;3600000,ROUNDDOWN(B3641/4,-3)*2.8-80000,IF(B3641&lt;6600000,ROUNDDOWN(B3641/4,-3)*3.2-440000,IF(B3641&lt;8500000,ROUNDDOWN(B3641*0.9,0)-1100000,B3641-1950000)))))))),IF(B3641&lt;651000,0,IF(B3641&lt;1900000,B3641-650000,IF(B3641&lt;3600000,ROUNDDOWN(B3641/4,-3)*2.8-80000,IF(B3641&lt;6600000,ROUNDDOWN(B3641/4,-3)*3.2-440000,IF(B3641&lt;8500000,ROUNDDOWN(B3641*0.9,0)-1100000,B3641-1950000))))))</f>
        <v/>
      </c>
      <c r="K3641" s="16">
        <f>IF(J3641&gt;23500000,NA(),IF(C3641=2026,IF(J3641&lt;=4890000,1040000,IF(J3641&lt;=6550000,670000,620000)),IF(J3641&lt;=1320000,950000,IF(J3641&lt;=3360000,880000,IF(J3641&lt;=4890000,680000,IF(J3641&lt;=6550000,630000,580000))))))</f>
        <v/>
      </c>
      <c r="L3641" s="16">
        <f>IF(D3641=1,IF(J3641&lt;=9000000,380000,IF(J3641&lt;=9500000,260000,IF(J3641&lt;=10000000,130000,0))),0)</f>
        <v/>
      </c>
      <c r="M3641" s="16">
        <f>IF(D3641=1,IF(J3641&lt;=9000000,330000,IF(J3641&lt;=9500000,220000,IF(J3641&lt;=10000000,110000,0))),0)</f>
        <v/>
      </c>
      <c r="N3641" s="16">
        <f>IF(D3641=1,IF(J3641&lt;=9000000,50000,IF(J3641&lt;=9500000,40000,IF(J3641&lt;=10000000,20000,0))),0)</f>
        <v/>
      </c>
      <c r="O3641" s="16">
        <f>MAX(0,ROUNDDOWN(J3641-G3641-K3641-L3641-E3641*380000-F3641*630000-H3641,-3))</f>
        <v/>
      </c>
      <c r="P3641" s="16">
        <f>MAX(0,ROUNDDOWN(J3641-G3641-430000-M3641-E3641*330000-F3641*450000-I3641,-3))</f>
        <v/>
      </c>
      <c r="Q3641" s="16">
        <f>50000+N3641+E3641*50000+F3641*180000</f>
        <v/>
      </c>
      <c r="R3641" s="16">
        <f>IF(P3641&lt;=2000000,MIN(Q3641,P3641),MAX(Q3641-(P3641-2000000),50000))*0.05</f>
        <v/>
      </c>
      <c r="S3641" s="16">
        <f>MAX(0,P3641*0.1-R3641)</f>
        <v/>
      </c>
      <c r="T3641" s="16">
        <f>Q3641+MAX(0,K3641-480000)</f>
        <v/>
      </c>
      <c r="U3641" s="16">
        <f>P3641-T3641</f>
        <v/>
      </c>
      <c r="V3641" s="17">
        <f>IF(U3641&lt;0,0,LOOKUP(U3641,{0,1950001,3300001,6950001,9000001,18000001,40000001},{0.05,0.1,0.2,0.23,0.33,0.4,0.45}))</f>
        <v/>
      </c>
      <c r="W3641" s="18">
        <f>IF(U3641&lt;0,0.9,0.9-V3641*1.021)</f>
        <v/>
      </c>
      <c r="X3641" s="16">
        <f>ROUNDDOWN(S3641*0.2/W3641+2000,0)</f>
        <v/>
      </c>
      <c r="Y3641" s="17">
        <f>IF(O3641&lt;=0,0,LOOKUP(O3641,{0,1950001,3300001,6950001,9000001,18000001,40000001},{0.05,0.1,0.2,0.23,0.33,0.4,0.45}))</f>
        <v/>
      </c>
    </row>
    <row r="3642">
      <c r="A3642" t="inlineStr">
        <is>
          <t>1万円刻み</t>
        </is>
      </c>
      <c r="B3642" s="16">
        <f>'3_1万円刻み'!$A$790</f>
        <v/>
      </c>
      <c r="C3642" t="n">
        <v>2026</v>
      </c>
      <c r="D3642" t="n">
        <v>0</v>
      </c>
      <c r="E3642" t="n">
        <v>0</v>
      </c>
      <c r="F3642" t="n">
        <v>0</v>
      </c>
      <c r="G3642" s="16">
        <f>ROUND(MIN(B3642/12,650000)*12*0.0915+MIN(B3642/12,1390000)*12*(0.0504+0)+B3642*0.005,0)</f>
        <v/>
      </c>
      <c r="H3642" t="n">
        <v>0</v>
      </c>
      <c r="I3642" t="n">
        <v>0</v>
      </c>
      <c r="J3642" s="16">
        <f>IF(C3642=2026,IF(B3642&lt;741000,0,IF(B3642&lt;2191000,B3642-740000,IF(B3642&lt;2193000,1451000,IF(B3642&lt;2196000,1453000,IF(B3642&lt;2200000,1456000,IF(B3642&lt;3600000,ROUNDDOWN(B3642/4,-3)*2.8-80000,IF(B3642&lt;6600000,ROUNDDOWN(B3642/4,-3)*3.2-440000,IF(B3642&lt;8500000,ROUNDDOWN(B3642*0.9,0)-1100000,B3642-1950000)))))))),IF(B3642&lt;651000,0,IF(B3642&lt;1900000,B3642-650000,IF(B3642&lt;3600000,ROUNDDOWN(B3642/4,-3)*2.8-80000,IF(B3642&lt;6600000,ROUNDDOWN(B3642/4,-3)*3.2-440000,IF(B3642&lt;8500000,ROUNDDOWN(B3642*0.9,0)-1100000,B3642-1950000))))))</f>
        <v/>
      </c>
      <c r="K3642" s="16">
        <f>IF(J3642&gt;23500000,NA(),IF(C3642=2026,IF(J3642&lt;=4890000,1040000,IF(J3642&lt;=6550000,670000,620000)),IF(J3642&lt;=1320000,950000,IF(J3642&lt;=3360000,880000,IF(J3642&lt;=4890000,680000,IF(J3642&lt;=6550000,630000,580000))))))</f>
        <v/>
      </c>
      <c r="L3642" s="16">
        <f>IF(D3642=1,IF(J3642&lt;=9000000,380000,IF(J3642&lt;=9500000,260000,IF(J3642&lt;=10000000,130000,0))),0)</f>
        <v/>
      </c>
      <c r="M3642" s="16">
        <f>IF(D3642=1,IF(J3642&lt;=9000000,330000,IF(J3642&lt;=9500000,220000,IF(J3642&lt;=10000000,110000,0))),0)</f>
        <v/>
      </c>
      <c r="N3642" s="16">
        <f>IF(D3642=1,IF(J3642&lt;=9000000,50000,IF(J3642&lt;=9500000,40000,IF(J3642&lt;=10000000,20000,0))),0)</f>
        <v/>
      </c>
      <c r="O3642" s="16">
        <f>MAX(0,ROUNDDOWN(J3642-G3642-K3642-L3642-E3642*380000-F3642*630000-H3642,-3))</f>
        <v/>
      </c>
      <c r="P3642" s="16">
        <f>MAX(0,ROUNDDOWN(J3642-G3642-430000-M3642-E3642*330000-F3642*450000-I3642,-3))</f>
        <v/>
      </c>
      <c r="Q3642" s="16">
        <f>50000+N3642+E3642*50000+F3642*180000</f>
        <v/>
      </c>
      <c r="R3642" s="16">
        <f>IF(P3642&lt;=2000000,MIN(Q3642,P3642),MAX(Q3642-(P3642-2000000),50000))*0.05</f>
        <v/>
      </c>
      <c r="S3642" s="16">
        <f>MAX(0,P3642*0.1-R3642)</f>
        <v/>
      </c>
      <c r="T3642" s="16">
        <f>Q3642+MAX(0,K3642-480000)</f>
        <v/>
      </c>
      <c r="U3642" s="16">
        <f>P3642-T3642</f>
        <v/>
      </c>
      <c r="V3642" s="17">
        <f>IF(U3642&lt;0,0,LOOKUP(U3642,{0,1950001,3300001,6950001,9000001,18000001,40000001},{0.05,0.1,0.2,0.23,0.33,0.4,0.45}))</f>
        <v/>
      </c>
      <c r="W3642" s="18">
        <f>IF(U3642&lt;0,0.9,0.9-V3642*1.021)</f>
        <v/>
      </c>
      <c r="X3642" s="16">
        <f>ROUNDDOWN(S3642*0.2/W3642+2000,0)</f>
        <v/>
      </c>
      <c r="Y3642" s="17">
        <f>IF(O3642&lt;=0,0,LOOKUP(O3642,{0,1950001,3300001,6950001,9000001,18000001,40000001},{0.05,0.1,0.2,0.23,0.33,0.4,0.45}))</f>
        <v/>
      </c>
    </row>
    <row r="3643">
      <c r="A3643" t="inlineStr">
        <is>
          <t>1万円刻み</t>
        </is>
      </c>
      <c r="B3643" s="16">
        <f>'3_1万円刻み'!$A$790</f>
        <v/>
      </c>
      <c r="C3643" t="n">
        <v>2025</v>
      </c>
      <c r="D3643" t="n">
        <v>1</v>
      </c>
      <c r="E3643" t="n">
        <v>0</v>
      </c>
      <c r="F3643" t="n">
        <v>0</v>
      </c>
      <c r="G3643" s="16">
        <f>ROUND(MIN(B3643/12,650000)*12*0.0915+MIN(B3643/12,1390000)*12*(0.0504+0)+B3643*0.005,0)</f>
        <v/>
      </c>
      <c r="H3643" t="n">
        <v>0</v>
      </c>
      <c r="I3643" t="n">
        <v>0</v>
      </c>
      <c r="J3643" s="16">
        <f>IF(C3643=2026,IF(B3643&lt;741000,0,IF(B3643&lt;2191000,B3643-740000,IF(B3643&lt;2193000,1451000,IF(B3643&lt;2196000,1453000,IF(B3643&lt;2200000,1456000,IF(B3643&lt;3600000,ROUNDDOWN(B3643/4,-3)*2.8-80000,IF(B3643&lt;6600000,ROUNDDOWN(B3643/4,-3)*3.2-440000,IF(B3643&lt;8500000,ROUNDDOWN(B3643*0.9,0)-1100000,B3643-1950000)))))))),IF(B3643&lt;651000,0,IF(B3643&lt;1900000,B3643-650000,IF(B3643&lt;3600000,ROUNDDOWN(B3643/4,-3)*2.8-80000,IF(B3643&lt;6600000,ROUNDDOWN(B3643/4,-3)*3.2-440000,IF(B3643&lt;8500000,ROUNDDOWN(B3643*0.9,0)-1100000,B3643-1950000))))))</f>
        <v/>
      </c>
      <c r="K3643" s="16">
        <f>IF(J3643&gt;23500000,NA(),IF(C3643=2026,IF(J3643&lt;=4890000,1040000,IF(J3643&lt;=6550000,670000,620000)),IF(J3643&lt;=1320000,950000,IF(J3643&lt;=3360000,880000,IF(J3643&lt;=4890000,680000,IF(J3643&lt;=6550000,630000,580000))))))</f>
        <v/>
      </c>
      <c r="L3643" s="16">
        <f>IF(D3643=1,IF(J3643&lt;=9000000,380000,IF(J3643&lt;=9500000,260000,IF(J3643&lt;=10000000,130000,0))),0)</f>
        <v/>
      </c>
      <c r="M3643" s="16">
        <f>IF(D3643=1,IF(J3643&lt;=9000000,330000,IF(J3643&lt;=9500000,220000,IF(J3643&lt;=10000000,110000,0))),0)</f>
        <v/>
      </c>
      <c r="N3643" s="16">
        <f>IF(D3643=1,IF(J3643&lt;=9000000,50000,IF(J3643&lt;=9500000,40000,IF(J3643&lt;=10000000,20000,0))),0)</f>
        <v/>
      </c>
      <c r="O3643" s="16">
        <f>MAX(0,ROUNDDOWN(J3643-G3643-K3643-L3643-E3643*380000-F3643*630000-H3643,-3))</f>
        <v/>
      </c>
      <c r="P3643" s="16">
        <f>MAX(0,ROUNDDOWN(J3643-G3643-430000-M3643-E3643*330000-F3643*450000-I3643,-3))</f>
        <v/>
      </c>
      <c r="Q3643" s="16">
        <f>50000+N3643+E3643*50000+F3643*180000</f>
        <v/>
      </c>
      <c r="R3643" s="16">
        <f>IF(P3643&lt;=2000000,MIN(Q3643,P3643),MAX(Q3643-(P3643-2000000),50000))*0.05</f>
        <v/>
      </c>
      <c r="S3643" s="16">
        <f>MAX(0,P3643*0.1-R3643)</f>
        <v/>
      </c>
      <c r="T3643" s="16">
        <f>Q3643+MAX(0,K3643-480000)</f>
        <v/>
      </c>
      <c r="U3643" s="16">
        <f>P3643-T3643</f>
        <v/>
      </c>
      <c r="V3643" s="17">
        <f>IF(U3643&lt;0,0,LOOKUP(U3643,{0,1950001,3300001,6950001,9000001,18000001,40000001},{0.05,0.1,0.2,0.23,0.33,0.4,0.45}))</f>
        <v/>
      </c>
      <c r="W3643" s="18">
        <f>IF(U3643&lt;0,0.9,0.9-V3643*1.021)</f>
        <v/>
      </c>
      <c r="X3643" s="16">
        <f>ROUNDDOWN(S3643*0.2/W3643+2000,0)</f>
        <v/>
      </c>
      <c r="Y3643" s="17">
        <f>IF(O3643&lt;=0,0,LOOKUP(O3643,{0,1950001,3300001,6950001,9000001,18000001,40000001},{0.05,0.1,0.2,0.23,0.33,0.4,0.45}))</f>
        <v/>
      </c>
    </row>
    <row r="3644">
      <c r="A3644" t="inlineStr">
        <is>
          <t>1万円刻み</t>
        </is>
      </c>
      <c r="B3644" s="16">
        <f>'3_1万円刻み'!$A$790</f>
        <v/>
      </c>
      <c r="C3644" t="n">
        <v>2026</v>
      </c>
      <c r="D3644" t="n">
        <v>1</v>
      </c>
      <c r="E3644" t="n">
        <v>0</v>
      </c>
      <c r="F3644" t="n">
        <v>0</v>
      </c>
      <c r="G3644" s="16">
        <f>ROUND(MIN(B3644/12,650000)*12*0.0915+MIN(B3644/12,1390000)*12*(0.0504+0)+B3644*0.005,0)</f>
        <v/>
      </c>
      <c r="H3644" t="n">
        <v>0</v>
      </c>
      <c r="I3644" t="n">
        <v>0</v>
      </c>
      <c r="J3644" s="16">
        <f>IF(C3644=2026,IF(B3644&lt;741000,0,IF(B3644&lt;2191000,B3644-740000,IF(B3644&lt;2193000,1451000,IF(B3644&lt;2196000,1453000,IF(B3644&lt;2200000,1456000,IF(B3644&lt;3600000,ROUNDDOWN(B3644/4,-3)*2.8-80000,IF(B3644&lt;6600000,ROUNDDOWN(B3644/4,-3)*3.2-440000,IF(B3644&lt;8500000,ROUNDDOWN(B3644*0.9,0)-1100000,B3644-1950000)))))))),IF(B3644&lt;651000,0,IF(B3644&lt;1900000,B3644-650000,IF(B3644&lt;3600000,ROUNDDOWN(B3644/4,-3)*2.8-80000,IF(B3644&lt;6600000,ROUNDDOWN(B3644/4,-3)*3.2-440000,IF(B3644&lt;8500000,ROUNDDOWN(B3644*0.9,0)-1100000,B3644-1950000))))))</f>
        <v/>
      </c>
      <c r="K3644" s="16">
        <f>IF(J3644&gt;23500000,NA(),IF(C3644=2026,IF(J3644&lt;=4890000,1040000,IF(J3644&lt;=6550000,670000,620000)),IF(J3644&lt;=1320000,950000,IF(J3644&lt;=3360000,880000,IF(J3644&lt;=4890000,680000,IF(J3644&lt;=6550000,630000,580000))))))</f>
        <v/>
      </c>
      <c r="L3644" s="16">
        <f>IF(D3644=1,IF(J3644&lt;=9000000,380000,IF(J3644&lt;=9500000,260000,IF(J3644&lt;=10000000,130000,0))),0)</f>
        <v/>
      </c>
      <c r="M3644" s="16">
        <f>IF(D3644=1,IF(J3644&lt;=9000000,330000,IF(J3644&lt;=9500000,220000,IF(J3644&lt;=10000000,110000,0))),0)</f>
        <v/>
      </c>
      <c r="N3644" s="16">
        <f>IF(D3644=1,IF(J3644&lt;=9000000,50000,IF(J3644&lt;=9500000,40000,IF(J3644&lt;=10000000,20000,0))),0)</f>
        <v/>
      </c>
      <c r="O3644" s="16">
        <f>MAX(0,ROUNDDOWN(J3644-G3644-K3644-L3644-E3644*380000-F3644*630000-H3644,-3))</f>
        <v/>
      </c>
      <c r="P3644" s="16">
        <f>MAX(0,ROUNDDOWN(J3644-G3644-430000-M3644-E3644*330000-F3644*450000-I3644,-3))</f>
        <v/>
      </c>
      <c r="Q3644" s="16">
        <f>50000+N3644+E3644*50000+F3644*180000</f>
        <v/>
      </c>
      <c r="R3644" s="16">
        <f>IF(P3644&lt;=2000000,MIN(Q3644,P3644),MAX(Q3644-(P3644-2000000),50000))*0.05</f>
        <v/>
      </c>
      <c r="S3644" s="16">
        <f>MAX(0,P3644*0.1-R3644)</f>
        <v/>
      </c>
      <c r="T3644" s="16">
        <f>Q3644+MAX(0,K3644-480000)</f>
        <v/>
      </c>
      <c r="U3644" s="16">
        <f>P3644-T3644</f>
        <v/>
      </c>
      <c r="V3644" s="17">
        <f>IF(U3644&lt;0,0,LOOKUP(U3644,{0,1950001,3300001,6950001,9000001,18000001,40000001},{0.05,0.1,0.2,0.23,0.33,0.4,0.45}))</f>
        <v/>
      </c>
      <c r="W3644" s="18">
        <f>IF(U3644&lt;0,0.9,0.9-V3644*1.021)</f>
        <v/>
      </c>
      <c r="X3644" s="16">
        <f>ROUNDDOWN(S3644*0.2/W3644+2000,0)</f>
        <v/>
      </c>
      <c r="Y3644" s="17">
        <f>IF(O3644&lt;=0,0,LOOKUP(O3644,{0,1950001,3300001,6950001,9000001,18000001,40000001},{0.05,0.1,0.2,0.23,0.33,0.4,0.45}))</f>
        <v/>
      </c>
    </row>
    <row r="3645">
      <c r="A3645" t="inlineStr">
        <is>
          <t>1万円刻み</t>
        </is>
      </c>
      <c r="B3645" s="16">
        <f>'3_1万円刻み'!$A$791</f>
        <v/>
      </c>
      <c r="C3645" t="n">
        <v>2025</v>
      </c>
      <c r="D3645" t="n">
        <v>0</v>
      </c>
      <c r="E3645" t="n">
        <v>0</v>
      </c>
      <c r="F3645" t="n">
        <v>0</v>
      </c>
      <c r="G3645" s="16">
        <f>ROUND(MIN(B3645/12,650000)*12*0.0915+MIN(B3645/12,1390000)*12*(0.0504+0)+B3645*0.005,0)</f>
        <v/>
      </c>
      <c r="H3645" t="n">
        <v>0</v>
      </c>
      <c r="I3645" t="n">
        <v>0</v>
      </c>
      <c r="J3645" s="16">
        <f>IF(C3645=2026,IF(B3645&lt;741000,0,IF(B3645&lt;2191000,B3645-740000,IF(B3645&lt;2193000,1451000,IF(B3645&lt;2196000,1453000,IF(B3645&lt;2200000,1456000,IF(B3645&lt;3600000,ROUNDDOWN(B3645/4,-3)*2.8-80000,IF(B3645&lt;6600000,ROUNDDOWN(B3645/4,-3)*3.2-440000,IF(B3645&lt;8500000,ROUNDDOWN(B3645*0.9,0)-1100000,B3645-1950000)))))))),IF(B3645&lt;651000,0,IF(B3645&lt;1900000,B3645-650000,IF(B3645&lt;3600000,ROUNDDOWN(B3645/4,-3)*2.8-80000,IF(B3645&lt;6600000,ROUNDDOWN(B3645/4,-3)*3.2-440000,IF(B3645&lt;8500000,ROUNDDOWN(B3645*0.9,0)-1100000,B3645-1950000))))))</f>
        <v/>
      </c>
      <c r="K3645" s="16">
        <f>IF(J3645&gt;23500000,NA(),IF(C3645=2026,IF(J3645&lt;=4890000,1040000,IF(J3645&lt;=6550000,670000,620000)),IF(J3645&lt;=1320000,950000,IF(J3645&lt;=3360000,880000,IF(J3645&lt;=4890000,680000,IF(J3645&lt;=6550000,630000,580000))))))</f>
        <v/>
      </c>
      <c r="L3645" s="16">
        <f>IF(D3645=1,IF(J3645&lt;=9000000,380000,IF(J3645&lt;=9500000,260000,IF(J3645&lt;=10000000,130000,0))),0)</f>
        <v/>
      </c>
      <c r="M3645" s="16">
        <f>IF(D3645=1,IF(J3645&lt;=9000000,330000,IF(J3645&lt;=9500000,220000,IF(J3645&lt;=10000000,110000,0))),0)</f>
        <v/>
      </c>
      <c r="N3645" s="16">
        <f>IF(D3645=1,IF(J3645&lt;=9000000,50000,IF(J3645&lt;=9500000,40000,IF(J3645&lt;=10000000,20000,0))),0)</f>
        <v/>
      </c>
      <c r="O3645" s="16">
        <f>MAX(0,ROUNDDOWN(J3645-G3645-K3645-L3645-E3645*380000-F3645*630000-H3645,-3))</f>
        <v/>
      </c>
      <c r="P3645" s="16">
        <f>MAX(0,ROUNDDOWN(J3645-G3645-430000-M3645-E3645*330000-F3645*450000-I3645,-3))</f>
        <v/>
      </c>
      <c r="Q3645" s="16">
        <f>50000+N3645+E3645*50000+F3645*180000</f>
        <v/>
      </c>
      <c r="R3645" s="16">
        <f>IF(P3645&lt;=2000000,MIN(Q3645,P3645),MAX(Q3645-(P3645-2000000),50000))*0.05</f>
        <v/>
      </c>
      <c r="S3645" s="16">
        <f>MAX(0,P3645*0.1-R3645)</f>
        <v/>
      </c>
      <c r="T3645" s="16">
        <f>Q3645+MAX(0,K3645-480000)</f>
        <v/>
      </c>
      <c r="U3645" s="16">
        <f>P3645-T3645</f>
        <v/>
      </c>
      <c r="V3645" s="17">
        <f>IF(U3645&lt;0,0,LOOKUP(U3645,{0,1950001,3300001,6950001,9000001,18000001,40000001},{0.05,0.1,0.2,0.23,0.33,0.4,0.45}))</f>
        <v/>
      </c>
      <c r="W3645" s="18">
        <f>IF(U3645&lt;0,0.9,0.9-V3645*1.021)</f>
        <v/>
      </c>
      <c r="X3645" s="16">
        <f>ROUNDDOWN(S3645*0.2/W3645+2000,0)</f>
        <v/>
      </c>
      <c r="Y3645" s="17">
        <f>IF(O3645&lt;=0,0,LOOKUP(O3645,{0,1950001,3300001,6950001,9000001,18000001,40000001},{0.05,0.1,0.2,0.23,0.33,0.4,0.45}))</f>
        <v/>
      </c>
    </row>
    <row r="3646">
      <c r="A3646" t="inlineStr">
        <is>
          <t>1万円刻み</t>
        </is>
      </c>
      <c r="B3646" s="16">
        <f>'3_1万円刻み'!$A$791</f>
        <v/>
      </c>
      <c r="C3646" t="n">
        <v>2026</v>
      </c>
      <c r="D3646" t="n">
        <v>0</v>
      </c>
      <c r="E3646" t="n">
        <v>0</v>
      </c>
      <c r="F3646" t="n">
        <v>0</v>
      </c>
      <c r="G3646" s="16">
        <f>ROUND(MIN(B3646/12,650000)*12*0.0915+MIN(B3646/12,1390000)*12*(0.0504+0)+B3646*0.005,0)</f>
        <v/>
      </c>
      <c r="H3646" t="n">
        <v>0</v>
      </c>
      <c r="I3646" t="n">
        <v>0</v>
      </c>
      <c r="J3646" s="16">
        <f>IF(C3646=2026,IF(B3646&lt;741000,0,IF(B3646&lt;2191000,B3646-740000,IF(B3646&lt;2193000,1451000,IF(B3646&lt;2196000,1453000,IF(B3646&lt;2200000,1456000,IF(B3646&lt;3600000,ROUNDDOWN(B3646/4,-3)*2.8-80000,IF(B3646&lt;6600000,ROUNDDOWN(B3646/4,-3)*3.2-440000,IF(B3646&lt;8500000,ROUNDDOWN(B3646*0.9,0)-1100000,B3646-1950000)))))))),IF(B3646&lt;651000,0,IF(B3646&lt;1900000,B3646-650000,IF(B3646&lt;3600000,ROUNDDOWN(B3646/4,-3)*2.8-80000,IF(B3646&lt;6600000,ROUNDDOWN(B3646/4,-3)*3.2-440000,IF(B3646&lt;8500000,ROUNDDOWN(B3646*0.9,0)-1100000,B3646-1950000))))))</f>
        <v/>
      </c>
      <c r="K3646" s="16">
        <f>IF(J3646&gt;23500000,NA(),IF(C3646=2026,IF(J3646&lt;=4890000,1040000,IF(J3646&lt;=6550000,670000,620000)),IF(J3646&lt;=1320000,950000,IF(J3646&lt;=3360000,880000,IF(J3646&lt;=4890000,680000,IF(J3646&lt;=6550000,630000,580000))))))</f>
        <v/>
      </c>
      <c r="L3646" s="16">
        <f>IF(D3646=1,IF(J3646&lt;=9000000,380000,IF(J3646&lt;=9500000,260000,IF(J3646&lt;=10000000,130000,0))),0)</f>
        <v/>
      </c>
      <c r="M3646" s="16">
        <f>IF(D3646=1,IF(J3646&lt;=9000000,330000,IF(J3646&lt;=9500000,220000,IF(J3646&lt;=10000000,110000,0))),0)</f>
        <v/>
      </c>
      <c r="N3646" s="16">
        <f>IF(D3646=1,IF(J3646&lt;=9000000,50000,IF(J3646&lt;=9500000,40000,IF(J3646&lt;=10000000,20000,0))),0)</f>
        <v/>
      </c>
      <c r="O3646" s="16">
        <f>MAX(0,ROUNDDOWN(J3646-G3646-K3646-L3646-E3646*380000-F3646*630000-H3646,-3))</f>
        <v/>
      </c>
      <c r="P3646" s="16">
        <f>MAX(0,ROUNDDOWN(J3646-G3646-430000-M3646-E3646*330000-F3646*450000-I3646,-3))</f>
        <v/>
      </c>
      <c r="Q3646" s="16">
        <f>50000+N3646+E3646*50000+F3646*180000</f>
        <v/>
      </c>
      <c r="R3646" s="16">
        <f>IF(P3646&lt;=2000000,MIN(Q3646,P3646),MAX(Q3646-(P3646-2000000),50000))*0.05</f>
        <v/>
      </c>
      <c r="S3646" s="16">
        <f>MAX(0,P3646*0.1-R3646)</f>
        <v/>
      </c>
      <c r="T3646" s="16">
        <f>Q3646+MAX(0,K3646-480000)</f>
        <v/>
      </c>
      <c r="U3646" s="16">
        <f>P3646-T3646</f>
        <v/>
      </c>
      <c r="V3646" s="17">
        <f>IF(U3646&lt;0,0,LOOKUP(U3646,{0,1950001,3300001,6950001,9000001,18000001,40000001},{0.05,0.1,0.2,0.23,0.33,0.4,0.45}))</f>
        <v/>
      </c>
      <c r="W3646" s="18">
        <f>IF(U3646&lt;0,0.9,0.9-V3646*1.021)</f>
        <v/>
      </c>
      <c r="X3646" s="16">
        <f>ROUNDDOWN(S3646*0.2/W3646+2000,0)</f>
        <v/>
      </c>
      <c r="Y3646" s="17">
        <f>IF(O3646&lt;=0,0,LOOKUP(O3646,{0,1950001,3300001,6950001,9000001,18000001,40000001},{0.05,0.1,0.2,0.23,0.33,0.4,0.45}))</f>
        <v/>
      </c>
    </row>
    <row r="3647">
      <c r="A3647" t="inlineStr">
        <is>
          <t>1万円刻み</t>
        </is>
      </c>
      <c r="B3647" s="16">
        <f>'3_1万円刻み'!$A$791</f>
        <v/>
      </c>
      <c r="C3647" t="n">
        <v>2025</v>
      </c>
      <c r="D3647" t="n">
        <v>1</v>
      </c>
      <c r="E3647" t="n">
        <v>0</v>
      </c>
      <c r="F3647" t="n">
        <v>0</v>
      </c>
      <c r="G3647" s="16">
        <f>ROUND(MIN(B3647/12,650000)*12*0.0915+MIN(B3647/12,1390000)*12*(0.0504+0)+B3647*0.005,0)</f>
        <v/>
      </c>
      <c r="H3647" t="n">
        <v>0</v>
      </c>
      <c r="I3647" t="n">
        <v>0</v>
      </c>
      <c r="J3647" s="16">
        <f>IF(C3647=2026,IF(B3647&lt;741000,0,IF(B3647&lt;2191000,B3647-740000,IF(B3647&lt;2193000,1451000,IF(B3647&lt;2196000,1453000,IF(B3647&lt;2200000,1456000,IF(B3647&lt;3600000,ROUNDDOWN(B3647/4,-3)*2.8-80000,IF(B3647&lt;6600000,ROUNDDOWN(B3647/4,-3)*3.2-440000,IF(B3647&lt;8500000,ROUNDDOWN(B3647*0.9,0)-1100000,B3647-1950000)))))))),IF(B3647&lt;651000,0,IF(B3647&lt;1900000,B3647-650000,IF(B3647&lt;3600000,ROUNDDOWN(B3647/4,-3)*2.8-80000,IF(B3647&lt;6600000,ROUNDDOWN(B3647/4,-3)*3.2-440000,IF(B3647&lt;8500000,ROUNDDOWN(B3647*0.9,0)-1100000,B3647-1950000))))))</f>
        <v/>
      </c>
      <c r="K3647" s="16">
        <f>IF(J3647&gt;23500000,NA(),IF(C3647=2026,IF(J3647&lt;=4890000,1040000,IF(J3647&lt;=6550000,670000,620000)),IF(J3647&lt;=1320000,950000,IF(J3647&lt;=3360000,880000,IF(J3647&lt;=4890000,680000,IF(J3647&lt;=6550000,630000,580000))))))</f>
        <v/>
      </c>
      <c r="L3647" s="16">
        <f>IF(D3647=1,IF(J3647&lt;=9000000,380000,IF(J3647&lt;=9500000,260000,IF(J3647&lt;=10000000,130000,0))),0)</f>
        <v/>
      </c>
      <c r="M3647" s="16">
        <f>IF(D3647=1,IF(J3647&lt;=9000000,330000,IF(J3647&lt;=9500000,220000,IF(J3647&lt;=10000000,110000,0))),0)</f>
        <v/>
      </c>
      <c r="N3647" s="16">
        <f>IF(D3647=1,IF(J3647&lt;=9000000,50000,IF(J3647&lt;=9500000,40000,IF(J3647&lt;=10000000,20000,0))),0)</f>
        <v/>
      </c>
      <c r="O3647" s="16">
        <f>MAX(0,ROUNDDOWN(J3647-G3647-K3647-L3647-E3647*380000-F3647*630000-H3647,-3))</f>
        <v/>
      </c>
      <c r="P3647" s="16">
        <f>MAX(0,ROUNDDOWN(J3647-G3647-430000-M3647-E3647*330000-F3647*450000-I3647,-3))</f>
        <v/>
      </c>
      <c r="Q3647" s="16">
        <f>50000+N3647+E3647*50000+F3647*180000</f>
        <v/>
      </c>
      <c r="R3647" s="16">
        <f>IF(P3647&lt;=2000000,MIN(Q3647,P3647),MAX(Q3647-(P3647-2000000),50000))*0.05</f>
        <v/>
      </c>
      <c r="S3647" s="16">
        <f>MAX(0,P3647*0.1-R3647)</f>
        <v/>
      </c>
      <c r="T3647" s="16">
        <f>Q3647+MAX(0,K3647-480000)</f>
        <v/>
      </c>
      <c r="U3647" s="16">
        <f>P3647-T3647</f>
        <v/>
      </c>
      <c r="V3647" s="17">
        <f>IF(U3647&lt;0,0,LOOKUP(U3647,{0,1950001,3300001,6950001,9000001,18000001,40000001},{0.05,0.1,0.2,0.23,0.33,0.4,0.45}))</f>
        <v/>
      </c>
      <c r="W3647" s="18">
        <f>IF(U3647&lt;0,0.9,0.9-V3647*1.021)</f>
        <v/>
      </c>
      <c r="X3647" s="16">
        <f>ROUNDDOWN(S3647*0.2/W3647+2000,0)</f>
        <v/>
      </c>
      <c r="Y3647" s="17">
        <f>IF(O3647&lt;=0,0,LOOKUP(O3647,{0,1950001,3300001,6950001,9000001,18000001,40000001},{0.05,0.1,0.2,0.23,0.33,0.4,0.45}))</f>
        <v/>
      </c>
    </row>
    <row r="3648">
      <c r="A3648" t="inlineStr">
        <is>
          <t>1万円刻み</t>
        </is>
      </c>
      <c r="B3648" s="16">
        <f>'3_1万円刻み'!$A$791</f>
        <v/>
      </c>
      <c r="C3648" t="n">
        <v>2026</v>
      </c>
      <c r="D3648" t="n">
        <v>1</v>
      </c>
      <c r="E3648" t="n">
        <v>0</v>
      </c>
      <c r="F3648" t="n">
        <v>0</v>
      </c>
      <c r="G3648" s="16">
        <f>ROUND(MIN(B3648/12,650000)*12*0.0915+MIN(B3648/12,1390000)*12*(0.0504+0)+B3648*0.005,0)</f>
        <v/>
      </c>
      <c r="H3648" t="n">
        <v>0</v>
      </c>
      <c r="I3648" t="n">
        <v>0</v>
      </c>
      <c r="J3648" s="16">
        <f>IF(C3648=2026,IF(B3648&lt;741000,0,IF(B3648&lt;2191000,B3648-740000,IF(B3648&lt;2193000,1451000,IF(B3648&lt;2196000,1453000,IF(B3648&lt;2200000,1456000,IF(B3648&lt;3600000,ROUNDDOWN(B3648/4,-3)*2.8-80000,IF(B3648&lt;6600000,ROUNDDOWN(B3648/4,-3)*3.2-440000,IF(B3648&lt;8500000,ROUNDDOWN(B3648*0.9,0)-1100000,B3648-1950000)))))))),IF(B3648&lt;651000,0,IF(B3648&lt;1900000,B3648-650000,IF(B3648&lt;3600000,ROUNDDOWN(B3648/4,-3)*2.8-80000,IF(B3648&lt;6600000,ROUNDDOWN(B3648/4,-3)*3.2-440000,IF(B3648&lt;8500000,ROUNDDOWN(B3648*0.9,0)-1100000,B3648-1950000))))))</f>
        <v/>
      </c>
      <c r="K3648" s="16">
        <f>IF(J3648&gt;23500000,NA(),IF(C3648=2026,IF(J3648&lt;=4890000,1040000,IF(J3648&lt;=6550000,670000,620000)),IF(J3648&lt;=1320000,950000,IF(J3648&lt;=3360000,880000,IF(J3648&lt;=4890000,680000,IF(J3648&lt;=6550000,630000,580000))))))</f>
        <v/>
      </c>
      <c r="L3648" s="16">
        <f>IF(D3648=1,IF(J3648&lt;=9000000,380000,IF(J3648&lt;=9500000,260000,IF(J3648&lt;=10000000,130000,0))),0)</f>
        <v/>
      </c>
      <c r="M3648" s="16">
        <f>IF(D3648=1,IF(J3648&lt;=9000000,330000,IF(J3648&lt;=9500000,220000,IF(J3648&lt;=10000000,110000,0))),0)</f>
        <v/>
      </c>
      <c r="N3648" s="16">
        <f>IF(D3648=1,IF(J3648&lt;=9000000,50000,IF(J3648&lt;=9500000,40000,IF(J3648&lt;=10000000,20000,0))),0)</f>
        <v/>
      </c>
      <c r="O3648" s="16">
        <f>MAX(0,ROUNDDOWN(J3648-G3648-K3648-L3648-E3648*380000-F3648*630000-H3648,-3))</f>
        <v/>
      </c>
      <c r="P3648" s="16">
        <f>MAX(0,ROUNDDOWN(J3648-G3648-430000-M3648-E3648*330000-F3648*450000-I3648,-3))</f>
        <v/>
      </c>
      <c r="Q3648" s="16">
        <f>50000+N3648+E3648*50000+F3648*180000</f>
        <v/>
      </c>
      <c r="R3648" s="16">
        <f>IF(P3648&lt;=2000000,MIN(Q3648,P3648),MAX(Q3648-(P3648-2000000),50000))*0.05</f>
        <v/>
      </c>
      <c r="S3648" s="16">
        <f>MAX(0,P3648*0.1-R3648)</f>
        <v/>
      </c>
      <c r="T3648" s="16">
        <f>Q3648+MAX(0,K3648-480000)</f>
        <v/>
      </c>
      <c r="U3648" s="16">
        <f>P3648-T3648</f>
        <v/>
      </c>
      <c r="V3648" s="17">
        <f>IF(U3648&lt;0,0,LOOKUP(U3648,{0,1950001,3300001,6950001,9000001,18000001,40000001},{0.05,0.1,0.2,0.23,0.33,0.4,0.45}))</f>
        <v/>
      </c>
      <c r="W3648" s="18">
        <f>IF(U3648&lt;0,0.9,0.9-V3648*1.021)</f>
        <v/>
      </c>
      <c r="X3648" s="16">
        <f>ROUNDDOWN(S3648*0.2/W3648+2000,0)</f>
        <v/>
      </c>
      <c r="Y3648" s="17">
        <f>IF(O3648&lt;=0,0,LOOKUP(O3648,{0,1950001,3300001,6950001,9000001,18000001,40000001},{0.05,0.1,0.2,0.23,0.33,0.4,0.45}))</f>
        <v/>
      </c>
    </row>
    <row r="3649">
      <c r="A3649" t="inlineStr">
        <is>
          <t>1万円刻み</t>
        </is>
      </c>
      <c r="B3649" s="16">
        <f>'3_1万円刻み'!$A$792</f>
        <v/>
      </c>
      <c r="C3649" t="n">
        <v>2025</v>
      </c>
      <c r="D3649" t="n">
        <v>0</v>
      </c>
      <c r="E3649" t="n">
        <v>0</v>
      </c>
      <c r="F3649" t="n">
        <v>0</v>
      </c>
      <c r="G3649" s="16">
        <f>ROUND(MIN(B3649/12,650000)*12*0.0915+MIN(B3649/12,1390000)*12*(0.0504+0)+B3649*0.005,0)</f>
        <v/>
      </c>
      <c r="H3649" t="n">
        <v>0</v>
      </c>
      <c r="I3649" t="n">
        <v>0</v>
      </c>
      <c r="J3649" s="16">
        <f>IF(C3649=2026,IF(B3649&lt;741000,0,IF(B3649&lt;2191000,B3649-740000,IF(B3649&lt;2193000,1451000,IF(B3649&lt;2196000,1453000,IF(B3649&lt;2200000,1456000,IF(B3649&lt;3600000,ROUNDDOWN(B3649/4,-3)*2.8-80000,IF(B3649&lt;6600000,ROUNDDOWN(B3649/4,-3)*3.2-440000,IF(B3649&lt;8500000,ROUNDDOWN(B3649*0.9,0)-1100000,B3649-1950000)))))))),IF(B3649&lt;651000,0,IF(B3649&lt;1900000,B3649-650000,IF(B3649&lt;3600000,ROUNDDOWN(B3649/4,-3)*2.8-80000,IF(B3649&lt;6600000,ROUNDDOWN(B3649/4,-3)*3.2-440000,IF(B3649&lt;8500000,ROUNDDOWN(B3649*0.9,0)-1100000,B3649-1950000))))))</f>
        <v/>
      </c>
      <c r="K3649" s="16">
        <f>IF(J3649&gt;23500000,NA(),IF(C3649=2026,IF(J3649&lt;=4890000,1040000,IF(J3649&lt;=6550000,670000,620000)),IF(J3649&lt;=1320000,950000,IF(J3649&lt;=3360000,880000,IF(J3649&lt;=4890000,680000,IF(J3649&lt;=6550000,630000,580000))))))</f>
        <v/>
      </c>
      <c r="L3649" s="16">
        <f>IF(D3649=1,IF(J3649&lt;=9000000,380000,IF(J3649&lt;=9500000,260000,IF(J3649&lt;=10000000,130000,0))),0)</f>
        <v/>
      </c>
      <c r="M3649" s="16">
        <f>IF(D3649=1,IF(J3649&lt;=9000000,330000,IF(J3649&lt;=9500000,220000,IF(J3649&lt;=10000000,110000,0))),0)</f>
        <v/>
      </c>
      <c r="N3649" s="16">
        <f>IF(D3649=1,IF(J3649&lt;=9000000,50000,IF(J3649&lt;=9500000,40000,IF(J3649&lt;=10000000,20000,0))),0)</f>
        <v/>
      </c>
      <c r="O3649" s="16">
        <f>MAX(0,ROUNDDOWN(J3649-G3649-K3649-L3649-E3649*380000-F3649*630000-H3649,-3))</f>
        <v/>
      </c>
      <c r="P3649" s="16">
        <f>MAX(0,ROUNDDOWN(J3649-G3649-430000-M3649-E3649*330000-F3649*450000-I3649,-3))</f>
        <v/>
      </c>
      <c r="Q3649" s="16">
        <f>50000+N3649+E3649*50000+F3649*180000</f>
        <v/>
      </c>
      <c r="R3649" s="16">
        <f>IF(P3649&lt;=2000000,MIN(Q3649,P3649),MAX(Q3649-(P3649-2000000),50000))*0.05</f>
        <v/>
      </c>
      <c r="S3649" s="16">
        <f>MAX(0,P3649*0.1-R3649)</f>
        <v/>
      </c>
      <c r="T3649" s="16">
        <f>Q3649+MAX(0,K3649-480000)</f>
        <v/>
      </c>
      <c r="U3649" s="16">
        <f>P3649-T3649</f>
        <v/>
      </c>
      <c r="V3649" s="17">
        <f>IF(U3649&lt;0,0,LOOKUP(U3649,{0,1950001,3300001,6950001,9000001,18000001,40000001},{0.05,0.1,0.2,0.23,0.33,0.4,0.45}))</f>
        <v/>
      </c>
      <c r="W3649" s="18">
        <f>IF(U3649&lt;0,0.9,0.9-V3649*1.021)</f>
        <v/>
      </c>
      <c r="X3649" s="16">
        <f>ROUNDDOWN(S3649*0.2/W3649+2000,0)</f>
        <v/>
      </c>
      <c r="Y3649" s="17">
        <f>IF(O3649&lt;=0,0,LOOKUP(O3649,{0,1950001,3300001,6950001,9000001,18000001,40000001},{0.05,0.1,0.2,0.23,0.33,0.4,0.45}))</f>
        <v/>
      </c>
    </row>
    <row r="3650">
      <c r="A3650" t="inlineStr">
        <is>
          <t>1万円刻み</t>
        </is>
      </c>
      <c r="B3650" s="16">
        <f>'3_1万円刻み'!$A$792</f>
        <v/>
      </c>
      <c r="C3650" t="n">
        <v>2026</v>
      </c>
      <c r="D3650" t="n">
        <v>0</v>
      </c>
      <c r="E3650" t="n">
        <v>0</v>
      </c>
      <c r="F3650" t="n">
        <v>0</v>
      </c>
      <c r="G3650" s="16">
        <f>ROUND(MIN(B3650/12,650000)*12*0.0915+MIN(B3650/12,1390000)*12*(0.0504+0)+B3650*0.005,0)</f>
        <v/>
      </c>
      <c r="H3650" t="n">
        <v>0</v>
      </c>
      <c r="I3650" t="n">
        <v>0</v>
      </c>
      <c r="J3650" s="16">
        <f>IF(C3650=2026,IF(B3650&lt;741000,0,IF(B3650&lt;2191000,B3650-740000,IF(B3650&lt;2193000,1451000,IF(B3650&lt;2196000,1453000,IF(B3650&lt;2200000,1456000,IF(B3650&lt;3600000,ROUNDDOWN(B3650/4,-3)*2.8-80000,IF(B3650&lt;6600000,ROUNDDOWN(B3650/4,-3)*3.2-440000,IF(B3650&lt;8500000,ROUNDDOWN(B3650*0.9,0)-1100000,B3650-1950000)))))))),IF(B3650&lt;651000,0,IF(B3650&lt;1900000,B3650-650000,IF(B3650&lt;3600000,ROUNDDOWN(B3650/4,-3)*2.8-80000,IF(B3650&lt;6600000,ROUNDDOWN(B3650/4,-3)*3.2-440000,IF(B3650&lt;8500000,ROUNDDOWN(B3650*0.9,0)-1100000,B3650-1950000))))))</f>
        <v/>
      </c>
      <c r="K3650" s="16">
        <f>IF(J3650&gt;23500000,NA(),IF(C3650=2026,IF(J3650&lt;=4890000,1040000,IF(J3650&lt;=6550000,670000,620000)),IF(J3650&lt;=1320000,950000,IF(J3650&lt;=3360000,880000,IF(J3650&lt;=4890000,680000,IF(J3650&lt;=6550000,630000,580000))))))</f>
        <v/>
      </c>
      <c r="L3650" s="16">
        <f>IF(D3650=1,IF(J3650&lt;=9000000,380000,IF(J3650&lt;=9500000,260000,IF(J3650&lt;=10000000,130000,0))),0)</f>
        <v/>
      </c>
      <c r="M3650" s="16">
        <f>IF(D3650=1,IF(J3650&lt;=9000000,330000,IF(J3650&lt;=9500000,220000,IF(J3650&lt;=10000000,110000,0))),0)</f>
        <v/>
      </c>
      <c r="N3650" s="16">
        <f>IF(D3650=1,IF(J3650&lt;=9000000,50000,IF(J3650&lt;=9500000,40000,IF(J3650&lt;=10000000,20000,0))),0)</f>
        <v/>
      </c>
      <c r="O3650" s="16">
        <f>MAX(0,ROUNDDOWN(J3650-G3650-K3650-L3650-E3650*380000-F3650*630000-H3650,-3))</f>
        <v/>
      </c>
      <c r="P3650" s="16">
        <f>MAX(0,ROUNDDOWN(J3650-G3650-430000-M3650-E3650*330000-F3650*450000-I3650,-3))</f>
        <v/>
      </c>
      <c r="Q3650" s="16">
        <f>50000+N3650+E3650*50000+F3650*180000</f>
        <v/>
      </c>
      <c r="R3650" s="16">
        <f>IF(P3650&lt;=2000000,MIN(Q3650,P3650),MAX(Q3650-(P3650-2000000),50000))*0.05</f>
        <v/>
      </c>
      <c r="S3650" s="16">
        <f>MAX(0,P3650*0.1-R3650)</f>
        <v/>
      </c>
      <c r="T3650" s="16">
        <f>Q3650+MAX(0,K3650-480000)</f>
        <v/>
      </c>
      <c r="U3650" s="16">
        <f>P3650-T3650</f>
        <v/>
      </c>
      <c r="V3650" s="17">
        <f>IF(U3650&lt;0,0,LOOKUP(U3650,{0,1950001,3300001,6950001,9000001,18000001,40000001},{0.05,0.1,0.2,0.23,0.33,0.4,0.45}))</f>
        <v/>
      </c>
      <c r="W3650" s="18">
        <f>IF(U3650&lt;0,0.9,0.9-V3650*1.021)</f>
        <v/>
      </c>
      <c r="X3650" s="16">
        <f>ROUNDDOWN(S3650*0.2/W3650+2000,0)</f>
        <v/>
      </c>
      <c r="Y3650" s="17">
        <f>IF(O3650&lt;=0,0,LOOKUP(O3650,{0,1950001,3300001,6950001,9000001,18000001,40000001},{0.05,0.1,0.2,0.23,0.33,0.4,0.45}))</f>
        <v/>
      </c>
    </row>
    <row r="3651">
      <c r="A3651" t="inlineStr">
        <is>
          <t>1万円刻み</t>
        </is>
      </c>
      <c r="B3651" s="16">
        <f>'3_1万円刻み'!$A$792</f>
        <v/>
      </c>
      <c r="C3651" t="n">
        <v>2025</v>
      </c>
      <c r="D3651" t="n">
        <v>1</v>
      </c>
      <c r="E3651" t="n">
        <v>0</v>
      </c>
      <c r="F3651" t="n">
        <v>0</v>
      </c>
      <c r="G3651" s="16">
        <f>ROUND(MIN(B3651/12,650000)*12*0.0915+MIN(B3651/12,1390000)*12*(0.0504+0)+B3651*0.005,0)</f>
        <v/>
      </c>
      <c r="H3651" t="n">
        <v>0</v>
      </c>
      <c r="I3651" t="n">
        <v>0</v>
      </c>
      <c r="J3651" s="16">
        <f>IF(C3651=2026,IF(B3651&lt;741000,0,IF(B3651&lt;2191000,B3651-740000,IF(B3651&lt;2193000,1451000,IF(B3651&lt;2196000,1453000,IF(B3651&lt;2200000,1456000,IF(B3651&lt;3600000,ROUNDDOWN(B3651/4,-3)*2.8-80000,IF(B3651&lt;6600000,ROUNDDOWN(B3651/4,-3)*3.2-440000,IF(B3651&lt;8500000,ROUNDDOWN(B3651*0.9,0)-1100000,B3651-1950000)))))))),IF(B3651&lt;651000,0,IF(B3651&lt;1900000,B3651-650000,IF(B3651&lt;3600000,ROUNDDOWN(B3651/4,-3)*2.8-80000,IF(B3651&lt;6600000,ROUNDDOWN(B3651/4,-3)*3.2-440000,IF(B3651&lt;8500000,ROUNDDOWN(B3651*0.9,0)-1100000,B3651-1950000))))))</f>
        <v/>
      </c>
      <c r="K3651" s="16">
        <f>IF(J3651&gt;23500000,NA(),IF(C3651=2026,IF(J3651&lt;=4890000,1040000,IF(J3651&lt;=6550000,670000,620000)),IF(J3651&lt;=1320000,950000,IF(J3651&lt;=3360000,880000,IF(J3651&lt;=4890000,680000,IF(J3651&lt;=6550000,630000,580000))))))</f>
        <v/>
      </c>
      <c r="L3651" s="16">
        <f>IF(D3651=1,IF(J3651&lt;=9000000,380000,IF(J3651&lt;=9500000,260000,IF(J3651&lt;=10000000,130000,0))),0)</f>
        <v/>
      </c>
      <c r="M3651" s="16">
        <f>IF(D3651=1,IF(J3651&lt;=9000000,330000,IF(J3651&lt;=9500000,220000,IF(J3651&lt;=10000000,110000,0))),0)</f>
        <v/>
      </c>
      <c r="N3651" s="16">
        <f>IF(D3651=1,IF(J3651&lt;=9000000,50000,IF(J3651&lt;=9500000,40000,IF(J3651&lt;=10000000,20000,0))),0)</f>
        <v/>
      </c>
      <c r="O3651" s="16">
        <f>MAX(0,ROUNDDOWN(J3651-G3651-K3651-L3651-E3651*380000-F3651*630000-H3651,-3))</f>
        <v/>
      </c>
      <c r="P3651" s="16">
        <f>MAX(0,ROUNDDOWN(J3651-G3651-430000-M3651-E3651*330000-F3651*450000-I3651,-3))</f>
        <v/>
      </c>
      <c r="Q3651" s="16">
        <f>50000+N3651+E3651*50000+F3651*180000</f>
        <v/>
      </c>
      <c r="R3651" s="16">
        <f>IF(P3651&lt;=2000000,MIN(Q3651,P3651),MAX(Q3651-(P3651-2000000),50000))*0.05</f>
        <v/>
      </c>
      <c r="S3651" s="16">
        <f>MAX(0,P3651*0.1-R3651)</f>
        <v/>
      </c>
      <c r="T3651" s="16">
        <f>Q3651+MAX(0,K3651-480000)</f>
        <v/>
      </c>
      <c r="U3651" s="16">
        <f>P3651-T3651</f>
        <v/>
      </c>
      <c r="V3651" s="17">
        <f>IF(U3651&lt;0,0,LOOKUP(U3651,{0,1950001,3300001,6950001,9000001,18000001,40000001},{0.05,0.1,0.2,0.23,0.33,0.4,0.45}))</f>
        <v/>
      </c>
      <c r="W3651" s="18">
        <f>IF(U3651&lt;0,0.9,0.9-V3651*1.021)</f>
        <v/>
      </c>
      <c r="X3651" s="16">
        <f>ROUNDDOWN(S3651*0.2/W3651+2000,0)</f>
        <v/>
      </c>
      <c r="Y3651" s="17">
        <f>IF(O3651&lt;=0,0,LOOKUP(O3651,{0,1950001,3300001,6950001,9000001,18000001,40000001},{0.05,0.1,0.2,0.23,0.33,0.4,0.45}))</f>
        <v/>
      </c>
    </row>
    <row r="3652">
      <c r="A3652" t="inlineStr">
        <is>
          <t>1万円刻み</t>
        </is>
      </c>
      <c r="B3652" s="16">
        <f>'3_1万円刻み'!$A$792</f>
        <v/>
      </c>
      <c r="C3652" t="n">
        <v>2026</v>
      </c>
      <c r="D3652" t="n">
        <v>1</v>
      </c>
      <c r="E3652" t="n">
        <v>0</v>
      </c>
      <c r="F3652" t="n">
        <v>0</v>
      </c>
      <c r="G3652" s="16">
        <f>ROUND(MIN(B3652/12,650000)*12*0.0915+MIN(B3652/12,1390000)*12*(0.0504+0)+B3652*0.005,0)</f>
        <v/>
      </c>
      <c r="H3652" t="n">
        <v>0</v>
      </c>
      <c r="I3652" t="n">
        <v>0</v>
      </c>
      <c r="J3652" s="16">
        <f>IF(C3652=2026,IF(B3652&lt;741000,0,IF(B3652&lt;2191000,B3652-740000,IF(B3652&lt;2193000,1451000,IF(B3652&lt;2196000,1453000,IF(B3652&lt;2200000,1456000,IF(B3652&lt;3600000,ROUNDDOWN(B3652/4,-3)*2.8-80000,IF(B3652&lt;6600000,ROUNDDOWN(B3652/4,-3)*3.2-440000,IF(B3652&lt;8500000,ROUNDDOWN(B3652*0.9,0)-1100000,B3652-1950000)))))))),IF(B3652&lt;651000,0,IF(B3652&lt;1900000,B3652-650000,IF(B3652&lt;3600000,ROUNDDOWN(B3652/4,-3)*2.8-80000,IF(B3652&lt;6600000,ROUNDDOWN(B3652/4,-3)*3.2-440000,IF(B3652&lt;8500000,ROUNDDOWN(B3652*0.9,0)-1100000,B3652-1950000))))))</f>
        <v/>
      </c>
      <c r="K3652" s="16">
        <f>IF(J3652&gt;23500000,NA(),IF(C3652=2026,IF(J3652&lt;=4890000,1040000,IF(J3652&lt;=6550000,670000,620000)),IF(J3652&lt;=1320000,950000,IF(J3652&lt;=3360000,880000,IF(J3652&lt;=4890000,680000,IF(J3652&lt;=6550000,630000,580000))))))</f>
        <v/>
      </c>
      <c r="L3652" s="16">
        <f>IF(D3652=1,IF(J3652&lt;=9000000,380000,IF(J3652&lt;=9500000,260000,IF(J3652&lt;=10000000,130000,0))),0)</f>
        <v/>
      </c>
      <c r="M3652" s="16">
        <f>IF(D3652=1,IF(J3652&lt;=9000000,330000,IF(J3652&lt;=9500000,220000,IF(J3652&lt;=10000000,110000,0))),0)</f>
        <v/>
      </c>
      <c r="N3652" s="16">
        <f>IF(D3652=1,IF(J3652&lt;=9000000,50000,IF(J3652&lt;=9500000,40000,IF(J3652&lt;=10000000,20000,0))),0)</f>
        <v/>
      </c>
      <c r="O3652" s="16">
        <f>MAX(0,ROUNDDOWN(J3652-G3652-K3652-L3652-E3652*380000-F3652*630000-H3652,-3))</f>
        <v/>
      </c>
      <c r="P3652" s="16">
        <f>MAX(0,ROUNDDOWN(J3652-G3652-430000-M3652-E3652*330000-F3652*450000-I3652,-3))</f>
        <v/>
      </c>
      <c r="Q3652" s="16">
        <f>50000+N3652+E3652*50000+F3652*180000</f>
        <v/>
      </c>
      <c r="R3652" s="16">
        <f>IF(P3652&lt;=2000000,MIN(Q3652,P3652),MAX(Q3652-(P3652-2000000),50000))*0.05</f>
        <v/>
      </c>
      <c r="S3652" s="16">
        <f>MAX(0,P3652*0.1-R3652)</f>
        <v/>
      </c>
      <c r="T3652" s="16">
        <f>Q3652+MAX(0,K3652-480000)</f>
        <v/>
      </c>
      <c r="U3652" s="16">
        <f>P3652-T3652</f>
        <v/>
      </c>
      <c r="V3652" s="17">
        <f>IF(U3652&lt;0,0,LOOKUP(U3652,{0,1950001,3300001,6950001,9000001,18000001,40000001},{0.05,0.1,0.2,0.23,0.33,0.4,0.45}))</f>
        <v/>
      </c>
      <c r="W3652" s="18">
        <f>IF(U3652&lt;0,0.9,0.9-V3652*1.021)</f>
        <v/>
      </c>
      <c r="X3652" s="16">
        <f>ROUNDDOWN(S3652*0.2/W3652+2000,0)</f>
        <v/>
      </c>
      <c r="Y3652" s="17">
        <f>IF(O3652&lt;=0,0,LOOKUP(O3652,{0,1950001,3300001,6950001,9000001,18000001,40000001},{0.05,0.1,0.2,0.23,0.33,0.4,0.45}))</f>
        <v/>
      </c>
    </row>
    <row r="3653">
      <c r="A3653" t="inlineStr">
        <is>
          <t>1万円刻み</t>
        </is>
      </c>
      <c r="B3653" s="16">
        <f>'3_1万円刻み'!$A$793</f>
        <v/>
      </c>
      <c r="C3653" t="n">
        <v>2025</v>
      </c>
      <c r="D3653" t="n">
        <v>0</v>
      </c>
      <c r="E3653" t="n">
        <v>0</v>
      </c>
      <c r="F3653" t="n">
        <v>0</v>
      </c>
      <c r="G3653" s="16">
        <f>ROUND(MIN(B3653/12,650000)*12*0.0915+MIN(B3653/12,1390000)*12*(0.0504+0)+B3653*0.005,0)</f>
        <v/>
      </c>
      <c r="H3653" t="n">
        <v>0</v>
      </c>
      <c r="I3653" t="n">
        <v>0</v>
      </c>
      <c r="J3653" s="16">
        <f>IF(C3653=2026,IF(B3653&lt;741000,0,IF(B3653&lt;2191000,B3653-740000,IF(B3653&lt;2193000,1451000,IF(B3653&lt;2196000,1453000,IF(B3653&lt;2200000,1456000,IF(B3653&lt;3600000,ROUNDDOWN(B3653/4,-3)*2.8-80000,IF(B3653&lt;6600000,ROUNDDOWN(B3653/4,-3)*3.2-440000,IF(B3653&lt;8500000,ROUNDDOWN(B3653*0.9,0)-1100000,B3653-1950000)))))))),IF(B3653&lt;651000,0,IF(B3653&lt;1900000,B3653-650000,IF(B3653&lt;3600000,ROUNDDOWN(B3653/4,-3)*2.8-80000,IF(B3653&lt;6600000,ROUNDDOWN(B3653/4,-3)*3.2-440000,IF(B3653&lt;8500000,ROUNDDOWN(B3653*0.9,0)-1100000,B3653-1950000))))))</f>
        <v/>
      </c>
      <c r="K3653" s="16">
        <f>IF(J3653&gt;23500000,NA(),IF(C3653=2026,IF(J3653&lt;=4890000,1040000,IF(J3653&lt;=6550000,670000,620000)),IF(J3653&lt;=1320000,950000,IF(J3653&lt;=3360000,880000,IF(J3653&lt;=4890000,680000,IF(J3653&lt;=6550000,630000,580000))))))</f>
        <v/>
      </c>
      <c r="L3653" s="16">
        <f>IF(D3653=1,IF(J3653&lt;=9000000,380000,IF(J3653&lt;=9500000,260000,IF(J3653&lt;=10000000,130000,0))),0)</f>
        <v/>
      </c>
      <c r="M3653" s="16">
        <f>IF(D3653=1,IF(J3653&lt;=9000000,330000,IF(J3653&lt;=9500000,220000,IF(J3653&lt;=10000000,110000,0))),0)</f>
        <v/>
      </c>
      <c r="N3653" s="16">
        <f>IF(D3653=1,IF(J3653&lt;=9000000,50000,IF(J3653&lt;=9500000,40000,IF(J3653&lt;=10000000,20000,0))),0)</f>
        <v/>
      </c>
      <c r="O3653" s="16">
        <f>MAX(0,ROUNDDOWN(J3653-G3653-K3653-L3653-E3653*380000-F3653*630000-H3653,-3))</f>
        <v/>
      </c>
      <c r="P3653" s="16">
        <f>MAX(0,ROUNDDOWN(J3653-G3653-430000-M3653-E3653*330000-F3653*450000-I3653,-3))</f>
        <v/>
      </c>
      <c r="Q3653" s="16">
        <f>50000+N3653+E3653*50000+F3653*180000</f>
        <v/>
      </c>
      <c r="R3653" s="16">
        <f>IF(P3653&lt;=2000000,MIN(Q3653,P3653),MAX(Q3653-(P3653-2000000),50000))*0.05</f>
        <v/>
      </c>
      <c r="S3653" s="16">
        <f>MAX(0,P3653*0.1-R3653)</f>
        <v/>
      </c>
      <c r="T3653" s="16">
        <f>Q3653+MAX(0,K3653-480000)</f>
        <v/>
      </c>
      <c r="U3653" s="16">
        <f>P3653-T3653</f>
        <v/>
      </c>
      <c r="V3653" s="17">
        <f>IF(U3653&lt;0,0,LOOKUP(U3653,{0,1950001,3300001,6950001,9000001,18000001,40000001},{0.05,0.1,0.2,0.23,0.33,0.4,0.45}))</f>
        <v/>
      </c>
      <c r="W3653" s="18">
        <f>IF(U3653&lt;0,0.9,0.9-V3653*1.021)</f>
        <v/>
      </c>
      <c r="X3653" s="16">
        <f>ROUNDDOWN(S3653*0.2/W3653+2000,0)</f>
        <v/>
      </c>
      <c r="Y3653" s="17">
        <f>IF(O3653&lt;=0,0,LOOKUP(O3653,{0,1950001,3300001,6950001,9000001,18000001,40000001},{0.05,0.1,0.2,0.23,0.33,0.4,0.45}))</f>
        <v/>
      </c>
    </row>
    <row r="3654">
      <c r="A3654" t="inlineStr">
        <is>
          <t>1万円刻み</t>
        </is>
      </c>
      <c r="B3654" s="16">
        <f>'3_1万円刻み'!$A$793</f>
        <v/>
      </c>
      <c r="C3654" t="n">
        <v>2026</v>
      </c>
      <c r="D3654" t="n">
        <v>0</v>
      </c>
      <c r="E3654" t="n">
        <v>0</v>
      </c>
      <c r="F3654" t="n">
        <v>0</v>
      </c>
      <c r="G3654" s="16">
        <f>ROUND(MIN(B3654/12,650000)*12*0.0915+MIN(B3654/12,1390000)*12*(0.0504+0)+B3654*0.005,0)</f>
        <v/>
      </c>
      <c r="H3654" t="n">
        <v>0</v>
      </c>
      <c r="I3654" t="n">
        <v>0</v>
      </c>
      <c r="J3654" s="16">
        <f>IF(C3654=2026,IF(B3654&lt;741000,0,IF(B3654&lt;2191000,B3654-740000,IF(B3654&lt;2193000,1451000,IF(B3654&lt;2196000,1453000,IF(B3654&lt;2200000,1456000,IF(B3654&lt;3600000,ROUNDDOWN(B3654/4,-3)*2.8-80000,IF(B3654&lt;6600000,ROUNDDOWN(B3654/4,-3)*3.2-440000,IF(B3654&lt;8500000,ROUNDDOWN(B3654*0.9,0)-1100000,B3654-1950000)))))))),IF(B3654&lt;651000,0,IF(B3654&lt;1900000,B3654-650000,IF(B3654&lt;3600000,ROUNDDOWN(B3654/4,-3)*2.8-80000,IF(B3654&lt;6600000,ROUNDDOWN(B3654/4,-3)*3.2-440000,IF(B3654&lt;8500000,ROUNDDOWN(B3654*0.9,0)-1100000,B3654-1950000))))))</f>
        <v/>
      </c>
      <c r="K3654" s="16">
        <f>IF(J3654&gt;23500000,NA(),IF(C3654=2026,IF(J3654&lt;=4890000,1040000,IF(J3654&lt;=6550000,670000,620000)),IF(J3654&lt;=1320000,950000,IF(J3654&lt;=3360000,880000,IF(J3654&lt;=4890000,680000,IF(J3654&lt;=6550000,630000,580000))))))</f>
        <v/>
      </c>
      <c r="L3654" s="16">
        <f>IF(D3654=1,IF(J3654&lt;=9000000,380000,IF(J3654&lt;=9500000,260000,IF(J3654&lt;=10000000,130000,0))),0)</f>
        <v/>
      </c>
      <c r="M3654" s="16">
        <f>IF(D3654=1,IF(J3654&lt;=9000000,330000,IF(J3654&lt;=9500000,220000,IF(J3654&lt;=10000000,110000,0))),0)</f>
        <v/>
      </c>
      <c r="N3654" s="16">
        <f>IF(D3654=1,IF(J3654&lt;=9000000,50000,IF(J3654&lt;=9500000,40000,IF(J3654&lt;=10000000,20000,0))),0)</f>
        <v/>
      </c>
      <c r="O3654" s="16">
        <f>MAX(0,ROUNDDOWN(J3654-G3654-K3654-L3654-E3654*380000-F3654*630000-H3654,-3))</f>
        <v/>
      </c>
      <c r="P3654" s="16">
        <f>MAX(0,ROUNDDOWN(J3654-G3654-430000-M3654-E3654*330000-F3654*450000-I3654,-3))</f>
        <v/>
      </c>
      <c r="Q3654" s="16">
        <f>50000+N3654+E3654*50000+F3654*180000</f>
        <v/>
      </c>
      <c r="R3654" s="16">
        <f>IF(P3654&lt;=2000000,MIN(Q3654,P3654),MAX(Q3654-(P3654-2000000),50000))*0.05</f>
        <v/>
      </c>
      <c r="S3654" s="16">
        <f>MAX(0,P3654*0.1-R3654)</f>
        <v/>
      </c>
      <c r="T3654" s="16">
        <f>Q3654+MAX(0,K3654-480000)</f>
        <v/>
      </c>
      <c r="U3654" s="16">
        <f>P3654-T3654</f>
        <v/>
      </c>
      <c r="V3654" s="17">
        <f>IF(U3654&lt;0,0,LOOKUP(U3654,{0,1950001,3300001,6950001,9000001,18000001,40000001},{0.05,0.1,0.2,0.23,0.33,0.4,0.45}))</f>
        <v/>
      </c>
      <c r="W3654" s="18">
        <f>IF(U3654&lt;0,0.9,0.9-V3654*1.021)</f>
        <v/>
      </c>
      <c r="X3654" s="16">
        <f>ROUNDDOWN(S3654*0.2/W3654+2000,0)</f>
        <v/>
      </c>
      <c r="Y3654" s="17">
        <f>IF(O3654&lt;=0,0,LOOKUP(O3654,{0,1950001,3300001,6950001,9000001,18000001,40000001},{0.05,0.1,0.2,0.23,0.33,0.4,0.45}))</f>
        <v/>
      </c>
    </row>
    <row r="3655">
      <c r="A3655" t="inlineStr">
        <is>
          <t>1万円刻み</t>
        </is>
      </c>
      <c r="B3655" s="16">
        <f>'3_1万円刻み'!$A$793</f>
        <v/>
      </c>
      <c r="C3655" t="n">
        <v>2025</v>
      </c>
      <c r="D3655" t="n">
        <v>1</v>
      </c>
      <c r="E3655" t="n">
        <v>0</v>
      </c>
      <c r="F3655" t="n">
        <v>0</v>
      </c>
      <c r="G3655" s="16">
        <f>ROUND(MIN(B3655/12,650000)*12*0.0915+MIN(B3655/12,1390000)*12*(0.0504+0)+B3655*0.005,0)</f>
        <v/>
      </c>
      <c r="H3655" t="n">
        <v>0</v>
      </c>
      <c r="I3655" t="n">
        <v>0</v>
      </c>
      <c r="J3655" s="16">
        <f>IF(C3655=2026,IF(B3655&lt;741000,0,IF(B3655&lt;2191000,B3655-740000,IF(B3655&lt;2193000,1451000,IF(B3655&lt;2196000,1453000,IF(B3655&lt;2200000,1456000,IF(B3655&lt;3600000,ROUNDDOWN(B3655/4,-3)*2.8-80000,IF(B3655&lt;6600000,ROUNDDOWN(B3655/4,-3)*3.2-440000,IF(B3655&lt;8500000,ROUNDDOWN(B3655*0.9,0)-1100000,B3655-1950000)))))))),IF(B3655&lt;651000,0,IF(B3655&lt;1900000,B3655-650000,IF(B3655&lt;3600000,ROUNDDOWN(B3655/4,-3)*2.8-80000,IF(B3655&lt;6600000,ROUNDDOWN(B3655/4,-3)*3.2-440000,IF(B3655&lt;8500000,ROUNDDOWN(B3655*0.9,0)-1100000,B3655-1950000))))))</f>
        <v/>
      </c>
      <c r="K3655" s="16">
        <f>IF(J3655&gt;23500000,NA(),IF(C3655=2026,IF(J3655&lt;=4890000,1040000,IF(J3655&lt;=6550000,670000,620000)),IF(J3655&lt;=1320000,950000,IF(J3655&lt;=3360000,880000,IF(J3655&lt;=4890000,680000,IF(J3655&lt;=6550000,630000,580000))))))</f>
        <v/>
      </c>
      <c r="L3655" s="16">
        <f>IF(D3655=1,IF(J3655&lt;=9000000,380000,IF(J3655&lt;=9500000,260000,IF(J3655&lt;=10000000,130000,0))),0)</f>
        <v/>
      </c>
      <c r="M3655" s="16">
        <f>IF(D3655=1,IF(J3655&lt;=9000000,330000,IF(J3655&lt;=9500000,220000,IF(J3655&lt;=10000000,110000,0))),0)</f>
        <v/>
      </c>
      <c r="N3655" s="16">
        <f>IF(D3655=1,IF(J3655&lt;=9000000,50000,IF(J3655&lt;=9500000,40000,IF(J3655&lt;=10000000,20000,0))),0)</f>
        <v/>
      </c>
      <c r="O3655" s="16">
        <f>MAX(0,ROUNDDOWN(J3655-G3655-K3655-L3655-E3655*380000-F3655*630000-H3655,-3))</f>
        <v/>
      </c>
      <c r="P3655" s="16">
        <f>MAX(0,ROUNDDOWN(J3655-G3655-430000-M3655-E3655*330000-F3655*450000-I3655,-3))</f>
        <v/>
      </c>
      <c r="Q3655" s="16">
        <f>50000+N3655+E3655*50000+F3655*180000</f>
        <v/>
      </c>
      <c r="R3655" s="16">
        <f>IF(P3655&lt;=2000000,MIN(Q3655,P3655),MAX(Q3655-(P3655-2000000),50000))*0.05</f>
        <v/>
      </c>
      <c r="S3655" s="16">
        <f>MAX(0,P3655*0.1-R3655)</f>
        <v/>
      </c>
      <c r="T3655" s="16">
        <f>Q3655+MAX(0,K3655-480000)</f>
        <v/>
      </c>
      <c r="U3655" s="16">
        <f>P3655-T3655</f>
        <v/>
      </c>
      <c r="V3655" s="17">
        <f>IF(U3655&lt;0,0,LOOKUP(U3655,{0,1950001,3300001,6950001,9000001,18000001,40000001},{0.05,0.1,0.2,0.23,0.33,0.4,0.45}))</f>
        <v/>
      </c>
      <c r="W3655" s="18">
        <f>IF(U3655&lt;0,0.9,0.9-V3655*1.021)</f>
        <v/>
      </c>
      <c r="X3655" s="16">
        <f>ROUNDDOWN(S3655*0.2/W3655+2000,0)</f>
        <v/>
      </c>
      <c r="Y3655" s="17">
        <f>IF(O3655&lt;=0,0,LOOKUP(O3655,{0,1950001,3300001,6950001,9000001,18000001,40000001},{0.05,0.1,0.2,0.23,0.33,0.4,0.45}))</f>
        <v/>
      </c>
    </row>
    <row r="3656">
      <c r="A3656" t="inlineStr">
        <is>
          <t>1万円刻み</t>
        </is>
      </c>
      <c r="B3656" s="16">
        <f>'3_1万円刻み'!$A$793</f>
        <v/>
      </c>
      <c r="C3656" t="n">
        <v>2026</v>
      </c>
      <c r="D3656" t="n">
        <v>1</v>
      </c>
      <c r="E3656" t="n">
        <v>0</v>
      </c>
      <c r="F3656" t="n">
        <v>0</v>
      </c>
      <c r="G3656" s="16">
        <f>ROUND(MIN(B3656/12,650000)*12*0.0915+MIN(B3656/12,1390000)*12*(0.0504+0)+B3656*0.005,0)</f>
        <v/>
      </c>
      <c r="H3656" t="n">
        <v>0</v>
      </c>
      <c r="I3656" t="n">
        <v>0</v>
      </c>
      <c r="J3656" s="16">
        <f>IF(C3656=2026,IF(B3656&lt;741000,0,IF(B3656&lt;2191000,B3656-740000,IF(B3656&lt;2193000,1451000,IF(B3656&lt;2196000,1453000,IF(B3656&lt;2200000,1456000,IF(B3656&lt;3600000,ROUNDDOWN(B3656/4,-3)*2.8-80000,IF(B3656&lt;6600000,ROUNDDOWN(B3656/4,-3)*3.2-440000,IF(B3656&lt;8500000,ROUNDDOWN(B3656*0.9,0)-1100000,B3656-1950000)))))))),IF(B3656&lt;651000,0,IF(B3656&lt;1900000,B3656-650000,IF(B3656&lt;3600000,ROUNDDOWN(B3656/4,-3)*2.8-80000,IF(B3656&lt;6600000,ROUNDDOWN(B3656/4,-3)*3.2-440000,IF(B3656&lt;8500000,ROUNDDOWN(B3656*0.9,0)-1100000,B3656-1950000))))))</f>
        <v/>
      </c>
      <c r="K3656" s="16">
        <f>IF(J3656&gt;23500000,NA(),IF(C3656=2026,IF(J3656&lt;=4890000,1040000,IF(J3656&lt;=6550000,670000,620000)),IF(J3656&lt;=1320000,950000,IF(J3656&lt;=3360000,880000,IF(J3656&lt;=4890000,680000,IF(J3656&lt;=6550000,630000,580000))))))</f>
        <v/>
      </c>
      <c r="L3656" s="16">
        <f>IF(D3656=1,IF(J3656&lt;=9000000,380000,IF(J3656&lt;=9500000,260000,IF(J3656&lt;=10000000,130000,0))),0)</f>
        <v/>
      </c>
      <c r="M3656" s="16">
        <f>IF(D3656=1,IF(J3656&lt;=9000000,330000,IF(J3656&lt;=9500000,220000,IF(J3656&lt;=10000000,110000,0))),0)</f>
        <v/>
      </c>
      <c r="N3656" s="16">
        <f>IF(D3656=1,IF(J3656&lt;=9000000,50000,IF(J3656&lt;=9500000,40000,IF(J3656&lt;=10000000,20000,0))),0)</f>
        <v/>
      </c>
      <c r="O3656" s="16">
        <f>MAX(0,ROUNDDOWN(J3656-G3656-K3656-L3656-E3656*380000-F3656*630000-H3656,-3))</f>
        <v/>
      </c>
      <c r="P3656" s="16">
        <f>MAX(0,ROUNDDOWN(J3656-G3656-430000-M3656-E3656*330000-F3656*450000-I3656,-3))</f>
        <v/>
      </c>
      <c r="Q3656" s="16">
        <f>50000+N3656+E3656*50000+F3656*180000</f>
        <v/>
      </c>
      <c r="R3656" s="16">
        <f>IF(P3656&lt;=2000000,MIN(Q3656,P3656),MAX(Q3656-(P3656-2000000),50000))*0.05</f>
        <v/>
      </c>
      <c r="S3656" s="16">
        <f>MAX(0,P3656*0.1-R3656)</f>
        <v/>
      </c>
      <c r="T3656" s="16">
        <f>Q3656+MAX(0,K3656-480000)</f>
        <v/>
      </c>
      <c r="U3656" s="16">
        <f>P3656-T3656</f>
        <v/>
      </c>
      <c r="V3656" s="17">
        <f>IF(U3656&lt;0,0,LOOKUP(U3656,{0,1950001,3300001,6950001,9000001,18000001,40000001},{0.05,0.1,0.2,0.23,0.33,0.4,0.45}))</f>
        <v/>
      </c>
      <c r="W3656" s="18">
        <f>IF(U3656&lt;0,0.9,0.9-V3656*1.021)</f>
        <v/>
      </c>
      <c r="X3656" s="16">
        <f>ROUNDDOWN(S3656*0.2/W3656+2000,0)</f>
        <v/>
      </c>
      <c r="Y3656" s="17">
        <f>IF(O3656&lt;=0,0,LOOKUP(O3656,{0,1950001,3300001,6950001,9000001,18000001,40000001},{0.05,0.1,0.2,0.23,0.33,0.4,0.45}))</f>
        <v/>
      </c>
    </row>
    <row r="3657">
      <c r="A3657" t="inlineStr">
        <is>
          <t>1万円刻み</t>
        </is>
      </c>
      <c r="B3657" s="16">
        <f>'3_1万円刻み'!$A$794</f>
        <v/>
      </c>
      <c r="C3657" t="n">
        <v>2025</v>
      </c>
      <c r="D3657" t="n">
        <v>0</v>
      </c>
      <c r="E3657" t="n">
        <v>0</v>
      </c>
      <c r="F3657" t="n">
        <v>0</v>
      </c>
      <c r="G3657" s="16">
        <f>ROUND(MIN(B3657/12,650000)*12*0.0915+MIN(B3657/12,1390000)*12*(0.0504+0)+B3657*0.005,0)</f>
        <v/>
      </c>
      <c r="H3657" t="n">
        <v>0</v>
      </c>
      <c r="I3657" t="n">
        <v>0</v>
      </c>
      <c r="J3657" s="16">
        <f>IF(C3657=2026,IF(B3657&lt;741000,0,IF(B3657&lt;2191000,B3657-740000,IF(B3657&lt;2193000,1451000,IF(B3657&lt;2196000,1453000,IF(B3657&lt;2200000,1456000,IF(B3657&lt;3600000,ROUNDDOWN(B3657/4,-3)*2.8-80000,IF(B3657&lt;6600000,ROUNDDOWN(B3657/4,-3)*3.2-440000,IF(B3657&lt;8500000,ROUNDDOWN(B3657*0.9,0)-1100000,B3657-1950000)))))))),IF(B3657&lt;651000,0,IF(B3657&lt;1900000,B3657-650000,IF(B3657&lt;3600000,ROUNDDOWN(B3657/4,-3)*2.8-80000,IF(B3657&lt;6600000,ROUNDDOWN(B3657/4,-3)*3.2-440000,IF(B3657&lt;8500000,ROUNDDOWN(B3657*0.9,0)-1100000,B3657-1950000))))))</f>
        <v/>
      </c>
      <c r="K3657" s="16">
        <f>IF(J3657&gt;23500000,NA(),IF(C3657=2026,IF(J3657&lt;=4890000,1040000,IF(J3657&lt;=6550000,670000,620000)),IF(J3657&lt;=1320000,950000,IF(J3657&lt;=3360000,880000,IF(J3657&lt;=4890000,680000,IF(J3657&lt;=6550000,630000,580000))))))</f>
        <v/>
      </c>
      <c r="L3657" s="16">
        <f>IF(D3657=1,IF(J3657&lt;=9000000,380000,IF(J3657&lt;=9500000,260000,IF(J3657&lt;=10000000,130000,0))),0)</f>
        <v/>
      </c>
      <c r="M3657" s="16">
        <f>IF(D3657=1,IF(J3657&lt;=9000000,330000,IF(J3657&lt;=9500000,220000,IF(J3657&lt;=10000000,110000,0))),0)</f>
        <v/>
      </c>
      <c r="N3657" s="16">
        <f>IF(D3657=1,IF(J3657&lt;=9000000,50000,IF(J3657&lt;=9500000,40000,IF(J3657&lt;=10000000,20000,0))),0)</f>
        <v/>
      </c>
      <c r="O3657" s="16">
        <f>MAX(0,ROUNDDOWN(J3657-G3657-K3657-L3657-E3657*380000-F3657*630000-H3657,-3))</f>
        <v/>
      </c>
      <c r="P3657" s="16">
        <f>MAX(0,ROUNDDOWN(J3657-G3657-430000-M3657-E3657*330000-F3657*450000-I3657,-3))</f>
        <v/>
      </c>
      <c r="Q3657" s="16">
        <f>50000+N3657+E3657*50000+F3657*180000</f>
        <v/>
      </c>
      <c r="R3657" s="16">
        <f>IF(P3657&lt;=2000000,MIN(Q3657,P3657),MAX(Q3657-(P3657-2000000),50000))*0.05</f>
        <v/>
      </c>
      <c r="S3657" s="16">
        <f>MAX(0,P3657*0.1-R3657)</f>
        <v/>
      </c>
      <c r="T3657" s="16">
        <f>Q3657+MAX(0,K3657-480000)</f>
        <v/>
      </c>
      <c r="U3657" s="16">
        <f>P3657-T3657</f>
        <v/>
      </c>
      <c r="V3657" s="17">
        <f>IF(U3657&lt;0,0,LOOKUP(U3657,{0,1950001,3300001,6950001,9000001,18000001,40000001},{0.05,0.1,0.2,0.23,0.33,0.4,0.45}))</f>
        <v/>
      </c>
      <c r="W3657" s="18">
        <f>IF(U3657&lt;0,0.9,0.9-V3657*1.021)</f>
        <v/>
      </c>
      <c r="X3657" s="16">
        <f>ROUNDDOWN(S3657*0.2/W3657+2000,0)</f>
        <v/>
      </c>
      <c r="Y3657" s="17">
        <f>IF(O3657&lt;=0,0,LOOKUP(O3657,{0,1950001,3300001,6950001,9000001,18000001,40000001},{0.05,0.1,0.2,0.23,0.33,0.4,0.45}))</f>
        <v/>
      </c>
    </row>
    <row r="3658">
      <c r="A3658" t="inlineStr">
        <is>
          <t>1万円刻み</t>
        </is>
      </c>
      <c r="B3658" s="16">
        <f>'3_1万円刻み'!$A$794</f>
        <v/>
      </c>
      <c r="C3658" t="n">
        <v>2026</v>
      </c>
      <c r="D3658" t="n">
        <v>0</v>
      </c>
      <c r="E3658" t="n">
        <v>0</v>
      </c>
      <c r="F3658" t="n">
        <v>0</v>
      </c>
      <c r="G3658" s="16">
        <f>ROUND(MIN(B3658/12,650000)*12*0.0915+MIN(B3658/12,1390000)*12*(0.0504+0)+B3658*0.005,0)</f>
        <v/>
      </c>
      <c r="H3658" t="n">
        <v>0</v>
      </c>
      <c r="I3658" t="n">
        <v>0</v>
      </c>
      <c r="J3658" s="16">
        <f>IF(C3658=2026,IF(B3658&lt;741000,0,IF(B3658&lt;2191000,B3658-740000,IF(B3658&lt;2193000,1451000,IF(B3658&lt;2196000,1453000,IF(B3658&lt;2200000,1456000,IF(B3658&lt;3600000,ROUNDDOWN(B3658/4,-3)*2.8-80000,IF(B3658&lt;6600000,ROUNDDOWN(B3658/4,-3)*3.2-440000,IF(B3658&lt;8500000,ROUNDDOWN(B3658*0.9,0)-1100000,B3658-1950000)))))))),IF(B3658&lt;651000,0,IF(B3658&lt;1900000,B3658-650000,IF(B3658&lt;3600000,ROUNDDOWN(B3658/4,-3)*2.8-80000,IF(B3658&lt;6600000,ROUNDDOWN(B3658/4,-3)*3.2-440000,IF(B3658&lt;8500000,ROUNDDOWN(B3658*0.9,0)-1100000,B3658-1950000))))))</f>
        <v/>
      </c>
      <c r="K3658" s="16">
        <f>IF(J3658&gt;23500000,NA(),IF(C3658=2026,IF(J3658&lt;=4890000,1040000,IF(J3658&lt;=6550000,670000,620000)),IF(J3658&lt;=1320000,950000,IF(J3658&lt;=3360000,880000,IF(J3658&lt;=4890000,680000,IF(J3658&lt;=6550000,630000,580000))))))</f>
        <v/>
      </c>
      <c r="L3658" s="16">
        <f>IF(D3658=1,IF(J3658&lt;=9000000,380000,IF(J3658&lt;=9500000,260000,IF(J3658&lt;=10000000,130000,0))),0)</f>
        <v/>
      </c>
      <c r="M3658" s="16">
        <f>IF(D3658=1,IF(J3658&lt;=9000000,330000,IF(J3658&lt;=9500000,220000,IF(J3658&lt;=10000000,110000,0))),0)</f>
        <v/>
      </c>
      <c r="N3658" s="16">
        <f>IF(D3658=1,IF(J3658&lt;=9000000,50000,IF(J3658&lt;=9500000,40000,IF(J3658&lt;=10000000,20000,0))),0)</f>
        <v/>
      </c>
      <c r="O3658" s="16">
        <f>MAX(0,ROUNDDOWN(J3658-G3658-K3658-L3658-E3658*380000-F3658*630000-H3658,-3))</f>
        <v/>
      </c>
      <c r="P3658" s="16">
        <f>MAX(0,ROUNDDOWN(J3658-G3658-430000-M3658-E3658*330000-F3658*450000-I3658,-3))</f>
        <v/>
      </c>
      <c r="Q3658" s="16">
        <f>50000+N3658+E3658*50000+F3658*180000</f>
        <v/>
      </c>
      <c r="R3658" s="16">
        <f>IF(P3658&lt;=2000000,MIN(Q3658,P3658),MAX(Q3658-(P3658-2000000),50000))*0.05</f>
        <v/>
      </c>
      <c r="S3658" s="16">
        <f>MAX(0,P3658*0.1-R3658)</f>
        <v/>
      </c>
      <c r="T3658" s="16">
        <f>Q3658+MAX(0,K3658-480000)</f>
        <v/>
      </c>
      <c r="U3658" s="16">
        <f>P3658-T3658</f>
        <v/>
      </c>
      <c r="V3658" s="17">
        <f>IF(U3658&lt;0,0,LOOKUP(U3658,{0,1950001,3300001,6950001,9000001,18000001,40000001},{0.05,0.1,0.2,0.23,0.33,0.4,0.45}))</f>
        <v/>
      </c>
      <c r="W3658" s="18">
        <f>IF(U3658&lt;0,0.9,0.9-V3658*1.021)</f>
        <v/>
      </c>
      <c r="X3658" s="16">
        <f>ROUNDDOWN(S3658*0.2/W3658+2000,0)</f>
        <v/>
      </c>
      <c r="Y3658" s="17">
        <f>IF(O3658&lt;=0,0,LOOKUP(O3658,{0,1950001,3300001,6950001,9000001,18000001,40000001},{0.05,0.1,0.2,0.23,0.33,0.4,0.45}))</f>
        <v/>
      </c>
    </row>
    <row r="3659">
      <c r="A3659" t="inlineStr">
        <is>
          <t>1万円刻み</t>
        </is>
      </c>
      <c r="B3659" s="16">
        <f>'3_1万円刻み'!$A$794</f>
        <v/>
      </c>
      <c r="C3659" t="n">
        <v>2025</v>
      </c>
      <c r="D3659" t="n">
        <v>1</v>
      </c>
      <c r="E3659" t="n">
        <v>0</v>
      </c>
      <c r="F3659" t="n">
        <v>0</v>
      </c>
      <c r="G3659" s="16">
        <f>ROUND(MIN(B3659/12,650000)*12*0.0915+MIN(B3659/12,1390000)*12*(0.0504+0)+B3659*0.005,0)</f>
        <v/>
      </c>
      <c r="H3659" t="n">
        <v>0</v>
      </c>
      <c r="I3659" t="n">
        <v>0</v>
      </c>
      <c r="J3659" s="16">
        <f>IF(C3659=2026,IF(B3659&lt;741000,0,IF(B3659&lt;2191000,B3659-740000,IF(B3659&lt;2193000,1451000,IF(B3659&lt;2196000,1453000,IF(B3659&lt;2200000,1456000,IF(B3659&lt;3600000,ROUNDDOWN(B3659/4,-3)*2.8-80000,IF(B3659&lt;6600000,ROUNDDOWN(B3659/4,-3)*3.2-440000,IF(B3659&lt;8500000,ROUNDDOWN(B3659*0.9,0)-1100000,B3659-1950000)))))))),IF(B3659&lt;651000,0,IF(B3659&lt;1900000,B3659-650000,IF(B3659&lt;3600000,ROUNDDOWN(B3659/4,-3)*2.8-80000,IF(B3659&lt;6600000,ROUNDDOWN(B3659/4,-3)*3.2-440000,IF(B3659&lt;8500000,ROUNDDOWN(B3659*0.9,0)-1100000,B3659-1950000))))))</f>
        <v/>
      </c>
      <c r="K3659" s="16">
        <f>IF(J3659&gt;23500000,NA(),IF(C3659=2026,IF(J3659&lt;=4890000,1040000,IF(J3659&lt;=6550000,670000,620000)),IF(J3659&lt;=1320000,950000,IF(J3659&lt;=3360000,880000,IF(J3659&lt;=4890000,680000,IF(J3659&lt;=6550000,630000,580000))))))</f>
        <v/>
      </c>
      <c r="L3659" s="16">
        <f>IF(D3659=1,IF(J3659&lt;=9000000,380000,IF(J3659&lt;=9500000,260000,IF(J3659&lt;=10000000,130000,0))),0)</f>
        <v/>
      </c>
      <c r="M3659" s="16">
        <f>IF(D3659=1,IF(J3659&lt;=9000000,330000,IF(J3659&lt;=9500000,220000,IF(J3659&lt;=10000000,110000,0))),0)</f>
        <v/>
      </c>
      <c r="N3659" s="16">
        <f>IF(D3659=1,IF(J3659&lt;=9000000,50000,IF(J3659&lt;=9500000,40000,IF(J3659&lt;=10000000,20000,0))),0)</f>
        <v/>
      </c>
      <c r="O3659" s="16">
        <f>MAX(0,ROUNDDOWN(J3659-G3659-K3659-L3659-E3659*380000-F3659*630000-H3659,-3))</f>
        <v/>
      </c>
      <c r="P3659" s="16">
        <f>MAX(0,ROUNDDOWN(J3659-G3659-430000-M3659-E3659*330000-F3659*450000-I3659,-3))</f>
        <v/>
      </c>
      <c r="Q3659" s="16">
        <f>50000+N3659+E3659*50000+F3659*180000</f>
        <v/>
      </c>
      <c r="R3659" s="16">
        <f>IF(P3659&lt;=2000000,MIN(Q3659,P3659),MAX(Q3659-(P3659-2000000),50000))*0.05</f>
        <v/>
      </c>
      <c r="S3659" s="16">
        <f>MAX(0,P3659*0.1-R3659)</f>
        <v/>
      </c>
      <c r="T3659" s="16">
        <f>Q3659+MAX(0,K3659-480000)</f>
        <v/>
      </c>
      <c r="U3659" s="16">
        <f>P3659-T3659</f>
        <v/>
      </c>
      <c r="V3659" s="17">
        <f>IF(U3659&lt;0,0,LOOKUP(U3659,{0,1950001,3300001,6950001,9000001,18000001,40000001},{0.05,0.1,0.2,0.23,0.33,0.4,0.45}))</f>
        <v/>
      </c>
      <c r="W3659" s="18">
        <f>IF(U3659&lt;0,0.9,0.9-V3659*1.021)</f>
        <v/>
      </c>
      <c r="X3659" s="16">
        <f>ROUNDDOWN(S3659*0.2/W3659+2000,0)</f>
        <v/>
      </c>
      <c r="Y3659" s="17">
        <f>IF(O3659&lt;=0,0,LOOKUP(O3659,{0,1950001,3300001,6950001,9000001,18000001,40000001},{0.05,0.1,0.2,0.23,0.33,0.4,0.45}))</f>
        <v/>
      </c>
    </row>
    <row r="3660">
      <c r="A3660" t="inlineStr">
        <is>
          <t>1万円刻み</t>
        </is>
      </c>
      <c r="B3660" s="16">
        <f>'3_1万円刻み'!$A$794</f>
        <v/>
      </c>
      <c r="C3660" t="n">
        <v>2026</v>
      </c>
      <c r="D3660" t="n">
        <v>1</v>
      </c>
      <c r="E3660" t="n">
        <v>0</v>
      </c>
      <c r="F3660" t="n">
        <v>0</v>
      </c>
      <c r="G3660" s="16">
        <f>ROUND(MIN(B3660/12,650000)*12*0.0915+MIN(B3660/12,1390000)*12*(0.0504+0)+B3660*0.005,0)</f>
        <v/>
      </c>
      <c r="H3660" t="n">
        <v>0</v>
      </c>
      <c r="I3660" t="n">
        <v>0</v>
      </c>
      <c r="J3660" s="16">
        <f>IF(C3660=2026,IF(B3660&lt;741000,0,IF(B3660&lt;2191000,B3660-740000,IF(B3660&lt;2193000,1451000,IF(B3660&lt;2196000,1453000,IF(B3660&lt;2200000,1456000,IF(B3660&lt;3600000,ROUNDDOWN(B3660/4,-3)*2.8-80000,IF(B3660&lt;6600000,ROUNDDOWN(B3660/4,-3)*3.2-440000,IF(B3660&lt;8500000,ROUNDDOWN(B3660*0.9,0)-1100000,B3660-1950000)))))))),IF(B3660&lt;651000,0,IF(B3660&lt;1900000,B3660-650000,IF(B3660&lt;3600000,ROUNDDOWN(B3660/4,-3)*2.8-80000,IF(B3660&lt;6600000,ROUNDDOWN(B3660/4,-3)*3.2-440000,IF(B3660&lt;8500000,ROUNDDOWN(B3660*0.9,0)-1100000,B3660-1950000))))))</f>
        <v/>
      </c>
      <c r="K3660" s="16">
        <f>IF(J3660&gt;23500000,NA(),IF(C3660=2026,IF(J3660&lt;=4890000,1040000,IF(J3660&lt;=6550000,670000,620000)),IF(J3660&lt;=1320000,950000,IF(J3660&lt;=3360000,880000,IF(J3660&lt;=4890000,680000,IF(J3660&lt;=6550000,630000,580000))))))</f>
        <v/>
      </c>
      <c r="L3660" s="16">
        <f>IF(D3660=1,IF(J3660&lt;=9000000,380000,IF(J3660&lt;=9500000,260000,IF(J3660&lt;=10000000,130000,0))),0)</f>
        <v/>
      </c>
      <c r="M3660" s="16">
        <f>IF(D3660=1,IF(J3660&lt;=9000000,330000,IF(J3660&lt;=9500000,220000,IF(J3660&lt;=10000000,110000,0))),0)</f>
        <v/>
      </c>
      <c r="N3660" s="16">
        <f>IF(D3660=1,IF(J3660&lt;=9000000,50000,IF(J3660&lt;=9500000,40000,IF(J3660&lt;=10000000,20000,0))),0)</f>
        <v/>
      </c>
      <c r="O3660" s="16">
        <f>MAX(0,ROUNDDOWN(J3660-G3660-K3660-L3660-E3660*380000-F3660*630000-H3660,-3))</f>
        <v/>
      </c>
      <c r="P3660" s="16">
        <f>MAX(0,ROUNDDOWN(J3660-G3660-430000-M3660-E3660*330000-F3660*450000-I3660,-3))</f>
        <v/>
      </c>
      <c r="Q3660" s="16">
        <f>50000+N3660+E3660*50000+F3660*180000</f>
        <v/>
      </c>
      <c r="R3660" s="16">
        <f>IF(P3660&lt;=2000000,MIN(Q3660,P3660),MAX(Q3660-(P3660-2000000),50000))*0.05</f>
        <v/>
      </c>
      <c r="S3660" s="16">
        <f>MAX(0,P3660*0.1-R3660)</f>
        <v/>
      </c>
      <c r="T3660" s="16">
        <f>Q3660+MAX(0,K3660-480000)</f>
        <v/>
      </c>
      <c r="U3660" s="16">
        <f>P3660-T3660</f>
        <v/>
      </c>
      <c r="V3660" s="17">
        <f>IF(U3660&lt;0,0,LOOKUP(U3660,{0,1950001,3300001,6950001,9000001,18000001,40000001},{0.05,0.1,0.2,0.23,0.33,0.4,0.45}))</f>
        <v/>
      </c>
      <c r="W3660" s="18">
        <f>IF(U3660&lt;0,0.9,0.9-V3660*1.021)</f>
        <v/>
      </c>
      <c r="X3660" s="16">
        <f>ROUNDDOWN(S3660*0.2/W3660+2000,0)</f>
        <v/>
      </c>
      <c r="Y3660" s="17">
        <f>IF(O3660&lt;=0,0,LOOKUP(O3660,{0,1950001,3300001,6950001,9000001,18000001,40000001},{0.05,0.1,0.2,0.23,0.33,0.4,0.45}))</f>
        <v/>
      </c>
    </row>
    <row r="3661">
      <c r="A3661" t="inlineStr">
        <is>
          <t>1万円刻み</t>
        </is>
      </c>
      <c r="B3661" s="16">
        <f>'3_1万円刻み'!$A$795</f>
        <v/>
      </c>
      <c r="C3661" t="n">
        <v>2025</v>
      </c>
      <c r="D3661" t="n">
        <v>0</v>
      </c>
      <c r="E3661" t="n">
        <v>0</v>
      </c>
      <c r="F3661" t="n">
        <v>0</v>
      </c>
      <c r="G3661" s="16">
        <f>ROUND(MIN(B3661/12,650000)*12*0.0915+MIN(B3661/12,1390000)*12*(0.0504+0)+B3661*0.005,0)</f>
        <v/>
      </c>
      <c r="H3661" t="n">
        <v>0</v>
      </c>
      <c r="I3661" t="n">
        <v>0</v>
      </c>
      <c r="J3661" s="16">
        <f>IF(C3661=2026,IF(B3661&lt;741000,0,IF(B3661&lt;2191000,B3661-740000,IF(B3661&lt;2193000,1451000,IF(B3661&lt;2196000,1453000,IF(B3661&lt;2200000,1456000,IF(B3661&lt;3600000,ROUNDDOWN(B3661/4,-3)*2.8-80000,IF(B3661&lt;6600000,ROUNDDOWN(B3661/4,-3)*3.2-440000,IF(B3661&lt;8500000,ROUNDDOWN(B3661*0.9,0)-1100000,B3661-1950000)))))))),IF(B3661&lt;651000,0,IF(B3661&lt;1900000,B3661-650000,IF(B3661&lt;3600000,ROUNDDOWN(B3661/4,-3)*2.8-80000,IF(B3661&lt;6600000,ROUNDDOWN(B3661/4,-3)*3.2-440000,IF(B3661&lt;8500000,ROUNDDOWN(B3661*0.9,0)-1100000,B3661-1950000))))))</f>
        <v/>
      </c>
      <c r="K3661" s="16">
        <f>IF(J3661&gt;23500000,NA(),IF(C3661=2026,IF(J3661&lt;=4890000,1040000,IF(J3661&lt;=6550000,670000,620000)),IF(J3661&lt;=1320000,950000,IF(J3661&lt;=3360000,880000,IF(J3661&lt;=4890000,680000,IF(J3661&lt;=6550000,630000,580000))))))</f>
        <v/>
      </c>
      <c r="L3661" s="16">
        <f>IF(D3661=1,IF(J3661&lt;=9000000,380000,IF(J3661&lt;=9500000,260000,IF(J3661&lt;=10000000,130000,0))),0)</f>
        <v/>
      </c>
      <c r="M3661" s="16">
        <f>IF(D3661=1,IF(J3661&lt;=9000000,330000,IF(J3661&lt;=9500000,220000,IF(J3661&lt;=10000000,110000,0))),0)</f>
        <v/>
      </c>
      <c r="N3661" s="16">
        <f>IF(D3661=1,IF(J3661&lt;=9000000,50000,IF(J3661&lt;=9500000,40000,IF(J3661&lt;=10000000,20000,0))),0)</f>
        <v/>
      </c>
      <c r="O3661" s="16">
        <f>MAX(0,ROUNDDOWN(J3661-G3661-K3661-L3661-E3661*380000-F3661*630000-H3661,-3))</f>
        <v/>
      </c>
      <c r="P3661" s="16">
        <f>MAX(0,ROUNDDOWN(J3661-G3661-430000-M3661-E3661*330000-F3661*450000-I3661,-3))</f>
        <v/>
      </c>
      <c r="Q3661" s="16">
        <f>50000+N3661+E3661*50000+F3661*180000</f>
        <v/>
      </c>
      <c r="R3661" s="16">
        <f>IF(P3661&lt;=2000000,MIN(Q3661,P3661),MAX(Q3661-(P3661-2000000),50000))*0.05</f>
        <v/>
      </c>
      <c r="S3661" s="16">
        <f>MAX(0,P3661*0.1-R3661)</f>
        <v/>
      </c>
      <c r="T3661" s="16">
        <f>Q3661+MAX(0,K3661-480000)</f>
        <v/>
      </c>
      <c r="U3661" s="16">
        <f>P3661-T3661</f>
        <v/>
      </c>
      <c r="V3661" s="17">
        <f>IF(U3661&lt;0,0,LOOKUP(U3661,{0,1950001,3300001,6950001,9000001,18000001,40000001},{0.05,0.1,0.2,0.23,0.33,0.4,0.45}))</f>
        <v/>
      </c>
      <c r="W3661" s="18">
        <f>IF(U3661&lt;0,0.9,0.9-V3661*1.021)</f>
        <v/>
      </c>
      <c r="X3661" s="16">
        <f>ROUNDDOWN(S3661*0.2/W3661+2000,0)</f>
        <v/>
      </c>
      <c r="Y3661" s="17">
        <f>IF(O3661&lt;=0,0,LOOKUP(O3661,{0,1950001,3300001,6950001,9000001,18000001,40000001},{0.05,0.1,0.2,0.23,0.33,0.4,0.45}))</f>
        <v/>
      </c>
    </row>
    <row r="3662">
      <c r="A3662" t="inlineStr">
        <is>
          <t>1万円刻み</t>
        </is>
      </c>
      <c r="B3662" s="16">
        <f>'3_1万円刻み'!$A$795</f>
        <v/>
      </c>
      <c r="C3662" t="n">
        <v>2026</v>
      </c>
      <c r="D3662" t="n">
        <v>0</v>
      </c>
      <c r="E3662" t="n">
        <v>0</v>
      </c>
      <c r="F3662" t="n">
        <v>0</v>
      </c>
      <c r="G3662" s="16">
        <f>ROUND(MIN(B3662/12,650000)*12*0.0915+MIN(B3662/12,1390000)*12*(0.0504+0)+B3662*0.005,0)</f>
        <v/>
      </c>
      <c r="H3662" t="n">
        <v>0</v>
      </c>
      <c r="I3662" t="n">
        <v>0</v>
      </c>
      <c r="J3662" s="16">
        <f>IF(C3662=2026,IF(B3662&lt;741000,0,IF(B3662&lt;2191000,B3662-740000,IF(B3662&lt;2193000,1451000,IF(B3662&lt;2196000,1453000,IF(B3662&lt;2200000,1456000,IF(B3662&lt;3600000,ROUNDDOWN(B3662/4,-3)*2.8-80000,IF(B3662&lt;6600000,ROUNDDOWN(B3662/4,-3)*3.2-440000,IF(B3662&lt;8500000,ROUNDDOWN(B3662*0.9,0)-1100000,B3662-1950000)))))))),IF(B3662&lt;651000,0,IF(B3662&lt;1900000,B3662-650000,IF(B3662&lt;3600000,ROUNDDOWN(B3662/4,-3)*2.8-80000,IF(B3662&lt;6600000,ROUNDDOWN(B3662/4,-3)*3.2-440000,IF(B3662&lt;8500000,ROUNDDOWN(B3662*0.9,0)-1100000,B3662-1950000))))))</f>
        <v/>
      </c>
      <c r="K3662" s="16">
        <f>IF(J3662&gt;23500000,NA(),IF(C3662=2026,IF(J3662&lt;=4890000,1040000,IF(J3662&lt;=6550000,670000,620000)),IF(J3662&lt;=1320000,950000,IF(J3662&lt;=3360000,880000,IF(J3662&lt;=4890000,680000,IF(J3662&lt;=6550000,630000,580000))))))</f>
        <v/>
      </c>
      <c r="L3662" s="16">
        <f>IF(D3662=1,IF(J3662&lt;=9000000,380000,IF(J3662&lt;=9500000,260000,IF(J3662&lt;=10000000,130000,0))),0)</f>
        <v/>
      </c>
      <c r="M3662" s="16">
        <f>IF(D3662=1,IF(J3662&lt;=9000000,330000,IF(J3662&lt;=9500000,220000,IF(J3662&lt;=10000000,110000,0))),0)</f>
        <v/>
      </c>
      <c r="N3662" s="16">
        <f>IF(D3662=1,IF(J3662&lt;=9000000,50000,IF(J3662&lt;=9500000,40000,IF(J3662&lt;=10000000,20000,0))),0)</f>
        <v/>
      </c>
      <c r="O3662" s="16">
        <f>MAX(0,ROUNDDOWN(J3662-G3662-K3662-L3662-E3662*380000-F3662*630000-H3662,-3))</f>
        <v/>
      </c>
      <c r="P3662" s="16">
        <f>MAX(0,ROUNDDOWN(J3662-G3662-430000-M3662-E3662*330000-F3662*450000-I3662,-3))</f>
        <v/>
      </c>
      <c r="Q3662" s="16">
        <f>50000+N3662+E3662*50000+F3662*180000</f>
        <v/>
      </c>
      <c r="R3662" s="16">
        <f>IF(P3662&lt;=2000000,MIN(Q3662,P3662),MAX(Q3662-(P3662-2000000),50000))*0.05</f>
        <v/>
      </c>
      <c r="S3662" s="16">
        <f>MAX(0,P3662*0.1-R3662)</f>
        <v/>
      </c>
      <c r="T3662" s="16">
        <f>Q3662+MAX(0,K3662-480000)</f>
        <v/>
      </c>
      <c r="U3662" s="16">
        <f>P3662-T3662</f>
        <v/>
      </c>
      <c r="V3662" s="17">
        <f>IF(U3662&lt;0,0,LOOKUP(U3662,{0,1950001,3300001,6950001,9000001,18000001,40000001},{0.05,0.1,0.2,0.23,0.33,0.4,0.45}))</f>
        <v/>
      </c>
      <c r="W3662" s="18">
        <f>IF(U3662&lt;0,0.9,0.9-V3662*1.021)</f>
        <v/>
      </c>
      <c r="X3662" s="16">
        <f>ROUNDDOWN(S3662*0.2/W3662+2000,0)</f>
        <v/>
      </c>
      <c r="Y3662" s="17">
        <f>IF(O3662&lt;=0,0,LOOKUP(O3662,{0,1950001,3300001,6950001,9000001,18000001,40000001},{0.05,0.1,0.2,0.23,0.33,0.4,0.45}))</f>
        <v/>
      </c>
    </row>
    <row r="3663">
      <c r="A3663" t="inlineStr">
        <is>
          <t>1万円刻み</t>
        </is>
      </c>
      <c r="B3663" s="16">
        <f>'3_1万円刻み'!$A$795</f>
        <v/>
      </c>
      <c r="C3663" t="n">
        <v>2025</v>
      </c>
      <c r="D3663" t="n">
        <v>1</v>
      </c>
      <c r="E3663" t="n">
        <v>0</v>
      </c>
      <c r="F3663" t="n">
        <v>0</v>
      </c>
      <c r="G3663" s="16">
        <f>ROUND(MIN(B3663/12,650000)*12*0.0915+MIN(B3663/12,1390000)*12*(0.0504+0)+B3663*0.005,0)</f>
        <v/>
      </c>
      <c r="H3663" t="n">
        <v>0</v>
      </c>
      <c r="I3663" t="n">
        <v>0</v>
      </c>
      <c r="J3663" s="16">
        <f>IF(C3663=2026,IF(B3663&lt;741000,0,IF(B3663&lt;2191000,B3663-740000,IF(B3663&lt;2193000,1451000,IF(B3663&lt;2196000,1453000,IF(B3663&lt;2200000,1456000,IF(B3663&lt;3600000,ROUNDDOWN(B3663/4,-3)*2.8-80000,IF(B3663&lt;6600000,ROUNDDOWN(B3663/4,-3)*3.2-440000,IF(B3663&lt;8500000,ROUNDDOWN(B3663*0.9,0)-1100000,B3663-1950000)))))))),IF(B3663&lt;651000,0,IF(B3663&lt;1900000,B3663-650000,IF(B3663&lt;3600000,ROUNDDOWN(B3663/4,-3)*2.8-80000,IF(B3663&lt;6600000,ROUNDDOWN(B3663/4,-3)*3.2-440000,IF(B3663&lt;8500000,ROUNDDOWN(B3663*0.9,0)-1100000,B3663-1950000))))))</f>
        <v/>
      </c>
      <c r="K3663" s="16">
        <f>IF(J3663&gt;23500000,NA(),IF(C3663=2026,IF(J3663&lt;=4890000,1040000,IF(J3663&lt;=6550000,670000,620000)),IF(J3663&lt;=1320000,950000,IF(J3663&lt;=3360000,880000,IF(J3663&lt;=4890000,680000,IF(J3663&lt;=6550000,630000,580000))))))</f>
        <v/>
      </c>
      <c r="L3663" s="16">
        <f>IF(D3663=1,IF(J3663&lt;=9000000,380000,IF(J3663&lt;=9500000,260000,IF(J3663&lt;=10000000,130000,0))),0)</f>
        <v/>
      </c>
      <c r="M3663" s="16">
        <f>IF(D3663=1,IF(J3663&lt;=9000000,330000,IF(J3663&lt;=9500000,220000,IF(J3663&lt;=10000000,110000,0))),0)</f>
        <v/>
      </c>
      <c r="N3663" s="16">
        <f>IF(D3663=1,IF(J3663&lt;=9000000,50000,IF(J3663&lt;=9500000,40000,IF(J3663&lt;=10000000,20000,0))),0)</f>
        <v/>
      </c>
      <c r="O3663" s="16">
        <f>MAX(0,ROUNDDOWN(J3663-G3663-K3663-L3663-E3663*380000-F3663*630000-H3663,-3))</f>
        <v/>
      </c>
      <c r="P3663" s="16">
        <f>MAX(0,ROUNDDOWN(J3663-G3663-430000-M3663-E3663*330000-F3663*450000-I3663,-3))</f>
        <v/>
      </c>
      <c r="Q3663" s="16">
        <f>50000+N3663+E3663*50000+F3663*180000</f>
        <v/>
      </c>
      <c r="R3663" s="16">
        <f>IF(P3663&lt;=2000000,MIN(Q3663,P3663),MAX(Q3663-(P3663-2000000),50000))*0.05</f>
        <v/>
      </c>
      <c r="S3663" s="16">
        <f>MAX(0,P3663*0.1-R3663)</f>
        <v/>
      </c>
      <c r="T3663" s="16">
        <f>Q3663+MAX(0,K3663-480000)</f>
        <v/>
      </c>
      <c r="U3663" s="16">
        <f>P3663-T3663</f>
        <v/>
      </c>
      <c r="V3663" s="17">
        <f>IF(U3663&lt;0,0,LOOKUP(U3663,{0,1950001,3300001,6950001,9000001,18000001,40000001},{0.05,0.1,0.2,0.23,0.33,0.4,0.45}))</f>
        <v/>
      </c>
      <c r="W3663" s="18">
        <f>IF(U3663&lt;0,0.9,0.9-V3663*1.021)</f>
        <v/>
      </c>
      <c r="X3663" s="16">
        <f>ROUNDDOWN(S3663*0.2/W3663+2000,0)</f>
        <v/>
      </c>
      <c r="Y3663" s="17">
        <f>IF(O3663&lt;=0,0,LOOKUP(O3663,{0,1950001,3300001,6950001,9000001,18000001,40000001},{0.05,0.1,0.2,0.23,0.33,0.4,0.45}))</f>
        <v/>
      </c>
    </row>
    <row r="3664">
      <c r="A3664" t="inlineStr">
        <is>
          <t>1万円刻み</t>
        </is>
      </c>
      <c r="B3664" s="16">
        <f>'3_1万円刻み'!$A$795</f>
        <v/>
      </c>
      <c r="C3664" t="n">
        <v>2026</v>
      </c>
      <c r="D3664" t="n">
        <v>1</v>
      </c>
      <c r="E3664" t="n">
        <v>0</v>
      </c>
      <c r="F3664" t="n">
        <v>0</v>
      </c>
      <c r="G3664" s="16">
        <f>ROUND(MIN(B3664/12,650000)*12*0.0915+MIN(B3664/12,1390000)*12*(0.0504+0)+B3664*0.005,0)</f>
        <v/>
      </c>
      <c r="H3664" t="n">
        <v>0</v>
      </c>
      <c r="I3664" t="n">
        <v>0</v>
      </c>
      <c r="J3664" s="16">
        <f>IF(C3664=2026,IF(B3664&lt;741000,0,IF(B3664&lt;2191000,B3664-740000,IF(B3664&lt;2193000,1451000,IF(B3664&lt;2196000,1453000,IF(B3664&lt;2200000,1456000,IF(B3664&lt;3600000,ROUNDDOWN(B3664/4,-3)*2.8-80000,IF(B3664&lt;6600000,ROUNDDOWN(B3664/4,-3)*3.2-440000,IF(B3664&lt;8500000,ROUNDDOWN(B3664*0.9,0)-1100000,B3664-1950000)))))))),IF(B3664&lt;651000,0,IF(B3664&lt;1900000,B3664-650000,IF(B3664&lt;3600000,ROUNDDOWN(B3664/4,-3)*2.8-80000,IF(B3664&lt;6600000,ROUNDDOWN(B3664/4,-3)*3.2-440000,IF(B3664&lt;8500000,ROUNDDOWN(B3664*0.9,0)-1100000,B3664-1950000))))))</f>
        <v/>
      </c>
      <c r="K3664" s="16">
        <f>IF(J3664&gt;23500000,NA(),IF(C3664=2026,IF(J3664&lt;=4890000,1040000,IF(J3664&lt;=6550000,670000,620000)),IF(J3664&lt;=1320000,950000,IF(J3664&lt;=3360000,880000,IF(J3664&lt;=4890000,680000,IF(J3664&lt;=6550000,630000,580000))))))</f>
        <v/>
      </c>
      <c r="L3664" s="16">
        <f>IF(D3664=1,IF(J3664&lt;=9000000,380000,IF(J3664&lt;=9500000,260000,IF(J3664&lt;=10000000,130000,0))),0)</f>
        <v/>
      </c>
      <c r="M3664" s="16">
        <f>IF(D3664=1,IF(J3664&lt;=9000000,330000,IF(J3664&lt;=9500000,220000,IF(J3664&lt;=10000000,110000,0))),0)</f>
        <v/>
      </c>
      <c r="N3664" s="16">
        <f>IF(D3664=1,IF(J3664&lt;=9000000,50000,IF(J3664&lt;=9500000,40000,IF(J3664&lt;=10000000,20000,0))),0)</f>
        <v/>
      </c>
      <c r="O3664" s="16">
        <f>MAX(0,ROUNDDOWN(J3664-G3664-K3664-L3664-E3664*380000-F3664*630000-H3664,-3))</f>
        <v/>
      </c>
      <c r="P3664" s="16">
        <f>MAX(0,ROUNDDOWN(J3664-G3664-430000-M3664-E3664*330000-F3664*450000-I3664,-3))</f>
        <v/>
      </c>
      <c r="Q3664" s="16">
        <f>50000+N3664+E3664*50000+F3664*180000</f>
        <v/>
      </c>
      <c r="R3664" s="16">
        <f>IF(P3664&lt;=2000000,MIN(Q3664,P3664),MAX(Q3664-(P3664-2000000),50000))*0.05</f>
        <v/>
      </c>
      <c r="S3664" s="16">
        <f>MAX(0,P3664*0.1-R3664)</f>
        <v/>
      </c>
      <c r="T3664" s="16">
        <f>Q3664+MAX(0,K3664-480000)</f>
        <v/>
      </c>
      <c r="U3664" s="16">
        <f>P3664-T3664</f>
        <v/>
      </c>
      <c r="V3664" s="17">
        <f>IF(U3664&lt;0,0,LOOKUP(U3664,{0,1950001,3300001,6950001,9000001,18000001,40000001},{0.05,0.1,0.2,0.23,0.33,0.4,0.45}))</f>
        <v/>
      </c>
      <c r="W3664" s="18">
        <f>IF(U3664&lt;0,0.9,0.9-V3664*1.021)</f>
        <v/>
      </c>
      <c r="X3664" s="16">
        <f>ROUNDDOWN(S3664*0.2/W3664+2000,0)</f>
        <v/>
      </c>
      <c r="Y3664" s="17">
        <f>IF(O3664&lt;=0,0,LOOKUP(O3664,{0,1950001,3300001,6950001,9000001,18000001,40000001},{0.05,0.1,0.2,0.23,0.33,0.4,0.45}))</f>
        <v/>
      </c>
    </row>
    <row r="3665">
      <c r="A3665" t="inlineStr">
        <is>
          <t>1万円刻み</t>
        </is>
      </c>
      <c r="B3665" s="16">
        <f>'3_1万円刻み'!$A$796</f>
        <v/>
      </c>
      <c r="C3665" t="n">
        <v>2025</v>
      </c>
      <c r="D3665" t="n">
        <v>0</v>
      </c>
      <c r="E3665" t="n">
        <v>0</v>
      </c>
      <c r="F3665" t="n">
        <v>0</v>
      </c>
      <c r="G3665" s="16">
        <f>ROUND(MIN(B3665/12,650000)*12*0.0915+MIN(B3665/12,1390000)*12*(0.0504+0)+B3665*0.005,0)</f>
        <v/>
      </c>
      <c r="H3665" t="n">
        <v>0</v>
      </c>
      <c r="I3665" t="n">
        <v>0</v>
      </c>
      <c r="J3665" s="16">
        <f>IF(C3665=2026,IF(B3665&lt;741000,0,IF(B3665&lt;2191000,B3665-740000,IF(B3665&lt;2193000,1451000,IF(B3665&lt;2196000,1453000,IF(B3665&lt;2200000,1456000,IF(B3665&lt;3600000,ROUNDDOWN(B3665/4,-3)*2.8-80000,IF(B3665&lt;6600000,ROUNDDOWN(B3665/4,-3)*3.2-440000,IF(B3665&lt;8500000,ROUNDDOWN(B3665*0.9,0)-1100000,B3665-1950000)))))))),IF(B3665&lt;651000,0,IF(B3665&lt;1900000,B3665-650000,IF(B3665&lt;3600000,ROUNDDOWN(B3665/4,-3)*2.8-80000,IF(B3665&lt;6600000,ROUNDDOWN(B3665/4,-3)*3.2-440000,IF(B3665&lt;8500000,ROUNDDOWN(B3665*0.9,0)-1100000,B3665-1950000))))))</f>
        <v/>
      </c>
      <c r="K3665" s="16">
        <f>IF(J3665&gt;23500000,NA(),IF(C3665=2026,IF(J3665&lt;=4890000,1040000,IF(J3665&lt;=6550000,670000,620000)),IF(J3665&lt;=1320000,950000,IF(J3665&lt;=3360000,880000,IF(J3665&lt;=4890000,680000,IF(J3665&lt;=6550000,630000,580000))))))</f>
        <v/>
      </c>
      <c r="L3665" s="16">
        <f>IF(D3665=1,IF(J3665&lt;=9000000,380000,IF(J3665&lt;=9500000,260000,IF(J3665&lt;=10000000,130000,0))),0)</f>
        <v/>
      </c>
      <c r="M3665" s="16">
        <f>IF(D3665=1,IF(J3665&lt;=9000000,330000,IF(J3665&lt;=9500000,220000,IF(J3665&lt;=10000000,110000,0))),0)</f>
        <v/>
      </c>
      <c r="N3665" s="16">
        <f>IF(D3665=1,IF(J3665&lt;=9000000,50000,IF(J3665&lt;=9500000,40000,IF(J3665&lt;=10000000,20000,0))),0)</f>
        <v/>
      </c>
      <c r="O3665" s="16">
        <f>MAX(0,ROUNDDOWN(J3665-G3665-K3665-L3665-E3665*380000-F3665*630000-H3665,-3))</f>
        <v/>
      </c>
      <c r="P3665" s="16">
        <f>MAX(0,ROUNDDOWN(J3665-G3665-430000-M3665-E3665*330000-F3665*450000-I3665,-3))</f>
        <v/>
      </c>
      <c r="Q3665" s="16">
        <f>50000+N3665+E3665*50000+F3665*180000</f>
        <v/>
      </c>
      <c r="R3665" s="16">
        <f>IF(P3665&lt;=2000000,MIN(Q3665,P3665),MAX(Q3665-(P3665-2000000),50000))*0.05</f>
        <v/>
      </c>
      <c r="S3665" s="16">
        <f>MAX(0,P3665*0.1-R3665)</f>
        <v/>
      </c>
      <c r="T3665" s="16">
        <f>Q3665+MAX(0,K3665-480000)</f>
        <v/>
      </c>
      <c r="U3665" s="16">
        <f>P3665-T3665</f>
        <v/>
      </c>
      <c r="V3665" s="17">
        <f>IF(U3665&lt;0,0,LOOKUP(U3665,{0,1950001,3300001,6950001,9000001,18000001,40000001},{0.05,0.1,0.2,0.23,0.33,0.4,0.45}))</f>
        <v/>
      </c>
      <c r="W3665" s="18">
        <f>IF(U3665&lt;0,0.9,0.9-V3665*1.021)</f>
        <v/>
      </c>
      <c r="X3665" s="16">
        <f>ROUNDDOWN(S3665*0.2/W3665+2000,0)</f>
        <v/>
      </c>
      <c r="Y3665" s="17">
        <f>IF(O3665&lt;=0,0,LOOKUP(O3665,{0,1950001,3300001,6950001,9000001,18000001,40000001},{0.05,0.1,0.2,0.23,0.33,0.4,0.45}))</f>
        <v/>
      </c>
    </row>
    <row r="3666">
      <c r="A3666" t="inlineStr">
        <is>
          <t>1万円刻み</t>
        </is>
      </c>
      <c r="B3666" s="16">
        <f>'3_1万円刻み'!$A$796</f>
        <v/>
      </c>
      <c r="C3666" t="n">
        <v>2026</v>
      </c>
      <c r="D3666" t="n">
        <v>0</v>
      </c>
      <c r="E3666" t="n">
        <v>0</v>
      </c>
      <c r="F3666" t="n">
        <v>0</v>
      </c>
      <c r="G3666" s="16">
        <f>ROUND(MIN(B3666/12,650000)*12*0.0915+MIN(B3666/12,1390000)*12*(0.0504+0)+B3666*0.005,0)</f>
        <v/>
      </c>
      <c r="H3666" t="n">
        <v>0</v>
      </c>
      <c r="I3666" t="n">
        <v>0</v>
      </c>
      <c r="J3666" s="16">
        <f>IF(C3666=2026,IF(B3666&lt;741000,0,IF(B3666&lt;2191000,B3666-740000,IF(B3666&lt;2193000,1451000,IF(B3666&lt;2196000,1453000,IF(B3666&lt;2200000,1456000,IF(B3666&lt;3600000,ROUNDDOWN(B3666/4,-3)*2.8-80000,IF(B3666&lt;6600000,ROUNDDOWN(B3666/4,-3)*3.2-440000,IF(B3666&lt;8500000,ROUNDDOWN(B3666*0.9,0)-1100000,B3666-1950000)))))))),IF(B3666&lt;651000,0,IF(B3666&lt;1900000,B3666-650000,IF(B3666&lt;3600000,ROUNDDOWN(B3666/4,-3)*2.8-80000,IF(B3666&lt;6600000,ROUNDDOWN(B3666/4,-3)*3.2-440000,IF(B3666&lt;8500000,ROUNDDOWN(B3666*0.9,0)-1100000,B3666-1950000))))))</f>
        <v/>
      </c>
      <c r="K3666" s="16">
        <f>IF(J3666&gt;23500000,NA(),IF(C3666=2026,IF(J3666&lt;=4890000,1040000,IF(J3666&lt;=6550000,670000,620000)),IF(J3666&lt;=1320000,950000,IF(J3666&lt;=3360000,880000,IF(J3666&lt;=4890000,680000,IF(J3666&lt;=6550000,630000,580000))))))</f>
        <v/>
      </c>
      <c r="L3666" s="16">
        <f>IF(D3666=1,IF(J3666&lt;=9000000,380000,IF(J3666&lt;=9500000,260000,IF(J3666&lt;=10000000,130000,0))),0)</f>
        <v/>
      </c>
      <c r="M3666" s="16">
        <f>IF(D3666=1,IF(J3666&lt;=9000000,330000,IF(J3666&lt;=9500000,220000,IF(J3666&lt;=10000000,110000,0))),0)</f>
        <v/>
      </c>
      <c r="N3666" s="16">
        <f>IF(D3666=1,IF(J3666&lt;=9000000,50000,IF(J3666&lt;=9500000,40000,IF(J3666&lt;=10000000,20000,0))),0)</f>
        <v/>
      </c>
      <c r="O3666" s="16">
        <f>MAX(0,ROUNDDOWN(J3666-G3666-K3666-L3666-E3666*380000-F3666*630000-H3666,-3))</f>
        <v/>
      </c>
      <c r="P3666" s="16">
        <f>MAX(0,ROUNDDOWN(J3666-G3666-430000-M3666-E3666*330000-F3666*450000-I3666,-3))</f>
        <v/>
      </c>
      <c r="Q3666" s="16">
        <f>50000+N3666+E3666*50000+F3666*180000</f>
        <v/>
      </c>
      <c r="R3666" s="16">
        <f>IF(P3666&lt;=2000000,MIN(Q3666,P3666),MAX(Q3666-(P3666-2000000),50000))*0.05</f>
        <v/>
      </c>
      <c r="S3666" s="16">
        <f>MAX(0,P3666*0.1-R3666)</f>
        <v/>
      </c>
      <c r="T3666" s="16">
        <f>Q3666+MAX(0,K3666-480000)</f>
        <v/>
      </c>
      <c r="U3666" s="16">
        <f>P3666-T3666</f>
        <v/>
      </c>
      <c r="V3666" s="17">
        <f>IF(U3666&lt;0,0,LOOKUP(U3666,{0,1950001,3300001,6950001,9000001,18000001,40000001},{0.05,0.1,0.2,0.23,0.33,0.4,0.45}))</f>
        <v/>
      </c>
      <c r="W3666" s="18">
        <f>IF(U3666&lt;0,0.9,0.9-V3666*1.021)</f>
        <v/>
      </c>
      <c r="X3666" s="16">
        <f>ROUNDDOWN(S3666*0.2/W3666+2000,0)</f>
        <v/>
      </c>
      <c r="Y3666" s="17">
        <f>IF(O3666&lt;=0,0,LOOKUP(O3666,{0,1950001,3300001,6950001,9000001,18000001,40000001},{0.05,0.1,0.2,0.23,0.33,0.4,0.45}))</f>
        <v/>
      </c>
    </row>
    <row r="3667">
      <c r="A3667" t="inlineStr">
        <is>
          <t>1万円刻み</t>
        </is>
      </c>
      <c r="B3667" s="16">
        <f>'3_1万円刻み'!$A$796</f>
        <v/>
      </c>
      <c r="C3667" t="n">
        <v>2025</v>
      </c>
      <c r="D3667" t="n">
        <v>1</v>
      </c>
      <c r="E3667" t="n">
        <v>0</v>
      </c>
      <c r="F3667" t="n">
        <v>0</v>
      </c>
      <c r="G3667" s="16">
        <f>ROUND(MIN(B3667/12,650000)*12*0.0915+MIN(B3667/12,1390000)*12*(0.0504+0)+B3667*0.005,0)</f>
        <v/>
      </c>
      <c r="H3667" t="n">
        <v>0</v>
      </c>
      <c r="I3667" t="n">
        <v>0</v>
      </c>
      <c r="J3667" s="16">
        <f>IF(C3667=2026,IF(B3667&lt;741000,0,IF(B3667&lt;2191000,B3667-740000,IF(B3667&lt;2193000,1451000,IF(B3667&lt;2196000,1453000,IF(B3667&lt;2200000,1456000,IF(B3667&lt;3600000,ROUNDDOWN(B3667/4,-3)*2.8-80000,IF(B3667&lt;6600000,ROUNDDOWN(B3667/4,-3)*3.2-440000,IF(B3667&lt;8500000,ROUNDDOWN(B3667*0.9,0)-1100000,B3667-1950000)))))))),IF(B3667&lt;651000,0,IF(B3667&lt;1900000,B3667-650000,IF(B3667&lt;3600000,ROUNDDOWN(B3667/4,-3)*2.8-80000,IF(B3667&lt;6600000,ROUNDDOWN(B3667/4,-3)*3.2-440000,IF(B3667&lt;8500000,ROUNDDOWN(B3667*0.9,0)-1100000,B3667-1950000))))))</f>
        <v/>
      </c>
      <c r="K3667" s="16">
        <f>IF(J3667&gt;23500000,NA(),IF(C3667=2026,IF(J3667&lt;=4890000,1040000,IF(J3667&lt;=6550000,670000,620000)),IF(J3667&lt;=1320000,950000,IF(J3667&lt;=3360000,880000,IF(J3667&lt;=4890000,680000,IF(J3667&lt;=6550000,630000,580000))))))</f>
        <v/>
      </c>
      <c r="L3667" s="16">
        <f>IF(D3667=1,IF(J3667&lt;=9000000,380000,IF(J3667&lt;=9500000,260000,IF(J3667&lt;=10000000,130000,0))),0)</f>
        <v/>
      </c>
      <c r="M3667" s="16">
        <f>IF(D3667=1,IF(J3667&lt;=9000000,330000,IF(J3667&lt;=9500000,220000,IF(J3667&lt;=10000000,110000,0))),0)</f>
        <v/>
      </c>
      <c r="N3667" s="16">
        <f>IF(D3667=1,IF(J3667&lt;=9000000,50000,IF(J3667&lt;=9500000,40000,IF(J3667&lt;=10000000,20000,0))),0)</f>
        <v/>
      </c>
      <c r="O3667" s="16">
        <f>MAX(0,ROUNDDOWN(J3667-G3667-K3667-L3667-E3667*380000-F3667*630000-H3667,-3))</f>
        <v/>
      </c>
      <c r="P3667" s="16">
        <f>MAX(0,ROUNDDOWN(J3667-G3667-430000-M3667-E3667*330000-F3667*450000-I3667,-3))</f>
        <v/>
      </c>
      <c r="Q3667" s="16">
        <f>50000+N3667+E3667*50000+F3667*180000</f>
        <v/>
      </c>
      <c r="R3667" s="16">
        <f>IF(P3667&lt;=2000000,MIN(Q3667,P3667),MAX(Q3667-(P3667-2000000),50000))*0.05</f>
        <v/>
      </c>
      <c r="S3667" s="16">
        <f>MAX(0,P3667*0.1-R3667)</f>
        <v/>
      </c>
      <c r="T3667" s="16">
        <f>Q3667+MAX(0,K3667-480000)</f>
        <v/>
      </c>
      <c r="U3667" s="16">
        <f>P3667-T3667</f>
        <v/>
      </c>
      <c r="V3667" s="17">
        <f>IF(U3667&lt;0,0,LOOKUP(U3667,{0,1950001,3300001,6950001,9000001,18000001,40000001},{0.05,0.1,0.2,0.23,0.33,0.4,0.45}))</f>
        <v/>
      </c>
      <c r="W3667" s="18">
        <f>IF(U3667&lt;0,0.9,0.9-V3667*1.021)</f>
        <v/>
      </c>
      <c r="X3667" s="16">
        <f>ROUNDDOWN(S3667*0.2/W3667+2000,0)</f>
        <v/>
      </c>
      <c r="Y3667" s="17">
        <f>IF(O3667&lt;=0,0,LOOKUP(O3667,{0,1950001,3300001,6950001,9000001,18000001,40000001},{0.05,0.1,0.2,0.23,0.33,0.4,0.45}))</f>
        <v/>
      </c>
    </row>
    <row r="3668">
      <c r="A3668" t="inlineStr">
        <is>
          <t>1万円刻み</t>
        </is>
      </c>
      <c r="B3668" s="16">
        <f>'3_1万円刻み'!$A$796</f>
        <v/>
      </c>
      <c r="C3668" t="n">
        <v>2026</v>
      </c>
      <c r="D3668" t="n">
        <v>1</v>
      </c>
      <c r="E3668" t="n">
        <v>0</v>
      </c>
      <c r="F3668" t="n">
        <v>0</v>
      </c>
      <c r="G3668" s="16">
        <f>ROUND(MIN(B3668/12,650000)*12*0.0915+MIN(B3668/12,1390000)*12*(0.0504+0)+B3668*0.005,0)</f>
        <v/>
      </c>
      <c r="H3668" t="n">
        <v>0</v>
      </c>
      <c r="I3668" t="n">
        <v>0</v>
      </c>
      <c r="J3668" s="16">
        <f>IF(C3668=2026,IF(B3668&lt;741000,0,IF(B3668&lt;2191000,B3668-740000,IF(B3668&lt;2193000,1451000,IF(B3668&lt;2196000,1453000,IF(B3668&lt;2200000,1456000,IF(B3668&lt;3600000,ROUNDDOWN(B3668/4,-3)*2.8-80000,IF(B3668&lt;6600000,ROUNDDOWN(B3668/4,-3)*3.2-440000,IF(B3668&lt;8500000,ROUNDDOWN(B3668*0.9,0)-1100000,B3668-1950000)))))))),IF(B3668&lt;651000,0,IF(B3668&lt;1900000,B3668-650000,IF(B3668&lt;3600000,ROUNDDOWN(B3668/4,-3)*2.8-80000,IF(B3668&lt;6600000,ROUNDDOWN(B3668/4,-3)*3.2-440000,IF(B3668&lt;8500000,ROUNDDOWN(B3668*0.9,0)-1100000,B3668-1950000))))))</f>
        <v/>
      </c>
      <c r="K3668" s="16">
        <f>IF(J3668&gt;23500000,NA(),IF(C3668=2026,IF(J3668&lt;=4890000,1040000,IF(J3668&lt;=6550000,670000,620000)),IF(J3668&lt;=1320000,950000,IF(J3668&lt;=3360000,880000,IF(J3668&lt;=4890000,680000,IF(J3668&lt;=6550000,630000,580000))))))</f>
        <v/>
      </c>
      <c r="L3668" s="16">
        <f>IF(D3668=1,IF(J3668&lt;=9000000,380000,IF(J3668&lt;=9500000,260000,IF(J3668&lt;=10000000,130000,0))),0)</f>
        <v/>
      </c>
      <c r="M3668" s="16">
        <f>IF(D3668=1,IF(J3668&lt;=9000000,330000,IF(J3668&lt;=9500000,220000,IF(J3668&lt;=10000000,110000,0))),0)</f>
        <v/>
      </c>
      <c r="N3668" s="16">
        <f>IF(D3668=1,IF(J3668&lt;=9000000,50000,IF(J3668&lt;=9500000,40000,IF(J3668&lt;=10000000,20000,0))),0)</f>
        <v/>
      </c>
      <c r="O3668" s="16">
        <f>MAX(0,ROUNDDOWN(J3668-G3668-K3668-L3668-E3668*380000-F3668*630000-H3668,-3))</f>
        <v/>
      </c>
      <c r="P3668" s="16">
        <f>MAX(0,ROUNDDOWN(J3668-G3668-430000-M3668-E3668*330000-F3668*450000-I3668,-3))</f>
        <v/>
      </c>
      <c r="Q3668" s="16">
        <f>50000+N3668+E3668*50000+F3668*180000</f>
        <v/>
      </c>
      <c r="R3668" s="16">
        <f>IF(P3668&lt;=2000000,MIN(Q3668,P3668),MAX(Q3668-(P3668-2000000),50000))*0.05</f>
        <v/>
      </c>
      <c r="S3668" s="16">
        <f>MAX(0,P3668*0.1-R3668)</f>
        <v/>
      </c>
      <c r="T3668" s="16">
        <f>Q3668+MAX(0,K3668-480000)</f>
        <v/>
      </c>
      <c r="U3668" s="16">
        <f>P3668-T3668</f>
        <v/>
      </c>
      <c r="V3668" s="17">
        <f>IF(U3668&lt;0,0,LOOKUP(U3668,{0,1950001,3300001,6950001,9000001,18000001,40000001},{0.05,0.1,0.2,0.23,0.33,0.4,0.45}))</f>
        <v/>
      </c>
      <c r="W3668" s="18">
        <f>IF(U3668&lt;0,0.9,0.9-V3668*1.021)</f>
        <v/>
      </c>
      <c r="X3668" s="16">
        <f>ROUNDDOWN(S3668*0.2/W3668+2000,0)</f>
        <v/>
      </c>
      <c r="Y3668" s="17">
        <f>IF(O3668&lt;=0,0,LOOKUP(O3668,{0,1950001,3300001,6950001,9000001,18000001,40000001},{0.05,0.1,0.2,0.23,0.33,0.4,0.45}))</f>
        <v/>
      </c>
    </row>
    <row r="3669">
      <c r="A3669" t="inlineStr">
        <is>
          <t>1万円刻み</t>
        </is>
      </c>
      <c r="B3669" s="16">
        <f>'3_1万円刻み'!$A$797</f>
        <v/>
      </c>
      <c r="C3669" t="n">
        <v>2025</v>
      </c>
      <c r="D3669" t="n">
        <v>0</v>
      </c>
      <c r="E3669" t="n">
        <v>0</v>
      </c>
      <c r="F3669" t="n">
        <v>0</v>
      </c>
      <c r="G3669" s="16">
        <f>ROUND(MIN(B3669/12,650000)*12*0.0915+MIN(B3669/12,1390000)*12*(0.0504+0)+B3669*0.005,0)</f>
        <v/>
      </c>
      <c r="H3669" t="n">
        <v>0</v>
      </c>
      <c r="I3669" t="n">
        <v>0</v>
      </c>
      <c r="J3669" s="16">
        <f>IF(C3669=2026,IF(B3669&lt;741000,0,IF(B3669&lt;2191000,B3669-740000,IF(B3669&lt;2193000,1451000,IF(B3669&lt;2196000,1453000,IF(B3669&lt;2200000,1456000,IF(B3669&lt;3600000,ROUNDDOWN(B3669/4,-3)*2.8-80000,IF(B3669&lt;6600000,ROUNDDOWN(B3669/4,-3)*3.2-440000,IF(B3669&lt;8500000,ROUNDDOWN(B3669*0.9,0)-1100000,B3669-1950000)))))))),IF(B3669&lt;651000,0,IF(B3669&lt;1900000,B3669-650000,IF(B3669&lt;3600000,ROUNDDOWN(B3669/4,-3)*2.8-80000,IF(B3669&lt;6600000,ROUNDDOWN(B3669/4,-3)*3.2-440000,IF(B3669&lt;8500000,ROUNDDOWN(B3669*0.9,0)-1100000,B3669-1950000))))))</f>
        <v/>
      </c>
      <c r="K3669" s="16">
        <f>IF(J3669&gt;23500000,NA(),IF(C3669=2026,IF(J3669&lt;=4890000,1040000,IF(J3669&lt;=6550000,670000,620000)),IF(J3669&lt;=1320000,950000,IF(J3669&lt;=3360000,880000,IF(J3669&lt;=4890000,680000,IF(J3669&lt;=6550000,630000,580000))))))</f>
        <v/>
      </c>
      <c r="L3669" s="16">
        <f>IF(D3669=1,IF(J3669&lt;=9000000,380000,IF(J3669&lt;=9500000,260000,IF(J3669&lt;=10000000,130000,0))),0)</f>
        <v/>
      </c>
      <c r="M3669" s="16">
        <f>IF(D3669=1,IF(J3669&lt;=9000000,330000,IF(J3669&lt;=9500000,220000,IF(J3669&lt;=10000000,110000,0))),0)</f>
        <v/>
      </c>
      <c r="N3669" s="16">
        <f>IF(D3669=1,IF(J3669&lt;=9000000,50000,IF(J3669&lt;=9500000,40000,IF(J3669&lt;=10000000,20000,0))),0)</f>
        <v/>
      </c>
      <c r="O3669" s="16">
        <f>MAX(0,ROUNDDOWN(J3669-G3669-K3669-L3669-E3669*380000-F3669*630000-H3669,-3))</f>
        <v/>
      </c>
      <c r="P3669" s="16">
        <f>MAX(0,ROUNDDOWN(J3669-G3669-430000-M3669-E3669*330000-F3669*450000-I3669,-3))</f>
        <v/>
      </c>
      <c r="Q3669" s="16">
        <f>50000+N3669+E3669*50000+F3669*180000</f>
        <v/>
      </c>
      <c r="R3669" s="16">
        <f>IF(P3669&lt;=2000000,MIN(Q3669,P3669),MAX(Q3669-(P3669-2000000),50000))*0.05</f>
        <v/>
      </c>
      <c r="S3669" s="16">
        <f>MAX(0,P3669*0.1-R3669)</f>
        <v/>
      </c>
      <c r="T3669" s="16">
        <f>Q3669+MAX(0,K3669-480000)</f>
        <v/>
      </c>
      <c r="U3669" s="16">
        <f>P3669-T3669</f>
        <v/>
      </c>
      <c r="V3669" s="17">
        <f>IF(U3669&lt;0,0,LOOKUP(U3669,{0,1950001,3300001,6950001,9000001,18000001,40000001},{0.05,0.1,0.2,0.23,0.33,0.4,0.45}))</f>
        <v/>
      </c>
      <c r="W3669" s="18">
        <f>IF(U3669&lt;0,0.9,0.9-V3669*1.021)</f>
        <v/>
      </c>
      <c r="X3669" s="16">
        <f>ROUNDDOWN(S3669*0.2/W3669+2000,0)</f>
        <v/>
      </c>
      <c r="Y3669" s="17">
        <f>IF(O3669&lt;=0,0,LOOKUP(O3669,{0,1950001,3300001,6950001,9000001,18000001,40000001},{0.05,0.1,0.2,0.23,0.33,0.4,0.45}))</f>
        <v/>
      </c>
    </row>
    <row r="3670">
      <c r="A3670" t="inlineStr">
        <is>
          <t>1万円刻み</t>
        </is>
      </c>
      <c r="B3670" s="16">
        <f>'3_1万円刻み'!$A$797</f>
        <v/>
      </c>
      <c r="C3670" t="n">
        <v>2026</v>
      </c>
      <c r="D3670" t="n">
        <v>0</v>
      </c>
      <c r="E3670" t="n">
        <v>0</v>
      </c>
      <c r="F3670" t="n">
        <v>0</v>
      </c>
      <c r="G3670" s="16">
        <f>ROUND(MIN(B3670/12,650000)*12*0.0915+MIN(B3670/12,1390000)*12*(0.0504+0)+B3670*0.005,0)</f>
        <v/>
      </c>
      <c r="H3670" t="n">
        <v>0</v>
      </c>
      <c r="I3670" t="n">
        <v>0</v>
      </c>
      <c r="J3670" s="16">
        <f>IF(C3670=2026,IF(B3670&lt;741000,0,IF(B3670&lt;2191000,B3670-740000,IF(B3670&lt;2193000,1451000,IF(B3670&lt;2196000,1453000,IF(B3670&lt;2200000,1456000,IF(B3670&lt;3600000,ROUNDDOWN(B3670/4,-3)*2.8-80000,IF(B3670&lt;6600000,ROUNDDOWN(B3670/4,-3)*3.2-440000,IF(B3670&lt;8500000,ROUNDDOWN(B3670*0.9,0)-1100000,B3670-1950000)))))))),IF(B3670&lt;651000,0,IF(B3670&lt;1900000,B3670-650000,IF(B3670&lt;3600000,ROUNDDOWN(B3670/4,-3)*2.8-80000,IF(B3670&lt;6600000,ROUNDDOWN(B3670/4,-3)*3.2-440000,IF(B3670&lt;8500000,ROUNDDOWN(B3670*0.9,0)-1100000,B3670-1950000))))))</f>
        <v/>
      </c>
      <c r="K3670" s="16">
        <f>IF(J3670&gt;23500000,NA(),IF(C3670=2026,IF(J3670&lt;=4890000,1040000,IF(J3670&lt;=6550000,670000,620000)),IF(J3670&lt;=1320000,950000,IF(J3670&lt;=3360000,880000,IF(J3670&lt;=4890000,680000,IF(J3670&lt;=6550000,630000,580000))))))</f>
        <v/>
      </c>
      <c r="L3670" s="16">
        <f>IF(D3670=1,IF(J3670&lt;=9000000,380000,IF(J3670&lt;=9500000,260000,IF(J3670&lt;=10000000,130000,0))),0)</f>
        <v/>
      </c>
      <c r="M3670" s="16">
        <f>IF(D3670=1,IF(J3670&lt;=9000000,330000,IF(J3670&lt;=9500000,220000,IF(J3670&lt;=10000000,110000,0))),0)</f>
        <v/>
      </c>
      <c r="N3670" s="16">
        <f>IF(D3670=1,IF(J3670&lt;=9000000,50000,IF(J3670&lt;=9500000,40000,IF(J3670&lt;=10000000,20000,0))),0)</f>
        <v/>
      </c>
      <c r="O3670" s="16">
        <f>MAX(0,ROUNDDOWN(J3670-G3670-K3670-L3670-E3670*380000-F3670*630000-H3670,-3))</f>
        <v/>
      </c>
      <c r="P3670" s="16">
        <f>MAX(0,ROUNDDOWN(J3670-G3670-430000-M3670-E3670*330000-F3670*450000-I3670,-3))</f>
        <v/>
      </c>
      <c r="Q3670" s="16">
        <f>50000+N3670+E3670*50000+F3670*180000</f>
        <v/>
      </c>
      <c r="R3670" s="16">
        <f>IF(P3670&lt;=2000000,MIN(Q3670,P3670),MAX(Q3670-(P3670-2000000),50000))*0.05</f>
        <v/>
      </c>
      <c r="S3670" s="16">
        <f>MAX(0,P3670*0.1-R3670)</f>
        <v/>
      </c>
      <c r="T3670" s="16">
        <f>Q3670+MAX(0,K3670-480000)</f>
        <v/>
      </c>
      <c r="U3670" s="16">
        <f>P3670-T3670</f>
        <v/>
      </c>
      <c r="V3670" s="17">
        <f>IF(U3670&lt;0,0,LOOKUP(U3670,{0,1950001,3300001,6950001,9000001,18000001,40000001},{0.05,0.1,0.2,0.23,0.33,0.4,0.45}))</f>
        <v/>
      </c>
      <c r="W3670" s="18">
        <f>IF(U3670&lt;0,0.9,0.9-V3670*1.021)</f>
        <v/>
      </c>
      <c r="X3670" s="16">
        <f>ROUNDDOWN(S3670*0.2/W3670+2000,0)</f>
        <v/>
      </c>
      <c r="Y3670" s="17">
        <f>IF(O3670&lt;=0,0,LOOKUP(O3670,{0,1950001,3300001,6950001,9000001,18000001,40000001},{0.05,0.1,0.2,0.23,0.33,0.4,0.45}))</f>
        <v/>
      </c>
    </row>
    <row r="3671">
      <c r="A3671" t="inlineStr">
        <is>
          <t>1万円刻み</t>
        </is>
      </c>
      <c r="B3671" s="16">
        <f>'3_1万円刻み'!$A$797</f>
        <v/>
      </c>
      <c r="C3671" t="n">
        <v>2025</v>
      </c>
      <c r="D3671" t="n">
        <v>1</v>
      </c>
      <c r="E3671" t="n">
        <v>0</v>
      </c>
      <c r="F3671" t="n">
        <v>0</v>
      </c>
      <c r="G3671" s="16">
        <f>ROUND(MIN(B3671/12,650000)*12*0.0915+MIN(B3671/12,1390000)*12*(0.0504+0)+B3671*0.005,0)</f>
        <v/>
      </c>
      <c r="H3671" t="n">
        <v>0</v>
      </c>
      <c r="I3671" t="n">
        <v>0</v>
      </c>
      <c r="J3671" s="16">
        <f>IF(C3671=2026,IF(B3671&lt;741000,0,IF(B3671&lt;2191000,B3671-740000,IF(B3671&lt;2193000,1451000,IF(B3671&lt;2196000,1453000,IF(B3671&lt;2200000,1456000,IF(B3671&lt;3600000,ROUNDDOWN(B3671/4,-3)*2.8-80000,IF(B3671&lt;6600000,ROUNDDOWN(B3671/4,-3)*3.2-440000,IF(B3671&lt;8500000,ROUNDDOWN(B3671*0.9,0)-1100000,B3671-1950000)))))))),IF(B3671&lt;651000,0,IF(B3671&lt;1900000,B3671-650000,IF(B3671&lt;3600000,ROUNDDOWN(B3671/4,-3)*2.8-80000,IF(B3671&lt;6600000,ROUNDDOWN(B3671/4,-3)*3.2-440000,IF(B3671&lt;8500000,ROUNDDOWN(B3671*0.9,0)-1100000,B3671-1950000))))))</f>
        <v/>
      </c>
      <c r="K3671" s="16">
        <f>IF(J3671&gt;23500000,NA(),IF(C3671=2026,IF(J3671&lt;=4890000,1040000,IF(J3671&lt;=6550000,670000,620000)),IF(J3671&lt;=1320000,950000,IF(J3671&lt;=3360000,880000,IF(J3671&lt;=4890000,680000,IF(J3671&lt;=6550000,630000,580000))))))</f>
        <v/>
      </c>
      <c r="L3671" s="16">
        <f>IF(D3671=1,IF(J3671&lt;=9000000,380000,IF(J3671&lt;=9500000,260000,IF(J3671&lt;=10000000,130000,0))),0)</f>
        <v/>
      </c>
      <c r="M3671" s="16">
        <f>IF(D3671=1,IF(J3671&lt;=9000000,330000,IF(J3671&lt;=9500000,220000,IF(J3671&lt;=10000000,110000,0))),0)</f>
        <v/>
      </c>
      <c r="N3671" s="16">
        <f>IF(D3671=1,IF(J3671&lt;=9000000,50000,IF(J3671&lt;=9500000,40000,IF(J3671&lt;=10000000,20000,0))),0)</f>
        <v/>
      </c>
      <c r="O3671" s="16">
        <f>MAX(0,ROUNDDOWN(J3671-G3671-K3671-L3671-E3671*380000-F3671*630000-H3671,-3))</f>
        <v/>
      </c>
      <c r="P3671" s="16">
        <f>MAX(0,ROUNDDOWN(J3671-G3671-430000-M3671-E3671*330000-F3671*450000-I3671,-3))</f>
        <v/>
      </c>
      <c r="Q3671" s="16">
        <f>50000+N3671+E3671*50000+F3671*180000</f>
        <v/>
      </c>
      <c r="R3671" s="16">
        <f>IF(P3671&lt;=2000000,MIN(Q3671,P3671),MAX(Q3671-(P3671-2000000),50000))*0.05</f>
        <v/>
      </c>
      <c r="S3671" s="16">
        <f>MAX(0,P3671*0.1-R3671)</f>
        <v/>
      </c>
      <c r="T3671" s="16">
        <f>Q3671+MAX(0,K3671-480000)</f>
        <v/>
      </c>
      <c r="U3671" s="16">
        <f>P3671-T3671</f>
        <v/>
      </c>
      <c r="V3671" s="17">
        <f>IF(U3671&lt;0,0,LOOKUP(U3671,{0,1950001,3300001,6950001,9000001,18000001,40000001},{0.05,0.1,0.2,0.23,0.33,0.4,0.45}))</f>
        <v/>
      </c>
      <c r="W3671" s="18">
        <f>IF(U3671&lt;0,0.9,0.9-V3671*1.021)</f>
        <v/>
      </c>
      <c r="X3671" s="16">
        <f>ROUNDDOWN(S3671*0.2/W3671+2000,0)</f>
        <v/>
      </c>
      <c r="Y3671" s="17">
        <f>IF(O3671&lt;=0,0,LOOKUP(O3671,{0,1950001,3300001,6950001,9000001,18000001,40000001},{0.05,0.1,0.2,0.23,0.33,0.4,0.45}))</f>
        <v/>
      </c>
    </row>
    <row r="3672">
      <c r="A3672" t="inlineStr">
        <is>
          <t>1万円刻み</t>
        </is>
      </c>
      <c r="B3672" s="16">
        <f>'3_1万円刻み'!$A$797</f>
        <v/>
      </c>
      <c r="C3672" t="n">
        <v>2026</v>
      </c>
      <c r="D3672" t="n">
        <v>1</v>
      </c>
      <c r="E3672" t="n">
        <v>0</v>
      </c>
      <c r="F3672" t="n">
        <v>0</v>
      </c>
      <c r="G3672" s="16">
        <f>ROUND(MIN(B3672/12,650000)*12*0.0915+MIN(B3672/12,1390000)*12*(0.0504+0)+B3672*0.005,0)</f>
        <v/>
      </c>
      <c r="H3672" t="n">
        <v>0</v>
      </c>
      <c r="I3672" t="n">
        <v>0</v>
      </c>
      <c r="J3672" s="16">
        <f>IF(C3672=2026,IF(B3672&lt;741000,0,IF(B3672&lt;2191000,B3672-740000,IF(B3672&lt;2193000,1451000,IF(B3672&lt;2196000,1453000,IF(B3672&lt;2200000,1456000,IF(B3672&lt;3600000,ROUNDDOWN(B3672/4,-3)*2.8-80000,IF(B3672&lt;6600000,ROUNDDOWN(B3672/4,-3)*3.2-440000,IF(B3672&lt;8500000,ROUNDDOWN(B3672*0.9,0)-1100000,B3672-1950000)))))))),IF(B3672&lt;651000,0,IF(B3672&lt;1900000,B3672-650000,IF(B3672&lt;3600000,ROUNDDOWN(B3672/4,-3)*2.8-80000,IF(B3672&lt;6600000,ROUNDDOWN(B3672/4,-3)*3.2-440000,IF(B3672&lt;8500000,ROUNDDOWN(B3672*0.9,0)-1100000,B3672-1950000))))))</f>
        <v/>
      </c>
      <c r="K3672" s="16">
        <f>IF(J3672&gt;23500000,NA(),IF(C3672=2026,IF(J3672&lt;=4890000,1040000,IF(J3672&lt;=6550000,670000,620000)),IF(J3672&lt;=1320000,950000,IF(J3672&lt;=3360000,880000,IF(J3672&lt;=4890000,680000,IF(J3672&lt;=6550000,630000,580000))))))</f>
        <v/>
      </c>
      <c r="L3672" s="16">
        <f>IF(D3672=1,IF(J3672&lt;=9000000,380000,IF(J3672&lt;=9500000,260000,IF(J3672&lt;=10000000,130000,0))),0)</f>
        <v/>
      </c>
      <c r="M3672" s="16">
        <f>IF(D3672=1,IF(J3672&lt;=9000000,330000,IF(J3672&lt;=9500000,220000,IF(J3672&lt;=10000000,110000,0))),0)</f>
        <v/>
      </c>
      <c r="N3672" s="16">
        <f>IF(D3672=1,IF(J3672&lt;=9000000,50000,IF(J3672&lt;=9500000,40000,IF(J3672&lt;=10000000,20000,0))),0)</f>
        <v/>
      </c>
      <c r="O3672" s="16">
        <f>MAX(0,ROUNDDOWN(J3672-G3672-K3672-L3672-E3672*380000-F3672*630000-H3672,-3))</f>
        <v/>
      </c>
      <c r="P3672" s="16">
        <f>MAX(0,ROUNDDOWN(J3672-G3672-430000-M3672-E3672*330000-F3672*450000-I3672,-3))</f>
        <v/>
      </c>
      <c r="Q3672" s="16">
        <f>50000+N3672+E3672*50000+F3672*180000</f>
        <v/>
      </c>
      <c r="R3672" s="16">
        <f>IF(P3672&lt;=2000000,MIN(Q3672,P3672),MAX(Q3672-(P3672-2000000),50000))*0.05</f>
        <v/>
      </c>
      <c r="S3672" s="16">
        <f>MAX(0,P3672*0.1-R3672)</f>
        <v/>
      </c>
      <c r="T3672" s="16">
        <f>Q3672+MAX(0,K3672-480000)</f>
        <v/>
      </c>
      <c r="U3672" s="16">
        <f>P3672-T3672</f>
        <v/>
      </c>
      <c r="V3672" s="17">
        <f>IF(U3672&lt;0,0,LOOKUP(U3672,{0,1950001,3300001,6950001,9000001,18000001,40000001},{0.05,0.1,0.2,0.23,0.33,0.4,0.45}))</f>
        <v/>
      </c>
      <c r="W3672" s="18">
        <f>IF(U3672&lt;0,0.9,0.9-V3672*1.021)</f>
        <v/>
      </c>
      <c r="X3672" s="16">
        <f>ROUNDDOWN(S3672*0.2/W3672+2000,0)</f>
        <v/>
      </c>
      <c r="Y3672" s="17">
        <f>IF(O3672&lt;=0,0,LOOKUP(O3672,{0,1950001,3300001,6950001,9000001,18000001,40000001},{0.05,0.1,0.2,0.23,0.33,0.4,0.45}))</f>
        <v/>
      </c>
    </row>
    <row r="3673">
      <c r="A3673" t="inlineStr">
        <is>
          <t>1万円刻み</t>
        </is>
      </c>
      <c r="B3673" s="16">
        <f>'3_1万円刻み'!$A$798</f>
        <v/>
      </c>
      <c r="C3673" t="n">
        <v>2025</v>
      </c>
      <c r="D3673" t="n">
        <v>0</v>
      </c>
      <c r="E3673" t="n">
        <v>0</v>
      </c>
      <c r="F3673" t="n">
        <v>0</v>
      </c>
      <c r="G3673" s="16">
        <f>ROUND(MIN(B3673/12,650000)*12*0.0915+MIN(B3673/12,1390000)*12*(0.0504+0)+B3673*0.005,0)</f>
        <v/>
      </c>
      <c r="H3673" t="n">
        <v>0</v>
      </c>
      <c r="I3673" t="n">
        <v>0</v>
      </c>
      <c r="J3673" s="16">
        <f>IF(C3673=2026,IF(B3673&lt;741000,0,IF(B3673&lt;2191000,B3673-740000,IF(B3673&lt;2193000,1451000,IF(B3673&lt;2196000,1453000,IF(B3673&lt;2200000,1456000,IF(B3673&lt;3600000,ROUNDDOWN(B3673/4,-3)*2.8-80000,IF(B3673&lt;6600000,ROUNDDOWN(B3673/4,-3)*3.2-440000,IF(B3673&lt;8500000,ROUNDDOWN(B3673*0.9,0)-1100000,B3673-1950000)))))))),IF(B3673&lt;651000,0,IF(B3673&lt;1900000,B3673-650000,IF(B3673&lt;3600000,ROUNDDOWN(B3673/4,-3)*2.8-80000,IF(B3673&lt;6600000,ROUNDDOWN(B3673/4,-3)*3.2-440000,IF(B3673&lt;8500000,ROUNDDOWN(B3673*0.9,0)-1100000,B3673-1950000))))))</f>
        <v/>
      </c>
      <c r="K3673" s="16">
        <f>IF(J3673&gt;23500000,NA(),IF(C3673=2026,IF(J3673&lt;=4890000,1040000,IF(J3673&lt;=6550000,670000,620000)),IF(J3673&lt;=1320000,950000,IF(J3673&lt;=3360000,880000,IF(J3673&lt;=4890000,680000,IF(J3673&lt;=6550000,630000,580000))))))</f>
        <v/>
      </c>
      <c r="L3673" s="16">
        <f>IF(D3673=1,IF(J3673&lt;=9000000,380000,IF(J3673&lt;=9500000,260000,IF(J3673&lt;=10000000,130000,0))),0)</f>
        <v/>
      </c>
      <c r="M3673" s="16">
        <f>IF(D3673=1,IF(J3673&lt;=9000000,330000,IF(J3673&lt;=9500000,220000,IF(J3673&lt;=10000000,110000,0))),0)</f>
        <v/>
      </c>
      <c r="N3673" s="16">
        <f>IF(D3673=1,IF(J3673&lt;=9000000,50000,IF(J3673&lt;=9500000,40000,IF(J3673&lt;=10000000,20000,0))),0)</f>
        <v/>
      </c>
      <c r="O3673" s="16">
        <f>MAX(0,ROUNDDOWN(J3673-G3673-K3673-L3673-E3673*380000-F3673*630000-H3673,-3))</f>
        <v/>
      </c>
      <c r="P3673" s="16">
        <f>MAX(0,ROUNDDOWN(J3673-G3673-430000-M3673-E3673*330000-F3673*450000-I3673,-3))</f>
        <v/>
      </c>
      <c r="Q3673" s="16">
        <f>50000+N3673+E3673*50000+F3673*180000</f>
        <v/>
      </c>
      <c r="R3673" s="16">
        <f>IF(P3673&lt;=2000000,MIN(Q3673,P3673),MAX(Q3673-(P3673-2000000),50000))*0.05</f>
        <v/>
      </c>
      <c r="S3673" s="16">
        <f>MAX(0,P3673*0.1-R3673)</f>
        <v/>
      </c>
      <c r="T3673" s="16">
        <f>Q3673+MAX(0,K3673-480000)</f>
        <v/>
      </c>
      <c r="U3673" s="16">
        <f>P3673-T3673</f>
        <v/>
      </c>
      <c r="V3673" s="17">
        <f>IF(U3673&lt;0,0,LOOKUP(U3673,{0,1950001,3300001,6950001,9000001,18000001,40000001},{0.05,0.1,0.2,0.23,0.33,0.4,0.45}))</f>
        <v/>
      </c>
      <c r="W3673" s="18">
        <f>IF(U3673&lt;0,0.9,0.9-V3673*1.021)</f>
        <v/>
      </c>
      <c r="X3673" s="16">
        <f>ROUNDDOWN(S3673*0.2/W3673+2000,0)</f>
        <v/>
      </c>
      <c r="Y3673" s="17">
        <f>IF(O3673&lt;=0,0,LOOKUP(O3673,{0,1950001,3300001,6950001,9000001,18000001,40000001},{0.05,0.1,0.2,0.23,0.33,0.4,0.45}))</f>
        <v/>
      </c>
    </row>
    <row r="3674">
      <c r="A3674" t="inlineStr">
        <is>
          <t>1万円刻み</t>
        </is>
      </c>
      <c r="B3674" s="16">
        <f>'3_1万円刻み'!$A$798</f>
        <v/>
      </c>
      <c r="C3674" t="n">
        <v>2026</v>
      </c>
      <c r="D3674" t="n">
        <v>0</v>
      </c>
      <c r="E3674" t="n">
        <v>0</v>
      </c>
      <c r="F3674" t="n">
        <v>0</v>
      </c>
      <c r="G3674" s="16">
        <f>ROUND(MIN(B3674/12,650000)*12*0.0915+MIN(B3674/12,1390000)*12*(0.0504+0)+B3674*0.005,0)</f>
        <v/>
      </c>
      <c r="H3674" t="n">
        <v>0</v>
      </c>
      <c r="I3674" t="n">
        <v>0</v>
      </c>
      <c r="J3674" s="16">
        <f>IF(C3674=2026,IF(B3674&lt;741000,0,IF(B3674&lt;2191000,B3674-740000,IF(B3674&lt;2193000,1451000,IF(B3674&lt;2196000,1453000,IF(B3674&lt;2200000,1456000,IF(B3674&lt;3600000,ROUNDDOWN(B3674/4,-3)*2.8-80000,IF(B3674&lt;6600000,ROUNDDOWN(B3674/4,-3)*3.2-440000,IF(B3674&lt;8500000,ROUNDDOWN(B3674*0.9,0)-1100000,B3674-1950000)))))))),IF(B3674&lt;651000,0,IF(B3674&lt;1900000,B3674-650000,IF(B3674&lt;3600000,ROUNDDOWN(B3674/4,-3)*2.8-80000,IF(B3674&lt;6600000,ROUNDDOWN(B3674/4,-3)*3.2-440000,IF(B3674&lt;8500000,ROUNDDOWN(B3674*0.9,0)-1100000,B3674-1950000))))))</f>
        <v/>
      </c>
      <c r="K3674" s="16">
        <f>IF(J3674&gt;23500000,NA(),IF(C3674=2026,IF(J3674&lt;=4890000,1040000,IF(J3674&lt;=6550000,670000,620000)),IF(J3674&lt;=1320000,950000,IF(J3674&lt;=3360000,880000,IF(J3674&lt;=4890000,680000,IF(J3674&lt;=6550000,630000,580000))))))</f>
        <v/>
      </c>
      <c r="L3674" s="16">
        <f>IF(D3674=1,IF(J3674&lt;=9000000,380000,IF(J3674&lt;=9500000,260000,IF(J3674&lt;=10000000,130000,0))),0)</f>
        <v/>
      </c>
      <c r="M3674" s="16">
        <f>IF(D3674=1,IF(J3674&lt;=9000000,330000,IF(J3674&lt;=9500000,220000,IF(J3674&lt;=10000000,110000,0))),0)</f>
        <v/>
      </c>
      <c r="N3674" s="16">
        <f>IF(D3674=1,IF(J3674&lt;=9000000,50000,IF(J3674&lt;=9500000,40000,IF(J3674&lt;=10000000,20000,0))),0)</f>
        <v/>
      </c>
      <c r="O3674" s="16">
        <f>MAX(0,ROUNDDOWN(J3674-G3674-K3674-L3674-E3674*380000-F3674*630000-H3674,-3))</f>
        <v/>
      </c>
      <c r="P3674" s="16">
        <f>MAX(0,ROUNDDOWN(J3674-G3674-430000-M3674-E3674*330000-F3674*450000-I3674,-3))</f>
        <v/>
      </c>
      <c r="Q3674" s="16">
        <f>50000+N3674+E3674*50000+F3674*180000</f>
        <v/>
      </c>
      <c r="R3674" s="16">
        <f>IF(P3674&lt;=2000000,MIN(Q3674,P3674),MAX(Q3674-(P3674-2000000),50000))*0.05</f>
        <v/>
      </c>
      <c r="S3674" s="16">
        <f>MAX(0,P3674*0.1-R3674)</f>
        <v/>
      </c>
      <c r="T3674" s="16">
        <f>Q3674+MAX(0,K3674-480000)</f>
        <v/>
      </c>
      <c r="U3674" s="16">
        <f>P3674-T3674</f>
        <v/>
      </c>
      <c r="V3674" s="17">
        <f>IF(U3674&lt;0,0,LOOKUP(U3674,{0,1950001,3300001,6950001,9000001,18000001,40000001},{0.05,0.1,0.2,0.23,0.33,0.4,0.45}))</f>
        <v/>
      </c>
      <c r="W3674" s="18">
        <f>IF(U3674&lt;0,0.9,0.9-V3674*1.021)</f>
        <v/>
      </c>
      <c r="X3674" s="16">
        <f>ROUNDDOWN(S3674*0.2/W3674+2000,0)</f>
        <v/>
      </c>
      <c r="Y3674" s="17">
        <f>IF(O3674&lt;=0,0,LOOKUP(O3674,{0,1950001,3300001,6950001,9000001,18000001,40000001},{0.05,0.1,0.2,0.23,0.33,0.4,0.45}))</f>
        <v/>
      </c>
    </row>
    <row r="3675">
      <c r="A3675" t="inlineStr">
        <is>
          <t>1万円刻み</t>
        </is>
      </c>
      <c r="B3675" s="16">
        <f>'3_1万円刻み'!$A$798</f>
        <v/>
      </c>
      <c r="C3675" t="n">
        <v>2025</v>
      </c>
      <c r="D3675" t="n">
        <v>1</v>
      </c>
      <c r="E3675" t="n">
        <v>0</v>
      </c>
      <c r="F3675" t="n">
        <v>0</v>
      </c>
      <c r="G3675" s="16">
        <f>ROUND(MIN(B3675/12,650000)*12*0.0915+MIN(B3675/12,1390000)*12*(0.0504+0)+B3675*0.005,0)</f>
        <v/>
      </c>
      <c r="H3675" t="n">
        <v>0</v>
      </c>
      <c r="I3675" t="n">
        <v>0</v>
      </c>
      <c r="J3675" s="16">
        <f>IF(C3675=2026,IF(B3675&lt;741000,0,IF(B3675&lt;2191000,B3675-740000,IF(B3675&lt;2193000,1451000,IF(B3675&lt;2196000,1453000,IF(B3675&lt;2200000,1456000,IF(B3675&lt;3600000,ROUNDDOWN(B3675/4,-3)*2.8-80000,IF(B3675&lt;6600000,ROUNDDOWN(B3675/4,-3)*3.2-440000,IF(B3675&lt;8500000,ROUNDDOWN(B3675*0.9,0)-1100000,B3675-1950000)))))))),IF(B3675&lt;651000,0,IF(B3675&lt;1900000,B3675-650000,IF(B3675&lt;3600000,ROUNDDOWN(B3675/4,-3)*2.8-80000,IF(B3675&lt;6600000,ROUNDDOWN(B3675/4,-3)*3.2-440000,IF(B3675&lt;8500000,ROUNDDOWN(B3675*0.9,0)-1100000,B3675-1950000))))))</f>
        <v/>
      </c>
      <c r="K3675" s="16">
        <f>IF(J3675&gt;23500000,NA(),IF(C3675=2026,IF(J3675&lt;=4890000,1040000,IF(J3675&lt;=6550000,670000,620000)),IF(J3675&lt;=1320000,950000,IF(J3675&lt;=3360000,880000,IF(J3675&lt;=4890000,680000,IF(J3675&lt;=6550000,630000,580000))))))</f>
        <v/>
      </c>
      <c r="L3675" s="16">
        <f>IF(D3675=1,IF(J3675&lt;=9000000,380000,IF(J3675&lt;=9500000,260000,IF(J3675&lt;=10000000,130000,0))),0)</f>
        <v/>
      </c>
      <c r="M3675" s="16">
        <f>IF(D3675=1,IF(J3675&lt;=9000000,330000,IF(J3675&lt;=9500000,220000,IF(J3675&lt;=10000000,110000,0))),0)</f>
        <v/>
      </c>
      <c r="N3675" s="16">
        <f>IF(D3675=1,IF(J3675&lt;=9000000,50000,IF(J3675&lt;=9500000,40000,IF(J3675&lt;=10000000,20000,0))),0)</f>
        <v/>
      </c>
      <c r="O3675" s="16">
        <f>MAX(0,ROUNDDOWN(J3675-G3675-K3675-L3675-E3675*380000-F3675*630000-H3675,-3))</f>
        <v/>
      </c>
      <c r="P3675" s="16">
        <f>MAX(0,ROUNDDOWN(J3675-G3675-430000-M3675-E3675*330000-F3675*450000-I3675,-3))</f>
        <v/>
      </c>
      <c r="Q3675" s="16">
        <f>50000+N3675+E3675*50000+F3675*180000</f>
        <v/>
      </c>
      <c r="R3675" s="16">
        <f>IF(P3675&lt;=2000000,MIN(Q3675,P3675),MAX(Q3675-(P3675-2000000),50000))*0.05</f>
        <v/>
      </c>
      <c r="S3675" s="16">
        <f>MAX(0,P3675*0.1-R3675)</f>
        <v/>
      </c>
      <c r="T3675" s="16">
        <f>Q3675+MAX(0,K3675-480000)</f>
        <v/>
      </c>
      <c r="U3675" s="16">
        <f>P3675-T3675</f>
        <v/>
      </c>
      <c r="V3675" s="17">
        <f>IF(U3675&lt;0,0,LOOKUP(U3675,{0,1950001,3300001,6950001,9000001,18000001,40000001},{0.05,0.1,0.2,0.23,0.33,0.4,0.45}))</f>
        <v/>
      </c>
      <c r="W3675" s="18">
        <f>IF(U3675&lt;0,0.9,0.9-V3675*1.021)</f>
        <v/>
      </c>
      <c r="X3675" s="16">
        <f>ROUNDDOWN(S3675*0.2/W3675+2000,0)</f>
        <v/>
      </c>
      <c r="Y3675" s="17">
        <f>IF(O3675&lt;=0,0,LOOKUP(O3675,{0,1950001,3300001,6950001,9000001,18000001,40000001},{0.05,0.1,0.2,0.23,0.33,0.4,0.45}))</f>
        <v/>
      </c>
    </row>
    <row r="3676">
      <c r="A3676" t="inlineStr">
        <is>
          <t>1万円刻み</t>
        </is>
      </c>
      <c r="B3676" s="16">
        <f>'3_1万円刻み'!$A$798</f>
        <v/>
      </c>
      <c r="C3676" t="n">
        <v>2026</v>
      </c>
      <c r="D3676" t="n">
        <v>1</v>
      </c>
      <c r="E3676" t="n">
        <v>0</v>
      </c>
      <c r="F3676" t="n">
        <v>0</v>
      </c>
      <c r="G3676" s="16">
        <f>ROUND(MIN(B3676/12,650000)*12*0.0915+MIN(B3676/12,1390000)*12*(0.0504+0)+B3676*0.005,0)</f>
        <v/>
      </c>
      <c r="H3676" t="n">
        <v>0</v>
      </c>
      <c r="I3676" t="n">
        <v>0</v>
      </c>
      <c r="J3676" s="16">
        <f>IF(C3676=2026,IF(B3676&lt;741000,0,IF(B3676&lt;2191000,B3676-740000,IF(B3676&lt;2193000,1451000,IF(B3676&lt;2196000,1453000,IF(B3676&lt;2200000,1456000,IF(B3676&lt;3600000,ROUNDDOWN(B3676/4,-3)*2.8-80000,IF(B3676&lt;6600000,ROUNDDOWN(B3676/4,-3)*3.2-440000,IF(B3676&lt;8500000,ROUNDDOWN(B3676*0.9,0)-1100000,B3676-1950000)))))))),IF(B3676&lt;651000,0,IF(B3676&lt;1900000,B3676-650000,IF(B3676&lt;3600000,ROUNDDOWN(B3676/4,-3)*2.8-80000,IF(B3676&lt;6600000,ROUNDDOWN(B3676/4,-3)*3.2-440000,IF(B3676&lt;8500000,ROUNDDOWN(B3676*0.9,0)-1100000,B3676-1950000))))))</f>
        <v/>
      </c>
      <c r="K3676" s="16">
        <f>IF(J3676&gt;23500000,NA(),IF(C3676=2026,IF(J3676&lt;=4890000,1040000,IF(J3676&lt;=6550000,670000,620000)),IF(J3676&lt;=1320000,950000,IF(J3676&lt;=3360000,880000,IF(J3676&lt;=4890000,680000,IF(J3676&lt;=6550000,630000,580000))))))</f>
        <v/>
      </c>
      <c r="L3676" s="16">
        <f>IF(D3676=1,IF(J3676&lt;=9000000,380000,IF(J3676&lt;=9500000,260000,IF(J3676&lt;=10000000,130000,0))),0)</f>
        <v/>
      </c>
      <c r="M3676" s="16">
        <f>IF(D3676=1,IF(J3676&lt;=9000000,330000,IF(J3676&lt;=9500000,220000,IF(J3676&lt;=10000000,110000,0))),0)</f>
        <v/>
      </c>
      <c r="N3676" s="16">
        <f>IF(D3676=1,IF(J3676&lt;=9000000,50000,IF(J3676&lt;=9500000,40000,IF(J3676&lt;=10000000,20000,0))),0)</f>
        <v/>
      </c>
      <c r="O3676" s="16">
        <f>MAX(0,ROUNDDOWN(J3676-G3676-K3676-L3676-E3676*380000-F3676*630000-H3676,-3))</f>
        <v/>
      </c>
      <c r="P3676" s="16">
        <f>MAX(0,ROUNDDOWN(J3676-G3676-430000-M3676-E3676*330000-F3676*450000-I3676,-3))</f>
        <v/>
      </c>
      <c r="Q3676" s="16">
        <f>50000+N3676+E3676*50000+F3676*180000</f>
        <v/>
      </c>
      <c r="R3676" s="16">
        <f>IF(P3676&lt;=2000000,MIN(Q3676,P3676),MAX(Q3676-(P3676-2000000),50000))*0.05</f>
        <v/>
      </c>
      <c r="S3676" s="16">
        <f>MAX(0,P3676*0.1-R3676)</f>
        <v/>
      </c>
      <c r="T3676" s="16">
        <f>Q3676+MAX(0,K3676-480000)</f>
        <v/>
      </c>
      <c r="U3676" s="16">
        <f>P3676-T3676</f>
        <v/>
      </c>
      <c r="V3676" s="17">
        <f>IF(U3676&lt;0,0,LOOKUP(U3676,{0,1950001,3300001,6950001,9000001,18000001,40000001},{0.05,0.1,0.2,0.23,0.33,0.4,0.45}))</f>
        <v/>
      </c>
      <c r="W3676" s="18">
        <f>IF(U3676&lt;0,0.9,0.9-V3676*1.021)</f>
        <v/>
      </c>
      <c r="X3676" s="16">
        <f>ROUNDDOWN(S3676*0.2/W3676+2000,0)</f>
        <v/>
      </c>
      <c r="Y3676" s="17">
        <f>IF(O3676&lt;=0,0,LOOKUP(O3676,{0,1950001,3300001,6950001,9000001,18000001,40000001},{0.05,0.1,0.2,0.23,0.33,0.4,0.45}))</f>
        <v/>
      </c>
    </row>
    <row r="3677">
      <c r="A3677" t="inlineStr">
        <is>
          <t>1万円刻み</t>
        </is>
      </c>
      <c r="B3677" s="16">
        <f>'3_1万円刻み'!$A$799</f>
        <v/>
      </c>
      <c r="C3677" t="n">
        <v>2025</v>
      </c>
      <c r="D3677" t="n">
        <v>0</v>
      </c>
      <c r="E3677" t="n">
        <v>0</v>
      </c>
      <c r="F3677" t="n">
        <v>0</v>
      </c>
      <c r="G3677" s="16">
        <f>ROUND(MIN(B3677/12,650000)*12*0.0915+MIN(B3677/12,1390000)*12*(0.0504+0)+B3677*0.005,0)</f>
        <v/>
      </c>
      <c r="H3677" t="n">
        <v>0</v>
      </c>
      <c r="I3677" t="n">
        <v>0</v>
      </c>
      <c r="J3677" s="16">
        <f>IF(C3677=2026,IF(B3677&lt;741000,0,IF(B3677&lt;2191000,B3677-740000,IF(B3677&lt;2193000,1451000,IF(B3677&lt;2196000,1453000,IF(B3677&lt;2200000,1456000,IF(B3677&lt;3600000,ROUNDDOWN(B3677/4,-3)*2.8-80000,IF(B3677&lt;6600000,ROUNDDOWN(B3677/4,-3)*3.2-440000,IF(B3677&lt;8500000,ROUNDDOWN(B3677*0.9,0)-1100000,B3677-1950000)))))))),IF(B3677&lt;651000,0,IF(B3677&lt;1900000,B3677-650000,IF(B3677&lt;3600000,ROUNDDOWN(B3677/4,-3)*2.8-80000,IF(B3677&lt;6600000,ROUNDDOWN(B3677/4,-3)*3.2-440000,IF(B3677&lt;8500000,ROUNDDOWN(B3677*0.9,0)-1100000,B3677-1950000))))))</f>
        <v/>
      </c>
      <c r="K3677" s="16">
        <f>IF(J3677&gt;23500000,NA(),IF(C3677=2026,IF(J3677&lt;=4890000,1040000,IF(J3677&lt;=6550000,670000,620000)),IF(J3677&lt;=1320000,950000,IF(J3677&lt;=3360000,880000,IF(J3677&lt;=4890000,680000,IF(J3677&lt;=6550000,630000,580000))))))</f>
        <v/>
      </c>
      <c r="L3677" s="16">
        <f>IF(D3677=1,IF(J3677&lt;=9000000,380000,IF(J3677&lt;=9500000,260000,IF(J3677&lt;=10000000,130000,0))),0)</f>
        <v/>
      </c>
      <c r="M3677" s="16">
        <f>IF(D3677=1,IF(J3677&lt;=9000000,330000,IF(J3677&lt;=9500000,220000,IF(J3677&lt;=10000000,110000,0))),0)</f>
        <v/>
      </c>
      <c r="N3677" s="16">
        <f>IF(D3677=1,IF(J3677&lt;=9000000,50000,IF(J3677&lt;=9500000,40000,IF(J3677&lt;=10000000,20000,0))),0)</f>
        <v/>
      </c>
      <c r="O3677" s="16">
        <f>MAX(0,ROUNDDOWN(J3677-G3677-K3677-L3677-E3677*380000-F3677*630000-H3677,-3))</f>
        <v/>
      </c>
      <c r="P3677" s="16">
        <f>MAX(0,ROUNDDOWN(J3677-G3677-430000-M3677-E3677*330000-F3677*450000-I3677,-3))</f>
        <v/>
      </c>
      <c r="Q3677" s="16">
        <f>50000+N3677+E3677*50000+F3677*180000</f>
        <v/>
      </c>
      <c r="R3677" s="16">
        <f>IF(P3677&lt;=2000000,MIN(Q3677,P3677),MAX(Q3677-(P3677-2000000),50000))*0.05</f>
        <v/>
      </c>
      <c r="S3677" s="16">
        <f>MAX(0,P3677*0.1-R3677)</f>
        <v/>
      </c>
      <c r="T3677" s="16">
        <f>Q3677+MAX(0,K3677-480000)</f>
        <v/>
      </c>
      <c r="U3677" s="16">
        <f>P3677-T3677</f>
        <v/>
      </c>
      <c r="V3677" s="17">
        <f>IF(U3677&lt;0,0,LOOKUP(U3677,{0,1950001,3300001,6950001,9000001,18000001,40000001},{0.05,0.1,0.2,0.23,0.33,0.4,0.45}))</f>
        <v/>
      </c>
      <c r="W3677" s="18">
        <f>IF(U3677&lt;0,0.9,0.9-V3677*1.021)</f>
        <v/>
      </c>
      <c r="X3677" s="16">
        <f>ROUNDDOWN(S3677*0.2/W3677+2000,0)</f>
        <v/>
      </c>
      <c r="Y3677" s="17">
        <f>IF(O3677&lt;=0,0,LOOKUP(O3677,{0,1950001,3300001,6950001,9000001,18000001,40000001},{0.05,0.1,0.2,0.23,0.33,0.4,0.45}))</f>
        <v/>
      </c>
    </row>
    <row r="3678">
      <c r="A3678" t="inlineStr">
        <is>
          <t>1万円刻み</t>
        </is>
      </c>
      <c r="B3678" s="16">
        <f>'3_1万円刻み'!$A$799</f>
        <v/>
      </c>
      <c r="C3678" t="n">
        <v>2026</v>
      </c>
      <c r="D3678" t="n">
        <v>0</v>
      </c>
      <c r="E3678" t="n">
        <v>0</v>
      </c>
      <c r="F3678" t="n">
        <v>0</v>
      </c>
      <c r="G3678" s="16">
        <f>ROUND(MIN(B3678/12,650000)*12*0.0915+MIN(B3678/12,1390000)*12*(0.0504+0)+B3678*0.005,0)</f>
        <v/>
      </c>
      <c r="H3678" t="n">
        <v>0</v>
      </c>
      <c r="I3678" t="n">
        <v>0</v>
      </c>
      <c r="J3678" s="16">
        <f>IF(C3678=2026,IF(B3678&lt;741000,0,IF(B3678&lt;2191000,B3678-740000,IF(B3678&lt;2193000,1451000,IF(B3678&lt;2196000,1453000,IF(B3678&lt;2200000,1456000,IF(B3678&lt;3600000,ROUNDDOWN(B3678/4,-3)*2.8-80000,IF(B3678&lt;6600000,ROUNDDOWN(B3678/4,-3)*3.2-440000,IF(B3678&lt;8500000,ROUNDDOWN(B3678*0.9,0)-1100000,B3678-1950000)))))))),IF(B3678&lt;651000,0,IF(B3678&lt;1900000,B3678-650000,IF(B3678&lt;3600000,ROUNDDOWN(B3678/4,-3)*2.8-80000,IF(B3678&lt;6600000,ROUNDDOWN(B3678/4,-3)*3.2-440000,IF(B3678&lt;8500000,ROUNDDOWN(B3678*0.9,0)-1100000,B3678-1950000))))))</f>
        <v/>
      </c>
      <c r="K3678" s="16">
        <f>IF(J3678&gt;23500000,NA(),IF(C3678=2026,IF(J3678&lt;=4890000,1040000,IF(J3678&lt;=6550000,670000,620000)),IF(J3678&lt;=1320000,950000,IF(J3678&lt;=3360000,880000,IF(J3678&lt;=4890000,680000,IF(J3678&lt;=6550000,630000,580000))))))</f>
        <v/>
      </c>
      <c r="L3678" s="16">
        <f>IF(D3678=1,IF(J3678&lt;=9000000,380000,IF(J3678&lt;=9500000,260000,IF(J3678&lt;=10000000,130000,0))),0)</f>
        <v/>
      </c>
      <c r="M3678" s="16">
        <f>IF(D3678=1,IF(J3678&lt;=9000000,330000,IF(J3678&lt;=9500000,220000,IF(J3678&lt;=10000000,110000,0))),0)</f>
        <v/>
      </c>
      <c r="N3678" s="16">
        <f>IF(D3678=1,IF(J3678&lt;=9000000,50000,IF(J3678&lt;=9500000,40000,IF(J3678&lt;=10000000,20000,0))),0)</f>
        <v/>
      </c>
      <c r="O3678" s="16">
        <f>MAX(0,ROUNDDOWN(J3678-G3678-K3678-L3678-E3678*380000-F3678*630000-H3678,-3))</f>
        <v/>
      </c>
      <c r="P3678" s="16">
        <f>MAX(0,ROUNDDOWN(J3678-G3678-430000-M3678-E3678*330000-F3678*450000-I3678,-3))</f>
        <v/>
      </c>
      <c r="Q3678" s="16">
        <f>50000+N3678+E3678*50000+F3678*180000</f>
        <v/>
      </c>
      <c r="R3678" s="16">
        <f>IF(P3678&lt;=2000000,MIN(Q3678,P3678),MAX(Q3678-(P3678-2000000),50000))*0.05</f>
        <v/>
      </c>
      <c r="S3678" s="16">
        <f>MAX(0,P3678*0.1-R3678)</f>
        <v/>
      </c>
      <c r="T3678" s="16">
        <f>Q3678+MAX(0,K3678-480000)</f>
        <v/>
      </c>
      <c r="U3678" s="16">
        <f>P3678-T3678</f>
        <v/>
      </c>
      <c r="V3678" s="17">
        <f>IF(U3678&lt;0,0,LOOKUP(U3678,{0,1950001,3300001,6950001,9000001,18000001,40000001},{0.05,0.1,0.2,0.23,0.33,0.4,0.45}))</f>
        <v/>
      </c>
      <c r="W3678" s="18">
        <f>IF(U3678&lt;0,0.9,0.9-V3678*1.021)</f>
        <v/>
      </c>
      <c r="X3678" s="16">
        <f>ROUNDDOWN(S3678*0.2/W3678+2000,0)</f>
        <v/>
      </c>
      <c r="Y3678" s="17">
        <f>IF(O3678&lt;=0,0,LOOKUP(O3678,{0,1950001,3300001,6950001,9000001,18000001,40000001},{0.05,0.1,0.2,0.23,0.33,0.4,0.45}))</f>
        <v/>
      </c>
    </row>
    <row r="3679">
      <c r="A3679" t="inlineStr">
        <is>
          <t>1万円刻み</t>
        </is>
      </c>
      <c r="B3679" s="16">
        <f>'3_1万円刻み'!$A$799</f>
        <v/>
      </c>
      <c r="C3679" t="n">
        <v>2025</v>
      </c>
      <c r="D3679" t="n">
        <v>1</v>
      </c>
      <c r="E3679" t="n">
        <v>0</v>
      </c>
      <c r="F3679" t="n">
        <v>0</v>
      </c>
      <c r="G3679" s="16">
        <f>ROUND(MIN(B3679/12,650000)*12*0.0915+MIN(B3679/12,1390000)*12*(0.0504+0)+B3679*0.005,0)</f>
        <v/>
      </c>
      <c r="H3679" t="n">
        <v>0</v>
      </c>
      <c r="I3679" t="n">
        <v>0</v>
      </c>
      <c r="J3679" s="16">
        <f>IF(C3679=2026,IF(B3679&lt;741000,0,IF(B3679&lt;2191000,B3679-740000,IF(B3679&lt;2193000,1451000,IF(B3679&lt;2196000,1453000,IF(B3679&lt;2200000,1456000,IF(B3679&lt;3600000,ROUNDDOWN(B3679/4,-3)*2.8-80000,IF(B3679&lt;6600000,ROUNDDOWN(B3679/4,-3)*3.2-440000,IF(B3679&lt;8500000,ROUNDDOWN(B3679*0.9,0)-1100000,B3679-1950000)))))))),IF(B3679&lt;651000,0,IF(B3679&lt;1900000,B3679-650000,IF(B3679&lt;3600000,ROUNDDOWN(B3679/4,-3)*2.8-80000,IF(B3679&lt;6600000,ROUNDDOWN(B3679/4,-3)*3.2-440000,IF(B3679&lt;8500000,ROUNDDOWN(B3679*0.9,0)-1100000,B3679-1950000))))))</f>
        <v/>
      </c>
      <c r="K3679" s="16">
        <f>IF(J3679&gt;23500000,NA(),IF(C3679=2026,IF(J3679&lt;=4890000,1040000,IF(J3679&lt;=6550000,670000,620000)),IF(J3679&lt;=1320000,950000,IF(J3679&lt;=3360000,880000,IF(J3679&lt;=4890000,680000,IF(J3679&lt;=6550000,630000,580000))))))</f>
        <v/>
      </c>
      <c r="L3679" s="16">
        <f>IF(D3679=1,IF(J3679&lt;=9000000,380000,IF(J3679&lt;=9500000,260000,IF(J3679&lt;=10000000,130000,0))),0)</f>
        <v/>
      </c>
      <c r="M3679" s="16">
        <f>IF(D3679=1,IF(J3679&lt;=9000000,330000,IF(J3679&lt;=9500000,220000,IF(J3679&lt;=10000000,110000,0))),0)</f>
        <v/>
      </c>
      <c r="N3679" s="16">
        <f>IF(D3679=1,IF(J3679&lt;=9000000,50000,IF(J3679&lt;=9500000,40000,IF(J3679&lt;=10000000,20000,0))),0)</f>
        <v/>
      </c>
      <c r="O3679" s="16">
        <f>MAX(0,ROUNDDOWN(J3679-G3679-K3679-L3679-E3679*380000-F3679*630000-H3679,-3))</f>
        <v/>
      </c>
      <c r="P3679" s="16">
        <f>MAX(0,ROUNDDOWN(J3679-G3679-430000-M3679-E3679*330000-F3679*450000-I3679,-3))</f>
        <v/>
      </c>
      <c r="Q3679" s="16">
        <f>50000+N3679+E3679*50000+F3679*180000</f>
        <v/>
      </c>
      <c r="R3679" s="16">
        <f>IF(P3679&lt;=2000000,MIN(Q3679,P3679),MAX(Q3679-(P3679-2000000),50000))*0.05</f>
        <v/>
      </c>
      <c r="S3679" s="16">
        <f>MAX(0,P3679*0.1-R3679)</f>
        <v/>
      </c>
      <c r="T3679" s="16">
        <f>Q3679+MAX(0,K3679-480000)</f>
        <v/>
      </c>
      <c r="U3679" s="16">
        <f>P3679-T3679</f>
        <v/>
      </c>
      <c r="V3679" s="17">
        <f>IF(U3679&lt;0,0,LOOKUP(U3679,{0,1950001,3300001,6950001,9000001,18000001,40000001},{0.05,0.1,0.2,0.23,0.33,0.4,0.45}))</f>
        <v/>
      </c>
      <c r="W3679" s="18">
        <f>IF(U3679&lt;0,0.9,0.9-V3679*1.021)</f>
        <v/>
      </c>
      <c r="X3679" s="16">
        <f>ROUNDDOWN(S3679*0.2/W3679+2000,0)</f>
        <v/>
      </c>
      <c r="Y3679" s="17">
        <f>IF(O3679&lt;=0,0,LOOKUP(O3679,{0,1950001,3300001,6950001,9000001,18000001,40000001},{0.05,0.1,0.2,0.23,0.33,0.4,0.45}))</f>
        <v/>
      </c>
    </row>
    <row r="3680">
      <c r="A3680" t="inlineStr">
        <is>
          <t>1万円刻み</t>
        </is>
      </c>
      <c r="B3680" s="16">
        <f>'3_1万円刻み'!$A$799</f>
        <v/>
      </c>
      <c r="C3680" t="n">
        <v>2026</v>
      </c>
      <c r="D3680" t="n">
        <v>1</v>
      </c>
      <c r="E3680" t="n">
        <v>0</v>
      </c>
      <c r="F3680" t="n">
        <v>0</v>
      </c>
      <c r="G3680" s="16">
        <f>ROUND(MIN(B3680/12,650000)*12*0.0915+MIN(B3680/12,1390000)*12*(0.0504+0)+B3680*0.005,0)</f>
        <v/>
      </c>
      <c r="H3680" t="n">
        <v>0</v>
      </c>
      <c r="I3680" t="n">
        <v>0</v>
      </c>
      <c r="J3680" s="16">
        <f>IF(C3680=2026,IF(B3680&lt;741000,0,IF(B3680&lt;2191000,B3680-740000,IF(B3680&lt;2193000,1451000,IF(B3680&lt;2196000,1453000,IF(B3680&lt;2200000,1456000,IF(B3680&lt;3600000,ROUNDDOWN(B3680/4,-3)*2.8-80000,IF(B3680&lt;6600000,ROUNDDOWN(B3680/4,-3)*3.2-440000,IF(B3680&lt;8500000,ROUNDDOWN(B3680*0.9,0)-1100000,B3680-1950000)))))))),IF(B3680&lt;651000,0,IF(B3680&lt;1900000,B3680-650000,IF(B3680&lt;3600000,ROUNDDOWN(B3680/4,-3)*2.8-80000,IF(B3680&lt;6600000,ROUNDDOWN(B3680/4,-3)*3.2-440000,IF(B3680&lt;8500000,ROUNDDOWN(B3680*0.9,0)-1100000,B3680-1950000))))))</f>
        <v/>
      </c>
      <c r="K3680" s="16">
        <f>IF(J3680&gt;23500000,NA(),IF(C3680=2026,IF(J3680&lt;=4890000,1040000,IF(J3680&lt;=6550000,670000,620000)),IF(J3680&lt;=1320000,950000,IF(J3680&lt;=3360000,880000,IF(J3680&lt;=4890000,680000,IF(J3680&lt;=6550000,630000,580000))))))</f>
        <v/>
      </c>
      <c r="L3680" s="16">
        <f>IF(D3680=1,IF(J3680&lt;=9000000,380000,IF(J3680&lt;=9500000,260000,IF(J3680&lt;=10000000,130000,0))),0)</f>
        <v/>
      </c>
      <c r="M3680" s="16">
        <f>IF(D3680=1,IF(J3680&lt;=9000000,330000,IF(J3680&lt;=9500000,220000,IF(J3680&lt;=10000000,110000,0))),0)</f>
        <v/>
      </c>
      <c r="N3680" s="16">
        <f>IF(D3680=1,IF(J3680&lt;=9000000,50000,IF(J3680&lt;=9500000,40000,IF(J3680&lt;=10000000,20000,0))),0)</f>
        <v/>
      </c>
      <c r="O3680" s="16">
        <f>MAX(0,ROUNDDOWN(J3680-G3680-K3680-L3680-E3680*380000-F3680*630000-H3680,-3))</f>
        <v/>
      </c>
      <c r="P3680" s="16">
        <f>MAX(0,ROUNDDOWN(J3680-G3680-430000-M3680-E3680*330000-F3680*450000-I3680,-3))</f>
        <v/>
      </c>
      <c r="Q3680" s="16">
        <f>50000+N3680+E3680*50000+F3680*180000</f>
        <v/>
      </c>
      <c r="R3680" s="16">
        <f>IF(P3680&lt;=2000000,MIN(Q3680,P3680),MAX(Q3680-(P3680-2000000),50000))*0.05</f>
        <v/>
      </c>
      <c r="S3680" s="16">
        <f>MAX(0,P3680*0.1-R3680)</f>
        <v/>
      </c>
      <c r="T3680" s="16">
        <f>Q3680+MAX(0,K3680-480000)</f>
        <v/>
      </c>
      <c r="U3680" s="16">
        <f>P3680-T3680</f>
        <v/>
      </c>
      <c r="V3680" s="17">
        <f>IF(U3680&lt;0,0,LOOKUP(U3680,{0,1950001,3300001,6950001,9000001,18000001,40000001},{0.05,0.1,0.2,0.23,0.33,0.4,0.45}))</f>
        <v/>
      </c>
      <c r="W3680" s="18">
        <f>IF(U3680&lt;0,0.9,0.9-V3680*1.021)</f>
        <v/>
      </c>
      <c r="X3680" s="16">
        <f>ROUNDDOWN(S3680*0.2/W3680+2000,0)</f>
        <v/>
      </c>
      <c r="Y3680" s="17">
        <f>IF(O3680&lt;=0,0,LOOKUP(O3680,{0,1950001,3300001,6950001,9000001,18000001,40000001},{0.05,0.1,0.2,0.23,0.33,0.4,0.45}))</f>
        <v/>
      </c>
    </row>
    <row r="3681">
      <c r="A3681" t="inlineStr">
        <is>
          <t>1万円刻み</t>
        </is>
      </c>
      <c r="B3681" s="16">
        <f>'3_1万円刻み'!$A$800</f>
        <v/>
      </c>
      <c r="C3681" t="n">
        <v>2025</v>
      </c>
      <c r="D3681" t="n">
        <v>0</v>
      </c>
      <c r="E3681" t="n">
        <v>0</v>
      </c>
      <c r="F3681" t="n">
        <v>0</v>
      </c>
      <c r="G3681" s="16">
        <f>ROUND(MIN(B3681/12,650000)*12*0.0915+MIN(B3681/12,1390000)*12*(0.0504+0)+B3681*0.005,0)</f>
        <v/>
      </c>
      <c r="H3681" t="n">
        <v>0</v>
      </c>
      <c r="I3681" t="n">
        <v>0</v>
      </c>
      <c r="J3681" s="16">
        <f>IF(C3681=2026,IF(B3681&lt;741000,0,IF(B3681&lt;2191000,B3681-740000,IF(B3681&lt;2193000,1451000,IF(B3681&lt;2196000,1453000,IF(B3681&lt;2200000,1456000,IF(B3681&lt;3600000,ROUNDDOWN(B3681/4,-3)*2.8-80000,IF(B3681&lt;6600000,ROUNDDOWN(B3681/4,-3)*3.2-440000,IF(B3681&lt;8500000,ROUNDDOWN(B3681*0.9,0)-1100000,B3681-1950000)))))))),IF(B3681&lt;651000,0,IF(B3681&lt;1900000,B3681-650000,IF(B3681&lt;3600000,ROUNDDOWN(B3681/4,-3)*2.8-80000,IF(B3681&lt;6600000,ROUNDDOWN(B3681/4,-3)*3.2-440000,IF(B3681&lt;8500000,ROUNDDOWN(B3681*0.9,0)-1100000,B3681-1950000))))))</f>
        <v/>
      </c>
      <c r="K3681" s="16">
        <f>IF(J3681&gt;23500000,NA(),IF(C3681=2026,IF(J3681&lt;=4890000,1040000,IF(J3681&lt;=6550000,670000,620000)),IF(J3681&lt;=1320000,950000,IF(J3681&lt;=3360000,880000,IF(J3681&lt;=4890000,680000,IF(J3681&lt;=6550000,630000,580000))))))</f>
        <v/>
      </c>
      <c r="L3681" s="16">
        <f>IF(D3681=1,IF(J3681&lt;=9000000,380000,IF(J3681&lt;=9500000,260000,IF(J3681&lt;=10000000,130000,0))),0)</f>
        <v/>
      </c>
      <c r="M3681" s="16">
        <f>IF(D3681=1,IF(J3681&lt;=9000000,330000,IF(J3681&lt;=9500000,220000,IF(J3681&lt;=10000000,110000,0))),0)</f>
        <v/>
      </c>
      <c r="N3681" s="16">
        <f>IF(D3681=1,IF(J3681&lt;=9000000,50000,IF(J3681&lt;=9500000,40000,IF(J3681&lt;=10000000,20000,0))),0)</f>
        <v/>
      </c>
      <c r="O3681" s="16">
        <f>MAX(0,ROUNDDOWN(J3681-G3681-K3681-L3681-E3681*380000-F3681*630000-H3681,-3))</f>
        <v/>
      </c>
      <c r="P3681" s="16">
        <f>MAX(0,ROUNDDOWN(J3681-G3681-430000-M3681-E3681*330000-F3681*450000-I3681,-3))</f>
        <v/>
      </c>
      <c r="Q3681" s="16">
        <f>50000+N3681+E3681*50000+F3681*180000</f>
        <v/>
      </c>
      <c r="R3681" s="16">
        <f>IF(P3681&lt;=2000000,MIN(Q3681,P3681),MAX(Q3681-(P3681-2000000),50000))*0.05</f>
        <v/>
      </c>
      <c r="S3681" s="16">
        <f>MAX(0,P3681*0.1-R3681)</f>
        <v/>
      </c>
      <c r="T3681" s="16">
        <f>Q3681+MAX(0,K3681-480000)</f>
        <v/>
      </c>
      <c r="U3681" s="16">
        <f>P3681-T3681</f>
        <v/>
      </c>
      <c r="V3681" s="17">
        <f>IF(U3681&lt;0,0,LOOKUP(U3681,{0,1950001,3300001,6950001,9000001,18000001,40000001},{0.05,0.1,0.2,0.23,0.33,0.4,0.45}))</f>
        <v/>
      </c>
      <c r="W3681" s="18">
        <f>IF(U3681&lt;0,0.9,0.9-V3681*1.021)</f>
        <v/>
      </c>
      <c r="X3681" s="16">
        <f>ROUNDDOWN(S3681*0.2/W3681+2000,0)</f>
        <v/>
      </c>
      <c r="Y3681" s="17">
        <f>IF(O3681&lt;=0,0,LOOKUP(O3681,{0,1950001,3300001,6950001,9000001,18000001,40000001},{0.05,0.1,0.2,0.23,0.33,0.4,0.45}))</f>
        <v/>
      </c>
    </row>
    <row r="3682">
      <c r="A3682" t="inlineStr">
        <is>
          <t>1万円刻み</t>
        </is>
      </c>
      <c r="B3682" s="16">
        <f>'3_1万円刻み'!$A$800</f>
        <v/>
      </c>
      <c r="C3682" t="n">
        <v>2026</v>
      </c>
      <c r="D3682" t="n">
        <v>0</v>
      </c>
      <c r="E3682" t="n">
        <v>0</v>
      </c>
      <c r="F3682" t="n">
        <v>0</v>
      </c>
      <c r="G3682" s="16">
        <f>ROUND(MIN(B3682/12,650000)*12*0.0915+MIN(B3682/12,1390000)*12*(0.0504+0)+B3682*0.005,0)</f>
        <v/>
      </c>
      <c r="H3682" t="n">
        <v>0</v>
      </c>
      <c r="I3682" t="n">
        <v>0</v>
      </c>
      <c r="J3682" s="16">
        <f>IF(C3682=2026,IF(B3682&lt;741000,0,IF(B3682&lt;2191000,B3682-740000,IF(B3682&lt;2193000,1451000,IF(B3682&lt;2196000,1453000,IF(B3682&lt;2200000,1456000,IF(B3682&lt;3600000,ROUNDDOWN(B3682/4,-3)*2.8-80000,IF(B3682&lt;6600000,ROUNDDOWN(B3682/4,-3)*3.2-440000,IF(B3682&lt;8500000,ROUNDDOWN(B3682*0.9,0)-1100000,B3682-1950000)))))))),IF(B3682&lt;651000,0,IF(B3682&lt;1900000,B3682-650000,IF(B3682&lt;3600000,ROUNDDOWN(B3682/4,-3)*2.8-80000,IF(B3682&lt;6600000,ROUNDDOWN(B3682/4,-3)*3.2-440000,IF(B3682&lt;8500000,ROUNDDOWN(B3682*0.9,0)-1100000,B3682-1950000))))))</f>
        <v/>
      </c>
      <c r="K3682" s="16">
        <f>IF(J3682&gt;23500000,NA(),IF(C3682=2026,IF(J3682&lt;=4890000,1040000,IF(J3682&lt;=6550000,670000,620000)),IF(J3682&lt;=1320000,950000,IF(J3682&lt;=3360000,880000,IF(J3682&lt;=4890000,680000,IF(J3682&lt;=6550000,630000,580000))))))</f>
        <v/>
      </c>
      <c r="L3682" s="16">
        <f>IF(D3682=1,IF(J3682&lt;=9000000,380000,IF(J3682&lt;=9500000,260000,IF(J3682&lt;=10000000,130000,0))),0)</f>
        <v/>
      </c>
      <c r="M3682" s="16">
        <f>IF(D3682=1,IF(J3682&lt;=9000000,330000,IF(J3682&lt;=9500000,220000,IF(J3682&lt;=10000000,110000,0))),0)</f>
        <v/>
      </c>
      <c r="N3682" s="16">
        <f>IF(D3682=1,IF(J3682&lt;=9000000,50000,IF(J3682&lt;=9500000,40000,IF(J3682&lt;=10000000,20000,0))),0)</f>
        <v/>
      </c>
      <c r="O3682" s="16">
        <f>MAX(0,ROUNDDOWN(J3682-G3682-K3682-L3682-E3682*380000-F3682*630000-H3682,-3))</f>
        <v/>
      </c>
      <c r="P3682" s="16">
        <f>MAX(0,ROUNDDOWN(J3682-G3682-430000-M3682-E3682*330000-F3682*450000-I3682,-3))</f>
        <v/>
      </c>
      <c r="Q3682" s="16">
        <f>50000+N3682+E3682*50000+F3682*180000</f>
        <v/>
      </c>
      <c r="R3682" s="16">
        <f>IF(P3682&lt;=2000000,MIN(Q3682,P3682),MAX(Q3682-(P3682-2000000),50000))*0.05</f>
        <v/>
      </c>
      <c r="S3682" s="16">
        <f>MAX(0,P3682*0.1-R3682)</f>
        <v/>
      </c>
      <c r="T3682" s="16">
        <f>Q3682+MAX(0,K3682-480000)</f>
        <v/>
      </c>
      <c r="U3682" s="16">
        <f>P3682-T3682</f>
        <v/>
      </c>
      <c r="V3682" s="17">
        <f>IF(U3682&lt;0,0,LOOKUP(U3682,{0,1950001,3300001,6950001,9000001,18000001,40000001},{0.05,0.1,0.2,0.23,0.33,0.4,0.45}))</f>
        <v/>
      </c>
      <c r="W3682" s="18">
        <f>IF(U3682&lt;0,0.9,0.9-V3682*1.021)</f>
        <v/>
      </c>
      <c r="X3682" s="16">
        <f>ROUNDDOWN(S3682*0.2/W3682+2000,0)</f>
        <v/>
      </c>
      <c r="Y3682" s="17">
        <f>IF(O3682&lt;=0,0,LOOKUP(O3682,{0,1950001,3300001,6950001,9000001,18000001,40000001},{0.05,0.1,0.2,0.23,0.33,0.4,0.45}))</f>
        <v/>
      </c>
    </row>
    <row r="3683">
      <c r="A3683" t="inlineStr">
        <is>
          <t>1万円刻み</t>
        </is>
      </c>
      <c r="B3683" s="16">
        <f>'3_1万円刻み'!$A$800</f>
        <v/>
      </c>
      <c r="C3683" t="n">
        <v>2025</v>
      </c>
      <c r="D3683" t="n">
        <v>1</v>
      </c>
      <c r="E3683" t="n">
        <v>0</v>
      </c>
      <c r="F3683" t="n">
        <v>0</v>
      </c>
      <c r="G3683" s="16">
        <f>ROUND(MIN(B3683/12,650000)*12*0.0915+MIN(B3683/12,1390000)*12*(0.0504+0)+B3683*0.005,0)</f>
        <v/>
      </c>
      <c r="H3683" t="n">
        <v>0</v>
      </c>
      <c r="I3683" t="n">
        <v>0</v>
      </c>
      <c r="J3683" s="16">
        <f>IF(C3683=2026,IF(B3683&lt;741000,0,IF(B3683&lt;2191000,B3683-740000,IF(B3683&lt;2193000,1451000,IF(B3683&lt;2196000,1453000,IF(B3683&lt;2200000,1456000,IF(B3683&lt;3600000,ROUNDDOWN(B3683/4,-3)*2.8-80000,IF(B3683&lt;6600000,ROUNDDOWN(B3683/4,-3)*3.2-440000,IF(B3683&lt;8500000,ROUNDDOWN(B3683*0.9,0)-1100000,B3683-1950000)))))))),IF(B3683&lt;651000,0,IF(B3683&lt;1900000,B3683-650000,IF(B3683&lt;3600000,ROUNDDOWN(B3683/4,-3)*2.8-80000,IF(B3683&lt;6600000,ROUNDDOWN(B3683/4,-3)*3.2-440000,IF(B3683&lt;8500000,ROUNDDOWN(B3683*0.9,0)-1100000,B3683-1950000))))))</f>
        <v/>
      </c>
      <c r="K3683" s="16">
        <f>IF(J3683&gt;23500000,NA(),IF(C3683=2026,IF(J3683&lt;=4890000,1040000,IF(J3683&lt;=6550000,670000,620000)),IF(J3683&lt;=1320000,950000,IF(J3683&lt;=3360000,880000,IF(J3683&lt;=4890000,680000,IF(J3683&lt;=6550000,630000,580000))))))</f>
        <v/>
      </c>
      <c r="L3683" s="16">
        <f>IF(D3683=1,IF(J3683&lt;=9000000,380000,IF(J3683&lt;=9500000,260000,IF(J3683&lt;=10000000,130000,0))),0)</f>
        <v/>
      </c>
      <c r="M3683" s="16">
        <f>IF(D3683=1,IF(J3683&lt;=9000000,330000,IF(J3683&lt;=9500000,220000,IF(J3683&lt;=10000000,110000,0))),0)</f>
        <v/>
      </c>
      <c r="N3683" s="16">
        <f>IF(D3683=1,IF(J3683&lt;=9000000,50000,IF(J3683&lt;=9500000,40000,IF(J3683&lt;=10000000,20000,0))),0)</f>
        <v/>
      </c>
      <c r="O3683" s="16">
        <f>MAX(0,ROUNDDOWN(J3683-G3683-K3683-L3683-E3683*380000-F3683*630000-H3683,-3))</f>
        <v/>
      </c>
      <c r="P3683" s="16">
        <f>MAX(0,ROUNDDOWN(J3683-G3683-430000-M3683-E3683*330000-F3683*450000-I3683,-3))</f>
        <v/>
      </c>
      <c r="Q3683" s="16">
        <f>50000+N3683+E3683*50000+F3683*180000</f>
        <v/>
      </c>
      <c r="R3683" s="16">
        <f>IF(P3683&lt;=2000000,MIN(Q3683,P3683),MAX(Q3683-(P3683-2000000),50000))*0.05</f>
        <v/>
      </c>
      <c r="S3683" s="16">
        <f>MAX(0,P3683*0.1-R3683)</f>
        <v/>
      </c>
      <c r="T3683" s="16">
        <f>Q3683+MAX(0,K3683-480000)</f>
        <v/>
      </c>
      <c r="U3683" s="16">
        <f>P3683-T3683</f>
        <v/>
      </c>
      <c r="V3683" s="17">
        <f>IF(U3683&lt;0,0,LOOKUP(U3683,{0,1950001,3300001,6950001,9000001,18000001,40000001},{0.05,0.1,0.2,0.23,0.33,0.4,0.45}))</f>
        <v/>
      </c>
      <c r="W3683" s="18">
        <f>IF(U3683&lt;0,0.9,0.9-V3683*1.021)</f>
        <v/>
      </c>
      <c r="X3683" s="16">
        <f>ROUNDDOWN(S3683*0.2/W3683+2000,0)</f>
        <v/>
      </c>
      <c r="Y3683" s="17">
        <f>IF(O3683&lt;=0,0,LOOKUP(O3683,{0,1950001,3300001,6950001,9000001,18000001,40000001},{0.05,0.1,0.2,0.23,0.33,0.4,0.45}))</f>
        <v/>
      </c>
    </row>
    <row r="3684">
      <c r="A3684" t="inlineStr">
        <is>
          <t>1万円刻み</t>
        </is>
      </c>
      <c r="B3684" s="16">
        <f>'3_1万円刻み'!$A$800</f>
        <v/>
      </c>
      <c r="C3684" t="n">
        <v>2026</v>
      </c>
      <c r="D3684" t="n">
        <v>1</v>
      </c>
      <c r="E3684" t="n">
        <v>0</v>
      </c>
      <c r="F3684" t="n">
        <v>0</v>
      </c>
      <c r="G3684" s="16">
        <f>ROUND(MIN(B3684/12,650000)*12*0.0915+MIN(B3684/12,1390000)*12*(0.0504+0)+B3684*0.005,0)</f>
        <v/>
      </c>
      <c r="H3684" t="n">
        <v>0</v>
      </c>
      <c r="I3684" t="n">
        <v>0</v>
      </c>
      <c r="J3684" s="16">
        <f>IF(C3684=2026,IF(B3684&lt;741000,0,IF(B3684&lt;2191000,B3684-740000,IF(B3684&lt;2193000,1451000,IF(B3684&lt;2196000,1453000,IF(B3684&lt;2200000,1456000,IF(B3684&lt;3600000,ROUNDDOWN(B3684/4,-3)*2.8-80000,IF(B3684&lt;6600000,ROUNDDOWN(B3684/4,-3)*3.2-440000,IF(B3684&lt;8500000,ROUNDDOWN(B3684*0.9,0)-1100000,B3684-1950000)))))))),IF(B3684&lt;651000,0,IF(B3684&lt;1900000,B3684-650000,IF(B3684&lt;3600000,ROUNDDOWN(B3684/4,-3)*2.8-80000,IF(B3684&lt;6600000,ROUNDDOWN(B3684/4,-3)*3.2-440000,IF(B3684&lt;8500000,ROUNDDOWN(B3684*0.9,0)-1100000,B3684-1950000))))))</f>
        <v/>
      </c>
      <c r="K3684" s="16">
        <f>IF(J3684&gt;23500000,NA(),IF(C3684=2026,IF(J3684&lt;=4890000,1040000,IF(J3684&lt;=6550000,670000,620000)),IF(J3684&lt;=1320000,950000,IF(J3684&lt;=3360000,880000,IF(J3684&lt;=4890000,680000,IF(J3684&lt;=6550000,630000,580000))))))</f>
        <v/>
      </c>
      <c r="L3684" s="16">
        <f>IF(D3684=1,IF(J3684&lt;=9000000,380000,IF(J3684&lt;=9500000,260000,IF(J3684&lt;=10000000,130000,0))),0)</f>
        <v/>
      </c>
      <c r="M3684" s="16">
        <f>IF(D3684=1,IF(J3684&lt;=9000000,330000,IF(J3684&lt;=9500000,220000,IF(J3684&lt;=10000000,110000,0))),0)</f>
        <v/>
      </c>
      <c r="N3684" s="16">
        <f>IF(D3684=1,IF(J3684&lt;=9000000,50000,IF(J3684&lt;=9500000,40000,IF(J3684&lt;=10000000,20000,0))),0)</f>
        <v/>
      </c>
      <c r="O3684" s="16">
        <f>MAX(0,ROUNDDOWN(J3684-G3684-K3684-L3684-E3684*380000-F3684*630000-H3684,-3))</f>
        <v/>
      </c>
      <c r="P3684" s="16">
        <f>MAX(0,ROUNDDOWN(J3684-G3684-430000-M3684-E3684*330000-F3684*450000-I3684,-3))</f>
        <v/>
      </c>
      <c r="Q3684" s="16">
        <f>50000+N3684+E3684*50000+F3684*180000</f>
        <v/>
      </c>
      <c r="R3684" s="16">
        <f>IF(P3684&lt;=2000000,MIN(Q3684,P3684),MAX(Q3684-(P3684-2000000),50000))*0.05</f>
        <v/>
      </c>
      <c r="S3684" s="16">
        <f>MAX(0,P3684*0.1-R3684)</f>
        <v/>
      </c>
      <c r="T3684" s="16">
        <f>Q3684+MAX(0,K3684-480000)</f>
        <v/>
      </c>
      <c r="U3684" s="16">
        <f>P3684-T3684</f>
        <v/>
      </c>
      <c r="V3684" s="17">
        <f>IF(U3684&lt;0,0,LOOKUP(U3684,{0,1950001,3300001,6950001,9000001,18000001,40000001},{0.05,0.1,0.2,0.23,0.33,0.4,0.45}))</f>
        <v/>
      </c>
      <c r="W3684" s="18">
        <f>IF(U3684&lt;0,0.9,0.9-V3684*1.021)</f>
        <v/>
      </c>
      <c r="X3684" s="16">
        <f>ROUNDDOWN(S3684*0.2/W3684+2000,0)</f>
        <v/>
      </c>
      <c r="Y3684" s="17">
        <f>IF(O3684&lt;=0,0,LOOKUP(O3684,{0,1950001,3300001,6950001,9000001,18000001,40000001},{0.05,0.1,0.2,0.23,0.33,0.4,0.45}))</f>
        <v/>
      </c>
    </row>
    <row r="3685">
      <c r="A3685" t="inlineStr">
        <is>
          <t>1万円刻み</t>
        </is>
      </c>
      <c r="B3685" s="16">
        <f>'3_1万円刻み'!$A$801</f>
        <v/>
      </c>
      <c r="C3685" t="n">
        <v>2025</v>
      </c>
      <c r="D3685" t="n">
        <v>0</v>
      </c>
      <c r="E3685" t="n">
        <v>0</v>
      </c>
      <c r="F3685" t="n">
        <v>0</v>
      </c>
      <c r="G3685" s="16">
        <f>ROUND(MIN(B3685/12,650000)*12*0.0915+MIN(B3685/12,1390000)*12*(0.0504+0)+B3685*0.005,0)</f>
        <v/>
      </c>
      <c r="H3685" t="n">
        <v>0</v>
      </c>
      <c r="I3685" t="n">
        <v>0</v>
      </c>
      <c r="J3685" s="16">
        <f>IF(C3685=2026,IF(B3685&lt;741000,0,IF(B3685&lt;2191000,B3685-740000,IF(B3685&lt;2193000,1451000,IF(B3685&lt;2196000,1453000,IF(B3685&lt;2200000,1456000,IF(B3685&lt;3600000,ROUNDDOWN(B3685/4,-3)*2.8-80000,IF(B3685&lt;6600000,ROUNDDOWN(B3685/4,-3)*3.2-440000,IF(B3685&lt;8500000,ROUNDDOWN(B3685*0.9,0)-1100000,B3685-1950000)))))))),IF(B3685&lt;651000,0,IF(B3685&lt;1900000,B3685-650000,IF(B3685&lt;3600000,ROUNDDOWN(B3685/4,-3)*2.8-80000,IF(B3685&lt;6600000,ROUNDDOWN(B3685/4,-3)*3.2-440000,IF(B3685&lt;8500000,ROUNDDOWN(B3685*0.9,0)-1100000,B3685-1950000))))))</f>
        <v/>
      </c>
      <c r="K3685" s="16">
        <f>IF(J3685&gt;23500000,NA(),IF(C3685=2026,IF(J3685&lt;=4890000,1040000,IF(J3685&lt;=6550000,670000,620000)),IF(J3685&lt;=1320000,950000,IF(J3685&lt;=3360000,880000,IF(J3685&lt;=4890000,680000,IF(J3685&lt;=6550000,630000,580000))))))</f>
        <v/>
      </c>
      <c r="L3685" s="16">
        <f>IF(D3685=1,IF(J3685&lt;=9000000,380000,IF(J3685&lt;=9500000,260000,IF(J3685&lt;=10000000,130000,0))),0)</f>
        <v/>
      </c>
      <c r="M3685" s="16">
        <f>IF(D3685=1,IF(J3685&lt;=9000000,330000,IF(J3685&lt;=9500000,220000,IF(J3685&lt;=10000000,110000,0))),0)</f>
        <v/>
      </c>
      <c r="N3685" s="16">
        <f>IF(D3685=1,IF(J3685&lt;=9000000,50000,IF(J3685&lt;=9500000,40000,IF(J3685&lt;=10000000,20000,0))),0)</f>
        <v/>
      </c>
      <c r="O3685" s="16">
        <f>MAX(0,ROUNDDOWN(J3685-G3685-K3685-L3685-E3685*380000-F3685*630000-H3685,-3))</f>
        <v/>
      </c>
      <c r="P3685" s="16">
        <f>MAX(0,ROUNDDOWN(J3685-G3685-430000-M3685-E3685*330000-F3685*450000-I3685,-3))</f>
        <v/>
      </c>
      <c r="Q3685" s="16">
        <f>50000+N3685+E3685*50000+F3685*180000</f>
        <v/>
      </c>
      <c r="R3685" s="16">
        <f>IF(P3685&lt;=2000000,MIN(Q3685,P3685),MAX(Q3685-(P3685-2000000),50000))*0.05</f>
        <v/>
      </c>
      <c r="S3685" s="16">
        <f>MAX(0,P3685*0.1-R3685)</f>
        <v/>
      </c>
      <c r="T3685" s="16">
        <f>Q3685+MAX(0,K3685-480000)</f>
        <v/>
      </c>
      <c r="U3685" s="16">
        <f>P3685-T3685</f>
        <v/>
      </c>
      <c r="V3685" s="17">
        <f>IF(U3685&lt;0,0,LOOKUP(U3685,{0,1950001,3300001,6950001,9000001,18000001,40000001},{0.05,0.1,0.2,0.23,0.33,0.4,0.45}))</f>
        <v/>
      </c>
      <c r="W3685" s="18">
        <f>IF(U3685&lt;0,0.9,0.9-V3685*1.021)</f>
        <v/>
      </c>
      <c r="X3685" s="16">
        <f>ROUNDDOWN(S3685*0.2/W3685+2000,0)</f>
        <v/>
      </c>
      <c r="Y3685" s="17">
        <f>IF(O3685&lt;=0,0,LOOKUP(O3685,{0,1950001,3300001,6950001,9000001,18000001,40000001},{0.05,0.1,0.2,0.23,0.33,0.4,0.45}))</f>
        <v/>
      </c>
    </row>
    <row r="3686">
      <c r="A3686" t="inlineStr">
        <is>
          <t>1万円刻み</t>
        </is>
      </c>
      <c r="B3686" s="16">
        <f>'3_1万円刻み'!$A$801</f>
        <v/>
      </c>
      <c r="C3686" t="n">
        <v>2026</v>
      </c>
      <c r="D3686" t="n">
        <v>0</v>
      </c>
      <c r="E3686" t="n">
        <v>0</v>
      </c>
      <c r="F3686" t="n">
        <v>0</v>
      </c>
      <c r="G3686" s="16">
        <f>ROUND(MIN(B3686/12,650000)*12*0.0915+MIN(B3686/12,1390000)*12*(0.0504+0)+B3686*0.005,0)</f>
        <v/>
      </c>
      <c r="H3686" t="n">
        <v>0</v>
      </c>
      <c r="I3686" t="n">
        <v>0</v>
      </c>
      <c r="J3686" s="16">
        <f>IF(C3686=2026,IF(B3686&lt;741000,0,IF(B3686&lt;2191000,B3686-740000,IF(B3686&lt;2193000,1451000,IF(B3686&lt;2196000,1453000,IF(B3686&lt;2200000,1456000,IF(B3686&lt;3600000,ROUNDDOWN(B3686/4,-3)*2.8-80000,IF(B3686&lt;6600000,ROUNDDOWN(B3686/4,-3)*3.2-440000,IF(B3686&lt;8500000,ROUNDDOWN(B3686*0.9,0)-1100000,B3686-1950000)))))))),IF(B3686&lt;651000,0,IF(B3686&lt;1900000,B3686-650000,IF(B3686&lt;3600000,ROUNDDOWN(B3686/4,-3)*2.8-80000,IF(B3686&lt;6600000,ROUNDDOWN(B3686/4,-3)*3.2-440000,IF(B3686&lt;8500000,ROUNDDOWN(B3686*0.9,0)-1100000,B3686-1950000))))))</f>
        <v/>
      </c>
      <c r="K3686" s="16">
        <f>IF(J3686&gt;23500000,NA(),IF(C3686=2026,IF(J3686&lt;=4890000,1040000,IF(J3686&lt;=6550000,670000,620000)),IF(J3686&lt;=1320000,950000,IF(J3686&lt;=3360000,880000,IF(J3686&lt;=4890000,680000,IF(J3686&lt;=6550000,630000,580000))))))</f>
        <v/>
      </c>
      <c r="L3686" s="16">
        <f>IF(D3686=1,IF(J3686&lt;=9000000,380000,IF(J3686&lt;=9500000,260000,IF(J3686&lt;=10000000,130000,0))),0)</f>
        <v/>
      </c>
      <c r="M3686" s="16">
        <f>IF(D3686=1,IF(J3686&lt;=9000000,330000,IF(J3686&lt;=9500000,220000,IF(J3686&lt;=10000000,110000,0))),0)</f>
        <v/>
      </c>
      <c r="N3686" s="16">
        <f>IF(D3686=1,IF(J3686&lt;=9000000,50000,IF(J3686&lt;=9500000,40000,IF(J3686&lt;=10000000,20000,0))),0)</f>
        <v/>
      </c>
      <c r="O3686" s="16">
        <f>MAX(0,ROUNDDOWN(J3686-G3686-K3686-L3686-E3686*380000-F3686*630000-H3686,-3))</f>
        <v/>
      </c>
      <c r="P3686" s="16">
        <f>MAX(0,ROUNDDOWN(J3686-G3686-430000-M3686-E3686*330000-F3686*450000-I3686,-3))</f>
        <v/>
      </c>
      <c r="Q3686" s="16">
        <f>50000+N3686+E3686*50000+F3686*180000</f>
        <v/>
      </c>
      <c r="R3686" s="16">
        <f>IF(P3686&lt;=2000000,MIN(Q3686,P3686),MAX(Q3686-(P3686-2000000),50000))*0.05</f>
        <v/>
      </c>
      <c r="S3686" s="16">
        <f>MAX(0,P3686*0.1-R3686)</f>
        <v/>
      </c>
      <c r="T3686" s="16">
        <f>Q3686+MAX(0,K3686-480000)</f>
        <v/>
      </c>
      <c r="U3686" s="16">
        <f>P3686-T3686</f>
        <v/>
      </c>
      <c r="V3686" s="17">
        <f>IF(U3686&lt;0,0,LOOKUP(U3686,{0,1950001,3300001,6950001,9000001,18000001,40000001},{0.05,0.1,0.2,0.23,0.33,0.4,0.45}))</f>
        <v/>
      </c>
      <c r="W3686" s="18">
        <f>IF(U3686&lt;0,0.9,0.9-V3686*1.021)</f>
        <v/>
      </c>
      <c r="X3686" s="16">
        <f>ROUNDDOWN(S3686*0.2/W3686+2000,0)</f>
        <v/>
      </c>
      <c r="Y3686" s="17">
        <f>IF(O3686&lt;=0,0,LOOKUP(O3686,{0,1950001,3300001,6950001,9000001,18000001,40000001},{0.05,0.1,0.2,0.23,0.33,0.4,0.45}))</f>
        <v/>
      </c>
    </row>
    <row r="3687">
      <c r="A3687" t="inlineStr">
        <is>
          <t>1万円刻み</t>
        </is>
      </c>
      <c r="B3687" s="16">
        <f>'3_1万円刻み'!$A$801</f>
        <v/>
      </c>
      <c r="C3687" t="n">
        <v>2025</v>
      </c>
      <c r="D3687" t="n">
        <v>1</v>
      </c>
      <c r="E3687" t="n">
        <v>0</v>
      </c>
      <c r="F3687" t="n">
        <v>0</v>
      </c>
      <c r="G3687" s="16">
        <f>ROUND(MIN(B3687/12,650000)*12*0.0915+MIN(B3687/12,1390000)*12*(0.0504+0)+B3687*0.005,0)</f>
        <v/>
      </c>
      <c r="H3687" t="n">
        <v>0</v>
      </c>
      <c r="I3687" t="n">
        <v>0</v>
      </c>
      <c r="J3687" s="16">
        <f>IF(C3687=2026,IF(B3687&lt;741000,0,IF(B3687&lt;2191000,B3687-740000,IF(B3687&lt;2193000,1451000,IF(B3687&lt;2196000,1453000,IF(B3687&lt;2200000,1456000,IF(B3687&lt;3600000,ROUNDDOWN(B3687/4,-3)*2.8-80000,IF(B3687&lt;6600000,ROUNDDOWN(B3687/4,-3)*3.2-440000,IF(B3687&lt;8500000,ROUNDDOWN(B3687*0.9,0)-1100000,B3687-1950000)))))))),IF(B3687&lt;651000,0,IF(B3687&lt;1900000,B3687-650000,IF(B3687&lt;3600000,ROUNDDOWN(B3687/4,-3)*2.8-80000,IF(B3687&lt;6600000,ROUNDDOWN(B3687/4,-3)*3.2-440000,IF(B3687&lt;8500000,ROUNDDOWN(B3687*0.9,0)-1100000,B3687-1950000))))))</f>
        <v/>
      </c>
      <c r="K3687" s="16">
        <f>IF(J3687&gt;23500000,NA(),IF(C3687=2026,IF(J3687&lt;=4890000,1040000,IF(J3687&lt;=6550000,670000,620000)),IF(J3687&lt;=1320000,950000,IF(J3687&lt;=3360000,880000,IF(J3687&lt;=4890000,680000,IF(J3687&lt;=6550000,630000,580000))))))</f>
        <v/>
      </c>
      <c r="L3687" s="16">
        <f>IF(D3687=1,IF(J3687&lt;=9000000,380000,IF(J3687&lt;=9500000,260000,IF(J3687&lt;=10000000,130000,0))),0)</f>
        <v/>
      </c>
      <c r="M3687" s="16">
        <f>IF(D3687=1,IF(J3687&lt;=9000000,330000,IF(J3687&lt;=9500000,220000,IF(J3687&lt;=10000000,110000,0))),0)</f>
        <v/>
      </c>
      <c r="N3687" s="16">
        <f>IF(D3687=1,IF(J3687&lt;=9000000,50000,IF(J3687&lt;=9500000,40000,IF(J3687&lt;=10000000,20000,0))),0)</f>
        <v/>
      </c>
      <c r="O3687" s="16">
        <f>MAX(0,ROUNDDOWN(J3687-G3687-K3687-L3687-E3687*380000-F3687*630000-H3687,-3))</f>
        <v/>
      </c>
      <c r="P3687" s="16">
        <f>MAX(0,ROUNDDOWN(J3687-G3687-430000-M3687-E3687*330000-F3687*450000-I3687,-3))</f>
        <v/>
      </c>
      <c r="Q3687" s="16">
        <f>50000+N3687+E3687*50000+F3687*180000</f>
        <v/>
      </c>
      <c r="R3687" s="16">
        <f>IF(P3687&lt;=2000000,MIN(Q3687,P3687),MAX(Q3687-(P3687-2000000),50000))*0.05</f>
        <v/>
      </c>
      <c r="S3687" s="16">
        <f>MAX(0,P3687*0.1-R3687)</f>
        <v/>
      </c>
      <c r="T3687" s="16">
        <f>Q3687+MAX(0,K3687-480000)</f>
        <v/>
      </c>
      <c r="U3687" s="16">
        <f>P3687-T3687</f>
        <v/>
      </c>
      <c r="V3687" s="17">
        <f>IF(U3687&lt;0,0,LOOKUP(U3687,{0,1950001,3300001,6950001,9000001,18000001,40000001},{0.05,0.1,0.2,0.23,0.33,0.4,0.45}))</f>
        <v/>
      </c>
      <c r="W3687" s="18">
        <f>IF(U3687&lt;0,0.9,0.9-V3687*1.021)</f>
        <v/>
      </c>
      <c r="X3687" s="16">
        <f>ROUNDDOWN(S3687*0.2/W3687+2000,0)</f>
        <v/>
      </c>
      <c r="Y3687" s="17">
        <f>IF(O3687&lt;=0,0,LOOKUP(O3687,{0,1950001,3300001,6950001,9000001,18000001,40000001},{0.05,0.1,0.2,0.23,0.33,0.4,0.45}))</f>
        <v/>
      </c>
    </row>
    <row r="3688">
      <c r="A3688" t="inlineStr">
        <is>
          <t>1万円刻み</t>
        </is>
      </c>
      <c r="B3688" s="16">
        <f>'3_1万円刻み'!$A$801</f>
        <v/>
      </c>
      <c r="C3688" t="n">
        <v>2026</v>
      </c>
      <c r="D3688" t="n">
        <v>1</v>
      </c>
      <c r="E3688" t="n">
        <v>0</v>
      </c>
      <c r="F3688" t="n">
        <v>0</v>
      </c>
      <c r="G3688" s="16">
        <f>ROUND(MIN(B3688/12,650000)*12*0.0915+MIN(B3688/12,1390000)*12*(0.0504+0)+B3688*0.005,0)</f>
        <v/>
      </c>
      <c r="H3688" t="n">
        <v>0</v>
      </c>
      <c r="I3688" t="n">
        <v>0</v>
      </c>
      <c r="J3688" s="16">
        <f>IF(C3688=2026,IF(B3688&lt;741000,0,IF(B3688&lt;2191000,B3688-740000,IF(B3688&lt;2193000,1451000,IF(B3688&lt;2196000,1453000,IF(B3688&lt;2200000,1456000,IF(B3688&lt;3600000,ROUNDDOWN(B3688/4,-3)*2.8-80000,IF(B3688&lt;6600000,ROUNDDOWN(B3688/4,-3)*3.2-440000,IF(B3688&lt;8500000,ROUNDDOWN(B3688*0.9,0)-1100000,B3688-1950000)))))))),IF(B3688&lt;651000,0,IF(B3688&lt;1900000,B3688-650000,IF(B3688&lt;3600000,ROUNDDOWN(B3688/4,-3)*2.8-80000,IF(B3688&lt;6600000,ROUNDDOWN(B3688/4,-3)*3.2-440000,IF(B3688&lt;8500000,ROUNDDOWN(B3688*0.9,0)-1100000,B3688-1950000))))))</f>
        <v/>
      </c>
      <c r="K3688" s="16">
        <f>IF(J3688&gt;23500000,NA(),IF(C3688=2026,IF(J3688&lt;=4890000,1040000,IF(J3688&lt;=6550000,670000,620000)),IF(J3688&lt;=1320000,950000,IF(J3688&lt;=3360000,880000,IF(J3688&lt;=4890000,680000,IF(J3688&lt;=6550000,630000,580000))))))</f>
        <v/>
      </c>
      <c r="L3688" s="16">
        <f>IF(D3688=1,IF(J3688&lt;=9000000,380000,IF(J3688&lt;=9500000,260000,IF(J3688&lt;=10000000,130000,0))),0)</f>
        <v/>
      </c>
      <c r="M3688" s="16">
        <f>IF(D3688=1,IF(J3688&lt;=9000000,330000,IF(J3688&lt;=9500000,220000,IF(J3688&lt;=10000000,110000,0))),0)</f>
        <v/>
      </c>
      <c r="N3688" s="16">
        <f>IF(D3688=1,IF(J3688&lt;=9000000,50000,IF(J3688&lt;=9500000,40000,IF(J3688&lt;=10000000,20000,0))),0)</f>
        <v/>
      </c>
      <c r="O3688" s="16">
        <f>MAX(0,ROUNDDOWN(J3688-G3688-K3688-L3688-E3688*380000-F3688*630000-H3688,-3))</f>
        <v/>
      </c>
      <c r="P3688" s="16">
        <f>MAX(0,ROUNDDOWN(J3688-G3688-430000-M3688-E3688*330000-F3688*450000-I3688,-3))</f>
        <v/>
      </c>
      <c r="Q3688" s="16">
        <f>50000+N3688+E3688*50000+F3688*180000</f>
        <v/>
      </c>
      <c r="R3688" s="16">
        <f>IF(P3688&lt;=2000000,MIN(Q3688,P3688),MAX(Q3688-(P3688-2000000),50000))*0.05</f>
        <v/>
      </c>
      <c r="S3688" s="16">
        <f>MAX(0,P3688*0.1-R3688)</f>
        <v/>
      </c>
      <c r="T3688" s="16">
        <f>Q3688+MAX(0,K3688-480000)</f>
        <v/>
      </c>
      <c r="U3688" s="16">
        <f>P3688-T3688</f>
        <v/>
      </c>
      <c r="V3688" s="17">
        <f>IF(U3688&lt;0,0,LOOKUP(U3688,{0,1950001,3300001,6950001,9000001,18000001,40000001},{0.05,0.1,0.2,0.23,0.33,0.4,0.45}))</f>
        <v/>
      </c>
      <c r="W3688" s="18">
        <f>IF(U3688&lt;0,0.9,0.9-V3688*1.021)</f>
        <v/>
      </c>
      <c r="X3688" s="16">
        <f>ROUNDDOWN(S3688*0.2/W3688+2000,0)</f>
        <v/>
      </c>
      <c r="Y3688" s="17">
        <f>IF(O3688&lt;=0,0,LOOKUP(O3688,{0,1950001,3300001,6950001,9000001,18000001,40000001},{0.05,0.1,0.2,0.23,0.33,0.4,0.45}))</f>
        <v/>
      </c>
    </row>
    <row r="3689">
      <c r="A3689" t="inlineStr">
        <is>
          <t>1万円刻み</t>
        </is>
      </c>
      <c r="B3689" s="16">
        <f>'3_1万円刻み'!$A$802</f>
        <v/>
      </c>
      <c r="C3689" t="n">
        <v>2025</v>
      </c>
      <c r="D3689" t="n">
        <v>0</v>
      </c>
      <c r="E3689" t="n">
        <v>0</v>
      </c>
      <c r="F3689" t="n">
        <v>0</v>
      </c>
      <c r="G3689" s="16">
        <f>ROUND(MIN(B3689/12,650000)*12*0.0915+MIN(B3689/12,1390000)*12*(0.0504+0)+B3689*0.005,0)</f>
        <v/>
      </c>
      <c r="H3689" t="n">
        <v>0</v>
      </c>
      <c r="I3689" t="n">
        <v>0</v>
      </c>
      <c r="J3689" s="16">
        <f>IF(C3689=2026,IF(B3689&lt;741000,0,IF(B3689&lt;2191000,B3689-740000,IF(B3689&lt;2193000,1451000,IF(B3689&lt;2196000,1453000,IF(B3689&lt;2200000,1456000,IF(B3689&lt;3600000,ROUNDDOWN(B3689/4,-3)*2.8-80000,IF(B3689&lt;6600000,ROUNDDOWN(B3689/4,-3)*3.2-440000,IF(B3689&lt;8500000,ROUNDDOWN(B3689*0.9,0)-1100000,B3689-1950000)))))))),IF(B3689&lt;651000,0,IF(B3689&lt;1900000,B3689-650000,IF(B3689&lt;3600000,ROUNDDOWN(B3689/4,-3)*2.8-80000,IF(B3689&lt;6600000,ROUNDDOWN(B3689/4,-3)*3.2-440000,IF(B3689&lt;8500000,ROUNDDOWN(B3689*0.9,0)-1100000,B3689-1950000))))))</f>
        <v/>
      </c>
      <c r="K3689" s="16">
        <f>IF(J3689&gt;23500000,NA(),IF(C3689=2026,IF(J3689&lt;=4890000,1040000,IF(J3689&lt;=6550000,670000,620000)),IF(J3689&lt;=1320000,950000,IF(J3689&lt;=3360000,880000,IF(J3689&lt;=4890000,680000,IF(J3689&lt;=6550000,630000,580000))))))</f>
        <v/>
      </c>
      <c r="L3689" s="16">
        <f>IF(D3689=1,IF(J3689&lt;=9000000,380000,IF(J3689&lt;=9500000,260000,IF(J3689&lt;=10000000,130000,0))),0)</f>
        <v/>
      </c>
      <c r="M3689" s="16">
        <f>IF(D3689=1,IF(J3689&lt;=9000000,330000,IF(J3689&lt;=9500000,220000,IF(J3689&lt;=10000000,110000,0))),0)</f>
        <v/>
      </c>
      <c r="N3689" s="16">
        <f>IF(D3689=1,IF(J3689&lt;=9000000,50000,IF(J3689&lt;=9500000,40000,IF(J3689&lt;=10000000,20000,0))),0)</f>
        <v/>
      </c>
      <c r="O3689" s="16">
        <f>MAX(0,ROUNDDOWN(J3689-G3689-K3689-L3689-E3689*380000-F3689*630000-H3689,-3))</f>
        <v/>
      </c>
      <c r="P3689" s="16">
        <f>MAX(0,ROUNDDOWN(J3689-G3689-430000-M3689-E3689*330000-F3689*450000-I3689,-3))</f>
        <v/>
      </c>
      <c r="Q3689" s="16">
        <f>50000+N3689+E3689*50000+F3689*180000</f>
        <v/>
      </c>
      <c r="R3689" s="16">
        <f>IF(P3689&lt;=2000000,MIN(Q3689,P3689),MAX(Q3689-(P3689-2000000),50000))*0.05</f>
        <v/>
      </c>
      <c r="S3689" s="16">
        <f>MAX(0,P3689*0.1-R3689)</f>
        <v/>
      </c>
      <c r="T3689" s="16">
        <f>Q3689+MAX(0,K3689-480000)</f>
        <v/>
      </c>
      <c r="U3689" s="16">
        <f>P3689-T3689</f>
        <v/>
      </c>
      <c r="V3689" s="17">
        <f>IF(U3689&lt;0,0,LOOKUP(U3689,{0,1950001,3300001,6950001,9000001,18000001,40000001},{0.05,0.1,0.2,0.23,0.33,0.4,0.45}))</f>
        <v/>
      </c>
      <c r="W3689" s="18">
        <f>IF(U3689&lt;0,0.9,0.9-V3689*1.021)</f>
        <v/>
      </c>
      <c r="X3689" s="16">
        <f>ROUNDDOWN(S3689*0.2/W3689+2000,0)</f>
        <v/>
      </c>
      <c r="Y3689" s="17">
        <f>IF(O3689&lt;=0,0,LOOKUP(O3689,{0,1950001,3300001,6950001,9000001,18000001,40000001},{0.05,0.1,0.2,0.23,0.33,0.4,0.45}))</f>
        <v/>
      </c>
    </row>
    <row r="3690">
      <c r="A3690" t="inlineStr">
        <is>
          <t>1万円刻み</t>
        </is>
      </c>
      <c r="B3690" s="16">
        <f>'3_1万円刻み'!$A$802</f>
        <v/>
      </c>
      <c r="C3690" t="n">
        <v>2026</v>
      </c>
      <c r="D3690" t="n">
        <v>0</v>
      </c>
      <c r="E3690" t="n">
        <v>0</v>
      </c>
      <c r="F3690" t="n">
        <v>0</v>
      </c>
      <c r="G3690" s="16">
        <f>ROUND(MIN(B3690/12,650000)*12*0.0915+MIN(B3690/12,1390000)*12*(0.0504+0)+B3690*0.005,0)</f>
        <v/>
      </c>
      <c r="H3690" t="n">
        <v>0</v>
      </c>
      <c r="I3690" t="n">
        <v>0</v>
      </c>
      <c r="J3690" s="16">
        <f>IF(C3690=2026,IF(B3690&lt;741000,0,IF(B3690&lt;2191000,B3690-740000,IF(B3690&lt;2193000,1451000,IF(B3690&lt;2196000,1453000,IF(B3690&lt;2200000,1456000,IF(B3690&lt;3600000,ROUNDDOWN(B3690/4,-3)*2.8-80000,IF(B3690&lt;6600000,ROUNDDOWN(B3690/4,-3)*3.2-440000,IF(B3690&lt;8500000,ROUNDDOWN(B3690*0.9,0)-1100000,B3690-1950000)))))))),IF(B3690&lt;651000,0,IF(B3690&lt;1900000,B3690-650000,IF(B3690&lt;3600000,ROUNDDOWN(B3690/4,-3)*2.8-80000,IF(B3690&lt;6600000,ROUNDDOWN(B3690/4,-3)*3.2-440000,IF(B3690&lt;8500000,ROUNDDOWN(B3690*0.9,0)-1100000,B3690-1950000))))))</f>
        <v/>
      </c>
      <c r="K3690" s="16">
        <f>IF(J3690&gt;23500000,NA(),IF(C3690=2026,IF(J3690&lt;=4890000,1040000,IF(J3690&lt;=6550000,670000,620000)),IF(J3690&lt;=1320000,950000,IF(J3690&lt;=3360000,880000,IF(J3690&lt;=4890000,680000,IF(J3690&lt;=6550000,630000,580000))))))</f>
        <v/>
      </c>
      <c r="L3690" s="16">
        <f>IF(D3690=1,IF(J3690&lt;=9000000,380000,IF(J3690&lt;=9500000,260000,IF(J3690&lt;=10000000,130000,0))),0)</f>
        <v/>
      </c>
      <c r="M3690" s="16">
        <f>IF(D3690=1,IF(J3690&lt;=9000000,330000,IF(J3690&lt;=9500000,220000,IF(J3690&lt;=10000000,110000,0))),0)</f>
        <v/>
      </c>
      <c r="N3690" s="16">
        <f>IF(D3690=1,IF(J3690&lt;=9000000,50000,IF(J3690&lt;=9500000,40000,IF(J3690&lt;=10000000,20000,0))),0)</f>
        <v/>
      </c>
      <c r="O3690" s="16">
        <f>MAX(0,ROUNDDOWN(J3690-G3690-K3690-L3690-E3690*380000-F3690*630000-H3690,-3))</f>
        <v/>
      </c>
      <c r="P3690" s="16">
        <f>MAX(0,ROUNDDOWN(J3690-G3690-430000-M3690-E3690*330000-F3690*450000-I3690,-3))</f>
        <v/>
      </c>
      <c r="Q3690" s="16">
        <f>50000+N3690+E3690*50000+F3690*180000</f>
        <v/>
      </c>
      <c r="R3690" s="16">
        <f>IF(P3690&lt;=2000000,MIN(Q3690,P3690),MAX(Q3690-(P3690-2000000),50000))*0.05</f>
        <v/>
      </c>
      <c r="S3690" s="16">
        <f>MAX(0,P3690*0.1-R3690)</f>
        <v/>
      </c>
      <c r="T3690" s="16">
        <f>Q3690+MAX(0,K3690-480000)</f>
        <v/>
      </c>
      <c r="U3690" s="16">
        <f>P3690-T3690</f>
        <v/>
      </c>
      <c r="V3690" s="17">
        <f>IF(U3690&lt;0,0,LOOKUP(U3690,{0,1950001,3300001,6950001,9000001,18000001,40000001},{0.05,0.1,0.2,0.23,0.33,0.4,0.45}))</f>
        <v/>
      </c>
      <c r="W3690" s="18">
        <f>IF(U3690&lt;0,0.9,0.9-V3690*1.021)</f>
        <v/>
      </c>
      <c r="X3690" s="16">
        <f>ROUNDDOWN(S3690*0.2/W3690+2000,0)</f>
        <v/>
      </c>
      <c r="Y3690" s="17">
        <f>IF(O3690&lt;=0,0,LOOKUP(O3690,{0,1950001,3300001,6950001,9000001,18000001,40000001},{0.05,0.1,0.2,0.23,0.33,0.4,0.45}))</f>
        <v/>
      </c>
    </row>
    <row r="3691">
      <c r="A3691" t="inlineStr">
        <is>
          <t>1万円刻み</t>
        </is>
      </c>
      <c r="B3691" s="16">
        <f>'3_1万円刻み'!$A$802</f>
        <v/>
      </c>
      <c r="C3691" t="n">
        <v>2025</v>
      </c>
      <c r="D3691" t="n">
        <v>1</v>
      </c>
      <c r="E3691" t="n">
        <v>0</v>
      </c>
      <c r="F3691" t="n">
        <v>0</v>
      </c>
      <c r="G3691" s="16">
        <f>ROUND(MIN(B3691/12,650000)*12*0.0915+MIN(B3691/12,1390000)*12*(0.0504+0)+B3691*0.005,0)</f>
        <v/>
      </c>
      <c r="H3691" t="n">
        <v>0</v>
      </c>
      <c r="I3691" t="n">
        <v>0</v>
      </c>
      <c r="J3691" s="16">
        <f>IF(C3691=2026,IF(B3691&lt;741000,0,IF(B3691&lt;2191000,B3691-740000,IF(B3691&lt;2193000,1451000,IF(B3691&lt;2196000,1453000,IF(B3691&lt;2200000,1456000,IF(B3691&lt;3600000,ROUNDDOWN(B3691/4,-3)*2.8-80000,IF(B3691&lt;6600000,ROUNDDOWN(B3691/4,-3)*3.2-440000,IF(B3691&lt;8500000,ROUNDDOWN(B3691*0.9,0)-1100000,B3691-1950000)))))))),IF(B3691&lt;651000,0,IF(B3691&lt;1900000,B3691-650000,IF(B3691&lt;3600000,ROUNDDOWN(B3691/4,-3)*2.8-80000,IF(B3691&lt;6600000,ROUNDDOWN(B3691/4,-3)*3.2-440000,IF(B3691&lt;8500000,ROUNDDOWN(B3691*0.9,0)-1100000,B3691-1950000))))))</f>
        <v/>
      </c>
      <c r="K3691" s="16">
        <f>IF(J3691&gt;23500000,NA(),IF(C3691=2026,IF(J3691&lt;=4890000,1040000,IF(J3691&lt;=6550000,670000,620000)),IF(J3691&lt;=1320000,950000,IF(J3691&lt;=3360000,880000,IF(J3691&lt;=4890000,680000,IF(J3691&lt;=6550000,630000,580000))))))</f>
        <v/>
      </c>
      <c r="L3691" s="16">
        <f>IF(D3691=1,IF(J3691&lt;=9000000,380000,IF(J3691&lt;=9500000,260000,IF(J3691&lt;=10000000,130000,0))),0)</f>
        <v/>
      </c>
      <c r="M3691" s="16">
        <f>IF(D3691=1,IF(J3691&lt;=9000000,330000,IF(J3691&lt;=9500000,220000,IF(J3691&lt;=10000000,110000,0))),0)</f>
        <v/>
      </c>
      <c r="N3691" s="16">
        <f>IF(D3691=1,IF(J3691&lt;=9000000,50000,IF(J3691&lt;=9500000,40000,IF(J3691&lt;=10000000,20000,0))),0)</f>
        <v/>
      </c>
      <c r="O3691" s="16">
        <f>MAX(0,ROUNDDOWN(J3691-G3691-K3691-L3691-E3691*380000-F3691*630000-H3691,-3))</f>
        <v/>
      </c>
      <c r="P3691" s="16">
        <f>MAX(0,ROUNDDOWN(J3691-G3691-430000-M3691-E3691*330000-F3691*450000-I3691,-3))</f>
        <v/>
      </c>
      <c r="Q3691" s="16">
        <f>50000+N3691+E3691*50000+F3691*180000</f>
        <v/>
      </c>
      <c r="R3691" s="16">
        <f>IF(P3691&lt;=2000000,MIN(Q3691,P3691),MAX(Q3691-(P3691-2000000),50000))*0.05</f>
        <v/>
      </c>
      <c r="S3691" s="16">
        <f>MAX(0,P3691*0.1-R3691)</f>
        <v/>
      </c>
      <c r="T3691" s="16">
        <f>Q3691+MAX(0,K3691-480000)</f>
        <v/>
      </c>
      <c r="U3691" s="16">
        <f>P3691-T3691</f>
        <v/>
      </c>
      <c r="V3691" s="17">
        <f>IF(U3691&lt;0,0,LOOKUP(U3691,{0,1950001,3300001,6950001,9000001,18000001,40000001},{0.05,0.1,0.2,0.23,0.33,0.4,0.45}))</f>
        <v/>
      </c>
      <c r="W3691" s="18">
        <f>IF(U3691&lt;0,0.9,0.9-V3691*1.021)</f>
        <v/>
      </c>
      <c r="X3691" s="16">
        <f>ROUNDDOWN(S3691*0.2/W3691+2000,0)</f>
        <v/>
      </c>
      <c r="Y3691" s="17">
        <f>IF(O3691&lt;=0,0,LOOKUP(O3691,{0,1950001,3300001,6950001,9000001,18000001,40000001},{0.05,0.1,0.2,0.23,0.33,0.4,0.45}))</f>
        <v/>
      </c>
    </row>
    <row r="3692">
      <c r="A3692" t="inlineStr">
        <is>
          <t>1万円刻み</t>
        </is>
      </c>
      <c r="B3692" s="16">
        <f>'3_1万円刻み'!$A$802</f>
        <v/>
      </c>
      <c r="C3692" t="n">
        <v>2026</v>
      </c>
      <c r="D3692" t="n">
        <v>1</v>
      </c>
      <c r="E3692" t="n">
        <v>0</v>
      </c>
      <c r="F3692" t="n">
        <v>0</v>
      </c>
      <c r="G3692" s="16">
        <f>ROUND(MIN(B3692/12,650000)*12*0.0915+MIN(B3692/12,1390000)*12*(0.0504+0)+B3692*0.005,0)</f>
        <v/>
      </c>
      <c r="H3692" t="n">
        <v>0</v>
      </c>
      <c r="I3692" t="n">
        <v>0</v>
      </c>
      <c r="J3692" s="16">
        <f>IF(C3692=2026,IF(B3692&lt;741000,0,IF(B3692&lt;2191000,B3692-740000,IF(B3692&lt;2193000,1451000,IF(B3692&lt;2196000,1453000,IF(B3692&lt;2200000,1456000,IF(B3692&lt;3600000,ROUNDDOWN(B3692/4,-3)*2.8-80000,IF(B3692&lt;6600000,ROUNDDOWN(B3692/4,-3)*3.2-440000,IF(B3692&lt;8500000,ROUNDDOWN(B3692*0.9,0)-1100000,B3692-1950000)))))))),IF(B3692&lt;651000,0,IF(B3692&lt;1900000,B3692-650000,IF(B3692&lt;3600000,ROUNDDOWN(B3692/4,-3)*2.8-80000,IF(B3692&lt;6600000,ROUNDDOWN(B3692/4,-3)*3.2-440000,IF(B3692&lt;8500000,ROUNDDOWN(B3692*0.9,0)-1100000,B3692-1950000))))))</f>
        <v/>
      </c>
      <c r="K3692" s="16">
        <f>IF(J3692&gt;23500000,NA(),IF(C3692=2026,IF(J3692&lt;=4890000,1040000,IF(J3692&lt;=6550000,670000,620000)),IF(J3692&lt;=1320000,950000,IF(J3692&lt;=3360000,880000,IF(J3692&lt;=4890000,680000,IF(J3692&lt;=6550000,630000,580000))))))</f>
        <v/>
      </c>
      <c r="L3692" s="16">
        <f>IF(D3692=1,IF(J3692&lt;=9000000,380000,IF(J3692&lt;=9500000,260000,IF(J3692&lt;=10000000,130000,0))),0)</f>
        <v/>
      </c>
      <c r="M3692" s="16">
        <f>IF(D3692=1,IF(J3692&lt;=9000000,330000,IF(J3692&lt;=9500000,220000,IF(J3692&lt;=10000000,110000,0))),0)</f>
        <v/>
      </c>
      <c r="N3692" s="16">
        <f>IF(D3692=1,IF(J3692&lt;=9000000,50000,IF(J3692&lt;=9500000,40000,IF(J3692&lt;=10000000,20000,0))),0)</f>
        <v/>
      </c>
      <c r="O3692" s="16">
        <f>MAX(0,ROUNDDOWN(J3692-G3692-K3692-L3692-E3692*380000-F3692*630000-H3692,-3))</f>
        <v/>
      </c>
      <c r="P3692" s="16">
        <f>MAX(0,ROUNDDOWN(J3692-G3692-430000-M3692-E3692*330000-F3692*450000-I3692,-3))</f>
        <v/>
      </c>
      <c r="Q3692" s="16">
        <f>50000+N3692+E3692*50000+F3692*180000</f>
        <v/>
      </c>
      <c r="R3692" s="16">
        <f>IF(P3692&lt;=2000000,MIN(Q3692,P3692),MAX(Q3692-(P3692-2000000),50000))*0.05</f>
        <v/>
      </c>
      <c r="S3692" s="16">
        <f>MAX(0,P3692*0.1-R3692)</f>
        <v/>
      </c>
      <c r="T3692" s="16">
        <f>Q3692+MAX(0,K3692-480000)</f>
        <v/>
      </c>
      <c r="U3692" s="16">
        <f>P3692-T3692</f>
        <v/>
      </c>
      <c r="V3692" s="17">
        <f>IF(U3692&lt;0,0,LOOKUP(U3692,{0,1950001,3300001,6950001,9000001,18000001,40000001},{0.05,0.1,0.2,0.23,0.33,0.4,0.45}))</f>
        <v/>
      </c>
      <c r="W3692" s="18">
        <f>IF(U3692&lt;0,0.9,0.9-V3692*1.021)</f>
        <v/>
      </c>
      <c r="X3692" s="16">
        <f>ROUNDDOWN(S3692*0.2/W3692+2000,0)</f>
        <v/>
      </c>
      <c r="Y3692" s="17">
        <f>IF(O3692&lt;=0,0,LOOKUP(O3692,{0,1950001,3300001,6950001,9000001,18000001,40000001},{0.05,0.1,0.2,0.23,0.33,0.4,0.45}))</f>
        <v/>
      </c>
    </row>
    <row r="3693">
      <c r="A3693" t="inlineStr">
        <is>
          <t>1万円刻み</t>
        </is>
      </c>
      <c r="B3693" s="16">
        <f>'3_1万円刻み'!$A$803</f>
        <v/>
      </c>
      <c r="C3693" t="n">
        <v>2025</v>
      </c>
      <c r="D3693" t="n">
        <v>0</v>
      </c>
      <c r="E3693" t="n">
        <v>0</v>
      </c>
      <c r="F3693" t="n">
        <v>0</v>
      </c>
      <c r="G3693" s="16">
        <f>ROUND(MIN(B3693/12,650000)*12*0.0915+MIN(B3693/12,1390000)*12*(0.0504+0)+B3693*0.005,0)</f>
        <v/>
      </c>
      <c r="H3693" t="n">
        <v>0</v>
      </c>
      <c r="I3693" t="n">
        <v>0</v>
      </c>
      <c r="J3693" s="16">
        <f>IF(C3693=2026,IF(B3693&lt;741000,0,IF(B3693&lt;2191000,B3693-740000,IF(B3693&lt;2193000,1451000,IF(B3693&lt;2196000,1453000,IF(B3693&lt;2200000,1456000,IF(B3693&lt;3600000,ROUNDDOWN(B3693/4,-3)*2.8-80000,IF(B3693&lt;6600000,ROUNDDOWN(B3693/4,-3)*3.2-440000,IF(B3693&lt;8500000,ROUNDDOWN(B3693*0.9,0)-1100000,B3693-1950000)))))))),IF(B3693&lt;651000,0,IF(B3693&lt;1900000,B3693-650000,IF(B3693&lt;3600000,ROUNDDOWN(B3693/4,-3)*2.8-80000,IF(B3693&lt;6600000,ROUNDDOWN(B3693/4,-3)*3.2-440000,IF(B3693&lt;8500000,ROUNDDOWN(B3693*0.9,0)-1100000,B3693-1950000))))))</f>
        <v/>
      </c>
      <c r="K3693" s="16">
        <f>IF(J3693&gt;23500000,NA(),IF(C3693=2026,IF(J3693&lt;=4890000,1040000,IF(J3693&lt;=6550000,670000,620000)),IF(J3693&lt;=1320000,950000,IF(J3693&lt;=3360000,880000,IF(J3693&lt;=4890000,680000,IF(J3693&lt;=6550000,630000,580000))))))</f>
        <v/>
      </c>
      <c r="L3693" s="16">
        <f>IF(D3693=1,IF(J3693&lt;=9000000,380000,IF(J3693&lt;=9500000,260000,IF(J3693&lt;=10000000,130000,0))),0)</f>
        <v/>
      </c>
      <c r="M3693" s="16">
        <f>IF(D3693=1,IF(J3693&lt;=9000000,330000,IF(J3693&lt;=9500000,220000,IF(J3693&lt;=10000000,110000,0))),0)</f>
        <v/>
      </c>
      <c r="N3693" s="16">
        <f>IF(D3693=1,IF(J3693&lt;=9000000,50000,IF(J3693&lt;=9500000,40000,IF(J3693&lt;=10000000,20000,0))),0)</f>
        <v/>
      </c>
      <c r="O3693" s="16">
        <f>MAX(0,ROUNDDOWN(J3693-G3693-K3693-L3693-E3693*380000-F3693*630000-H3693,-3))</f>
        <v/>
      </c>
      <c r="P3693" s="16">
        <f>MAX(0,ROUNDDOWN(J3693-G3693-430000-M3693-E3693*330000-F3693*450000-I3693,-3))</f>
        <v/>
      </c>
      <c r="Q3693" s="16">
        <f>50000+N3693+E3693*50000+F3693*180000</f>
        <v/>
      </c>
      <c r="R3693" s="16">
        <f>IF(P3693&lt;=2000000,MIN(Q3693,P3693),MAX(Q3693-(P3693-2000000),50000))*0.05</f>
        <v/>
      </c>
      <c r="S3693" s="16">
        <f>MAX(0,P3693*0.1-R3693)</f>
        <v/>
      </c>
      <c r="T3693" s="16">
        <f>Q3693+MAX(0,K3693-480000)</f>
        <v/>
      </c>
      <c r="U3693" s="16">
        <f>P3693-T3693</f>
        <v/>
      </c>
      <c r="V3693" s="17">
        <f>IF(U3693&lt;0,0,LOOKUP(U3693,{0,1950001,3300001,6950001,9000001,18000001,40000001},{0.05,0.1,0.2,0.23,0.33,0.4,0.45}))</f>
        <v/>
      </c>
      <c r="W3693" s="18">
        <f>IF(U3693&lt;0,0.9,0.9-V3693*1.021)</f>
        <v/>
      </c>
      <c r="X3693" s="16">
        <f>ROUNDDOWN(S3693*0.2/W3693+2000,0)</f>
        <v/>
      </c>
      <c r="Y3693" s="17">
        <f>IF(O3693&lt;=0,0,LOOKUP(O3693,{0,1950001,3300001,6950001,9000001,18000001,40000001},{0.05,0.1,0.2,0.23,0.33,0.4,0.45}))</f>
        <v/>
      </c>
    </row>
    <row r="3694">
      <c r="A3694" t="inlineStr">
        <is>
          <t>1万円刻み</t>
        </is>
      </c>
      <c r="B3694" s="16">
        <f>'3_1万円刻み'!$A$803</f>
        <v/>
      </c>
      <c r="C3694" t="n">
        <v>2026</v>
      </c>
      <c r="D3694" t="n">
        <v>0</v>
      </c>
      <c r="E3694" t="n">
        <v>0</v>
      </c>
      <c r="F3694" t="n">
        <v>0</v>
      </c>
      <c r="G3694" s="16">
        <f>ROUND(MIN(B3694/12,650000)*12*0.0915+MIN(B3694/12,1390000)*12*(0.0504+0)+B3694*0.005,0)</f>
        <v/>
      </c>
      <c r="H3694" t="n">
        <v>0</v>
      </c>
      <c r="I3694" t="n">
        <v>0</v>
      </c>
      <c r="J3694" s="16">
        <f>IF(C3694=2026,IF(B3694&lt;741000,0,IF(B3694&lt;2191000,B3694-740000,IF(B3694&lt;2193000,1451000,IF(B3694&lt;2196000,1453000,IF(B3694&lt;2200000,1456000,IF(B3694&lt;3600000,ROUNDDOWN(B3694/4,-3)*2.8-80000,IF(B3694&lt;6600000,ROUNDDOWN(B3694/4,-3)*3.2-440000,IF(B3694&lt;8500000,ROUNDDOWN(B3694*0.9,0)-1100000,B3694-1950000)))))))),IF(B3694&lt;651000,0,IF(B3694&lt;1900000,B3694-650000,IF(B3694&lt;3600000,ROUNDDOWN(B3694/4,-3)*2.8-80000,IF(B3694&lt;6600000,ROUNDDOWN(B3694/4,-3)*3.2-440000,IF(B3694&lt;8500000,ROUNDDOWN(B3694*0.9,0)-1100000,B3694-1950000))))))</f>
        <v/>
      </c>
      <c r="K3694" s="16">
        <f>IF(J3694&gt;23500000,NA(),IF(C3694=2026,IF(J3694&lt;=4890000,1040000,IF(J3694&lt;=6550000,670000,620000)),IF(J3694&lt;=1320000,950000,IF(J3694&lt;=3360000,880000,IF(J3694&lt;=4890000,680000,IF(J3694&lt;=6550000,630000,580000))))))</f>
        <v/>
      </c>
      <c r="L3694" s="16">
        <f>IF(D3694=1,IF(J3694&lt;=9000000,380000,IF(J3694&lt;=9500000,260000,IF(J3694&lt;=10000000,130000,0))),0)</f>
        <v/>
      </c>
      <c r="M3694" s="16">
        <f>IF(D3694=1,IF(J3694&lt;=9000000,330000,IF(J3694&lt;=9500000,220000,IF(J3694&lt;=10000000,110000,0))),0)</f>
        <v/>
      </c>
      <c r="N3694" s="16">
        <f>IF(D3694=1,IF(J3694&lt;=9000000,50000,IF(J3694&lt;=9500000,40000,IF(J3694&lt;=10000000,20000,0))),0)</f>
        <v/>
      </c>
      <c r="O3694" s="16">
        <f>MAX(0,ROUNDDOWN(J3694-G3694-K3694-L3694-E3694*380000-F3694*630000-H3694,-3))</f>
        <v/>
      </c>
      <c r="P3694" s="16">
        <f>MAX(0,ROUNDDOWN(J3694-G3694-430000-M3694-E3694*330000-F3694*450000-I3694,-3))</f>
        <v/>
      </c>
      <c r="Q3694" s="16">
        <f>50000+N3694+E3694*50000+F3694*180000</f>
        <v/>
      </c>
      <c r="R3694" s="16">
        <f>IF(P3694&lt;=2000000,MIN(Q3694,P3694),MAX(Q3694-(P3694-2000000),50000))*0.05</f>
        <v/>
      </c>
      <c r="S3694" s="16">
        <f>MAX(0,P3694*0.1-R3694)</f>
        <v/>
      </c>
      <c r="T3694" s="16">
        <f>Q3694+MAX(0,K3694-480000)</f>
        <v/>
      </c>
      <c r="U3694" s="16">
        <f>P3694-T3694</f>
        <v/>
      </c>
      <c r="V3694" s="17">
        <f>IF(U3694&lt;0,0,LOOKUP(U3694,{0,1950001,3300001,6950001,9000001,18000001,40000001},{0.05,0.1,0.2,0.23,0.33,0.4,0.45}))</f>
        <v/>
      </c>
      <c r="W3694" s="18">
        <f>IF(U3694&lt;0,0.9,0.9-V3694*1.021)</f>
        <v/>
      </c>
      <c r="X3694" s="16">
        <f>ROUNDDOWN(S3694*0.2/W3694+2000,0)</f>
        <v/>
      </c>
      <c r="Y3694" s="17">
        <f>IF(O3694&lt;=0,0,LOOKUP(O3694,{0,1950001,3300001,6950001,9000001,18000001,40000001},{0.05,0.1,0.2,0.23,0.33,0.4,0.45}))</f>
        <v/>
      </c>
    </row>
    <row r="3695">
      <c r="A3695" t="inlineStr">
        <is>
          <t>1万円刻み</t>
        </is>
      </c>
      <c r="B3695" s="16">
        <f>'3_1万円刻み'!$A$803</f>
        <v/>
      </c>
      <c r="C3695" t="n">
        <v>2025</v>
      </c>
      <c r="D3695" t="n">
        <v>1</v>
      </c>
      <c r="E3695" t="n">
        <v>0</v>
      </c>
      <c r="F3695" t="n">
        <v>0</v>
      </c>
      <c r="G3695" s="16">
        <f>ROUND(MIN(B3695/12,650000)*12*0.0915+MIN(B3695/12,1390000)*12*(0.0504+0)+B3695*0.005,0)</f>
        <v/>
      </c>
      <c r="H3695" t="n">
        <v>0</v>
      </c>
      <c r="I3695" t="n">
        <v>0</v>
      </c>
      <c r="J3695" s="16">
        <f>IF(C3695=2026,IF(B3695&lt;741000,0,IF(B3695&lt;2191000,B3695-740000,IF(B3695&lt;2193000,1451000,IF(B3695&lt;2196000,1453000,IF(B3695&lt;2200000,1456000,IF(B3695&lt;3600000,ROUNDDOWN(B3695/4,-3)*2.8-80000,IF(B3695&lt;6600000,ROUNDDOWN(B3695/4,-3)*3.2-440000,IF(B3695&lt;8500000,ROUNDDOWN(B3695*0.9,0)-1100000,B3695-1950000)))))))),IF(B3695&lt;651000,0,IF(B3695&lt;1900000,B3695-650000,IF(B3695&lt;3600000,ROUNDDOWN(B3695/4,-3)*2.8-80000,IF(B3695&lt;6600000,ROUNDDOWN(B3695/4,-3)*3.2-440000,IF(B3695&lt;8500000,ROUNDDOWN(B3695*0.9,0)-1100000,B3695-1950000))))))</f>
        <v/>
      </c>
      <c r="K3695" s="16">
        <f>IF(J3695&gt;23500000,NA(),IF(C3695=2026,IF(J3695&lt;=4890000,1040000,IF(J3695&lt;=6550000,670000,620000)),IF(J3695&lt;=1320000,950000,IF(J3695&lt;=3360000,880000,IF(J3695&lt;=4890000,680000,IF(J3695&lt;=6550000,630000,580000))))))</f>
        <v/>
      </c>
      <c r="L3695" s="16">
        <f>IF(D3695=1,IF(J3695&lt;=9000000,380000,IF(J3695&lt;=9500000,260000,IF(J3695&lt;=10000000,130000,0))),0)</f>
        <v/>
      </c>
      <c r="M3695" s="16">
        <f>IF(D3695=1,IF(J3695&lt;=9000000,330000,IF(J3695&lt;=9500000,220000,IF(J3695&lt;=10000000,110000,0))),0)</f>
        <v/>
      </c>
      <c r="N3695" s="16">
        <f>IF(D3695=1,IF(J3695&lt;=9000000,50000,IF(J3695&lt;=9500000,40000,IF(J3695&lt;=10000000,20000,0))),0)</f>
        <v/>
      </c>
      <c r="O3695" s="16">
        <f>MAX(0,ROUNDDOWN(J3695-G3695-K3695-L3695-E3695*380000-F3695*630000-H3695,-3))</f>
        <v/>
      </c>
      <c r="P3695" s="16">
        <f>MAX(0,ROUNDDOWN(J3695-G3695-430000-M3695-E3695*330000-F3695*450000-I3695,-3))</f>
        <v/>
      </c>
      <c r="Q3695" s="16">
        <f>50000+N3695+E3695*50000+F3695*180000</f>
        <v/>
      </c>
      <c r="R3695" s="16">
        <f>IF(P3695&lt;=2000000,MIN(Q3695,P3695),MAX(Q3695-(P3695-2000000),50000))*0.05</f>
        <v/>
      </c>
      <c r="S3695" s="16">
        <f>MAX(0,P3695*0.1-R3695)</f>
        <v/>
      </c>
      <c r="T3695" s="16">
        <f>Q3695+MAX(0,K3695-480000)</f>
        <v/>
      </c>
      <c r="U3695" s="16">
        <f>P3695-T3695</f>
        <v/>
      </c>
      <c r="V3695" s="17">
        <f>IF(U3695&lt;0,0,LOOKUP(U3695,{0,1950001,3300001,6950001,9000001,18000001,40000001},{0.05,0.1,0.2,0.23,0.33,0.4,0.45}))</f>
        <v/>
      </c>
      <c r="W3695" s="18">
        <f>IF(U3695&lt;0,0.9,0.9-V3695*1.021)</f>
        <v/>
      </c>
      <c r="X3695" s="16">
        <f>ROUNDDOWN(S3695*0.2/W3695+2000,0)</f>
        <v/>
      </c>
      <c r="Y3695" s="17">
        <f>IF(O3695&lt;=0,0,LOOKUP(O3695,{0,1950001,3300001,6950001,9000001,18000001,40000001},{0.05,0.1,0.2,0.23,0.33,0.4,0.45}))</f>
        <v/>
      </c>
    </row>
    <row r="3696">
      <c r="A3696" t="inlineStr">
        <is>
          <t>1万円刻み</t>
        </is>
      </c>
      <c r="B3696" s="16">
        <f>'3_1万円刻み'!$A$803</f>
        <v/>
      </c>
      <c r="C3696" t="n">
        <v>2026</v>
      </c>
      <c r="D3696" t="n">
        <v>1</v>
      </c>
      <c r="E3696" t="n">
        <v>0</v>
      </c>
      <c r="F3696" t="n">
        <v>0</v>
      </c>
      <c r="G3696" s="16">
        <f>ROUND(MIN(B3696/12,650000)*12*0.0915+MIN(B3696/12,1390000)*12*(0.0504+0)+B3696*0.005,0)</f>
        <v/>
      </c>
      <c r="H3696" t="n">
        <v>0</v>
      </c>
      <c r="I3696" t="n">
        <v>0</v>
      </c>
      <c r="J3696" s="16">
        <f>IF(C3696=2026,IF(B3696&lt;741000,0,IF(B3696&lt;2191000,B3696-740000,IF(B3696&lt;2193000,1451000,IF(B3696&lt;2196000,1453000,IF(B3696&lt;2200000,1456000,IF(B3696&lt;3600000,ROUNDDOWN(B3696/4,-3)*2.8-80000,IF(B3696&lt;6600000,ROUNDDOWN(B3696/4,-3)*3.2-440000,IF(B3696&lt;8500000,ROUNDDOWN(B3696*0.9,0)-1100000,B3696-1950000)))))))),IF(B3696&lt;651000,0,IF(B3696&lt;1900000,B3696-650000,IF(B3696&lt;3600000,ROUNDDOWN(B3696/4,-3)*2.8-80000,IF(B3696&lt;6600000,ROUNDDOWN(B3696/4,-3)*3.2-440000,IF(B3696&lt;8500000,ROUNDDOWN(B3696*0.9,0)-1100000,B3696-1950000))))))</f>
        <v/>
      </c>
      <c r="K3696" s="16">
        <f>IF(J3696&gt;23500000,NA(),IF(C3696=2026,IF(J3696&lt;=4890000,1040000,IF(J3696&lt;=6550000,670000,620000)),IF(J3696&lt;=1320000,950000,IF(J3696&lt;=3360000,880000,IF(J3696&lt;=4890000,680000,IF(J3696&lt;=6550000,630000,580000))))))</f>
        <v/>
      </c>
      <c r="L3696" s="16">
        <f>IF(D3696=1,IF(J3696&lt;=9000000,380000,IF(J3696&lt;=9500000,260000,IF(J3696&lt;=10000000,130000,0))),0)</f>
        <v/>
      </c>
      <c r="M3696" s="16">
        <f>IF(D3696=1,IF(J3696&lt;=9000000,330000,IF(J3696&lt;=9500000,220000,IF(J3696&lt;=10000000,110000,0))),0)</f>
        <v/>
      </c>
      <c r="N3696" s="16">
        <f>IF(D3696=1,IF(J3696&lt;=9000000,50000,IF(J3696&lt;=9500000,40000,IF(J3696&lt;=10000000,20000,0))),0)</f>
        <v/>
      </c>
      <c r="O3696" s="16">
        <f>MAX(0,ROUNDDOWN(J3696-G3696-K3696-L3696-E3696*380000-F3696*630000-H3696,-3))</f>
        <v/>
      </c>
      <c r="P3696" s="16">
        <f>MAX(0,ROUNDDOWN(J3696-G3696-430000-M3696-E3696*330000-F3696*450000-I3696,-3))</f>
        <v/>
      </c>
      <c r="Q3696" s="16">
        <f>50000+N3696+E3696*50000+F3696*180000</f>
        <v/>
      </c>
      <c r="R3696" s="16">
        <f>IF(P3696&lt;=2000000,MIN(Q3696,P3696),MAX(Q3696-(P3696-2000000),50000))*0.05</f>
        <v/>
      </c>
      <c r="S3696" s="16">
        <f>MAX(0,P3696*0.1-R3696)</f>
        <v/>
      </c>
      <c r="T3696" s="16">
        <f>Q3696+MAX(0,K3696-480000)</f>
        <v/>
      </c>
      <c r="U3696" s="16">
        <f>P3696-T3696</f>
        <v/>
      </c>
      <c r="V3696" s="17">
        <f>IF(U3696&lt;0,0,LOOKUP(U3696,{0,1950001,3300001,6950001,9000001,18000001,40000001},{0.05,0.1,0.2,0.23,0.33,0.4,0.45}))</f>
        <v/>
      </c>
      <c r="W3696" s="18">
        <f>IF(U3696&lt;0,0.9,0.9-V3696*1.021)</f>
        <v/>
      </c>
      <c r="X3696" s="16">
        <f>ROUNDDOWN(S3696*0.2/W3696+2000,0)</f>
        <v/>
      </c>
      <c r="Y3696" s="17">
        <f>IF(O3696&lt;=0,0,LOOKUP(O3696,{0,1950001,3300001,6950001,9000001,18000001,40000001},{0.05,0.1,0.2,0.23,0.33,0.4,0.45}))</f>
        <v/>
      </c>
    </row>
    <row r="3697">
      <c r="A3697" t="inlineStr">
        <is>
          <t>1万円刻み</t>
        </is>
      </c>
      <c r="B3697" s="16">
        <f>'3_1万円刻み'!$A$804</f>
        <v/>
      </c>
      <c r="C3697" t="n">
        <v>2025</v>
      </c>
      <c r="D3697" t="n">
        <v>0</v>
      </c>
      <c r="E3697" t="n">
        <v>0</v>
      </c>
      <c r="F3697" t="n">
        <v>0</v>
      </c>
      <c r="G3697" s="16">
        <f>ROUND(MIN(B3697/12,650000)*12*0.0915+MIN(B3697/12,1390000)*12*(0.0504+0)+B3697*0.005,0)</f>
        <v/>
      </c>
      <c r="H3697" t="n">
        <v>0</v>
      </c>
      <c r="I3697" t="n">
        <v>0</v>
      </c>
      <c r="J3697" s="16">
        <f>IF(C3697=2026,IF(B3697&lt;741000,0,IF(B3697&lt;2191000,B3697-740000,IF(B3697&lt;2193000,1451000,IF(B3697&lt;2196000,1453000,IF(B3697&lt;2200000,1456000,IF(B3697&lt;3600000,ROUNDDOWN(B3697/4,-3)*2.8-80000,IF(B3697&lt;6600000,ROUNDDOWN(B3697/4,-3)*3.2-440000,IF(B3697&lt;8500000,ROUNDDOWN(B3697*0.9,0)-1100000,B3697-1950000)))))))),IF(B3697&lt;651000,0,IF(B3697&lt;1900000,B3697-650000,IF(B3697&lt;3600000,ROUNDDOWN(B3697/4,-3)*2.8-80000,IF(B3697&lt;6600000,ROUNDDOWN(B3697/4,-3)*3.2-440000,IF(B3697&lt;8500000,ROUNDDOWN(B3697*0.9,0)-1100000,B3697-1950000))))))</f>
        <v/>
      </c>
      <c r="K3697" s="16">
        <f>IF(J3697&gt;23500000,NA(),IF(C3697=2026,IF(J3697&lt;=4890000,1040000,IF(J3697&lt;=6550000,670000,620000)),IF(J3697&lt;=1320000,950000,IF(J3697&lt;=3360000,880000,IF(J3697&lt;=4890000,680000,IF(J3697&lt;=6550000,630000,580000))))))</f>
        <v/>
      </c>
      <c r="L3697" s="16">
        <f>IF(D3697=1,IF(J3697&lt;=9000000,380000,IF(J3697&lt;=9500000,260000,IF(J3697&lt;=10000000,130000,0))),0)</f>
        <v/>
      </c>
      <c r="M3697" s="16">
        <f>IF(D3697=1,IF(J3697&lt;=9000000,330000,IF(J3697&lt;=9500000,220000,IF(J3697&lt;=10000000,110000,0))),0)</f>
        <v/>
      </c>
      <c r="N3697" s="16">
        <f>IF(D3697=1,IF(J3697&lt;=9000000,50000,IF(J3697&lt;=9500000,40000,IF(J3697&lt;=10000000,20000,0))),0)</f>
        <v/>
      </c>
      <c r="O3697" s="16">
        <f>MAX(0,ROUNDDOWN(J3697-G3697-K3697-L3697-E3697*380000-F3697*630000-H3697,-3))</f>
        <v/>
      </c>
      <c r="P3697" s="16">
        <f>MAX(0,ROUNDDOWN(J3697-G3697-430000-M3697-E3697*330000-F3697*450000-I3697,-3))</f>
        <v/>
      </c>
      <c r="Q3697" s="16">
        <f>50000+N3697+E3697*50000+F3697*180000</f>
        <v/>
      </c>
      <c r="R3697" s="16">
        <f>IF(P3697&lt;=2000000,MIN(Q3697,P3697),MAX(Q3697-(P3697-2000000),50000))*0.05</f>
        <v/>
      </c>
      <c r="S3697" s="16">
        <f>MAX(0,P3697*0.1-R3697)</f>
        <v/>
      </c>
      <c r="T3697" s="16">
        <f>Q3697+MAX(0,K3697-480000)</f>
        <v/>
      </c>
      <c r="U3697" s="16">
        <f>P3697-T3697</f>
        <v/>
      </c>
      <c r="V3697" s="17">
        <f>IF(U3697&lt;0,0,LOOKUP(U3697,{0,1950001,3300001,6950001,9000001,18000001,40000001},{0.05,0.1,0.2,0.23,0.33,0.4,0.45}))</f>
        <v/>
      </c>
      <c r="W3697" s="18">
        <f>IF(U3697&lt;0,0.9,0.9-V3697*1.021)</f>
        <v/>
      </c>
      <c r="X3697" s="16">
        <f>ROUNDDOWN(S3697*0.2/W3697+2000,0)</f>
        <v/>
      </c>
      <c r="Y3697" s="17">
        <f>IF(O3697&lt;=0,0,LOOKUP(O3697,{0,1950001,3300001,6950001,9000001,18000001,40000001},{0.05,0.1,0.2,0.23,0.33,0.4,0.45}))</f>
        <v/>
      </c>
    </row>
    <row r="3698">
      <c r="A3698" t="inlineStr">
        <is>
          <t>1万円刻み</t>
        </is>
      </c>
      <c r="B3698" s="16">
        <f>'3_1万円刻み'!$A$804</f>
        <v/>
      </c>
      <c r="C3698" t="n">
        <v>2026</v>
      </c>
      <c r="D3698" t="n">
        <v>0</v>
      </c>
      <c r="E3698" t="n">
        <v>0</v>
      </c>
      <c r="F3698" t="n">
        <v>0</v>
      </c>
      <c r="G3698" s="16">
        <f>ROUND(MIN(B3698/12,650000)*12*0.0915+MIN(B3698/12,1390000)*12*(0.0504+0)+B3698*0.005,0)</f>
        <v/>
      </c>
      <c r="H3698" t="n">
        <v>0</v>
      </c>
      <c r="I3698" t="n">
        <v>0</v>
      </c>
      <c r="J3698" s="16">
        <f>IF(C3698=2026,IF(B3698&lt;741000,0,IF(B3698&lt;2191000,B3698-740000,IF(B3698&lt;2193000,1451000,IF(B3698&lt;2196000,1453000,IF(B3698&lt;2200000,1456000,IF(B3698&lt;3600000,ROUNDDOWN(B3698/4,-3)*2.8-80000,IF(B3698&lt;6600000,ROUNDDOWN(B3698/4,-3)*3.2-440000,IF(B3698&lt;8500000,ROUNDDOWN(B3698*0.9,0)-1100000,B3698-1950000)))))))),IF(B3698&lt;651000,0,IF(B3698&lt;1900000,B3698-650000,IF(B3698&lt;3600000,ROUNDDOWN(B3698/4,-3)*2.8-80000,IF(B3698&lt;6600000,ROUNDDOWN(B3698/4,-3)*3.2-440000,IF(B3698&lt;8500000,ROUNDDOWN(B3698*0.9,0)-1100000,B3698-1950000))))))</f>
        <v/>
      </c>
      <c r="K3698" s="16">
        <f>IF(J3698&gt;23500000,NA(),IF(C3698=2026,IF(J3698&lt;=4890000,1040000,IF(J3698&lt;=6550000,670000,620000)),IF(J3698&lt;=1320000,950000,IF(J3698&lt;=3360000,880000,IF(J3698&lt;=4890000,680000,IF(J3698&lt;=6550000,630000,580000))))))</f>
        <v/>
      </c>
      <c r="L3698" s="16">
        <f>IF(D3698=1,IF(J3698&lt;=9000000,380000,IF(J3698&lt;=9500000,260000,IF(J3698&lt;=10000000,130000,0))),0)</f>
        <v/>
      </c>
      <c r="M3698" s="16">
        <f>IF(D3698=1,IF(J3698&lt;=9000000,330000,IF(J3698&lt;=9500000,220000,IF(J3698&lt;=10000000,110000,0))),0)</f>
        <v/>
      </c>
      <c r="N3698" s="16">
        <f>IF(D3698=1,IF(J3698&lt;=9000000,50000,IF(J3698&lt;=9500000,40000,IF(J3698&lt;=10000000,20000,0))),0)</f>
        <v/>
      </c>
      <c r="O3698" s="16">
        <f>MAX(0,ROUNDDOWN(J3698-G3698-K3698-L3698-E3698*380000-F3698*630000-H3698,-3))</f>
        <v/>
      </c>
      <c r="P3698" s="16">
        <f>MAX(0,ROUNDDOWN(J3698-G3698-430000-M3698-E3698*330000-F3698*450000-I3698,-3))</f>
        <v/>
      </c>
      <c r="Q3698" s="16">
        <f>50000+N3698+E3698*50000+F3698*180000</f>
        <v/>
      </c>
      <c r="R3698" s="16">
        <f>IF(P3698&lt;=2000000,MIN(Q3698,P3698),MAX(Q3698-(P3698-2000000),50000))*0.05</f>
        <v/>
      </c>
      <c r="S3698" s="16">
        <f>MAX(0,P3698*0.1-R3698)</f>
        <v/>
      </c>
      <c r="T3698" s="16">
        <f>Q3698+MAX(0,K3698-480000)</f>
        <v/>
      </c>
      <c r="U3698" s="16">
        <f>P3698-T3698</f>
        <v/>
      </c>
      <c r="V3698" s="17">
        <f>IF(U3698&lt;0,0,LOOKUP(U3698,{0,1950001,3300001,6950001,9000001,18000001,40000001},{0.05,0.1,0.2,0.23,0.33,0.4,0.45}))</f>
        <v/>
      </c>
      <c r="W3698" s="18">
        <f>IF(U3698&lt;0,0.9,0.9-V3698*1.021)</f>
        <v/>
      </c>
      <c r="X3698" s="16">
        <f>ROUNDDOWN(S3698*0.2/W3698+2000,0)</f>
        <v/>
      </c>
      <c r="Y3698" s="17">
        <f>IF(O3698&lt;=0,0,LOOKUP(O3698,{0,1950001,3300001,6950001,9000001,18000001,40000001},{0.05,0.1,0.2,0.23,0.33,0.4,0.45}))</f>
        <v/>
      </c>
    </row>
    <row r="3699">
      <c r="A3699" t="inlineStr">
        <is>
          <t>1万円刻み</t>
        </is>
      </c>
      <c r="B3699" s="16">
        <f>'3_1万円刻み'!$A$804</f>
        <v/>
      </c>
      <c r="C3699" t="n">
        <v>2025</v>
      </c>
      <c r="D3699" t="n">
        <v>1</v>
      </c>
      <c r="E3699" t="n">
        <v>0</v>
      </c>
      <c r="F3699" t="n">
        <v>0</v>
      </c>
      <c r="G3699" s="16">
        <f>ROUND(MIN(B3699/12,650000)*12*0.0915+MIN(B3699/12,1390000)*12*(0.0504+0)+B3699*0.005,0)</f>
        <v/>
      </c>
      <c r="H3699" t="n">
        <v>0</v>
      </c>
      <c r="I3699" t="n">
        <v>0</v>
      </c>
      <c r="J3699" s="16">
        <f>IF(C3699=2026,IF(B3699&lt;741000,0,IF(B3699&lt;2191000,B3699-740000,IF(B3699&lt;2193000,1451000,IF(B3699&lt;2196000,1453000,IF(B3699&lt;2200000,1456000,IF(B3699&lt;3600000,ROUNDDOWN(B3699/4,-3)*2.8-80000,IF(B3699&lt;6600000,ROUNDDOWN(B3699/4,-3)*3.2-440000,IF(B3699&lt;8500000,ROUNDDOWN(B3699*0.9,0)-1100000,B3699-1950000)))))))),IF(B3699&lt;651000,0,IF(B3699&lt;1900000,B3699-650000,IF(B3699&lt;3600000,ROUNDDOWN(B3699/4,-3)*2.8-80000,IF(B3699&lt;6600000,ROUNDDOWN(B3699/4,-3)*3.2-440000,IF(B3699&lt;8500000,ROUNDDOWN(B3699*0.9,0)-1100000,B3699-1950000))))))</f>
        <v/>
      </c>
      <c r="K3699" s="16">
        <f>IF(J3699&gt;23500000,NA(),IF(C3699=2026,IF(J3699&lt;=4890000,1040000,IF(J3699&lt;=6550000,670000,620000)),IF(J3699&lt;=1320000,950000,IF(J3699&lt;=3360000,880000,IF(J3699&lt;=4890000,680000,IF(J3699&lt;=6550000,630000,580000))))))</f>
        <v/>
      </c>
      <c r="L3699" s="16">
        <f>IF(D3699=1,IF(J3699&lt;=9000000,380000,IF(J3699&lt;=9500000,260000,IF(J3699&lt;=10000000,130000,0))),0)</f>
        <v/>
      </c>
      <c r="M3699" s="16">
        <f>IF(D3699=1,IF(J3699&lt;=9000000,330000,IF(J3699&lt;=9500000,220000,IF(J3699&lt;=10000000,110000,0))),0)</f>
        <v/>
      </c>
      <c r="N3699" s="16">
        <f>IF(D3699=1,IF(J3699&lt;=9000000,50000,IF(J3699&lt;=9500000,40000,IF(J3699&lt;=10000000,20000,0))),0)</f>
        <v/>
      </c>
      <c r="O3699" s="16">
        <f>MAX(0,ROUNDDOWN(J3699-G3699-K3699-L3699-E3699*380000-F3699*630000-H3699,-3))</f>
        <v/>
      </c>
      <c r="P3699" s="16">
        <f>MAX(0,ROUNDDOWN(J3699-G3699-430000-M3699-E3699*330000-F3699*450000-I3699,-3))</f>
        <v/>
      </c>
      <c r="Q3699" s="16">
        <f>50000+N3699+E3699*50000+F3699*180000</f>
        <v/>
      </c>
      <c r="R3699" s="16">
        <f>IF(P3699&lt;=2000000,MIN(Q3699,P3699),MAX(Q3699-(P3699-2000000),50000))*0.05</f>
        <v/>
      </c>
      <c r="S3699" s="16">
        <f>MAX(0,P3699*0.1-R3699)</f>
        <v/>
      </c>
      <c r="T3699" s="16">
        <f>Q3699+MAX(0,K3699-480000)</f>
        <v/>
      </c>
      <c r="U3699" s="16">
        <f>P3699-T3699</f>
        <v/>
      </c>
      <c r="V3699" s="17">
        <f>IF(U3699&lt;0,0,LOOKUP(U3699,{0,1950001,3300001,6950001,9000001,18000001,40000001},{0.05,0.1,0.2,0.23,0.33,0.4,0.45}))</f>
        <v/>
      </c>
      <c r="W3699" s="18">
        <f>IF(U3699&lt;0,0.9,0.9-V3699*1.021)</f>
        <v/>
      </c>
      <c r="X3699" s="16">
        <f>ROUNDDOWN(S3699*0.2/W3699+2000,0)</f>
        <v/>
      </c>
      <c r="Y3699" s="17">
        <f>IF(O3699&lt;=0,0,LOOKUP(O3699,{0,1950001,3300001,6950001,9000001,18000001,40000001},{0.05,0.1,0.2,0.23,0.33,0.4,0.45}))</f>
        <v/>
      </c>
    </row>
    <row r="3700">
      <c r="A3700" t="inlineStr">
        <is>
          <t>1万円刻み</t>
        </is>
      </c>
      <c r="B3700" s="16">
        <f>'3_1万円刻み'!$A$804</f>
        <v/>
      </c>
      <c r="C3700" t="n">
        <v>2026</v>
      </c>
      <c r="D3700" t="n">
        <v>1</v>
      </c>
      <c r="E3700" t="n">
        <v>0</v>
      </c>
      <c r="F3700" t="n">
        <v>0</v>
      </c>
      <c r="G3700" s="16">
        <f>ROUND(MIN(B3700/12,650000)*12*0.0915+MIN(B3700/12,1390000)*12*(0.0504+0)+B3700*0.005,0)</f>
        <v/>
      </c>
      <c r="H3700" t="n">
        <v>0</v>
      </c>
      <c r="I3700" t="n">
        <v>0</v>
      </c>
      <c r="J3700" s="16">
        <f>IF(C3700=2026,IF(B3700&lt;741000,0,IF(B3700&lt;2191000,B3700-740000,IF(B3700&lt;2193000,1451000,IF(B3700&lt;2196000,1453000,IF(B3700&lt;2200000,1456000,IF(B3700&lt;3600000,ROUNDDOWN(B3700/4,-3)*2.8-80000,IF(B3700&lt;6600000,ROUNDDOWN(B3700/4,-3)*3.2-440000,IF(B3700&lt;8500000,ROUNDDOWN(B3700*0.9,0)-1100000,B3700-1950000)))))))),IF(B3700&lt;651000,0,IF(B3700&lt;1900000,B3700-650000,IF(B3700&lt;3600000,ROUNDDOWN(B3700/4,-3)*2.8-80000,IF(B3700&lt;6600000,ROUNDDOWN(B3700/4,-3)*3.2-440000,IF(B3700&lt;8500000,ROUNDDOWN(B3700*0.9,0)-1100000,B3700-1950000))))))</f>
        <v/>
      </c>
      <c r="K3700" s="16">
        <f>IF(J3700&gt;23500000,NA(),IF(C3700=2026,IF(J3700&lt;=4890000,1040000,IF(J3700&lt;=6550000,670000,620000)),IF(J3700&lt;=1320000,950000,IF(J3700&lt;=3360000,880000,IF(J3700&lt;=4890000,680000,IF(J3700&lt;=6550000,630000,580000))))))</f>
        <v/>
      </c>
      <c r="L3700" s="16">
        <f>IF(D3700=1,IF(J3700&lt;=9000000,380000,IF(J3700&lt;=9500000,260000,IF(J3700&lt;=10000000,130000,0))),0)</f>
        <v/>
      </c>
      <c r="M3700" s="16">
        <f>IF(D3700=1,IF(J3700&lt;=9000000,330000,IF(J3700&lt;=9500000,220000,IF(J3700&lt;=10000000,110000,0))),0)</f>
        <v/>
      </c>
      <c r="N3700" s="16">
        <f>IF(D3700=1,IF(J3700&lt;=9000000,50000,IF(J3700&lt;=9500000,40000,IF(J3700&lt;=10000000,20000,0))),0)</f>
        <v/>
      </c>
      <c r="O3700" s="16">
        <f>MAX(0,ROUNDDOWN(J3700-G3700-K3700-L3700-E3700*380000-F3700*630000-H3700,-3))</f>
        <v/>
      </c>
      <c r="P3700" s="16">
        <f>MAX(0,ROUNDDOWN(J3700-G3700-430000-M3700-E3700*330000-F3700*450000-I3700,-3))</f>
        <v/>
      </c>
      <c r="Q3700" s="16">
        <f>50000+N3700+E3700*50000+F3700*180000</f>
        <v/>
      </c>
      <c r="R3700" s="16">
        <f>IF(P3700&lt;=2000000,MIN(Q3700,P3700),MAX(Q3700-(P3700-2000000),50000))*0.05</f>
        <v/>
      </c>
      <c r="S3700" s="16">
        <f>MAX(0,P3700*0.1-R3700)</f>
        <v/>
      </c>
      <c r="T3700" s="16">
        <f>Q3700+MAX(0,K3700-480000)</f>
        <v/>
      </c>
      <c r="U3700" s="16">
        <f>P3700-T3700</f>
        <v/>
      </c>
      <c r="V3700" s="17">
        <f>IF(U3700&lt;0,0,LOOKUP(U3700,{0,1950001,3300001,6950001,9000001,18000001,40000001},{0.05,0.1,0.2,0.23,0.33,0.4,0.45}))</f>
        <v/>
      </c>
      <c r="W3700" s="18">
        <f>IF(U3700&lt;0,0.9,0.9-V3700*1.021)</f>
        <v/>
      </c>
      <c r="X3700" s="16">
        <f>ROUNDDOWN(S3700*0.2/W3700+2000,0)</f>
        <v/>
      </c>
      <c r="Y3700" s="17">
        <f>IF(O3700&lt;=0,0,LOOKUP(O3700,{0,1950001,3300001,6950001,9000001,18000001,40000001},{0.05,0.1,0.2,0.23,0.33,0.4,0.45}))</f>
        <v/>
      </c>
    </row>
    <row r="3701">
      <c r="A3701" t="inlineStr">
        <is>
          <t>1万円刻み</t>
        </is>
      </c>
      <c r="B3701" s="16">
        <f>'3_1万円刻み'!$A$805</f>
        <v/>
      </c>
      <c r="C3701" t="n">
        <v>2025</v>
      </c>
      <c r="D3701" t="n">
        <v>0</v>
      </c>
      <c r="E3701" t="n">
        <v>0</v>
      </c>
      <c r="F3701" t="n">
        <v>0</v>
      </c>
      <c r="G3701" s="16">
        <f>ROUND(MIN(B3701/12,650000)*12*0.0915+MIN(B3701/12,1390000)*12*(0.0504+0)+B3701*0.005,0)</f>
        <v/>
      </c>
      <c r="H3701" t="n">
        <v>0</v>
      </c>
      <c r="I3701" t="n">
        <v>0</v>
      </c>
      <c r="J3701" s="16">
        <f>IF(C3701=2026,IF(B3701&lt;741000,0,IF(B3701&lt;2191000,B3701-740000,IF(B3701&lt;2193000,1451000,IF(B3701&lt;2196000,1453000,IF(B3701&lt;2200000,1456000,IF(B3701&lt;3600000,ROUNDDOWN(B3701/4,-3)*2.8-80000,IF(B3701&lt;6600000,ROUNDDOWN(B3701/4,-3)*3.2-440000,IF(B3701&lt;8500000,ROUNDDOWN(B3701*0.9,0)-1100000,B3701-1950000)))))))),IF(B3701&lt;651000,0,IF(B3701&lt;1900000,B3701-650000,IF(B3701&lt;3600000,ROUNDDOWN(B3701/4,-3)*2.8-80000,IF(B3701&lt;6600000,ROUNDDOWN(B3701/4,-3)*3.2-440000,IF(B3701&lt;8500000,ROUNDDOWN(B3701*0.9,0)-1100000,B3701-1950000))))))</f>
        <v/>
      </c>
      <c r="K3701" s="16">
        <f>IF(J3701&gt;23500000,NA(),IF(C3701=2026,IF(J3701&lt;=4890000,1040000,IF(J3701&lt;=6550000,670000,620000)),IF(J3701&lt;=1320000,950000,IF(J3701&lt;=3360000,880000,IF(J3701&lt;=4890000,680000,IF(J3701&lt;=6550000,630000,580000))))))</f>
        <v/>
      </c>
      <c r="L3701" s="16">
        <f>IF(D3701=1,IF(J3701&lt;=9000000,380000,IF(J3701&lt;=9500000,260000,IF(J3701&lt;=10000000,130000,0))),0)</f>
        <v/>
      </c>
      <c r="M3701" s="16">
        <f>IF(D3701=1,IF(J3701&lt;=9000000,330000,IF(J3701&lt;=9500000,220000,IF(J3701&lt;=10000000,110000,0))),0)</f>
        <v/>
      </c>
      <c r="N3701" s="16">
        <f>IF(D3701=1,IF(J3701&lt;=9000000,50000,IF(J3701&lt;=9500000,40000,IF(J3701&lt;=10000000,20000,0))),0)</f>
        <v/>
      </c>
      <c r="O3701" s="16">
        <f>MAX(0,ROUNDDOWN(J3701-G3701-K3701-L3701-E3701*380000-F3701*630000-H3701,-3))</f>
        <v/>
      </c>
      <c r="P3701" s="16">
        <f>MAX(0,ROUNDDOWN(J3701-G3701-430000-M3701-E3701*330000-F3701*450000-I3701,-3))</f>
        <v/>
      </c>
      <c r="Q3701" s="16">
        <f>50000+N3701+E3701*50000+F3701*180000</f>
        <v/>
      </c>
      <c r="R3701" s="16">
        <f>IF(P3701&lt;=2000000,MIN(Q3701,P3701),MAX(Q3701-(P3701-2000000),50000))*0.05</f>
        <v/>
      </c>
      <c r="S3701" s="16">
        <f>MAX(0,P3701*0.1-R3701)</f>
        <v/>
      </c>
      <c r="T3701" s="16">
        <f>Q3701+MAX(0,K3701-480000)</f>
        <v/>
      </c>
      <c r="U3701" s="16">
        <f>P3701-T3701</f>
        <v/>
      </c>
      <c r="V3701" s="17">
        <f>IF(U3701&lt;0,0,LOOKUP(U3701,{0,1950001,3300001,6950001,9000001,18000001,40000001},{0.05,0.1,0.2,0.23,0.33,0.4,0.45}))</f>
        <v/>
      </c>
      <c r="W3701" s="18">
        <f>IF(U3701&lt;0,0.9,0.9-V3701*1.021)</f>
        <v/>
      </c>
      <c r="X3701" s="16">
        <f>ROUNDDOWN(S3701*0.2/W3701+2000,0)</f>
        <v/>
      </c>
      <c r="Y3701" s="17">
        <f>IF(O3701&lt;=0,0,LOOKUP(O3701,{0,1950001,3300001,6950001,9000001,18000001,40000001},{0.05,0.1,0.2,0.23,0.33,0.4,0.45}))</f>
        <v/>
      </c>
    </row>
    <row r="3702">
      <c r="A3702" t="inlineStr">
        <is>
          <t>1万円刻み</t>
        </is>
      </c>
      <c r="B3702" s="16">
        <f>'3_1万円刻み'!$A$805</f>
        <v/>
      </c>
      <c r="C3702" t="n">
        <v>2026</v>
      </c>
      <c r="D3702" t="n">
        <v>0</v>
      </c>
      <c r="E3702" t="n">
        <v>0</v>
      </c>
      <c r="F3702" t="n">
        <v>0</v>
      </c>
      <c r="G3702" s="16">
        <f>ROUND(MIN(B3702/12,650000)*12*0.0915+MIN(B3702/12,1390000)*12*(0.0504+0)+B3702*0.005,0)</f>
        <v/>
      </c>
      <c r="H3702" t="n">
        <v>0</v>
      </c>
      <c r="I3702" t="n">
        <v>0</v>
      </c>
      <c r="J3702" s="16">
        <f>IF(C3702=2026,IF(B3702&lt;741000,0,IF(B3702&lt;2191000,B3702-740000,IF(B3702&lt;2193000,1451000,IF(B3702&lt;2196000,1453000,IF(B3702&lt;2200000,1456000,IF(B3702&lt;3600000,ROUNDDOWN(B3702/4,-3)*2.8-80000,IF(B3702&lt;6600000,ROUNDDOWN(B3702/4,-3)*3.2-440000,IF(B3702&lt;8500000,ROUNDDOWN(B3702*0.9,0)-1100000,B3702-1950000)))))))),IF(B3702&lt;651000,0,IF(B3702&lt;1900000,B3702-650000,IF(B3702&lt;3600000,ROUNDDOWN(B3702/4,-3)*2.8-80000,IF(B3702&lt;6600000,ROUNDDOWN(B3702/4,-3)*3.2-440000,IF(B3702&lt;8500000,ROUNDDOWN(B3702*0.9,0)-1100000,B3702-1950000))))))</f>
        <v/>
      </c>
      <c r="K3702" s="16">
        <f>IF(J3702&gt;23500000,NA(),IF(C3702=2026,IF(J3702&lt;=4890000,1040000,IF(J3702&lt;=6550000,670000,620000)),IF(J3702&lt;=1320000,950000,IF(J3702&lt;=3360000,880000,IF(J3702&lt;=4890000,680000,IF(J3702&lt;=6550000,630000,580000))))))</f>
        <v/>
      </c>
      <c r="L3702" s="16">
        <f>IF(D3702=1,IF(J3702&lt;=9000000,380000,IF(J3702&lt;=9500000,260000,IF(J3702&lt;=10000000,130000,0))),0)</f>
        <v/>
      </c>
      <c r="M3702" s="16">
        <f>IF(D3702=1,IF(J3702&lt;=9000000,330000,IF(J3702&lt;=9500000,220000,IF(J3702&lt;=10000000,110000,0))),0)</f>
        <v/>
      </c>
      <c r="N3702" s="16">
        <f>IF(D3702=1,IF(J3702&lt;=9000000,50000,IF(J3702&lt;=9500000,40000,IF(J3702&lt;=10000000,20000,0))),0)</f>
        <v/>
      </c>
      <c r="O3702" s="16">
        <f>MAX(0,ROUNDDOWN(J3702-G3702-K3702-L3702-E3702*380000-F3702*630000-H3702,-3))</f>
        <v/>
      </c>
      <c r="P3702" s="16">
        <f>MAX(0,ROUNDDOWN(J3702-G3702-430000-M3702-E3702*330000-F3702*450000-I3702,-3))</f>
        <v/>
      </c>
      <c r="Q3702" s="16">
        <f>50000+N3702+E3702*50000+F3702*180000</f>
        <v/>
      </c>
      <c r="R3702" s="16">
        <f>IF(P3702&lt;=2000000,MIN(Q3702,P3702),MAX(Q3702-(P3702-2000000),50000))*0.05</f>
        <v/>
      </c>
      <c r="S3702" s="16">
        <f>MAX(0,P3702*0.1-R3702)</f>
        <v/>
      </c>
      <c r="T3702" s="16">
        <f>Q3702+MAX(0,K3702-480000)</f>
        <v/>
      </c>
      <c r="U3702" s="16">
        <f>P3702-T3702</f>
        <v/>
      </c>
      <c r="V3702" s="17">
        <f>IF(U3702&lt;0,0,LOOKUP(U3702,{0,1950001,3300001,6950001,9000001,18000001,40000001},{0.05,0.1,0.2,0.23,0.33,0.4,0.45}))</f>
        <v/>
      </c>
      <c r="W3702" s="18">
        <f>IF(U3702&lt;0,0.9,0.9-V3702*1.021)</f>
        <v/>
      </c>
      <c r="X3702" s="16">
        <f>ROUNDDOWN(S3702*0.2/W3702+2000,0)</f>
        <v/>
      </c>
      <c r="Y3702" s="17">
        <f>IF(O3702&lt;=0,0,LOOKUP(O3702,{0,1950001,3300001,6950001,9000001,18000001,40000001},{0.05,0.1,0.2,0.23,0.33,0.4,0.45}))</f>
        <v/>
      </c>
    </row>
    <row r="3703">
      <c r="A3703" t="inlineStr">
        <is>
          <t>1万円刻み</t>
        </is>
      </c>
      <c r="B3703" s="16">
        <f>'3_1万円刻み'!$A$805</f>
        <v/>
      </c>
      <c r="C3703" t="n">
        <v>2025</v>
      </c>
      <c r="D3703" t="n">
        <v>1</v>
      </c>
      <c r="E3703" t="n">
        <v>0</v>
      </c>
      <c r="F3703" t="n">
        <v>0</v>
      </c>
      <c r="G3703" s="16">
        <f>ROUND(MIN(B3703/12,650000)*12*0.0915+MIN(B3703/12,1390000)*12*(0.0504+0)+B3703*0.005,0)</f>
        <v/>
      </c>
      <c r="H3703" t="n">
        <v>0</v>
      </c>
      <c r="I3703" t="n">
        <v>0</v>
      </c>
      <c r="J3703" s="16">
        <f>IF(C3703=2026,IF(B3703&lt;741000,0,IF(B3703&lt;2191000,B3703-740000,IF(B3703&lt;2193000,1451000,IF(B3703&lt;2196000,1453000,IF(B3703&lt;2200000,1456000,IF(B3703&lt;3600000,ROUNDDOWN(B3703/4,-3)*2.8-80000,IF(B3703&lt;6600000,ROUNDDOWN(B3703/4,-3)*3.2-440000,IF(B3703&lt;8500000,ROUNDDOWN(B3703*0.9,0)-1100000,B3703-1950000)))))))),IF(B3703&lt;651000,0,IF(B3703&lt;1900000,B3703-650000,IF(B3703&lt;3600000,ROUNDDOWN(B3703/4,-3)*2.8-80000,IF(B3703&lt;6600000,ROUNDDOWN(B3703/4,-3)*3.2-440000,IF(B3703&lt;8500000,ROUNDDOWN(B3703*0.9,0)-1100000,B3703-1950000))))))</f>
        <v/>
      </c>
      <c r="K3703" s="16">
        <f>IF(J3703&gt;23500000,NA(),IF(C3703=2026,IF(J3703&lt;=4890000,1040000,IF(J3703&lt;=6550000,670000,620000)),IF(J3703&lt;=1320000,950000,IF(J3703&lt;=3360000,880000,IF(J3703&lt;=4890000,680000,IF(J3703&lt;=6550000,630000,580000))))))</f>
        <v/>
      </c>
      <c r="L3703" s="16">
        <f>IF(D3703=1,IF(J3703&lt;=9000000,380000,IF(J3703&lt;=9500000,260000,IF(J3703&lt;=10000000,130000,0))),0)</f>
        <v/>
      </c>
      <c r="M3703" s="16">
        <f>IF(D3703=1,IF(J3703&lt;=9000000,330000,IF(J3703&lt;=9500000,220000,IF(J3703&lt;=10000000,110000,0))),0)</f>
        <v/>
      </c>
      <c r="N3703" s="16">
        <f>IF(D3703=1,IF(J3703&lt;=9000000,50000,IF(J3703&lt;=9500000,40000,IF(J3703&lt;=10000000,20000,0))),0)</f>
        <v/>
      </c>
      <c r="O3703" s="16">
        <f>MAX(0,ROUNDDOWN(J3703-G3703-K3703-L3703-E3703*380000-F3703*630000-H3703,-3))</f>
        <v/>
      </c>
      <c r="P3703" s="16">
        <f>MAX(0,ROUNDDOWN(J3703-G3703-430000-M3703-E3703*330000-F3703*450000-I3703,-3))</f>
        <v/>
      </c>
      <c r="Q3703" s="16">
        <f>50000+N3703+E3703*50000+F3703*180000</f>
        <v/>
      </c>
      <c r="R3703" s="16">
        <f>IF(P3703&lt;=2000000,MIN(Q3703,P3703),MAX(Q3703-(P3703-2000000),50000))*0.05</f>
        <v/>
      </c>
      <c r="S3703" s="16">
        <f>MAX(0,P3703*0.1-R3703)</f>
        <v/>
      </c>
      <c r="T3703" s="16">
        <f>Q3703+MAX(0,K3703-480000)</f>
        <v/>
      </c>
      <c r="U3703" s="16">
        <f>P3703-T3703</f>
        <v/>
      </c>
      <c r="V3703" s="17">
        <f>IF(U3703&lt;0,0,LOOKUP(U3703,{0,1950001,3300001,6950001,9000001,18000001,40000001},{0.05,0.1,0.2,0.23,0.33,0.4,0.45}))</f>
        <v/>
      </c>
      <c r="W3703" s="18">
        <f>IF(U3703&lt;0,0.9,0.9-V3703*1.021)</f>
        <v/>
      </c>
      <c r="X3703" s="16">
        <f>ROUNDDOWN(S3703*0.2/W3703+2000,0)</f>
        <v/>
      </c>
      <c r="Y3703" s="17">
        <f>IF(O3703&lt;=0,0,LOOKUP(O3703,{0,1950001,3300001,6950001,9000001,18000001,40000001},{0.05,0.1,0.2,0.23,0.33,0.4,0.45}))</f>
        <v/>
      </c>
    </row>
    <row r="3704">
      <c r="A3704" t="inlineStr">
        <is>
          <t>1万円刻み</t>
        </is>
      </c>
      <c r="B3704" s="16">
        <f>'3_1万円刻み'!$A$805</f>
        <v/>
      </c>
      <c r="C3704" t="n">
        <v>2026</v>
      </c>
      <c r="D3704" t="n">
        <v>1</v>
      </c>
      <c r="E3704" t="n">
        <v>0</v>
      </c>
      <c r="F3704" t="n">
        <v>0</v>
      </c>
      <c r="G3704" s="16">
        <f>ROUND(MIN(B3704/12,650000)*12*0.0915+MIN(B3704/12,1390000)*12*(0.0504+0)+B3704*0.005,0)</f>
        <v/>
      </c>
      <c r="H3704" t="n">
        <v>0</v>
      </c>
      <c r="I3704" t="n">
        <v>0</v>
      </c>
      <c r="J3704" s="16">
        <f>IF(C3704=2026,IF(B3704&lt;741000,0,IF(B3704&lt;2191000,B3704-740000,IF(B3704&lt;2193000,1451000,IF(B3704&lt;2196000,1453000,IF(B3704&lt;2200000,1456000,IF(B3704&lt;3600000,ROUNDDOWN(B3704/4,-3)*2.8-80000,IF(B3704&lt;6600000,ROUNDDOWN(B3704/4,-3)*3.2-440000,IF(B3704&lt;8500000,ROUNDDOWN(B3704*0.9,0)-1100000,B3704-1950000)))))))),IF(B3704&lt;651000,0,IF(B3704&lt;1900000,B3704-650000,IF(B3704&lt;3600000,ROUNDDOWN(B3704/4,-3)*2.8-80000,IF(B3704&lt;6600000,ROUNDDOWN(B3704/4,-3)*3.2-440000,IF(B3704&lt;8500000,ROUNDDOWN(B3704*0.9,0)-1100000,B3704-1950000))))))</f>
        <v/>
      </c>
      <c r="K3704" s="16">
        <f>IF(J3704&gt;23500000,NA(),IF(C3704=2026,IF(J3704&lt;=4890000,1040000,IF(J3704&lt;=6550000,670000,620000)),IF(J3704&lt;=1320000,950000,IF(J3704&lt;=3360000,880000,IF(J3704&lt;=4890000,680000,IF(J3704&lt;=6550000,630000,580000))))))</f>
        <v/>
      </c>
      <c r="L3704" s="16">
        <f>IF(D3704=1,IF(J3704&lt;=9000000,380000,IF(J3704&lt;=9500000,260000,IF(J3704&lt;=10000000,130000,0))),0)</f>
        <v/>
      </c>
      <c r="M3704" s="16">
        <f>IF(D3704=1,IF(J3704&lt;=9000000,330000,IF(J3704&lt;=9500000,220000,IF(J3704&lt;=10000000,110000,0))),0)</f>
        <v/>
      </c>
      <c r="N3704" s="16">
        <f>IF(D3704=1,IF(J3704&lt;=9000000,50000,IF(J3704&lt;=9500000,40000,IF(J3704&lt;=10000000,20000,0))),0)</f>
        <v/>
      </c>
      <c r="O3704" s="16">
        <f>MAX(0,ROUNDDOWN(J3704-G3704-K3704-L3704-E3704*380000-F3704*630000-H3704,-3))</f>
        <v/>
      </c>
      <c r="P3704" s="16">
        <f>MAX(0,ROUNDDOWN(J3704-G3704-430000-M3704-E3704*330000-F3704*450000-I3704,-3))</f>
        <v/>
      </c>
      <c r="Q3704" s="16">
        <f>50000+N3704+E3704*50000+F3704*180000</f>
        <v/>
      </c>
      <c r="R3704" s="16">
        <f>IF(P3704&lt;=2000000,MIN(Q3704,P3704),MAX(Q3704-(P3704-2000000),50000))*0.05</f>
        <v/>
      </c>
      <c r="S3704" s="16">
        <f>MAX(0,P3704*0.1-R3704)</f>
        <v/>
      </c>
      <c r="T3704" s="16">
        <f>Q3704+MAX(0,K3704-480000)</f>
        <v/>
      </c>
      <c r="U3704" s="16">
        <f>P3704-T3704</f>
        <v/>
      </c>
      <c r="V3704" s="17">
        <f>IF(U3704&lt;0,0,LOOKUP(U3704,{0,1950001,3300001,6950001,9000001,18000001,40000001},{0.05,0.1,0.2,0.23,0.33,0.4,0.45}))</f>
        <v/>
      </c>
      <c r="W3704" s="18">
        <f>IF(U3704&lt;0,0.9,0.9-V3704*1.021)</f>
        <v/>
      </c>
      <c r="X3704" s="16">
        <f>ROUNDDOWN(S3704*0.2/W3704+2000,0)</f>
        <v/>
      </c>
      <c r="Y3704" s="17">
        <f>IF(O3704&lt;=0,0,LOOKUP(O3704,{0,1950001,3300001,6950001,9000001,18000001,40000001},{0.05,0.1,0.2,0.23,0.33,0.4,0.45}))</f>
        <v/>
      </c>
    </row>
    <row r="3705">
      <c r="A3705" t="inlineStr">
        <is>
          <t>1万円刻み</t>
        </is>
      </c>
      <c r="B3705" s="16">
        <f>'3_1万円刻み'!$A$806</f>
        <v/>
      </c>
      <c r="C3705" t="n">
        <v>2025</v>
      </c>
      <c r="D3705" t="n">
        <v>0</v>
      </c>
      <c r="E3705" t="n">
        <v>0</v>
      </c>
      <c r="F3705" t="n">
        <v>0</v>
      </c>
      <c r="G3705" s="16">
        <f>ROUND(MIN(B3705/12,650000)*12*0.0915+MIN(B3705/12,1390000)*12*(0.0504+0)+B3705*0.005,0)</f>
        <v/>
      </c>
      <c r="H3705" t="n">
        <v>0</v>
      </c>
      <c r="I3705" t="n">
        <v>0</v>
      </c>
      <c r="J3705" s="16">
        <f>IF(C3705=2026,IF(B3705&lt;741000,0,IF(B3705&lt;2191000,B3705-740000,IF(B3705&lt;2193000,1451000,IF(B3705&lt;2196000,1453000,IF(B3705&lt;2200000,1456000,IF(B3705&lt;3600000,ROUNDDOWN(B3705/4,-3)*2.8-80000,IF(B3705&lt;6600000,ROUNDDOWN(B3705/4,-3)*3.2-440000,IF(B3705&lt;8500000,ROUNDDOWN(B3705*0.9,0)-1100000,B3705-1950000)))))))),IF(B3705&lt;651000,0,IF(B3705&lt;1900000,B3705-650000,IF(B3705&lt;3600000,ROUNDDOWN(B3705/4,-3)*2.8-80000,IF(B3705&lt;6600000,ROUNDDOWN(B3705/4,-3)*3.2-440000,IF(B3705&lt;8500000,ROUNDDOWN(B3705*0.9,0)-1100000,B3705-1950000))))))</f>
        <v/>
      </c>
      <c r="K3705" s="16">
        <f>IF(J3705&gt;23500000,NA(),IF(C3705=2026,IF(J3705&lt;=4890000,1040000,IF(J3705&lt;=6550000,670000,620000)),IF(J3705&lt;=1320000,950000,IF(J3705&lt;=3360000,880000,IF(J3705&lt;=4890000,680000,IF(J3705&lt;=6550000,630000,580000))))))</f>
        <v/>
      </c>
      <c r="L3705" s="16">
        <f>IF(D3705=1,IF(J3705&lt;=9000000,380000,IF(J3705&lt;=9500000,260000,IF(J3705&lt;=10000000,130000,0))),0)</f>
        <v/>
      </c>
      <c r="M3705" s="16">
        <f>IF(D3705=1,IF(J3705&lt;=9000000,330000,IF(J3705&lt;=9500000,220000,IF(J3705&lt;=10000000,110000,0))),0)</f>
        <v/>
      </c>
      <c r="N3705" s="16">
        <f>IF(D3705=1,IF(J3705&lt;=9000000,50000,IF(J3705&lt;=9500000,40000,IF(J3705&lt;=10000000,20000,0))),0)</f>
        <v/>
      </c>
      <c r="O3705" s="16">
        <f>MAX(0,ROUNDDOWN(J3705-G3705-K3705-L3705-E3705*380000-F3705*630000-H3705,-3))</f>
        <v/>
      </c>
      <c r="P3705" s="16">
        <f>MAX(0,ROUNDDOWN(J3705-G3705-430000-M3705-E3705*330000-F3705*450000-I3705,-3))</f>
        <v/>
      </c>
      <c r="Q3705" s="16">
        <f>50000+N3705+E3705*50000+F3705*180000</f>
        <v/>
      </c>
      <c r="R3705" s="16">
        <f>IF(P3705&lt;=2000000,MIN(Q3705,P3705),MAX(Q3705-(P3705-2000000),50000))*0.05</f>
        <v/>
      </c>
      <c r="S3705" s="16">
        <f>MAX(0,P3705*0.1-R3705)</f>
        <v/>
      </c>
      <c r="T3705" s="16">
        <f>Q3705+MAX(0,K3705-480000)</f>
        <v/>
      </c>
      <c r="U3705" s="16">
        <f>P3705-T3705</f>
        <v/>
      </c>
      <c r="V3705" s="17">
        <f>IF(U3705&lt;0,0,LOOKUP(U3705,{0,1950001,3300001,6950001,9000001,18000001,40000001},{0.05,0.1,0.2,0.23,0.33,0.4,0.45}))</f>
        <v/>
      </c>
      <c r="W3705" s="18">
        <f>IF(U3705&lt;0,0.9,0.9-V3705*1.021)</f>
        <v/>
      </c>
      <c r="X3705" s="16">
        <f>ROUNDDOWN(S3705*0.2/W3705+2000,0)</f>
        <v/>
      </c>
      <c r="Y3705" s="17">
        <f>IF(O3705&lt;=0,0,LOOKUP(O3705,{0,1950001,3300001,6950001,9000001,18000001,40000001},{0.05,0.1,0.2,0.23,0.33,0.4,0.45}))</f>
        <v/>
      </c>
    </row>
    <row r="3706">
      <c r="A3706" t="inlineStr">
        <is>
          <t>1万円刻み</t>
        </is>
      </c>
      <c r="B3706" s="16">
        <f>'3_1万円刻み'!$A$806</f>
        <v/>
      </c>
      <c r="C3706" t="n">
        <v>2026</v>
      </c>
      <c r="D3706" t="n">
        <v>0</v>
      </c>
      <c r="E3706" t="n">
        <v>0</v>
      </c>
      <c r="F3706" t="n">
        <v>0</v>
      </c>
      <c r="G3706" s="16">
        <f>ROUND(MIN(B3706/12,650000)*12*0.0915+MIN(B3706/12,1390000)*12*(0.0504+0)+B3706*0.005,0)</f>
        <v/>
      </c>
      <c r="H3706" t="n">
        <v>0</v>
      </c>
      <c r="I3706" t="n">
        <v>0</v>
      </c>
      <c r="J3706" s="16">
        <f>IF(C3706=2026,IF(B3706&lt;741000,0,IF(B3706&lt;2191000,B3706-740000,IF(B3706&lt;2193000,1451000,IF(B3706&lt;2196000,1453000,IF(B3706&lt;2200000,1456000,IF(B3706&lt;3600000,ROUNDDOWN(B3706/4,-3)*2.8-80000,IF(B3706&lt;6600000,ROUNDDOWN(B3706/4,-3)*3.2-440000,IF(B3706&lt;8500000,ROUNDDOWN(B3706*0.9,0)-1100000,B3706-1950000)))))))),IF(B3706&lt;651000,0,IF(B3706&lt;1900000,B3706-650000,IF(B3706&lt;3600000,ROUNDDOWN(B3706/4,-3)*2.8-80000,IF(B3706&lt;6600000,ROUNDDOWN(B3706/4,-3)*3.2-440000,IF(B3706&lt;8500000,ROUNDDOWN(B3706*0.9,0)-1100000,B3706-1950000))))))</f>
        <v/>
      </c>
      <c r="K3706" s="16">
        <f>IF(J3706&gt;23500000,NA(),IF(C3706=2026,IF(J3706&lt;=4890000,1040000,IF(J3706&lt;=6550000,670000,620000)),IF(J3706&lt;=1320000,950000,IF(J3706&lt;=3360000,880000,IF(J3706&lt;=4890000,680000,IF(J3706&lt;=6550000,630000,580000))))))</f>
        <v/>
      </c>
      <c r="L3706" s="16">
        <f>IF(D3706=1,IF(J3706&lt;=9000000,380000,IF(J3706&lt;=9500000,260000,IF(J3706&lt;=10000000,130000,0))),0)</f>
        <v/>
      </c>
      <c r="M3706" s="16">
        <f>IF(D3706=1,IF(J3706&lt;=9000000,330000,IF(J3706&lt;=9500000,220000,IF(J3706&lt;=10000000,110000,0))),0)</f>
        <v/>
      </c>
      <c r="N3706" s="16">
        <f>IF(D3706=1,IF(J3706&lt;=9000000,50000,IF(J3706&lt;=9500000,40000,IF(J3706&lt;=10000000,20000,0))),0)</f>
        <v/>
      </c>
      <c r="O3706" s="16">
        <f>MAX(0,ROUNDDOWN(J3706-G3706-K3706-L3706-E3706*380000-F3706*630000-H3706,-3))</f>
        <v/>
      </c>
      <c r="P3706" s="16">
        <f>MAX(0,ROUNDDOWN(J3706-G3706-430000-M3706-E3706*330000-F3706*450000-I3706,-3))</f>
        <v/>
      </c>
      <c r="Q3706" s="16">
        <f>50000+N3706+E3706*50000+F3706*180000</f>
        <v/>
      </c>
      <c r="R3706" s="16">
        <f>IF(P3706&lt;=2000000,MIN(Q3706,P3706),MAX(Q3706-(P3706-2000000),50000))*0.05</f>
        <v/>
      </c>
      <c r="S3706" s="16">
        <f>MAX(0,P3706*0.1-R3706)</f>
        <v/>
      </c>
      <c r="T3706" s="16">
        <f>Q3706+MAX(0,K3706-480000)</f>
        <v/>
      </c>
      <c r="U3706" s="16">
        <f>P3706-T3706</f>
        <v/>
      </c>
      <c r="V3706" s="17">
        <f>IF(U3706&lt;0,0,LOOKUP(U3706,{0,1950001,3300001,6950001,9000001,18000001,40000001},{0.05,0.1,0.2,0.23,0.33,0.4,0.45}))</f>
        <v/>
      </c>
      <c r="W3706" s="18">
        <f>IF(U3706&lt;0,0.9,0.9-V3706*1.021)</f>
        <v/>
      </c>
      <c r="X3706" s="16">
        <f>ROUNDDOWN(S3706*0.2/W3706+2000,0)</f>
        <v/>
      </c>
      <c r="Y3706" s="17">
        <f>IF(O3706&lt;=0,0,LOOKUP(O3706,{0,1950001,3300001,6950001,9000001,18000001,40000001},{0.05,0.1,0.2,0.23,0.33,0.4,0.45}))</f>
        <v/>
      </c>
    </row>
    <row r="3707">
      <c r="A3707" t="inlineStr">
        <is>
          <t>1万円刻み</t>
        </is>
      </c>
      <c r="B3707" s="16">
        <f>'3_1万円刻み'!$A$806</f>
        <v/>
      </c>
      <c r="C3707" t="n">
        <v>2025</v>
      </c>
      <c r="D3707" t="n">
        <v>1</v>
      </c>
      <c r="E3707" t="n">
        <v>0</v>
      </c>
      <c r="F3707" t="n">
        <v>0</v>
      </c>
      <c r="G3707" s="16">
        <f>ROUND(MIN(B3707/12,650000)*12*0.0915+MIN(B3707/12,1390000)*12*(0.0504+0)+B3707*0.005,0)</f>
        <v/>
      </c>
      <c r="H3707" t="n">
        <v>0</v>
      </c>
      <c r="I3707" t="n">
        <v>0</v>
      </c>
      <c r="J3707" s="16">
        <f>IF(C3707=2026,IF(B3707&lt;741000,0,IF(B3707&lt;2191000,B3707-740000,IF(B3707&lt;2193000,1451000,IF(B3707&lt;2196000,1453000,IF(B3707&lt;2200000,1456000,IF(B3707&lt;3600000,ROUNDDOWN(B3707/4,-3)*2.8-80000,IF(B3707&lt;6600000,ROUNDDOWN(B3707/4,-3)*3.2-440000,IF(B3707&lt;8500000,ROUNDDOWN(B3707*0.9,0)-1100000,B3707-1950000)))))))),IF(B3707&lt;651000,0,IF(B3707&lt;1900000,B3707-650000,IF(B3707&lt;3600000,ROUNDDOWN(B3707/4,-3)*2.8-80000,IF(B3707&lt;6600000,ROUNDDOWN(B3707/4,-3)*3.2-440000,IF(B3707&lt;8500000,ROUNDDOWN(B3707*0.9,0)-1100000,B3707-1950000))))))</f>
        <v/>
      </c>
      <c r="K3707" s="16">
        <f>IF(J3707&gt;23500000,NA(),IF(C3707=2026,IF(J3707&lt;=4890000,1040000,IF(J3707&lt;=6550000,670000,620000)),IF(J3707&lt;=1320000,950000,IF(J3707&lt;=3360000,880000,IF(J3707&lt;=4890000,680000,IF(J3707&lt;=6550000,630000,580000))))))</f>
        <v/>
      </c>
      <c r="L3707" s="16">
        <f>IF(D3707=1,IF(J3707&lt;=9000000,380000,IF(J3707&lt;=9500000,260000,IF(J3707&lt;=10000000,130000,0))),0)</f>
        <v/>
      </c>
      <c r="M3707" s="16">
        <f>IF(D3707=1,IF(J3707&lt;=9000000,330000,IF(J3707&lt;=9500000,220000,IF(J3707&lt;=10000000,110000,0))),0)</f>
        <v/>
      </c>
      <c r="N3707" s="16">
        <f>IF(D3707=1,IF(J3707&lt;=9000000,50000,IF(J3707&lt;=9500000,40000,IF(J3707&lt;=10000000,20000,0))),0)</f>
        <v/>
      </c>
      <c r="O3707" s="16">
        <f>MAX(0,ROUNDDOWN(J3707-G3707-K3707-L3707-E3707*380000-F3707*630000-H3707,-3))</f>
        <v/>
      </c>
      <c r="P3707" s="16">
        <f>MAX(0,ROUNDDOWN(J3707-G3707-430000-M3707-E3707*330000-F3707*450000-I3707,-3))</f>
        <v/>
      </c>
      <c r="Q3707" s="16">
        <f>50000+N3707+E3707*50000+F3707*180000</f>
        <v/>
      </c>
      <c r="R3707" s="16">
        <f>IF(P3707&lt;=2000000,MIN(Q3707,P3707),MAX(Q3707-(P3707-2000000),50000))*0.05</f>
        <v/>
      </c>
      <c r="S3707" s="16">
        <f>MAX(0,P3707*0.1-R3707)</f>
        <v/>
      </c>
      <c r="T3707" s="16">
        <f>Q3707+MAX(0,K3707-480000)</f>
        <v/>
      </c>
      <c r="U3707" s="16">
        <f>P3707-T3707</f>
        <v/>
      </c>
      <c r="V3707" s="17">
        <f>IF(U3707&lt;0,0,LOOKUP(U3707,{0,1950001,3300001,6950001,9000001,18000001,40000001},{0.05,0.1,0.2,0.23,0.33,0.4,0.45}))</f>
        <v/>
      </c>
      <c r="W3707" s="18">
        <f>IF(U3707&lt;0,0.9,0.9-V3707*1.021)</f>
        <v/>
      </c>
      <c r="X3707" s="16">
        <f>ROUNDDOWN(S3707*0.2/W3707+2000,0)</f>
        <v/>
      </c>
      <c r="Y3707" s="17">
        <f>IF(O3707&lt;=0,0,LOOKUP(O3707,{0,1950001,3300001,6950001,9000001,18000001,40000001},{0.05,0.1,0.2,0.23,0.33,0.4,0.45}))</f>
        <v/>
      </c>
    </row>
    <row r="3708">
      <c r="A3708" t="inlineStr">
        <is>
          <t>1万円刻み</t>
        </is>
      </c>
      <c r="B3708" s="16">
        <f>'3_1万円刻み'!$A$806</f>
        <v/>
      </c>
      <c r="C3708" t="n">
        <v>2026</v>
      </c>
      <c r="D3708" t="n">
        <v>1</v>
      </c>
      <c r="E3708" t="n">
        <v>0</v>
      </c>
      <c r="F3708" t="n">
        <v>0</v>
      </c>
      <c r="G3708" s="16">
        <f>ROUND(MIN(B3708/12,650000)*12*0.0915+MIN(B3708/12,1390000)*12*(0.0504+0)+B3708*0.005,0)</f>
        <v/>
      </c>
      <c r="H3708" t="n">
        <v>0</v>
      </c>
      <c r="I3708" t="n">
        <v>0</v>
      </c>
      <c r="J3708" s="16">
        <f>IF(C3708=2026,IF(B3708&lt;741000,0,IF(B3708&lt;2191000,B3708-740000,IF(B3708&lt;2193000,1451000,IF(B3708&lt;2196000,1453000,IF(B3708&lt;2200000,1456000,IF(B3708&lt;3600000,ROUNDDOWN(B3708/4,-3)*2.8-80000,IF(B3708&lt;6600000,ROUNDDOWN(B3708/4,-3)*3.2-440000,IF(B3708&lt;8500000,ROUNDDOWN(B3708*0.9,0)-1100000,B3708-1950000)))))))),IF(B3708&lt;651000,0,IF(B3708&lt;1900000,B3708-650000,IF(B3708&lt;3600000,ROUNDDOWN(B3708/4,-3)*2.8-80000,IF(B3708&lt;6600000,ROUNDDOWN(B3708/4,-3)*3.2-440000,IF(B3708&lt;8500000,ROUNDDOWN(B3708*0.9,0)-1100000,B3708-1950000))))))</f>
        <v/>
      </c>
      <c r="K3708" s="16">
        <f>IF(J3708&gt;23500000,NA(),IF(C3708=2026,IF(J3708&lt;=4890000,1040000,IF(J3708&lt;=6550000,670000,620000)),IF(J3708&lt;=1320000,950000,IF(J3708&lt;=3360000,880000,IF(J3708&lt;=4890000,680000,IF(J3708&lt;=6550000,630000,580000))))))</f>
        <v/>
      </c>
      <c r="L3708" s="16">
        <f>IF(D3708=1,IF(J3708&lt;=9000000,380000,IF(J3708&lt;=9500000,260000,IF(J3708&lt;=10000000,130000,0))),0)</f>
        <v/>
      </c>
      <c r="M3708" s="16">
        <f>IF(D3708=1,IF(J3708&lt;=9000000,330000,IF(J3708&lt;=9500000,220000,IF(J3708&lt;=10000000,110000,0))),0)</f>
        <v/>
      </c>
      <c r="N3708" s="16">
        <f>IF(D3708=1,IF(J3708&lt;=9000000,50000,IF(J3708&lt;=9500000,40000,IF(J3708&lt;=10000000,20000,0))),0)</f>
        <v/>
      </c>
      <c r="O3708" s="16">
        <f>MAX(0,ROUNDDOWN(J3708-G3708-K3708-L3708-E3708*380000-F3708*630000-H3708,-3))</f>
        <v/>
      </c>
      <c r="P3708" s="16">
        <f>MAX(0,ROUNDDOWN(J3708-G3708-430000-M3708-E3708*330000-F3708*450000-I3708,-3))</f>
        <v/>
      </c>
      <c r="Q3708" s="16">
        <f>50000+N3708+E3708*50000+F3708*180000</f>
        <v/>
      </c>
      <c r="R3708" s="16">
        <f>IF(P3708&lt;=2000000,MIN(Q3708,P3708),MAX(Q3708-(P3708-2000000),50000))*0.05</f>
        <v/>
      </c>
      <c r="S3708" s="16">
        <f>MAX(0,P3708*0.1-R3708)</f>
        <v/>
      </c>
      <c r="T3708" s="16">
        <f>Q3708+MAX(0,K3708-480000)</f>
        <v/>
      </c>
      <c r="U3708" s="16">
        <f>P3708-T3708</f>
        <v/>
      </c>
      <c r="V3708" s="17">
        <f>IF(U3708&lt;0,0,LOOKUP(U3708,{0,1950001,3300001,6950001,9000001,18000001,40000001},{0.05,0.1,0.2,0.23,0.33,0.4,0.45}))</f>
        <v/>
      </c>
      <c r="W3708" s="18">
        <f>IF(U3708&lt;0,0.9,0.9-V3708*1.021)</f>
        <v/>
      </c>
      <c r="X3708" s="16">
        <f>ROUNDDOWN(S3708*0.2/W3708+2000,0)</f>
        <v/>
      </c>
      <c r="Y3708" s="17">
        <f>IF(O3708&lt;=0,0,LOOKUP(O3708,{0,1950001,3300001,6950001,9000001,18000001,40000001},{0.05,0.1,0.2,0.23,0.33,0.4,0.45}))</f>
        <v/>
      </c>
    </row>
    <row r="3709">
      <c r="A3709" t="inlineStr">
        <is>
          <t>1万円刻み</t>
        </is>
      </c>
      <c r="B3709" s="16">
        <f>'3_1万円刻み'!$A$807</f>
        <v/>
      </c>
      <c r="C3709" t="n">
        <v>2025</v>
      </c>
      <c r="D3709" t="n">
        <v>0</v>
      </c>
      <c r="E3709" t="n">
        <v>0</v>
      </c>
      <c r="F3709" t="n">
        <v>0</v>
      </c>
      <c r="G3709" s="16">
        <f>ROUND(MIN(B3709/12,650000)*12*0.0915+MIN(B3709/12,1390000)*12*(0.0504+0)+B3709*0.005,0)</f>
        <v/>
      </c>
      <c r="H3709" t="n">
        <v>0</v>
      </c>
      <c r="I3709" t="n">
        <v>0</v>
      </c>
      <c r="J3709" s="16">
        <f>IF(C3709=2026,IF(B3709&lt;741000,0,IF(B3709&lt;2191000,B3709-740000,IF(B3709&lt;2193000,1451000,IF(B3709&lt;2196000,1453000,IF(B3709&lt;2200000,1456000,IF(B3709&lt;3600000,ROUNDDOWN(B3709/4,-3)*2.8-80000,IF(B3709&lt;6600000,ROUNDDOWN(B3709/4,-3)*3.2-440000,IF(B3709&lt;8500000,ROUNDDOWN(B3709*0.9,0)-1100000,B3709-1950000)))))))),IF(B3709&lt;651000,0,IF(B3709&lt;1900000,B3709-650000,IF(B3709&lt;3600000,ROUNDDOWN(B3709/4,-3)*2.8-80000,IF(B3709&lt;6600000,ROUNDDOWN(B3709/4,-3)*3.2-440000,IF(B3709&lt;8500000,ROUNDDOWN(B3709*0.9,0)-1100000,B3709-1950000))))))</f>
        <v/>
      </c>
      <c r="K3709" s="16">
        <f>IF(J3709&gt;23500000,NA(),IF(C3709=2026,IF(J3709&lt;=4890000,1040000,IF(J3709&lt;=6550000,670000,620000)),IF(J3709&lt;=1320000,950000,IF(J3709&lt;=3360000,880000,IF(J3709&lt;=4890000,680000,IF(J3709&lt;=6550000,630000,580000))))))</f>
        <v/>
      </c>
      <c r="L3709" s="16">
        <f>IF(D3709=1,IF(J3709&lt;=9000000,380000,IF(J3709&lt;=9500000,260000,IF(J3709&lt;=10000000,130000,0))),0)</f>
        <v/>
      </c>
      <c r="M3709" s="16">
        <f>IF(D3709=1,IF(J3709&lt;=9000000,330000,IF(J3709&lt;=9500000,220000,IF(J3709&lt;=10000000,110000,0))),0)</f>
        <v/>
      </c>
      <c r="N3709" s="16">
        <f>IF(D3709=1,IF(J3709&lt;=9000000,50000,IF(J3709&lt;=9500000,40000,IF(J3709&lt;=10000000,20000,0))),0)</f>
        <v/>
      </c>
      <c r="O3709" s="16">
        <f>MAX(0,ROUNDDOWN(J3709-G3709-K3709-L3709-E3709*380000-F3709*630000-H3709,-3))</f>
        <v/>
      </c>
      <c r="P3709" s="16">
        <f>MAX(0,ROUNDDOWN(J3709-G3709-430000-M3709-E3709*330000-F3709*450000-I3709,-3))</f>
        <v/>
      </c>
      <c r="Q3709" s="16">
        <f>50000+N3709+E3709*50000+F3709*180000</f>
        <v/>
      </c>
      <c r="R3709" s="16">
        <f>IF(P3709&lt;=2000000,MIN(Q3709,P3709),MAX(Q3709-(P3709-2000000),50000))*0.05</f>
        <v/>
      </c>
      <c r="S3709" s="16">
        <f>MAX(0,P3709*0.1-R3709)</f>
        <v/>
      </c>
      <c r="T3709" s="16">
        <f>Q3709+MAX(0,K3709-480000)</f>
        <v/>
      </c>
      <c r="U3709" s="16">
        <f>P3709-T3709</f>
        <v/>
      </c>
      <c r="V3709" s="17">
        <f>IF(U3709&lt;0,0,LOOKUP(U3709,{0,1950001,3300001,6950001,9000001,18000001,40000001},{0.05,0.1,0.2,0.23,0.33,0.4,0.45}))</f>
        <v/>
      </c>
      <c r="W3709" s="18">
        <f>IF(U3709&lt;0,0.9,0.9-V3709*1.021)</f>
        <v/>
      </c>
      <c r="X3709" s="16">
        <f>ROUNDDOWN(S3709*0.2/W3709+2000,0)</f>
        <v/>
      </c>
      <c r="Y3709" s="17">
        <f>IF(O3709&lt;=0,0,LOOKUP(O3709,{0,1950001,3300001,6950001,9000001,18000001,40000001},{0.05,0.1,0.2,0.23,0.33,0.4,0.45}))</f>
        <v/>
      </c>
    </row>
    <row r="3710">
      <c r="A3710" t="inlineStr">
        <is>
          <t>1万円刻み</t>
        </is>
      </c>
      <c r="B3710" s="16">
        <f>'3_1万円刻み'!$A$807</f>
        <v/>
      </c>
      <c r="C3710" t="n">
        <v>2026</v>
      </c>
      <c r="D3710" t="n">
        <v>0</v>
      </c>
      <c r="E3710" t="n">
        <v>0</v>
      </c>
      <c r="F3710" t="n">
        <v>0</v>
      </c>
      <c r="G3710" s="16">
        <f>ROUND(MIN(B3710/12,650000)*12*0.0915+MIN(B3710/12,1390000)*12*(0.0504+0)+B3710*0.005,0)</f>
        <v/>
      </c>
      <c r="H3710" t="n">
        <v>0</v>
      </c>
      <c r="I3710" t="n">
        <v>0</v>
      </c>
      <c r="J3710" s="16">
        <f>IF(C3710=2026,IF(B3710&lt;741000,0,IF(B3710&lt;2191000,B3710-740000,IF(B3710&lt;2193000,1451000,IF(B3710&lt;2196000,1453000,IF(B3710&lt;2200000,1456000,IF(B3710&lt;3600000,ROUNDDOWN(B3710/4,-3)*2.8-80000,IF(B3710&lt;6600000,ROUNDDOWN(B3710/4,-3)*3.2-440000,IF(B3710&lt;8500000,ROUNDDOWN(B3710*0.9,0)-1100000,B3710-1950000)))))))),IF(B3710&lt;651000,0,IF(B3710&lt;1900000,B3710-650000,IF(B3710&lt;3600000,ROUNDDOWN(B3710/4,-3)*2.8-80000,IF(B3710&lt;6600000,ROUNDDOWN(B3710/4,-3)*3.2-440000,IF(B3710&lt;8500000,ROUNDDOWN(B3710*0.9,0)-1100000,B3710-1950000))))))</f>
        <v/>
      </c>
      <c r="K3710" s="16">
        <f>IF(J3710&gt;23500000,NA(),IF(C3710=2026,IF(J3710&lt;=4890000,1040000,IF(J3710&lt;=6550000,670000,620000)),IF(J3710&lt;=1320000,950000,IF(J3710&lt;=3360000,880000,IF(J3710&lt;=4890000,680000,IF(J3710&lt;=6550000,630000,580000))))))</f>
        <v/>
      </c>
      <c r="L3710" s="16">
        <f>IF(D3710=1,IF(J3710&lt;=9000000,380000,IF(J3710&lt;=9500000,260000,IF(J3710&lt;=10000000,130000,0))),0)</f>
        <v/>
      </c>
      <c r="M3710" s="16">
        <f>IF(D3710=1,IF(J3710&lt;=9000000,330000,IF(J3710&lt;=9500000,220000,IF(J3710&lt;=10000000,110000,0))),0)</f>
        <v/>
      </c>
      <c r="N3710" s="16">
        <f>IF(D3710=1,IF(J3710&lt;=9000000,50000,IF(J3710&lt;=9500000,40000,IF(J3710&lt;=10000000,20000,0))),0)</f>
        <v/>
      </c>
      <c r="O3710" s="16">
        <f>MAX(0,ROUNDDOWN(J3710-G3710-K3710-L3710-E3710*380000-F3710*630000-H3710,-3))</f>
        <v/>
      </c>
      <c r="P3710" s="16">
        <f>MAX(0,ROUNDDOWN(J3710-G3710-430000-M3710-E3710*330000-F3710*450000-I3710,-3))</f>
        <v/>
      </c>
      <c r="Q3710" s="16">
        <f>50000+N3710+E3710*50000+F3710*180000</f>
        <v/>
      </c>
      <c r="R3710" s="16">
        <f>IF(P3710&lt;=2000000,MIN(Q3710,P3710),MAX(Q3710-(P3710-2000000),50000))*0.05</f>
        <v/>
      </c>
      <c r="S3710" s="16">
        <f>MAX(0,P3710*0.1-R3710)</f>
        <v/>
      </c>
      <c r="T3710" s="16">
        <f>Q3710+MAX(0,K3710-480000)</f>
        <v/>
      </c>
      <c r="U3710" s="16">
        <f>P3710-T3710</f>
        <v/>
      </c>
      <c r="V3710" s="17">
        <f>IF(U3710&lt;0,0,LOOKUP(U3710,{0,1950001,3300001,6950001,9000001,18000001,40000001},{0.05,0.1,0.2,0.23,0.33,0.4,0.45}))</f>
        <v/>
      </c>
      <c r="W3710" s="18">
        <f>IF(U3710&lt;0,0.9,0.9-V3710*1.021)</f>
        <v/>
      </c>
      <c r="X3710" s="16">
        <f>ROUNDDOWN(S3710*0.2/W3710+2000,0)</f>
        <v/>
      </c>
      <c r="Y3710" s="17">
        <f>IF(O3710&lt;=0,0,LOOKUP(O3710,{0,1950001,3300001,6950001,9000001,18000001,40000001},{0.05,0.1,0.2,0.23,0.33,0.4,0.45}))</f>
        <v/>
      </c>
    </row>
    <row r="3711">
      <c r="A3711" t="inlineStr">
        <is>
          <t>1万円刻み</t>
        </is>
      </c>
      <c r="B3711" s="16">
        <f>'3_1万円刻み'!$A$807</f>
        <v/>
      </c>
      <c r="C3711" t="n">
        <v>2025</v>
      </c>
      <c r="D3711" t="n">
        <v>1</v>
      </c>
      <c r="E3711" t="n">
        <v>0</v>
      </c>
      <c r="F3711" t="n">
        <v>0</v>
      </c>
      <c r="G3711" s="16">
        <f>ROUND(MIN(B3711/12,650000)*12*0.0915+MIN(B3711/12,1390000)*12*(0.0504+0)+B3711*0.005,0)</f>
        <v/>
      </c>
      <c r="H3711" t="n">
        <v>0</v>
      </c>
      <c r="I3711" t="n">
        <v>0</v>
      </c>
      <c r="J3711" s="16">
        <f>IF(C3711=2026,IF(B3711&lt;741000,0,IF(B3711&lt;2191000,B3711-740000,IF(B3711&lt;2193000,1451000,IF(B3711&lt;2196000,1453000,IF(B3711&lt;2200000,1456000,IF(B3711&lt;3600000,ROUNDDOWN(B3711/4,-3)*2.8-80000,IF(B3711&lt;6600000,ROUNDDOWN(B3711/4,-3)*3.2-440000,IF(B3711&lt;8500000,ROUNDDOWN(B3711*0.9,0)-1100000,B3711-1950000)))))))),IF(B3711&lt;651000,0,IF(B3711&lt;1900000,B3711-650000,IF(B3711&lt;3600000,ROUNDDOWN(B3711/4,-3)*2.8-80000,IF(B3711&lt;6600000,ROUNDDOWN(B3711/4,-3)*3.2-440000,IF(B3711&lt;8500000,ROUNDDOWN(B3711*0.9,0)-1100000,B3711-1950000))))))</f>
        <v/>
      </c>
      <c r="K3711" s="16">
        <f>IF(J3711&gt;23500000,NA(),IF(C3711=2026,IF(J3711&lt;=4890000,1040000,IF(J3711&lt;=6550000,670000,620000)),IF(J3711&lt;=1320000,950000,IF(J3711&lt;=3360000,880000,IF(J3711&lt;=4890000,680000,IF(J3711&lt;=6550000,630000,580000))))))</f>
        <v/>
      </c>
      <c r="L3711" s="16">
        <f>IF(D3711=1,IF(J3711&lt;=9000000,380000,IF(J3711&lt;=9500000,260000,IF(J3711&lt;=10000000,130000,0))),0)</f>
        <v/>
      </c>
      <c r="M3711" s="16">
        <f>IF(D3711=1,IF(J3711&lt;=9000000,330000,IF(J3711&lt;=9500000,220000,IF(J3711&lt;=10000000,110000,0))),0)</f>
        <v/>
      </c>
      <c r="N3711" s="16">
        <f>IF(D3711=1,IF(J3711&lt;=9000000,50000,IF(J3711&lt;=9500000,40000,IF(J3711&lt;=10000000,20000,0))),0)</f>
        <v/>
      </c>
      <c r="O3711" s="16">
        <f>MAX(0,ROUNDDOWN(J3711-G3711-K3711-L3711-E3711*380000-F3711*630000-H3711,-3))</f>
        <v/>
      </c>
      <c r="P3711" s="16">
        <f>MAX(0,ROUNDDOWN(J3711-G3711-430000-M3711-E3711*330000-F3711*450000-I3711,-3))</f>
        <v/>
      </c>
      <c r="Q3711" s="16">
        <f>50000+N3711+E3711*50000+F3711*180000</f>
        <v/>
      </c>
      <c r="R3711" s="16">
        <f>IF(P3711&lt;=2000000,MIN(Q3711,P3711),MAX(Q3711-(P3711-2000000),50000))*0.05</f>
        <v/>
      </c>
      <c r="S3711" s="16">
        <f>MAX(0,P3711*0.1-R3711)</f>
        <v/>
      </c>
      <c r="T3711" s="16">
        <f>Q3711+MAX(0,K3711-480000)</f>
        <v/>
      </c>
      <c r="U3711" s="16">
        <f>P3711-T3711</f>
        <v/>
      </c>
      <c r="V3711" s="17">
        <f>IF(U3711&lt;0,0,LOOKUP(U3711,{0,1950001,3300001,6950001,9000001,18000001,40000001},{0.05,0.1,0.2,0.23,0.33,0.4,0.45}))</f>
        <v/>
      </c>
      <c r="W3711" s="18">
        <f>IF(U3711&lt;0,0.9,0.9-V3711*1.021)</f>
        <v/>
      </c>
      <c r="X3711" s="16">
        <f>ROUNDDOWN(S3711*0.2/W3711+2000,0)</f>
        <v/>
      </c>
      <c r="Y3711" s="17">
        <f>IF(O3711&lt;=0,0,LOOKUP(O3711,{0,1950001,3300001,6950001,9000001,18000001,40000001},{0.05,0.1,0.2,0.23,0.33,0.4,0.45}))</f>
        <v/>
      </c>
    </row>
    <row r="3712">
      <c r="A3712" t="inlineStr">
        <is>
          <t>1万円刻み</t>
        </is>
      </c>
      <c r="B3712" s="16">
        <f>'3_1万円刻み'!$A$807</f>
        <v/>
      </c>
      <c r="C3712" t="n">
        <v>2026</v>
      </c>
      <c r="D3712" t="n">
        <v>1</v>
      </c>
      <c r="E3712" t="n">
        <v>0</v>
      </c>
      <c r="F3712" t="n">
        <v>0</v>
      </c>
      <c r="G3712" s="16">
        <f>ROUND(MIN(B3712/12,650000)*12*0.0915+MIN(B3712/12,1390000)*12*(0.0504+0)+B3712*0.005,0)</f>
        <v/>
      </c>
      <c r="H3712" t="n">
        <v>0</v>
      </c>
      <c r="I3712" t="n">
        <v>0</v>
      </c>
      <c r="J3712" s="16">
        <f>IF(C3712=2026,IF(B3712&lt;741000,0,IF(B3712&lt;2191000,B3712-740000,IF(B3712&lt;2193000,1451000,IF(B3712&lt;2196000,1453000,IF(B3712&lt;2200000,1456000,IF(B3712&lt;3600000,ROUNDDOWN(B3712/4,-3)*2.8-80000,IF(B3712&lt;6600000,ROUNDDOWN(B3712/4,-3)*3.2-440000,IF(B3712&lt;8500000,ROUNDDOWN(B3712*0.9,0)-1100000,B3712-1950000)))))))),IF(B3712&lt;651000,0,IF(B3712&lt;1900000,B3712-650000,IF(B3712&lt;3600000,ROUNDDOWN(B3712/4,-3)*2.8-80000,IF(B3712&lt;6600000,ROUNDDOWN(B3712/4,-3)*3.2-440000,IF(B3712&lt;8500000,ROUNDDOWN(B3712*0.9,0)-1100000,B3712-1950000))))))</f>
        <v/>
      </c>
      <c r="K3712" s="16">
        <f>IF(J3712&gt;23500000,NA(),IF(C3712=2026,IF(J3712&lt;=4890000,1040000,IF(J3712&lt;=6550000,670000,620000)),IF(J3712&lt;=1320000,950000,IF(J3712&lt;=3360000,880000,IF(J3712&lt;=4890000,680000,IF(J3712&lt;=6550000,630000,580000))))))</f>
        <v/>
      </c>
      <c r="L3712" s="16">
        <f>IF(D3712=1,IF(J3712&lt;=9000000,380000,IF(J3712&lt;=9500000,260000,IF(J3712&lt;=10000000,130000,0))),0)</f>
        <v/>
      </c>
      <c r="M3712" s="16">
        <f>IF(D3712=1,IF(J3712&lt;=9000000,330000,IF(J3712&lt;=9500000,220000,IF(J3712&lt;=10000000,110000,0))),0)</f>
        <v/>
      </c>
      <c r="N3712" s="16">
        <f>IF(D3712=1,IF(J3712&lt;=9000000,50000,IF(J3712&lt;=9500000,40000,IF(J3712&lt;=10000000,20000,0))),0)</f>
        <v/>
      </c>
      <c r="O3712" s="16">
        <f>MAX(0,ROUNDDOWN(J3712-G3712-K3712-L3712-E3712*380000-F3712*630000-H3712,-3))</f>
        <v/>
      </c>
      <c r="P3712" s="16">
        <f>MAX(0,ROUNDDOWN(J3712-G3712-430000-M3712-E3712*330000-F3712*450000-I3712,-3))</f>
        <v/>
      </c>
      <c r="Q3712" s="16">
        <f>50000+N3712+E3712*50000+F3712*180000</f>
        <v/>
      </c>
      <c r="R3712" s="16">
        <f>IF(P3712&lt;=2000000,MIN(Q3712,P3712),MAX(Q3712-(P3712-2000000),50000))*0.05</f>
        <v/>
      </c>
      <c r="S3712" s="16">
        <f>MAX(0,P3712*0.1-R3712)</f>
        <v/>
      </c>
      <c r="T3712" s="16">
        <f>Q3712+MAX(0,K3712-480000)</f>
        <v/>
      </c>
      <c r="U3712" s="16">
        <f>P3712-T3712</f>
        <v/>
      </c>
      <c r="V3712" s="17">
        <f>IF(U3712&lt;0,0,LOOKUP(U3712,{0,1950001,3300001,6950001,9000001,18000001,40000001},{0.05,0.1,0.2,0.23,0.33,0.4,0.45}))</f>
        <v/>
      </c>
      <c r="W3712" s="18">
        <f>IF(U3712&lt;0,0.9,0.9-V3712*1.021)</f>
        <v/>
      </c>
      <c r="X3712" s="16">
        <f>ROUNDDOWN(S3712*0.2/W3712+2000,0)</f>
        <v/>
      </c>
      <c r="Y3712" s="17">
        <f>IF(O3712&lt;=0,0,LOOKUP(O3712,{0,1950001,3300001,6950001,9000001,18000001,40000001},{0.05,0.1,0.2,0.23,0.33,0.4,0.45}))</f>
        <v/>
      </c>
    </row>
    <row r="3713">
      <c r="A3713" t="inlineStr">
        <is>
          <t>1万円刻み</t>
        </is>
      </c>
      <c r="B3713" s="16">
        <f>'3_1万円刻み'!$A$808</f>
        <v/>
      </c>
      <c r="C3713" t="n">
        <v>2025</v>
      </c>
      <c r="D3713" t="n">
        <v>0</v>
      </c>
      <c r="E3713" t="n">
        <v>0</v>
      </c>
      <c r="F3713" t="n">
        <v>0</v>
      </c>
      <c r="G3713" s="16">
        <f>ROUND(MIN(B3713/12,650000)*12*0.0915+MIN(B3713/12,1390000)*12*(0.0504+0)+B3713*0.005,0)</f>
        <v/>
      </c>
      <c r="H3713" t="n">
        <v>0</v>
      </c>
      <c r="I3713" t="n">
        <v>0</v>
      </c>
      <c r="J3713" s="16">
        <f>IF(C3713=2026,IF(B3713&lt;741000,0,IF(B3713&lt;2191000,B3713-740000,IF(B3713&lt;2193000,1451000,IF(B3713&lt;2196000,1453000,IF(B3713&lt;2200000,1456000,IF(B3713&lt;3600000,ROUNDDOWN(B3713/4,-3)*2.8-80000,IF(B3713&lt;6600000,ROUNDDOWN(B3713/4,-3)*3.2-440000,IF(B3713&lt;8500000,ROUNDDOWN(B3713*0.9,0)-1100000,B3713-1950000)))))))),IF(B3713&lt;651000,0,IF(B3713&lt;1900000,B3713-650000,IF(B3713&lt;3600000,ROUNDDOWN(B3713/4,-3)*2.8-80000,IF(B3713&lt;6600000,ROUNDDOWN(B3713/4,-3)*3.2-440000,IF(B3713&lt;8500000,ROUNDDOWN(B3713*0.9,0)-1100000,B3713-1950000))))))</f>
        <v/>
      </c>
      <c r="K3713" s="16">
        <f>IF(J3713&gt;23500000,NA(),IF(C3713=2026,IF(J3713&lt;=4890000,1040000,IF(J3713&lt;=6550000,670000,620000)),IF(J3713&lt;=1320000,950000,IF(J3713&lt;=3360000,880000,IF(J3713&lt;=4890000,680000,IF(J3713&lt;=6550000,630000,580000))))))</f>
        <v/>
      </c>
      <c r="L3713" s="16">
        <f>IF(D3713=1,IF(J3713&lt;=9000000,380000,IF(J3713&lt;=9500000,260000,IF(J3713&lt;=10000000,130000,0))),0)</f>
        <v/>
      </c>
      <c r="M3713" s="16">
        <f>IF(D3713=1,IF(J3713&lt;=9000000,330000,IF(J3713&lt;=9500000,220000,IF(J3713&lt;=10000000,110000,0))),0)</f>
        <v/>
      </c>
      <c r="N3713" s="16">
        <f>IF(D3713=1,IF(J3713&lt;=9000000,50000,IF(J3713&lt;=9500000,40000,IF(J3713&lt;=10000000,20000,0))),0)</f>
        <v/>
      </c>
      <c r="O3713" s="16">
        <f>MAX(0,ROUNDDOWN(J3713-G3713-K3713-L3713-E3713*380000-F3713*630000-H3713,-3))</f>
        <v/>
      </c>
      <c r="P3713" s="16">
        <f>MAX(0,ROUNDDOWN(J3713-G3713-430000-M3713-E3713*330000-F3713*450000-I3713,-3))</f>
        <v/>
      </c>
      <c r="Q3713" s="16">
        <f>50000+N3713+E3713*50000+F3713*180000</f>
        <v/>
      </c>
      <c r="R3713" s="16">
        <f>IF(P3713&lt;=2000000,MIN(Q3713,P3713),MAX(Q3713-(P3713-2000000),50000))*0.05</f>
        <v/>
      </c>
      <c r="S3713" s="16">
        <f>MAX(0,P3713*0.1-R3713)</f>
        <v/>
      </c>
      <c r="T3713" s="16">
        <f>Q3713+MAX(0,K3713-480000)</f>
        <v/>
      </c>
      <c r="U3713" s="16">
        <f>P3713-T3713</f>
        <v/>
      </c>
      <c r="V3713" s="17">
        <f>IF(U3713&lt;0,0,LOOKUP(U3713,{0,1950001,3300001,6950001,9000001,18000001,40000001},{0.05,0.1,0.2,0.23,0.33,0.4,0.45}))</f>
        <v/>
      </c>
      <c r="W3713" s="18">
        <f>IF(U3713&lt;0,0.9,0.9-V3713*1.021)</f>
        <v/>
      </c>
      <c r="X3713" s="16">
        <f>ROUNDDOWN(S3713*0.2/W3713+2000,0)</f>
        <v/>
      </c>
      <c r="Y3713" s="17">
        <f>IF(O3713&lt;=0,0,LOOKUP(O3713,{0,1950001,3300001,6950001,9000001,18000001,40000001},{0.05,0.1,0.2,0.23,0.33,0.4,0.45}))</f>
        <v/>
      </c>
    </row>
    <row r="3714">
      <c r="A3714" t="inlineStr">
        <is>
          <t>1万円刻み</t>
        </is>
      </c>
      <c r="B3714" s="16">
        <f>'3_1万円刻み'!$A$808</f>
        <v/>
      </c>
      <c r="C3714" t="n">
        <v>2026</v>
      </c>
      <c r="D3714" t="n">
        <v>0</v>
      </c>
      <c r="E3714" t="n">
        <v>0</v>
      </c>
      <c r="F3714" t="n">
        <v>0</v>
      </c>
      <c r="G3714" s="16">
        <f>ROUND(MIN(B3714/12,650000)*12*0.0915+MIN(B3714/12,1390000)*12*(0.0504+0)+B3714*0.005,0)</f>
        <v/>
      </c>
      <c r="H3714" t="n">
        <v>0</v>
      </c>
      <c r="I3714" t="n">
        <v>0</v>
      </c>
      <c r="J3714" s="16">
        <f>IF(C3714=2026,IF(B3714&lt;741000,0,IF(B3714&lt;2191000,B3714-740000,IF(B3714&lt;2193000,1451000,IF(B3714&lt;2196000,1453000,IF(B3714&lt;2200000,1456000,IF(B3714&lt;3600000,ROUNDDOWN(B3714/4,-3)*2.8-80000,IF(B3714&lt;6600000,ROUNDDOWN(B3714/4,-3)*3.2-440000,IF(B3714&lt;8500000,ROUNDDOWN(B3714*0.9,0)-1100000,B3714-1950000)))))))),IF(B3714&lt;651000,0,IF(B3714&lt;1900000,B3714-650000,IF(B3714&lt;3600000,ROUNDDOWN(B3714/4,-3)*2.8-80000,IF(B3714&lt;6600000,ROUNDDOWN(B3714/4,-3)*3.2-440000,IF(B3714&lt;8500000,ROUNDDOWN(B3714*0.9,0)-1100000,B3714-1950000))))))</f>
        <v/>
      </c>
      <c r="K3714" s="16">
        <f>IF(J3714&gt;23500000,NA(),IF(C3714=2026,IF(J3714&lt;=4890000,1040000,IF(J3714&lt;=6550000,670000,620000)),IF(J3714&lt;=1320000,950000,IF(J3714&lt;=3360000,880000,IF(J3714&lt;=4890000,680000,IF(J3714&lt;=6550000,630000,580000))))))</f>
        <v/>
      </c>
      <c r="L3714" s="16">
        <f>IF(D3714=1,IF(J3714&lt;=9000000,380000,IF(J3714&lt;=9500000,260000,IF(J3714&lt;=10000000,130000,0))),0)</f>
        <v/>
      </c>
      <c r="M3714" s="16">
        <f>IF(D3714=1,IF(J3714&lt;=9000000,330000,IF(J3714&lt;=9500000,220000,IF(J3714&lt;=10000000,110000,0))),0)</f>
        <v/>
      </c>
      <c r="N3714" s="16">
        <f>IF(D3714=1,IF(J3714&lt;=9000000,50000,IF(J3714&lt;=9500000,40000,IF(J3714&lt;=10000000,20000,0))),0)</f>
        <v/>
      </c>
      <c r="O3714" s="16">
        <f>MAX(0,ROUNDDOWN(J3714-G3714-K3714-L3714-E3714*380000-F3714*630000-H3714,-3))</f>
        <v/>
      </c>
      <c r="P3714" s="16">
        <f>MAX(0,ROUNDDOWN(J3714-G3714-430000-M3714-E3714*330000-F3714*450000-I3714,-3))</f>
        <v/>
      </c>
      <c r="Q3714" s="16">
        <f>50000+N3714+E3714*50000+F3714*180000</f>
        <v/>
      </c>
      <c r="R3714" s="16">
        <f>IF(P3714&lt;=2000000,MIN(Q3714,P3714),MAX(Q3714-(P3714-2000000),50000))*0.05</f>
        <v/>
      </c>
      <c r="S3714" s="16">
        <f>MAX(0,P3714*0.1-R3714)</f>
        <v/>
      </c>
      <c r="T3714" s="16">
        <f>Q3714+MAX(0,K3714-480000)</f>
        <v/>
      </c>
      <c r="U3714" s="16">
        <f>P3714-T3714</f>
        <v/>
      </c>
      <c r="V3714" s="17">
        <f>IF(U3714&lt;0,0,LOOKUP(U3714,{0,1950001,3300001,6950001,9000001,18000001,40000001},{0.05,0.1,0.2,0.23,0.33,0.4,0.45}))</f>
        <v/>
      </c>
      <c r="W3714" s="18">
        <f>IF(U3714&lt;0,0.9,0.9-V3714*1.021)</f>
        <v/>
      </c>
      <c r="X3714" s="16">
        <f>ROUNDDOWN(S3714*0.2/W3714+2000,0)</f>
        <v/>
      </c>
      <c r="Y3714" s="17">
        <f>IF(O3714&lt;=0,0,LOOKUP(O3714,{0,1950001,3300001,6950001,9000001,18000001,40000001},{0.05,0.1,0.2,0.23,0.33,0.4,0.45}))</f>
        <v/>
      </c>
    </row>
    <row r="3715">
      <c r="A3715" t="inlineStr">
        <is>
          <t>1万円刻み</t>
        </is>
      </c>
      <c r="B3715" s="16">
        <f>'3_1万円刻み'!$A$808</f>
        <v/>
      </c>
      <c r="C3715" t="n">
        <v>2025</v>
      </c>
      <c r="D3715" t="n">
        <v>1</v>
      </c>
      <c r="E3715" t="n">
        <v>0</v>
      </c>
      <c r="F3715" t="n">
        <v>0</v>
      </c>
      <c r="G3715" s="16">
        <f>ROUND(MIN(B3715/12,650000)*12*0.0915+MIN(B3715/12,1390000)*12*(0.0504+0)+B3715*0.005,0)</f>
        <v/>
      </c>
      <c r="H3715" t="n">
        <v>0</v>
      </c>
      <c r="I3715" t="n">
        <v>0</v>
      </c>
      <c r="J3715" s="16">
        <f>IF(C3715=2026,IF(B3715&lt;741000,0,IF(B3715&lt;2191000,B3715-740000,IF(B3715&lt;2193000,1451000,IF(B3715&lt;2196000,1453000,IF(B3715&lt;2200000,1456000,IF(B3715&lt;3600000,ROUNDDOWN(B3715/4,-3)*2.8-80000,IF(B3715&lt;6600000,ROUNDDOWN(B3715/4,-3)*3.2-440000,IF(B3715&lt;8500000,ROUNDDOWN(B3715*0.9,0)-1100000,B3715-1950000)))))))),IF(B3715&lt;651000,0,IF(B3715&lt;1900000,B3715-650000,IF(B3715&lt;3600000,ROUNDDOWN(B3715/4,-3)*2.8-80000,IF(B3715&lt;6600000,ROUNDDOWN(B3715/4,-3)*3.2-440000,IF(B3715&lt;8500000,ROUNDDOWN(B3715*0.9,0)-1100000,B3715-1950000))))))</f>
        <v/>
      </c>
      <c r="K3715" s="16">
        <f>IF(J3715&gt;23500000,NA(),IF(C3715=2026,IF(J3715&lt;=4890000,1040000,IF(J3715&lt;=6550000,670000,620000)),IF(J3715&lt;=1320000,950000,IF(J3715&lt;=3360000,880000,IF(J3715&lt;=4890000,680000,IF(J3715&lt;=6550000,630000,580000))))))</f>
        <v/>
      </c>
      <c r="L3715" s="16">
        <f>IF(D3715=1,IF(J3715&lt;=9000000,380000,IF(J3715&lt;=9500000,260000,IF(J3715&lt;=10000000,130000,0))),0)</f>
        <v/>
      </c>
      <c r="M3715" s="16">
        <f>IF(D3715=1,IF(J3715&lt;=9000000,330000,IF(J3715&lt;=9500000,220000,IF(J3715&lt;=10000000,110000,0))),0)</f>
        <v/>
      </c>
      <c r="N3715" s="16">
        <f>IF(D3715=1,IF(J3715&lt;=9000000,50000,IF(J3715&lt;=9500000,40000,IF(J3715&lt;=10000000,20000,0))),0)</f>
        <v/>
      </c>
      <c r="O3715" s="16">
        <f>MAX(0,ROUNDDOWN(J3715-G3715-K3715-L3715-E3715*380000-F3715*630000-H3715,-3))</f>
        <v/>
      </c>
      <c r="P3715" s="16">
        <f>MAX(0,ROUNDDOWN(J3715-G3715-430000-M3715-E3715*330000-F3715*450000-I3715,-3))</f>
        <v/>
      </c>
      <c r="Q3715" s="16">
        <f>50000+N3715+E3715*50000+F3715*180000</f>
        <v/>
      </c>
      <c r="R3715" s="16">
        <f>IF(P3715&lt;=2000000,MIN(Q3715,P3715),MAX(Q3715-(P3715-2000000),50000))*0.05</f>
        <v/>
      </c>
      <c r="S3715" s="16">
        <f>MAX(0,P3715*0.1-R3715)</f>
        <v/>
      </c>
      <c r="T3715" s="16">
        <f>Q3715+MAX(0,K3715-480000)</f>
        <v/>
      </c>
      <c r="U3715" s="16">
        <f>P3715-T3715</f>
        <v/>
      </c>
      <c r="V3715" s="17">
        <f>IF(U3715&lt;0,0,LOOKUP(U3715,{0,1950001,3300001,6950001,9000001,18000001,40000001},{0.05,0.1,0.2,0.23,0.33,0.4,0.45}))</f>
        <v/>
      </c>
      <c r="W3715" s="18">
        <f>IF(U3715&lt;0,0.9,0.9-V3715*1.021)</f>
        <v/>
      </c>
      <c r="X3715" s="16">
        <f>ROUNDDOWN(S3715*0.2/W3715+2000,0)</f>
        <v/>
      </c>
      <c r="Y3715" s="17">
        <f>IF(O3715&lt;=0,0,LOOKUP(O3715,{0,1950001,3300001,6950001,9000001,18000001,40000001},{0.05,0.1,0.2,0.23,0.33,0.4,0.45}))</f>
        <v/>
      </c>
    </row>
    <row r="3716">
      <c r="A3716" t="inlineStr">
        <is>
          <t>1万円刻み</t>
        </is>
      </c>
      <c r="B3716" s="16">
        <f>'3_1万円刻み'!$A$808</f>
        <v/>
      </c>
      <c r="C3716" t="n">
        <v>2026</v>
      </c>
      <c r="D3716" t="n">
        <v>1</v>
      </c>
      <c r="E3716" t="n">
        <v>0</v>
      </c>
      <c r="F3716" t="n">
        <v>0</v>
      </c>
      <c r="G3716" s="16">
        <f>ROUND(MIN(B3716/12,650000)*12*0.0915+MIN(B3716/12,1390000)*12*(0.0504+0)+B3716*0.005,0)</f>
        <v/>
      </c>
      <c r="H3716" t="n">
        <v>0</v>
      </c>
      <c r="I3716" t="n">
        <v>0</v>
      </c>
      <c r="J3716" s="16">
        <f>IF(C3716=2026,IF(B3716&lt;741000,0,IF(B3716&lt;2191000,B3716-740000,IF(B3716&lt;2193000,1451000,IF(B3716&lt;2196000,1453000,IF(B3716&lt;2200000,1456000,IF(B3716&lt;3600000,ROUNDDOWN(B3716/4,-3)*2.8-80000,IF(B3716&lt;6600000,ROUNDDOWN(B3716/4,-3)*3.2-440000,IF(B3716&lt;8500000,ROUNDDOWN(B3716*0.9,0)-1100000,B3716-1950000)))))))),IF(B3716&lt;651000,0,IF(B3716&lt;1900000,B3716-650000,IF(B3716&lt;3600000,ROUNDDOWN(B3716/4,-3)*2.8-80000,IF(B3716&lt;6600000,ROUNDDOWN(B3716/4,-3)*3.2-440000,IF(B3716&lt;8500000,ROUNDDOWN(B3716*0.9,0)-1100000,B3716-1950000))))))</f>
        <v/>
      </c>
      <c r="K3716" s="16">
        <f>IF(J3716&gt;23500000,NA(),IF(C3716=2026,IF(J3716&lt;=4890000,1040000,IF(J3716&lt;=6550000,670000,620000)),IF(J3716&lt;=1320000,950000,IF(J3716&lt;=3360000,880000,IF(J3716&lt;=4890000,680000,IF(J3716&lt;=6550000,630000,580000))))))</f>
        <v/>
      </c>
      <c r="L3716" s="16">
        <f>IF(D3716=1,IF(J3716&lt;=9000000,380000,IF(J3716&lt;=9500000,260000,IF(J3716&lt;=10000000,130000,0))),0)</f>
        <v/>
      </c>
      <c r="M3716" s="16">
        <f>IF(D3716=1,IF(J3716&lt;=9000000,330000,IF(J3716&lt;=9500000,220000,IF(J3716&lt;=10000000,110000,0))),0)</f>
        <v/>
      </c>
      <c r="N3716" s="16">
        <f>IF(D3716=1,IF(J3716&lt;=9000000,50000,IF(J3716&lt;=9500000,40000,IF(J3716&lt;=10000000,20000,0))),0)</f>
        <v/>
      </c>
      <c r="O3716" s="16">
        <f>MAX(0,ROUNDDOWN(J3716-G3716-K3716-L3716-E3716*380000-F3716*630000-H3716,-3))</f>
        <v/>
      </c>
      <c r="P3716" s="16">
        <f>MAX(0,ROUNDDOWN(J3716-G3716-430000-M3716-E3716*330000-F3716*450000-I3716,-3))</f>
        <v/>
      </c>
      <c r="Q3716" s="16">
        <f>50000+N3716+E3716*50000+F3716*180000</f>
        <v/>
      </c>
      <c r="R3716" s="16">
        <f>IF(P3716&lt;=2000000,MIN(Q3716,P3716),MAX(Q3716-(P3716-2000000),50000))*0.05</f>
        <v/>
      </c>
      <c r="S3716" s="16">
        <f>MAX(0,P3716*0.1-R3716)</f>
        <v/>
      </c>
      <c r="T3716" s="16">
        <f>Q3716+MAX(0,K3716-480000)</f>
        <v/>
      </c>
      <c r="U3716" s="16">
        <f>P3716-T3716</f>
        <v/>
      </c>
      <c r="V3716" s="17">
        <f>IF(U3716&lt;0,0,LOOKUP(U3716,{0,1950001,3300001,6950001,9000001,18000001,40000001},{0.05,0.1,0.2,0.23,0.33,0.4,0.45}))</f>
        <v/>
      </c>
      <c r="W3716" s="18">
        <f>IF(U3716&lt;0,0.9,0.9-V3716*1.021)</f>
        <v/>
      </c>
      <c r="X3716" s="16">
        <f>ROUNDDOWN(S3716*0.2/W3716+2000,0)</f>
        <v/>
      </c>
      <c r="Y3716" s="17">
        <f>IF(O3716&lt;=0,0,LOOKUP(O3716,{0,1950001,3300001,6950001,9000001,18000001,40000001},{0.05,0.1,0.2,0.23,0.33,0.4,0.45}))</f>
        <v/>
      </c>
    </row>
    <row r="3717">
      <c r="A3717" t="inlineStr">
        <is>
          <t>1万円刻み</t>
        </is>
      </c>
      <c r="B3717" s="16">
        <f>'3_1万円刻み'!$A$809</f>
        <v/>
      </c>
      <c r="C3717" t="n">
        <v>2025</v>
      </c>
      <c r="D3717" t="n">
        <v>0</v>
      </c>
      <c r="E3717" t="n">
        <v>0</v>
      </c>
      <c r="F3717" t="n">
        <v>0</v>
      </c>
      <c r="G3717" s="16">
        <f>ROUND(MIN(B3717/12,650000)*12*0.0915+MIN(B3717/12,1390000)*12*(0.0504+0)+B3717*0.005,0)</f>
        <v/>
      </c>
      <c r="H3717" t="n">
        <v>0</v>
      </c>
      <c r="I3717" t="n">
        <v>0</v>
      </c>
      <c r="J3717" s="16">
        <f>IF(C3717=2026,IF(B3717&lt;741000,0,IF(B3717&lt;2191000,B3717-740000,IF(B3717&lt;2193000,1451000,IF(B3717&lt;2196000,1453000,IF(B3717&lt;2200000,1456000,IF(B3717&lt;3600000,ROUNDDOWN(B3717/4,-3)*2.8-80000,IF(B3717&lt;6600000,ROUNDDOWN(B3717/4,-3)*3.2-440000,IF(B3717&lt;8500000,ROUNDDOWN(B3717*0.9,0)-1100000,B3717-1950000)))))))),IF(B3717&lt;651000,0,IF(B3717&lt;1900000,B3717-650000,IF(B3717&lt;3600000,ROUNDDOWN(B3717/4,-3)*2.8-80000,IF(B3717&lt;6600000,ROUNDDOWN(B3717/4,-3)*3.2-440000,IF(B3717&lt;8500000,ROUNDDOWN(B3717*0.9,0)-1100000,B3717-1950000))))))</f>
        <v/>
      </c>
      <c r="K3717" s="16">
        <f>IF(J3717&gt;23500000,NA(),IF(C3717=2026,IF(J3717&lt;=4890000,1040000,IF(J3717&lt;=6550000,670000,620000)),IF(J3717&lt;=1320000,950000,IF(J3717&lt;=3360000,880000,IF(J3717&lt;=4890000,680000,IF(J3717&lt;=6550000,630000,580000))))))</f>
        <v/>
      </c>
      <c r="L3717" s="16">
        <f>IF(D3717=1,IF(J3717&lt;=9000000,380000,IF(J3717&lt;=9500000,260000,IF(J3717&lt;=10000000,130000,0))),0)</f>
        <v/>
      </c>
      <c r="M3717" s="16">
        <f>IF(D3717=1,IF(J3717&lt;=9000000,330000,IF(J3717&lt;=9500000,220000,IF(J3717&lt;=10000000,110000,0))),0)</f>
        <v/>
      </c>
      <c r="N3717" s="16">
        <f>IF(D3717=1,IF(J3717&lt;=9000000,50000,IF(J3717&lt;=9500000,40000,IF(J3717&lt;=10000000,20000,0))),0)</f>
        <v/>
      </c>
      <c r="O3717" s="16">
        <f>MAX(0,ROUNDDOWN(J3717-G3717-K3717-L3717-E3717*380000-F3717*630000-H3717,-3))</f>
        <v/>
      </c>
      <c r="P3717" s="16">
        <f>MAX(0,ROUNDDOWN(J3717-G3717-430000-M3717-E3717*330000-F3717*450000-I3717,-3))</f>
        <v/>
      </c>
      <c r="Q3717" s="16">
        <f>50000+N3717+E3717*50000+F3717*180000</f>
        <v/>
      </c>
      <c r="R3717" s="16">
        <f>IF(P3717&lt;=2000000,MIN(Q3717,P3717),MAX(Q3717-(P3717-2000000),50000))*0.05</f>
        <v/>
      </c>
      <c r="S3717" s="16">
        <f>MAX(0,P3717*0.1-R3717)</f>
        <v/>
      </c>
      <c r="T3717" s="16">
        <f>Q3717+MAX(0,K3717-480000)</f>
        <v/>
      </c>
      <c r="U3717" s="16">
        <f>P3717-T3717</f>
        <v/>
      </c>
      <c r="V3717" s="17">
        <f>IF(U3717&lt;0,0,LOOKUP(U3717,{0,1950001,3300001,6950001,9000001,18000001,40000001},{0.05,0.1,0.2,0.23,0.33,0.4,0.45}))</f>
        <v/>
      </c>
      <c r="W3717" s="18">
        <f>IF(U3717&lt;0,0.9,0.9-V3717*1.021)</f>
        <v/>
      </c>
      <c r="X3717" s="16">
        <f>ROUNDDOWN(S3717*0.2/W3717+2000,0)</f>
        <v/>
      </c>
      <c r="Y3717" s="17">
        <f>IF(O3717&lt;=0,0,LOOKUP(O3717,{0,1950001,3300001,6950001,9000001,18000001,40000001},{0.05,0.1,0.2,0.23,0.33,0.4,0.45}))</f>
        <v/>
      </c>
    </row>
    <row r="3718">
      <c r="A3718" t="inlineStr">
        <is>
          <t>1万円刻み</t>
        </is>
      </c>
      <c r="B3718" s="16">
        <f>'3_1万円刻み'!$A$809</f>
        <v/>
      </c>
      <c r="C3718" t="n">
        <v>2026</v>
      </c>
      <c r="D3718" t="n">
        <v>0</v>
      </c>
      <c r="E3718" t="n">
        <v>0</v>
      </c>
      <c r="F3718" t="n">
        <v>0</v>
      </c>
      <c r="G3718" s="16">
        <f>ROUND(MIN(B3718/12,650000)*12*0.0915+MIN(B3718/12,1390000)*12*(0.0504+0)+B3718*0.005,0)</f>
        <v/>
      </c>
      <c r="H3718" t="n">
        <v>0</v>
      </c>
      <c r="I3718" t="n">
        <v>0</v>
      </c>
      <c r="J3718" s="16">
        <f>IF(C3718=2026,IF(B3718&lt;741000,0,IF(B3718&lt;2191000,B3718-740000,IF(B3718&lt;2193000,1451000,IF(B3718&lt;2196000,1453000,IF(B3718&lt;2200000,1456000,IF(B3718&lt;3600000,ROUNDDOWN(B3718/4,-3)*2.8-80000,IF(B3718&lt;6600000,ROUNDDOWN(B3718/4,-3)*3.2-440000,IF(B3718&lt;8500000,ROUNDDOWN(B3718*0.9,0)-1100000,B3718-1950000)))))))),IF(B3718&lt;651000,0,IF(B3718&lt;1900000,B3718-650000,IF(B3718&lt;3600000,ROUNDDOWN(B3718/4,-3)*2.8-80000,IF(B3718&lt;6600000,ROUNDDOWN(B3718/4,-3)*3.2-440000,IF(B3718&lt;8500000,ROUNDDOWN(B3718*0.9,0)-1100000,B3718-1950000))))))</f>
        <v/>
      </c>
      <c r="K3718" s="16">
        <f>IF(J3718&gt;23500000,NA(),IF(C3718=2026,IF(J3718&lt;=4890000,1040000,IF(J3718&lt;=6550000,670000,620000)),IF(J3718&lt;=1320000,950000,IF(J3718&lt;=3360000,880000,IF(J3718&lt;=4890000,680000,IF(J3718&lt;=6550000,630000,580000))))))</f>
        <v/>
      </c>
      <c r="L3718" s="16">
        <f>IF(D3718=1,IF(J3718&lt;=9000000,380000,IF(J3718&lt;=9500000,260000,IF(J3718&lt;=10000000,130000,0))),0)</f>
        <v/>
      </c>
      <c r="M3718" s="16">
        <f>IF(D3718=1,IF(J3718&lt;=9000000,330000,IF(J3718&lt;=9500000,220000,IF(J3718&lt;=10000000,110000,0))),0)</f>
        <v/>
      </c>
      <c r="N3718" s="16">
        <f>IF(D3718=1,IF(J3718&lt;=9000000,50000,IF(J3718&lt;=9500000,40000,IF(J3718&lt;=10000000,20000,0))),0)</f>
        <v/>
      </c>
      <c r="O3718" s="16">
        <f>MAX(0,ROUNDDOWN(J3718-G3718-K3718-L3718-E3718*380000-F3718*630000-H3718,-3))</f>
        <v/>
      </c>
      <c r="P3718" s="16">
        <f>MAX(0,ROUNDDOWN(J3718-G3718-430000-M3718-E3718*330000-F3718*450000-I3718,-3))</f>
        <v/>
      </c>
      <c r="Q3718" s="16">
        <f>50000+N3718+E3718*50000+F3718*180000</f>
        <v/>
      </c>
      <c r="R3718" s="16">
        <f>IF(P3718&lt;=2000000,MIN(Q3718,P3718),MAX(Q3718-(P3718-2000000),50000))*0.05</f>
        <v/>
      </c>
      <c r="S3718" s="16">
        <f>MAX(0,P3718*0.1-R3718)</f>
        <v/>
      </c>
      <c r="T3718" s="16">
        <f>Q3718+MAX(0,K3718-480000)</f>
        <v/>
      </c>
      <c r="U3718" s="16">
        <f>P3718-T3718</f>
        <v/>
      </c>
      <c r="V3718" s="17">
        <f>IF(U3718&lt;0,0,LOOKUP(U3718,{0,1950001,3300001,6950001,9000001,18000001,40000001},{0.05,0.1,0.2,0.23,0.33,0.4,0.45}))</f>
        <v/>
      </c>
      <c r="W3718" s="18">
        <f>IF(U3718&lt;0,0.9,0.9-V3718*1.021)</f>
        <v/>
      </c>
      <c r="X3718" s="16">
        <f>ROUNDDOWN(S3718*0.2/W3718+2000,0)</f>
        <v/>
      </c>
      <c r="Y3718" s="17">
        <f>IF(O3718&lt;=0,0,LOOKUP(O3718,{0,1950001,3300001,6950001,9000001,18000001,40000001},{0.05,0.1,0.2,0.23,0.33,0.4,0.45}))</f>
        <v/>
      </c>
    </row>
    <row r="3719">
      <c r="A3719" t="inlineStr">
        <is>
          <t>1万円刻み</t>
        </is>
      </c>
      <c r="B3719" s="16">
        <f>'3_1万円刻み'!$A$809</f>
        <v/>
      </c>
      <c r="C3719" t="n">
        <v>2025</v>
      </c>
      <c r="D3719" t="n">
        <v>1</v>
      </c>
      <c r="E3719" t="n">
        <v>0</v>
      </c>
      <c r="F3719" t="n">
        <v>0</v>
      </c>
      <c r="G3719" s="16">
        <f>ROUND(MIN(B3719/12,650000)*12*0.0915+MIN(B3719/12,1390000)*12*(0.0504+0)+B3719*0.005,0)</f>
        <v/>
      </c>
      <c r="H3719" t="n">
        <v>0</v>
      </c>
      <c r="I3719" t="n">
        <v>0</v>
      </c>
      <c r="J3719" s="16">
        <f>IF(C3719=2026,IF(B3719&lt;741000,0,IF(B3719&lt;2191000,B3719-740000,IF(B3719&lt;2193000,1451000,IF(B3719&lt;2196000,1453000,IF(B3719&lt;2200000,1456000,IF(B3719&lt;3600000,ROUNDDOWN(B3719/4,-3)*2.8-80000,IF(B3719&lt;6600000,ROUNDDOWN(B3719/4,-3)*3.2-440000,IF(B3719&lt;8500000,ROUNDDOWN(B3719*0.9,0)-1100000,B3719-1950000)))))))),IF(B3719&lt;651000,0,IF(B3719&lt;1900000,B3719-650000,IF(B3719&lt;3600000,ROUNDDOWN(B3719/4,-3)*2.8-80000,IF(B3719&lt;6600000,ROUNDDOWN(B3719/4,-3)*3.2-440000,IF(B3719&lt;8500000,ROUNDDOWN(B3719*0.9,0)-1100000,B3719-1950000))))))</f>
        <v/>
      </c>
      <c r="K3719" s="16">
        <f>IF(J3719&gt;23500000,NA(),IF(C3719=2026,IF(J3719&lt;=4890000,1040000,IF(J3719&lt;=6550000,670000,620000)),IF(J3719&lt;=1320000,950000,IF(J3719&lt;=3360000,880000,IF(J3719&lt;=4890000,680000,IF(J3719&lt;=6550000,630000,580000))))))</f>
        <v/>
      </c>
      <c r="L3719" s="16">
        <f>IF(D3719=1,IF(J3719&lt;=9000000,380000,IF(J3719&lt;=9500000,260000,IF(J3719&lt;=10000000,130000,0))),0)</f>
        <v/>
      </c>
      <c r="M3719" s="16">
        <f>IF(D3719=1,IF(J3719&lt;=9000000,330000,IF(J3719&lt;=9500000,220000,IF(J3719&lt;=10000000,110000,0))),0)</f>
        <v/>
      </c>
      <c r="N3719" s="16">
        <f>IF(D3719=1,IF(J3719&lt;=9000000,50000,IF(J3719&lt;=9500000,40000,IF(J3719&lt;=10000000,20000,0))),0)</f>
        <v/>
      </c>
      <c r="O3719" s="16">
        <f>MAX(0,ROUNDDOWN(J3719-G3719-K3719-L3719-E3719*380000-F3719*630000-H3719,-3))</f>
        <v/>
      </c>
      <c r="P3719" s="16">
        <f>MAX(0,ROUNDDOWN(J3719-G3719-430000-M3719-E3719*330000-F3719*450000-I3719,-3))</f>
        <v/>
      </c>
      <c r="Q3719" s="16">
        <f>50000+N3719+E3719*50000+F3719*180000</f>
        <v/>
      </c>
      <c r="R3719" s="16">
        <f>IF(P3719&lt;=2000000,MIN(Q3719,P3719),MAX(Q3719-(P3719-2000000),50000))*0.05</f>
        <v/>
      </c>
      <c r="S3719" s="16">
        <f>MAX(0,P3719*0.1-R3719)</f>
        <v/>
      </c>
      <c r="T3719" s="16">
        <f>Q3719+MAX(0,K3719-480000)</f>
        <v/>
      </c>
      <c r="U3719" s="16">
        <f>P3719-T3719</f>
        <v/>
      </c>
      <c r="V3719" s="17">
        <f>IF(U3719&lt;0,0,LOOKUP(U3719,{0,1950001,3300001,6950001,9000001,18000001,40000001},{0.05,0.1,0.2,0.23,0.33,0.4,0.45}))</f>
        <v/>
      </c>
      <c r="W3719" s="18">
        <f>IF(U3719&lt;0,0.9,0.9-V3719*1.021)</f>
        <v/>
      </c>
      <c r="X3719" s="16">
        <f>ROUNDDOWN(S3719*0.2/W3719+2000,0)</f>
        <v/>
      </c>
      <c r="Y3719" s="17">
        <f>IF(O3719&lt;=0,0,LOOKUP(O3719,{0,1950001,3300001,6950001,9000001,18000001,40000001},{0.05,0.1,0.2,0.23,0.33,0.4,0.45}))</f>
        <v/>
      </c>
    </row>
    <row r="3720">
      <c r="A3720" t="inlineStr">
        <is>
          <t>1万円刻み</t>
        </is>
      </c>
      <c r="B3720" s="16">
        <f>'3_1万円刻み'!$A$809</f>
        <v/>
      </c>
      <c r="C3720" t="n">
        <v>2026</v>
      </c>
      <c r="D3720" t="n">
        <v>1</v>
      </c>
      <c r="E3720" t="n">
        <v>0</v>
      </c>
      <c r="F3720" t="n">
        <v>0</v>
      </c>
      <c r="G3720" s="16">
        <f>ROUND(MIN(B3720/12,650000)*12*0.0915+MIN(B3720/12,1390000)*12*(0.0504+0)+B3720*0.005,0)</f>
        <v/>
      </c>
      <c r="H3720" t="n">
        <v>0</v>
      </c>
      <c r="I3720" t="n">
        <v>0</v>
      </c>
      <c r="J3720" s="16">
        <f>IF(C3720=2026,IF(B3720&lt;741000,0,IF(B3720&lt;2191000,B3720-740000,IF(B3720&lt;2193000,1451000,IF(B3720&lt;2196000,1453000,IF(B3720&lt;2200000,1456000,IF(B3720&lt;3600000,ROUNDDOWN(B3720/4,-3)*2.8-80000,IF(B3720&lt;6600000,ROUNDDOWN(B3720/4,-3)*3.2-440000,IF(B3720&lt;8500000,ROUNDDOWN(B3720*0.9,0)-1100000,B3720-1950000)))))))),IF(B3720&lt;651000,0,IF(B3720&lt;1900000,B3720-650000,IF(B3720&lt;3600000,ROUNDDOWN(B3720/4,-3)*2.8-80000,IF(B3720&lt;6600000,ROUNDDOWN(B3720/4,-3)*3.2-440000,IF(B3720&lt;8500000,ROUNDDOWN(B3720*0.9,0)-1100000,B3720-1950000))))))</f>
        <v/>
      </c>
      <c r="K3720" s="16">
        <f>IF(J3720&gt;23500000,NA(),IF(C3720=2026,IF(J3720&lt;=4890000,1040000,IF(J3720&lt;=6550000,670000,620000)),IF(J3720&lt;=1320000,950000,IF(J3720&lt;=3360000,880000,IF(J3720&lt;=4890000,680000,IF(J3720&lt;=6550000,630000,580000))))))</f>
        <v/>
      </c>
      <c r="L3720" s="16">
        <f>IF(D3720=1,IF(J3720&lt;=9000000,380000,IF(J3720&lt;=9500000,260000,IF(J3720&lt;=10000000,130000,0))),0)</f>
        <v/>
      </c>
      <c r="M3720" s="16">
        <f>IF(D3720=1,IF(J3720&lt;=9000000,330000,IF(J3720&lt;=9500000,220000,IF(J3720&lt;=10000000,110000,0))),0)</f>
        <v/>
      </c>
      <c r="N3720" s="16">
        <f>IF(D3720=1,IF(J3720&lt;=9000000,50000,IF(J3720&lt;=9500000,40000,IF(J3720&lt;=10000000,20000,0))),0)</f>
        <v/>
      </c>
      <c r="O3720" s="16">
        <f>MAX(0,ROUNDDOWN(J3720-G3720-K3720-L3720-E3720*380000-F3720*630000-H3720,-3))</f>
        <v/>
      </c>
      <c r="P3720" s="16">
        <f>MAX(0,ROUNDDOWN(J3720-G3720-430000-M3720-E3720*330000-F3720*450000-I3720,-3))</f>
        <v/>
      </c>
      <c r="Q3720" s="16">
        <f>50000+N3720+E3720*50000+F3720*180000</f>
        <v/>
      </c>
      <c r="R3720" s="16">
        <f>IF(P3720&lt;=2000000,MIN(Q3720,P3720),MAX(Q3720-(P3720-2000000),50000))*0.05</f>
        <v/>
      </c>
      <c r="S3720" s="16">
        <f>MAX(0,P3720*0.1-R3720)</f>
        <v/>
      </c>
      <c r="T3720" s="16">
        <f>Q3720+MAX(0,K3720-480000)</f>
        <v/>
      </c>
      <c r="U3720" s="16">
        <f>P3720-T3720</f>
        <v/>
      </c>
      <c r="V3720" s="17">
        <f>IF(U3720&lt;0,0,LOOKUP(U3720,{0,1950001,3300001,6950001,9000001,18000001,40000001},{0.05,0.1,0.2,0.23,0.33,0.4,0.45}))</f>
        <v/>
      </c>
      <c r="W3720" s="18">
        <f>IF(U3720&lt;0,0.9,0.9-V3720*1.021)</f>
        <v/>
      </c>
      <c r="X3720" s="16">
        <f>ROUNDDOWN(S3720*0.2/W3720+2000,0)</f>
        <v/>
      </c>
      <c r="Y3720" s="17">
        <f>IF(O3720&lt;=0,0,LOOKUP(O3720,{0,1950001,3300001,6950001,9000001,18000001,40000001},{0.05,0.1,0.2,0.23,0.33,0.4,0.45}))</f>
        <v/>
      </c>
    </row>
    <row r="3721">
      <c r="A3721" t="inlineStr">
        <is>
          <t>1万円刻み</t>
        </is>
      </c>
      <c r="B3721" s="16">
        <f>'3_1万円刻み'!$A$810</f>
        <v/>
      </c>
      <c r="C3721" t="n">
        <v>2025</v>
      </c>
      <c r="D3721" t="n">
        <v>0</v>
      </c>
      <c r="E3721" t="n">
        <v>0</v>
      </c>
      <c r="F3721" t="n">
        <v>0</v>
      </c>
      <c r="G3721" s="16">
        <f>ROUND(MIN(B3721/12,650000)*12*0.0915+MIN(B3721/12,1390000)*12*(0.0504+0)+B3721*0.005,0)</f>
        <v/>
      </c>
      <c r="H3721" t="n">
        <v>0</v>
      </c>
      <c r="I3721" t="n">
        <v>0</v>
      </c>
      <c r="J3721" s="16">
        <f>IF(C3721=2026,IF(B3721&lt;741000,0,IF(B3721&lt;2191000,B3721-740000,IF(B3721&lt;2193000,1451000,IF(B3721&lt;2196000,1453000,IF(B3721&lt;2200000,1456000,IF(B3721&lt;3600000,ROUNDDOWN(B3721/4,-3)*2.8-80000,IF(B3721&lt;6600000,ROUNDDOWN(B3721/4,-3)*3.2-440000,IF(B3721&lt;8500000,ROUNDDOWN(B3721*0.9,0)-1100000,B3721-1950000)))))))),IF(B3721&lt;651000,0,IF(B3721&lt;1900000,B3721-650000,IF(B3721&lt;3600000,ROUNDDOWN(B3721/4,-3)*2.8-80000,IF(B3721&lt;6600000,ROUNDDOWN(B3721/4,-3)*3.2-440000,IF(B3721&lt;8500000,ROUNDDOWN(B3721*0.9,0)-1100000,B3721-1950000))))))</f>
        <v/>
      </c>
      <c r="K3721" s="16">
        <f>IF(J3721&gt;23500000,NA(),IF(C3721=2026,IF(J3721&lt;=4890000,1040000,IF(J3721&lt;=6550000,670000,620000)),IF(J3721&lt;=1320000,950000,IF(J3721&lt;=3360000,880000,IF(J3721&lt;=4890000,680000,IF(J3721&lt;=6550000,630000,580000))))))</f>
        <v/>
      </c>
      <c r="L3721" s="16">
        <f>IF(D3721=1,IF(J3721&lt;=9000000,380000,IF(J3721&lt;=9500000,260000,IF(J3721&lt;=10000000,130000,0))),0)</f>
        <v/>
      </c>
      <c r="M3721" s="16">
        <f>IF(D3721=1,IF(J3721&lt;=9000000,330000,IF(J3721&lt;=9500000,220000,IF(J3721&lt;=10000000,110000,0))),0)</f>
        <v/>
      </c>
      <c r="N3721" s="16">
        <f>IF(D3721=1,IF(J3721&lt;=9000000,50000,IF(J3721&lt;=9500000,40000,IF(J3721&lt;=10000000,20000,0))),0)</f>
        <v/>
      </c>
      <c r="O3721" s="16">
        <f>MAX(0,ROUNDDOWN(J3721-G3721-K3721-L3721-E3721*380000-F3721*630000-H3721,-3))</f>
        <v/>
      </c>
      <c r="P3721" s="16">
        <f>MAX(0,ROUNDDOWN(J3721-G3721-430000-M3721-E3721*330000-F3721*450000-I3721,-3))</f>
        <v/>
      </c>
      <c r="Q3721" s="16">
        <f>50000+N3721+E3721*50000+F3721*180000</f>
        <v/>
      </c>
      <c r="R3721" s="16">
        <f>IF(P3721&lt;=2000000,MIN(Q3721,P3721),MAX(Q3721-(P3721-2000000),50000))*0.05</f>
        <v/>
      </c>
      <c r="S3721" s="16">
        <f>MAX(0,P3721*0.1-R3721)</f>
        <v/>
      </c>
      <c r="T3721" s="16">
        <f>Q3721+MAX(0,K3721-480000)</f>
        <v/>
      </c>
      <c r="U3721" s="16">
        <f>P3721-T3721</f>
        <v/>
      </c>
      <c r="V3721" s="17">
        <f>IF(U3721&lt;0,0,LOOKUP(U3721,{0,1950001,3300001,6950001,9000001,18000001,40000001},{0.05,0.1,0.2,0.23,0.33,0.4,0.45}))</f>
        <v/>
      </c>
      <c r="W3721" s="18">
        <f>IF(U3721&lt;0,0.9,0.9-V3721*1.021)</f>
        <v/>
      </c>
      <c r="X3721" s="16">
        <f>ROUNDDOWN(S3721*0.2/W3721+2000,0)</f>
        <v/>
      </c>
      <c r="Y3721" s="17">
        <f>IF(O3721&lt;=0,0,LOOKUP(O3721,{0,1950001,3300001,6950001,9000001,18000001,40000001},{0.05,0.1,0.2,0.23,0.33,0.4,0.45}))</f>
        <v/>
      </c>
    </row>
    <row r="3722">
      <c r="A3722" t="inlineStr">
        <is>
          <t>1万円刻み</t>
        </is>
      </c>
      <c r="B3722" s="16">
        <f>'3_1万円刻み'!$A$810</f>
        <v/>
      </c>
      <c r="C3722" t="n">
        <v>2026</v>
      </c>
      <c r="D3722" t="n">
        <v>0</v>
      </c>
      <c r="E3722" t="n">
        <v>0</v>
      </c>
      <c r="F3722" t="n">
        <v>0</v>
      </c>
      <c r="G3722" s="16">
        <f>ROUND(MIN(B3722/12,650000)*12*0.0915+MIN(B3722/12,1390000)*12*(0.0504+0)+B3722*0.005,0)</f>
        <v/>
      </c>
      <c r="H3722" t="n">
        <v>0</v>
      </c>
      <c r="I3722" t="n">
        <v>0</v>
      </c>
      <c r="J3722" s="16">
        <f>IF(C3722=2026,IF(B3722&lt;741000,0,IF(B3722&lt;2191000,B3722-740000,IF(B3722&lt;2193000,1451000,IF(B3722&lt;2196000,1453000,IF(B3722&lt;2200000,1456000,IF(B3722&lt;3600000,ROUNDDOWN(B3722/4,-3)*2.8-80000,IF(B3722&lt;6600000,ROUNDDOWN(B3722/4,-3)*3.2-440000,IF(B3722&lt;8500000,ROUNDDOWN(B3722*0.9,0)-1100000,B3722-1950000)))))))),IF(B3722&lt;651000,0,IF(B3722&lt;1900000,B3722-650000,IF(B3722&lt;3600000,ROUNDDOWN(B3722/4,-3)*2.8-80000,IF(B3722&lt;6600000,ROUNDDOWN(B3722/4,-3)*3.2-440000,IF(B3722&lt;8500000,ROUNDDOWN(B3722*0.9,0)-1100000,B3722-1950000))))))</f>
        <v/>
      </c>
      <c r="K3722" s="16">
        <f>IF(J3722&gt;23500000,NA(),IF(C3722=2026,IF(J3722&lt;=4890000,1040000,IF(J3722&lt;=6550000,670000,620000)),IF(J3722&lt;=1320000,950000,IF(J3722&lt;=3360000,880000,IF(J3722&lt;=4890000,680000,IF(J3722&lt;=6550000,630000,580000))))))</f>
        <v/>
      </c>
      <c r="L3722" s="16">
        <f>IF(D3722=1,IF(J3722&lt;=9000000,380000,IF(J3722&lt;=9500000,260000,IF(J3722&lt;=10000000,130000,0))),0)</f>
        <v/>
      </c>
      <c r="M3722" s="16">
        <f>IF(D3722=1,IF(J3722&lt;=9000000,330000,IF(J3722&lt;=9500000,220000,IF(J3722&lt;=10000000,110000,0))),0)</f>
        <v/>
      </c>
      <c r="N3722" s="16">
        <f>IF(D3722=1,IF(J3722&lt;=9000000,50000,IF(J3722&lt;=9500000,40000,IF(J3722&lt;=10000000,20000,0))),0)</f>
        <v/>
      </c>
      <c r="O3722" s="16">
        <f>MAX(0,ROUNDDOWN(J3722-G3722-K3722-L3722-E3722*380000-F3722*630000-H3722,-3))</f>
        <v/>
      </c>
      <c r="P3722" s="16">
        <f>MAX(0,ROUNDDOWN(J3722-G3722-430000-M3722-E3722*330000-F3722*450000-I3722,-3))</f>
        <v/>
      </c>
      <c r="Q3722" s="16">
        <f>50000+N3722+E3722*50000+F3722*180000</f>
        <v/>
      </c>
      <c r="R3722" s="16">
        <f>IF(P3722&lt;=2000000,MIN(Q3722,P3722),MAX(Q3722-(P3722-2000000),50000))*0.05</f>
        <v/>
      </c>
      <c r="S3722" s="16">
        <f>MAX(0,P3722*0.1-R3722)</f>
        <v/>
      </c>
      <c r="T3722" s="16">
        <f>Q3722+MAX(0,K3722-480000)</f>
        <v/>
      </c>
      <c r="U3722" s="16">
        <f>P3722-T3722</f>
        <v/>
      </c>
      <c r="V3722" s="17">
        <f>IF(U3722&lt;0,0,LOOKUP(U3722,{0,1950001,3300001,6950001,9000001,18000001,40000001},{0.05,0.1,0.2,0.23,0.33,0.4,0.45}))</f>
        <v/>
      </c>
      <c r="W3722" s="18">
        <f>IF(U3722&lt;0,0.9,0.9-V3722*1.021)</f>
        <v/>
      </c>
      <c r="X3722" s="16">
        <f>ROUNDDOWN(S3722*0.2/W3722+2000,0)</f>
        <v/>
      </c>
      <c r="Y3722" s="17">
        <f>IF(O3722&lt;=0,0,LOOKUP(O3722,{0,1950001,3300001,6950001,9000001,18000001,40000001},{0.05,0.1,0.2,0.23,0.33,0.4,0.45}))</f>
        <v/>
      </c>
    </row>
    <row r="3723">
      <c r="A3723" t="inlineStr">
        <is>
          <t>1万円刻み</t>
        </is>
      </c>
      <c r="B3723" s="16">
        <f>'3_1万円刻み'!$A$810</f>
        <v/>
      </c>
      <c r="C3723" t="n">
        <v>2025</v>
      </c>
      <c r="D3723" t="n">
        <v>1</v>
      </c>
      <c r="E3723" t="n">
        <v>0</v>
      </c>
      <c r="F3723" t="n">
        <v>0</v>
      </c>
      <c r="G3723" s="16">
        <f>ROUND(MIN(B3723/12,650000)*12*0.0915+MIN(B3723/12,1390000)*12*(0.0504+0)+B3723*0.005,0)</f>
        <v/>
      </c>
      <c r="H3723" t="n">
        <v>0</v>
      </c>
      <c r="I3723" t="n">
        <v>0</v>
      </c>
      <c r="J3723" s="16">
        <f>IF(C3723=2026,IF(B3723&lt;741000,0,IF(B3723&lt;2191000,B3723-740000,IF(B3723&lt;2193000,1451000,IF(B3723&lt;2196000,1453000,IF(B3723&lt;2200000,1456000,IF(B3723&lt;3600000,ROUNDDOWN(B3723/4,-3)*2.8-80000,IF(B3723&lt;6600000,ROUNDDOWN(B3723/4,-3)*3.2-440000,IF(B3723&lt;8500000,ROUNDDOWN(B3723*0.9,0)-1100000,B3723-1950000)))))))),IF(B3723&lt;651000,0,IF(B3723&lt;1900000,B3723-650000,IF(B3723&lt;3600000,ROUNDDOWN(B3723/4,-3)*2.8-80000,IF(B3723&lt;6600000,ROUNDDOWN(B3723/4,-3)*3.2-440000,IF(B3723&lt;8500000,ROUNDDOWN(B3723*0.9,0)-1100000,B3723-1950000))))))</f>
        <v/>
      </c>
      <c r="K3723" s="16">
        <f>IF(J3723&gt;23500000,NA(),IF(C3723=2026,IF(J3723&lt;=4890000,1040000,IF(J3723&lt;=6550000,670000,620000)),IF(J3723&lt;=1320000,950000,IF(J3723&lt;=3360000,880000,IF(J3723&lt;=4890000,680000,IF(J3723&lt;=6550000,630000,580000))))))</f>
        <v/>
      </c>
      <c r="L3723" s="16">
        <f>IF(D3723=1,IF(J3723&lt;=9000000,380000,IF(J3723&lt;=9500000,260000,IF(J3723&lt;=10000000,130000,0))),0)</f>
        <v/>
      </c>
      <c r="M3723" s="16">
        <f>IF(D3723=1,IF(J3723&lt;=9000000,330000,IF(J3723&lt;=9500000,220000,IF(J3723&lt;=10000000,110000,0))),0)</f>
        <v/>
      </c>
      <c r="N3723" s="16">
        <f>IF(D3723=1,IF(J3723&lt;=9000000,50000,IF(J3723&lt;=9500000,40000,IF(J3723&lt;=10000000,20000,0))),0)</f>
        <v/>
      </c>
      <c r="O3723" s="16">
        <f>MAX(0,ROUNDDOWN(J3723-G3723-K3723-L3723-E3723*380000-F3723*630000-H3723,-3))</f>
        <v/>
      </c>
      <c r="P3723" s="16">
        <f>MAX(0,ROUNDDOWN(J3723-G3723-430000-M3723-E3723*330000-F3723*450000-I3723,-3))</f>
        <v/>
      </c>
      <c r="Q3723" s="16">
        <f>50000+N3723+E3723*50000+F3723*180000</f>
        <v/>
      </c>
      <c r="R3723" s="16">
        <f>IF(P3723&lt;=2000000,MIN(Q3723,P3723),MAX(Q3723-(P3723-2000000),50000))*0.05</f>
        <v/>
      </c>
      <c r="S3723" s="16">
        <f>MAX(0,P3723*0.1-R3723)</f>
        <v/>
      </c>
      <c r="T3723" s="16">
        <f>Q3723+MAX(0,K3723-480000)</f>
        <v/>
      </c>
      <c r="U3723" s="16">
        <f>P3723-T3723</f>
        <v/>
      </c>
      <c r="V3723" s="17">
        <f>IF(U3723&lt;0,0,LOOKUP(U3723,{0,1950001,3300001,6950001,9000001,18000001,40000001},{0.05,0.1,0.2,0.23,0.33,0.4,0.45}))</f>
        <v/>
      </c>
      <c r="W3723" s="18">
        <f>IF(U3723&lt;0,0.9,0.9-V3723*1.021)</f>
        <v/>
      </c>
      <c r="X3723" s="16">
        <f>ROUNDDOWN(S3723*0.2/W3723+2000,0)</f>
        <v/>
      </c>
      <c r="Y3723" s="17">
        <f>IF(O3723&lt;=0,0,LOOKUP(O3723,{0,1950001,3300001,6950001,9000001,18000001,40000001},{0.05,0.1,0.2,0.23,0.33,0.4,0.45}))</f>
        <v/>
      </c>
    </row>
    <row r="3724">
      <c r="A3724" t="inlineStr">
        <is>
          <t>1万円刻み</t>
        </is>
      </c>
      <c r="B3724" s="16">
        <f>'3_1万円刻み'!$A$810</f>
        <v/>
      </c>
      <c r="C3724" t="n">
        <v>2026</v>
      </c>
      <c r="D3724" t="n">
        <v>1</v>
      </c>
      <c r="E3724" t="n">
        <v>0</v>
      </c>
      <c r="F3724" t="n">
        <v>0</v>
      </c>
      <c r="G3724" s="16">
        <f>ROUND(MIN(B3724/12,650000)*12*0.0915+MIN(B3724/12,1390000)*12*(0.0504+0)+B3724*0.005,0)</f>
        <v/>
      </c>
      <c r="H3724" t="n">
        <v>0</v>
      </c>
      <c r="I3724" t="n">
        <v>0</v>
      </c>
      <c r="J3724" s="16">
        <f>IF(C3724=2026,IF(B3724&lt;741000,0,IF(B3724&lt;2191000,B3724-740000,IF(B3724&lt;2193000,1451000,IF(B3724&lt;2196000,1453000,IF(B3724&lt;2200000,1456000,IF(B3724&lt;3600000,ROUNDDOWN(B3724/4,-3)*2.8-80000,IF(B3724&lt;6600000,ROUNDDOWN(B3724/4,-3)*3.2-440000,IF(B3724&lt;8500000,ROUNDDOWN(B3724*0.9,0)-1100000,B3724-1950000)))))))),IF(B3724&lt;651000,0,IF(B3724&lt;1900000,B3724-650000,IF(B3724&lt;3600000,ROUNDDOWN(B3724/4,-3)*2.8-80000,IF(B3724&lt;6600000,ROUNDDOWN(B3724/4,-3)*3.2-440000,IF(B3724&lt;8500000,ROUNDDOWN(B3724*0.9,0)-1100000,B3724-1950000))))))</f>
        <v/>
      </c>
      <c r="K3724" s="16">
        <f>IF(J3724&gt;23500000,NA(),IF(C3724=2026,IF(J3724&lt;=4890000,1040000,IF(J3724&lt;=6550000,670000,620000)),IF(J3724&lt;=1320000,950000,IF(J3724&lt;=3360000,880000,IF(J3724&lt;=4890000,680000,IF(J3724&lt;=6550000,630000,580000))))))</f>
        <v/>
      </c>
      <c r="L3724" s="16">
        <f>IF(D3724=1,IF(J3724&lt;=9000000,380000,IF(J3724&lt;=9500000,260000,IF(J3724&lt;=10000000,130000,0))),0)</f>
        <v/>
      </c>
      <c r="M3724" s="16">
        <f>IF(D3724=1,IF(J3724&lt;=9000000,330000,IF(J3724&lt;=9500000,220000,IF(J3724&lt;=10000000,110000,0))),0)</f>
        <v/>
      </c>
      <c r="N3724" s="16">
        <f>IF(D3724=1,IF(J3724&lt;=9000000,50000,IF(J3724&lt;=9500000,40000,IF(J3724&lt;=10000000,20000,0))),0)</f>
        <v/>
      </c>
      <c r="O3724" s="16">
        <f>MAX(0,ROUNDDOWN(J3724-G3724-K3724-L3724-E3724*380000-F3724*630000-H3724,-3))</f>
        <v/>
      </c>
      <c r="P3724" s="16">
        <f>MAX(0,ROUNDDOWN(J3724-G3724-430000-M3724-E3724*330000-F3724*450000-I3724,-3))</f>
        <v/>
      </c>
      <c r="Q3724" s="16">
        <f>50000+N3724+E3724*50000+F3724*180000</f>
        <v/>
      </c>
      <c r="R3724" s="16">
        <f>IF(P3724&lt;=2000000,MIN(Q3724,P3724),MAX(Q3724-(P3724-2000000),50000))*0.05</f>
        <v/>
      </c>
      <c r="S3724" s="16">
        <f>MAX(0,P3724*0.1-R3724)</f>
        <v/>
      </c>
      <c r="T3724" s="16">
        <f>Q3724+MAX(0,K3724-480000)</f>
        <v/>
      </c>
      <c r="U3724" s="16">
        <f>P3724-T3724</f>
        <v/>
      </c>
      <c r="V3724" s="17">
        <f>IF(U3724&lt;0,0,LOOKUP(U3724,{0,1950001,3300001,6950001,9000001,18000001,40000001},{0.05,0.1,0.2,0.23,0.33,0.4,0.45}))</f>
        <v/>
      </c>
      <c r="W3724" s="18">
        <f>IF(U3724&lt;0,0.9,0.9-V3724*1.021)</f>
        <v/>
      </c>
      <c r="X3724" s="16">
        <f>ROUNDDOWN(S3724*0.2/W3724+2000,0)</f>
        <v/>
      </c>
      <c r="Y3724" s="17">
        <f>IF(O3724&lt;=0,0,LOOKUP(O3724,{0,1950001,3300001,6950001,9000001,18000001,40000001},{0.05,0.1,0.2,0.23,0.33,0.4,0.45}))</f>
        <v/>
      </c>
    </row>
    <row r="3725">
      <c r="A3725" t="inlineStr">
        <is>
          <t>1万円刻み</t>
        </is>
      </c>
      <c r="B3725" s="16">
        <f>'3_1万円刻み'!$A$811</f>
        <v/>
      </c>
      <c r="C3725" t="n">
        <v>2025</v>
      </c>
      <c r="D3725" t="n">
        <v>0</v>
      </c>
      <c r="E3725" t="n">
        <v>0</v>
      </c>
      <c r="F3725" t="n">
        <v>0</v>
      </c>
      <c r="G3725" s="16">
        <f>ROUND(MIN(B3725/12,650000)*12*0.0915+MIN(B3725/12,1390000)*12*(0.0504+0)+B3725*0.005,0)</f>
        <v/>
      </c>
      <c r="H3725" t="n">
        <v>0</v>
      </c>
      <c r="I3725" t="n">
        <v>0</v>
      </c>
      <c r="J3725" s="16">
        <f>IF(C3725=2026,IF(B3725&lt;741000,0,IF(B3725&lt;2191000,B3725-740000,IF(B3725&lt;2193000,1451000,IF(B3725&lt;2196000,1453000,IF(B3725&lt;2200000,1456000,IF(B3725&lt;3600000,ROUNDDOWN(B3725/4,-3)*2.8-80000,IF(B3725&lt;6600000,ROUNDDOWN(B3725/4,-3)*3.2-440000,IF(B3725&lt;8500000,ROUNDDOWN(B3725*0.9,0)-1100000,B3725-1950000)))))))),IF(B3725&lt;651000,0,IF(B3725&lt;1900000,B3725-650000,IF(B3725&lt;3600000,ROUNDDOWN(B3725/4,-3)*2.8-80000,IF(B3725&lt;6600000,ROUNDDOWN(B3725/4,-3)*3.2-440000,IF(B3725&lt;8500000,ROUNDDOWN(B3725*0.9,0)-1100000,B3725-1950000))))))</f>
        <v/>
      </c>
      <c r="K3725" s="16">
        <f>IF(J3725&gt;23500000,NA(),IF(C3725=2026,IF(J3725&lt;=4890000,1040000,IF(J3725&lt;=6550000,670000,620000)),IF(J3725&lt;=1320000,950000,IF(J3725&lt;=3360000,880000,IF(J3725&lt;=4890000,680000,IF(J3725&lt;=6550000,630000,580000))))))</f>
        <v/>
      </c>
      <c r="L3725" s="16">
        <f>IF(D3725=1,IF(J3725&lt;=9000000,380000,IF(J3725&lt;=9500000,260000,IF(J3725&lt;=10000000,130000,0))),0)</f>
        <v/>
      </c>
      <c r="M3725" s="16">
        <f>IF(D3725=1,IF(J3725&lt;=9000000,330000,IF(J3725&lt;=9500000,220000,IF(J3725&lt;=10000000,110000,0))),0)</f>
        <v/>
      </c>
      <c r="N3725" s="16">
        <f>IF(D3725=1,IF(J3725&lt;=9000000,50000,IF(J3725&lt;=9500000,40000,IF(J3725&lt;=10000000,20000,0))),0)</f>
        <v/>
      </c>
      <c r="O3725" s="16">
        <f>MAX(0,ROUNDDOWN(J3725-G3725-K3725-L3725-E3725*380000-F3725*630000-H3725,-3))</f>
        <v/>
      </c>
      <c r="P3725" s="16">
        <f>MAX(0,ROUNDDOWN(J3725-G3725-430000-M3725-E3725*330000-F3725*450000-I3725,-3))</f>
        <v/>
      </c>
      <c r="Q3725" s="16">
        <f>50000+N3725+E3725*50000+F3725*180000</f>
        <v/>
      </c>
      <c r="R3725" s="16">
        <f>IF(P3725&lt;=2000000,MIN(Q3725,P3725),MAX(Q3725-(P3725-2000000),50000))*0.05</f>
        <v/>
      </c>
      <c r="S3725" s="16">
        <f>MAX(0,P3725*0.1-R3725)</f>
        <v/>
      </c>
      <c r="T3725" s="16">
        <f>Q3725+MAX(0,K3725-480000)</f>
        <v/>
      </c>
      <c r="U3725" s="16">
        <f>P3725-T3725</f>
        <v/>
      </c>
      <c r="V3725" s="17">
        <f>IF(U3725&lt;0,0,LOOKUP(U3725,{0,1950001,3300001,6950001,9000001,18000001,40000001},{0.05,0.1,0.2,0.23,0.33,0.4,0.45}))</f>
        <v/>
      </c>
      <c r="W3725" s="18">
        <f>IF(U3725&lt;0,0.9,0.9-V3725*1.021)</f>
        <v/>
      </c>
      <c r="X3725" s="16">
        <f>ROUNDDOWN(S3725*0.2/W3725+2000,0)</f>
        <v/>
      </c>
      <c r="Y3725" s="17">
        <f>IF(O3725&lt;=0,0,LOOKUP(O3725,{0,1950001,3300001,6950001,9000001,18000001,40000001},{0.05,0.1,0.2,0.23,0.33,0.4,0.45}))</f>
        <v/>
      </c>
    </row>
    <row r="3726">
      <c r="A3726" t="inlineStr">
        <is>
          <t>1万円刻み</t>
        </is>
      </c>
      <c r="B3726" s="16">
        <f>'3_1万円刻み'!$A$811</f>
        <v/>
      </c>
      <c r="C3726" t="n">
        <v>2026</v>
      </c>
      <c r="D3726" t="n">
        <v>0</v>
      </c>
      <c r="E3726" t="n">
        <v>0</v>
      </c>
      <c r="F3726" t="n">
        <v>0</v>
      </c>
      <c r="G3726" s="16">
        <f>ROUND(MIN(B3726/12,650000)*12*0.0915+MIN(B3726/12,1390000)*12*(0.0504+0)+B3726*0.005,0)</f>
        <v/>
      </c>
      <c r="H3726" t="n">
        <v>0</v>
      </c>
      <c r="I3726" t="n">
        <v>0</v>
      </c>
      <c r="J3726" s="16">
        <f>IF(C3726=2026,IF(B3726&lt;741000,0,IF(B3726&lt;2191000,B3726-740000,IF(B3726&lt;2193000,1451000,IF(B3726&lt;2196000,1453000,IF(B3726&lt;2200000,1456000,IF(B3726&lt;3600000,ROUNDDOWN(B3726/4,-3)*2.8-80000,IF(B3726&lt;6600000,ROUNDDOWN(B3726/4,-3)*3.2-440000,IF(B3726&lt;8500000,ROUNDDOWN(B3726*0.9,0)-1100000,B3726-1950000)))))))),IF(B3726&lt;651000,0,IF(B3726&lt;1900000,B3726-650000,IF(B3726&lt;3600000,ROUNDDOWN(B3726/4,-3)*2.8-80000,IF(B3726&lt;6600000,ROUNDDOWN(B3726/4,-3)*3.2-440000,IF(B3726&lt;8500000,ROUNDDOWN(B3726*0.9,0)-1100000,B3726-1950000))))))</f>
        <v/>
      </c>
      <c r="K3726" s="16">
        <f>IF(J3726&gt;23500000,NA(),IF(C3726=2026,IF(J3726&lt;=4890000,1040000,IF(J3726&lt;=6550000,670000,620000)),IF(J3726&lt;=1320000,950000,IF(J3726&lt;=3360000,880000,IF(J3726&lt;=4890000,680000,IF(J3726&lt;=6550000,630000,580000))))))</f>
        <v/>
      </c>
      <c r="L3726" s="16">
        <f>IF(D3726=1,IF(J3726&lt;=9000000,380000,IF(J3726&lt;=9500000,260000,IF(J3726&lt;=10000000,130000,0))),0)</f>
        <v/>
      </c>
      <c r="M3726" s="16">
        <f>IF(D3726=1,IF(J3726&lt;=9000000,330000,IF(J3726&lt;=9500000,220000,IF(J3726&lt;=10000000,110000,0))),0)</f>
        <v/>
      </c>
      <c r="N3726" s="16">
        <f>IF(D3726=1,IF(J3726&lt;=9000000,50000,IF(J3726&lt;=9500000,40000,IF(J3726&lt;=10000000,20000,0))),0)</f>
        <v/>
      </c>
      <c r="O3726" s="16">
        <f>MAX(0,ROUNDDOWN(J3726-G3726-K3726-L3726-E3726*380000-F3726*630000-H3726,-3))</f>
        <v/>
      </c>
      <c r="P3726" s="16">
        <f>MAX(0,ROUNDDOWN(J3726-G3726-430000-M3726-E3726*330000-F3726*450000-I3726,-3))</f>
        <v/>
      </c>
      <c r="Q3726" s="16">
        <f>50000+N3726+E3726*50000+F3726*180000</f>
        <v/>
      </c>
      <c r="R3726" s="16">
        <f>IF(P3726&lt;=2000000,MIN(Q3726,P3726),MAX(Q3726-(P3726-2000000),50000))*0.05</f>
        <v/>
      </c>
      <c r="S3726" s="16">
        <f>MAX(0,P3726*0.1-R3726)</f>
        <v/>
      </c>
      <c r="T3726" s="16">
        <f>Q3726+MAX(0,K3726-480000)</f>
        <v/>
      </c>
      <c r="U3726" s="16">
        <f>P3726-T3726</f>
        <v/>
      </c>
      <c r="V3726" s="17">
        <f>IF(U3726&lt;0,0,LOOKUP(U3726,{0,1950001,3300001,6950001,9000001,18000001,40000001},{0.05,0.1,0.2,0.23,0.33,0.4,0.45}))</f>
        <v/>
      </c>
      <c r="W3726" s="18">
        <f>IF(U3726&lt;0,0.9,0.9-V3726*1.021)</f>
        <v/>
      </c>
      <c r="X3726" s="16">
        <f>ROUNDDOWN(S3726*0.2/W3726+2000,0)</f>
        <v/>
      </c>
      <c r="Y3726" s="17">
        <f>IF(O3726&lt;=0,0,LOOKUP(O3726,{0,1950001,3300001,6950001,9000001,18000001,40000001},{0.05,0.1,0.2,0.23,0.33,0.4,0.45}))</f>
        <v/>
      </c>
    </row>
    <row r="3727">
      <c r="A3727" t="inlineStr">
        <is>
          <t>1万円刻み</t>
        </is>
      </c>
      <c r="B3727" s="16">
        <f>'3_1万円刻み'!$A$811</f>
        <v/>
      </c>
      <c r="C3727" t="n">
        <v>2025</v>
      </c>
      <c r="D3727" t="n">
        <v>1</v>
      </c>
      <c r="E3727" t="n">
        <v>0</v>
      </c>
      <c r="F3727" t="n">
        <v>0</v>
      </c>
      <c r="G3727" s="16">
        <f>ROUND(MIN(B3727/12,650000)*12*0.0915+MIN(B3727/12,1390000)*12*(0.0504+0)+B3727*0.005,0)</f>
        <v/>
      </c>
      <c r="H3727" t="n">
        <v>0</v>
      </c>
      <c r="I3727" t="n">
        <v>0</v>
      </c>
      <c r="J3727" s="16">
        <f>IF(C3727=2026,IF(B3727&lt;741000,0,IF(B3727&lt;2191000,B3727-740000,IF(B3727&lt;2193000,1451000,IF(B3727&lt;2196000,1453000,IF(B3727&lt;2200000,1456000,IF(B3727&lt;3600000,ROUNDDOWN(B3727/4,-3)*2.8-80000,IF(B3727&lt;6600000,ROUNDDOWN(B3727/4,-3)*3.2-440000,IF(B3727&lt;8500000,ROUNDDOWN(B3727*0.9,0)-1100000,B3727-1950000)))))))),IF(B3727&lt;651000,0,IF(B3727&lt;1900000,B3727-650000,IF(B3727&lt;3600000,ROUNDDOWN(B3727/4,-3)*2.8-80000,IF(B3727&lt;6600000,ROUNDDOWN(B3727/4,-3)*3.2-440000,IF(B3727&lt;8500000,ROUNDDOWN(B3727*0.9,0)-1100000,B3727-1950000))))))</f>
        <v/>
      </c>
      <c r="K3727" s="16">
        <f>IF(J3727&gt;23500000,NA(),IF(C3727=2026,IF(J3727&lt;=4890000,1040000,IF(J3727&lt;=6550000,670000,620000)),IF(J3727&lt;=1320000,950000,IF(J3727&lt;=3360000,880000,IF(J3727&lt;=4890000,680000,IF(J3727&lt;=6550000,630000,580000))))))</f>
        <v/>
      </c>
      <c r="L3727" s="16">
        <f>IF(D3727=1,IF(J3727&lt;=9000000,380000,IF(J3727&lt;=9500000,260000,IF(J3727&lt;=10000000,130000,0))),0)</f>
        <v/>
      </c>
      <c r="M3727" s="16">
        <f>IF(D3727=1,IF(J3727&lt;=9000000,330000,IF(J3727&lt;=9500000,220000,IF(J3727&lt;=10000000,110000,0))),0)</f>
        <v/>
      </c>
      <c r="N3727" s="16">
        <f>IF(D3727=1,IF(J3727&lt;=9000000,50000,IF(J3727&lt;=9500000,40000,IF(J3727&lt;=10000000,20000,0))),0)</f>
        <v/>
      </c>
      <c r="O3727" s="16">
        <f>MAX(0,ROUNDDOWN(J3727-G3727-K3727-L3727-E3727*380000-F3727*630000-H3727,-3))</f>
        <v/>
      </c>
      <c r="P3727" s="16">
        <f>MAX(0,ROUNDDOWN(J3727-G3727-430000-M3727-E3727*330000-F3727*450000-I3727,-3))</f>
        <v/>
      </c>
      <c r="Q3727" s="16">
        <f>50000+N3727+E3727*50000+F3727*180000</f>
        <v/>
      </c>
      <c r="R3727" s="16">
        <f>IF(P3727&lt;=2000000,MIN(Q3727,P3727),MAX(Q3727-(P3727-2000000),50000))*0.05</f>
        <v/>
      </c>
      <c r="S3727" s="16">
        <f>MAX(0,P3727*0.1-R3727)</f>
        <v/>
      </c>
      <c r="T3727" s="16">
        <f>Q3727+MAX(0,K3727-480000)</f>
        <v/>
      </c>
      <c r="U3727" s="16">
        <f>P3727-T3727</f>
        <v/>
      </c>
      <c r="V3727" s="17">
        <f>IF(U3727&lt;0,0,LOOKUP(U3727,{0,1950001,3300001,6950001,9000001,18000001,40000001},{0.05,0.1,0.2,0.23,0.33,0.4,0.45}))</f>
        <v/>
      </c>
      <c r="W3727" s="18">
        <f>IF(U3727&lt;0,0.9,0.9-V3727*1.021)</f>
        <v/>
      </c>
      <c r="X3727" s="16">
        <f>ROUNDDOWN(S3727*0.2/W3727+2000,0)</f>
        <v/>
      </c>
      <c r="Y3727" s="17">
        <f>IF(O3727&lt;=0,0,LOOKUP(O3727,{0,1950001,3300001,6950001,9000001,18000001,40000001},{0.05,0.1,0.2,0.23,0.33,0.4,0.45}))</f>
        <v/>
      </c>
    </row>
    <row r="3728">
      <c r="A3728" t="inlineStr">
        <is>
          <t>1万円刻み</t>
        </is>
      </c>
      <c r="B3728" s="16">
        <f>'3_1万円刻み'!$A$811</f>
        <v/>
      </c>
      <c r="C3728" t="n">
        <v>2026</v>
      </c>
      <c r="D3728" t="n">
        <v>1</v>
      </c>
      <c r="E3728" t="n">
        <v>0</v>
      </c>
      <c r="F3728" t="n">
        <v>0</v>
      </c>
      <c r="G3728" s="16">
        <f>ROUND(MIN(B3728/12,650000)*12*0.0915+MIN(B3728/12,1390000)*12*(0.0504+0)+B3728*0.005,0)</f>
        <v/>
      </c>
      <c r="H3728" t="n">
        <v>0</v>
      </c>
      <c r="I3728" t="n">
        <v>0</v>
      </c>
      <c r="J3728" s="16">
        <f>IF(C3728=2026,IF(B3728&lt;741000,0,IF(B3728&lt;2191000,B3728-740000,IF(B3728&lt;2193000,1451000,IF(B3728&lt;2196000,1453000,IF(B3728&lt;2200000,1456000,IF(B3728&lt;3600000,ROUNDDOWN(B3728/4,-3)*2.8-80000,IF(B3728&lt;6600000,ROUNDDOWN(B3728/4,-3)*3.2-440000,IF(B3728&lt;8500000,ROUNDDOWN(B3728*0.9,0)-1100000,B3728-1950000)))))))),IF(B3728&lt;651000,0,IF(B3728&lt;1900000,B3728-650000,IF(B3728&lt;3600000,ROUNDDOWN(B3728/4,-3)*2.8-80000,IF(B3728&lt;6600000,ROUNDDOWN(B3728/4,-3)*3.2-440000,IF(B3728&lt;8500000,ROUNDDOWN(B3728*0.9,0)-1100000,B3728-1950000))))))</f>
        <v/>
      </c>
      <c r="K3728" s="16">
        <f>IF(J3728&gt;23500000,NA(),IF(C3728=2026,IF(J3728&lt;=4890000,1040000,IF(J3728&lt;=6550000,670000,620000)),IF(J3728&lt;=1320000,950000,IF(J3728&lt;=3360000,880000,IF(J3728&lt;=4890000,680000,IF(J3728&lt;=6550000,630000,580000))))))</f>
        <v/>
      </c>
      <c r="L3728" s="16">
        <f>IF(D3728=1,IF(J3728&lt;=9000000,380000,IF(J3728&lt;=9500000,260000,IF(J3728&lt;=10000000,130000,0))),0)</f>
        <v/>
      </c>
      <c r="M3728" s="16">
        <f>IF(D3728=1,IF(J3728&lt;=9000000,330000,IF(J3728&lt;=9500000,220000,IF(J3728&lt;=10000000,110000,0))),0)</f>
        <v/>
      </c>
      <c r="N3728" s="16">
        <f>IF(D3728=1,IF(J3728&lt;=9000000,50000,IF(J3728&lt;=9500000,40000,IF(J3728&lt;=10000000,20000,0))),0)</f>
        <v/>
      </c>
      <c r="O3728" s="16">
        <f>MAX(0,ROUNDDOWN(J3728-G3728-K3728-L3728-E3728*380000-F3728*630000-H3728,-3))</f>
        <v/>
      </c>
      <c r="P3728" s="16">
        <f>MAX(0,ROUNDDOWN(J3728-G3728-430000-M3728-E3728*330000-F3728*450000-I3728,-3))</f>
        <v/>
      </c>
      <c r="Q3728" s="16">
        <f>50000+N3728+E3728*50000+F3728*180000</f>
        <v/>
      </c>
      <c r="R3728" s="16">
        <f>IF(P3728&lt;=2000000,MIN(Q3728,P3728),MAX(Q3728-(P3728-2000000),50000))*0.05</f>
        <v/>
      </c>
      <c r="S3728" s="16">
        <f>MAX(0,P3728*0.1-R3728)</f>
        <v/>
      </c>
      <c r="T3728" s="16">
        <f>Q3728+MAX(0,K3728-480000)</f>
        <v/>
      </c>
      <c r="U3728" s="16">
        <f>P3728-T3728</f>
        <v/>
      </c>
      <c r="V3728" s="17">
        <f>IF(U3728&lt;0,0,LOOKUP(U3728,{0,1950001,3300001,6950001,9000001,18000001,40000001},{0.05,0.1,0.2,0.23,0.33,0.4,0.45}))</f>
        <v/>
      </c>
      <c r="W3728" s="18">
        <f>IF(U3728&lt;0,0.9,0.9-V3728*1.021)</f>
        <v/>
      </c>
      <c r="X3728" s="16">
        <f>ROUNDDOWN(S3728*0.2/W3728+2000,0)</f>
        <v/>
      </c>
      <c r="Y3728" s="17">
        <f>IF(O3728&lt;=0,0,LOOKUP(O3728,{0,1950001,3300001,6950001,9000001,18000001,40000001},{0.05,0.1,0.2,0.23,0.33,0.4,0.45}))</f>
        <v/>
      </c>
    </row>
    <row r="3729">
      <c r="A3729" t="inlineStr">
        <is>
          <t>1万円刻み</t>
        </is>
      </c>
      <c r="B3729" s="16">
        <f>'3_1万円刻み'!$A$812</f>
        <v/>
      </c>
      <c r="C3729" t="n">
        <v>2025</v>
      </c>
      <c r="D3729" t="n">
        <v>0</v>
      </c>
      <c r="E3729" t="n">
        <v>0</v>
      </c>
      <c r="F3729" t="n">
        <v>0</v>
      </c>
      <c r="G3729" s="16">
        <f>ROUND(MIN(B3729/12,650000)*12*0.0915+MIN(B3729/12,1390000)*12*(0.0504+0)+B3729*0.005,0)</f>
        <v/>
      </c>
      <c r="H3729" t="n">
        <v>0</v>
      </c>
      <c r="I3729" t="n">
        <v>0</v>
      </c>
      <c r="J3729" s="16">
        <f>IF(C3729=2026,IF(B3729&lt;741000,0,IF(B3729&lt;2191000,B3729-740000,IF(B3729&lt;2193000,1451000,IF(B3729&lt;2196000,1453000,IF(B3729&lt;2200000,1456000,IF(B3729&lt;3600000,ROUNDDOWN(B3729/4,-3)*2.8-80000,IF(B3729&lt;6600000,ROUNDDOWN(B3729/4,-3)*3.2-440000,IF(B3729&lt;8500000,ROUNDDOWN(B3729*0.9,0)-1100000,B3729-1950000)))))))),IF(B3729&lt;651000,0,IF(B3729&lt;1900000,B3729-650000,IF(B3729&lt;3600000,ROUNDDOWN(B3729/4,-3)*2.8-80000,IF(B3729&lt;6600000,ROUNDDOWN(B3729/4,-3)*3.2-440000,IF(B3729&lt;8500000,ROUNDDOWN(B3729*0.9,0)-1100000,B3729-1950000))))))</f>
        <v/>
      </c>
      <c r="K3729" s="16">
        <f>IF(J3729&gt;23500000,NA(),IF(C3729=2026,IF(J3729&lt;=4890000,1040000,IF(J3729&lt;=6550000,670000,620000)),IF(J3729&lt;=1320000,950000,IF(J3729&lt;=3360000,880000,IF(J3729&lt;=4890000,680000,IF(J3729&lt;=6550000,630000,580000))))))</f>
        <v/>
      </c>
      <c r="L3729" s="16">
        <f>IF(D3729=1,IF(J3729&lt;=9000000,380000,IF(J3729&lt;=9500000,260000,IF(J3729&lt;=10000000,130000,0))),0)</f>
        <v/>
      </c>
      <c r="M3729" s="16">
        <f>IF(D3729=1,IF(J3729&lt;=9000000,330000,IF(J3729&lt;=9500000,220000,IF(J3729&lt;=10000000,110000,0))),0)</f>
        <v/>
      </c>
      <c r="N3729" s="16">
        <f>IF(D3729=1,IF(J3729&lt;=9000000,50000,IF(J3729&lt;=9500000,40000,IF(J3729&lt;=10000000,20000,0))),0)</f>
        <v/>
      </c>
      <c r="O3729" s="16">
        <f>MAX(0,ROUNDDOWN(J3729-G3729-K3729-L3729-E3729*380000-F3729*630000-H3729,-3))</f>
        <v/>
      </c>
      <c r="P3729" s="16">
        <f>MAX(0,ROUNDDOWN(J3729-G3729-430000-M3729-E3729*330000-F3729*450000-I3729,-3))</f>
        <v/>
      </c>
      <c r="Q3729" s="16">
        <f>50000+N3729+E3729*50000+F3729*180000</f>
        <v/>
      </c>
      <c r="R3729" s="16">
        <f>IF(P3729&lt;=2000000,MIN(Q3729,P3729),MAX(Q3729-(P3729-2000000),50000))*0.05</f>
        <v/>
      </c>
      <c r="S3729" s="16">
        <f>MAX(0,P3729*0.1-R3729)</f>
        <v/>
      </c>
      <c r="T3729" s="16">
        <f>Q3729+MAX(0,K3729-480000)</f>
        <v/>
      </c>
      <c r="U3729" s="16">
        <f>P3729-T3729</f>
        <v/>
      </c>
      <c r="V3729" s="17">
        <f>IF(U3729&lt;0,0,LOOKUP(U3729,{0,1950001,3300001,6950001,9000001,18000001,40000001},{0.05,0.1,0.2,0.23,0.33,0.4,0.45}))</f>
        <v/>
      </c>
      <c r="W3729" s="18">
        <f>IF(U3729&lt;0,0.9,0.9-V3729*1.021)</f>
        <v/>
      </c>
      <c r="X3729" s="16">
        <f>ROUNDDOWN(S3729*0.2/W3729+2000,0)</f>
        <v/>
      </c>
      <c r="Y3729" s="17">
        <f>IF(O3729&lt;=0,0,LOOKUP(O3729,{0,1950001,3300001,6950001,9000001,18000001,40000001},{0.05,0.1,0.2,0.23,0.33,0.4,0.45}))</f>
        <v/>
      </c>
    </row>
    <row r="3730">
      <c r="A3730" t="inlineStr">
        <is>
          <t>1万円刻み</t>
        </is>
      </c>
      <c r="B3730" s="16">
        <f>'3_1万円刻み'!$A$812</f>
        <v/>
      </c>
      <c r="C3730" t="n">
        <v>2026</v>
      </c>
      <c r="D3730" t="n">
        <v>0</v>
      </c>
      <c r="E3730" t="n">
        <v>0</v>
      </c>
      <c r="F3730" t="n">
        <v>0</v>
      </c>
      <c r="G3730" s="16">
        <f>ROUND(MIN(B3730/12,650000)*12*0.0915+MIN(B3730/12,1390000)*12*(0.0504+0)+B3730*0.005,0)</f>
        <v/>
      </c>
      <c r="H3730" t="n">
        <v>0</v>
      </c>
      <c r="I3730" t="n">
        <v>0</v>
      </c>
      <c r="J3730" s="16">
        <f>IF(C3730=2026,IF(B3730&lt;741000,0,IF(B3730&lt;2191000,B3730-740000,IF(B3730&lt;2193000,1451000,IF(B3730&lt;2196000,1453000,IF(B3730&lt;2200000,1456000,IF(B3730&lt;3600000,ROUNDDOWN(B3730/4,-3)*2.8-80000,IF(B3730&lt;6600000,ROUNDDOWN(B3730/4,-3)*3.2-440000,IF(B3730&lt;8500000,ROUNDDOWN(B3730*0.9,0)-1100000,B3730-1950000)))))))),IF(B3730&lt;651000,0,IF(B3730&lt;1900000,B3730-650000,IF(B3730&lt;3600000,ROUNDDOWN(B3730/4,-3)*2.8-80000,IF(B3730&lt;6600000,ROUNDDOWN(B3730/4,-3)*3.2-440000,IF(B3730&lt;8500000,ROUNDDOWN(B3730*0.9,0)-1100000,B3730-1950000))))))</f>
        <v/>
      </c>
      <c r="K3730" s="16">
        <f>IF(J3730&gt;23500000,NA(),IF(C3730=2026,IF(J3730&lt;=4890000,1040000,IF(J3730&lt;=6550000,670000,620000)),IF(J3730&lt;=1320000,950000,IF(J3730&lt;=3360000,880000,IF(J3730&lt;=4890000,680000,IF(J3730&lt;=6550000,630000,580000))))))</f>
        <v/>
      </c>
      <c r="L3730" s="16">
        <f>IF(D3730=1,IF(J3730&lt;=9000000,380000,IF(J3730&lt;=9500000,260000,IF(J3730&lt;=10000000,130000,0))),0)</f>
        <v/>
      </c>
      <c r="M3730" s="16">
        <f>IF(D3730=1,IF(J3730&lt;=9000000,330000,IF(J3730&lt;=9500000,220000,IF(J3730&lt;=10000000,110000,0))),0)</f>
        <v/>
      </c>
      <c r="N3730" s="16">
        <f>IF(D3730=1,IF(J3730&lt;=9000000,50000,IF(J3730&lt;=9500000,40000,IF(J3730&lt;=10000000,20000,0))),0)</f>
        <v/>
      </c>
      <c r="O3730" s="16">
        <f>MAX(0,ROUNDDOWN(J3730-G3730-K3730-L3730-E3730*380000-F3730*630000-H3730,-3))</f>
        <v/>
      </c>
      <c r="P3730" s="16">
        <f>MAX(0,ROUNDDOWN(J3730-G3730-430000-M3730-E3730*330000-F3730*450000-I3730,-3))</f>
        <v/>
      </c>
      <c r="Q3730" s="16">
        <f>50000+N3730+E3730*50000+F3730*180000</f>
        <v/>
      </c>
      <c r="R3730" s="16">
        <f>IF(P3730&lt;=2000000,MIN(Q3730,P3730),MAX(Q3730-(P3730-2000000),50000))*0.05</f>
        <v/>
      </c>
      <c r="S3730" s="16">
        <f>MAX(0,P3730*0.1-R3730)</f>
        <v/>
      </c>
      <c r="T3730" s="16">
        <f>Q3730+MAX(0,K3730-480000)</f>
        <v/>
      </c>
      <c r="U3730" s="16">
        <f>P3730-T3730</f>
        <v/>
      </c>
      <c r="V3730" s="17">
        <f>IF(U3730&lt;0,0,LOOKUP(U3730,{0,1950001,3300001,6950001,9000001,18000001,40000001},{0.05,0.1,0.2,0.23,0.33,0.4,0.45}))</f>
        <v/>
      </c>
      <c r="W3730" s="18">
        <f>IF(U3730&lt;0,0.9,0.9-V3730*1.021)</f>
        <v/>
      </c>
      <c r="X3730" s="16">
        <f>ROUNDDOWN(S3730*0.2/W3730+2000,0)</f>
        <v/>
      </c>
      <c r="Y3730" s="17">
        <f>IF(O3730&lt;=0,0,LOOKUP(O3730,{0,1950001,3300001,6950001,9000001,18000001,40000001},{0.05,0.1,0.2,0.23,0.33,0.4,0.45}))</f>
        <v/>
      </c>
    </row>
    <row r="3731">
      <c r="A3731" t="inlineStr">
        <is>
          <t>1万円刻み</t>
        </is>
      </c>
      <c r="B3731" s="16">
        <f>'3_1万円刻み'!$A$812</f>
        <v/>
      </c>
      <c r="C3731" t="n">
        <v>2025</v>
      </c>
      <c r="D3731" t="n">
        <v>1</v>
      </c>
      <c r="E3731" t="n">
        <v>0</v>
      </c>
      <c r="F3731" t="n">
        <v>0</v>
      </c>
      <c r="G3731" s="16">
        <f>ROUND(MIN(B3731/12,650000)*12*0.0915+MIN(B3731/12,1390000)*12*(0.0504+0)+B3731*0.005,0)</f>
        <v/>
      </c>
      <c r="H3731" t="n">
        <v>0</v>
      </c>
      <c r="I3731" t="n">
        <v>0</v>
      </c>
      <c r="J3731" s="16">
        <f>IF(C3731=2026,IF(B3731&lt;741000,0,IF(B3731&lt;2191000,B3731-740000,IF(B3731&lt;2193000,1451000,IF(B3731&lt;2196000,1453000,IF(B3731&lt;2200000,1456000,IF(B3731&lt;3600000,ROUNDDOWN(B3731/4,-3)*2.8-80000,IF(B3731&lt;6600000,ROUNDDOWN(B3731/4,-3)*3.2-440000,IF(B3731&lt;8500000,ROUNDDOWN(B3731*0.9,0)-1100000,B3731-1950000)))))))),IF(B3731&lt;651000,0,IF(B3731&lt;1900000,B3731-650000,IF(B3731&lt;3600000,ROUNDDOWN(B3731/4,-3)*2.8-80000,IF(B3731&lt;6600000,ROUNDDOWN(B3731/4,-3)*3.2-440000,IF(B3731&lt;8500000,ROUNDDOWN(B3731*0.9,0)-1100000,B3731-1950000))))))</f>
        <v/>
      </c>
      <c r="K3731" s="16">
        <f>IF(J3731&gt;23500000,NA(),IF(C3731=2026,IF(J3731&lt;=4890000,1040000,IF(J3731&lt;=6550000,670000,620000)),IF(J3731&lt;=1320000,950000,IF(J3731&lt;=3360000,880000,IF(J3731&lt;=4890000,680000,IF(J3731&lt;=6550000,630000,580000))))))</f>
        <v/>
      </c>
      <c r="L3731" s="16">
        <f>IF(D3731=1,IF(J3731&lt;=9000000,380000,IF(J3731&lt;=9500000,260000,IF(J3731&lt;=10000000,130000,0))),0)</f>
        <v/>
      </c>
      <c r="M3731" s="16">
        <f>IF(D3731=1,IF(J3731&lt;=9000000,330000,IF(J3731&lt;=9500000,220000,IF(J3731&lt;=10000000,110000,0))),0)</f>
        <v/>
      </c>
      <c r="N3731" s="16">
        <f>IF(D3731=1,IF(J3731&lt;=9000000,50000,IF(J3731&lt;=9500000,40000,IF(J3731&lt;=10000000,20000,0))),0)</f>
        <v/>
      </c>
      <c r="O3731" s="16">
        <f>MAX(0,ROUNDDOWN(J3731-G3731-K3731-L3731-E3731*380000-F3731*630000-H3731,-3))</f>
        <v/>
      </c>
      <c r="P3731" s="16">
        <f>MAX(0,ROUNDDOWN(J3731-G3731-430000-M3731-E3731*330000-F3731*450000-I3731,-3))</f>
        <v/>
      </c>
      <c r="Q3731" s="16">
        <f>50000+N3731+E3731*50000+F3731*180000</f>
        <v/>
      </c>
      <c r="R3731" s="16">
        <f>IF(P3731&lt;=2000000,MIN(Q3731,P3731),MAX(Q3731-(P3731-2000000),50000))*0.05</f>
        <v/>
      </c>
      <c r="S3731" s="16">
        <f>MAX(0,P3731*0.1-R3731)</f>
        <v/>
      </c>
      <c r="T3731" s="16">
        <f>Q3731+MAX(0,K3731-480000)</f>
        <v/>
      </c>
      <c r="U3731" s="16">
        <f>P3731-T3731</f>
        <v/>
      </c>
      <c r="V3731" s="17">
        <f>IF(U3731&lt;0,0,LOOKUP(U3731,{0,1950001,3300001,6950001,9000001,18000001,40000001},{0.05,0.1,0.2,0.23,0.33,0.4,0.45}))</f>
        <v/>
      </c>
      <c r="W3731" s="18">
        <f>IF(U3731&lt;0,0.9,0.9-V3731*1.021)</f>
        <v/>
      </c>
      <c r="X3731" s="16">
        <f>ROUNDDOWN(S3731*0.2/W3731+2000,0)</f>
        <v/>
      </c>
      <c r="Y3731" s="17">
        <f>IF(O3731&lt;=0,0,LOOKUP(O3731,{0,1950001,3300001,6950001,9000001,18000001,40000001},{0.05,0.1,0.2,0.23,0.33,0.4,0.45}))</f>
        <v/>
      </c>
    </row>
    <row r="3732">
      <c r="A3732" t="inlineStr">
        <is>
          <t>1万円刻み</t>
        </is>
      </c>
      <c r="B3732" s="16">
        <f>'3_1万円刻み'!$A$812</f>
        <v/>
      </c>
      <c r="C3732" t="n">
        <v>2026</v>
      </c>
      <c r="D3732" t="n">
        <v>1</v>
      </c>
      <c r="E3732" t="n">
        <v>0</v>
      </c>
      <c r="F3732" t="n">
        <v>0</v>
      </c>
      <c r="G3732" s="16">
        <f>ROUND(MIN(B3732/12,650000)*12*0.0915+MIN(B3732/12,1390000)*12*(0.0504+0)+B3732*0.005,0)</f>
        <v/>
      </c>
      <c r="H3732" t="n">
        <v>0</v>
      </c>
      <c r="I3732" t="n">
        <v>0</v>
      </c>
      <c r="J3732" s="16">
        <f>IF(C3732=2026,IF(B3732&lt;741000,0,IF(B3732&lt;2191000,B3732-740000,IF(B3732&lt;2193000,1451000,IF(B3732&lt;2196000,1453000,IF(B3732&lt;2200000,1456000,IF(B3732&lt;3600000,ROUNDDOWN(B3732/4,-3)*2.8-80000,IF(B3732&lt;6600000,ROUNDDOWN(B3732/4,-3)*3.2-440000,IF(B3732&lt;8500000,ROUNDDOWN(B3732*0.9,0)-1100000,B3732-1950000)))))))),IF(B3732&lt;651000,0,IF(B3732&lt;1900000,B3732-650000,IF(B3732&lt;3600000,ROUNDDOWN(B3732/4,-3)*2.8-80000,IF(B3732&lt;6600000,ROUNDDOWN(B3732/4,-3)*3.2-440000,IF(B3732&lt;8500000,ROUNDDOWN(B3732*0.9,0)-1100000,B3732-1950000))))))</f>
        <v/>
      </c>
      <c r="K3732" s="16">
        <f>IF(J3732&gt;23500000,NA(),IF(C3732=2026,IF(J3732&lt;=4890000,1040000,IF(J3732&lt;=6550000,670000,620000)),IF(J3732&lt;=1320000,950000,IF(J3732&lt;=3360000,880000,IF(J3732&lt;=4890000,680000,IF(J3732&lt;=6550000,630000,580000))))))</f>
        <v/>
      </c>
      <c r="L3732" s="16">
        <f>IF(D3732=1,IF(J3732&lt;=9000000,380000,IF(J3732&lt;=9500000,260000,IF(J3732&lt;=10000000,130000,0))),0)</f>
        <v/>
      </c>
      <c r="M3732" s="16">
        <f>IF(D3732=1,IF(J3732&lt;=9000000,330000,IF(J3732&lt;=9500000,220000,IF(J3732&lt;=10000000,110000,0))),0)</f>
        <v/>
      </c>
      <c r="N3732" s="16">
        <f>IF(D3732=1,IF(J3732&lt;=9000000,50000,IF(J3732&lt;=9500000,40000,IF(J3732&lt;=10000000,20000,0))),0)</f>
        <v/>
      </c>
      <c r="O3732" s="16">
        <f>MAX(0,ROUNDDOWN(J3732-G3732-K3732-L3732-E3732*380000-F3732*630000-H3732,-3))</f>
        <v/>
      </c>
      <c r="P3732" s="16">
        <f>MAX(0,ROUNDDOWN(J3732-G3732-430000-M3732-E3732*330000-F3732*450000-I3732,-3))</f>
        <v/>
      </c>
      <c r="Q3732" s="16">
        <f>50000+N3732+E3732*50000+F3732*180000</f>
        <v/>
      </c>
      <c r="R3732" s="16">
        <f>IF(P3732&lt;=2000000,MIN(Q3732,P3732),MAX(Q3732-(P3732-2000000),50000))*0.05</f>
        <v/>
      </c>
      <c r="S3732" s="16">
        <f>MAX(0,P3732*0.1-R3732)</f>
        <v/>
      </c>
      <c r="T3732" s="16">
        <f>Q3732+MAX(0,K3732-480000)</f>
        <v/>
      </c>
      <c r="U3732" s="16">
        <f>P3732-T3732</f>
        <v/>
      </c>
      <c r="V3732" s="17">
        <f>IF(U3732&lt;0,0,LOOKUP(U3732,{0,1950001,3300001,6950001,9000001,18000001,40000001},{0.05,0.1,0.2,0.23,0.33,0.4,0.45}))</f>
        <v/>
      </c>
      <c r="W3732" s="18">
        <f>IF(U3732&lt;0,0.9,0.9-V3732*1.021)</f>
        <v/>
      </c>
      <c r="X3732" s="16">
        <f>ROUNDDOWN(S3732*0.2/W3732+2000,0)</f>
        <v/>
      </c>
      <c r="Y3732" s="17">
        <f>IF(O3732&lt;=0,0,LOOKUP(O3732,{0,1950001,3300001,6950001,9000001,18000001,40000001},{0.05,0.1,0.2,0.23,0.33,0.4,0.45}))</f>
        <v/>
      </c>
    </row>
    <row r="3733">
      <c r="A3733" t="inlineStr">
        <is>
          <t>1万円刻み</t>
        </is>
      </c>
      <c r="B3733" s="16">
        <f>'3_1万円刻み'!$A$813</f>
        <v/>
      </c>
      <c r="C3733" t="n">
        <v>2025</v>
      </c>
      <c r="D3733" t="n">
        <v>0</v>
      </c>
      <c r="E3733" t="n">
        <v>0</v>
      </c>
      <c r="F3733" t="n">
        <v>0</v>
      </c>
      <c r="G3733" s="16">
        <f>ROUND(MIN(B3733/12,650000)*12*0.0915+MIN(B3733/12,1390000)*12*(0.0504+0)+B3733*0.005,0)</f>
        <v/>
      </c>
      <c r="H3733" t="n">
        <v>0</v>
      </c>
      <c r="I3733" t="n">
        <v>0</v>
      </c>
      <c r="J3733" s="16">
        <f>IF(C3733=2026,IF(B3733&lt;741000,0,IF(B3733&lt;2191000,B3733-740000,IF(B3733&lt;2193000,1451000,IF(B3733&lt;2196000,1453000,IF(B3733&lt;2200000,1456000,IF(B3733&lt;3600000,ROUNDDOWN(B3733/4,-3)*2.8-80000,IF(B3733&lt;6600000,ROUNDDOWN(B3733/4,-3)*3.2-440000,IF(B3733&lt;8500000,ROUNDDOWN(B3733*0.9,0)-1100000,B3733-1950000)))))))),IF(B3733&lt;651000,0,IF(B3733&lt;1900000,B3733-650000,IF(B3733&lt;3600000,ROUNDDOWN(B3733/4,-3)*2.8-80000,IF(B3733&lt;6600000,ROUNDDOWN(B3733/4,-3)*3.2-440000,IF(B3733&lt;8500000,ROUNDDOWN(B3733*0.9,0)-1100000,B3733-1950000))))))</f>
        <v/>
      </c>
      <c r="K3733" s="16">
        <f>IF(J3733&gt;23500000,NA(),IF(C3733=2026,IF(J3733&lt;=4890000,1040000,IF(J3733&lt;=6550000,670000,620000)),IF(J3733&lt;=1320000,950000,IF(J3733&lt;=3360000,880000,IF(J3733&lt;=4890000,680000,IF(J3733&lt;=6550000,630000,580000))))))</f>
        <v/>
      </c>
      <c r="L3733" s="16">
        <f>IF(D3733=1,IF(J3733&lt;=9000000,380000,IF(J3733&lt;=9500000,260000,IF(J3733&lt;=10000000,130000,0))),0)</f>
        <v/>
      </c>
      <c r="M3733" s="16">
        <f>IF(D3733=1,IF(J3733&lt;=9000000,330000,IF(J3733&lt;=9500000,220000,IF(J3733&lt;=10000000,110000,0))),0)</f>
        <v/>
      </c>
      <c r="N3733" s="16">
        <f>IF(D3733=1,IF(J3733&lt;=9000000,50000,IF(J3733&lt;=9500000,40000,IF(J3733&lt;=10000000,20000,0))),0)</f>
        <v/>
      </c>
      <c r="O3733" s="16">
        <f>MAX(0,ROUNDDOWN(J3733-G3733-K3733-L3733-E3733*380000-F3733*630000-H3733,-3))</f>
        <v/>
      </c>
      <c r="P3733" s="16">
        <f>MAX(0,ROUNDDOWN(J3733-G3733-430000-M3733-E3733*330000-F3733*450000-I3733,-3))</f>
        <v/>
      </c>
      <c r="Q3733" s="16">
        <f>50000+N3733+E3733*50000+F3733*180000</f>
        <v/>
      </c>
      <c r="R3733" s="16">
        <f>IF(P3733&lt;=2000000,MIN(Q3733,P3733),MAX(Q3733-(P3733-2000000),50000))*0.05</f>
        <v/>
      </c>
      <c r="S3733" s="16">
        <f>MAX(0,P3733*0.1-R3733)</f>
        <v/>
      </c>
      <c r="T3733" s="16">
        <f>Q3733+MAX(0,K3733-480000)</f>
        <v/>
      </c>
      <c r="U3733" s="16">
        <f>P3733-T3733</f>
        <v/>
      </c>
      <c r="V3733" s="17">
        <f>IF(U3733&lt;0,0,LOOKUP(U3733,{0,1950001,3300001,6950001,9000001,18000001,40000001},{0.05,0.1,0.2,0.23,0.33,0.4,0.45}))</f>
        <v/>
      </c>
      <c r="W3733" s="18">
        <f>IF(U3733&lt;0,0.9,0.9-V3733*1.021)</f>
        <v/>
      </c>
      <c r="X3733" s="16">
        <f>ROUNDDOWN(S3733*0.2/W3733+2000,0)</f>
        <v/>
      </c>
      <c r="Y3733" s="17">
        <f>IF(O3733&lt;=0,0,LOOKUP(O3733,{0,1950001,3300001,6950001,9000001,18000001,40000001},{0.05,0.1,0.2,0.23,0.33,0.4,0.45}))</f>
        <v/>
      </c>
    </row>
    <row r="3734">
      <c r="A3734" t="inlineStr">
        <is>
          <t>1万円刻み</t>
        </is>
      </c>
      <c r="B3734" s="16">
        <f>'3_1万円刻み'!$A$813</f>
        <v/>
      </c>
      <c r="C3734" t="n">
        <v>2026</v>
      </c>
      <c r="D3734" t="n">
        <v>0</v>
      </c>
      <c r="E3734" t="n">
        <v>0</v>
      </c>
      <c r="F3734" t="n">
        <v>0</v>
      </c>
      <c r="G3734" s="16">
        <f>ROUND(MIN(B3734/12,650000)*12*0.0915+MIN(B3734/12,1390000)*12*(0.0504+0)+B3734*0.005,0)</f>
        <v/>
      </c>
      <c r="H3734" t="n">
        <v>0</v>
      </c>
      <c r="I3734" t="n">
        <v>0</v>
      </c>
      <c r="J3734" s="16">
        <f>IF(C3734=2026,IF(B3734&lt;741000,0,IF(B3734&lt;2191000,B3734-740000,IF(B3734&lt;2193000,1451000,IF(B3734&lt;2196000,1453000,IF(B3734&lt;2200000,1456000,IF(B3734&lt;3600000,ROUNDDOWN(B3734/4,-3)*2.8-80000,IF(B3734&lt;6600000,ROUNDDOWN(B3734/4,-3)*3.2-440000,IF(B3734&lt;8500000,ROUNDDOWN(B3734*0.9,0)-1100000,B3734-1950000)))))))),IF(B3734&lt;651000,0,IF(B3734&lt;1900000,B3734-650000,IF(B3734&lt;3600000,ROUNDDOWN(B3734/4,-3)*2.8-80000,IF(B3734&lt;6600000,ROUNDDOWN(B3734/4,-3)*3.2-440000,IF(B3734&lt;8500000,ROUNDDOWN(B3734*0.9,0)-1100000,B3734-1950000))))))</f>
        <v/>
      </c>
      <c r="K3734" s="16">
        <f>IF(J3734&gt;23500000,NA(),IF(C3734=2026,IF(J3734&lt;=4890000,1040000,IF(J3734&lt;=6550000,670000,620000)),IF(J3734&lt;=1320000,950000,IF(J3734&lt;=3360000,880000,IF(J3734&lt;=4890000,680000,IF(J3734&lt;=6550000,630000,580000))))))</f>
        <v/>
      </c>
      <c r="L3734" s="16">
        <f>IF(D3734=1,IF(J3734&lt;=9000000,380000,IF(J3734&lt;=9500000,260000,IF(J3734&lt;=10000000,130000,0))),0)</f>
        <v/>
      </c>
      <c r="M3734" s="16">
        <f>IF(D3734=1,IF(J3734&lt;=9000000,330000,IF(J3734&lt;=9500000,220000,IF(J3734&lt;=10000000,110000,0))),0)</f>
        <v/>
      </c>
      <c r="N3734" s="16">
        <f>IF(D3734=1,IF(J3734&lt;=9000000,50000,IF(J3734&lt;=9500000,40000,IF(J3734&lt;=10000000,20000,0))),0)</f>
        <v/>
      </c>
      <c r="O3734" s="16">
        <f>MAX(0,ROUNDDOWN(J3734-G3734-K3734-L3734-E3734*380000-F3734*630000-H3734,-3))</f>
        <v/>
      </c>
      <c r="P3734" s="16">
        <f>MAX(0,ROUNDDOWN(J3734-G3734-430000-M3734-E3734*330000-F3734*450000-I3734,-3))</f>
        <v/>
      </c>
      <c r="Q3734" s="16">
        <f>50000+N3734+E3734*50000+F3734*180000</f>
        <v/>
      </c>
      <c r="R3734" s="16">
        <f>IF(P3734&lt;=2000000,MIN(Q3734,P3734),MAX(Q3734-(P3734-2000000),50000))*0.05</f>
        <v/>
      </c>
      <c r="S3734" s="16">
        <f>MAX(0,P3734*0.1-R3734)</f>
        <v/>
      </c>
      <c r="T3734" s="16">
        <f>Q3734+MAX(0,K3734-480000)</f>
        <v/>
      </c>
      <c r="U3734" s="16">
        <f>P3734-T3734</f>
        <v/>
      </c>
      <c r="V3734" s="17">
        <f>IF(U3734&lt;0,0,LOOKUP(U3734,{0,1950001,3300001,6950001,9000001,18000001,40000001},{0.05,0.1,0.2,0.23,0.33,0.4,0.45}))</f>
        <v/>
      </c>
      <c r="W3734" s="18">
        <f>IF(U3734&lt;0,0.9,0.9-V3734*1.021)</f>
        <v/>
      </c>
      <c r="X3734" s="16">
        <f>ROUNDDOWN(S3734*0.2/W3734+2000,0)</f>
        <v/>
      </c>
      <c r="Y3734" s="17">
        <f>IF(O3734&lt;=0,0,LOOKUP(O3734,{0,1950001,3300001,6950001,9000001,18000001,40000001},{0.05,0.1,0.2,0.23,0.33,0.4,0.45}))</f>
        <v/>
      </c>
    </row>
    <row r="3735">
      <c r="A3735" t="inlineStr">
        <is>
          <t>1万円刻み</t>
        </is>
      </c>
      <c r="B3735" s="16">
        <f>'3_1万円刻み'!$A$813</f>
        <v/>
      </c>
      <c r="C3735" t="n">
        <v>2025</v>
      </c>
      <c r="D3735" t="n">
        <v>1</v>
      </c>
      <c r="E3735" t="n">
        <v>0</v>
      </c>
      <c r="F3735" t="n">
        <v>0</v>
      </c>
      <c r="G3735" s="16">
        <f>ROUND(MIN(B3735/12,650000)*12*0.0915+MIN(B3735/12,1390000)*12*(0.0504+0)+B3735*0.005,0)</f>
        <v/>
      </c>
      <c r="H3735" t="n">
        <v>0</v>
      </c>
      <c r="I3735" t="n">
        <v>0</v>
      </c>
      <c r="J3735" s="16">
        <f>IF(C3735=2026,IF(B3735&lt;741000,0,IF(B3735&lt;2191000,B3735-740000,IF(B3735&lt;2193000,1451000,IF(B3735&lt;2196000,1453000,IF(B3735&lt;2200000,1456000,IF(B3735&lt;3600000,ROUNDDOWN(B3735/4,-3)*2.8-80000,IF(B3735&lt;6600000,ROUNDDOWN(B3735/4,-3)*3.2-440000,IF(B3735&lt;8500000,ROUNDDOWN(B3735*0.9,0)-1100000,B3735-1950000)))))))),IF(B3735&lt;651000,0,IF(B3735&lt;1900000,B3735-650000,IF(B3735&lt;3600000,ROUNDDOWN(B3735/4,-3)*2.8-80000,IF(B3735&lt;6600000,ROUNDDOWN(B3735/4,-3)*3.2-440000,IF(B3735&lt;8500000,ROUNDDOWN(B3735*0.9,0)-1100000,B3735-1950000))))))</f>
        <v/>
      </c>
      <c r="K3735" s="16">
        <f>IF(J3735&gt;23500000,NA(),IF(C3735=2026,IF(J3735&lt;=4890000,1040000,IF(J3735&lt;=6550000,670000,620000)),IF(J3735&lt;=1320000,950000,IF(J3735&lt;=3360000,880000,IF(J3735&lt;=4890000,680000,IF(J3735&lt;=6550000,630000,580000))))))</f>
        <v/>
      </c>
      <c r="L3735" s="16">
        <f>IF(D3735=1,IF(J3735&lt;=9000000,380000,IF(J3735&lt;=9500000,260000,IF(J3735&lt;=10000000,130000,0))),0)</f>
        <v/>
      </c>
      <c r="M3735" s="16">
        <f>IF(D3735=1,IF(J3735&lt;=9000000,330000,IF(J3735&lt;=9500000,220000,IF(J3735&lt;=10000000,110000,0))),0)</f>
        <v/>
      </c>
      <c r="N3735" s="16">
        <f>IF(D3735=1,IF(J3735&lt;=9000000,50000,IF(J3735&lt;=9500000,40000,IF(J3735&lt;=10000000,20000,0))),0)</f>
        <v/>
      </c>
      <c r="O3735" s="16">
        <f>MAX(0,ROUNDDOWN(J3735-G3735-K3735-L3735-E3735*380000-F3735*630000-H3735,-3))</f>
        <v/>
      </c>
      <c r="P3735" s="16">
        <f>MAX(0,ROUNDDOWN(J3735-G3735-430000-M3735-E3735*330000-F3735*450000-I3735,-3))</f>
        <v/>
      </c>
      <c r="Q3735" s="16">
        <f>50000+N3735+E3735*50000+F3735*180000</f>
        <v/>
      </c>
      <c r="R3735" s="16">
        <f>IF(P3735&lt;=2000000,MIN(Q3735,P3735),MAX(Q3735-(P3735-2000000),50000))*0.05</f>
        <v/>
      </c>
      <c r="S3735" s="16">
        <f>MAX(0,P3735*0.1-R3735)</f>
        <v/>
      </c>
      <c r="T3735" s="16">
        <f>Q3735+MAX(0,K3735-480000)</f>
        <v/>
      </c>
      <c r="U3735" s="16">
        <f>P3735-T3735</f>
        <v/>
      </c>
      <c r="V3735" s="17">
        <f>IF(U3735&lt;0,0,LOOKUP(U3735,{0,1950001,3300001,6950001,9000001,18000001,40000001},{0.05,0.1,0.2,0.23,0.33,0.4,0.45}))</f>
        <v/>
      </c>
      <c r="W3735" s="18">
        <f>IF(U3735&lt;0,0.9,0.9-V3735*1.021)</f>
        <v/>
      </c>
      <c r="X3735" s="16">
        <f>ROUNDDOWN(S3735*0.2/W3735+2000,0)</f>
        <v/>
      </c>
      <c r="Y3735" s="17">
        <f>IF(O3735&lt;=0,0,LOOKUP(O3735,{0,1950001,3300001,6950001,9000001,18000001,40000001},{0.05,0.1,0.2,0.23,0.33,0.4,0.45}))</f>
        <v/>
      </c>
    </row>
    <row r="3736">
      <c r="A3736" t="inlineStr">
        <is>
          <t>1万円刻み</t>
        </is>
      </c>
      <c r="B3736" s="16">
        <f>'3_1万円刻み'!$A$813</f>
        <v/>
      </c>
      <c r="C3736" t="n">
        <v>2026</v>
      </c>
      <c r="D3736" t="n">
        <v>1</v>
      </c>
      <c r="E3736" t="n">
        <v>0</v>
      </c>
      <c r="F3736" t="n">
        <v>0</v>
      </c>
      <c r="G3736" s="16">
        <f>ROUND(MIN(B3736/12,650000)*12*0.0915+MIN(B3736/12,1390000)*12*(0.0504+0)+B3736*0.005,0)</f>
        <v/>
      </c>
      <c r="H3736" t="n">
        <v>0</v>
      </c>
      <c r="I3736" t="n">
        <v>0</v>
      </c>
      <c r="J3736" s="16">
        <f>IF(C3736=2026,IF(B3736&lt;741000,0,IF(B3736&lt;2191000,B3736-740000,IF(B3736&lt;2193000,1451000,IF(B3736&lt;2196000,1453000,IF(B3736&lt;2200000,1456000,IF(B3736&lt;3600000,ROUNDDOWN(B3736/4,-3)*2.8-80000,IF(B3736&lt;6600000,ROUNDDOWN(B3736/4,-3)*3.2-440000,IF(B3736&lt;8500000,ROUNDDOWN(B3736*0.9,0)-1100000,B3736-1950000)))))))),IF(B3736&lt;651000,0,IF(B3736&lt;1900000,B3736-650000,IF(B3736&lt;3600000,ROUNDDOWN(B3736/4,-3)*2.8-80000,IF(B3736&lt;6600000,ROUNDDOWN(B3736/4,-3)*3.2-440000,IF(B3736&lt;8500000,ROUNDDOWN(B3736*0.9,0)-1100000,B3736-1950000))))))</f>
        <v/>
      </c>
      <c r="K3736" s="16">
        <f>IF(J3736&gt;23500000,NA(),IF(C3736=2026,IF(J3736&lt;=4890000,1040000,IF(J3736&lt;=6550000,670000,620000)),IF(J3736&lt;=1320000,950000,IF(J3736&lt;=3360000,880000,IF(J3736&lt;=4890000,680000,IF(J3736&lt;=6550000,630000,580000))))))</f>
        <v/>
      </c>
      <c r="L3736" s="16">
        <f>IF(D3736=1,IF(J3736&lt;=9000000,380000,IF(J3736&lt;=9500000,260000,IF(J3736&lt;=10000000,130000,0))),0)</f>
        <v/>
      </c>
      <c r="M3736" s="16">
        <f>IF(D3736=1,IF(J3736&lt;=9000000,330000,IF(J3736&lt;=9500000,220000,IF(J3736&lt;=10000000,110000,0))),0)</f>
        <v/>
      </c>
      <c r="N3736" s="16">
        <f>IF(D3736=1,IF(J3736&lt;=9000000,50000,IF(J3736&lt;=9500000,40000,IF(J3736&lt;=10000000,20000,0))),0)</f>
        <v/>
      </c>
      <c r="O3736" s="16">
        <f>MAX(0,ROUNDDOWN(J3736-G3736-K3736-L3736-E3736*380000-F3736*630000-H3736,-3))</f>
        <v/>
      </c>
      <c r="P3736" s="16">
        <f>MAX(0,ROUNDDOWN(J3736-G3736-430000-M3736-E3736*330000-F3736*450000-I3736,-3))</f>
        <v/>
      </c>
      <c r="Q3736" s="16">
        <f>50000+N3736+E3736*50000+F3736*180000</f>
        <v/>
      </c>
      <c r="R3736" s="16">
        <f>IF(P3736&lt;=2000000,MIN(Q3736,P3736),MAX(Q3736-(P3736-2000000),50000))*0.05</f>
        <v/>
      </c>
      <c r="S3736" s="16">
        <f>MAX(0,P3736*0.1-R3736)</f>
        <v/>
      </c>
      <c r="T3736" s="16">
        <f>Q3736+MAX(0,K3736-480000)</f>
        <v/>
      </c>
      <c r="U3736" s="16">
        <f>P3736-T3736</f>
        <v/>
      </c>
      <c r="V3736" s="17">
        <f>IF(U3736&lt;0,0,LOOKUP(U3736,{0,1950001,3300001,6950001,9000001,18000001,40000001},{0.05,0.1,0.2,0.23,0.33,0.4,0.45}))</f>
        <v/>
      </c>
      <c r="W3736" s="18">
        <f>IF(U3736&lt;0,0.9,0.9-V3736*1.021)</f>
        <v/>
      </c>
      <c r="X3736" s="16">
        <f>ROUNDDOWN(S3736*0.2/W3736+2000,0)</f>
        <v/>
      </c>
      <c r="Y3736" s="17">
        <f>IF(O3736&lt;=0,0,LOOKUP(O3736,{0,1950001,3300001,6950001,9000001,18000001,40000001},{0.05,0.1,0.2,0.23,0.33,0.4,0.45}))</f>
        <v/>
      </c>
    </row>
    <row r="3737">
      <c r="A3737" t="inlineStr">
        <is>
          <t>1万円刻み</t>
        </is>
      </c>
      <c r="B3737" s="16">
        <f>'3_1万円刻み'!$A$814</f>
        <v/>
      </c>
      <c r="C3737" t="n">
        <v>2025</v>
      </c>
      <c r="D3737" t="n">
        <v>0</v>
      </c>
      <c r="E3737" t="n">
        <v>0</v>
      </c>
      <c r="F3737" t="n">
        <v>0</v>
      </c>
      <c r="G3737" s="16">
        <f>ROUND(MIN(B3737/12,650000)*12*0.0915+MIN(B3737/12,1390000)*12*(0.0504+0)+B3737*0.005,0)</f>
        <v/>
      </c>
      <c r="H3737" t="n">
        <v>0</v>
      </c>
      <c r="I3737" t="n">
        <v>0</v>
      </c>
      <c r="J3737" s="16">
        <f>IF(C3737=2026,IF(B3737&lt;741000,0,IF(B3737&lt;2191000,B3737-740000,IF(B3737&lt;2193000,1451000,IF(B3737&lt;2196000,1453000,IF(B3737&lt;2200000,1456000,IF(B3737&lt;3600000,ROUNDDOWN(B3737/4,-3)*2.8-80000,IF(B3737&lt;6600000,ROUNDDOWN(B3737/4,-3)*3.2-440000,IF(B3737&lt;8500000,ROUNDDOWN(B3737*0.9,0)-1100000,B3737-1950000)))))))),IF(B3737&lt;651000,0,IF(B3737&lt;1900000,B3737-650000,IF(B3737&lt;3600000,ROUNDDOWN(B3737/4,-3)*2.8-80000,IF(B3737&lt;6600000,ROUNDDOWN(B3737/4,-3)*3.2-440000,IF(B3737&lt;8500000,ROUNDDOWN(B3737*0.9,0)-1100000,B3737-1950000))))))</f>
        <v/>
      </c>
      <c r="K3737" s="16">
        <f>IF(J3737&gt;23500000,NA(),IF(C3737=2026,IF(J3737&lt;=4890000,1040000,IF(J3737&lt;=6550000,670000,620000)),IF(J3737&lt;=1320000,950000,IF(J3737&lt;=3360000,880000,IF(J3737&lt;=4890000,680000,IF(J3737&lt;=6550000,630000,580000))))))</f>
        <v/>
      </c>
      <c r="L3737" s="16">
        <f>IF(D3737=1,IF(J3737&lt;=9000000,380000,IF(J3737&lt;=9500000,260000,IF(J3737&lt;=10000000,130000,0))),0)</f>
        <v/>
      </c>
      <c r="M3737" s="16">
        <f>IF(D3737=1,IF(J3737&lt;=9000000,330000,IF(J3737&lt;=9500000,220000,IF(J3737&lt;=10000000,110000,0))),0)</f>
        <v/>
      </c>
      <c r="N3737" s="16">
        <f>IF(D3737=1,IF(J3737&lt;=9000000,50000,IF(J3737&lt;=9500000,40000,IF(J3737&lt;=10000000,20000,0))),0)</f>
        <v/>
      </c>
      <c r="O3737" s="16">
        <f>MAX(0,ROUNDDOWN(J3737-G3737-K3737-L3737-E3737*380000-F3737*630000-H3737,-3))</f>
        <v/>
      </c>
      <c r="P3737" s="16">
        <f>MAX(0,ROUNDDOWN(J3737-G3737-430000-M3737-E3737*330000-F3737*450000-I3737,-3))</f>
        <v/>
      </c>
      <c r="Q3737" s="16">
        <f>50000+N3737+E3737*50000+F3737*180000</f>
        <v/>
      </c>
      <c r="R3737" s="16">
        <f>IF(P3737&lt;=2000000,MIN(Q3737,P3737),MAX(Q3737-(P3737-2000000),50000))*0.05</f>
        <v/>
      </c>
      <c r="S3737" s="16">
        <f>MAX(0,P3737*0.1-R3737)</f>
        <v/>
      </c>
      <c r="T3737" s="16">
        <f>Q3737+MAX(0,K3737-480000)</f>
        <v/>
      </c>
      <c r="U3737" s="16">
        <f>P3737-T3737</f>
        <v/>
      </c>
      <c r="V3737" s="17">
        <f>IF(U3737&lt;0,0,LOOKUP(U3737,{0,1950001,3300001,6950001,9000001,18000001,40000001},{0.05,0.1,0.2,0.23,0.33,0.4,0.45}))</f>
        <v/>
      </c>
      <c r="W3737" s="18">
        <f>IF(U3737&lt;0,0.9,0.9-V3737*1.021)</f>
        <v/>
      </c>
      <c r="X3737" s="16">
        <f>ROUNDDOWN(S3737*0.2/W3737+2000,0)</f>
        <v/>
      </c>
      <c r="Y3737" s="17">
        <f>IF(O3737&lt;=0,0,LOOKUP(O3737,{0,1950001,3300001,6950001,9000001,18000001,40000001},{0.05,0.1,0.2,0.23,0.33,0.4,0.45}))</f>
        <v/>
      </c>
    </row>
    <row r="3738">
      <c r="A3738" t="inlineStr">
        <is>
          <t>1万円刻み</t>
        </is>
      </c>
      <c r="B3738" s="16">
        <f>'3_1万円刻み'!$A$814</f>
        <v/>
      </c>
      <c r="C3738" t="n">
        <v>2026</v>
      </c>
      <c r="D3738" t="n">
        <v>0</v>
      </c>
      <c r="E3738" t="n">
        <v>0</v>
      </c>
      <c r="F3738" t="n">
        <v>0</v>
      </c>
      <c r="G3738" s="16">
        <f>ROUND(MIN(B3738/12,650000)*12*0.0915+MIN(B3738/12,1390000)*12*(0.0504+0)+B3738*0.005,0)</f>
        <v/>
      </c>
      <c r="H3738" t="n">
        <v>0</v>
      </c>
      <c r="I3738" t="n">
        <v>0</v>
      </c>
      <c r="J3738" s="16">
        <f>IF(C3738=2026,IF(B3738&lt;741000,0,IF(B3738&lt;2191000,B3738-740000,IF(B3738&lt;2193000,1451000,IF(B3738&lt;2196000,1453000,IF(B3738&lt;2200000,1456000,IF(B3738&lt;3600000,ROUNDDOWN(B3738/4,-3)*2.8-80000,IF(B3738&lt;6600000,ROUNDDOWN(B3738/4,-3)*3.2-440000,IF(B3738&lt;8500000,ROUNDDOWN(B3738*0.9,0)-1100000,B3738-1950000)))))))),IF(B3738&lt;651000,0,IF(B3738&lt;1900000,B3738-650000,IF(B3738&lt;3600000,ROUNDDOWN(B3738/4,-3)*2.8-80000,IF(B3738&lt;6600000,ROUNDDOWN(B3738/4,-3)*3.2-440000,IF(B3738&lt;8500000,ROUNDDOWN(B3738*0.9,0)-1100000,B3738-1950000))))))</f>
        <v/>
      </c>
      <c r="K3738" s="16">
        <f>IF(J3738&gt;23500000,NA(),IF(C3738=2026,IF(J3738&lt;=4890000,1040000,IF(J3738&lt;=6550000,670000,620000)),IF(J3738&lt;=1320000,950000,IF(J3738&lt;=3360000,880000,IF(J3738&lt;=4890000,680000,IF(J3738&lt;=6550000,630000,580000))))))</f>
        <v/>
      </c>
      <c r="L3738" s="16">
        <f>IF(D3738=1,IF(J3738&lt;=9000000,380000,IF(J3738&lt;=9500000,260000,IF(J3738&lt;=10000000,130000,0))),0)</f>
        <v/>
      </c>
      <c r="M3738" s="16">
        <f>IF(D3738=1,IF(J3738&lt;=9000000,330000,IF(J3738&lt;=9500000,220000,IF(J3738&lt;=10000000,110000,0))),0)</f>
        <v/>
      </c>
      <c r="N3738" s="16">
        <f>IF(D3738=1,IF(J3738&lt;=9000000,50000,IF(J3738&lt;=9500000,40000,IF(J3738&lt;=10000000,20000,0))),0)</f>
        <v/>
      </c>
      <c r="O3738" s="16">
        <f>MAX(0,ROUNDDOWN(J3738-G3738-K3738-L3738-E3738*380000-F3738*630000-H3738,-3))</f>
        <v/>
      </c>
      <c r="P3738" s="16">
        <f>MAX(0,ROUNDDOWN(J3738-G3738-430000-M3738-E3738*330000-F3738*450000-I3738,-3))</f>
        <v/>
      </c>
      <c r="Q3738" s="16">
        <f>50000+N3738+E3738*50000+F3738*180000</f>
        <v/>
      </c>
      <c r="R3738" s="16">
        <f>IF(P3738&lt;=2000000,MIN(Q3738,P3738),MAX(Q3738-(P3738-2000000),50000))*0.05</f>
        <v/>
      </c>
      <c r="S3738" s="16">
        <f>MAX(0,P3738*0.1-R3738)</f>
        <v/>
      </c>
      <c r="T3738" s="16">
        <f>Q3738+MAX(0,K3738-480000)</f>
        <v/>
      </c>
      <c r="U3738" s="16">
        <f>P3738-T3738</f>
        <v/>
      </c>
      <c r="V3738" s="17">
        <f>IF(U3738&lt;0,0,LOOKUP(U3738,{0,1950001,3300001,6950001,9000001,18000001,40000001},{0.05,0.1,0.2,0.23,0.33,0.4,0.45}))</f>
        <v/>
      </c>
      <c r="W3738" s="18">
        <f>IF(U3738&lt;0,0.9,0.9-V3738*1.021)</f>
        <v/>
      </c>
      <c r="X3738" s="16">
        <f>ROUNDDOWN(S3738*0.2/W3738+2000,0)</f>
        <v/>
      </c>
      <c r="Y3738" s="17">
        <f>IF(O3738&lt;=0,0,LOOKUP(O3738,{0,1950001,3300001,6950001,9000001,18000001,40000001},{0.05,0.1,0.2,0.23,0.33,0.4,0.45}))</f>
        <v/>
      </c>
    </row>
    <row r="3739">
      <c r="A3739" t="inlineStr">
        <is>
          <t>1万円刻み</t>
        </is>
      </c>
      <c r="B3739" s="16">
        <f>'3_1万円刻み'!$A$814</f>
        <v/>
      </c>
      <c r="C3739" t="n">
        <v>2025</v>
      </c>
      <c r="D3739" t="n">
        <v>1</v>
      </c>
      <c r="E3739" t="n">
        <v>0</v>
      </c>
      <c r="F3739" t="n">
        <v>0</v>
      </c>
      <c r="G3739" s="16">
        <f>ROUND(MIN(B3739/12,650000)*12*0.0915+MIN(B3739/12,1390000)*12*(0.0504+0)+B3739*0.005,0)</f>
        <v/>
      </c>
      <c r="H3739" t="n">
        <v>0</v>
      </c>
      <c r="I3739" t="n">
        <v>0</v>
      </c>
      <c r="J3739" s="16">
        <f>IF(C3739=2026,IF(B3739&lt;741000,0,IF(B3739&lt;2191000,B3739-740000,IF(B3739&lt;2193000,1451000,IF(B3739&lt;2196000,1453000,IF(B3739&lt;2200000,1456000,IF(B3739&lt;3600000,ROUNDDOWN(B3739/4,-3)*2.8-80000,IF(B3739&lt;6600000,ROUNDDOWN(B3739/4,-3)*3.2-440000,IF(B3739&lt;8500000,ROUNDDOWN(B3739*0.9,0)-1100000,B3739-1950000)))))))),IF(B3739&lt;651000,0,IF(B3739&lt;1900000,B3739-650000,IF(B3739&lt;3600000,ROUNDDOWN(B3739/4,-3)*2.8-80000,IF(B3739&lt;6600000,ROUNDDOWN(B3739/4,-3)*3.2-440000,IF(B3739&lt;8500000,ROUNDDOWN(B3739*0.9,0)-1100000,B3739-1950000))))))</f>
        <v/>
      </c>
      <c r="K3739" s="16">
        <f>IF(J3739&gt;23500000,NA(),IF(C3739=2026,IF(J3739&lt;=4890000,1040000,IF(J3739&lt;=6550000,670000,620000)),IF(J3739&lt;=1320000,950000,IF(J3739&lt;=3360000,880000,IF(J3739&lt;=4890000,680000,IF(J3739&lt;=6550000,630000,580000))))))</f>
        <v/>
      </c>
      <c r="L3739" s="16">
        <f>IF(D3739=1,IF(J3739&lt;=9000000,380000,IF(J3739&lt;=9500000,260000,IF(J3739&lt;=10000000,130000,0))),0)</f>
        <v/>
      </c>
      <c r="M3739" s="16">
        <f>IF(D3739=1,IF(J3739&lt;=9000000,330000,IF(J3739&lt;=9500000,220000,IF(J3739&lt;=10000000,110000,0))),0)</f>
        <v/>
      </c>
      <c r="N3739" s="16">
        <f>IF(D3739=1,IF(J3739&lt;=9000000,50000,IF(J3739&lt;=9500000,40000,IF(J3739&lt;=10000000,20000,0))),0)</f>
        <v/>
      </c>
      <c r="O3739" s="16">
        <f>MAX(0,ROUNDDOWN(J3739-G3739-K3739-L3739-E3739*380000-F3739*630000-H3739,-3))</f>
        <v/>
      </c>
      <c r="P3739" s="16">
        <f>MAX(0,ROUNDDOWN(J3739-G3739-430000-M3739-E3739*330000-F3739*450000-I3739,-3))</f>
        <v/>
      </c>
      <c r="Q3739" s="16">
        <f>50000+N3739+E3739*50000+F3739*180000</f>
        <v/>
      </c>
      <c r="R3739" s="16">
        <f>IF(P3739&lt;=2000000,MIN(Q3739,P3739),MAX(Q3739-(P3739-2000000),50000))*0.05</f>
        <v/>
      </c>
      <c r="S3739" s="16">
        <f>MAX(0,P3739*0.1-R3739)</f>
        <v/>
      </c>
      <c r="T3739" s="16">
        <f>Q3739+MAX(0,K3739-480000)</f>
        <v/>
      </c>
      <c r="U3739" s="16">
        <f>P3739-T3739</f>
        <v/>
      </c>
      <c r="V3739" s="17">
        <f>IF(U3739&lt;0,0,LOOKUP(U3739,{0,1950001,3300001,6950001,9000001,18000001,40000001},{0.05,0.1,0.2,0.23,0.33,0.4,0.45}))</f>
        <v/>
      </c>
      <c r="W3739" s="18">
        <f>IF(U3739&lt;0,0.9,0.9-V3739*1.021)</f>
        <v/>
      </c>
      <c r="X3739" s="16">
        <f>ROUNDDOWN(S3739*0.2/W3739+2000,0)</f>
        <v/>
      </c>
      <c r="Y3739" s="17">
        <f>IF(O3739&lt;=0,0,LOOKUP(O3739,{0,1950001,3300001,6950001,9000001,18000001,40000001},{0.05,0.1,0.2,0.23,0.33,0.4,0.45}))</f>
        <v/>
      </c>
    </row>
    <row r="3740">
      <c r="A3740" t="inlineStr">
        <is>
          <t>1万円刻み</t>
        </is>
      </c>
      <c r="B3740" s="16">
        <f>'3_1万円刻み'!$A$814</f>
        <v/>
      </c>
      <c r="C3740" t="n">
        <v>2026</v>
      </c>
      <c r="D3740" t="n">
        <v>1</v>
      </c>
      <c r="E3740" t="n">
        <v>0</v>
      </c>
      <c r="F3740" t="n">
        <v>0</v>
      </c>
      <c r="G3740" s="16">
        <f>ROUND(MIN(B3740/12,650000)*12*0.0915+MIN(B3740/12,1390000)*12*(0.0504+0)+B3740*0.005,0)</f>
        <v/>
      </c>
      <c r="H3740" t="n">
        <v>0</v>
      </c>
      <c r="I3740" t="n">
        <v>0</v>
      </c>
      <c r="J3740" s="16">
        <f>IF(C3740=2026,IF(B3740&lt;741000,0,IF(B3740&lt;2191000,B3740-740000,IF(B3740&lt;2193000,1451000,IF(B3740&lt;2196000,1453000,IF(B3740&lt;2200000,1456000,IF(B3740&lt;3600000,ROUNDDOWN(B3740/4,-3)*2.8-80000,IF(B3740&lt;6600000,ROUNDDOWN(B3740/4,-3)*3.2-440000,IF(B3740&lt;8500000,ROUNDDOWN(B3740*0.9,0)-1100000,B3740-1950000)))))))),IF(B3740&lt;651000,0,IF(B3740&lt;1900000,B3740-650000,IF(B3740&lt;3600000,ROUNDDOWN(B3740/4,-3)*2.8-80000,IF(B3740&lt;6600000,ROUNDDOWN(B3740/4,-3)*3.2-440000,IF(B3740&lt;8500000,ROUNDDOWN(B3740*0.9,0)-1100000,B3740-1950000))))))</f>
        <v/>
      </c>
      <c r="K3740" s="16">
        <f>IF(J3740&gt;23500000,NA(),IF(C3740=2026,IF(J3740&lt;=4890000,1040000,IF(J3740&lt;=6550000,670000,620000)),IF(J3740&lt;=1320000,950000,IF(J3740&lt;=3360000,880000,IF(J3740&lt;=4890000,680000,IF(J3740&lt;=6550000,630000,580000))))))</f>
        <v/>
      </c>
      <c r="L3740" s="16">
        <f>IF(D3740=1,IF(J3740&lt;=9000000,380000,IF(J3740&lt;=9500000,260000,IF(J3740&lt;=10000000,130000,0))),0)</f>
        <v/>
      </c>
      <c r="M3740" s="16">
        <f>IF(D3740=1,IF(J3740&lt;=9000000,330000,IF(J3740&lt;=9500000,220000,IF(J3740&lt;=10000000,110000,0))),0)</f>
        <v/>
      </c>
      <c r="N3740" s="16">
        <f>IF(D3740=1,IF(J3740&lt;=9000000,50000,IF(J3740&lt;=9500000,40000,IF(J3740&lt;=10000000,20000,0))),0)</f>
        <v/>
      </c>
      <c r="O3740" s="16">
        <f>MAX(0,ROUNDDOWN(J3740-G3740-K3740-L3740-E3740*380000-F3740*630000-H3740,-3))</f>
        <v/>
      </c>
      <c r="P3740" s="16">
        <f>MAX(0,ROUNDDOWN(J3740-G3740-430000-M3740-E3740*330000-F3740*450000-I3740,-3))</f>
        <v/>
      </c>
      <c r="Q3740" s="16">
        <f>50000+N3740+E3740*50000+F3740*180000</f>
        <v/>
      </c>
      <c r="R3740" s="16">
        <f>IF(P3740&lt;=2000000,MIN(Q3740,P3740),MAX(Q3740-(P3740-2000000),50000))*0.05</f>
        <v/>
      </c>
      <c r="S3740" s="16">
        <f>MAX(0,P3740*0.1-R3740)</f>
        <v/>
      </c>
      <c r="T3740" s="16">
        <f>Q3740+MAX(0,K3740-480000)</f>
        <v/>
      </c>
      <c r="U3740" s="16">
        <f>P3740-T3740</f>
        <v/>
      </c>
      <c r="V3740" s="17">
        <f>IF(U3740&lt;0,0,LOOKUP(U3740,{0,1950001,3300001,6950001,9000001,18000001,40000001},{0.05,0.1,0.2,0.23,0.33,0.4,0.45}))</f>
        <v/>
      </c>
      <c r="W3740" s="18">
        <f>IF(U3740&lt;0,0.9,0.9-V3740*1.021)</f>
        <v/>
      </c>
      <c r="X3740" s="16">
        <f>ROUNDDOWN(S3740*0.2/W3740+2000,0)</f>
        <v/>
      </c>
      <c r="Y3740" s="17">
        <f>IF(O3740&lt;=0,0,LOOKUP(O3740,{0,1950001,3300001,6950001,9000001,18000001,40000001},{0.05,0.1,0.2,0.23,0.33,0.4,0.45}))</f>
        <v/>
      </c>
    </row>
    <row r="3741">
      <c r="A3741" t="inlineStr">
        <is>
          <t>1万円刻み</t>
        </is>
      </c>
      <c r="B3741" s="16">
        <f>'3_1万円刻み'!$A$815</f>
        <v/>
      </c>
      <c r="C3741" t="n">
        <v>2025</v>
      </c>
      <c r="D3741" t="n">
        <v>0</v>
      </c>
      <c r="E3741" t="n">
        <v>0</v>
      </c>
      <c r="F3741" t="n">
        <v>0</v>
      </c>
      <c r="G3741" s="16">
        <f>ROUND(MIN(B3741/12,650000)*12*0.0915+MIN(B3741/12,1390000)*12*(0.0504+0)+B3741*0.005,0)</f>
        <v/>
      </c>
      <c r="H3741" t="n">
        <v>0</v>
      </c>
      <c r="I3741" t="n">
        <v>0</v>
      </c>
      <c r="J3741" s="16">
        <f>IF(C3741=2026,IF(B3741&lt;741000,0,IF(B3741&lt;2191000,B3741-740000,IF(B3741&lt;2193000,1451000,IF(B3741&lt;2196000,1453000,IF(B3741&lt;2200000,1456000,IF(B3741&lt;3600000,ROUNDDOWN(B3741/4,-3)*2.8-80000,IF(B3741&lt;6600000,ROUNDDOWN(B3741/4,-3)*3.2-440000,IF(B3741&lt;8500000,ROUNDDOWN(B3741*0.9,0)-1100000,B3741-1950000)))))))),IF(B3741&lt;651000,0,IF(B3741&lt;1900000,B3741-650000,IF(B3741&lt;3600000,ROUNDDOWN(B3741/4,-3)*2.8-80000,IF(B3741&lt;6600000,ROUNDDOWN(B3741/4,-3)*3.2-440000,IF(B3741&lt;8500000,ROUNDDOWN(B3741*0.9,0)-1100000,B3741-1950000))))))</f>
        <v/>
      </c>
      <c r="K3741" s="16">
        <f>IF(J3741&gt;23500000,NA(),IF(C3741=2026,IF(J3741&lt;=4890000,1040000,IF(J3741&lt;=6550000,670000,620000)),IF(J3741&lt;=1320000,950000,IF(J3741&lt;=3360000,880000,IF(J3741&lt;=4890000,680000,IF(J3741&lt;=6550000,630000,580000))))))</f>
        <v/>
      </c>
      <c r="L3741" s="16">
        <f>IF(D3741=1,IF(J3741&lt;=9000000,380000,IF(J3741&lt;=9500000,260000,IF(J3741&lt;=10000000,130000,0))),0)</f>
        <v/>
      </c>
      <c r="M3741" s="16">
        <f>IF(D3741=1,IF(J3741&lt;=9000000,330000,IF(J3741&lt;=9500000,220000,IF(J3741&lt;=10000000,110000,0))),0)</f>
        <v/>
      </c>
      <c r="N3741" s="16">
        <f>IF(D3741=1,IF(J3741&lt;=9000000,50000,IF(J3741&lt;=9500000,40000,IF(J3741&lt;=10000000,20000,0))),0)</f>
        <v/>
      </c>
      <c r="O3741" s="16">
        <f>MAX(0,ROUNDDOWN(J3741-G3741-K3741-L3741-E3741*380000-F3741*630000-H3741,-3))</f>
        <v/>
      </c>
      <c r="P3741" s="16">
        <f>MAX(0,ROUNDDOWN(J3741-G3741-430000-M3741-E3741*330000-F3741*450000-I3741,-3))</f>
        <v/>
      </c>
      <c r="Q3741" s="16">
        <f>50000+N3741+E3741*50000+F3741*180000</f>
        <v/>
      </c>
      <c r="R3741" s="16">
        <f>IF(P3741&lt;=2000000,MIN(Q3741,P3741),MAX(Q3741-(P3741-2000000),50000))*0.05</f>
        <v/>
      </c>
      <c r="S3741" s="16">
        <f>MAX(0,P3741*0.1-R3741)</f>
        <v/>
      </c>
      <c r="T3741" s="16">
        <f>Q3741+MAX(0,K3741-480000)</f>
        <v/>
      </c>
      <c r="U3741" s="16">
        <f>P3741-T3741</f>
        <v/>
      </c>
      <c r="V3741" s="17">
        <f>IF(U3741&lt;0,0,LOOKUP(U3741,{0,1950001,3300001,6950001,9000001,18000001,40000001},{0.05,0.1,0.2,0.23,0.33,0.4,0.45}))</f>
        <v/>
      </c>
      <c r="W3741" s="18">
        <f>IF(U3741&lt;0,0.9,0.9-V3741*1.021)</f>
        <v/>
      </c>
      <c r="X3741" s="16">
        <f>ROUNDDOWN(S3741*0.2/W3741+2000,0)</f>
        <v/>
      </c>
      <c r="Y3741" s="17">
        <f>IF(O3741&lt;=0,0,LOOKUP(O3741,{0,1950001,3300001,6950001,9000001,18000001,40000001},{0.05,0.1,0.2,0.23,0.33,0.4,0.45}))</f>
        <v/>
      </c>
    </row>
    <row r="3742">
      <c r="A3742" t="inlineStr">
        <is>
          <t>1万円刻み</t>
        </is>
      </c>
      <c r="B3742" s="16">
        <f>'3_1万円刻み'!$A$815</f>
        <v/>
      </c>
      <c r="C3742" t="n">
        <v>2026</v>
      </c>
      <c r="D3742" t="n">
        <v>0</v>
      </c>
      <c r="E3742" t="n">
        <v>0</v>
      </c>
      <c r="F3742" t="n">
        <v>0</v>
      </c>
      <c r="G3742" s="16">
        <f>ROUND(MIN(B3742/12,650000)*12*0.0915+MIN(B3742/12,1390000)*12*(0.0504+0)+B3742*0.005,0)</f>
        <v/>
      </c>
      <c r="H3742" t="n">
        <v>0</v>
      </c>
      <c r="I3742" t="n">
        <v>0</v>
      </c>
      <c r="J3742" s="16">
        <f>IF(C3742=2026,IF(B3742&lt;741000,0,IF(B3742&lt;2191000,B3742-740000,IF(B3742&lt;2193000,1451000,IF(B3742&lt;2196000,1453000,IF(B3742&lt;2200000,1456000,IF(B3742&lt;3600000,ROUNDDOWN(B3742/4,-3)*2.8-80000,IF(B3742&lt;6600000,ROUNDDOWN(B3742/4,-3)*3.2-440000,IF(B3742&lt;8500000,ROUNDDOWN(B3742*0.9,0)-1100000,B3742-1950000)))))))),IF(B3742&lt;651000,0,IF(B3742&lt;1900000,B3742-650000,IF(B3742&lt;3600000,ROUNDDOWN(B3742/4,-3)*2.8-80000,IF(B3742&lt;6600000,ROUNDDOWN(B3742/4,-3)*3.2-440000,IF(B3742&lt;8500000,ROUNDDOWN(B3742*0.9,0)-1100000,B3742-1950000))))))</f>
        <v/>
      </c>
      <c r="K3742" s="16">
        <f>IF(J3742&gt;23500000,NA(),IF(C3742=2026,IF(J3742&lt;=4890000,1040000,IF(J3742&lt;=6550000,670000,620000)),IF(J3742&lt;=1320000,950000,IF(J3742&lt;=3360000,880000,IF(J3742&lt;=4890000,680000,IF(J3742&lt;=6550000,630000,580000))))))</f>
        <v/>
      </c>
      <c r="L3742" s="16">
        <f>IF(D3742=1,IF(J3742&lt;=9000000,380000,IF(J3742&lt;=9500000,260000,IF(J3742&lt;=10000000,130000,0))),0)</f>
        <v/>
      </c>
      <c r="M3742" s="16">
        <f>IF(D3742=1,IF(J3742&lt;=9000000,330000,IF(J3742&lt;=9500000,220000,IF(J3742&lt;=10000000,110000,0))),0)</f>
        <v/>
      </c>
      <c r="N3742" s="16">
        <f>IF(D3742=1,IF(J3742&lt;=9000000,50000,IF(J3742&lt;=9500000,40000,IF(J3742&lt;=10000000,20000,0))),0)</f>
        <v/>
      </c>
      <c r="O3742" s="16">
        <f>MAX(0,ROUNDDOWN(J3742-G3742-K3742-L3742-E3742*380000-F3742*630000-H3742,-3))</f>
        <v/>
      </c>
      <c r="P3742" s="16">
        <f>MAX(0,ROUNDDOWN(J3742-G3742-430000-M3742-E3742*330000-F3742*450000-I3742,-3))</f>
        <v/>
      </c>
      <c r="Q3742" s="16">
        <f>50000+N3742+E3742*50000+F3742*180000</f>
        <v/>
      </c>
      <c r="R3742" s="16">
        <f>IF(P3742&lt;=2000000,MIN(Q3742,P3742),MAX(Q3742-(P3742-2000000),50000))*0.05</f>
        <v/>
      </c>
      <c r="S3742" s="16">
        <f>MAX(0,P3742*0.1-R3742)</f>
        <v/>
      </c>
      <c r="T3742" s="16">
        <f>Q3742+MAX(0,K3742-480000)</f>
        <v/>
      </c>
      <c r="U3742" s="16">
        <f>P3742-T3742</f>
        <v/>
      </c>
      <c r="V3742" s="17">
        <f>IF(U3742&lt;0,0,LOOKUP(U3742,{0,1950001,3300001,6950001,9000001,18000001,40000001},{0.05,0.1,0.2,0.23,0.33,0.4,0.45}))</f>
        <v/>
      </c>
      <c r="W3742" s="18">
        <f>IF(U3742&lt;0,0.9,0.9-V3742*1.021)</f>
        <v/>
      </c>
      <c r="X3742" s="16">
        <f>ROUNDDOWN(S3742*0.2/W3742+2000,0)</f>
        <v/>
      </c>
      <c r="Y3742" s="17">
        <f>IF(O3742&lt;=0,0,LOOKUP(O3742,{0,1950001,3300001,6950001,9000001,18000001,40000001},{0.05,0.1,0.2,0.23,0.33,0.4,0.45}))</f>
        <v/>
      </c>
    </row>
    <row r="3743">
      <c r="A3743" t="inlineStr">
        <is>
          <t>1万円刻み</t>
        </is>
      </c>
      <c r="B3743" s="16">
        <f>'3_1万円刻み'!$A$815</f>
        <v/>
      </c>
      <c r="C3743" t="n">
        <v>2025</v>
      </c>
      <c r="D3743" t="n">
        <v>1</v>
      </c>
      <c r="E3743" t="n">
        <v>0</v>
      </c>
      <c r="F3743" t="n">
        <v>0</v>
      </c>
      <c r="G3743" s="16">
        <f>ROUND(MIN(B3743/12,650000)*12*0.0915+MIN(B3743/12,1390000)*12*(0.0504+0)+B3743*0.005,0)</f>
        <v/>
      </c>
      <c r="H3743" t="n">
        <v>0</v>
      </c>
      <c r="I3743" t="n">
        <v>0</v>
      </c>
      <c r="J3743" s="16">
        <f>IF(C3743=2026,IF(B3743&lt;741000,0,IF(B3743&lt;2191000,B3743-740000,IF(B3743&lt;2193000,1451000,IF(B3743&lt;2196000,1453000,IF(B3743&lt;2200000,1456000,IF(B3743&lt;3600000,ROUNDDOWN(B3743/4,-3)*2.8-80000,IF(B3743&lt;6600000,ROUNDDOWN(B3743/4,-3)*3.2-440000,IF(B3743&lt;8500000,ROUNDDOWN(B3743*0.9,0)-1100000,B3743-1950000)))))))),IF(B3743&lt;651000,0,IF(B3743&lt;1900000,B3743-650000,IF(B3743&lt;3600000,ROUNDDOWN(B3743/4,-3)*2.8-80000,IF(B3743&lt;6600000,ROUNDDOWN(B3743/4,-3)*3.2-440000,IF(B3743&lt;8500000,ROUNDDOWN(B3743*0.9,0)-1100000,B3743-1950000))))))</f>
        <v/>
      </c>
      <c r="K3743" s="16">
        <f>IF(J3743&gt;23500000,NA(),IF(C3743=2026,IF(J3743&lt;=4890000,1040000,IF(J3743&lt;=6550000,670000,620000)),IF(J3743&lt;=1320000,950000,IF(J3743&lt;=3360000,880000,IF(J3743&lt;=4890000,680000,IF(J3743&lt;=6550000,630000,580000))))))</f>
        <v/>
      </c>
      <c r="L3743" s="16">
        <f>IF(D3743=1,IF(J3743&lt;=9000000,380000,IF(J3743&lt;=9500000,260000,IF(J3743&lt;=10000000,130000,0))),0)</f>
        <v/>
      </c>
      <c r="M3743" s="16">
        <f>IF(D3743=1,IF(J3743&lt;=9000000,330000,IF(J3743&lt;=9500000,220000,IF(J3743&lt;=10000000,110000,0))),0)</f>
        <v/>
      </c>
      <c r="N3743" s="16">
        <f>IF(D3743=1,IF(J3743&lt;=9000000,50000,IF(J3743&lt;=9500000,40000,IF(J3743&lt;=10000000,20000,0))),0)</f>
        <v/>
      </c>
      <c r="O3743" s="16">
        <f>MAX(0,ROUNDDOWN(J3743-G3743-K3743-L3743-E3743*380000-F3743*630000-H3743,-3))</f>
        <v/>
      </c>
      <c r="P3743" s="16">
        <f>MAX(0,ROUNDDOWN(J3743-G3743-430000-M3743-E3743*330000-F3743*450000-I3743,-3))</f>
        <v/>
      </c>
      <c r="Q3743" s="16">
        <f>50000+N3743+E3743*50000+F3743*180000</f>
        <v/>
      </c>
      <c r="R3743" s="16">
        <f>IF(P3743&lt;=2000000,MIN(Q3743,P3743),MAX(Q3743-(P3743-2000000),50000))*0.05</f>
        <v/>
      </c>
      <c r="S3743" s="16">
        <f>MAX(0,P3743*0.1-R3743)</f>
        <v/>
      </c>
      <c r="T3743" s="16">
        <f>Q3743+MAX(0,K3743-480000)</f>
        <v/>
      </c>
      <c r="U3743" s="16">
        <f>P3743-T3743</f>
        <v/>
      </c>
      <c r="V3743" s="17">
        <f>IF(U3743&lt;0,0,LOOKUP(U3743,{0,1950001,3300001,6950001,9000001,18000001,40000001},{0.05,0.1,0.2,0.23,0.33,0.4,0.45}))</f>
        <v/>
      </c>
      <c r="W3743" s="18">
        <f>IF(U3743&lt;0,0.9,0.9-V3743*1.021)</f>
        <v/>
      </c>
      <c r="X3743" s="16">
        <f>ROUNDDOWN(S3743*0.2/W3743+2000,0)</f>
        <v/>
      </c>
      <c r="Y3743" s="17">
        <f>IF(O3743&lt;=0,0,LOOKUP(O3743,{0,1950001,3300001,6950001,9000001,18000001,40000001},{0.05,0.1,0.2,0.23,0.33,0.4,0.45}))</f>
        <v/>
      </c>
    </row>
    <row r="3744">
      <c r="A3744" t="inlineStr">
        <is>
          <t>1万円刻み</t>
        </is>
      </c>
      <c r="B3744" s="16">
        <f>'3_1万円刻み'!$A$815</f>
        <v/>
      </c>
      <c r="C3744" t="n">
        <v>2026</v>
      </c>
      <c r="D3744" t="n">
        <v>1</v>
      </c>
      <c r="E3744" t="n">
        <v>0</v>
      </c>
      <c r="F3744" t="n">
        <v>0</v>
      </c>
      <c r="G3744" s="16">
        <f>ROUND(MIN(B3744/12,650000)*12*0.0915+MIN(B3744/12,1390000)*12*(0.0504+0)+B3744*0.005,0)</f>
        <v/>
      </c>
      <c r="H3744" t="n">
        <v>0</v>
      </c>
      <c r="I3744" t="n">
        <v>0</v>
      </c>
      <c r="J3744" s="16">
        <f>IF(C3744=2026,IF(B3744&lt;741000,0,IF(B3744&lt;2191000,B3744-740000,IF(B3744&lt;2193000,1451000,IF(B3744&lt;2196000,1453000,IF(B3744&lt;2200000,1456000,IF(B3744&lt;3600000,ROUNDDOWN(B3744/4,-3)*2.8-80000,IF(B3744&lt;6600000,ROUNDDOWN(B3744/4,-3)*3.2-440000,IF(B3744&lt;8500000,ROUNDDOWN(B3744*0.9,0)-1100000,B3744-1950000)))))))),IF(B3744&lt;651000,0,IF(B3744&lt;1900000,B3744-650000,IF(B3744&lt;3600000,ROUNDDOWN(B3744/4,-3)*2.8-80000,IF(B3744&lt;6600000,ROUNDDOWN(B3744/4,-3)*3.2-440000,IF(B3744&lt;8500000,ROUNDDOWN(B3744*0.9,0)-1100000,B3744-1950000))))))</f>
        <v/>
      </c>
      <c r="K3744" s="16">
        <f>IF(J3744&gt;23500000,NA(),IF(C3744=2026,IF(J3744&lt;=4890000,1040000,IF(J3744&lt;=6550000,670000,620000)),IF(J3744&lt;=1320000,950000,IF(J3744&lt;=3360000,880000,IF(J3744&lt;=4890000,680000,IF(J3744&lt;=6550000,630000,580000))))))</f>
        <v/>
      </c>
      <c r="L3744" s="16">
        <f>IF(D3744=1,IF(J3744&lt;=9000000,380000,IF(J3744&lt;=9500000,260000,IF(J3744&lt;=10000000,130000,0))),0)</f>
        <v/>
      </c>
      <c r="M3744" s="16">
        <f>IF(D3744=1,IF(J3744&lt;=9000000,330000,IF(J3744&lt;=9500000,220000,IF(J3744&lt;=10000000,110000,0))),0)</f>
        <v/>
      </c>
      <c r="N3744" s="16">
        <f>IF(D3744=1,IF(J3744&lt;=9000000,50000,IF(J3744&lt;=9500000,40000,IF(J3744&lt;=10000000,20000,0))),0)</f>
        <v/>
      </c>
      <c r="O3744" s="16">
        <f>MAX(0,ROUNDDOWN(J3744-G3744-K3744-L3744-E3744*380000-F3744*630000-H3744,-3))</f>
        <v/>
      </c>
      <c r="P3744" s="16">
        <f>MAX(0,ROUNDDOWN(J3744-G3744-430000-M3744-E3744*330000-F3744*450000-I3744,-3))</f>
        <v/>
      </c>
      <c r="Q3744" s="16">
        <f>50000+N3744+E3744*50000+F3744*180000</f>
        <v/>
      </c>
      <c r="R3744" s="16">
        <f>IF(P3744&lt;=2000000,MIN(Q3744,P3744),MAX(Q3744-(P3744-2000000),50000))*0.05</f>
        <v/>
      </c>
      <c r="S3744" s="16">
        <f>MAX(0,P3744*0.1-R3744)</f>
        <v/>
      </c>
      <c r="T3744" s="16">
        <f>Q3744+MAX(0,K3744-480000)</f>
        <v/>
      </c>
      <c r="U3744" s="16">
        <f>P3744-T3744</f>
        <v/>
      </c>
      <c r="V3744" s="17">
        <f>IF(U3744&lt;0,0,LOOKUP(U3744,{0,1950001,3300001,6950001,9000001,18000001,40000001},{0.05,0.1,0.2,0.23,0.33,0.4,0.45}))</f>
        <v/>
      </c>
      <c r="W3744" s="18">
        <f>IF(U3744&lt;0,0.9,0.9-V3744*1.021)</f>
        <v/>
      </c>
      <c r="X3744" s="16">
        <f>ROUNDDOWN(S3744*0.2/W3744+2000,0)</f>
        <v/>
      </c>
      <c r="Y3744" s="17">
        <f>IF(O3744&lt;=0,0,LOOKUP(O3744,{0,1950001,3300001,6950001,9000001,18000001,40000001},{0.05,0.1,0.2,0.23,0.33,0.4,0.45}))</f>
        <v/>
      </c>
    </row>
    <row r="3745">
      <c r="A3745" t="inlineStr">
        <is>
          <t>1万円刻み</t>
        </is>
      </c>
      <c r="B3745" s="16">
        <f>'3_1万円刻み'!$A$816</f>
        <v/>
      </c>
      <c r="C3745" t="n">
        <v>2025</v>
      </c>
      <c r="D3745" t="n">
        <v>0</v>
      </c>
      <c r="E3745" t="n">
        <v>0</v>
      </c>
      <c r="F3745" t="n">
        <v>0</v>
      </c>
      <c r="G3745" s="16">
        <f>ROUND(MIN(B3745/12,650000)*12*0.0915+MIN(B3745/12,1390000)*12*(0.0504+0)+B3745*0.005,0)</f>
        <v/>
      </c>
      <c r="H3745" t="n">
        <v>0</v>
      </c>
      <c r="I3745" t="n">
        <v>0</v>
      </c>
      <c r="J3745" s="16">
        <f>IF(C3745=2026,IF(B3745&lt;741000,0,IF(B3745&lt;2191000,B3745-740000,IF(B3745&lt;2193000,1451000,IF(B3745&lt;2196000,1453000,IF(B3745&lt;2200000,1456000,IF(B3745&lt;3600000,ROUNDDOWN(B3745/4,-3)*2.8-80000,IF(B3745&lt;6600000,ROUNDDOWN(B3745/4,-3)*3.2-440000,IF(B3745&lt;8500000,ROUNDDOWN(B3745*0.9,0)-1100000,B3745-1950000)))))))),IF(B3745&lt;651000,0,IF(B3745&lt;1900000,B3745-650000,IF(B3745&lt;3600000,ROUNDDOWN(B3745/4,-3)*2.8-80000,IF(B3745&lt;6600000,ROUNDDOWN(B3745/4,-3)*3.2-440000,IF(B3745&lt;8500000,ROUNDDOWN(B3745*0.9,0)-1100000,B3745-1950000))))))</f>
        <v/>
      </c>
      <c r="K3745" s="16">
        <f>IF(J3745&gt;23500000,NA(),IF(C3745=2026,IF(J3745&lt;=4890000,1040000,IF(J3745&lt;=6550000,670000,620000)),IF(J3745&lt;=1320000,950000,IF(J3745&lt;=3360000,880000,IF(J3745&lt;=4890000,680000,IF(J3745&lt;=6550000,630000,580000))))))</f>
        <v/>
      </c>
      <c r="L3745" s="16">
        <f>IF(D3745=1,IF(J3745&lt;=9000000,380000,IF(J3745&lt;=9500000,260000,IF(J3745&lt;=10000000,130000,0))),0)</f>
        <v/>
      </c>
      <c r="M3745" s="16">
        <f>IF(D3745=1,IF(J3745&lt;=9000000,330000,IF(J3745&lt;=9500000,220000,IF(J3745&lt;=10000000,110000,0))),0)</f>
        <v/>
      </c>
      <c r="N3745" s="16">
        <f>IF(D3745=1,IF(J3745&lt;=9000000,50000,IF(J3745&lt;=9500000,40000,IF(J3745&lt;=10000000,20000,0))),0)</f>
        <v/>
      </c>
      <c r="O3745" s="16">
        <f>MAX(0,ROUNDDOWN(J3745-G3745-K3745-L3745-E3745*380000-F3745*630000-H3745,-3))</f>
        <v/>
      </c>
      <c r="P3745" s="16">
        <f>MAX(0,ROUNDDOWN(J3745-G3745-430000-M3745-E3745*330000-F3745*450000-I3745,-3))</f>
        <v/>
      </c>
      <c r="Q3745" s="16">
        <f>50000+N3745+E3745*50000+F3745*180000</f>
        <v/>
      </c>
      <c r="R3745" s="16">
        <f>IF(P3745&lt;=2000000,MIN(Q3745,P3745),MAX(Q3745-(P3745-2000000),50000))*0.05</f>
        <v/>
      </c>
      <c r="S3745" s="16">
        <f>MAX(0,P3745*0.1-R3745)</f>
        <v/>
      </c>
      <c r="T3745" s="16">
        <f>Q3745+MAX(0,K3745-480000)</f>
        <v/>
      </c>
      <c r="U3745" s="16">
        <f>P3745-T3745</f>
        <v/>
      </c>
      <c r="V3745" s="17">
        <f>IF(U3745&lt;0,0,LOOKUP(U3745,{0,1950001,3300001,6950001,9000001,18000001,40000001},{0.05,0.1,0.2,0.23,0.33,0.4,0.45}))</f>
        <v/>
      </c>
      <c r="W3745" s="18">
        <f>IF(U3745&lt;0,0.9,0.9-V3745*1.021)</f>
        <v/>
      </c>
      <c r="X3745" s="16">
        <f>ROUNDDOWN(S3745*0.2/W3745+2000,0)</f>
        <v/>
      </c>
      <c r="Y3745" s="17">
        <f>IF(O3745&lt;=0,0,LOOKUP(O3745,{0,1950001,3300001,6950001,9000001,18000001,40000001},{0.05,0.1,0.2,0.23,0.33,0.4,0.45}))</f>
        <v/>
      </c>
    </row>
    <row r="3746">
      <c r="A3746" t="inlineStr">
        <is>
          <t>1万円刻み</t>
        </is>
      </c>
      <c r="B3746" s="16">
        <f>'3_1万円刻み'!$A$816</f>
        <v/>
      </c>
      <c r="C3746" t="n">
        <v>2026</v>
      </c>
      <c r="D3746" t="n">
        <v>0</v>
      </c>
      <c r="E3746" t="n">
        <v>0</v>
      </c>
      <c r="F3746" t="n">
        <v>0</v>
      </c>
      <c r="G3746" s="16">
        <f>ROUND(MIN(B3746/12,650000)*12*0.0915+MIN(B3746/12,1390000)*12*(0.0504+0)+B3746*0.005,0)</f>
        <v/>
      </c>
      <c r="H3746" t="n">
        <v>0</v>
      </c>
      <c r="I3746" t="n">
        <v>0</v>
      </c>
      <c r="J3746" s="16">
        <f>IF(C3746=2026,IF(B3746&lt;741000,0,IF(B3746&lt;2191000,B3746-740000,IF(B3746&lt;2193000,1451000,IF(B3746&lt;2196000,1453000,IF(B3746&lt;2200000,1456000,IF(B3746&lt;3600000,ROUNDDOWN(B3746/4,-3)*2.8-80000,IF(B3746&lt;6600000,ROUNDDOWN(B3746/4,-3)*3.2-440000,IF(B3746&lt;8500000,ROUNDDOWN(B3746*0.9,0)-1100000,B3746-1950000)))))))),IF(B3746&lt;651000,0,IF(B3746&lt;1900000,B3746-650000,IF(B3746&lt;3600000,ROUNDDOWN(B3746/4,-3)*2.8-80000,IF(B3746&lt;6600000,ROUNDDOWN(B3746/4,-3)*3.2-440000,IF(B3746&lt;8500000,ROUNDDOWN(B3746*0.9,0)-1100000,B3746-1950000))))))</f>
        <v/>
      </c>
      <c r="K3746" s="16">
        <f>IF(J3746&gt;23500000,NA(),IF(C3746=2026,IF(J3746&lt;=4890000,1040000,IF(J3746&lt;=6550000,670000,620000)),IF(J3746&lt;=1320000,950000,IF(J3746&lt;=3360000,880000,IF(J3746&lt;=4890000,680000,IF(J3746&lt;=6550000,630000,580000))))))</f>
        <v/>
      </c>
      <c r="L3746" s="16">
        <f>IF(D3746=1,IF(J3746&lt;=9000000,380000,IF(J3746&lt;=9500000,260000,IF(J3746&lt;=10000000,130000,0))),0)</f>
        <v/>
      </c>
      <c r="M3746" s="16">
        <f>IF(D3746=1,IF(J3746&lt;=9000000,330000,IF(J3746&lt;=9500000,220000,IF(J3746&lt;=10000000,110000,0))),0)</f>
        <v/>
      </c>
      <c r="N3746" s="16">
        <f>IF(D3746=1,IF(J3746&lt;=9000000,50000,IF(J3746&lt;=9500000,40000,IF(J3746&lt;=10000000,20000,0))),0)</f>
        <v/>
      </c>
      <c r="O3746" s="16">
        <f>MAX(0,ROUNDDOWN(J3746-G3746-K3746-L3746-E3746*380000-F3746*630000-H3746,-3))</f>
        <v/>
      </c>
      <c r="P3746" s="16">
        <f>MAX(0,ROUNDDOWN(J3746-G3746-430000-M3746-E3746*330000-F3746*450000-I3746,-3))</f>
        <v/>
      </c>
      <c r="Q3746" s="16">
        <f>50000+N3746+E3746*50000+F3746*180000</f>
        <v/>
      </c>
      <c r="R3746" s="16">
        <f>IF(P3746&lt;=2000000,MIN(Q3746,P3746),MAX(Q3746-(P3746-2000000),50000))*0.05</f>
        <v/>
      </c>
      <c r="S3746" s="16">
        <f>MAX(0,P3746*0.1-R3746)</f>
        <v/>
      </c>
      <c r="T3746" s="16">
        <f>Q3746+MAX(0,K3746-480000)</f>
        <v/>
      </c>
      <c r="U3746" s="16">
        <f>P3746-T3746</f>
        <v/>
      </c>
      <c r="V3746" s="17">
        <f>IF(U3746&lt;0,0,LOOKUP(U3746,{0,1950001,3300001,6950001,9000001,18000001,40000001},{0.05,0.1,0.2,0.23,0.33,0.4,0.45}))</f>
        <v/>
      </c>
      <c r="W3746" s="18">
        <f>IF(U3746&lt;0,0.9,0.9-V3746*1.021)</f>
        <v/>
      </c>
      <c r="X3746" s="16">
        <f>ROUNDDOWN(S3746*0.2/W3746+2000,0)</f>
        <v/>
      </c>
      <c r="Y3746" s="17">
        <f>IF(O3746&lt;=0,0,LOOKUP(O3746,{0,1950001,3300001,6950001,9000001,18000001,40000001},{0.05,0.1,0.2,0.23,0.33,0.4,0.45}))</f>
        <v/>
      </c>
    </row>
    <row r="3747">
      <c r="A3747" t="inlineStr">
        <is>
          <t>1万円刻み</t>
        </is>
      </c>
      <c r="B3747" s="16">
        <f>'3_1万円刻み'!$A$816</f>
        <v/>
      </c>
      <c r="C3747" t="n">
        <v>2025</v>
      </c>
      <c r="D3747" t="n">
        <v>1</v>
      </c>
      <c r="E3747" t="n">
        <v>0</v>
      </c>
      <c r="F3747" t="n">
        <v>0</v>
      </c>
      <c r="G3747" s="16">
        <f>ROUND(MIN(B3747/12,650000)*12*0.0915+MIN(B3747/12,1390000)*12*(0.0504+0)+B3747*0.005,0)</f>
        <v/>
      </c>
      <c r="H3747" t="n">
        <v>0</v>
      </c>
      <c r="I3747" t="n">
        <v>0</v>
      </c>
      <c r="J3747" s="16">
        <f>IF(C3747=2026,IF(B3747&lt;741000,0,IF(B3747&lt;2191000,B3747-740000,IF(B3747&lt;2193000,1451000,IF(B3747&lt;2196000,1453000,IF(B3747&lt;2200000,1456000,IF(B3747&lt;3600000,ROUNDDOWN(B3747/4,-3)*2.8-80000,IF(B3747&lt;6600000,ROUNDDOWN(B3747/4,-3)*3.2-440000,IF(B3747&lt;8500000,ROUNDDOWN(B3747*0.9,0)-1100000,B3747-1950000)))))))),IF(B3747&lt;651000,0,IF(B3747&lt;1900000,B3747-650000,IF(B3747&lt;3600000,ROUNDDOWN(B3747/4,-3)*2.8-80000,IF(B3747&lt;6600000,ROUNDDOWN(B3747/4,-3)*3.2-440000,IF(B3747&lt;8500000,ROUNDDOWN(B3747*0.9,0)-1100000,B3747-1950000))))))</f>
        <v/>
      </c>
      <c r="K3747" s="16">
        <f>IF(J3747&gt;23500000,NA(),IF(C3747=2026,IF(J3747&lt;=4890000,1040000,IF(J3747&lt;=6550000,670000,620000)),IF(J3747&lt;=1320000,950000,IF(J3747&lt;=3360000,880000,IF(J3747&lt;=4890000,680000,IF(J3747&lt;=6550000,630000,580000))))))</f>
        <v/>
      </c>
      <c r="L3747" s="16">
        <f>IF(D3747=1,IF(J3747&lt;=9000000,380000,IF(J3747&lt;=9500000,260000,IF(J3747&lt;=10000000,130000,0))),0)</f>
        <v/>
      </c>
      <c r="M3747" s="16">
        <f>IF(D3747=1,IF(J3747&lt;=9000000,330000,IF(J3747&lt;=9500000,220000,IF(J3747&lt;=10000000,110000,0))),0)</f>
        <v/>
      </c>
      <c r="N3747" s="16">
        <f>IF(D3747=1,IF(J3747&lt;=9000000,50000,IF(J3747&lt;=9500000,40000,IF(J3747&lt;=10000000,20000,0))),0)</f>
        <v/>
      </c>
      <c r="O3747" s="16">
        <f>MAX(0,ROUNDDOWN(J3747-G3747-K3747-L3747-E3747*380000-F3747*630000-H3747,-3))</f>
        <v/>
      </c>
      <c r="P3747" s="16">
        <f>MAX(0,ROUNDDOWN(J3747-G3747-430000-M3747-E3747*330000-F3747*450000-I3747,-3))</f>
        <v/>
      </c>
      <c r="Q3747" s="16">
        <f>50000+N3747+E3747*50000+F3747*180000</f>
        <v/>
      </c>
      <c r="R3747" s="16">
        <f>IF(P3747&lt;=2000000,MIN(Q3747,P3747),MAX(Q3747-(P3747-2000000),50000))*0.05</f>
        <v/>
      </c>
      <c r="S3747" s="16">
        <f>MAX(0,P3747*0.1-R3747)</f>
        <v/>
      </c>
      <c r="T3747" s="16">
        <f>Q3747+MAX(0,K3747-480000)</f>
        <v/>
      </c>
      <c r="U3747" s="16">
        <f>P3747-T3747</f>
        <v/>
      </c>
      <c r="V3747" s="17">
        <f>IF(U3747&lt;0,0,LOOKUP(U3747,{0,1950001,3300001,6950001,9000001,18000001,40000001},{0.05,0.1,0.2,0.23,0.33,0.4,0.45}))</f>
        <v/>
      </c>
      <c r="W3747" s="18">
        <f>IF(U3747&lt;0,0.9,0.9-V3747*1.021)</f>
        <v/>
      </c>
      <c r="X3747" s="16">
        <f>ROUNDDOWN(S3747*0.2/W3747+2000,0)</f>
        <v/>
      </c>
      <c r="Y3747" s="17">
        <f>IF(O3747&lt;=0,0,LOOKUP(O3747,{0,1950001,3300001,6950001,9000001,18000001,40000001},{0.05,0.1,0.2,0.23,0.33,0.4,0.45}))</f>
        <v/>
      </c>
    </row>
    <row r="3748">
      <c r="A3748" t="inlineStr">
        <is>
          <t>1万円刻み</t>
        </is>
      </c>
      <c r="B3748" s="16">
        <f>'3_1万円刻み'!$A$816</f>
        <v/>
      </c>
      <c r="C3748" t="n">
        <v>2026</v>
      </c>
      <c r="D3748" t="n">
        <v>1</v>
      </c>
      <c r="E3748" t="n">
        <v>0</v>
      </c>
      <c r="F3748" t="n">
        <v>0</v>
      </c>
      <c r="G3748" s="16">
        <f>ROUND(MIN(B3748/12,650000)*12*0.0915+MIN(B3748/12,1390000)*12*(0.0504+0)+B3748*0.005,0)</f>
        <v/>
      </c>
      <c r="H3748" t="n">
        <v>0</v>
      </c>
      <c r="I3748" t="n">
        <v>0</v>
      </c>
      <c r="J3748" s="16">
        <f>IF(C3748=2026,IF(B3748&lt;741000,0,IF(B3748&lt;2191000,B3748-740000,IF(B3748&lt;2193000,1451000,IF(B3748&lt;2196000,1453000,IF(B3748&lt;2200000,1456000,IF(B3748&lt;3600000,ROUNDDOWN(B3748/4,-3)*2.8-80000,IF(B3748&lt;6600000,ROUNDDOWN(B3748/4,-3)*3.2-440000,IF(B3748&lt;8500000,ROUNDDOWN(B3748*0.9,0)-1100000,B3748-1950000)))))))),IF(B3748&lt;651000,0,IF(B3748&lt;1900000,B3748-650000,IF(B3748&lt;3600000,ROUNDDOWN(B3748/4,-3)*2.8-80000,IF(B3748&lt;6600000,ROUNDDOWN(B3748/4,-3)*3.2-440000,IF(B3748&lt;8500000,ROUNDDOWN(B3748*0.9,0)-1100000,B3748-1950000))))))</f>
        <v/>
      </c>
      <c r="K3748" s="16">
        <f>IF(J3748&gt;23500000,NA(),IF(C3748=2026,IF(J3748&lt;=4890000,1040000,IF(J3748&lt;=6550000,670000,620000)),IF(J3748&lt;=1320000,950000,IF(J3748&lt;=3360000,880000,IF(J3748&lt;=4890000,680000,IF(J3748&lt;=6550000,630000,580000))))))</f>
        <v/>
      </c>
      <c r="L3748" s="16">
        <f>IF(D3748=1,IF(J3748&lt;=9000000,380000,IF(J3748&lt;=9500000,260000,IF(J3748&lt;=10000000,130000,0))),0)</f>
        <v/>
      </c>
      <c r="M3748" s="16">
        <f>IF(D3748=1,IF(J3748&lt;=9000000,330000,IF(J3748&lt;=9500000,220000,IF(J3748&lt;=10000000,110000,0))),0)</f>
        <v/>
      </c>
      <c r="N3748" s="16">
        <f>IF(D3748=1,IF(J3748&lt;=9000000,50000,IF(J3748&lt;=9500000,40000,IF(J3748&lt;=10000000,20000,0))),0)</f>
        <v/>
      </c>
      <c r="O3748" s="16">
        <f>MAX(0,ROUNDDOWN(J3748-G3748-K3748-L3748-E3748*380000-F3748*630000-H3748,-3))</f>
        <v/>
      </c>
      <c r="P3748" s="16">
        <f>MAX(0,ROUNDDOWN(J3748-G3748-430000-M3748-E3748*330000-F3748*450000-I3748,-3))</f>
        <v/>
      </c>
      <c r="Q3748" s="16">
        <f>50000+N3748+E3748*50000+F3748*180000</f>
        <v/>
      </c>
      <c r="R3748" s="16">
        <f>IF(P3748&lt;=2000000,MIN(Q3748,P3748),MAX(Q3748-(P3748-2000000),50000))*0.05</f>
        <v/>
      </c>
      <c r="S3748" s="16">
        <f>MAX(0,P3748*0.1-R3748)</f>
        <v/>
      </c>
      <c r="T3748" s="16">
        <f>Q3748+MAX(0,K3748-480000)</f>
        <v/>
      </c>
      <c r="U3748" s="16">
        <f>P3748-T3748</f>
        <v/>
      </c>
      <c r="V3748" s="17">
        <f>IF(U3748&lt;0,0,LOOKUP(U3748,{0,1950001,3300001,6950001,9000001,18000001,40000001},{0.05,0.1,0.2,0.23,0.33,0.4,0.45}))</f>
        <v/>
      </c>
      <c r="W3748" s="18">
        <f>IF(U3748&lt;0,0.9,0.9-V3748*1.021)</f>
        <v/>
      </c>
      <c r="X3748" s="16">
        <f>ROUNDDOWN(S3748*0.2/W3748+2000,0)</f>
        <v/>
      </c>
      <c r="Y3748" s="17">
        <f>IF(O3748&lt;=0,0,LOOKUP(O3748,{0,1950001,3300001,6950001,9000001,18000001,40000001},{0.05,0.1,0.2,0.23,0.33,0.4,0.45}))</f>
        <v/>
      </c>
    </row>
    <row r="3749">
      <c r="A3749" t="inlineStr">
        <is>
          <t>1万円刻み</t>
        </is>
      </c>
      <c r="B3749" s="16">
        <f>'3_1万円刻み'!$A$817</f>
        <v/>
      </c>
      <c r="C3749" t="n">
        <v>2025</v>
      </c>
      <c r="D3749" t="n">
        <v>0</v>
      </c>
      <c r="E3749" t="n">
        <v>0</v>
      </c>
      <c r="F3749" t="n">
        <v>0</v>
      </c>
      <c r="G3749" s="16">
        <f>ROUND(MIN(B3749/12,650000)*12*0.0915+MIN(B3749/12,1390000)*12*(0.0504+0)+B3749*0.005,0)</f>
        <v/>
      </c>
      <c r="H3749" t="n">
        <v>0</v>
      </c>
      <c r="I3749" t="n">
        <v>0</v>
      </c>
      <c r="J3749" s="16">
        <f>IF(C3749=2026,IF(B3749&lt;741000,0,IF(B3749&lt;2191000,B3749-740000,IF(B3749&lt;2193000,1451000,IF(B3749&lt;2196000,1453000,IF(B3749&lt;2200000,1456000,IF(B3749&lt;3600000,ROUNDDOWN(B3749/4,-3)*2.8-80000,IF(B3749&lt;6600000,ROUNDDOWN(B3749/4,-3)*3.2-440000,IF(B3749&lt;8500000,ROUNDDOWN(B3749*0.9,0)-1100000,B3749-1950000)))))))),IF(B3749&lt;651000,0,IF(B3749&lt;1900000,B3749-650000,IF(B3749&lt;3600000,ROUNDDOWN(B3749/4,-3)*2.8-80000,IF(B3749&lt;6600000,ROUNDDOWN(B3749/4,-3)*3.2-440000,IF(B3749&lt;8500000,ROUNDDOWN(B3749*0.9,0)-1100000,B3749-1950000))))))</f>
        <v/>
      </c>
      <c r="K3749" s="16">
        <f>IF(J3749&gt;23500000,NA(),IF(C3749=2026,IF(J3749&lt;=4890000,1040000,IF(J3749&lt;=6550000,670000,620000)),IF(J3749&lt;=1320000,950000,IF(J3749&lt;=3360000,880000,IF(J3749&lt;=4890000,680000,IF(J3749&lt;=6550000,630000,580000))))))</f>
        <v/>
      </c>
      <c r="L3749" s="16">
        <f>IF(D3749=1,IF(J3749&lt;=9000000,380000,IF(J3749&lt;=9500000,260000,IF(J3749&lt;=10000000,130000,0))),0)</f>
        <v/>
      </c>
      <c r="M3749" s="16">
        <f>IF(D3749=1,IF(J3749&lt;=9000000,330000,IF(J3749&lt;=9500000,220000,IF(J3749&lt;=10000000,110000,0))),0)</f>
        <v/>
      </c>
      <c r="N3749" s="16">
        <f>IF(D3749=1,IF(J3749&lt;=9000000,50000,IF(J3749&lt;=9500000,40000,IF(J3749&lt;=10000000,20000,0))),0)</f>
        <v/>
      </c>
      <c r="O3749" s="16">
        <f>MAX(0,ROUNDDOWN(J3749-G3749-K3749-L3749-E3749*380000-F3749*630000-H3749,-3))</f>
        <v/>
      </c>
      <c r="P3749" s="16">
        <f>MAX(0,ROUNDDOWN(J3749-G3749-430000-M3749-E3749*330000-F3749*450000-I3749,-3))</f>
        <v/>
      </c>
      <c r="Q3749" s="16">
        <f>50000+N3749+E3749*50000+F3749*180000</f>
        <v/>
      </c>
      <c r="R3749" s="16">
        <f>IF(P3749&lt;=2000000,MIN(Q3749,P3749),MAX(Q3749-(P3749-2000000),50000))*0.05</f>
        <v/>
      </c>
      <c r="S3749" s="16">
        <f>MAX(0,P3749*0.1-R3749)</f>
        <v/>
      </c>
      <c r="T3749" s="16">
        <f>Q3749+MAX(0,K3749-480000)</f>
        <v/>
      </c>
      <c r="U3749" s="16">
        <f>P3749-T3749</f>
        <v/>
      </c>
      <c r="V3749" s="17">
        <f>IF(U3749&lt;0,0,LOOKUP(U3749,{0,1950001,3300001,6950001,9000001,18000001,40000001},{0.05,0.1,0.2,0.23,0.33,0.4,0.45}))</f>
        <v/>
      </c>
      <c r="W3749" s="18">
        <f>IF(U3749&lt;0,0.9,0.9-V3749*1.021)</f>
        <v/>
      </c>
      <c r="X3749" s="16">
        <f>ROUNDDOWN(S3749*0.2/W3749+2000,0)</f>
        <v/>
      </c>
      <c r="Y3749" s="17">
        <f>IF(O3749&lt;=0,0,LOOKUP(O3749,{0,1950001,3300001,6950001,9000001,18000001,40000001},{0.05,0.1,0.2,0.23,0.33,0.4,0.45}))</f>
        <v/>
      </c>
    </row>
    <row r="3750">
      <c r="A3750" t="inlineStr">
        <is>
          <t>1万円刻み</t>
        </is>
      </c>
      <c r="B3750" s="16">
        <f>'3_1万円刻み'!$A$817</f>
        <v/>
      </c>
      <c r="C3750" t="n">
        <v>2026</v>
      </c>
      <c r="D3750" t="n">
        <v>0</v>
      </c>
      <c r="E3750" t="n">
        <v>0</v>
      </c>
      <c r="F3750" t="n">
        <v>0</v>
      </c>
      <c r="G3750" s="16">
        <f>ROUND(MIN(B3750/12,650000)*12*0.0915+MIN(B3750/12,1390000)*12*(0.0504+0)+B3750*0.005,0)</f>
        <v/>
      </c>
      <c r="H3750" t="n">
        <v>0</v>
      </c>
      <c r="I3750" t="n">
        <v>0</v>
      </c>
      <c r="J3750" s="16">
        <f>IF(C3750=2026,IF(B3750&lt;741000,0,IF(B3750&lt;2191000,B3750-740000,IF(B3750&lt;2193000,1451000,IF(B3750&lt;2196000,1453000,IF(B3750&lt;2200000,1456000,IF(B3750&lt;3600000,ROUNDDOWN(B3750/4,-3)*2.8-80000,IF(B3750&lt;6600000,ROUNDDOWN(B3750/4,-3)*3.2-440000,IF(B3750&lt;8500000,ROUNDDOWN(B3750*0.9,0)-1100000,B3750-1950000)))))))),IF(B3750&lt;651000,0,IF(B3750&lt;1900000,B3750-650000,IF(B3750&lt;3600000,ROUNDDOWN(B3750/4,-3)*2.8-80000,IF(B3750&lt;6600000,ROUNDDOWN(B3750/4,-3)*3.2-440000,IF(B3750&lt;8500000,ROUNDDOWN(B3750*0.9,0)-1100000,B3750-1950000))))))</f>
        <v/>
      </c>
      <c r="K3750" s="16">
        <f>IF(J3750&gt;23500000,NA(),IF(C3750=2026,IF(J3750&lt;=4890000,1040000,IF(J3750&lt;=6550000,670000,620000)),IF(J3750&lt;=1320000,950000,IF(J3750&lt;=3360000,880000,IF(J3750&lt;=4890000,680000,IF(J3750&lt;=6550000,630000,580000))))))</f>
        <v/>
      </c>
      <c r="L3750" s="16">
        <f>IF(D3750=1,IF(J3750&lt;=9000000,380000,IF(J3750&lt;=9500000,260000,IF(J3750&lt;=10000000,130000,0))),0)</f>
        <v/>
      </c>
      <c r="M3750" s="16">
        <f>IF(D3750=1,IF(J3750&lt;=9000000,330000,IF(J3750&lt;=9500000,220000,IF(J3750&lt;=10000000,110000,0))),0)</f>
        <v/>
      </c>
      <c r="N3750" s="16">
        <f>IF(D3750=1,IF(J3750&lt;=9000000,50000,IF(J3750&lt;=9500000,40000,IF(J3750&lt;=10000000,20000,0))),0)</f>
        <v/>
      </c>
      <c r="O3750" s="16">
        <f>MAX(0,ROUNDDOWN(J3750-G3750-K3750-L3750-E3750*380000-F3750*630000-H3750,-3))</f>
        <v/>
      </c>
      <c r="P3750" s="16">
        <f>MAX(0,ROUNDDOWN(J3750-G3750-430000-M3750-E3750*330000-F3750*450000-I3750,-3))</f>
        <v/>
      </c>
      <c r="Q3750" s="16">
        <f>50000+N3750+E3750*50000+F3750*180000</f>
        <v/>
      </c>
      <c r="R3750" s="16">
        <f>IF(P3750&lt;=2000000,MIN(Q3750,P3750),MAX(Q3750-(P3750-2000000),50000))*0.05</f>
        <v/>
      </c>
      <c r="S3750" s="16">
        <f>MAX(0,P3750*0.1-R3750)</f>
        <v/>
      </c>
      <c r="T3750" s="16">
        <f>Q3750+MAX(0,K3750-480000)</f>
        <v/>
      </c>
      <c r="U3750" s="16">
        <f>P3750-T3750</f>
        <v/>
      </c>
      <c r="V3750" s="17">
        <f>IF(U3750&lt;0,0,LOOKUP(U3750,{0,1950001,3300001,6950001,9000001,18000001,40000001},{0.05,0.1,0.2,0.23,0.33,0.4,0.45}))</f>
        <v/>
      </c>
      <c r="W3750" s="18">
        <f>IF(U3750&lt;0,0.9,0.9-V3750*1.021)</f>
        <v/>
      </c>
      <c r="X3750" s="16">
        <f>ROUNDDOWN(S3750*0.2/W3750+2000,0)</f>
        <v/>
      </c>
      <c r="Y3750" s="17">
        <f>IF(O3750&lt;=0,0,LOOKUP(O3750,{0,1950001,3300001,6950001,9000001,18000001,40000001},{0.05,0.1,0.2,0.23,0.33,0.4,0.45}))</f>
        <v/>
      </c>
    </row>
    <row r="3751">
      <c r="A3751" t="inlineStr">
        <is>
          <t>1万円刻み</t>
        </is>
      </c>
      <c r="B3751" s="16">
        <f>'3_1万円刻み'!$A$817</f>
        <v/>
      </c>
      <c r="C3751" t="n">
        <v>2025</v>
      </c>
      <c r="D3751" t="n">
        <v>1</v>
      </c>
      <c r="E3751" t="n">
        <v>0</v>
      </c>
      <c r="F3751" t="n">
        <v>0</v>
      </c>
      <c r="G3751" s="16">
        <f>ROUND(MIN(B3751/12,650000)*12*0.0915+MIN(B3751/12,1390000)*12*(0.0504+0)+B3751*0.005,0)</f>
        <v/>
      </c>
      <c r="H3751" t="n">
        <v>0</v>
      </c>
      <c r="I3751" t="n">
        <v>0</v>
      </c>
      <c r="J3751" s="16">
        <f>IF(C3751=2026,IF(B3751&lt;741000,0,IF(B3751&lt;2191000,B3751-740000,IF(B3751&lt;2193000,1451000,IF(B3751&lt;2196000,1453000,IF(B3751&lt;2200000,1456000,IF(B3751&lt;3600000,ROUNDDOWN(B3751/4,-3)*2.8-80000,IF(B3751&lt;6600000,ROUNDDOWN(B3751/4,-3)*3.2-440000,IF(B3751&lt;8500000,ROUNDDOWN(B3751*0.9,0)-1100000,B3751-1950000)))))))),IF(B3751&lt;651000,0,IF(B3751&lt;1900000,B3751-650000,IF(B3751&lt;3600000,ROUNDDOWN(B3751/4,-3)*2.8-80000,IF(B3751&lt;6600000,ROUNDDOWN(B3751/4,-3)*3.2-440000,IF(B3751&lt;8500000,ROUNDDOWN(B3751*0.9,0)-1100000,B3751-1950000))))))</f>
        <v/>
      </c>
      <c r="K3751" s="16">
        <f>IF(J3751&gt;23500000,NA(),IF(C3751=2026,IF(J3751&lt;=4890000,1040000,IF(J3751&lt;=6550000,670000,620000)),IF(J3751&lt;=1320000,950000,IF(J3751&lt;=3360000,880000,IF(J3751&lt;=4890000,680000,IF(J3751&lt;=6550000,630000,580000))))))</f>
        <v/>
      </c>
      <c r="L3751" s="16">
        <f>IF(D3751=1,IF(J3751&lt;=9000000,380000,IF(J3751&lt;=9500000,260000,IF(J3751&lt;=10000000,130000,0))),0)</f>
        <v/>
      </c>
      <c r="M3751" s="16">
        <f>IF(D3751=1,IF(J3751&lt;=9000000,330000,IF(J3751&lt;=9500000,220000,IF(J3751&lt;=10000000,110000,0))),0)</f>
        <v/>
      </c>
      <c r="N3751" s="16">
        <f>IF(D3751=1,IF(J3751&lt;=9000000,50000,IF(J3751&lt;=9500000,40000,IF(J3751&lt;=10000000,20000,0))),0)</f>
        <v/>
      </c>
      <c r="O3751" s="16">
        <f>MAX(0,ROUNDDOWN(J3751-G3751-K3751-L3751-E3751*380000-F3751*630000-H3751,-3))</f>
        <v/>
      </c>
      <c r="P3751" s="16">
        <f>MAX(0,ROUNDDOWN(J3751-G3751-430000-M3751-E3751*330000-F3751*450000-I3751,-3))</f>
        <v/>
      </c>
      <c r="Q3751" s="16">
        <f>50000+N3751+E3751*50000+F3751*180000</f>
        <v/>
      </c>
      <c r="R3751" s="16">
        <f>IF(P3751&lt;=2000000,MIN(Q3751,P3751),MAX(Q3751-(P3751-2000000),50000))*0.05</f>
        <v/>
      </c>
      <c r="S3751" s="16">
        <f>MAX(0,P3751*0.1-R3751)</f>
        <v/>
      </c>
      <c r="T3751" s="16">
        <f>Q3751+MAX(0,K3751-480000)</f>
        <v/>
      </c>
      <c r="U3751" s="16">
        <f>P3751-T3751</f>
        <v/>
      </c>
      <c r="V3751" s="17">
        <f>IF(U3751&lt;0,0,LOOKUP(U3751,{0,1950001,3300001,6950001,9000001,18000001,40000001},{0.05,0.1,0.2,0.23,0.33,0.4,0.45}))</f>
        <v/>
      </c>
      <c r="W3751" s="18">
        <f>IF(U3751&lt;0,0.9,0.9-V3751*1.021)</f>
        <v/>
      </c>
      <c r="X3751" s="16">
        <f>ROUNDDOWN(S3751*0.2/W3751+2000,0)</f>
        <v/>
      </c>
      <c r="Y3751" s="17">
        <f>IF(O3751&lt;=0,0,LOOKUP(O3751,{0,1950001,3300001,6950001,9000001,18000001,40000001},{0.05,0.1,0.2,0.23,0.33,0.4,0.45}))</f>
        <v/>
      </c>
    </row>
    <row r="3752">
      <c r="A3752" t="inlineStr">
        <is>
          <t>1万円刻み</t>
        </is>
      </c>
      <c r="B3752" s="16">
        <f>'3_1万円刻み'!$A$817</f>
        <v/>
      </c>
      <c r="C3752" t="n">
        <v>2026</v>
      </c>
      <c r="D3752" t="n">
        <v>1</v>
      </c>
      <c r="E3752" t="n">
        <v>0</v>
      </c>
      <c r="F3752" t="n">
        <v>0</v>
      </c>
      <c r="G3752" s="16">
        <f>ROUND(MIN(B3752/12,650000)*12*0.0915+MIN(B3752/12,1390000)*12*(0.0504+0)+B3752*0.005,0)</f>
        <v/>
      </c>
      <c r="H3752" t="n">
        <v>0</v>
      </c>
      <c r="I3752" t="n">
        <v>0</v>
      </c>
      <c r="J3752" s="16">
        <f>IF(C3752=2026,IF(B3752&lt;741000,0,IF(B3752&lt;2191000,B3752-740000,IF(B3752&lt;2193000,1451000,IF(B3752&lt;2196000,1453000,IF(B3752&lt;2200000,1456000,IF(B3752&lt;3600000,ROUNDDOWN(B3752/4,-3)*2.8-80000,IF(B3752&lt;6600000,ROUNDDOWN(B3752/4,-3)*3.2-440000,IF(B3752&lt;8500000,ROUNDDOWN(B3752*0.9,0)-1100000,B3752-1950000)))))))),IF(B3752&lt;651000,0,IF(B3752&lt;1900000,B3752-650000,IF(B3752&lt;3600000,ROUNDDOWN(B3752/4,-3)*2.8-80000,IF(B3752&lt;6600000,ROUNDDOWN(B3752/4,-3)*3.2-440000,IF(B3752&lt;8500000,ROUNDDOWN(B3752*0.9,0)-1100000,B3752-1950000))))))</f>
        <v/>
      </c>
      <c r="K3752" s="16">
        <f>IF(J3752&gt;23500000,NA(),IF(C3752=2026,IF(J3752&lt;=4890000,1040000,IF(J3752&lt;=6550000,670000,620000)),IF(J3752&lt;=1320000,950000,IF(J3752&lt;=3360000,880000,IF(J3752&lt;=4890000,680000,IF(J3752&lt;=6550000,630000,580000))))))</f>
        <v/>
      </c>
      <c r="L3752" s="16">
        <f>IF(D3752=1,IF(J3752&lt;=9000000,380000,IF(J3752&lt;=9500000,260000,IF(J3752&lt;=10000000,130000,0))),0)</f>
        <v/>
      </c>
      <c r="M3752" s="16">
        <f>IF(D3752=1,IF(J3752&lt;=9000000,330000,IF(J3752&lt;=9500000,220000,IF(J3752&lt;=10000000,110000,0))),0)</f>
        <v/>
      </c>
      <c r="N3752" s="16">
        <f>IF(D3752=1,IF(J3752&lt;=9000000,50000,IF(J3752&lt;=9500000,40000,IF(J3752&lt;=10000000,20000,0))),0)</f>
        <v/>
      </c>
      <c r="O3752" s="16">
        <f>MAX(0,ROUNDDOWN(J3752-G3752-K3752-L3752-E3752*380000-F3752*630000-H3752,-3))</f>
        <v/>
      </c>
      <c r="P3752" s="16">
        <f>MAX(0,ROUNDDOWN(J3752-G3752-430000-M3752-E3752*330000-F3752*450000-I3752,-3))</f>
        <v/>
      </c>
      <c r="Q3752" s="16">
        <f>50000+N3752+E3752*50000+F3752*180000</f>
        <v/>
      </c>
      <c r="R3752" s="16">
        <f>IF(P3752&lt;=2000000,MIN(Q3752,P3752),MAX(Q3752-(P3752-2000000),50000))*0.05</f>
        <v/>
      </c>
      <c r="S3752" s="16">
        <f>MAX(0,P3752*0.1-R3752)</f>
        <v/>
      </c>
      <c r="T3752" s="16">
        <f>Q3752+MAX(0,K3752-480000)</f>
        <v/>
      </c>
      <c r="U3752" s="16">
        <f>P3752-T3752</f>
        <v/>
      </c>
      <c r="V3752" s="17">
        <f>IF(U3752&lt;0,0,LOOKUP(U3752,{0,1950001,3300001,6950001,9000001,18000001,40000001},{0.05,0.1,0.2,0.23,0.33,0.4,0.45}))</f>
        <v/>
      </c>
      <c r="W3752" s="18">
        <f>IF(U3752&lt;0,0.9,0.9-V3752*1.021)</f>
        <v/>
      </c>
      <c r="X3752" s="16">
        <f>ROUNDDOWN(S3752*0.2/W3752+2000,0)</f>
        <v/>
      </c>
      <c r="Y3752" s="17">
        <f>IF(O3752&lt;=0,0,LOOKUP(O3752,{0,1950001,3300001,6950001,9000001,18000001,40000001},{0.05,0.1,0.2,0.23,0.33,0.4,0.45}))</f>
        <v/>
      </c>
    </row>
    <row r="3753">
      <c r="A3753" t="inlineStr">
        <is>
          <t>1万円刻み</t>
        </is>
      </c>
      <c r="B3753" s="16">
        <f>'3_1万円刻み'!$A$818</f>
        <v/>
      </c>
      <c r="C3753" t="n">
        <v>2025</v>
      </c>
      <c r="D3753" t="n">
        <v>0</v>
      </c>
      <c r="E3753" t="n">
        <v>0</v>
      </c>
      <c r="F3753" t="n">
        <v>0</v>
      </c>
      <c r="G3753" s="16">
        <f>ROUND(MIN(B3753/12,650000)*12*0.0915+MIN(B3753/12,1390000)*12*(0.0504+0)+B3753*0.005,0)</f>
        <v/>
      </c>
      <c r="H3753" t="n">
        <v>0</v>
      </c>
      <c r="I3753" t="n">
        <v>0</v>
      </c>
      <c r="J3753" s="16">
        <f>IF(C3753=2026,IF(B3753&lt;741000,0,IF(B3753&lt;2191000,B3753-740000,IF(B3753&lt;2193000,1451000,IF(B3753&lt;2196000,1453000,IF(B3753&lt;2200000,1456000,IF(B3753&lt;3600000,ROUNDDOWN(B3753/4,-3)*2.8-80000,IF(B3753&lt;6600000,ROUNDDOWN(B3753/4,-3)*3.2-440000,IF(B3753&lt;8500000,ROUNDDOWN(B3753*0.9,0)-1100000,B3753-1950000)))))))),IF(B3753&lt;651000,0,IF(B3753&lt;1900000,B3753-650000,IF(B3753&lt;3600000,ROUNDDOWN(B3753/4,-3)*2.8-80000,IF(B3753&lt;6600000,ROUNDDOWN(B3753/4,-3)*3.2-440000,IF(B3753&lt;8500000,ROUNDDOWN(B3753*0.9,0)-1100000,B3753-1950000))))))</f>
        <v/>
      </c>
      <c r="K3753" s="16">
        <f>IF(J3753&gt;23500000,NA(),IF(C3753=2026,IF(J3753&lt;=4890000,1040000,IF(J3753&lt;=6550000,670000,620000)),IF(J3753&lt;=1320000,950000,IF(J3753&lt;=3360000,880000,IF(J3753&lt;=4890000,680000,IF(J3753&lt;=6550000,630000,580000))))))</f>
        <v/>
      </c>
      <c r="L3753" s="16">
        <f>IF(D3753=1,IF(J3753&lt;=9000000,380000,IF(J3753&lt;=9500000,260000,IF(J3753&lt;=10000000,130000,0))),0)</f>
        <v/>
      </c>
      <c r="M3753" s="16">
        <f>IF(D3753=1,IF(J3753&lt;=9000000,330000,IF(J3753&lt;=9500000,220000,IF(J3753&lt;=10000000,110000,0))),0)</f>
        <v/>
      </c>
      <c r="N3753" s="16">
        <f>IF(D3753=1,IF(J3753&lt;=9000000,50000,IF(J3753&lt;=9500000,40000,IF(J3753&lt;=10000000,20000,0))),0)</f>
        <v/>
      </c>
      <c r="O3753" s="16">
        <f>MAX(0,ROUNDDOWN(J3753-G3753-K3753-L3753-E3753*380000-F3753*630000-H3753,-3))</f>
        <v/>
      </c>
      <c r="P3753" s="16">
        <f>MAX(0,ROUNDDOWN(J3753-G3753-430000-M3753-E3753*330000-F3753*450000-I3753,-3))</f>
        <v/>
      </c>
      <c r="Q3753" s="16">
        <f>50000+N3753+E3753*50000+F3753*180000</f>
        <v/>
      </c>
      <c r="R3753" s="16">
        <f>IF(P3753&lt;=2000000,MIN(Q3753,P3753),MAX(Q3753-(P3753-2000000),50000))*0.05</f>
        <v/>
      </c>
      <c r="S3753" s="16">
        <f>MAX(0,P3753*0.1-R3753)</f>
        <v/>
      </c>
      <c r="T3753" s="16">
        <f>Q3753+MAX(0,K3753-480000)</f>
        <v/>
      </c>
      <c r="U3753" s="16">
        <f>P3753-T3753</f>
        <v/>
      </c>
      <c r="V3753" s="17">
        <f>IF(U3753&lt;0,0,LOOKUP(U3753,{0,1950001,3300001,6950001,9000001,18000001,40000001},{0.05,0.1,0.2,0.23,0.33,0.4,0.45}))</f>
        <v/>
      </c>
      <c r="W3753" s="18">
        <f>IF(U3753&lt;0,0.9,0.9-V3753*1.021)</f>
        <v/>
      </c>
      <c r="X3753" s="16">
        <f>ROUNDDOWN(S3753*0.2/W3753+2000,0)</f>
        <v/>
      </c>
      <c r="Y3753" s="17">
        <f>IF(O3753&lt;=0,0,LOOKUP(O3753,{0,1950001,3300001,6950001,9000001,18000001,40000001},{0.05,0.1,0.2,0.23,0.33,0.4,0.45}))</f>
        <v/>
      </c>
    </row>
    <row r="3754">
      <c r="A3754" t="inlineStr">
        <is>
          <t>1万円刻み</t>
        </is>
      </c>
      <c r="B3754" s="16">
        <f>'3_1万円刻み'!$A$818</f>
        <v/>
      </c>
      <c r="C3754" t="n">
        <v>2026</v>
      </c>
      <c r="D3754" t="n">
        <v>0</v>
      </c>
      <c r="E3754" t="n">
        <v>0</v>
      </c>
      <c r="F3754" t="n">
        <v>0</v>
      </c>
      <c r="G3754" s="16">
        <f>ROUND(MIN(B3754/12,650000)*12*0.0915+MIN(B3754/12,1390000)*12*(0.0504+0)+B3754*0.005,0)</f>
        <v/>
      </c>
      <c r="H3754" t="n">
        <v>0</v>
      </c>
      <c r="I3754" t="n">
        <v>0</v>
      </c>
      <c r="J3754" s="16">
        <f>IF(C3754=2026,IF(B3754&lt;741000,0,IF(B3754&lt;2191000,B3754-740000,IF(B3754&lt;2193000,1451000,IF(B3754&lt;2196000,1453000,IF(B3754&lt;2200000,1456000,IF(B3754&lt;3600000,ROUNDDOWN(B3754/4,-3)*2.8-80000,IF(B3754&lt;6600000,ROUNDDOWN(B3754/4,-3)*3.2-440000,IF(B3754&lt;8500000,ROUNDDOWN(B3754*0.9,0)-1100000,B3754-1950000)))))))),IF(B3754&lt;651000,0,IF(B3754&lt;1900000,B3754-650000,IF(B3754&lt;3600000,ROUNDDOWN(B3754/4,-3)*2.8-80000,IF(B3754&lt;6600000,ROUNDDOWN(B3754/4,-3)*3.2-440000,IF(B3754&lt;8500000,ROUNDDOWN(B3754*0.9,0)-1100000,B3754-1950000))))))</f>
        <v/>
      </c>
      <c r="K3754" s="16">
        <f>IF(J3754&gt;23500000,NA(),IF(C3754=2026,IF(J3754&lt;=4890000,1040000,IF(J3754&lt;=6550000,670000,620000)),IF(J3754&lt;=1320000,950000,IF(J3754&lt;=3360000,880000,IF(J3754&lt;=4890000,680000,IF(J3754&lt;=6550000,630000,580000))))))</f>
        <v/>
      </c>
      <c r="L3754" s="16">
        <f>IF(D3754=1,IF(J3754&lt;=9000000,380000,IF(J3754&lt;=9500000,260000,IF(J3754&lt;=10000000,130000,0))),0)</f>
        <v/>
      </c>
      <c r="M3754" s="16">
        <f>IF(D3754=1,IF(J3754&lt;=9000000,330000,IF(J3754&lt;=9500000,220000,IF(J3754&lt;=10000000,110000,0))),0)</f>
        <v/>
      </c>
      <c r="N3754" s="16">
        <f>IF(D3754=1,IF(J3754&lt;=9000000,50000,IF(J3754&lt;=9500000,40000,IF(J3754&lt;=10000000,20000,0))),0)</f>
        <v/>
      </c>
      <c r="O3754" s="16">
        <f>MAX(0,ROUNDDOWN(J3754-G3754-K3754-L3754-E3754*380000-F3754*630000-H3754,-3))</f>
        <v/>
      </c>
      <c r="P3754" s="16">
        <f>MAX(0,ROUNDDOWN(J3754-G3754-430000-M3754-E3754*330000-F3754*450000-I3754,-3))</f>
        <v/>
      </c>
      <c r="Q3754" s="16">
        <f>50000+N3754+E3754*50000+F3754*180000</f>
        <v/>
      </c>
      <c r="R3754" s="16">
        <f>IF(P3754&lt;=2000000,MIN(Q3754,P3754),MAX(Q3754-(P3754-2000000),50000))*0.05</f>
        <v/>
      </c>
      <c r="S3754" s="16">
        <f>MAX(0,P3754*0.1-R3754)</f>
        <v/>
      </c>
      <c r="T3754" s="16">
        <f>Q3754+MAX(0,K3754-480000)</f>
        <v/>
      </c>
      <c r="U3754" s="16">
        <f>P3754-T3754</f>
        <v/>
      </c>
      <c r="V3754" s="17">
        <f>IF(U3754&lt;0,0,LOOKUP(U3754,{0,1950001,3300001,6950001,9000001,18000001,40000001},{0.05,0.1,0.2,0.23,0.33,0.4,0.45}))</f>
        <v/>
      </c>
      <c r="W3754" s="18">
        <f>IF(U3754&lt;0,0.9,0.9-V3754*1.021)</f>
        <v/>
      </c>
      <c r="X3754" s="16">
        <f>ROUNDDOWN(S3754*0.2/W3754+2000,0)</f>
        <v/>
      </c>
      <c r="Y3754" s="17">
        <f>IF(O3754&lt;=0,0,LOOKUP(O3754,{0,1950001,3300001,6950001,9000001,18000001,40000001},{0.05,0.1,0.2,0.23,0.33,0.4,0.45}))</f>
        <v/>
      </c>
    </row>
    <row r="3755">
      <c r="A3755" t="inlineStr">
        <is>
          <t>1万円刻み</t>
        </is>
      </c>
      <c r="B3755" s="16">
        <f>'3_1万円刻み'!$A$818</f>
        <v/>
      </c>
      <c r="C3755" t="n">
        <v>2025</v>
      </c>
      <c r="D3755" t="n">
        <v>1</v>
      </c>
      <c r="E3755" t="n">
        <v>0</v>
      </c>
      <c r="F3755" t="n">
        <v>0</v>
      </c>
      <c r="G3755" s="16">
        <f>ROUND(MIN(B3755/12,650000)*12*0.0915+MIN(B3755/12,1390000)*12*(0.0504+0)+B3755*0.005,0)</f>
        <v/>
      </c>
      <c r="H3755" t="n">
        <v>0</v>
      </c>
      <c r="I3755" t="n">
        <v>0</v>
      </c>
      <c r="J3755" s="16">
        <f>IF(C3755=2026,IF(B3755&lt;741000,0,IF(B3755&lt;2191000,B3755-740000,IF(B3755&lt;2193000,1451000,IF(B3755&lt;2196000,1453000,IF(B3755&lt;2200000,1456000,IF(B3755&lt;3600000,ROUNDDOWN(B3755/4,-3)*2.8-80000,IF(B3755&lt;6600000,ROUNDDOWN(B3755/4,-3)*3.2-440000,IF(B3755&lt;8500000,ROUNDDOWN(B3755*0.9,0)-1100000,B3755-1950000)))))))),IF(B3755&lt;651000,0,IF(B3755&lt;1900000,B3755-650000,IF(B3755&lt;3600000,ROUNDDOWN(B3755/4,-3)*2.8-80000,IF(B3755&lt;6600000,ROUNDDOWN(B3755/4,-3)*3.2-440000,IF(B3755&lt;8500000,ROUNDDOWN(B3755*0.9,0)-1100000,B3755-1950000))))))</f>
        <v/>
      </c>
      <c r="K3755" s="16">
        <f>IF(J3755&gt;23500000,NA(),IF(C3755=2026,IF(J3755&lt;=4890000,1040000,IF(J3755&lt;=6550000,670000,620000)),IF(J3755&lt;=1320000,950000,IF(J3755&lt;=3360000,880000,IF(J3755&lt;=4890000,680000,IF(J3755&lt;=6550000,630000,580000))))))</f>
        <v/>
      </c>
      <c r="L3755" s="16">
        <f>IF(D3755=1,IF(J3755&lt;=9000000,380000,IF(J3755&lt;=9500000,260000,IF(J3755&lt;=10000000,130000,0))),0)</f>
        <v/>
      </c>
      <c r="M3755" s="16">
        <f>IF(D3755=1,IF(J3755&lt;=9000000,330000,IF(J3755&lt;=9500000,220000,IF(J3755&lt;=10000000,110000,0))),0)</f>
        <v/>
      </c>
      <c r="N3755" s="16">
        <f>IF(D3755=1,IF(J3755&lt;=9000000,50000,IF(J3755&lt;=9500000,40000,IF(J3755&lt;=10000000,20000,0))),0)</f>
        <v/>
      </c>
      <c r="O3755" s="16">
        <f>MAX(0,ROUNDDOWN(J3755-G3755-K3755-L3755-E3755*380000-F3755*630000-H3755,-3))</f>
        <v/>
      </c>
      <c r="P3755" s="16">
        <f>MAX(0,ROUNDDOWN(J3755-G3755-430000-M3755-E3755*330000-F3755*450000-I3755,-3))</f>
        <v/>
      </c>
      <c r="Q3755" s="16">
        <f>50000+N3755+E3755*50000+F3755*180000</f>
        <v/>
      </c>
      <c r="R3755" s="16">
        <f>IF(P3755&lt;=2000000,MIN(Q3755,P3755),MAX(Q3755-(P3755-2000000),50000))*0.05</f>
        <v/>
      </c>
      <c r="S3755" s="16">
        <f>MAX(0,P3755*0.1-R3755)</f>
        <v/>
      </c>
      <c r="T3755" s="16">
        <f>Q3755+MAX(0,K3755-480000)</f>
        <v/>
      </c>
      <c r="U3755" s="16">
        <f>P3755-T3755</f>
        <v/>
      </c>
      <c r="V3755" s="17">
        <f>IF(U3755&lt;0,0,LOOKUP(U3755,{0,1950001,3300001,6950001,9000001,18000001,40000001},{0.05,0.1,0.2,0.23,0.33,0.4,0.45}))</f>
        <v/>
      </c>
      <c r="W3755" s="18">
        <f>IF(U3755&lt;0,0.9,0.9-V3755*1.021)</f>
        <v/>
      </c>
      <c r="X3755" s="16">
        <f>ROUNDDOWN(S3755*0.2/W3755+2000,0)</f>
        <v/>
      </c>
      <c r="Y3755" s="17">
        <f>IF(O3755&lt;=0,0,LOOKUP(O3755,{0,1950001,3300001,6950001,9000001,18000001,40000001},{0.05,0.1,0.2,0.23,0.33,0.4,0.45}))</f>
        <v/>
      </c>
    </row>
    <row r="3756">
      <c r="A3756" t="inlineStr">
        <is>
          <t>1万円刻み</t>
        </is>
      </c>
      <c r="B3756" s="16">
        <f>'3_1万円刻み'!$A$818</f>
        <v/>
      </c>
      <c r="C3756" t="n">
        <v>2026</v>
      </c>
      <c r="D3756" t="n">
        <v>1</v>
      </c>
      <c r="E3756" t="n">
        <v>0</v>
      </c>
      <c r="F3756" t="n">
        <v>0</v>
      </c>
      <c r="G3756" s="16">
        <f>ROUND(MIN(B3756/12,650000)*12*0.0915+MIN(B3756/12,1390000)*12*(0.0504+0)+B3756*0.005,0)</f>
        <v/>
      </c>
      <c r="H3756" t="n">
        <v>0</v>
      </c>
      <c r="I3756" t="n">
        <v>0</v>
      </c>
      <c r="J3756" s="16">
        <f>IF(C3756=2026,IF(B3756&lt;741000,0,IF(B3756&lt;2191000,B3756-740000,IF(B3756&lt;2193000,1451000,IF(B3756&lt;2196000,1453000,IF(B3756&lt;2200000,1456000,IF(B3756&lt;3600000,ROUNDDOWN(B3756/4,-3)*2.8-80000,IF(B3756&lt;6600000,ROUNDDOWN(B3756/4,-3)*3.2-440000,IF(B3756&lt;8500000,ROUNDDOWN(B3756*0.9,0)-1100000,B3756-1950000)))))))),IF(B3756&lt;651000,0,IF(B3756&lt;1900000,B3756-650000,IF(B3756&lt;3600000,ROUNDDOWN(B3756/4,-3)*2.8-80000,IF(B3756&lt;6600000,ROUNDDOWN(B3756/4,-3)*3.2-440000,IF(B3756&lt;8500000,ROUNDDOWN(B3756*0.9,0)-1100000,B3756-1950000))))))</f>
        <v/>
      </c>
      <c r="K3756" s="16">
        <f>IF(J3756&gt;23500000,NA(),IF(C3756=2026,IF(J3756&lt;=4890000,1040000,IF(J3756&lt;=6550000,670000,620000)),IF(J3756&lt;=1320000,950000,IF(J3756&lt;=3360000,880000,IF(J3756&lt;=4890000,680000,IF(J3756&lt;=6550000,630000,580000))))))</f>
        <v/>
      </c>
      <c r="L3756" s="16">
        <f>IF(D3756=1,IF(J3756&lt;=9000000,380000,IF(J3756&lt;=9500000,260000,IF(J3756&lt;=10000000,130000,0))),0)</f>
        <v/>
      </c>
      <c r="M3756" s="16">
        <f>IF(D3756=1,IF(J3756&lt;=9000000,330000,IF(J3756&lt;=9500000,220000,IF(J3756&lt;=10000000,110000,0))),0)</f>
        <v/>
      </c>
      <c r="N3756" s="16">
        <f>IF(D3756=1,IF(J3756&lt;=9000000,50000,IF(J3756&lt;=9500000,40000,IF(J3756&lt;=10000000,20000,0))),0)</f>
        <v/>
      </c>
      <c r="O3756" s="16">
        <f>MAX(0,ROUNDDOWN(J3756-G3756-K3756-L3756-E3756*380000-F3756*630000-H3756,-3))</f>
        <v/>
      </c>
      <c r="P3756" s="16">
        <f>MAX(0,ROUNDDOWN(J3756-G3756-430000-M3756-E3756*330000-F3756*450000-I3756,-3))</f>
        <v/>
      </c>
      <c r="Q3756" s="16">
        <f>50000+N3756+E3756*50000+F3756*180000</f>
        <v/>
      </c>
      <c r="R3756" s="16">
        <f>IF(P3756&lt;=2000000,MIN(Q3756,P3756),MAX(Q3756-(P3756-2000000),50000))*0.05</f>
        <v/>
      </c>
      <c r="S3756" s="16">
        <f>MAX(0,P3756*0.1-R3756)</f>
        <v/>
      </c>
      <c r="T3756" s="16">
        <f>Q3756+MAX(0,K3756-480000)</f>
        <v/>
      </c>
      <c r="U3756" s="16">
        <f>P3756-T3756</f>
        <v/>
      </c>
      <c r="V3756" s="17">
        <f>IF(U3756&lt;0,0,LOOKUP(U3756,{0,1950001,3300001,6950001,9000001,18000001,40000001},{0.05,0.1,0.2,0.23,0.33,0.4,0.45}))</f>
        <v/>
      </c>
      <c r="W3756" s="18">
        <f>IF(U3756&lt;0,0.9,0.9-V3756*1.021)</f>
        <v/>
      </c>
      <c r="X3756" s="16">
        <f>ROUNDDOWN(S3756*0.2/W3756+2000,0)</f>
        <v/>
      </c>
      <c r="Y3756" s="17">
        <f>IF(O3756&lt;=0,0,LOOKUP(O3756,{0,1950001,3300001,6950001,9000001,18000001,40000001},{0.05,0.1,0.2,0.23,0.33,0.4,0.45}))</f>
        <v/>
      </c>
    </row>
    <row r="3757">
      <c r="A3757" t="inlineStr">
        <is>
          <t>1万円刻み</t>
        </is>
      </c>
      <c r="B3757" s="16">
        <f>'3_1万円刻み'!$A$819</f>
        <v/>
      </c>
      <c r="C3757" t="n">
        <v>2025</v>
      </c>
      <c r="D3757" t="n">
        <v>0</v>
      </c>
      <c r="E3757" t="n">
        <v>0</v>
      </c>
      <c r="F3757" t="n">
        <v>0</v>
      </c>
      <c r="G3757" s="16">
        <f>ROUND(MIN(B3757/12,650000)*12*0.0915+MIN(B3757/12,1390000)*12*(0.0504+0)+B3757*0.005,0)</f>
        <v/>
      </c>
      <c r="H3757" t="n">
        <v>0</v>
      </c>
      <c r="I3757" t="n">
        <v>0</v>
      </c>
      <c r="J3757" s="16">
        <f>IF(C3757=2026,IF(B3757&lt;741000,0,IF(B3757&lt;2191000,B3757-740000,IF(B3757&lt;2193000,1451000,IF(B3757&lt;2196000,1453000,IF(B3757&lt;2200000,1456000,IF(B3757&lt;3600000,ROUNDDOWN(B3757/4,-3)*2.8-80000,IF(B3757&lt;6600000,ROUNDDOWN(B3757/4,-3)*3.2-440000,IF(B3757&lt;8500000,ROUNDDOWN(B3757*0.9,0)-1100000,B3757-1950000)))))))),IF(B3757&lt;651000,0,IF(B3757&lt;1900000,B3757-650000,IF(B3757&lt;3600000,ROUNDDOWN(B3757/4,-3)*2.8-80000,IF(B3757&lt;6600000,ROUNDDOWN(B3757/4,-3)*3.2-440000,IF(B3757&lt;8500000,ROUNDDOWN(B3757*0.9,0)-1100000,B3757-1950000))))))</f>
        <v/>
      </c>
      <c r="K3757" s="16">
        <f>IF(J3757&gt;23500000,NA(),IF(C3757=2026,IF(J3757&lt;=4890000,1040000,IF(J3757&lt;=6550000,670000,620000)),IF(J3757&lt;=1320000,950000,IF(J3757&lt;=3360000,880000,IF(J3757&lt;=4890000,680000,IF(J3757&lt;=6550000,630000,580000))))))</f>
        <v/>
      </c>
      <c r="L3757" s="16">
        <f>IF(D3757=1,IF(J3757&lt;=9000000,380000,IF(J3757&lt;=9500000,260000,IF(J3757&lt;=10000000,130000,0))),0)</f>
        <v/>
      </c>
      <c r="M3757" s="16">
        <f>IF(D3757=1,IF(J3757&lt;=9000000,330000,IF(J3757&lt;=9500000,220000,IF(J3757&lt;=10000000,110000,0))),0)</f>
        <v/>
      </c>
      <c r="N3757" s="16">
        <f>IF(D3757=1,IF(J3757&lt;=9000000,50000,IF(J3757&lt;=9500000,40000,IF(J3757&lt;=10000000,20000,0))),0)</f>
        <v/>
      </c>
      <c r="O3757" s="16">
        <f>MAX(0,ROUNDDOWN(J3757-G3757-K3757-L3757-E3757*380000-F3757*630000-H3757,-3))</f>
        <v/>
      </c>
      <c r="P3757" s="16">
        <f>MAX(0,ROUNDDOWN(J3757-G3757-430000-M3757-E3757*330000-F3757*450000-I3757,-3))</f>
        <v/>
      </c>
      <c r="Q3757" s="16">
        <f>50000+N3757+E3757*50000+F3757*180000</f>
        <v/>
      </c>
      <c r="R3757" s="16">
        <f>IF(P3757&lt;=2000000,MIN(Q3757,P3757),MAX(Q3757-(P3757-2000000),50000))*0.05</f>
        <v/>
      </c>
      <c r="S3757" s="16">
        <f>MAX(0,P3757*0.1-R3757)</f>
        <v/>
      </c>
      <c r="T3757" s="16">
        <f>Q3757+MAX(0,K3757-480000)</f>
        <v/>
      </c>
      <c r="U3757" s="16">
        <f>P3757-T3757</f>
        <v/>
      </c>
      <c r="V3757" s="17">
        <f>IF(U3757&lt;0,0,LOOKUP(U3757,{0,1950001,3300001,6950001,9000001,18000001,40000001},{0.05,0.1,0.2,0.23,0.33,0.4,0.45}))</f>
        <v/>
      </c>
      <c r="W3757" s="18">
        <f>IF(U3757&lt;0,0.9,0.9-V3757*1.021)</f>
        <v/>
      </c>
      <c r="X3757" s="16">
        <f>ROUNDDOWN(S3757*0.2/W3757+2000,0)</f>
        <v/>
      </c>
      <c r="Y3757" s="17">
        <f>IF(O3757&lt;=0,0,LOOKUP(O3757,{0,1950001,3300001,6950001,9000001,18000001,40000001},{0.05,0.1,0.2,0.23,0.33,0.4,0.45}))</f>
        <v/>
      </c>
    </row>
    <row r="3758">
      <c r="A3758" t="inlineStr">
        <is>
          <t>1万円刻み</t>
        </is>
      </c>
      <c r="B3758" s="16">
        <f>'3_1万円刻み'!$A$819</f>
        <v/>
      </c>
      <c r="C3758" t="n">
        <v>2026</v>
      </c>
      <c r="D3758" t="n">
        <v>0</v>
      </c>
      <c r="E3758" t="n">
        <v>0</v>
      </c>
      <c r="F3758" t="n">
        <v>0</v>
      </c>
      <c r="G3758" s="16">
        <f>ROUND(MIN(B3758/12,650000)*12*0.0915+MIN(B3758/12,1390000)*12*(0.0504+0)+B3758*0.005,0)</f>
        <v/>
      </c>
      <c r="H3758" t="n">
        <v>0</v>
      </c>
      <c r="I3758" t="n">
        <v>0</v>
      </c>
      <c r="J3758" s="16">
        <f>IF(C3758=2026,IF(B3758&lt;741000,0,IF(B3758&lt;2191000,B3758-740000,IF(B3758&lt;2193000,1451000,IF(B3758&lt;2196000,1453000,IF(B3758&lt;2200000,1456000,IF(B3758&lt;3600000,ROUNDDOWN(B3758/4,-3)*2.8-80000,IF(B3758&lt;6600000,ROUNDDOWN(B3758/4,-3)*3.2-440000,IF(B3758&lt;8500000,ROUNDDOWN(B3758*0.9,0)-1100000,B3758-1950000)))))))),IF(B3758&lt;651000,0,IF(B3758&lt;1900000,B3758-650000,IF(B3758&lt;3600000,ROUNDDOWN(B3758/4,-3)*2.8-80000,IF(B3758&lt;6600000,ROUNDDOWN(B3758/4,-3)*3.2-440000,IF(B3758&lt;8500000,ROUNDDOWN(B3758*0.9,0)-1100000,B3758-1950000))))))</f>
        <v/>
      </c>
      <c r="K3758" s="16">
        <f>IF(J3758&gt;23500000,NA(),IF(C3758=2026,IF(J3758&lt;=4890000,1040000,IF(J3758&lt;=6550000,670000,620000)),IF(J3758&lt;=1320000,950000,IF(J3758&lt;=3360000,880000,IF(J3758&lt;=4890000,680000,IF(J3758&lt;=6550000,630000,580000))))))</f>
        <v/>
      </c>
      <c r="L3758" s="16">
        <f>IF(D3758=1,IF(J3758&lt;=9000000,380000,IF(J3758&lt;=9500000,260000,IF(J3758&lt;=10000000,130000,0))),0)</f>
        <v/>
      </c>
      <c r="M3758" s="16">
        <f>IF(D3758=1,IF(J3758&lt;=9000000,330000,IF(J3758&lt;=9500000,220000,IF(J3758&lt;=10000000,110000,0))),0)</f>
        <v/>
      </c>
      <c r="N3758" s="16">
        <f>IF(D3758=1,IF(J3758&lt;=9000000,50000,IF(J3758&lt;=9500000,40000,IF(J3758&lt;=10000000,20000,0))),0)</f>
        <v/>
      </c>
      <c r="O3758" s="16">
        <f>MAX(0,ROUNDDOWN(J3758-G3758-K3758-L3758-E3758*380000-F3758*630000-H3758,-3))</f>
        <v/>
      </c>
      <c r="P3758" s="16">
        <f>MAX(0,ROUNDDOWN(J3758-G3758-430000-M3758-E3758*330000-F3758*450000-I3758,-3))</f>
        <v/>
      </c>
      <c r="Q3758" s="16">
        <f>50000+N3758+E3758*50000+F3758*180000</f>
        <v/>
      </c>
      <c r="R3758" s="16">
        <f>IF(P3758&lt;=2000000,MIN(Q3758,P3758),MAX(Q3758-(P3758-2000000),50000))*0.05</f>
        <v/>
      </c>
      <c r="S3758" s="16">
        <f>MAX(0,P3758*0.1-R3758)</f>
        <v/>
      </c>
      <c r="T3758" s="16">
        <f>Q3758+MAX(0,K3758-480000)</f>
        <v/>
      </c>
      <c r="U3758" s="16">
        <f>P3758-T3758</f>
        <v/>
      </c>
      <c r="V3758" s="17">
        <f>IF(U3758&lt;0,0,LOOKUP(U3758,{0,1950001,3300001,6950001,9000001,18000001,40000001},{0.05,0.1,0.2,0.23,0.33,0.4,0.45}))</f>
        <v/>
      </c>
      <c r="W3758" s="18">
        <f>IF(U3758&lt;0,0.9,0.9-V3758*1.021)</f>
        <v/>
      </c>
      <c r="X3758" s="16">
        <f>ROUNDDOWN(S3758*0.2/W3758+2000,0)</f>
        <v/>
      </c>
      <c r="Y3758" s="17">
        <f>IF(O3758&lt;=0,0,LOOKUP(O3758,{0,1950001,3300001,6950001,9000001,18000001,40000001},{0.05,0.1,0.2,0.23,0.33,0.4,0.45}))</f>
        <v/>
      </c>
    </row>
    <row r="3759">
      <c r="A3759" t="inlineStr">
        <is>
          <t>1万円刻み</t>
        </is>
      </c>
      <c r="B3759" s="16">
        <f>'3_1万円刻み'!$A$819</f>
        <v/>
      </c>
      <c r="C3759" t="n">
        <v>2025</v>
      </c>
      <c r="D3759" t="n">
        <v>1</v>
      </c>
      <c r="E3759" t="n">
        <v>0</v>
      </c>
      <c r="F3759" t="n">
        <v>0</v>
      </c>
      <c r="G3759" s="16">
        <f>ROUND(MIN(B3759/12,650000)*12*0.0915+MIN(B3759/12,1390000)*12*(0.0504+0)+B3759*0.005,0)</f>
        <v/>
      </c>
      <c r="H3759" t="n">
        <v>0</v>
      </c>
      <c r="I3759" t="n">
        <v>0</v>
      </c>
      <c r="J3759" s="16">
        <f>IF(C3759=2026,IF(B3759&lt;741000,0,IF(B3759&lt;2191000,B3759-740000,IF(B3759&lt;2193000,1451000,IF(B3759&lt;2196000,1453000,IF(B3759&lt;2200000,1456000,IF(B3759&lt;3600000,ROUNDDOWN(B3759/4,-3)*2.8-80000,IF(B3759&lt;6600000,ROUNDDOWN(B3759/4,-3)*3.2-440000,IF(B3759&lt;8500000,ROUNDDOWN(B3759*0.9,0)-1100000,B3759-1950000)))))))),IF(B3759&lt;651000,0,IF(B3759&lt;1900000,B3759-650000,IF(B3759&lt;3600000,ROUNDDOWN(B3759/4,-3)*2.8-80000,IF(B3759&lt;6600000,ROUNDDOWN(B3759/4,-3)*3.2-440000,IF(B3759&lt;8500000,ROUNDDOWN(B3759*0.9,0)-1100000,B3759-1950000))))))</f>
        <v/>
      </c>
      <c r="K3759" s="16">
        <f>IF(J3759&gt;23500000,NA(),IF(C3759=2026,IF(J3759&lt;=4890000,1040000,IF(J3759&lt;=6550000,670000,620000)),IF(J3759&lt;=1320000,950000,IF(J3759&lt;=3360000,880000,IF(J3759&lt;=4890000,680000,IF(J3759&lt;=6550000,630000,580000))))))</f>
        <v/>
      </c>
      <c r="L3759" s="16">
        <f>IF(D3759=1,IF(J3759&lt;=9000000,380000,IF(J3759&lt;=9500000,260000,IF(J3759&lt;=10000000,130000,0))),0)</f>
        <v/>
      </c>
      <c r="M3759" s="16">
        <f>IF(D3759=1,IF(J3759&lt;=9000000,330000,IF(J3759&lt;=9500000,220000,IF(J3759&lt;=10000000,110000,0))),0)</f>
        <v/>
      </c>
      <c r="N3759" s="16">
        <f>IF(D3759=1,IF(J3759&lt;=9000000,50000,IF(J3759&lt;=9500000,40000,IF(J3759&lt;=10000000,20000,0))),0)</f>
        <v/>
      </c>
      <c r="O3759" s="16">
        <f>MAX(0,ROUNDDOWN(J3759-G3759-K3759-L3759-E3759*380000-F3759*630000-H3759,-3))</f>
        <v/>
      </c>
      <c r="P3759" s="16">
        <f>MAX(0,ROUNDDOWN(J3759-G3759-430000-M3759-E3759*330000-F3759*450000-I3759,-3))</f>
        <v/>
      </c>
      <c r="Q3759" s="16">
        <f>50000+N3759+E3759*50000+F3759*180000</f>
        <v/>
      </c>
      <c r="R3759" s="16">
        <f>IF(P3759&lt;=2000000,MIN(Q3759,P3759),MAX(Q3759-(P3759-2000000),50000))*0.05</f>
        <v/>
      </c>
      <c r="S3759" s="16">
        <f>MAX(0,P3759*0.1-R3759)</f>
        <v/>
      </c>
      <c r="T3759" s="16">
        <f>Q3759+MAX(0,K3759-480000)</f>
        <v/>
      </c>
      <c r="U3759" s="16">
        <f>P3759-T3759</f>
        <v/>
      </c>
      <c r="V3759" s="17">
        <f>IF(U3759&lt;0,0,LOOKUP(U3759,{0,1950001,3300001,6950001,9000001,18000001,40000001},{0.05,0.1,0.2,0.23,0.33,0.4,0.45}))</f>
        <v/>
      </c>
      <c r="W3759" s="18">
        <f>IF(U3759&lt;0,0.9,0.9-V3759*1.021)</f>
        <v/>
      </c>
      <c r="X3759" s="16">
        <f>ROUNDDOWN(S3759*0.2/W3759+2000,0)</f>
        <v/>
      </c>
      <c r="Y3759" s="17">
        <f>IF(O3759&lt;=0,0,LOOKUP(O3759,{0,1950001,3300001,6950001,9000001,18000001,40000001},{0.05,0.1,0.2,0.23,0.33,0.4,0.45}))</f>
        <v/>
      </c>
    </row>
    <row r="3760">
      <c r="A3760" t="inlineStr">
        <is>
          <t>1万円刻み</t>
        </is>
      </c>
      <c r="B3760" s="16">
        <f>'3_1万円刻み'!$A$819</f>
        <v/>
      </c>
      <c r="C3760" t="n">
        <v>2026</v>
      </c>
      <c r="D3760" t="n">
        <v>1</v>
      </c>
      <c r="E3760" t="n">
        <v>0</v>
      </c>
      <c r="F3760" t="n">
        <v>0</v>
      </c>
      <c r="G3760" s="16">
        <f>ROUND(MIN(B3760/12,650000)*12*0.0915+MIN(B3760/12,1390000)*12*(0.0504+0)+B3760*0.005,0)</f>
        <v/>
      </c>
      <c r="H3760" t="n">
        <v>0</v>
      </c>
      <c r="I3760" t="n">
        <v>0</v>
      </c>
      <c r="J3760" s="16">
        <f>IF(C3760=2026,IF(B3760&lt;741000,0,IF(B3760&lt;2191000,B3760-740000,IF(B3760&lt;2193000,1451000,IF(B3760&lt;2196000,1453000,IF(B3760&lt;2200000,1456000,IF(B3760&lt;3600000,ROUNDDOWN(B3760/4,-3)*2.8-80000,IF(B3760&lt;6600000,ROUNDDOWN(B3760/4,-3)*3.2-440000,IF(B3760&lt;8500000,ROUNDDOWN(B3760*0.9,0)-1100000,B3760-1950000)))))))),IF(B3760&lt;651000,0,IF(B3760&lt;1900000,B3760-650000,IF(B3760&lt;3600000,ROUNDDOWN(B3760/4,-3)*2.8-80000,IF(B3760&lt;6600000,ROUNDDOWN(B3760/4,-3)*3.2-440000,IF(B3760&lt;8500000,ROUNDDOWN(B3760*0.9,0)-1100000,B3760-1950000))))))</f>
        <v/>
      </c>
      <c r="K3760" s="16">
        <f>IF(J3760&gt;23500000,NA(),IF(C3760=2026,IF(J3760&lt;=4890000,1040000,IF(J3760&lt;=6550000,670000,620000)),IF(J3760&lt;=1320000,950000,IF(J3760&lt;=3360000,880000,IF(J3760&lt;=4890000,680000,IF(J3760&lt;=6550000,630000,580000))))))</f>
        <v/>
      </c>
      <c r="L3760" s="16">
        <f>IF(D3760=1,IF(J3760&lt;=9000000,380000,IF(J3760&lt;=9500000,260000,IF(J3760&lt;=10000000,130000,0))),0)</f>
        <v/>
      </c>
      <c r="M3760" s="16">
        <f>IF(D3760=1,IF(J3760&lt;=9000000,330000,IF(J3760&lt;=9500000,220000,IF(J3760&lt;=10000000,110000,0))),0)</f>
        <v/>
      </c>
      <c r="N3760" s="16">
        <f>IF(D3760=1,IF(J3760&lt;=9000000,50000,IF(J3760&lt;=9500000,40000,IF(J3760&lt;=10000000,20000,0))),0)</f>
        <v/>
      </c>
      <c r="O3760" s="16">
        <f>MAX(0,ROUNDDOWN(J3760-G3760-K3760-L3760-E3760*380000-F3760*630000-H3760,-3))</f>
        <v/>
      </c>
      <c r="P3760" s="16">
        <f>MAX(0,ROUNDDOWN(J3760-G3760-430000-M3760-E3760*330000-F3760*450000-I3760,-3))</f>
        <v/>
      </c>
      <c r="Q3760" s="16">
        <f>50000+N3760+E3760*50000+F3760*180000</f>
        <v/>
      </c>
      <c r="R3760" s="16">
        <f>IF(P3760&lt;=2000000,MIN(Q3760,P3760),MAX(Q3760-(P3760-2000000),50000))*0.05</f>
        <v/>
      </c>
      <c r="S3760" s="16">
        <f>MAX(0,P3760*0.1-R3760)</f>
        <v/>
      </c>
      <c r="T3760" s="16">
        <f>Q3760+MAX(0,K3760-480000)</f>
        <v/>
      </c>
      <c r="U3760" s="16">
        <f>P3760-T3760</f>
        <v/>
      </c>
      <c r="V3760" s="17">
        <f>IF(U3760&lt;0,0,LOOKUP(U3760,{0,1950001,3300001,6950001,9000001,18000001,40000001},{0.05,0.1,0.2,0.23,0.33,0.4,0.45}))</f>
        <v/>
      </c>
      <c r="W3760" s="18">
        <f>IF(U3760&lt;0,0.9,0.9-V3760*1.021)</f>
        <v/>
      </c>
      <c r="X3760" s="16">
        <f>ROUNDDOWN(S3760*0.2/W3760+2000,0)</f>
        <v/>
      </c>
      <c r="Y3760" s="17">
        <f>IF(O3760&lt;=0,0,LOOKUP(O3760,{0,1950001,3300001,6950001,9000001,18000001,40000001},{0.05,0.1,0.2,0.23,0.33,0.4,0.45}))</f>
        <v/>
      </c>
    </row>
    <row r="3761">
      <c r="A3761" t="inlineStr">
        <is>
          <t>1万円刻み</t>
        </is>
      </c>
      <c r="B3761" s="16">
        <f>'3_1万円刻み'!$A$820</f>
        <v/>
      </c>
      <c r="C3761" t="n">
        <v>2025</v>
      </c>
      <c r="D3761" t="n">
        <v>0</v>
      </c>
      <c r="E3761" t="n">
        <v>0</v>
      </c>
      <c r="F3761" t="n">
        <v>0</v>
      </c>
      <c r="G3761" s="16">
        <f>ROUND(MIN(B3761/12,650000)*12*0.0915+MIN(B3761/12,1390000)*12*(0.0504+0)+B3761*0.005,0)</f>
        <v/>
      </c>
      <c r="H3761" t="n">
        <v>0</v>
      </c>
      <c r="I3761" t="n">
        <v>0</v>
      </c>
      <c r="J3761" s="16">
        <f>IF(C3761=2026,IF(B3761&lt;741000,0,IF(B3761&lt;2191000,B3761-740000,IF(B3761&lt;2193000,1451000,IF(B3761&lt;2196000,1453000,IF(B3761&lt;2200000,1456000,IF(B3761&lt;3600000,ROUNDDOWN(B3761/4,-3)*2.8-80000,IF(B3761&lt;6600000,ROUNDDOWN(B3761/4,-3)*3.2-440000,IF(B3761&lt;8500000,ROUNDDOWN(B3761*0.9,0)-1100000,B3761-1950000)))))))),IF(B3761&lt;651000,0,IF(B3761&lt;1900000,B3761-650000,IF(B3761&lt;3600000,ROUNDDOWN(B3761/4,-3)*2.8-80000,IF(B3761&lt;6600000,ROUNDDOWN(B3761/4,-3)*3.2-440000,IF(B3761&lt;8500000,ROUNDDOWN(B3761*0.9,0)-1100000,B3761-1950000))))))</f>
        <v/>
      </c>
      <c r="K3761" s="16">
        <f>IF(J3761&gt;23500000,NA(),IF(C3761=2026,IF(J3761&lt;=4890000,1040000,IF(J3761&lt;=6550000,670000,620000)),IF(J3761&lt;=1320000,950000,IF(J3761&lt;=3360000,880000,IF(J3761&lt;=4890000,680000,IF(J3761&lt;=6550000,630000,580000))))))</f>
        <v/>
      </c>
      <c r="L3761" s="16">
        <f>IF(D3761=1,IF(J3761&lt;=9000000,380000,IF(J3761&lt;=9500000,260000,IF(J3761&lt;=10000000,130000,0))),0)</f>
        <v/>
      </c>
      <c r="M3761" s="16">
        <f>IF(D3761=1,IF(J3761&lt;=9000000,330000,IF(J3761&lt;=9500000,220000,IF(J3761&lt;=10000000,110000,0))),0)</f>
        <v/>
      </c>
      <c r="N3761" s="16">
        <f>IF(D3761=1,IF(J3761&lt;=9000000,50000,IF(J3761&lt;=9500000,40000,IF(J3761&lt;=10000000,20000,0))),0)</f>
        <v/>
      </c>
      <c r="O3761" s="16">
        <f>MAX(0,ROUNDDOWN(J3761-G3761-K3761-L3761-E3761*380000-F3761*630000-H3761,-3))</f>
        <v/>
      </c>
      <c r="P3761" s="16">
        <f>MAX(0,ROUNDDOWN(J3761-G3761-430000-M3761-E3761*330000-F3761*450000-I3761,-3))</f>
        <v/>
      </c>
      <c r="Q3761" s="16">
        <f>50000+N3761+E3761*50000+F3761*180000</f>
        <v/>
      </c>
      <c r="R3761" s="16">
        <f>IF(P3761&lt;=2000000,MIN(Q3761,P3761),MAX(Q3761-(P3761-2000000),50000))*0.05</f>
        <v/>
      </c>
      <c r="S3761" s="16">
        <f>MAX(0,P3761*0.1-R3761)</f>
        <v/>
      </c>
      <c r="T3761" s="16">
        <f>Q3761+MAX(0,K3761-480000)</f>
        <v/>
      </c>
      <c r="U3761" s="16">
        <f>P3761-T3761</f>
        <v/>
      </c>
      <c r="V3761" s="17">
        <f>IF(U3761&lt;0,0,LOOKUP(U3761,{0,1950001,3300001,6950001,9000001,18000001,40000001},{0.05,0.1,0.2,0.23,0.33,0.4,0.45}))</f>
        <v/>
      </c>
      <c r="W3761" s="18">
        <f>IF(U3761&lt;0,0.9,0.9-V3761*1.021)</f>
        <v/>
      </c>
      <c r="X3761" s="16">
        <f>ROUNDDOWN(S3761*0.2/W3761+2000,0)</f>
        <v/>
      </c>
      <c r="Y3761" s="17">
        <f>IF(O3761&lt;=0,0,LOOKUP(O3761,{0,1950001,3300001,6950001,9000001,18000001,40000001},{0.05,0.1,0.2,0.23,0.33,0.4,0.45}))</f>
        <v/>
      </c>
    </row>
    <row r="3762">
      <c r="A3762" t="inlineStr">
        <is>
          <t>1万円刻み</t>
        </is>
      </c>
      <c r="B3762" s="16">
        <f>'3_1万円刻み'!$A$820</f>
        <v/>
      </c>
      <c r="C3762" t="n">
        <v>2026</v>
      </c>
      <c r="D3762" t="n">
        <v>0</v>
      </c>
      <c r="E3762" t="n">
        <v>0</v>
      </c>
      <c r="F3762" t="n">
        <v>0</v>
      </c>
      <c r="G3762" s="16">
        <f>ROUND(MIN(B3762/12,650000)*12*0.0915+MIN(B3762/12,1390000)*12*(0.0504+0)+B3762*0.005,0)</f>
        <v/>
      </c>
      <c r="H3762" t="n">
        <v>0</v>
      </c>
      <c r="I3762" t="n">
        <v>0</v>
      </c>
      <c r="J3762" s="16">
        <f>IF(C3762=2026,IF(B3762&lt;741000,0,IF(B3762&lt;2191000,B3762-740000,IF(B3762&lt;2193000,1451000,IF(B3762&lt;2196000,1453000,IF(B3762&lt;2200000,1456000,IF(B3762&lt;3600000,ROUNDDOWN(B3762/4,-3)*2.8-80000,IF(B3762&lt;6600000,ROUNDDOWN(B3762/4,-3)*3.2-440000,IF(B3762&lt;8500000,ROUNDDOWN(B3762*0.9,0)-1100000,B3762-1950000)))))))),IF(B3762&lt;651000,0,IF(B3762&lt;1900000,B3762-650000,IF(B3762&lt;3600000,ROUNDDOWN(B3762/4,-3)*2.8-80000,IF(B3762&lt;6600000,ROUNDDOWN(B3762/4,-3)*3.2-440000,IF(B3762&lt;8500000,ROUNDDOWN(B3762*0.9,0)-1100000,B3762-1950000))))))</f>
        <v/>
      </c>
      <c r="K3762" s="16">
        <f>IF(J3762&gt;23500000,NA(),IF(C3762=2026,IF(J3762&lt;=4890000,1040000,IF(J3762&lt;=6550000,670000,620000)),IF(J3762&lt;=1320000,950000,IF(J3762&lt;=3360000,880000,IF(J3762&lt;=4890000,680000,IF(J3762&lt;=6550000,630000,580000))))))</f>
        <v/>
      </c>
      <c r="L3762" s="16">
        <f>IF(D3762=1,IF(J3762&lt;=9000000,380000,IF(J3762&lt;=9500000,260000,IF(J3762&lt;=10000000,130000,0))),0)</f>
        <v/>
      </c>
      <c r="M3762" s="16">
        <f>IF(D3762=1,IF(J3762&lt;=9000000,330000,IF(J3762&lt;=9500000,220000,IF(J3762&lt;=10000000,110000,0))),0)</f>
        <v/>
      </c>
      <c r="N3762" s="16">
        <f>IF(D3762=1,IF(J3762&lt;=9000000,50000,IF(J3762&lt;=9500000,40000,IF(J3762&lt;=10000000,20000,0))),0)</f>
        <v/>
      </c>
      <c r="O3762" s="16">
        <f>MAX(0,ROUNDDOWN(J3762-G3762-K3762-L3762-E3762*380000-F3762*630000-H3762,-3))</f>
        <v/>
      </c>
      <c r="P3762" s="16">
        <f>MAX(0,ROUNDDOWN(J3762-G3762-430000-M3762-E3762*330000-F3762*450000-I3762,-3))</f>
        <v/>
      </c>
      <c r="Q3762" s="16">
        <f>50000+N3762+E3762*50000+F3762*180000</f>
        <v/>
      </c>
      <c r="R3762" s="16">
        <f>IF(P3762&lt;=2000000,MIN(Q3762,P3762),MAX(Q3762-(P3762-2000000),50000))*0.05</f>
        <v/>
      </c>
      <c r="S3762" s="16">
        <f>MAX(0,P3762*0.1-R3762)</f>
        <v/>
      </c>
      <c r="T3762" s="16">
        <f>Q3762+MAX(0,K3762-480000)</f>
        <v/>
      </c>
      <c r="U3762" s="16">
        <f>P3762-T3762</f>
        <v/>
      </c>
      <c r="V3762" s="17">
        <f>IF(U3762&lt;0,0,LOOKUP(U3762,{0,1950001,3300001,6950001,9000001,18000001,40000001},{0.05,0.1,0.2,0.23,0.33,0.4,0.45}))</f>
        <v/>
      </c>
      <c r="W3762" s="18">
        <f>IF(U3762&lt;0,0.9,0.9-V3762*1.021)</f>
        <v/>
      </c>
      <c r="X3762" s="16">
        <f>ROUNDDOWN(S3762*0.2/W3762+2000,0)</f>
        <v/>
      </c>
      <c r="Y3762" s="17">
        <f>IF(O3762&lt;=0,0,LOOKUP(O3762,{0,1950001,3300001,6950001,9000001,18000001,40000001},{0.05,0.1,0.2,0.23,0.33,0.4,0.45}))</f>
        <v/>
      </c>
    </row>
    <row r="3763">
      <c r="A3763" t="inlineStr">
        <is>
          <t>1万円刻み</t>
        </is>
      </c>
      <c r="B3763" s="16">
        <f>'3_1万円刻み'!$A$820</f>
        <v/>
      </c>
      <c r="C3763" t="n">
        <v>2025</v>
      </c>
      <c r="D3763" t="n">
        <v>1</v>
      </c>
      <c r="E3763" t="n">
        <v>0</v>
      </c>
      <c r="F3763" t="n">
        <v>0</v>
      </c>
      <c r="G3763" s="16">
        <f>ROUND(MIN(B3763/12,650000)*12*0.0915+MIN(B3763/12,1390000)*12*(0.0504+0)+B3763*0.005,0)</f>
        <v/>
      </c>
      <c r="H3763" t="n">
        <v>0</v>
      </c>
      <c r="I3763" t="n">
        <v>0</v>
      </c>
      <c r="J3763" s="16">
        <f>IF(C3763=2026,IF(B3763&lt;741000,0,IF(B3763&lt;2191000,B3763-740000,IF(B3763&lt;2193000,1451000,IF(B3763&lt;2196000,1453000,IF(B3763&lt;2200000,1456000,IF(B3763&lt;3600000,ROUNDDOWN(B3763/4,-3)*2.8-80000,IF(B3763&lt;6600000,ROUNDDOWN(B3763/4,-3)*3.2-440000,IF(B3763&lt;8500000,ROUNDDOWN(B3763*0.9,0)-1100000,B3763-1950000)))))))),IF(B3763&lt;651000,0,IF(B3763&lt;1900000,B3763-650000,IF(B3763&lt;3600000,ROUNDDOWN(B3763/4,-3)*2.8-80000,IF(B3763&lt;6600000,ROUNDDOWN(B3763/4,-3)*3.2-440000,IF(B3763&lt;8500000,ROUNDDOWN(B3763*0.9,0)-1100000,B3763-1950000))))))</f>
        <v/>
      </c>
      <c r="K3763" s="16">
        <f>IF(J3763&gt;23500000,NA(),IF(C3763=2026,IF(J3763&lt;=4890000,1040000,IF(J3763&lt;=6550000,670000,620000)),IF(J3763&lt;=1320000,950000,IF(J3763&lt;=3360000,880000,IF(J3763&lt;=4890000,680000,IF(J3763&lt;=6550000,630000,580000))))))</f>
        <v/>
      </c>
      <c r="L3763" s="16">
        <f>IF(D3763=1,IF(J3763&lt;=9000000,380000,IF(J3763&lt;=9500000,260000,IF(J3763&lt;=10000000,130000,0))),0)</f>
        <v/>
      </c>
      <c r="M3763" s="16">
        <f>IF(D3763=1,IF(J3763&lt;=9000000,330000,IF(J3763&lt;=9500000,220000,IF(J3763&lt;=10000000,110000,0))),0)</f>
        <v/>
      </c>
      <c r="N3763" s="16">
        <f>IF(D3763=1,IF(J3763&lt;=9000000,50000,IF(J3763&lt;=9500000,40000,IF(J3763&lt;=10000000,20000,0))),0)</f>
        <v/>
      </c>
      <c r="O3763" s="16">
        <f>MAX(0,ROUNDDOWN(J3763-G3763-K3763-L3763-E3763*380000-F3763*630000-H3763,-3))</f>
        <v/>
      </c>
      <c r="P3763" s="16">
        <f>MAX(0,ROUNDDOWN(J3763-G3763-430000-M3763-E3763*330000-F3763*450000-I3763,-3))</f>
        <v/>
      </c>
      <c r="Q3763" s="16">
        <f>50000+N3763+E3763*50000+F3763*180000</f>
        <v/>
      </c>
      <c r="R3763" s="16">
        <f>IF(P3763&lt;=2000000,MIN(Q3763,P3763),MAX(Q3763-(P3763-2000000),50000))*0.05</f>
        <v/>
      </c>
      <c r="S3763" s="16">
        <f>MAX(0,P3763*0.1-R3763)</f>
        <v/>
      </c>
      <c r="T3763" s="16">
        <f>Q3763+MAX(0,K3763-480000)</f>
        <v/>
      </c>
      <c r="U3763" s="16">
        <f>P3763-T3763</f>
        <v/>
      </c>
      <c r="V3763" s="17">
        <f>IF(U3763&lt;0,0,LOOKUP(U3763,{0,1950001,3300001,6950001,9000001,18000001,40000001},{0.05,0.1,0.2,0.23,0.33,0.4,0.45}))</f>
        <v/>
      </c>
      <c r="W3763" s="18">
        <f>IF(U3763&lt;0,0.9,0.9-V3763*1.021)</f>
        <v/>
      </c>
      <c r="X3763" s="16">
        <f>ROUNDDOWN(S3763*0.2/W3763+2000,0)</f>
        <v/>
      </c>
      <c r="Y3763" s="17">
        <f>IF(O3763&lt;=0,0,LOOKUP(O3763,{0,1950001,3300001,6950001,9000001,18000001,40000001},{0.05,0.1,0.2,0.23,0.33,0.4,0.45}))</f>
        <v/>
      </c>
    </row>
    <row r="3764">
      <c r="A3764" t="inlineStr">
        <is>
          <t>1万円刻み</t>
        </is>
      </c>
      <c r="B3764" s="16">
        <f>'3_1万円刻み'!$A$820</f>
        <v/>
      </c>
      <c r="C3764" t="n">
        <v>2026</v>
      </c>
      <c r="D3764" t="n">
        <v>1</v>
      </c>
      <c r="E3764" t="n">
        <v>0</v>
      </c>
      <c r="F3764" t="n">
        <v>0</v>
      </c>
      <c r="G3764" s="16">
        <f>ROUND(MIN(B3764/12,650000)*12*0.0915+MIN(B3764/12,1390000)*12*(0.0504+0)+B3764*0.005,0)</f>
        <v/>
      </c>
      <c r="H3764" t="n">
        <v>0</v>
      </c>
      <c r="I3764" t="n">
        <v>0</v>
      </c>
      <c r="J3764" s="16">
        <f>IF(C3764=2026,IF(B3764&lt;741000,0,IF(B3764&lt;2191000,B3764-740000,IF(B3764&lt;2193000,1451000,IF(B3764&lt;2196000,1453000,IF(B3764&lt;2200000,1456000,IF(B3764&lt;3600000,ROUNDDOWN(B3764/4,-3)*2.8-80000,IF(B3764&lt;6600000,ROUNDDOWN(B3764/4,-3)*3.2-440000,IF(B3764&lt;8500000,ROUNDDOWN(B3764*0.9,0)-1100000,B3764-1950000)))))))),IF(B3764&lt;651000,0,IF(B3764&lt;1900000,B3764-650000,IF(B3764&lt;3600000,ROUNDDOWN(B3764/4,-3)*2.8-80000,IF(B3764&lt;6600000,ROUNDDOWN(B3764/4,-3)*3.2-440000,IF(B3764&lt;8500000,ROUNDDOWN(B3764*0.9,0)-1100000,B3764-1950000))))))</f>
        <v/>
      </c>
      <c r="K3764" s="16">
        <f>IF(J3764&gt;23500000,NA(),IF(C3764=2026,IF(J3764&lt;=4890000,1040000,IF(J3764&lt;=6550000,670000,620000)),IF(J3764&lt;=1320000,950000,IF(J3764&lt;=3360000,880000,IF(J3764&lt;=4890000,680000,IF(J3764&lt;=6550000,630000,580000))))))</f>
        <v/>
      </c>
      <c r="L3764" s="16">
        <f>IF(D3764=1,IF(J3764&lt;=9000000,380000,IF(J3764&lt;=9500000,260000,IF(J3764&lt;=10000000,130000,0))),0)</f>
        <v/>
      </c>
      <c r="M3764" s="16">
        <f>IF(D3764=1,IF(J3764&lt;=9000000,330000,IF(J3764&lt;=9500000,220000,IF(J3764&lt;=10000000,110000,0))),0)</f>
        <v/>
      </c>
      <c r="N3764" s="16">
        <f>IF(D3764=1,IF(J3764&lt;=9000000,50000,IF(J3764&lt;=9500000,40000,IF(J3764&lt;=10000000,20000,0))),0)</f>
        <v/>
      </c>
      <c r="O3764" s="16">
        <f>MAX(0,ROUNDDOWN(J3764-G3764-K3764-L3764-E3764*380000-F3764*630000-H3764,-3))</f>
        <v/>
      </c>
      <c r="P3764" s="16">
        <f>MAX(0,ROUNDDOWN(J3764-G3764-430000-M3764-E3764*330000-F3764*450000-I3764,-3))</f>
        <v/>
      </c>
      <c r="Q3764" s="16">
        <f>50000+N3764+E3764*50000+F3764*180000</f>
        <v/>
      </c>
      <c r="R3764" s="16">
        <f>IF(P3764&lt;=2000000,MIN(Q3764,P3764),MAX(Q3764-(P3764-2000000),50000))*0.05</f>
        <v/>
      </c>
      <c r="S3764" s="16">
        <f>MAX(0,P3764*0.1-R3764)</f>
        <v/>
      </c>
      <c r="T3764" s="16">
        <f>Q3764+MAX(0,K3764-480000)</f>
        <v/>
      </c>
      <c r="U3764" s="16">
        <f>P3764-T3764</f>
        <v/>
      </c>
      <c r="V3764" s="17">
        <f>IF(U3764&lt;0,0,LOOKUP(U3764,{0,1950001,3300001,6950001,9000001,18000001,40000001},{0.05,0.1,0.2,0.23,0.33,0.4,0.45}))</f>
        <v/>
      </c>
      <c r="W3764" s="18">
        <f>IF(U3764&lt;0,0.9,0.9-V3764*1.021)</f>
        <v/>
      </c>
      <c r="X3764" s="16">
        <f>ROUNDDOWN(S3764*0.2/W3764+2000,0)</f>
        <v/>
      </c>
      <c r="Y3764" s="17">
        <f>IF(O3764&lt;=0,0,LOOKUP(O3764,{0,1950001,3300001,6950001,9000001,18000001,40000001},{0.05,0.1,0.2,0.23,0.33,0.4,0.45}))</f>
        <v/>
      </c>
    </row>
    <row r="3765">
      <c r="A3765" t="inlineStr">
        <is>
          <t>1万円刻み</t>
        </is>
      </c>
      <c r="B3765" s="16">
        <f>'3_1万円刻み'!$A$821</f>
        <v/>
      </c>
      <c r="C3765" t="n">
        <v>2025</v>
      </c>
      <c r="D3765" t="n">
        <v>0</v>
      </c>
      <c r="E3765" t="n">
        <v>0</v>
      </c>
      <c r="F3765" t="n">
        <v>0</v>
      </c>
      <c r="G3765" s="16">
        <f>ROUND(MIN(B3765/12,650000)*12*0.0915+MIN(B3765/12,1390000)*12*(0.0504+0)+B3765*0.005,0)</f>
        <v/>
      </c>
      <c r="H3765" t="n">
        <v>0</v>
      </c>
      <c r="I3765" t="n">
        <v>0</v>
      </c>
      <c r="J3765" s="16">
        <f>IF(C3765=2026,IF(B3765&lt;741000,0,IF(B3765&lt;2191000,B3765-740000,IF(B3765&lt;2193000,1451000,IF(B3765&lt;2196000,1453000,IF(B3765&lt;2200000,1456000,IF(B3765&lt;3600000,ROUNDDOWN(B3765/4,-3)*2.8-80000,IF(B3765&lt;6600000,ROUNDDOWN(B3765/4,-3)*3.2-440000,IF(B3765&lt;8500000,ROUNDDOWN(B3765*0.9,0)-1100000,B3765-1950000)))))))),IF(B3765&lt;651000,0,IF(B3765&lt;1900000,B3765-650000,IF(B3765&lt;3600000,ROUNDDOWN(B3765/4,-3)*2.8-80000,IF(B3765&lt;6600000,ROUNDDOWN(B3765/4,-3)*3.2-440000,IF(B3765&lt;8500000,ROUNDDOWN(B3765*0.9,0)-1100000,B3765-1950000))))))</f>
        <v/>
      </c>
      <c r="K3765" s="16">
        <f>IF(J3765&gt;23500000,NA(),IF(C3765=2026,IF(J3765&lt;=4890000,1040000,IF(J3765&lt;=6550000,670000,620000)),IF(J3765&lt;=1320000,950000,IF(J3765&lt;=3360000,880000,IF(J3765&lt;=4890000,680000,IF(J3765&lt;=6550000,630000,580000))))))</f>
        <v/>
      </c>
      <c r="L3765" s="16">
        <f>IF(D3765=1,IF(J3765&lt;=9000000,380000,IF(J3765&lt;=9500000,260000,IF(J3765&lt;=10000000,130000,0))),0)</f>
        <v/>
      </c>
      <c r="M3765" s="16">
        <f>IF(D3765=1,IF(J3765&lt;=9000000,330000,IF(J3765&lt;=9500000,220000,IF(J3765&lt;=10000000,110000,0))),0)</f>
        <v/>
      </c>
      <c r="N3765" s="16">
        <f>IF(D3765=1,IF(J3765&lt;=9000000,50000,IF(J3765&lt;=9500000,40000,IF(J3765&lt;=10000000,20000,0))),0)</f>
        <v/>
      </c>
      <c r="O3765" s="16">
        <f>MAX(0,ROUNDDOWN(J3765-G3765-K3765-L3765-E3765*380000-F3765*630000-H3765,-3))</f>
        <v/>
      </c>
      <c r="P3765" s="16">
        <f>MAX(0,ROUNDDOWN(J3765-G3765-430000-M3765-E3765*330000-F3765*450000-I3765,-3))</f>
        <v/>
      </c>
      <c r="Q3765" s="16">
        <f>50000+N3765+E3765*50000+F3765*180000</f>
        <v/>
      </c>
      <c r="R3765" s="16">
        <f>IF(P3765&lt;=2000000,MIN(Q3765,P3765),MAX(Q3765-(P3765-2000000),50000))*0.05</f>
        <v/>
      </c>
      <c r="S3765" s="16">
        <f>MAX(0,P3765*0.1-R3765)</f>
        <v/>
      </c>
      <c r="T3765" s="16">
        <f>Q3765+MAX(0,K3765-480000)</f>
        <v/>
      </c>
      <c r="U3765" s="16">
        <f>P3765-T3765</f>
        <v/>
      </c>
      <c r="V3765" s="17">
        <f>IF(U3765&lt;0,0,LOOKUP(U3765,{0,1950001,3300001,6950001,9000001,18000001,40000001},{0.05,0.1,0.2,0.23,0.33,0.4,0.45}))</f>
        <v/>
      </c>
      <c r="W3765" s="18">
        <f>IF(U3765&lt;0,0.9,0.9-V3765*1.021)</f>
        <v/>
      </c>
      <c r="X3765" s="16">
        <f>ROUNDDOWN(S3765*0.2/W3765+2000,0)</f>
        <v/>
      </c>
      <c r="Y3765" s="17">
        <f>IF(O3765&lt;=0,0,LOOKUP(O3765,{0,1950001,3300001,6950001,9000001,18000001,40000001},{0.05,0.1,0.2,0.23,0.33,0.4,0.45}))</f>
        <v/>
      </c>
    </row>
    <row r="3766">
      <c r="A3766" t="inlineStr">
        <is>
          <t>1万円刻み</t>
        </is>
      </c>
      <c r="B3766" s="16">
        <f>'3_1万円刻み'!$A$821</f>
        <v/>
      </c>
      <c r="C3766" t="n">
        <v>2026</v>
      </c>
      <c r="D3766" t="n">
        <v>0</v>
      </c>
      <c r="E3766" t="n">
        <v>0</v>
      </c>
      <c r="F3766" t="n">
        <v>0</v>
      </c>
      <c r="G3766" s="16">
        <f>ROUND(MIN(B3766/12,650000)*12*0.0915+MIN(B3766/12,1390000)*12*(0.0504+0)+B3766*0.005,0)</f>
        <v/>
      </c>
      <c r="H3766" t="n">
        <v>0</v>
      </c>
      <c r="I3766" t="n">
        <v>0</v>
      </c>
      <c r="J3766" s="16">
        <f>IF(C3766=2026,IF(B3766&lt;741000,0,IF(B3766&lt;2191000,B3766-740000,IF(B3766&lt;2193000,1451000,IF(B3766&lt;2196000,1453000,IF(B3766&lt;2200000,1456000,IF(B3766&lt;3600000,ROUNDDOWN(B3766/4,-3)*2.8-80000,IF(B3766&lt;6600000,ROUNDDOWN(B3766/4,-3)*3.2-440000,IF(B3766&lt;8500000,ROUNDDOWN(B3766*0.9,0)-1100000,B3766-1950000)))))))),IF(B3766&lt;651000,0,IF(B3766&lt;1900000,B3766-650000,IF(B3766&lt;3600000,ROUNDDOWN(B3766/4,-3)*2.8-80000,IF(B3766&lt;6600000,ROUNDDOWN(B3766/4,-3)*3.2-440000,IF(B3766&lt;8500000,ROUNDDOWN(B3766*0.9,0)-1100000,B3766-1950000))))))</f>
        <v/>
      </c>
      <c r="K3766" s="16">
        <f>IF(J3766&gt;23500000,NA(),IF(C3766=2026,IF(J3766&lt;=4890000,1040000,IF(J3766&lt;=6550000,670000,620000)),IF(J3766&lt;=1320000,950000,IF(J3766&lt;=3360000,880000,IF(J3766&lt;=4890000,680000,IF(J3766&lt;=6550000,630000,580000))))))</f>
        <v/>
      </c>
      <c r="L3766" s="16">
        <f>IF(D3766=1,IF(J3766&lt;=9000000,380000,IF(J3766&lt;=9500000,260000,IF(J3766&lt;=10000000,130000,0))),0)</f>
        <v/>
      </c>
      <c r="M3766" s="16">
        <f>IF(D3766=1,IF(J3766&lt;=9000000,330000,IF(J3766&lt;=9500000,220000,IF(J3766&lt;=10000000,110000,0))),0)</f>
        <v/>
      </c>
      <c r="N3766" s="16">
        <f>IF(D3766=1,IF(J3766&lt;=9000000,50000,IF(J3766&lt;=9500000,40000,IF(J3766&lt;=10000000,20000,0))),0)</f>
        <v/>
      </c>
      <c r="O3766" s="16">
        <f>MAX(0,ROUNDDOWN(J3766-G3766-K3766-L3766-E3766*380000-F3766*630000-H3766,-3))</f>
        <v/>
      </c>
      <c r="P3766" s="16">
        <f>MAX(0,ROUNDDOWN(J3766-G3766-430000-M3766-E3766*330000-F3766*450000-I3766,-3))</f>
        <v/>
      </c>
      <c r="Q3766" s="16">
        <f>50000+N3766+E3766*50000+F3766*180000</f>
        <v/>
      </c>
      <c r="R3766" s="16">
        <f>IF(P3766&lt;=2000000,MIN(Q3766,P3766),MAX(Q3766-(P3766-2000000),50000))*0.05</f>
        <v/>
      </c>
      <c r="S3766" s="16">
        <f>MAX(0,P3766*0.1-R3766)</f>
        <v/>
      </c>
      <c r="T3766" s="16">
        <f>Q3766+MAX(0,K3766-480000)</f>
        <v/>
      </c>
      <c r="U3766" s="16">
        <f>P3766-T3766</f>
        <v/>
      </c>
      <c r="V3766" s="17">
        <f>IF(U3766&lt;0,0,LOOKUP(U3766,{0,1950001,3300001,6950001,9000001,18000001,40000001},{0.05,0.1,0.2,0.23,0.33,0.4,0.45}))</f>
        <v/>
      </c>
      <c r="W3766" s="18">
        <f>IF(U3766&lt;0,0.9,0.9-V3766*1.021)</f>
        <v/>
      </c>
      <c r="X3766" s="16">
        <f>ROUNDDOWN(S3766*0.2/W3766+2000,0)</f>
        <v/>
      </c>
      <c r="Y3766" s="17">
        <f>IF(O3766&lt;=0,0,LOOKUP(O3766,{0,1950001,3300001,6950001,9000001,18000001,40000001},{0.05,0.1,0.2,0.23,0.33,0.4,0.45}))</f>
        <v/>
      </c>
    </row>
    <row r="3767">
      <c r="A3767" t="inlineStr">
        <is>
          <t>1万円刻み</t>
        </is>
      </c>
      <c r="B3767" s="16">
        <f>'3_1万円刻み'!$A$821</f>
        <v/>
      </c>
      <c r="C3767" t="n">
        <v>2025</v>
      </c>
      <c r="D3767" t="n">
        <v>1</v>
      </c>
      <c r="E3767" t="n">
        <v>0</v>
      </c>
      <c r="F3767" t="n">
        <v>0</v>
      </c>
      <c r="G3767" s="16">
        <f>ROUND(MIN(B3767/12,650000)*12*0.0915+MIN(B3767/12,1390000)*12*(0.0504+0)+B3767*0.005,0)</f>
        <v/>
      </c>
      <c r="H3767" t="n">
        <v>0</v>
      </c>
      <c r="I3767" t="n">
        <v>0</v>
      </c>
      <c r="J3767" s="16">
        <f>IF(C3767=2026,IF(B3767&lt;741000,0,IF(B3767&lt;2191000,B3767-740000,IF(B3767&lt;2193000,1451000,IF(B3767&lt;2196000,1453000,IF(B3767&lt;2200000,1456000,IF(B3767&lt;3600000,ROUNDDOWN(B3767/4,-3)*2.8-80000,IF(B3767&lt;6600000,ROUNDDOWN(B3767/4,-3)*3.2-440000,IF(B3767&lt;8500000,ROUNDDOWN(B3767*0.9,0)-1100000,B3767-1950000)))))))),IF(B3767&lt;651000,0,IF(B3767&lt;1900000,B3767-650000,IF(B3767&lt;3600000,ROUNDDOWN(B3767/4,-3)*2.8-80000,IF(B3767&lt;6600000,ROUNDDOWN(B3767/4,-3)*3.2-440000,IF(B3767&lt;8500000,ROUNDDOWN(B3767*0.9,0)-1100000,B3767-1950000))))))</f>
        <v/>
      </c>
      <c r="K3767" s="16">
        <f>IF(J3767&gt;23500000,NA(),IF(C3767=2026,IF(J3767&lt;=4890000,1040000,IF(J3767&lt;=6550000,670000,620000)),IF(J3767&lt;=1320000,950000,IF(J3767&lt;=3360000,880000,IF(J3767&lt;=4890000,680000,IF(J3767&lt;=6550000,630000,580000))))))</f>
        <v/>
      </c>
      <c r="L3767" s="16">
        <f>IF(D3767=1,IF(J3767&lt;=9000000,380000,IF(J3767&lt;=9500000,260000,IF(J3767&lt;=10000000,130000,0))),0)</f>
        <v/>
      </c>
      <c r="M3767" s="16">
        <f>IF(D3767=1,IF(J3767&lt;=9000000,330000,IF(J3767&lt;=9500000,220000,IF(J3767&lt;=10000000,110000,0))),0)</f>
        <v/>
      </c>
      <c r="N3767" s="16">
        <f>IF(D3767=1,IF(J3767&lt;=9000000,50000,IF(J3767&lt;=9500000,40000,IF(J3767&lt;=10000000,20000,0))),0)</f>
        <v/>
      </c>
      <c r="O3767" s="16">
        <f>MAX(0,ROUNDDOWN(J3767-G3767-K3767-L3767-E3767*380000-F3767*630000-H3767,-3))</f>
        <v/>
      </c>
      <c r="P3767" s="16">
        <f>MAX(0,ROUNDDOWN(J3767-G3767-430000-M3767-E3767*330000-F3767*450000-I3767,-3))</f>
        <v/>
      </c>
      <c r="Q3767" s="16">
        <f>50000+N3767+E3767*50000+F3767*180000</f>
        <v/>
      </c>
      <c r="R3767" s="16">
        <f>IF(P3767&lt;=2000000,MIN(Q3767,P3767),MAX(Q3767-(P3767-2000000),50000))*0.05</f>
        <v/>
      </c>
      <c r="S3767" s="16">
        <f>MAX(0,P3767*0.1-R3767)</f>
        <v/>
      </c>
      <c r="T3767" s="16">
        <f>Q3767+MAX(0,K3767-480000)</f>
        <v/>
      </c>
      <c r="U3767" s="16">
        <f>P3767-T3767</f>
        <v/>
      </c>
      <c r="V3767" s="17">
        <f>IF(U3767&lt;0,0,LOOKUP(U3767,{0,1950001,3300001,6950001,9000001,18000001,40000001},{0.05,0.1,0.2,0.23,0.33,0.4,0.45}))</f>
        <v/>
      </c>
      <c r="W3767" s="18">
        <f>IF(U3767&lt;0,0.9,0.9-V3767*1.021)</f>
        <v/>
      </c>
      <c r="X3767" s="16">
        <f>ROUNDDOWN(S3767*0.2/W3767+2000,0)</f>
        <v/>
      </c>
      <c r="Y3767" s="17">
        <f>IF(O3767&lt;=0,0,LOOKUP(O3767,{0,1950001,3300001,6950001,9000001,18000001,40000001},{0.05,0.1,0.2,0.23,0.33,0.4,0.45}))</f>
        <v/>
      </c>
    </row>
    <row r="3768">
      <c r="A3768" t="inlineStr">
        <is>
          <t>1万円刻み</t>
        </is>
      </c>
      <c r="B3768" s="16">
        <f>'3_1万円刻み'!$A$821</f>
        <v/>
      </c>
      <c r="C3768" t="n">
        <v>2026</v>
      </c>
      <c r="D3768" t="n">
        <v>1</v>
      </c>
      <c r="E3768" t="n">
        <v>0</v>
      </c>
      <c r="F3768" t="n">
        <v>0</v>
      </c>
      <c r="G3768" s="16">
        <f>ROUND(MIN(B3768/12,650000)*12*0.0915+MIN(B3768/12,1390000)*12*(0.0504+0)+B3768*0.005,0)</f>
        <v/>
      </c>
      <c r="H3768" t="n">
        <v>0</v>
      </c>
      <c r="I3768" t="n">
        <v>0</v>
      </c>
      <c r="J3768" s="16">
        <f>IF(C3768=2026,IF(B3768&lt;741000,0,IF(B3768&lt;2191000,B3768-740000,IF(B3768&lt;2193000,1451000,IF(B3768&lt;2196000,1453000,IF(B3768&lt;2200000,1456000,IF(B3768&lt;3600000,ROUNDDOWN(B3768/4,-3)*2.8-80000,IF(B3768&lt;6600000,ROUNDDOWN(B3768/4,-3)*3.2-440000,IF(B3768&lt;8500000,ROUNDDOWN(B3768*0.9,0)-1100000,B3768-1950000)))))))),IF(B3768&lt;651000,0,IF(B3768&lt;1900000,B3768-650000,IF(B3768&lt;3600000,ROUNDDOWN(B3768/4,-3)*2.8-80000,IF(B3768&lt;6600000,ROUNDDOWN(B3768/4,-3)*3.2-440000,IF(B3768&lt;8500000,ROUNDDOWN(B3768*0.9,0)-1100000,B3768-1950000))))))</f>
        <v/>
      </c>
      <c r="K3768" s="16">
        <f>IF(J3768&gt;23500000,NA(),IF(C3768=2026,IF(J3768&lt;=4890000,1040000,IF(J3768&lt;=6550000,670000,620000)),IF(J3768&lt;=1320000,950000,IF(J3768&lt;=3360000,880000,IF(J3768&lt;=4890000,680000,IF(J3768&lt;=6550000,630000,580000))))))</f>
        <v/>
      </c>
      <c r="L3768" s="16">
        <f>IF(D3768=1,IF(J3768&lt;=9000000,380000,IF(J3768&lt;=9500000,260000,IF(J3768&lt;=10000000,130000,0))),0)</f>
        <v/>
      </c>
      <c r="M3768" s="16">
        <f>IF(D3768=1,IF(J3768&lt;=9000000,330000,IF(J3768&lt;=9500000,220000,IF(J3768&lt;=10000000,110000,0))),0)</f>
        <v/>
      </c>
      <c r="N3768" s="16">
        <f>IF(D3768=1,IF(J3768&lt;=9000000,50000,IF(J3768&lt;=9500000,40000,IF(J3768&lt;=10000000,20000,0))),0)</f>
        <v/>
      </c>
      <c r="O3768" s="16">
        <f>MAX(0,ROUNDDOWN(J3768-G3768-K3768-L3768-E3768*380000-F3768*630000-H3768,-3))</f>
        <v/>
      </c>
      <c r="P3768" s="16">
        <f>MAX(0,ROUNDDOWN(J3768-G3768-430000-M3768-E3768*330000-F3768*450000-I3768,-3))</f>
        <v/>
      </c>
      <c r="Q3768" s="16">
        <f>50000+N3768+E3768*50000+F3768*180000</f>
        <v/>
      </c>
      <c r="R3768" s="16">
        <f>IF(P3768&lt;=2000000,MIN(Q3768,P3768),MAX(Q3768-(P3768-2000000),50000))*0.05</f>
        <v/>
      </c>
      <c r="S3768" s="16">
        <f>MAX(0,P3768*0.1-R3768)</f>
        <v/>
      </c>
      <c r="T3768" s="16">
        <f>Q3768+MAX(0,K3768-480000)</f>
        <v/>
      </c>
      <c r="U3768" s="16">
        <f>P3768-T3768</f>
        <v/>
      </c>
      <c r="V3768" s="17">
        <f>IF(U3768&lt;0,0,LOOKUP(U3768,{0,1950001,3300001,6950001,9000001,18000001,40000001},{0.05,0.1,0.2,0.23,0.33,0.4,0.45}))</f>
        <v/>
      </c>
      <c r="W3768" s="18">
        <f>IF(U3768&lt;0,0.9,0.9-V3768*1.021)</f>
        <v/>
      </c>
      <c r="X3768" s="16">
        <f>ROUNDDOWN(S3768*0.2/W3768+2000,0)</f>
        <v/>
      </c>
      <c r="Y3768" s="17">
        <f>IF(O3768&lt;=0,0,LOOKUP(O3768,{0,1950001,3300001,6950001,9000001,18000001,40000001},{0.05,0.1,0.2,0.23,0.33,0.4,0.45}))</f>
        <v/>
      </c>
    </row>
    <row r="3769">
      <c r="A3769" t="inlineStr">
        <is>
          <t>1万円刻み</t>
        </is>
      </c>
      <c r="B3769" s="16">
        <f>'3_1万円刻み'!$A$822</f>
        <v/>
      </c>
      <c r="C3769" t="n">
        <v>2025</v>
      </c>
      <c r="D3769" t="n">
        <v>0</v>
      </c>
      <c r="E3769" t="n">
        <v>0</v>
      </c>
      <c r="F3769" t="n">
        <v>0</v>
      </c>
      <c r="G3769" s="16">
        <f>ROUND(MIN(B3769/12,650000)*12*0.0915+MIN(B3769/12,1390000)*12*(0.0504+0)+B3769*0.005,0)</f>
        <v/>
      </c>
      <c r="H3769" t="n">
        <v>0</v>
      </c>
      <c r="I3769" t="n">
        <v>0</v>
      </c>
      <c r="J3769" s="16">
        <f>IF(C3769=2026,IF(B3769&lt;741000,0,IF(B3769&lt;2191000,B3769-740000,IF(B3769&lt;2193000,1451000,IF(B3769&lt;2196000,1453000,IF(B3769&lt;2200000,1456000,IF(B3769&lt;3600000,ROUNDDOWN(B3769/4,-3)*2.8-80000,IF(B3769&lt;6600000,ROUNDDOWN(B3769/4,-3)*3.2-440000,IF(B3769&lt;8500000,ROUNDDOWN(B3769*0.9,0)-1100000,B3769-1950000)))))))),IF(B3769&lt;651000,0,IF(B3769&lt;1900000,B3769-650000,IF(B3769&lt;3600000,ROUNDDOWN(B3769/4,-3)*2.8-80000,IF(B3769&lt;6600000,ROUNDDOWN(B3769/4,-3)*3.2-440000,IF(B3769&lt;8500000,ROUNDDOWN(B3769*0.9,0)-1100000,B3769-1950000))))))</f>
        <v/>
      </c>
      <c r="K3769" s="16">
        <f>IF(J3769&gt;23500000,NA(),IF(C3769=2026,IF(J3769&lt;=4890000,1040000,IF(J3769&lt;=6550000,670000,620000)),IF(J3769&lt;=1320000,950000,IF(J3769&lt;=3360000,880000,IF(J3769&lt;=4890000,680000,IF(J3769&lt;=6550000,630000,580000))))))</f>
        <v/>
      </c>
      <c r="L3769" s="16">
        <f>IF(D3769=1,IF(J3769&lt;=9000000,380000,IF(J3769&lt;=9500000,260000,IF(J3769&lt;=10000000,130000,0))),0)</f>
        <v/>
      </c>
      <c r="M3769" s="16">
        <f>IF(D3769=1,IF(J3769&lt;=9000000,330000,IF(J3769&lt;=9500000,220000,IF(J3769&lt;=10000000,110000,0))),0)</f>
        <v/>
      </c>
      <c r="N3769" s="16">
        <f>IF(D3769=1,IF(J3769&lt;=9000000,50000,IF(J3769&lt;=9500000,40000,IF(J3769&lt;=10000000,20000,0))),0)</f>
        <v/>
      </c>
      <c r="O3769" s="16">
        <f>MAX(0,ROUNDDOWN(J3769-G3769-K3769-L3769-E3769*380000-F3769*630000-H3769,-3))</f>
        <v/>
      </c>
      <c r="P3769" s="16">
        <f>MAX(0,ROUNDDOWN(J3769-G3769-430000-M3769-E3769*330000-F3769*450000-I3769,-3))</f>
        <v/>
      </c>
      <c r="Q3769" s="16">
        <f>50000+N3769+E3769*50000+F3769*180000</f>
        <v/>
      </c>
      <c r="R3769" s="16">
        <f>IF(P3769&lt;=2000000,MIN(Q3769,P3769),MAX(Q3769-(P3769-2000000),50000))*0.05</f>
        <v/>
      </c>
      <c r="S3769" s="16">
        <f>MAX(0,P3769*0.1-R3769)</f>
        <v/>
      </c>
      <c r="T3769" s="16">
        <f>Q3769+MAX(0,K3769-480000)</f>
        <v/>
      </c>
      <c r="U3769" s="16">
        <f>P3769-T3769</f>
        <v/>
      </c>
      <c r="V3769" s="17">
        <f>IF(U3769&lt;0,0,LOOKUP(U3769,{0,1950001,3300001,6950001,9000001,18000001,40000001},{0.05,0.1,0.2,0.23,0.33,0.4,0.45}))</f>
        <v/>
      </c>
      <c r="W3769" s="18">
        <f>IF(U3769&lt;0,0.9,0.9-V3769*1.021)</f>
        <v/>
      </c>
      <c r="X3769" s="16">
        <f>ROUNDDOWN(S3769*0.2/W3769+2000,0)</f>
        <v/>
      </c>
      <c r="Y3769" s="17">
        <f>IF(O3769&lt;=0,0,LOOKUP(O3769,{0,1950001,3300001,6950001,9000001,18000001,40000001},{0.05,0.1,0.2,0.23,0.33,0.4,0.45}))</f>
        <v/>
      </c>
    </row>
    <row r="3770">
      <c r="A3770" t="inlineStr">
        <is>
          <t>1万円刻み</t>
        </is>
      </c>
      <c r="B3770" s="16">
        <f>'3_1万円刻み'!$A$822</f>
        <v/>
      </c>
      <c r="C3770" t="n">
        <v>2026</v>
      </c>
      <c r="D3770" t="n">
        <v>0</v>
      </c>
      <c r="E3770" t="n">
        <v>0</v>
      </c>
      <c r="F3770" t="n">
        <v>0</v>
      </c>
      <c r="G3770" s="16">
        <f>ROUND(MIN(B3770/12,650000)*12*0.0915+MIN(B3770/12,1390000)*12*(0.0504+0)+B3770*0.005,0)</f>
        <v/>
      </c>
      <c r="H3770" t="n">
        <v>0</v>
      </c>
      <c r="I3770" t="n">
        <v>0</v>
      </c>
      <c r="J3770" s="16">
        <f>IF(C3770=2026,IF(B3770&lt;741000,0,IF(B3770&lt;2191000,B3770-740000,IF(B3770&lt;2193000,1451000,IF(B3770&lt;2196000,1453000,IF(B3770&lt;2200000,1456000,IF(B3770&lt;3600000,ROUNDDOWN(B3770/4,-3)*2.8-80000,IF(B3770&lt;6600000,ROUNDDOWN(B3770/4,-3)*3.2-440000,IF(B3770&lt;8500000,ROUNDDOWN(B3770*0.9,0)-1100000,B3770-1950000)))))))),IF(B3770&lt;651000,0,IF(B3770&lt;1900000,B3770-650000,IF(B3770&lt;3600000,ROUNDDOWN(B3770/4,-3)*2.8-80000,IF(B3770&lt;6600000,ROUNDDOWN(B3770/4,-3)*3.2-440000,IF(B3770&lt;8500000,ROUNDDOWN(B3770*0.9,0)-1100000,B3770-1950000))))))</f>
        <v/>
      </c>
      <c r="K3770" s="16">
        <f>IF(J3770&gt;23500000,NA(),IF(C3770=2026,IF(J3770&lt;=4890000,1040000,IF(J3770&lt;=6550000,670000,620000)),IF(J3770&lt;=1320000,950000,IF(J3770&lt;=3360000,880000,IF(J3770&lt;=4890000,680000,IF(J3770&lt;=6550000,630000,580000))))))</f>
        <v/>
      </c>
      <c r="L3770" s="16">
        <f>IF(D3770=1,IF(J3770&lt;=9000000,380000,IF(J3770&lt;=9500000,260000,IF(J3770&lt;=10000000,130000,0))),0)</f>
        <v/>
      </c>
      <c r="M3770" s="16">
        <f>IF(D3770=1,IF(J3770&lt;=9000000,330000,IF(J3770&lt;=9500000,220000,IF(J3770&lt;=10000000,110000,0))),0)</f>
        <v/>
      </c>
      <c r="N3770" s="16">
        <f>IF(D3770=1,IF(J3770&lt;=9000000,50000,IF(J3770&lt;=9500000,40000,IF(J3770&lt;=10000000,20000,0))),0)</f>
        <v/>
      </c>
      <c r="O3770" s="16">
        <f>MAX(0,ROUNDDOWN(J3770-G3770-K3770-L3770-E3770*380000-F3770*630000-H3770,-3))</f>
        <v/>
      </c>
      <c r="P3770" s="16">
        <f>MAX(0,ROUNDDOWN(J3770-G3770-430000-M3770-E3770*330000-F3770*450000-I3770,-3))</f>
        <v/>
      </c>
      <c r="Q3770" s="16">
        <f>50000+N3770+E3770*50000+F3770*180000</f>
        <v/>
      </c>
      <c r="R3770" s="16">
        <f>IF(P3770&lt;=2000000,MIN(Q3770,P3770),MAX(Q3770-(P3770-2000000),50000))*0.05</f>
        <v/>
      </c>
      <c r="S3770" s="16">
        <f>MAX(0,P3770*0.1-R3770)</f>
        <v/>
      </c>
      <c r="T3770" s="16">
        <f>Q3770+MAX(0,K3770-480000)</f>
        <v/>
      </c>
      <c r="U3770" s="16">
        <f>P3770-T3770</f>
        <v/>
      </c>
      <c r="V3770" s="17">
        <f>IF(U3770&lt;0,0,LOOKUP(U3770,{0,1950001,3300001,6950001,9000001,18000001,40000001},{0.05,0.1,0.2,0.23,0.33,0.4,0.45}))</f>
        <v/>
      </c>
      <c r="W3770" s="18">
        <f>IF(U3770&lt;0,0.9,0.9-V3770*1.021)</f>
        <v/>
      </c>
      <c r="X3770" s="16">
        <f>ROUNDDOWN(S3770*0.2/W3770+2000,0)</f>
        <v/>
      </c>
      <c r="Y3770" s="17">
        <f>IF(O3770&lt;=0,0,LOOKUP(O3770,{0,1950001,3300001,6950001,9000001,18000001,40000001},{0.05,0.1,0.2,0.23,0.33,0.4,0.45}))</f>
        <v/>
      </c>
    </row>
    <row r="3771">
      <c r="A3771" t="inlineStr">
        <is>
          <t>1万円刻み</t>
        </is>
      </c>
      <c r="B3771" s="16">
        <f>'3_1万円刻み'!$A$822</f>
        <v/>
      </c>
      <c r="C3771" t="n">
        <v>2025</v>
      </c>
      <c r="D3771" t="n">
        <v>1</v>
      </c>
      <c r="E3771" t="n">
        <v>0</v>
      </c>
      <c r="F3771" t="n">
        <v>0</v>
      </c>
      <c r="G3771" s="16">
        <f>ROUND(MIN(B3771/12,650000)*12*0.0915+MIN(B3771/12,1390000)*12*(0.0504+0)+B3771*0.005,0)</f>
        <v/>
      </c>
      <c r="H3771" t="n">
        <v>0</v>
      </c>
      <c r="I3771" t="n">
        <v>0</v>
      </c>
      <c r="J3771" s="16">
        <f>IF(C3771=2026,IF(B3771&lt;741000,0,IF(B3771&lt;2191000,B3771-740000,IF(B3771&lt;2193000,1451000,IF(B3771&lt;2196000,1453000,IF(B3771&lt;2200000,1456000,IF(B3771&lt;3600000,ROUNDDOWN(B3771/4,-3)*2.8-80000,IF(B3771&lt;6600000,ROUNDDOWN(B3771/4,-3)*3.2-440000,IF(B3771&lt;8500000,ROUNDDOWN(B3771*0.9,0)-1100000,B3771-1950000)))))))),IF(B3771&lt;651000,0,IF(B3771&lt;1900000,B3771-650000,IF(B3771&lt;3600000,ROUNDDOWN(B3771/4,-3)*2.8-80000,IF(B3771&lt;6600000,ROUNDDOWN(B3771/4,-3)*3.2-440000,IF(B3771&lt;8500000,ROUNDDOWN(B3771*0.9,0)-1100000,B3771-1950000))))))</f>
        <v/>
      </c>
      <c r="K3771" s="16">
        <f>IF(J3771&gt;23500000,NA(),IF(C3771=2026,IF(J3771&lt;=4890000,1040000,IF(J3771&lt;=6550000,670000,620000)),IF(J3771&lt;=1320000,950000,IF(J3771&lt;=3360000,880000,IF(J3771&lt;=4890000,680000,IF(J3771&lt;=6550000,630000,580000))))))</f>
        <v/>
      </c>
      <c r="L3771" s="16">
        <f>IF(D3771=1,IF(J3771&lt;=9000000,380000,IF(J3771&lt;=9500000,260000,IF(J3771&lt;=10000000,130000,0))),0)</f>
        <v/>
      </c>
      <c r="M3771" s="16">
        <f>IF(D3771=1,IF(J3771&lt;=9000000,330000,IF(J3771&lt;=9500000,220000,IF(J3771&lt;=10000000,110000,0))),0)</f>
        <v/>
      </c>
      <c r="N3771" s="16">
        <f>IF(D3771=1,IF(J3771&lt;=9000000,50000,IF(J3771&lt;=9500000,40000,IF(J3771&lt;=10000000,20000,0))),0)</f>
        <v/>
      </c>
      <c r="O3771" s="16">
        <f>MAX(0,ROUNDDOWN(J3771-G3771-K3771-L3771-E3771*380000-F3771*630000-H3771,-3))</f>
        <v/>
      </c>
      <c r="P3771" s="16">
        <f>MAX(0,ROUNDDOWN(J3771-G3771-430000-M3771-E3771*330000-F3771*450000-I3771,-3))</f>
        <v/>
      </c>
      <c r="Q3771" s="16">
        <f>50000+N3771+E3771*50000+F3771*180000</f>
        <v/>
      </c>
      <c r="R3771" s="16">
        <f>IF(P3771&lt;=2000000,MIN(Q3771,P3771),MAX(Q3771-(P3771-2000000),50000))*0.05</f>
        <v/>
      </c>
      <c r="S3771" s="16">
        <f>MAX(0,P3771*0.1-R3771)</f>
        <v/>
      </c>
      <c r="T3771" s="16">
        <f>Q3771+MAX(0,K3771-480000)</f>
        <v/>
      </c>
      <c r="U3771" s="16">
        <f>P3771-T3771</f>
        <v/>
      </c>
      <c r="V3771" s="17">
        <f>IF(U3771&lt;0,0,LOOKUP(U3771,{0,1950001,3300001,6950001,9000001,18000001,40000001},{0.05,0.1,0.2,0.23,0.33,0.4,0.45}))</f>
        <v/>
      </c>
      <c r="W3771" s="18">
        <f>IF(U3771&lt;0,0.9,0.9-V3771*1.021)</f>
        <v/>
      </c>
      <c r="X3771" s="16">
        <f>ROUNDDOWN(S3771*0.2/W3771+2000,0)</f>
        <v/>
      </c>
      <c r="Y3771" s="17">
        <f>IF(O3771&lt;=0,0,LOOKUP(O3771,{0,1950001,3300001,6950001,9000001,18000001,40000001},{0.05,0.1,0.2,0.23,0.33,0.4,0.45}))</f>
        <v/>
      </c>
    </row>
    <row r="3772">
      <c r="A3772" t="inlineStr">
        <is>
          <t>1万円刻み</t>
        </is>
      </c>
      <c r="B3772" s="16">
        <f>'3_1万円刻み'!$A$822</f>
        <v/>
      </c>
      <c r="C3772" t="n">
        <v>2026</v>
      </c>
      <c r="D3772" t="n">
        <v>1</v>
      </c>
      <c r="E3772" t="n">
        <v>0</v>
      </c>
      <c r="F3772" t="n">
        <v>0</v>
      </c>
      <c r="G3772" s="16">
        <f>ROUND(MIN(B3772/12,650000)*12*0.0915+MIN(B3772/12,1390000)*12*(0.0504+0)+B3772*0.005,0)</f>
        <v/>
      </c>
      <c r="H3772" t="n">
        <v>0</v>
      </c>
      <c r="I3772" t="n">
        <v>0</v>
      </c>
      <c r="J3772" s="16">
        <f>IF(C3772=2026,IF(B3772&lt;741000,0,IF(B3772&lt;2191000,B3772-740000,IF(B3772&lt;2193000,1451000,IF(B3772&lt;2196000,1453000,IF(B3772&lt;2200000,1456000,IF(B3772&lt;3600000,ROUNDDOWN(B3772/4,-3)*2.8-80000,IF(B3772&lt;6600000,ROUNDDOWN(B3772/4,-3)*3.2-440000,IF(B3772&lt;8500000,ROUNDDOWN(B3772*0.9,0)-1100000,B3772-1950000)))))))),IF(B3772&lt;651000,0,IF(B3772&lt;1900000,B3772-650000,IF(B3772&lt;3600000,ROUNDDOWN(B3772/4,-3)*2.8-80000,IF(B3772&lt;6600000,ROUNDDOWN(B3772/4,-3)*3.2-440000,IF(B3772&lt;8500000,ROUNDDOWN(B3772*0.9,0)-1100000,B3772-1950000))))))</f>
        <v/>
      </c>
      <c r="K3772" s="16">
        <f>IF(J3772&gt;23500000,NA(),IF(C3772=2026,IF(J3772&lt;=4890000,1040000,IF(J3772&lt;=6550000,670000,620000)),IF(J3772&lt;=1320000,950000,IF(J3772&lt;=3360000,880000,IF(J3772&lt;=4890000,680000,IF(J3772&lt;=6550000,630000,580000))))))</f>
        <v/>
      </c>
      <c r="L3772" s="16">
        <f>IF(D3772=1,IF(J3772&lt;=9000000,380000,IF(J3772&lt;=9500000,260000,IF(J3772&lt;=10000000,130000,0))),0)</f>
        <v/>
      </c>
      <c r="M3772" s="16">
        <f>IF(D3772=1,IF(J3772&lt;=9000000,330000,IF(J3772&lt;=9500000,220000,IF(J3772&lt;=10000000,110000,0))),0)</f>
        <v/>
      </c>
      <c r="N3772" s="16">
        <f>IF(D3772=1,IF(J3772&lt;=9000000,50000,IF(J3772&lt;=9500000,40000,IF(J3772&lt;=10000000,20000,0))),0)</f>
        <v/>
      </c>
      <c r="O3772" s="16">
        <f>MAX(0,ROUNDDOWN(J3772-G3772-K3772-L3772-E3772*380000-F3772*630000-H3772,-3))</f>
        <v/>
      </c>
      <c r="P3772" s="16">
        <f>MAX(0,ROUNDDOWN(J3772-G3772-430000-M3772-E3772*330000-F3772*450000-I3772,-3))</f>
        <v/>
      </c>
      <c r="Q3772" s="16">
        <f>50000+N3772+E3772*50000+F3772*180000</f>
        <v/>
      </c>
      <c r="R3772" s="16">
        <f>IF(P3772&lt;=2000000,MIN(Q3772,P3772),MAX(Q3772-(P3772-2000000),50000))*0.05</f>
        <v/>
      </c>
      <c r="S3772" s="16">
        <f>MAX(0,P3772*0.1-R3772)</f>
        <v/>
      </c>
      <c r="T3772" s="16">
        <f>Q3772+MAX(0,K3772-480000)</f>
        <v/>
      </c>
      <c r="U3772" s="16">
        <f>P3772-T3772</f>
        <v/>
      </c>
      <c r="V3772" s="17">
        <f>IF(U3772&lt;0,0,LOOKUP(U3772,{0,1950001,3300001,6950001,9000001,18000001,40000001},{0.05,0.1,0.2,0.23,0.33,0.4,0.45}))</f>
        <v/>
      </c>
      <c r="W3772" s="18">
        <f>IF(U3772&lt;0,0.9,0.9-V3772*1.021)</f>
        <v/>
      </c>
      <c r="X3772" s="16">
        <f>ROUNDDOWN(S3772*0.2/W3772+2000,0)</f>
        <v/>
      </c>
      <c r="Y3772" s="17">
        <f>IF(O3772&lt;=0,0,LOOKUP(O3772,{0,1950001,3300001,6950001,9000001,18000001,40000001},{0.05,0.1,0.2,0.23,0.33,0.4,0.45}))</f>
        <v/>
      </c>
    </row>
    <row r="3773">
      <c r="A3773" t="inlineStr">
        <is>
          <t>1万円刻み</t>
        </is>
      </c>
      <c r="B3773" s="16">
        <f>'3_1万円刻み'!$A$823</f>
        <v/>
      </c>
      <c r="C3773" t="n">
        <v>2025</v>
      </c>
      <c r="D3773" t="n">
        <v>0</v>
      </c>
      <c r="E3773" t="n">
        <v>0</v>
      </c>
      <c r="F3773" t="n">
        <v>0</v>
      </c>
      <c r="G3773" s="16">
        <f>ROUND(MIN(B3773/12,650000)*12*0.0915+MIN(B3773/12,1390000)*12*(0.0504+0)+B3773*0.005,0)</f>
        <v/>
      </c>
      <c r="H3773" t="n">
        <v>0</v>
      </c>
      <c r="I3773" t="n">
        <v>0</v>
      </c>
      <c r="J3773" s="16">
        <f>IF(C3773=2026,IF(B3773&lt;741000,0,IF(B3773&lt;2191000,B3773-740000,IF(B3773&lt;2193000,1451000,IF(B3773&lt;2196000,1453000,IF(B3773&lt;2200000,1456000,IF(B3773&lt;3600000,ROUNDDOWN(B3773/4,-3)*2.8-80000,IF(B3773&lt;6600000,ROUNDDOWN(B3773/4,-3)*3.2-440000,IF(B3773&lt;8500000,ROUNDDOWN(B3773*0.9,0)-1100000,B3773-1950000)))))))),IF(B3773&lt;651000,0,IF(B3773&lt;1900000,B3773-650000,IF(B3773&lt;3600000,ROUNDDOWN(B3773/4,-3)*2.8-80000,IF(B3773&lt;6600000,ROUNDDOWN(B3773/4,-3)*3.2-440000,IF(B3773&lt;8500000,ROUNDDOWN(B3773*0.9,0)-1100000,B3773-1950000))))))</f>
        <v/>
      </c>
      <c r="K3773" s="16">
        <f>IF(J3773&gt;23500000,NA(),IF(C3773=2026,IF(J3773&lt;=4890000,1040000,IF(J3773&lt;=6550000,670000,620000)),IF(J3773&lt;=1320000,950000,IF(J3773&lt;=3360000,880000,IF(J3773&lt;=4890000,680000,IF(J3773&lt;=6550000,630000,580000))))))</f>
        <v/>
      </c>
      <c r="L3773" s="16">
        <f>IF(D3773=1,IF(J3773&lt;=9000000,380000,IF(J3773&lt;=9500000,260000,IF(J3773&lt;=10000000,130000,0))),0)</f>
        <v/>
      </c>
      <c r="M3773" s="16">
        <f>IF(D3773=1,IF(J3773&lt;=9000000,330000,IF(J3773&lt;=9500000,220000,IF(J3773&lt;=10000000,110000,0))),0)</f>
        <v/>
      </c>
      <c r="N3773" s="16">
        <f>IF(D3773=1,IF(J3773&lt;=9000000,50000,IF(J3773&lt;=9500000,40000,IF(J3773&lt;=10000000,20000,0))),0)</f>
        <v/>
      </c>
      <c r="O3773" s="16">
        <f>MAX(0,ROUNDDOWN(J3773-G3773-K3773-L3773-E3773*380000-F3773*630000-H3773,-3))</f>
        <v/>
      </c>
      <c r="P3773" s="16">
        <f>MAX(0,ROUNDDOWN(J3773-G3773-430000-M3773-E3773*330000-F3773*450000-I3773,-3))</f>
        <v/>
      </c>
      <c r="Q3773" s="16">
        <f>50000+N3773+E3773*50000+F3773*180000</f>
        <v/>
      </c>
      <c r="R3773" s="16">
        <f>IF(P3773&lt;=2000000,MIN(Q3773,P3773),MAX(Q3773-(P3773-2000000),50000))*0.05</f>
        <v/>
      </c>
      <c r="S3773" s="16">
        <f>MAX(0,P3773*0.1-R3773)</f>
        <v/>
      </c>
      <c r="T3773" s="16">
        <f>Q3773+MAX(0,K3773-480000)</f>
        <v/>
      </c>
      <c r="U3773" s="16">
        <f>P3773-T3773</f>
        <v/>
      </c>
      <c r="V3773" s="17">
        <f>IF(U3773&lt;0,0,LOOKUP(U3773,{0,1950001,3300001,6950001,9000001,18000001,40000001},{0.05,0.1,0.2,0.23,0.33,0.4,0.45}))</f>
        <v/>
      </c>
      <c r="W3773" s="18">
        <f>IF(U3773&lt;0,0.9,0.9-V3773*1.021)</f>
        <v/>
      </c>
      <c r="X3773" s="16">
        <f>ROUNDDOWN(S3773*0.2/W3773+2000,0)</f>
        <v/>
      </c>
      <c r="Y3773" s="17">
        <f>IF(O3773&lt;=0,0,LOOKUP(O3773,{0,1950001,3300001,6950001,9000001,18000001,40000001},{0.05,0.1,0.2,0.23,0.33,0.4,0.45}))</f>
        <v/>
      </c>
    </row>
    <row r="3774">
      <c r="A3774" t="inlineStr">
        <is>
          <t>1万円刻み</t>
        </is>
      </c>
      <c r="B3774" s="16">
        <f>'3_1万円刻み'!$A$823</f>
        <v/>
      </c>
      <c r="C3774" t="n">
        <v>2026</v>
      </c>
      <c r="D3774" t="n">
        <v>0</v>
      </c>
      <c r="E3774" t="n">
        <v>0</v>
      </c>
      <c r="F3774" t="n">
        <v>0</v>
      </c>
      <c r="G3774" s="16">
        <f>ROUND(MIN(B3774/12,650000)*12*0.0915+MIN(B3774/12,1390000)*12*(0.0504+0)+B3774*0.005,0)</f>
        <v/>
      </c>
      <c r="H3774" t="n">
        <v>0</v>
      </c>
      <c r="I3774" t="n">
        <v>0</v>
      </c>
      <c r="J3774" s="16">
        <f>IF(C3774=2026,IF(B3774&lt;741000,0,IF(B3774&lt;2191000,B3774-740000,IF(B3774&lt;2193000,1451000,IF(B3774&lt;2196000,1453000,IF(B3774&lt;2200000,1456000,IF(B3774&lt;3600000,ROUNDDOWN(B3774/4,-3)*2.8-80000,IF(B3774&lt;6600000,ROUNDDOWN(B3774/4,-3)*3.2-440000,IF(B3774&lt;8500000,ROUNDDOWN(B3774*0.9,0)-1100000,B3774-1950000)))))))),IF(B3774&lt;651000,0,IF(B3774&lt;1900000,B3774-650000,IF(B3774&lt;3600000,ROUNDDOWN(B3774/4,-3)*2.8-80000,IF(B3774&lt;6600000,ROUNDDOWN(B3774/4,-3)*3.2-440000,IF(B3774&lt;8500000,ROUNDDOWN(B3774*0.9,0)-1100000,B3774-1950000))))))</f>
        <v/>
      </c>
      <c r="K3774" s="16">
        <f>IF(J3774&gt;23500000,NA(),IF(C3774=2026,IF(J3774&lt;=4890000,1040000,IF(J3774&lt;=6550000,670000,620000)),IF(J3774&lt;=1320000,950000,IF(J3774&lt;=3360000,880000,IF(J3774&lt;=4890000,680000,IF(J3774&lt;=6550000,630000,580000))))))</f>
        <v/>
      </c>
      <c r="L3774" s="16">
        <f>IF(D3774=1,IF(J3774&lt;=9000000,380000,IF(J3774&lt;=9500000,260000,IF(J3774&lt;=10000000,130000,0))),0)</f>
        <v/>
      </c>
      <c r="M3774" s="16">
        <f>IF(D3774=1,IF(J3774&lt;=9000000,330000,IF(J3774&lt;=9500000,220000,IF(J3774&lt;=10000000,110000,0))),0)</f>
        <v/>
      </c>
      <c r="N3774" s="16">
        <f>IF(D3774=1,IF(J3774&lt;=9000000,50000,IF(J3774&lt;=9500000,40000,IF(J3774&lt;=10000000,20000,0))),0)</f>
        <v/>
      </c>
      <c r="O3774" s="16">
        <f>MAX(0,ROUNDDOWN(J3774-G3774-K3774-L3774-E3774*380000-F3774*630000-H3774,-3))</f>
        <v/>
      </c>
      <c r="P3774" s="16">
        <f>MAX(0,ROUNDDOWN(J3774-G3774-430000-M3774-E3774*330000-F3774*450000-I3774,-3))</f>
        <v/>
      </c>
      <c r="Q3774" s="16">
        <f>50000+N3774+E3774*50000+F3774*180000</f>
        <v/>
      </c>
      <c r="R3774" s="16">
        <f>IF(P3774&lt;=2000000,MIN(Q3774,P3774),MAX(Q3774-(P3774-2000000),50000))*0.05</f>
        <v/>
      </c>
      <c r="S3774" s="16">
        <f>MAX(0,P3774*0.1-R3774)</f>
        <v/>
      </c>
      <c r="T3774" s="16">
        <f>Q3774+MAX(0,K3774-480000)</f>
        <v/>
      </c>
      <c r="U3774" s="16">
        <f>P3774-T3774</f>
        <v/>
      </c>
      <c r="V3774" s="17">
        <f>IF(U3774&lt;0,0,LOOKUP(U3774,{0,1950001,3300001,6950001,9000001,18000001,40000001},{0.05,0.1,0.2,0.23,0.33,0.4,0.45}))</f>
        <v/>
      </c>
      <c r="W3774" s="18">
        <f>IF(U3774&lt;0,0.9,0.9-V3774*1.021)</f>
        <v/>
      </c>
      <c r="X3774" s="16">
        <f>ROUNDDOWN(S3774*0.2/W3774+2000,0)</f>
        <v/>
      </c>
      <c r="Y3774" s="17">
        <f>IF(O3774&lt;=0,0,LOOKUP(O3774,{0,1950001,3300001,6950001,9000001,18000001,40000001},{0.05,0.1,0.2,0.23,0.33,0.4,0.45}))</f>
        <v/>
      </c>
    </row>
    <row r="3775">
      <c r="A3775" t="inlineStr">
        <is>
          <t>1万円刻み</t>
        </is>
      </c>
      <c r="B3775" s="16">
        <f>'3_1万円刻み'!$A$823</f>
        <v/>
      </c>
      <c r="C3775" t="n">
        <v>2025</v>
      </c>
      <c r="D3775" t="n">
        <v>1</v>
      </c>
      <c r="E3775" t="n">
        <v>0</v>
      </c>
      <c r="F3775" t="n">
        <v>0</v>
      </c>
      <c r="G3775" s="16">
        <f>ROUND(MIN(B3775/12,650000)*12*0.0915+MIN(B3775/12,1390000)*12*(0.0504+0)+B3775*0.005,0)</f>
        <v/>
      </c>
      <c r="H3775" t="n">
        <v>0</v>
      </c>
      <c r="I3775" t="n">
        <v>0</v>
      </c>
      <c r="J3775" s="16">
        <f>IF(C3775=2026,IF(B3775&lt;741000,0,IF(B3775&lt;2191000,B3775-740000,IF(B3775&lt;2193000,1451000,IF(B3775&lt;2196000,1453000,IF(B3775&lt;2200000,1456000,IF(B3775&lt;3600000,ROUNDDOWN(B3775/4,-3)*2.8-80000,IF(B3775&lt;6600000,ROUNDDOWN(B3775/4,-3)*3.2-440000,IF(B3775&lt;8500000,ROUNDDOWN(B3775*0.9,0)-1100000,B3775-1950000)))))))),IF(B3775&lt;651000,0,IF(B3775&lt;1900000,B3775-650000,IF(B3775&lt;3600000,ROUNDDOWN(B3775/4,-3)*2.8-80000,IF(B3775&lt;6600000,ROUNDDOWN(B3775/4,-3)*3.2-440000,IF(B3775&lt;8500000,ROUNDDOWN(B3775*0.9,0)-1100000,B3775-1950000))))))</f>
        <v/>
      </c>
      <c r="K3775" s="16">
        <f>IF(J3775&gt;23500000,NA(),IF(C3775=2026,IF(J3775&lt;=4890000,1040000,IF(J3775&lt;=6550000,670000,620000)),IF(J3775&lt;=1320000,950000,IF(J3775&lt;=3360000,880000,IF(J3775&lt;=4890000,680000,IF(J3775&lt;=6550000,630000,580000))))))</f>
        <v/>
      </c>
      <c r="L3775" s="16">
        <f>IF(D3775=1,IF(J3775&lt;=9000000,380000,IF(J3775&lt;=9500000,260000,IF(J3775&lt;=10000000,130000,0))),0)</f>
        <v/>
      </c>
      <c r="M3775" s="16">
        <f>IF(D3775=1,IF(J3775&lt;=9000000,330000,IF(J3775&lt;=9500000,220000,IF(J3775&lt;=10000000,110000,0))),0)</f>
        <v/>
      </c>
      <c r="N3775" s="16">
        <f>IF(D3775=1,IF(J3775&lt;=9000000,50000,IF(J3775&lt;=9500000,40000,IF(J3775&lt;=10000000,20000,0))),0)</f>
        <v/>
      </c>
      <c r="O3775" s="16">
        <f>MAX(0,ROUNDDOWN(J3775-G3775-K3775-L3775-E3775*380000-F3775*630000-H3775,-3))</f>
        <v/>
      </c>
      <c r="P3775" s="16">
        <f>MAX(0,ROUNDDOWN(J3775-G3775-430000-M3775-E3775*330000-F3775*450000-I3775,-3))</f>
        <v/>
      </c>
      <c r="Q3775" s="16">
        <f>50000+N3775+E3775*50000+F3775*180000</f>
        <v/>
      </c>
      <c r="R3775" s="16">
        <f>IF(P3775&lt;=2000000,MIN(Q3775,P3775),MAX(Q3775-(P3775-2000000),50000))*0.05</f>
        <v/>
      </c>
      <c r="S3775" s="16">
        <f>MAX(0,P3775*0.1-R3775)</f>
        <v/>
      </c>
      <c r="T3775" s="16">
        <f>Q3775+MAX(0,K3775-480000)</f>
        <v/>
      </c>
      <c r="U3775" s="16">
        <f>P3775-T3775</f>
        <v/>
      </c>
      <c r="V3775" s="17">
        <f>IF(U3775&lt;0,0,LOOKUP(U3775,{0,1950001,3300001,6950001,9000001,18000001,40000001},{0.05,0.1,0.2,0.23,0.33,0.4,0.45}))</f>
        <v/>
      </c>
      <c r="W3775" s="18">
        <f>IF(U3775&lt;0,0.9,0.9-V3775*1.021)</f>
        <v/>
      </c>
      <c r="X3775" s="16">
        <f>ROUNDDOWN(S3775*0.2/W3775+2000,0)</f>
        <v/>
      </c>
      <c r="Y3775" s="17">
        <f>IF(O3775&lt;=0,0,LOOKUP(O3775,{0,1950001,3300001,6950001,9000001,18000001,40000001},{0.05,0.1,0.2,0.23,0.33,0.4,0.45}))</f>
        <v/>
      </c>
    </row>
    <row r="3776">
      <c r="A3776" t="inlineStr">
        <is>
          <t>1万円刻み</t>
        </is>
      </c>
      <c r="B3776" s="16">
        <f>'3_1万円刻み'!$A$823</f>
        <v/>
      </c>
      <c r="C3776" t="n">
        <v>2026</v>
      </c>
      <c r="D3776" t="n">
        <v>1</v>
      </c>
      <c r="E3776" t="n">
        <v>0</v>
      </c>
      <c r="F3776" t="n">
        <v>0</v>
      </c>
      <c r="G3776" s="16">
        <f>ROUND(MIN(B3776/12,650000)*12*0.0915+MIN(B3776/12,1390000)*12*(0.0504+0)+B3776*0.005,0)</f>
        <v/>
      </c>
      <c r="H3776" t="n">
        <v>0</v>
      </c>
      <c r="I3776" t="n">
        <v>0</v>
      </c>
      <c r="J3776" s="16">
        <f>IF(C3776=2026,IF(B3776&lt;741000,0,IF(B3776&lt;2191000,B3776-740000,IF(B3776&lt;2193000,1451000,IF(B3776&lt;2196000,1453000,IF(B3776&lt;2200000,1456000,IF(B3776&lt;3600000,ROUNDDOWN(B3776/4,-3)*2.8-80000,IF(B3776&lt;6600000,ROUNDDOWN(B3776/4,-3)*3.2-440000,IF(B3776&lt;8500000,ROUNDDOWN(B3776*0.9,0)-1100000,B3776-1950000)))))))),IF(B3776&lt;651000,0,IF(B3776&lt;1900000,B3776-650000,IF(B3776&lt;3600000,ROUNDDOWN(B3776/4,-3)*2.8-80000,IF(B3776&lt;6600000,ROUNDDOWN(B3776/4,-3)*3.2-440000,IF(B3776&lt;8500000,ROUNDDOWN(B3776*0.9,0)-1100000,B3776-1950000))))))</f>
        <v/>
      </c>
      <c r="K3776" s="16">
        <f>IF(J3776&gt;23500000,NA(),IF(C3776=2026,IF(J3776&lt;=4890000,1040000,IF(J3776&lt;=6550000,670000,620000)),IF(J3776&lt;=1320000,950000,IF(J3776&lt;=3360000,880000,IF(J3776&lt;=4890000,680000,IF(J3776&lt;=6550000,630000,580000))))))</f>
        <v/>
      </c>
      <c r="L3776" s="16">
        <f>IF(D3776=1,IF(J3776&lt;=9000000,380000,IF(J3776&lt;=9500000,260000,IF(J3776&lt;=10000000,130000,0))),0)</f>
        <v/>
      </c>
      <c r="M3776" s="16">
        <f>IF(D3776=1,IF(J3776&lt;=9000000,330000,IF(J3776&lt;=9500000,220000,IF(J3776&lt;=10000000,110000,0))),0)</f>
        <v/>
      </c>
      <c r="N3776" s="16">
        <f>IF(D3776=1,IF(J3776&lt;=9000000,50000,IF(J3776&lt;=9500000,40000,IF(J3776&lt;=10000000,20000,0))),0)</f>
        <v/>
      </c>
      <c r="O3776" s="16">
        <f>MAX(0,ROUNDDOWN(J3776-G3776-K3776-L3776-E3776*380000-F3776*630000-H3776,-3))</f>
        <v/>
      </c>
      <c r="P3776" s="16">
        <f>MAX(0,ROUNDDOWN(J3776-G3776-430000-M3776-E3776*330000-F3776*450000-I3776,-3))</f>
        <v/>
      </c>
      <c r="Q3776" s="16">
        <f>50000+N3776+E3776*50000+F3776*180000</f>
        <v/>
      </c>
      <c r="R3776" s="16">
        <f>IF(P3776&lt;=2000000,MIN(Q3776,P3776),MAX(Q3776-(P3776-2000000),50000))*0.05</f>
        <v/>
      </c>
      <c r="S3776" s="16">
        <f>MAX(0,P3776*0.1-R3776)</f>
        <v/>
      </c>
      <c r="T3776" s="16">
        <f>Q3776+MAX(0,K3776-480000)</f>
        <v/>
      </c>
      <c r="U3776" s="16">
        <f>P3776-T3776</f>
        <v/>
      </c>
      <c r="V3776" s="17">
        <f>IF(U3776&lt;0,0,LOOKUP(U3776,{0,1950001,3300001,6950001,9000001,18000001,40000001},{0.05,0.1,0.2,0.23,0.33,0.4,0.45}))</f>
        <v/>
      </c>
      <c r="W3776" s="18">
        <f>IF(U3776&lt;0,0.9,0.9-V3776*1.021)</f>
        <v/>
      </c>
      <c r="X3776" s="16">
        <f>ROUNDDOWN(S3776*0.2/W3776+2000,0)</f>
        <v/>
      </c>
      <c r="Y3776" s="17">
        <f>IF(O3776&lt;=0,0,LOOKUP(O3776,{0,1950001,3300001,6950001,9000001,18000001,40000001},{0.05,0.1,0.2,0.23,0.33,0.4,0.45}))</f>
        <v/>
      </c>
    </row>
    <row r="3777">
      <c r="A3777" t="inlineStr">
        <is>
          <t>1万円刻み</t>
        </is>
      </c>
      <c r="B3777" s="16">
        <f>'3_1万円刻み'!$A$824</f>
        <v/>
      </c>
      <c r="C3777" t="n">
        <v>2025</v>
      </c>
      <c r="D3777" t="n">
        <v>0</v>
      </c>
      <c r="E3777" t="n">
        <v>0</v>
      </c>
      <c r="F3777" t="n">
        <v>0</v>
      </c>
      <c r="G3777" s="16">
        <f>ROUND(MIN(B3777/12,650000)*12*0.0915+MIN(B3777/12,1390000)*12*(0.0504+0)+B3777*0.005,0)</f>
        <v/>
      </c>
      <c r="H3777" t="n">
        <v>0</v>
      </c>
      <c r="I3777" t="n">
        <v>0</v>
      </c>
      <c r="J3777" s="16">
        <f>IF(C3777=2026,IF(B3777&lt;741000,0,IF(B3777&lt;2191000,B3777-740000,IF(B3777&lt;2193000,1451000,IF(B3777&lt;2196000,1453000,IF(B3777&lt;2200000,1456000,IF(B3777&lt;3600000,ROUNDDOWN(B3777/4,-3)*2.8-80000,IF(B3777&lt;6600000,ROUNDDOWN(B3777/4,-3)*3.2-440000,IF(B3777&lt;8500000,ROUNDDOWN(B3777*0.9,0)-1100000,B3777-1950000)))))))),IF(B3777&lt;651000,0,IF(B3777&lt;1900000,B3777-650000,IF(B3777&lt;3600000,ROUNDDOWN(B3777/4,-3)*2.8-80000,IF(B3777&lt;6600000,ROUNDDOWN(B3777/4,-3)*3.2-440000,IF(B3777&lt;8500000,ROUNDDOWN(B3777*0.9,0)-1100000,B3777-1950000))))))</f>
        <v/>
      </c>
      <c r="K3777" s="16">
        <f>IF(J3777&gt;23500000,NA(),IF(C3777=2026,IF(J3777&lt;=4890000,1040000,IF(J3777&lt;=6550000,670000,620000)),IF(J3777&lt;=1320000,950000,IF(J3777&lt;=3360000,880000,IF(J3777&lt;=4890000,680000,IF(J3777&lt;=6550000,630000,580000))))))</f>
        <v/>
      </c>
      <c r="L3777" s="16">
        <f>IF(D3777=1,IF(J3777&lt;=9000000,380000,IF(J3777&lt;=9500000,260000,IF(J3777&lt;=10000000,130000,0))),0)</f>
        <v/>
      </c>
      <c r="M3777" s="16">
        <f>IF(D3777=1,IF(J3777&lt;=9000000,330000,IF(J3777&lt;=9500000,220000,IF(J3777&lt;=10000000,110000,0))),0)</f>
        <v/>
      </c>
      <c r="N3777" s="16">
        <f>IF(D3777=1,IF(J3777&lt;=9000000,50000,IF(J3777&lt;=9500000,40000,IF(J3777&lt;=10000000,20000,0))),0)</f>
        <v/>
      </c>
      <c r="O3777" s="16">
        <f>MAX(0,ROUNDDOWN(J3777-G3777-K3777-L3777-E3777*380000-F3777*630000-H3777,-3))</f>
        <v/>
      </c>
      <c r="P3777" s="16">
        <f>MAX(0,ROUNDDOWN(J3777-G3777-430000-M3777-E3777*330000-F3777*450000-I3777,-3))</f>
        <v/>
      </c>
      <c r="Q3777" s="16">
        <f>50000+N3777+E3777*50000+F3777*180000</f>
        <v/>
      </c>
      <c r="R3777" s="16">
        <f>IF(P3777&lt;=2000000,MIN(Q3777,P3777),MAX(Q3777-(P3777-2000000),50000))*0.05</f>
        <v/>
      </c>
      <c r="S3777" s="16">
        <f>MAX(0,P3777*0.1-R3777)</f>
        <v/>
      </c>
      <c r="T3777" s="16">
        <f>Q3777+MAX(0,K3777-480000)</f>
        <v/>
      </c>
      <c r="U3777" s="16">
        <f>P3777-T3777</f>
        <v/>
      </c>
      <c r="V3777" s="17">
        <f>IF(U3777&lt;0,0,LOOKUP(U3777,{0,1950001,3300001,6950001,9000001,18000001,40000001},{0.05,0.1,0.2,0.23,0.33,0.4,0.45}))</f>
        <v/>
      </c>
      <c r="W3777" s="18">
        <f>IF(U3777&lt;0,0.9,0.9-V3777*1.021)</f>
        <v/>
      </c>
      <c r="X3777" s="16">
        <f>ROUNDDOWN(S3777*0.2/W3777+2000,0)</f>
        <v/>
      </c>
      <c r="Y3777" s="17">
        <f>IF(O3777&lt;=0,0,LOOKUP(O3777,{0,1950001,3300001,6950001,9000001,18000001,40000001},{0.05,0.1,0.2,0.23,0.33,0.4,0.45}))</f>
        <v/>
      </c>
    </row>
    <row r="3778">
      <c r="A3778" t="inlineStr">
        <is>
          <t>1万円刻み</t>
        </is>
      </c>
      <c r="B3778" s="16">
        <f>'3_1万円刻み'!$A$824</f>
        <v/>
      </c>
      <c r="C3778" t="n">
        <v>2026</v>
      </c>
      <c r="D3778" t="n">
        <v>0</v>
      </c>
      <c r="E3778" t="n">
        <v>0</v>
      </c>
      <c r="F3778" t="n">
        <v>0</v>
      </c>
      <c r="G3778" s="16">
        <f>ROUND(MIN(B3778/12,650000)*12*0.0915+MIN(B3778/12,1390000)*12*(0.0504+0)+B3778*0.005,0)</f>
        <v/>
      </c>
      <c r="H3778" t="n">
        <v>0</v>
      </c>
      <c r="I3778" t="n">
        <v>0</v>
      </c>
      <c r="J3778" s="16">
        <f>IF(C3778=2026,IF(B3778&lt;741000,0,IF(B3778&lt;2191000,B3778-740000,IF(B3778&lt;2193000,1451000,IF(B3778&lt;2196000,1453000,IF(B3778&lt;2200000,1456000,IF(B3778&lt;3600000,ROUNDDOWN(B3778/4,-3)*2.8-80000,IF(B3778&lt;6600000,ROUNDDOWN(B3778/4,-3)*3.2-440000,IF(B3778&lt;8500000,ROUNDDOWN(B3778*0.9,0)-1100000,B3778-1950000)))))))),IF(B3778&lt;651000,0,IF(B3778&lt;1900000,B3778-650000,IF(B3778&lt;3600000,ROUNDDOWN(B3778/4,-3)*2.8-80000,IF(B3778&lt;6600000,ROUNDDOWN(B3778/4,-3)*3.2-440000,IF(B3778&lt;8500000,ROUNDDOWN(B3778*0.9,0)-1100000,B3778-1950000))))))</f>
        <v/>
      </c>
      <c r="K3778" s="16">
        <f>IF(J3778&gt;23500000,NA(),IF(C3778=2026,IF(J3778&lt;=4890000,1040000,IF(J3778&lt;=6550000,670000,620000)),IF(J3778&lt;=1320000,950000,IF(J3778&lt;=3360000,880000,IF(J3778&lt;=4890000,680000,IF(J3778&lt;=6550000,630000,580000))))))</f>
        <v/>
      </c>
      <c r="L3778" s="16">
        <f>IF(D3778=1,IF(J3778&lt;=9000000,380000,IF(J3778&lt;=9500000,260000,IF(J3778&lt;=10000000,130000,0))),0)</f>
        <v/>
      </c>
      <c r="M3778" s="16">
        <f>IF(D3778=1,IF(J3778&lt;=9000000,330000,IF(J3778&lt;=9500000,220000,IF(J3778&lt;=10000000,110000,0))),0)</f>
        <v/>
      </c>
      <c r="N3778" s="16">
        <f>IF(D3778=1,IF(J3778&lt;=9000000,50000,IF(J3778&lt;=9500000,40000,IF(J3778&lt;=10000000,20000,0))),0)</f>
        <v/>
      </c>
      <c r="O3778" s="16">
        <f>MAX(0,ROUNDDOWN(J3778-G3778-K3778-L3778-E3778*380000-F3778*630000-H3778,-3))</f>
        <v/>
      </c>
      <c r="P3778" s="16">
        <f>MAX(0,ROUNDDOWN(J3778-G3778-430000-M3778-E3778*330000-F3778*450000-I3778,-3))</f>
        <v/>
      </c>
      <c r="Q3778" s="16">
        <f>50000+N3778+E3778*50000+F3778*180000</f>
        <v/>
      </c>
      <c r="R3778" s="16">
        <f>IF(P3778&lt;=2000000,MIN(Q3778,P3778),MAX(Q3778-(P3778-2000000),50000))*0.05</f>
        <v/>
      </c>
      <c r="S3778" s="16">
        <f>MAX(0,P3778*0.1-R3778)</f>
        <v/>
      </c>
      <c r="T3778" s="16">
        <f>Q3778+MAX(0,K3778-480000)</f>
        <v/>
      </c>
      <c r="U3778" s="16">
        <f>P3778-T3778</f>
        <v/>
      </c>
      <c r="V3778" s="17">
        <f>IF(U3778&lt;0,0,LOOKUP(U3778,{0,1950001,3300001,6950001,9000001,18000001,40000001},{0.05,0.1,0.2,0.23,0.33,0.4,0.45}))</f>
        <v/>
      </c>
      <c r="W3778" s="18">
        <f>IF(U3778&lt;0,0.9,0.9-V3778*1.021)</f>
        <v/>
      </c>
      <c r="X3778" s="16">
        <f>ROUNDDOWN(S3778*0.2/W3778+2000,0)</f>
        <v/>
      </c>
      <c r="Y3778" s="17">
        <f>IF(O3778&lt;=0,0,LOOKUP(O3778,{0,1950001,3300001,6950001,9000001,18000001,40000001},{0.05,0.1,0.2,0.23,0.33,0.4,0.45}))</f>
        <v/>
      </c>
    </row>
    <row r="3779">
      <c r="A3779" t="inlineStr">
        <is>
          <t>1万円刻み</t>
        </is>
      </c>
      <c r="B3779" s="16">
        <f>'3_1万円刻み'!$A$824</f>
        <v/>
      </c>
      <c r="C3779" t="n">
        <v>2025</v>
      </c>
      <c r="D3779" t="n">
        <v>1</v>
      </c>
      <c r="E3779" t="n">
        <v>0</v>
      </c>
      <c r="F3779" t="n">
        <v>0</v>
      </c>
      <c r="G3779" s="16">
        <f>ROUND(MIN(B3779/12,650000)*12*0.0915+MIN(B3779/12,1390000)*12*(0.0504+0)+B3779*0.005,0)</f>
        <v/>
      </c>
      <c r="H3779" t="n">
        <v>0</v>
      </c>
      <c r="I3779" t="n">
        <v>0</v>
      </c>
      <c r="J3779" s="16">
        <f>IF(C3779=2026,IF(B3779&lt;741000,0,IF(B3779&lt;2191000,B3779-740000,IF(B3779&lt;2193000,1451000,IF(B3779&lt;2196000,1453000,IF(B3779&lt;2200000,1456000,IF(B3779&lt;3600000,ROUNDDOWN(B3779/4,-3)*2.8-80000,IF(B3779&lt;6600000,ROUNDDOWN(B3779/4,-3)*3.2-440000,IF(B3779&lt;8500000,ROUNDDOWN(B3779*0.9,0)-1100000,B3779-1950000)))))))),IF(B3779&lt;651000,0,IF(B3779&lt;1900000,B3779-650000,IF(B3779&lt;3600000,ROUNDDOWN(B3779/4,-3)*2.8-80000,IF(B3779&lt;6600000,ROUNDDOWN(B3779/4,-3)*3.2-440000,IF(B3779&lt;8500000,ROUNDDOWN(B3779*0.9,0)-1100000,B3779-1950000))))))</f>
        <v/>
      </c>
      <c r="K3779" s="16">
        <f>IF(J3779&gt;23500000,NA(),IF(C3779=2026,IF(J3779&lt;=4890000,1040000,IF(J3779&lt;=6550000,670000,620000)),IF(J3779&lt;=1320000,950000,IF(J3779&lt;=3360000,880000,IF(J3779&lt;=4890000,680000,IF(J3779&lt;=6550000,630000,580000))))))</f>
        <v/>
      </c>
      <c r="L3779" s="16">
        <f>IF(D3779=1,IF(J3779&lt;=9000000,380000,IF(J3779&lt;=9500000,260000,IF(J3779&lt;=10000000,130000,0))),0)</f>
        <v/>
      </c>
      <c r="M3779" s="16">
        <f>IF(D3779=1,IF(J3779&lt;=9000000,330000,IF(J3779&lt;=9500000,220000,IF(J3779&lt;=10000000,110000,0))),0)</f>
        <v/>
      </c>
      <c r="N3779" s="16">
        <f>IF(D3779=1,IF(J3779&lt;=9000000,50000,IF(J3779&lt;=9500000,40000,IF(J3779&lt;=10000000,20000,0))),0)</f>
        <v/>
      </c>
      <c r="O3779" s="16">
        <f>MAX(0,ROUNDDOWN(J3779-G3779-K3779-L3779-E3779*380000-F3779*630000-H3779,-3))</f>
        <v/>
      </c>
      <c r="P3779" s="16">
        <f>MAX(0,ROUNDDOWN(J3779-G3779-430000-M3779-E3779*330000-F3779*450000-I3779,-3))</f>
        <v/>
      </c>
      <c r="Q3779" s="16">
        <f>50000+N3779+E3779*50000+F3779*180000</f>
        <v/>
      </c>
      <c r="R3779" s="16">
        <f>IF(P3779&lt;=2000000,MIN(Q3779,P3779),MAX(Q3779-(P3779-2000000),50000))*0.05</f>
        <v/>
      </c>
      <c r="S3779" s="16">
        <f>MAX(0,P3779*0.1-R3779)</f>
        <v/>
      </c>
      <c r="T3779" s="16">
        <f>Q3779+MAX(0,K3779-480000)</f>
        <v/>
      </c>
      <c r="U3779" s="16">
        <f>P3779-T3779</f>
        <v/>
      </c>
      <c r="V3779" s="17">
        <f>IF(U3779&lt;0,0,LOOKUP(U3779,{0,1950001,3300001,6950001,9000001,18000001,40000001},{0.05,0.1,0.2,0.23,0.33,0.4,0.45}))</f>
        <v/>
      </c>
      <c r="W3779" s="18">
        <f>IF(U3779&lt;0,0.9,0.9-V3779*1.021)</f>
        <v/>
      </c>
      <c r="X3779" s="16">
        <f>ROUNDDOWN(S3779*0.2/W3779+2000,0)</f>
        <v/>
      </c>
      <c r="Y3779" s="17">
        <f>IF(O3779&lt;=0,0,LOOKUP(O3779,{0,1950001,3300001,6950001,9000001,18000001,40000001},{0.05,0.1,0.2,0.23,0.33,0.4,0.45}))</f>
        <v/>
      </c>
    </row>
    <row r="3780">
      <c r="A3780" t="inlineStr">
        <is>
          <t>1万円刻み</t>
        </is>
      </c>
      <c r="B3780" s="16">
        <f>'3_1万円刻み'!$A$824</f>
        <v/>
      </c>
      <c r="C3780" t="n">
        <v>2026</v>
      </c>
      <c r="D3780" t="n">
        <v>1</v>
      </c>
      <c r="E3780" t="n">
        <v>0</v>
      </c>
      <c r="F3780" t="n">
        <v>0</v>
      </c>
      <c r="G3780" s="16">
        <f>ROUND(MIN(B3780/12,650000)*12*0.0915+MIN(B3780/12,1390000)*12*(0.0504+0)+B3780*0.005,0)</f>
        <v/>
      </c>
      <c r="H3780" t="n">
        <v>0</v>
      </c>
      <c r="I3780" t="n">
        <v>0</v>
      </c>
      <c r="J3780" s="16">
        <f>IF(C3780=2026,IF(B3780&lt;741000,0,IF(B3780&lt;2191000,B3780-740000,IF(B3780&lt;2193000,1451000,IF(B3780&lt;2196000,1453000,IF(B3780&lt;2200000,1456000,IF(B3780&lt;3600000,ROUNDDOWN(B3780/4,-3)*2.8-80000,IF(B3780&lt;6600000,ROUNDDOWN(B3780/4,-3)*3.2-440000,IF(B3780&lt;8500000,ROUNDDOWN(B3780*0.9,0)-1100000,B3780-1950000)))))))),IF(B3780&lt;651000,0,IF(B3780&lt;1900000,B3780-650000,IF(B3780&lt;3600000,ROUNDDOWN(B3780/4,-3)*2.8-80000,IF(B3780&lt;6600000,ROUNDDOWN(B3780/4,-3)*3.2-440000,IF(B3780&lt;8500000,ROUNDDOWN(B3780*0.9,0)-1100000,B3780-1950000))))))</f>
        <v/>
      </c>
      <c r="K3780" s="16">
        <f>IF(J3780&gt;23500000,NA(),IF(C3780=2026,IF(J3780&lt;=4890000,1040000,IF(J3780&lt;=6550000,670000,620000)),IF(J3780&lt;=1320000,950000,IF(J3780&lt;=3360000,880000,IF(J3780&lt;=4890000,680000,IF(J3780&lt;=6550000,630000,580000))))))</f>
        <v/>
      </c>
      <c r="L3780" s="16">
        <f>IF(D3780=1,IF(J3780&lt;=9000000,380000,IF(J3780&lt;=9500000,260000,IF(J3780&lt;=10000000,130000,0))),0)</f>
        <v/>
      </c>
      <c r="M3780" s="16">
        <f>IF(D3780=1,IF(J3780&lt;=9000000,330000,IF(J3780&lt;=9500000,220000,IF(J3780&lt;=10000000,110000,0))),0)</f>
        <v/>
      </c>
      <c r="N3780" s="16">
        <f>IF(D3780=1,IF(J3780&lt;=9000000,50000,IF(J3780&lt;=9500000,40000,IF(J3780&lt;=10000000,20000,0))),0)</f>
        <v/>
      </c>
      <c r="O3780" s="16">
        <f>MAX(0,ROUNDDOWN(J3780-G3780-K3780-L3780-E3780*380000-F3780*630000-H3780,-3))</f>
        <v/>
      </c>
      <c r="P3780" s="16">
        <f>MAX(0,ROUNDDOWN(J3780-G3780-430000-M3780-E3780*330000-F3780*450000-I3780,-3))</f>
        <v/>
      </c>
      <c r="Q3780" s="16">
        <f>50000+N3780+E3780*50000+F3780*180000</f>
        <v/>
      </c>
      <c r="R3780" s="16">
        <f>IF(P3780&lt;=2000000,MIN(Q3780,P3780),MAX(Q3780-(P3780-2000000),50000))*0.05</f>
        <v/>
      </c>
      <c r="S3780" s="16">
        <f>MAX(0,P3780*0.1-R3780)</f>
        <v/>
      </c>
      <c r="T3780" s="16">
        <f>Q3780+MAX(0,K3780-480000)</f>
        <v/>
      </c>
      <c r="U3780" s="16">
        <f>P3780-T3780</f>
        <v/>
      </c>
      <c r="V3780" s="17">
        <f>IF(U3780&lt;0,0,LOOKUP(U3780,{0,1950001,3300001,6950001,9000001,18000001,40000001},{0.05,0.1,0.2,0.23,0.33,0.4,0.45}))</f>
        <v/>
      </c>
      <c r="W3780" s="18">
        <f>IF(U3780&lt;0,0.9,0.9-V3780*1.021)</f>
        <v/>
      </c>
      <c r="X3780" s="16">
        <f>ROUNDDOWN(S3780*0.2/W3780+2000,0)</f>
        <v/>
      </c>
      <c r="Y3780" s="17">
        <f>IF(O3780&lt;=0,0,LOOKUP(O3780,{0,1950001,3300001,6950001,9000001,18000001,40000001},{0.05,0.1,0.2,0.23,0.33,0.4,0.45}))</f>
        <v/>
      </c>
    </row>
    <row r="3781">
      <c r="A3781" t="inlineStr">
        <is>
          <t>1万円刻み</t>
        </is>
      </c>
      <c r="B3781" s="16">
        <f>'3_1万円刻み'!$A$825</f>
        <v/>
      </c>
      <c r="C3781" t="n">
        <v>2025</v>
      </c>
      <c r="D3781" t="n">
        <v>0</v>
      </c>
      <c r="E3781" t="n">
        <v>0</v>
      </c>
      <c r="F3781" t="n">
        <v>0</v>
      </c>
      <c r="G3781" s="16">
        <f>ROUND(MIN(B3781/12,650000)*12*0.0915+MIN(B3781/12,1390000)*12*(0.0504+0)+B3781*0.005,0)</f>
        <v/>
      </c>
      <c r="H3781" t="n">
        <v>0</v>
      </c>
      <c r="I3781" t="n">
        <v>0</v>
      </c>
      <c r="J3781" s="16">
        <f>IF(C3781=2026,IF(B3781&lt;741000,0,IF(B3781&lt;2191000,B3781-740000,IF(B3781&lt;2193000,1451000,IF(B3781&lt;2196000,1453000,IF(B3781&lt;2200000,1456000,IF(B3781&lt;3600000,ROUNDDOWN(B3781/4,-3)*2.8-80000,IF(B3781&lt;6600000,ROUNDDOWN(B3781/4,-3)*3.2-440000,IF(B3781&lt;8500000,ROUNDDOWN(B3781*0.9,0)-1100000,B3781-1950000)))))))),IF(B3781&lt;651000,0,IF(B3781&lt;1900000,B3781-650000,IF(B3781&lt;3600000,ROUNDDOWN(B3781/4,-3)*2.8-80000,IF(B3781&lt;6600000,ROUNDDOWN(B3781/4,-3)*3.2-440000,IF(B3781&lt;8500000,ROUNDDOWN(B3781*0.9,0)-1100000,B3781-1950000))))))</f>
        <v/>
      </c>
      <c r="K3781" s="16">
        <f>IF(J3781&gt;23500000,NA(),IF(C3781=2026,IF(J3781&lt;=4890000,1040000,IF(J3781&lt;=6550000,670000,620000)),IF(J3781&lt;=1320000,950000,IF(J3781&lt;=3360000,880000,IF(J3781&lt;=4890000,680000,IF(J3781&lt;=6550000,630000,580000))))))</f>
        <v/>
      </c>
      <c r="L3781" s="16">
        <f>IF(D3781=1,IF(J3781&lt;=9000000,380000,IF(J3781&lt;=9500000,260000,IF(J3781&lt;=10000000,130000,0))),0)</f>
        <v/>
      </c>
      <c r="M3781" s="16">
        <f>IF(D3781=1,IF(J3781&lt;=9000000,330000,IF(J3781&lt;=9500000,220000,IF(J3781&lt;=10000000,110000,0))),0)</f>
        <v/>
      </c>
      <c r="N3781" s="16">
        <f>IF(D3781=1,IF(J3781&lt;=9000000,50000,IF(J3781&lt;=9500000,40000,IF(J3781&lt;=10000000,20000,0))),0)</f>
        <v/>
      </c>
      <c r="O3781" s="16">
        <f>MAX(0,ROUNDDOWN(J3781-G3781-K3781-L3781-E3781*380000-F3781*630000-H3781,-3))</f>
        <v/>
      </c>
      <c r="P3781" s="16">
        <f>MAX(0,ROUNDDOWN(J3781-G3781-430000-M3781-E3781*330000-F3781*450000-I3781,-3))</f>
        <v/>
      </c>
      <c r="Q3781" s="16">
        <f>50000+N3781+E3781*50000+F3781*180000</f>
        <v/>
      </c>
      <c r="R3781" s="16">
        <f>IF(P3781&lt;=2000000,MIN(Q3781,P3781),MAX(Q3781-(P3781-2000000),50000))*0.05</f>
        <v/>
      </c>
      <c r="S3781" s="16">
        <f>MAX(0,P3781*0.1-R3781)</f>
        <v/>
      </c>
      <c r="T3781" s="16">
        <f>Q3781+MAX(0,K3781-480000)</f>
        <v/>
      </c>
      <c r="U3781" s="16">
        <f>P3781-T3781</f>
        <v/>
      </c>
      <c r="V3781" s="17">
        <f>IF(U3781&lt;0,0,LOOKUP(U3781,{0,1950001,3300001,6950001,9000001,18000001,40000001},{0.05,0.1,0.2,0.23,0.33,0.4,0.45}))</f>
        <v/>
      </c>
      <c r="W3781" s="18">
        <f>IF(U3781&lt;0,0.9,0.9-V3781*1.021)</f>
        <v/>
      </c>
      <c r="X3781" s="16">
        <f>ROUNDDOWN(S3781*0.2/W3781+2000,0)</f>
        <v/>
      </c>
      <c r="Y3781" s="17">
        <f>IF(O3781&lt;=0,0,LOOKUP(O3781,{0,1950001,3300001,6950001,9000001,18000001,40000001},{0.05,0.1,0.2,0.23,0.33,0.4,0.45}))</f>
        <v/>
      </c>
    </row>
    <row r="3782">
      <c r="A3782" t="inlineStr">
        <is>
          <t>1万円刻み</t>
        </is>
      </c>
      <c r="B3782" s="16">
        <f>'3_1万円刻み'!$A$825</f>
        <v/>
      </c>
      <c r="C3782" t="n">
        <v>2026</v>
      </c>
      <c r="D3782" t="n">
        <v>0</v>
      </c>
      <c r="E3782" t="n">
        <v>0</v>
      </c>
      <c r="F3782" t="n">
        <v>0</v>
      </c>
      <c r="G3782" s="16">
        <f>ROUND(MIN(B3782/12,650000)*12*0.0915+MIN(B3782/12,1390000)*12*(0.0504+0)+B3782*0.005,0)</f>
        <v/>
      </c>
      <c r="H3782" t="n">
        <v>0</v>
      </c>
      <c r="I3782" t="n">
        <v>0</v>
      </c>
      <c r="J3782" s="16">
        <f>IF(C3782=2026,IF(B3782&lt;741000,0,IF(B3782&lt;2191000,B3782-740000,IF(B3782&lt;2193000,1451000,IF(B3782&lt;2196000,1453000,IF(B3782&lt;2200000,1456000,IF(B3782&lt;3600000,ROUNDDOWN(B3782/4,-3)*2.8-80000,IF(B3782&lt;6600000,ROUNDDOWN(B3782/4,-3)*3.2-440000,IF(B3782&lt;8500000,ROUNDDOWN(B3782*0.9,0)-1100000,B3782-1950000)))))))),IF(B3782&lt;651000,0,IF(B3782&lt;1900000,B3782-650000,IF(B3782&lt;3600000,ROUNDDOWN(B3782/4,-3)*2.8-80000,IF(B3782&lt;6600000,ROUNDDOWN(B3782/4,-3)*3.2-440000,IF(B3782&lt;8500000,ROUNDDOWN(B3782*0.9,0)-1100000,B3782-1950000))))))</f>
        <v/>
      </c>
      <c r="K3782" s="16">
        <f>IF(J3782&gt;23500000,NA(),IF(C3782=2026,IF(J3782&lt;=4890000,1040000,IF(J3782&lt;=6550000,670000,620000)),IF(J3782&lt;=1320000,950000,IF(J3782&lt;=3360000,880000,IF(J3782&lt;=4890000,680000,IF(J3782&lt;=6550000,630000,580000))))))</f>
        <v/>
      </c>
      <c r="L3782" s="16">
        <f>IF(D3782=1,IF(J3782&lt;=9000000,380000,IF(J3782&lt;=9500000,260000,IF(J3782&lt;=10000000,130000,0))),0)</f>
        <v/>
      </c>
      <c r="M3782" s="16">
        <f>IF(D3782=1,IF(J3782&lt;=9000000,330000,IF(J3782&lt;=9500000,220000,IF(J3782&lt;=10000000,110000,0))),0)</f>
        <v/>
      </c>
      <c r="N3782" s="16">
        <f>IF(D3782=1,IF(J3782&lt;=9000000,50000,IF(J3782&lt;=9500000,40000,IF(J3782&lt;=10000000,20000,0))),0)</f>
        <v/>
      </c>
      <c r="O3782" s="16">
        <f>MAX(0,ROUNDDOWN(J3782-G3782-K3782-L3782-E3782*380000-F3782*630000-H3782,-3))</f>
        <v/>
      </c>
      <c r="P3782" s="16">
        <f>MAX(0,ROUNDDOWN(J3782-G3782-430000-M3782-E3782*330000-F3782*450000-I3782,-3))</f>
        <v/>
      </c>
      <c r="Q3782" s="16">
        <f>50000+N3782+E3782*50000+F3782*180000</f>
        <v/>
      </c>
      <c r="R3782" s="16">
        <f>IF(P3782&lt;=2000000,MIN(Q3782,P3782),MAX(Q3782-(P3782-2000000),50000))*0.05</f>
        <v/>
      </c>
      <c r="S3782" s="16">
        <f>MAX(0,P3782*0.1-R3782)</f>
        <v/>
      </c>
      <c r="T3782" s="16">
        <f>Q3782+MAX(0,K3782-480000)</f>
        <v/>
      </c>
      <c r="U3782" s="16">
        <f>P3782-T3782</f>
        <v/>
      </c>
      <c r="V3782" s="17">
        <f>IF(U3782&lt;0,0,LOOKUP(U3782,{0,1950001,3300001,6950001,9000001,18000001,40000001},{0.05,0.1,0.2,0.23,0.33,0.4,0.45}))</f>
        <v/>
      </c>
      <c r="W3782" s="18">
        <f>IF(U3782&lt;0,0.9,0.9-V3782*1.021)</f>
        <v/>
      </c>
      <c r="X3782" s="16">
        <f>ROUNDDOWN(S3782*0.2/W3782+2000,0)</f>
        <v/>
      </c>
      <c r="Y3782" s="17">
        <f>IF(O3782&lt;=0,0,LOOKUP(O3782,{0,1950001,3300001,6950001,9000001,18000001,40000001},{0.05,0.1,0.2,0.23,0.33,0.4,0.45}))</f>
        <v/>
      </c>
    </row>
    <row r="3783">
      <c r="A3783" t="inlineStr">
        <is>
          <t>1万円刻み</t>
        </is>
      </c>
      <c r="B3783" s="16">
        <f>'3_1万円刻み'!$A$825</f>
        <v/>
      </c>
      <c r="C3783" t="n">
        <v>2025</v>
      </c>
      <c r="D3783" t="n">
        <v>1</v>
      </c>
      <c r="E3783" t="n">
        <v>0</v>
      </c>
      <c r="F3783" t="n">
        <v>0</v>
      </c>
      <c r="G3783" s="16">
        <f>ROUND(MIN(B3783/12,650000)*12*0.0915+MIN(B3783/12,1390000)*12*(0.0504+0)+B3783*0.005,0)</f>
        <v/>
      </c>
      <c r="H3783" t="n">
        <v>0</v>
      </c>
      <c r="I3783" t="n">
        <v>0</v>
      </c>
      <c r="J3783" s="16">
        <f>IF(C3783=2026,IF(B3783&lt;741000,0,IF(B3783&lt;2191000,B3783-740000,IF(B3783&lt;2193000,1451000,IF(B3783&lt;2196000,1453000,IF(B3783&lt;2200000,1456000,IF(B3783&lt;3600000,ROUNDDOWN(B3783/4,-3)*2.8-80000,IF(B3783&lt;6600000,ROUNDDOWN(B3783/4,-3)*3.2-440000,IF(B3783&lt;8500000,ROUNDDOWN(B3783*0.9,0)-1100000,B3783-1950000)))))))),IF(B3783&lt;651000,0,IF(B3783&lt;1900000,B3783-650000,IF(B3783&lt;3600000,ROUNDDOWN(B3783/4,-3)*2.8-80000,IF(B3783&lt;6600000,ROUNDDOWN(B3783/4,-3)*3.2-440000,IF(B3783&lt;8500000,ROUNDDOWN(B3783*0.9,0)-1100000,B3783-1950000))))))</f>
        <v/>
      </c>
      <c r="K3783" s="16">
        <f>IF(J3783&gt;23500000,NA(),IF(C3783=2026,IF(J3783&lt;=4890000,1040000,IF(J3783&lt;=6550000,670000,620000)),IF(J3783&lt;=1320000,950000,IF(J3783&lt;=3360000,880000,IF(J3783&lt;=4890000,680000,IF(J3783&lt;=6550000,630000,580000))))))</f>
        <v/>
      </c>
      <c r="L3783" s="16">
        <f>IF(D3783=1,IF(J3783&lt;=9000000,380000,IF(J3783&lt;=9500000,260000,IF(J3783&lt;=10000000,130000,0))),0)</f>
        <v/>
      </c>
      <c r="M3783" s="16">
        <f>IF(D3783=1,IF(J3783&lt;=9000000,330000,IF(J3783&lt;=9500000,220000,IF(J3783&lt;=10000000,110000,0))),0)</f>
        <v/>
      </c>
      <c r="N3783" s="16">
        <f>IF(D3783=1,IF(J3783&lt;=9000000,50000,IF(J3783&lt;=9500000,40000,IF(J3783&lt;=10000000,20000,0))),0)</f>
        <v/>
      </c>
      <c r="O3783" s="16">
        <f>MAX(0,ROUNDDOWN(J3783-G3783-K3783-L3783-E3783*380000-F3783*630000-H3783,-3))</f>
        <v/>
      </c>
      <c r="P3783" s="16">
        <f>MAX(0,ROUNDDOWN(J3783-G3783-430000-M3783-E3783*330000-F3783*450000-I3783,-3))</f>
        <v/>
      </c>
      <c r="Q3783" s="16">
        <f>50000+N3783+E3783*50000+F3783*180000</f>
        <v/>
      </c>
      <c r="R3783" s="16">
        <f>IF(P3783&lt;=2000000,MIN(Q3783,P3783),MAX(Q3783-(P3783-2000000),50000))*0.05</f>
        <v/>
      </c>
      <c r="S3783" s="16">
        <f>MAX(0,P3783*0.1-R3783)</f>
        <v/>
      </c>
      <c r="T3783" s="16">
        <f>Q3783+MAX(0,K3783-480000)</f>
        <v/>
      </c>
      <c r="U3783" s="16">
        <f>P3783-T3783</f>
        <v/>
      </c>
      <c r="V3783" s="17">
        <f>IF(U3783&lt;0,0,LOOKUP(U3783,{0,1950001,3300001,6950001,9000001,18000001,40000001},{0.05,0.1,0.2,0.23,0.33,0.4,0.45}))</f>
        <v/>
      </c>
      <c r="W3783" s="18">
        <f>IF(U3783&lt;0,0.9,0.9-V3783*1.021)</f>
        <v/>
      </c>
      <c r="X3783" s="16">
        <f>ROUNDDOWN(S3783*0.2/W3783+2000,0)</f>
        <v/>
      </c>
      <c r="Y3783" s="17">
        <f>IF(O3783&lt;=0,0,LOOKUP(O3783,{0,1950001,3300001,6950001,9000001,18000001,40000001},{0.05,0.1,0.2,0.23,0.33,0.4,0.45}))</f>
        <v/>
      </c>
    </row>
    <row r="3784">
      <c r="A3784" t="inlineStr">
        <is>
          <t>1万円刻み</t>
        </is>
      </c>
      <c r="B3784" s="16">
        <f>'3_1万円刻み'!$A$825</f>
        <v/>
      </c>
      <c r="C3784" t="n">
        <v>2026</v>
      </c>
      <c r="D3784" t="n">
        <v>1</v>
      </c>
      <c r="E3784" t="n">
        <v>0</v>
      </c>
      <c r="F3784" t="n">
        <v>0</v>
      </c>
      <c r="G3784" s="16">
        <f>ROUND(MIN(B3784/12,650000)*12*0.0915+MIN(B3784/12,1390000)*12*(0.0504+0)+B3784*0.005,0)</f>
        <v/>
      </c>
      <c r="H3784" t="n">
        <v>0</v>
      </c>
      <c r="I3784" t="n">
        <v>0</v>
      </c>
      <c r="J3784" s="16">
        <f>IF(C3784=2026,IF(B3784&lt;741000,0,IF(B3784&lt;2191000,B3784-740000,IF(B3784&lt;2193000,1451000,IF(B3784&lt;2196000,1453000,IF(B3784&lt;2200000,1456000,IF(B3784&lt;3600000,ROUNDDOWN(B3784/4,-3)*2.8-80000,IF(B3784&lt;6600000,ROUNDDOWN(B3784/4,-3)*3.2-440000,IF(B3784&lt;8500000,ROUNDDOWN(B3784*0.9,0)-1100000,B3784-1950000)))))))),IF(B3784&lt;651000,0,IF(B3784&lt;1900000,B3784-650000,IF(B3784&lt;3600000,ROUNDDOWN(B3784/4,-3)*2.8-80000,IF(B3784&lt;6600000,ROUNDDOWN(B3784/4,-3)*3.2-440000,IF(B3784&lt;8500000,ROUNDDOWN(B3784*0.9,0)-1100000,B3784-1950000))))))</f>
        <v/>
      </c>
      <c r="K3784" s="16">
        <f>IF(J3784&gt;23500000,NA(),IF(C3784=2026,IF(J3784&lt;=4890000,1040000,IF(J3784&lt;=6550000,670000,620000)),IF(J3784&lt;=1320000,950000,IF(J3784&lt;=3360000,880000,IF(J3784&lt;=4890000,680000,IF(J3784&lt;=6550000,630000,580000))))))</f>
        <v/>
      </c>
      <c r="L3784" s="16">
        <f>IF(D3784=1,IF(J3784&lt;=9000000,380000,IF(J3784&lt;=9500000,260000,IF(J3784&lt;=10000000,130000,0))),0)</f>
        <v/>
      </c>
      <c r="M3784" s="16">
        <f>IF(D3784=1,IF(J3784&lt;=9000000,330000,IF(J3784&lt;=9500000,220000,IF(J3784&lt;=10000000,110000,0))),0)</f>
        <v/>
      </c>
      <c r="N3784" s="16">
        <f>IF(D3784=1,IF(J3784&lt;=9000000,50000,IF(J3784&lt;=9500000,40000,IF(J3784&lt;=10000000,20000,0))),0)</f>
        <v/>
      </c>
      <c r="O3784" s="16">
        <f>MAX(0,ROUNDDOWN(J3784-G3784-K3784-L3784-E3784*380000-F3784*630000-H3784,-3))</f>
        <v/>
      </c>
      <c r="P3784" s="16">
        <f>MAX(0,ROUNDDOWN(J3784-G3784-430000-M3784-E3784*330000-F3784*450000-I3784,-3))</f>
        <v/>
      </c>
      <c r="Q3784" s="16">
        <f>50000+N3784+E3784*50000+F3784*180000</f>
        <v/>
      </c>
      <c r="R3784" s="16">
        <f>IF(P3784&lt;=2000000,MIN(Q3784,P3784),MAX(Q3784-(P3784-2000000),50000))*0.05</f>
        <v/>
      </c>
      <c r="S3784" s="16">
        <f>MAX(0,P3784*0.1-R3784)</f>
        <v/>
      </c>
      <c r="T3784" s="16">
        <f>Q3784+MAX(0,K3784-480000)</f>
        <v/>
      </c>
      <c r="U3784" s="16">
        <f>P3784-T3784</f>
        <v/>
      </c>
      <c r="V3784" s="17">
        <f>IF(U3784&lt;0,0,LOOKUP(U3784,{0,1950001,3300001,6950001,9000001,18000001,40000001},{0.05,0.1,0.2,0.23,0.33,0.4,0.45}))</f>
        <v/>
      </c>
      <c r="W3784" s="18">
        <f>IF(U3784&lt;0,0.9,0.9-V3784*1.021)</f>
        <v/>
      </c>
      <c r="X3784" s="16">
        <f>ROUNDDOWN(S3784*0.2/W3784+2000,0)</f>
        <v/>
      </c>
      <c r="Y3784" s="17">
        <f>IF(O3784&lt;=0,0,LOOKUP(O3784,{0,1950001,3300001,6950001,9000001,18000001,40000001},{0.05,0.1,0.2,0.23,0.33,0.4,0.45}))</f>
        <v/>
      </c>
    </row>
    <row r="3785">
      <c r="A3785" t="inlineStr">
        <is>
          <t>1万円刻み</t>
        </is>
      </c>
      <c r="B3785" s="16">
        <f>'3_1万円刻み'!$A$826</f>
        <v/>
      </c>
      <c r="C3785" t="n">
        <v>2025</v>
      </c>
      <c r="D3785" t="n">
        <v>0</v>
      </c>
      <c r="E3785" t="n">
        <v>0</v>
      </c>
      <c r="F3785" t="n">
        <v>0</v>
      </c>
      <c r="G3785" s="16">
        <f>ROUND(MIN(B3785/12,650000)*12*0.0915+MIN(B3785/12,1390000)*12*(0.0504+0)+B3785*0.005,0)</f>
        <v/>
      </c>
      <c r="H3785" t="n">
        <v>0</v>
      </c>
      <c r="I3785" t="n">
        <v>0</v>
      </c>
      <c r="J3785" s="16">
        <f>IF(C3785=2026,IF(B3785&lt;741000,0,IF(B3785&lt;2191000,B3785-740000,IF(B3785&lt;2193000,1451000,IF(B3785&lt;2196000,1453000,IF(B3785&lt;2200000,1456000,IF(B3785&lt;3600000,ROUNDDOWN(B3785/4,-3)*2.8-80000,IF(B3785&lt;6600000,ROUNDDOWN(B3785/4,-3)*3.2-440000,IF(B3785&lt;8500000,ROUNDDOWN(B3785*0.9,0)-1100000,B3785-1950000)))))))),IF(B3785&lt;651000,0,IF(B3785&lt;1900000,B3785-650000,IF(B3785&lt;3600000,ROUNDDOWN(B3785/4,-3)*2.8-80000,IF(B3785&lt;6600000,ROUNDDOWN(B3785/4,-3)*3.2-440000,IF(B3785&lt;8500000,ROUNDDOWN(B3785*0.9,0)-1100000,B3785-1950000))))))</f>
        <v/>
      </c>
      <c r="K3785" s="16">
        <f>IF(J3785&gt;23500000,NA(),IF(C3785=2026,IF(J3785&lt;=4890000,1040000,IF(J3785&lt;=6550000,670000,620000)),IF(J3785&lt;=1320000,950000,IF(J3785&lt;=3360000,880000,IF(J3785&lt;=4890000,680000,IF(J3785&lt;=6550000,630000,580000))))))</f>
        <v/>
      </c>
      <c r="L3785" s="16">
        <f>IF(D3785=1,IF(J3785&lt;=9000000,380000,IF(J3785&lt;=9500000,260000,IF(J3785&lt;=10000000,130000,0))),0)</f>
        <v/>
      </c>
      <c r="M3785" s="16">
        <f>IF(D3785=1,IF(J3785&lt;=9000000,330000,IF(J3785&lt;=9500000,220000,IF(J3785&lt;=10000000,110000,0))),0)</f>
        <v/>
      </c>
      <c r="N3785" s="16">
        <f>IF(D3785=1,IF(J3785&lt;=9000000,50000,IF(J3785&lt;=9500000,40000,IF(J3785&lt;=10000000,20000,0))),0)</f>
        <v/>
      </c>
      <c r="O3785" s="16">
        <f>MAX(0,ROUNDDOWN(J3785-G3785-K3785-L3785-E3785*380000-F3785*630000-H3785,-3))</f>
        <v/>
      </c>
      <c r="P3785" s="16">
        <f>MAX(0,ROUNDDOWN(J3785-G3785-430000-M3785-E3785*330000-F3785*450000-I3785,-3))</f>
        <v/>
      </c>
      <c r="Q3785" s="16">
        <f>50000+N3785+E3785*50000+F3785*180000</f>
        <v/>
      </c>
      <c r="R3785" s="16">
        <f>IF(P3785&lt;=2000000,MIN(Q3785,P3785),MAX(Q3785-(P3785-2000000),50000))*0.05</f>
        <v/>
      </c>
      <c r="S3785" s="16">
        <f>MAX(0,P3785*0.1-R3785)</f>
        <v/>
      </c>
      <c r="T3785" s="16">
        <f>Q3785+MAX(0,K3785-480000)</f>
        <v/>
      </c>
      <c r="U3785" s="16">
        <f>P3785-T3785</f>
        <v/>
      </c>
      <c r="V3785" s="17">
        <f>IF(U3785&lt;0,0,LOOKUP(U3785,{0,1950001,3300001,6950001,9000001,18000001,40000001},{0.05,0.1,0.2,0.23,0.33,0.4,0.45}))</f>
        <v/>
      </c>
      <c r="W3785" s="18">
        <f>IF(U3785&lt;0,0.9,0.9-V3785*1.021)</f>
        <v/>
      </c>
      <c r="X3785" s="16">
        <f>ROUNDDOWN(S3785*0.2/W3785+2000,0)</f>
        <v/>
      </c>
      <c r="Y3785" s="17">
        <f>IF(O3785&lt;=0,0,LOOKUP(O3785,{0,1950001,3300001,6950001,9000001,18000001,40000001},{0.05,0.1,0.2,0.23,0.33,0.4,0.45}))</f>
        <v/>
      </c>
    </row>
    <row r="3786">
      <c r="A3786" t="inlineStr">
        <is>
          <t>1万円刻み</t>
        </is>
      </c>
      <c r="B3786" s="16">
        <f>'3_1万円刻み'!$A$826</f>
        <v/>
      </c>
      <c r="C3786" t="n">
        <v>2026</v>
      </c>
      <c r="D3786" t="n">
        <v>0</v>
      </c>
      <c r="E3786" t="n">
        <v>0</v>
      </c>
      <c r="F3786" t="n">
        <v>0</v>
      </c>
      <c r="G3786" s="16">
        <f>ROUND(MIN(B3786/12,650000)*12*0.0915+MIN(B3786/12,1390000)*12*(0.0504+0)+B3786*0.005,0)</f>
        <v/>
      </c>
      <c r="H3786" t="n">
        <v>0</v>
      </c>
      <c r="I3786" t="n">
        <v>0</v>
      </c>
      <c r="J3786" s="16">
        <f>IF(C3786=2026,IF(B3786&lt;741000,0,IF(B3786&lt;2191000,B3786-740000,IF(B3786&lt;2193000,1451000,IF(B3786&lt;2196000,1453000,IF(B3786&lt;2200000,1456000,IF(B3786&lt;3600000,ROUNDDOWN(B3786/4,-3)*2.8-80000,IF(B3786&lt;6600000,ROUNDDOWN(B3786/4,-3)*3.2-440000,IF(B3786&lt;8500000,ROUNDDOWN(B3786*0.9,0)-1100000,B3786-1950000)))))))),IF(B3786&lt;651000,0,IF(B3786&lt;1900000,B3786-650000,IF(B3786&lt;3600000,ROUNDDOWN(B3786/4,-3)*2.8-80000,IF(B3786&lt;6600000,ROUNDDOWN(B3786/4,-3)*3.2-440000,IF(B3786&lt;8500000,ROUNDDOWN(B3786*0.9,0)-1100000,B3786-1950000))))))</f>
        <v/>
      </c>
      <c r="K3786" s="16">
        <f>IF(J3786&gt;23500000,NA(),IF(C3786=2026,IF(J3786&lt;=4890000,1040000,IF(J3786&lt;=6550000,670000,620000)),IF(J3786&lt;=1320000,950000,IF(J3786&lt;=3360000,880000,IF(J3786&lt;=4890000,680000,IF(J3786&lt;=6550000,630000,580000))))))</f>
        <v/>
      </c>
      <c r="L3786" s="16">
        <f>IF(D3786=1,IF(J3786&lt;=9000000,380000,IF(J3786&lt;=9500000,260000,IF(J3786&lt;=10000000,130000,0))),0)</f>
        <v/>
      </c>
      <c r="M3786" s="16">
        <f>IF(D3786=1,IF(J3786&lt;=9000000,330000,IF(J3786&lt;=9500000,220000,IF(J3786&lt;=10000000,110000,0))),0)</f>
        <v/>
      </c>
      <c r="N3786" s="16">
        <f>IF(D3786=1,IF(J3786&lt;=9000000,50000,IF(J3786&lt;=9500000,40000,IF(J3786&lt;=10000000,20000,0))),0)</f>
        <v/>
      </c>
      <c r="O3786" s="16">
        <f>MAX(0,ROUNDDOWN(J3786-G3786-K3786-L3786-E3786*380000-F3786*630000-H3786,-3))</f>
        <v/>
      </c>
      <c r="P3786" s="16">
        <f>MAX(0,ROUNDDOWN(J3786-G3786-430000-M3786-E3786*330000-F3786*450000-I3786,-3))</f>
        <v/>
      </c>
      <c r="Q3786" s="16">
        <f>50000+N3786+E3786*50000+F3786*180000</f>
        <v/>
      </c>
      <c r="R3786" s="16">
        <f>IF(P3786&lt;=2000000,MIN(Q3786,P3786),MAX(Q3786-(P3786-2000000),50000))*0.05</f>
        <v/>
      </c>
      <c r="S3786" s="16">
        <f>MAX(0,P3786*0.1-R3786)</f>
        <v/>
      </c>
      <c r="T3786" s="16">
        <f>Q3786+MAX(0,K3786-480000)</f>
        <v/>
      </c>
      <c r="U3786" s="16">
        <f>P3786-T3786</f>
        <v/>
      </c>
      <c r="V3786" s="17">
        <f>IF(U3786&lt;0,0,LOOKUP(U3786,{0,1950001,3300001,6950001,9000001,18000001,40000001},{0.05,0.1,0.2,0.23,0.33,0.4,0.45}))</f>
        <v/>
      </c>
      <c r="W3786" s="18">
        <f>IF(U3786&lt;0,0.9,0.9-V3786*1.021)</f>
        <v/>
      </c>
      <c r="X3786" s="16">
        <f>ROUNDDOWN(S3786*0.2/W3786+2000,0)</f>
        <v/>
      </c>
      <c r="Y3786" s="17">
        <f>IF(O3786&lt;=0,0,LOOKUP(O3786,{0,1950001,3300001,6950001,9000001,18000001,40000001},{0.05,0.1,0.2,0.23,0.33,0.4,0.45}))</f>
        <v/>
      </c>
    </row>
    <row r="3787">
      <c r="A3787" t="inlineStr">
        <is>
          <t>1万円刻み</t>
        </is>
      </c>
      <c r="B3787" s="16">
        <f>'3_1万円刻み'!$A$826</f>
        <v/>
      </c>
      <c r="C3787" t="n">
        <v>2025</v>
      </c>
      <c r="D3787" t="n">
        <v>1</v>
      </c>
      <c r="E3787" t="n">
        <v>0</v>
      </c>
      <c r="F3787" t="n">
        <v>0</v>
      </c>
      <c r="G3787" s="16">
        <f>ROUND(MIN(B3787/12,650000)*12*0.0915+MIN(B3787/12,1390000)*12*(0.0504+0)+B3787*0.005,0)</f>
        <v/>
      </c>
      <c r="H3787" t="n">
        <v>0</v>
      </c>
      <c r="I3787" t="n">
        <v>0</v>
      </c>
      <c r="J3787" s="16">
        <f>IF(C3787=2026,IF(B3787&lt;741000,0,IF(B3787&lt;2191000,B3787-740000,IF(B3787&lt;2193000,1451000,IF(B3787&lt;2196000,1453000,IF(B3787&lt;2200000,1456000,IF(B3787&lt;3600000,ROUNDDOWN(B3787/4,-3)*2.8-80000,IF(B3787&lt;6600000,ROUNDDOWN(B3787/4,-3)*3.2-440000,IF(B3787&lt;8500000,ROUNDDOWN(B3787*0.9,0)-1100000,B3787-1950000)))))))),IF(B3787&lt;651000,0,IF(B3787&lt;1900000,B3787-650000,IF(B3787&lt;3600000,ROUNDDOWN(B3787/4,-3)*2.8-80000,IF(B3787&lt;6600000,ROUNDDOWN(B3787/4,-3)*3.2-440000,IF(B3787&lt;8500000,ROUNDDOWN(B3787*0.9,0)-1100000,B3787-1950000))))))</f>
        <v/>
      </c>
      <c r="K3787" s="16">
        <f>IF(J3787&gt;23500000,NA(),IF(C3787=2026,IF(J3787&lt;=4890000,1040000,IF(J3787&lt;=6550000,670000,620000)),IF(J3787&lt;=1320000,950000,IF(J3787&lt;=3360000,880000,IF(J3787&lt;=4890000,680000,IF(J3787&lt;=6550000,630000,580000))))))</f>
        <v/>
      </c>
      <c r="L3787" s="16">
        <f>IF(D3787=1,IF(J3787&lt;=9000000,380000,IF(J3787&lt;=9500000,260000,IF(J3787&lt;=10000000,130000,0))),0)</f>
        <v/>
      </c>
      <c r="M3787" s="16">
        <f>IF(D3787=1,IF(J3787&lt;=9000000,330000,IF(J3787&lt;=9500000,220000,IF(J3787&lt;=10000000,110000,0))),0)</f>
        <v/>
      </c>
      <c r="N3787" s="16">
        <f>IF(D3787=1,IF(J3787&lt;=9000000,50000,IF(J3787&lt;=9500000,40000,IF(J3787&lt;=10000000,20000,0))),0)</f>
        <v/>
      </c>
      <c r="O3787" s="16">
        <f>MAX(0,ROUNDDOWN(J3787-G3787-K3787-L3787-E3787*380000-F3787*630000-H3787,-3))</f>
        <v/>
      </c>
      <c r="P3787" s="16">
        <f>MAX(0,ROUNDDOWN(J3787-G3787-430000-M3787-E3787*330000-F3787*450000-I3787,-3))</f>
        <v/>
      </c>
      <c r="Q3787" s="16">
        <f>50000+N3787+E3787*50000+F3787*180000</f>
        <v/>
      </c>
      <c r="R3787" s="16">
        <f>IF(P3787&lt;=2000000,MIN(Q3787,P3787),MAX(Q3787-(P3787-2000000),50000))*0.05</f>
        <v/>
      </c>
      <c r="S3787" s="16">
        <f>MAX(0,P3787*0.1-R3787)</f>
        <v/>
      </c>
      <c r="T3787" s="16">
        <f>Q3787+MAX(0,K3787-480000)</f>
        <v/>
      </c>
      <c r="U3787" s="16">
        <f>P3787-T3787</f>
        <v/>
      </c>
      <c r="V3787" s="17">
        <f>IF(U3787&lt;0,0,LOOKUP(U3787,{0,1950001,3300001,6950001,9000001,18000001,40000001},{0.05,0.1,0.2,0.23,0.33,0.4,0.45}))</f>
        <v/>
      </c>
      <c r="W3787" s="18">
        <f>IF(U3787&lt;0,0.9,0.9-V3787*1.021)</f>
        <v/>
      </c>
      <c r="X3787" s="16">
        <f>ROUNDDOWN(S3787*0.2/W3787+2000,0)</f>
        <v/>
      </c>
      <c r="Y3787" s="17">
        <f>IF(O3787&lt;=0,0,LOOKUP(O3787,{0,1950001,3300001,6950001,9000001,18000001,40000001},{0.05,0.1,0.2,0.23,0.33,0.4,0.45}))</f>
        <v/>
      </c>
    </row>
    <row r="3788">
      <c r="A3788" t="inlineStr">
        <is>
          <t>1万円刻み</t>
        </is>
      </c>
      <c r="B3788" s="16">
        <f>'3_1万円刻み'!$A$826</f>
        <v/>
      </c>
      <c r="C3788" t="n">
        <v>2026</v>
      </c>
      <c r="D3788" t="n">
        <v>1</v>
      </c>
      <c r="E3788" t="n">
        <v>0</v>
      </c>
      <c r="F3788" t="n">
        <v>0</v>
      </c>
      <c r="G3788" s="16">
        <f>ROUND(MIN(B3788/12,650000)*12*0.0915+MIN(B3788/12,1390000)*12*(0.0504+0)+B3788*0.005,0)</f>
        <v/>
      </c>
      <c r="H3788" t="n">
        <v>0</v>
      </c>
      <c r="I3788" t="n">
        <v>0</v>
      </c>
      <c r="J3788" s="16">
        <f>IF(C3788=2026,IF(B3788&lt;741000,0,IF(B3788&lt;2191000,B3788-740000,IF(B3788&lt;2193000,1451000,IF(B3788&lt;2196000,1453000,IF(B3788&lt;2200000,1456000,IF(B3788&lt;3600000,ROUNDDOWN(B3788/4,-3)*2.8-80000,IF(B3788&lt;6600000,ROUNDDOWN(B3788/4,-3)*3.2-440000,IF(B3788&lt;8500000,ROUNDDOWN(B3788*0.9,0)-1100000,B3788-1950000)))))))),IF(B3788&lt;651000,0,IF(B3788&lt;1900000,B3788-650000,IF(B3788&lt;3600000,ROUNDDOWN(B3788/4,-3)*2.8-80000,IF(B3788&lt;6600000,ROUNDDOWN(B3788/4,-3)*3.2-440000,IF(B3788&lt;8500000,ROUNDDOWN(B3788*0.9,0)-1100000,B3788-1950000))))))</f>
        <v/>
      </c>
      <c r="K3788" s="16">
        <f>IF(J3788&gt;23500000,NA(),IF(C3788=2026,IF(J3788&lt;=4890000,1040000,IF(J3788&lt;=6550000,670000,620000)),IF(J3788&lt;=1320000,950000,IF(J3788&lt;=3360000,880000,IF(J3788&lt;=4890000,680000,IF(J3788&lt;=6550000,630000,580000))))))</f>
        <v/>
      </c>
      <c r="L3788" s="16">
        <f>IF(D3788=1,IF(J3788&lt;=9000000,380000,IF(J3788&lt;=9500000,260000,IF(J3788&lt;=10000000,130000,0))),0)</f>
        <v/>
      </c>
      <c r="M3788" s="16">
        <f>IF(D3788=1,IF(J3788&lt;=9000000,330000,IF(J3788&lt;=9500000,220000,IF(J3788&lt;=10000000,110000,0))),0)</f>
        <v/>
      </c>
      <c r="N3788" s="16">
        <f>IF(D3788=1,IF(J3788&lt;=9000000,50000,IF(J3788&lt;=9500000,40000,IF(J3788&lt;=10000000,20000,0))),0)</f>
        <v/>
      </c>
      <c r="O3788" s="16">
        <f>MAX(0,ROUNDDOWN(J3788-G3788-K3788-L3788-E3788*380000-F3788*630000-H3788,-3))</f>
        <v/>
      </c>
      <c r="P3788" s="16">
        <f>MAX(0,ROUNDDOWN(J3788-G3788-430000-M3788-E3788*330000-F3788*450000-I3788,-3))</f>
        <v/>
      </c>
      <c r="Q3788" s="16">
        <f>50000+N3788+E3788*50000+F3788*180000</f>
        <v/>
      </c>
      <c r="R3788" s="16">
        <f>IF(P3788&lt;=2000000,MIN(Q3788,P3788),MAX(Q3788-(P3788-2000000),50000))*0.05</f>
        <v/>
      </c>
      <c r="S3788" s="16">
        <f>MAX(0,P3788*0.1-R3788)</f>
        <v/>
      </c>
      <c r="T3788" s="16">
        <f>Q3788+MAX(0,K3788-480000)</f>
        <v/>
      </c>
      <c r="U3788" s="16">
        <f>P3788-T3788</f>
        <v/>
      </c>
      <c r="V3788" s="17">
        <f>IF(U3788&lt;0,0,LOOKUP(U3788,{0,1950001,3300001,6950001,9000001,18000001,40000001},{0.05,0.1,0.2,0.23,0.33,0.4,0.45}))</f>
        <v/>
      </c>
      <c r="W3788" s="18">
        <f>IF(U3788&lt;0,0.9,0.9-V3788*1.021)</f>
        <v/>
      </c>
      <c r="X3788" s="16">
        <f>ROUNDDOWN(S3788*0.2/W3788+2000,0)</f>
        <v/>
      </c>
      <c r="Y3788" s="17">
        <f>IF(O3788&lt;=0,0,LOOKUP(O3788,{0,1950001,3300001,6950001,9000001,18000001,40000001},{0.05,0.1,0.2,0.23,0.33,0.4,0.45}))</f>
        <v/>
      </c>
    </row>
    <row r="3789">
      <c r="A3789" t="inlineStr">
        <is>
          <t>1万円刻み</t>
        </is>
      </c>
      <c r="B3789" s="16">
        <f>'3_1万円刻み'!$A$827</f>
        <v/>
      </c>
      <c r="C3789" t="n">
        <v>2025</v>
      </c>
      <c r="D3789" t="n">
        <v>0</v>
      </c>
      <c r="E3789" t="n">
        <v>0</v>
      </c>
      <c r="F3789" t="n">
        <v>0</v>
      </c>
      <c r="G3789" s="16">
        <f>ROUND(MIN(B3789/12,650000)*12*0.0915+MIN(B3789/12,1390000)*12*(0.0504+0)+B3789*0.005,0)</f>
        <v/>
      </c>
      <c r="H3789" t="n">
        <v>0</v>
      </c>
      <c r="I3789" t="n">
        <v>0</v>
      </c>
      <c r="J3789" s="16">
        <f>IF(C3789=2026,IF(B3789&lt;741000,0,IF(B3789&lt;2191000,B3789-740000,IF(B3789&lt;2193000,1451000,IF(B3789&lt;2196000,1453000,IF(B3789&lt;2200000,1456000,IF(B3789&lt;3600000,ROUNDDOWN(B3789/4,-3)*2.8-80000,IF(B3789&lt;6600000,ROUNDDOWN(B3789/4,-3)*3.2-440000,IF(B3789&lt;8500000,ROUNDDOWN(B3789*0.9,0)-1100000,B3789-1950000)))))))),IF(B3789&lt;651000,0,IF(B3789&lt;1900000,B3789-650000,IF(B3789&lt;3600000,ROUNDDOWN(B3789/4,-3)*2.8-80000,IF(B3789&lt;6600000,ROUNDDOWN(B3789/4,-3)*3.2-440000,IF(B3789&lt;8500000,ROUNDDOWN(B3789*0.9,0)-1100000,B3789-1950000))))))</f>
        <v/>
      </c>
      <c r="K3789" s="16">
        <f>IF(J3789&gt;23500000,NA(),IF(C3789=2026,IF(J3789&lt;=4890000,1040000,IF(J3789&lt;=6550000,670000,620000)),IF(J3789&lt;=1320000,950000,IF(J3789&lt;=3360000,880000,IF(J3789&lt;=4890000,680000,IF(J3789&lt;=6550000,630000,580000))))))</f>
        <v/>
      </c>
      <c r="L3789" s="16">
        <f>IF(D3789=1,IF(J3789&lt;=9000000,380000,IF(J3789&lt;=9500000,260000,IF(J3789&lt;=10000000,130000,0))),0)</f>
        <v/>
      </c>
      <c r="M3789" s="16">
        <f>IF(D3789=1,IF(J3789&lt;=9000000,330000,IF(J3789&lt;=9500000,220000,IF(J3789&lt;=10000000,110000,0))),0)</f>
        <v/>
      </c>
      <c r="N3789" s="16">
        <f>IF(D3789=1,IF(J3789&lt;=9000000,50000,IF(J3789&lt;=9500000,40000,IF(J3789&lt;=10000000,20000,0))),0)</f>
        <v/>
      </c>
      <c r="O3789" s="16">
        <f>MAX(0,ROUNDDOWN(J3789-G3789-K3789-L3789-E3789*380000-F3789*630000-H3789,-3))</f>
        <v/>
      </c>
      <c r="P3789" s="16">
        <f>MAX(0,ROUNDDOWN(J3789-G3789-430000-M3789-E3789*330000-F3789*450000-I3789,-3))</f>
        <v/>
      </c>
      <c r="Q3789" s="16">
        <f>50000+N3789+E3789*50000+F3789*180000</f>
        <v/>
      </c>
      <c r="R3789" s="16">
        <f>IF(P3789&lt;=2000000,MIN(Q3789,P3789),MAX(Q3789-(P3789-2000000),50000))*0.05</f>
        <v/>
      </c>
      <c r="S3789" s="16">
        <f>MAX(0,P3789*0.1-R3789)</f>
        <v/>
      </c>
      <c r="T3789" s="16">
        <f>Q3789+MAX(0,K3789-480000)</f>
        <v/>
      </c>
      <c r="U3789" s="16">
        <f>P3789-T3789</f>
        <v/>
      </c>
      <c r="V3789" s="17">
        <f>IF(U3789&lt;0,0,LOOKUP(U3789,{0,1950001,3300001,6950001,9000001,18000001,40000001},{0.05,0.1,0.2,0.23,0.33,0.4,0.45}))</f>
        <v/>
      </c>
      <c r="W3789" s="18">
        <f>IF(U3789&lt;0,0.9,0.9-V3789*1.021)</f>
        <v/>
      </c>
      <c r="X3789" s="16">
        <f>ROUNDDOWN(S3789*0.2/W3789+2000,0)</f>
        <v/>
      </c>
      <c r="Y3789" s="17">
        <f>IF(O3789&lt;=0,0,LOOKUP(O3789,{0,1950001,3300001,6950001,9000001,18000001,40000001},{0.05,0.1,0.2,0.23,0.33,0.4,0.45}))</f>
        <v/>
      </c>
    </row>
    <row r="3790">
      <c r="A3790" t="inlineStr">
        <is>
          <t>1万円刻み</t>
        </is>
      </c>
      <c r="B3790" s="16">
        <f>'3_1万円刻み'!$A$827</f>
        <v/>
      </c>
      <c r="C3790" t="n">
        <v>2026</v>
      </c>
      <c r="D3790" t="n">
        <v>0</v>
      </c>
      <c r="E3790" t="n">
        <v>0</v>
      </c>
      <c r="F3790" t="n">
        <v>0</v>
      </c>
      <c r="G3790" s="16">
        <f>ROUND(MIN(B3790/12,650000)*12*0.0915+MIN(B3790/12,1390000)*12*(0.0504+0)+B3790*0.005,0)</f>
        <v/>
      </c>
      <c r="H3790" t="n">
        <v>0</v>
      </c>
      <c r="I3790" t="n">
        <v>0</v>
      </c>
      <c r="J3790" s="16">
        <f>IF(C3790=2026,IF(B3790&lt;741000,0,IF(B3790&lt;2191000,B3790-740000,IF(B3790&lt;2193000,1451000,IF(B3790&lt;2196000,1453000,IF(B3790&lt;2200000,1456000,IF(B3790&lt;3600000,ROUNDDOWN(B3790/4,-3)*2.8-80000,IF(B3790&lt;6600000,ROUNDDOWN(B3790/4,-3)*3.2-440000,IF(B3790&lt;8500000,ROUNDDOWN(B3790*0.9,0)-1100000,B3790-1950000)))))))),IF(B3790&lt;651000,0,IF(B3790&lt;1900000,B3790-650000,IF(B3790&lt;3600000,ROUNDDOWN(B3790/4,-3)*2.8-80000,IF(B3790&lt;6600000,ROUNDDOWN(B3790/4,-3)*3.2-440000,IF(B3790&lt;8500000,ROUNDDOWN(B3790*0.9,0)-1100000,B3790-1950000))))))</f>
        <v/>
      </c>
      <c r="K3790" s="16">
        <f>IF(J3790&gt;23500000,NA(),IF(C3790=2026,IF(J3790&lt;=4890000,1040000,IF(J3790&lt;=6550000,670000,620000)),IF(J3790&lt;=1320000,950000,IF(J3790&lt;=3360000,880000,IF(J3790&lt;=4890000,680000,IF(J3790&lt;=6550000,630000,580000))))))</f>
        <v/>
      </c>
      <c r="L3790" s="16">
        <f>IF(D3790=1,IF(J3790&lt;=9000000,380000,IF(J3790&lt;=9500000,260000,IF(J3790&lt;=10000000,130000,0))),0)</f>
        <v/>
      </c>
      <c r="M3790" s="16">
        <f>IF(D3790=1,IF(J3790&lt;=9000000,330000,IF(J3790&lt;=9500000,220000,IF(J3790&lt;=10000000,110000,0))),0)</f>
        <v/>
      </c>
      <c r="N3790" s="16">
        <f>IF(D3790=1,IF(J3790&lt;=9000000,50000,IF(J3790&lt;=9500000,40000,IF(J3790&lt;=10000000,20000,0))),0)</f>
        <v/>
      </c>
      <c r="O3790" s="16">
        <f>MAX(0,ROUNDDOWN(J3790-G3790-K3790-L3790-E3790*380000-F3790*630000-H3790,-3))</f>
        <v/>
      </c>
      <c r="P3790" s="16">
        <f>MAX(0,ROUNDDOWN(J3790-G3790-430000-M3790-E3790*330000-F3790*450000-I3790,-3))</f>
        <v/>
      </c>
      <c r="Q3790" s="16">
        <f>50000+N3790+E3790*50000+F3790*180000</f>
        <v/>
      </c>
      <c r="R3790" s="16">
        <f>IF(P3790&lt;=2000000,MIN(Q3790,P3790),MAX(Q3790-(P3790-2000000),50000))*0.05</f>
        <v/>
      </c>
      <c r="S3790" s="16">
        <f>MAX(0,P3790*0.1-R3790)</f>
        <v/>
      </c>
      <c r="T3790" s="16">
        <f>Q3790+MAX(0,K3790-480000)</f>
        <v/>
      </c>
      <c r="U3790" s="16">
        <f>P3790-T3790</f>
        <v/>
      </c>
      <c r="V3790" s="17">
        <f>IF(U3790&lt;0,0,LOOKUP(U3790,{0,1950001,3300001,6950001,9000001,18000001,40000001},{0.05,0.1,0.2,0.23,0.33,0.4,0.45}))</f>
        <v/>
      </c>
      <c r="W3790" s="18">
        <f>IF(U3790&lt;0,0.9,0.9-V3790*1.021)</f>
        <v/>
      </c>
      <c r="X3790" s="16">
        <f>ROUNDDOWN(S3790*0.2/W3790+2000,0)</f>
        <v/>
      </c>
      <c r="Y3790" s="17">
        <f>IF(O3790&lt;=0,0,LOOKUP(O3790,{0,1950001,3300001,6950001,9000001,18000001,40000001},{0.05,0.1,0.2,0.23,0.33,0.4,0.45}))</f>
        <v/>
      </c>
    </row>
    <row r="3791">
      <c r="A3791" t="inlineStr">
        <is>
          <t>1万円刻み</t>
        </is>
      </c>
      <c r="B3791" s="16">
        <f>'3_1万円刻み'!$A$827</f>
        <v/>
      </c>
      <c r="C3791" t="n">
        <v>2025</v>
      </c>
      <c r="D3791" t="n">
        <v>1</v>
      </c>
      <c r="E3791" t="n">
        <v>0</v>
      </c>
      <c r="F3791" t="n">
        <v>0</v>
      </c>
      <c r="G3791" s="16">
        <f>ROUND(MIN(B3791/12,650000)*12*0.0915+MIN(B3791/12,1390000)*12*(0.0504+0)+B3791*0.005,0)</f>
        <v/>
      </c>
      <c r="H3791" t="n">
        <v>0</v>
      </c>
      <c r="I3791" t="n">
        <v>0</v>
      </c>
      <c r="J3791" s="16">
        <f>IF(C3791=2026,IF(B3791&lt;741000,0,IF(B3791&lt;2191000,B3791-740000,IF(B3791&lt;2193000,1451000,IF(B3791&lt;2196000,1453000,IF(B3791&lt;2200000,1456000,IF(B3791&lt;3600000,ROUNDDOWN(B3791/4,-3)*2.8-80000,IF(B3791&lt;6600000,ROUNDDOWN(B3791/4,-3)*3.2-440000,IF(B3791&lt;8500000,ROUNDDOWN(B3791*0.9,0)-1100000,B3791-1950000)))))))),IF(B3791&lt;651000,0,IF(B3791&lt;1900000,B3791-650000,IF(B3791&lt;3600000,ROUNDDOWN(B3791/4,-3)*2.8-80000,IF(B3791&lt;6600000,ROUNDDOWN(B3791/4,-3)*3.2-440000,IF(B3791&lt;8500000,ROUNDDOWN(B3791*0.9,0)-1100000,B3791-1950000))))))</f>
        <v/>
      </c>
      <c r="K3791" s="16">
        <f>IF(J3791&gt;23500000,NA(),IF(C3791=2026,IF(J3791&lt;=4890000,1040000,IF(J3791&lt;=6550000,670000,620000)),IF(J3791&lt;=1320000,950000,IF(J3791&lt;=3360000,880000,IF(J3791&lt;=4890000,680000,IF(J3791&lt;=6550000,630000,580000))))))</f>
        <v/>
      </c>
      <c r="L3791" s="16">
        <f>IF(D3791=1,IF(J3791&lt;=9000000,380000,IF(J3791&lt;=9500000,260000,IF(J3791&lt;=10000000,130000,0))),0)</f>
        <v/>
      </c>
      <c r="M3791" s="16">
        <f>IF(D3791=1,IF(J3791&lt;=9000000,330000,IF(J3791&lt;=9500000,220000,IF(J3791&lt;=10000000,110000,0))),0)</f>
        <v/>
      </c>
      <c r="N3791" s="16">
        <f>IF(D3791=1,IF(J3791&lt;=9000000,50000,IF(J3791&lt;=9500000,40000,IF(J3791&lt;=10000000,20000,0))),0)</f>
        <v/>
      </c>
      <c r="O3791" s="16">
        <f>MAX(0,ROUNDDOWN(J3791-G3791-K3791-L3791-E3791*380000-F3791*630000-H3791,-3))</f>
        <v/>
      </c>
      <c r="P3791" s="16">
        <f>MAX(0,ROUNDDOWN(J3791-G3791-430000-M3791-E3791*330000-F3791*450000-I3791,-3))</f>
        <v/>
      </c>
      <c r="Q3791" s="16">
        <f>50000+N3791+E3791*50000+F3791*180000</f>
        <v/>
      </c>
      <c r="R3791" s="16">
        <f>IF(P3791&lt;=2000000,MIN(Q3791,P3791),MAX(Q3791-(P3791-2000000),50000))*0.05</f>
        <v/>
      </c>
      <c r="S3791" s="16">
        <f>MAX(0,P3791*0.1-R3791)</f>
        <v/>
      </c>
      <c r="T3791" s="16">
        <f>Q3791+MAX(0,K3791-480000)</f>
        <v/>
      </c>
      <c r="U3791" s="16">
        <f>P3791-T3791</f>
        <v/>
      </c>
      <c r="V3791" s="17">
        <f>IF(U3791&lt;0,0,LOOKUP(U3791,{0,1950001,3300001,6950001,9000001,18000001,40000001},{0.05,0.1,0.2,0.23,0.33,0.4,0.45}))</f>
        <v/>
      </c>
      <c r="W3791" s="18">
        <f>IF(U3791&lt;0,0.9,0.9-V3791*1.021)</f>
        <v/>
      </c>
      <c r="X3791" s="16">
        <f>ROUNDDOWN(S3791*0.2/W3791+2000,0)</f>
        <v/>
      </c>
      <c r="Y3791" s="17">
        <f>IF(O3791&lt;=0,0,LOOKUP(O3791,{0,1950001,3300001,6950001,9000001,18000001,40000001},{0.05,0.1,0.2,0.23,0.33,0.4,0.45}))</f>
        <v/>
      </c>
    </row>
    <row r="3792">
      <c r="A3792" t="inlineStr">
        <is>
          <t>1万円刻み</t>
        </is>
      </c>
      <c r="B3792" s="16">
        <f>'3_1万円刻み'!$A$827</f>
        <v/>
      </c>
      <c r="C3792" t="n">
        <v>2026</v>
      </c>
      <c r="D3792" t="n">
        <v>1</v>
      </c>
      <c r="E3792" t="n">
        <v>0</v>
      </c>
      <c r="F3792" t="n">
        <v>0</v>
      </c>
      <c r="G3792" s="16">
        <f>ROUND(MIN(B3792/12,650000)*12*0.0915+MIN(B3792/12,1390000)*12*(0.0504+0)+B3792*0.005,0)</f>
        <v/>
      </c>
      <c r="H3792" t="n">
        <v>0</v>
      </c>
      <c r="I3792" t="n">
        <v>0</v>
      </c>
      <c r="J3792" s="16">
        <f>IF(C3792=2026,IF(B3792&lt;741000,0,IF(B3792&lt;2191000,B3792-740000,IF(B3792&lt;2193000,1451000,IF(B3792&lt;2196000,1453000,IF(B3792&lt;2200000,1456000,IF(B3792&lt;3600000,ROUNDDOWN(B3792/4,-3)*2.8-80000,IF(B3792&lt;6600000,ROUNDDOWN(B3792/4,-3)*3.2-440000,IF(B3792&lt;8500000,ROUNDDOWN(B3792*0.9,0)-1100000,B3792-1950000)))))))),IF(B3792&lt;651000,0,IF(B3792&lt;1900000,B3792-650000,IF(B3792&lt;3600000,ROUNDDOWN(B3792/4,-3)*2.8-80000,IF(B3792&lt;6600000,ROUNDDOWN(B3792/4,-3)*3.2-440000,IF(B3792&lt;8500000,ROUNDDOWN(B3792*0.9,0)-1100000,B3792-1950000))))))</f>
        <v/>
      </c>
      <c r="K3792" s="16">
        <f>IF(J3792&gt;23500000,NA(),IF(C3792=2026,IF(J3792&lt;=4890000,1040000,IF(J3792&lt;=6550000,670000,620000)),IF(J3792&lt;=1320000,950000,IF(J3792&lt;=3360000,880000,IF(J3792&lt;=4890000,680000,IF(J3792&lt;=6550000,630000,580000))))))</f>
        <v/>
      </c>
      <c r="L3792" s="16">
        <f>IF(D3792=1,IF(J3792&lt;=9000000,380000,IF(J3792&lt;=9500000,260000,IF(J3792&lt;=10000000,130000,0))),0)</f>
        <v/>
      </c>
      <c r="M3792" s="16">
        <f>IF(D3792=1,IF(J3792&lt;=9000000,330000,IF(J3792&lt;=9500000,220000,IF(J3792&lt;=10000000,110000,0))),0)</f>
        <v/>
      </c>
      <c r="N3792" s="16">
        <f>IF(D3792=1,IF(J3792&lt;=9000000,50000,IF(J3792&lt;=9500000,40000,IF(J3792&lt;=10000000,20000,0))),0)</f>
        <v/>
      </c>
      <c r="O3792" s="16">
        <f>MAX(0,ROUNDDOWN(J3792-G3792-K3792-L3792-E3792*380000-F3792*630000-H3792,-3))</f>
        <v/>
      </c>
      <c r="P3792" s="16">
        <f>MAX(0,ROUNDDOWN(J3792-G3792-430000-M3792-E3792*330000-F3792*450000-I3792,-3))</f>
        <v/>
      </c>
      <c r="Q3792" s="16">
        <f>50000+N3792+E3792*50000+F3792*180000</f>
        <v/>
      </c>
      <c r="R3792" s="16">
        <f>IF(P3792&lt;=2000000,MIN(Q3792,P3792),MAX(Q3792-(P3792-2000000),50000))*0.05</f>
        <v/>
      </c>
      <c r="S3792" s="16">
        <f>MAX(0,P3792*0.1-R3792)</f>
        <v/>
      </c>
      <c r="T3792" s="16">
        <f>Q3792+MAX(0,K3792-480000)</f>
        <v/>
      </c>
      <c r="U3792" s="16">
        <f>P3792-T3792</f>
        <v/>
      </c>
      <c r="V3792" s="17">
        <f>IF(U3792&lt;0,0,LOOKUP(U3792,{0,1950001,3300001,6950001,9000001,18000001,40000001},{0.05,0.1,0.2,0.23,0.33,0.4,0.45}))</f>
        <v/>
      </c>
      <c r="W3792" s="18">
        <f>IF(U3792&lt;0,0.9,0.9-V3792*1.021)</f>
        <v/>
      </c>
      <c r="X3792" s="16">
        <f>ROUNDDOWN(S3792*0.2/W3792+2000,0)</f>
        <v/>
      </c>
      <c r="Y3792" s="17">
        <f>IF(O3792&lt;=0,0,LOOKUP(O3792,{0,1950001,3300001,6950001,9000001,18000001,40000001},{0.05,0.1,0.2,0.23,0.33,0.4,0.45}))</f>
        <v/>
      </c>
    </row>
    <row r="3793">
      <c r="A3793" t="inlineStr">
        <is>
          <t>1万円刻み</t>
        </is>
      </c>
      <c r="B3793" s="16">
        <f>'3_1万円刻み'!$A$828</f>
        <v/>
      </c>
      <c r="C3793" t="n">
        <v>2025</v>
      </c>
      <c r="D3793" t="n">
        <v>0</v>
      </c>
      <c r="E3793" t="n">
        <v>0</v>
      </c>
      <c r="F3793" t="n">
        <v>0</v>
      </c>
      <c r="G3793" s="16">
        <f>ROUND(MIN(B3793/12,650000)*12*0.0915+MIN(B3793/12,1390000)*12*(0.0504+0)+B3793*0.005,0)</f>
        <v/>
      </c>
      <c r="H3793" t="n">
        <v>0</v>
      </c>
      <c r="I3793" t="n">
        <v>0</v>
      </c>
      <c r="J3793" s="16">
        <f>IF(C3793=2026,IF(B3793&lt;741000,0,IF(B3793&lt;2191000,B3793-740000,IF(B3793&lt;2193000,1451000,IF(B3793&lt;2196000,1453000,IF(B3793&lt;2200000,1456000,IF(B3793&lt;3600000,ROUNDDOWN(B3793/4,-3)*2.8-80000,IF(B3793&lt;6600000,ROUNDDOWN(B3793/4,-3)*3.2-440000,IF(B3793&lt;8500000,ROUNDDOWN(B3793*0.9,0)-1100000,B3793-1950000)))))))),IF(B3793&lt;651000,0,IF(B3793&lt;1900000,B3793-650000,IF(B3793&lt;3600000,ROUNDDOWN(B3793/4,-3)*2.8-80000,IF(B3793&lt;6600000,ROUNDDOWN(B3793/4,-3)*3.2-440000,IF(B3793&lt;8500000,ROUNDDOWN(B3793*0.9,0)-1100000,B3793-1950000))))))</f>
        <v/>
      </c>
      <c r="K3793" s="16">
        <f>IF(J3793&gt;23500000,NA(),IF(C3793=2026,IF(J3793&lt;=4890000,1040000,IF(J3793&lt;=6550000,670000,620000)),IF(J3793&lt;=1320000,950000,IF(J3793&lt;=3360000,880000,IF(J3793&lt;=4890000,680000,IF(J3793&lt;=6550000,630000,580000))))))</f>
        <v/>
      </c>
      <c r="L3793" s="16">
        <f>IF(D3793=1,IF(J3793&lt;=9000000,380000,IF(J3793&lt;=9500000,260000,IF(J3793&lt;=10000000,130000,0))),0)</f>
        <v/>
      </c>
      <c r="M3793" s="16">
        <f>IF(D3793=1,IF(J3793&lt;=9000000,330000,IF(J3793&lt;=9500000,220000,IF(J3793&lt;=10000000,110000,0))),0)</f>
        <v/>
      </c>
      <c r="N3793" s="16">
        <f>IF(D3793=1,IF(J3793&lt;=9000000,50000,IF(J3793&lt;=9500000,40000,IF(J3793&lt;=10000000,20000,0))),0)</f>
        <v/>
      </c>
      <c r="O3793" s="16">
        <f>MAX(0,ROUNDDOWN(J3793-G3793-K3793-L3793-E3793*380000-F3793*630000-H3793,-3))</f>
        <v/>
      </c>
      <c r="P3793" s="16">
        <f>MAX(0,ROUNDDOWN(J3793-G3793-430000-M3793-E3793*330000-F3793*450000-I3793,-3))</f>
        <v/>
      </c>
      <c r="Q3793" s="16">
        <f>50000+N3793+E3793*50000+F3793*180000</f>
        <v/>
      </c>
      <c r="R3793" s="16">
        <f>IF(P3793&lt;=2000000,MIN(Q3793,P3793),MAX(Q3793-(P3793-2000000),50000))*0.05</f>
        <v/>
      </c>
      <c r="S3793" s="16">
        <f>MAX(0,P3793*0.1-R3793)</f>
        <v/>
      </c>
      <c r="T3793" s="16">
        <f>Q3793+MAX(0,K3793-480000)</f>
        <v/>
      </c>
      <c r="U3793" s="16">
        <f>P3793-T3793</f>
        <v/>
      </c>
      <c r="V3793" s="17">
        <f>IF(U3793&lt;0,0,LOOKUP(U3793,{0,1950001,3300001,6950001,9000001,18000001,40000001},{0.05,0.1,0.2,0.23,0.33,0.4,0.45}))</f>
        <v/>
      </c>
      <c r="W3793" s="18">
        <f>IF(U3793&lt;0,0.9,0.9-V3793*1.021)</f>
        <v/>
      </c>
      <c r="X3793" s="16">
        <f>ROUNDDOWN(S3793*0.2/W3793+2000,0)</f>
        <v/>
      </c>
      <c r="Y3793" s="17">
        <f>IF(O3793&lt;=0,0,LOOKUP(O3793,{0,1950001,3300001,6950001,9000001,18000001,40000001},{0.05,0.1,0.2,0.23,0.33,0.4,0.45}))</f>
        <v/>
      </c>
    </row>
    <row r="3794">
      <c r="A3794" t="inlineStr">
        <is>
          <t>1万円刻み</t>
        </is>
      </c>
      <c r="B3794" s="16">
        <f>'3_1万円刻み'!$A$828</f>
        <v/>
      </c>
      <c r="C3794" t="n">
        <v>2026</v>
      </c>
      <c r="D3794" t="n">
        <v>0</v>
      </c>
      <c r="E3794" t="n">
        <v>0</v>
      </c>
      <c r="F3794" t="n">
        <v>0</v>
      </c>
      <c r="G3794" s="16">
        <f>ROUND(MIN(B3794/12,650000)*12*0.0915+MIN(B3794/12,1390000)*12*(0.0504+0)+B3794*0.005,0)</f>
        <v/>
      </c>
      <c r="H3794" t="n">
        <v>0</v>
      </c>
      <c r="I3794" t="n">
        <v>0</v>
      </c>
      <c r="J3794" s="16">
        <f>IF(C3794=2026,IF(B3794&lt;741000,0,IF(B3794&lt;2191000,B3794-740000,IF(B3794&lt;2193000,1451000,IF(B3794&lt;2196000,1453000,IF(B3794&lt;2200000,1456000,IF(B3794&lt;3600000,ROUNDDOWN(B3794/4,-3)*2.8-80000,IF(B3794&lt;6600000,ROUNDDOWN(B3794/4,-3)*3.2-440000,IF(B3794&lt;8500000,ROUNDDOWN(B3794*0.9,0)-1100000,B3794-1950000)))))))),IF(B3794&lt;651000,0,IF(B3794&lt;1900000,B3794-650000,IF(B3794&lt;3600000,ROUNDDOWN(B3794/4,-3)*2.8-80000,IF(B3794&lt;6600000,ROUNDDOWN(B3794/4,-3)*3.2-440000,IF(B3794&lt;8500000,ROUNDDOWN(B3794*0.9,0)-1100000,B3794-1950000))))))</f>
        <v/>
      </c>
      <c r="K3794" s="16">
        <f>IF(J3794&gt;23500000,NA(),IF(C3794=2026,IF(J3794&lt;=4890000,1040000,IF(J3794&lt;=6550000,670000,620000)),IF(J3794&lt;=1320000,950000,IF(J3794&lt;=3360000,880000,IF(J3794&lt;=4890000,680000,IF(J3794&lt;=6550000,630000,580000))))))</f>
        <v/>
      </c>
      <c r="L3794" s="16">
        <f>IF(D3794=1,IF(J3794&lt;=9000000,380000,IF(J3794&lt;=9500000,260000,IF(J3794&lt;=10000000,130000,0))),0)</f>
        <v/>
      </c>
      <c r="M3794" s="16">
        <f>IF(D3794=1,IF(J3794&lt;=9000000,330000,IF(J3794&lt;=9500000,220000,IF(J3794&lt;=10000000,110000,0))),0)</f>
        <v/>
      </c>
      <c r="N3794" s="16">
        <f>IF(D3794=1,IF(J3794&lt;=9000000,50000,IF(J3794&lt;=9500000,40000,IF(J3794&lt;=10000000,20000,0))),0)</f>
        <v/>
      </c>
      <c r="O3794" s="16">
        <f>MAX(0,ROUNDDOWN(J3794-G3794-K3794-L3794-E3794*380000-F3794*630000-H3794,-3))</f>
        <v/>
      </c>
      <c r="P3794" s="16">
        <f>MAX(0,ROUNDDOWN(J3794-G3794-430000-M3794-E3794*330000-F3794*450000-I3794,-3))</f>
        <v/>
      </c>
      <c r="Q3794" s="16">
        <f>50000+N3794+E3794*50000+F3794*180000</f>
        <v/>
      </c>
      <c r="R3794" s="16">
        <f>IF(P3794&lt;=2000000,MIN(Q3794,P3794),MAX(Q3794-(P3794-2000000),50000))*0.05</f>
        <v/>
      </c>
      <c r="S3794" s="16">
        <f>MAX(0,P3794*0.1-R3794)</f>
        <v/>
      </c>
      <c r="T3794" s="16">
        <f>Q3794+MAX(0,K3794-480000)</f>
        <v/>
      </c>
      <c r="U3794" s="16">
        <f>P3794-T3794</f>
        <v/>
      </c>
      <c r="V3794" s="17">
        <f>IF(U3794&lt;0,0,LOOKUP(U3794,{0,1950001,3300001,6950001,9000001,18000001,40000001},{0.05,0.1,0.2,0.23,0.33,0.4,0.45}))</f>
        <v/>
      </c>
      <c r="W3794" s="18">
        <f>IF(U3794&lt;0,0.9,0.9-V3794*1.021)</f>
        <v/>
      </c>
      <c r="X3794" s="16">
        <f>ROUNDDOWN(S3794*0.2/W3794+2000,0)</f>
        <v/>
      </c>
      <c r="Y3794" s="17">
        <f>IF(O3794&lt;=0,0,LOOKUP(O3794,{0,1950001,3300001,6950001,9000001,18000001,40000001},{0.05,0.1,0.2,0.23,0.33,0.4,0.45}))</f>
        <v/>
      </c>
    </row>
    <row r="3795">
      <c r="A3795" t="inlineStr">
        <is>
          <t>1万円刻み</t>
        </is>
      </c>
      <c r="B3795" s="16">
        <f>'3_1万円刻み'!$A$828</f>
        <v/>
      </c>
      <c r="C3795" t="n">
        <v>2025</v>
      </c>
      <c r="D3795" t="n">
        <v>1</v>
      </c>
      <c r="E3795" t="n">
        <v>0</v>
      </c>
      <c r="F3795" t="n">
        <v>0</v>
      </c>
      <c r="G3795" s="16">
        <f>ROUND(MIN(B3795/12,650000)*12*0.0915+MIN(B3795/12,1390000)*12*(0.0504+0)+B3795*0.005,0)</f>
        <v/>
      </c>
      <c r="H3795" t="n">
        <v>0</v>
      </c>
      <c r="I3795" t="n">
        <v>0</v>
      </c>
      <c r="J3795" s="16">
        <f>IF(C3795=2026,IF(B3795&lt;741000,0,IF(B3795&lt;2191000,B3795-740000,IF(B3795&lt;2193000,1451000,IF(B3795&lt;2196000,1453000,IF(B3795&lt;2200000,1456000,IF(B3795&lt;3600000,ROUNDDOWN(B3795/4,-3)*2.8-80000,IF(B3795&lt;6600000,ROUNDDOWN(B3795/4,-3)*3.2-440000,IF(B3795&lt;8500000,ROUNDDOWN(B3795*0.9,0)-1100000,B3795-1950000)))))))),IF(B3795&lt;651000,0,IF(B3795&lt;1900000,B3795-650000,IF(B3795&lt;3600000,ROUNDDOWN(B3795/4,-3)*2.8-80000,IF(B3795&lt;6600000,ROUNDDOWN(B3795/4,-3)*3.2-440000,IF(B3795&lt;8500000,ROUNDDOWN(B3795*0.9,0)-1100000,B3795-1950000))))))</f>
        <v/>
      </c>
      <c r="K3795" s="16">
        <f>IF(J3795&gt;23500000,NA(),IF(C3795=2026,IF(J3795&lt;=4890000,1040000,IF(J3795&lt;=6550000,670000,620000)),IF(J3795&lt;=1320000,950000,IF(J3795&lt;=3360000,880000,IF(J3795&lt;=4890000,680000,IF(J3795&lt;=6550000,630000,580000))))))</f>
        <v/>
      </c>
      <c r="L3795" s="16">
        <f>IF(D3795=1,IF(J3795&lt;=9000000,380000,IF(J3795&lt;=9500000,260000,IF(J3795&lt;=10000000,130000,0))),0)</f>
        <v/>
      </c>
      <c r="M3795" s="16">
        <f>IF(D3795=1,IF(J3795&lt;=9000000,330000,IF(J3795&lt;=9500000,220000,IF(J3795&lt;=10000000,110000,0))),0)</f>
        <v/>
      </c>
      <c r="N3795" s="16">
        <f>IF(D3795=1,IF(J3795&lt;=9000000,50000,IF(J3795&lt;=9500000,40000,IF(J3795&lt;=10000000,20000,0))),0)</f>
        <v/>
      </c>
      <c r="O3795" s="16">
        <f>MAX(0,ROUNDDOWN(J3795-G3795-K3795-L3795-E3795*380000-F3795*630000-H3795,-3))</f>
        <v/>
      </c>
      <c r="P3795" s="16">
        <f>MAX(0,ROUNDDOWN(J3795-G3795-430000-M3795-E3795*330000-F3795*450000-I3795,-3))</f>
        <v/>
      </c>
      <c r="Q3795" s="16">
        <f>50000+N3795+E3795*50000+F3795*180000</f>
        <v/>
      </c>
      <c r="R3795" s="16">
        <f>IF(P3795&lt;=2000000,MIN(Q3795,P3795),MAX(Q3795-(P3795-2000000),50000))*0.05</f>
        <v/>
      </c>
      <c r="S3795" s="16">
        <f>MAX(0,P3795*0.1-R3795)</f>
        <v/>
      </c>
      <c r="T3795" s="16">
        <f>Q3795+MAX(0,K3795-480000)</f>
        <v/>
      </c>
      <c r="U3795" s="16">
        <f>P3795-T3795</f>
        <v/>
      </c>
      <c r="V3795" s="17">
        <f>IF(U3795&lt;0,0,LOOKUP(U3795,{0,1950001,3300001,6950001,9000001,18000001,40000001},{0.05,0.1,0.2,0.23,0.33,0.4,0.45}))</f>
        <v/>
      </c>
      <c r="W3795" s="18">
        <f>IF(U3795&lt;0,0.9,0.9-V3795*1.021)</f>
        <v/>
      </c>
      <c r="X3795" s="16">
        <f>ROUNDDOWN(S3795*0.2/W3795+2000,0)</f>
        <v/>
      </c>
      <c r="Y3795" s="17">
        <f>IF(O3795&lt;=0,0,LOOKUP(O3795,{0,1950001,3300001,6950001,9000001,18000001,40000001},{0.05,0.1,0.2,0.23,0.33,0.4,0.45}))</f>
        <v/>
      </c>
    </row>
    <row r="3796">
      <c r="A3796" t="inlineStr">
        <is>
          <t>1万円刻み</t>
        </is>
      </c>
      <c r="B3796" s="16">
        <f>'3_1万円刻み'!$A$828</f>
        <v/>
      </c>
      <c r="C3796" t="n">
        <v>2026</v>
      </c>
      <c r="D3796" t="n">
        <v>1</v>
      </c>
      <c r="E3796" t="n">
        <v>0</v>
      </c>
      <c r="F3796" t="n">
        <v>0</v>
      </c>
      <c r="G3796" s="16">
        <f>ROUND(MIN(B3796/12,650000)*12*0.0915+MIN(B3796/12,1390000)*12*(0.0504+0)+B3796*0.005,0)</f>
        <v/>
      </c>
      <c r="H3796" t="n">
        <v>0</v>
      </c>
      <c r="I3796" t="n">
        <v>0</v>
      </c>
      <c r="J3796" s="16">
        <f>IF(C3796=2026,IF(B3796&lt;741000,0,IF(B3796&lt;2191000,B3796-740000,IF(B3796&lt;2193000,1451000,IF(B3796&lt;2196000,1453000,IF(B3796&lt;2200000,1456000,IF(B3796&lt;3600000,ROUNDDOWN(B3796/4,-3)*2.8-80000,IF(B3796&lt;6600000,ROUNDDOWN(B3796/4,-3)*3.2-440000,IF(B3796&lt;8500000,ROUNDDOWN(B3796*0.9,0)-1100000,B3796-1950000)))))))),IF(B3796&lt;651000,0,IF(B3796&lt;1900000,B3796-650000,IF(B3796&lt;3600000,ROUNDDOWN(B3796/4,-3)*2.8-80000,IF(B3796&lt;6600000,ROUNDDOWN(B3796/4,-3)*3.2-440000,IF(B3796&lt;8500000,ROUNDDOWN(B3796*0.9,0)-1100000,B3796-1950000))))))</f>
        <v/>
      </c>
      <c r="K3796" s="16">
        <f>IF(J3796&gt;23500000,NA(),IF(C3796=2026,IF(J3796&lt;=4890000,1040000,IF(J3796&lt;=6550000,670000,620000)),IF(J3796&lt;=1320000,950000,IF(J3796&lt;=3360000,880000,IF(J3796&lt;=4890000,680000,IF(J3796&lt;=6550000,630000,580000))))))</f>
        <v/>
      </c>
      <c r="L3796" s="16">
        <f>IF(D3796=1,IF(J3796&lt;=9000000,380000,IF(J3796&lt;=9500000,260000,IF(J3796&lt;=10000000,130000,0))),0)</f>
        <v/>
      </c>
      <c r="M3796" s="16">
        <f>IF(D3796=1,IF(J3796&lt;=9000000,330000,IF(J3796&lt;=9500000,220000,IF(J3796&lt;=10000000,110000,0))),0)</f>
        <v/>
      </c>
      <c r="N3796" s="16">
        <f>IF(D3796=1,IF(J3796&lt;=9000000,50000,IF(J3796&lt;=9500000,40000,IF(J3796&lt;=10000000,20000,0))),0)</f>
        <v/>
      </c>
      <c r="O3796" s="16">
        <f>MAX(0,ROUNDDOWN(J3796-G3796-K3796-L3796-E3796*380000-F3796*630000-H3796,-3))</f>
        <v/>
      </c>
      <c r="P3796" s="16">
        <f>MAX(0,ROUNDDOWN(J3796-G3796-430000-M3796-E3796*330000-F3796*450000-I3796,-3))</f>
        <v/>
      </c>
      <c r="Q3796" s="16">
        <f>50000+N3796+E3796*50000+F3796*180000</f>
        <v/>
      </c>
      <c r="R3796" s="16">
        <f>IF(P3796&lt;=2000000,MIN(Q3796,P3796),MAX(Q3796-(P3796-2000000),50000))*0.05</f>
        <v/>
      </c>
      <c r="S3796" s="16">
        <f>MAX(0,P3796*0.1-R3796)</f>
        <v/>
      </c>
      <c r="T3796" s="16">
        <f>Q3796+MAX(0,K3796-480000)</f>
        <v/>
      </c>
      <c r="U3796" s="16">
        <f>P3796-T3796</f>
        <v/>
      </c>
      <c r="V3796" s="17">
        <f>IF(U3796&lt;0,0,LOOKUP(U3796,{0,1950001,3300001,6950001,9000001,18000001,40000001},{0.05,0.1,0.2,0.23,0.33,0.4,0.45}))</f>
        <v/>
      </c>
      <c r="W3796" s="18">
        <f>IF(U3796&lt;0,0.9,0.9-V3796*1.021)</f>
        <v/>
      </c>
      <c r="X3796" s="16">
        <f>ROUNDDOWN(S3796*0.2/W3796+2000,0)</f>
        <v/>
      </c>
      <c r="Y3796" s="17">
        <f>IF(O3796&lt;=0,0,LOOKUP(O3796,{0,1950001,3300001,6950001,9000001,18000001,40000001},{0.05,0.1,0.2,0.23,0.33,0.4,0.45}))</f>
        <v/>
      </c>
    </row>
    <row r="3797">
      <c r="A3797" t="inlineStr">
        <is>
          <t>1万円刻み</t>
        </is>
      </c>
      <c r="B3797" s="16">
        <f>'3_1万円刻み'!$A$829</f>
        <v/>
      </c>
      <c r="C3797" t="n">
        <v>2025</v>
      </c>
      <c r="D3797" t="n">
        <v>0</v>
      </c>
      <c r="E3797" t="n">
        <v>0</v>
      </c>
      <c r="F3797" t="n">
        <v>0</v>
      </c>
      <c r="G3797" s="16">
        <f>ROUND(MIN(B3797/12,650000)*12*0.0915+MIN(B3797/12,1390000)*12*(0.0504+0)+B3797*0.005,0)</f>
        <v/>
      </c>
      <c r="H3797" t="n">
        <v>0</v>
      </c>
      <c r="I3797" t="n">
        <v>0</v>
      </c>
      <c r="J3797" s="16">
        <f>IF(C3797=2026,IF(B3797&lt;741000,0,IF(B3797&lt;2191000,B3797-740000,IF(B3797&lt;2193000,1451000,IF(B3797&lt;2196000,1453000,IF(B3797&lt;2200000,1456000,IF(B3797&lt;3600000,ROUNDDOWN(B3797/4,-3)*2.8-80000,IF(B3797&lt;6600000,ROUNDDOWN(B3797/4,-3)*3.2-440000,IF(B3797&lt;8500000,ROUNDDOWN(B3797*0.9,0)-1100000,B3797-1950000)))))))),IF(B3797&lt;651000,0,IF(B3797&lt;1900000,B3797-650000,IF(B3797&lt;3600000,ROUNDDOWN(B3797/4,-3)*2.8-80000,IF(B3797&lt;6600000,ROUNDDOWN(B3797/4,-3)*3.2-440000,IF(B3797&lt;8500000,ROUNDDOWN(B3797*0.9,0)-1100000,B3797-1950000))))))</f>
        <v/>
      </c>
      <c r="K3797" s="16">
        <f>IF(J3797&gt;23500000,NA(),IF(C3797=2026,IF(J3797&lt;=4890000,1040000,IF(J3797&lt;=6550000,670000,620000)),IF(J3797&lt;=1320000,950000,IF(J3797&lt;=3360000,880000,IF(J3797&lt;=4890000,680000,IF(J3797&lt;=6550000,630000,580000))))))</f>
        <v/>
      </c>
      <c r="L3797" s="16">
        <f>IF(D3797=1,IF(J3797&lt;=9000000,380000,IF(J3797&lt;=9500000,260000,IF(J3797&lt;=10000000,130000,0))),0)</f>
        <v/>
      </c>
      <c r="M3797" s="16">
        <f>IF(D3797=1,IF(J3797&lt;=9000000,330000,IF(J3797&lt;=9500000,220000,IF(J3797&lt;=10000000,110000,0))),0)</f>
        <v/>
      </c>
      <c r="N3797" s="16">
        <f>IF(D3797=1,IF(J3797&lt;=9000000,50000,IF(J3797&lt;=9500000,40000,IF(J3797&lt;=10000000,20000,0))),0)</f>
        <v/>
      </c>
      <c r="O3797" s="16">
        <f>MAX(0,ROUNDDOWN(J3797-G3797-K3797-L3797-E3797*380000-F3797*630000-H3797,-3))</f>
        <v/>
      </c>
      <c r="P3797" s="16">
        <f>MAX(0,ROUNDDOWN(J3797-G3797-430000-M3797-E3797*330000-F3797*450000-I3797,-3))</f>
        <v/>
      </c>
      <c r="Q3797" s="16">
        <f>50000+N3797+E3797*50000+F3797*180000</f>
        <v/>
      </c>
      <c r="R3797" s="16">
        <f>IF(P3797&lt;=2000000,MIN(Q3797,P3797),MAX(Q3797-(P3797-2000000),50000))*0.05</f>
        <v/>
      </c>
      <c r="S3797" s="16">
        <f>MAX(0,P3797*0.1-R3797)</f>
        <v/>
      </c>
      <c r="T3797" s="16">
        <f>Q3797+MAX(0,K3797-480000)</f>
        <v/>
      </c>
      <c r="U3797" s="16">
        <f>P3797-T3797</f>
        <v/>
      </c>
      <c r="V3797" s="17">
        <f>IF(U3797&lt;0,0,LOOKUP(U3797,{0,1950001,3300001,6950001,9000001,18000001,40000001},{0.05,0.1,0.2,0.23,0.33,0.4,0.45}))</f>
        <v/>
      </c>
      <c r="W3797" s="18">
        <f>IF(U3797&lt;0,0.9,0.9-V3797*1.021)</f>
        <v/>
      </c>
      <c r="X3797" s="16">
        <f>ROUNDDOWN(S3797*0.2/W3797+2000,0)</f>
        <v/>
      </c>
      <c r="Y3797" s="17">
        <f>IF(O3797&lt;=0,0,LOOKUP(O3797,{0,1950001,3300001,6950001,9000001,18000001,40000001},{0.05,0.1,0.2,0.23,0.33,0.4,0.45}))</f>
        <v/>
      </c>
    </row>
    <row r="3798">
      <c r="A3798" t="inlineStr">
        <is>
          <t>1万円刻み</t>
        </is>
      </c>
      <c r="B3798" s="16">
        <f>'3_1万円刻み'!$A$829</f>
        <v/>
      </c>
      <c r="C3798" t="n">
        <v>2026</v>
      </c>
      <c r="D3798" t="n">
        <v>0</v>
      </c>
      <c r="E3798" t="n">
        <v>0</v>
      </c>
      <c r="F3798" t="n">
        <v>0</v>
      </c>
      <c r="G3798" s="16">
        <f>ROUND(MIN(B3798/12,650000)*12*0.0915+MIN(B3798/12,1390000)*12*(0.0504+0)+B3798*0.005,0)</f>
        <v/>
      </c>
      <c r="H3798" t="n">
        <v>0</v>
      </c>
      <c r="I3798" t="n">
        <v>0</v>
      </c>
      <c r="J3798" s="16">
        <f>IF(C3798=2026,IF(B3798&lt;741000,0,IF(B3798&lt;2191000,B3798-740000,IF(B3798&lt;2193000,1451000,IF(B3798&lt;2196000,1453000,IF(B3798&lt;2200000,1456000,IF(B3798&lt;3600000,ROUNDDOWN(B3798/4,-3)*2.8-80000,IF(B3798&lt;6600000,ROUNDDOWN(B3798/4,-3)*3.2-440000,IF(B3798&lt;8500000,ROUNDDOWN(B3798*0.9,0)-1100000,B3798-1950000)))))))),IF(B3798&lt;651000,0,IF(B3798&lt;1900000,B3798-650000,IF(B3798&lt;3600000,ROUNDDOWN(B3798/4,-3)*2.8-80000,IF(B3798&lt;6600000,ROUNDDOWN(B3798/4,-3)*3.2-440000,IF(B3798&lt;8500000,ROUNDDOWN(B3798*0.9,0)-1100000,B3798-1950000))))))</f>
        <v/>
      </c>
      <c r="K3798" s="16">
        <f>IF(J3798&gt;23500000,NA(),IF(C3798=2026,IF(J3798&lt;=4890000,1040000,IF(J3798&lt;=6550000,670000,620000)),IF(J3798&lt;=1320000,950000,IF(J3798&lt;=3360000,880000,IF(J3798&lt;=4890000,680000,IF(J3798&lt;=6550000,630000,580000))))))</f>
        <v/>
      </c>
      <c r="L3798" s="16">
        <f>IF(D3798=1,IF(J3798&lt;=9000000,380000,IF(J3798&lt;=9500000,260000,IF(J3798&lt;=10000000,130000,0))),0)</f>
        <v/>
      </c>
      <c r="M3798" s="16">
        <f>IF(D3798=1,IF(J3798&lt;=9000000,330000,IF(J3798&lt;=9500000,220000,IF(J3798&lt;=10000000,110000,0))),0)</f>
        <v/>
      </c>
      <c r="N3798" s="16">
        <f>IF(D3798=1,IF(J3798&lt;=9000000,50000,IF(J3798&lt;=9500000,40000,IF(J3798&lt;=10000000,20000,0))),0)</f>
        <v/>
      </c>
      <c r="O3798" s="16">
        <f>MAX(0,ROUNDDOWN(J3798-G3798-K3798-L3798-E3798*380000-F3798*630000-H3798,-3))</f>
        <v/>
      </c>
      <c r="P3798" s="16">
        <f>MAX(0,ROUNDDOWN(J3798-G3798-430000-M3798-E3798*330000-F3798*450000-I3798,-3))</f>
        <v/>
      </c>
      <c r="Q3798" s="16">
        <f>50000+N3798+E3798*50000+F3798*180000</f>
        <v/>
      </c>
      <c r="R3798" s="16">
        <f>IF(P3798&lt;=2000000,MIN(Q3798,P3798),MAX(Q3798-(P3798-2000000),50000))*0.05</f>
        <v/>
      </c>
      <c r="S3798" s="16">
        <f>MAX(0,P3798*0.1-R3798)</f>
        <v/>
      </c>
      <c r="T3798" s="16">
        <f>Q3798+MAX(0,K3798-480000)</f>
        <v/>
      </c>
      <c r="U3798" s="16">
        <f>P3798-T3798</f>
        <v/>
      </c>
      <c r="V3798" s="17">
        <f>IF(U3798&lt;0,0,LOOKUP(U3798,{0,1950001,3300001,6950001,9000001,18000001,40000001},{0.05,0.1,0.2,0.23,0.33,0.4,0.45}))</f>
        <v/>
      </c>
      <c r="W3798" s="18">
        <f>IF(U3798&lt;0,0.9,0.9-V3798*1.021)</f>
        <v/>
      </c>
      <c r="X3798" s="16">
        <f>ROUNDDOWN(S3798*0.2/W3798+2000,0)</f>
        <v/>
      </c>
      <c r="Y3798" s="17">
        <f>IF(O3798&lt;=0,0,LOOKUP(O3798,{0,1950001,3300001,6950001,9000001,18000001,40000001},{0.05,0.1,0.2,0.23,0.33,0.4,0.45}))</f>
        <v/>
      </c>
    </row>
    <row r="3799">
      <c r="A3799" t="inlineStr">
        <is>
          <t>1万円刻み</t>
        </is>
      </c>
      <c r="B3799" s="16">
        <f>'3_1万円刻み'!$A$829</f>
        <v/>
      </c>
      <c r="C3799" t="n">
        <v>2025</v>
      </c>
      <c r="D3799" t="n">
        <v>1</v>
      </c>
      <c r="E3799" t="n">
        <v>0</v>
      </c>
      <c r="F3799" t="n">
        <v>0</v>
      </c>
      <c r="G3799" s="16">
        <f>ROUND(MIN(B3799/12,650000)*12*0.0915+MIN(B3799/12,1390000)*12*(0.0504+0)+B3799*0.005,0)</f>
        <v/>
      </c>
      <c r="H3799" t="n">
        <v>0</v>
      </c>
      <c r="I3799" t="n">
        <v>0</v>
      </c>
      <c r="J3799" s="16">
        <f>IF(C3799=2026,IF(B3799&lt;741000,0,IF(B3799&lt;2191000,B3799-740000,IF(B3799&lt;2193000,1451000,IF(B3799&lt;2196000,1453000,IF(B3799&lt;2200000,1456000,IF(B3799&lt;3600000,ROUNDDOWN(B3799/4,-3)*2.8-80000,IF(B3799&lt;6600000,ROUNDDOWN(B3799/4,-3)*3.2-440000,IF(B3799&lt;8500000,ROUNDDOWN(B3799*0.9,0)-1100000,B3799-1950000)))))))),IF(B3799&lt;651000,0,IF(B3799&lt;1900000,B3799-650000,IF(B3799&lt;3600000,ROUNDDOWN(B3799/4,-3)*2.8-80000,IF(B3799&lt;6600000,ROUNDDOWN(B3799/4,-3)*3.2-440000,IF(B3799&lt;8500000,ROUNDDOWN(B3799*0.9,0)-1100000,B3799-1950000))))))</f>
        <v/>
      </c>
      <c r="K3799" s="16">
        <f>IF(J3799&gt;23500000,NA(),IF(C3799=2026,IF(J3799&lt;=4890000,1040000,IF(J3799&lt;=6550000,670000,620000)),IF(J3799&lt;=1320000,950000,IF(J3799&lt;=3360000,880000,IF(J3799&lt;=4890000,680000,IF(J3799&lt;=6550000,630000,580000))))))</f>
        <v/>
      </c>
      <c r="L3799" s="16">
        <f>IF(D3799=1,IF(J3799&lt;=9000000,380000,IF(J3799&lt;=9500000,260000,IF(J3799&lt;=10000000,130000,0))),0)</f>
        <v/>
      </c>
      <c r="M3799" s="16">
        <f>IF(D3799=1,IF(J3799&lt;=9000000,330000,IF(J3799&lt;=9500000,220000,IF(J3799&lt;=10000000,110000,0))),0)</f>
        <v/>
      </c>
      <c r="N3799" s="16">
        <f>IF(D3799=1,IF(J3799&lt;=9000000,50000,IF(J3799&lt;=9500000,40000,IF(J3799&lt;=10000000,20000,0))),0)</f>
        <v/>
      </c>
      <c r="O3799" s="16">
        <f>MAX(0,ROUNDDOWN(J3799-G3799-K3799-L3799-E3799*380000-F3799*630000-H3799,-3))</f>
        <v/>
      </c>
      <c r="P3799" s="16">
        <f>MAX(0,ROUNDDOWN(J3799-G3799-430000-M3799-E3799*330000-F3799*450000-I3799,-3))</f>
        <v/>
      </c>
      <c r="Q3799" s="16">
        <f>50000+N3799+E3799*50000+F3799*180000</f>
        <v/>
      </c>
      <c r="R3799" s="16">
        <f>IF(P3799&lt;=2000000,MIN(Q3799,P3799),MAX(Q3799-(P3799-2000000),50000))*0.05</f>
        <v/>
      </c>
      <c r="S3799" s="16">
        <f>MAX(0,P3799*0.1-R3799)</f>
        <v/>
      </c>
      <c r="T3799" s="16">
        <f>Q3799+MAX(0,K3799-480000)</f>
        <v/>
      </c>
      <c r="U3799" s="16">
        <f>P3799-T3799</f>
        <v/>
      </c>
      <c r="V3799" s="17">
        <f>IF(U3799&lt;0,0,LOOKUP(U3799,{0,1950001,3300001,6950001,9000001,18000001,40000001},{0.05,0.1,0.2,0.23,0.33,0.4,0.45}))</f>
        <v/>
      </c>
      <c r="W3799" s="18">
        <f>IF(U3799&lt;0,0.9,0.9-V3799*1.021)</f>
        <v/>
      </c>
      <c r="X3799" s="16">
        <f>ROUNDDOWN(S3799*0.2/W3799+2000,0)</f>
        <v/>
      </c>
      <c r="Y3799" s="17">
        <f>IF(O3799&lt;=0,0,LOOKUP(O3799,{0,1950001,3300001,6950001,9000001,18000001,40000001},{0.05,0.1,0.2,0.23,0.33,0.4,0.45}))</f>
        <v/>
      </c>
    </row>
    <row r="3800">
      <c r="A3800" t="inlineStr">
        <is>
          <t>1万円刻み</t>
        </is>
      </c>
      <c r="B3800" s="16">
        <f>'3_1万円刻み'!$A$829</f>
        <v/>
      </c>
      <c r="C3800" t="n">
        <v>2026</v>
      </c>
      <c r="D3800" t="n">
        <v>1</v>
      </c>
      <c r="E3800" t="n">
        <v>0</v>
      </c>
      <c r="F3800" t="n">
        <v>0</v>
      </c>
      <c r="G3800" s="16">
        <f>ROUND(MIN(B3800/12,650000)*12*0.0915+MIN(B3800/12,1390000)*12*(0.0504+0)+B3800*0.005,0)</f>
        <v/>
      </c>
      <c r="H3800" t="n">
        <v>0</v>
      </c>
      <c r="I3800" t="n">
        <v>0</v>
      </c>
      <c r="J3800" s="16">
        <f>IF(C3800=2026,IF(B3800&lt;741000,0,IF(B3800&lt;2191000,B3800-740000,IF(B3800&lt;2193000,1451000,IF(B3800&lt;2196000,1453000,IF(B3800&lt;2200000,1456000,IF(B3800&lt;3600000,ROUNDDOWN(B3800/4,-3)*2.8-80000,IF(B3800&lt;6600000,ROUNDDOWN(B3800/4,-3)*3.2-440000,IF(B3800&lt;8500000,ROUNDDOWN(B3800*0.9,0)-1100000,B3800-1950000)))))))),IF(B3800&lt;651000,0,IF(B3800&lt;1900000,B3800-650000,IF(B3800&lt;3600000,ROUNDDOWN(B3800/4,-3)*2.8-80000,IF(B3800&lt;6600000,ROUNDDOWN(B3800/4,-3)*3.2-440000,IF(B3800&lt;8500000,ROUNDDOWN(B3800*0.9,0)-1100000,B3800-1950000))))))</f>
        <v/>
      </c>
      <c r="K3800" s="16">
        <f>IF(J3800&gt;23500000,NA(),IF(C3800=2026,IF(J3800&lt;=4890000,1040000,IF(J3800&lt;=6550000,670000,620000)),IF(J3800&lt;=1320000,950000,IF(J3800&lt;=3360000,880000,IF(J3800&lt;=4890000,680000,IF(J3800&lt;=6550000,630000,580000))))))</f>
        <v/>
      </c>
      <c r="L3800" s="16">
        <f>IF(D3800=1,IF(J3800&lt;=9000000,380000,IF(J3800&lt;=9500000,260000,IF(J3800&lt;=10000000,130000,0))),0)</f>
        <v/>
      </c>
      <c r="M3800" s="16">
        <f>IF(D3800=1,IF(J3800&lt;=9000000,330000,IF(J3800&lt;=9500000,220000,IF(J3800&lt;=10000000,110000,0))),0)</f>
        <v/>
      </c>
      <c r="N3800" s="16">
        <f>IF(D3800=1,IF(J3800&lt;=9000000,50000,IF(J3800&lt;=9500000,40000,IF(J3800&lt;=10000000,20000,0))),0)</f>
        <v/>
      </c>
      <c r="O3800" s="16">
        <f>MAX(0,ROUNDDOWN(J3800-G3800-K3800-L3800-E3800*380000-F3800*630000-H3800,-3))</f>
        <v/>
      </c>
      <c r="P3800" s="16">
        <f>MAX(0,ROUNDDOWN(J3800-G3800-430000-M3800-E3800*330000-F3800*450000-I3800,-3))</f>
        <v/>
      </c>
      <c r="Q3800" s="16">
        <f>50000+N3800+E3800*50000+F3800*180000</f>
        <v/>
      </c>
      <c r="R3800" s="16">
        <f>IF(P3800&lt;=2000000,MIN(Q3800,P3800),MAX(Q3800-(P3800-2000000),50000))*0.05</f>
        <v/>
      </c>
      <c r="S3800" s="16">
        <f>MAX(0,P3800*0.1-R3800)</f>
        <v/>
      </c>
      <c r="T3800" s="16">
        <f>Q3800+MAX(0,K3800-480000)</f>
        <v/>
      </c>
      <c r="U3800" s="16">
        <f>P3800-T3800</f>
        <v/>
      </c>
      <c r="V3800" s="17">
        <f>IF(U3800&lt;0,0,LOOKUP(U3800,{0,1950001,3300001,6950001,9000001,18000001,40000001},{0.05,0.1,0.2,0.23,0.33,0.4,0.45}))</f>
        <v/>
      </c>
      <c r="W3800" s="18">
        <f>IF(U3800&lt;0,0.9,0.9-V3800*1.021)</f>
        <v/>
      </c>
      <c r="X3800" s="16">
        <f>ROUNDDOWN(S3800*0.2/W3800+2000,0)</f>
        <v/>
      </c>
      <c r="Y3800" s="17">
        <f>IF(O3800&lt;=0,0,LOOKUP(O3800,{0,1950001,3300001,6950001,9000001,18000001,40000001},{0.05,0.1,0.2,0.23,0.33,0.4,0.45}))</f>
        <v/>
      </c>
    </row>
    <row r="3801">
      <c r="A3801" t="inlineStr">
        <is>
          <t>1万円刻み</t>
        </is>
      </c>
      <c r="B3801" s="16">
        <f>'3_1万円刻み'!$A$830</f>
        <v/>
      </c>
      <c r="C3801" t="n">
        <v>2025</v>
      </c>
      <c r="D3801" t="n">
        <v>0</v>
      </c>
      <c r="E3801" t="n">
        <v>0</v>
      </c>
      <c r="F3801" t="n">
        <v>0</v>
      </c>
      <c r="G3801" s="16">
        <f>ROUND(MIN(B3801/12,650000)*12*0.0915+MIN(B3801/12,1390000)*12*(0.0504+0)+B3801*0.005,0)</f>
        <v/>
      </c>
      <c r="H3801" t="n">
        <v>0</v>
      </c>
      <c r="I3801" t="n">
        <v>0</v>
      </c>
      <c r="J3801" s="16">
        <f>IF(C3801=2026,IF(B3801&lt;741000,0,IF(B3801&lt;2191000,B3801-740000,IF(B3801&lt;2193000,1451000,IF(B3801&lt;2196000,1453000,IF(B3801&lt;2200000,1456000,IF(B3801&lt;3600000,ROUNDDOWN(B3801/4,-3)*2.8-80000,IF(B3801&lt;6600000,ROUNDDOWN(B3801/4,-3)*3.2-440000,IF(B3801&lt;8500000,ROUNDDOWN(B3801*0.9,0)-1100000,B3801-1950000)))))))),IF(B3801&lt;651000,0,IF(B3801&lt;1900000,B3801-650000,IF(B3801&lt;3600000,ROUNDDOWN(B3801/4,-3)*2.8-80000,IF(B3801&lt;6600000,ROUNDDOWN(B3801/4,-3)*3.2-440000,IF(B3801&lt;8500000,ROUNDDOWN(B3801*0.9,0)-1100000,B3801-1950000))))))</f>
        <v/>
      </c>
      <c r="K3801" s="16">
        <f>IF(J3801&gt;23500000,NA(),IF(C3801=2026,IF(J3801&lt;=4890000,1040000,IF(J3801&lt;=6550000,670000,620000)),IF(J3801&lt;=1320000,950000,IF(J3801&lt;=3360000,880000,IF(J3801&lt;=4890000,680000,IF(J3801&lt;=6550000,630000,580000))))))</f>
        <v/>
      </c>
      <c r="L3801" s="16">
        <f>IF(D3801=1,IF(J3801&lt;=9000000,380000,IF(J3801&lt;=9500000,260000,IF(J3801&lt;=10000000,130000,0))),0)</f>
        <v/>
      </c>
      <c r="M3801" s="16">
        <f>IF(D3801=1,IF(J3801&lt;=9000000,330000,IF(J3801&lt;=9500000,220000,IF(J3801&lt;=10000000,110000,0))),0)</f>
        <v/>
      </c>
      <c r="N3801" s="16">
        <f>IF(D3801=1,IF(J3801&lt;=9000000,50000,IF(J3801&lt;=9500000,40000,IF(J3801&lt;=10000000,20000,0))),0)</f>
        <v/>
      </c>
      <c r="O3801" s="16">
        <f>MAX(0,ROUNDDOWN(J3801-G3801-K3801-L3801-E3801*380000-F3801*630000-H3801,-3))</f>
        <v/>
      </c>
      <c r="P3801" s="16">
        <f>MAX(0,ROUNDDOWN(J3801-G3801-430000-M3801-E3801*330000-F3801*450000-I3801,-3))</f>
        <v/>
      </c>
      <c r="Q3801" s="16">
        <f>50000+N3801+E3801*50000+F3801*180000</f>
        <v/>
      </c>
      <c r="R3801" s="16">
        <f>IF(P3801&lt;=2000000,MIN(Q3801,P3801),MAX(Q3801-(P3801-2000000),50000))*0.05</f>
        <v/>
      </c>
      <c r="S3801" s="16">
        <f>MAX(0,P3801*0.1-R3801)</f>
        <v/>
      </c>
      <c r="T3801" s="16">
        <f>Q3801+MAX(0,K3801-480000)</f>
        <v/>
      </c>
      <c r="U3801" s="16">
        <f>P3801-T3801</f>
        <v/>
      </c>
      <c r="V3801" s="17">
        <f>IF(U3801&lt;0,0,LOOKUP(U3801,{0,1950001,3300001,6950001,9000001,18000001,40000001},{0.05,0.1,0.2,0.23,0.33,0.4,0.45}))</f>
        <v/>
      </c>
      <c r="W3801" s="18">
        <f>IF(U3801&lt;0,0.9,0.9-V3801*1.021)</f>
        <v/>
      </c>
      <c r="X3801" s="16">
        <f>ROUNDDOWN(S3801*0.2/W3801+2000,0)</f>
        <v/>
      </c>
      <c r="Y3801" s="17">
        <f>IF(O3801&lt;=0,0,LOOKUP(O3801,{0,1950001,3300001,6950001,9000001,18000001,40000001},{0.05,0.1,0.2,0.23,0.33,0.4,0.45}))</f>
        <v/>
      </c>
    </row>
    <row r="3802">
      <c r="A3802" t="inlineStr">
        <is>
          <t>1万円刻み</t>
        </is>
      </c>
      <c r="B3802" s="16">
        <f>'3_1万円刻み'!$A$830</f>
        <v/>
      </c>
      <c r="C3802" t="n">
        <v>2026</v>
      </c>
      <c r="D3802" t="n">
        <v>0</v>
      </c>
      <c r="E3802" t="n">
        <v>0</v>
      </c>
      <c r="F3802" t="n">
        <v>0</v>
      </c>
      <c r="G3802" s="16">
        <f>ROUND(MIN(B3802/12,650000)*12*0.0915+MIN(B3802/12,1390000)*12*(0.0504+0)+B3802*0.005,0)</f>
        <v/>
      </c>
      <c r="H3802" t="n">
        <v>0</v>
      </c>
      <c r="I3802" t="n">
        <v>0</v>
      </c>
      <c r="J3802" s="16">
        <f>IF(C3802=2026,IF(B3802&lt;741000,0,IF(B3802&lt;2191000,B3802-740000,IF(B3802&lt;2193000,1451000,IF(B3802&lt;2196000,1453000,IF(B3802&lt;2200000,1456000,IF(B3802&lt;3600000,ROUNDDOWN(B3802/4,-3)*2.8-80000,IF(B3802&lt;6600000,ROUNDDOWN(B3802/4,-3)*3.2-440000,IF(B3802&lt;8500000,ROUNDDOWN(B3802*0.9,0)-1100000,B3802-1950000)))))))),IF(B3802&lt;651000,0,IF(B3802&lt;1900000,B3802-650000,IF(B3802&lt;3600000,ROUNDDOWN(B3802/4,-3)*2.8-80000,IF(B3802&lt;6600000,ROUNDDOWN(B3802/4,-3)*3.2-440000,IF(B3802&lt;8500000,ROUNDDOWN(B3802*0.9,0)-1100000,B3802-1950000))))))</f>
        <v/>
      </c>
      <c r="K3802" s="16">
        <f>IF(J3802&gt;23500000,NA(),IF(C3802=2026,IF(J3802&lt;=4890000,1040000,IF(J3802&lt;=6550000,670000,620000)),IF(J3802&lt;=1320000,950000,IF(J3802&lt;=3360000,880000,IF(J3802&lt;=4890000,680000,IF(J3802&lt;=6550000,630000,580000))))))</f>
        <v/>
      </c>
      <c r="L3802" s="16">
        <f>IF(D3802=1,IF(J3802&lt;=9000000,380000,IF(J3802&lt;=9500000,260000,IF(J3802&lt;=10000000,130000,0))),0)</f>
        <v/>
      </c>
      <c r="M3802" s="16">
        <f>IF(D3802=1,IF(J3802&lt;=9000000,330000,IF(J3802&lt;=9500000,220000,IF(J3802&lt;=10000000,110000,0))),0)</f>
        <v/>
      </c>
      <c r="N3802" s="16">
        <f>IF(D3802=1,IF(J3802&lt;=9000000,50000,IF(J3802&lt;=9500000,40000,IF(J3802&lt;=10000000,20000,0))),0)</f>
        <v/>
      </c>
      <c r="O3802" s="16">
        <f>MAX(0,ROUNDDOWN(J3802-G3802-K3802-L3802-E3802*380000-F3802*630000-H3802,-3))</f>
        <v/>
      </c>
      <c r="P3802" s="16">
        <f>MAX(0,ROUNDDOWN(J3802-G3802-430000-M3802-E3802*330000-F3802*450000-I3802,-3))</f>
        <v/>
      </c>
      <c r="Q3802" s="16">
        <f>50000+N3802+E3802*50000+F3802*180000</f>
        <v/>
      </c>
      <c r="R3802" s="16">
        <f>IF(P3802&lt;=2000000,MIN(Q3802,P3802),MAX(Q3802-(P3802-2000000),50000))*0.05</f>
        <v/>
      </c>
      <c r="S3802" s="16">
        <f>MAX(0,P3802*0.1-R3802)</f>
        <v/>
      </c>
      <c r="T3802" s="16">
        <f>Q3802+MAX(0,K3802-480000)</f>
        <v/>
      </c>
      <c r="U3802" s="16">
        <f>P3802-T3802</f>
        <v/>
      </c>
      <c r="V3802" s="17">
        <f>IF(U3802&lt;0,0,LOOKUP(U3802,{0,1950001,3300001,6950001,9000001,18000001,40000001},{0.05,0.1,0.2,0.23,0.33,0.4,0.45}))</f>
        <v/>
      </c>
      <c r="W3802" s="18">
        <f>IF(U3802&lt;0,0.9,0.9-V3802*1.021)</f>
        <v/>
      </c>
      <c r="X3802" s="16">
        <f>ROUNDDOWN(S3802*0.2/W3802+2000,0)</f>
        <v/>
      </c>
      <c r="Y3802" s="17">
        <f>IF(O3802&lt;=0,0,LOOKUP(O3802,{0,1950001,3300001,6950001,9000001,18000001,40000001},{0.05,0.1,0.2,0.23,0.33,0.4,0.45}))</f>
        <v/>
      </c>
    </row>
    <row r="3803">
      <c r="A3803" t="inlineStr">
        <is>
          <t>1万円刻み</t>
        </is>
      </c>
      <c r="B3803" s="16">
        <f>'3_1万円刻み'!$A$830</f>
        <v/>
      </c>
      <c r="C3803" t="n">
        <v>2025</v>
      </c>
      <c r="D3803" t="n">
        <v>1</v>
      </c>
      <c r="E3803" t="n">
        <v>0</v>
      </c>
      <c r="F3803" t="n">
        <v>0</v>
      </c>
      <c r="G3803" s="16">
        <f>ROUND(MIN(B3803/12,650000)*12*0.0915+MIN(B3803/12,1390000)*12*(0.0504+0)+B3803*0.005,0)</f>
        <v/>
      </c>
      <c r="H3803" t="n">
        <v>0</v>
      </c>
      <c r="I3803" t="n">
        <v>0</v>
      </c>
      <c r="J3803" s="16">
        <f>IF(C3803=2026,IF(B3803&lt;741000,0,IF(B3803&lt;2191000,B3803-740000,IF(B3803&lt;2193000,1451000,IF(B3803&lt;2196000,1453000,IF(B3803&lt;2200000,1456000,IF(B3803&lt;3600000,ROUNDDOWN(B3803/4,-3)*2.8-80000,IF(B3803&lt;6600000,ROUNDDOWN(B3803/4,-3)*3.2-440000,IF(B3803&lt;8500000,ROUNDDOWN(B3803*0.9,0)-1100000,B3803-1950000)))))))),IF(B3803&lt;651000,0,IF(B3803&lt;1900000,B3803-650000,IF(B3803&lt;3600000,ROUNDDOWN(B3803/4,-3)*2.8-80000,IF(B3803&lt;6600000,ROUNDDOWN(B3803/4,-3)*3.2-440000,IF(B3803&lt;8500000,ROUNDDOWN(B3803*0.9,0)-1100000,B3803-1950000))))))</f>
        <v/>
      </c>
      <c r="K3803" s="16">
        <f>IF(J3803&gt;23500000,NA(),IF(C3803=2026,IF(J3803&lt;=4890000,1040000,IF(J3803&lt;=6550000,670000,620000)),IF(J3803&lt;=1320000,950000,IF(J3803&lt;=3360000,880000,IF(J3803&lt;=4890000,680000,IF(J3803&lt;=6550000,630000,580000))))))</f>
        <v/>
      </c>
      <c r="L3803" s="16">
        <f>IF(D3803=1,IF(J3803&lt;=9000000,380000,IF(J3803&lt;=9500000,260000,IF(J3803&lt;=10000000,130000,0))),0)</f>
        <v/>
      </c>
      <c r="M3803" s="16">
        <f>IF(D3803=1,IF(J3803&lt;=9000000,330000,IF(J3803&lt;=9500000,220000,IF(J3803&lt;=10000000,110000,0))),0)</f>
        <v/>
      </c>
      <c r="N3803" s="16">
        <f>IF(D3803=1,IF(J3803&lt;=9000000,50000,IF(J3803&lt;=9500000,40000,IF(J3803&lt;=10000000,20000,0))),0)</f>
        <v/>
      </c>
      <c r="O3803" s="16">
        <f>MAX(0,ROUNDDOWN(J3803-G3803-K3803-L3803-E3803*380000-F3803*630000-H3803,-3))</f>
        <v/>
      </c>
      <c r="P3803" s="16">
        <f>MAX(0,ROUNDDOWN(J3803-G3803-430000-M3803-E3803*330000-F3803*450000-I3803,-3))</f>
        <v/>
      </c>
      <c r="Q3803" s="16">
        <f>50000+N3803+E3803*50000+F3803*180000</f>
        <v/>
      </c>
      <c r="R3803" s="16">
        <f>IF(P3803&lt;=2000000,MIN(Q3803,P3803),MAX(Q3803-(P3803-2000000),50000))*0.05</f>
        <v/>
      </c>
      <c r="S3803" s="16">
        <f>MAX(0,P3803*0.1-R3803)</f>
        <v/>
      </c>
      <c r="T3803" s="16">
        <f>Q3803+MAX(0,K3803-480000)</f>
        <v/>
      </c>
      <c r="U3803" s="16">
        <f>P3803-T3803</f>
        <v/>
      </c>
      <c r="V3803" s="17">
        <f>IF(U3803&lt;0,0,LOOKUP(U3803,{0,1950001,3300001,6950001,9000001,18000001,40000001},{0.05,0.1,0.2,0.23,0.33,0.4,0.45}))</f>
        <v/>
      </c>
      <c r="W3803" s="18">
        <f>IF(U3803&lt;0,0.9,0.9-V3803*1.021)</f>
        <v/>
      </c>
      <c r="X3803" s="16">
        <f>ROUNDDOWN(S3803*0.2/W3803+2000,0)</f>
        <v/>
      </c>
      <c r="Y3803" s="17">
        <f>IF(O3803&lt;=0,0,LOOKUP(O3803,{0,1950001,3300001,6950001,9000001,18000001,40000001},{0.05,0.1,0.2,0.23,0.33,0.4,0.45}))</f>
        <v/>
      </c>
    </row>
    <row r="3804">
      <c r="A3804" t="inlineStr">
        <is>
          <t>1万円刻み</t>
        </is>
      </c>
      <c r="B3804" s="16">
        <f>'3_1万円刻み'!$A$830</f>
        <v/>
      </c>
      <c r="C3804" t="n">
        <v>2026</v>
      </c>
      <c r="D3804" t="n">
        <v>1</v>
      </c>
      <c r="E3804" t="n">
        <v>0</v>
      </c>
      <c r="F3804" t="n">
        <v>0</v>
      </c>
      <c r="G3804" s="16">
        <f>ROUND(MIN(B3804/12,650000)*12*0.0915+MIN(B3804/12,1390000)*12*(0.0504+0)+B3804*0.005,0)</f>
        <v/>
      </c>
      <c r="H3804" t="n">
        <v>0</v>
      </c>
      <c r="I3804" t="n">
        <v>0</v>
      </c>
      <c r="J3804" s="16">
        <f>IF(C3804=2026,IF(B3804&lt;741000,0,IF(B3804&lt;2191000,B3804-740000,IF(B3804&lt;2193000,1451000,IF(B3804&lt;2196000,1453000,IF(B3804&lt;2200000,1456000,IF(B3804&lt;3600000,ROUNDDOWN(B3804/4,-3)*2.8-80000,IF(B3804&lt;6600000,ROUNDDOWN(B3804/4,-3)*3.2-440000,IF(B3804&lt;8500000,ROUNDDOWN(B3804*0.9,0)-1100000,B3804-1950000)))))))),IF(B3804&lt;651000,0,IF(B3804&lt;1900000,B3804-650000,IF(B3804&lt;3600000,ROUNDDOWN(B3804/4,-3)*2.8-80000,IF(B3804&lt;6600000,ROUNDDOWN(B3804/4,-3)*3.2-440000,IF(B3804&lt;8500000,ROUNDDOWN(B3804*0.9,0)-1100000,B3804-1950000))))))</f>
        <v/>
      </c>
      <c r="K3804" s="16">
        <f>IF(J3804&gt;23500000,NA(),IF(C3804=2026,IF(J3804&lt;=4890000,1040000,IF(J3804&lt;=6550000,670000,620000)),IF(J3804&lt;=1320000,950000,IF(J3804&lt;=3360000,880000,IF(J3804&lt;=4890000,680000,IF(J3804&lt;=6550000,630000,580000))))))</f>
        <v/>
      </c>
      <c r="L3804" s="16">
        <f>IF(D3804=1,IF(J3804&lt;=9000000,380000,IF(J3804&lt;=9500000,260000,IF(J3804&lt;=10000000,130000,0))),0)</f>
        <v/>
      </c>
      <c r="M3804" s="16">
        <f>IF(D3804=1,IF(J3804&lt;=9000000,330000,IF(J3804&lt;=9500000,220000,IF(J3804&lt;=10000000,110000,0))),0)</f>
        <v/>
      </c>
      <c r="N3804" s="16">
        <f>IF(D3804=1,IF(J3804&lt;=9000000,50000,IF(J3804&lt;=9500000,40000,IF(J3804&lt;=10000000,20000,0))),0)</f>
        <v/>
      </c>
      <c r="O3804" s="16">
        <f>MAX(0,ROUNDDOWN(J3804-G3804-K3804-L3804-E3804*380000-F3804*630000-H3804,-3))</f>
        <v/>
      </c>
      <c r="P3804" s="16">
        <f>MAX(0,ROUNDDOWN(J3804-G3804-430000-M3804-E3804*330000-F3804*450000-I3804,-3))</f>
        <v/>
      </c>
      <c r="Q3804" s="16">
        <f>50000+N3804+E3804*50000+F3804*180000</f>
        <v/>
      </c>
      <c r="R3804" s="16">
        <f>IF(P3804&lt;=2000000,MIN(Q3804,P3804),MAX(Q3804-(P3804-2000000),50000))*0.05</f>
        <v/>
      </c>
      <c r="S3804" s="16">
        <f>MAX(0,P3804*0.1-R3804)</f>
        <v/>
      </c>
      <c r="T3804" s="16">
        <f>Q3804+MAX(0,K3804-480000)</f>
        <v/>
      </c>
      <c r="U3804" s="16">
        <f>P3804-T3804</f>
        <v/>
      </c>
      <c r="V3804" s="17">
        <f>IF(U3804&lt;0,0,LOOKUP(U3804,{0,1950001,3300001,6950001,9000001,18000001,40000001},{0.05,0.1,0.2,0.23,0.33,0.4,0.45}))</f>
        <v/>
      </c>
      <c r="W3804" s="18">
        <f>IF(U3804&lt;0,0.9,0.9-V3804*1.021)</f>
        <v/>
      </c>
      <c r="X3804" s="16">
        <f>ROUNDDOWN(S3804*0.2/W3804+2000,0)</f>
        <v/>
      </c>
      <c r="Y3804" s="17">
        <f>IF(O3804&lt;=0,0,LOOKUP(O3804,{0,1950001,3300001,6950001,9000001,18000001,40000001},{0.05,0.1,0.2,0.23,0.33,0.4,0.45}))</f>
        <v/>
      </c>
    </row>
    <row r="3805">
      <c r="A3805" t="inlineStr">
        <is>
          <t>1万円刻み</t>
        </is>
      </c>
      <c r="B3805" s="16">
        <f>'3_1万円刻み'!$A$831</f>
        <v/>
      </c>
      <c r="C3805" t="n">
        <v>2025</v>
      </c>
      <c r="D3805" t="n">
        <v>0</v>
      </c>
      <c r="E3805" t="n">
        <v>0</v>
      </c>
      <c r="F3805" t="n">
        <v>0</v>
      </c>
      <c r="G3805" s="16">
        <f>ROUND(MIN(B3805/12,650000)*12*0.0915+MIN(B3805/12,1390000)*12*(0.0504+0)+B3805*0.005,0)</f>
        <v/>
      </c>
      <c r="H3805" t="n">
        <v>0</v>
      </c>
      <c r="I3805" t="n">
        <v>0</v>
      </c>
      <c r="J3805" s="16">
        <f>IF(C3805=2026,IF(B3805&lt;741000,0,IF(B3805&lt;2191000,B3805-740000,IF(B3805&lt;2193000,1451000,IF(B3805&lt;2196000,1453000,IF(B3805&lt;2200000,1456000,IF(B3805&lt;3600000,ROUNDDOWN(B3805/4,-3)*2.8-80000,IF(B3805&lt;6600000,ROUNDDOWN(B3805/4,-3)*3.2-440000,IF(B3805&lt;8500000,ROUNDDOWN(B3805*0.9,0)-1100000,B3805-1950000)))))))),IF(B3805&lt;651000,0,IF(B3805&lt;1900000,B3805-650000,IF(B3805&lt;3600000,ROUNDDOWN(B3805/4,-3)*2.8-80000,IF(B3805&lt;6600000,ROUNDDOWN(B3805/4,-3)*3.2-440000,IF(B3805&lt;8500000,ROUNDDOWN(B3805*0.9,0)-1100000,B3805-1950000))))))</f>
        <v/>
      </c>
      <c r="K3805" s="16">
        <f>IF(J3805&gt;23500000,NA(),IF(C3805=2026,IF(J3805&lt;=4890000,1040000,IF(J3805&lt;=6550000,670000,620000)),IF(J3805&lt;=1320000,950000,IF(J3805&lt;=3360000,880000,IF(J3805&lt;=4890000,680000,IF(J3805&lt;=6550000,630000,580000))))))</f>
        <v/>
      </c>
      <c r="L3805" s="16">
        <f>IF(D3805=1,IF(J3805&lt;=9000000,380000,IF(J3805&lt;=9500000,260000,IF(J3805&lt;=10000000,130000,0))),0)</f>
        <v/>
      </c>
      <c r="M3805" s="16">
        <f>IF(D3805=1,IF(J3805&lt;=9000000,330000,IF(J3805&lt;=9500000,220000,IF(J3805&lt;=10000000,110000,0))),0)</f>
        <v/>
      </c>
      <c r="N3805" s="16">
        <f>IF(D3805=1,IF(J3805&lt;=9000000,50000,IF(J3805&lt;=9500000,40000,IF(J3805&lt;=10000000,20000,0))),0)</f>
        <v/>
      </c>
      <c r="O3805" s="16">
        <f>MAX(0,ROUNDDOWN(J3805-G3805-K3805-L3805-E3805*380000-F3805*630000-H3805,-3))</f>
        <v/>
      </c>
      <c r="P3805" s="16">
        <f>MAX(0,ROUNDDOWN(J3805-G3805-430000-M3805-E3805*330000-F3805*450000-I3805,-3))</f>
        <v/>
      </c>
      <c r="Q3805" s="16">
        <f>50000+N3805+E3805*50000+F3805*180000</f>
        <v/>
      </c>
      <c r="R3805" s="16">
        <f>IF(P3805&lt;=2000000,MIN(Q3805,P3805),MAX(Q3805-(P3805-2000000),50000))*0.05</f>
        <v/>
      </c>
      <c r="S3805" s="16">
        <f>MAX(0,P3805*0.1-R3805)</f>
        <v/>
      </c>
      <c r="T3805" s="16">
        <f>Q3805+MAX(0,K3805-480000)</f>
        <v/>
      </c>
      <c r="U3805" s="16">
        <f>P3805-T3805</f>
        <v/>
      </c>
      <c r="V3805" s="17">
        <f>IF(U3805&lt;0,0,LOOKUP(U3805,{0,1950001,3300001,6950001,9000001,18000001,40000001},{0.05,0.1,0.2,0.23,0.33,0.4,0.45}))</f>
        <v/>
      </c>
      <c r="W3805" s="18">
        <f>IF(U3805&lt;0,0.9,0.9-V3805*1.021)</f>
        <v/>
      </c>
      <c r="X3805" s="16">
        <f>ROUNDDOWN(S3805*0.2/W3805+2000,0)</f>
        <v/>
      </c>
      <c r="Y3805" s="17">
        <f>IF(O3805&lt;=0,0,LOOKUP(O3805,{0,1950001,3300001,6950001,9000001,18000001,40000001},{0.05,0.1,0.2,0.23,0.33,0.4,0.45}))</f>
        <v/>
      </c>
    </row>
    <row r="3806">
      <c r="A3806" t="inlineStr">
        <is>
          <t>1万円刻み</t>
        </is>
      </c>
      <c r="B3806" s="16">
        <f>'3_1万円刻み'!$A$831</f>
        <v/>
      </c>
      <c r="C3806" t="n">
        <v>2026</v>
      </c>
      <c r="D3806" t="n">
        <v>0</v>
      </c>
      <c r="E3806" t="n">
        <v>0</v>
      </c>
      <c r="F3806" t="n">
        <v>0</v>
      </c>
      <c r="G3806" s="16">
        <f>ROUND(MIN(B3806/12,650000)*12*0.0915+MIN(B3806/12,1390000)*12*(0.0504+0)+B3806*0.005,0)</f>
        <v/>
      </c>
      <c r="H3806" t="n">
        <v>0</v>
      </c>
      <c r="I3806" t="n">
        <v>0</v>
      </c>
      <c r="J3806" s="16">
        <f>IF(C3806=2026,IF(B3806&lt;741000,0,IF(B3806&lt;2191000,B3806-740000,IF(B3806&lt;2193000,1451000,IF(B3806&lt;2196000,1453000,IF(B3806&lt;2200000,1456000,IF(B3806&lt;3600000,ROUNDDOWN(B3806/4,-3)*2.8-80000,IF(B3806&lt;6600000,ROUNDDOWN(B3806/4,-3)*3.2-440000,IF(B3806&lt;8500000,ROUNDDOWN(B3806*0.9,0)-1100000,B3806-1950000)))))))),IF(B3806&lt;651000,0,IF(B3806&lt;1900000,B3806-650000,IF(B3806&lt;3600000,ROUNDDOWN(B3806/4,-3)*2.8-80000,IF(B3806&lt;6600000,ROUNDDOWN(B3806/4,-3)*3.2-440000,IF(B3806&lt;8500000,ROUNDDOWN(B3806*0.9,0)-1100000,B3806-1950000))))))</f>
        <v/>
      </c>
      <c r="K3806" s="16">
        <f>IF(J3806&gt;23500000,NA(),IF(C3806=2026,IF(J3806&lt;=4890000,1040000,IF(J3806&lt;=6550000,670000,620000)),IF(J3806&lt;=1320000,950000,IF(J3806&lt;=3360000,880000,IF(J3806&lt;=4890000,680000,IF(J3806&lt;=6550000,630000,580000))))))</f>
        <v/>
      </c>
      <c r="L3806" s="16">
        <f>IF(D3806=1,IF(J3806&lt;=9000000,380000,IF(J3806&lt;=9500000,260000,IF(J3806&lt;=10000000,130000,0))),0)</f>
        <v/>
      </c>
      <c r="M3806" s="16">
        <f>IF(D3806=1,IF(J3806&lt;=9000000,330000,IF(J3806&lt;=9500000,220000,IF(J3806&lt;=10000000,110000,0))),0)</f>
        <v/>
      </c>
      <c r="N3806" s="16">
        <f>IF(D3806=1,IF(J3806&lt;=9000000,50000,IF(J3806&lt;=9500000,40000,IF(J3806&lt;=10000000,20000,0))),0)</f>
        <v/>
      </c>
      <c r="O3806" s="16">
        <f>MAX(0,ROUNDDOWN(J3806-G3806-K3806-L3806-E3806*380000-F3806*630000-H3806,-3))</f>
        <v/>
      </c>
      <c r="P3806" s="16">
        <f>MAX(0,ROUNDDOWN(J3806-G3806-430000-M3806-E3806*330000-F3806*450000-I3806,-3))</f>
        <v/>
      </c>
      <c r="Q3806" s="16">
        <f>50000+N3806+E3806*50000+F3806*180000</f>
        <v/>
      </c>
      <c r="R3806" s="16">
        <f>IF(P3806&lt;=2000000,MIN(Q3806,P3806),MAX(Q3806-(P3806-2000000),50000))*0.05</f>
        <v/>
      </c>
      <c r="S3806" s="16">
        <f>MAX(0,P3806*0.1-R3806)</f>
        <v/>
      </c>
      <c r="T3806" s="16">
        <f>Q3806+MAX(0,K3806-480000)</f>
        <v/>
      </c>
      <c r="U3806" s="16">
        <f>P3806-T3806</f>
        <v/>
      </c>
      <c r="V3806" s="17">
        <f>IF(U3806&lt;0,0,LOOKUP(U3806,{0,1950001,3300001,6950001,9000001,18000001,40000001},{0.05,0.1,0.2,0.23,0.33,0.4,0.45}))</f>
        <v/>
      </c>
      <c r="W3806" s="18">
        <f>IF(U3806&lt;0,0.9,0.9-V3806*1.021)</f>
        <v/>
      </c>
      <c r="X3806" s="16">
        <f>ROUNDDOWN(S3806*0.2/W3806+2000,0)</f>
        <v/>
      </c>
      <c r="Y3806" s="17">
        <f>IF(O3806&lt;=0,0,LOOKUP(O3806,{0,1950001,3300001,6950001,9000001,18000001,40000001},{0.05,0.1,0.2,0.23,0.33,0.4,0.45}))</f>
        <v/>
      </c>
    </row>
    <row r="3807">
      <c r="A3807" t="inlineStr">
        <is>
          <t>1万円刻み</t>
        </is>
      </c>
      <c r="B3807" s="16">
        <f>'3_1万円刻み'!$A$831</f>
        <v/>
      </c>
      <c r="C3807" t="n">
        <v>2025</v>
      </c>
      <c r="D3807" t="n">
        <v>1</v>
      </c>
      <c r="E3807" t="n">
        <v>0</v>
      </c>
      <c r="F3807" t="n">
        <v>0</v>
      </c>
      <c r="G3807" s="16">
        <f>ROUND(MIN(B3807/12,650000)*12*0.0915+MIN(B3807/12,1390000)*12*(0.0504+0)+B3807*0.005,0)</f>
        <v/>
      </c>
      <c r="H3807" t="n">
        <v>0</v>
      </c>
      <c r="I3807" t="n">
        <v>0</v>
      </c>
      <c r="J3807" s="16">
        <f>IF(C3807=2026,IF(B3807&lt;741000,0,IF(B3807&lt;2191000,B3807-740000,IF(B3807&lt;2193000,1451000,IF(B3807&lt;2196000,1453000,IF(B3807&lt;2200000,1456000,IF(B3807&lt;3600000,ROUNDDOWN(B3807/4,-3)*2.8-80000,IF(B3807&lt;6600000,ROUNDDOWN(B3807/4,-3)*3.2-440000,IF(B3807&lt;8500000,ROUNDDOWN(B3807*0.9,0)-1100000,B3807-1950000)))))))),IF(B3807&lt;651000,0,IF(B3807&lt;1900000,B3807-650000,IF(B3807&lt;3600000,ROUNDDOWN(B3807/4,-3)*2.8-80000,IF(B3807&lt;6600000,ROUNDDOWN(B3807/4,-3)*3.2-440000,IF(B3807&lt;8500000,ROUNDDOWN(B3807*0.9,0)-1100000,B3807-1950000))))))</f>
        <v/>
      </c>
      <c r="K3807" s="16">
        <f>IF(J3807&gt;23500000,NA(),IF(C3807=2026,IF(J3807&lt;=4890000,1040000,IF(J3807&lt;=6550000,670000,620000)),IF(J3807&lt;=1320000,950000,IF(J3807&lt;=3360000,880000,IF(J3807&lt;=4890000,680000,IF(J3807&lt;=6550000,630000,580000))))))</f>
        <v/>
      </c>
      <c r="L3807" s="16">
        <f>IF(D3807=1,IF(J3807&lt;=9000000,380000,IF(J3807&lt;=9500000,260000,IF(J3807&lt;=10000000,130000,0))),0)</f>
        <v/>
      </c>
      <c r="M3807" s="16">
        <f>IF(D3807=1,IF(J3807&lt;=9000000,330000,IF(J3807&lt;=9500000,220000,IF(J3807&lt;=10000000,110000,0))),0)</f>
        <v/>
      </c>
      <c r="N3807" s="16">
        <f>IF(D3807=1,IF(J3807&lt;=9000000,50000,IF(J3807&lt;=9500000,40000,IF(J3807&lt;=10000000,20000,0))),0)</f>
        <v/>
      </c>
      <c r="O3807" s="16">
        <f>MAX(0,ROUNDDOWN(J3807-G3807-K3807-L3807-E3807*380000-F3807*630000-H3807,-3))</f>
        <v/>
      </c>
      <c r="P3807" s="16">
        <f>MAX(0,ROUNDDOWN(J3807-G3807-430000-M3807-E3807*330000-F3807*450000-I3807,-3))</f>
        <v/>
      </c>
      <c r="Q3807" s="16">
        <f>50000+N3807+E3807*50000+F3807*180000</f>
        <v/>
      </c>
      <c r="R3807" s="16">
        <f>IF(P3807&lt;=2000000,MIN(Q3807,P3807),MAX(Q3807-(P3807-2000000),50000))*0.05</f>
        <v/>
      </c>
      <c r="S3807" s="16">
        <f>MAX(0,P3807*0.1-R3807)</f>
        <v/>
      </c>
      <c r="T3807" s="16">
        <f>Q3807+MAX(0,K3807-480000)</f>
        <v/>
      </c>
      <c r="U3807" s="16">
        <f>P3807-T3807</f>
        <v/>
      </c>
      <c r="V3807" s="17">
        <f>IF(U3807&lt;0,0,LOOKUP(U3807,{0,1950001,3300001,6950001,9000001,18000001,40000001},{0.05,0.1,0.2,0.23,0.33,0.4,0.45}))</f>
        <v/>
      </c>
      <c r="W3807" s="18">
        <f>IF(U3807&lt;0,0.9,0.9-V3807*1.021)</f>
        <v/>
      </c>
      <c r="X3807" s="16">
        <f>ROUNDDOWN(S3807*0.2/W3807+2000,0)</f>
        <v/>
      </c>
      <c r="Y3807" s="17">
        <f>IF(O3807&lt;=0,0,LOOKUP(O3807,{0,1950001,3300001,6950001,9000001,18000001,40000001},{0.05,0.1,0.2,0.23,0.33,0.4,0.45}))</f>
        <v/>
      </c>
    </row>
    <row r="3808">
      <c r="A3808" t="inlineStr">
        <is>
          <t>1万円刻み</t>
        </is>
      </c>
      <c r="B3808" s="16">
        <f>'3_1万円刻み'!$A$831</f>
        <v/>
      </c>
      <c r="C3808" t="n">
        <v>2026</v>
      </c>
      <c r="D3808" t="n">
        <v>1</v>
      </c>
      <c r="E3808" t="n">
        <v>0</v>
      </c>
      <c r="F3808" t="n">
        <v>0</v>
      </c>
      <c r="G3808" s="16">
        <f>ROUND(MIN(B3808/12,650000)*12*0.0915+MIN(B3808/12,1390000)*12*(0.0504+0)+B3808*0.005,0)</f>
        <v/>
      </c>
      <c r="H3808" t="n">
        <v>0</v>
      </c>
      <c r="I3808" t="n">
        <v>0</v>
      </c>
      <c r="J3808" s="16">
        <f>IF(C3808=2026,IF(B3808&lt;741000,0,IF(B3808&lt;2191000,B3808-740000,IF(B3808&lt;2193000,1451000,IF(B3808&lt;2196000,1453000,IF(B3808&lt;2200000,1456000,IF(B3808&lt;3600000,ROUNDDOWN(B3808/4,-3)*2.8-80000,IF(B3808&lt;6600000,ROUNDDOWN(B3808/4,-3)*3.2-440000,IF(B3808&lt;8500000,ROUNDDOWN(B3808*0.9,0)-1100000,B3808-1950000)))))))),IF(B3808&lt;651000,0,IF(B3808&lt;1900000,B3808-650000,IF(B3808&lt;3600000,ROUNDDOWN(B3808/4,-3)*2.8-80000,IF(B3808&lt;6600000,ROUNDDOWN(B3808/4,-3)*3.2-440000,IF(B3808&lt;8500000,ROUNDDOWN(B3808*0.9,0)-1100000,B3808-1950000))))))</f>
        <v/>
      </c>
      <c r="K3808" s="16">
        <f>IF(J3808&gt;23500000,NA(),IF(C3808=2026,IF(J3808&lt;=4890000,1040000,IF(J3808&lt;=6550000,670000,620000)),IF(J3808&lt;=1320000,950000,IF(J3808&lt;=3360000,880000,IF(J3808&lt;=4890000,680000,IF(J3808&lt;=6550000,630000,580000))))))</f>
        <v/>
      </c>
      <c r="L3808" s="16">
        <f>IF(D3808=1,IF(J3808&lt;=9000000,380000,IF(J3808&lt;=9500000,260000,IF(J3808&lt;=10000000,130000,0))),0)</f>
        <v/>
      </c>
      <c r="M3808" s="16">
        <f>IF(D3808=1,IF(J3808&lt;=9000000,330000,IF(J3808&lt;=9500000,220000,IF(J3808&lt;=10000000,110000,0))),0)</f>
        <v/>
      </c>
      <c r="N3808" s="16">
        <f>IF(D3808=1,IF(J3808&lt;=9000000,50000,IF(J3808&lt;=9500000,40000,IF(J3808&lt;=10000000,20000,0))),0)</f>
        <v/>
      </c>
      <c r="O3808" s="16">
        <f>MAX(0,ROUNDDOWN(J3808-G3808-K3808-L3808-E3808*380000-F3808*630000-H3808,-3))</f>
        <v/>
      </c>
      <c r="P3808" s="16">
        <f>MAX(0,ROUNDDOWN(J3808-G3808-430000-M3808-E3808*330000-F3808*450000-I3808,-3))</f>
        <v/>
      </c>
      <c r="Q3808" s="16">
        <f>50000+N3808+E3808*50000+F3808*180000</f>
        <v/>
      </c>
      <c r="R3808" s="16">
        <f>IF(P3808&lt;=2000000,MIN(Q3808,P3808),MAX(Q3808-(P3808-2000000),50000))*0.05</f>
        <v/>
      </c>
      <c r="S3808" s="16">
        <f>MAX(0,P3808*0.1-R3808)</f>
        <v/>
      </c>
      <c r="T3808" s="16">
        <f>Q3808+MAX(0,K3808-480000)</f>
        <v/>
      </c>
      <c r="U3808" s="16">
        <f>P3808-T3808</f>
        <v/>
      </c>
      <c r="V3808" s="17">
        <f>IF(U3808&lt;0,0,LOOKUP(U3808,{0,1950001,3300001,6950001,9000001,18000001,40000001},{0.05,0.1,0.2,0.23,0.33,0.4,0.45}))</f>
        <v/>
      </c>
      <c r="W3808" s="18">
        <f>IF(U3808&lt;0,0.9,0.9-V3808*1.021)</f>
        <v/>
      </c>
      <c r="X3808" s="16">
        <f>ROUNDDOWN(S3808*0.2/W3808+2000,0)</f>
        <v/>
      </c>
      <c r="Y3808" s="17">
        <f>IF(O3808&lt;=0,0,LOOKUP(O3808,{0,1950001,3300001,6950001,9000001,18000001,40000001},{0.05,0.1,0.2,0.23,0.33,0.4,0.45}))</f>
        <v/>
      </c>
    </row>
    <row r="3809">
      <c r="A3809" t="inlineStr">
        <is>
          <t>1万円刻み</t>
        </is>
      </c>
      <c r="B3809" s="16">
        <f>'3_1万円刻み'!$A$832</f>
        <v/>
      </c>
      <c r="C3809" t="n">
        <v>2025</v>
      </c>
      <c r="D3809" t="n">
        <v>0</v>
      </c>
      <c r="E3809" t="n">
        <v>0</v>
      </c>
      <c r="F3809" t="n">
        <v>0</v>
      </c>
      <c r="G3809" s="16">
        <f>ROUND(MIN(B3809/12,650000)*12*0.0915+MIN(B3809/12,1390000)*12*(0.0504+0)+B3809*0.005,0)</f>
        <v/>
      </c>
      <c r="H3809" t="n">
        <v>0</v>
      </c>
      <c r="I3809" t="n">
        <v>0</v>
      </c>
      <c r="J3809" s="16">
        <f>IF(C3809=2026,IF(B3809&lt;741000,0,IF(B3809&lt;2191000,B3809-740000,IF(B3809&lt;2193000,1451000,IF(B3809&lt;2196000,1453000,IF(B3809&lt;2200000,1456000,IF(B3809&lt;3600000,ROUNDDOWN(B3809/4,-3)*2.8-80000,IF(B3809&lt;6600000,ROUNDDOWN(B3809/4,-3)*3.2-440000,IF(B3809&lt;8500000,ROUNDDOWN(B3809*0.9,0)-1100000,B3809-1950000)))))))),IF(B3809&lt;651000,0,IF(B3809&lt;1900000,B3809-650000,IF(B3809&lt;3600000,ROUNDDOWN(B3809/4,-3)*2.8-80000,IF(B3809&lt;6600000,ROUNDDOWN(B3809/4,-3)*3.2-440000,IF(B3809&lt;8500000,ROUNDDOWN(B3809*0.9,0)-1100000,B3809-1950000))))))</f>
        <v/>
      </c>
      <c r="K3809" s="16">
        <f>IF(J3809&gt;23500000,NA(),IF(C3809=2026,IF(J3809&lt;=4890000,1040000,IF(J3809&lt;=6550000,670000,620000)),IF(J3809&lt;=1320000,950000,IF(J3809&lt;=3360000,880000,IF(J3809&lt;=4890000,680000,IF(J3809&lt;=6550000,630000,580000))))))</f>
        <v/>
      </c>
      <c r="L3809" s="16">
        <f>IF(D3809=1,IF(J3809&lt;=9000000,380000,IF(J3809&lt;=9500000,260000,IF(J3809&lt;=10000000,130000,0))),0)</f>
        <v/>
      </c>
      <c r="M3809" s="16">
        <f>IF(D3809=1,IF(J3809&lt;=9000000,330000,IF(J3809&lt;=9500000,220000,IF(J3809&lt;=10000000,110000,0))),0)</f>
        <v/>
      </c>
      <c r="N3809" s="16">
        <f>IF(D3809=1,IF(J3809&lt;=9000000,50000,IF(J3809&lt;=9500000,40000,IF(J3809&lt;=10000000,20000,0))),0)</f>
        <v/>
      </c>
      <c r="O3809" s="16">
        <f>MAX(0,ROUNDDOWN(J3809-G3809-K3809-L3809-E3809*380000-F3809*630000-H3809,-3))</f>
        <v/>
      </c>
      <c r="P3809" s="16">
        <f>MAX(0,ROUNDDOWN(J3809-G3809-430000-M3809-E3809*330000-F3809*450000-I3809,-3))</f>
        <v/>
      </c>
      <c r="Q3809" s="16">
        <f>50000+N3809+E3809*50000+F3809*180000</f>
        <v/>
      </c>
      <c r="R3809" s="16">
        <f>IF(P3809&lt;=2000000,MIN(Q3809,P3809),MAX(Q3809-(P3809-2000000),50000))*0.05</f>
        <v/>
      </c>
      <c r="S3809" s="16">
        <f>MAX(0,P3809*0.1-R3809)</f>
        <v/>
      </c>
      <c r="T3809" s="16">
        <f>Q3809+MAX(0,K3809-480000)</f>
        <v/>
      </c>
      <c r="U3809" s="16">
        <f>P3809-T3809</f>
        <v/>
      </c>
      <c r="V3809" s="17">
        <f>IF(U3809&lt;0,0,LOOKUP(U3809,{0,1950001,3300001,6950001,9000001,18000001,40000001},{0.05,0.1,0.2,0.23,0.33,0.4,0.45}))</f>
        <v/>
      </c>
      <c r="W3809" s="18">
        <f>IF(U3809&lt;0,0.9,0.9-V3809*1.021)</f>
        <v/>
      </c>
      <c r="X3809" s="16">
        <f>ROUNDDOWN(S3809*0.2/W3809+2000,0)</f>
        <v/>
      </c>
      <c r="Y3809" s="17">
        <f>IF(O3809&lt;=0,0,LOOKUP(O3809,{0,1950001,3300001,6950001,9000001,18000001,40000001},{0.05,0.1,0.2,0.23,0.33,0.4,0.45}))</f>
        <v/>
      </c>
    </row>
    <row r="3810">
      <c r="A3810" t="inlineStr">
        <is>
          <t>1万円刻み</t>
        </is>
      </c>
      <c r="B3810" s="16">
        <f>'3_1万円刻み'!$A$832</f>
        <v/>
      </c>
      <c r="C3810" t="n">
        <v>2026</v>
      </c>
      <c r="D3810" t="n">
        <v>0</v>
      </c>
      <c r="E3810" t="n">
        <v>0</v>
      </c>
      <c r="F3810" t="n">
        <v>0</v>
      </c>
      <c r="G3810" s="16">
        <f>ROUND(MIN(B3810/12,650000)*12*0.0915+MIN(B3810/12,1390000)*12*(0.0504+0)+B3810*0.005,0)</f>
        <v/>
      </c>
      <c r="H3810" t="n">
        <v>0</v>
      </c>
      <c r="I3810" t="n">
        <v>0</v>
      </c>
      <c r="J3810" s="16">
        <f>IF(C3810=2026,IF(B3810&lt;741000,0,IF(B3810&lt;2191000,B3810-740000,IF(B3810&lt;2193000,1451000,IF(B3810&lt;2196000,1453000,IF(B3810&lt;2200000,1456000,IF(B3810&lt;3600000,ROUNDDOWN(B3810/4,-3)*2.8-80000,IF(B3810&lt;6600000,ROUNDDOWN(B3810/4,-3)*3.2-440000,IF(B3810&lt;8500000,ROUNDDOWN(B3810*0.9,0)-1100000,B3810-1950000)))))))),IF(B3810&lt;651000,0,IF(B3810&lt;1900000,B3810-650000,IF(B3810&lt;3600000,ROUNDDOWN(B3810/4,-3)*2.8-80000,IF(B3810&lt;6600000,ROUNDDOWN(B3810/4,-3)*3.2-440000,IF(B3810&lt;8500000,ROUNDDOWN(B3810*0.9,0)-1100000,B3810-1950000))))))</f>
        <v/>
      </c>
      <c r="K3810" s="16">
        <f>IF(J3810&gt;23500000,NA(),IF(C3810=2026,IF(J3810&lt;=4890000,1040000,IF(J3810&lt;=6550000,670000,620000)),IF(J3810&lt;=1320000,950000,IF(J3810&lt;=3360000,880000,IF(J3810&lt;=4890000,680000,IF(J3810&lt;=6550000,630000,580000))))))</f>
        <v/>
      </c>
      <c r="L3810" s="16">
        <f>IF(D3810=1,IF(J3810&lt;=9000000,380000,IF(J3810&lt;=9500000,260000,IF(J3810&lt;=10000000,130000,0))),0)</f>
        <v/>
      </c>
      <c r="M3810" s="16">
        <f>IF(D3810=1,IF(J3810&lt;=9000000,330000,IF(J3810&lt;=9500000,220000,IF(J3810&lt;=10000000,110000,0))),0)</f>
        <v/>
      </c>
      <c r="N3810" s="16">
        <f>IF(D3810=1,IF(J3810&lt;=9000000,50000,IF(J3810&lt;=9500000,40000,IF(J3810&lt;=10000000,20000,0))),0)</f>
        <v/>
      </c>
      <c r="O3810" s="16">
        <f>MAX(0,ROUNDDOWN(J3810-G3810-K3810-L3810-E3810*380000-F3810*630000-H3810,-3))</f>
        <v/>
      </c>
      <c r="P3810" s="16">
        <f>MAX(0,ROUNDDOWN(J3810-G3810-430000-M3810-E3810*330000-F3810*450000-I3810,-3))</f>
        <v/>
      </c>
      <c r="Q3810" s="16">
        <f>50000+N3810+E3810*50000+F3810*180000</f>
        <v/>
      </c>
      <c r="R3810" s="16">
        <f>IF(P3810&lt;=2000000,MIN(Q3810,P3810),MAX(Q3810-(P3810-2000000),50000))*0.05</f>
        <v/>
      </c>
      <c r="S3810" s="16">
        <f>MAX(0,P3810*0.1-R3810)</f>
        <v/>
      </c>
      <c r="T3810" s="16">
        <f>Q3810+MAX(0,K3810-480000)</f>
        <v/>
      </c>
      <c r="U3810" s="16">
        <f>P3810-T3810</f>
        <v/>
      </c>
      <c r="V3810" s="17">
        <f>IF(U3810&lt;0,0,LOOKUP(U3810,{0,1950001,3300001,6950001,9000001,18000001,40000001},{0.05,0.1,0.2,0.23,0.33,0.4,0.45}))</f>
        <v/>
      </c>
      <c r="W3810" s="18">
        <f>IF(U3810&lt;0,0.9,0.9-V3810*1.021)</f>
        <v/>
      </c>
      <c r="X3810" s="16">
        <f>ROUNDDOWN(S3810*0.2/W3810+2000,0)</f>
        <v/>
      </c>
      <c r="Y3810" s="17">
        <f>IF(O3810&lt;=0,0,LOOKUP(O3810,{0,1950001,3300001,6950001,9000001,18000001,40000001},{0.05,0.1,0.2,0.23,0.33,0.4,0.45}))</f>
        <v/>
      </c>
    </row>
    <row r="3811">
      <c r="A3811" t="inlineStr">
        <is>
          <t>1万円刻み</t>
        </is>
      </c>
      <c r="B3811" s="16">
        <f>'3_1万円刻み'!$A$832</f>
        <v/>
      </c>
      <c r="C3811" t="n">
        <v>2025</v>
      </c>
      <c r="D3811" t="n">
        <v>1</v>
      </c>
      <c r="E3811" t="n">
        <v>0</v>
      </c>
      <c r="F3811" t="n">
        <v>0</v>
      </c>
      <c r="G3811" s="16">
        <f>ROUND(MIN(B3811/12,650000)*12*0.0915+MIN(B3811/12,1390000)*12*(0.0504+0)+B3811*0.005,0)</f>
        <v/>
      </c>
      <c r="H3811" t="n">
        <v>0</v>
      </c>
      <c r="I3811" t="n">
        <v>0</v>
      </c>
      <c r="J3811" s="16">
        <f>IF(C3811=2026,IF(B3811&lt;741000,0,IF(B3811&lt;2191000,B3811-740000,IF(B3811&lt;2193000,1451000,IF(B3811&lt;2196000,1453000,IF(B3811&lt;2200000,1456000,IF(B3811&lt;3600000,ROUNDDOWN(B3811/4,-3)*2.8-80000,IF(B3811&lt;6600000,ROUNDDOWN(B3811/4,-3)*3.2-440000,IF(B3811&lt;8500000,ROUNDDOWN(B3811*0.9,0)-1100000,B3811-1950000)))))))),IF(B3811&lt;651000,0,IF(B3811&lt;1900000,B3811-650000,IF(B3811&lt;3600000,ROUNDDOWN(B3811/4,-3)*2.8-80000,IF(B3811&lt;6600000,ROUNDDOWN(B3811/4,-3)*3.2-440000,IF(B3811&lt;8500000,ROUNDDOWN(B3811*0.9,0)-1100000,B3811-1950000))))))</f>
        <v/>
      </c>
      <c r="K3811" s="16">
        <f>IF(J3811&gt;23500000,NA(),IF(C3811=2026,IF(J3811&lt;=4890000,1040000,IF(J3811&lt;=6550000,670000,620000)),IF(J3811&lt;=1320000,950000,IF(J3811&lt;=3360000,880000,IF(J3811&lt;=4890000,680000,IF(J3811&lt;=6550000,630000,580000))))))</f>
        <v/>
      </c>
      <c r="L3811" s="16">
        <f>IF(D3811=1,IF(J3811&lt;=9000000,380000,IF(J3811&lt;=9500000,260000,IF(J3811&lt;=10000000,130000,0))),0)</f>
        <v/>
      </c>
      <c r="M3811" s="16">
        <f>IF(D3811=1,IF(J3811&lt;=9000000,330000,IF(J3811&lt;=9500000,220000,IF(J3811&lt;=10000000,110000,0))),0)</f>
        <v/>
      </c>
      <c r="N3811" s="16">
        <f>IF(D3811=1,IF(J3811&lt;=9000000,50000,IF(J3811&lt;=9500000,40000,IF(J3811&lt;=10000000,20000,0))),0)</f>
        <v/>
      </c>
      <c r="O3811" s="16">
        <f>MAX(0,ROUNDDOWN(J3811-G3811-K3811-L3811-E3811*380000-F3811*630000-H3811,-3))</f>
        <v/>
      </c>
      <c r="P3811" s="16">
        <f>MAX(0,ROUNDDOWN(J3811-G3811-430000-M3811-E3811*330000-F3811*450000-I3811,-3))</f>
        <v/>
      </c>
      <c r="Q3811" s="16">
        <f>50000+N3811+E3811*50000+F3811*180000</f>
        <v/>
      </c>
      <c r="R3811" s="16">
        <f>IF(P3811&lt;=2000000,MIN(Q3811,P3811),MAX(Q3811-(P3811-2000000),50000))*0.05</f>
        <v/>
      </c>
      <c r="S3811" s="16">
        <f>MAX(0,P3811*0.1-R3811)</f>
        <v/>
      </c>
      <c r="T3811" s="16">
        <f>Q3811+MAX(0,K3811-480000)</f>
        <v/>
      </c>
      <c r="U3811" s="16">
        <f>P3811-T3811</f>
        <v/>
      </c>
      <c r="V3811" s="17">
        <f>IF(U3811&lt;0,0,LOOKUP(U3811,{0,1950001,3300001,6950001,9000001,18000001,40000001},{0.05,0.1,0.2,0.23,0.33,0.4,0.45}))</f>
        <v/>
      </c>
      <c r="W3811" s="18">
        <f>IF(U3811&lt;0,0.9,0.9-V3811*1.021)</f>
        <v/>
      </c>
      <c r="X3811" s="16">
        <f>ROUNDDOWN(S3811*0.2/W3811+2000,0)</f>
        <v/>
      </c>
      <c r="Y3811" s="17">
        <f>IF(O3811&lt;=0,0,LOOKUP(O3811,{0,1950001,3300001,6950001,9000001,18000001,40000001},{0.05,0.1,0.2,0.23,0.33,0.4,0.45}))</f>
        <v/>
      </c>
    </row>
    <row r="3812">
      <c r="A3812" t="inlineStr">
        <is>
          <t>1万円刻み</t>
        </is>
      </c>
      <c r="B3812" s="16">
        <f>'3_1万円刻み'!$A$832</f>
        <v/>
      </c>
      <c r="C3812" t="n">
        <v>2026</v>
      </c>
      <c r="D3812" t="n">
        <v>1</v>
      </c>
      <c r="E3812" t="n">
        <v>0</v>
      </c>
      <c r="F3812" t="n">
        <v>0</v>
      </c>
      <c r="G3812" s="16">
        <f>ROUND(MIN(B3812/12,650000)*12*0.0915+MIN(B3812/12,1390000)*12*(0.0504+0)+B3812*0.005,0)</f>
        <v/>
      </c>
      <c r="H3812" t="n">
        <v>0</v>
      </c>
      <c r="I3812" t="n">
        <v>0</v>
      </c>
      <c r="J3812" s="16">
        <f>IF(C3812=2026,IF(B3812&lt;741000,0,IF(B3812&lt;2191000,B3812-740000,IF(B3812&lt;2193000,1451000,IF(B3812&lt;2196000,1453000,IF(B3812&lt;2200000,1456000,IF(B3812&lt;3600000,ROUNDDOWN(B3812/4,-3)*2.8-80000,IF(B3812&lt;6600000,ROUNDDOWN(B3812/4,-3)*3.2-440000,IF(B3812&lt;8500000,ROUNDDOWN(B3812*0.9,0)-1100000,B3812-1950000)))))))),IF(B3812&lt;651000,0,IF(B3812&lt;1900000,B3812-650000,IF(B3812&lt;3600000,ROUNDDOWN(B3812/4,-3)*2.8-80000,IF(B3812&lt;6600000,ROUNDDOWN(B3812/4,-3)*3.2-440000,IF(B3812&lt;8500000,ROUNDDOWN(B3812*0.9,0)-1100000,B3812-1950000))))))</f>
        <v/>
      </c>
      <c r="K3812" s="16">
        <f>IF(J3812&gt;23500000,NA(),IF(C3812=2026,IF(J3812&lt;=4890000,1040000,IF(J3812&lt;=6550000,670000,620000)),IF(J3812&lt;=1320000,950000,IF(J3812&lt;=3360000,880000,IF(J3812&lt;=4890000,680000,IF(J3812&lt;=6550000,630000,580000))))))</f>
        <v/>
      </c>
      <c r="L3812" s="16">
        <f>IF(D3812=1,IF(J3812&lt;=9000000,380000,IF(J3812&lt;=9500000,260000,IF(J3812&lt;=10000000,130000,0))),0)</f>
        <v/>
      </c>
      <c r="M3812" s="16">
        <f>IF(D3812=1,IF(J3812&lt;=9000000,330000,IF(J3812&lt;=9500000,220000,IF(J3812&lt;=10000000,110000,0))),0)</f>
        <v/>
      </c>
      <c r="N3812" s="16">
        <f>IF(D3812=1,IF(J3812&lt;=9000000,50000,IF(J3812&lt;=9500000,40000,IF(J3812&lt;=10000000,20000,0))),0)</f>
        <v/>
      </c>
      <c r="O3812" s="16">
        <f>MAX(0,ROUNDDOWN(J3812-G3812-K3812-L3812-E3812*380000-F3812*630000-H3812,-3))</f>
        <v/>
      </c>
      <c r="P3812" s="16">
        <f>MAX(0,ROUNDDOWN(J3812-G3812-430000-M3812-E3812*330000-F3812*450000-I3812,-3))</f>
        <v/>
      </c>
      <c r="Q3812" s="16">
        <f>50000+N3812+E3812*50000+F3812*180000</f>
        <v/>
      </c>
      <c r="R3812" s="16">
        <f>IF(P3812&lt;=2000000,MIN(Q3812,P3812),MAX(Q3812-(P3812-2000000),50000))*0.05</f>
        <v/>
      </c>
      <c r="S3812" s="16">
        <f>MAX(0,P3812*0.1-R3812)</f>
        <v/>
      </c>
      <c r="T3812" s="16">
        <f>Q3812+MAX(0,K3812-480000)</f>
        <v/>
      </c>
      <c r="U3812" s="16">
        <f>P3812-T3812</f>
        <v/>
      </c>
      <c r="V3812" s="17">
        <f>IF(U3812&lt;0,0,LOOKUP(U3812,{0,1950001,3300001,6950001,9000001,18000001,40000001},{0.05,0.1,0.2,0.23,0.33,0.4,0.45}))</f>
        <v/>
      </c>
      <c r="W3812" s="18">
        <f>IF(U3812&lt;0,0.9,0.9-V3812*1.021)</f>
        <v/>
      </c>
      <c r="X3812" s="16">
        <f>ROUNDDOWN(S3812*0.2/W3812+2000,0)</f>
        <v/>
      </c>
      <c r="Y3812" s="17">
        <f>IF(O3812&lt;=0,0,LOOKUP(O3812,{0,1950001,3300001,6950001,9000001,18000001,40000001},{0.05,0.1,0.2,0.23,0.33,0.4,0.45}))</f>
        <v/>
      </c>
    </row>
    <row r="3813">
      <c r="A3813" t="inlineStr">
        <is>
          <t>1万円刻み</t>
        </is>
      </c>
      <c r="B3813" s="16">
        <f>'3_1万円刻み'!$A$833</f>
        <v/>
      </c>
      <c r="C3813" t="n">
        <v>2025</v>
      </c>
      <c r="D3813" t="n">
        <v>0</v>
      </c>
      <c r="E3813" t="n">
        <v>0</v>
      </c>
      <c r="F3813" t="n">
        <v>0</v>
      </c>
      <c r="G3813" s="16">
        <f>ROUND(MIN(B3813/12,650000)*12*0.0915+MIN(B3813/12,1390000)*12*(0.0504+0)+B3813*0.005,0)</f>
        <v/>
      </c>
      <c r="H3813" t="n">
        <v>0</v>
      </c>
      <c r="I3813" t="n">
        <v>0</v>
      </c>
      <c r="J3813" s="16">
        <f>IF(C3813=2026,IF(B3813&lt;741000,0,IF(B3813&lt;2191000,B3813-740000,IF(B3813&lt;2193000,1451000,IF(B3813&lt;2196000,1453000,IF(B3813&lt;2200000,1456000,IF(B3813&lt;3600000,ROUNDDOWN(B3813/4,-3)*2.8-80000,IF(B3813&lt;6600000,ROUNDDOWN(B3813/4,-3)*3.2-440000,IF(B3813&lt;8500000,ROUNDDOWN(B3813*0.9,0)-1100000,B3813-1950000)))))))),IF(B3813&lt;651000,0,IF(B3813&lt;1900000,B3813-650000,IF(B3813&lt;3600000,ROUNDDOWN(B3813/4,-3)*2.8-80000,IF(B3813&lt;6600000,ROUNDDOWN(B3813/4,-3)*3.2-440000,IF(B3813&lt;8500000,ROUNDDOWN(B3813*0.9,0)-1100000,B3813-1950000))))))</f>
        <v/>
      </c>
      <c r="K3813" s="16">
        <f>IF(J3813&gt;23500000,NA(),IF(C3813=2026,IF(J3813&lt;=4890000,1040000,IF(J3813&lt;=6550000,670000,620000)),IF(J3813&lt;=1320000,950000,IF(J3813&lt;=3360000,880000,IF(J3813&lt;=4890000,680000,IF(J3813&lt;=6550000,630000,580000))))))</f>
        <v/>
      </c>
      <c r="L3813" s="16">
        <f>IF(D3813=1,IF(J3813&lt;=9000000,380000,IF(J3813&lt;=9500000,260000,IF(J3813&lt;=10000000,130000,0))),0)</f>
        <v/>
      </c>
      <c r="M3813" s="16">
        <f>IF(D3813=1,IF(J3813&lt;=9000000,330000,IF(J3813&lt;=9500000,220000,IF(J3813&lt;=10000000,110000,0))),0)</f>
        <v/>
      </c>
      <c r="N3813" s="16">
        <f>IF(D3813=1,IF(J3813&lt;=9000000,50000,IF(J3813&lt;=9500000,40000,IF(J3813&lt;=10000000,20000,0))),0)</f>
        <v/>
      </c>
      <c r="O3813" s="16">
        <f>MAX(0,ROUNDDOWN(J3813-G3813-K3813-L3813-E3813*380000-F3813*630000-H3813,-3))</f>
        <v/>
      </c>
      <c r="P3813" s="16">
        <f>MAX(0,ROUNDDOWN(J3813-G3813-430000-M3813-E3813*330000-F3813*450000-I3813,-3))</f>
        <v/>
      </c>
      <c r="Q3813" s="16">
        <f>50000+N3813+E3813*50000+F3813*180000</f>
        <v/>
      </c>
      <c r="R3813" s="16">
        <f>IF(P3813&lt;=2000000,MIN(Q3813,P3813),MAX(Q3813-(P3813-2000000),50000))*0.05</f>
        <v/>
      </c>
      <c r="S3813" s="16">
        <f>MAX(0,P3813*0.1-R3813)</f>
        <v/>
      </c>
      <c r="T3813" s="16">
        <f>Q3813+MAX(0,K3813-480000)</f>
        <v/>
      </c>
      <c r="U3813" s="16">
        <f>P3813-T3813</f>
        <v/>
      </c>
      <c r="V3813" s="17">
        <f>IF(U3813&lt;0,0,LOOKUP(U3813,{0,1950001,3300001,6950001,9000001,18000001,40000001},{0.05,0.1,0.2,0.23,0.33,0.4,0.45}))</f>
        <v/>
      </c>
      <c r="W3813" s="18">
        <f>IF(U3813&lt;0,0.9,0.9-V3813*1.021)</f>
        <v/>
      </c>
      <c r="X3813" s="16">
        <f>ROUNDDOWN(S3813*0.2/W3813+2000,0)</f>
        <v/>
      </c>
      <c r="Y3813" s="17">
        <f>IF(O3813&lt;=0,0,LOOKUP(O3813,{0,1950001,3300001,6950001,9000001,18000001,40000001},{0.05,0.1,0.2,0.23,0.33,0.4,0.45}))</f>
        <v/>
      </c>
    </row>
    <row r="3814">
      <c r="A3814" t="inlineStr">
        <is>
          <t>1万円刻み</t>
        </is>
      </c>
      <c r="B3814" s="16">
        <f>'3_1万円刻み'!$A$833</f>
        <v/>
      </c>
      <c r="C3814" t="n">
        <v>2026</v>
      </c>
      <c r="D3814" t="n">
        <v>0</v>
      </c>
      <c r="E3814" t="n">
        <v>0</v>
      </c>
      <c r="F3814" t="n">
        <v>0</v>
      </c>
      <c r="G3814" s="16">
        <f>ROUND(MIN(B3814/12,650000)*12*0.0915+MIN(B3814/12,1390000)*12*(0.0504+0)+B3814*0.005,0)</f>
        <v/>
      </c>
      <c r="H3814" t="n">
        <v>0</v>
      </c>
      <c r="I3814" t="n">
        <v>0</v>
      </c>
      <c r="J3814" s="16">
        <f>IF(C3814=2026,IF(B3814&lt;741000,0,IF(B3814&lt;2191000,B3814-740000,IF(B3814&lt;2193000,1451000,IF(B3814&lt;2196000,1453000,IF(B3814&lt;2200000,1456000,IF(B3814&lt;3600000,ROUNDDOWN(B3814/4,-3)*2.8-80000,IF(B3814&lt;6600000,ROUNDDOWN(B3814/4,-3)*3.2-440000,IF(B3814&lt;8500000,ROUNDDOWN(B3814*0.9,0)-1100000,B3814-1950000)))))))),IF(B3814&lt;651000,0,IF(B3814&lt;1900000,B3814-650000,IF(B3814&lt;3600000,ROUNDDOWN(B3814/4,-3)*2.8-80000,IF(B3814&lt;6600000,ROUNDDOWN(B3814/4,-3)*3.2-440000,IF(B3814&lt;8500000,ROUNDDOWN(B3814*0.9,0)-1100000,B3814-1950000))))))</f>
        <v/>
      </c>
      <c r="K3814" s="16">
        <f>IF(J3814&gt;23500000,NA(),IF(C3814=2026,IF(J3814&lt;=4890000,1040000,IF(J3814&lt;=6550000,670000,620000)),IF(J3814&lt;=1320000,950000,IF(J3814&lt;=3360000,880000,IF(J3814&lt;=4890000,680000,IF(J3814&lt;=6550000,630000,580000))))))</f>
        <v/>
      </c>
      <c r="L3814" s="16">
        <f>IF(D3814=1,IF(J3814&lt;=9000000,380000,IF(J3814&lt;=9500000,260000,IF(J3814&lt;=10000000,130000,0))),0)</f>
        <v/>
      </c>
      <c r="M3814" s="16">
        <f>IF(D3814=1,IF(J3814&lt;=9000000,330000,IF(J3814&lt;=9500000,220000,IF(J3814&lt;=10000000,110000,0))),0)</f>
        <v/>
      </c>
      <c r="N3814" s="16">
        <f>IF(D3814=1,IF(J3814&lt;=9000000,50000,IF(J3814&lt;=9500000,40000,IF(J3814&lt;=10000000,20000,0))),0)</f>
        <v/>
      </c>
      <c r="O3814" s="16">
        <f>MAX(0,ROUNDDOWN(J3814-G3814-K3814-L3814-E3814*380000-F3814*630000-H3814,-3))</f>
        <v/>
      </c>
      <c r="P3814" s="16">
        <f>MAX(0,ROUNDDOWN(J3814-G3814-430000-M3814-E3814*330000-F3814*450000-I3814,-3))</f>
        <v/>
      </c>
      <c r="Q3814" s="16">
        <f>50000+N3814+E3814*50000+F3814*180000</f>
        <v/>
      </c>
      <c r="R3814" s="16">
        <f>IF(P3814&lt;=2000000,MIN(Q3814,P3814),MAX(Q3814-(P3814-2000000),50000))*0.05</f>
        <v/>
      </c>
      <c r="S3814" s="16">
        <f>MAX(0,P3814*0.1-R3814)</f>
        <v/>
      </c>
      <c r="T3814" s="16">
        <f>Q3814+MAX(0,K3814-480000)</f>
        <v/>
      </c>
      <c r="U3814" s="16">
        <f>P3814-T3814</f>
        <v/>
      </c>
      <c r="V3814" s="17">
        <f>IF(U3814&lt;0,0,LOOKUP(U3814,{0,1950001,3300001,6950001,9000001,18000001,40000001},{0.05,0.1,0.2,0.23,0.33,0.4,0.45}))</f>
        <v/>
      </c>
      <c r="W3814" s="18">
        <f>IF(U3814&lt;0,0.9,0.9-V3814*1.021)</f>
        <v/>
      </c>
      <c r="X3814" s="16">
        <f>ROUNDDOWN(S3814*0.2/W3814+2000,0)</f>
        <v/>
      </c>
      <c r="Y3814" s="17">
        <f>IF(O3814&lt;=0,0,LOOKUP(O3814,{0,1950001,3300001,6950001,9000001,18000001,40000001},{0.05,0.1,0.2,0.23,0.33,0.4,0.45}))</f>
        <v/>
      </c>
    </row>
    <row r="3815">
      <c r="A3815" t="inlineStr">
        <is>
          <t>1万円刻み</t>
        </is>
      </c>
      <c r="B3815" s="16">
        <f>'3_1万円刻み'!$A$833</f>
        <v/>
      </c>
      <c r="C3815" t="n">
        <v>2025</v>
      </c>
      <c r="D3815" t="n">
        <v>1</v>
      </c>
      <c r="E3815" t="n">
        <v>0</v>
      </c>
      <c r="F3815" t="n">
        <v>0</v>
      </c>
      <c r="G3815" s="16">
        <f>ROUND(MIN(B3815/12,650000)*12*0.0915+MIN(B3815/12,1390000)*12*(0.0504+0)+B3815*0.005,0)</f>
        <v/>
      </c>
      <c r="H3815" t="n">
        <v>0</v>
      </c>
      <c r="I3815" t="n">
        <v>0</v>
      </c>
      <c r="J3815" s="16">
        <f>IF(C3815=2026,IF(B3815&lt;741000,0,IF(B3815&lt;2191000,B3815-740000,IF(B3815&lt;2193000,1451000,IF(B3815&lt;2196000,1453000,IF(B3815&lt;2200000,1456000,IF(B3815&lt;3600000,ROUNDDOWN(B3815/4,-3)*2.8-80000,IF(B3815&lt;6600000,ROUNDDOWN(B3815/4,-3)*3.2-440000,IF(B3815&lt;8500000,ROUNDDOWN(B3815*0.9,0)-1100000,B3815-1950000)))))))),IF(B3815&lt;651000,0,IF(B3815&lt;1900000,B3815-650000,IF(B3815&lt;3600000,ROUNDDOWN(B3815/4,-3)*2.8-80000,IF(B3815&lt;6600000,ROUNDDOWN(B3815/4,-3)*3.2-440000,IF(B3815&lt;8500000,ROUNDDOWN(B3815*0.9,0)-1100000,B3815-1950000))))))</f>
        <v/>
      </c>
      <c r="K3815" s="16">
        <f>IF(J3815&gt;23500000,NA(),IF(C3815=2026,IF(J3815&lt;=4890000,1040000,IF(J3815&lt;=6550000,670000,620000)),IF(J3815&lt;=1320000,950000,IF(J3815&lt;=3360000,880000,IF(J3815&lt;=4890000,680000,IF(J3815&lt;=6550000,630000,580000))))))</f>
        <v/>
      </c>
      <c r="L3815" s="16">
        <f>IF(D3815=1,IF(J3815&lt;=9000000,380000,IF(J3815&lt;=9500000,260000,IF(J3815&lt;=10000000,130000,0))),0)</f>
        <v/>
      </c>
      <c r="M3815" s="16">
        <f>IF(D3815=1,IF(J3815&lt;=9000000,330000,IF(J3815&lt;=9500000,220000,IF(J3815&lt;=10000000,110000,0))),0)</f>
        <v/>
      </c>
      <c r="N3815" s="16">
        <f>IF(D3815=1,IF(J3815&lt;=9000000,50000,IF(J3815&lt;=9500000,40000,IF(J3815&lt;=10000000,20000,0))),0)</f>
        <v/>
      </c>
      <c r="O3815" s="16">
        <f>MAX(0,ROUNDDOWN(J3815-G3815-K3815-L3815-E3815*380000-F3815*630000-H3815,-3))</f>
        <v/>
      </c>
      <c r="P3815" s="16">
        <f>MAX(0,ROUNDDOWN(J3815-G3815-430000-M3815-E3815*330000-F3815*450000-I3815,-3))</f>
        <v/>
      </c>
      <c r="Q3815" s="16">
        <f>50000+N3815+E3815*50000+F3815*180000</f>
        <v/>
      </c>
      <c r="R3815" s="16">
        <f>IF(P3815&lt;=2000000,MIN(Q3815,P3815),MAX(Q3815-(P3815-2000000),50000))*0.05</f>
        <v/>
      </c>
      <c r="S3815" s="16">
        <f>MAX(0,P3815*0.1-R3815)</f>
        <v/>
      </c>
      <c r="T3815" s="16">
        <f>Q3815+MAX(0,K3815-480000)</f>
        <v/>
      </c>
      <c r="U3815" s="16">
        <f>P3815-T3815</f>
        <v/>
      </c>
      <c r="V3815" s="17">
        <f>IF(U3815&lt;0,0,LOOKUP(U3815,{0,1950001,3300001,6950001,9000001,18000001,40000001},{0.05,0.1,0.2,0.23,0.33,0.4,0.45}))</f>
        <v/>
      </c>
      <c r="W3815" s="18">
        <f>IF(U3815&lt;0,0.9,0.9-V3815*1.021)</f>
        <v/>
      </c>
      <c r="X3815" s="16">
        <f>ROUNDDOWN(S3815*0.2/W3815+2000,0)</f>
        <v/>
      </c>
      <c r="Y3815" s="17">
        <f>IF(O3815&lt;=0,0,LOOKUP(O3815,{0,1950001,3300001,6950001,9000001,18000001,40000001},{0.05,0.1,0.2,0.23,0.33,0.4,0.45}))</f>
        <v/>
      </c>
    </row>
    <row r="3816">
      <c r="A3816" t="inlineStr">
        <is>
          <t>1万円刻み</t>
        </is>
      </c>
      <c r="B3816" s="16">
        <f>'3_1万円刻み'!$A$833</f>
        <v/>
      </c>
      <c r="C3816" t="n">
        <v>2026</v>
      </c>
      <c r="D3816" t="n">
        <v>1</v>
      </c>
      <c r="E3816" t="n">
        <v>0</v>
      </c>
      <c r="F3816" t="n">
        <v>0</v>
      </c>
      <c r="G3816" s="16">
        <f>ROUND(MIN(B3816/12,650000)*12*0.0915+MIN(B3816/12,1390000)*12*(0.0504+0)+B3816*0.005,0)</f>
        <v/>
      </c>
      <c r="H3816" t="n">
        <v>0</v>
      </c>
      <c r="I3816" t="n">
        <v>0</v>
      </c>
      <c r="J3816" s="16">
        <f>IF(C3816=2026,IF(B3816&lt;741000,0,IF(B3816&lt;2191000,B3816-740000,IF(B3816&lt;2193000,1451000,IF(B3816&lt;2196000,1453000,IF(B3816&lt;2200000,1456000,IF(B3816&lt;3600000,ROUNDDOWN(B3816/4,-3)*2.8-80000,IF(B3816&lt;6600000,ROUNDDOWN(B3816/4,-3)*3.2-440000,IF(B3816&lt;8500000,ROUNDDOWN(B3816*0.9,0)-1100000,B3816-1950000)))))))),IF(B3816&lt;651000,0,IF(B3816&lt;1900000,B3816-650000,IF(B3816&lt;3600000,ROUNDDOWN(B3816/4,-3)*2.8-80000,IF(B3816&lt;6600000,ROUNDDOWN(B3816/4,-3)*3.2-440000,IF(B3816&lt;8500000,ROUNDDOWN(B3816*0.9,0)-1100000,B3816-1950000))))))</f>
        <v/>
      </c>
      <c r="K3816" s="16">
        <f>IF(J3816&gt;23500000,NA(),IF(C3816=2026,IF(J3816&lt;=4890000,1040000,IF(J3816&lt;=6550000,670000,620000)),IF(J3816&lt;=1320000,950000,IF(J3816&lt;=3360000,880000,IF(J3816&lt;=4890000,680000,IF(J3816&lt;=6550000,630000,580000))))))</f>
        <v/>
      </c>
      <c r="L3816" s="16">
        <f>IF(D3816=1,IF(J3816&lt;=9000000,380000,IF(J3816&lt;=9500000,260000,IF(J3816&lt;=10000000,130000,0))),0)</f>
        <v/>
      </c>
      <c r="M3816" s="16">
        <f>IF(D3816=1,IF(J3816&lt;=9000000,330000,IF(J3816&lt;=9500000,220000,IF(J3816&lt;=10000000,110000,0))),0)</f>
        <v/>
      </c>
      <c r="N3816" s="16">
        <f>IF(D3816=1,IF(J3816&lt;=9000000,50000,IF(J3816&lt;=9500000,40000,IF(J3816&lt;=10000000,20000,0))),0)</f>
        <v/>
      </c>
      <c r="O3816" s="16">
        <f>MAX(0,ROUNDDOWN(J3816-G3816-K3816-L3816-E3816*380000-F3816*630000-H3816,-3))</f>
        <v/>
      </c>
      <c r="P3816" s="16">
        <f>MAX(0,ROUNDDOWN(J3816-G3816-430000-M3816-E3816*330000-F3816*450000-I3816,-3))</f>
        <v/>
      </c>
      <c r="Q3816" s="16">
        <f>50000+N3816+E3816*50000+F3816*180000</f>
        <v/>
      </c>
      <c r="R3816" s="16">
        <f>IF(P3816&lt;=2000000,MIN(Q3816,P3816),MAX(Q3816-(P3816-2000000),50000))*0.05</f>
        <v/>
      </c>
      <c r="S3816" s="16">
        <f>MAX(0,P3816*0.1-R3816)</f>
        <v/>
      </c>
      <c r="T3816" s="16">
        <f>Q3816+MAX(0,K3816-480000)</f>
        <v/>
      </c>
      <c r="U3816" s="16">
        <f>P3816-T3816</f>
        <v/>
      </c>
      <c r="V3816" s="17">
        <f>IF(U3816&lt;0,0,LOOKUP(U3816,{0,1950001,3300001,6950001,9000001,18000001,40000001},{0.05,0.1,0.2,0.23,0.33,0.4,0.45}))</f>
        <v/>
      </c>
      <c r="W3816" s="18">
        <f>IF(U3816&lt;0,0.9,0.9-V3816*1.021)</f>
        <v/>
      </c>
      <c r="X3816" s="16">
        <f>ROUNDDOWN(S3816*0.2/W3816+2000,0)</f>
        <v/>
      </c>
      <c r="Y3816" s="17">
        <f>IF(O3816&lt;=0,0,LOOKUP(O3816,{0,1950001,3300001,6950001,9000001,18000001,40000001},{0.05,0.1,0.2,0.23,0.33,0.4,0.45}))</f>
        <v/>
      </c>
    </row>
    <row r="3817">
      <c r="A3817" t="inlineStr">
        <is>
          <t>1万円刻み</t>
        </is>
      </c>
      <c r="B3817" s="16">
        <f>'3_1万円刻み'!$A$834</f>
        <v/>
      </c>
      <c r="C3817" t="n">
        <v>2025</v>
      </c>
      <c r="D3817" t="n">
        <v>0</v>
      </c>
      <c r="E3817" t="n">
        <v>0</v>
      </c>
      <c r="F3817" t="n">
        <v>0</v>
      </c>
      <c r="G3817" s="16">
        <f>ROUND(MIN(B3817/12,650000)*12*0.0915+MIN(B3817/12,1390000)*12*(0.0504+0)+B3817*0.005,0)</f>
        <v/>
      </c>
      <c r="H3817" t="n">
        <v>0</v>
      </c>
      <c r="I3817" t="n">
        <v>0</v>
      </c>
      <c r="J3817" s="16">
        <f>IF(C3817=2026,IF(B3817&lt;741000,0,IF(B3817&lt;2191000,B3817-740000,IF(B3817&lt;2193000,1451000,IF(B3817&lt;2196000,1453000,IF(B3817&lt;2200000,1456000,IF(B3817&lt;3600000,ROUNDDOWN(B3817/4,-3)*2.8-80000,IF(B3817&lt;6600000,ROUNDDOWN(B3817/4,-3)*3.2-440000,IF(B3817&lt;8500000,ROUNDDOWN(B3817*0.9,0)-1100000,B3817-1950000)))))))),IF(B3817&lt;651000,0,IF(B3817&lt;1900000,B3817-650000,IF(B3817&lt;3600000,ROUNDDOWN(B3817/4,-3)*2.8-80000,IF(B3817&lt;6600000,ROUNDDOWN(B3817/4,-3)*3.2-440000,IF(B3817&lt;8500000,ROUNDDOWN(B3817*0.9,0)-1100000,B3817-1950000))))))</f>
        <v/>
      </c>
      <c r="K3817" s="16">
        <f>IF(J3817&gt;23500000,NA(),IF(C3817=2026,IF(J3817&lt;=4890000,1040000,IF(J3817&lt;=6550000,670000,620000)),IF(J3817&lt;=1320000,950000,IF(J3817&lt;=3360000,880000,IF(J3817&lt;=4890000,680000,IF(J3817&lt;=6550000,630000,580000))))))</f>
        <v/>
      </c>
      <c r="L3817" s="16">
        <f>IF(D3817=1,IF(J3817&lt;=9000000,380000,IF(J3817&lt;=9500000,260000,IF(J3817&lt;=10000000,130000,0))),0)</f>
        <v/>
      </c>
      <c r="M3817" s="16">
        <f>IF(D3817=1,IF(J3817&lt;=9000000,330000,IF(J3817&lt;=9500000,220000,IF(J3817&lt;=10000000,110000,0))),0)</f>
        <v/>
      </c>
      <c r="N3817" s="16">
        <f>IF(D3817=1,IF(J3817&lt;=9000000,50000,IF(J3817&lt;=9500000,40000,IF(J3817&lt;=10000000,20000,0))),0)</f>
        <v/>
      </c>
      <c r="O3817" s="16">
        <f>MAX(0,ROUNDDOWN(J3817-G3817-K3817-L3817-E3817*380000-F3817*630000-H3817,-3))</f>
        <v/>
      </c>
      <c r="P3817" s="16">
        <f>MAX(0,ROUNDDOWN(J3817-G3817-430000-M3817-E3817*330000-F3817*450000-I3817,-3))</f>
        <v/>
      </c>
      <c r="Q3817" s="16">
        <f>50000+N3817+E3817*50000+F3817*180000</f>
        <v/>
      </c>
      <c r="R3817" s="16">
        <f>IF(P3817&lt;=2000000,MIN(Q3817,P3817),MAX(Q3817-(P3817-2000000),50000))*0.05</f>
        <v/>
      </c>
      <c r="S3817" s="16">
        <f>MAX(0,P3817*0.1-R3817)</f>
        <v/>
      </c>
      <c r="T3817" s="16">
        <f>Q3817+MAX(0,K3817-480000)</f>
        <v/>
      </c>
      <c r="U3817" s="16">
        <f>P3817-T3817</f>
        <v/>
      </c>
      <c r="V3817" s="17">
        <f>IF(U3817&lt;0,0,LOOKUP(U3817,{0,1950001,3300001,6950001,9000001,18000001,40000001},{0.05,0.1,0.2,0.23,0.33,0.4,0.45}))</f>
        <v/>
      </c>
      <c r="W3817" s="18">
        <f>IF(U3817&lt;0,0.9,0.9-V3817*1.021)</f>
        <v/>
      </c>
      <c r="X3817" s="16">
        <f>ROUNDDOWN(S3817*0.2/W3817+2000,0)</f>
        <v/>
      </c>
      <c r="Y3817" s="17">
        <f>IF(O3817&lt;=0,0,LOOKUP(O3817,{0,1950001,3300001,6950001,9000001,18000001,40000001},{0.05,0.1,0.2,0.23,0.33,0.4,0.45}))</f>
        <v/>
      </c>
    </row>
    <row r="3818">
      <c r="A3818" t="inlineStr">
        <is>
          <t>1万円刻み</t>
        </is>
      </c>
      <c r="B3818" s="16">
        <f>'3_1万円刻み'!$A$834</f>
        <v/>
      </c>
      <c r="C3818" t="n">
        <v>2026</v>
      </c>
      <c r="D3818" t="n">
        <v>0</v>
      </c>
      <c r="E3818" t="n">
        <v>0</v>
      </c>
      <c r="F3818" t="n">
        <v>0</v>
      </c>
      <c r="G3818" s="16">
        <f>ROUND(MIN(B3818/12,650000)*12*0.0915+MIN(B3818/12,1390000)*12*(0.0504+0)+B3818*0.005,0)</f>
        <v/>
      </c>
      <c r="H3818" t="n">
        <v>0</v>
      </c>
      <c r="I3818" t="n">
        <v>0</v>
      </c>
      <c r="J3818" s="16">
        <f>IF(C3818=2026,IF(B3818&lt;741000,0,IF(B3818&lt;2191000,B3818-740000,IF(B3818&lt;2193000,1451000,IF(B3818&lt;2196000,1453000,IF(B3818&lt;2200000,1456000,IF(B3818&lt;3600000,ROUNDDOWN(B3818/4,-3)*2.8-80000,IF(B3818&lt;6600000,ROUNDDOWN(B3818/4,-3)*3.2-440000,IF(B3818&lt;8500000,ROUNDDOWN(B3818*0.9,0)-1100000,B3818-1950000)))))))),IF(B3818&lt;651000,0,IF(B3818&lt;1900000,B3818-650000,IF(B3818&lt;3600000,ROUNDDOWN(B3818/4,-3)*2.8-80000,IF(B3818&lt;6600000,ROUNDDOWN(B3818/4,-3)*3.2-440000,IF(B3818&lt;8500000,ROUNDDOWN(B3818*0.9,0)-1100000,B3818-1950000))))))</f>
        <v/>
      </c>
      <c r="K3818" s="16">
        <f>IF(J3818&gt;23500000,NA(),IF(C3818=2026,IF(J3818&lt;=4890000,1040000,IF(J3818&lt;=6550000,670000,620000)),IF(J3818&lt;=1320000,950000,IF(J3818&lt;=3360000,880000,IF(J3818&lt;=4890000,680000,IF(J3818&lt;=6550000,630000,580000))))))</f>
        <v/>
      </c>
      <c r="L3818" s="16">
        <f>IF(D3818=1,IF(J3818&lt;=9000000,380000,IF(J3818&lt;=9500000,260000,IF(J3818&lt;=10000000,130000,0))),0)</f>
        <v/>
      </c>
      <c r="M3818" s="16">
        <f>IF(D3818=1,IF(J3818&lt;=9000000,330000,IF(J3818&lt;=9500000,220000,IF(J3818&lt;=10000000,110000,0))),0)</f>
        <v/>
      </c>
      <c r="N3818" s="16">
        <f>IF(D3818=1,IF(J3818&lt;=9000000,50000,IF(J3818&lt;=9500000,40000,IF(J3818&lt;=10000000,20000,0))),0)</f>
        <v/>
      </c>
      <c r="O3818" s="16">
        <f>MAX(0,ROUNDDOWN(J3818-G3818-K3818-L3818-E3818*380000-F3818*630000-H3818,-3))</f>
        <v/>
      </c>
      <c r="P3818" s="16">
        <f>MAX(0,ROUNDDOWN(J3818-G3818-430000-M3818-E3818*330000-F3818*450000-I3818,-3))</f>
        <v/>
      </c>
      <c r="Q3818" s="16">
        <f>50000+N3818+E3818*50000+F3818*180000</f>
        <v/>
      </c>
      <c r="R3818" s="16">
        <f>IF(P3818&lt;=2000000,MIN(Q3818,P3818),MAX(Q3818-(P3818-2000000),50000))*0.05</f>
        <v/>
      </c>
      <c r="S3818" s="16">
        <f>MAX(0,P3818*0.1-R3818)</f>
        <v/>
      </c>
      <c r="T3818" s="16">
        <f>Q3818+MAX(0,K3818-480000)</f>
        <v/>
      </c>
      <c r="U3818" s="16">
        <f>P3818-T3818</f>
        <v/>
      </c>
      <c r="V3818" s="17">
        <f>IF(U3818&lt;0,0,LOOKUP(U3818,{0,1950001,3300001,6950001,9000001,18000001,40000001},{0.05,0.1,0.2,0.23,0.33,0.4,0.45}))</f>
        <v/>
      </c>
      <c r="W3818" s="18">
        <f>IF(U3818&lt;0,0.9,0.9-V3818*1.021)</f>
        <v/>
      </c>
      <c r="X3818" s="16">
        <f>ROUNDDOWN(S3818*0.2/W3818+2000,0)</f>
        <v/>
      </c>
      <c r="Y3818" s="17">
        <f>IF(O3818&lt;=0,0,LOOKUP(O3818,{0,1950001,3300001,6950001,9000001,18000001,40000001},{0.05,0.1,0.2,0.23,0.33,0.4,0.45}))</f>
        <v/>
      </c>
    </row>
    <row r="3819">
      <c r="A3819" t="inlineStr">
        <is>
          <t>1万円刻み</t>
        </is>
      </c>
      <c r="B3819" s="16">
        <f>'3_1万円刻み'!$A$834</f>
        <v/>
      </c>
      <c r="C3819" t="n">
        <v>2025</v>
      </c>
      <c r="D3819" t="n">
        <v>1</v>
      </c>
      <c r="E3819" t="n">
        <v>0</v>
      </c>
      <c r="F3819" t="n">
        <v>0</v>
      </c>
      <c r="G3819" s="16">
        <f>ROUND(MIN(B3819/12,650000)*12*0.0915+MIN(B3819/12,1390000)*12*(0.0504+0)+B3819*0.005,0)</f>
        <v/>
      </c>
      <c r="H3819" t="n">
        <v>0</v>
      </c>
      <c r="I3819" t="n">
        <v>0</v>
      </c>
      <c r="J3819" s="16">
        <f>IF(C3819=2026,IF(B3819&lt;741000,0,IF(B3819&lt;2191000,B3819-740000,IF(B3819&lt;2193000,1451000,IF(B3819&lt;2196000,1453000,IF(B3819&lt;2200000,1456000,IF(B3819&lt;3600000,ROUNDDOWN(B3819/4,-3)*2.8-80000,IF(B3819&lt;6600000,ROUNDDOWN(B3819/4,-3)*3.2-440000,IF(B3819&lt;8500000,ROUNDDOWN(B3819*0.9,0)-1100000,B3819-1950000)))))))),IF(B3819&lt;651000,0,IF(B3819&lt;1900000,B3819-650000,IF(B3819&lt;3600000,ROUNDDOWN(B3819/4,-3)*2.8-80000,IF(B3819&lt;6600000,ROUNDDOWN(B3819/4,-3)*3.2-440000,IF(B3819&lt;8500000,ROUNDDOWN(B3819*0.9,0)-1100000,B3819-1950000))))))</f>
        <v/>
      </c>
      <c r="K3819" s="16">
        <f>IF(J3819&gt;23500000,NA(),IF(C3819=2026,IF(J3819&lt;=4890000,1040000,IF(J3819&lt;=6550000,670000,620000)),IF(J3819&lt;=1320000,950000,IF(J3819&lt;=3360000,880000,IF(J3819&lt;=4890000,680000,IF(J3819&lt;=6550000,630000,580000))))))</f>
        <v/>
      </c>
      <c r="L3819" s="16">
        <f>IF(D3819=1,IF(J3819&lt;=9000000,380000,IF(J3819&lt;=9500000,260000,IF(J3819&lt;=10000000,130000,0))),0)</f>
        <v/>
      </c>
      <c r="M3819" s="16">
        <f>IF(D3819=1,IF(J3819&lt;=9000000,330000,IF(J3819&lt;=9500000,220000,IF(J3819&lt;=10000000,110000,0))),0)</f>
        <v/>
      </c>
      <c r="N3819" s="16">
        <f>IF(D3819=1,IF(J3819&lt;=9000000,50000,IF(J3819&lt;=9500000,40000,IF(J3819&lt;=10000000,20000,0))),0)</f>
        <v/>
      </c>
      <c r="O3819" s="16">
        <f>MAX(0,ROUNDDOWN(J3819-G3819-K3819-L3819-E3819*380000-F3819*630000-H3819,-3))</f>
        <v/>
      </c>
      <c r="P3819" s="16">
        <f>MAX(0,ROUNDDOWN(J3819-G3819-430000-M3819-E3819*330000-F3819*450000-I3819,-3))</f>
        <v/>
      </c>
      <c r="Q3819" s="16">
        <f>50000+N3819+E3819*50000+F3819*180000</f>
        <v/>
      </c>
      <c r="R3819" s="16">
        <f>IF(P3819&lt;=2000000,MIN(Q3819,P3819),MAX(Q3819-(P3819-2000000),50000))*0.05</f>
        <v/>
      </c>
      <c r="S3819" s="16">
        <f>MAX(0,P3819*0.1-R3819)</f>
        <v/>
      </c>
      <c r="T3819" s="16">
        <f>Q3819+MAX(0,K3819-480000)</f>
        <v/>
      </c>
      <c r="U3819" s="16">
        <f>P3819-T3819</f>
        <v/>
      </c>
      <c r="V3819" s="17">
        <f>IF(U3819&lt;0,0,LOOKUP(U3819,{0,1950001,3300001,6950001,9000001,18000001,40000001},{0.05,0.1,0.2,0.23,0.33,0.4,0.45}))</f>
        <v/>
      </c>
      <c r="W3819" s="18">
        <f>IF(U3819&lt;0,0.9,0.9-V3819*1.021)</f>
        <v/>
      </c>
      <c r="X3819" s="16">
        <f>ROUNDDOWN(S3819*0.2/W3819+2000,0)</f>
        <v/>
      </c>
      <c r="Y3819" s="17">
        <f>IF(O3819&lt;=0,0,LOOKUP(O3819,{0,1950001,3300001,6950001,9000001,18000001,40000001},{0.05,0.1,0.2,0.23,0.33,0.4,0.45}))</f>
        <v/>
      </c>
    </row>
    <row r="3820">
      <c r="A3820" t="inlineStr">
        <is>
          <t>1万円刻み</t>
        </is>
      </c>
      <c r="B3820" s="16">
        <f>'3_1万円刻み'!$A$834</f>
        <v/>
      </c>
      <c r="C3820" t="n">
        <v>2026</v>
      </c>
      <c r="D3820" t="n">
        <v>1</v>
      </c>
      <c r="E3820" t="n">
        <v>0</v>
      </c>
      <c r="F3820" t="n">
        <v>0</v>
      </c>
      <c r="G3820" s="16">
        <f>ROUND(MIN(B3820/12,650000)*12*0.0915+MIN(B3820/12,1390000)*12*(0.0504+0)+B3820*0.005,0)</f>
        <v/>
      </c>
      <c r="H3820" t="n">
        <v>0</v>
      </c>
      <c r="I3820" t="n">
        <v>0</v>
      </c>
      <c r="J3820" s="16">
        <f>IF(C3820=2026,IF(B3820&lt;741000,0,IF(B3820&lt;2191000,B3820-740000,IF(B3820&lt;2193000,1451000,IF(B3820&lt;2196000,1453000,IF(B3820&lt;2200000,1456000,IF(B3820&lt;3600000,ROUNDDOWN(B3820/4,-3)*2.8-80000,IF(B3820&lt;6600000,ROUNDDOWN(B3820/4,-3)*3.2-440000,IF(B3820&lt;8500000,ROUNDDOWN(B3820*0.9,0)-1100000,B3820-1950000)))))))),IF(B3820&lt;651000,0,IF(B3820&lt;1900000,B3820-650000,IF(B3820&lt;3600000,ROUNDDOWN(B3820/4,-3)*2.8-80000,IF(B3820&lt;6600000,ROUNDDOWN(B3820/4,-3)*3.2-440000,IF(B3820&lt;8500000,ROUNDDOWN(B3820*0.9,0)-1100000,B3820-1950000))))))</f>
        <v/>
      </c>
      <c r="K3820" s="16">
        <f>IF(J3820&gt;23500000,NA(),IF(C3820=2026,IF(J3820&lt;=4890000,1040000,IF(J3820&lt;=6550000,670000,620000)),IF(J3820&lt;=1320000,950000,IF(J3820&lt;=3360000,880000,IF(J3820&lt;=4890000,680000,IF(J3820&lt;=6550000,630000,580000))))))</f>
        <v/>
      </c>
      <c r="L3820" s="16">
        <f>IF(D3820=1,IF(J3820&lt;=9000000,380000,IF(J3820&lt;=9500000,260000,IF(J3820&lt;=10000000,130000,0))),0)</f>
        <v/>
      </c>
      <c r="M3820" s="16">
        <f>IF(D3820=1,IF(J3820&lt;=9000000,330000,IF(J3820&lt;=9500000,220000,IF(J3820&lt;=10000000,110000,0))),0)</f>
        <v/>
      </c>
      <c r="N3820" s="16">
        <f>IF(D3820=1,IF(J3820&lt;=9000000,50000,IF(J3820&lt;=9500000,40000,IF(J3820&lt;=10000000,20000,0))),0)</f>
        <v/>
      </c>
      <c r="O3820" s="16">
        <f>MAX(0,ROUNDDOWN(J3820-G3820-K3820-L3820-E3820*380000-F3820*630000-H3820,-3))</f>
        <v/>
      </c>
      <c r="P3820" s="16">
        <f>MAX(0,ROUNDDOWN(J3820-G3820-430000-M3820-E3820*330000-F3820*450000-I3820,-3))</f>
        <v/>
      </c>
      <c r="Q3820" s="16">
        <f>50000+N3820+E3820*50000+F3820*180000</f>
        <v/>
      </c>
      <c r="R3820" s="16">
        <f>IF(P3820&lt;=2000000,MIN(Q3820,P3820),MAX(Q3820-(P3820-2000000),50000))*0.05</f>
        <v/>
      </c>
      <c r="S3820" s="16">
        <f>MAX(0,P3820*0.1-R3820)</f>
        <v/>
      </c>
      <c r="T3820" s="16">
        <f>Q3820+MAX(0,K3820-480000)</f>
        <v/>
      </c>
      <c r="U3820" s="16">
        <f>P3820-T3820</f>
        <v/>
      </c>
      <c r="V3820" s="17">
        <f>IF(U3820&lt;0,0,LOOKUP(U3820,{0,1950001,3300001,6950001,9000001,18000001,40000001},{0.05,0.1,0.2,0.23,0.33,0.4,0.45}))</f>
        <v/>
      </c>
      <c r="W3820" s="18">
        <f>IF(U3820&lt;0,0.9,0.9-V3820*1.021)</f>
        <v/>
      </c>
      <c r="X3820" s="16">
        <f>ROUNDDOWN(S3820*0.2/W3820+2000,0)</f>
        <v/>
      </c>
      <c r="Y3820" s="17">
        <f>IF(O3820&lt;=0,0,LOOKUP(O3820,{0,1950001,3300001,6950001,9000001,18000001,40000001},{0.05,0.1,0.2,0.23,0.33,0.4,0.45}))</f>
        <v/>
      </c>
    </row>
    <row r="3821">
      <c r="A3821" t="inlineStr">
        <is>
          <t>1万円刻み</t>
        </is>
      </c>
      <c r="B3821" s="16">
        <f>'3_1万円刻み'!$A$835</f>
        <v/>
      </c>
      <c r="C3821" t="n">
        <v>2025</v>
      </c>
      <c r="D3821" t="n">
        <v>0</v>
      </c>
      <c r="E3821" t="n">
        <v>0</v>
      </c>
      <c r="F3821" t="n">
        <v>0</v>
      </c>
      <c r="G3821" s="16">
        <f>ROUND(MIN(B3821/12,650000)*12*0.0915+MIN(B3821/12,1390000)*12*(0.0504+0)+B3821*0.005,0)</f>
        <v/>
      </c>
      <c r="H3821" t="n">
        <v>0</v>
      </c>
      <c r="I3821" t="n">
        <v>0</v>
      </c>
      <c r="J3821" s="16">
        <f>IF(C3821=2026,IF(B3821&lt;741000,0,IF(B3821&lt;2191000,B3821-740000,IF(B3821&lt;2193000,1451000,IF(B3821&lt;2196000,1453000,IF(B3821&lt;2200000,1456000,IF(B3821&lt;3600000,ROUNDDOWN(B3821/4,-3)*2.8-80000,IF(B3821&lt;6600000,ROUNDDOWN(B3821/4,-3)*3.2-440000,IF(B3821&lt;8500000,ROUNDDOWN(B3821*0.9,0)-1100000,B3821-1950000)))))))),IF(B3821&lt;651000,0,IF(B3821&lt;1900000,B3821-650000,IF(B3821&lt;3600000,ROUNDDOWN(B3821/4,-3)*2.8-80000,IF(B3821&lt;6600000,ROUNDDOWN(B3821/4,-3)*3.2-440000,IF(B3821&lt;8500000,ROUNDDOWN(B3821*0.9,0)-1100000,B3821-1950000))))))</f>
        <v/>
      </c>
      <c r="K3821" s="16">
        <f>IF(J3821&gt;23500000,NA(),IF(C3821=2026,IF(J3821&lt;=4890000,1040000,IF(J3821&lt;=6550000,670000,620000)),IF(J3821&lt;=1320000,950000,IF(J3821&lt;=3360000,880000,IF(J3821&lt;=4890000,680000,IF(J3821&lt;=6550000,630000,580000))))))</f>
        <v/>
      </c>
      <c r="L3821" s="16">
        <f>IF(D3821=1,IF(J3821&lt;=9000000,380000,IF(J3821&lt;=9500000,260000,IF(J3821&lt;=10000000,130000,0))),0)</f>
        <v/>
      </c>
      <c r="M3821" s="16">
        <f>IF(D3821=1,IF(J3821&lt;=9000000,330000,IF(J3821&lt;=9500000,220000,IF(J3821&lt;=10000000,110000,0))),0)</f>
        <v/>
      </c>
      <c r="N3821" s="16">
        <f>IF(D3821=1,IF(J3821&lt;=9000000,50000,IF(J3821&lt;=9500000,40000,IF(J3821&lt;=10000000,20000,0))),0)</f>
        <v/>
      </c>
      <c r="O3821" s="16">
        <f>MAX(0,ROUNDDOWN(J3821-G3821-K3821-L3821-E3821*380000-F3821*630000-H3821,-3))</f>
        <v/>
      </c>
      <c r="P3821" s="16">
        <f>MAX(0,ROUNDDOWN(J3821-G3821-430000-M3821-E3821*330000-F3821*450000-I3821,-3))</f>
        <v/>
      </c>
      <c r="Q3821" s="16">
        <f>50000+N3821+E3821*50000+F3821*180000</f>
        <v/>
      </c>
      <c r="R3821" s="16">
        <f>IF(P3821&lt;=2000000,MIN(Q3821,P3821),MAX(Q3821-(P3821-2000000),50000))*0.05</f>
        <v/>
      </c>
      <c r="S3821" s="16">
        <f>MAX(0,P3821*0.1-R3821)</f>
        <v/>
      </c>
      <c r="T3821" s="16">
        <f>Q3821+MAX(0,K3821-480000)</f>
        <v/>
      </c>
      <c r="U3821" s="16">
        <f>P3821-T3821</f>
        <v/>
      </c>
      <c r="V3821" s="17">
        <f>IF(U3821&lt;0,0,LOOKUP(U3821,{0,1950001,3300001,6950001,9000001,18000001,40000001},{0.05,0.1,0.2,0.23,0.33,0.4,0.45}))</f>
        <v/>
      </c>
      <c r="W3821" s="18">
        <f>IF(U3821&lt;0,0.9,0.9-V3821*1.021)</f>
        <v/>
      </c>
      <c r="X3821" s="16">
        <f>ROUNDDOWN(S3821*0.2/W3821+2000,0)</f>
        <v/>
      </c>
      <c r="Y3821" s="17">
        <f>IF(O3821&lt;=0,0,LOOKUP(O3821,{0,1950001,3300001,6950001,9000001,18000001,40000001},{0.05,0.1,0.2,0.23,0.33,0.4,0.45}))</f>
        <v/>
      </c>
    </row>
    <row r="3822">
      <c r="A3822" t="inlineStr">
        <is>
          <t>1万円刻み</t>
        </is>
      </c>
      <c r="B3822" s="16">
        <f>'3_1万円刻み'!$A$835</f>
        <v/>
      </c>
      <c r="C3822" t="n">
        <v>2026</v>
      </c>
      <c r="D3822" t="n">
        <v>0</v>
      </c>
      <c r="E3822" t="n">
        <v>0</v>
      </c>
      <c r="F3822" t="n">
        <v>0</v>
      </c>
      <c r="G3822" s="16">
        <f>ROUND(MIN(B3822/12,650000)*12*0.0915+MIN(B3822/12,1390000)*12*(0.0504+0)+B3822*0.005,0)</f>
        <v/>
      </c>
      <c r="H3822" t="n">
        <v>0</v>
      </c>
      <c r="I3822" t="n">
        <v>0</v>
      </c>
      <c r="J3822" s="16">
        <f>IF(C3822=2026,IF(B3822&lt;741000,0,IF(B3822&lt;2191000,B3822-740000,IF(B3822&lt;2193000,1451000,IF(B3822&lt;2196000,1453000,IF(B3822&lt;2200000,1456000,IF(B3822&lt;3600000,ROUNDDOWN(B3822/4,-3)*2.8-80000,IF(B3822&lt;6600000,ROUNDDOWN(B3822/4,-3)*3.2-440000,IF(B3822&lt;8500000,ROUNDDOWN(B3822*0.9,0)-1100000,B3822-1950000)))))))),IF(B3822&lt;651000,0,IF(B3822&lt;1900000,B3822-650000,IF(B3822&lt;3600000,ROUNDDOWN(B3822/4,-3)*2.8-80000,IF(B3822&lt;6600000,ROUNDDOWN(B3822/4,-3)*3.2-440000,IF(B3822&lt;8500000,ROUNDDOWN(B3822*0.9,0)-1100000,B3822-1950000))))))</f>
        <v/>
      </c>
      <c r="K3822" s="16">
        <f>IF(J3822&gt;23500000,NA(),IF(C3822=2026,IF(J3822&lt;=4890000,1040000,IF(J3822&lt;=6550000,670000,620000)),IF(J3822&lt;=1320000,950000,IF(J3822&lt;=3360000,880000,IF(J3822&lt;=4890000,680000,IF(J3822&lt;=6550000,630000,580000))))))</f>
        <v/>
      </c>
      <c r="L3822" s="16">
        <f>IF(D3822=1,IF(J3822&lt;=9000000,380000,IF(J3822&lt;=9500000,260000,IF(J3822&lt;=10000000,130000,0))),0)</f>
        <v/>
      </c>
      <c r="M3822" s="16">
        <f>IF(D3822=1,IF(J3822&lt;=9000000,330000,IF(J3822&lt;=9500000,220000,IF(J3822&lt;=10000000,110000,0))),0)</f>
        <v/>
      </c>
      <c r="N3822" s="16">
        <f>IF(D3822=1,IF(J3822&lt;=9000000,50000,IF(J3822&lt;=9500000,40000,IF(J3822&lt;=10000000,20000,0))),0)</f>
        <v/>
      </c>
      <c r="O3822" s="16">
        <f>MAX(0,ROUNDDOWN(J3822-G3822-K3822-L3822-E3822*380000-F3822*630000-H3822,-3))</f>
        <v/>
      </c>
      <c r="P3822" s="16">
        <f>MAX(0,ROUNDDOWN(J3822-G3822-430000-M3822-E3822*330000-F3822*450000-I3822,-3))</f>
        <v/>
      </c>
      <c r="Q3822" s="16">
        <f>50000+N3822+E3822*50000+F3822*180000</f>
        <v/>
      </c>
      <c r="R3822" s="16">
        <f>IF(P3822&lt;=2000000,MIN(Q3822,P3822),MAX(Q3822-(P3822-2000000),50000))*0.05</f>
        <v/>
      </c>
      <c r="S3822" s="16">
        <f>MAX(0,P3822*0.1-R3822)</f>
        <v/>
      </c>
      <c r="T3822" s="16">
        <f>Q3822+MAX(0,K3822-480000)</f>
        <v/>
      </c>
      <c r="U3822" s="16">
        <f>P3822-T3822</f>
        <v/>
      </c>
      <c r="V3822" s="17">
        <f>IF(U3822&lt;0,0,LOOKUP(U3822,{0,1950001,3300001,6950001,9000001,18000001,40000001},{0.05,0.1,0.2,0.23,0.33,0.4,0.45}))</f>
        <v/>
      </c>
      <c r="W3822" s="18">
        <f>IF(U3822&lt;0,0.9,0.9-V3822*1.021)</f>
        <v/>
      </c>
      <c r="X3822" s="16">
        <f>ROUNDDOWN(S3822*0.2/W3822+2000,0)</f>
        <v/>
      </c>
      <c r="Y3822" s="17">
        <f>IF(O3822&lt;=0,0,LOOKUP(O3822,{0,1950001,3300001,6950001,9000001,18000001,40000001},{0.05,0.1,0.2,0.23,0.33,0.4,0.45}))</f>
        <v/>
      </c>
    </row>
    <row r="3823">
      <c r="A3823" t="inlineStr">
        <is>
          <t>1万円刻み</t>
        </is>
      </c>
      <c r="B3823" s="16">
        <f>'3_1万円刻み'!$A$835</f>
        <v/>
      </c>
      <c r="C3823" t="n">
        <v>2025</v>
      </c>
      <c r="D3823" t="n">
        <v>1</v>
      </c>
      <c r="E3823" t="n">
        <v>0</v>
      </c>
      <c r="F3823" t="n">
        <v>0</v>
      </c>
      <c r="G3823" s="16">
        <f>ROUND(MIN(B3823/12,650000)*12*0.0915+MIN(B3823/12,1390000)*12*(0.0504+0)+B3823*0.005,0)</f>
        <v/>
      </c>
      <c r="H3823" t="n">
        <v>0</v>
      </c>
      <c r="I3823" t="n">
        <v>0</v>
      </c>
      <c r="J3823" s="16">
        <f>IF(C3823=2026,IF(B3823&lt;741000,0,IF(B3823&lt;2191000,B3823-740000,IF(B3823&lt;2193000,1451000,IF(B3823&lt;2196000,1453000,IF(B3823&lt;2200000,1456000,IF(B3823&lt;3600000,ROUNDDOWN(B3823/4,-3)*2.8-80000,IF(B3823&lt;6600000,ROUNDDOWN(B3823/4,-3)*3.2-440000,IF(B3823&lt;8500000,ROUNDDOWN(B3823*0.9,0)-1100000,B3823-1950000)))))))),IF(B3823&lt;651000,0,IF(B3823&lt;1900000,B3823-650000,IF(B3823&lt;3600000,ROUNDDOWN(B3823/4,-3)*2.8-80000,IF(B3823&lt;6600000,ROUNDDOWN(B3823/4,-3)*3.2-440000,IF(B3823&lt;8500000,ROUNDDOWN(B3823*0.9,0)-1100000,B3823-1950000))))))</f>
        <v/>
      </c>
      <c r="K3823" s="16">
        <f>IF(J3823&gt;23500000,NA(),IF(C3823=2026,IF(J3823&lt;=4890000,1040000,IF(J3823&lt;=6550000,670000,620000)),IF(J3823&lt;=1320000,950000,IF(J3823&lt;=3360000,880000,IF(J3823&lt;=4890000,680000,IF(J3823&lt;=6550000,630000,580000))))))</f>
        <v/>
      </c>
      <c r="L3823" s="16">
        <f>IF(D3823=1,IF(J3823&lt;=9000000,380000,IF(J3823&lt;=9500000,260000,IF(J3823&lt;=10000000,130000,0))),0)</f>
        <v/>
      </c>
      <c r="M3823" s="16">
        <f>IF(D3823=1,IF(J3823&lt;=9000000,330000,IF(J3823&lt;=9500000,220000,IF(J3823&lt;=10000000,110000,0))),0)</f>
        <v/>
      </c>
      <c r="N3823" s="16">
        <f>IF(D3823=1,IF(J3823&lt;=9000000,50000,IF(J3823&lt;=9500000,40000,IF(J3823&lt;=10000000,20000,0))),0)</f>
        <v/>
      </c>
      <c r="O3823" s="16">
        <f>MAX(0,ROUNDDOWN(J3823-G3823-K3823-L3823-E3823*380000-F3823*630000-H3823,-3))</f>
        <v/>
      </c>
      <c r="P3823" s="16">
        <f>MAX(0,ROUNDDOWN(J3823-G3823-430000-M3823-E3823*330000-F3823*450000-I3823,-3))</f>
        <v/>
      </c>
      <c r="Q3823" s="16">
        <f>50000+N3823+E3823*50000+F3823*180000</f>
        <v/>
      </c>
      <c r="R3823" s="16">
        <f>IF(P3823&lt;=2000000,MIN(Q3823,P3823),MAX(Q3823-(P3823-2000000),50000))*0.05</f>
        <v/>
      </c>
      <c r="S3823" s="16">
        <f>MAX(0,P3823*0.1-R3823)</f>
        <v/>
      </c>
      <c r="T3823" s="16">
        <f>Q3823+MAX(0,K3823-480000)</f>
        <v/>
      </c>
      <c r="U3823" s="16">
        <f>P3823-T3823</f>
        <v/>
      </c>
      <c r="V3823" s="17">
        <f>IF(U3823&lt;0,0,LOOKUP(U3823,{0,1950001,3300001,6950001,9000001,18000001,40000001},{0.05,0.1,0.2,0.23,0.33,0.4,0.45}))</f>
        <v/>
      </c>
      <c r="W3823" s="18">
        <f>IF(U3823&lt;0,0.9,0.9-V3823*1.021)</f>
        <v/>
      </c>
      <c r="X3823" s="16">
        <f>ROUNDDOWN(S3823*0.2/W3823+2000,0)</f>
        <v/>
      </c>
      <c r="Y3823" s="17">
        <f>IF(O3823&lt;=0,0,LOOKUP(O3823,{0,1950001,3300001,6950001,9000001,18000001,40000001},{0.05,0.1,0.2,0.23,0.33,0.4,0.45}))</f>
        <v/>
      </c>
    </row>
    <row r="3824">
      <c r="A3824" t="inlineStr">
        <is>
          <t>1万円刻み</t>
        </is>
      </c>
      <c r="B3824" s="16">
        <f>'3_1万円刻み'!$A$835</f>
        <v/>
      </c>
      <c r="C3824" t="n">
        <v>2026</v>
      </c>
      <c r="D3824" t="n">
        <v>1</v>
      </c>
      <c r="E3824" t="n">
        <v>0</v>
      </c>
      <c r="F3824" t="n">
        <v>0</v>
      </c>
      <c r="G3824" s="16">
        <f>ROUND(MIN(B3824/12,650000)*12*0.0915+MIN(B3824/12,1390000)*12*(0.0504+0)+B3824*0.005,0)</f>
        <v/>
      </c>
      <c r="H3824" t="n">
        <v>0</v>
      </c>
      <c r="I3824" t="n">
        <v>0</v>
      </c>
      <c r="J3824" s="16">
        <f>IF(C3824=2026,IF(B3824&lt;741000,0,IF(B3824&lt;2191000,B3824-740000,IF(B3824&lt;2193000,1451000,IF(B3824&lt;2196000,1453000,IF(B3824&lt;2200000,1456000,IF(B3824&lt;3600000,ROUNDDOWN(B3824/4,-3)*2.8-80000,IF(B3824&lt;6600000,ROUNDDOWN(B3824/4,-3)*3.2-440000,IF(B3824&lt;8500000,ROUNDDOWN(B3824*0.9,0)-1100000,B3824-1950000)))))))),IF(B3824&lt;651000,0,IF(B3824&lt;1900000,B3824-650000,IF(B3824&lt;3600000,ROUNDDOWN(B3824/4,-3)*2.8-80000,IF(B3824&lt;6600000,ROUNDDOWN(B3824/4,-3)*3.2-440000,IF(B3824&lt;8500000,ROUNDDOWN(B3824*0.9,0)-1100000,B3824-1950000))))))</f>
        <v/>
      </c>
      <c r="K3824" s="16">
        <f>IF(J3824&gt;23500000,NA(),IF(C3824=2026,IF(J3824&lt;=4890000,1040000,IF(J3824&lt;=6550000,670000,620000)),IF(J3824&lt;=1320000,950000,IF(J3824&lt;=3360000,880000,IF(J3824&lt;=4890000,680000,IF(J3824&lt;=6550000,630000,580000))))))</f>
        <v/>
      </c>
      <c r="L3824" s="16">
        <f>IF(D3824=1,IF(J3824&lt;=9000000,380000,IF(J3824&lt;=9500000,260000,IF(J3824&lt;=10000000,130000,0))),0)</f>
        <v/>
      </c>
      <c r="M3824" s="16">
        <f>IF(D3824=1,IF(J3824&lt;=9000000,330000,IF(J3824&lt;=9500000,220000,IF(J3824&lt;=10000000,110000,0))),0)</f>
        <v/>
      </c>
      <c r="N3824" s="16">
        <f>IF(D3824=1,IF(J3824&lt;=9000000,50000,IF(J3824&lt;=9500000,40000,IF(J3824&lt;=10000000,20000,0))),0)</f>
        <v/>
      </c>
      <c r="O3824" s="16">
        <f>MAX(0,ROUNDDOWN(J3824-G3824-K3824-L3824-E3824*380000-F3824*630000-H3824,-3))</f>
        <v/>
      </c>
      <c r="P3824" s="16">
        <f>MAX(0,ROUNDDOWN(J3824-G3824-430000-M3824-E3824*330000-F3824*450000-I3824,-3))</f>
        <v/>
      </c>
      <c r="Q3824" s="16">
        <f>50000+N3824+E3824*50000+F3824*180000</f>
        <v/>
      </c>
      <c r="R3824" s="16">
        <f>IF(P3824&lt;=2000000,MIN(Q3824,P3824),MAX(Q3824-(P3824-2000000),50000))*0.05</f>
        <v/>
      </c>
      <c r="S3824" s="16">
        <f>MAX(0,P3824*0.1-R3824)</f>
        <v/>
      </c>
      <c r="T3824" s="16">
        <f>Q3824+MAX(0,K3824-480000)</f>
        <v/>
      </c>
      <c r="U3824" s="16">
        <f>P3824-T3824</f>
        <v/>
      </c>
      <c r="V3824" s="17">
        <f>IF(U3824&lt;0,0,LOOKUP(U3824,{0,1950001,3300001,6950001,9000001,18000001,40000001},{0.05,0.1,0.2,0.23,0.33,0.4,0.45}))</f>
        <v/>
      </c>
      <c r="W3824" s="18">
        <f>IF(U3824&lt;0,0.9,0.9-V3824*1.021)</f>
        <v/>
      </c>
      <c r="X3824" s="16">
        <f>ROUNDDOWN(S3824*0.2/W3824+2000,0)</f>
        <v/>
      </c>
      <c r="Y3824" s="17">
        <f>IF(O3824&lt;=0,0,LOOKUP(O3824,{0,1950001,3300001,6950001,9000001,18000001,40000001},{0.05,0.1,0.2,0.23,0.33,0.4,0.45}))</f>
        <v/>
      </c>
    </row>
    <row r="3825">
      <c r="A3825" t="inlineStr">
        <is>
          <t>1万円刻み</t>
        </is>
      </c>
      <c r="B3825" s="16">
        <f>'3_1万円刻み'!$A$836</f>
        <v/>
      </c>
      <c r="C3825" t="n">
        <v>2025</v>
      </c>
      <c r="D3825" t="n">
        <v>0</v>
      </c>
      <c r="E3825" t="n">
        <v>0</v>
      </c>
      <c r="F3825" t="n">
        <v>0</v>
      </c>
      <c r="G3825" s="16">
        <f>ROUND(MIN(B3825/12,650000)*12*0.0915+MIN(B3825/12,1390000)*12*(0.0504+0)+B3825*0.005,0)</f>
        <v/>
      </c>
      <c r="H3825" t="n">
        <v>0</v>
      </c>
      <c r="I3825" t="n">
        <v>0</v>
      </c>
      <c r="J3825" s="16">
        <f>IF(C3825=2026,IF(B3825&lt;741000,0,IF(B3825&lt;2191000,B3825-740000,IF(B3825&lt;2193000,1451000,IF(B3825&lt;2196000,1453000,IF(B3825&lt;2200000,1456000,IF(B3825&lt;3600000,ROUNDDOWN(B3825/4,-3)*2.8-80000,IF(B3825&lt;6600000,ROUNDDOWN(B3825/4,-3)*3.2-440000,IF(B3825&lt;8500000,ROUNDDOWN(B3825*0.9,0)-1100000,B3825-1950000)))))))),IF(B3825&lt;651000,0,IF(B3825&lt;1900000,B3825-650000,IF(B3825&lt;3600000,ROUNDDOWN(B3825/4,-3)*2.8-80000,IF(B3825&lt;6600000,ROUNDDOWN(B3825/4,-3)*3.2-440000,IF(B3825&lt;8500000,ROUNDDOWN(B3825*0.9,0)-1100000,B3825-1950000))))))</f>
        <v/>
      </c>
      <c r="K3825" s="16">
        <f>IF(J3825&gt;23500000,NA(),IF(C3825=2026,IF(J3825&lt;=4890000,1040000,IF(J3825&lt;=6550000,670000,620000)),IF(J3825&lt;=1320000,950000,IF(J3825&lt;=3360000,880000,IF(J3825&lt;=4890000,680000,IF(J3825&lt;=6550000,630000,580000))))))</f>
        <v/>
      </c>
      <c r="L3825" s="16">
        <f>IF(D3825=1,IF(J3825&lt;=9000000,380000,IF(J3825&lt;=9500000,260000,IF(J3825&lt;=10000000,130000,0))),0)</f>
        <v/>
      </c>
      <c r="M3825" s="16">
        <f>IF(D3825=1,IF(J3825&lt;=9000000,330000,IF(J3825&lt;=9500000,220000,IF(J3825&lt;=10000000,110000,0))),0)</f>
        <v/>
      </c>
      <c r="N3825" s="16">
        <f>IF(D3825=1,IF(J3825&lt;=9000000,50000,IF(J3825&lt;=9500000,40000,IF(J3825&lt;=10000000,20000,0))),0)</f>
        <v/>
      </c>
      <c r="O3825" s="16">
        <f>MAX(0,ROUNDDOWN(J3825-G3825-K3825-L3825-E3825*380000-F3825*630000-H3825,-3))</f>
        <v/>
      </c>
      <c r="P3825" s="16">
        <f>MAX(0,ROUNDDOWN(J3825-G3825-430000-M3825-E3825*330000-F3825*450000-I3825,-3))</f>
        <v/>
      </c>
      <c r="Q3825" s="16">
        <f>50000+N3825+E3825*50000+F3825*180000</f>
        <v/>
      </c>
      <c r="R3825" s="16">
        <f>IF(P3825&lt;=2000000,MIN(Q3825,P3825),MAX(Q3825-(P3825-2000000),50000))*0.05</f>
        <v/>
      </c>
      <c r="S3825" s="16">
        <f>MAX(0,P3825*0.1-R3825)</f>
        <v/>
      </c>
      <c r="T3825" s="16">
        <f>Q3825+MAX(0,K3825-480000)</f>
        <v/>
      </c>
      <c r="U3825" s="16">
        <f>P3825-T3825</f>
        <v/>
      </c>
      <c r="V3825" s="17">
        <f>IF(U3825&lt;0,0,LOOKUP(U3825,{0,1950001,3300001,6950001,9000001,18000001,40000001},{0.05,0.1,0.2,0.23,0.33,0.4,0.45}))</f>
        <v/>
      </c>
      <c r="W3825" s="18">
        <f>IF(U3825&lt;0,0.9,0.9-V3825*1.021)</f>
        <v/>
      </c>
      <c r="X3825" s="16">
        <f>ROUNDDOWN(S3825*0.2/W3825+2000,0)</f>
        <v/>
      </c>
      <c r="Y3825" s="17">
        <f>IF(O3825&lt;=0,0,LOOKUP(O3825,{0,1950001,3300001,6950001,9000001,18000001,40000001},{0.05,0.1,0.2,0.23,0.33,0.4,0.45}))</f>
        <v/>
      </c>
    </row>
    <row r="3826">
      <c r="A3826" t="inlineStr">
        <is>
          <t>1万円刻み</t>
        </is>
      </c>
      <c r="B3826" s="16">
        <f>'3_1万円刻み'!$A$836</f>
        <v/>
      </c>
      <c r="C3826" t="n">
        <v>2026</v>
      </c>
      <c r="D3826" t="n">
        <v>0</v>
      </c>
      <c r="E3826" t="n">
        <v>0</v>
      </c>
      <c r="F3826" t="n">
        <v>0</v>
      </c>
      <c r="G3826" s="16">
        <f>ROUND(MIN(B3826/12,650000)*12*0.0915+MIN(B3826/12,1390000)*12*(0.0504+0)+B3826*0.005,0)</f>
        <v/>
      </c>
      <c r="H3826" t="n">
        <v>0</v>
      </c>
      <c r="I3826" t="n">
        <v>0</v>
      </c>
      <c r="J3826" s="16">
        <f>IF(C3826=2026,IF(B3826&lt;741000,0,IF(B3826&lt;2191000,B3826-740000,IF(B3826&lt;2193000,1451000,IF(B3826&lt;2196000,1453000,IF(B3826&lt;2200000,1456000,IF(B3826&lt;3600000,ROUNDDOWN(B3826/4,-3)*2.8-80000,IF(B3826&lt;6600000,ROUNDDOWN(B3826/4,-3)*3.2-440000,IF(B3826&lt;8500000,ROUNDDOWN(B3826*0.9,0)-1100000,B3826-1950000)))))))),IF(B3826&lt;651000,0,IF(B3826&lt;1900000,B3826-650000,IF(B3826&lt;3600000,ROUNDDOWN(B3826/4,-3)*2.8-80000,IF(B3826&lt;6600000,ROUNDDOWN(B3826/4,-3)*3.2-440000,IF(B3826&lt;8500000,ROUNDDOWN(B3826*0.9,0)-1100000,B3826-1950000))))))</f>
        <v/>
      </c>
      <c r="K3826" s="16">
        <f>IF(J3826&gt;23500000,NA(),IF(C3826=2026,IF(J3826&lt;=4890000,1040000,IF(J3826&lt;=6550000,670000,620000)),IF(J3826&lt;=1320000,950000,IF(J3826&lt;=3360000,880000,IF(J3826&lt;=4890000,680000,IF(J3826&lt;=6550000,630000,580000))))))</f>
        <v/>
      </c>
      <c r="L3826" s="16">
        <f>IF(D3826=1,IF(J3826&lt;=9000000,380000,IF(J3826&lt;=9500000,260000,IF(J3826&lt;=10000000,130000,0))),0)</f>
        <v/>
      </c>
      <c r="M3826" s="16">
        <f>IF(D3826=1,IF(J3826&lt;=9000000,330000,IF(J3826&lt;=9500000,220000,IF(J3826&lt;=10000000,110000,0))),0)</f>
        <v/>
      </c>
      <c r="N3826" s="16">
        <f>IF(D3826=1,IF(J3826&lt;=9000000,50000,IF(J3826&lt;=9500000,40000,IF(J3826&lt;=10000000,20000,0))),0)</f>
        <v/>
      </c>
      <c r="O3826" s="16">
        <f>MAX(0,ROUNDDOWN(J3826-G3826-K3826-L3826-E3826*380000-F3826*630000-H3826,-3))</f>
        <v/>
      </c>
      <c r="P3826" s="16">
        <f>MAX(0,ROUNDDOWN(J3826-G3826-430000-M3826-E3826*330000-F3826*450000-I3826,-3))</f>
        <v/>
      </c>
      <c r="Q3826" s="16">
        <f>50000+N3826+E3826*50000+F3826*180000</f>
        <v/>
      </c>
      <c r="R3826" s="16">
        <f>IF(P3826&lt;=2000000,MIN(Q3826,P3826),MAX(Q3826-(P3826-2000000),50000))*0.05</f>
        <v/>
      </c>
      <c r="S3826" s="16">
        <f>MAX(0,P3826*0.1-R3826)</f>
        <v/>
      </c>
      <c r="T3826" s="16">
        <f>Q3826+MAX(0,K3826-480000)</f>
        <v/>
      </c>
      <c r="U3826" s="16">
        <f>P3826-T3826</f>
        <v/>
      </c>
      <c r="V3826" s="17">
        <f>IF(U3826&lt;0,0,LOOKUP(U3826,{0,1950001,3300001,6950001,9000001,18000001,40000001},{0.05,0.1,0.2,0.23,0.33,0.4,0.45}))</f>
        <v/>
      </c>
      <c r="W3826" s="18">
        <f>IF(U3826&lt;0,0.9,0.9-V3826*1.021)</f>
        <v/>
      </c>
      <c r="X3826" s="16">
        <f>ROUNDDOWN(S3826*0.2/W3826+2000,0)</f>
        <v/>
      </c>
      <c r="Y3826" s="17">
        <f>IF(O3826&lt;=0,0,LOOKUP(O3826,{0,1950001,3300001,6950001,9000001,18000001,40000001},{0.05,0.1,0.2,0.23,0.33,0.4,0.45}))</f>
        <v/>
      </c>
    </row>
    <row r="3827">
      <c r="A3827" t="inlineStr">
        <is>
          <t>1万円刻み</t>
        </is>
      </c>
      <c r="B3827" s="16">
        <f>'3_1万円刻み'!$A$836</f>
        <v/>
      </c>
      <c r="C3827" t="n">
        <v>2025</v>
      </c>
      <c r="D3827" t="n">
        <v>1</v>
      </c>
      <c r="E3827" t="n">
        <v>0</v>
      </c>
      <c r="F3827" t="n">
        <v>0</v>
      </c>
      <c r="G3827" s="16">
        <f>ROUND(MIN(B3827/12,650000)*12*0.0915+MIN(B3827/12,1390000)*12*(0.0504+0)+B3827*0.005,0)</f>
        <v/>
      </c>
      <c r="H3827" t="n">
        <v>0</v>
      </c>
      <c r="I3827" t="n">
        <v>0</v>
      </c>
      <c r="J3827" s="16">
        <f>IF(C3827=2026,IF(B3827&lt;741000,0,IF(B3827&lt;2191000,B3827-740000,IF(B3827&lt;2193000,1451000,IF(B3827&lt;2196000,1453000,IF(B3827&lt;2200000,1456000,IF(B3827&lt;3600000,ROUNDDOWN(B3827/4,-3)*2.8-80000,IF(B3827&lt;6600000,ROUNDDOWN(B3827/4,-3)*3.2-440000,IF(B3827&lt;8500000,ROUNDDOWN(B3827*0.9,0)-1100000,B3827-1950000)))))))),IF(B3827&lt;651000,0,IF(B3827&lt;1900000,B3827-650000,IF(B3827&lt;3600000,ROUNDDOWN(B3827/4,-3)*2.8-80000,IF(B3827&lt;6600000,ROUNDDOWN(B3827/4,-3)*3.2-440000,IF(B3827&lt;8500000,ROUNDDOWN(B3827*0.9,0)-1100000,B3827-1950000))))))</f>
        <v/>
      </c>
      <c r="K3827" s="16">
        <f>IF(J3827&gt;23500000,NA(),IF(C3827=2026,IF(J3827&lt;=4890000,1040000,IF(J3827&lt;=6550000,670000,620000)),IF(J3827&lt;=1320000,950000,IF(J3827&lt;=3360000,880000,IF(J3827&lt;=4890000,680000,IF(J3827&lt;=6550000,630000,580000))))))</f>
        <v/>
      </c>
      <c r="L3827" s="16">
        <f>IF(D3827=1,IF(J3827&lt;=9000000,380000,IF(J3827&lt;=9500000,260000,IF(J3827&lt;=10000000,130000,0))),0)</f>
        <v/>
      </c>
      <c r="M3827" s="16">
        <f>IF(D3827=1,IF(J3827&lt;=9000000,330000,IF(J3827&lt;=9500000,220000,IF(J3827&lt;=10000000,110000,0))),0)</f>
        <v/>
      </c>
      <c r="N3827" s="16">
        <f>IF(D3827=1,IF(J3827&lt;=9000000,50000,IF(J3827&lt;=9500000,40000,IF(J3827&lt;=10000000,20000,0))),0)</f>
        <v/>
      </c>
      <c r="O3827" s="16">
        <f>MAX(0,ROUNDDOWN(J3827-G3827-K3827-L3827-E3827*380000-F3827*630000-H3827,-3))</f>
        <v/>
      </c>
      <c r="P3827" s="16">
        <f>MAX(0,ROUNDDOWN(J3827-G3827-430000-M3827-E3827*330000-F3827*450000-I3827,-3))</f>
        <v/>
      </c>
      <c r="Q3827" s="16">
        <f>50000+N3827+E3827*50000+F3827*180000</f>
        <v/>
      </c>
      <c r="R3827" s="16">
        <f>IF(P3827&lt;=2000000,MIN(Q3827,P3827),MAX(Q3827-(P3827-2000000),50000))*0.05</f>
        <v/>
      </c>
      <c r="S3827" s="16">
        <f>MAX(0,P3827*0.1-R3827)</f>
        <v/>
      </c>
      <c r="T3827" s="16">
        <f>Q3827+MAX(0,K3827-480000)</f>
        <v/>
      </c>
      <c r="U3827" s="16">
        <f>P3827-T3827</f>
        <v/>
      </c>
      <c r="V3827" s="17">
        <f>IF(U3827&lt;0,0,LOOKUP(U3827,{0,1950001,3300001,6950001,9000001,18000001,40000001},{0.05,0.1,0.2,0.23,0.33,0.4,0.45}))</f>
        <v/>
      </c>
      <c r="W3827" s="18">
        <f>IF(U3827&lt;0,0.9,0.9-V3827*1.021)</f>
        <v/>
      </c>
      <c r="X3827" s="16">
        <f>ROUNDDOWN(S3827*0.2/W3827+2000,0)</f>
        <v/>
      </c>
      <c r="Y3827" s="17">
        <f>IF(O3827&lt;=0,0,LOOKUP(O3827,{0,1950001,3300001,6950001,9000001,18000001,40000001},{0.05,0.1,0.2,0.23,0.33,0.4,0.45}))</f>
        <v/>
      </c>
    </row>
    <row r="3828">
      <c r="A3828" t="inlineStr">
        <is>
          <t>1万円刻み</t>
        </is>
      </c>
      <c r="B3828" s="16">
        <f>'3_1万円刻み'!$A$836</f>
        <v/>
      </c>
      <c r="C3828" t="n">
        <v>2026</v>
      </c>
      <c r="D3828" t="n">
        <v>1</v>
      </c>
      <c r="E3828" t="n">
        <v>0</v>
      </c>
      <c r="F3828" t="n">
        <v>0</v>
      </c>
      <c r="G3828" s="16">
        <f>ROUND(MIN(B3828/12,650000)*12*0.0915+MIN(B3828/12,1390000)*12*(0.0504+0)+B3828*0.005,0)</f>
        <v/>
      </c>
      <c r="H3828" t="n">
        <v>0</v>
      </c>
      <c r="I3828" t="n">
        <v>0</v>
      </c>
      <c r="J3828" s="16">
        <f>IF(C3828=2026,IF(B3828&lt;741000,0,IF(B3828&lt;2191000,B3828-740000,IF(B3828&lt;2193000,1451000,IF(B3828&lt;2196000,1453000,IF(B3828&lt;2200000,1456000,IF(B3828&lt;3600000,ROUNDDOWN(B3828/4,-3)*2.8-80000,IF(B3828&lt;6600000,ROUNDDOWN(B3828/4,-3)*3.2-440000,IF(B3828&lt;8500000,ROUNDDOWN(B3828*0.9,0)-1100000,B3828-1950000)))))))),IF(B3828&lt;651000,0,IF(B3828&lt;1900000,B3828-650000,IF(B3828&lt;3600000,ROUNDDOWN(B3828/4,-3)*2.8-80000,IF(B3828&lt;6600000,ROUNDDOWN(B3828/4,-3)*3.2-440000,IF(B3828&lt;8500000,ROUNDDOWN(B3828*0.9,0)-1100000,B3828-1950000))))))</f>
        <v/>
      </c>
      <c r="K3828" s="16">
        <f>IF(J3828&gt;23500000,NA(),IF(C3828=2026,IF(J3828&lt;=4890000,1040000,IF(J3828&lt;=6550000,670000,620000)),IF(J3828&lt;=1320000,950000,IF(J3828&lt;=3360000,880000,IF(J3828&lt;=4890000,680000,IF(J3828&lt;=6550000,630000,580000))))))</f>
        <v/>
      </c>
      <c r="L3828" s="16">
        <f>IF(D3828=1,IF(J3828&lt;=9000000,380000,IF(J3828&lt;=9500000,260000,IF(J3828&lt;=10000000,130000,0))),0)</f>
        <v/>
      </c>
      <c r="M3828" s="16">
        <f>IF(D3828=1,IF(J3828&lt;=9000000,330000,IF(J3828&lt;=9500000,220000,IF(J3828&lt;=10000000,110000,0))),0)</f>
        <v/>
      </c>
      <c r="N3828" s="16">
        <f>IF(D3828=1,IF(J3828&lt;=9000000,50000,IF(J3828&lt;=9500000,40000,IF(J3828&lt;=10000000,20000,0))),0)</f>
        <v/>
      </c>
      <c r="O3828" s="16">
        <f>MAX(0,ROUNDDOWN(J3828-G3828-K3828-L3828-E3828*380000-F3828*630000-H3828,-3))</f>
        <v/>
      </c>
      <c r="P3828" s="16">
        <f>MAX(0,ROUNDDOWN(J3828-G3828-430000-M3828-E3828*330000-F3828*450000-I3828,-3))</f>
        <v/>
      </c>
      <c r="Q3828" s="16">
        <f>50000+N3828+E3828*50000+F3828*180000</f>
        <v/>
      </c>
      <c r="R3828" s="16">
        <f>IF(P3828&lt;=2000000,MIN(Q3828,P3828),MAX(Q3828-(P3828-2000000),50000))*0.05</f>
        <v/>
      </c>
      <c r="S3828" s="16">
        <f>MAX(0,P3828*0.1-R3828)</f>
        <v/>
      </c>
      <c r="T3828" s="16">
        <f>Q3828+MAX(0,K3828-480000)</f>
        <v/>
      </c>
      <c r="U3828" s="16">
        <f>P3828-T3828</f>
        <v/>
      </c>
      <c r="V3828" s="17">
        <f>IF(U3828&lt;0,0,LOOKUP(U3828,{0,1950001,3300001,6950001,9000001,18000001,40000001},{0.05,0.1,0.2,0.23,0.33,0.4,0.45}))</f>
        <v/>
      </c>
      <c r="W3828" s="18">
        <f>IF(U3828&lt;0,0.9,0.9-V3828*1.021)</f>
        <v/>
      </c>
      <c r="X3828" s="16">
        <f>ROUNDDOWN(S3828*0.2/W3828+2000,0)</f>
        <v/>
      </c>
      <c r="Y3828" s="17">
        <f>IF(O3828&lt;=0,0,LOOKUP(O3828,{0,1950001,3300001,6950001,9000001,18000001,40000001},{0.05,0.1,0.2,0.23,0.33,0.4,0.45}))</f>
        <v/>
      </c>
    </row>
    <row r="3829">
      <c r="A3829" t="inlineStr">
        <is>
          <t>1万円刻み</t>
        </is>
      </c>
      <c r="B3829" s="16">
        <f>'3_1万円刻み'!$A$837</f>
        <v/>
      </c>
      <c r="C3829" t="n">
        <v>2025</v>
      </c>
      <c r="D3829" t="n">
        <v>0</v>
      </c>
      <c r="E3829" t="n">
        <v>0</v>
      </c>
      <c r="F3829" t="n">
        <v>0</v>
      </c>
      <c r="G3829" s="16">
        <f>ROUND(MIN(B3829/12,650000)*12*0.0915+MIN(B3829/12,1390000)*12*(0.0504+0)+B3829*0.005,0)</f>
        <v/>
      </c>
      <c r="H3829" t="n">
        <v>0</v>
      </c>
      <c r="I3829" t="n">
        <v>0</v>
      </c>
      <c r="J3829" s="16">
        <f>IF(C3829=2026,IF(B3829&lt;741000,0,IF(B3829&lt;2191000,B3829-740000,IF(B3829&lt;2193000,1451000,IF(B3829&lt;2196000,1453000,IF(B3829&lt;2200000,1456000,IF(B3829&lt;3600000,ROUNDDOWN(B3829/4,-3)*2.8-80000,IF(B3829&lt;6600000,ROUNDDOWN(B3829/4,-3)*3.2-440000,IF(B3829&lt;8500000,ROUNDDOWN(B3829*0.9,0)-1100000,B3829-1950000)))))))),IF(B3829&lt;651000,0,IF(B3829&lt;1900000,B3829-650000,IF(B3829&lt;3600000,ROUNDDOWN(B3829/4,-3)*2.8-80000,IF(B3829&lt;6600000,ROUNDDOWN(B3829/4,-3)*3.2-440000,IF(B3829&lt;8500000,ROUNDDOWN(B3829*0.9,0)-1100000,B3829-1950000))))))</f>
        <v/>
      </c>
      <c r="K3829" s="16">
        <f>IF(J3829&gt;23500000,NA(),IF(C3829=2026,IF(J3829&lt;=4890000,1040000,IF(J3829&lt;=6550000,670000,620000)),IF(J3829&lt;=1320000,950000,IF(J3829&lt;=3360000,880000,IF(J3829&lt;=4890000,680000,IF(J3829&lt;=6550000,630000,580000))))))</f>
        <v/>
      </c>
      <c r="L3829" s="16">
        <f>IF(D3829=1,IF(J3829&lt;=9000000,380000,IF(J3829&lt;=9500000,260000,IF(J3829&lt;=10000000,130000,0))),0)</f>
        <v/>
      </c>
      <c r="M3829" s="16">
        <f>IF(D3829=1,IF(J3829&lt;=9000000,330000,IF(J3829&lt;=9500000,220000,IF(J3829&lt;=10000000,110000,0))),0)</f>
        <v/>
      </c>
      <c r="N3829" s="16">
        <f>IF(D3829=1,IF(J3829&lt;=9000000,50000,IF(J3829&lt;=9500000,40000,IF(J3829&lt;=10000000,20000,0))),0)</f>
        <v/>
      </c>
      <c r="O3829" s="16">
        <f>MAX(0,ROUNDDOWN(J3829-G3829-K3829-L3829-E3829*380000-F3829*630000-H3829,-3))</f>
        <v/>
      </c>
      <c r="P3829" s="16">
        <f>MAX(0,ROUNDDOWN(J3829-G3829-430000-M3829-E3829*330000-F3829*450000-I3829,-3))</f>
        <v/>
      </c>
      <c r="Q3829" s="16">
        <f>50000+N3829+E3829*50000+F3829*180000</f>
        <v/>
      </c>
      <c r="R3829" s="16">
        <f>IF(P3829&lt;=2000000,MIN(Q3829,P3829),MAX(Q3829-(P3829-2000000),50000))*0.05</f>
        <v/>
      </c>
      <c r="S3829" s="16">
        <f>MAX(0,P3829*0.1-R3829)</f>
        <v/>
      </c>
      <c r="T3829" s="16">
        <f>Q3829+MAX(0,K3829-480000)</f>
        <v/>
      </c>
      <c r="U3829" s="16">
        <f>P3829-T3829</f>
        <v/>
      </c>
      <c r="V3829" s="17">
        <f>IF(U3829&lt;0,0,LOOKUP(U3829,{0,1950001,3300001,6950001,9000001,18000001,40000001},{0.05,0.1,0.2,0.23,0.33,0.4,0.45}))</f>
        <v/>
      </c>
      <c r="W3829" s="18">
        <f>IF(U3829&lt;0,0.9,0.9-V3829*1.021)</f>
        <v/>
      </c>
      <c r="X3829" s="16">
        <f>ROUNDDOWN(S3829*0.2/W3829+2000,0)</f>
        <v/>
      </c>
      <c r="Y3829" s="17">
        <f>IF(O3829&lt;=0,0,LOOKUP(O3829,{0,1950001,3300001,6950001,9000001,18000001,40000001},{0.05,0.1,0.2,0.23,0.33,0.4,0.45}))</f>
        <v/>
      </c>
    </row>
    <row r="3830">
      <c r="A3830" t="inlineStr">
        <is>
          <t>1万円刻み</t>
        </is>
      </c>
      <c r="B3830" s="16">
        <f>'3_1万円刻み'!$A$837</f>
        <v/>
      </c>
      <c r="C3830" t="n">
        <v>2026</v>
      </c>
      <c r="D3830" t="n">
        <v>0</v>
      </c>
      <c r="E3830" t="n">
        <v>0</v>
      </c>
      <c r="F3830" t="n">
        <v>0</v>
      </c>
      <c r="G3830" s="16">
        <f>ROUND(MIN(B3830/12,650000)*12*0.0915+MIN(B3830/12,1390000)*12*(0.0504+0)+B3830*0.005,0)</f>
        <v/>
      </c>
      <c r="H3830" t="n">
        <v>0</v>
      </c>
      <c r="I3830" t="n">
        <v>0</v>
      </c>
      <c r="J3830" s="16">
        <f>IF(C3830=2026,IF(B3830&lt;741000,0,IF(B3830&lt;2191000,B3830-740000,IF(B3830&lt;2193000,1451000,IF(B3830&lt;2196000,1453000,IF(B3830&lt;2200000,1456000,IF(B3830&lt;3600000,ROUNDDOWN(B3830/4,-3)*2.8-80000,IF(B3830&lt;6600000,ROUNDDOWN(B3830/4,-3)*3.2-440000,IF(B3830&lt;8500000,ROUNDDOWN(B3830*0.9,0)-1100000,B3830-1950000)))))))),IF(B3830&lt;651000,0,IF(B3830&lt;1900000,B3830-650000,IF(B3830&lt;3600000,ROUNDDOWN(B3830/4,-3)*2.8-80000,IF(B3830&lt;6600000,ROUNDDOWN(B3830/4,-3)*3.2-440000,IF(B3830&lt;8500000,ROUNDDOWN(B3830*0.9,0)-1100000,B3830-1950000))))))</f>
        <v/>
      </c>
      <c r="K3830" s="16">
        <f>IF(J3830&gt;23500000,NA(),IF(C3830=2026,IF(J3830&lt;=4890000,1040000,IF(J3830&lt;=6550000,670000,620000)),IF(J3830&lt;=1320000,950000,IF(J3830&lt;=3360000,880000,IF(J3830&lt;=4890000,680000,IF(J3830&lt;=6550000,630000,580000))))))</f>
        <v/>
      </c>
      <c r="L3830" s="16">
        <f>IF(D3830=1,IF(J3830&lt;=9000000,380000,IF(J3830&lt;=9500000,260000,IF(J3830&lt;=10000000,130000,0))),0)</f>
        <v/>
      </c>
      <c r="M3830" s="16">
        <f>IF(D3830=1,IF(J3830&lt;=9000000,330000,IF(J3830&lt;=9500000,220000,IF(J3830&lt;=10000000,110000,0))),0)</f>
        <v/>
      </c>
      <c r="N3830" s="16">
        <f>IF(D3830=1,IF(J3830&lt;=9000000,50000,IF(J3830&lt;=9500000,40000,IF(J3830&lt;=10000000,20000,0))),0)</f>
        <v/>
      </c>
      <c r="O3830" s="16">
        <f>MAX(0,ROUNDDOWN(J3830-G3830-K3830-L3830-E3830*380000-F3830*630000-H3830,-3))</f>
        <v/>
      </c>
      <c r="P3830" s="16">
        <f>MAX(0,ROUNDDOWN(J3830-G3830-430000-M3830-E3830*330000-F3830*450000-I3830,-3))</f>
        <v/>
      </c>
      <c r="Q3830" s="16">
        <f>50000+N3830+E3830*50000+F3830*180000</f>
        <v/>
      </c>
      <c r="R3830" s="16">
        <f>IF(P3830&lt;=2000000,MIN(Q3830,P3830),MAX(Q3830-(P3830-2000000),50000))*0.05</f>
        <v/>
      </c>
      <c r="S3830" s="16">
        <f>MAX(0,P3830*0.1-R3830)</f>
        <v/>
      </c>
      <c r="T3830" s="16">
        <f>Q3830+MAX(0,K3830-480000)</f>
        <v/>
      </c>
      <c r="U3830" s="16">
        <f>P3830-T3830</f>
        <v/>
      </c>
      <c r="V3830" s="17">
        <f>IF(U3830&lt;0,0,LOOKUP(U3830,{0,1950001,3300001,6950001,9000001,18000001,40000001},{0.05,0.1,0.2,0.23,0.33,0.4,0.45}))</f>
        <v/>
      </c>
      <c r="W3830" s="18">
        <f>IF(U3830&lt;0,0.9,0.9-V3830*1.021)</f>
        <v/>
      </c>
      <c r="X3830" s="16">
        <f>ROUNDDOWN(S3830*0.2/W3830+2000,0)</f>
        <v/>
      </c>
      <c r="Y3830" s="17">
        <f>IF(O3830&lt;=0,0,LOOKUP(O3830,{0,1950001,3300001,6950001,9000001,18000001,40000001},{0.05,0.1,0.2,0.23,0.33,0.4,0.45}))</f>
        <v/>
      </c>
    </row>
    <row r="3831">
      <c r="A3831" t="inlineStr">
        <is>
          <t>1万円刻み</t>
        </is>
      </c>
      <c r="B3831" s="16">
        <f>'3_1万円刻み'!$A$837</f>
        <v/>
      </c>
      <c r="C3831" t="n">
        <v>2025</v>
      </c>
      <c r="D3831" t="n">
        <v>1</v>
      </c>
      <c r="E3831" t="n">
        <v>0</v>
      </c>
      <c r="F3831" t="n">
        <v>0</v>
      </c>
      <c r="G3831" s="16">
        <f>ROUND(MIN(B3831/12,650000)*12*0.0915+MIN(B3831/12,1390000)*12*(0.0504+0)+B3831*0.005,0)</f>
        <v/>
      </c>
      <c r="H3831" t="n">
        <v>0</v>
      </c>
      <c r="I3831" t="n">
        <v>0</v>
      </c>
      <c r="J3831" s="16">
        <f>IF(C3831=2026,IF(B3831&lt;741000,0,IF(B3831&lt;2191000,B3831-740000,IF(B3831&lt;2193000,1451000,IF(B3831&lt;2196000,1453000,IF(B3831&lt;2200000,1456000,IF(B3831&lt;3600000,ROUNDDOWN(B3831/4,-3)*2.8-80000,IF(B3831&lt;6600000,ROUNDDOWN(B3831/4,-3)*3.2-440000,IF(B3831&lt;8500000,ROUNDDOWN(B3831*0.9,0)-1100000,B3831-1950000)))))))),IF(B3831&lt;651000,0,IF(B3831&lt;1900000,B3831-650000,IF(B3831&lt;3600000,ROUNDDOWN(B3831/4,-3)*2.8-80000,IF(B3831&lt;6600000,ROUNDDOWN(B3831/4,-3)*3.2-440000,IF(B3831&lt;8500000,ROUNDDOWN(B3831*0.9,0)-1100000,B3831-1950000))))))</f>
        <v/>
      </c>
      <c r="K3831" s="16">
        <f>IF(J3831&gt;23500000,NA(),IF(C3831=2026,IF(J3831&lt;=4890000,1040000,IF(J3831&lt;=6550000,670000,620000)),IF(J3831&lt;=1320000,950000,IF(J3831&lt;=3360000,880000,IF(J3831&lt;=4890000,680000,IF(J3831&lt;=6550000,630000,580000))))))</f>
        <v/>
      </c>
      <c r="L3831" s="16">
        <f>IF(D3831=1,IF(J3831&lt;=9000000,380000,IF(J3831&lt;=9500000,260000,IF(J3831&lt;=10000000,130000,0))),0)</f>
        <v/>
      </c>
      <c r="M3831" s="16">
        <f>IF(D3831=1,IF(J3831&lt;=9000000,330000,IF(J3831&lt;=9500000,220000,IF(J3831&lt;=10000000,110000,0))),0)</f>
        <v/>
      </c>
      <c r="N3831" s="16">
        <f>IF(D3831=1,IF(J3831&lt;=9000000,50000,IF(J3831&lt;=9500000,40000,IF(J3831&lt;=10000000,20000,0))),0)</f>
        <v/>
      </c>
      <c r="O3831" s="16">
        <f>MAX(0,ROUNDDOWN(J3831-G3831-K3831-L3831-E3831*380000-F3831*630000-H3831,-3))</f>
        <v/>
      </c>
      <c r="P3831" s="16">
        <f>MAX(0,ROUNDDOWN(J3831-G3831-430000-M3831-E3831*330000-F3831*450000-I3831,-3))</f>
        <v/>
      </c>
      <c r="Q3831" s="16">
        <f>50000+N3831+E3831*50000+F3831*180000</f>
        <v/>
      </c>
      <c r="R3831" s="16">
        <f>IF(P3831&lt;=2000000,MIN(Q3831,P3831),MAX(Q3831-(P3831-2000000),50000))*0.05</f>
        <v/>
      </c>
      <c r="S3831" s="16">
        <f>MAX(0,P3831*0.1-R3831)</f>
        <v/>
      </c>
      <c r="T3831" s="16">
        <f>Q3831+MAX(0,K3831-480000)</f>
        <v/>
      </c>
      <c r="U3831" s="16">
        <f>P3831-T3831</f>
        <v/>
      </c>
      <c r="V3831" s="17">
        <f>IF(U3831&lt;0,0,LOOKUP(U3831,{0,1950001,3300001,6950001,9000001,18000001,40000001},{0.05,0.1,0.2,0.23,0.33,0.4,0.45}))</f>
        <v/>
      </c>
      <c r="W3831" s="18">
        <f>IF(U3831&lt;0,0.9,0.9-V3831*1.021)</f>
        <v/>
      </c>
      <c r="X3831" s="16">
        <f>ROUNDDOWN(S3831*0.2/W3831+2000,0)</f>
        <v/>
      </c>
      <c r="Y3831" s="17">
        <f>IF(O3831&lt;=0,0,LOOKUP(O3831,{0,1950001,3300001,6950001,9000001,18000001,40000001},{0.05,0.1,0.2,0.23,0.33,0.4,0.45}))</f>
        <v/>
      </c>
    </row>
    <row r="3832">
      <c r="A3832" t="inlineStr">
        <is>
          <t>1万円刻み</t>
        </is>
      </c>
      <c r="B3832" s="16">
        <f>'3_1万円刻み'!$A$837</f>
        <v/>
      </c>
      <c r="C3832" t="n">
        <v>2026</v>
      </c>
      <c r="D3832" t="n">
        <v>1</v>
      </c>
      <c r="E3832" t="n">
        <v>0</v>
      </c>
      <c r="F3832" t="n">
        <v>0</v>
      </c>
      <c r="G3832" s="16">
        <f>ROUND(MIN(B3832/12,650000)*12*0.0915+MIN(B3832/12,1390000)*12*(0.0504+0)+B3832*0.005,0)</f>
        <v/>
      </c>
      <c r="H3832" t="n">
        <v>0</v>
      </c>
      <c r="I3832" t="n">
        <v>0</v>
      </c>
      <c r="J3832" s="16">
        <f>IF(C3832=2026,IF(B3832&lt;741000,0,IF(B3832&lt;2191000,B3832-740000,IF(B3832&lt;2193000,1451000,IF(B3832&lt;2196000,1453000,IF(B3832&lt;2200000,1456000,IF(B3832&lt;3600000,ROUNDDOWN(B3832/4,-3)*2.8-80000,IF(B3832&lt;6600000,ROUNDDOWN(B3832/4,-3)*3.2-440000,IF(B3832&lt;8500000,ROUNDDOWN(B3832*0.9,0)-1100000,B3832-1950000)))))))),IF(B3832&lt;651000,0,IF(B3832&lt;1900000,B3832-650000,IF(B3832&lt;3600000,ROUNDDOWN(B3832/4,-3)*2.8-80000,IF(B3832&lt;6600000,ROUNDDOWN(B3832/4,-3)*3.2-440000,IF(B3832&lt;8500000,ROUNDDOWN(B3832*0.9,0)-1100000,B3832-1950000))))))</f>
        <v/>
      </c>
      <c r="K3832" s="16">
        <f>IF(J3832&gt;23500000,NA(),IF(C3832=2026,IF(J3832&lt;=4890000,1040000,IF(J3832&lt;=6550000,670000,620000)),IF(J3832&lt;=1320000,950000,IF(J3832&lt;=3360000,880000,IF(J3832&lt;=4890000,680000,IF(J3832&lt;=6550000,630000,580000))))))</f>
        <v/>
      </c>
      <c r="L3832" s="16">
        <f>IF(D3832=1,IF(J3832&lt;=9000000,380000,IF(J3832&lt;=9500000,260000,IF(J3832&lt;=10000000,130000,0))),0)</f>
        <v/>
      </c>
      <c r="M3832" s="16">
        <f>IF(D3832=1,IF(J3832&lt;=9000000,330000,IF(J3832&lt;=9500000,220000,IF(J3832&lt;=10000000,110000,0))),0)</f>
        <v/>
      </c>
      <c r="N3832" s="16">
        <f>IF(D3832=1,IF(J3832&lt;=9000000,50000,IF(J3832&lt;=9500000,40000,IF(J3832&lt;=10000000,20000,0))),0)</f>
        <v/>
      </c>
      <c r="O3832" s="16">
        <f>MAX(0,ROUNDDOWN(J3832-G3832-K3832-L3832-E3832*380000-F3832*630000-H3832,-3))</f>
        <v/>
      </c>
      <c r="P3832" s="16">
        <f>MAX(0,ROUNDDOWN(J3832-G3832-430000-M3832-E3832*330000-F3832*450000-I3832,-3))</f>
        <v/>
      </c>
      <c r="Q3832" s="16">
        <f>50000+N3832+E3832*50000+F3832*180000</f>
        <v/>
      </c>
      <c r="R3832" s="16">
        <f>IF(P3832&lt;=2000000,MIN(Q3832,P3832),MAX(Q3832-(P3832-2000000),50000))*0.05</f>
        <v/>
      </c>
      <c r="S3832" s="16">
        <f>MAX(0,P3832*0.1-R3832)</f>
        <v/>
      </c>
      <c r="T3832" s="16">
        <f>Q3832+MAX(0,K3832-480000)</f>
        <v/>
      </c>
      <c r="U3832" s="16">
        <f>P3832-T3832</f>
        <v/>
      </c>
      <c r="V3832" s="17">
        <f>IF(U3832&lt;0,0,LOOKUP(U3832,{0,1950001,3300001,6950001,9000001,18000001,40000001},{0.05,0.1,0.2,0.23,0.33,0.4,0.45}))</f>
        <v/>
      </c>
      <c r="W3832" s="18">
        <f>IF(U3832&lt;0,0.9,0.9-V3832*1.021)</f>
        <v/>
      </c>
      <c r="X3832" s="16">
        <f>ROUNDDOWN(S3832*0.2/W3832+2000,0)</f>
        <v/>
      </c>
      <c r="Y3832" s="17">
        <f>IF(O3832&lt;=0,0,LOOKUP(O3832,{0,1950001,3300001,6950001,9000001,18000001,40000001},{0.05,0.1,0.2,0.23,0.33,0.4,0.45}))</f>
        <v/>
      </c>
    </row>
    <row r="3833">
      <c r="A3833" t="inlineStr">
        <is>
          <t>1万円刻み</t>
        </is>
      </c>
      <c r="B3833" s="16">
        <f>'3_1万円刻み'!$A$838</f>
        <v/>
      </c>
      <c r="C3833" t="n">
        <v>2025</v>
      </c>
      <c r="D3833" t="n">
        <v>0</v>
      </c>
      <c r="E3833" t="n">
        <v>0</v>
      </c>
      <c r="F3833" t="n">
        <v>0</v>
      </c>
      <c r="G3833" s="16">
        <f>ROUND(MIN(B3833/12,650000)*12*0.0915+MIN(B3833/12,1390000)*12*(0.0504+0)+B3833*0.005,0)</f>
        <v/>
      </c>
      <c r="H3833" t="n">
        <v>0</v>
      </c>
      <c r="I3833" t="n">
        <v>0</v>
      </c>
      <c r="J3833" s="16">
        <f>IF(C3833=2026,IF(B3833&lt;741000,0,IF(B3833&lt;2191000,B3833-740000,IF(B3833&lt;2193000,1451000,IF(B3833&lt;2196000,1453000,IF(B3833&lt;2200000,1456000,IF(B3833&lt;3600000,ROUNDDOWN(B3833/4,-3)*2.8-80000,IF(B3833&lt;6600000,ROUNDDOWN(B3833/4,-3)*3.2-440000,IF(B3833&lt;8500000,ROUNDDOWN(B3833*0.9,0)-1100000,B3833-1950000)))))))),IF(B3833&lt;651000,0,IF(B3833&lt;1900000,B3833-650000,IF(B3833&lt;3600000,ROUNDDOWN(B3833/4,-3)*2.8-80000,IF(B3833&lt;6600000,ROUNDDOWN(B3833/4,-3)*3.2-440000,IF(B3833&lt;8500000,ROUNDDOWN(B3833*0.9,0)-1100000,B3833-1950000))))))</f>
        <v/>
      </c>
      <c r="K3833" s="16">
        <f>IF(J3833&gt;23500000,NA(),IF(C3833=2026,IF(J3833&lt;=4890000,1040000,IF(J3833&lt;=6550000,670000,620000)),IF(J3833&lt;=1320000,950000,IF(J3833&lt;=3360000,880000,IF(J3833&lt;=4890000,680000,IF(J3833&lt;=6550000,630000,580000))))))</f>
        <v/>
      </c>
      <c r="L3833" s="16">
        <f>IF(D3833=1,IF(J3833&lt;=9000000,380000,IF(J3833&lt;=9500000,260000,IF(J3833&lt;=10000000,130000,0))),0)</f>
        <v/>
      </c>
      <c r="M3833" s="16">
        <f>IF(D3833=1,IF(J3833&lt;=9000000,330000,IF(J3833&lt;=9500000,220000,IF(J3833&lt;=10000000,110000,0))),0)</f>
        <v/>
      </c>
      <c r="N3833" s="16">
        <f>IF(D3833=1,IF(J3833&lt;=9000000,50000,IF(J3833&lt;=9500000,40000,IF(J3833&lt;=10000000,20000,0))),0)</f>
        <v/>
      </c>
      <c r="O3833" s="16">
        <f>MAX(0,ROUNDDOWN(J3833-G3833-K3833-L3833-E3833*380000-F3833*630000-H3833,-3))</f>
        <v/>
      </c>
      <c r="P3833" s="16">
        <f>MAX(0,ROUNDDOWN(J3833-G3833-430000-M3833-E3833*330000-F3833*450000-I3833,-3))</f>
        <v/>
      </c>
      <c r="Q3833" s="16">
        <f>50000+N3833+E3833*50000+F3833*180000</f>
        <v/>
      </c>
      <c r="R3833" s="16">
        <f>IF(P3833&lt;=2000000,MIN(Q3833,P3833),MAX(Q3833-(P3833-2000000),50000))*0.05</f>
        <v/>
      </c>
      <c r="S3833" s="16">
        <f>MAX(0,P3833*0.1-R3833)</f>
        <v/>
      </c>
      <c r="T3833" s="16">
        <f>Q3833+MAX(0,K3833-480000)</f>
        <v/>
      </c>
      <c r="U3833" s="16">
        <f>P3833-T3833</f>
        <v/>
      </c>
      <c r="V3833" s="17">
        <f>IF(U3833&lt;0,0,LOOKUP(U3833,{0,1950001,3300001,6950001,9000001,18000001,40000001},{0.05,0.1,0.2,0.23,0.33,0.4,0.45}))</f>
        <v/>
      </c>
      <c r="W3833" s="18">
        <f>IF(U3833&lt;0,0.9,0.9-V3833*1.021)</f>
        <v/>
      </c>
      <c r="X3833" s="16">
        <f>ROUNDDOWN(S3833*0.2/W3833+2000,0)</f>
        <v/>
      </c>
      <c r="Y3833" s="17">
        <f>IF(O3833&lt;=0,0,LOOKUP(O3833,{0,1950001,3300001,6950001,9000001,18000001,40000001},{0.05,0.1,0.2,0.23,0.33,0.4,0.45}))</f>
        <v/>
      </c>
    </row>
    <row r="3834">
      <c r="A3834" t="inlineStr">
        <is>
          <t>1万円刻み</t>
        </is>
      </c>
      <c r="B3834" s="16">
        <f>'3_1万円刻み'!$A$838</f>
        <v/>
      </c>
      <c r="C3834" t="n">
        <v>2026</v>
      </c>
      <c r="D3834" t="n">
        <v>0</v>
      </c>
      <c r="E3834" t="n">
        <v>0</v>
      </c>
      <c r="F3834" t="n">
        <v>0</v>
      </c>
      <c r="G3834" s="16">
        <f>ROUND(MIN(B3834/12,650000)*12*0.0915+MIN(B3834/12,1390000)*12*(0.0504+0)+B3834*0.005,0)</f>
        <v/>
      </c>
      <c r="H3834" t="n">
        <v>0</v>
      </c>
      <c r="I3834" t="n">
        <v>0</v>
      </c>
      <c r="J3834" s="16">
        <f>IF(C3834=2026,IF(B3834&lt;741000,0,IF(B3834&lt;2191000,B3834-740000,IF(B3834&lt;2193000,1451000,IF(B3834&lt;2196000,1453000,IF(B3834&lt;2200000,1456000,IF(B3834&lt;3600000,ROUNDDOWN(B3834/4,-3)*2.8-80000,IF(B3834&lt;6600000,ROUNDDOWN(B3834/4,-3)*3.2-440000,IF(B3834&lt;8500000,ROUNDDOWN(B3834*0.9,0)-1100000,B3834-1950000)))))))),IF(B3834&lt;651000,0,IF(B3834&lt;1900000,B3834-650000,IF(B3834&lt;3600000,ROUNDDOWN(B3834/4,-3)*2.8-80000,IF(B3834&lt;6600000,ROUNDDOWN(B3834/4,-3)*3.2-440000,IF(B3834&lt;8500000,ROUNDDOWN(B3834*0.9,0)-1100000,B3834-1950000))))))</f>
        <v/>
      </c>
      <c r="K3834" s="16">
        <f>IF(J3834&gt;23500000,NA(),IF(C3834=2026,IF(J3834&lt;=4890000,1040000,IF(J3834&lt;=6550000,670000,620000)),IF(J3834&lt;=1320000,950000,IF(J3834&lt;=3360000,880000,IF(J3834&lt;=4890000,680000,IF(J3834&lt;=6550000,630000,580000))))))</f>
        <v/>
      </c>
      <c r="L3834" s="16">
        <f>IF(D3834=1,IF(J3834&lt;=9000000,380000,IF(J3834&lt;=9500000,260000,IF(J3834&lt;=10000000,130000,0))),0)</f>
        <v/>
      </c>
      <c r="M3834" s="16">
        <f>IF(D3834=1,IF(J3834&lt;=9000000,330000,IF(J3834&lt;=9500000,220000,IF(J3834&lt;=10000000,110000,0))),0)</f>
        <v/>
      </c>
      <c r="N3834" s="16">
        <f>IF(D3834=1,IF(J3834&lt;=9000000,50000,IF(J3834&lt;=9500000,40000,IF(J3834&lt;=10000000,20000,0))),0)</f>
        <v/>
      </c>
      <c r="O3834" s="16">
        <f>MAX(0,ROUNDDOWN(J3834-G3834-K3834-L3834-E3834*380000-F3834*630000-H3834,-3))</f>
        <v/>
      </c>
      <c r="P3834" s="16">
        <f>MAX(0,ROUNDDOWN(J3834-G3834-430000-M3834-E3834*330000-F3834*450000-I3834,-3))</f>
        <v/>
      </c>
      <c r="Q3834" s="16">
        <f>50000+N3834+E3834*50000+F3834*180000</f>
        <v/>
      </c>
      <c r="R3834" s="16">
        <f>IF(P3834&lt;=2000000,MIN(Q3834,P3834),MAX(Q3834-(P3834-2000000),50000))*0.05</f>
        <v/>
      </c>
      <c r="S3834" s="16">
        <f>MAX(0,P3834*0.1-R3834)</f>
        <v/>
      </c>
      <c r="T3834" s="16">
        <f>Q3834+MAX(0,K3834-480000)</f>
        <v/>
      </c>
      <c r="U3834" s="16">
        <f>P3834-T3834</f>
        <v/>
      </c>
      <c r="V3834" s="17">
        <f>IF(U3834&lt;0,0,LOOKUP(U3834,{0,1950001,3300001,6950001,9000001,18000001,40000001},{0.05,0.1,0.2,0.23,0.33,0.4,0.45}))</f>
        <v/>
      </c>
      <c r="W3834" s="18">
        <f>IF(U3834&lt;0,0.9,0.9-V3834*1.021)</f>
        <v/>
      </c>
      <c r="X3834" s="16">
        <f>ROUNDDOWN(S3834*0.2/W3834+2000,0)</f>
        <v/>
      </c>
      <c r="Y3834" s="17">
        <f>IF(O3834&lt;=0,0,LOOKUP(O3834,{0,1950001,3300001,6950001,9000001,18000001,40000001},{0.05,0.1,0.2,0.23,0.33,0.4,0.45}))</f>
        <v/>
      </c>
    </row>
    <row r="3835">
      <c r="A3835" t="inlineStr">
        <is>
          <t>1万円刻み</t>
        </is>
      </c>
      <c r="B3835" s="16">
        <f>'3_1万円刻み'!$A$838</f>
        <v/>
      </c>
      <c r="C3835" t="n">
        <v>2025</v>
      </c>
      <c r="D3835" t="n">
        <v>1</v>
      </c>
      <c r="E3835" t="n">
        <v>0</v>
      </c>
      <c r="F3835" t="n">
        <v>0</v>
      </c>
      <c r="G3835" s="16">
        <f>ROUND(MIN(B3835/12,650000)*12*0.0915+MIN(B3835/12,1390000)*12*(0.0504+0)+B3835*0.005,0)</f>
        <v/>
      </c>
      <c r="H3835" t="n">
        <v>0</v>
      </c>
      <c r="I3835" t="n">
        <v>0</v>
      </c>
      <c r="J3835" s="16">
        <f>IF(C3835=2026,IF(B3835&lt;741000,0,IF(B3835&lt;2191000,B3835-740000,IF(B3835&lt;2193000,1451000,IF(B3835&lt;2196000,1453000,IF(B3835&lt;2200000,1456000,IF(B3835&lt;3600000,ROUNDDOWN(B3835/4,-3)*2.8-80000,IF(B3835&lt;6600000,ROUNDDOWN(B3835/4,-3)*3.2-440000,IF(B3835&lt;8500000,ROUNDDOWN(B3835*0.9,0)-1100000,B3835-1950000)))))))),IF(B3835&lt;651000,0,IF(B3835&lt;1900000,B3835-650000,IF(B3835&lt;3600000,ROUNDDOWN(B3835/4,-3)*2.8-80000,IF(B3835&lt;6600000,ROUNDDOWN(B3835/4,-3)*3.2-440000,IF(B3835&lt;8500000,ROUNDDOWN(B3835*0.9,0)-1100000,B3835-1950000))))))</f>
        <v/>
      </c>
      <c r="K3835" s="16">
        <f>IF(J3835&gt;23500000,NA(),IF(C3835=2026,IF(J3835&lt;=4890000,1040000,IF(J3835&lt;=6550000,670000,620000)),IF(J3835&lt;=1320000,950000,IF(J3835&lt;=3360000,880000,IF(J3835&lt;=4890000,680000,IF(J3835&lt;=6550000,630000,580000))))))</f>
        <v/>
      </c>
      <c r="L3835" s="16">
        <f>IF(D3835=1,IF(J3835&lt;=9000000,380000,IF(J3835&lt;=9500000,260000,IF(J3835&lt;=10000000,130000,0))),0)</f>
        <v/>
      </c>
      <c r="M3835" s="16">
        <f>IF(D3835=1,IF(J3835&lt;=9000000,330000,IF(J3835&lt;=9500000,220000,IF(J3835&lt;=10000000,110000,0))),0)</f>
        <v/>
      </c>
      <c r="N3835" s="16">
        <f>IF(D3835=1,IF(J3835&lt;=9000000,50000,IF(J3835&lt;=9500000,40000,IF(J3835&lt;=10000000,20000,0))),0)</f>
        <v/>
      </c>
      <c r="O3835" s="16">
        <f>MAX(0,ROUNDDOWN(J3835-G3835-K3835-L3835-E3835*380000-F3835*630000-H3835,-3))</f>
        <v/>
      </c>
      <c r="P3835" s="16">
        <f>MAX(0,ROUNDDOWN(J3835-G3835-430000-M3835-E3835*330000-F3835*450000-I3835,-3))</f>
        <v/>
      </c>
      <c r="Q3835" s="16">
        <f>50000+N3835+E3835*50000+F3835*180000</f>
        <v/>
      </c>
      <c r="R3835" s="16">
        <f>IF(P3835&lt;=2000000,MIN(Q3835,P3835),MAX(Q3835-(P3835-2000000),50000))*0.05</f>
        <v/>
      </c>
      <c r="S3835" s="16">
        <f>MAX(0,P3835*0.1-R3835)</f>
        <v/>
      </c>
      <c r="T3835" s="16">
        <f>Q3835+MAX(0,K3835-480000)</f>
        <v/>
      </c>
      <c r="U3835" s="16">
        <f>P3835-T3835</f>
        <v/>
      </c>
      <c r="V3835" s="17">
        <f>IF(U3835&lt;0,0,LOOKUP(U3835,{0,1950001,3300001,6950001,9000001,18000001,40000001},{0.05,0.1,0.2,0.23,0.33,0.4,0.45}))</f>
        <v/>
      </c>
      <c r="W3835" s="18">
        <f>IF(U3835&lt;0,0.9,0.9-V3835*1.021)</f>
        <v/>
      </c>
      <c r="X3835" s="16">
        <f>ROUNDDOWN(S3835*0.2/W3835+2000,0)</f>
        <v/>
      </c>
      <c r="Y3835" s="17">
        <f>IF(O3835&lt;=0,0,LOOKUP(O3835,{0,1950001,3300001,6950001,9000001,18000001,40000001},{0.05,0.1,0.2,0.23,0.33,0.4,0.45}))</f>
        <v/>
      </c>
    </row>
    <row r="3836">
      <c r="A3836" t="inlineStr">
        <is>
          <t>1万円刻み</t>
        </is>
      </c>
      <c r="B3836" s="16">
        <f>'3_1万円刻み'!$A$838</f>
        <v/>
      </c>
      <c r="C3836" t="n">
        <v>2026</v>
      </c>
      <c r="D3836" t="n">
        <v>1</v>
      </c>
      <c r="E3836" t="n">
        <v>0</v>
      </c>
      <c r="F3836" t="n">
        <v>0</v>
      </c>
      <c r="G3836" s="16">
        <f>ROUND(MIN(B3836/12,650000)*12*0.0915+MIN(B3836/12,1390000)*12*(0.0504+0)+B3836*0.005,0)</f>
        <v/>
      </c>
      <c r="H3836" t="n">
        <v>0</v>
      </c>
      <c r="I3836" t="n">
        <v>0</v>
      </c>
      <c r="J3836" s="16">
        <f>IF(C3836=2026,IF(B3836&lt;741000,0,IF(B3836&lt;2191000,B3836-740000,IF(B3836&lt;2193000,1451000,IF(B3836&lt;2196000,1453000,IF(B3836&lt;2200000,1456000,IF(B3836&lt;3600000,ROUNDDOWN(B3836/4,-3)*2.8-80000,IF(B3836&lt;6600000,ROUNDDOWN(B3836/4,-3)*3.2-440000,IF(B3836&lt;8500000,ROUNDDOWN(B3836*0.9,0)-1100000,B3836-1950000)))))))),IF(B3836&lt;651000,0,IF(B3836&lt;1900000,B3836-650000,IF(B3836&lt;3600000,ROUNDDOWN(B3836/4,-3)*2.8-80000,IF(B3836&lt;6600000,ROUNDDOWN(B3836/4,-3)*3.2-440000,IF(B3836&lt;8500000,ROUNDDOWN(B3836*0.9,0)-1100000,B3836-1950000))))))</f>
        <v/>
      </c>
      <c r="K3836" s="16">
        <f>IF(J3836&gt;23500000,NA(),IF(C3836=2026,IF(J3836&lt;=4890000,1040000,IF(J3836&lt;=6550000,670000,620000)),IF(J3836&lt;=1320000,950000,IF(J3836&lt;=3360000,880000,IF(J3836&lt;=4890000,680000,IF(J3836&lt;=6550000,630000,580000))))))</f>
        <v/>
      </c>
      <c r="L3836" s="16">
        <f>IF(D3836=1,IF(J3836&lt;=9000000,380000,IF(J3836&lt;=9500000,260000,IF(J3836&lt;=10000000,130000,0))),0)</f>
        <v/>
      </c>
      <c r="M3836" s="16">
        <f>IF(D3836=1,IF(J3836&lt;=9000000,330000,IF(J3836&lt;=9500000,220000,IF(J3836&lt;=10000000,110000,0))),0)</f>
        <v/>
      </c>
      <c r="N3836" s="16">
        <f>IF(D3836=1,IF(J3836&lt;=9000000,50000,IF(J3836&lt;=9500000,40000,IF(J3836&lt;=10000000,20000,0))),0)</f>
        <v/>
      </c>
      <c r="O3836" s="16">
        <f>MAX(0,ROUNDDOWN(J3836-G3836-K3836-L3836-E3836*380000-F3836*630000-H3836,-3))</f>
        <v/>
      </c>
      <c r="P3836" s="16">
        <f>MAX(0,ROUNDDOWN(J3836-G3836-430000-M3836-E3836*330000-F3836*450000-I3836,-3))</f>
        <v/>
      </c>
      <c r="Q3836" s="16">
        <f>50000+N3836+E3836*50000+F3836*180000</f>
        <v/>
      </c>
      <c r="R3836" s="16">
        <f>IF(P3836&lt;=2000000,MIN(Q3836,P3836),MAX(Q3836-(P3836-2000000),50000))*0.05</f>
        <v/>
      </c>
      <c r="S3836" s="16">
        <f>MAX(0,P3836*0.1-R3836)</f>
        <v/>
      </c>
      <c r="T3836" s="16">
        <f>Q3836+MAX(0,K3836-480000)</f>
        <v/>
      </c>
      <c r="U3836" s="16">
        <f>P3836-T3836</f>
        <v/>
      </c>
      <c r="V3836" s="17">
        <f>IF(U3836&lt;0,0,LOOKUP(U3836,{0,1950001,3300001,6950001,9000001,18000001,40000001},{0.05,0.1,0.2,0.23,0.33,0.4,0.45}))</f>
        <v/>
      </c>
      <c r="W3836" s="18">
        <f>IF(U3836&lt;0,0.9,0.9-V3836*1.021)</f>
        <v/>
      </c>
      <c r="X3836" s="16">
        <f>ROUNDDOWN(S3836*0.2/W3836+2000,0)</f>
        <v/>
      </c>
      <c r="Y3836" s="17">
        <f>IF(O3836&lt;=0,0,LOOKUP(O3836,{0,1950001,3300001,6950001,9000001,18000001,40000001},{0.05,0.1,0.2,0.23,0.33,0.4,0.45}))</f>
        <v/>
      </c>
    </row>
    <row r="3837">
      <c r="A3837" t="inlineStr">
        <is>
          <t>1万円刻み</t>
        </is>
      </c>
      <c r="B3837" s="16">
        <f>'3_1万円刻み'!$A$839</f>
        <v/>
      </c>
      <c r="C3837" t="n">
        <v>2025</v>
      </c>
      <c r="D3837" t="n">
        <v>0</v>
      </c>
      <c r="E3837" t="n">
        <v>0</v>
      </c>
      <c r="F3837" t="n">
        <v>0</v>
      </c>
      <c r="G3837" s="16">
        <f>ROUND(MIN(B3837/12,650000)*12*0.0915+MIN(B3837/12,1390000)*12*(0.0504+0)+B3837*0.005,0)</f>
        <v/>
      </c>
      <c r="H3837" t="n">
        <v>0</v>
      </c>
      <c r="I3837" t="n">
        <v>0</v>
      </c>
      <c r="J3837" s="16">
        <f>IF(C3837=2026,IF(B3837&lt;741000,0,IF(B3837&lt;2191000,B3837-740000,IF(B3837&lt;2193000,1451000,IF(B3837&lt;2196000,1453000,IF(B3837&lt;2200000,1456000,IF(B3837&lt;3600000,ROUNDDOWN(B3837/4,-3)*2.8-80000,IF(B3837&lt;6600000,ROUNDDOWN(B3837/4,-3)*3.2-440000,IF(B3837&lt;8500000,ROUNDDOWN(B3837*0.9,0)-1100000,B3837-1950000)))))))),IF(B3837&lt;651000,0,IF(B3837&lt;1900000,B3837-650000,IF(B3837&lt;3600000,ROUNDDOWN(B3837/4,-3)*2.8-80000,IF(B3837&lt;6600000,ROUNDDOWN(B3837/4,-3)*3.2-440000,IF(B3837&lt;8500000,ROUNDDOWN(B3837*0.9,0)-1100000,B3837-1950000))))))</f>
        <v/>
      </c>
      <c r="K3837" s="16">
        <f>IF(J3837&gt;23500000,NA(),IF(C3837=2026,IF(J3837&lt;=4890000,1040000,IF(J3837&lt;=6550000,670000,620000)),IF(J3837&lt;=1320000,950000,IF(J3837&lt;=3360000,880000,IF(J3837&lt;=4890000,680000,IF(J3837&lt;=6550000,630000,580000))))))</f>
        <v/>
      </c>
      <c r="L3837" s="16">
        <f>IF(D3837=1,IF(J3837&lt;=9000000,380000,IF(J3837&lt;=9500000,260000,IF(J3837&lt;=10000000,130000,0))),0)</f>
        <v/>
      </c>
      <c r="M3837" s="16">
        <f>IF(D3837=1,IF(J3837&lt;=9000000,330000,IF(J3837&lt;=9500000,220000,IF(J3837&lt;=10000000,110000,0))),0)</f>
        <v/>
      </c>
      <c r="N3837" s="16">
        <f>IF(D3837=1,IF(J3837&lt;=9000000,50000,IF(J3837&lt;=9500000,40000,IF(J3837&lt;=10000000,20000,0))),0)</f>
        <v/>
      </c>
      <c r="O3837" s="16">
        <f>MAX(0,ROUNDDOWN(J3837-G3837-K3837-L3837-E3837*380000-F3837*630000-H3837,-3))</f>
        <v/>
      </c>
      <c r="P3837" s="16">
        <f>MAX(0,ROUNDDOWN(J3837-G3837-430000-M3837-E3837*330000-F3837*450000-I3837,-3))</f>
        <v/>
      </c>
      <c r="Q3837" s="16">
        <f>50000+N3837+E3837*50000+F3837*180000</f>
        <v/>
      </c>
      <c r="R3837" s="16">
        <f>IF(P3837&lt;=2000000,MIN(Q3837,P3837),MAX(Q3837-(P3837-2000000),50000))*0.05</f>
        <v/>
      </c>
      <c r="S3837" s="16">
        <f>MAX(0,P3837*0.1-R3837)</f>
        <v/>
      </c>
      <c r="T3837" s="16">
        <f>Q3837+MAX(0,K3837-480000)</f>
        <v/>
      </c>
      <c r="U3837" s="16">
        <f>P3837-T3837</f>
        <v/>
      </c>
      <c r="V3837" s="17">
        <f>IF(U3837&lt;0,0,LOOKUP(U3837,{0,1950001,3300001,6950001,9000001,18000001,40000001},{0.05,0.1,0.2,0.23,0.33,0.4,0.45}))</f>
        <v/>
      </c>
      <c r="W3837" s="18">
        <f>IF(U3837&lt;0,0.9,0.9-V3837*1.021)</f>
        <v/>
      </c>
      <c r="X3837" s="16">
        <f>ROUNDDOWN(S3837*0.2/W3837+2000,0)</f>
        <v/>
      </c>
      <c r="Y3837" s="17">
        <f>IF(O3837&lt;=0,0,LOOKUP(O3837,{0,1950001,3300001,6950001,9000001,18000001,40000001},{0.05,0.1,0.2,0.23,0.33,0.4,0.45}))</f>
        <v/>
      </c>
    </row>
    <row r="3838">
      <c r="A3838" t="inlineStr">
        <is>
          <t>1万円刻み</t>
        </is>
      </c>
      <c r="B3838" s="16">
        <f>'3_1万円刻み'!$A$839</f>
        <v/>
      </c>
      <c r="C3838" t="n">
        <v>2026</v>
      </c>
      <c r="D3838" t="n">
        <v>0</v>
      </c>
      <c r="E3838" t="n">
        <v>0</v>
      </c>
      <c r="F3838" t="n">
        <v>0</v>
      </c>
      <c r="G3838" s="16">
        <f>ROUND(MIN(B3838/12,650000)*12*0.0915+MIN(B3838/12,1390000)*12*(0.0504+0)+B3838*0.005,0)</f>
        <v/>
      </c>
      <c r="H3838" t="n">
        <v>0</v>
      </c>
      <c r="I3838" t="n">
        <v>0</v>
      </c>
      <c r="J3838" s="16">
        <f>IF(C3838=2026,IF(B3838&lt;741000,0,IF(B3838&lt;2191000,B3838-740000,IF(B3838&lt;2193000,1451000,IF(B3838&lt;2196000,1453000,IF(B3838&lt;2200000,1456000,IF(B3838&lt;3600000,ROUNDDOWN(B3838/4,-3)*2.8-80000,IF(B3838&lt;6600000,ROUNDDOWN(B3838/4,-3)*3.2-440000,IF(B3838&lt;8500000,ROUNDDOWN(B3838*0.9,0)-1100000,B3838-1950000)))))))),IF(B3838&lt;651000,0,IF(B3838&lt;1900000,B3838-650000,IF(B3838&lt;3600000,ROUNDDOWN(B3838/4,-3)*2.8-80000,IF(B3838&lt;6600000,ROUNDDOWN(B3838/4,-3)*3.2-440000,IF(B3838&lt;8500000,ROUNDDOWN(B3838*0.9,0)-1100000,B3838-1950000))))))</f>
        <v/>
      </c>
      <c r="K3838" s="16">
        <f>IF(J3838&gt;23500000,NA(),IF(C3838=2026,IF(J3838&lt;=4890000,1040000,IF(J3838&lt;=6550000,670000,620000)),IF(J3838&lt;=1320000,950000,IF(J3838&lt;=3360000,880000,IF(J3838&lt;=4890000,680000,IF(J3838&lt;=6550000,630000,580000))))))</f>
        <v/>
      </c>
      <c r="L3838" s="16">
        <f>IF(D3838=1,IF(J3838&lt;=9000000,380000,IF(J3838&lt;=9500000,260000,IF(J3838&lt;=10000000,130000,0))),0)</f>
        <v/>
      </c>
      <c r="M3838" s="16">
        <f>IF(D3838=1,IF(J3838&lt;=9000000,330000,IF(J3838&lt;=9500000,220000,IF(J3838&lt;=10000000,110000,0))),0)</f>
        <v/>
      </c>
      <c r="N3838" s="16">
        <f>IF(D3838=1,IF(J3838&lt;=9000000,50000,IF(J3838&lt;=9500000,40000,IF(J3838&lt;=10000000,20000,0))),0)</f>
        <v/>
      </c>
      <c r="O3838" s="16">
        <f>MAX(0,ROUNDDOWN(J3838-G3838-K3838-L3838-E3838*380000-F3838*630000-H3838,-3))</f>
        <v/>
      </c>
      <c r="P3838" s="16">
        <f>MAX(0,ROUNDDOWN(J3838-G3838-430000-M3838-E3838*330000-F3838*450000-I3838,-3))</f>
        <v/>
      </c>
      <c r="Q3838" s="16">
        <f>50000+N3838+E3838*50000+F3838*180000</f>
        <v/>
      </c>
      <c r="R3838" s="16">
        <f>IF(P3838&lt;=2000000,MIN(Q3838,P3838),MAX(Q3838-(P3838-2000000),50000))*0.05</f>
        <v/>
      </c>
      <c r="S3838" s="16">
        <f>MAX(0,P3838*0.1-R3838)</f>
        <v/>
      </c>
      <c r="T3838" s="16">
        <f>Q3838+MAX(0,K3838-480000)</f>
        <v/>
      </c>
      <c r="U3838" s="16">
        <f>P3838-T3838</f>
        <v/>
      </c>
      <c r="V3838" s="17">
        <f>IF(U3838&lt;0,0,LOOKUP(U3838,{0,1950001,3300001,6950001,9000001,18000001,40000001},{0.05,0.1,0.2,0.23,0.33,0.4,0.45}))</f>
        <v/>
      </c>
      <c r="W3838" s="18">
        <f>IF(U3838&lt;0,0.9,0.9-V3838*1.021)</f>
        <v/>
      </c>
      <c r="X3838" s="16">
        <f>ROUNDDOWN(S3838*0.2/W3838+2000,0)</f>
        <v/>
      </c>
      <c r="Y3838" s="17">
        <f>IF(O3838&lt;=0,0,LOOKUP(O3838,{0,1950001,3300001,6950001,9000001,18000001,40000001},{0.05,0.1,0.2,0.23,0.33,0.4,0.45}))</f>
        <v/>
      </c>
    </row>
    <row r="3839">
      <c r="A3839" t="inlineStr">
        <is>
          <t>1万円刻み</t>
        </is>
      </c>
      <c r="B3839" s="16">
        <f>'3_1万円刻み'!$A$839</f>
        <v/>
      </c>
      <c r="C3839" t="n">
        <v>2025</v>
      </c>
      <c r="D3839" t="n">
        <v>1</v>
      </c>
      <c r="E3839" t="n">
        <v>0</v>
      </c>
      <c r="F3839" t="n">
        <v>0</v>
      </c>
      <c r="G3839" s="16">
        <f>ROUND(MIN(B3839/12,650000)*12*0.0915+MIN(B3839/12,1390000)*12*(0.0504+0)+B3839*0.005,0)</f>
        <v/>
      </c>
      <c r="H3839" t="n">
        <v>0</v>
      </c>
      <c r="I3839" t="n">
        <v>0</v>
      </c>
      <c r="J3839" s="16">
        <f>IF(C3839=2026,IF(B3839&lt;741000,0,IF(B3839&lt;2191000,B3839-740000,IF(B3839&lt;2193000,1451000,IF(B3839&lt;2196000,1453000,IF(B3839&lt;2200000,1456000,IF(B3839&lt;3600000,ROUNDDOWN(B3839/4,-3)*2.8-80000,IF(B3839&lt;6600000,ROUNDDOWN(B3839/4,-3)*3.2-440000,IF(B3839&lt;8500000,ROUNDDOWN(B3839*0.9,0)-1100000,B3839-1950000)))))))),IF(B3839&lt;651000,0,IF(B3839&lt;1900000,B3839-650000,IF(B3839&lt;3600000,ROUNDDOWN(B3839/4,-3)*2.8-80000,IF(B3839&lt;6600000,ROUNDDOWN(B3839/4,-3)*3.2-440000,IF(B3839&lt;8500000,ROUNDDOWN(B3839*0.9,0)-1100000,B3839-1950000))))))</f>
        <v/>
      </c>
      <c r="K3839" s="16">
        <f>IF(J3839&gt;23500000,NA(),IF(C3839=2026,IF(J3839&lt;=4890000,1040000,IF(J3839&lt;=6550000,670000,620000)),IF(J3839&lt;=1320000,950000,IF(J3839&lt;=3360000,880000,IF(J3839&lt;=4890000,680000,IF(J3839&lt;=6550000,630000,580000))))))</f>
        <v/>
      </c>
      <c r="L3839" s="16">
        <f>IF(D3839=1,IF(J3839&lt;=9000000,380000,IF(J3839&lt;=9500000,260000,IF(J3839&lt;=10000000,130000,0))),0)</f>
        <v/>
      </c>
      <c r="M3839" s="16">
        <f>IF(D3839=1,IF(J3839&lt;=9000000,330000,IF(J3839&lt;=9500000,220000,IF(J3839&lt;=10000000,110000,0))),0)</f>
        <v/>
      </c>
      <c r="N3839" s="16">
        <f>IF(D3839=1,IF(J3839&lt;=9000000,50000,IF(J3839&lt;=9500000,40000,IF(J3839&lt;=10000000,20000,0))),0)</f>
        <v/>
      </c>
      <c r="O3839" s="16">
        <f>MAX(0,ROUNDDOWN(J3839-G3839-K3839-L3839-E3839*380000-F3839*630000-H3839,-3))</f>
        <v/>
      </c>
      <c r="P3839" s="16">
        <f>MAX(0,ROUNDDOWN(J3839-G3839-430000-M3839-E3839*330000-F3839*450000-I3839,-3))</f>
        <v/>
      </c>
      <c r="Q3839" s="16">
        <f>50000+N3839+E3839*50000+F3839*180000</f>
        <v/>
      </c>
      <c r="R3839" s="16">
        <f>IF(P3839&lt;=2000000,MIN(Q3839,P3839),MAX(Q3839-(P3839-2000000),50000))*0.05</f>
        <v/>
      </c>
      <c r="S3839" s="16">
        <f>MAX(0,P3839*0.1-R3839)</f>
        <v/>
      </c>
      <c r="T3839" s="16">
        <f>Q3839+MAX(0,K3839-480000)</f>
        <v/>
      </c>
      <c r="U3839" s="16">
        <f>P3839-T3839</f>
        <v/>
      </c>
      <c r="V3839" s="17">
        <f>IF(U3839&lt;0,0,LOOKUP(U3839,{0,1950001,3300001,6950001,9000001,18000001,40000001},{0.05,0.1,0.2,0.23,0.33,0.4,0.45}))</f>
        <v/>
      </c>
      <c r="W3839" s="18">
        <f>IF(U3839&lt;0,0.9,0.9-V3839*1.021)</f>
        <v/>
      </c>
      <c r="X3839" s="16">
        <f>ROUNDDOWN(S3839*0.2/W3839+2000,0)</f>
        <v/>
      </c>
      <c r="Y3839" s="17">
        <f>IF(O3839&lt;=0,0,LOOKUP(O3839,{0,1950001,3300001,6950001,9000001,18000001,40000001},{0.05,0.1,0.2,0.23,0.33,0.4,0.45}))</f>
        <v/>
      </c>
    </row>
    <row r="3840">
      <c r="A3840" t="inlineStr">
        <is>
          <t>1万円刻み</t>
        </is>
      </c>
      <c r="B3840" s="16">
        <f>'3_1万円刻み'!$A$839</f>
        <v/>
      </c>
      <c r="C3840" t="n">
        <v>2026</v>
      </c>
      <c r="D3840" t="n">
        <v>1</v>
      </c>
      <c r="E3840" t="n">
        <v>0</v>
      </c>
      <c r="F3840" t="n">
        <v>0</v>
      </c>
      <c r="G3840" s="16">
        <f>ROUND(MIN(B3840/12,650000)*12*0.0915+MIN(B3840/12,1390000)*12*(0.0504+0)+B3840*0.005,0)</f>
        <v/>
      </c>
      <c r="H3840" t="n">
        <v>0</v>
      </c>
      <c r="I3840" t="n">
        <v>0</v>
      </c>
      <c r="J3840" s="16">
        <f>IF(C3840=2026,IF(B3840&lt;741000,0,IF(B3840&lt;2191000,B3840-740000,IF(B3840&lt;2193000,1451000,IF(B3840&lt;2196000,1453000,IF(B3840&lt;2200000,1456000,IF(B3840&lt;3600000,ROUNDDOWN(B3840/4,-3)*2.8-80000,IF(B3840&lt;6600000,ROUNDDOWN(B3840/4,-3)*3.2-440000,IF(B3840&lt;8500000,ROUNDDOWN(B3840*0.9,0)-1100000,B3840-1950000)))))))),IF(B3840&lt;651000,0,IF(B3840&lt;1900000,B3840-650000,IF(B3840&lt;3600000,ROUNDDOWN(B3840/4,-3)*2.8-80000,IF(B3840&lt;6600000,ROUNDDOWN(B3840/4,-3)*3.2-440000,IF(B3840&lt;8500000,ROUNDDOWN(B3840*0.9,0)-1100000,B3840-1950000))))))</f>
        <v/>
      </c>
      <c r="K3840" s="16">
        <f>IF(J3840&gt;23500000,NA(),IF(C3840=2026,IF(J3840&lt;=4890000,1040000,IF(J3840&lt;=6550000,670000,620000)),IF(J3840&lt;=1320000,950000,IF(J3840&lt;=3360000,880000,IF(J3840&lt;=4890000,680000,IF(J3840&lt;=6550000,630000,580000))))))</f>
        <v/>
      </c>
      <c r="L3840" s="16">
        <f>IF(D3840=1,IF(J3840&lt;=9000000,380000,IF(J3840&lt;=9500000,260000,IF(J3840&lt;=10000000,130000,0))),0)</f>
        <v/>
      </c>
      <c r="M3840" s="16">
        <f>IF(D3840=1,IF(J3840&lt;=9000000,330000,IF(J3840&lt;=9500000,220000,IF(J3840&lt;=10000000,110000,0))),0)</f>
        <v/>
      </c>
      <c r="N3840" s="16">
        <f>IF(D3840=1,IF(J3840&lt;=9000000,50000,IF(J3840&lt;=9500000,40000,IF(J3840&lt;=10000000,20000,0))),0)</f>
        <v/>
      </c>
      <c r="O3840" s="16">
        <f>MAX(0,ROUNDDOWN(J3840-G3840-K3840-L3840-E3840*380000-F3840*630000-H3840,-3))</f>
        <v/>
      </c>
      <c r="P3840" s="16">
        <f>MAX(0,ROUNDDOWN(J3840-G3840-430000-M3840-E3840*330000-F3840*450000-I3840,-3))</f>
        <v/>
      </c>
      <c r="Q3840" s="16">
        <f>50000+N3840+E3840*50000+F3840*180000</f>
        <v/>
      </c>
      <c r="R3840" s="16">
        <f>IF(P3840&lt;=2000000,MIN(Q3840,P3840),MAX(Q3840-(P3840-2000000),50000))*0.05</f>
        <v/>
      </c>
      <c r="S3840" s="16">
        <f>MAX(0,P3840*0.1-R3840)</f>
        <v/>
      </c>
      <c r="T3840" s="16">
        <f>Q3840+MAX(0,K3840-480000)</f>
        <v/>
      </c>
      <c r="U3840" s="16">
        <f>P3840-T3840</f>
        <v/>
      </c>
      <c r="V3840" s="17">
        <f>IF(U3840&lt;0,0,LOOKUP(U3840,{0,1950001,3300001,6950001,9000001,18000001,40000001},{0.05,0.1,0.2,0.23,0.33,0.4,0.45}))</f>
        <v/>
      </c>
      <c r="W3840" s="18">
        <f>IF(U3840&lt;0,0.9,0.9-V3840*1.021)</f>
        <v/>
      </c>
      <c r="X3840" s="16">
        <f>ROUNDDOWN(S3840*0.2/W3840+2000,0)</f>
        <v/>
      </c>
      <c r="Y3840" s="17">
        <f>IF(O3840&lt;=0,0,LOOKUP(O3840,{0,1950001,3300001,6950001,9000001,18000001,40000001},{0.05,0.1,0.2,0.23,0.33,0.4,0.45}))</f>
        <v/>
      </c>
    </row>
    <row r="3841">
      <c r="A3841" t="inlineStr">
        <is>
          <t>1万円刻み</t>
        </is>
      </c>
      <c r="B3841" s="16">
        <f>'3_1万円刻み'!$A$840</f>
        <v/>
      </c>
      <c r="C3841" t="n">
        <v>2025</v>
      </c>
      <c r="D3841" t="n">
        <v>0</v>
      </c>
      <c r="E3841" t="n">
        <v>0</v>
      </c>
      <c r="F3841" t="n">
        <v>0</v>
      </c>
      <c r="G3841" s="16">
        <f>ROUND(MIN(B3841/12,650000)*12*0.0915+MIN(B3841/12,1390000)*12*(0.0504+0)+B3841*0.005,0)</f>
        <v/>
      </c>
      <c r="H3841" t="n">
        <v>0</v>
      </c>
      <c r="I3841" t="n">
        <v>0</v>
      </c>
      <c r="J3841" s="16">
        <f>IF(C3841=2026,IF(B3841&lt;741000,0,IF(B3841&lt;2191000,B3841-740000,IF(B3841&lt;2193000,1451000,IF(B3841&lt;2196000,1453000,IF(B3841&lt;2200000,1456000,IF(B3841&lt;3600000,ROUNDDOWN(B3841/4,-3)*2.8-80000,IF(B3841&lt;6600000,ROUNDDOWN(B3841/4,-3)*3.2-440000,IF(B3841&lt;8500000,ROUNDDOWN(B3841*0.9,0)-1100000,B3841-1950000)))))))),IF(B3841&lt;651000,0,IF(B3841&lt;1900000,B3841-650000,IF(B3841&lt;3600000,ROUNDDOWN(B3841/4,-3)*2.8-80000,IF(B3841&lt;6600000,ROUNDDOWN(B3841/4,-3)*3.2-440000,IF(B3841&lt;8500000,ROUNDDOWN(B3841*0.9,0)-1100000,B3841-1950000))))))</f>
        <v/>
      </c>
      <c r="K3841" s="16">
        <f>IF(J3841&gt;23500000,NA(),IF(C3841=2026,IF(J3841&lt;=4890000,1040000,IF(J3841&lt;=6550000,670000,620000)),IF(J3841&lt;=1320000,950000,IF(J3841&lt;=3360000,880000,IF(J3841&lt;=4890000,680000,IF(J3841&lt;=6550000,630000,580000))))))</f>
        <v/>
      </c>
      <c r="L3841" s="16">
        <f>IF(D3841=1,IF(J3841&lt;=9000000,380000,IF(J3841&lt;=9500000,260000,IF(J3841&lt;=10000000,130000,0))),0)</f>
        <v/>
      </c>
      <c r="M3841" s="16">
        <f>IF(D3841=1,IF(J3841&lt;=9000000,330000,IF(J3841&lt;=9500000,220000,IF(J3841&lt;=10000000,110000,0))),0)</f>
        <v/>
      </c>
      <c r="N3841" s="16">
        <f>IF(D3841=1,IF(J3841&lt;=9000000,50000,IF(J3841&lt;=9500000,40000,IF(J3841&lt;=10000000,20000,0))),0)</f>
        <v/>
      </c>
      <c r="O3841" s="16">
        <f>MAX(0,ROUNDDOWN(J3841-G3841-K3841-L3841-E3841*380000-F3841*630000-H3841,-3))</f>
        <v/>
      </c>
      <c r="P3841" s="16">
        <f>MAX(0,ROUNDDOWN(J3841-G3841-430000-M3841-E3841*330000-F3841*450000-I3841,-3))</f>
        <v/>
      </c>
      <c r="Q3841" s="16">
        <f>50000+N3841+E3841*50000+F3841*180000</f>
        <v/>
      </c>
      <c r="R3841" s="16">
        <f>IF(P3841&lt;=2000000,MIN(Q3841,P3841),MAX(Q3841-(P3841-2000000),50000))*0.05</f>
        <v/>
      </c>
      <c r="S3841" s="16">
        <f>MAX(0,P3841*0.1-R3841)</f>
        <v/>
      </c>
      <c r="T3841" s="16">
        <f>Q3841+MAX(0,K3841-480000)</f>
        <v/>
      </c>
      <c r="U3841" s="16">
        <f>P3841-T3841</f>
        <v/>
      </c>
      <c r="V3841" s="17">
        <f>IF(U3841&lt;0,0,LOOKUP(U3841,{0,1950001,3300001,6950001,9000001,18000001,40000001},{0.05,0.1,0.2,0.23,0.33,0.4,0.45}))</f>
        <v/>
      </c>
      <c r="W3841" s="18">
        <f>IF(U3841&lt;0,0.9,0.9-V3841*1.021)</f>
        <v/>
      </c>
      <c r="X3841" s="16">
        <f>ROUNDDOWN(S3841*0.2/W3841+2000,0)</f>
        <v/>
      </c>
      <c r="Y3841" s="17">
        <f>IF(O3841&lt;=0,0,LOOKUP(O3841,{0,1950001,3300001,6950001,9000001,18000001,40000001},{0.05,0.1,0.2,0.23,0.33,0.4,0.45}))</f>
        <v/>
      </c>
    </row>
    <row r="3842">
      <c r="A3842" t="inlineStr">
        <is>
          <t>1万円刻み</t>
        </is>
      </c>
      <c r="B3842" s="16">
        <f>'3_1万円刻み'!$A$840</f>
        <v/>
      </c>
      <c r="C3842" t="n">
        <v>2026</v>
      </c>
      <c r="D3842" t="n">
        <v>0</v>
      </c>
      <c r="E3842" t="n">
        <v>0</v>
      </c>
      <c r="F3842" t="n">
        <v>0</v>
      </c>
      <c r="G3842" s="16">
        <f>ROUND(MIN(B3842/12,650000)*12*0.0915+MIN(B3842/12,1390000)*12*(0.0504+0)+B3842*0.005,0)</f>
        <v/>
      </c>
      <c r="H3842" t="n">
        <v>0</v>
      </c>
      <c r="I3842" t="n">
        <v>0</v>
      </c>
      <c r="J3842" s="16">
        <f>IF(C3842=2026,IF(B3842&lt;741000,0,IF(B3842&lt;2191000,B3842-740000,IF(B3842&lt;2193000,1451000,IF(B3842&lt;2196000,1453000,IF(B3842&lt;2200000,1456000,IF(B3842&lt;3600000,ROUNDDOWN(B3842/4,-3)*2.8-80000,IF(B3842&lt;6600000,ROUNDDOWN(B3842/4,-3)*3.2-440000,IF(B3842&lt;8500000,ROUNDDOWN(B3842*0.9,0)-1100000,B3842-1950000)))))))),IF(B3842&lt;651000,0,IF(B3842&lt;1900000,B3842-650000,IF(B3842&lt;3600000,ROUNDDOWN(B3842/4,-3)*2.8-80000,IF(B3842&lt;6600000,ROUNDDOWN(B3842/4,-3)*3.2-440000,IF(B3842&lt;8500000,ROUNDDOWN(B3842*0.9,0)-1100000,B3842-1950000))))))</f>
        <v/>
      </c>
      <c r="K3842" s="16">
        <f>IF(J3842&gt;23500000,NA(),IF(C3842=2026,IF(J3842&lt;=4890000,1040000,IF(J3842&lt;=6550000,670000,620000)),IF(J3842&lt;=1320000,950000,IF(J3842&lt;=3360000,880000,IF(J3842&lt;=4890000,680000,IF(J3842&lt;=6550000,630000,580000))))))</f>
        <v/>
      </c>
      <c r="L3842" s="16">
        <f>IF(D3842=1,IF(J3842&lt;=9000000,380000,IF(J3842&lt;=9500000,260000,IF(J3842&lt;=10000000,130000,0))),0)</f>
        <v/>
      </c>
      <c r="M3842" s="16">
        <f>IF(D3842=1,IF(J3842&lt;=9000000,330000,IF(J3842&lt;=9500000,220000,IF(J3842&lt;=10000000,110000,0))),0)</f>
        <v/>
      </c>
      <c r="N3842" s="16">
        <f>IF(D3842=1,IF(J3842&lt;=9000000,50000,IF(J3842&lt;=9500000,40000,IF(J3842&lt;=10000000,20000,0))),0)</f>
        <v/>
      </c>
      <c r="O3842" s="16">
        <f>MAX(0,ROUNDDOWN(J3842-G3842-K3842-L3842-E3842*380000-F3842*630000-H3842,-3))</f>
        <v/>
      </c>
      <c r="P3842" s="16">
        <f>MAX(0,ROUNDDOWN(J3842-G3842-430000-M3842-E3842*330000-F3842*450000-I3842,-3))</f>
        <v/>
      </c>
      <c r="Q3842" s="16">
        <f>50000+N3842+E3842*50000+F3842*180000</f>
        <v/>
      </c>
      <c r="R3842" s="16">
        <f>IF(P3842&lt;=2000000,MIN(Q3842,P3842),MAX(Q3842-(P3842-2000000),50000))*0.05</f>
        <v/>
      </c>
      <c r="S3842" s="16">
        <f>MAX(0,P3842*0.1-R3842)</f>
        <v/>
      </c>
      <c r="T3842" s="16">
        <f>Q3842+MAX(0,K3842-480000)</f>
        <v/>
      </c>
      <c r="U3842" s="16">
        <f>P3842-T3842</f>
        <v/>
      </c>
      <c r="V3842" s="17">
        <f>IF(U3842&lt;0,0,LOOKUP(U3842,{0,1950001,3300001,6950001,9000001,18000001,40000001},{0.05,0.1,0.2,0.23,0.33,0.4,0.45}))</f>
        <v/>
      </c>
      <c r="W3842" s="18">
        <f>IF(U3842&lt;0,0.9,0.9-V3842*1.021)</f>
        <v/>
      </c>
      <c r="X3842" s="16">
        <f>ROUNDDOWN(S3842*0.2/W3842+2000,0)</f>
        <v/>
      </c>
      <c r="Y3842" s="17">
        <f>IF(O3842&lt;=0,0,LOOKUP(O3842,{0,1950001,3300001,6950001,9000001,18000001,40000001},{0.05,0.1,0.2,0.23,0.33,0.4,0.45}))</f>
        <v/>
      </c>
    </row>
    <row r="3843">
      <c r="A3843" t="inlineStr">
        <is>
          <t>1万円刻み</t>
        </is>
      </c>
      <c r="B3843" s="16">
        <f>'3_1万円刻み'!$A$840</f>
        <v/>
      </c>
      <c r="C3843" t="n">
        <v>2025</v>
      </c>
      <c r="D3843" t="n">
        <v>1</v>
      </c>
      <c r="E3843" t="n">
        <v>0</v>
      </c>
      <c r="F3843" t="n">
        <v>0</v>
      </c>
      <c r="G3843" s="16">
        <f>ROUND(MIN(B3843/12,650000)*12*0.0915+MIN(B3843/12,1390000)*12*(0.0504+0)+B3843*0.005,0)</f>
        <v/>
      </c>
      <c r="H3843" t="n">
        <v>0</v>
      </c>
      <c r="I3843" t="n">
        <v>0</v>
      </c>
      <c r="J3843" s="16">
        <f>IF(C3843=2026,IF(B3843&lt;741000,0,IF(B3843&lt;2191000,B3843-740000,IF(B3843&lt;2193000,1451000,IF(B3843&lt;2196000,1453000,IF(B3843&lt;2200000,1456000,IF(B3843&lt;3600000,ROUNDDOWN(B3843/4,-3)*2.8-80000,IF(B3843&lt;6600000,ROUNDDOWN(B3843/4,-3)*3.2-440000,IF(B3843&lt;8500000,ROUNDDOWN(B3843*0.9,0)-1100000,B3843-1950000)))))))),IF(B3843&lt;651000,0,IF(B3843&lt;1900000,B3843-650000,IF(B3843&lt;3600000,ROUNDDOWN(B3843/4,-3)*2.8-80000,IF(B3843&lt;6600000,ROUNDDOWN(B3843/4,-3)*3.2-440000,IF(B3843&lt;8500000,ROUNDDOWN(B3843*0.9,0)-1100000,B3843-1950000))))))</f>
        <v/>
      </c>
      <c r="K3843" s="16">
        <f>IF(J3843&gt;23500000,NA(),IF(C3843=2026,IF(J3843&lt;=4890000,1040000,IF(J3843&lt;=6550000,670000,620000)),IF(J3843&lt;=1320000,950000,IF(J3843&lt;=3360000,880000,IF(J3843&lt;=4890000,680000,IF(J3843&lt;=6550000,630000,580000))))))</f>
        <v/>
      </c>
      <c r="L3843" s="16">
        <f>IF(D3843=1,IF(J3843&lt;=9000000,380000,IF(J3843&lt;=9500000,260000,IF(J3843&lt;=10000000,130000,0))),0)</f>
        <v/>
      </c>
      <c r="M3843" s="16">
        <f>IF(D3843=1,IF(J3843&lt;=9000000,330000,IF(J3843&lt;=9500000,220000,IF(J3843&lt;=10000000,110000,0))),0)</f>
        <v/>
      </c>
      <c r="N3843" s="16">
        <f>IF(D3843=1,IF(J3843&lt;=9000000,50000,IF(J3843&lt;=9500000,40000,IF(J3843&lt;=10000000,20000,0))),0)</f>
        <v/>
      </c>
      <c r="O3843" s="16">
        <f>MAX(0,ROUNDDOWN(J3843-G3843-K3843-L3843-E3843*380000-F3843*630000-H3843,-3))</f>
        <v/>
      </c>
      <c r="P3843" s="16">
        <f>MAX(0,ROUNDDOWN(J3843-G3843-430000-M3843-E3843*330000-F3843*450000-I3843,-3))</f>
        <v/>
      </c>
      <c r="Q3843" s="16">
        <f>50000+N3843+E3843*50000+F3843*180000</f>
        <v/>
      </c>
      <c r="R3843" s="16">
        <f>IF(P3843&lt;=2000000,MIN(Q3843,P3843),MAX(Q3843-(P3843-2000000),50000))*0.05</f>
        <v/>
      </c>
      <c r="S3843" s="16">
        <f>MAX(0,P3843*0.1-R3843)</f>
        <v/>
      </c>
      <c r="T3843" s="16">
        <f>Q3843+MAX(0,K3843-480000)</f>
        <v/>
      </c>
      <c r="U3843" s="16">
        <f>P3843-T3843</f>
        <v/>
      </c>
      <c r="V3843" s="17">
        <f>IF(U3843&lt;0,0,LOOKUP(U3843,{0,1950001,3300001,6950001,9000001,18000001,40000001},{0.05,0.1,0.2,0.23,0.33,0.4,0.45}))</f>
        <v/>
      </c>
      <c r="W3843" s="18">
        <f>IF(U3843&lt;0,0.9,0.9-V3843*1.021)</f>
        <v/>
      </c>
      <c r="X3843" s="16">
        <f>ROUNDDOWN(S3843*0.2/W3843+2000,0)</f>
        <v/>
      </c>
      <c r="Y3843" s="17">
        <f>IF(O3843&lt;=0,0,LOOKUP(O3843,{0,1950001,3300001,6950001,9000001,18000001,40000001},{0.05,0.1,0.2,0.23,0.33,0.4,0.45}))</f>
        <v/>
      </c>
    </row>
    <row r="3844">
      <c r="A3844" t="inlineStr">
        <is>
          <t>1万円刻み</t>
        </is>
      </c>
      <c r="B3844" s="16">
        <f>'3_1万円刻み'!$A$840</f>
        <v/>
      </c>
      <c r="C3844" t="n">
        <v>2026</v>
      </c>
      <c r="D3844" t="n">
        <v>1</v>
      </c>
      <c r="E3844" t="n">
        <v>0</v>
      </c>
      <c r="F3844" t="n">
        <v>0</v>
      </c>
      <c r="G3844" s="16">
        <f>ROUND(MIN(B3844/12,650000)*12*0.0915+MIN(B3844/12,1390000)*12*(0.0504+0)+B3844*0.005,0)</f>
        <v/>
      </c>
      <c r="H3844" t="n">
        <v>0</v>
      </c>
      <c r="I3844" t="n">
        <v>0</v>
      </c>
      <c r="J3844" s="16">
        <f>IF(C3844=2026,IF(B3844&lt;741000,0,IF(B3844&lt;2191000,B3844-740000,IF(B3844&lt;2193000,1451000,IF(B3844&lt;2196000,1453000,IF(B3844&lt;2200000,1456000,IF(B3844&lt;3600000,ROUNDDOWN(B3844/4,-3)*2.8-80000,IF(B3844&lt;6600000,ROUNDDOWN(B3844/4,-3)*3.2-440000,IF(B3844&lt;8500000,ROUNDDOWN(B3844*0.9,0)-1100000,B3844-1950000)))))))),IF(B3844&lt;651000,0,IF(B3844&lt;1900000,B3844-650000,IF(B3844&lt;3600000,ROUNDDOWN(B3844/4,-3)*2.8-80000,IF(B3844&lt;6600000,ROUNDDOWN(B3844/4,-3)*3.2-440000,IF(B3844&lt;8500000,ROUNDDOWN(B3844*0.9,0)-1100000,B3844-1950000))))))</f>
        <v/>
      </c>
      <c r="K3844" s="16">
        <f>IF(J3844&gt;23500000,NA(),IF(C3844=2026,IF(J3844&lt;=4890000,1040000,IF(J3844&lt;=6550000,670000,620000)),IF(J3844&lt;=1320000,950000,IF(J3844&lt;=3360000,880000,IF(J3844&lt;=4890000,680000,IF(J3844&lt;=6550000,630000,580000))))))</f>
        <v/>
      </c>
      <c r="L3844" s="16">
        <f>IF(D3844=1,IF(J3844&lt;=9000000,380000,IF(J3844&lt;=9500000,260000,IF(J3844&lt;=10000000,130000,0))),0)</f>
        <v/>
      </c>
      <c r="M3844" s="16">
        <f>IF(D3844=1,IF(J3844&lt;=9000000,330000,IF(J3844&lt;=9500000,220000,IF(J3844&lt;=10000000,110000,0))),0)</f>
        <v/>
      </c>
      <c r="N3844" s="16">
        <f>IF(D3844=1,IF(J3844&lt;=9000000,50000,IF(J3844&lt;=9500000,40000,IF(J3844&lt;=10000000,20000,0))),0)</f>
        <v/>
      </c>
      <c r="O3844" s="16">
        <f>MAX(0,ROUNDDOWN(J3844-G3844-K3844-L3844-E3844*380000-F3844*630000-H3844,-3))</f>
        <v/>
      </c>
      <c r="P3844" s="16">
        <f>MAX(0,ROUNDDOWN(J3844-G3844-430000-M3844-E3844*330000-F3844*450000-I3844,-3))</f>
        <v/>
      </c>
      <c r="Q3844" s="16">
        <f>50000+N3844+E3844*50000+F3844*180000</f>
        <v/>
      </c>
      <c r="R3844" s="16">
        <f>IF(P3844&lt;=2000000,MIN(Q3844,P3844),MAX(Q3844-(P3844-2000000),50000))*0.05</f>
        <v/>
      </c>
      <c r="S3844" s="16">
        <f>MAX(0,P3844*0.1-R3844)</f>
        <v/>
      </c>
      <c r="T3844" s="16">
        <f>Q3844+MAX(0,K3844-480000)</f>
        <v/>
      </c>
      <c r="U3844" s="16">
        <f>P3844-T3844</f>
        <v/>
      </c>
      <c r="V3844" s="17">
        <f>IF(U3844&lt;0,0,LOOKUP(U3844,{0,1950001,3300001,6950001,9000001,18000001,40000001},{0.05,0.1,0.2,0.23,0.33,0.4,0.45}))</f>
        <v/>
      </c>
      <c r="W3844" s="18">
        <f>IF(U3844&lt;0,0.9,0.9-V3844*1.021)</f>
        <v/>
      </c>
      <c r="X3844" s="16">
        <f>ROUNDDOWN(S3844*0.2/W3844+2000,0)</f>
        <v/>
      </c>
      <c r="Y3844" s="17">
        <f>IF(O3844&lt;=0,0,LOOKUP(O3844,{0,1950001,3300001,6950001,9000001,18000001,40000001},{0.05,0.1,0.2,0.23,0.33,0.4,0.45}))</f>
        <v/>
      </c>
    </row>
    <row r="3845">
      <c r="A3845" t="inlineStr">
        <is>
          <t>1万円刻み</t>
        </is>
      </c>
      <c r="B3845" s="16">
        <f>'3_1万円刻み'!$A$841</f>
        <v/>
      </c>
      <c r="C3845" t="n">
        <v>2025</v>
      </c>
      <c r="D3845" t="n">
        <v>0</v>
      </c>
      <c r="E3845" t="n">
        <v>0</v>
      </c>
      <c r="F3845" t="n">
        <v>0</v>
      </c>
      <c r="G3845" s="16">
        <f>ROUND(MIN(B3845/12,650000)*12*0.0915+MIN(B3845/12,1390000)*12*(0.0504+0)+B3845*0.005,0)</f>
        <v/>
      </c>
      <c r="H3845" t="n">
        <v>0</v>
      </c>
      <c r="I3845" t="n">
        <v>0</v>
      </c>
      <c r="J3845" s="16">
        <f>IF(C3845=2026,IF(B3845&lt;741000,0,IF(B3845&lt;2191000,B3845-740000,IF(B3845&lt;2193000,1451000,IF(B3845&lt;2196000,1453000,IF(B3845&lt;2200000,1456000,IF(B3845&lt;3600000,ROUNDDOWN(B3845/4,-3)*2.8-80000,IF(B3845&lt;6600000,ROUNDDOWN(B3845/4,-3)*3.2-440000,IF(B3845&lt;8500000,ROUNDDOWN(B3845*0.9,0)-1100000,B3845-1950000)))))))),IF(B3845&lt;651000,0,IF(B3845&lt;1900000,B3845-650000,IF(B3845&lt;3600000,ROUNDDOWN(B3845/4,-3)*2.8-80000,IF(B3845&lt;6600000,ROUNDDOWN(B3845/4,-3)*3.2-440000,IF(B3845&lt;8500000,ROUNDDOWN(B3845*0.9,0)-1100000,B3845-1950000))))))</f>
        <v/>
      </c>
      <c r="K3845" s="16">
        <f>IF(J3845&gt;23500000,NA(),IF(C3845=2026,IF(J3845&lt;=4890000,1040000,IF(J3845&lt;=6550000,670000,620000)),IF(J3845&lt;=1320000,950000,IF(J3845&lt;=3360000,880000,IF(J3845&lt;=4890000,680000,IF(J3845&lt;=6550000,630000,580000))))))</f>
        <v/>
      </c>
      <c r="L3845" s="16">
        <f>IF(D3845=1,IF(J3845&lt;=9000000,380000,IF(J3845&lt;=9500000,260000,IF(J3845&lt;=10000000,130000,0))),0)</f>
        <v/>
      </c>
      <c r="M3845" s="16">
        <f>IF(D3845=1,IF(J3845&lt;=9000000,330000,IF(J3845&lt;=9500000,220000,IF(J3845&lt;=10000000,110000,0))),0)</f>
        <v/>
      </c>
      <c r="N3845" s="16">
        <f>IF(D3845=1,IF(J3845&lt;=9000000,50000,IF(J3845&lt;=9500000,40000,IF(J3845&lt;=10000000,20000,0))),0)</f>
        <v/>
      </c>
      <c r="O3845" s="16">
        <f>MAX(0,ROUNDDOWN(J3845-G3845-K3845-L3845-E3845*380000-F3845*630000-H3845,-3))</f>
        <v/>
      </c>
      <c r="P3845" s="16">
        <f>MAX(0,ROUNDDOWN(J3845-G3845-430000-M3845-E3845*330000-F3845*450000-I3845,-3))</f>
        <v/>
      </c>
      <c r="Q3845" s="16">
        <f>50000+N3845+E3845*50000+F3845*180000</f>
        <v/>
      </c>
      <c r="R3845" s="16">
        <f>IF(P3845&lt;=2000000,MIN(Q3845,P3845),MAX(Q3845-(P3845-2000000),50000))*0.05</f>
        <v/>
      </c>
      <c r="S3845" s="16">
        <f>MAX(0,P3845*0.1-R3845)</f>
        <v/>
      </c>
      <c r="T3845" s="16">
        <f>Q3845+MAX(0,K3845-480000)</f>
        <v/>
      </c>
      <c r="U3845" s="16">
        <f>P3845-T3845</f>
        <v/>
      </c>
      <c r="V3845" s="17">
        <f>IF(U3845&lt;0,0,LOOKUP(U3845,{0,1950001,3300001,6950001,9000001,18000001,40000001},{0.05,0.1,0.2,0.23,0.33,0.4,0.45}))</f>
        <v/>
      </c>
      <c r="W3845" s="18">
        <f>IF(U3845&lt;0,0.9,0.9-V3845*1.021)</f>
        <v/>
      </c>
      <c r="X3845" s="16">
        <f>ROUNDDOWN(S3845*0.2/W3845+2000,0)</f>
        <v/>
      </c>
      <c r="Y3845" s="17">
        <f>IF(O3845&lt;=0,0,LOOKUP(O3845,{0,1950001,3300001,6950001,9000001,18000001,40000001},{0.05,0.1,0.2,0.23,0.33,0.4,0.45}))</f>
        <v/>
      </c>
    </row>
    <row r="3846">
      <c r="A3846" t="inlineStr">
        <is>
          <t>1万円刻み</t>
        </is>
      </c>
      <c r="B3846" s="16">
        <f>'3_1万円刻み'!$A$841</f>
        <v/>
      </c>
      <c r="C3846" t="n">
        <v>2026</v>
      </c>
      <c r="D3846" t="n">
        <v>0</v>
      </c>
      <c r="E3846" t="n">
        <v>0</v>
      </c>
      <c r="F3846" t="n">
        <v>0</v>
      </c>
      <c r="G3846" s="16">
        <f>ROUND(MIN(B3846/12,650000)*12*0.0915+MIN(B3846/12,1390000)*12*(0.0504+0)+B3846*0.005,0)</f>
        <v/>
      </c>
      <c r="H3846" t="n">
        <v>0</v>
      </c>
      <c r="I3846" t="n">
        <v>0</v>
      </c>
      <c r="J3846" s="16">
        <f>IF(C3846=2026,IF(B3846&lt;741000,0,IF(B3846&lt;2191000,B3846-740000,IF(B3846&lt;2193000,1451000,IF(B3846&lt;2196000,1453000,IF(B3846&lt;2200000,1456000,IF(B3846&lt;3600000,ROUNDDOWN(B3846/4,-3)*2.8-80000,IF(B3846&lt;6600000,ROUNDDOWN(B3846/4,-3)*3.2-440000,IF(B3846&lt;8500000,ROUNDDOWN(B3846*0.9,0)-1100000,B3846-1950000)))))))),IF(B3846&lt;651000,0,IF(B3846&lt;1900000,B3846-650000,IF(B3846&lt;3600000,ROUNDDOWN(B3846/4,-3)*2.8-80000,IF(B3846&lt;6600000,ROUNDDOWN(B3846/4,-3)*3.2-440000,IF(B3846&lt;8500000,ROUNDDOWN(B3846*0.9,0)-1100000,B3846-1950000))))))</f>
        <v/>
      </c>
      <c r="K3846" s="16">
        <f>IF(J3846&gt;23500000,NA(),IF(C3846=2026,IF(J3846&lt;=4890000,1040000,IF(J3846&lt;=6550000,670000,620000)),IF(J3846&lt;=1320000,950000,IF(J3846&lt;=3360000,880000,IF(J3846&lt;=4890000,680000,IF(J3846&lt;=6550000,630000,580000))))))</f>
        <v/>
      </c>
      <c r="L3846" s="16">
        <f>IF(D3846=1,IF(J3846&lt;=9000000,380000,IF(J3846&lt;=9500000,260000,IF(J3846&lt;=10000000,130000,0))),0)</f>
        <v/>
      </c>
      <c r="M3846" s="16">
        <f>IF(D3846=1,IF(J3846&lt;=9000000,330000,IF(J3846&lt;=9500000,220000,IF(J3846&lt;=10000000,110000,0))),0)</f>
        <v/>
      </c>
      <c r="N3846" s="16">
        <f>IF(D3846=1,IF(J3846&lt;=9000000,50000,IF(J3846&lt;=9500000,40000,IF(J3846&lt;=10000000,20000,0))),0)</f>
        <v/>
      </c>
      <c r="O3846" s="16">
        <f>MAX(0,ROUNDDOWN(J3846-G3846-K3846-L3846-E3846*380000-F3846*630000-H3846,-3))</f>
        <v/>
      </c>
      <c r="P3846" s="16">
        <f>MAX(0,ROUNDDOWN(J3846-G3846-430000-M3846-E3846*330000-F3846*450000-I3846,-3))</f>
        <v/>
      </c>
      <c r="Q3846" s="16">
        <f>50000+N3846+E3846*50000+F3846*180000</f>
        <v/>
      </c>
      <c r="R3846" s="16">
        <f>IF(P3846&lt;=2000000,MIN(Q3846,P3846),MAX(Q3846-(P3846-2000000),50000))*0.05</f>
        <v/>
      </c>
      <c r="S3846" s="16">
        <f>MAX(0,P3846*0.1-R3846)</f>
        <v/>
      </c>
      <c r="T3846" s="16">
        <f>Q3846+MAX(0,K3846-480000)</f>
        <v/>
      </c>
      <c r="U3846" s="16">
        <f>P3846-T3846</f>
        <v/>
      </c>
      <c r="V3846" s="17">
        <f>IF(U3846&lt;0,0,LOOKUP(U3846,{0,1950001,3300001,6950001,9000001,18000001,40000001},{0.05,0.1,0.2,0.23,0.33,0.4,0.45}))</f>
        <v/>
      </c>
      <c r="W3846" s="18">
        <f>IF(U3846&lt;0,0.9,0.9-V3846*1.021)</f>
        <v/>
      </c>
      <c r="X3846" s="16">
        <f>ROUNDDOWN(S3846*0.2/W3846+2000,0)</f>
        <v/>
      </c>
      <c r="Y3846" s="17">
        <f>IF(O3846&lt;=0,0,LOOKUP(O3846,{0,1950001,3300001,6950001,9000001,18000001,40000001},{0.05,0.1,0.2,0.23,0.33,0.4,0.45}))</f>
        <v/>
      </c>
    </row>
    <row r="3847">
      <c r="A3847" t="inlineStr">
        <is>
          <t>1万円刻み</t>
        </is>
      </c>
      <c r="B3847" s="16">
        <f>'3_1万円刻み'!$A$841</f>
        <v/>
      </c>
      <c r="C3847" t="n">
        <v>2025</v>
      </c>
      <c r="D3847" t="n">
        <v>1</v>
      </c>
      <c r="E3847" t="n">
        <v>0</v>
      </c>
      <c r="F3847" t="n">
        <v>0</v>
      </c>
      <c r="G3847" s="16">
        <f>ROUND(MIN(B3847/12,650000)*12*0.0915+MIN(B3847/12,1390000)*12*(0.0504+0)+B3847*0.005,0)</f>
        <v/>
      </c>
      <c r="H3847" t="n">
        <v>0</v>
      </c>
      <c r="I3847" t="n">
        <v>0</v>
      </c>
      <c r="J3847" s="16">
        <f>IF(C3847=2026,IF(B3847&lt;741000,0,IF(B3847&lt;2191000,B3847-740000,IF(B3847&lt;2193000,1451000,IF(B3847&lt;2196000,1453000,IF(B3847&lt;2200000,1456000,IF(B3847&lt;3600000,ROUNDDOWN(B3847/4,-3)*2.8-80000,IF(B3847&lt;6600000,ROUNDDOWN(B3847/4,-3)*3.2-440000,IF(B3847&lt;8500000,ROUNDDOWN(B3847*0.9,0)-1100000,B3847-1950000)))))))),IF(B3847&lt;651000,0,IF(B3847&lt;1900000,B3847-650000,IF(B3847&lt;3600000,ROUNDDOWN(B3847/4,-3)*2.8-80000,IF(B3847&lt;6600000,ROUNDDOWN(B3847/4,-3)*3.2-440000,IF(B3847&lt;8500000,ROUNDDOWN(B3847*0.9,0)-1100000,B3847-1950000))))))</f>
        <v/>
      </c>
      <c r="K3847" s="16">
        <f>IF(J3847&gt;23500000,NA(),IF(C3847=2026,IF(J3847&lt;=4890000,1040000,IF(J3847&lt;=6550000,670000,620000)),IF(J3847&lt;=1320000,950000,IF(J3847&lt;=3360000,880000,IF(J3847&lt;=4890000,680000,IF(J3847&lt;=6550000,630000,580000))))))</f>
        <v/>
      </c>
      <c r="L3847" s="16">
        <f>IF(D3847=1,IF(J3847&lt;=9000000,380000,IF(J3847&lt;=9500000,260000,IF(J3847&lt;=10000000,130000,0))),0)</f>
        <v/>
      </c>
      <c r="M3847" s="16">
        <f>IF(D3847=1,IF(J3847&lt;=9000000,330000,IF(J3847&lt;=9500000,220000,IF(J3847&lt;=10000000,110000,0))),0)</f>
        <v/>
      </c>
      <c r="N3847" s="16">
        <f>IF(D3847=1,IF(J3847&lt;=9000000,50000,IF(J3847&lt;=9500000,40000,IF(J3847&lt;=10000000,20000,0))),0)</f>
        <v/>
      </c>
      <c r="O3847" s="16">
        <f>MAX(0,ROUNDDOWN(J3847-G3847-K3847-L3847-E3847*380000-F3847*630000-H3847,-3))</f>
        <v/>
      </c>
      <c r="P3847" s="16">
        <f>MAX(0,ROUNDDOWN(J3847-G3847-430000-M3847-E3847*330000-F3847*450000-I3847,-3))</f>
        <v/>
      </c>
      <c r="Q3847" s="16">
        <f>50000+N3847+E3847*50000+F3847*180000</f>
        <v/>
      </c>
      <c r="R3847" s="16">
        <f>IF(P3847&lt;=2000000,MIN(Q3847,P3847),MAX(Q3847-(P3847-2000000),50000))*0.05</f>
        <v/>
      </c>
      <c r="S3847" s="16">
        <f>MAX(0,P3847*0.1-R3847)</f>
        <v/>
      </c>
      <c r="T3847" s="16">
        <f>Q3847+MAX(0,K3847-480000)</f>
        <v/>
      </c>
      <c r="U3847" s="16">
        <f>P3847-T3847</f>
        <v/>
      </c>
      <c r="V3847" s="17">
        <f>IF(U3847&lt;0,0,LOOKUP(U3847,{0,1950001,3300001,6950001,9000001,18000001,40000001},{0.05,0.1,0.2,0.23,0.33,0.4,0.45}))</f>
        <v/>
      </c>
      <c r="W3847" s="18">
        <f>IF(U3847&lt;0,0.9,0.9-V3847*1.021)</f>
        <v/>
      </c>
      <c r="X3847" s="16">
        <f>ROUNDDOWN(S3847*0.2/W3847+2000,0)</f>
        <v/>
      </c>
      <c r="Y3847" s="17">
        <f>IF(O3847&lt;=0,0,LOOKUP(O3847,{0,1950001,3300001,6950001,9000001,18000001,40000001},{0.05,0.1,0.2,0.23,0.33,0.4,0.45}))</f>
        <v/>
      </c>
    </row>
    <row r="3848">
      <c r="A3848" t="inlineStr">
        <is>
          <t>1万円刻み</t>
        </is>
      </c>
      <c r="B3848" s="16">
        <f>'3_1万円刻み'!$A$841</f>
        <v/>
      </c>
      <c r="C3848" t="n">
        <v>2026</v>
      </c>
      <c r="D3848" t="n">
        <v>1</v>
      </c>
      <c r="E3848" t="n">
        <v>0</v>
      </c>
      <c r="F3848" t="n">
        <v>0</v>
      </c>
      <c r="G3848" s="16">
        <f>ROUND(MIN(B3848/12,650000)*12*0.0915+MIN(B3848/12,1390000)*12*(0.0504+0)+B3848*0.005,0)</f>
        <v/>
      </c>
      <c r="H3848" t="n">
        <v>0</v>
      </c>
      <c r="I3848" t="n">
        <v>0</v>
      </c>
      <c r="J3848" s="16">
        <f>IF(C3848=2026,IF(B3848&lt;741000,0,IF(B3848&lt;2191000,B3848-740000,IF(B3848&lt;2193000,1451000,IF(B3848&lt;2196000,1453000,IF(B3848&lt;2200000,1456000,IF(B3848&lt;3600000,ROUNDDOWN(B3848/4,-3)*2.8-80000,IF(B3848&lt;6600000,ROUNDDOWN(B3848/4,-3)*3.2-440000,IF(B3848&lt;8500000,ROUNDDOWN(B3848*0.9,0)-1100000,B3848-1950000)))))))),IF(B3848&lt;651000,0,IF(B3848&lt;1900000,B3848-650000,IF(B3848&lt;3600000,ROUNDDOWN(B3848/4,-3)*2.8-80000,IF(B3848&lt;6600000,ROUNDDOWN(B3848/4,-3)*3.2-440000,IF(B3848&lt;8500000,ROUNDDOWN(B3848*0.9,0)-1100000,B3848-1950000))))))</f>
        <v/>
      </c>
      <c r="K3848" s="16">
        <f>IF(J3848&gt;23500000,NA(),IF(C3848=2026,IF(J3848&lt;=4890000,1040000,IF(J3848&lt;=6550000,670000,620000)),IF(J3848&lt;=1320000,950000,IF(J3848&lt;=3360000,880000,IF(J3848&lt;=4890000,680000,IF(J3848&lt;=6550000,630000,580000))))))</f>
        <v/>
      </c>
      <c r="L3848" s="16">
        <f>IF(D3848=1,IF(J3848&lt;=9000000,380000,IF(J3848&lt;=9500000,260000,IF(J3848&lt;=10000000,130000,0))),0)</f>
        <v/>
      </c>
      <c r="M3848" s="16">
        <f>IF(D3848=1,IF(J3848&lt;=9000000,330000,IF(J3848&lt;=9500000,220000,IF(J3848&lt;=10000000,110000,0))),0)</f>
        <v/>
      </c>
      <c r="N3848" s="16">
        <f>IF(D3848=1,IF(J3848&lt;=9000000,50000,IF(J3848&lt;=9500000,40000,IF(J3848&lt;=10000000,20000,0))),0)</f>
        <v/>
      </c>
      <c r="O3848" s="16">
        <f>MAX(0,ROUNDDOWN(J3848-G3848-K3848-L3848-E3848*380000-F3848*630000-H3848,-3))</f>
        <v/>
      </c>
      <c r="P3848" s="16">
        <f>MAX(0,ROUNDDOWN(J3848-G3848-430000-M3848-E3848*330000-F3848*450000-I3848,-3))</f>
        <v/>
      </c>
      <c r="Q3848" s="16">
        <f>50000+N3848+E3848*50000+F3848*180000</f>
        <v/>
      </c>
      <c r="R3848" s="16">
        <f>IF(P3848&lt;=2000000,MIN(Q3848,P3848),MAX(Q3848-(P3848-2000000),50000))*0.05</f>
        <v/>
      </c>
      <c r="S3848" s="16">
        <f>MAX(0,P3848*0.1-R3848)</f>
        <v/>
      </c>
      <c r="T3848" s="16">
        <f>Q3848+MAX(0,K3848-480000)</f>
        <v/>
      </c>
      <c r="U3848" s="16">
        <f>P3848-T3848</f>
        <v/>
      </c>
      <c r="V3848" s="17">
        <f>IF(U3848&lt;0,0,LOOKUP(U3848,{0,1950001,3300001,6950001,9000001,18000001,40000001},{0.05,0.1,0.2,0.23,0.33,0.4,0.45}))</f>
        <v/>
      </c>
      <c r="W3848" s="18">
        <f>IF(U3848&lt;0,0.9,0.9-V3848*1.021)</f>
        <v/>
      </c>
      <c r="X3848" s="16">
        <f>ROUNDDOWN(S3848*0.2/W3848+2000,0)</f>
        <v/>
      </c>
      <c r="Y3848" s="17">
        <f>IF(O3848&lt;=0,0,LOOKUP(O3848,{0,1950001,3300001,6950001,9000001,18000001,40000001},{0.05,0.1,0.2,0.23,0.33,0.4,0.45}))</f>
        <v/>
      </c>
    </row>
    <row r="3849">
      <c r="A3849" t="inlineStr">
        <is>
          <t>1万円刻み</t>
        </is>
      </c>
      <c r="B3849" s="16">
        <f>'3_1万円刻み'!$A$842</f>
        <v/>
      </c>
      <c r="C3849" t="n">
        <v>2025</v>
      </c>
      <c r="D3849" t="n">
        <v>0</v>
      </c>
      <c r="E3849" t="n">
        <v>0</v>
      </c>
      <c r="F3849" t="n">
        <v>0</v>
      </c>
      <c r="G3849" s="16">
        <f>ROUND(MIN(B3849/12,650000)*12*0.0915+MIN(B3849/12,1390000)*12*(0.0504+0)+B3849*0.005,0)</f>
        <v/>
      </c>
      <c r="H3849" t="n">
        <v>0</v>
      </c>
      <c r="I3849" t="n">
        <v>0</v>
      </c>
      <c r="J3849" s="16">
        <f>IF(C3849=2026,IF(B3849&lt;741000,0,IF(B3849&lt;2191000,B3849-740000,IF(B3849&lt;2193000,1451000,IF(B3849&lt;2196000,1453000,IF(B3849&lt;2200000,1456000,IF(B3849&lt;3600000,ROUNDDOWN(B3849/4,-3)*2.8-80000,IF(B3849&lt;6600000,ROUNDDOWN(B3849/4,-3)*3.2-440000,IF(B3849&lt;8500000,ROUNDDOWN(B3849*0.9,0)-1100000,B3849-1950000)))))))),IF(B3849&lt;651000,0,IF(B3849&lt;1900000,B3849-650000,IF(B3849&lt;3600000,ROUNDDOWN(B3849/4,-3)*2.8-80000,IF(B3849&lt;6600000,ROUNDDOWN(B3849/4,-3)*3.2-440000,IF(B3849&lt;8500000,ROUNDDOWN(B3849*0.9,0)-1100000,B3849-1950000))))))</f>
        <v/>
      </c>
      <c r="K3849" s="16">
        <f>IF(J3849&gt;23500000,NA(),IF(C3849=2026,IF(J3849&lt;=4890000,1040000,IF(J3849&lt;=6550000,670000,620000)),IF(J3849&lt;=1320000,950000,IF(J3849&lt;=3360000,880000,IF(J3849&lt;=4890000,680000,IF(J3849&lt;=6550000,630000,580000))))))</f>
        <v/>
      </c>
      <c r="L3849" s="16">
        <f>IF(D3849=1,IF(J3849&lt;=9000000,380000,IF(J3849&lt;=9500000,260000,IF(J3849&lt;=10000000,130000,0))),0)</f>
        <v/>
      </c>
      <c r="M3849" s="16">
        <f>IF(D3849=1,IF(J3849&lt;=9000000,330000,IF(J3849&lt;=9500000,220000,IF(J3849&lt;=10000000,110000,0))),0)</f>
        <v/>
      </c>
      <c r="N3849" s="16">
        <f>IF(D3849=1,IF(J3849&lt;=9000000,50000,IF(J3849&lt;=9500000,40000,IF(J3849&lt;=10000000,20000,0))),0)</f>
        <v/>
      </c>
      <c r="O3849" s="16">
        <f>MAX(0,ROUNDDOWN(J3849-G3849-K3849-L3849-E3849*380000-F3849*630000-H3849,-3))</f>
        <v/>
      </c>
      <c r="P3849" s="16">
        <f>MAX(0,ROUNDDOWN(J3849-G3849-430000-M3849-E3849*330000-F3849*450000-I3849,-3))</f>
        <v/>
      </c>
      <c r="Q3849" s="16">
        <f>50000+N3849+E3849*50000+F3849*180000</f>
        <v/>
      </c>
      <c r="R3849" s="16">
        <f>IF(P3849&lt;=2000000,MIN(Q3849,P3849),MAX(Q3849-(P3849-2000000),50000))*0.05</f>
        <v/>
      </c>
      <c r="S3849" s="16">
        <f>MAX(0,P3849*0.1-R3849)</f>
        <v/>
      </c>
      <c r="T3849" s="16">
        <f>Q3849+MAX(0,K3849-480000)</f>
        <v/>
      </c>
      <c r="U3849" s="16">
        <f>P3849-T3849</f>
        <v/>
      </c>
      <c r="V3849" s="17">
        <f>IF(U3849&lt;0,0,LOOKUP(U3849,{0,1950001,3300001,6950001,9000001,18000001,40000001},{0.05,0.1,0.2,0.23,0.33,0.4,0.45}))</f>
        <v/>
      </c>
      <c r="W3849" s="18">
        <f>IF(U3849&lt;0,0.9,0.9-V3849*1.021)</f>
        <v/>
      </c>
      <c r="X3849" s="16">
        <f>ROUNDDOWN(S3849*0.2/W3849+2000,0)</f>
        <v/>
      </c>
      <c r="Y3849" s="17">
        <f>IF(O3849&lt;=0,0,LOOKUP(O3849,{0,1950001,3300001,6950001,9000001,18000001,40000001},{0.05,0.1,0.2,0.23,0.33,0.4,0.45}))</f>
        <v/>
      </c>
    </row>
    <row r="3850">
      <c r="A3850" t="inlineStr">
        <is>
          <t>1万円刻み</t>
        </is>
      </c>
      <c r="B3850" s="16">
        <f>'3_1万円刻み'!$A$842</f>
        <v/>
      </c>
      <c r="C3850" t="n">
        <v>2026</v>
      </c>
      <c r="D3850" t="n">
        <v>0</v>
      </c>
      <c r="E3850" t="n">
        <v>0</v>
      </c>
      <c r="F3850" t="n">
        <v>0</v>
      </c>
      <c r="G3850" s="16">
        <f>ROUND(MIN(B3850/12,650000)*12*0.0915+MIN(B3850/12,1390000)*12*(0.0504+0)+B3850*0.005,0)</f>
        <v/>
      </c>
      <c r="H3850" t="n">
        <v>0</v>
      </c>
      <c r="I3850" t="n">
        <v>0</v>
      </c>
      <c r="J3850" s="16">
        <f>IF(C3850=2026,IF(B3850&lt;741000,0,IF(B3850&lt;2191000,B3850-740000,IF(B3850&lt;2193000,1451000,IF(B3850&lt;2196000,1453000,IF(B3850&lt;2200000,1456000,IF(B3850&lt;3600000,ROUNDDOWN(B3850/4,-3)*2.8-80000,IF(B3850&lt;6600000,ROUNDDOWN(B3850/4,-3)*3.2-440000,IF(B3850&lt;8500000,ROUNDDOWN(B3850*0.9,0)-1100000,B3850-1950000)))))))),IF(B3850&lt;651000,0,IF(B3850&lt;1900000,B3850-650000,IF(B3850&lt;3600000,ROUNDDOWN(B3850/4,-3)*2.8-80000,IF(B3850&lt;6600000,ROUNDDOWN(B3850/4,-3)*3.2-440000,IF(B3850&lt;8500000,ROUNDDOWN(B3850*0.9,0)-1100000,B3850-1950000))))))</f>
        <v/>
      </c>
      <c r="K3850" s="16">
        <f>IF(J3850&gt;23500000,NA(),IF(C3850=2026,IF(J3850&lt;=4890000,1040000,IF(J3850&lt;=6550000,670000,620000)),IF(J3850&lt;=1320000,950000,IF(J3850&lt;=3360000,880000,IF(J3850&lt;=4890000,680000,IF(J3850&lt;=6550000,630000,580000))))))</f>
        <v/>
      </c>
      <c r="L3850" s="16">
        <f>IF(D3850=1,IF(J3850&lt;=9000000,380000,IF(J3850&lt;=9500000,260000,IF(J3850&lt;=10000000,130000,0))),0)</f>
        <v/>
      </c>
      <c r="M3850" s="16">
        <f>IF(D3850=1,IF(J3850&lt;=9000000,330000,IF(J3850&lt;=9500000,220000,IF(J3850&lt;=10000000,110000,0))),0)</f>
        <v/>
      </c>
      <c r="N3850" s="16">
        <f>IF(D3850=1,IF(J3850&lt;=9000000,50000,IF(J3850&lt;=9500000,40000,IF(J3850&lt;=10000000,20000,0))),0)</f>
        <v/>
      </c>
      <c r="O3850" s="16">
        <f>MAX(0,ROUNDDOWN(J3850-G3850-K3850-L3850-E3850*380000-F3850*630000-H3850,-3))</f>
        <v/>
      </c>
      <c r="P3850" s="16">
        <f>MAX(0,ROUNDDOWN(J3850-G3850-430000-M3850-E3850*330000-F3850*450000-I3850,-3))</f>
        <v/>
      </c>
      <c r="Q3850" s="16">
        <f>50000+N3850+E3850*50000+F3850*180000</f>
        <v/>
      </c>
      <c r="R3850" s="16">
        <f>IF(P3850&lt;=2000000,MIN(Q3850,P3850),MAX(Q3850-(P3850-2000000),50000))*0.05</f>
        <v/>
      </c>
      <c r="S3850" s="16">
        <f>MAX(0,P3850*0.1-R3850)</f>
        <v/>
      </c>
      <c r="T3850" s="16">
        <f>Q3850+MAX(0,K3850-480000)</f>
        <v/>
      </c>
      <c r="U3850" s="16">
        <f>P3850-T3850</f>
        <v/>
      </c>
      <c r="V3850" s="17">
        <f>IF(U3850&lt;0,0,LOOKUP(U3850,{0,1950001,3300001,6950001,9000001,18000001,40000001},{0.05,0.1,0.2,0.23,0.33,0.4,0.45}))</f>
        <v/>
      </c>
      <c r="W3850" s="18">
        <f>IF(U3850&lt;0,0.9,0.9-V3850*1.021)</f>
        <v/>
      </c>
      <c r="X3850" s="16">
        <f>ROUNDDOWN(S3850*0.2/W3850+2000,0)</f>
        <v/>
      </c>
      <c r="Y3850" s="17">
        <f>IF(O3850&lt;=0,0,LOOKUP(O3850,{0,1950001,3300001,6950001,9000001,18000001,40000001},{0.05,0.1,0.2,0.23,0.33,0.4,0.45}))</f>
        <v/>
      </c>
    </row>
    <row r="3851">
      <c r="A3851" t="inlineStr">
        <is>
          <t>1万円刻み</t>
        </is>
      </c>
      <c r="B3851" s="16">
        <f>'3_1万円刻み'!$A$842</f>
        <v/>
      </c>
      <c r="C3851" t="n">
        <v>2025</v>
      </c>
      <c r="D3851" t="n">
        <v>1</v>
      </c>
      <c r="E3851" t="n">
        <v>0</v>
      </c>
      <c r="F3851" t="n">
        <v>0</v>
      </c>
      <c r="G3851" s="16">
        <f>ROUND(MIN(B3851/12,650000)*12*0.0915+MIN(B3851/12,1390000)*12*(0.0504+0)+B3851*0.005,0)</f>
        <v/>
      </c>
      <c r="H3851" t="n">
        <v>0</v>
      </c>
      <c r="I3851" t="n">
        <v>0</v>
      </c>
      <c r="J3851" s="16">
        <f>IF(C3851=2026,IF(B3851&lt;741000,0,IF(B3851&lt;2191000,B3851-740000,IF(B3851&lt;2193000,1451000,IF(B3851&lt;2196000,1453000,IF(B3851&lt;2200000,1456000,IF(B3851&lt;3600000,ROUNDDOWN(B3851/4,-3)*2.8-80000,IF(B3851&lt;6600000,ROUNDDOWN(B3851/4,-3)*3.2-440000,IF(B3851&lt;8500000,ROUNDDOWN(B3851*0.9,0)-1100000,B3851-1950000)))))))),IF(B3851&lt;651000,0,IF(B3851&lt;1900000,B3851-650000,IF(B3851&lt;3600000,ROUNDDOWN(B3851/4,-3)*2.8-80000,IF(B3851&lt;6600000,ROUNDDOWN(B3851/4,-3)*3.2-440000,IF(B3851&lt;8500000,ROUNDDOWN(B3851*0.9,0)-1100000,B3851-1950000))))))</f>
        <v/>
      </c>
      <c r="K3851" s="16">
        <f>IF(J3851&gt;23500000,NA(),IF(C3851=2026,IF(J3851&lt;=4890000,1040000,IF(J3851&lt;=6550000,670000,620000)),IF(J3851&lt;=1320000,950000,IF(J3851&lt;=3360000,880000,IF(J3851&lt;=4890000,680000,IF(J3851&lt;=6550000,630000,580000))))))</f>
        <v/>
      </c>
      <c r="L3851" s="16">
        <f>IF(D3851=1,IF(J3851&lt;=9000000,380000,IF(J3851&lt;=9500000,260000,IF(J3851&lt;=10000000,130000,0))),0)</f>
        <v/>
      </c>
      <c r="M3851" s="16">
        <f>IF(D3851=1,IF(J3851&lt;=9000000,330000,IF(J3851&lt;=9500000,220000,IF(J3851&lt;=10000000,110000,0))),0)</f>
        <v/>
      </c>
      <c r="N3851" s="16">
        <f>IF(D3851=1,IF(J3851&lt;=9000000,50000,IF(J3851&lt;=9500000,40000,IF(J3851&lt;=10000000,20000,0))),0)</f>
        <v/>
      </c>
      <c r="O3851" s="16">
        <f>MAX(0,ROUNDDOWN(J3851-G3851-K3851-L3851-E3851*380000-F3851*630000-H3851,-3))</f>
        <v/>
      </c>
      <c r="P3851" s="16">
        <f>MAX(0,ROUNDDOWN(J3851-G3851-430000-M3851-E3851*330000-F3851*450000-I3851,-3))</f>
        <v/>
      </c>
      <c r="Q3851" s="16">
        <f>50000+N3851+E3851*50000+F3851*180000</f>
        <v/>
      </c>
      <c r="R3851" s="16">
        <f>IF(P3851&lt;=2000000,MIN(Q3851,P3851),MAX(Q3851-(P3851-2000000),50000))*0.05</f>
        <v/>
      </c>
      <c r="S3851" s="16">
        <f>MAX(0,P3851*0.1-R3851)</f>
        <v/>
      </c>
      <c r="T3851" s="16">
        <f>Q3851+MAX(0,K3851-480000)</f>
        <v/>
      </c>
      <c r="U3851" s="16">
        <f>P3851-T3851</f>
        <v/>
      </c>
      <c r="V3851" s="17">
        <f>IF(U3851&lt;0,0,LOOKUP(U3851,{0,1950001,3300001,6950001,9000001,18000001,40000001},{0.05,0.1,0.2,0.23,0.33,0.4,0.45}))</f>
        <v/>
      </c>
      <c r="W3851" s="18">
        <f>IF(U3851&lt;0,0.9,0.9-V3851*1.021)</f>
        <v/>
      </c>
      <c r="X3851" s="16">
        <f>ROUNDDOWN(S3851*0.2/W3851+2000,0)</f>
        <v/>
      </c>
      <c r="Y3851" s="17">
        <f>IF(O3851&lt;=0,0,LOOKUP(O3851,{0,1950001,3300001,6950001,9000001,18000001,40000001},{0.05,0.1,0.2,0.23,0.33,0.4,0.45}))</f>
        <v/>
      </c>
    </row>
    <row r="3852">
      <c r="A3852" t="inlineStr">
        <is>
          <t>1万円刻み</t>
        </is>
      </c>
      <c r="B3852" s="16">
        <f>'3_1万円刻み'!$A$842</f>
        <v/>
      </c>
      <c r="C3852" t="n">
        <v>2026</v>
      </c>
      <c r="D3852" t="n">
        <v>1</v>
      </c>
      <c r="E3852" t="n">
        <v>0</v>
      </c>
      <c r="F3852" t="n">
        <v>0</v>
      </c>
      <c r="G3852" s="16">
        <f>ROUND(MIN(B3852/12,650000)*12*0.0915+MIN(B3852/12,1390000)*12*(0.0504+0)+B3852*0.005,0)</f>
        <v/>
      </c>
      <c r="H3852" t="n">
        <v>0</v>
      </c>
      <c r="I3852" t="n">
        <v>0</v>
      </c>
      <c r="J3852" s="16">
        <f>IF(C3852=2026,IF(B3852&lt;741000,0,IF(B3852&lt;2191000,B3852-740000,IF(B3852&lt;2193000,1451000,IF(B3852&lt;2196000,1453000,IF(B3852&lt;2200000,1456000,IF(B3852&lt;3600000,ROUNDDOWN(B3852/4,-3)*2.8-80000,IF(B3852&lt;6600000,ROUNDDOWN(B3852/4,-3)*3.2-440000,IF(B3852&lt;8500000,ROUNDDOWN(B3852*0.9,0)-1100000,B3852-1950000)))))))),IF(B3852&lt;651000,0,IF(B3852&lt;1900000,B3852-650000,IF(B3852&lt;3600000,ROUNDDOWN(B3852/4,-3)*2.8-80000,IF(B3852&lt;6600000,ROUNDDOWN(B3852/4,-3)*3.2-440000,IF(B3852&lt;8500000,ROUNDDOWN(B3852*0.9,0)-1100000,B3852-1950000))))))</f>
        <v/>
      </c>
      <c r="K3852" s="16">
        <f>IF(J3852&gt;23500000,NA(),IF(C3852=2026,IF(J3852&lt;=4890000,1040000,IF(J3852&lt;=6550000,670000,620000)),IF(J3852&lt;=1320000,950000,IF(J3852&lt;=3360000,880000,IF(J3852&lt;=4890000,680000,IF(J3852&lt;=6550000,630000,580000))))))</f>
        <v/>
      </c>
      <c r="L3852" s="16">
        <f>IF(D3852=1,IF(J3852&lt;=9000000,380000,IF(J3852&lt;=9500000,260000,IF(J3852&lt;=10000000,130000,0))),0)</f>
        <v/>
      </c>
      <c r="M3852" s="16">
        <f>IF(D3852=1,IF(J3852&lt;=9000000,330000,IF(J3852&lt;=9500000,220000,IF(J3852&lt;=10000000,110000,0))),0)</f>
        <v/>
      </c>
      <c r="N3852" s="16">
        <f>IF(D3852=1,IF(J3852&lt;=9000000,50000,IF(J3852&lt;=9500000,40000,IF(J3852&lt;=10000000,20000,0))),0)</f>
        <v/>
      </c>
      <c r="O3852" s="16">
        <f>MAX(0,ROUNDDOWN(J3852-G3852-K3852-L3852-E3852*380000-F3852*630000-H3852,-3))</f>
        <v/>
      </c>
      <c r="P3852" s="16">
        <f>MAX(0,ROUNDDOWN(J3852-G3852-430000-M3852-E3852*330000-F3852*450000-I3852,-3))</f>
        <v/>
      </c>
      <c r="Q3852" s="16">
        <f>50000+N3852+E3852*50000+F3852*180000</f>
        <v/>
      </c>
      <c r="R3852" s="16">
        <f>IF(P3852&lt;=2000000,MIN(Q3852,P3852),MAX(Q3852-(P3852-2000000),50000))*0.05</f>
        <v/>
      </c>
      <c r="S3852" s="16">
        <f>MAX(0,P3852*0.1-R3852)</f>
        <v/>
      </c>
      <c r="T3852" s="16">
        <f>Q3852+MAX(0,K3852-480000)</f>
        <v/>
      </c>
      <c r="U3852" s="16">
        <f>P3852-T3852</f>
        <v/>
      </c>
      <c r="V3852" s="17">
        <f>IF(U3852&lt;0,0,LOOKUP(U3852,{0,1950001,3300001,6950001,9000001,18000001,40000001},{0.05,0.1,0.2,0.23,0.33,0.4,0.45}))</f>
        <v/>
      </c>
      <c r="W3852" s="18">
        <f>IF(U3852&lt;0,0.9,0.9-V3852*1.021)</f>
        <v/>
      </c>
      <c r="X3852" s="16">
        <f>ROUNDDOWN(S3852*0.2/W3852+2000,0)</f>
        <v/>
      </c>
      <c r="Y3852" s="17">
        <f>IF(O3852&lt;=0,0,LOOKUP(O3852,{0,1950001,3300001,6950001,9000001,18000001,40000001},{0.05,0.1,0.2,0.23,0.33,0.4,0.45}))</f>
        <v/>
      </c>
    </row>
    <row r="3853">
      <c r="A3853" t="inlineStr">
        <is>
          <t>1万円刻み</t>
        </is>
      </c>
      <c r="B3853" s="16">
        <f>'3_1万円刻み'!$A$843</f>
        <v/>
      </c>
      <c r="C3853" t="n">
        <v>2025</v>
      </c>
      <c r="D3853" t="n">
        <v>0</v>
      </c>
      <c r="E3853" t="n">
        <v>0</v>
      </c>
      <c r="F3853" t="n">
        <v>0</v>
      </c>
      <c r="G3853" s="16">
        <f>ROUND(MIN(B3853/12,650000)*12*0.0915+MIN(B3853/12,1390000)*12*(0.0504+0)+B3853*0.005,0)</f>
        <v/>
      </c>
      <c r="H3853" t="n">
        <v>0</v>
      </c>
      <c r="I3853" t="n">
        <v>0</v>
      </c>
      <c r="J3853" s="16">
        <f>IF(C3853=2026,IF(B3853&lt;741000,0,IF(B3853&lt;2191000,B3853-740000,IF(B3853&lt;2193000,1451000,IF(B3853&lt;2196000,1453000,IF(B3853&lt;2200000,1456000,IF(B3853&lt;3600000,ROUNDDOWN(B3853/4,-3)*2.8-80000,IF(B3853&lt;6600000,ROUNDDOWN(B3853/4,-3)*3.2-440000,IF(B3853&lt;8500000,ROUNDDOWN(B3853*0.9,0)-1100000,B3853-1950000)))))))),IF(B3853&lt;651000,0,IF(B3853&lt;1900000,B3853-650000,IF(B3853&lt;3600000,ROUNDDOWN(B3853/4,-3)*2.8-80000,IF(B3853&lt;6600000,ROUNDDOWN(B3853/4,-3)*3.2-440000,IF(B3853&lt;8500000,ROUNDDOWN(B3853*0.9,0)-1100000,B3853-1950000))))))</f>
        <v/>
      </c>
      <c r="K3853" s="16">
        <f>IF(J3853&gt;23500000,NA(),IF(C3853=2026,IF(J3853&lt;=4890000,1040000,IF(J3853&lt;=6550000,670000,620000)),IF(J3853&lt;=1320000,950000,IF(J3853&lt;=3360000,880000,IF(J3853&lt;=4890000,680000,IF(J3853&lt;=6550000,630000,580000))))))</f>
        <v/>
      </c>
      <c r="L3853" s="16">
        <f>IF(D3853=1,IF(J3853&lt;=9000000,380000,IF(J3853&lt;=9500000,260000,IF(J3853&lt;=10000000,130000,0))),0)</f>
        <v/>
      </c>
      <c r="M3853" s="16">
        <f>IF(D3853=1,IF(J3853&lt;=9000000,330000,IF(J3853&lt;=9500000,220000,IF(J3853&lt;=10000000,110000,0))),0)</f>
        <v/>
      </c>
      <c r="N3853" s="16">
        <f>IF(D3853=1,IF(J3853&lt;=9000000,50000,IF(J3853&lt;=9500000,40000,IF(J3853&lt;=10000000,20000,0))),0)</f>
        <v/>
      </c>
      <c r="O3853" s="16">
        <f>MAX(0,ROUNDDOWN(J3853-G3853-K3853-L3853-E3853*380000-F3853*630000-H3853,-3))</f>
        <v/>
      </c>
      <c r="P3853" s="16">
        <f>MAX(0,ROUNDDOWN(J3853-G3853-430000-M3853-E3853*330000-F3853*450000-I3853,-3))</f>
        <v/>
      </c>
      <c r="Q3853" s="16">
        <f>50000+N3853+E3853*50000+F3853*180000</f>
        <v/>
      </c>
      <c r="R3853" s="16">
        <f>IF(P3853&lt;=2000000,MIN(Q3853,P3853),MAX(Q3853-(P3853-2000000),50000))*0.05</f>
        <v/>
      </c>
      <c r="S3853" s="16">
        <f>MAX(0,P3853*0.1-R3853)</f>
        <v/>
      </c>
      <c r="T3853" s="16">
        <f>Q3853+MAX(0,K3853-480000)</f>
        <v/>
      </c>
      <c r="U3853" s="16">
        <f>P3853-T3853</f>
        <v/>
      </c>
      <c r="V3853" s="17">
        <f>IF(U3853&lt;0,0,LOOKUP(U3853,{0,1950001,3300001,6950001,9000001,18000001,40000001},{0.05,0.1,0.2,0.23,0.33,0.4,0.45}))</f>
        <v/>
      </c>
      <c r="W3853" s="18">
        <f>IF(U3853&lt;0,0.9,0.9-V3853*1.021)</f>
        <v/>
      </c>
      <c r="X3853" s="16">
        <f>ROUNDDOWN(S3853*0.2/W3853+2000,0)</f>
        <v/>
      </c>
      <c r="Y3853" s="17">
        <f>IF(O3853&lt;=0,0,LOOKUP(O3853,{0,1950001,3300001,6950001,9000001,18000001,40000001},{0.05,0.1,0.2,0.23,0.33,0.4,0.45}))</f>
        <v/>
      </c>
    </row>
    <row r="3854">
      <c r="A3854" t="inlineStr">
        <is>
          <t>1万円刻み</t>
        </is>
      </c>
      <c r="B3854" s="16">
        <f>'3_1万円刻み'!$A$843</f>
        <v/>
      </c>
      <c r="C3854" t="n">
        <v>2026</v>
      </c>
      <c r="D3854" t="n">
        <v>0</v>
      </c>
      <c r="E3854" t="n">
        <v>0</v>
      </c>
      <c r="F3854" t="n">
        <v>0</v>
      </c>
      <c r="G3854" s="16">
        <f>ROUND(MIN(B3854/12,650000)*12*0.0915+MIN(B3854/12,1390000)*12*(0.0504+0)+B3854*0.005,0)</f>
        <v/>
      </c>
      <c r="H3854" t="n">
        <v>0</v>
      </c>
      <c r="I3854" t="n">
        <v>0</v>
      </c>
      <c r="J3854" s="16">
        <f>IF(C3854=2026,IF(B3854&lt;741000,0,IF(B3854&lt;2191000,B3854-740000,IF(B3854&lt;2193000,1451000,IF(B3854&lt;2196000,1453000,IF(B3854&lt;2200000,1456000,IF(B3854&lt;3600000,ROUNDDOWN(B3854/4,-3)*2.8-80000,IF(B3854&lt;6600000,ROUNDDOWN(B3854/4,-3)*3.2-440000,IF(B3854&lt;8500000,ROUNDDOWN(B3854*0.9,0)-1100000,B3854-1950000)))))))),IF(B3854&lt;651000,0,IF(B3854&lt;1900000,B3854-650000,IF(B3854&lt;3600000,ROUNDDOWN(B3854/4,-3)*2.8-80000,IF(B3854&lt;6600000,ROUNDDOWN(B3854/4,-3)*3.2-440000,IF(B3854&lt;8500000,ROUNDDOWN(B3854*0.9,0)-1100000,B3854-1950000))))))</f>
        <v/>
      </c>
      <c r="K3854" s="16">
        <f>IF(J3854&gt;23500000,NA(),IF(C3854=2026,IF(J3854&lt;=4890000,1040000,IF(J3854&lt;=6550000,670000,620000)),IF(J3854&lt;=1320000,950000,IF(J3854&lt;=3360000,880000,IF(J3854&lt;=4890000,680000,IF(J3854&lt;=6550000,630000,580000))))))</f>
        <v/>
      </c>
      <c r="L3854" s="16">
        <f>IF(D3854=1,IF(J3854&lt;=9000000,380000,IF(J3854&lt;=9500000,260000,IF(J3854&lt;=10000000,130000,0))),0)</f>
        <v/>
      </c>
      <c r="M3854" s="16">
        <f>IF(D3854=1,IF(J3854&lt;=9000000,330000,IF(J3854&lt;=9500000,220000,IF(J3854&lt;=10000000,110000,0))),0)</f>
        <v/>
      </c>
      <c r="N3854" s="16">
        <f>IF(D3854=1,IF(J3854&lt;=9000000,50000,IF(J3854&lt;=9500000,40000,IF(J3854&lt;=10000000,20000,0))),0)</f>
        <v/>
      </c>
      <c r="O3854" s="16">
        <f>MAX(0,ROUNDDOWN(J3854-G3854-K3854-L3854-E3854*380000-F3854*630000-H3854,-3))</f>
        <v/>
      </c>
      <c r="P3854" s="16">
        <f>MAX(0,ROUNDDOWN(J3854-G3854-430000-M3854-E3854*330000-F3854*450000-I3854,-3))</f>
        <v/>
      </c>
      <c r="Q3854" s="16">
        <f>50000+N3854+E3854*50000+F3854*180000</f>
        <v/>
      </c>
      <c r="R3854" s="16">
        <f>IF(P3854&lt;=2000000,MIN(Q3854,P3854),MAX(Q3854-(P3854-2000000),50000))*0.05</f>
        <v/>
      </c>
      <c r="S3854" s="16">
        <f>MAX(0,P3854*0.1-R3854)</f>
        <v/>
      </c>
      <c r="T3854" s="16">
        <f>Q3854+MAX(0,K3854-480000)</f>
        <v/>
      </c>
      <c r="U3854" s="16">
        <f>P3854-T3854</f>
        <v/>
      </c>
      <c r="V3854" s="17">
        <f>IF(U3854&lt;0,0,LOOKUP(U3854,{0,1950001,3300001,6950001,9000001,18000001,40000001},{0.05,0.1,0.2,0.23,0.33,0.4,0.45}))</f>
        <v/>
      </c>
      <c r="W3854" s="18">
        <f>IF(U3854&lt;0,0.9,0.9-V3854*1.021)</f>
        <v/>
      </c>
      <c r="X3854" s="16">
        <f>ROUNDDOWN(S3854*0.2/W3854+2000,0)</f>
        <v/>
      </c>
      <c r="Y3854" s="17">
        <f>IF(O3854&lt;=0,0,LOOKUP(O3854,{0,1950001,3300001,6950001,9000001,18000001,40000001},{0.05,0.1,0.2,0.23,0.33,0.4,0.45}))</f>
        <v/>
      </c>
    </row>
    <row r="3855">
      <c r="A3855" t="inlineStr">
        <is>
          <t>1万円刻み</t>
        </is>
      </c>
      <c r="B3855" s="16">
        <f>'3_1万円刻み'!$A$843</f>
        <v/>
      </c>
      <c r="C3855" t="n">
        <v>2025</v>
      </c>
      <c r="D3855" t="n">
        <v>1</v>
      </c>
      <c r="E3855" t="n">
        <v>0</v>
      </c>
      <c r="F3855" t="n">
        <v>0</v>
      </c>
      <c r="G3855" s="16">
        <f>ROUND(MIN(B3855/12,650000)*12*0.0915+MIN(B3855/12,1390000)*12*(0.0504+0)+B3855*0.005,0)</f>
        <v/>
      </c>
      <c r="H3855" t="n">
        <v>0</v>
      </c>
      <c r="I3855" t="n">
        <v>0</v>
      </c>
      <c r="J3855" s="16">
        <f>IF(C3855=2026,IF(B3855&lt;741000,0,IF(B3855&lt;2191000,B3855-740000,IF(B3855&lt;2193000,1451000,IF(B3855&lt;2196000,1453000,IF(B3855&lt;2200000,1456000,IF(B3855&lt;3600000,ROUNDDOWN(B3855/4,-3)*2.8-80000,IF(B3855&lt;6600000,ROUNDDOWN(B3855/4,-3)*3.2-440000,IF(B3855&lt;8500000,ROUNDDOWN(B3855*0.9,0)-1100000,B3855-1950000)))))))),IF(B3855&lt;651000,0,IF(B3855&lt;1900000,B3855-650000,IF(B3855&lt;3600000,ROUNDDOWN(B3855/4,-3)*2.8-80000,IF(B3855&lt;6600000,ROUNDDOWN(B3855/4,-3)*3.2-440000,IF(B3855&lt;8500000,ROUNDDOWN(B3855*0.9,0)-1100000,B3855-1950000))))))</f>
        <v/>
      </c>
      <c r="K3855" s="16">
        <f>IF(J3855&gt;23500000,NA(),IF(C3855=2026,IF(J3855&lt;=4890000,1040000,IF(J3855&lt;=6550000,670000,620000)),IF(J3855&lt;=1320000,950000,IF(J3855&lt;=3360000,880000,IF(J3855&lt;=4890000,680000,IF(J3855&lt;=6550000,630000,580000))))))</f>
        <v/>
      </c>
      <c r="L3855" s="16">
        <f>IF(D3855=1,IF(J3855&lt;=9000000,380000,IF(J3855&lt;=9500000,260000,IF(J3855&lt;=10000000,130000,0))),0)</f>
        <v/>
      </c>
      <c r="M3855" s="16">
        <f>IF(D3855=1,IF(J3855&lt;=9000000,330000,IF(J3855&lt;=9500000,220000,IF(J3855&lt;=10000000,110000,0))),0)</f>
        <v/>
      </c>
      <c r="N3855" s="16">
        <f>IF(D3855=1,IF(J3855&lt;=9000000,50000,IF(J3855&lt;=9500000,40000,IF(J3855&lt;=10000000,20000,0))),0)</f>
        <v/>
      </c>
      <c r="O3855" s="16">
        <f>MAX(0,ROUNDDOWN(J3855-G3855-K3855-L3855-E3855*380000-F3855*630000-H3855,-3))</f>
        <v/>
      </c>
      <c r="P3855" s="16">
        <f>MAX(0,ROUNDDOWN(J3855-G3855-430000-M3855-E3855*330000-F3855*450000-I3855,-3))</f>
        <v/>
      </c>
      <c r="Q3855" s="16">
        <f>50000+N3855+E3855*50000+F3855*180000</f>
        <v/>
      </c>
      <c r="R3855" s="16">
        <f>IF(P3855&lt;=2000000,MIN(Q3855,P3855),MAX(Q3855-(P3855-2000000),50000))*0.05</f>
        <v/>
      </c>
      <c r="S3855" s="16">
        <f>MAX(0,P3855*0.1-R3855)</f>
        <v/>
      </c>
      <c r="T3855" s="16">
        <f>Q3855+MAX(0,K3855-480000)</f>
        <v/>
      </c>
      <c r="U3855" s="16">
        <f>P3855-T3855</f>
        <v/>
      </c>
      <c r="V3855" s="17">
        <f>IF(U3855&lt;0,0,LOOKUP(U3855,{0,1950001,3300001,6950001,9000001,18000001,40000001},{0.05,0.1,0.2,0.23,0.33,0.4,0.45}))</f>
        <v/>
      </c>
      <c r="W3855" s="18">
        <f>IF(U3855&lt;0,0.9,0.9-V3855*1.021)</f>
        <v/>
      </c>
      <c r="X3855" s="16">
        <f>ROUNDDOWN(S3855*0.2/W3855+2000,0)</f>
        <v/>
      </c>
      <c r="Y3855" s="17">
        <f>IF(O3855&lt;=0,0,LOOKUP(O3855,{0,1950001,3300001,6950001,9000001,18000001,40000001},{0.05,0.1,0.2,0.23,0.33,0.4,0.45}))</f>
        <v/>
      </c>
    </row>
    <row r="3856">
      <c r="A3856" t="inlineStr">
        <is>
          <t>1万円刻み</t>
        </is>
      </c>
      <c r="B3856" s="16">
        <f>'3_1万円刻み'!$A$843</f>
        <v/>
      </c>
      <c r="C3856" t="n">
        <v>2026</v>
      </c>
      <c r="D3856" t="n">
        <v>1</v>
      </c>
      <c r="E3856" t="n">
        <v>0</v>
      </c>
      <c r="F3856" t="n">
        <v>0</v>
      </c>
      <c r="G3856" s="16">
        <f>ROUND(MIN(B3856/12,650000)*12*0.0915+MIN(B3856/12,1390000)*12*(0.0504+0)+B3856*0.005,0)</f>
        <v/>
      </c>
      <c r="H3856" t="n">
        <v>0</v>
      </c>
      <c r="I3856" t="n">
        <v>0</v>
      </c>
      <c r="J3856" s="16">
        <f>IF(C3856=2026,IF(B3856&lt;741000,0,IF(B3856&lt;2191000,B3856-740000,IF(B3856&lt;2193000,1451000,IF(B3856&lt;2196000,1453000,IF(B3856&lt;2200000,1456000,IF(B3856&lt;3600000,ROUNDDOWN(B3856/4,-3)*2.8-80000,IF(B3856&lt;6600000,ROUNDDOWN(B3856/4,-3)*3.2-440000,IF(B3856&lt;8500000,ROUNDDOWN(B3856*0.9,0)-1100000,B3856-1950000)))))))),IF(B3856&lt;651000,0,IF(B3856&lt;1900000,B3856-650000,IF(B3856&lt;3600000,ROUNDDOWN(B3856/4,-3)*2.8-80000,IF(B3856&lt;6600000,ROUNDDOWN(B3856/4,-3)*3.2-440000,IF(B3856&lt;8500000,ROUNDDOWN(B3856*0.9,0)-1100000,B3856-1950000))))))</f>
        <v/>
      </c>
      <c r="K3856" s="16">
        <f>IF(J3856&gt;23500000,NA(),IF(C3856=2026,IF(J3856&lt;=4890000,1040000,IF(J3856&lt;=6550000,670000,620000)),IF(J3856&lt;=1320000,950000,IF(J3856&lt;=3360000,880000,IF(J3856&lt;=4890000,680000,IF(J3856&lt;=6550000,630000,580000))))))</f>
        <v/>
      </c>
      <c r="L3856" s="16">
        <f>IF(D3856=1,IF(J3856&lt;=9000000,380000,IF(J3856&lt;=9500000,260000,IF(J3856&lt;=10000000,130000,0))),0)</f>
        <v/>
      </c>
      <c r="M3856" s="16">
        <f>IF(D3856=1,IF(J3856&lt;=9000000,330000,IF(J3856&lt;=9500000,220000,IF(J3856&lt;=10000000,110000,0))),0)</f>
        <v/>
      </c>
      <c r="N3856" s="16">
        <f>IF(D3856=1,IF(J3856&lt;=9000000,50000,IF(J3856&lt;=9500000,40000,IF(J3856&lt;=10000000,20000,0))),0)</f>
        <v/>
      </c>
      <c r="O3856" s="16">
        <f>MAX(0,ROUNDDOWN(J3856-G3856-K3856-L3856-E3856*380000-F3856*630000-H3856,-3))</f>
        <v/>
      </c>
      <c r="P3856" s="16">
        <f>MAX(0,ROUNDDOWN(J3856-G3856-430000-M3856-E3856*330000-F3856*450000-I3856,-3))</f>
        <v/>
      </c>
      <c r="Q3856" s="16">
        <f>50000+N3856+E3856*50000+F3856*180000</f>
        <v/>
      </c>
      <c r="R3856" s="16">
        <f>IF(P3856&lt;=2000000,MIN(Q3856,P3856),MAX(Q3856-(P3856-2000000),50000))*0.05</f>
        <v/>
      </c>
      <c r="S3856" s="16">
        <f>MAX(0,P3856*0.1-R3856)</f>
        <v/>
      </c>
      <c r="T3856" s="16">
        <f>Q3856+MAX(0,K3856-480000)</f>
        <v/>
      </c>
      <c r="U3856" s="16">
        <f>P3856-T3856</f>
        <v/>
      </c>
      <c r="V3856" s="17">
        <f>IF(U3856&lt;0,0,LOOKUP(U3856,{0,1950001,3300001,6950001,9000001,18000001,40000001},{0.05,0.1,0.2,0.23,0.33,0.4,0.45}))</f>
        <v/>
      </c>
      <c r="W3856" s="18">
        <f>IF(U3856&lt;0,0.9,0.9-V3856*1.021)</f>
        <v/>
      </c>
      <c r="X3856" s="16">
        <f>ROUNDDOWN(S3856*0.2/W3856+2000,0)</f>
        <v/>
      </c>
      <c r="Y3856" s="17">
        <f>IF(O3856&lt;=0,0,LOOKUP(O3856,{0,1950001,3300001,6950001,9000001,18000001,40000001},{0.05,0.1,0.2,0.23,0.33,0.4,0.45}))</f>
        <v/>
      </c>
    </row>
    <row r="3857">
      <c r="A3857" t="inlineStr">
        <is>
          <t>1万円刻み</t>
        </is>
      </c>
      <c r="B3857" s="16">
        <f>'3_1万円刻み'!$A$844</f>
        <v/>
      </c>
      <c r="C3857" t="n">
        <v>2025</v>
      </c>
      <c r="D3857" t="n">
        <v>0</v>
      </c>
      <c r="E3857" t="n">
        <v>0</v>
      </c>
      <c r="F3857" t="n">
        <v>0</v>
      </c>
      <c r="G3857" s="16">
        <f>ROUND(MIN(B3857/12,650000)*12*0.0915+MIN(B3857/12,1390000)*12*(0.0504+0)+B3857*0.005,0)</f>
        <v/>
      </c>
      <c r="H3857" t="n">
        <v>0</v>
      </c>
      <c r="I3857" t="n">
        <v>0</v>
      </c>
      <c r="J3857" s="16">
        <f>IF(C3857=2026,IF(B3857&lt;741000,0,IF(B3857&lt;2191000,B3857-740000,IF(B3857&lt;2193000,1451000,IF(B3857&lt;2196000,1453000,IF(B3857&lt;2200000,1456000,IF(B3857&lt;3600000,ROUNDDOWN(B3857/4,-3)*2.8-80000,IF(B3857&lt;6600000,ROUNDDOWN(B3857/4,-3)*3.2-440000,IF(B3857&lt;8500000,ROUNDDOWN(B3857*0.9,0)-1100000,B3857-1950000)))))))),IF(B3857&lt;651000,0,IF(B3857&lt;1900000,B3857-650000,IF(B3857&lt;3600000,ROUNDDOWN(B3857/4,-3)*2.8-80000,IF(B3857&lt;6600000,ROUNDDOWN(B3857/4,-3)*3.2-440000,IF(B3857&lt;8500000,ROUNDDOWN(B3857*0.9,0)-1100000,B3857-1950000))))))</f>
        <v/>
      </c>
      <c r="K3857" s="16">
        <f>IF(J3857&gt;23500000,NA(),IF(C3857=2026,IF(J3857&lt;=4890000,1040000,IF(J3857&lt;=6550000,670000,620000)),IF(J3857&lt;=1320000,950000,IF(J3857&lt;=3360000,880000,IF(J3857&lt;=4890000,680000,IF(J3857&lt;=6550000,630000,580000))))))</f>
        <v/>
      </c>
      <c r="L3857" s="16">
        <f>IF(D3857=1,IF(J3857&lt;=9000000,380000,IF(J3857&lt;=9500000,260000,IF(J3857&lt;=10000000,130000,0))),0)</f>
        <v/>
      </c>
      <c r="M3857" s="16">
        <f>IF(D3857=1,IF(J3857&lt;=9000000,330000,IF(J3857&lt;=9500000,220000,IF(J3857&lt;=10000000,110000,0))),0)</f>
        <v/>
      </c>
      <c r="N3857" s="16">
        <f>IF(D3857=1,IF(J3857&lt;=9000000,50000,IF(J3857&lt;=9500000,40000,IF(J3857&lt;=10000000,20000,0))),0)</f>
        <v/>
      </c>
      <c r="O3857" s="16">
        <f>MAX(0,ROUNDDOWN(J3857-G3857-K3857-L3857-E3857*380000-F3857*630000-H3857,-3))</f>
        <v/>
      </c>
      <c r="P3857" s="16">
        <f>MAX(0,ROUNDDOWN(J3857-G3857-430000-M3857-E3857*330000-F3857*450000-I3857,-3))</f>
        <v/>
      </c>
      <c r="Q3857" s="16">
        <f>50000+N3857+E3857*50000+F3857*180000</f>
        <v/>
      </c>
      <c r="R3857" s="16">
        <f>IF(P3857&lt;=2000000,MIN(Q3857,P3857),MAX(Q3857-(P3857-2000000),50000))*0.05</f>
        <v/>
      </c>
      <c r="S3857" s="16">
        <f>MAX(0,P3857*0.1-R3857)</f>
        <v/>
      </c>
      <c r="T3857" s="16">
        <f>Q3857+MAX(0,K3857-480000)</f>
        <v/>
      </c>
      <c r="U3857" s="16">
        <f>P3857-T3857</f>
        <v/>
      </c>
      <c r="V3857" s="17">
        <f>IF(U3857&lt;0,0,LOOKUP(U3857,{0,1950001,3300001,6950001,9000001,18000001,40000001},{0.05,0.1,0.2,0.23,0.33,0.4,0.45}))</f>
        <v/>
      </c>
      <c r="W3857" s="18">
        <f>IF(U3857&lt;0,0.9,0.9-V3857*1.021)</f>
        <v/>
      </c>
      <c r="X3857" s="16">
        <f>ROUNDDOWN(S3857*0.2/W3857+2000,0)</f>
        <v/>
      </c>
      <c r="Y3857" s="17">
        <f>IF(O3857&lt;=0,0,LOOKUP(O3857,{0,1950001,3300001,6950001,9000001,18000001,40000001},{0.05,0.1,0.2,0.23,0.33,0.4,0.45}))</f>
        <v/>
      </c>
    </row>
    <row r="3858">
      <c r="A3858" t="inlineStr">
        <is>
          <t>1万円刻み</t>
        </is>
      </c>
      <c r="B3858" s="16">
        <f>'3_1万円刻み'!$A$844</f>
        <v/>
      </c>
      <c r="C3858" t="n">
        <v>2026</v>
      </c>
      <c r="D3858" t="n">
        <v>0</v>
      </c>
      <c r="E3858" t="n">
        <v>0</v>
      </c>
      <c r="F3858" t="n">
        <v>0</v>
      </c>
      <c r="G3858" s="16">
        <f>ROUND(MIN(B3858/12,650000)*12*0.0915+MIN(B3858/12,1390000)*12*(0.0504+0)+B3858*0.005,0)</f>
        <v/>
      </c>
      <c r="H3858" t="n">
        <v>0</v>
      </c>
      <c r="I3858" t="n">
        <v>0</v>
      </c>
      <c r="J3858" s="16">
        <f>IF(C3858=2026,IF(B3858&lt;741000,0,IF(B3858&lt;2191000,B3858-740000,IF(B3858&lt;2193000,1451000,IF(B3858&lt;2196000,1453000,IF(B3858&lt;2200000,1456000,IF(B3858&lt;3600000,ROUNDDOWN(B3858/4,-3)*2.8-80000,IF(B3858&lt;6600000,ROUNDDOWN(B3858/4,-3)*3.2-440000,IF(B3858&lt;8500000,ROUNDDOWN(B3858*0.9,0)-1100000,B3858-1950000)))))))),IF(B3858&lt;651000,0,IF(B3858&lt;1900000,B3858-650000,IF(B3858&lt;3600000,ROUNDDOWN(B3858/4,-3)*2.8-80000,IF(B3858&lt;6600000,ROUNDDOWN(B3858/4,-3)*3.2-440000,IF(B3858&lt;8500000,ROUNDDOWN(B3858*0.9,0)-1100000,B3858-1950000))))))</f>
        <v/>
      </c>
      <c r="K3858" s="16">
        <f>IF(J3858&gt;23500000,NA(),IF(C3858=2026,IF(J3858&lt;=4890000,1040000,IF(J3858&lt;=6550000,670000,620000)),IF(J3858&lt;=1320000,950000,IF(J3858&lt;=3360000,880000,IF(J3858&lt;=4890000,680000,IF(J3858&lt;=6550000,630000,580000))))))</f>
        <v/>
      </c>
      <c r="L3858" s="16">
        <f>IF(D3858=1,IF(J3858&lt;=9000000,380000,IF(J3858&lt;=9500000,260000,IF(J3858&lt;=10000000,130000,0))),0)</f>
        <v/>
      </c>
      <c r="M3858" s="16">
        <f>IF(D3858=1,IF(J3858&lt;=9000000,330000,IF(J3858&lt;=9500000,220000,IF(J3858&lt;=10000000,110000,0))),0)</f>
        <v/>
      </c>
      <c r="N3858" s="16">
        <f>IF(D3858=1,IF(J3858&lt;=9000000,50000,IF(J3858&lt;=9500000,40000,IF(J3858&lt;=10000000,20000,0))),0)</f>
        <v/>
      </c>
      <c r="O3858" s="16">
        <f>MAX(0,ROUNDDOWN(J3858-G3858-K3858-L3858-E3858*380000-F3858*630000-H3858,-3))</f>
        <v/>
      </c>
      <c r="P3858" s="16">
        <f>MAX(0,ROUNDDOWN(J3858-G3858-430000-M3858-E3858*330000-F3858*450000-I3858,-3))</f>
        <v/>
      </c>
      <c r="Q3858" s="16">
        <f>50000+N3858+E3858*50000+F3858*180000</f>
        <v/>
      </c>
      <c r="R3858" s="16">
        <f>IF(P3858&lt;=2000000,MIN(Q3858,P3858),MAX(Q3858-(P3858-2000000),50000))*0.05</f>
        <v/>
      </c>
      <c r="S3858" s="16">
        <f>MAX(0,P3858*0.1-R3858)</f>
        <v/>
      </c>
      <c r="T3858" s="16">
        <f>Q3858+MAX(0,K3858-480000)</f>
        <v/>
      </c>
      <c r="U3858" s="16">
        <f>P3858-T3858</f>
        <v/>
      </c>
      <c r="V3858" s="17">
        <f>IF(U3858&lt;0,0,LOOKUP(U3858,{0,1950001,3300001,6950001,9000001,18000001,40000001},{0.05,0.1,0.2,0.23,0.33,0.4,0.45}))</f>
        <v/>
      </c>
      <c r="W3858" s="18">
        <f>IF(U3858&lt;0,0.9,0.9-V3858*1.021)</f>
        <v/>
      </c>
      <c r="X3858" s="16">
        <f>ROUNDDOWN(S3858*0.2/W3858+2000,0)</f>
        <v/>
      </c>
      <c r="Y3858" s="17">
        <f>IF(O3858&lt;=0,0,LOOKUP(O3858,{0,1950001,3300001,6950001,9000001,18000001,40000001},{0.05,0.1,0.2,0.23,0.33,0.4,0.45}))</f>
        <v/>
      </c>
    </row>
    <row r="3859">
      <c r="A3859" t="inlineStr">
        <is>
          <t>1万円刻み</t>
        </is>
      </c>
      <c r="B3859" s="16">
        <f>'3_1万円刻み'!$A$844</f>
        <v/>
      </c>
      <c r="C3859" t="n">
        <v>2025</v>
      </c>
      <c r="D3859" t="n">
        <v>1</v>
      </c>
      <c r="E3859" t="n">
        <v>0</v>
      </c>
      <c r="F3859" t="n">
        <v>0</v>
      </c>
      <c r="G3859" s="16">
        <f>ROUND(MIN(B3859/12,650000)*12*0.0915+MIN(B3859/12,1390000)*12*(0.0504+0)+B3859*0.005,0)</f>
        <v/>
      </c>
      <c r="H3859" t="n">
        <v>0</v>
      </c>
      <c r="I3859" t="n">
        <v>0</v>
      </c>
      <c r="J3859" s="16">
        <f>IF(C3859=2026,IF(B3859&lt;741000,0,IF(B3859&lt;2191000,B3859-740000,IF(B3859&lt;2193000,1451000,IF(B3859&lt;2196000,1453000,IF(B3859&lt;2200000,1456000,IF(B3859&lt;3600000,ROUNDDOWN(B3859/4,-3)*2.8-80000,IF(B3859&lt;6600000,ROUNDDOWN(B3859/4,-3)*3.2-440000,IF(B3859&lt;8500000,ROUNDDOWN(B3859*0.9,0)-1100000,B3859-1950000)))))))),IF(B3859&lt;651000,0,IF(B3859&lt;1900000,B3859-650000,IF(B3859&lt;3600000,ROUNDDOWN(B3859/4,-3)*2.8-80000,IF(B3859&lt;6600000,ROUNDDOWN(B3859/4,-3)*3.2-440000,IF(B3859&lt;8500000,ROUNDDOWN(B3859*0.9,0)-1100000,B3859-1950000))))))</f>
        <v/>
      </c>
      <c r="K3859" s="16">
        <f>IF(J3859&gt;23500000,NA(),IF(C3859=2026,IF(J3859&lt;=4890000,1040000,IF(J3859&lt;=6550000,670000,620000)),IF(J3859&lt;=1320000,950000,IF(J3859&lt;=3360000,880000,IF(J3859&lt;=4890000,680000,IF(J3859&lt;=6550000,630000,580000))))))</f>
        <v/>
      </c>
      <c r="L3859" s="16">
        <f>IF(D3859=1,IF(J3859&lt;=9000000,380000,IF(J3859&lt;=9500000,260000,IF(J3859&lt;=10000000,130000,0))),0)</f>
        <v/>
      </c>
      <c r="M3859" s="16">
        <f>IF(D3859=1,IF(J3859&lt;=9000000,330000,IF(J3859&lt;=9500000,220000,IF(J3859&lt;=10000000,110000,0))),0)</f>
        <v/>
      </c>
      <c r="N3859" s="16">
        <f>IF(D3859=1,IF(J3859&lt;=9000000,50000,IF(J3859&lt;=9500000,40000,IF(J3859&lt;=10000000,20000,0))),0)</f>
        <v/>
      </c>
      <c r="O3859" s="16">
        <f>MAX(0,ROUNDDOWN(J3859-G3859-K3859-L3859-E3859*380000-F3859*630000-H3859,-3))</f>
        <v/>
      </c>
      <c r="P3859" s="16">
        <f>MAX(0,ROUNDDOWN(J3859-G3859-430000-M3859-E3859*330000-F3859*450000-I3859,-3))</f>
        <v/>
      </c>
      <c r="Q3859" s="16">
        <f>50000+N3859+E3859*50000+F3859*180000</f>
        <v/>
      </c>
      <c r="R3859" s="16">
        <f>IF(P3859&lt;=2000000,MIN(Q3859,P3859),MAX(Q3859-(P3859-2000000),50000))*0.05</f>
        <v/>
      </c>
      <c r="S3859" s="16">
        <f>MAX(0,P3859*0.1-R3859)</f>
        <v/>
      </c>
      <c r="T3859" s="16">
        <f>Q3859+MAX(0,K3859-480000)</f>
        <v/>
      </c>
      <c r="U3859" s="16">
        <f>P3859-T3859</f>
        <v/>
      </c>
      <c r="V3859" s="17">
        <f>IF(U3859&lt;0,0,LOOKUP(U3859,{0,1950001,3300001,6950001,9000001,18000001,40000001},{0.05,0.1,0.2,0.23,0.33,0.4,0.45}))</f>
        <v/>
      </c>
      <c r="W3859" s="18">
        <f>IF(U3859&lt;0,0.9,0.9-V3859*1.021)</f>
        <v/>
      </c>
      <c r="X3859" s="16">
        <f>ROUNDDOWN(S3859*0.2/W3859+2000,0)</f>
        <v/>
      </c>
      <c r="Y3859" s="17">
        <f>IF(O3859&lt;=0,0,LOOKUP(O3859,{0,1950001,3300001,6950001,9000001,18000001,40000001},{0.05,0.1,0.2,0.23,0.33,0.4,0.45}))</f>
        <v/>
      </c>
    </row>
    <row r="3860">
      <c r="A3860" t="inlineStr">
        <is>
          <t>1万円刻み</t>
        </is>
      </c>
      <c r="B3860" s="16">
        <f>'3_1万円刻み'!$A$844</f>
        <v/>
      </c>
      <c r="C3860" t="n">
        <v>2026</v>
      </c>
      <c r="D3860" t="n">
        <v>1</v>
      </c>
      <c r="E3860" t="n">
        <v>0</v>
      </c>
      <c r="F3860" t="n">
        <v>0</v>
      </c>
      <c r="G3860" s="16">
        <f>ROUND(MIN(B3860/12,650000)*12*0.0915+MIN(B3860/12,1390000)*12*(0.0504+0)+B3860*0.005,0)</f>
        <v/>
      </c>
      <c r="H3860" t="n">
        <v>0</v>
      </c>
      <c r="I3860" t="n">
        <v>0</v>
      </c>
      <c r="J3860" s="16">
        <f>IF(C3860=2026,IF(B3860&lt;741000,0,IF(B3860&lt;2191000,B3860-740000,IF(B3860&lt;2193000,1451000,IF(B3860&lt;2196000,1453000,IF(B3860&lt;2200000,1456000,IF(B3860&lt;3600000,ROUNDDOWN(B3860/4,-3)*2.8-80000,IF(B3860&lt;6600000,ROUNDDOWN(B3860/4,-3)*3.2-440000,IF(B3860&lt;8500000,ROUNDDOWN(B3860*0.9,0)-1100000,B3860-1950000)))))))),IF(B3860&lt;651000,0,IF(B3860&lt;1900000,B3860-650000,IF(B3860&lt;3600000,ROUNDDOWN(B3860/4,-3)*2.8-80000,IF(B3860&lt;6600000,ROUNDDOWN(B3860/4,-3)*3.2-440000,IF(B3860&lt;8500000,ROUNDDOWN(B3860*0.9,0)-1100000,B3860-1950000))))))</f>
        <v/>
      </c>
      <c r="K3860" s="16">
        <f>IF(J3860&gt;23500000,NA(),IF(C3860=2026,IF(J3860&lt;=4890000,1040000,IF(J3860&lt;=6550000,670000,620000)),IF(J3860&lt;=1320000,950000,IF(J3860&lt;=3360000,880000,IF(J3860&lt;=4890000,680000,IF(J3860&lt;=6550000,630000,580000))))))</f>
        <v/>
      </c>
      <c r="L3860" s="16">
        <f>IF(D3860=1,IF(J3860&lt;=9000000,380000,IF(J3860&lt;=9500000,260000,IF(J3860&lt;=10000000,130000,0))),0)</f>
        <v/>
      </c>
      <c r="M3860" s="16">
        <f>IF(D3860=1,IF(J3860&lt;=9000000,330000,IF(J3860&lt;=9500000,220000,IF(J3860&lt;=10000000,110000,0))),0)</f>
        <v/>
      </c>
      <c r="N3860" s="16">
        <f>IF(D3860=1,IF(J3860&lt;=9000000,50000,IF(J3860&lt;=9500000,40000,IF(J3860&lt;=10000000,20000,0))),0)</f>
        <v/>
      </c>
      <c r="O3860" s="16">
        <f>MAX(0,ROUNDDOWN(J3860-G3860-K3860-L3860-E3860*380000-F3860*630000-H3860,-3))</f>
        <v/>
      </c>
      <c r="P3860" s="16">
        <f>MAX(0,ROUNDDOWN(J3860-G3860-430000-M3860-E3860*330000-F3860*450000-I3860,-3))</f>
        <v/>
      </c>
      <c r="Q3860" s="16">
        <f>50000+N3860+E3860*50000+F3860*180000</f>
        <v/>
      </c>
      <c r="R3860" s="16">
        <f>IF(P3860&lt;=2000000,MIN(Q3860,P3860),MAX(Q3860-(P3860-2000000),50000))*0.05</f>
        <v/>
      </c>
      <c r="S3860" s="16">
        <f>MAX(0,P3860*0.1-R3860)</f>
        <v/>
      </c>
      <c r="T3860" s="16">
        <f>Q3860+MAX(0,K3860-480000)</f>
        <v/>
      </c>
      <c r="U3860" s="16">
        <f>P3860-T3860</f>
        <v/>
      </c>
      <c r="V3860" s="17">
        <f>IF(U3860&lt;0,0,LOOKUP(U3860,{0,1950001,3300001,6950001,9000001,18000001,40000001},{0.05,0.1,0.2,0.23,0.33,0.4,0.45}))</f>
        <v/>
      </c>
      <c r="W3860" s="18">
        <f>IF(U3860&lt;0,0.9,0.9-V3860*1.021)</f>
        <v/>
      </c>
      <c r="X3860" s="16">
        <f>ROUNDDOWN(S3860*0.2/W3860+2000,0)</f>
        <v/>
      </c>
      <c r="Y3860" s="17">
        <f>IF(O3860&lt;=0,0,LOOKUP(O3860,{0,1950001,3300001,6950001,9000001,18000001,40000001},{0.05,0.1,0.2,0.23,0.33,0.4,0.45}))</f>
        <v/>
      </c>
    </row>
    <row r="3861">
      <c r="A3861" t="inlineStr">
        <is>
          <t>1万円刻み</t>
        </is>
      </c>
      <c r="B3861" s="16">
        <f>'3_1万円刻み'!$A$845</f>
        <v/>
      </c>
      <c r="C3861" t="n">
        <v>2025</v>
      </c>
      <c r="D3861" t="n">
        <v>0</v>
      </c>
      <c r="E3861" t="n">
        <v>0</v>
      </c>
      <c r="F3861" t="n">
        <v>0</v>
      </c>
      <c r="G3861" s="16">
        <f>ROUND(MIN(B3861/12,650000)*12*0.0915+MIN(B3861/12,1390000)*12*(0.0504+0)+B3861*0.005,0)</f>
        <v/>
      </c>
      <c r="H3861" t="n">
        <v>0</v>
      </c>
      <c r="I3861" t="n">
        <v>0</v>
      </c>
      <c r="J3861" s="16">
        <f>IF(C3861=2026,IF(B3861&lt;741000,0,IF(B3861&lt;2191000,B3861-740000,IF(B3861&lt;2193000,1451000,IF(B3861&lt;2196000,1453000,IF(B3861&lt;2200000,1456000,IF(B3861&lt;3600000,ROUNDDOWN(B3861/4,-3)*2.8-80000,IF(B3861&lt;6600000,ROUNDDOWN(B3861/4,-3)*3.2-440000,IF(B3861&lt;8500000,ROUNDDOWN(B3861*0.9,0)-1100000,B3861-1950000)))))))),IF(B3861&lt;651000,0,IF(B3861&lt;1900000,B3861-650000,IF(B3861&lt;3600000,ROUNDDOWN(B3861/4,-3)*2.8-80000,IF(B3861&lt;6600000,ROUNDDOWN(B3861/4,-3)*3.2-440000,IF(B3861&lt;8500000,ROUNDDOWN(B3861*0.9,0)-1100000,B3861-1950000))))))</f>
        <v/>
      </c>
      <c r="K3861" s="16">
        <f>IF(J3861&gt;23500000,NA(),IF(C3861=2026,IF(J3861&lt;=4890000,1040000,IF(J3861&lt;=6550000,670000,620000)),IF(J3861&lt;=1320000,950000,IF(J3861&lt;=3360000,880000,IF(J3861&lt;=4890000,680000,IF(J3861&lt;=6550000,630000,580000))))))</f>
        <v/>
      </c>
      <c r="L3861" s="16">
        <f>IF(D3861=1,IF(J3861&lt;=9000000,380000,IF(J3861&lt;=9500000,260000,IF(J3861&lt;=10000000,130000,0))),0)</f>
        <v/>
      </c>
      <c r="M3861" s="16">
        <f>IF(D3861=1,IF(J3861&lt;=9000000,330000,IF(J3861&lt;=9500000,220000,IF(J3861&lt;=10000000,110000,0))),0)</f>
        <v/>
      </c>
      <c r="N3861" s="16">
        <f>IF(D3861=1,IF(J3861&lt;=9000000,50000,IF(J3861&lt;=9500000,40000,IF(J3861&lt;=10000000,20000,0))),0)</f>
        <v/>
      </c>
      <c r="O3861" s="16">
        <f>MAX(0,ROUNDDOWN(J3861-G3861-K3861-L3861-E3861*380000-F3861*630000-H3861,-3))</f>
        <v/>
      </c>
      <c r="P3861" s="16">
        <f>MAX(0,ROUNDDOWN(J3861-G3861-430000-M3861-E3861*330000-F3861*450000-I3861,-3))</f>
        <v/>
      </c>
      <c r="Q3861" s="16">
        <f>50000+N3861+E3861*50000+F3861*180000</f>
        <v/>
      </c>
      <c r="R3861" s="16">
        <f>IF(P3861&lt;=2000000,MIN(Q3861,P3861),MAX(Q3861-(P3861-2000000),50000))*0.05</f>
        <v/>
      </c>
      <c r="S3861" s="16">
        <f>MAX(0,P3861*0.1-R3861)</f>
        <v/>
      </c>
      <c r="T3861" s="16">
        <f>Q3861+MAX(0,K3861-480000)</f>
        <v/>
      </c>
      <c r="U3861" s="16">
        <f>P3861-T3861</f>
        <v/>
      </c>
      <c r="V3861" s="17">
        <f>IF(U3861&lt;0,0,LOOKUP(U3861,{0,1950001,3300001,6950001,9000001,18000001,40000001},{0.05,0.1,0.2,0.23,0.33,0.4,0.45}))</f>
        <v/>
      </c>
      <c r="W3861" s="18">
        <f>IF(U3861&lt;0,0.9,0.9-V3861*1.021)</f>
        <v/>
      </c>
      <c r="X3861" s="16">
        <f>ROUNDDOWN(S3861*0.2/W3861+2000,0)</f>
        <v/>
      </c>
      <c r="Y3861" s="17">
        <f>IF(O3861&lt;=0,0,LOOKUP(O3861,{0,1950001,3300001,6950001,9000001,18000001,40000001},{0.05,0.1,0.2,0.23,0.33,0.4,0.45}))</f>
        <v/>
      </c>
    </row>
    <row r="3862">
      <c r="A3862" t="inlineStr">
        <is>
          <t>1万円刻み</t>
        </is>
      </c>
      <c r="B3862" s="16">
        <f>'3_1万円刻み'!$A$845</f>
        <v/>
      </c>
      <c r="C3862" t="n">
        <v>2026</v>
      </c>
      <c r="D3862" t="n">
        <v>0</v>
      </c>
      <c r="E3862" t="n">
        <v>0</v>
      </c>
      <c r="F3862" t="n">
        <v>0</v>
      </c>
      <c r="G3862" s="16">
        <f>ROUND(MIN(B3862/12,650000)*12*0.0915+MIN(B3862/12,1390000)*12*(0.0504+0)+B3862*0.005,0)</f>
        <v/>
      </c>
      <c r="H3862" t="n">
        <v>0</v>
      </c>
      <c r="I3862" t="n">
        <v>0</v>
      </c>
      <c r="J3862" s="16">
        <f>IF(C3862=2026,IF(B3862&lt;741000,0,IF(B3862&lt;2191000,B3862-740000,IF(B3862&lt;2193000,1451000,IF(B3862&lt;2196000,1453000,IF(B3862&lt;2200000,1456000,IF(B3862&lt;3600000,ROUNDDOWN(B3862/4,-3)*2.8-80000,IF(B3862&lt;6600000,ROUNDDOWN(B3862/4,-3)*3.2-440000,IF(B3862&lt;8500000,ROUNDDOWN(B3862*0.9,0)-1100000,B3862-1950000)))))))),IF(B3862&lt;651000,0,IF(B3862&lt;1900000,B3862-650000,IF(B3862&lt;3600000,ROUNDDOWN(B3862/4,-3)*2.8-80000,IF(B3862&lt;6600000,ROUNDDOWN(B3862/4,-3)*3.2-440000,IF(B3862&lt;8500000,ROUNDDOWN(B3862*0.9,0)-1100000,B3862-1950000))))))</f>
        <v/>
      </c>
      <c r="K3862" s="16">
        <f>IF(J3862&gt;23500000,NA(),IF(C3862=2026,IF(J3862&lt;=4890000,1040000,IF(J3862&lt;=6550000,670000,620000)),IF(J3862&lt;=1320000,950000,IF(J3862&lt;=3360000,880000,IF(J3862&lt;=4890000,680000,IF(J3862&lt;=6550000,630000,580000))))))</f>
        <v/>
      </c>
      <c r="L3862" s="16">
        <f>IF(D3862=1,IF(J3862&lt;=9000000,380000,IF(J3862&lt;=9500000,260000,IF(J3862&lt;=10000000,130000,0))),0)</f>
        <v/>
      </c>
      <c r="M3862" s="16">
        <f>IF(D3862=1,IF(J3862&lt;=9000000,330000,IF(J3862&lt;=9500000,220000,IF(J3862&lt;=10000000,110000,0))),0)</f>
        <v/>
      </c>
      <c r="N3862" s="16">
        <f>IF(D3862=1,IF(J3862&lt;=9000000,50000,IF(J3862&lt;=9500000,40000,IF(J3862&lt;=10000000,20000,0))),0)</f>
        <v/>
      </c>
      <c r="O3862" s="16">
        <f>MAX(0,ROUNDDOWN(J3862-G3862-K3862-L3862-E3862*380000-F3862*630000-H3862,-3))</f>
        <v/>
      </c>
      <c r="P3862" s="16">
        <f>MAX(0,ROUNDDOWN(J3862-G3862-430000-M3862-E3862*330000-F3862*450000-I3862,-3))</f>
        <v/>
      </c>
      <c r="Q3862" s="16">
        <f>50000+N3862+E3862*50000+F3862*180000</f>
        <v/>
      </c>
      <c r="R3862" s="16">
        <f>IF(P3862&lt;=2000000,MIN(Q3862,P3862),MAX(Q3862-(P3862-2000000),50000))*0.05</f>
        <v/>
      </c>
      <c r="S3862" s="16">
        <f>MAX(0,P3862*0.1-R3862)</f>
        <v/>
      </c>
      <c r="T3862" s="16">
        <f>Q3862+MAX(0,K3862-480000)</f>
        <v/>
      </c>
      <c r="U3862" s="16">
        <f>P3862-T3862</f>
        <v/>
      </c>
      <c r="V3862" s="17">
        <f>IF(U3862&lt;0,0,LOOKUP(U3862,{0,1950001,3300001,6950001,9000001,18000001,40000001},{0.05,0.1,0.2,0.23,0.33,0.4,0.45}))</f>
        <v/>
      </c>
      <c r="W3862" s="18">
        <f>IF(U3862&lt;0,0.9,0.9-V3862*1.021)</f>
        <v/>
      </c>
      <c r="X3862" s="16">
        <f>ROUNDDOWN(S3862*0.2/W3862+2000,0)</f>
        <v/>
      </c>
      <c r="Y3862" s="17">
        <f>IF(O3862&lt;=0,0,LOOKUP(O3862,{0,1950001,3300001,6950001,9000001,18000001,40000001},{0.05,0.1,0.2,0.23,0.33,0.4,0.45}))</f>
        <v/>
      </c>
    </row>
    <row r="3863">
      <c r="A3863" t="inlineStr">
        <is>
          <t>1万円刻み</t>
        </is>
      </c>
      <c r="B3863" s="16">
        <f>'3_1万円刻み'!$A$845</f>
        <v/>
      </c>
      <c r="C3863" t="n">
        <v>2025</v>
      </c>
      <c r="D3863" t="n">
        <v>1</v>
      </c>
      <c r="E3863" t="n">
        <v>0</v>
      </c>
      <c r="F3863" t="n">
        <v>0</v>
      </c>
      <c r="G3863" s="16">
        <f>ROUND(MIN(B3863/12,650000)*12*0.0915+MIN(B3863/12,1390000)*12*(0.0504+0)+B3863*0.005,0)</f>
        <v/>
      </c>
      <c r="H3863" t="n">
        <v>0</v>
      </c>
      <c r="I3863" t="n">
        <v>0</v>
      </c>
      <c r="J3863" s="16">
        <f>IF(C3863=2026,IF(B3863&lt;741000,0,IF(B3863&lt;2191000,B3863-740000,IF(B3863&lt;2193000,1451000,IF(B3863&lt;2196000,1453000,IF(B3863&lt;2200000,1456000,IF(B3863&lt;3600000,ROUNDDOWN(B3863/4,-3)*2.8-80000,IF(B3863&lt;6600000,ROUNDDOWN(B3863/4,-3)*3.2-440000,IF(B3863&lt;8500000,ROUNDDOWN(B3863*0.9,0)-1100000,B3863-1950000)))))))),IF(B3863&lt;651000,0,IF(B3863&lt;1900000,B3863-650000,IF(B3863&lt;3600000,ROUNDDOWN(B3863/4,-3)*2.8-80000,IF(B3863&lt;6600000,ROUNDDOWN(B3863/4,-3)*3.2-440000,IF(B3863&lt;8500000,ROUNDDOWN(B3863*0.9,0)-1100000,B3863-1950000))))))</f>
        <v/>
      </c>
      <c r="K3863" s="16">
        <f>IF(J3863&gt;23500000,NA(),IF(C3863=2026,IF(J3863&lt;=4890000,1040000,IF(J3863&lt;=6550000,670000,620000)),IF(J3863&lt;=1320000,950000,IF(J3863&lt;=3360000,880000,IF(J3863&lt;=4890000,680000,IF(J3863&lt;=6550000,630000,580000))))))</f>
        <v/>
      </c>
      <c r="L3863" s="16">
        <f>IF(D3863=1,IF(J3863&lt;=9000000,380000,IF(J3863&lt;=9500000,260000,IF(J3863&lt;=10000000,130000,0))),0)</f>
        <v/>
      </c>
      <c r="M3863" s="16">
        <f>IF(D3863=1,IF(J3863&lt;=9000000,330000,IF(J3863&lt;=9500000,220000,IF(J3863&lt;=10000000,110000,0))),0)</f>
        <v/>
      </c>
      <c r="N3863" s="16">
        <f>IF(D3863=1,IF(J3863&lt;=9000000,50000,IF(J3863&lt;=9500000,40000,IF(J3863&lt;=10000000,20000,0))),0)</f>
        <v/>
      </c>
      <c r="O3863" s="16">
        <f>MAX(0,ROUNDDOWN(J3863-G3863-K3863-L3863-E3863*380000-F3863*630000-H3863,-3))</f>
        <v/>
      </c>
      <c r="P3863" s="16">
        <f>MAX(0,ROUNDDOWN(J3863-G3863-430000-M3863-E3863*330000-F3863*450000-I3863,-3))</f>
        <v/>
      </c>
      <c r="Q3863" s="16">
        <f>50000+N3863+E3863*50000+F3863*180000</f>
        <v/>
      </c>
      <c r="R3863" s="16">
        <f>IF(P3863&lt;=2000000,MIN(Q3863,P3863),MAX(Q3863-(P3863-2000000),50000))*0.05</f>
        <v/>
      </c>
      <c r="S3863" s="16">
        <f>MAX(0,P3863*0.1-R3863)</f>
        <v/>
      </c>
      <c r="T3863" s="16">
        <f>Q3863+MAX(0,K3863-480000)</f>
        <v/>
      </c>
      <c r="U3863" s="16">
        <f>P3863-T3863</f>
        <v/>
      </c>
      <c r="V3863" s="17">
        <f>IF(U3863&lt;0,0,LOOKUP(U3863,{0,1950001,3300001,6950001,9000001,18000001,40000001},{0.05,0.1,0.2,0.23,0.33,0.4,0.45}))</f>
        <v/>
      </c>
      <c r="W3863" s="18">
        <f>IF(U3863&lt;0,0.9,0.9-V3863*1.021)</f>
        <v/>
      </c>
      <c r="X3863" s="16">
        <f>ROUNDDOWN(S3863*0.2/W3863+2000,0)</f>
        <v/>
      </c>
      <c r="Y3863" s="17">
        <f>IF(O3863&lt;=0,0,LOOKUP(O3863,{0,1950001,3300001,6950001,9000001,18000001,40000001},{0.05,0.1,0.2,0.23,0.33,0.4,0.45}))</f>
        <v/>
      </c>
    </row>
    <row r="3864">
      <c r="A3864" t="inlineStr">
        <is>
          <t>1万円刻み</t>
        </is>
      </c>
      <c r="B3864" s="16">
        <f>'3_1万円刻み'!$A$845</f>
        <v/>
      </c>
      <c r="C3864" t="n">
        <v>2026</v>
      </c>
      <c r="D3864" t="n">
        <v>1</v>
      </c>
      <c r="E3864" t="n">
        <v>0</v>
      </c>
      <c r="F3864" t="n">
        <v>0</v>
      </c>
      <c r="G3864" s="16">
        <f>ROUND(MIN(B3864/12,650000)*12*0.0915+MIN(B3864/12,1390000)*12*(0.0504+0)+B3864*0.005,0)</f>
        <v/>
      </c>
      <c r="H3864" t="n">
        <v>0</v>
      </c>
      <c r="I3864" t="n">
        <v>0</v>
      </c>
      <c r="J3864" s="16">
        <f>IF(C3864=2026,IF(B3864&lt;741000,0,IF(B3864&lt;2191000,B3864-740000,IF(B3864&lt;2193000,1451000,IF(B3864&lt;2196000,1453000,IF(B3864&lt;2200000,1456000,IF(B3864&lt;3600000,ROUNDDOWN(B3864/4,-3)*2.8-80000,IF(B3864&lt;6600000,ROUNDDOWN(B3864/4,-3)*3.2-440000,IF(B3864&lt;8500000,ROUNDDOWN(B3864*0.9,0)-1100000,B3864-1950000)))))))),IF(B3864&lt;651000,0,IF(B3864&lt;1900000,B3864-650000,IF(B3864&lt;3600000,ROUNDDOWN(B3864/4,-3)*2.8-80000,IF(B3864&lt;6600000,ROUNDDOWN(B3864/4,-3)*3.2-440000,IF(B3864&lt;8500000,ROUNDDOWN(B3864*0.9,0)-1100000,B3864-1950000))))))</f>
        <v/>
      </c>
      <c r="K3864" s="16">
        <f>IF(J3864&gt;23500000,NA(),IF(C3864=2026,IF(J3864&lt;=4890000,1040000,IF(J3864&lt;=6550000,670000,620000)),IF(J3864&lt;=1320000,950000,IF(J3864&lt;=3360000,880000,IF(J3864&lt;=4890000,680000,IF(J3864&lt;=6550000,630000,580000))))))</f>
        <v/>
      </c>
      <c r="L3864" s="16">
        <f>IF(D3864=1,IF(J3864&lt;=9000000,380000,IF(J3864&lt;=9500000,260000,IF(J3864&lt;=10000000,130000,0))),0)</f>
        <v/>
      </c>
      <c r="M3864" s="16">
        <f>IF(D3864=1,IF(J3864&lt;=9000000,330000,IF(J3864&lt;=9500000,220000,IF(J3864&lt;=10000000,110000,0))),0)</f>
        <v/>
      </c>
      <c r="N3864" s="16">
        <f>IF(D3864=1,IF(J3864&lt;=9000000,50000,IF(J3864&lt;=9500000,40000,IF(J3864&lt;=10000000,20000,0))),0)</f>
        <v/>
      </c>
      <c r="O3864" s="16">
        <f>MAX(0,ROUNDDOWN(J3864-G3864-K3864-L3864-E3864*380000-F3864*630000-H3864,-3))</f>
        <v/>
      </c>
      <c r="P3864" s="16">
        <f>MAX(0,ROUNDDOWN(J3864-G3864-430000-M3864-E3864*330000-F3864*450000-I3864,-3))</f>
        <v/>
      </c>
      <c r="Q3864" s="16">
        <f>50000+N3864+E3864*50000+F3864*180000</f>
        <v/>
      </c>
      <c r="R3864" s="16">
        <f>IF(P3864&lt;=2000000,MIN(Q3864,P3864),MAX(Q3864-(P3864-2000000),50000))*0.05</f>
        <v/>
      </c>
      <c r="S3864" s="16">
        <f>MAX(0,P3864*0.1-R3864)</f>
        <v/>
      </c>
      <c r="T3864" s="16">
        <f>Q3864+MAX(0,K3864-480000)</f>
        <v/>
      </c>
      <c r="U3864" s="16">
        <f>P3864-T3864</f>
        <v/>
      </c>
      <c r="V3864" s="17">
        <f>IF(U3864&lt;0,0,LOOKUP(U3864,{0,1950001,3300001,6950001,9000001,18000001,40000001},{0.05,0.1,0.2,0.23,0.33,0.4,0.45}))</f>
        <v/>
      </c>
      <c r="W3864" s="18">
        <f>IF(U3864&lt;0,0.9,0.9-V3864*1.021)</f>
        <v/>
      </c>
      <c r="X3864" s="16">
        <f>ROUNDDOWN(S3864*0.2/W3864+2000,0)</f>
        <v/>
      </c>
      <c r="Y3864" s="17">
        <f>IF(O3864&lt;=0,0,LOOKUP(O3864,{0,1950001,3300001,6950001,9000001,18000001,40000001},{0.05,0.1,0.2,0.23,0.33,0.4,0.45}))</f>
        <v/>
      </c>
    </row>
    <row r="3865">
      <c r="A3865" t="inlineStr">
        <is>
          <t>1万円刻み</t>
        </is>
      </c>
      <c r="B3865" s="16">
        <f>'3_1万円刻み'!$A$846</f>
        <v/>
      </c>
      <c r="C3865" t="n">
        <v>2025</v>
      </c>
      <c r="D3865" t="n">
        <v>0</v>
      </c>
      <c r="E3865" t="n">
        <v>0</v>
      </c>
      <c r="F3865" t="n">
        <v>0</v>
      </c>
      <c r="G3865" s="16">
        <f>ROUND(MIN(B3865/12,650000)*12*0.0915+MIN(B3865/12,1390000)*12*(0.0504+0)+B3865*0.005,0)</f>
        <v/>
      </c>
      <c r="H3865" t="n">
        <v>0</v>
      </c>
      <c r="I3865" t="n">
        <v>0</v>
      </c>
      <c r="J3865" s="16">
        <f>IF(C3865=2026,IF(B3865&lt;741000,0,IF(B3865&lt;2191000,B3865-740000,IF(B3865&lt;2193000,1451000,IF(B3865&lt;2196000,1453000,IF(B3865&lt;2200000,1456000,IF(B3865&lt;3600000,ROUNDDOWN(B3865/4,-3)*2.8-80000,IF(B3865&lt;6600000,ROUNDDOWN(B3865/4,-3)*3.2-440000,IF(B3865&lt;8500000,ROUNDDOWN(B3865*0.9,0)-1100000,B3865-1950000)))))))),IF(B3865&lt;651000,0,IF(B3865&lt;1900000,B3865-650000,IF(B3865&lt;3600000,ROUNDDOWN(B3865/4,-3)*2.8-80000,IF(B3865&lt;6600000,ROUNDDOWN(B3865/4,-3)*3.2-440000,IF(B3865&lt;8500000,ROUNDDOWN(B3865*0.9,0)-1100000,B3865-1950000))))))</f>
        <v/>
      </c>
      <c r="K3865" s="16">
        <f>IF(J3865&gt;23500000,NA(),IF(C3865=2026,IF(J3865&lt;=4890000,1040000,IF(J3865&lt;=6550000,670000,620000)),IF(J3865&lt;=1320000,950000,IF(J3865&lt;=3360000,880000,IF(J3865&lt;=4890000,680000,IF(J3865&lt;=6550000,630000,580000))))))</f>
        <v/>
      </c>
      <c r="L3865" s="16">
        <f>IF(D3865=1,IF(J3865&lt;=9000000,380000,IF(J3865&lt;=9500000,260000,IF(J3865&lt;=10000000,130000,0))),0)</f>
        <v/>
      </c>
      <c r="M3865" s="16">
        <f>IF(D3865=1,IF(J3865&lt;=9000000,330000,IF(J3865&lt;=9500000,220000,IF(J3865&lt;=10000000,110000,0))),0)</f>
        <v/>
      </c>
      <c r="N3865" s="16">
        <f>IF(D3865=1,IF(J3865&lt;=9000000,50000,IF(J3865&lt;=9500000,40000,IF(J3865&lt;=10000000,20000,0))),0)</f>
        <v/>
      </c>
      <c r="O3865" s="16">
        <f>MAX(0,ROUNDDOWN(J3865-G3865-K3865-L3865-E3865*380000-F3865*630000-H3865,-3))</f>
        <v/>
      </c>
      <c r="P3865" s="16">
        <f>MAX(0,ROUNDDOWN(J3865-G3865-430000-M3865-E3865*330000-F3865*450000-I3865,-3))</f>
        <v/>
      </c>
      <c r="Q3865" s="16">
        <f>50000+N3865+E3865*50000+F3865*180000</f>
        <v/>
      </c>
      <c r="R3865" s="16">
        <f>IF(P3865&lt;=2000000,MIN(Q3865,P3865),MAX(Q3865-(P3865-2000000),50000))*0.05</f>
        <v/>
      </c>
      <c r="S3865" s="16">
        <f>MAX(0,P3865*0.1-R3865)</f>
        <v/>
      </c>
      <c r="T3865" s="16">
        <f>Q3865+MAX(0,K3865-480000)</f>
        <v/>
      </c>
      <c r="U3865" s="16">
        <f>P3865-T3865</f>
        <v/>
      </c>
      <c r="V3865" s="17">
        <f>IF(U3865&lt;0,0,LOOKUP(U3865,{0,1950001,3300001,6950001,9000001,18000001,40000001},{0.05,0.1,0.2,0.23,0.33,0.4,0.45}))</f>
        <v/>
      </c>
      <c r="W3865" s="18">
        <f>IF(U3865&lt;0,0.9,0.9-V3865*1.021)</f>
        <v/>
      </c>
      <c r="X3865" s="16">
        <f>ROUNDDOWN(S3865*0.2/W3865+2000,0)</f>
        <v/>
      </c>
      <c r="Y3865" s="17">
        <f>IF(O3865&lt;=0,0,LOOKUP(O3865,{0,1950001,3300001,6950001,9000001,18000001,40000001},{0.05,0.1,0.2,0.23,0.33,0.4,0.45}))</f>
        <v/>
      </c>
    </row>
    <row r="3866">
      <c r="A3866" t="inlineStr">
        <is>
          <t>1万円刻み</t>
        </is>
      </c>
      <c r="B3866" s="16">
        <f>'3_1万円刻み'!$A$846</f>
        <v/>
      </c>
      <c r="C3866" t="n">
        <v>2026</v>
      </c>
      <c r="D3866" t="n">
        <v>0</v>
      </c>
      <c r="E3866" t="n">
        <v>0</v>
      </c>
      <c r="F3866" t="n">
        <v>0</v>
      </c>
      <c r="G3866" s="16">
        <f>ROUND(MIN(B3866/12,650000)*12*0.0915+MIN(B3866/12,1390000)*12*(0.0504+0)+B3866*0.005,0)</f>
        <v/>
      </c>
      <c r="H3866" t="n">
        <v>0</v>
      </c>
      <c r="I3866" t="n">
        <v>0</v>
      </c>
      <c r="J3866" s="16">
        <f>IF(C3866=2026,IF(B3866&lt;741000,0,IF(B3866&lt;2191000,B3866-740000,IF(B3866&lt;2193000,1451000,IF(B3866&lt;2196000,1453000,IF(B3866&lt;2200000,1456000,IF(B3866&lt;3600000,ROUNDDOWN(B3866/4,-3)*2.8-80000,IF(B3866&lt;6600000,ROUNDDOWN(B3866/4,-3)*3.2-440000,IF(B3866&lt;8500000,ROUNDDOWN(B3866*0.9,0)-1100000,B3866-1950000)))))))),IF(B3866&lt;651000,0,IF(B3866&lt;1900000,B3866-650000,IF(B3866&lt;3600000,ROUNDDOWN(B3866/4,-3)*2.8-80000,IF(B3866&lt;6600000,ROUNDDOWN(B3866/4,-3)*3.2-440000,IF(B3866&lt;8500000,ROUNDDOWN(B3866*0.9,0)-1100000,B3866-1950000))))))</f>
        <v/>
      </c>
      <c r="K3866" s="16">
        <f>IF(J3866&gt;23500000,NA(),IF(C3866=2026,IF(J3866&lt;=4890000,1040000,IF(J3866&lt;=6550000,670000,620000)),IF(J3866&lt;=1320000,950000,IF(J3866&lt;=3360000,880000,IF(J3866&lt;=4890000,680000,IF(J3866&lt;=6550000,630000,580000))))))</f>
        <v/>
      </c>
      <c r="L3866" s="16">
        <f>IF(D3866=1,IF(J3866&lt;=9000000,380000,IF(J3866&lt;=9500000,260000,IF(J3866&lt;=10000000,130000,0))),0)</f>
        <v/>
      </c>
      <c r="M3866" s="16">
        <f>IF(D3866=1,IF(J3866&lt;=9000000,330000,IF(J3866&lt;=9500000,220000,IF(J3866&lt;=10000000,110000,0))),0)</f>
        <v/>
      </c>
      <c r="N3866" s="16">
        <f>IF(D3866=1,IF(J3866&lt;=9000000,50000,IF(J3866&lt;=9500000,40000,IF(J3866&lt;=10000000,20000,0))),0)</f>
        <v/>
      </c>
      <c r="O3866" s="16">
        <f>MAX(0,ROUNDDOWN(J3866-G3866-K3866-L3866-E3866*380000-F3866*630000-H3866,-3))</f>
        <v/>
      </c>
      <c r="P3866" s="16">
        <f>MAX(0,ROUNDDOWN(J3866-G3866-430000-M3866-E3866*330000-F3866*450000-I3866,-3))</f>
        <v/>
      </c>
      <c r="Q3866" s="16">
        <f>50000+N3866+E3866*50000+F3866*180000</f>
        <v/>
      </c>
      <c r="R3866" s="16">
        <f>IF(P3866&lt;=2000000,MIN(Q3866,P3866),MAX(Q3866-(P3866-2000000),50000))*0.05</f>
        <v/>
      </c>
      <c r="S3866" s="16">
        <f>MAX(0,P3866*0.1-R3866)</f>
        <v/>
      </c>
      <c r="T3866" s="16">
        <f>Q3866+MAX(0,K3866-480000)</f>
        <v/>
      </c>
      <c r="U3866" s="16">
        <f>P3866-T3866</f>
        <v/>
      </c>
      <c r="V3866" s="17">
        <f>IF(U3866&lt;0,0,LOOKUP(U3866,{0,1950001,3300001,6950001,9000001,18000001,40000001},{0.05,0.1,0.2,0.23,0.33,0.4,0.45}))</f>
        <v/>
      </c>
      <c r="W3866" s="18">
        <f>IF(U3866&lt;0,0.9,0.9-V3866*1.021)</f>
        <v/>
      </c>
      <c r="X3866" s="16">
        <f>ROUNDDOWN(S3866*0.2/W3866+2000,0)</f>
        <v/>
      </c>
      <c r="Y3866" s="17">
        <f>IF(O3866&lt;=0,0,LOOKUP(O3866,{0,1950001,3300001,6950001,9000001,18000001,40000001},{0.05,0.1,0.2,0.23,0.33,0.4,0.45}))</f>
        <v/>
      </c>
    </row>
    <row r="3867">
      <c r="A3867" t="inlineStr">
        <is>
          <t>1万円刻み</t>
        </is>
      </c>
      <c r="B3867" s="16">
        <f>'3_1万円刻み'!$A$846</f>
        <v/>
      </c>
      <c r="C3867" t="n">
        <v>2025</v>
      </c>
      <c r="D3867" t="n">
        <v>1</v>
      </c>
      <c r="E3867" t="n">
        <v>0</v>
      </c>
      <c r="F3867" t="n">
        <v>0</v>
      </c>
      <c r="G3867" s="16">
        <f>ROUND(MIN(B3867/12,650000)*12*0.0915+MIN(B3867/12,1390000)*12*(0.0504+0)+B3867*0.005,0)</f>
        <v/>
      </c>
      <c r="H3867" t="n">
        <v>0</v>
      </c>
      <c r="I3867" t="n">
        <v>0</v>
      </c>
      <c r="J3867" s="16">
        <f>IF(C3867=2026,IF(B3867&lt;741000,0,IF(B3867&lt;2191000,B3867-740000,IF(B3867&lt;2193000,1451000,IF(B3867&lt;2196000,1453000,IF(B3867&lt;2200000,1456000,IF(B3867&lt;3600000,ROUNDDOWN(B3867/4,-3)*2.8-80000,IF(B3867&lt;6600000,ROUNDDOWN(B3867/4,-3)*3.2-440000,IF(B3867&lt;8500000,ROUNDDOWN(B3867*0.9,0)-1100000,B3867-1950000)))))))),IF(B3867&lt;651000,0,IF(B3867&lt;1900000,B3867-650000,IF(B3867&lt;3600000,ROUNDDOWN(B3867/4,-3)*2.8-80000,IF(B3867&lt;6600000,ROUNDDOWN(B3867/4,-3)*3.2-440000,IF(B3867&lt;8500000,ROUNDDOWN(B3867*0.9,0)-1100000,B3867-1950000))))))</f>
        <v/>
      </c>
      <c r="K3867" s="16">
        <f>IF(J3867&gt;23500000,NA(),IF(C3867=2026,IF(J3867&lt;=4890000,1040000,IF(J3867&lt;=6550000,670000,620000)),IF(J3867&lt;=1320000,950000,IF(J3867&lt;=3360000,880000,IF(J3867&lt;=4890000,680000,IF(J3867&lt;=6550000,630000,580000))))))</f>
        <v/>
      </c>
      <c r="L3867" s="16">
        <f>IF(D3867=1,IF(J3867&lt;=9000000,380000,IF(J3867&lt;=9500000,260000,IF(J3867&lt;=10000000,130000,0))),0)</f>
        <v/>
      </c>
      <c r="M3867" s="16">
        <f>IF(D3867=1,IF(J3867&lt;=9000000,330000,IF(J3867&lt;=9500000,220000,IF(J3867&lt;=10000000,110000,0))),0)</f>
        <v/>
      </c>
      <c r="N3867" s="16">
        <f>IF(D3867=1,IF(J3867&lt;=9000000,50000,IF(J3867&lt;=9500000,40000,IF(J3867&lt;=10000000,20000,0))),0)</f>
        <v/>
      </c>
      <c r="O3867" s="16">
        <f>MAX(0,ROUNDDOWN(J3867-G3867-K3867-L3867-E3867*380000-F3867*630000-H3867,-3))</f>
        <v/>
      </c>
      <c r="P3867" s="16">
        <f>MAX(0,ROUNDDOWN(J3867-G3867-430000-M3867-E3867*330000-F3867*450000-I3867,-3))</f>
        <v/>
      </c>
      <c r="Q3867" s="16">
        <f>50000+N3867+E3867*50000+F3867*180000</f>
        <v/>
      </c>
      <c r="R3867" s="16">
        <f>IF(P3867&lt;=2000000,MIN(Q3867,P3867),MAX(Q3867-(P3867-2000000),50000))*0.05</f>
        <v/>
      </c>
      <c r="S3867" s="16">
        <f>MAX(0,P3867*0.1-R3867)</f>
        <v/>
      </c>
      <c r="T3867" s="16">
        <f>Q3867+MAX(0,K3867-480000)</f>
        <v/>
      </c>
      <c r="U3867" s="16">
        <f>P3867-T3867</f>
        <v/>
      </c>
      <c r="V3867" s="17">
        <f>IF(U3867&lt;0,0,LOOKUP(U3867,{0,1950001,3300001,6950001,9000001,18000001,40000001},{0.05,0.1,0.2,0.23,0.33,0.4,0.45}))</f>
        <v/>
      </c>
      <c r="W3867" s="18">
        <f>IF(U3867&lt;0,0.9,0.9-V3867*1.021)</f>
        <v/>
      </c>
      <c r="X3867" s="16">
        <f>ROUNDDOWN(S3867*0.2/W3867+2000,0)</f>
        <v/>
      </c>
      <c r="Y3867" s="17">
        <f>IF(O3867&lt;=0,0,LOOKUP(O3867,{0,1950001,3300001,6950001,9000001,18000001,40000001},{0.05,0.1,0.2,0.23,0.33,0.4,0.45}))</f>
        <v/>
      </c>
    </row>
    <row r="3868">
      <c r="A3868" t="inlineStr">
        <is>
          <t>1万円刻み</t>
        </is>
      </c>
      <c r="B3868" s="16">
        <f>'3_1万円刻み'!$A$846</f>
        <v/>
      </c>
      <c r="C3868" t="n">
        <v>2026</v>
      </c>
      <c r="D3868" t="n">
        <v>1</v>
      </c>
      <c r="E3868" t="n">
        <v>0</v>
      </c>
      <c r="F3868" t="n">
        <v>0</v>
      </c>
      <c r="G3868" s="16">
        <f>ROUND(MIN(B3868/12,650000)*12*0.0915+MIN(B3868/12,1390000)*12*(0.0504+0)+B3868*0.005,0)</f>
        <v/>
      </c>
      <c r="H3868" t="n">
        <v>0</v>
      </c>
      <c r="I3868" t="n">
        <v>0</v>
      </c>
      <c r="J3868" s="16">
        <f>IF(C3868=2026,IF(B3868&lt;741000,0,IF(B3868&lt;2191000,B3868-740000,IF(B3868&lt;2193000,1451000,IF(B3868&lt;2196000,1453000,IF(B3868&lt;2200000,1456000,IF(B3868&lt;3600000,ROUNDDOWN(B3868/4,-3)*2.8-80000,IF(B3868&lt;6600000,ROUNDDOWN(B3868/4,-3)*3.2-440000,IF(B3868&lt;8500000,ROUNDDOWN(B3868*0.9,0)-1100000,B3868-1950000)))))))),IF(B3868&lt;651000,0,IF(B3868&lt;1900000,B3868-650000,IF(B3868&lt;3600000,ROUNDDOWN(B3868/4,-3)*2.8-80000,IF(B3868&lt;6600000,ROUNDDOWN(B3868/4,-3)*3.2-440000,IF(B3868&lt;8500000,ROUNDDOWN(B3868*0.9,0)-1100000,B3868-1950000))))))</f>
        <v/>
      </c>
      <c r="K3868" s="16">
        <f>IF(J3868&gt;23500000,NA(),IF(C3868=2026,IF(J3868&lt;=4890000,1040000,IF(J3868&lt;=6550000,670000,620000)),IF(J3868&lt;=1320000,950000,IF(J3868&lt;=3360000,880000,IF(J3868&lt;=4890000,680000,IF(J3868&lt;=6550000,630000,580000))))))</f>
        <v/>
      </c>
      <c r="L3868" s="16">
        <f>IF(D3868=1,IF(J3868&lt;=9000000,380000,IF(J3868&lt;=9500000,260000,IF(J3868&lt;=10000000,130000,0))),0)</f>
        <v/>
      </c>
      <c r="M3868" s="16">
        <f>IF(D3868=1,IF(J3868&lt;=9000000,330000,IF(J3868&lt;=9500000,220000,IF(J3868&lt;=10000000,110000,0))),0)</f>
        <v/>
      </c>
      <c r="N3868" s="16">
        <f>IF(D3868=1,IF(J3868&lt;=9000000,50000,IF(J3868&lt;=9500000,40000,IF(J3868&lt;=10000000,20000,0))),0)</f>
        <v/>
      </c>
      <c r="O3868" s="16">
        <f>MAX(0,ROUNDDOWN(J3868-G3868-K3868-L3868-E3868*380000-F3868*630000-H3868,-3))</f>
        <v/>
      </c>
      <c r="P3868" s="16">
        <f>MAX(0,ROUNDDOWN(J3868-G3868-430000-M3868-E3868*330000-F3868*450000-I3868,-3))</f>
        <v/>
      </c>
      <c r="Q3868" s="16">
        <f>50000+N3868+E3868*50000+F3868*180000</f>
        <v/>
      </c>
      <c r="R3868" s="16">
        <f>IF(P3868&lt;=2000000,MIN(Q3868,P3868),MAX(Q3868-(P3868-2000000),50000))*0.05</f>
        <v/>
      </c>
      <c r="S3868" s="16">
        <f>MAX(0,P3868*0.1-R3868)</f>
        <v/>
      </c>
      <c r="T3868" s="16">
        <f>Q3868+MAX(0,K3868-480000)</f>
        <v/>
      </c>
      <c r="U3868" s="16">
        <f>P3868-T3868</f>
        <v/>
      </c>
      <c r="V3868" s="17">
        <f>IF(U3868&lt;0,0,LOOKUP(U3868,{0,1950001,3300001,6950001,9000001,18000001,40000001},{0.05,0.1,0.2,0.23,0.33,0.4,0.45}))</f>
        <v/>
      </c>
      <c r="W3868" s="18">
        <f>IF(U3868&lt;0,0.9,0.9-V3868*1.021)</f>
        <v/>
      </c>
      <c r="X3868" s="16">
        <f>ROUNDDOWN(S3868*0.2/W3868+2000,0)</f>
        <v/>
      </c>
      <c r="Y3868" s="17">
        <f>IF(O3868&lt;=0,0,LOOKUP(O3868,{0,1950001,3300001,6950001,9000001,18000001,40000001},{0.05,0.1,0.2,0.23,0.33,0.4,0.45}))</f>
        <v/>
      </c>
    </row>
    <row r="3869">
      <c r="A3869" t="inlineStr">
        <is>
          <t>1万円刻み</t>
        </is>
      </c>
      <c r="B3869" s="16">
        <f>'3_1万円刻み'!$A$847</f>
        <v/>
      </c>
      <c r="C3869" t="n">
        <v>2025</v>
      </c>
      <c r="D3869" t="n">
        <v>0</v>
      </c>
      <c r="E3869" t="n">
        <v>0</v>
      </c>
      <c r="F3869" t="n">
        <v>0</v>
      </c>
      <c r="G3869" s="16">
        <f>ROUND(MIN(B3869/12,650000)*12*0.0915+MIN(B3869/12,1390000)*12*(0.0504+0)+B3869*0.005,0)</f>
        <v/>
      </c>
      <c r="H3869" t="n">
        <v>0</v>
      </c>
      <c r="I3869" t="n">
        <v>0</v>
      </c>
      <c r="J3869" s="16">
        <f>IF(C3869=2026,IF(B3869&lt;741000,0,IF(B3869&lt;2191000,B3869-740000,IF(B3869&lt;2193000,1451000,IF(B3869&lt;2196000,1453000,IF(B3869&lt;2200000,1456000,IF(B3869&lt;3600000,ROUNDDOWN(B3869/4,-3)*2.8-80000,IF(B3869&lt;6600000,ROUNDDOWN(B3869/4,-3)*3.2-440000,IF(B3869&lt;8500000,ROUNDDOWN(B3869*0.9,0)-1100000,B3869-1950000)))))))),IF(B3869&lt;651000,0,IF(B3869&lt;1900000,B3869-650000,IF(B3869&lt;3600000,ROUNDDOWN(B3869/4,-3)*2.8-80000,IF(B3869&lt;6600000,ROUNDDOWN(B3869/4,-3)*3.2-440000,IF(B3869&lt;8500000,ROUNDDOWN(B3869*0.9,0)-1100000,B3869-1950000))))))</f>
        <v/>
      </c>
      <c r="K3869" s="16">
        <f>IF(J3869&gt;23500000,NA(),IF(C3869=2026,IF(J3869&lt;=4890000,1040000,IF(J3869&lt;=6550000,670000,620000)),IF(J3869&lt;=1320000,950000,IF(J3869&lt;=3360000,880000,IF(J3869&lt;=4890000,680000,IF(J3869&lt;=6550000,630000,580000))))))</f>
        <v/>
      </c>
      <c r="L3869" s="16">
        <f>IF(D3869=1,IF(J3869&lt;=9000000,380000,IF(J3869&lt;=9500000,260000,IF(J3869&lt;=10000000,130000,0))),0)</f>
        <v/>
      </c>
      <c r="M3869" s="16">
        <f>IF(D3869=1,IF(J3869&lt;=9000000,330000,IF(J3869&lt;=9500000,220000,IF(J3869&lt;=10000000,110000,0))),0)</f>
        <v/>
      </c>
      <c r="N3869" s="16">
        <f>IF(D3869=1,IF(J3869&lt;=9000000,50000,IF(J3869&lt;=9500000,40000,IF(J3869&lt;=10000000,20000,0))),0)</f>
        <v/>
      </c>
      <c r="O3869" s="16">
        <f>MAX(0,ROUNDDOWN(J3869-G3869-K3869-L3869-E3869*380000-F3869*630000-H3869,-3))</f>
        <v/>
      </c>
      <c r="P3869" s="16">
        <f>MAX(0,ROUNDDOWN(J3869-G3869-430000-M3869-E3869*330000-F3869*450000-I3869,-3))</f>
        <v/>
      </c>
      <c r="Q3869" s="16">
        <f>50000+N3869+E3869*50000+F3869*180000</f>
        <v/>
      </c>
      <c r="R3869" s="16">
        <f>IF(P3869&lt;=2000000,MIN(Q3869,P3869),MAX(Q3869-(P3869-2000000),50000))*0.05</f>
        <v/>
      </c>
      <c r="S3869" s="16">
        <f>MAX(0,P3869*0.1-R3869)</f>
        <v/>
      </c>
      <c r="T3869" s="16">
        <f>Q3869+MAX(0,K3869-480000)</f>
        <v/>
      </c>
      <c r="U3869" s="16">
        <f>P3869-T3869</f>
        <v/>
      </c>
      <c r="V3869" s="17">
        <f>IF(U3869&lt;0,0,LOOKUP(U3869,{0,1950001,3300001,6950001,9000001,18000001,40000001},{0.05,0.1,0.2,0.23,0.33,0.4,0.45}))</f>
        <v/>
      </c>
      <c r="W3869" s="18">
        <f>IF(U3869&lt;0,0.9,0.9-V3869*1.021)</f>
        <v/>
      </c>
      <c r="X3869" s="16">
        <f>ROUNDDOWN(S3869*0.2/W3869+2000,0)</f>
        <v/>
      </c>
      <c r="Y3869" s="17">
        <f>IF(O3869&lt;=0,0,LOOKUP(O3869,{0,1950001,3300001,6950001,9000001,18000001,40000001},{0.05,0.1,0.2,0.23,0.33,0.4,0.45}))</f>
        <v/>
      </c>
    </row>
    <row r="3870">
      <c r="A3870" t="inlineStr">
        <is>
          <t>1万円刻み</t>
        </is>
      </c>
      <c r="B3870" s="16">
        <f>'3_1万円刻み'!$A$847</f>
        <v/>
      </c>
      <c r="C3870" t="n">
        <v>2026</v>
      </c>
      <c r="D3870" t="n">
        <v>0</v>
      </c>
      <c r="E3870" t="n">
        <v>0</v>
      </c>
      <c r="F3870" t="n">
        <v>0</v>
      </c>
      <c r="G3870" s="16">
        <f>ROUND(MIN(B3870/12,650000)*12*0.0915+MIN(B3870/12,1390000)*12*(0.0504+0)+B3870*0.005,0)</f>
        <v/>
      </c>
      <c r="H3870" t="n">
        <v>0</v>
      </c>
      <c r="I3870" t="n">
        <v>0</v>
      </c>
      <c r="J3870" s="16">
        <f>IF(C3870=2026,IF(B3870&lt;741000,0,IF(B3870&lt;2191000,B3870-740000,IF(B3870&lt;2193000,1451000,IF(B3870&lt;2196000,1453000,IF(B3870&lt;2200000,1456000,IF(B3870&lt;3600000,ROUNDDOWN(B3870/4,-3)*2.8-80000,IF(B3870&lt;6600000,ROUNDDOWN(B3870/4,-3)*3.2-440000,IF(B3870&lt;8500000,ROUNDDOWN(B3870*0.9,0)-1100000,B3870-1950000)))))))),IF(B3870&lt;651000,0,IF(B3870&lt;1900000,B3870-650000,IF(B3870&lt;3600000,ROUNDDOWN(B3870/4,-3)*2.8-80000,IF(B3870&lt;6600000,ROUNDDOWN(B3870/4,-3)*3.2-440000,IF(B3870&lt;8500000,ROUNDDOWN(B3870*0.9,0)-1100000,B3870-1950000))))))</f>
        <v/>
      </c>
      <c r="K3870" s="16">
        <f>IF(J3870&gt;23500000,NA(),IF(C3870=2026,IF(J3870&lt;=4890000,1040000,IF(J3870&lt;=6550000,670000,620000)),IF(J3870&lt;=1320000,950000,IF(J3870&lt;=3360000,880000,IF(J3870&lt;=4890000,680000,IF(J3870&lt;=6550000,630000,580000))))))</f>
        <v/>
      </c>
      <c r="L3870" s="16">
        <f>IF(D3870=1,IF(J3870&lt;=9000000,380000,IF(J3870&lt;=9500000,260000,IF(J3870&lt;=10000000,130000,0))),0)</f>
        <v/>
      </c>
      <c r="M3870" s="16">
        <f>IF(D3870=1,IF(J3870&lt;=9000000,330000,IF(J3870&lt;=9500000,220000,IF(J3870&lt;=10000000,110000,0))),0)</f>
        <v/>
      </c>
      <c r="N3870" s="16">
        <f>IF(D3870=1,IF(J3870&lt;=9000000,50000,IF(J3870&lt;=9500000,40000,IF(J3870&lt;=10000000,20000,0))),0)</f>
        <v/>
      </c>
      <c r="O3870" s="16">
        <f>MAX(0,ROUNDDOWN(J3870-G3870-K3870-L3870-E3870*380000-F3870*630000-H3870,-3))</f>
        <v/>
      </c>
      <c r="P3870" s="16">
        <f>MAX(0,ROUNDDOWN(J3870-G3870-430000-M3870-E3870*330000-F3870*450000-I3870,-3))</f>
        <v/>
      </c>
      <c r="Q3870" s="16">
        <f>50000+N3870+E3870*50000+F3870*180000</f>
        <v/>
      </c>
      <c r="R3870" s="16">
        <f>IF(P3870&lt;=2000000,MIN(Q3870,P3870),MAX(Q3870-(P3870-2000000),50000))*0.05</f>
        <v/>
      </c>
      <c r="S3870" s="16">
        <f>MAX(0,P3870*0.1-R3870)</f>
        <v/>
      </c>
      <c r="T3870" s="16">
        <f>Q3870+MAX(0,K3870-480000)</f>
        <v/>
      </c>
      <c r="U3870" s="16">
        <f>P3870-T3870</f>
        <v/>
      </c>
      <c r="V3870" s="17">
        <f>IF(U3870&lt;0,0,LOOKUP(U3870,{0,1950001,3300001,6950001,9000001,18000001,40000001},{0.05,0.1,0.2,0.23,0.33,0.4,0.45}))</f>
        <v/>
      </c>
      <c r="W3870" s="18">
        <f>IF(U3870&lt;0,0.9,0.9-V3870*1.021)</f>
        <v/>
      </c>
      <c r="X3870" s="16">
        <f>ROUNDDOWN(S3870*0.2/W3870+2000,0)</f>
        <v/>
      </c>
      <c r="Y3870" s="17">
        <f>IF(O3870&lt;=0,0,LOOKUP(O3870,{0,1950001,3300001,6950001,9000001,18000001,40000001},{0.05,0.1,0.2,0.23,0.33,0.4,0.45}))</f>
        <v/>
      </c>
    </row>
    <row r="3871">
      <c r="A3871" t="inlineStr">
        <is>
          <t>1万円刻み</t>
        </is>
      </c>
      <c r="B3871" s="16">
        <f>'3_1万円刻み'!$A$847</f>
        <v/>
      </c>
      <c r="C3871" t="n">
        <v>2025</v>
      </c>
      <c r="D3871" t="n">
        <v>1</v>
      </c>
      <c r="E3871" t="n">
        <v>0</v>
      </c>
      <c r="F3871" t="n">
        <v>0</v>
      </c>
      <c r="G3871" s="16">
        <f>ROUND(MIN(B3871/12,650000)*12*0.0915+MIN(B3871/12,1390000)*12*(0.0504+0)+B3871*0.005,0)</f>
        <v/>
      </c>
      <c r="H3871" t="n">
        <v>0</v>
      </c>
      <c r="I3871" t="n">
        <v>0</v>
      </c>
      <c r="J3871" s="16">
        <f>IF(C3871=2026,IF(B3871&lt;741000,0,IF(B3871&lt;2191000,B3871-740000,IF(B3871&lt;2193000,1451000,IF(B3871&lt;2196000,1453000,IF(B3871&lt;2200000,1456000,IF(B3871&lt;3600000,ROUNDDOWN(B3871/4,-3)*2.8-80000,IF(B3871&lt;6600000,ROUNDDOWN(B3871/4,-3)*3.2-440000,IF(B3871&lt;8500000,ROUNDDOWN(B3871*0.9,0)-1100000,B3871-1950000)))))))),IF(B3871&lt;651000,0,IF(B3871&lt;1900000,B3871-650000,IF(B3871&lt;3600000,ROUNDDOWN(B3871/4,-3)*2.8-80000,IF(B3871&lt;6600000,ROUNDDOWN(B3871/4,-3)*3.2-440000,IF(B3871&lt;8500000,ROUNDDOWN(B3871*0.9,0)-1100000,B3871-1950000))))))</f>
        <v/>
      </c>
      <c r="K3871" s="16">
        <f>IF(J3871&gt;23500000,NA(),IF(C3871=2026,IF(J3871&lt;=4890000,1040000,IF(J3871&lt;=6550000,670000,620000)),IF(J3871&lt;=1320000,950000,IF(J3871&lt;=3360000,880000,IF(J3871&lt;=4890000,680000,IF(J3871&lt;=6550000,630000,580000))))))</f>
        <v/>
      </c>
      <c r="L3871" s="16">
        <f>IF(D3871=1,IF(J3871&lt;=9000000,380000,IF(J3871&lt;=9500000,260000,IF(J3871&lt;=10000000,130000,0))),0)</f>
        <v/>
      </c>
      <c r="M3871" s="16">
        <f>IF(D3871=1,IF(J3871&lt;=9000000,330000,IF(J3871&lt;=9500000,220000,IF(J3871&lt;=10000000,110000,0))),0)</f>
        <v/>
      </c>
      <c r="N3871" s="16">
        <f>IF(D3871=1,IF(J3871&lt;=9000000,50000,IF(J3871&lt;=9500000,40000,IF(J3871&lt;=10000000,20000,0))),0)</f>
        <v/>
      </c>
      <c r="O3871" s="16">
        <f>MAX(0,ROUNDDOWN(J3871-G3871-K3871-L3871-E3871*380000-F3871*630000-H3871,-3))</f>
        <v/>
      </c>
      <c r="P3871" s="16">
        <f>MAX(0,ROUNDDOWN(J3871-G3871-430000-M3871-E3871*330000-F3871*450000-I3871,-3))</f>
        <v/>
      </c>
      <c r="Q3871" s="16">
        <f>50000+N3871+E3871*50000+F3871*180000</f>
        <v/>
      </c>
      <c r="R3871" s="16">
        <f>IF(P3871&lt;=2000000,MIN(Q3871,P3871),MAX(Q3871-(P3871-2000000),50000))*0.05</f>
        <v/>
      </c>
      <c r="S3871" s="16">
        <f>MAX(0,P3871*0.1-R3871)</f>
        <v/>
      </c>
      <c r="T3871" s="16">
        <f>Q3871+MAX(0,K3871-480000)</f>
        <v/>
      </c>
      <c r="U3871" s="16">
        <f>P3871-T3871</f>
        <v/>
      </c>
      <c r="V3871" s="17">
        <f>IF(U3871&lt;0,0,LOOKUP(U3871,{0,1950001,3300001,6950001,9000001,18000001,40000001},{0.05,0.1,0.2,0.23,0.33,0.4,0.45}))</f>
        <v/>
      </c>
      <c r="W3871" s="18">
        <f>IF(U3871&lt;0,0.9,0.9-V3871*1.021)</f>
        <v/>
      </c>
      <c r="X3871" s="16">
        <f>ROUNDDOWN(S3871*0.2/W3871+2000,0)</f>
        <v/>
      </c>
      <c r="Y3871" s="17">
        <f>IF(O3871&lt;=0,0,LOOKUP(O3871,{0,1950001,3300001,6950001,9000001,18000001,40000001},{0.05,0.1,0.2,0.23,0.33,0.4,0.45}))</f>
        <v/>
      </c>
    </row>
    <row r="3872">
      <c r="A3872" t="inlineStr">
        <is>
          <t>1万円刻み</t>
        </is>
      </c>
      <c r="B3872" s="16">
        <f>'3_1万円刻み'!$A$847</f>
        <v/>
      </c>
      <c r="C3872" t="n">
        <v>2026</v>
      </c>
      <c r="D3872" t="n">
        <v>1</v>
      </c>
      <c r="E3872" t="n">
        <v>0</v>
      </c>
      <c r="F3872" t="n">
        <v>0</v>
      </c>
      <c r="G3872" s="16">
        <f>ROUND(MIN(B3872/12,650000)*12*0.0915+MIN(B3872/12,1390000)*12*(0.0504+0)+B3872*0.005,0)</f>
        <v/>
      </c>
      <c r="H3872" t="n">
        <v>0</v>
      </c>
      <c r="I3872" t="n">
        <v>0</v>
      </c>
      <c r="J3872" s="16">
        <f>IF(C3872=2026,IF(B3872&lt;741000,0,IF(B3872&lt;2191000,B3872-740000,IF(B3872&lt;2193000,1451000,IF(B3872&lt;2196000,1453000,IF(B3872&lt;2200000,1456000,IF(B3872&lt;3600000,ROUNDDOWN(B3872/4,-3)*2.8-80000,IF(B3872&lt;6600000,ROUNDDOWN(B3872/4,-3)*3.2-440000,IF(B3872&lt;8500000,ROUNDDOWN(B3872*0.9,0)-1100000,B3872-1950000)))))))),IF(B3872&lt;651000,0,IF(B3872&lt;1900000,B3872-650000,IF(B3872&lt;3600000,ROUNDDOWN(B3872/4,-3)*2.8-80000,IF(B3872&lt;6600000,ROUNDDOWN(B3872/4,-3)*3.2-440000,IF(B3872&lt;8500000,ROUNDDOWN(B3872*0.9,0)-1100000,B3872-1950000))))))</f>
        <v/>
      </c>
      <c r="K3872" s="16">
        <f>IF(J3872&gt;23500000,NA(),IF(C3872=2026,IF(J3872&lt;=4890000,1040000,IF(J3872&lt;=6550000,670000,620000)),IF(J3872&lt;=1320000,950000,IF(J3872&lt;=3360000,880000,IF(J3872&lt;=4890000,680000,IF(J3872&lt;=6550000,630000,580000))))))</f>
        <v/>
      </c>
      <c r="L3872" s="16">
        <f>IF(D3872=1,IF(J3872&lt;=9000000,380000,IF(J3872&lt;=9500000,260000,IF(J3872&lt;=10000000,130000,0))),0)</f>
        <v/>
      </c>
      <c r="M3872" s="16">
        <f>IF(D3872=1,IF(J3872&lt;=9000000,330000,IF(J3872&lt;=9500000,220000,IF(J3872&lt;=10000000,110000,0))),0)</f>
        <v/>
      </c>
      <c r="N3872" s="16">
        <f>IF(D3872=1,IF(J3872&lt;=9000000,50000,IF(J3872&lt;=9500000,40000,IF(J3872&lt;=10000000,20000,0))),0)</f>
        <v/>
      </c>
      <c r="O3872" s="16">
        <f>MAX(0,ROUNDDOWN(J3872-G3872-K3872-L3872-E3872*380000-F3872*630000-H3872,-3))</f>
        <v/>
      </c>
      <c r="P3872" s="16">
        <f>MAX(0,ROUNDDOWN(J3872-G3872-430000-M3872-E3872*330000-F3872*450000-I3872,-3))</f>
        <v/>
      </c>
      <c r="Q3872" s="16">
        <f>50000+N3872+E3872*50000+F3872*180000</f>
        <v/>
      </c>
      <c r="R3872" s="16">
        <f>IF(P3872&lt;=2000000,MIN(Q3872,P3872),MAX(Q3872-(P3872-2000000),50000))*0.05</f>
        <v/>
      </c>
      <c r="S3872" s="16">
        <f>MAX(0,P3872*0.1-R3872)</f>
        <v/>
      </c>
      <c r="T3872" s="16">
        <f>Q3872+MAX(0,K3872-480000)</f>
        <v/>
      </c>
      <c r="U3872" s="16">
        <f>P3872-T3872</f>
        <v/>
      </c>
      <c r="V3872" s="17">
        <f>IF(U3872&lt;0,0,LOOKUP(U3872,{0,1950001,3300001,6950001,9000001,18000001,40000001},{0.05,0.1,0.2,0.23,0.33,0.4,0.45}))</f>
        <v/>
      </c>
      <c r="W3872" s="18">
        <f>IF(U3872&lt;0,0.9,0.9-V3872*1.021)</f>
        <v/>
      </c>
      <c r="X3872" s="16">
        <f>ROUNDDOWN(S3872*0.2/W3872+2000,0)</f>
        <v/>
      </c>
      <c r="Y3872" s="17">
        <f>IF(O3872&lt;=0,0,LOOKUP(O3872,{0,1950001,3300001,6950001,9000001,18000001,40000001},{0.05,0.1,0.2,0.23,0.33,0.4,0.45}))</f>
        <v/>
      </c>
    </row>
    <row r="3873">
      <c r="A3873" t="inlineStr">
        <is>
          <t>1万円刻み</t>
        </is>
      </c>
      <c r="B3873" s="16">
        <f>'3_1万円刻み'!$A$848</f>
        <v/>
      </c>
      <c r="C3873" t="n">
        <v>2025</v>
      </c>
      <c r="D3873" t="n">
        <v>0</v>
      </c>
      <c r="E3873" t="n">
        <v>0</v>
      </c>
      <c r="F3873" t="n">
        <v>0</v>
      </c>
      <c r="G3873" s="16">
        <f>ROUND(MIN(B3873/12,650000)*12*0.0915+MIN(B3873/12,1390000)*12*(0.0504+0)+B3873*0.005,0)</f>
        <v/>
      </c>
      <c r="H3873" t="n">
        <v>0</v>
      </c>
      <c r="I3873" t="n">
        <v>0</v>
      </c>
      <c r="J3873" s="16">
        <f>IF(C3873=2026,IF(B3873&lt;741000,0,IF(B3873&lt;2191000,B3873-740000,IF(B3873&lt;2193000,1451000,IF(B3873&lt;2196000,1453000,IF(B3873&lt;2200000,1456000,IF(B3873&lt;3600000,ROUNDDOWN(B3873/4,-3)*2.8-80000,IF(B3873&lt;6600000,ROUNDDOWN(B3873/4,-3)*3.2-440000,IF(B3873&lt;8500000,ROUNDDOWN(B3873*0.9,0)-1100000,B3873-1950000)))))))),IF(B3873&lt;651000,0,IF(B3873&lt;1900000,B3873-650000,IF(B3873&lt;3600000,ROUNDDOWN(B3873/4,-3)*2.8-80000,IF(B3873&lt;6600000,ROUNDDOWN(B3873/4,-3)*3.2-440000,IF(B3873&lt;8500000,ROUNDDOWN(B3873*0.9,0)-1100000,B3873-1950000))))))</f>
        <v/>
      </c>
      <c r="K3873" s="16">
        <f>IF(J3873&gt;23500000,NA(),IF(C3873=2026,IF(J3873&lt;=4890000,1040000,IF(J3873&lt;=6550000,670000,620000)),IF(J3873&lt;=1320000,950000,IF(J3873&lt;=3360000,880000,IF(J3873&lt;=4890000,680000,IF(J3873&lt;=6550000,630000,580000))))))</f>
        <v/>
      </c>
      <c r="L3873" s="16">
        <f>IF(D3873=1,IF(J3873&lt;=9000000,380000,IF(J3873&lt;=9500000,260000,IF(J3873&lt;=10000000,130000,0))),0)</f>
        <v/>
      </c>
      <c r="M3873" s="16">
        <f>IF(D3873=1,IF(J3873&lt;=9000000,330000,IF(J3873&lt;=9500000,220000,IF(J3873&lt;=10000000,110000,0))),0)</f>
        <v/>
      </c>
      <c r="N3873" s="16">
        <f>IF(D3873=1,IF(J3873&lt;=9000000,50000,IF(J3873&lt;=9500000,40000,IF(J3873&lt;=10000000,20000,0))),0)</f>
        <v/>
      </c>
      <c r="O3873" s="16">
        <f>MAX(0,ROUNDDOWN(J3873-G3873-K3873-L3873-E3873*380000-F3873*630000-H3873,-3))</f>
        <v/>
      </c>
      <c r="P3873" s="16">
        <f>MAX(0,ROUNDDOWN(J3873-G3873-430000-M3873-E3873*330000-F3873*450000-I3873,-3))</f>
        <v/>
      </c>
      <c r="Q3873" s="16">
        <f>50000+N3873+E3873*50000+F3873*180000</f>
        <v/>
      </c>
      <c r="R3873" s="16">
        <f>IF(P3873&lt;=2000000,MIN(Q3873,P3873),MAX(Q3873-(P3873-2000000),50000))*0.05</f>
        <v/>
      </c>
      <c r="S3873" s="16">
        <f>MAX(0,P3873*0.1-R3873)</f>
        <v/>
      </c>
      <c r="T3873" s="16">
        <f>Q3873+MAX(0,K3873-480000)</f>
        <v/>
      </c>
      <c r="U3873" s="16">
        <f>P3873-T3873</f>
        <v/>
      </c>
      <c r="V3873" s="17">
        <f>IF(U3873&lt;0,0,LOOKUP(U3873,{0,1950001,3300001,6950001,9000001,18000001,40000001},{0.05,0.1,0.2,0.23,0.33,0.4,0.45}))</f>
        <v/>
      </c>
      <c r="W3873" s="18">
        <f>IF(U3873&lt;0,0.9,0.9-V3873*1.021)</f>
        <v/>
      </c>
      <c r="X3873" s="16">
        <f>ROUNDDOWN(S3873*0.2/W3873+2000,0)</f>
        <v/>
      </c>
      <c r="Y3873" s="17">
        <f>IF(O3873&lt;=0,0,LOOKUP(O3873,{0,1950001,3300001,6950001,9000001,18000001,40000001},{0.05,0.1,0.2,0.23,0.33,0.4,0.45}))</f>
        <v/>
      </c>
    </row>
    <row r="3874">
      <c r="A3874" t="inlineStr">
        <is>
          <t>1万円刻み</t>
        </is>
      </c>
      <c r="B3874" s="16">
        <f>'3_1万円刻み'!$A$848</f>
        <v/>
      </c>
      <c r="C3874" t="n">
        <v>2026</v>
      </c>
      <c r="D3874" t="n">
        <v>0</v>
      </c>
      <c r="E3874" t="n">
        <v>0</v>
      </c>
      <c r="F3874" t="n">
        <v>0</v>
      </c>
      <c r="G3874" s="16">
        <f>ROUND(MIN(B3874/12,650000)*12*0.0915+MIN(B3874/12,1390000)*12*(0.0504+0)+B3874*0.005,0)</f>
        <v/>
      </c>
      <c r="H3874" t="n">
        <v>0</v>
      </c>
      <c r="I3874" t="n">
        <v>0</v>
      </c>
      <c r="J3874" s="16">
        <f>IF(C3874=2026,IF(B3874&lt;741000,0,IF(B3874&lt;2191000,B3874-740000,IF(B3874&lt;2193000,1451000,IF(B3874&lt;2196000,1453000,IF(B3874&lt;2200000,1456000,IF(B3874&lt;3600000,ROUNDDOWN(B3874/4,-3)*2.8-80000,IF(B3874&lt;6600000,ROUNDDOWN(B3874/4,-3)*3.2-440000,IF(B3874&lt;8500000,ROUNDDOWN(B3874*0.9,0)-1100000,B3874-1950000)))))))),IF(B3874&lt;651000,0,IF(B3874&lt;1900000,B3874-650000,IF(B3874&lt;3600000,ROUNDDOWN(B3874/4,-3)*2.8-80000,IF(B3874&lt;6600000,ROUNDDOWN(B3874/4,-3)*3.2-440000,IF(B3874&lt;8500000,ROUNDDOWN(B3874*0.9,0)-1100000,B3874-1950000))))))</f>
        <v/>
      </c>
      <c r="K3874" s="16">
        <f>IF(J3874&gt;23500000,NA(),IF(C3874=2026,IF(J3874&lt;=4890000,1040000,IF(J3874&lt;=6550000,670000,620000)),IF(J3874&lt;=1320000,950000,IF(J3874&lt;=3360000,880000,IF(J3874&lt;=4890000,680000,IF(J3874&lt;=6550000,630000,580000))))))</f>
        <v/>
      </c>
      <c r="L3874" s="16">
        <f>IF(D3874=1,IF(J3874&lt;=9000000,380000,IF(J3874&lt;=9500000,260000,IF(J3874&lt;=10000000,130000,0))),0)</f>
        <v/>
      </c>
      <c r="M3874" s="16">
        <f>IF(D3874=1,IF(J3874&lt;=9000000,330000,IF(J3874&lt;=9500000,220000,IF(J3874&lt;=10000000,110000,0))),0)</f>
        <v/>
      </c>
      <c r="N3874" s="16">
        <f>IF(D3874=1,IF(J3874&lt;=9000000,50000,IF(J3874&lt;=9500000,40000,IF(J3874&lt;=10000000,20000,0))),0)</f>
        <v/>
      </c>
      <c r="O3874" s="16">
        <f>MAX(0,ROUNDDOWN(J3874-G3874-K3874-L3874-E3874*380000-F3874*630000-H3874,-3))</f>
        <v/>
      </c>
      <c r="P3874" s="16">
        <f>MAX(0,ROUNDDOWN(J3874-G3874-430000-M3874-E3874*330000-F3874*450000-I3874,-3))</f>
        <v/>
      </c>
      <c r="Q3874" s="16">
        <f>50000+N3874+E3874*50000+F3874*180000</f>
        <v/>
      </c>
      <c r="R3874" s="16">
        <f>IF(P3874&lt;=2000000,MIN(Q3874,P3874),MAX(Q3874-(P3874-2000000),50000))*0.05</f>
        <v/>
      </c>
      <c r="S3874" s="16">
        <f>MAX(0,P3874*0.1-R3874)</f>
        <v/>
      </c>
      <c r="T3874" s="16">
        <f>Q3874+MAX(0,K3874-480000)</f>
        <v/>
      </c>
      <c r="U3874" s="16">
        <f>P3874-T3874</f>
        <v/>
      </c>
      <c r="V3874" s="17">
        <f>IF(U3874&lt;0,0,LOOKUP(U3874,{0,1950001,3300001,6950001,9000001,18000001,40000001},{0.05,0.1,0.2,0.23,0.33,0.4,0.45}))</f>
        <v/>
      </c>
      <c r="W3874" s="18">
        <f>IF(U3874&lt;0,0.9,0.9-V3874*1.021)</f>
        <v/>
      </c>
      <c r="X3874" s="16">
        <f>ROUNDDOWN(S3874*0.2/W3874+2000,0)</f>
        <v/>
      </c>
      <c r="Y3874" s="17">
        <f>IF(O3874&lt;=0,0,LOOKUP(O3874,{0,1950001,3300001,6950001,9000001,18000001,40000001},{0.05,0.1,0.2,0.23,0.33,0.4,0.45}))</f>
        <v/>
      </c>
    </row>
    <row r="3875">
      <c r="A3875" t="inlineStr">
        <is>
          <t>1万円刻み</t>
        </is>
      </c>
      <c r="B3875" s="16">
        <f>'3_1万円刻み'!$A$848</f>
        <v/>
      </c>
      <c r="C3875" t="n">
        <v>2025</v>
      </c>
      <c r="D3875" t="n">
        <v>1</v>
      </c>
      <c r="E3875" t="n">
        <v>0</v>
      </c>
      <c r="F3875" t="n">
        <v>0</v>
      </c>
      <c r="G3875" s="16">
        <f>ROUND(MIN(B3875/12,650000)*12*0.0915+MIN(B3875/12,1390000)*12*(0.0504+0)+B3875*0.005,0)</f>
        <v/>
      </c>
      <c r="H3875" t="n">
        <v>0</v>
      </c>
      <c r="I3875" t="n">
        <v>0</v>
      </c>
      <c r="J3875" s="16">
        <f>IF(C3875=2026,IF(B3875&lt;741000,0,IF(B3875&lt;2191000,B3875-740000,IF(B3875&lt;2193000,1451000,IF(B3875&lt;2196000,1453000,IF(B3875&lt;2200000,1456000,IF(B3875&lt;3600000,ROUNDDOWN(B3875/4,-3)*2.8-80000,IF(B3875&lt;6600000,ROUNDDOWN(B3875/4,-3)*3.2-440000,IF(B3875&lt;8500000,ROUNDDOWN(B3875*0.9,0)-1100000,B3875-1950000)))))))),IF(B3875&lt;651000,0,IF(B3875&lt;1900000,B3875-650000,IF(B3875&lt;3600000,ROUNDDOWN(B3875/4,-3)*2.8-80000,IF(B3875&lt;6600000,ROUNDDOWN(B3875/4,-3)*3.2-440000,IF(B3875&lt;8500000,ROUNDDOWN(B3875*0.9,0)-1100000,B3875-1950000))))))</f>
        <v/>
      </c>
      <c r="K3875" s="16">
        <f>IF(J3875&gt;23500000,NA(),IF(C3875=2026,IF(J3875&lt;=4890000,1040000,IF(J3875&lt;=6550000,670000,620000)),IF(J3875&lt;=1320000,950000,IF(J3875&lt;=3360000,880000,IF(J3875&lt;=4890000,680000,IF(J3875&lt;=6550000,630000,580000))))))</f>
        <v/>
      </c>
      <c r="L3875" s="16">
        <f>IF(D3875=1,IF(J3875&lt;=9000000,380000,IF(J3875&lt;=9500000,260000,IF(J3875&lt;=10000000,130000,0))),0)</f>
        <v/>
      </c>
      <c r="M3875" s="16">
        <f>IF(D3875=1,IF(J3875&lt;=9000000,330000,IF(J3875&lt;=9500000,220000,IF(J3875&lt;=10000000,110000,0))),0)</f>
        <v/>
      </c>
      <c r="N3875" s="16">
        <f>IF(D3875=1,IF(J3875&lt;=9000000,50000,IF(J3875&lt;=9500000,40000,IF(J3875&lt;=10000000,20000,0))),0)</f>
        <v/>
      </c>
      <c r="O3875" s="16">
        <f>MAX(0,ROUNDDOWN(J3875-G3875-K3875-L3875-E3875*380000-F3875*630000-H3875,-3))</f>
        <v/>
      </c>
      <c r="P3875" s="16">
        <f>MAX(0,ROUNDDOWN(J3875-G3875-430000-M3875-E3875*330000-F3875*450000-I3875,-3))</f>
        <v/>
      </c>
      <c r="Q3875" s="16">
        <f>50000+N3875+E3875*50000+F3875*180000</f>
        <v/>
      </c>
      <c r="R3875" s="16">
        <f>IF(P3875&lt;=2000000,MIN(Q3875,P3875),MAX(Q3875-(P3875-2000000),50000))*0.05</f>
        <v/>
      </c>
      <c r="S3875" s="16">
        <f>MAX(0,P3875*0.1-R3875)</f>
        <v/>
      </c>
      <c r="T3875" s="16">
        <f>Q3875+MAX(0,K3875-480000)</f>
        <v/>
      </c>
      <c r="U3875" s="16">
        <f>P3875-T3875</f>
        <v/>
      </c>
      <c r="V3875" s="17">
        <f>IF(U3875&lt;0,0,LOOKUP(U3875,{0,1950001,3300001,6950001,9000001,18000001,40000001},{0.05,0.1,0.2,0.23,0.33,0.4,0.45}))</f>
        <v/>
      </c>
      <c r="W3875" s="18">
        <f>IF(U3875&lt;0,0.9,0.9-V3875*1.021)</f>
        <v/>
      </c>
      <c r="X3875" s="16">
        <f>ROUNDDOWN(S3875*0.2/W3875+2000,0)</f>
        <v/>
      </c>
      <c r="Y3875" s="17">
        <f>IF(O3875&lt;=0,0,LOOKUP(O3875,{0,1950001,3300001,6950001,9000001,18000001,40000001},{0.05,0.1,0.2,0.23,0.33,0.4,0.45}))</f>
        <v/>
      </c>
    </row>
    <row r="3876">
      <c r="A3876" t="inlineStr">
        <is>
          <t>1万円刻み</t>
        </is>
      </c>
      <c r="B3876" s="16">
        <f>'3_1万円刻み'!$A$848</f>
        <v/>
      </c>
      <c r="C3876" t="n">
        <v>2026</v>
      </c>
      <c r="D3876" t="n">
        <v>1</v>
      </c>
      <c r="E3876" t="n">
        <v>0</v>
      </c>
      <c r="F3876" t="n">
        <v>0</v>
      </c>
      <c r="G3876" s="16">
        <f>ROUND(MIN(B3876/12,650000)*12*0.0915+MIN(B3876/12,1390000)*12*(0.0504+0)+B3876*0.005,0)</f>
        <v/>
      </c>
      <c r="H3876" t="n">
        <v>0</v>
      </c>
      <c r="I3876" t="n">
        <v>0</v>
      </c>
      <c r="J3876" s="16">
        <f>IF(C3876=2026,IF(B3876&lt;741000,0,IF(B3876&lt;2191000,B3876-740000,IF(B3876&lt;2193000,1451000,IF(B3876&lt;2196000,1453000,IF(B3876&lt;2200000,1456000,IF(B3876&lt;3600000,ROUNDDOWN(B3876/4,-3)*2.8-80000,IF(B3876&lt;6600000,ROUNDDOWN(B3876/4,-3)*3.2-440000,IF(B3876&lt;8500000,ROUNDDOWN(B3876*0.9,0)-1100000,B3876-1950000)))))))),IF(B3876&lt;651000,0,IF(B3876&lt;1900000,B3876-650000,IF(B3876&lt;3600000,ROUNDDOWN(B3876/4,-3)*2.8-80000,IF(B3876&lt;6600000,ROUNDDOWN(B3876/4,-3)*3.2-440000,IF(B3876&lt;8500000,ROUNDDOWN(B3876*0.9,0)-1100000,B3876-1950000))))))</f>
        <v/>
      </c>
      <c r="K3876" s="16">
        <f>IF(J3876&gt;23500000,NA(),IF(C3876=2026,IF(J3876&lt;=4890000,1040000,IF(J3876&lt;=6550000,670000,620000)),IF(J3876&lt;=1320000,950000,IF(J3876&lt;=3360000,880000,IF(J3876&lt;=4890000,680000,IF(J3876&lt;=6550000,630000,580000))))))</f>
        <v/>
      </c>
      <c r="L3876" s="16">
        <f>IF(D3876=1,IF(J3876&lt;=9000000,380000,IF(J3876&lt;=9500000,260000,IF(J3876&lt;=10000000,130000,0))),0)</f>
        <v/>
      </c>
      <c r="M3876" s="16">
        <f>IF(D3876=1,IF(J3876&lt;=9000000,330000,IF(J3876&lt;=9500000,220000,IF(J3876&lt;=10000000,110000,0))),0)</f>
        <v/>
      </c>
      <c r="N3876" s="16">
        <f>IF(D3876=1,IF(J3876&lt;=9000000,50000,IF(J3876&lt;=9500000,40000,IF(J3876&lt;=10000000,20000,0))),0)</f>
        <v/>
      </c>
      <c r="O3876" s="16">
        <f>MAX(0,ROUNDDOWN(J3876-G3876-K3876-L3876-E3876*380000-F3876*630000-H3876,-3))</f>
        <v/>
      </c>
      <c r="P3876" s="16">
        <f>MAX(0,ROUNDDOWN(J3876-G3876-430000-M3876-E3876*330000-F3876*450000-I3876,-3))</f>
        <v/>
      </c>
      <c r="Q3876" s="16">
        <f>50000+N3876+E3876*50000+F3876*180000</f>
        <v/>
      </c>
      <c r="R3876" s="16">
        <f>IF(P3876&lt;=2000000,MIN(Q3876,P3876),MAX(Q3876-(P3876-2000000),50000))*0.05</f>
        <v/>
      </c>
      <c r="S3876" s="16">
        <f>MAX(0,P3876*0.1-R3876)</f>
        <v/>
      </c>
      <c r="T3876" s="16">
        <f>Q3876+MAX(0,K3876-480000)</f>
        <v/>
      </c>
      <c r="U3876" s="16">
        <f>P3876-T3876</f>
        <v/>
      </c>
      <c r="V3876" s="17">
        <f>IF(U3876&lt;0,0,LOOKUP(U3876,{0,1950001,3300001,6950001,9000001,18000001,40000001},{0.05,0.1,0.2,0.23,0.33,0.4,0.45}))</f>
        <v/>
      </c>
      <c r="W3876" s="18">
        <f>IF(U3876&lt;0,0.9,0.9-V3876*1.021)</f>
        <v/>
      </c>
      <c r="X3876" s="16">
        <f>ROUNDDOWN(S3876*0.2/W3876+2000,0)</f>
        <v/>
      </c>
      <c r="Y3876" s="17">
        <f>IF(O3876&lt;=0,0,LOOKUP(O3876,{0,1950001,3300001,6950001,9000001,18000001,40000001},{0.05,0.1,0.2,0.23,0.33,0.4,0.45}))</f>
        <v/>
      </c>
    </row>
    <row r="3877">
      <c r="A3877" t="inlineStr">
        <is>
          <t>1万円刻み</t>
        </is>
      </c>
      <c r="B3877" s="16">
        <f>'3_1万円刻み'!$A$849</f>
        <v/>
      </c>
      <c r="C3877" t="n">
        <v>2025</v>
      </c>
      <c r="D3877" t="n">
        <v>0</v>
      </c>
      <c r="E3877" t="n">
        <v>0</v>
      </c>
      <c r="F3877" t="n">
        <v>0</v>
      </c>
      <c r="G3877" s="16">
        <f>ROUND(MIN(B3877/12,650000)*12*0.0915+MIN(B3877/12,1390000)*12*(0.0504+0)+B3877*0.005,0)</f>
        <v/>
      </c>
      <c r="H3877" t="n">
        <v>0</v>
      </c>
      <c r="I3877" t="n">
        <v>0</v>
      </c>
      <c r="J3877" s="16">
        <f>IF(C3877=2026,IF(B3877&lt;741000,0,IF(B3877&lt;2191000,B3877-740000,IF(B3877&lt;2193000,1451000,IF(B3877&lt;2196000,1453000,IF(B3877&lt;2200000,1456000,IF(B3877&lt;3600000,ROUNDDOWN(B3877/4,-3)*2.8-80000,IF(B3877&lt;6600000,ROUNDDOWN(B3877/4,-3)*3.2-440000,IF(B3877&lt;8500000,ROUNDDOWN(B3877*0.9,0)-1100000,B3877-1950000)))))))),IF(B3877&lt;651000,0,IF(B3877&lt;1900000,B3877-650000,IF(B3877&lt;3600000,ROUNDDOWN(B3877/4,-3)*2.8-80000,IF(B3877&lt;6600000,ROUNDDOWN(B3877/4,-3)*3.2-440000,IF(B3877&lt;8500000,ROUNDDOWN(B3877*0.9,0)-1100000,B3877-1950000))))))</f>
        <v/>
      </c>
      <c r="K3877" s="16">
        <f>IF(J3877&gt;23500000,NA(),IF(C3877=2026,IF(J3877&lt;=4890000,1040000,IF(J3877&lt;=6550000,670000,620000)),IF(J3877&lt;=1320000,950000,IF(J3877&lt;=3360000,880000,IF(J3877&lt;=4890000,680000,IF(J3877&lt;=6550000,630000,580000))))))</f>
        <v/>
      </c>
      <c r="L3877" s="16">
        <f>IF(D3877=1,IF(J3877&lt;=9000000,380000,IF(J3877&lt;=9500000,260000,IF(J3877&lt;=10000000,130000,0))),0)</f>
        <v/>
      </c>
      <c r="M3877" s="16">
        <f>IF(D3877=1,IF(J3877&lt;=9000000,330000,IF(J3877&lt;=9500000,220000,IF(J3877&lt;=10000000,110000,0))),0)</f>
        <v/>
      </c>
      <c r="N3877" s="16">
        <f>IF(D3877=1,IF(J3877&lt;=9000000,50000,IF(J3877&lt;=9500000,40000,IF(J3877&lt;=10000000,20000,0))),0)</f>
        <v/>
      </c>
      <c r="O3877" s="16">
        <f>MAX(0,ROUNDDOWN(J3877-G3877-K3877-L3877-E3877*380000-F3877*630000-H3877,-3))</f>
        <v/>
      </c>
      <c r="P3877" s="16">
        <f>MAX(0,ROUNDDOWN(J3877-G3877-430000-M3877-E3877*330000-F3877*450000-I3877,-3))</f>
        <v/>
      </c>
      <c r="Q3877" s="16">
        <f>50000+N3877+E3877*50000+F3877*180000</f>
        <v/>
      </c>
      <c r="R3877" s="16">
        <f>IF(P3877&lt;=2000000,MIN(Q3877,P3877),MAX(Q3877-(P3877-2000000),50000))*0.05</f>
        <v/>
      </c>
      <c r="S3877" s="16">
        <f>MAX(0,P3877*0.1-R3877)</f>
        <v/>
      </c>
      <c r="T3877" s="16">
        <f>Q3877+MAX(0,K3877-480000)</f>
        <v/>
      </c>
      <c r="U3877" s="16">
        <f>P3877-T3877</f>
        <v/>
      </c>
      <c r="V3877" s="17">
        <f>IF(U3877&lt;0,0,LOOKUP(U3877,{0,1950001,3300001,6950001,9000001,18000001,40000001},{0.05,0.1,0.2,0.23,0.33,0.4,0.45}))</f>
        <v/>
      </c>
      <c r="W3877" s="18">
        <f>IF(U3877&lt;0,0.9,0.9-V3877*1.021)</f>
        <v/>
      </c>
      <c r="X3877" s="16">
        <f>ROUNDDOWN(S3877*0.2/W3877+2000,0)</f>
        <v/>
      </c>
      <c r="Y3877" s="17">
        <f>IF(O3877&lt;=0,0,LOOKUP(O3877,{0,1950001,3300001,6950001,9000001,18000001,40000001},{0.05,0.1,0.2,0.23,0.33,0.4,0.45}))</f>
        <v/>
      </c>
    </row>
    <row r="3878">
      <c r="A3878" t="inlineStr">
        <is>
          <t>1万円刻み</t>
        </is>
      </c>
      <c r="B3878" s="16">
        <f>'3_1万円刻み'!$A$849</f>
        <v/>
      </c>
      <c r="C3878" t="n">
        <v>2026</v>
      </c>
      <c r="D3878" t="n">
        <v>0</v>
      </c>
      <c r="E3878" t="n">
        <v>0</v>
      </c>
      <c r="F3878" t="n">
        <v>0</v>
      </c>
      <c r="G3878" s="16">
        <f>ROUND(MIN(B3878/12,650000)*12*0.0915+MIN(B3878/12,1390000)*12*(0.0504+0)+B3878*0.005,0)</f>
        <v/>
      </c>
      <c r="H3878" t="n">
        <v>0</v>
      </c>
      <c r="I3878" t="n">
        <v>0</v>
      </c>
      <c r="J3878" s="16">
        <f>IF(C3878=2026,IF(B3878&lt;741000,0,IF(B3878&lt;2191000,B3878-740000,IF(B3878&lt;2193000,1451000,IF(B3878&lt;2196000,1453000,IF(B3878&lt;2200000,1456000,IF(B3878&lt;3600000,ROUNDDOWN(B3878/4,-3)*2.8-80000,IF(B3878&lt;6600000,ROUNDDOWN(B3878/4,-3)*3.2-440000,IF(B3878&lt;8500000,ROUNDDOWN(B3878*0.9,0)-1100000,B3878-1950000)))))))),IF(B3878&lt;651000,0,IF(B3878&lt;1900000,B3878-650000,IF(B3878&lt;3600000,ROUNDDOWN(B3878/4,-3)*2.8-80000,IF(B3878&lt;6600000,ROUNDDOWN(B3878/4,-3)*3.2-440000,IF(B3878&lt;8500000,ROUNDDOWN(B3878*0.9,0)-1100000,B3878-1950000))))))</f>
        <v/>
      </c>
      <c r="K3878" s="16">
        <f>IF(J3878&gt;23500000,NA(),IF(C3878=2026,IF(J3878&lt;=4890000,1040000,IF(J3878&lt;=6550000,670000,620000)),IF(J3878&lt;=1320000,950000,IF(J3878&lt;=3360000,880000,IF(J3878&lt;=4890000,680000,IF(J3878&lt;=6550000,630000,580000))))))</f>
        <v/>
      </c>
      <c r="L3878" s="16">
        <f>IF(D3878=1,IF(J3878&lt;=9000000,380000,IF(J3878&lt;=9500000,260000,IF(J3878&lt;=10000000,130000,0))),0)</f>
        <v/>
      </c>
      <c r="M3878" s="16">
        <f>IF(D3878=1,IF(J3878&lt;=9000000,330000,IF(J3878&lt;=9500000,220000,IF(J3878&lt;=10000000,110000,0))),0)</f>
        <v/>
      </c>
      <c r="N3878" s="16">
        <f>IF(D3878=1,IF(J3878&lt;=9000000,50000,IF(J3878&lt;=9500000,40000,IF(J3878&lt;=10000000,20000,0))),0)</f>
        <v/>
      </c>
      <c r="O3878" s="16">
        <f>MAX(0,ROUNDDOWN(J3878-G3878-K3878-L3878-E3878*380000-F3878*630000-H3878,-3))</f>
        <v/>
      </c>
      <c r="P3878" s="16">
        <f>MAX(0,ROUNDDOWN(J3878-G3878-430000-M3878-E3878*330000-F3878*450000-I3878,-3))</f>
        <v/>
      </c>
      <c r="Q3878" s="16">
        <f>50000+N3878+E3878*50000+F3878*180000</f>
        <v/>
      </c>
      <c r="R3878" s="16">
        <f>IF(P3878&lt;=2000000,MIN(Q3878,P3878),MAX(Q3878-(P3878-2000000),50000))*0.05</f>
        <v/>
      </c>
      <c r="S3878" s="16">
        <f>MAX(0,P3878*0.1-R3878)</f>
        <v/>
      </c>
      <c r="T3878" s="16">
        <f>Q3878+MAX(0,K3878-480000)</f>
        <v/>
      </c>
      <c r="U3878" s="16">
        <f>P3878-T3878</f>
        <v/>
      </c>
      <c r="V3878" s="17">
        <f>IF(U3878&lt;0,0,LOOKUP(U3878,{0,1950001,3300001,6950001,9000001,18000001,40000001},{0.05,0.1,0.2,0.23,0.33,0.4,0.45}))</f>
        <v/>
      </c>
      <c r="W3878" s="18">
        <f>IF(U3878&lt;0,0.9,0.9-V3878*1.021)</f>
        <v/>
      </c>
      <c r="X3878" s="16">
        <f>ROUNDDOWN(S3878*0.2/W3878+2000,0)</f>
        <v/>
      </c>
      <c r="Y3878" s="17">
        <f>IF(O3878&lt;=0,0,LOOKUP(O3878,{0,1950001,3300001,6950001,9000001,18000001,40000001},{0.05,0.1,0.2,0.23,0.33,0.4,0.45}))</f>
        <v/>
      </c>
    </row>
    <row r="3879">
      <c r="A3879" t="inlineStr">
        <is>
          <t>1万円刻み</t>
        </is>
      </c>
      <c r="B3879" s="16">
        <f>'3_1万円刻み'!$A$849</f>
        <v/>
      </c>
      <c r="C3879" t="n">
        <v>2025</v>
      </c>
      <c r="D3879" t="n">
        <v>1</v>
      </c>
      <c r="E3879" t="n">
        <v>0</v>
      </c>
      <c r="F3879" t="n">
        <v>0</v>
      </c>
      <c r="G3879" s="16">
        <f>ROUND(MIN(B3879/12,650000)*12*0.0915+MIN(B3879/12,1390000)*12*(0.0504+0)+B3879*0.005,0)</f>
        <v/>
      </c>
      <c r="H3879" t="n">
        <v>0</v>
      </c>
      <c r="I3879" t="n">
        <v>0</v>
      </c>
      <c r="J3879" s="16">
        <f>IF(C3879=2026,IF(B3879&lt;741000,0,IF(B3879&lt;2191000,B3879-740000,IF(B3879&lt;2193000,1451000,IF(B3879&lt;2196000,1453000,IF(B3879&lt;2200000,1456000,IF(B3879&lt;3600000,ROUNDDOWN(B3879/4,-3)*2.8-80000,IF(B3879&lt;6600000,ROUNDDOWN(B3879/4,-3)*3.2-440000,IF(B3879&lt;8500000,ROUNDDOWN(B3879*0.9,0)-1100000,B3879-1950000)))))))),IF(B3879&lt;651000,0,IF(B3879&lt;1900000,B3879-650000,IF(B3879&lt;3600000,ROUNDDOWN(B3879/4,-3)*2.8-80000,IF(B3879&lt;6600000,ROUNDDOWN(B3879/4,-3)*3.2-440000,IF(B3879&lt;8500000,ROUNDDOWN(B3879*0.9,0)-1100000,B3879-1950000))))))</f>
        <v/>
      </c>
      <c r="K3879" s="16">
        <f>IF(J3879&gt;23500000,NA(),IF(C3879=2026,IF(J3879&lt;=4890000,1040000,IF(J3879&lt;=6550000,670000,620000)),IF(J3879&lt;=1320000,950000,IF(J3879&lt;=3360000,880000,IF(J3879&lt;=4890000,680000,IF(J3879&lt;=6550000,630000,580000))))))</f>
        <v/>
      </c>
      <c r="L3879" s="16">
        <f>IF(D3879=1,IF(J3879&lt;=9000000,380000,IF(J3879&lt;=9500000,260000,IF(J3879&lt;=10000000,130000,0))),0)</f>
        <v/>
      </c>
      <c r="M3879" s="16">
        <f>IF(D3879=1,IF(J3879&lt;=9000000,330000,IF(J3879&lt;=9500000,220000,IF(J3879&lt;=10000000,110000,0))),0)</f>
        <v/>
      </c>
      <c r="N3879" s="16">
        <f>IF(D3879=1,IF(J3879&lt;=9000000,50000,IF(J3879&lt;=9500000,40000,IF(J3879&lt;=10000000,20000,0))),0)</f>
        <v/>
      </c>
      <c r="O3879" s="16">
        <f>MAX(0,ROUNDDOWN(J3879-G3879-K3879-L3879-E3879*380000-F3879*630000-H3879,-3))</f>
        <v/>
      </c>
      <c r="P3879" s="16">
        <f>MAX(0,ROUNDDOWN(J3879-G3879-430000-M3879-E3879*330000-F3879*450000-I3879,-3))</f>
        <v/>
      </c>
      <c r="Q3879" s="16">
        <f>50000+N3879+E3879*50000+F3879*180000</f>
        <v/>
      </c>
      <c r="R3879" s="16">
        <f>IF(P3879&lt;=2000000,MIN(Q3879,P3879),MAX(Q3879-(P3879-2000000),50000))*0.05</f>
        <v/>
      </c>
      <c r="S3879" s="16">
        <f>MAX(0,P3879*0.1-R3879)</f>
        <v/>
      </c>
      <c r="T3879" s="16">
        <f>Q3879+MAX(0,K3879-480000)</f>
        <v/>
      </c>
      <c r="U3879" s="16">
        <f>P3879-T3879</f>
        <v/>
      </c>
      <c r="V3879" s="17">
        <f>IF(U3879&lt;0,0,LOOKUP(U3879,{0,1950001,3300001,6950001,9000001,18000001,40000001},{0.05,0.1,0.2,0.23,0.33,0.4,0.45}))</f>
        <v/>
      </c>
      <c r="W3879" s="18">
        <f>IF(U3879&lt;0,0.9,0.9-V3879*1.021)</f>
        <v/>
      </c>
      <c r="X3879" s="16">
        <f>ROUNDDOWN(S3879*0.2/W3879+2000,0)</f>
        <v/>
      </c>
      <c r="Y3879" s="17">
        <f>IF(O3879&lt;=0,0,LOOKUP(O3879,{0,1950001,3300001,6950001,9000001,18000001,40000001},{0.05,0.1,0.2,0.23,0.33,0.4,0.45}))</f>
        <v/>
      </c>
    </row>
    <row r="3880">
      <c r="A3880" t="inlineStr">
        <is>
          <t>1万円刻み</t>
        </is>
      </c>
      <c r="B3880" s="16">
        <f>'3_1万円刻み'!$A$849</f>
        <v/>
      </c>
      <c r="C3880" t="n">
        <v>2026</v>
      </c>
      <c r="D3880" t="n">
        <v>1</v>
      </c>
      <c r="E3880" t="n">
        <v>0</v>
      </c>
      <c r="F3880" t="n">
        <v>0</v>
      </c>
      <c r="G3880" s="16">
        <f>ROUND(MIN(B3880/12,650000)*12*0.0915+MIN(B3880/12,1390000)*12*(0.0504+0)+B3880*0.005,0)</f>
        <v/>
      </c>
      <c r="H3880" t="n">
        <v>0</v>
      </c>
      <c r="I3880" t="n">
        <v>0</v>
      </c>
      <c r="J3880" s="16">
        <f>IF(C3880=2026,IF(B3880&lt;741000,0,IF(B3880&lt;2191000,B3880-740000,IF(B3880&lt;2193000,1451000,IF(B3880&lt;2196000,1453000,IF(B3880&lt;2200000,1456000,IF(B3880&lt;3600000,ROUNDDOWN(B3880/4,-3)*2.8-80000,IF(B3880&lt;6600000,ROUNDDOWN(B3880/4,-3)*3.2-440000,IF(B3880&lt;8500000,ROUNDDOWN(B3880*0.9,0)-1100000,B3880-1950000)))))))),IF(B3880&lt;651000,0,IF(B3880&lt;1900000,B3880-650000,IF(B3880&lt;3600000,ROUNDDOWN(B3880/4,-3)*2.8-80000,IF(B3880&lt;6600000,ROUNDDOWN(B3880/4,-3)*3.2-440000,IF(B3880&lt;8500000,ROUNDDOWN(B3880*0.9,0)-1100000,B3880-1950000))))))</f>
        <v/>
      </c>
      <c r="K3880" s="16">
        <f>IF(J3880&gt;23500000,NA(),IF(C3880=2026,IF(J3880&lt;=4890000,1040000,IF(J3880&lt;=6550000,670000,620000)),IF(J3880&lt;=1320000,950000,IF(J3880&lt;=3360000,880000,IF(J3880&lt;=4890000,680000,IF(J3880&lt;=6550000,630000,580000))))))</f>
        <v/>
      </c>
      <c r="L3880" s="16">
        <f>IF(D3880=1,IF(J3880&lt;=9000000,380000,IF(J3880&lt;=9500000,260000,IF(J3880&lt;=10000000,130000,0))),0)</f>
        <v/>
      </c>
      <c r="M3880" s="16">
        <f>IF(D3880=1,IF(J3880&lt;=9000000,330000,IF(J3880&lt;=9500000,220000,IF(J3880&lt;=10000000,110000,0))),0)</f>
        <v/>
      </c>
      <c r="N3880" s="16">
        <f>IF(D3880=1,IF(J3880&lt;=9000000,50000,IF(J3880&lt;=9500000,40000,IF(J3880&lt;=10000000,20000,0))),0)</f>
        <v/>
      </c>
      <c r="O3880" s="16">
        <f>MAX(0,ROUNDDOWN(J3880-G3880-K3880-L3880-E3880*380000-F3880*630000-H3880,-3))</f>
        <v/>
      </c>
      <c r="P3880" s="16">
        <f>MAX(0,ROUNDDOWN(J3880-G3880-430000-M3880-E3880*330000-F3880*450000-I3880,-3))</f>
        <v/>
      </c>
      <c r="Q3880" s="16">
        <f>50000+N3880+E3880*50000+F3880*180000</f>
        <v/>
      </c>
      <c r="R3880" s="16">
        <f>IF(P3880&lt;=2000000,MIN(Q3880,P3880),MAX(Q3880-(P3880-2000000),50000))*0.05</f>
        <v/>
      </c>
      <c r="S3880" s="16">
        <f>MAX(0,P3880*0.1-R3880)</f>
        <v/>
      </c>
      <c r="T3880" s="16">
        <f>Q3880+MAX(0,K3880-480000)</f>
        <v/>
      </c>
      <c r="U3880" s="16">
        <f>P3880-T3880</f>
        <v/>
      </c>
      <c r="V3880" s="17">
        <f>IF(U3880&lt;0,0,LOOKUP(U3880,{0,1950001,3300001,6950001,9000001,18000001,40000001},{0.05,0.1,0.2,0.23,0.33,0.4,0.45}))</f>
        <v/>
      </c>
      <c r="W3880" s="18">
        <f>IF(U3880&lt;0,0.9,0.9-V3880*1.021)</f>
        <v/>
      </c>
      <c r="X3880" s="16">
        <f>ROUNDDOWN(S3880*0.2/W3880+2000,0)</f>
        <v/>
      </c>
      <c r="Y3880" s="17">
        <f>IF(O3880&lt;=0,0,LOOKUP(O3880,{0,1950001,3300001,6950001,9000001,18000001,40000001},{0.05,0.1,0.2,0.23,0.33,0.4,0.45}))</f>
        <v/>
      </c>
    </row>
    <row r="3881">
      <c r="A3881" t="inlineStr">
        <is>
          <t>1万円刻み</t>
        </is>
      </c>
      <c r="B3881" s="16">
        <f>'3_1万円刻み'!$A$850</f>
        <v/>
      </c>
      <c r="C3881" t="n">
        <v>2025</v>
      </c>
      <c r="D3881" t="n">
        <v>0</v>
      </c>
      <c r="E3881" t="n">
        <v>0</v>
      </c>
      <c r="F3881" t="n">
        <v>0</v>
      </c>
      <c r="G3881" s="16">
        <f>ROUND(MIN(B3881/12,650000)*12*0.0915+MIN(B3881/12,1390000)*12*(0.0504+0)+B3881*0.005,0)</f>
        <v/>
      </c>
      <c r="H3881" t="n">
        <v>0</v>
      </c>
      <c r="I3881" t="n">
        <v>0</v>
      </c>
      <c r="J3881" s="16">
        <f>IF(C3881=2026,IF(B3881&lt;741000,0,IF(B3881&lt;2191000,B3881-740000,IF(B3881&lt;2193000,1451000,IF(B3881&lt;2196000,1453000,IF(B3881&lt;2200000,1456000,IF(B3881&lt;3600000,ROUNDDOWN(B3881/4,-3)*2.8-80000,IF(B3881&lt;6600000,ROUNDDOWN(B3881/4,-3)*3.2-440000,IF(B3881&lt;8500000,ROUNDDOWN(B3881*0.9,0)-1100000,B3881-1950000)))))))),IF(B3881&lt;651000,0,IF(B3881&lt;1900000,B3881-650000,IF(B3881&lt;3600000,ROUNDDOWN(B3881/4,-3)*2.8-80000,IF(B3881&lt;6600000,ROUNDDOWN(B3881/4,-3)*3.2-440000,IF(B3881&lt;8500000,ROUNDDOWN(B3881*0.9,0)-1100000,B3881-1950000))))))</f>
        <v/>
      </c>
      <c r="K3881" s="16">
        <f>IF(J3881&gt;23500000,NA(),IF(C3881=2026,IF(J3881&lt;=4890000,1040000,IF(J3881&lt;=6550000,670000,620000)),IF(J3881&lt;=1320000,950000,IF(J3881&lt;=3360000,880000,IF(J3881&lt;=4890000,680000,IF(J3881&lt;=6550000,630000,580000))))))</f>
        <v/>
      </c>
      <c r="L3881" s="16">
        <f>IF(D3881=1,IF(J3881&lt;=9000000,380000,IF(J3881&lt;=9500000,260000,IF(J3881&lt;=10000000,130000,0))),0)</f>
        <v/>
      </c>
      <c r="M3881" s="16">
        <f>IF(D3881=1,IF(J3881&lt;=9000000,330000,IF(J3881&lt;=9500000,220000,IF(J3881&lt;=10000000,110000,0))),0)</f>
        <v/>
      </c>
      <c r="N3881" s="16">
        <f>IF(D3881=1,IF(J3881&lt;=9000000,50000,IF(J3881&lt;=9500000,40000,IF(J3881&lt;=10000000,20000,0))),0)</f>
        <v/>
      </c>
      <c r="O3881" s="16">
        <f>MAX(0,ROUNDDOWN(J3881-G3881-K3881-L3881-E3881*380000-F3881*630000-H3881,-3))</f>
        <v/>
      </c>
      <c r="P3881" s="16">
        <f>MAX(0,ROUNDDOWN(J3881-G3881-430000-M3881-E3881*330000-F3881*450000-I3881,-3))</f>
        <v/>
      </c>
      <c r="Q3881" s="16">
        <f>50000+N3881+E3881*50000+F3881*180000</f>
        <v/>
      </c>
      <c r="R3881" s="16">
        <f>IF(P3881&lt;=2000000,MIN(Q3881,P3881),MAX(Q3881-(P3881-2000000),50000))*0.05</f>
        <v/>
      </c>
      <c r="S3881" s="16">
        <f>MAX(0,P3881*0.1-R3881)</f>
        <v/>
      </c>
      <c r="T3881" s="16">
        <f>Q3881+MAX(0,K3881-480000)</f>
        <v/>
      </c>
      <c r="U3881" s="16">
        <f>P3881-T3881</f>
        <v/>
      </c>
      <c r="V3881" s="17">
        <f>IF(U3881&lt;0,0,LOOKUP(U3881,{0,1950001,3300001,6950001,9000001,18000001,40000001},{0.05,0.1,0.2,0.23,0.33,0.4,0.45}))</f>
        <v/>
      </c>
      <c r="W3881" s="18">
        <f>IF(U3881&lt;0,0.9,0.9-V3881*1.021)</f>
        <v/>
      </c>
      <c r="X3881" s="16">
        <f>ROUNDDOWN(S3881*0.2/W3881+2000,0)</f>
        <v/>
      </c>
      <c r="Y3881" s="17">
        <f>IF(O3881&lt;=0,0,LOOKUP(O3881,{0,1950001,3300001,6950001,9000001,18000001,40000001},{0.05,0.1,0.2,0.23,0.33,0.4,0.45}))</f>
        <v/>
      </c>
    </row>
    <row r="3882">
      <c r="A3882" t="inlineStr">
        <is>
          <t>1万円刻み</t>
        </is>
      </c>
      <c r="B3882" s="16">
        <f>'3_1万円刻み'!$A$850</f>
        <v/>
      </c>
      <c r="C3882" t="n">
        <v>2026</v>
      </c>
      <c r="D3882" t="n">
        <v>0</v>
      </c>
      <c r="E3882" t="n">
        <v>0</v>
      </c>
      <c r="F3882" t="n">
        <v>0</v>
      </c>
      <c r="G3882" s="16">
        <f>ROUND(MIN(B3882/12,650000)*12*0.0915+MIN(B3882/12,1390000)*12*(0.0504+0)+B3882*0.005,0)</f>
        <v/>
      </c>
      <c r="H3882" t="n">
        <v>0</v>
      </c>
      <c r="I3882" t="n">
        <v>0</v>
      </c>
      <c r="J3882" s="16">
        <f>IF(C3882=2026,IF(B3882&lt;741000,0,IF(B3882&lt;2191000,B3882-740000,IF(B3882&lt;2193000,1451000,IF(B3882&lt;2196000,1453000,IF(B3882&lt;2200000,1456000,IF(B3882&lt;3600000,ROUNDDOWN(B3882/4,-3)*2.8-80000,IF(B3882&lt;6600000,ROUNDDOWN(B3882/4,-3)*3.2-440000,IF(B3882&lt;8500000,ROUNDDOWN(B3882*0.9,0)-1100000,B3882-1950000)))))))),IF(B3882&lt;651000,0,IF(B3882&lt;1900000,B3882-650000,IF(B3882&lt;3600000,ROUNDDOWN(B3882/4,-3)*2.8-80000,IF(B3882&lt;6600000,ROUNDDOWN(B3882/4,-3)*3.2-440000,IF(B3882&lt;8500000,ROUNDDOWN(B3882*0.9,0)-1100000,B3882-1950000))))))</f>
        <v/>
      </c>
      <c r="K3882" s="16">
        <f>IF(J3882&gt;23500000,NA(),IF(C3882=2026,IF(J3882&lt;=4890000,1040000,IF(J3882&lt;=6550000,670000,620000)),IF(J3882&lt;=1320000,950000,IF(J3882&lt;=3360000,880000,IF(J3882&lt;=4890000,680000,IF(J3882&lt;=6550000,630000,580000))))))</f>
        <v/>
      </c>
      <c r="L3882" s="16">
        <f>IF(D3882=1,IF(J3882&lt;=9000000,380000,IF(J3882&lt;=9500000,260000,IF(J3882&lt;=10000000,130000,0))),0)</f>
        <v/>
      </c>
      <c r="M3882" s="16">
        <f>IF(D3882=1,IF(J3882&lt;=9000000,330000,IF(J3882&lt;=9500000,220000,IF(J3882&lt;=10000000,110000,0))),0)</f>
        <v/>
      </c>
      <c r="N3882" s="16">
        <f>IF(D3882=1,IF(J3882&lt;=9000000,50000,IF(J3882&lt;=9500000,40000,IF(J3882&lt;=10000000,20000,0))),0)</f>
        <v/>
      </c>
      <c r="O3882" s="16">
        <f>MAX(0,ROUNDDOWN(J3882-G3882-K3882-L3882-E3882*380000-F3882*630000-H3882,-3))</f>
        <v/>
      </c>
      <c r="P3882" s="16">
        <f>MAX(0,ROUNDDOWN(J3882-G3882-430000-M3882-E3882*330000-F3882*450000-I3882,-3))</f>
        <v/>
      </c>
      <c r="Q3882" s="16">
        <f>50000+N3882+E3882*50000+F3882*180000</f>
        <v/>
      </c>
      <c r="R3882" s="16">
        <f>IF(P3882&lt;=2000000,MIN(Q3882,P3882),MAX(Q3882-(P3882-2000000),50000))*0.05</f>
        <v/>
      </c>
      <c r="S3882" s="16">
        <f>MAX(0,P3882*0.1-R3882)</f>
        <v/>
      </c>
      <c r="T3882" s="16">
        <f>Q3882+MAX(0,K3882-480000)</f>
        <v/>
      </c>
      <c r="U3882" s="16">
        <f>P3882-T3882</f>
        <v/>
      </c>
      <c r="V3882" s="17">
        <f>IF(U3882&lt;0,0,LOOKUP(U3882,{0,1950001,3300001,6950001,9000001,18000001,40000001},{0.05,0.1,0.2,0.23,0.33,0.4,0.45}))</f>
        <v/>
      </c>
      <c r="W3882" s="18">
        <f>IF(U3882&lt;0,0.9,0.9-V3882*1.021)</f>
        <v/>
      </c>
      <c r="X3882" s="16">
        <f>ROUNDDOWN(S3882*0.2/W3882+2000,0)</f>
        <v/>
      </c>
      <c r="Y3882" s="17">
        <f>IF(O3882&lt;=0,0,LOOKUP(O3882,{0,1950001,3300001,6950001,9000001,18000001,40000001},{0.05,0.1,0.2,0.23,0.33,0.4,0.45}))</f>
        <v/>
      </c>
    </row>
    <row r="3883">
      <c r="A3883" t="inlineStr">
        <is>
          <t>1万円刻み</t>
        </is>
      </c>
      <c r="B3883" s="16">
        <f>'3_1万円刻み'!$A$850</f>
        <v/>
      </c>
      <c r="C3883" t="n">
        <v>2025</v>
      </c>
      <c r="D3883" t="n">
        <v>1</v>
      </c>
      <c r="E3883" t="n">
        <v>0</v>
      </c>
      <c r="F3883" t="n">
        <v>0</v>
      </c>
      <c r="G3883" s="16">
        <f>ROUND(MIN(B3883/12,650000)*12*0.0915+MIN(B3883/12,1390000)*12*(0.0504+0)+B3883*0.005,0)</f>
        <v/>
      </c>
      <c r="H3883" t="n">
        <v>0</v>
      </c>
      <c r="I3883" t="n">
        <v>0</v>
      </c>
      <c r="J3883" s="16">
        <f>IF(C3883=2026,IF(B3883&lt;741000,0,IF(B3883&lt;2191000,B3883-740000,IF(B3883&lt;2193000,1451000,IF(B3883&lt;2196000,1453000,IF(B3883&lt;2200000,1456000,IF(B3883&lt;3600000,ROUNDDOWN(B3883/4,-3)*2.8-80000,IF(B3883&lt;6600000,ROUNDDOWN(B3883/4,-3)*3.2-440000,IF(B3883&lt;8500000,ROUNDDOWN(B3883*0.9,0)-1100000,B3883-1950000)))))))),IF(B3883&lt;651000,0,IF(B3883&lt;1900000,B3883-650000,IF(B3883&lt;3600000,ROUNDDOWN(B3883/4,-3)*2.8-80000,IF(B3883&lt;6600000,ROUNDDOWN(B3883/4,-3)*3.2-440000,IF(B3883&lt;8500000,ROUNDDOWN(B3883*0.9,0)-1100000,B3883-1950000))))))</f>
        <v/>
      </c>
      <c r="K3883" s="16">
        <f>IF(J3883&gt;23500000,NA(),IF(C3883=2026,IF(J3883&lt;=4890000,1040000,IF(J3883&lt;=6550000,670000,620000)),IF(J3883&lt;=1320000,950000,IF(J3883&lt;=3360000,880000,IF(J3883&lt;=4890000,680000,IF(J3883&lt;=6550000,630000,580000))))))</f>
        <v/>
      </c>
      <c r="L3883" s="16">
        <f>IF(D3883=1,IF(J3883&lt;=9000000,380000,IF(J3883&lt;=9500000,260000,IF(J3883&lt;=10000000,130000,0))),0)</f>
        <v/>
      </c>
      <c r="M3883" s="16">
        <f>IF(D3883=1,IF(J3883&lt;=9000000,330000,IF(J3883&lt;=9500000,220000,IF(J3883&lt;=10000000,110000,0))),0)</f>
        <v/>
      </c>
      <c r="N3883" s="16">
        <f>IF(D3883=1,IF(J3883&lt;=9000000,50000,IF(J3883&lt;=9500000,40000,IF(J3883&lt;=10000000,20000,0))),0)</f>
        <v/>
      </c>
      <c r="O3883" s="16">
        <f>MAX(0,ROUNDDOWN(J3883-G3883-K3883-L3883-E3883*380000-F3883*630000-H3883,-3))</f>
        <v/>
      </c>
      <c r="P3883" s="16">
        <f>MAX(0,ROUNDDOWN(J3883-G3883-430000-M3883-E3883*330000-F3883*450000-I3883,-3))</f>
        <v/>
      </c>
      <c r="Q3883" s="16">
        <f>50000+N3883+E3883*50000+F3883*180000</f>
        <v/>
      </c>
      <c r="R3883" s="16">
        <f>IF(P3883&lt;=2000000,MIN(Q3883,P3883),MAX(Q3883-(P3883-2000000),50000))*0.05</f>
        <v/>
      </c>
      <c r="S3883" s="16">
        <f>MAX(0,P3883*0.1-R3883)</f>
        <v/>
      </c>
      <c r="T3883" s="16">
        <f>Q3883+MAX(0,K3883-480000)</f>
        <v/>
      </c>
      <c r="U3883" s="16">
        <f>P3883-T3883</f>
        <v/>
      </c>
      <c r="V3883" s="17">
        <f>IF(U3883&lt;0,0,LOOKUP(U3883,{0,1950001,3300001,6950001,9000001,18000001,40000001},{0.05,0.1,0.2,0.23,0.33,0.4,0.45}))</f>
        <v/>
      </c>
      <c r="W3883" s="18">
        <f>IF(U3883&lt;0,0.9,0.9-V3883*1.021)</f>
        <v/>
      </c>
      <c r="X3883" s="16">
        <f>ROUNDDOWN(S3883*0.2/W3883+2000,0)</f>
        <v/>
      </c>
      <c r="Y3883" s="17">
        <f>IF(O3883&lt;=0,0,LOOKUP(O3883,{0,1950001,3300001,6950001,9000001,18000001,40000001},{0.05,0.1,0.2,0.23,0.33,0.4,0.45}))</f>
        <v/>
      </c>
    </row>
    <row r="3884">
      <c r="A3884" t="inlineStr">
        <is>
          <t>1万円刻み</t>
        </is>
      </c>
      <c r="B3884" s="16">
        <f>'3_1万円刻み'!$A$850</f>
        <v/>
      </c>
      <c r="C3884" t="n">
        <v>2026</v>
      </c>
      <c r="D3884" t="n">
        <v>1</v>
      </c>
      <c r="E3884" t="n">
        <v>0</v>
      </c>
      <c r="F3884" t="n">
        <v>0</v>
      </c>
      <c r="G3884" s="16">
        <f>ROUND(MIN(B3884/12,650000)*12*0.0915+MIN(B3884/12,1390000)*12*(0.0504+0)+B3884*0.005,0)</f>
        <v/>
      </c>
      <c r="H3884" t="n">
        <v>0</v>
      </c>
      <c r="I3884" t="n">
        <v>0</v>
      </c>
      <c r="J3884" s="16">
        <f>IF(C3884=2026,IF(B3884&lt;741000,0,IF(B3884&lt;2191000,B3884-740000,IF(B3884&lt;2193000,1451000,IF(B3884&lt;2196000,1453000,IF(B3884&lt;2200000,1456000,IF(B3884&lt;3600000,ROUNDDOWN(B3884/4,-3)*2.8-80000,IF(B3884&lt;6600000,ROUNDDOWN(B3884/4,-3)*3.2-440000,IF(B3884&lt;8500000,ROUNDDOWN(B3884*0.9,0)-1100000,B3884-1950000)))))))),IF(B3884&lt;651000,0,IF(B3884&lt;1900000,B3884-650000,IF(B3884&lt;3600000,ROUNDDOWN(B3884/4,-3)*2.8-80000,IF(B3884&lt;6600000,ROUNDDOWN(B3884/4,-3)*3.2-440000,IF(B3884&lt;8500000,ROUNDDOWN(B3884*0.9,0)-1100000,B3884-1950000))))))</f>
        <v/>
      </c>
      <c r="K3884" s="16">
        <f>IF(J3884&gt;23500000,NA(),IF(C3884=2026,IF(J3884&lt;=4890000,1040000,IF(J3884&lt;=6550000,670000,620000)),IF(J3884&lt;=1320000,950000,IF(J3884&lt;=3360000,880000,IF(J3884&lt;=4890000,680000,IF(J3884&lt;=6550000,630000,580000))))))</f>
        <v/>
      </c>
      <c r="L3884" s="16">
        <f>IF(D3884=1,IF(J3884&lt;=9000000,380000,IF(J3884&lt;=9500000,260000,IF(J3884&lt;=10000000,130000,0))),0)</f>
        <v/>
      </c>
      <c r="M3884" s="16">
        <f>IF(D3884=1,IF(J3884&lt;=9000000,330000,IF(J3884&lt;=9500000,220000,IF(J3884&lt;=10000000,110000,0))),0)</f>
        <v/>
      </c>
      <c r="N3884" s="16">
        <f>IF(D3884=1,IF(J3884&lt;=9000000,50000,IF(J3884&lt;=9500000,40000,IF(J3884&lt;=10000000,20000,0))),0)</f>
        <v/>
      </c>
      <c r="O3884" s="16">
        <f>MAX(0,ROUNDDOWN(J3884-G3884-K3884-L3884-E3884*380000-F3884*630000-H3884,-3))</f>
        <v/>
      </c>
      <c r="P3884" s="16">
        <f>MAX(0,ROUNDDOWN(J3884-G3884-430000-M3884-E3884*330000-F3884*450000-I3884,-3))</f>
        <v/>
      </c>
      <c r="Q3884" s="16">
        <f>50000+N3884+E3884*50000+F3884*180000</f>
        <v/>
      </c>
      <c r="R3884" s="16">
        <f>IF(P3884&lt;=2000000,MIN(Q3884,P3884),MAX(Q3884-(P3884-2000000),50000))*0.05</f>
        <v/>
      </c>
      <c r="S3884" s="16">
        <f>MAX(0,P3884*0.1-R3884)</f>
        <v/>
      </c>
      <c r="T3884" s="16">
        <f>Q3884+MAX(0,K3884-480000)</f>
        <v/>
      </c>
      <c r="U3884" s="16">
        <f>P3884-T3884</f>
        <v/>
      </c>
      <c r="V3884" s="17">
        <f>IF(U3884&lt;0,0,LOOKUP(U3884,{0,1950001,3300001,6950001,9000001,18000001,40000001},{0.05,0.1,0.2,0.23,0.33,0.4,0.45}))</f>
        <v/>
      </c>
      <c r="W3884" s="18">
        <f>IF(U3884&lt;0,0.9,0.9-V3884*1.021)</f>
        <v/>
      </c>
      <c r="X3884" s="16">
        <f>ROUNDDOWN(S3884*0.2/W3884+2000,0)</f>
        <v/>
      </c>
      <c r="Y3884" s="17">
        <f>IF(O3884&lt;=0,0,LOOKUP(O3884,{0,1950001,3300001,6950001,9000001,18000001,40000001},{0.05,0.1,0.2,0.23,0.33,0.4,0.45}))</f>
        <v/>
      </c>
    </row>
    <row r="3885">
      <c r="A3885" t="inlineStr">
        <is>
          <t>1万円刻み</t>
        </is>
      </c>
      <c r="B3885" s="16">
        <f>'3_1万円刻み'!$A$851</f>
        <v/>
      </c>
      <c r="C3885" t="n">
        <v>2025</v>
      </c>
      <c r="D3885" t="n">
        <v>0</v>
      </c>
      <c r="E3885" t="n">
        <v>0</v>
      </c>
      <c r="F3885" t="n">
        <v>0</v>
      </c>
      <c r="G3885" s="16">
        <f>ROUND(MIN(B3885/12,650000)*12*0.0915+MIN(B3885/12,1390000)*12*(0.0504+0)+B3885*0.005,0)</f>
        <v/>
      </c>
      <c r="H3885" t="n">
        <v>0</v>
      </c>
      <c r="I3885" t="n">
        <v>0</v>
      </c>
      <c r="J3885" s="16">
        <f>IF(C3885=2026,IF(B3885&lt;741000,0,IF(B3885&lt;2191000,B3885-740000,IF(B3885&lt;2193000,1451000,IF(B3885&lt;2196000,1453000,IF(B3885&lt;2200000,1456000,IF(B3885&lt;3600000,ROUNDDOWN(B3885/4,-3)*2.8-80000,IF(B3885&lt;6600000,ROUNDDOWN(B3885/4,-3)*3.2-440000,IF(B3885&lt;8500000,ROUNDDOWN(B3885*0.9,0)-1100000,B3885-1950000)))))))),IF(B3885&lt;651000,0,IF(B3885&lt;1900000,B3885-650000,IF(B3885&lt;3600000,ROUNDDOWN(B3885/4,-3)*2.8-80000,IF(B3885&lt;6600000,ROUNDDOWN(B3885/4,-3)*3.2-440000,IF(B3885&lt;8500000,ROUNDDOWN(B3885*0.9,0)-1100000,B3885-1950000))))))</f>
        <v/>
      </c>
      <c r="K3885" s="16">
        <f>IF(J3885&gt;23500000,NA(),IF(C3885=2026,IF(J3885&lt;=4890000,1040000,IF(J3885&lt;=6550000,670000,620000)),IF(J3885&lt;=1320000,950000,IF(J3885&lt;=3360000,880000,IF(J3885&lt;=4890000,680000,IF(J3885&lt;=6550000,630000,580000))))))</f>
        <v/>
      </c>
      <c r="L3885" s="16">
        <f>IF(D3885=1,IF(J3885&lt;=9000000,380000,IF(J3885&lt;=9500000,260000,IF(J3885&lt;=10000000,130000,0))),0)</f>
        <v/>
      </c>
      <c r="M3885" s="16">
        <f>IF(D3885=1,IF(J3885&lt;=9000000,330000,IF(J3885&lt;=9500000,220000,IF(J3885&lt;=10000000,110000,0))),0)</f>
        <v/>
      </c>
      <c r="N3885" s="16">
        <f>IF(D3885=1,IF(J3885&lt;=9000000,50000,IF(J3885&lt;=9500000,40000,IF(J3885&lt;=10000000,20000,0))),0)</f>
        <v/>
      </c>
      <c r="O3885" s="16">
        <f>MAX(0,ROUNDDOWN(J3885-G3885-K3885-L3885-E3885*380000-F3885*630000-H3885,-3))</f>
        <v/>
      </c>
      <c r="P3885" s="16">
        <f>MAX(0,ROUNDDOWN(J3885-G3885-430000-M3885-E3885*330000-F3885*450000-I3885,-3))</f>
        <v/>
      </c>
      <c r="Q3885" s="16">
        <f>50000+N3885+E3885*50000+F3885*180000</f>
        <v/>
      </c>
      <c r="R3885" s="16">
        <f>IF(P3885&lt;=2000000,MIN(Q3885,P3885),MAX(Q3885-(P3885-2000000),50000))*0.05</f>
        <v/>
      </c>
      <c r="S3885" s="16">
        <f>MAX(0,P3885*0.1-R3885)</f>
        <v/>
      </c>
      <c r="T3885" s="16">
        <f>Q3885+MAX(0,K3885-480000)</f>
        <v/>
      </c>
      <c r="U3885" s="16">
        <f>P3885-T3885</f>
        <v/>
      </c>
      <c r="V3885" s="17">
        <f>IF(U3885&lt;0,0,LOOKUP(U3885,{0,1950001,3300001,6950001,9000001,18000001,40000001},{0.05,0.1,0.2,0.23,0.33,0.4,0.45}))</f>
        <v/>
      </c>
      <c r="W3885" s="18">
        <f>IF(U3885&lt;0,0.9,0.9-V3885*1.021)</f>
        <v/>
      </c>
      <c r="X3885" s="16">
        <f>ROUNDDOWN(S3885*0.2/W3885+2000,0)</f>
        <v/>
      </c>
      <c r="Y3885" s="17">
        <f>IF(O3885&lt;=0,0,LOOKUP(O3885,{0,1950001,3300001,6950001,9000001,18000001,40000001},{0.05,0.1,0.2,0.23,0.33,0.4,0.45}))</f>
        <v/>
      </c>
    </row>
    <row r="3886">
      <c r="A3886" t="inlineStr">
        <is>
          <t>1万円刻み</t>
        </is>
      </c>
      <c r="B3886" s="16">
        <f>'3_1万円刻み'!$A$851</f>
        <v/>
      </c>
      <c r="C3886" t="n">
        <v>2026</v>
      </c>
      <c r="D3886" t="n">
        <v>0</v>
      </c>
      <c r="E3886" t="n">
        <v>0</v>
      </c>
      <c r="F3886" t="n">
        <v>0</v>
      </c>
      <c r="G3886" s="16">
        <f>ROUND(MIN(B3886/12,650000)*12*0.0915+MIN(B3886/12,1390000)*12*(0.0504+0)+B3886*0.005,0)</f>
        <v/>
      </c>
      <c r="H3886" t="n">
        <v>0</v>
      </c>
      <c r="I3886" t="n">
        <v>0</v>
      </c>
      <c r="J3886" s="16">
        <f>IF(C3886=2026,IF(B3886&lt;741000,0,IF(B3886&lt;2191000,B3886-740000,IF(B3886&lt;2193000,1451000,IF(B3886&lt;2196000,1453000,IF(B3886&lt;2200000,1456000,IF(B3886&lt;3600000,ROUNDDOWN(B3886/4,-3)*2.8-80000,IF(B3886&lt;6600000,ROUNDDOWN(B3886/4,-3)*3.2-440000,IF(B3886&lt;8500000,ROUNDDOWN(B3886*0.9,0)-1100000,B3886-1950000)))))))),IF(B3886&lt;651000,0,IF(B3886&lt;1900000,B3886-650000,IF(B3886&lt;3600000,ROUNDDOWN(B3886/4,-3)*2.8-80000,IF(B3886&lt;6600000,ROUNDDOWN(B3886/4,-3)*3.2-440000,IF(B3886&lt;8500000,ROUNDDOWN(B3886*0.9,0)-1100000,B3886-1950000))))))</f>
        <v/>
      </c>
      <c r="K3886" s="16">
        <f>IF(J3886&gt;23500000,NA(),IF(C3886=2026,IF(J3886&lt;=4890000,1040000,IF(J3886&lt;=6550000,670000,620000)),IF(J3886&lt;=1320000,950000,IF(J3886&lt;=3360000,880000,IF(J3886&lt;=4890000,680000,IF(J3886&lt;=6550000,630000,580000))))))</f>
        <v/>
      </c>
      <c r="L3886" s="16">
        <f>IF(D3886=1,IF(J3886&lt;=9000000,380000,IF(J3886&lt;=9500000,260000,IF(J3886&lt;=10000000,130000,0))),0)</f>
        <v/>
      </c>
      <c r="M3886" s="16">
        <f>IF(D3886=1,IF(J3886&lt;=9000000,330000,IF(J3886&lt;=9500000,220000,IF(J3886&lt;=10000000,110000,0))),0)</f>
        <v/>
      </c>
      <c r="N3886" s="16">
        <f>IF(D3886=1,IF(J3886&lt;=9000000,50000,IF(J3886&lt;=9500000,40000,IF(J3886&lt;=10000000,20000,0))),0)</f>
        <v/>
      </c>
      <c r="O3886" s="16">
        <f>MAX(0,ROUNDDOWN(J3886-G3886-K3886-L3886-E3886*380000-F3886*630000-H3886,-3))</f>
        <v/>
      </c>
      <c r="P3886" s="16">
        <f>MAX(0,ROUNDDOWN(J3886-G3886-430000-M3886-E3886*330000-F3886*450000-I3886,-3))</f>
        <v/>
      </c>
      <c r="Q3886" s="16">
        <f>50000+N3886+E3886*50000+F3886*180000</f>
        <v/>
      </c>
      <c r="R3886" s="16">
        <f>IF(P3886&lt;=2000000,MIN(Q3886,P3886),MAX(Q3886-(P3886-2000000),50000))*0.05</f>
        <v/>
      </c>
      <c r="S3886" s="16">
        <f>MAX(0,P3886*0.1-R3886)</f>
        <v/>
      </c>
      <c r="T3886" s="16">
        <f>Q3886+MAX(0,K3886-480000)</f>
        <v/>
      </c>
      <c r="U3886" s="16">
        <f>P3886-T3886</f>
        <v/>
      </c>
      <c r="V3886" s="17">
        <f>IF(U3886&lt;0,0,LOOKUP(U3886,{0,1950001,3300001,6950001,9000001,18000001,40000001},{0.05,0.1,0.2,0.23,0.33,0.4,0.45}))</f>
        <v/>
      </c>
      <c r="W3886" s="18">
        <f>IF(U3886&lt;0,0.9,0.9-V3886*1.021)</f>
        <v/>
      </c>
      <c r="X3886" s="16">
        <f>ROUNDDOWN(S3886*0.2/W3886+2000,0)</f>
        <v/>
      </c>
      <c r="Y3886" s="17">
        <f>IF(O3886&lt;=0,0,LOOKUP(O3886,{0,1950001,3300001,6950001,9000001,18000001,40000001},{0.05,0.1,0.2,0.23,0.33,0.4,0.45}))</f>
        <v/>
      </c>
    </row>
    <row r="3887">
      <c r="A3887" t="inlineStr">
        <is>
          <t>1万円刻み</t>
        </is>
      </c>
      <c r="B3887" s="16">
        <f>'3_1万円刻み'!$A$851</f>
        <v/>
      </c>
      <c r="C3887" t="n">
        <v>2025</v>
      </c>
      <c r="D3887" t="n">
        <v>1</v>
      </c>
      <c r="E3887" t="n">
        <v>0</v>
      </c>
      <c r="F3887" t="n">
        <v>0</v>
      </c>
      <c r="G3887" s="16">
        <f>ROUND(MIN(B3887/12,650000)*12*0.0915+MIN(B3887/12,1390000)*12*(0.0504+0)+B3887*0.005,0)</f>
        <v/>
      </c>
      <c r="H3887" t="n">
        <v>0</v>
      </c>
      <c r="I3887" t="n">
        <v>0</v>
      </c>
      <c r="J3887" s="16">
        <f>IF(C3887=2026,IF(B3887&lt;741000,0,IF(B3887&lt;2191000,B3887-740000,IF(B3887&lt;2193000,1451000,IF(B3887&lt;2196000,1453000,IF(B3887&lt;2200000,1456000,IF(B3887&lt;3600000,ROUNDDOWN(B3887/4,-3)*2.8-80000,IF(B3887&lt;6600000,ROUNDDOWN(B3887/4,-3)*3.2-440000,IF(B3887&lt;8500000,ROUNDDOWN(B3887*0.9,0)-1100000,B3887-1950000)))))))),IF(B3887&lt;651000,0,IF(B3887&lt;1900000,B3887-650000,IF(B3887&lt;3600000,ROUNDDOWN(B3887/4,-3)*2.8-80000,IF(B3887&lt;6600000,ROUNDDOWN(B3887/4,-3)*3.2-440000,IF(B3887&lt;8500000,ROUNDDOWN(B3887*0.9,0)-1100000,B3887-1950000))))))</f>
        <v/>
      </c>
      <c r="K3887" s="16">
        <f>IF(J3887&gt;23500000,NA(),IF(C3887=2026,IF(J3887&lt;=4890000,1040000,IF(J3887&lt;=6550000,670000,620000)),IF(J3887&lt;=1320000,950000,IF(J3887&lt;=3360000,880000,IF(J3887&lt;=4890000,680000,IF(J3887&lt;=6550000,630000,580000))))))</f>
        <v/>
      </c>
      <c r="L3887" s="16">
        <f>IF(D3887=1,IF(J3887&lt;=9000000,380000,IF(J3887&lt;=9500000,260000,IF(J3887&lt;=10000000,130000,0))),0)</f>
        <v/>
      </c>
      <c r="M3887" s="16">
        <f>IF(D3887=1,IF(J3887&lt;=9000000,330000,IF(J3887&lt;=9500000,220000,IF(J3887&lt;=10000000,110000,0))),0)</f>
        <v/>
      </c>
      <c r="N3887" s="16">
        <f>IF(D3887=1,IF(J3887&lt;=9000000,50000,IF(J3887&lt;=9500000,40000,IF(J3887&lt;=10000000,20000,0))),0)</f>
        <v/>
      </c>
      <c r="O3887" s="16">
        <f>MAX(0,ROUNDDOWN(J3887-G3887-K3887-L3887-E3887*380000-F3887*630000-H3887,-3))</f>
        <v/>
      </c>
      <c r="P3887" s="16">
        <f>MAX(0,ROUNDDOWN(J3887-G3887-430000-M3887-E3887*330000-F3887*450000-I3887,-3))</f>
        <v/>
      </c>
      <c r="Q3887" s="16">
        <f>50000+N3887+E3887*50000+F3887*180000</f>
        <v/>
      </c>
      <c r="R3887" s="16">
        <f>IF(P3887&lt;=2000000,MIN(Q3887,P3887),MAX(Q3887-(P3887-2000000),50000))*0.05</f>
        <v/>
      </c>
      <c r="S3887" s="16">
        <f>MAX(0,P3887*0.1-R3887)</f>
        <v/>
      </c>
      <c r="T3887" s="16">
        <f>Q3887+MAX(0,K3887-480000)</f>
        <v/>
      </c>
      <c r="U3887" s="16">
        <f>P3887-T3887</f>
        <v/>
      </c>
      <c r="V3887" s="17">
        <f>IF(U3887&lt;0,0,LOOKUP(U3887,{0,1950001,3300001,6950001,9000001,18000001,40000001},{0.05,0.1,0.2,0.23,0.33,0.4,0.45}))</f>
        <v/>
      </c>
      <c r="W3887" s="18">
        <f>IF(U3887&lt;0,0.9,0.9-V3887*1.021)</f>
        <v/>
      </c>
      <c r="X3887" s="16">
        <f>ROUNDDOWN(S3887*0.2/W3887+2000,0)</f>
        <v/>
      </c>
      <c r="Y3887" s="17">
        <f>IF(O3887&lt;=0,0,LOOKUP(O3887,{0,1950001,3300001,6950001,9000001,18000001,40000001},{0.05,0.1,0.2,0.23,0.33,0.4,0.45}))</f>
        <v/>
      </c>
    </row>
    <row r="3888">
      <c r="A3888" t="inlineStr">
        <is>
          <t>1万円刻み</t>
        </is>
      </c>
      <c r="B3888" s="16">
        <f>'3_1万円刻み'!$A$851</f>
        <v/>
      </c>
      <c r="C3888" t="n">
        <v>2026</v>
      </c>
      <c r="D3888" t="n">
        <v>1</v>
      </c>
      <c r="E3888" t="n">
        <v>0</v>
      </c>
      <c r="F3888" t="n">
        <v>0</v>
      </c>
      <c r="G3888" s="16">
        <f>ROUND(MIN(B3888/12,650000)*12*0.0915+MIN(B3888/12,1390000)*12*(0.0504+0)+B3888*0.005,0)</f>
        <v/>
      </c>
      <c r="H3888" t="n">
        <v>0</v>
      </c>
      <c r="I3888" t="n">
        <v>0</v>
      </c>
      <c r="J3888" s="16">
        <f>IF(C3888=2026,IF(B3888&lt;741000,0,IF(B3888&lt;2191000,B3888-740000,IF(B3888&lt;2193000,1451000,IF(B3888&lt;2196000,1453000,IF(B3888&lt;2200000,1456000,IF(B3888&lt;3600000,ROUNDDOWN(B3888/4,-3)*2.8-80000,IF(B3888&lt;6600000,ROUNDDOWN(B3888/4,-3)*3.2-440000,IF(B3888&lt;8500000,ROUNDDOWN(B3888*0.9,0)-1100000,B3888-1950000)))))))),IF(B3888&lt;651000,0,IF(B3888&lt;1900000,B3888-650000,IF(B3888&lt;3600000,ROUNDDOWN(B3888/4,-3)*2.8-80000,IF(B3888&lt;6600000,ROUNDDOWN(B3888/4,-3)*3.2-440000,IF(B3888&lt;8500000,ROUNDDOWN(B3888*0.9,0)-1100000,B3888-1950000))))))</f>
        <v/>
      </c>
      <c r="K3888" s="16">
        <f>IF(J3888&gt;23500000,NA(),IF(C3888=2026,IF(J3888&lt;=4890000,1040000,IF(J3888&lt;=6550000,670000,620000)),IF(J3888&lt;=1320000,950000,IF(J3888&lt;=3360000,880000,IF(J3888&lt;=4890000,680000,IF(J3888&lt;=6550000,630000,580000))))))</f>
        <v/>
      </c>
      <c r="L3888" s="16">
        <f>IF(D3888=1,IF(J3888&lt;=9000000,380000,IF(J3888&lt;=9500000,260000,IF(J3888&lt;=10000000,130000,0))),0)</f>
        <v/>
      </c>
      <c r="M3888" s="16">
        <f>IF(D3888=1,IF(J3888&lt;=9000000,330000,IF(J3888&lt;=9500000,220000,IF(J3888&lt;=10000000,110000,0))),0)</f>
        <v/>
      </c>
      <c r="N3888" s="16">
        <f>IF(D3888=1,IF(J3888&lt;=9000000,50000,IF(J3888&lt;=9500000,40000,IF(J3888&lt;=10000000,20000,0))),0)</f>
        <v/>
      </c>
      <c r="O3888" s="16">
        <f>MAX(0,ROUNDDOWN(J3888-G3888-K3888-L3888-E3888*380000-F3888*630000-H3888,-3))</f>
        <v/>
      </c>
      <c r="P3888" s="16">
        <f>MAX(0,ROUNDDOWN(J3888-G3888-430000-M3888-E3888*330000-F3888*450000-I3888,-3))</f>
        <v/>
      </c>
      <c r="Q3888" s="16">
        <f>50000+N3888+E3888*50000+F3888*180000</f>
        <v/>
      </c>
      <c r="R3888" s="16">
        <f>IF(P3888&lt;=2000000,MIN(Q3888,P3888),MAX(Q3888-(P3888-2000000),50000))*0.05</f>
        <v/>
      </c>
      <c r="S3888" s="16">
        <f>MAX(0,P3888*0.1-R3888)</f>
        <v/>
      </c>
      <c r="T3888" s="16">
        <f>Q3888+MAX(0,K3888-480000)</f>
        <v/>
      </c>
      <c r="U3888" s="16">
        <f>P3888-T3888</f>
        <v/>
      </c>
      <c r="V3888" s="17">
        <f>IF(U3888&lt;0,0,LOOKUP(U3888,{0,1950001,3300001,6950001,9000001,18000001,40000001},{0.05,0.1,0.2,0.23,0.33,0.4,0.45}))</f>
        <v/>
      </c>
      <c r="W3888" s="18">
        <f>IF(U3888&lt;0,0.9,0.9-V3888*1.021)</f>
        <v/>
      </c>
      <c r="X3888" s="16">
        <f>ROUNDDOWN(S3888*0.2/W3888+2000,0)</f>
        <v/>
      </c>
      <c r="Y3888" s="17">
        <f>IF(O3888&lt;=0,0,LOOKUP(O3888,{0,1950001,3300001,6950001,9000001,18000001,40000001},{0.05,0.1,0.2,0.23,0.33,0.4,0.45}))</f>
        <v/>
      </c>
    </row>
    <row r="3889">
      <c r="A3889" t="inlineStr">
        <is>
          <t>1万円刻み</t>
        </is>
      </c>
      <c r="B3889" s="16">
        <f>'3_1万円刻み'!$A$852</f>
        <v/>
      </c>
      <c r="C3889" t="n">
        <v>2025</v>
      </c>
      <c r="D3889" t="n">
        <v>0</v>
      </c>
      <c r="E3889" t="n">
        <v>0</v>
      </c>
      <c r="F3889" t="n">
        <v>0</v>
      </c>
      <c r="G3889" s="16">
        <f>ROUND(MIN(B3889/12,650000)*12*0.0915+MIN(B3889/12,1390000)*12*(0.0504+0)+B3889*0.005,0)</f>
        <v/>
      </c>
      <c r="H3889" t="n">
        <v>0</v>
      </c>
      <c r="I3889" t="n">
        <v>0</v>
      </c>
      <c r="J3889" s="16">
        <f>IF(C3889=2026,IF(B3889&lt;741000,0,IF(B3889&lt;2191000,B3889-740000,IF(B3889&lt;2193000,1451000,IF(B3889&lt;2196000,1453000,IF(B3889&lt;2200000,1456000,IF(B3889&lt;3600000,ROUNDDOWN(B3889/4,-3)*2.8-80000,IF(B3889&lt;6600000,ROUNDDOWN(B3889/4,-3)*3.2-440000,IF(B3889&lt;8500000,ROUNDDOWN(B3889*0.9,0)-1100000,B3889-1950000)))))))),IF(B3889&lt;651000,0,IF(B3889&lt;1900000,B3889-650000,IF(B3889&lt;3600000,ROUNDDOWN(B3889/4,-3)*2.8-80000,IF(B3889&lt;6600000,ROUNDDOWN(B3889/4,-3)*3.2-440000,IF(B3889&lt;8500000,ROUNDDOWN(B3889*0.9,0)-1100000,B3889-1950000))))))</f>
        <v/>
      </c>
      <c r="K3889" s="16">
        <f>IF(J3889&gt;23500000,NA(),IF(C3889=2026,IF(J3889&lt;=4890000,1040000,IF(J3889&lt;=6550000,670000,620000)),IF(J3889&lt;=1320000,950000,IF(J3889&lt;=3360000,880000,IF(J3889&lt;=4890000,680000,IF(J3889&lt;=6550000,630000,580000))))))</f>
        <v/>
      </c>
      <c r="L3889" s="16">
        <f>IF(D3889=1,IF(J3889&lt;=9000000,380000,IF(J3889&lt;=9500000,260000,IF(J3889&lt;=10000000,130000,0))),0)</f>
        <v/>
      </c>
      <c r="M3889" s="16">
        <f>IF(D3889=1,IF(J3889&lt;=9000000,330000,IF(J3889&lt;=9500000,220000,IF(J3889&lt;=10000000,110000,0))),0)</f>
        <v/>
      </c>
      <c r="N3889" s="16">
        <f>IF(D3889=1,IF(J3889&lt;=9000000,50000,IF(J3889&lt;=9500000,40000,IF(J3889&lt;=10000000,20000,0))),0)</f>
        <v/>
      </c>
      <c r="O3889" s="16">
        <f>MAX(0,ROUNDDOWN(J3889-G3889-K3889-L3889-E3889*380000-F3889*630000-H3889,-3))</f>
        <v/>
      </c>
      <c r="P3889" s="16">
        <f>MAX(0,ROUNDDOWN(J3889-G3889-430000-M3889-E3889*330000-F3889*450000-I3889,-3))</f>
        <v/>
      </c>
      <c r="Q3889" s="16">
        <f>50000+N3889+E3889*50000+F3889*180000</f>
        <v/>
      </c>
      <c r="R3889" s="16">
        <f>IF(P3889&lt;=2000000,MIN(Q3889,P3889),MAX(Q3889-(P3889-2000000),50000))*0.05</f>
        <v/>
      </c>
      <c r="S3889" s="16">
        <f>MAX(0,P3889*0.1-R3889)</f>
        <v/>
      </c>
      <c r="T3889" s="16">
        <f>Q3889+MAX(0,K3889-480000)</f>
        <v/>
      </c>
      <c r="U3889" s="16">
        <f>P3889-T3889</f>
        <v/>
      </c>
      <c r="V3889" s="17">
        <f>IF(U3889&lt;0,0,LOOKUP(U3889,{0,1950001,3300001,6950001,9000001,18000001,40000001},{0.05,0.1,0.2,0.23,0.33,0.4,0.45}))</f>
        <v/>
      </c>
      <c r="W3889" s="18">
        <f>IF(U3889&lt;0,0.9,0.9-V3889*1.021)</f>
        <v/>
      </c>
      <c r="X3889" s="16">
        <f>ROUNDDOWN(S3889*0.2/W3889+2000,0)</f>
        <v/>
      </c>
      <c r="Y3889" s="17">
        <f>IF(O3889&lt;=0,0,LOOKUP(O3889,{0,1950001,3300001,6950001,9000001,18000001,40000001},{0.05,0.1,0.2,0.23,0.33,0.4,0.45}))</f>
        <v/>
      </c>
    </row>
    <row r="3890">
      <c r="A3890" t="inlineStr">
        <is>
          <t>1万円刻み</t>
        </is>
      </c>
      <c r="B3890" s="16">
        <f>'3_1万円刻み'!$A$852</f>
        <v/>
      </c>
      <c r="C3890" t="n">
        <v>2026</v>
      </c>
      <c r="D3890" t="n">
        <v>0</v>
      </c>
      <c r="E3890" t="n">
        <v>0</v>
      </c>
      <c r="F3890" t="n">
        <v>0</v>
      </c>
      <c r="G3890" s="16">
        <f>ROUND(MIN(B3890/12,650000)*12*0.0915+MIN(B3890/12,1390000)*12*(0.0504+0)+B3890*0.005,0)</f>
        <v/>
      </c>
      <c r="H3890" t="n">
        <v>0</v>
      </c>
      <c r="I3890" t="n">
        <v>0</v>
      </c>
      <c r="J3890" s="16">
        <f>IF(C3890=2026,IF(B3890&lt;741000,0,IF(B3890&lt;2191000,B3890-740000,IF(B3890&lt;2193000,1451000,IF(B3890&lt;2196000,1453000,IF(B3890&lt;2200000,1456000,IF(B3890&lt;3600000,ROUNDDOWN(B3890/4,-3)*2.8-80000,IF(B3890&lt;6600000,ROUNDDOWN(B3890/4,-3)*3.2-440000,IF(B3890&lt;8500000,ROUNDDOWN(B3890*0.9,0)-1100000,B3890-1950000)))))))),IF(B3890&lt;651000,0,IF(B3890&lt;1900000,B3890-650000,IF(B3890&lt;3600000,ROUNDDOWN(B3890/4,-3)*2.8-80000,IF(B3890&lt;6600000,ROUNDDOWN(B3890/4,-3)*3.2-440000,IF(B3890&lt;8500000,ROUNDDOWN(B3890*0.9,0)-1100000,B3890-1950000))))))</f>
        <v/>
      </c>
      <c r="K3890" s="16">
        <f>IF(J3890&gt;23500000,NA(),IF(C3890=2026,IF(J3890&lt;=4890000,1040000,IF(J3890&lt;=6550000,670000,620000)),IF(J3890&lt;=1320000,950000,IF(J3890&lt;=3360000,880000,IF(J3890&lt;=4890000,680000,IF(J3890&lt;=6550000,630000,580000))))))</f>
        <v/>
      </c>
      <c r="L3890" s="16">
        <f>IF(D3890=1,IF(J3890&lt;=9000000,380000,IF(J3890&lt;=9500000,260000,IF(J3890&lt;=10000000,130000,0))),0)</f>
        <v/>
      </c>
      <c r="M3890" s="16">
        <f>IF(D3890=1,IF(J3890&lt;=9000000,330000,IF(J3890&lt;=9500000,220000,IF(J3890&lt;=10000000,110000,0))),0)</f>
        <v/>
      </c>
      <c r="N3890" s="16">
        <f>IF(D3890=1,IF(J3890&lt;=9000000,50000,IF(J3890&lt;=9500000,40000,IF(J3890&lt;=10000000,20000,0))),0)</f>
        <v/>
      </c>
      <c r="O3890" s="16">
        <f>MAX(0,ROUNDDOWN(J3890-G3890-K3890-L3890-E3890*380000-F3890*630000-H3890,-3))</f>
        <v/>
      </c>
      <c r="P3890" s="16">
        <f>MAX(0,ROUNDDOWN(J3890-G3890-430000-M3890-E3890*330000-F3890*450000-I3890,-3))</f>
        <v/>
      </c>
      <c r="Q3890" s="16">
        <f>50000+N3890+E3890*50000+F3890*180000</f>
        <v/>
      </c>
      <c r="R3890" s="16">
        <f>IF(P3890&lt;=2000000,MIN(Q3890,P3890),MAX(Q3890-(P3890-2000000),50000))*0.05</f>
        <v/>
      </c>
      <c r="S3890" s="16">
        <f>MAX(0,P3890*0.1-R3890)</f>
        <v/>
      </c>
      <c r="T3890" s="16">
        <f>Q3890+MAX(0,K3890-480000)</f>
        <v/>
      </c>
      <c r="U3890" s="16">
        <f>P3890-T3890</f>
        <v/>
      </c>
      <c r="V3890" s="17">
        <f>IF(U3890&lt;0,0,LOOKUP(U3890,{0,1950001,3300001,6950001,9000001,18000001,40000001},{0.05,0.1,0.2,0.23,0.33,0.4,0.45}))</f>
        <v/>
      </c>
      <c r="W3890" s="18">
        <f>IF(U3890&lt;0,0.9,0.9-V3890*1.021)</f>
        <v/>
      </c>
      <c r="X3890" s="16">
        <f>ROUNDDOWN(S3890*0.2/W3890+2000,0)</f>
        <v/>
      </c>
      <c r="Y3890" s="17">
        <f>IF(O3890&lt;=0,0,LOOKUP(O3890,{0,1950001,3300001,6950001,9000001,18000001,40000001},{0.05,0.1,0.2,0.23,0.33,0.4,0.45}))</f>
        <v/>
      </c>
    </row>
    <row r="3891">
      <c r="A3891" t="inlineStr">
        <is>
          <t>1万円刻み</t>
        </is>
      </c>
      <c r="B3891" s="16">
        <f>'3_1万円刻み'!$A$852</f>
        <v/>
      </c>
      <c r="C3891" t="n">
        <v>2025</v>
      </c>
      <c r="D3891" t="n">
        <v>1</v>
      </c>
      <c r="E3891" t="n">
        <v>0</v>
      </c>
      <c r="F3891" t="n">
        <v>0</v>
      </c>
      <c r="G3891" s="16">
        <f>ROUND(MIN(B3891/12,650000)*12*0.0915+MIN(B3891/12,1390000)*12*(0.0504+0)+B3891*0.005,0)</f>
        <v/>
      </c>
      <c r="H3891" t="n">
        <v>0</v>
      </c>
      <c r="I3891" t="n">
        <v>0</v>
      </c>
      <c r="J3891" s="16">
        <f>IF(C3891=2026,IF(B3891&lt;741000,0,IF(B3891&lt;2191000,B3891-740000,IF(B3891&lt;2193000,1451000,IF(B3891&lt;2196000,1453000,IF(B3891&lt;2200000,1456000,IF(B3891&lt;3600000,ROUNDDOWN(B3891/4,-3)*2.8-80000,IF(B3891&lt;6600000,ROUNDDOWN(B3891/4,-3)*3.2-440000,IF(B3891&lt;8500000,ROUNDDOWN(B3891*0.9,0)-1100000,B3891-1950000)))))))),IF(B3891&lt;651000,0,IF(B3891&lt;1900000,B3891-650000,IF(B3891&lt;3600000,ROUNDDOWN(B3891/4,-3)*2.8-80000,IF(B3891&lt;6600000,ROUNDDOWN(B3891/4,-3)*3.2-440000,IF(B3891&lt;8500000,ROUNDDOWN(B3891*0.9,0)-1100000,B3891-1950000))))))</f>
        <v/>
      </c>
      <c r="K3891" s="16">
        <f>IF(J3891&gt;23500000,NA(),IF(C3891=2026,IF(J3891&lt;=4890000,1040000,IF(J3891&lt;=6550000,670000,620000)),IF(J3891&lt;=1320000,950000,IF(J3891&lt;=3360000,880000,IF(J3891&lt;=4890000,680000,IF(J3891&lt;=6550000,630000,580000))))))</f>
        <v/>
      </c>
      <c r="L3891" s="16">
        <f>IF(D3891=1,IF(J3891&lt;=9000000,380000,IF(J3891&lt;=9500000,260000,IF(J3891&lt;=10000000,130000,0))),0)</f>
        <v/>
      </c>
      <c r="M3891" s="16">
        <f>IF(D3891=1,IF(J3891&lt;=9000000,330000,IF(J3891&lt;=9500000,220000,IF(J3891&lt;=10000000,110000,0))),0)</f>
        <v/>
      </c>
      <c r="N3891" s="16">
        <f>IF(D3891=1,IF(J3891&lt;=9000000,50000,IF(J3891&lt;=9500000,40000,IF(J3891&lt;=10000000,20000,0))),0)</f>
        <v/>
      </c>
      <c r="O3891" s="16">
        <f>MAX(0,ROUNDDOWN(J3891-G3891-K3891-L3891-E3891*380000-F3891*630000-H3891,-3))</f>
        <v/>
      </c>
      <c r="P3891" s="16">
        <f>MAX(0,ROUNDDOWN(J3891-G3891-430000-M3891-E3891*330000-F3891*450000-I3891,-3))</f>
        <v/>
      </c>
      <c r="Q3891" s="16">
        <f>50000+N3891+E3891*50000+F3891*180000</f>
        <v/>
      </c>
      <c r="R3891" s="16">
        <f>IF(P3891&lt;=2000000,MIN(Q3891,P3891),MAX(Q3891-(P3891-2000000),50000))*0.05</f>
        <v/>
      </c>
      <c r="S3891" s="16">
        <f>MAX(0,P3891*0.1-R3891)</f>
        <v/>
      </c>
      <c r="T3891" s="16">
        <f>Q3891+MAX(0,K3891-480000)</f>
        <v/>
      </c>
      <c r="U3891" s="16">
        <f>P3891-T3891</f>
        <v/>
      </c>
      <c r="V3891" s="17">
        <f>IF(U3891&lt;0,0,LOOKUP(U3891,{0,1950001,3300001,6950001,9000001,18000001,40000001},{0.05,0.1,0.2,0.23,0.33,0.4,0.45}))</f>
        <v/>
      </c>
      <c r="W3891" s="18">
        <f>IF(U3891&lt;0,0.9,0.9-V3891*1.021)</f>
        <v/>
      </c>
      <c r="X3891" s="16">
        <f>ROUNDDOWN(S3891*0.2/W3891+2000,0)</f>
        <v/>
      </c>
      <c r="Y3891" s="17">
        <f>IF(O3891&lt;=0,0,LOOKUP(O3891,{0,1950001,3300001,6950001,9000001,18000001,40000001},{0.05,0.1,0.2,0.23,0.33,0.4,0.45}))</f>
        <v/>
      </c>
    </row>
    <row r="3892">
      <c r="A3892" t="inlineStr">
        <is>
          <t>1万円刻み</t>
        </is>
      </c>
      <c r="B3892" s="16">
        <f>'3_1万円刻み'!$A$852</f>
        <v/>
      </c>
      <c r="C3892" t="n">
        <v>2026</v>
      </c>
      <c r="D3892" t="n">
        <v>1</v>
      </c>
      <c r="E3892" t="n">
        <v>0</v>
      </c>
      <c r="F3892" t="n">
        <v>0</v>
      </c>
      <c r="G3892" s="16">
        <f>ROUND(MIN(B3892/12,650000)*12*0.0915+MIN(B3892/12,1390000)*12*(0.0504+0)+B3892*0.005,0)</f>
        <v/>
      </c>
      <c r="H3892" t="n">
        <v>0</v>
      </c>
      <c r="I3892" t="n">
        <v>0</v>
      </c>
      <c r="J3892" s="16">
        <f>IF(C3892=2026,IF(B3892&lt;741000,0,IF(B3892&lt;2191000,B3892-740000,IF(B3892&lt;2193000,1451000,IF(B3892&lt;2196000,1453000,IF(B3892&lt;2200000,1456000,IF(B3892&lt;3600000,ROUNDDOWN(B3892/4,-3)*2.8-80000,IF(B3892&lt;6600000,ROUNDDOWN(B3892/4,-3)*3.2-440000,IF(B3892&lt;8500000,ROUNDDOWN(B3892*0.9,0)-1100000,B3892-1950000)))))))),IF(B3892&lt;651000,0,IF(B3892&lt;1900000,B3892-650000,IF(B3892&lt;3600000,ROUNDDOWN(B3892/4,-3)*2.8-80000,IF(B3892&lt;6600000,ROUNDDOWN(B3892/4,-3)*3.2-440000,IF(B3892&lt;8500000,ROUNDDOWN(B3892*0.9,0)-1100000,B3892-1950000))))))</f>
        <v/>
      </c>
      <c r="K3892" s="16">
        <f>IF(J3892&gt;23500000,NA(),IF(C3892=2026,IF(J3892&lt;=4890000,1040000,IF(J3892&lt;=6550000,670000,620000)),IF(J3892&lt;=1320000,950000,IF(J3892&lt;=3360000,880000,IF(J3892&lt;=4890000,680000,IF(J3892&lt;=6550000,630000,580000))))))</f>
        <v/>
      </c>
      <c r="L3892" s="16">
        <f>IF(D3892=1,IF(J3892&lt;=9000000,380000,IF(J3892&lt;=9500000,260000,IF(J3892&lt;=10000000,130000,0))),0)</f>
        <v/>
      </c>
      <c r="M3892" s="16">
        <f>IF(D3892=1,IF(J3892&lt;=9000000,330000,IF(J3892&lt;=9500000,220000,IF(J3892&lt;=10000000,110000,0))),0)</f>
        <v/>
      </c>
      <c r="N3892" s="16">
        <f>IF(D3892=1,IF(J3892&lt;=9000000,50000,IF(J3892&lt;=9500000,40000,IF(J3892&lt;=10000000,20000,0))),0)</f>
        <v/>
      </c>
      <c r="O3892" s="16">
        <f>MAX(0,ROUNDDOWN(J3892-G3892-K3892-L3892-E3892*380000-F3892*630000-H3892,-3))</f>
        <v/>
      </c>
      <c r="P3892" s="16">
        <f>MAX(0,ROUNDDOWN(J3892-G3892-430000-M3892-E3892*330000-F3892*450000-I3892,-3))</f>
        <v/>
      </c>
      <c r="Q3892" s="16">
        <f>50000+N3892+E3892*50000+F3892*180000</f>
        <v/>
      </c>
      <c r="R3892" s="16">
        <f>IF(P3892&lt;=2000000,MIN(Q3892,P3892),MAX(Q3892-(P3892-2000000),50000))*0.05</f>
        <v/>
      </c>
      <c r="S3892" s="16">
        <f>MAX(0,P3892*0.1-R3892)</f>
        <v/>
      </c>
      <c r="T3892" s="16">
        <f>Q3892+MAX(0,K3892-480000)</f>
        <v/>
      </c>
      <c r="U3892" s="16">
        <f>P3892-T3892</f>
        <v/>
      </c>
      <c r="V3892" s="17">
        <f>IF(U3892&lt;0,0,LOOKUP(U3892,{0,1950001,3300001,6950001,9000001,18000001,40000001},{0.05,0.1,0.2,0.23,0.33,0.4,0.45}))</f>
        <v/>
      </c>
      <c r="W3892" s="18">
        <f>IF(U3892&lt;0,0.9,0.9-V3892*1.021)</f>
        <v/>
      </c>
      <c r="X3892" s="16">
        <f>ROUNDDOWN(S3892*0.2/W3892+2000,0)</f>
        <v/>
      </c>
      <c r="Y3892" s="17">
        <f>IF(O3892&lt;=0,0,LOOKUP(O3892,{0,1950001,3300001,6950001,9000001,18000001,40000001},{0.05,0.1,0.2,0.23,0.33,0.4,0.45}))</f>
        <v/>
      </c>
    </row>
    <row r="3893">
      <c r="A3893" t="inlineStr">
        <is>
          <t>1万円刻み</t>
        </is>
      </c>
      <c r="B3893" s="16">
        <f>'3_1万円刻み'!$A$853</f>
        <v/>
      </c>
      <c r="C3893" t="n">
        <v>2025</v>
      </c>
      <c r="D3893" t="n">
        <v>0</v>
      </c>
      <c r="E3893" t="n">
        <v>0</v>
      </c>
      <c r="F3893" t="n">
        <v>0</v>
      </c>
      <c r="G3893" s="16">
        <f>ROUND(MIN(B3893/12,650000)*12*0.0915+MIN(B3893/12,1390000)*12*(0.0504+0)+B3893*0.005,0)</f>
        <v/>
      </c>
      <c r="H3893" t="n">
        <v>0</v>
      </c>
      <c r="I3893" t="n">
        <v>0</v>
      </c>
      <c r="J3893" s="16">
        <f>IF(C3893=2026,IF(B3893&lt;741000,0,IF(B3893&lt;2191000,B3893-740000,IF(B3893&lt;2193000,1451000,IF(B3893&lt;2196000,1453000,IF(B3893&lt;2200000,1456000,IF(B3893&lt;3600000,ROUNDDOWN(B3893/4,-3)*2.8-80000,IF(B3893&lt;6600000,ROUNDDOWN(B3893/4,-3)*3.2-440000,IF(B3893&lt;8500000,ROUNDDOWN(B3893*0.9,0)-1100000,B3893-1950000)))))))),IF(B3893&lt;651000,0,IF(B3893&lt;1900000,B3893-650000,IF(B3893&lt;3600000,ROUNDDOWN(B3893/4,-3)*2.8-80000,IF(B3893&lt;6600000,ROUNDDOWN(B3893/4,-3)*3.2-440000,IF(B3893&lt;8500000,ROUNDDOWN(B3893*0.9,0)-1100000,B3893-1950000))))))</f>
        <v/>
      </c>
      <c r="K3893" s="16">
        <f>IF(J3893&gt;23500000,NA(),IF(C3893=2026,IF(J3893&lt;=4890000,1040000,IF(J3893&lt;=6550000,670000,620000)),IF(J3893&lt;=1320000,950000,IF(J3893&lt;=3360000,880000,IF(J3893&lt;=4890000,680000,IF(J3893&lt;=6550000,630000,580000))))))</f>
        <v/>
      </c>
      <c r="L3893" s="16">
        <f>IF(D3893=1,IF(J3893&lt;=9000000,380000,IF(J3893&lt;=9500000,260000,IF(J3893&lt;=10000000,130000,0))),0)</f>
        <v/>
      </c>
      <c r="M3893" s="16">
        <f>IF(D3893=1,IF(J3893&lt;=9000000,330000,IF(J3893&lt;=9500000,220000,IF(J3893&lt;=10000000,110000,0))),0)</f>
        <v/>
      </c>
      <c r="N3893" s="16">
        <f>IF(D3893=1,IF(J3893&lt;=9000000,50000,IF(J3893&lt;=9500000,40000,IF(J3893&lt;=10000000,20000,0))),0)</f>
        <v/>
      </c>
      <c r="O3893" s="16">
        <f>MAX(0,ROUNDDOWN(J3893-G3893-K3893-L3893-E3893*380000-F3893*630000-H3893,-3))</f>
        <v/>
      </c>
      <c r="P3893" s="16">
        <f>MAX(0,ROUNDDOWN(J3893-G3893-430000-M3893-E3893*330000-F3893*450000-I3893,-3))</f>
        <v/>
      </c>
      <c r="Q3893" s="16">
        <f>50000+N3893+E3893*50000+F3893*180000</f>
        <v/>
      </c>
      <c r="R3893" s="16">
        <f>IF(P3893&lt;=2000000,MIN(Q3893,P3893),MAX(Q3893-(P3893-2000000),50000))*0.05</f>
        <v/>
      </c>
      <c r="S3893" s="16">
        <f>MAX(0,P3893*0.1-R3893)</f>
        <v/>
      </c>
      <c r="T3893" s="16">
        <f>Q3893+MAX(0,K3893-480000)</f>
        <v/>
      </c>
      <c r="U3893" s="16">
        <f>P3893-T3893</f>
        <v/>
      </c>
      <c r="V3893" s="17">
        <f>IF(U3893&lt;0,0,LOOKUP(U3893,{0,1950001,3300001,6950001,9000001,18000001,40000001},{0.05,0.1,0.2,0.23,0.33,0.4,0.45}))</f>
        <v/>
      </c>
      <c r="W3893" s="18">
        <f>IF(U3893&lt;0,0.9,0.9-V3893*1.021)</f>
        <v/>
      </c>
      <c r="X3893" s="16">
        <f>ROUNDDOWN(S3893*0.2/W3893+2000,0)</f>
        <v/>
      </c>
      <c r="Y3893" s="17">
        <f>IF(O3893&lt;=0,0,LOOKUP(O3893,{0,1950001,3300001,6950001,9000001,18000001,40000001},{0.05,0.1,0.2,0.23,0.33,0.4,0.45}))</f>
        <v/>
      </c>
    </row>
    <row r="3894">
      <c r="A3894" t="inlineStr">
        <is>
          <t>1万円刻み</t>
        </is>
      </c>
      <c r="B3894" s="16">
        <f>'3_1万円刻み'!$A$853</f>
        <v/>
      </c>
      <c r="C3894" t="n">
        <v>2026</v>
      </c>
      <c r="D3894" t="n">
        <v>0</v>
      </c>
      <c r="E3894" t="n">
        <v>0</v>
      </c>
      <c r="F3894" t="n">
        <v>0</v>
      </c>
      <c r="G3894" s="16">
        <f>ROUND(MIN(B3894/12,650000)*12*0.0915+MIN(B3894/12,1390000)*12*(0.0504+0)+B3894*0.005,0)</f>
        <v/>
      </c>
      <c r="H3894" t="n">
        <v>0</v>
      </c>
      <c r="I3894" t="n">
        <v>0</v>
      </c>
      <c r="J3894" s="16">
        <f>IF(C3894=2026,IF(B3894&lt;741000,0,IF(B3894&lt;2191000,B3894-740000,IF(B3894&lt;2193000,1451000,IF(B3894&lt;2196000,1453000,IF(B3894&lt;2200000,1456000,IF(B3894&lt;3600000,ROUNDDOWN(B3894/4,-3)*2.8-80000,IF(B3894&lt;6600000,ROUNDDOWN(B3894/4,-3)*3.2-440000,IF(B3894&lt;8500000,ROUNDDOWN(B3894*0.9,0)-1100000,B3894-1950000)))))))),IF(B3894&lt;651000,0,IF(B3894&lt;1900000,B3894-650000,IF(B3894&lt;3600000,ROUNDDOWN(B3894/4,-3)*2.8-80000,IF(B3894&lt;6600000,ROUNDDOWN(B3894/4,-3)*3.2-440000,IF(B3894&lt;8500000,ROUNDDOWN(B3894*0.9,0)-1100000,B3894-1950000))))))</f>
        <v/>
      </c>
      <c r="K3894" s="16">
        <f>IF(J3894&gt;23500000,NA(),IF(C3894=2026,IF(J3894&lt;=4890000,1040000,IF(J3894&lt;=6550000,670000,620000)),IF(J3894&lt;=1320000,950000,IF(J3894&lt;=3360000,880000,IF(J3894&lt;=4890000,680000,IF(J3894&lt;=6550000,630000,580000))))))</f>
        <v/>
      </c>
      <c r="L3894" s="16">
        <f>IF(D3894=1,IF(J3894&lt;=9000000,380000,IF(J3894&lt;=9500000,260000,IF(J3894&lt;=10000000,130000,0))),0)</f>
        <v/>
      </c>
      <c r="M3894" s="16">
        <f>IF(D3894=1,IF(J3894&lt;=9000000,330000,IF(J3894&lt;=9500000,220000,IF(J3894&lt;=10000000,110000,0))),0)</f>
        <v/>
      </c>
      <c r="N3894" s="16">
        <f>IF(D3894=1,IF(J3894&lt;=9000000,50000,IF(J3894&lt;=9500000,40000,IF(J3894&lt;=10000000,20000,0))),0)</f>
        <v/>
      </c>
      <c r="O3894" s="16">
        <f>MAX(0,ROUNDDOWN(J3894-G3894-K3894-L3894-E3894*380000-F3894*630000-H3894,-3))</f>
        <v/>
      </c>
      <c r="P3894" s="16">
        <f>MAX(0,ROUNDDOWN(J3894-G3894-430000-M3894-E3894*330000-F3894*450000-I3894,-3))</f>
        <v/>
      </c>
      <c r="Q3894" s="16">
        <f>50000+N3894+E3894*50000+F3894*180000</f>
        <v/>
      </c>
      <c r="R3894" s="16">
        <f>IF(P3894&lt;=2000000,MIN(Q3894,P3894),MAX(Q3894-(P3894-2000000),50000))*0.05</f>
        <v/>
      </c>
      <c r="S3894" s="16">
        <f>MAX(0,P3894*0.1-R3894)</f>
        <v/>
      </c>
      <c r="T3894" s="16">
        <f>Q3894+MAX(0,K3894-480000)</f>
        <v/>
      </c>
      <c r="U3894" s="16">
        <f>P3894-T3894</f>
        <v/>
      </c>
      <c r="V3894" s="17">
        <f>IF(U3894&lt;0,0,LOOKUP(U3894,{0,1950001,3300001,6950001,9000001,18000001,40000001},{0.05,0.1,0.2,0.23,0.33,0.4,0.45}))</f>
        <v/>
      </c>
      <c r="W3894" s="18">
        <f>IF(U3894&lt;0,0.9,0.9-V3894*1.021)</f>
        <v/>
      </c>
      <c r="X3894" s="16">
        <f>ROUNDDOWN(S3894*0.2/W3894+2000,0)</f>
        <v/>
      </c>
      <c r="Y3894" s="17">
        <f>IF(O3894&lt;=0,0,LOOKUP(O3894,{0,1950001,3300001,6950001,9000001,18000001,40000001},{0.05,0.1,0.2,0.23,0.33,0.4,0.45}))</f>
        <v/>
      </c>
    </row>
    <row r="3895">
      <c r="A3895" t="inlineStr">
        <is>
          <t>1万円刻み</t>
        </is>
      </c>
      <c r="B3895" s="16">
        <f>'3_1万円刻み'!$A$853</f>
        <v/>
      </c>
      <c r="C3895" t="n">
        <v>2025</v>
      </c>
      <c r="D3895" t="n">
        <v>1</v>
      </c>
      <c r="E3895" t="n">
        <v>0</v>
      </c>
      <c r="F3895" t="n">
        <v>0</v>
      </c>
      <c r="G3895" s="16">
        <f>ROUND(MIN(B3895/12,650000)*12*0.0915+MIN(B3895/12,1390000)*12*(0.0504+0)+B3895*0.005,0)</f>
        <v/>
      </c>
      <c r="H3895" t="n">
        <v>0</v>
      </c>
      <c r="I3895" t="n">
        <v>0</v>
      </c>
      <c r="J3895" s="16">
        <f>IF(C3895=2026,IF(B3895&lt;741000,0,IF(B3895&lt;2191000,B3895-740000,IF(B3895&lt;2193000,1451000,IF(B3895&lt;2196000,1453000,IF(B3895&lt;2200000,1456000,IF(B3895&lt;3600000,ROUNDDOWN(B3895/4,-3)*2.8-80000,IF(B3895&lt;6600000,ROUNDDOWN(B3895/4,-3)*3.2-440000,IF(B3895&lt;8500000,ROUNDDOWN(B3895*0.9,0)-1100000,B3895-1950000)))))))),IF(B3895&lt;651000,0,IF(B3895&lt;1900000,B3895-650000,IF(B3895&lt;3600000,ROUNDDOWN(B3895/4,-3)*2.8-80000,IF(B3895&lt;6600000,ROUNDDOWN(B3895/4,-3)*3.2-440000,IF(B3895&lt;8500000,ROUNDDOWN(B3895*0.9,0)-1100000,B3895-1950000))))))</f>
        <v/>
      </c>
      <c r="K3895" s="16">
        <f>IF(J3895&gt;23500000,NA(),IF(C3895=2026,IF(J3895&lt;=4890000,1040000,IF(J3895&lt;=6550000,670000,620000)),IF(J3895&lt;=1320000,950000,IF(J3895&lt;=3360000,880000,IF(J3895&lt;=4890000,680000,IF(J3895&lt;=6550000,630000,580000))))))</f>
        <v/>
      </c>
      <c r="L3895" s="16">
        <f>IF(D3895=1,IF(J3895&lt;=9000000,380000,IF(J3895&lt;=9500000,260000,IF(J3895&lt;=10000000,130000,0))),0)</f>
        <v/>
      </c>
      <c r="M3895" s="16">
        <f>IF(D3895=1,IF(J3895&lt;=9000000,330000,IF(J3895&lt;=9500000,220000,IF(J3895&lt;=10000000,110000,0))),0)</f>
        <v/>
      </c>
      <c r="N3895" s="16">
        <f>IF(D3895=1,IF(J3895&lt;=9000000,50000,IF(J3895&lt;=9500000,40000,IF(J3895&lt;=10000000,20000,0))),0)</f>
        <v/>
      </c>
      <c r="O3895" s="16">
        <f>MAX(0,ROUNDDOWN(J3895-G3895-K3895-L3895-E3895*380000-F3895*630000-H3895,-3))</f>
        <v/>
      </c>
      <c r="P3895" s="16">
        <f>MAX(0,ROUNDDOWN(J3895-G3895-430000-M3895-E3895*330000-F3895*450000-I3895,-3))</f>
        <v/>
      </c>
      <c r="Q3895" s="16">
        <f>50000+N3895+E3895*50000+F3895*180000</f>
        <v/>
      </c>
      <c r="R3895" s="16">
        <f>IF(P3895&lt;=2000000,MIN(Q3895,P3895),MAX(Q3895-(P3895-2000000),50000))*0.05</f>
        <v/>
      </c>
      <c r="S3895" s="16">
        <f>MAX(0,P3895*0.1-R3895)</f>
        <v/>
      </c>
      <c r="T3895" s="16">
        <f>Q3895+MAX(0,K3895-480000)</f>
        <v/>
      </c>
      <c r="U3895" s="16">
        <f>P3895-T3895</f>
        <v/>
      </c>
      <c r="V3895" s="17">
        <f>IF(U3895&lt;0,0,LOOKUP(U3895,{0,1950001,3300001,6950001,9000001,18000001,40000001},{0.05,0.1,0.2,0.23,0.33,0.4,0.45}))</f>
        <v/>
      </c>
      <c r="W3895" s="18">
        <f>IF(U3895&lt;0,0.9,0.9-V3895*1.021)</f>
        <v/>
      </c>
      <c r="X3895" s="16">
        <f>ROUNDDOWN(S3895*0.2/W3895+2000,0)</f>
        <v/>
      </c>
      <c r="Y3895" s="17">
        <f>IF(O3895&lt;=0,0,LOOKUP(O3895,{0,1950001,3300001,6950001,9000001,18000001,40000001},{0.05,0.1,0.2,0.23,0.33,0.4,0.45}))</f>
        <v/>
      </c>
    </row>
    <row r="3896">
      <c r="A3896" t="inlineStr">
        <is>
          <t>1万円刻み</t>
        </is>
      </c>
      <c r="B3896" s="16">
        <f>'3_1万円刻み'!$A$853</f>
        <v/>
      </c>
      <c r="C3896" t="n">
        <v>2026</v>
      </c>
      <c r="D3896" t="n">
        <v>1</v>
      </c>
      <c r="E3896" t="n">
        <v>0</v>
      </c>
      <c r="F3896" t="n">
        <v>0</v>
      </c>
      <c r="G3896" s="16">
        <f>ROUND(MIN(B3896/12,650000)*12*0.0915+MIN(B3896/12,1390000)*12*(0.0504+0)+B3896*0.005,0)</f>
        <v/>
      </c>
      <c r="H3896" t="n">
        <v>0</v>
      </c>
      <c r="I3896" t="n">
        <v>0</v>
      </c>
      <c r="J3896" s="16">
        <f>IF(C3896=2026,IF(B3896&lt;741000,0,IF(B3896&lt;2191000,B3896-740000,IF(B3896&lt;2193000,1451000,IF(B3896&lt;2196000,1453000,IF(B3896&lt;2200000,1456000,IF(B3896&lt;3600000,ROUNDDOWN(B3896/4,-3)*2.8-80000,IF(B3896&lt;6600000,ROUNDDOWN(B3896/4,-3)*3.2-440000,IF(B3896&lt;8500000,ROUNDDOWN(B3896*0.9,0)-1100000,B3896-1950000)))))))),IF(B3896&lt;651000,0,IF(B3896&lt;1900000,B3896-650000,IF(B3896&lt;3600000,ROUNDDOWN(B3896/4,-3)*2.8-80000,IF(B3896&lt;6600000,ROUNDDOWN(B3896/4,-3)*3.2-440000,IF(B3896&lt;8500000,ROUNDDOWN(B3896*0.9,0)-1100000,B3896-1950000))))))</f>
        <v/>
      </c>
      <c r="K3896" s="16">
        <f>IF(J3896&gt;23500000,NA(),IF(C3896=2026,IF(J3896&lt;=4890000,1040000,IF(J3896&lt;=6550000,670000,620000)),IF(J3896&lt;=1320000,950000,IF(J3896&lt;=3360000,880000,IF(J3896&lt;=4890000,680000,IF(J3896&lt;=6550000,630000,580000))))))</f>
        <v/>
      </c>
      <c r="L3896" s="16">
        <f>IF(D3896=1,IF(J3896&lt;=9000000,380000,IF(J3896&lt;=9500000,260000,IF(J3896&lt;=10000000,130000,0))),0)</f>
        <v/>
      </c>
      <c r="M3896" s="16">
        <f>IF(D3896=1,IF(J3896&lt;=9000000,330000,IF(J3896&lt;=9500000,220000,IF(J3896&lt;=10000000,110000,0))),0)</f>
        <v/>
      </c>
      <c r="N3896" s="16">
        <f>IF(D3896=1,IF(J3896&lt;=9000000,50000,IF(J3896&lt;=9500000,40000,IF(J3896&lt;=10000000,20000,0))),0)</f>
        <v/>
      </c>
      <c r="O3896" s="16">
        <f>MAX(0,ROUNDDOWN(J3896-G3896-K3896-L3896-E3896*380000-F3896*630000-H3896,-3))</f>
        <v/>
      </c>
      <c r="P3896" s="16">
        <f>MAX(0,ROUNDDOWN(J3896-G3896-430000-M3896-E3896*330000-F3896*450000-I3896,-3))</f>
        <v/>
      </c>
      <c r="Q3896" s="16">
        <f>50000+N3896+E3896*50000+F3896*180000</f>
        <v/>
      </c>
      <c r="R3896" s="16">
        <f>IF(P3896&lt;=2000000,MIN(Q3896,P3896),MAX(Q3896-(P3896-2000000),50000))*0.05</f>
        <v/>
      </c>
      <c r="S3896" s="16">
        <f>MAX(0,P3896*0.1-R3896)</f>
        <v/>
      </c>
      <c r="T3896" s="16">
        <f>Q3896+MAX(0,K3896-480000)</f>
        <v/>
      </c>
      <c r="U3896" s="16">
        <f>P3896-T3896</f>
        <v/>
      </c>
      <c r="V3896" s="17">
        <f>IF(U3896&lt;0,0,LOOKUP(U3896,{0,1950001,3300001,6950001,9000001,18000001,40000001},{0.05,0.1,0.2,0.23,0.33,0.4,0.45}))</f>
        <v/>
      </c>
      <c r="W3896" s="18">
        <f>IF(U3896&lt;0,0.9,0.9-V3896*1.021)</f>
        <v/>
      </c>
      <c r="X3896" s="16">
        <f>ROUNDDOWN(S3896*0.2/W3896+2000,0)</f>
        <v/>
      </c>
      <c r="Y3896" s="17">
        <f>IF(O3896&lt;=0,0,LOOKUP(O3896,{0,1950001,3300001,6950001,9000001,18000001,40000001},{0.05,0.1,0.2,0.23,0.33,0.4,0.45}))</f>
        <v/>
      </c>
    </row>
    <row r="3897">
      <c r="A3897" t="inlineStr">
        <is>
          <t>1万円刻み</t>
        </is>
      </c>
      <c r="B3897" s="16">
        <f>'3_1万円刻み'!$A$854</f>
        <v/>
      </c>
      <c r="C3897" t="n">
        <v>2025</v>
      </c>
      <c r="D3897" t="n">
        <v>0</v>
      </c>
      <c r="E3897" t="n">
        <v>0</v>
      </c>
      <c r="F3897" t="n">
        <v>0</v>
      </c>
      <c r="G3897" s="16">
        <f>ROUND(MIN(B3897/12,650000)*12*0.0915+MIN(B3897/12,1390000)*12*(0.0504+0)+B3897*0.005,0)</f>
        <v/>
      </c>
      <c r="H3897" t="n">
        <v>0</v>
      </c>
      <c r="I3897" t="n">
        <v>0</v>
      </c>
      <c r="J3897" s="16">
        <f>IF(C3897=2026,IF(B3897&lt;741000,0,IF(B3897&lt;2191000,B3897-740000,IF(B3897&lt;2193000,1451000,IF(B3897&lt;2196000,1453000,IF(B3897&lt;2200000,1456000,IF(B3897&lt;3600000,ROUNDDOWN(B3897/4,-3)*2.8-80000,IF(B3897&lt;6600000,ROUNDDOWN(B3897/4,-3)*3.2-440000,IF(B3897&lt;8500000,ROUNDDOWN(B3897*0.9,0)-1100000,B3897-1950000)))))))),IF(B3897&lt;651000,0,IF(B3897&lt;1900000,B3897-650000,IF(B3897&lt;3600000,ROUNDDOWN(B3897/4,-3)*2.8-80000,IF(B3897&lt;6600000,ROUNDDOWN(B3897/4,-3)*3.2-440000,IF(B3897&lt;8500000,ROUNDDOWN(B3897*0.9,0)-1100000,B3897-1950000))))))</f>
        <v/>
      </c>
      <c r="K3897" s="16">
        <f>IF(J3897&gt;23500000,NA(),IF(C3897=2026,IF(J3897&lt;=4890000,1040000,IF(J3897&lt;=6550000,670000,620000)),IF(J3897&lt;=1320000,950000,IF(J3897&lt;=3360000,880000,IF(J3897&lt;=4890000,680000,IF(J3897&lt;=6550000,630000,580000))))))</f>
        <v/>
      </c>
      <c r="L3897" s="16">
        <f>IF(D3897=1,IF(J3897&lt;=9000000,380000,IF(J3897&lt;=9500000,260000,IF(J3897&lt;=10000000,130000,0))),0)</f>
        <v/>
      </c>
      <c r="M3897" s="16">
        <f>IF(D3897=1,IF(J3897&lt;=9000000,330000,IF(J3897&lt;=9500000,220000,IF(J3897&lt;=10000000,110000,0))),0)</f>
        <v/>
      </c>
      <c r="N3897" s="16">
        <f>IF(D3897=1,IF(J3897&lt;=9000000,50000,IF(J3897&lt;=9500000,40000,IF(J3897&lt;=10000000,20000,0))),0)</f>
        <v/>
      </c>
      <c r="O3897" s="16">
        <f>MAX(0,ROUNDDOWN(J3897-G3897-K3897-L3897-E3897*380000-F3897*630000-H3897,-3))</f>
        <v/>
      </c>
      <c r="P3897" s="16">
        <f>MAX(0,ROUNDDOWN(J3897-G3897-430000-M3897-E3897*330000-F3897*450000-I3897,-3))</f>
        <v/>
      </c>
      <c r="Q3897" s="16">
        <f>50000+N3897+E3897*50000+F3897*180000</f>
        <v/>
      </c>
      <c r="R3897" s="16">
        <f>IF(P3897&lt;=2000000,MIN(Q3897,P3897),MAX(Q3897-(P3897-2000000),50000))*0.05</f>
        <v/>
      </c>
      <c r="S3897" s="16">
        <f>MAX(0,P3897*0.1-R3897)</f>
        <v/>
      </c>
      <c r="T3897" s="16">
        <f>Q3897+MAX(0,K3897-480000)</f>
        <v/>
      </c>
      <c r="U3897" s="16">
        <f>P3897-T3897</f>
        <v/>
      </c>
      <c r="V3897" s="17">
        <f>IF(U3897&lt;0,0,LOOKUP(U3897,{0,1950001,3300001,6950001,9000001,18000001,40000001},{0.05,0.1,0.2,0.23,0.33,0.4,0.45}))</f>
        <v/>
      </c>
      <c r="W3897" s="18">
        <f>IF(U3897&lt;0,0.9,0.9-V3897*1.021)</f>
        <v/>
      </c>
      <c r="X3897" s="16">
        <f>ROUNDDOWN(S3897*0.2/W3897+2000,0)</f>
        <v/>
      </c>
      <c r="Y3897" s="17">
        <f>IF(O3897&lt;=0,0,LOOKUP(O3897,{0,1950001,3300001,6950001,9000001,18000001,40000001},{0.05,0.1,0.2,0.23,0.33,0.4,0.45}))</f>
        <v/>
      </c>
    </row>
    <row r="3898">
      <c r="A3898" t="inlineStr">
        <is>
          <t>1万円刻み</t>
        </is>
      </c>
      <c r="B3898" s="16">
        <f>'3_1万円刻み'!$A$854</f>
        <v/>
      </c>
      <c r="C3898" t="n">
        <v>2026</v>
      </c>
      <c r="D3898" t="n">
        <v>0</v>
      </c>
      <c r="E3898" t="n">
        <v>0</v>
      </c>
      <c r="F3898" t="n">
        <v>0</v>
      </c>
      <c r="G3898" s="16">
        <f>ROUND(MIN(B3898/12,650000)*12*0.0915+MIN(B3898/12,1390000)*12*(0.0504+0)+B3898*0.005,0)</f>
        <v/>
      </c>
      <c r="H3898" t="n">
        <v>0</v>
      </c>
      <c r="I3898" t="n">
        <v>0</v>
      </c>
      <c r="J3898" s="16">
        <f>IF(C3898=2026,IF(B3898&lt;741000,0,IF(B3898&lt;2191000,B3898-740000,IF(B3898&lt;2193000,1451000,IF(B3898&lt;2196000,1453000,IF(B3898&lt;2200000,1456000,IF(B3898&lt;3600000,ROUNDDOWN(B3898/4,-3)*2.8-80000,IF(B3898&lt;6600000,ROUNDDOWN(B3898/4,-3)*3.2-440000,IF(B3898&lt;8500000,ROUNDDOWN(B3898*0.9,0)-1100000,B3898-1950000)))))))),IF(B3898&lt;651000,0,IF(B3898&lt;1900000,B3898-650000,IF(B3898&lt;3600000,ROUNDDOWN(B3898/4,-3)*2.8-80000,IF(B3898&lt;6600000,ROUNDDOWN(B3898/4,-3)*3.2-440000,IF(B3898&lt;8500000,ROUNDDOWN(B3898*0.9,0)-1100000,B3898-1950000))))))</f>
        <v/>
      </c>
      <c r="K3898" s="16">
        <f>IF(J3898&gt;23500000,NA(),IF(C3898=2026,IF(J3898&lt;=4890000,1040000,IF(J3898&lt;=6550000,670000,620000)),IF(J3898&lt;=1320000,950000,IF(J3898&lt;=3360000,880000,IF(J3898&lt;=4890000,680000,IF(J3898&lt;=6550000,630000,580000))))))</f>
        <v/>
      </c>
      <c r="L3898" s="16">
        <f>IF(D3898=1,IF(J3898&lt;=9000000,380000,IF(J3898&lt;=9500000,260000,IF(J3898&lt;=10000000,130000,0))),0)</f>
        <v/>
      </c>
      <c r="M3898" s="16">
        <f>IF(D3898=1,IF(J3898&lt;=9000000,330000,IF(J3898&lt;=9500000,220000,IF(J3898&lt;=10000000,110000,0))),0)</f>
        <v/>
      </c>
      <c r="N3898" s="16">
        <f>IF(D3898=1,IF(J3898&lt;=9000000,50000,IF(J3898&lt;=9500000,40000,IF(J3898&lt;=10000000,20000,0))),0)</f>
        <v/>
      </c>
      <c r="O3898" s="16">
        <f>MAX(0,ROUNDDOWN(J3898-G3898-K3898-L3898-E3898*380000-F3898*630000-H3898,-3))</f>
        <v/>
      </c>
      <c r="P3898" s="16">
        <f>MAX(0,ROUNDDOWN(J3898-G3898-430000-M3898-E3898*330000-F3898*450000-I3898,-3))</f>
        <v/>
      </c>
      <c r="Q3898" s="16">
        <f>50000+N3898+E3898*50000+F3898*180000</f>
        <v/>
      </c>
      <c r="R3898" s="16">
        <f>IF(P3898&lt;=2000000,MIN(Q3898,P3898),MAX(Q3898-(P3898-2000000),50000))*0.05</f>
        <v/>
      </c>
      <c r="S3898" s="16">
        <f>MAX(0,P3898*0.1-R3898)</f>
        <v/>
      </c>
      <c r="T3898" s="16">
        <f>Q3898+MAX(0,K3898-480000)</f>
        <v/>
      </c>
      <c r="U3898" s="16">
        <f>P3898-T3898</f>
        <v/>
      </c>
      <c r="V3898" s="17">
        <f>IF(U3898&lt;0,0,LOOKUP(U3898,{0,1950001,3300001,6950001,9000001,18000001,40000001},{0.05,0.1,0.2,0.23,0.33,0.4,0.45}))</f>
        <v/>
      </c>
      <c r="W3898" s="18">
        <f>IF(U3898&lt;0,0.9,0.9-V3898*1.021)</f>
        <v/>
      </c>
      <c r="X3898" s="16">
        <f>ROUNDDOWN(S3898*0.2/W3898+2000,0)</f>
        <v/>
      </c>
      <c r="Y3898" s="17">
        <f>IF(O3898&lt;=0,0,LOOKUP(O3898,{0,1950001,3300001,6950001,9000001,18000001,40000001},{0.05,0.1,0.2,0.23,0.33,0.4,0.45}))</f>
        <v/>
      </c>
    </row>
    <row r="3899">
      <c r="A3899" t="inlineStr">
        <is>
          <t>1万円刻み</t>
        </is>
      </c>
      <c r="B3899" s="16">
        <f>'3_1万円刻み'!$A$854</f>
        <v/>
      </c>
      <c r="C3899" t="n">
        <v>2025</v>
      </c>
      <c r="D3899" t="n">
        <v>1</v>
      </c>
      <c r="E3899" t="n">
        <v>0</v>
      </c>
      <c r="F3899" t="n">
        <v>0</v>
      </c>
      <c r="G3899" s="16">
        <f>ROUND(MIN(B3899/12,650000)*12*0.0915+MIN(B3899/12,1390000)*12*(0.0504+0)+B3899*0.005,0)</f>
        <v/>
      </c>
      <c r="H3899" t="n">
        <v>0</v>
      </c>
      <c r="I3899" t="n">
        <v>0</v>
      </c>
      <c r="J3899" s="16">
        <f>IF(C3899=2026,IF(B3899&lt;741000,0,IF(B3899&lt;2191000,B3899-740000,IF(B3899&lt;2193000,1451000,IF(B3899&lt;2196000,1453000,IF(B3899&lt;2200000,1456000,IF(B3899&lt;3600000,ROUNDDOWN(B3899/4,-3)*2.8-80000,IF(B3899&lt;6600000,ROUNDDOWN(B3899/4,-3)*3.2-440000,IF(B3899&lt;8500000,ROUNDDOWN(B3899*0.9,0)-1100000,B3899-1950000)))))))),IF(B3899&lt;651000,0,IF(B3899&lt;1900000,B3899-650000,IF(B3899&lt;3600000,ROUNDDOWN(B3899/4,-3)*2.8-80000,IF(B3899&lt;6600000,ROUNDDOWN(B3899/4,-3)*3.2-440000,IF(B3899&lt;8500000,ROUNDDOWN(B3899*0.9,0)-1100000,B3899-1950000))))))</f>
        <v/>
      </c>
      <c r="K3899" s="16">
        <f>IF(J3899&gt;23500000,NA(),IF(C3899=2026,IF(J3899&lt;=4890000,1040000,IF(J3899&lt;=6550000,670000,620000)),IF(J3899&lt;=1320000,950000,IF(J3899&lt;=3360000,880000,IF(J3899&lt;=4890000,680000,IF(J3899&lt;=6550000,630000,580000))))))</f>
        <v/>
      </c>
      <c r="L3899" s="16">
        <f>IF(D3899=1,IF(J3899&lt;=9000000,380000,IF(J3899&lt;=9500000,260000,IF(J3899&lt;=10000000,130000,0))),0)</f>
        <v/>
      </c>
      <c r="M3899" s="16">
        <f>IF(D3899=1,IF(J3899&lt;=9000000,330000,IF(J3899&lt;=9500000,220000,IF(J3899&lt;=10000000,110000,0))),0)</f>
        <v/>
      </c>
      <c r="N3899" s="16">
        <f>IF(D3899=1,IF(J3899&lt;=9000000,50000,IF(J3899&lt;=9500000,40000,IF(J3899&lt;=10000000,20000,0))),0)</f>
        <v/>
      </c>
      <c r="O3899" s="16">
        <f>MAX(0,ROUNDDOWN(J3899-G3899-K3899-L3899-E3899*380000-F3899*630000-H3899,-3))</f>
        <v/>
      </c>
      <c r="P3899" s="16">
        <f>MAX(0,ROUNDDOWN(J3899-G3899-430000-M3899-E3899*330000-F3899*450000-I3899,-3))</f>
        <v/>
      </c>
      <c r="Q3899" s="16">
        <f>50000+N3899+E3899*50000+F3899*180000</f>
        <v/>
      </c>
      <c r="R3899" s="16">
        <f>IF(P3899&lt;=2000000,MIN(Q3899,P3899),MAX(Q3899-(P3899-2000000),50000))*0.05</f>
        <v/>
      </c>
      <c r="S3899" s="16">
        <f>MAX(0,P3899*0.1-R3899)</f>
        <v/>
      </c>
      <c r="T3899" s="16">
        <f>Q3899+MAX(0,K3899-480000)</f>
        <v/>
      </c>
      <c r="U3899" s="16">
        <f>P3899-T3899</f>
        <v/>
      </c>
      <c r="V3899" s="17">
        <f>IF(U3899&lt;0,0,LOOKUP(U3899,{0,1950001,3300001,6950001,9000001,18000001,40000001},{0.05,0.1,0.2,0.23,0.33,0.4,0.45}))</f>
        <v/>
      </c>
      <c r="W3899" s="18">
        <f>IF(U3899&lt;0,0.9,0.9-V3899*1.021)</f>
        <v/>
      </c>
      <c r="X3899" s="16">
        <f>ROUNDDOWN(S3899*0.2/W3899+2000,0)</f>
        <v/>
      </c>
      <c r="Y3899" s="17">
        <f>IF(O3899&lt;=0,0,LOOKUP(O3899,{0,1950001,3300001,6950001,9000001,18000001,40000001},{0.05,0.1,0.2,0.23,0.33,0.4,0.45}))</f>
        <v/>
      </c>
    </row>
    <row r="3900">
      <c r="A3900" t="inlineStr">
        <is>
          <t>1万円刻み</t>
        </is>
      </c>
      <c r="B3900" s="16">
        <f>'3_1万円刻み'!$A$854</f>
        <v/>
      </c>
      <c r="C3900" t="n">
        <v>2026</v>
      </c>
      <c r="D3900" t="n">
        <v>1</v>
      </c>
      <c r="E3900" t="n">
        <v>0</v>
      </c>
      <c r="F3900" t="n">
        <v>0</v>
      </c>
      <c r="G3900" s="16">
        <f>ROUND(MIN(B3900/12,650000)*12*0.0915+MIN(B3900/12,1390000)*12*(0.0504+0)+B3900*0.005,0)</f>
        <v/>
      </c>
      <c r="H3900" t="n">
        <v>0</v>
      </c>
      <c r="I3900" t="n">
        <v>0</v>
      </c>
      <c r="J3900" s="16">
        <f>IF(C3900=2026,IF(B3900&lt;741000,0,IF(B3900&lt;2191000,B3900-740000,IF(B3900&lt;2193000,1451000,IF(B3900&lt;2196000,1453000,IF(B3900&lt;2200000,1456000,IF(B3900&lt;3600000,ROUNDDOWN(B3900/4,-3)*2.8-80000,IF(B3900&lt;6600000,ROUNDDOWN(B3900/4,-3)*3.2-440000,IF(B3900&lt;8500000,ROUNDDOWN(B3900*0.9,0)-1100000,B3900-1950000)))))))),IF(B3900&lt;651000,0,IF(B3900&lt;1900000,B3900-650000,IF(B3900&lt;3600000,ROUNDDOWN(B3900/4,-3)*2.8-80000,IF(B3900&lt;6600000,ROUNDDOWN(B3900/4,-3)*3.2-440000,IF(B3900&lt;8500000,ROUNDDOWN(B3900*0.9,0)-1100000,B3900-1950000))))))</f>
        <v/>
      </c>
      <c r="K3900" s="16">
        <f>IF(J3900&gt;23500000,NA(),IF(C3900=2026,IF(J3900&lt;=4890000,1040000,IF(J3900&lt;=6550000,670000,620000)),IF(J3900&lt;=1320000,950000,IF(J3900&lt;=3360000,880000,IF(J3900&lt;=4890000,680000,IF(J3900&lt;=6550000,630000,580000))))))</f>
        <v/>
      </c>
      <c r="L3900" s="16">
        <f>IF(D3900=1,IF(J3900&lt;=9000000,380000,IF(J3900&lt;=9500000,260000,IF(J3900&lt;=10000000,130000,0))),0)</f>
        <v/>
      </c>
      <c r="M3900" s="16">
        <f>IF(D3900=1,IF(J3900&lt;=9000000,330000,IF(J3900&lt;=9500000,220000,IF(J3900&lt;=10000000,110000,0))),0)</f>
        <v/>
      </c>
      <c r="N3900" s="16">
        <f>IF(D3900=1,IF(J3900&lt;=9000000,50000,IF(J3900&lt;=9500000,40000,IF(J3900&lt;=10000000,20000,0))),0)</f>
        <v/>
      </c>
      <c r="O3900" s="16">
        <f>MAX(0,ROUNDDOWN(J3900-G3900-K3900-L3900-E3900*380000-F3900*630000-H3900,-3))</f>
        <v/>
      </c>
      <c r="P3900" s="16">
        <f>MAX(0,ROUNDDOWN(J3900-G3900-430000-M3900-E3900*330000-F3900*450000-I3900,-3))</f>
        <v/>
      </c>
      <c r="Q3900" s="16">
        <f>50000+N3900+E3900*50000+F3900*180000</f>
        <v/>
      </c>
      <c r="R3900" s="16">
        <f>IF(P3900&lt;=2000000,MIN(Q3900,P3900),MAX(Q3900-(P3900-2000000),50000))*0.05</f>
        <v/>
      </c>
      <c r="S3900" s="16">
        <f>MAX(0,P3900*0.1-R3900)</f>
        <v/>
      </c>
      <c r="T3900" s="16">
        <f>Q3900+MAX(0,K3900-480000)</f>
        <v/>
      </c>
      <c r="U3900" s="16">
        <f>P3900-T3900</f>
        <v/>
      </c>
      <c r="V3900" s="17">
        <f>IF(U3900&lt;0,0,LOOKUP(U3900,{0,1950001,3300001,6950001,9000001,18000001,40000001},{0.05,0.1,0.2,0.23,0.33,0.4,0.45}))</f>
        <v/>
      </c>
      <c r="W3900" s="18">
        <f>IF(U3900&lt;0,0.9,0.9-V3900*1.021)</f>
        <v/>
      </c>
      <c r="X3900" s="16">
        <f>ROUNDDOWN(S3900*0.2/W3900+2000,0)</f>
        <v/>
      </c>
      <c r="Y3900" s="17">
        <f>IF(O3900&lt;=0,0,LOOKUP(O3900,{0,1950001,3300001,6950001,9000001,18000001,40000001},{0.05,0.1,0.2,0.23,0.33,0.4,0.45}))</f>
        <v/>
      </c>
    </row>
    <row r="3901">
      <c r="A3901" t="inlineStr">
        <is>
          <t>1万円刻み</t>
        </is>
      </c>
      <c r="B3901" s="16">
        <f>'3_1万円刻み'!$A$855</f>
        <v/>
      </c>
      <c r="C3901" t="n">
        <v>2025</v>
      </c>
      <c r="D3901" t="n">
        <v>0</v>
      </c>
      <c r="E3901" t="n">
        <v>0</v>
      </c>
      <c r="F3901" t="n">
        <v>0</v>
      </c>
      <c r="G3901" s="16">
        <f>ROUND(MIN(B3901/12,650000)*12*0.0915+MIN(B3901/12,1390000)*12*(0.0504+0)+B3901*0.005,0)</f>
        <v/>
      </c>
      <c r="H3901" t="n">
        <v>0</v>
      </c>
      <c r="I3901" t="n">
        <v>0</v>
      </c>
      <c r="J3901" s="16">
        <f>IF(C3901=2026,IF(B3901&lt;741000,0,IF(B3901&lt;2191000,B3901-740000,IF(B3901&lt;2193000,1451000,IF(B3901&lt;2196000,1453000,IF(B3901&lt;2200000,1456000,IF(B3901&lt;3600000,ROUNDDOWN(B3901/4,-3)*2.8-80000,IF(B3901&lt;6600000,ROUNDDOWN(B3901/4,-3)*3.2-440000,IF(B3901&lt;8500000,ROUNDDOWN(B3901*0.9,0)-1100000,B3901-1950000)))))))),IF(B3901&lt;651000,0,IF(B3901&lt;1900000,B3901-650000,IF(B3901&lt;3600000,ROUNDDOWN(B3901/4,-3)*2.8-80000,IF(B3901&lt;6600000,ROUNDDOWN(B3901/4,-3)*3.2-440000,IF(B3901&lt;8500000,ROUNDDOWN(B3901*0.9,0)-1100000,B3901-1950000))))))</f>
        <v/>
      </c>
      <c r="K3901" s="16">
        <f>IF(J3901&gt;23500000,NA(),IF(C3901=2026,IF(J3901&lt;=4890000,1040000,IF(J3901&lt;=6550000,670000,620000)),IF(J3901&lt;=1320000,950000,IF(J3901&lt;=3360000,880000,IF(J3901&lt;=4890000,680000,IF(J3901&lt;=6550000,630000,580000))))))</f>
        <v/>
      </c>
      <c r="L3901" s="16">
        <f>IF(D3901=1,IF(J3901&lt;=9000000,380000,IF(J3901&lt;=9500000,260000,IF(J3901&lt;=10000000,130000,0))),0)</f>
        <v/>
      </c>
      <c r="M3901" s="16">
        <f>IF(D3901=1,IF(J3901&lt;=9000000,330000,IF(J3901&lt;=9500000,220000,IF(J3901&lt;=10000000,110000,0))),0)</f>
        <v/>
      </c>
      <c r="N3901" s="16">
        <f>IF(D3901=1,IF(J3901&lt;=9000000,50000,IF(J3901&lt;=9500000,40000,IF(J3901&lt;=10000000,20000,0))),0)</f>
        <v/>
      </c>
      <c r="O3901" s="16">
        <f>MAX(0,ROUNDDOWN(J3901-G3901-K3901-L3901-E3901*380000-F3901*630000-H3901,-3))</f>
        <v/>
      </c>
      <c r="P3901" s="16">
        <f>MAX(0,ROUNDDOWN(J3901-G3901-430000-M3901-E3901*330000-F3901*450000-I3901,-3))</f>
        <v/>
      </c>
      <c r="Q3901" s="16">
        <f>50000+N3901+E3901*50000+F3901*180000</f>
        <v/>
      </c>
      <c r="R3901" s="16">
        <f>IF(P3901&lt;=2000000,MIN(Q3901,P3901),MAX(Q3901-(P3901-2000000),50000))*0.05</f>
        <v/>
      </c>
      <c r="S3901" s="16">
        <f>MAX(0,P3901*0.1-R3901)</f>
        <v/>
      </c>
      <c r="T3901" s="16">
        <f>Q3901+MAX(0,K3901-480000)</f>
        <v/>
      </c>
      <c r="U3901" s="16">
        <f>P3901-T3901</f>
        <v/>
      </c>
      <c r="V3901" s="17">
        <f>IF(U3901&lt;0,0,LOOKUP(U3901,{0,1950001,3300001,6950001,9000001,18000001,40000001},{0.05,0.1,0.2,0.23,0.33,0.4,0.45}))</f>
        <v/>
      </c>
      <c r="W3901" s="18">
        <f>IF(U3901&lt;0,0.9,0.9-V3901*1.021)</f>
        <v/>
      </c>
      <c r="X3901" s="16">
        <f>ROUNDDOWN(S3901*0.2/W3901+2000,0)</f>
        <v/>
      </c>
      <c r="Y3901" s="17">
        <f>IF(O3901&lt;=0,0,LOOKUP(O3901,{0,1950001,3300001,6950001,9000001,18000001,40000001},{0.05,0.1,0.2,0.23,0.33,0.4,0.45}))</f>
        <v/>
      </c>
    </row>
    <row r="3902">
      <c r="A3902" t="inlineStr">
        <is>
          <t>1万円刻み</t>
        </is>
      </c>
      <c r="B3902" s="16">
        <f>'3_1万円刻み'!$A$855</f>
        <v/>
      </c>
      <c r="C3902" t="n">
        <v>2026</v>
      </c>
      <c r="D3902" t="n">
        <v>0</v>
      </c>
      <c r="E3902" t="n">
        <v>0</v>
      </c>
      <c r="F3902" t="n">
        <v>0</v>
      </c>
      <c r="G3902" s="16">
        <f>ROUND(MIN(B3902/12,650000)*12*0.0915+MIN(B3902/12,1390000)*12*(0.0504+0)+B3902*0.005,0)</f>
        <v/>
      </c>
      <c r="H3902" t="n">
        <v>0</v>
      </c>
      <c r="I3902" t="n">
        <v>0</v>
      </c>
      <c r="J3902" s="16">
        <f>IF(C3902=2026,IF(B3902&lt;741000,0,IF(B3902&lt;2191000,B3902-740000,IF(B3902&lt;2193000,1451000,IF(B3902&lt;2196000,1453000,IF(B3902&lt;2200000,1456000,IF(B3902&lt;3600000,ROUNDDOWN(B3902/4,-3)*2.8-80000,IF(B3902&lt;6600000,ROUNDDOWN(B3902/4,-3)*3.2-440000,IF(B3902&lt;8500000,ROUNDDOWN(B3902*0.9,0)-1100000,B3902-1950000)))))))),IF(B3902&lt;651000,0,IF(B3902&lt;1900000,B3902-650000,IF(B3902&lt;3600000,ROUNDDOWN(B3902/4,-3)*2.8-80000,IF(B3902&lt;6600000,ROUNDDOWN(B3902/4,-3)*3.2-440000,IF(B3902&lt;8500000,ROUNDDOWN(B3902*0.9,0)-1100000,B3902-1950000))))))</f>
        <v/>
      </c>
      <c r="K3902" s="16">
        <f>IF(J3902&gt;23500000,NA(),IF(C3902=2026,IF(J3902&lt;=4890000,1040000,IF(J3902&lt;=6550000,670000,620000)),IF(J3902&lt;=1320000,950000,IF(J3902&lt;=3360000,880000,IF(J3902&lt;=4890000,680000,IF(J3902&lt;=6550000,630000,580000))))))</f>
        <v/>
      </c>
      <c r="L3902" s="16">
        <f>IF(D3902=1,IF(J3902&lt;=9000000,380000,IF(J3902&lt;=9500000,260000,IF(J3902&lt;=10000000,130000,0))),0)</f>
        <v/>
      </c>
      <c r="M3902" s="16">
        <f>IF(D3902=1,IF(J3902&lt;=9000000,330000,IF(J3902&lt;=9500000,220000,IF(J3902&lt;=10000000,110000,0))),0)</f>
        <v/>
      </c>
      <c r="N3902" s="16">
        <f>IF(D3902=1,IF(J3902&lt;=9000000,50000,IF(J3902&lt;=9500000,40000,IF(J3902&lt;=10000000,20000,0))),0)</f>
        <v/>
      </c>
      <c r="O3902" s="16">
        <f>MAX(0,ROUNDDOWN(J3902-G3902-K3902-L3902-E3902*380000-F3902*630000-H3902,-3))</f>
        <v/>
      </c>
      <c r="P3902" s="16">
        <f>MAX(0,ROUNDDOWN(J3902-G3902-430000-M3902-E3902*330000-F3902*450000-I3902,-3))</f>
        <v/>
      </c>
      <c r="Q3902" s="16">
        <f>50000+N3902+E3902*50000+F3902*180000</f>
        <v/>
      </c>
      <c r="R3902" s="16">
        <f>IF(P3902&lt;=2000000,MIN(Q3902,P3902),MAX(Q3902-(P3902-2000000),50000))*0.05</f>
        <v/>
      </c>
      <c r="S3902" s="16">
        <f>MAX(0,P3902*0.1-R3902)</f>
        <v/>
      </c>
      <c r="T3902" s="16">
        <f>Q3902+MAX(0,K3902-480000)</f>
        <v/>
      </c>
      <c r="U3902" s="16">
        <f>P3902-T3902</f>
        <v/>
      </c>
      <c r="V3902" s="17">
        <f>IF(U3902&lt;0,0,LOOKUP(U3902,{0,1950001,3300001,6950001,9000001,18000001,40000001},{0.05,0.1,0.2,0.23,0.33,0.4,0.45}))</f>
        <v/>
      </c>
      <c r="W3902" s="18">
        <f>IF(U3902&lt;0,0.9,0.9-V3902*1.021)</f>
        <v/>
      </c>
      <c r="X3902" s="16">
        <f>ROUNDDOWN(S3902*0.2/W3902+2000,0)</f>
        <v/>
      </c>
      <c r="Y3902" s="17">
        <f>IF(O3902&lt;=0,0,LOOKUP(O3902,{0,1950001,3300001,6950001,9000001,18000001,40000001},{0.05,0.1,0.2,0.23,0.33,0.4,0.45}))</f>
        <v/>
      </c>
    </row>
    <row r="3903">
      <c r="A3903" t="inlineStr">
        <is>
          <t>1万円刻み</t>
        </is>
      </c>
      <c r="B3903" s="16">
        <f>'3_1万円刻み'!$A$855</f>
        <v/>
      </c>
      <c r="C3903" t="n">
        <v>2025</v>
      </c>
      <c r="D3903" t="n">
        <v>1</v>
      </c>
      <c r="E3903" t="n">
        <v>0</v>
      </c>
      <c r="F3903" t="n">
        <v>0</v>
      </c>
      <c r="G3903" s="16">
        <f>ROUND(MIN(B3903/12,650000)*12*0.0915+MIN(B3903/12,1390000)*12*(0.0504+0)+B3903*0.005,0)</f>
        <v/>
      </c>
      <c r="H3903" t="n">
        <v>0</v>
      </c>
      <c r="I3903" t="n">
        <v>0</v>
      </c>
      <c r="J3903" s="16">
        <f>IF(C3903=2026,IF(B3903&lt;741000,0,IF(B3903&lt;2191000,B3903-740000,IF(B3903&lt;2193000,1451000,IF(B3903&lt;2196000,1453000,IF(B3903&lt;2200000,1456000,IF(B3903&lt;3600000,ROUNDDOWN(B3903/4,-3)*2.8-80000,IF(B3903&lt;6600000,ROUNDDOWN(B3903/4,-3)*3.2-440000,IF(B3903&lt;8500000,ROUNDDOWN(B3903*0.9,0)-1100000,B3903-1950000)))))))),IF(B3903&lt;651000,0,IF(B3903&lt;1900000,B3903-650000,IF(B3903&lt;3600000,ROUNDDOWN(B3903/4,-3)*2.8-80000,IF(B3903&lt;6600000,ROUNDDOWN(B3903/4,-3)*3.2-440000,IF(B3903&lt;8500000,ROUNDDOWN(B3903*0.9,0)-1100000,B3903-1950000))))))</f>
        <v/>
      </c>
      <c r="K3903" s="16">
        <f>IF(J3903&gt;23500000,NA(),IF(C3903=2026,IF(J3903&lt;=4890000,1040000,IF(J3903&lt;=6550000,670000,620000)),IF(J3903&lt;=1320000,950000,IF(J3903&lt;=3360000,880000,IF(J3903&lt;=4890000,680000,IF(J3903&lt;=6550000,630000,580000))))))</f>
        <v/>
      </c>
      <c r="L3903" s="16">
        <f>IF(D3903=1,IF(J3903&lt;=9000000,380000,IF(J3903&lt;=9500000,260000,IF(J3903&lt;=10000000,130000,0))),0)</f>
        <v/>
      </c>
      <c r="M3903" s="16">
        <f>IF(D3903=1,IF(J3903&lt;=9000000,330000,IF(J3903&lt;=9500000,220000,IF(J3903&lt;=10000000,110000,0))),0)</f>
        <v/>
      </c>
      <c r="N3903" s="16">
        <f>IF(D3903=1,IF(J3903&lt;=9000000,50000,IF(J3903&lt;=9500000,40000,IF(J3903&lt;=10000000,20000,0))),0)</f>
        <v/>
      </c>
      <c r="O3903" s="16">
        <f>MAX(0,ROUNDDOWN(J3903-G3903-K3903-L3903-E3903*380000-F3903*630000-H3903,-3))</f>
        <v/>
      </c>
      <c r="P3903" s="16">
        <f>MAX(0,ROUNDDOWN(J3903-G3903-430000-M3903-E3903*330000-F3903*450000-I3903,-3))</f>
        <v/>
      </c>
      <c r="Q3903" s="16">
        <f>50000+N3903+E3903*50000+F3903*180000</f>
        <v/>
      </c>
      <c r="R3903" s="16">
        <f>IF(P3903&lt;=2000000,MIN(Q3903,P3903),MAX(Q3903-(P3903-2000000),50000))*0.05</f>
        <v/>
      </c>
      <c r="S3903" s="16">
        <f>MAX(0,P3903*0.1-R3903)</f>
        <v/>
      </c>
      <c r="T3903" s="16">
        <f>Q3903+MAX(0,K3903-480000)</f>
        <v/>
      </c>
      <c r="U3903" s="16">
        <f>P3903-T3903</f>
        <v/>
      </c>
      <c r="V3903" s="17">
        <f>IF(U3903&lt;0,0,LOOKUP(U3903,{0,1950001,3300001,6950001,9000001,18000001,40000001},{0.05,0.1,0.2,0.23,0.33,0.4,0.45}))</f>
        <v/>
      </c>
      <c r="W3903" s="18">
        <f>IF(U3903&lt;0,0.9,0.9-V3903*1.021)</f>
        <v/>
      </c>
      <c r="X3903" s="16">
        <f>ROUNDDOWN(S3903*0.2/W3903+2000,0)</f>
        <v/>
      </c>
      <c r="Y3903" s="17">
        <f>IF(O3903&lt;=0,0,LOOKUP(O3903,{0,1950001,3300001,6950001,9000001,18000001,40000001},{0.05,0.1,0.2,0.23,0.33,0.4,0.45}))</f>
        <v/>
      </c>
    </row>
    <row r="3904">
      <c r="A3904" t="inlineStr">
        <is>
          <t>1万円刻み</t>
        </is>
      </c>
      <c r="B3904" s="16">
        <f>'3_1万円刻み'!$A$855</f>
        <v/>
      </c>
      <c r="C3904" t="n">
        <v>2026</v>
      </c>
      <c r="D3904" t="n">
        <v>1</v>
      </c>
      <c r="E3904" t="n">
        <v>0</v>
      </c>
      <c r="F3904" t="n">
        <v>0</v>
      </c>
      <c r="G3904" s="16">
        <f>ROUND(MIN(B3904/12,650000)*12*0.0915+MIN(B3904/12,1390000)*12*(0.0504+0)+B3904*0.005,0)</f>
        <v/>
      </c>
      <c r="H3904" t="n">
        <v>0</v>
      </c>
      <c r="I3904" t="n">
        <v>0</v>
      </c>
      <c r="J3904" s="16">
        <f>IF(C3904=2026,IF(B3904&lt;741000,0,IF(B3904&lt;2191000,B3904-740000,IF(B3904&lt;2193000,1451000,IF(B3904&lt;2196000,1453000,IF(B3904&lt;2200000,1456000,IF(B3904&lt;3600000,ROUNDDOWN(B3904/4,-3)*2.8-80000,IF(B3904&lt;6600000,ROUNDDOWN(B3904/4,-3)*3.2-440000,IF(B3904&lt;8500000,ROUNDDOWN(B3904*0.9,0)-1100000,B3904-1950000)))))))),IF(B3904&lt;651000,0,IF(B3904&lt;1900000,B3904-650000,IF(B3904&lt;3600000,ROUNDDOWN(B3904/4,-3)*2.8-80000,IF(B3904&lt;6600000,ROUNDDOWN(B3904/4,-3)*3.2-440000,IF(B3904&lt;8500000,ROUNDDOWN(B3904*0.9,0)-1100000,B3904-1950000))))))</f>
        <v/>
      </c>
      <c r="K3904" s="16">
        <f>IF(J3904&gt;23500000,NA(),IF(C3904=2026,IF(J3904&lt;=4890000,1040000,IF(J3904&lt;=6550000,670000,620000)),IF(J3904&lt;=1320000,950000,IF(J3904&lt;=3360000,880000,IF(J3904&lt;=4890000,680000,IF(J3904&lt;=6550000,630000,580000))))))</f>
        <v/>
      </c>
      <c r="L3904" s="16">
        <f>IF(D3904=1,IF(J3904&lt;=9000000,380000,IF(J3904&lt;=9500000,260000,IF(J3904&lt;=10000000,130000,0))),0)</f>
        <v/>
      </c>
      <c r="M3904" s="16">
        <f>IF(D3904=1,IF(J3904&lt;=9000000,330000,IF(J3904&lt;=9500000,220000,IF(J3904&lt;=10000000,110000,0))),0)</f>
        <v/>
      </c>
      <c r="N3904" s="16">
        <f>IF(D3904=1,IF(J3904&lt;=9000000,50000,IF(J3904&lt;=9500000,40000,IF(J3904&lt;=10000000,20000,0))),0)</f>
        <v/>
      </c>
      <c r="O3904" s="16">
        <f>MAX(0,ROUNDDOWN(J3904-G3904-K3904-L3904-E3904*380000-F3904*630000-H3904,-3))</f>
        <v/>
      </c>
      <c r="P3904" s="16">
        <f>MAX(0,ROUNDDOWN(J3904-G3904-430000-M3904-E3904*330000-F3904*450000-I3904,-3))</f>
        <v/>
      </c>
      <c r="Q3904" s="16">
        <f>50000+N3904+E3904*50000+F3904*180000</f>
        <v/>
      </c>
      <c r="R3904" s="16">
        <f>IF(P3904&lt;=2000000,MIN(Q3904,P3904),MAX(Q3904-(P3904-2000000),50000))*0.05</f>
        <v/>
      </c>
      <c r="S3904" s="16">
        <f>MAX(0,P3904*0.1-R3904)</f>
        <v/>
      </c>
      <c r="T3904" s="16">
        <f>Q3904+MAX(0,K3904-480000)</f>
        <v/>
      </c>
      <c r="U3904" s="16">
        <f>P3904-T3904</f>
        <v/>
      </c>
      <c r="V3904" s="17">
        <f>IF(U3904&lt;0,0,LOOKUP(U3904,{0,1950001,3300001,6950001,9000001,18000001,40000001},{0.05,0.1,0.2,0.23,0.33,0.4,0.45}))</f>
        <v/>
      </c>
      <c r="W3904" s="18">
        <f>IF(U3904&lt;0,0.9,0.9-V3904*1.021)</f>
        <v/>
      </c>
      <c r="X3904" s="16">
        <f>ROUNDDOWN(S3904*0.2/W3904+2000,0)</f>
        <v/>
      </c>
      <c r="Y3904" s="17">
        <f>IF(O3904&lt;=0,0,LOOKUP(O3904,{0,1950001,3300001,6950001,9000001,18000001,40000001},{0.05,0.1,0.2,0.23,0.33,0.4,0.45}))</f>
        <v/>
      </c>
    </row>
    <row r="3905">
      <c r="A3905" t="inlineStr">
        <is>
          <t>1万円刻み</t>
        </is>
      </c>
      <c r="B3905" s="16">
        <f>'3_1万円刻み'!$A$856</f>
        <v/>
      </c>
      <c r="C3905" t="n">
        <v>2025</v>
      </c>
      <c r="D3905" t="n">
        <v>0</v>
      </c>
      <c r="E3905" t="n">
        <v>0</v>
      </c>
      <c r="F3905" t="n">
        <v>0</v>
      </c>
      <c r="G3905" s="16">
        <f>ROUND(MIN(B3905/12,650000)*12*0.0915+MIN(B3905/12,1390000)*12*(0.0504+0)+B3905*0.005,0)</f>
        <v/>
      </c>
      <c r="H3905" t="n">
        <v>0</v>
      </c>
      <c r="I3905" t="n">
        <v>0</v>
      </c>
      <c r="J3905" s="16">
        <f>IF(C3905=2026,IF(B3905&lt;741000,0,IF(B3905&lt;2191000,B3905-740000,IF(B3905&lt;2193000,1451000,IF(B3905&lt;2196000,1453000,IF(B3905&lt;2200000,1456000,IF(B3905&lt;3600000,ROUNDDOWN(B3905/4,-3)*2.8-80000,IF(B3905&lt;6600000,ROUNDDOWN(B3905/4,-3)*3.2-440000,IF(B3905&lt;8500000,ROUNDDOWN(B3905*0.9,0)-1100000,B3905-1950000)))))))),IF(B3905&lt;651000,0,IF(B3905&lt;1900000,B3905-650000,IF(B3905&lt;3600000,ROUNDDOWN(B3905/4,-3)*2.8-80000,IF(B3905&lt;6600000,ROUNDDOWN(B3905/4,-3)*3.2-440000,IF(B3905&lt;8500000,ROUNDDOWN(B3905*0.9,0)-1100000,B3905-1950000))))))</f>
        <v/>
      </c>
      <c r="K3905" s="16">
        <f>IF(J3905&gt;23500000,NA(),IF(C3905=2026,IF(J3905&lt;=4890000,1040000,IF(J3905&lt;=6550000,670000,620000)),IF(J3905&lt;=1320000,950000,IF(J3905&lt;=3360000,880000,IF(J3905&lt;=4890000,680000,IF(J3905&lt;=6550000,630000,580000))))))</f>
        <v/>
      </c>
      <c r="L3905" s="16">
        <f>IF(D3905=1,IF(J3905&lt;=9000000,380000,IF(J3905&lt;=9500000,260000,IF(J3905&lt;=10000000,130000,0))),0)</f>
        <v/>
      </c>
      <c r="M3905" s="16">
        <f>IF(D3905=1,IF(J3905&lt;=9000000,330000,IF(J3905&lt;=9500000,220000,IF(J3905&lt;=10000000,110000,0))),0)</f>
        <v/>
      </c>
      <c r="N3905" s="16">
        <f>IF(D3905=1,IF(J3905&lt;=9000000,50000,IF(J3905&lt;=9500000,40000,IF(J3905&lt;=10000000,20000,0))),0)</f>
        <v/>
      </c>
      <c r="O3905" s="16">
        <f>MAX(0,ROUNDDOWN(J3905-G3905-K3905-L3905-E3905*380000-F3905*630000-H3905,-3))</f>
        <v/>
      </c>
      <c r="P3905" s="16">
        <f>MAX(0,ROUNDDOWN(J3905-G3905-430000-M3905-E3905*330000-F3905*450000-I3905,-3))</f>
        <v/>
      </c>
      <c r="Q3905" s="16">
        <f>50000+N3905+E3905*50000+F3905*180000</f>
        <v/>
      </c>
      <c r="R3905" s="16">
        <f>IF(P3905&lt;=2000000,MIN(Q3905,P3905),MAX(Q3905-(P3905-2000000),50000))*0.05</f>
        <v/>
      </c>
      <c r="S3905" s="16">
        <f>MAX(0,P3905*0.1-R3905)</f>
        <v/>
      </c>
      <c r="T3905" s="16">
        <f>Q3905+MAX(0,K3905-480000)</f>
        <v/>
      </c>
      <c r="U3905" s="16">
        <f>P3905-T3905</f>
        <v/>
      </c>
      <c r="V3905" s="17">
        <f>IF(U3905&lt;0,0,LOOKUP(U3905,{0,1950001,3300001,6950001,9000001,18000001,40000001},{0.05,0.1,0.2,0.23,0.33,0.4,0.45}))</f>
        <v/>
      </c>
      <c r="W3905" s="18">
        <f>IF(U3905&lt;0,0.9,0.9-V3905*1.021)</f>
        <v/>
      </c>
      <c r="X3905" s="16">
        <f>ROUNDDOWN(S3905*0.2/W3905+2000,0)</f>
        <v/>
      </c>
      <c r="Y3905" s="17">
        <f>IF(O3905&lt;=0,0,LOOKUP(O3905,{0,1950001,3300001,6950001,9000001,18000001,40000001},{0.05,0.1,0.2,0.23,0.33,0.4,0.45}))</f>
        <v/>
      </c>
    </row>
    <row r="3906">
      <c r="A3906" t="inlineStr">
        <is>
          <t>1万円刻み</t>
        </is>
      </c>
      <c r="B3906" s="16">
        <f>'3_1万円刻み'!$A$856</f>
        <v/>
      </c>
      <c r="C3906" t="n">
        <v>2026</v>
      </c>
      <c r="D3906" t="n">
        <v>0</v>
      </c>
      <c r="E3906" t="n">
        <v>0</v>
      </c>
      <c r="F3906" t="n">
        <v>0</v>
      </c>
      <c r="G3906" s="16">
        <f>ROUND(MIN(B3906/12,650000)*12*0.0915+MIN(B3906/12,1390000)*12*(0.0504+0)+B3906*0.005,0)</f>
        <v/>
      </c>
      <c r="H3906" t="n">
        <v>0</v>
      </c>
      <c r="I3906" t="n">
        <v>0</v>
      </c>
      <c r="J3906" s="16">
        <f>IF(C3906=2026,IF(B3906&lt;741000,0,IF(B3906&lt;2191000,B3906-740000,IF(B3906&lt;2193000,1451000,IF(B3906&lt;2196000,1453000,IF(B3906&lt;2200000,1456000,IF(B3906&lt;3600000,ROUNDDOWN(B3906/4,-3)*2.8-80000,IF(B3906&lt;6600000,ROUNDDOWN(B3906/4,-3)*3.2-440000,IF(B3906&lt;8500000,ROUNDDOWN(B3906*0.9,0)-1100000,B3906-1950000)))))))),IF(B3906&lt;651000,0,IF(B3906&lt;1900000,B3906-650000,IF(B3906&lt;3600000,ROUNDDOWN(B3906/4,-3)*2.8-80000,IF(B3906&lt;6600000,ROUNDDOWN(B3906/4,-3)*3.2-440000,IF(B3906&lt;8500000,ROUNDDOWN(B3906*0.9,0)-1100000,B3906-1950000))))))</f>
        <v/>
      </c>
      <c r="K3906" s="16">
        <f>IF(J3906&gt;23500000,NA(),IF(C3906=2026,IF(J3906&lt;=4890000,1040000,IF(J3906&lt;=6550000,670000,620000)),IF(J3906&lt;=1320000,950000,IF(J3906&lt;=3360000,880000,IF(J3906&lt;=4890000,680000,IF(J3906&lt;=6550000,630000,580000))))))</f>
        <v/>
      </c>
      <c r="L3906" s="16">
        <f>IF(D3906=1,IF(J3906&lt;=9000000,380000,IF(J3906&lt;=9500000,260000,IF(J3906&lt;=10000000,130000,0))),0)</f>
        <v/>
      </c>
      <c r="M3906" s="16">
        <f>IF(D3906=1,IF(J3906&lt;=9000000,330000,IF(J3906&lt;=9500000,220000,IF(J3906&lt;=10000000,110000,0))),0)</f>
        <v/>
      </c>
      <c r="N3906" s="16">
        <f>IF(D3906=1,IF(J3906&lt;=9000000,50000,IF(J3906&lt;=9500000,40000,IF(J3906&lt;=10000000,20000,0))),0)</f>
        <v/>
      </c>
      <c r="O3906" s="16">
        <f>MAX(0,ROUNDDOWN(J3906-G3906-K3906-L3906-E3906*380000-F3906*630000-H3906,-3))</f>
        <v/>
      </c>
      <c r="P3906" s="16">
        <f>MAX(0,ROUNDDOWN(J3906-G3906-430000-M3906-E3906*330000-F3906*450000-I3906,-3))</f>
        <v/>
      </c>
      <c r="Q3906" s="16">
        <f>50000+N3906+E3906*50000+F3906*180000</f>
        <v/>
      </c>
      <c r="R3906" s="16">
        <f>IF(P3906&lt;=2000000,MIN(Q3906,P3906),MAX(Q3906-(P3906-2000000),50000))*0.05</f>
        <v/>
      </c>
      <c r="S3906" s="16">
        <f>MAX(0,P3906*0.1-R3906)</f>
        <v/>
      </c>
      <c r="T3906" s="16">
        <f>Q3906+MAX(0,K3906-480000)</f>
        <v/>
      </c>
      <c r="U3906" s="16">
        <f>P3906-T3906</f>
        <v/>
      </c>
      <c r="V3906" s="17">
        <f>IF(U3906&lt;0,0,LOOKUP(U3906,{0,1950001,3300001,6950001,9000001,18000001,40000001},{0.05,0.1,0.2,0.23,0.33,0.4,0.45}))</f>
        <v/>
      </c>
      <c r="W3906" s="18">
        <f>IF(U3906&lt;0,0.9,0.9-V3906*1.021)</f>
        <v/>
      </c>
      <c r="X3906" s="16">
        <f>ROUNDDOWN(S3906*0.2/W3906+2000,0)</f>
        <v/>
      </c>
      <c r="Y3906" s="17">
        <f>IF(O3906&lt;=0,0,LOOKUP(O3906,{0,1950001,3300001,6950001,9000001,18000001,40000001},{0.05,0.1,0.2,0.23,0.33,0.4,0.45}))</f>
        <v/>
      </c>
    </row>
    <row r="3907">
      <c r="A3907" t="inlineStr">
        <is>
          <t>1万円刻み</t>
        </is>
      </c>
      <c r="B3907" s="16">
        <f>'3_1万円刻み'!$A$856</f>
        <v/>
      </c>
      <c r="C3907" t="n">
        <v>2025</v>
      </c>
      <c r="D3907" t="n">
        <v>1</v>
      </c>
      <c r="E3907" t="n">
        <v>0</v>
      </c>
      <c r="F3907" t="n">
        <v>0</v>
      </c>
      <c r="G3907" s="16">
        <f>ROUND(MIN(B3907/12,650000)*12*0.0915+MIN(B3907/12,1390000)*12*(0.0504+0)+B3907*0.005,0)</f>
        <v/>
      </c>
      <c r="H3907" t="n">
        <v>0</v>
      </c>
      <c r="I3907" t="n">
        <v>0</v>
      </c>
      <c r="J3907" s="16">
        <f>IF(C3907=2026,IF(B3907&lt;741000,0,IF(B3907&lt;2191000,B3907-740000,IF(B3907&lt;2193000,1451000,IF(B3907&lt;2196000,1453000,IF(B3907&lt;2200000,1456000,IF(B3907&lt;3600000,ROUNDDOWN(B3907/4,-3)*2.8-80000,IF(B3907&lt;6600000,ROUNDDOWN(B3907/4,-3)*3.2-440000,IF(B3907&lt;8500000,ROUNDDOWN(B3907*0.9,0)-1100000,B3907-1950000)))))))),IF(B3907&lt;651000,0,IF(B3907&lt;1900000,B3907-650000,IF(B3907&lt;3600000,ROUNDDOWN(B3907/4,-3)*2.8-80000,IF(B3907&lt;6600000,ROUNDDOWN(B3907/4,-3)*3.2-440000,IF(B3907&lt;8500000,ROUNDDOWN(B3907*0.9,0)-1100000,B3907-1950000))))))</f>
        <v/>
      </c>
      <c r="K3907" s="16">
        <f>IF(J3907&gt;23500000,NA(),IF(C3907=2026,IF(J3907&lt;=4890000,1040000,IF(J3907&lt;=6550000,670000,620000)),IF(J3907&lt;=1320000,950000,IF(J3907&lt;=3360000,880000,IF(J3907&lt;=4890000,680000,IF(J3907&lt;=6550000,630000,580000))))))</f>
        <v/>
      </c>
      <c r="L3907" s="16">
        <f>IF(D3907=1,IF(J3907&lt;=9000000,380000,IF(J3907&lt;=9500000,260000,IF(J3907&lt;=10000000,130000,0))),0)</f>
        <v/>
      </c>
      <c r="M3907" s="16">
        <f>IF(D3907=1,IF(J3907&lt;=9000000,330000,IF(J3907&lt;=9500000,220000,IF(J3907&lt;=10000000,110000,0))),0)</f>
        <v/>
      </c>
      <c r="N3907" s="16">
        <f>IF(D3907=1,IF(J3907&lt;=9000000,50000,IF(J3907&lt;=9500000,40000,IF(J3907&lt;=10000000,20000,0))),0)</f>
        <v/>
      </c>
      <c r="O3907" s="16">
        <f>MAX(0,ROUNDDOWN(J3907-G3907-K3907-L3907-E3907*380000-F3907*630000-H3907,-3))</f>
        <v/>
      </c>
      <c r="P3907" s="16">
        <f>MAX(0,ROUNDDOWN(J3907-G3907-430000-M3907-E3907*330000-F3907*450000-I3907,-3))</f>
        <v/>
      </c>
      <c r="Q3907" s="16">
        <f>50000+N3907+E3907*50000+F3907*180000</f>
        <v/>
      </c>
      <c r="R3907" s="16">
        <f>IF(P3907&lt;=2000000,MIN(Q3907,P3907),MAX(Q3907-(P3907-2000000),50000))*0.05</f>
        <v/>
      </c>
      <c r="S3907" s="16">
        <f>MAX(0,P3907*0.1-R3907)</f>
        <v/>
      </c>
      <c r="T3907" s="16">
        <f>Q3907+MAX(0,K3907-480000)</f>
        <v/>
      </c>
      <c r="U3907" s="16">
        <f>P3907-T3907</f>
        <v/>
      </c>
      <c r="V3907" s="17">
        <f>IF(U3907&lt;0,0,LOOKUP(U3907,{0,1950001,3300001,6950001,9000001,18000001,40000001},{0.05,0.1,0.2,0.23,0.33,0.4,0.45}))</f>
        <v/>
      </c>
      <c r="W3907" s="18">
        <f>IF(U3907&lt;0,0.9,0.9-V3907*1.021)</f>
        <v/>
      </c>
      <c r="X3907" s="16">
        <f>ROUNDDOWN(S3907*0.2/W3907+2000,0)</f>
        <v/>
      </c>
      <c r="Y3907" s="17">
        <f>IF(O3907&lt;=0,0,LOOKUP(O3907,{0,1950001,3300001,6950001,9000001,18000001,40000001},{0.05,0.1,0.2,0.23,0.33,0.4,0.45}))</f>
        <v/>
      </c>
    </row>
    <row r="3908">
      <c r="A3908" t="inlineStr">
        <is>
          <t>1万円刻み</t>
        </is>
      </c>
      <c r="B3908" s="16">
        <f>'3_1万円刻み'!$A$856</f>
        <v/>
      </c>
      <c r="C3908" t="n">
        <v>2026</v>
      </c>
      <c r="D3908" t="n">
        <v>1</v>
      </c>
      <c r="E3908" t="n">
        <v>0</v>
      </c>
      <c r="F3908" t="n">
        <v>0</v>
      </c>
      <c r="G3908" s="16">
        <f>ROUND(MIN(B3908/12,650000)*12*0.0915+MIN(B3908/12,1390000)*12*(0.0504+0)+B3908*0.005,0)</f>
        <v/>
      </c>
      <c r="H3908" t="n">
        <v>0</v>
      </c>
      <c r="I3908" t="n">
        <v>0</v>
      </c>
      <c r="J3908" s="16">
        <f>IF(C3908=2026,IF(B3908&lt;741000,0,IF(B3908&lt;2191000,B3908-740000,IF(B3908&lt;2193000,1451000,IF(B3908&lt;2196000,1453000,IF(B3908&lt;2200000,1456000,IF(B3908&lt;3600000,ROUNDDOWN(B3908/4,-3)*2.8-80000,IF(B3908&lt;6600000,ROUNDDOWN(B3908/4,-3)*3.2-440000,IF(B3908&lt;8500000,ROUNDDOWN(B3908*0.9,0)-1100000,B3908-1950000)))))))),IF(B3908&lt;651000,0,IF(B3908&lt;1900000,B3908-650000,IF(B3908&lt;3600000,ROUNDDOWN(B3908/4,-3)*2.8-80000,IF(B3908&lt;6600000,ROUNDDOWN(B3908/4,-3)*3.2-440000,IF(B3908&lt;8500000,ROUNDDOWN(B3908*0.9,0)-1100000,B3908-1950000))))))</f>
        <v/>
      </c>
      <c r="K3908" s="16">
        <f>IF(J3908&gt;23500000,NA(),IF(C3908=2026,IF(J3908&lt;=4890000,1040000,IF(J3908&lt;=6550000,670000,620000)),IF(J3908&lt;=1320000,950000,IF(J3908&lt;=3360000,880000,IF(J3908&lt;=4890000,680000,IF(J3908&lt;=6550000,630000,580000))))))</f>
        <v/>
      </c>
      <c r="L3908" s="16">
        <f>IF(D3908=1,IF(J3908&lt;=9000000,380000,IF(J3908&lt;=9500000,260000,IF(J3908&lt;=10000000,130000,0))),0)</f>
        <v/>
      </c>
      <c r="M3908" s="16">
        <f>IF(D3908=1,IF(J3908&lt;=9000000,330000,IF(J3908&lt;=9500000,220000,IF(J3908&lt;=10000000,110000,0))),0)</f>
        <v/>
      </c>
      <c r="N3908" s="16">
        <f>IF(D3908=1,IF(J3908&lt;=9000000,50000,IF(J3908&lt;=9500000,40000,IF(J3908&lt;=10000000,20000,0))),0)</f>
        <v/>
      </c>
      <c r="O3908" s="16">
        <f>MAX(0,ROUNDDOWN(J3908-G3908-K3908-L3908-E3908*380000-F3908*630000-H3908,-3))</f>
        <v/>
      </c>
      <c r="P3908" s="16">
        <f>MAX(0,ROUNDDOWN(J3908-G3908-430000-M3908-E3908*330000-F3908*450000-I3908,-3))</f>
        <v/>
      </c>
      <c r="Q3908" s="16">
        <f>50000+N3908+E3908*50000+F3908*180000</f>
        <v/>
      </c>
      <c r="R3908" s="16">
        <f>IF(P3908&lt;=2000000,MIN(Q3908,P3908),MAX(Q3908-(P3908-2000000),50000))*0.05</f>
        <v/>
      </c>
      <c r="S3908" s="16">
        <f>MAX(0,P3908*0.1-R3908)</f>
        <v/>
      </c>
      <c r="T3908" s="16">
        <f>Q3908+MAX(0,K3908-480000)</f>
        <v/>
      </c>
      <c r="U3908" s="16">
        <f>P3908-T3908</f>
        <v/>
      </c>
      <c r="V3908" s="17">
        <f>IF(U3908&lt;0,0,LOOKUP(U3908,{0,1950001,3300001,6950001,9000001,18000001,40000001},{0.05,0.1,0.2,0.23,0.33,0.4,0.45}))</f>
        <v/>
      </c>
      <c r="W3908" s="18">
        <f>IF(U3908&lt;0,0.9,0.9-V3908*1.021)</f>
        <v/>
      </c>
      <c r="X3908" s="16">
        <f>ROUNDDOWN(S3908*0.2/W3908+2000,0)</f>
        <v/>
      </c>
      <c r="Y3908" s="17">
        <f>IF(O3908&lt;=0,0,LOOKUP(O3908,{0,1950001,3300001,6950001,9000001,18000001,40000001},{0.05,0.1,0.2,0.23,0.33,0.4,0.45}))</f>
        <v/>
      </c>
    </row>
    <row r="3909">
      <c r="A3909" t="inlineStr">
        <is>
          <t>1万円刻み</t>
        </is>
      </c>
      <c r="B3909" s="16">
        <f>'3_1万円刻み'!$A$857</f>
        <v/>
      </c>
      <c r="C3909" t="n">
        <v>2025</v>
      </c>
      <c r="D3909" t="n">
        <v>0</v>
      </c>
      <c r="E3909" t="n">
        <v>0</v>
      </c>
      <c r="F3909" t="n">
        <v>0</v>
      </c>
      <c r="G3909" s="16">
        <f>ROUND(MIN(B3909/12,650000)*12*0.0915+MIN(B3909/12,1390000)*12*(0.0504+0)+B3909*0.005,0)</f>
        <v/>
      </c>
      <c r="H3909" t="n">
        <v>0</v>
      </c>
      <c r="I3909" t="n">
        <v>0</v>
      </c>
      <c r="J3909" s="16">
        <f>IF(C3909=2026,IF(B3909&lt;741000,0,IF(B3909&lt;2191000,B3909-740000,IF(B3909&lt;2193000,1451000,IF(B3909&lt;2196000,1453000,IF(B3909&lt;2200000,1456000,IF(B3909&lt;3600000,ROUNDDOWN(B3909/4,-3)*2.8-80000,IF(B3909&lt;6600000,ROUNDDOWN(B3909/4,-3)*3.2-440000,IF(B3909&lt;8500000,ROUNDDOWN(B3909*0.9,0)-1100000,B3909-1950000)))))))),IF(B3909&lt;651000,0,IF(B3909&lt;1900000,B3909-650000,IF(B3909&lt;3600000,ROUNDDOWN(B3909/4,-3)*2.8-80000,IF(B3909&lt;6600000,ROUNDDOWN(B3909/4,-3)*3.2-440000,IF(B3909&lt;8500000,ROUNDDOWN(B3909*0.9,0)-1100000,B3909-1950000))))))</f>
        <v/>
      </c>
      <c r="K3909" s="16">
        <f>IF(J3909&gt;23500000,NA(),IF(C3909=2026,IF(J3909&lt;=4890000,1040000,IF(J3909&lt;=6550000,670000,620000)),IF(J3909&lt;=1320000,950000,IF(J3909&lt;=3360000,880000,IF(J3909&lt;=4890000,680000,IF(J3909&lt;=6550000,630000,580000))))))</f>
        <v/>
      </c>
      <c r="L3909" s="16">
        <f>IF(D3909=1,IF(J3909&lt;=9000000,380000,IF(J3909&lt;=9500000,260000,IF(J3909&lt;=10000000,130000,0))),0)</f>
        <v/>
      </c>
      <c r="M3909" s="16">
        <f>IF(D3909=1,IF(J3909&lt;=9000000,330000,IF(J3909&lt;=9500000,220000,IF(J3909&lt;=10000000,110000,0))),0)</f>
        <v/>
      </c>
      <c r="N3909" s="16">
        <f>IF(D3909=1,IF(J3909&lt;=9000000,50000,IF(J3909&lt;=9500000,40000,IF(J3909&lt;=10000000,20000,0))),0)</f>
        <v/>
      </c>
      <c r="O3909" s="16">
        <f>MAX(0,ROUNDDOWN(J3909-G3909-K3909-L3909-E3909*380000-F3909*630000-H3909,-3))</f>
        <v/>
      </c>
      <c r="P3909" s="16">
        <f>MAX(0,ROUNDDOWN(J3909-G3909-430000-M3909-E3909*330000-F3909*450000-I3909,-3))</f>
        <v/>
      </c>
      <c r="Q3909" s="16">
        <f>50000+N3909+E3909*50000+F3909*180000</f>
        <v/>
      </c>
      <c r="R3909" s="16">
        <f>IF(P3909&lt;=2000000,MIN(Q3909,P3909),MAX(Q3909-(P3909-2000000),50000))*0.05</f>
        <v/>
      </c>
      <c r="S3909" s="16">
        <f>MAX(0,P3909*0.1-R3909)</f>
        <v/>
      </c>
      <c r="T3909" s="16">
        <f>Q3909+MAX(0,K3909-480000)</f>
        <v/>
      </c>
      <c r="U3909" s="16">
        <f>P3909-T3909</f>
        <v/>
      </c>
      <c r="V3909" s="17">
        <f>IF(U3909&lt;0,0,LOOKUP(U3909,{0,1950001,3300001,6950001,9000001,18000001,40000001},{0.05,0.1,0.2,0.23,0.33,0.4,0.45}))</f>
        <v/>
      </c>
      <c r="W3909" s="18">
        <f>IF(U3909&lt;0,0.9,0.9-V3909*1.021)</f>
        <v/>
      </c>
      <c r="X3909" s="16">
        <f>ROUNDDOWN(S3909*0.2/W3909+2000,0)</f>
        <v/>
      </c>
      <c r="Y3909" s="17">
        <f>IF(O3909&lt;=0,0,LOOKUP(O3909,{0,1950001,3300001,6950001,9000001,18000001,40000001},{0.05,0.1,0.2,0.23,0.33,0.4,0.45}))</f>
        <v/>
      </c>
    </row>
    <row r="3910">
      <c r="A3910" t="inlineStr">
        <is>
          <t>1万円刻み</t>
        </is>
      </c>
      <c r="B3910" s="16">
        <f>'3_1万円刻み'!$A$857</f>
        <v/>
      </c>
      <c r="C3910" t="n">
        <v>2026</v>
      </c>
      <c r="D3910" t="n">
        <v>0</v>
      </c>
      <c r="E3910" t="n">
        <v>0</v>
      </c>
      <c r="F3910" t="n">
        <v>0</v>
      </c>
      <c r="G3910" s="16">
        <f>ROUND(MIN(B3910/12,650000)*12*0.0915+MIN(B3910/12,1390000)*12*(0.0504+0)+B3910*0.005,0)</f>
        <v/>
      </c>
      <c r="H3910" t="n">
        <v>0</v>
      </c>
      <c r="I3910" t="n">
        <v>0</v>
      </c>
      <c r="J3910" s="16">
        <f>IF(C3910=2026,IF(B3910&lt;741000,0,IF(B3910&lt;2191000,B3910-740000,IF(B3910&lt;2193000,1451000,IF(B3910&lt;2196000,1453000,IF(B3910&lt;2200000,1456000,IF(B3910&lt;3600000,ROUNDDOWN(B3910/4,-3)*2.8-80000,IF(B3910&lt;6600000,ROUNDDOWN(B3910/4,-3)*3.2-440000,IF(B3910&lt;8500000,ROUNDDOWN(B3910*0.9,0)-1100000,B3910-1950000)))))))),IF(B3910&lt;651000,0,IF(B3910&lt;1900000,B3910-650000,IF(B3910&lt;3600000,ROUNDDOWN(B3910/4,-3)*2.8-80000,IF(B3910&lt;6600000,ROUNDDOWN(B3910/4,-3)*3.2-440000,IF(B3910&lt;8500000,ROUNDDOWN(B3910*0.9,0)-1100000,B3910-1950000))))))</f>
        <v/>
      </c>
      <c r="K3910" s="16">
        <f>IF(J3910&gt;23500000,NA(),IF(C3910=2026,IF(J3910&lt;=4890000,1040000,IF(J3910&lt;=6550000,670000,620000)),IF(J3910&lt;=1320000,950000,IF(J3910&lt;=3360000,880000,IF(J3910&lt;=4890000,680000,IF(J3910&lt;=6550000,630000,580000))))))</f>
        <v/>
      </c>
      <c r="L3910" s="16">
        <f>IF(D3910=1,IF(J3910&lt;=9000000,380000,IF(J3910&lt;=9500000,260000,IF(J3910&lt;=10000000,130000,0))),0)</f>
        <v/>
      </c>
      <c r="M3910" s="16">
        <f>IF(D3910=1,IF(J3910&lt;=9000000,330000,IF(J3910&lt;=9500000,220000,IF(J3910&lt;=10000000,110000,0))),0)</f>
        <v/>
      </c>
      <c r="N3910" s="16">
        <f>IF(D3910=1,IF(J3910&lt;=9000000,50000,IF(J3910&lt;=9500000,40000,IF(J3910&lt;=10000000,20000,0))),0)</f>
        <v/>
      </c>
      <c r="O3910" s="16">
        <f>MAX(0,ROUNDDOWN(J3910-G3910-K3910-L3910-E3910*380000-F3910*630000-H3910,-3))</f>
        <v/>
      </c>
      <c r="P3910" s="16">
        <f>MAX(0,ROUNDDOWN(J3910-G3910-430000-M3910-E3910*330000-F3910*450000-I3910,-3))</f>
        <v/>
      </c>
      <c r="Q3910" s="16">
        <f>50000+N3910+E3910*50000+F3910*180000</f>
        <v/>
      </c>
      <c r="R3910" s="16">
        <f>IF(P3910&lt;=2000000,MIN(Q3910,P3910),MAX(Q3910-(P3910-2000000),50000))*0.05</f>
        <v/>
      </c>
      <c r="S3910" s="16">
        <f>MAX(0,P3910*0.1-R3910)</f>
        <v/>
      </c>
      <c r="T3910" s="16">
        <f>Q3910+MAX(0,K3910-480000)</f>
        <v/>
      </c>
      <c r="U3910" s="16">
        <f>P3910-T3910</f>
        <v/>
      </c>
      <c r="V3910" s="17">
        <f>IF(U3910&lt;0,0,LOOKUP(U3910,{0,1950001,3300001,6950001,9000001,18000001,40000001},{0.05,0.1,0.2,0.23,0.33,0.4,0.45}))</f>
        <v/>
      </c>
      <c r="W3910" s="18">
        <f>IF(U3910&lt;0,0.9,0.9-V3910*1.021)</f>
        <v/>
      </c>
      <c r="X3910" s="16">
        <f>ROUNDDOWN(S3910*0.2/W3910+2000,0)</f>
        <v/>
      </c>
      <c r="Y3910" s="17">
        <f>IF(O3910&lt;=0,0,LOOKUP(O3910,{0,1950001,3300001,6950001,9000001,18000001,40000001},{0.05,0.1,0.2,0.23,0.33,0.4,0.45}))</f>
        <v/>
      </c>
    </row>
    <row r="3911">
      <c r="A3911" t="inlineStr">
        <is>
          <t>1万円刻み</t>
        </is>
      </c>
      <c r="B3911" s="16">
        <f>'3_1万円刻み'!$A$857</f>
        <v/>
      </c>
      <c r="C3911" t="n">
        <v>2025</v>
      </c>
      <c r="D3911" t="n">
        <v>1</v>
      </c>
      <c r="E3911" t="n">
        <v>0</v>
      </c>
      <c r="F3911" t="n">
        <v>0</v>
      </c>
      <c r="G3911" s="16">
        <f>ROUND(MIN(B3911/12,650000)*12*0.0915+MIN(B3911/12,1390000)*12*(0.0504+0)+B3911*0.005,0)</f>
        <v/>
      </c>
      <c r="H3911" t="n">
        <v>0</v>
      </c>
      <c r="I3911" t="n">
        <v>0</v>
      </c>
      <c r="J3911" s="16">
        <f>IF(C3911=2026,IF(B3911&lt;741000,0,IF(B3911&lt;2191000,B3911-740000,IF(B3911&lt;2193000,1451000,IF(B3911&lt;2196000,1453000,IF(B3911&lt;2200000,1456000,IF(B3911&lt;3600000,ROUNDDOWN(B3911/4,-3)*2.8-80000,IF(B3911&lt;6600000,ROUNDDOWN(B3911/4,-3)*3.2-440000,IF(B3911&lt;8500000,ROUNDDOWN(B3911*0.9,0)-1100000,B3911-1950000)))))))),IF(B3911&lt;651000,0,IF(B3911&lt;1900000,B3911-650000,IF(B3911&lt;3600000,ROUNDDOWN(B3911/4,-3)*2.8-80000,IF(B3911&lt;6600000,ROUNDDOWN(B3911/4,-3)*3.2-440000,IF(B3911&lt;8500000,ROUNDDOWN(B3911*0.9,0)-1100000,B3911-1950000))))))</f>
        <v/>
      </c>
      <c r="K3911" s="16">
        <f>IF(J3911&gt;23500000,NA(),IF(C3911=2026,IF(J3911&lt;=4890000,1040000,IF(J3911&lt;=6550000,670000,620000)),IF(J3911&lt;=1320000,950000,IF(J3911&lt;=3360000,880000,IF(J3911&lt;=4890000,680000,IF(J3911&lt;=6550000,630000,580000))))))</f>
        <v/>
      </c>
      <c r="L3911" s="16">
        <f>IF(D3911=1,IF(J3911&lt;=9000000,380000,IF(J3911&lt;=9500000,260000,IF(J3911&lt;=10000000,130000,0))),0)</f>
        <v/>
      </c>
      <c r="M3911" s="16">
        <f>IF(D3911=1,IF(J3911&lt;=9000000,330000,IF(J3911&lt;=9500000,220000,IF(J3911&lt;=10000000,110000,0))),0)</f>
        <v/>
      </c>
      <c r="N3911" s="16">
        <f>IF(D3911=1,IF(J3911&lt;=9000000,50000,IF(J3911&lt;=9500000,40000,IF(J3911&lt;=10000000,20000,0))),0)</f>
        <v/>
      </c>
      <c r="O3911" s="16">
        <f>MAX(0,ROUNDDOWN(J3911-G3911-K3911-L3911-E3911*380000-F3911*630000-H3911,-3))</f>
        <v/>
      </c>
      <c r="P3911" s="16">
        <f>MAX(0,ROUNDDOWN(J3911-G3911-430000-M3911-E3911*330000-F3911*450000-I3911,-3))</f>
        <v/>
      </c>
      <c r="Q3911" s="16">
        <f>50000+N3911+E3911*50000+F3911*180000</f>
        <v/>
      </c>
      <c r="R3911" s="16">
        <f>IF(P3911&lt;=2000000,MIN(Q3911,P3911),MAX(Q3911-(P3911-2000000),50000))*0.05</f>
        <v/>
      </c>
      <c r="S3911" s="16">
        <f>MAX(0,P3911*0.1-R3911)</f>
        <v/>
      </c>
      <c r="T3911" s="16">
        <f>Q3911+MAX(0,K3911-480000)</f>
        <v/>
      </c>
      <c r="U3911" s="16">
        <f>P3911-T3911</f>
        <v/>
      </c>
      <c r="V3911" s="17">
        <f>IF(U3911&lt;0,0,LOOKUP(U3911,{0,1950001,3300001,6950001,9000001,18000001,40000001},{0.05,0.1,0.2,0.23,0.33,0.4,0.45}))</f>
        <v/>
      </c>
      <c r="W3911" s="18">
        <f>IF(U3911&lt;0,0.9,0.9-V3911*1.021)</f>
        <v/>
      </c>
      <c r="X3911" s="16">
        <f>ROUNDDOWN(S3911*0.2/W3911+2000,0)</f>
        <v/>
      </c>
      <c r="Y3911" s="17">
        <f>IF(O3911&lt;=0,0,LOOKUP(O3911,{0,1950001,3300001,6950001,9000001,18000001,40000001},{0.05,0.1,0.2,0.23,0.33,0.4,0.45}))</f>
        <v/>
      </c>
    </row>
    <row r="3912">
      <c r="A3912" t="inlineStr">
        <is>
          <t>1万円刻み</t>
        </is>
      </c>
      <c r="B3912" s="16">
        <f>'3_1万円刻み'!$A$857</f>
        <v/>
      </c>
      <c r="C3912" t="n">
        <v>2026</v>
      </c>
      <c r="D3912" t="n">
        <v>1</v>
      </c>
      <c r="E3912" t="n">
        <v>0</v>
      </c>
      <c r="F3912" t="n">
        <v>0</v>
      </c>
      <c r="G3912" s="16">
        <f>ROUND(MIN(B3912/12,650000)*12*0.0915+MIN(B3912/12,1390000)*12*(0.0504+0)+B3912*0.005,0)</f>
        <v/>
      </c>
      <c r="H3912" t="n">
        <v>0</v>
      </c>
      <c r="I3912" t="n">
        <v>0</v>
      </c>
      <c r="J3912" s="16">
        <f>IF(C3912=2026,IF(B3912&lt;741000,0,IF(B3912&lt;2191000,B3912-740000,IF(B3912&lt;2193000,1451000,IF(B3912&lt;2196000,1453000,IF(B3912&lt;2200000,1456000,IF(B3912&lt;3600000,ROUNDDOWN(B3912/4,-3)*2.8-80000,IF(B3912&lt;6600000,ROUNDDOWN(B3912/4,-3)*3.2-440000,IF(B3912&lt;8500000,ROUNDDOWN(B3912*0.9,0)-1100000,B3912-1950000)))))))),IF(B3912&lt;651000,0,IF(B3912&lt;1900000,B3912-650000,IF(B3912&lt;3600000,ROUNDDOWN(B3912/4,-3)*2.8-80000,IF(B3912&lt;6600000,ROUNDDOWN(B3912/4,-3)*3.2-440000,IF(B3912&lt;8500000,ROUNDDOWN(B3912*0.9,0)-1100000,B3912-1950000))))))</f>
        <v/>
      </c>
      <c r="K3912" s="16">
        <f>IF(J3912&gt;23500000,NA(),IF(C3912=2026,IF(J3912&lt;=4890000,1040000,IF(J3912&lt;=6550000,670000,620000)),IF(J3912&lt;=1320000,950000,IF(J3912&lt;=3360000,880000,IF(J3912&lt;=4890000,680000,IF(J3912&lt;=6550000,630000,580000))))))</f>
        <v/>
      </c>
      <c r="L3912" s="16">
        <f>IF(D3912=1,IF(J3912&lt;=9000000,380000,IF(J3912&lt;=9500000,260000,IF(J3912&lt;=10000000,130000,0))),0)</f>
        <v/>
      </c>
      <c r="M3912" s="16">
        <f>IF(D3912=1,IF(J3912&lt;=9000000,330000,IF(J3912&lt;=9500000,220000,IF(J3912&lt;=10000000,110000,0))),0)</f>
        <v/>
      </c>
      <c r="N3912" s="16">
        <f>IF(D3912=1,IF(J3912&lt;=9000000,50000,IF(J3912&lt;=9500000,40000,IF(J3912&lt;=10000000,20000,0))),0)</f>
        <v/>
      </c>
      <c r="O3912" s="16">
        <f>MAX(0,ROUNDDOWN(J3912-G3912-K3912-L3912-E3912*380000-F3912*630000-H3912,-3))</f>
        <v/>
      </c>
      <c r="P3912" s="16">
        <f>MAX(0,ROUNDDOWN(J3912-G3912-430000-M3912-E3912*330000-F3912*450000-I3912,-3))</f>
        <v/>
      </c>
      <c r="Q3912" s="16">
        <f>50000+N3912+E3912*50000+F3912*180000</f>
        <v/>
      </c>
      <c r="R3912" s="16">
        <f>IF(P3912&lt;=2000000,MIN(Q3912,P3912),MAX(Q3912-(P3912-2000000),50000))*0.05</f>
        <v/>
      </c>
      <c r="S3912" s="16">
        <f>MAX(0,P3912*0.1-R3912)</f>
        <v/>
      </c>
      <c r="T3912" s="16">
        <f>Q3912+MAX(0,K3912-480000)</f>
        <v/>
      </c>
      <c r="U3912" s="16">
        <f>P3912-T3912</f>
        <v/>
      </c>
      <c r="V3912" s="17">
        <f>IF(U3912&lt;0,0,LOOKUP(U3912,{0,1950001,3300001,6950001,9000001,18000001,40000001},{0.05,0.1,0.2,0.23,0.33,0.4,0.45}))</f>
        <v/>
      </c>
      <c r="W3912" s="18">
        <f>IF(U3912&lt;0,0.9,0.9-V3912*1.021)</f>
        <v/>
      </c>
      <c r="X3912" s="16">
        <f>ROUNDDOWN(S3912*0.2/W3912+2000,0)</f>
        <v/>
      </c>
      <c r="Y3912" s="17">
        <f>IF(O3912&lt;=0,0,LOOKUP(O3912,{0,1950001,3300001,6950001,9000001,18000001,40000001},{0.05,0.1,0.2,0.23,0.33,0.4,0.45}))</f>
        <v/>
      </c>
    </row>
    <row r="3913">
      <c r="A3913" t="inlineStr">
        <is>
          <t>1万円刻み</t>
        </is>
      </c>
      <c r="B3913" s="16">
        <f>'3_1万円刻み'!$A$858</f>
        <v/>
      </c>
      <c r="C3913" t="n">
        <v>2025</v>
      </c>
      <c r="D3913" t="n">
        <v>0</v>
      </c>
      <c r="E3913" t="n">
        <v>0</v>
      </c>
      <c r="F3913" t="n">
        <v>0</v>
      </c>
      <c r="G3913" s="16">
        <f>ROUND(MIN(B3913/12,650000)*12*0.0915+MIN(B3913/12,1390000)*12*(0.0504+0)+B3913*0.005,0)</f>
        <v/>
      </c>
      <c r="H3913" t="n">
        <v>0</v>
      </c>
      <c r="I3913" t="n">
        <v>0</v>
      </c>
      <c r="J3913" s="16">
        <f>IF(C3913=2026,IF(B3913&lt;741000,0,IF(B3913&lt;2191000,B3913-740000,IF(B3913&lt;2193000,1451000,IF(B3913&lt;2196000,1453000,IF(B3913&lt;2200000,1456000,IF(B3913&lt;3600000,ROUNDDOWN(B3913/4,-3)*2.8-80000,IF(B3913&lt;6600000,ROUNDDOWN(B3913/4,-3)*3.2-440000,IF(B3913&lt;8500000,ROUNDDOWN(B3913*0.9,0)-1100000,B3913-1950000)))))))),IF(B3913&lt;651000,0,IF(B3913&lt;1900000,B3913-650000,IF(B3913&lt;3600000,ROUNDDOWN(B3913/4,-3)*2.8-80000,IF(B3913&lt;6600000,ROUNDDOWN(B3913/4,-3)*3.2-440000,IF(B3913&lt;8500000,ROUNDDOWN(B3913*0.9,0)-1100000,B3913-1950000))))))</f>
        <v/>
      </c>
      <c r="K3913" s="16">
        <f>IF(J3913&gt;23500000,NA(),IF(C3913=2026,IF(J3913&lt;=4890000,1040000,IF(J3913&lt;=6550000,670000,620000)),IF(J3913&lt;=1320000,950000,IF(J3913&lt;=3360000,880000,IF(J3913&lt;=4890000,680000,IF(J3913&lt;=6550000,630000,580000))))))</f>
        <v/>
      </c>
      <c r="L3913" s="16">
        <f>IF(D3913=1,IF(J3913&lt;=9000000,380000,IF(J3913&lt;=9500000,260000,IF(J3913&lt;=10000000,130000,0))),0)</f>
        <v/>
      </c>
      <c r="M3913" s="16">
        <f>IF(D3913=1,IF(J3913&lt;=9000000,330000,IF(J3913&lt;=9500000,220000,IF(J3913&lt;=10000000,110000,0))),0)</f>
        <v/>
      </c>
      <c r="N3913" s="16">
        <f>IF(D3913=1,IF(J3913&lt;=9000000,50000,IF(J3913&lt;=9500000,40000,IF(J3913&lt;=10000000,20000,0))),0)</f>
        <v/>
      </c>
      <c r="O3913" s="16">
        <f>MAX(0,ROUNDDOWN(J3913-G3913-K3913-L3913-E3913*380000-F3913*630000-H3913,-3))</f>
        <v/>
      </c>
      <c r="P3913" s="16">
        <f>MAX(0,ROUNDDOWN(J3913-G3913-430000-M3913-E3913*330000-F3913*450000-I3913,-3))</f>
        <v/>
      </c>
      <c r="Q3913" s="16">
        <f>50000+N3913+E3913*50000+F3913*180000</f>
        <v/>
      </c>
      <c r="R3913" s="16">
        <f>IF(P3913&lt;=2000000,MIN(Q3913,P3913),MAX(Q3913-(P3913-2000000),50000))*0.05</f>
        <v/>
      </c>
      <c r="S3913" s="16">
        <f>MAX(0,P3913*0.1-R3913)</f>
        <v/>
      </c>
      <c r="T3913" s="16">
        <f>Q3913+MAX(0,K3913-480000)</f>
        <v/>
      </c>
      <c r="U3913" s="16">
        <f>P3913-T3913</f>
        <v/>
      </c>
      <c r="V3913" s="17">
        <f>IF(U3913&lt;0,0,LOOKUP(U3913,{0,1950001,3300001,6950001,9000001,18000001,40000001},{0.05,0.1,0.2,0.23,0.33,0.4,0.45}))</f>
        <v/>
      </c>
      <c r="W3913" s="18">
        <f>IF(U3913&lt;0,0.9,0.9-V3913*1.021)</f>
        <v/>
      </c>
      <c r="X3913" s="16">
        <f>ROUNDDOWN(S3913*0.2/W3913+2000,0)</f>
        <v/>
      </c>
      <c r="Y3913" s="17">
        <f>IF(O3913&lt;=0,0,LOOKUP(O3913,{0,1950001,3300001,6950001,9000001,18000001,40000001},{0.05,0.1,0.2,0.23,0.33,0.4,0.45}))</f>
        <v/>
      </c>
    </row>
    <row r="3914">
      <c r="A3914" t="inlineStr">
        <is>
          <t>1万円刻み</t>
        </is>
      </c>
      <c r="B3914" s="16">
        <f>'3_1万円刻み'!$A$858</f>
        <v/>
      </c>
      <c r="C3914" t="n">
        <v>2026</v>
      </c>
      <c r="D3914" t="n">
        <v>0</v>
      </c>
      <c r="E3914" t="n">
        <v>0</v>
      </c>
      <c r="F3914" t="n">
        <v>0</v>
      </c>
      <c r="G3914" s="16">
        <f>ROUND(MIN(B3914/12,650000)*12*0.0915+MIN(B3914/12,1390000)*12*(0.0504+0)+B3914*0.005,0)</f>
        <v/>
      </c>
      <c r="H3914" t="n">
        <v>0</v>
      </c>
      <c r="I3914" t="n">
        <v>0</v>
      </c>
      <c r="J3914" s="16">
        <f>IF(C3914=2026,IF(B3914&lt;741000,0,IF(B3914&lt;2191000,B3914-740000,IF(B3914&lt;2193000,1451000,IF(B3914&lt;2196000,1453000,IF(B3914&lt;2200000,1456000,IF(B3914&lt;3600000,ROUNDDOWN(B3914/4,-3)*2.8-80000,IF(B3914&lt;6600000,ROUNDDOWN(B3914/4,-3)*3.2-440000,IF(B3914&lt;8500000,ROUNDDOWN(B3914*0.9,0)-1100000,B3914-1950000)))))))),IF(B3914&lt;651000,0,IF(B3914&lt;1900000,B3914-650000,IF(B3914&lt;3600000,ROUNDDOWN(B3914/4,-3)*2.8-80000,IF(B3914&lt;6600000,ROUNDDOWN(B3914/4,-3)*3.2-440000,IF(B3914&lt;8500000,ROUNDDOWN(B3914*0.9,0)-1100000,B3914-1950000))))))</f>
        <v/>
      </c>
      <c r="K3914" s="16">
        <f>IF(J3914&gt;23500000,NA(),IF(C3914=2026,IF(J3914&lt;=4890000,1040000,IF(J3914&lt;=6550000,670000,620000)),IF(J3914&lt;=1320000,950000,IF(J3914&lt;=3360000,880000,IF(J3914&lt;=4890000,680000,IF(J3914&lt;=6550000,630000,580000))))))</f>
        <v/>
      </c>
      <c r="L3914" s="16">
        <f>IF(D3914=1,IF(J3914&lt;=9000000,380000,IF(J3914&lt;=9500000,260000,IF(J3914&lt;=10000000,130000,0))),0)</f>
        <v/>
      </c>
      <c r="M3914" s="16">
        <f>IF(D3914=1,IF(J3914&lt;=9000000,330000,IF(J3914&lt;=9500000,220000,IF(J3914&lt;=10000000,110000,0))),0)</f>
        <v/>
      </c>
      <c r="N3914" s="16">
        <f>IF(D3914=1,IF(J3914&lt;=9000000,50000,IF(J3914&lt;=9500000,40000,IF(J3914&lt;=10000000,20000,0))),0)</f>
        <v/>
      </c>
      <c r="O3914" s="16">
        <f>MAX(0,ROUNDDOWN(J3914-G3914-K3914-L3914-E3914*380000-F3914*630000-H3914,-3))</f>
        <v/>
      </c>
      <c r="P3914" s="16">
        <f>MAX(0,ROUNDDOWN(J3914-G3914-430000-M3914-E3914*330000-F3914*450000-I3914,-3))</f>
        <v/>
      </c>
      <c r="Q3914" s="16">
        <f>50000+N3914+E3914*50000+F3914*180000</f>
        <v/>
      </c>
      <c r="R3914" s="16">
        <f>IF(P3914&lt;=2000000,MIN(Q3914,P3914),MAX(Q3914-(P3914-2000000),50000))*0.05</f>
        <v/>
      </c>
      <c r="S3914" s="16">
        <f>MAX(0,P3914*0.1-R3914)</f>
        <v/>
      </c>
      <c r="T3914" s="16">
        <f>Q3914+MAX(0,K3914-480000)</f>
        <v/>
      </c>
      <c r="U3914" s="16">
        <f>P3914-T3914</f>
        <v/>
      </c>
      <c r="V3914" s="17">
        <f>IF(U3914&lt;0,0,LOOKUP(U3914,{0,1950001,3300001,6950001,9000001,18000001,40000001},{0.05,0.1,0.2,0.23,0.33,0.4,0.45}))</f>
        <v/>
      </c>
      <c r="W3914" s="18">
        <f>IF(U3914&lt;0,0.9,0.9-V3914*1.021)</f>
        <v/>
      </c>
      <c r="X3914" s="16">
        <f>ROUNDDOWN(S3914*0.2/W3914+2000,0)</f>
        <v/>
      </c>
      <c r="Y3914" s="17">
        <f>IF(O3914&lt;=0,0,LOOKUP(O3914,{0,1950001,3300001,6950001,9000001,18000001,40000001},{0.05,0.1,0.2,0.23,0.33,0.4,0.45}))</f>
        <v/>
      </c>
    </row>
    <row r="3915">
      <c r="A3915" t="inlineStr">
        <is>
          <t>1万円刻み</t>
        </is>
      </c>
      <c r="B3915" s="16">
        <f>'3_1万円刻み'!$A$858</f>
        <v/>
      </c>
      <c r="C3915" t="n">
        <v>2025</v>
      </c>
      <c r="D3915" t="n">
        <v>1</v>
      </c>
      <c r="E3915" t="n">
        <v>0</v>
      </c>
      <c r="F3915" t="n">
        <v>0</v>
      </c>
      <c r="G3915" s="16">
        <f>ROUND(MIN(B3915/12,650000)*12*0.0915+MIN(B3915/12,1390000)*12*(0.0504+0)+B3915*0.005,0)</f>
        <v/>
      </c>
      <c r="H3915" t="n">
        <v>0</v>
      </c>
      <c r="I3915" t="n">
        <v>0</v>
      </c>
      <c r="J3915" s="16">
        <f>IF(C3915=2026,IF(B3915&lt;741000,0,IF(B3915&lt;2191000,B3915-740000,IF(B3915&lt;2193000,1451000,IF(B3915&lt;2196000,1453000,IF(B3915&lt;2200000,1456000,IF(B3915&lt;3600000,ROUNDDOWN(B3915/4,-3)*2.8-80000,IF(B3915&lt;6600000,ROUNDDOWN(B3915/4,-3)*3.2-440000,IF(B3915&lt;8500000,ROUNDDOWN(B3915*0.9,0)-1100000,B3915-1950000)))))))),IF(B3915&lt;651000,0,IF(B3915&lt;1900000,B3915-650000,IF(B3915&lt;3600000,ROUNDDOWN(B3915/4,-3)*2.8-80000,IF(B3915&lt;6600000,ROUNDDOWN(B3915/4,-3)*3.2-440000,IF(B3915&lt;8500000,ROUNDDOWN(B3915*0.9,0)-1100000,B3915-1950000))))))</f>
        <v/>
      </c>
      <c r="K3915" s="16">
        <f>IF(J3915&gt;23500000,NA(),IF(C3915=2026,IF(J3915&lt;=4890000,1040000,IF(J3915&lt;=6550000,670000,620000)),IF(J3915&lt;=1320000,950000,IF(J3915&lt;=3360000,880000,IF(J3915&lt;=4890000,680000,IF(J3915&lt;=6550000,630000,580000))))))</f>
        <v/>
      </c>
      <c r="L3915" s="16">
        <f>IF(D3915=1,IF(J3915&lt;=9000000,380000,IF(J3915&lt;=9500000,260000,IF(J3915&lt;=10000000,130000,0))),0)</f>
        <v/>
      </c>
      <c r="M3915" s="16">
        <f>IF(D3915=1,IF(J3915&lt;=9000000,330000,IF(J3915&lt;=9500000,220000,IF(J3915&lt;=10000000,110000,0))),0)</f>
        <v/>
      </c>
      <c r="N3915" s="16">
        <f>IF(D3915=1,IF(J3915&lt;=9000000,50000,IF(J3915&lt;=9500000,40000,IF(J3915&lt;=10000000,20000,0))),0)</f>
        <v/>
      </c>
      <c r="O3915" s="16">
        <f>MAX(0,ROUNDDOWN(J3915-G3915-K3915-L3915-E3915*380000-F3915*630000-H3915,-3))</f>
        <v/>
      </c>
      <c r="P3915" s="16">
        <f>MAX(0,ROUNDDOWN(J3915-G3915-430000-M3915-E3915*330000-F3915*450000-I3915,-3))</f>
        <v/>
      </c>
      <c r="Q3915" s="16">
        <f>50000+N3915+E3915*50000+F3915*180000</f>
        <v/>
      </c>
      <c r="R3915" s="16">
        <f>IF(P3915&lt;=2000000,MIN(Q3915,P3915),MAX(Q3915-(P3915-2000000),50000))*0.05</f>
        <v/>
      </c>
      <c r="S3915" s="16">
        <f>MAX(0,P3915*0.1-R3915)</f>
        <v/>
      </c>
      <c r="T3915" s="16">
        <f>Q3915+MAX(0,K3915-480000)</f>
        <v/>
      </c>
      <c r="U3915" s="16">
        <f>P3915-T3915</f>
        <v/>
      </c>
      <c r="V3915" s="17">
        <f>IF(U3915&lt;0,0,LOOKUP(U3915,{0,1950001,3300001,6950001,9000001,18000001,40000001},{0.05,0.1,0.2,0.23,0.33,0.4,0.45}))</f>
        <v/>
      </c>
      <c r="W3915" s="18">
        <f>IF(U3915&lt;0,0.9,0.9-V3915*1.021)</f>
        <v/>
      </c>
      <c r="X3915" s="16">
        <f>ROUNDDOWN(S3915*0.2/W3915+2000,0)</f>
        <v/>
      </c>
      <c r="Y3915" s="17">
        <f>IF(O3915&lt;=0,0,LOOKUP(O3915,{0,1950001,3300001,6950001,9000001,18000001,40000001},{0.05,0.1,0.2,0.23,0.33,0.4,0.45}))</f>
        <v/>
      </c>
    </row>
    <row r="3916">
      <c r="A3916" t="inlineStr">
        <is>
          <t>1万円刻み</t>
        </is>
      </c>
      <c r="B3916" s="16">
        <f>'3_1万円刻み'!$A$858</f>
        <v/>
      </c>
      <c r="C3916" t="n">
        <v>2026</v>
      </c>
      <c r="D3916" t="n">
        <v>1</v>
      </c>
      <c r="E3916" t="n">
        <v>0</v>
      </c>
      <c r="F3916" t="n">
        <v>0</v>
      </c>
      <c r="G3916" s="16">
        <f>ROUND(MIN(B3916/12,650000)*12*0.0915+MIN(B3916/12,1390000)*12*(0.0504+0)+B3916*0.005,0)</f>
        <v/>
      </c>
      <c r="H3916" t="n">
        <v>0</v>
      </c>
      <c r="I3916" t="n">
        <v>0</v>
      </c>
      <c r="J3916" s="16">
        <f>IF(C3916=2026,IF(B3916&lt;741000,0,IF(B3916&lt;2191000,B3916-740000,IF(B3916&lt;2193000,1451000,IF(B3916&lt;2196000,1453000,IF(B3916&lt;2200000,1456000,IF(B3916&lt;3600000,ROUNDDOWN(B3916/4,-3)*2.8-80000,IF(B3916&lt;6600000,ROUNDDOWN(B3916/4,-3)*3.2-440000,IF(B3916&lt;8500000,ROUNDDOWN(B3916*0.9,0)-1100000,B3916-1950000)))))))),IF(B3916&lt;651000,0,IF(B3916&lt;1900000,B3916-650000,IF(B3916&lt;3600000,ROUNDDOWN(B3916/4,-3)*2.8-80000,IF(B3916&lt;6600000,ROUNDDOWN(B3916/4,-3)*3.2-440000,IF(B3916&lt;8500000,ROUNDDOWN(B3916*0.9,0)-1100000,B3916-1950000))))))</f>
        <v/>
      </c>
      <c r="K3916" s="16">
        <f>IF(J3916&gt;23500000,NA(),IF(C3916=2026,IF(J3916&lt;=4890000,1040000,IF(J3916&lt;=6550000,670000,620000)),IF(J3916&lt;=1320000,950000,IF(J3916&lt;=3360000,880000,IF(J3916&lt;=4890000,680000,IF(J3916&lt;=6550000,630000,580000))))))</f>
        <v/>
      </c>
      <c r="L3916" s="16">
        <f>IF(D3916=1,IF(J3916&lt;=9000000,380000,IF(J3916&lt;=9500000,260000,IF(J3916&lt;=10000000,130000,0))),0)</f>
        <v/>
      </c>
      <c r="M3916" s="16">
        <f>IF(D3916=1,IF(J3916&lt;=9000000,330000,IF(J3916&lt;=9500000,220000,IF(J3916&lt;=10000000,110000,0))),0)</f>
        <v/>
      </c>
      <c r="N3916" s="16">
        <f>IF(D3916=1,IF(J3916&lt;=9000000,50000,IF(J3916&lt;=9500000,40000,IF(J3916&lt;=10000000,20000,0))),0)</f>
        <v/>
      </c>
      <c r="O3916" s="16">
        <f>MAX(0,ROUNDDOWN(J3916-G3916-K3916-L3916-E3916*380000-F3916*630000-H3916,-3))</f>
        <v/>
      </c>
      <c r="P3916" s="16">
        <f>MAX(0,ROUNDDOWN(J3916-G3916-430000-M3916-E3916*330000-F3916*450000-I3916,-3))</f>
        <v/>
      </c>
      <c r="Q3916" s="16">
        <f>50000+N3916+E3916*50000+F3916*180000</f>
        <v/>
      </c>
      <c r="R3916" s="16">
        <f>IF(P3916&lt;=2000000,MIN(Q3916,P3916),MAX(Q3916-(P3916-2000000),50000))*0.05</f>
        <v/>
      </c>
      <c r="S3916" s="16">
        <f>MAX(0,P3916*0.1-R3916)</f>
        <v/>
      </c>
      <c r="T3916" s="16">
        <f>Q3916+MAX(0,K3916-480000)</f>
        <v/>
      </c>
      <c r="U3916" s="16">
        <f>P3916-T3916</f>
        <v/>
      </c>
      <c r="V3916" s="17">
        <f>IF(U3916&lt;0,0,LOOKUP(U3916,{0,1950001,3300001,6950001,9000001,18000001,40000001},{0.05,0.1,0.2,0.23,0.33,0.4,0.45}))</f>
        <v/>
      </c>
      <c r="W3916" s="18">
        <f>IF(U3916&lt;0,0.9,0.9-V3916*1.021)</f>
        <v/>
      </c>
      <c r="X3916" s="16">
        <f>ROUNDDOWN(S3916*0.2/W3916+2000,0)</f>
        <v/>
      </c>
      <c r="Y3916" s="17">
        <f>IF(O3916&lt;=0,0,LOOKUP(O3916,{0,1950001,3300001,6950001,9000001,18000001,40000001},{0.05,0.1,0.2,0.23,0.33,0.4,0.45}))</f>
        <v/>
      </c>
    </row>
    <row r="3917">
      <c r="A3917" t="inlineStr">
        <is>
          <t>1万円刻み</t>
        </is>
      </c>
      <c r="B3917" s="16">
        <f>'3_1万円刻み'!$A$859</f>
        <v/>
      </c>
      <c r="C3917" t="n">
        <v>2025</v>
      </c>
      <c r="D3917" t="n">
        <v>0</v>
      </c>
      <c r="E3917" t="n">
        <v>0</v>
      </c>
      <c r="F3917" t="n">
        <v>0</v>
      </c>
      <c r="G3917" s="16">
        <f>ROUND(MIN(B3917/12,650000)*12*0.0915+MIN(B3917/12,1390000)*12*(0.0504+0)+B3917*0.005,0)</f>
        <v/>
      </c>
      <c r="H3917" t="n">
        <v>0</v>
      </c>
      <c r="I3917" t="n">
        <v>0</v>
      </c>
      <c r="J3917" s="16">
        <f>IF(C3917=2026,IF(B3917&lt;741000,0,IF(B3917&lt;2191000,B3917-740000,IF(B3917&lt;2193000,1451000,IF(B3917&lt;2196000,1453000,IF(B3917&lt;2200000,1456000,IF(B3917&lt;3600000,ROUNDDOWN(B3917/4,-3)*2.8-80000,IF(B3917&lt;6600000,ROUNDDOWN(B3917/4,-3)*3.2-440000,IF(B3917&lt;8500000,ROUNDDOWN(B3917*0.9,0)-1100000,B3917-1950000)))))))),IF(B3917&lt;651000,0,IF(B3917&lt;1900000,B3917-650000,IF(B3917&lt;3600000,ROUNDDOWN(B3917/4,-3)*2.8-80000,IF(B3917&lt;6600000,ROUNDDOWN(B3917/4,-3)*3.2-440000,IF(B3917&lt;8500000,ROUNDDOWN(B3917*0.9,0)-1100000,B3917-1950000))))))</f>
        <v/>
      </c>
      <c r="K3917" s="16">
        <f>IF(J3917&gt;23500000,NA(),IF(C3917=2026,IF(J3917&lt;=4890000,1040000,IF(J3917&lt;=6550000,670000,620000)),IF(J3917&lt;=1320000,950000,IF(J3917&lt;=3360000,880000,IF(J3917&lt;=4890000,680000,IF(J3917&lt;=6550000,630000,580000))))))</f>
        <v/>
      </c>
      <c r="L3917" s="16">
        <f>IF(D3917=1,IF(J3917&lt;=9000000,380000,IF(J3917&lt;=9500000,260000,IF(J3917&lt;=10000000,130000,0))),0)</f>
        <v/>
      </c>
      <c r="M3917" s="16">
        <f>IF(D3917=1,IF(J3917&lt;=9000000,330000,IF(J3917&lt;=9500000,220000,IF(J3917&lt;=10000000,110000,0))),0)</f>
        <v/>
      </c>
      <c r="N3917" s="16">
        <f>IF(D3917=1,IF(J3917&lt;=9000000,50000,IF(J3917&lt;=9500000,40000,IF(J3917&lt;=10000000,20000,0))),0)</f>
        <v/>
      </c>
      <c r="O3917" s="16">
        <f>MAX(0,ROUNDDOWN(J3917-G3917-K3917-L3917-E3917*380000-F3917*630000-H3917,-3))</f>
        <v/>
      </c>
      <c r="P3917" s="16">
        <f>MAX(0,ROUNDDOWN(J3917-G3917-430000-M3917-E3917*330000-F3917*450000-I3917,-3))</f>
        <v/>
      </c>
      <c r="Q3917" s="16">
        <f>50000+N3917+E3917*50000+F3917*180000</f>
        <v/>
      </c>
      <c r="R3917" s="16">
        <f>IF(P3917&lt;=2000000,MIN(Q3917,P3917),MAX(Q3917-(P3917-2000000),50000))*0.05</f>
        <v/>
      </c>
      <c r="S3917" s="16">
        <f>MAX(0,P3917*0.1-R3917)</f>
        <v/>
      </c>
      <c r="T3917" s="16">
        <f>Q3917+MAX(0,K3917-480000)</f>
        <v/>
      </c>
      <c r="U3917" s="16">
        <f>P3917-T3917</f>
        <v/>
      </c>
      <c r="V3917" s="17">
        <f>IF(U3917&lt;0,0,LOOKUP(U3917,{0,1950001,3300001,6950001,9000001,18000001,40000001},{0.05,0.1,0.2,0.23,0.33,0.4,0.45}))</f>
        <v/>
      </c>
      <c r="W3917" s="18">
        <f>IF(U3917&lt;0,0.9,0.9-V3917*1.021)</f>
        <v/>
      </c>
      <c r="X3917" s="16">
        <f>ROUNDDOWN(S3917*0.2/W3917+2000,0)</f>
        <v/>
      </c>
      <c r="Y3917" s="17">
        <f>IF(O3917&lt;=0,0,LOOKUP(O3917,{0,1950001,3300001,6950001,9000001,18000001,40000001},{0.05,0.1,0.2,0.23,0.33,0.4,0.45}))</f>
        <v/>
      </c>
    </row>
    <row r="3918">
      <c r="A3918" t="inlineStr">
        <is>
          <t>1万円刻み</t>
        </is>
      </c>
      <c r="B3918" s="16">
        <f>'3_1万円刻み'!$A$859</f>
        <v/>
      </c>
      <c r="C3918" t="n">
        <v>2026</v>
      </c>
      <c r="D3918" t="n">
        <v>0</v>
      </c>
      <c r="E3918" t="n">
        <v>0</v>
      </c>
      <c r="F3918" t="n">
        <v>0</v>
      </c>
      <c r="G3918" s="16">
        <f>ROUND(MIN(B3918/12,650000)*12*0.0915+MIN(B3918/12,1390000)*12*(0.0504+0)+B3918*0.005,0)</f>
        <v/>
      </c>
      <c r="H3918" t="n">
        <v>0</v>
      </c>
      <c r="I3918" t="n">
        <v>0</v>
      </c>
      <c r="J3918" s="16">
        <f>IF(C3918=2026,IF(B3918&lt;741000,0,IF(B3918&lt;2191000,B3918-740000,IF(B3918&lt;2193000,1451000,IF(B3918&lt;2196000,1453000,IF(B3918&lt;2200000,1456000,IF(B3918&lt;3600000,ROUNDDOWN(B3918/4,-3)*2.8-80000,IF(B3918&lt;6600000,ROUNDDOWN(B3918/4,-3)*3.2-440000,IF(B3918&lt;8500000,ROUNDDOWN(B3918*0.9,0)-1100000,B3918-1950000)))))))),IF(B3918&lt;651000,0,IF(B3918&lt;1900000,B3918-650000,IF(B3918&lt;3600000,ROUNDDOWN(B3918/4,-3)*2.8-80000,IF(B3918&lt;6600000,ROUNDDOWN(B3918/4,-3)*3.2-440000,IF(B3918&lt;8500000,ROUNDDOWN(B3918*0.9,0)-1100000,B3918-1950000))))))</f>
        <v/>
      </c>
      <c r="K3918" s="16">
        <f>IF(J3918&gt;23500000,NA(),IF(C3918=2026,IF(J3918&lt;=4890000,1040000,IF(J3918&lt;=6550000,670000,620000)),IF(J3918&lt;=1320000,950000,IF(J3918&lt;=3360000,880000,IF(J3918&lt;=4890000,680000,IF(J3918&lt;=6550000,630000,580000))))))</f>
        <v/>
      </c>
      <c r="L3918" s="16">
        <f>IF(D3918=1,IF(J3918&lt;=9000000,380000,IF(J3918&lt;=9500000,260000,IF(J3918&lt;=10000000,130000,0))),0)</f>
        <v/>
      </c>
      <c r="M3918" s="16">
        <f>IF(D3918=1,IF(J3918&lt;=9000000,330000,IF(J3918&lt;=9500000,220000,IF(J3918&lt;=10000000,110000,0))),0)</f>
        <v/>
      </c>
      <c r="N3918" s="16">
        <f>IF(D3918=1,IF(J3918&lt;=9000000,50000,IF(J3918&lt;=9500000,40000,IF(J3918&lt;=10000000,20000,0))),0)</f>
        <v/>
      </c>
      <c r="O3918" s="16">
        <f>MAX(0,ROUNDDOWN(J3918-G3918-K3918-L3918-E3918*380000-F3918*630000-H3918,-3))</f>
        <v/>
      </c>
      <c r="P3918" s="16">
        <f>MAX(0,ROUNDDOWN(J3918-G3918-430000-M3918-E3918*330000-F3918*450000-I3918,-3))</f>
        <v/>
      </c>
      <c r="Q3918" s="16">
        <f>50000+N3918+E3918*50000+F3918*180000</f>
        <v/>
      </c>
      <c r="R3918" s="16">
        <f>IF(P3918&lt;=2000000,MIN(Q3918,P3918),MAX(Q3918-(P3918-2000000),50000))*0.05</f>
        <v/>
      </c>
      <c r="S3918" s="16">
        <f>MAX(0,P3918*0.1-R3918)</f>
        <v/>
      </c>
      <c r="T3918" s="16">
        <f>Q3918+MAX(0,K3918-480000)</f>
        <v/>
      </c>
      <c r="U3918" s="16">
        <f>P3918-T3918</f>
        <v/>
      </c>
      <c r="V3918" s="17">
        <f>IF(U3918&lt;0,0,LOOKUP(U3918,{0,1950001,3300001,6950001,9000001,18000001,40000001},{0.05,0.1,0.2,0.23,0.33,0.4,0.45}))</f>
        <v/>
      </c>
      <c r="W3918" s="18">
        <f>IF(U3918&lt;0,0.9,0.9-V3918*1.021)</f>
        <v/>
      </c>
      <c r="X3918" s="16">
        <f>ROUNDDOWN(S3918*0.2/W3918+2000,0)</f>
        <v/>
      </c>
      <c r="Y3918" s="17">
        <f>IF(O3918&lt;=0,0,LOOKUP(O3918,{0,1950001,3300001,6950001,9000001,18000001,40000001},{0.05,0.1,0.2,0.23,0.33,0.4,0.45}))</f>
        <v/>
      </c>
    </row>
    <row r="3919">
      <c r="A3919" t="inlineStr">
        <is>
          <t>1万円刻み</t>
        </is>
      </c>
      <c r="B3919" s="16">
        <f>'3_1万円刻み'!$A$859</f>
        <v/>
      </c>
      <c r="C3919" t="n">
        <v>2025</v>
      </c>
      <c r="D3919" t="n">
        <v>1</v>
      </c>
      <c r="E3919" t="n">
        <v>0</v>
      </c>
      <c r="F3919" t="n">
        <v>0</v>
      </c>
      <c r="G3919" s="16">
        <f>ROUND(MIN(B3919/12,650000)*12*0.0915+MIN(B3919/12,1390000)*12*(0.0504+0)+B3919*0.005,0)</f>
        <v/>
      </c>
      <c r="H3919" t="n">
        <v>0</v>
      </c>
      <c r="I3919" t="n">
        <v>0</v>
      </c>
      <c r="J3919" s="16">
        <f>IF(C3919=2026,IF(B3919&lt;741000,0,IF(B3919&lt;2191000,B3919-740000,IF(B3919&lt;2193000,1451000,IF(B3919&lt;2196000,1453000,IF(B3919&lt;2200000,1456000,IF(B3919&lt;3600000,ROUNDDOWN(B3919/4,-3)*2.8-80000,IF(B3919&lt;6600000,ROUNDDOWN(B3919/4,-3)*3.2-440000,IF(B3919&lt;8500000,ROUNDDOWN(B3919*0.9,0)-1100000,B3919-1950000)))))))),IF(B3919&lt;651000,0,IF(B3919&lt;1900000,B3919-650000,IF(B3919&lt;3600000,ROUNDDOWN(B3919/4,-3)*2.8-80000,IF(B3919&lt;6600000,ROUNDDOWN(B3919/4,-3)*3.2-440000,IF(B3919&lt;8500000,ROUNDDOWN(B3919*0.9,0)-1100000,B3919-1950000))))))</f>
        <v/>
      </c>
      <c r="K3919" s="16">
        <f>IF(J3919&gt;23500000,NA(),IF(C3919=2026,IF(J3919&lt;=4890000,1040000,IF(J3919&lt;=6550000,670000,620000)),IF(J3919&lt;=1320000,950000,IF(J3919&lt;=3360000,880000,IF(J3919&lt;=4890000,680000,IF(J3919&lt;=6550000,630000,580000))))))</f>
        <v/>
      </c>
      <c r="L3919" s="16">
        <f>IF(D3919=1,IF(J3919&lt;=9000000,380000,IF(J3919&lt;=9500000,260000,IF(J3919&lt;=10000000,130000,0))),0)</f>
        <v/>
      </c>
      <c r="M3919" s="16">
        <f>IF(D3919=1,IF(J3919&lt;=9000000,330000,IF(J3919&lt;=9500000,220000,IF(J3919&lt;=10000000,110000,0))),0)</f>
        <v/>
      </c>
      <c r="N3919" s="16">
        <f>IF(D3919=1,IF(J3919&lt;=9000000,50000,IF(J3919&lt;=9500000,40000,IF(J3919&lt;=10000000,20000,0))),0)</f>
        <v/>
      </c>
      <c r="O3919" s="16">
        <f>MAX(0,ROUNDDOWN(J3919-G3919-K3919-L3919-E3919*380000-F3919*630000-H3919,-3))</f>
        <v/>
      </c>
      <c r="P3919" s="16">
        <f>MAX(0,ROUNDDOWN(J3919-G3919-430000-M3919-E3919*330000-F3919*450000-I3919,-3))</f>
        <v/>
      </c>
      <c r="Q3919" s="16">
        <f>50000+N3919+E3919*50000+F3919*180000</f>
        <v/>
      </c>
      <c r="R3919" s="16">
        <f>IF(P3919&lt;=2000000,MIN(Q3919,P3919),MAX(Q3919-(P3919-2000000),50000))*0.05</f>
        <v/>
      </c>
      <c r="S3919" s="16">
        <f>MAX(0,P3919*0.1-R3919)</f>
        <v/>
      </c>
      <c r="T3919" s="16">
        <f>Q3919+MAX(0,K3919-480000)</f>
        <v/>
      </c>
      <c r="U3919" s="16">
        <f>P3919-T3919</f>
        <v/>
      </c>
      <c r="V3919" s="17">
        <f>IF(U3919&lt;0,0,LOOKUP(U3919,{0,1950001,3300001,6950001,9000001,18000001,40000001},{0.05,0.1,0.2,0.23,0.33,0.4,0.45}))</f>
        <v/>
      </c>
      <c r="W3919" s="18">
        <f>IF(U3919&lt;0,0.9,0.9-V3919*1.021)</f>
        <v/>
      </c>
      <c r="X3919" s="16">
        <f>ROUNDDOWN(S3919*0.2/W3919+2000,0)</f>
        <v/>
      </c>
      <c r="Y3919" s="17">
        <f>IF(O3919&lt;=0,0,LOOKUP(O3919,{0,1950001,3300001,6950001,9000001,18000001,40000001},{0.05,0.1,0.2,0.23,0.33,0.4,0.45}))</f>
        <v/>
      </c>
    </row>
    <row r="3920">
      <c r="A3920" t="inlineStr">
        <is>
          <t>1万円刻み</t>
        </is>
      </c>
      <c r="B3920" s="16">
        <f>'3_1万円刻み'!$A$859</f>
        <v/>
      </c>
      <c r="C3920" t="n">
        <v>2026</v>
      </c>
      <c r="D3920" t="n">
        <v>1</v>
      </c>
      <c r="E3920" t="n">
        <v>0</v>
      </c>
      <c r="F3920" t="n">
        <v>0</v>
      </c>
      <c r="G3920" s="16">
        <f>ROUND(MIN(B3920/12,650000)*12*0.0915+MIN(B3920/12,1390000)*12*(0.0504+0)+B3920*0.005,0)</f>
        <v/>
      </c>
      <c r="H3920" t="n">
        <v>0</v>
      </c>
      <c r="I3920" t="n">
        <v>0</v>
      </c>
      <c r="J3920" s="16">
        <f>IF(C3920=2026,IF(B3920&lt;741000,0,IF(B3920&lt;2191000,B3920-740000,IF(B3920&lt;2193000,1451000,IF(B3920&lt;2196000,1453000,IF(B3920&lt;2200000,1456000,IF(B3920&lt;3600000,ROUNDDOWN(B3920/4,-3)*2.8-80000,IF(B3920&lt;6600000,ROUNDDOWN(B3920/4,-3)*3.2-440000,IF(B3920&lt;8500000,ROUNDDOWN(B3920*0.9,0)-1100000,B3920-1950000)))))))),IF(B3920&lt;651000,0,IF(B3920&lt;1900000,B3920-650000,IF(B3920&lt;3600000,ROUNDDOWN(B3920/4,-3)*2.8-80000,IF(B3920&lt;6600000,ROUNDDOWN(B3920/4,-3)*3.2-440000,IF(B3920&lt;8500000,ROUNDDOWN(B3920*0.9,0)-1100000,B3920-1950000))))))</f>
        <v/>
      </c>
      <c r="K3920" s="16">
        <f>IF(J3920&gt;23500000,NA(),IF(C3920=2026,IF(J3920&lt;=4890000,1040000,IF(J3920&lt;=6550000,670000,620000)),IF(J3920&lt;=1320000,950000,IF(J3920&lt;=3360000,880000,IF(J3920&lt;=4890000,680000,IF(J3920&lt;=6550000,630000,580000))))))</f>
        <v/>
      </c>
      <c r="L3920" s="16">
        <f>IF(D3920=1,IF(J3920&lt;=9000000,380000,IF(J3920&lt;=9500000,260000,IF(J3920&lt;=10000000,130000,0))),0)</f>
        <v/>
      </c>
      <c r="M3920" s="16">
        <f>IF(D3920=1,IF(J3920&lt;=9000000,330000,IF(J3920&lt;=9500000,220000,IF(J3920&lt;=10000000,110000,0))),0)</f>
        <v/>
      </c>
      <c r="N3920" s="16">
        <f>IF(D3920=1,IF(J3920&lt;=9000000,50000,IF(J3920&lt;=9500000,40000,IF(J3920&lt;=10000000,20000,0))),0)</f>
        <v/>
      </c>
      <c r="O3920" s="16">
        <f>MAX(0,ROUNDDOWN(J3920-G3920-K3920-L3920-E3920*380000-F3920*630000-H3920,-3))</f>
        <v/>
      </c>
      <c r="P3920" s="16">
        <f>MAX(0,ROUNDDOWN(J3920-G3920-430000-M3920-E3920*330000-F3920*450000-I3920,-3))</f>
        <v/>
      </c>
      <c r="Q3920" s="16">
        <f>50000+N3920+E3920*50000+F3920*180000</f>
        <v/>
      </c>
      <c r="R3920" s="16">
        <f>IF(P3920&lt;=2000000,MIN(Q3920,P3920),MAX(Q3920-(P3920-2000000),50000))*0.05</f>
        <v/>
      </c>
      <c r="S3920" s="16">
        <f>MAX(0,P3920*0.1-R3920)</f>
        <v/>
      </c>
      <c r="T3920" s="16">
        <f>Q3920+MAX(0,K3920-480000)</f>
        <v/>
      </c>
      <c r="U3920" s="16">
        <f>P3920-T3920</f>
        <v/>
      </c>
      <c r="V3920" s="17">
        <f>IF(U3920&lt;0,0,LOOKUP(U3920,{0,1950001,3300001,6950001,9000001,18000001,40000001},{0.05,0.1,0.2,0.23,0.33,0.4,0.45}))</f>
        <v/>
      </c>
      <c r="W3920" s="18">
        <f>IF(U3920&lt;0,0.9,0.9-V3920*1.021)</f>
        <v/>
      </c>
      <c r="X3920" s="16">
        <f>ROUNDDOWN(S3920*0.2/W3920+2000,0)</f>
        <v/>
      </c>
      <c r="Y3920" s="17">
        <f>IF(O3920&lt;=0,0,LOOKUP(O3920,{0,1950001,3300001,6950001,9000001,18000001,40000001},{0.05,0.1,0.2,0.23,0.33,0.4,0.45}))</f>
        <v/>
      </c>
    </row>
    <row r="3921">
      <c r="A3921" t="inlineStr">
        <is>
          <t>1万円刻み</t>
        </is>
      </c>
      <c r="B3921" s="16">
        <f>'3_1万円刻み'!$A$860</f>
        <v/>
      </c>
      <c r="C3921" t="n">
        <v>2025</v>
      </c>
      <c r="D3921" t="n">
        <v>0</v>
      </c>
      <c r="E3921" t="n">
        <v>0</v>
      </c>
      <c r="F3921" t="n">
        <v>0</v>
      </c>
      <c r="G3921" s="16">
        <f>ROUND(MIN(B3921/12,650000)*12*0.0915+MIN(B3921/12,1390000)*12*(0.0504+0)+B3921*0.005,0)</f>
        <v/>
      </c>
      <c r="H3921" t="n">
        <v>0</v>
      </c>
      <c r="I3921" t="n">
        <v>0</v>
      </c>
      <c r="J3921" s="16">
        <f>IF(C3921=2026,IF(B3921&lt;741000,0,IF(B3921&lt;2191000,B3921-740000,IF(B3921&lt;2193000,1451000,IF(B3921&lt;2196000,1453000,IF(B3921&lt;2200000,1456000,IF(B3921&lt;3600000,ROUNDDOWN(B3921/4,-3)*2.8-80000,IF(B3921&lt;6600000,ROUNDDOWN(B3921/4,-3)*3.2-440000,IF(B3921&lt;8500000,ROUNDDOWN(B3921*0.9,0)-1100000,B3921-1950000)))))))),IF(B3921&lt;651000,0,IF(B3921&lt;1900000,B3921-650000,IF(B3921&lt;3600000,ROUNDDOWN(B3921/4,-3)*2.8-80000,IF(B3921&lt;6600000,ROUNDDOWN(B3921/4,-3)*3.2-440000,IF(B3921&lt;8500000,ROUNDDOWN(B3921*0.9,0)-1100000,B3921-1950000))))))</f>
        <v/>
      </c>
      <c r="K3921" s="16">
        <f>IF(J3921&gt;23500000,NA(),IF(C3921=2026,IF(J3921&lt;=4890000,1040000,IF(J3921&lt;=6550000,670000,620000)),IF(J3921&lt;=1320000,950000,IF(J3921&lt;=3360000,880000,IF(J3921&lt;=4890000,680000,IF(J3921&lt;=6550000,630000,580000))))))</f>
        <v/>
      </c>
      <c r="L3921" s="16">
        <f>IF(D3921=1,IF(J3921&lt;=9000000,380000,IF(J3921&lt;=9500000,260000,IF(J3921&lt;=10000000,130000,0))),0)</f>
        <v/>
      </c>
      <c r="M3921" s="16">
        <f>IF(D3921=1,IF(J3921&lt;=9000000,330000,IF(J3921&lt;=9500000,220000,IF(J3921&lt;=10000000,110000,0))),0)</f>
        <v/>
      </c>
      <c r="N3921" s="16">
        <f>IF(D3921=1,IF(J3921&lt;=9000000,50000,IF(J3921&lt;=9500000,40000,IF(J3921&lt;=10000000,20000,0))),0)</f>
        <v/>
      </c>
      <c r="O3921" s="16">
        <f>MAX(0,ROUNDDOWN(J3921-G3921-K3921-L3921-E3921*380000-F3921*630000-H3921,-3))</f>
        <v/>
      </c>
      <c r="P3921" s="16">
        <f>MAX(0,ROUNDDOWN(J3921-G3921-430000-M3921-E3921*330000-F3921*450000-I3921,-3))</f>
        <v/>
      </c>
      <c r="Q3921" s="16">
        <f>50000+N3921+E3921*50000+F3921*180000</f>
        <v/>
      </c>
      <c r="R3921" s="16">
        <f>IF(P3921&lt;=2000000,MIN(Q3921,P3921),MAX(Q3921-(P3921-2000000),50000))*0.05</f>
        <v/>
      </c>
      <c r="S3921" s="16">
        <f>MAX(0,P3921*0.1-R3921)</f>
        <v/>
      </c>
      <c r="T3921" s="16">
        <f>Q3921+MAX(0,K3921-480000)</f>
        <v/>
      </c>
      <c r="U3921" s="16">
        <f>P3921-T3921</f>
        <v/>
      </c>
      <c r="V3921" s="17">
        <f>IF(U3921&lt;0,0,LOOKUP(U3921,{0,1950001,3300001,6950001,9000001,18000001,40000001},{0.05,0.1,0.2,0.23,0.33,0.4,0.45}))</f>
        <v/>
      </c>
      <c r="W3921" s="18">
        <f>IF(U3921&lt;0,0.9,0.9-V3921*1.021)</f>
        <v/>
      </c>
      <c r="X3921" s="16">
        <f>ROUNDDOWN(S3921*0.2/W3921+2000,0)</f>
        <v/>
      </c>
      <c r="Y3921" s="17">
        <f>IF(O3921&lt;=0,0,LOOKUP(O3921,{0,1950001,3300001,6950001,9000001,18000001,40000001},{0.05,0.1,0.2,0.23,0.33,0.4,0.45}))</f>
        <v/>
      </c>
    </row>
    <row r="3922">
      <c r="A3922" t="inlineStr">
        <is>
          <t>1万円刻み</t>
        </is>
      </c>
      <c r="B3922" s="16">
        <f>'3_1万円刻み'!$A$860</f>
        <v/>
      </c>
      <c r="C3922" t="n">
        <v>2026</v>
      </c>
      <c r="D3922" t="n">
        <v>0</v>
      </c>
      <c r="E3922" t="n">
        <v>0</v>
      </c>
      <c r="F3922" t="n">
        <v>0</v>
      </c>
      <c r="G3922" s="16">
        <f>ROUND(MIN(B3922/12,650000)*12*0.0915+MIN(B3922/12,1390000)*12*(0.0504+0)+B3922*0.005,0)</f>
        <v/>
      </c>
      <c r="H3922" t="n">
        <v>0</v>
      </c>
      <c r="I3922" t="n">
        <v>0</v>
      </c>
      <c r="J3922" s="16">
        <f>IF(C3922=2026,IF(B3922&lt;741000,0,IF(B3922&lt;2191000,B3922-740000,IF(B3922&lt;2193000,1451000,IF(B3922&lt;2196000,1453000,IF(B3922&lt;2200000,1456000,IF(B3922&lt;3600000,ROUNDDOWN(B3922/4,-3)*2.8-80000,IF(B3922&lt;6600000,ROUNDDOWN(B3922/4,-3)*3.2-440000,IF(B3922&lt;8500000,ROUNDDOWN(B3922*0.9,0)-1100000,B3922-1950000)))))))),IF(B3922&lt;651000,0,IF(B3922&lt;1900000,B3922-650000,IF(B3922&lt;3600000,ROUNDDOWN(B3922/4,-3)*2.8-80000,IF(B3922&lt;6600000,ROUNDDOWN(B3922/4,-3)*3.2-440000,IF(B3922&lt;8500000,ROUNDDOWN(B3922*0.9,0)-1100000,B3922-1950000))))))</f>
        <v/>
      </c>
      <c r="K3922" s="16">
        <f>IF(J3922&gt;23500000,NA(),IF(C3922=2026,IF(J3922&lt;=4890000,1040000,IF(J3922&lt;=6550000,670000,620000)),IF(J3922&lt;=1320000,950000,IF(J3922&lt;=3360000,880000,IF(J3922&lt;=4890000,680000,IF(J3922&lt;=6550000,630000,580000))))))</f>
        <v/>
      </c>
      <c r="L3922" s="16">
        <f>IF(D3922=1,IF(J3922&lt;=9000000,380000,IF(J3922&lt;=9500000,260000,IF(J3922&lt;=10000000,130000,0))),0)</f>
        <v/>
      </c>
      <c r="M3922" s="16">
        <f>IF(D3922=1,IF(J3922&lt;=9000000,330000,IF(J3922&lt;=9500000,220000,IF(J3922&lt;=10000000,110000,0))),0)</f>
        <v/>
      </c>
      <c r="N3922" s="16">
        <f>IF(D3922=1,IF(J3922&lt;=9000000,50000,IF(J3922&lt;=9500000,40000,IF(J3922&lt;=10000000,20000,0))),0)</f>
        <v/>
      </c>
      <c r="O3922" s="16">
        <f>MAX(0,ROUNDDOWN(J3922-G3922-K3922-L3922-E3922*380000-F3922*630000-H3922,-3))</f>
        <v/>
      </c>
      <c r="P3922" s="16">
        <f>MAX(0,ROUNDDOWN(J3922-G3922-430000-M3922-E3922*330000-F3922*450000-I3922,-3))</f>
        <v/>
      </c>
      <c r="Q3922" s="16">
        <f>50000+N3922+E3922*50000+F3922*180000</f>
        <v/>
      </c>
      <c r="R3922" s="16">
        <f>IF(P3922&lt;=2000000,MIN(Q3922,P3922),MAX(Q3922-(P3922-2000000),50000))*0.05</f>
        <v/>
      </c>
      <c r="S3922" s="16">
        <f>MAX(0,P3922*0.1-R3922)</f>
        <v/>
      </c>
      <c r="T3922" s="16">
        <f>Q3922+MAX(0,K3922-480000)</f>
        <v/>
      </c>
      <c r="U3922" s="16">
        <f>P3922-T3922</f>
        <v/>
      </c>
      <c r="V3922" s="17">
        <f>IF(U3922&lt;0,0,LOOKUP(U3922,{0,1950001,3300001,6950001,9000001,18000001,40000001},{0.05,0.1,0.2,0.23,0.33,0.4,0.45}))</f>
        <v/>
      </c>
      <c r="W3922" s="18">
        <f>IF(U3922&lt;0,0.9,0.9-V3922*1.021)</f>
        <v/>
      </c>
      <c r="X3922" s="16">
        <f>ROUNDDOWN(S3922*0.2/W3922+2000,0)</f>
        <v/>
      </c>
      <c r="Y3922" s="17">
        <f>IF(O3922&lt;=0,0,LOOKUP(O3922,{0,1950001,3300001,6950001,9000001,18000001,40000001},{0.05,0.1,0.2,0.23,0.33,0.4,0.45}))</f>
        <v/>
      </c>
    </row>
    <row r="3923">
      <c r="A3923" t="inlineStr">
        <is>
          <t>1万円刻み</t>
        </is>
      </c>
      <c r="B3923" s="16">
        <f>'3_1万円刻み'!$A$860</f>
        <v/>
      </c>
      <c r="C3923" t="n">
        <v>2025</v>
      </c>
      <c r="D3923" t="n">
        <v>1</v>
      </c>
      <c r="E3923" t="n">
        <v>0</v>
      </c>
      <c r="F3923" t="n">
        <v>0</v>
      </c>
      <c r="G3923" s="16">
        <f>ROUND(MIN(B3923/12,650000)*12*0.0915+MIN(B3923/12,1390000)*12*(0.0504+0)+B3923*0.005,0)</f>
        <v/>
      </c>
      <c r="H3923" t="n">
        <v>0</v>
      </c>
      <c r="I3923" t="n">
        <v>0</v>
      </c>
      <c r="J3923" s="16">
        <f>IF(C3923=2026,IF(B3923&lt;741000,0,IF(B3923&lt;2191000,B3923-740000,IF(B3923&lt;2193000,1451000,IF(B3923&lt;2196000,1453000,IF(B3923&lt;2200000,1456000,IF(B3923&lt;3600000,ROUNDDOWN(B3923/4,-3)*2.8-80000,IF(B3923&lt;6600000,ROUNDDOWN(B3923/4,-3)*3.2-440000,IF(B3923&lt;8500000,ROUNDDOWN(B3923*0.9,0)-1100000,B3923-1950000)))))))),IF(B3923&lt;651000,0,IF(B3923&lt;1900000,B3923-650000,IF(B3923&lt;3600000,ROUNDDOWN(B3923/4,-3)*2.8-80000,IF(B3923&lt;6600000,ROUNDDOWN(B3923/4,-3)*3.2-440000,IF(B3923&lt;8500000,ROUNDDOWN(B3923*0.9,0)-1100000,B3923-1950000))))))</f>
        <v/>
      </c>
      <c r="K3923" s="16">
        <f>IF(J3923&gt;23500000,NA(),IF(C3923=2026,IF(J3923&lt;=4890000,1040000,IF(J3923&lt;=6550000,670000,620000)),IF(J3923&lt;=1320000,950000,IF(J3923&lt;=3360000,880000,IF(J3923&lt;=4890000,680000,IF(J3923&lt;=6550000,630000,580000))))))</f>
        <v/>
      </c>
      <c r="L3923" s="16">
        <f>IF(D3923=1,IF(J3923&lt;=9000000,380000,IF(J3923&lt;=9500000,260000,IF(J3923&lt;=10000000,130000,0))),0)</f>
        <v/>
      </c>
      <c r="M3923" s="16">
        <f>IF(D3923=1,IF(J3923&lt;=9000000,330000,IF(J3923&lt;=9500000,220000,IF(J3923&lt;=10000000,110000,0))),0)</f>
        <v/>
      </c>
      <c r="N3923" s="16">
        <f>IF(D3923=1,IF(J3923&lt;=9000000,50000,IF(J3923&lt;=9500000,40000,IF(J3923&lt;=10000000,20000,0))),0)</f>
        <v/>
      </c>
      <c r="O3923" s="16">
        <f>MAX(0,ROUNDDOWN(J3923-G3923-K3923-L3923-E3923*380000-F3923*630000-H3923,-3))</f>
        <v/>
      </c>
      <c r="P3923" s="16">
        <f>MAX(0,ROUNDDOWN(J3923-G3923-430000-M3923-E3923*330000-F3923*450000-I3923,-3))</f>
        <v/>
      </c>
      <c r="Q3923" s="16">
        <f>50000+N3923+E3923*50000+F3923*180000</f>
        <v/>
      </c>
      <c r="R3923" s="16">
        <f>IF(P3923&lt;=2000000,MIN(Q3923,P3923),MAX(Q3923-(P3923-2000000),50000))*0.05</f>
        <v/>
      </c>
      <c r="S3923" s="16">
        <f>MAX(0,P3923*0.1-R3923)</f>
        <v/>
      </c>
      <c r="T3923" s="16">
        <f>Q3923+MAX(0,K3923-480000)</f>
        <v/>
      </c>
      <c r="U3923" s="16">
        <f>P3923-T3923</f>
        <v/>
      </c>
      <c r="V3923" s="17">
        <f>IF(U3923&lt;0,0,LOOKUP(U3923,{0,1950001,3300001,6950001,9000001,18000001,40000001},{0.05,0.1,0.2,0.23,0.33,0.4,0.45}))</f>
        <v/>
      </c>
      <c r="W3923" s="18">
        <f>IF(U3923&lt;0,0.9,0.9-V3923*1.021)</f>
        <v/>
      </c>
      <c r="X3923" s="16">
        <f>ROUNDDOWN(S3923*0.2/W3923+2000,0)</f>
        <v/>
      </c>
      <c r="Y3923" s="17">
        <f>IF(O3923&lt;=0,0,LOOKUP(O3923,{0,1950001,3300001,6950001,9000001,18000001,40000001},{0.05,0.1,0.2,0.23,0.33,0.4,0.45}))</f>
        <v/>
      </c>
    </row>
    <row r="3924">
      <c r="A3924" t="inlineStr">
        <is>
          <t>1万円刻み</t>
        </is>
      </c>
      <c r="B3924" s="16">
        <f>'3_1万円刻み'!$A$860</f>
        <v/>
      </c>
      <c r="C3924" t="n">
        <v>2026</v>
      </c>
      <c r="D3924" t="n">
        <v>1</v>
      </c>
      <c r="E3924" t="n">
        <v>0</v>
      </c>
      <c r="F3924" t="n">
        <v>0</v>
      </c>
      <c r="G3924" s="16">
        <f>ROUND(MIN(B3924/12,650000)*12*0.0915+MIN(B3924/12,1390000)*12*(0.0504+0)+B3924*0.005,0)</f>
        <v/>
      </c>
      <c r="H3924" t="n">
        <v>0</v>
      </c>
      <c r="I3924" t="n">
        <v>0</v>
      </c>
      <c r="J3924" s="16">
        <f>IF(C3924=2026,IF(B3924&lt;741000,0,IF(B3924&lt;2191000,B3924-740000,IF(B3924&lt;2193000,1451000,IF(B3924&lt;2196000,1453000,IF(B3924&lt;2200000,1456000,IF(B3924&lt;3600000,ROUNDDOWN(B3924/4,-3)*2.8-80000,IF(B3924&lt;6600000,ROUNDDOWN(B3924/4,-3)*3.2-440000,IF(B3924&lt;8500000,ROUNDDOWN(B3924*0.9,0)-1100000,B3924-1950000)))))))),IF(B3924&lt;651000,0,IF(B3924&lt;1900000,B3924-650000,IF(B3924&lt;3600000,ROUNDDOWN(B3924/4,-3)*2.8-80000,IF(B3924&lt;6600000,ROUNDDOWN(B3924/4,-3)*3.2-440000,IF(B3924&lt;8500000,ROUNDDOWN(B3924*0.9,0)-1100000,B3924-1950000))))))</f>
        <v/>
      </c>
      <c r="K3924" s="16">
        <f>IF(J3924&gt;23500000,NA(),IF(C3924=2026,IF(J3924&lt;=4890000,1040000,IF(J3924&lt;=6550000,670000,620000)),IF(J3924&lt;=1320000,950000,IF(J3924&lt;=3360000,880000,IF(J3924&lt;=4890000,680000,IF(J3924&lt;=6550000,630000,580000))))))</f>
        <v/>
      </c>
      <c r="L3924" s="16">
        <f>IF(D3924=1,IF(J3924&lt;=9000000,380000,IF(J3924&lt;=9500000,260000,IF(J3924&lt;=10000000,130000,0))),0)</f>
        <v/>
      </c>
      <c r="M3924" s="16">
        <f>IF(D3924=1,IF(J3924&lt;=9000000,330000,IF(J3924&lt;=9500000,220000,IF(J3924&lt;=10000000,110000,0))),0)</f>
        <v/>
      </c>
      <c r="N3924" s="16">
        <f>IF(D3924=1,IF(J3924&lt;=9000000,50000,IF(J3924&lt;=9500000,40000,IF(J3924&lt;=10000000,20000,0))),0)</f>
        <v/>
      </c>
      <c r="O3924" s="16">
        <f>MAX(0,ROUNDDOWN(J3924-G3924-K3924-L3924-E3924*380000-F3924*630000-H3924,-3))</f>
        <v/>
      </c>
      <c r="P3924" s="16">
        <f>MAX(0,ROUNDDOWN(J3924-G3924-430000-M3924-E3924*330000-F3924*450000-I3924,-3))</f>
        <v/>
      </c>
      <c r="Q3924" s="16">
        <f>50000+N3924+E3924*50000+F3924*180000</f>
        <v/>
      </c>
      <c r="R3924" s="16">
        <f>IF(P3924&lt;=2000000,MIN(Q3924,P3924),MAX(Q3924-(P3924-2000000),50000))*0.05</f>
        <v/>
      </c>
      <c r="S3924" s="16">
        <f>MAX(0,P3924*0.1-R3924)</f>
        <v/>
      </c>
      <c r="T3924" s="16">
        <f>Q3924+MAX(0,K3924-480000)</f>
        <v/>
      </c>
      <c r="U3924" s="16">
        <f>P3924-T3924</f>
        <v/>
      </c>
      <c r="V3924" s="17">
        <f>IF(U3924&lt;0,0,LOOKUP(U3924,{0,1950001,3300001,6950001,9000001,18000001,40000001},{0.05,0.1,0.2,0.23,0.33,0.4,0.45}))</f>
        <v/>
      </c>
      <c r="W3924" s="18">
        <f>IF(U3924&lt;0,0.9,0.9-V3924*1.021)</f>
        <v/>
      </c>
      <c r="X3924" s="16">
        <f>ROUNDDOWN(S3924*0.2/W3924+2000,0)</f>
        <v/>
      </c>
      <c r="Y3924" s="17">
        <f>IF(O3924&lt;=0,0,LOOKUP(O3924,{0,1950001,3300001,6950001,9000001,18000001,40000001},{0.05,0.1,0.2,0.23,0.33,0.4,0.45}))</f>
        <v/>
      </c>
    </row>
    <row r="3925">
      <c r="A3925" t="inlineStr">
        <is>
          <t>1万円刻み</t>
        </is>
      </c>
      <c r="B3925" s="16">
        <f>'3_1万円刻み'!$A$861</f>
        <v/>
      </c>
      <c r="C3925" t="n">
        <v>2025</v>
      </c>
      <c r="D3925" t="n">
        <v>0</v>
      </c>
      <c r="E3925" t="n">
        <v>0</v>
      </c>
      <c r="F3925" t="n">
        <v>0</v>
      </c>
      <c r="G3925" s="16">
        <f>ROUND(MIN(B3925/12,650000)*12*0.0915+MIN(B3925/12,1390000)*12*(0.0504+0)+B3925*0.005,0)</f>
        <v/>
      </c>
      <c r="H3925" t="n">
        <v>0</v>
      </c>
      <c r="I3925" t="n">
        <v>0</v>
      </c>
      <c r="J3925" s="16">
        <f>IF(C3925=2026,IF(B3925&lt;741000,0,IF(B3925&lt;2191000,B3925-740000,IF(B3925&lt;2193000,1451000,IF(B3925&lt;2196000,1453000,IF(B3925&lt;2200000,1456000,IF(B3925&lt;3600000,ROUNDDOWN(B3925/4,-3)*2.8-80000,IF(B3925&lt;6600000,ROUNDDOWN(B3925/4,-3)*3.2-440000,IF(B3925&lt;8500000,ROUNDDOWN(B3925*0.9,0)-1100000,B3925-1950000)))))))),IF(B3925&lt;651000,0,IF(B3925&lt;1900000,B3925-650000,IF(B3925&lt;3600000,ROUNDDOWN(B3925/4,-3)*2.8-80000,IF(B3925&lt;6600000,ROUNDDOWN(B3925/4,-3)*3.2-440000,IF(B3925&lt;8500000,ROUNDDOWN(B3925*0.9,0)-1100000,B3925-1950000))))))</f>
        <v/>
      </c>
      <c r="K3925" s="16">
        <f>IF(J3925&gt;23500000,NA(),IF(C3925=2026,IF(J3925&lt;=4890000,1040000,IF(J3925&lt;=6550000,670000,620000)),IF(J3925&lt;=1320000,950000,IF(J3925&lt;=3360000,880000,IF(J3925&lt;=4890000,680000,IF(J3925&lt;=6550000,630000,580000))))))</f>
        <v/>
      </c>
      <c r="L3925" s="16">
        <f>IF(D3925=1,IF(J3925&lt;=9000000,380000,IF(J3925&lt;=9500000,260000,IF(J3925&lt;=10000000,130000,0))),0)</f>
        <v/>
      </c>
      <c r="M3925" s="16">
        <f>IF(D3925=1,IF(J3925&lt;=9000000,330000,IF(J3925&lt;=9500000,220000,IF(J3925&lt;=10000000,110000,0))),0)</f>
        <v/>
      </c>
      <c r="N3925" s="16">
        <f>IF(D3925=1,IF(J3925&lt;=9000000,50000,IF(J3925&lt;=9500000,40000,IF(J3925&lt;=10000000,20000,0))),0)</f>
        <v/>
      </c>
      <c r="O3925" s="16">
        <f>MAX(0,ROUNDDOWN(J3925-G3925-K3925-L3925-E3925*380000-F3925*630000-H3925,-3))</f>
        <v/>
      </c>
      <c r="P3925" s="16">
        <f>MAX(0,ROUNDDOWN(J3925-G3925-430000-M3925-E3925*330000-F3925*450000-I3925,-3))</f>
        <v/>
      </c>
      <c r="Q3925" s="16">
        <f>50000+N3925+E3925*50000+F3925*180000</f>
        <v/>
      </c>
      <c r="R3925" s="16">
        <f>IF(P3925&lt;=2000000,MIN(Q3925,P3925),MAX(Q3925-(P3925-2000000),50000))*0.05</f>
        <v/>
      </c>
      <c r="S3925" s="16">
        <f>MAX(0,P3925*0.1-R3925)</f>
        <v/>
      </c>
      <c r="T3925" s="16">
        <f>Q3925+MAX(0,K3925-480000)</f>
        <v/>
      </c>
      <c r="U3925" s="16">
        <f>P3925-T3925</f>
        <v/>
      </c>
      <c r="V3925" s="17">
        <f>IF(U3925&lt;0,0,LOOKUP(U3925,{0,1950001,3300001,6950001,9000001,18000001,40000001},{0.05,0.1,0.2,0.23,0.33,0.4,0.45}))</f>
        <v/>
      </c>
      <c r="W3925" s="18">
        <f>IF(U3925&lt;0,0.9,0.9-V3925*1.021)</f>
        <v/>
      </c>
      <c r="X3925" s="16">
        <f>ROUNDDOWN(S3925*0.2/W3925+2000,0)</f>
        <v/>
      </c>
      <c r="Y3925" s="17">
        <f>IF(O3925&lt;=0,0,LOOKUP(O3925,{0,1950001,3300001,6950001,9000001,18000001,40000001},{0.05,0.1,0.2,0.23,0.33,0.4,0.45}))</f>
        <v/>
      </c>
    </row>
    <row r="3926">
      <c r="A3926" t="inlineStr">
        <is>
          <t>1万円刻み</t>
        </is>
      </c>
      <c r="B3926" s="16">
        <f>'3_1万円刻み'!$A$861</f>
        <v/>
      </c>
      <c r="C3926" t="n">
        <v>2026</v>
      </c>
      <c r="D3926" t="n">
        <v>0</v>
      </c>
      <c r="E3926" t="n">
        <v>0</v>
      </c>
      <c r="F3926" t="n">
        <v>0</v>
      </c>
      <c r="G3926" s="16">
        <f>ROUND(MIN(B3926/12,650000)*12*0.0915+MIN(B3926/12,1390000)*12*(0.0504+0)+B3926*0.005,0)</f>
        <v/>
      </c>
      <c r="H3926" t="n">
        <v>0</v>
      </c>
      <c r="I3926" t="n">
        <v>0</v>
      </c>
      <c r="J3926" s="16">
        <f>IF(C3926=2026,IF(B3926&lt;741000,0,IF(B3926&lt;2191000,B3926-740000,IF(B3926&lt;2193000,1451000,IF(B3926&lt;2196000,1453000,IF(B3926&lt;2200000,1456000,IF(B3926&lt;3600000,ROUNDDOWN(B3926/4,-3)*2.8-80000,IF(B3926&lt;6600000,ROUNDDOWN(B3926/4,-3)*3.2-440000,IF(B3926&lt;8500000,ROUNDDOWN(B3926*0.9,0)-1100000,B3926-1950000)))))))),IF(B3926&lt;651000,0,IF(B3926&lt;1900000,B3926-650000,IF(B3926&lt;3600000,ROUNDDOWN(B3926/4,-3)*2.8-80000,IF(B3926&lt;6600000,ROUNDDOWN(B3926/4,-3)*3.2-440000,IF(B3926&lt;8500000,ROUNDDOWN(B3926*0.9,0)-1100000,B3926-1950000))))))</f>
        <v/>
      </c>
      <c r="K3926" s="16">
        <f>IF(J3926&gt;23500000,NA(),IF(C3926=2026,IF(J3926&lt;=4890000,1040000,IF(J3926&lt;=6550000,670000,620000)),IF(J3926&lt;=1320000,950000,IF(J3926&lt;=3360000,880000,IF(J3926&lt;=4890000,680000,IF(J3926&lt;=6550000,630000,580000))))))</f>
        <v/>
      </c>
      <c r="L3926" s="16">
        <f>IF(D3926=1,IF(J3926&lt;=9000000,380000,IF(J3926&lt;=9500000,260000,IF(J3926&lt;=10000000,130000,0))),0)</f>
        <v/>
      </c>
      <c r="M3926" s="16">
        <f>IF(D3926=1,IF(J3926&lt;=9000000,330000,IF(J3926&lt;=9500000,220000,IF(J3926&lt;=10000000,110000,0))),0)</f>
        <v/>
      </c>
      <c r="N3926" s="16">
        <f>IF(D3926=1,IF(J3926&lt;=9000000,50000,IF(J3926&lt;=9500000,40000,IF(J3926&lt;=10000000,20000,0))),0)</f>
        <v/>
      </c>
      <c r="O3926" s="16">
        <f>MAX(0,ROUNDDOWN(J3926-G3926-K3926-L3926-E3926*380000-F3926*630000-H3926,-3))</f>
        <v/>
      </c>
      <c r="P3926" s="16">
        <f>MAX(0,ROUNDDOWN(J3926-G3926-430000-M3926-E3926*330000-F3926*450000-I3926,-3))</f>
        <v/>
      </c>
      <c r="Q3926" s="16">
        <f>50000+N3926+E3926*50000+F3926*180000</f>
        <v/>
      </c>
      <c r="R3926" s="16">
        <f>IF(P3926&lt;=2000000,MIN(Q3926,P3926),MAX(Q3926-(P3926-2000000),50000))*0.05</f>
        <v/>
      </c>
      <c r="S3926" s="16">
        <f>MAX(0,P3926*0.1-R3926)</f>
        <v/>
      </c>
      <c r="T3926" s="16">
        <f>Q3926+MAX(0,K3926-480000)</f>
        <v/>
      </c>
      <c r="U3926" s="16">
        <f>P3926-T3926</f>
        <v/>
      </c>
      <c r="V3926" s="17">
        <f>IF(U3926&lt;0,0,LOOKUP(U3926,{0,1950001,3300001,6950001,9000001,18000001,40000001},{0.05,0.1,0.2,0.23,0.33,0.4,0.45}))</f>
        <v/>
      </c>
      <c r="W3926" s="18">
        <f>IF(U3926&lt;0,0.9,0.9-V3926*1.021)</f>
        <v/>
      </c>
      <c r="X3926" s="16">
        <f>ROUNDDOWN(S3926*0.2/W3926+2000,0)</f>
        <v/>
      </c>
      <c r="Y3926" s="17">
        <f>IF(O3926&lt;=0,0,LOOKUP(O3926,{0,1950001,3300001,6950001,9000001,18000001,40000001},{0.05,0.1,0.2,0.23,0.33,0.4,0.45}))</f>
        <v/>
      </c>
    </row>
    <row r="3927">
      <c r="A3927" t="inlineStr">
        <is>
          <t>1万円刻み</t>
        </is>
      </c>
      <c r="B3927" s="16">
        <f>'3_1万円刻み'!$A$861</f>
        <v/>
      </c>
      <c r="C3927" t="n">
        <v>2025</v>
      </c>
      <c r="D3927" t="n">
        <v>1</v>
      </c>
      <c r="E3927" t="n">
        <v>0</v>
      </c>
      <c r="F3927" t="n">
        <v>0</v>
      </c>
      <c r="G3927" s="16">
        <f>ROUND(MIN(B3927/12,650000)*12*0.0915+MIN(B3927/12,1390000)*12*(0.0504+0)+B3927*0.005,0)</f>
        <v/>
      </c>
      <c r="H3927" t="n">
        <v>0</v>
      </c>
      <c r="I3927" t="n">
        <v>0</v>
      </c>
      <c r="J3927" s="16">
        <f>IF(C3927=2026,IF(B3927&lt;741000,0,IF(B3927&lt;2191000,B3927-740000,IF(B3927&lt;2193000,1451000,IF(B3927&lt;2196000,1453000,IF(B3927&lt;2200000,1456000,IF(B3927&lt;3600000,ROUNDDOWN(B3927/4,-3)*2.8-80000,IF(B3927&lt;6600000,ROUNDDOWN(B3927/4,-3)*3.2-440000,IF(B3927&lt;8500000,ROUNDDOWN(B3927*0.9,0)-1100000,B3927-1950000)))))))),IF(B3927&lt;651000,0,IF(B3927&lt;1900000,B3927-650000,IF(B3927&lt;3600000,ROUNDDOWN(B3927/4,-3)*2.8-80000,IF(B3927&lt;6600000,ROUNDDOWN(B3927/4,-3)*3.2-440000,IF(B3927&lt;8500000,ROUNDDOWN(B3927*0.9,0)-1100000,B3927-1950000))))))</f>
        <v/>
      </c>
      <c r="K3927" s="16">
        <f>IF(J3927&gt;23500000,NA(),IF(C3927=2026,IF(J3927&lt;=4890000,1040000,IF(J3927&lt;=6550000,670000,620000)),IF(J3927&lt;=1320000,950000,IF(J3927&lt;=3360000,880000,IF(J3927&lt;=4890000,680000,IF(J3927&lt;=6550000,630000,580000))))))</f>
        <v/>
      </c>
      <c r="L3927" s="16">
        <f>IF(D3927=1,IF(J3927&lt;=9000000,380000,IF(J3927&lt;=9500000,260000,IF(J3927&lt;=10000000,130000,0))),0)</f>
        <v/>
      </c>
      <c r="M3927" s="16">
        <f>IF(D3927=1,IF(J3927&lt;=9000000,330000,IF(J3927&lt;=9500000,220000,IF(J3927&lt;=10000000,110000,0))),0)</f>
        <v/>
      </c>
      <c r="N3927" s="16">
        <f>IF(D3927=1,IF(J3927&lt;=9000000,50000,IF(J3927&lt;=9500000,40000,IF(J3927&lt;=10000000,20000,0))),0)</f>
        <v/>
      </c>
      <c r="O3927" s="16">
        <f>MAX(0,ROUNDDOWN(J3927-G3927-K3927-L3927-E3927*380000-F3927*630000-H3927,-3))</f>
        <v/>
      </c>
      <c r="P3927" s="16">
        <f>MAX(0,ROUNDDOWN(J3927-G3927-430000-M3927-E3927*330000-F3927*450000-I3927,-3))</f>
        <v/>
      </c>
      <c r="Q3927" s="16">
        <f>50000+N3927+E3927*50000+F3927*180000</f>
        <v/>
      </c>
      <c r="R3927" s="16">
        <f>IF(P3927&lt;=2000000,MIN(Q3927,P3927),MAX(Q3927-(P3927-2000000),50000))*0.05</f>
        <v/>
      </c>
      <c r="S3927" s="16">
        <f>MAX(0,P3927*0.1-R3927)</f>
        <v/>
      </c>
      <c r="T3927" s="16">
        <f>Q3927+MAX(0,K3927-480000)</f>
        <v/>
      </c>
      <c r="U3927" s="16">
        <f>P3927-T3927</f>
        <v/>
      </c>
      <c r="V3927" s="17">
        <f>IF(U3927&lt;0,0,LOOKUP(U3927,{0,1950001,3300001,6950001,9000001,18000001,40000001},{0.05,0.1,0.2,0.23,0.33,0.4,0.45}))</f>
        <v/>
      </c>
      <c r="W3927" s="18">
        <f>IF(U3927&lt;0,0.9,0.9-V3927*1.021)</f>
        <v/>
      </c>
      <c r="X3927" s="16">
        <f>ROUNDDOWN(S3927*0.2/W3927+2000,0)</f>
        <v/>
      </c>
      <c r="Y3927" s="17">
        <f>IF(O3927&lt;=0,0,LOOKUP(O3927,{0,1950001,3300001,6950001,9000001,18000001,40000001},{0.05,0.1,0.2,0.23,0.33,0.4,0.45}))</f>
        <v/>
      </c>
    </row>
    <row r="3928">
      <c r="A3928" t="inlineStr">
        <is>
          <t>1万円刻み</t>
        </is>
      </c>
      <c r="B3928" s="16">
        <f>'3_1万円刻み'!$A$861</f>
        <v/>
      </c>
      <c r="C3928" t="n">
        <v>2026</v>
      </c>
      <c r="D3928" t="n">
        <v>1</v>
      </c>
      <c r="E3928" t="n">
        <v>0</v>
      </c>
      <c r="F3928" t="n">
        <v>0</v>
      </c>
      <c r="G3928" s="16">
        <f>ROUND(MIN(B3928/12,650000)*12*0.0915+MIN(B3928/12,1390000)*12*(0.0504+0)+B3928*0.005,0)</f>
        <v/>
      </c>
      <c r="H3928" t="n">
        <v>0</v>
      </c>
      <c r="I3928" t="n">
        <v>0</v>
      </c>
      <c r="J3928" s="16">
        <f>IF(C3928=2026,IF(B3928&lt;741000,0,IF(B3928&lt;2191000,B3928-740000,IF(B3928&lt;2193000,1451000,IF(B3928&lt;2196000,1453000,IF(B3928&lt;2200000,1456000,IF(B3928&lt;3600000,ROUNDDOWN(B3928/4,-3)*2.8-80000,IF(B3928&lt;6600000,ROUNDDOWN(B3928/4,-3)*3.2-440000,IF(B3928&lt;8500000,ROUNDDOWN(B3928*0.9,0)-1100000,B3928-1950000)))))))),IF(B3928&lt;651000,0,IF(B3928&lt;1900000,B3928-650000,IF(B3928&lt;3600000,ROUNDDOWN(B3928/4,-3)*2.8-80000,IF(B3928&lt;6600000,ROUNDDOWN(B3928/4,-3)*3.2-440000,IF(B3928&lt;8500000,ROUNDDOWN(B3928*0.9,0)-1100000,B3928-1950000))))))</f>
        <v/>
      </c>
      <c r="K3928" s="16">
        <f>IF(J3928&gt;23500000,NA(),IF(C3928=2026,IF(J3928&lt;=4890000,1040000,IF(J3928&lt;=6550000,670000,620000)),IF(J3928&lt;=1320000,950000,IF(J3928&lt;=3360000,880000,IF(J3928&lt;=4890000,680000,IF(J3928&lt;=6550000,630000,580000))))))</f>
        <v/>
      </c>
      <c r="L3928" s="16">
        <f>IF(D3928=1,IF(J3928&lt;=9000000,380000,IF(J3928&lt;=9500000,260000,IF(J3928&lt;=10000000,130000,0))),0)</f>
        <v/>
      </c>
      <c r="M3928" s="16">
        <f>IF(D3928=1,IF(J3928&lt;=9000000,330000,IF(J3928&lt;=9500000,220000,IF(J3928&lt;=10000000,110000,0))),0)</f>
        <v/>
      </c>
      <c r="N3928" s="16">
        <f>IF(D3928=1,IF(J3928&lt;=9000000,50000,IF(J3928&lt;=9500000,40000,IF(J3928&lt;=10000000,20000,0))),0)</f>
        <v/>
      </c>
      <c r="O3928" s="16">
        <f>MAX(0,ROUNDDOWN(J3928-G3928-K3928-L3928-E3928*380000-F3928*630000-H3928,-3))</f>
        <v/>
      </c>
      <c r="P3928" s="16">
        <f>MAX(0,ROUNDDOWN(J3928-G3928-430000-M3928-E3928*330000-F3928*450000-I3928,-3))</f>
        <v/>
      </c>
      <c r="Q3928" s="16">
        <f>50000+N3928+E3928*50000+F3928*180000</f>
        <v/>
      </c>
      <c r="R3928" s="16">
        <f>IF(P3928&lt;=2000000,MIN(Q3928,P3928),MAX(Q3928-(P3928-2000000),50000))*0.05</f>
        <v/>
      </c>
      <c r="S3928" s="16">
        <f>MAX(0,P3928*0.1-R3928)</f>
        <v/>
      </c>
      <c r="T3928" s="16">
        <f>Q3928+MAX(0,K3928-480000)</f>
        <v/>
      </c>
      <c r="U3928" s="16">
        <f>P3928-T3928</f>
        <v/>
      </c>
      <c r="V3928" s="17">
        <f>IF(U3928&lt;0,0,LOOKUP(U3928,{0,1950001,3300001,6950001,9000001,18000001,40000001},{0.05,0.1,0.2,0.23,0.33,0.4,0.45}))</f>
        <v/>
      </c>
      <c r="W3928" s="18">
        <f>IF(U3928&lt;0,0.9,0.9-V3928*1.021)</f>
        <v/>
      </c>
      <c r="X3928" s="16">
        <f>ROUNDDOWN(S3928*0.2/W3928+2000,0)</f>
        <v/>
      </c>
      <c r="Y3928" s="17">
        <f>IF(O3928&lt;=0,0,LOOKUP(O3928,{0,1950001,3300001,6950001,9000001,18000001,40000001},{0.05,0.1,0.2,0.23,0.33,0.4,0.45}))</f>
        <v/>
      </c>
    </row>
    <row r="3929">
      <c r="A3929" t="inlineStr">
        <is>
          <t>1万円刻み</t>
        </is>
      </c>
      <c r="B3929" s="16">
        <f>'3_1万円刻み'!$A$862</f>
        <v/>
      </c>
      <c r="C3929" t="n">
        <v>2025</v>
      </c>
      <c r="D3929" t="n">
        <v>0</v>
      </c>
      <c r="E3929" t="n">
        <v>0</v>
      </c>
      <c r="F3929" t="n">
        <v>0</v>
      </c>
      <c r="G3929" s="16">
        <f>ROUND(MIN(B3929/12,650000)*12*0.0915+MIN(B3929/12,1390000)*12*(0.0504+0)+B3929*0.005,0)</f>
        <v/>
      </c>
      <c r="H3929" t="n">
        <v>0</v>
      </c>
      <c r="I3929" t="n">
        <v>0</v>
      </c>
      <c r="J3929" s="16">
        <f>IF(C3929=2026,IF(B3929&lt;741000,0,IF(B3929&lt;2191000,B3929-740000,IF(B3929&lt;2193000,1451000,IF(B3929&lt;2196000,1453000,IF(B3929&lt;2200000,1456000,IF(B3929&lt;3600000,ROUNDDOWN(B3929/4,-3)*2.8-80000,IF(B3929&lt;6600000,ROUNDDOWN(B3929/4,-3)*3.2-440000,IF(B3929&lt;8500000,ROUNDDOWN(B3929*0.9,0)-1100000,B3929-1950000)))))))),IF(B3929&lt;651000,0,IF(B3929&lt;1900000,B3929-650000,IF(B3929&lt;3600000,ROUNDDOWN(B3929/4,-3)*2.8-80000,IF(B3929&lt;6600000,ROUNDDOWN(B3929/4,-3)*3.2-440000,IF(B3929&lt;8500000,ROUNDDOWN(B3929*0.9,0)-1100000,B3929-1950000))))))</f>
        <v/>
      </c>
      <c r="K3929" s="16">
        <f>IF(J3929&gt;23500000,NA(),IF(C3929=2026,IF(J3929&lt;=4890000,1040000,IF(J3929&lt;=6550000,670000,620000)),IF(J3929&lt;=1320000,950000,IF(J3929&lt;=3360000,880000,IF(J3929&lt;=4890000,680000,IF(J3929&lt;=6550000,630000,580000))))))</f>
        <v/>
      </c>
      <c r="L3929" s="16">
        <f>IF(D3929=1,IF(J3929&lt;=9000000,380000,IF(J3929&lt;=9500000,260000,IF(J3929&lt;=10000000,130000,0))),0)</f>
        <v/>
      </c>
      <c r="M3929" s="16">
        <f>IF(D3929=1,IF(J3929&lt;=9000000,330000,IF(J3929&lt;=9500000,220000,IF(J3929&lt;=10000000,110000,0))),0)</f>
        <v/>
      </c>
      <c r="N3929" s="16">
        <f>IF(D3929=1,IF(J3929&lt;=9000000,50000,IF(J3929&lt;=9500000,40000,IF(J3929&lt;=10000000,20000,0))),0)</f>
        <v/>
      </c>
      <c r="O3929" s="16">
        <f>MAX(0,ROUNDDOWN(J3929-G3929-K3929-L3929-E3929*380000-F3929*630000-H3929,-3))</f>
        <v/>
      </c>
      <c r="P3929" s="16">
        <f>MAX(0,ROUNDDOWN(J3929-G3929-430000-M3929-E3929*330000-F3929*450000-I3929,-3))</f>
        <v/>
      </c>
      <c r="Q3929" s="16">
        <f>50000+N3929+E3929*50000+F3929*180000</f>
        <v/>
      </c>
      <c r="R3929" s="16">
        <f>IF(P3929&lt;=2000000,MIN(Q3929,P3929),MAX(Q3929-(P3929-2000000),50000))*0.05</f>
        <v/>
      </c>
      <c r="S3929" s="16">
        <f>MAX(0,P3929*0.1-R3929)</f>
        <v/>
      </c>
      <c r="T3929" s="16">
        <f>Q3929+MAX(0,K3929-480000)</f>
        <v/>
      </c>
      <c r="U3929" s="16">
        <f>P3929-T3929</f>
        <v/>
      </c>
      <c r="V3929" s="17">
        <f>IF(U3929&lt;0,0,LOOKUP(U3929,{0,1950001,3300001,6950001,9000001,18000001,40000001},{0.05,0.1,0.2,0.23,0.33,0.4,0.45}))</f>
        <v/>
      </c>
      <c r="W3929" s="18">
        <f>IF(U3929&lt;0,0.9,0.9-V3929*1.021)</f>
        <v/>
      </c>
      <c r="X3929" s="16">
        <f>ROUNDDOWN(S3929*0.2/W3929+2000,0)</f>
        <v/>
      </c>
      <c r="Y3929" s="17">
        <f>IF(O3929&lt;=0,0,LOOKUP(O3929,{0,1950001,3300001,6950001,9000001,18000001,40000001},{0.05,0.1,0.2,0.23,0.33,0.4,0.45}))</f>
        <v/>
      </c>
    </row>
    <row r="3930">
      <c r="A3930" t="inlineStr">
        <is>
          <t>1万円刻み</t>
        </is>
      </c>
      <c r="B3930" s="16">
        <f>'3_1万円刻み'!$A$862</f>
        <v/>
      </c>
      <c r="C3930" t="n">
        <v>2026</v>
      </c>
      <c r="D3930" t="n">
        <v>0</v>
      </c>
      <c r="E3930" t="n">
        <v>0</v>
      </c>
      <c r="F3930" t="n">
        <v>0</v>
      </c>
      <c r="G3930" s="16">
        <f>ROUND(MIN(B3930/12,650000)*12*0.0915+MIN(B3930/12,1390000)*12*(0.0504+0)+B3930*0.005,0)</f>
        <v/>
      </c>
      <c r="H3930" t="n">
        <v>0</v>
      </c>
      <c r="I3930" t="n">
        <v>0</v>
      </c>
      <c r="J3930" s="16">
        <f>IF(C3930=2026,IF(B3930&lt;741000,0,IF(B3930&lt;2191000,B3930-740000,IF(B3930&lt;2193000,1451000,IF(B3930&lt;2196000,1453000,IF(B3930&lt;2200000,1456000,IF(B3930&lt;3600000,ROUNDDOWN(B3930/4,-3)*2.8-80000,IF(B3930&lt;6600000,ROUNDDOWN(B3930/4,-3)*3.2-440000,IF(B3930&lt;8500000,ROUNDDOWN(B3930*0.9,0)-1100000,B3930-1950000)))))))),IF(B3930&lt;651000,0,IF(B3930&lt;1900000,B3930-650000,IF(B3930&lt;3600000,ROUNDDOWN(B3930/4,-3)*2.8-80000,IF(B3930&lt;6600000,ROUNDDOWN(B3930/4,-3)*3.2-440000,IF(B3930&lt;8500000,ROUNDDOWN(B3930*0.9,0)-1100000,B3930-1950000))))))</f>
        <v/>
      </c>
      <c r="K3930" s="16">
        <f>IF(J3930&gt;23500000,NA(),IF(C3930=2026,IF(J3930&lt;=4890000,1040000,IF(J3930&lt;=6550000,670000,620000)),IF(J3930&lt;=1320000,950000,IF(J3930&lt;=3360000,880000,IF(J3930&lt;=4890000,680000,IF(J3930&lt;=6550000,630000,580000))))))</f>
        <v/>
      </c>
      <c r="L3930" s="16">
        <f>IF(D3930=1,IF(J3930&lt;=9000000,380000,IF(J3930&lt;=9500000,260000,IF(J3930&lt;=10000000,130000,0))),0)</f>
        <v/>
      </c>
      <c r="M3930" s="16">
        <f>IF(D3930=1,IF(J3930&lt;=9000000,330000,IF(J3930&lt;=9500000,220000,IF(J3930&lt;=10000000,110000,0))),0)</f>
        <v/>
      </c>
      <c r="N3930" s="16">
        <f>IF(D3930=1,IF(J3930&lt;=9000000,50000,IF(J3930&lt;=9500000,40000,IF(J3930&lt;=10000000,20000,0))),0)</f>
        <v/>
      </c>
      <c r="O3930" s="16">
        <f>MAX(0,ROUNDDOWN(J3930-G3930-K3930-L3930-E3930*380000-F3930*630000-H3930,-3))</f>
        <v/>
      </c>
      <c r="P3930" s="16">
        <f>MAX(0,ROUNDDOWN(J3930-G3930-430000-M3930-E3930*330000-F3930*450000-I3930,-3))</f>
        <v/>
      </c>
      <c r="Q3930" s="16">
        <f>50000+N3930+E3930*50000+F3930*180000</f>
        <v/>
      </c>
      <c r="R3930" s="16">
        <f>IF(P3930&lt;=2000000,MIN(Q3930,P3930),MAX(Q3930-(P3930-2000000),50000))*0.05</f>
        <v/>
      </c>
      <c r="S3930" s="16">
        <f>MAX(0,P3930*0.1-R3930)</f>
        <v/>
      </c>
      <c r="T3930" s="16">
        <f>Q3930+MAX(0,K3930-480000)</f>
        <v/>
      </c>
      <c r="U3930" s="16">
        <f>P3930-T3930</f>
        <v/>
      </c>
      <c r="V3930" s="17">
        <f>IF(U3930&lt;0,0,LOOKUP(U3930,{0,1950001,3300001,6950001,9000001,18000001,40000001},{0.05,0.1,0.2,0.23,0.33,0.4,0.45}))</f>
        <v/>
      </c>
      <c r="W3930" s="18">
        <f>IF(U3930&lt;0,0.9,0.9-V3930*1.021)</f>
        <v/>
      </c>
      <c r="X3930" s="16">
        <f>ROUNDDOWN(S3930*0.2/W3930+2000,0)</f>
        <v/>
      </c>
      <c r="Y3930" s="17">
        <f>IF(O3930&lt;=0,0,LOOKUP(O3930,{0,1950001,3300001,6950001,9000001,18000001,40000001},{0.05,0.1,0.2,0.23,0.33,0.4,0.45}))</f>
        <v/>
      </c>
    </row>
    <row r="3931">
      <c r="A3931" t="inlineStr">
        <is>
          <t>1万円刻み</t>
        </is>
      </c>
      <c r="B3931" s="16">
        <f>'3_1万円刻み'!$A$862</f>
        <v/>
      </c>
      <c r="C3931" t="n">
        <v>2025</v>
      </c>
      <c r="D3931" t="n">
        <v>1</v>
      </c>
      <c r="E3931" t="n">
        <v>0</v>
      </c>
      <c r="F3931" t="n">
        <v>0</v>
      </c>
      <c r="G3931" s="16">
        <f>ROUND(MIN(B3931/12,650000)*12*0.0915+MIN(B3931/12,1390000)*12*(0.0504+0)+B3931*0.005,0)</f>
        <v/>
      </c>
      <c r="H3931" t="n">
        <v>0</v>
      </c>
      <c r="I3931" t="n">
        <v>0</v>
      </c>
      <c r="J3931" s="16">
        <f>IF(C3931=2026,IF(B3931&lt;741000,0,IF(B3931&lt;2191000,B3931-740000,IF(B3931&lt;2193000,1451000,IF(B3931&lt;2196000,1453000,IF(B3931&lt;2200000,1456000,IF(B3931&lt;3600000,ROUNDDOWN(B3931/4,-3)*2.8-80000,IF(B3931&lt;6600000,ROUNDDOWN(B3931/4,-3)*3.2-440000,IF(B3931&lt;8500000,ROUNDDOWN(B3931*0.9,0)-1100000,B3931-1950000)))))))),IF(B3931&lt;651000,0,IF(B3931&lt;1900000,B3931-650000,IF(B3931&lt;3600000,ROUNDDOWN(B3931/4,-3)*2.8-80000,IF(B3931&lt;6600000,ROUNDDOWN(B3931/4,-3)*3.2-440000,IF(B3931&lt;8500000,ROUNDDOWN(B3931*0.9,0)-1100000,B3931-1950000))))))</f>
        <v/>
      </c>
      <c r="K3931" s="16">
        <f>IF(J3931&gt;23500000,NA(),IF(C3931=2026,IF(J3931&lt;=4890000,1040000,IF(J3931&lt;=6550000,670000,620000)),IF(J3931&lt;=1320000,950000,IF(J3931&lt;=3360000,880000,IF(J3931&lt;=4890000,680000,IF(J3931&lt;=6550000,630000,580000))))))</f>
        <v/>
      </c>
      <c r="L3931" s="16">
        <f>IF(D3931=1,IF(J3931&lt;=9000000,380000,IF(J3931&lt;=9500000,260000,IF(J3931&lt;=10000000,130000,0))),0)</f>
        <v/>
      </c>
      <c r="M3931" s="16">
        <f>IF(D3931=1,IF(J3931&lt;=9000000,330000,IF(J3931&lt;=9500000,220000,IF(J3931&lt;=10000000,110000,0))),0)</f>
        <v/>
      </c>
      <c r="N3931" s="16">
        <f>IF(D3931=1,IF(J3931&lt;=9000000,50000,IF(J3931&lt;=9500000,40000,IF(J3931&lt;=10000000,20000,0))),0)</f>
        <v/>
      </c>
      <c r="O3931" s="16">
        <f>MAX(0,ROUNDDOWN(J3931-G3931-K3931-L3931-E3931*380000-F3931*630000-H3931,-3))</f>
        <v/>
      </c>
      <c r="P3931" s="16">
        <f>MAX(0,ROUNDDOWN(J3931-G3931-430000-M3931-E3931*330000-F3931*450000-I3931,-3))</f>
        <v/>
      </c>
      <c r="Q3931" s="16">
        <f>50000+N3931+E3931*50000+F3931*180000</f>
        <v/>
      </c>
      <c r="R3931" s="16">
        <f>IF(P3931&lt;=2000000,MIN(Q3931,P3931),MAX(Q3931-(P3931-2000000),50000))*0.05</f>
        <v/>
      </c>
      <c r="S3931" s="16">
        <f>MAX(0,P3931*0.1-R3931)</f>
        <v/>
      </c>
      <c r="T3931" s="16">
        <f>Q3931+MAX(0,K3931-480000)</f>
        <v/>
      </c>
      <c r="U3931" s="16">
        <f>P3931-T3931</f>
        <v/>
      </c>
      <c r="V3931" s="17">
        <f>IF(U3931&lt;0,0,LOOKUP(U3931,{0,1950001,3300001,6950001,9000001,18000001,40000001},{0.05,0.1,0.2,0.23,0.33,0.4,0.45}))</f>
        <v/>
      </c>
      <c r="W3931" s="18">
        <f>IF(U3931&lt;0,0.9,0.9-V3931*1.021)</f>
        <v/>
      </c>
      <c r="X3931" s="16">
        <f>ROUNDDOWN(S3931*0.2/W3931+2000,0)</f>
        <v/>
      </c>
      <c r="Y3931" s="17">
        <f>IF(O3931&lt;=0,0,LOOKUP(O3931,{0,1950001,3300001,6950001,9000001,18000001,40000001},{0.05,0.1,0.2,0.23,0.33,0.4,0.45}))</f>
        <v/>
      </c>
    </row>
    <row r="3932">
      <c r="A3932" t="inlineStr">
        <is>
          <t>1万円刻み</t>
        </is>
      </c>
      <c r="B3932" s="16">
        <f>'3_1万円刻み'!$A$862</f>
        <v/>
      </c>
      <c r="C3932" t="n">
        <v>2026</v>
      </c>
      <c r="D3932" t="n">
        <v>1</v>
      </c>
      <c r="E3932" t="n">
        <v>0</v>
      </c>
      <c r="F3932" t="n">
        <v>0</v>
      </c>
      <c r="G3932" s="16">
        <f>ROUND(MIN(B3932/12,650000)*12*0.0915+MIN(B3932/12,1390000)*12*(0.0504+0)+B3932*0.005,0)</f>
        <v/>
      </c>
      <c r="H3932" t="n">
        <v>0</v>
      </c>
      <c r="I3932" t="n">
        <v>0</v>
      </c>
      <c r="J3932" s="16">
        <f>IF(C3932=2026,IF(B3932&lt;741000,0,IF(B3932&lt;2191000,B3932-740000,IF(B3932&lt;2193000,1451000,IF(B3932&lt;2196000,1453000,IF(B3932&lt;2200000,1456000,IF(B3932&lt;3600000,ROUNDDOWN(B3932/4,-3)*2.8-80000,IF(B3932&lt;6600000,ROUNDDOWN(B3932/4,-3)*3.2-440000,IF(B3932&lt;8500000,ROUNDDOWN(B3932*0.9,0)-1100000,B3932-1950000)))))))),IF(B3932&lt;651000,0,IF(B3932&lt;1900000,B3932-650000,IF(B3932&lt;3600000,ROUNDDOWN(B3932/4,-3)*2.8-80000,IF(B3932&lt;6600000,ROUNDDOWN(B3932/4,-3)*3.2-440000,IF(B3932&lt;8500000,ROUNDDOWN(B3932*0.9,0)-1100000,B3932-1950000))))))</f>
        <v/>
      </c>
      <c r="K3932" s="16">
        <f>IF(J3932&gt;23500000,NA(),IF(C3932=2026,IF(J3932&lt;=4890000,1040000,IF(J3932&lt;=6550000,670000,620000)),IF(J3932&lt;=1320000,950000,IF(J3932&lt;=3360000,880000,IF(J3932&lt;=4890000,680000,IF(J3932&lt;=6550000,630000,580000))))))</f>
        <v/>
      </c>
      <c r="L3932" s="16">
        <f>IF(D3932=1,IF(J3932&lt;=9000000,380000,IF(J3932&lt;=9500000,260000,IF(J3932&lt;=10000000,130000,0))),0)</f>
        <v/>
      </c>
      <c r="M3932" s="16">
        <f>IF(D3932=1,IF(J3932&lt;=9000000,330000,IF(J3932&lt;=9500000,220000,IF(J3932&lt;=10000000,110000,0))),0)</f>
        <v/>
      </c>
      <c r="N3932" s="16">
        <f>IF(D3932=1,IF(J3932&lt;=9000000,50000,IF(J3932&lt;=9500000,40000,IF(J3932&lt;=10000000,20000,0))),0)</f>
        <v/>
      </c>
      <c r="O3932" s="16">
        <f>MAX(0,ROUNDDOWN(J3932-G3932-K3932-L3932-E3932*380000-F3932*630000-H3932,-3))</f>
        <v/>
      </c>
      <c r="P3932" s="16">
        <f>MAX(0,ROUNDDOWN(J3932-G3932-430000-M3932-E3932*330000-F3932*450000-I3932,-3))</f>
        <v/>
      </c>
      <c r="Q3932" s="16">
        <f>50000+N3932+E3932*50000+F3932*180000</f>
        <v/>
      </c>
      <c r="R3932" s="16">
        <f>IF(P3932&lt;=2000000,MIN(Q3932,P3932),MAX(Q3932-(P3932-2000000),50000))*0.05</f>
        <v/>
      </c>
      <c r="S3932" s="16">
        <f>MAX(0,P3932*0.1-R3932)</f>
        <v/>
      </c>
      <c r="T3932" s="16">
        <f>Q3932+MAX(0,K3932-480000)</f>
        <v/>
      </c>
      <c r="U3932" s="16">
        <f>P3932-T3932</f>
        <v/>
      </c>
      <c r="V3932" s="17">
        <f>IF(U3932&lt;0,0,LOOKUP(U3932,{0,1950001,3300001,6950001,9000001,18000001,40000001},{0.05,0.1,0.2,0.23,0.33,0.4,0.45}))</f>
        <v/>
      </c>
      <c r="W3932" s="18">
        <f>IF(U3932&lt;0,0.9,0.9-V3932*1.021)</f>
        <v/>
      </c>
      <c r="X3932" s="16">
        <f>ROUNDDOWN(S3932*0.2/W3932+2000,0)</f>
        <v/>
      </c>
      <c r="Y3932" s="17">
        <f>IF(O3932&lt;=0,0,LOOKUP(O3932,{0,1950001,3300001,6950001,9000001,18000001,40000001},{0.05,0.1,0.2,0.23,0.33,0.4,0.45}))</f>
        <v/>
      </c>
    </row>
    <row r="3933">
      <c r="A3933" t="inlineStr">
        <is>
          <t>1万円刻み</t>
        </is>
      </c>
      <c r="B3933" s="16">
        <f>'3_1万円刻み'!$A$863</f>
        <v/>
      </c>
      <c r="C3933" t="n">
        <v>2025</v>
      </c>
      <c r="D3933" t="n">
        <v>0</v>
      </c>
      <c r="E3933" t="n">
        <v>0</v>
      </c>
      <c r="F3933" t="n">
        <v>0</v>
      </c>
      <c r="G3933" s="16">
        <f>ROUND(MIN(B3933/12,650000)*12*0.0915+MIN(B3933/12,1390000)*12*(0.0504+0)+B3933*0.005,0)</f>
        <v/>
      </c>
      <c r="H3933" t="n">
        <v>0</v>
      </c>
      <c r="I3933" t="n">
        <v>0</v>
      </c>
      <c r="J3933" s="16">
        <f>IF(C3933=2026,IF(B3933&lt;741000,0,IF(B3933&lt;2191000,B3933-740000,IF(B3933&lt;2193000,1451000,IF(B3933&lt;2196000,1453000,IF(B3933&lt;2200000,1456000,IF(B3933&lt;3600000,ROUNDDOWN(B3933/4,-3)*2.8-80000,IF(B3933&lt;6600000,ROUNDDOWN(B3933/4,-3)*3.2-440000,IF(B3933&lt;8500000,ROUNDDOWN(B3933*0.9,0)-1100000,B3933-1950000)))))))),IF(B3933&lt;651000,0,IF(B3933&lt;1900000,B3933-650000,IF(B3933&lt;3600000,ROUNDDOWN(B3933/4,-3)*2.8-80000,IF(B3933&lt;6600000,ROUNDDOWN(B3933/4,-3)*3.2-440000,IF(B3933&lt;8500000,ROUNDDOWN(B3933*0.9,0)-1100000,B3933-1950000))))))</f>
        <v/>
      </c>
      <c r="K3933" s="16">
        <f>IF(J3933&gt;23500000,NA(),IF(C3933=2026,IF(J3933&lt;=4890000,1040000,IF(J3933&lt;=6550000,670000,620000)),IF(J3933&lt;=1320000,950000,IF(J3933&lt;=3360000,880000,IF(J3933&lt;=4890000,680000,IF(J3933&lt;=6550000,630000,580000))))))</f>
        <v/>
      </c>
      <c r="L3933" s="16">
        <f>IF(D3933=1,IF(J3933&lt;=9000000,380000,IF(J3933&lt;=9500000,260000,IF(J3933&lt;=10000000,130000,0))),0)</f>
        <v/>
      </c>
      <c r="M3933" s="16">
        <f>IF(D3933=1,IF(J3933&lt;=9000000,330000,IF(J3933&lt;=9500000,220000,IF(J3933&lt;=10000000,110000,0))),0)</f>
        <v/>
      </c>
      <c r="N3933" s="16">
        <f>IF(D3933=1,IF(J3933&lt;=9000000,50000,IF(J3933&lt;=9500000,40000,IF(J3933&lt;=10000000,20000,0))),0)</f>
        <v/>
      </c>
      <c r="O3933" s="16">
        <f>MAX(0,ROUNDDOWN(J3933-G3933-K3933-L3933-E3933*380000-F3933*630000-H3933,-3))</f>
        <v/>
      </c>
      <c r="P3933" s="16">
        <f>MAX(0,ROUNDDOWN(J3933-G3933-430000-M3933-E3933*330000-F3933*450000-I3933,-3))</f>
        <v/>
      </c>
      <c r="Q3933" s="16">
        <f>50000+N3933+E3933*50000+F3933*180000</f>
        <v/>
      </c>
      <c r="R3933" s="16">
        <f>IF(P3933&lt;=2000000,MIN(Q3933,P3933),MAX(Q3933-(P3933-2000000),50000))*0.05</f>
        <v/>
      </c>
      <c r="S3933" s="16">
        <f>MAX(0,P3933*0.1-R3933)</f>
        <v/>
      </c>
      <c r="T3933" s="16">
        <f>Q3933+MAX(0,K3933-480000)</f>
        <v/>
      </c>
      <c r="U3933" s="16">
        <f>P3933-T3933</f>
        <v/>
      </c>
      <c r="V3933" s="17">
        <f>IF(U3933&lt;0,0,LOOKUP(U3933,{0,1950001,3300001,6950001,9000001,18000001,40000001},{0.05,0.1,0.2,0.23,0.33,0.4,0.45}))</f>
        <v/>
      </c>
      <c r="W3933" s="18">
        <f>IF(U3933&lt;0,0.9,0.9-V3933*1.021)</f>
        <v/>
      </c>
      <c r="X3933" s="16">
        <f>ROUNDDOWN(S3933*0.2/W3933+2000,0)</f>
        <v/>
      </c>
      <c r="Y3933" s="17">
        <f>IF(O3933&lt;=0,0,LOOKUP(O3933,{0,1950001,3300001,6950001,9000001,18000001,40000001},{0.05,0.1,0.2,0.23,0.33,0.4,0.45}))</f>
        <v/>
      </c>
    </row>
    <row r="3934">
      <c r="A3934" t="inlineStr">
        <is>
          <t>1万円刻み</t>
        </is>
      </c>
      <c r="B3934" s="16">
        <f>'3_1万円刻み'!$A$863</f>
        <v/>
      </c>
      <c r="C3934" t="n">
        <v>2026</v>
      </c>
      <c r="D3934" t="n">
        <v>0</v>
      </c>
      <c r="E3934" t="n">
        <v>0</v>
      </c>
      <c r="F3934" t="n">
        <v>0</v>
      </c>
      <c r="G3934" s="16">
        <f>ROUND(MIN(B3934/12,650000)*12*0.0915+MIN(B3934/12,1390000)*12*(0.0504+0)+B3934*0.005,0)</f>
        <v/>
      </c>
      <c r="H3934" t="n">
        <v>0</v>
      </c>
      <c r="I3934" t="n">
        <v>0</v>
      </c>
      <c r="J3934" s="16">
        <f>IF(C3934=2026,IF(B3934&lt;741000,0,IF(B3934&lt;2191000,B3934-740000,IF(B3934&lt;2193000,1451000,IF(B3934&lt;2196000,1453000,IF(B3934&lt;2200000,1456000,IF(B3934&lt;3600000,ROUNDDOWN(B3934/4,-3)*2.8-80000,IF(B3934&lt;6600000,ROUNDDOWN(B3934/4,-3)*3.2-440000,IF(B3934&lt;8500000,ROUNDDOWN(B3934*0.9,0)-1100000,B3934-1950000)))))))),IF(B3934&lt;651000,0,IF(B3934&lt;1900000,B3934-650000,IF(B3934&lt;3600000,ROUNDDOWN(B3934/4,-3)*2.8-80000,IF(B3934&lt;6600000,ROUNDDOWN(B3934/4,-3)*3.2-440000,IF(B3934&lt;8500000,ROUNDDOWN(B3934*0.9,0)-1100000,B3934-1950000))))))</f>
        <v/>
      </c>
      <c r="K3934" s="16">
        <f>IF(J3934&gt;23500000,NA(),IF(C3934=2026,IF(J3934&lt;=4890000,1040000,IF(J3934&lt;=6550000,670000,620000)),IF(J3934&lt;=1320000,950000,IF(J3934&lt;=3360000,880000,IF(J3934&lt;=4890000,680000,IF(J3934&lt;=6550000,630000,580000))))))</f>
        <v/>
      </c>
      <c r="L3934" s="16">
        <f>IF(D3934=1,IF(J3934&lt;=9000000,380000,IF(J3934&lt;=9500000,260000,IF(J3934&lt;=10000000,130000,0))),0)</f>
        <v/>
      </c>
      <c r="M3934" s="16">
        <f>IF(D3934=1,IF(J3934&lt;=9000000,330000,IF(J3934&lt;=9500000,220000,IF(J3934&lt;=10000000,110000,0))),0)</f>
        <v/>
      </c>
      <c r="N3934" s="16">
        <f>IF(D3934=1,IF(J3934&lt;=9000000,50000,IF(J3934&lt;=9500000,40000,IF(J3934&lt;=10000000,20000,0))),0)</f>
        <v/>
      </c>
      <c r="O3934" s="16">
        <f>MAX(0,ROUNDDOWN(J3934-G3934-K3934-L3934-E3934*380000-F3934*630000-H3934,-3))</f>
        <v/>
      </c>
      <c r="P3934" s="16">
        <f>MAX(0,ROUNDDOWN(J3934-G3934-430000-M3934-E3934*330000-F3934*450000-I3934,-3))</f>
        <v/>
      </c>
      <c r="Q3934" s="16">
        <f>50000+N3934+E3934*50000+F3934*180000</f>
        <v/>
      </c>
      <c r="R3934" s="16">
        <f>IF(P3934&lt;=2000000,MIN(Q3934,P3934),MAX(Q3934-(P3934-2000000),50000))*0.05</f>
        <v/>
      </c>
      <c r="S3934" s="16">
        <f>MAX(0,P3934*0.1-R3934)</f>
        <v/>
      </c>
      <c r="T3934" s="16">
        <f>Q3934+MAX(0,K3934-480000)</f>
        <v/>
      </c>
      <c r="U3934" s="16">
        <f>P3934-T3934</f>
        <v/>
      </c>
      <c r="V3934" s="17">
        <f>IF(U3934&lt;0,0,LOOKUP(U3934,{0,1950001,3300001,6950001,9000001,18000001,40000001},{0.05,0.1,0.2,0.23,0.33,0.4,0.45}))</f>
        <v/>
      </c>
      <c r="W3934" s="18">
        <f>IF(U3934&lt;0,0.9,0.9-V3934*1.021)</f>
        <v/>
      </c>
      <c r="X3934" s="16">
        <f>ROUNDDOWN(S3934*0.2/W3934+2000,0)</f>
        <v/>
      </c>
      <c r="Y3934" s="17">
        <f>IF(O3934&lt;=0,0,LOOKUP(O3934,{0,1950001,3300001,6950001,9000001,18000001,40000001},{0.05,0.1,0.2,0.23,0.33,0.4,0.45}))</f>
        <v/>
      </c>
    </row>
    <row r="3935">
      <c r="A3935" t="inlineStr">
        <is>
          <t>1万円刻み</t>
        </is>
      </c>
      <c r="B3935" s="16">
        <f>'3_1万円刻み'!$A$863</f>
        <v/>
      </c>
      <c r="C3935" t="n">
        <v>2025</v>
      </c>
      <c r="D3935" t="n">
        <v>1</v>
      </c>
      <c r="E3935" t="n">
        <v>0</v>
      </c>
      <c r="F3935" t="n">
        <v>0</v>
      </c>
      <c r="G3935" s="16">
        <f>ROUND(MIN(B3935/12,650000)*12*0.0915+MIN(B3935/12,1390000)*12*(0.0504+0)+B3935*0.005,0)</f>
        <v/>
      </c>
      <c r="H3935" t="n">
        <v>0</v>
      </c>
      <c r="I3935" t="n">
        <v>0</v>
      </c>
      <c r="J3935" s="16">
        <f>IF(C3935=2026,IF(B3935&lt;741000,0,IF(B3935&lt;2191000,B3935-740000,IF(B3935&lt;2193000,1451000,IF(B3935&lt;2196000,1453000,IF(B3935&lt;2200000,1456000,IF(B3935&lt;3600000,ROUNDDOWN(B3935/4,-3)*2.8-80000,IF(B3935&lt;6600000,ROUNDDOWN(B3935/4,-3)*3.2-440000,IF(B3935&lt;8500000,ROUNDDOWN(B3935*0.9,0)-1100000,B3935-1950000)))))))),IF(B3935&lt;651000,0,IF(B3935&lt;1900000,B3935-650000,IF(B3935&lt;3600000,ROUNDDOWN(B3935/4,-3)*2.8-80000,IF(B3935&lt;6600000,ROUNDDOWN(B3935/4,-3)*3.2-440000,IF(B3935&lt;8500000,ROUNDDOWN(B3935*0.9,0)-1100000,B3935-1950000))))))</f>
        <v/>
      </c>
      <c r="K3935" s="16">
        <f>IF(J3935&gt;23500000,NA(),IF(C3935=2026,IF(J3935&lt;=4890000,1040000,IF(J3935&lt;=6550000,670000,620000)),IF(J3935&lt;=1320000,950000,IF(J3935&lt;=3360000,880000,IF(J3935&lt;=4890000,680000,IF(J3935&lt;=6550000,630000,580000))))))</f>
        <v/>
      </c>
      <c r="L3935" s="16">
        <f>IF(D3935=1,IF(J3935&lt;=9000000,380000,IF(J3935&lt;=9500000,260000,IF(J3935&lt;=10000000,130000,0))),0)</f>
        <v/>
      </c>
      <c r="M3935" s="16">
        <f>IF(D3935=1,IF(J3935&lt;=9000000,330000,IF(J3935&lt;=9500000,220000,IF(J3935&lt;=10000000,110000,0))),0)</f>
        <v/>
      </c>
      <c r="N3935" s="16">
        <f>IF(D3935=1,IF(J3935&lt;=9000000,50000,IF(J3935&lt;=9500000,40000,IF(J3935&lt;=10000000,20000,0))),0)</f>
        <v/>
      </c>
      <c r="O3935" s="16">
        <f>MAX(0,ROUNDDOWN(J3935-G3935-K3935-L3935-E3935*380000-F3935*630000-H3935,-3))</f>
        <v/>
      </c>
      <c r="P3935" s="16">
        <f>MAX(0,ROUNDDOWN(J3935-G3935-430000-M3935-E3935*330000-F3935*450000-I3935,-3))</f>
        <v/>
      </c>
      <c r="Q3935" s="16">
        <f>50000+N3935+E3935*50000+F3935*180000</f>
        <v/>
      </c>
      <c r="R3935" s="16">
        <f>IF(P3935&lt;=2000000,MIN(Q3935,P3935),MAX(Q3935-(P3935-2000000),50000))*0.05</f>
        <v/>
      </c>
      <c r="S3935" s="16">
        <f>MAX(0,P3935*0.1-R3935)</f>
        <v/>
      </c>
      <c r="T3935" s="16">
        <f>Q3935+MAX(0,K3935-480000)</f>
        <v/>
      </c>
      <c r="U3935" s="16">
        <f>P3935-T3935</f>
        <v/>
      </c>
      <c r="V3935" s="17">
        <f>IF(U3935&lt;0,0,LOOKUP(U3935,{0,1950001,3300001,6950001,9000001,18000001,40000001},{0.05,0.1,0.2,0.23,0.33,0.4,0.45}))</f>
        <v/>
      </c>
      <c r="W3935" s="18">
        <f>IF(U3935&lt;0,0.9,0.9-V3935*1.021)</f>
        <v/>
      </c>
      <c r="X3935" s="16">
        <f>ROUNDDOWN(S3935*0.2/W3935+2000,0)</f>
        <v/>
      </c>
      <c r="Y3935" s="17">
        <f>IF(O3935&lt;=0,0,LOOKUP(O3935,{0,1950001,3300001,6950001,9000001,18000001,40000001},{0.05,0.1,0.2,0.23,0.33,0.4,0.45}))</f>
        <v/>
      </c>
    </row>
    <row r="3936">
      <c r="A3936" t="inlineStr">
        <is>
          <t>1万円刻み</t>
        </is>
      </c>
      <c r="B3936" s="16">
        <f>'3_1万円刻み'!$A$863</f>
        <v/>
      </c>
      <c r="C3936" t="n">
        <v>2026</v>
      </c>
      <c r="D3936" t="n">
        <v>1</v>
      </c>
      <c r="E3936" t="n">
        <v>0</v>
      </c>
      <c r="F3936" t="n">
        <v>0</v>
      </c>
      <c r="G3936" s="16">
        <f>ROUND(MIN(B3936/12,650000)*12*0.0915+MIN(B3936/12,1390000)*12*(0.0504+0)+B3936*0.005,0)</f>
        <v/>
      </c>
      <c r="H3936" t="n">
        <v>0</v>
      </c>
      <c r="I3936" t="n">
        <v>0</v>
      </c>
      <c r="J3936" s="16">
        <f>IF(C3936=2026,IF(B3936&lt;741000,0,IF(B3936&lt;2191000,B3936-740000,IF(B3936&lt;2193000,1451000,IF(B3936&lt;2196000,1453000,IF(B3936&lt;2200000,1456000,IF(B3936&lt;3600000,ROUNDDOWN(B3936/4,-3)*2.8-80000,IF(B3936&lt;6600000,ROUNDDOWN(B3936/4,-3)*3.2-440000,IF(B3936&lt;8500000,ROUNDDOWN(B3936*0.9,0)-1100000,B3936-1950000)))))))),IF(B3936&lt;651000,0,IF(B3936&lt;1900000,B3936-650000,IF(B3936&lt;3600000,ROUNDDOWN(B3936/4,-3)*2.8-80000,IF(B3936&lt;6600000,ROUNDDOWN(B3936/4,-3)*3.2-440000,IF(B3936&lt;8500000,ROUNDDOWN(B3936*0.9,0)-1100000,B3936-1950000))))))</f>
        <v/>
      </c>
      <c r="K3936" s="16">
        <f>IF(J3936&gt;23500000,NA(),IF(C3936=2026,IF(J3936&lt;=4890000,1040000,IF(J3936&lt;=6550000,670000,620000)),IF(J3936&lt;=1320000,950000,IF(J3936&lt;=3360000,880000,IF(J3936&lt;=4890000,680000,IF(J3936&lt;=6550000,630000,580000))))))</f>
        <v/>
      </c>
      <c r="L3936" s="16">
        <f>IF(D3936=1,IF(J3936&lt;=9000000,380000,IF(J3936&lt;=9500000,260000,IF(J3936&lt;=10000000,130000,0))),0)</f>
        <v/>
      </c>
      <c r="M3936" s="16">
        <f>IF(D3936=1,IF(J3936&lt;=9000000,330000,IF(J3936&lt;=9500000,220000,IF(J3936&lt;=10000000,110000,0))),0)</f>
        <v/>
      </c>
      <c r="N3936" s="16">
        <f>IF(D3936=1,IF(J3936&lt;=9000000,50000,IF(J3936&lt;=9500000,40000,IF(J3936&lt;=10000000,20000,0))),0)</f>
        <v/>
      </c>
      <c r="O3936" s="16">
        <f>MAX(0,ROUNDDOWN(J3936-G3936-K3936-L3936-E3936*380000-F3936*630000-H3936,-3))</f>
        <v/>
      </c>
      <c r="P3936" s="16">
        <f>MAX(0,ROUNDDOWN(J3936-G3936-430000-M3936-E3936*330000-F3936*450000-I3936,-3))</f>
        <v/>
      </c>
      <c r="Q3936" s="16">
        <f>50000+N3936+E3936*50000+F3936*180000</f>
        <v/>
      </c>
      <c r="R3936" s="16">
        <f>IF(P3936&lt;=2000000,MIN(Q3936,P3936),MAX(Q3936-(P3936-2000000),50000))*0.05</f>
        <v/>
      </c>
      <c r="S3936" s="16">
        <f>MAX(0,P3936*0.1-R3936)</f>
        <v/>
      </c>
      <c r="T3936" s="16">
        <f>Q3936+MAX(0,K3936-480000)</f>
        <v/>
      </c>
      <c r="U3936" s="16">
        <f>P3936-T3936</f>
        <v/>
      </c>
      <c r="V3936" s="17">
        <f>IF(U3936&lt;0,0,LOOKUP(U3936,{0,1950001,3300001,6950001,9000001,18000001,40000001},{0.05,0.1,0.2,0.23,0.33,0.4,0.45}))</f>
        <v/>
      </c>
      <c r="W3936" s="18">
        <f>IF(U3936&lt;0,0.9,0.9-V3936*1.021)</f>
        <v/>
      </c>
      <c r="X3936" s="16">
        <f>ROUNDDOWN(S3936*0.2/W3936+2000,0)</f>
        <v/>
      </c>
      <c r="Y3936" s="17">
        <f>IF(O3936&lt;=0,0,LOOKUP(O3936,{0,1950001,3300001,6950001,9000001,18000001,40000001},{0.05,0.1,0.2,0.23,0.33,0.4,0.45}))</f>
        <v/>
      </c>
    </row>
    <row r="3937">
      <c r="A3937" t="inlineStr">
        <is>
          <t>1万円刻み</t>
        </is>
      </c>
      <c r="B3937" s="16">
        <f>'3_1万円刻み'!$A$864</f>
        <v/>
      </c>
      <c r="C3937" t="n">
        <v>2025</v>
      </c>
      <c r="D3937" t="n">
        <v>0</v>
      </c>
      <c r="E3937" t="n">
        <v>0</v>
      </c>
      <c r="F3937" t="n">
        <v>0</v>
      </c>
      <c r="G3937" s="16">
        <f>ROUND(MIN(B3937/12,650000)*12*0.0915+MIN(B3937/12,1390000)*12*(0.0504+0)+B3937*0.005,0)</f>
        <v/>
      </c>
      <c r="H3937" t="n">
        <v>0</v>
      </c>
      <c r="I3937" t="n">
        <v>0</v>
      </c>
      <c r="J3937" s="16">
        <f>IF(C3937=2026,IF(B3937&lt;741000,0,IF(B3937&lt;2191000,B3937-740000,IF(B3937&lt;2193000,1451000,IF(B3937&lt;2196000,1453000,IF(B3937&lt;2200000,1456000,IF(B3937&lt;3600000,ROUNDDOWN(B3937/4,-3)*2.8-80000,IF(B3937&lt;6600000,ROUNDDOWN(B3937/4,-3)*3.2-440000,IF(B3937&lt;8500000,ROUNDDOWN(B3937*0.9,0)-1100000,B3937-1950000)))))))),IF(B3937&lt;651000,0,IF(B3937&lt;1900000,B3937-650000,IF(B3937&lt;3600000,ROUNDDOWN(B3937/4,-3)*2.8-80000,IF(B3937&lt;6600000,ROUNDDOWN(B3937/4,-3)*3.2-440000,IF(B3937&lt;8500000,ROUNDDOWN(B3937*0.9,0)-1100000,B3937-1950000))))))</f>
        <v/>
      </c>
      <c r="K3937" s="16">
        <f>IF(J3937&gt;23500000,NA(),IF(C3937=2026,IF(J3937&lt;=4890000,1040000,IF(J3937&lt;=6550000,670000,620000)),IF(J3937&lt;=1320000,950000,IF(J3937&lt;=3360000,880000,IF(J3937&lt;=4890000,680000,IF(J3937&lt;=6550000,630000,580000))))))</f>
        <v/>
      </c>
      <c r="L3937" s="16">
        <f>IF(D3937=1,IF(J3937&lt;=9000000,380000,IF(J3937&lt;=9500000,260000,IF(J3937&lt;=10000000,130000,0))),0)</f>
        <v/>
      </c>
      <c r="M3937" s="16">
        <f>IF(D3937=1,IF(J3937&lt;=9000000,330000,IF(J3937&lt;=9500000,220000,IF(J3937&lt;=10000000,110000,0))),0)</f>
        <v/>
      </c>
      <c r="N3937" s="16">
        <f>IF(D3937=1,IF(J3937&lt;=9000000,50000,IF(J3937&lt;=9500000,40000,IF(J3937&lt;=10000000,20000,0))),0)</f>
        <v/>
      </c>
      <c r="O3937" s="16">
        <f>MAX(0,ROUNDDOWN(J3937-G3937-K3937-L3937-E3937*380000-F3937*630000-H3937,-3))</f>
        <v/>
      </c>
      <c r="P3937" s="16">
        <f>MAX(0,ROUNDDOWN(J3937-G3937-430000-M3937-E3937*330000-F3937*450000-I3937,-3))</f>
        <v/>
      </c>
      <c r="Q3937" s="16">
        <f>50000+N3937+E3937*50000+F3937*180000</f>
        <v/>
      </c>
      <c r="R3937" s="16">
        <f>IF(P3937&lt;=2000000,MIN(Q3937,P3937),MAX(Q3937-(P3937-2000000),50000))*0.05</f>
        <v/>
      </c>
      <c r="S3937" s="16">
        <f>MAX(0,P3937*0.1-R3937)</f>
        <v/>
      </c>
      <c r="T3937" s="16">
        <f>Q3937+MAX(0,K3937-480000)</f>
        <v/>
      </c>
      <c r="U3937" s="16">
        <f>P3937-T3937</f>
        <v/>
      </c>
      <c r="V3937" s="17">
        <f>IF(U3937&lt;0,0,LOOKUP(U3937,{0,1950001,3300001,6950001,9000001,18000001,40000001},{0.05,0.1,0.2,0.23,0.33,0.4,0.45}))</f>
        <v/>
      </c>
      <c r="W3937" s="18">
        <f>IF(U3937&lt;0,0.9,0.9-V3937*1.021)</f>
        <v/>
      </c>
      <c r="X3937" s="16">
        <f>ROUNDDOWN(S3937*0.2/W3937+2000,0)</f>
        <v/>
      </c>
      <c r="Y3937" s="17">
        <f>IF(O3937&lt;=0,0,LOOKUP(O3937,{0,1950001,3300001,6950001,9000001,18000001,40000001},{0.05,0.1,0.2,0.23,0.33,0.4,0.45}))</f>
        <v/>
      </c>
    </row>
    <row r="3938">
      <c r="A3938" t="inlineStr">
        <is>
          <t>1万円刻み</t>
        </is>
      </c>
      <c r="B3938" s="16">
        <f>'3_1万円刻み'!$A$864</f>
        <v/>
      </c>
      <c r="C3938" t="n">
        <v>2026</v>
      </c>
      <c r="D3938" t="n">
        <v>0</v>
      </c>
      <c r="E3938" t="n">
        <v>0</v>
      </c>
      <c r="F3938" t="n">
        <v>0</v>
      </c>
      <c r="G3938" s="16">
        <f>ROUND(MIN(B3938/12,650000)*12*0.0915+MIN(B3938/12,1390000)*12*(0.0504+0)+B3938*0.005,0)</f>
        <v/>
      </c>
      <c r="H3938" t="n">
        <v>0</v>
      </c>
      <c r="I3938" t="n">
        <v>0</v>
      </c>
      <c r="J3938" s="16">
        <f>IF(C3938=2026,IF(B3938&lt;741000,0,IF(B3938&lt;2191000,B3938-740000,IF(B3938&lt;2193000,1451000,IF(B3938&lt;2196000,1453000,IF(B3938&lt;2200000,1456000,IF(B3938&lt;3600000,ROUNDDOWN(B3938/4,-3)*2.8-80000,IF(B3938&lt;6600000,ROUNDDOWN(B3938/4,-3)*3.2-440000,IF(B3938&lt;8500000,ROUNDDOWN(B3938*0.9,0)-1100000,B3938-1950000)))))))),IF(B3938&lt;651000,0,IF(B3938&lt;1900000,B3938-650000,IF(B3938&lt;3600000,ROUNDDOWN(B3938/4,-3)*2.8-80000,IF(B3938&lt;6600000,ROUNDDOWN(B3938/4,-3)*3.2-440000,IF(B3938&lt;8500000,ROUNDDOWN(B3938*0.9,0)-1100000,B3938-1950000))))))</f>
        <v/>
      </c>
      <c r="K3938" s="16">
        <f>IF(J3938&gt;23500000,NA(),IF(C3938=2026,IF(J3938&lt;=4890000,1040000,IF(J3938&lt;=6550000,670000,620000)),IF(J3938&lt;=1320000,950000,IF(J3938&lt;=3360000,880000,IF(J3938&lt;=4890000,680000,IF(J3938&lt;=6550000,630000,580000))))))</f>
        <v/>
      </c>
      <c r="L3938" s="16">
        <f>IF(D3938=1,IF(J3938&lt;=9000000,380000,IF(J3938&lt;=9500000,260000,IF(J3938&lt;=10000000,130000,0))),0)</f>
        <v/>
      </c>
      <c r="M3938" s="16">
        <f>IF(D3938=1,IF(J3938&lt;=9000000,330000,IF(J3938&lt;=9500000,220000,IF(J3938&lt;=10000000,110000,0))),0)</f>
        <v/>
      </c>
      <c r="N3938" s="16">
        <f>IF(D3938=1,IF(J3938&lt;=9000000,50000,IF(J3938&lt;=9500000,40000,IF(J3938&lt;=10000000,20000,0))),0)</f>
        <v/>
      </c>
      <c r="O3938" s="16">
        <f>MAX(0,ROUNDDOWN(J3938-G3938-K3938-L3938-E3938*380000-F3938*630000-H3938,-3))</f>
        <v/>
      </c>
      <c r="P3938" s="16">
        <f>MAX(0,ROUNDDOWN(J3938-G3938-430000-M3938-E3938*330000-F3938*450000-I3938,-3))</f>
        <v/>
      </c>
      <c r="Q3938" s="16">
        <f>50000+N3938+E3938*50000+F3938*180000</f>
        <v/>
      </c>
      <c r="R3938" s="16">
        <f>IF(P3938&lt;=2000000,MIN(Q3938,P3938),MAX(Q3938-(P3938-2000000),50000))*0.05</f>
        <v/>
      </c>
      <c r="S3938" s="16">
        <f>MAX(0,P3938*0.1-R3938)</f>
        <v/>
      </c>
      <c r="T3938" s="16">
        <f>Q3938+MAX(0,K3938-480000)</f>
        <v/>
      </c>
      <c r="U3938" s="16">
        <f>P3938-T3938</f>
        <v/>
      </c>
      <c r="V3938" s="17">
        <f>IF(U3938&lt;0,0,LOOKUP(U3938,{0,1950001,3300001,6950001,9000001,18000001,40000001},{0.05,0.1,0.2,0.23,0.33,0.4,0.45}))</f>
        <v/>
      </c>
      <c r="W3938" s="18">
        <f>IF(U3938&lt;0,0.9,0.9-V3938*1.021)</f>
        <v/>
      </c>
      <c r="X3938" s="16">
        <f>ROUNDDOWN(S3938*0.2/W3938+2000,0)</f>
        <v/>
      </c>
      <c r="Y3938" s="17">
        <f>IF(O3938&lt;=0,0,LOOKUP(O3938,{0,1950001,3300001,6950001,9000001,18000001,40000001},{0.05,0.1,0.2,0.23,0.33,0.4,0.45}))</f>
        <v/>
      </c>
    </row>
    <row r="3939">
      <c r="A3939" t="inlineStr">
        <is>
          <t>1万円刻み</t>
        </is>
      </c>
      <c r="B3939" s="16">
        <f>'3_1万円刻み'!$A$864</f>
        <v/>
      </c>
      <c r="C3939" t="n">
        <v>2025</v>
      </c>
      <c r="D3939" t="n">
        <v>1</v>
      </c>
      <c r="E3939" t="n">
        <v>0</v>
      </c>
      <c r="F3939" t="n">
        <v>0</v>
      </c>
      <c r="G3939" s="16">
        <f>ROUND(MIN(B3939/12,650000)*12*0.0915+MIN(B3939/12,1390000)*12*(0.0504+0)+B3939*0.005,0)</f>
        <v/>
      </c>
      <c r="H3939" t="n">
        <v>0</v>
      </c>
      <c r="I3939" t="n">
        <v>0</v>
      </c>
      <c r="J3939" s="16">
        <f>IF(C3939=2026,IF(B3939&lt;741000,0,IF(B3939&lt;2191000,B3939-740000,IF(B3939&lt;2193000,1451000,IF(B3939&lt;2196000,1453000,IF(B3939&lt;2200000,1456000,IF(B3939&lt;3600000,ROUNDDOWN(B3939/4,-3)*2.8-80000,IF(B3939&lt;6600000,ROUNDDOWN(B3939/4,-3)*3.2-440000,IF(B3939&lt;8500000,ROUNDDOWN(B3939*0.9,0)-1100000,B3939-1950000)))))))),IF(B3939&lt;651000,0,IF(B3939&lt;1900000,B3939-650000,IF(B3939&lt;3600000,ROUNDDOWN(B3939/4,-3)*2.8-80000,IF(B3939&lt;6600000,ROUNDDOWN(B3939/4,-3)*3.2-440000,IF(B3939&lt;8500000,ROUNDDOWN(B3939*0.9,0)-1100000,B3939-1950000))))))</f>
        <v/>
      </c>
      <c r="K3939" s="16">
        <f>IF(J3939&gt;23500000,NA(),IF(C3939=2026,IF(J3939&lt;=4890000,1040000,IF(J3939&lt;=6550000,670000,620000)),IF(J3939&lt;=1320000,950000,IF(J3939&lt;=3360000,880000,IF(J3939&lt;=4890000,680000,IF(J3939&lt;=6550000,630000,580000))))))</f>
        <v/>
      </c>
      <c r="L3939" s="16">
        <f>IF(D3939=1,IF(J3939&lt;=9000000,380000,IF(J3939&lt;=9500000,260000,IF(J3939&lt;=10000000,130000,0))),0)</f>
        <v/>
      </c>
      <c r="M3939" s="16">
        <f>IF(D3939=1,IF(J3939&lt;=9000000,330000,IF(J3939&lt;=9500000,220000,IF(J3939&lt;=10000000,110000,0))),0)</f>
        <v/>
      </c>
      <c r="N3939" s="16">
        <f>IF(D3939=1,IF(J3939&lt;=9000000,50000,IF(J3939&lt;=9500000,40000,IF(J3939&lt;=10000000,20000,0))),0)</f>
        <v/>
      </c>
      <c r="O3939" s="16">
        <f>MAX(0,ROUNDDOWN(J3939-G3939-K3939-L3939-E3939*380000-F3939*630000-H3939,-3))</f>
        <v/>
      </c>
      <c r="P3939" s="16">
        <f>MAX(0,ROUNDDOWN(J3939-G3939-430000-M3939-E3939*330000-F3939*450000-I3939,-3))</f>
        <v/>
      </c>
      <c r="Q3939" s="16">
        <f>50000+N3939+E3939*50000+F3939*180000</f>
        <v/>
      </c>
      <c r="R3939" s="16">
        <f>IF(P3939&lt;=2000000,MIN(Q3939,P3939),MAX(Q3939-(P3939-2000000),50000))*0.05</f>
        <v/>
      </c>
      <c r="S3939" s="16">
        <f>MAX(0,P3939*0.1-R3939)</f>
        <v/>
      </c>
      <c r="T3939" s="16">
        <f>Q3939+MAX(0,K3939-480000)</f>
        <v/>
      </c>
      <c r="U3939" s="16">
        <f>P3939-T3939</f>
        <v/>
      </c>
      <c r="V3939" s="17">
        <f>IF(U3939&lt;0,0,LOOKUP(U3939,{0,1950001,3300001,6950001,9000001,18000001,40000001},{0.05,0.1,0.2,0.23,0.33,0.4,0.45}))</f>
        <v/>
      </c>
      <c r="W3939" s="18">
        <f>IF(U3939&lt;0,0.9,0.9-V3939*1.021)</f>
        <v/>
      </c>
      <c r="X3939" s="16">
        <f>ROUNDDOWN(S3939*0.2/W3939+2000,0)</f>
        <v/>
      </c>
      <c r="Y3939" s="17">
        <f>IF(O3939&lt;=0,0,LOOKUP(O3939,{0,1950001,3300001,6950001,9000001,18000001,40000001},{0.05,0.1,0.2,0.23,0.33,0.4,0.45}))</f>
        <v/>
      </c>
    </row>
    <row r="3940">
      <c r="A3940" t="inlineStr">
        <is>
          <t>1万円刻み</t>
        </is>
      </c>
      <c r="B3940" s="16">
        <f>'3_1万円刻み'!$A$864</f>
        <v/>
      </c>
      <c r="C3940" t="n">
        <v>2026</v>
      </c>
      <c r="D3940" t="n">
        <v>1</v>
      </c>
      <c r="E3940" t="n">
        <v>0</v>
      </c>
      <c r="F3940" t="n">
        <v>0</v>
      </c>
      <c r="G3940" s="16">
        <f>ROUND(MIN(B3940/12,650000)*12*0.0915+MIN(B3940/12,1390000)*12*(0.0504+0)+B3940*0.005,0)</f>
        <v/>
      </c>
      <c r="H3940" t="n">
        <v>0</v>
      </c>
      <c r="I3940" t="n">
        <v>0</v>
      </c>
      <c r="J3940" s="16">
        <f>IF(C3940=2026,IF(B3940&lt;741000,0,IF(B3940&lt;2191000,B3940-740000,IF(B3940&lt;2193000,1451000,IF(B3940&lt;2196000,1453000,IF(B3940&lt;2200000,1456000,IF(B3940&lt;3600000,ROUNDDOWN(B3940/4,-3)*2.8-80000,IF(B3940&lt;6600000,ROUNDDOWN(B3940/4,-3)*3.2-440000,IF(B3940&lt;8500000,ROUNDDOWN(B3940*0.9,0)-1100000,B3940-1950000)))))))),IF(B3940&lt;651000,0,IF(B3940&lt;1900000,B3940-650000,IF(B3940&lt;3600000,ROUNDDOWN(B3940/4,-3)*2.8-80000,IF(B3940&lt;6600000,ROUNDDOWN(B3940/4,-3)*3.2-440000,IF(B3940&lt;8500000,ROUNDDOWN(B3940*0.9,0)-1100000,B3940-1950000))))))</f>
        <v/>
      </c>
      <c r="K3940" s="16">
        <f>IF(J3940&gt;23500000,NA(),IF(C3940=2026,IF(J3940&lt;=4890000,1040000,IF(J3940&lt;=6550000,670000,620000)),IF(J3940&lt;=1320000,950000,IF(J3940&lt;=3360000,880000,IF(J3940&lt;=4890000,680000,IF(J3940&lt;=6550000,630000,580000))))))</f>
        <v/>
      </c>
      <c r="L3940" s="16">
        <f>IF(D3940=1,IF(J3940&lt;=9000000,380000,IF(J3940&lt;=9500000,260000,IF(J3940&lt;=10000000,130000,0))),0)</f>
        <v/>
      </c>
      <c r="M3940" s="16">
        <f>IF(D3940=1,IF(J3940&lt;=9000000,330000,IF(J3940&lt;=9500000,220000,IF(J3940&lt;=10000000,110000,0))),0)</f>
        <v/>
      </c>
      <c r="N3940" s="16">
        <f>IF(D3940=1,IF(J3940&lt;=9000000,50000,IF(J3940&lt;=9500000,40000,IF(J3940&lt;=10000000,20000,0))),0)</f>
        <v/>
      </c>
      <c r="O3940" s="16">
        <f>MAX(0,ROUNDDOWN(J3940-G3940-K3940-L3940-E3940*380000-F3940*630000-H3940,-3))</f>
        <v/>
      </c>
      <c r="P3940" s="16">
        <f>MAX(0,ROUNDDOWN(J3940-G3940-430000-M3940-E3940*330000-F3940*450000-I3940,-3))</f>
        <v/>
      </c>
      <c r="Q3940" s="16">
        <f>50000+N3940+E3940*50000+F3940*180000</f>
        <v/>
      </c>
      <c r="R3940" s="16">
        <f>IF(P3940&lt;=2000000,MIN(Q3940,P3940),MAX(Q3940-(P3940-2000000),50000))*0.05</f>
        <v/>
      </c>
      <c r="S3940" s="16">
        <f>MAX(0,P3940*0.1-R3940)</f>
        <v/>
      </c>
      <c r="T3940" s="16">
        <f>Q3940+MAX(0,K3940-480000)</f>
        <v/>
      </c>
      <c r="U3940" s="16">
        <f>P3940-T3940</f>
        <v/>
      </c>
      <c r="V3940" s="17">
        <f>IF(U3940&lt;0,0,LOOKUP(U3940,{0,1950001,3300001,6950001,9000001,18000001,40000001},{0.05,0.1,0.2,0.23,0.33,0.4,0.45}))</f>
        <v/>
      </c>
      <c r="W3940" s="18">
        <f>IF(U3940&lt;0,0.9,0.9-V3940*1.021)</f>
        <v/>
      </c>
      <c r="X3940" s="16">
        <f>ROUNDDOWN(S3940*0.2/W3940+2000,0)</f>
        <v/>
      </c>
      <c r="Y3940" s="17">
        <f>IF(O3940&lt;=0,0,LOOKUP(O3940,{0,1950001,3300001,6950001,9000001,18000001,40000001},{0.05,0.1,0.2,0.23,0.33,0.4,0.45}))</f>
        <v/>
      </c>
    </row>
    <row r="3941">
      <c r="A3941" t="inlineStr">
        <is>
          <t>1万円刻み</t>
        </is>
      </c>
      <c r="B3941" s="16">
        <f>'3_1万円刻み'!$A$865</f>
        <v/>
      </c>
      <c r="C3941" t="n">
        <v>2025</v>
      </c>
      <c r="D3941" t="n">
        <v>0</v>
      </c>
      <c r="E3941" t="n">
        <v>0</v>
      </c>
      <c r="F3941" t="n">
        <v>0</v>
      </c>
      <c r="G3941" s="16">
        <f>ROUND(MIN(B3941/12,650000)*12*0.0915+MIN(B3941/12,1390000)*12*(0.0504+0)+B3941*0.005,0)</f>
        <v/>
      </c>
      <c r="H3941" t="n">
        <v>0</v>
      </c>
      <c r="I3941" t="n">
        <v>0</v>
      </c>
      <c r="J3941" s="16">
        <f>IF(C3941=2026,IF(B3941&lt;741000,0,IF(B3941&lt;2191000,B3941-740000,IF(B3941&lt;2193000,1451000,IF(B3941&lt;2196000,1453000,IF(B3941&lt;2200000,1456000,IF(B3941&lt;3600000,ROUNDDOWN(B3941/4,-3)*2.8-80000,IF(B3941&lt;6600000,ROUNDDOWN(B3941/4,-3)*3.2-440000,IF(B3941&lt;8500000,ROUNDDOWN(B3941*0.9,0)-1100000,B3941-1950000)))))))),IF(B3941&lt;651000,0,IF(B3941&lt;1900000,B3941-650000,IF(B3941&lt;3600000,ROUNDDOWN(B3941/4,-3)*2.8-80000,IF(B3941&lt;6600000,ROUNDDOWN(B3941/4,-3)*3.2-440000,IF(B3941&lt;8500000,ROUNDDOWN(B3941*0.9,0)-1100000,B3941-1950000))))))</f>
        <v/>
      </c>
      <c r="K3941" s="16">
        <f>IF(J3941&gt;23500000,NA(),IF(C3941=2026,IF(J3941&lt;=4890000,1040000,IF(J3941&lt;=6550000,670000,620000)),IF(J3941&lt;=1320000,950000,IF(J3941&lt;=3360000,880000,IF(J3941&lt;=4890000,680000,IF(J3941&lt;=6550000,630000,580000))))))</f>
        <v/>
      </c>
      <c r="L3941" s="16">
        <f>IF(D3941=1,IF(J3941&lt;=9000000,380000,IF(J3941&lt;=9500000,260000,IF(J3941&lt;=10000000,130000,0))),0)</f>
        <v/>
      </c>
      <c r="M3941" s="16">
        <f>IF(D3941=1,IF(J3941&lt;=9000000,330000,IF(J3941&lt;=9500000,220000,IF(J3941&lt;=10000000,110000,0))),0)</f>
        <v/>
      </c>
      <c r="N3941" s="16">
        <f>IF(D3941=1,IF(J3941&lt;=9000000,50000,IF(J3941&lt;=9500000,40000,IF(J3941&lt;=10000000,20000,0))),0)</f>
        <v/>
      </c>
      <c r="O3941" s="16">
        <f>MAX(0,ROUNDDOWN(J3941-G3941-K3941-L3941-E3941*380000-F3941*630000-H3941,-3))</f>
        <v/>
      </c>
      <c r="P3941" s="16">
        <f>MAX(0,ROUNDDOWN(J3941-G3941-430000-M3941-E3941*330000-F3941*450000-I3941,-3))</f>
        <v/>
      </c>
      <c r="Q3941" s="16">
        <f>50000+N3941+E3941*50000+F3941*180000</f>
        <v/>
      </c>
      <c r="R3941" s="16">
        <f>IF(P3941&lt;=2000000,MIN(Q3941,P3941),MAX(Q3941-(P3941-2000000),50000))*0.05</f>
        <v/>
      </c>
      <c r="S3941" s="16">
        <f>MAX(0,P3941*0.1-R3941)</f>
        <v/>
      </c>
      <c r="T3941" s="16">
        <f>Q3941+MAX(0,K3941-480000)</f>
        <v/>
      </c>
      <c r="U3941" s="16">
        <f>P3941-T3941</f>
        <v/>
      </c>
      <c r="V3941" s="17">
        <f>IF(U3941&lt;0,0,LOOKUP(U3941,{0,1950001,3300001,6950001,9000001,18000001,40000001},{0.05,0.1,0.2,0.23,0.33,0.4,0.45}))</f>
        <v/>
      </c>
      <c r="W3941" s="18">
        <f>IF(U3941&lt;0,0.9,0.9-V3941*1.021)</f>
        <v/>
      </c>
      <c r="X3941" s="16">
        <f>ROUNDDOWN(S3941*0.2/W3941+2000,0)</f>
        <v/>
      </c>
      <c r="Y3941" s="17">
        <f>IF(O3941&lt;=0,0,LOOKUP(O3941,{0,1950001,3300001,6950001,9000001,18000001,40000001},{0.05,0.1,0.2,0.23,0.33,0.4,0.45}))</f>
        <v/>
      </c>
    </row>
    <row r="3942">
      <c r="A3942" t="inlineStr">
        <is>
          <t>1万円刻み</t>
        </is>
      </c>
      <c r="B3942" s="16">
        <f>'3_1万円刻み'!$A$865</f>
        <v/>
      </c>
      <c r="C3942" t="n">
        <v>2026</v>
      </c>
      <c r="D3942" t="n">
        <v>0</v>
      </c>
      <c r="E3942" t="n">
        <v>0</v>
      </c>
      <c r="F3942" t="n">
        <v>0</v>
      </c>
      <c r="G3942" s="16">
        <f>ROUND(MIN(B3942/12,650000)*12*0.0915+MIN(B3942/12,1390000)*12*(0.0504+0)+B3942*0.005,0)</f>
        <v/>
      </c>
      <c r="H3942" t="n">
        <v>0</v>
      </c>
      <c r="I3942" t="n">
        <v>0</v>
      </c>
      <c r="J3942" s="16">
        <f>IF(C3942=2026,IF(B3942&lt;741000,0,IF(B3942&lt;2191000,B3942-740000,IF(B3942&lt;2193000,1451000,IF(B3942&lt;2196000,1453000,IF(B3942&lt;2200000,1456000,IF(B3942&lt;3600000,ROUNDDOWN(B3942/4,-3)*2.8-80000,IF(B3942&lt;6600000,ROUNDDOWN(B3942/4,-3)*3.2-440000,IF(B3942&lt;8500000,ROUNDDOWN(B3942*0.9,0)-1100000,B3942-1950000)))))))),IF(B3942&lt;651000,0,IF(B3942&lt;1900000,B3942-650000,IF(B3942&lt;3600000,ROUNDDOWN(B3942/4,-3)*2.8-80000,IF(B3942&lt;6600000,ROUNDDOWN(B3942/4,-3)*3.2-440000,IF(B3942&lt;8500000,ROUNDDOWN(B3942*0.9,0)-1100000,B3942-1950000))))))</f>
        <v/>
      </c>
      <c r="K3942" s="16">
        <f>IF(J3942&gt;23500000,NA(),IF(C3942=2026,IF(J3942&lt;=4890000,1040000,IF(J3942&lt;=6550000,670000,620000)),IF(J3942&lt;=1320000,950000,IF(J3942&lt;=3360000,880000,IF(J3942&lt;=4890000,680000,IF(J3942&lt;=6550000,630000,580000))))))</f>
        <v/>
      </c>
      <c r="L3942" s="16">
        <f>IF(D3942=1,IF(J3942&lt;=9000000,380000,IF(J3942&lt;=9500000,260000,IF(J3942&lt;=10000000,130000,0))),0)</f>
        <v/>
      </c>
      <c r="M3942" s="16">
        <f>IF(D3942=1,IF(J3942&lt;=9000000,330000,IF(J3942&lt;=9500000,220000,IF(J3942&lt;=10000000,110000,0))),0)</f>
        <v/>
      </c>
      <c r="N3942" s="16">
        <f>IF(D3942=1,IF(J3942&lt;=9000000,50000,IF(J3942&lt;=9500000,40000,IF(J3942&lt;=10000000,20000,0))),0)</f>
        <v/>
      </c>
      <c r="O3942" s="16">
        <f>MAX(0,ROUNDDOWN(J3942-G3942-K3942-L3942-E3942*380000-F3942*630000-H3942,-3))</f>
        <v/>
      </c>
      <c r="P3942" s="16">
        <f>MAX(0,ROUNDDOWN(J3942-G3942-430000-M3942-E3942*330000-F3942*450000-I3942,-3))</f>
        <v/>
      </c>
      <c r="Q3942" s="16">
        <f>50000+N3942+E3942*50000+F3942*180000</f>
        <v/>
      </c>
      <c r="R3942" s="16">
        <f>IF(P3942&lt;=2000000,MIN(Q3942,P3942),MAX(Q3942-(P3942-2000000),50000))*0.05</f>
        <v/>
      </c>
      <c r="S3942" s="16">
        <f>MAX(0,P3942*0.1-R3942)</f>
        <v/>
      </c>
      <c r="T3942" s="16">
        <f>Q3942+MAX(0,K3942-480000)</f>
        <v/>
      </c>
      <c r="U3942" s="16">
        <f>P3942-T3942</f>
        <v/>
      </c>
      <c r="V3942" s="17">
        <f>IF(U3942&lt;0,0,LOOKUP(U3942,{0,1950001,3300001,6950001,9000001,18000001,40000001},{0.05,0.1,0.2,0.23,0.33,0.4,0.45}))</f>
        <v/>
      </c>
      <c r="W3942" s="18">
        <f>IF(U3942&lt;0,0.9,0.9-V3942*1.021)</f>
        <v/>
      </c>
      <c r="X3942" s="16">
        <f>ROUNDDOWN(S3942*0.2/W3942+2000,0)</f>
        <v/>
      </c>
      <c r="Y3942" s="17">
        <f>IF(O3942&lt;=0,0,LOOKUP(O3942,{0,1950001,3300001,6950001,9000001,18000001,40000001},{0.05,0.1,0.2,0.23,0.33,0.4,0.45}))</f>
        <v/>
      </c>
    </row>
    <row r="3943">
      <c r="A3943" t="inlineStr">
        <is>
          <t>1万円刻み</t>
        </is>
      </c>
      <c r="B3943" s="16">
        <f>'3_1万円刻み'!$A$865</f>
        <v/>
      </c>
      <c r="C3943" t="n">
        <v>2025</v>
      </c>
      <c r="D3943" t="n">
        <v>1</v>
      </c>
      <c r="E3943" t="n">
        <v>0</v>
      </c>
      <c r="F3943" t="n">
        <v>0</v>
      </c>
      <c r="G3943" s="16">
        <f>ROUND(MIN(B3943/12,650000)*12*0.0915+MIN(B3943/12,1390000)*12*(0.0504+0)+B3943*0.005,0)</f>
        <v/>
      </c>
      <c r="H3943" t="n">
        <v>0</v>
      </c>
      <c r="I3943" t="n">
        <v>0</v>
      </c>
      <c r="J3943" s="16">
        <f>IF(C3943=2026,IF(B3943&lt;741000,0,IF(B3943&lt;2191000,B3943-740000,IF(B3943&lt;2193000,1451000,IF(B3943&lt;2196000,1453000,IF(B3943&lt;2200000,1456000,IF(B3943&lt;3600000,ROUNDDOWN(B3943/4,-3)*2.8-80000,IF(B3943&lt;6600000,ROUNDDOWN(B3943/4,-3)*3.2-440000,IF(B3943&lt;8500000,ROUNDDOWN(B3943*0.9,0)-1100000,B3943-1950000)))))))),IF(B3943&lt;651000,0,IF(B3943&lt;1900000,B3943-650000,IF(B3943&lt;3600000,ROUNDDOWN(B3943/4,-3)*2.8-80000,IF(B3943&lt;6600000,ROUNDDOWN(B3943/4,-3)*3.2-440000,IF(B3943&lt;8500000,ROUNDDOWN(B3943*0.9,0)-1100000,B3943-1950000))))))</f>
        <v/>
      </c>
      <c r="K3943" s="16">
        <f>IF(J3943&gt;23500000,NA(),IF(C3943=2026,IF(J3943&lt;=4890000,1040000,IF(J3943&lt;=6550000,670000,620000)),IF(J3943&lt;=1320000,950000,IF(J3943&lt;=3360000,880000,IF(J3943&lt;=4890000,680000,IF(J3943&lt;=6550000,630000,580000))))))</f>
        <v/>
      </c>
      <c r="L3943" s="16">
        <f>IF(D3943=1,IF(J3943&lt;=9000000,380000,IF(J3943&lt;=9500000,260000,IF(J3943&lt;=10000000,130000,0))),0)</f>
        <v/>
      </c>
      <c r="M3943" s="16">
        <f>IF(D3943=1,IF(J3943&lt;=9000000,330000,IF(J3943&lt;=9500000,220000,IF(J3943&lt;=10000000,110000,0))),0)</f>
        <v/>
      </c>
      <c r="N3943" s="16">
        <f>IF(D3943=1,IF(J3943&lt;=9000000,50000,IF(J3943&lt;=9500000,40000,IF(J3943&lt;=10000000,20000,0))),0)</f>
        <v/>
      </c>
      <c r="O3943" s="16">
        <f>MAX(0,ROUNDDOWN(J3943-G3943-K3943-L3943-E3943*380000-F3943*630000-H3943,-3))</f>
        <v/>
      </c>
      <c r="P3943" s="16">
        <f>MAX(0,ROUNDDOWN(J3943-G3943-430000-M3943-E3943*330000-F3943*450000-I3943,-3))</f>
        <v/>
      </c>
      <c r="Q3943" s="16">
        <f>50000+N3943+E3943*50000+F3943*180000</f>
        <v/>
      </c>
      <c r="R3943" s="16">
        <f>IF(P3943&lt;=2000000,MIN(Q3943,P3943),MAX(Q3943-(P3943-2000000),50000))*0.05</f>
        <v/>
      </c>
      <c r="S3943" s="16">
        <f>MAX(0,P3943*0.1-R3943)</f>
        <v/>
      </c>
      <c r="T3943" s="16">
        <f>Q3943+MAX(0,K3943-480000)</f>
        <v/>
      </c>
      <c r="U3943" s="16">
        <f>P3943-T3943</f>
        <v/>
      </c>
      <c r="V3943" s="17">
        <f>IF(U3943&lt;0,0,LOOKUP(U3943,{0,1950001,3300001,6950001,9000001,18000001,40000001},{0.05,0.1,0.2,0.23,0.33,0.4,0.45}))</f>
        <v/>
      </c>
      <c r="W3943" s="18">
        <f>IF(U3943&lt;0,0.9,0.9-V3943*1.021)</f>
        <v/>
      </c>
      <c r="X3943" s="16">
        <f>ROUNDDOWN(S3943*0.2/W3943+2000,0)</f>
        <v/>
      </c>
      <c r="Y3943" s="17">
        <f>IF(O3943&lt;=0,0,LOOKUP(O3943,{0,1950001,3300001,6950001,9000001,18000001,40000001},{0.05,0.1,0.2,0.23,0.33,0.4,0.45}))</f>
        <v/>
      </c>
    </row>
    <row r="3944">
      <c r="A3944" t="inlineStr">
        <is>
          <t>1万円刻み</t>
        </is>
      </c>
      <c r="B3944" s="16">
        <f>'3_1万円刻み'!$A$865</f>
        <v/>
      </c>
      <c r="C3944" t="n">
        <v>2026</v>
      </c>
      <c r="D3944" t="n">
        <v>1</v>
      </c>
      <c r="E3944" t="n">
        <v>0</v>
      </c>
      <c r="F3944" t="n">
        <v>0</v>
      </c>
      <c r="G3944" s="16">
        <f>ROUND(MIN(B3944/12,650000)*12*0.0915+MIN(B3944/12,1390000)*12*(0.0504+0)+B3944*0.005,0)</f>
        <v/>
      </c>
      <c r="H3944" t="n">
        <v>0</v>
      </c>
      <c r="I3944" t="n">
        <v>0</v>
      </c>
      <c r="J3944" s="16">
        <f>IF(C3944=2026,IF(B3944&lt;741000,0,IF(B3944&lt;2191000,B3944-740000,IF(B3944&lt;2193000,1451000,IF(B3944&lt;2196000,1453000,IF(B3944&lt;2200000,1456000,IF(B3944&lt;3600000,ROUNDDOWN(B3944/4,-3)*2.8-80000,IF(B3944&lt;6600000,ROUNDDOWN(B3944/4,-3)*3.2-440000,IF(B3944&lt;8500000,ROUNDDOWN(B3944*0.9,0)-1100000,B3944-1950000)))))))),IF(B3944&lt;651000,0,IF(B3944&lt;1900000,B3944-650000,IF(B3944&lt;3600000,ROUNDDOWN(B3944/4,-3)*2.8-80000,IF(B3944&lt;6600000,ROUNDDOWN(B3944/4,-3)*3.2-440000,IF(B3944&lt;8500000,ROUNDDOWN(B3944*0.9,0)-1100000,B3944-1950000))))))</f>
        <v/>
      </c>
      <c r="K3944" s="16">
        <f>IF(J3944&gt;23500000,NA(),IF(C3944=2026,IF(J3944&lt;=4890000,1040000,IF(J3944&lt;=6550000,670000,620000)),IF(J3944&lt;=1320000,950000,IF(J3944&lt;=3360000,880000,IF(J3944&lt;=4890000,680000,IF(J3944&lt;=6550000,630000,580000))))))</f>
        <v/>
      </c>
      <c r="L3944" s="16">
        <f>IF(D3944=1,IF(J3944&lt;=9000000,380000,IF(J3944&lt;=9500000,260000,IF(J3944&lt;=10000000,130000,0))),0)</f>
        <v/>
      </c>
      <c r="M3944" s="16">
        <f>IF(D3944=1,IF(J3944&lt;=9000000,330000,IF(J3944&lt;=9500000,220000,IF(J3944&lt;=10000000,110000,0))),0)</f>
        <v/>
      </c>
      <c r="N3944" s="16">
        <f>IF(D3944=1,IF(J3944&lt;=9000000,50000,IF(J3944&lt;=9500000,40000,IF(J3944&lt;=10000000,20000,0))),0)</f>
        <v/>
      </c>
      <c r="O3944" s="16">
        <f>MAX(0,ROUNDDOWN(J3944-G3944-K3944-L3944-E3944*380000-F3944*630000-H3944,-3))</f>
        <v/>
      </c>
      <c r="P3944" s="16">
        <f>MAX(0,ROUNDDOWN(J3944-G3944-430000-M3944-E3944*330000-F3944*450000-I3944,-3))</f>
        <v/>
      </c>
      <c r="Q3944" s="16">
        <f>50000+N3944+E3944*50000+F3944*180000</f>
        <v/>
      </c>
      <c r="R3944" s="16">
        <f>IF(P3944&lt;=2000000,MIN(Q3944,P3944),MAX(Q3944-(P3944-2000000),50000))*0.05</f>
        <v/>
      </c>
      <c r="S3944" s="16">
        <f>MAX(0,P3944*0.1-R3944)</f>
        <v/>
      </c>
      <c r="T3944" s="16">
        <f>Q3944+MAX(0,K3944-480000)</f>
        <v/>
      </c>
      <c r="U3944" s="16">
        <f>P3944-T3944</f>
        <v/>
      </c>
      <c r="V3944" s="17">
        <f>IF(U3944&lt;0,0,LOOKUP(U3944,{0,1950001,3300001,6950001,9000001,18000001,40000001},{0.05,0.1,0.2,0.23,0.33,0.4,0.45}))</f>
        <v/>
      </c>
      <c r="W3944" s="18">
        <f>IF(U3944&lt;0,0.9,0.9-V3944*1.021)</f>
        <v/>
      </c>
      <c r="X3944" s="16">
        <f>ROUNDDOWN(S3944*0.2/W3944+2000,0)</f>
        <v/>
      </c>
      <c r="Y3944" s="17">
        <f>IF(O3944&lt;=0,0,LOOKUP(O3944,{0,1950001,3300001,6950001,9000001,18000001,40000001},{0.05,0.1,0.2,0.23,0.33,0.4,0.45}))</f>
        <v/>
      </c>
    </row>
    <row r="3945">
      <c r="A3945" t="inlineStr">
        <is>
          <t>1万円刻み</t>
        </is>
      </c>
      <c r="B3945" s="16">
        <f>'3_1万円刻み'!$A$866</f>
        <v/>
      </c>
      <c r="C3945" t="n">
        <v>2025</v>
      </c>
      <c r="D3945" t="n">
        <v>0</v>
      </c>
      <c r="E3945" t="n">
        <v>0</v>
      </c>
      <c r="F3945" t="n">
        <v>0</v>
      </c>
      <c r="G3945" s="16">
        <f>ROUND(MIN(B3945/12,650000)*12*0.0915+MIN(B3945/12,1390000)*12*(0.0504+0)+B3945*0.005,0)</f>
        <v/>
      </c>
      <c r="H3945" t="n">
        <v>0</v>
      </c>
      <c r="I3945" t="n">
        <v>0</v>
      </c>
      <c r="J3945" s="16">
        <f>IF(C3945=2026,IF(B3945&lt;741000,0,IF(B3945&lt;2191000,B3945-740000,IF(B3945&lt;2193000,1451000,IF(B3945&lt;2196000,1453000,IF(B3945&lt;2200000,1456000,IF(B3945&lt;3600000,ROUNDDOWN(B3945/4,-3)*2.8-80000,IF(B3945&lt;6600000,ROUNDDOWN(B3945/4,-3)*3.2-440000,IF(B3945&lt;8500000,ROUNDDOWN(B3945*0.9,0)-1100000,B3945-1950000)))))))),IF(B3945&lt;651000,0,IF(B3945&lt;1900000,B3945-650000,IF(B3945&lt;3600000,ROUNDDOWN(B3945/4,-3)*2.8-80000,IF(B3945&lt;6600000,ROUNDDOWN(B3945/4,-3)*3.2-440000,IF(B3945&lt;8500000,ROUNDDOWN(B3945*0.9,0)-1100000,B3945-1950000))))))</f>
        <v/>
      </c>
      <c r="K3945" s="16">
        <f>IF(J3945&gt;23500000,NA(),IF(C3945=2026,IF(J3945&lt;=4890000,1040000,IF(J3945&lt;=6550000,670000,620000)),IF(J3945&lt;=1320000,950000,IF(J3945&lt;=3360000,880000,IF(J3945&lt;=4890000,680000,IF(J3945&lt;=6550000,630000,580000))))))</f>
        <v/>
      </c>
      <c r="L3945" s="16">
        <f>IF(D3945=1,IF(J3945&lt;=9000000,380000,IF(J3945&lt;=9500000,260000,IF(J3945&lt;=10000000,130000,0))),0)</f>
        <v/>
      </c>
      <c r="M3945" s="16">
        <f>IF(D3945=1,IF(J3945&lt;=9000000,330000,IF(J3945&lt;=9500000,220000,IF(J3945&lt;=10000000,110000,0))),0)</f>
        <v/>
      </c>
      <c r="N3945" s="16">
        <f>IF(D3945=1,IF(J3945&lt;=9000000,50000,IF(J3945&lt;=9500000,40000,IF(J3945&lt;=10000000,20000,0))),0)</f>
        <v/>
      </c>
      <c r="O3945" s="16">
        <f>MAX(0,ROUNDDOWN(J3945-G3945-K3945-L3945-E3945*380000-F3945*630000-H3945,-3))</f>
        <v/>
      </c>
      <c r="P3945" s="16">
        <f>MAX(0,ROUNDDOWN(J3945-G3945-430000-M3945-E3945*330000-F3945*450000-I3945,-3))</f>
        <v/>
      </c>
      <c r="Q3945" s="16">
        <f>50000+N3945+E3945*50000+F3945*180000</f>
        <v/>
      </c>
      <c r="R3945" s="16">
        <f>IF(P3945&lt;=2000000,MIN(Q3945,P3945),MAX(Q3945-(P3945-2000000),50000))*0.05</f>
        <v/>
      </c>
      <c r="S3945" s="16">
        <f>MAX(0,P3945*0.1-R3945)</f>
        <v/>
      </c>
      <c r="T3945" s="16">
        <f>Q3945+MAX(0,K3945-480000)</f>
        <v/>
      </c>
      <c r="U3945" s="16">
        <f>P3945-T3945</f>
        <v/>
      </c>
      <c r="V3945" s="17">
        <f>IF(U3945&lt;0,0,LOOKUP(U3945,{0,1950001,3300001,6950001,9000001,18000001,40000001},{0.05,0.1,0.2,0.23,0.33,0.4,0.45}))</f>
        <v/>
      </c>
      <c r="W3945" s="18">
        <f>IF(U3945&lt;0,0.9,0.9-V3945*1.021)</f>
        <v/>
      </c>
      <c r="X3945" s="16">
        <f>ROUNDDOWN(S3945*0.2/W3945+2000,0)</f>
        <v/>
      </c>
      <c r="Y3945" s="17">
        <f>IF(O3945&lt;=0,0,LOOKUP(O3945,{0,1950001,3300001,6950001,9000001,18000001,40000001},{0.05,0.1,0.2,0.23,0.33,0.4,0.45}))</f>
        <v/>
      </c>
    </row>
    <row r="3946">
      <c r="A3946" t="inlineStr">
        <is>
          <t>1万円刻み</t>
        </is>
      </c>
      <c r="B3946" s="16">
        <f>'3_1万円刻み'!$A$866</f>
        <v/>
      </c>
      <c r="C3946" t="n">
        <v>2026</v>
      </c>
      <c r="D3946" t="n">
        <v>0</v>
      </c>
      <c r="E3946" t="n">
        <v>0</v>
      </c>
      <c r="F3946" t="n">
        <v>0</v>
      </c>
      <c r="G3946" s="16">
        <f>ROUND(MIN(B3946/12,650000)*12*0.0915+MIN(B3946/12,1390000)*12*(0.0504+0)+B3946*0.005,0)</f>
        <v/>
      </c>
      <c r="H3946" t="n">
        <v>0</v>
      </c>
      <c r="I3946" t="n">
        <v>0</v>
      </c>
      <c r="J3946" s="16">
        <f>IF(C3946=2026,IF(B3946&lt;741000,0,IF(B3946&lt;2191000,B3946-740000,IF(B3946&lt;2193000,1451000,IF(B3946&lt;2196000,1453000,IF(B3946&lt;2200000,1456000,IF(B3946&lt;3600000,ROUNDDOWN(B3946/4,-3)*2.8-80000,IF(B3946&lt;6600000,ROUNDDOWN(B3946/4,-3)*3.2-440000,IF(B3946&lt;8500000,ROUNDDOWN(B3946*0.9,0)-1100000,B3946-1950000)))))))),IF(B3946&lt;651000,0,IF(B3946&lt;1900000,B3946-650000,IF(B3946&lt;3600000,ROUNDDOWN(B3946/4,-3)*2.8-80000,IF(B3946&lt;6600000,ROUNDDOWN(B3946/4,-3)*3.2-440000,IF(B3946&lt;8500000,ROUNDDOWN(B3946*0.9,0)-1100000,B3946-1950000))))))</f>
        <v/>
      </c>
      <c r="K3946" s="16">
        <f>IF(J3946&gt;23500000,NA(),IF(C3946=2026,IF(J3946&lt;=4890000,1040000,IF(J3946&lt;=6550000,670000,620000)),IF(J3946&lt;=1320000,950000,IF(J3946&lt;=3360000,880000,IF(J3946&lt;=4890000,680000,IF(J3946&lt;=6550000,630000,580000))))))</f>
        <v/>
      </c>
      <c r="L3946" s="16">
        <f>IF(D3946=1,IF(J3946&lt;=9000000,380000,IF(J3946&lt;=9500000,260000,IF(J3946&lt;=10000000,130000,0))),0)</f>
        <v/>
      </c>
      <c r="M3946" s="16">
        <f>IF(D3946=1,IF(J3946&lt;=9000000,330000,IF(J3946&lt;=9500000,220000,IF(J3946&lt;=10000000,110000,0))),0)</f>
        <v/>
      </c>
      <c r="N3946" s="16">
        <f>IF(D3946=1,IF(J3946&lt;=9000000,50000,IF(J3946&lt;=9500000,40000,IF(J3946&lt;=10000000,20000,0))),0)</f>
        <v/>
      </c>
      <c r="O3946" s="16">
        <f>MAX(0,ROUNDDOWN(J3946-G3946-K3946-L3946-E3946*380000-F3946*630000-H3946,-3))</f>
        <v/>
      </c>
      <c r="P3946" s="16">
        <f>MAX(0,ROUNDDOWN(J3946-G3946-430000-M3946-E3946*330000-F3946*450000-I3946,-3))</f>
        <v/>
      </c>
      <c r="Q3946" s="16">
        <f>50000+N3946+E3946*50000+F3946*180000</f>
        <v/>
      </c>
      <c r="R3946" s="16">
        <f>IF(P3946&lt;=2000000,MIN(Q3946,P3946),MAX(Q3946-(P3946-2000000),50000))*0.05</f>
        <v/>
      </c>
      <c r="S3946" s="16">
        <f>MAX(0,P3946*0.1-R3946)</f>
        <v/>
      </c>
      <c r="T3946" s="16">
        <f>Q3946+MAX(0,K3946-480000)</f>
        <v/>
      </c>
      <c r="U3946" s="16">
        <f>P3946-T3946</f>
        <v/>
      </c>
      <c r="V3946" s="17">
        <f>IF(U3946&lt;0,0,LOOKUP(U3946,{0,1950001,3300001,6950001,9000001,18000001,40000001},{0.05,0.1,0.2,0.23,0.33,0.4,0.45}))</f>
        <v/>
      </c>
      <c r="W3946" s="18">
        <f>IF(U3946&lt;0,0.9,0.9-V3946*1.021)</f>
        <v/>
      </c>
      <c r="X3946" s="16">
        <f>ROUNDDOWN(S3946*0.2/W3946+2000,0)</f>
        <v/>
      </c>
      <c r="Y3946" s="17">
        <f>IF(O3946&lt;=0,0,LOOKUP(O3946,{0,1950001,3300001,6950001,9000001,18000001,40000001},{0.05,0.1,0.2,0.23,0.33,0.4,0.45}))</f>
        <v/>
      </c>
    </row>
    <row r="3947">
      <c r="A3947" t="inlineStr">
        <is>
          <t>1万円刻み</t>
        </is>
      </c>
      <c r="B3947" s="16">
        <f>'3_1万円刻み'!$A$866</f>
        <v/>
      </c>
      <c r="C3947" t="n">
        <v>2025</v>
      </c>
      <c r="D3947" t="n">
        <v>1</v>
      </c>
      <c r="E3947" t="n">
        <v>0</v>
      </c>
      <c r="F3947" t="n">
        <v>0</v>
      </c>
      <c r="G3947" s="16">
        <f>ROUND(MIN(B3947/12,650000)*12*0.0915+MIN(B3947/12,1390000)*12*(0.0504+0)+B3947*0.005,0)</f>
        <v/>
      </c>
      <c r="H3947" t="n">
        <v>0</v>
      </c>
      <c r="I3947" t="n">
        <v>0</v>
      </c>
      <c r="J3947" s="16">
        <f>IF(C3947=2026,IF(B3947&lt;741000,0,IF(B3947&lt;2191000,B3947-740000,IF(B3947&lt;2193000,1451000,IF(B3947&lt;2196000,1453000,IF(B3947&lt;2200000,1456000,IF(B3947&lt;3600000,ROUNDDOWN(B3947/4,-3)*2.8-80000,IF(B3947&lt;6600000,ROUNDDOWN(B3947/4,-3)*3.2-440000,IF(B3947&lt;8500000,ROUNDDOWN(B3947*0.9,0)-1100000,B3947-1950000)))))))),IF(B3947&lt;651000,0,IF(B3947&lt;1900000,B3947-650000,IF(B3947&lt;3600000,ROUNDDOWN(B3947/4,-3)*2.8-80000,IF(B3947&lt;6600000,ROUNDDOWN(B3947/4,-3)*3.2-440000,IF(B3947&lt;8500000,ROUNDDOWN(B3947*0.9,0)-1100000,B3947-1950000))))))</f>
        <v/>
      </c>
      <c r="K3947" s="16">
        <f>IF(J3947&gt;23500000,NA(),IF(C3947=2026,IF(J3947&lt;=4890000,1040000,IF(J3947&lt;=6550000,670000,620000)),IF(J3947&lt;=1320000,950000,IF(J3947&lt;=3360000,880000,IF(J3947&lt;=4890000,680000,IF(J3947&lt;=6550000,630000,580000))))))</f>
        <v/>
      </c>
      <c r="L3947" s="16">
        <f>IF(D3947=1,IF(J3947&lt;=9000000,380000,IF(J3947&lt;=9500000,260000,IF(J3947&lt;=10000000,130000,0))),0)</f>
        <v/>
      </c>
      <c r="M3947" s="16">
        <f>IF(D3947=1,IF(J3947&lt;=9000000,330000,IF(J3947&lt;=9500000,220000,IF(J3947&lt;=10000000,110000,0))),0)</f>
        <v/>
      </c>
      <c r="N3947" s="16">
        <f>IF(D3947=1,IF(J3947&lt;=9000000,50000,IF(J3947&lt;=9500000,40000,IF(J3947&lt;=10000000,20000,0))),0)</f>
        <v/>
      </c>
      <c r="O3947" s="16">
        <f>MAX(0,ROUNDDOWN(J3947-G3947-K3947-L3947-E3947*380000-F3947*630000-H3947,-3))</f>
        <v/>
      </c>
      <c r="P3947" s="16">
        <f>MAX(0,ROUNDDOWN(J3947-G3947-430000-M3947-E3947*330000-F3947*450000-I3947,-3))</f>
        <v/>
      </c>
      <c r="Q3947" s="16">
        <f>50000+N3947+E3947*50000+F3947*180000</f>
        <v/>
      </c>
      <c r="R3947" s="16">
        <f>IF(P3947&lt;=2000000,MIN(Q3947,P3947),MAX(Q3947-(P3947-2000000),50000))*0.05</f>
        <v/>
      </c>
      <c r="S3947" s="16">
        <f>MAX(0,P3947*0.1-R3947)</f>
        <v/>
      </c>
      <c r="T3947" s="16">
        <f>Q3947+MAX(0,K3947-480000)</f>
        <v/>
      </c>
      <c r="U3947" s="16">
        <f>P3947-T3947</f>
        <v/>
      </c>
      <c r="V3947" s="17">
        <f>IF(U3947&lt;0,0,LOOKUP(U3947,{0,1950001,3300001,6950001,9000001,18000001,40000001},{0.05,0.1,0.2,0.23,0.33,0.4,0.45}))</f>
        <v/>
      </c>
      <c r="W3947" s="18">
        <f>IF(U3947&lt;0,0.9,0.9-V3947*1.021)</f>
        <v/>
      </c>
      <c r="X3947" s="16">
        <f>ROUNDDOWN(S3947*0.2/W3947+2000,0)</f>
        <v/>
      </c>
      <c r="Y3947" s="17">
        <f>IF(O3947&lt;=0,0,LOOKUP(O3947,{0,1950001,3300001,6950001,9000001,18000001,40000001},{0.05,0.1,0.2,0.23,0.33,0.4,0.45}))</f>
        <v/>
      </c>
    </row>
    <row r="3948">
      <c r="A3948" t="inlineStr">
        <is>
          <t>1万円刻み</t>
        </is>
      </c>
      <c r="B3948" s="16">
        <f>'3_1万円刻み'!$A$866</f>
        <v/>
      </c>
      <c r="C3948" t="n">
        <v>2026</v>
      </c>
      <c r="D3948" t="n">
        <v>1</v>
      </c>
      <c r="E3948" t="n">
        <v>0</v>
      </c>
      <c r="F3948" t="n">
        <v>0</v>
      </c>
      <c r="G3948" s="16">
        <f>ROUND(MIN(B3948/12,650000)*12*0.0915+MIN(B3948/12,1390000)*12*(0.0504+0)+B3948*0.005,0)</f>
        <v/>
      </c>
      <c r="H3948" t="n">
        <v>0</v>
      </c>
      <c r="I3948" t="n">
        <v>0</v>
      </c>
      <c r="J3948" s="16">
        <f>IF(C3948=2026,IF(B3948&lt;741000,0,IF(B3948&lt;2191000,B3948-740000,IF(B3948&lt;2193000,1451000,IF(B3948&lt;2196000,1453000,IF(B3948&lt;2200000,1456000,IF(B3948&lt;3600000,ROUNDDOWN(B3948/4,-3)*2.8-80000,IF(B3948&lt;6600000,ROUNDDOWN(B3948/4,-3)*3.2-440000,IF(B3948&lt;8500000,ROUNDDOWN(B3948*0.9,0)-1100000,B3948-1950000)))))))),IF(B3948&lt;651000,0,IF(B3948&lt;1900000,B3948-650000,IF(B3948&lt;3600000,ROUNDDOWN(B3948/4,-3)*2.8-80000,IF(B3948&lt;6600000,ROUNDDOWN(B3948/4,-3)*3.2-440000,IF(B3948&lt;8500000,ROUNDDOWN(B3948*0.9,0)-1100000,B3948-1950000))))))</f>
        <v/>
      </c>
      <c r="K3948" s="16">
        <f>IF(J3948&gt;23500000,NA(),IF(C3948=2026,IF(J3948&lt;=4890000,1040000,IF(J3948&lt;=6550000,670000,620000)),IF(J3948&lt;=1320000,950000,IF(J3948&lt;=3360000,880000,IF(J3948&lt;=4890000,680000,IF(J3948&lt;=6550000,630000,580000))))))</f>
        <v/>
      </c>
      <c r="L3948" s="16">
        <f>IF(D3948=1,IF(J3948&lt;=9000000,380000,IF(J3948&lt;=9500000,260000,IF(J3948&lt;=10000000,130000,0))),0)</f>
        <v/>
      </c>
      <c r="M3948" s="16">
        <f>IF(D3948=1,IF(J3948&lt;=9000000,330000,IF(J3948&lt;=9500000,220000,IF(J3948&lt;=10000000,110000,0))),0)</f>
        <v/>
      </c>
      <c r="N3948" s="16">
        <f>IF(D3948=1,IF(J3948&lt;=9000000,50000,IF(J3948&lt;=9500000,40000,IF(J3948&lt;=10000000,20000,0))),0)</f>
        <v/>
      </c>
      <c r="O3948" s="16">
        <f>MAX(0,ROUNDDOWN(J3948-G3948-K3948-L3948-E3948*380000-F3948*630000-H3948,-3))</f>
        <v/>
      </c>
      <c r="P3948" s="16">
        <f>MAX(0,ROUNDDOWN(J3948-G3948-430000-M3948-E3948*330000-F3948*450000-I3948,-3))</f>
        <v/>
      </c>
      <c r="Q3948" s="16">
        <f>50000+N3948+E3948*50000+F3948*180000</f>
        <v/>
      </c>
      <c r="R3948" s="16">
        <f>IF(P3948&lt;=2000000,MIN(Q3948,P3948),MAX(Q3948-(P3948-2000000),50000))*0.05</f>
        <v/>
      </c>
      <c r="S3948" s="16">
        <f>MAX(0,P3948*0.1-R3948)</f>
        <v/>
      </c>
      <c r="T3948" s="16">
        <f>Q3948+MAX(0,K3948-480000)</f>
        <v/>
      </c>
      <c r="U3948" s="16">
        <f>P3948-T3948</f>
        <v/>
      </c>
      <c r="V3948" s="17">
        <f>IF(U3948&lt;0,0,LOOKUP(U3948,{0,1950001,3300001,6950001,9000001,18000001,40000001},{0.05,0.1,0.2,0.23,0.33,0.4,0.45}))</f>
        <v/>
      </c>
      <c r="W3948" s="18">
        <f>IF(U3948&lt;0,0.9,0.9-V3948*1.021)</f>
        <v/>
      </c>
      <c r="X3948" s="16">
        <f>ROUNDDOWN(S3948*0.2/W3948+2000,0)</f>
        <v/>
      </c>
      <c r="Y3948" s="17">
        <f>IF(O3948&lt;=0,0,LOOKUP(O3948,{0,1950001,3300001,6950001,9000001,18000001,40000001},{0.05,0.1,0.2,0.23,0.33,0.4,0.45}))</f>
        <v/>
      </c>
    </row>
    <row r="3949">
      <c r="A3949" t="inlineStr">
        <is>
          <t>1万円刻み</t>
        </is>
      </c>
      <c r="B3949" s="16">
        <f>'3_1万円刻み'!$A$867</f>
        <v/>
      </c>
      <c r="C3949" t="n">
        <v>2025</v>
      </c>
      <c r="D3949" t="n">
        <v>0</v>
      </c>
      <c r="E3949" t="n">
        <v>0</v>
      </c>
      <c r="F3949" t="n">
        <v>0</v>
      </c>
      <c r="G3949" s="16">
        <f>ROUND(MIN(B3949/12,650000)*12*0.0915+MIN(B3949/12,1390000)*12*(0.0504+0)+B3949*0.005,0)</f>
        <v/>
      </c>
      <c r="H3949" t="n">
        <v>0</v>
      </c>
      <c r="I3949" t="n">
        <v>0</v>
      </c>
      <c r="J3949" s="16">
        <f>IF(C3949=2026,IF(B3949&lt;741000,0,IF(B3949&lt;2191000,B3949-740000,IF(B3949&lt;2193000,1451000,IF(B3949&lt;2196000,1453000,IF(B3949&lt;2200000,1456000,IF(B3949&lt;3600000,ROUNDDOWN(B3949/4,-3)*2.8-80000,IF(B3949&lt;6600000,ROUNDDOWN(B3949/4,-3)*3.2-440000,IF(B3949&lt;8500000,ROUNDDOWN(B3949*0.9,0)-1100000,B3949-1950000)))))))),IF(B3949&lt;651000,0,IF(B3949&lt;1900000,B3949-650000,IF(B3949&lt;3600000,ROUNDDOWN(B3949/4,-3)*2.8-80000,IF(B3949&lt;6600000,ROUNDDOWN(B3949/4,-3)*3.2-440000,IF(B3949&lt;8500000,ROUNDDOWN(B3949*0.9,0)-1100000,B3949-1950000))))))</f>
        <v/>
      </c>
      <c r="K3949" s="16">
        <f>IF(J3949&gt;23500000,NA(),IF(C3949=2026,IF(J3949&lt;=4890000,1040000,IF(J3949&lt;=6550000,670000,620000)),IF(J3949&lt;=1320000,950000,IF(J3949&lt;=3360000,880000,IF(J3949&lt;=4890000,680000,IF(J3949&lt;=6550000,630000,580000))))))</f>
        <v/>
      </c>
      <c r="L3949" s="16">
        <f>IF(D3949=1,IF(J3949&lt;=9000000,380000,IF(J3949&lt;=9500000,260000,IF(J3949&lt;=10000000,130000,0))),0)</f>
        <v/>
      </c>
      <c r="M3949" s="16">
        <f>IF(D3949=1,IF(J3949&lt;=9000000,330000,IF(J3949&lt;=9500000,220000,IF(J3949&lt;=10000000,110000,0))),0)</f>
        <v/>
      </c>
      <c r="N3949" s="16">
        <f>IF(D3949=1,IF(J3949&lt;=9000000,50000,IF(J3949&lt;=9500000,40000,IF(J3949&lt;=10000000,20000,0))),0)</f>
        <v/>
      </c>
      <c r="O3949" s="16">
        <f>MAX(0,ROUNDDOWN(J3949-G3949-K3949-L3949-E3949*380000-F3949*630000-H3949,-3))</f>
        <v/>
      </c>
      <c r="P3949" s="16">
        <f>MAX(0,ROUNDDOWN(J3949-G3949-430000-M3949-E3949*330000-F3949*450000-I3949,-3))</f>
        <v/>
      </c>
      <c r="Q3949" s="16">
        <f>50000+N3949+E3949*50000+F3949*180000</f>
        <v/>
      </c>
      <c r="R3949" s="16">
        <f>IF(P3949&lt;=2000000,MIN(Q3949,P3949),MAX(Q3949-(P3949-2000000),50000))*0.05</f>
        <v/>
      </c>
      <c r="S3949" s="16">
        <f>MAX(0,P3949*0.1-R3949)</f>
        <v/>
      </c>
      <c r="T3949" s="16">
        <f>Q3949+MAX(0,K3949-480000)</f>
        <v/>
      </c>
      <c r="U3949" s="16">
        <f>P3949-T3949</f>
        <v/>
      </c>
      <c r="V3949" s="17">
        <f>IF(U3949&lt;0,0,LOOKUP(U3949,{0,1950001,3300001,6950001,9000001,18000001,40000001},{0.05,0.1,0.2,0.23,0.33,0.4,0.45}))</f>
        <v/>
      </c>
      <c r="W3949" s="18">
        <f>IF(U3949&lt;0,0.9,0.9-V3949*1.021)</f>
        <v/>
      </c>
      <c r="X3949" s="16">
        <f>ROUNDDOWN(S3949*0.2/W3949+2000,0)</f>
        <v/>
      </c>
      <c r="Y3949" s="17">
        <f>IF(O3949&lt;=0,0,LOOKUP(O3949,{0,1950001,3300001,6950001,9000001,18000001,40000001},{0.05,0.1,0.2,0.23,0.33,0.4,0.45}))</f>
        <v/>
      </c>
    </row>
    <row r="3950">
      <c r="A3950" t="inlineStr">
        <is>
          <t>1万円刻み</t>
        </is>
      </c>
      <c r="B3950" s="16">
        <f>'3_1万円刻み'!$A$867</f>
        <v/>
      </c>
      <c r="C3950" t="n">
        <v>2026</v>
      </c>
      <c r="D3950" t="n">
        <v>0</v>
      </c>
      <c r="E3950" t="n">
        <v>0</v>
      </c>
      <c r="F3950" t="n">
        <v>0</v>
      </c>
      <c r="G3950" s="16">
        <f>ROUND(MIN(B3950/12,650000)*12*0.0915+MIN(B3950/12,1390000)*12*(0.0504+0)+B3950*0.005,0)</f>
        <v/>
      </c>
      <c r="H3950" t="n">
        <v>0</v>
      </c>
      <c r="I3950" t="n">
        <v>0</v>
      </c>
      <c r="J3950" s="16">
        <f>IF(C3950=2026,IF(B3950&lt;741000,0,IF(B3950&lt;2191000,B3950-740000,IF(B3950&lt;2193000,1451000,IF(B3950&lt;2196000,1453000,IF(B3950&lt;2200000,1456000,IF(B3950&lt;3600000,ROUNDDOWN(B3950/4,-3)*2.8-80000,IF(B3950&lt;6600000,ROUNDDOWN(B3950/4,-3)*3.2-440000,IF(B3950&lt;8500000,ROUNDDOWN(B3950*0.9,0)-1100000,B3950-1950000)))))))),IF(B3950&lt;651000,0,IF(B3950&lt;1900000,B3950-650000,IF(B3950&lt;3600000,ROUNDDOWN(B3950/4,-3)*2.8-80000,IF(B3950&lt;6600000,ROUNDDOWN(B3950/4,-3)*3.2-440000,IF(B3950&lt;8500000,ROUNDDOWN(B3950*0.9,0)-1100000,B3950-1950000))))))</f>
        <v/>
      </c>
      <c r="K3950" s="16">
        <f>IF(J3950&gt;23500000,NA(),IF(C3950=2026,IF(J3950&lt;=4890000,1040000,IF(J3950&lt;=6550000,670000,620000)),IF(J3950&lt;=1320000,950000,IF(J3950&lt;=3360000,880000,IF(J3950&lt;=4890000,680000,IF(J3950&lt;=6550000,630000,580000))))))</f>
        <v/>
      </c>
      <c r="L3950" s="16">
        <f>IF(D3950=1,IF(J3950&lt;=9000000,380000,IF(J3950&lt;=9500000,260000,IF(J3950&lt;=10000000,130000,0))),0)</f>
        <v/>
      </c>
      <c r="M3950" s="16">
        <f>IF(D3950=1,IF(J3950&lt;=9000000,330000,IF(J3950&lt;=9500000,220000,IF(J3950&lt;=10000000,110000,0))),0)</f>
        <v/>
      </c>
      <c r="N3950" s="16">
        <f>IF(D3950=1,IF(J3950&lt;=9000000,50000,IF(J3950&lt;=9500000,40000,IF(J3950&lt;=10000000,20000,0))),0)</f>
        <v/>
      </c>
      <c r="O3950" s="16">
        <f>MAX(0,ROUNDDOWN(J3950-G3950-K3950-L3950-E3950*380000-F3950*630000-H3950,-3))</f>
        <v/>
      </c>
      <c r="P3950" s="16">
        <f>MAX(0,ROUNDDOWN(J3950-G3950-430000-M3950-E3950*330000-F3950*450000-I3950,-3))</f>
        <v/>
      </c>
      <c r="Q3950" s="16">
        <f>50000+N3950+E3950*50000+F3950*180000</f>
        <v/>
      </c>
      <c r="R3950" s="16">
        <f>IF(P3950&lt;=2000000,MIN(Q3950,P3950),MAX(Q3950-(P3950-2000000),50000))*0.05</f>
        <v/>
      </c>
      <c r="S3950" s="16">
        <f>MAX(0,P3950*0.1-R3950)</f>
        <v/>
      </c>
      <c r="T3950" s="16">
        <f>Q3950+MAX(0,K3950-480000)</f>
        <v/>
      </c>
      <c r="U3950" s="16">
        <f>P3950-T3950</f>
        <v/>
      </c>
      <c r="V3950" s="17">
        <f>IF(U3950&lt;0,0,LOOKUP(U3950,{0,1950001,3300001,6950001,9000001,18000001,40000001},{0.05,0.1,0.2,0.23,0.33,0.4,0.45}))</f>
        <v/>
      </c>
      <c r="W3950" s="18">
        <f>IF(U3950&lt;0,0.9,0.9-V3950*1.021)</f>
        <v/>
      </c>
      <c r="X3950" s="16">
        <f>ROUNDDOWN(S3950*0.2/W3950+2000,0)</f>
        <v/>
      </c>
      <c r="Y3950" s="17">
        <f>IF(O3950&lt;=0,0,LOOKUP(O3950,{0,1950001,3300001,6950001,9000001,18000001,40000001},{0.05,0.1,0.2,0.23,0.33,0.4,0.45}))</f>
        <v/>
      </c>
    </row>
    <row r="3951">
      <c r="A3951" t="inlineStr">
        <is>
          <t>1万円刻み</t>
        </is>
      </c>
      <c r="B3951" s="16">
        <f>'3_1万円刻み'!$A$867</f>
        <v/>
      </c>
      <c r="C3951" t="n">
        <v>2025</v>
      </c>
      <c r="D3951" t="n">
        <v>1</v>
      </c>
      <c r="E3951" t="n">
        <v>0</v>
      </c>
      <c r="F3951" t="n">
        <v>0</v>
      </c>
      <c r="G3951" s="16">
        <f>ROUND(MIN(B3951/12,650000)*12*0.0915+MIN(B3951/12,1390000)*12*(0.0504+0)+B3951*0.005,0)</f>
        <v/>
      </c>
      <c r="H3951" t="n">
        <v>0</v>
      </c>
      <c r="I3951" t="n">
        <v>0</v>
      </c>
      <c r="J3951" s="16">
        <f>IF(C3951=2026,IF(B3951&lt;741000,0,IF(B3951&lt;2191000,B3951-740000,IF(B3951&lt;2193000,1451000,IF(B3951&lt;2196000,1453000,IF(B3951&lt;2200000,1456000,IF(B3951&lt;3600000,ROUNDDOWN(B3951/4,-3)*2.8-80000,IF(B3951&lt;6600000,ROUNDDOWN(B3951/4,-3)*3.2-440000,IF(B3951&lt;8500000,ROUNDDOWN(B3951*0.9,0)-1100000,B3951-1950000)))))))),IF(B3951&lt;651000,0,IF(B3951&lt;1900000,B3951-650000,IF(B3951&lt;3600000,ROUNDDOWN(B3951/4,-3)*2.8-80000,IF(B3951&lt;6600000,ROUNDDOWN(B3951/4,-3)*3.2-440000,IF(B3951&lt;8500000,ROUNDDOWN(B3951*0.9,0)-1100000,B3951-1950000))))))</f>
        <v/>
      </c>
      <c r="K3951" s="16">
        <f>IF(J3951&gt;23500000,NA(),IF(C3951=2026,IF(J3951&lt;=4890000,1040000,IF(J3951&lt;=6550000,670000,620000)),IF(J3951&lt;=1320000,950000,IF(J3951&lt;=3360000,880000,IF(J3951&lt;=4890000,680000,IF(J3951&lt;=6550000,630000,580000))))))</f>
        <v/>
      </c>
      <c r="L3951" s="16">
        <f>IF(D3951=1,IF(J3951&lt;=9000000,380000,IF(J3951&lt;=9500000,260000,IF(J3951&lt;=10000000,130000,0))),0)</f>
        <v/>
      </c>
      <c r="M3951" s="16">
        <f>IF(D3951=1,IF(J3951&lt;=9000000,330000,IF(J3951&lt;=9500000,220000,IF(J3951&lt;=10000000,110000,0))),0)</f>
        <v/>
      </c>
      <c r="N3951" s="16">
        <f>IF(D3951=1,IF(J3951&lt;=9000000,50000,IF(J3951&lt;=9500000,40000,IF(J3951&lt;=10000000,20000,0))),0)</f>
        <v/>
      </c>
      <c r="O3951" s="16">
        <f>MAX(0,ROUNDDOWN(J3951-G3951-K3951-L3951-E3951*380000-F3951*630000-H3951,-3))</f>
        <v/>
      </c>
      <c r="P3951" s="16">
        <f>MAX(0,ROUNDDOWN(J3951-G3951-430000-M3951-E3951*330000-F3951*450000-I3951,-3))</f>
        <v/>
      </c>
      <c r="Q3951" s="16">
        <f>50000+N3951+E3951*50000+F3951*180000</f>
        <v/>
      </c>
      <c r="R3951" s="16">
        <f>IF(P3951&lt;=2000000,MIN(Q3951,P3951),MAX(Q3951-(P3951-2000000),50000))*0.05</f>
        <v/>
      </c>
      <c r="S3951" s="16">
        <f>MAX(0,P3951*0.1-R3951)</f>
        <v/>
      </c>
      <c r="T3951" s="16">
        <f>Q3951+MAX(0,K3951-480000)</f>
        <v/>
      </c>
      <c r="U3951" s="16">
        <f>P3951-T3951</f>
        <v/>
      </c>
      <c r="V3951" s="17">
        <f>IF(U3951&lt;0,0,LOOKUP(U3951,{0,1950001,3300001,6950001,9000001,18000001,40000001},{0.05,0.1,0.2,0.23,0.33,0.4,0.45}))</f>
        <v/>
      </c>
      <c r="W3951" s="18">
        <f>IF(U3951&lt;0,0.9,0.9-V3951*1.021)</f>
        <v/>
      </c>
      <c r="X3951" s="16">
        <f>ROUNDDOWN(S3951*0.2/W3951+2000,0)</f>
        <v/>
      </c>
      <c r="Y3951" s="17">
        <f>IF(O3951&lt;=0,0,LOOKUP(O3951,{0,1950001,3300001,6950001,9000001,18000001,40000001},{0.05,0.1,0.2,0.23,0.33,0.4,0.45}))</f>
        <v/>
      </c>
    </row>
    <row r="3952">
      <c r="A3952" t="inlineStr">
        <is>
          <t>1万円刻み</t>
        </is>
      </c>
      <c r="B3952" s="16">
        <f>'3_1万円刻み'!$A$867</f>
        <v/>
      </c>
      <c r="C3952" t="n">
        <v>2026</v>
      </c>
      <c r="D3952" t="n">
        <v>1</v>
      </c>
      <c r="E3952" t="n">
        <v>0</v>
      </c>
      <c r="F3952" t="n">
        <v>0</v>
      </c>
      <c r="G3952" s="16">
        <f>ROUND(MIN(B3952/12,650000)*12*0.0915+MIN(B3952/12,1390000)*12*(0.0504+0)+B3952*0.005,0)</f>
        <v/>
      </c>
      <c r="H3952" t="n">
        <v>0</v>
      </c>
      <c r="I3952" t="n">
        <v>0</v>
      </c>
      <c r="J3952" s="16">
        <f>IF(C3952=2026,IF(B3952&lt;741000,0,IF(B3952&lt;2191000,B3952-740000,IF(B3952&lt;2193000,1451000,IF(B3952&lt;2196000,1453000,IF(B3952&lt;2200000,1456000,IF(B3952&lt;3600000,ROUNDDOWN(B3952/4,-3)*2.8-80000,IF(B3952&lt;6600000,ROUNDDOWN(B3952/4,-3)*3.2-440000,IF(B3952&lt;8500000,ROUNDDOWN(B3952*0.9,0)-1100000,B3952-1950000)))))))),IF(B3952&lt;651000,0,IF(B3952&lt;1900000,B3952-650000,IF(B3952&lt;3600000,ROUNDDOWN(B3952/4,-3)*2.8-80000,IF(B3952&lt;6600000,ROUNDDOWN(B3952/4,-3)*3.2-440000,IF(B3952&lt;8500000,ROUNDDOWN(B3952*0.9,0)-1100000,B3952-1950000))))))</f>
        <v/>
      </c>
      <c r="K3952" s="16">
        <f>IF(J3952&gt;23500000,NA(),IF(C3952=2026,IF(J3952&lt;=4890000,1040000,IF(J3952&lt;=6550000,670000,620000)),IF(J3952&lt;=1320000,950000,IF(J3952&lt;=3360000,880000,IF(J3952&lt;=4890000,680000,IF(J3952&lt;=6550000,630000,580000))))))</f>
        <v/>
      </c>
      <c r="L3952" s="16">
        <f>IF(D3952=1,IF(J3952&lt;=9000000,380000,IF(J3952&lt;=9500000,260000,IF(J3952&lt;=10000000,130000,0))),0)</f>
        <v/>
      </c>
      <c r="M3952" s="16">
        <f>IF(D3952=1,IF(J3952&lt;=9000000,330000,IF(J3952&lt;=9500000,220000,IF(J3952&lt;=10000000,110000,0))),0)</f>
        <v/>
      </c>
      <c r="N3952" s="16">
        <f>IF(D3952=1,IF(J3952&lt;=9000000,50000,IF(J3952&lt;=9500000,40000,IF(J3952&lt;=10000000,20000,0))),0)</f>
        <v/>
      </c>
      <c r="O3952" s="16">
        <f>MAX(0,ROUNDDOWN(J3952-G3952-K3952-L3952-E3952*380000-F3952*630000-H3952,-3))</f>
        <v/>
      </c>
      <c r="P3952" s="16">
        <f>MAX(0,ROUNDDOWN(J3952-G3952-430000-M3952-E3952*330000-F3952*450000-I3952,-3))</f>
        <v/>
      </c>
      <c r="Q3952" s="16">
        <f>50000+N3952+E3952*50000+F3952*180000</f>
        <v/>
      </c>
      <c r="R3952" s="16">
        <f>IF(P3952&lt;=2000000,MIN(Q3952,P3952),MAX(Q3952-(P3952-2000000),50000))*0.05</f>
        <v/>
      </c>
      <c r="S3952" s="16">
        <f>MAX(0,P3952*0.1-R3952)</f>
        <v/>
      </c>
      <c r="T3952" s="16">
        <f>Q3952+MAX(0,K3952-480000)</f>
        <v/>
      </c>
      <c r="U3952" s="16">
        <f>P3952-T3952</f>
        <v/>
      </c>
      <c r="V3952" s="17">
        <f>IF(U3952&lt;0,0,LOOKUP(U3952,{0,1950001,3300001,6950001,9000001,18000001,40000001},{0.05,0.1,0.2,0.23,0.33,0.4,0.45}))</f>
        <v/>
      </c>
      <c r="W3952" s="18">
        <f>IF(U3952&lt;0,0.9,0.9-V3952*1.021)</f>
        <v/>
      </c>
      <c r="X3952" s="16">
        <f>ROUNDDOWN(S3952*0.2/W3952+2000,0)</f>
        <v/>
      </c>
      <c r="Y3952" s="17">
        <f>IF(O3952&lt;=0,0,LOOKUP(O3952,{0,1950001,3300001,6950001,9000001,18000001,40000001},{0.05,0.1,0.2,0.23,0.33,0.4,0.45}))</f>
        <v/>
      </c>
    </row>
    <row r="3953">
      <c r="A3953" t="inlineStr">
        <is>
          <t>1万円刻み</t>
        </is>
      </c>
      <c r="B3953" s="16">
        <f>'3_1万円刻み'!$A$868</f>
        <v/>
      </c>
      <c r="C3953" t="n">
        <v>2025</v>
      </c>
      <c r="D3953" t="n">
        <v>0</v>
      </c>
      <c r="E3953" t="n">
        <v>0</v>
      </c>
      <c r="F3953" t="n">
        <v>0</v>
      </c>
      <c r="G3953" s="16">
        <f>ROUND(MIN(B3953/12,650000)*12*0.0915+MIN(B3953/12,1390000)*12*(0.0504+0)+B3953*0.005,0)</f>
        <v/>
      </c>
      <c r="H3953" t="n">
        <v>0</v>
      </c>
      <c r="I3953" t="n">
        <v>0</v>
      </c>
      <c r="J3953" s="16">
        <f>IF(C3953=2026,IF(B3953&lt;741000,0,IF(B3953&lt;2191000,B3953-740000,IF(B3953&lt;2193000,1451000,IF(B3953&lt;2196000,1453000,IF(B3953&lt;2200000,1456000,IF(B3953&lt;3600000,ROUNDDOWN(B3953/4,-3)*2.8-80000,IF(B3953&lt;6600000,ROUNDDOWN(B3953/4,-3)*3.2-440000,IF(B3953&lt;8500000,ROUNDDOWN(B3953*0.9,0)-1100000,B3953-1950000)))))))),IF(B3953&lt;651000,0,IF(B3953&lt;1900000,B3953-650000,IF(B3953&lt;3600000,ROUNDDOWN(B3953/4,-3)*2.8-80000,IF(B3953&lt;6600000,ROUNDDOWN(B3953/4,-3)*3.2-440000,IF(B3953&lt;8500000,ROUNDDOWN(B3953*0.9,0)-1100000,B3953-1950000))))))</f>
        <v/>
      </c>
      <c r="K3953" s="16">
        <f>IF(J3953&gt;23500000,NA(),IF(C3953=2026,IF(J3953&lt;=4890000,1040000,IF(J3953&lt;=6550000,670000,620000)),IF(J3953&lt;=1320000,950000,IF(J3953&lt;=3360000,880000,IF(J3953&lt;=4890000,680000,IF(J3953&lt;=6550000,630000,580000))))))</f>
        <v/>
      </c>
      <c r="L3953" s="16">
        <f>IF(D3953=1,IF(J3953&lt;=9000000,380000,IF(J3953&lt;=9500000,260000,IF(J3953&lt;=10000000,130000,0))),0)</f>
        <v/>
      </c>
      <c r="M3953" s="16">
        <f>IF(D3953=1,IF(J3953&lt;=9000000,330000,IF(J3953&lt;=9500000,220000,IF(J3953&lt;=10000000,110000,0))),0)</f>
        <v/>
      </c>
      <c r="N3953" s="16">
        <f>IF(D3953=1,IF(J3953&lt;=9000000,50000,IF(J3953&lt;=9500000,40000,IF(J3953&lt;=10000000,20000,0))),0)</f>
        <v/>
      </c>
      <c r="O3953" s="16">
        <f>MAX(0,ROUNDDOWN(J3953-G3953-K3953-L3953-E3953*380000-F3953*630000-H3953,-3))</f>
        <v/>
      </c>
      <c r="P3953" s="16">
        <f>MAX(0,ROUNDDOWN(J3953-G3953-430000-M3953-E3953*330000-F3953*450000-I3953,-3))</f>
        <v/>
      </c>
      <c r="Q3953" s="16">
        <f>50000+N3953+E3953*50000+F3953*180000</f>
        <v/>
      </c>
      <c r="R3953" s="16">
        <f>IF(P3953&lt;=2000000,MIN(Q3953,P3953),MAX(Q3953-(P3953-2000000),50000))*0.05</f>
        <v/>
      </c>
      <c r="S3953" s="16">
        <f>MAX(0,P3953*0.1-R3953)</f>
        <v/>
      </c>
      <c r="T3953" s="16">
        <f>Q3953+MAX(0,K3953-480000)</f>
        <v/>
      </c>
      <c r="U3953" s="16">
        <f>P3953-T3953</f>
        <v/>
      </c>
      <c r="V3953" s="17">
        <f>IF(U3953&lt;0,0,LOOKUP(U3953,{0,1950001,3300001,6950001,9000001,18000001,40000001},{0.05,0.1,0.2,0.23,0.33,0.4,0.45}))</f>
        <v/>
      </c>
      <c r="W3953" s="18">
        <f>IF(U3953&lt;0,0.9,0.9-V3953*1.021)</f>
        <v/>
      </c>
      <c r="X3953" s="16">
        <f>ROUNDDOWN(S3953*0.2/W3953+2000,0)</f>
        <v/>
      </c>
      <c r="Y3953" s="17">
        <f>IF(O3953&lt;=0,0,LOOKUP(O3953,{0,1950001,3300001,6950001,9000001,18000001,40000001},{0.05,0.1,0.2,0.23,0.33,0.4,0.45}))</f>
        <v/>
      </c>
    </row>
    <row r="3954">
      <c r="A3954" t="inlineStr">
        <is>
          <t>1万円刻み</t>
        </is>
      </c>
      <c r="B3954" s="16">
        <f>'3_1万円刻み'!$A$868</f>
        <v/>
      </c>
      <c r="C3954" t="n">
        <v>2026</v>
      </c>
      <c r="D3954" t="n">
        <v>0</v>
      </c>
      <c r="E3954" t="n">
        <v>0</v>
      </c>
      <c r="F3954" t="n">
        <v>0</v>
      </c>
      <c r="G3954" s="16">
        <f>ROUND(MIN(B3954/12,650000)*12*0.0915+MIN(B3954/12,1390000)*12*(0.0504+0)+B3954*0.005,0)</f>
        <v/>
      </c>
      <c r="H3954" t="n">
        <v>0</v>
      </c>
      <c r="I3954" t="n">
        <v>0</v>
      </c>
      <c r="J3954" s="16">
        <f>IF(C3954=2026,IF(B3954&lt;741000,0,IF(B3954&lt;2191000,B3954-740000,IF(B3954&lt;2193000,1451000,IF(B3954&lt;2196000,1453000,IF(B3954&lt;2200000,1456000,IF(B3954&lt;3600000,ROUNDDOWN(B3954/4,-3)*2.8-80000,IF(B3954&lt;6600000,ROUNDDOWN(B3954/4,-3)*3.2-440000,IF(B3954&lt;8500000,ROUNDDOWN(B3954*0.9,0)-1100000,B3954-1950000)))))))),IF(B3954&lt;651000,0,IF(B3954&lt;1900000,B3954-650000,IF(B3954&lt;3600000,ROUNDDOWN(B3954/4,-3)*2.8-80000,IF(B3954&lt;6600000,ROUNDDOWN(B3954/4,-3)*3.2-440000,IF(B3954&lt;8500000,ROUNDDOWN(B3954*0.9,0)-1100000,B3954-1950000))))))</f>
        <v/>
      </c>
      <c r="K3954" s="16">
        <f>IF(J3954&gt;23500000,NA(),IF(C3954=2026,IF(J3954&lt;=4890000,1040000,IF(J3954&lt;=6550000,670000,620000)),IF(J3954&lt;=1320000,950000,IF(J3954&lt;=3360000,880000,IF(J3954&lt;=4890000,680000,IF(J3954&lt;=6550000,630000,580000))))))</f>
        <v/>
      </c>
      <c r="L3954" s="16">
        <f>IF(D3954=1,IF(J3954&lt;=9000000,380000,IF(J3954&lt;=9500000,260000,IF(J3954&lt;=10000000,130000,0))),0)</f>
        <v/>
      </c>
      <c r="M3954" s="16">
        <f>IF(D3954=1,IF(J3954&lt;=9000000,330000,IF(J3954&lt;=9500000,220000,IF(J3954&lt;=10000000,110000,0))),0)</f>
        <v/>
      </c>
      <c r="N3954" s="16">
        <f>IF(D3954=1,IF(J3954&lt;=9000000,50000,IF(J3954&lt;=9500000,40000,IF(J3954&lt;=10000000,20000,0))),0)</f>
        <v/>
      </c>
      <c r="O3954" s="16">
        <f>MAX(0,ROUNDDOWN(J3954-G3954-K3954-L3954-E3954*380000-F3954*630000-H3954,-3))</f>
        <v/>
      </c>
      <c r="P3954" s="16">
        <f>MAX(0,ROUNDDOWN(J3954-G3954-430000-M3954-E3954*330000-F3954*450000-I3954,-3))</f>
        <v/>
      </c>
      <c r="Q3954" s="16">
        <f>50000+N3954+E3954*50000+F3954*180000</f>
        <v/>
      </c>
      <c r="R3954" s="16">
        <f>IF(P3954&lt;=2000000,MIN(Q3954,P3954),MAX(Q3954-(P3954-2000000),50000))*0.05</f>
        <v/>
      </c>
      <c r="S3954" s="16">
        <f>MAX(0,P3954*0.1-R3954)</f>
        <v/>
      </c>
      <c r="T3954" s="16">
        <f>Q3954+MAX(0,K3954-480000)</f>
        <v/>
      </c>
      <c r="U3954" s="16">
        <f>P3954-T3954</f>
        <v/>
      </c>
      <c r="V3954" s="17">
        <f>IF(U3954&lt;0,0,LOOKUP(U3954,{0,1950001,3300001,6950001,9000001,18000001,40000001},{0.05,0.1,0.2,0.23,0.33,0.4,0.45}))</f>
        <v/>
      </c>
      <c r="W3954" s="18">
        <f>IF(U3954&lt;0,0.9,0.9-V3954*1.021)</f>
        <v/>
      </c>
      <c r="X3954" s="16">
        <f>ROUNDDOWN(S3954*0.2/W3954+2000,0)</f>
        <v/>
      </c>
      <c r="Y3954" s="17">
        <f>IF(O3954&lt;=0,0,LOOKUP(O3954,{0,1950001,3300001,6950001,9000001,18000001,40000001},{0.05,0.1,0.2,0.23,0.33,0.4,0.45}))</f>
        <v/>
      </c>
    </row>
    <row r="3955">
      <c r="A3955" t="inlineStr">
        <is>
          <t>1万円刻み</t>
        </is>
      </c>
      <c r="B3955" s="16">
        <f>'3_1万円刻み'!$A$868</f>
        <v/>
      </c>
      <c r="C3955" t="n">
        <v>2025</v>
      </c>
      <c r="D3955" t="n">
        <v>1</v>
      </c>
      <c r="E3955" t="n">
        <v>0</v>
      </c>
      <c r="F3955" t="n">
        <v>0</v>
      </c>
      <c r="G3955" s="16">
        <f>ROUND(MIN(B3955/12,650000)*12*0.0915+MIN(B3955/12,1390000)*12*(0.0504+0)+B3955*0.005,0)</f>
        <v/>
      </c>
      <c r="H3955" t="n">
        <v>0</v>
      </c>
      <c r="I3955" t="n">
        <v>0</v>
      </c>
      <c r="J3955" s="16">
        <f>IF(C3955=2026,IF(B3955&lt;741000,0,IF(B3955&lt;2191000,B3955-740000,IF(B3955&lt;2193000,1451000,IF(B3955&lt;2196000,1453000,IF(B3955&lt;2200000,1456000,IF(B3955&lt;3600000,ROUNDDOWN(B3955/4,-3)*2.8-80000,IF(B3955&lt;6600000,ROUNDDOWN(B3955/4,-3)*3.2-440000,IF(B3955&lt;8500000,ROUNDDOWN(B3955*0.9,0)-1100000,B3955-1950000)))))))),IF(B3955&lt;651000,0,IF(B3955&lt;1900000,B3955-650000,IF(B3955&lt;3600000,ROUNDDOWN(B3955/4,-3)*2.8-80000,IF(B3955&lt;6600000,ROUNDDOWN(B3955/4,-3)*3.2-440000,IF(B3955&lt;8500000,ROUNDDOWN(B3955*0.9,0)-1100000,B3955-1950000))))))</f>
        <v/>
      </c>
      <c r="K3955" s="16">
        <f>IF(J3955&gt;23500000,NA(),IF(C3955=2026,IF(J3955&lt;=4890000,1040000,IF(J3955&lt;=6550000,670000,620000)),IF(J3955&lt;=1320000,950000,IF(J3955&lt;=3360000,880000,IF(J3955&lt;=4890000,680000,IF(J3955&lt;=6550000,630000,580000))))))</f>
        <v/>
      </c>
      <c r="L3955" s="16">
        <f>IF(D3955=1,IF(J3955&lt;=9000000,380000,IF(J3955&lt;=9500000,260000,IF(J3955&lt;=10000000,130000,0))),0)</f>
        <v/>
      </c>
      <c r="M3955" s="16">
        <f>IF(D3955=1,IF(J3955&lt;=9000000,330000,IF(J3955&lt;=9500000,220000,IF(J3955&lt;=10000000,110000,0))),0)</f>
        <v/>
      </c>
      <c r="N3955" s="16">
        <f>IF(D3955=1,IF(J3955&lt;=9000000,50000,IF(J3955&lt;=9500000,40000,IF(J3955&lt;=10000000,20000,0))),0)</f>
        <v/>
      </c>
      <c r="O3955" s="16">
        <f>MAX(0,ROUNDDOWN(J3955-G3955-K3955-L3955-E3955*380000-F3955*630000-H3955,-3))</f>
        <v/>
      </c>
      <c r="P3955" s="16">
        <f>MAX(0,ROUNDDOWN(J3955-G3955-430000-M3955-E3955*330000-F3955*450000-I3955,-3))</f>
        <v/>
      </c>
      <c r="Q3955" s="16">
        <f>50000+N3955+E3955*50000+F3955*180000</f>
        <v/>
      </c>
      <c r="R3955" s="16">
        <f>IF(P3955&lt;=2000000,MIN(Q3955,P3955),MAX(Q3955-(P3955-2000000),50000))*0.05</f>
        <v/>
      </c>
      <c r="S3955" s="16">
        <f>MAX(0,P3955*0.1-R3955)</f>
        <v/>
      </c>
      <c r="T3955" s="16">
        <f>Q3955+MAX(0,K3955-480000)</f>
        <v/>
      </c>
      <c r="U3955" s="16">
        <f>P3955-T3955</f>
        <v/>
      </c>
      <c r="V3955" s="17">
        <f>IF(U3955&lt;0,0,LOOKUP(U3955,{0,1950001,3300001,6950001,9000001,18000001,40000001},{0.05,0.1,0.2,0.23,0.33,0.4,0.45}))</f>
        <v/>
      </c>
      <c r="W3955" s="18">
        <f>IF(U3955&lt;0,0.9,0.9-V3955*1.021)</f>
        <v/>
      </c>
      <c r="X3955" s="16">
        <f>ROUNDDOWN(S3955*0.2/W3955+2000,0)</f>
        <v/>
      </c>
      <c r="Y3955" s="17">
        <f>IF(O3955&lt;=0,0,LOOKUP(O3955,{0,1950001,3300001,6950001,9000001,18000001,40000001},{0.05,0.1,0.2,0.23,0.33,0.4,0.45}))</f>
        <v/>
      </c>
    </row>
    <row r="3956">
      <c r="A3956" t="inlineStr">
        <is>
          <t>1万円刻み</t>
        </is>
      </c>
      <c r="B3956" s="16">
        <f>'3_1万円刻み'!$A$868</f>
        <v/>
      </c>
      <c r="C3956" t="n">
        <v>2026</v>
      </c>
      <c r="D3956" t="n">
        <v>1</v>
      </c>
      <c r="E3956" t="n">
        <v>0</v>
      </c>
      <c r="F3956" t="n">
        <v>0</v>
      </c>
      <c r="G3956" s="16">
        <f>ROUND(MIN(B3956/12,650000)*12*0.0915+MIN(B3956/12,1390000)*12*(0.0504+0)+B3956*0.005,0)</f>
        <v/>
      </c>
      <c r="H3956" t="n">
        <v>0</v>
      </c>
      <c r="I3956" t="n">
        <v>0</v>
      </c>
      <c r="J3956" s="16">
        <f>IF(C3956=2026,IF(B3956&lt;741000,0,IF(B3956&lt;2191000,B3956-740000,IF(B3956&lt;2193000,1451000,IF(B3956&lt;2196000,1453000,IF(B3956&lt;2200000,1456000,IF(B3956&lt;3600000,ROUNDDOWN(B3956/4,-3)*2.8-80000,IF(B3956&lt;6600000,ROUNDDOWN(B3956/4,-3)*3.2-440000,IF(B3956&lt;8500000,ROUNDDOWN(B3956*0.9,0)-1100000,B3956-1950000)))))))),IF(B3956&lt;651000,0,IF(B3956&lt;1900000,B3956-650000,IF(B3956&lt;3600000,ROUNDDOWN(B3956/4,-3)*2.8-80000,IF(B3956&lt;6600000,ROUNDDOWN(B3956/4,-3)*3.2-440000,IF(B3956&lt;8500000,ROUNDDOWN(B3956*0.9,0)-1100000,B3956-1950000))))))</f>
        <v/>
      </c>
      <c r="K3956" s="16">
        <f>IF(J3956&gt;23500000,NA(),IF(C3956=2026,IF(J3956&lt;=4890000,1040000,IF(J3956&lt;=6550000,670000,620000)),IF(J3956&lt;=1320000,950000,IF(J3956&lt;=3360000,880000,IF(J3956&lt;=4890000,680000,IF(J3956&lt;=6550000,630000,580000))))))</f>
        <v/>
      </c>
      <c r="L3956" s="16">
        <f>IF(D3956=1,IF(J3956&lt;=9000000,380000,IF(J3956&lt;=9500000,260000,IF(J3956&lt;=10000000,130000,0))),0)</f>
        <v/>
      </c>
      <c r="M3956" s="16">
        <f>IF(D3956=1,IF(J3956&lt;=9000000,330000,IF(J3956&lt;=9500000,220000,IF(J3956&lt;=10000000,110000,0))),0)</f>
        <v/>
      </c>
      <c r="N3956" s="16">
        <f>IF(D3956=1,IF(J3956&lt;=9000000,50000,IF(J3956&lt;=9500000,40000,IF(J3956&lt;=10000000,20000,0))),0)</f>
        <v/>
      </c>
      <c r="O3956" s="16">
        <f>MAX(0,ROUNDDOWN(J3956-G3956-K3956-L3956-E3956*380000-F3956*630000-H3956,-3))</f>
        <v/>
      </c>
      <c r="P3956" s="16">
        <f>MAX(0,ROUNDDOWN(J3956-G3956-430000-M3956-E3956*330000-F3956*450000-I3956,-3))</f>
        <v/>
      </c>
      <c r="Q3956" s="16">
        <f>50000+N3956+E3956*50000+F3956*180000</f>
        <v/>
      </c>
      <c r="R3956" s="16">
        <f>IF(P3956&lt;=2000000,MIN(Q3956,P3956),MAX(Q3956-(P3956-2000000),50000))*0.05</f>
        <v/>
      </c>
      <c r="S3956" s="16">
        <f>MAX(0,P3956*0.1-R3956)</f>
        <v/>
      </c>
      <c r="T3956" s="16">
        <f>Q3956+MAX(0,K3956-480000)</f>
        <v/>
      </c>
      <c r="U3956" s="16">
        <f>P3956-T3956</f>
        <v/>
      </c>
      <c r="V3956" s="17">
        <f>IF(U3956&lt;0,0,LOOKUP(U3956,{0,1950001,3300001,6950001,9000001,18000001,40000001},{0.05,0.1,0.2,0.23,0.33,0.4,0.45}))</f>
        <v/>
      </c>
      <c r="W3956" s="18">
        <f>IF(U3956&lt;0,0.9,0.9-V3956*1.021)</f>
        <v/>
      </c>
      <c r="X3956" s="16">
        <f>ROUNDDOWN(S3956*0.2/W3956+2000,0)</f>
        <v/>
      </c>
      <c r="Y3956" s="17">
        <f>IF(O3956&lt;=0,0,LOOKUP(O3956,{0,1950001,3300001,6950001,9000001,18000001,40000001},{0.05,0.1,0.2,0.23,0.33,0.4,0.45}))</f>
        <v/>
      </c>
    </row>
    <row r="3957">
      <c r="A3957" t="inlineStr">
        <is>
          <t>1万円刻み</t>
        </is>
      </c>
      <c r="B3957" s="16">
        <f>'3_1万円刻み'!$A$869</f>
        <v/>
      </c>
      <c r="C3957" t="n">
        <v>2025</v>
      </c>
      <c r="D3957" t="n">
        <v>0</v>
      </c>
      <c r="E3957" t="n">
        <v>0</v>
      </c>
      <c r="F3957" t="n">
        <v>0</v>
      </c>
      <c r="G3957" s="16">
        <f>ROUND(MIN(B3957/12,650000)*12*0.0915+MIN(B3957/12,1390000)*12*(0.0504+0)+B3957*0.005,0)</f>
        <v/>
      </c>
      <c r="H3957" t="n">
        <v>0</v>
      </c>
      <c r="I3957" t="n">
        <v>0</v>
      </c>
      <c r="J3957" s="16">
        <f>IF(C3957=2026,IF(B3957&lt;741000,0,IF(B3957&lt;2191000,B3957-740000,IF(B3957&lt;2193000,1451000,IF(B3957&lt;2196000,1453000,IF(B3957&lt;2200000,1456000,IF(B3957&lt;3600000,ROUNDDOWN(B3957/4,-3)*2.8-80000,IF(B3957&lt;6600000,ROUNDDOWN(B3957/4,-3)*3.2-440000,IF(B3957&lt;8500000,ROUNDDOWN(B3957*0.9,0)-1100000,B3957-1950000)))))))),IF(B3957&lt;651000,0,IF(B3957&lt;1900000,B3957-650000,IF(B3957&lt;3600000,ROUNDDOWN(B3957/4,-3)*2.8-80000,IF(B3957&lt;6600000,ROUNDDOWN(B3957/4,-3)*3.2-440000,IF(B3957&lt;8500000,ROUNDDOWN(B3957*0.9,0)-1100000,B3957-1950000))))))</f>
        <v/>
      </c>
      <c r="K3957" s="16">
        <f>IF(J3957&gt;23500000,NA(),IF(C3957=2026,IF(J3957&lt;=4890000,1040000,IF(J3957&lt;=6550000,670000,620000)),IF(J3957&lt;=1320000,950000,IF(J3957&lt;=3360000,880000,IF(J3957&lt;=4890000,680000,IF(J3957&lt;=6550000,630000,580000))))))</f>
        <v/>
      </c>
      <c r="L3957" s="16">
        <f>IF(D3957=1,IF(J3957&lt;=9000000,380000,IF(J3957&lt;=9500000,260000,IF(J3957&lt;=10000000,130000,0))),0)</f>
        <v/>
      </c>
      <c r="M3957" s="16">
        <f>IF(D3957=1,IF(J3957&lt;=9000000,330000,IF(J3957&lt;=9500000,220000,IF(J3957&lt;=10000000,110000,0))),0)</f>
        <v/>
      </c>
      <c r="N3957" s="16">
        <f>IF(D3957=1,IF(J3957&lt;=9000000,50000,IF(J3957&lt;=9500000,40000,IF(J3957&lt;=10000000,20000,0))),0)</f>
        <v/>
      </c>
      <c r="O3957" s="16">
        <f>MAX(0,ROUNDDOWN(J3957-G3957-K3957-L3957-E3957*380000-F3957*630000-H3957,-3))</f>
        <v/>
      </c>
      <c r="P3957" s="16">
        <f>MAX(0,ROUNDDOWN(J3957-G3957-430000-M3957-E3957*330000-F3957*450000-I3957,-3))</f>
        <v/>
      </c>
      <c r="Q3957" s="16">
        <f>50000+N3957+E3957*50000+F3957*180000</f>
        <v/>
      </c>
      <c r="R3957" s="16">
        <f>IF(P3957&lt;=2000000,MIN(Q3957,P3957),MAX(Q3957-(P3957-2000000),50000))*0.05</f>
        <v/>
      </c>
      <c r="S3957" s="16">
        <f>MAX(0,P3957*0.1-R3957)</f>
        <v/>
      </c>
      <c r="T3957" s="16">
        <f>Q3957+MAX(0,K3957-480000)</f>
        <v/>
      </c>
      <c r="U3957" s="16">
        <f>P3957-T3957</f>
        <v/>
      </c>
      <c r="V3957" s="17">
        <f>IF(U3957&lt;0,0,LOOKUP(U3957,{0,1950001,3300001,6950001,9000001,18000001,40000001},{0.05,0.1,0.2,0.23,0.33,0.4,0.45}))</f>
        <v/>
      </c>
      <c r="W3957" s="18">
        <f>IF(U3957&lt;0,0.9,0.9-V3957*1.021)</f>
        <v/>
      </c>
      <c r="X3957" s="16">
        <f>ROUNDDOWN(S3957*0.2/W3957+2000,0)</f>
        <v/>
      </c>
      <c r="Y3957" s="17">
        <f>IF(O3957&lt;=0,0,LOOKUP(O3957,{0,1950001,3300001,6950001,9000001,18000001,40000001},{0.05,0.1,0.2,0.23,0.33,0.4,0.45}))</f>
        <v/>
      </c>
    </row>
    <row r="3958">
      <c r="A3958" t="inlineStr">
        <is>
          <t>1万円刻み</t>
        </is>
      </c>
      <c r="B3958" s="16">
        <f>'3_1万円刻み'!$A$869</f>
        <v/>
      </c>
      <c r="C3958" t="n">
        <v>2026</v>
      </c>
      <c r="D3958" t="n">
        <v>0</v>
      </c>
      <c r="E3958" t="n">
        <v>0</v>
      </c>
      <c r="F3958" t="n">
        <v>0</v>
      </c>
      <c r="G3958" s="16">
        <f>ROUND(MIN(B3958/12,650000)*12*0.0915+MIN(B3958/12,1390000)*12*(0.0504+0)+B3958*0.005,0)</f>
        <v/>
      </c>
      <c r="H3958" t="n">
        <v>0</v>
      </c>
      <c r="I3958" t="n">
        <v>0</v>
      </c>
      <c r="J3958" s="16">
        <f>IF(C3958=2026,IF(B3958&lt;741000,0,IF(B3958&lt;2191000,B3958-740000,IF(B3958&lt;2193000,1451000,IF(B3958&lt;2196000,1453000,IF(B3958&lt;2200000,1456000,IF(B3958&lt;3600000,ROUNDDOWN(B3958/4,-3)*2.8-80000,IF(B3958&lt;6600000,ROUNDDOWN(B3958/4,-3)*3.2-440000,IF(B3958&lt;8500000,ROUNDDOWN(B3958*0.9,0)-1100000,B3958-1950000)))))))),IF(B3958&lt;651000,0,IF(B3958&lt;1900000,B3958-650000,IF(B3958&lt;3600000,ROUNDDOWN(B3958/4,-3)*2.8-80000,IF(B3958&lt;6600000,ROUNDDOWN(B3958/4,-3)*3.2-440000,IF(B3958&lt;8500000,ROUNDDOWN(B3958*0.9,0)-1100000,B3958-1950000))))))</f>
        <v/>
      </c>
      <c r="K3958" s="16">
        <f>IF(J3958&gt;23500000,NA(),IF(C3958=2026,IF(J3958&lt;=4890000,1040000,IF(J3958&lt;=6550000,670000,620000)),IF(J3958&lt;=1320000,950000,IF(J3958&lt;=3360000,880000,IF(J3958&lt;=4890000,680000,IF(J3958&lt;=6550000,630000,580000))))))</f>
        <v/>
      </c>
      <c r="L3958" s="16">
        <f>IF(D3958=1,IF(J3958&lt;=9000000,380000,IF(J3958&lt;=9500000,260000,IF(J3958&lt;=10000000,130000,0))),0)</f>
        <v/>
      </c>
      <c r="M3958" s="16">
        <f>IF(D3958=1,IF(J3958&lt;=9000000,330000,IF(J3958&lt;=9500000,220000,IF(J3958&lt;=10000000,110000,0))),0)</f>
        <v/>
      </c>
      <c r="N3958" s="16">
        <f>IF(D3958=1,IF(J3958&lt;=9000000,50000,IF(J3958&lt;=9500000,40000,IF(J3958&lt;=10000000,20000,0))),0)</f>
        <v/>
      </c>
      <c r="O3958" s="16">
        <f>MAX(0,ROUNDDOWN(J3958-G3958-K3958-L3958-E3958*380000-F3958*630000-H3958,-3))</f>
        <v/>
      </c>
      <c r="P3958" s="16">
        <f>MAX(0,ROUNDDOWN(J3958-G3958-430000-M3958-E3958*330000-F3958*450000-I3958,-3))</f>
        <v/>
      </c>
      <c r="Q3958" s="16">
        <f>50000+N3958+E3958*50000+F3958*180000</f>
        <v/>
      </c>
      <c r="R3958" s="16">
        <f>IF(P3958&lt;=2000000,MIN(Q3958,P3958),MAX(Q3958-(P3958-2000000),50000))*0.05</f>
        <v/>
      </c>
      <c r="S3958" s="16">
        <f>MAX(0,P3958*0.1-R3958)</f>
        <v/>
      </c>
      <c r="T3958" s="16">
        <f>Q3958+MAX(0,K3958-480000)</f>
        <v/>
      </c>
      <c r="U3958" s="16">
        <f>P3958-T3958</f>
        <v/>
      </c>
      <c r="V3958" s="17">
        <f>IF(U3958&lt;0,0,LOOKUP(U3958,{0,1950001,3300001,6950001,9000001,18000001,40000001},{0.05,0.1,0.2,0.23,0.33,0.4,0.45}))</f>
        <v/>
      </c>
      <c r="W3958" s="18">
        <f>IF(U3958&lt;0,0.9,0.9-V3958*1.021)</f>
        <v/>
      </c>
      <c r="X3958" s="16">
        <f>ROUNDDOWN(S3958*0.2/W3958+2000,0)</f>
        <v/>
      </c>
      <c r="Y3958" s="17">
        <f>IF(O3958&lt;=0,0,LOOKUP(O3958,{0,1950001,3300001,6950001,9000001,18000001,40000001},{0.05,0.1,0.2,0.23,0.33,0.4,0.45}))</f>
        <v/>
      </c>
    </row>
    <row r="3959">
      <c r="A3959" t="inlineStr">
        <is>
          <t>1万円刻み</t>
        </is>
      </c>
      <c r="B3959" s="16">
        <f>'3_1万円刻み'!$A$869</f>
        <v/>
      </c>
      <c r="C3959" t="n">
        <v>2025</v>
      </c>
      <c r="D3959" t="n">
        <v>1</v>
      </c>
      <c r="E3959" t="n">
        <v>0</v>
      </c>
      <c r="F3959" t="n">
        <v>0</v>
      </c>
      <c r="G3959" s="16">
        <f>ROUND(MIN(B3959/12,650000)*12*0.0915+MIN(B3959/12,1390000)*12*(0.0504+0)+B3959*0.005,0)</f>
        <v/>
      </c>
      <c r="H3959" t="n">
        <v>0</v>
      </c>
      <c r="I3959" t="n">
        <v>0</v>
      </c>
      <c r="J3959" s="16">
        <f>IF(C3959=2026,IF(B3959&lt;741000,0,IF(B3959&lt;2191000,B3959-740000,IF(B3959&lt;2193000,1451000,IF(B3959&lt;2196000,1453000,IF(B3959&lt;2200000,1456000,IF(B3959&lt;3600000,ROUNDDOWN(B3959/4,-3)*2.8-80000,IF(B3959&lt;6600000,ROUNDDOWN(B3959/4,-3)*3.2-440000,IF(B3959&lt;8500000,ROUNDDOWN(B3959*0.9,0)-1100000,B3959-1950000)))))))),IF(B3959&lt;651000,0,IF(B3959&lt;1900000,B3959-650000,IF(B3959&lt;3600000,ROUNDDOWN(B3959/4,-3)*2.8-80000,IF(B3959&lt;6600000,ROUNDDOWN(B3959/4,-3)*3.2-440000,IF(B3959&lt;8500000,ROUNDDOWN(B3959*0.9,0)-1100000,B3959-1950000))))))</f>
        <v/>
      </c>
      <c r="K3959" s="16">
        <f>IF(J3959&gt;23500000,NA(),IF(C3959=2026,IF(J3959&lt;=4890000,1040000,IF(J3959&lt;=6550000,670000,620000)),IF(J3959&lt;=1320000,950000,IF(J3959&lt;=3360000,880000,IF(J3959&lt;=4890000,680000,IF(J3959&lt;=6550000,630000,580000))))))</f>
        <v/>
      </c>
      <c r="L3959" s="16">
        <f>IF(D3959=1,IF(J3959&lt;=9000000,380000,IF(J3959&lt;=9500000,260000,IF(J3959&lt;=10000000,130000,0))),0)</f>
        <v/>
      </c>
      <c r="M3959" s="16">
        <f>IF(D3959=1,IF(J3959&lt;=9000000,330000,IF(J3959&lt;=9500000,220000,IF(J3959&lt;=10000000,110000,0))),0)</f>
        <v/>
      </c>
      <c r="N3959" s="16">
        <f>IF(D3959=1,IF(J3959&lt;=9000000,50000,IF(J3959&lt;=9500000,40000,IF(J3959&lt;=10000000,20000,0))),0)</f>
        <v/>
      </c>
      <c r="O3959" s="16">
        <f>MAX(0,ROUNDDOWN(J3959-G3959-K3959-L3959-E3959*380000-F3959*630000-H3959,-3))</f>
        <v/>
      </c>
      <c r="P3959" s="16">
        <f>MAX(0,ROUNDDOWN(J3959-G3959-430000-M3959-E3959*330000-F3959*450000-I3959,-3))</f>
        <v/>
      </c>
      <c r="Q3959" s="16">
        <f>50000+N3959+E3959*50000+F3959*180000</f>
        <v/>
      </c>
      <c r="R3959" s="16">
        <f>IF(P3959&lt;=2000000,MIN(Q3959,P3959),MAX(Q3959-(P3959-2000000),50000))*0.05</f>
        <v/>
      </c>
      <c r="S3959" s="16">
        <f>MAX(0,P3959*0.1-R3959)</f>
        <v/>
      </c>
      <c r="T3959" s="16">
        <f>Q3959+MAX(0,K3959-480000)</f>
        <v/>
      </c>
      <c r="U3959" s="16">
        <f>P3959-T3959</f>
        <v/>
      </c>
      <c r="V3959" s="17">
        <f>IF(U3959&lt;0,0,LOOKUP(U3959,{0,1950001,3300001,6950001,9000001,18000001,40000001},{0.05,0.1,0.2,0.23,0.33,0.4,0.45}))</f>
        <v/>
      </c>
      <c r="W3959" s="18">
        <f>IF(U3959&lt;0,0.9,0.9-V3959*1.021)</f>
        <v/>
      </c>
      <c r="X3959" s="16">
        <f>ROUNDDOWN(S3959*0.2/W3959+2000,0)</f>
        <v/>
      </c>
      <c r="Y3959" s="17">
        <f>IF(O3959&lt;=0,0,LOOKUP(O3959,{0,1950001,3300001,6950001,9000001,18000001,40000001},{0.05,0.1,0.2,0.23,0.33,0.4,0.45}))</f>
        <v/>
      </c>
    </row>
    <row r="3960">
      <c r="A3960" t="inlineStr">
        <is>
          <t>1万円刻み</t>
        </is>
      </c>
      <c r="B3960" s="16">
        <f>'3_1万円刻み'!$A$869</f>
        <v/>
      </c>
      <c r="C3960" t="n">
        <v>2026</v>
      </c>
      <c r="D3960" t="n">
        <v>1</v>
      </c>
      <c r="E3960" t="n">
        <v>0</v>
      </c>
      <c r="F3960" t="n">
        <v>0</v>
      </c>
      <c r="G3960" s="16">
        <f>ROUND(MIN(B3960/12,650000)*12*0.0915+MIN(B3960/12,1390000)*12*(0.0504+0)+B3960*0.005,0)</f>
        <v/>
      </c>
      <c r="H3960" t="n">
        <v>0</v>
      </c>
      <c r="I3960" t="n">
        <v>0</v>
      </c>
      <c r="J3960" s="16">
        <f>IF(C3960=2026,IF(B3960&lt;741000,0,IF(B3960&lt;2191000,B3960-740000,IF(B3960&lt;2193000,1451000,IF(B3960&lt;2196000,1453000,IF(B3960&lt;2200000,1456000,IF(B3960&lt;3600000,ROUNDDOWN(B3960/4,-3)*2.8-80000,IF(B3960&lt;6600000,ROUNDDOWN(B3960/4,-3)*3.2-440000,IF(B3960&lt;8500000,ROUNDDOWN(B3960*0.9,0)-1100000,B3960-1950000)))))))),IF(B3960&lt;651000,0,IF(B3960&lt;1900000,B3960-650000,IF(B3960&lt;3600000,ROUNDDOWN(B3960/4,-3)*2.8-80000,IF(B3960&lt;6600000,ROUNDDOWN(B3960/4,-3)*3.2-440000,IF(B3960&lt;8500000,ROUNDDOWN(B3960*0.9,0)-1100000,B3960-1950000))))))</f>
        <v/>
      </c>
      <c r="K3960" s="16">
        <f>IF(J3960&gt;23500000,NA(),IF(C3960=2026,IF(J3960&lt;=4890000,1040000,IF(J3960&lt;=6550000,670000,620000)),IF(J3960&lt;=1320000,950000,IF(J3960&lt;=3360000,880000,IF(J3960&lt;=4890000,680000,IF(J3960&lt;=6550000,630000,580000))))))</f>
        <v/>
      </c>
      <c r="L3960" s="16">
        <f>IF(D3960=1,IF(J3960&lt;=9000000,380000,IF(J3960&lt;=9500000,260000,IF(J3960&lt;=10000000,130000,0))),0)</f>
        <v/>
      </c>
      <c r="M3960" s="16">
        <f>IF(D3960=1,IF(J3960&lt;=9000000,330000,IF(J3960&lt;=9500000,220000,IF(J3960&lt;=10000000,110000,0))),0)</f>
        <v/>
      </c>
      <c r="N3960" s="16">
        <f>IF(D3960=1,IF(J3960&lt;=9000000,50000,IF(J3960&lt;=9500000,40000,IF(J3960&lt;=10000000,20000,0))),0)</f>
        <v/>
      </c>
      <c r="O3960" s="16">
        <f>MAX(0,ROUNDDOWN(J3960-G3960-K3960-L3960-E3960*380000-F3960*630000-H3960,-3))</f>
        <v/>
      </c>
      <c r="P3960" s="16">
        <f>MAX(0,ROUNDDOWN(J3960-G3960-430000-M3960-E3960*330000-F3960*450000-I3960,-3))</f>
        <v/>
      </c>
      <c r="Q3960" s="16">
        <f>50000+N3960+E3960*50000+F3960*180000</f>
        <v/>
      </c>
      <c r="R3960" s="16">
        <f>IF(P3960&lt;=2000000,MIN(Q3960,P3960),MAX(Q3960-(P3960-2000000),50000))*0.05</f>
        <v/>
      </c>
      <c r="S3960" s="16">
        <f>MAX(0,P3960*0.1-R3960)</f>
        <v/>
      </c>
      <c r="T3960" s="16">
        <f>Q3960+MAX(0,K3960-480000)</f>
        <v/>
      </c>
      <c r="U3960" s="16">
        <f>P3960-T3960</f>
        <v/>
      </c>
      <c r="V3960" s="17">
        <f>IF(U3960&lt;0,0,LOOKUP(U3960,{0,1950001,3300001,6950001,9000001,18000001,40000001},{0.05,0.1,0.2,0.23,0.33,0.4,0.45}))</f>
        <v/>
      </c>
      <c r="W3960" s="18">
        <f>IF(U3960&lt;0,0.9,0.9-V3960*1.021)</f>
        <v/>
      </c>
      <c r="X3960" s="16">
        <f>ROUNDDOWN(S3960*0.2/W3960+2000,0)</f>
        <v/>
      </c>
      <c r="Y3960" s="17">
        <f>IF(O3960&lt;=0,0,LOOKUP(O3960,{0,1950001,3300001,6950001,9000001,18000001,40000001},{0.05,0.1,0.2,0.23,0.33,0.4,0.45}))</f>
        <v/>
      </c>
    </row>
    <row r="3961">
      <c r="A3961" t="inlineStr">
        <is>
          <t>1万円刻み</t>
        </is>
      </c>
      <c r="B3961" s="16">
        <f>'3_1万円刻み'!$A$870</f>
        <v/>
      </c>
      <c r="C3961" t="n">
        <v>2025</v>
      </c>
      <c r="D3961" t="n">
        <v>0</v>
      </c>
      <c r="E3961" t="n">
        <v>0</v>
      </c>
      <c r="F3961" t="n">
        <v>0</v>
      </c>
      <c r="G3961" s="16">
        <f>ROUND(MIN(B3961/12,650000)*12*0.0915+MIN(B3961/12,1390000)*12*(0.0504+0)+B3961*0.005,0)</f>
        <v/>
      </c>
      <c r="H3961" t="n">
        <v>0</v>
      </c>
      <c r="I3961" t="n">
        <v>0</v>
      </c>
      <c r="J3961" s="16">
        <f>IF(C3961=2026,IF(B3961&lt;741000,0,IF(B3961&lt;2191000,B3961-740000,IF(B3961&lt;2193000,1451000,IF(B3961&lt;2196000,1453000,IF(B3961&lt;2200000,1456000,IF(B3961&lt;3600000,ROUNDDOWN(B3961/4,-3)*2.8-80000,IF(B3961&lt;6600000,ROUNDDOWN(B3961/4,-3)*3.2-440000,IF(B3961&lt;8500000,ROUNDDOWN(B3961*0.9,0)-1100000,B3961-1950000)))))))),IF(B3961&lt;651000,0,IF(B3961&lt;1900000,B3961-650000,IF(B3961&lt;3600000,ROUNDDOWN(B3961/4,-3)*2.8-80000,IF(B3961&lt;6600000,ROUNDDOWN(B3961/4,-3)*3.2-440000,IF(B3961&lt;8500000,ROUNDDOWN(B3961*0.9,0)-1100000,B3961-1950000))))))</f>
        <v/>
      </c>
      <c r="K3961" s="16">
        <f>IF(J3961&gt;23500000,NA(),IF(C3961=2026,IF(J3961&lt;=4890000,1040000,IF(J3961&lt;=6550000,670000,620000)),IF(J3961&lt;=1320000,950000,IF(J3961&lt;=3360000,880000,IF(J3961&lt;=4890000,680000,IF(J3961&lt;=6550000,630000,580000))))))</f>
        <v/>
      </c>
      <c r="L3961" s="16">
        <f>IF(D3961=1,IF(J3961&lt;=9000000,380000,IF(J3961&lt;=9500000,260000,IF(J3961&lt;=10000000,130000,0))),0)</f>
        <v/>
      </c>
      <c r="M3961" s="16">
        <f>IF(D3961=1,IF(J3961&lt;=9000000,330000,IF(J3961&lt;=9500000,220000,IF(J3961&lt;=10000000,110000,0))),0)</f>
        <v/>
      </c>
      <c r="N3961" s="16">
        <f>IF(D3961=1,IF(J3961&lt;=9000000,50000,IF(J3961&lt;=9500000,40000,IF(J3961&lt;=10000000,20000,0))),0)</f>
        <v/>
      </c>
      <c r="O3961" s="16">
        <f>MAX(0,ROUNDDOWN(J3961-G3961-K3961-L3961-E3961*380000-F3961*630000-H3961,-3))</f>
        <v/>
      </c>
      <c r="P3961" s="16">
        <f>MAX(0,ROUNDDOWN(J3961-G3961-430000-M3961-E3961*330000-F3961*450000-I3961,-3))</f>
        <v/>
      </c>
      <c r="Q3961" s="16">
        <f>50000+N3961+E3961*50000+F3961*180000</f>
        <v/>
      </c>
      <c r="R3961" s="16">
        <f>IF(P3961&lt;=2000000,MIN(Q3961,P3961),MAX(Q3961-(P3961-2000000),50000))*0.05</f>
        <v/>
      </c>
      <c r="S3961" s="16">
        <f>MAX(0,P3961*0.1-R3961)</f>
        <v/>
      </c>
      <c r="T3961" s="16">
        <f>Q3961+MAX(0,K3961-480000)</f>
        <v/>
      </c>
      <c r="U3961" s="16">
        <f>P3961-T3961</f>
        <v/>
      </c>
      <c r="V3961" s="17">
        <f>IF(U3961&lt;0,0,LOOKUP(U3961,{0,1950001,3300001,6950001,9000001,18000001,40000001},{0.05,0.1,0.2,0.23,0.33,0.4,0.45}))</f>
        <v/>
      </c>
      <c r="W3961" s="18">
        <f>IF(U3961&lt;0,0.9,0.9-V3961*1.021)</f>
        <v/>
      </c>
      <c r="X3961" s="16">
        <f>ROUNDDOWN(S3961*0.2/W3961+2000,0)</f>
        <v/>
      </c>
      <c r="Y3961" s="17">
        <f>IF(O3961&lt;=0,0,LOOKUP(O3961,{0,1950001,3300001,6950001,9000001,18000001,40000001},{0.05,0.1,0.2,0.23,0.33,0.4,0.45}))</f>
        <v/>
      </c>
    </row>
    <row r="3962">
      <c r="A3962" t="inlineStr">
        <is>
          <t>1万円刻み</t>
        </is>
      </c>
      <c r="B3962" s="16">
        <f>'3_1万円刻み'!$A$870</f>
        <v/>
      </c>
      <c r="C3962" t="n">
        <v>2026</v>
      </c>
      <c r="D3962" t="n">
        <v>0</v>
      </c>
      <c r="E3962" t="n">
        <v>0</v>
      </c>
      <c r="F3962" t="n">
        <v>0</v>
      </c>
      <c r="G3962" s="16">
        <f>ROUND(MIN(B3962/12,650000)*12*0.0915+MIN(B3962/12,1390000)*12*(0.0504+0)+B3962*0.005,0)</f>
        <v/>
      </c>
      <c r="H3962" t="n">
        <v>0</v>
      </c>
      <c r="I3962" t="n">
        <v>0</v>
      </c>
      <c r="J3962" s="16">
        <f>IF(C3962=2026,IF(B3962&lt;741000,0,IF(B3962&lt;2191000,B3962-740000,IF(B3962&lt;2193000,1451000,IF(B3962&lt;2196000,1453000,IF(B3962&lt;2200000,1456000,IF(B3962&lt;3600000,ROUNDDOWN(B3962/4,-3)*2.8-80000,IF(B3962&lt;6600000,ROUNDDOWN(B3962/4,-3)*3.2-440000,IF(B3962&lt;8500000,ROUNDDOWN(B3962*0.9,0)-1100000,B3962-1950000)))))))),IF(B3962&lt;651000,0,IF(B3962&lt;1900000,B3962-650000,IF(B3962&lt;3600000,ROUNDDOWN(B3962/4,-3)*2.8-80000,IF(B3962&lt;6600000,ROUNDDOWN(B3962/4,-3)*3.2-440000,IF(B3962&lt;8500000,ROUNDDOWN(B3962*0.9,0)-1100000,B3962-1950000))))))</f>
        <v/>
      </c>
      <c r="K3962" s="16">
        <f>IF(J3962&gt;23500000,NA(),IF(C3962=2026,IF(J3962&lt;=4890000,1040000,IF(J3962&lt;=6550000,670000,620000)),IF(J3962&lt;=1320000,950000,IF(J3962&lt;=3360000,880000,IF(J3962&lt;=4890000,680000,IF(J3962&lt;=6550000,630000,580000))))))</f>
        <v/>
      </c>
      <c r="L3962" s="16">
        <f>IF(D3962=1,IF(J3962&lt;=9000000,380000,IF(J3962&lt;=9500000,260000,IF(J3962&lt;=10000000,130000,0))),0)</f>
        <v/>
      </c>
      <c r="M3962" s="16">
        <f>IF(D3962=1,IF(J3962&lt;=9000000,330000,IF(J3962&lt;=9500000,220000,IF(J3962&lt;=10000000,110000,0))),0)</f>
        <v/>
      </c>
      <c r="N3962" s="16">
        <f>IF(D3962=1,IF(J3962&lt;=9000000,50000,IF(J3962&lt;=9500000,40000,IF(J3962&lt;=10000000,20000,0))),0)</f>
        <v/>
      </c>
      <c r="O3962" s="16">
        <f>MAX(0,ROUNDDOWN(J3962-G3962-K3962-L3962-E3962*380000-F3962*630000-H3962,-3))</f>
        <v/>
      </c>
      <c r="P3962" s="16">
        <f>MAX(0,ROUNDDOWN(J3962-G3962-430000-M3962-E3962*330000-F3962*450000-I3962,-3))</f>
        <v/>
      </c>
      <c r="Q3962" s="16">
        <f>50000+N3962+E3962*50000+F3962*180000</f>
        <v/>
      </c>
      <c r="R3962" s="16">
        <f>IF(P3962&lt;=2000000,MIN(Q3962,P3962),MAX(Q3962-(P3962-2000000),50000))*0.05</f>
        <v/>
      </c>
      <c r="S3962" s="16">
        <f>MAX(0,P3962*0.1-R3962)</f>
        <v/>
      </c>
      <c r="T3962" s="16">
        <f>Q3962+MAX(0,K3962-480000)</f>
        <v/>
      </c>
      <c r="U3962" s="16">
        <f>P3962-T3962</f>
        <v/>
      </c>
      <c r="V3962" s="17">
        <f>IF(U3962&lt;0,0,LOOKUP(U3962,{0,1950001,3300001,6950001,9000001,18000001,40000001},{0.05,0.1,0.2,0.23,0.33,0.4,0.45}))</f>
        <v/>
      </c>
      <c r="W3962" s="18">
        <f>IF(U3962&lt;0,0.9,0.9-V3962*1.021)</f>
        <v/>
      </c>
      <c r="X3962" s="16">
        <f>ROUNDDOWN(S3962*0.2/W3962+2000,0)</f>
        <v/>
      </c>
      <c r="Y3962" s="17">
        <f>IF(O3962&lt;=0,0,LOOKUP(O3962,{0,1950001,3300001,6950001,9000001,18000001,40000001},{0.05,0.1,0.2,0.23,0.33,0.4,0.45}))</f>
        <v/>
      </c>
    </row>
    <row r="3963">
      <c r="A3963" t="inlineStr">
        <is>
          <t>1万円刻み</t>
        </is>
      </c>
      <c r="B3963" s="16">
        <f>'3_1万円刻み'!$A$870</f>
        <v/>
      </c>
      <c r="C3963" t="n">
        <v>2025</v>
      </c>
      <c r="D3963" t="n">
        <v>1</v>
      </c>
      <c r="E3963" t="n">
        <v>0</v>
      </c>
      <c r="F3963" t="n">
        <v>0</v>
      </c>
      <c r="G3963" s="16">
        <f>ROUND(MIN(B3963/12,650000)*12*0.0915+MIN(B3963/12,1390000)*12*(0.0504+0)+B3963*0.005,0)</f>
        <v/>
      </c>
      <c r="H3963" t="n">
        <v>0</v>
      </c>
      <c r="I3963" t="n">
        <v>0</v>
      </c>
      <c r="J3963" s="16">
        <f>IF(C3963=2026,IF(B3963&lt;741000,0,IF(B3963&lt;2191000,B3963-740000,IF(B3963&lt;2193000,1451000,IF(B3963&lt;2196000,1453000,IF(B3963&lt;2200000,1456000,IF(B3963&lt;3600000,ROUNDDOWN(B3963/4,-3)*2.8-80000,IF(B3963&lt;6600000,ROUNDDOWN(B3963/4,-3)*3.2-440000,IF(B3963&lt;8500000,ROUNDDOWN(B3963*0.9,0)-1100000,B3963-1950000)))))))),IF(B3963&lt;651000,0,IF(B3963&lt;1900000,B3963-650000,IF(B3963&lt;3600000,ROUNDDOWN(B3963/4,-3)*2.8-80000,IF(B3963&lt;6600000,ROUNDDOWN(B3963/4,-3)*3.2-440000,IF(B3963&lt;8500000,ROUNDDOWN(B3963*0.9,0)-1100000,B3963-1950000))))))</f>
        <v/>
      </c>
      <c r="K3963" s="16">
        <f>IF(J3963&gt;23500000,NA(),IF(C3963=2026,IF(J3963&lt;=4890000,1040000,IF(J3963&lt;=6550000,670000,620000)),IF(J3963&lt;=1320000,950000,IF(J3963&lt;=3360000,880000,IF(J3963&lt;=4890000,680000,IF(J3963&lt;=6550000,630000,580000))))))</f>
        <v/>
      </c>
      <c r="L3963" s="16">
        <f>IF(D3963=1,IF(J3963&lt;=9000000,380000,IF(J3963&lt;=9500000,260000,IF(J3963&lt;=10000000,130000,0))),0)</f>
        <v/>
      </c>
      <c r="M3963" s="16">
        <f>IF(D3963=1,IF(J3963&lt;=9000000,330000,IF(J3963&lt;=9500000,220000,IF(J3963&lt;=10000000,110000,0))),0)</f>
        <v/>
      </c>
      <c r="N3963" s="16">
        <f>IF(D3963=1,IF(J3963&lt;=9000000,50000,IF(J3963&lt;=9500000,40000,IF(J3963&lt;=10000000,20000,0))),0)</f>
        <v/>
      </c>
      <c r="O3963" s="16">
        <f>MAX(0,ROUNDDOWN(J3963-G3963-K3963-L3963-E3963*380000-F3963*630000-H3963,-3))</f>
        <v/>
      </c>
      <c r="P3963" s="16">
        <f>MAX(0,ROUNDDOWN(J3963-G3963-430000-M3963-E3963*330000-F3963*450000-I3963,-3))</f>
        <v/>
      </c>
      <c r="Q3963" s="16">
        <f>50000+N3963+E3963*50000+F3963*180000</f>
        <v/>
      </c>
      <c r="R3963" s="16">
        <f>IF(P3963&lt;=2000000,MIN(Q3963,P3963),MAX(Q3963-(P3963-2000000),50000))*0.05</f>
        <v/>
      </c>
      <c r="S3963" s="16">
        <f>MAX(0,P3963*0.1-R3963)</f>
        <v/>
      </c>
      <c r="T3963" s="16">
        <f>Q3963+MAX(0,K3963-480000)</f>
        <v/>
      </c>
      <c r="U3963" s="16">
        <f>P3963-T3963</f>
        <v/>
      </c>
      <c r="V3963" s="17">
        <f>IF(U3963&lt;0,0,LOOKUP(U3963,{0,1950001,3300001,6950001,9000001,18000001,40000001},{0.05,0.1,0.2,0.23,0.33,0.4,0.45}))</f>
        <v/>
      </c>
      <c r="W3963" s="18">
        <f>IF(U3963&lt;0,0.9,0.9-V3963*1.021)</f>
        <v/>
      </c>
      <c r="X3963" s="16">
        <f>ROUNDDOWN(S3963*0.2/W3963+2000,0)</f>
        <v/>
      </c>
      <c r="Y3963" s="17">
        <f>IF(O3963&lt;=0,0,LOOKUP(O3963,{0,1950001,3300001,6950001,9000001,18000001,40000001},{0.05,0.1,0.2,0.23,0.33,0.4,0.45}))</f>
        <v/>
      </c>
    </row>
    <row r="3964">
      <c r="A3964" t="inlineStr">
        <is>
          <t>1万円刻み</t>
        </is>
      </c>
      <c r="B3964" s="16">
        <f>'3_1万円刻み'!$A$870</f>
        <v/>
      </c>
      <c r="C3964" t="n">
        <v>2026</v>
      </c>
      <c r="D3964" t="n">
        <v>1</v>
      </c>
      <c r="E3964" t="n">
        <v>0</v>
      </c>
      <c r="F3964" t="n">
        <v>0</v>
      </c>
      <c r="G3964" s="16">
        <f>ROUND(MIN(B3964/12,650000)*12*0.0915+MIN(B3964/12,1390000)*12*(0.0504+0)+B3964*0.005,0)</f>
        <v/>
      </c>
      <c r="H3964" t="n">
        <v>0</v>
      </c>
      <c r="I3964" t="n">
        <v>0</v>
      </c>
      <c r="J3964" s="16">
        <f>IF(C3964=2026,IF(B3964&lt;741000,0,IF(B3964&lt;2191000,B3964-740000,IF(B3964&lt;2193000,1451000,IF(B3964&lt;2196000,1453000,IF(B3964&lt;2200000,1456000,IF(B3964&lt;3600000,ROUNDDOWN(B3964/4,-3)*2.8-80000,IF(B3964&lt;6600000,ROUNDDOWN(B3964/4,-3)*3.2-440000,IF(B3964&lt;8500000,ROUNDDOWN(B3964*0.9,0)-1100000,B3964-1950000)))))))),IF(B3964&lt;651000,0,IF(B3964&lt;1900000,B3964-650000,IF(B3964&lt;3600000,ROUNDDOWN(B3964/4,-3)*2.8-80000,IF(B3964&lt;6600000,ROUNDDOWN(B3964/4,-3)*3.2-440000,IF(B3964&lt;8500000,ROUNDDOWN(B3964*0.9,0)-1100000,B3964-1950000))))))</f>
        <v/>
      </c>
      <c r="K3964" s="16">
        <f>IF(J3964&gt;23500000,NA(),IF(C3964=2026,IF(J3964&lt;=4890000,1040000,IF(J3964&lt;=6550000,670000,620000)),IF(J3964&lt;=1320000,950000,IF(J3964&lt;=3360000,880000,IF(J3964&lt;=4890000,680000,IF(J3964&lt;=6550000,630000,580000))))))</f>
        <v/>
      </c>
      <c r="L3964" s="16">
        <f>IF(D3964=1,IF(J3964&lt;=9000000,380000,IF(J3964&lt;=9500000,260000,IF(J3964&lt;=10000000,130000,0))),0)</f>
        <v/>
      </c>
      <c r="M3964" s="16">
        <f>IF(D3964=1,IF(J3964&lt;=9000000,330000,IF(J3964&lt;=9500000,220000,IF(J3964&lt;=10000000,110000,0))),0)</f>
        <v/>
      </c>
      <c r="N3964" s="16">
        <f>IF(D3964=1,IF(J3964&lt;=9000000,50000,IF(J3964&lt;=9500000,40000,IF(J3964&lt;=10000000,20000,0))),0)</f>
        <v/>
      </c>
      <c r="O3964" s="16">
        <f>MAX(0,ROUNDDOWN(J3964-G3964-K3964-L3964-E3964*380000-F3964*630000-H3964,-3))</f>
        <v/>
      </c>
      <c r="P3964" s="16">
        <f>MAX(0,ROUNDDOWN(J3964-G3964-430000-M3964-E3964*330000-F3964*450000-I3964,-3))</f>
        <v/>
      </c>
      <c r="Q3964" s="16">
        <f>50000+N3964+E3964*50000+F3964*180000</f>
        <v/>
      </c>
      <c r="R3964" s="16">
        <f>IF(P3964&lt;=2000000,MIN(Q3964,P3964),MAX(Q3964-(P3964-2000000),50000))*0.05</f>
        <v/>
      </c>
      <c r="S3964" s="16">
        <f>MAX(0,P3964*0.1-R3964)</f>
        <v/>
      </c>
      <c r="T3964" s="16">
        <f>Q3964+MAX(0,K3964-480000)</f>
        <v/>
      </c>
      <c r="U3964" s="16">
        <f>P3964-T3964</f>
        <v/>
      </c>
      <c r="V3964" s="17">
        <f>IF(U3964&lt;0,0,LOOKUP(U3964,{0,1950001,3300001,6950001,9000001,18000001,40000001},{0.05,0.1,0.2,0.23,0.33,0.4,0.45}))</f>
        <v/>
      </c>
      <c r="W3964" s="18">
        <f>IF(U3964&lt;0,0.9,0.9-V3964*1.021)</f>
        <v/>
      </c>
      <c r="X3964" s="16">
        <f>ROUNDDOWN(S3964*0.2/W3964+2000,0)</f>
        <v/>
      </c>
      <c r="Y3964" s="17">
        <f>IF(O3964&lt;=0,0,LOOKUP(O3964,{0,1950001,3300001,6950001,9000001,18000001,40000001},{0.05,0.1,0.2,0.23,0.33,0.4,0.45}))</f>
        <v/>
      </c>
    </row>
    <row r="3965">
      <c r="A3965" t="inlineStr">
        <is>
          <t>1万円刻み</t>
        </is>
      </c>
      <c r="B3965" s="16">
        <f>'3_1万円刻み'!$A$871</f>
        <v/>
      </c>
      <c r="C3965" t="n">
        <v>2025</v>
      </c>
      <c r="D3965" t="n">
        <v>0</v>
      </c>
      <c r="E3965" t="n">
        <v>0</v>
      </c>
      <c r="F3965" t="n">
        <v>0</v>
      </c>
      <c r="G3965" s="16">
        <f>ROUND(MIN(B3965/12,650000)*12*0.0915+MIN(B3965/12,1390000)*12*(0.0504+0)+B3965*0.005,0)</f>
        <v/>
      </c>
      <c r="H3965" t="n">
        <v>0</v>
      </c>
      <c r="I3965" t="n">
        <v>0</v>
      </c>
      <c r="J3965" s="16">
        <f>IF(C3965=2026,IF(B3965&lt;741000,0,IF(B3965&lt;2191000,B3965-740000,IF(B3965&lt;2193000,1451000,IF(B3965&lt;2196000,1453000,IF(B3965&lt;2200000,1456000,IF(B3965&lt;3600000,ROUNDDOWN(B3965/4,-3)*2.8-80000,IF(B3965&lt;6600000,ROUNDDOWN(B3965/4,-3)*3.2-440000,IF(B3965&lt;8500000,ROUNDDOWN(B3965*0.9,0)-1100000,B3965-1950000)))))))),IF(B3965&lt;651000,0,IF(B3965&lt;1900000,B3965-650000,IF(B3965&lt;3600000,ROUNDDOWN(B3965/4,-3)*2.8-80000,IF(B3965&lt;6600000,ROUNDDOWN(B3965/4,-3)*3.2-440000,IF(B3965&lt;8500000,ROUNDDOWN(B3965*0.9,0)-1100000,B3965-1950000))))))</f>
        <v/>
      </c>
      <c r="K3965" s="16">
        <f>IF(J3965&gt;23500000,NA(),IF(C3965=2026,IF(J3965&lt;=4890000,1040000,IF(J3965&lt;=6550000,670000,620000)),IF(J3965&lt;=1320000,950000,IF(J3965&lt;=3360000,880000,IF(J3965&lt;=4890000,680000,IF(J3965&lt;=6550000,630000,580000))))))</f>
        <v/>
      </c>
      <c r="L3965" s="16">
        <f>IF(D3965=1,IF(J3965&lt;=9000000,380000,IF(J3965&lt;=9500000,260000,IF(J3965&lt;=10000000,130000,0))),0)</f>
        <v/>
      </c>
      <c r="M3965" s="16">
        <f>IF(D3965=1,IF(J3965&lt;=9000000,330000,IF(J3965&lt;=9500000,220000,IF(J3965&lt;=10000000,110000,0))),0)</f>
        <v/>
      </c>
      <c r="N3965" s="16">
        <f>IF(D3965=1,IF(J3965&lt;=9000000,50000,IF(J3965&lt;=9500000,40000,IF(J3965&lt;=10000000,20000,0))),0)</f>
        <v/>
      </c>
      <c r="O3965" s="16">
        <f>MAX(0,ROUNDDOWN(J3965-G3965-K3965-L3965-E3965*380000-F3965*630000-H3965,-3))</f>
        <v/>
      </c>
      <c r="P3965" s="16">
        <f>MAX(0,ROUNDDOWN(J3965-G3965-430000-M3965-E3965*330000-F3965*450000-I3965,-3))</f>
        <v/>
      </c>
      <c r="Q3965" s="16">
        <f>50000+N3965+E3965*50000+F3965*180000</f>
        <v/>
      </c>
      <c r="R3965" s="16">
        <f>IF(P3965&lt;=2000000,MIN(Q3965,P3965),MAX(Q3965-(P3965-2000000),50000))*0.05</f>
        <v/>
      </c>
      <c r="S3965" s="16">
        <f>MAX(0,P3965*0.1-R3965)</f>
        <v/>
      </c>
      <c r="T3965" s="16">
        <f>Q3965+MAX(0,K3965-480000)</f>
        <v/>
      </c>
      <c r="U3965" s="16">
        <f>P3965-T3965</f>
        <v/>
      </c>
      <c r="V3965" s="17">
        <f>IF(U3965&lt;0,0,LOOKUP(U3965,{0,1950001,3300001,6950001,9000001,18000001,40000001},{0.05,0.1,0.2,0.23,0.33,0.4,0.45}))</f>
        <v/>
      </c>
      <c r="W3965" s="18">
        <f>IF(U3965&lt;0,0.9,0.9-V3965*1.021)</f>
        <v/>
      </c>
      <c r="X3965" s="16">
        <f>ROUNDDOWN(S3965*0.2/W3965+2000,0)</f>
        <v/>
      </c>
      <c r="Y3965" s="17">
        <f>IF(O3965&lt;=0,0,LOOKUP(O3965,{0,1950001,3300001,6950001,9000001,18000001,40000001},{0.05,0.1,0.2,0.23,0.33,0.4,0.45}))</f>
        <v/>
      </c>
    </row>
    <row r="3966">
      <c r="A3966" t="inlineStr">
        <is>
          <t>1万円刻み</t>
        </is>
      </c>
      <c r="B3966" s="16">
        <f>'3_1万円刻み'!$A$871</f>
        <v/>
      </c>
      <c r="C3966" t="n">
        <v>2026</v>
      </c>
      <c r="D3966" t="n">
        <v>0</v>
      </c>
      <c r="E3966" t="n">
        <v>0</v>
      </c>
      <c r="F3966" t="n">
        <v>0</v>
      </c>
      <c r="G3966" s="16">
        <f>ROUND(MIN(B3966/12,650000)*12*0.0915+MIN(B3966/12,1390000)*12*(0.0504+0)+B3966*0.005,0)</f>
        <v/>
      </c>
      <c r="H3966" t="n">
        <v>0</v>
      </c>
      <c r="I3966" t="n">
        <v>0</v>
      </c>
      <c r="J3966" s="16">
        <f>IF(C3966=2026,IF(B3966&lt;741000,0,IF(B3966&lt;2191000,B3966-740000,IF(B3966&lt;2193000,1451000,IF(B3966&lt;2196000,1453000,IF(B3966&lt;2200000,1456000,IF(B3966&lt;3600000,ROUNDDOWN(B3966/4,-3)*2.8-80000,IF(B3966&lt;6600000,ROUNDDOWN(B3966/4,-3)*3.2-440000,IF(B3966&lt;8500000,ROUNDDOWN(B3966*0.9,0)-1100000,B3966-1950000)))))))),IF(B3966&lt;651000,0,IF(B3966&lt;1900000,B3966-650000,IF(B3966&lt;3600000,ROUNDDOWN(B3966/4,-3)*2.8-80000,IF(B3966&lt;6600000,ROUNDDOWN(B3966/4,-3)*3.2-440000,IF(B3966&lt;8500000,ROUNDDOWN(B3966*0.9,0)-1100000,B3966-1950000))))))</f>
        <v/>
      </c>
      <c r="K3966" s="16">
        <f>IF(J3966&gt;23500000,NA(),IF(C3966=2026,IF(J3966&lt;=4890000,1040000,IF(J3966&lt;=6550000,670000,620000)),IF(J3966&lt;=1320000,950000,IF(J3966&lt;=3360000,880000,IF(J3966&lt;=4890000,680000,IF(J3966&lt;=6550000,630000,580000))))))</f>
        <v/>
      </c>
      <c r="L3966" s="16">
        <f>IF(D3966=1,IF(J3966&lt;=9000000,380000,IF(J3966&lt;=9500000,260000,IF(J3966&lt;=10000000,130000,0))),0)</f>
        <v/>
      </c>
      <c r="M3966" s="16">
        <f>IF(D3966=1,IF(J3966&lt;=9000000,330000,IF(J3966&lt;=9500000,220000,IF(J3966&lt;=10000000,110000,0))),0)</f>
        <v/>
      </c>
      <c r="N3966" s="16">
        <f>IF(D3966=1,IF(J3966&lt;=9000000,50000,IF(J3966&lt;=9500000,40000,IF(J3966&lt;=10000000,20000,0))),0)</f>
        <v/>
      </c>
      <c r="O3966" s="16">
        <f>MAX(0,ROUNDDOWN(J3966-G3966-K3966-L3966-E3966*380000-F3966*630000-H3966,-3))</f>
        <v/>
      </c>
      <c r="P3966" s="16">
        <f>MAX(0,ROUNDDOWN(J3966-G3966-430000-M3966-E3966*330000-F3966*450000-I3966,-3))</f>
        <v/>
      </c>
      <c r="Q3966" s="16">
        <f>50000+N3966+E3966*50000+F3966*180000</f>
        <v/>
      </c>
      <c r="R3966" s="16">
        <f>IF(P3966&lt;=2000000,MIN(Q3966,P3966),MAX(Q3966-(P3966-2000000),50000))*0.05</f>
        <v/>
      </c>
      <c r="S3966" s="16">
        <f>MAX(0,P3966*0.1-R3966)</f>
        <v/>
      </c>
      <c r="T3966" s="16">
        <f>Q3966+MAX(0,K3966-480000)</f>
        <v/>
      </c>
      <c r="U3966" s="16">
        <f>P3966-T3966</f>
        <v/>
      </c>
      <c r="V3966" s="17">
        <f>IF(U3966&lt;0,0,LOOKUP(U3966,{0,1950001,3300001,6950001,9000001,18000001,40000001},{0.05,0.1,0.2,0.23,0.33,0.4,0.45}))</f>
        <v/>
      </c>
      <c r="W3966" s="18">
        <f>IF(U3966&lt;0,0.9,0.9-V3966*1.021)</f>
        <v/>
      </c>
      <c r="X3966" s="16">
        <f>ROUNDDOWN(S3966*0.2/W3966+2000,0)</f>
        <v/>
      </c>
      <c r="Y3966" s="17">
        <f>IF(O3966&lt;=0,0,LOOKUP(O3966,{0,1950001,3300001,6950001,9000001,18000001,40000001},{0.05,0.1,0.2,0.23,0.33,0.4,0.45}))</f>
        <v/>
      </c>
    </row>
    <row r="3967">
      <c r="A3967" t="inlineStr">
        <is>
          <t>1万円刻み</t>
        </is>
      </c>
      <c r="B3967" s="16">
        <f>'3_1万円刻み'!$A$871</f>
        <v/>
      </c>
      <c r="C3967" t="n">
        <v>2025</v>
      </c>
      <c r="D3967" t="n">
        <v>1</v>
      </c>
      <c r="E3967" t="n">
        <v>0</v>
      </c>
      <c r="F3967" t="n">
        <v>0</v>
      </c>
      <c r="G3967" s="16">
        <f>ROUND(MIN(B3967/12,650000)*12*0.0915+MIN(B3967/12,1390000)*12*(0.0504+0)+B3967*0.005,0)</f>
        <v/>
      </c>
      <c r="H3967" t="n">
        <v>0</v>
      </c>
      <c r="I3967" t="n">
        <v>0</v>
      </c>
      <c r="J3967" s="16">
        <f>IF(C3967=2026,IF(B3967&lt;741000,0,IF(B3967&lt;2191000,B3967-740000,IF(B3967&lt;2193000,1451000,IF(B3967&lt;2196000,1453000,IF(B3967&lt;2200000,1456000,IF(B3967&lt;3600000,ROUNDDOWN(B3967/4,-3)*2.8-80000,IF(B3967&lt;6600000,ROUNDDOWN(B3967/4,-3)*3.2-440000,IF(B3967&lt;8500000,ROUNDDOWN(B3967*0.9,0)-1100000,B3967-1950000)))))))),IF(B3967&lt;651000,0,IF(B3967&lt;1900000,B3967-650000,IF(B3967&lt;3600000,ROUNDDOWN(B3967/4,-3)*2.8-80000,IF(B3967&lt;6600000,ROUNDDOWN(B3967/4,-3)*3.2-440000,IF(B3967&lt;8500000,ROUNDDOWN(B3967*0.9,0)-1100000,B3967-1950000))))))</f>
        <v/>
      </c>
      <c r="K3967" s="16">
        <f>IF(J3967&gt;23500000,NA(),IF(C3967=2026,IF(J3967&lt;=4890000,1040000,IF(J3967&lt;=6550000,670000,620000)),IF(J3967&lt;=1320000,950000,IF(J3967&lt;=3360000,880000,IF(J3967&lt;=4890000,680000,IF(J3967&lt;=6550000,630000,580000))))))</f>
        <v/>
      </c>
      <c r="L3967" s="16">
        <f>IF(D3967=1,IF(J3967&lt;=9000000,380000,IF(J3967&lt;=9500000,260000,IF(J3967&lt;=10000000,130000,0))),0)</f>
        <v/>
      </c>
      <c r="M3967" s="16">
        <f>IF(D3967=1,IF(J3967&lt;=9000000,330000,IF(J3967&lt;=9500000,220000,IF(J3967&lt;=10000000,110000,0))),0)</f>
        <v/>
      </c>
      <c r="N3967" s="16">
        <f>IF(D3967=1,IF(J3967&lt;=9000000,50000,IF(J3967&lt;=9500000,40000,IF(J3967&lt;=10000000,20000,0))),0)</f>
        <v/>
      </c>
      <c r="O3967" s="16">
        <f>MAX(0,ROUNDDOWN(J3967-G3967-K3967-L3967-E3967*380000-F3967*630000-H3967,-3))</f>
        <v/>
      </c>
      <c r="P3967" s="16">
        <f>MAX(0,ROUNDDOWN(J3967-G3967-430000-M3967-E3967*330000-F3967*450000-I3967,-3))</f>
        <v/>
      </c>
      <c r="Q3967" s="16">
        <f>50000+N3967+E3967*50000+F3967*180000</f>
        <v/>
      </c>
      <c r="R3967" s="16">
        <f>IF(P3967&lt;=2000000,MIN(Q3967,P3967),MAX(Q3967-(P3967-2000000),50000))*0.05</f>
        <v/>
      </c>
      <c r="S3967" s="16">
        <f>MAX(0,P3967*0.1-R3967)</f>
        <v/>
      </c>
      <c r="T3967" s="16">
        <f>Q3967+MAX(0,K3967-480000)</f>
        <v/>
      </c>
      <c r="U3967" s="16">
        <f>P3967-T3967</f>
        <v/>
      </c>
      <c r="V3967" s="17">
        <f>IF(U3967&lt;0,0,LOOKUP(U3967,{0,1950001,3300001,6950001,9000001,18000001,40000001},{0.05,0.1,0.2,0.23,0.33,0.4,0.45}))</f>
        <v/>
      </c>
      <c r="W3967" s="18">
        <f>IF(U3967&lt;0,0.9,0.9-V3967*1.021)</f>
        <v/>
      </c>
      <c r="X3967" s="16">
        <f>ROUNDDOWN(S3967*0.2/W3967+2000,0)</f>
        <v/>
      </c>
      <c r="Y3967" s="17">
        <f>IF(O3967&lt;=0,0,LOOKUP(O3967,{0,1950001,3300001,6950001,9000001,18000001,40000001},{0.05,0.1,0.2,0.23,0.33,0.4,0.45}))</f>
        <v/>
      </c>
    </row>
    <row r="3968">
      <c r="A3968" t="inlineStr">
        <is>
          <t>1万円刻み</t>
        </is>
      </c>
      <c r="B3968" s="16">
        <f>'3_1万円刻み'!$A$871</f>
        <v/>
      </c>
      <c r="C3968" t="n">
        <v>2026</v>
      </c>
      <c r="D3968" t="n">
        <v>1</v>
      </c>
      <c r="E3968" t="n">
        <v>0</v>
      </c>
      <c r="F3968" t="n">
        <v>0</v>
      </c>
      <c r="G3968" s="16">
        <f>ROUND(MIN(B3968/12,650000)*12*0.0915+MIN(B3968/12,1390000)*12*(0.0504+0)+B3968*0.005,0)</f>
        <v/>
      </c>
      <c r="H3968" t="n">
        <v>0</v>
      </c>
      <c r="I3968" t="n">
        <v>0</v>
      </c>
      <c r="J3968" s="16">
        <f>IF(C3968=2026,IF(B3968&lt;741000,0,IF(B3968&lt;2191000,B3968-740000,IF(B3968&lt;2193000,1451000,IF(B3968&lt;2196000,1453000,IF(B3968&lt;2200000,1456000,IF(B3968&lt;3600000,ROUNDDOWN(B3968/4,-3)*2.8-80000,IF(B3968&lt;6600000,ROUNDDOWN(B3968/4,-3)*3.2-440000,IF(B3968&lt;8500000,ROUNDDOWN(B3968*0.9,0)-1100000,B3968-1950000)))))))),IF(B3968&lt;651000,0,IF(B3968&lt;1900000,B3968-650000,IF(B3968&lt;3600000,ROUNDDOWN(B3968/4,-3)*2.8-80000,IF(B3968&lt;6600000,ROUNDDOWN(B3968/4,-3)*3.2-440000,IF(B3968&lt;8500000,ROUNDDOWN(B3968*0.9,0)-1100000,B3968-1950000))))))</f>
        <v/>
      </c>
      <c r="K3968" s="16">
        <f>IF(J3968&gt;23500000,NA(),IF(C3968=2026,IF(J3968&lt;=4890000,1040000,IF(J3968&lt;=6550000,670000,620000)),IF(J3968&lt;=1320000,950000,IF(J3968&lt;=3360000,880000,IF(J3968&lt;=4890000,680000,IF(J3968&lt;=6550000,630000,580000))))))</f>
        <v/>
      </c>
      <c r="L3968" s="16">
        <f>IF(D3968=1,IF(J3968&lt;=9000000,380000,IF(J3968&lt;=9500000,260000,IF(J3968&lt;=10000000,130000,0))),0)</f>
        <v/>
      </c>
      <c r="M3968" s="16">
        <f>IF(D3968=1,IF(J3968&lt;=9000000,330000,IF(J3968&lt;=9500000,220000,IF(J3968&lt;=10000000,110000,0))),0)</f>
        <v/>
      </c>
      <c r="N3968" s="16">
        <f>IF(D3968=1,IF(J3968&lt;=9000000,50000,IF(J3968&lt;=9500000,40000,IF(J3968&lt;=10000000,20000,0))),0)</f>
        <v/>
      </c>
      <c r="O3968" s="16">
        <f>MAX(0,ROUNDDOWN(J3968-G3968-K3968-L3968-E3968*380000-F3968*630000-H3968,-3))</f>
        <v/>
      </c>
      <c r="P3968" s="16">
        <f>MAX(0,ROUNDDOWN(J3968-G3968-430000-M3968-E3968*330000-F3968*450000-I3968,-3))</f>
        <v/>
      </c>
      <c r="Q3968" s="16">
        <f>50000+N3968+E3968*50000+F3968*180000</f>
        <v/>
      </c>
      <c r="R3968" s="16">
        <f>IF(P3968&lt;=2000000,MIN(Q3968,P3968),MAX(Q3968-(P3968-2000000),50000))*0.05</f>
        <v/>
      </c>
      <c r="S3968" s="16">
        <f>MAX(0,P3968*0.1-R3968)</f>
        <v/>
      </c>
      <c r="T3968" s="16">
        <f>Q3968+MAX(0,K3968-480000)</f>
        <v/>
      </c>
      <c r="U3968" s="16">
        <f>P3968-T3968</f>
        <v/>
      </c>
      <c r="V3968" s="17">
        <f>IF(U3968&lt;0,0,LOOKUP(U3968,{0,1950001,3300001,6950001,9000001,18000001,40000001},{0.05,0.1,0.2,0.23,0.33,0.4,0.45}))</f>
        <v/>
      </c>
      <c r="W3968" s="18">
        <f>IF(U3968&lt;0,0.9,0.9-V3968*1.021)</f>
        <v/>
      </c>
      <c r="X3968" s="16">
        <f>ROUNDDOWN(S3968*0.2/W3968+2000,0)</f>
        <v/>
      </c>
      <c r="Y3968" s="17">
        <f>IF(O3968&lt;=0,0,LOOKUP(O3968,{0,1950001,3300001,6950001,9000001,18000001,40000001},{0.05,0.1,0.2,0.23,0.33,0.4,0.45}))</f>
        <v/>
      </c>
    </row>
    <row r="3969">
      <c r="A3969" t="inlineStr">
        <is>
          <t>1万円刻み</t>
        </is>
      </c>
      <c r="B3969" s="16">
        <f>'3_1万円刻み'!$A$872</f>
        <v/>
      </c>
      <c r="C3969" t="n">
        <v>2025</v>
      </c>
      <c r="D3969" t="n">
        <v>0</v>
      </c>
      <c r="E3969" t="n">
        <v>0</v>
      </c>
      <c r="F3969" t="n">
        <v>0</v>
      </c>
      <c r="G3969" s="16">
        <f>ROUND(MIN(B3969/12,650000)*12*0.0915+MIN(B3969/12,1390000)*12*(0.0504+0)+B3969*0.005,0)</f>
        <v/>
      </c>
      <c r="H3969" t="n">
        <v>0</v>
      </c>
      <c r="I3969" t="n">
        <v>0</v>
      </c>
      <c r="J3969" s="16">
        <f>IF(C3969=2026,IF(B3969&lt;741000,0,IF(B3969&lt;2191000,B3969-740000,IF(B3969&lt;2193000,1451000,IF(B3969&lt;2196000,1453000,IF(B3969&lt;2200000,1456000,IF(B3969&lt;3600000,ROUNDDOWN(B3969/4,-3)*2.8-80000,IF(B3969&lt;6600000,ROUNDDOWN(B3969/4,-3)*3.2-440000,IF(B3969&lt;8500000,ROUNDDOWN(B3969*0.9,0)-1100000,B3969-1950000)))))))),IF(B3969&lt;651000,0,IF(B3969&lt;1900000,B3969-650000,IF(B3969&lt;3600000,ROUNDDOWN(B3969/4,-3)*2.8-80000,IF(B3969&lt;6600000,ROUNDDOWN(B3969/4,-3)*3.2-440000,IF(B3969&lt;8500000,ROUNDDOWN(B3969*0.9,0)-1100000,B3969-1950000))))))</f>
        <v/>
      </c>
      <c r="K3969" s="16">
        <f>IF(J3969&gt;23500000,NA(),IF(C3969=2026,IF(J3969&lt;=4890000,1040000,IF(J3969&lt;=6550000,670000,620000)),IF(J3969&lt;=1320000,950000,IF(J3969&lt;=3360000,880000,IF(J3969&lt;=4890000,680000,IF(J3969&lt;=6550000,630000,580000))))))</f>
        <v/>
      </c>
      <c r="L3969" s="16">
        <f>IF(D3969=1,IF(J3969&lt;=9000000,380000,IF(J3969&lt;=9500000,260000,IF(J3969&lt;=10000000,130000,0))),0)</f>
        <v/>
      </c>
      <c r="M3969" s="16">
        <f>IF(D3969=1,IF(J3969&lt;=9000000,330000,IF(J3969&lt;=9500000,220000,IF(J3969&lt;=10000000,110000,0))),0)</f>
        <v/>
      </c>
      <c r="N3969" s="16">
        <f>IF(D3969=1,IF(J3969&lt;=9000000,50000,IF(J3969&lt;=9500000,40000,IF(J3969&lt;=10000000,20000,0))),0)</f>
        <v/>
      </c>
      <c r="O3969" s="16">
        <f>MAX(0,ROUNDDOWN(J3969-G3969-K3969-L3969-E3969*380000-F3969*630000-H3969,-3))</f>
        <v/>
      </c>
      <c r="P3969" s="16">
        <f>MAX(0,ROUNDDOWN(J3969-G3969-430000-M3969-E3969*330000-F3969*450000-I3969,-3))</f>
        <v/>
      </c>
      <c r="Q3969" s="16">
        <f>50000+N3969+E3969*50000+F3969*180000</f>
        <v/>
      </c>
      <c r="R3969" s="16">
        <f>IF(P3969&lt;=2000000,MIN(Q3969,P3969),MAX(Q3969-(P3969-2000000),50000))*0.05</f>
        <v/>
      </c>
      <c r="S3969" s="16">
        <f>MAX(0,P3969*0.1-R3969)</f>
        <v/>
      </c>
      <c r="T3969" s="16">
        <f>Q3969+MAX(0,K3969-480000)</f>
        <v/>
      </c>
      <c r="U3969" s="16">
        <f>P3969-T3969</f>
        <v/>
      </c>
      <c r="V3969" s="17">
        <f>IF(U3969&lt;0,0,LOOKUP(U3969,{0,1950001,3300001,6950001,9000001,18000001,40000001},{0.05,0.1,0.2,0.23,0.33,0.4,0.45}))</f>
        <v/>
      </c>
      <c r="W3969" s="18">
        <f>IF(U3969&lt;0,0.9,0.9-V3969*1.021)</f>
        <v/>
      </c>
      <c r="X3969" s="16">
        <f>ROUNDDOWN(S3969*0.2/W3969+2000,0)</f>
        <v/>
      </c>
      <c r="Y3969" s="17">
        <f>IF(O3969&lt;=0,0,LOOKUP(O3969,{0,1950001,3300001,6950001,9000001,18000001,40000001},{0.05,0.1,0.2,0.23,0.33,0.4,0.45}))</f>
        <v/>
      </c>
    </row>
    <row r="3970">
      <c r="A3970" t="inlineStr">
        <is>
          <t>1万円刻み</t>
        </is>
      </c>
      <c r="B3970" s="16">
        <f>'3_1万円刻み'!$A$872</f>
        <v/>
      </c>
      <c r="C3970" t="n">
        <v>2026</v>
      </c>
      <c r="D3970" t="n">
        <v>0</v>
      </c>
      <c r="E3970" t="n">
        <v>0</v>
      </c>
      <c r="F3970" t="n">
        <v>0</v>
      </c>
      <c r="G3970" s="16">
        <f>ROUND(MIN(B3970/12,650000)*12*0.0915+MIN(B3970/12,1390000)*12*(0.0504+0)+B3970*0.005,0)</f>
        <v/>
      </c>
      <c r="H3970" t="n">
        <v>0</v>
      </c>
      <c r="I3970" t="n">
        <v>0</v>
      </c>
      <c r="J3970" s="16">
        <f>IF(C3970=2026,IF(B3970&lt;741000,0,IF(B3970&lt;2191000,B3970-740000,IF(B3970&lt;2193000,1451000,IF(B3970&lt;2196000,1453000,IF(B3970&lt;2200000,1456000,IF(B3970&lt;3600000,ROUNDDOWN(B3970/4,-3)*2.8-80000,IF(B3970&lt;6600000,ROUNDDOWN(B3970/4,-3)*3.2-440000,IF(B3970&lt;8500000,ROUNDDOWN(B3970*0.9,0)-1100000,B3970-1950000)))))))),IF(B3970&lt;651000,0,IF(B3970&lt;1900000,B3970-650000,IF(B3970&lt;3600000,ROUNDDOWN(B3970/4,-3)*2.8-80000,IF(B3970&lt;6600000,ROUNDDOWN(B3970/4,-3)*3.2-440000,IF(B3970&lt;8500000,ROUNDDOWN(B3970*0.9,0)-1100000,B3970-1950000))))))</f>
        <v/>
      </c>
      <c r="K3970" s="16">
        <f>IF(J3970&gt;23500000,NA(),IF(C3970=2026,IF(J3970&lt;=4890000,1040000,IF(J3970&lt;=6550000,670000,620000)),IF(J3970&lt;=1320000,950000,IF(J3970&lt;=3360000,880000,IF(J3970&lt;=4890000,680000,IF(J3970&lt;=6550000,630000,580000))))))</f>
        <v/>
      </c>
      <c r="L3970" s="16">
        <f>IF(D3970=1,IF(J3970&lt;=9000000,380000,IF(J3970&lt;=9500000,260000,IF(J3970&lt;=10000000,130000,0))),0)</f>
        <v/>
      </c>
      <c r="M3970" s="16">
        <f>IF(D3970=1,IF(J3970&lt;=9000000,330000,IF(J3970&lt;=9500000,220000,IF(J3970&lt;=10000000,110000,0))),0)</f>
        <v/>
      </c>
      <c r="N3970" s="16">
        <f>IF(D3970=1,IF(J3970&lt;=9000000,50000,IF(J3970&lt;=9500000,40000,IF(J3970&lt;=10000000,20000,0))),0)</f>
        <v/>
      </c>
      <c r="O3970" s="16">
        <f>MAX(0,ROUNDDOWN(J3970-G3970-K3970-L3970-E3970*380000-F3970*630000-H3970,-3))</f>
        <v/>
      </c>
      <c r="P3970" s="16">
        <f>MAX(0,ROUNDDOWN(J3970-G3970-430000-M3970-E3970*330000-F3970*450000-I3970,-3))</f>
        <v/>
      </c>
      <c r="Q3970" s="16">
        <f>50000+N3970+E3970*50000+F3970*180000</f>
        <v/>
      </c>
      <c r="R3970" s="16">
        <f>IF(P3970&lt;=2000000,MIN(Q3970,P3970),MAX(Q3970-(P3970-2000000),50000))*0.05</f>
        <v/>
      </c>
      <c r="S3970" s="16">
        <f>MAX(0,P3970*0.1-R3970)</f>
        <v/>
      </c>
      <c r="T3970" s="16">
        <f>Q3970+MAX(0,K3970-480000)</f>
        <v/>
      </c>
      <c r="U3970" s="16">
        <f>P3970-T3970</f>
        <v/>
      </c>
      <c r="V3970" s="17">
        <f>IF(U3970&lt;0,0,LOOKUP(U3970,{0,1950001,3300001,6950001,9000001,18000001,40000001},{0.05,0.1,0.2,0.23,0.33,0.4,0.45}))</f>
        <v/>
      </c>
      <c r="W3970" s="18">
        <f>IF(U3970&lt;0,0.9,0.9-V3970*1.021)</f>
        <v/>
      </c>
      <c r="X3970" s="16">
        <f>ROUNDDOWN(S3970*0.2/W3970+2000,0)</f>
        <v/>
      </c>
      <c r="Y3970" s="17">
        <f>IF(O3970&lt;=0,0,LOOKUP(O3970,{0,1950001,3300001,6950001,9000001,18000001,40000001},{0.05,0.1,0.2,0.23,0.33,0.4,0.45}))</f>
        <v/>
      </c>
    </row>
    <row r="3971">
      <c r="A3971" t="inlineStr">
        <is>
          <t>1万円刻み</t>
        </is>
      </c>
      <c r="B3971" s="16">
        <f>'3_1万円刻み'!$A$872</f>
        <v/>
      </c>
      <c r="C3971" t="n">
        <v>2025</v>
      </c>
      <c r="D3971" t="n">
        <v>1</v>
      </c>
      <c r="E3971" t="n">
        <v>0</v>
      </c>
      <c r="F3971" t="n">
        <v>0</v>
      </c>
      <c r="G3971" s="16">
        <f>ROUND(MIN(B3971/12,650000)*12*0.0915+MIN(B3971/12,1390000)*12*(0.0504+0)+B3971*0.005,0)</f>
        <v/>
      </c>
      <c r="H3971" t="n">
        <v>0</v>
      </c>
      <c r="I3971" t="n">
        <v>0</v>
      </c>
      <c r="J3971" s="16">
        <f>IF(C3971=2026,IF(B3971&lt;741000,0,IF(B3971&lt;2191000,B3971-740000,IF(B3971&lt;2193000,1451000,IF(B3971&lt;2196000,1453000,IF(B3971&lt;2200000,1456000,IF(B3971&lt;3600000,ROUNDDOWN(B3971/4,-3)*2.8-80000,IF(B3971&lt;6600000,ROUNDDOWN(B3971/4,-3)*3.2-440000,IF(B3971&lt;8500000,ROUNDDOWN(B3971*0.9,0)-1100000,B3971-1950000)))))))),IF(B3971&lt;651000,0,IF(B3971&lt;1900000,B3971-650000,IF(B3971&lt;3600000,ROUNDDOWN(B3971/4,-3)*2.8-80000,IF(B3971&lt;6600000,ROUNDDOWN(B3971/4,-3)*3.2-440000,IF(B3971&lt;8500000,ROUNDDOWN(B3971*0.9,0)-1100000,B3971-1950000))))))</f>
        <v/>
      </c>
      <c r="K3971" s="16">
        <f>IF(J3971&gt;23500000,NA(),IF(C3971=2026,IF(J3971&lt;=4890000,1040000,IF(J3971&lt;=6550000,670000,620000)),IF(J3971&lt;=1320000,950000,IF(J3971&lt;=3360000,880000,IF(J3971&lt;=4890000,680000,IF(J3971&lt;=6550000,630000,580000))))))</f>
        <v/>
      </c>
      <c r="L3971" s="16">
        <f>IF(D3971=1,IF(J3971&lt;=9000000,380000,IF(J3971&lt;=9500000,260000,IF(J3971&lt;=10000000,130000,0))),0)</f>
        <v/>
      </c>
      <c r="M3971" s="16">
        <f>IF(D3971=1,IF(J3971&lt;=9000000,330000,IF(J3971&lt;=9500000,220000,IF(J3971&lt;=10000000,110000,0))),0)</f>
        <v/>
      </c>
      <c r="N3971" s="16">
        <f>IF(D3971=1,IF(J3971&lt;=9000000,50000,IF(J3971&lt;=9500000,40000,IF(J3971&lt;=10000000,20000,0))),0)</f>
        <v/>
      </c>
      <c r="O3971" s="16">
        <f>MAX(0,ROUNDDOWN(J3971-G3971-K3971-L3971-E3971*380000-F3971*630000-H3971,-3))</f>
        <v/>
      </c>
      <c r="P3971" s="16">
        <f>MAX(0,ROUNDDOWN(J3971-G3971-430000-M3971-E3971*330000-F3971*450000-I3971,-3))</f>
        <v/>
      </c>
      <c r="Q3971" s="16">
        <f>50000+N3971+E3971*50000+F3971*180000</f>
        <v/>
      </c>
      <c r="R3971" s="16">
        <f>IF(P3971&lt;=2000000,MIN(Q3971,P3971),MAX(Q3971-(P3971-2000000),50000))*0.05</f>
        <v/>
      </c>
      <c r="S3971" s="16">
        <f>MAX(0,P3971*0.1-R3971)</f>
        <v/>
      </c>
      <c r="T3971" s="16">
        <f>Q3971+MAX(0,K3971-480000)</f>
        <v/>
      </c>
      <c r="U3971" s="16">
        <f>P3971-T3971</f>
        <v/>
      </c>
      <c r="V3971" s="17">
        <f>IF(U3971&lt;0,0,LOOKUP(U3971,{0,1950001,3300001,6950001,9000001,18000001,40000001},{0.05,0.1,0.2,0.23,0.33,0.4,0.45}))</f>
        <v/>
      </c>
      <c r="W3971" s="18">
        <f>IF(U3971&lt;0,0.9,0.9-V3971*1.021)</f>
        <v/>
      </c>
      <c r="X3971" s="16">
        <f>ROUNDDOWN(S3971*0.2/W3971+2000,0)</f>
        <v/>
      </c>
      <c r="Y3971" s="17">
        <f>IF(O3971&lt;=0,0,LOOKUP(O3971,{0,1950001,3300001,6950001,9000001,18000001,40000001},{0.05,0.1,0.2,0.23,0.33,0.4,0.45}))</f>
        <v/>
      </c>
    </row>
    <row r="3972">
      <c r="A3972" t="inlineStr">
        <is>
          <t>1万円刻み</t>
        </is>
      </c>
      <c r="B3972" s="16">
        <f>'3_1万円刻み'!$A$872</f>
        <v/>
      </c>
      <c r="C3972" t="n">
        <v>2026</v>
      </c>
      <c r="D3972" t="n">
        <v>1</v>
      </c>
      <c r="E3972" t="n">
        <v>0</v>
      </c>
      <c r="F3972" t="n">
        <v>0</v>
      </c>
      <c r="G3972" s="16">
        <f>ROUND(MIN(B3972/12,650000)*12*0.0915+MIN(B3972/12,1390000)*12*(0.0504+0)+B3972*0.005,0)</f>
        <v/>
      </c>
      <c r="H3972" t="n">
        <v>0</v>
      </c>
      <c r="I3972" t="n">
        <v>0</v>
      </c>
      <c r="J3972" s="16">
        <f>IF(C3972=2026,IF(B3972&lt;741000,0,IF(B3972&lt;2191000,B3972-740000,IF(B3972&lt;2193000,1451000,IF(B3972&lt;2196000,1453000,IF(B3972&lt;2200000,1456000,IF(B3972&lt;3600000,ROUNDDOWN(B3972/4,-3)*2.8-80000,IF(B3972&lt;6600000,ROUNDDOWN(B3972/4,-3)*3.2-440000,IF(B3972&lt;8500000,ROUNDDOWN(B3972*0.9,0)-1100000,B3972-1950000)))))))),IF(B3972&lt;651000,0,IF(B3972&lt;1900000,B3972-650000,IF(B3972&lt;3600000,ROUNDDOWN(B3972/4,-3)*2.8-80000,IF(B3972&lt;6600000,ROUNDDOWN(B3972/4,-3)*3.2-440000,IF(B3972&lt;8500000,ROUNDDOWN(B3972*0.9,0)-1100000,B3972-1950000))))))</f>
        <v/>
      </c>
      <c r="K3972" s="16">
        <f>IF(J3972&gt;23500000,NA(),IF(C3972=2026,IF(J3972&lt;=4890000,1040000,IF(J3972&lt;=6550000,670000,620000)),IF(J3972&lt;=1320000,950000,IF(J3972&lt;=3360000,880000,IF(J3972&lt;=4890000,680000,IF(J3972&lt;=6550000,630000,580000))))))</f>
        <v/>
      </c>
      <c r="L3972" s="16">
        <f>IF(D3972=1,IF(J3972&lt;=9000000,380000,IF(J3972&lt;=9500000,260000,IF(J3972&lt;=10000000,130000,0))),0)</f>
        <v/>
      </c>
      <c r="M3972" s="16">
        <f>IF(D3972=1,IF(J3972&lt;=9000000,330000,IF(J3972&lt;=9500000,220000,IF(J3972&lt;=10000000,110000,0))),0)</f>
        <v/>
      </c>
      <c r="N3972" s="16">
        <f>IF(D3972=1,IF(J3972&lt;=9000000,50000,IF(J3972&lt;=9500000,40000,IF(J3972&lt;=10000000,20000,0))),0)</f>
        <v/>
      </c>
      <c r="O3972" s="16">
        <f>MAX(0,ROUNDDOWN(J3972-G3972-K3972-L3972-E3972*380000-F3972*630000-H3972,-3))</f>
        <v/>
      </c>
      <c r="P3972" s="16">
        <f>MAX(0,ROUNDDOWN(J3972-G3972-430000-M3972-E3972*330000-F3972*450000-I3972,-3))</f>
        <v/>
      </c>
      <c r="Q3972" s="16">
        <f>50000+N3972+E3972*50000+F3972*180000</f>
        <v/>
      </c>
      <c r="R3972" s="16">
        <f>IF(P3972&lt;=2000000,MIN(Q3972,P3972),MAX(Q3972-(P3972-2000000),50000))*0.05</f>
        <v/>
      </c>
      <c r="S3972" s="16">
        <f>MAX(0,P3972*0.1-R3972)</f>
        <v/>
      </c>
      <c r="T3972" s="16">
        <f>Q3972+MAX(0,K3972-480000)</f>
        <v/>
      </c>
      <c r="U3972" s="16">
        <f>P3972-T3972</f>
        <v/>
      </c>
      <c r="V3972" s="17">
        <f>IF(U3972&lt;0,0,LOOKUP(U3972,{0,1950001,3300001,6950001,9000001,18000001,40000001},{0.05,0.1,0.2,0.23,0.33,0.4,0.45}))</f>
        <v/>
      </c>
      <c r="W3972" s="18">
        <f>IF(U3972&lt;0,0.9,0.9-V3972*1.021)</f>
        <v/>
      </c>
      <c r="X3972" s="16">
        <f>ROUNDDOWN(S3972*0.2/W3972+2000,0)</f>
        <v/>
      </c>
      <c r="Y3972" s="17">
        <f>IF(O3972&lt;=0,0,LOOKUP(O3972,{0,1950001,3300001,6950001,9000001,18000001,40000001},{0.05,0.1,0.2,0.23,0.33,0.4,0.45}))</f>
        <v/>
      </c>
    </row>
    <row r="3973">
      <c r="A3973" t="inlineStr">
        <is>
          <t>1万円刻み</t>
        </is>
      </c>
      <c r="B3973" s="16">
        <f>'3_1万円刻み'!$A$873</f>
        <v/>
      </c>
      <c r="C3973" t="n">
        <v>2025</v>
      </c>
      <c r="D3973" t="n">
        <v>0</v>
      </c>
      <c r="E3973" t="n">
        <v>0</v>
      </c>
      <c r="F3973" t="n">
        <v>0</v>
      </c>
      <c r="G3973" s="16">
        <f>ROUND(MIN(B3973/12,650000)*12*0.0915+MIN(B3973/12,1390000)*12*(0.0504+0)+B3973*0.005,0)</f>
        <v/>
      </c>
      <c r="H3973" t="n">
        <v>0</v>
      </c>
      <c r="I3973" t="n">
        <v>0</v>
      </c>
      <c r="J3973" s="16">
        <f>IF(C3973=2026,IF(B3973&lt;741000,0,IF(B3973&lt;2191000,B3973-740000,IF(B3973&lt;2193000,1451000,IF(B3973&lt;2196000,1453000,IF(B3973&lt;2200000,1456000,IF(B3973&lt;3600000,ROUNDDOWN(B3973/4,-3)*2.8-80000,IF(B3973&lt;6600000,ROUNDDOWN(B3973/4,-3)*3.2-440000,IF(B3973&lt;8500000,ROUNDDOWN(B3973*0.9,0)-1100000,B3973-1950000)))))))),IF(B3973&lt;651000,0,IF(B3973&lt;1900000,B3973-650000,IF(B3973&lt;3600000,ROUNDDOWN(B3973/4,-3)*2.8-80000,IF(B3973&lt;6600000,ROUNDDOWN(B3973/4,-3)*3.2-440000,IF(B3973&lt;8500000,ROUNDDOWN(B3973*0.9,0)-1100000,B3973-1950000))))))</f>
        <v/>
      </c>
      <c r="K3973" s="16">
        <f>IF(J3973&gt;23500000,NA(),IF(C3973=2026,IF(J3973&lt;=4890000,1040000,IF(J3973&lt;=6550000,670000,620000)),IF(J3973&lt;=1320000,950000,IF(J3973&lt;=3360000,880000,IF(J3973&lt;=4890000,680000,IF(J3973&lt;=6550000,630000,580000))))))</f>
        <v/>
      </c>
      <c r="L3973" s="16">
        <f>IF(D3973=1,IF(J3973&lt;=9000000,380000,IF(J3973&lt;=9500000,260000,IF(J3973&lt;=10000000,130000,0))),0)</f>
        <v/>
      </c>
      <c r="M3973" s="16">
        <f>IF(D3973=1,IF(J3973&lt;=9000000,330000,IF(J3973&lt;=9500000,220000,IF(J3973&lt;=10000000,110000,0))),0)</f>
        <v/>
      </c>
      <c r="N3973" s="16">
        <f>IF(D3973=1,IF(J3973&lt;=9000000,50000,IF(J3973&lt;=9500000,40000,IF(J3973&lt;=10000000,20000,0))),0)</f>
        <v/>
      </c>
      <c r="O3973" s="16">
        <f>MAX(0,ROUNDDOWN(J3973-G3973-K3973-L3973-E3973*380000-F3973*630000-H3973,-3))</f>
        <v/>
      </c>
      <c r="P3973" s="16">
        <f>MAX(0,ROUNDDOWN(J3973-G3973-430000-M3973-E3973*330000-F3973*450000-I3973,-3))</f>
        <v/>
      </c>
      <c r="Q3973" s="16">
        <f>50000+N3973+E3973*50000+F3973*180000</f>
        <v/>
      </c>
      <c r="R3973" s="16">
        <f>IF(P3973&lt;=2000000,MIN(Q3973,P3973),MAX(Q3973-(P3973-2000000),50000))*0.05</f>
        <v/>
      </c>
      <c r="S3973" s="16">
        <f>MAX(0,P3973*0.1-R3973)</f>
        <v/>
      </c>
      <c r="T3973" s="16">
        <f>Q3973+MAX(0,K3973-480000)</f>
        <v/>
      </c>
      <c r="U3973" s="16">
        <f>P3973-T3973</f>
        <v/>
      </c>
      <c r="V3973" s="17">
        <f>IF(U3973&lt;0,0,LOOKUP(U3973,{0,1950001,3300001,6950001,9000001,18000001,40000001},{0.05,0.1,0.2,0.23,0.33,0.4,0.45}))</f>
        <v/>
      </c>
      <c r="W3973" s="18">
        <f>IF(U3973&lt;0,0.9,0.9-V3973*1.021)</f>
        <v/>
      </c>
      <c r="X3973" s="16">
        <f>ROUNDDOWN(S3973*0.2/W3973+2000,0)</f>
        <v/>
      </c>
      <c r="Y3973" s="17">
        <f>IF(O3973&lt;=0,0,LOOKUP(O3973,{0,1950001,3300001,6950001,9000001,18000001,40000001},{0.05,0.1,0.2,0.23,0.33,0.4,0.45}))</f>
        <v/>
      </c>
    </row>
    <row r="3974">
      <c r="A3974" t="inlineStr">
        <is>
          <t>1万円刻み</t>
        </is>
      </c>
      <c r="B3974" s="16">
        <f>'3_1万円刻み'!$A$873</f>
        <v/>
      </c>
      <c r="C3974" t="n">
        <v>2026</v>
      </c>
      <c r="D3974" t="n">
        <v>0</v>
      </c>
      <c r="E3974" t="n">
        <v>0</v>
      </c>
      <c r="F3974" t="n">
        <v>0</v>
      </c>
      <c r="G3974" s="16">
        <f>ROUND(MIN(B3974/12,650000)*12*0.0915+MIN(B3974/12,1390000)*12*(0.0504+0)+B3974*0.005,0)</f>
        <v/>
      </c>
      <c r="H3974" t="n">
        <v>0</v>
      </c>
      <c r="I3974" t="n">
        <v>0</v>
      </c>
      <c r="J3974" s="16">
        <f>IF(C3974=2026,IF(B3974&lt;741000,0,IF(B3974&lt;2191000,B3974-740000,IF(B3974&lt;2193000,1451000,IF(B3974&lt;2196000,1453000,IF(B3974&lt;2200000,1456000,IF(B3974&lt;3600000,ROUNDDOWN(B3974/4,-3)*2.8-80000,IF(B3974&lt;6600000,ROUNDDOWN(B3974/4,-3)*3.2-440000,IF(B3974&lt;8500000,ROUNDDOWN(B3974*0.9,0)-1100000,B3974-1950000)))))))),IF(B3974&lt;651000,0,IF(B3974&lt;1900000,B3974-650000,IF(B3974&lt;3600000,ROUNDDOWN(B3974/4,-3)*2.8-80000,IF(B3974&lt;6600000,ROUNDDOWN(B3974/4,-3)*3.2-440000,IF(B3974&lt;8500000,ROUNDDOWN(B3974*0.9,0)-1100000,B3974-1950000))))))</f>
        <v/>
      </c>
      <c r="K3974" s="16">
        <f>IF(J3974&gt;23500000,NA(),IF(C3974=2026,IF(J3974&lt;=4890000,1040000,IF(J3974&lt;=6550000,670000,620000)),IF(J3974&lt;=1320000,950000,IF(J3974&lt;=3360000,880000,IF(J3974&lt;=4890000,680000,IF(J3974&lt;=6550000,630000,580000))))))</f>
        <v/>
      </c>
      <c r="L3974" s="16">
        <f>IF(D3974=1,IF(J3974&lt;=9000000,380000,IF(J3974&lt;=9500000,260000,IF(J3974&lt;=10000000,130000,0))),0)</f>
        <v/>
      </c>
      <c r="M3974" s="16">
        <f>IF(D3974=1,IF(J3974&lt;=9000000,330000,IF(J3974&lt;=9500000,220000,IF(J3974&lt;=10000000,110000,0))),0)</f>
        <v/>
      </c>
      <c r="N3974" s="16">
        <f>IF(D3974=1,IF(J3974&lt;=9000000,50000,IF(J3974&lt;=9500000,40000,IF(J3974&lt;=10000000,20000,0))),0)</f>
        <v/>
      </c>
      <c r="O3974" s="16">
        <f>MAX(0,ROUNDDOWN(J3974-G3974-K3974-L3974-E3974*380000-F3974*630000-H3974,-3))</f>
        <v/>
      </c>
      <c r="P3974" s="16">
        <f>MAX(0,ROUNDDOWN(J3974-G3974-430000-M3974-E3974*330000-F3974*450000-I3974,-3))</f>
        <v/>
      </c>
      <c r="Q3974" s="16">
        <f>50000+N3974+E3974*50000+F3974*180000</f>
        <v/>
      </c>
      <c r="R3974" s="16">
        <f>IF(P3974&lt;=2000000,MIN(Q3974,P3974),MAX(Q3974-(P3974-2000000),50000))*0.05</f>
        <v/>
      </c>
      <c r="S3974" s="16">
        <f>MAX(0,P3974*0.1-R3974)</f>
        <v/>
      </c>
      <c r="T3974" s="16">
        <f>Q3974+MAX(0,K3974-480000)</f>
        <v/>
      </c>
      <c r="U3974" s="16">
        <f>P3974-T3974</f>
        <v/>
      </c>
      <c r="V3974" s="17">
        <f>IF(U3974&lt;0,0,LOOKUP(U3974,{0,1950001,3300001,6950001,9000001,18000001,40000001},{0.05,0.1,0.2,0.23,0.33,0.4,0.45}))</f>
        <v/>
      </c>
      <c r="W3974" s="18">
        <f>IF(U3974&lt;0,0.9,0.9-V3974*1.021)</f>
        <v/>
      </c>
      <c r="X3974" s="16">
        <f>ROUNDDOWN(S3974*0.2/W3974+2000,0)</f>
        <v/>
      </c>
      <c r="Y3974" s="17">
        <f>IF(O3974&lt;=0,0,LOOKUP(O3974,{0,1950001,3300001,6950001,9000001,18000001,40000001},{0.05,0.1,0.2,0.23,0.33,0.4,0.45}))</f>
        <v/>
      </c>
    </row>
    <row r="3975">
      <c r="A3975" t="inlineStr">
        <is>
          <t>1万円刻み</t>
        </is>
      </c>
      <c r="B3975" s="16">
        <f>'3_1万円刻み'!$A$873</f>
        <v/>
      </c>
      <c r="C3975" t="n">
        <v>2025</v>
      </c>
      <c r="D3975" t="n">
        <v>1</v>
      </c>
      <c r="E3975" t="n">
        <v>0</v>
      </c>
      <c r="F3975" t="n">
        <v>0</v>
      </c>
      <c r="G3975" s="16">
        <f>ROUND(MIN(B3975/12,650000)*12*0.0915+MIN(B3975/12,1390000)*12*(0.0504+0)+B3975*0.005,0)</f>
        <v/>
      </c>
      <c r="H3975" t="n">
        <v>0</v>
      </c>
      <c r="I3975" t="n">
        <v>0</v>
      </c>
      <c r="J3975" s="16">
        <f>IF(C3975=2026,IF(B3975&lt;741000,0,IF(B3975&lt;2191000,B3975-740000,IF(B3975&lt;2193000,1451000,IF(B3975&lt;2196000,1453000,IF(B3975&lt;2200000,1456000,IF(B3975&lt;3600000,ROUNDDOWN(B3975/4,-3)*2.8-80000,IF(B3975&lt;6600000,ROUNDDOWN(B3975/4,-3)*3.2-440000,IF(B3975&lt;8500000,ROUNDDOWN(B3975*0.9,0)-1100000,B3975-1950000)))))))),IF(B3975&lt;651000,0,IF(B3975&lt;1900000,B3975-650000,IF(B3975&lt;3600000,ROUNDDOWN(B3975/4,-3)*2.8-80000,IF(B3975&lt;6600000,ROUNDDOWN(B3975/4,-3)*3.2-440000,IF(B3975&lt;8500000,ROUNDDOWN(B3975*0.9,0)-1100000,B3975-1950000))))))</f>
        <v/>
      </c>
      <c r="K3975" s="16">
        <f>IF(J3975&gt;23500000,NA(),IF(C3975=2026,IF(J3975&lt;=4890000,1040000,IF(J3975&lt;=6550000,670000,620000)),IF(J3975&lt;=1320000,950000,IF(J3975&lt;=3360000,880000,IF(J3975&lt;=4890000,680000,IF(J3975&lt;=6550000,630000,580000))))))</f>
        <v/>
      </c>
      <c r="L3975" s="16">
        <f>IF(D3975=1,IF(J3975&lt;=9000000,380000,IF(J3975&lt;=9500000,260000,IF(J3975&lt;=10000000,130000,0))),0)</f>
        <v/>
      </c>
      <c r="M3975" s="16">
        <f>IF(D3975=1,IF(J3975&lt;=9000000,330000,IF(J3975&lt;=9500000,220000,IF(J3975&lt;=10000000,110000,0))),0)</f>
        <v/>
      </c>
      <c r="N3975" s="16">
        <f>IF(D3975=1,IF(J3975&lt;=9000000,50000,IF(J3975&lt;=9500000,40000,IF(J3975&lt;=10000000,20000,0))),0)</f>
        <v/>
      </c>
      <c r="O3975" s="16">
        <f>MAX(0,ROUNDDOWN(J3975-G3975-K3975-L3975-E3975*380000-F3975*630000-H3975,-3))</f>
        <v/>
      </c>
      <c r="P3975" s="16">
        <f>MAX(0,ROUNDDOWN(J3975-G3975-430000-M3975-E3975*330000-F3975*450000-I3975,-3))</f>
        <v/>
      </c>
      <c r="Q3975" s="16">
        <f>50000+N3975+E3975*50000+F3975*180000</f>
        <v/>
      </c>
      <c r="R3975" s="16">
        <f>IF(P3975&lt;=2000000,MIN(Q3975,P3975),MAX(Q3975-(P3975-2000000),50000))*0.05</f>
        <v/>
      </c>
      <c r="S3975" s="16">
        <f>MAX(0,P3975*0.1-R3975)</f>
        <v/>
      </c>
      <c r="T3975" s="16">
        <f>Q3975+MAX(0,K3975-480000)</f>
        <v/>
      </c>
      <c r="U3975" s="16">
        <f>P3975-T3975</f>
        <v/>
      </c>
      <c r="V3975" s="17">
        <f>IF(U3975&lt;0,0,LOOKUP(U3975,{0,1950001,3300001,6950001,9000001,18000001,40000001},{0.05,0.1,0.2,0.23,0.33,0.4,0.45}))</f>
        <v/>
      </c>
      <c r="W3975" s="18">
        <f>IF(U3975&lt;0,0.9,0.9-V3975*1.021)</f>
        <v/>
      </c>
      <c r="X3975" s="16">
        <f>ROUNDDOWN(S3975*0.2/W3975+2000,0)</f>
        <v/>
      </c>
      <c r="Y3975" s="17">
        <f>IF(O3975&lt;=0,0,LOOKUP(O3975,{0,1950001,3300001,6950001,9000001,18000001,40000001},{0.05,0.1,0.2,0.23,0.33,0.4,0.45}))</f>
        <v/>
      </c>
    </row>
    <row r="3976">
      <c r="A3976" t="inlineStr">
        <is>
          <t>1万円刻み</t>
        </is>
      </c>
      <c r="B3976" s="16">
        <f>'3_1万円刻み'!$A$873</f>
        <v/>
      </c>
      <c r="C3976" t="n">
        <v>2026</v>
      </c>
      <c r="D3976" t="n">
        <v>1</v>
      </c>
      <c r="E3976" t="n">
        <v>0</v>
      </c>
      <c r="F3976" t="n">
        <v>0</v>
      </c>
      <c r="G3976" s="16">
        <f>ROUND(MIN(B3976/12,650000)*12*0.0915+MIN(B3976/12,1390000)*12*(0.0504+0)+B3976*0.005,0)</f>
        <v/>
      </c>
      <c r="H3976" t="n">
        <v>0</v>
      </c>
      <c r="I3976" t="n">
        <v>0</v>
      </c>
      <c r="J3976" s="16">
        <f>IF(C3976=2026,IF(B3976&lt;741000,0,IF(B3976&lt;2191000,B3976-740000,IF(B3976&lt;2193000,1451000,IF(B3976&lt;2196000,1453000,IF(B3976&lt;2200000,1456000,IF(B3976&lt;3600000,ROUNDDOWN(B3976/4,-3)*2.8-80000,IF(B3976&lt;6600000,ROUNDDOWN(B3976/4,-3)*3.2-440000,IF(B3976&lt;8500000,ROUNDDOWN(B3976*0.9,0)-1100000,B3976-1950000)))))))),IF(B3976&lt;651000,0,IF(B3976&lt;1900000,B3976-650000,IF(B3976&lt;3600000,ROUNDDOWN(B3976/4,-3)*2.8-80000,IF(B3976&lt;6600000,ROUNDDOWN(B3976/4,-3)*3.2-440000,IF(B3976&lt;8500000,ROUNDDOWN(B3976*0.9,0)-1100000,B3976-1950000))))))</f>
        <v/>
      </c>
      <c r="K3976" s="16">
        <f>IF(J3976&gt;23500000,NA(),IF(C3976=2026,IF(J3976&lt;=4890000,1040000,IF(J3976&lt;=6550000,670000,620000)),IF(J3976&lt;=1320000,950000,IF(J3976&lt;=3360000,880000,IF(J3976&lt;=4890000,680000,IF(J3976&lt;=6550000,630000,580000))))))</f>
        <v/>
      </c>
      <c r="L3976" s="16">
        <f>IF(D3976=1,IF(J3976&lt;=9000000,380000,IF(J3976&lt;=9500000,260000,IF(J3976&lt;=10000000,130000,0))),0)</f>
        <v/>
      </c>
      <c r="M3976" s="16">
        <f>IF(D3976=1,IF(J3976&lt;=9000000,330000,IF(J3976&lt;=9500000,220000,IF(J3976&lt;=10000000,110000,0))),0)</f>
        <v/>
      </c>
      <c r="N3976" s="16">
        <f>IF(D3976=1,IF(J3976&lt;=9000000,50000,IF(J3976&lt;=9500000,40000,IF(J3976&lt;=10000000,20000,0))),0)</f>
        <v/>
      </c>
      <c r="O3976" s="16">
        <f>MAX(0,ROUNDDOWN(J3976-G3976-K3976-L3976-E3976*380000-F3976*630000-H3976,-3))</f>
        <v/>
      </c>
      <c r="P3976" s="16">
        <f>MAX(0,ROUNDDOWN(J3976-G3976-430000-M3976-E3976*330000-F3976*450000-I3976,-3))</f>
        <v/>
      </c>
      <c r="Q3976" s="16">
        <f>50000+N3976+E3976*50000+F3976*180000</f>
        <v/>
      </c>
      <c r="R3976" s="16">
        <f>IF(P3976&lt;=2000000,MIN(Q3976,P3976),MAX(Q3976-(P3976-2000000),50000))*0.05</f>
        <v/>
      </c>
      <c r="S3976" s="16">
        <f>MAX(0,P3976*0.1-R3976)</f>
        <v/>
      </c>
      <c r="T3976" s="16">
        <f>Q3976+MAX(0,K3976-480000)</f>
        <v/>
      </c>
      <c r="U3976" s="16">
        <f>P3976-T3976</f>
        <v/>
      </c>
      <c r="V3976" s="17">
        <f>IF(U3976&lt;0,0,LOOKUP(U3976,{0,1950001,3300001,6950001,9000001,18000001,40000001},{0.05,0.1,0.2,0.23,0.33,0.4,0.45}))</f>
        <v/>
      </c>
      <c r="W3976" s="18">
        <f>IF(U3976&lt;0,0.9,0.9-V3976*1.021)</f>
        <v/>
      </c>
      <c r="X3976" s="16">
        <f>ROUNDDOWN(S3976*0.2/W3976+2000,0)</f>
        <v/>
      </c>
      <c r="Y3976" s="17">
        <f>IF(O3976&lt;=0,0,LOOKUP(O3976,{0,1950001,3300001,6950001,9000001,18000001,40000001},{0.05,0.1,0.2,0.23,0.33,0.4,0.45}))</f>
        <v/>
      </c>
    </row>
    <row r="3977">
      <c r="A3977" t="inlineStr">
        <is>
          <t>1万円刻み</t>
        </is>
      </c>
      <c r="B3977" s="16">
        <f>'3_1万円刻み'!$A$874</f>
        <v/>
      </c>
      <c r="C3977" t="n">
        <v>2025</v>
      </c>
      <c r="D3977" t="n">
        <v>0</v>
      </c>
      <c r="E3977" t="n">
        <v>0</v>
      </c>
      <c r="F3977" t="n">
        <v>0</v>
      </c>
      <c r="G3977" s="16">
        <f>ROUND(MIN(B3977/12,650000)*12*0.0915+MIN(B3977/12,1390000)*12*(0.0504+0)+B3977*0.005,0)</f>
        <v/>
      </c>
      <c r="H3977" t="n">
        <v>0</v>
      </c>
      <c r="I3977" t="n">
        <v>0</v>
      </c>
      <c r="J3977" s="16">
        <f>IF(C3977=2026,IF(B3977&lt;741000,0,IF(B3977&lt;2191000,B3977-740000,IF(B3977&lt;2193000,1451000,IF(B3977&lt;2196000,1453000,IF(B3977&lt;2200000,1456000,IF(B3977&lt;3600000,ROUNDDOWN(B3977/4,-3)*2.8-80000,IF(B3977&lt;6600000,ROUNDDOWN(B3977/4,-3)*3.2-440000,IF(B3977&lt;8500000,ROUNDDOWN(B3977*0.9,0)-1100000,B3977-1950000)))))))),IF(B3977&lt;651000,0,IF(B3977&lt;1900000,B3977-650000,IF(B3977&lt;3600000,ROUNDDOWN(B3977/4,-3)*2.8-80000,IF(B3977&lt;6600000,ROUNDDOWN(B3977/4,-3)*3.2-440000,IF(B3977&lt;8500000,ROUNDDOWN(B3977*0.9,0)-1100000,B3977-1950000))))))</f>
        <v/>
      </c>
      <c r="K3977" s="16">
        <f>IF(J3977&gt;23500000,NA(),IF(C3977=2026,IF(J3977&lt;=4890000,1040000,IF(J3977&lt;=6550000,670000,620000)),IF(J3977&lt;=1320000,950000,IF(J3977&lt;=3360000,880000,IF(J3977&lt;=4890000,680000,IF(J3977&lt;=6550000,630000,580000))))))</f>
        <v/>
      </c>
      <c r="L3977" s="16">
        <f>IF(D3977=1,IF(J3977&lt;=9000000,380000,IF(J3977&lt;=9500000,260000,IF(J3977&lt;=10000000,130000,0))),0)</f>
        <v/>
      </c>
      <c r="M3977" s="16">
        <f>IF(D3977=1,IF(J3977&lt;=9000000,330000,IF(J3977&lt;=9500000,220000,IF(J3977&lt;=10000000,110000,0))),0)</f>
        <v/>
      </c>
      <c r="N3977" s="16">
        <f>IF(D3977=1,IF(J3977&lt;=9000000,50000,IF(J3977&lt;=9500000,40000,IF(J3977&lt;=10000000,20000,0))),0)</f>
        <v/>
      </c>
      <c r="O3977" s="16">
        <f>MAX(0,ROUNDDOWN(J3977-G3977-K3977-L3977-E3977*380000-F3977*630000-H3977,-3))</f>
        <v/>
      </c>
      <c r="P3977" s="16">
        <f>MAX(0,ROUNDDOWN(J3977-G3977-430000-M3977-E3977*330000-F3977*450000-I3977,-3))</f>
        <v/>
      </c>
      <c r="Q3977" s="16">
        <f>50000+N3977+E3977*50000+F3977*180000</f>
        <v/>
      </c>
      <c r="R3977" s="16">
        <f>IF(P3977&lt;=2000000,MIN(Q3977,P3977),MAX(Q3977-(P3977-2000000),50000))*0.05</f>
        <v/>
      </c>
      <c r="S3977" s="16">
        <f>MAX(0,P3977*0.1-R3977)</f>
        <v/>
      </c>
      <c r="T3977" s="16">
        <f>Q3977+MAX(0,K3977-480000)</f>
        <v/>
      </c>
      <c r="U3977" s="16">
        <f>P3977-T3977</f>
        <v/>
      </c>
      <c r="V3977" s="17">
        <f>IF(U3977&lt;0,0,LOOKUP(U3977,{0,1950001,3300001,6950001,9000001,18000001,40000001},{0.05,0.1,0.2,0.23,0.33,0.4,0.45}))</f>
        <v/>
      </c>
      <c r="W3977" s="18">
        <f>IF(U3977&lt;0,0.9,0.9-V3977*1.021)</f>
        <v/>
      </c>
      <c r="X3977" s="16">
        <f>ROUNDDOWN(S3977*0.2/W3977+2000,0)</f>
        <v/>
      </c>
      <c r="Y3977" s="17">
        <f>IF(O3977&lt;=0,0,LOOKUP(O3977,{0,1950001,3300001,6950001,9000001,18000001,40000001},{0.05,0.1,0.2,0.23,0.33,0.4,0.45}))</f>
        <v/>
      </c>
    </row>
    <row r="3978">
      <c r="A3978" t="inlineStr">
        <is>
          <t>1万円刻み</t>
        </is>
      </c>
      <c r="B3978" s="16">
        <f>'3_1万円刻み'!$A$874</f>
        <v/>
      </c>
      <c r="C3978" t="n">
        <v>2026</v>
      </c>
      <c r="D3978" t="n">
        <v>0</v>
      </c>
      <c r="E3978" t="n">
        <v>0</v>
      </c>
      <c r="F3978" t="n">
        <v>0</v>
      </c>
      <c r="G3978" s="16">
        <f>ROUND(MIN(B3978/12,650000)*12*0.0915+MIN(B3978/12,1390000)*12*(0.0504+0)+B3978*0.005,0)</f>
        <v/>
      </c>
      <c r="H3978" t="n">
        <v>0</v>
      </c>
      <c r="I3978" t="n">
        <v>0</v>
      </c>
      <c r="J3978" s="16">
        <f>IF(C3978=2026,IF(B3978&lt;741000,0,IF(B3978&lt;2191000,B3978-740000,IF(B3978&lt;2193000,1451000,IF(B3978&lt;2196000,1453000,IF(B3978&lt;2200000,1456000,IF(B3978&lt;3600000,ROUNDDOWN(B3978/4,-3)*2.8-80000,IF(B3978&lt;6600000,ROUNDDOWN(B3978/4,-3)*3.2-440000,IF(B3978&lt;8500000,ROUNDDOWN(B3978*0.9,0)-1100000,B3978-1950000)))))))),IF(B3978&lt;651000,0,IF(B3978&lt;1900000,B3978-650000,IF(B3978&lt;3600000,ROUNDDOWN(B3978/4,-3)*2.8-80000,IF(B3978&lt;6600000,ROUNDDOWN(B3978/4,-3)*3.2-440000,IF(B3978&lt;8500000,ROUNDDOWN(B3978*0.9,0)-1100000,B3978-1950000))))))</f>
        <v/>
      </c>
      <c r="K3978" s="16">
        <f>IF(J3978&gt;23500000,NA(),IF(C3978=2026,IF(J3978&lt;=4890000,1040000,IF(J3978&lt;=6550000,670000,620000)),IF(J3978&lt;=1320000,950000,IF(J3978&lt;=3360000,880000,IF(J3978&lt;=4890000,680000,IF(J3978&lt;=6550000,630000,580000))))))</f>
        <v/>
      </c>
      <c r="L3978" s="16">
        <f>IF(D3978=1,IF(J3978&lt;=9000000,380000,IF(J3978&lt;=9500000,260000,IF(J3978&lt;=10000000,130000,0))),0)</f>
        <v/>
      </c>
      <c r="M3978" s="16">
        <f>IF(D3978=1,IF(J3978&lt;=9000000,330000,IF(J3978&lt;=9500000,220000,IF(J3978&lt;=10000000,110000,0))),0)</f>
        <v/>
      </c>
      <c r="N3978" s="16">
        <f>IF(D3978=1,IF(J3978&lt;=9000000,50000,IF(J3978&lt;=9500000,40000,IF(J3978&lt;=10000000,20000,0))),0)</f>
        <v/>
      </c>
      <c r="O3978" s="16">
        <f>MAX(0,ROUNDDOWN(J3978-G3978-K3978-L3978-E3978*380000-F3978*630000-H3978,-3))</f>
        <v/>
      </c>
      <c r="P3978" s="16">
        <f>MAX(0,ROUNDDOWN(J3978-G3978-430000-M3978-E3978*330000-F3978*450000-I3978,-3))</f>
        <v/>
      </c>
      <c r="Q3978" s="16">
        <f>50000+N3978+E3978*50000+F3978*180000</f>
        <v/>
      </c>
      <c r="R3978" s="16">
        <f>IF(P3978&lt;=2000000,MIN(Q3978,P3978),MAX(Q3978-(P3978-2000000),50000))*0.05</f>
        <v/>
      </c>
      <c r="S3978" s="16">
        <f>MAX(0,P3978*0.1-R3978)</f>
        <v/>
      </c>
      <c r="T3978" s="16">
        <f>Q3978+MAX(0,K3978-480000)</f>
        <v/>
      </c>
      <c r="U3978" s="16">
        <f>P3978-T3978</f>
        <v/>
      </c>
      <c r="V3978" s="17">
        <f>IF(U3978&lt;0,0,LOOKUP(U3978,{0,1950001,3300001,6950001,9000001,18000001,40000001},{0.05,0.1,0.2,0.23,0.33,0.4,0.45}))</f>
        <v/>
      </c>
      <c r="W3978" s="18">
        <f>IF(U3978&lt;0,0.9,0.9-V3978*1.021)</f>
        <v/>
      </c>
      <c r="X3978" s="16">
        <f>ROUNDDOWN(S3978*0.2/W3978+2000,0)</f>
        <v/>
      </c>
      <c r="Y3978" s="17">
        <f>IF(O3978&lt;=0,0,LOOKUP(O3978,{0,1950001,3300001,6950001,9000001,18000001,40000001},{0.05,0.1,0.2,0.23,0.33,0.4,0.45}))</f>
        <v/>
      </c>
    </row>
    <row r="3979">
      <c r="A3979" t="inlineStr">
        <is>
          <t>1万円刻み</t>
        </is>
      </c>
      <c r="B3979" s="16">
        <f>'3_1万円刻み'!$A$874</f>
        <v/>
      </c>
      <c r="C3979" t="n">
        <v>2025</v>
      </c>
      <c r="D3979" t="n">
        <v>1</v>
      </c>
      <c r="E3979" t="n">
        <v>0</v>
      </c>
      <c r="F3979" t="n">
        <v>0</v>
      </c>
      <c r="G3979" s="16">
        <f>ROUND(MIN(B3979/12,650000)*12*0.0915+MIN(B3979/12,1390000)*12*(0.0504+0)+B3979*0.005,0)</f>
        <v/>
      </c>
      <c r="H3979" t="n">
        <v>0</v>
      </c>
      <c r="I3979" t="n">
        <v>0</v>
      </c>
      <c r="J3979" s="16">
        <f>IF(C3979=2026,IF(B3979&lt;741000,0,IF(B3979&lt;2191000,B3979-740000,IF(B3979&lt;2193000,1451000,IF(B3979&lt;2196000,1453000,IF(B3979&lt;2200000,1456000,IF(B3979&lt;3600000,ROUNDDOWN(B3979/4,-3)*2.8-80000,IF(B3979&lt;6600000,ROUNDDOWN(B3979/4,-3)*3.2-440000,IF(B3979&lt;8500000,ROUNDDOWN(B3979*0.9,0)-1100000,B3979-1950000)))))))),IF(B3979&lt;651000,0,IF(B3979&lt;1900000,B3979-650000,IF(B3979&lt;3600000,ROUNDDOWN(B3979/4,-3)*2.8-80000,IF(B3979&lt;6600000,ROUNDDOWN(B3979/4,-3)*3.2-440000,IF(B3979&lt;8500000,ROUNDDOWN(B3979*0.9,0)-1100000,B3979-1950000))))))</f>
        <v/>
      </c>
      <c r="K3979" s="16">
        <f>IF(J3979&gt;23500000,NA(),IF(C3979=2026,IF(J3979&lt;=4890000,1040000,IF(J3979&lt;=6550000,670000,620000)),IF(J3979&lt;=1320000,950000,IF(J3979&lt;=3360000,880000,IF(J3979&lt;=4890000,680000,IF(J3979&lt;=6550000,630000,580000))))))</f>
        <v/>
      </c>
      <c r="L3979" s="16">
        <f>IF(D3979=1,IF(J3979&lt;=9000000,380000,IF(J3979&lt;=9500000,260000,IF(J3979&lt;=10000000,130000,0))),0)</f>
        <v/>
      </c>
      <c r="M3979" s="16">
        <f>IF(D3979=1,IF(J3979&lt;=9000000,330000,IF(J3979&lt;=9500000,220000,IF(J3979&lt;=10000000,110000,0))),0)</f>
        <v/>
      </c>
      <c r="N3979" s="16">
        <f>IF(D3979=1,IF(J3979&lt;=9000000,50000,IF(J3979&lt;=9500000,40000,IF(J3979&lt;=10000000,20000,0))),0)</f>
        <v/>
      </c>
      <c r="O3979" s="16">
        <f>MAX(0,ROUNDDOWN(J3979-G3979-K3979-L3979-E3979*380000-F3979*630000-H3979,-3))</f>
        <v/>
      </c>
      <c r="P3979" s="16">
        <f>MAX(0,ROUNDDOWN(J3979-G3979-430000-M3979-E3979*330000-F3979*450000-I3979,-3))</f>
        <v/>
      </c>
      <c r="Q3979" s="16">
        <f>50000+N3979+E3979*50000+F3979*180000</f>
        <v/>
      </c>
      <c r="R3979" s="16">
        <f>IF(P3979&lt;=2000000,MIN(Q3979,P3979),MAX(Q3979-(P3979-2000000),50000))*0.05</f>
        <v/>
      </c>
      <c r="S3979" s="16">
        <f>MAX(0,P3979*0.1-R3979)</f>
        <v/>
      </c>
      <c r="T3979" s="16">
        <f>Q3979+MAX(0,K3979-480000)</f>
        <v/>
      </c>
      <c r="U3979" s="16">
        <f>P3979-T3979</f>
        <v/>
      </c>
      <c r="V3979" s="17">
        <f>IF(U3979&lt;0,0,LOOKUP(U3979,{0,1950001,3300001,6950001,9000001,18000001,40000001},{0.05,0.1,0.2,0.23,0.33,0.4,0.45}))</f>
        <v/>
      </c>
      <c r="W3979" s="18">
        <f>IF(U3979&lt;0,0.9,0.9-V3979*1.021)</f>
        <v/>
      </c>
      <c r="X3979" s="16">
        <f>ROUNDDOWN(S3979*0.2/W3979+2000,0)</f>
        <v/>
      </c>
      <c r="Y3979" s="17">
        <f>IF(O3979&lt;=0,0,LOOKUP(O3979,{0,1950001,3300001,6950001,9000001,18000001,40000001},{0.05,0.1,0.2,0.23,0.33,0.4,0.45}))</f>
        <v/>
      </c>
    </row>
    <row r="3980">
      <c r="A3980" t="inlineStr">
        <is>
          <t>1万円刻み</t>
        </is>
      </c>
      <c r="B3980" s="16">
        <f>'3_1万円刻み'!$A$874</f>
        <v/>
      </c>
      <c r="C3980" t="n">
        <v>2026</v>
      </c>
      <c r="D3980" t="n">
        <v>1</v>
      </c>
      <c r="E3980" t="n">
        <v>0</v>
      </c>
      <c r="F3980" t="n">
        <v>0</v>
      </c>
      <c r="G3980" s="16">
        <f>ROUND(MIN(B3980/12,650000)*12*0.0915+MIN(B3980/12,1390000)*12*(0.0504+0)+B3980*0.005,0)</f>
        <v/>
      </c>
      <c r="H3980" t="n">
        <v>0</v>
      </c>
      <c r="I3980" t="n">
        <v>0</v>
      </c>
      <c r="J3980" s="16">
        <f>IF(C3980=2026,IF(B3980&lt;741000,0,IF(B3980&lt;2191000,B3980-740000,IF(B3980&lt;2193000,1451000,IF(B3980&lt;2196000,1453000,IF(B3980&lt;2200000,1456000,IF(B3980&lt;3600000,ROUNDDOWN(B3980/4,-3)*2.8-80000,IF(B3980&lt;6600000,ROUNDDOWN(B3980/4,-3)*3.2-440000,IF(B3980&lt;8500000,ROUNDDOWN(B3980*0.9,0)-1100000,B3980-1950000)))))))),IF(B3980&lt;651000,0,IF(B3980&lt;1900000,B3980-650000,IF(B3980&lt;3600000,ROUNDDOWN(B3980/4,-3)*2.8-80000,IF(B3980&lt;6600000,ROUNDDOWN(B3980/4,-3)*3.2-440000,IF(B3980&lt;8500000,ROUNDDOWN(B3980*0.9,0)-1100000,B3980-1950000))))))</f>
        <v/>
      </c>
      <c r="K3980" s="16">
        <f>IF(J3980&gt;23500000,NA(),IF(C3980=2026,IF(J3980&lt;=4890000,1040000,IF(J3980&lt;=6550000,670000,620000)),IF(J3980&lt;=1320000,950000,IF(J3980&lt;=3360000,880000,IF(J3980&lt;=4890000,680000,IF(J3980&lt;=6550000,630000,580000))))))</f>
        <v/>
      </c>
      <c r="L3980" s="16">
        <f>IF(D3980=1,IF(J3980&lt;=9000000,380000,IF(J3980&lt;=9500000,260000,IF(J3980&lt;=10000000,130000,0))),0)</f>
        <v/>
      </c>
      <c r="M3980" s="16">
        <f>IF(D3980=1,IF(J3980&lt;=9000000,330000,IF(J3980&lt;=9500000,220000,IF(J3980&lt;=10000000,110000,0))),0)</f>
        <v/>
      </c>
      <c r="N3980" s="16">
        <f>IF(D3980=1,IF(J3980&lt;=9000000,50000,IF(J3980&lt;=9500000,40000,IF(J3980&lt;=10000000,20000,0))),0)</f>
        <v/>
      </c>
      <c r="O3980" s="16">
        <f>MAX(0,ROUNDDOWN(J3980-G3980-K3980-L3980-E3980*380000-F3980*630000-H3980,-3))</f>
        <v/>
      </c>
      <c r="P3980" s="16">
        <f>MAX(0,ROUNDDOWN(J3980-G3980-430000-M3980-E3980*330000-F3980*450000-I3980,-3))</f>
        <v/>
      </c>
      <c r="Q3980" s="16">
        <f>50000+N3980+E3980*50000+F3980*180000</f>
        <v/>
      </c>
      <c r="R3980" s="16">
        <f>IF(P3980&lt;=2000000,MIN(Q3980,P3980),MAX(Q3980-(P3980-2000000),50000))*0.05</f>
        <v/>
      </c>
      <c r="S3980" s="16">
        <f>MAX(0,P3980*0.1-R3980)</f>
        <v/>
      </c>
      <c r="T3980" s="16">
        <f>Q3980+MAX(0,K3980-480000)</f>
        <v/>
      </c>
      <c r="U3980" s="16">
        <f>P3980-T3980</f>
        <v/>
      </c>
      <c r="V3980" s="17">
        <f>IF(U3980&lt;0,0,LOOKUP(U3980,{0,1950001,3300001,6950001,9000001,18000001,40000001},{0.05,0.1,0.2,0.23,0.33,0.4,0.45}))</f>
        <v/>
      </c>
      <c r="W3980" s="18">
        <f>IF(U3980&lt;0,0.9,0.9-V3980*1.021)</f>
        <v/>
      </c>
      <c r="X3980" s="16">
        <f>ROUNDDOWN(S3980*0.2/W3980+2000,0)</f>
        <v/>
      </c>
      <c r="Y3980" s="17">
        <f>IF(O3980&lt;=0,0,LOOKUP(O3980,{0,1950001,3300001,6950001,9000001,18000001,40000001},{0.05,0.1,0.2,0.23,0.33,0.4,0.45}))</f>
        <v/>
      </c>
    </row>
    <row r="3981">
      <c r="A3981" t="inlineStr">
        <is>
          <t>1万円刻み</t>
        </is>
      </c>
      <c r="B3981" s="16">
        <f>'3_1万円刻み'!$A$875</f>
        <v/>
      </c>
      <c r="C3981" t="n">
        <v>2025</v>
      </c>
      <c r="D3981" t="n">
        <v>0</v>
      </c>
      <c r="E3981" t="n">
        <v>0</v>
      </c>
      <c r="F3981" t="n">
        <v>0</v>
      </c>
      <c r="G3981" s="16">
        <f>ROUND(MIN(B3981/12,650000)*12*0.0915+MIN(B3981/12,1390000)*12*(0.0504+0)+B3981*0.005,0)</f>
        <v/>
      </c>
      <c r="H3981" t="n">
        <v>0</v>
      </c>
      <c r="I3981" t="n">
        <v>0</v>
      </c>
      <c r="J3981" s="16">
        <f>IF(C3981=2026,IF(B3981&lt;741000,0,IF(B3981&lt;2191000,B3981-740000,IF(B3981&lt;2193000,1451000,IF(B3981&lt;2196000,1453000,IF(B3981&lt;2200000,1456000,IF(B3981&lt;3600000,ROUNDDOWN(B3981/4,-3)*2.8-80000,IF(B3981&lt;6600000,ROUNDDOWN(B3981/4,-3)*3.2-440000,IF(B3981&lt;8500000,ROUNDDOWN(B3981*0.9,0)-1100000,B3981-1950000)))))))),IF(B3981&lt;651000,0,IF(B3981&lt;1900000,B3981-650000,IF(B3981&lt;3600000,ROUNDDOWN(B3981/4,-3)*2.8-80000,IF(B3981&lt;6600000,ROUNDDOWN(B3981/4,-3)*3.2-440000,IF(B3981&lt;8500000,ROUNDDOWN(B3981*0.9,0)-1100000,B3981-1950000))))))</f>
        <v/>
      </c>
      <c r="K3981" s="16">
        <f>IF(J3981&gt;23500000,NA(),IF(C3981=2026,IF(J3981&lt;=4890000,1040000,IF(J3981&lt;=6550000,670000,620000)),IF(J3981&lt;=1320000,950000,IF(J3981&lt;=3360000,880000,IF(J3981&lt;=4890000,680000,IF(J3981&lt;=6550000,630000,580000))))))</f>
        <v/>
      </c>
      <c r="L3981" s="16">
        <f>IF(D3981=1,IF(J3981&lt;=9000000,380000,IF(J3981&lt;=9500000,260000,IF(J3981&lt;=10000000,130000,0))),0)</f>
        <v/>
      </c>
      <c r="M3981" s="16">
        <f>IF(D3981=1,IF(J3981&lt;=9000000,330000,IF(J3981&lt;=9500000,220000,IF(J3981&lt;=10000000,110000,0))),0)</f>
        <v/>
      </c>
      <c r="N3981" s="16">
        <f>IF(D3981=1,IF(J3981&lt;=9000000,50000,IF(J3981&lt;=9500000,40000,IF(J3981&lt;=10000000,20000,0))),0)</f>
        <v/>
      </c>
      <c r="O3981" s="16">
        <f>MAX(0,ROUNDDOWN(J3981-G3981-K3981-L3981-E3981*380000-F3981*630000-H3981,-3))</f>
        <v/>
      </c>
      <c r="P3981" s="16">
        <f>MAX(0,ROUNDDOWN(J3981-G3981-430000-M3981-E3981*330000-F3981*450000-I3981,-3))</f>
        <v/>
      </c>
      <c r="Q3981" s="16">
        <f>50000+N3981+E3981*50000+F3981*180000</f>
        <v/>
      </c>
      <c r="R3981" s="16">
        <f>IF(P3981&lt;=2000000,MIN(Q3981,P3981),MAX(Q3981-(P3981-2000000),50000))*0.05</f>
        <v/>
      </c>
      <c r="S3981" s="16">
        <f>MAX(0,P3981*0.1-R3981)</f>
        <v/>
      </c>
      <c r="T3981" s="16">
        <f>Q3981+MAX(0,K3981-480000)</f>
        <v/>
      </c>
      <c r="U3981" s="16">
        <f>P3981-T3981</f>
        <v/>
      </c>
      <c r="V3981" s="17">
        <f>IF(U3981&lt;0,0,LOOKUP(U3981,{0,1950001,3300001,6950001,9000001,18000001,40000001},{0.05,0.1,0.2,0.23,0.33,0.4,0.45}))</f>
        <v/>
      </c>
      <c r="W3981" s="18">
        <f>IF(U3981&lt;0,0.9,0.9-V3981*1.021)</f>
        <v/>
      </c>
      <c r="X3981" s="16">
        <f>ROUNDDOWN(S3981*0.2/W3981+2000,0)</f>
        <v/>
      </c>
      <c r="Y3981" s="17">
        <f>IF(O3981&lt;=0,0,LOOKUP(O3981,{0,1950001,3300001,6950001,9000001,18000001,40000001},{0.05,0.1,0.2,0.23,0.33,0.4,0.45}))</f>
        <v/>
      </c>
    </row>
    <row r="3982">
      <c r="A3982" t="inlineStr">
        <is>
          <t>1万円刻み</t>
        </is>
      </c>
      <c r="B3982" s="16">
        <f>'3_1万円刻み'!$A$875</f>
        <v/>
      </c>
      <c r="C3982" t="n">
        <v>2026</v>
      </c>
      <c r="D3982" t="n">
        <v>0</v>
      </c>
      <c r="E3982" t="n">
        <v>0</v>
      </c>
      <c r="F3982" t="n">
        <v>0</v>
      </c>
      <c r="G3982" s="16">
        <f>ROUND(MIN(B3982/12,650000)*12*0.0915+MIN(B3982/12,1390000)*12*(0.0504+0)+B3982*0.005,0)</f>
        <v/>
      </c>
      <c r="H3982" t="n">
        <v>0</v>
      </c>
      <c r="I3982" t="n">
        <v>0</v>
      </c>
      <c r="J3982" s="16">
        <f>IF(C3982=2026,IF(B3982&lt;741000,0,IF(B3982&lt;2191000,B3982-740000,IF(B3982&lt;2193000,1451000,IF(B3982&lt;2196000,1453000,IF(B3982&lt;2200000,1456000,IF(B3982&lt;3600000,ROUNDDOWN(B3982/4,-3)*2.8-80000,IF(B3982&lt;6600000,ROUNDDOWN(B3982/4,-3)*3.2-440000,IF(B3982&lt;8500000,ROUNDDOWN(B3982*0.9,0)-1100000,B3982-1950000)))))))),IF(B3982&lt;651000,0,IF(B3982&lt;1900000,B3982-650000,IF(B3982&lt;3600000,ROUNDDOWN(B3982/4,-3)*2.8-80000,IF(B3982&lt;6600000,ROUNDDOWN(B3982/4,-3)*3.2-440000,IF(B3982&lt;8500000,ROUNDDOWN(B3982*0.9,0)-1100000,B3982-1950000))))))</f>
        <v/>
      </c>
      <c r="K3982" s="16">
        <f>IF(J3982&gt;23500000,NA(),IF(C3982=2026,IF(J3982&lt;=4890000,1040000,IF(J3982&lt;=6550000,670000,620000)),IF(J3982&lt;=1320000,950000,IF(J3982&lt;=3360000,880000,IF(J3982&lt;=4890000,680000,IF(J3982&lt;=6550000,630000,580000))))))</f>
        <v/>
      </c>
      <c r="L3982" s="16">
        <f>IF(D3982=1,IF(J3982&lt;=9000000,380000,IF(J3982&lt;=9500000,260000,IF(J3982&lt;=10000000,130000,0))),0)</f>
        <v/>
      </c>
      <c r="M3982" s="16">
        <f>IF(D3982=1,IF(J3982&lt;=9000000,330000,IF(J3982&lt;=9500000,220000,IF(J3982&lt;=10000000,110000,0))),0)</f>
        <v/>
      </c>
      <c r="N3982" s="16">
        <f>IF(D3982=1,IF(J3982&lt;=9000000,50000,IF(J3982&lt;=9500000,40000,IF(J3982&lt;=10000000,20000,0))),0)</f>
        <v/>
      </c>
      <c r="O3982" s="16">
        <f>MAX(0,ROUNDDOWN(J3982-G3982-K3982-L3982-E3982*380000-F3982*630000-H3982,-3))</f>
        <v/>
      </c>
      <c r="P3982" s="16">
        <f>MAX(0,ROUNDDOWN(J3982-G3982-430000-M3982-E3982*330000-F3982*450000-I3982,-3))</f>
        <v/>
      </c>
      <c r="Q3982" s="16">
        <f>50000+N3982+E3982*50000+F3982*180000</f>
        <v/>
      </c>
      <c r="R3982" s="16">
        <f>IF(P3982&lt;=2000000,MIN(Q3982,P3982),MAX(Q3982-(P3982-2000000),50000))*0.05</f>
        <v/>
      </c>
      <c r="S3982" s="16">
        <f>MAX(0,P3982*0.1-R3982)</f>
        <v/>
      </c>
      <c r="T3982" s="16">
        <f>Q3982+MAX(0,K3982-480000)</f>
        <v/>
      </c>
      <c r="U3982" s="16">
        <f>P3982-T3982</f>
        <v/>
      </c>
      <c r="V3982" s="17">
        <f>IF(U3982&lt;0,0,LOOKUP(U3982,{0,1950001,3300001,6950001,9000001,18000001,40000001},{0.05,0.1,0.2,0.23,0.33,0.4,0.45}))</f>
        <v/>
      </c>
      <c r="W3982" s="18">
        <f>IF(U3982&lt;0,0.9,0.9-V3982*1.021)</f>
        <v/>
      </c>
      <c r="X3982" s="16">
        <f>ROUNDDOWN(S3982*0.2/W3982+2000,0)</f>
        <v/>
      </c>
      <c r="Y3982" s="17">
        <f>IF(O3982&lt;=0,0,LOOKUP(O3982,{0,1950001,3300001,6950001,9000001,18000001,40000001},{0.05,0.1,0.2,0.23,0.33,0.4,0.45}))</f>
        <v/>
      </c>
    </row>
    <row r="3983">
      <c r="A3983" t="inlineStr">
        <is>
          <t>1万円刻み</t>
        </is>
      </c>
      <c r="B3983" s="16">
        <f>'3_1万円刻み'!$A$875</f>
        <v/>
      </c>
      <c r="C3983" t="n">
        <v>2025</v>
      </c>
      <c r="D3983" t="n">
        <v>1</v>
      </c>
      <c r="E3983" t="n">
        <v>0</v>
      </c>
      <c r="F3983" t="n">
        <v>0</v>
      </c>
      <c r="G3983" s="16">
        <f>ROUND(MIN(B3983/12,650000)*12*0.0915+MIN(B3983/12,1390000)*12*(0.0504+0)+B3983*0.005,0)</f>
        <v/>
      </c>
      <c r="H3983" t="n">
        <v>0</v>
      </c>
      <c r="I3983" t="n">
        <v>0</v>
      </c>
      <c r="J3983" s="16">
        <f>IF(C3983=2026,IF(B3983&lt;741000,0,IF(B3983&lt;2191000,B3983-740000,IF(B3983&lt;2193000,1451000,IF(B3983&lt;2196000,1453000,IF(B3983&lt;2200000,1456000,IF(B3983&lt;3600000,ROUNDDOWN(B3983/4,-3)*2.8-80000,IF(B3983&lt;6600000,ROUNDDOWN(B3983/4,-3)*3.2-440000,IF(B3983&lt;8500000,ROUNDDOWN(B3983*0.9,0)-1100000,B3983-1950000)))))))),IF(B3983&lt;651000,0,IF(B3983&lt;1900000,B3983-650000,IF(B3983&lt;3600000,ROUNDDOWN(B3983/4,-3)*2.8-80000,IF(B3983&lt;6600000,ROUNDDOWN(B3983/4,-3)*3.2-440000,IF(B3983&lt;8500000,ROUNDDOWN(B3983*0.9,0)-1100000,B3983-1950000))))))</f>
        <v/>
      </c>
      <c r="K3983" s="16">
        <f>IF(J3983&gt;23500000,NA(),IF(C3983=2026,IF(J3983&lt;=4890000,1040000,IF(J3983&lt;=6550000,670000,620000)),IF(J3983&lt;=1320000,950000,IF(J3983&lt;=3360000,880000,IF(J3983&lt;=4890000,680000,IF(J3983&lt;=6550000,630000,580000))))))</f>
        <v/>
      </c>
      <c r="L3983" s="16">
        <f>IF(D3983=1,IF(J3983&lt;=9000000,380000,IF(J3983&lt;=9500000,260000,IF(J3983&lt;=10000000,130000,0))),0)</f>
        <v/>
      </c>
      <c r="M3983" s="16">
        <f>IF(D3983=1,IF(J3983&lt;=9000000,330000,IF(J3983&lt;=9500000,220000,IF(J3983&lt;=10000000,110000,0))),0)</f>
        <v/>
      </c>
      <c r="N3983" s="16">
        <f>IF(D3983=1,IF(J3983&lt;=9000000,50000,IF(J3983&lt;=9500000,40000,IF(J3983&lt;=10000000,20000,0))),0)</f>
        <v/>
      </c>
      <c r="O3983" s="16">
        <f>MAX(0,ROUNDDOWN(J3983-G3983-K3983-L3983-E3983*380000-F3983*630000-H3983,-3))</f>
        <v/>
      </c>
      <c r="P3983" s="16">
        <f>MAX(0,ROUNDDOWN(J3983-G3983-430000-M3983-E3983*330000-F3983*450000-I3983,-3))</f>
        <v/>
      </c>
      <c r="Q3983" s="16">
        <f>50000+N3983+E3983*50000+F3983*180000</f>
        <v/>
      </c>
      <c r="R3983" s="16">
        <f>IF(P3983&lt;=2000000,MIN(Q3983,P3983),MAX(Q3983-(P3983-2000000),50000))*0.05</f>
        <v/>
      </c>
      <c r="S3983" s="16">
        <f>MAX(0,P3983*0.1-R3983)</f>
        <v/>
      </c>
      <c r="T3983" s="16">
        <f>Q3983+MAX(0,K3983-480000)</f>
        <v/>
      </c>
      <c r="U3983" s="16">
        <f>P3983-T3983</f>
        <v/>
      </c>
      <c r="V3983" s="17">
        <f>IF(U3983&lt;0,0,LOOKUP(U3983,{0,1950001,3300001,6950001,9000001,18000001,40000001},{0.05,0.1,0.2,0.23,0.33,0.4,0.45}))</f>
        <v/>
      </c>
      <c r="W3983" s="18">
        <f>IF(U3983&lt;0,0.9,0.9-V3983*1.021)</f>
        <v/>
      </c>
      <c r="X3983" s="16">
        <f>ROUNDDOWN(S3983*0.2/W3983+2000,0)</f>
        <v/>
      </c>
      <c r="Y3983" s="17">
        <f>IF(O3983&lt;=0,0,LOOKUP(O3983,{0,1950001,3300001,6950001,9000001,18000001,40000001},{0.05,0.1,0.2,0.23,0.33,0.4,0.45}))</f>
        <v/>
      </c>
    </row>
    <row r="3984">
      <c r="A3984" t="inlineStr">
        <is>
          <t>1万円刻み</t>
        </is>
      </c>
      <c r="B3984" s="16">
        <f>'3_1万円刻み'!$A$875</f>
        <v/>
      </c>
      <c r="C3984" t="n">
        <v>2026</v>
      </c>
      <c r="D3984" t="n">
        <v>1</v>
      </c>
      <c r="E3984" t="n">
        <v>0</v>
      </c>
      <c r="F3984" t="n">
        <v>0</v>
      </c>
      <c r="G3984" s="16">
        <f>ROUND(MIN(B3984/12,650000)*12*0.0915+MIN(B3984/12,1390000)*12*(0.0504+0)+B3984*0.005,0)</f>
        <v/>
      </c>
      <c r="H3984" t="n">
        <v>0</v>
      </c>
      <c r="I3984" t="n">
        <v>0</v>
      </c>
      <c r="J3984" s="16">
        <f>IF(C3984=2026,IF(B3984&lt;741000,0,IF(B3984&lt;2191000,B3984-740000,IF(B3984&lt;2193000,1451000,IF(B3984&lt;2196000,1453000,IF(B3984&lt;2200000,1456000,IF(B3984&lt;3600000,ROUNDDOWN(B3984/4,-3)*2.8-80000,IF(B3984&lt;6600000,ROUNDDOWN(B3984/4,-3)*3.2-440000,IF(B3984&lt;8500000,ROUNDDOWN(B3984*0.9,0)-1100000,B3984-1950000)))))))),IF(B3984&lt;651000,0,IF(B3984&lt;1900000,B3984-650000,IF(B3984&lt;3600000,ROUNDDOWN(B3984/4,-3)*2.8-80000,IF(B3984&lt;6600000,ROUNDDOWN(B3984/4,-3)*3.2-440000,IF(B3984&lt;8500000,ROUNDDOWN(B3984*0.9,0)-1100000,B3984-1950000))))))</f>
        <v/>
      </c>
      <c r="K3984" s="16">
        <f>IF(J3984&gt;23500000,NA(),IF(C3984=2026,IF(J3984&lt;=4890000,1040000,IF(J3984&lt;=6550000,670000,620000)),IF(J3984&lt;=1320000,950000,IF(J3984&lt;=3360000,880000,IF(J3984&lt;=4890000,680000,IF(J3984&lt;=6550000,630000,580000))))))</f>
        <v/>
      </c>
      <c r="L3984" s="16">
        <f>IF(D3984=1,IF(J3984&lt;=9000000,380000,IF(J3984&lt;=9500000,260000,IF(J3984&lt;=10000000,130000,0))),0)</f>
        <v/>
      </c>
      <c r="M3984" s="16">
        <f>IF(D3984=1,IF(J3984&lt;=9000000,330000,IF(J3984&lt;=9500000,220000,IF(J3984&lt;=10000000,110000,0))),0)</f>
        <v/>
      </c>
      <c r="N3984" s="16">
        <f>IF(D3984=1,IF(J3984&lt;=9000000,50000,IF(J3984&lt;=9500000,40000,IF(J3984&lt;=10000000,20000,0))),0)</f>
        <v/>
      </c>
      <c r="O3984" s="16">
        <f>MAX(0,ROUNDDOWN(J3984-G3984-K3984-L3984-E3984*380000-F3984*630000-H3984,-3))</f>
        <v/>
      </c>
      <c r="P3984" s="16">
        <f>MAX(0,ROUNDDOWN(J3984-G3984-430000-M3984-E3984*330000-F3984*450000-I3984,-3))</f>
        <v/>
      </c>
      <c r="Q3984" s="16">
        <f>50000+N3984+E3984*50000+F3984*180000</f>
        <v/>
      </c>
      <c r="R3984" s="16">
        <f>IF(P3984&lt;=2000000,MIN(Q3984,P3984),MAX(Q3984-(P3984-2000000),50000))*0.05</f>
        <v/>
      </c>
      <c r="S3984" s="16">
        <f>MAX(0,P3984*0.1-R3984)</f>
        <v/>
      </c>
      <c r="T3984" s="16">
        <f>Q3984+MAX(0,K3984-480000)</f>
        <v/>
      </c>
      <c r="U3984" s="16">
        <f>P3984-T3984</f>
        <v/>
      </c>
      <c r="V3984" s="17">
        <f>IF(U3984&lt;0,0,LOOKUP(U3984,{0,1950001,3300001,6950001,9000001,18000001,40000001},{0.05,0.1,0.2,0.23,0.33,0.4,0.45}))</f>
        <v/>
      </c>
      <c r="W3984" s="18">
        <f>IF(U3984&lt;0,0.9,0.9-V3984*1.021)</f>
        <v/>
      </c>
      <c r="X3984" s="16">
        <f>ROUNDDOWN(S3984*0.2/W3984+2000,0)</f>
        <v/>
      </c>
      <c r="Y3984" s="17">
        <f>IF(O3984&lt;=0,0,LOOKUP(O3984,{0,1950001,3300001,6950001,9000001,18000001,40000001},{0.05,0.1,0.2,0.23,0.33,0.4,0.45}))</f>
        <v/>
      </c>
    </row>
    <row r="3985">
      <c r="A3985" t="inlineStr">
        <is>
          <t>1万円刻み</t>
        </is>
      </c>
      <c r="B3985" s="16">
        <f>'3_1万円刻み'!$A$876</f>
        <v/>
      </c>
      <c r="C3985" t="n">
        <v>2025</v>
      </c>
      <c r="D3985" t="n">
        <v>0</v>
      </c>
      <c r="E3985" t="n">
        <v>0</v>
      </c>
      <c r="F3985" t="n">
        <v>0</v>
      </c>
      <c r="G3985" s="16">
        <f>ROUND(MIN(B3985/12,650000)*12*0.0915+MIN(B3985/12,1390000)*12*(0.0504+0)+B3985*0.005,0)</f>
        <v/>
      </c>
      <c r="H3985" t="n">
        <v>0</v>
      </c>
      <c r="I3985" t="n">
        <v>0</v>
      </c>
      <c r="J3985" s="16">
        <f>IF(C3985=2026,IF(B3985&lt;741000,0,IF(B3985&lt;2191000,B3985-740000,IF(B3985&lt;2193000,1451000,IF(B3985&lt;2196000,1453000,IF(B3985&lt;2200000,1456000,IF(B3985&lt;3600000,ROUNDDOWN(B3985/4,-3)*2.8-80000,IF(B3985&lt;6600000,ROUNDDOWN(B3985/4,-3)*3.2-440000,IF(B3985&lt;8500000,ROUNDDOWN(B3985*0.9,0)-1100000,B3985-1950000)))))))),IF(B3985&lt;651000,0,IF(B3985&lt;1900000,B3985-650000,IF(B3985&lt;3600000,ROUNDDOWN(B3985/4,-3)*2.8-80000,IF(B3985&lt;6600000,ROUNDDOWN(B3985/4,-3)*3.2-440000,IF(B3985&lt;8500000,ROUNDDOWN(B3985*0.9,0)-1100000,B3985-1950000))))))</f>
        <v/>
      </c>
      <c r="K3985" s="16">
        <f>IF(J3985&gt;23500000,NA(),IF(C3985=2026,IF(J3985&lt;=4890000,1040000,IF(J3985&lt;=6550000,670000,620000)),IF(J3985&lt;=1320000,950000,IF(J3985&lt;=3360000,880000,IF(J3985&lt;=4890000,680000,IF(J3985&lt;=6550000,630000,580000))))))</f>
        <v/>
      </c>
      <c r="L3985" s="16">
        <f>IF(D3985=1,IF(J3985&lt;=9000000,380000,IF(J3985&lt;=9500000,260000,IF(J3985&lt;=10000000,130000,0))),0)</f>
        <v/>
      </c>
      <c r="M3985" s="16">
        <f>IF(D3985=1,IF(J3985&lt;=9000000,330000,IF(J3985&lt;=9500000,220000,IF(J3985&lt;=10000000,110000,0))),0)</f>
        <v/>
      </c>
      <c r="N3985" s="16">
        <f>IF(D3985=1,IF(J3985&lt;=9000000,50000,IF(J3985&lt;=9500000,40000,IF(J3985&lt;=10000000,20000,0))),0)</f>
        <v/>
      </c>
      <c r="O3985" s="16">
        <f>MAX(0,ROUNDDOWN(J3985-G3985-K3985-L3985-E3985*380000-F3985*630000-H3985,-3))</f>
        <v/>
      </c>
      <c r="P3985" s="16">
        <f>MAX(0,ROUNDDOWN(J3985-G3985-430000-M3985-E3985*330000-F3985*450000-I3985,-3))</f>
        <v/>
      </c>
      <c r="Q3985" s="16">
        <f>50000+N3985+E3985*50000+F3985*180000</f>
        <v/>
      </c>
      <c r="R3985" s="16">
        <f>IF(P3985&lt;=2000000,MIN(Q3985,P3985),MAX(Q3985-(P3985-2000000),50000))*0.05</f>
        <v/>
      </c>
      <c r="S3985" s="16">
        <f>MAX(0,P3985*0.1-R3985)</f>
        <v/>
      </c>
      <c r="T3985" s="16">
        <f>Q3985+MAX(0,K3985-480000)</f>
        <v/>
      </c>
      <c r="U3985" s="16">
        <f>P3985-T3985</f>
        <v/>
      </c>
      <c r="V3985" s="17">
        <f>IF(U3985&lt;0,0,LOOKUP(U3985,{0,1950001,3300001,6950001,9000001,18000001,40000001},{0.05,0.1,0.2,0.23,0.33,0.4,0.45}))</f>
        <v/>
      </c>
      <c r="W3985" s="18">
        <f>IF(U3985&lt;0,0.9,0.9-V3985*1.021)</f>
        <v/>
      </c>
      <c r="X3985" s="16">
        <f>ROUNDDOWN(S3985*0.2/W3985+2000,0)</f>
        <v/>
      </c>
      <c r="Y3985" s="17">
        <f>IF(O3985&lt;=0,0,LOOKUP(O3985,{0,1950001,3300001,6950001,9000001,18000001,40000001},{0.05,0.1,0.2,0.23,0.33,0.4,0.45}))</f>
        <v/>
      </c>
    </row>
    <row r="3986">
      <c r="A3986" t="inlineStr">
        <is>
          <t>1万円刻み</t>
        </is>
      </c>
      <c r="B3986" s="16">
        <f>'3_1万円刻み'!$A$876</f>
        <v/>
      </c>
      <c r="C3986" t="n">
        <v>2026</v>
      </c>
      <c r="D3986" t="n">
        <v>0</v>
      </c>
      <c r="E3986" t="n">
        <v>0</v>
      </c>
      <c r="F3986" t="n">
        <v>0</v>
      </c>
      <c r="G3986" s="16">
        <f>ROUND(MIN(B3986/12,650000)*12*0.0915+MIN(B3986/12,1390000)*12*(0.0504+0)+B3986*0.005,0)</f>
        <v/>
      </c>
      <c r="H3986" t="n">
        <v>0</v>
      </c>
      <c r="I3986" t="n">
        <v>0</v>
      </c>
      <c r="J3986" s="16">
        <f>IF(C3986=2026,IF(B3986&lt;741000,0,IF(B3986&lt;2191000,B3986-740000,IF(B3986&lt;2193000,1451000,IF(B3986&lt;2196000,1453000,IF(B3986&lt;2200000,1456000,IF(B3986&lt;3600000,ROUNDDOWN(B3986/4,-3)*2.8-80000,IF(B3986&lt;6600000,ROUNDDOWN(B3986/4,-3)*3.2-440000,IF(B3986&lt;8500000,ROUNDDOWN(B3986*0.9,0)-1100000,B3986-1950000)))))))),IF(B3986&lt;651000,0,IF(B3986&lt;1900000,B3986-650000,IF(B3986&lt;3600000,ROUNDDOWN(B3986/4,-3)*2.8-80000,IF(B3986&lt;6600000,ROUNDDOWN(B3986/4,-3)*3.2-440000,IF(B3986&lt;8500000,ROUNDDOWN(B3986*0.9,0)-1100000,B3986-1950000))))))</f>
        <v/>
      </c>
      <c r="K3986" s="16">
        <f>IF(J3986&gt;23500000,NA(),IF(C3986=2026,IF(J3986&lt;=4890000,1040000,IF(J3986&lt;=6550000,670000,620000)),IF(J3986&lt;=1320000,950000,IF(J3986&lt;=3360000,880000,IF(J3986&lt;=4890000,680000,IF(J3986&lt;=6550000,630000,580000))))))</f>
        <v/>
      </c>
      <c r="L3986" s="16">
        <f>IF(D3986=1,IF(J3986&lt;=9000000,380000,IF(J3986&lt;=9500000,260000,IF(J3986&lt;=10000000,130000,0))),0)</f>
        <v/>
      </c>
      <c r="M3986" s="16">
        <f>IF(D3986=1,IF(J3986&lt;=9000000,330000,IF(J3986&lt;=9500000,220000,IF(J3986&lt;=10000000,110000,0))),0)</f>
        <v/>
      </c>
      <c r="N3986" s="16">
        <f>IF(D3986=1,IF(J3986&lt;=9000000,50000,IF(J3986&lt;=9500000,40000,IF(J3986&lt;=10000000,20000,0))),0)</f>
        <v/>
      </c>
      <c r="O3986" s="16">
        <f>MAX(0,ROUNDDOWN(J3986-G3986-K3986-L3986-E3986*380000-F3986*630000-H3986,-3))</f>
        <v/>
      </c>
      <c r="P3986" s="16">
        <f>MAX(0,ROUNDDOWN(J3986-G3986-430000-M3986-E3986*330000-F3986*450000-I3986,-3))</f>
        <v/>
      </c>
      <c r="Q3986" s="16">
        <f>50000+N3986+E3986*50000+F3986*180000</f>
        <v/>
      </c>
      <c r="R3986" s="16">
        <f>IF(P3986&lt;=2000000,MIN(Q3986,P3986),MAX(Q3986-(P3986-2000000),50000))*0.05</f>
        <v/>
      </c>
      <c r="S3986" s="16">
        <f>MAX(0,P3986*0.1-R3986)</f>
        <v/>
      </c>
      <c r="T3986" s="16">
        <f>Q3986+MAX(0,K3986-480000)</f>
        <v/>
      </c>
      <c r="U3986" s="16">
        <f>P3986-T3986</f>
        <v/>
      </c>
      <c r="V3986" s="17">
        <f>IF(U3986&lt;0,0,LOOKUP(U3986,{0,1950001,3300001,6950001,9000001,18000001,40000001},{0.05,0.1,0.2,0.23,0.33,0.4,0.45}))</f>
        <v/>
      </c>
      <c r="W3986" s="18">
        <f>IF(U3986&lt;0,0.9,0.9-V3986*1.021)</f>
        <v/>
      </c>
      <c r="X3986" s="16">
        <f>ROUNDDOWN(S3986*0.2/W3986+2000,0)</f>
        <v/>
      </c>
      <c r="Y3986" s="17">
        <f>IF(O3986&lt;=0,0,LOOKUP(O3986,{0,1950001,3300001,6950001,9000001,18000001,40000001},{0.05,0.1,0.2,0.23,0.33,0.4,0.45}))</f>
        <v/>
      </c>
    </row>
    <row r="3987">
      <c r="A3987" t="inlineStr">
        <is>
          <t>1万円刻み</t>
        </is>
      </c>
      <c r="B3987" s="16">
        <f>'3_1万円刻み'!$A$876</f>
        <v/>
      </c>
      <c r="C3987" t="n">
        <v>2025</v>
      </c>
      <c r="D3987" t="n">
        <v>1</v>
      </c>
      <c r="E3987" t="n">
        <v>0</v>
      </c>
      <c r="F3987" t="n">
        <v>0</v>
      </c>
      <c r="G3987" s="16">
        <f>ROUND(MIN(B3987/12,650000)*12*0.0915+MIN(B3987/12,1390000)*12*(0.0504+0)+B3987*0.005,0)</f>
        <v/>
      </c>
      <c r="H3987" t="n">
        <v>0</v>
      </c>
      <c r="I3987" t="n">
        <v>0</v>
      </c>
      <c r="J3987" s="16">
        <f>IF(C3987=2026,IF(B3987&lt;741000,0,IF(B3987&lt;2191000,B3987-740000,IF(B3987&lt;2193000,1451000,IF(B3987&lt;2196000,1453000,IF(B3987&lt;2200000,1456000,IF(B3987&lt;3600000,ROUNDDOWN(B3987/4,-3)*2.8-80000,IF(B3987&lt;6600000,ROUNDDOWN(B3987/4,-3)*3.2-440000,IF(B3987&lt;8500000,ROUNDDOWN(B3987*0.9,0)-1100000,B3987-1950000)))))))),IF(B3987&lt;651000,0,IF(B3987&lt;1900000,B3987-650000,IF(B3987&lt;3600000,ROUNDDOWN(B3987/4,-3)*2.8-80000,IF(B3987&lt;6600000,ROUNDDOWN(B3987/4,-3)*3.2-440000,IF(B3987&lt;8500000,ROUNDDOWN(B3987*0.9,0)-1100000,B3987-1950000))))))</f>
        <v/>
      </c>
      <c r="K3987" s="16">
        <f>IF(J3987&gt;23500000,NA(),IF(C3987=2026,IF(J3987&lt;=4890000,1040000,IF(J3987&lt;=6550000,670000,620000)),IF(J3987&lt;=1320000,950000,IF(J3987&lt;=3360000,880000,IF(J3987&lt;=4890000,680000,IF(J3987&lt;=6550000,630000,580000))))))</f>
        <v/>
      </c>
      <c r="L3987" s="16">
        <f>IF(D3987=1,IF(J3987&lt;=9000000,380000,IF(J3987&lt;=9500000,260000,IF(J3987&lt;=10000000,130000,0))),0)</f>
        <v/>
      </c>
      <c r="M3987" s="16">
        <f>IF(D3987=1,IF(J3987&lt;=9000000,330000,IF(J3987&lt;=9500000,220000,IF(J3987&lt;=10000000,110000,0))),0)</f>
        <v/>
      </c>
      <c r="N3987" s="16">
        <f>IF(D3987=1,IF(J3987&lt;=9000000,50000,IF(J3987&lt;=9500000,40000,IF(J3987&lt;=10000000,20000,0))),0)</f>
        <v/>
      </c>
      <c r="O3987" s="16">
        <f>MAX(0,ROUNDDOWN(J3987-G3987-K3987-L3987-E3987*380000-F3987*630000-H3987,-3))</f>
        <v/>
      </c>
      <c r="P3987" s="16">
        <f>MAX(0,ROUNDDOWN(J3987-G3987-430000-M3987-E3987*330000-F3987*450000-I3987,-3))</f>
        <v/>
      </c>
      <c r="Q3987" s="16">
        <f>50000+N3987+E3987*50000+F3987*180000</f>
        <v/>
      </c>
      <c r="R3987" s="16">
        <f>IF(P3987&lt;=2000000,MIN(Q3987,P3987),MAX(Q3987-(P3987-2000000),50000))*0.05</f>
        <v/>
      </c>
      <c r="S3987" s="16">
        <f>MAX(0,P3987*0.1-R3987)</f>
        <v/>
      </c>
      <c r="T3987" s="16">
        <f>Q3987+MAX(0,K3987-480000)</f>
        <v/>
      </c>
      <c r="U3987" s="16">
        <f>P3987-T3987</f>
        <v/>
      </c>
      <c r="V3987" s="17">
        <f>IF(U3987&lt;0,0,LOOKUP(U3987,{0,1950001,3300001,6950001,9000001,18000001,40000001},{0.05,0.1,0.2,0.23,0.33,0.4,0.45}))</f>
        <v/>
      </c>
      <c r="W3987" s="18">
        <f>IF(U3987&lt;0,0.9,0.9-V3987*1.021)</f>
        <v/>
      </c>
      <c r="X3987" s="16">
        <f>ROUNDDOWN(S3987*0.2/W3987+2000,0)</f>
        <v/>
      </c>
      <c r="Y3987" s="17">
        <f>IF(O3987&lt;=0,0,LOOKUP(O3987,{0,1950001,3300001,6950001,9000001,18000001,40000001},{0.05,0.1,0.2,0.23,0.33,0.4,0.45}))</f>
        <v/>
      </c>
    </row>
    <row r="3988">
      <c r="A3988" t="inlineStr">
        <is>
          <t>1万円刻み</t>
        </is>
      </c>
      <c r="B3988" s="16">
        <f>'3_1万円刻み'!$A$876</f>
        <v/>
      </c>
      <c r="C3988" t="n">
        <v>2026</v>
      </c>
      <c r="D3988" t="n">
        <v>1</v>
      </c>
      <c r="E3988" t="n">
        <v>0</v>
      </c>
      <c r="F3988" t="n">
        <v>0</v>
      </c>
      <c r="G3988" s="16">
        <f>ROUND(MIN(B3988/12,650000)*12*0.0915+MIN(B3988/12,1390000)*12*(0.0504+0)+B3988*0.005,0)</f>
        <v/>
      </c>
      <c r="H3988" t="n">
        <v>0</v>
      </c>
      <c r="I3988" t="n">
        <v>0</v>
      </c>
      <c r="J3988" s="16">
        <f>IF(C3988=2026,IF(B3988&lt;741000,0,IF(B3988&lt;2191000,B3988-740000,IF(B3988&lt;2193000,1451000,IF(B3988&lt;2196000,1453000,IF(B3988&lt;2200000,1456000,IF(B3988&lt;3600000,ROUNDDOWN(B3988/4,-3)*2.8-80000,IF(B3988&lt;6600000,ROUNDDOWN(B3988/4,-3)*3.2-440000,IF(B3988&lt;8500000,ROUNDDOWN(B3988*0.9,0)-1100000,B3988-1950000)))))))),IF(B3988&lt;651000,0,IF(B3988&lt;1900000,B3988-650000,IF(B3988&lt;3600000,ROUNDDOWN(B3988/4,-3)*2.8-80000,IF(B3988&lt;6600000,ROUNDDOWN(B3988/4,-3)*3.2-440000,IF(B3988&lt;8500000,ROUNDDOWN(B3988*0.9,0)-1100000,B3988-1950000))))))</f>
        <v/>
      </c>
      <c r="K3988" s="16">
        <f>IF(J3988&gt;23500000,NA(),IF(C3988=2026,IF(J3988&lt;=4890000,1040000,IF(J3988&lt;=6550000,670000,620000)),IF(J3988&lt;=1320000,950000,IF(J3988&lt;=3360000,880000,IF(J3988&lt;=4890000,680000,IF(J3988&lt;=6550000,630000,580000))))))</f>
        <v/>
      </c>
      <c r="L3988" s="16">
        <f>IF(D3988=1,IF(J3988&lt;=9000000,380000,IF(J3988&lt;=9500000,260000,IF(J3988&lt;=10000000,130000,0))),0)</f>
        <v/>
      </c>
      <c r="M3988" s="16">
        <f>IF(D3988=1,IF(J3988&lt;=9000000,330000,IF(J3988&lt;=9500000,220000,IF(J3988&lt;=10000000,110000,0))),0)</f>
        <v/>
      </c>
      <c r="N3988" s="16">
        <f>IF(D3988=1,IF(J3988&lt;=9000000,50000,IF(J3988&lt;=9500000,40000,IF(J3988&lt;=10000000,20000,0))),0)</f>
        <v/>
      </c>
      <c r="O3988" s="16">
        <f>MAX(0,ROUNDDOWN(J3988-G3988-K3988-L3988-E3988*380000-F3988*630000-H3988,-3))</f>
        <v/>
      </c>
      <c r="P3988" s="16">
        <f>MAX(0,ROUNDDOWN(J3988-G3988-430000-M3988-E3988*330000-F3988*450000-I3988,-3))</f>
        <v/>
      </c>
      <c r="Q3988" s="16">
        <f>50000+N3988+E3988*50000+F3988*180000</f>
        <v/>
      </c>
      <c r="R3988" s="16">
        <f>IF(P3988&lt;=2000000,MIN(Q3988,P3988),MAX(Q3988-(P3988-2000000),50000))*0.05</f>
        <v/>
      </c>
      <c r="S3988" s="16">
        <f>MAX(0,P3988*0.1-R3988)</f>
        <v/>
      </c>
      <c r="T3988" s="16">
        <f>Q3988+MAX(0,K3988-480000)</f>
        <v/>
      </c>
      <c r="U3988" s="16">
        <f>P3988-T3988</f>
        <v/>
      </c>
      <c r="V3988" s="17">
        <f>IF(U3988&lt;0,0,LOOKUP(U3988,{0,1950001,3300001,6950001,9000001,18000001,40000001},{0.05,0.1,0.2,0.23,0.33,0.4,0.45}))</f>
        <v/>
      </c>
      <c r="W3988" s="18">
        <f>IF(U3988&lt;0,0.9,0.9-V3988*1.021)</f>
        <v/>
      </c>
      <c r="X3988" s="16">
        <f>ROUNDDOWN(S3988*0.2/W3988+2000,0)</f>
        <v/>
      </c>
      <c r="Y3988" s="17">
        <f>IF(O3988&lt;=0,0,LOOKUP(O3988,{0,1950001,3300001,6950001,9000001,18000001,40000001},{0.05,0.1,0.2,0.23,0.33,0.4,0.45}))</f>
        <v/>
      </c>
    </row>
    <row r="3989">
      <c r="A3989" t="inlineStr">
        <is>
          <t>1万円刻み</t>
        </is>
      </c>
      <c r="B3989" s="16">
        <f>'3_1万円刻み'!$A$877</f>
        <v/>
      </c>
      <c r="C3989" t="n">
        <v>2025</v>
      </c>
      <c r="D3989" t="n">
        <v>0</v>
      </c>
      <c r="E3989" t="n">
        <v>0</v>
      </c>
      <c r="F3989" t="n">
        <v>0</v>
      </c>
      <c r="G3989" s="16">
        <f>ROUND(MIN(B3989/12,650000)*12*0.0915+MIN(B3989/12,1390000)*12*(0.0504+0)+B3989*0.005,0)</f>
        <v/>
      </c>
      <c r="H3989" t="n">
        <v>0</v>
      </c>
      <c r="I3989" t="n">
        <v>0</v>
      </c>
      <c r="J3989" s="16">
        <f>IF(C3989=2026,IF(B3989&lt;741000,0,IF(B3989&lt;2191000,B3989-740000,IF(B3989&lt;2193000,1451000,IF(B3989&lt;2196000,1453000,IF(B3989&lt;2200000,1456000,IF(B3989&lt;3600000,ROUNDDOWN(B3989/4,-3)*2.8-80000,IF(B3989&lt;6600000,ROUNDDOWN(B3989/4,-3)*3.2-440000,IF(B3989&lt;8500000,ROUNDDOWN(B3989*0.9,0)-1100000,B3989-1950000)))))))),IF(B3989&lt;651000,0,IF(B3989&lt;1900000,B3989-650000,IF(B3989&lt;3600000,ROUNDDOWN(B3989/4,-3)*2.8-80000,IF(B3989&lt;6600000,ROUNDDOWN(B3989/4,-3)*3.2-440000,IF(B3989&lt;8500000,ROUNDDOWN(B3989*0.9,0)-1100000,B3989-1950000))))))</f>
        <v/>
      </c>
      <c r="K3989" s="16">
        <f>IF(J3989&gt;23500000,NA(),IF(C3989=2026,IF(J3989&lt;=4890000,1040000,IF(J3989&lt;=6550000,670000,620000)),IF(J3989&lt;=1320000,950000,IF(J3989&lt;=3360000,880000,IF(J3989&lt;=4890000,680000,IF(J3989&lt;=6550000,630000,580000))))))</f>
        <v/>
      </c>
      <c r="L3989" s="16">
        <f>IF(D3989=1,IF(J3989&lt;=9000000,380000,IF(J3989&lt;=9500000,260000,IF(J3989&lt;=10000000,130000,0))),0)</f>
        <v/>
      </c>
      <c r="M3989" s="16">
        <f>IF(D3989=1,IF(J3989&lt;=9000000,330000,IF(J3989&lt;=9500000,220000,IF(J3989&lt;=10000000,110000,0))),0)</f>
        <v/>
      </c>
      <c r="N3989" s="16">
        <f>IF(D3989=1,IF(J3989&lt;=9000000,50000,IF(J3989&lt;=9500000,40000,IF(J3989&lt;=10000000,20000,0))),0)</f>
        <v/>
      </c>
      <c r="O3989" s="16">
        <f>MAX(0,ROUNDDOWN(J3989-G3989-K3989-L3989-E3989*380000-F3989*630000-H3989,-3))</f>
        <v/>
      </c>
      <c r="P3989" s="16">
        <f>MAX(0,ROUNDDOWN(J3989-G3989-430000-M3989-E3989*330000-F3989*450000-I3989,-3))</f>
        <v/>
      </c>
      <c r="Q3989" s="16">
        <f>50000+N3989+E3989*50000+F3989*180000</f>
        <v/>
      </c>
      <c r="R3989" s="16">
        <f>IF(P3989&lt;=2000000,MIN(Q3989,P3989),MAX(Q3989-(P3989-2000000),50000))*0.05</f>
        <v/>
      </c>
      <c r="S3989" s="16">
        <f>MAX(0,P3989*0.1-R3989)</f>
        <v/>
      </c>
      <c r="T3989" s="16">
        <f>Q3989+MAX(0,K3989-480000)</f>
        <v/>
      </c>
      <c r="U3989" s="16">
        <f>P3989-T3989</f>
        <v/>
      </c>
      <c r="V3989" s="17">
        <f>IF(U3989&lt;0,0,LOOKUP(U3989,{0,1950001,3300001,6950001,9000001,18000001,40000001},{0.05,0.1,0.2,0.23,0.33,0.4,0.45}))</f>
        <v/>
      </c>
      <c r="W3989" s="18">
        <f>IF(U3989&lt;0,0.9,0.9-V3989*1.021)</f>
        <v/>
      </c>
      <c r="X3989" s="16">
        <f>ROUNDDOWN(S3989*0.2/W3989+2000,0)</f>
        <v/>
      </c>
      <c r="Y3989" s="17">
        <f>IF(O3989&lt;=0,0,LOOKUP(O3989,{0,1950001,3300001,6950001,9000001,18000001,40000001},{0.05,0.1,0.2,0.23,0.33,0.4,0.45}))</f>
        <v/>
      </c>
    </row>
    <row r="3990">
      <c r="A3990" t="inlineStr">
        <is>
          <t>1万円刻み</t>
        </is>
      </c>
      <c r="B3990" s="16">
        <f>'3_1万円刻み'!$A$877</f>
        <v/>
      </c>
      <c r="C3990" t="n">
        <v>2026</v>
      </c>
      <c r="D3990" t="n">
        <v>0</v>
      </c>
      <c r="E3990" t="n">
        <v>0</v>
      </c>
      <c r="F3990" t="n">
        <v>0</v>
      </c>
      <c r="G3990" s="16">
        <f>ROUND(MIN(B3990/12,650000)*12*0.0915+MIN(B3990/12,1390000)*12*(0.0504+0)+B3990*0.005,0)</f>
        <v/>
      </c>
      <c r="H3990" t="n">
        <v>0</v>
      </c>
      <c r="I3990" t="n">
        <v>0</v>
      </c>
      <c r="J3990" s="16">
        <f>IF(C3990=2026,IF(B3990&lt;741000,0,IF(B3990&lt;2191000,B3990-740000,IF(B3990&lt;2193000,1451000,IF(B3990&lt;2196000,1453000,IF(B3990&lt;2200000,1456000,IF(B3990&lt;3600000,ROUNDDOWN(B3990/4,-3)*2.8-80000,IF(B3990&lt;6600000,ROUNDDOWN(B3990/4,-3)*3.2-440000,IF(B3990&lt;8500000,ROUNDDOWN(B3990*0.9,0)-1100000,B3990-1950000)))))))),IF(B3990&lt;651000,0,IF(B3990&lt;1900000,B3990-650000,IF(B3990&lt;3600000,ROUNDDOWN(B3990/4,-3)*2.8-80000,IF(B3990&lt;6600000,ROUNDDOWN(B3990/4,-3)*3.2-440000,IF(B3990&lt;8500000,ROUNDDOWN(B3990*0.9,0)-1100000,B3990-1950000))))))</f>
        <v/>
      </c>
      <c r="K3990" s="16">
        <f>IF(J3990&gt;23500000,NA(),IF(C3990=2026,IF(J3990&lt;=4890000,1040000,IF(J3990&lt;=6550000,670000,620000)),IF(J3990&lt;=1320000,950000,IF(J3990&lt;=3360000,880000,IF(J3990&lt;=4890000,680000,IF(J3990&lt;=6550000,630000,580000))))))</f>
        <v/>
      </c>
      <c r="L3990" s="16">
        <f>IF(D3990=1,IF(J3990&lt;=9000000,380000,IF(J3990&lt;=9500000,260000,IF(J3990&lt;=10000000,130000,0))),0)</f>
        <v/>
      </c>
      <c r="M3990" s="16">
        <f>IF(D3990=1,IF(J3990&lt;=9000000,330000,IF(J3990&lt;=9500000,220000,IF(J3990&lt;=10000000,110000,0))),0)</f>
        <v/>
      </c>
      <c r="N3990" s="16">
        <f>IF(D3990=1,IF(J3990&lt;=9000000,50000,IF(J3990&lt;=9500000,40000,IF(J3990&lt;=10000000,20000,0))),0)</f>
        <v/>
      </c>
      <c r="O3990" s="16">
        <f>MAX(0,ROUNDDOWN(J3990-G3990-K3990-L3990-E3990*380000-F3990*630000-H3990,-3))</f>
        <v/>
      </c>
      <c r="P3990" s="16">
        <f>MAX(0,ROUNDDOWN(J3990-G3990-430000-M3990-E3990*330000-F3990*450000-I3990,-3))</f>
        <v/>
      </c>
      <c r="Q3990" s="16">
        <f>50000+N3990+E3990*50000+F3990*180000</f>
        <v/>
      </c>
      <c r="R3990" s="16">
        <f>IF(P3990&lt;=2000000,MIN(Q3990,P3990),MAX(Q3990-(P3990-2000000),50000))*0.05</f>
        <v/>
      </c>
      <c r="S3990" s="16">
        <f>MAX(0,P3990*0.1-R3990)</f>
        <v/>
      </c>
      <c r="T3990" s="16">
        <f>Q3990+MAX(0,K3990-480000)</f>
        <v/>
      </c>
      <c r="U3990" s="16">
        <f>P3990-T3990</f>
        <v/>
      </c>
      <c r="V3990" s="17">
        <f>IF(U3990&lt;0,0,LOOKUP(U3990,{0,1950001,3300001,6950001,9000001,18000001,40000001},{0.05,0.1,0.2,0.23,0.33,0.4,0.45}))</f>
        <v/>
      </c>
      <c r="W3990" s="18">
        <f>IF(U3990&lt;0,0.9,0.9-V3990*1.021)</f>
        <v/>
      </c>
      <c r="X3990" s="16">
        <f>ROUNDDOWN(S3990*0.2/W3990+2000,0)</f>
        <v/>
      </c>
      <c r="Y3990" s="17">
        <f>IF(O3990&lt;=0,0,LOOKUP(O3990,{0,1950001,3300001,6950001,9000001,18000001,40000001},{0.05,0.1,0.2,0.23,0.33,0.4,0.45}))</f>
        <v/>
      </c>
    </row>
    <row r="3991">
      <c r="A3991" t="inlineStr">
        <is>
          <t>1万円刻み</t>
        </is>
      </c>
      <c r="B3991" s="16">
        <f>'3_1万円刻み'!$A$877</f>
        <v/>
      </c>
      <c r="C3991" t="n">
        <v>2025</v>
      </c>
      <c r="D3991" t="n">
        <v>1</v>
      </c>
      <c r="E3991" t="n">
        <v>0</v>
      </c>
      <c r="F3991" t="n">
        <v>0</v>
      </c>
      <c r="G3991" s="16">
        <f>ROUND(MIN(B3991/12,650000)*12*0.0915+MIN(B3991/12,1390000)*12*(0.0504+0)+B3991*0.005,0)</f>
        <v/>
      </c>
      <c r="H3991" t="n">
        <v>0</v>
      </c>
      <c r="I3991" t="n">
        <v>0</v>
      </c>
      <c r="J3991" s="16">
        <f>IF(C3991=2026,IF(B3991&lt;741000,0,IF(B3991&lt;2191000,B3991-740000,IF(B3991&lt;2193000,1451000,IF(B3991&lt;2196000,1453000,IF(B3991&lt;2200000,1456000,IF(B3991&lt;3600000,ROUNDDOWN(B3991/4,-3)*2.8-80000,IF(B3991&lt;6600000,ROUNDDOWN(B3991/4,-3)*3.2-440000,IF(B3991&lt;8500000,ROUNDDOWN(B3991*0.9,0)-1100000,B3991-1950000)))))))),IF(B3991&lt;651000,0,IF(B3991&lt;1900000,B3991-650000,IF(B3991&lt;3600000,ROUNDDOWN(B3991/4,-3)*2.8-80000,IF(B3991&lt;6600000,ROUNDDOWN(B3991/4,-3)*3.2-440000,IF(B3991&lt;8500000,ROUNDDOWN(B3991*0.9,0)-1100000,B3991-1950000))))))</f>
        <v/>
      </c>
      <c r="K3991" s="16">
        <f>IF(J3991&gt;23500000,NA(),IF(C3991=2026,IF(J3991&lt;=4890000,1040000,IF(J3991&lt;=6550000,670000,620000)),IF(J3991&lt;=1320000,950000,IF(J3991&lt;=3360000,880000,IF(J3991&lt;=4890000,680000,IF(J3991&lt;=6550000,630000,580000))))))</f>
        <v/>
      </c>
      <c r="L3991" s="16">
        <f>IF(D3991=1,IF(J3991&lt;=9000000,380000,IF(J3991&lt;=9500000,260000,IF(J3991&lt;=10000000,130000,0))),0)</f>
        <v/>
      </c>
      <c r="M3991" s="16">
        <f>IF(D3991=1,IF(J3991&lt;=9000000,330000,IF(J3991&lt;=9500000,220000,IF(J3991&lt;=10000000,110000,0))),0)</f>
        <v/>
      </c>
      <c r="N3991" s="16">
        <f>IF(D3991=1,IF(J3991&lt;=9000000,50000,IF(J3991&lt;=9500000,40000,IF(J3991&lt;=10000000,20000,0))),0)</f>
        <v/>
      </c>
      <c r="O3991" s="16">
        <f>MAX(0,ROUNDDOWN(J3991-G3991-K3991-L3991-E3991*380000-F3991*630000-H3991,-3))</f>
        <v/>
      </c>
      <c r="P3991" s="16">
        <f>MAX(0,ROUNDDOWN(J3991-G3991-430000-M3991-E3991*330000-F3991*450000-I3991,-3))</f>
        <v/>
      </c>
      <c r="Q3991" s="16">
        <f>50000+N3991+E3991*50000+F3991*180000</f>
        <v/>
      </c>
      <c r="R3991" s="16">
        <f>IF(P3991&lt;=2000000,MIN(Q3991,P3991),MAX(Q3991-(P3991-2000000),50000))*0.05</f>
        <v/>
      </c>
      <c r="S3991" s="16">
        <f>MAX(0,P3991*0.1-R3991)</f>
        <v/>
      </c>
      <c r="T3991" s="16">
        <f>Q3991+MAX(0,K3991-480000)</f>
        <v/>
      </c>
      <c r="U3991" s="16">
        <f>P3991-T3991</f>
        <v/>
      </c>
      <c r="V3991" s="17">
        <f>IF(U3991&lt;0,0,LOOKUP(U3991,{0,1950001,3300001,6950001,9000001,18000001,40000001},{0.05,0.1,0.2,0.23,0.33,0.4,0.45}))</f>
        <v/>
      </c>
      <c r="W3991" s="18">
        <f>IF(U3991&lt;0,0.9,0.9-V3991*1.021)</f>
        <v/>
      </c>
      <c r="X3991" s="16">
        <f>ROUNDDOWN(S3991*0.2/W3991+2000,0)</f>
        <v/>
      </c>
      <c r="Y3991" s="17">
        <f>IF(O3991&lt;=0,0,LOOKUP(O3991,{0,1950001,3300001,6950001,9000001,18000001,40000001},{0.05,0.1,0.2,0.23,0.33,0.4,0.45}))</f>
        <v/>
      </c>
    </row>
    <row r="3992">
      <c r="A3992" t="inlineStr">
        <is>
          <t>1万円刻み</t>
        </is>
      </c>
      <c r="B3992" s="16">
        <f>'3_1万円刻み'!$A$877</f>
        <v/>
      </c>
      <c r="C3992" t="n">
        <v>2026</v>
      </c>
      <c r="D3992" t="n">
        <v>1</v>
      </c>
      <c r="E3992" t="n">
        <v>0</v>
      </c>
      <c r="F3992" t="n">
        <v>0</v>
      </c>
      <c r="G3992" s="16">
        <f>ROUND(MIN(B3992/12,650000)*12*0.0915+MIN(B3992/12,1390000)*12*(0.0504+0)+B3992*0.005,0)</f>
        <v/>
      </c>
      <c r="H3992" t="n">
        <v>0</v>
      </c>
      <c r="I3992" t="n">
        <v>0</v>
      </c>
      <c r="J3992" s="16">
        <f>IF(C3992=2026,IF(B3992&lt;741000,0,IF(B3992&lt;2191000,B3992-740000,IF(B3992&lt;2193000,1451000,IF(B3992&lt;2196000,1453000,IF(B3992&lt;2200000,1456000,IF(B3992&lt;3600000,ROUNDDOWN(B3992/4,-3)*2.8-80000,IF(B3992&lt;6600000,ROUNDDOWN(B3992/4,-3)*3.2-440000,IF(B3992&lt;8500000,ROUNDDOWN(B3992*0.9,0)-1100000,B3992-1950000)))))))),IF(B3992&lt;651000,0,IF(B3992&lt;1900000,B3992-650000,IF(B3992&lt;3600000,ROUNDDOWN(B3992/4,-3)*2.8-80000,IF(B3992&lt;6600000,ROUNDDOWN(B3992/4,-3)*3.2-440000,IF(B3992&lt;8500000,ROUNDDOWN(B3992*0.9,0)-1100000,B3992-1950000))))))</f>
        <v/>
      </c>
      <c r="K3992" s="16">
        <f>IF(J3992&gt;23500000,NA(),IF(C3992=2026,IF(J3992&lt;=4890000,1040000,IF(J3992&lt;=6550000,670000,620000)),IF(J3992&lt;=1320000,950000,IF(J3992&lt;=3360000,880000,IF(J3992&lt;=4890000,680000,IF(J3992&lt;=6550000,630000,580000))))))</f>
        <v/>
      </c>
      <c r="L3992" s="16">
        <f>IF(D3992=1,IF(J3992&lt;=9000000,380000,IF(J3992&lt;=9500000,260000,IF(J3992&lt;=10000000,130000,0))),0)</f>
        <v/>
      </c>
      <c r="M3992" s="16">
        <f>IF(D3992=1,IF(J3992&lt;=9000000,330000,IF(J3992&lt;=9500000,220000,IF(J3992&lt;=10000000,110000,0))),0)</f>
        <v/>
      </c>
      <c r="N3992" s="16">
        <f>IF(D3992=1,IF(J3992&lt;=9000000,50000,IF(J3992&lt;=9500000,40000,IF(J3992&lt;=10000000,20000,0))),0)</f>
        <v/>
      </c>
      <c r="O3992" s="16">
        <f>MAX(0,ROUNDDOWN(J3992-G3992-K3992-L3992-E3992*380000-F3992*630000-H3992,-3))</f>
        <v/>
      </c>
      <c r="P3992" s="16">
        <f>MAX(0,ROUNDDOWN(J3992-G3992-430000-M3992-E3992*330000-F3992*450000-I3992,-3))</f>
        <v/>
      </c>
      <c r="Q3992" s="16">
        <f>50000+N3992+E3992*50000+F3992*180000</f>
        <v/>
      </c>
      <c r="R3992" s="16">
        <f>IF(P3992&lt;=2000000,MIN(Q3992,P3992),MAX(Q3992-(P3992-2000000),50000))*0.05</f>
        <v/>
      </c>
      <c r="S3992" s="16">
        <f>MAX(0,P3992*0.1-R3992)</f>
        <v/>
      </c>
      <c r="T3992" s="16">
        <f>Q3992+MAX(0,K3992-480000)</f>
        <v/>
      </c>
      <c r="U3992" s="16">
        <f>P3992-T3992</f>
        <v/>
      </c>
      <c r="V3992" s="17">
        <f>IF(U3992&lt;0,0,LOOKUP(U3992,{0,1950001,3300001,6950001,9000001,18000001,40000001},{0.05,0.1,0.2,0.23,0.33,0.4,0.45}))</f>
        <v/>
      </c>
      <c r="W3992" s="18">
        <f>IF(U3992&lt;0,0.9,0.9-V3992*1.021)</f>
        <v/>
      </c>
      <c r="X3992" s="16">
        <f>ROUNDDOWN(S3992*0.2/W3992+2000,0)</f>
        <v/>
      </c>
      <c r="Y3992" s="17">
        <f>IF(O3992&lt;=0,0,LOOKUP(O3992,{0,1950001,3300001,6950001,9000001,18000001,40000001},{0.05,0.1,0.2,0.23,0.33,0.4,0.45}))</f>
        <v/>
      </c>
    </row>
    <row r="3993">
      <c r="A3993" t="inlineStr">
        <is>
          <t>1万円刻み</t>
        </is>
      </c>
      <c r="B3993" s="16">
        <f>'3_1万円刻み'!$A$878</f>
        <v/>
      </c>
      <c r="C3993" t="n">
        <v>2025</v>
      </c>
      <c r="D3993" t="n">
        <v>0</v>
      </c>
      <c r="E3993" t="n">
        <v>0</v>
      </c>
      <c r="F3993" t="n">
        <v>0</v>
      </c>
      <c r="G3993" s="16">
        <f>ROUND(MIN(B3993/12,650000)*12*0.0915+MIN(B3993/12,1390000)*12*(0.0504+0)+B3993*0.005,0)</f>
        <v/>
      </c>
      <c r="H3993" t="n">
        <v>0</v>
      </c>
      <c r="I3993" t="n">
        <v>0</v>
      </c>
      <c r="J3993" s="16">
        <f>IF(C3993=2026,IF(B3993&lt;741000,0,IF(B3993&lt;2191000,B3993-740000,IF(B3993&lt;2193000,1451000,IF(B3993&lt;2196000,1453000,IF(B3993&lt;2200000,1456000,IF(B3993&lt;3600000,ROUNDDOWN(B3993/4,-3)*2.8-80000,IF(B3993&lt;6600000,ROUNDDOWN(B3993/4,-3)*3.2-440000,IF(B3993&lt;8500000,ROUNDDOWN(B3993*0.9,0)-1100000,B3993-1950000)))))))),IF(B3993&lt;651000,0,IF(B3993&lt;1900000,B3993-650000,IF(B3993&lt;3600000,ROUNDDOWN(B3993/4,-3)*2.8-80000,IF(B3993&lt;6600000,ROUNDDOWN(B3993/4,-3)*3.2-440000,IF(B3993&lt;8500000,ROUNDDOWN(B3993*0.9,0)-1100000,B3993-1950000))))))</f>
        <v/>
      </c>
      <c r="K3993" s="16">
        <f>IF(J3993&gt;23500000,NA(),IF(C3993=2026,IF(J3993&lt;=4890000,1040000,IF(J3993&lt;=6550000,670000,620000)),IF(J3993&lt;=1320000,950000,IF(J3993&lt;=3360000,880000,IF(J3993&lt;=4890000,680000,IF(J3993&lt;=6550000,630000,580000))))))</f>
        <v/>
      </c>
      <c r="L3993" s="16">
        <f>IF(D3993=1,IF(J3993&lt;=9000000,380000,IF(J3993&lt;=9500000,260000,IF(J3993&lt;=10000000,130000,0))),0)</f>
        <v/>
      </c>
      <c r="M3993" s="16">
        <f>IF(D3993=1,IF(J3993&lt;=9000000,330000,IF(J3993&lt;=9500000,220000,IF(J3993&lt;=10000000,110000,0))),0)</f>
        <v/>
      </c>
      <c r="N3993" s="16">
        <f>IF(D3993=1,IF(J3993&lt;=9000000,50000,IF(J3993&lt;=9500000,40000,IF(J3993&lt;=10000000,20000,0))),0)</f>
        <v/>
      </c>
      <c r="O3993" s="16">
        <f>MAX(0,ROUNDDOWN(J3993-G3993-K3993-L3993-E3993*380000-F3993*630000-H3993,-3))</f>
        <v/>
      </c>
      <c r="P3993" s="16">
        <f>MAX(0,ROUNDDOWN(J3993-G3993-430000-M3993-E3993*330000-F3993*450000-I3993,-3))</f>
        <v/>
      </c>
      <c r="Q3993" s="16">
        <f>50000+N3993+E3993*50000+F3993*180000</f>
        <v/>
      </c>
      <c r="R3993" s="16">
        <f>IF(P3993&lt;=2000000,MIN(Q3993,P3993),MAX(Q3993-(P3993-2000000),50000))*0.05</f>
        <v/>
      </c>
      <c r="S3993" s="16">
        <f>MAX(0,P3993*0.1-R3993)</f>
        <v/>
      </c>
      <c r="T3993" s="16">
        <f>Q3993+MAX(0,K3993-480000)</f>
        <v/>
      </c>
      <c r="U3993" s="16">
        <f>P3993-T3993</f>
        <v/>
      </c>
      <c r="V3993" s="17">
        <f>IF(U3993&lt;0,0,LOOKUP(U3993,{0,1950001,3300001,6950001,9000001,18000001,40000001},{0.05,0.1,0.2,0.23,0.33,0.4,0.45}))</f>
        <v/>
      </c>
      <c r="W3993" s="18">
        <f>IF(U3993&lt;0,0.9,0.9-V3993*1.021)</f>
        <v/>
      </c>
      <c r="X3993" s="16">
        <f>ROUNDDOWN(S3993*0.2/W3993+2000,0)</f>
        <v/>
      </c>
      <c r="Y3993" s="17">
        <f>IF(O3993&lt;=0,0,LOOKUP(O3993,{0,1950001,3300001,6950001,9000001,18000001,40000001},{0.05,0.1,0.2,0.23,0.33,0.4,0.45}))</f>
        <v/>
      </c>
    </row>
    <row r="3994">
      <c r="A3994" t="inlineStr">
        <is>
          <t>1万円刻み</t>
        </is>
      </c>
      <c r="B3994" s="16">
        <f>'3_1万円刻み'!$A$878</f>
        <v/>
      </c>
      <c r="C3994" t="n">
        <v>2026</v>
      </c>
      <c r="D3994" t="n">
        <v>0</v>
      </c>
      <c r="E3994" t="n">
        <v>0</v>
      </c>
      <c r="F3994" t="n">
        <v>0</v>
      </c>
      <c r="G3994" s="16">
        <f>ROUND(MIN(B3994/12,650000)*12*0.0915+MIN(B3994/12,1390000)*12*(0.0504+0)+B3994*0.005,0)</f>
        <v/>
      </c>
      <c r="H3994" t="n">
        <v>0</v>
      </c>
      <c r="I3994" t="n">
        <v>0</v>
      </c>
      <c r="J3994" s="16">
        <f>IF(C3994=2026,IF(B3994&lt;741000,0,IF(B3994&lt;2191000,B3994-740000,IF(B3994&lt;2193000,1451000,IF(B3994&lt;2196000,1453000,IF(B3994&lt;2200000,1456000,IF(B3994&lt;3600000,ROUNDDOWN(B3994/4,-3)*2.8-80000,IF(B3994&lt;6600000,ROUNDDOWN(B3994/4,-3)*3.2-440000,IF(B3994&lt;8500000,ROUNDDOWN(B3994*0.9,0)-1100000,B3994-1950000)))))))),IF(B3994&lt;651000,0,IF(B3994&lt;1900000,B3994-650000,IF(B3994&lt;3600000,ROUNDDOWN(B3994/4,-3)*2.8-80000,IF(B3994&lt;6600000,ROUNDDOWN(B3994/4,-3)*3.2-440000,IF(B3994&lt;8500000,ROUNDDOWN(B3994*0.9,0)-1100000,B3994-1950000))))))</f>
        <v/>
      </c>
      <c r="K3994" s="16">
        <f>IF(J3994&gt;23500000,NA(),IF(C3994=2026,IF(J3994&lt;=4890000,1040000,IF(J3994&lt;=6550000,670000,620000)),IF(J3994&lt;=1320000,950000,IF(J3994&lt;=3360000,880000,IF(J3994&lt;=4890000,680000,IF(J3994&lt;=6550000,630000,580000))))))</f>
        <v/>
      </c>
      <c r="L3994" s="16">
        <f>IF(D3994=1,IF(J3994&lt;=9000000,380000,IF(J3994&lt;=9500000,260000,IF(J3994&lt;=10000000,130000,0))),0)</f>
        <v/>
      </c>
      <c r="M3994" s="16">
        <f>IF(D3994=1,IF(J3994&lt;=9000000,330000,IF(J3994&lt;=9500000,220000,IF(J3994&lt;=10000000,110000,0))),0)</f>
        <v/>
      </c>
      <c r="N3994" s="16">
        <f>IF(D3994=1,IF(J3994&lt;=9000000,50000,IF(J3994&lt;=9500000,40000,IF(J3994&lt;=10000000,20000,0))),0)</f>
        <v/>
      </c>
      <c r="O3994" s="16">
        <f>MAX(0,ROUNDDOWN(J3994-G3994-K3994-L3994-E3994*380000-F3994*630000-H3994,-3))</f>
        <v/>
      </c>
      <c r="P3994" s="16">
        <f>MAX(0,ROUNDDOWN(J3994-G3994-430000-M3994-E3994*330000-F3994*450000-I3994,-3))</f>
        <v/>
      </c>
      <c r="Q3994" s="16">
        <f>50000+N3994+E3994*50000+F3994*180000</f>
        <v/>
      </c>
      <c r="R3994" s="16">
        <f>IF(P3994&lt;=2000000,MIN(Q3994,P3994),MAX(Q3994-(P3994-2000000),50000))*0.05</f>
        <v/>
      </c>
      <c r="S3994" s="16">
        <f>MAX(0,P3994*0.1-R3994)</f>
        <v/>
      </c>
      <c r="T3994" s="16">
        <f>Q3994+MAX(0,K3994-480000)</f>
        <v/>
      </c>
      <c r="U3994" s="16">
        <f>P3994-T3994</f>
        <v/>
      </c>
      <c r="V3994" s="17">
        <f>IF(U3994&lt;0,0,LOOKUP(U3994,{0,1950001,3300001,6950001,9000001,18000001,40000001},{0.05,0.1,0.2,0.23,0.33,0.4,0.45}))</f>
        <v/>
      </c>
      <c r="W3994" s="18">
        <f>IF(U3994&lt;0,0.9,0.9-V3994*1.021)</f>
        <v/>
      </c>
      <c r="X3994" s="16">
        <f>ROUNDDOWN(S3994*0.2/W3994+2000,0)</f>
        <v/>
      </c>
      <c r="Y3994" s="17">
        <f>IF(O3994&lt;=0,0,LOOKUP(O3994,{0,1950001,3300001,6950001,9000001,18000001,40000001},{0.05,0.1,0.2,0.23,0.33,0.4,0.45}))</f>
        <v/>
      </c>
    </row>
    <row r="3995">
      <c r="A3995" t="inlineStr">
        <is>
          <t>1万円刻み</t>
        </is>
      </c>
      <c r="B3995" s="16">
        <f>'3_1万円刻み'!$A$878</f>
        <v/>
      </c>
      <c r="C3995" t="n">
        <v>2025</v>
      </c>
      <c r="D3995" t="n">
        <v>1</v>
      </c>
      <c r="E3995" t="n">
        <v>0</v>
      </c>
      <c r="F3995" t="n">
        <v>0</v>
      </c>
      <c r="G3995" s="16">
        <f>ROUND(MIN(B3995/12,650000)*12*0.0915+MIN(B3995/12,1390000)*12*(0.0504+0)+B3995*0.005,0)</f>
        <v/>
      </c>
      <c r="H3995" t="n">
        <v>0</v>
      </c>
      <c r="I3995" t="n">
        <v>0</v>
      </c>
      <c r="J3995" s="16">
        <f>IF(C3995=2026,IF(B3995&lt;741000,0,IF(B3995&lt;2191000,B3995-740000,IF(B3995&lt;2193000,1451000,IF(B3995&lt;2196000,1453000,IF(B3995&lt;2200000,1456000,IF(B3995&lt;3600000,ROUNDDOWN(B3995/4,-3)*2.8-80000,IF(B3995&lt;6600000,ROUNDDOWN(B3995/4,-3)*3.2-440000,IF(B3995&lt;8500000,ROUNDDOWN(B3995*0.9,0)-1100000,B3995-1950000)))))))),IF(B3995&lt;651000,0,IF(B3995&lt;1900000,B3995-650000,IF(B3995&lt;3600000,ROUNDDOWN(B3995/4,-3)*2.8-80000,IF(B3995&lt;6600000,ROUNDDOWN(B3995/4,-3)*3.2-440000,IF(B3995&lt;8500000,ROUNDDOWN(B3995*0.9,0)-1100000,B3995-1950000))))))</f>
        <v/>
      </c>
      <c r="K3995" s="16">
        <f>IF(J3995&gt;23500000,NA(),IF(C3995=2026,IF(J3995&lt;=4890000,1040000,IF(J3995&lt;=6550000,670000,620000)),IF(J3995&lt;=1320000,950000,IF(J3995&lt;=3360000,880000,IF(J3995&lt;=4890000,680000,IF(J3995&lt;=6550000,630000,580000))))))</f>
        <v/>
      </c>
      <c r="L3995" s="16">
        <f>IF(D3995=1,IF(J3995&lt;=9000000,380000,IF(J3995&lt;=9500000,260000,IF(J3995&lt;=10000000,130000,0))),0)</f>
        <v/>
      </c>
      <c r="M3995" s="16">
        <f>IF(D3995=1,IF(J3995&lt;=9000000,330000,IF(J3995&lt;=9500000,220000,IF(J3995&lt;=10000000,110000,0))),0)</f>
        <v/>
      </c>
      <c r="N3995" s="16">
        <f>IF(D3995=1,IF(J3995&lt;=9000000,50000,IF(J3995&lt;=9500000,40000,IF(J3995&lt;=10000000,20000,0))),0)</f>
        <v/>
      </c>
      <c r="O3995" s="16">
        <f>MAX(0,ROUNDDOWN(J3995-G3995-K3995-L3995-E3995*380000-F3995*630000-H3995,-3))</f>
        <v/>
      </c>
      <c r="P3995" s="16">
        <f>MAX(0,ROUNDDOWN(J3995-G3995-430000-M3995-E3995*330000-F3995*450000-I3995,-3))</f>
        <v/>
      </c>
      <c r="Q3995" s="16">
        <f>50000+N3995+E3995*50000+F3995*180000</f>
        <v/>
      </c>
      <c r="R3995" s="16">
        <f>IF(P3995&lt;=2000000,MIN(Q3995,P3995),MAX(Q3995-(P3995-2000000),50000))*0.05</f>
        <v/>
      </c>
      <c r="S3995" s="16">
        <f>MAX(0,P3995*0.1-R3995)</f>
        <v/>
      </c>
      <c r="T3995" s="16">
        <f>Q3995+MAX(0,K3995-480000)</f>
        <v/>
      </c>
      <c r="U3995" s="16">
        <f>P3995-T3995</f>
        <v/>
      </c>
      <c r="V3995" s="17">
        <f>IF(U3995&lt;0,0,LOOKUP(U3995,{0,1950001,3300001,6950001,9000001,18000001,40000001},{0.05,0.1,0.2,0.23,0.33,0.4,0.45}))</f>
        <v/>
      </c>
      <c r="W3995" s="18">
        <f>IF(U3995&lt;0,0.9,0.9-V3995*1.021)</f>
        <v/>
      </c>
      <c r="X3995" s="16">
        <f>ROUNDDOWN(S3995*0.2/W3995+2000,0)</f>
        <v/>
      </c>
      <c r="Y3995" s="17">
        <f>IF(O3995&lt;=0,0,LOOKUP(O3995,{0,1950001,3300001,6950001,9000001,18000001,40000001},{0.05,0.1,0.2,0.23,0.33,0.4,0.45}))</f>
        <v/>
      </c>
    </row>
    <row r="3996">
      <c r="A3996" t="inlineStr">
        <is>
          <t>1万円刻み</t>
        </is>
      </c>
      <c r="B3996" s="16">
        <f>'3_1万円刻み'!$A$878</f>
        <v/>
      </c>
      <c r="C3996" t="n">
        <v>2026</v>
      </c>
      <c r="D3996" t="n">
        <v>1</v>
      </c>
      <c r="E3996" t="n">
        <v>0</v>
      </c>
      <c r="F3996" t="n">
        <v>0</v>
      </c>
      <c r="G3996" s="16">
        <f>ROUND(MIN(B3996/12,650000)*12*0.0915+MIN(B3996/12,1390000)*12*(0.0504+0)+B3996*0.005,0)</f>
        <v/>
      </c>
      <c r="H3996" t="n">
        <v>0</v>
      </c>
      <c r="I3996" t="n">
        <v>0</v>
      </c>
      <c r="J3996" s="16">
        <f>IF(C3996=2026,IF(B3996&lt;741000,0,IF(B3996&lt;2191000,B3996-740000,IF(B3996&lt;2193000,1451000,IF(B3996&lt;2196000,1453000,IF(B3996&lt;2200000,1456000,IF(B3996&lt;3600000,ROUNDDOWN(B3996/4,-3)*2.8-80000,IF(B3996&lt;6600000,ROUNDDOWN(B3996/4,-3)*3.2-440000,IF(B3996&lt;8500000,ROUNDDOWN(B3996*0.9,0)-1100000,B3996-1950000)))))))),IF(B3996&lt;651000,0,IF(B3996&lt;1900000,B3996-650000,IF(B3996&lt;3600000,ROUNDDOWN(B3996/4,-3)*2.8-80000,IF(B3996&lt;6600000,ROUNDDOWN(B3996/4,-3)*3.2-440000,IF(B3996&lt;8500000,ROUNDDOWN(B3996*0.9,0)-1100000,B3996-1950000))))))</f>
        <v/>
      </c>
      <c r="K3996" s="16">
        <f>IF(J3996&gt;23500000,NA(),IF(C3996=2026,IF(J3996&lt;=4890000,1040000,IF(J3996&lt;=6550000,670000,620000)),IF(J3996&lt;=1320000,950000,IF(J3996&lt;=3360000,880000,IF(J3996&lt;=4890000,680000,IF(J3996&lt;=6550000,630000,580000))))))</f>
        <v/>
      </c>
      <c r="L3996" s="16">
        <f>IF(D3996=1,IF(J3996&lt;=9000000,380000,IF(J3996&lt;=9500000,260000,IF(J3996&lt;=10000000,130000,0))),0)</f>
        <v/>
      </c>
      <c r="M3996" s="16">
        <f>IF(D3996=1,IF(J3996&lt;=9000000,330000,IF(J3996&lt;=9500000,220000,IF(J3996&lt;=10000000,110000,0))),0)</f>
        <v/>
      </c>
      <c r="N3996" s="16">
        <f>IF(D3996=1,IF(J3996&lt;=9000000,50000,IF(J3996&lt;=9500000,40000,IF(J3996&lt;=10000000,20000,0))),0)</f>
        <v/>
      </c>
      <c r="O3996" s="16">
        <f>MAX(0,ROUNDDOWN(J3996-G3996-K3996-L3996-E3996*380000-F3996*630000-H3996,-3))</f>
        <v/>
      </c>
      <c r="P3996" s="16">
        <f>MAX(0,ROUNDDOWN(J3996-G3996-430000-M3996-E3996*330000-F3996*450000-I3996,-3))</f>
        <v/>
      </c>
      <c r="Q3996" s="16">
        <f>50000+N3996+E3996*50000+F3996*180000</f>
        <v/>
      </c>
      <c r="R3996" s="16">
        <f>IF(P3996&lt;=2000000,MIN(Q3996,P3996),MAX(Q3996-(P3996-2000000),50000))*0.05</f>
        <v/>
      </c>
      <c r="S3996" s="16">
        <f>MAX(0,P3996*0.1-R3996)</f>
        <v/>
      </c>
      <c r="T3996" s="16">
        <f>Q3996+MAX(0,K3996-480000)</f>
        <v/>
      </c>
      <c r="U3996" s="16">
        <f>P3996-T3996</f>
        <v/>
      </c>
      <c r="V3996" s="17">
        <f>IF(U3996&lt;0,0,LOOKUP(U3996,{0,1950001,3300001,6950001,9000001,18000001,40000001},{0.05,0.1,0.2,0.23,0.33,0.4,0.45}))</f>
        <v/>
      </c>
      <c r="W3996" s="18">
        <f>IF(U3996&lt;0,0.9,0.9-V3996*1.021)</f>
        <v/>
      </c>
      <c r="X3996" s="16">
        <f>ROUNDDOWN(S3996*0.2/W3996+2000,0)</f>
        <v/>
      </c>
      <c r="Y3996" s="17">
        <f>IF(O3996&lt;=0,0,LOOKUP(O3996,{0,1950001,3300001,6950001,9000001,18000001,40000001},{0.05,0.1,0.2,0.23,0.33,0.4,0.45}))</f>
        <v/>
      </c>
    </row>
    <row r="3997">
      <c r="A3997" t="inlineStr">
        <is>
          <t>1万円刻み</t>
        </is>
      </c>
      <c r="B3997" s="16">
        <f>'3_1万円刻み'!$A$879</f>
        <v/>
      </c>
      <c r="C3997" t="n">
        <v>2025</v>
      </c>
      <c r="D3997" t="n">
        <v>0</v>
      </c>
      <c r="E3997" t="n">
        <v>0</v>
      </c>
      <c r="F3997" t="n">
        <v>0</v>
      </c>
      <c r="G3997" s="16">
        <f>ROUND(MIN(B3997/12,650000)*12*0.0915+MIN(B3997/12,1390000)*12*(0.0504+0)+B3997*0.005,0)</f>
        <v/>
      </c>
      <c r="H3997" t="n">
        <v>0</v>
      </c>
      <c r="I3997" t="n">
        <v>0</v>
      </c>
      <c r="J3997" s="16">
        <f>IF(C3997=2026,IF(B3997&lt;741000,0,IF(B3997&lt;2191000,B3997-740000,IF(B3997&lt;2193000,1451000,IF(B3997&lt;2196000,1453000,IF(B3997&lt;2200000,1456000,IF(B3997&lt;3600000,ROUNDDOWN(B3997/4,-3)*2.8-80000,IF(B3997&lt;6600000,ROUNDDOWN(B3997/4,-3)*3.2-440000,IF(B3997&lt;8500000,ROUNDDOWN(B3997*0.9,0)-1100000,B3997-1950000)))))))),IF(B3997&lt;651000,0,IF(B3997&lt;1900000,B3997-650000,IF(B3997&lt;3600000,ROUNDDOWN(B3997/4,-3)*2.8-80000,IF(B3997&lt;6600000,ROUNDDOWN(B3997/4,-3)*3.2-440000,IF(B3997&lt;8500000,ROUNDDOWN(B3997*0.9,0)-1100000,B3997-1950000))))))</f>
        <v/>
      </c>
      <c r="K3997" s="16">
        <f>IF(J3997&gt;23500000,NA(),IF(C3997=2026,IF(J3997&lt;=4890000,1040000,IF(J3997&lt;=6550000,670000,620000)),IF(J3997&lt;=1320000,950000,IF(J3997&lt;=3360000,880000,IF(J3997&lt;=4890000,680000,IF(J3997&lt;=6550000,630000,580000))))))</f>
        <v/>
      </c>
      <c r="L3997" s="16">
        <f>IF(D3997=1,IF(J3997&lt;=9000000,380000,IF(J3997&lt;=9500000,260000,IF(J3997&lt;=10000000,130000,0))),0)</f>
        <v/>
      </c>
      <c r="M3997" s="16">
        <f>IF(D3997=1,IF(J3997&lt;=9000000,330000,IF(J3997&lt;=9500000,220000,IF(J3997&lt;=10000000,110000,0))),0)</f>
        <v/>
      </c>
      <c r="N3997" s="16">
        <f>IF(D3997=1,IF(J3997&lt;=9000000,50000,IF(J3997&lt;=9500000,40000,IF(J3997&lt;=10000000,20000,0))),0)</f>
        <v/>
      </c>
      <c r="O3997" s="16">
        <f>MAX(0,ROUNDDOWN(J3997-G3997-K3997-L3997-E3997*380000-F3997*630000-H3997,-3))</f>
        <v/>
      </c>
      <c r="P3997" s="16">
        <f>MAX(0,ROUNDDOWN(J3997-G3997-430000-M3997-E3997*330000-F3997*450000-I3997,-3))</f>
        <v/>
      </c>
      <c r="Q3997" s="16">
        <f>50000+N3997+E3997*50000+F3997*180000</f>
        <v/>
      </c>
      <c r="R3997" s="16">
        <f>IF(P3997&lt;=2000000,MIN(Q3997,P3997),MAX(Q3997-(P3997-2000000),50000))*0.05</f>
        <v/>
      </c>
      <c r="S3997" s="16">
        <f>MAX(0,P3997*0.1-R3997)</f>
        <v/>
      </c>
      <c r="T3997" s="16">
        <f>Q3997+MAX(0,K3997-480000)</f>
        <v/>
      </c>
      <c r="U3997" s="16">
        <f>P3997-T3997</f>
        <v/>
      </c>
      <c r="V3997" s="17">
        <f>IF(U3997&lt;0,0,LOOKUP(U3997,{0,1950001,3300001,6950001,9000001,18000001,40000001},{0.05,0.1,0.2,0.23,0.33,0.4,0.45}))</f>
        <v/>
      </c>
      <c r="W3997" s="18">
        <f>IF(U3997&lt;0,0.9,0.9-V3997*1.021)</f>
        <v/>
      </c>
      <c r="X3997" s="16">
        <f>ROUNDDOWN(S3997*0.2/W3997+2000,0)</f>
        <v/>
      </c>
      <c r="Y3997" s="17">
        <f>IF(O3997&lt;=0,0,LOOKUP(O3997,{0,1950001,3300001,6950001,9000001,18000001,40000001},{0.05,0.1,0.2,0.23,0.33,0.4,0.45}))</f>
        <v/>
      </c>
    </row>
    <row r="3998">
      <c r="A3998" t="inlineStr">
        <is>
          <t>1万円刻み</t>
        </is>
      </c>
      <c r="B3998" s="16">
        <f>'3_1万円刻み'!$A$879</f>
        <v/>
      </c>
      <c r="C3998" t="n">
        <v>2026</v>
      </c>
      <c r="D3998" t="n">
        <v>0</v>
      </c>
      <c r="E3998" t="n">
        <v>0</v>
      </c>
      <c r="F3998" t="n">
        <v>0</v>
      </c>
      <c r="G3998" s="16">
        <f>ROUND(MIN(B3998/12,650000)*12*0.0915+MIN(B3998/12,1390000)*12*(0.0504+0)+B3998*0.005,0)</f>
        <v/>
      </c>
      <c r="H3998" t="n">
        <v>0</v>
      </c>
      <c r="I3998" t="n">
        <v>0</v>
      </c>
      <c r="J3998" s="16">
        <f>IF(C3998=2026,IF(B3998&lt;741000,0,IF(B3998&lt;2191000,B3998-740000,IF(B3998&lt;2193000,1451000,IF(B3998&lt;2196000,1453000,IF(B3998&lt;2200000,1456000,IF(B3998&lt;3600000,ROUNDDOWN(B3998/4,-3)*2.8-80000,IF(B3998&lt;6600000,ROUNDDOWN(B3998/4,-3)*3.2-440000,IF(B3998&lt;8500000,ROUNDDOWN(B3998*0.9,0)-1100000,B3998-1950000)))))))),IF(B3998&lt;651000,0,IF(B3998&lt;1900000,B3998-650000,IF(B3998&lt;3600000,ROUNDDOWN(B3998/4,-3)*2.8-80000,IF(B3998&lt;6600000,ROUNDDOWN(B3998/4,-3)*3.2-440000,IF(B3998&lt;8500000,ROUNDDOWN(B3998*0.9,0)-1100000,B3998-1950000))))))</f>
        <v/>
      </c>
      <c r="K3998" s="16">
        <f>IF(J3998&gt;23500000,NA(),IF(C3998=2026,IF(J3998&lt;=4890000,1040000,IF(J3998&lt;=6550000,670000,620000)),IF(J3998&lt;=1320000,950000,IF(J3998&lt;=3360000,880000,IF(J3998&lt;=4890000,680000,IF(J3998&lt;=6550000,630000,580000))))))</f>
        <v/>
      </c>
      <c r="L3998" s="16">
        <f>IF(D3998=1,IF(J3998&lt;=9000000,380000,IF(J3998&lt;=9500000,260000,IF(J3998&lt;=10000000,130000,0))),0)</f>
        <v/>
      </c>
      <c r="M3998" s="16">
        <f>IF(D3998=1,IF(J3998&lt;=9000000,330000,IF(J3998&lt;=9500000,220000,IF(J3998&lt;=10000000,110000,0))),0)</f>
        <v/>
      </c>
      <c r="N3998" s="16">
        <f>IF(D3998=1,IF(J3998&lt;=9000000,50000,IF(J3998&lt;=9500000,40000,IF(J3998&lt;=10000000,20000,0))),0)</f>
        <v/>
      </c>
      <c r="O3998" s="16">
        <f>MAX(0,ROUNDDOWN(J3998-G3998-K3998-L3998-E3998*380000-F3998*630000-H3998,-3))</f>
        <v/>
      </c>
      <c r="P3998" s="16">
        <f>MAX(0,ROUNDDOWN(J3998-G3998-430000-M3998-E3998*330000-F3998*450000-I3998,-3))</f>
        <v/>
      </c>
      <c r="Q3998" s="16">
        <f>50000+N3998+E3998*50000+F3998*180000</f>
        <v/>
      </c>
      <c r="R3998" s="16">
        <f>IF(P3998&lt;=2000000,MIN(Q3998,P3998),MAX(Q3998-(P3998-2000000),50000))*0.05</f>
        <v/>
      </c>
      <c r="S3998" s="16">
        <f>MAX(0,P3998*0.1-R3998)</f>
        <v/>
      </c>
      <c r="T3998" s="16">
        <f>Q3998+MAX(0,K3998-480000)</f>
        <v/>
      </c>
      <c r="U3998" s="16">
        <f>P3998-T3998</f>
        <v/>
      </c>
      <c r="V3998" s="17">
        <f>IF(U3998&lt;0,0,LOOKUP(U3998,{0,1950001,3300001,6950001,9000001,18000001,40000001},{0.05,0.1,0.2,0.23,0.33,0.4,0.45}))</f>
        <v/>
      </c>
      <c r="W3998" s="18">
        <f>IF(U3998&lt;0,0.9,0.9-V3998*1.021)</f>
        <v/>
      </c>
      <c r="X3998" s="16">
        <f>ROUNDDOWN(S3998*0.2/W3998+2000,0)</f>
        <v/>
      </c>
      <c r="Y3998" s="17">
        <f>IF(O3998&lt;=0,0,LOOKUP(O3998,{0,1950001,3300001,6950001,9000001,18000001,40000001},{0.05,0.1,0.2,0.23,0.33,0.4,0.45}))</f>
        <v/>
      </c>
    </row>
    <row r="3999">
      <c r="A3999" t="inlineStr">
        <is>
          <t>1万円刻み</t>
        </is>
      </c>
      <c r="B3999" s="16">
        <f>'3_1万円刻み'!$A$879</f>
        <v/>
      </c>
      <c r="C3999" t="n">
        <v>2025</v>
      </c>
      <c r="D3999" t="n">
        <v>1</v>
      </c>
      <c r="E3999" t="n">
        <v>0</v>
      </c>
      <c r="F3999" t="n">
        <v>0</v>
      </c>
      <c r="G3999" s="16">
        <f>ROUND(MIN(B3999/12,650000)*12*0.0915+MIN(B3999/12,1390000)*12*(0.0504+0)+B3999*0.005,0)</f>
        <v/>
      </c>
      <c r="H3999" t="n">
        <v>0</v>
      </c>
      <c r="I3999" t="n">
        <v>0</v>
      </c>
      <c r="J3999" s="16">
        <f>IF(C3999=2026,IF(B3999&lt;741000,0,IF(B3999&lt;2191000,B3999-740000,IF(B3999&lt;2193000,1451000,IF(B3999&lt;2196000,1453000,IF(B3999&lt;2200000,1456000,IF(B3999&lt;3600000,ROUNDDOWN(B3999/4,-3)*2.8-80000,IF(B3999&lt;6600000,ROUNDDOWN(B3999/4,-3)*3.2-440000,IF(B3999&lt;8500000,ROUNDDOWN(B3999*0.9,0)-1100000,B3999-1950000)))))))),IF(B3999&lt;651000,0,IF(B3999&lt;1900000,B3999-650000,IF(B3999&lt;3600000,ROUNDDOWN(B3999/4,-3)*2.8-80000,IF(B3999&lt;6600000,ROUNDDOWN(B3999/4,-3)*3.2-440000,IF(B3999&lt;8500000,ROUNDDOWN(B3999*0.9,0)-1100000,B3999-1950000))))))</f>
        <v/>
      </c>
      <c r="K3999" s="16">
        <f>IF(J3999&gt;23500000,NA(),IF(C3999=2026,IF(J3999&lt;=4890000,1040000,IF(J3999&lt;=6550000,670000,620000)),IF(J3999&lt;=1320000,950000,IF(J3999&lt;=3360000,880000,IF(J3999&lt;=4890000,680000,IF(J3999&lt;=6550000,630000,580000))))))</f>
        <v/>
      </c>
      <c r="L3999" s="16">
        <f>IF(D3999=1,IF(J3999&lt;=9000000,380000,IF(J3999&lt;=9500000,260000,IF(J3999&lt;=10000000,130000,0))),0)</f>
        <v/>
      </c>
      <c r="M3999" s="16">
        <f>IF(D3999=1,IF(J3999&lt;=9000000,330000,IF(J3999&lt;=9500000,220000,IF(J3999&lt;=10000000,110000,0))),0)</f>
        <v/>
      </c>
      <c r="N3999" s="16">
        <f>IF(D3999=1,IF(J3999&lt;=9000000,50000,IF(J3999&lt;=9500000,40000,IF(J3999&lt;=10000000,20000,0))),0)</f>
        <v/>
      </c>
      <c r="O3999" s="16">
        <f>MAX(0,ROUNDDOWN(J3999-G3999-K3999-L3999-E3999*380000-F3999*630000-H3999,-3))</f>
        <v/>
      </c>
      <c r="P3999" s="16">
        <f>MAX(0,ROUNDDOWN(J3999-G3999-430000-M3999-E3999*330000-F3999*450000-I3999,-3))</f>
        <v/>
      </c>
      <c r="Q3999" s="16">
        <f>50000+N3999+E3999*50000+F3999*180000</f>
        <v/>
      </c>
      <c r="R3999" s="16">
        <f>IF(P3999&lt;=2000000,MIN(Q3999,P3999),MAX(Q3999-(P3999-2000000),50000))*0.05</f>
        <v/>
      </c>
      <c r="S3999" s="16">
        <f>MAX(0,P3999*0.1-R3999)</f>
        <v/>
      </c>
      <c r="T3999" s="16">
        <f>Q3999+MAX(0,K3999-480000)</f>
        <v/>
      </c>
      <c r="U3999" s="16">
        <f>P3999-T3999</f>
        <v/>
      </c>
      <c r="V3999" s="17">
        <f>IF(U3999&lt;0,0,LOOKUP(U3999,{0,1950001,3300001,6950001,9000001,18000001,40000001},{0.05,0.1,0.2,0.23,0.33,0.4,0.45}))</f>
        <v/>
      </c>
      <c r="W3999" s="18">
        <f>IF(U3999&lt;0,0.9,0.9-V3999*1.021)</f>
        <v/>
      </c>
      <c r="X3999" s="16">
        <f>ROUNDDOWN(S3999*0.2/W3999+2000,0)</f>
        <v/>
      </c>
      <c r="Y3999" s="17">
        <f>IF(O3999&lt;=0,0,LOOKUP(O3999,{0,1950001,3300001,6950001,9000001,18000001,40000001},{0.05,0.1,0.2,0.23,0.33,0.4,0.45}))</f>
        <v/>
      </c>
    </row>
    <row r="4000">
      <c r="A4000" t="inlineStr">
        <is>
          <t>1万円刻み</t>
        </is>
      </c>
      <c r="B4000" s="16">
        <f>'3_1万円刻み'!$A$879</f>
        <v/>
      </c>
      <c r="C4000" t="n">
        <v>2026</v>
      </c>
      <c r="D4000" t="n">
        <v>1</v>
      </c>
      <c r="E4000" t="n">
        <v>0</v>
      </c>
      <c r="F4000" t="n">
        <v>0</v>
      </c>
      <c r="G4000" s="16">
        <f>ROUND(MIN(B4000/12,650000)*12*0.0915+MIN(B4000/12,1390000)*12*(0.0504+0)+B4000*0.005,0)</f>
        <v/>
      </c>
      <c r="H4000" t="n">
        <v>0</v>
      </c>
      <c r="I4000" t="n">
        <v>0</v>
      </c>
      <c r="J4000" s="16">
        <f>IF(C4000=2026,IF(B4000&lt;741000,0,IF(B4000&lt;2191000,B4000-740000,IF(B4000&lt;2193000,1451000,IF(B4000&lt;2196000,1453000,IF(B4000&lt;2200000,1456000,IF(B4000&lt;3600000,ROUNDDOWN(B4000/4,-3)*2.8-80000,IF(B4000&lt;6600000,ROUNDDOWN(B4000/4,-3)*3.2-440000,IF(B4000&lt;8500000,ROUNDDOWN(B4000*0.9,0)-1100000,B4000-1950000)))))))),IF(B4000&lt;651000,0,IF(B4000&lt;1900000,B4000-650000,IF(B4000&lt;3600000,ROUNDDOWN(B4000/4,-3)*2.8-80000,IF(B4000&lt;6600000,ROUNDDOWN(B4000/4,-3)*3.2-440000,IF(B4000&lt;8500000,ROUNDDOWN(B4000*0.9,0)-1100000,B4000-1950000))))))</f>
        <v/>
      </c>
      <c r="K4000" s="16">
        <f>IF(J4000&gt;23500000,NA(),IF(C4000=2026,IF(J4000&lt;=4890000,1040000,IF(J4000&lt;=6550000,670000,620000)),IF(J4000&lt;=1320000,950000,IF(J4000&lt;=3360000,880000,IF(J4000&lt;=4890000,680000,IF(J4000&lt;=6550000,630000,580000))))))</f>
        <v/>
      </c>
      <c r="L4000" s="16">
        <f>IF(D4000=1,IF(J4000&lt;=9000000,380000,IF(J4000&lt;=9500000,260000,IF(J4000&lt;=10000000,130000,0))),0)</f>
        <v/>
      </c>
      <c r="M4000" s="16">
        <f>IF(D4000=1,IF(J4000&lt;=9000000,330000,IF(J4000&lt;=9500000,220000,IF(J4000&lt;=10000000,110000,0))),0)</f>
        <v/>
      </c>
      <c r="N4000" s="16">
        <f>IF(D4000=1,IF(J4000&lt;=9000000,50000,IF(J4000&lt;=9500000,40000,IF(J4000&lt;=10000000,20000,0))),0)</f>
        <v/>
      </c>
      <c r="O4000" s="16">
        <f>MAX(0,ROUNDDOWN(J4000-G4000-K4000-L4000-E4000*380000-F4000*630000-H4000,-3))</f>
        <v/>
      </c>
      <c r="P4000" s="16">
        <f>MAX(0,ROUNDDOWN(J4000-G4000-430000-M4000-E4000*330000-F4000*450000-I4000,-3))</f>
        <v/>
      </c>
      <c r="Q4000" s="16">
        <f>50000+N4000+E4000*50000+F4000*180000</f>
        <v/>
      </c>
      <c r="R4000" s="16">
        <f>IF(P4000&lt;=2000000,MIN(Q4000,P4000),MAX(Q4000-(P4000-2000000),50000))*0.05</f>
        <v/>
      </c>
      <c r="S4000" s="16">
        <f>MAX(0,P4000*0.1-R4000)</f>
        <v/>
      </c>
      <c r="T4000" s="16">
        <f>Q4000+MAX(0,K4000-480000)</f>
        <v/>
      </c>
      <c r="U4000" s="16">
        <f>P4000-T4000</f>
        <v/>
      </c>
      <c r="V4000" s="17">
        <f>IF(U4000&lt;0,0,LOOKUP(U4000,{0,1950001,3300001,6950001,9000001,18000001,40000001},{0.05,0.1,0.2,0.23,0.33,0.4,0.45}))</f>
        <v/>
      </c>
      <c r="W4000" s="18">
        <f>IF(U4000&lt;0,0.9,0.9-V4000*1.021)</f>
        <v/>
      </c>
      <c r="X4000" s="16">
        <f>ROUNDDOWN(S4000*0.2/W4000+2000,0)</f>
        <v/>
      </c>
      <c r="Y4000" s="17">
        <f>IF(O4000&lt;=0,0,LOOKUP(O4000,{0,1950001,3300001,6950001,9000001,18000001,40000001},{0.05,0.1,0.2,0.23,0.33,0.4,0.45}))</f>
        <v/>
      </c>
    </row>
    <row r="4001">
      <c r="A4001" t="inlineStr">
        <is>
          <t>1万円刻み</t>
        </is>
      </c>
      <c r="B4001" s="16">
        <f>'3_1万円刻み'!$A$880</f>
        <v/>
      </c>
      <c r="C4001" t="n">
        <v>2025</v>
      </c>
      <c r="D4001" t="n">
        <v>0</v>
      </c>
      <c r="E4001" t="n">
        <v>0</v>
      </c>
      <c r="F4001" t="n">
        <v>0</v>
      </c>
      <c r="G4001" s="16">
        <f>ROUND(MIN(B4001/12,650000)*12*0.0915+MIN(B4001/12,1390000)*12*(0.0504+0)+B4001*0.005,0)</f>
        <v/>
      </c>
      <c r="H4001" t="n">
        <v>0</v>
      </c>
      <c r="I4001" t="n">
        <v>0</v>
      </c>
      <c r="J4001" s="16">
        <f>IF(C4001=2026,IF(B4001&lt;741000,0,IF(B4001&lt;2191000,B4001-740000,IF(B4001&lt;2193000,1451000,IF(B4001&lt;2196000,1453000,IF(B4001&lt;2200000,1456000,IF(B4001&lt;3600000,ROUNDDOWN(B4001/4,-3)*2.8-80000,IF(B4001&lt;6600000,ROUNDDOWN(B4001/4,-3)*3.2-440000,IF(B4001&lt;8500000,ROUNDDOWN(B4001*0.9,0)-1100000,B4001-1950000)))))))),IF(B4001&lt;651000,0,IF(B4001&lt;1900000,B4001-650000,IF(B4001&lt;3600000,ROUNDDOWN(B4001/4,-3)*2.8-80000,IF(B4001&lt;6600000,ROUNDDOWN(B4001/4,-3)*3.2-440000,IF(B4001&lt;8500000,ROUNDDOWN(B4001*0.9,0)-1100000,B4001-1950000))))))</f>
        <v/>
      </c>
      <c r="K4001" s="16">
        <f>IF(J4001&gt;23500000,NA(),IF(C4001=2026,IF(J4001&lt;=4890000,1040000,IF(J4001&lt;=6550000,670000,620000)),IF(J4001&lt;=1320000,950000,IF(J4001&lt;=3360000,880000,IF(J4001&lt;=4890000,680000,IF(J4001&lt;=6550000,630000,580000))))))</f>
        <v/>
      </c>
      <c r="L4001" s="16">
        <f>IF(D4001=1,IF(J4001&lt;=9000000,380000,IF(J4001&lt;=9500000,260000,IF(J4001&lt;=10000000,130000,0))),0)</f>
        <v/>
      </c>
      <c r="M4001" s="16">
        <f>IF(D4001=1,IF(J4001&lt;=9000000,330000,IF(J4001&lt;=9500000,220000,IF(J4001&lt;=10000000,110000,0))),0)</f>
        <v/>
      </c>
      <c r="N4001" s="16">
        <f>IF(D4001=1,IF(J4001&lt;=9000000,50000,IF(J4001&lt;=9500000,40000,IF(J4001&lt;=10000000,20000,0))),0)</f>
        <v/>
      </c>
      <c r="O4001" s="16">
        <f>MAX(0,ROUNDDOWN(J4001-G4001-K4001-L4001-E4001*380000-F4001*630000-H4001,-3))</f>
        <v/>
      </c>
      <c r="P4001" s="16">
        <f>MAX(0,ROUNDDOWN(J4001-G4001-430000-M4001-E4001*330000-F4001*450000-I4001,-3))</f>
        <v/>
      </c>
      <c r="Q4001" s="16">
        <f>50000+N4001+E4001*50000+F4001*180000</f>
        <v/>
      </c>
      <c r="R4001" s="16">
        <f>IF(P4001&lt;=2000000,MIN(Q4001,P4001),MAX(Q4001-(P4001-2000000),50000))*0.05</f>
        <v/>
      </c>
      <c r="S4001" s="16">
        <f>MAX(0,P4001*0.1-R4001)</f>
        <v/>
      </c>
      <c r="T4001" s="16">
        <f>Q4001+MAX(0,K4001-480000)</f>
        <v/>
      </c>
      <c r="U4001" s="16">
        <f>P4001-T4001</f>
        <v/>
      </c>
      <c r="V4001" s="17">
        <f>IF(U4001&lt;0,0,LOOKUP(U4001,{0,1950001,3300001,6950001,9000001,18000001,40000001},{0.05,0.1,0.2,0.23,0.33,0.4,0.45}))</f>
        <v/>
      </c>
      <c r="W4001" s="18">
        <f>IF(U4001&lt;0,0.9,0.9-V4001*1.021)</f>
        <v/>
      </c>
      <c r="X4001" s="16">
        <f>ROUNDDOWN(S4001*0.2/W4001+2000,0)</f>
        <v/>
      </c>
      <c r="Y4001" s="17">
        <f>IF(O4001&lt;=0,0,LOOKUP(O4001,{0,1950001,3300001,6950001,9000001,18000001,40000001},{0.05,0.1,0.2,0.23,0.33,0.4,0.45}))</f>
        <v/>
      </c>
    </row>
    <row r="4002">
      <c r="A4002" t="inlineStr">
        <is>
          <t>1万円刻み</t>
        </is>
      </c>
      <c r="B4002" s="16">
        <f>'3_1万円刻み'!$A$880</f>
        <v/>
      </c>
      <c r="C4002" t="n">
        <v>2026</v>
      </c>
      <c r="D4002" t="n">
        <v>0</v>
      </c>
      <c r="E4002" t="n">
        <v>0</v>
      </c>
      <c r="F4002" t="n">
        <v>0</v>
      </c>
      <c r="G4002" s="16">
        <f>ROUND(MIN(B4002/12,650000)*12*0.0915+MIN(B4002/12,1390000)*12*(0.0504+0)+B4002*0.005,0)</f>
        <v/>
      </c>
      <c r="H4002" t="n">
        <v>0</v>
      </c>
      <c r="I4002" t="n">
        <v>0</v>
      </c>
      <c r="J4002" s="16">
        <f>IF(C4002=2026,IF(B4002&lt;741000,0,IF(B4002&lt;2191000,B4002-740000,IF(B4002&lt;2193000,1451000,IF(B4002&lt;2196000,1453000,IF(B4002&lt;2200000,1456000,IF(B4002&lt;3600000,ROUNDDOWN(B4002/4,-3)*2.8-80000,IF(B4002&lt;6600000,ROUNDDOWN(B4002/4,-3)*3.2-440000,IF(B4002&lt;8500000,ROUNDDOWN(B4002*0.9,0)-1100000,B4002-1950000)))))))),IF(B4002&lt;651000,0,IF(B4002&lt;1900000,B4002-650000,IF(B4002&lt;3600000,ROUNDDOWN(B4002/4,-3)*2.8-80000,IF(B4002&lt;6600000,ROUNDDOWN(B4002/4,-3)*3.2-440000,IF(B4002&lt;8500000,ROUNDDOWN(B4002*0.9,0)-1100000,B4002-1950000))))))</f>
        <v/>
      </c>
      <c r="K4002" s="16">
        <f>IF(J4002&gt;23500000,NA(),IF(C4002=2026,IF(J4002&lt;=4890000,1040000,IF(J4002&lt;=6550000,670000,620000)),IF(J4002&lt;=1320000,950000,IF(J4002&lt;=3360000,880000,IF(J4002&lt;=4890000,680000,IF(J4002&lt;=6550000,630000,580000))))))</f>
        <v/>
      </c>
      <c r="L4002" s="16">
        <f>IF(D4002=1,IF(J4002&lt;=9000000,380000,IF(J4002&lt;=9500000,260000,IF(J4002&lt;=10000000,130000,0))),0)</f>
        <v/>
      </c>
      <c r="M4002" s="16">
        <f>IF(D4002=1,IF(J4002&lt;=9000000,330000,IF(J4002&lt;=9500000,220000,IF(J4002&lt;=10000000,110000,0))),0)</f>
        <v/>
      </c>
      <c r="N4002" s="16">
        <f>IF(D4002=1,IF(J4002&lt;=9000000,50000,IF(J4002&lt;=9500000,40000,IF(J4002&lt;=10000000,20000,0))),0)</f>
        <v/>
      </c>
      <c r="O4002" s="16">
        <f>MAX(0,ROUNDDOWN(J4002-G4002-K4002-L4002-E4002*380000-F4002*630000-H4002,-3))</f>
        <v/>
      </c>
      <c r="P4002" s="16">
        <f>MAX(0,ROUNDDOWN(J4002-G4002-430000-M4002-E4002*330000-F4002*450000-I4002,-3))</f>
        <v/>
      </c>
      <c r="Q4002" s="16">
        <f>50000+N4002+E4002*50000+F4002*180000</f>
        <v/>
      </c>
      <c r="R4002" s="16">
        <f>IF(P4002&lt;=2000000,MIN(Q4002,P4002),MAX(Q4002-(P4002-2000000),50000))*0.05</f>
        <v/>
      </c>
      <c r="S4002" s="16">
        <f>MAX(0,P4002*0.1-R4002)</f>
        <v/>
      </c>
      <c r="T4002" s="16">
        <f>Q4002+MAX(0,K4002-480000)</f>
        <v/>
      </c>
      <c r="U4002" s="16">
        <f>P4002-T4002</f>
        <v/>
      </c>
      <c r="V4002" s="17">
        <f>IF(U4002&lt;0,0,LOOKUP(U4002,{0,1950001,3300001,6950001,9000001,18000001,40000001},{0.05,0.1,0.2,0.23,0.33,0.4,0.45}))</f>
        <v/>
      </c>
      <c r="W4002" s="18">
        <f>IF(U4002&lt;0,0.9,0.9-V4002*1.021)</f>
        <v/>
      </c>
      <c r="X4002" s="16">
        <f>ROUNDDOWN(S4002*0.2/W4002+2000,0)</f>
        <v/>
      </c>
      <c r="Y4002" s="17">
        <f>IF(O4002&lt;=0,0,LOOKUP(O4002,{0,1950001,3300001,6950001,9000001,18000001,40000001},{0.05,0.1,0.2,0.23,0.33,0.4,0.45}))</f>
        <v/>
      </c>
    </row>
    <row r="4003">
      <c r="A4003" t="inlineStr">
        <is>
          <t>1万円刻み</t>
        </is>
      </c>
      <c r="B4003" s="16">
        <f>'3_1万円刻み'!$A$880</f>
        <v/>
      </c>
      <c r="C4003" t="n">
        <v>2025</v>
      </c>
      <c r="D4003" t="n">
        <v>1</v>
      </c>
      <c r="E4003" t="n">
        <v>0</v>
      </c>
      <c r="F4003" t="n">
        <v>0</v>
      </c>
      <c r="G4003" s="16">
        <f>ROUND(MIN(B4003/12,650000)*12*0.0915+MIN(B4003/12,1390000)*12*(0.0504+0)+B4003*0.005,0)</f>
        <v/>
      </c>
      <c r="H4003" t="n">
        <v>0</v>
      </c>
      <c r="I4003" t="n">
        <v>0</v>
      </c>
      <c r="J4003" s="16">
        <f>IF(C4003=2026,IF(B4003&lt;741000,0,IF(B4003&lt;2191000,B4003-740000,IF(B4003&lt;2193000,1451000,IF(B4003&lt;2196000,1453000,IF(B4003&lt;2200000,1456000,IF(B4003&lt;3600000,ROUNDDOWN(B4003/4,-3)*2.8-80000,IF(B4003&lt;6600000,ROUNDDOWN(B4003/4,-3)*3.2-440000,IF(B4003&lt;8500000,ROUNDDOWN(B4003*0.9,0)-1100000,B4003-1950000)))))))),IF(B4003&lt;651000,0,IF(B4003&lt;1900000,B4003-650000,IF(B4003&lt;3600000,ROUNDDOWN(B4003/4,-3)*2.8-80000,IF(B4003&lt;6600000,ROUNDDOWN(B4003/4,-3)*3.2-440000,IF(B4003&lt;8500000,ROUNDDOWN(B4003*0.9,0)-1100000,B4003-1950000))))))</f>
        <v/>
      </c>
      <c r="K4003" s="16">
        <f>IF(J4003&gt;23500000,NA(),IF(C4003=2026,IF(J4003&lt;=4890000,1040000,IF(J4003&lt;=6550000,670000,620000)),IF(J4003&lt;=1320000,950000,IF(J4003&lt;=3360000,880000,IF(J4003&lt;=4890000,680000,IF(J4003&lt;=6550000,630000,580000))))))</f>
        <v/>
      </c>
      <c r="L4003" s="16">
        <f>IF(D4003=1,IF(J4003&lt;=9000000,380000,IF(J4003&lt;=9500000,260000,IF(J4003&lt;=10000000,130000,0))),0)</f>
        <v/>
      </c>
      <c r="M4003" s="16">
        <f>IF(D4003=1,IF(J4003&lt;=9000000,330000,IF(J4003&lt;=9500000,220000,IF(J4003&lt;=10000000,110000,0))),0)</f>
        <v/>
      </c>
      <c r="N4003" s="16">
        <f>IF(D4003=1,IF(J4003&lt;=9000000,50000,IF(J4003&lt;=9500000,40000,IF(J4003&lt;=10000000,20000,0))),0)</f>
        <v/>
      </c>
      <c r="O4003" s="16">
        <f>MAX(0,ROUNDDOWN(J4003-G4003-K4003-L4003-E4003*380000-F4003*630000-H4003,-3))</f>
        <v/>
      </c>
      <c r="P4003" s="16">
        <f>MAX(0,ROUNDDOWN(J4003-G4003-430000-M4003-E4003*330000-F4003*450000-I4003,-3))</f>
        <v/>
      </c>
      <c r="Q4003" s="16">
        <f>50000+N4003+E4003*50000+F4003*180000</f>
        <v/>
      </c>
      <c r="R4003" s="16">
        <f>IF(P4003&lt;=2000000,MIN(Q4003,P4003),MAX(Q4003-(P4003-2000000),50000))*0.05</f>
        <v/>
      </c>
      <c r="S4003" s="16">
        <f>MAX(0,P4003*0.1-R4003)</f>
        <v/>
      </c>
      <c r="T4003" s="16">
        <f>Q4003+MAX(0,K4003-480000)</f>
        <v/>
      </c>
      <c r="U4003" s="16">
        <f>P4003-T4003</f>
        <v/>
      </c>
      <c r="V4003" s="17">
        <f>IF(U4003&lt;0,0,LOOKUP(U4003,{0,1950001,3300001,6950001,9000001,18000001,40000001},{0.05,0.1,0.2,0.23,0.33,0.4,0.45}))</f>
        <v/>
      </c>
      <c r="W4003" s="18">
        <f>IF(U4003&lt;0,0.9,0.9-V4003*1.021)</f>
        <v/>
      </c>
      <c r="X4003" s="16">
        <f>ROUNDDOWN(S4003*0.2/W4003+2000,0)</f>
        <v/>
      </c>
      <c r="Y4003" s="17">
        <f>IF(O4003&lt;=0,0,LOOKUP(O4003,{0,1950001,3300001,6950001,9000001,18000001,40000001},{0.05,0.1,0.2,0.23,0.33,0.4,0.45}))</f>
        <v/>
      </c>
    </row>
    <row r="4004">
      <c r="A4004" t="inlineStr">
        <is>
          <t>1万円刻み</t>
        </is>
      </c>
      <c r="B4004" s="16">
        <f>'3_1万円刻み'!$A$880</f>
        <v/>
      </c>
      <c r="C4004" t="n">
        <v>2026</v>
      </c>
      <c r="D4004" t="n">
        <v>1</v>
      </c>
      <c r="E4004" t="n">
        <v>0</v>
      </c>
      <c r="F4004" t="n">
        <v>0</v>
      </c>
      <c r="G4004" s="16">
        <f>ROUND(MIN(B4004/12,650000)*12*0.0915+MIN(B4004/12,1390000)*12*(0.0504+0)+B4004*0.005,0)</f>
        <v/>
      </c>
      <c r="H4004" t="n">
        <v>0</v>
      </c>
      <c r="I4004" t="n">
        <v>0</v>
      </c>
      <c r="J4004" s="16">
        <f>IF(C4004=2026,IF(B4004&lt;741000,0,IF(B4004&lt;2191000,B4004-740000,IF(B4004&lt;2193000,1451000,IF(B4004&lt;2196000,1453000,IF(B4004&lt;2200000,1456000,IF(B4004&lt;3600000,ROUNDDOWN(B4004/4,-3)*2.8-80000,IF(B4004&lt;6600000,ROUNDDOWN(B4004/4,-3)*3.2-440000,IF(B4004&lt;8500000,ROUNDDOWN(B4004*0.9,0)-1100000,B4004-1950000)))))))),IF(B4004&lt;651000,0,IF(B4004&lt;1900000,B4004-650000,IF(B4004&lt;3600000,ROUNDDOWN(B4004/4,-3)*2.8-80000,IF(B4004&lt;6600000,ROUNDDOWN(B4004/4,-3)*3.2-440000,IF(B4004&lt;8500000,ROUNDDOWN(B4004*0.9,0)-1100000,B4004-1950000))))))</f>
        <v/>
      </c>
      <c r="K4004" s="16">
        <f>IF(J4004&gt;23500000,NA(),IF(C4004=2026,IF(J4004&lt;=4890000,1040000,IF(J4004&lt;=6550000,670000,620000)),IF(J4004&lt;=1320000,950000,IF(J4004&lt;=3360000,880000,IF(J4004&lt;=4890000,680000,IF(J4004&lt;=6550000,630000,580000))))))</f>
        <v/>
      </c>
      <c r="L4004" s="16">
        <f>IF(D4004=1,IF(J4004&lt;=9000000,380000,IF(J4004&lt;=9500000,260000,IF(J4004&lt;=10000000,130000,0))),0)</f>
        <v/>
      </c>
      <c r="M4004" s="16">
        <f>IF(D4004=1,IF(J4004&lt;=9000000,330000,IF(J4004&lt;=9500000,220000,IF(J4004&lt;=10000000,110000,0))),0)</f>
        <v/>
      </c>
      <c r="N4004" s="16">
        <f>IF(D4004=1,IF(J4004&lt;=9000000,50000,IF(J4004&lt;=9500000,40000,IF(J4004&lt;=10000000,20000,0))),0)</f>
        <v/>
      </c>
      <c r="O4004" s="16">
        <f>MAX(0,ROUNDDOWN(J4004-G4004-K4004-L4004-E4004*380000-F4004*630000-H4004,-3))</f>
        <v/>
      </c>
      <c r="P4004" s="16">
        <f>MAX(0,ROUNDDOWN(J4004-G4004-430000-M4004-E4004*330000-F4004*450000-I4004,-3))</f>
        <v/>
      </c>
      <c r="Q4004" s="16">
        <f>50000+N4004+E4004*50000+F4004*180000</f>
        <v/>
      </c>
      <c r="R4004" s="16">
        <f>IF(P4004&lt;=2000000,MIN(Q4004,P4004),MAX(Q4004-(P4004-2000000),50000))*0.05</f>
        <v/>
      </c>
      <c r="S4004" s="16">
        <f>MAX(0,P4004*0.1-R4004)</f>
        <v/>
      </c>
      <c r="T4004" s="16">
        <f>Q4004+MAX(0,K4004-480000)</f>
        <v/>
      </c>
      <c r="U4004" s="16">
        <f>P4004-T4004</f>
        <v/>
      </c>
      <c r="V4004" s="17">
        <f>IF(U4004&lt;0,0,LOOKUP(U4004,{0,1950001,3300001,6950001,9000001,18000001,40000001},{0.05,0.1,0.2,0.23,0.33,0.4,0.45}))</f>
        <v/>
      </c>
      <c r="W4004" s="18">
        <f>IF(U4004&lt;0,0.9,0.9-V4004*1.021)</f>
        <v/>
      </c>
      <c r="X4004" s="16">
        <f>ROUNDDOWN(S4004*0.2/W4004+2000,0)</f>
        <v/>
      </c>
      <c r="Y4004" s="17">
        <f>IF(O4004&lt;=0,0,LOOKUP(O4004,{0,1950001,3300001,6950001,9000001,18000001,40000001},{0.05,0.1,0.2,0.23,0.33,0.4,0.45}))</f>
        <v/>
      </c>
    </row>
    <row r="4005">
      <c r="A4005" t="inlineStr">
        <is>
          <t>1万円刻み</t>
        </is>
      </c>
      <c r="B4005" s="16">
        <f>'3_1万円刻み'!$A$881</f>
        <v/>
      </c>
      <c r="C4005" t="n">
        <v>2025</v>
      </c>
      <c r="D4005" t="n">
        <v>0</v>
      </c>
      <c r="E4005" t="n">
        <v>0</v>
      </c>
      <c r="F4005" t="n">
        <v>0</v>
      </c>
      <c r="G4005" s="16">
        <f>ROUND(MIN(B4005/12,650000)*12*0.0915+MIN(B4005/12,1390000)*12*(0.0504+0)+B4005*0.005,0)</f>
        <v/>
      </c>
      <c r="H4005" t="n">
        <v>0</v>
      </c>
      <c r="I4005" t="n">
        <v>0</v>
      </c>
      <c r="J4005" s="16">
        <f>IF(C4005=2026,IF(B4005&lt;741000,0,IF(B4005&lt;2191000,B4005-740000,IF(B4005&lt;2193000,1451000,IF(B4005&lt;2196000,1453000,IF(B4005&lt;2200000,1456000,IF(B4005&lt;3600000,ROUNDDOWN(B4005/4,-3)*2.8-80000,IF(B4005&lt;6600000,ROUNDDOWN(B4005/4,-3)*3.2-440000,IF(B4005&lt;8500000,ROUNDDOWN(B4005*0.9,0)-1100000,B4005-1950000)))))))),IF(B4005&lt;651000,0,IF(B4005&lt;1900000,B4005-650000,IF(B4005&lt;3600000,ROUNDDOWN(B4005/4,-3)*2.8-80000,IF(B4005&lt;6600000,ROUNDDOWN(B4005/4,-3)*3.2-440000,IF(B4005&lt;8500000,ROUNDDOWN(B4005*0.9,0)-1100000,B4005-1950000))))))</f>
        <v/>
      </c>
      <c r="K4005" s="16">
        <f>IF(J4005&gt;23500000,NA(),IF(C4005=2026,IF(J4005&lt;=4890000,1040000,IF(J4005&lt;=6550000,670000,620000)),IF(J4005&lt;=1320000,950000,IF(J4005&lt;=3360000,880000,IF(J4005&lt;=4890000,680000,IF(J4005&lt;=6550000,630000,580000))))))</f>
        <v/>
      </c>
      <c r="L4005" s="16">
        <f>IF(D4005=1,IF(J4005&lt;=9000000,380000,IF(J4005&lt;=9500000,260000,IF(J4005&lt;=10000000,130000,0))),0)</f>
        <v/>
      </c>
      <c r="M4005" s="16">
        <f>IF(D4005=1,IF(J4005&lt;=9000000,330000,IF(J4005&lt;=9500000,220000,IF(J4005&lt;=10000000,110000,0))),0)</f>
        <v/>
      </c>
      <c r="N4005" s="16">
        <f>IF(D4005=1,IF(J4005&lt;=9000000,50000,IF(J4005&lt;=9500000,40000,IF(J4005&lt;=10000000,20000,0))),0)</f>
        <v/>
      </c>
      <c r="O4005" s="16">
        <f>MAX(0,ROUNDDOWN(J4005-G4005-K4005-L4005-E4005*380000-F4005*630000-H4005,-3))</f>
        <v/>
      </c>
      <c r="P4005" s="16">
        <f>MAX(0,ROUNDDOWN(J4005-G4005-430000-M4005-E4005*330000-F4005*450000-I4005,-3))</f>
        <v/>
      </c>
      <c r="Q4005" s="16">
        <f>50000+N4005+E4005*50000+F4005*180000</f>
        <v/>
      </c>
      <c r="R4005" s="16">
        <f>IF(P4005&lt;=2000000,MIN(Q4005,P4005),MAX(Q4005-(P4005-2000000),50000))*0.05</f>
        <v/>
      </c>
      <c r="S4005" s="16">
        <f>MAX(0,P4005*0.1-R4005)</f>
        <v/>
      </c>
      <c r="T4005" s="16">
        <f>Q4005+MAX(0,K4005-480000)</f>
        <v/>
      </c>
      <c r="U4005" s="16">
        <f>P4005-T4005</f>
        <v/>
      </c>
      <c r="V4005" s="17">
        <f>IF(U4005&lt;0,0,LOOKUP(U4005,{0,1950001,3300001,6950001,9000001,18000001,40000001},{0.05,0.1,0.2,0.23,0.33,0.4,0.45}))</f>
        <v/>
      </c>
      <c r="W4005" s="18">
        <f>IF(U4005&lt;0,0.9,0.9-V4005*1.021)</f>
        <v/>
      </c>
      <c r="X4005" s="16">
        <f>ROUNDDOWN(S4005*0.2/W4005+2000,0)</f>
        <v/>
      </c>
      <c r="Y4005" s="17">
        <f>IF(O4005&lt;=0,0,LOOKUP(O4005,{0,1950001,3300001,6950001,9000001,18000001,40000001},{0.05,0.1,0.2,0.23,0.33,0.4,0.45}))</f>
        <v/>
      </c>
    </row>
    <row r="4006">
      <c r="A4006" t="inlineStr">
        <is>
          <t>1万円刻み</t>
        </is>
      </c>
      <c r="B4006" s="16">
        <f>'3_1万円刻み'!$A$881</f>
        <v/>
      </c>
      <c r="C4006" t="n">
        <v>2026</v>
      </c>
      <c r="D4006" t="n">
        <v>0</v>
      </c>
      <c r="E4006" t="n">
        <v>0</v>
      </c>
      <c r="F4006" t="n">
        <v>0</v>
      </c>
      <c r="G4006" s="16">
        <f>ROUND(MIN(B4006/12,650000)*12*0.0915+MIN(B4006/12,1390000)*12*(0.0504+0)+B4006*0.005,0)</f>
        <v/>
      </c>
      <c r="H4006" t="n">
        <v>0</v>
      </c>
      <c r="I4006" t="n">
        <v>0</v>
      </c>
      <c r="J4006" s="16">
        <f>IF(C4006=2026,IF(B4006&lt;741000,0,IF(B4006&lt;2191000,B4006-740000,IF(B4006&lt;2193000,1451000,IF(B4006&lt;2196000,1453000,IF(B4006&lt;2200000,1456000,IF(B4006&lt;3600000,ROUNDDOWN(B4006/4,-3)*2.8-80000,IF(B4006&lt;6600000,ROUNDDOWN(B4006/4,-3)*3.2-440000,IF(B4006&lt;8500000,ROUNDDOWN(B4006*0.9,0)-1100000,B4006-1950000)))))))),IF(B4006&lt;651000,0,IF(B4006&lt;1900000,B4006-650000,IF(B4006&lt;3600000,ROUNDDOWN(B4006/4,-3)*2.8-80000,IF(B4006&lt;6600000,ROUNDDOWN(B4006/4,-3)*3.2-440000,IF(B4006&lt;8500000,ROUNDDOWN(B4006*0.9,0)-1100000,B4006-1950000))))))</f>
        <v/>
      </c>
      <c r="K4006" s="16">
        <f>IF(J4006&gt;23500000,NA(),IF(C4006=2026,IF(J4006&lt;=4890000,1040000,IF(J4006&lt;=6550000,670000,620000)),IF(J4006&lt;=1320000,950000,IF(J4006&lt;=3360000,880000,IF(J4006&lt;=4890000,680000,IF(J4006&lt;=6550000,630000,580000))))))</f>
        <v/>
      </c>
      <c r="L4006" s="16">
        <f>IF(D4006=1,IF(J4006&lt;=9000000,380000,IF(J4006&lt;=9500000,260000,IF(J4006&lt;=10000000,130000,0))),0)</f>
        <v/>
      </c>
      <c r="M4006" s="16">
        <f>IF(D4006=1,IF(J4006&lt;=9000000,330000,IF(J4006&lt;=9500000,220000,IF(J4006&lt;=10000000,110000,0))),0)</f>
        <v/>
      </c>
      <c r="N4006" s="16">
        <f>IF(D4006=1,IF(J4006&lt;=9000000,50000,IF(J4006&lt;=9500000,40000,IF(J4006&lt;=10000000,20000,0))),0)</f>
        <v/>
      </c>
      <c r="O4006" s="16">
        <f>MAX(0,ROUNDDOWN(J4006-G4006-K4006-L4006-E4006*380000-F4006*630000-H4006,-3))</f>
        <v/>
      </c>
      <c r="P4006" s="16">
        <f>MAX(0,ROUNDDOWN(J4006-G4006-430000-M4006-E4006*330000-F4006*450000-I4006,-3))</f>
        <v/>
      </c>
      <c r="Q4006" s="16">
        <f>50000+N4006+E4006*50000+F4006*180000</f>
        <v/>
      </c>
      <c r="R4006" s="16">
        <f>IF(P4006&lt;=2000000,MIN(Q4006,P4006),MAX(Q4006-(P4006-2000000),50000))*0.05</f>
        <v/>
      </c>
      <c r="S4006" s="16">
        <f>MAX(0,P4006*0.1-R4006)</f>
        <v/>
      </c>
      <c r="T4006" s="16">
        <f>Q4006+MAX(0,K4006-480000)</f>
        <v/>
      </c>
      <c r="U4006" s="16">
        <f>P4006-T4006</f>
        <v/>
      </c>
      <c r="V4006" s="17">
        <f>IF(U4006&lt;0,0,LOOKUP(U4006,{0,1950001,3300001,6950001,9000001,18000001,40000001},{0.05,0.1,0.2,0.23,0.33,0.4,0.45}))</f>
        <v/>
      </c>
      <c r="W4006" s="18">
        <f>IF(U4006&lt;0,0.9,0.9-V4006*1.021)</f>
        <v/>
      </c>
      <c r="X4006" s="16">
        <f>ROUNDDOWN(S4006*0.2/W4006+2000,0)</f>
        <v/>
      </c>
      <c r="Y4006" s="17">
        <f>IF(O4006&lt;=0,0,LOOKUP(O4006,{0,1950001,3300001,6950001,9000001,18000001,40000001},{0.05,0.1,0.2,0.23,0.33,0.4,0.45}))</f>
        <v/>
      </c>
    </row>
    <row r="4007">
      <c r="A4007" t="inlineStr">
        <is>
          <t>1万円刻み</t>
        </is>
      </c>
      <c r="B4007" s="16">
        <f>'3_1万円刻み'!$A$881</f>
        <v/>
      </c>
      <c r="C4007" t="n">
        <v>2025</v>
      </c>
      <c r="D4007" t="n">
        <v>1</v>
      </c>
      <c r="E4007" t="n">
        <v>0</v>
      </c>
      <c r="F4007" t="n">
        <v>0</v>
      </c>
      <c r="G4007" s="16">
        <f>ROUND(MIN(B4007/12,650000)*12*0.0915+MIN(B4007/12,1390000)*12*(0.0504+0)+B4007*0.005,0)</f>
        <v/>
      </c>
      <c r="H4007" t="n">
        <v>0</v>
      </c>
      <c r="I4007" t="n">
        <v>0</v>
      </c>
      <c r="J4007" s="16">
        <f>IF(C4007=2026,IF(B4007&lt;741000,0,IF(B4007&lt;2191000,B4007-740000,IF(B4007&lt;2193000,1451000,IF(B4007&lt;2196000,1453000,IF(B4007&lt;2200000,1456000,IF(B4007&lt;3600000,ROUNDDOWN(B4007/4,-3)*2.8-80000,IF(B4007&lt;6600000,ROUNDDOWN(B4007/4,-3)*3.2-440000,IF(B4007&lt;8500000,ROUNDDOWN(B4007*0.9,0)-1100000,B4007-1950000)))))))),IF(B4007&lt;651000,0,IF(B4007&lt;1900000,B4007-650000,IF(B4007&lt;3600000,ROUNDDOWN(B4007/4,-3)*2.8-80000,IF(B4007&lt;6600000,ROUNDDOWN(B4007/4,-3)*3.2-440000,IF(B4007&lt;8500000,ROUNDDOWN(B4007*0.9,0)-1100000,B4007-1950000))))))</f>
        <v/>
      </c>
      <c r="K4007" s="16">
        <f>IF(J4007&gt;23500000,NA(),IF(C4007=2026,IF(J4007&lt;=4890000,1040000,IF(J4007&lt;=6550000,670000,620000)),IF(J4007&lt;=1320000,950000,IF(J4007&lt;=3360000,880000,IF(J4007&lt;=4890000,680000,IF(J4007&lt;=6550000,630000,580000))))))</f>
        <v/>
      </c>
      <c r="L4007" s="16">
        <f>IF(D4007=1,IF(J4007&lt;=9000000,380000,IF(J4007&lt;=9500000,260000,IF(J4007&lt;=10000000,130000,0))),0)</f>
        <v/>
      </c>
      <c r="M4007" s="16">
        <f>IF(D4007=1,IF(J4007&lt;=9000000,330000,IF(J4007&lt;=9500000,220000,IF(J4007&lt;=10000000,110000,0))),0)</f>
        <v/>
      </c>
      <c r="N4007" s="16">
        <f>IF(D4007=1,IF(J4007&lt;=9000000,50000,IF(J4007&lt;=9500000,40000,IF(J4007&lt;=10000000,20000,0))),0)</f>
        <v/>
      </c>
      <c r="O4007" s="16">
        <f>MAX(0,ROUNDDOWN(J4007-G4007-K4007-L4007-E4007*380000-F4007*630000-H4007,-3))</f>
        <v/>
      </c>
      <c r="P4007" s="16">
        <f>MAX(0,ROUNDDOWN(J4007-G4007-430000-M4007-E4007*330000-F4007*450000-I4007,-3))</f>
        <v/>
      </c>
      <c r="Q4007" s="16">
        <f>50000+N4007+E4007*50000+F4007*180000</f>
        <v/>
      </c>
      <c r="R4007" s="16">
        <f>IF(P4007&lt;=2000000,MIN(Q4007,P4007),MAX(Q4007-(P4007-2000000),50000))*0.05</f>
        <v/>
      </c>
      <c r="S4007" s="16">
        <f>MAX(0,P4007*0.1-R4007)</f>
        <v/>
      </c>
      <c r="T4007" s="16">
        <f>Q4007+MAX(0,K4007-480000)</f>
        <v/>
      </c>
      <c r="U4007" s="16">
        <f>P4007-T4007</f>
        <v/>
      </c>
      <c r="V4007" s="17">
        <f>IF(U4007&lt;0,0,LOOKUP(U4007,{0,1950001,3300001,6950001,9000001,18000001,40000001},{0.05,0.1,0.2,0.23,0.33,0.4,0.45}))</f>
        <v/>
      </c>
      <c r="W4007" s="18">
        <f>IF(U4007&lt;0,0.9,0.9-V4007*1.021)</f>
        <v/>
      </c>
      <c r="X4007" s="16">
        <f>ROUNDDOWN(S4007*0.2/W4007+2000,0)</f>
        <v/>
      </c>
      <c r="Y4007" s="17">
        <f>IF(O4007&lt;=0,0,LOOKUP(O4007,{0,1950001,3300001,6950001,9000001,18000001,40000001},{0.05,0.1,0.2,0.23,0.33,0.4,0.45}))</f>
        <v/>
      </c>
    </row>
    <row r="4008">
      <c r="A4008" t="inlineStr">
        <is>
          <t>1万円刻み</t>
        </is>
      </c>
      <c r="B4008" s="16">
        <f>'3_1万円刻み'!$A$881</f>
        <v/>
      </c>
      <c r="C4008" t="n">
        <v>2026</v>
      </c>
      <c r="D4008" t="n">
        <v>1</v>
      </c>
      <c r="E4008" t="n">
        <v>0</v>
      </c>
      <c r="F4008" t="n">
        <v>0</v>
      </c>
      <c r="G4008" s="16">
        <f>ROUND(MIN(B4008/12,650000)*12*0.0915+MIN(B4008/12,1390000)*12*(0.0504+0)+B4008*0.005,0)</f>
        <v/>
      </c>
      <c r="H4008" t="n">
        <v>0</v>
      </c>
      <c r="I4008" t="n">
        <v>0</v>
      </c>
      <c r="J4008" s="16">
        <f>IF(C4008=2026,IF(B4008&lt;741000,0,IF(B4008&lt;2191000,B4008-740000,IF(B4008&lt;2193000,1451000,IF(B4008&lt;2196000,1453000,IF(B4008&lt;2200000,1456000,IF(B4008&lt;3600000,ROUNDDOWN(B4008/4,-3)*2.8-80000,IF(B4008&lt;6600000,ROUNDDOWN(B4008/4,-3)*3.2-440000,IF(B4008&lt;8500000,ROUNDDOWN(B4008*0.9,0)-1100000,B4008-1950000)))))))),IF(B4008&lt;651000,0,IF(B4008&lt;1900000,B4008-650000,IF(B4008&lt;3600000,ROUNDDOWN(B4008/4,-3)*2.8-80000,IF(B4008&lt;6600000,ROUNDDOWN(B4008/4,-3)*3.2-440000,IF(B4008&lt;8500000,ROUNDDOWN(B4008*0.9,0)-1100000,B4008-1950000))))))</f>
        <v/>
      </c>
      <c r="K4008" s="16">
        <f>IF(J4008&gt;23500000,NA(),IF(C4008=2026,IF(J4008&lt;=4890000,1040000,IF(J4008&lt;=6550000,670000,620000)),IF(J4008&lt;=1320000,950000,IF(J4008&lt;=3360000,880000,IF(J4008&lt;=4890000,680000,IF(J4008&lt;=6550000,630000,580000))))))</f>
        <v/>
      </c>
      <c r="L4008" s="16">
        <f>IF(D4008=1,IF(J4008&lt;=9000000,380000,IF(J4008&lt;=9500000,260000,IF(J4008&lt;=10000000,130000,0))),0)</f>
        <v/>
      </c>
      <c r="M4008" s="16">
        <f>IF(D4008=1,IF(J4008&lt;=9000000,330000,IF(J4008&lt;=9500000,220000,IF(J4008&lt;=10000000,110000,0))),0)</f>
        <v/>
      </c>
      <c r="N4008" s="16">
        <f>IF(D4008=1,IF(J4008&lt;=9000000,50000,IF(J4008&lt;=9500000,40000,IF(J4008&lt;=10000000,20000,0))),0)</f>
        <v/>
      </c>
      <c r="O4008" s="16">
        <f>MAX(0,ROUNDDOWN(J4008-G4008-K4008-L4008-E4008*380000-F4008*630000-H4008,-3))</f>
        <v/>
      </c>
      <c r="P4008" s="16">
        <f>MAX(0,ROUNDDOWN(J4008-G4008-430000-M4008-E4008*330000-F4008*450000-I4008,-3))</f>
        <v/>
      </c>
      <c r="Q4008" s="16">
        <f>50000+N4008+E4008*50000+F4008*180000</f>
        <v/>
      </c>
      <c r="R4008" s="16">
        <f>IF(P4008&lt;=2000000,MIN(Q4008,P4008),MAX(Q4008-(P4008-2000000),50000))*0.05</f>
        <v/>
      </c>
      <c r="S4008" s="16">
        <f>MAX(0,P4008*0.1-R4008)</f>
        <v/>
      </c>
      <c r="T4008" s="16">
        <f>Q4008+MAX(0,K4008-480000)</f>
        <v/>
      </c>
      <c r="U4008" s="16">
        <f>P4008-T4008</f>
        <v/>
      </c>
      <c r="V4008" s="17">
        <f>IF(U4008&lt;0,0,LOOKUP(U4008,{0,1950001,3300001,6950001,9000001,18000001,40000001},{0.05,0.1,0.2,0.23,0.33,0.4,0.45}))</f>
        <v/>
      </c>
      <c r="W4008" s="18">
        <f>IF(U4008&lt;0,0.9,0.9-V4008*1.021)</f>
        <v/>
      </c>
      <c r="X4008" s="16">
        <f>ROUNDDOWN(S4008*0.2/W4008+2000,0)</f>
        <v/>
      </c>
      <c r="Y4008" s="17">
        <f>IF(O4008&lt;=0,0,LOOKUP(O4008,{0,1950001,3300001,6950001,9000001,18000001,40000001},{0.05,0.1,0.2,0.23,0.33,0.4,0.45}))</f>
        <v/>
      </c>
    </row>
    <row r="4009">
      <c r="A4009" t="inlineStr">
        <is>
          <t>1万円刻み</t>
        </is>
      </c>
      <c r="B4009" s="16">
        <f>'3_1万円刻み'!$A$882</f>
        <v/>
      </c>
      <c r="C4009" t="n">
        <v>2025</v>
      </c>
      <c r="D4009" t="n">
        <v>0</v>
      </c>
      <c r="E4009" t="n">
        <v>0</v>
      </c>
      <c r="F4009" t="n">
        <v>0</v>
      </c>
      <c r="G4009" s="16">
        <f>ROUND(MIN(B4009/12,650000)*12*0.0915+MIN(B4009/12,1390000)*12*(0.0504+0)+B4009*0.005,0)</f>
        <v/>
      </c>
      <c r="H4009" t="n">
        <v>0</v>
      </c>
      <c r="I4009" t="n">
        <v>0</v>
      </c>
      <c r="J4009" s="16">
        <f>IF(C4009=2026,IF(B4009&lt;741000,0,IF(B4009&lt;2191000,B4009-740000,IF(B4009&lt;2193000,1451000,IF(B4009&lt;2196000,1453000,IF(B4009&lt;2200000,1456000,IF(B4009&lt;3600000,ROUNDDOWN(B4009/4,-3)*2.8-80000,IF(B4009&lt;6600000,ROUNDDOWN(B4009/4,-3)*3.2-440000,IF(B4009&lt;8500000,ROUNDDOWN(B4009*0.9,0)-1100000,B4009-1950000)))))))),IF(B4009&lt;651000,0,IF(B4009&lt;1900000,B4009-650000,IF(B4009&lt;3600000,ROUNDDOWN(B4009/4,-3)*2.8-80000,IF(B4009&lt;6600000,ROUNDDOWN(B4009/4,-3)*3.2-440000,IF(B4009&lt;8500000,ROUNDDOWN(B4009*0.9,0)-1100000,B4009-1950000))))))</f>
        <v/>
      </c>
      <c r="K4009" s="16">
        <f>IF(J4009&gt;23500000,NA(),IF(C4009=2026,IF(J4009&lt;=4890000,1040000,IF(J4009&lt;=6550000,670000,620000)),IF(J4009&lt;=1320000,950000,IF(J4009&lt;=3360000,880000,IF(J4009&lt;=4890000,680000,IF(J4009&lt;=6550000,630000,580000))))))</f>
        <v/>
      </c>
      <c r="L4009" s="16">
        <f>IF(D4009=1,IF(J4009&lt;=9000000,380000,IF(J4009&lt;=9500000,260000,IF(J4009&lt;=10000000,130000,0))),0)</f>
        <v/>
      </c>
      <c r="M4009" s="16">
        <f>IF(D4009=1,IF(J4009&lt;=9000000,330000,IF(J4009&lt;=9500000,220000,IF(J4009&lt;=10000000,110000,0))),0)</f>
        <v/>
      </c>
      <c r="N4009" s="16">
        <f>IF(D4009=1,IF(J4009&lt;=9000000,50000,IF(J4009&lt;=9500000,40000,IF(J4009&lt;=10000000,20000,0))),0)</f>
        <v/>
      </c>
      <c r="O4009" s="16">
        <f>MAX(0,ROUNDDOWN(J4009-G4009-K4009-L4009-E4009*380000-F4009*630000-H4009,-3))</f>
        <v/>
      </c>
      <c r="P4009" s="16">
        <f>MAX(0,ROUNDDOWN(J4009-G4009-430000-M4009-E4009*330000-F4009*450000-I4009,-3))</f>
        <v/>
      </c>
      <c r="Q4009" s="16">
        <f>50000+N4009+E4009*50000+F4009*180000</f>
        <v/>
      </c>
      <c r="R4009" s="16">
        <f>IF(P4009&lt;=2000000,MIN(Q4009,P4009),MAX(Q4009-(P4009-2000000),50000))*0.05</f>
        <v/>
      </c>
      <c r="S4009" s="16">
        <f>MAX(0,P4009*0.1-R4009)</f>
        <v/>
      </c>
      <c r="T4009" s="16">
        <f>Q4009+MAX(0,K4009-480000)</f>
        <v/>
      </c>
      <c r="U4009" s="16">
        <f>P4009-T4009</f>
        <v/>
      </c>
      <c r="V4009" s="17">
        <f>IF(U4009&lt;0,0,LOOKUP(U4009,{0,1950001,3300001,6950001,9000001,18000001,40000001},{0.05,0.1,0.2,0.23,0.33,0.4,0.45}))</f>
        <v/>
      </c>
      <c r="W4009" s="18">
        <f>IF(U4009&lt;0,0.9,0.9-V4009*1.021)</f>
        <v/>
      </c>
      <c r="X4009" s="16">
        <f>ROUNDDOWN(S4009*0.2/W4009+2000,0)</f>
        <v/>
      </c>
      <c r="Y4009" s="17">
        <f>IF(O4009&lt;=0,0,LOOKUP(O4009,{0,1950001,3300001,6950001,9000001,18000001,40000001},{0.05,0.1,0.2,0.23,0.33,0.4,0.45}))</f>
        <v/>
      </c>
    </row>
    <row r="4010">
      <c r="A4010" t="inlineStr">
        <is>
          <t>1万円刻み</t>
        </is>
      </c>
      <c r="B4010" s="16">
        <f>'3_1万円刻み'!$A$882</f>
        <v/>
      </c>
      <c r="C4010" t="n">
        <v>2026</v>
      </c>
      <c r="D4010" t="n">
        <v>0</v>
      </c>
      <c r="E4010" t="n">
        <v>0</v>
      </c>
      <c r="F4010" t="n">
        <v>0</v>
      </c>
      <c r="G4010" s="16">
        <f>ROUND(MIN(B4010/12,650000)*12*0.0915+MIN(B4010/12,1390000)*12*(0.0504+0)+B4010*0.005,0)</f>
        <v/>
      </c>
      <c r="H4010" t="n">
        <v>0</v>
      </c>
      <c r="I4010" t="n">
        <v>0</v>
      </c>
      <c r="J4010" s="16">
        <f>IF(C4010=2026,IF(B4010&lt;741000,0,IF(B4010&lt;2191000,B4010-740000,IF(B4010&lt;2193000,1451000,IF(B4010&lt;2196000,1453000,IF(B4010&lt;2200000,1456000,IF(B4010&lt;3600000,ROUNDDOWN(B4010/4,-3)*2.8-80000,IF(B4010&lt;6600000,ROUNDDOWN(B4010/4,-3)*3.2-440000,IF(B4010&lt;8500000,ROUNDDOWN(B4010*0.9,0)-1100000,B4010-1950000)))))))),IF(B4010&lt;651000,0,IF(B4010&lt;1900000,B4010-650000,IF(B4010&lt;3600000,ROUNDDOWN(B4010/4,-3)*2.8-80000,IF(B4010&lt;6600000,ROUNDDOWN(B4010/4,-3)*3.2-440000,IF(B4010&lt;8500000,ROUNDDOWN(B4010*0.9,0)-1100000,B4010-1950000))))))</f>
        <v/>
      </c>
      <c r="K4010" s="16">
        <f>IF(J4010&gt;23500000,NA(),IF(C4010=2026,IF(J4010&lt;=4890000,1040000,IF(J4010&lt;=6550000,670000,620000)),IF(J4010&lt;=1320000,950000,IF(J4010&lt;=3360000,880000,IF(J4010&lt;=4890000,680000,IF(J4010&lt;=6550000,630000,580000))))))</f>
        <v/>
      </c>
      <c r="L4010" s="16">
        <f>IF(D4010=1,IF(J4010&lt;=9000000,380000,IF(J4010&lt;=9500000,260000,IF(J4010&lt;=10000000,130000,0))),0)</f>
        <v/>
      </c>
      <c r="M4010" s="16">
        <f>IF(D4010=1,IF(J4010&lt;=9000000,330000,IF(J4010&lt;=9500000,220000,IF(J4010&lt;=10000000,110000,0))),0)</f>
        <v/>
      </c>
      <c r="N4010" s="16">
        <f>IF(D4010=1,IF(J4010&lt;=9000000,50000,IF(J4010&lt;=9500000,40000,IF(J4010&lt;=10000000,20000,0))),0)</f>
        <v/>
      </c>
      <c r="O4010" s="16">
        <f>MAX(0,ROUNDDOWN(J4010-G4010-K4010-L4010-E4010*380000-F4010*630000-H4010,-3))</f>
        <v/>
      </c>
      <c r="P4010" s="16">
        <f>MAX(0,ROUNDDOWN(J4010-G4010-430000-M4010-E4010*330000-F4010*450000-I4010,-3))</f>
        <v/>
      </c>
      <c r="Q4010" s="16">
        <f>50000+N4010+E4010*50000+F4010*180000</f>
        <v/>
      </c>
      <c r="R4010" s="16">
        <f>IF(P4010&lt;=2000000,MIN(Q4010,P4010),MAX(Q4010-(P4010-2000000),50000))*0.05</f>
        <v/>
      </c>
      <c r="S4010" s="16">
        <f>MAX(0,P4010*0.1-R4010)</f>
        <v/>
      </c>
      <c r="T4010" s="16">
        <f>Q4010+MAX(0,K4010-480000)</f>
        <v/>
      </c>
      <c r="U4010" s="16">
        <f>P4010-T4010</f>
        <v/>
      </c>
      <c r="V4010" s="17">
        <f>IF(U4010&lt;0,0,LOOKUP(U4010,{0,1950001,3300001,6950001,9000001,18000001,40000001},{0.05,0.1,0.2,0.23,0.33,0.4,0.45}))</f>
        <v/>
      </c>
      <c r="W4010" s="18">
        <f>IF(U4010&lt;0,0.9,0.9-V4010*1.021)</f>
        <v/>
      </c>
      <c r="X4010" s="16">
        <f>ROUNDDOWN(S4010*0.2/W4010+2000,0)</f>
        <v/>
      </c>
      <c r="Y4010" s="17">
        <f>IF(O4010&lt;=0,0,LOOKUP(O4010,{0,1950001,3300001,6950001,9000001,18000001,40000001},{0.05,0.1,0.2,0.23,0.33,0.4,0.45}))</f>
        <v/>
      </c>
    </row>
    <row r="4011">
      <c r="A4011" t="inlineStr">
        <is>
          <t>1万円刻み</t>
        </is>
      </c>
      <c r="B4011" s="16">
        <f>'3_1万円刻み'!$A$882</f>
        <v/>
      </c>
      <c r="C4011" t="n">
        <v>2025</v>
      </c>
      <c r="D4011" t="n">
        <v>1</v>
      </c>
      <c r="E4011" t="n">
        <v>0</v>
      </c>
      <c r="F4011" t="n">
        <v>0</v>
      </c>
      <c r="G4011" s="16">
        <f>ROUND(MIN(B4011/12,650000)*12*0.0915+MIN(B4011/12,1390000)*12*(0.0504+0)+B4011*0.005,0)</f>
        <v/>
      </c>
      <c r="H4011" t="n">
        <v>0</v>
      </c>
      <c r="I4011" t="n">
        <v>0</v>
      </c>
      <c r="J4011" s="16">
        <f>IF(C4011=2026,IF(B4011&lt;741000,0,IF(B4011&lt;2191000,B4011-740000,IF(B4011&lt;2193000,1451000,IF(B4011&lt;2196000,1453000,IF(B4011&lt;2200000,1456000,IF(B4011&lt;3600000,ROUNDDOWN(B4011/4,-3)*2.8-80000,IF(B4011&lt;6600000,ROUNDDOWN(B4011/4,-3)*3.2-440000,IF(B4011&lt;8500000,ROUNDDOWN(B4011*0.9,0)-1100000,B4011-1950000)))))))),IF(B4011&lt;651000,0,IF(B4011&lt;1900000,B4011-650000,IF(B4011&lt;3600000,ROUNDDOWN(B4011/4,-3)*2.8-80000,IF(B4011&lt;6600000,ROUNDDOWN(B4011/4,-3)*3.2-440000,IF(B4011&lt;8500000,ROUNDDOWN(B4011*0.9,0)-1100000,B4011-1950000))))))</f>
        <v/>
      </c>
      <c r="K4011" s="16">
        <f>IF(J4011&gt;23500000,NA(),IF(C4011=2026,IF(J4011&lt;=4890000,1040000,IF(J4011&lt;=6550000,670000,620000)),IF(J4011&lt;=1320000,950000,IF(J4011&lt;=3360000,880000,IF(J4011&lt;=4890000,680000,IF(J4011&lt;=6550000,630000,580000))))))</f>
        <v/>
      </c>
      <c r="L4011" s="16">
        <f>IF(D4011=1,IF(J4011&lt;=9000000,380000,IF(J4011&lt;=9500000,260000,IF(J4011&lt;=10000000,130000,0))),0)</f>
        <v/>
      </c>
      <c r="M4011" s="16">
        <f>IF(D4011=1,IF(J4011&lt;=9000000,330000,IF(J4011&lt;=9500000,220000,IF(J4011&lt;=10000000,110000,0))),0)</f>
        <v/>
      </c>
      <c r="N4011" s="16">
        <f>IF(D4011=1,IF(J4011&lt;=9000000,50000,IF(J4011&lt;=9500000,40000,IF(J4011&lt;=10000000,20000,0))),0)</f>
        <v/>
      </c>
      <c r="O4011" s="16">
        <f>MAX(0,ROUNDDOWN(J4011-G4011-K4011-L4011-E4011*380000-F4011*630000-H4011,-3))</f>
        <v/>
      </c>
      <c r="P4011" s="16">
        <f>MAX(0,ROUNDDOWN(J4011-G4011-430000-M4011-E4011*330000-F4011*450000-I4011,-3))</f>
        <v/>
      </c>
      <c r="Q4011" s="16">
        <f>50000+N4011+E4011*50000+F4011*180000</f>
        <v/>
      </c>
      <c r="R4011" s="16">
        <f>IF(P4011&lt;=2000000,MIN(Q4011,P4011),MAX(Q4011-(P4011-2000000),50000))*0.05</f>
        <v/>
      </c>
      <c r="S4011" s="16">
        <f>MAX(0,P4011*0.1-R4011)</f>
        <v/>
      </c>
      <c r="T4011" s="16">
        <f>Q4011+MAX(0,K4011-480000)</f>
        <v/>
      </c>
      <c r="U4011" s="16">
        <f>P4011-T4011</f>
        <v/>
      </c>
      <c r="V4011" s="17">
        <f>IF(U4011&lt;0,0,LOOKUP(U4011,{0,1950001,3300001,6950001,9000001,18000001,40000001},{0.05,0.1,0.2,0.23,0.33,0.4,0.45}))</f>
        <v/>
      </c>
      <c r="W4011" s="18">
        <f>IF(U4011&lt;0,0.9,0.9-V4011*1.021)</f>
        <v/>
      </c>
      <c r="X4011" s="16">
        <f>ROUNDDOWN(S4011*0.2/W4011+2000,0)</f>
        <v/>
      </c>
      <c r="Y4011" s="17">
        <f>IF(O4011&lt;=0,0,LOOKUP(O4011,{0,1950001,3300001,6950001,9000001,18000001,40000001},{0.05,0.1,0.2,0.23,0.33,0.4,0.45}))</f>
        <v/>
      </c>
    </row>
    <row r="4012">
      <c r="A4012" t="inlineStr">
        <is>
          <t>1万円刻み</t>
        </is>
      </c>
      <c r="B4012" s="16">
        <f>'3_1万円刻み'!$A$882</f>
        <v/>
      </c>
      <c r="C4012" t="n">
        <v>2026</v>
      </c>
      <c r="D4012" t="n">
        <v>1</v>
      </c>
      <c r="E4012" t="n">
        <v>0</v>
      </c>
      <c r="F4012" t="n">
        <v>0</v>
      </c>
      <c r="G4012" s="16">
        <f>ROUND(MIN(B4012/12,650000)*12*0.0915+MIN(B4012/12,1390000)*12*(0.0504+0)+B4012*0.005,0)</f>
        <v/>
      </c>
      <c r="H4012" t="n">
        <v>0</v>
      </c>
      <c r="I4012" t="n">
        <v>0</v>
      </c>
      <c r="J4012" s="16">
        <f>IF(C4012=2026,IF(B4012&lt;741000,0,IF(B4012&lt;2191000,B4012-740000,IF(B4012&lt;2193000,1451000,IF(B4012&lt;2196000,1453000,IF(B4012&lt;2200000,1456000,IF(B4012&lt;3600000,ROUNDDOWN(B4012/4,-3)*2.8-80000,IF(B4012&lt;6600000,ROUNDDOWN(B4012/4,-3)*3.2-440000,IF(B4012&lt;8500000,ROUNDDOWN(B4012*0.9,0)-1100000,B4012-1950000)))))))),IF(B4012&lt;651000,0,IF(B4012&lt;1900000,B4012-650000,IF(B4012&lt;3600000,ROUNDDOWN(B4012/4,-3)*2.8-80000,IF(B4012&lt;6600000,ROUNDDOWN(B4012/4,-3)*3.2-440000,IF(B4012&lt;8500000,ROUNDDOWN(B4012*0.9,0)-1100000,B4012-1950000))))))</f>
        <v/>
      </c>
      <c r="K4012" s="16">
        <f>IF(J4012&gt;23500000,NA(),IF(C4012=2026,IF(J4012&lt;=4890000,1040000,IF(J4012&lt;=6550000,670000,620000)),IF(J4012&lt;=1320000,950000,IF(J4012&lt;=3360000,880000,IF(J4012&lt;=4890000,680000,IF(J4012&lt;=6550000,630000,580000))))))</f>
        <v/>
      </c>
      <c r="L4012" s="16">
        <f>IF(D4012=1,IF(J4012&lt;=9000000,380000,IF(J4012&lt;=9500000,260000,IF(J4012&lt;=10000000,130000,0))),0)</f>
        <v/>
      </c>
      <c r="M4012" s="16">
        <f>IF(D4012=1,IF(J4012&lt;=9000000,330000,IF(J4012&lt;=9500000,220000,IF(J4012&lt;=10000000,110000,0))),0)</f>
        <v/>
      </c>
      <c r="N4012" s="16">
        <f>IF(D4012=1,IF(J4012&lt;=9000000,50000,IF(J4012&lt;=9500000,40000,IF(J4012&lt;=10000000,20000,0))),0)</f>
        <v/>
      </c>
      <c r="O4012" s="16">
        <f>MAX(0,ROUNDDOWN(J4012-G4012-K4012-L4012-E4012*380000-F4012*630000-H4012,-3))</f>
        <v/>
      </c>
      <c r="P4012" s="16">
        <f>MAX(0,ROUNDDOWN(J4012-G4012-430000-M4012-E4012*330000-F4012*450000-I4012,-3))</f>
        <v/>
      </c>
      <c r="Q4012" s="16">
        <f>50000+N4012+E4012*50000+F4012*180000</f>
        <v/>
      </c>
      <c r="R4012" s="16">
        <f>IF(P4012&lt;=2000000,MIN(Q4012,P4012),MAX(Q4012-(P4012-2000000),50000))*0.05</f>
        <v/>
      </c>
      <c r="S4012" s="16">
        <f>MAX(0,P4012*0.1-R4012)</f>
        <v/>
      </c>
      <c r="T4012" s="16">
        <f>Q4012+MAX(0,K4012-480000)</f>
        <v/>
      </c>
      <c r="U4012" s="16">
        <f>P4012-T4012</f>
        <v/>
      </c>
      <c r="V4012" s="17">
        <f>IF(U4012&lt;0,0,LOOKUP(U4012,{0,1950001,3300001,6950001,9000001,18000001,40000001},{0.05,0.1,0.2,0.23,0.33,0.4,0.45}))</f>
        <v/>
      </c>
      <c r="W4012" s="18">
        <f>IF(U4012&lt;0,0.9,0.9-V4012*1.021)</f>
        <v/>
      </c>
      <c r="X4012" s="16">
        <f>ROUNDDOWN(S4012*0.2/W4012+2000,0)</f>
        <v/>
      </c>
      <c r="Y4012" s="17">
        <f>IF(O4012&lt;=0,0,LOOKUP(O4012,{0,1950001,3300001,6950001,9000001,18000001,40000001},{0.05,0.1,0.2,0.23,0.33,0.4,0.45}))</f>
        <v/>
      </c>
    </row>
    <row r="4013">
      <c r="A4013" t="inlineStr">
        <is>
          <t>1万円刻み</t>
        </is>
      </c>
      <c r="B4013" s="16">
        <f>'3_1万円刻み'!$A$883</f>
        <v/>
      </c>
      <c r="C4013" t="n">
        <v>2025</v>
      </c>
      <c r="D4013" t="n">
        <v>0</v>
      </c>
      <c r="E4013" t="n">
        <v>0</v>
      </c>
      <c r="F4013" t="n">
        <v>0</v>
      </c>
      <c r="G4013" s="16">
        <f>ROUND(MIN(B4013/12,650000)*12*0.0915+MIN(B4013/12,1390000)*12*(0.0504+0)+B4013*0.005,0)</f>
        <v/>
      </c>
      <c r="H4013" t="n">
        <v>0</v>
      </c>
      <c r="I4013" t="n">
        <v>0</v>
      </c>
      <c r="J4013" s="16">
        <f>IF(C4013=2026,IF(B4013&lt;741000,0,IF(B4013&lt;2191000,B4013-740000,IF(B4013&lt;2193000,1451000,IF(B4013&lt;2196000,1453000,IF(B4013&lt;2200000,1456000,IF(B4013&lt;3600000,ROUNDDOWN(B4013/4,-3)*2.8-80000,IF(B4013&lt;6600000,ROUNDDOWN(B4013/4,-3)*3.2-440000,IF(B4013&lt;8500000,ROUNDDOWN(B4013*0.9,0)-1100000,B4013-1950000)))))))),IF(B4013&lt;651000,0,IF(B4013&lt;1900000,B4013-650000,IF(B4013&lt;3600000,ROUNDDOWN(B4013/4,-3)*2.8-80000,IF(B4013&lt;6600000,ROUNDDOWN(B4013/4,-3)*3.2-440000,IF(B4013&lt;8500000,ROUNDDOWN(B4013*0.9,0)-1100000,B4013-1950000))))))</f>
        <v/>
      </c>
      <c r="K4013" s="16">
        <f>IF(J4013&gt;23500000,NA(),IF(C4013=2026,IF(J4013&lt;=4890000,1040000,IF(J4013&lt;=6550000,670000,620000)),IF(J4013&lt;=1320000,950000,IF(J4013&lt;=3360000,880000,IF(J4013&lt;=4890000,680000,IF(J4013&lt;=6550000,630000,580000))))))</f>
        <v/>
      </c>
      <c r="L4013" s="16">
        <f>IF(D4013=1,IF(J4013&lt;=9000000,380000,IF(J4013&lt;=9500000,260000,IF(J4013&lt;=10000000,130000,0))),0)</f>
        <v/>
      </c>
      <c r="M4013" s="16">
        <f>IF(D4013=1,IF(J4013&lt;=9000000,330000,IF(J4013&lt;=9500000,220000,IF(J4013&lt;=10000000,110000,0))),0)</f>
        <v/>
      </c>
      <c r="N4013" s="16">
        <f>IF(D4013=1,IF(J4013&lt;=9000000,50000,IF(J4013&lt;=9500000,40000,IF(J4013&lt;=10000000,20000,0))),0)</f>
        <v/>
      </c>
      <c r="O4013" s="16">
        <f>MAX(0,ROUNDDOWN(J4013-G4013-K4013-L4013-E4013*380000-F4013*630000-H4013,-3))</f>
        <v/>
      </c>
      <c r="P4013" s="16">
        <f>MAX(0,ROUNDDOWN(J4013-G4013-430000-M4013-E4013*330000-F4013*450000-I4013,-3))</f>
        <v/>
      </c>
      <c r="Q4013" s="16">
        <f>50000+N4013+E4013*50000+F4013*180000</f>
        <v/>
      </c>
      <c r="R4013" s="16">
        <f>IF(P4013&lt;=2000000,MIN(Q4013,P4013),MAX(Q4013-(P4013-2000000),50000))*0.05</f>
        <v/>
      </c>
      <c r="S4013" s="16">
        <f>MAX(0,P4013*0.1-R4013)</f>
        <v/>
      </c>
      <c r="T4013" s="16">
        <f>Q4013+MAX(0,K4013-480000)</f>
        <v/>
      </c>
      <c r="U4013" s="16">
        <f>P4013-T4013</f>
        <v/>
      </c>
      <c r="V4013" s="17">
        <f>IF(U4013&lt;0,0,LOOKUP(U4013,{0,1950001,3300001,6950001,9000001,18000001,40000001},{0.05,0.1,0.2,0.23,0.33,0.4,0.45}))</f>
        <v/>
      </c>
      <c r="W4013" s="18">
        <f>IF(U4013&lt;0,0.9,0.9-V4013*1.021)</f>
        <v/>
      </c>
      <c r="X4013" s="16">
        <f>ROUNDDOWN(S4013*0.2/W4013+2000,0)</f>
        <v/>
      </c>
      <c r="Y4013" s="17">
        <f>IF(O4013&lt;=0,0,LOOKUP(O4013,{0,1950001,3300001,6950001,9000001,18000001,40000001},{0.05,0.1,0.2,0.23,0.33,0.4,0.45}))</f>
        <v/>
      </c>
    </row>
    <row r="4014">
      <c r="A4014" t="inlineStr">
        <is>
          <t>1万円刻み</t>
        </is>
      </c>
      <c r="B4014" s="16">
        <f>'3_1万円刻み'!$A$883</f>
        <v/>
      </c>
      <c r="C4014" t="n">
        <v>2026</v>
      </c>
      <c r="D4014" t="n">
        <v>0</v>
      </c>
      <c r="E4014" t="n">
        <v>0</v>
      </c>
      <c r="F4014" t="n">
        <v>0</v>
      </c>
      <c r="G4014" s="16">
        <f>ROUND(MIN(B4014/12,650000)*12*0.0915+MIN(B4014/12,1390000)*12*(0.0504+0)+B4014*0.005,0)</f>
        <v/>
      </c>
      <c r="H4014" t="n">
        <v>0</v>
      </c>
      <c r="I4014" t="n">
        <v>0</v>
      </c>
      <c r="J4014" s="16">
        <f>IF(C4014=2026,IF(B4014&lt;741000,0,IF(B4014&lt;2191000,B4014-740000,IF(B4014&lt;2193000,1451000,IF(B4014&lt;2196000,1453000,IF(B4014&lt;2200000,1456000,IF(B4014&lt;3600000,ROUNDDOWN(B4014/4,-3)*2.8-80000,IF(B4014&lt;6600000,ROUNDDOWN(B4014/4,-3)*3.2-440000,IF(B4014&lt;8500000,ROUNDDOWN(B4014*0.9,0)-1100000,B4014-1950000)))))))),IF(B4014&lt;651000,0,IF(B4014&lt;1900000,B4014-650000,IF(B4014&lt;3600000,ROUNDDOWN(B4014/4,-3)*2.8-80000,IF(B4014&lt;6600000,ROUNDDOWN(B4014/4,-3)*3.2-440000,IF(B4014&lt;8500000,ROUNDDOWN(B4014*0.9,0)-1100000,B4014-1950000))))))</f>
        <v/>
      </c>
      <c r="K4014" s="16">
        <f>IF(J4014&gt;23500000,NA(),IF(C4014=2026,IF(J4014&lt;=4890000,1040000,IF(J4014&lt;=6550000,670000,620000)),IF(J4014&lt;=1320000,950000,IF(J4014&lt;=3360000,880000,IF(J4014&lt;=4890000,680000,IF(J4014&lt;=6550000,630000,580000))))))</f>
        <v/>
      </c>
      <c r="L4014" s="16">
        <f>IF(D4014=1,IF(J4014&lt;=9000000,380000,IF(J4014&lt;=9500000,260000,IF(J4014&lt;=10000000,130000,0))),0)</f>
        <v/>
      </c>
      <c r="M4014" s="16">
        <f>IF(D4014=1,IF(J4014&lt;=9000000,330000,IF(J4014&lt;=9500000,220000,IF(J4014&lt;=10000000,110000,0))),0)</f>
        <v/>
      </c>
      <c r="N4014" s="16">
        <f>IF(D4014=1,IF(J4014&lt;=9000000,50000,IF(J4014&lt;=9500000,40000,IF(J4014&lt;=10000000,20000,0))),0)</f>
        <v/>
      </c>
      <c r="O4014" s="16">
        <f>MAX(0,ROUNDDOWN(J4014-G4014-K4014-L4014-E4014*380000-F4014*630000-H4014,-3))</f>
        <v/>
      </c>
      <c r="P4014" s="16">
        <f>MAX(0,ROUNDDOWN(J4014-G4014-430000-M4014-E4014*330000-F4014*450000-I4014,-3))</f>
        <v/>
      </c>
      <c r="Q4014" s="16">
        <f>50000+N4014+E4014*50000+F4014*180000</f>
        <v/>
      </c>
      <c r="R4014" s="16">
        <f>IF(P4014&lt;=2000000,MIN(Q4014,P4014),MAX(Q4014-(P4014-2000000),50000))*0.05</f>
        <v/>
      </c>
      <c r="S4014" s="16">
        <f>MAX(0,P4014*0.1-R4014)</f>
        <v/>
      </c>
      <c r="T4014" s="16">
        <f>Q4014+MAX(0,K4014-480000)</f>
        <v/>
      </c>
      <c r="U4014" s="16">
        <f>P4014-T4014</f>
        <v/>
      </c>
      <c r="V4014" s="17">
        <f>IF(U4014&lt;0,0,LOOKUP(U4014,{0,1950001,3300001,6950001,9000001,18000001,40000001},{0.05,0.1,0.2,0.23,0.33,0.4,0.45}))</f>
        <v/>
      </c>
      <c r="W4014" s="18">
        <f>IF(U4014&lt;0,0.9,0.9-V4014*1.021)</f>
        <v/>
      </c>
      <c r="X4014" s="16">
        <f>ROUNDDOWN(S4014*0.2/W4014+2000,0)</f>
        <v/>
      </c>
      <c r="Y4014" s="17">
        <f>IF(O4014&lt;=0,0,LOOKUP(O4014,{0,1950001,3300001,6950001,9000001,18000001,40000001},{0.05,0.1,0.2,0.23,0.33,0.4,0.45}))</f>
        <v/>
      </c>
    </row>
    <row r="4015">
      <c r="A4015" t="inlineStr">
        <is>
          <t>1万円刻み</t>
        </is>
      </c>
      <c r="B4015" s="16">
        <f>'3_1万円刻み'!$A$883</f>
        <v/>
      </c>
      <c r="C4015" t="n">
        <v>2025</v>
      </c>
      <c r="D4015" t="n">
        <v>1</v>
      </c>
      <c r="E4015" t="n">
        <v>0</v>
      </c>
      <c r="F4015" t="n">
        <v>0</v>
      </c>
      <c r="G4015" s="16">
        <f>ROUND(MIN(B4015/12,650000)*12*0.0915+MIN(B4015/12,1390000)*12*(0.0504+0)+B4015*0.005,0)</f>
        <v/>
      </c>
      <c r="H4015" t="n">
        <v>0</v>
      </c>
      <c r="I4015" t="n">
        <v>0</v>
      </c>
      <c r="J4015" s="16">
        <f>IF(C4015=2026,IF(B4015&lt;741000,0,IF(B4015&lt;2191000,B4015-740000,IF(B4015&lt;2193000,1451000,IF(B4015&lt;2196000,1453000,IF(B4015&lt;2200000,1456000,IF(B4015&lt;3600000,ROUNDDOWN(B4015/4,-3)*2.8-80000,IF(B4015&lt;6600000,ROUNDDOWN(B4015/4,-3)*3.2-440000,IF(B4015&lt;8500000,ROUNDDOWN(B4015*0.9,0)-1100000,B4015-1950000)))))))),IF(B4015&lt;651000,0,IF(B4015&lt;1900000,B4015-650000,IF(B4015&lt;3600000,ROUNDDOWN(B4015/4,-3)*2.8-80000,IF(B4015&lt;6600000,ROUNDDOWN(B4015/4,-3)*3.2-440000,IF(B4015&lt;8500000,ROUNDDOWN(B4015*0.9,0)-1100000,B4015-1950000))))))</f>
        <v/>
      </c>
      <c r="K4015" s="16">
        <f>IF(J4015&gt;23500000,NA(),IF(C4015=2026,IF(J4015&lt;=4890000,1040000,IF(J4015&lt;=6550000,670000,620000)),IF(J4015&lt;=1320000,950000,IF(J4015&lt;=3360000,880000,IF(J4015&lt;=4890000,680000,IF(J4015&lt;=6550000,630000,580000))))))</f>
        <v/>
      </c>
      <c r="L4015" s="16">
        <f>IF(D4015=1,IF(J4015&lt;=9000000,380000,IF(J4015&lt;=9500000,260000,IF(J4015&lt;=10000000,130000,0))),0)</f>
        <v/>
      </c>
      <c r="M4015" s="16">
        <f>IF(D4015=1,IF(J4015&lt;=9000000,330000,IF(J4015&lt;=9500000,220000,IF(J4015&lt;=10000000,110000,0))),0)</f>
        <v/>
      </c>
      <c r="N4015" s="16">
        <f>IF(D4015=1,IF(J4015&lt;=9000000,50000,IF(J4015&lt;=9500000,40000,IF(J4015&lt;=10000000,20000,0))),0)</f>
        <v/>
      </c>
      <c r="O4015" s="16">
        <f>MAX(0,ROUNDDOWN(J4015-G4015-K4015-L4015-E4015*380000-F4015*630000-H4015,-3))</f>
        <v/>
      </c>
      <c r="P4015" s="16">
        <f>MAX(0,ROUNDDOWN(J4015-G4015-430000-M4015-E4015*330000-F4015*450000-I4015,-3))</f>
        <v/>
      </c>
      <c r="Q4015" s="16">
        <f>50000+N4015+E4015*50000+F4015*180000</f>
        <v/>
      </c>
      <c r="R4015" s="16">
        <f>IF(P4015&lt;=2000000,MIN(Q4015,P4015),MAX(Q4015-(P4015-2000000),50000))*0.05</f>
        <v/>
      </c>
      <c r="S4015" s="16">
        <f>MAX(0,P4015*0.1-R4015)</f>
        <v/>
      </c>
      <c r="T4015" s="16">
        <f>Q4015+MAX(0,K4015-480000)</f>
        <v/>
      </c>
      <c r="U4015" s="16">
        <f>P4015-T4015</f>
        <v/>
      </c>
      <c r="V4015" s="17">
        <f>IF(U4015&lt;0,0,LOOKUP(U4015,{0,1950001,3300001,6950001,9000001,18000001,40000001},{0.05,0.1,0.2,0.23,0.33,0.4,0.45}))</f>
        <v/>
      </c>
      <c r="W4015" s="18">
        <f>IF(U4015&lt;0,0.9,0.9-V4015*1.021)</f>
        <v/>
      </c>
      <c r="X4015" s="16">
        <f>ROUNDDOWN(S4015*0.2/W4015+2000,0)</f>
        <v/>
      </c>
      <c r="Y4015" s="17">
        <f>IF(O4015&lt;=0,0,LOOKUP(O4015,{0,1950001,3300001,6950001,9000001,18000001,40000001},{0.05,0.1,0.2,0.23,0.33,0.4,0.45}))</f>
        <v/>
      </c>
    </row>
    <row r="4016">
      <c r="A4016" t="inlineStr">
        <is>
          <t>1万円刻み</t>
        </is>
      </c>
      <c r="B4016" s="16">
        <f>'3_1万円刻み'!$A$883</f>
        <v/>
      </c>
      <c r="C4016" t="n">
        <v>2026</v>
      </c>
      <c r="D4016" t="n">
        <v>1</v>
      </c>
      <c r="E4016" t="n">
        <v>0</v>
      </c>
      <c r="F4016" t="n">
        <v>0</v>
      </c>
      <c r="G4016" s="16">
        <f>ROUND(MIN(B4016/12,650000)*12*0.0915+MIN(B4016/12,1390000)*12*(0.0504+0)+B4016*0.005,0)</f>
        <v/>
      </c>
      <c r="H4016" t="n">
        <v>0</v>
      </c>
      <c r="I4016" t="n">
        <v>0</v>
      </c>
      <c r="J4016" s="16">
        <f>IF(C4016=2026,IF(B4016&lt;741000,0,IF(B4016&lt;2191000,B4016-740000,IF(B4016&lt;2193000,1451000,IF(B4016&lt;2196000,1453000,IF(B4016&lt;2200000,1456000,IF(B4016&lt;3600000,ROUNDDOWN(B4016/4,-3)*2.8-80000,IF(B4016&lt;6600000,ROUNDDOWN(B4016/4,-3)*3.2-440000,IF(B4016&lt;8500000,ROUNDDOWN(B4016*0.9,0)-1100000,B4016-1950000)))))))),IF(B4016&lt;651000,0,IF(B4016&lt;1900000,B4016-650000,IF(B4016&lt;3600000,ROUNDDOWN(B4016/4,-3)*2.8-80000,IF(B4016&lt;6600000,ROUNDDOWN(B4016/4,-3)*3.2-440000,IF(B4016&lt;8500000,ROUNDDOWN(B4016*0.9,0)-1100000,B4016-1950000))))))</f>
        <v/>
      </c>
      <c r="K4016" s="16">
        <f>IF(J4016&gt;23500000,NA(),IF(C4016=2026,IF(J4016&lt;=4890000,1040000,IF(J4016&lt;=6550000,670000,620000)),IF(J4016&lt;=1320000,950000,IF(J4016&lt;=3360000,880000,IF(J4016&lt;=4890000,680000,IF(J4016&lt;=6550000,630000,580000))))))</f>
        <v/>
      </c>
      <c r="L4016" s="16">
        <f>IF(D4016=1,IF(J4016&lt;=9000000,380000,IF(J4016&lt;=9500000,260000,IF(J4016&lt;=10000000,130000,0))),0)</f>
        <v/>
      </c>
      <c r="M4016" s="16">
        <f>IF(D4016=1,IF(J4016&lt;=9000000,330000,IF(J4016&lt;=9500000,220000,IF(J4016&lt;=10000000,110000,0))),0)</f>
        <v/>
      </c>
      <c r="N4016" s="16">
        <f>IF(D4016=1,IF(J4016&lt;=9000000,50000,IF(J4016&lt;=9500000,40000,IF(J4016&lt;=10000000,20000,0))),0)</f>
        <v/>
      </c>
      <c r="O4016" s="16">
        <f>MAX(0,ROUNDDOWN(J4016-G4016-K4016-L4016-E4016*380000-F4016*630000-H4016,-3))</f>
        <v/>
      </c>
      <c r="P4016" s="16">
        <f>MAX(0,ROUNDDOWN(J4016-G4016-430000-M4016-E4016*330000-F4016*450000-I4016,-3))</f>
        <v/>
      </c>
      <c r="Q4016" s="16">
        <f>50000+N4016+E4016*50000+F4016*180000</f>
        <v/>
      </c>
      <c r="R4016" s="16">
        <f>IF(P4016&lt;=2000000,MIN(Q4016,P4016),MAX(Q4016-(P4016-2000000),50000))*0.05</f>
        <v/>
      </c>
      <c r="S4016" s="16">
        <f>MAX(0,P4016*0.1-R4016)</f>
        <v/>
      </c>
      <c r="T4016" s="16">
        <f>Q4016+MAX(0,K4016-480000)</f>
        <v/>
      </c>
      <c r="U4016" s="16">
        <f>P4016-T4016</f>
        <v/>
      </c>
      <c r="V4016" s="17">
        <f>IF(U4016&lt;0,0,LOOKUP(U4016,{0,1950001,3300001,6950001,9000001,18000001,40000001},{0.05,0.1,0.2,0.23,0.33,0.4,0.45}))</f>
        <v/>
      </c>
      <c r="W4016" s="18">
        <f>IF(U4016&lt;0,0.9,0.9-V4016*1.021)</f>
        <v/>
      </c>
      <c r="X4016" s="16">
        <f>ROUNDDOWN(S4016*0.2/W4016+2000,0)</f>
        <v/>
      </c>
      <c r="Y4016" s="17">
        <f>IF(O4016&lt;=0,0,LOOKUP(O4016,{0,1950001,3300001,6950001,9000001,18000001,40000001},{0.05,0.1,0.2,0.23,0.33,0.4,0.45}))</f>
        <v/>
      </c>
    </row>
    <row r="4017">
      <c r="A4017" t="inlineStr">
        <is>
          <t>1万円刻み</t>
        </is>
      </c>
      <c r="B4017" s="16">
        <f>'3_1万円刻み'!$A$884</f>
        <v/>
      </c>
      <c r="C4017" t="n">
        <v>2025</v>
      </c>
      <c r="D4017" t="n">
        <v>0</v>
      </c>
      <c r="E4017" t="n">
        <v>0</v>
      </c>
      <c r="F4017" t="n">
        <v>0</v>
      </c>
      <c r="G4017" s="16">
        <f>ROUND(MIN(B4017/12,650000)*12*0.0915+MIN(B4017/12,1390000)*12*(0.0504+0)+B4017*0.005,0)</f>
        <v/>
      </c>
      <c r="H4017" t="n">
        <v>0</v>
      </c>
      <c r="I4017" t="n">
        <v>0</v>
      </c>
      <c r="J4017" s="16">
        <f>IF(C4017=2026,IF(B4017&lt;741000,0,IF(B4017&lt;2191000,B4017-740000,IF(B4017&lt;2193000,1451000,IF(B4017&lt;2196000,1453000,IF(B4017&lt;2200000,1456000,IF(B4017&lt;3600000,ROUNDDOWN(B4017/4,-3)*2.8-80000,IF(B4017&lt;6600000,ROUNDDOWN(B4017/4,-3)*3.2-440000,IF(B4017&lt;8500000,ROUNDDOWN(B4017*0.9,0)-1100000,B4017-1950000)))))))),IF(B4017&lt;651000,0,IF(B4017&lt;1900000,B4017-650000,IF(B4017&lt;3600000,ROUNDDOWN(B4017/4,-3)*2.8-80000,IF(B4017&lt;6600000,ROUNDDOWN(B4017/4,-3)*3.2-440000,IF(B4017&lt;8500000,ROUNDDOWN(B4017*0.9,0)-1100000,B4017-1950000))))))</f>
        <v/>
      </c>
      <c r="K4017" s="16">
        <f>IF(J4017&gt;23500000,NA(),IF(C4017=2026,IF(J4017&lt;=4890000,1040000,IF(J4017&lt;=6550000,670000,620000)),IF(J4017&lt;=1320000,950000,IF(J4017&lt;=3360000,880000,IF(J4017&lt;=4890000,680000,IF(J4017&lt;=6550000,630000,580000))))))</f>
        <v/>
      </c>
      <c r="L4017" s="16">
        <f>IF(D4017=1,IF(J4017&lt;=9000000,380000,IF(J4017&lt;=9500000,260000,IF(J4017&lt;=10000000,130000,0))),0)</f>
        <v/>
      </c>
      <c r="M4017" s="16">
        <f>IF(D4017=1,IF(J4017&lt;=9000000,330000,IF(J4017&lt;=9500000,220000,IF(J4017&lt;=10000000,110000,0))),0)</f>
        <v/>
      </c>
      <c r="N4017" s="16">
        <f>IF(D4017=1,IF(J4017&lt;=9000000,50000,IF(J4017&lt;=9500000,40000,IF(J4017&lt;=10000000,20000,0))),0)</f>
        <v/>
      </c>
      <c r="O4017" s="16">
        <f>MAX(0,ROUNDDOWN(J4017-G4017-K4017-L4017-E4017*380000-F4017*630000-H4017,-3))</f>
        <v/>
      </c>
      <c r="P4017" s="16">
        <f>MAX(0,ROUNDDOWN(J4017-G4017-430000-M4017-E4017*330000-F4017*450000-I4017,-3))</f>
        <v/>
      </c>
      <c r="Q4017" s="16">
        <f>50000+N4017+E4017*50000+F4017*180000</f>
        <v/>
      </c>
      <c r="R4017" s="16">
        <f>IF(P4017&lt;=2000000,MIN(Q4017,P4017),MAX(Q4017-(P4017-2000000),50000))*0.05</f>
        <v/>
      </c>
      <c r="S4017" s="16">
        <f>MAX(0,P4017*0.1-R4017)</f>
        <v/>
      </c>
      <c r="T4017" s="16">
        <f>Q4017+MAX(0,K4017-480000)</f>
        <v/>
      </c>
      <c r="U4017" s="16">
        <f>P4017-T4017</f>
        <v/>
      </c>
      <c r="V4017" s="17">
        <f>IF(U4017&lt;0,0,LOOKUP(U4017,{0,1950001,3300001,6950001,9000001,18000001,40000001},{0.05,0.1,0.2,0.23,0.33,0.4,0.45}))</f>
        <v/>
      </c>
      <c r="W4017" s="18">
        <f>IF(U4017&lt;0,0.9,0.9-V4017*1.021)</f>
        <v/>
      </c>
      <c r="X4017" s="16">
        <f>ROUNDDOWN(S4017*0.2/W4017+2000,0)</f>
        <v/>
      </c>
      <c r="Y4017" s="17">
        <f>IF(O4017&lt;=0,0,LOOKUP(O4017,{0,1950001,3300001,6950001,9000001,18000001,40000001},{0.05,0.1,0.2,0.23,0.33,0.4,0.45}))</f>
        <v/>
      </c>
    </row>
    <row r="4018">
      <c r="A4018" t="inlineStr">
        <is>
          <t>1万円刻み</t>
        </is>
      </c>
      <c r="B4018" s="16">
        <f>'3_1万円刻み'!$A$884</f>
        <v/>
      </c>
      <c r="C4018" t="n">
        <v>2026</v>
      </c>
      <c r="D4018" t="n">
        <v>0</v>
      </c>
      <c r="E4018" t="n">
        <v>0</v>
      </c>
      <c r="F4018" t="n">
        <v>0</v>
      </c>
      <c r="G4018" s="16">
        <f>ROUND(MIN(B4018/12,650000)*12*0.0915+MIN(B4018/12,1390000)*12*(0.0504+0)+B4018*0.005,0)</f>
        <v/>
      </c>
      <c r="H4018" t="n">
        <v>0</v>
      </c>
      <c r="I4018" t="n">
        <v>0</v>
      </c>
      <c r="J4018" s="16">
        <f>IF(C4018=2026,IF(B4018&lt;741000,0,IF(B4018&lt;2191000,B4018-740000,IF(B4018&lt;2193000,1451000,IF(B4018&lt;2196000,1453000,IF(B4018&lt;2200000,1456000,IF(B4018&lt;3600000,ROUNDDOWN(B4018/4,-3)*2.8-80000,IF(B4018&lt;6600000,ROUNDDOWN(B4018/4,-3)*3.2-440000,IF(B4018&lt;8500000,ROUNDDOWN(B4018*0.9,0)-1100000,B4018-1950000)))))))),IF(B4018&lt;651000,0,IF(B4018&lt;1900000,B4018-650000,IF(B4018&lt;3600000,ROUNDDOWN(B4018/4,-3)*2.8-80000,IF(B4018&lt;6600000,ROUNDDOWN(B4018/4,-3)*3.2-440000,IF(B4018&lt;8500000,ROUNDDOWN(B4018*0.9,0)-1100000,B4018-1950000))))))</f>
        <v/>
      </c>
      <c r="K4018" s="16">
        <f>IF(J4018&gt;23500000,NA(),IF(C4018=2026,IF(J4018&lt;=4890000,1040000,IF(J4018&lt;=6550000,670000,620000)),IF(J4018&lt;=1320000,950000,IF(J4018&lt;=3360000,880000,IF(J4018&lt;=4890000,680000,IF(J4018&lt;=6550000,630000,580000))))))</f>
        <v/>
      </c>
      <c r="L4018" s="16">
        <f>IF(D4018=1,IF(J4018&lt;=9000000,380000,IF(J4018&lt;=9500000,260000,IF(J4018&lt;=10000000,130000,0))),0)</f>
        <v/>
      </c>
      <c r="M4018" s="16">
        <f>IF(D4018=1,IF(J4018&lt;=9000000,330000,IF(J4018&lt;=9500000,220000,IF(J4018&lt;=10000000,110000,0))),0)</f>
        <v/>
      </c>
      <c r="N4018" s="16">
        <f>IF(D4018=1,IF(J4018&lt;=9000000,50000,IF(J4018&lt;=9500000,40000,IF(J4018&lt;=10000000,20000,0))),0)</f>
        <v/>
      </c>
      <c r="O4018" s="16">
        <f>MAX(0,ROUNDDOWN(J4018-G4018-K4018-L4018-E4018*380000-F4018*630000-H4018,-3))</f>
        <v/>
      </c>
      <c r="P4018" s="16">
        <f>MAX(0,ROUNDDOWN(J4018-G4018-430000-M4018-E4018*330000-F4018*450000-I4018,-3))</f>
        <v/>
      </c>
      <c r="Q4018" s="16">
        <f>50000+N4018+E4018*50000+F4018*180000</f>
        <v/>
      </c>
      <c r="R4018" s="16">
        <f>IF(P4018&lt;=2000000,MIN(Q4018,P4018),MAX(Q4018-(P4018-2000000),50000))*0.05</f>
        <v/>
      </c>
      <c r="S4018" s="16">
        <f>MAX(0,P4018*0.1-R4018)</f>
        <v/>
      </c>
      <c r="T4018" s="16">
        <f>Q4018+MAX(0,K4018-480000)</f>
        <v/>
      </c>
      <c r="U4018" s="16">
        <f>P4018-T4018</f>
        <v/>
      </c>
      <c r="V4018" s="17">
        <f>IF(U4018&lt;0,0,LOOKUP(U4018,{0,1950001,3300001,6950001,9000001,18000001,40000001},{0.05,0.1,0.2,0.23,0.33,0.4,0.45}))</f>
        <v/>
      </c>
      <c r="W4018" s="18">
        <f>IF(U4018&lt;0,0.9,0.9-V4018*1.021)</f>
        <v/>
      </c>
      <c r="X4018" s="16">
        <f>ROUNDDOWN(S4018*0.2/W4018+2000,0)</f>
        <v/>
      </c>
      <c r="Y4018" s="17">
        <f>IF(O4018&lt;=0,0,LOOKUP(O4018,{0,1950001,3300001,6950001,9000001,18000001,40000001},{0.05,0.1,0.2,0.23,0.33,0.4,0.45}))</f>
        <v/>
      </c>
    </row>
    <row r="4019">
      <c r="A4019" t="inlineStr">
        <is>
          <t>1万円刻み</t>
        </is>
      </c>
      <c r="B4019" s="16">
        <f>'3_1万円刻み'!$A$884</f>
        <v/>
      </c>
      <c r="C4019" t="n">
        <v>2025</v>
      </c>
      <c r="D4019" t="n">
        <v>1</v>
      </c>
      <c r="E4019" t="n">
        <v>0</v>
      </c>
      <c r="F4019" t="n">
        <v>0</v>
      </c>
      <c r="G4019" s="16">
        <f>ROUND(MIN(B4019/12,650000)*12*0.0915+MIN(B4019/12,1390000)*12*(0.0504+0)+B4019*0.005,0)</f>
        <v/>
      </c>
      <c r="H4019" t="n">
        <v>0</v>
      </c>
      <c r="I4019" t="n">
        <v>0</v>
      </c>
      <c r="J4019" s="16">
        <f>IF(C4019=2026,IF(B4019&lt;741000,0,IF(B4019&lt;2191000,B4019-740000,IF(B4019&lt;2193000,1451000,IF(B4019&lt;2196000,1453000,IF(B4019&lt;2200000,1456000,IF(B4019&lt;3600000,ROUNDDOWN(B4019/4,-3)*2.8-80000,IF(B4019&lt;6600000,ROUNDDOWN(B4019/4,-3)*3.2-440000,IF(B4019&lt;8500000,ROUNDDOWN(B4019*0.9,0)-1100000,B4019-1950000)))))))),IF(B4019&lt;651000,0,IF(B4019&lt;1900000,B4019-650000,IF(B4019&lt;3600000,ROUNDDOWN(B4019/4,-3)*2.8-80000,IF(B4019&lt;6600000,ROUNDDOWN(B4019/4,-3)*3.2-440000,IF(B4019&lt;8500000,ROUNDDOWN(B4019*0.9,0)-1100000,B4019-1950000))))))</f>
        <v/>
      </c>
      <c r="K4019" s="16">
        <f>IF(J4019&gt;23500000,NA(),IF(C4019=2026,IF(J4019&lt;=4890000,1040000,IF(J4019&lt;=6550000,670000,620000)),IF(J4019&lt;=1320000,950000,IF(J4019&lt;=3360000,880000,IF(J4019&lt;=4890000,680000,IF(J4019&lt;=6550000,630000,580000))))))</f>
        <v/>
      </c>
      <c r="L4019" s="16">
        <f>IF(D4019=1,IF(J4019&lt;=9000000,380000,IF(J4019&lt;=9500000,260000,IF(J4019&lt;=10000000,130000,0))),0)</f>
        <v/>
      </c>
      <c r="M4019" s="16">
        <f>IF(D4019=1,IF(J4019&lt;=9000000,330000,IF(J4019&lt;=9500000,220000,IF(J4019&lt;=10000000,110000,0))),0)</f>
        <v/>
      </c>
      <c r="N4019" s="16">
        <f>IF(D4019=1,IF(J4019&lt;=9000000,50000,IF(J4019&lt;=9500000,40000,IF(J4019&lt;=10000000,20000,0))),0)</f>
        <v/>
      </c>
      <c r="O4019" s="16">
        <f>MAX(0,ROUNDDOWN(J4019-G4019-K4019-L4019-E4019*380000-F4019*630000-H4019,-3))</f>
        <v/>
      </c>
      <c r="P4019" s="16">
        <f>MAX(0,ROUNDDOWN(J4019-G4019-430000-M4019-E4019*330000-F4019*450000-I4019,-3))</f>
        <v/>
      </c>
      <c r="Q4019" s="16">
        <f>50000+N4019+E4019*50000+F4019*180000</f>
        <v/>
      </c>
      <c r="R4019" s="16">
        <f>IF(P4019&lt;=2000000,MIN(Q4019,P4019),MAX(Q4019-(P4019-2000000),50000))*0.05</f>
        <v/>
      </c>
      <c r="S4019" s="16">
        <f>MAX(0,P4019*0.1-R4019)</f>
        <v/>
      </c>
      <c r="T4019" s="16">
        <f>Q4019+MAX(0,K4019-480000)</f>
        <v/>
      </c>
      <c r="U4019" s="16">
        <f>P4019-T4019</f>
        <v/>
      </c>
      <c r="V4019" s="17">
        <f>IF(U4019&lt;0,0,LOOKUP(U4019,{0,1950001,3300001,6950001,9000001,18000001,40000001},{0.05,0.1,0.2,0.23,0.33,0.4,0.45}))</f>
        <v/>
      </c>
      <c r="W4019" s="18">
        <f>IF(U4019&lt;0,0.9,0.9-V4019*1.021)</f>
        <v/>
      </c>
      <c r="X4019" s="16">
        <f>ROUNDDOWN(S4019*0.2/W4019+2000,0)</f>
        <v/>
      </c>
      <c r="Y4019" s="17">
        <f>IF(O4019&lt;=0,0,LOOKUP(O4019,{0,1950001,3300001,6950001,9000001,18000001,40000001},{0.05,0.1,0.2,0.23,0.33,0.4,0.45}))</f>
        <v/>
      </c>
    </row>
    <row r="4020">
      <c r="A4020" t="inlineStr">
        <is>
          <t>1万円刻み</t>
        </is>
      </c>
      <c r="B4020" s="16">
        <f>'3_1万円刻み'!$A$884</f>
        <v/>
      </c>
      <c r="C4020" t="n">
        <v>2026</v>
      </c>
      <c r="D4020" t="n">
        <v>1</v>
      </c>
      <c r="E4020" t="n">
        <v>0</v>
      </c>
      <c r="F4020" t="n">
        <v>0</v>
      </c>
      <c r="G4020" s="16">
        <f>ROUND(MIN(B4020/12,650000)*12*0.0915+MIN(B4020/12,1390000)*12*(0.0504+0)+B4020*0.005,0)</f>
        <v/>
      </c>
      <c r="H4020" t="n">
        <v>0</v>
      </c>
      <c r="I4020" t="n">
        <v>0</v>
      </c>
      <c r="J4020" s="16">
        <f>IF(C4020=2026,IF(B4020&lt;741000,0,IF(B4020&lt;2191000,B4020-740000,IF(B4020&lt;2193000,1451000,IF(B4020&lt;2196000,1453000,IF(B4020&lt;2200000,1456000,IF(B4020&lt;3600000,ROUNDDOWN(B4020/4,-3)*2.8-80000,IF(B4020&lt;6600000,ROUNDDOWN(B4020/4,-3)*3.2-440000,IF(B4020&lt;8500000,ROUNDDOWN(B4020*0.9,0)-1100000,B4020-1950000)))))))),IF(B4020&lt;651000,0,IF(B4020&lt;1900000,B4020-650000,IF(B4020&lt;3600000,ROUNDDOWN(B4020/4,-3)*2.8-80000,IF(B4020&lt;6600000,ROUNDDOWN(B4020/4,-3)*3.2-440000,IF(B4020&lt;8500000,ROUNDDOWN(B4020*0.9,0)-1100000,B4020-1950000))))))</f>
        <v/>
      </c>
      <c r="K4020" s="16">
        <f>IF(J4020&gt;23500000,NA(),IF(C4020=2026,IF(J4020&lt;=4890000,1040000,IF(J4020&lt;=6550000,670000,620000)),IF(J4020&lt;=1320000,950000,IF(J4020&lt;=3360000,880000,IF(J4020&lt;=4890000,680000,IF(J4020&lt;=6550000,630000,580000))))))</f>
        <v/>
      </c>
      <c r="L4020" s="16">
        <f>IF(D4020=1,IF(J4020&lt;=9000000,380000,IF(J4020&lt;=9500000,260000,IF(J4020&lt;=10000000,130000,0))),0)</f>
        <v/>
      </c>
      <c r="M4020" s="16">
        <f>IF(D4020=1,IF(J4020&lt;=9000000,330000,IF(J4020&lt;=9500000,220000,IF(J4020&lt;=10000000,110000,0))),0)</f>
        <v/>
      </c>
      <c r="N4020" s="16">
        <f>IF(D4020=1,IF(J4020&lt;=9000000,50000,IF(J4020&lt;=9500000,40000,IF(J4020&lt;=10000000,20000,0))),0)</f>
        <v/>
      </c>
      <c r="O4020" s="16">
        <f>MAX(0,ROUNDDOWN(J4020-G4020-K4020-L4020-E4020*380000-F4020*630000-H4020,-3))</f>
        <v/>
      </c>
      <c r="P4020" s="16">
        <f>MAX(0,ROUNDDOWN(J4020-G4020-430000-M4020-E4020*330000-F4020*450000-I4020,-3))</f>
        <v/>
      </c>
      <c r="Q4020" s="16">
        <f>50000+N4020+E4020*50000+F4020*180000</f>
        <v/>
      </c>
      <c r="R4020" s="16">
        <f>IF(P4020&lt;=2000000,MIN(Q4020,P4020),MAX(Q4020-(P4020-2000000),50000))*0.05</f>
        <v/>
      </c>
      <c r="S4020" s="16">
        <f>MAX(0,P4020*0.1-R4020)</f>
        <v/>
      </c>
      <c r="T4020" s="16">
        <f>Q4020+MAX(0,K4020-480000)</f>
        <v/>
      </c>
      <c r="U4020" s="16">
        <f>P4020-T4020</f>
        <v/>
      </c>
      <c r="V4020" s="17">
        <f>IF(U4020&lt;0,0,LOOKUP(U4020,{0,1950001,3300001,6950001,9000001,18000001,40000001},{0.05,0.1,0.2,0.23,0.33,0.4,0.45}))</f>
        <v/>
      </c>
      <c r="W4020" s="18">
        <f>IF(U4020&lt;0,0.9,0.9-V4020*1.021)</f>
        <v/>
      </c>
      <c r="X4020" s="16">
        <f>ROUNDDOWN(S4020*0.2/W4020+2000,0)</f>
        <v/>
      </c>
      <c r="Y4020" s="17">
        <f>IF(O4020&lt;=0,0,LOOKUP(O4020,{0,1950001,3300001,6950001,9000001,18000001,40000001},{0.05,0.1,0.2,0.23,0.33,0.4,0.45}))</f>
        <v/>
      </c>
    </row>
    <row r="4021">
      <c r="A4021" t="inlineStr">
        <is>
          <t>1万円刻み</t>
        </is>
      </c>
      <c r="B4021" s="16">
        <f>'3_1万円刻み'!$A$885</f>
        <v/>
      </c>
      <c r="C4021" t="n">
        <v>2025</v>
      </c>
      <c r="D4021" t="n">
        <v>0</v>
      </c>
      <c r="E4021" t="n">
        <v>0</v>
      </c>
      <c r="F4021" t="n">
        <v>0</v>
      </c>
      <c r="G4021" s="16">
        <f>ROUND(MIN(B4021/12,650000)*12*0.0915+MIN(B4021/12,1390000)*12*(0.0504+0)+B4021*0.005,0)</f>
        <v/>
      </c>
      <c r="H4021" t="n">
        <v>0</v>
      </c>
      <c r="I4021" t="n">
        <v>0</v>
      </c>
      <c r="J4021" s="16">
        <f>IF(C4021=2026,IF(B4021&lt;741000,0,IF(B4021&lt;2191000,B4021-740000,IF(B4021&lt;2193000,1451000,IF(B4021&lt;2196000,1453000,IF(B4021&lt;2200000,1456000,IF(B4021&lt;3600000,ROUNDDOWN(B4021/4,-3)*2.8-80000,IF(B4021&lt;6600000,ROUNDDOWN(B4021/4,-3)*3.2-440000,IF(B4021&lt;8500000,ROUNDDOWN(B4021*0.9,0)-1100000,B4021-1950000)))))))),IF(B4021&lt;651000,0,IF(B4021&lt;1900000,B4021-650000,IF(B4021&lt;3600000,ROUNDDOWN(B4021/4,-3)*2.8-80000,IF(B4021&lt;6600000,ROUNDDOWN(B4021/4,-3)*3.2-440000,IF(B4021&lt;8500000,ROUNDDOWN(B4021*0.9,0)-1100000,B4021-1950000))))))</f>
        <v/>
      </c>
      <c r="K4021" s="16">
        <f>IF(J4021&gt;23500000,NA(),IF(C4021=2026,IF(J4021&lt;=4890000,1040000,IF(J4021&lt;=6550000,670000,620000)),IF(J4021&lt;=1320000,950000,IF(J4021&lt;=3360000,880000,IF(J4021&lt;=4890000,680000,IF(J4021&lt;=6550000,630000,580000))))))</f>
        <v/>
      </c>
      <c r="L4021" s="16">
        <f>IF(D4021=1,IF(J4021&lt;=9000000,380000,IF(J4021&lt;=9500000,260000,IF(J4021&lt;=10000000,130000,0))),0)</f>
        <v/>
      </c>
      <c r="M4021" s="16">
        <f>IF(D4021=1,IF(J4021&lt;=9000000,330000,IF(J4021&lt;=9500000,220000,IF(J4021&lt;=10000000,110000,0))),0)</f>
        <v/>
      </c>
      <c r="N4021" s="16">
        <f>IF(D4021=1,IF(J4021&lt;=9000000,50000,IF(J4021&lt;=9500000,40000,IF(J4021&lt;=10000000,20000,0))),0)</f>
        <v/>
      </c>
      <c r="O4021" s="16">
        <f>MAX(0,ROUNDDOWN(J4021-G4021-K4021-L4021-E4021*380000-F4021*630000-H4021,-3))</f>
        <v/>
      </c>
      <c r="P4021" s="16">
        <f>MAX(0,ROUNDDOWN(J4021-G4021-430000-M4021-E4021*330000-F4021*450000-I4021,-3))</f>
        <v/>
      </c>
      <c r="Q4021" s="16">
        <f>50000+N4021+E4021*50000+F4021*180000</f>
        <v/>
      </c>
      <c r="R4021" s="16">
        <f>IF(P4021&lt;=2000000,MIN(Q4021,P4021),MAX(Q4021-(P4021-2000000),50000))*0.05</f>
        <v/>
      </c>
      <c r="S4021" s="16">
        <f>MAX(0,P4021*0.1-R4021)</f>
        <v/>
      </c>
      <c r="T4021" s="16">
        <f>Q4021+MAX(0,K4021-480000)</f>
        <v/>
      </c>
      <c r="U4021" s="16">
        <f>P4021-T4021</f>
        <v/>
      </c>
      <c r="V4021" s="17">
        <f>IF(U4021&lt;0,0,LOOKUP(U4021,{0,1950001,3300001,6950001,9000001,18000001,40000001},{0.05,0.1,0.2,0.23,0.33,0.4,0.45}))</f>
        <v/>
      </c>
      <c r="W4021" s="18">
        <f>IF(U4021&lt;0,0.9,0.9-V4021*1.021)</f>
        <v/>
      </c>
      <c r="X4021" s="16">
        <f>ROUNDDOWN(S4021*0.2/W4021+2000,0)</f>
        <v/>
      </c>
      <c r="Y4021" s="17">
        <f>IF(O4021&lt;=0,0,LOOKUP(O4021,{0,1950001,3300001,6950001,9000001,18000001,40000001},{0.05,0.1,0.2,0.23,0.33,0.4,0.45}))</f>
        <v/>
      </c>
    </row>
    <row r="4022">
      <c r="A4022" t="inlineStr">
        <is>
          <t>1万円刻み</t>
        </is>
      </c>
      <c r="B4022" s="16">
        <f>'3_1万円刻み'!$A$885</f>
        <v/>
      </c>
      <c r="C4022" t="n">
        <v>2026</v>
      </c>
      <c r="D4022" t="n">
        <v>0</v>
      </c>
      <c r="E4022" t="n">
        <v>0</v>
      </c>
      <c r="F4022" t="n">
        <v>0</v>
      </c>
      <c r="G4022" s="16">
        <f>ROUND(MIN(B4022/12,650000)*12*0.0915+MIN(B4022/12,1390000)*12*(0.0504+0)+B4022*0.005,0)</f>
        <v/>
      </c>
      <c r="H4022" t="n">
        <v>0</v>
      </c>
      <c r="I4022" t="n">
        <v>0</v>
      </c>
      <c r="J4022" s="16">
        <f>IF(C4022=2026,IF(B4022&lt;741000,0,IF(B4022&lt;2191000,B4022-740000,IF(B4022&lt;2193000,1451000,IF(B4022&lt;2196000,1453000,IF(B4022&lt;2200000,1456000,IF(B4022&lt;3600000,ROUNDDOWN(B4022/4,-3)*2.8-80000,IF(B4022&lt;6600000,ROUNDDOWN(B4022/4,-3)*3.2-440000,IF(B4022&lt;8500000,ROUNDDOWN(B4022*0.9,0)-1100000,B4022-1950000)))))))),IF(B4022&lt;651000,0,IF(B4022&lt;1900000,B4022-650000,IF(B4022&lt;3600000,ROUNDDOWN(B4022/4,-3)*2.8-80000,IF(B4022&lt;6600000,ROUNDDOWN(B4022/4,-3)*3.2-440000,IF(B4022&lt;8500000,ROUNDDOWN(B4022*0.9,0)-1100000,B4022-1950000))))))</f>
        <v/>
      </c>
      <c r="K4022" s="16">
        <f>IF(J4022&gt;23500000,NA(),IF(C4022=2026,IF(J4022&lt;=4890000,1040000,IF(J4022&lt;=6550000,670000,620000)),IF(J4022&lt;=1320000,950000,IF(J4022&lt;=3360000,880000,IF(J4022&lt;=4890000,680000,IF(J4022&lt;=6550000,630000,580000))))))</f>
        <v/>
      </c>
      <c r="L4022" s="16">
        <f>IF(D4022=1,IF(J4022&lt;=9000000,380000,IF(J4022&lt;=9500000,260000,IF(J4022&lt;=10000000,130000,0))),0)</f>
        <v/>
      </c>
      <c r="M4022" s="16">
        <f>IF(D4022=1,IF(J4022&lt;=9000000,330000,IF(J4022&lt;=9500000,220000,IF(J4022&lt;=10000000,110000,0))),0)</f>
        <v/>
      </c>
      <c r="N4022" s="16">
        <f>IF(D4022=1,IF(J4022&lt;=9000000,50000,IF(J4022&lt;=9500000,40000,IF(J4022&lt;=10000000,20000,0))),0)</f>
        <v/>
      </c>
      <c r="O4022" s="16">
        <f>MAX(0,ROUNDDOWN(J4022-G4022-K4022-L4022-E4022*380000-F4022*630000-H4022,-3))</f>
        <v/>
      </c>
      <c r="P4022" s="16">
        <f>MAX(0,ROUNDDOWN(J4022-G4022-430000-M4022-E4022*330000-F4022*450000-I4022,-3))</f>
        <v/>
      </c>
      <c r="Q4022" s="16">
        <f>50000+N4022+E4022*50000+F4022*180000</f>
        <v/>
      </c>
      <c r="R4022" s="16">
        <f>IF(P4022&lt;=2000000,MIN(Q4022,P4022),MAX(Q4022-(P4022-2000000),50000))*0.05</f>
        <v/>
      </c>
      <c r="S4022" s="16">
        <f>MAX(0,P4022*0.1-R4022)</f>
        <v/>
      </c>
      <c r="T4022" s="16">
        <f>Q4022+MAX(0,K4022-480000)</f>
        <v/>
      </c>
      <c r="U4022" s="16">
        <f>P4022-T4022</f>
        <v/>
      </c>
      <c r="V4022" s="17">
        <f>IF(U4022&lt;0,0,LOOKUP(U4022,{0,1950001,3300001,6950001,9000001,18000001,40000001},{0.05,0.1,0.2,0.23,0.33,0.4,0.45}))</f>
        <v/>
      </c>
      <c r="W4022" s="18">
        <f>IF(U4022&lt;0,0.9,0.9-V4022*1.021)</f>
        <v/>
      </c>
      <c r="X4022" s="16">
        <f>ROUNDDOWN(S4022*0.2/W4022+2000,0)</f>
        <v/>
      </c>
      <c r="Y4022" s="17">
        <f>IF(O4022&lt;=0,0,LOOKUP(O4022,{0,1950001,3300001,6950001,9000001,18000001,40000001},{0.05,0.1,0.2,0.23,0.33,0.4,0.45}))</f>
        <v/>
      </c>
    </row>
    <row r="4023">
      <c r="A4023" t="inlineStr">
        <is>
          <t>1万円刻み</t>
        </is>
      </c>
      <c r="B4023" s="16">
        <f>'3_1万円刻み'!$A$885</f>
        <v/>
      </c>
      <c r="C4023" t="n">
        <v>2025</v>
      </c>
      <c r="D4023" t="n">
        <v>1</v>
      </c>
      <c r="E4023" t="n">
        <v>0</v>
      </c>
      <c r="F4023" t="n">
        <v>0</v>
      </c>
      <c r="G4023" s="16">
        <f>ROUND(MIN(B4023/12,650000)*12*0.0915+MIN(B4023/12,1390000)*12*(0.0504+0)+B4023*0.005,0)</f>
        <v/>
      </c>
      <c r="H4023" t="n">
        <v>0</v>
      </c>
      <c r="I4023" t="n">
        <v>0</v>
      </c>
      <c r="J4023" s="16">
        <f>IF(C4023=2026,IF(B4023&lt;741000,0,IF(B4023&lt;2191000,B4023-740000,IF(B4023&lt;2193000,1451000,IF(B4023&lt;2196000,1453000,IF(B4023&lt;2200000,1456000,IF(B4023&lt;3600000,ROUNDDOWN(B4023/4,-3)*2.8-80000,IF(B4023&lt;6600000,ROUNDDOWN(B4023/4,-3)*3.2-440000,IF(B4023&lt;8500000,ROUNDDOWN(B4023*0.9,0)-1100000,B4023-1950000)))))))),IF(B4023&lt;651000,0,IF(B4023&lt;1900000,B4023-650000,IF(B4023&lt;3600000,ROUNDDOWN(B4023/4,-3)*2.8-80000,IF(B4023&lt;6600000,ROUNDDOWN(B4023/4,-3)*3.2-440000,IF(B4023&lt;8500000,ROUNDDOWN(B4023*0.9,0)-1100000,B4023-1950000))))))</f>
        <v/>
      </c>
      <c r="K4023" s="16">
        <f>IF(J4023&gt;23500000,NA(),IF(C4023=2026,IF(J4023&lt;=4890000,1040000,IF(J4023&lt;=6550000,670000,620000)),IF(J4023&lt;=1320000,950000,IF(J4023&lt;=3360000,880000,IF(J4023&lt;=4890000,680000,IF(J4023&lt;=6550000,630000,580000))))))</f>
        <v/>
      </c>
      <c r="L4023" s="16">
        <f>IF(D4023=1,IF(J4023&lt;=9000000,380000,IF(J4023&lt;=9500000,260000,IF(J4023&lt;=10000000,130000,0))),0)</f>
        <v/>
      </c>
      <c r="M4023" s="16">
        <f>IF(D4023=1,IF(J4023&lt;=9000000,330000,IF(J4023&lt;=9500000,220000,IF(J4023&lt;=10000000,110000,0))),0)</f>
        <v/>
      </c>
      <c r="N4023" s="16">
        <f>IF(D4023=1,IF(J4023&lt;=9000000,50000,IF(J4023&lt;=9500000,40000,IF(J4023&lt;=10000000,20000,0))),0)</f>
        <v/>
      </c>
      <c r="O4023" s="16">
        <f>MAX(0,ROUNDDOWN(J4023-G4023-K4023-L4023-E4023*380000-F4023*630000-H4023,-3))</f>
        <v/>
      </c>
      <c r="P4023" s="16">
        <f>MAX(0,ROUNDDOWN(J4023-G4023-430000-M4023-E4023*330000-F4023*450000-I4023,-3))</f>
        <v/>
      </c>
      <c r="Q4023" s="16">
        <f>50000+N4023+E4023*50000+F4023*180000</f>
        <v/>
      </c>
      <c r="R4023" s="16">
        <f>IF(P4023&lt;=2000000,MIN(Q4023,P4023),MAX(Q4023-(P4023-2000000),50000))*0.05</f>
        <v/>
      </c>
      <c r="S4023" s="16">
        <f>MAX(0,P4023*0.1-R4023)</f>
        <v/>
      </c>
      <c r="T4023" s="16">
        <f>Q4023+MAX(0,K4023-480000)</f>
        <v/>
      </c>
      <c r="U4023" s="16">
        <f>P4023-T4023</f>
        <v/>
      </c>
      <c r="V4023" s="17">
        <f>IF(U4023&lt;0,0,LOOKUP(U4023,{0,1950001,3300001,6950001,9000001,18000001,40000001},{0.05,0.1,0.2,0.23,0.33,0.4,0.45}))</f>
        <v/>
      </c>
      <c r="W4023" s="18">
        <f>IF(U4023&lt;0,0.9,0.9-V4023*1.021)</f>
        <v/>
      </c>
      <c r="X4023" s="16">
        <f>ROUNDDOWN(S4023*0.2/W4023+2000,0)</f>
        <v/>
      </c>
      <c r="Y4023" s="17">
        <f>IF(O4023&lt;=0,0,LOOKUP(O4023,{0,1950001,3300001,6950001,9000001,18000001,40000001},{0.05,0.1,0.2,0.23,0.33,0.4,0.45}))</f>
        <v/>
      </c>
    </row>
    <row r="4024">
      <c r="A4024" t="inlineStr">
        <is>
          <t>1万円刻み</t>
        </is>
      </c>
      <c r="B4024" s="16">
        <f>'3_1万円刻み'!$A$885</f>
        <v/>
      </c>
      <c r="C4024" t="n">
        <v>2026</v>
      </c>
      <c r="D4024" t="n">
        <v>1</v>
      </c>
      <c r="E4024" t="n">
        <v>0</v>
      </c>
      <c r="F4024" t="n">
        <v>0</v>
      </c>
      <c r="G4024" s="16">
        <f>ROUND(MIN(B4024/12,650000)*12*0.0915+MIN(B4024/12,1390000)*12*(0.0504+0)+B4024*0.005,0)</f>
        <v/>
      </c>
      <c r="H4024" t="n">
        <v>0</v>
      </c>
      <c r="I4024" t="n">
        <v>0</v>
      </c>
      <c r="J4024" s="16">
        <f>IF(C4024=2026,IF(B4024&lt;741000,0,IF(B4024&lt;2191000,B4024-740000,IF(B4024&lt;2193000,1451000,IF(B4024&lt;2196000,1453000,IF(B4024&lt;2200000,1456000,IF(B4024&lt;3600000,ROUNDDOWN(B4024/4,-3)*2.8-80000,IF(B4024&lt;6600000,ROUNDDOWN(B4024/4,-3)*3.2-440000,IF(B4024&lt;8500000,ROUNDDOWN(B4024*0.9,0)-1100000,B4024-1950000)))))))),IF(B4024&lt;651000,0,IF(B4024&lt;1900000,B4024-650000,IF(B4024&lt;3600000,ROUNDDOWN(B4024/4,-3)*2.8-80000,IF(B4024&lt;6600000,ROUNDDOWN(B4024/4,-3)*3.2-440000,IF(B4024&lt;8500000,ROUNDDOWN(B4024*0.9,0)-1100000,B4024-1950000))))))</f>
        <v/>
      </c>
      <c r="K4024" s="16">
        <f>IF(J4024&gt;23500000,NA(),IF(C4024=2026,IF(J4024&lt;=4890000,1040000,IF(J4024&lt;=6550000,670000,620000)),IF(J4024&lt;=1320000,950000,IF(J4024&lt;=3360000,880000,IF(J4024&lt;=4890000,680000,IF(J4024&lt;=6550000,630000,580000))))))</f>
        <v/>
      </c>
      <c r="L4024" s="16">
        <f>IF(D4024=1,IF(J4024&lt;=9000000,380000,IF(J4024&lt;=9500000,260000,IF(J4024&lt;=10000000,130000,0))),0)</f>
        <v/>
      </c>
      <c r="M4024" s="16">
        <f>IF(D4024=1,IF(J4024&lt;=9000000,330000,IF(J4024&lt;=9500000,220000,IF(J4024&lt;=10000000,110000,0))),0)</f>
        <v/>
      </c>
      <c r="N4024" s="16">
        <f>IF(D4024=1,IF(J4024&lt;=9000000,50000,IF(J4024&lt;=9500000,40000,IF(J4024&lt;=10000000,20000,0))),0)</f>
        <v/>
      </c>
      <c r="O4024" s="16">
        <f>MAX(0,ROUNDDOWN(J4024-G4024-K4024-L4024-E4024*380000-F4024*630000-H4024,-3))</f>
        <v/>
      </c>
      <c r="P4024" s="16">
        <f>MAX(0,ROUNDDOWN(J4024-G4024-430000-M4024-E4024*330000-F4024*450000-I4024,-3))</f>
        <v/>
      </c>
      <c r="Q4024" s="16">
        <f>50000+N4024+E4024*50000+F4024*180000</f>
        <v/>
      </c>
      <c r="R4024" s="16">
        <f>IF(P4024&lt;=2000000,MIN(Q4024,P4024),MAX(Q4024-(P4024-2000000),50000))*0.05</f>
        <v/>
      </c>
      <c r="S4024" s="16">
        <f>MAX(0,P4024*0.1-R4024)</f>
        <v/>
      </c>
      <c r="T4024" s="16">
        <f>Q4024+MAX(0,K4024-480000)</f>
        <v/>
      </c>
      <c r="U4024" s="16">
        <f>P4024-T4024</f>
        <v/>
      </c>
      <c r="V4024" s="17">
        <f>IF(U4024&lt;0,0,LOOKUP(U4024,{0,1950001,3300001,6950001,9000001,18000001,40000001},{0.05,0.1,0.2,0.23,0.33,0.4,0.45}))</f>
        <v/>
      </c>
      <c r="W4024" s="18">
        <f>IF(U4024&lt;0,0.9,0.9-V4024*1.021)</f>
        <v/>
      </c>
      <c r="X4024" s="16">
        <f>ROUNDDOWN(S4024*0.2/W4024+2000,0)</f>
        <v/>
      </c>
      <c r="Y4024" s="17">
        <f>IF(O4024&lt;=0,0,LOOKUP(O4024,{0,1950001,3300001,6950001,9000001,18000001,40000001},{0.05,0.1,0.2,0.23,0.33,0.4,0.45}))</f>
        <v/>
      </c>
    </row>
    <row r="4025">
      <c r="A4025" t="inlineStr">
        <is>
          <t>1万円刻み</t>
        </is>
      </c>
      <c r="B4025" s="16">
        <f>'3_1万円刻み'!$A$886</f>
        <v/>
      </c>
      <c r="C4025" t="n">
        <v>2025</v>
      </c>
      <c r="D4025" t="n">
        <v>0</v>
      </c>
      <c r="E4025" t="n">
        <v>0</v>
      </c>
      <c r="F4025" t="n">
        <v>0</v>
      </c>
      <c r="G4025" s="16">
        <f>ROUND(MIN(B4025/12,650000)*12*0.0915+MIN(B4025/12,1390000)*12*(0.0504+0)+B4025*0.005,0)</f>
        <v/>
      </c>
      <c r="H4025" t="n">
        <v>0</v>
      </c>
      <c r="I4025" t="n">
        <v>0</v>
      </c>
      <c r="J4025" s="16">
        <f>IF(C4025=2026,IF(B4025&lt;741000,0,IF(B4025&lt;2191000,B4025-740000,IF(B4025&lt;2193000,1451000,IF(B4025&lt;2196000,1453000,IF(B4025&lt;2200000,1456000,IF(B4025&lt;3600000,ROUNDDOWN(B4025/4,-3)*2.8-80000,IF(B4025&lt;6600000,ROUNDDOWN(B4025/4,-3)*3.2-440000,IF(B4025&lt;8500000,ROUNDDOWN(B4025*0.9,0)-1100000,B4025-1950000)))))))),IF(B4025&lt;651000,0,IF(B4025&lt;1900000,B4025-650000,IF(B4025&lt;3600000,ROUNDDOWN(B4025/4,-3)*2.8-80000,IF(B4025&lt;6600000,ROUNDDOWN(B4025/4,-3)*3.2-440000,IF(B4025&lt;8500000,ROUNDDOWN(B4025*0.9,0)-1100000,B4025-1950000))))))</f>
        <v/>
      </c>
      <c r="K4025" s="16">
        <f>IF(J4025&gt;23500000,NA(),IF(C4025=2026,IF(J4025&lt;=4890000,1040000,IF(J4025&lt;=6550000,670000,620000)),IF(J4025&lt;=1320000,950000,IF(J4025&lt;=3360000,880000,IF(J4025&lt;=4890000,680000,IF(J4025&lt;=6550000,630000,580000))))))</f>
        <v/>
      </c>
      <c r="L4025" s="16">
        <f>IF(D4025=1,IF(J4025&lt;=9000000,380000,IF(J4025&lt;=9500000,260000,IF(J4025&lt;=10000000,130000,0))),0)</f>
        <v/>
      </c>
      <c r="M4025" s="16">
        <f>IF(D4025=1,IF(J4025&lt;=9000000,330000,IF(J4025&lt;=9500000,220000,IF(J4025&lt;=10000000,110000,0))),0)</f>
        <v/>
      </c>
      <c r="N4025" s="16">
        <f>IF(D4025=1,IF(J4025&lt;=9000000,50000,IF(J4025&lt;=9500000,40000,IF(J4025&lt;=10000000,20000,0))),0)</f>
        <v/>
      </c>
      <c r="O4025" s="16">
        <f>MAX(0,ROUNDDOWN(J4025-G4025-K4025-L4025-E4025*380000-F4025*630000-H4025,-3))</f>
        <v/>
      </c>
      <c r="P4025" s="16">
        <f>MAX(0,ROUNDDOWN(J4025-G4025-430000-M4025-E4025*330000-F4025*450000-I4025,-3))</f>
        <v/>
      </c>
      <c r="Q4025" s="16">
        <f>50000+N4025+E4025*50000+F4025*180000</f>
        <v/>
      </c>
      <c r="R4025" s="16">
        <f>IF(P4025&lt;=2000000,MIN(Q4025,P4025),MAX(Q4025-(P4025-2000000),50000))*0.05</f>
        <v/>
      </c>
      <c r="S4025" s="16">
        <f>MAX(0,P4025*0.1-R4025)</f>
        <v/>
      </c>
      <c r="T4025" s="16">
        <f>Q4025+MAX(0,K4025-480000)</f>
        <v/>
      </c>
      <c r="U4025" s="16">
        <f>P4025-T4025</f>
        <v/>
      </c>
      <c r="V4025" s="17">
        <f>IF(U4025&lt;0,0,LOOKUP(U4025,{0,1950001,3300001,6950001,9000001,18000001,40000001},{0.05,0.1,0.2,0.23,0.33,0.4,0.45}))</f>
        <v/>
      </c>
      <c r="W4025" s="18">
        <f>IF(U4025&lt;0,0.9,0.9-V4025*1.021)</f>
        <v/>
      </c>
      <c r="X4025" s="16">
        <f>ROUNDDOWN(S4025*0.2/W4025+2000,0)</f>
        <v/>
      </c>
      <c r="Y4025" s="17">
        <f>IF(O4025&lt;=0,0,LOOKUP(O4025,{0,1950001,3300001,6950001,9000001,18000001,40000001},{0.05,0.1,0.2,0.23,0.33,0.4,0.45}))</f>
        <v/>
      </c>
    </row>
    <row r="4026">
      <c r="A4026" t="inlineStr">
        <is>
          <t>1万円刻み</t>
        </is>
      </c>
      <c r="B4026" s="16">
        <f>'3_1万円刻み'!$A$886</f>
        <v/>
      </c>
      <c r="C4026" t="n">
        <v>2026</v>
      </c>
      <c r="D4026" t="n">
        <v>0</v>
      </c>
      <c r="E4026" t="n">
        <v>0</v>
      </c>
      <c r="F4026" t="n">
        <v>0</v>
      </c>
      <c r="G4026" s="16">
        <f>ROUND(MIN(B4026/12,650000)*12*0.0915+MIN(B4026/12,1390000)*12*(0.0504+0)+B4026*0.005,0)</f>
        <v/>
      </c>
      <c r="H4026" t="n">
        <v>0</v>
      </c>
      <c r="I4026" t="n">
        <v>0</v>
      </c>
      <c r="J4026" s="16">
        <f>IF(C4026=2026,IF(B4026&lt;741000,0,IF(B4026&lt;2191000,B4026-740000,IF(B4026&lt;2193000,1451000,IF(B4026&lt;2196000,1453000,IF(B4026&lt;2200000,1456000,IF(B4026&lt;3600000,ROUNDDOWN(B4026/4,-3)*2.8-80000,IF(B4026&lt;6600000,ROUNDDOWN(B4026/4,-3)*3.2-440000,IF(B4026&lt;8500000,ROUNDDOWN(B4026*0.9,0)-1100000,B4026-1950000)))))))),IF(B4026&lt;651000,0,IF(B4026&lt;1900000,B4026-650000,IF(B4026&lt;3600000,ROUNDDOWN(B4026/4,-3)*2.8-80000,IF(B4026&lt;6600000,ROUNDDOWN(B4026/4,-3)*3.2-440000,IF(B4026&lt;8500000,ROUNDDOWN(B4026*0.9,0)-1100000,B4026-1950000))))))</f>
        <v/>
      </c>
      <c r="K4026" s="16">
        <f>IF(J4026&gt;23500000,NA(),IF(C4026=2026,IF(J4026&lt;=4890000,1040000,IF(J4026&lt;=6550000,670000,620000)),IF(J4026&lt;=1320000,950000,IF(J4026&lt;=3360000,880000,IF(J4026&lt;=4890000,680000,IF(J4026&lt;=6550000,630000,580000))))))</f>
        <v/>
      </c>
      <c r="L4026" s="16">
        <f>IF(D4026=1,IF(J4026&lt;=9000000,380000,IF(J4026&lt;=9500000,260000,IF(J4026&lt;=10000000,130000,0))),0)</f>
        <v/>
      </c>
      <c r="M4026" s="16">
        <f>IF(D4026=1,IF(J4026&lt;=9000000,330000,IF(J4026&lt;=9500000,220000,IF(J4026&lt;=10000000,110000,0))),0)</f>
        <v/>
      </c>
      <c r="N4026" s="16">
        <f>IF(D4026=1,IF(J4026&lt;=9000000,50000,IF(J4026&lt;=9500000,40000,IF(J4026&lt;=10000000,20000,0))),0)</f>
        <v/>
      </c>
      <c r="O4026" s="16">
        <f>MAX(0,ROUNDDOWN(J4026-G4026-K4026-L4026-E4026*380000-F4026*630000-H4026,-3))</f>
        <v/>
      </c>
      <c r="P4026" s="16">
        <f>MAX(0,ROUNDDOWN(J4026-G4026-430000-M4026-E4026*330000-F4026*450000-I4026,-3))</f>
        <v/>
      </c>
      <c r="Q4026" s="16">
        <f>50000+N4026+E4026*50000+F4026*180000</f>
        <v/>
      </c>
      <c r="R4026" s="16">
        <f>IF(P4026&lt;=2000000,MIN(Q4026,P4026),MAX(Q4026-(P4026-2000000),50000))*0.05</f>
        <v/>
      </c>
      <c r="S4026" s="16">
        <f>MAX(0,P4026*0.1-R4026)</f>
        <v/>
      </c>
      <c r="T4026" s="16">
        <f>Q4026+MAX(0,K4026-480000)</f>
        <v/>
      </c>
      <c r="U4026" s="16">
        <f>P4026-T4026</f>
        <v/>
      </c>
      <c r="V4026" s="17">
        <f>IF(U4026&lt;0,0,LOOKUP(U4026,{0,1950001,3300001,6950001,9000001,18000001,40000001},{0.05,0.1,0.2,0.23,0.33,0.4,0.45}))</f>
        <v/>
      </c>
      <c r="W4026" s="18">
        <f>IF(U4026&lt;0,0.9,0.9-V4026*1.021)</f>
        <v/>
      </c>
      <c r="X4026" s="16">
        <f>ROUNDDOWN(S4026*0.2/W4026+2000,0)</f>
        <v/>
      </c>
      <c r="Y4026" s="17">
        <f>IF(O4026&lt;=0,0,LOOKUP(O4026,{0,1950001,3300001,6950001,9000001,18000001,40000001},{0.05,0.1,0.2,0.23,0.33,0.4,0.45}))</f>
        <v/>
      </c>
    </row>
    <row r="4027">
      <c r="A4027" t="inlineStr">
        <is>
          <t>1万円刻み</t>
        </is>
      </c>
      <c r="B4027" s="16">
        <f>'3_1万円刻み'!$A$886</f>
        <v/>
      </c>
      <c r="C4027" t="n">
        <v>2025</v>
      </c>
      <c r="D4027" t="n">
        <v>1</v>
      </c>
      <c r="E4027" t="n">
        <v>0</v>
      </c>
      <c r="F4027" t="n">
        <v>0</v>
      </c>
      <c r="G4027" s="16">
        <f>ROUND(MIN(B4027/12,650000)*12*0.0915+MIN(B4027/12,1390000)*12*(0.0504+0)+B4027*0.005,0)</f>
        <v/>
      </c>
      <c r="H4027" t="n">
        <v>0</v>
      </c>
      <c r="I4027" t="n">
        <v>0</v>
      </c>
      <c r="J4027" s="16">
        <f>IF(C4027=2026,IF(B4027&lt;741000,0,IF(B4027&lt;2191000,B4027-740000,IF(B4027&lt;2193000,1451000,IF(B4027&lt;2196000,1453000,IF(B4027&lt;2200000,1456000,IF(B4027&lt;3600000,ROUNDDOWN(B4027/4,-3)*2.8-80000,IF(B4027&lt;6600000,ROUNDDOWN(B4027/4,-3)*3.2-440000,IF(B4027&lt;8500000,ROUNDDOWN(B4027*0.9,0)-1100000,B4027-1950000)))))))),IF(B4027&lt;651000,0,IF(B4027&lt;1900000,B4027-650000,IF(B4027&lt;3600000,ROUNDDOWN(B4027/4,-3)*2.8-80000,IF(B4027&lt;6600000,ROUNDDOWN(B4027/4,-3)*3.2-440000,IF(B4027&lt;8500000,ROUNDDOWN(B4027*0.9,0)-1100000,B4027-1950000))))))</f>
        <v/>
      </c>
      <c r="K4027" s="16">
        <f>IF(J4027&gt;23500000,NA(),IF(C4027=2026,IF(J4027&lt;=4890000,1040000,IF(J4027&lt;=6550000,670000,620000)),IF(J4027&lt;=1320000,950000,IF(J4027&lt;=3360000,880000,IF(J4027&lt;=4890000,680000,IF(J4027&lt;=6550000,630000,580000))))))</f>
        <v/>
      </c>
      <c r="L4027" s="16">
        <f>IF(D4027=1,IF(J4027&lt;=9000000,380000,IF(J4027&lt;=9500000,260000,IF(J4027&lt;=10000000,130000,0))),0)</f>
        <v/>
      </c>
      <c r="M4027" s="16">
        <f>IF(D4027=1,IF(J4027&lt;=9000000,330000,IF(J4027&lt;=9500000,220000,IF(J4027&lt;=10000000,110000,0))),0)</f>
        <v/>
      </c>
      <c r="N4027" s="16">
        <f>IF(D4027=1,IF(J4027&lt;=9000000,50000,IF(J4027&lt;=9500000,40000,IF(J4027&lt;=10000000,20000,0))),0)</f>
        <v/>
      </c>
      <c r="O4027" s="16">
        <f>MAX(0,ROUNDDOWN(J4027-G4027-K4027-L4027-E4027*380000-F4027*630000-H4027,-3))</f>
        <v/>
      </c>
      <c r="P4027" s="16">
        <f>MAX(0,ROUNDDOWN(J4027-G4027-430000-M4027-E4027*330000-F4027*450000-I4027,-3))</f>
        <v/>
      </c>
      <c r="Q4027" s="16">
        <f>50000+N4027+E4027*50000+F4027*180000</f>
        <v/>
      </c>
      <c r="R4027" s="16">
        <f>IF(P4027&lt;=2000000,MIN(Q4027,P4027),MAX(Q4027-(P4027-2000000),50000))*0.05</f>
        <v/>
      </c>
      <c r="S4027" s="16">
        <f>MAX(0,P4027*0.1-R4027)</f>
        <v/>
      </c>
      <c r="T4027" s="16">
        <f>Q4027+MAX(0,K4027-480000)</f>
        <v/>
      </c>
      <c r="U4027" s="16">
        <f>P4027-T4027</f>
        <v/>
      </c>
      <c r="V4027" s="17">
        <f>IF(U4027&lt;0,0,LOOKUP(U4027,{0,1950001,3300001,6950001,9000001,18000001,40000001},{0.05,0.1,0.2,0.23,0.33,0.4,0.45}))</f>
        <v/>
      </c>
      <c r="W4027" s="18">
        <f>IF(U4027&lt;0,0.9,0.9-V4027*1.021)</f>
        <v/>
      </c>
      <c r="X4027" s="16">
        <f>ROUNDDOWN(S4027*0.2/W4027+2000,0)</f>
        <v/>
      </c>
      <c r="Y4027" s="17">
        <f>IF(O4027&lt;=0,0,LOOKUP(O4027,{0,1950001,3300001,6950001,9000001,18000001,40000001},{0.05,0.1,0.2,0.23,0.33,0.4,0.45}))</f>
        <v/>
      </c>
    </row>
    <row r="4028">
      <c r="A4028" t="inlineStr">
        <is>
          <t>1万円刻み</t>
        </is>
      </c>
      <c r="B4028" s="16">
        <f>'3_1万円刻み'!$A$886</f>
        <v/>
      </c>
      <c r="C4028" t="n">
        <v>2026</v>
      </c>
      <c r="D4028" t="n">
        <v>1</v>
      </c>
      <c r="E4028" t="n">
        <v>0</v>
      </c>
      <c r="F4028" t="n">
        <v>0</v>
      </c>
      <c r="G4028" s="16">
        <f>ROUND(MIN(B4028/12,650000)*12*0.0915+MIN(B4028/12,1390000)*12*(0.0504+0)+B4028*0.005,0)</f>
        <v/>
      </c>
      <c r="H4028" t="n">
        <v>0</v>
      </c>
      <c r="I4028" t="n">
        <v>0</v>
      </c>
      <c r="J4028" s="16">
        <f>IF(C4028=2026,IF(B4028&lt;741000,0,IF(B4028&lt;2191000,B4028-740000,IF(B4028&lt;2193000,1451000,IF(B4028&lt;2196000,1453000,IF(B4028&lt;2200000,1456000,IF(B4028&lt;3600000,ROUNDDOWN(B4028/4,-3)*2.8-80000,IF(B4028&lt;6600000,ROUNDDOWN(B4028/4,-3)*3.2-440000,IF(B4028&lt;8500000,ROUNDDOWN(B4028*0.9,0)-1100000,B4028-1950000)))))))),IF(B4028&lt;651000,0,IF(B4028&lt;1900000,B4028-650000,IF(B4028&lt;3600000,ROUNDDOWN(B4028/4,-3)*2.8-80000,IF(B4028&lt;6600000,ROUNDDOWN(B4028/4,-3)*3.2-440000,IF(B4028&lt;8500000,ROUNDDOWN(B4028*0.9,0)-1100000,B4028-1950000))))))</f>
        <v/>
      </c>
      <c r="K4028" s="16">
        <f>IF(J4028&gt;23500000,NA(),IF(C4028=2026,IF(J4028&lt;=4890000,1040000,IF(J4028&lt;=6550000,670000,620000)),IF(J4028&lt;=1320000,950000,IF(J4028&lt;=3360000,880000,IF(J4028&lt;=4890000,680000,IF(J4028&lt;=6550000,630000,580000))))))</f>
        <v/>
      </c>
      <c r="L4028" s="16">
        <f>IF(D4028=1,IF(J4028&lt;=9000000,380000,IF(J4028&lt;=9500000,260000,IF(J4028&lt;=10000000,130000,0))),0)</f>
        <v/>
      </c>
      <c r="M4028" s="16">
        <f>IF(D4028=1,IF(J4028&lt;=9000000,330000,IF(J4028&lt;=9500000,220000,IF(J4028&lt;=10000000,110000,0))),0)</f>
        <v/>
      </c>
      <c r="N4028" s="16">
        <f>IF(D4028=1,IF(J4028&lt;=9000000,50000,IF(J4028&lt;=9500000,40000,IF(J4028&lt;=10000000,20000,0))),0)</f>
        <v/>
      </c>
      <c r="O4028" s="16">
        <f>MAX(0,ROUNDDOWN(J4028-G4028-K4028-L4028-E4028*380000-F4028*630000-H4028,-3))</f>
        <v/>
      </c>
      <c r="P4028" s="16">
        <f>MAX(0,ROUNDDOWN(J4028-G4028-430000-M4028-E4028*330000-F4028*450000-I4028,-3))</f>
        <v/>
      </c>
      <c r="Q4028" s="16">
        <f>50000+N4028+E4028*50000+F4028*180000</f>
        <v/>
      </c>
      <c r="R4028" s="16">
        <f>IF(P4028&lt;=2000000,MIN(Q4028,P4028),MAX(Q4028-(P4028-2000000),50000))*0.05</f>
        <v/>
      </c>
      <c r="S4028" s="16">
        <f>MAX(0,P4028*0.1-R4028)</f>
        <v/>
      </c>
      <c r="T4028" s="16">
        <f>Q4028+MAX(0,K4028-480000)</f>
        <v/>
      </c>
      <c r="U4028" s="16">
        <f>P4028-T4028</f>
        <v/>
      </c>
      <c r="V4028" s="17">
        <f>IF(U4028&lt;0,0,LOOKUP(U4028,{0,1950001,3300001,6950001,9000001,18000001,40000001},{0.05,0.1,0.2,0.23,0.33,0.4,0.45}))</f>
        <v/>
      </c>
      <c r="W4028" s="18">
        <f>IF(U4028&lt;0,0.9,0.9-V4028*1.021)</f>
        <v/>
      </c>
      <c r="X4028" s="16">
        <f>ROUNDDOWN(S4028*0.2/W4028+2000,0)</f>
        <v/>
      </c>
      <c r="Y4028" s="17">
        <f>IF(O4028&lt;=0,0,LOOKUP(O4028,{0,1950001,3300001,6950001,9000001,18000001,40000001},{0.05,0.1,0.2,0.23,0.33,0.4,0.45}))</f>
        <v/>
      </c>
    </row>
    <row r="4029">
      <c r="A4029" t="inlineStr">
        <is>
          <t>1万円刻み</t>
        </is>
      </c>
      <c r="B4029" s="16">
        <f>'3_1万円刻み'!$A$887</f>
        <v/>
      </c>
      <c r="C4029" t="n">
        <v>2025</v>
      </c>
      <c r="D4029" t="n">
        <v>0</v>
      </c>
      <c r="E4029" t="n">
        <v>0</v>
      </c>
      <c r="F4029" t="n">
        <v>0</v>
      </c>
      <c r="G4029" s="16">
        <f>ROUND(MIN(B4029/12,650000)*12*0.0915+MIN(B4029/12,1390000)*12*(0.0504+0)+B4029*0.005,0)</f>
        <v/>
      </c>
      <c r="H4029" t="n">
        <v>0</v>
      </c>
      <c r="I4029" t="n">
        <v>0</v>
      </c>
      <c r="J4029" s="16">
        <f>IF(C4029=2026,IF(B4029&lt;741000,0,IF(B4029&lt;2191000,B4029-740000,IF(B4029&lt;2193000,1451000,IF(B4029&lt;2196000,1453000,IF(B4029&lt;2200000,1456000,IF(B4029&lt;3600000,ROUNDDOWN(B4029/4,-3)*2.8-80000,IF(B4029&lt;6600000,ROUNDDOWN(B4029/4,-3)*3.2-440000,IF(B4029&lt;8500000,ROUNDDOWN(B4029*0.9,0)-1100000,B4029-1950000)))))))),IF(B4029&lt;651000,0,IF(B4029&lt;1900000,B4029-650000,IF(B4029&lt;3600000,ROUNDDOWN(B4029/4,-3)*2.8-80000,IF(B4029&lt;6600000,ROUNDDOWN(B4029/4,-3)*3.2-440000,IF(B4029&lt;8500000,ROUNDDOWN(B4029*0.9,0)-1100000,B4029-1950000))))))</f>
        <v/>
      </c>
      <c r="K4029" s="16">
        <f>IF(J4029&gt;23500000,NA(),IF(C4029=2026,IF(J4029&lt;=4890000,1040000,IF(J4029&lt;=6550000,670000,620000)),IF(J4029&lt;=1320000,950000,IF(J4029&lt;=3360000,880000,IF(J4029&lt;=4890000,680000,IF(J4029&lt;=6550000,630000,580000))))))</f>
        <v/>
      </c>
      <c r="L4029" s="16">
        <f>IF(D4029=1,IF(J4029&lt;=9000000,380000,IF(J4029&lt;=9500000,260000,IF(J4029&lt;=10000000,130000,0))),0)</f>
        <v/>
      </c>
      <c r="M4029" s="16">
        <f>IF(D4029=1,IF(J4029&lt;=9000000,330000,IF(J4029&lt;=9500000,220000,IF(J4029&lt;=10000000,110000,0))),0)</f>
        <v/>
      </c>
      <c r="N4029" s="16">
        <f>IF(D4029=1,IF(J4029&lt;=9000000,50000,IF(J4029&lt;=9500000,40000,IF(J4029&lt;=10000000,20000,0))),0)</f>
        <v/>
      </c>
      <c r="O4029" s="16">
        <f>MAX(0,ROUNDDOWN(J4029-G4029-K4029-L4029-E4029*380000-F4029*630000-H4029,-3))</f>
        <v/>
      </c>
      <c r="P4029" s="16">
        <f>MAX(0,ROUNDDOWN(J4029-G4029-430000-M4029-E4029*330000-F4029*450000-I4029,-3))</f>
        <v/>
      </c>
      <c r="Q4029" s="16">
        <f>50000+N4029+E4029*50000+F4029*180000</f>
        <v/>
      </c>
      <c r="R4029" s="16">
        <f>IF(P4029&lt;=2000000,MIN(Q4029,P4029),MAX(Q4029-(P4029-2000000),50000))*0.05</f>
        <v/>
      </c>
      <c r="S4029" s="16">
        <f>MAX(0,P4029*0.1-R4029)</f>
        <v/>
      </c>
      <c r="T4029" s="16">
        <f>Q4029+MAX(0,K4029-480000)</f>
        <v/>
      </c>
      <c r="U4029" s="16">
        <f>P4029-T4029</f>
        <v/>
      </c>
      <c r="V4029" s="17">
        <f>IF(U4029&lt;0,0,LOOKUP(U4029,{0,1950001,3300001,6950001,9000001,18000001,40000001},{0.05,0.1,0.2,0.23,0.33,0.4,0.45}))</f>
        <v/>
      </c>
      <c r="W4029" s="18">
        <f>IF(U4029&lt;0,0.9,0.9-V4029*1.021)</f>
        <v/>
      </c>
      <c r="X4029" s="16">
        <f>ROUNDDOWN(S4029*0.2/W4029+2000,0)</f>
        <v/>
      </c>
      <c r="Y4029" s="17">
        <f>IF(O4029&lt;=0,0,LOOKUP(O4029,{0,1950001,3300001,6950001,9000001,18000001,40000001},{0.05,0.1,0.2,0.23,0.33,0.4,0.45}))</f>
        <v/>
      </c>
    </row>
    <row r="4030">
      <c r="A4030" t="inlineStr">
        <is>
          <t>1万円刻み</t>
        </is>
      </c>
      <c r="B4030" s="16">
        <f>'3_1万円刻み'!$A$887</f>
        <v/>
      </c>
      <c r="C4030" t="n">
        <v>2026</v>
      </c>
      <c r="D4030" t="n">
        <v>0</v>
      </c>
      <c r="E4030" t="n">
        <v>0</v>
      </c>
      <c r="F4030" t="n">
        <v>0</v>
      </c>
      <c r="G4030" s="16">
        <f>ROUND(MIN(B4030/12,650000)*12*0.0915+MIN(B4030/12,1390000)*12*(0.0504+0)+B4030*0.005,0)</f>
        <v/>
      </c>
      <c r="H4030" t="n">
        <v>0</v>
      </c>
      <c r="I4030" t="n">
        <v>0</v>
      </c>
      <c r="J4030" s="16">
        <f>IF(C4030=2026,IF(B4030&lt;741000,0,IF(B4030&lt;2191000,B4030-740000,IF(B4030&lt;2193000,1451000,IF(B4030&lt;2196000,1453000,IF(B4030&lt;2200000,1456000,IF(B4030&lt;3600000,ROUNDDOWN(B4030/4,-3)*2.8-80000,IF(B4030&lt;6600000,ROUNDDOWN(B4030/4,-3)*3.2-440000,IF(B4030&lt;8500000,ROUNDDOWN(B4030*0.9,0)-1100000,B4030-1950000)))))))),IF(B4030&lt;651000,0,IF(B4030&lt;1900000,B4030-650000,IF(B4030&lt;3600000,ROUNDDOWN(B4030/4,-3)*2.8-80000,IF(B4030&lt;6600000,ROUNDDOWN(B4030/4,-3)*3.2-440000,IF(B4030&lt;8500000,ROUNDDOWN(B4030*0.9,0)-1100000,B4030-1950000))))))</f>
        <v/>
      </c>
      <c r="K4030" s="16">
        <f>IF(J4030&gt;23500000,NA(),IF(C4030=2026,IF(J4030&lt;=4890000,1040000,IF(J4030&lt;=6550000,670000,620000)),IF(J4030&lt;=1320000,950000,IF(J4030&lt;=3360000,880000,IF(J4030&lt;=4890000,680000,IF(J4030&lt;=6550000,630000,580000))))))</f>
        <v/>
      </c>
      <c r="L4030" s="16">
        <f>IF(D4030=1,IF(J4030&lt;=9000000,380000,IF(J4030&lt;=9500000,260000,IF(J4030&lt;=10000000,130000,0))),0)</f>
        <v/>
      </c>
      <c r="M4030" s="16">
        <f>IF(D4030=1,IF(J4030&lt;=9000000,330000,IF(J4030&lt;=9500000,220000,IF(J4030&lt;=10000000,110000,0))),0)</f>
        <v/>
      </c>
      <c r="N4030" s="16">
        <f>IF(D4030=1,IF(J4030&lt;=9000000,50000,IF(J4030&lt;=9500000,40000,IF(J4030&lt;=10000000,20000,0))),0)</f>
        <v/>
      </c>
      <c r="O4030" s="16">
        <f>MAX(0,ROUNDDOWN(J4030-G4030-K4030-L4030-E4030*380000-F4030*630000-H4030,-3))</f>
        <v/>
      </c>
      <c r="P4030" s="16">
        <f>MAX(0,ROUNDDOWN(J4030-G4030-430000-M4030-E4030*330000-F4030*450000-I4030,-3))</f>
        <v/>
      </c>
      <c r="Q4030" s="16">
        <f>50000+N4030+E4030*50000+F4030*180000</f>
        <v/>
      </c>
      <c r="R4030" s="16">
        <f>IF(P4030&lt;=2000000,MIN(Q4030,P4030),MAX(Q4030-(P4030-2000000),50000))*0.05</f>
        <v/>
      </c>
      <c r="S4030" s="16">
        <f>MAX(0,P4030*0.1-R4030)</f>
        <v/>
      </c>
      <c r="T4030" s="16">
        <f>Q4030+MAX(0,K4030-480000)</f>
        <v/>
      </c>
      <c r="U4030" s="16">
        <f>P4030-T4030</f>
        <v/>
      </c>
      <c r="V4030" s="17">
        <f>IF(U4030&lt;0,0,LOOKUP(U4030,{0,1950001,3300001,6950001,9000001,18000001,40000001},{0.05,0.1,0.2,0.23,0.33,0.4,0.45}))</f>
        <v/>
      </c>
      <c r="W4030" s="18">
        <f>IF(U4030&lt;0,0.9,0.9-V4030*1.021)</f>
        <v/>
      </c>
      <c r="X4030" s="16">
        <f>ROUNDDOWN(S4030*0.2/W4030+2000,0)</f>
        <v/>
      </c>
      <c r="Y4030" s="17">
        <f>IF(O4030&lt;=0,0,LOOKUP(O4030,{0,1950001,3300001,6950001,9000001,18000001,40000001},{0.05,0.1,0.2,0.23,0.33,0.4,0.45}))</f>
        <v/>
      </c>
    </row>
    <row r="4031">
      <c r="A4031" t="inlineStr">
        <is>
          <t>1万円刻み</t>
        </is>
      </c>
      <c r="B4031" s="16">
        <f>'3_1万円刻み'!$A$887</f>
        <v/>
      </c>
      <c r="C4031" t="n">
        <v>2025</v>
      </c>
      <c r="D4031" t="n">
        <v>1</v>
      </c>
      <c r="E4031" t="n">
        <v>0</v>
      </c>
      <c r="F4031" t="n">
        <v>0</v>
      </c>
      <c r="G4031" s="16">
        <f>ROUND(MIN(B4031/12,650000)*12*0.0915+MIN(B4031/12,1390000)*12*(0.0504+0)+B4031*0.005,0)</f>
        <v/>
      </c>
      <c r="H4031" t="n">
        <v>0</v>
      </c>
      <c r="I4031" t="n">
        <v>0</v>
      </c>
      <c r="J4031" s="16">
        <f>IF(C4031=2026,IF(B4031&lt;741000,0,IF(B4031&lt;2191000,B4031-740000,IF(B4031&lt;2193000,1451000,IF(B4031&lt;2196000,1453000,IF(B4031&lt;2200000,1456000,IF(B4031&lt;3600000,ROUNDDOWN(B4031/4,-3)*2.8-80000,IF(B4031&lt;6600000,ROUNDDOWN(B4031/4,-3)*3.2-440000,IF(B4031&lt;8500000,ROUNDDOWN(B4031*0.9,0)-1100000,B4031-1950000)))))))),IF(B4031&lt;651000,0,IF(B4031&lt;1900000,B4031-650000,IF(B4031&lt;3600000,ROUNDDOWN(B4031/4,-3)*2.8-80000,IF(B4031&lt;6600000,ROUNDDOWN(B4031/4,-3)*3.2-440000,IF(B4031&lt;8500000,ROUNDDOWN(B4031*0.9,0)-1100000,B4031-1950000))))))</f>
        <v/>
      </c>
      <c r="K4031" s="16">
        <f>IF(J4031&gt;23500000,NA(),IF(C4031=2026,IF(J4031&lt;=4890000,1040000,IF(J4031&lt;=6550000,670000,620000)),IF(J4031&lt;=1320000,950000,IF(J4031&lt;=3360000,880000,IF(J4031&lt;=4890000,680000,IF(J4031&lt;=6550000,630000,580000))))))</f>
        <v/>
      </c>
      <c r="L4031" s="16">
        <f>IF(D4031=1,IF(J4031&lt;=9000000,380000,IF(J4031&lt;=9500000,260000,IF(J4031&lt;=10000000,130000,0))),0)</f>
        <v/>
      </c>
      <c r="M4031" s="16">
        <f>IF(D4031=1,IF(J4031&lt;=9000000,330000,IF(J4031&lt;=9500000,220000,IF(J4031&lt;=10000000,110000,0))),0)</f>
        <v/>
      </c>
      <c r="N4031" s="16">
        <f>IF(D4031=1,IF(J4031&lt;=9000000,50000,IF(J4031&lt;=9500000,40000,IF(J4031&lt;=10000000,20000,0))),0)</f>
        <v/>
      </c>
      <c r="O4031" s="16">
        <f>MAX(0,ROUNDDOWN(J4031-G4031-K4031-L4031-E4031*380000-F4031*630000-H4031,-3))</f>
        <v/>
      </c>
      <c r="P4031" s="16">
        <f>MAX(0,ROUNDDOWN(J4031-G4031-430000-M4031-E4031*330000-F4031*450000-I4031,-3))</f>
        <v/>
      </c>
      <c r="Q4031" s="16">
        <f>50000+N4031+E4031*50000+F4031*180000</f>
        <v/>
      </c>
      <c r="R4031" s="16">
        <f>IF(P4031&lt;=2000000,MIN(Q4031,P4031),MAX(Q4031-(P4031-2000000),50000))*0.05</f>
        <v/>
      </c>
      <c r="S4031" s="16">
        <f>MAX(0,P4031*0.1-R4031)</f>
        <v/>
      </c>
      <c r="T4031" s="16">
        <f>Q4031+MAX(0,K4031-480000)</f>
        <v/>
      </c>
      <c r="U4031" s="16">
        <f>P4031-T4031</f>
        <v/>
      </c>
      <c r="V4031" s="17">
        <f>IF(U4031&lt;0,0,LOOKUP(U4031,{0,1950001,3300001,6950001,9000001,18000001,40000001},{0.05,0.1,0.2,0.23,0.33,0.4,0.45}))</f>
        <v/>
      </c>
      <c r="W4031" s="18">
        <f>IF(U4031&lt;0,0.9,0.9-V4031*1.021)</f>
        <v/>
      </c>
      <c r="X4031" s="16">
        <f>ROUNDDOWN(S4031*0.2/W4031+2000,0)</f>
        <v/>
      </c>
      <c r="Y4031" s="17">
        <f>IF(O4031&lt;=0,0,LOOKUP(O4031,{0,1950001,3300001,6950001,9000001,18000001,40000001},{0.05,0.1,0.2,0.23,0.33,0.4,0.45}))</f>
        <v/>
      </c>
    </row>
    <row r="4032">
      <c r="A4032" t="inlineStr">
        <is>
          <t>1万円刻み</t>
        </is>
      </c>
      <c r="B4032" s="16">
        <f>'3_1万円刻み'!$A$887</f>
        <v/>
      </c>
      <c r="C4032" t="n">
        <v>2026</v>
      </c>
      <c r="D4032" t="n">
        <v>1</v>
      </c>
      <c r="E4032" t="n">
        <v>0</v>
      </c>
      <c r="F4032" t="n">
        <v>0</v>
      </c>
      <c r="G4032" s="16">
        <f>ROUND(MIN(B4032/12,650000)*12*0.0915+MIN(B4032/12,1390000)*12*(0.0504+0)+B4032*0.005,0)</f>
        <v/>
      </c>
      <c r="H4032" t="n">
        <v>0</v>
      </c>
      <c r="I4032" t="n">
        <v>0</v>
      </c>
      <c r="J4032" s="16">
        <f>IF(C4032=2026,IF(B4032&lt;741000,0,IF(B4032&lt;2191000,B4032-740000,IF(B4032&lt;2193000,1451000,IF(B4032&lt;2196000,1453000,IF(B4032&lt;2200000,1456000,IF(B4032&lt;3600000,ROUNDDOWN(B4032/4,-3)*2.8-80000,IF(B4032&lt;6600000,ROUNDDOWN(B4032/4,-3)*3.2-440000,IF(B4032&lt;8500000,ROUNDDOWN(B4032*0.9,0)-1100000,B4032-1950000)))))))),IF(B4032&lt;651000,0,IF(B4032&lt;1900000,B4032-650000,IF(B4032&lt;3600000,ROUNDDOWN(B4032/4,-3)*2.8-80000,IF(B4032&lt;6600000,ROUNDDOWN(B4032/4,-3)*3.2-440000,IF(B4032&lt;8500000,ROUNDDOWN(B4032*0.9,0)-1100000,B4032-1950000))))))</f>
        <v/>
      </c>
      <c r="K4032" s="16">
        <f>IF(J4032&gt;23500000,NA(),IF(C4032=2026,IF(J4032&lt;=4890000,1040000,IF(J4032&lt;=6550000,670000,620000)),IF(J4032&lt;=1320000,950000,IF(J4032&lt;=3360000,880000,IF(J4032&lt;=4890000,680000,IF(J4032&lt;=6550000,630000,580000))))))</f>
        <v/>
      </c>
      <c r="L4032" s="16">
        <f>IF(D4032=1,IF(J4032&lt;=9000000,380000,IF(J4032&lt;=9500000,260000,IF(J4032&lt;=10000000,130000,0))),0)</f>
        <v/>
      </c>
      <c r="M4032" s="16">
        <f>IF(D4032=1,IF(J4032&lt;=9000000,330000,IF(J4032&lt;=9500000,220000,IF(J4032&lt;=10000000,110000,0))),0)</f>
        <v/>
      </c>
      <c r="N4032" s="16">
        <f>IF(D4032=1,IF(J4032&lt;=9000000,50000,IF(J4032&lt;=9500000,40000,IF(J4032&lt;=10000000,20000,0))),0)</f>
        <v/>
      </c>
      <c r="O4032" s="16">
        <f>MAX(0,ROUNDDOWN(J4032-G4032-K4032-L4032-E4032*380000-F4032*630000-H4032,-3))</f>
        <v/>
      </c>
      <c r="P4032" s="16">
        <f>MAX(0,ROUNDDOWN(J4032-G4032-430000-M4032-E4032*330000-F4032*450000-I4032,-3))</f>
        <v/>
      </c>
      <c r="Q4032" s="16">
        <f>50000+N4032+E4032*50000+F4032*180000</f>
        <v/>
      </c>
      <c r="R4032" s="16">
        <f>IF(P4032&lt;=2000000,MIN(Q4032,P4032),MAX(Q4032-(P4032-2000000),50000))*0.05</f>
        <v/>
      </c>
      <c r="S4032" s="16">
        <f>MAX(0,P4032*0.1-R4032)</f>
        <v/>
      </c>
      <c r="T4032" s="16">
        <f>Q4032+MAX(0,K4032-480000)</f>
        <v/>
      </c>
      <c r="U4032" s="16">
        <f>P4032-T4032</f>
        <v/>
      </c>
      <c r="V4032" s="17">
        <f>IF(U4032&lt;0,0,LOOKUP(U4032,{0,1950001,3300001,6950001,9000001,18000001,40000001},{0.05,0.1,0.2,0.23,0.33,0.4,0.45}))</f>
        <v/>
      </c>
      <c r="W4032" s="18">
        <f>IF(U4032&lt;0,0.9,0.9-V4032*1.021)</f>
        <v/>
      </c>
      <c r="X4032" s="16">
        <f>ROUNDDOWN(S4032*0.2/W4032+2000,0)</f>
        <v/>
      </c>
      <c r="Y4032" s="17">
        <f>IF(O4032&lt;=0,0,LOOKUP(O4032,{0,1950001,3300001,6950001,9000001,18000001,40000001},{0.05,0.1,0.2,0.23,0.33,0.4,0.45}))</f>
        <v/>
      </c>
    </row>
    <row r="4033">
      <c r="A4033" t="inlineStr">
        <is>
          <t>1万円刻み</t>
        </is>
      </c>
      <c r="B4033" s="16">
        <f>'3_1万円刻み'!$A$888</f>
        <v/>
      </c>
      <c r="C4033" t="n">
        <v>2025</v>
      </c>
      <c r="D4033" t="n">
        <v>0</v>
      </c>
      <c r="E4033" t="n">
        <v>0</v>
      </c>
      <c r="F4033" t="n">
        <v>0</v>
      </c>
      <c r="G4033" s="16">
        <f>ROUND(MIN(B4033/12,650000)*12*0.0915+MIN(B4033/12,1390000)*12*(0.0504+0)+B4033*0.005,0)</f>
        <v/>
      </c>
      <c r="H4033" t="n">
        <v>0</v>
      </c>
      <c r="I4033" t="n">
        <v>0</v>
      </c>
      <c r="J4033" s="16">
        <f>IF(C4033=2026,IF(B4033&lt;741000,0,IF(B4033&lt;2191000,B4033-740000,IF(B4033&lt;2193000,1451000,IF(B4033&lt;2196000,1453000,IF(B4033&lt;2200000,1456000,IF(B4033&lt;3600000,ROUNDDOWN(B4033/4,-3)*2.8-80000,IF(B4033&lt;6600000,ROUNDDOWN(B4033/4,-3)*3.2-440000,IF(B4033&lt;8500000,ROUNDDOWN(B4033*0.9,0)-1100000,B4033-1950000)))))))),IF(B4033&lt;651000,0,IF(B4033&lt;1900000,B4033-650000,IF(B4033&lt;3600000,ROUNDDOWN(B4033/4,-3)*2.8-80000,IF(B4033&lt;6600000,ROUNDDOWN(B4033/4,-3)*3.2-440000,IF(B4033&lt;8500000,ROUNDDOWN(B4033*0.9,0)-1100000,B4033-1950000))))))</f>
        <v/>
      </c>
      <c r="K4033" s="16">
        <f>IF(J4033&gt;23500000,NA(),IF(C4033=2026,IF(J4033&lt;=4890000,1040000,IF(J4033&lt;=6550000,670000,620000)),IF(J4033&lt;=1320000,950000,IF(J4033&lt;=3360000,880000,IF(J4033&lt;=4890000,680000,IF(J4033&lt;=6550000,630000,580000))))))</f>
        <v/>
      </c>
      <c r="L4033" s="16">
        <f>IF(D4033=1,IF(J4033&lt;=9000000,380000,IF(J4033&lt;=9500000,260000,IF(J4033&lt;=10000000,130000,0))),0)</f>
        <v/>
      </c>
      <c r="M4033" s="16">
        <f>IF(D4033=1,IF(J4033&lt;=9000000,330000,IF(J4033&lt;=9500000,220000,IF(J4033&lt;=10000000,110000,0))),0)</f>
        <v/>
      </c>
      <c r="N4033" s="16">
        <f>IF(D4033=1,IF(J4033&lt;=9000000,50000,IF(J4033&lt;=9500000,40000,IF(J4033&lt;=10000000,20000,0))),0)</f>
        <v/>
      </c>
      <c r="O4033" s="16">
        <f>MAX(0,ROUNDDOWN(J4033-G4033-K4033-L4033-E4033*380000-F4033*630000-H4033,-3))</f>
        <v/>
      </c>
      <c r="P4033" s="16">
        <f>MAX(0,ROUNDDOWN(J4033-G4033-430000-M4033-E4033*330000-F4033*450000-I4033,-3))</f>
        <v/>
      </c>
      <c r="Q4033" s="16">
        <f>50000+N4033+E4033*50000+F4033*180000</f>
        <v/>
      </c>
      <c r="R4033" s="16">
        <f>IF(P4033&lt;=2000000,MIN(Q4033,P4033),MAX(Q4033-(P4033-2000000),50000))*0.05</f>
        <v/>
      </c>
      <c r="S4033" s="16">
        <f>MAX(0,P4033*0.1-R4033)</f>
        <v/>
      </c>
      <c r="T4033" s="16">
        <f>Q4033+MAX(0,K4033-480000)</f>
        <v/>
      </c>
      <c r="U4033" s="16">
        <f>P4033-T4033</f>
        <v/>
      </c>
      <c r="V4033" s="17">
        <f>IF(U4033&lt;0,0,LOOKUP(U4033,{0,1950001,3300001,6950001,9000001,18000001,40000001},{0.05,0.1,0.2,0.23,0.33,0.4,0.45}))</f>
        <v/>
      </c>
      <c r="W4033" s="18">
        <f>IF(U4033&lt;0,0.9,0.9-V4033*1.021)</f>
        <v/>
      </c>
      <c r="X4033" s="16">
        <f>ROUNDDOWN(S4033*0.2/W4033+2000,0)</f>
        <v/>
      </c>
      <c r="Y4033" s="17">
        <f>IF(O4033&lt;=0,0,LOOKUP(O4033,{0,1950001,3300001,6950001,9000001,18000001,40000001},{0.05,0.1,0.2,0.23,0.33,0.4,0.45}))</f>
        <v/>
      </c>
    </row>
    <row r="4034">
      <c r="A4034" t="inlineStr">
        <is>
          <t>1万円刻み</t>
        </is>
      </c>
      <c r="B4034" s="16">
        <f>'3_1万円刻み'!$A$888</f>
        <v/>
      </c>
      <c r="C4034" t="n">
        <v>2026</v>
      </c>
      <c r="D4034" t="n">
        <v>0</v>
      </c>
      <c r="E4034" t="n">
        <v>0</v>
      </c>
      <c r="F4034" t="n">
        <v>0</v>
      </c>
      <c r="G4034" s="16">
        <f>ROUND(MIN(B4034/12,650000)*12*0.0915+MIN(B4034/12,1390000)*12*(0.0504+0)+B4034*0.005,0)</f>
        <v/>
      </c>
      <c r="H4034" t="n">
        <v>0</v>
      </c>
      <c r="I4034" t="n">
        <v>0</v>
      </c>
      <c r="J4034" s="16">
        <f>IF(C4034=2026,IF(B4034&lt;741000,0,IF(B4034&lt;2191000,B4034-740000,IF(B4034&lt;2193000,1451000,IF(B4034&lt;2196000,1453000,IF(B4034&lt;2200000,1456000,IF(B4034&lt;3600000,ROUNDDOWN(B4034/4,-3)*2.8-80000,IF(B4034&lt;6600000,ROUNDDOWN(B4034/4,-3)*3.2-440000,IF(B4034&lt;8500000,ROUNDDOWN(B4034*0.9,0)-1100000,B4034-1950000)))))))),IF(B4034&lt;651000,0,IF(B4034&lt;1900000,B4034-650000,IF(B4034&lt;3600000,ROUNDDOWN(B4034/4,-3)*2.8-80000,IF(B4034&lt;6600000,ROUNDDOWN(B4034/4,-3)*3.2-440000,IF(B4034&lt;8500000,ROUNDDOWN(B4034*0.9,0)-1100000,B4034-1950000))))))</f>
        <v/>
      </c>
      <c r="K4034" s="16">
        <f>IF(J4034&gt;23500000,NA(),IF(C4034=2026,IF(J4034&lt;=4890000,1040000,IF(J4034&lt;=6550000,670000,620000)),IF(J4034&lt;=1320000,950000,IF(J4034&lt;=3360000,880000,IF(J4034&lt;=4890000,680000,IF(J4034&lt;=6550000,630000,580000))))))</f>
        <v/>
      </c>
      <c r="L4034" s="16">
        <f>IF(D4034=1,IF(J4034&lt;=9000000,380000,IF(J4034&lt;=9500000,260000,IF(J4034&lt;=10000000,130000,0))),0)</f>
        <v/>
      </c>
      <c r="M4034" s="16">
        <f>IF(D4034=1,IF(J4034&lt;=9000000,330000,IF(J4034&lt;=9500000,220000,IF(J4034&lt;=10000000,110000,0))),0)</f>
        <v/>
      </c>
      <c r="N4034" s="16">
        <f>IF(D4034=1,IF(J4034&lt;=9000000,50000,IF(J4034&lt;=9500000,40000,IF(J4034&lt;=10000000,20000,0))),0)</f>
        <v/>
      </c>
      <c r="O4034" s="16">
        <f>MAX(0,ROUNDDOWN(J4034-G4034-K4034-L4034-E4034*380000-F4034*630000-H4034,-3))</f>
        <v/>
      </c>
      <c r="P4034" s="16">
        <f>MAX(0,ROUNDDOWN(J4034-G4034-430000-M4034-E4034*330000-F4034*450000-I4034,-3))</f>
        <v/>
      </c>
      <c r="Q4034" s="16">
        <f>50000+N4034+E4034*50000+F4034*180000</f>
        <v/>
      </c>
      <c r="R4034" s="16">
        <f>IF(P4034&lt;=2000000,MIN(Q4034,P4034),MAX(Q4034-(P4034-2000000),50000))*0.05</f>
        <v/>
      </c>
      <c r="S4034" s="16">
        <f>MAX(0,P4034*0.1-R4034)</f>
        <v/>
      </c>
      <c r="T4034" s="16">
        <f>Q4034+MAX(0,K4034-480000)</f>
        <v/>
      </c>
      <c r="U4034" s="16">
        <f>P4034-T4034</f>
        <v/>
      </c>
      <c r="V4034" s="17">
        <f>IF(U4034&lt;0,0,LOOKUP(U4034,{0,1950001,3300001,6950001,9000001,18000001,40000001},{0.05,0.1,0.2,0.23,0.33,0.4,0.45}))</f>
        <v/>
      </c>
      <c r="W4034" s="18">
        <f>IF(U4034&lt;0,0.9,0.9-V4034*1.021)</f>
        <v/>
      </c>
      <c r="X4034" s="16">
        <f>ROUNDDOWN(S4034*0.2/W4034+2000,0)</f>
        <v/>
      </c>
      <c r="Y4034" s="17">
        <f>IF(O4034&lt;=0,0,LOOKUP(O4034,{0,1950001,3300001,6950001,9000001,18000001,40000001},{0.05,0.1,0.2,0.23,0.33,0.4,0.45}))</f>
        <v/>
      </c>
    </row>
    <row r="4035">
      <c r="A4035" t="inlineStr">
        <is>
          <t>1万円刻み</t>
        </is>
      </c>
      <c r="B4035" s="16">
        <f>'3_1万円刻み'!$A$888</f>
        <v/>
      </c>
      <c r="C4035" t="n">
        <v>2025</v>
      </c>
      <c r="D4035" t="n">
        <v>1</v>
      </c>
      <c r="E4035" t="n">
        <v>0</v>
      </c>
      <c r="F4035" t="n">
        <v>0</v>
      </c>
      <c r="G4035" s="16">
        <f>ROUND(MIN(B4035/12,650000)*12*0.0915+MIN(B4035/12,1390000)*12*(0.0504+0)+B4035*0.005,0)</f>
        <v/>
      </c>
      <c r="H4035" t="n">
        <v>0</v>
      </c>
      <c r="I4035" t="n">
        <v>0</v>
      </c>
      <c r="J4035" s="16">
        <f>IF(C4035=2026,IF(B4035&lt;741000,0,IF(B4035&lt;2191000,B4035-740000,IF(B4035&lt;2193000,1451000,IF(B4035&lt;2196000,1453000,IF(B4035&lt;2200000,1456000,IF(B4035&lt;3600000,ROUNDDOWN(B4035/4,-3)*2.8-80000,IF(B4035&lt;6600000,ROUNDDOWN(B4035/4,-3)*3.2-440000,IF(B4035&lt;8500000,ROUNDDOWN(B4035*0.9,0)-1100000,B4035-1950000)))))))),IF(B4035&lt;651000,0,IF(B4035&lt;1900000,B4035-650000,IF(B4035&lt;3600000,ROUNDDOWN(B4035/4,-3)*2.8-80000,IF(B4035&lt;6600000,ROUNDDOWN(B4035/4,-3)*3.2-440000,IF(B4035&lt;8500000,ROUNDDOWN(B4035*0.9,0)-1100000,B4035-1950000))))))</f>
        <v/>
      </c>
      <c r="K4035" s="16">
        <f>IF(J4035&gt;23500000,NA(),IF(C4035=2026,IF(J4035&lt;=4890000,1040000,IF(J4035&lt;=6550000,670000,620000)),IF(J4035&lt;=1320000,950000,IF(J4035&lt;=3360000,880000,IF(J4035&lt;=4890000,680000,IF(J4035&lt;=6550000,630000,580000))))))</f>
        <v/>
      </c>
      <c r="L4035" s="16">
        <f>IF(D4035=1,IF(J4035&lt;=9000000,380000,IF(J4035&lt;=9500000,260000,IF(J4035&lt;=10000000,130000,0))),0)</f>
        <v/>
      </c>
      <c r="M4035" s="16">
        <f>IF(D4035=1,IF(J4035&lt;=9000000,330000,IF(J4035&lt;=9500000,220000,IF(J4035&lt;=10000000,110000,0))),0)</f>
        <v/>
      </c>
      <c r="N4035" s="16">
        <f>IF(D4035=1,IF(J4035&lt;=9000000,50000,IF(J4035&lt;=9500000,40000,IF(J4035&lt;=10000000,20000,0))),0)</f>
        <v/>
      </c>
      <c r="O4035" s="16">
        <f>MAX(0,ROUNDDOWN(J4035-G4035-K4035-L4035-E4035*380000-F4035*630000-H4035,-3))</f>
        <v/>
      </c>
      <c r="P4035" s="16">
        <f>MAX(0,ROUNDDOWN(J4035-G4035-430000-M4035-E4035*330000-F4035*450000-I4035,-3))</f>
        <v/>
      </c>
      <c r="Q4035" s="16">
        <f>50000+N4035+E4035*50000+F4035*180000</f>
        <v/>
      </c>
      <c r="R4035" s="16">
        <f>IF(P4035&lt;=2000000,MIN(Q4035,P4035),MAX(Q4035-(P4035-2000000),50000))*0.05</f>
        <v/>
      </c>
      <c r="S4035" s="16">
        <f>MAX(0,P4035*0.1-R4035)</f>
        <v/>
      </c>
      <c r="T4035" s="16">
        <f>Q4035+MAX(0,K4035-480000)</f>
        <v/>
      </c>
      <c r="U4035" s="16">
        <f>P4035-T4035</f>
        <v/>
      </c>
      <c r="V4035" s="17">
        <f>IF(U4035&lt;0,0,LOOKUP(U4035,{0,1950001,3300001,6950001,9000001,18000001,40000001},{0.05,0.1,0.2,0.23,0.33,0.4,0.45}))</f>
        <v/>
      </c>
      <c r="W4035" s="18">
        <f>IF(U4035&lt;0,0.9,0.9-V4035*1.021)</f>
        <v/>
      </c>
      <c r="X4035" s="16">
        <f>ROUNDDOWN(S4035*0.2/W4035+2000,0)</f>
        <v/>
      </c>
      <c r="Y4035" s="17">
        <f>IF(O4035&lt;=0,0,LOOKUP(O4035,{0,1950001,3300001,6950001,9000001,18000001,40000001},{0.05,0.1,0.2,0.23,0.33,0.4,0.45}))</f>
        <v/>
      </c>
    </row>
    <row r="4036">
      <c r="A4036" t="inlineStr">
        <is>
          <t>1万円刻み</t>
        </is>
      </c>
      <c r="B4036" s="16">
        <f>'3_1万円刻み'!$A$888</f>
        <v/>
      </c>
      <c r="C4036" t="n">
        <v>2026</v>
      </c>
      <c r="D4036" t="n">
        <v>1</v>
      </c>
      <c r="E4036" t="n">
        <v>0</v>
      </c>
      <c r="F4036" t="n">
        <v>0</v>
      </c>
      <c r="G4036" s="16">
        <f>ROUND(MIN(B4036/12,650000)*12*0.0915+MIN(B4036/12,1390000)*12*(0.0504+0)+B4036*0.005,0)</f>
        <v/>
      </c>
      <c r="H4036" t="n">
        <v>0</v>
      </c>
      <c r="I4036" t="n">
        <v>0</v>
      </c>
      <c r="J4036" s="16">
        <f>IF(C4036=2026,IF(B4036&lt;741000,0,IF(B4036&lt;2191000,B4036-740000,IF(B4036&lt;2193000,1451000,IF(B4036&lt;2196000,1453000,IF(B4036&lt;2200000,1456000,IF(B4036&lt;3600000,ROUNDDOWN(B4036/4,-3)*2.8-80000,IF(B4036&lt;6600000,ROUNDDOWN(B4036/4,-3)*3.2-440000,IF(B4036&lt;8500000,ROUNDDOWN(B4036*0.9,0)-1100000,B4036-1950000)))))))),IF(B4036&lt;651000,0,IF(B4036&lt;1900000,B4036-650000,IF(B4036&lt;3600000,ROUNDDOWN(B4036/4,-3)*2.8-80000,IF(B4036&lt;6600000,ROUNDDOWN(B4036/4,-3)*3.2-440000,IF(B4036&lt;8500000,ROUNDDOWN(B4036*0.9,0)-1100000,B4036-1950000))))))</f>
        <v/>
      </c>
      <c r="K4036" s="16">
        <f>IF(J4036&gt;23500000,NA(),IF(C4036=2026,IF(J4036&lt;=4890000,1040000,IF(J4036&lt;=6550000,670000,620000)),IF(J4036&lt;=1320000,950000,IF(J4036&lt;=3360000,880000,IF(J4036&lt;=4890000,680000,IF(J4036&lt;=6550000,630000,580000))))))</f>
        <v/>
      </c>
      <c r="L4036" s="16">
        <f>IF(D4036=1,IF(J4036&lt;=9000000,380000,IF(J4036&lt;=9500000,260000,IF(J4036&lt;=10000000,130000,0))),0)</f>
        <v/>
      </c>
      <c r="M4036" s="16">
        <f>IF(D4036=1,IF(J4036&lt;=9000000,330000,IF(J4036&lt;=9500000,220000,IF(J4036&lt;=10000000,110000,0))),0)</f>
        <v/>
      </c>
      <c r="N4036" s="16">
        <f>IF(D4036=1,IF(J4036&lt;=9000000,50000,IF(J4036&lt;=9500000,40000,IF(J4036&lt;=10000000,20000,0))),0)</f>
        <v/>
      </c>
      <c r="O4036" s="16">
        <f>MAX(0,ROUNDDOWN(J4036-G4036-K4036-L4036-E4036*380000-F4036*630000-H4036,-3))</f>
        <v/>
      </c>
      <c r="P4036" s="16">
        <f>MAX(0,ROUNDDOWN(J4036-G4036-430000-M4036-E4036*330000-F4036*450000-I4036,-3))</f>
        <v/>
      </c>
      <c r="Q4036" s="16">
        <f>50000+N4036+E4036*50000+F4036*180000</f>
        <v/>
      </c>
      <c r="R4036" s="16">
        <f>IF(P4036&lt;=2000000,MIN(Q4036,P4036),MAX(Q4036-(P4036-2000000),50000))*0.05</f>
        <v/>
      </c>
      <c r="S4036" s="16">
        <f>MAX(0,P4036*0.1-R4036)</f>
        <v/>
      </c>
      <c r="T4036" s="16">
        <f>Q4036+MAX(0,K4036-480000)</f>
        <v/>
      </c>
      <c r="U4036" s="16">
        <f>P4036-T4036</f>
        <v/>
      </c>
      <c r="V4036" s="17">
        <f>IF(U4036&lt;0,0,LOOKUP(U4036,{0,1950001,3300001,6950001,9000001,18000001,40000001},{0.05,0.1,0.2,0.23,0.33,0.4,0.45}))</f>
        <v/>
      </c>
      <c r="W4036" s="18">
        <f>IF(U4036&lt;0,0.9,0.9-V4036*1.021)</f>
        <v/>
      </c>
      <c r="X4036" s="16">
        <f>ROUNDDOWN(S4036*0.2/W4036+2000,0)</f>
        <v/>
      </c>
      <c r="Y4036" s="17">
        <f>IF(O4036&lt;=0,0,LOOKUP(O4036,{0,1950001,3300001,6950001,9000001,18000001,40000001},{0.05,0.1,0.2,0.23,0.33,0.4,0.45}))</f>
        <v/>
      </c>
    </row>
    <row r="4037">
      <c r="A4037" t="inlineStr">
        <is>
          <t>1万円刻み</t>
        </is>
      </c>
      <c r="B4037" s="16">
        <f>'3_1万円刻み'!$A$889</f>
        <v/>
      </c>
      <c r="C4037" t="n">
        <v>2025</v>
      </c>
      <c r="D4037" t="n">
        <v>0</v>
      </c>
      <c r="E4037" t="n">
        <v>0</v>
      </c>
      <c r="F4037" t="n">
        <v>0</v>
      </c>
      <c r="G4037" s="16">
        <f>ROUND(MIN(B4037/12,650000)*12*0.0915+MIN(B4037/12,1390000)*12*(0.0504+0)+B4037*0.005,0)</f>
        <v/>
      </c>
      <c r="H4037" t="n">
        <v>0</v>
      </c>
      <c r="I4037" t="n">
        <v>0</v>
      </c>
      <c r="J4037" s="16">
        <f>IF(C4037=2026,IF(B4037&lt;741000,0,IF(B4037&lt;2191000,B4037-740000,IF(B4037&lt;2193000,1451000,IF(B4037&lt;2196000,1453000,IF(B4037&lt;2200000,1456000,IF(B4037&lt;3600000,ROUNDDOWN(B4037/4,-3)*2.8-80000,IF(B4037&lt;6600000,ROUNDDOWN(B4037/4,-3)*3.2-440000,IF(B4037&lt;8500000,ROUNDDOWN(B4037*0.9,0)-1100000,B4037-1950000)))))))),IF(B4037&lt;651000,0,IF(B4037&lt;1900000,B4037-650000,IF(B4037&lt;3600000,ROUNDDOWN(B4037/4,-3)*2.8-80000,IF(B4037&lt;6600000,ROUNDDOWN(B4037/4,-3)*3.2-440000,IF(B4037&lt;8500000,ROUNDDOWN(B4037*0.9,0)-1100000,B4037-1950000))))))</f>
        <v/>
      </c>
      <c r="K4037" s="16">
        <f>IF(J4037&gt;23500000,NA(),IF(C4037=2026,IF(J4037&lt;=4890000,1040000,IF(J4037&lt;=6550000,670000,620000)),IF(J4037&lt;=1320000,950000,IF(J4037&lt;=3360000,880000,IF(J4037&lt;=4890000,680000,IF(J4037&lt;=6550000,630000,580000))))))</f>
        <v/>
      </c>
      <c r="L4037" s="16">
        <f>IF(D4037=1,IF(J4037&lt;=9000000,380000,IF(J4037&lt;=9500000,260000,IF(J4037&lt;=10000000,130000,0))),0)</f>
        <v/>
      </c>
      <c r="M4037" s="16">
        <f>IF(D4037=1,IF(J4037&lt;=9000000,330000,IF(J4037&lt;=9500000,220000,IF(J4037&lt;=10000000,110000,0))),0)</f>
        <v/>
      </c>
      <c r="N4037" s="16">
        <f>IF(D4037=1,IF(J4037&lt;=9000000,50000,IF(J4037&lt;=9500000,40000,IF(J4037&lt;=10000000,20000,0))),0)</f>
        <v/>
      </c>
      <c r="O4037" s="16">
        <f>MAX(0,ROUNDDOWN(J4037-G4037-K4037-L4037-E4037*380000-F4037*630000-H4037,-3))</f>
        <v/>
      </c>
      <c r="P4037" s="16">
        <f>MAX(0,ROUNDDOWN(J4037-G4037-430000-M4037-E4037*330000-F4037*450000-I4037,-3))</f>
        <v/>
      </c>
      <c r="Q4037" s="16">
        <f>50000+N4037+E4037*50000+F4037*180000</f>
        <v/>
      </c>
      <c r="R4037" s="16">
        <f>IF(P4037&lt;=2000000,MIN(Q4037,P4037),MAX(Q4037-(P4037-2000000),50000))*0.05</f>
        <v/>
      </c>
      <c r="S4037" s="16">
        <f>MAX(0,P4037*0.1-R4037)</f>
        <v/>
      </c>
      <c r="T4037" s="16">
        <f>Q4037+MAX(0,K4037-480000)</f>
        <v/>
      </c>
      <c r="U4037" s="16">
        <f>P4037-T4037</f>
        <v/>
      </c>
      <c r="V4037" s="17">
        <f>IF(U4037&lt;0,0,LOOKUP(U4037,{0,1950001,3300001,6950001,9000001,18000001,40000001},{0.05,0.1,0.2,0.23,0.33,0.4,0.45}))</f>
        <v/>
      </c>
      <c r="W4037" s="18">
        <f>IF(U4037&lt;0,0.9,0.9-V4037*1.021)</f>
        <v/>
      </c>
      <c r="X4037" s="16">
        <f>ROUNDDOWN(S4037*0.2/W4037+2000,0)</f>
        <v/>
      </c>
      <c r="Y4037" s="17">
        <f>IF(O4037&lt;=0,0,LOOKUP(O4037,{0,1950001,3300001,6950001,9000001,18000001,40000001},{0.05,0.1,0.2,0.23,0.33,0.4,0.45}))</f>
        <v/>
      </c>
    </row>
    <row r="4038">
      <c r="A4038" t="inlineStr">
        <is>
          <t>1万円刻み</t>
        </is>
      </c>
      <c r="B4038" s="16">
        <f>'3_1万円刻み'!$A$889</f>
        <v/>
      </c>
      <c r="C4038" t="n">
        <v>2026</v>
      </c>
      <c r="D4038" t="n">
        <v>0</v>
      </c>
      <c r="E4038" t="n">
        <v>0</v>
      </c>
      <c r="F4038" t="n">
        <v>0</v>
      </c>
      <c r="G4038" s="16">
        <f>ROUND(MIN(B4038/12,650000)*12*0.0915+MIN(B4038/12,1390000)*12*(0.0504+0)+B4038*0.005,0)</f>
        <v/>
      </c>
      <c r="H4038" t="n">
        <v>0</v>
      </c>
      <c r="I4038" t="n">
        <v>0</v>
      </c>
      <c r="J4038" s="16">
        <f>IF(C4038=2026,IF(B4038&lt;741000,0,IF(B4038&lt;2191000,B4038-740000,IF(B4038&lt;2193000,1451000,IF(B4038&lt;2196000,1453000,IF(B4038&lt;2200000,1456000,IF(B4038&lt;3600000,ROUNDDOWN(B4038/4,-3)*2.8-80000,IF(B4038&lt;6600000,ROUNDDOWN(B4038/4,-3)*3.2-440000,IF(B4038&lt;8500000,ROUNDDOWN(B4038*0.9,0)-1100000,B4038-1950000)))))))),IF(B4038&lt;651000,0,IF(B4038&lt;1900000,B4038-650000,IF(B4038&lt;3600000,ROUNDDOWN(B4038/4,-3)*2.8-80000,IF(B4038&lt;6600000,ROUNDDOWN(B4038/4,-3)*3.2-440000,IF(B4038&lt;8500000,ROUNDDOWN(B4038*0.9,0)-1100000,B4038-1950000))))))</f>
        <v/>
      </c>
      <c r="K4038" s="16">
        <f>IF(J4038&gt;23500000,NA(),IF(C4038=2026,IF(J4038&lt;=4890000,1040000,IF(J4038&lt;=6550000,670000,620000)),IF(J4038&lt;=1320000,950000,IF(J4038&lt;=3360000,880000,IF(J4038&lt;=4890000,680000,IF(J4038&lt;=6550000,630000,580000))))))</f>
        <v/>
      </c>
      <c r="L4038" s="16">
        <f>IF(D4038=1,IF(J4038&lt;=9000000,380000,IF(J4038&lt;=9500000,260000,IF(J4038&lt;=10000000,130000,0))),0)</f>
        <v/>
      </c>
      <c r="M4038" s="16">
        <f>IF(D4038=1,IF(J4038&lt;=9000000,330000,IF(J4038&lt;=9500000,220000,IF(J4038&lt;=10000000,110000,0))),0)</f>
        <v/>
      </c>
      <c r="N4038" s="16">
        <f>IF(D4038=1,IF(J4038&lt;=9000000,50000,IF(J4038&lt;=9500000,40000,IF(J4038&lt;=10000000,20000,0))),0)</f>
        <v/>
      </c>
      <c r="O4038" s="16">
        <f>MAX(0,ROUNDDOWN(J4038-G4038-K4038-L4038-E4038*380000-F4038*630000-H4038,-3))</f>
        <v/>
      </c>
      <c r="P4038" s="16">
        <f>MAX(0,ROUNDDOWN(J4038-G4038-430000-M4038-E4038*330000-F4038*450000-I4038,-3))</f>
        <v/>
      </c>
      <c r="Q4038" s="16">
        <f>50000+N4038+E4038*50000+F4038*180000</f>
        <v/>
      </c>
      <c r="R4038" s="16">
        <f>IF(P4038&lt;=2000000,MIN(Q4038,P4038),MAX(Q4038-(P4038-2000000),50000))*0.05</f>
        <v/>
      </c>
      <c r="S4038" s="16">
        <f>MAX(0,P4038*0.1-R4038)</f>
        <v/>
      </c>
      <c r="T4038" s="16">
        <f>Q4038+MAX(0,K4038-480000)</f>
        <v/>
      </c>
      <c r="U4038" s="16">
        <f>P4038-T4038</f>
        <v/>
      </c>
      <c r="V4038" s="17">
        <f>IF(U4038&lt;0,0,LOOKUP(U4038,{0,1950001,3300001,6950001,9000001,18000001,40000001},{0.05,0.1,0.2,0.23,0.33,0.4,0.45}))</f>
        <v/>
      </c>
      <c r="W4038" s="18">
        <f>IF(U4038&lt;0,0.9,0.9-V4038*1.021)</f>
        <v/>
      </c>
      <c r="X4038" s="16">
        <f>ROUNDDOWN(S4038*0.2/W4038+2000,0)</f>
        <v/>
      </c>
      <c r="Y4038" s="17">
        <f>IF(O4038&lt;=0,0,LOOKUP(O4038,{0,1950001,3300001,6950001,9000001,18000001,40000001},{0.05,0.1,0.2,0.23,0.33,0.4,0.45}))</f>
        <v/>
      </c>
    </row>
    <row r="4039">
      <c r="A4039" t="inlineStr">
        <is>
          <t>1万円刻み</t>
        </is>
      </c>
      <c r="B4039" s="16">
        <f>'3_1万円刻み'!$A$889</f>
        <v/>
      </c>
      <c r="C4039" t="n">
        <v>2025</v>
      </c>
      <c r="D4039" t="n">
        <v>1</v>
      </c>
      <c r="E4039" t="n">
        <v>0</v>
      </c>
      <c r="F4039" t="n">
        <v>0</v>
      </c>
      <c r="G4039" s="16">
        <f>ROUND(MIN(B4039/12,650000)*12*0.0915+MIN(B4039/12,1390000)*12*(0.0504+0)+B4039*0.005,0)</f>
        <v/>
      </c>
      <c r="H4039" t="n">
        <v>0</v>
      </c>
      <c r="I4039" t="n">
        <v>0</v>
      </c>
      <c r="J4039" s="16">
        <f>IF(C4039=2026,IF(B4039&lt;741000,0,IF(B4039&lt;2191000,B4039-740000,IF(B4039&lt;2193000,1451000,IF(B4039&lt;2196000,1453000,IF(B4039&lt;2200000,1456000,IF(B4039&lt;3600000,ROUNDDOWN(B4039/4,-3)*2.8-80000,IF(B4039&lt;6600000,ROUNDDOWN(B4039/4,-3)*3.2-440000,IF(B4039&lt;8500000,ROUNDDOWN(B4039*0.9,0)-1100000,B4039-1950000)))))))),IF(B4039&lt;651000,0,IF(B4039&lt;1900000,B4039-650000,IF(B4039&lt;3600000,ROUNDDOWN(B4039/4,-3)*2.8-80000,IF(B4039&lt;6600000,ROUNDDOWN(B4039/4,-3)*3.2-440000,IF(B4039&lt;8500000,ROUNDDOWN(B4039*0.9,0)-1100000,B4039-1950000))))))</f>
        <v/>
      </c>
      <c r="K4039" s="16">
        <f>IF(J4039&gt;23500000,NA(),IF(C4039=2026,IF(J4039&lt;=4890000,1040000,IF(J4039&lt;=6550000,670000,620000)),IF(J4039&lt;=1320000,950000,IF(J4039&lt;=3360000,880000,IF(J4039&lt;=4890000,680000,IF(J4039&lt;=6550000,630000,580000))))))</f>
        <v/>
      </c>
      <c r="L4039" s="16">
        <f>IF(D4039=1,IF(J4039&lt;=9000000,380000,IF(J4039&lt;=9500000,260000,IF(J4039&lt;=10000000,130000,0))),0)</f>
        <v/>
      </c>
      <c r="M4039" s="16">
        <f>IF(D4039=1,IF(J4039&lt;=9000000,330000,IF(J4039&lt;=9500000,220000,IF(J4039&lt;=10000000,110000,0))),0)</f>
        <v/>
      </c>
      <c r="N4039" s="16">
        <f>IF(D4039=1,IF(J4039&lt;=9000000,50000,IF(J4039&lt;=9500000,40000,IF(J4039&lt;=10000000,20000,0))),0)</f>
        <v/>
      </c>
      <c r="O4039" s="16">
        <f>MAX(0,ROUNDDOWN(J4039-G4039-K4039-L4039-E4039*380000-F4039*630000-H4039,-3))</f>
        <v/>
      </c>
      <c r="P4039" s="16">
        <f>MAX(0,ROUNDDOWN(J4039-G4039-430000-M4039-E4039*330000-F4039*450000-I4039,-3))</f>
        <v/>
      </c>
      <c r="Q4039" s="16">
        <f>50000+N4039+E4039*50000+F4039*180000</f>
        <v/>
      </c>
      <c r="R4039" s="16">
        <f>IF(P4039&lt;=2000000,MIN(Q4039,P4039),MAX(Q4039-(P4039-2000000),50000))*0.05</f>
        <v/>
      </c>
      <c r="S4039" s="16">
        <f>MAX(0,P4039*0.1-R4039)</f>
        <v/>
      </c>
      <c r="T4039" s="16">
        <f>Q4039+MAX(0,K4039-480000)</f>
        <v/>
      </c>
      <c r="U4039" s="16">
        <f>P4039-T4039</f>
        <v/>
      </c>
      <c r="V4039" s="17">
        <f>IF(U4039&lt;0,0,LOOKUP(U4039,{0,1950001,3300001,6950001,9000001,18000001,40000001},{0.05,0.1,0.2,0.23,0.33,0.4,0.45}))</f>
        <v/>
      </c>
      <c r="W4039" s="18">
        <f>IF(U4039&lt;0,0.9,0.9-V4039*1.021)</f>
        <v/>
      </c>
      <c r="X4039" s="16">
        <f>ROUNDDOWN(S4039*0.2/W4039+2000,0)</f>
        <v/>
      </c>
      <c r="Y4039" s="17">
        <f>IF(O4039&lt;=0,0,LOOKUP(O4039,{0,1950001,3300001,6950001,9000001,18000001,40000001},{0.05,0.1,0.2,0.23,0.33,0.4,0.45}))</f>
        <v/>
      </c>
    </row>
    <row r="4040">
      <c r="A4040" t="inlineStr">
        <is>
          <t>1万円刻み</t>
        </is>
      </c>
      <c r="B4040" s="16">
        <f>'3_1万円刻み'!$A$889</f>
        <v/>
      </c>
      <c r="C4040" t="n">
        <v>2026</v>
      </c>
      <c r="D4040" t="n">
        <v>1</v>
      </c>
      <c r="E4040" t="n">
        <v>0</v>
      </c>
      <c r="F4040" t="n">
        <v>0</v>
      </c>
      <c r="G4040" s="16">
        <f>ROUND(MIN(B4040/12,650000)*12*0.0915+MIN(B4040/12,1390000)*12*(0.0504+0)+B4040*0.005,0)</f>
        <v/>
      </c>
      <c r="H4040" t="n">
        <v>0</v>
      </c>
      <c r="I4040" t="n">
        <v>0</v>
      </c>
      <c r="J4040" s="16">
        <f>IF(C4040=2026,IF(B4040&lt;741000,0,IF(B4040&lt;2191000,B4040-740000,IF(B4040&lt;2193000,1451000,IF(B4040&lt;2196000,1453000,IF(B4040&lt;2200000,1456000,IF(B4040&lt;3600000,ROUNDDOWN(B4040/4,-3)*2.8-80000,IF(B4040&lt;6600000,ROUNDDOWN(B4040/4,-3)*3.2-440000,IF(B4040&lt;8500000,ROUNDDOWN(B4040*0.9,0)-1100000,B4040-1950000)))))))),IF(B4040&lt;651000,0,IF(B4040&lt;1900000,B4040-650000,IF(B4040&lt;3600000,ROUNDDOWN(B4040/4,-3)*2.8-80000,IF(B4040&lt;6600000,ROUNDDOWN(B4040/4,-3)*3.2-440000,IF(B4040&lt;8500000,ROUNDDOWN(B4040*0.9,0)-1100000,B4040-1950000))))))</f>
        <v/>
      </c>
      <c r="K4040" s="16">
        <f>IF(J4040&gt;23500000,NA(),IF(C4040=2026,IF(J4040&lt;=4890000,1040000,IF(J4040&lt;=6550000,670000,620000)),IF(J4040&lt;=1320000,950000,IF(J4040&lt;=3360000,880000,IF(J4040&lt;=4890000,680000,IF(J4040&lt;=6550000,630000,580000))))))</f>
        <v/>
      </c>
      <c r="L4040" s="16">
        <f>IF(D4040=1,IF(J4040&lt;=9000000,380000,IF(J4040&lt;=9500000,260000,IF(J4040&lt;=10000000,130000,0))),0)</f>
        <v/>
      </c>
      <c r="M4040" s="16">
        <f>IF(D4040=1,IF(J4040&lt;=9000000,330000,IF(J4040&lt;=9500000,220000,IF(J4040&lt;=10000000,110000,0))),0)</f>
        <v/>
      </c>
      <c r="N4040" s="16">
        <f>IF(D4040=1,IF(J4040&lt;=9000000,50000,IF(J4040&lt;=9500000,40000,IF(J4040&lt;=10000000,20000,0))),0)</f>
        <v/>
      </c>
      <c r="O4040" s="16">
        <f>MAX(0,ROUNDDOWN(J4040-G4040-K4040-L4040-E4040*380000-F4040*630000-H4040,-3))</f>
        <v/>
      </c>
      <c r="P4040" s="16">
        <f>MAX(0,ROUNDDOWN(J4040-G4040-430000-M4040-E4040*330000-F4040*450000-I4040,-3))</f>
        <v/>
      </c>
      <c r="Q4040" s="16">
        <f>50000+N4040+E4040*50000+F4040*180000</f>
        <v/>
      </c>
      <c r="R4040" s="16">
        <f>IF(P4040&lt;=2000000,MIN(Q4040,P4040),MAX(Q4040-(P4040-2000000),50000))*0.05</f>
        <v/>
      </c>
      <c r="S4040" s="16">
        <f>MAX(0,P4040*0.1-R4040)</f>
        <v/>
      </c>
      <c r="T4040" s="16">
        <f>Q4040+MAX(0,K4040-480000)</f>
        <v/>
      </c>
      <c r="U4040" s="16">
        <f>P4040-T4040</f>
        <v/>
      </c>
      <c r="V4040" s="17">
        <f>IF(U4040&lt;0,0,LOOKUP(U4040,{0,1950001,3300001,6950001,9000001,18000001,40000001},{0.05,0.1,0.2,0.23,0.33,0.4,0.45}))</f>
        <v/>
      </c>
      <c r="W4040" s="18">
        <f>IF(U4040&lt;0,0.9,0.9-V4040*1.021)</f>
        <v/>
      </c>
      <c r="X4040" s="16">
        <f>ROUNDDOWN(S4040*0.2/W4040+2000,0)</f>
        <v/>
      </c>
      <c r="Y4040" s="17">
        <f>IF(O4040&lt;=0,0,LOOKUP(O4040,{0,1950001,3300001,6950001,9000001,18000001,40000001},{0.05,0.1,0.2,0.23,0.33,0.4,0.45}))</f>
        <v/>
      </c>
    </row>
    <row r="4041">
      <c r="A4041" t="inlineStr">
        <is>
          <t>1万円刻み</t>
        </is>
      </c>
      <c r="B4041" s="16">
        <f>'3_1万円刻み'!$A$890</f>
        <v/>
      </c>
      <c r="C4041" t="n">
        <v>2025</v>
      </c>
      <c r="D4041" t="n">
        <v>0</v>
      </c>
      <c r="E4041" t="n">
        <v>0</v>
      </c>
      <c r="F4041" t="n">
        <v>0</v>
      </c>
      <c r="G4041" s="16">
        <f>ROUND(MIN(B4041/12,650000)*12*0.0915+MIN(B4041/12,1390000)*12*(0.0504+0)+B4041*0.005,0)</f>
        <v/>
      </c>
      <c r="H4041" t="n">
        <v>0</v>
      </c>
      <c r="I4041" t="n">
        <v>0</v>
      </c>
      <c r="J4041" s="16">
        <f>IF(C4041=2026,IF(B4041&lt;741000,0,IF(B4041&lt;2191000,B4041-740000,IF(B4041&lt;2193000,1451000,IF(B4041&lt;2196000,1453000,IF(B4041&lt;2200000,1456000,IF(B4041&lt;3600000,ROUNDDOWN(B4041/4,-3)*2.8-80000,IF(B4041&lt;6600000,ROUNDDOWN(B4041/4,-3)*3.2-440000,IF(B4041&lt;8500000,ROUNDDOWN(B4041*0.9,0)-1100000,B4041-1950000)))))))),IF(B4041&lt;651000,0,IF(B4041&lt;1900000,B4041-650000,IF(B4041&lt;3600000,ROUNDDOWN(B4041/4,-3)*2.8-80000,IF(B4041&lt;6600000,ROUNDDOWN(B4041/4,-3)*3.2-440000,IF(B4041&lt;8500000,ROUNDDOWN(B4041*0.9,0)-1100000,B4041-1950000))))))</f>
        <v/>
      </c>
      <c r="K4041" s="16">
        <f>IF(J4041&gt;23500000,NA(),IF(C4041=2026,IF(J4041&lt;=4890000,1040000,IF(J4041&lt;=6550000,670000,620000)),IF(J4041&lt;=1320000,950000,IF(J4041&lt;=3360000,880000,IF(J4041&lt;=4890000,680000,IF(J4041&lt;=6550000,630000,580000))))))</f>
        <v/>
      </c>
      <c r="L4041" s="16">
        <f>IF(D4041=1,IF(J4041&lt;=9000000,380000,IF(J4041&lt;=9500000,260000,IF(J4041&lt;=10000000,130000,0))),0)</f>
        <v/>
      </c>
      <c r="M4041" s="16">
        <f>IF(D4041=1,IF(J4041&lt;=9000000,330000,IF(J4041&lt;=9500000,220000,IF(J4041&lt;=10000000,110000,0))),0)</f>
        <v/>
      </c>
      <c r="N4041" s="16">
        <f>IF(D4041=1,IF(J4041&lt;=9000000,50000,IF(J4041&lt;=9500000,40000,IF(J4041&lt;=10000000,20000,0))),0)</f>
        <v/>
      </c>
      <c r="O4041" s="16">
        <f>MAX(0,ROUNDDOWN(J4041-G4041-K4041-L4041-E4041*380000-F4041*630000-H4041,-3))</f>
        <v/>
      </c>
      <c r="P4041" s="16">
        <f>MAX(0,ROUNDDOWN(J4041-G4041-430000-M4041-E4041*330000-F4041*450000-I4041,-3))</f>
        <v/>
      </c>
      <c r="Q4041" s="16">
        <f>50000+N4041+E4041*50000+F4041*180000</f>
        <v/>
      </c>
      <c r="R4041" s="16">
        <f>IF(P4041&lt;=2000000,MIN(Q4041,P4041),MAX(Q4041-(P4041-2000000),50000))*0.05</f>
        <v/>
      </c>
      <c r="S4041" s="16">
        <f>MAX(0,P4041*0.1-R4041)</f>
        <v/>
      </c>
      <c r="T4041" s="16">
        <f>Q4041+MAX(0,K4041-480000)</f>
        <v/>
      </c>
      <c r="U4041" s="16">
        <f>P4041-T4041</f>
        <v/>
      </c>
      <c r="V4041" s="17">
        <f>IF(U4041&lt;0,0,LOOKUP(U4041,{0,1950001,3300001,6950001,9000001,18000001,40000001},{0.05,0.1,0.2,0.23,0.33,0.4,0.45}))</f>
        <v/>
      </c>
      <c r="W4041" s="18">
        <f>IF(U4041&lt;0,0.9,0.9-V4041*1.021)</f>
        <v/>
      </c>
      <c r="X4041" s="16">
        <f>ROUNDDOWN(S4041*0.2/W4041+2000,0)</f>
        <v/>
      </c>
      <c r="Y4041" s="17">
        <f>IF(O4041&lt;=0,0,LOOKUP(O4041,{0,1950001,3300001,6950001,9000001,18000001,40000001},{0.05,0.1,0.2,0.23,0.33,0.4,0.45}))</f>
        <v/>
      </c>
    </row>
    <row r="4042">
      <c r="A4042" t="inlineStr">
        <is>
          <t>1万円刻み</t>
        </is>
      </c>
      <c r="B4042" s="16">
        <f>'3_1万円刻み'!$A$890</f>
        <v/>
      </c>
      <c r="C4042" t="n">
        <v>2026</v>
      </c>
      <c r="D4042" t="n">
        <v>0</v>
      </c>
      <c r="E4042" t="n">
        <v>0</v>
      </c>
      <c r="F4042" t="n">
        <v>0</v>
      </c>
      <c r="G4042" s="16">
        <f>ROUND(MIN(B4042/12,650000)*12*0.0915+MIN(B4042/12,1390000)*12*(0.0504+0)+B4042*0.005,0)</f>
        <v/>
      </c>
      <c r="H4042" t="n">
        <v>0</v>
      </c>
      <c r="I4042" t="n">
        <v>0</v>
      </c>
      <c r="J4042" s="16">
        <f>IF(C4042=2026,IF(B4042&lt;741000,0,IF(B4042&lt;2191000,B4042-740000,IF(B4042&lt;2193000,1451000,IF(B4042&lt;2196000,1453000,IF(B4042&lt;2200000,1456000,IF(B4042&lt;3600000,ROUNDDOWN(B4042/4,-3)*2.8-80000,IF(B4042&lt;6600000,ROUNDDOWN(B4042/4,-3)*3.2-440000,IF(B4042&lt;8500000,ROUNDDOWN(B4042*0.9,0)-1100000,B4042-1950000)))))))),IF(B4042&lt;651000,0,IF(B4042&lt;1900000,B4042-650000,IF(B4042&lt;3600000,ROUNDDOWN(B4042/4,-3)*2.8-80000,IF(B4042&lt;6600000,ROUNDDOWN(B4042/4,-3)*3.2-440000,IF(B4042&lt;8500000,ROUNDDOWN(B4042*0.9,0)-1100000,B4042-1950000))))))</f>
        <v/>
      </c>
      <c r="K4042" s="16">
        <f>IF(J4042&gt;23500000,NA(),IF(C4042=2026,IF(J4042&lt;=4890000,1040000,IF(J4042&lt;=6550000,670000,620000)),IF(J4042&lt;=1320000,950000,IF(J4042&lt;=3360000,880000,IF(J4042&lt;=4890000,680000,IF(J4042&lt;=6550000,630000,580000))))))</f>
        <v/>
      </c>
      <c r="L4042" s="16">
        <f>IF(D4042=1,IF(J4042&lt;=9000000,380000,IF(J4042&lt;=9500000,260000,IF(J4042&lt;=10000000,130000,0))),0)</f>
        <v/>
      </c>
      <c r="M4042" s="16">
        <f>IF(D4042=1,IF(J4042&lt;=9000000,330000,IF(J4042&lt;=9500000,220000,IF(J4042&lt;=10000000,110000,0))),0)</f>
        <v/>
      </c>
      <c r="N4042" s="16">
        <f>IF(D4042=1,IF(J4042&lt;=9000000,50000,IF(J4042&lt;=9500000,40000,IF(J4042&lt;=10000000,20000,0))),0)</f>
        <v/>
      </c>
      <c r="O4042" s="16">
        <f>MAX(0,ROUNDDOWN(J4042-G4042-K4042-L4042-E4042*380000-F4042*630000-H4042,-3))</f>
        <v/>
      </c>
      <c r="P4042" s="16">
        <f>MAX(0,ROUNDDOWN(J4042-G4042-430000-M4042-E4042*330000-F4042*450000-I4042,-3))</f>
        <v/>
      </c>
      <c r="Q4042" s="16">
        <f>50000+N4042+E4042*50000+F4042*180000</f>
        <v/>
      </c>
      <c r="R4042" s="16">
        <f>IF(P4042&lt;=2000000,MIN(Q4042,P4042),MAX(Q4042-(P4042-2000000),50000))*0.05</f>
        <v/>
      </c>
      <c r="S4042" s="16">
        <f>MAX(0,P4042*0.1-R4042)</f>
        <v/>
      </c>
      <c r="T4042" s="16">
        <f>Q4042+MAX(0,K4042-480000)</f>
        <v/>
      </c>
      <c r="U4042" s="16">
        <f>P4042-T4042</f>
        <v/>
      </c>
      <c r="V4042" s="17">
        <f>IF(U4042&lt;0,0,LOOKUP(U4042,{0,1950001,3300001,6950001,9000001,18000001,40000001},{0.05,0.1,0.2,0.23,0.33,0.4,0.45}))</f>
        <v/>
      </c>
      <c r="W4042" s="18">
        <f>IF(U4042&lt;0,0.9,0.9-V4042*1.021)</f>
        <v/>
      </c>
      <c r="X4042" s="16">
        <f>ROUNDDOWN(S4042*0.2/W4042+2000,0)</f>
        <v/>
      </c>
      <c r="Y4042" s="17">
        <f>IF(O4042&lt;=0,0,LOOKUP(O4042,{0,1950001,3300001,6950001,9000001,18000001,40000001},{0.05,0.1,0.2,0.23,0.33,0.4,0.45}))</f>
        <v/>
      </c>
    </row>
    <row r="4043">
      <c r="A4043" t="inlineStr">
        <is>
          <t>1万円刻み</t>
        </is>
      </c>
      <c r="B4043" s="16">
        <f>'3_1万円刻み'!$A$890</f>
        <v/>
      </c>
      <c r="C4043" t="n">
        <v>2025</v>
      </c>
      <c r="D4043" t="n">
        <v>1</v>
      </c>
      <c r="E4043" t="n">
        <v>0</v>
      </c>
      <c r="F4043" t="n">
        <v>0</v>
      </c>
      <c r="G4043" s="16">
        <f>ROUND(MIN(B4043/12,650000)*12*0.0915+MIN(B4043/12,1390000)*12*(0.0504+0)+B4043*0.005,0)</f>
        <v/>
      </c>
      <c r="H4043" t="n">
        <v>0</v>
      </c>
      <c r="I4043" t="n">
        <v>0</v>
      </c>
      <c r="J4043" s="16">
        <f>IF(C4043=2026,IF(B4043&lt;741000,0,IF(B4043&lt;2191000,B4043-740000,IF(B4043&lt;2193000,1451000,IF(B4043&lt;2196000,1453000,IF(B4043&lt;2200000,1456000,IF(B4043&lt;3600000,ROUNDDOWN(B4043/4,-3)*2.8-80000,IF(B4043&lt;6600000,ROUNDDOWN(B4043/4,-3)*3.2-440000,IF(B4043&lt;8500000,ROUNDDOWN(B4043*0.9,0)-1100000,B4043-1950000)))))))),IF(B4043&lt;651000,0,IF(B4043&lt;1900000,B4043-650000,IF(B4043&lt;3600000,ROUNDDOWN(B4043/4,-3)*2.8-80000,IF(B4043&lt;6600000,ROUNDDOWN(B4043/4,-3)*3.2-440000,IF(B4043&lt;8500000,ROUNDDOWN(B4043*0.9,0)-1100000,B4043-1950000))))))</f>
        <v/>
      </c>
      <c r="K4043" s="16">
        <f>IF(J4043&gt;23500000,NA(),IF(C4043=2026,IF(J4043&lt;=4890000,1040000,IF(J4043&lt;=6550000,670000,620000)),IF(J4043&lt;=1320000,950000,IF(J4043&lt;=3360000,880000,IF(J4043&lt;=4890000,680000,IF(J4043&lt;=6550000,630000,580000))))))</f>
        <v/>
      </c>
      <c r="L4043" s="16">
        <f>IF(D4043=1,IF(J4043&lt;=9000000,380000,IF(J4043&lt;=9500000,260000,IF(J4043&lt;=10000000,130000,0))),0)</f>
        <v/>
      </c>
      <c r="M4043" s="16">
        <f>IF(D4043=1,IF(J4043&lt;=9000000,330000,IF(J4043&lt;=9500000,220000,IF(J4043&lt;=10000000,110000,0))),0)</f>
        <v/>
      </c>
      <c r="N4043" s="16">
        <f>IF(D4043=1,IF(J4043&lt;=9000000,50000,IF(J4043&lt;=9500000,40000,IF(J4043&lt;=10000000,20000,0))),0)</f>
        <v/>
      </c>
      <c r="O4043" s="16">
        <f>MAX(0,ROUNDDOWN(J4043-G4043-K4043-L4043-E4043*380000-F4043*630000-H4043,-3))</f>
        <v/>
      </c>
      <c r="P4043" s="16">
        <f>MAX(0,ROUNDDOWN(J4043-G4043-430000-M4043-E4043*330000-F4043*450000-I4043,-3))</f>
        <v/>
      </c>
      <c r="Q4043" s="16">
        <f>50000+N4043+E4043*50000+F4043*180000</f>
        <v/>
      </c>
      <c r="R4043" s="16">
        <f>IF(P4043&lt;=2000000,MIN(Q4043,P4043),MAX(Q4043-(P4043-2000000),50000))*0.05</f>
        <v/>
      </c>
      <c r="S4043" s="16">
        <f>MAX(0,P4043*0.1-R4043)</f>
        <v/>
      </c>
      <c r="T4043" s="16">
        <f>Q4043+MAX(0,K4043-480000)</f>
        <v/>
      </c>
      <c r="U4043" s="16">
        <f>P4043-T4043</f>
        <v/>
      </c>
      <c r="V4043" s="17">
        <f>IF(U4043&lt;0,0,LOOKUP(U4043,{0,1950001,3300001,6950001,9000001,18000001,40000001},{0.05,0.1,0.2,0.23,0.33,0.4,0.45}))</f>
        <v/>
      </c>
      <c r="W4043" s="18">
        <f>IF(U4043&lt;0,0.9,0.9-V4043*1.021)</f>
        <v/>
      </c>
      <c r="X4043" s="16">
        <f>ROUNDDOWN(S4043*0.2/W4043+2000,0)</f>
        <v/>
      </c>
      <c r="Y4043" s="17">
        <f>IF(O4043&lt;=0,0,LOOKUP(O4043,{0,1950001,3300001,6950001,9000001,18000001,40000001},{0.05,0.1,0.2,0.23,0.33,0.4,0.45}))</f>
        <v/>
      </c>
    </row>
    <row r="4044">
      <c r="A4044" t="inlineStr">
        <is>
          <t>1万円刻み</t>
        </is>
      </c>
      <c r="B4044" s="16">
        <f>'3_1万円刻み'!$A$890</f>
        <v/>
      </c>
      <c r="C4044" t="n">
        <v>2026</v>
      </c>
      <c r="D4044" t="n">
        <v>1</v>
      </c>
      <c r="E4044" t="n">
        <v>0</v>
      </c>
      <c r="F4044" t="n">
        <v>0</v>
      </c>
      <c r="G4044" s="16">
        <f>ROUND(MIN(B4044/12,650000)*12*0.0915+MIN(B4044/12,1390000)*12*(0.0504+0)+B4044*0.005,0)</f>
        <v/>
      </c>
      <c r="H4044" t="n">
        <v>0</v>
      </c>
      <c r="I4044" t="n">
        <v>0</v>
      </c>
      <c r="J4044" s="16">
        <f>IF(C4044=2026,IF(B4044&lt;741000,0,IF(B4044&lt;2191000,B4044-740000,IF(B4044&lt;2193000,1451000,IF(B4044&lt;2196000,1453000,IF(B4044&lt;2200000,1456000,IF(B4044&lt;3600000,ROUNDDOWN(B4044/4,-3)*2.8-80000,IF(B4044&lt;6600000,ROUNDDOWN(B4044/4,-3)*3.2-440000,IF(B4044&lt;8500000,ROUNDDOWN(B4044*0.9,0)-1100000,B4044-1950000)))))))),IF(B4044&lt;651000,0,IF(B4044&lt;1900000,B4044-650000,IF(B4044&lt;3600000,ROUNDDOWN(B4044/4,-3)*2.8-80000,IF(B4044&lt;6600000,ROUNDDOWN(B4044/4,-3)*3.2-440000,IF(B4044&lt;8500000,ROUNDDOWN(B4044*0.9,0)-1100000,B4044-1950000))))))</f>
        <v/>
      </c>
      <c r="K4044" s="16">
        <f>IF(J4044&gt;23500000,NA(),IF(C4044=2026,IF(J4044&lt;=4890000,1040000,IF(J4044&lt;=6550000,670000,620000)),IF(J4044&lt;=1320000,950000,IF(J4044&lt;=3360000,880000,IF(J4044&lt;=4890000,680000,IF(J4044&lt;=6550000,630000,580000))))))</f>
        <v/>
      </c>
      <c r="L4044" s="16">
        <f>IF(D4044=1,IF(J4044&lt;=9000000,380000,IF(J4044&lt;=9500000,260000,IF(J4044&lt;=10000000,130000,0))),0)</f>
        <v/>
      </c>
      <c r="M4044" s="16">
        <f>IF(D4044=1,IF(J4044&lt;=9000000,330000,IF(J4044&lt;=9500000,220000,IF(J4044&lt;=10000000,110000,0))),0)</f>
        <v/>
      </c>
      <c r="N4044" s="16">
        <f>IF(D4044=1,IF(J4044&lt;=9000000,50000,IF(J4044&lt;=9500000,40000,IF(J4044&lt;=10000000,20000,0))),0)</f>
        <v/>
      </c>
      <c r="O4044" s="16">
        <f>MAX(0,ROUNDDOWN(J4044-G4044-K4044-L4044-E4044*380000-F4044*630000-H4044,-3))</f>
        <v/>
      </c>
      <c r="P4044" s="16">
        <f>MAX(0,ROUNDDOWN(J4044-G4044-430000-M4044-E4044*330000-F4044*450000-I4044,-3))</f>
        <v/>
      </c>
      <c r="Q4044" s="16">
        <f>50000+N4044+E4044*50000+F4044*180000</f>
        <v/>
      </c>
      <c r="R4044" s="16">
        <f>IF(P4044&lt;=2000000,MIN(Q4044,P4044),MAX(Q4044-(P4044-2000000),50000))*0.05</f>
        <v/>
      </c>
      <c r="S4044" s="16">
        <f>MAX(0,P4044*0.1-R4044)</f>
        <v/>
      </c>
      <c r="T4044" s="16">
        <f>Q4044+MAX(0,K4044-480000)</f>
        <v/>
      </c>
      <c r="U4044" s="16">
        <f>P4044-T4044</f>
        <v/>
      </c>
      <c r="V4044" s="17">
        <f>IF(U4044&lt;0,0,LOOKUP(U4044,{0,1950001,3300001,6950001,9000001,18000001,40000001},{0.05,0.1,0.2,0.23,0.33,0.4,0.45}))</f>
        <v/>
      </c>
      <c r="W4044" s="18">
        <f>IF(U4044&lt;0,0.9,0.9-V4044*1.021)</f>
        <v/>
      </c>
      <c r="X4044" s="16">
        <f>ROUNDDOWN(S4044*0.2/W4044+2000,0)</f>
        <v/>
      </c>
      <c r="Y4044" s="17">
        <f>IF(O4044&lt;=0,0,LOOKUP(O4044,{0,1950001,3300001,6950001,9000001,18000001,40000001},{0.05,0.1,0.2,0.23,0.33,0.4,0.45}))</f>
        <v/>
      </c>
    </row>
    <row r="4045">
      <c r="A4045" t="inlineStr">
        <is>
          <t>1万円刻み</t>
        </is>
      </c>
      <c r="B4045" s="16">
        <f>'3_1万円刻み'!$A$891</f>
        <v/>
      </c>
      <c r="C4045" t="n">
        <v>2025</v>
      </c>
      <c r="D4045" t="n">
        <v>0</v>
      </c>
      <c r="E4045" t="n">
        <v>0</v>
      </c>
      <c r="F4045" t="n">
        <v>0</v>
      </c>
      <c r="G4045" s="16">
        <f>ROUND(MIN(B4045/12,650000)*12*0.0915+MIN(B4045/12,1390000)*12*(0.0504+0)+B4045*0.005,0)</f>
        <v/>
      </c>
      <c r="H4045" t="n">
        <v>0</v>
      </c>
      <c r="I4045" t="n">
        <v>0</v>
      </c>
      <c r="J4045" s="16">
        <f>IF(C4045=2026,IF(B4045&lt;741000,0,IF(B4045&lt;2191000,B4045-740000,IF(B4045&lt;2193000,1451000,IF(B4045&lt;2196000,1453000,IF(B4045&lt;2200000,1456000,IF(B4045&lt;3600000,ROUNDDOWN(B4045/4,-3)*2.8-80000,IF(B4045&lt;6600000,ROUNDDOWN(B4045/4,-3)*3.2-440000,IF(B4045&lt;8500000,ROUNDDOWN(B4045*0.9,0)-1100000,B4045-1950000)))))))),IF(B4045&lt;651000,0,IF(B4045&lt;1900000,B4045-650000,IF(B4045&lt;3600000,ROUNDDOWN(B4045/4,-3)*2.8-80000,IF(B4045&lt;6600000,ROUNDDOWN(B4045/4,-3)*3.2-440000,IF(B4045&lt;8500000,ROUNDDOWN(B4045*0.9,0)-1100000,B4045-1950000))))))</f>
        <v/>
      </c>
      <c r="K4045" s="16">
        <f>IF(J4045&gt;23500000,NA(),IF(C4045=2026,IF(J4045&lt;=4890000,1040000,IF(J4045&lt;=6550000,670000,620000)),IF(J4045&lt;=1320000,950000,IF(J4045&lt;=3360000,880000,IF(J4045&lt;=4890000,680000,IF(J4045&lt;=6550000,630000,580000))))))</f>
        <v/>
      </c>
      <c r="L4045" s="16">
        <f>IF(D4045=1,IF(J4045&lt;=9000000,380000,IF(J4045&lt;=9500000,260000,IF(J4045&lt;=10000000,130000,0))),0)</f>
        <v/>
      </c>
      <c r="M4045" s="16">
        <f>IF(D4045=1,IF(J4045&lt;=9000000,330000,IF(J4045&lt;=9500000,220000,IF(J4045&lt;=10000000,110000,0))),0)</f>
        <v/>
      </c>
      <c r="N4045" s="16">
        <f>IF(D4045=1,IF(J4045&lt;=9000000,50000,IF(J4045&lt;=9500000,40000,IF(J4045&lt;=10000000,20000,0))),0)</f>
        <v/>
      </c>
      <c r="O4045" s="16">
        <f>MAX(0,ROUNDDOWN(J4045-G4045-K4045-L4045-E4045*380000-F4045*630000-H4045,-3))</f>
        <v/>
      </c>
      <c r="P4045" s="16">
        <f>MAX(0,ROUNDDOWN(J4045-G4045-430000-M4045-E4045*330000-F4045*450000-I4045,-3))</f>
        <v/>
      </c>
      <c r="Q4045" s="16">
        <f>50000+N4045+E4045*50000+F4045*180000</f>
        <v/>
      </c>
      <c r="R4045" s="16">
        <f>IF(P4045&lt;=2000000,MIN(Q4045,P4045),MAX(Q4045-(P4045-2000000),50000))*0.05</f>
        <v/>
      </c>
      <c r="S4045" s="16">
        <f>MAX(0,P4045*0.1-R4045)</f>
        <v/>
      </c>
      <c r="T4045" s="16">
        <f>Q4045+MAX(0,K4045-480000)</f>
        <v/>
      </c>
      <c r="U4045" s="16">
        <f>P4045-T4045</f>
        <v/>
      </c>
      <c r="V4045" s="17">
        <f>IF(U4045&lt;0,0,LOOKUP(U4045,{0,1950001,3300001,6950001,9000001,18000001,40000001},{0.05,0.1,0.2,0.23,0.33,0.4,0.45}))</f>
        <v/>
      </c>
      <c r="W4045" s="18">
        <f>IF(U4045&lt;0,0.9,0.9-V4045*1.021)</f>
        <v/>
      </c>
      <c r="X4045" s="16">
        <f>ROUNDDOWN(S4045*0.2/W4045+2000,0)</f>
        <v/>
      </c>
      <c r="Y4045" s="17">
        <f>IF(O4045&lt;=0,0,LOOKUP(O4045,{0,1950001,3300001,6950001,9000001,18000001,40000001},{0.05,0.1,0.2,0.23,0.33,0.4,0.45}))</f>
        <v/>
      </c>
    </row>
    <row r="4046">
      <c r="A4046" t="inlineStr">
        <is>
          <t>1万円刻み</t>
        </is>
      </c>
      <c r="B4046" s="16">
        <f>'3_1万円刻み'!$A$891</f>
        <v/>
      </c>
      <c r="C4046" t="n">
        <v>2026</v>
      </c>
      <c r="D4046" t="n">
        <v>0</v>
      </c>
      <c r="E4046" t="n">
        <v>0</v>
      </c>
      <c r="F4046" t="n">
        <v>0</v>
      </c>
      <c r="G4046" s="16">
        <f>ROUND(MIN(B4046/12,650000)*12*0.0915+MIN(B4046/12,1390000)*12*(0.0504+0)+B4046*0.005,0)</f>
        <v/>
      </c>
      <c r="H4046" t="n">
        <v>0</v>
      </c>
      <c r="I4046" t="n">
        <v>0</v>
      </c>
      <c r="J4046" s="16">
        <f>IF(C4046=2026,IF(B4046&lt;741000,0,IF(B4046&lt;2191000,B4046-740000,IF(B4046&lt;2193000,1451000,IF(B4046&lt;2196000,1453000,IF(B4046&lt;2200000,1456000,IF(B4046&lt;3600000,ROUNDDOWN(B4046/4,-3)*2.8-80000,IF(B4046&lt;6600000,ROUNDDOWN(B4046/4,-3)*3.2-440000,IF(B4046&lt;8500000,ROUNDDOWN(B4046*0.9,0)-1100000,B4046-1950000)))))))),IF(B4046&lt;651000,0,IF(B4046&lt;1900000,B4046-650000,IF(B4046&lt;3600000,ROUNDDOWN(B4046/4,-3)*2.8-80000,IF(B4046&lt;6600000,ROUNDDOWN(B4046/4,-3)*3.2-440000,IF(B4046&lt;8500000,ROUNDDOWN(B4046*0.9,0)-1100000,B4046-1950000))))))</f>
        <v/>
      </c>
      <c r="K4046" s="16">
        <f>IF(J4046&gt;23500000,NA(),IF(C4046=2026,IF(J4046&lt;=4890000,1040000,IF(J4046&lt;=6550000,670000,620000)),IF(J4046&lt;=1320000,950000,IF(J4046&lt;=3360000,880000,IF(J4046&lt;=4890000,680000,IF(J4046&lt;=6550000,630000,580000))))))</f>
        <v/>
      </c>
      <c r="L4046" s="16">
        <f>IF(D4046=1,IF(J4046&lt;=9000000,380000,IF(J4046&lt;=9500000,260000,IF(J4046&lt;=10000000,130000,0))),0)</f>
        <v/>
      </c>
      <c r="M4046" s="16">
        <f>IF(D4046=1,IF(J4046&lt;=9000000,330000,IF(J4046&lt;=9500000,220000,IF(J4046&lt;=10000000,110000,0))),0)</f>
        <v/>
      </c>
      <c r="N4046" s="16">
        <f>IF(D4046=1,IF(J4046&lt;=9000000,50000,IF(J4046&lt;=9500000,40000,IF(J4046&lt;=10000000,20000,0))),0)</f>
        <v/>
      </c>
      <c r="O4046" s="16">
        <f>MAX(0,ROUNDDOWN(J4046-G4046-K4046-L4046-E4046*380000-F4046*630000-H4046,-3))</f>
        <v/>
      </c>
      <c r="P4046" s="16">
        <f>MAX(0,ROUNDDOWN(J4046-G4046-430000-M4046-E4046*330000-F4046*450000-I4046,-3))</f>
        <v/>
      </c>
      <c r="Q4046" s="16">
        <f>50000+N4046+E4046*50000+F4046*180000</f>
        <v/>
      </c>
      <c r="R4046" s="16">
        <f>IF(P4046&lt;=2000000,MIN(Q4046,P4046),MAX(Q4046-(P4046-2000000),50000))*0.05</f>
        <v/>
      </c>
      <c r="S4046" s="16">
        <f>MAX(0,P4046*0.1-R4046)</f>
        <v/>
      </c>
      <c r="T4046" s="16">
        <f>Q4046+MAX(0,K4046-480000)</f>
        <v/>
      </c>
      <c r="U4046" s="16">
        <f>P4046-T4046</f>
        <v/>
      </c>
      <c r="V4046" s="17">
        <f>IF(U4046&lt;0,0,LOOKUP(U4046,{0,1950001,3300001,6950001,9000001,18000001,40000001},{0.05,0.1,0.2,0.23,0.33,0.4,0.45}))</f>
        <v/>
      </c>
      <c r="W4046" s="18">
        <f>IF(U4046&lt;0,0.9,0.9-V4046*1.021)</f>
        <v/>
      </c>
      <c r="X4046" s="16">
        <f>ROUNDDOWN(S4046*0.2/W4046+2000,0)</f>
        <v/>
      </c>
      <c r="Y4046" s="17">
        <f>IF(O4046&lt;=0,0,LOOKUP(O4046,{0,1950001,3300001,6950001,9000001,18000001,40000001},{0.05,0.1,0.2,0.23,0.33,0.4,0.45}))</f>
        <v/>
      </c>
    </row>
    <row r="4047">
      <c r="A4047" t="inlineStr">
        <is>
          <t>1万円刻み</t>
        </is>
      </c>
      <c r="B4047" s="16">
        <f>'3_1万円刻み'!$A$891</f>
        <v/>
      </c>
      <c r="C4047" t="n">
        <v>2025</v>
      </c>
      <c r="D4047" t="n">
        <v>1</v>
      </c>
      <c r="E4047" t="n">
        <v>0</v>
      </c>
      <c r="F4047" t="n">
        <v>0</v>
      </c>
      <c r="G4047" s="16">
        <f>ROUND(MIN(B4047/12,650000)*12*0.0915+MIN(B4047/12,1390000)*12*(0.0504+0)+B4047*0.005,0)</f>
        <v/>
      </c>
      <c r="H4047" t="n">
        <v>0</v>
      </c>
      <c r="I4047" t="n">
        <v>0</v>
      </c>
      <c r="J4047" s="16">
        <f>IF(C4047=2026,IF(B4047&lt;741000,0,IF(B4047&lt;2191000,B4047-740000,IF(B4047&lt;2193000,1451000,IF(B4047&lt;2196000,1453000,IF(B4047&lt;2200000,1456000,IF(B4047&lt;3600000,ROUNDDOWN(B4047/4,-3)*2.8-80000,IF(B4047&lt;6600000,ROUNDDOWN(B4047/4,-3)*3.2-440000,IF(B4047&lt;8500000,ROUNDDOWN(B4047*0.9,0)-1100000,B4047-1950000)))))))),IF(B4047&lt;651000,0,IF(B4047&lt;1900000,B4047-650000,IF(B4047&lt;3600000,ROUNDDOWN(B4047/4,-3)*2.8-80000,IF(B4047&lt;6600000,ROUNDDOWN(B4047/4,-3)*3.2-440000,IF(B4047&lt;8500000,ROUNDDOWN(B4047*0.9,0)-1100000,B4047-1950000))))))</f>
        <v/>
      </c>
      <c r="K4047" s="16">
        <f>IF(J4047&gt;23500000,NA(),IF(C4047=2026,IF(J4047&lt;=4890000,1040000,IF(J4047&lt;=6550000,670000,620000)),IF(J4047&lt;=1320000,950000,IF(J4047&lt;=3360000,880000,IF(J4047&lt;=4890000,680000,IF(J4047&lt;=6550000,630000,580000))))))</f>
        <v/>
      </c>
      <c r="L4047" s="16">
        <f>IF(D4047=1,IF(J4047&lt;=9000000,380000,IF(J4047&lt;=9500000,260000,IF(J4047&lt;=10000000,130000,0))),0)</f>
        <v/>
      </c>
      <c r="M4047" s="16">
        <f>IF(D4047=1,IF(J4047&lt;=9000000,330000,IF(J4047&lt;=9500000,220000,IF(J4047&lt;=10000000,110000,0))),0)</f>
        <v/>
      </c>
      <c r="N4047" s="16">
        <f>IF(D4047=1,IF(J4047&lt;=9000000,50000,IF(J4047&lt;=9500000,40000,IF(J4047&lt;=10000000,20000,0))),0)</f>
        <v/>
      </c>
      <c r="O4047" s="16">
        <f>MAX(0,ROUNDDOWN(J4047-G4047-K4047-L4047-E4047*380000-F4047*630000-H4047,-3))</f>
        <v/>
      </c>
      <c r="P4047" s="16">
        <f>MAX(0,ROUNDDOWN(J4047-G4047-430000-M4047-E4047*330000-F4047*450000-I4047,-3))</f>
        <v/>
      </c>
      <c r="Q4047" s="16">
        <f>50000+N4047+E4047*50000+F4047*180000</f>
        <v/>
      </c>
      <c r="R4047" s="16">
        <f>IF(P4047&lt;=2000000,MIN(Q4047,P4047),MAX(Q4047-(P4047-2000000),50000))*0.05</f>
        <v/>
      </c>
      <c r="S4047" s="16">
        <f>MAX(0,P4047*0.1-R4047)</f>
        <v/>
      </c>
      <c r="T4047" s="16">
        <f>Q4047+MAX(0,K4047-480000)</f>
        <v/>
      </c>
      <c r="U4047" s="16">
        <f>P4047-T4047</f>
        <v/>
      </c>
      <c r="V4047" s="17">
        <f>IF(U4047&lt;0,0,LOOKUP(U4047,{0,1950001,3300001,6950001,9000001,18000001,40000001},{0.05,0.1,0.2,0.23,0.33,0.4,0.45}))</f>
        <v/>
      </c>
      <c r="W4047" s="18">
        <f>IF(U4047&lt;0,0.9,0.9-V4047*1.021)</f>
        <v/>
      </c>
      <c r="X4047" s="16">
        <f>ROUNDDOWN(S4047*0.2/W4047+2000,0)</f>
        <v/>
      </c>
      <c r="Y4047" s="17">
        <f>IF(O4047&lt;=0,0,LOOKUP(O4047,{0,1950001,3300001,6950001,9000001,18000001,40000001},{0.05,0.1,0.2,0.23,0.33,0.4,0.45}))</f>
        <v/>
      </c>
    </row>
    <row r="4048">
      <c r="A4048" t="inlineStr">
        <is>
          <t>1万円刻み</t>
        </is>
      </c>
      <c r="B4048" s="16">
        <f>'3_1万円刻み'!$A$891</f>
        <v/>
      </c>
      <c r="C4048" t="n">
        <v>2026</v>
      </c>
      <c r="D4048" t="n">
        <v>1</v>
      </c>
      <c r="E4048" t="n">
        <v>0</v>
      </c>
      <c r="F4048" t="n">
        <v>0</v>
      </c>
      <c r="G4048" s="16">
        <f>ROUND(MIN(B4048/12,650000)*12*0.0915+MIN(B4048/12,1390000)*12*(0.0504+0)+B4048*0.005,0)</f>
        <v/>
      </c>
      <c r="H4048" t="n">
        <v>0</v>
      </c>
      <c r="I4048" t="n">
        <v>0</v>
      </c>
      <c r="J4048" s="16">
        <f>IF(C4048=2026,IF(B4048&lt;741000,0,IF(B4048&lt;2191000,B4048-740000,IF(B4048&lt;2193000,1451000,IF(B4048&lt;2196000,1453000,IF(B4048&lt;2200000,1456000,IF(B4048&lt;3600000,ROUNDDOWN(B4048/4,-3)*2.8-80000,IF(B4048&lt;6600000,ROUNDDOWN(B4048/4,-3)*3.2-440000,IF(B4048&lt;8500000,ROUNDDOWN(B4048*0.9,0)-1100000,B4048-1950000)))))))),IF(B4048&lt;651000,0,IF(B4048&lt;1900000,B4048-650000,IF(B4048&lt;3600000,ROUNDDOWN(B4048/4,-3)*2.8-80000,IF(B4048&lt;6600000,ROUNDDOWN(B4048/4,-3)*3.2-440000,IF(B4048&lt;8500000,ROUNDDOWN(B4048*0.9,0)-1100000,B4048-1950000))))))</f>
        <v/>
      </c>
      <c r="K4048" s="16">
        <f>IF(J4048&gt;23500000,NA(),IF(C4048=2026,IF(J4048&lt;=4890000,1040000,IF(J4048&lt;=6550000,670000,620000)),IF(J4048&lt;=1320000,950000,IF(J4048&lt;=3360000,880000,IF(J4048&lt;=4890000,680000,IF(J4048&lt;=6550000,630000,580000))))))</f>
        <v/>
      </c>
      <c r="L4048" s="16">
        <f>IF(D4048=1,IF(J4048&lt;=9000000,380000,IF(J4048&lt;=9500000,260000,IF(J4048&lt;=10000000,130000,0))),0)</f>
        <v/>
      </c>
      <c r="M4048" s="16">
        <f>IF(D4048=1,IF(J4048&lt;=9000000,330000,IF(J4048&lt;=9500000,220000,IF(J4048&lt;=10000000,110000,0))),0)</f>
        <v/>
      </c>
      <c r="N4048" s="16">
        <f>IF(D4048=1,IF(J4048&lt;=9000000,50000,IF(J4048&lt;=9500000,40000,IF(J4048&lt;=10000000,20000,0))),0)</f>
        <v/>
      </c>
      <c r="O4048" s="16">
        <f>MAX(0,ROUNDDOWN(J4048-G4048-K4048-L4048-E4048*380000-F4048*630000-H4048,-3))</f>
        <v/>
      </c>
      <c r="P4048" s="16">
        <f>MAX(0,ROUNDDOWN(J4048-G4048-430000-M4048-E4048*330000-F4048*450000-I4048,-3))</f>
        <v/>
      </c>
      <c r="Q4048" s="16">
        <f>50000+N4048+E4048*50000+F4048*180000</f>
        <v/>
      </c>
      <c r="R4048" s="16">
        <f>IF(P4048&lt;=2000000,MIN(Q4048,P4048),MAX(Q4048-(P4048-2000000),50000))*0.05</f>
        <v/>
      </c>
      <c r="S4048" s="16">
        <f>MAX(0,P4048*0.1-R4048)</f>
        <v/>
      </c>
      <c r="T4048" s="16">
        <f>Q4048+MAX(0,K4048-480000)</f>
        <v/>
      </c>
      <c r="U4048" s="16">
        <f>P4048-T4048</f>
        <v/>
      </c>
      <c r="V4048" s="17">
        <f>IF(U4048&lt;0,0,LOOKUP(U4048,{0,1950001,3300001,6950001,9000001,18000001,40000001},{0.05,0.1,0.2,0.23,0.33,0.4,0.45}))</f>
        <v/>
      </c>
      <c r="W4048" s="18">
        <f>IF(U4048&lt;0,0.9,0.9-V4048*1.021)</f>
        <v/>
      </c>
      <c r="X4048" s="16">
        <f>ROUNDDOWN(S4048*0.2/W4048+2000,0)</f>
        <v/>
      </c>
      <c r="Y4048" s="17">
        <f>IF(O4048&lt;=0,0,LOOKUP(O4048,{0,1950001,3300001,6950001,9000001,18000001,40000001},{0.05,0.1,0.2,0.23,0.33,0.4,0.45}))</f>
        <v/>
      </c>
    </row>
    <row r="4049">
      <c r="A4049" t="inlineStr">
        <is>
          <t>1万円刻み</t>
        </is>
      </c>
      <c r="B4049" s="16">
        <f>'3_1万円刻み'!$A$892</f>
        <v/>
      </c>
      <c r="C4049" t="n">
        <v>2025</v>
      </c>
      <c r="D4049" t="n">
        <v>0</v>
      </c>
      <c r="E4049" t="n">
        <v>0</v>
      </c>
      <c r="F4049" t="n">
        <v>0</v>
      </c>
      <c r="G4049" s="16">
        <f>ROUND(MIN(B4049/12,650000)*12*0.0915+MIN(B4049/12,1390000)*12*(0.0504+0)+B4049*0.005,0)</f>
        <v/>
      </c>
      <c r="H4049" t="n">
        <v>0</v>
      </c>
      <c r="I4049" t="n">
        <v>0</v>
      </c>
      <c r="J4049" s="16">
        <f>IF(C4049=2026,IF(B4049&lt;741000,0,IF(B4049&lt;2191000,B4049-740000,IF(B4049&lt;2193000,1451000,IF(B4049&lt;2196000,1453000,IF(B4049&lt;2200000,1456000,IF(B4049&lt;3600000,ROUNDDOWN(B4049/4,-3)*2.8-80000,IF(B4049&lt;6600000,ROUNDDOWN(B4049/4,-3)*3.2-440000,IF(B4049&lt;8500000,ROUNDDOWN(B4049*0.9,0)-1100000,B4049-1950000)))))))),IF(B4049&lt;651000,0,IF(B4049&lt;1900000,B4049-650000,IF(B4049&lt;3600000,ROUNDDOWN(B4049/4,-3)*2.8-80000,IF(B4049&lt;6600000,ROUNDDOWN(B4049/4,-3)*3.2-440000,IF(B4049&lt;8500000,ROUNDDOWN(B4049*0.9,0)-1100000,B4049-1950000))))))</f>
        <v/>
      </c>
      <c r="K4049" s="16">
        <f>IF(J4049&gt;23500000,NA(),IF(C4049=2026,IF(J4049&lt;=4890000,1040000,IF(J4049&lt;=6550000,670000,620000)),IF(J4049&lt;=1320000,950000,IF(J4049&lt;=3360000,880000,IF(J4049&lt;=4890000,680000,IF(J4049&lt;=6550000,630000,580000))))))</f>
        <v/>
      </c>
      <c r="L4049" s="16">
        <f>IF(D4049=1,IF(J4049&lt;=9000000,380000,IF(J4049&lt;=9500000,260000,IF(J4049&lt;=10000000,130000,0))),0)</f>
        <v/>
      </c>
      <c r="M4049" s="16">
        <f>IF(D4049=1,IF(J4049&lt;=9000000,330000,IF(J4049&lt;=9500000,220000,IF(J4049&lt;=10000000,110000,0))),0)</f>
        <v/>
      </c>
      <c r="N4049" s="16">
        <f>IF(D4049=1,IF(J4049&lt;=9000000,50000,IF(J4049&lt;=9500000,40000,IF(J4049&lt;=10000000,20000,0))),0)</f>
        <v/>
      </c>
      <c r="O4049" s="16">
        <f>MAX(0,ROUNDDOWN(J4049-G4049-K4049-L4049-E4049*380000-F4049*630000-H4049,-3))</f>
        <v/>
      </c>
      <c r="P4049" s="16">
        <f>MAX(0,ROUNDDOWN(J4049-G4049-430000-M4049-E4049*330000-F4049*450000-I4049,-3))</f>
        <v/>
      </c>
      <c r="Q4049" s="16">
        <f>50000+N4049+E4049*50000+F4049*180000</f>
        <v/>
      </c>
      <c r="R4049" s="16">
        <f>IF(P4049&lt;=2000000,MIN(Q4049,P4049),MAX(Q4049-(P4049-2000000),50000))*0.05</f>
        <v/>
      </c>
      <c r="S4049" s="16">
        <f>MAX(0,P4049*0.1-R4049)</f>
        <v/>
      </c>
      <c r="T4049" s="16">
        <f>Q4049+MAX(0,K4049-480000)</f>
        <v/>
      </c>
      <c r="U4049" s="16">
        <f>P4049-T4049</f>
        <v/>
      </c>
      <c r="V4049" s="17">
        <f>IF(U4049&lt;0,0,LOOKUP(U4049,{0,1950001,3300001,6950001,9000001,18000001,40000001},{0.05,0.1,0.2,0.23,0.33,0.4,0.45}))</f>
        <v/>
      </c>
      <c r="W4049" s="18">
        <f>IF(U4049&lt;0,0.9,0.9-V4049*1.021)</f>
        <v/>
      </c>
      <c r="X4049" s="16">
        <f>ROUNDDOWN(S4049*0.2/W4049+2000,0)</f>
        <v/>
      </c>
      <c r="Y4049" s="17">
        <f>IF(O4049&lt;=0,0,LOOKUP(O4049,{0,1950001,3300001,6950001,9000001,18000001,40000001},{0.05,0.1,0.2,0.23,0.33,0.4,0.45}))</f>
        <v/>
      </c>
    </row>
    <row r="4050">
      <c r="A4050" t="inlineStr">
        <is>
          <t>1万円刻み</t>
        </is>
      </c>
      <c r="B4050" s="16">
        <f>'3_1万円刻み'!$A$892</f>
        <v/>
      </c>
      <c r="C4050" t="n">
        <v>2026</v>
      </c>
      <c r="D4050" t="n">
        <v>0</v>
      </c>
      <c r="E4050" t="n">
        <v>0</v>
      </c>
      <c r="F4050" t="n">
        <v>0</v>
      </c>
      <c r="G4050" s="16">
        <f>ROUND(MIN(B4050/12,650000)*12*0.0915+MIN(B4050/12,1390000)*12*(0.0504+0)+B4050*0.005,0)</f>
        <v/>
      </c>
      <c r="H4050" t="n">
        <v>0</v>
      </c>
      <c r="I4050" t="n">
        <v>0</v>
      </c>
      <c r="J4050" s="16">
        <f>IF(C4050=2026,IF(B4050&lt;741000,0,IF(B4050&lt;2191000,B4050-740000,IF(B4050&lt;2193000,1451000,IF(B4050&lt;2196000,1453000,IF(B4050&lt;2200000,1456000,IF(B4050&lt;3600000,ROUNDDOWN(B4050/4,-3)*2.8-80000,IF(B4050&lt;6600000,ROUNDDOWN(B4050/4,-3)*3.2-440000,IF(B4050&lt;8500000,ROUNDDOWN(B4050*0.9,0)-1100000,B4050-1950000)))))))),IF(B4050&lt;651000,0,IF(B4050&lt;1900000,B4050-650000,IF(B4050&lt;3600000,ROUNDDOWN(B4050/4,-3)*2.8-80000,IF(B4050&lt;6600000,ROUNDDOWN(B4050/4,-3)*3.2-440000,IF(B4050&lt;8500000,ROUNDDOWN(B4050*0.9,0)-1100000,B4050-1950000))))))</f>
        <v/>
      </c>
      <c r="K4050" s="16">
        <f>IF(J4050&gt;23500000,NA(),IF(C4050=2026,IF(J4050&lt;=4890000,1040000,IF(J4050&lt;=6550000,670000,620000)),IF(J4050&lt;=1320000,950000,IF(J4050&lt;=3360000,880000,IF(J4050&lt;=4890000,680000,IF(J4050&lt;=6550000,630000,580000))))))</f>
        <v/>
      </c>
      <c r="L4050" s="16">
        <f>IF(D4050=1,IF(J4050&lt;=9000000,380000,IF(J4050&lt;=9500000,260000,IF(J4050&lt;=10000000,130000,0))),0)</f>
        <v/>
      </c>
      <c r="M4050" s="16">
        <f>IF(D4050=1,IF(J4050&lt;=9000000,330000,IF(J4050&lt;=9500000,220000,IF(J4050&lt;=10000000,110000,0))),0)</f>
        <v/>
      </c>
      <c r="N4050" s="16">
        <f>IF(D4050=1,IF(J4050&lt;=9000000,50000,IF(J4050&lt;=9500000,40000,IF(J4050&lt;=10000000,20000,0))),0)</f>
        <v/>
      </c>
      <c r="O4050" s="16">
        <f>MAX(0,ROUNDDOWN(J4050-G4050-K4050-L4050-E4050*380000-F4050*630000-H4050,-3))</f>
        <v/>
      </c>
      <c r="P4050" s="16">
        <f>MAX(0,ROUNDDOWN(J4050-G4050-430000-M4050-E4050*330000-F4050*450000-I4050,-3))</f>
        <v/>
      </c>
      <c r="Q4050" s="16">
        <f>50000+N4050+E4050*50000+F4050*180000</f>
        <v/>
      </c>
      <c r="R4050" s="16">
        <f>IF(P4050&lt;=2000000,MIN(Q4050,P4050),MAX(Q4050-(P4050-2000000),50000))*0.05</f>
        <v/>
      </c>
      <c r="S4050" s="16">
        <f>MAX(0,P4050*0.1-R4050)</f>
        <v/>
      </c>
      <c r="T4050" s="16">
        <f>Q4050+MAX(0,K4050-480000)</f>
        <v/>
      </c>
      <c r="U4050" s="16">
        <f>P4050-T4050</f>
        <v/>
      </c>
      <c r="V4050" s="17">
        <f>IF(U4050&lt;0,0,LOOKUP(U4050,{0,1950001,3300001,6950001,9000001,18000001,40000001},{0.05,0.1,0.2,0.23,0.33,0.4,0.45}))</f>
        <v/>
      </c>
      <c r="W4050" s="18">
        <f>IF(U4050&lt;0,0.9,0.9-V4050*1.021)</f>
        <v/>
      </c>
      <c r="X4050" s="16">
        <f>ROUNDDOWN(S4050*0.2/W4050+2000,0)</f>
        <v/>
      </c>
      <c r="Y4050" s="17">
        <f>IF(O4050&lt;=0,0,LOOKUP(O4050,{0,1950001,3300001,6950001,9000001,18000001,40000001},{0.05,0.1,0.2,0.23,0.33,0.4,0.45}))</f>
        <v/>
      </c>
    </row>
    <row r="4051">
      <c r="A4051" t="inlineStr">
        <is>
          <t>1万円刻み</t>
        </is>
      </c>
      <c r="B4051" s="16">
        <f>'3_1万円刻み'!$A$892</f>
        <v/>
      </c>
      <c r="C4051" t="n">
        <v>2025</v>
      </c>
      <c r="D4051" t="n">
        <v>1</v>
      </c>
      <c r="E4051" t="n">
        <v>0</v>
      </c>
      <c r="F4051" t="n">
        <v>0</v>
      </c>
      <c r="G4051" s="16">
        <f>ROUND(MIN(B4051/12,650000)*12*0.0915+MIN(B4051/12,1390000)*12*(0.0504+0)+B4051*0.005,0)</f>
        <v/>
      </c>
      <c r="H4051" t="n">
        <v>0</v>
      </c>
      <c r="I4051" t="n">
        <v>0</v>
      </c>
      <c r="J4051" s="16">
        <f>IF(C4051=2026,IF(B4051&lt;741000,0,IF(B4051&lt;2191000,B4051-740000,IF(B4051&lt;2193000,1451000,IF(B4051&lt;2196000,1453000,IF(B4051&lt;2200000,1456000,IF(B4051&lt;3600000,ROUNDDOWN(B4051/4,-3)*2.8-80000,IF(B4051&lt;6600000,ROUNDDOWN(B4051/4,-3)*3.2-440000,IF(B4051&lt;8500000,ROUNDDOWN(B4051*0.9,0)-1100000,B4051-1950000)))))))),IF(B4051&lt;651000,0,IF(B4051&lt;1900000,B4051-650000,IF(B4051&lt;3600000,ROUNDDOWN(B4051/4,-3)*2.8-80000,IF(B4051&lt;6600000,ROUNDDOWN(B4051/4,-3)*3.2-440000,IF(B4051&lt;8500000,ROUNDDOWN(B4051*0.9,0)-1100000,B4051-1950000))))))</f>
        <v/>
      </c>
      <c r="K4051" s="16">
        <f>IF(J4051&gt;23500000,NA(),IF(C4051=2026,IF(J4051&lt;=4890000,1040000,IF(J4051&lt;=6550000,670000,620000)),IF(J4051&lt;=1320000,950000,IF(J4051&lt;=3360000,880000,IF(J4051&lt;=4890000,680000,IF(J4051&lt;=6550000,630000,580000))))))</f>
        <v/>
      </c>
      <c r="L4051" s="16">
        <f>IF(D4051=1,IF(J4051&lt;=9000000,380000,IF(J4051&lt;=9500000,260000,IF(J4051&lt;=10000000,130000,0))),0)</f>
        <v/>
      </c>
      <c r="M4051" s="16">
        <f>IF(D4051=1,IF(J4051&lt;=9000000,330000,IF(J4051&lt;=9500000,220000,IF(J4051&lt;=10000000,110000,0))),0)</f>
        <v/>
      </c>
      <c r="N4051" s="16">
        <f>IF(D4051=1,IF(J4051&lt;=9000000,50000,IF(J4051&lt;=9500000,40000,IF(J4051&lt;=10000000,20000,0))),0)</f>
        <v/>
      </c>
      <c r="O4051" s="16">
        <f>MAX(0,ROUNDDOWN(J4051-G4051-K4051-L4051-E4051*380000-F4051*630000-H4051,-3))</f>
        <v/>
      </c>
      <c r="P4051" s="16">
        <f>MAX(0,ROUNDDOWN(J4051-G4051-430000-M4051-E4051*330000-F4051*450000-I4051,-3))</f>
        <v/>
      </c>
      <c r="Q4051" s="16">
        <f>50000+N4051+E4051*50000+F4051*180000</f>
        <v/>
      </c>
      <c r="R4051" s="16">
        <f>IF(P4051&lt;=2000000,MIN(Q4051,P4051),MAX(Q4051-(P4051-2000000),50000))*0.05</f>
        <v/>
      </c>
      <c r="S4051" s="16">
        <f>MAX(0,P4051*0.1-R4051)</f>
        <v/>
      </c>
      <c r="T4051" s="16">
        <f>Q4051+MAX(0,K4051-480000)</f>
        <v/>
      </c>
      <c r="U4051" s="16">
        <f>P4051-T4051</f>
        <v/>
      </c>
      <c r="V4051" s="17">
        <f>IF(U4051&lt;0,0,LOOKUP(U4051,{0,1950001,3300001,6950001,9000001,18000001,40000001},{0.05,0.1,0.2,0.23,0.33,0.4,0.45}))</f>
        <v/>
      </c>
      <c r="W4051" s="18">
        <f>IF(U4051&lt;0,0.9,0.9-V4051*1.021)</f>
        <v/>
      </c>
      <c r="X4051" s="16">
        <f>ROUNDDOWN(S4051*0.2/W4051+2000,0)</f>
        <v/>
      </c>
      <c r="Y4051" s="17">
        <f>IF(O4051&lt;=0,0,LOOKUP(O4051,{0,1950001,3300001,6950001,9000001,18000001,40000001},{0.05,0.1,0.2,0.23,0.33,0.4,0.45}))</f>
        <v/>
      </c>
    </row>
    <row r="4052">
      <c r="A4052" t="inlineStr">
        <is>
          <t>1万円刻み</t>
        </is>
      </c>
      <c r="B4052" s="16">
        <f>'3_1万円刻み'!$A$892</f>
        <v/>
      </c>
      <c r="C4052" t="n">
        <v>2026</v>
      </c>
      <c r="D4052" t="n">
        <v>1</v>
      </c>
      <c r="E4052" t="n">
        <v>0</v>
      </c>
      <c r="F4052" t="n">
        <v>0</v>
      </c>
      <c r="G4052" s="16">
        <f>ROUND(MIN(B4052/12,650000)*12*0.0915+MIN(B4052/12,1390000)*12*(0.0504+0)+B4052*0.005,0)</f>
        <v/>
      </c>
      <c r="H4052" t="n">
        <v>0</v>
      </c>
      <c r="I4052" t="n">
        <v>0</v>
      </c>
      <c r="J4052" s="16">
        <f>IF(C4052=2026,IF(B4052&lt;741000,0,IF(B4052&lt;2191000,B4052-740000,IF(B4052&lt;2193000,1451000,IF(B4052&lt;2196000,1453000,IF(B4052&lt;2200000,1456000,IF(B4052&lt;3600000,ROUNDDOWN(B4052/4,-3)*2.8-80000,IF(B4052&lt;6600000,ROUNDDOWN(B4052/4,-3)*3.2-440000,IF(B4052&lt;8500000,ROUNDDOWN(B4052*0.9,0)-1100000,B4052-1950000)))))))),IF(B4052&lt;651000,0,IF(B4052&lt;1900000,B4052-650000,IF(B4052&lt;3600000,ROUNDDOWN(B4052/4,-3)*2.8-80000,IF(B4052&lt;6600000,ROUNDDOWN(B4052/4,-3)*3.2-440000,IF(B4052&lt;8500000,ROUNDDOWN(B4052*0.9,0)-1100000,B4052-1950000))))))</f>
        <v/>
      </c>
      <c r="K4052" s="16">
        <f>IF(J4052&gt;23500000,NA(),IF(C4052=2026,IF(J4052&lt;=4890000,1040000,IF(J4052&lt;=6550000,670000,620000)),IF(J4052&lt;=1320000,950000,IF(J4052&lt;=3360000,880000,IF(J4052&lt;=4890000,680000,IF(J4052&lt;=6550000,630000,580000))))))</f>
        <v/>
      </c>
      <c r="L4052" s="16">
        <f>IF(D4052=1,IF(J4052&lt;=9000000,380000,IF(J4052&lt;=9500000,260000,IF(J4052&lt;=10000000,130000,0))),0)</f>
        <v/>
      </c>
      <c r="M4052" s="16">
        <f>IF(D4052=1,IF(J4052&lt;=9000000,330000,IF(J4052&lt;=9500000,220000,IF(J4052&lt;=10000000,110000,0))),0)</f>
        <v/>
      </c>
      <c r="N4052" s="16">
        <f>IF(D4052=1,IF(J4052&lt;=9000000,50000,IF(J4052&lt;=9500000,40000,IF(J4052&lt;=10000000,20000,0))),0)</f>
        <v/>
      </c>
      <c r="O4052" s="16">
        <f>MAX(0,ROUNDDOWN(J4052-G4052-K4052-L4052-E4052*380000-F4052*630000-H4052,-3))</f>
        <v/>
      </c>
      <c r="P4052" s="16">
        <f>MAX(0,ROUNDDOWN(J4052-G4052-430000-M4052-E4052*330000-F4052*450000-I4052,-3))</f>
        <v/>
      </c>
      <c r="Q4052" s="16">
        <f>50000+N4052+E4052*50000+F4052*180000</f>
        <v/>
      </c>
      <c r="R4052" s="16">
        <f>IF(P4052&lt;=2000000,MIN(Q4052,P4052),MAX(Q4052-(P4052-2000000),50000))*0.05</f>
        <v/>
      </c>
      <c r="S4052" s="16">
        <f>MAX(0,P4052*0.1-R4052)</f>
        <v/>
      </c>
      <c r="T4052" s="16">
        <f>Q4052+MAX(0,K4052-480000)</f>
        <v/>
      </c>
      <c r="U4052" s="16">
        <f>P4052-T4052</f>
        <v/>
      </c>
      <c r="V4052" s="17">
        <f>IF(U4052&lt;0,0,LOOKUP(U4052,{0,1950001,3300001,6950001,9000001,18000001,40000001},{0.05,0.1,0.2,0.23,0.33,0.4,0.45}))</f>
        <v/>
      </c>
      <c r="W4052" s="18">
        <f>IF(U4052&lt;0,0.9,0.9-V4052*1.021)</f>
        <v/>
      </c>
      <c r="X4052" s="16">
        <f>ROUNDDOWN(S4052*0.2/W4052+2000,0)</f>
        <v/>
      </c>
      <c r="Y4052" s="17">
        <f>IF(O4052&lt;=0,0,LOOKUP(O4052,{0,1950001,3300001,6950001,9000001,18000001,40000001},{0.05,0.1,0.2,0.23,0.33,0.4,0.45}))</f>
        <v/>
      </c>
    </row>
    <row r="4053">
      <c r="A4053" t="inlineStr">
        <is>
          <t>1万円刻み</t>
        </is>
      </c>
      <c r="B4053" s="16">
        <f>'3_1万円刻み'!$A$893</f>
        <v/>
      </c>
      <c r="C4053" t="n">
        <v>2025</v>
      </c>
      <c r="D4053" t="n">
        <v>0</v>
      </c>
      <c r="E4053" t="n">
        <v>0</v>
      </c>
      <c r="F4053" t="n">
        <v>0</v>
      </c>
      <c r="G4053" s="16">
        <f>ROUND(MIN(B4053/12,650000)*12*0.0915+MIN(B4053/12,1390000)*12*(0.0504+0)+B4053*0.005,0)</f>
        <v/>
      </c>
      <c r="H4053" t="n">
        <v>0</v>
      </c>
      <c r="I4053" t="n">
        <v>0</v>
      </c>
      <c r="J4053" s="16">
        <f>IF(C4053=2026,IF(B4053&lt;741000,0,IF(B4053&lt;2191000,B4053-740000,IF(B4053&lt;2193000,1451000,IF(B4053&lt;2196000,1453000,IF(B4053&lt;2200000,1456000,IF(B4053&lt;3600000,ROUNDDOWN(B4053/4,-3)*2.8-80000,IF(B4053&lt;6600000,ROUNDDOWN(B4053/4,-3)*3.2-440000,IF(B4053&lt;8500000,ROUNDDOWN(B4053*0.9,0)-1100000,B4053-1950000)))))))),IF(B4053&lt;651000,0,IF(B4053&lt;1900000,B4053-650000,IF(B4053&lt;3600000,ROUNDDOWN(B4053/4,-3)*2.8-80000,IF(B4053&lt;6600000,ROUNDDOWN(B4053/4,-3)*3.2-440000,IF(B4053&lt;8500000,ROUNDDOWN(B4053*0.9,0)-1100000,B4053-1950000))))))</f>
        <v/>
      </c>
      <c r="K4053" s="16">
        <f>IF(J4053&gt;23500000,NA(),IF(C4053=2026,IF(J4053&lt;=4890000,1040000,IF(J4053&lt;=6550000,670000,620000)),IF(J4053&lt;=1320000,950000,IF(J4053&lt;=3360000,880000,IF(J4053&lt;=4890000,680000,IF(J4053&lt;=6550000,630000,580000))))))</f>
        <v/>
      </c>
      <c r="L4053" s="16">
        <f>IF(D4053=1,IF(J4053&lt;=9000000,380000,IF(J4053&lt;=9500000,260000,IF(J4053&lt;=10000000,130000,0))),0)</f>
        <v/>
      </c>
      <c r="M4053" s="16">
        <f>IF(D4053=1,IF(J4053&lt;=9000000,330000,IF(J4053&lt;=9500000,220000,IF(J4053&lt;=10000000,110000,0))),0)</f>
        <v/>
      </c>
      <c r="N4053" s="16">
        <f>IF(D4053=1,IF(J4053&lt;=9000000,50000,IF(J4053&lt;=9500000,40000,IF(J4053&lt;=10000000,20000,0))),0)</f>
        <v/>
      </c>
      <c r="O4053" s="16">
        <f>MAX(0,ROUNDDOWN(J4053-G4053-K4053-L4053-E4053*380000-F4053*630000-H4053,-3))</f>
        <v/>
      </c>
      <c r="P4053" s="16">
        <f>MAX(0,ROUNDDOWN(J4053-G4053-430000-M4053-E4053*330000-F4053*450000-I4053,-3))</f>
        <v/>
      </c>
      <c r="Q4053" s="16">
        <f>50000+N4053+E4053*50000+F4053*180000</f>
        <v/>
      </c>
      <c r="R4053" s="16">
        <f>IF(P4053&lt;=2000000,MIN(Q4053,P4053),MAX(Q4053-(P4053-2000000),50000))*0.05</f>
        <v/>
      </c>
      <c r="S4053" s="16">
        <f>MAX(0,P4053*0.1-R4053)</f>
        <v/>
      </c>
      <c r="T4053" s="16">
        <f>Q4053+MAX(0,K4053-480000)</f>
        <v/>
      </c>
      <c r="U4053" s="16">
        <f>P4053-T4053</f>
        <v/>
      </c>
      <c r="V4053" s="17">
        <f>IF(U4053&lt;0,0,LOOKUP(U4053,{0,1950001,3300001,6950001,9000001,18000001,40000001},{0.05,0.1,0.2,0.23,0.33,0.4,0.45}))</f>
        <v/>
      </c>
      <c r="W4053" s="18">
        <f>IF(U4053&lt;0,0.9,0.9-V4053*1.021)</f>
        <v/>
      </c>
      <c r="X4053" s="16">
        <f>ROUNDDOWN(S4053*0.2/W4053+2000,0)</f>
        <v/>
      </c>
      <c r="Y4053" s="17">
        <f>IF(O4053&lt;=0,0,LOOKUP(O4053,{0,1950001,3300001,6950001,9000001,18000001,40000001},{0.05,0.1,0.2,0.23,0.33,0.4,0.45}))</f>
        <v/>
      </c>
    </row>
    <row r="4054">
      <c r="A4054" t="inlineStr">
        <is>
          <t>1万円刻み</t>
        </is>
      </c>
      <c r="B4054" s="16">
        <f>'3_1万円刻み'!$A$893</f>
        <v/>
      </c>
      <c r="C4054" t="n">
        <v>2026</v>
      </c>
      <c r="D4054" t="n">
        <v>0</v>
      </c>
      <c r="E4054" t="n">
        <v>0</v>
      </c>
      <c r="F4054" t="n">
        <v>0</v>
      </c>
      <c r="G4054" s="16">
        <f>ROUND(MIN(B4054/12,650000)*12*0.0915+MIN(B4054/12,1390000)*12*(0.0504+0)+B4054*0.005,0)</f>
        <v/>
      </c>
      <c r="H4054" t="n">
        <v>0</v>
      </c>
      <c r="I4054" t="n">
        <v>0</v>
      </c>
      <c r="J4054" s="16">
        <f>IF(C4054=2026,IF(B4054&lt;741000,0,IF(B4054&lt;2191000,B4054-740000,IF(B4054&lt;2193000,1451000,IF(B4054&lt;2196000,1453000,IF(B4054&lt;2200000,1456000,IF(B4054&lt;3600000,ROUNDDOWN(B4054/4,-3)*2.8-80000,IF(B4054&lt;6600000,ROUNDDOWN(B4054/4,-3)*3.2-440000,IF(B4054&lt;8500000,ROUNDDOWN(B4054*0.9,0)-1100000,B4054-1950000)))))))),IF(B4054&lt;651000,0,IF(B4054&lt;1900000,B4054-650000,IF(B4054&lt;3600000,ROUNDDOWN(B4054/4,-3)*2.8-80000,IF(B4054&lt;6600000,ROUNDDOWN(B4054/4,-3)*3.2-440000,IF(B4054&lt;8500000,ROUNDDOWN(B4054*0.9,0)-1100000,B4054-1950000))))))</f>
        <v/>
      </c>
      <c r="K4054" s="16">
        <f>IF(J4054&gt;23500000,NA(),IF(C4054=2026,IF(J4054&lt;=4890000,1040000,IF(J4054&lt;=6550000,670000,620000)),IF(J4054&lt;=1320000,950000,IF(J4054&lt;=3360000,880000,IF(J4054&lt;=4890000,680000,IF(J4054&lt;=6550000,630000,580000))))))</f>
        <v/>
      </c>
      <c r="L4054" s="16">
        <f>IF(D4054=1,IF(J4054&lt;=9000000,380000,IF(J4054&lt;=9500000,260000,IF(J4054&lt;=10000000,130000,0))),0)</f>
        <v/>
      </c>
      <c r="M4054" s="16">
        <f>IF(D4054=1,IF(J4054&lt;=9000000,330000,IF(J4054&lt;=9500000,220000,IF(J4054&lt;=10000000,110000,0))),0)</f>
        <v/>
      </c>
      <c r="N4054" s="16">
        <f>IF(D4054=1,IF(J4054&lt;=9000000,50000,IF(J4054&lt;=9500000,40000,IF(J4054&lt;=10000000,20000,0))),0)</f>
        <v/>
      </c>
      <c r="O4054" s="16">
        <f>MAX(0,ROUNDDOWN(J4054-G4054-K4054-L4054-E4054*380000-F4054*630000-H4054,-3))</f>
        <v/>
      </c>
      <c r="P4054" s="16">
        <f>MAX(0,ROUNDDOWN(J4054-G4054-430000-M4054-E4054*330000-F4054*450000-I4054,-3))</f>
        <v/>
      </c>
      <c r="Q4054" s="16">
        <f>50000+N4054+E4054*50000+F4054*180000</f>
        <v/>
      </c>
      <c r="R4054" s="16">
        <f>IF(P4054&lt;=2000000,MIN(Q4054,P4054),MAX(Q4054-(P4054-2000000),50000))*0.05</f>
        <v/>
      </c>
      <c r="S4054" s="16">
        <f>MAX(0,P4054*0.1-R4054)</f>
        <v/>
      </c>
      <c r="T4054" s="16">
        <f>Q4054+MAX(0,K4054-480000)</f>
        <v/>
      </c>
      <c r="U4054" s="16">
        <f>P4054-T4054</f>
        <v/>
      </c>
      <c r="V4054" s="17">
        <f>IF(U4054&lt;0,0,LOOKUP(U4054,{0,1950001,3300001,6950001,9000001,18000001,40000001},{0.05,0.1,0.2,0.23,0.33,0.4,0.45}))</f>
        <v/>
      </c>
      <c r="W4054" s="18">
        <f>IF(U4054&lt;0,0.9,0.9-V4054*1.021)</f>
        <v/>
      </c>
      <c r="X4054" s="16">
        <f>ROUNDDOWN(S4054*0.2/W4054+2000,0)</f>
        <v/>
      </c>
      <c r="Y4054" s="17">
        <f>IF(O4054&lt;=0,0,LOOKUP(O4054,{0,1950001,3300001,6950001,9000001,18000001,40000001},{0.05,0.1,0.2,0.23,0.33,0.4,0.45}))</f>
        <v/>
      </c>
    </row>
    <row r="4055">
      <c r="A4055" t="inlineStr">
        <is>
          <t>1万円刻み</t>
        </is>
      </c>
      <c r="B4055" s="16">
        <f>'3_1万円刻み'!$A$893</f>
        <v/>
      </c>
      <c r="C4055" t="n">
        <v>2025</v>
      </c>
      <c r="D4055" t="n">
        <v>1</v>
      </c>
      <c r="E4055" t="n">
        <v>0</v>
      </c>
      <c r="F4055" t="n">
        <v>0</v>
      </c>
      <c r="G4055" s="16">
        <f>ROUND(MIN(B4055/12,650000)*12*0.0915+MIN(B4055/12,1390000)*12*(0.0504+0)+B4055*0.005,0)</f>
        <v/>
      </c>
      <c r="H4055" t="n">
        <v>0</v>
      </c>
      <c r="I4055" t="n">
        <v>0</v>
      </c>
      <c r="J4055" s="16">
        <f>IF(C4055=2026,IF(B4055&lt;741000,0,IF(B4055&lt;2191000,B4055-740000,IF(B4055&lt;2193000,1451000,IF(B4055&lt;2196000,1453000,IF(B4055&lt;2200000,1456000,IF(B4055&lt;3600000,ROUNDDOWN(B4055/4,-3)*2.8-80000,IF(B4055&lt;6600000,ROUNDDOWN(B4055/4,-3)*3.2-440000,IF(B4055&lt;8500000,ROUNDDOWN(B4055*0.9,0)-1100000,B4055-1950000)))))))),IF(B4055&lt;651000,0,IF(B4055&lt;1900000,B4055-650000,IF(B4055&lt;3600000,ROUNDDOWN(B4055/4,-3)*2.8-80000,IF(B4055&lt;6600000,ROUNDDOWN(B4055/4,-3)*3.2-440000,IF(B4055&lt;8500000,ROUNDDOWN(B4055*0.9,0)-1100000,B4055-1950000))))))</f>
        <v/>
      </c>
      <c r="K4055" s="16">
        <f>IF(J4055&gt;23500000,NA(),IF(C4055=2026,IF(J4055&lt;=4890000,1040000,IF(J4055&lt;=6550000,670000,620000)),IF(J4055&lt;=1320000,950000,IF(J4055&lt;=3360000,880000,IF(J4055&lt;=4890000,680000,IF(J4055&lt;=6550000,630000,580000))))))</f>
        <v/>
      </c>
      <c r="L4055" s="16">
        <f>IF(D4055=1,IF(J4055&lt;=9000000,380000,IF(J4055&lt;=9500000,260000,IF(J4055&lt;=10000000,130000,0))),0)</f>
        <v/>
      </c>
      <c r="M4055" s="16">
        <f>IF(D4055=1,IF(J4055&lt;=9000000,330000,IF(J4055&lt;=9500000,220000,IF(J4055&lt;=10000000,110000,0))),0)</f>
        <v/>
      </c>
      <c r="N4055" s="16">
        <f>IF(D4055=1,IF(J4055&lt;=9000000,50000,IF(J4055&lt;=9500000,40000,IF(J4055&lt;=10000000,20000,0))),0)</f>
        <v/>
      </c>
      <c r="O4055" s="16">
        <f>MAX(0,ROUNDDOWN(J4055-G4055-K4055-L4055-E4055*380000-F4055*630000-H4055,-3))</f>
        <v/>
      </c>
      <c r="P4055" s="16">
        <f>MAX(0,ROUNDDOWN(J4055-G4055-430000-M4055-E4055*330000-F4055*450000-I4055,-3))</f>
        <v/>
      </c>
      <c r="Q4055" s="16">
        <f>50000+N4055+E4055*50000+F4055*180000</f>
        <v/>
      </c>
      <c r="R4055" s="16">
        <f>IF(P4055&lt;=2000000,MIN(Q4055,P4055),MAX(Q4055-(P4055-2000000),50000))*0.05</f>
        <v/>
      </c>
      <c r="S4055" s="16">
        <f>MAX(0,P4055*0.1-R4055)</f>
        <v/>
      </c>
      <c r="T4055" s="16">
        <f>Q4055+MAX(0,K4055-480000)</f>
        <v/>
      </c>
      <c r="U4055" s="16">
        <f>P4055-T4055</f>
        <v/>
      </c>
      <c r="V4055" s="17">
        <f>IF(U4055&lt;0,0,LOOKUP(U4055,{0,1950001,3300001,6950001,9000001,18000001,40000001},{0.05,0.1,0.2,0.23,0.33,0.4,0.45}))</f>
        <v/>
      </c>
      <c r="W4055" s="18">
        <f>IF(U4055&lt;0,0.9,0.9-V4055*1.021)</f>
        <v/>
      </c>
      <c r="X4055" s="16">
        <f>ROUNDDOWN(S4055*0.2/W4055+2000,0)</f>
        <v/>
      </c>
      <c r="Y4055" s="17">
        <f>IF(O4055&lt;=0,0,LOOKUP(O4055,{0,1950001,3300001,6950001,9000001,18000001,40000001},{0.05,0.1,0.2,0.23,0.33,0.4,0.45}))</f>
        <v/>
      </c>
    </row>
    <row r="4056">
      <c r="A4056" t="inlineStr">
        <is>
          <t>1万円刻み</t>
        </is>
      </c>
      <c r="B4056" s="16">
        <f>'3_1万円刻み'!$A$893</f>
        <v/>
      </c>
      <c r="C4056" t="n">
        <v>2026</v>
      </c>
      <c r="D4056" t="n">
        <v>1</v>
      </c>
      <c r="E4056" t="n">
        <v>0</v>
      </c>
      <c r="F4056" t="n">
        <v>0</v>
      </c>
      <c r="G4056" s="16">
        <f>ROUND(MIN(B4056/12,650000)*12*0.0915+MIN(B4056/12,1390000)*12*(0.0504+0)+B4056*0.005,0)</f>
        <v/>
      </c>
      <c r="H4056" t="n">
        <v>0</v>
      </c>
      <c r="I4056" t="n">
        <v>0</v>
      </c>
      <c r="J4056" s="16">
        <f>IF(C4056=2026,IF(B4056&lt;741000,0,IF(B4056&lt;2191000,B4056-740000,IF(B4056&lt;2193000,1451000,IF(B4056&lt;2196000,1453000,IF(B4056&lt;2200000,1456000,IF(B4056&lt;3600000,ROUNDDOWN(B4056/4,-3)*2.8-80000,IF(B4056&lt;6600000,ROUNDDOWN(B4056/4,-3)*3.2-440000,IF(B4056&lt;8500000,ROUNDDOWN(B4056*0.9,0)-1100000,B4056-1950000)))))))),IF(B4056&lt;651000,0,IF(B4056&lt;1900000,B4056-650000,IF(B4056&lt;3600000,ROUNDDOWN(B4056/4,-3)*2.8-80000,IF(B4056&lt;6600000,ROUNDDOWN(B4056/4,-3)*3.2-440000,IF(B4056&lt;8500000,ROUNDDOWN(B4056*0.9,0)-1100000,B4056-1950000))))))</f>
        <v/>
      </c>
      <c r="K4056" s="16">
        <f>IF(J4056&gt;23500000,NA(),IF(C4056=2026,IF(J4056&lt;=4890000,1040000,IF(J4056&lt;=6550000,670000,620000)),IF(J4056&lt;=1320000,950000,IF(J4056&lt;=3360000,880000,IF(J4056&lt;=4890000,680000,IF(J4056&lt;=6550000,630000,580000))))))</f>
        <v/>
      </c>
      <c r="L4056" s="16">
        <f>IF(D4056=1,IF(J4056&lt;=9000000,380000,IF(J4056&lt;=9500000,260000,IF(J4056&lt;=10000000,130000,0))),0)</f>
        <v/>
      </c>
      <c r="M4056" s="16">
        <f>IF(D4056=1,IF(J4056&lt;=9000000,330000,IF(J4056&lt;=9500000,220000,IF(J4056&lt;=10000000,110000,0))),0)</f>
        <v/>
      </c>
      <c r="N4056" s="16">
        <f>IF(D4056=1,IF(J4056&lt;=9000000,50000,IF(J4056&lt;=9500000,40000,IF(J4056&lt;=10000000,20000,0))),0)</f>
        <v/>
      </c>
      <c r="O4056" s="16">
        <f>MAX(0,ROUNDDOWN(J4056-G4056-K4056-L4056-E4056*380000-F4056*630000-H4056,-3))</f>
        <v/>
      </c>
      <c r="P4056" s="16">
        <f>MAX(0,ROUNDDOWN(J4056-G4056-430000-M4056-E4056*330000-F4056*450000-I4056,-3))</f>
        <v/>
      </c>
      <c r="Q4056" s="16">
        <f>50000+N4056+E4056*50000+F4056*180000</f>
        <v/>
      </c>
      <c r="R4056" s="16">
        <f>IF(P4056&lt;=2000000,MIN(Q4056,P4056),MAX(Q4056-(P4056-2000000),50000))*0.05</f>
        <v/>
      </c>
      <c r="S4056" s="16">
        <f>MAX(0,P4056*0.1-R4056)</f>
        <v/>
      </c>
      <c r="T4056" s="16">
        <f>Q4056+MAX(0,K4056-480000)</f>
        <v/>
      </c>
      <c r="U4056" s="16">
        <f>P4056-T4056</f>
        <v/>
      </c>
      <c r="V4056" s="17">
        <f>IF(U4056&lt;0,0,LOOKUP(U4056,{0,1950001,3300001,6950001,9000001,18000001,40000001},{0.05,0.1,0.2,0.23,0.33,0.4,0.45}))</f>
        <v/>
      </c>
      <c r="W4056" s="18">
        <f>IF(U4056&lt;0,0.9,0.9-V4056*1.021)</f>
        <v/>
      </c>
      <c r="X4056" s="16">
        <f>ROUNDDOWN(S4056*0.2/W4056+2000,0)</f>
        <v/>
      </c>
      <c r="Y4056" s="17">
        <f>IF(O4056&lt;=0,0,LOOKUP(O4056,{0,1950001,3300001,6950001,9000001,18000001,40000001},{0.05,0.1,0.2,0.23,0.33,0.4,0.45}))</f>
        <v/>
      </c>
    </row>
    <row r="4057">
      <c r="A4057" t="inlineStr">
        <is>
          <t>1万円刻み</t>
        </is>
      </c>
      <c r="B4057" s="16">
        <f>'3_1万円刻み'!$A$894</f>
        <v/>
      </c>
      <c r="C4057" t="n">
        <v>2025</v>
      </c>
      <c r="D4057" t="n">
        <v>0</v>
      </c>
      <c r="E4057" t="n">
        <v>0</v>
      </c>
      <c r="F4057" t="n">
        <v>0</v>
      </c>
      <c r="G4057" s="16">
        <f>ROUND(MIN(B4057/12,650000)*12*0.0915+MIN(B4057/12,1390000)*12*(0.0504+0)+B4057*0.005,0)</f>
        <v/>
      </c>
      <c r="H4057" t="n">
        <v>0</v>
      </c>
      <c r="I4057" t="n">
        <v>0</v>
      </c>
      <c r="J4057" s="16">
        <f>IF(C4057=2026,IF(B4057&lt;741000,0,IF(B4057&lt;2191000,B4057-740000,IF(B4057&lt;2193000,1451000,IF(B4057&lt;2196000,1453000,IF(B4057&lt;2200000,1456000,IF(B4057&lt;3600000,ROUNDDOWN(B4057/4,-3)*2.8-80000,IF(B4057&lt;6600000,ROUNDDOWN(B4057/4,-3)*3.2-440000,IF(B4057&lt;8500000,ROUNDDOWN(B4057*0.9,0)-1100000,B4057-1950000)))))))),IF(B4057&lt;651000,0,IF(B4057&lt;1900000,B4057-650000,IF(B4057&lt;3600000,ROUNDDOWN(B4057/4,-3)*2.8-80000,IF(B4057&lt;6600000,ROUNDDOWN(B4057/4,-3)*3.2-440000,IF(B4057&lt;8500000,ROUNDDOWN(B4057*0.9,0)-1100000,B4057-1950000))))))</f>
        <v/>
      </c>
      <c r="K4057" s="16">
        <f>IF(J4057&gt;23500000,NA(),IF(C4057=2026,IF(J4057&lt;=4890000,1040000,IF(J4057&lt;=6550000,670000,620000)),IF(J4057&lt;=1320000,950000,IF(J4057&lt;=3360000,880000,IF(J4057&lt;=4890000,680000,IF(J4057&lt;=6550000,630000,580000))))))</f>
        <v/>
      </c>
      <c r="L4057" s="16">
        <f>IF(D4057=1,IF(J4057&lt;=9000000,380000,IF(J4057&lt;=9500000,260000,IF(J4057&lt;=10000000,130000,0))),0)</f>
        <v/>
      </c>
      <c r="M4057" s="16">
        <f>IF(D4057=1,IF(J4057&lt;=9000000,330000,IF(J4057&lt;=9500000,220000,IF(J4057&lt;=10000000,110000,0))),0)</f>
        <v/>
      </c>
      <c r="N4057" s="16">
        <f>IF(D4057=1,IF(J4057&lt;=9000000,50000,IF(J4057&lt;=9500000,40000,IF(J4057&lt;=10000000,20000,0))),0)</f>
        <v/>
      </c>
      <c r="O4057" s="16">
        <f>MAX(0,ROUNDDOWN(J4057-G4057-K4057-L4057-E4057*380000-F4057*630000-H4057,-3))</f>
        <v/>
      </c>
      <c r="P4057" s="16">
        <f>MAX(0,ROUNDDOWN(J4057-G4057-430000-M4057-E4057*330000-F4057*450000-I4057,-3))</f>
        <v/>
      </c>
      <c r="Q4057" s="16">
        <f>50000+N4057+E4057*50000+F4057*180000</f>
        <v/>
      </c>
      <c r="R4057" s="16">
        <f>IF(P4057&lt;=2000000,MIN(Q4057,P4057),MAX(Q4057-(P4057-2000000),50000))*0.05</f>
        <v/>
      </c>
      <c r="S4057" s="16">
        <f>MAX(0,P4057*0.1-R4057)</f>
        <v/>
      </c>
      <c r="T4057" s="16">
        <f>Q4057+MAX(0,K4057-480000)</f>
        <v/>
      </c>
      <c r="U4057" s="16">
        <f>P4057-T4057</f>
        <v/>
      </c>
      <c r="V4057" s="17">
        <f>IF(U4057&lt;0,0,LOOKUP(U4057,{0,1950001,3300001,6950001,9000001,18000001,40000001},{0.05,0.1,0.2,0.23,0.33,0.4,0.45}))</f>
        <v/>
      </c>
      <c r="W4057" s="18">
        <f>IF(U4057&lt;0,0.9,0.9-V4057*1.021)</f>
        <v/>
      </c>
      <c r="X4057" s="16">
        <f>ROUNDDOWN(S4057*0.2/W4057+2000,0)</f>
        <v/>
      </c>
      <c r="Y4057" s="17">
        <f>IF(O4057&lt;=0,0,LOOKUP(O4057,{0,1950001,3300001,6950001,9000001,18000001,40000001},{0.05,0.1,0.2,0.23,0.33,0.4,0.45}))</f>
        <v/>
      </c>
    </row>
    <row r="4058">
      <c r="A4058" t="inlineStr">
        <is>
          <t>1万円刻み</t>
        </is>
      </c>
      <c r="B4058" s="16">
        <f>'3_1万円刻み'!$A$894</f>
        <v/>
      </c>
      <c r="C4058" t="n">
        <v>2026</v>
      </c>
      <c r="D4058" t="n">
        <v>0</v>
      </c>
      <c r="E4058" t="n">
        <v>0</v>
      </c>
      <c r="F4058" t="n">
        <v>0</v>
      </c>
      <c r="G4058" s="16">
        <f>ROUND(MIN(B4058/12,650000)*12*0.0915+MIN(B4058/12,1390000)*12*(0.0504+0)+B4058*0.005,0)</f>
        <v/>
      </c>
      <c r="H4058" t="n">
        <v>0</v>
      </c>
      <c r="I4058" t="n">
        <v>0</v>
      </c>
      <c r="J4058" s="16">
        <f>IF(C4058=2026,IF(B4058&lt;741000,0,IF(B4058&lt;2191000,B4058-740000,IF(B4058&lt;2193000,1451000,IF(B4058&lt;2196000,1453000,IF(B4058&lt;2200000,1456000,IF(B4058&lt;3600000,ROUNDDOWN(B4058/4,-3)*2.8-80000,IF(B4058&lt;6600000,ROUNDDOWN(B4058/4,-3)*3.2-440000,IF(B4058&lt;8500000,ROUNDDOWN(B4058*0.9,0)-1100000,B4058-1950000)))))))),IF(B4058&lt;651000,0,IF(B4058&lt;1900000,B4058-650000,IF(B4058&lt;3600000,ROUNDDOWN(B4058/4,-3)*2.8-80000,IF(B4058&lt;6600000,ROUNDDOWN(B4058/4,-3)*3.2-440000,IF(B4058&lt;8500000,ROUNDDOWN(B4058*0.9,0)-1100000,B4058-1950000))))))</f>
        <v/>
      </c>
      <c r="K4058" s="16">
        <f>IF(J4058&gt;23500000,NA(),IF(C4058=2026,IF(J4058&lt;=4890000,1040000,IF(J4058&lt;=6550000,670000,620000)),IF(J4058&lt;=1320000,950000,IF(J4058&lt;=3360000,880000,IF(J4058&lt;=4890000,680000,IF(J4058&lt;=6550000,630000,580000))))))</f>
        <v/>
      </c>
      <c r="L4058" s="16">
        <f>IF(D4058=1,IF(J4058&lt;=9000000,380000,IF(J4058&lt;=9500000,260000,IF(J4058&lt;=10000000,130000,0))),0)</f>
        <v/>
      </c>
      <c r="M4058" s="16">
        <f>IF(D4058=1,IF(J4058&lt;=9000000,330000,IF(J4058&lt;=9500000,220000,IF(J4058&lt;=10000000,110000,0))),0)</f>
        <v/>
      </c>
      <c r="N4058" s="16">
        <f>IF(D4058=1,IF(J4058&lt;=9000000,50000,IF(J4058&lt;=9500000,40000,IF(J4058&lt;=10000000,20000,0))),0)</f>
        <v/>
      </c>
      <c r="O4058" s="16">
        <f>MAX(0,ROUNDDOWN(J4058-G4058-K4058-L4058-E4058*380000-F4058*630000-H4058,-3))</f>
        <v/>
      </c>
      <c r="P4058" s="16">
        <f>MAX(0,ROUNDDOWN(J4058-G4058-430000-M4058-E4058*330000-F4058*450000-I4058,-3))</f>
        <v/>
      </c>
      <c r="Q4058" s="16">
        <f>50000+N4058+E4058*50000+F4058*180000</f>
        <v/>
      </c>
      <c r="R4058" s="16">
        <f>IF(P4058&lt;=2000000,MIN(Q4058,P4058),MAX(Q4058-(P4058-2000000),50000))*0.05</f>
        <v/>
      </c>
      <c r="S4058" s="16">
        <f>MAX(0,P4058*0.1-R4058)</f>
        <v/>
      </c>
      <c r="T4058" s="16">
        <f>Q4058+MAX(0,K4058-480000)</f>
        <v/>
      </c>
      <c r="U4058" s="16">
        <f>P4058-T4058</f>
        <v/>
      </c>
      <c r="V4058" s="17">
        <f>IF(U4058&lt;0,0,LOOKUP(U4058,{0,1950001,3300001,6950001,9000001,18000001,40000001},{0.05,0.1,0.2,0.23,0.33,0.4,0.45}))</f>
        <v/>
      </c>
      <c r="W4058" s="18">
        <f>IF(U4058&lt;0,0.9,0.9-V4058*1.021)</f>
        <v/>
      </c>
      <c r="X4058" s="16">
        <f>ROUNDDOWN(S4058*0.2/W4058+2000,0)</f>
        <v/>
      </c>
      <c r="Y4058" s="17">
        <f>IF(O4058&lt;=0,0,LOOKUP(O4058,{0,1950001,3300001,6950001,9000001,18000001,40000001},{0.05,0.1,0.2,0.23,0.33,0.4,0.45}))</f>
        <v/>
      </c>
    </row>
    <row r="4059">
      <c r="A4059" t="inlineStr">
        <is>
          <t>1万円刻み</t>
        </is>
      </c>
      <c r="B4059" s="16">
        <f>'3_1万円刻み'!$A$894</f>
        <v/>
      </c>
      <c r="C4059" t="n">
        <v>2025</v>
      </c>
      <c r="D4059" t="n">
        <v>1</v>
      </c>
      <c r="E4059" t="n">
        <v>0</v>
      </c>
      <c r="F4059" t="n">
        <v>0</v>
      </c>
      <c r="G4059" s="16">
        <f>ROUND(MIN(B4059/12,650000)*12*0.0915+MIN(B4059/12,1390000)*12*(0.0504+0)+B4059*0.005,0)</f>
        <v/>
      </c>
      <c r="H4059" t="n">
        <v>0</v>
      </c>
      <c r="I4059" t="n">
        <v>0</v>
      </c>
      <c r="J4059" s="16">
        <f>IF(C4059=2026,IF(B4059&lt;741000,0,IF(B4059&lt;2191000,B4059-740000,IF(B4059&lt;2193000,1451000,IF(B4059&lt;2196000,1453000,IF(B4059&lt;2200000,1456000,IF(B4059&lt;3600000,ROUNDDOWN(B4059/4,-3)*2.8-80000,IF(B4059&lt;6600000,ROUNDDOWN(B4059/4,-3)*3.2-440000,IF(B4059&lt;8500000,ROUNDDOWN(B4059*0.9,0)-1100000,B4059-1950000)))))))),IF(B4059&lt;651000,0,IF(B4059&lt;1900000,B4059-650000,IF(B4059&lt;3600000,ROUNDDOWN(B4059/4,-3)*2.8-80000,IF(B4059&lt;6600000,ROUNDDOWN(B4059/4,-3)*3.2-440000,IF(B4059&lt;8500000,ROUNDDOWN(B4059*0.9,0)-1100000,B4059-1950000))))))</f>
        <v/>
      </c>
      <c r="K4059" s="16">
        <f>IF(J4059&gt;23500000,NA(),IF(C4059=2026,IF(J4059&lt;=4890000,1040000,IF(J4059&lt;=6550000,670000,620000)),IF(J4059&lt;=1320000,950000,IF(J4059&lt;=3360000,880000,IF(J4059&lt;=4890000,680000,IF(J4059&lt;=6550000,630000,580000))))))</f>
        <v/>
      </c>
      <c r="L4059" s="16">
        <f>IF(D4059=1,IF(J4059&lt;=9000000,380000,IF(J4059&lt;=9500000,260000,IF(J4059&lt;=10000000,130000,0))),0)</f>
        <v/>
      </c>
      <c r="M4059" s="16">
        <f>IF(D4059=1,IF(J4059&lt;=9000000,330000,IF(J4059&lt;=9500000,220000,IF(J4059&lt;=10000000,110000,0))),0)</f>
        <v/>
      </c>
      <c r="N4059" s="16">
        <f>IF(D4059=1,IF(J4059&lt;=9000000,50000,IF(J4059&lt;=9500000,40000,IF(J4059&lt;=10000000,20000,0))),0)</f>
        <v/>
      </c>
      <c r="O4059" s="16">
        <f>MAX(0,ROUNDDOWN(J4059-G4059-K4059-L4059-E4059*380000-F4059*630000-H4059,-3))</f>
        <v/>
      </c>
      <c r="P4059" s="16">
        <f>MAX(0,ROUNDDOWN(J4059-G4059-430000-M4059-E4059*330000-F4059*450000-I4059,-3))</f>
        <v/>
      </c>
      <c r="Q4059" s="16">
        <f>50000+N4059+E4059*50000+F4059*180000</f>
        <v/>
      </c>
      <c r="R4059" s="16">
        <f>IF(P4059&lt;=2000000,MIN(Q4059,P4059),MAX(Q4059-(P4059-2000000),50000))*0.05</f>
        <v/>
      </c>
      <c r="S4059" s="16">
        <f>MAX(0,P4059*0.1-R4059)</f>
        <v/>
      </c>
      <c r="T4059" s="16">
        <f>Q4059+MAX(0,K4059-480000)</f>
        <v/>
      </c>
      <c r="U4059" s="16">
        <f>P4059-T4059</f>
        <v/>
      </c>
      <c r="V4059" s="17">
        <f>IF(U4059&lt;0,0,LOOKUP(U4059,{0,1950001,3300001,6950001,9000001,18000001,40000001},{0.05,0.1,0.2,0.23,0.33,0.4,0.45}))</f>
        <v/>
      </c>
      <c r="W4059" s="18">
        <f>IF(U4059&lt;0,0.9,0.9-V4059*1.021)</f>
        <v/>
      </c>
      <c r="X4059" s="16">
        <f>ROUNDDOWN(S4059*0.2/W4059+2000,0)</f>
        <v/>
      </c>
      <c r="Y4059" s="17">
        <f>IF(O4059&lt;=0,0,LOOKUP(O4059,{0,1950001,3300001,6950001,9000001,18000001,40000001},{0.05,0.1,0.2,0.23,0.33,0.4,0.45}))</f>
        <v/>
      </c>
    </row>
    <row r="4060">
      <c r="A4060" t="inlineStr">
        <is>
          <t>1万円刻み</t>
        </is>
      </c>
      <c r="B4060" s="16">
        <f>'3_1万円刻み'!$A$894</f>
        <v/>
      </c>
      <c r="C4060" t="n">
        <v>2026</v>
      </c>
      <c r="D4060" t="n">
        <v>1</v>
      </c>
      <c r="E4060" t="n">
        <v>0</v>
      </c>
      <c r="F4060" t="n">
        <v>0</v>
      </c>
      <c r="G4060" s="16">
        <f>ROUND(MIN(B4060/12,650000)*12*0.0915+MIN(B4060/12,1390000)*12*(0.0504+0)+B4060*0.005,0)</f>
        <v/>
      </c>
      <c r="H4060" t="n">
        <v>0</v>
      </c>
      <c r="I4060" t="n">
        <v>0</v>
      </c>
      <c r="J4060" s="16">
        <f>IF(C4060=2026,IF(B4060&lt;741000,0,IF(B4060&lt;2191000,B4060-740000,IF(B4060&lt;2193000,1451000,IF(B4060&lt;2196000,1453000,IF(B4060&lt;2200000,1456000,IF(B4060&lt;3600000,ROUNDDOWN(B4060/4,-3)*2.8-80000,IF(B4060&lt;6600000,ROUNDDOWN(B4060/4,-3)*3.2-440000,IF(B4060&lt;8500000,ROUNDDOWN(B4060*0.9,0)-1100000,B4060-1950000)))))))),IF(B4060&lt;651000,0,IF(B4060&lt;1900000,B4060-650000,IF(B4060&lt;3600000,ROUNDDOWN(B4060/4,-3)*2.8-80000,IF(B4060&lt;6600000,ROUNDDOWN(B4060/4,-3)*3.2-440000,IF(B4060&lt;8500000,ROUNDDOWN(B4060*0.9,0)-1100000,B4060-1950000))))))</f>
        <v/>
      </c>
      <c r="K4060" s="16">
        <f>IF(J4060&gt;23500000,NA(),IF(C4060=2026,IF(J4060&lt;=4890000,1040000,IF(J4060&lt;=6550000,670000,620000)),IF(J4060&lt;=1320000,950000,IF(J4060&lt;=3360000,880000,IF(J4060&lt;=4890000,680000,IF(J4060&lt;=6550000,630000,580000))))))</f>
        <v/>
      </c>
      <c r="L4060" s="16">
        <f>IF(D4060=1,IF(J4060&lt;=9000000,380000,IF(J4060&lt;=9500000,260000,IF(J4060&lt;=10000000,130000,0))),0)</f>
        <v/>
      </c>
      <c r="M4060" s="16">
        <f>IF(D4060=1,IF(J4060&lt;=9000000,330000,IF(J4060&lt;=9500000,220000,IF(J4060&lt;=10000000,110000,0))),0)</f>
        <v/>
      </c>
      <c r="N4060" s="16">
        <f>IF(D4060=1,IF(J4060&lt;=9000000,50000,IF(J4060&lt;=9500000,40000,IF(J4060&lt;=10000000,20000,0))),0)</f>
        <v/>
      </c>
      <c r="O4060" s="16">
        <f>MAX(0,ROUNDDOWN(J4060-G4060-K4060-L4060-E4060*380000-F4060*630000-H4060,-3))</f>
        <v/>
      </c>
      <c r="P4060" s="16">
        <f>MAX(0,ROUNDDOWN(J4060-G4060-430000-M4060-E4060*330000-F4060*450000-I4060,-3))</f>
        <v/>
      </c>
      <c r="Q4060" s="16">
        <f>50000+N4060+E4060*50000+F4060*180000</f>
        <v/>
      </c>
      <c r="R4060" s="16">
        <f>IF(P4060&lt;=2000000,MIN(Q4060,P4060),MAX(Q4060-(P4060-2000000),50000))*0.05</f>
        <v/>
      </c>
      <c r="S4060" s="16">
        <f>MAX(0,P4060*0.1-R4060)</f>
        <v/>
      </c>
      <c r="T4060" s="16">
        <f>Q4060+MAX(0,K4060-480000)</f>
        <v/>
      </c>
      <c r="U4060" s="16">
        <f>P4060-T4060</f>
        <v/>
      </c>
      <c r="V4060" s="17">
        <f>IF(U4060&lt;0,0,LOOKUP(U4060,{0,1950001,3300001,6950001,9000001,18000001,40000001},{0.05,0.1,0.2,0.23,0.33,0.4,0.45}))</f>
        <v/>
      </c>
      <c r="W4060" s="18">
        <f>IF(U4060&lt;0,0.9,0.9-V4060*1.021)</f>
        <v/>
      </c>
      <c r="X4060" s="16">
        <f>ROUNDDOWN(S4060*0.2/W4060+2000,0)</f>
        <v/>
      </c>
      <c r="Y4060" s="17">
        <f>IF(O4060&lt;=0,0,LOOKUP(O4060,{0,1950001,3300001,6950001,9000001,18000001,40000001},{0.05,0.1,0.2,0.23,0.33,0.4,0.45}))</f>
        <v/>
      </c>
    </row>
    <row r="4061">
      <c r="A4061" t="inlineStr">
        <is>
          <t>1万円刻み</t>
        </is>
      </c>
      <c r="B4061" s="16">
        <f>'3_1万円刻み'!$A$895</f>
        <v/>
      </c>
      <c r="C4061" t="n">
        <v>2025</v>
      </c>
      <c r="D4061" t="n">
        <v>0</v>
      </c>
      <c r="E4061" t="n">
        <v>0</v>
      </c>
      <c r="F4061" t="n">
        <v>0</v>
      </c>
      <c r="G4061" s="16">
        <f>ROUND(MIN(B4061/12,650000)*12*0.0915+MIN(B4061/12,1390000)*12*(0.0504+0)+B4061*0.005,0)</f>
        <v/>
      </c>
      <c r="H4061" t="n">
        <v>0</v>
      </c>
      <c r="I4061" t="n">
        <v>0</v>
      </c>
      <c r="J4061" s="16">
        <f>IF(C4061=2026,IF(B4061&lt;741000,0,IF(B4061&lt;2191000,B4061-740000,IF(B4061&lt;2193000,1451000,IF(B4061&lt;2196000,1453000,IF(B4061&lt;2200000,1456000,IF(B4061&lt;3600000,ROUNDDOWN(B4061/4,-3)*2.8-80000,IF(B4061&lt;6600000,ROUNDDOWN(B4061/4,-3)*3.2-440000,IF(B4061&lt;8500000,ROUNDDOWN(B4061*0.9,0)-1100000,B4061-1950000)))))))),IF(B4061&lt;651000,0,IF(B4061&lt;1900000,B4061-650000,IF(B4061&lt;3600000,ROUNDDOWN(B4061/4,-3)*2.8-80000,IF(B4061&lt;6600000,ROUNDDOWN(B4061/4,-3)*3.2-440000,IF(B4061&lt;8500000,ROUNDDOWN(B4061*0.9,0)-1100000,B4061-1950000))))))</f>
        <v/>
      </c>
      <c r="K4061" s="16">
        <f>IF(J4061&gt;23500000,NA(),IF(C4061=2026,IF(J4061&lt;=4890000,1040000,IF(J4061&lt;=6550000,670000,620000)),IF(J4061&lt;=1320000,950000,IF(J4061&lt;=3360000,880000,IF(J4061&lt;=4890000,680000,IF(J4061&lt;=6550000,630000,580000))))))</f>
        <v/>
      </c>
      <c r="L4061" s="16">
        <f>IF(D4061=1,IF(J4061&lt;=9000000,380000,IF(J4061&lt;=9500000,260000,IF(J4061&lt;=10000000,130000,0))),0)</f>
        <v/>
      </c>
      <c r="M4061" s="16">
        <f>IF(D4061=1,IF(J4061&lt;=9000000,330000,IF(J4061&lt;=9500000,220000,IF(J4061&lt;=10000000,110000,0))),0)</f>
        <v/>
      </c>
      <c r="N4061" s="16">
        <f>IF(D4061=1,IF(J4061&lt;=9000000,50000,IF(J4061&lt;=9500000,40000,IF(J4061&lt;=10000000,20000,0))),0)</f>
        <v/>
      </c>
      <c r="O4061" s="16">
        <f>MAX(0,ROUNDDOWN(J4061-G4061-K4061-L4061-E4061*380000-F4061*630000-H4061,-3))</f>
        <v/>
      </c>
      <c r="P4061" s="16">
        <f>MAX(0,ROUNDDOWN(J4061-G4061-430000-M4061-E4061*330000-F4061*450000-I4061,-3))</f>
        <v/>
      </c>
      <c r="Q4061" s="16">
        <f>50000+N4061+E4061*50000+F4061*180000</f>
        <v/>
      </c>
      <c r="R4061" s="16">
        <f>IF(P4061&lt;=2000000,MIN(Q4061,P4061),MAX(Q4061-(P4061-2000000),50000))*0.05</f>
        <v/>
      </c>
      <c r="S4061" s="16">
        <f>MAX(0,P4061*0.1-R4061)</f>
        <v/>
      </c>
      <c r="T4061" s="16">
        <f>Q4061+MAX(0,K4061-480000)</f>
        <v/>
      </c>
      <c r="U4061" s="16">
        <f>P4061-T4061</f>
        <v/>
      </c>
      <c r="V4061" s="17">
        <f>IF(U4061&lt;0,0,LOOKUP(U4061,{0,1950001,3300001,6950001,9000001,18000001,40000001},{0.05,0.1,0.2,0.23,0.33,0.4,0.45}))</f>
        <v/>
      </c>
      <c r="W4061" s="18">
        <f>IF(U4061&lt;0,0.9,0.9-V4061*1.021)</f>
        <v/>
      </c>
      <c r="X4061" s="16">
        <f>ROUNDDOWN(S4061*0.2/W4061+2000,0)</f>
        <v/>
      </c>
      <c r="Y4061" s="17">
        <f>IF(O4061&lt;=0,0,LOOKUP(O4061,{0,1950001,3300001,6950001,9000001,18000001,40000001},{0.05,0.1,0.2,0.23,0.33,0.4,0.45}))</f>
        <v/>
      </c>
    </row>
    <row r="4062">
      <c r="A4062" t="inlineStr">
        <is>
          <t>1万円刻み</t>
        </is>
      </c>
      <c r="B4062" s="16">
        <f>'3_1万円刻み'!$A$895</f>
        <v/>
      </c>
      <c r="C4062" t="n">
        <v>2026</v>
      </c>
      <c r="D4062" t="n">
        <v>0</v>
      </c>
      <c r="E4062" t="n">
        <v>0</v>
      </c>
      <c r="F4062" t="n">
        <v>0</v>
      </c>
      <c r="G4062" s="16">
        <f>ROUND(MIN(B4062/12,650000)*12*0.0915+MIN(B4062/12,1390000)*12*(0.0504+0)+B4062*0.005,0)</f>
        <v/>
      </c>
      <c r="H4062" t="n">
        <v>0</v>
      </c>
      <c r="I4062" t="n">
        <v>0</v>
      </c>
      <c r="J4062" s="16">
        <f>IF(C4062=2026,IF(B4062&lt;741000,0,IF(B4062&lt;2191000,B4062-740000,IF(B4062&lt;2193000,1451000,IF(B4062&lt;2196000,1453000,IF(B4062&lt;2200000,1456000,IF(B4062&lt;3600000,ROUNDDOWN(B4062/4,-3)*2.8-80000,IF(B4062&lt;6600000,ROUNDDOWN(B4062/4,-3)*3.2-440000,IF(B4062&lt;8500000,ROUNDDOWN(B4062*0.9,0)-1100000,B4062-1950000)))))))),IF(B4062&lt;651000,0,IF(B4062&lt;1900000,B4062-650000,IF(B4062&lt;3600000,ROUNDDOWN(B4062/4,-3)*2.8-80000,IF(B4062&lt;6600000,ROUNDDOWN(B4062/4,-3)*3.2-440000,IF(B4062&lt;8500000,ROUNDDOWN(B4062*0.9,0)-1100000,B4062-1950000))))))</f>
        <v/>
      </c>
      <c r="K4062" s="16">
        <f>IF(J4062&gt;23500000,NA(),IF(C4062=2026,IF(J4062&lt;=4890000,1040000,IF(J4062&lt;=6550000,670000,620000)),IF(J4062&lt;=1320000,950000,IF(J4062&lt;=3360000,880000,IF(J4062&lt;=4890000,680000,IF(J4062&lt;=6550000,630000,580000))))))</f>
        <v/>
      </c>
      <c r="L4062" s="16">
        <f>IF(D4062=1,IF(J4062&lt;=9000000,380000,IF(J4062&lt;=9500000,260000,IF(J4062&lt;=10000000,130000,0))),0)</f>
        <v/>
      </c>
      <c r="M4062" s="16">
        <f>IF(D4062=1,IF(J4062&lt;=9000000,330000,IF(J4062&lt;=9500000,220000,IF(J4062&lt;=10000000,110000,0))),0)</f>
        <v/>
      </c>
      <c r="N4062" s="16">
        <f>IF(D4062=1,IF(J4062&lt;=9000000,50000,IF(J4062&lt;=9500000,40000,IF(J4062&lt;=10000000,20000,0))),0)</f>
        <v/>
      </c>
      <c r="O4062" s="16">
        <f>MAX(0,ROUNDDOWN(J4062-G4062-K4062-L4062-E4062*380000-F4062*630000-H4062,-3))</f>
        <v/>
      </c>
      <c r="P4062" s="16">
        <f>MAX(0,ROUNDDOWN(J4062-G4062-430000-M4062-E4062*330000-F4062*450000-I4062,-3))</f>
        <v/>
      </c>
      <c r="Q4062" s="16">
        <f>50000+N4062+E4062*50000+F4062*180000</f>
        <v/>
      </c>
      <c r="R4062" s="16">
        <f>IF(P4062&lt;=2000000,MIN(Q4062,P4062),MAX(Q4062-(P4062-2000000),50000))*0.05</f>
        <v/>
      </c>
      <c r="S4062" s="16">
        <f>MAX(0,P4062*0.1-R4062)</f>
        <v/>
      </c>
      <c r="T4062" s="16">
        <f>Q4062+MAX(0,K4062-480000)</f>
        <v/>
      </c>
      <c r="U4062" s="16">
        <f>P4062-T4062</f>
        <v/>
      </c>
      <c r="V4062" s="17">
        <f>IF(U4062&lt;0,0,LOOKUP(U4062,{0,1950001,3300001,6950001,9000001,18000001,40000001},{0.05,0.1,0.2,0.23,0.33,0.4,0.45}))</f>
        <v/>
      </c>
      <c r="W4062" s="18">
        <f>IF(U4062&lt;0,0.9,0.9-V4062*1.021)</f>
        <v/>
      </c>
      <c r="X4062" s="16">
        <f>ROUNDDOWN(S4062*0.2/W4062+2000,0)</f>
        <v/>
      </c>
      <c r="Y4062" s="17">
        <f>IF(O4062&lt;=0,0,LOOKUP(O4062,{0,1950001,3300001,6950001,9000001,18000001,40000001},{0.05,0.1,0.2,0.23,0.33,0.4,0.45}))</f>
        <v/>
      </c>
    </row>
    <row r="4063">
      <c r="A4063" t="inlineStr">
        <is>
          <t>1万円刻み</t>
        </is>
      </c>
      <c r="B4063" s="16">
        <f>'3_1万円刻み'!$A$895</f>
        <v/>
      </c>
      <c r="C4063" t="n">
        <v>2025</v>
      </c>
      <c r="D4063" t="n">
        <v>1</v>
      </c>
      <c r="E4063" t="n">
        <v>0</v>
      </c>
      <c r="F4063" t="n">
        <v>0</v>
      </c>
      <c r="G4063" s="16">
        <f>ROUND(MIN(B4063/12,650000)*12*0.0915+MIN(B4063/12,1390000)*12*(0.0504+0)+B4063*0.005,0)</f>
        <v/>
      </c>
      <c r="H4063" t="n">
        <v>0</v>
      </c>
      <c r="I4063" t="n">
        <v>0</v>
      </c>
      <c r="J4063" s="16">
        <f>IF(C4063=2026,IF(B4063&lt;741000,0,IF(B4063&lt;2191000,B4063-740000,IF(B4063&lt;2193000,1451000,IF(B4063&lt;2196000,1453000,IF(B4063&lt;2200000,1456000,IF(B4063&lt;3600000,ROUNDDOWN(B4063/4,-3)*2.8-80000,IF(B4063&lt;6600000,ROUNDDOWN(B4063/4,-3)*3.2-440000,IF(B4063&lt;8500000,ROUNDDOWN(B4063*0.9,0)-1100000,B4063-1950000)))))))),IF(B4063&lt;651000,0,IF(B4063&lt;1900000,B4063-650000,IF(B4063&lt;3600000,ROUNDDOWN(B4063/4,-3)*2.8-80000,IF(B4063&lt;6600000,ROUNDDOWN(B4063/4,-3)*3.2-440000,IF(B4063&lt;8500000,ROUNDDOWN(B4063*0.9,0)-1100000,B4063-1950000))))))</f>
        <v/>
      </c>
      <c r="K4063" s="16">
        <f>IF(J4063&gt;23500000,NA(),IF(C4063=2026,IF(J4063&lt;=4890000,1040000,IF(J4063&lt;=6550000,670000,620000)),IF(J4063&lt;=1320000,950000,IF(J4063&lt;=3360000,880000,IF(J4063&lt;=4890000,680000,IF(J4063&lt;=6550000,630000,580000))))))</f>
        <v/>
      </c>
      <c r="L4063" s="16">
        <f>IF(D4063=1,IF(J4063&lt;=9000000,380000,IF(J4063&lt;=9500000,260000,IF(J4063&lt;=10000000,130000,0))),0)</f>
        <v/>
      </c>
      <c r="M4063" s="16">
        <f>IF(D4063=1,IF(J4063&lt;=9000000,330000,IF(J4063&lt;=9500000,220000,IF(J4063&lt;=10000000,110000,0))),0)</f>
        <v/>
      </c>
      <c r="N4063" s="16">
        <f>IF(D4063=1,IF(J4063&lt;=9000000,50000,IF(J4063&lt;=9500000,40000,IF(J4063&lt;=10000000,20000,0))),0)</f>
        <v/>
      </c>
      <c r="O4063" s="16">
        <f>MAX(0,ROUNDDOWN(J4063-G4063-K4063-L4063-E4063*380000-F4063*630000-H4063,-3))</f>
        <v/>
      </c>
      <c r="P4063" s="16">
        <f>MAX(0,ROUNDDOWN(J4063-G4063-430000-M4063-E4063*330000-F4063*450000-I4063,-3))</f>
        <v/>
      </c>
      <c r="Q4063" s="16">
        <f>50000+N4063+E4063*50000+F4063*180000</f>
        <v/>
      </c>
      <c r="R4063" s="16">
        <f>IF(P4063&lt;=2000000,MIN(Q4063,P4063),MAX(Q4063-(P4063-2000000),50000))*0.05</f>
        <v/>
      </c>
      <c r="S4063" s="16">
        <f>MAX(0,P4063*0.1-R4063)</f>
        <v/>
      </c>
      <c r="T4063" s="16">
        <f>Q4063+MAX(0,K4063-480000)</f>
        <v/>
      </c>
      <c r="U4063" s="16">
        <f>P4063-T4063</f>
        <v/>
      </c>
      <c r="V4063" s="17">
        <f>IF(U4063&lt;0,0,LOOKUP(U4063,{0,1950001,3300001,6950001,9000001,18000001,40000001},{0.05,0.1,0.2,0.23,0.33,0.4,0.45}))</f>
        <v/>
      </c>
      <c r="W4063" s="18">
        <f>IF(U4063&lt;0,0.9,0.9-V4063*1.021)</f>
        <v/>
      </c>
      <c r="X4063" s="16">
        <f>ROUNDDOWN(S4063*0.2/W4063+2000,0)</f>
        <v/>
      </c>
      <c r="Y4063" s="17">
        <f>IF(O4063&lt;=0,0,LOOKUP(O4063,{0,1950001,3300001,6950001,9000001,18000001,40000001},{0.05,0.1,0.2,0.23,0.33,0.4,0.45}))</f>
        <v/>
      </c>
    </row>
    <row r="4064">
      <c r="A4064" t="inlineStr">
        <is>
          <t>1万円刻み</t>
        </is>
      </c>
      <c r="B4064" s="16">
        <f>'3_1万円刻み'!$A$895</f>
        <v/>
      </c>
      <c r="C4064" t="n">
        <v>2026</v>
      </c>
      <c r="D4064" t="n">
        <v>1</v>
      </c>
      <c r="E4064" t="n">
        <v>0</v>
      </c>
      <c r="F4064" t="n">
        <v>0</v>
      </c>
      <c r="G4064" s="16">
        <f>ROUND(MIN(B4064/12,650000)*12*0.0915+MIN(B4064/12,1390000)*12*(0.0504+0)+B4064*0.005,0)</f>
        <v/>
      </c>
      <c r="H4064" t="n">
        <v>0</v>
      </c>
      <c r="I4064" t="n">
        <v>0</v>
      </c>
      <c r="J4064" s="16">
        <f>IF(C4064=2026,IF(B4064&lt;741000,0,IF(B4064&lt;2191000,B4064-740000,IF(B4064&lt;2193000,1451000,IF(B4064&lt;2196000,1453000,IF(B4064&lt;2200000,1456000,IF(B4064&lt;3600000,ROUNDDOWN(B4064/4,-3)*2.8-80000,IF(B4064&lt;6600000,ROUNDDOWN(B4064/4,-3)*3.2-440000,IF(B4064&lt;8500000,ROUNDDOWN(B4064*0.9,0)-1100000,B4064-1950000)))))))),IF(B4064&lt;651000,0,IF(B4064&lt;1900000,B4064-650000,IF(B4064&lt;3600000,ROUNDDOWN(B4064/4,-3)*2.8-80000,IF(B4064&lt;6600000,ROUNDDOWN(B4064/4,-3)*3.2-440000,IF(B4064&lt;8500000,ROUNDDOWN(B4064*0.9,0)-1100000,B4064-1950000))))))</f>
        <v/>
      </c>
      <c r="K4064" s="16">
        <f>IF(J4064&gt;23500000,NA(),IF(C4064=2026,IF(J4064&lt;=4890000,1040000,IF(J4064&lt;=6550000,670000,620000)),IF(J4064&lt;=1320000,950000,IF(J4064&lt;=3360000,880000,IF(J4064&lt;=4890000,680000,IF(J4064&lt;=6550000,630000,580000))))))</f>
        <v/>
      </c>
      <c r="L4064" s="16">
        <f>IF(D4064=1,IF(J4064&lt;=9000000,380000,IF(J4064&lt;=9500000,260000,IF(J4064&lt;=10000000,130000,0))),0)</f>
        <v/>
      </c>
      <c r="M4064" s="16">
        <f>IF(D4064=1,IF(J4064&lt;=9000000,330000,IF(J4064&lt;=9500000,220000,IF(J4064&lt;=10000000,110000,0))),0)</f>
        <v/>
      </c>
      <c r="N4064" s="16">
        <f>IF(D4064=1,IF(J4064&lt;=9000000,50000,IF(J4064&lt;=9500000,40000,IF(J4064&lt;=10000000,20000,0))),0)</f>
        <v/>
      </c>
      <c r="O4064" s="16">
        <f>MAX(0,ROUNDDOWN(J4064-G4064-K4064-L4064-E4064*380000-F4064*630000-H4064,-3))</f>
        <v/>
      </c>
      <c r="P4064" s="16">
        <f>MAX(0,ROUNDDOWN(J4064-G4064-430000-M4064-E4064*330000-F4064*450000-I4064,-3))</f>
        <v/>
      </c>
      <c r="Q4064" s="16">
        <f>50000+N4064+E4064*50000+F4064*180000</f>
        <v/>
      </c>
      <c r="R4064" s="16">
        <f>IF(P4064&lt;=2000000,MIN(Q4064,P4064),MAX(Q4064-(P4064-2000000),50000))*0.05</f>
        <v/>
      </c>
      <c r="S4064" s="16">
        <f>MAX(0,P4064*0.1-R4064)</f>
        <v/>
      </c>
      <c r="T4064" s="16">
        <f>Q4064+MAX(0,K4064-480000)</f>
        <v/>
      </c>
      <c r="U4064" s="16">
        <f>P4064-T4064</f>
        <v/>
      </c>
      <c r="V4064" s="17">
        <f>IF(U4064&lt;0,0,LOOKUP(U4064,{0,1950001,3300001,6950001,9000001,18000001,40000001},{0.05,0.1,0.2,0.23,0.33,0.4,0.45}))</f>
        <v/>
      </c>
      <c r="W4064" s="18">
        <f>IF(U4064&lt;0,0.9,0.9-V4064*1.021)</f>
        <v/>
      </c>
      <c r="X4064" s="16">
        <f>ROUNDDOWN(S4064*0.2/W4064+2000,0)</f>
        <v/>
      </c>
      <c r="Y4064" s="17">
        <f>IF(O4064&lt;=0,0,LOOKUP(O4064,{0,1950001,3300001,6950001,9000001,18000001,40000001},{0.05,0.1,0.2,0.23,0.33,0.4,0.45}))</f>
        <v/>
      </c>
    </row>
    <row r="4065">
      <c r="A4065" t="inlineStr">
        <is>
          <t>1万円刻み</t>
        </is>
      </c>
      <c r="B4065" s="16">
        <f>'3_1万円刻み'!$A$896</f>
        <v/>
      </c>
      <c r="C4065" t="n">
        <v>2025</v>
      </c>
      <c r="D4065" t="n">
        <v>0</v>
      </c>
      <c r="E4065" t="n">
        <v>0</v>
      </c>
      <c r="F4065" t="n">
        <v>0</v>
      </c>
      <c r="G4065" s="16">
        <f>ROUND(MIN(B4065/12,650000)*12*0.0915+MIN(B4065/12,1390000)*12*(0.0504+0)+B4065*0.005,0)</f>
        <v/>
      </c>
      <c r="H4065" t="n">
        <v>0</v>
      </c>
      <c r="I4065" t="n">
        <v>0</v>
      </c>
      <c r="J4065" s="16">
        <f>IF(C4065=2026,IF(B4065&lt;741000,0,IF(B4065&lt;2191000,B4065-740000,IF(B4065&lt;2193000,1451000,IF(B4065&lt;2196000,1453000,IF(B4065&lt;2200000,1456000,IF(B4065&lt;3600000,ROUNDDOWN(B4065/4,-3)*2.8-80000,IF(B4065&lt;6600000,ROUNDDOWN(B4065/4,-3)*3.2-440000,IF(B4065&lt;8500000,ROUNDDOWN(B4065*0.9,0)-1100000,B4065-1950000)))))))),IF(B4065&lt;651000,0,IF(B4065&lt;1900000,B4065-650000,IF(B4065&lt;3600000,ROUNDDOWN(B4065/4,-3)*2.8-80000,IF(B4065&lt;6600000,ROUNDDOWN(B4065/4,-3)*3.2-440000,IF(B4065&lt;8500000,ROUNDDOWN(B4065*0.9,0)-1100000,B4065-1950000))))))</f>
        <v/>
      </c>
      <c r="K4065" s="16">
        <f>IF(J4065&gt;23500000,NA(),IF(C4065=2026,IF(J4065&lt;=4890000,1040000,IF(J4065&lt;=6550000,670000,620000)),IF(J4065&lt;=1320000,950000,IF(J4065&lt;=3360000,880000,IF(J4065&lt;=4890000,680000,IF(J4065&lt;=6550000,630000,580000))))))</f>
        <v/>
      </c>
      <c r="L4065" s="16">
        <f>IF(D4065=1,IF(J4065&lt;=9000000,380000,IF(J4065&lt;=9500000,260000,IF(J4065&lt;=10000000,130000,0))),0)</f>
        <v/>
      </c>
      <c r="M4065" s="16">
        <f>IF(D4065=1,IF(J4065&lt;=9000000,330000,IF(J4065&lt;=9500000,220000,IF(J4065&lt;=10000000,110000,0))),0)</f>
        <v/>
      </c>
      <c r="N4065" s="16">
        <f>IF(D4065=1,IF(J4065&lt;=9000000,50000,IF(J4065&lt;=9500000,40000,IF(J4065&lt;=10000000,20000,0))),0)</f>
        <v/>
      </c>
      <c r="O4065" s="16">
        <f>MAX(0,ROUNDDOWN(J4065-G4065-K4065-L4065-E4065*380000-F4065*630000-H4065,-3))</f>
        <v/>
      </c>
      <c r="P4065" s="16">
        <f>MAX(0,ROUNDDOWN(J4065-G4065-430000-M4065-E4065*330000-F4065*450000-I4065,-3))</f>
        <v/>
      </c>
      <c r="Q4065" s="16">
        <f>50000+N4065+E4065*50000+F4065*180000</f>
        <v/>
      </c>
      <c r="R4065" s="16">
        <f>IF(P4065&lt;=2000000,MIN(Q4065,P4065),MAX(Q4065-(P4065-2000000),50000))*0.05</f>
        <v/>
      </c>
      <c r="S4065" s="16">
        <f>MAX(0,P4065*0.1-R4065)</f>
        <v/>
      </c>
      <c r="T4065" s="16">
        <f>Q4065+MAX(0,K4065-480000)</f>
        <v/>
      </c>
      <c r="U4065" s="16">
        <f>P4065-T4065</f>
        <v/>
      </c>
      <c r="V4065" s="17">
        <f>IF(U4065&lt;0,0,LOOKUP(U4065,{0,1950001,3300001,6950001,9000001,18000001,40000001},{0.05,0.1,0.2,0.23,0.33,0.4,0.45}))</f>
        <v/>
      </c>
      <c r="W4065" s="18">
        <f>IF(U4065&lt;0,0.9,0.9-V4065*1.021)</f>
        <v/>
      </c>
      <c r="X4065" s="16">
        <f>ROUNDDOWN(S4065*0.2/W4065+2000,0)</f>
        <v/>
      </c>
      <c r="Y4065" s="17">
        <f>IF(O4065&lt;=0,0,LOOKUP(O4065,{0,1950001,3300001,6950001,9000001,18000001,40000001},{0.05,0.1,0.2,0.23,0.33,0.4,0.45}))</f>
        <v/>
      </c>
    </row>
    <row r="4066">
      <c r="A4066" t="inlineStr">
        <is>
          <t>1万円刻み</t>
        </is>
      </c>
      <c r="B4066" s="16">
        <f>'3_1万円刻み'!$A$896</f>
        <v/>
      </c>
      <c r="C4066" t="n">
        <v>2026</v>
      </c>
      <c r="D4066" t="n">
        <v>0</v>
      </c>
      <c r="E4066" t="n">
        <v>0</v>
      </c>
      <c r="F4066" t="n">
        <v>0</v>
      </c>
      <c r="G4066" s="16">
        <f>ROUND(MIN(B4066/12,650000)*12*0.0915+MIN(B4066/12,1390000)*12*(0.0504+0)+B4066*0.005,0)</f>
        <v/>
      </c>
      <c r="H4066" t="n">
        <v>0</v>
      </c>
      <c r="I4066" t="n">
        <v>0</v>
      </c>
      <c r="J4066" s="16">
        <f>IF(C4066=2026,IF(B4066&lt;741000,0,IF(B4066&lt;2191000,B4066-740000,IF(B4066&lt;2193000,1451000,IF(B4066&lt;2196000,1453000,IF(B4066&lt;2200000,1456000,IF(B4066&lt;3600000,ROUNDDOWN(B4066/4,-3)*2.8-80000,IF(B4066&lt;6600000,ROUNDDOWN(B4066/4,-3)*3.2-440000,IF(B4066&lt;8500000,ROUNDDOWN(B4066*0.9,0)-1100000,B4066-1950000)))))))),IF(B4066&lt;651000,0,IF(B4066&lt;1900000,B4066-650000,IF(B4066&lt;3600000,ROUNDDOWN(B4066/4,-3)*2.8-80000,IF(B4066&lt;6600000,ROUNDDOWN(B4066/4,-3)*3.2-440000,IF(B4066&lt;8500000,ROUNDDOWN(B4066*0.9,0)-1100000,B4066-1950000))))))</f>
        <v/>
      </c>
      <c r="K4066" s="16">
        <f>IF(J4066&gt;23500000,NA(),IF(C4066=2026,IF(J4066&lt;=4890000,1040000,IF(J4066&lt;=6550000,670000,620000)),IF(J4066&lt;=1320000,950000,IF(J4066&lt;=3360000,880000,IF(J4066&lt;=4890000,680000,IF(J4066&lt;=6550000,630000,580000))))))</f>
        <v/>
      </c>
      <c r="L4066" s="16">
        <f>IF(D4066=1,IF(J4066&lt;=9000000,380000,IF(J4066&lt;=9500000,260000,IF(J4066&lt;=10000000,130000,0))),0)</f>
        <v/>
      </c>
      <c r="M4066" s="16">
        <f>IF(D4066=1,IF(J4066&lt;=9000000,330000,IF(J4066&lt;=9500000,220000,IF(J4066&lt;=10000000,110000,0))),0)</f>
        <v/>
      </c>
      <c r="N4066" s="16">
        <f>IF(D4066=1,IF(J4066&lt;=9000000,50000,IF(J4066&lt;=9500000,40000,IF(J4066&lt;=10000000,20000,0))),0)</f>
        <v/>
      </c>
      <c r="O4066" s="16">
        <f>MAX(0,ROUNDDOWN(J4066-G4066-K4066-L4066-E4066*380000-F4066*630000-H4066,-3))</f>
        <v/>
      </c>
      <c r="P4066" s="16">
        <f>MAX(0,ROUNDDOWN(J4066-G4066-430000-M4066-E4066*330000-F4066*450000-I4066,-3))</f>
        <v/>
      </c>
      <c r="Q4066" s="16">
        <f>50000+N4066+E4066*50000+F4066*180000</f>
        <v/>
      </c>
      <c r="R4066" s="16">
        <f>IF(P4066&lt;=2000000,MIN(Q4066,P4066),MAX(Q4066-(P4066-2000000),50000))*0.05</f>
        <v/>
      </c>
      <c r="S4066" s="16">
        <f>MAX(0,P4066*0.1-R4066)</f>
        <v/>
      </c>
      <c r="T4066" s="16">
        <f>Q4066+MAX(0,K4066-480000)</f>
        <v/>
      </c>
      <c r="U4066" s="16">
        <f>P4066-T4066</f>
        <v/>
      </c>
      <c r="V4066" s="17">
        <f>IF(U4066&lt;0,0,LOOKUP(U4066,{0,1950001,3300001,6950001,9000001,18000001,40000001},{0.05,0.1,0.2,0.23,0.33,0.4,0.45}))</f>
        <v/>
      </c>
      <c r="W4066" s="18">
        <f>IF(U4066&lt;0,0.9,0.9-V4066*1.021)</f>
        <v/>
      </c>
      <c r="X4066" s="16">
        <f>ROUNDDOWN(S4066*0.2/W4066+2000,0)</f>
        <v/>
      </c>
      <c r="Y4066" s="17">
        <f>IF(O4066&lt;=0,0,LOOKUP(O4066,{0,1950001,3300001,6950001,9000001,18000001,40000001},{0.05,0.1,0.2,0.23,0.33,0.4,0.45}))</f>
        <v/>
      </c>
    </row>
    <row r="4067">
      <c r="A4067" t="inlineStr">
        <is>
          <t>1万円刻み</t>
        </is>
      </c>
      <c r="B4067" s="16">
        <f>'3_1万円刻み'!$A$896</f>
        <v/>
      </c>
      <c r="C4067" t="n">
        <v>2025</v>
      </c>
      <c r="D4067" t="n">
        <v>1</v>
      </c>
      <c r="E4067" t="n">
        <v>0</v>
      </c>
      <c r="F4067" t="n">
        <v>0</v>
      </c>
      <c r="G4067" s="16">
        <f>ROUND(MIN(B4067/12,650000)*12*0.0915+MIN(B4067/12,1390000)*12*(0.0504+0)+B4067*0.005,0)</f>
        <v/>
      </c>
      <c r="H4067" t="n">
        <v>0</v>
      </c>
      <c r="I4067" t="n">
        <v>0</v>
      </c>
      <c r="J4067" s="16">
        <f>IF(C4067=2026,IF(B4067&lt;741000,0,IF(B4067&lt;2191000,B4067-740000,IF(B4067&lt;2193000,1451000,IF(B4067&lt;2196000,1453000,IF(B4067&lt;2200000,1456000,IF(B4067&lt;3600000,ROUNDDOWN(B4067/4,-3)*2.8-80000,IF(B4067&lt;6600000,ROUNDDOWN(B4067/4,-3)*3.2-440000,IF(B4067&lt;8500000,ROUNDDOWN(B4067*0.9,0)-1100000,B4067-1950000)))))))),IF(B4067&lt;651000,0,IF(B4067&lt;1900000,B4067-650000,IF(B4067&lt;3600000,ROUNDDOWN(B4067/4,-3)*2.8-80000,IF(B4067&lt;6600000,ROUNDDOWN(B4067/4,-3)*3.2-440000,IF(B4067&lt;8500000,ROUNDDOWN(B4067*0.9,0)-1100000,B4067-1950000))))))</f>
        <v/>
      </c>
      <c r="K4067" s="16">
        <f>IF(J4067&gt;23500000,NA(),IF(C4067=2026,IF(J4067&lt;=4890000,1040000,IF(J4067&lt;=6550000,670000,620000)),IF(J4067&lt;=1320000,950000,IF(J4067&lt;=3360000,880000,IF(J4067&lt;=4890000,680000,IF(J4067&lt;=6550000,630000,580000))))))</f>
        <v/>
      </c>
      <c r="L4067" s="16">
        <f>IF(D4067=1,IF(J4067&lt;=9000000,380000,IF(J4067&lt;=9500000,260000,IF(J4067&lt;=10000000,130000,0))),0)</f>
        <v/>
      </c>
      <c r="M4067" s="16">
        <f>IF(D4067=1,IF(J4067&lt;=9000000,330000,IF(J4067&lt;=9500000,220000,IF(J4067&lt;=10000000,110000,0))),0)</f>
        <v/>
      </c>
      <c r="N4067" s="16">
        <f>IF(D4067=1,IF(J4067&lt;=9000000,50000,IF(J4067&lt;=9500000,40000,IF(J4067&lt;=10000000,20000,0))),0)</f>
        <v/>
      </c>
      <c r="O4067" s="16">
        <f>MAX(0,ROUNDDOWN(J4067-G4067-K4067-L4067-E4067*380000-F4067*630000-H4067,-3))</f>
        <v/>
      </c>
      <c r="P4067" s="16">
        <f>MAX(0,ROUNDDOWN(J4067-G4067-430000-M4067-E4067*330000-F4067*450000-I4067,-3))</f>
        <v/>
      </c>
      <c r="Q4067" s="16">
        <f>50000+N4067+E4067*50000+F4067*180000</f>
        <v/>
      </c>
      <c r="R4067" s="16">
        <f>IF(P4067&lt;=2000000,MIN(Q4067,P4067),MAX(Q4067-(P4067-2000000),50000))*0.05</f>
        <v/>
      </c>
      <c r="S4067" s="16">
        <f>MAX(0,P4067*0.1-R4067)</f>
        <v/>
      </c>
      <c r="T4067" s="16">
        <f>Q4067+MAX(0,K4067-480000)</f>
        <v/>
      </c>
      <c r="U4067" s="16">
        <f>P4067-T4067</f>
        <v/>
      </c>
      <c r="V4067" s="17">
        <f>IF(U4067&lt;0,0,LOOKUP(U4067,{0,1950001,3300001,6950001,9000001,18000001,40000001},{0.05,0.1,0.2,0.23,0.33,0.4,0.45}))</f>
        <v/>
      </c>
      <c r="W4067" s="18">
        <f>IF(U4067&lt;0,0.9,0.9-V4067*1.021)</f>
        <v/>
      </c>
      <c r="X4067" s="16">
        <f>ROUNDDOWN(S4067*0.2/W4067+2000,0)</f>
        <v/>
      </c>
      <c r="Y4067" s="17">
        <f>IF(O4067&lt;=0,0,LOOKUP(O4067,{0,1950001,3300001,6950001,9000001,18000001,40000001},{0.05,0.1,0.2,0.23,0.33,0.4,0.45}))</f>
        <v/>
      </c>
    </row>
    <row r="4068">
      <c r="A4068" t="inlineStr">
        <is>
          <t>1万円刻み</t>
        </is>
      </c>
      <c r="B4068" s="16">
        <f>'3_1万円刻み'!$A$896</f>
        <v/>
      </c>
      <c r="C4068" t="n">
        <v>2026</v>
      </c>
      <c r="D4068" t="n">
        <v>1</v>
      </c>
      <c r="E4068" t="n">
        <v>0</v>
      </c>
      <c r="F4068" t="n">
        <v>0</v>
      </c>
      <c r="G4068" s="16">
        <f>ROUND(MIN(B4068/12,650000)*12*0.0915+MIN(B4068/12,1390000)*12*(0.0504+0)+B4068*0.005,0)</f>
        <v/>
      </c>
      <c r="H4068" t="n">
        <v>0</v>
      </c>
      <c r="I4068" t="n">
        <v>0</v>
      </c>
      <c r="J4068" s="16">
        <f>IF(C4068=2026,IF(B4068&lt;741000,0,IF(B4068&lt;2191000,B4068-740000,IF(B4068&lt;2193000,1451000,IF(B4068&lt;2196000,1453000,IF(B4068&lt;2200000,1456000,IF(B4068&lt;3600000,ROUNDDOWN(B4068/4,-3)*2.8-80000,IF(B4068&lt;6600000,ROUNDDOWN(B4068/4,-3)*3.2-440000,IF(B4068&lt;8500000,ROUNDDOWN(B4068*0.9,0)-1100000,B4068-1950000)))))))),IF(B4068&lt;651000,0,IF(B4068&lt;1900000,B4068-650000,IF(B4068&lt;3600000,ROUNDDOWN(B4068/4,-3)*2.8-80000,IF(B4068&lt;6600000,ROUNDDOWN(B4068/4,-3)*3.2-440000,IF(B4068&lt;8500000,ROUNDDOWN(B4068*0.9,0)-1100000,B4068-1950000))))))</f>
        <v/>
      </c>
      <c r="K4068" s="16">
        <f>IF(J4068&gt;23500000,NA(),IF(C4068=2026,IF(J4068&lt;=4890000,1040000,IF(J4068&lt;=6550000,670000,620000)),IF(J4068&lt;=1320000,950000,IF(J4068&lt;=3360000,880000,IF(J4068&lt;=4890000,680000,IF(J4068&lt;=6550000,630000,580000))))))</f>
        <v/>
      </c>
      <c r="L4068" s="16">
        <f>IF(D4068=1,IF(J4068&lt;=9000000,380000,IF(J4068&lt;=9500000,260000,IF(J4068&lt;=10000000,130000,0))),0)</f>
        <v/>
      </c>
      <c r="M4068" s="16">
        <f>IF(D4068=1,IF(J4068&lt;=9000000,330000,IF(J4068&lt;=9500000,220000,IF(J4068&lt;=10000000,110000,0))),0)</f>
        <v/>
      </c>
      <c r="N4068" s="16">
        <f>IF(D4068=1,IF(J4068&lt;=9000000,50000,IF(J4068&lt;=9500000,40000,IF(J4068&lt;=10000000,20000,0))),0)</f>
        <v/>
      </c>
      <c r="O4068" s="16">
        <f>MAX(0,ROUNDDOWN(J4068-G4068-K4068-L4068-E4068*380000-F4068*630000-H4068,-3))</f>
        <v/>
      </c>
      <c r="P4068" s="16">
        <f>MAX(0,ROUNDDOWN(J4068-G4068-430000-M4068-E4068*330000-F4068*450000-I4068,-3))</f>
        <v/>
      </c>
      <c r="Q4068" s="16">
        <f>50000+N4068+E4068*50000+F4068*180000</f>
        <v/>
      </c>
      <c r="R4068" s="16">
        <f>IF(P4068&lt;=2000000,MIN(Q4068,P4068),MAX(Q4068-(P4068-2000000),50000))*0.05</f>
        <v/>
      </c>
      <c r="S4068" s="16">
        <f>MAX(0,P4068*0.1-R4068)</f>
        <v/>
      </c>
      <c r="T4068" s="16">
        <f>Q4068+MAX(0,K4068-480000)</f>
        <v/>
      </c>
      <c r="U4068" s="16">
        <f>P4068-T4068</f>
        <v/>
      </c>
      <c r="V4068" s="17">
        <f>IF(U4068&lt;0,0,LOOKUP(U4068,{0,1950001,3300001,6950001,9000001,18000001,40000001},{0.05,0.1,0.2,0.23,0.33,0.4,0.45}))</f>
        <v/>
      </c>
      <c r="W4068" s="18">
        <f>IF(U4068&lt;0,0.9,0.9-V4068*1.021)</f>
        <v/>
      </c>
      <c r="X4068" s="16">
        <f>ROUNDDOWN(S4068*0.2/W4068+2000,0)</f>
        <v/>
      </c>
      <c r="Y4068" s="17">
        <f>IF(O4068&lt;=0,0,LOOKUP(O4068,{0,1950001,3300001,6950001,9000001,18000001,40000001},{0.05,0.1,0.2,0.23,0.33,0.4,0.45}))</f>
        <v/>
      </c>
    </row>
    <row r="4069">
      <c r="A4069" t="inlineStr">
        <is>
          <t>1万円刻み</t>
        </is>
      </c>
      <c r="B4069" s="16">
        <f>'3_1万円刻み'!$A$897</f>
        <v/>
      </c>
      <c r="C4069" t="n">
        <v>2025</v>
      </c>
      <c r="D4069" t="n">
        <v>0</v>
      </c>
      <c r="E4069" t="n">
        <v>0</v>
      </c>
      <c r="F4069" t="n">
        <v>0</v>
      </c>
      <c r="G4069" s="16">
        <f>ROUND(MIN(B4069/12,650000)*12*0.0915+MIN(B4069/12,1390000)*12*(0.0504+0)+B4069*0.005,0)</f>
        <v/>
      </c>
      <c r="H4069" t="n">
        <v>0</v>
      </c>
      <c r="I4069" t="n">
        <v>0</v>
      </c>
      <c r="J4069" s="16">
        <f>IF(C4069=2026,IF(B4069&lt;741000,0,IF(B4069&lt;2191000,B4069-740000,IF(B4069&lt;2193000,1451000,IF(B4069&lt;2196000,1453000,IF(B4069&lt;2200000,1456000,IF(B4069&lt;3600000,ROUNDDOWN(B4069/4,-3)*2.8-80000,IF(B4069&lt;6600000,ROUNDDOWN(B4069/4,-3)*3.2-440000,IF(B4069&lt;8500000,ROUNDDOWN(B4069*0.9,0)-1100000,B4069-1950000)))))))),IF(B4069&lt;651000,0,IF(B4069&lt;1900000,B4069-650000,IF(B4069&lt;3600000,ROUNDDOWN(B4069/4,-3)*2.8-80000,IF(B4069&lt;6600000,ROUNDDOWN(B4069/4,-3)*3.2-440000,IF(B4069&lt;8500000,ROUNDDOWN(B4069*0.9,0)-1100000,B4069-1950000))))))</f>
        <v/>
      </c>
      <c r="K4069" s="16">
        <f>IF(J4069&gt;23500000,NA(),IF(C4069=2026,IF(J4069&lt;=4890000,1040000,IF(J4069&lt;=6550000,670000,620000)),IF(J4069&lt;=1320000,950000,IF(J4069&lt;=3360000,880000,IF(J4069&lt;=4890000,680000,IF(J4069&lt;=6550000,630000,580000))))))</f>
        <v/>
      </c>
      <c r="L4069" s="16">
        <f>IF(D4069=1,IF(J4069&lt;=9000000,380000,IF(J4069&lt;=9500000,260000,IF(J4069&lt;=10000000,130000,0))),0)</f>
        <v/>
      </c>
      <c r="M4069" s="16">
        <f>IF(D4069=1,IF(J4069&lt;=9000000,330000,IF(J4069&lt;=9500000,220000,IF(J4069&lt;=10000000,110000,0))),0)</f>
        <v/>
      </c>
      <c r="N4069" s="16">
        <f>IF(D4069=1,IF(J4069&lt;=9000000,50000,IF(J4069&lt;=9500000,40000,IF(J4069&lt;=10000000,20000,0))),0)</f>
        <v/>
      </c>
      <c r="O4069" s="16">
        <f>MAX(0,ROUNDDOWN(J4069-G4069-K4069-L4069-E4069*380000-F4069*630000-H4069,-3))</f>
        <v/>
      </c>
      <c r="P4069" s="16">
        <f>MAX(0,ROUNDDOWN(J4069-G4069-430000-M4069-E4069*330000-F4069*450000-I4069,-3))</f>
        <v/>
      </c>
      <c r="Q4069" s="16">
        <f>50000+N4069+E4069*50000+F4069*180000</f>
        <v/>
      </c>
      <c r="R4069" s="16">
        <f>IF(P4069&lt;=2000000,MIN(Q4069,P4069),MAX(Q4069-(P4069-2000000),50000))*0.05</f>
        <v/>
      </c>
      <c r="S4069" s="16">
        <f>MAX(0,P4069*0.1-R4069)</f>
        <v/>
      </c>
      <c r="T4069" s="16">
        <f>Q4069+MAX(0,K4069-480000)</f>
        <v/>
      </c>
      <c r="U4069" s="16">
        <f>P4069-T4069</f>
        <v/>
      </c>
      <c r="V4069" s="17">
        <f>IF(U4069&lt;0,0,LOOKUP(U4069,{0,1950001,3300001,6950001,9000001,18000001,40000001},{0.05,0.1,0.2,0.23,0.33,0.4,0.45}))</f>
        <v/>
      </c>
      <c r="W4069" s="18">
        <f>IF(U4069&lt;0,0.9,0.9-V4069*1.021)</f>
        <v/>
      </c>
      <c r="X4069" s="16">
        <f>ROUNDDOWN(S4069*0.2/W4069+2000,0)</f>
        <v/>
      </c>
      <c r="Y4069" s="17">
        <f>IF(O4069&lt;=0,0,LOOKUP(O4069,{0,1950001,3300001,6950001,9000001,18000001,40000001},{0.05,0.1,0.2,0.23,0.33,0.4,0.45}))</f>
        <v/>
      </c>
    </row>
    <row r="4070">
      <c r="A4070" t="inlineStr">
        <is>
          <t>1万円刻み</t>
        </is>
      </c>
      <c r="B4070" s="16">
        <f>'3_1万円刻み'!$A$897</f>
        <v/>
      </c>
      <c r="C4070" t="n">
        <v>2026</v>
      </c>
      <c r="D4070" t="n">
        <v>0</v>
      </c>
      <c r="E4070" t="n">
        <v>0</v>
      </c>
      <c r="F4070" t="n">
        <v>0</v>
      </c>
      <c r="G4070" s="16">
        <f>ROUND(MIN(B4070/12,650000)*12*0.0915+MIN(B4070/12,1390000)*12*(0.0504+0)+B4070*0.005,0)</f>
        <v/>
      </c>
      <c r="H4070" t="n">
        <v>0</v>
      </c>
      <c r="I4070" t="n">
        <v>0</v>
      </c>
      <c r="J4070" s="16">
        <f>IF(C4070=2026,IF(B4070&lt;741000,0,IF(B4070&lt;2191000,B4070-740000,IF(B4070&lt;2193000,1451000,IF(B4070&lt;2196000,1453000,IF(B4070&lt;2200000,1456000,IF(B4070&lt;3600000,ROUNDDOWN(B4070/4,-3)*2.8-80000,IF(B4070&lt;6600000,ROUNDDOWN(B4070/4,-3)*3.2-440000,IF(B4070&lt;8500000,ROUNDDOWN(B4070*0.9,0)-1100000,B4070-1950000)))))))),IF(B4070&lt;651000,0,IF(B4070&lt;1900000,B4070-650000,IF(B4070&lt;3600000,ROUNDDOWN(B4070/4,-3)*2.8-80000,IF(B4070&lt;6600000,ROUNDDOWN(B4070/4,-3)*3.2-440000,IF(B4070&lt;8500000,ROUNDDOWN(B4070*0.9,0)-1100000,B4070-1950000))))))</f>
        <v/>
      </c>
      <c r="K4070" s="16">
        <f>IF(J4070&gt;23500000,NA(),IF(C4070=2026,IF(J4070&lt;=4890000,1040000,IF(J4070&lt;=6550000,670000,620000)),IF(J4070&lt;=1320000,950000,IF(J4070&lt;=3360000,880000,IF(J4070&lt;=4890000,680000,IF(J4070&lt;=6550000,630000,580000))))))</f>
        <v/>
      </c>
      <c r="L4070" s="16">
        <f>IF(D4070=1,IF(J4070&lt;=9000000,380000,IF(J4070&lt;=9500000,260000,IF(J4070&lt;=10000000,130000,0))),0)</f>
        <v/>
      </c>
      <c r="M4070" s="16">
        <f>IF(D4070=1,IF(J4070&lt;=9000000,330000,IF(J4070&lt;=9500000,220000,IF(J4070&lt;=10000000,110000,0))),0)</f>
        <v/>
      </c>
      <c r="N4070" s="16">
        <f>IF(D4070=1,IF(J4070&lt;=9000000,50000,IF(J4070&lt;=9500000,40000,IF(J4070&lt;=10000000,20000,0))),0)</f>
        <v/>
      </c>
      <c r="O4070" s="16">
        <f>MAX(0,ROUNDDOWN(J4070-G4070-K4070-L4070-E4070*380000-F4070*630000-H4070,-3))</f>
        <v/>
      </c>
      <c r="P4070" s="16">
        <f>MAX(0,ROUNDDOWN(J4070-G4070-430000-M4070-E4070*330000-F4070*450000-I4070,-3))</f>
        <v/>
      </c>
      <c r="Q4070" s="16">
        <f>50000+N4070+E4070*50000+F4070*180000</f>
        <v/>
      </c>
      <c r="R4070" s="16">
        <f>IF(P4070&lt;=2000000,MIN(Q4070,P4070),MAX(Q4070-(P4070-2000000),50000))*0.05</f>
        <v/>
      </c>
      <c r="S4070" s="16">
        <f>MAX(0,P4070*0.1-R4070)</f>
        <v/>
      </c>
      <c r="T4070" s="16">
        <f>Q4070+MAX(0,K4070-480000)</f>
        <v/>
      </c>
      <c r="U4070" s="16">
        <f>P4070-T4070</f>
        <v/>
      </c>
      <c r="V4070" s="17">
        <f>IF(U4070&lt;0,0,LOOKUP(U4070,{0,1950001,3300001,6950001,9000001,18000001,40000001},{0.05,0.1,0.2,0.23,0.33,0.4,0.45}))</f>
        <v/>
      </c>
      <c r="W4070" s="18">
        <f>IF(U4070&lt;0,0.9,0.9-V4070*1.021)</f>
        <v/>
      </c>
      <c r="X4070" s="16">
        <f>ROUNDDOWN(S4070*0.2/W4070+2000,0)</f>
        <v/>
      </c>
      <c r="Y4070" s="17">
        <f>IF(O4070&lt;=0,0,LOOKUP(O4070,{0,1950001,3300001,6950001,9000001,18000001,40000001},{0.05,0.1,0.2,0.23,0.33,0.4,0.45}))</f>
        <v/>
      </c>
    </row>
    <row r="4071">
      <c r="A4071" t="inlineStr">
        <is>
          <t>1万円刻み</t>
        </is>
      </c>
      <c r="B4071" s="16">
        <f>'3_1万円刻み'!$A$897</f>
        <v/>
      </c>
      <c r="C4071" t="n">
        <v>2025</v>
      </c>
      <c r="D4071" t="n">
        <v>1</v>
      </c>
      <c r="E4071" t="n">
        <v>0</v>
      </c>
      <c r="F4071" t="n">
        <v>0</v>
      </c>
      <c r="G4071" s="16">
        <f>ROUND(MIN(B4071/12,650000)*12*0.0915+MIN(B4071/12,1390000)*12*(0.0504+0)+B4071*0.005,0)</f>
        <v/>
      </c>
      <c r="H4071" t="n">
        <v>0</v>
      </c>
      <c r="I4071" t="n">
        <v>0</v>
      </c>
      <c r="J4071" s="16">
        <f>IF(C4071=2026,IF(B4071&lt;741000,0,IF(B4071&lt;2191000,B4071-740000,IF(B4071&lt;2193000,1451000,IF(B4071&lt;2196000,1453000,IF(B4071&lt;2200000,1456000,IF(B4071&lt;3600000,ROUNDDOWN(B4071/4,-3)*2.8-80000,IF(B4071&lt;6600000,ROUNDDOWN(B4071/4,-3)*3.2-440000,IF(B4071&lt;8500000,ROUNDDOWN(B4071*0.9,0)-1100000,B4071-1950000)))))))),IF(B4071&lt;651000,0,IF(B4071&lt;1900000,B4071-650000,IF(B4071&lt;3600000,ROUNDDOWN(B4071/4,-3)*2.8-80000,IF(B4071&lt;6600000,ROUNDDOWN(B4071/4,-3)*3.2-440000,IF(B4071&lt;8500000,ROUNDDOWN(B4071*0.9,0)-1100000,B4071-1950000))))))</f>
        <v/>
      </c>
      <c r="K4071" s="16">
        <f>IF(J4071&gt;23500000,NA(),IF(C4071=2026,IF(J4071&lt;=4890000,1040000,IF(J4071&lt;=6550000,670000,620000)),IF(J4071&lt;=1320000,950000,IF(J4071&lt;=3360000,880000,IF(J4071&lt;=4890000,680000,IF(J4071&lt;=6550000,630000,580000))))))</f>
        <v/>
      </c>
      <c r="L4071" s="16">
        <f>IF(D4071=1,IF(J4071&lt;=9000000,380000,IF(J4071&lt;=9500000,260000,IF(J4071&lt;=10000000,130000,0))),0)</f>
        <v/>
      </c>
      <c r="M4071" s="16">
        <f>IF(D4071=1,IF(J4071&lt;=9000000,330000,IF(J4071&lt;=9500000,220000,IF(J4071&lt;=10000000,110000,0))),0)</f>
        <v/>
      </c>
      <c r="N4071" s="16">
        <f>IF(D4071=1,IF(J4071&lt;=9000000,50000,IF(J4071&lt;=9500000,40000,IF(J4071&lt;=10000000,20000,0))),0)</f>
        <v/>
      </c>
      <c r="O4071" s="16">
        <f>MAX(0,ROUNDDOWN(J4071-G4071-K4071-L4071-E4071*380000-F4071*630000-H4071,-3))</f>
        <v/>
      </c>
      <c r="P4071" s="16">
        <f>MAX(0,ROUNDDOWN(J4071-G4071-430000-M4071-E4071*330000-F4071*450000-I4071,-3))</f>
        <v/>
      </c>
      <c r="Q4071" s="16">
        <f>50000+N4071+E4071*50000+F4071*180000</f>
        <v/>
      </c>
      <c r="R4071" s="16">
        <f>IF(P4071&lt;=2000000,MIN(Q4071,P4071),MAX(Q4071-(P4071-2000000),50000))*0.05</f>
        <v/>
      </c>
      <c r="S4071" s="16">
        <f>MAX(0,P4071*0.1-R4071)</f>
        <v/>
      </c>
      <c r="T4071" s="16">
        <f>Q4071+MAX(0,K4071-480000)</f>
        <v/>
      </c>
      <c r="U4071" s="16">
        <f>P4071-T4071</f>
        <v/>
      </c>
      <c r="V4071" s="17">
        <f>IF(U4071&lt;0,0,LOOKUP(U4071,{0,1950001,3300001,6950001,9000001,18000001,40000001},{0.05,0.1,0.2,0.23,0.33,0.4,0.45}))</f>
        <v/>
      </c>
      <c r="W4071" s="18">
        <f>IF(U4071&lt;0,0.9,0.9-V4071*1.021)</f>
        <v/>
      </c>
      <c r="X4071" s="16">
        <f>ROUNDDOWN(S4071*0.2/W4071+2000,0)</f>
        <v/>
      </c>
      <c r="Y4071" s="17">
        <f>IF(O4071&lt;=0,0,LOOKUP(O4071,{0,1950001,3300001,6950001,9000001,18000001,40000001},{0.05,0.1,0.2,0.23,0.33,0.4,0.45}))</f>
        <v/>
      </c>
    </row>
    <row r="4072">
      <c r="A4072" t="inlineStr">
        <is>
          <t>1万円刻み</t>
        </is>
      </c>
      <c r="B4072" s="16">
        <f>'3_1万円刻み'!$A$897</f>
        <v/>
      </c>
      <c r="C4072" t="n">
        <v>2026</v>
      </c>
      <c r="D4072" t="n">
        <v>1</v>
      </c>
      <c r="E4072" t="n">
        <v>0</v>
      </c>
      <c r="F4072" t="n">
        <v>0</v>
      </c>
      <c r="G4072" s="16">
        <f>ROUND(MIN(B4072/12,650000)*12*0.0915+MIN(B4072/12,1390000)*12*(0.0504+0)+B4072*0.005,0)</f>
        <v/>
      </c>
      <c r="H4072" t="n">
        <v>0</v>
      </c>
      <c r="I4072" t="n">
        <v>0</v>
      </c>
      <c r="J4072" s="16">
        <f>IF(C4072=2026,IF(B4072&lt;741000,0,IF(B4072&lt;2191000,B4072-740000,IF(B4072&lt;2193000,1451000,IF(B4072&lt;2196000,1453000,IF(B4072&lt;2200000,1456000,IF(B4072&lt;3600000,ROUNDDOWN(B4072/4,-3)*2.8-80000,IF(B4072&lt;6600000,ROUNDDOWN(B4072/4,-3)*3.2-440000,IF(B4072&lt;8500000,ROUNDDOWN(B4072*0.9,0)-1100000,B4072-1950000)))))))),IF(B4072&lt;651000,0,IF(B4072&lt;1900000,B4072-650000,IF(B4072&lt;3600000,ROUNDDOWN(B4072/4,-3)*2.8-80000,IF(B4072&lt;6600000,ROUNDDOWN(B4072/4,-3)*3.2-440000,IF(B4072&lt;8500000,ROUNDDOWN(B4072*0.9,0)-1100000,B4072-1950000))))))</f>
        <v/>
      </c>
      <c r="K4072" s="16">
        <f>IF(J4072&gt;23500000,NA(),IF(C4072=2026,IF(J4072&lt;=4890000,1040000,IF(J4072&lt;=6550000,670000,620000)),IF(J4072&lt;=1320000,950000,IF(J4072&lt;=3360000,880000,IF(J4072&lt;=4890000,680000,IF(J4072&lt;=6550000,630000,580000))))))</f>
        <v/>
      </c>
      <c r="L4072" s="16">
        <f>IF(D4072=1,IF(J4072&lt;=9000000,380000,IF(J4072&lt;=9500000,260000,IF(J4072&lt;=10000000,130000,0))),0)</f>
        <v/>
      </c>
      <c r="M4072" s="16">
        <f>IF(D4072=1,IF(J4072&lt;=9000000,330000,IF(J4072&lt;=9500000,220000,IF(J4072&lt;=10000000,110000,0))),0)</f>
        <v/>
      </c>
      <c r="N4072" s="16">
        <f>IF(D4072=1,IF(J4072&lt;=9000000,50000,IF(J4072&lt;=9500000,40000,IF(J4072&lt;=10000000,20000,0))),0)</f>
        <v/>
      </c>
      <c r="O4072" s="16">
        <f>MAX(0,ROUNDDOWN(J4072-G4072-K4072-L4072-E4072*380000-F4072*630000-H4072,-3))</f>
        <v/>
      </c>
      <c r="P4072" s="16">
        <f>MAX(0,ROUNDDOWN(J4072-G4072-430000-M4072-E4072*330000-F4072*450000-I4072,-3))</f>
        <v/>
      </c>
      <c r="Q4072" s="16">
        <f>50000+N4072+E4072*50000+F4072*180000</f>
        <v/>
      </c>
      <c r="R4072" s="16">
        <f>IF(P4072&lt;=2000000,MIN(Q4072,P4072),MAX(Q4072-(P4072-2000000),50000))*0.05</f>
        <v/>
      </c>
      <c r="S4072" s="16">
        <f>MAX(0,P4072*0.1-R4072)</f>
        <v/>
      </c>
      <c r="T4072" s="16">
        <f>Q4072+MAX(0,K4072-480000)</f>
        <v/>
      </c>
      <c r="U4072" s="16">
        <f>P4072-T4072</f>
        <v/>
      </c>
      <c r="V4072" s="17">
        <f>IF(U4072&lt;0,0,LOOKUP(U4072,{0,1950001,3300001,6950001,9000001,18000001,40000001},{0.05,0.1,0.2,0.23,0.33,0.4,0.45}))</f>
        <v/>
      </c>
      <c r="W4072" s="18">
        <f>IF(U4072&lt;0,0.9,0.9-V4072*1.021)</f>
        <v/>
      </c>
      <c r="X4072" s="16">
        <f>ROUNDDOWN(S4072*0.2/W4072+2000,0)</f>
        <v/>
      </c>
      <c r="Y4072" s="17">
        <f>IF(O4072&lt;=0,0,LOOKUP(O4072,{0,1950001,3300001,6950001,9000001,18000001,40000001},{0.05,0.1,0.2,0.23,0.33,0.4,0.45}))</f>
        <v/>
      </c>
    </row>
    <row r="4073">
      <c r="A4073" t="inlineStr">
        <is>
          <t>1万円刻み</t>
        </is>
      </c>
      <c r="B4073" s="16">
        <f>'3_1万円刻み'!$A$898</f>
        <v/>
      </c>
      <c r="C4073" t="n">
        <v>2025</v>
      </c>
      <c r="D4073" t="n">
        <v>0</v>
      </c>
      <c r="E4073" t="n">
        <v>0</v>
      </c>
      <c r="F4073" t="n">
        <v>0</v>
      </c>
      <c r="G4073" s="16">
        <f>ROUND(MIN(B4073/12,650000)*12*0.0915+MIN(B4073/12,1390000)*12*(0.0504+0)+B4073*0.005,0)</f>
        <v/>
      </c>
      <c r="H4073" t="n">
        <v>0</v>
      </c>
      <c r="I4073" t="n">
        <v>0</v>
      </c>
      <c r="J4073" s="16">
        <f>IF(C4073=2026,IF(B4073&lt;741000,0,IF(B4073&lt;2191000,B4073-740000,IF(B4073&lt;2193000,1451000,IF(B4073&lt;2196000,1453000,IF(B4073&lt;2200000,1456000,IF(B4073&lt;3600000,ROUNDDOWN(B4073/4,-3)*2.8-80000,IF(B4073&lt;6600000,ROUNDDOWN(B4073/4,-3)*3.2-440000,IF(B4073&lt;8500000,ROUNDDOWN(B4073*0.9,0)-1100000,B4073-1950000)))))))),IF(B4073&lt;651000,0,IF(B4073&lt;1900000,B4073-650000,IF(B4073&lt;3600000,ROUNDDOWN(B4073/4,-3)*2.8-80000,IF(B4073&lt;6600000,ROUNDDOWN(B4073/4,-3)*3.2-440000,IF(B4073&lt;8500000,ROUNDDOWN(B4073*0.9,0)-1100000,B4073-1950000))))))</f>
        <v/>
      </c>
      <c r="K4073" s="16">
        <f>IF(J4073&gt;23500000,NA(),IF(C4073=2026,IF(J4073&lt;=4890000,1040000,IF(J4073&lt;=6550000,670000,620000)),IF(J4073&lt;=1320000,950000,IF(J4073&lt;=3360000,880000,IF(J4073&lt;=4890000,680000,IF(J4073&lt;=6550000,630000,580000))))))</f>
        <v/>
      </c>
      <c r="L4073" s="16">
        <f>IF(D4073=1,IF(J4073&lt;=9000000,380000,IF(J4073&lt;=9500000,260000,IF(J4073&lt;=10000000,130000,0))),0)</f>
        <v/>
      </c>
      <c r="M4073" s="16">
        <f>IF(D4073=1,IF(J4073&lt;=9000000,330000,IF(J4073&lt;=9500000,220000,IF(J4073&lt;=10000000,110000,0))),0)</f>
        <v/>
      </c>
      <c r="N4073" s="16">
        <f>IF(D4073=1,IF(J4073&lt;=9000000,50000,IF(J4073&lt;=9500000,40000,IF(J4073&lt;=10000000,20000,0))),0)</f>
        <v/>
      </c>
      <c r="O4073" s="16">
        <f>MAX(0,ROUNDDOWN(J4073-G4073-K4073-L4073-E4073*380000-F4073*630000-H4073,-3))</f>
        <v/>
      </c>
      <c r="P4073" s="16">
        <f>MAX(0,ROUNDDOWN(J4073-G4073-430000-M4073-E4073*330000-F4073*450000-I4073,-3))</f>
        <v/>
      </c>
      <c r="Q4073" s="16">
        <f>50000+N4073+E4073*50000+F4073*180000</f>
        <v/>
      </c>
      <c r="R4073" s="16">
        <f>IF(P4073&lt;=2000000,MIN(Q4073,P4073),MAX(Q4073-(P4073-2000000),50000))*0.05</f>
        <v/>
      </c>
      <c r="S4073" s="16">
        <f>MAX(0,P4073*0.1-R4073)</f>
        <v/>
      </c>
      <c r="T4073" s="16">
        <f>Q4073+MAX(0,K4073-480000)</f>
        <v/>
      </c>
      <c r="U4073" s="16">
        <f>P4073-T4073</f>
        <v/>
      </c>
      <c r="V4073" s="17">
        <f>IF(U4073&lt;0,0,LOOKUP(U4073,{0,1950001,3300001,6950001,9000001,18000001,40000001},{0.05,0.1,0.2,0.23,0.33,0.4,0.45}))</f>
        <v/>
      </c>
      <c r="W4073" s="18">
        <f>IF(U4073&lt;0,0.9,0.9-V4073*1.021)</f>
        <v/>
      </c>
      <c r="X4073" s="16">
        <f>ROUNDDOWN(S4073*0.2/W4073+2000,0)</f>
        <v/>
      </c>
      <c r="Y4073" s="17">
        <f>IF(O4073&lt;=0,0,LOOKUP(O4073,{0,1950001,3300001,6950001,9000001,18000001,40000001},{0.05,0.1,0.2,0.23,0.33,0.4,0.45}))</f>
        <v/>
      </c>
    </row>
    <row r="4074">
      <c r="A4074" t="inlineStr">
        <is>
          <t>1万円刻み</t>
        </is>
      </c>
      <c r="B4074" s="16">
        <f>'3_1万円刻み'!$A$898</f>
        <v/>
      </c>
      <c r="C4074" t="n">
        <v>2026</v>
      </c>
      <c r="D4074" t="n">
        <v>0</v>
      </c>
      <c r="E4074" t="n">
        <v>0</v>
      </c>
      <c r="F4074" t="n">
        <v>0</v>
      </c>
      <c r="G4074" s="16">
        <f>ROUND(MIN(B4074/12,650000)*12*0.0915+MIN(B4074/12,1390000)*12*(0.0504+0)+B4074*0.005,0)</f>
        <v/>
      </c>
      <c r="H4074" t="n">
        <v>0</v>
      </c>
      <c r="I4074" t="n">
        <v>0</v>
      </c>
      <c r="J4074" s="16">
        <f>IF(C4074=2026,IF(B4074&lt;741000,0,IF(B4074&lt;2191000,B4074-740000,IF(B4074&lt;2193000,1451000,IF(B4074&lt;2196000,1453000,IF(B4074&lt;2200000,1456000,IF(B4074&lt;3600000,ROUNDDOWN(B4074/4,-3)*2.8-80000,IF(B4074&lt;6600000,ROUNDDOWN(B4074/4,-3)*3.2-440000,IF(B4074&lt;8500000,ROUNDDOWN(B4074*0.9,0)-1100000,B4074-1950000)))))))),IF(B4074&lt;651000,0,IF(B4074&lt;1900000,B4074-650000,IF(B4074&lt;3600000,ROUNDDOWN(B4074/4,-3)*2.8-80000,IF(B4074&lt;6600000,ROUNDDOWN(B4074/4,-3)*3.2-440000,IF(B4074&lt;8500000,ROUNDDOWN(B4074*0.9,0)-1100000,B4074-1950000))))))</f>
        <v/>
      </c>
      <c r="K4074" s="16">
        <f>IF(J4074&gt;23500000,NA(),IF(C4074=2026,IF(J4074&lt;=4890000,1040000,IF(J4074&lt;=6550000,670000,620000)),IF(J4074&lt;=1320000,950000,IF(J4074&lt;=3360000,880000,IF(J4074&lt;=4890000,680000,IF(J4074&lt;=6550000,630000,580000))))))</f>
        <v/>
      </c>
      <c r="L4074" s="16">
        <f>IF(D4074=1,IF(J4074&lt;=9000000,380000,IF(J4074&lt;=9500000,260000,IF(J4074&lt;=10000000,130000,0))),0)</f>
        <v/>
      </c>
      <c r="M4074" s="16">
        <f>IF(D4074=1,IF(J4074&lt;=9000000,330000,IF(J4074&lt;=9500000,220000,IF(J4074&lt;=10000000,110000,0))),0)</f>
        <v/>
      </c>
      <c r="N4074" s="16">
        <f>IF(D4074=1,IF(J4074&lt;=9000000,50000,IF(J4074&lt;=9500000,40000,IF(J4074&lt;=10000000,20000,0))),0)</f>
        <v/>
      </c>
      <c r="O4074" s="16">
        <f>MAX(0,ROUNDDOWN(J4074-G4074-K4074-L4074-E4074*380000-F4074*630000-H4074,-3))</f>
        <v/>
      </c>
      <c r="P4074" s="16">
        <f>MAX(0,ROUNDDOWN(J4074-G4074-430000-M4074-E4074*330000-F4074*450000-I4074,-3))</f>
        <v/>
      </c>
      <c r="Q4074" s="16">
        <f>50000+N4074+E4074*50000+F4074*180000</f>
        <v/>
      </c>
      <c r="R4074" s="16">
        <f>IF(P4074&lt;=2000000,MIN(Q4074,P4074),MAX(Q4074-(P4074-2000000),50000))*0.05</f>
        <v/>
      </c>
      <c r="S4074" s="16">
        <f>MAX(0,P4074*0.1-R4074)</f>
        <v/>
      </c>
      <c r="T4074" s="16">
        <f>Q4074+MAX(0,K4074-480000)</f>
        <v/>
      </c>
      <c r="U4074" s="16">
        <f>P4074-T4074</f>
        <v/>
      </c>
      <c r="V4074" s="17">
        <f>IF(U4074&lt;0,0,LOOKUP(U4074,{0,1950001,3300001,6950001,9000001,18000001,40000001},{0.05,0.1,0.2,0.23,0.33,0.4,0.45}))</f>
        <v/>
      </c>
      <c r="W4074" s="18">
        <f>IF(U4074&lt;0,0.9,0.9-V4074*1.021)</f>
        <v/>
      </c>
      <c r="X4074" s="16">
        <f>ROUNDDOWN(S4074*0.2/W4074+2000,0)</f>
        <v/>
      </c>
      <c r="Y4074" s="17">
        <f>IF(O4074&lt;=0,0,LOOKUP(O4074,{0,1950001,3300001,6950001,9000001,18000001,40000001},{0.05,0.1,0.2,0.23,0.33,0.4,0.45}))</f>
        <v/>
      </c>
    </row>
    <row r="4075">
      <c r="A4075" t="inlineStr">
        <is>
          <t>1万円刻み</t>
        </is>
      </c>
      <c r="B4075" s="16">
        <f>'3_1万円刻み'!$A$898</f>
        <v/>
      </c>
      <c r="C4075" t="n">
        <v>2025</v>
      </c>
      <c r="D4075" t="n">
        <v>1</v>
      </c>
      <c r="E4075" t="n">
        <v>0</v>
      </c>
      <c r="F4075" t="n">
        <v>0</v>
      </c>
      <c r="G4075" s="16">
        <f>ROUND(MIN(B4075/12,650000)*12*0.0915+MIN(B4075/12,1390000)*12*(0.0504+0)+B4075*0.005,0)</f>
        <v/>
      </c>
      <c r="H4075" t="n">
        <v>0</v>
      </c>
      <c r="I4075" t="n">
        <v>0</v>
      </c>
      <c r="J4075" s="16">
        <f>IF(C4075=2026,IF(B4075&lt;741000,0,IF(B4075&lt;2191000,B4075-740000,IF(B4075&lt;2193000,1451000,IF(B4075&lt;2196000,1453000,IF(B4075&lt;2200000,1456000,IF(B4075&lt;3600000,ROUNDDOWN(B4075/4,-3)*2.8-80000,IF(B4075&lt;6600000,ROUNDDOWN(B4075/4,-3)*3.2-440000,IF(B4075&lt;8500000,ROUNDDOWN(B4075*0.9,0)-1100000,B4075-1950000)))))))),IF(B4075&lt;651000,0,IF(B4075&lt;1900000,B4075-650000,IF(B4075&lt;3600000,ROUNDDOWN(B4075/4,-3)*2.8-80000,IF(B4075&lt;6600000,ROUNDDOWN(B4075/4,-3)*3.2-440000,IF(B4075&lt;8500000,ROUNDDOWN(B4075*0.9,0)-1100000,B4075-1950000))))))</f>
        <v/>
      </c>
      <c r="K4075" s="16">
        <f>IF(J4075&gt;23500000,NA(),IF(C4075=2026,IF(J4075&lt;=4890000,1040000,IF(J4075&lt;=6550000,670000,620000)),IF(J4075&lt;=1320000,950000,IF(J4075&lt;=3360000,880000,IF(J4075&lt;=4890000,680000,IF(J4075&lt;=6550000,630000,580000))))))</f>
        <v/>
      </c>
      <c r="L4075" s="16">
        <f>IF(D4075=1,IF(J4075&lt;=9000000,380000,IF(J4075&lt;=9500000,260000,IF(J4075&lt;=10000000,130000,0))),0)</f>
        <v/>
      </c>
      <c r="M4075" s="16">
        <f>IF(D4075=1,IF(J4075&lt;=9000000,330000,IF(J4075&lt;=9500000,220000,IF(J4075&lt;=10000000,110000,0))),0)</f>
        <v/>
      </c>
      <c r="N4075" s="16">
        <f>IF(D4075=1,IF(J4075&lt;=9000000,50000,IF(J4075&lt;=9500000,40000,IF(J4075&lt;=10000000,20000,0))),0)</f>
        <v/>
      </c>
      <c r="O4075" s="16">
        <f>MAX(0,ROUNDDOWN(J4075-G4075-K4075-L4075-E4075*380000-F4075*630000-H4075,-3))</f>
        <v/>
      </c>
      <c r="P4075" s="16">
        <f>MAX(0,ROUNDDOWN(J4075-G4075-430000-M4075-E4075*330000-F4075*450000-I4075,-3))</f>
        <v/>
      </c>
      <c r="Q4075" s="16">
        <f>50000+N4075+E4075*50000+F4075*180000</f>
        <v/>
      </c>
      <c r="R4075" s="16">
        <f>IF(P4075&lt;=2000000,MIN(Q4075,P4075),MAX(Q4075-(P4075-2000000),50000))*0.05</f>
        <v/>
      </c>
      <c r="S4075" s="16">
        <f>MAX(0,P4075*0.1-R4075)</f>
        <v/>
      </c>
      <c r="T4075" s="16">
        <f>Q4075+MAX(0,K4075-480000)</f>
        <v/>
      </c>
      <c r="U4075" s="16">
        <f>P4075-T4075</f>
        <v/>
      </c>
      <c r="V4075" s="17">
        <f>IF(U4075&lt;0,0,LOOKUP(U4075,{0,1950001,3300001,6950001,9000001,18000001,40000001},{0.05,0.1,0.2,0.23,0.33,0.4,0.45}))</f>
        <v/>
      </c>
      <c r="W4075" s="18">
        <f>IF(U4075&lt;0,0.9,0.9-V4075*1.021)</f>
        <v/>
      </c>
      <c r="X4075" s="16">
        <f>ROUNDDOWN(S4075*0.2/W4075+2000,0)</f>
        <v/>
      </c>
      <c r="Y4075" s="17">
        <f>IF(O4075&lt;=0,0,LOOKUP(O4075,{0,1950001,3300001,6950001,9000001,18000001,40000001},{0.05,0.1,0.2,0.23,0.33,0.4,0.45}))</f>
        <v/>
      </c>
    </row>
    <row r="4076">
      <c r="A4076" t="inlineStr">
        <is>
          <t>1万円刻み</t>
        </is>
      </c>
      <c r="B4076" s="16">
        <f>'3_1万円刻み'!$A$898</f>
        <v/>
      </c>
      <c r="C4076" t="n">
        <v>2026</v>
      </c>
      <c r="D4076" t="n">
        <v>1</v>
      </c>
      <c r="E4076" t="n">
        <v>0</v>
      </c>
      <c r="F4076" t="n">
        <v>0</v>
      </c>
      <c r="G4076" s="16">
        <f>ROUND(MIN(B4076/12,650000)*12*0.0915+MIN(B4076/12,1390000)*12*(0.0504+0)+B4076*0.005,0)</f>
        <v/>
      </c>
      <c r="H4076" t="n">
        <v>0</v>
      </c>
      <c r="I4076" t="n">
        <v>0</v>
      </c>
      <c r="J4076" s="16">
        <f>IF(C4076=2026,IF(B4076&lt;741000,0,IF(B4076&lt;2191000,B4076-740000,IF(B4076&lt;2193000,1451000,IF(B4076&lt;2196000,1453000,IF(B4076&lt;2200000,1456000,IF(B4076&lt;3600000,ROUNDDOWN(B4076/4,-3)*2.8-80000,IF(B4076&lt;6600000,ROUNDDOWN(B4076/4,-3)*3.2-440000,IF(B4076&lt;8500000,ROUNDDOWN(B4076*0.9,0)-1100000,B4076-1950000)))))))),IF(B4076&lt;651000,0,IF(B4076&lt;1900000,B4076-650000,IF(B4076&lt;3600000,ROUNDDOWN(B4076/4,-3)*2.8-80000,IF(B4076&lt;6600000,ROUNDDOWN(B4076/4,-3)*3.2-440000,IF(B4076&lt;8500000,ROUNDDOWN(B4076*0.9,0)-1100000,B4076-1950000))))))</f>
        <v/>
      </c>
      <c r="K4076" s="16">
        <f>IF(J4076&gt;23500000,NA(),IF(C4076=2026,IF(J4076&lt;=4890000,1040000,IF(J4076&lt;=6550000,670000,620000)),IF(J4076&lt;=1320000,950000,IF(J4076&lt;=3360000,880000,IF(J4076&lt;=4890000,680000,IF(J4076&lt;=6550000,630000,580000))))))</f>
        <v/>
      </c>
      <c r="L4076" s="16">
        <f>IF(D4076=1,IF(J4076&lt;=9000000,380000,IF(J4076&lt;=9500000,260000,IF(J4076&lt;=10000000,130000,0))),0)</f>
        <v/>
      </c>
      <c r="M4076" s="16">
        <f>IF(D4076=1,IF(J4076&lt;=9000000,330000,IF(J4076&lt;=9500000,220000,IF(J4076&lt;=10000000,110000,0))),0)</f>
        <v/>
      </c>
      <c r="N4076" s="16">
        <f>IF(D4076=1,IF(J4076&lt;=9000000,50000,IF(J4076&lt;=9500000,40000,IF(J4076&lt;=10000000,20000,0))),0)</f>
        <v/>
      </c>
      <c r="O4076" s="16">
        <f>MAX(0,ROUNDDOWN(J4076-G4076-K4076-L4076-E4076*380000-F4076*630000-H4076,-3))</f>
        <v/>
      </c>
      <c r="P4076" s="16">
        <f>MAX(0,ROUNDDOWN(J4076-G4076-430000-M4076-E4076*330000-F4076*450000-I4076,-3))</f>
        <v/>
      </c>
      <c r="Q4076" s="16">
        <f>50000+N4076+E4076*50000+F4076*180000</f>
        <v/>
      </c>
      <c r="R4076" s="16">
        <f>IF(P4076&lt;=2000000,MIN(Q4076,P4076),MAX(Q4076-(P4076-2000000),50000))*0.05</f>
        <v/>
      </c>
      <c r="S4076" s="16">
        <f>MAX(0,P4076*0.1-R4076)</f>
        <v/>
      </c>
      <c r="T4076" s="16">
        <f>Q4076+MAX(0,K4076-480000)</f>
        <v/>
      </c>
      <c r="U4076" s="16">
        <f>P4076-T4076</f>
        <v/>
      </c>
      <c r="V4076" s="17">
        <f>IF(U4076&lt;0,0,LOOKUP(U4076,{0,1950001,3300001,6950001,9000001,18000001,40000001},{0.05,0.1,0.2,0.23,0.33,0.4,0.45}))</f>
        <v/>
      </c>
      <c r="W4076" s="18">
        <f>IF(U4076&lt;0,0.9,0.9-V4076*1.021)</f>
        <v/>
      </c>
      <c r="X4076" s="16">
        <f>ROUNDDOWN(S4076*0.2/W4076+2000,0)</f>
        <v/>
      </c>
      <c r="Y4076" s="17">
        <f>IF(O4076&lt;=0,0,LOOKUP(O4076,{0,1950001,3300001,6950001,9000001,18000001,40000001},{0.05,0.1,0.2,0.23,0.33,0.4,0.45}))</f>
        <v/>
      </c>
    </row>
    <row r="4077">
      <c r="A4077" t="inlineStr">
        <is>
          <t>1万円刻み</t>
        </is>
      </c>
      <c r="B4077" s="16">
        <f>'3_1万円刻み'!$A$899</f>
        <v/>
      </c>
      <c r="C4077" t="n">
        <v>2025</v>
      </c>
      <c r="D4077" t="n">
        <v>0</v>
      </c>
      <c r="E4077" t="n">
        <v>0</v>
      </c>
      <c r="F4077" t="n">
        <v>0</v>
      </c>
      <c r="G4077" s="16">
        <f>ROUND(MIN(B4077/12,650000)*12*0.0915+MIN(B4077/12,1390000)*12*(0.0504+0)+B4077*0.005,0)</f>
        <v/>
      </c>
      <c r="H4077" t="n">
        <v>0</v>
      </c>
      <c r="I4077" t="n">
        <v>0</v>
      </c>
      <c r="J4077" s="16">
        <f>IF(C4077=2026,IF(B4077&lt;741000,0,IF(B4077&lt;2191000,B4077-740000,IF(B4077&lt;2193000,1451000,IF(B4077&lt;2196000,1453000,IF(B4077&lt;2200000,1456000,IF(B4077&lt;3600000,ROUNDDOWN(B4077/4,-3)*2.8-80000,IF(B4077&lt;6600000,ROUNDDOWN(B4077/4,-3)*3.2-440000,IF(B4077&lt;8500000,ROUNDDOWN(B4077*0.9,0)-1100000,B4077-1950000)))))))),IF(B4077&lt;651000,0,IF(B4077&lt;1900000,B4077-650000,IF(B4077&lt;3600000,ROUNDDOWN(B4077/4,-3)*2.8-80000,IF(B4077&lt;6600000,ROUNDDOWN(B4077/4,-3)*3.2-440000,IF(B4077&lt;8500000,ROUNDDOWN(B4077*0.9,0)-1100000,B4077-1950000))))))</f>
        <v/>
      </c>
      <c r="K4077" s="16">
        <f>IF(J4077&gt;23500000,NA(),IF(C4077=2026,IF(J4077&lt;=4890000,1040000,IF(J4077&lt;=6550000,670000,620000)),IF(J4077&lt;=1320000,950000,IF(J4077&lt;=3360000,880000,IF(J4077&lt;=4890000,680000,IF(J4077&lt;=6550000,630000,580000))))))</f>
        <v/>
      </c>
      <c r="L4077" s="16">
        <f>IF(D4077=1,IF(J4077&lt;=9000000,380000,IF(J4077&lt;=9500000,260000,IF(J4077&lt;=10000000,130000,0))),0)</f>
        <v/>
      </c>
      <c r="M4077" s="16">
        <f>IF(D4077=1,IF(J4077&lt;=9000000,330000,IF(J4077&lt;=9500000,220000,IF(J4077&lt;=10000000,110000,0))),0)</f>
        <v/>
      </c>
      <c r="N4077" s="16">
        <f>IF(D4077=1,IF(J4077&lt;=9000000,50000,IF(J4077&lt;=9500000,40000,IF(J4077&lt;=10000000,20000,0))),0)</f>
        <v/>
      </c>
      <c r="O4077" s="16">
        <f>MAX(0,ROUNDDOWN(J4077-G4077-K4077-L4077-E4077*380000-F4077*630000-H4077,-3))</f>
        <v/>
      </c>
      <c r="P4077" s="16">
        <f>MAX(0,ROUNDDOWN(J4077-G4077-430000-M4077-E4077*330000-F4077*450000-I4077,-3))</f>
        <v/>
      </c>
      <c r="Q4077" s="16">
        <f>50000+N4077+E4077*50000+F4077*180000</f>
        <v/>
      </c>
      <c r="R4077" s="16">
        <f>IF(P4077&lt;=2000000,MIN(Q4077,P4077),MAX(Q4077-(P4077-2000000),50000))*0.05</f>
        <v/>
      </c>
      <c r="S4077" s="16">
        <f>MAX(0,P4077*0.1-R4077)</f>
        <v/>
      </c>
      <c r="T4077" s="16">
        <f>Q4077+MAX(0,K4077-480000)</f>
        <v/>
      </c>
      <c r="U4077" s="16">
        <f>P4077-T4077</f>
        <v/>
      </c>
      <c r="V4077" s="17">
        <f>IF(U4077&lt;0,0,LOOKUP(U4077,{0,1950001,3300001,6950001,9000001,18000001,40000001},{0.05,0.1,0.2,0.23,0.33,0.4,0.45}))</f>
        <v/>
      </c>
      <c r="W4077" s="18">
        <f>IF(U4077&lt;0,0.9,0.9-V4077*1.021)</f>
        <v/>
      </c>
      <c r="X4077" s="16">
        <f>ROUNDDOWN(S4077*0.2/W4077+2000,0)</f>
        <v/>
      </c>
      <c r="Y4077" s="17">
        <f>IF(O4077&lt;=0,0,LOOKUP(O4077,{0,1950001,3300001,6950001,9000001,18000001,40000001},{0.05,0.1,0.2,0.23,0.33,0.4,0.45}))</f>
        <v/>
      </c>
    </row>
    <row r="4078">
      <c r="A4078" t="inlineStr">
        <is>
          <t>1万円刻み</t>
        </is>
      </c>
      <c r="B4078" s="16">
        <f>'3_1万円刻み'!$A$899</f>
        <v/>
      </c>
      <c r="C4078" t="n">
        <v>2026</v>
      </c>
      <c r="D4078" t="n">
        <v>0</v>
      </c>
      <c r="E4078" t="n">
        <v>0</v>
      </c>
      <c r="F4078" t="n">
        <v>0</v>
      </c>
      <c r="G4078" s="16">
        <f>ROUND(MIN(B4078/12,650000)*12*0.0915+MIN(B4078/12,1390000)*12*(0.0504+0)+B4078*0.005,0)</f>
        <v/>
      </c>
      <c r="H4078" t="n">
        <v>0</v>
      </c>
      <c r="I4078" t="n">
        <v>0</v>
      </c>
      <c r="J4078" s="16">
        <f>IF(C4078=2026,IF(B4078&lt;741000,0,IF(B4078&lt;2191000,B4078-740000,IF(B4078&lt;2193000,1451000,IF(B4078&lt;2196000,1453000,IF(B4078&lt;2200000,1456000,IF(B4078&lt;3600000,ROUNDDOWN(B4078/4,-3)*2.8-80000,IF(B4078&lt;6600000,ROUNDDOWN(B4078/4,-3)*3.2-440000,IF(B4078&lt;8500000,ROUNDDOWN(B4078*0.9,0)-1100000,B4078-1950000)))))))),IF(B4078&lt;651000,0,IF(B4078&lt;1900000,B4078-650000,IF(B4078&lt;3600000,ROUNDDOWN(B4078/4,-3)*2.8-80000,IF(B4078&lt;6600000,ROUNDDOWN(B4078/4,-3)*3.2-440000,IF(B4078&lt;8500000,ROUNDDOWN(B4078*0.9,0)-1100000,B4078-1950000))))))</f>
        <v/>
      </c>
      <c r="K4078" s="16">
        <f>IF(J4078&gt;23500000,NA(),IF(C4078=2026,IF(J4078&lt;=4890000,1040000,IF(J4078&lt;=6550000,670000,620000)),IF(J4078&lt;=1320000,950000,IF(J4078&lt;=3360000,880000,IF(J4078&lt;=4890000,680000,IF(J4078&lt;=6550000,630000,580000))))))</f>
        <v/>
      </c>
      <c r="L4078" s="16">
        <f>IF(D4078=1,IF(J4078&lt;=9000000,380000,IF(J4078&lt;=9500000,260000,IF(J4078&lt;=10000000,130000,0))),0)</f>
        <v/>
      </c>
      <c r="M4078" s="16">
        <f>IF(D4078=1,IF(J4078&lt;=9000000,330000,IF(J4078&lt;=9500000,220000,IF(J4078&lt;=10000000,110000,0))),0)</f>
        <v/>
      </c>
      <c r="N4078" s="16">
        <f>IF(D4078=1,IF(J4078&lt;=9000000,50000,IF(J4078&lt;=9500000,40000,IF(J4078&lt;=10000000,20000,0))),0)</f>
        <v/>
      </c>
      <c r="O4078" s="16">
        <f>MAX(0,ROUNDDOWN(J4078-G4078-K4078-L4078-E4078*380000-F4078*630000-H4078,-3))</f>
        <v/>
      </c>
      <c r="P4078" s="16">
        <f>MAX(0,ROUNDDOWN(J4078-G4078-430000-M4078-E4078*330000-F4078*450000-I4078,-3))</f>
        <v/>
      </c>
      <c r="Q4078" s="16">
        <f>50000+N4078+E4078*50000+F4078*180000</f>
        <v/>
      </c>
      <c r="R4078" s="16">
        <f>IF(P4078&lt;=2000000,MIN(Q4078,P4078),MAX(Q4078-(P4078-2000000),50000))*0.05</f>
        <v/>
      </c>
      <c r="S4078" s="16">
        <f>MAX(0,P4078*0.1-R4078)</f>
        <v/>
      </c>
      <c r="T4078" s="16">
        <f>Q4078+MAX(0,K4078-480000)</f>
        <v/>
      </c>
      <c r="U4078" s="16">
        <f>P4078-T4078</f>
        <v/>
      </c>
      <c r="V4078" s="17">
        <f>IF(U4078&lt;0,0,LOOKUP(U4078,{0,1950001,3300001,6950001,9000001,18000001,40000001},{0.05,0.1,0.2,0.23,0.33,0.4,0.45}))</f>
        <v/>
      </c>
      <c r="W4078" s="18">
        <f>IF(U4078&lt;0,0.9,0.9-V4078*1.021)</f>
        <v/>
      </c>
      <c r="X4078" s="16">
        <f>ROUNDDOWN(S4078*0.2/W4078+2000,0)</f>
        <v/>
      </c>
      <c r="Y4078" s="17">
        <f>IF(O4078&lt;=0,0,LOOKUP(O4078,{0,1950001,3300001,6950001,9000001,18000001,40000001},{0.05,0.1,0.2,0.23,0.33,0.4,0.45}))</f>
        <v/>
      </c>
    </row>
    <row r="4079">
      <c r="A4079" t="inlineStr">
        <is>
          <t>1万円刻み</t>
        </is>
      </c>
      <c r="B4079" s="16">
        <f>'3_1万円刻み'!$A$899</f>
        <v/>
      </c>
      <c r="C4079" t="n">
        <v>2025</v>
      </c>
      <c r="D4079" t="n">
        <v>1</v>
      </c>
      <c r="E4079" t="n">
        <v>0</v>
      </c>
      <c r="F4079" t="n">
        <v>0</v>
      </c>
      <c r="G4079" s="16">
        <f>ROUND(MIN(B4079/12,650000)*12*0.0915+MIN(B4079/12,1390000)*12*(0.0504+0)+B4079*0.005,0)</f>
        <v/>
      </c>
      <c r="H4079" t="n">
        <v>0</v>
      </c>
      <c r="I4079" t="n">
        <v>0</v>
      </c>
      <c r="J4079" s="16">
        <f>IF(C4079=2026,IF(B4079&lt;741000,0,IF(B4079&lt;2191000,B4079-740000,IF(B4079&lt;2193000,1451000,IF(B4079&lt;2196000,1453000,IF(B4079&lt;2200000,1456000,IF(B4079&lt;3600000,ROUNDDOWN(B4079/4,-3)*2.8-80000,IF(B4079&lt;6600000,ROUNDDOWN(B4079/4,-3)*3.2-440000,IF(B4079&lt;8500000,ROUNDDOWN(B4079*0.9,0)-1100000,B4079-1950000)))))))),IF(B4079&lt;651000,0,IF(B4079&lt;1900000,B4079-650000,IF(B4079&lt;3600000,ROUNDDOWN(B4079/4,-3)*2.8-80000,IF(B4079&lt;6600000,ROUNDDOWN(B4079/4,-3)*3.2-440000,IF(B4079&lt;8500000,ROUNDDOWN(B4079*0.9,0)-1100000,B4079-1950000))))))</f>
        <v/>
      </c>
      <c r="K4079" s="16">
        <f>IF(J4079&gt;23500000,NA(),IF(C4079=2026,IF(J4079&lt;=4890000,1040000,IF(J4079&lt;=6550000,670000,620000)),IF(J4079&lt;=1320000,950000,IF(J4079&lt;=3360000,880000,IF(J4079&lt;=4890000,680000,IF(J4079&lt;=6550000,630000,580000))))))</f>
        <v/>
      </c>
      <c r="L4079" s="16">
        <f>IF(D4079=1,IF(J4079&lt;=9000000,380000,IF(J4079&lt;=9500000,260000,IF(J4079&lt;=10000000,130000,0))),0)</f>
        <v/>
      </c>
      <c r="M4079" s="16">
        <f>IF(D4079=1,IF(J4079&lt;=9000000,330000,IF(J4079&lt;=9500000,220000,IF(J4079&lt;=10000000,110000,0))),0)</f>
        <v/>
      </c>
      <c r="N4079" s="16">
        <f>IF(D4079=1,IF(J4079&lt;=9000000,50000,IF(J4079&lt;=9500000,40000,IF(J4079&lt;=10000000,20000,0))),0)</f>
        <v/>
      </c>
      <c r="O4079" s="16">
        <f>MAX(0,ROUNDDOWN(J4079-G4079-K4079-L4079-E4079*380000-F4079*630000-H4079,-3))</f>
        <v/>
      </c>
      <c r="P4079" s="16">
        <f>MAX(0,ROUNDDOWN(J4079-G4079-430000-M4079-E4079*330000-F4079*450000-I4079,-3))</f>
        <v/>
      </c>
      <c r="Q4079" s="16">
        <f>50000+N4079+E4079*50000+F4079*180000</f>
        <v/>
      </c>
      <c r="R4079" s="16">
        <f>IF(P4079&lt;=2000000,MIN(Q4079,P4079),MAX(Q4079-(P4079-2000000),50000))*0.05</f>
        <v/>
      </c>
      <c r="S4079" s="16">
        <f>MAX(0,P4079*0.1-R4079)</f>
        <v/>
      </c>
      <c r="T4079" s="16">
        <f>Q4079+MAX(0,K4079-480000)</f>
        <v/>
      </c>
      <c r="U4079" s="16">
        <f>P4079-T4079</f>
        <v/>
      </c>
      <c r="V4079" s="17">
        <f>IF(U4079&lt;0,0,LOOKUP(U4079,{0,1950001,3300001,6950001,9000001,18000001,40000001},{0.05,0.1,0.2,0.23,0.33,0.4,0.45}))</f>
        <v/>
      </c>
      <c r="W4079" s="18">
        <f>IF(U4079&lt;0,0.9,0.9-V4079*1.021)</f>
        <v/>
      </c>
      <c r="X4079" s="16">
        <f>ROUNDDOWN(S4079*0.2/W4079+2000,0)</f>
        <v/>
      </c>
      <c r="Y4079" s="17">
        <f>IF(O4079&lt;=0,0,LOOKUP(O4079,{0,1950001,3300001,6950001,9000001,18000001,40000001},{0.05,0.1,0.2,0.23,0.33,0.4,0.45}))</f>
        <v/>
      </c>
    </row>
    <row r="4080">
      <c r="A4080" t="inlineStr">
        <is>
          <t>1万円刻み</t>
        </is>
      </c>
      <c r="B4080" s="16">
        <f>'3_1万円刻み'!$A$899</f>
        <v/>
      </c>
      <c r="C4080" t="n">
        <v>2026</v>
      </c>
      <c r="D4080" t="n">
        <v>1</v>
      </c>
      <c r="E4080" t="n">
        <v>0</v>
      </c>
      <c r="F4080" t="n">
        <v>0</v>
      </c>
      <c r="G4080" s="16">
        <f>ROUND(MIN(B4080/12,650000)*12*0.0915+MIN(B4080/12,1390000)*12*(0.0504+0)+B4080*0.005,0)</f>
        <v/>
      </c>
      <c r="H4080" t="n">
        <v>0</v>
      </c>
      <c r="I4080" t="n">
        <v>0</v>
      </c>
      <c r="J4080" s="16">
        <f>IF(C4080=2026,IF(B4080&lt;741000,0,IF(B4080&lt;2191000,B4080-740000,IF(B4080&lt;2193000,1451000,IF(B4080&lt;2196000,1453000,IF(B4080&lt;2200000,1456000,IF(B4080&lt;3600000,ROUNDDOWN(B4080/4,-3)*2.8-80000,IF(B4080&lt;6600000,ROUNDDOWN(B4080/4,-3)*3.2-440000,IF(B4080&lt;8500000,ROUNDDOWN(B4080*0.9,0)-1100000,B4080-1950000)))))))),IF(B4080&lt;651000,0,IF(B4080&lt;1900000,B4080-650000,IF(B4080&lt;3600000,ROUNDDOWN(B4080/4,-3)*2.8-80000,IF(B4080&lt;6600000,ROUNDDOWN(B4080/4,-3)*3.2-440000,IF(B4080&lt;8500000,ROUNDDOWN(B4080*0.9,0)-1100000,B4080-1950000))))))</f>
        <v/>
      </c>
      <c r="K4080" s="16">
        <f>IF(J4080&gt;23500000,NA(),IF(C4080=2026,IF(J4080&lt;=4890000,1040000,IF(J4080&lt;=6550000,670000,620000)),IF(J4080&lt;=1320000,950000,IF(J4080&lt;=3360000,880000,IF(J4080&lt;=4890000,680000,IF(J4080&lt;=6550000,630000,580000))))))</f>
        <v/>
      </c>
      <c r="L4080" s="16">
        <f>IF(D4080=1,IF(J4080&lt;=9000000,380000,IF(J4080&lt;=9500000,260000,IF(J4080&lt;=10000000,130000,0))),0)</f>
        <v/>
      </c>
      <c r="M4080" s="16">
        <f>IF(D4080=1,IF(J4080&lt;=9000000,330000,IF(J4080&lt;=9500000,220000,IF(J4080&lt;=10000000,110000,0))),0)</f>
        <v/>
      </c>
      <c r="N4080" s="16">
        <f>IF(D4080=1,IF(J4080&lt;=9000000,50000,IF(J4080&lt;=9500000,40000,IF(J4080&lt;=10000000,20000,0))),0)</f>
        <v/>
      </c>
      <c r="O4080" s="16">
        <f>MAX(0,ROUNDDOWN(J4080-G4080-K4080-L4080-E4080*380000-F4080*630000-H4080,-3))</f>
        <v/>
      </c>
      <c r="P4080" s="16">
        <f>MAX(0,ROUNDDOWN(J4080-G4080-430000-M4080-E4080*330000-F4080*450000-I4080,-3))</f>
        <v/>
      </c>
      <c r="Q4080" s="16">
        <f>50000+N4080+E4080*50000+F4080*180000</f>
        <v/>
      </c>
      <c r="R4080" s="16">
        <f>IF(P4080&lt;=2000000,MIN(Q4080,P4080),MAX(Q4080-(P4080-2000000),50000))*0.05</f>
        <v/>
      </c>
      <c r="S4080" s="16">
        <f>MAX(0,P4080*0.1-R4080)</f>
        <v/>
      </c>
      <c r="T4080" s="16">
        <f>Q4080+MAX(0,K4080-480000)</f>
        <v/>
      </c>
      <c r="U4080" s="16">
        <f>P4080-T4080</f>
        <v/>
      </c>
      <c r="V4080" s="17">
        <f>IF(U4080&lt;0,0,LOOKUP(U4080,{0,1950001,3300001,6950001,9000001,18000001,40000001},{0.05,0.1,0.2,0.23,0.33,0.4,0.45}))</f>
        <v/>
      </c>
      <c r="W4080" s="18">
        <f>IF(U4080&lt;0,0.9,0.9-V4080*1.021)</f>
        <v/>
      </c>
      <c r="X4080" s="16">
        <f>ROUNDDOWN(S4080*0.2/W4080+2000,0)</f>
        <v/>
      </c>
      <c r="Y4080" s="17">
        <f>IF(O4080&lt;=0,0,LOOKUP(O4080,{0,1950001,3300001,6950001,9000001,18000001,40000001},{0.05,0.1,0.2,0.23,0.33,0.4,0.45}))</f>
        <v/>
      </c>
    </row>
    <row r="4081">
      <c r="A4081" t="inlineStr">
        <is>
          <t>1万円刻み</t>
        </is>
      </c>
      <c r="B4081" s="16">
        <f>'3_1万円刻み'!$A$900</f>
        <v/>
      </c>
      <c r="C4081" t="n">
        <v>2025</v>
      </c>
      <c r="D4081" t="n">
        <v>0</v>
      </c>
      <c r="E4081" t="n">
        <v>0</v>
      </c>
      <c r="F4081" t="n">
        <v>0</v>
      </c>
      <c r="G4081" s="16">
        <f>ROUND(MIN(B4081/12,650000)*12*0.0915+MIN(B4081/12,1390000)*12*(0.0504+0)+B4081*0.005,0)</f>
        <v/>
      </c>
      <c r="H4081" t="n">
        <v>0</v>
      </c>
      <c r="I4081" t="n">
        <v>0</v>
      </c>
      <c r="J4081" s="16">
        <f>IF(C4081=2026,IF(B4081&lt;741000,0,IF(B4081&lt;2191000,B4081-740000,IF(B4081&lt;2193000,1451000,IF(B4081&lt;2196000,1453000,IF(B4081&lt;2200000,1456000,IF(B4081&lt;3600000,ROUNDDOWN(B4081/4,-3)*2.8-80000,IF(B4081&lt;6600000,ROUNDDOWN(B4081/4,-3)*3.2-440000,IF(B4081&lt;8500000,ROUNDDOWN(B4081*0.9,0)-1100000,B4081-1950000)))))))),IF(B4081&lt;651000,0,IF(B4081&lt;1900000,B4081-650000,IF(B4081&lt;3600000,ROUNDDOWN(B4081/4,-3)*2.8-80000,IF(B4081&lt;6600000,ROUNDDOWN(B4081/4,-3)*3.2-440000,IF(B4081&lt;8500000,ROUNDDOWN(B4081*0.9,0)-1100000,B4081-1950000))))))</f>
        <v/>
      </c>
      <c r="K4081" s="16">
        <f>IF(J4081&gt;23500000,NA(),IF(C4081=2026,IF(J4081&lt;=4890000,1040000,IF(J4081&lt;=6550000,670000,620000)),IF(J4081&lt;=1320000,950000,IF(J4081&lt;=3360000,880000,IF(J4081&lt;=4890000,680000,IF(J4081&lt;=6550000,630000,580000))))))</f>
        <v/>
      </c>
      <c r="L4081" s="16">
        <f>IF(D4081=1,IF(J4081&lt;=9000000,380000,IF(J4081&lt;=9500000,260000,IF(J4081&lt;=10000000,130000,0))),0)</f>
        <v/>
      </c>
      <c r="M4081" s="16">
        <f>IF(D4081=1,IF(J4081&lt;=9000000,330000,IF(J4081&lt;=9500000,220000,IF(J4081&lt;=10000000,110000,0))),0)</f>
        <v/>
      </c>
      <c r="N4081" s="16">
        <f>IF(D4081=1,IF(J4081&lt;=9000000,50000,IF(J4081&lt;=9500000,40000,IF(J4081&lt;=10000000,20000,0))),0)</f>
        <v/>
      </c>
      <c r="O4081" s="16">
        <f>MAX(0,ROUNDDOWN(J4081-G4081-K4081-L4081-E4081*380000-F4081*630000-H4081,-3))</f>
        <v/>
      </c>
      <c r="P4081" s="16">
        <f>MAX(0,ROUNDDOWN(J4081-G4081-430000-M4081-E4081*330000-F4081*450000-I4081,-3))</f>
        <v/>
      </c>
      <c r="Q4081" s="16">
        <f>50000+N4081+E4081*50000+F4081*180000</f>
        <v/>
      </c>
      <c r="R4081" s="16">
        <f>IF(P4081&lt;=2000000,MIN(Q4081,P4081),MAX(Q4081-(P4081-2000000),50000))*0.05</f>
        <v/>
      </c>
      <c r="S4081" s="16">
        <f>MAX(0,P4081*0.1-R4081)</f>
        <v/>
      </c>
      <c r="T4081" s="16">
        <f>Q4081+MAX(0,K4081-480000)</f>
        <v/>
      </c>
      <c r="U4081" s="16">
        <f>P4081-T4081</f>
        <v/>
      </c>
      <c r="V4081" s="17">
        <f>IF(U4081&lt;0,0,LOOKUP(U4081,{0,1950001,3300001,6950001,9000001,18000001,40000001},{0.05,0.1,0.2,0.23,0.33,0.4,0.45}))</f>
        <v/>
      </c>
      <c r="W4081" s="18">
        <f>IF(U4081&lt;0,0.9,0.9-V4081*1.021)</f>
        <v/>
      </c>
      <c r="X4081" s="16">
        <f>ROUNDDOWN(S4081*0.2/W4081+2000,0)</f>
        <v/>
      </c>
      <c r="Y4081" s="17">
        <f>IF(O4081&lt;=0,0,LOOKUP(O4081,{0,1950001,3300001,6950001,9000001,18000001,40000001},{0.05,0.1,0.2,0.23,0.33,0.4,0.45}))</f>
        <v/>
      </c>
    </row>
    <row r="4082">
      <c r="A4082" t="inlineStr">
        <is>
          <t>1万円刻み</t>
        </is>
      </c>
      <c r="B4082" s="16">
        <f>'3_1万円刻み'!$A$900</f>
        <v/>
      </c>
      <c r="C4082" t="n">
        <v>2026</v>
      </c>
      <c r="D4082" t="n">
        <v>0</v>
      </c>
      <c r="E4082" t="n">
        <v>0</v>
      </c>
      <c r="F4082" t="n">
        <v>0</v>
      </c>
      <c r="G4082" s="16">
        <f>ROUND(MIN(B4082/12,650000)*12*0.0915+MIN(B4082/12,1390000)*12*(0.0504+0)+B4082*0.005,0)</f>
        <v/>
      </c>
      <c r="H4082" t="n">
        <v>0</v>
      </c>
      <c r="I4082" t="n">
        <v>0</v>
      </c>
      <c r="J4082" s="16">
        <f>IF(C4082=2026,IF(B4082&lt;741000,0,IF(B4082&lt;2191000,B4082-740000,IF(B4082&lt;2193000,1451000,IF(B4082&lt;2196000,1453000,IF(B4082&lt;2200000,1456000,IF(B4082&lt;3600000,ROUNDDOWN(B4082/4,-3)*2.8-80000,IF(B4082&lt;6600000,ROUNDDOWN(B4082/4,-3)*3.2-440000,IF(B4082&lt;8500000,ROUNDDOWN(B4082*0.9,0)-1100000,B4082-1950000)))))))),IF(B4082&lt;651000,0,IF(B4082&lt;1900000,B4082-650000,IF(B4082&lt;3600000,ROUNDDOWN(B4082/4,-3)*2.8-80000,IF(B4082&lt;6600000,ROUNDDOWN(B4082/4,-3)*3.2-440000,IF(B4082&lt;8500000,ROUNDDOWN(B4082*0.9,0)-1100000,B4082-1950000))))))</f>
        <v/>
      </c>
      <c r="K4082" s="16">
        <f>IF(J4082&gt;23500000,NA(),IF(C4082=2026,IF(J4082&lt;=4890000,1040000,IF(J4082&lt;=6550000,670000,620000)),IF(J4082&lt;=1320000,950000,IF(J4082&lt;=3360000,880000,IF(J4082&lt;=4890000,680000,IF(J4082&lt;=6550000,630000,580000))))))</f>
        <v/>
      </c>
      <c r="L4082" s="16">
        <f>IF(D4082=1,IF(J4082&lt;=9000000,380000,IF(J4082&lt;=9500000,260000,IF(J4082&lt;=10000000,130000,0))),0)</f>
        <v/>
      </c>
      <c r="M4082" s="16">
        <f>IF(D4082=1,IF(J4082&lt;=9000000,330000,IF(J4082&lt;=9500000,220000,IF(J4082&lt;=10000000,110000,0))),0)</f>
        <v/>
      </c>
      <c r="N4082" s="16">
        <f>IF(D4082=1,IF(J4082&lt;=9000000,50000,IF(J4082&lt;=9500000,40000,IF(J4082&lt;=10000000,20000,0))),0)</f>
        <v/>
      </c>
      <c r="O4082" s="16">
        <f>MAX(0,ROUNDDOWN(J4082-G4082-K4082-L4082-E4082*380000-F4082*630000-H4082,-3))</f>
        <v/>
      </c>
      <c r="P4082" s="16">
        <f>MAX(0,ROUNDDOWN(J4082-G4082-430000-M4082-E4082*330000-F4082*450000-I4082,-3))</f>
        <v/>
      </c>
      <c r="Q4082" s="16">
        <f>50000+N4082+E4082*50000+F4082*180000</f>
        <v/>
      </c>
      <c r="R4082" s="16">
        <f>IF(P4082&lt;=2000000,MIN(Q4082,P4082),MAX(Q4082-(P4082-2000000),50000))*0.05</f>
        <v/>
      </c>
      <c r="S4082" s="16">
        <f>MAX(0,P4082*0.1-R4082)</f>
        <v/>
      </c>
      <c r="T4082" s="16">
        <f>Q4082+MAX(0,K4082-480000)</f>
        <v/>
      </c>
      <c r="U4082" s="16">
        <f>P4082-T4082</f>
        <v/>
      </c>
      <c r="V4082" s="17">
        <f>IF(U4082&lt;0,0,LOOKUP(U4082,{0,1950001,3300001,6950001,9000001,18000001,40000001},{0.05,0.1,0.2,0.23,0.33,0.4,0.45}))</f>
        <v/>
      </c>
      <c r="W4082" s="18">
        <f>IF(U4082&lt;0,0.9,0.9-V4082*1.021)</f>
        <v/>
      </c>
      <c r="X4082" s="16">
        <f>ROUNDDOWN(S4082*0.2/W4082+2000,0)</f>
        <v/>
      </c>
      <c r="Y4082" s="17">
        <f>IF(O4082&lt;=0,0,LOOKUP(O4082,{0,1950001,3300001,6950001,9000001,18000001,40000001},{0.05,0.1,0.2,0.23,0.33,0.4,0.45}))</f>
        <v/>
      </c>
    </row>
    <row r="4083">
      <c r="A4083" t="inlineStr">
        <is>
          <t>1万円刻み</t>
        </is>
      </c>
      <c r="B4083" s="16">
        <f>'3_1万円刻み'!$A$900</f>
        <v/>
      </c>
      <c r="C4083" t="n">
        <v>2025</v>
      </c>
      <c r="D4083" t="n">
        <v>1</v>
      </c>
      <c r="E4083" t="n">
        <v>0</v>
      </c>
      <c r="F4083" t="n">
        <v>0</v>
      </c>
      <c r="G4083" s="16">
        <f>ROUND(MIN(B4083/12,650000)*12*0.0915+MIN(B4083/12,1390000)*12*(0.0504+0)+B4083*0.005,0)</f>
        <v/>
      </c>
      <c r="H4083" t="n">
        <v>0</v>
      </c>
      <c r="I4083" t="n">
        <v>0</v>
      </c>
      <c r="J4083" s="16">
        <f>IF(C4083=2026,IF(B4083&lt;741000,0,IF(B4083&lt;2191000,B4083-740000,IF(B4083&lt;2193000,1451000,IF(B4083&lt;2196000,1453000,IF(B4083&lt;2200000,1456000,IF(B4083&lt;3600000,ROUNDDOWN(B4083/4,-3)*2.8-80000,IF(B4083&lt;6600000,ROUNDDOWN(B4083/4,-3)*3.2-440000,IF(B4083&lt;8500000,ROUNDDOWN(B4083*0.9,0)-1100000,B4083-1950000)))))))),IF(B4083&lt;651000,0,IF(B4083&lt;1900000,B4083-650000,IF(B4083&lt;3600000,ROUNDDOWN(B4083/4,-3)*2.8-80000,IF(B4083&lt;6600000,ROUNDDOWN(B4083/4,-3)*3.2-440000,IF(B4083&lt;8500000,ROUNDDOWN(B4083*0.9,0)-1100000,B4083-1950000))))))</f>
        <v/>
      </c>
      <c r="K4083" s="16">
        <f>IF(J4083&gt;23500000,NA(),IF(C4083=2026,IF(J4083&lt;=4890000,1040000,IF(J4083&lt;=6550000,670000,620000)),IF(J4083&lt;=1320000,950000,IF(J4083&lt;=3360000,880000,IF(J4083&lt;=4890000,680000,IF(J4083&lt;=6550000,630000,580000))))))</f>
        <v/>
      </c>
      <c r="L4083" s="16">
        <f>IF(D4083=1,IF(J4083&lt;=9000000,380000,IF(J4083&lt;=9500000,260000,IF(J4083&lt;=10000000,130000,0))),0)</f>
        <v/>
      </c>
      <c r="M4083" s="16">
        <f>IF(D4083=1,IF(J4083&lt;=9000000,330000,IF(J4083&lt;=9500000,220000,IF(J4083&lt;=10000000,110000,0))),0)</f>
        <v/>
      </c>
      <c r="N4083" s="16">
        <f>IF(D4083=1,IF(J4083&lt;=9000000,50000,IF(J4083&lt;=9500000,40000,IF(J4083&lt;=10000000,20000,0))),0)</f>
        <v/>
      </c>
      <c r="O4083" s="16">
        <f>MAX(0,ROUNDDOWN(J4083-G4083-K4083-L4083-E4083*380000-F4083*630000-H4083,-3))</f>
        <v/>
      </c>
      <c r="P4083" s="16">
        <f>MAX(0,ROUNDDOWN(J4083-G4083-430000-M4083-E4083*330000-F4083*450000-I4083,-3))</f>
        <v/>
      </c>
      <c r="Q4083" s="16">
        <f>50000+N4083+E4083*50000+F4083*180000</f>
        <v/>
      </c>
      <c r="R4083" s="16">
        <f>IF(P4083&lt;=2000000,MIN(Q4083,P4083),MAX(Q4083-(P4083-2000000),50000))*0.05</f>
        <v/>
      </c>
      <c r="S4083" s="16">
        <f>MAX(0,P4083*0.1-R4083)</f>
        <v/>
      </c>
      <c r="T4083" s="16">
        <f>Q4083+MAX(0,K4083-480000)</f>
        <v/>
      </c>
      <c r="U4083" s="16">
        <f>P4083-T4083</f>
        <v/>
      </c>
      <c r="V4083" s="17">
        <f>IF(U4083&lt;0,0,LOOKUP(U4083,{0,1950001,3300001,6950001,9000001,18000001,40000001},{0.05,0.1,0.2,0.23,0.33,0.4,0.45}))</f>
        <v/>
      </c>
      <c r="W4083" s="18">
        <f>IF(U4083&lt;0,0.9,0.9-V4083*1.021)</f>
        <v/>
      </c>
      <c r="X4083" s="16">
        <f>ROUNDDOWN(S4083*0.2/W4083+2000,0)</f>
        <v/>
      </c>
      <c r="Y4083" s="17">
        <f>IF(O4083&lt;=0,0,LOOKUP(O4083,{0,1950001,3300001,6950001,9000001,18000001,40000001},{0.05,0.1,0.2,0.23,0.33,0.4,0.45}))</f>
        <v/>
      </c>
    </row>
    <row r="4084">
      <c r="A4084" t="inlineStr">
        <is>
          <t>1万円刻み</t>
        </is>
      </c>
      <c r="B4084" s="16">
        <f>'3_1万円刻み'!$A$900</f>
        <v/>
      </c>
      <c r="C4084" t="n">
        <v>2026</v>
      </c>
      <c r="D4084" t="n">
        <v>1</v>
      </c>
      <c r="E4084" t="n">
        <v>0</v>
      </c>
      <c r="F4084" t="n">
        <v>0</v>
      </c>
      <c r="G4084" s="16">
        <f>ROUND(MIN(B4084/12,650000)*12*0.0915+MIN(B4084/12,1390000)*12*(0.0504+0)+B4084*0.005,0)</f>
        <v/>
      </c>
      <c r="H4084" t="n">
        <v>0</v>
      </c>
      <c r="I4084" t="n">
        <v>0</v>
      </c>
      <c r="J4084" s="16">
        <f>IF(C4084=2026,IF(B4084&lt;741000,0,IF(B4084&lt;2191000,B4084-740000,IF(B4084&lt;2193000,1451000,IF(B4084&lt;2196000,1453000,IF(B4084&lt;2200000,1456000,IF(B4084&lt;3600000,ROUNDDOWN(B4084/4,-3)*2.8-80000,IF(B4084&lt;6600000,ROUNDDOWN(B4084/4,-3)*3.2-440000,IF(B4084&lt;8500000,ROUNDDOWN(B4084*0.9,0)-1100000,B4084-1950000)))))))),IF(B4084&lt;651000,0,IF(B4084&lt;1900000,B4084-650000,IF(B4084&lt;3600000,ROUNDDOWN(B4084/4,-3)*2.8-80000,IF(B4084&lt;6600000,ROUNDDOWN(B4084/4,-3)*3.2-440000,IF(B4084&lt;8500000,ROUNDDOWN(B4084*0.9,0)-1100000,B4084-1950000))))))</f>
        <v/>
      </c>
      <c r="K4084" s="16">
        <f>IF(J4084&gt;23500000,NA(),IF(C4084=2026,IF(J4084&lt;=4890000,1040000,IF(J4084&lt;=6550000,670000,620000)),IF(J4084&lt;=1320000,950000,IF(J4084&lt;=3360000,880000,IF(J4084&lt;=4890000,680000,IF(J4084&lt;=6550000,630000,580000))))))</f>
        <v/>
      </c>
      <c r="L4084" s="16">
        <f>IF(D4084=1,IF(J4084&lt;=9000000,380000,IF(J4084&lt;=9500000,260000,IF(J4084&lt;=10000000,130000,0))),0)</f>
        <v/>
      </c>
      <c r="M4084" s="16">
        <f>IF(D4084=1,IF(J4084&lt;=9000000,330000,IF(J4084&lt;=9500000,220000,IF(J4084&lt;=10000000,110000,0))),0)</f>
        <v/>
      </c>
      <c r="N4084" s="16">
        <f>IF(D4084=1,IF(J4084&lt;=9000000,50000,IF(J4084&lt;=9500000,40000,IF(J4084&lt;=10000000,20000,0))),0)</f>
        <v/>
      </c>
      <c r="O4084" s="16">
        <f>MAX(0,ROUNDDOWN(J4084-G4084-K4084-L4084-E4084*380000-F4084*630000-H4084,-3))</f>
        <v/>
      </c>
      <c r="P4084" s="16">
        <f>MAX(0,ROUNDDOWN(J4084-G4084-430000-M4084-E4084*330000-F4084*450000-I4084,-3))</f>
        <v/>
      </c>
      <c r="Q4084" s="16">
        <f>50000+N4084+E4084*50000+F4084*180000</f>
        <v/>
      </c>
      <c r="R4084" s="16">
        <f>IF(P4084&lt;=2000000,MIN(Q4084,P4084),MAX(Q4084-(P4084-2000000),50000))*0.05</f>
        <v/>
      </c>
      <c r="S4084" s="16">
        <f>MAX(0,P4084*0.1-R4084)</f>
        <v/>
      </c>
      <c r="T4084" s="16">
        <f>Q4084+MAX(0,K4084-480000)</f>
        <v/>
      </c>
      <c r="U4084" s="16">
        <f>P4084-T4084</f>
        <v/>
      </c>
      <c r="V4084" s="17">
        <f>IF(U4084&lt;0,0,LOOKUP(U4084,{0,1950001,3300001,6950001,9000001,18000001,40000001},{0.05,0.1,0.2,0.23,0.33,0.4,0.45}))</f>
        <v/>
      </c>
      <c r="W4084" s="18">
        <f>IF(U4084&lt;0,0.9,0.9-V4084*1.021)</f>
        <v/>
      </c>
      <c r="X4084" s="16">
        <f>ROUNDDOWN(S4084*0.2/W4084+2000,0)</f>
        <v/>
      </c>
      <c r="Y4084" s="17">
        <f>IF(O4084&lt;=0,0,LOOKUP(O4084,{0,1950001,3300001,6950001,9000001,18000001,40000001},{0.05,0.1,0.2,0.23,0.33,0.4,0.45}))</f>
        <v/>
      </c>
    </row>
    <row r="4085">
      <c r="A4085" t="inlineStr">
        <is>
          <t>1万円刻み</t>
        </is>
      </c>
      <c r="B4085" s="16">
        <f>'3_1万円刻み'!$A$901</f>
        <v/>
      </c>
      <c r="C4085" t="n">
        <v>2025</v>
      </c>
      <c r="D4085" t="n">
        <v>0</v>
      </c>
      <c r="E4085" t="n">
        <v>0</v>
      </c>
      <c r="F4085" t="n">
        <v>0</v>
      </c>
      <c r="G4085" s="16">
        <f>ROUND(MIN(B4085/12,650000)*12*0.0915+MIN(B4085/12,1390000)*12*(0.0504+0)+B4085*0.005,0)</f>
        <v/>
      </c>
      <c r="H4085" t="n">
        <v>0</v>
      </c>
      <c r="I4085" t="n">
        <v>0</v>
      </c>
      <c r="J4085" s="16">
        <f>IF(C4085=2026,IF(B4085&lt;741000,0,IF(B4085&lt;2191000,B4085-740000,IF(B4085&lt;2193000,1451000,IF(B4085&lt;2196000,1453000,IF(B4085&lt;2200000,1456000,IF(B4085&lt;3600000,ROUNDDOWN(B4085/4,-3)*2.8-80000,IF(B4085&lt;6600000,ROUNDDOWN(B4085/4,-3)*3.2-440000,IF(B4085&lt;8500000,ROUNDDOWN(B4085*0.9,0)-1100000,B4085-1950000)))))))),IF(B4085&lt;651000,0,IF(B4085&lt;1900000,B4085-650000,IF(B4085&lt;3600000,ROUNDDOWN(B4085/4,-3)*2.8-80000,IF(B4085&lt;6600000,ROUNDDOWN(B4085/4,-3)*3.2-440000,IF(B4085&lt;8500000,ROUNDDOWN(B4085*0.9,0)-1100000,B4085-1950000))))))</f>
        <v/>
      </c>
      <c r="K4085" s="16">
        <f>IF(J4085&gt;23500000,NA(),IF(C4085=2026,IF(J4085&lt;=4890000,1040000,IF(J4085&lt;=6550000,670000,620000)),IF(J4085&lt;=1320000,950000,IF(J4085&lt;=3360000,880000,IF(J4085&lt;=4890000,680000,IF(J4085&lt;=6550000,630000,580000))))))</f>
        <v/>
      </c>
      <c r="L4085" s="16">
        <f>IF(D4085=1,IF(J4085&lt;=9000000,380000,IF(J4085&lt;=9500000,260000,IF(J4085&lt;=10000000,130000,0))),0)</f>
        <v/>
      </c>
      <c r="M4085" s="16">
        <f>IF(D4085=1,IF(J4085&lt;=9000000,330000,IF(J4085&lt;=9500000,220000,IF(J4085&lt;=10000000,110000,0))),0)</f>
        <v/>
      </c>
      <c r="N4085" s="16">
        <f>IF(D4085=1,IF(J4085&lt;=9000000,50000,IF(J4085&lt;=9500000,40000,IF(J4085&lt;=10000000,20000,0))),0)</f>
        <v/>
      </c>
      <c r="O4085" s="16">
        <f>MAX(0,ROUNDDOWN(J4085-G4085-K4085-L4085-E4085*380000-F4085*630000-H4085,-3))</f>
        <v/>
      </c>
      <c r="P4085" s="16">
        <f>MAX(0,ROUNDDOWN(J4085-G4085-430000-M4085-E4085*330000-F4085*450000-I4085,-3))</f>
        <v/>
      </c>
      <c r="Q4085" s="16">
        <f>50000+N4085+E4085*50000+F4085*180000</f>
        <v/>
      </c>
      <c r="R4085" s="16">
        <f>IF(P4085&lt;=2000000,MIN(Q4085,P4085),MAX(Q4085-(P4085-2000000),50000))*0.05</f>
        <v/>
      </c>
      <c r="S4085" s="16">
        <f>MAX(0,P4085*0.1-R4085)</f>
        <v/>
      </c>
      <c r="T4085" s="16">
        <f>Q4085+MAX(0,K4085-480000)</f>
        <v/>
      </c>
      <c r="U4085" s="16">
        <f>P4085-T4085</f>
        <v/>
      </c>
      <c r="V4085" s="17">
        <f>IF(U4085&lt;0,0,LOOKUP(U4085,{0,1950001,3300001,6950001,9000001,18000001,40000001},{0.05,0.1,0.2,0.23,0.33,0.4,0.45}))</f>
        <v/>
      </c>
      <c r="W4085" s="18">
        <f>IF(U4085&lt;0,0.9,0.9-V4085*1.021)</f>
        <v/>
      </c>
      <c r="X4085" s="16">
        <f>ROUNDDOWN(S4085*0.2/W4085+2000,0)</f>
        <v/>
      </c>
      <c r="Y4085" s="17">
        <f>IF(O4085&lt;=0,0,LOOKUP(O4085,{0,1950001,3300001,6950001,9000001,18000001,40000001},{0.05,0.1,0.2,0.23,0.33,0.4,0.45}))</f>
        <v/>
      </c>
    </row>
    <row r="4086">
      <c r="A4086" t="inlineStr">
        <is>
          <t>1万円刻み</t>
        </is>
      </c>
      <c r="B4086" s="16">
        <f>'3_1万円刻み'!$A$901</f>
        <v/>
      </c>
      <c r="C4086" t="n">
        <v>2026</v>
      </c>
      <c r="D4086" t="n">
        <v>0</v>
      </c>
      <c r="E4086" t="n">
        <v>0</v>
      </c>
      <c r="F4086" t="n">
        <v>0</v>
      </c>
      <c r="G4086" s="16">
        <f>ROUND(MIN(B4086/12,650000)*12*0.0915+MIN(B4086/12,1390000)*12*(0.0504+0)+B4086*0.005,0)</f>
        <v/>
      </c>
      <c r="H4086" t="n">
        <v>0</v>
      </c>
      <c r="I4086" t="n">
        <v>0</v>
      </c>
      <c r="J4086" s="16">
        <f>IF(C4086=2026,IF(B4086&lt;741000,0,IF(B4086&lt;2191000,B4086-740000,IF(B4086&lt;2193000,1451000,IF(B4086&lt;2196000,1453000,IF(B4086&lt;2200000,1456000,IF(B4086&lt;3600000,ROUNDDOWN(B4086/4,-3)*2.8-80000,IF(B4086&lt;6600000,ROUNDDOWN(B4086/4,-3)*3.2-440000,IF(B4086&lt;8500000,ROUNDDOWN(B4086*0.9,0)-1100000,B4086-1950000)))))))),IF(B4086&lt;651000,0,IF(B4086&lt;1900000,B4086-650000,IF(B4086&lt;3600000,ROUNDDOWN(B4086/4,-3)*2.8-80000,IF(B4086&lt;6600000,ROUNDDOWN(B4086/4,-3)*3.2-440000,IF(B4086&lt;8500000,ROUNDDOWN(B4086*0.9,0)-1100000,B4086-1950000))))))</f>
        <v/>
      </c>
      <c r="K4086" s="16">
        <f>IF(J4086&gt;23500000,NA(),IF(C4086=2026,IF(J4086&lt;=4890000,1040000,IF(J4086&lt;=6550000,670000,620000)),IF(J4086&lt;=1320000,950000,IF(J4086&lt;=3360000,880000,IF(J4086&lt;=4890000,680000,IF(J4086&lt;=6550000,630000,580000))))))</f>
        <v/>
      </c>
      <c r="L4086" s="16">
        <f>IF(D4086=1,IF(J4086&lt;=9000000,380000,IF(J4086&lt;=9500000,260000,IF(J4086&lt;=10000000,130000,0))),0)</f>
        <v/>
      </c>
      <c r="M4086" s="16">
        <f>IF(D4086=1,IF(J4086&lt;=9000000,330000,IF(J4086&lt;=9500000,220000,IF(J4086&lt;=10000000,110000,0))),0)</f>
        <v/>
      </c>
      <c r="N4086" s="16">
        <f>IF(D4086=1,IF(J4086&lt;=9000000,50000,IF(J4086&lt;=9500000,40000,IF(J4086&lt;=10000000,20000,0))),0)</f>
        <v/>
      </c>
      <c r="O4086" s="16">
        <f>MAX(0,ROUNDDOWN(J4086-G4086-K4086-L4086-E4086*380000-F4086*630000-H4086,-3))</f>
        <v/>
      </c>
      <c r="P4086" s="16">
        <f>MAX(0,ROUNDDOWN(J4086-G4086-430000-M4086-E4086*330000-F4086*450000-I4086,-3))</f>
        <v/>
      </c>
      <c r="Q4086" s="16">
        <f>50000+N4086+E4086*50000+F4086*180000</f>
        <v/>
      </c>
      <c r="R4086" s="16">
        <f>IF(P4086&lt;=2000000,MIN(Q4086,P4086),MAX(Q4086-(P4086-2000000),50000))*0.05</f>
        <v/>
      </c>
      <c r="S4086" s="16">
        <f>MAX(0,P4086*0.1-R4086)</f>
        <v/>
      </c>
      <c r="T4086" s="16">
        <f>Q4086+MAX(0,K4086-480000)</f>
        <v/>
      </c>
      <c r="U4086" s="16">
        <f>P4086-T4086</f>
        <v/>
      </c>
      <c r="V4086" s="17">
        <f>IF(U4086&lt;0,0,LOOKUP(U4086,{0,1950001,3300001,6950001,9000001,18000001,40000001},{0.05,0.1,0.2,0.23,0.33,0.4,0.45}))</f>
        <v/>
      </c>
      <c r="W4086" s="18">
        <f>IF(U4086&lt;0,0.9,0.9-V4086*1.021)</f>
        <v/>
      </c>
      <c r="X4086" s="16">
        <f>ROUNDDOWN(S4086*0.2/W4086+2000,0)</f>
        <v/>
      </c>
      <c r="Y4086" s="17">
        <f>IF(O4086&lt;=0,0,LOOKUP(O4086,{0,1950001,3300001,6950001,9000001,18000001,40000001},{0.05,0.1,0.2,0.23,0.33,0.4,0.45}))</f>
        <v/>
      </c>
    </row>
    <row r="4087">
      <c r="A4087" t="inlineStr">
        <is>
          <t>1万円刻み</t>
        </is>
      </c>
      <c r="B4087" s="16">
        <f>'3_1万円刻み'!$A$901</f>
        <v/>
      </c>
      <c r="C4087" t="n">
        <v>2025</v>
      </c>
      <c r="D4087" t="n">
        <v>1</v>
      </c>
      <c r="E4087" t="n">
        <v>0</v>
      </c>
      <c r="F4087" t="n">
        <v>0</v>
      </c>
      <c r="G4087" s="16">
        <f>ROUND(MIN(B4087/12,650000)*12*0.0915+MIN(B4087/12,1390000)*12*(0.0504+0)+B4087*0.005,0)</f>
        <v/>
      </c>
      <c r="H4087" t="n">
        <v>0</v>
      </c>
      <c r="I4087" t="n">
        <v>0</v>
      </c>
      <c r="J4087" s="16">
        <f>IF(C4087=2026,IF(B4087&lt;741000,0,IF(B4087&lt;2191000,B4087-740000,IF(B4087&lt;2193000,1451000,IF(B4087&lt;2196000,1453000,IF(B4087&lt;2200000,1456000,IF(B4087&lt;3600000,ROUNDDOWN(B4087/4,-3)*2.8-80000,IF(B4087&lt;6600000,ROUNDDOWN(B4087/4,-3)*3.2-440000,IF(B4087&lt;8500000,ROUNDDOWN(B4087*0.9,0)-1100000,B4087-1950000)))))))),IF(B4087&lt;651000,0,IF(B4087&lt;1900000,B4087-650000,IF(B4087&lt;3600000,ROUNDDOWN(B4087/4,-3)*2.8-80000,IF(B4087&lt;6600000,ROUNDDOWN(B4087/4,-3)*3.2-440000,IF(B4087&lt;8500000,ROUNDDOWN(B4087*0.9,0)-1100000,B4087-1950000))))))</f>
        <v/>
      </c>
      <c r="K4087" s="16">
        <f>IF(J4087&gt;23500000,NA(),IF(C4087=2026,IF(J4087&lt;=4890000,1040000,IF(J4087&lt;=6550000,670000,620000)),IF(J4087&lt;=1320000,950000,IF(J4087&lt;=3360000,880000,IF(J4087&lt;=4890000,680000,IF(J4087&lt;=6550000,630000,580000))))))</f>
        <v/>
      </c>
      <c r="L4087" s="16">
        <f>IF(D4087=1,IF(J4087&lt;=9000000,380000,IF(J4087&lt;=9500000,260000,IF(J4087&lt;=10000000,130000,0))),0)</f>
        <v/>
      </c>
      <c r="M4087" s="16">
        <f>IF(D4087=1,IF(J4087&lt;=9000000,330000,IF(J4087&lt;=9500000,220000,IF(J4087&lt;=10000000,110000,0))),0)</f>
        <v/>
      </c>
      <c r="N4087" s="16">
        <f>IF(D4087=1,IF(J4087&lt;=9000000,50000,IF(J4087&lt;=9500000,40000,IF(J4087&lt;=10000000,20000,0))),0)</f>
        <v/>
      </c>
      <c r="O4087" s="16">
        <f>MAX(0,ROUNDDOWN(J4087-G4087-K4087-L4087-E4087*380000-F4087*630000-H4087,-3))</f>
        <v/>
      </c>
      <c r="P4087" s="16">
        <f>MAX(0,ROUNDDOWN(J4087-G4087-430000-M4087-E4087*330000-F4087*450000-I4087,-3))</f>
        <v/>
      </c>
      <c r="Q4087" s="16">
        <f>50000+N4087+E4087*50000+F4087*180000</f>
        <v/>
      </c>
      <c r="R4087" s="16">
        <f>IF(P4087&lt;=2000000,MIN(Q4087,P4087),MAX(Q4087-(P4087-2000000),50000))*0.05</f>
        <v/>
      </c>
      <c r="S4087" s="16">
        <f>MAX(0,P4087*0.1-R4087)</f>
        <v/>
      </c>
      <c r="T4087" s="16">
        <f>Q4087+MAX(0,K4087-480000)</f>
        <v/>
      </c>
      <c r="U4087" s="16">
        <f>P4087-T4087</f>
        <v/>
      </c>
      <c r="V4087" s="17">
        <f>IF(U4087&lt;0,0,LOOKUP(U4087,{0,1950001,3300001,6950001,9000001,18000001,40000001},{0.05,0.1,0.2,0.23,0.33,0.4,0.45}))</f>
        <v/>
      </c>
      <c r="W4087" s="18">
        <f>IF(U4087&lt;0,0.9,0.9-V4087*1.021)</f>
        <v/>
      </c>
      <c r="X4087" s="16">
        <f>ROUNDDOWN(S4087*0.2/W4087+2000,0)</f>
        <v/>
      </c>
      <c r="Y4087" s="17">
        <f>IF(O4087&lt;=0,0,LOOKUP(O4087,{0,1950001,3300001,6950001,9000001,18000001,40000001},{0.05,0.1,0.2,0.23,0.33,0.4,0.45}))</f>
        <v/>
      </c>
    </row>
    <row r="4088">
      <c r="A4088" t="inlineStr">
        <is>
          <t>1万円刻み</t>
        </is>
      </c>
      <c r="B4088" s="16">
        <f>'3_1万円刻み'!$A$901</f>
        <v/>
      </c>
      <c r="C4088" t="n">
        <v>2026</v>
      </c>
      <c r="D4088" t="n">
        <v>1</v>
      </c>
      <c r="E4088" t="n">
        <v>0</v>
      </c>
      <c r="F4088" t="n">
        <v>0</v>
      </c>
      <c r="G4088" s="16">
        <f>ROUND(MIN(B4088/12,650000)*12*0.0915+MIN(B4088/12,1390000)*12*(0.0504+0)+B4088*0.005,0)</f>
        <v/>
      </c>
      <c r="H4088" t="n">
        <v>0</v>
      </c>
      <c r="I4088" t="n">
        <v>0</v>
      </c>
      <c r="J4088" s="16">
        <f>IF(C4088=2026,IF(B4088&lt;741000,0,IF(B4088&lt;2191000,B4088-740000,IF(B4088&lt;2193000,1451000,IF(B4088&lt;2196000,1453000,IF(B4088&lt;2200000,1456000,IF(B4088&lt;3600000,ROUNDDOWN(B4088/4,-3)*2.8-80000,IF(B4088&lt;6600000,ROUNDDOWN(B4088/4,-3)*3.2-440000,IF(B4088&lt;8500000,ROUNDDOWN(B4088*0.9,0)-1100000,B4088-1950000)))))))),IF(B4088&lt;651000,0,IF(B4088&lt;1900000,B4088-650000,IF(B4088&lt;3600000,ROUNDDOWN(B4088/4,-3)*2.8-80000,IF(B4088&lt;6600000,ROUNDDOWN(B4088/4,-3)*3.2-440000,IF(B4088&lt;8500000,ROUNDDOWN(B4088*0.9,0)-1100000,B4088-1950000))))))</f>
        <v/>
      </c>
      <c r="K4088" s="16">
        <f>IF(J4088&gt;23500000,NA(),IF(C4088=2026,IF(J4088&lt;=4890000,1040000,IF(J4088&lt;=6550000,670000,620000)),IF(J4088&lt;=1320000,950000,IF(J4088&lt;=3360000,880000,IF(J4088&lt;=4890000,680000,IF(J4088&lt;=6550000,630000,580000))))))</f>
        <v/>
      </c>
      <c r="L4088" s="16">
        <f>IF(D4088=1,IF(J4088&lt;=9000000,380000,IF(J4088&lt;=9500000,260000,IF(J4088&lt;=10000000,130000,0))),0)</f>
        <v/>
      </c>
      <c r="M4088" s="16">
        <f>IF(D4088=1,IF(J4088&lt;=9000000,330000,IF(J4088&lt;=9500000,220000,IF(J4088&lt;=10000000,110000,0))),0)</f>
        <v/>
      </c>
      <c r="N4088" s="16">
        <f>IF(D4088=1,IF(J4088&lt;=9000000,50000,IF(J4088&lt;=9500000,40000,IF(J4088&lt;=10000000,20000,0))),0)</f>
        <v/>
      </c>
      <c r="O4088" s="16">
        <f>MAX(0,ROUNDDOWN(J4088-G4088-K4088-L4088-E4088*380000-F4088*630000-H4088,-3))</f>
        <v/>
      </c>
      <c r="P4088" s="16">
        <f>MAX(0,ROUNDDOWN(J4088-G4088-430000-M4088-E4088*330000-F4088*450000-I4088,-3))</f>
        <v/>
      </c>
      <c r="Q4088" s="16">
        <f>50000+N4088+E4088*50000+F4088*180000</f>
        <v/>
      </c>
      <c r="R4088" s="16">
        <f>IF(P4088&lt;=2000000,MIN(Q4088,P4088),MAX(Q4088-(P4088-2000000),50000))*0.05</f>
        <v/>
      </c>
      <c r="S4088" s="16">
        <f>MAX(0,P4088*0.1-R4088)</f>
        <v/>
      </c>
      <c r="T4088" s="16">
        <f>Q4088+MAX(0,K4088-480000)</f>
        <v/>
      </c>
      <c r="U4088" s="16">
        <f>P4088-T4088</f>
        <v/>
      </c>
      <c r="V4088" s="17">
        <f>IF(U4088&lt;0,0,LOOKUP(U4088,{0,1950001,3300001,6950001,9000001,18000001,40000001},{0.05,0.1,0.2,0.23,0.33,0.4,0.45}))</f>
        <v/>
      </c>
      <c r="W4088" s="18">
        <f>IF(U4088&lt;0,0.9,0.9-V4088*1.021)</f>
        <v/>
      </c>
      <c r="X4088" s="16">
        <f>ROUNDDOWN(S4088*0.2/W4088+2000,0)</f>
        <v/>
      </c>
      <c r="Y4088" s="17">
        <f>IF(O4088&lt;=0,0,LOOKUP(O4088,{0,1950001,3300001,6950001,9000001,18000001,40000001},{0.05,0.1,0.2,0.23,0.33,0.4,0.45}))</f>
        <v/>
      </c>
    </row>
    <row r="4089">
      <c r="A4089" t="inlineStr">
        <is>
          <t>1万円刻み</t>
        </is>
      </c>
      <c r="B4089" s="16">
        <f>'3_1万円刻み'!$A$902</f>
        <v/>
      </c>
      <c r="C4089" t="n">
        <v>2025</v>
      </c>
      <c r="D4089" t="n">
        <v>0</v>
      </c>
      <c r="E4089" t="n">
        <v>0</v>
      </c>
      <c r="F4089" t="n">
        <v>0</v>
      </c>
      <c r="G4089" s="16">
        <f>ROUND(MIN(B4089/12,650000)*12*0.0915+MIN(B4089/12,1390000)*12*(0.0504+0)+B4089*0.005,0)</f>
        <v/>
      </c>
      <c r="H4089" t="n">
        <v>0</v>
      </c>
      <c r="I4089" t="n">
        <v>0</v>
      </c>
      <c r="J4089" s="16">
        <f>IF(C4089=2026,IF(B4089&lt;741000,0,IF(B4089&lt;2191000,B4089-740000,IF(B4089&lt;2193000,1451000,IF(B4089&lt;2196000,1453000,IF(B4089&lt;2200000,1456000,IF(B4089&lt;3600000,ROUNDDOWN(B4089/4,-3)*2.8-80000,IF(B4089&lt;6600000,ROUNDDOWN(B4089/4,-3)*3.2-440000,IF(B4089&lt;8500000,ROUNDDOWN(B4089*0.9,0)-1100000,B4089-1950000)))))))),IF(B4089&lt;651000,0,IF(B4089&lt;1900000,B4089-650000,IF(B4089&lt;3600000,ROUNDDOWN(B4089/4,-3)*2.8-80000,IF(B4089&lt;6600000,ROUNDDOWN(B4089/4,-3)*3.2-440000,IF(B4089&lt;8500000,ROUNDDOWN(B4089*0.9,0)-1100000,B4089-1950000))))))</f>
        <v/>
      </c>
      <c r="K4089" s="16">
        <f>IF(J4089&gt;23500000,NA(),IF(C4089=2026,IF(J4089&lt;=4890000,1040000,IF(J4089&lt;=6550000,670000,620000)),IF(J4089&lt;=1320000,950000,IF(J4089&lt;=3360000,880000,IF(J4089&lt;=4890000,680000,IF(J4089&lt;=6550000,630000,580000))))))</f>
        <v/>
      </c>
      <c r="L4089" s="16">
        <f>IF(D4089=1,IF(J4089&lt;=9000000,380000,IF(J4089&lt;=9500000,260000,IF(J4089&lt;=10000000,130000,0))),0)</f>
        <v/>
      </c>
      <c r="M4089" s="16">
        <f>IF(D4089=1,IF(J4089&lt;=9000000,330000,IF(J4089&lt;=9500000,220000,IF(J4089&lt;=10000000,110000,0))),0)</f>
        <v/>
      </c>
      <c r="N4089" s="16">
        <f>IF(D4089=1,IF(J4089&lt;=9000000,50000,IF(J4089&lt;=9500000,40000,IF(J4089&lt;=10000000,20000,0))),0)</f>
        <v/>
      </c>
      <c r="O4089" s="16">
        <f>MAX(0,ROUNDDOWN(J4089-G4089-K4089-L4089-E4089*380000-F4089*630000-H4089,-3))</f>
        <v/>
      </c>
      <c r="P4089" s="16">
        <f>MAX(0,ROUNDDOWN(J4089-G4089-430000-M4089-E4089*330000-F4089*450000-I4089,-3))</f>
        <v/>
      </c>
      <c r="Q4089" s="16">
        <f>50000+N4089+E4089*50000+F4089*180000</f>
        <v/>
      </c>
      <c r="R4089" s="16">
        <f>IF(P4089&lt;=2000000,MIN(Q4089,P4089),MAX(Q4089-(P4089-2000000),50000))*0.05</f>
        <v/>
      </c>
      <c r="S4089" s="16">
        <f>MAX(0,P4089*0.1-R4089)</f>
        <v/>
      </c>
      <c r="T4089" s="16">
        <f>Q4089+MAX(0,K4089-480000)</f>
        <v/>
      </c>
      <c r="U4089" s="16">
        <f>P4089-T4089</f>
        <v/>
      </c>
      <c r="V4089" s="17">
        <f>IF(U4089&lt;0,0,LOOKUP(U4089,{0,1950001,3300001,6950001,9000001,18000001,40000001},{0.05,0.1,0.2,0.23,0.33,0.4,0.45}))</f>
        <v/>
      </c>
      <c r="W4089" s="18">
        <f>IF(U4089&lt;0,0.9,0.9-V4089*1.021)</f>
        <v/>
      </c>
      <c r="X4089" s="16">
        <f>ROUNDDOWN(S4089*0.2/W4089+2000,0)</f>
        <v/>
      </c>
      <c r="Y4089" s="17">
        <f>IF(O4089&lt;=0,0,LOOKUP(O4089,{0,1950001,3300001,6950001,9000001,18000001,40000001},{0.05,0.1,0.2,0.23,0.33,0.4,0.45}))</f>
        <v/>
      </c>
    </row>
    <row r="4090">
      <c r="A4090" t="inlineStr">
        <is>
          <t>1万円刻み</t>
        </is>
      </c>
      <c r="B4090" s="16">
        <f>'3_1万円刻み'!$A$902</f>
        <v/>
      </c>
      <c r="C4090" t="n">
        <v>2026</v>
      </c>
      <c r="D4090" t="n">
        <v>0</v>
      </c>
      <c r="E4090" t="n">
        <v>0</v>
      </c>
      <c r="F4090" t="n">
        <v>0</v>
      </c>
      <c r="G4090" s="16">
        <f>ROUND(MIN(B4090/12,650000)*12*0.0915+MIN(B4090/12,1390000)*12*(0.0504+0)+B4090*0.005,0)</f>
        <v/>
      </c>
      <c r="H4090" t="n">
        <v>0</v>
      </c>
      <c r="I4090" t="n">
        <v>0</v>
      </c>
      <c r="J4090" s="16">
        <f>IF(C4090=2026,IF(B4090&lt;741000,0,IF(B4090&lt;2191000,B4090-740000,IF(B4090&lt;2193000,1451000,IF(B4090&lt;2196000,1453000,IF(B4090&lt;2200000,1456000,IF(B4090&lt;3600000,ROUNDDOWN(B4090/4,-3)*2.8-80000,IF(B4090&lt;6600000,ROUNDDOWN(B4090/4,-3)*3.2-440000,IF(B4090&lt;8500000,ROUNDDOWN(B4090*0.9,0)-1100000,B4090-1950000)))))))),IF(B4090&lt;651000,0,IF(B4090&lt;1900000,B4090-650000,IF(B4090&lt;3600000,ROUNDDOWN(B4090/4,-3)*2.8-80000,IF(B4090&lt;6600000,ROUNDDOWN(B4090/4,-3)*3.2-440000,IF(B4090&lt;8500000,ROUNDDOWN(B4090*0.9,0)-1100000,B4090-1950000))))))</f>
        <v/>
      </c>
      <c r="K4090" s="16">
        <f>IF(J4090&gt;23500000,NA(),IF(C4090=2026,IF(J4090&lt;=4890000,1040000,IF(J4090&lt;=6550000,670000,620000)),IF(J4090&lt;=1320000,950000,IF(J4090&lt;=3360000,880000,IF(J4090&lt;=4890000,680000,IF(J4090&lt;=6550000,630000,580000))))))</f>
        <v/>
      </c>
      <c r="L4090" s="16">
        <f>IF(D4090=1,IF(J4090&lt;=9000000,380000,IF(J4090&lt;=9500000,260000,IF(J4090&lt;=10000000,130000,0))),0)</f>
        <v/>
      </c>
      <c r="M4090" s="16">
        <f>IF(D4090=1,IF(J4090&lt;=9000000,330000,IF(J4090&lt;=9500000,220000,IF(J4090&lt;=10000000,110000,0))),0)</f>
        <v/>
      </c>
      <c r="N4090" s="16">
        <f>IF(D4090=1,IF(J4090&lt;=9000000,50000,IF(J4090&lt;=9500000,40000,IF(J4090&lt;=10000000,20000,0))),0)</f>
        <v/>
      </c>
      <c r="O4090" s="16">
        <f>MAX(0,ROUNDDOWN(J4090-G4090-K4090-L4090-E4090*380000-F4090*630000-H4090,-3))</f>
        <v/>
      </c>
      <c r="P4090" s="16">
        <f>MAX(0,ROUNDDOWN(J4090-G4090-430000-M4090-E4090*330000-F4090*450000-I4090,-3))</f>
        <v/>
      </c>
      <c r="Q4090" s="16">
        <f>50000+N4090+E4090*50000+F4090*180000</f>
        <v/>
      </c>
      <c r="R4090" s="16">
        <f>IF(P4090&lt;=2000000,MIN(Q4090,P4090),MAX(Q4090-(P4090-2000000),50000))*0.05</f>
        <v/>
      </c>
      <c r="S4090" s="16">
        <f>MAX(0,P4090*0.1-R4090)</f>
        <v/>
      </c>
      <c r="T4090" s="16">
        <f>Q4090+MAX(0,K4090-480000)</f>
        <v/>
      </c>
      <c r="U4090" s="16">
        <f>P4090-T4090</f>
        <v/>
      </c>
      <c r="V4090" s="17">
        <f>IF(U4090&lt;0,0,LOOKUP(U4090,{0,1950001,3300001,6950001,9000001,18000001,40000001},{0.05,0.1,0.2,0.23,0.33,0.4,0.45}))</f>
        <v/>
      </c>
      <c r="W4090" s="18">
        <f>IF(U4090&lt;0,0.9,0.9-V4090*1.021)</f>
        <v/>
      </c>
      <c r="X4090" s="16">
        <f>ROUNDDOWN(S4090*0.2/W4090+2000,0)</f>
        <v/>
      </c>
      <c r="Y4090" s="17">
        <f>IF(O4090&lt;=0,0,LOOKUP(O4090,{0,1950001,3300001,6950001,9000001,18000001,40000001},{0.05,0.1,0.2,0.23,0.33,0.4,0.45}))</f>
        <v/>
      </c>
    </row>
    <row r="4091">
      <c r="A4091" t="inlineStr">
        <is>
          <t>1万円刻み</t>
        </is>
      </c>
      <c r="B4091" s="16">
        <f>'3_1万円刻み'!$A$902</f>
        <v/>
      </c>
      <c r="C4091" t="n">
        <v>2025</v>
      </c>
      <c r="D4091" t="n">
        <v>1</v>
      </c>
      <c r="E4091" t="n">
        <v>0</v>
      </c>
      <c r="F4091" t="n">
        <v>0</v>
      </c>
      <c r="G4091" s="16">
        <f>ROUND(MIN(B4091/12,650000)*12*0.0915+MIN(B4091/12,1390000)*12*(0.0504+0)+B4091*0.005,0)</f>
        <v/>
      </c>
      <c r="H4091" t="n">
        <v>0</v>
      </c>
      <c r="I4091" t="n">
        <v>0</v>
      </c>
      <c r="J4091" s="16">
        <f>IF(C4091=2026,IF(B4091&lt;741000,0,IF(B4091&lt;2191000,B4091-740000,IF(B4091&lt;2193000,1451000,IF(B4091&lt;2196000,1453000,IF(B4091&lt;2200000,1456000,IF(B4091&lt;3600000,ROUNDDOWN(B4091/4,-3)*2.8-80000,IF(B4091&lt;6600000,ROUNDDOWN(B4091/4,-3)*3.2-440000,IF(B4091&lt;8500000,ROUNDDOWN(B4091*0.9,0)-1100000,B4091-1950000)))))))),IF(B4091&lt;651000,0,IF(B4091&lt;1900000,B4091-650000,IF(B4091&lt;3600000,ROUNDDOWN(B4091/4,-3)*2.8-80000,IF(B4091&lt;6600000,ROUNDDOWN(B4091/4,-3)*3.2-440000,IF(B4091&lt;8500000,ROUNDDOWN(B4091*0.9,0)-1100000,B4091-1950000))))))</f>
        <v/>
      </c>
      <c r="K4091" s="16">
        <f>IF(J4091&gt;23500000,NA(),IF(C4091=2026,IF(J4091&lt;=4890000,1040000,IF(J4091&lt;=6550000,670000,620000)),IF(J4091&lt;=1320000,950000,IF(J4091&lt;=3360000,880000,IF(J4091&lt;=4890000,680000,IF(J4091&lt;=6550000,630000,580000))))))</f>
        <v/>
      </c>
      <c r="L4091" s="16">
        <f>IF(D4091=1,IF(J4091&lt;=9000000,380000,IF(J4091&lt;=9500000,260000,IF(J4091&lt;=10000000,130000,0))),0)</f>
        <v/>
      </c>
      <c r="M4091" s="16">
        <f>IF(D4091=1,IF(J4091&lt;=9000000,330000,IF(J4091&lt;=9500000,220000,IF(J4091&lt;=10000000,110000,0))),0)</f>
        <v/>
      </c>
      <c r="N4091" s="16">
        <f>IF(D4091=1,IF(J4091&lt;=9000000,50000,IF(J4091&lt;=9500000,40000,IF(J4091&lt;=10000000,20000,0))),0)</f>
        <v/>
      </c>
      <c r="O4091" s="16">
        <f>MAX(0,ROUNDDOWN(J4091-G4091-K4091-L4091-E4091*380000-F4091*630000-H4091,-3))</f>
        <v/>
      </c>
      <c r="P4091" s="16">
        <f>MAX(0,ROUNDDOWN(J4091-G4091-430000-M4091-E4091*330000-F4091*450000-I4091,-3))</f>
        <v/>
      </c>
      <c r="Q4091" s="16">
        <f>50000+N4091+E4091*50000+F4091*180000</f>
        <v/>
      </c>
      <c r="R4091" s="16">
        <f>IF(P4091&lt;=2000000,MIN(Q4091,P4091),MAX(Q4091-(P4091-2000000),50000))*0.05</f>
        <v/>
      </c>
      <c r="S4091" s="16">
        <f>MAX(0,P4091*0.1-R4091)</f>
        <v/>
      </c>
      <c r="T4091" s="16">
        <f>Q4091+MAX(0,K4091-480000)</f>
        <v/>
      </c>
      <c r="U4091" s="16">
        <f>P4091-T4091</f>
        <v/>
      </c>
      <c r="V4091" s="17">
        <f>IF(U4091&lt;0,0,LOOKUP(U4091,{0,1950001,3300001,6950001,9000001,18000001,40000001},{0.05,0.1,0.2,0.23,0.33,0.4,0.45}))</f>
        <v/>
      </c>
      <c r="W4091" s="18">
        <f>IF(U4091&lt;0,0.9,0.9-V4091*1.021)</f>
        <v/>
      </c>
      <c r="X4091" s="16">
        <f>ROUNDDOWN(S4091*0.2/W4091+2000,0)</f>
        <v/>
      </c>
      <c r="Y4091" s="17">
        <f>IF(O4091&lt;=0,0,LOOKUP(O4091,{0,1950001,3300001,6950001,9000001,18000001,40000001},{0.05,0.1,0.2,0.23,0.33,0.4,0.45}))</f>
        <v/>
      </c>
    </row>
    <row r="4092">
      <c r="A4092" t="inlineStr">
        <is>
          <t>1万円刻み</t>
        </is>
      </c>
      <c r="B4092" s="16">
        <f>'3_1万円刻み'!$A$902</f>
        <v/>
      </c>
      <c r="C4092" t="n">
        <v>2026</v>
      </c>
      <c r="D4092" t="n">
        <v>1</v>
      </c>
      <c r="E4092" t="n">
        <v>0</v>
      </c>
      <c r="F4092" t="n">
        <v>0</v>
      </c>
      <c r="G4092" s="16">
        <f>ROUND(MIN(B4092/12,650000)*12*0.0915+MIN(B4092/12,1390000)*12*(0.0504+0)+B4092*0.005,0)</f>
        <v/>
      </c>
      <c r="H4092" t="n">
        <v>0</v>
      </c>
      <c r="I4092" t="n">
        <v>0</v>
      </c>
      <c r="J4092" s="16">
        <f>IF(C4092=2026,IF(B4092&lt;741000,0,IF(B4092&lt;2191000,B4092-740000,IF(B4092&lt;2193000,1451000,IF(B4092&lt;2196000,1453000,IF(B4092&lt;2200000,1456000,IF(B4092&lt;3600000,ROUNDDOWN(B4092/4,-3)*2.8-80000,IF(B4092&lt;6600000,ROUNDDOWN(B4092/4,-3)*3.2-440000,IF(B4092&lt;8500000,ROUNDDOWN(B4092*0.9,0)-1100000,B4092-1950000)))))))),IF(B4092&lt;651000,0,IF(B4092&lt;1900000,B4092-650000,IF(B4092&lt;3600000,ROUNDDOWN(B4092/4,-3)*2.8-80000,IF(B4092&lt;6600000,ROUNDDOWN(B4092/4,-3)*3.2-440000,IF(B4092&lt;8500000,ROUNDDOWN(B4092*0.9,0)-1100000,B4092-1950000))))))</f>
        <v/>
      </c>
      <c r="K4092" s="16">
        <f>IF(J4092&gt;23500000,NA(),IF(C4092=2026,IF(J4092&lt;=4890000,1040000,IF(J4092&lt;=6550000,670000,620000)),IF(J4092&lt;=1320000,950000,IF(J4092&lt;=3360000,880000,IF(J4092&lt;=4890000,680000,IF(J4092&lt;=6550000,630000,580000))))))</f>
        <v/>
      </c>
      <c r="L4092" s="16">
        <f>IF(D4092=1,IF(J4092&lt;=9000000,380000,IF(J4092&lt;=9500000,260000,IF(J4092&lt;=10000000,130000,0))),0)</f>
        <v/>
      </c>
      <c r="M4092" s="16">
        <f>IF(D4092=1,IF(J4092&lt;=9000000,330000,IF(J4092&lt;=9500000,220000,IF(J4092&lt;=10000000,110000,0))),0)</f>
        <v/>
      </c>
      <c r="N4092" s="16">
        <f>IF(D4092=1,IF(J4092&lt;=9000000,50000,IF(J4092&lt;=9500000,40000,IF(J4092&lt;=10000000,20000,0))),0)</f>
        <v/>
      </c>
      <c r="O4092" s="16">
        <f>MAX(0,ROUNDDOWN(J4092-G4092-K4092-L4092-E4092*380000-F4092*630000-H4092,-3))</f>
        <v/>
      </c>
      <c r="P4092" s="16">
        <f>MAX(0,ROUNDDOWN(J4092-G4092-430000-M4092-E4092*330000-F4092*450000-I4092,-3))</f>
        <v/>
      </c>
      <c r="Q4092" s="16">
        <f>50000+N4092+E4092*50000+F4092*180000</f>
        <v/>
      </c>
      <c r="R4092" s="16">
        <f>IF(P4092&lt;=2000000,MIN(Q4092,P4092),MAX(Q4092-(P4092-2000000),50000))*0.05</f>
        <v/>
      </c>
      <c r="S4092" s="16">
        <f>MAX(0,P4092*0.1-R4092)</f>
        <v/>
      </c>
      <c r="T4092" s="16">
        <f>Q4092+MAX(0,K4092-480000)</f>
        <v/>
      </c>
      <c r="U4092" s="16">
        <f>P4092-T4092</f>
        <v/>
      </c>
      <c r="V4092" s="17">
        <f>IF(U4092&lt;0,0,LOOKUP(U4092,{0,1950001,3300001,6950001,9000001,18000001,40000001},{0.05,0.1,0.2,0.23,0.33,0.4,0.45}))</f>
        <v/>
      </c>
      <c r="W4092" s="18">
        <f>IF(U4092&lt;0,0.9,0.9-V4092*1.021)</f>
        <v/>
      </c>
      <c r="X4092" s="16">
        <f>ROUNDDOWN(S4092*0.2/W4092+2000,0)</f>
        <v/>
      </c>
      <c r="Y4092" s="17">
        <f>IF(O4092&lt;=0,0,LOOKUP(O4092,{0,1950001,3300001,6950001,9000001,18000001,40000001},{0.05,0.1,0.2,0.23,0.33,0.4,0.45}))</f>
        <v/>
      </c>
    </row>
    <row r="4093">
      <c r="A4093" t="inlineStr">
        <is>
          <t>1万円刻み</t>
        </is>
      </c>
      <c r="B4093" s="16">
        <f>'3_1万円刻み'!$A$903</f>
        <v/>
      </c>
      <c r="C4093" t="n">
        <v>2025</v>
      </c>
      <c r="D4093" t="n">
        <v>0</v>
      </c>
      <c r="E4093" t="n">
        <v>0</v>
      </c>
      <c r="F4093" t="n">
        <v>0</v>
      </c>
      <c r="G4093" s="16">
        <f>ROUND(MIN(B4093/12,650000)*12*0.0915+MIN(B4093/12,1390000)*12*(0.0504+0)+B4093*0.005,0)</f>
        <v/>
      </c>
      <c r="H4093" t="n">
        <v>0</v>
      </c>
      <c r="I4093" t="n">
        <v>0</v>
      </c>
      <c r="J4093" s="16">
        <f>IF(C4093=2026,IF(B4093&lt;741000,0,IF(B4093&lt;2191000,B4093-740000,IF(B4093&lt;2193000,1451000,IF(B4093&lt;2196000,1453000,IF(B4093&lt;2200000,1456000,IF(B4093&lt;3600000,ROUNDDOWN(B4093/4,-3)*2.8-80000,IF(B4093&lt;6600000,ROUNDDOWN(B4093/4,-3)*3.2-440000,IF(B4093&lt;8500000,ROUNDDOWN(B4093*0.9,0)-1100000,B4093-1950000)))))))),IF(B4093&lt;651000,0,IF(B4093&lt;1900000,B4093-650000,IF(B4093&lt;3600000,ROUNDDOWN(B4093/4,-3)*2.8-80000,IF(B4093&lt;6600000,ROUNDDOWN(B4093/4,-3)*3.2-440000,IF(B4093&lt;8500000,ROUNDDOWN(B4093*0.9,0)-1100000,B4093-1950000))))))</f>
        <v/>
      </c>
      <c r="K4093" s="16">
        <f>IF(J4093&gt;23500000,NA(),IF(C4093=2026,IF(J4093&lt;=4890000,1040000,IF(J4093&lt;=6550000,670000,620000)),IF(J4093&lt;=1320000,950000,IF(J4093&lt;=3360000,880000,IF(J4093&lt;=4890000,680000,IF(J4093&lt;=6550000,630000,580000))))))</f>
        <v/>
      </c>
      <c r="L4093" s="16">
        <f>IF(D4093=1,IF(J4093&lt;=9000000,380000,IF(J4093&lt;=9500000,260000,IF(J4093&lt;=10000000,130000,0))),0)</f>
        <v/>
      </c>
      <c r="M4093" s="16">
        <f>IF(D4093=1,IF(J4093&lt;=9000000,330000,IF(J4093&lt;=9500000,220000,IF(J4093&lt;=10000000,110000,0))),0)</f>
        <v/>
      </c>
      <c r="N4093" s="16">
        <f>IF(D4093=1,IF(J4093&lt;=9000000,50000,IF(J4093&lt;=9500000,40000,IF(J4093&lt;=10000000,20000,0))),0)</f>
        <v/>
      </c>
      <c r="O4093" s="16">
        <f>MAX(0,ROUNDDOWN(J4093-G4093-K4093-L4093-E4093*380000-F4093*630000-H4093,-3))</f>
        <v/>
      </c>
      <c r="P4093" s="16">
        <f>MAX(0,ROUNDDOWN(J4093-G4093-430000-M4093-E4093*330000-F4093*450000-I4093,-3))</f>
        <v/>
      </c>
      <c r="Q4093" s="16">
        <f>50000+N4093+E4093*50000+F4093*180000</f>
        <v/>
      </c>
      <c r="R4093" s="16">
        <f>IF(P4093&lt;=2000000,MIN(Q4093,P4093),MAX(Q4093-(P4093-2000000),50000))*0.05</f>
        <v/>
      </c>
      <c r="S4093" s="16">
        <f>MAX(0,P4093*0.1-R4093)</f>
        <v/>
      </c>
      <c r="T4093" s="16">
        <f>Q4093+MAX(0,K4093-480000)</f>
        <v/>
      </c>
      <c r="U4093" s="16">
        <f>P4093-T4093</f>
        <v/>
      </c>
      <c r="V4093" s="17">
        <f>IF(U4093&lt;0,0,LOOKUP(U4093,{0,1950001,3300001,6950001,9000001,18000001,40000001},{0.05,0.1,0.2,0.23,0.33,0.4,0.45}))</f>
        <v/>
      </c>
      <c r="W4093" s="18">
        <f>IF(U4093&lt;0,0.9,0.9-V4093*1.021)</f>
        <v/>
      </c>
      <c r="X4093" s="16">
        <f>ROUNDDOWN(S4093*0.2/W4093+2000,0)</f>
        <v/>
      </c>
      <c r="Y4093" s="17">
        <f>IF(O4093&lt;=0,0,LOOKUP(O4093,{0,1950001,3300001,6950001,9000001,18000001,40000001},{0.05,0.1,0.2,0.23,0.33,0.4,0.45}))</f>
        <v/>
      </c>
    </row>
    <row r="4094">
      <c r="A4094" t="inlineStr">
        <is>
          <t>1万円刻み</t>
        </is>
      </c>
      <c r="B4094" s="16">
        <f>'3_1万円刻み'!$A$903</f>
        <v/>
      </c>
      <c r="C4094" t="n">
        <v>2026</v>
      </c>
      <c r="D4094" t="n">
        <v>0</v>
      </c>
      <c r="E4094" t="n">
        <v>0</v>
      </c>
      <c r="F4094" t="n">
        <v>0</v>
      </c>
      <c r="G4094" s="16">
        <f>ROUND(MIN(B4094/12,650000)*12*0.0915+MIN(B4094/12,1390000)*12*(0.0504+0)+B4094*0.005,0)</f>
        <v/>
      </c>
      <c r="H4094" t="n">
        <v>0</v>
      </c>
      <c r="I4094" t="n">
        <v>0</v>
      </c>
      <c r="J4094" s="16">
        <f>IF(C4094=2026,IF(B4094&lt;741000,0,IF(B4094&lt;2191000,B4094-740000,IF(B4094&lt;2193000,1451000,IF(B4094&lt;2196000,1453000,IF(B4094&lt;2200000,1456000,IF(B4094&lt;3600000,ROUNDDOWN(B4094/4,-3)*2.8-80000,IF(B4094&lt;6600000,ROUNDDOWN(B4094/4,-3)*3.2-440000,IF(B4094&lt;8500000,ROUNDDOWN(B4094*0.9,0)-1100000,B4094-1950000)))))))),IF(B4094&lt;651000,0,IF(B4094&lt;1900000,B4094-650000,IF(B4094&lt;3600000,ROUNDDOWN(B4094/4,-3)*2.8-80000,IF(B4094&lt;6600000,ROUNDDOWN(B4094/4,-3)*3.2-440000,IF(B4094&lt;8500000,ROUNDDOWN(B4094*0.9,0)-1100000,B4094-1950000))))))</f>
        <v/>
      </c>
      <c r="K4094" s="16">
        <f>IF(J4094&gt;23500000,NA(),IF(C4094=2026,IF(J4094&lt;=4890000,1040000,IF(J4094&lt;=6550000,670000,620000)),IF(J4094&lt;=1320000,950000,IF(J4094&lt;=3360000,880000,IF(J4094&lt;=4890000,680000,IF(J4094&lt;=6550000,630000,580000))))))</f>
        <v/>
      </c>
      <c r="L4094" s="16">
        <f>IF(D4094=1,IF(J4094&lt;=9000000,380000,IF(J4094&lt;=9500000,260000,IF(J4094&lt;=10000000,130000,0))),0)</f>
        <v/>
      </c>
      <c r="M4094" s="16">
        <f>IF(D4094=1,IF(J4094&lt;=9000000,330000,IF(J4094&lt;=9500000,220000,IF(J4094&lt;=10000000,110000,0))),0)</f>
        <v/>
      </c>
      <c r="N4094" s="16">
        <f>IF(D4094=1,IF(J4094&lt;=9000000,50000,IF(J4094&lt;=9500000,40000,IF(J4094&lt;=10000000,20000,0))),0)</f>
        <v/>
      </c>
      <c r="O4094" s="16">
        <f>MAX(0,ROUNDDOWN(J4094-G4094-K4094-L4094-E4094*380000-F4094*630000-H4094,-3))</f>
        <v/>
      </c>
      <c r="P4094" s="16">
        <f>MAX(0,ROUNDDOWN(J4094-G4094-430000-M4094-E4094*330000-F4094*450000-I4094,-3))</f>
        <v/>
      </c>
      <c r="Q4094" s="16">
        <f>50000+N4094+E4094*50000+F4094*180000</f>
        <v/>
      </c>
      <c r="R4094" s="16">
        <f>IF(P4094&lt;=2000000,MIN(Q4094,P4094),MAX(Q4094-(P4094-2000000),50000))*0.05</f>
        <v/>
      </c>
      <c r="S4094" s="16">
        <f>MAX(0,P4094*0.1-R4094)</f>
        <v/>
      </c>
      <c r="T4094" s="16">
        <f>Q4094+MAX(0,K4094-480000)</f>
        <v/>
      </c>
      <c r="U4094" s="16">
        <f>P4094-T4094</f>
        <v/>
      </c>
      <c r="V4094" s="17">
        <f>IF(U4094&lt;0,0,LOOKUP(U4094,{0,1950001,3300001,6950001,9000001,18000001,40000001},{0.05,0.1,0.2,0.23,0.33,0.4,0.45}))</f>
        <v/>
      </c>
      <c r="W4094" s="18">
        <f>IF(U4094&lt;0,0.9,0.9-V4094*1.021)</f>
        <v/>
      </c>
      <c r="X4094" s="16">
        <f>ROUNDDOWN(S4094*0.2/W4094+2000,0)</f>
        <v/>
      </c>
      <c r="Y4094" s="17">
        <f>IF(O4094&lt;=0,0,LOOKUP(O4094,{0,1950001,3300001,6950001,9000001,18000001,40000001},{0.05,0.1,0.2,0.23,0.33,0.4,0.45}))</f>
        <v/>
      </c>
    </row>
    <row r="4095">
      <c r="A4095" t="inlineStr">
        <is>
          <t>1万円刻み</t>
        </is>
      </c>
      <c r="B4095" s="16">
        <f>'3_1万円刻み'!$A$903</f>
        <v/>
      </c>
      <c r="C4095" t="n">
        <v>2025</v>
      </c>
      <c r="D4095" t="n">
        <v>1</v>
      </c>
      <c r="E4095" t="n">
        <v>0</v>
      </c>
      <c r="F4095" t="n">
        <v>0</v>
      </c>
      <c r="G4095" s="16">
        <f>ROUND(MIN(B4095/12,650000)*12*0.0915+MIN(B4095/12,1390000)*12*(0.0504+0)+B4095*0.005,0)</f>
        <v/>
      </c>
      <c r="H4095" t="n">
        <v>0</v>
      </c>
      <c r="I4095" t="n">
        <v>0</v>
      </c>
      <c r="J4095" s="16">
        <f>IF(C4095=2026,IF(B4095&lt;741000,0,IF(B4095&lt;2191000,B4095-740000,IF(B4095&lt;2193000,1451000,IF(B4095&lt;2196000,1453000,IF(B4095&lt;2200000,1456000,IF(B4095&lt;3600000,ROUNDDOWN(B4095/4,-3)*2.8-80000,IF(B4095&lt;6600000,ROUNDDOWN(B4095/4,-3)*3.2-440000,IF(B4095&lt;8500000,ROUNDDOWN(B4095*0.9,0)-1100000,B4095-1950000)))))))),IF(B4095&lt;651000,0,IF(B4095&lt;1900000,B4095-650000,IF(B4095&lt;3600000,ROUNDDOWN(B4095/4,-3)*2.8-80000,IF(B4095&lt;6600000,ROUNDDOWN(B4095/4,-3)*3.2-440000,IF(B4095&lt;8500000,ROUNDDOWN(B4095*0.9,0)-1100000,B4095-1950000))))))</f>
        <v/>
      </c>
      <c r="K4095" s="16">
        <f>IF(J4095&gt;23500000,NA(),IF(C4095=2026,IF(J4095&lt;=4890000,1040000,IF(J4095&lt;=6550000,670000,620000)),IF(J4095&lt;=1320000,950000,IF(J4095&lt;=3360000,880000,IF(J4095&lt;=4890000,680000,IF(J4095&lt;=6550000,630000,580000))))))</f>
        <v/>
      </c>
      <c r="L4095" s="16">
        <f>IF(D4095=1,IF(J4095&lt;=9000000,380000,IF(J4095&lt;=9500000,260000,IF(J4095&lt;=10000000,130000,0))),0)</f>
        <v/>
      </c>
      <c r="M4095" s="16">
        <f>IF(D4095=1,IF(J4095&lt;=9000000,330000,IF(J4095&lt;=9500000,220000,IF(J4095&lt;=10000000,110000,0))),0)</f>
        <v/>
      </c>
      <c r="N4095" s="16">
        <f>IF(D4095=1,IF(J4095&lt;=9000000,50000,IF(J4095&lt;=9500000,40000,IF(J4095&lt;=10000000,20000,0))),0)</f>
        <v/>
      </c>
      <c r="O4095" s="16">
        <f>MAX(0,ROUNDDOWN(J4095-G4095-K4095-L4095-E4095*380000-F4095*630000-H4095,-3))</f>
        <v/>
      </c>
      <c r="P4095" s="16">
        <f>MAX(0,ROUNDDOWN(J4095-G4095-430000-M4095-E4095*330000-F4095*450000-I4095,-3))</f>
        <v/>
      </c>
      <c r="Q4095" s="16">
        <f>50000+N4095+E4095*50000+F4095*180000</f>
        <v/>
      </c>
      <c r="R4095" s="16">
        <f>IF(P4095&lt;=2000000,MIN(Q4095,P4095),MAX(Q4095-(P4095-2000000),50000))*0.05</f>
        <v/>
      </c>
      <c r="S4095" s="16">
        <f>MAX(0,P4095*0.1-R4095)</f>
        <v/>
      </c>
      <c r="T4095" s="16">
        <f>Q4095+MAX(0,K4095-480000)</f>
        <v/>
      </c>
      <c r="U4095" s="16">
        <f>P4095-T4095</f>
        <v/>
      </c>
      <c r="V4095" s="17">
        <f>IF(U4095&lt;0,0,LOOKUP(U4095,{0,1950001,3300001,6950001,9000001,18000001,40000001},{0.05,0.1,0.2,0.23,0.33,0.4,0.45}))</f>
        <v/>
      </c>
      <c r="W4095" s="18">
        <f>IF(U4095&lt;0,0.9,0.9-V4095*1.021)</f>
        <v/>
      </c>
      <c r="X4095" s="16">
        <f>ROUNDDOWN(S4095*0.2/W4095+2000,0)</f>
        <v/>
      </c>
      <c r="Y4095" s="17">
        <f>IF(O4095&lt;=0,0,LOOKUP(O4095,{0,1950001,3300001,6950001,9000001,18000001,40000001},{0.05,0.1,0.2,0.23,0.33,0.4,0.45}))</f>
        <v/>
      </c>
    </row>
    <row r="4096">
      <c r="A4096" t="inlineStr">
        <is>
          <t>1万円刻み</t>
        </is>
      </c>
      <c r="B4096" s="16">
        <f>'3_1万円刻み'!$A$903</f>
        <v/>
      </c>
      <c r="C4096" t="n">
        <v>2026</v>
      </c>
      <c r="D4096" t="n">
        <v>1</v>
      </c>
      <c r="E4096" t="n">
        <v>0</v>
      </c>
      <c r="F4096" t="n">
        <v>0</v>
      </c>
      <c r="G4096" s="16">
        <f>ROUND(MIN(B4096/12,650000)*12*0.0915+MIN(B4096/12,1390000)*12*(0.0504+0)+B4096*0.005,0)</f>
        <v/>
      </c>
      <c r="H4096" t="n">
        <v>0</v>
      </c>
      <c r="I4096" t="n">
        <v>0</v>
      </c>
      <c r="J4096" s="16">
        <f>IF(C4096=2026,IF(B4096&lt;741000,0,IF(B4096&lt;2191000,B4096-740000,IF(B4096&lt;2193000,1451000,IF(B4096&lt;2196000,1453000,IF(B4096&lt;2200000,1456000,IF(B4096&lt;3600000,ROUNDDOWN(B4096/4,-3)*2.8-80000,IF(B4096&lt;6600000,ROUNDDOWN(B4096/4,-3)*3.2-440000,IF(B4096&lt;8500000,ROUNDDOWN(B4096*0.9,0)-1100000,B4096-1950000)))))))),IF(B4096&lt;651000,0,IF(B4096&lt;1900000,B4096-650000,IF(B4096&lt;3600000,ROUNDDOWN(B4096/4,-3)*2.8-80000,IF(B4096&lt;6600000,ROUNDDOWN(B4096/4,-3)*3.2-440000,IF(B4096&lt;8500000,ROUNDDOWN(B4096*0.9,0)-1100000,B4096-1950000))))))</f>
        <v/>
      </c>
      <c r="K4096" s="16">
        <f>IF(J4096&gt;23500000,NA(),IF(C4096=2026,IF(J4096&lt;=4890000,1040000,IF(J4096&lt;=6550000,670000,620000)),IF(J4096&lt;=1320000,950000,IF(J4096&lt;=3360000,880000,IF(J4096&lt;=4890000,680000,IF(J4096&lt;=6550000,630000,580000))))))</f>
        <v/>
      </c>
      <c r="L4096" s="16">
        <f>IF(D4096=1,IF(J4096&lt;=9000000,380000,IF(J4096&lt;=9500000,260000,IF(J4096&lt;=10000000,130000,0))),0)</f>
        <v/>
      </c>
      <c r="M4096" s="16">
        <f>IF(D4096=1,IF(J4096&lt;=9000000,330000,IF(J4096&lt;=9500000,220000,IF(J4096&lt;=10000000,110000,0))),0)</f>
        <v/>
      </c>
      <c r="N4096" s="16">
        <f>IF(D4096=1,IF(J4096&lt;=9000000,50000,IF(J4096&lt;=9500000,40000,IF(J4096&lt;=10000000,20000,0))),0)</f>
        <v/>
      </c>
      <c r="O4096" s="16">
        <f>MAX(0,ROUNDDOWN(J4096-G4096-K4096-L4096-E4096*380000-F4096*630000-H4096,-3))</f>
        <v/>
      </c>
      <c r="P4096" s="16">
        <f>MAX(0,ROUNDDOWN(J4096-G4096-430000-M4096-E4096*330000-F4096*450000-I4096,-3))</f>
        <v/>
      </c>
      <c r="Q4096" s="16">
        <f>50000+N4096+E4096*50000+F4096*180000</f>
        <v/>
      </c>
      <c r="R4096" s="16">
        <f>IF(P4096&lt;=2000000,MIN(Q4096,P4096),MAX(Q4096-(P4096-2000000),50000))*0.05</f>
        <v/>
      </c>
      <c r="S4096" s="16">
        <f>MAX(0,P4096*0.1-R4096)</f>
        <v/>
      </c>
      <c r="T4096" s="16">
        <f>Q4096+MAX(0,K4096-480000)</f>
        <v/>
      </c>
      <c r="U4096" s="16">
        <f>P4096-T4096</f>
        <v/>
      </c>
      <c r="V4096" s="17">
        <f>IF(U4096&lt;0,0,LOOKUP(U4096,{0,1950001,3300001,6950001,9000001,18000001,40000001},{0.05,0.1,0.2,0.23,0.33,0.4,0.45}))</f>
        <v/>
      </c>
      <c r="W4096" s="18">
        <f>IF(U4096&lt;0,0.9,0.9-V4096*1.021)</f>
        <v/>
      </c>
      <c r="X4096" s="16">
        <f>ROUNDDOWN(S4096*0.2/W4096+2000,0)</f>
        <v/>
      </c>
      <c r="Y4096" s="17">
        <f>IF(O4096&lt;=0,0,LOOKUP(O4096,{0,1950001,3300001,6950001,9000001,18000001,40000001},{0.05,0.1,0.2,0.23,0.33,0.4,0.45}))</f>
        <v/>
      </c>
    </row>
    <row r="4097">
      <c r="A4097" t="inlineStr">
        <is>
          <t>1万円刻み</t>
        </is>
      </c>
      <c r="B4097" s="16">
        <f>'3_1万円刻み'!$A$904</f>
        <v/>
      </c>
      <c r="C4097" t="n">
        <v>2025</v>
      </c>
      <c r="D4097" t="n">
        <v>0</v>
      </c>
      <c r="E4097" t="n">
        <v>0</v>
      </c>
      <c r="F4097" t="n">
        <v>0</v>
      </c>
      <c r="G4097" s="16">
        <f>ROUND(MIN(B4097/12,650000)*12*0.0915+MIN(B4097/12,1390000)*12*(0.0504+0)+B4097*0.005,0)</f>
        <v/>
      </c>
      <c r="H4097" t="n">
        <v>0</v>
      </c>
      <c r="I4097" t="n">
        <v>0</v>
      </c>
      <c r="J4097" s="16">
        <f>IF(C4097=2026,IF(B4097&lt;741000,0,IF(B4097&lt;2191000,B4097-740000,IF(B4097&lt;2193000,1451000,IF(B4097&lt;2196000,1453000,IF(B4097&lt;2200000,1456000,IF(B4097&lt;3600000,ROUNDDOWN(B4097/4,-3)*2.8-80000,IF(B4097&lt;6600000,ROUNDDOWN(B4097/4,-3)*3.2-440000,IF(B4097&lt;8500000,ROUNDDOWN(B4097*0.9,0)-1100000,B4097-1950000)))))))),IF(B4097&lt;651000,0,IF(B4097&lt;1900000,B4097-650000,IF(B4097&lt;3600000,ROUNDDOWN(B4097/4,-3)*2.8-80000,IF(B4097&lt;6600000,ROUNDDOWN(B4097/4,-3)*3.2-440000,IF(B4097&lt;8500000,ROUNDDOWN(B4097*0.9,0)-1100000,B4097-1950000))))))</f>
        <v/>
      </c>
      <c r="K4097" s="16">
        <f>IF(J4097&gt;23500000,NA(),IF(C4097=2026,IF(J4097&lt;=4890000,1040000,IF(J4097&lt;=6550000,670000,620000)),IF(J4097&lt;=1320000,950000,IF(J4097&lt;=3360000,880000,IF(J4097&lt;=4890000,680000,IF(J4097&lt;=6550000,630000,580000))))))</f>
        <v/>
      </c>
      <c r="L4097" s="16">
        <f>IF(D4097=1,IF(J4097&lt;=9000000,380000,IF(J4097&lt;=9500000,260000,IF(J4097&lt;=10000000,130000,0))),0)</f>
        <v/>
      </c>
      <c r="M4097" s="16">
        <f>IF(D4097=1,IF(J4097&lt;=9000000,330000,IF(J4097&lt;=9500000,220000,IF(J4097&lt;=10000000,110000,0))),0)</f>
        <v/>
      </c>
      <c r="N4097" s="16">
        <f>IF(D4097=1,IF(J4097&lt;=9000000,50000,IF(J4097&lt;=9500000,40000,IF(J4097&lt;=10000000,20000,0))),0)</f>
        <v/>
      </c>
      <c r="O4097" s="16">
        <f>MAX(0,ROUNDDOWN(J4097-G4097-K4097-L4097-E4097*380000-F4097*630000-H4097,-3))</f>
        <v/>
      </c>
      <c r="P4097" s="16">
        <f>MAX(0,ROUNDDOWN(J4097-G4097-430000-M4097-E4097*330000-F4097*450000-I4097,-3))</f>
        <v/>
      </c>
      <c r="Q4097" s="16">
        <f>50000+N4097+E4097*50000+F4097*180000</f>
        <v/>
      </c>
      <c r="R4097" s="16">
        <f>IF(P4097&lt;=2000000,MIN(Q4097,P4097),MAX(Q4097-(P4097-2000000),50000))*0.05</f>
        <v/>
      </c>
      <c r="S4097" s="16">
        <f>MAX(0,P4097*0.1-R4097)</f>
        <v/>
      </c>
      <c r="T4097" s="16">
        <f>Q4097+MAX(0,K4097-480000)</f>
        <v/>
      </c>
      <c r="U4097" s="16">
        <f>P4097-T4097</f>
        <v/>
      </c>
      <c r="V4097" s="17">
        <f>IF(U4097&lt;0,0,LOOKUP(U4097,{0,1950001,3300001,6950001,9000001,18000001,40000001},{0.05,0.1,0.2,0.23,0.33,0.4,0.45}))</f>
        <v/>
      </c>
      <c r="W4097" s="18">
        <f>IF(U4097&lt;0,0.9,0.9-V4097*1.021)</f>
        <v/>
      </c>
      <c r="X4097" s="16">
        <f>ROUNDDOWN(S4097*0.2/W4097+2000,0)</f>
        <v/>
      </c>
      <c r="Y4097" s="17">
        <f>IF(O4097&lt;=0,0,LOOKUP(O4097,{0,1950001,3300001,6950001,9000001,18000001,40000001},{0.05,0.1,0.2,0.23,0.33,0.4,0.45}))</f>
        <v/>
      </c>
    </row>
    <row r="4098">
      <c r="A4098" t="inlineStr">
        <is>
          <t>1万円刻み</t>
        </is>
      </c>
      <c r="B4098" s="16">
        <f>'3_1万円刻み'!$A$904</f>
        <v/>
      </c>
      <c r="C4098" t="n">
        <v>2026</v>
      </c>
      <c r="D4098" t="n">
        <v>0</v>
      </c>
      <c r="E4098" t="n">
        <v>0</v>
      </c>
      <c r="F4098" t="n">
        <v>0</v>
      </c>
      <c r="G4098" s="16">
        <f>ROUND(MIN(B4098/12,650000)*12*0.0915+MIN(B4098/12,1390000)*12*(0.0504+0)+B4098*0.005,0)</f>
        <v/>
      </c>
      <c r="H4098" t="n">
        <v>0</v>
      </c>
      <c r="I4098" t="n">
        <v>0</v>
      </c>
      <c r="J4098" s="16">
        <f>IF(C4098=2026,IF(B4098&lt;741000,0,IF(B4098&lt;2191000,B4098-740000,IF(B4098&lt;2193000,1451000,IF(B4098&lt;2196000,1453000,IF(B4098&lt;2200000,1456000,IF(B4098&lt;3600000,ROUNDDOWN(B4098/4,-3)*2.8-80000,IF(B4098&lt;6600000,ROUNDDOWN(B4098/4,-3)*3.2-440000,IF(B4098&lt;8500000,ROUNDDOWN(B4098*0.9,0)-1100000,B4098-1950000)))))))),IF(B4098&lt;651000,0,IF(B4098&lt;1900000,B4098-650000,IF(B4098&lt;3600000,ROUNDDOWN(B4098/4,-3)*2.8-80000,IF(B4098&lt;6600000,ROUNDDOWN(B4098/4,-3)*3.2-440000,IF(B4098&lt;8500000,ROUNDDOWN(B4098*0.9,0)-1100000,B4098-1950000))))))</f>
        <v/>
      </c>
      <c r="K4098" s="16">
        <f>IF(J4098&gt;23500000,NA(),IF(C4098=2026,IF(J4098&lt;=4890000,1040000,IF(J4098&lt;=6550000,670000,620000)),IF(J4098&lt;=1320000,950000,IF(J4098&lt;=3360000,880000,IF(J4098&lt;=4890000,680000,IF(J4098&lt;=6550000,630000,580000))))))</f>
        <v/>
      </c>
      <c r="L4098" s="16">
        <f>IF(D4098=1,IF(J4098&lt;=9000000,380000,IF(J4098&lt;=9500000,260000,IF(J4098&lt;=10000000,130000,0))),0)</f>
        <v/>
      </c>
      <c r="M4098" s="16">
        <f>IF(D4098=1,IF(J4098&lt;=9000000,330000,IF(J4098&lt;=9500000,220000,IF(J4098&lt;=10000000,110000,0))),0)</f>
        <v/>
      </c>
      <c r="N4098" s="16">
        <f>IF(D4098=1,IF(J4098&lt;=9000000,50000,IF(J4098&lt;=9500000,40000,IF(J4098&lt;=10000000,20000,0))),0)</f>
        <v/>
      </c>
      <c r="O4098" s="16">
        <f>MAX(0,ROUNDDOWN(J4098-G4098-K4098-L4098-E4098*380000-F4098*630000-H4098,-3))</f>
        <v/>
      </c>
      <c r="P4098" s="16">
        <f>MAX(0,ROUNDDOWN(J4098-G4098-430000-M4098-E4098*330000-F4098*450000-I4098,-3))</f>
        <v/>
      </c>
      <c r="Q4098" s="16">
        <f>50000+N4098+E4098*50000+F4098*180000</f>
        <v/>
      </c>
      <c r="R4098" s="16">
        <f>IF(P4098&lt;=2000000,MIN(Q4098,P4098),MAX(Q4098-(P4098-2000000),50000))*0.05</f>
        <v/>
      </c>
      <c r="S4098" s="16">
        <f>MAX(0,P4098*0.1-R4098)</f>
        <v/>
      </c>
      <c r="T4098" s="16">
        <f>Q4098+MAX(0,K4098-480000)</f>
        <v/>
      </c>
      <c r="U4098" s="16">
        <f>P4098-T4098</f>
        <v/>
      </c>
      <c r="V4098" s="17">
        <f>IF(U4098&lt;0,0,LOOKUP(U4098,{0,1950001,3300001,6950001,9000001,18000001,40000001},{0.05,0.1,0.2,0.23,0.33,0.4,0.45}))</f>
        <v/>
      </c>
      <c r="W4098" s="18">
        <f>IF(U4098&lt;0,0.9,0.9-V4098*1.021)</f>
        <v/>
      </c>
      <c r="X4098" s="16">
        <f>ROUNDDOWN(S4098*0.2/W4098+2000,0)</f>
        <v/>
      </c>
      <c r="Y4098" s="17">
        <f>IF(O4098&lt;=0,0,LOOKUP(O4098,{0,1950001,3300001,6950001,9000001,18000001,40000001},{0.05,0.1,0.2,0.23,0.33,0.4,0.45}))</f>
        <v/>
      </c>
    </row>
    <row r="4099">
      <c r="A4099" t="inlineStr">
        <is>
          <t>1万円刻み</t>
        </is>
      </c>
      <c r="B4099" s="16">
        <f>'3_1万円刻み'!$A$904</f>
        <v/>
      </c>
      <c r="C4099" t="n">
        <v>2025</v>
      </c>
      <c r="D4099" t="n">
        <v>1</v>
      </c>
      <c r="E4099" t="n">
        <v>0</v>
      </c>
      <c r="F4099" t="n">
        <v>0</v>
      </c>
      <c r="G4099" s="16">
        <f>ROUND(MIN(B4099/12,650000)*12*0.0915+MIN(B4099/12,1390000)*12*(0.0504+0)+B4099*0.005,0)</f>
        <v/>
      </c>
      <c r="H4099" t="n">
        <v>0</v>
      </c>
      <c r="I4099" t="n">
        <v>0</v>
      </c>
      <c r="J4099" s="16">
        <f>IF(C4099=2026,IF(B4099&lt;741000,0,IF(B4099&lt;2191000,B4099-740000,IF(B4099&lt;2193000,1451000,IF(B4099&lt;2196000,1453000,IF(B4099&lt;2200000,1456000,IF(B4099&lt;3600000,ROUNDDOWN(B4099/4,-3)*2.8-80000,IF(B4099&lt;6600000,ROUNDDOWN(B4099/4,-3)*3.2-440000,IF(B4099&lt;8500000,ROUNDDOWN(B4099*0.9,0)-1100000,B4099-1950000)))))))),IF(B4099&lt;651000,0,IF(B4099&lt;1900000,B4099-650000,IF(B4099&lt;3600000,ROUNDDOWN(B4099/4,-3)*2.8-80000,IF(B4099&lt;6600000,ROUNDDOWN(B4099/4,-3)*3.2-440000,IF(B4099&lt;8500000,ROUNDDOWN(B4099*0.9,0)-1100000,B4099-1950000))))))</f>
        <v/>
      </c>
      <c r="K4099" s="16">
        <f>IF(J4099&gt;23500000,NA(),IF(C4099=2026,IF(J4099&lt;=4890000,1040000,IF(J4099&lt;=6550000,670000,620000)),IF(J4099&lt;=1320000,950000,IF(J4099&lt;=3360000,880000,IF(J4099&lt;=4890000,680000,IF(J4099&lt;=6550000,630000,580000))))))</f>
        <v/>
      </c>
      <c r="L4099" s="16">
        <f>IF(D4099=1,IF(J4099&lt;=9000000,380000,IF(J4099&lt;=9500000,260000,IF(J4099&lt;=10000000,130000,0))),0)</f>
        <v/>
      </c>
      <c r="M4099" s="16">
        <f>IF(D4099=1,IF(J4099&lt;=9000000,330000,IF(J4099&lt;=9500000,220000,IF(J4099&lt;=10000000,110000,0))),0)</f>
        <v/>
      </c>
      <c r="N4099" s="16">
        <f>IF(D4099=1,IF(J4099&lt;=9000000,50000,IF(J4099&lt;=9500000,40000,IF(J4099&lt;=10000000,20000,0))),0)</f>
        <v/>
      </c>
      <c r="O4099" s="16">
        <f>MAX(0,ROUNDDOWN(J4099-G4099-K4099-L4099-E4099*380000-F4099*630000-H4099,-3))</f>
        <v/>
      </c>
      <c r="P4099" s="16">
        <f>MAX(0,ROUNDDOWN(J4099-G4099-430000-M4099-E4099*330000-F4099*450000-I4099,-3))</f>
        <v/>
      </c>
      <c r="Q4099" s="16">
        <f>50000+N4099+E4099*50000+F4099*180000</f>
        <v/>
      </c>
      <c r="R4099" s="16">
        <f>IF(P4099&lt;=2000000,MIN(Q4099,P4099),MAX(Q4099-(P4099-2000000),50000))*0.05</f>
        <v/>
      </c>
      <c r="S4099" s="16">
        <f>MAX(0,P4099*0.1-R4099)</f>
        <v/>
      </c>
      <c r="T4099" s="16">
        <f>Q4099+MAX(0,K4099-480000)</f>
        <v/>
      </c>
      <c r="U4099" s="16">
        <f>P4099-T4099</f>
        <v/>
      </c>
      <c r="V4099" s="17">
        <f>IF(U4099&lt;0,0,LOOKUP(U4099,{0,1950001,3300001,6950001,9000001,18000001,40000001},{0.05,0.1,0.2,0.23,0.33,0.4,0.45}))</f>
        <v/>
      </c>
      <c r="W4099" s="18">
        <f>IF(U4099&lt;0,0.9,0.9-V4099*1.021)</f>
        <v/>
      </c>
      <c r="X4099" s="16">
        <f>ROUNDDOWN(S4099*0.2/W4099+2000,0)</f>
        <v/>
      </c>
      <c r="Y4099" s="17">
        <f>IF(O4099&lt;=0,0,LOOKUP(O4099,{0,1950001,3300001,6950001,9000001,18000001,40000001},{0.05,0.1,0.2,0.23,0.33,0.4,0.45}))</f>
        <v/>
      </c>
    </row>
    <row r="4100">
      <c r="A4100" t="inlineStr">
        <is>
          <t>1万円刻み</t>
        </is>
      </c>
      <c r="B4100" s="16">
        <f>'3_1万円刻み'!$A$904</f>
        <v/>
      </c>
      <c r="C4100" t="n">
        <v>2026</v>
      </c>
      <c r="D4100" t="n">
        <v>1</v>
      </c>
      <c r="E4100" t="n">
        <v>0</v>
      </c>
      <c r="F4100" t="n">
        <v>0</v>
      </c>
      <c r="G4100" s="16">
        <f>ROUND(MIN(B4100/12,650000)*12*0.0915+MIN(B4100/12,1390000)*12*(0.0504+0)+B4100*0.005,0)</f>
        <v/>
      </c>
      <c r="H4100" t="n">
        <v>0</v>
      </c>
      <c r="I4100" t="n">
        <v>0</v>
      </c>
      <c r="J4100" s="16">
        <f>IF(C4100=2026,IF(B4100&lt;741000,0,IF(B4100&lt;2191000,B4100-740000,IF(B4100&lt;2193000,1451000,IF(B4100&lt;2196000,1453000,IF(B4100&lt;2200000,1456000,IF(B4100&lt;3600000,ROUNDDOWN(B4100/4,-3)*2.8-80000,IF(B4100&lt;6600000,ROUNDDOWN(B4100/4,-3)*3.2-440000,IF(B4100&lt;8500000,ROUNDDOWN(B4100*0.9,0)-1100000,B4100-1950000)))))))),IF(B4100&lt;651000,0,IF(B4100&lt;1900000,B4100-650000,IF(B4100&lt;3600000,ROUNDDOWN(B4100/4,-3)*2.8-80000,IF(B4100&lt;6600000,ROUNDDOWN(B4100/4,-3)*3.2-440000,IF(B4100&lt;8500000,ROUNDDOWN(B4100*0.9,0)-1100000,B4100-1950000))))))</f>
        <v/>
      </c>
      <c r="K4100" s="16">
        <f>IF(J4100&gt;23500000,NA(),IF(C4100=2026,IF(J4100&lt;=4890000,1040000,IF(J4100&lt;=6550000,670000,620000)),IF(J4100&lt;=1320000,950000,IF(J4100&lt;=3360000,880000,IF(J4100&lt;=4890000,680000,IF(J4100&lt;=6550000,630000,580000))))))</f>
        <v/>
      </c>
      <c r="L4100" s="16">
        <f>IF(D4100=1,IF(J4100&lt;=9000000,380000,IF(J4100&lt;=9500000,260000,IF(J4100&lt;=10000000,130000,0))),0)</f>
        <v/>
      </c>
      <c r="M4100" s="16">
        <f>IF(D4100=1,IF(J4100&lt;=9000000,330000,IF(J4100&lt;=9500000,220000,IF(J4100&lt;=10000000,110000,0))),0)</f>
        <v/>
      </c>
      <c r="N4100" s="16">
        <f>IF(D4100=1,IF(J4100&lt;=9000000,50000,IF(J4100&lt;=9500000,40000,IF(J4100&lt;=10000000,20000,0))),0)</f>
        <v/>
      </c>
      <c r="O4100" s="16">
        <f>MAX(0,ROUNDDOWN(J4100-G4100-K4100-L4100-E4100*380000-F4100*630000-H4100,-3))</f>
        <v/>
      </c>
      <c r="P4100" s="16">
        <f>MAX(0,ROUNDDOWN(J4100-G4100-430000-M4100-E4100*330000-F4100*450000-I4100,-3))</f>
        <v/>
      </c>
      <c r="Q4100" s="16">
        <f>50000+N4100+E4100*50000+F4100*180000</f>
        <v/>
      </c>
      <c r="R4100" s="16">
        <f>IF(P4100&lt;=2000000,MIN(Q4100,P4100),MAX(Q4100-(P4100-2000000),50000))*0.05</f>
        <v/>
      </c>
      <c r="S4100" s="16">
        <f>MAX(0,P4100*0.1-R4100)</f>
        <v/>
      </c>
      <c r="T4100" s="16">
        <f>Q4100+MAX(0,K4100-480000)</f>
        <v/>
      </c>
      <c r="U4100" s="16">
        <f>P4100-T4100</f>
        <v/>
      </c>
      <c r="V4100" s="17">
        <f>IF(U4100&lt;0,0,LOOKUP(U4100,{0,1950001,3300001,6950001,9000001,18000001,40000001},{0.05,0.1,0.2,0.23,0.33,0.4,0.45}))</f>
        <v/>
      </c>
      <c r="W4100" s="18">
        <f>IF(U4100&lt;0,0.9,0.9-V4100*1.021)</f>
        <v/>
      </c>
      <c r="X4100" s="16">
        <f>ROUNDDOWN(S4100*0.2/W4100+2000,0)</f>
        <v/>
      </c>
      <c r="Y4100" s="17">
        <f>IF(O4100&lt;=0,0,LOOKUP(O4100,{0,1950001,3300001,6950001,9000001,18000001,40000001},{0.05,0.1,0.2,0.23,0.33,0.4,0.45}))</f>
        <v/>
      </c>
    </row>
    <row r="4101">
      <c r="A4101" t="inlineStr">
        <is>
          <t>1万円刻み</t>
        </is>
      </c>
      <c r="B4101" s="16">
        <f>'3_1万円刻み'!$A$905</f>
        <v/>
      </c>
      <c r="C4101" t="n">
        <v>2025</v>
      </c>
      <c r="D4101" t="n">
        <v>0</v>
      </c>
      <c r="E4101" t="n">
        <v>0</v>
      </c>
      <c r="F4101" t="n">
        <v>0</v>
      </c>
      <c r="G4101" s="16">
        <f>ROUND(MIN(B4101/12,650000)*12*0.0915+MIN(B4101/12,1390000)*12*(0.0504+0)+B4101*0.005,0)</f>
        <v/>
      </c>
      <c r="H4101" t="n">
        <v>0</v>
      </c>
      <c r="I4101" t="n">
        <v>0</v>
      </c>
      <c r="J4101" s="16">
        <f>IF(C4101=2026,IF(B4101&lt;741000,0,IF(B4101&lt;2191000,B4101-740000,IF(B4101&lt;2193000,1451000,IF(B4101&lt;2196000,1453000,IF(B4101&lt;2200000,1456000,IF(B4101&lt;3600000,ROUNDDOWN(B4101/4,-3)*2.8-80000,IF(B4101&lt;6600000,ROUNDDOWN(B4101/4,-3)*3.2-440000,IF(B4101&lt;8500000,ROUNDDOWN(B4101*0.9,0)-1100000,B4101-1950000)))))))),IF(B4101&lt;651000,0,IF(B4101&lt;1900000,B4101-650000,IF(B4101&lt;3600000,ROUNDDOWN(B4101/4,-3)*2.8-80000,IF(B4101&lt;6600000,ROUNDDOWN(B4101/4,-3)*3.2-440000,IF(B4101&lt;8500000,ROUNDDOWN(B4101*0.9,0)-1100000,B4101-1950000))))))</f>
        <v/>
      </c>
      <c r="K4101" s="16">
        <f>IF(J4101&gt;23500000,NA(),IF(C4101=2026,IF(J4101&lt;=4890000,1040000,IF(J4101&lt;=6550000,670000,620000)),IF(J4101&lt;=1320000,950000,IF(J4101&lt;=3360000,880000,IF(J4101&lt;=4890000,680000,IF(J4101&lt;=6550000,630000,580000))))))</f>
        <v/>
      </c>
      <c r="L4101" s="16">
        <f>IF(D4101=1,IF(J4101&lt;=9000000,380000,IF(J4101&lt;=9500000,260000,IF(J4101&lt;=10000000,130000,0))),0)</f>
        <v/>
      </c>
      <c r="M4101" s="16">
        <f>IF(D4101=1,IF(J4101&lt;=9000000,330000,IF(J4101&lt;=9500000,220000,IF(J4101&lt;=10000000,110000,0))),0)</f>
        <v/>
      </c>
      <c r="N4101" s="16">
        <f>IF(D4101=1,IF(J4101&lt;=9000000,50000,IF(J4101&lt;=9500000,40000,IF(J4101&lt;=10000000,20000,0))),0)</f>
        <v/>
      </c>
      <c r="O4101" s="16">
        <f>MAX(0,ROUNDDOWN(J4101-G4101-K4101-L4101-E4101*380000-F4101*630000-H4101,-3))</f>
        <v/>
      </c>
      <c r="P4101" s="16">
        <f>MAX(0,ROUNDDOWN(J4101-G4101-430000-M4101-E4101*330000-F4101*450000-I4101,-3))</f>
        <v/>
      </c>
      <c r="Q4101" s="16">
        <f>50000+N4101+E4101*50000+F4101*180000</f>
        <v/>
      </c>
      <c r="R4101" s="16">
        <f>IF(P4101&lt;=2000000,MIN(Q4101,P4101),MAX(Q4101-(P4101-2000000),50000))*0.05</f>
        <v/>
      </c>
      <c r="S4101" s="16">
        <f>MAX(0,P4101*0.1-R4101)</f>
        <v/>
      </c>
      <c r="T4101" s="16">
        <f>Q4101+MAX(0,K4101-480000)</f>
        <v/>
      </c>
      <c r="U4101" s="16">
        <f>P4101-T4101</f>
        <v/>
      </c>
      <c r="V4101" s="17">
        <f>IF(U4101&lt;0,0,LOOKUP(U4101,{0,1950001,3300001,6950001,9000001,18000001,40000001},{0.05,0.1,0.2,0.23,0.33,0.4,0.45}))</f>
        <v/>
      </c>
      <c r="W4101" s="18">
        <f>IF(U4101&lt;0,0.9,0.9-V4101*1.021)</f>
        <v/>
      </c>
      <c r="X4101" s="16">
        <f>ROUNDDOWN(S4101*0.2/W4101+2000,0)</f>
        <v/>
      </c>
      <c r="Y4101" s="17">
        <f>IF(O4101&lt;=0,0,LOOKUP(O4101,{0,1950001,3300001,6950001,9000001,18000001,40000001},{0.05,0.1,0.2,0.23,0.33,0.4,0.45}))</f>
        <v/>
      </c>
    </row>
    <row r="4102">
      <c r="A4102" t="inlineStr">
        <is>
          <t>1万円刻み</t>
        </is>
      </c>
      <c r="B4102" s="16">
        <f>'3_1万円刻み'!$A$905</f>
        <v/>
      </c>
      <c r="C4102" t="n">
        <v>2026</v>
      </c>
      <c r="D4102" t="n">
        <v>0</v>
      </c>
      <c r="E4102" t="n">
        <v>0</v>
      </c>
      <c r="F4102" t="n">
        <v>0</v>
      </c>
      <c r="G4102" s="16">
        <f>ROUND(MIN(B4102/12,650000)*12*0.0915+MIN(B4102/12,1390000)*12*(0.0504+0)+B4102*0.005,0)</f>
        <v/>
      </c>
      <c r="H4102" t="n">
        <v>0</v>
      </c>
      <c r="I4102" t="n">
        <v>0</v>
      </c>
      <c r="J4102" s="16">
        <f>IF(C4102=2026,IF(B4102&lt;741000,0,IF(B4102&lt;2191000,B4102-740000,IF(B4102&lt;2193000,1451000,IF(B4102&lt;2196000,1453000,IF(B4102&lt;2200000,1456000,IF(B4102&lt;3600000,ROUNDDOWN(B4102/4,-3)*2.8-80000,IF(B4102&lt;6600000,ROUNDDOWN(B4102/4,-3)*3.2-440000,IF(B4102&lt;8500000,ROUNDDOWN(B4102*0.9,0)-1100000,B4102-1950000)))))))),IF(B4102&lt;651000,0,IF(B4102&lt;1900000,B4102-650000,IF(B4102&lt;3600000,ROUNDDOWN(B4102/4,-3)*2.8-80000,IF(B4102&lt;6600000,ROUNDDOWN(B4102/4,-3)*3.2-440000,IF(B4102&lt;8500000,ROUNDDOWN(B4102*0.9,0)-1100000,B4102-1950000))))))</f>
        <v/>
      </c>
      <c r="K4102" s="16">
        <f>IF(J4102&gt;23500000,NA(),IF(C4102=2026,IF(J4102&lt;=4890000,1040000,IF(J4102&lt;=6550000,670000,620000)),IF(J4102&lt;=1320000,950000,IF(J4102&lt;=3360000,880000,IF(J4102&lt;=4890000,680000,IF(J4102&lt;=6550000,630000,580000))))))</f>
        <v/>
      </c>
      <c r="L4102" s="16">
        <f>IF(D4102=1,IF(J4102&lt;=9000000,380000,IF(J4102&lt;=9500000,260000,IF(J4102&lt;=10000000,130000,0))),0)</f>
        <v/>
      </c>
      <c r="M4102" s="16">
        <f>IF(D4102=1,IF(J4102&lt;=9000000,330000,IF(J4102&lt;=9500000,220000,IF(J4102&lt;=10000000,110000,0))),0)</f>
        <v/>
      </c>
      <c r="N4102" s="16">
        <f>IF(D4102=1,IF(J4102&lt;=9000000,50000,IF(J4102&lt;=9500000,40000,IF(J4102&lt;=10000000,20000,0))),0)</f>
        <v/>
      </c>
      <c r="O4102" s="16">
        <f>MAX(0,ROUNDDOWN(J4102-G4102-K4102-L4102-E4102*380000-F4102*630000-H4102,-3))</f>
        <v/>
      </c>
      <c r="P4102" s="16">
        <f>MAX(0,ROUNDDOWN(J4102-G4102-430000-M4102-E4102*330000-F4102*450000-I4102,-3))</f>
        <v/>
      </c>
      <c r="Q4102" s="16">
        <f>50000+N4102+E4102*50000+F4102*180000</f>
        <v/>
      </c>
      <c r="R4102" s="16">
        <f>IF(P4102&lt;=2000000,MIN(Q4102,P4102),MAX(Q4102-(P4102-2000000),50000))*0.05</f>
        <v/>
      </c>
      <c r="S4102" s="16">
        <f>MAX(0,P4102*0.1-R4102)</f>
        <v/>
      </c>
      <c r="T4102" s="16">
        <f>Q4102+MAX(0,K4102-480000)</f>
        <v/>
      </c>
      <c r="U4102" s="16">
        <f>P4102-T4102</f>
        <v/>
      </c>
      <c r="V4102" s="17">
        <f>IF(U4102&lt;0,0,LOOKUP(U4102,{0,1950001,3300001,6950001,9000001,18000001,40000001},{0.05,0.1,0.2,0.23,0.33,0.4,0.45}))</f>
        <v/>
      </c>
      <c r="W4102" s="18">
        <f>IF(U4102&lt;0,0.9,0.9-V4102*1.021)</f>
        <v/>
      </c>
      <c r="X4102" s="16">
        <f>ROUNDDOWN(S4102*0.2/W4102+2000,0)</f>
        <v/>
      </c>
      <c r="Y4102" s="17">
        <f>IF(O4102&lt;=0,0,LOOKUP(O4102,{0,1950001,3300001,6950001,9000001,18000001,40000001},{0.05,0.1,0.2,0.23,0.33,0.4,0.45}))</f>
        <v/>
      </c>
    </row>
    <row r="4103">
      <c r="A4103" t="inlineStr">
        <is>
          <t>1万円刻み</t>
        </is>
      </c>
      <c r="B4103" s="16">
        <f>'3_1万円刻み'!$A$905</f>
        <v/>
      </c>
      <c r="C4103" t="n">
        <v>2025</v>
      </c>
      <c r="D4103" t="n">
        <v>1</v>
      </c>
      <c r="E4103" t="n">
        <v>0</v>
      </c>
      <c r="F4103" t="n">
        <v>0</v>
      </c>
      <c r="G4103" s="16">
        <f>ROUND(MIN(B4103/12,650000)*12*0.0915+MIN(B4103/12,1390000)*12*(0.0504+0)+B4103*0.005,0)</f>
        <v/>
      </c>
      <c r="H4103" t="n">
        <v>0</v>
      </c>
      <c r="I4103" t="n">
        <v>0</v>
      </c>
      <c r="J4103" s="16">
        <f>IF(C4103=2026,IF(B4103&lt;741000,0,IF(B4103&lt;2191000,B4103-740000,IF(B4103&lt;2193000,1451000,IF(B4103&lt;2196000,1453000,IF(B4103&lt;2200000,1456000,IF(B4103&lt;3600000,ROUNDDOWN(B4103/4,-3)*2.8-80000,IF(B4103&lt;6600000,ROUNDDOWN(B4103/4,-3)*3.2-440000,IF(B4103&lt;8500000,ROUNDDOWN(B4103*0.9,0)-1100000,B4103-1950000)))))))),IF(B4103&lt;651000,0,IF(B4103&lt;1900000,B4103-650000,IF(B4103&lt;3600000,ROUNDDOWN(B4103/4,-3)*2.8-80000,IF(B4103&lt;6600000,ROUNDDOWN(B4103/4,-3)*3.2-440000,IF(B4103&lt;8500000,ROUNDDOWN(B4103*0.9,0)-1100000,B4103-1950000))))))</f>
        <v/>
      </c>
      <c r="K4103" s="16">
        <f>IF(J4103&gt;23500000,NA(),IF(C4103=2026,IF(J4103&lt;=4890000,1040000,IF(J4103&lt;=6550000,670000,620000)),IF(J4103&lt;=1320000,950000,IF(J4103&lt;=3360000,880000,IF(J4103&lt;=4890000,680000,IF(J4103&lt;=6550000,630000,580000))))))</f>
        <v/>
      </c>
      <c r="L4103" s="16">
        <f>IF(D4103=1,IF(J4103&lt;=9000000,380000,IF(J4103&lt;=9500000,260000,IF(J4103&lt;=10000000,130000,0))),0)</f>
        <v/>
      </c>
      <c r="M4103" s="16">
        <f>IF(D4103=1,IF(J4103&lt;=9000000,330000,IF(J4103&lt;=9500000,220000,IF(J4103&lt;=10000000,110000,0))),0)</f>
        <v/>
      </c>
      <c r="N4103" s="16">
        <f>IF(D4103=1,IF(J4103&lt;=9000000,50000,IF(J4103&lt;=9500000,40000,IF(J4103&lt;=10000000,20000,0))),0)</f>
        <v/>
      </c>
      <c r="O4103" s="16">
        <f>MAX(0,ROUNDDOWN(J4103-G4103-K4103-L4103-E4103*380000-F4103*630000-H4103,-3))</f>
        <v/>
      </c>
      <c r="P4103" s="16">
        <f>MAX(0,ROUNDDOWN(J4103-G4103-430000-M4103-E4103*330000-F4103*450000-I4103,-3))</f>
        <v/>
      </c>
      <c r="Q4103" s="16">
        <f>50000+N4103+E4103*50000+F4103*180000</f>
        <v/>
      </c>
      <c r="R4103" s="16">
        <f>IF(P4103&lt;=2000000,MIN(Q4103,P4103),MAX(Q4103-(P4103-2000000),50000))*0.05</f>
        <v/>
      </c>
      <c r="S4103" s="16">
        <f>MAX(0,P4103*0.1-R4103)</f>
        <v/>
      </c>
      <c r="T4103" s="16">
        <f>Q4103+MAX(0,K4103-480000)</f>
        <v/>
      </c>
      <c r="U4103" s="16">
        <f>P4103-T4103</f>
        <v/>
      </c>
      <c r="V4103" s="17">
        <f>IF(U4103&lt;0,0,LOOKUP(U4103,{0,1950001,3300001,6950001,9000001,18000001,40000001},{0.05,0.1,0.2,0.23,0.33,0.4,0.45}))</f>
        <v/>
      </c>
      <c r="W4103" s="18">
        <f>IF(U4103&lt;0,0.9,0.9-V4103*1.021)</f>
        <v/>
      </c>
      <c r="X4103" s="16">
        <f>ROUNDDOWN(S4103*0.2/W4103+2000,0)</f>
        <v/>
      </c>
      <c r="Y4103" s="17">
        <f>IF(O4103&lt;=0,0,LOOKUP(O4103,{0,1950001,3300001,6950001,9000001,18000001,40000001},{0.05,0.1,0.2,0.23,0.33,0.4,0.45}))</f>
        <v/>
      </c>
    </row>
    <row r="4104">
      <c r="A4104" t="inlineStr">
        <is>
          <t>1万円刻み</t>
        </is>
      </c>
      <c r="B4104" s="16">
        <f>'3_1万円刻み'!$A$905</f>
        <v/>
      </c>
      <c r="C4104" t="n">
        <v>2026</v>
      </c>
      <c r="D4104" t="n">
        <v>1</v>
      </c>
      <c r="E4104" t="n">
        <v>0</v>
      </c>
      <c r="F4104" t="n">
        <v>0</v>
      </c>
      <c r="G4104" s="16">
        <f>ROUND(MIN(B4104/12,650000)*12*0.0915+MIN(B4104/12,1390000)*12*(0.0504+0)+B4104*0.005,0)</f>
        <v/>
      </c>
      <c r="H4104" t="n">
        <v>0</v>
      </c>
      <c r="I4104" t="n">
        <v>0</v>
      </c>
      <c r="J4104" s="16">
        <f>IF(C4104=2026,IF(B4104&lt;741000,0,IF(B4104&lt;2191000,B4104-740000,IF(B4104&lt;2193000,1451000,IF(B4104&lt;2196000,1453000,IF(B4104&lt;2200000,1456000,IF(B4104&lt;3600000,ROUNDDOWN(B4104/4,-3)*2.8-80000,IF(B4104&lt;6600000,ROUNDDOWN(B4104/4,-3)*3.2-440000,IF(B4104&lt;8500000,ROUNDDOWN(B4104*0.9,0)-1100000,B4104-1950000)))))))),IF(B4104&lt;651000,0,IF(B4104&lt;1900000,B4104-650000,IF(B4104&lt;3600000,ROUNDDOWN(B4104/4,-3)*2.8-80000,IF(B4104&lt;6600000,ROUNDDOWN(B4104/4,-3)*3.2-440000,IF(B4104&lt;8500000,ROUNDDOWN(B4104*0.9,0)-1100000,B4104-1950000))))))</f>
        <v/>
      </c>
      <c r="K4104" s="16">
        <f>IF(J4104&gt;23500000,NA(),IF(C4104=2026,IF(J4104&lt;=4890000,1040000,IF(J4104&lt;=6550000,670000,620000)),IF(J4104&lt;=1320000,950000,IF(J4104&lt;=3360000,880000,IF(J4104&lt;=4890000,680000,IF(J4104&lt;=6550000,630000,580000))))))</f>
        <v/>
      </c>
      <c r="L4104" s="16">
        <f>IF(D4104=1,IF(J4104&lt;=9000000,380000,IF(J4104&lt;=9500000,260000,IF(J4104&lt;=10000000,130000,0))),0)</f>
        <v/>
      </c>
      <c r="M4104" s="16">
        <f>IF(D4104=1,IF(J4104&lt;=9000000,330000,IF(J4104&lt;=9500000,220000,IF(J4104&lt;=10000000,110000,0))),0)</f>
        <v/>
      </c>
      <c r="N4104" s="16">
        <f>IF(D4104=1,IF(J4104&lt;=9000000,50000,IF(J4104&lt;=9500000,40000,IF(J4104&lt;=10000000,20000,0))),0)</f>
        <v/>
      </c>
      <c r="O4104" s="16">
        <f>MAX(0,ROUNDDOWN(J4104-G4104-K4104-L4104-E4104*380000-F4104*630000-H4104,-3))</f>
        <v/>
      </c>
      <c r="P4104" s="16">
        <f>MAX(0,ROUNDDOWN(J4104-G4104-430000-M4104-E4104*330000-F4104*450000-I4104,-3))</f>
        <v/>
      </c>
      <c r="Q4104" s="16">
        <f>50000+N4104+E4104*50000+F4104*180000</f>
        <v/>
      </c>
      <c r="R4104" s="16">
        <f>IF(P4104&lt;=2000000,MIN(Q4104,P4104),MAX(Q4104-(P4104-2000000),50000))*0.05</f>
        <v/>
      </c>
      <c r="S4104" s="16">
        <f>MAX(0,P4104*0.1-R4104)</f>
        <v/>
      </c>
      <c r="T4104" s="16">
        <f>Q4104+MAX(0,K4104-480000)</f>
        <v/>
      </c>
      <c r="U4104" s="16">
        <f>P4104-T4104</f>
        <v/>
      </c>
      <c r="V4104" s="17">
        <f>IF(U4104&lt;0,0,LOOKUP(U4104,{0,1950001,3300001,6950001,9000001,18000001,40000001},{0.05,0.1,0.2,0.23,0.33,0.4,0.45}))</f>
        <v/>
      </c>
      <c r="W4104" s="18">
        <f>IF(U4104&lt;0,0.9,0.9-V4104*1.021)</f>
        <v/>
      </c>
      <c r="X4104" s="16">
        <f>ROUNDDOWN(S4104*0.2/W4104+2000,0)</f>
        <v/>
      </c>
      <c r="Y4104" s="17">
        <f>IF(O4104&lt;=0,0,LOOKUP(O4104,{0,1950001,3300001,6950001,9000001,18000001,40000001},{0.05,0.1,0.2,0.23,0.33,0.4,0.45}))</f>
        <v/>
      </c>
    </row>
    <row r="4105">
      <c r="A4105" t="inlineStr">
        <is>
          <t>1万円刻み</t>
        </is>
      </c>
      <c r="B4105" s="16">
        <f>'3_1万円刻み'!$A$906</f>
        <v/>
      </c>
      <c r="C4105" t="n">
        <v>2025</v>
      </c>
      <c r="D4105" t="n">
        <v>0</v>
      </c>
      <c r="E4105" t="n">
        <v>0</v>
      </c>
      <c r="F4105" t="n">
        <v>0</v>
      </c>
      <c r="G4105" s="16">
        <f>ROUND(MIN(B4105/12,650000)*12*0.0915+MIN(B4105/12,1390000)*12*(0.0504+0)+B4105*0.005,0)</f>
        <v/>
      </c>
      <c r="H4105" t="n">
        <v>0</v>
      </c>
      <c r="I4105" t="n">
        <v>0</v>
      </c>
      <c r="J4105" s="16">
        <f>IF(C4105=2026,IF(B4105&lt;741000,0,IF(B4105&lt;2191000,B4105-740000,IF(B4105&lt;2193000,1451000,IF(B4105&lt;2196000,1453000,IF(B4105&lt;2200000,1456000,IF(B4105&lt;3600000,ROUNDDOWN(B4105/4,-3)*2.8-80000,IF(B4105&lt;6600000,ROUNDDOWN(B4105/4,-3)*3.2-440000,IF(B4105&lt;8500000,ROUNDDOWN(B4105*0.9,0)-1100000,B4105-1950000)))))))),IF(B4105&lt;651000,0,IF(B4105&lt;1900000,B4105-650000,IF(B4105&lt;3600000,ROUNDDOWN(B4105/4,-3)*2.8-80000,IF(B4105&lt;6600000,ROUNDDOWN(B4105/4,-3)*3.2-440000,IF(B4105&lt;8500000,ROUNDDOWN(B4105*0.9,0)-1100000,B4105-1950000))))))</f>
        <v/>
      </c>
      <c r="K4105" s="16">
        <f>IF(J4105&gt;23500000,NA(),IF(C4105=2026,IF(J4105&lt;=4890000,1040000,IF(J4105&lt;=6550000,670000,620000)),IF(J4105&lt;=1320000,950000,IF(J4105&lt;=3360000,880000,IF(J4105&lt;=4890000,680000,IF(J4105&lt;=6550000,630000,580000))))))</f>
        <v/>
      </c>
      <c r="L4105" s="16">
        <f>IF(D4105=1,IF(J4105&lt;=9000000,380000,IF(J4105&lt;=9500000,260000,IF(J4105&lt;=10000000,130000,0))),0)</f>
        <v/>
      </c>
      <c r="M4105" s="16">
        <f>IF(D4105=1,IF(J4105&lt;=9000000,330000,IF(J4105&lt;=9500000,220000,IF(J4105&lt;=10000000,110000,0))),0)</f>
        <v/>
      </c>
      <c r="N4105" s="16">
        <f>IF(D4105=1,IF(J4105&lt;=9000000,50000,IF(J4105&lt;=9500000,40000,IF(J4105&lt;=10000000,20000,0))),0)</f>
        <v/>
      </c>
      <c r="O4105" s="16">
        <f>MAX(0,ROUNDDOWN(J4105-G4105-K4105-L4105-E4105*380000-F4105*630000-H4105,-3))</f>
        <v/>
      </c>
      <c r="P4105" s="16">
        <f>MAX(0,ROUNDDOWN(J4105-G4105-430000-M4105-E4105*330000-F4105*450000-I4105,-3))</f>
        <v/>
      </c>
      <c r="Q4105" s="16">
        <f>50000+N4105+E4105*50000+F4105*180000</f>
        <v/>
      </c>
      <c r="R4105" s="16">
        <f>IF(P4105&lt;=2000000,MIN(Q4105,P4105),MAX(Q4105-(P4105-2000000),50000))*0.05</f>
        <v/>
      </c>
      <c r="S4105" s="16">
        <f>MAX(0,P4105*0.1-R4105)</f>
        <v/>
      </c>
      <c r="T4105" s="16">
        <f>Q4105+MAX(0,K4105-480000)</f>
        <v/>
      </c>
      <c r="U4105" s="16">
        <f>P4105-T4105</f>
        <v/>
      </c>
      <c r="V4105" s="17">
        <f>IF(U4105&lt;0,0,LOOKUP(U4105,{0,1950001,3300001,6950001,9000001,18000001,40000001},{0.05,0.1,0.2,0.23,0.33,0.4,0.45}))</f>
        <v/>
      </c>
      <c r="W4105" s="18">
        <f>IF(U4105&lt;0,0.9,0.9-V4105*1.021)</f>
        <v/>
      </c>
      <c r="X4105" s="16">
        <f>ROUNDDOWN(S4105*0.2/W4105+2000,0)</f>
        <v/>
      </c>
      <c r="Y4105" s="17">
        <f>IF(O4105&lt;=0,0,LOOKUP(O4105,{0,1950001,3300001,6950001,9000001,18000001,40000001},{0.05,0.1,0.2,0.23,0.33,0.4,0.45}))</f>
        <v/>
      </c>
    </row>
    <row r="4106">
      <c r="A4106" t="inlineStr">
        <is>
          <t>1万円刻み</t>
        </is>
      </c>
      <c r="B4106" s="16">
        <f>'3_1万円刻み'!$A$906</f>
        <v/>
      </c>
      <c r="C4106" t="n">
        <v>2026</v>
      </c>
      <c r="D4106" t="n">
        <v>0</v>
      </c>
      <c r="E4106" t="n">
        <v>0</v>
      </c>
      <c r="F4106" t="n">
        <v>0</v>
      </c>
      <c r="G4106" s="16">
        <f>ROUND(MIN(B4106/12,650000)*12*0.0915+MIN(B4106/12,1390000)*12*(0.0504+0)+B4106*0.005,0)</f>
        <v/>
      </c>
      <c r="H4106" t="n">
        <v>0</v>
      </c>
      <c r="I4106" t="n">
        <v>0</v>
      </c>
      <c r="J4106" s="16">
        <f>IF(C4106=2026,IF(B4106&lt;741000,0,IF(B4106&lt;2191000,B4106-740000,IF(B4106&lt;2193000,1451000,IF(B4106&lt;2196000,1453000,IF(B4106&lt;2200000,1456000,IF(B4106&lt;3600000,ROUNDDOWN(B4106/4,-3)*2.8-80000,IF(B4106&lt;6600000,ROUNDDOWN(B4106/4,-3)*3.2-440000,IF(B4106&lt;8500000,ROUNDDOWN(B4106*0.9,0)-1100000,B4106-1950000)))))))),IF(B4106&lt;651000,0,IF(B4106&lt;1900000,B4106-650000,IF(B4106&lt;3600000,ROUNDDOWN(B4106/4,-3)*2.8-80000,IF(B4106&lt;6600000,ROUNDDOWN(B4106/4,-3)*3.2-440000,IF(B4106&lt;8500000,ROUNDDOWN(B4106*0.9,0)-1100000,B4106-1950000))))))</f>
        <v/>
      </c>
      <c r="K4106" s="16">
        <f>IF(J4106&gt;23500000,NA(),IF(C4106=2026,IF(J4106&lt;=4890000,1040000,IF(J4106&lt;=6550000,670000,620000)),IF(J4106&lt;=1320000,950000,IF(J4106&lt;=3360000,880000,IF(J4106&lt;=4890000,680000,IF(J4106&lt;=6550000,630000,580000))))))</f>
        <v/>
      </c>
      <c r="L4106" s="16">
        <f>IF(D4106=1,IF(J4106&lt;=9000000,380000,IF(J4106&lt;=9500000,260000,IF(J4106&lt;=10000000,130000,0))),0)</f>
        <v/>
      </c>
      <c r="M4106" s="16">
        <f>IF(D4106=1,IF(J4106&lt;=9000000,330000,IF(J4106&lt;=9500000,220000,IF(J4106&lt;=10000000,110000,0))),0)</f>
        <v/>
      </c>
      <c r="N4106" s="16">
        <f>IF(D4106=1,IF(J4106&lt;=9000000,50000,IF(J4106&lt;=9500000,40000,IF(J4106&lt;=10000000,20000,0))),0)</f>
        <v/>
      </c>
      <c r="O4106" s="16">
        <f>MAX(0,ROUNDDOWN(J4106-G4106-K4106-L4106-E4106*380000-F4106*630000-H4106,-3))</f>
        <v/>
      </c>
      <c r="P4106" s="16">
        <f>MAX(0,ROUNDDOWN(J4106-G4106-430000-M4106-E4106*330000-F4106*450000-I4106,-3))</f>
        <v/>
      </c>
      <c r="Q4106" s="16">
        <f>50000+N4106+E4106*50000+F4106*180000</f>
        <v/>
      </c>
      <c r="R4106" s="16">
        <f>IF(P4106&lt;=2000000,MIN(Q4106,P4106),MAX(Q4106-(P4106-2000000),50000))*0.05</f>
        <v/>
      </c>
      <c r="S4106" s="16">
        <f>MAX(0,P4106*0.1-R4106)</f>
        <v/>
      </c>
      <c r="T4106" s="16">
        <f>Q4106+MAX(0,K4106-480000)</f>
        <v/>
      </c>
      <c r="U4106" s="16">
        <f>P4106-T4106</f>
        <v/>
      </c>
      <c r="V4106" s="17">
        <f>IF(U4106&lt;0,0,LOOKUP(U4106,{0,1950001,3300001,6950001,9000001,18000001,40000001},{0.05,0.1,0.2,0.23,0.33,0.4,0.45}))</f>
        <v/>
      </c>
      <c r="W4106" s="18">
        <f>IF(U4106&lt;0,0.9,0.9-V4106*1.021)</f>
        <v/>
      </c>
      <c r="X4106" s="16">
        <f>ROUNDDOWN(S4106*0.2/W4106+2000,0)</f>
        <v/>
      </c>
      <c r="Y4106" s="17">
        <f>IF(O4106&lt;=0,0,LOOKUP(O4106,{0,1950001,3300001,6950001,9000001,18000001,40000001},{0.05,0.1,0.2,0.23,0.33,0.4,0.45}))</f>
        <v/>
      </c>
    </row>
    <row r="4107">
      <c r="A4107" t="inlineStr">
        <is>
          <t>1万円刻み</t>
        </is>
      </c>
      <c r="B4107" s="16">
        <f>'3_1万円刻み'!$A$906</f>
        <v/>
      </c>
      <c r="C4107" t="n">
        <v>2025</v>
      </c>
      <c r="D4107" t="n">
        <v>1</v>
      </c>
      <c r="E4107" t="n">
        <v>0</v>
      </c>
      <c r="F4107" t="n">
        <v>0</v>
      </c>
      <c r="G4107" s="16">
        <f>ROUND(MIN(B4107/12,650000)*12*0.0915+MIN(B4107/12,1390000)*12*(0.0504+0)+B4107*0.005,0)</f>
        <v/>
      </c>
      <c r="H4107" t="n">
        <v>0</v>
      </c>
      <c r="I4107" t="n">
        <v>0</v>
      </c>
      <c r="J4107" s="16">
        <f>IF(C4107=2026,IF(B4107&lt;741000,0,IF(B4107&lt;2191000,B4107-740000,IF(B4107&lt;2193000,1451000,IF(B4107&lt;2196000,1453000,IF(B4107&lt;2200000,1456000,IF(B4107&lt;3600000,ROUNDDOWN(B4107/4,-3)*2.8-80000,IF(B4107&lt;6600000,ROUNDDOWN(B4107/4,-3)*3.2-440000,IF(B4107&lt;8500000,ROUNDDOWN(B4107*0.9,0)-1100000,B4107-1950000)))))))),IF(B4107&lt;651000,0,IF(B4107&lt;1900000,B4107-650000,IF(B4107&lt;3600000,ROUNDDOWN(B4107/4,-3)*2.8-80000,IF(B4107&lt;6600000,ROUNDDOWN(B4107/4,-3)*3.2-440000,IF(B4107&lt;8500000,ROUNDDOWN(B4107*0.9,0)-1100000,B4107-1950000))))))</f>
        <v/>
      </c>
      <c r="K4107" s="16">
        <f>IF(J4107&gt;23500000,NA(),IF(C4107=2026,IF(J4107&lt;=4890000,1040000,IF(J4107&lt;=6550000,670000,620000)),IF(J4107&lt;=1320000,950000,IF(J4107&lt;=3360000,880000,IF(J4107&lt;=4890000,680000,IF(J4107&lt;=6550000,630000,580000))))))</f>
        <v/>
      </c>
      <c r="L4107" s="16">
        <f>IF(D4107=1,IF(J4107&lt;=9000000,380000,IF(J4107&lt;=9500000,260000,IF(J4107&lt;=10000000,130000,0))),0)</f>
        <v/>
      </c>
      <c r="M4107" s="16">
        <f>IF(D4107=1,IF(J4107&lt;=9000000,330000,IF(J4107&lt;=9500000,220000,IF(J4107&lt;=10000000,110000,0))),0)</f>
        <v/>
      </c>
      <c r="N4107" s="16">
        <f>IF(D4107=1,IF(J4107&lt;=9000000,50000,IF(J4107&lt;=9500000,40000,IF(J4107&lt;=10000000,20000,0))),0)</f>
        <v/>
      </c>
      <c r="O4107" s="16">
        <f>MAX(0,ROUNDDOWN(J4107-G4107-K4107-L4107-E4107*380000-F4107*630000-H4107,-3))</f>
        <v/>
      </c>
      <c r="P4107" s="16">
        <f>MAX(0,ROUNDDOWN(J4107-G4107-430000-M4107-E4107*330000-F4107*450000-I4107,-3))</f>
        <v/>
      </c>
      <c r="Q4107" s="16">
        <f>50000+N4107+E4107*50000+F4107*180000</f>
        <v/>
      </c>
      <c r="R4107" s="16">
        <f>IF(P4107&lt;=2000000,MIN(Q4107,P4107),MAX(Q4107-(P4107-2000000),50000))*0.05</f>
        <v/>
      </c>
      <c r="S4107" s="16">
        <f>MAX(0,P4107*0.1-R4107)</f>
        <v/>
      </c>
      <c r="T4107" s="16">
        <f>Q4107+MAX(0,K4107-480000)</f>
        <v/>
      </c>
      <c r="U4107" s="16">
        <f>P4107-T4107</f>
        <v/>
      </c>
      <c r="V4107" s="17">
        <f>IF(U4107&lt;0,0,LOOKUP(U4107,{0,1950001,3300001,6950001,9000001,18000001,40000001},{0.05,0.1,0.2,0.23,0.33,0.4,0.45}))</f>
        <v/>
      </c>
      <c r="W4107" s="18">
        <f>IF(U4107&lt;0,0.9,0.9-V4107*1.021)</f>
        <v/>
      </c>
      <c r="X4107" s="16">
        <f>ROUNDDOWN(S4107*0.2/W4107+2000,0)</f>
        <v/>
      </c>
      <c r="Y4107" s="17">
        <f>IF(O4107&lt;=0,0,LOOKUP(O4107,{0,1950001,3300001,6950001,9000001,18000001,40000001},{0.05,0.1,0.2,0.23,0.33,0.4,0.45}))</f>
        <v/>
      </c>
    </row>
    <row r="4108">
      <c r="A4108" t="inlineStr">
        <is>
          <t>1万円刻み</t>
        </is>
      </c>
      <c r="B4108" s="16">
        <f>'3_1万円刻み'!$A$906</f>
        <v/>
      </c>
      <c r="C4108" t="n">
        <v>2026</v>
      </c>
      <c r="D4108" t="n">
        <v>1</v>
      </c>
      <c r="E4108" t="n">
        <v>0</v>
      </c>
      <c r="F4108" t="n">
        <v>0</v>
      </c>
      <c r="G4108" s="16">
        <f>ROUND(MIN(B4108/12,650000)*12*0.0915+MIN(B4108/12,1390000)*12*(0.0504+0)+B4108*0.005,0)</f>
        <v/>
      </c>
      <c r="H4108" t="n">
        <v>0</v>
      </c>
      <c r="I4108" t="n">
        <v>0</v>
      </c>
      <c r="J4108" s="16">
        <f>IF(C4108=2026,IF(B4108&lt;741000,0,IF(B4108&lt;2191000,B4108-740000,IF(B4108&lt;2193000,1451000,IF(B4108&lt;2196000,1453000,IF(B4108&lt;2200000,1456000,IF(B4108&lt;3600000,ROUNDDOWN(B4108/4,-3)*2.8-80000,IF(B4108&lt;6600000,ROUNDDOWN(B4108/4,-3)*3.2-440000,IF(B4108&lt;8500000,ROUNDDOWN(B4108*0.9,0)-1100000,B4108-1950000)))))))),IF(B4108&lt;651000,0,IF(B4108&lt;1900000,B4108-650000,IF(B4108&lt;3600000,ROUNDDOWN(B4108/4,-3)*2.8-80000,IF(B4108&lt;6600000,ROUNDDOWN(B4108/4,-3)*3.2-440000,IF(B4108&lt;8500000,ROUNDDOWN(B4108*0.9,0)-1100000,B4108-1950000))))))</f>
        <v/>
      </c>
      <c r="K4108" s="16">
        <f>IF(J4108&gt;23500000,NA(),IF(C4108=2026,IF(J4108&lt;=4890000,1040000,IF(J4108&lt;=6550000,670000,620000)),IF(J4108&lt;=1320000,950000,IF(J4108&lt;=3360000,880000,IF(J4108&lt;=4890000,680000,IF(J4108&lt;=6550000,630000,580000))))))</f>
        <v/>
      </c>
      <c r="L4108" s="16">
        <f>IF(D4108=1,IF(J4108&lt;=9000000,380000,IF(J4108&lt;=9500000,260000,IF(J4108&lt;=10000000,130000,0))),0)</f>
        <v/>
      </c>
      <c r="M4108" s="16">
        <f>IF(D4108=1,IF(J4108&lt;=9000000,330000,IF(J4108&lt;=9500000,220000,IF(J4108&lt;=10000000,110000,0))),0)</f>
        <v/>
      </c>
      <c r="N4108" s="16">
        <f>IF(D4108=1,IF(J4108&lt;=9000000,50000,IF(J4108&lt;=9500000,40000,IF(J4108&lt;=10000000,20000,0))),0)</f>
        <v/>
      </c>
      <c r="O4108" s="16">
        <f>MAX(0,ROUNDDOWN(J4108-G4108-K4108-L4108-E4108*380000-F4108*630000-H4108,-3))</f>
        <v/>
      </c>
      <c r="P4108" s="16">
        <f>MAX(0,ROUNDDOWN(J4108-G4108-430000-M4108-E4108*330000-F4108*450000-I4108,-3))</f>
        <v/>
      </c>
      <c r="Q4108" s="16">
        <f>50000+N4108+E4108*50000+F4108*180000</f>
        <v/>
      </c>
      <c r="R4108" s="16">
        <f>IF(P4108&lt;=2000000,MIN(Q4108,P4108),MAX(Q4108-(P4108-2000000),50000))*0.05</f>
        <v/>
      </c>
      <c r="S4108" s="16">
        <f>MAX(0,P4108*0.1-R4108)</f>
        <v/>
      </c>
      <c r="T4108" s="16">
        <f>Q4108+MAX(0,K4108-480000)</f>
        <v/>
      </c>
      <c r="U4108" s="16">
        <f>P4108-T4108</f>
        <v/>
      </c>
      <c r="V4108" s="17">
        <f>IF(U4108&lt;0,0,LOOKUP(U4108,{0,1950001,3300001,6950001,9000001,18000001,40000001},{0.05,0.1,0.2,0.23,0.33,0.4,0.45}))</f>
        <v/>
      </c>
      <c r="W4108" s="18">
        <f>IF(U4108&lt;0,0.9,0.9-V4108*1.021)</f>
        <v/>
      </c>
      <c r="X4108" s="16">
        <f>ROUNDDOWN(S4108*0.2/W4108+2000,0)</f>
        <v/>
      </c>
      <c r="Y4108" s="17">
        <f>IF(O4108&lt;=0,0,LOOKUP(O4108,{0,1950001,3300001,6950001,9000001,18000001,40000001},{0.05,0.1,0.2,0.23,0.33,0.4,0.45}))</f>
        <v/>
      </c>
    </row>
    <row r="4109">
      <c r="A4109" t="inlineStr">
        <is>
          <t>1万円刻み</t>
        </is>
      </c>
      <c r="B4109" s="16">
        <f>'3_1万円刻み'!$A$907</f>
        <v/>
      </c>
      <c r="C4109" t="n">
        <v>2025</v>
      </c>
      <c r="D4109" t="n">
        <v>0</v>
      </c>
      <c r="E4109" t="n">
        <v>0</v>
      </c>
      <c r="F4109" t="n">
        <v>0</v>
      </c>
      <c r="G4109" s="16">
        <f>ROUND(MIN(B4109/12,650000)*12*0.0915+MIN(B4109/12,1390000)*12*(0.0504+0)+B4109*0.005,0)</f>
        <v/>
      </c>
      <c r="H4109" t="n">
        <v>0</v>
      </c>
      <c r="I4109" t="n">
        <v>0</v>
      </c>
      <c r="J4109" s="16">
        <f>IF(C4109=2026,IF(B4109&lt;741000,0,IF(B4109&lt;2191000,B4109-740000,IF(B4109&lt;2193000,1451000,IF(B4109&lt;2196000,1453000,IF(B4109&lt;2200000,1456000,IF(B4109&lt;3600000,ROUNDDOWN(B4109/4,-3)*2.8-80000,IF(B4109&lt;6600000,ROUNDDOWN(B4109/4,-3)*3.2-440000,IF(B4109&lt;8500000,ROUNDDOWN(B4109*0.9,0)-1100000,B4109-1950000)))))))),IF(B4109&lt;651000,0,IF(B4109&lt;1900000,B4109-650000,IF(B4109&lt;3600000,ROUNDDOWN(B4109/4,-3)*2.8-80000,IF(B4109&lt;6600000,ROUNDDOWN(B4109/4,-3)*3.2-440000,IF(B4109&lt;8500000,ROUNDDOWN(B4109*0.9,0)-1100000,B4109-1950000))))))</f>
        <v/>
      </c>
      <c r="K4109" s="16">
        <f>IF(J4109&gt;23500000,NA(),IF(C4109=2026,IF(J4109&lt;=4890000,1040000,IF(J4109&lt;=6550000,670000,620000)),IF(J4109&lt;=1320000,950000,IF(J4109&lt;=3360000,880000,IF(J4109&lt;=4890000,680000,IF(J4109&lt;=6550000,630000,580000))))))</f>
        <v/>
      </c>
      <c r="L4109" s="16">
        <f>IF(D4109=1,IF(J4109&lt;=9000000,380000,IF(J4109&lt;=9500000,260000,IF(J4109&lt;=10000000,130000,0))),0)</f>
        <v/>
      </c>
      <c r="M4109" s="16">
        <f>IF(D4109=1,IF(J4109&lt;=9000000,330000,IF(J4109&lt;=9500000,220000,IF(J4109&lt;=10000000,110000,0))),0)</f>
        <v/>
      </c>
      <c r="N4109" s="16">
        <f>IF(D4109=1,IF(J4109&lt;=9000000,50000,IF(J4109&lt;=9500000,40000,IF(J4109&lt;=10000000,20000,0))),0)</f>
        <v/>
      </c>
      <c r="O4109" s="16">
        <f>MAX(0,ROUNDDOWN(J4109-G4109-K4109-L4109-E4109*380000-F4109*630000-H4109,-3))</f>
        <v/>
      </c>
      <c r="P4109" s="16">
        <f>MAX(0,ROUNDDOWN(J4109-G4109-430000-M4109-E4109*330000-F4109*450000-I4109,-3))</f>
        <v/>
      </c>
      <c r="Q4109" s="16">
        <f>50000+N4109+E4109*50000+F4109*180000</f>
        <v/>
      </c>
      <c r="R4109" s="16">
        <f>IF(P4109&lt;=2000000,MIN(Q4109,P4109),MAX(Q4109-(P4109-2000000),50000))*0.05</f>
        <v/>
      </c>
      <c r="S4109" s="16">
        <f>MAX(0,P4109*0.1-R4109)</f>
        <v/>
      </c>
      <c r="T4109" s="16">
        <f>Q4109+MAX(0,K4109-480000)</f>
        <v/>
      </c>
      <c r="U4109" s="16">
        <f>P4109-T4109</f>
        <v/>
      </c>
      <c r="V4109" s="17">
        <f>IF(U4109&lt;0,0,LOOKUP(U4109,{0,1950001,3300001,6950001,9000001,18000001,40000001},{0.05,0.1,0.2,0.23,0.33,0.4,0.45}))</f>
        <v/>
      </c>
      <c r="W4109" s="18">
        <f>IF(U4109&lt;0,0.9,0.9-V4109*1.021)</f>
        <v/>
      </c>
      <c r="X4109" s="16">
        <f>ROUNDDOWN(S4109*0.2/W4109+2000,0)</f>
        <v/>
      </c>
      <c r="Y4109" s="17">
        <f>IF(O4109&lt;=0,0,LOOKUP(O4109,{0,1950001,3300001,6950001,9000001,18000001,40000001},{0.05,0.1,0.2,0.23,0.33,0.4,0.45}))</f>
        <v/>
      </c>
    </row>
    <row r="4110">
      <c r="A4110" t="inlineStr">
        <is>
          <t>1万円刻み</t>
        </is>
      </c>
      <c r="B4110" s="16">
        <f>'3_1万円刻み'!$A$907</f>
        <v/>
      </c>
      <c r="C4110" t="n">
        <v>2026</v>
      </c>
      <c r="D4110" t="n">
        <v>0</v>
      </c>
      <c r="E4110" t="n">
        <v>0</v>
      </c>
      <c r="F4110" t="n">
        <v>0</v>
      </c>
      <c r="G4110" s="16">
        <f>ROUND(MIN(B4110/12,650000)*12*0.0915+MIN(B4110/12,1390000)*12*(0.0504+0)+B4110*0.005,0)</f>
        <v/>
      </c>
      <c r="H4110" t="n">
        <v>0</v>
      </c>
      <c r="I4110" t="n">
        <v>0</v>
      </c>
      <c r="J4110" s="16">
        <f>IF(C4110=2026,IF(B4110&lt;741000,0,IF(B4110&lt;2191000,B4110-740000,IF(B4110&lt;2193000,1451000,IF(B4110&lt;2196000,1453000,IF(B4110&lt;2200000,1456000,IF(B4110&lt;3600000,ROUNDDOWN(B4110/4,-3)*2.8-80000,IF(B4110&lt;6600000,ROUNDDOWN(B4110/4,-3)*3.2-440000,IF(B4110&lt;8500000,ROUNDDOWN(B4110*0.9,0)-1100000,B4110-1950000)))))))),IF(B4110&lt;651000,0,IF(B4110&lt;1900000,B4110-650000,IF(B4110&lt;3600000,ROUNDDOWN(B4110/4,-3)*2.8-80000,IF(B4110&lt;6600000,ROUNDDOWN(B4110/4,-3)*3.2-440000,IF(B4110&lt;8500000,ROUNDDOWN(B4110*0.9,0)-1100000,B4110-1950000))))))</f>
        <v/>
      </c>
      <c r="K4110" s="16">
        <f>IF(J4110&gt;23500000,NA(),IF(C4110=2026,IF(J4110&lt;=4890000,1040000,IF(J4110&lt;=6550000,670000,620000)),IF(J4110&lt;=1320000,950000,IF(J4110&lt;=3360000,880000,IF(J4110&lt;=4890000,680000,IF(J4110&lt;=6550000,630000,580000))))))</f>
        <v/>
      </c>
      <c r="L4110" s="16">
        <f>IF(D4110=1,IF(J4110&lt;=9000000,380000,IF(J4110&lt;=9500000,260000,IF(J4110&lt;=10000000,130000,0))),0)</f>
        <v/>
      </c>
      <c r="M4110" s="16">
        <f>IF(D4110=1,IF(J4110&lt;=9000000,330000,IF(J4110&lt;=9500000,220000,IF(J4110&lt;=10000000,110000,0))),0)</f>
        <v/>
      </c>
      <c r="N4110" s="16">
        <f>IF(D4110=1,IF(J4110&lt;=9000000,50000,IF(J4110&lt;=9500000,40000,IF(J4110&lt;=10000000,20000,0))),0)</f>
        <v/>
      </c>
      <c r="O4110" s="16">
        <f>MAX(0,ROUNDDOWN(J4110-G4110-K4110-L4110-E4110*380000-F4110*630000-H4110,-3))</f>
        <v/>
      </c>
      <c r="P4110" s="16">
        <f>MAX(0,ROUNDDOWN(J4110-G4110-430000-M4110-E4110*330000-F4110*450000-I4110,-3))</f>
        <v/>
      </c>
      <c r="Q4110" s="16">
        <f>50000+N4110+E4110*50000+F4110*180000</f>
        <v/>
      </c>
      <c r="R4110" s="16">
        <f>IF(P4110&lt;=2000000,MIN(Q4110,P4110),MAX(Q4110-(P4110-2000000),50000))*0.05</f>
        <v/>
      </c>
      <c r="S4110" s="16">
        <f>MAX(0,P4110*0.1-R4110)</f>
        <v/>
      </c>
      <c r="T4110" s="16">
        <f>Q4110+MAX(0,K4110-480000)</f>
        <v/>
      </c>
      <c r="U4110" s="16">
        <f>P4110-T4110</f>
        <v/>
      </c>
      <c r="V4110" s="17">
        <f>IF(U4110&lt;0,0,LOOKUP(U4110,{0,1950001,3300001,6950001,9000001,18000001,40000001},{0.05,0.1,0.2,0.23,0.33,0.4,0.45}))</f>
        <v/>
      </c>
      <c r="W4110" s="18">
        <f>IF(U4110&lt;0,0.9,0.9-V4110*1.021)</f>
        <v/>
      </c>
      <c r="X4110" s="16">
        <f>ROUNDDOWN(S4110*0.2/W4110+2000,0)</f>
        <v/>
      </c>
      <c r="Y4110" s="17">
        <f>IF(O4110&lt;=0,0,LOOKUP(O4110,{0,1950001,3300001,6950001,9000001,18000001,40000001},{0.05,0.1,0.2,0.23,0.33,0.4,0.45}))</f>
        <v/>
      </c>
    </row>
    <row r="4111">
      <c r="A4111" t="inlineStr">
        <is>
          <t>1万円刻み</t>
        </is>
      </c>
      <c r="B4111" s="16">
        <f>'3_1万円刻み'!$A$907</f>
        <v/>
      </c>
      <c r="C4111" t="n">
        <v>2025</v>
      </c>
      <c r="D4111" t="n">
        <v>1</v>
      </c>
      <c r="E4111" t="n">
        <v>0</v>
      </c>
      <c r="F4111" t="n">
        <v>0</v>
      </c>
      <c r="G4111" s="16">
        <f>ROUND(MIN(B4111/12,650000)*12*0.0915+MIN(B4111/12,1390000)*12*(0.0504+0)+B4111*0.005,0)</f>
        <v/>
      </c>
      <c r="H4111" t="n">
        <v>0</v>
      </c>
      <c r="I4111" t="n">
        <v>0</v>
      </c>
      <c r="J4111" s="16">
        <f>IF(C4111=2026,IF(B4111&lt;741000,0,IF(B4111&lt;2191000,B4111-740000,IF(B4111&lt;2193000,1451000,IF(B4111&lt;2196000,1453000,IF(B4111&lt;2200000,1456000,IF(B4111&lt;3600000,ROUNDDOWN(B4111/4,-3)*2.8-80000,IF(B4111&lt;6600000,ROUNDDOWN(B4111/4,-3)*3.2-440000,IF(B4111&lt;8500000,ROUNDDOWN(B4111*0.9,0)-1100000,B4111-1950000)))))))),IF(B4111&lt;651000,0,IF(B4111&lt;1900000,B4111-650000,IF(B4111&lt;3600000,ROUNDDOWN(B4111/4,-3)*2.8-80000,IF(B4111&lt;6600000,ROUNDDOWN(B4111/4,-3)*3.2-440000,IF(B4111&lt;8500000,ROUNDDOWN(B4111*0.9,0)-1100000,B4111-1950000))))))</f>
        <v/>
      </c>
      <c r="K4111" s="16">
        <f>IF(J4111&gt;23500000,NA(),IF(C4111=2026,IF(J4111&lt;=4890000,1040000,IF(J4111&lt;=6550000,670000,620000)),IF(J4111&lt;=1320000,950000,IF(J4111&lt;=3360000,880000,IF(J4111&lt;=4890000,680000,IF(J4111&lt;=6550000,630000,580000))))))</f>
        <v/>
      </c>
      <c r="L4111" s="16">
        <f>IF(D4111=1,IF(J4111&lt;=9000000,380000,IF(J4111&lt;=9500000,260000,IF(J4111&lt;=10000000,130000,0))),0)</f>
        <v/>
      </c>
      <c r="M4111" s="16">
        <f>IF(D4111=1,IF(J4111&lt;=9000000,330000,IF(J4111&lt;=9500000,220000,IF(J4111&lt;=10000000,110000,0))),0)</f>
        <v/>
      </c>
      <c r="N4111" s="16">
        <f>IF(D4111=1,IF(J4111&lt;=9000000,50000,IF(J4111&lt;=9500000,40000,IF(J4111&lt;=10000000,20000,0))),0)</f>
        <v/>
      </c>
      <c r="O4111" s="16">
        <f>MAX(0,ROUNDDOWN(J4111-G4111-K4111-L4111-E4111*380000-F4111*630000-H4111,-3))</f>
        <v/>
      </c>
      <c r="P4111" s="16">
        <f>MAX(0,ROUNDDOWN(J4111-G4111-430000-M4111-E4111*330000-F4111*450000-I4111,-3))</f>
        <v/>
      </c>
      <c r="Q4111" s="16">
        <f>50000+N4111+E4111*50000+F4111*180000</f>
        <v/>
      </c>
      <c r="R4111" s="16">
        <f>IF(P4111&lt;=2000000,MIN(Q4111,P4111),MAX(Q4111-(P4111-2000000),50000))*0.05</f>
        <v/>
      </c>
      <c r="S4111" s="16">
        <f>MAX(0,P4111*0.1-R4111)</f>
        <v/>
      </c>
      <c r="T4111" s="16">
        <f>Q4111+MAX(0,K4111-480000)</f>
        <v/>
      </c>
      <c r="U4111" s="16">
        <f>P4111-T4111</f>
        <v/>
      </c>
      <c r="V4111" s="17">
        <f>IF(U4111&lt;0,0,LOOKUP(U4111,{0,1950001,3300001,6950001,9000001,18000001,40000001},{0.05,0.1,0.2,0.23,0.33,0.4,0.45}))</f>
        <v/>
      </c>
      <c r="W4111" s="18">
        <f>IF(U4111&lt;0,0.9,0.9-V4111*1.021)</f>
        <v/>
      </c>
      <c r="X4111" s="16">
        <f>ROUNDDOWN(S4111*0.2/W4111+2000,0)</f>
        <v/>
      </c>
      <c r="Y4111" s="17">
        <f>IF(O4111&lt;=0,0,LOOKUP(O4111,{0,1950001,3300001,6950001,9000001,18000001,40000001},{0.05,0.1,0.2,0.23,0.33,0.4,0.45}))</f>
        <v/>
      </c>
    </row>
    <row r="4112">
      <c r="A4112" t="inlineStr">
        <is>
          <t>1万円刻み</t>
        </is>
      </c>
      <c r="B4112" s="16">
        <f>'3_1万円刻み'!$A$907</f>
        <v/>
      </c>
      <c r="C4112" t="n">
        <v>2026</v>
      </c>
      <c r="D4112" t="n">
        <v>1</v>
      </c>
      <c r="E4112" t="n">
        <v>0</v>
      </c>
      <c r="F4112" t="n">
        <v>0</v>
      </c>
      <c r="G4112" s="16">
        <f>ROUND(MIN(B4112/12,650000)*12*0.0915+MIN(B4112/12,1390000)*12*(0.0504+0)+B4112*0.005,0)</f>
        <v/>
      </c>
      <c r="H4112" t="n">
        <v>0</v>
      </c>
      <c r="I4112" t="n">
        <v>0</v>
      </c>
      <c r="J4112" s="16">
        <f>IF(C4112=2026,IF(B4112&lt;741000,0,IF(B4112&lt;2191000,B4112-740000,IF(B4112&lt;2193000,1451000,IF(B4112&lt;2196000,1453000,IF(B4112&lt;2200000,1456000,IF(B4112&lt;3600000,ROUNDDOWN(B4112/4,-3)*2.8-80000,IF(B4112&lt;6600000,ROUNDDOWN(B4112/4,-3)*3.2-440000,IF(B4112&lt;8500000,ROUNDDOWN(B4112*0.9,0)-1100000,B4112-1950000)))))))),IF(B4112&lt;651000,0,IF(B4112&lt;1900000,B4112-650000,IF(B4112&lt;3600000,ROUNDDOWN(B4112/4,-3)*2.8-80000,IF(B4112&lt;6600000,ROUNDDOWN(B4112/4,-3)*3.2-440000,IF(B4112&lt;8500000,ROUNDDOWN(B4112*0.9,0)-1100000,B4112-1950000))))))</f>
        <v/>
      </c>
      <c r="K4112" s="16">
        <f>IF(J4112&gt;23500000,NA(),IF(C4112=2026,IF(J4112&lt;=4890000,1040000,IF(J4112&lt;=6550000,670000,620000)),IF(J4112&lt;=1320000,950000,IF(J4112&lt;=3360000,880000,IF(J4112&lt;=4890000,680000,IF(J4112&lt;=6550000,630000,580000))))))</f>
        <v/>
      </c>
      <c r="L4112" s="16">
        <f>IF(D4112=1,IF(J4112&lt;=9000000,380000,IF(J4112&lt;=9500000,260000,IF(J4112&lt;=10000000,130000,0))),0)</f>
        <v/>
      </c>
      <c r="M4112" s="16">
        <f>IF(D4112=1,IF(J4112&lt;=9000000,330000,IF(J4112&lt;=9500000,220000,IF(J4112&lt;=10000000,110000,0))),0)</f>
        <v/>
      </c>
      <c r="N4112" s="16">
        <f>IF(D4112=1,IF(J4112&lt;=9000000,50000,IF(J4112&lt;=9500000,40000,IF(J4112&lt;=10000000,20000,0))),0)</f>
        <v/>
      </c>
      <c r="O4112" s="16">
        <f>MAX(0,ROUNDDOWN(J4112-G4112-K4112-L4112-E4112*380000-F4112*630000-H4112,-3))</f>
        <v/>
      </c>
      <c r="P4112" s="16">
        <f>MAX(0,ROUNDDOWN(J4112-G4112-430000-M4112-E4112*330000-F4112*450000-I4112,-3))</f>
        <v/>
      </c>
      <c r="Q4112" s="16">
        <f>50000+N4112+E4112*50000+F4112*180000</f>
        <v/>
      </c>
      <c r="R4112" s="16">
        <f>IF(P4112&lt;=2000000,MIN(Q4112,P4112),MAX(Q4112-(P4112-2000000),50000))*0.05</f>
        <v/>
      </c>
      <c r="S4112" s="16">
        <f>MAX(0,P4112*0.1-R4112)</f>
        <v/>
      </c>
      <c r="T4112" s="16">
        <f>Q4112+MAX(0,K4112-480000)</f>
        <v/>
      </c>
      <c r="U4112" s="16">
        <f>P4112-T4112</f>
        <v/>
      </c>
      <c r="V4112" s="17">
        <f>IF(U4112&lt;0,0,LOOKUP(U4112,{0,1950001,3300001,6950001,9000001,18000001,40000001},{0.05,0.1,0.2,0.23,0.33,0.4,0.45}))</f>
        <v/>
      </c>
      <c r="W4112" s="18">
        <f>IF(U4112&lt;0,0.9,0.9-V4112*1.021)</f>
        <v/>
      </c>
      <c r="X4112" s="16">
        <f>ROUNDDOWN(S4112*0.2/W4112+2000,0)</f>
        <v/>
      </c>
      <c r="Y4112" s="17">
        <f>IF(O4112&lt;=0,0,LOOKUP(O4112,{0,1950001,3300001,6950001,9000001,18000001,40000001},{0.05,0.1,0.2,0.23,0.33,0.4,0.45}))</f>
        <v/>
      </c>
    </row>
    <row r="4113">
      <c r="A4113" t="inlineStr">
        <is>
          <t>1万円刻み</t>
        </is>
      </c>
      <c r="B4113" s="16">
        <f>'3_1万円刻み'!$A$908</f>
        <v/>
      </c>
      <c r="C4113" t="n">
        <v>2025</v>
      </c>
      <c r="D4113" t="n">
        <v>0</v>
      </c>
      <c r="E4113" t="n">
        <v>0</v>
      </c>
      <c r="F4113" t="n">
        <v>0</v>
      </c>
      <c r="G4113" s="16">
        <f>ROUND(MIN(B4113/12,650000)*12*0.0915+MIN(B4113/12,1390000)*12*(0.0504+0)+B4113*0.005,0)</f>
        <v/>
      </c>
      <c r="H4113" t="n">
        <v>0</v>
      </c>
      <c r="I4113" t="n">
        <v>0</v>
      </c>
      <c r="J4113" s="16">
        <f>IF(C4113=2026,IF(B4113&lt;741000,0,IF(B4113&lt;2191000,B4113-740000,IF(B4113&lt;2193000,1451000,IF(B4113&lt;2196000,1453000,IF(B4113&lt;2200000,1456000,IF(B4113&lt;3600000,ROUNDDOWN(B4113/4,-3)*2.8-80000,IF(B4113&lt;6600000,ROUNDDOWN(B4113/4,-3)*3.2-440000,IF(B4113&lt;8500000,ROUNDDOWN(B4113*0.9,0)-1100000,B4113-1950000)))))))),IF(B4113&lt;651000,0,IF(B4113&lt;1900000,B4113-650000,IF(B4113&lt;3600000,ROUNDDOWN(B4113/4,-3)*2.8-80000,IF(B4113&lt;6600000,ROUNDDOWN(B4113/4,-3)*3.2-440000,IF(B4113&lt;8500000,ROUNDDOWN(B4113*0.9,0)-1100000,B4113-1950000))))))</f>
        <v/>
      </c>
      <c r="K4113" s="16">
        <f>IF(J4113&gt;23500000,NA(),IF(C4113=2026,IF(J4113&lt;=4890000,1040000,IF(J4113&lt;=6550000,670000,620000)),IF(J4113&lt;=1320000,950000,IF(J4113&lt;=3360000,880000,IF(J4113&lt;=4890000,680000,IF(J4113&lt;=6550000,630000,580000))))))</f>
        <v/>
      </c>
      <c r="L4113" s="16">
        <f>IF(D4113=1,IF(J4113&lt;=9000000,380000,IF(J4113&lt;=9500000,260000,IF(J4113&lt;=10000000,130000,0))),0)</f>
        <v/>
      </c>
      <c r="M4113" s="16">
        <f>IF(D4113=1,IF(J4113&lt;=9000000,330000,IF(J4113&lt;=9500000,220000,IF(J4113&lt;=10000000,110000,0))),0)</f>
        <v/>
      </c>
      <c r="N4113" s="16">
        <f>IF(D4113=1,IF(J4113&lt;=9000000,50000,IF(J4113&lt;=9500000,40000,IF(J4113&lt;=10000000,20000,0))),0)</f>
        <v/>
      </c>
      <c r="O4113" s="16">
        <f>MAX(0,ROUNDDOWN(J4113-G4113-K4113-L4113-E4113*380000-F4113*630000-H4113,-3))</f>
        <v/>
      </c>
      <c r="P4113" s="16">
        <f>MAX(0,ROUNDDOWN(J4113-G4113-430000-M4113-E4113*330000-F4113*450000-I4113,-3))</f>
        <v/>
      </c>
      <c r="Q4113" s="16">
        <f>50000+N4113+E4113*50000+F4113*180000</f>
        <v/>
      </c>
      <c r="R4113" s="16">
        <f>IF(P4113&lt;=2000000,MIN(Q4113,P4113),MAX(Q4113-(P4113-2000000),50000))*0.05</f>
        <v/>
      </c>
      <c r="S4113" s="16">
        <f>MAX(0,P4113*0.1-R4113)</f>
        <v/>
      </c>
      <c r="T4113" s="16">
        <f>Q4113+MAX(0,K4113-480000)</f>
        <v/>
      </c>
      <c r="U4113" s="16">
        <f>P4113-T4113</f>
        <v/>
      </c>
      <c r="V4113" s="17">
        <f>IF(U4113&lt;0,0,LOOKUP(U4113,{0,1950001,3300001,6950001,9000001,18000001,40000001},{0.05,0.1,0.2,0.23,0.33,0.4,0.45}))</f>
        <v/>
      </c>
      <c r="W4113" s="18">
        <f>IF(U4113&lt;0,0.9,0.9-V4113*1.021)</f>
        <v/>
      </c>
      <c r="X4113" s="16">
        <f>ROUNDDOWN(S4113*0.2/W4113+2000,0)</f>
        <v/>
      </c>
      <c r="Y4113" s="17">
        <f>IF(O4113&lt;=0,0,LOOKUP(O4113,{0,1950001,3300001,6950001,9000001,18000001,40000001},{0.05,0.1,0.2,0.23,0.33,0.4,0.45}))</f>
        <v/>
      </c>
    </row>
    <row r="4114">
      <c r="A4114" t="inlineStr">
        <is>
          <t>1万円刻み</t>
        </is>
      </c>
      <c r="B4114" s="16">
        <f>'3_1万円刻み'!$A$908</f>
        <v/>
      </c>
      <c r="C4114" t="n">
        <v>2026</v>
      </c>
      <c r="D4114" t="n">
        <v>0</v>
      </c>
      <c r="E4114" t="n">
        <v>0</v>
      </c>
      <c r="F4114" t="n">
        <v>0</v>
      </c>
      <c r="G4114" s="16">
        <f>ROUND(MIN(B4114/12,650000)*12*0.0915+MIN(B4114/12,1390000)*12*(0.0504+0)+B4114*0.005,0)</f>
        <v/>
      </c>
      <c r="H4114" t="n">
        <v>0</v>
      </c>
      <c r="I4114" t="n">
        <v>0</v>
      </c>
      <c r="J4114" s="16">
        <f>IF(C4114=2026,IF(B4114&lt;741000,0,IF(B4114&lt;2191000,B4114-740000,IF(B4114&lt;2193000,1451000,IF(B4114&lt;2196000,1453000,IF(B4114&lt;2200000,1456000,IF(B4114&lt;3600000,ROUNDDOWN(B4114/4,-3)*2.8-80000,IF(B4114&lt;6600000,ROUNDDOWN(B4114/4,-3)*3.2-440000,IF(B4114&lt;8500000,ROUNDDOWN(B4114*0.9,0)-1100000,B4114-1950000)))))))),IF(B4114&lt;651000,0,IF(B4114&lt;1900000,B4114-650000,IF(B4114&lt;3600000,ROUNDDOWN(B4114/4,-3)*2.8-80000,IF(B4114&lt;6600000,ROUNDDOWN(B4114/4,-3)*3.2-440000,IF(B4114&lt;8500000,ROUNDDOWN(B4114*0.9,0)-1100000,B4114-1950000))))))</f>
        <v/>
      </c>
      <c r="K4114" s="16">
        <f>IF(J4114&gt;23500000,NA(),IF(C4114=2026,IF(J4114&lt;=4890000,1040000,IF(J4114&lt;=6550000,670000,620000)),IF(J4114&lt;=1320000,950000,IF(J4114&lt;=3360000,880000,IF(J4114&lt;=4890000,680000,IF(J4114&lt;=6550000,630000,580000))))))</f>
        <v/>
      </c>
      <c r="L4114" s="16">
        <f>IF(D4114=1,IF(J4114&lt;=9000000,380000,IF(J4114&lt;=9500000,260000,IF(J4114&lt;=10000000,130000,0))),0)</f>
        <v/>
      </c>
      <c r="M4114" s="16">
        <f>IF(D4114=1,IF(J4114&lt;=9000000,330000,IF(J4114&lt;=9500000,220000,IF(J4114&lt;=10000000,110000,0))),0)</f>
        <v/>
      </c>
      <c r="N4114" s="16">
        <f>IF(D4114=1,IF(J4114&lt;=9000000,50000,IF(J4114&lt;=9500000,40000,IF(J4114&lt;=10000000,20000,0))),0)</f>
        <v/>
      </c>
      <c r="O4114" s="16">
        <f>MAX(0,ROUNDDOWN(J4114-G4114-K4114-L4114-E4114*380000-F4114*630000-H4114,-3))</f>
        <v/>
      </c>
      <c r="P4114" s="16">
        <f>MAX(0,ROUNDDOWN(J4114-G4114-430000-M4114-E4114*330000-F4114*450000-I4114,-3))</f>
        <v/>
      </c>
      <c r="Q4114" s="16">
        <f>50000+N4114+E4114*50000+F4114*180000</f>
        <v/>
      </c>
      <c r="R4114" s="16">
        <f>IF(P4114&lt;=2000000,MIN(Q4114,P4114),MAX(Q4114-(P4114-2000000),50000))*0.05</f>
        <v/>
      </c>
      <c r="S4114" s="16">
        <f>MAX(0,P4114*0.1-R4114)</f>
        <v/>
      </c>
      <c r="T4114" s="16">
        <f>Q4114+MAX(0,K4114-480000)</f>
        <v/>
      </c>
      <c r="U4114" s="16">
        <f>P4114-T4114</f>
        <v/>
      </c>
      <c r="V4114" s="17">
        <f>IF(U4114&lt;0,0,LOOKUP(U4114,{0,1950001,3300001,6950001,9000001,18000001,40000001},{0.05,0.1,0.2,0.23,0.33,0.4,0.45}))</f>
        <v/>
      </c>
      <c r="W4114" s="18">
        <f>IF(U4114&lt;0,0.9,0.9-V4114*1.021)</f>
        <v/>
      </c>
      <c r="X4114" s="16">
        <f>ROUNDDOWN(S4114*0.2/W4114+2000,0)</f>
        <v/>
      </c>
      <c r="Y4114" s="17">
        <f>IF(O4114&lt;=0,0,LOOKUP(O4114,{0,1950001,3300001,6950001,9000001,18000001,40000001},{0.05,0.1,0.2,0.23,0.33,0.4,0.45}))</f>
        <v/>
      </c>
    </row>
    <row r="4115">
      <c r="A4115" t="inlineStr">
        <is>
          <t>1万円刻み</t>
        </is>
      </c>
      <c r="B4115" s="16">
        <f>'3_1万円刻み'!$A$908</f>
        <v/>
      </c>
      <c r="C4115" t="n">
        <v>2025</v>
      </c>
      <c r="D4115" t="n">
        <v>1</v>
      </c>
      <c r="E4115" t="n">
        <v>0</v>
      </c>
      <c r="F4115" t="n">
        <v>0</v>
      </c>
      <c r="G4115" s="16">
        <f>ROUND(MIN(B4115/12,650000)*12*0.0915+MIN(B4115/12,1390000)*12*(0.0504+0)+B4115*0.005,0)</f>
        <v/>
      </c>
      <c r="H4115" t="n">
        <v>0</v>
      </c>
      <c r="I4115" t="n">
        <v>0</v>
      </c>
      <c r="J4115" s="16">
        <f>IF(C4115=2026,IF(B4115&lt;741000,0,IF(B4115&lt;2191000,B4115-740000,IF(B4115&lt;2193000,1451000,IF(B4115&lt;2196000,1453000,IF(B4115&lt;2200000,1456000,IF(B4115&lt;3600000,ROUNDDOWN(B4115/4,-3)*2.8-80000,IF(B4115&lt;6600000,ROUNDDOWN(B4115/4,-3)*3.2-440000,IF(B4115&lt;8500000,ROUNDDOWN(B4115*0.9,0)-1100000,B4115-1950000)))))))),IF(B4115&lt;651000,0,IF(B4115&lt;1900000,B4115-650000,IF(B4115&lt;3600000,ROUNDDOWN(B4115/4,-3)*2.8-80000,IF(B4115&lt;6600000,ROUNDDOWN(B4115/4,-3)*3.2-440000,IF(B4115&lt;8500000,ROUNDDOWN(B4115*0.9,0)-1100000,B4115-1950000))))))</f>
        <v/>
      </c>
      <c r="K4115" s="16">
        <f>IF(J4115&gt;23500000,NA(),IF(C4115=2026,IF(J4115&lt;=4890000,1040000,IF(J4115&lt;=6550000,670000,620000)),IF(J4115&lt;=1320000,950000,IF(J4115&lt;=3360000,880000,IF(J4115&lt;=4890000,680000,IF(J4115&lt;=6550000,630000,580000))))))</f>
        <v/>
      </c>
      <c r="L4115" s="16">
        <f>IF(D4115=1,IF(J4115&lt;=9000000,380000,IF(J4115&lt;=9500000,260000,IF(J4115&lt;=10000000,130000,0))),0)</f>
        <v/>
      </c>
      <c r="M4115" s="16">
        <f>IF(D4115=1,IF(J4115&lt;=9000000,330000,IF(J4115&lt;=9500000,220000,IF(J4115&lt;=10000000,110000,0))),0)</f>
        <v/>
      </c>
      <c r="N4115" s="16">
        <f>IF(D4115=1,IF(J4115&lt;=9000000,50000,IF(J4115&lt;=9500000,40000,IF(J4115&lt;=10000000,20000,0))),0)</f>
        <v/>
      </c>
      <c r="O4115" s="16">
        <f>MAX(0,ROUNDDOWN(J4115-G4115-K4115-L4115-E4115*380000-F4115*630000-H4115,-3))</f>
        <v/>
      </c>
      <c r="P4115" s="16">
        <f>MAX(0,ROUNDDOWN(J4115-G4115-430000-M4115-E4115*330000-F4115*450000-I4115,-3))</f>
        <v/>
      </c>
      <c r="Q4115" s="16">
        <f>50000+N4115+E4115*50000+F4115*180000</f>
        <v/>
      </c>
      <c r="R4115" s="16">
        <f>IF(P4115&lt;=2000000,MIN(Q4115,P4115),MAX(Q4115-(P4115-2000000),50000))*0.05</f>
        <v/>
      </c>
      <c r="S4115" s="16">
        <f>MAX(0,P4115*0.1-R4115)</f>
        <v/>
      </c>
      <c r="T4115" s="16">
        <f>Q4115+MAX(0,K4115-480000)</f>
        <v/>
      </c>
      <c r="U4115" s="16">
        <f>P4115-T4115</f>
        <v/>
      </c>
      <c r="V4115" s="17">
        <f>IF(U4115&lt;0,0,LOOKUP(U4115,{0,1950001,3300001,6950001,9000001,18000001,40000001},{0.05,0.1,0.2,0.23,0.33,0.4,0.45}))</f>
        <v/>
      </c>
      <c r="W4115" s="18">
        <f>IF(U4115&lt;0,0.9,0.9-V4115*1.021)</f>
        <v/>
      </c>
      <c r="X4115" s="16">
        <f>ROUNDDOWN(S4115*0.2/W4115+2000,0)</f>
        <v/>
      </c>
      <c r="Y4115" s="17">
        <f>IF(O4115&lt;=0,0,LOOKUP(O4115,{0,1950001,3300001,6950001,9000001,18000001,40000001},{0.05,0.1,0.2,0.23,0.33,0.4,0.45}))</f>
        <v/>
      </c>
    </row>
    <row r="4116">
      <c r="A4116" t="inlineStr">
        <is>
          <t>1万円刻み</t>
        </is>
      </c>
      <c r="B4116" s="16">
        <f>'3_1万円刻み'!$A$908</f>
        <v/>
      </c>
      <c r="C4116" t="n">
        <v>2026</v>
      </c>
      <c r="D4116" t="n">
        <v>1</v>
      </c>
      <c r="E4116" t="n">
        <v>0</v>
      </c>
      <c r="F4116" t="n">
        <v>0</v>
      </c>
      <c r="G4116" s="16">
        <f>ROUND(MIN(B4116/12,650000)*12*0.0915+MIN(B4116/12,1390000)*12*(0.0504+0)+B4116*0.005,0)</f>
        <v/>
      </c>
      <c r="H4116" t="n">
        <v>0</v>
      </c>
      <c r="I4116" t="n">
        <v>0</v>
      </c>
      <c r="J4116" s="16">
        <f>IF(C4116=2026,IF(B4116&lt;741000,0,IF(B4116&lt;2191000,B4116-740000,IF(B4116&lt;2193000,1451000,IF(B4116&lt;2196000,1453000,IF(B4116&lt;2200000,1456000,IF(B4116&lt;3600000,ROUNDDOWN(B4116/4,-3)*2.8-80000,IF(B4116&lt;6600000,ROUNDDOWN(B4116/4,-3)*3.2-440000,IF(B4116&lt;8500000,ROUNDDOWN(B4116*0.9,0)-1100000,B4116-1950000)))))))),IF(B4116&lt;651000,0,IF(B4116&lt;1900000,B4116-650000,IF(B4116&lt;3600000,ROUNDDOWN(B4116/4,-3)*2.8-80000,IF(B4116&lt;6600000,ROUNDDOWN(B4116/4,-3)*3.2-440000,IF(B4116&lt;8500000,ROUNDDOWN(B4116*0.9,0)-1100000,B4116-1950000))))))</f>
        <v/>
      </c>
      <c r="K4116" s="16">
        <f>IF(J4116&gt;23500000,NA(),IF(C4116=2026,IF(J4116&lt;=4890000,1040000,IF(J4116&lt;=6550000,670000,620000)),IF(J4116&lt;=1320000,950000,IF(J4116&lt;=3360000,880000,IF(J4116&lt;=4890000,680000,IF(J4116&lt;=6550000,630000,580000))))))</f>
        <v/>
      </c>
      <c r="L4116" s="16">
        <f>IF(D4116=1,IF(J4116&lt;=9000000,380000,IF(J4116&lt;=9500000,260000,IF(J4116&lt;=10000000,130000,0))),0)</f>
        <v/>
      </c>
      <c r="M4116" s="16">
        <f>IF(D4116=1,IF(J4116&lt;=9000000,330000,IF(J4116&lt;=9500000,220000,IF(J4116&lt;=10000000,110000,0))),0)</f>
        <v/>
      </c>
      <c r="N4116" s="16">
        <f>IF(D4116=1,IF(J4116&lt;=9000000,50000,IF(J4116&lt;=9500000,40000,IF(J4116&lt;=10000000,20000,0))),0)</f>
        <v/>
      </c>
      <c r="O4116" s="16">
        <f>MAX(0,ROUNDDOWN(J4116-G4116-K4116-L4116-E4116*380000-F4116*630000-H4116,-3))</f>
        <v/>
      </c>
      <c r="P4116" s="16">
        <f>MAX(0,ROUNDDOWN(J4116-G4116-430000-M4116-E4116*330000-F4116*450000-I4116,-3))</f>
        <v/>
      </c>
      <c r="Q4116" s="16">
        <f>50000+N4116+E4116*50000+F4116*180000</f>
        <v/>
      </c>
      <c r="R4116" s="16">
        <f>IF(P4116&lt;=2000000,MIN(Q4116,P4116),MAX(Q4116-(P4116-2000000),50000))*0.05</f>
        <v/>
      </c>
      <c r="S4116" s="16">
        <f>MAX(0,P4116*0.1-R4116)</f>
        <v/>
      </c>
      <c r="T4116" s="16">
        <f>Q4116+MAX(0,K4116-480000)</f>
        <v/>
      </c>
      <c r="U4116" s="16">
        <f>P4116-T4116</f>
        <v/>
      </c>
      <c r="V4116" s="17">
        <f>IF(U4116&lt;0,0,LOOKUP(U4116,{0,1950001,3300001,6950001,9000001,18000001,40000001},{0.05,0.1,0.2,0.23,0.33,0.4,0.45}))</f>
        <v/>
      </c>
      <c r="W4116" s="18">
        <f>IF(U4116&lt;0,0.9,0.9-V4116*1.021)</f>
        <v/>
      </c>
      <c r="X4116" s="16">
        <f>ROUNDDOWN(S4116*0.2/W4116+2000,0)</f>
        <v/>
      </c>
      <c r="Y4116" s="17">
        <f>IF(O4116&lt;=0,0,LOOKUP(O4116,{0,1950001,3300001,6950001,9000001,18000001,40000001},{0.05,0.1,0.2,0.23,0.33,0.4,0.45}))</f>
        <v/>
      </c>
    </row>
    <row r="4117">
      <c r="A4117" t="inlineStr">
        <is>
          <t>1万円刻み</t>
        </is>
      </c>
      <c r="B4117" s="16">
        <f>'3_1万円刻み'!$A$909</f>
        <v/>
      </c>
      <c r="C4117" t="n">
        <v>2025</v>
      </c>
      <c r="D4117" t="n">
        <v>0</v>
      </c>
      <c r="E4117" t="n">
        <v>0</v>
      </c>
      <c r="F4117" t="n">
        <v>0</v>
      </c>
      <c r="G4117" s="16">
        <f>ROUND(MIN(B4117/12,650000)*12*0.0915+MIN(B4117/12,1390000)*12*(0.0504+0)+B4117*0.005,0)</f>
        <v/>
      </c>
      <c r="H4117" t="n">
        <v>0</v>
      </c>
      <c r="I4117" t="n">
        <v>0</v>
      </c>
      <c r="J4117" s="16">
        <f>IF(C4117=2026,IF(B4117&lt;741000,0,IF(B4117&lt;2191000,B4117-740000,IF(B4117&lt;2193000,1451000,IF(B4117&lt;2196000,1453000,IF(B4117&lt;2200000,1456000,IF(B4117&lt;3600000,ROUNDDOWN(B4117/4,-3)*2.8-80000,IF(B4117&lt;6600000,ROUNDDOWN(B4117/4,-3)*3.2-440000,IF(B4117&lt;8500000,ROUNDDOWN(B4117*0.9,0)-1100000,B4117-1950000)))))))),IF(B4117&lt;651000,0,IF(B4117&lt;1900000,B4117-650000,IF(B4117&lt;3600000,ROUNDDOWN(B4117/4,-3)*2.8-80000,IF(B4117&lt;6600000,ROUNDDOWN(B4117/4,-3)*3.2-440000,IF(B4117&lt;8500000,ROUNDDOWN(B4117*0.9,0)-1100000,B4117-1950000))))))</f>
        <v/>
      </c>
      <c r="K4117" s="16">
        <f>IF(J4117&gt;23500000,NA(),IF(C4117=2026,IF(J4117&lt;=4890000,1040000,IF(J4117&lt;=6550000,670000,620000)),IF(J4117&lt;=1320000,950000,IF(J4117&lt;=3360000,880000,IF(J4117&lt;=4890000,680000,IF(J4117&lt;=6550000,630000,580000))))))</f>
        <v/>
      </c>
      <c r="L4117" s="16">
        <f>IF(D4117=1,IF(J4117&lt;=9000000,380000,IF(J4117&lt;=9500000,260000,IF(J4117&lt;=10000000,130000,0))),0)</f>
        <v/>
      </c>
      <c r="M4117" s="16">
        <f>IF(D4117=1,IF(J4117&lt;=9000000,330000,IF(J4117&lt;=9500000,220000,IF(J4117&lt;=10000000,110000,0))),0)</f>
        <v/>
      </c>
      <c r="N4117" s="16">
        <f>IF(D4117=1,IF(J4117&lt;=9000000,50000,IF(J4117&lt;=9500000,40000,IF(J4117&lt;=10000000,20000,0))),0)</f>
        <v/>
      </c>
      <c r="O4117" s="16">
        <f>MAX(0,ROUNDDOWN(J4117-G4117-K4117-L4117-E4117*380000-F4117*630000-H4117,-3))</f>
        <v/>
      </c>
      <c r="P4117" s="16">
        <f>MAX(0,ROUNDDOWN(J4117-G4117-430000-M4117-E4117*330000-F4117*450000-I4117,-3))</f>
        <v/>
      </c>
      <c r="Q4117" s="16">
        <f>50000+N4117+E4117*50000+F4117*180000</f>
        <v/>
      </c>
      <c r="R4117" s="16">
        <f>IF(P4117&lt;=2000000,MIN(Q4117,P4117),MAX(Q4117-(P4117-2000000),50000))*0.05</f>
        <v/>
      </c>
      <c r="S4117" s="16">
        <f>MAX(0,P4117*0.1-R4117)</f>
        <v/>
      </c>
      <c r="T4117" s="16">
        <f>Q4117+MAX(0,K4117-480000)</f>
        <v/>
      </c>
      <c r="U4117" s="16">
        <f>P4117-T4117</f>
        <v/>
      </c>
      <c r="V4117" s="17">
        <f>IF(U4117&lt;0,0,LOOKUP(U4117,{0,1950001,3300001,6950001,9000001,18000001,40000001},{0.05,0.1,0.2,0.23,0.33,0.4,0.45}))</f>
        <v/>
      </c>
      <c r="W4117" s="18">
        <f>IF(U4117&lt;0,0.9,0.9-V4117*1.021)</f>
        <v/>
      </c>
      <c r="X4117" s="16">
        <f>ROUNDDOWN(S4117*0.2/W4117+2000,0)</f>
        <v/>
      </c>
      <c r="Y4117" s="17">
        <f>IF(O4117&lt;=0,0,LOOKUP(O4117,{0,1950001,3300001,6950001,9000001,18000001,40000001},{0.05,0.1,0.2,0.23,0.33,0.4,0.45}))</f>
        <v/>
      </c>
    </row>
    <row r="4118">
      <c r="A4118" t="inlineStr">
        <is>
          <t>1万円刻み</t>
        </is>
      </c>
      <c r="B4118" s="16">
        <f>'3_1万円刻み'!$A$909</f>
        <v/>
      </c>
      <c r="C4118" t="n">
        <v>2026</v>
      </c>
      <c r="D4118" t="n">
        <v>0</v>
      </c>
      <c r="E4118" t="n">
        <v>0</v>
      </c>
      <c r="F4118" t="n">
        <v>0</v>
      </c>
      <c r="G4118" s="16">
        <f>ROUND(MIN(B4118/12,650000)*12*0.0915+MIN(B4118/12,1390000)*12*(0.0504+0)+B4118*0.005,0)</f>
        <v/>
      </c>
      <c r="H4118" t="n">
        <v>0</v>
      </c>
      <c r="I4118" t="n">
        <v>0</v>
      </c>
      <c r="J4118" s="16">
        <f>IF(C4118=2026,IF(B4118&lt;741000,0,IF(B4118&lt;2191000,B4118-740000,IF(B4118&lt;2193000,1451000,IF(B4118&lt;2196000,1453000,IF(B4118&lt;2200000,1456000,IF(B4118&lt;3600000,ROUNDDOWN(B4118/4,-3)*2.8-80000,IF(B4118&lt;6600000,ROUNDDOWN(B4118/4,-3)*3.2-440000,IF(B4118&lt;8500000,ROUNDDOWN(B4118*0.9,0)-1100000,B4118-1950000)))))))),IF(B4118&lt;651000,0,IF(B4118&lt;1900000,B4118-650000,IF(B4118&lt;3600000,ROUNDDOWN(B4118/4,-3)*2.8-80000,IF(B4118&lt;6600000,ROUNDDOWN(B4118/4,-3)*3.2-440000,IF(B4118&lt;8500000,ROUNDDOWN(B4118*0.9,0)-1100000,B4118-1950000))))))</f>
        <v/>
      </c>
      <c r="K4118" s="16">
        <f>IF(J4118&gt;23500000,NA(),IF(C4118=2026,IF(J4118&lt;=4890000,1040000,IF(J4118&lt;=6550000,670000,620000)),IF(J4118&lt;=1320000,950000,IF(J4118&lt;=3360000,880000,IF(J4118&lt;=4890000,680000,IF(J4118&lt;=6550000,630000,580000))))))</f>
        <v/>
      </c>
      <c r="L4118" s="16">
        <f>IF(D4118=1,IF(J4118&lt;=9000000,380000,IF(J4118&lt;=9500000,260000,IF(J4118&lt;=10000000,130000,0))),0)</f>
        <v/>
      </c>
      <c r="M4118" s="16">
        <f>IF(D4118=1,IF(J4118&lt;=9000000,330000,IF(J4118&lt;=9500000,220000,IF(J4118&lt;=10000000,110000,0))),0)</f>
        <v/>
      </c>
      <c r="N4118" s="16">
        <f>IF(D4118=1,IF(J4118&lt;=9000000,50000,IF(J4118&lt;=9500000,40000,IF(J4118&lt;=10000000,20000,0))),0)</f>
        <v/>
      </c>
      <c r="O4118" s="16">
        <f>MAX(0,ROUNDDOWN(J4118-G4118-K4118-L4118-E4118*380000-F4118*630000-H4118,-3))</f>
        <v/>
      </c>
      <c r="P4118" s="16">
        <f>MAX(0,ROUNDDOWN(J4118-G4118-430000-M4118-E4118*330000-F4118*450000-I4118,-3))</f>
        <v/>
      </c>
      <c r="Q4118" s="16">
        <f>50000+N4118+E4118*50000+F4118*180000</f>
        <v/>
      </c>
      <c r="R4118" s="16">
        <f>IF(P4118&lt;=2000000,MIN(Q4118,P4118),MAX(Q4118-(P4118-2000000),50000))*0.05</f>
        <v/>
      </c>
      <c r="S4118" s="16">
        <f>MAX(0,P4118*0.1-R4118)</f>
        <v/>
      </c>
      <c r="T4118" s="16">
        <f>Q4118+MAX(0,K4118-480000)</f>
        <v/>
      </c>
      <c r="U4118" s="16">
        <f>P4118-T4118</f>
        <v/>
      </c>
      <c r="V4118" s="17">
        <f>IF(U4118&lt;0,0,LOOKUP(U4118,{0,1950001,3300001,6950001,9000001,18000001,40000001},{0.05,0.1,0.2,0.23,0.33,0.4,0.45}))</f>
        <v/>
      </c>
      <c r="W4118" s="18">
        <f>IF(U4118&lt;0,0.9,0.9-V4118*1.021)</f>
        <v/>
      </c>
      <c r="X4118" s="16">
        <f>ROUNDDOWN(S4118*0.2/W4118+2000,0)</f>
        <v/>
      </c>
      <c r="Y4118" s="17">
        <f>IF(O4118&lt;=0,0,LOOKUP(O4118,{0,1950001,3300001,6950001,9000001,18000001,40000001},{0.05,0.1,0.2,0.23,0.33,0.4,0.45}))</f>
        <v/>
      </c>
    </row>
    <row r="4119">
      <c r="A4119" t="inlineStr">
        <is>
          <t>1万円刻み</t>
        </is>
      </c>
      <c r="B4119" s="16">
        <f>'3_1万円刻み'!$A$909</f>
        <v/>
      </c>
      <c r="C4119" t="n">
        <v>2025</v>
      </c>
      <c r="D4119" t="n">
        <v>1</v>
      </c>
      <c r="E4119" t="n">
        <v>0</v>
      </c>
      <c r="F4119" t="n">
        <v>0</v>
      </c>
      <c r="G4119" s="16">
        <f>ROUND(MIN(B4119/12,650000)*12*0.0915+MIN(B4119/12,1390000)*12*(0.0504+0)+B4119*0.005,0)</f>
        <v/>
      </c>
      <c r="H4119" t="n">
        <v>0</v>
      </c>
      <c r="I4119" t="n">
        <v>0</v>
      </c>
      <c r="J4119" s="16">
        <f>IF(C4119=2026,IF(B4119&lt;741000,0,IF(B4119&lt;2191000,B4119-740000,IF(B4119&lt;2193000,1451000,IF(B4119&lt;2196000,1453000,IF(B4119&lt;2200000,1456000,IF(B4119&lt;3600000,ROUNDDOWN(B4119/4,-3)*2.8-80000,IF(B4119&lt;6600000,ROUNDDOWN(B4119/4,-3)*3.2-440000,IF(B4119&lt;8500000,ROUNDDOWN(B4119*0.9,0)-1100000,B4119-1950000)))))))),IF(B4119&lt;651000,0,IF(B4119&lt;1900000,B4119-650000,IF(B4119&lt;3600000,ROUNDDOWN(B4119/4,-3)*2.8-80000,IF(B4119&lt;6600000,ROUNDDOWN(B4119/4,-3)*3.2-440000,IF(B4119&lt;8500000,ROUNDDOWN(B4119*0.9,0)-1100000,B4119-1950000))))))</f>
        <v/>
      </c>
      <c r="K4119" s="16">
        <f>IF(J4119&gt;23500000,NA(),IF(C4119=2026,IF(J4119&lt;=4890000,1040000,IF(J4119&lt;=6550000,670000,620000)),IF(J4119&lt;=1320000,950000,IF(J4119&lt;=3360000,880000,IF(J4119&lt;=4890000,680000,IF(J4119&lt;=6550000,630000,580000))))))</f>
        <v/>
      </c>
      <c r="L4119" s="16">
        <f>IF(D4119=1,IF(J4119&lt;=9000000,380000,IF(J4119&lt;=9500000,260000,IF(J4119&lt;=10000000,130000,0))),0)</f>
        <v/>
      </c>
      <c r="M4119" s="16">
        <f>IF(D4119=1,IF(J4119&lt;=9000000,330000,IF(J4119&lt;=9500000,220000,IF(J4119&lt;=10000000,110000,0))),0)</f>
        <v/>
      </c>
      <c r="N4119" s="16">
        <f>IF(D4119=1,IF(J4119&lt;=9000000,50000,IF(J4119&lt;=9500000,40000,IF(J4119&lt;=10000000,20000,0))),0)</f>
        <v/>
      </c>
      <c r="O4119" s="16">
        <f>MAX(0,ROUNDDOWN(J4119-G4119-K4119-L4119-E4119*380000-F4119*630000-H4119,-3))</f>
        <v/>
      </c>
      <c r="P4119" s="16">
        <f>MAX(0,ROUNDDOWN(J4119-G4119-430000-M4119-E4119*330000-F4119*450000-I4119,-3))</f>
        <v/>
      </c>
      <c r="Q4119" s="16">
        <f>50000+N4119+E4119*50000+F4119*180000</f>
        <v/>
      </c>
      <c r="R4119" s="16">
        <f>IF(P4119&lt;=2000000,MIN(Q4119,P4119),MAX(Q4119-(P4119-2000000),50000))*0.05</f>
        <v/>
      </c>
      <c r="S4119" s="16">
        <f>MAX(0,P4119*0.1-R4119)</f>
        <v/>
      </c>
      <c r="T4119" s="16">
        <f>Q4119+MAX(0,K4119-480000)</f>
        <v/>
      </c>
      <c r="U4119" s="16">
        <f>P4119-T4119</f>
        <v/>
      </c>
      <c r="V4119" s="17">
        <f>IF(U4119&lt;0,0,LOOKUP(U4119,{0,1950001,3300001,6950001,9000001,18000001,40000001},{0.05,0.1,0.2,0.23,0.33,0.4,0.45}))</f>
        <v/>
      </c>
      <c r="W4119" s="18">
        <f>IF(U4119&lt;0,0.9,0.9-V4119*1.021)</f>
        <v/>
      </c>
      <c r="X4119" s="16">
        <f>ROUNDDOWN(S4119*0.2/W4119+2000,0)</f>
        <v/>
      </c>
      <c r="Y4119" s="17">
        <f>IF(O4119&lt;=0,0,LOOKUP(O4119,{0,1950001,3300001,6950001,9000001,18000001,40000001},{0.05,0.1,0.2,0.23,0.33,0.4,0.45}))</f>
        <v/>
      </c>
    </row>
    <row r="4120">
      <c r="A4120" t="inlineStr">
        <is>
          <t>1万円刻み</t>
        </is>
      </c>
      <c r="B4120" s="16">
        <f>'3_1万円刻み'!$A$909</f>
        <v/>
      </c>
      <c r="C4120" t="n">
        <v>2026</v>
      </c>
      <c r="D4120" t="n">
        <v>1</v>
      </c>
      <c r="E4120" t="n">
        <v>0</v>
      </c>
      <c r="F4120" t="n">
        <v>0</v>
      </c>
      <c r="G4120" s="16">
        <f>ROUND(MIN(B4120/12,650000)*12*0.0915+MIN(B4120/12,1390000)*12*(0.0504+0)+B4120*0.005,0)</f>
        <v/>
      </c>
      <c r="H4120" t="n">
        <v>0</v>
      </c>
      <c r="I4120" t="n">
        <v>0</v>
      </c>
      <c r="J4120" s="16">
        <f>IF(C4120=2026,IF(B4120&lt;741000,0,IF(B4120&lt;2191000,B4120-740000,IF(B4120&lt;2193000,1451000,IF(B4120&lt;2196000,1453000,IF(B4120&lt;2200000,1456000,IF(B4120&lt;3600000,ROUNDDOWN(B4120/4,-3)*2.8-80000,IF(B4120&lt;6600000,ROUNDDOWN(B4120/4,-3)*3.2-440000,IF(B4120&lt;8500000,ROUNDDOWN(B4120*0.9,0)-1100000,B4120-1950000)))))))),IF(B4120&lt;651000,0,IF(B4120&lt;1900000,B4120-650000,IF(B4120&lt;3600000,ROUNDDOWN(B4120/4,-3)*2.8-80000,IF(B4120&lt;6600000,ROUNDDOWN(B4120/4,-3)*3.2-440000,IF(B4120&lt;8500000,ROUNDDOWN(B4120*0.9,0)-1100000,B4120-1950000))))))</f>
        <v/>
      </c>
      <c r="K4120" s="16">
        <f>IF(J4120&gt;23500000,NA(),IF(C4120=2026,IF(J4120&lt;=4890000,1040000,IF(J4120&lt;=6550000,670000,620000)),IF(J4120&lt;=1320000,950000,IF(J4120&lt;=3360000,880000,IF(J4120&lt;=4890000,680000,IF(J4120&lt;=6550000,630000,580000))))))</f>
        <v/>
      </c>
      <c r="L4120" s="16">
        <f>IF(D4120=1,IF(J4120&lt;=9000000,380000,IF(J4120&lt;=9500000,260000,IF(J4120&lt;=10000000,130000,0))),0)</f>
        <v/>
      </c>
      <c r="M4120" s="16">
        <f>IF(D4120=1,IF(J4120&lt;=9000000,330000,IF(J4120&lt;=9500000,220000,IF(J4120&lt;=10000000,110000,0))),0)</f>
        <v/>
      </c>
      <c r="N4120" s="16">
        <f>IF(D4120=1,IF(J4120&lt;=9000000,50000,IF(J4120&lt;=9500000,40000,IF(J4120&lt;=10000000,20000,0))),0)</f>
        <v/>
      </c>
      <c r="O4120" s="16">
        <f>MAX(0,ROUNDDOWN(J4120-G4120-K4120-L4120-E4120*380000-F4120*630000-H4120,-3))</f>
        <v/>
      </c>
      <c r="P4120" s="16">
        <f>MAX(0,ROUNDDOWN(J4120-G4120-430000-M4120-E4120*330000-F4120*450000-I4120,-3))</f>
        <v/>
      </c>
      <c r="Q4120" s="16">
        <f>50000+N4120+E4120*50000+F4120*180000</f>
        <v/>
      </c>
      <c r="R4120" s="16">
        <f>IF(P4120&lt;=2000000,MIN(Q4120,P4120),MAX(Q4120-(P4120-2000000),50000))*0.05</f>
        <v/>
      </c>
      <c r="S4120" s="16">
        <f>MAX(0,P4120*0.1-R4120)</f>
        <v/>
      </c>
      <c r="T4120" s="16">
        <f>Q4120+MAX(0,K4120-480000)</f>
        <v/>
      </c>
      <c r="U4120" s="16">
        <f>P4120-T4120</f>
        <v/>
      </c>
      <c r="V4120" s="17">
        <f>IF(U4120&lt;0,0,LOOKUP(U4120,{0,1950001,3300001,6950001,9000001,18000001,40000001},{0.05,0.1,0.2,0.23,0.33,0.4,0.45}))</f>
        <v/>
      </c>
      <c r="W4120" s="18">
        <f>IF(U4120&lt;0,0.9,0.9-V4120*1.021)</f>
        <v/>
      </c>
      <c r="X4120" s="16">
        <f>ROUNDDOWN(S4120*0.2/W4120+2000,0)</f>
        <v/>
      </c>
      <c r="Y4120" s="17">
        <f>IF(O4120&lt;=0,0,LOOKUP(O4120,{0,1950001,3300001,6950001,9000001,18000001,40000001},{0.05,0.1,0.2,0.23,0.33,0.4,0.45}))</f>
        <v/>
      </c>
    </row>
    <row r="4121">
      <c r="A4121" t="inlineStr">
        <is>
          <t>1万円刻み</t>
        </is>
      </c>
      <c r="B4121" s="16">
        <f>'3_1万円刻み'!$A$910</f>
        <v/>
      </c>
      <c r="C4121" t="n">
        <v>2025</v>
      </c>
      <c r="D4121" t="n">
        <v>0</v>
      </c>
      <c r="E4121" t="n">
        <v>0</v>
      </c>
      <c r="F4121" t="n">
        <v>0</v>
      </c>
      <c r="G4121" s="16">
        <f>ROUND(MIN(B4121/12,650000)*12*0.0915+MIN(B4121/12,1390000)*12*(0.0504+0)+B4121*0.005,0)</f>
        <v/>
      </c>
      <c r="H4121" t="n">
        <v>0</v>
      </c>
      <c r="I4121" t="n">
        <v>0</v>
      </c>
      <c r="J4121" s="16">
        <f>IF(C4121=2026,IF(B4121&lt;741000,0,IF(B4121&lt;2191000,B4121-740000,IF(B4121&lt;2193000,1451000,IF(B4121&lt;2196000,1453000,IF(B4121&lt;2200000,1456000,IF(B4121&lt;3600000,ROUNDDOWN(B4121/4,-3)*2.8-80000,IF(B4121&lt;6600000,ROUNDDOWN(B4121/4,-3)*3.2-440000,IF(B4121&lt;8500000,ROUNDDOWN(B4121*0.9,0)-1100000,B4121-1950000)))))))),IF(B4121&lt;651000,0,IF(B4121&lt;1900000,B4121-650000,IF(B4121&lt;3600000,ROUNDDOWN(B4121/4,-3)*2.8-80000,IF(B4121&lt;6600000,ROUNDDOWN(B4121/4,-3)*3.2-440000,IF(B4121&lt;8500000,ROUNDDOWN(B4121*0.9,0)-1100000,B4121-1950000))))))</f>
        <v/>
      </c>
      <c r="K4121" s="16">
        <f>IF(J4121&gt;23500000,NA(),IF(C4121=2026,IF(J4121&lt;=4890000,1040000,IF(J4121&lt;=6550000,670000,620000)),IF(J4121&lt;=1320000,950000,IF(J4121&lt;=3360000,880000,IF(J4121&lt;=4890000,680000,IF(J4121&lt;=6550000,630000,580000))))))</f>
        <v/>
      </c>
      <c r="L4121" s="16">
        <f>IF(D4121=1,IF(J4121&lt;=9000000,380000,IF(J4121&lt;=9500000,260000,IF(J4121&lt;=10000000,130000,0))),0)</f>
        <v/>
      </c>
      <c r="M4121" s="16">
        <f>IF(D4121=1,IF(J4121&lt;=9000000,330000,IF(J4121&lt;=9500000,220000,IF(J4121&lt;=10000000,110000,0))),0)</f>
        <v/>
      </c>
      <c r="N4121" s="16">
        <f>IF(D4121=1,IF(J4121&lt;=9000000,50000,IF(J4121&lt;=9500000,40000,IF(J4121&lt;=10000000,20000,0))),0)</f>
        <v/>
      </c>
      <c r="O4121" s="16">
        <f>MAX(0,ROUNDDOWN(J4121-G4121-K4121-L4121-E4121*380000-F4121*630000-H4121,-3))</f>
        <v/>
      </c>
      <c r="P4121" s="16">
        <f>MAX(0,ROUNDDOWN(J4121-G4121-430000-M4121-E4121*330000-F4121*450000-I4121,-3))</f>
        <v/>
      </c>
      <c r="Q4121" s="16">
        <f>50000+N4121+E4121*50000+F4121*180000</f>
        <v/>
      </c>
      <c r="R4121" s="16">
        <f>IF(P4121&lt;=2000000,MIN(Q4121,P4121),MAX(Q4121-(P4121-2000000),50000))*0.05</f>
        <v/>
      </c>
      <c r="S4121" s="16">
        <f>MAX(0,P4121*0.1-R4121)</f>
        <v/>
      </c>
      <c r="T4121" s="16">
        <f>Q4121+MAX(0,K4121-480000)</f>
        <v/>
      </c>
      <c r="U4121" s="16">
        <f>P4121-T4121</f>
        <v/>
      </c>
      <c r="V4121" s="17">
        <f>IF(U4121&lt;0,0,LOOKUP(U4121,{0,1950001,3300001,6950001,9000001,18000001,40000001},{0.05,0.1,0.2,0.23,0.33,0.4,0.45}))</f>
        <v/>
      </c>
      <c r="W4121" s="18">
        <f>IF(U4121&lt;0,0.9,0.9-V4121*1.021)</f>
        <v/>
      </c>
      <c r="X4121" s="16">
        <f>ROUNDDOWN(S4121*0.2/W4121+2000,0)</f>
        <v/>
      </c>
      <c r="Y4121" s="17">
        <f>IF(O4121&lt;=0,0,LOOKUP(O4121,{0,1950001,3300001,6950001,9000001,18000001,40000001},{0.05,0.1,0.2,0.23,0.33,0.4,0.45}))</f>
        <v/>
      </c>
    </row>
    <row r="4122">
      <c r="A4122" t="inlineStr">
        <is>
          <t>1万円刻み</t>
        </is>
      </c>
      <c r="B4122" s="16">
        <f>'3_1万円刻み'!$A$910</f>
        <v/>
      </c>
      <c r="C4122" t="n">
        <v>2026</v>
      </c>
      <c r="D4122" t="n">
        <v>0</v>
      </c>
      <c r="E4122" t="n">
        <v>0</v>
      </c>
      <c r="F4122" t="n">
        <v>0</v>
      </c>
      <c r="G4122" s="16">
        <f>ROUND(MIN(B4122/12,650000)*12*0.0915+MIN(B4122/12,1390000)*12*(0.0504+0)+B4122*0.005,0)</f>
        <v/>
      </c>
      <c r="H4122" t="n">
        <v>0</v>
      </c>
      <c r="I4122" t="n">
        <v>0</v>
      </c>
      <c r="J4122" s="16">
        <f>IF(C4122=2026,IF(B4122&lt;741000,0,IF(B4122&lt;2191000,B4122-740000,IF(B4122&lt;2193000,1451000,IF(B4122&lt;2196000,1453000,IF(B4122&lt;2200000,1456000,IF(B4122&lt;3600000,ROUNDDOWN(B4122/4,-3)*2.8-80000,IF(B4122&lt;6600000,ROUNDDOWN(B4122/4,-3)*3.2-440000,IF(B4122&lt;8500000,ROUNDDOWN(B4122*0.9,0)-1100000,B4122-1950000)))))))),IF(B4122&lt;651000,0,IF(B4122&lt;1900000,B4122-650000,IF(B4122&lt;3600000,ROUNDDOWN(B4122/4,-3)*2.8-80000,IF(B4122&lt;6600000,ROUNDDOWN(B4122/4,-3)*3.2-440000,IF(B4122&lt;8500000,ROUNDDOWN(B4122*0.9,0)-1100000,B4122-1950000))))))</f>
        <v/>
      </c>
      <c r="K4122" s="16">
        <f>IF(J4122&gt;23500000,NA(),IF(C4122=2026,IF(J4122&lt;=4890000,1040000,IF(J4122&lt;=6550000,670000,620000)),IF(J4122&lt;=1320000,950000,IF(J4122&lt;=3360000,880000,IF(J4122&lt;=4890000,680000,IF(J4122&lt;=6550000,630000,580000))))))</f>
        <v/>
      </c>
      <c r="L4122" s="16">
        <f>IF(D4122=1,IF(J4122&lt;=9000000,380000,IF(J4122&lt;=9500000,260000,IF(J4122&lt;=10000000,130000,0))),0)</f>
        <v/>
      </c>
      <c r="M4122" s="16">
        <f>IF(D4122=1,IF(J4122&lt;=9000000,330000,IF(J4122&lt;=9500000,220000,IF(J4122&lt;=10000000,110000,0))),0)</f>
        <v/>
      </c>
      <c r="N4122" s="16">
        <f>IF(D4122=1,IF(J4122&lt;=9000000,50000,IF(J4122&lt;=9500000,40000,IF(J4122&lt;=10000000,20000,0))),0)</f>
        <v/>
      </c>
      <c r="O4122" s="16">
        <f>MAX(0,ROUNDDOWN(J4122-G4122-K4122-L4122-E4122*380000-F4122*630000-H4122,-3))</f>
        <v/>
      </c>
      <c r="P4122" s="16">
        <f>MAX(0,ROUNDDOWN(J4122-G4122-430000-M4122-E4122*330000-F4122*450000-I4122,-3))</f>
        <v/>
      </c>
      <c r="Q4122" s="16">
        <f>50000+N4122+E4122*50000+F4122*180000</f>
        <v/>
      </c>
      <c r="R4122" s="16">
        <f>IF(P4122&lt;=2000000,MIN(Q4122,P4122),MAX(Q4122-(P4122-2000000),50000))*0.05</f>
        <v/>
      </c>
      <c r="S4122" s="16">
        <f>MAX(0,P4122*0.1-R4122)</f>
        <v/>
      </c>
      <c r="T4122" s="16">
        <f>Q4122+MAX(0,K4122-480000)</f>
        <v/>
      </c>
      <c r="U4122" s="16">
        <f>P4122-T4122</f>
        <v/>
      </c>
      <c r="V4122" s="17">
        <f>IF(U4122&lt;0,0,LOOKUP(U4122,{0,1950001,3300001,6950001,9000001,18000001,40000001},{0.05,0.1,0.2,0.23,0.33,0.4,0.45}))</f>
        <v/>
      </c>
      <c r="W4122" s="18">
        <f>IF(U4122&lt;0,0.9,0.9-V4122*1.021)</f>
        <v/>
      </c>
      <c r="X4122" s="16">
        <f>ROUNDDOWN(S4122*0.2/W4122+2000,0)</f>
        <v/>
      </c>
      <c r="Y4122" s="17">
        <f>IF(O4122&lt;=0,0,LOOKUP(O4122,{0,1950001,3300001,6950001,9000001,18000001,40000001},{0.05,0.1,0.2,0.23,0.33,0.4,0.45}))</f>
        <v/>
      </c>
    </row>
    <row r="4123">
      <c r="A4123" t="inlineStr">
        <is>
          <t>1万円刻み</t>
        </is>
      </c>
      <c r="B4123" s="16">
        <f>'3_1万円刻み'!$A$910</f>
        <v/>
      </c>
      <c r="C4123" t="n">
        <v>2025</v>
      </c>
      <c r="D4123" t="n">
        <v>1</v>
      </c>
      <c r="E4123" t="n">
        <v>0</v>
      </c>
      <c r="F4123" t="n">
        <v>0</v>
      </c>
      <c r="G4123" s="16">
        <f>ROUND(MIN(B4123/12,650000)*12*0.0915+MIN(B4123/12,1390000)*12*(0.0504+0)+B4123*0.005,0)</f>
        <v/>
      </c>
      <c r="H4123" t="n">
        <v>0</v>
      </c>
      <c r="I4123" t="n">
        <v>0</v>
      </c>
      <c r="J4123" s="16">
        <f>IF(C4123=2026,IF(B4123&lt;741000,0,IF(B4123&lt;2191000,B4123-740000,IF(B4123&lt;2193000,1451000,IF(B4123&lt;2196000,1453000,IF(B4123&lt;2200000,1456000,IF(B4123&lt;3600000,ROUNDDOWN(B4123/4,-3)*2.8-80000,IF(B4123&lt;6600000,ROUNDDOWN(B4123/4,-3)*3.2-440000,IF(B4123&lt;8500000,ROUNDDOWN(B4123*0.9,0)-1100000,B4123-1950000)))))))),IF(B4123&lt;651000,0,IF(B4123&lt;1900000,B4123-650000,IF(B4123&lt;3600000,ROUNDDOWN(B4123/4,-3)*2.8-80000,IF(B4123&lt;6600000,ROUNDDOWN(B4123/4,-3)*3.2-440000,IF(B4123&lt;8500000,ROUNDDOWN(B4123*0.9,0)-1100000,B4123-1950000))))))</f>
        <v/>
      </c>
      <c r="K4123" s="16">
        <f>IF(J4123&gt;23500000,NA(),IF(C4123=2026,IF(J4123&lt;=4890000,1040000,IF(J4123&lt;=6550000,670000,620000)),IF(J4123&lt;=1320000,950000,IF(J4123&lt;=3360000,880000,IF(J4123&lt;=4890000,680000,IF(J4123&lt;=6550000,630000,580000))))))</f>
        <v/>
      </c>
      <c r="L4123" s="16">
        <f>IF(D4123=1,IF(J4123&lt;=9000000,380000,IF(J4123&lt;=9500000,260000,IF(J4123&lt;=10000000,130000,0))),0)</f>
        <v/>
      </c>
      <c r="M4123" s="16">
        <f>IF(D4123=1,IF(J4123&lt;=9000000,330000,IF(J4123&lt;=9500000,220000,IF(J4123&lt;=10000000,110000,0))),0)</f>
        <v/>
      </c>
      <c r="N4123" s="16">
        <f>IF(D4123=1,IF(J4123&lt;=9000000,50000,IF(J4123&lt;=9500000,40000,IF(J4123&lt;=10000000,20000,0))),0)</f>
        <v/>
      </c>
      <c r="O4123" s="16">
        <f>MAX(0,ROUNDDOWN(J4123-G4123-K4123-L4123-E4123*380000-F4123*630000-H4123,-3))</f>
        <v/>
      </c>
      <c r="P4123" s="16">
        <f>MAX(0,ROUNDDOWN(J4123-G4123-430000-M4123-E4123*330000-F4123*450000-I4123,-3))</f>
        <v/>
      </c>
      <c r="Q4123" s="16">
        <f>50000+N4123+E4123*50000+F4123*180000</f>
        <v/>
      </c>
      <c r="R4123" s="16">
        <f>IF(P4123&lt;=2000000,MIN(Q4123,P4123),MAX(Q4123-(P4123-2000000),50000))*0.05</f>
        <v/>
      </c>
      <c r="S4123" s="16">
        <f>MAX(0,P4123*0.1-R4123)</f>
        <v/>
      </c>
      <c r="T4123" s="16">
        <f>Q4123+MAX(0,K4123-480000)</f>
        <v/>
      </c>
      <c r="U4123" s="16">
        <f>P4123-T4123</f>
        <v/>
      </c>
      <c r="V4123" s="17">
        <f>IF(U4123&lt;0,0,LOOKUP(U4123,{0,1950001,3300001,6950001,9000001,18000001,40000001},{0.05,0.1,0.2,0.23,0.33,0.4,0.45}))</f>
        <v/>
      </c>
      <c r="W4123" s="18">
        <f>IF(U4123&lt;0,0.9,0.9-V4123*1.021)</f>
        <v/>
      </c>
      <c r="X4123" s="16">
        <f>ROUNDDOWN(S4123*0.2/W4123+2000,0)</f>
        <v/>
      </c>
      <c r="Y4123" s="17">
        <f>IF(O4123&lt;=0,0,LOOKUP(O4123,{0,1950001,3300001,6950001,9000001,18000001,40000001},{0.05,0.1,0.2,0.23,0.33,0.4,0.45}))</f>
        <v/>
      </c>
    </row>
    <row r="4124">
      <c r="A4124" t="inlineStr">
        <is>
          <t>1万円刻み</t>
        </is>
      </c>
      <c r="B4124" s="16">
        <f>'3_1万円刻み'!$A$910</f>
        <v/>
      </c>
      <c r="C4124" t="n">
        <v>2026</v>
      </c>
      <c r="D4124" t="n">
        <v>1</v>
      </c>
      <c r="E4124" t="n">
        <v>0</v>
      </c>
      <c r="F4124" t="n">
        <v>0</v>
      </c>
      <c r="G4124" s="16">
        <f>ROUND(MIN(B4124/12,650000)*12*0.0915+MIN(B4124/12,1390000)*12*(0.0504+0)+B4124*0.005,0)</f>
        <v/>
      </c>
      <c r="H4124" t="n">
        <v>0</v>
      </c>
      <c r="I4124" t="n">
        <v>0</v>
      </c>
      <c r="J4124" s="16">
        <f>IF(C4124=2026,IF(B4124&lt;741000,0,IF(B4124&lt;2191000,B4124-740000,IF(B4124&lt;2193000,1451000,IF(B4124&lt;2196000,1453000,IF(B4124&lt;2200000,1456000,IF(B4124&lt;3600000,ROUNDDOWN(B4124/4,-3)*2.8-80000,IF(B4124&lt;6600000,ROUNDDOWN(B4124/4,-3)*3.2-440000,IF(B4124&lt;8500000,ROUNDDOWN(B4124*0.9,0)-1100000,B4124-1950000)))))))),IF(B4124&lt;651000,0,IF(B4124&lt;1900000,B4124-650000,IF(B4124&lt;3600000,ROUNDDOWN(B4124/4,-3)*2.8-80000,IF(B4124&lt;6600000,ROUNDDOWN(B4124/4,-3)*3.2-440000,IF(B4124&lt;8500000,ROUNDDOWN(B4124*0.9,0)-1100000,B4124-1950000))))))</f>
        <v/>
      </c>
      <c r="K4124" s="16">
        <f>IF(J4124&gt;23500000,NA(),IF(C4124=2026,IF(J4124&lt;=4890000,1040000,IF(J4124&lt;=6550000,670000,620000)),IF(J4124&lt;=1320000,950000,IF(J4124&lt;=3360000,880000,IF(J4124&lt;=4890000,680000,IF(J4124&lt;=6550000,630000,580000))))))</f>
        <v/>
      </c>
      <c r="L4124" s="16">
        <f>IF(D4124=1,IF(J4124&lt;=9000000,380000,IF(J4124&lt;=9500000,260000,IF(J4124&lt;=10000000,130000,0))),0)</f>
        <v/>
      </c>
      <c r="M4124" s="16">
        <f>IF(D4124=1,IF(J4124&lt;=9000000,330000,IF(J4124&lt;=9500000,220000,IF(J4124&lt;=10000000,110000,0))),0)</f>
        <v/>
      </c>
      <c r="N4124" s="16">
        <f>IF(D4124=1,IF(J4124&lt;=9000000,50000,IF(J4124&lt;=9500000,40000,IF(J4124&lt;=10000000,20000,0))),0)</f>
        <v/>
      </c>
      <c r="O4124" s="16">
        <f>MAX(0,ROUNDDOWN(J4124-G4124-K4124-L4124-E4124*380000-F4124*630000-H4124,-3))</f>
        <v/>
      </c>
      <c r="P4124" s="16">
        <f>MAX(0,ROUNDDOWN(J4124-G4124-430000-M4124-E4124*330000-F4124*450000-I4124,-3))</f>
        <v/>
      </c>
      <c r="Q4124" s="16">
        <f>50000+N4124+E4124*50000+F4124*180000</f>
        <v/>
      </c>
      <c r="R4124" s="16">
        <f>IF(P4124&lt;=2000000,MIN(Q4124,P4124),MAX(Q4124-(P4124-2000000),50000))*0.05</f>
        <v/>
      </c>
      <c r="S4124" s="16">
        <f>MAX(0,P4124*0.1-R4124)</f>
        <v/>
      </c>
      <c r="T4124" s="16">
        <f>Q4124+MAX(0,K4124-480000)</f>
        <v/>
      </c>
      <c r="U4124" s="16">
        <f>P4124-T4124</f>
        <v/>
      </c>
      <c r="V4124" s="17">
        <f>IF(U4124&lt;0,0,LOOKUP(U4124,{0,1950001,3300001,6950001,9000001,18000001,40000001},{0.05,0.1,0.2,0.23,0.33,0.4,0.45}))</f>
        <v/>
      </c>
      <c r="W4124" s="18">
        <f>IF(U4124&lt;0,0.9,0.9-V4124*1.021)</f>
        <v/>
      </c>
      <c r="X4124" s="16">
        <f>ROUNDDOWN(S4124*0.2/W4124+2000,0)</f>
        <v/>
      </c>
      <c r="Y4124" s="17">
        <f>IF(O4124&lt;=0,0,LOOKUP(O4124,{0,1950001,3300001,6950001,9000001,18000001,40000001},{0.05,0.1,0.2,0.23,0.33,0.4,0.45}))</f>
        <v/>
      </c>
    </row>
    <row r="4125">
      <c r="A4125" t="inlineStr">
        <is>
          <t>1万円刻み</t>
        </is>
      </c>
      <c r="B4125" s="16">
        <f>'3_1万円刻み'!$A$911</f>
        <v/>
      </c>
      <c r="C4125" t="n">
        <v>2025</v>
      </c>
      <c r="D4125" t="n">
        <v>0</v>
      </c>
      <c r="E4125" t="n">
        <v>0</v>
      </c>
      <c r="F4125" t="n">
        <v>0</v>
      </c>
      <c r="G4125" s="16">
        <f>ROUND(MIN(B4125/12,650000)*12*0.0915+MIN(B4125/12,1390000)*12*(0.0504+0)+B4125*0.005,0)</f>
        <v/>
      </c>
      <c r="H4125" t="n">
        <v>0</v>
      </c>
      <c r="I4125" t="n">
        <v>0</v>
      </c>
      <c r="J4125" s="16">
        <f>IF(C4125=2026,IF(B4125&lt;741000,0,IF(B4125&lt;2191000,B4125-740000,IF(B4125&lt;2193000,1451000,IF(B4125&lt;2196000,1453000,IF(B4125&lt;2200000,1456000,IF(B4125&lt;3600000,ROUNDDOWN(B4125/4,-3)*2.8-80000,IF(B4125&lt;6600000,ROUNDDOWN(B4125/4,-3)*3.2-440000,IF(B4125&lt;8500000,ROUNDDOWN(B4125*0.9,0)-1100000,B4125-1950000)))))))),IF(B4125&lt;651000,0,IF(B4125&lt;1900000,B4125-650000,IF(B4125&lt;3600000,ROUNDDOWN(B4125/4,-3)*2.8-80000,IF(B4125&lt;6600000,ROUNDDOWN(B4125/4,-3)*3.2-440000,IF(B4125&lt;8500000,ROUNDDOWN(B4125*0.9,0)-1100000,B4125-1950000))))))</f>
        <v/>
      </c>
      <c r="K4125" s="16">
        <f>IF(J4125&gt;23500000,NA(),IF(C4125=2026,IF(J4125&lt;=4890000,1040000,IF(J4125&lt;=6550000,670000,620000)),IF(J4125&lt;=1320000,950000,IF(J4125&lt;=3360000,880000,IF(J4125&lt;=4890000,680000,IF(J4125&lt;=6550000,630000,580000))))))</f>
        <v/>
      </c>
      <c r="L4125" s="16">
        <f>IF(D4125=1,IF(J4125&lt;=9000000,380000,IF(J4125&lt;=9500000,260000,IF(J4125&lt;=10000000,130000,0))),0)</f>
        <v/>
      </c>
      <c r="M4125" s="16">
        <f>IF(D4125=1,IF(J4125&lt;=9000000,330000,IF(J4125&lt;=9500000,220000,IF(J4125&lt;=10000000,110000,0))),0)</f>
        <v/>
      </c>
      <c r="N4125" s="16">
        <f>IF(D4125=1,IF(J4125&lt;=9000000,50000,IF(J4125&lt;=9500000,40000,IF(J4125&lt;=10000000,20000,0))),0)</f>
        <v/>
      </c>
      <c r="O4125" s="16">
        <f>MAX(0,ROUNDDOWN(J4125-G4125-K4125-L4125-E4125*380000-F4125*630000-H4125,-3))</f>
        <v/>
      </c>
      <c r="P4125" s="16">
        <f>MAX(0,ROUNDDOWN(J4125-G4125-430000-M4125-E4125*330000-F4125*450000-I4125,-3))</f>
        <v/>
      </c>
      <c r="Q4125" s="16">
        <f>50000+N4125+E4125*50000+F4125*180000</f>
        <v/>
      </c>
      <c r="R4125" s="16">
        <f>IF(P4125&lt;=2000000,MIN(Q4125,P4125),MAX(Q4125-(P4125-2000000),50000))*0.05</f>
        <v/>
      </c>
      <c r="S4125" s="16">
        <f>MAX(0,P4125*0.1-R4125)</f>
        <v/>
      </c>
      <c r="T4125" s="16">
        <f>Q4125+MAX(0,K4125-480000)</f>
        <v/>
      </c>
      <c r="U4125" s="16">
        <f>P4125-T4125</f>
        <v/>
      </c>
      <c r="V4125" s="17">
        <f>IF(U4125&lt;0,0,LOOKUP(U4125,{0,1950001,3300001,6950001,9000001,18000001,40000001},{0.05,0.1,0.2,0.23,0.33,0.4,0.45}))</f>
        <v/>
      </c>
      <c r="W4125" s="18">
        <f>IF(U4125&lt;0,0.9,0.9-V4125*1.021)</f>
        <v/>
      </c>
      <c r="X4125" s="16">
        <f>ROUNDDOWN(S4125*0.2/W4125+2000,0)</f>
        <v/>
      </c>
      <c r="Y4125" s="17">
        <f>IF(O4125&lt;=0,0,LOOKUP(O4125,{0,1950001,3300001,6950001,9000001,18000001,40000001},{0.05,0.1,0.2,0.23,0.33,0.4,0.45}))</f>
        <v/>
      </c>
    </row>
    <row r="4126">
      <c r="A4126" t="inlineStr">
        <is>
          <t>1万円刻み</t>
        </is>
      </c>
      <c r="B4126" s="16">
        <f>'3_1万円刻み'!$A$911</f>
        <v/>
      </c>
      <c r="C4126" t="n">
        <v>2026</v>
      </c>
      <c r="D4126" t="n">
        <v>0</v>
      </c>
      <c r="E4126" t="n">
        <v>0</v>
      </c>
      <c r="F4126" t="n">
        <v>0</v>
      </c>
      <c r="G4126" s="16">
        <f>ROUND(MIN(B4126/12,650000)*12*0.0915+MIN(B4126/12,1390000)*12*(0.0504+0)+B4126*0.005,0)</f>
        <v/>
      </c>
      <c r="H4126" t="n">
        <v>0</v>
      </c>
      <c r="I4126" t="n">
        <v>0</v>
      </c>
      <c r="J4126" s="16">
        <f>IF(C4126=2026,IF(B4126&lt;741000,0,IF(B4126&lt;2191000,B4126-740000,IF(B4126&lt;2193000,1451000,IF(B4126&lt;2196000,1453000,IF(B4126&lt;2200000,1456000,IF(B4126&lt;3600000,ROUNDDOWN(B4126/4,-3)*2.8-80000,IF(B4126&lt;6600000,ROUNDDOWN(B4126/4,-3)*3.2-440000,IF(B4126&lt;8500000,ROUNDDOWN(B4126*0.9,0)-1100000,B4126-1950000)))))))),IF(B4126&lt;651000,0,IF(B4126&lt;1900000,B4126-650000,IF(B4126&lt;3600000,ROUNDDOWN(B4126/4,-3)*2.8-80000,IF(B4126&lt;6600000,ROUNDDOWN(B4126/4,-3)*3.2-440000,IF(B4126&lt;8500000,ROUNDDOWN(B4126*0.9,0)-1100000,B4126-1950000))))))</f>
        <v/>
      </c>
      <c r="K4126" s="16">
        <f>IF(J4126&gt;23500000,NA(),IF(C4126=2026,IF(J4126&lt;=4890000,1040000,IF(J4126&lt;=6550000,670000,620000)),IF(J4126&lt;=1320000,950000,IF(J4126&lt;=3360000,880000,IF(J4126&lt;=4890000,680000,IF(J4126&lt;=6550000,630000,580000))))))</f>
        <v/>
      </c>
      <c r="L4126" s="16">
        <f>IF(D4126=1,IF(J4126&lt;=9000000,380000,IF(J4126&lt;=9500000,260000,IF(J4126&lt;=10000000,130000,0))),0)</f>
        <v/>
      </c>
      <c r="M4126" s="16">
        <f>IF(D4126=1,IF(J4126&lt;=9000000,330000,IF(J4126&lt;=9500000,220000,IF(J4126&lt;=10000000,110000,0))),0)</f>
        <v/>
      </c>
      <c r="N4126" s="16">
        <f>IF(D4126=1,IF(J4126&lt;=9000000,50000,IF(J4126&lt;=9500000,40000,IF(J4126&lt;=10000000,20000,0))),0)</f>
        <v/>
      </c>
      <c r="O4126" s="16">
        <f>MAX(0,ROUNDDOWN(J4126-G4126-K4126-L4126-E4126*380000-F4126*630000-H4126,-3))</f>
        <v/>
      </c>
      <c r="P4126" s="16">
        <f>MAX(0,ROUNDDOWN(J4126-G4126-430000-M4126-E4126*330000-F4126*450000-I4126,-3))</f>
        <v/>
      </c>
      <c r="Q4126" s="16">
        <f>50000+N4126+E4126*50000+F4126*180000</f>
        <v/>
      </c>
      <c r="R4126" s="16">
        <f>IF(P4126&lt;=2000000,MIN(Q4126,P4126),MAX(Q4126-(P4126-2000000),50000))*0.05</f>
        <v/>
      </c>
      <c r="S4126" s="16">
        <f>MAX(0,P4126*0.1-R4126)</f>
        <v/>
      </c>
      <c r="T4126" s="16">
        <f>Q4126+MAX(0,K4126-480000)</f>
        <v/>
      </c>
      <c r="U4126" s="16">
        <f>P4126-T4126</f>
        <v/>
      </c>
      <c r="V4126" s="17">
        <f>IF(U4126&lt;0,0,LOOKUP(U4126,{0,1950001,3300001,6950001,9000001,18000001,40000001},{0.05,0.1,0.2,0.23,0.33,0.4,0.45}))</f>
        <v/>
      </c>
      <c r="W4126" s="18">
        <f>IF(U4126&lt;0,0.9,0.9-V4126*1.021)</f>
        <v/>
      </c>
      <c r="X4126" s="16">
        <f>ROUNDDOWN(S4126*0.2/W4126+2000,0)</f>
        <v/>
      </c>
      <c r="Y4126" s="17">
        <f>IF(O4126&lt;=0,0,LOOKUP(O4126,{0,1950001,3300001,6950001,9000001,18000001,40000001},{0.05,0.1,0.2,0.23,0.33,0.4,0.45}))</f>
        <v/>
      </c>
    </row>
    <row r="4127">
      <c r="A4127" t="inlineStr">
        <is>
          <t>1万円刻み</t>
        </is>
      </c>
      <c r="B4127" s="16">
        <f>'3_1万円刻み'!$A$911</f>
        <v/>
      </c>
      <c r="C4127" t="n">
        <v>2025</v>
      </c>
      <c r="D4127" t="n">
        <v>1</v>
      </c>
      <c r="E4127" t="n">
        <v>0</v>
      </c>
      <c r="F4127" t="n">
        <v>0</v>
      </c>
      <c r="G4127" s="16">
        <f>ROUND(MIN(B4127/12,650000)*12*0.0915+MIN(B4127/12,1390000)*12*(0.0504+0)+B4127*0.005,0)</f>
        <v/>
      </c>
      <c r="H4127" t="n">
        <v>0</v>
      </c>
      <c r="I4127" t="n">
        <v>0</v>
      </c>
      <c r="J4127" s="16">
        <f>IF(C4127=2026,IF(B4127&lt;741000,0,IF(B4127&lt;2191000,B4127-740000,IF(B4127&lt;2193000,1451000,IF(B4127&lt;2196000,1453000,IF(B4127&lt;2200000,1456000,IF(B4127&lt;3600000,ROUNDDOWN(B4127/4,-3)*2.8-80000,IF(B4127&lt;6600000,ROUNDDOWN(B4127/4,-3)*3.2-440000,IF(B4127&lt;8500000,ROUNDDOWN(B4127*0.9,0)-1100000,B4127-1950000)))))))),IF(B4127&lt;651000,0,IF(B4127&lt;1900000,B4127-650000,IF(B4127&lt;3600000,ROUNDDOWN(B4127/4,-3)*2.8-80000,IF(B4127&lt;6600000,ROUNDDOWN(B4127/4,-3)*3.2-440000,IF(B4127&lt;8500000,ROUNDDOWN(B4127*0.9,0)-1100000,B4127-1950000))))))</f>
        <v/>
      </c>
      <c r="K4127" s="16">
        <f>IF(J4127&gt;23500000,NA(),IF(C4127=2026,IF(J4127&lt;=4890000,1040000,IF(J4127&lt;=6550000,670000,620000)),IF(J4127&lt;=1320000,950000,IF(J4127&lt;=3360000,880000,IF(J4127&lt;=4890000,680000,IF(J4127&lt;=6550000,630000,580000))))))</f>
        <v/>
      </c>
      <c r="L4127" s="16">
        <f>IF(D4127=1,IF(J4127&lt;=9000000,380000,IF(J4127&lt;=9500000,260000,IF(J4127&lt;=10000000,130000,0))),0)</f>
        <v/>
      </c>
      <c r="M4127" s="16">
        <f>IF(D4127=1,IF(J4127&lt;=9000000,330000,IF(J4127&lt;=9500000,220000,IF(J4127&lt;=10000000,110000,0))),0)</f>
        <v/>
      </c>
      <c r="N4127" s="16">
        <f>IF(D4127=1,IF(J4127&lt;=9000000,50000,IF(J4127&lt;=9500000,40000,IF(J4127&lt;=10000000,20000,0))),0)</f>
        <v/>
      </c>
      <c r="O4127" s="16">
        <f>MAX(0,ROUNDDOWN(J4127-G4127-K4127-L4127-E4127*380000-F4127*630000-H4127,-3))</f>
        <v/>
      </c>
      <c r="P4127" s="16">
        <f>MAX(0,ROUNDDOWN(J4127-G4127-430000-M4127-E4127*330000-F4127*450000-I4127,-3))</f>
        <v/>
      </c>
      <c r="Q4127" s="16">
        <f>50000+N4127+E4127*50000+F4127*180000</f>
        <v/>
      </c>
      <c r="R4127" s="16">
        <f>IF(P4127&lt;=2000000,MIN(Q4127,P4127),MAX(Q4127-(P4127-2000000),50000))*0.05</f>
        <v/>
      </c>
      <c r="S4127" s="16">
        <f>MAX(0,P4127*0.1-R4127)</f>
        <v/>
      </c>
      <c r="T4127" s="16">
        <f>Q4127+MAX(0,K4127-480000)</f>
        <v/>
      </c>
      <c r="U4127" s="16">
        <f>P4127-T4127</f>
        <v/>
      </c>
      <c r="V4127" s="17">
        <f>IF(U4127&lt;0,0,LOOKUP(U4127,{0,1950001,3300001,6950001,9000001,18000001,40000001},{0.05,0.1,0.2,0.23,0.33,0.4,0.45}))</f>
        <v/>
      </c>
      <c r="W4127" s="18">
        <f>IF(U4127&lt;0,0.9,0.9-V4127*1.021)</f>
        <v/>
      </c>
      <c r="X4127" s="16">
        <f>ROUNDDOWN(S4127*0.2/W4127+2000,0)</f>
        <v/>
      </c>
      <c r="Y4127" s="17">
        <f>IF(O4127&lt;=0,0,LOOKUP(O4127,{0,1950001,3300001,6950001,9000001,18000001,40000001},{0.05,0.1,0.2,0.23,0.33,0.4,0.45}))</f>
        <v/>
      </c>
    </row>
    <row r="4128">
      <c r="A4128" t="inlineStr">
        <is>
          <t>1万円刻み</t>
        </is>
      </c>
      <c r="B4128" s="16">
        <f>'3_1万円刻み'!$A$911</f>
        <v/>
      </c>
      <c r="C4128" t="n">
        <v>2026</v>
      </c>
      <c r="D4128" t="n">
        <v>1</v>
      </c>
      <c r="E4128" t="n">
        <v>0</v>
      </c>
      <c r="F4128" t="n">
        <v>0</v>
      </c>
      <c r="G4128" s="16">
        <f>ROUND(MIN(B4128/12,650000)*12*0.0915+MIN(B4128/12,1390000)*12*(0.0504+0)+B4128*0.005,0)</f>
        <v/>
      </c>
      <c r="H4128" t="n">
        <v>0</v>
      </c>
      <c r="I4128" t="n">
        <v>0</v>
      </c>
      <c r="J4128" s="16">
        <f>IF(C4128=2026,IF(B4128&lt;741000,0,IF(B4128&lt;2191000,B4128-740000,IF(B4128&lt;2193000,1451000,IF(B4128&lt;2196000,1453000,IF(B4128&lt;2200000,1456000,IF(B4128&lt;3600000,ROUNDDOWN(B4128/4,-3)*2.8-80000,IF(B4128&lt;6600000,ROUNDDOWN(B4128/4,-3)*3.2-440000,IF(B4128&lt;8500000,ROUNDDOWN(B4128*0.9,0)-1100000,B4128-1950000)))))))),IF(B4128&lt;651000,0,IF(B4128&lt;1900000,B4128-650000,IF(B4128&lt;3600000,ROUNDDOWN(B4128/4,-3)*2.8-80000,IF(B4128&lt;6600000,ROUNDDOWN(B4128/4,-3)*3.2-440000,IF(B4128&lt;8500000,ROUNDDOWN(B4128*0.9,0)-1100000,B4128-1950000))))))</f>
        <v/>
      </c>
      <c r="K4128" s="16">
        <f>IF(J4128&gt;23500000,NA(),IF(C4128=2026,IF(J4128&lt;=4890000,1040000,IF(J4128&lt;=6550000,670000,620000)),IF(J4128&lt;=1320000,950000,IF(J4128&lt;=3360000,880000,IF(J4128&lt;=4890000,680000,IF(J4128&lt;=6550000,630000,580000))))))</f>
        <v/>
      </c>
      <c r="L4128" s="16">
        <f>IF(D4128=1,IF(J4128&lt;=9000000,380000,IF(J4128&lt;=9500000,260000,IF(J4128&lt;=10000000,130000,0))),0)</f>
        <v/>
      </c>
      <c r="M4128" s="16">
        <f>IF(D4128=1,IF(J4128&lt;=9000000,330000,IF(J4128&lt;=9500000,220000,IF(J4128&lt;=10000000,110000,0))),0)</f>
        <v/>
      </c>
      <c r="N4128" s="16">
        <f>IF(D4128=1,IF(J4128&lt;=9000000,50000,IF(J4128&lt;=9500000,40000,IF(J4128&lt;=10000000,20000,0))),0)</f>
        <v/>
      </c>
      <c r="O4128" s="16">
        <f>MAX(0,ROUNDDOWN(J4128-G4128-K4128-L4128-E4128*380000-F4128*630000-H4128,-3))</f>
        <v/>
      </c>
      <c r="P4128" s="16">
        <f>MAX(0,ROUNDDOWN(J4128-G4128-430000-M4128-E4128*330000-F4128*450000-I4128,-3))</f>
        <v/>
      </c>
      <c r="Q4128" s="16">
        <f>50000+N4128+E4128*50000+F4128*180000</f>
        <v/>
      </c>
      <c r="R4128" s="16">
        <f>IF(P4128&lt;=2000000,MIN(Q4128,P4128),MAX(Q4128-(P4128-2000000),50000))*0.05</f>
        <v/>
      </c>
      <c r="S4128" s="16">
        <f>MAX(0,P4128*0.1-R4128)</f>
        <v/>
      </c>
      <c r="T4128" s="16">
        <f>Q4128+MAX(0,K4128-480000)</f>
        <v/>
      </c>
      <c r="U4128" s="16">
        <f>P4128-T4128</f>
        <v/>
      </c>
      <c r="V4128" s="17">
        <f>IF(U4128&lt;0,0,LOOKUP(U4128,{0,1950001,3300001,6950001,9000001,18000001,40000001},{0.05,0.1,0.2,0.23,0.33,0.4,0.45}))</f>
        <v/>
      </c>
      <c r="W4128" s="18">
        <f>IF(U4128&lt;0,0.9,0.9-V4128*1.021)</f>
        <v/>
      </c>
      <c r="X4128" s="16">
        <f>ROUNDDOWN(S4128*0.2/W4128+2000,0)</f>
        <v/>
      </c>
      <c r="Y4128" s="17">
        <f>IF(O4128&lt;=0,0,LOOKUP(O4128,{0,1950001,3300001,6950001,9000001,18000001,40000001},{0.05,0.1,0.2,0.23,0.33,0.4,0.45}))</f>
        <v/>
      </c>
    </row>
    <row r="4129">
      <c r="A4129" t="inlineStr">
        <is>
          <t>1万円刻み</t>
        </is>
      </c>
      <c r="B4129" s="16">
        <f>'3_1万円刻み'!$A$912</f>
        <v/>
      </c>
      <c r="C4129" t="n">
        <v>2025</v>
      </c>
      <c r="D4129" t="n">
        <v>0</v>
      </c>
      <c r="E4129" t="n">
        <v>0</v>
      </c>
      <c r="F4129" t="n">
        <v>0</v>
      </c>
      <c r="G4129" s="16">
        <f>ROUND(MIN(B4129/12,650000)*12*0.0915+MIN(B4129/12,1390000)*12*(0.0504+0)+B4129*0.005,0)</f>
        <v/>
      </c>
      <c r="H4129" t="n">
        <v>0</v>
      </c>
      <c r="I4129" t="n">
        <v>0</v>
      </c>
      <c r="J4129" s="16">
        <f>IF(C4129=2026,IF(B4129&lt;741000,0,IF(B4129&lt;2191000,B4129-740000,IF(B4129&lt;2193000,1451000,IF(B4129&lt;2196000,1453000,IF(B4129&lt;2200000,1456000,IF(B4129&lt;3600000,ROUNDDOWN(B4129/4,-3)*2.8-80000,IF(B4129&lt;6600000,ROUNDDOWN(B4129/4,-3)*3.2-440000,IF(B4129&lt;8500000,ROUNDDOWN(B4129*0.9,0)-1100000,B4129-1950000)))))))),IF(B4129&lt;651000,0,IF(B4129&lt;1900000,B4129-650000,IF(B4129&lt;3600000,ROUNDDOWN(B4129/4,-3)*2.8-80000,IF(B4129&lt;6600000,ROUNDDOWN(B4129/4,-3)*3.2-440000,IF(B4129&lt;8500000,ROUNDDOWN(B4129*0.9,0)-1100000,B4129-1950000))))))</f>
        <v/>
      </c>
      <c r="K4129" s="16">
        <f>IF(J4129&gt;23500000,NA(),IF(C4129=2026,IF(J4129&lt;=4890000,1040000,IF(J4129&lt;=6550000,670000,620000)),IF(J4129&lt;=1320000,950000,IF(J4129&lt;=3360000,880000,IF(J4129&lt;=4890000,680000,IF(J4129&lt;=6550000,630000,580000))))))</f>
        <v/>
      </c>
      <c r="L4129" s="16">
        <f>IF(D4129=1,IF(J4129&lt;=9000000,380000,IF(J4129&lt;=9500000,260000,IF(J4129&lt;=10000000,130000,0))),0)</f>
        <v/>
      </c>
      <c r="M4129" s="16">
        <f>IF(D4129=1,IF(J4129&lt;=9000000,330000,IF(J4129&lt;=9500000,220000,IF(J4129&lt;=10000000,110000,0))),0)</f>
        <v/>
      </c>
      <c r="N4129" s="16">
        <f>IF(D4129=1,IF(J4129&lt;=9000000,50000,IF(J4129&lt;=9500000,40000,IF(J4129&lt;=10000000,20000,0))),0)</f>
        <v/>
      </c>
      <c r="O4129" s="16">
        <f>MAX(0,ROUNDDOWN(J4129-G4129-K4129-L4129-E4129*380000-F4129*630000-H4129,-3))</f>
        <v/>
      </c>
      <c r="P4129" s="16">
        <f>MAX(0,ROUNDDOWN(J4129-G4129-430000-M4129-E4129*330000-F4129*450000-I4129,-3))</f>
        <v/>
      </c>
      <c r="Q4129" s="16">
        <f>50000+N4129+E4129*50000+F4129*180000</f>
        <v/>
      </c>
      <c r="R4129" s="16">
        <f>IF(P4129&lt;=2000000,MIN(Q4129,P4129),MAX(Q4129-(P4129-2000000),50000))*0.05</f>
        <v/>
      </c>
      <c r="S4129" s="16">
        <f>MAX(0,P4129*0.1-R4129)</f>
        <v/>
      </c>
      <c r="T4129" s="16">
        <f>Q4129+MAX(0,K4129-480000)</f>
        <v/>
      </c>
      <c r="U4129" s="16">
        <f>P4129-T4129</f>
        <v/>
      </c>
      <c r="V4129" s="17">
        <f>IF(U4129&lt;0,0,LOOKUP(U4129,{0,1950001,3300001,6950001,9000001,18000001,40000001},{0.05,0.1,0.2,0.23,0.33,0.4,0.45}))</f>
        <v/>
      </c>
      <c r="W4129" s="18">
        <f>IF(U4129&lt;0,0.9,0.9-V4129*1.021)</f>
        <v/>
      </c>
      <c r="X4129" s="16">
        <f>ROUNDDOWN(S4129*0.2/W4129+2000,0)</f>
        <v/>
      </c>
      <c r="Y4129" s="17">
        <f>IF(O4129&lt;=0,0,LOOKUP(O4129,{0,1950001,3300001,6950001,9000001,18000001,40000001},{0.05,0.1,0.2,0.23,0.33,0.4,0.45}))</f>
        <v/>
      </c>
    </row>
    <row r="4130">
      <c r="A4130" t="inlineStr">
        <is>
          <t>1万円刻み</t>
        </is>
      </c>
      <c r="B4130" s="16">
        <f>'3_1万円刻み'!$A$912</f>
        <v/>
      </c>
      <c r="C4130" t="n">
        <v>2026</v>
      </c>
      <c r="D4130" t="n">
        <v>0</v>
      </c>
      <c r="E4130" t="n">
        <v>0</v>
      </c>
      <c r="F4130" t="n">
        <v>0</v>
      </c>
      <c r="G4130" s="16">
        <f>ROUND(MIN(B4130/12,650000)*12*0.0915+MIN(B4130/12,1390000)*12*(0.0504+0)+B4130*0.005,0)</f>
        <v/>
      </c>
      <c r="H4130" t="n">
        <v>0</v>
      </c>
      <c r="I4130" t="n">
        <v>0</v>
      </c>
      <c r="J4130" s="16">
        <f>IF(C4130=2026,IF(B4130&lt;741000,0,IF(B4130&lt;2191000,B4130-740000,IF(B4130&lt;2193000,1451000,IF(B4130&lt;2196000,1453000,IF(B4130&lt;2200000,1456000,IF(B4130&lt;3600000,ROUNDDOWN(B4130/4,-3)*2.8-80000,IF(B4130&lt;6600000,ROUNDDOWN(B4130/4,-3)*3.2-440000,IF(B4130&lt;8500000,ROUNDDOWN(B4130*0.9,0)-1100000,B4130-1950000)))))))),IF(B4130&lt;651000,0,IF(B4130&lt;1900000,B4130-650000,IF(B4130&lt;3600000,ROUNDDOWN(B4130/4,-3)*2.8-80000,IF(B4130&lt;6600000,ROUNDDOWN(B4130/4,-3)*3.2-440000,IF(B4130&lt;8500000,ROUNDDOWN(B4130*0.9,0)-1100000,B4130-1950000))))))</f>
        <v/>
      </c>
      <c r="K4130" s="16">
        <f>IF(J4130&gt;23500000,NA(),IF(C4130=2026,IF(J4130&lt;=4890000,1040000,IF(J4130&lt;=6550000,670000,620000)),IF(J4130&lt;=1320000,950000,IF(J4130&lt;=3360000,880000,IF(J4130&lt;=4890000,680000,IF(J4130&lt;=6550000,630000,580000))))))</f>
        <v/>
      </c>
      <c r="L4130" s="16">
        <f>IF(D4130=1,IF(J4130&lt;=9000000,380000,IF(J4130&lt;=9500000,260000,IF(J4130&lt;=10000000,130000,0))),0)</f>
        <v/>
      </c>
      <c r="M4130" s="16">
        <f>IF(D4130=1,IF(J4130&lt;=9000000,330000,IF(J4130&lt;=9500000,220000,IF(J4130&lt;=10000000,110000,0))),0)</f>
        <v/>
      </c>
      <c r="N4130" s="16">
        <f>IF(D4130=1,IF(J4130&lt;=9000000,50000,IF(J4130&lt;=9500000,40000,IF(J4130&lt;=10000000,20000,0))),0)</f>
        <v/>
      </c>
      <c r="O4130" s="16">
        <f>MAX(0,ROUNDDOWN(J4130-G4130-K4130-L4130-E4130*380000-F4130*630000-H4130,-3))</f>
        <v/>
      </c>
      <c r="P4130" s="16">
        <f>MAX(0,ROUNDDOWN(J4130-G4130-430000-M4130-E4130*330000-F4130*450000-I4130,-3))</f>
        <v/>
      </c>
      <c r="Q4130" s="16">
        <f>50000+N4130+E4130*50000+F4130*180000</f>
        <v/>
      </c>
      <c r="R4130" s="16">
        <f>IF(P4130&lt;=2000000,MIN(Q4130,P4130),MAX(Q4130-(P4130-2000000),50000))*0.05</f>
        <v/>
      </c>
      <c r="S4130" s="16">
        <f>MAX(0,P4130*0.1-R4130)</f>
        <v/>
      </c>
      <c r="T4130" s="16">
        <f>Q4130+MAX(0,K4130-480000)</f>
        <v/>
      </c>
      <c r="U4130" s="16">
        <f>P4130-T4130</f>
        <v/>
      </c>
      <c r="V4130" s="17">
        <f>IF(U4130&lt;0,0,LOOKUP(U4130,{0,1950001,3300001,6950001,9000001,18000001,40000001},{0.05,0.1,0.2,0.23,0.33,0.4,0.45}))</f>
        <v/>
      </c>
      <c r="W4130" s="18">
        <f>IF(U4130&lt;0,0.9,0.9-V4130*1.021)</f>
        <v/>
      </c>
      <c r="X4130" s="16">
        <f>ROUNDDOWN(S4130*0.2/W4130+2000,0)</f>
        <v/>
      </c>
      <c r="Y4130" s="17">
        <f>IF(O4130&lt;=0,0,LOOKUP(O4130,{0,1950001,3300001,6950001,9000001,18000001,40000001},{0.05,0.1,0.2,0.23,0.33,0.4,0.45}))</f>
        <v/>
      </c>
    </row>
    <row r="4131">
      <c r="A4131" t="inlineStr">
        <is>
          <t>1万円刻み</t>
        </is>
      </c>
      <c r="B4131" s="16">
        <f>'3_1万円刻み'!$A$912</f>
        <v/>
      </c>
      <c r="C4131" t="n">
        <v>2025</v>
      </c>
      <c r="D4131" t="n">
        <v>1</v>
      </c>
      <c r="E4131" t="n">
        <v>0</v>
      </c>
      <c r="F4131" t="n">
        <v>0</v>
      </c>
      <c r="G4131" s="16">
        <f>ROUND(MIN(B4131/12,650000)*12*0.0915+MIN(B4131/12,1390000)*12*(0.0504+0)+B4131*0.005,0)</f>
        <v/>
      </c>
      <c r="H4131" t="n">
        <v>0</v>
      </c>
      <c r="I4131" t="n">
        <v>0</v>
      </c>
      <c r="J4131" s="16">
        <f>IF(C4131=2026,IF(B4131&lt;741000,0,IF(B4131&lt;2191000,B4131-740000,IF(B4131&lt;2193000,1451000,IF(B4131&lt;2196000,1453000,IF(B4131&lt;2200000,1456000,IF(B4131&lt;3600000,ROUNDDOWN(B4131/4,-3)*2.8-80000,IF(B4131&lt;6600000,ROUNDDOWN(B4131/4,-3)*3.2-440000,IF(B4131&lt;8500000,ROUNDDOWN(B4131*0.9,0)-1100000,B4131-1950000)))))))),IF(B4131&lt;651000,0,IF(B4131&lt;1900000,B4131-650000,IF(B4131&lt;3600000,ROUNDDOWN(B4131/4,-3)*2.8-80000,IF(B4131&lt;6600000,ROUNDDOWN(B4131/4,-3)*3.2-440000,IF(B4131&lt;8500000,ROUNDDOWN(B4131*0.9,0)-1100000,B4131-1950000))))))</f>
        <v/>
      </c>
      <c r="K4131" s="16">
        <f>IF(J4131&gt;23500000,NA(),IF(C4131=2026,IF(J4131&lt;=4890000,1040000,IF(J4131&lt;=6550000,670000,620000)),IF(J4131&lt;=1320000,950000,IF(J4131&lt;=3360000,880000,IF(J4131&lt;=4890000,680000,IF(J4131&lt;=6550000,630000,580000))))))</f>
        <v/>
      </c>
      <c r="L4131" s="16">
        <f>IF(D4131=1,IF(J4131&lt;=9000000,380000,IF(J4131&lt;=9500000,260000,IF(J4131&lt;=10000000,130000,0))),0)</f>
        <v/>
      </c>
      <c r="M4131" s="16">
        <f>IF(D4131=1,IF(J4131&lt;=9000000,330000,IF(J4131&lt;=9500000,220000,IF(J4131&lt;=10000000,110000,0))),0)</f>
        <v/>
      </c>
      <c r="N4131" s="16">
        <f>IF(D4131=1,IF(J4131&lt;=9000000,50000,IF(J4131&lt;=9500000,40000,IF(J4131&lt;=10000000,20000,0))),0)</f>
        <v/>
      </c>
      <c r="O4131" s="16">
        <f>MAX(0,ROUNDDOWN(J4131-G4131-K4131-L4131-E4131*380000-F4131*630000-H4131,-3))</f>
        <v/>
      </c>
      <c r="P4131" s="16">
        <f>MAX(0,ROUNDDOWN(J4131-G4131-430000-M4131-E4131*330000-F4131*450000-I4131,-3))</f>
        <v/>
      </c>
      <c r="Q4131" s="16">
        <f>50000+N4131+E4131*50000+F4131*180000</f>
        <v/>
      </c>
      <c r="R4131" s="16">
        <f>IF(P4131&lt;=2000000,MIN(Q4131,P4131),MAX(Q4131-(P4131-2000000),50000))*0.05</f>
        <v/>
      </c>
      <c r="S4131" s="16">
        <f>MAX(0,P4131*0.1-R4131)</f>
        <v/>
      </c>
      <c r="T4131" s="16">
        <f>Q4131+MAX(0,K4131-480000)</f>
        <v/>
      </c>
      <c r="U4131" s="16">
        <f>P4131-T4131</f>
        <v/>
      </c>
      <c r="V4131" s="17">
        <f>IF(U4131&lt;0,0,LOOKUP(U4131,{0,1950001,3300001,6950001,9000001,18000001,40000001},{0.05,0.1,0.2,0.23,0.33,0.4,0.45}))</f>
        <v/>
      </c>
      <c r="W4131" s="18">
        <f>IF(U4131&lt;0,0.9,0.9-V4131*1.021)</f>
        <v/>
      </c>
      <c r="X4131" s="16">
        <f>ROUNDDOWN(S4131*0.2/W4131+2000,0)</f>
        <v/>
      </c>
      <c r="Y4131" s="17">
        <f>IF(O4131&lt;=0,0,LOOKUP(O4131,{0,1950001,3300001,6950001,9000001,18000001,40000001},{0.05,0.1,0.2,0.23,0.33,0.4,0.45}))</f>
        <v/>
      </c>
    </row>
    <row r="4132">
      <c r="A4132" t="inlineStr">
        <is>
          <t>1万円刻み</t>
        </is>
      </c>
      <c r="B4132" s="16">
        <f>'3_1万円刻み'!$A$912</f>
        <v/>
      </c>
      <c r="C4132" t="n">
        <v>2026</v>
      </c>
      <c r="D4132" t="n">
        <v>1</v>
      </c>
      <c r="E4132" t="n">
        <v>0</v>
      </c>
      <c r="F4132" t="n">
        <v>0</v>
      </c>
      <c r="G4132" s="16">
        <f>ROUND(MIN(B4132/12,650000)*12*0.0915+MIN(B4132/12,1390000)*12*(0.0504+0)+B4132*0.005,0)</f>
        <v/>
      </c>
      <c r="H4132" t="n">
        <v>0</v>
      </c>
      <c r="I4132" t="n">
        <v>0</v>
      </c>
      <c r="J4132" s="16">
        <f>IF(C4132=2026,IF(B4132&lt;741000,0,IF(B4132&lt;2191000,B4132-740000,IF(B4132&lt;2193000,1451000,IF(B4132&lt;2196000,1453000,IF(B4132&lt;2200000,1456000,IF(B4132&lt;3600000,ROUNDDOWN(B4132/4,-3)*2.8-80000,IF(B4132&lt;6600000,ROUNDDOWN(B4132/4,-3)*3.2-440000,IF(B4132&lt;8500000,ROUNDDOWN(B4132*0.9,0)-1100000,B4132-1950000)))))))),IF(B4132&lt;651000,0,IF(B4132&lt;1900000,B4132-650000,IF(B4132&lt;3600000,ROUNDDOWN(B4132/4,-3)*2.8-80000,IF(B4132&lt;6600000,ROUNDDOWN(B4132/4,-3)*3.2-440000,IF(B4132&lt;8500000,ROUNDDOWN(B4132*0.9,0)-1100000,B4132-1950000))))))</f>
        <v/>
      </c>
      <c r="K4132" s="16">
        <f>IF(J4132&gt;23500000,NA(),IF(C4132=2026,IF(J4132&lt;=4890000,1040000,IF(J4132&lt;=6550000,670000,620000)),IF(J4132&lt;=1320000,950000,IF(J4132&lt;=3360000,880000,IF(J4132&lt;=4890000,680000,IF(J4132&lt;=6550000,630000,580000))))))</f>
        <v/>
      </c>
      <c r="L4132" s="16">
        <f>IF(D4132=1,IF(J4132&lt;=9000000,380000,IF(J4132&lt;=9500000,260000,IF(J4132&lt;=10000000,130000,0))),0)</f>
        <v/>
      </c>
      <c r="M4132" s="16">
        <f>IF(D4132=1,IF(J4132&lt;=9000000,330000,IF(J4132&lt;=9500000,220000,IF(J4132&lt;=10000000,110000,0))),0)</f>
        <v/>
      </c>
      <c r="N4132" s="16">
        <f>IF(D4132=1,IF(J4132&lt;=9000000,50000,IF(J4132&lt;=9500000,40000,IF(J4132&lt;=10000000,20000,0))),0)</f>
        <v/>
      </c>
      <c r="O4132" s="16">
        <f>MAX(0,ROUNDDOWN(J4132-G4132-K4132-L4132-E4132*380000-F4132*630000-H4132,-3))</f>
        <v/>
      </c>
      <c r="P4132" s="16">
        <f>MAX(0,ROUNDDOWN(J4132-G4132-430000-M4132-E4132*330000-F4132*450000-I4132,-3))</f>
        <v/>
      </c>
      <c r="Q4132" s="16">
        <f>50000+N4132+E4132*50000+F4132*180000</f>
        <v/>
      </c>
      <c r="R4132" s="16">
        <f>IF(P4132&lt;=2000000,MIN(Q4132,P4132),MAX(Q4132-(P4132-2000000),50000))*0.05</f>
        <v/>
      </c>
      <c r="S4132" s="16">
        <f>MAX(0,P4132*0.1-R4132)</f>
        <v/>
      </c>
      <c r="T4132" s="16">
        <f>Q4132+MAX(0,K4132-480000)</f>
        <v/>
      </c>
      <c r="U4132" s="16">
        <f>P4132-T4132</f>
        <v/>
      </c>
      <c r="V4132" s="17">
        <f>IF(U4132&lt;0,0,LOOKUP(U4132,{0,1950001,3300001,6950001,9000001,18000001,40000001},{0.05,0.1,0.2,0.23,0.33,0.4,0.45}))</f>
        <v/>
      </c>
      <c r="W4132" s="18">
        <f>IF(U4132&lt;0,0.9,0.9-V4132*1.021)</f>
        <v/>
      </c>
      <c r="X4132" s="16">
        <f>ROUNDDOWN(S4132*0.2/W4132+2000,0)</f>
        <v/>
      </c>
      <c r="Y4132" s="17">
        <f>IF(O4132&lt;=0,0,LOOKUP(O4132,{0,1950001,3300001,6950001,9000001,18000001,40000001},{0.05,0.1,0.2,0.23,0.33,0.4,0.45}))</f>
        <v/>
      </c>
    </row>
    <row r="4133">
      <c r="A4133" t="inlineStr">
        <is>
          <t>1万円刻み</t>
        </is>
      </c>
      <c r="B4133" s="16">
        <f>'3_1万円刻み'!$A$913</f>
        <v/>
      </c>
      <c r="C4133" t="n">
        <v>2025</v>
      </c>
      <c r="D4133" t="n">
        <v>0</v>
      </c>
      <c r="E4133" t="n">
        <v>0</v>
      </c>
      <c r="F4133" t="n">
        <v>0</v>
      </c>
      <c r="G4133" s="16">
        <f>ROUND(MIN(B4133/12,650000)*12*0.0915+MIN(B4133/12,1390000)*12*(0.0504+0)+B4133*0.005,0)</f>
        <v/>
      </c>
      <c r="H4133" t="n">
        <v>0</v>
      </c>
      <c r="I4133" t="n">
        <v>0</v>
      </c>
      <c r="J4133" s="16">
        <f>IF(C4133=2026,IF(B4133&lt;741000,0,IF(B4133&lt;2191000,B4133-740000,IF(B4133&lt;2193000,1451000,IF(B4133&lt;2196000,1453000,IF(B4133&lt;2200000,1456000,IF(B4133&lt;3600000,ROUNDDOWN(B4133/4,-3)*2.8-80000,IF(B4133&lt;6600000,ROUNDDOWN(B4133/4,-3)*3.2-440000,IF(B4133&lt;8500000,ROUNDDOWN(B4133*0.9,0)-1100000,B4133-1950000)))))))),IF(B4133&lt;651000,0,IF(B4133&lt;1900000,B4133-650000,IF(B4133&lt;3600000,ROUNDDOWN(B4133/4,-3)*2.8-80000,IF(B4133&lt;6600000,ROUNDDOWN(B4133/4,-3)*3.2-440000,IF(B4133&lt;8500000,ROUNDDOWN(B4133*0.9,0)-1100000,B4133-1950000))))))</f>
        <v/>
      </c>
      <c r="K4133" s="16">
        <f>IF(J4133&gt;23500000,NA(),IF(C4133=2026,IF(J4133&lt;=4890000,1040000,IF(J4133&lt;=6550000,670000,620000)),IF(J4133&lt;=1320000,950000,IF(J4133&lt;=3360000,880000,IF(J4133&lt;=4890000,680000,IF(J4133&lt;=6550000,630000,580000))))))</f>
        <v/>
      </c>
      <c r="L4133" s="16">
        <f>IF(D4133=1,IF(J4133&lt;=9000000,380000,IF(J4133&lt;=9500000,260000,IF(J4133&lt;=10000000,130000,0))),0)</f>
        <v/>
      </c>
      <c r="M4133" s="16">
        <f>IF(D4133=1,IF(J4133&lt;=9000000,330000,IF(J4133&lt;=9500000,220000,IF(J4133&lt;=10000000,110000,0))),0)</f>
        <v/>
      </c>
      <c r="N4133" s="16">
        <f>IF(D4133=1,IF(J4133&lt;=9000000,50000,IF(J4133&lt;=9500000,40000,IF(J4133&lt;=10000000,20000,0))),0)</f>
        <v/>
      </c>
      <c r="O4133" s="16">
        <f>MAX(0,ROUNDDOWN(J4133-G4133-K4133-L4133-E4133*380000-F4133*630000-H4133,-3))</f>
        <v/>
      </c>
      <c r="P4133" s="16">
        <f>MAX(0,ROUNDDOWN(J4133-G4133-430000-M4133-E4133*330000-F4133*450000-I4133,-3))</f>
        <v/>
      </c>
      <c r="Q4133" s="16">
        <f>50000+N4133+E4133*50000+F4133*180000</f>
        <v/>
      </c>
      <c r="R4133" s="16">
        <f>IF(P4133&lt;=2000000,MIN(Q4133,P4133),MAX(Q4133-(P4133-2000000),50000))*0.05</f>
        <v/>
      </c>
      <c r="S4133" s="16">
        <f>MAX(0,P4133*0.1-R4133)</f>
        <v/>
      </c>
      <c r="T4133" s="16">
        <f>Q4133+MAX(0,K4133-480000)</f>
        <v/>
      </c>
      <c r="U4133" s="16">
        <f>P4133-T4133</f>
        <v/>
      </c>
      <c r="V4133" s="17">
        <f>IF(U4133&lt;0,0,LOOKUP(U4133,{0,1950001,3300001,6950001,9000001,18000001,40000001},{0.05,0.1,0.2,0.23,0.33,0.4,0.45}))</f>
        <v/>
      </c>
      <c r="W4133" s="18">
        <f>IF(U4133&lt;0,0.9,0.9-V4133*1.021)</f>
        <v/>
      </c>
      <c r="X4133" s="16">
        <f>ROUNDDOWN(S4133*0.2/W4133+2000,0)</f>
        <v/>
      </c>
      <c r="Y4133" s="17">
        <f>IF(O4133&lt;=0,0,LOOKUP(O4133,{0,1950001,3300001,6950001,9000001,18000001,40000001},{0.05,0.1,0.2,0.23,0.33,0.4,0.45}))</f>
        <v/>
      </c>
    </row>
    <row r="4134">
      <c r="A4134" t="inlineStr">
        <is>
          <t>1万円刻み</t>
        </is>
      </c>
      <c r="B4134" s="16">
        <f>'3_1万円刻み'!$A$913</f>
        <v/>
      </c>
      <c r="C4134" t="n">
        <v>2026</v>
      </c>
      <c r="D4134" t="n">
        <v>0</v>
      </c>
      <c r="E4134" t="n">
        <v>0</v>
      </c>
      <c r="F4134" t="n">
        <v>0</v>
      </c>
      <c r="G4134" s="16">
        <f>ROUND(MIN(B4134/12,650000)*12*0.0915+MIN(B4134/12,1390000)*12*(0.0504+0)+B4134*0.005,0)</f>
        <v/>
      </c>
      <c r="H4134" t="n">
        <v>0</v>
      </c>
      <c r="I4134" t="n">
        <v>0</v>
      </c>
      <c r="J4134" s="16">
        <f>IF(C4134=2026,IF(B4134&lt;741000,0,IF(B4134&lt;2191000,B4134-740000,IF(B4134&lt;2193000,1451000,IF(B4134&lt;2196000,1453000,IF(B4134&lt;2200000,1456000,IF(B4134&lt;3600000,ROUNDDOWN(B4134/4,-3)*2.8-80000,IF(B4134&lt;6600000,ROUNDDOWN(B4134/4,-3)*3.2-440000,IF(B4134&lt;8500000,ROUNDDOWN(B4134*0.9,0)-1100000,B4134-1950000)))))))),IF(B4134&lt;651000,0,IF(B4134&lt;1900000,B4134-650000,IF(B4134&lt;3600000,ROUNDDOWN(B4134/4,-3)*2.8-80000,IF(B4134&lt;6600000,ROUNDDOWN(B4134/4,-3)*3.2-440000,IF(B4134&lt;8500000,ROUNDDOWN(B4134*0.9,0)-1100000,B4134-1950000))))))</f>
        <v/>
      </c>
      <c r="K4134" s="16">
        <f>IF(J4134&gt;23500000,NA(),IF(C4134=2026,IF(J4134&lt;=4890000,1040000,IF(J4134&lt;=6550000,670000,620000)),IF(J4134&lt;=1320000,950000,IF(J4134&lt;=3360000,880000,IF(J4134&lt;=4890000,680000,IF(J4134&lt;=6550000,630000,580000))))))</f>
        <v/>
      </c>
      <c r="L4134" s="16">
        <f>IF(D4134=1,IF(J4134&lt;=9000000,380000,IF(J4134&lt;=9500000,260000,IF(J4134&lt;=10000000,130000,0))),0)</f>
        <v/>
      </c>
      <c r="M4134" s="16">
        <f>IF(D4134=1,IF(J4134&lt;=9000000,330000,IF(J4134&lt;=9500000,220000,IF(J4134&lt;=10000000,110000,0))),0)</f>
        <v/>
      </c>
      <c r="N4134" s="16">
        <f>IF(D4134=1,IF(J4134&lt;=9000000,50000,IF(J4134&lt;=9500000,40000,IF(J4134&lt;=10000000,20000,0))),0)</f>
        <v/>
      </c>
      <c r="O4134" s="16">
        <f>MAX(0,ROUNDDOWN(J4134-G4134-K4134-L4134-E4134*380000-F4134*630000-H4134,-3))</f>
        <v/>
      </c>
      <c r="P4134" s="16">
        <f>MAX(0,ROUNDDOWN(J4134-G4134-430000-M4134-E4134*330000-F4134*450000-I4134,-3))</f>
        <v/>
      </c>
      <c r="Q4134" s="16">
        <f>50000+N4134+E4134*50000+F4134*180000</f>
        <v/>
      </c>
      <c r="R4134" s="16">
        <f>IF(P4134&lt;=2000000,MIN(Q4134,P4134),MAX(Q4134-(P4134-2000000),50000))*0.05</f>
        <v/>
      </c>
      <c r="S4134" s="16">
        <f>MAX(0,P4134*0.1-R4134)</f>
        <v/>
      </c>
      <c r="T4134" s="16">
        <f>Q4134+MAX(0,K4134-480000)</f>
        <v/>
      </c>
      <c r="U4134" s="16">
        <f>P4134-T4134</f>
        <v/>
      </c>
      <c r="V4134" s="17">
        <f>IF(U4134&lt;0,0,LOOKUP(U4134,{0,1950001,3300001,6950001,9000001,18000001,40000001},{0.05,0.1,0.2,0.23,0.33,0.4,0.45}))</f>
        <v/>
      </c>
      <c r="W4134" s="18">
        <f>IF(U4134&lt;0,0.9,0.9-V4134*1.021)</f>
        <v/>
      </c>
      <c r="X4134" s="16">
        <f>ROUNDDOWN(S4134*0.2/W4134+2000,0)</f>
        <v/>
      </c>
      <c r="Y4134" s="17">
        <f>IF(O4134&lt;=0,0,LOOKUP(O4134,{0,1950001,3300001,6950001,9000001,18000001,40000001},{0.05,0.1,0.2,0.23,0.33,0.4,0.45}))</f>
        <v/>
      </c>
    </row>
    <row r="4135">
      <c r="A4135" t="inlineStr">
        <is>
          <t>1万円刻み</t>
        </is>
      </c>
      <c r="B4135" s="16">
        <f>'3_1万円刻み'!$A$913</f>
        <v/>
      </c>
      <c r="C4135" t="n">
        <v>2025</v>
      </c>
      <c r="D4135" t="n">
        <v>1</v>
      </c>
      <c r="E4135" t="n">
        <v>0</v>
      </c>
      <c r="F4135" t="n">
        <v>0</v>
      </c>
      <c r="G4135" s="16">
        <f>ROUND(MIN(B4135/12,650000)*12*0.0915+MIN(B4135/12,1390000)*12*(0.0504+0)+B4135*0.005,0)</f>
        <v/>
      </c>
      <c r="H4135" t="n">
        <v>0</v>
      </c>
      <c r="I4135" t="n">
        <v>0</v>
      </c>
      <c r="J4135" s="16">
        <f>IF(C4135=2026,IF(B4135&lt;741000,0,IF(B4135&lt;2191000,B4135-740000,IF(B4135&lt;2193000,1451000,IF(B4135&lt;2196000,1453000,IF(B4135&lt;2200000,1456000,IF(B4135&lt;3600000,ROUNDDOWN(B4135/4,-3)*2.8-80000,IF(B4135&lt;6600000,ROUNDDOWN(B4135/4,-3)*3.2-440000,IF(B4135&lt;8500000,ROUNDDOWN(B4135*0.9,0)-1100000,B4135-1950000)))))))),IF(B4135&lt;651000,0,IF(B4135&lt;1900000,B4135-650000,IF(B4135&lt;3600000,ROUNDDOWN(B4135/4,-3)*2.8-80000,IF(B4135&lt;6600000,ROUNDDOWN(B4135/4,-3)*3.2-440000,IF(B4135&lt;8500000,ROUNDDOWN(B4135*0.9,0)-1100000,B4135-1950000))))))</f>
        <v/>
      </c>
      <c r="K4135" s="16">
        <f>IF(J4135&gt;23500000,NA(),IF(C4135=2026,IF(J4135&lt;=4890000,1040000,IF(J4135&lt;=6550000,670000,620000)),IF(J4135&lt;=1320000,950000,IF(J4135&lt;=3360000,880000,IF(J4135&lt;=4890000,680000,IF(J4135&lt;=6550000,630000,580000))))))</f>
        <v/>
      </c>
      <c r="L4135" s="16">
        <f>IF(D4135=1,IF(J4135&lt;=9000000,380000,IF(J4135&lt;=9500000,260000,IF(J4135&lt;=10000000,130000,0))),0)</f>
        <v/>
      </c>
      <c r="M4135" s="16">
        <f>IF(D4135=1,IF(J4135&lt;=9000000,330000,IF(J4135&lt;=9500000,220000,IF(J4135&lt;=10000000,110000,0))),0)</f>
        <v/>
      </c>
      <c r="N4135" s="16">
        <f>IF(D4135=1,IF(J4135&lt;=9000000,50000,IF(J4135&lt;=9500000,40000,IF(J4135&lt;=10000000,20000,0))),0)</f>
        <v/>
      </c>
      <c r="O4135" s="16">
        <f>MAX(0,ROUNDDOWN(J4135-G4135-K4135-L4135-E4135*380000-F4135*630000-H4135,-3))</f>
        <v/>
      </c>
      <c r="P4135" s="16">
        <f>MAX(0,ROUNDDOWN(J4135-G4135-430000-M4135-E4135*330000-F4135*450000-I4135,-3))</f>
        <v/>
      </c>
      <c r="Q4135" s="16">
        <f>50000+N4135+E4135*50000+F4135*180000</f>
        <v/>
      </c>
      <c r="R4135" s="16">
        <f>IF(P4135&lt;=2000000,MIN(Q4135,P4135),MAX(Q4135-(P4135-2000000),50000))*0.05</f>
        <v/>
      </c>
      <c r="S4135" s="16">
        <f>MAX(0,P4135*0.1-R4135)</f>
        <v/>
      </c>
      <c r="T4135" s="16">
        <f>Q4135+MAX(0,K4135-480000)</f>
        <v/>
      </c>
      <c r="U4135" s="16">
        <f>P4135-T4135</f>
        <v/>
      </c>
      <c r="V4135" s="17">
        <f>IF(U4135&lt;0,0,LOOKUP(U4135,{0,1950001,3300001,6950001,9000001,18000001,40000001},{0.05,0.1,0.2,0.23,0.33,0.4,0.45}))</f>
        <v/>
      </c>
      <c r="W4135" s="18">
        <f>IF(U4135&lt;0,0.9,0.9-V4135*1.021)</f>
        <v/>
      </c>
      <c r="X4135" s="16">
        <f>ROUNDDOWN(S4135*0.2/W4135+2000,0)</f>
        <v/>
      </c>
      <c r="Y4135" s="17">
        <f>IF(O4135&lt;=0,0,LOOKUP(O4135,{0,1950001,3300001,6950001,9000001,18000001,40000001},{0.05,0.1,0.2,0.23,0.33,0.4,0.45}))</f>
        <v/>
      </c>
    </row>
    <row r="4136">
      <c r="A4136" t="inlineStr">
        <is>
          <t>1万円刻み</t>
        </is>
      </c>
      <c r="B4136" s="16">
        <f>'3_1万円刻み'!$A$913</f>
        <v/>
      </c>
      <c r="C4136" t="n">
        <v>2026</v>
      </c>
      <c r="D4136" t="n">
        <v>1</v>
      </c>
      <c r="E4136" t="n">
        <v>0</v>
      </c>
      <c r="F4136" t="n">
        <v>0</v>
      </c>
      <c r="G4136" s="16">
        <f>ROUND(MIN(B4136/12,650000)*12*0.0915+MIN(B4136/12,1390000)*12*(0.0504+0)+B4136*0.005,0)</f>
        <v/>
      </c>
      <c r="H4136" t="n">
        <v>0</v>
      </c>
      <c r="I4136" t="n">
        <v>0</v>
      </c>
      <c r="J4136" s="16">
        <f>IF(C4136=2026,IF(B4136&lt;741000,0,IF(B4136&lt;2191000,B4136-740000,IF(B4136&lt;2193000,1451000,IF(B4136&lt;2196000,1453000,IF(B4136&lt;2200000,1456000,IF(B4136&lt;3600000,ROUNDDOWN(B4136/4,-3)*2.8-80000,IF(B4136&lt;6600000,ROUNDDOWN(B4136/4,-3)*3.2-440000,IF(B4136&lt;8500000,ROUNDDOWN(B4136*0.9,0)-1100000,B4136-1950000)))))))),IF(B4136&lt;651000,0,IF(B4136&lt;1900000,B4136-650000,IF(B4136&lt;3600000,ROUNDDOWN(B4136/4,-3)*2.8-80000,IF(B4136&lt;6600000,ROUNDDOWN(B4136/4,-3)*3.2-440000,IF(B4136&lt;8500000,ROUNDDOWN(B4136*0.9,0)-1100000,B4136-1950000))))))</f>
        <v/>
      </c>
      <c r="K4136" s="16">
        <f>IF(J4136&gt;23500000,NA(),IF(C4136=2026,IF(J4136&lt;=4890000,1040000,IF(J4136&lt;=6550000,670000,620000)),IF(J4136&lt;=1320000,950000,IF(J4136&lt;=3360000,880000,IF(J4136&lt;=4890000,680000,IF(J4136&lt;=6550000,630000,580000))))))</f>
        <v/>
      </c>
      <c r="L4136" s="16">
        <f>IF(D4136=1,IF(J4136&lt;=9000000,380000,IF(J4136&lt;=9500000,260000,IF(J4136&lt;=10000000,130000,0))),0)</f>
        <v/>
      </c>
      <c r="M4136" s="16">
        <f>IF(D4136=1,IF(J4136&lt;=9000000,330000,IF(J4136&lt;=9500000,220000,IF(J4136&lt;=10000000,110000,0))),0)</f>
        <v/>
      </c>
      <c r="N4136" s="16">
        <f>IF(D4136=1,IF(J4136&lt;=9000000,50000,IF(J4136&lt;=9500000,40000,IF(J4136&lt;=10000000,20000,0))),0)</f>
        <v/>
      </c>
      <c r="O4136" s="16">
        <f>MAX(0,ROUNDDOWN(J4136-G4136-K4136-L4136-E4136*380000-F4136*630000-H4136,-3))</f>
        <v/>
      </c>
      <c r="P4136" s="16">
        <f>MAX(0,ROUNDDOWN(J4136-G4136-430000-M4136-E4136*330000-F4136*450000-I4136,-3))</f>
        <v/>
      </c>
      <c r="Q4136" s="16">
        <f>50000+N4136+E4136*50000+F4136*180000</f>
        <v/>
      </c>
      <c r="R4136" s="16">
        <f>IF(P4136&lt;=2000000,MIN(Q4136,P4136),MAX(Q4136-(P4136-2000000),50000))*0.05</f>
        <v/>
      </c>
      <c r="S4136" s="16">
        <f>MAX(0,P4136*0.1-R4136)</f>
        <v/>
      </c>
      <c r="T4136" s="16">
        <f>Q4136+MAX(0,K4136-480000)</f>
        <v/>
      </c>
      <c r="U4136" s="16">
        <f>P4136-T4136</f>
        <v/>
      </c>
      <c r="V4136" s="17">
        <f>IF(U4136&lt;0,0,LOOKUP(U4136,{0,1950001,3300001,6950001,9000001,18000001,40000001},{0.05,0.1,0.2,0.23,0.33,0.4,0.45}))</f>
        <v/>
      </c>
      <c r="W4136" s="18">
        <f>IF(U4136&lt;0,0.9,0.9-V4136*1.021)</f>
        <v/>
      </c>
      <c r="X4136" s="16">
        <f>ROUNDDOWN(S4136*0.2/W4136+2000,0)</f>
        <v/>
      </c>
      <c r="Y4136" s="17">
        <f>IF(O4136&lt;=0,0,LOOKUP(O4136,{0,1950001,3300001,6950001,9000001,18000001,40000001},{0.05,0.1,0.2,0.23,0.33,0.4,0.45}))</f>
        <v/>
      </c>
    </row>
    <row r="4137">
      <c r="A4137" t="inlineStr">
        <is>
          <t>1万円刻み</t>
        </is>
      </c>
      <c r="B4137" s="16">
        <f>'3_1万円刻み'!$A$914</f>
        <v/>
      </c>
      <c r="C4137" t="n">
        <v>2025</v>
      </c>
      <c r="D4137" t="n">
        <v>0</v>
      </c>
      <c r="E4137" t="n">
        <v>0</v>
      </c>
      <c r="F4137" t="n">
        <v>0</v>
      </c>
      <c r="G4137" s="16">
        <f>ROUND(MIN(B4137/12,650000)*12*0.0915+MIN(B4137/12,1390000)*12*(0.0504+0)+B4137*0.005,0)</f>
        <v/>
      </c>
      <c r="H4137" t="n">
        <v>0</v>
      </c>
      <c r="I4137" t="n">
        <v>0</v>
      </c>
      <c r="J4137" s="16">
        <f>IF(C4137=2026,IF(B4137&lt;741000,0,IF(B4137&lt;2191000,B4137-740000,IF(B4137&lt;2193000,1451000,IF(B4137&lt;2196000,1453000,IF(B4137&lt;2200000,1456000,IF(B4137&lt;3600000,ROUNDDOWN(B4137/4,-3)*2.8-80000,IF(B4137&lt;6600000,ROUNDDOWN(B4137/4,-3)*3.2-440000,IF(B4137&lt;8500000,ROUNDDOWN(B4137*0.9,0)-1100000,B4137-1950000)))))))),IF(B4137&lt;651000,0,IF(B4137&lt;1900000,B4137-650000,IF(B4137&lt;3600000,ROUNDDOWN(B4137/4,-3)*2.8-80000,IF(B4137&lt;6600000,ROUNDDOWN(B4137/4,-3)*3.2-440000,IF(B4137&lt;8500000,ROUNDDOWN(B4137*0.9,0)-1100000,B4137-1950000))))))</f>
        <v/>
      </c>
      <c r="K4137" s="16">
        <f>IF(J4137&gt;23500000,NA(),IF(C4137=2026,IF(J4137&lt;=4890000,1040000,IF(J4137&lt;=6550000,670000,620000)),IF(J4137&lt;=1320000,950000,IF(J4137&lt;=3360000,880000,IF(J4137&lt;=4890000,680000,IF(J4137&lt;=6550000,630000,580000))))))</f>
        <v/>
      </c>
      <c r="L4137" s="16">
        <f>IF(D4137=1,IF(J4137&lt;=9000000,380000,IF(J4137&lt;=9500000,260000,IF(J4137&lt;=10000000,130000,0))),0)</f>
        <v/>
      </c>
      <c r="M4137" s="16">
        <f>IF(D4137=1,IF(J4137&lt;=9000000,330000,IF(J4137&lt;=9500000,220000,IF(J4137&lt;=10000000,110000,0))),0)</f>
        <v/>
      </c>
      <c r="N4137" s="16">
        <f>IF(D4137=1,IF(J4137&lt;=9000000,50000,IF(J4137&lt;=9500000,40000,IF(J4137&lt;=10000000,20000,0))),0)</f>
        <v/>
      </c>
      <c r="O4137" s="16">
        <f>MAX(0,ROUNDDOWN(J4137-G4137-K4137-L4137-E4137*380000-F4137*630000-H4137,-3))</f>
        <v/>
      </c>
      <c r="P4137" s="16">
        <f>MAX(0,ROUNDDOWN(J4137-G4137-430000-M4137-E4137*330000-F4137*450000-I4137,-3))</f>
        <v/>
      </c>
      <c r="Q4137" s="16">
        <f>50000+N4137+E4137*50000+F4137*180000</f>
        <v/>
      </c>
      <c r="R4137" s="16">
        <f>IF(P4137&lt;=2000000,MIN(Q4137,P4137),MAX(Q4137-(P4137-2000000),50000))*0.05</f>
        <v/>
      </c>
      <c r="S4137" s="16">
        <f>MAX(0,P4137*0.1-R4137)</f>
        <v/>
      </c>
      <c r="T4137" s="16">
        <f>Q4137+MAX(0,K4137-480000)</f>
        <v/>
      </c>
      <c r="U4137" s="16">
        <f>P4137-T4137</f>
        <v/>
      </c>
      <c r="V4137" s="17">
        <f>IF(U4137&lt;0,0,LOOKUP(U4137,{0,1950001,3300001,6950001,9000001,18000001,40000001},{0.05,0.1,0.2,0.23,0.33,0.4,0.45}))</f>
        <v/>
      </c>
      <c r="W4137" s="18">
        <f>IF(U4137&lt;0,0.9,0.9-V4137*1.021)</f>
        <v/>
      </c>
      <c r="X4137" s="16">
        <f>ROUNDDOWN(S4137*0.2/W4137+2000,0)</f>
        <v/>
      </c>
      <c r="Y4137" s="17">
        <f>IF(O4137&lt;=0,0,LOOKUP(O4137,{0,1950001,3300001,6950001,9000001,18000001,40000001},{0.05,0.1,0.2,0.23,0.33,0.4,0.45}))</f>
        <v/>
      </c>
    </row>
    <row r="4138">
      <c r="A4138" t="inlineStr">
        <is>
          <t>1万円刻み</t>
        </is>
      </c>
      <c r="B4138" s="16">
        <f>'3_1万円刻み'!$A$914</f>
        <v/>
      </c>
      <c r="C4138" t="n">
        <v>2026</v>
      </c>
      <c r="D4138" t="n">
        <v>0</v>
      </c>
      <c r="E4138" t="n">
        <v>0</v>
      </c>
      <c r="F4138" t="n">
        <v>0</v>
      </c>
      <c r="G4138" s="16">
        <f>ROUND(MIN(B4138/12,650000)*12*0.0915+MIN(B4138/12,1390000)*12*(0.0504+0)+B4138*0.005,0)</f>
        <v/>
      </c>
      <c r="H4138" t="n">
        <v>0</v>
      </c>
      <c r="I4138" t="n">
        <v>0</v>
      </c>
      <c r="J4138" s="16">
        <f>IF(C4138=2026,IF(B4138&lt;741000,0,IF(B4138&lt;2191000,B4138-740000,IF(B4138&lt;2193000,1451000,IF(B4138&lt;2196000,1453000,IF(B4138&lt;2200000,1456000,IF(B4138&lt;3600000,ROUNDDOWN(B4138/4,-3)*2.8-80000,IF(B4138&lt;6600000,ROUNDDOWN(B4138/4,-3)*3.2-440000,IF(B4138&lt;8500000,ROUNDDOWN(B4138*0.9,0)-1100000,B4138-1950000)))))))),IF(B4138&lt;651000,0,IF(B4138&lt;1900000,B4138-650000,IF(B4138&lt;3600000,ROUNDDOWN(B4138/4,-3)*2.8-80000,IF(B4138&lt;6600000,ROUNDDOWN(B4138/4,-3)*3.2-440000,IF(B4138&lt;8500000,ROUNDDOWN(B4138*0.9,0)-1100000,B4138-1950000))))))</f>
        <v/>
      </c>
      <c r="K4138" s="16">
        <f>IF(J4138&gt;23500000,NA(),IF(C4138=2026,IF(J4138&lt;=4890000,1040000,IF(J4138&lt;=6550000,670000,620000)),IF(J4138&lt;=1320000,950000,IF(J4138&lt;=3360000,880000,IF(J4138&lt;=4890000,680000,IF(J4138&lt;=6550000,630000,580000))))))</f>
        <v/>
      </c>
      <c r="L4138" s="16">
        <f>IF(D4138=1,IF(J4138&lt;=9000000,380000,IF(J4138&lt;=9500000,260000,IF(J4138&lt;=10000000,130000,0))),0)</f>
        <v/>
      </c>
      <c r="M4138" s="16">
        <f>IF(D4138=1,IF(J4138&lt;=9000000,330000,IF(J4138&lt;=9500000,220000,IF(J4138&lt;=10000000,110000,0))),0)</f>
        <v/>
      </c>
      <c r="N4138" s="16">
        <f>IF(D4138=1,IF(J4138&lt;=9000000,50000,IF(J4138&lt;=9500000,40000,IF(J4138&lt;=10000000,20000,0))),0)</f>
        <v/>
      </c>
      <c r="O4138" s="16">
        <f>MAX(0,ROUNDDOWN(J4138-G4138-K4138-L4138-E4138*380000-F4138*630000-H4138,-3))</f>
        <v/>
      </c>
      <c r="P4138" s="16">
        <f>MAX(0,ROUNDDOWN(J4138-G4138-430000-M4138-E4138*330000-F4138*450000-I4138,-3))</f>
        <v/>
      </c>
      <c r="Q4138" s="16">
        <f>50000+N4138+E4138*50000+F4138*180000</f>
        <v/>
      </c>
      <c r="R4138" s="16">
        <f>IF(P4138&lt;=2000000,MIN(Q4138,P4138),MAX(Q4138-(P4138-2000000),50000))*0.05</f>
        <v/>
      </c>
      <c r="S4138" s="16">
        <f>MAX(0,P4138*0.1-R4138)</f>
        <v/>
      </c>
      <c r="T4138" s="16">
        <f>Q4138+MAX(0,K4138-480000)</f>
        <v/>
      </c>
      <c r="U4138" s="16">
        <f>P4138-T4138</f>
        <v/>
      </c>
      <c r="V4138" s="17">
        <f>IF(U4138&lt;0,0,LOOKUP(U4138,{0,1950001,3300001,6950001,9000001,18000001,40000001},{0.05,0.1,0.2,0.23,0.33,0.4,0.45}))</f>
        <v/>
      </c>
      <c r="W4138" s="18">
        <f>IF(U4138&lt;0,0.9,0.9-V4138*1.021)</f>
        <v/>
      </c>
      <c r="X4138" s="16">
        <f>ROUNDDOWN(S4138*0.2/W4138+2000,0)</f>
        <v/>
      </c>
      <c r="Y4138" s="17">
        <f>IF(O4138&lt;=0,0,LOOKUP(O4138,{0,1950001,3300001,6950001,9000001,18000001,40000001},{0.05,0.1,0.2,0.23,0.33,0.4,0.45}))</f>
        <v/>
      </c>
    </row>
    <row r="4139">
      <c r="A4139" t="inlineStr">
        <is>
          <t>1万円刻み</t>
        </is>
      </c>
      <c r="B4139" s="16">
        <f>'3_1万円刻み'!$A$914</f>
        <v/>
      </c>
      <c r="C4139" t="n">
        <v>2025</v>
      </c>
      <c r="D4139" t="n">
        <v>1</v>
      </c>
      <c r="E4139" t="n">
        <v>0</v>
      </c>
      <c r="F4139" t="n">
        <v>0</v>
      </c>
      <c r="G4139" s="16">
        <f>ROUND(MIN(B4139/12,650000)*12*0.0915+MIN(B4139/12,1390000)*12*(0.0504+0)+B4139*0.005,0)</f>
        <v/>
      </c>
      <c r="H4139" t="n">
        <v>0</v>
      </c>
      <c r="I4139" t="n">
        <v>0</v>
      </c>
      <c r="J4139" s="16">
        <f>IF(C4139=2026,IF(B4139&lt;741000,0,IF(B4139&lt;2191000,B4139-740000,IF(B4139&lt;2193000,1451000,IF(B4139&lt;2196000,1453000,IF(B4139&lt;2200000,1456000,IF(B4139&lt;3600000,ROUNDDOWN(B4139/4,-3)*2.8-80000,IF(B4139&lt;6600000,ROUNDDOWN(B4139/4,-3)*3.2-440000,IF(B4139&lt;8500000,ROUNDDOWN(B4139*0.9,0)-1100000,B4139-1950000)))))))),IF(B4139&lt;651000,0,IF(B4139&lt;1900000,B4139-650000,IF(B4139&lt;3600000,ROUNDDOWN(B4139/4,-3)*2.8-80000,IF(B4139&lt;6600000,ROUNDDOWN(B4139/4,-3)*3.2-440000,IF(B4139&lt;8500000,ROUNDDOWN(B4139*0.9,0)-1100000,B4139-1950000))))))</f>
        <v/>
      </c>
      <c r="K4139" s="16">
        <f>IF(J4139&gt;23500000,NA(),IF(C4139=2026,IF(J4139&lt;=4890000,1040000,IF(J4139&lt;=6550000,670000,620000)),IF(J4139&lt;=1320000,950000,IF(J4139&lt;=3360000,880000,IF(J4139&lt;=4890000,680000,IF(J4139&lt;=6550000,630000,580000))))))</f>
        <v/>
      </c>
      <c r="L4139" s="16">
        <f>IF(D4139=1,IF(J4139&lt;=9000000,380000,IF(J4139&lt;=9500000,260000,IF(J4139&lt;=10000000,130000,0))),0)</f>
        <v/>
      </c>
      <c r="M4139" s="16">
        <f>IF(D4139=1,IF(J4139&lt;=9000000,330000,IF(J4139&lt;=9500000,220000,IF(J4139&lt;=10000000,110000,0))),0)</f>
        <v/>
      </c>
      <c r="N4139" s="16">
        <f>IF(D4139=1,IF(J4139&lt;=9000000,50000,IF(J4139&lt;=9500000,40000,IF(J4139&lt;=10000000,20000,0))),0)</f>
        <v/>
      </c>
      <c r="O4139" s="16">
        <f>MAX(0,ROUNDDOWN(J4139-G4139-K4139-L4139-E4139*380000-F4139*630000-H4139,-3))</f>
        <v/>
      </c>
      <c r="P4139" s="16">
        <f>MAX(0,ROUNDDOWN(J4139-G4139-430000-M4139-E4139*330000-F4139*450000-I4139,-3))</f>
        <v/>
      </c>
      <c r="Q4139" s="16">
        <f>50000+N4139+E4139*50000+F4139*180000</f>
        <v/>
      </c>
      <c r="R4139" s="16">
        <f>IF(P4139&lt;=2000000,MIN(Q4139,P4139),MAX(Q4139-(P4139-2000000),50000))*0.05</f>
        <v/>
      </c>
      <c r="S4139" s="16">
        <f>MAX(0,P4139*0.1-R4139)</f>
        <v/>
      </c>
      <c r="T4139" s="16">
        <f>Q4139+MAX(0,K4139-480000)</f>
        <v/>
      </c>
      <c r="U4139" s="16">
        <f>P4139-T4139</f>
        <v/>
      </c>
      <c r="V4139" s="17">
        <f>IF(U4139&lt;0,0,LOOKUP(U4139,{0,1950001,3300001,6950001,9000001,18000001,40000001},{0.05,0.1,0.2,0.23,0.33,0.4,0.45}))</f>
        <v/>
      </c>
      <c r="W4139" s="18">
        <f>IF(U4139&lt;0,0.9,0.9-V4139*1.021)</f>
        <v/>
      </c>
      <c r="X4139" s="16">
        <f>ROUNDDOWN(S4139*0.2/W4139+2000,0)</f>
        <v/>
      </c>
      <c r="Y4139" s="17">
        <f>IF(O4139&lt;=0,0,LOOKUP(O4139,{0,1950001,3300001,6950001,9000001,18000001,40000001},{0.05,0.1,0.2,0.23,0.33,0.4,0.45}))</f>
        <v/>
      </c>
    </row>
    <row r="4140">
      <c r="A4140" t="inlineStr">
        <is>
          <t>1万円刻み</t>
        </is>
      </c>
      <c r="B4140" s="16">
        <f>'3_1万円刻み'!$A$914</f>
        <v/>
      </c>
      <c r="C4140" t="n">
        <v>2026</v>
      </c>
      <c r="D4140" t="n">
        <v>1</v>
      </c>
      <c r="E4140" t="n">
        <v>0</v>
      </c>
      <c r="F4140" t="n">
        <v>0</v>
      </c>
      <c r="G4140" s="16">
        <f>ROUND(MIN(B4140/12,650000)*12*0.0915+MIN(B4140/12,1390000)*12*(0.0504+0)+B4140*0.005,0)</f>
        <v/>
      </c>
      <c r="H4140" t="n">
        <v>0</v>
      </c>
      <c r="I4140" t="n">
        <v>0</v>
      </c>
      <c r="J4140" s="16">
        <f>IF(C4140=2026,IF(B4140&lt;741000,0,IF(B4140&lt;2191000,B4140-740000,IF(B4140&lt;2193000,1451000,IF(B4140&lt;2196000,1453000,IF(B4140&lt;2200000,1456000,IF(B4140&lt;3600000,ROUNDDOWN(B4140/4,-3)*2.8-80000,IF(B4140&lt;6600000,ROUNDDOWN(B4140/4,-3)*3.2-440000,IF(B4140&lt;8500000,ROUNDDOWN(B4140*0.9,0)-1100000,B4140-1950000)))))))),IF(B4140&lt;651000,0,IF(B4140&lt;1900000,B4140-650000,IF(B4140&lt;3600000,ROUNDDOWN(B4140/4,-3)*2.8-80000,IF(B4140&lt;6600000,ROUNDDOWN(B4140/4,-3)*3.2-440000,IF(B4140&lt;8500000,ROUNDDOWN(B4140*0.9,0)-1100000,B4140-1950000))))))</f>
        <v/>
      </c>
      <c r="K4140" s="16">
        <f>IF(J4140&gt;23500000,NA(),IF(C4140=2026,IF(J4140&lt;=4890000,1040000,IF(J4140&lt;=6550000,670000,620000)),IF(J4140&lt;=1320000,950000,IF(J4140&lt;=3360000,880000,IF(J4140&lt;=4890000,680000,IF(J4140&lt;=6550000,630000,580000))))))</f>
        <v/>
      </c>
      <c r="L4140" s="16">
        <f>IF(D4140=1,IF(J4140&lt;=9000000,380000,IF(J4140&lt;=9500000,260000,IF(J4140&lt;=10000000,130000,0))),0)</f>
        <v/>
      </c>
      <c r="M4140" s="16">
        <f>IF(D4140=1,IF(J4140&lt;=9000000,330000,IF(J4140&lt;=9500000,220000,IF(J4140&lt;=10000000,110000,0))),0)</f>
        <v/>
      </c>
      <c r="N4140" s="16">
        <f>IF(D4140=1,IF(J4140&lt;=9000000,50000,IF(J4140&lt;=9500000,40000,IF(J4140&lt;=10000000,20000,0))),0)</f>
        <v/>
      </c>
      <c r="O4140" s="16">
        <f>MAX(0,ROUNDDOWN(J4140-G4140-K4140-L4140-E4140*380000-F4140*630000-H4140,-3))</f>
        <v/>
      </c>
      <c r="P4140" s="16">
        <f>MAX(0,ROUNDDOWN(J4140-G4140-430000-M4140-E4140*330000-F4140*450000-I4140,-3))</f>
        <v/>
      </c>
      <c r="Q4140" s="16">
        <f>50000+N4140+E4140*50000+F4140*180000</f>
        <v/>
      </c>
      <c r="R4140" s="16">
        <f>IF(P4140&lt;=2000000,MIN(Q4140,P4140),MAX(Q4140-(P4140-2000000),50000))*0.05</f>
        <v/>
      </c>
      <c r="S4140" s="16">
        <f>MAX(0,P4140*0.1-R4140)</f>
        <v/>
      </c>
      <c r="T4140" s="16">
        <f>Q4140+MAX(0,K4140-480000)</f>
        <v/>
      </c>
      <c r="U4140" s="16">
        <f>P4140-T4140</f>
        <v/>
      </c>
      <c r="V4140" s="17">
        <f>IF(U4140&lt;0,0,LOOKUP(U4140,{0,1950001,3300001,6950001,9000001,18000001,40000001},{0.05,0.1,0.2,0.23,0.33,0.4,0.45}))</f>
        <v/>
      </c>
      <c r="W4140" s="18">
        <f>IF(U4140&lt;0,0.9,0.9-V4140*1.021)</f>
        <v/>
      </c>
      <c r="X4140" s="16">
        <f>ROUNDDOWN(S4140*0.2/W4140+2000,0)</f>
        <v/>
      </c>
      <c r="Y4140" s="17">
        <f>IF(O4140&lt;=0,0,LOOKUP(O4140,{0,1950001,3300001,6950001,9000001,18000001,40000001},{0.05,0.1,0.2,0.23,0.33,0.4,0.45}))</f>
        <v/>
      </c>
    </row>
    <row r="4141">
      <c r="A4141" t="inlineStr">
        <is>
          <t>1万円刻み</t>
        </is>
      </c>
      <c r="B4141" s="16">
        <f>'3_1万円刻み'!$A$915</f>
        <v/>
      </c>
      <c r="C4141" t="n">
        <v>2025</v>
      </c>
      <c r="D4141" t="n">
        <v>0</v>
      </c>
      <c r="E4141" t="n">
        <v>0</v>
      </c>
      <c r="F4141" t="n">
        <v>0</v>
      </c>
      <c r="G4141" s="16">
        <f>ROUND(MIN(B4141/12,650000)*12*0.0915+MIN(B4141/12,1390000)*12*(0.0504+0)+B4141*0.005,0)</f>
        <v/>
      </c>
      <c r="H4141" t="n">
        <v>0</v>
      </c>
      <c r="I4141" t="n">
        <v>0</v>
      </c>
      <c r="J4141" s="16">
        <f>IF(C4141=2026,IF(B4141&lt;741000,0,IF(B4141&lt;2191000,B4141-740000,IF(B4141&lt;2193000,1451000,IF(B4141&lt;2196000,1453000,IF(B4141&lt;2200000,1456000,IF(B4141&lt;3600000,ROUNDDOWN(B4141/4,-3)*2.8-80000,IF(B4141&lt;6600000,ROUNDDOWN(B4141/4,-3)*3.2-440000,IF(B4141&lt;8500000,ROUNDDOWN(B4141*0.9,0)-1100000,B4141-1950000)))))))),IF(B4141&lt;651000,0,IF(B4141&lt;1900000,B4141-650000,IF(B4141&lt;3600000,ROUNDDOWN(B4141/4,-3)*2.8-80000,IF(B4141&lt;6600000,ROUNDDOWN(B4141/4,-3)*3.2-440000,IF(B4141&lt;8500000,ROUNDDOWN(B4141*0.9,0)-1100000,B4141-1950000))))))</f>
        <v/>
      </c>
      <c r="K4141" s="16">
        <f>IF(J4141&gt;23500000,NA(),IF(C4141=2026,IF(J4141&lt;=4890000,1040000,IF(J4141&lt;=6550000,670000,620000)),IF(J4141&lt;=1320000,950000,IF(J4141&lt;=3360000,880000,IF(J4141&lt;=4890000,680000,IF(J4141&lt;=6550000,630000,580000))))))</f>
        <v/>
      </c>
      <c r="L4141" s="16">
        <f>IF(D4141=1,IF(J4141&lt;=9000000,380000,IF(J4141&lt;=9500000,260000,IF(J4141&lt;=10000000,130000,0))),0)</f>
        <v/>
      </c>
      <c r="M4141" s="16">
        <f>IF(D4141=1,IF(J4141&lt;=9000000,330000,IF(J4141&lt;=9500000,220000,IF(J4141&lt;=10000000,110000,0))),0)</f>
        <v/>
      </c>
      <c r="N4141" s="16">
        <f>IF(D4141=1,IF(J4141&lt;=9000000,50000,IF(J4141&lt;=9500000,40000,IF(J4141&lt;=10000000,20000,0))),0)</f>
        <v/>
      </c>
      <c r="O4141" s="16">
        <f>MAX(0,ROUNDDOWN(J4141-G4141-K4141-L4141-E4141*380000-F4141*630000-H4141,-3))</f>
        <v/>
      </c>
      <c r="P4141" s="16">
        <f>MAX(0,ROUNDDOWN(J4141-G4141-430000-M4141-E4141*330000-F4141*450000-I4141,-3))</f>
        <v/>
      </c>
      <c r="Q4141" s="16">
        <f>50000+N4141+E4141*50000+F4141*180000</f>
        <v/>
      </c>
      <c r="R4141" s="16">
        <f>IF(P4141&lt;=2000000,MIN(Q4141,P4141),MAX(Q4141-(P4141-2000000),50000))*0.05</f>
        <v/>
      </c>
      <c r="S4141" s="16">
        <f>MAX(0,P4141*0.1-R4141)</f>
        <v/>
      </c>
      <c r="T4141" s="16">
        <f>Q4141+MAX(0,K4141-480000)</f>
        <v/>
      </c>
      <c r="U4141" s="16">
        <f>P4141-T4141</f>
        <v/>
      </c>
      <c r="V4141" s="17">
        <f>IF(U4141&lt;0,0,LOOKUP(U4141,{0,1950001,3300001,6950001,9000001,18000001,40000001},{0.05,0.1,0.2,0.23,0.33,0.4,0.45}))</f>
        <v/>
      </c>
      <c r="W4141" s="18">
        <f>IF(U4141&lt;0,0.9,0.9-V4141*1.021)</f>
        <v/>
      </c>
      <c r="X4141" s="16">
        <f>ROUNDDOWN(S4141*0.2/W4141+2000,0)</f>
        <v/>
      </c>
      <c r="Y4141" s="17">
        <f>IF(O4141&lt;=0,0,LOOKUP(O4141,{0,1950001,3300001,6950001,9000001,18000001,40000001},{0.05,0.1,0.2,0.23,0.33,0.4,0.45}))</f>
        <v/>
      </c>
    </row>
    <row r="4142">
      <c r="A4142" t="inlineStr">
        <is>
          <t>1万円刻み</t>
        </is>
      </c>
      <c r="B4142" s="16">
        <f>'3_1万円刻み'!$A$915</f>
        <v/>
      </c>
      <c r="C4142" t="n">
        <v>2026</v>
      </c>
      <c r="D4142" t="n">
        <v>0</v>
      </c>
      <c r="E4142" t="n">
        <v>0</v>
      </c>
      <c r="F4142" t="n">
        <v>0</v>
      </c>
      <c r="G4142" s="16">
        <f>ROUND(MIN(B4142/12,650000)*12*0.0915+MIN(B4142/12,1390000)*12*(0.0504+0)+B4142*0.005,0)</f>
        <v/>
      </c>
      <c r="H4142" t="n">
        <v>0</v>
      </c>
      <c r="I4142" t="n">
        <v>0</v>
      </c>
      <c r="J4142" s="16">
        <f>IF(C4142=2026,IF(B4142&lt;741000,0,IF(B4142&lt;2191000,B4142-740000,IF(B4142&lt;2193000,1451000,IF(B4142&lt;2196000,1453000,IF(B4142&lt;2200000,1456000,IF(B4142&lt;3600000,ROUNDDOWN(B4142/4,-3)*2.8-80000,IF(B4142&lt;6600000,ROUNDDOWN(B4142/4,-3)*3.2-440000,IF(B4142&lt;8500000,ROUNDDOWN(B4142*0.9,0)-1100000,B4142-1950000)))))))),IF(B4142&lt;651000,0,IF(B4142&lt;1900000,B4142-650000,IF(B4142&lt;3600000,ROUNDDOWN(B4142/4,-3)*2.8-80000,IF(B4142&lt;6600000,ROUNDDOWN(B4142/4,-3)*3.2-440000,IF(B4142&lt;8500000,ROUNDDOWN(B4142*0.9,0)-1100000,B4142-1950000))))))</f>
        <v/>
      </c>
      <c r="K4142" s="16">
        <f>IF(J4142&gt;23500000,NA(),IF(C4142=2026,IF(J4142&lt;=4890000,1040000,IF(J4142&lt;=6550000,670000,620000)),IF(J4142&lt;=1320000,950000,IF(J4142&lt;=3360000,880000,IF(J4142&lt;=4890000,680000,IF(J4142&lt;=6550000,630000,580000))))))</f>
        <v/>
      </c>
      <c r="L4142" s="16">
        <f>IF(D4142=1,IF(J4142&lt;=9000000,380000,IF(J4142&lt;=9500000,260000,IF(J4142&lt;=10000000,130000,0))),0)</f>
        <v/>
      </c>
      <c r="M4142" s="16">
        <f>IF(D4142=1,IF(J4142&lt;=9000000,330000,IF(J4142&lt;=9500000,220000,IF(J4142&lt;=10000000,110000,0))),0)</f>
        <v/>
      </c>
      <c r="N4142" s="16">
        <f>IF(D4142=1,IF(J4142&lt;=9000000,50000,IF(J4142&lt;=9500000,40000,IF(J4142&lt;=10000000,20000,0))),0)</f>
        <v/>
      </c>
      <c r="O4142" s="16">
        <f>MAX(0,ROUNDDOWN(J4142-G4142-K4142-L4142-E4142*380000-F4142*630000-H4142,-3))</f>
        <v/>
      </c>
      <c r="P4142" s="16">
        <f>MAX(0,ROUNDDOWN(J4142-G4142-430000-M4142-E4142*330000-F4142*450000-I4142,-3))</f>
        <v/>
      </c>
      <c r="Q4142" s="16">
        <f>50000+N4142+E4142*50000+F4142*180000</f>
        <v/>
      </c>
      <c r="R4142" s="16">
        <f>IF(P4142&lt;=2000000,MIN(Q4142,P4142),MAX(Q4142-(P4142-2000000),50000))*0.05</f>
        <v/>
      </c>
      <c r="S4142" s="16">
        <f>MAX(0,P4142*0.1-R4142)</f>
        <v/>
      </c>
      <c r="T4142" s="16">
        <f>Q4142+MAX(0,K4142-480000)</f>
        <v/>
      </c>
      <c r="U4142" s="16">
        <f>P4142-T4142</f>
        <v/>
      </c>
      <c r="V4142" s="17">
        <f>IF(U4142&lt;0,0,LOOKUP(U4142,{0,1950001,3300001,6950001,9000001,18000001,40000001},{0.05,0.1,0.2,0.23,0.33,0.4,0.45}))</f>
        <v/>
      </c>
      <c r="W4142" s="18">
        <f>IF(U4142&lt;0,0.9,0.9-V4142*1.021)</f>
        <v/>
      </c>
      <c r="X4142" s="16">
        <f>ROUNDDOWN(S4142*0.2/W4142+2000,0)</f>
        <v/>
      </c>
      <c r="Y4142" s="17">
        <f>IF(O4142&lt;=0,0,LOOKUP(O4142,{0,1950001,3300001,6950001,9000001,18000001,40000001},{0.05,0.1,0.2,0.23,0.33,0.4,0.45}))</f>
        <v/>
      </c>
    </row>
    <row r="4143">
      <c r="A4143" t="inlineStr">
        <is>
          <t>1万円刻み</t>
        </is>
      </c>
      <c r="B4143" s="16">
        <f>'3_1万円刻み'!$A$915</f>
        <v/>
      </c>
      <c r="C4143" t="n">
        <v>2025</v>
      </c>
      <c r="D4143" t="n">
        <v>1</v>
      </c>
      <c r="E4143" t="n">
        <v>0</v>
      </c>
      <c r="F4143" t="n">
        <v>0</v>
      </c>
      <c r="G4143" s="16">
        <f>ROUND(MIN(B4143/12,650000)*12*0.0915+MIN(B4143/12,1390000)*12*(0.0504+0)+B4143*0.005,0)</f>
        <v/>
      </c>
      <c r="H4143" t="n">
        <v>0</v>
      </c>
      <c r="I4143" t="n">
        <v>0</v>
      </c>
      <c r="J4143" s="16">
        <f>IF(C4143=2026,IF(B4143&lt;741000,0,IF(B4143&lt;2191000,B4143-740000,IF(B4143&lt;2193000,1451000,IF(B4143&lt;2196000,1453000,IF(B4143&lt;2200000,1456000,IF(B4143&lt;3600000,ROUNDDOWN(B4143/4,-3)*2.8-80000,IF(B4143&lt;6600000,ROUNDDOWN(B4143/4,-3)*3.2-440000,IF(B4143&lt;8500000,ROUNDDOWN(B4143*0.9,0)-1100000,B4143-1950000)))))))),IF(B4143&lt;651000,0,IF(B4143&lt;1900000,B4143-650000,IF(B4143&lt;3600000,ROUNDDOWN(B4143/4,-3)*2.8-80000,IF(B4143&lt;6600000,ROUNDDOWN(B4143/4,-3)*3.2-440000,IF(B4143&lt;8500000,ROUNDDOWN(B4143*0.9,0)-1100000,B4143-1950000))))))</f>
        <v/>
      </c>
      <c r="K4143" s="16">
        <f>IF(J4143&gt;23500000,NA(),IF(C4143=2026,IF(J4143&lt;=4890000,1040000,IF(J4143&lt;=6550000,670000,620000)),IF(J4143&lt;=1320000,950000,IF(J4143&lt;=3360000,880000,IF(J4143&lt;=4890000,680000,IF(J4143&lt;=6550000,630000,580000))))))</f>
        <v/>
      </c>
      <c r="L4143" s="16">
        <f>IF(D4143=1,IF(J4143&lt;=9000000,380000,IF(J4143&lt;=9500000,260000,IF(J4143&lt;=10000000,130000,0))),0)</f>
        <v/>
      </c>
      <c r="M4143" s="16">
        <f>IF(D4143=1,IF(J4143&lt;=9000000,330000,IF(J4143&lt;=9500000,220000,IF(J4143&lt;=10000000,110000,0))),0)</f>
        <v/>
      </c>
      <c r="N4143" s="16">
        <f>IF(D4143=1,IF(J4143&lt;=9000000,50000,IF(J4143&lt;=9500000,40000,IF(J4143&lt;=10000000,20000,0))),0)</f>
        <v/>
      </c>
      <c r="O4143" s="16">
        <f>MAX(0,ROUNDDOWN(J4143-G4143-K4143-L4143-E4143*380000-F4143*630000-H4143,-3))</f>
        <v/>
      </c>
      <c r="P4143" s="16">
        <f>MAX(0,ROUNDDOWN(J4143-G4143-430000-M4143-E4143*330000-F4143*450000-I4143,-3))</f>
        <v/>
      </c>
      <c r="Q4143" s="16">
        <f>50000+N4143+E4143*50000+F4143*180000</f>
        <v/>
      </c>
      <c r="R4143" s="16">
        <f>IF(P4143&lt;=2000000,MIN(Q4143,P4143),MAX(Q4143-(P4143-2000000),50000))*0.05</f>
        <v/>
      </c>
      <c r="S4143" s="16">
        <f>MAX(0,P4143*0.1-R4143)</f>
        <v/>
      </c>
      <c r="T4143" s="16">
        <f>Q4143+MAX(0,K4143-480000)</f>
        <v/>
      </c>
      <c r="U4143" s="16">
        <f>P4143-T4143</f>
        <v/>
      </c>
      <c r="V4143" s="17">
        <f>IF(U4143&lt;0,0,LOOKUP(U4143,{0,1950001,3300001,6950001,9000001,18000001,40000001},{0.05,0.1,0.2,0.23,0.33,0.4,0.45}))</f>
        <v/>
      </c>
      <c r="W4143" s="18">
        <f>IF(U4143&lt;0,0.9,0.9-V4143*1.021)</f>
        <v/>
      </c>
      <c r="X4143" s="16">
        <f>ROUNDDOWN(S4143*0.2/W4143+2000,0)</f>
        <v/>
      </c>
      <c r="Y4143" s="17">
        <f>IF(O4143&lt;=0,0,LOOKUP(O4143,{0,1950001,3300001,6950001,9000001,18000001,40000001},{0.05,0.1,0.2,0.23,0.33,0.4,0.45}))</f>
        <v/>
      </c>
    </row>
    <row r="4144">
      <c r="A4144" t="inlineStr">
        <is>
          <t>1万円刻み</t>
        </is>
      </c>
      <c r="B4144" s="16">
        <f>'3_1万円刻み'!$A$915</f>
        <v/>
      </c>
      <c r="C4144" t="n">
        <v>2026</v>
      </c>
      <c r="D4144" t="n">
        <v>1</v>
      </c>
      <c r="E4144" t="n">
        <v>0</v>
      </c>
      <c r="F4144" t="n">
        <v>0</v>
      </c>
      <c r="G4144" s="16">
        <f>ROUND(MIN(B4144/12,650000)*12*0.0915+MIN(B4144/12,1390000)*12*(0.0504+0)+B4144*0.005,0)</f>
        <v/>
      </c>
      <c r="H4144" t="n">
        <v>0</v>
      </c>
      <c r="I4144" t="n">
        <v>0</v>
      </c>
      <c r="J4144" s="16">
        <f>IF(C4144=2026,IF(B4144&lt;741000,0,IF(B4144&lt;2191000,B4144-740000,IF(B4144&lt;2193000,1451000,IF(B4144&lt;2196000,1453000,IF(B4144&lt;2200000,1456000,IF(B4144&lt;3600000,ROUNDDOWN(B4144/4,-3)*2.8-80000,IF(B4144&lt;6600000,ROUNDDOWN(B4144/4,-3)*3.2-440000,IF(B4144&lt;8500000,ROUNDDOWN(B4144*0.9,0)-1100000,B4144-1950000)))))))),IF(B4144&lt;651000,0,IF(B4144&lt;1900000,B4144-650000,IF(B4144&lt;3600000,ROUNDDOWN(B4144/4,-3)*2.8-80000,IF(B4144&lt;6600000,ROUNDDOWN(B4144/4,-3)*3.2-440000,IF(B4144&lt;8500000,ROUNDDOWN(B4144*0.9,0)-1100000,B4144-1950000))))))</f>
        <v/>
      </c>
      <c r="K4144" s="16">
        <f>IF(J4144&gt;23500000,NA(),IF(C4144=2026,IF(J4144&lt;=4890000,1040000,IF(J4144&lt;=6550000,670000,620000)),IF(J4144&lt;=1320000,950000,IF(J4144&lt;=3360000,880000,IF(J4144&lt;=4890000,680000,IF(J4144&lt;=6550000,630000,580000))))))</f>
        <v/>
      </c>
      <c r="L4144" s="16">
        <f>IF(D4144=1,IF(J4144&lt;=9000000,380000,IF(J4144&lt;=9500000,260000,IF(J4144&lt;=10000000,130000,0))),0)</f>
        <v/>
      </c>
      <c r="M4144" s="16">
        <f>IF(D4144=1,IF(J4144&lt;=9000000,330000,IF(J4144&lt;=9500000,220000,IF(J4144&lt;=10000000,110000,0))),0)</f>
        <v/>
      </c>
      <c r="N4144" s="16">
        <f>IF(D4144=1,IF(J4144&lt;=9000000,50000,IF(J4144&lt;=9500000,40000,IF(J4144&lt;=10000000,20000,0))),0)</f>
        <v/>
      </c>
      <c r="O4144" s="16">
        <f>MAX(0,ROUNDDOWN(J4144-G4144-K4144-L4144-E4144*380000-F4144*630000-H4144,-3))</f>
        <v/>
      </c>
      <c r="P4144" s="16">
        <f>MAX(0,ROUNDDOWN(J4144-G4144-430000-M4144-E4144*330000-F4144*450000-I4144,-3))</f>
        <v/>
      </c>
      <c r="Q4144" s="16">
        <f>50000+N4144+E4144*50000+F4144*180000</f>
        <v/>
      </c>
      <c r="R4144" s="16">
        <f>IF(P4144&lt;=2000000,MIN(Q4144,P4144),MAX(Q4144-(P4144-2000000),50000))*0.05</f>
        <v/>
      </c>
      <c r="S4144" s="16">
        <f>MAX(0,P4144*0.1-R4144)</f>
        <v/>
      </c>
      <c r="T4144" s="16">
        <f>Q4144+MAX(0,K4144-480000)</f>
        <v/>
      </c>
      <c r="U4144" s="16">
        <f>P4144-T4144</f>
        <v/>
      </c>
      <c r="V4144" s="17">
        <f>IF(U4144&lt;0,0,LOOKUP(U4144,{0,1950001,3300001,6950001,9000001,18000001,40000001},{0.05,0.1,0.2,0.23,0.33,0.4,0.45}))</f>
        <v/>
      </c>
      <c r="W4144" s="18">
        <f>IF(U4144&lt;0,0.9,0.9-V4144*1.021)</f>
        <v/>
      </c>
      <c r="X4144" s="16">
        <f>ROUNDDOWN(S4144*0.2/W4144+2000,0)</f>
        <v/>
      </c>
      <c r="Y4144" s="17">
        <f>IF(O4144&lt;=0,0,LOOKUP(O4144,{0,1950001,3300001,6950001,9000001,18000001,40000001},{0.05,0.1,0.2,0.23,0.33,0.4,0.45}))</f>
        <v/>
      </c>
    </row>
    <row r="4145">
      <c r="A4145" t="inlineStr">
        <is>
          <t>1万円刻み</t>
        </is>
      </c>
      <c r="B4145" s="16">
        <f>'3_1万円刻み'!$A$916</f>
        <v/>
      </c>
      <c r="C4145" t="n">
        <v>2025</v>
      </c>
      <c r="D4145" t="n">
        <v>0</v>
      </c>
      <c r="E4145" t="n">
        <v>0</v>
      </c>
      <c r="F4145" t="n">
        <v>0</v>
      </c>
      <c r="G4145" s="16">
        <f>ROUND(MIN(B4145/12,650000)*12*0.0915+MIN(B4145/12,1390000)*12*(0.0504+0)+B4145*0.005,0)</f>
        <v/>
      </c>
      <c r="H4145" t="n">
        <v>0</v>
      </c>
      <c r="I4145" t="n">
        <v>0</v>
      </c>
      <c r="J4145" s="16">
        <f>IF(C4145=2026,IF(B4145&lt;741000,0,IF(B4145&lt;2191000,B4145-740000,IF(B4145&lt;2193000,1451000,IF(B4145&lt;2196000,1453000,IF(B4145&lt;2200000,1456000,IF(B4145&lt;3600000,ROUNDDOWN(B4145/4,-3)*2.8-80000,IF(B4145&lt;6600000,ROUNDDOWN(B4145/4,-3)*3.2-440000,IF(B4145&lt;8500000,ROUNDDOWN(B4145*0.9,0)-1100000,B4145-1950000)))))))),IF(B4145&lt;651000,0,IF(B4145&lt;1900000,B4145-650000,IF(B4145&lt;3600000,ROUNDDOWN(B4145/4,-3)*2.8-80000,IF(B4145&lt;6600000,ROUNDDOWN(B4145/4,-3)*3.2-440000,IF(B4145&lt;8500000,ROUNDDOWN(B4145*0.9,0)-1100000,B4145-1950000))))))</f>
        <v/>
      </c>
      <c r="K4145" s="16">
        <f>IF(J4145&gt;23500000,NA(),IF(C4145=2026,IF(J4145&lt;=4890000,1040000,IF(J4145&lt;=6550000,670000,620000)),IF(J4145&lt;=1320000,950000,IF(J4145&lt;=3360000,880000,IF(J4145&lt;=4890000,680000,IF(J4145&lt;=6550000,630000,580000))))))</f>
        <v/>
      </c>
      <c r="L4145" s="16">
        <f>IF(D4145=1,IF(J4145&lt;=9000000,380000,IF(J4145&lt;=9500000,260000,IF(J4145&lt;=10000000,130000,0))),0)</f>
        <v/>
      </c>
      <c r="M4145" s="16">
        <f>IF(D4145=1,IF(J4145&lt;=9000000,330000,IF(J4145&lt;=9500000,220000,IF(J4145&lt;=10000000,110000,0))),0)</f>
        <v/>
      </c>
      <c r="N4145" s="16">
        <f>IF(D4145=1,IF(J4145&lt;=9000000,50000,IF(J4145&lt;=9500000,40000,IF(J4145&lt;=10000000,20000,0))),0)</f>
        <v/>
      </c>
      <c r="O4145" s="16">
        <f>MAX(0,ROUNDDOWN(J4145-G4145-K4145-L4145-E4145*380000-F4145*630000-H4145,-3))</f>
        <v/>
      </c>
      <c r="P4145" s="16">
        <f>MAX(0,ROUNDDOWN(J4145-G4145-430000-M4145-E4145*330000-F4145*450000-I4145,-3))</f>
        <v/>
      </c>
      <c r="Q4145" s="16">
        <f>50000+N4145+E4145*50000+F4145*180000</f>
        <v/>
      </c>
      <c r="R4145" s="16">
        <f>IF(P4145&lt;=2000000,MIN(Q4145,P4145),MAX(Q4145-(P4145-2000000),50000))*0.05</f>
        <v/>
      </c>
      <c r="S4145" s="16">
        <f>MAX(0,P4145*0.1-R4145)</f>
        <v/>
      </c>
      <c r="T4145" s="16">
        <f>Q4145+MAX(0,K4145-480000)</f>
        <v/>
      </c>
      <c r="U4145" s="16">
        <f>P4145-T4145</f>
        <v/>
      </c>
      <c r="V4145" s="17">
        <f>IF(U4145&lt;0,0,LOOKUP(U4145,{0,1950001,3300001,6950001,9000001,18000001,40000001},{0.05,0.1,0.2,0.23,0.33,0.4,0.45}))</f>
        <v/>
      </c>
      <c r="W4145" s="18">
        <f>IF(U4145&lt;0,0.9,0.9-V4145*1.021)</f>
        <v/>
      </c>
      <c r="X4145" s="16">
        <f>ROUNDDOWN(S4145*0.2/W4145+2000,0)</f>
        <v/>
      </c>
      <c r="Y4145" s="17">
        <f>IF(O4145&lt;=0,0,LOOKUP(O4145,{0,1950001,3300001,6950001,9000001,18000001,40000001},{0.05,0.1,0.2,0.23,0.33,0.4,0.45}))</f>
        <v/>
      </c>
    </row>
    <row r="4146">
      <c r="A4146" t="inlineStr">
        <is>
          <t>1万円刻み</t>
        </is>
      </c>
      <c r="B4146" s="16">
        <f>'3_1万円刻み'!$A$916</f>
        <v/>
      </c>
      <c r="C4146" t="n">
        <v>2026</v>
      </c>
      <c r="D4146" t="n">
        <v>0</v>
      </c>
      <c r="E4146" t="n">
        <v>0</v>
      </c>
      <c r="F4146" t="n">
        <v>0</v>
      </c>
      <c r="G4146" s="16">
        <f>ROUND(MIN(B4146/12,650000)*12*0.0915+MIN(B4146/12,1390000)*12*(0.0504+0)+B4146*0.005,0)</f>
        <v/>
      </c>
      <c r="H4146" t="n">
        <v>0</v>
      </c>
      <c r="I4146" t="n">
        <v>0</v>
      </c>
      <c r="J4146" s="16">
        <f>IF(C4146=2026,IF(B4146&lt;741000,0,IF(B4146&lt;2191000,B4146-740000,IF(B4146&lt;2193000,1451000,IF(B4146&lt;2196000,1453000,IF(B4146&lt;2200000,1456000,IF(B4146&lt;3600000,ROUNDDOWN(B4146/4,-3)*2.8-80000,IF(B4146&lt;6600000,ROUNDDOWN(B4146/4,-3)*3.2-440000,IF(B4146&lt;8500000,ROUNDDOWN(B4146*0.9,0)-1100000,B4146-1950000)))))))),IF(B4146&lt;651000,0,IF(B4146&lt;1900000,B4146-650000,IF(B4146&lt;3600000,ROUNDDOWN(B4146/4,-3)*2.8-80000,IF(B4146&lt;6600000,ROUNDDOWN(B4146/4,-3)*3.2-440000,IF(B4146&lt;8500000,ROUNDDOWN(B4146*0.9,0)-1100000,B4146-1950000))))))</f>
        <v/>
      </c>
      <c r="K4146" s="16">
        <f>IF(J4146&gt;23500000,NA(),IF(C4146=2026,IF(J4146&lt;=4890000,1040000,IF(J4146&lt;=6550000,670000,620000)),IF(J4146&lt;=1320000,950000,IF(J4146&lt;=3360000,880000,IF(J4146&lt;=4890000,680000,IF(J4146&lt;=6550000,630000,580000))))))</f>
        <v/>
      </c>
      <c r="L4146" s="16">
        <f>IF(D4146=1,IF(J4146&lt;=9000000,380000,IF(J4146&lt;=9500000,260000,IF(J4146&lt;=10000000,130000,0))),0)</f>
        <v/>
      </c>
      <c r="M4146" s="16">
        <f>IF(D4146=1,IF(J4146&lt;=9000000,330000,IF(J4146&lt;=9500000,220000,IF(J4146&lt;=10000000,110000,0))),0)</f>
        <v/>
      </c>
      <c r="N4146" s="16">
        <f>IF(D4146=1,IF(J4146&lt;=9000000,50000,IF(J4146&lt;=9500000,40000,IF(J4146&lt;=10000000,20000,0))),0)</f>
        <v/>
      </c>
      <c r="O4146" s="16">
        <f>MAX(0,ROUNDDOWN(J4146-G4146-K4146-L4146-E4146*380000-F4146*630000-H4146,-3))</f>
        <v/>
      </c>
      <c r="P4146" s="16">
        <f>MAX(0,ROUNDDOWN(J4146-G4146-430000-M4146-E4146*330000-F4146*450000-I4146,-3))</f>
        <v/>
      </c>
      <c r="Q4146" s="16">
        <f>50000+N4146+E4146*50000+F4146*180000</f>
        <v/>
      </c>
      <c r="R4146" s="16">
        <f>IF(P4146&lt;=2000000,MIN(Q4146,P4146),MAX(Q4146-(P4146-2000000),50000))*0.05</f>
        <v/>
      </c>
      <c r="S4146" s="16">
        <f>MAX(0,P4146*0.1-R4146)</f>
        <v/>
      </c>
      <c r="T4146" s="16">
        <f>Q4146+MAX(0,K4146-480000)</f>
        <v/>
      </c>
      <c r="U4146" s="16">
        <f>P4146-T4146</f>
        <v/>
      </c>
      <c r="V4146" s="17">
        <f>IF(U4146&lt;0,0,LOOKUP(U4146,{0,1950001,3300001,6950001,9000001,18000001,40000001},{0.05,0.1,0.2,0.23,0.33,0.4,0.45}))</f>
        <v/>
      </c>
      <c r="W4146" s="18">
        <f>IF(U4146&lt;0,0.9,0.9-V4146*1.021)</f>
        <v/>
      </c>
      <c r="X4146" s="16">
        <f>ROUNDDOWN(S4146*0.2/W4146+2000,0)</f>
        <v/>
      </c>
      <c r="Y4146" s="17">
        <f>IF(O4146&lt;=0,0,LOOKUP(O4146,{0,1950001,3300001,6950001,9000001,18000001,40000001},{0.05,0.1,0.2,0.23,0.33,0.4,0.45}))</f>
        <v/>
      </c>
    </row>
    <row r="4147">
      <c r="A4147" t="inlineStr">
        <is>
          <t>1万円刻み</t>
        </is>
      </c>
      <c r="B4147" s="16">
        <f>'3_1万円刻み'!$A$916</f>
        <v/>
      </c>
      <c r="C4147" t="n">
        <v>2025</v>
      </c>
      <c r="D4147" t="n">
        <v>1</v>
      </c>
      <c r="E4147" t="n">
        <v>0</v>
      </c>
      <c r="F4147" t="n">
        <v>0</v>
      </c>
      <c r="G4147" s="16">
        <f>ROUND(MIN(B4147/12,650000)*12*0.0915+MIN(B4147/12,1390000)*12*(0.0504+0)+B4147*0.005,0)</f>
        <v/>
      </c>
      <c r="H4147" t="n">
        <v>0</v>
      </c>
      <c r="I4147" t="n">
        <v>0</v>
      </c>
      <c r="J4147" s="16">
        <f>IF(C4147=2026,IF(B4147&lt;741000,0,IF(B4147&lt;2191000,B4147-740000,IF(B4147&lt;2193000,1451000,IF(B4147&lt;2196000,1453000,IF(B4147&lt;2200000,1456000,IF(B4147&lt;3600000,ROUNDDOWN(B4147/4,-3)*2.8-80000,IF(B4147&lt;6600000,ROUNDDOWN(B4147/4,-3)*3.2-440000,IF(B4147&lt;8500000,ROUNDDOWN(B4147*0.9,0)-1100000,B4147-1950000)))))))),IF(B4147&lt;651000,0,IF(B4147&lt;1900000,B4147-650000,IF(B4147&lt;3600000,ROUNDDOWN(B4147/4,-3)*2.8-80000,IF(B4147&lt;6600000,ROUNDDOWN(B4147/4,-3)*3.2-440000,IF(B4147&lt;8500000,ROUNDDOWN(B4147*0.9,0)-1100000,B4147-1950000))))))</f>
        <v/>
      </c>
      <c r="K4147" s="16">
        <f>IF(J4147&gt;23500000,NA(),IF(C4147=2026,IF(J4147&lt;=4890000,1040000,IF(J4147&lt;=6550000,670000,620000)),IF(J4147&lt;=1320000,950000,IF(J4147&lt;=3360000,880000,IF(J4147&lt;=4890000,680000,IF(J4147&lt;=6550000,630000,580000))))))</f>
        <v/>
      </c>
      <c r="L4147" s="16">
        <f>IF(D4147=1,IF(J4147&lt;=9000000,380000,IF(J4147&lt;=9500000,260000,IF(J4147&lt;=10000000,130000,0))),0)</f>
        <v/>
      </c>
      <c r="M4147" s="16">
        <f>IF(D4147=1,IF(J4147&lt;=9000000,330000,IF(J4147&lt;=9500000,220000,IF(J4147&lt;=10000000,110000,0))),0)</f>
        <v/>
      </c>
      <c r="N4147" s="16">
        <f>IF(D4147=1,IF(J4147&lt;=9000000,50000,IF(J4147&lt;=9500000,40000,IF(J4147&lt;=10000000,20000,0))),0)</f>
        <v/>
      </c>
      <c r="O4147" s="16">
        <f>MAX(0,ROUNDDOWN(J4147-G4147-K4147-L4147-E4147*380000-F4147*630000-H4147,-3))</f>
        <v/>
      </c>
      <c r="P4147" s="16">
        <f>MAX(0,ROUNDDOWN(J4147-G4147-430000-M4147-E4147*330000-F4147*450000-I4147,-3))</f>
        <v/>
      </c>
      <c r="Q4147" s="16">
        <f>50000+N4147+E4147*50000+F4147*180000</f>
        <v/>
      </c>
      <c r="R4147" s="16">
        <f>IF(P4147&lt;=2000000,MIN(Q4147,P4147),MAX(Q4147-(P4147-2000000),50000))*0.05</f>
        <v/>
      </c>
      <c r="S4147" s="16">
        <f>MAX(0,P4147*0.1-R4147)</f>
        <v/>
      </c>
      <c r="T4147" s="16">
        <f>Q4147+MAX(0,K4147-480000)</f>
        <v/>
      </c>
      <c r="U4147" s="16">
        <f>P4147-T4147</f>
        <v/>
      </c>
      <c r="V4147" s="17">
        <f>IF(U4147&lt;0,0,LOOKUP(U4147,{0,1950001,3300001,6950001,9000001,18000001,40000001},{0.05,0.1,0.2,0.23,0.33,0.4,0.45}))</f>
        <v/>
      </c>
      <c r="W4147" s="18">
        <f>IF(U4147&lt;0,0.9,0.9-V4147*1.021)</f>
        <v/>
      </c>
      <c r="X4147" s="16">
        <f>ROUNDDOWN(S4147*0.2/W4147+2000,0)</f>
        <v/>
      </c>
      <c r="Y4147" s="17">
        <f>IF(O4147&lt;=0,0,LOOKUP(O4147,{0,1950001,3300001,6950001,9000001,18000001,40000001},{0.05,0.1,0.2,0.23,0.33,0.4,0.45}))</f>
        <v/>
      </c>
    </row>
    <row r="4148">
      <c r="A4148" t="inlineStr">
        <is>
          <t>1万円刻み</t>
        </is>
      </c>
      <c r="B4148" s="16">
        <f>'3_1万円刻み'!$A$916</f>
        <v/>
      </c>
      <c r="C4148" t="n">
        <v>2026</v>
      </c>
      <c r="D4148" t="n">
        <v>1</v>
      </c>
      <c r="E4148" t="n">
        <v>0</v>
      </c>
      <c r="F4148" t="n">
        <v>0</v>
      </c>
      <c r="G4148" s="16">
        <f>ROUND(MIN(B4148/12,650000)*12*0.0915+MIN(B4148/12,1390000)*12*(0.0504+0)+B4148*0.005,0)</f>
        <v/>
      </c>
      <c r="H4148" t="n">
        <v>0</v>
      </c>
      <c r="I4148" t="n">
        <v>0</v>
      </c>
      <c r="J4148" s="16">
        <f>IF(C4148=2026,IF(B4148&lt;741000,0,IF(B4148&lt;2191000,B4148-740000,IF(B4148&lt;2193000,1451000,IF(B4148&lt;2196000,1453000,IF(B4148&lt;2200000,1456000,IF(B4148&lt;3600000,ROUNDDOWN(B4148/4,-3)*2.8-80000,IF(B4148&lt;6600000,ROUNDDOWN(B4148/4,-3)*3.2-440000,IF(B4148&lt;8500000,ROUNDDOWN(B4148*0.9,0)-1100000,B4148-1950000)))))))),IF(B4148&lt;651000,0,IF(B4148&lt;1900000,B4148-650000,IF(B4148&lt;3600000,ROUNDDOWN(B4148/4,-3)*2.8-80000,IF(B4148&lt;6600000,ROUNDDOWN(B4148/4,-3)*3.2-440000,IF(B4148&lt;8500000,ROUNDDOWN(B4148*0.9,0)-1100000,B4148-1950000))))))</f>
        <v/>
      </c>
      <c r="K4148" s="16">
        <f>IF(J4148&gt;23500000,NA(),IF(C4148=2026,IF(J4148&lt;=4890000,1040000,IF(J4148&lt;=6550000,670000,620000)),IF(J4148&lt;=1320000,950000,IF(J4148&lt;=3360000,880000,IF(J4148&lt;=4890000,680000,IF(J4148&lt;=6550000,630000,580000))))))</f>
        <v/>
      </c>
      <c r="L4148" s="16">
        <f>IF(D4148=1,IF(J4148&lt;=9000000,380000,IF(J4148&lt;=9500000,260000,IF(J4148&lt;=10000000,130000,0))),0)</f>
        <v/>
      </c>
      <c r="M4148" s="16">
        <f>IF(D4148=1,IF(J4148&lt;=9000000,330000,IF(J4148&lt;=9500000,220000,IF(J4148&lt;=10000000,110000,0))),0)</f>
        <v/>
      </c>
      <c r="N4148" s="16">
        <f>IF(D4148=1,IF(J4148&lt;=9000000,50000,IF(J4148&lt;=9500000,40000,IF(J4148&lt;=10000000,20000,0))),0)</f>
        <v/>
      </c>
      <c r="O4148" s="16">
        <f>MAX(0,ROUNDDOWN(J4148-G4148-K4148-L4148-E4148*380000-F4148*630000-H4148,-3))</f>
        <v/>
      </c>
      <c r="P4148" s="16">
        <f>MAX(0,ROUNDDOWN(J4148-G4148-430000-M4148-E4148*330000-F4148*450000-I4148,-3))</f>
        <v/>
      </c>
      <c r="Q4148" s="16">
        <f>50000+N4148+E4148*50000+F4148*180000</f>
        <v/>
      </c>
      <c r="R4148" s="16">
        <f>IF(P4148&lt;=2000000,MIN(Q4148,P4148),MAX(Q4148-(P4148-2000000),50000))*0.05</f>
        <v/>
      </c>
      <c r="S4148" s="16">
        <f>MAX(0,P4148*0.1-R4148)</f>
        <v/>
      </c>
      <c r="T4148" s="16">
        <f>Q4148+MAX(0,K4148-480000)</f>
        <v/>
      </c>
      <c r="U4148" s="16">
        <f>P4148-T4148</f>
        <v/>
      </c>
      <c r="V4148" s="17">
        <f>IF(U4148&lt;0,0,LOOKUP(U4148,{0,1950001,3300001,6950001,9000001,18000001,40000001},{0.05,0.1,0.2,0.23,0.33,0.4,0.45}))</f>
        <v/>
      </c>
      <c r="W4148" s="18">
        <f>IF(U4148&lt;0,0.9,0.9-V4148*1.021)</f>
        <v/>
      </c>
      <c r="X4148" s="16">
        <f>ROUNDDOWN(S4148*0.2/W4148+2000,0)</f>
        <v/>
      </c>
      <c r="Y4148" s="17">
        <f>IF(O4148&lt;=0,0,LOOKUP(O4148,{0,1950001,3300001,6950001,9000001,18000001,40000001},{0.05,0.1,0.2,0.23,0.33,0.4,0.45}))</f>
        <v/>
      </c>
    </row>
    <row r="4149">
      <c r="A4149" t="inlineStr">
        <is>
          <t>1万円刻み</t>
        </is>
      </c>
      <c r="B4149" s="16">
        <f>'3_1万円刻み'!$A$917</f>
        <v/>
      </c>
      <c r="C4149" t="n">
        <v>2025</v>
      </c>
      <c r="D4149" t="n">
        <v>0</v>
      </c>
      <c r="E4149" t="n">
        <v>0</v>
      </c>
      <c r="F4149" t="n">
        <v>0</v>
      </c>
      <c r="G4149" s="16">
        <f>ROUND(MIN(B4149/12,650000)*12*0.0915+MIN(B4149/12,1390000)*12*(0.0504+0)+B4149*0.005,0)</f>
        <v/>
      </c>
      <c r="H4149" t="n">
        <v>0</v>
      </c>
      <c r="I4149" t="n">
        <v>0</v>
      </c>
      <c r="J4149" s="16">
        <f>IF(C4149=2026,IF(B4149&lt;741000,0,IF(B4149&lt;2191000,B4149-740000,IF(B4149&lt;2193000,1451000,IF(B4149&lt;2196000,1453000,IF(B4149&lt;2200000,1456000,IF(B4149&lt;3600000,ROUNDDOWN(B4149/4,-3)*2.8-80000,IF(B4149&lt;6600000,ROUNDDOWN(B4149/4,-3)*3.2-440000,IF(B4149&lt;8500000,ROUNDDOWN(B4149*0.9,0)-1100000,B4149-1950000)))))))),IF(B4149&lt;651000,0,IF(B4149&lt;1900000,B4149-650000,IF(B4149&lt;3600000,ROUNDDOWN(B4149/4,-3)*2.8-80000,IF(B4149&lt;6600000,ROUNDDOWN(B4149/4,-3)*3.2-440000,IF(B4149&lt;8500000,ROUNDDOWN(B4149*0.9,0)-1100000,B4149-1950000))))))</f>
        <v/>
      </c>
      <c r="K4149" s="16">
        <f>IF(J4149&gt;23500000,NA(),IF(C4149=2026,IF(J4149&lt;=4890000,1040000,IF(J4149&lt;=6550000,670000,620000)),IF(J4149&lt;=1320000,950000,IF(J4149&lt;=3360000,880000,IF(J4149&lt;=4890000,680000,IF(J4149&lt;=6550000,630000,580000))))))</f>
        <v/>
      </c>
      <c r="L4149" s="16">
        <f>IF(D4149=1,IF(J4149&lt;=9000000,380000,IF(J4149&lt;=9500000,260000,IF(J4149&lt;=10000000,130000,0))),0)</f>
        <v/>
      </c>
      <c r="M4149" s="16">
        <f>IF(D4149=1,IF(J4149&lt;=9000000,330000,IF(J4149&lt;=9500000,220000,IF(J4149&lt;=10000000,110000,0))),0)</f>
        <v/>
      </c>
      <c r="N4149" s="16">
        <f>IF(D4149=1,IF(J4149&lt;=9000000,50000,IF(J4149&lt;=9500000,40000,IF(J4149&lt;=10000000,20000,0))),0)</f>
        <v/>
      </c>
      <c r="O4149" s="16">
        <f>MAX(0,ROUNDDOWN(J4149-G4149-K4149-L4149-E4149*380000-F4149*630000-H4149,-3))</f>
        <v/>
      </c>
      <c r="P4149" s="16">
        <f>MAX(0,ROUNDDOWN(J4149-G4149-430000-M4149-E4149*330000-F4149*450000-I4149,-3))</f>
        <v/>
      </c>
      <c r="Q4149" s="16">
        <f>50000+N4149+E4149*50000+F4149*180000</f>
        <v/>
      </c>
      <c r="R4149" s="16">
        <f>IF(P4149&lt;=2000000,MIN(Q4149,P4149),MAX(Q4149-(P4149-2000000),50000))*0.05</f>
        <v/>
      </c>
      <c r="S4149" s="16">
        <f>MAX(0,P4149*0.1-R4149)</f>
        <v/>
      </c>
      <c r="T4149" s="16">
        <f>Q4149+MAX(0,K4149-480000)</f>
        <v/>
      </c>
      <c r="U4149" s="16">
        <f>P4149-T4149</f>
        <v/>
      </c>
      <c r="V4149" s="17">
        <f>IF(U4149&lt;0,0,LOOKUP(U4149,{0,1950001,3300001,6950001,9000001,18000001,40000001},{0.05,0.1,0.2,0.23,0.33,0.4,0.45}))</f>
        <v/>
      </c>
      <c r="W4149" s="18">
        <f>IF(U4149&lt;0,0.9,0.9-V4149*1.021)</f>
        <v/>
      </c>
      <c r="X4149" s="16">
        <f>ROUNDDOWN(S4149*0.2/W4149+2000,0)</f>
        <v/>
      </c>
      <c r="Y4149" s="17">
        <f>IF(O4149&lt;=0,0,LOOKUP(O4149,{0,1950001,3300001,6950001,9000001,18000001,40000001},{0.05,0.1,0.2,0.23,0.33,0.4,0.45}))</f>
        <v/>
      </c>
    </row>
    <row r="4150">
      <c r="A4150" t="inlineStr">
        <is>
          <t>1万円刻み</t>
        </is>
      </c>
      <c r="B4150" s="16">
        <f>'3_1万円刻み'!$A$917</f>
        <v/>
      </c>
      <c r="C4150" t="n">
        <v>2026</v>
      </c>
      <c r="D4150" t="n">
        <v>0</v>
      </c>
      <c r="E4150" t="n">
        <v>0</v>
      </c>
      <c r="F4150" t="n">
        <v>0</v>
      </c>
      <c r="G4150" s="16">
        <f>ROUND(MIN(B4150/12,650000)*12*0.0915+MIN(B4150/12,1390000)*12*(0.0504+0)+B4150*0.005,0)</f>
        <v/>
      </c>
      <c r="H4150" t="n">
        <v>0</v>
      </c>
      <c r="I4150" t="n">
        <v>0</v>
      </c>
      <c r="J4150" s="16">
        <f>IF(C4150=2026,IF(B4150&lt;741000,0,IF(B4150&lt;2191000,B4150-740000,IF(B4150&lt;2193000,1451000,IF(B4150&lt;2196000,1453000,IF(B4150&lt;2200000,1456000,IF(B4150&lt;3600000,ROUNDDOWN(B4150/4,-3)*2.8-80000,IF(B4150&lt;6600000,ROUNDDOWN(B4150/4,-3)*3.2-440000,IF(B4150&lt;8500000,ROUNDDOWN(B4150*0.9,0)-1100000,B4150-1950000)))))))),IF(B4150&lt;651000,0,IF(B4150&lt;1900000,B4150-650000,IF(B4150&lt;3600000,ROUNDDOWN(B4150/4,-3)*2.8-80000,IF(B4150&lt;6600000,ROUNDDOWN(B4150/4,-3)*3.2-440000,IF(B4150&lt;8500000,ROUNDDOWN(B4150*0.9,0)-1100000,B4150-1950000))))))</f>
        <v/>
      </c>
      <c r="K4150" s="16">
        <f>IF(J4150&gt;23500000,NA(),IF(C4150=2026,IF(J4150&lt;=4890000,1040000,IF(J4150&lt;=6550000,670000,620000)),IF(J4150&lt;=1320000,950000,IF(J4150&lt;=3360000,880000,IF(J4150&lt;=4890000,680000,IF(J4150&lt;=6550000,630000,580000))))))</f>
        <v/>
      </c>
      <c r="L4150" s="16">
        <f>IF(D4150=1,IF(J4150&lt;=9000000,380000,IF(J4150&lt;=9500000,260000,IF(J4150&lt;=10000000,130000,0))),0)</f>
        <v/>
      </c>
      <c r="M4150" s="16">
        <f>IF(D4150=1,IF(J4150&lt;=9000000,330000,IF(J4150&lt;=9500000,220000,IF(J4150&lt;=10000000,110000,0))),0)</f>
        <v/>
      </c>
      <c r="N4150" s="16">
        <f>IF(D4150=1,IF(J4150&lt;=9000000,50000,IF(J4150&lt;=9500000,40000,IF(J4150&lt;=10000000,20000,0))),0)</f>
        <v/>
      </c>
      <c r="O4150" s="16">
        <f>MAX(0,ROUNDDOWN(J4150-G4150-K4150-L4150-E4150*380000-F4150*630000-H4150,-3))</f>
        <v/>
      </c>
      <c r="P4150" s="16">
        <f>MAX(0,ROUNDDOWN(J4150-G4150-430000-M4150-E4150*330000-F4150*450000-I4150,-3))</f>
        <v/>
      </c>
      <c r="Q4150" s="16">
        <f>50000+N4150+E4150*50000+F4150*180000</f>
        <v/>
      </c>
      <c r="R4150" s="16">
        <f>IF(P4150&lt;=2000000,MIN(Q4150,P4150),MAX(Q4150-(P4150-2000000),50000))*0.05</f>
        <v/>
      </c>
      <c r="S4150" s="16">
        <f>MAX(0,P4150*0.1-R4150)</f>
        <v/>
      </c>
      <c r="T4150" s="16">
        <f>Q4150+MAX(0,K4150-480000)</f>
        <v/>
      </c>
      <c r="U4150" s="16">
        <f>P4150-T4150</f>
        <v/>
      </c>
      <c r="V4150" s="17">
        <f>IF(U4150&lt;0,0,LOOKUP(U4150,{0,1950001,3300001,6950001,9000001,18000001,40000001},{0.05,0.1,0.2,0.23,0.33,0.4,0.45}))</f>
        <v/>
      </c>
      <c r="W4150" s="18">
        <f>IF(U4150&lt;0,0.9,0.9-V4150*1.021)</f>
        <v/>
      </c>
      <c r="X4150" s="16">
        <f>ROUNDDOWN(S4150*0.2/W4150+2000,0)</f>
        <v/>
      </c>
      <c r="Y4150" s="17">
        <f>IF(O4150&lt;=0,0,LOOKUP(O4150,{0,1950001,3300001,6950001,9000001,18000001,40000001},{0.05,0.1,0.2,0.23,0.33,0.4,0.45}))</f>
        <v/>
      </c>
    </row>
    <row r="4151">
      <c r="A4151" t="inlineStr">
        <is>
          <t>1万円刻み</t>
        </is>
      </c>
      <c r="B4151" s="16">
        <f>'3_1万円刻み'!$A$917</f>
        <v/>
      </c>
      <c r="C4151" t="n">
        <v>2025</v>
      </c>
      <c r="D4151" t="n">
        <v>1</v>
      </c>
      <c r="E4151" t="n">
        <v>0</v>
      </c>
      <c r="F4151" t="n">
        <v>0</v>
      </c>
      <c r="G4151" s="16">
        <f>ROUND(MIN(B4151/12,650000)*12*0.0915+MIN(B4151/12,1390000)*12*(0.0504+0)+B4151*0.005,0)</f>
        <v/>
      </c>
      <c r="H4151" t="n">
        <v>0</v>
      </c>
      <c r="I4151" t="n">
        <v>0</v>
      </c>
      <c r="J4151" s="16">
        <f>IF(C4151=2026,IF(B4151&lt;741000,0,IF(B4151&lt;2191000,B4151-740000,IF(B4151&lt;2193000,1451000,IF(B4151&lt;2196000,1453000,IF(B4151&lt;2200000,1456000,IF(B4151&lt;3600000,ROUNDDOWN(B4151/4,-3)*2.8-80000,IF(B4151&lt;6600000,ROUNDDOWN(B4151/4,-3)*3.2-440000,IF(B4151&lt;8500000,ROUNDDOWN(B4151*0.9,0)-1100000,B4151-1950000)))))))),IF(B4151&lt;651000,0,IF(B4151&lt;1900000,B4151-650000,IF(B4151&lt;3600000,ROUNDDOWN(B4151/4,-3)*2.8-80000,IF(B4151&lt;6600000,ROUNDDOWN(B4151/4,-3)*3.2-440000,IF(B4151&lt;8500000,ROUNDDOWN(B4151*0.9,0)-1100000,B4151-1950000))))))</f>
        <v/>
      </c>
      <c r="K4151" s="16">
        <f>IF(J4151&gt;23500000,NA(),IF(C4151=2026,IF(J4151&lt;=4890000,1040000,IF(J4151&lt;=6550000,670000,620000)),IF(J4151&lt;=1320000,950000,IF(J4151&lt;=3360000,880000,IF(J4151&lt;=4890000,680000,IF(J4151&lt;=6550000,630000,580000))))))</f>
        <v/>
      </c>
      <c r="L4151" s="16">
        <f>IF(D4151=1,IF(J4151&lt;=9000000,380000,IF(J4151&lt;=9500000,260000,IF(J4151&lt;=10000000,130000,0))),0)</f>
        <v/>
      </c>
      <c r="M4151" s="16">
        <f>IF(D4151=1,IF(J4151&lt;=9000000,330000,IF(J4151&lt;=9500000,220000,IF(J4151&lt;=10000000,110000,0))),0)</f>
        <v/>
      </c>
      <c r="N4151" s="16">
        <f>IF(D4151=1,IF(J4151&lt;=9000000,50000,IF(J4151&lt;=9500000,40000,IF(J4151&lt;=10000000,20000,0))),0)</f>
        <v/>
      </c>
      <c r="O4151" s="16">
        <f>MAX(0,ROUNDDOWN(J4151-G4151-K4151-L4151-E4151*380000-F4151*630000-H4151,-3))</f>
        <v/>
      </c>
      <c r="P4151" s="16">
        <f>MAX(0,ROUNDDOWN(J4151-G4151-430000-M4151-E4151*330000-F4151*450000-I4151,-3))</f>
        <v/>
      </c>
      <c r="Q4151" s="16">
        <f>50000+N4151+E4151*50000+F4151*180000</f>
        <v/>
      </c>
      <c r="R4151" s="16">
        <f>IF(P4151&lt;=2000000,MIN(Q4151,P4151),MAX(Q4151-(P4151-2000000),50000))*0.05</f>
        <v/>
      </c>
      <c r="S4151" s="16">
        <f>MAX(0,P4151*0.1-R4151)</f>
        <v/>
      </c>
      <c r="T4151" s="16">
        <f>Q4151+MAX(0,K4151-480000)</f>
        <v/>
      </c>
      <c r="U4151" s="16">
        <f>P4151-T4151</f>
        <v/>
      </c>
      <c r="V4151" s="17">
        <f>IF(U4151&lt;0,0,LOOKUP(U4151,{0,1950001,3300001,6950001,9000001,18000001,40000001},{0.05,0.1,0.2,0.23,0.33,0.4,0.45}))</f>
        <v/>
      </c>
      <c r="W4151" s="18">
        <f>IF(U4151&lt;0,0.9,0.9-V4151*1.021)</f>
        <v/>
      </c>
      <c r="X4151" s="16">
        <f>ROUNDDOWN(S4151*0.2/W4151+2000,0)</f>
        <v/>
      </c>
      <c r="Y4151" s="17">
        <f>IF(O4151&lt;=0,0,LOOKUP(O4151,{0,1950001,3300001,6950001,9000001,18000001,40000001},{0.05,0.1,0.2,0.23,0.33,0.4,0.45}))</f>
        <v/>
      </c>
    </row>
    <row r="4152">
      <c r="A4152" t="inlineStr">
        <is>
          <t>1万円刻み</t>
        </is>
      </c>
      <c r="B4152" s="16">
        <f>'3_1万円刻み'!$A$917</f>
        <v/>
      </c>
      <c r="C4152" t="n">
        <v>2026</v>
      </c>
      <c r="D4152" t="n">
        <v>1</v>
      </c>
      <c r="E4152" t="n">
        <v>0</v>
      </c>
      <c r="F4152" t="n">
        <v>0</v>
      </c>
      <c r="G4152" s="16">
        <f>ROUND(MIN(B4152/12,650000)*12*0.0915+MIN(B4152/12,1390000)*12*(0.0504+0)+B4152*0.005,0)</f>
        <v/>
      </c>
      <c r="H4152" t="n">
        <v>0</v>
      </c>
      <c r="I4152" t="n">
        <v>0</v>
      </c>
      <c r="J4152" s="16">
        <f>IF(C4152=2026,IF(B4152&lt;741000,0,IF(B4152&lt;2191000,B4152-740000,IF(B4152&lt;2193000,1451000,IF(B4152&lt;2196000,1453000,IF(B4152&lt;2200000,1456000,IF(B4152&lt;3600000,ROUNDDOWN(B4152/4,-3)*2.8-80000,IF(B4152&lt;6600000,ROUNDDOWN(B4152/4,-3)*3.2-440000,IF(B4152&lt;8500000,ROUNDDOWN(B4152*0.9,0)-1100000,B4152-1950000)))))))),IF(B4152&lt;651000,0,IF(B4152&lt;1900000,B4152-650000,IF(B4152&lt;3600000,ROUNDDOWN(B4152/4,-3)*2.8-80000,IF(B4152&lt;6600000,ROUNDDOWN(B4152/4,-3)*3.2-440000,IF(B4152&lt;8500000,ROUNDDOWN(B4152*0.9,0)-1100000,B4152-1950000))))))</f>
        <v/>
      </c>
      <c r="K4152" s="16">
        <f>IF(J4152&gt;23500000,NA(),IF(C4152=2026,IF(J4152&lt;=4890000,1040000,IF(J4152&lt;=6550000,670000,620000)),IF(J4152&lt;=1320000,950000,IF(J4152&lt;=3360000,880000,IF(J4152&lt;=4890000,680000,IF(J4152&lt;=6550000,630000,580000))))))</f>
        <v/>
      </c>
      <c r="L4152" s="16">
        <f>IF(D4152=1,IF(J4152&lt;=9000000,380000,IF(J4152&lt;=9500000,260000,IF(J4152&lt;=10000000,130000,0))),0)</f>
        <v/>
      </c>
      <c r="M4152" s="16">
        <f>IF(D4152=1,IF(J4152&lt;=9000000,330000,IF(J4152&lt;=9500000,220000,IF(J4152&lt;=10000000,110000,0))),0)</f>
        <v/>
      </c>
      <c r="N4152" s="16">
        <f>IF(D4152=1,IF(J4152&lt;=9000000,50000,IF(J4152&lt;=9500000,40000,IF(J4152&lt;=10000000,20000,0))),0)</f>
        <v/>
      </c>
      <c r="O4152" s="16">
        <f>MAX(0,ROUNDDOWN(J4152-G4152-K4152-L4152-E4152*380000-F4152*630000-H4152,-3))</f>
        <v/>
      </c>
      <c r="P4152" s="16">
        <f>MAX(0,ROUNDDOWN(J4152-G4152-430000-M4152-E4152*330000-F4152*450000-I4152,-3))</f>
        <v/>
      </c>
      <c r="Q4152" s="16">
        <f>50000+N4152+E4152*50000+F4152*180000</f>
        <v/>
      </c>
      <c r="R4152" s="16">
        <f>IF(P4152&lt;=2000000,MIN(Q4152,P4152),MAX(Q4152-(P4152-2000000),50000))*0.05</f>
        <v/>
      </c>
      <c r="S4152" s="16">
        <f>MAX(0,P4152*0.1-R4152)</f>
        <v/>
      </c>
      <c r="T4152" s="16">
        <f>Q4152+MAX(0,K4152-480000)</f>
        <v/>
      </c>
      <c r="U4152" s="16">
        <f>P4152-T4152</f>
        <v/>
      </c>
      <c r="V4152" s="17">
        <f>IF(U4152&lt;0,0,LOOKUP(U4152,{0,1950001,3300001,6950001,9000001,18000001,40000001},{0.05,0.1,0.2,0.23,0.33,0.4,0.45}))</f>
        <v/>
      </c>
      <c r="W4152" s="18">
        <f>IF(U4152&lt;0,0.9,0.9-V4152*1.021)</f>
        <v/>
      </c>
      <c r="X4152" s="16">
        <f>ROUNDDOWN(S4152*0.2/W4152+2000,0)</f>
        <v/>
      </c>
      <c r="Y4152" s="17">
        <f>IF(O4152&lt;=0,0,LOOKUP(O4152,{0,1950001,3300001,6950001,9000001,18000001,40000001},{0.05,0.1,0.2,0.23,0.33,0.4,0.45}))</f>
        <v/>
      </c>
    </row>
    <row r="4153">
      <c r="A4153" t="inlineStr">
        <is>
          <t>1万円刻み</t>
        </is>
      </c>
      <c r="B4153" s="16">
        <f>'3_1万円刻み'!$A$918</f>
        <v/>
      </c>
      <c r="C4153" t="n">
        <v>2025</v>
      </c>
      <c r="D4153" t="n">
        <v>0</v>
      </c>
      <c r="E4153" t="n">
        <v>0</v>
      </c>
      <c r="F4153" t="n">
        <v>0</v>
      </c>
      <c r="G4153" s="16">
        <f>ROUND(MIN(B4153/12,650000)*12*0.0915+MIN(B4153/12,1390000)*12*(0.0504+0)+B4153*0.005,0)</f>
        <v/>
      </c>
      <c r="H4153" t="n">
        <v>0</v>
      </c>
      <c r="I4153" t="n">
        <v>0</v>
      </c>
      <c r="J4153" s="16">
        <f>IF(C4153=2026,IF(B4153&lt;741000,0,IF(B4153&lt;2191000,B4153-740000,IF(B4153&lt;2193000,1451000,IF(B4153&lt;2196000,1453000,IF(B4153&lt;2200000,1456000,IF(B4153&lt;3600000,ROUNDDOWN(B4153/4,-3)*2.8-80000,IF(B4153&lt;6600000,ROUNDDOWN(B4153/4,-3)*3.2-440000,IF(B4153&lt;8500000,ROUNDDOWN(B4153*0.9,0)-1100000,B4153-1950000)))))))),IF(B4153&lt;651000,0,IF(B4153&lt;1900000,B4153-650000,IF(B4153&lt;3600000,ROUNDDOWN(B4153/4,-3)*2.8-80000,IF(B4153&lt;6600000,ROUNDDOWN(B4153/4,-3)*3.2-440000,IF(B4153&lt;8500000,ROUNDDOWN(B4153*0.9,0)-1100000,B4153-1950000))))))</f>
        <v/>
      </c>
      <c r="K4153" s="16">
        <f>IF(J4153&gt;23500000,NA(),IF(C4153=2026,IF(J4153&lt;=4890000,1040000,IF(J4153&lt;=6550000,670000,620000)),IF(J4153&lt;=1320000,950000,IF(J4153&lt;=3360000,880000,IF(J4153&lt;=4890000,680000,IF(J4153&lt;=6550000,630000,580000))))))</f>
        <v/>
      </c>
      <c r="L4153" s="16">
        <f>IF(D4153=1,IF(J4153&lt;=9000000,380000,IF(J4153&lt;=9500000,260000,IF(J4153&lt;=10000000,130000,0))),0)</f>
        <v/>
      </c>
      <c r="M4153" s="16">
        <f>IF(D4153=1,IF(J4153&lt;=9000000,330000,IF(J4153&lt;=9500000,220000,IF(J4153&lt;=10000000,110000,0))),0)</f>
        <v/>
      </c>
      <c r="N4153" s="16">
        <f>IF(D4153=1,IF(J4153&lt;=9000000,50000,IF(J4153&lt;=9500000,40000,IF(J4153&lt;=10000000,20000,0))),0)</f>
        <v/>
      </c>
      <c r="O4153" s="16">
        <f>MAX(0,ROUNDDOWN(J4153-G4153-K4153-L4153-E4153*380000-F4153*630000-H4153,-3))</f>
        <v/>
      </c>
      <c r="P4153" s="16">
        <f>MAX(0,ROUNDDOWN(J4153-G4153-430000-M4153-E4153*330000-F4153*450000-I4153,-3))</f>
        <v/>
      </c>
      <c r="Q4153" s="16">
        <f>50000+N4153+E4153*50000+F4153*180000</f>
        <v/>
      </c>
      <c r="R4153" s="16">
        <f>IF(P4153&lt;=2000000,MIN(Q4153,P4153),MAX(Q4153-(P4153-2000000),50000))*0.05</f>
        <v/>
      </c>
      <c r="S4153" s="16">
        <f>MAX(0,P4153*0.1-R4153)</f>
        <v/>
      </c>
      <c r="T4153" s="16">
        <f>Q4153+MAX(0,K4153-480000)</f>
        <v/>
      </c>
      <c r="U4153" s="16">
        <f>P4153-T4153</f>
        <v/>
      </c>
      <c r="V4153" s="17">
        <f>IF(U4153&lt;0,0,LOOKUP(U4153,{0,1950001,3300001,6950001,9000001,18000001,40000001},{0.05,0.1,0.2,0.23,0.33,0.4,0.45}))</f>
        <v/>
      </c>
      <c r="W4153" s="18">
        <f>IF(U4153&lt;0,0.9,0.9-V4153*1.021)</f>
        <v/>
      </c>
      <c r="X4153" s="16">
        <f>ROUNDDOWN(S4153*0.2/W4153+2000,0)</f>
        <v/>
      </c>
      <c r="Y4153" s="17">
        <f>IF(O4153&lt;=0,0,LOOKUP(O4153,{0,1950001,3300001,6950001,9000001,18000001,40000001},{0.05,0.1,0.2,0.23,0.33,0.4,0.45}))</f>
        <v/>
      </c>
    </row>
    <row r="4154">
      <c r="A4154" t="inlineStr">
        <is>
          <t>1万円刻み</t>
        </is>
      </c>
      <c r="B4154" s="16">
        <f>'3_1万円刻み'!$A$918</f>
        <v/>
      </c>
      <c r="C4154" t="n">
        <v>2026</v>
      </c>
      <c r="D4154" t="n">
        <v>0</v>
      </c>
      <c r="E4154" t="n">
        <v>0</v>
      </c>
      <c r="F4154" t="n">
        <v>0</v>
      </c>
      <c r="G4154" s="16">
        <f>ROUND(MIN(B4154/12,650000)*12*0.0915+MIN(B4154/12,1390000)*12*(0.0504+0)+B4154*0.005,0)</f>
        <v/>
      </c>
      <c r="H4154" t="n">
        <v>0</v>
      </c>
      <c r="I4154" t="n">
        <v>0</v>
      </c>
      <c r="J4154" s="16">
        <f>IF(C4154=2026,IF(B4154&lt;741000,0,IF(B4154&lt;2191000,B4154-740000,IF(B4154&lt;2193000,1451000,IF(B4154&lt;2196000,1453000,IF(B4154&lt;2200000,1456000,IF(B4154&lt;3600000,ROUNDDOWN(B4154/4,-3)*2.8-80000,IF(B4154&lt;6600000,ROUNDDOWN(B4154/4,-3)*3.2-440000,IF(B4154&lt;8500000,ROUNDDOWN(B4154*0.9,0)-1100000,B4154-1950000)))))))),IF(B4154&lt;651000,0,IF(B4154&lt;1900000,B4154-650000,IF(B4154&lt;3600000,ROUNDDOWN(B4154/4,-3)*2.8-80000,IF(B4154&lt;6600000,ROUNDDOWN(B4154/4,-3)*3.2-440000,IF(B4154&lt;8500000,ROUNDDOWN(B4154*0.9,0)-1100000,B4154-1950000))))))</f>
        <v/>
      </c>
      <c r="K4154" s="16">
        <f>IF(J4154&gt;23500000,NA(),IF(C4154=2026,IF(J4154&lt;=4890000,1040000,IF(J4154&lt;=6550000,670000,620000)),IF(J4154&lt;=1320000,950000,IF(J4154&lt;=3360000,880000,IF(J4154&lt;=4890000,680000,IF(J4154&lt;=6550000,630000,580000))))))</f>
        <v/>
      </c>
      <c r="L4154" s="16">
        <f>IF(D4154=1,IF(J4154&lt;=9000000,380000,IF(J4154&lt;=9500000,260000,IF(J4154&lt;=10000000,130000,0))),0)</f>
        <v/>
      </c>
      <c r="M4154" s="16">
        <f>IF(D4154=1,IF(J4154&lt;=9000000,330000,IF(J4154&lt;=9500000,220000,IF(J4154&lt;=10000000,110000,0))),0)</f>
        <v/>
      </c>
      <c r="N4154" s="16">
        <f>IF(D4154=1,IF(J4154&lt;=9000000,50000,IF(J4154&lt;=9500000,40000,IF(J4154&lt;=10000000,20000,0))),0)</f>
        <v/>
      </c>
      <c r="O4154" s="16">
        <f>MAX(0,ROUNDDOWN(J4154-G4154-K4154-L4154-E4154*380000-F4154*630000-H4154,-3))</f>
        <v/>
      </c>
      <c r="P4154" s="16">
        <f>MAX(0,ROUNDDOWN(J4154-G4154-430000-M4154-E4154*330000-F4154*450000-I4154,-3))</f>
        <v/>
      </c>
      <c r="Q4154" s="16">
        <f>50000+N4154+E4154*50000+F4154*180000</f>
        <v/>
      </c>
      <c r="R4154" s="16">
        <f>IF(P4154&lt;=2000000,MIN(Q4154,P4154),MAX(Q4154-(P4154-2000000),50000))*0.05</f>
        <v/>
      </c>
      <c r="S4154" s="16">
        <f>MAX(0,P4154*0.1-R4154)</f>
        <v/>
      </c>
      <c r="T4154" s="16">
        <f>Q4154+MAX(0,K4154-480000)</f>
        <v/>
      </c>
      <c r="U4154" s="16">
        <f>P4154-T4154</f>
        <v/>
      </c>
      <c r="V4154" s="17">
        <f>IF(U4154&lt;0,0,LOOKUP(U4154,{0,1950001,3300001,6950001,9000001,18000001,40000001},{0.05,0.1,0.2,0.23,0.33,0.4,0.45}))</f>
        <v/>
      </c>
      <c r="W4154" s="18">
        <f>IF(U4154&lt;0,0.9,0.9-V4154*1.021)</f>
        <v/>
      </c>
      <c r="X4154" s="16">
        <f>ROUNDDOWN(S4154*0.2/W4154+2000,0)</f>
        <v/>
      </c>
      <c r="Y4154" s="17">
        <f>IF(O4154&lt;=0,0,LOOKUP(O4154,{0,1950001,3300001,6950001,9000001,18000001,40000001},{0.05,0.1,0.2,0.23,0.33,0.4,0.45}))</f>
        <v/>
      </c>
    </row>
    <row r="4155">
      <c r="A4155" t="inlineStr">
        <is>
          <t>1万円刻み</t>
        </is>
      </c>
      <c r="B4155" s="16">
        <f>'3_1万円刻み'!$A$918</f>
        <v/>
      </c>
      <c r="C4155" t="n">
        <v>2025</v>
      </c>
      <c r="D4155" t="n">
        <v>1</v>
      </c>
      <c r="E4155" t="n">
        <v>0</v>
      </c>
      <c r="F4155" t="n">
        <v>0</v>
      </c>
      <c r="G4155" s="16">
        <f>ROUND(MIN(B4155/12,650000)*12*0.0915+MIN(B4155/12,1390000)*12*(0.0504+0)+B4155*0.005,0)</f>
        <v/>
      </c>
      <c r="H4155" t="n">
        <v>0</v>
      </c>
      <c r="I4155" t="n">
        <v>0</v>
      </c>
      <c r="J4155" s="16">
        <f>IF(C4155=2026,IF(B4155&lt;741000,0,IF(B4155&lt;2191000,B4155-740000,IF(B4155&lt;2193000,1451000,IF(B4155&lt;2196000,1453000,IF(B4155&lt;2200000,1456000,IF(B4155&lt;3600000,ROUNDDOWN(B4155/4,-3)*2.8-80000,IF(B4155&lt;6600000,ROUNDDOWN(B4155/4,-3)*3.2-440000,IF(B4155&lt;8500000,ROUNDDOWN(B4155*0.9,0)-1100000,B4155-1950000)))))))),IF(B4155&lt;651000,0,IF(B4155&lt;1900000,B4155-650000,IF(B4155&lt;3600000,ROUNDDOWN(B4155/4,-3)*2.8-80000,IF(B4155&lt;6600000,ROUNDDOWN(B4155/4,-3)*3.2-440000,IF(B4155&lt;8500000,ROUNDDOWN(B4155*0.9,0)-1100000,B4155-1950000))))))</f>
        <v/>
      </c>
      <c r="K4155" s="16">
        <f>IF(J4155&gt;23500000,NA(),IF(C4155=2026,IF(J4155&lt;=4890000,1040000,IF(J4155&lt;=6550000,670000,620000)),IF(J4155&lt;=1320000,950000,IF(J4155&lt;=3360000,880000,IF(J4155&lt;=4890000,680000,IF(J4155&lt;=6550000,630000,580000))))))</f>
        <v/>
      </c>
      <c r="L4155" s="16">
        <f>IF(D4155=1,IF(J4155&lt;=9000000,380000,IF(J4155&lt;=9500000,260000,IF(J4155&lt;=10000000,130000,0))),0)</f>
        <v/>
      </c>
      <c r="M4155" s="16">
        <f>IF(D4155=1,IF(J4155&lt;=9000000,330000,IF(J4155&lt;=9500000,220000,IF(J4155&lt;=10000000,110000,0))),0)</f>
        <v/>
      </c>
      <c r="N4155" s="16">
        <f>IF(D4155=1,IF(J4155&lt;=9000000,50000,IF(J4155&lt;=9500000,40000,IF(J4155&lt;=10000000,20000,0))),0)</f>
        <v/>
      </c>
      <c r="O4155" s="16">
        <f>MAX(0,ROUNDDOWN(J4155-G4155-K4155-L4155-E4155*380000-F4155*630000-H4155,-3))</f>
        <v/>
      </c>
      <c r="P4155" s="16">
        <f>MAX(0,ROUNDDOWN(J4155-G4155-430000-M4155-E4155*330000-F4155*450000-I4155,-3))</f>
        <v/>
      </c>
      <c r="Q4155" s="16">
        <f>50000+N4155+E4155*50000+F4155*180000</f>
        <v/>
      </c>
      <c r="R4155" s="16">
        <f>IF(P4155&lt;=2000000,MIN(Q4155,P4155),MAX(Q4155-(P4155-2000000),50000))*0.05</f>
        <v/>
      </c>
      <c r="S4155" s="16">
        <f>MAX(0,P4155*0.1-R4155)</f>
        <v/>
      </c>
      <c r="T4155" s="16">
        <f>Q4155+MAX(0,K4155-480000)</f>
        <v/>
      </c>
      <c r="U4155" s="16">
        <f>P4155-T4155</f>
        <v/>
      </c>
      <c r="V4155" s="17">
        <f>IF(U4155&lt;0,0,LOOKUP(U4155,{0,1950001,3300001,6950001,9000001,18000001,40000001},{0.05,0.1,0.2,0.23,0.33,0.4,0.45}))</f>
        <v/>
      </c>
      <c r="W4155" s="18">
        <f>IF(U4155&lt;0,0.9,0.9-V4155*1.021)</f>
        <v/>
      </c>
      <c r="X4155" s="16">
        <f>ROUNDDOWN(S4155*0.2/W4155+2000,0)</f>
        <v/>
      </c>
      <c r="Y4155" s="17">
        <f>IF(O4155&lt;=0,0,LOOKUP(O4155,{0,1950001,3300001,6950001,9000001,18000001,40000001},{0.05,0.1,0.2,0.23,0.33,0.4,0.45}))</f>
        <v/>
      </c>
    </row>
    <row r="4156">
      <c r="A4156" t="inlineStr">
        <is>
          <t>1万円刻み</t>
        </is>
      </c>
      <c r="B4156" s="16">
        <f>'3_1万円刻み'!$A$918</f>
        <v/>
      </c>
      <c r="C4156" t="n">
        <v>2026</v>
      </c>
      <c r="D4156" t="n">
        <v>1</v>
      </c>
      <c r="E4156" t="n">
        <v>0</v>
      </c>
      <c r="F4156" t="n">
        <v>0</v>
      </c>
      <c r="G4156" s="16">
        <f>ROUND(MIN(B4156/12,650000)*12*0.0915+MIN(B4156/12,1390000)*12*(0.0504+0)+B4156*0.005,0)</f>
        <v/>
      </c>
      <c r="H4156" t="n">
        <v>0</v>
      </c>
      <c r="I4156" t="n">
        <v>0</v>
      </c>
      <c r="J4156" s="16">
        <f>IF(C4156=2026,IF(B4156&lt;741000,0,IF(B4156&lt;2191000,B4156-740000,IF(B4156&lt;2193000,1451000,IF(B4156&lt;2196000,1453000,IF(B4156&lt;2200000,1456000,IF(B4156&lt;3600000,ROUNDDOWN(B4156/4,-3)*2.8-80000,IF(B4156&lt;6600000,ROUNDDOWN(B4156/4,-3)*3.2-440000,IF(B4156&lt;8500000,ROUNDDOWN(B4156*0.9,0)-1100000,B4156-1950000)))))))),IF(B4156&lt;651000,0,IF(B4156&lt;1900000,B4156-650000,IF(B4156&lt;3600000,ROUNDDOWN(B4156/4,-3)*2.8-80000,IF(B4156&lt;6600000,ROUNDDOWN(B4156/4,-3)*3.2-440000,IF(B4156&lt;8500000,ROUNDDOWN(B4156*0.9,0)-1100000,B4156-1950000))))))</f>
        <v/>
      </c>
      <c r="K4156" s="16">
        <f>IF(J4156&gt;23500000,NA(),IF(C4156=2026,IF(J4156&lt;=4890000,1040000,IF(J4156&lt;=6550000,670000,620000)),IF(J4156&lt;=1320000,950000,IF(J4156&lt;=3360000,880000,IF(J4156&lt;=4890000,680000,IF(J4156&lt;=6550000,630000,580000))))))</f>
        <v/>
      </c>
      <c r="L4156" s="16">
        <f>IF(D4156=1,IF(J4156&lt;=9000000,380000,IF(J4156&lt;=9500000,260000,IF(J4156&lt;=10000000,130000,0))),0)</f>
        <v/>
      </c>
      <c r="M4156" s="16">
        <f>IF(D4156=1,IF(J4156&lt;=9000000,330000,IF(J4156&lt;=9500000,220000,IF(J4156&lt;=10000000,110000,0))),0)</f>
        <v/>
      </c>
      <c r="N4156" s="16">
        <f>IF(D4156=1,IF(J4156&lt;=9000000,50000,IF(J4156&lt;=9500000,40000,IF(J4156&lt;=10000000,20000,0))),0)</f>
        <v/>
      </c>
      <c r="O4156" s="16">
        <f>MAX(0,ROUNDDOWN(J4156-G4156-K4156-L4156-E4156*380000-F4156*630000-H4156,-3))</f>
        <v/>
      </c>
      <c r="P4156" s="16">
        <f>MAX(0,ROUNDDOWN(J4156-G4156-430000-M4156-E4156*330000-F4156*450000-I4156,-3))</f>
        <v/>
      </c>
      <c r="Q4156" s="16">
        <f>50000+N4156+E4156*50000+F4156*180000</f>
        <v/>
      </c>
      <c r="R4156" s="16">
        <f>IF(P4156&lt;=2000000,MIN(Q4156,P4156),MAX(Q4156-(P4156-2000000),50000))*0.05</f>
        <v/>
      </c>
      <c r="S4156" s="16">
        <f>MAX(0,P4156*0.1-R4156)</f>
        <v/>
      </c>
      <c r="T4156" s="16">
        <f>Q4156+MAX(0,K4156-480000)</f>
        <v/>
      </c>
      <c r="U4156" s="16">
        <f>P4156-T4156</f>
        <v/>
      </c>
      <c r="V4156" s="17">
        <f>IF(U4156&lt;0,0,LOOKUP(U4156,{0,1950001,3300001,6950001,9000001,18000001,40000001},{0.05,0.1,0.2,0.23,0.33,0.4,0.45}))</f>
        <v/>
      </c>
      <c r="W4156" s="18">
        <f>IF(U4156&lt;0,0.9,0.9-V4156*1.021)</f>
        <v/>
      </c>
      <c r="X4156" s="16">
        <f>ROUNDDOWN(S4156*0.2/W4156+2000,0)</f>
        <v/>
      </c>
      <c r="Y4156" s="17">
        <f>IF(O4156&lt;=0,0,LOOKUP(O4156,{0,1950001,3300001,6950001,9000001,18000001,40000001},{0.05,0.1,0.2,0.23,0.33,0.4,0.45}))</f>
        <v/>
      </c>
    </row>
    <row r="4157">
      <c r="A4157" t="inlineStr">
        <is>
          <t>1万円刻み</t>
        </is>
      </c>
      <c r="B4157" s="16">
        <f>'3_1万円刻み'!$A$919</f>
        <v/>
      </c>
      <c r="C4157" t="n">
        <v>2025</v>
      </c>
      <c r="D4157" t="n">
        <v>0</v>
      </c>
      <c r="E4157" t="n">
        <v>0</v>
      </c>
      <c r="F4157" t="n">
        <v>0</v>
      </c>
      <c r="G4157" s="16">
        <f>ROUND(MIN(B4157/12,650000)*12*0.0915+MIN(B4157/12,1390000)*12*(0.0504+0)+B4157*0.005,0)</f>
        <v/>
      </c>
      <c r="H4157" t="n">
        <v>0</v>
      </c>
      <c r="I4157" t="n">
        <v>0</v>
      </c>
      <c r="J4157" s="16">
        <f>IF(C4157=2026,IF(B4157&lt;741000,0,IF(B4157&lt;2191000,B4157-740000,IF(B4157&lt;2193000,1451000,IF(B4157&lt;2196000,1453000,IF(B4157&lt;2200000,1456000,IF(B4157&lt;3600000,ROUNDDOWN(B4157/4,-3)*2.8-80000,IF(B4157&lt;6600000,ROUNDDOWN(B4157/4,-3)*3.2-440000,IF(B4157&lt;8500000,ROUNDDOWN(B4157*0.9,0)-1100000,B4157-1950000)))))))),IF(B4157&lt;651000,0,IF(B4157&lt;1900000,B4157-650000,IF(B4157&lt;3600000,ROUNDDOWN(B4157/4,-3)*2.8-80000,IF(B4157&lt;6600000,ROUNDDOWN(B4157/4,-3)*3.2-440000,IF(B4157&lt;8500000,ROUNDDOWN(B4157*0.9,0)-1100000,B4157-1950000))))))</f>
        <v/>
      </c>
      <c r="K4157" s="16">
        <f>IF(J4157&gt;23500000,NA(),IF(C4157=2026,IF(J4157&lt;=4890000,1040000,IF(J4157&lt;=6550000,670000,620000)),IF(J4157&lt;=1320000,950000,IF(J4157&lt;=3360000,880000,IF(J4157&lt;=4890000,680000,IF(J4157&lt;=6550000,630000,580000))))))</f>
        <v/>
      </c>
      <c r="L4157" s="16">
        <f>IF(D4157=1,IF(J4157&lt;=9000000,380000,IF(J4157&lt;=9500000,260000,IF(J4157&lt;=10000000,130000,0))),0)</f>
        <v/>
      </c>
      <c r="M4157" s="16">
        <f>IF(D4157=1,IF(J4157&lt;=9000000,330000,IF(J4157&lt;=9500000,220000,IF(J4157&lt;=10000000,110000,0))),0)</f>
        <v/>
      </c>
      <c r="N4157" s="16">
        <f>IF(D4157=1,IF(J4157&lt;=9000000,50000,IF(J4157&lt;=9500000,40000,IF(J4157&lt;=10000000,20000,0))),0)</f>
        <v/>
      </c>
      <c r="O4157" s="16">
        <f>MAX(0,ROUNDDOWN(J4157-G4157-K4157-L4157-E4157*380000-F4157*630000-H4157,-3))</f>
        <v/>
      </c>
      <c r="P4157" s="16">
        <f>MAX(0,ROUNDDOWN(J4157-G4157-430000-M4157-E4157*330000-F4157*450000-I4157,-3))</f>
        <v/>
      </c>
      <c r="Q4157" s="16">
        <f>50000+N4157+E4157*50000+F4157*180000</f>
        <v/>
      </c>
      <c r="R4157" s="16">
        <f>IF(P4157&lt;=2000000,MIN(Q4157,P4157),MAX(Q4157-(P4157-2000000),50000))*0.05</f>
        <v/>
      </c>
      <c r="S4157" s="16">
        <f>MAX(0,P4157*0.1-R4157)</f>
        <v/>
      </c>
      <c r="T4157" s="16">
        <f>Q4157+MAX(0,K4157-480000)</f>
        <v/>
      </c>
      <c r="U4157" s="16">
        <f>P4157-T4157</f>
        <v/>
      </c>
      <c r="V4157" s="17">
        <f>IF(U4157&lt;0,0,LOOKUP(U4157,{0,1950001,3300001,6950001,9000001,18000001,40000001},{0.05,0.1,0.2,0.23,0.33,0.4,0.45}))</f>
        <v/>
      </c>
      <c r="W4157" s="18">
        <f>IF(U4157&lt;0,0.9,0.9-V4157*1.021)</f>
        <v/>
      </c>
      <c r="X4157" s="16">
        <f>ROUNDDOWN(S4157*0.2/W4157+2000,0)</f>
        <v/>
      </c>
      <c r="Y4157" s="17">
        <f>IF(O4157&lt;=0,0,LOOKUP(O4157,{0,1950001,3300001,6950001,9000001,18000001,40000001},{0.05,0.1,0.2,0.23,0.33,0.4,0.45}))</f>
        <v/>
      </c>
    </row>
    <row r="4158">
      <c r="A4158" t="inlineStr">
        <is>
          <t>1万円刻み</t>
        </is>
      </c>
      <c r="B4158" s="16">
        <f>'3_1万円刻み'!$A$919</f>
        <v/>
      </c>
      <c r="C4158" t="n">
        <v>2026</v>
      </c>
      <c r="D4158" t="n">
        <v>0</v>
      </c>
      <c r="E4158" t="n">
        <v>0</v>
      </c>
      <c r="F4158" t="n">
        <v>0</v>
      </c>
      <c r="G4158" s="16">
        <f>ROUND(MIN(B4158/12,650000)*12*0.0915+MIN(B4158/12,1390000)*12*(0.0504+0)+B4158*0.005,0)</f>
        <v/>
      </c>
      <c r="H4158" t="n">
        <v>0</v>
      </c>
      <c r="I4158" t="n">
        <v>0</v>
      </c>
      <c r="J4158" s="16">
        <f>IF(C4158=2026,IF(B4158&lt;741000,0,IF(B4158&lt;2191000,B4158-740000,IF(B4158&lt;2193000,1451000,IF(B4158&lt;2196000,1453000,IF(B4158&lt;2200000,1456000,IF(B4158&lt;3600000,ROUNDDOWN(B4158/4,-3)*2.8-80000,IF(B4158&lt;6600000,ROUNDDOWN(B4158/4,-3)*3.2-440000,IF(B4158&lt;8500000,ROUNDDOWN(B4158*0.9,0)-1100000,B4158-1950000)))))))),IF(B4158&lt;651000,0,IF(B4158&lt;1900000,B4158-650000,IF(B4158&lt;3600000,ROUNDDOWN(B4158/4,-3)*2.8-80000,IF(B4158&lt;6600000,ROUNDDOWN(B4158/4,-3)*3.2-440000,IF(B4158&lt;8500000,ROUNDDOWN(B4158*0.9,0)-1100000,B4158-1950000))))))</f>
        <v/>
      </c>
      <c r="K4158" s="16">
        <f>IF(J4158&gt;23500000,NA(),IF(C4158=2026,IF(J4158&lt;=4890000,1040000,IF(J4158&lt;=6550000,670000,620000)),IF(J4158&lt;=1320000,950000,IF(J4158&lt;=3360000,880000,IF(J4158&lt;=4890000,680000,IF(J4158&lt;=6550000,630000,580000))))))</f>
        <v/>
      </c>
      <c r="L4158" s="16">
        <f>IF(D4158=1,IF(J4158&lt;=9000000,380000,IF(J4158&lt;=9500000,260000,IF(J4158&lt;=10000000,130000,0))),0)</f>
        <v/>
      </c>
      <c r="M4158" s="16">
        <f>IF(D4158=1,IF(J4158&lt;=9000000,330000,IF(J4158&lt;=9500000,220000,IF(J4158&lt;=10000000,110000,0))),0)</f>
        <v/>
      </c>
      <c r="N4158" s="16">
        <f>IF(D4158=1,IF(J4158&lt;=9000000,50000,IF(J4158&lt;=9500000,40000,IF(J4158&lt;=10000000,20000,0))),0)</f>
        <v/>
      </c>
      <c r="O4158" s="16">
        <f>MAX(0,ROUNDDOWN(J4158-G4158-K4158-L4158-E4158*380000-F4158*630000-H4158,-3))</f>
        <v/>
      </c>
      <c r="P4158" s="16">
        <f>MAX(0,ROUNDDOWN(J4158-G4158-430000-M4158-E4158*330000-F4158*450000-I4158,-3))</f>
        <v/>
      </c>
      <c r="Q4158" s="16">
        <f>50000+N4158+E4158*50000+F4158*180000</f>
        <v/>
      </c>
      <c r="R4158" s="16">
        <f>IF(P4158&lt;=2000000,MIN(Q4158,P4158),MAX(Q4158-(P4158-2000000),50000))*0.05</f>
        <v/>
      </c>
      <c r="S4158" s="16">
        <f>MAX(0,P4158*0.1-R4158)</f>
        <v/>
      </c>
      <c r="T4158" s="16">
        <f>Q4158+MAX(0,K4158-480000)</f>
        <v/>
      </c>
      <c r="U4158" s="16">
        <f>P4158-T4158</f>
        <v/>
      </c>
      <c r="V4158" s="17">
        <f>IF(U4158&lt;0,0,LOOKUP(U4158,{0,1950001,3300001,6950001,9000001,18000001,40000001},{0.05,0.1,0.2,0.23,0.33,0.4,0.45}))</f>
        <v/>
      </c>
      <c r="W4158" s="18">
        <f>IF(U4158&lt;0,0.9,0.9-V4158*1.021)</f>
        <v/>
      </c>
      <c r="X4158" s="16">
        <f>ROUNDDOWN(S4158*0.2/W4158+2000,0)</f>
        <v/>
      </c>
      <c r="Y4158" s="17">
        <f>IF(O4158&lt;=0,0,LOOKUP(O4158,{0,1950001,3300001,6950001,9000001,18000001,40000001},{0.05,0.1,0.2,0.23,0.33,0.4,0.45}))</f>
        <v/>
      </c>
    </row>
    <row r="4159">
      <c r="A4159" t="inlineStr">
        <is>
          <t>1万円刻み</t>
        </is>
      </c>
      <c r="B4159" s="16">
        <f>'3_1万円刻み'!$A$919</f>
        <v/>
      </c>
      <c r="C4159" t="n">
        <v>2025</v>
      </c>
      <c r="D4159" t="n">
        <v>1</v>
      </c>
      <c r="E4159" t="n">
        <v>0</v>
      </c>
      <c r="F4159" t="n">
        <v>0</v>
      </c>
      <c r="G4159" s="16">
        <f>ROUND(MIN(B4159/12,650000)*12*0.0915+MIN(B4159/12,1390000)*12*(0.0504+0)+B4159*0.005,0)</f>
        <v/>
      </c>
      <c r="H4159" t="n">
        <v>0</v>
      </c>
      <c r="I4159" t="n">
        <v>0</v>
      </c>
      <c r="J4159" s="16">
        <f>IF(C4159=2026,IF(B4159&lt;741000,0,IF(B4159&lt;2191000,B4159-740000,IF(B4159&lt;2193000,1451000,IF(B4159&lt;2196000,1453000,IF(B4159&lt;2200000,1456000,IF(B4159&lt;3600000,ROUNDDOWN(B4159/4,-3)*2.8-80000,IF(B4159&lt;6600000,ROUNDDOWN(B4159/4,-3)*3.2-440000,IF(B4159&lt;8500000,ROUNDDOWN(B4159*0.9,0)-1100000,B4159-1950000)))))))),IF(B4159&lt;651000,0,IF(B4159&lt;1900000,B4159-650000,IF(B4159&lt;3600000,ROUNDDOWN(B4159/4,-3)*2.8-80000,IF(B4159&lt;6600000,ROUNDDOWN(B4159/4,-3)*3.2-440000,IF(B4159&lt;8500000,ROUNDDOWN(B4159*0.9,0)-1100000,B4159-1950000))))))</f>
        <v/>
      </c>
      <c r="K4159" s="16">
        <f>IF(J4159&gt;23500000,NA(),IF(C4159=2026,IF(J4159&lt;=4890000,1040000,IF(J4159&lt;=6550000,670000,620000)),IF(J4159&lt;=1320000,950000,IF(J4159&lt;=3360000,880000,IF(J4159&lt;=4890000,680000,IF(J4159&lt;=6550000,630000,580000))))))</f>
        <v/>
      </c>
      <c r="L4159" s="16">
        <f>IF(D4159=1,IF(J4159&lt;=9000000,380000,IF(J4159&lt;=9500000,260000,IF(J4159&lt;=10000000,130000,0))),0)</f>
        <v/>
      </c>
      <c r="M4159" s="16">
        <f>IF(D4159=1,IF(J4159&lt;=9000000,330000,IF(J4159&lt;=9500000,220000,IF(J4159&lt;=10000000,110000,0))),0)</f>
        <v/>
      </c>
      <c r="N4159" s="16">
        <f>IF(D4159=1,IF(J4159&lt;=9000000,50000,IF(J4159&lt;=9500000,40000,IF(J4159&lt;=10000000,20000,0))),0)</f>
        <v/>
      </c>
      <c r="O4159" s="16">
        <f>MAX(0,ROUNDDOWN(J4159-G4159-K4159-L4159-E4159*380000-F4159*630000-H4159,-3))</f>
        <v/>
      </c>
      <c r="P4159" s="16">
        <f>MAX(0,ROUNDDOWN(J4159-G4159-430000-M4159-E4159*330000-F4159*450000-I4159,-3))</f>
        <v/>
      </c>
      <c r="Q4159" s="16">
        <f>50000+N4159+E4159*50000+F4159*180000</f>
        <v/>
      </c>
      <c r="R4159" s="16">
        <f>IF(P4159&lt;=2000000,MIN(Q4159,P4159),MAX(Q4159-(P4159-2000000),50000))*0.05</f>
        <v/>
      </c>
      <c r="S4159" s="16">
        <f>MAX(0,P4159*0.1-R4159)</f>
        <v/>
      </c>
      <c r="T4159" s="16">
        <f>Q4159+MAX(0,K4159-480000)</f>
        <v/>
      </c>
      <c r="U4159" s="16">
        <f>P4159-T4159</f>
        <v/>
      </c>
      <c r="V4159" s="17">
        <f>IF(U4159&lt;0,0,LOOKUP(U4159,{0,1950001,3300001,6950001,9000001,18000001,40000001},{0.05,0.1,0.2,0.23,0.33,0.4,0.45}))</f>
        <v/>
      </c>
      <c r="W4159" s="18">
        <f>IF(U4159&lt;0,0.9,0.9-V4159*1.021)</f>
        <v/>
      </c>
      <c r="X4159" s="16">
        <f>ROUNDDOWN(S4159*0.2/W4159+2000,0)</f>
        <v/>
      </c>
      <c r="Y4159" s="17">
        <f>IF(O4159&lt;=0,0,LOOKUP(O4159,{0,1950001,3300001,6950001,9000001,18000001,40000001},{0.05,0.1,0.2,0.23,0.33,0.4,0.45}))</f>
        <v/>
      </c>
    </row>
    <row r="4160">
      <c r="A4160" t="inlineStr">
        <is>
          <t>1万円刻み</t>
        </is>
      </c>
      <c r="B4160" s="16">
        <f>'3_1万円刻み'!$A$919</f>
        <v/>
      </c>
      <c r="C4160" t="n">
        <v>2026</v>
      </c>
      <c r="D4160" t="n">
        <v>1</v>
      </c>
      <c r="E4160" t="n">
        <v>0</v>
      </c>
      <c r="F4160" t="n">
        <v>0</v>
      </c>
      <c r="G4160" s="16">
        <f>ROUND(MIN(B4160/12,650000)*12*0.0915+MIN(B4160/12,1390000)*12*(0.0504+0)+B4160*0.005,0)</f>
        <v/>
      </c>
      <c r="H4160" t="n">
        <v>0</v>
      </c>
      <c r="I4160" t="n">
        <v>0</v>
      </c>
      <c r="J4160" s="16">
        <f>IF(C4160=2026,IF(B4160&lt;741000,0,IF(B4160&lt;2191000,B4160-740000,IF(B4160&lt;2193000,1451000,IF(B4160&lt;2196000,1453000,IF(B4160&lt;2200000,1456000,IF(B4160&lt;3600000,ROUNDDOWN(B4160/4,-3)*2.8-80000,IF(B4160&lt;6600000,ROUNDDOWN(B4160/4,-3)*3.2-440000,IF(B4160&lt;8500000,ROUNDDOWN(B4160*0.9,0)-1100000,B4160-1950000)))))))),IF(B4160&lt;651000,0,IF(B4160&lt;1900000,B4160-650000,IF(B4160&lt;3600000,ROUNDDOWN(B4160/4,-3)*2.8-80000,IF(B4160&lt;6600000,ROUNDDOWN(B4160/4,-3)*3.2-440000,IF(B4160&lt;8500000,ROUNDDOWN(B4160*0.9,0)-1100000,B4160-1950000))))))</f>
        <v/>
      </c>
      <c r="K4160" s="16">
        <f>IF(J4160&gt;23500000,NA(),IF(C4160=2026,IF(J4160&lt;=4890000,1040000,IF(J4160&lt;=6550000,670000,620000)),IF(J4160&lt;=1320000,950000,IF(J4160&lt;=3360000,880000,IF(J4160&lt;=4890000,680000,IF(J4160&lt;=6550000,630000,580000))))))</f>
        <v/>
      </c>
      <c r="L4160" s="16">
        <f>IF(D4160=1,IF(J4160&lt;=9000000,380000,IF(J4160&lt;=9500000,260000,IF(J4160&lt;=10000000,130000,0))),0)</f>
        <v/>
      </c>
      <c r="M4160" s="16">
        <f>IF(D4160=1,IF(J4160&lt;=9000000,330000,IF(J4160&lt;=9500000,220000,IF(J4160&lt;=10000000,110000,0))),0)</f>
        <v/>
      </c>
      <c r="N4160" s="16">
        <f>IF(D4160=1,IF(J4160&lt;=9000000,50000,IF(J4160&lt;=9500000,40000,IF(J4160&lt;=10000000,20000,0))),0)</f>
        <v/>
      </c>
      <c r="O4160" s="16">
        <f>MAX(0,ROUNDDOWN(J4160-G4160-K4160-L4160-E4160*380000-F4160*630000-H4160,-3))</f>
        <v/>
      </c>
      <c r="P4160" s="16">
        <f>MAX(0,ROUNDDOWN(J4160-G4160-430000-M4160-E4160*330000-F4160*450000-I4160,-3))</f>
        <v/>
      </c>
      <c r="Q4160" s="16">
        <f>50000+N4160+E4160*50000+F4160*180000</f>
        <v/>
      </c>
      <c r="R4160" s="16">
        <f>IF(P4160&lt;=2000000,MIN(Q4160,P4160),MAX(Q4160-(P4160-2000000),50000))*0.05</f>
        <v/>
      </c>
      <c r="S4160" s="16">
        <f>MAX(0,P4160*0.1-R4160)</f>
        <v/>
      </c>
      <c r="T4160" s="16">
        <f>Q4160+MAX(0,K4160-480000)</f>
        <v/>
      </c>
      <c r="U4160" s="16">
        <f>P4160-T4160</f>
        <v/>
      </c>
      <c r="V4160" s="17">
        <f>IF(U4160&lt;0,0,LOOKUP(U4160,{0,1950001,3300001,6950001,9000001,18000001,40000001},{0.05,0.1,0.2,0.23,0.33,0.4,0.45}))</f>
        <v/>
      </c>
      <c r="W4160" s="18">
        <f>IF(U4160&lt;0,0.9,0.9-V4160*1.021)</f>
        <v/>
      </c>
      <c r="X4160" s="16">
        <f>ROUNDDOWN(S4160*0.2/W4160+2000,0)</f>
        <v/>
      </c>
      <c r="Y4160" s="17">
        <f>IF(O4160&lt;=0,0,LOOKUP(O4160,{0,1950001,3300001,6950001,9000001,18000001,40000001},{0.05,0.1,0.2,0.23,0.33,0.4,0.45}))</f>
        <v/>
      </c>
    </row>
    <row r="4161">
      <c r="A4161" t="inlineStr">
        <is>
          <t>1万円刻み</t>
        </is>
      </c>
      <c r="B4161" s="16">
        <f>'3_1万円刻み'!$A$920</f>
        <v/>
      </c>
      <c r="C4161" t="n">
        <v>2025</v>
      </c>
      <c r="D4161" t="n">
        <v>0</v>
      </c>
      <c r="E4161" t="n">
        <v>0</v>
      </c>
      <c r="F4161" t="n">
        <v>0</v>
      </c>
      <c r="G4161" s="16">
        <f>ROUND(MIN(B4161/12,650000)*12*0.0915+MIN(B4161/12,1390000)*12*(0.0504+0)+B4161*0.005,0)</f>
        <v/>
      </c>
      <c r="H4161" t="n">
        <v>0</v>
      </c>
      <c r="I4161" t="n">
        <v>0</v>
      </c>
      <c r="J4161" s="16">
        <f>IF(C4161=2026,IF(B4161&lt;741000,0,IF(B4161&lt;2191000,B4161-740000,IF(B4161&lt;2193000,1451000,IF(B4161&lt;2196000,1453000,IF(B4161&lt;2200000,1456000,IF(B4161&lt;3600000,ROUNDDOWN(B4161/4,-3)*2.8-80000,IF(B4161&lt;6600000,ROUNDDOWN(B4161/4,-3)*3.2-440000,IF(B4161&lt;8500000,ROUNDDOWN(B4161*0.9,0)-1100000,B4161-1950000)))))))),IF(B4161&lt;651000,0,IF(B4161&lt;1900000,B4161-650000,IF(B4161&lt;3600000,ROUNDDOWN(B4161/4,-3)*2.8-80000,IF(B4161&lt;6600000,ROUNDDOWN(B4161/4,-3)*3.2-440000,IF(B4161&lt;8500000,ROUNDDOWN(B4161*0.9,0)-1100000,B4161-1950000))))))</f>
        <v/>
      </c>
      <c r="K4161" s="16">
        <f>IF(J4161&gt;23500000,NA(),IF(C4161=2026,IF(J4161&lt;=4890000,1040000,IF(J4161&lt;=6550000,670000,620000)),IF(J4161&lt;=1320000,950000,IF(J4161&lt;=3360000,880000,IF(J4161&lt;=4890000,680000,IF(J4161&lt;=6550000,630000,580000))))))</f>
        <v/>
      </c>
      <c r="L4161" s="16">
        <f>IF(D4161=1,IF(J4161&lt;=9000000,380000,IF(J4161&lt;=9500000,260000,IF(J4161&lt;=10000000,130000,0))),0)</f>
        <v/>
      </c>
      <c r="M4161" s="16">
        <f>IF(D4161=1,IF(J4161&lt;=9000000,330000,IF(J4161&lt;=9500000,220000,IF(J4161&lt;=10000000,110000,0))),0)</f>
        <v/>
      </c>
      <c r="N4161" s="16">
        <f>IF(D4161=1,IF(J4161&lt;=9000000,50000,IF(J4161&lt;=9500000,40000,IF(J4161&lt;=10000000,20000,0))),0)</f>
        <v/>
      </c>
      <c r="O4161" s="16">
        <f>MAX(0,ROUNDDOWN(J4161-G4161-K4161-L4161-E4161*380000-F4161*630000-H4161,-3))</f>
        <v/>
      </c>
      <c r="P4161" s="16">
        <f>MAX(0,ROUNDDOWN(J4161-G4161-430000-M4161-E4161*330000-F4161*450000-I4161,-3))</f>
        <v/>
      </c>
      <c r="Q4161" s="16">
        <f>50000+N4161+E4161*50000+F4161*180000</f>
        <v/>
      </c>
      <c r="R4161" s="16">
        <f>IF(P4161&lt;=2000000,MIN(Q4161,P4161),MAX(Q4161-(P4161-2000000),50000))*0.05</f>
        <v/>
      </c>
      <c r="S4161" s="16">
        <f>MAX(0,P4161*0.1-R4161)</f>
        <v/>
      </c>
      <c r="T4161" s="16">
        <f>Q4161+MAX(0,K4161-480000)</f>
        <v/>
      </c>
      <c r="U4161" s="16">
        <f>P4161-T4161</f>
        <v/>
      </c>
      <c r="V4161" s="17">
        <f>IF(U4161&lt;0,0,LOOKUP(U4161,{0,1950001,3300001,6950001,9000001,18000001,40000001},{0.05,0.1,0.2,0.23,0.33,0.4,0.45}))</f>
        <v/>
      </c>
      <c r="W4161" s="18">
        <f>IF(U4161&lt;0,0.9,0.9-V4161*1.021)</f>
        <v/>
      </c>
      <c r="X4161" s="16">
        <f>ROUNDDOWN(S4161*0.2/W4161+2000,0)</f>
        <v/>
      </c>
      <c r="Y4161" s="17">
        <f>IF(O4161&lt;=0,0,LOOKUP(O4161,{0,1950001,3300001,6950001,9000001,18000001,40000001},{0.05,0.1,0.2,0.23,0.33,0.4,0.45}))</f>
        <v/>
      </c>
    </row>
    <row r="4162">
      <c r="A4162" t="inlineStr">
        <is>
          <t>1万円刻み</t>
        </is>
      </c>
      <c r="B4162" s="16">
        <f>'3_1万円刻み'!$A$920</f>
        <v/>
      </c>
      <c r="C4162" t="n">
        <v>2026</v>
      </c>
      <c r="D4162" t="n">
        <v>0</v>
      </c>
      <c r="E4162" t="n">
        <v>0</v>
      </c>
      <c r="F4162" t="n">
        <v>0</v>
      </c>
      <c r="G4162" s="16">
        <f>ROUND(MIN(B4162/12,650000)*12*0.0915+MIN(B4162/12,1390000)*12*(0.0504+0)+B4162*0.005,0)</f>
        <v/>
      </c>
      <c r="H4162" t="n">
        <v>0</v>
      </c>
      <c r="I4162" t="n">
        <v>0</v>
      </c>
      <c r="J4162" s="16">
        <f>IF(C4162=2026,IF(B4162&lt;741000,0,IF(B4162&lt;2191000,B4162-740000,IF(B4162&lt;2193000,1451000,IF(B4162&lt;2196000,1453000,IF(B4162&lt;2200000,1456000,IF(B4162&lt;3600000,ROUNDDOWN(B4162/4,-3)*2.8-80000,IF(B4162&lt;6600000,ROUNDDOWN(B4162/4,-3)*3.2-440000,IF(B4162&lt;8500000,ROUNDDOWN(B4162*0.9,0)-1100000,B4162-1950000)))))))),IF(B4162&lt;651000,0,IF(B4162&lt;1900000,B4162-650000,IF(B4162&lt;3600000,ROUNDDOWN(B4162/4,-3)*2.8-80000,IF(B4162&lt;6600000,ROUNDDOWN(B4162/4,-3)*3.2-440000,IF(B4162&lt;8500000,ROUNDDOWN(B4162*0.9,0)-1100000,B4162-1950000))))))</f>
        <v/>
      </c>
      <c r="K4162" s="16">
        <f>IF(J4162&gt;23500000,NA(),IF(C4162=2026,IF(J4162&lt;=4890000,1040000,IF(J4162&lt;=6550000,670000,620000)),IF(J4162&lt;=1320000,950000,IF(J4162&lt;=3360000,880000,IF(J4162&lt;=4890000,680000,IF(J4162&lt;=6550000,630000,580000))))))</f>
        <v/>
      </c>
      <c r="L4162" s="16">
        <f>IF(D4162=1,IF(J4162&lt;=9000000,380000,IF(J4162&lt;=9500000,260000,IF(J4162&lt;=10000000,130000,0))),0)</f>
        <v/>
      </c>
      <c r="M4162" s="16">
        <f>IF(D4162=1,IF(J4162&lt;=9000000,330000,IF(J4162&lt;=9500000,220000,IF(J4162&lt;=10000000,110000,0))),0)</f>
        <v/>
      </c>
      <c r="N4162" s="16">
        <f>IF(D4162=1,IF(J4162&lt;=9000000,50000,IF(J4162&lt;=9500000,40000,IF(J4162&lt;=10000000,20000,0))),0)</f>
        <v/>
      </c>
      <c r="O4162" s="16">
        <f>MAX(0,ROUNDDOWN(J4162-G4162-K4162-L4162-E4162*380000-F4162*630000-H4162,-3))</f>
        <v/>
      </c>
      <c r="P4162" s="16">
        <f>MAX(0,ROUNDDOWN(J4162-G4162-430000-M4162-E4162*330000-F4162*450000-I4162,-3))</f>
        <v/>
      </c>
      <c r="Q4162" s="16">
        <f>50000+N4162+E4162*50000+F4162*180000</f>
        <v/>
      </c>
      <c r="R4162" s="16">
        <f>IF(P4162&lt;=2000000,MIN(Q4162,P4162),MAX(Q4162-(P4162-2000000),50000))*0.05</f>
        <v/>
      </c>
      <c r="S4162" s="16">
        <f>MAX(0,P4162*0.1-R4162)</f>
        <v/>
      </c>
      <c r="T4162" s="16">
        <f>Q4162+MAX(0,K4162-480000)</f>
        <v/>
      </c>
      <c r="U4162" s="16">
        <f>P4162-T4162</f>
        <v/>
      </c>
      <c r="V4162" s="17">
        <f>IF(U4162&lt;0,0,LOOKUP(U4162,{0,1950001,3300001,6950001,9000001,18000001,40000001},{0.05,0.1,0.2,0.23,0.33,0.4,0.45}))</f>
        <v/>
      </c>
      <c r="W4162" s="18">
        <f>IF(U4162&lt;0,0.9,0.9-V4162*1.021)</f>
        <v/>
      </c>
      <c r="X4162" s="16">
        <f>ROUNDDOWN(S4162*0.2/W4162+2000,0)</f>
        <v/>
      </c>
      <c r="Y4162" s="17">
        <f>IF(O4162&lt;=0,0,LOOKUP(O4162,{0,1950001,3300001,6950001,9000001,18000001,40000001},{0.05,0.1,0.2,0.23,0.33,0.4,0.45}))</f>
        <v/>
      </c>
    </row>
    <row r="4163">
      <c r="A4163" t="inlineStr">
        <is>
          <t>1万円刻み</t>
        </is>
      </c>
      <c r="B4163" s="16">
        <f>'3_1万円刻み'!$A$920</f>
        <v/>
      </c>
      <c r="C4163" t="n">
        <v>2025</v>
      </c>
      <c r="D4163" t="n">
        <v>1</v>
      </c>
      <c r="E4163" t="n">
        <v>0</v>
      </c>
      <c r="F4163" t="n">
        <v>0</v>
      </c>
      <c r="G4163" s="16">
        <f>ROUND(MIN(B4163/12,650000)*12*0.0915+MIN(B4163/12,1390000)*12*(0.0504+0)+B4163*0.005,0)</f>
        <v/>
      </c>
      <c r="H4163" t="n">
        <v>0</v>
      </c>
      <c r="I4163" t="n">
        <v>0</v>
      </c>
      <c r="J4163" s="16">
        <f>IF(C4163=2026,IF(B4163&lt;741000,0,IF(B4163&lt;2191000,B4163-740000,IF(B4163&lt;2193000,1451000,IF(B4163&lt;2196000,1453000,IF(B4163&lt;2200000,1456000,IF(B4163&lt;3600000,ROUNDDOWN(B4163/4,-3)*2.8-80000,IF(B4163&lt;6600000,ROUNDDOWN(B4163/4,-3)*3.2-440000,IF(B4163&lt;8500000,ROUNDDOWN(B4163*0.9,0)-1100000,B4163-1950000)))))))),IF(B4163&lt;651000,0,IF(B4163&lt;1900000,B4163-650000,IF(B4163&lt;3600000,ROUNDDOWN(B4163/4,-3)*2.8-80000,IF(B4163&lt;6600000,ROUNDDOWN(B4163/4,-3)*3.2-440000,IF(B4163&lt;8500000,ROUNDDOWN(B4163*0.9,0)-1100000,B4163-1950000))))))</f>
        <v/>
      </c>
      <c r="K4163" s="16">
        <f>IF(J4163&gt;23500000,NA(),IF(C4163=2026,IF(J4163&lt;=4890000,1040000,IF(J4163&lt;=6550000,670000,620000)),IF(J4163&lt;=1320000,950000,IF(J4163&lt;=3360000,880000,IF(J4163&lt;=4890000,680000,IF(J4163&lt;=6550000,630000,580000))))))</f>
        <v/>
      </c>
      <c r="L4163" s="16">
        <f>IF(D4163=1,IF(J4163&lt;=9000000,380000,IF(J4163&lt;=9500000,260000,IF(J4163&lt;=10000000,130000,0))),0)</f>
        <v/>
      </c>
      <c r="M4163" s="16">
        <f>IF(D4163=1,IF(J4163&lt;=9000000,330000,IF(J4163&lt;=9500000,220000,IF(J4163&lt;=10000000,110000,0))),0)</f>
        <v/>
      </c>
      <c r="N4163" s="16">
        <f>IF(D4163=1,IF(J4163&lt;=9000000,50000,IF(J4163&lt;=9500000,40000,IF(J4163&lt;=10000000,20000,0))),0)</f>
        <v/>
      </c>
      <c r="O4163" s="16">
        <f>MAX(0,ROUNDDOWN(J4163-G4163-K4163-L4163-E4163*380000-F4163*630000-H4163,-3))</f>
        <v/>
      </c>
      <c r="P4163" s="16">
        <f>MAX(0,ROUNDDOWN(J4163-G4163-430000-M4163-E4163*330000-F4163*450000-I4163,-3))</f>
        <v/>
      </c>
      <c r="Q4163" s="16">
        <f>50000+N4163+E4163*50000+F4163*180000</f>
        <v/>
      </c>
      <c r="R4163" s="16">
        <f>IF(P4163&lt;=2000000,MIN(Q4163,P4163),MAX(Q4163-(P4163-2000000),50000))*0.05</f>
        <v/>
      </c>
      <c r="S4163" s="16">
        <f>MAX(0,P4163*0.1-R4163)</f>
        <v/>
      </c>
      <c r="T4163" s="16">
        <f>Q4163+MAX(0,K4163-480000)</f>
        <v/>
      </c>
      <c r="U4163" s="16">
        <f>P4163-T4163</f>
        <v/>
      </c>
      <c r="V4163" s="17">
        <f>IF(U4163&lt;0,0,LOOKUP(U4163,{0,1950001,3300001,6950001,9000001,18000001,40000001},{0.05,0.1,0.2,0.23,0.33,0.4,0.45}))</f>
        <v/>
      </c>
      <c r="W4163" s="18">
        <f>IF(U4163&lt;0,0.9,0.9-V4163*1.021)</f>
        <v/>
      </c>
      <c r="X4163" s="16">
        <f>ROUNDDOWN(S4163*0.2/W4163+2000,0)</f>
        <v/>
      </c>
      <c r="Y4163" s="17">
        <f>IF(O4163&lt;=0,0,LOOKUP(O4163,{0,1950001,3300001,6950001,9000001,18000001,40000001},{0.05,0.1,0.2,0.23,0.33,0.4,0.45}))</f>
        <v/>
      </c>
    </row>
    <row r="4164">
      <c r="A4164" t="inlineStr">
        <is>
          <t>1万円刻み</t>
        </is>
      </c>
      <c r="B4164" s="16">
        <f>'3_1万円刻み'!$A$920</f>
        <v/>
      </c>
      <c r="C4164" t="n">
        <v>2026</v>
      </c>
      <c r="D4164" t="n">
        <v>1</v>
      </c>
      <c r="E4164" t="n">
        <v>0</v>
      </c>
      <c r="F4164" t="n">
        <v>0</v>
      </c>
      <c r="G4164" s="16">
        <f>ROUND(MIN(B4164/12,650000)*12*0.0915+MIN(B4164/12,1390000)*12*(0.0504+0)+B4164*0.005,0)</f>
        <v/>
      </c>
      <c r="H4164" t="n">
        <v>0</v>
      </c>
      <c r="I4164" t="n">
        <v>0</v>
      </c>
      <c r="J4164" s="16">
        <f>IF(C4164=2026,IF(B4164&lt;741000,0,IF(B4164&lt;2191000,B4164-740000,IF(B4164&lt;2193000,1451000,IF(B4164&lt;2196000,1453000,IF(B4164&lt;2200000,1456000,IF(B4164&lt;3600000,ROUNDDOWN(B4164/4,-3)*2.8-80000,IF(B4164&lt;6600000,ROUNDDOWN(B4164/4,-3)*3.2-440000,IF(B4164&lt;8500000,ROUNDDOWN(B4164*0.9,0)-1100000,B4164-1950000)))))))),IF(B4164&lt;651000,0,IF(B4164&lt;1900000,B4164-650000,IF(B4164&lt;3600000,ROUNDDOWN(B4164/4,-3)*2.8-80000,IF(B4164&lt;6600000,ROUNDDOWN(B4164/4,-3)*3.2-440000,IF(B4164&lt;8500000,ROUNDDOWN(B4164*0.9,0)-1100000,B4164-1950000))))))</f>
        <v/>
      </c>
      <c r="K4164" s="16">
        <f>IF(J4164&gt;23500000,NA(),IF(C4164=2026,IF(J4164&lt;=4890000,1040000,IF(J4164&lt;=6550000,670000,620000)),IF(J4164&lt;=1320000,950000,IF(J4164&lt;=3360000,880000,IF(J4164&lt;=4890000,680000,IF(J4164&lt;=6550000,630000,580000))))))</f>
        <v/>
      </c>
      <c r="L4164" s="16">
        <f>IF(D4164=1,IF(J4164&lt;=9000000,380000,IF(J4164&lt;=9500000,260000,IF(J4164&lt;=10000000,130000,0))),0)</f>
        <v/>
      </c>
      <c r="M4164" s="16">
        <f>IF(D4164=1,IF(J4164&lt;=9000000,330000,IF(J4164&lt;=9500000,220000,IF(J4164&lt;=10000000,110000,0))),0)</f>
        <v/>
      </c>
      <c r="N4164" s="16">
        <f>IF(D4164=1,IF(J4164&lt;=9000000,50000,IF(J4164&lt;=9500000,40000,IF(J4164&lt;=10000000,20000,0))),0)</f>
        <v/>
      </c>
      <c r="O4164" s="16">
        <f>MAX(0,ROUNDDOWN(J4164-G4164-K4164-L4164-E4164*380000-F4164*630000-H4164,-3))</f>
        <v/>
      </c>
      <c r="P4164" s="16">
        <f>MAX(0,ROUNDDOWN(J4164-G4164-430000-M4164-E4164*330000-F4164*450000-I4164,-3))</f>
        <v/>
      </c>
      <c r="Q4164" s="16">
        <f>50000+N4164+E4164*50000+F4164*180000</f>
        <v/>
      </c>
      <c r="R4164" s="16">
        <f>IF(P4164&lt;=2000000,MIN(Q4164,P4164),MAX(Q4164-(P4164-2000000),50000))*0.05</f>
        <v/>
      </c>
      <c r="S4164" s="16">
        <f>MAX(0,P4164*0.1-R4164)</f>
        <v/>
      </c>
      <c r="T4164" s="16">
        <f>Q4164+MAX(0,K4164-480000)</f>
        <v/>
      </c>
      <c r="U4164" s="16">
        <f>P4164-T4164</f>
        <v/>
      </c>
      <c r="V4164" s="17">
        <f>IF(U4164&lt;0,0,LOOKUP(U4164,{0,1950001,3300001,6950001,9000001,18000001,40000001},{0.05,0.1,0.2,0.23,0.33,0.4,0.45}))</f>
        <v/>
      </c>
      <c r="W4164" s="18">
        <f>IF(U4164&lt;0,0.9,0.9-V4164*1.021)</f>
        <v/>
      </c>
      <c r="X4164" s="16">
        <f>ROUNDDOWN(S4164*0.2/W4164+2000,0)</f>
        <v/>
      </c>
      <c r="Y4164" s="17">
        <f>IF(O4164&lt;=0,0,LOOKUP(O4164,{0,1950001,3300001,6950001,9000001,18000001,40000001},{0.05,0.1,0.2,0.23,0.33,0.4,0.45}))</f>
        <v/>
      </c>
    </row>
    <row r="4165">
      <c r="A4165" t="inlineStr">
        <is>
          <t>1万円刻み</t>
        </is>
      </c>
      <c r="B4165" s="16">
        <f>'3_1万円刻み'!$A$921</f>
        <v/>
      </c>
      <c r="C4165" t="n">
        <v>2025</v>
      </c>
      <c r="D4165" t="n">
        <v>0</v>
      </c>
      <c r="E4165" t="n">
        <v>0</v>
      </c>
      <c r="F4165" t="n">
        <v>0</v>
      </c>
      <c r="G4165" s="16">
        <f>ROUND(MIN(B4165/12,650000)*12*0.0915+MIN(B4165/12,1390000)*12*(0.0504+0)+B4165*0.005,0)</f>
        <v/>
      </c>
      <c r="H4165" t="n">
        <v>0</v>
      </c>
      <c r="I4165" t="n">
        <v>0</v>
      </c>
      <c r="J4165" s="16">
        <f>IF(C4165=2026,IF(B4165&lt;741000,0,IF(B4165&lt;2191000,B4165-740000,IF(B4165&lt;2193000,1451000,IF(B4165&lt;2196000,1453000,IF(B4165&lt;2200000,1456000,IF(B4165&lt;3600000,ROUNDDOWN(B4165/4,-3)*2.8-80000,IF(B4165&lt;6600000,ROUNDDOWN(B4165/4,-3)*3.2-440000,IF(B4165&lt;8500000,ROUNDDOWN(B4165*0.9,0)-1100000,B4165-1950000)))))))),IF(B4165&lt;651000,0,IF(B4165&lt;1900000,B4165-650000,IF(B4165&lt;3600000,ROUNDDOWN(B4165/4,-3)*2.8-80000,IF(B4165&lt;6600000,ROUNDDOWN(B4165/4,-3)*3.2-440000,IF(B4165&lt;8500000,ROUNDDOWN(B4165*0.9,0)-1100000,B4165-1950000))))))</f>
        <v/>
      </c>
      <c r="K4165" s="16">
        <f>IF(J4165&gt;23500000,NA(),IF(C4165=2026,IF(J4165&lt;=4890000,1040000,IF(J4165&lt;=6550000,670000,620000)),IF(J4165&lt;=1320000,950000,IF(J4165&lt;=3360000,880000,IF(J4165&lt;=4890000,680000,IF(J4165&lt;=6550000,630000,580000))))))</f>
        <v/>
      </c>
      <c r="L4165" s="16">
        <f>IF(D4165=1,IF(J4165&lt;=9000000,380000,IF(J4165&lt;=9500000,260000,IF(J4165&lt;=10000000,130000,0))),0)</f>
        <v/>
      </c>
      <c r="M4165" s="16">
        <f>IF(D4165=1,IF(J4165&lt;=9000000,330000,IF(J4165&lt;=9500000,220000,IF(J4165&lt;=10000000,110000,0))),0)</f>
        <v/>
      </c>
      <c r="N4165" s="16">
        <f>IF(D4165=1,IF(J4165&lt;=9000000,50000,IF(J4165&lt;=9500000,40000,IF(J4165&lt;=10000000,20000,0))),0)</f>
        <v/>
      </c>
      <c r="O4165" s="16">
        <f>MAX(0,ROUNDDOWN(J4165-G4165-K4165-L4165-E4165*380000-F4165*630000-H4165,-3))</f>
        <v/>
      </c>
      <c r="P4165" s="16">
        <f>MAX(0,ROUNDDOWN(J4165-G4165-430000-M4165-E4165*330000-F4165*450000-I4165,-3))</f>
        <v/>
      </c>
      <c r="Q4165" s="16">
        <f>50000+N4165+E4165*50000+F4165*180000</f>
        <v/>
      </c>
      <c r="R4165" s="16">
        <f>IF(P4165&lt;=2000000,MIN(Q4165,P4165),MAX(Q4165-(P4165-2000000),50000))*0.05</f>
        <v/>
      </c>
      <c r="S4165" s="16">
        <f>MAX(0,P4165*0.1-R4165)</f>
        <v/>
      </c>
      <c r="T4165" s="16">
        <f>Q4165+MAX(0,K4165-480000)</f>
        <v/>
      </c>
      <c r="U4165" s="16">
        <f>P4165-T4165</f>
        <v/>
      </c>
      <c r="V4165" s="17">
        <f>IF(U4165&lt;0,0,LOOKUP(U4165,{0,1950001,3300001,6950001,9000001,18000001,40000001},{0.05,0.1,0.2,0.23,0.33,0.4,0.45}))</f>
        <v/>
      </c>
      <c r="W4165" s="18">
        <f>IF(U4165&lt;0,0.9,0.9-V4165*1.021)</f>
        <v/>
      </c>
      <c r="X4165" s="16">
        <f>ROUNDDOWN(S4165*0.2/W4165+2000,0)</f>
        <v/>
      </c>
      <c r="Y4165" s="17">
        <f>IF(O4165&lt;=0,0,LOOKUP(O4165,{0,1950001,3300001,6950001,9000001,18000001,40000001},{0.05,0.1,0.2,0.23,0.33,0.4,0.45}))</f>
        <v/>
      </c>
    </row>
    <row r="4166">
      <c r="A4166" t="inlineStr">
        <is>
          <t>1万円刻み</t>
        </is>
      </c>
      <c r="B4166" s="16">
        <f>'3_1万円刻み'!$A$921</f>
        <v/>
      </c>
      <c r="C4166" t="n">
        <v>2026</v>
      </c>
      <c r="D4166" t="n">
        <v>0</v>
      </c>
      <c r="E4166" t="n">
        <v>0</v>
      </c>
      <c r="F4166" t="n">
        <v>0</v>
      </c>
      <c r="G4166" s="16">
        <f>ROUND(MIN(B4166/12,650000)*12*0.0915+MIN(B4166/12,1390000)*12*(0.0504+0)+B4166*0.005,0)</f>
        <v/>
      </c>
      <c r="H4166" t="n">
        <v>0</v>
      </c>
      <c r="I4166" t="n">
        <v>0</v>
      </c>
      <c r="J4166" s="16">
        <f>IF(C4166=2026,IF(B4166&lt;741000,0,IF(B4166&lt;2191000,B4166-740000,IF(B4166&lt;2193000,1451000,IF(B4166&lt;2196000,1453000,IF(B4166&lt;2200000,1456000,IF(B4166&lt;3600000,ROUNDDOWN(B4166/4,-3)*2.8-80000,IF(B4166&lt;6600000,ROUNDDOWN(B4166/4,-3)*3.2-440000,IF(B4166&lt;8500000,ROUNDDOWN(B4166*0.9,0)-1100000,B4166-1950000)))))))),IF(B4166&lt;651000,0,IF(B4166&lt;1900000,B4166-650000,IF(B4166&lt;3600000,ROUNDDOWN(B4166/4,-3)*2.8-80000,IF(B4166&lt;6600000,ROUNDDOWN(B4166/4,-3)*3.2-440000,IF(B4166&lt;8500000,ROUNDDOWN(B4166*0.9,0)-1100000,B4166-1950000))))))</f>
        <v/>
      </c>
      <c r="K4166" s="16">
        <f>IF(J4166&gt;23500000,NA(),IF(C4166=2026,IF(J4166&lt;=4890000,1040000,IF(J4166&lt;=6550000,670000,620000)),IF(J4166&lt;=1320000,950000,IF(J4166&lt;=3360000,880000,IF(J4166&lt;=4890000,680000,IF(J4166&lt;=6550000,630000,580000))))))</f>
        <v/>
      </c>
      <c r="L4166" s="16">
        <f>IF(D4166=1,IF(J4166&lt;=9000000,380000,IF(J4166&lt;=9500000,260000,IF(J4166&lt;=10000000,130000,0))),0)</f>
        <v/>
      </c>
      <c r="M4166" s="16">
        <f>IF(D4166=1,IF(J4166&lt;=9000000,330000,IF(J4166&lt;=9500000,220000,IF(J4166&lt;=10000000,110000,0))),0)</f>
        <v/>
      </c>
      <c r="N4166" s="16">
        <f>IF(D4166=1,IF(J4166&lt;=9000000,50000,IF(J4166&lt;=9500000,40000,IF(J4166&lt;=10000000,20000,0))),0)</f>
        <v/>
      </c>
      <c r="O4166" s="16">
        <f>MAX(0,ROUNDDOWN(J4166-G4166-K4166-L4166-E4166*380000-F4166*630000-H4166,-3))</f>
        <v/>
      </c>
      <c r="P4166" s="16">
        <f>MAX(0,ROUNDDOWN(J4166-G4166-430000-M4166-E4166*330000-F4166*450000-I4166,-3))</f>
        <v/>
      </c>
      <c r="Q4166" s="16">
        <f>50000+N4166+E4166*50000+F4166*180000</f>
        <v/>
      </c>
      <c r="R4166" s="16">
        <f>IF(P4166&lt;=2000000,MIN(Q4166,P4166),MAX(Q4166-(P4166-2000000),50000))*0.05</f>
        <v/>
      </c>
      <c r="S4166" s="16">
        <f>MAX(0,P4166*0.1-R4166)</f>
        <v/>
      </c>
      <c r="T4166" s="16">
        <f>Q4166+MAX(0,K4166-480000)</f>
        <v/>
      </c>
      <c r="U4166" s="16">
        <f>P4166-T4166</f>
        <v/>
      </c>
      <c r="V4166" s="17">
        <f>IF(U4166&lt;0,0,LOOKUP(U4166,{0,1950001,3300001,6950001,9000001,18000001,40000001},{0.05,0.1,0.2,0.23,0.33,0.4,0.45}))</f>
        <v/>
      </c>
      <c r="W4166" s="18">
        <f>IF(U4166&lt;0,0.9,0.9-V4166*1.021)</f>
        <v/>
      </c>
      <c r="X4166" s="16">
        <f>ROUNDDOWN(S4166*0.2/W4166+2000,0)</f>
        <v/>
      </c>
      <c r="Y4166" s="17">
        <f>IF(O4166&lt;=0,0,LOOKUP(O4166,{0,1950001,3300001,6950001,9000001,18000001,40000001},{0.05,0.1,0.2,0.23,0.33,0.4,0.45}))</f>
        <v/>
      </c>
    </row>
    <row r="4167">
      <c r="A4167" t="inlineStr">
        <is>
          <t>1万円刻み</t>
        </is>
      </c>
      <c r="B4167" s="16">
        <f>'3_1万円刻み'!$A$921</f>
        <v/>
      </c>
      <c r="C4167" t="n">
        <v>2025</v>
      </c>
      <c r="D4167" t="n">
        <v>1</v>
      </c>
      <c r="E4167" t="n">
        <v>0</v>
      </c>
      <c r="F4167" t="n">
        <v>0</v>
      </c>
      <c r="G4167" s="16">
        <f>ROUND(MIN(B4167/12,650000)*12*0.0915+MIN(B4167/12,1390000)*12*(0.0504+0)+B4167*0.005,0)</f>
        <v/>
      </c>
      <c r="H4167" t="n">
        <v>0</v>
      </c>
      <c r="I4167" t="n">
        <v>0</v>
      </c>
      <c r="J4167" s="16">
        <f>IF(C4167=2026,IF(B4167&lt;741000,0,IF(B4167&lt;2191000,B4167-740000,IF(B4167&lt;2193000,1451000,IF(B4167&lt;2196000,1453000,IF(B4167&lt;2200000,1456000,IF(B4167&lt;3600000,ROUNDDOWN(B4167/4,-3)*2.8-80000,IF(B4167&lt;6600000,ROUNDDOWN(B4167/4,-3)*3.2-440000,IF(B4167&lt;8500000,ROUNDDOWN(B4167*0.9,0)-1100000,B4167-1950000)))))))),IF(B4167&lt;651000,0,IF(B4167&lt;1900000,B4167-650000,IF(B4167&lt;3600000,ROUNDDOWN(B4167/4,-3)*2.8-80000,IF(B4167&lt;6600000,ROUNDDOWN(B4167/4,-3)*3.2-440000,IF(B4167&lt;8500000,ROUNDDOWN(B4167*0.9,0)-1100000,B4167-1950000))))))</f>
        <v/>
      </c>
      <c r="K4167" s="16">
        <f>IF(J4167&gt;23500000,NA(),IF(C4167=2026,IF(J4167&lt;=4890000,1040000,IF(J4167&lt;=6550000,670000,620000)),IF(J4167&lt;=1320000,950000,IF(J4167&lt;=3360000,880000,IF(J4167&lt;=4890000,680000,IF(J4167&lt;=6550000,630000,580000))))))</f>
        <v/>
      </c>
      <c r="L4167" s="16">
        <f>IF(D4167=1,IF(J4167&lt;=9000000,380000,IF(J4167&lt;=9500000,260000,IF(J4167&lt;=10000000,130000,0))),0)</f>
        <v/>
      </c>
      <c r="M4167" s="16">
        <f>IF(D4167=1,IF(J4167&lt;=9000000,330000,IF(J4167&lt;=9500000,220000,IF(J4167&lt;=10000000,110000,0))),0)</f>
        <v/>
      </c>
      <c r="N4167" s="16">
        <f>IF(D4167=1,IF(J4167&lt;=9000000,50000,IF(J4167&lt;=9500000,40000,IF(J4167&lt;=10000000,20000,0))),0)</f>
        <v/>
      </c>
      <c r="O4167" s="16">
        <f>MAX(0,ROUNDDOWN(J4167-G4167-K4167-L4167-E4167*380000-F4167*630000-H4167,-3))</f>
        <v/>
      </c>
      <c r="P4167" s="16">
        <f>MAX(0,ROUNDDOWN(J4167-G4167-430000-M4167-E4167*330000-F4167*450000-I4167,-3))</f>
        <v/>
      </c>
      <c r="Q4167" s="16">
        <f>50000+N4167+E4167*50000+F4167*180000</f>
        <v/>
      </c>
      <c r="R4167" s="16">
        <f>IF(P4167&lt;=2000000,MIN(Q4167,P4167),MAX(Q4167-(P4167-2000000),50000))*0.05</f>
        <v/>
      </c>
      <c r="S4167" s="16">
        <f>MAX(0,P4167*0.1-R4167)</f>
        <v/>
      </c>
      <c r="T4167" s="16">
        <f>Q4167+MAX(0,K4167-480000)</f>
        <v/>
      </c>
      <c r="U4167" s="16">
        <f>P4167-T4167</f>
        <v/>
      </c>
      <c r="V4167" s="17">
        <f>IF(U4167&lt;0,0,LOOKUP(U4167,{0,1950001,3300001,6950001,9000001,18000001,40000001},{0.05,0.1,0.2,0.23,0.33,0.4,0.45}))</f>
        <v/>
      </c>
      <c r="W4167" s="18">
        <f>IF(U4167&lt;0,0.9,0.9-V4167*1.021)</f>
        <v/>
      </c>
      <c r="X4167" s="16">
        <f>ROUNDDOWN(S4167*0.2/W4167+2000,0)</f>
        <v/>
      </c>
      <c r="Y4167" s="17">
        <f>IF(O4167&lt;=0,0,LOOKUP(O4167,{0,1950001,3300001,6950001,9000001,18000001,40000001},{0.05,0.1,0.2,0.23,0.33,0.4,0.45}))</f>
        <v/>
      </c>
    </row>
    <row r="4168">
      <c r="A4168" t="inlineStr">
        <is>
          <t>1万円刻み</t>
        </is>
      </c>
      <c r="B4168" s="16">
        <f>'3_1万円刻み'!$A$921</f>
        <v/>
      </c>
      <c r="C4168" t="n">
        <v>2026</v>
      </c>
      <c r="D4168" t="n">
        <v>1</v>
      </c>
      <c r="E4168" t="n">
        <v>0</v>
      </c>
      <c r="F4168" t="n">
        <v>0</v>
      </c>
      <c r="G4168" s="16">
        <f>ROUND(MIN(B4168/12,650000)*12*0.0915+MIN(B4168/12,1390000)*12*(0.0504+0)+B4168*0.005,0)</f>
        <v/>
      </c>
      <c r="H4168" t="n">
        <v>0</v>
      </c>
      <c r="I4168" t="n">
        <v>0</v>
      </c>
      <c r="J4168" s="16">
        <f>IF(C4168=2026,IF(B4168&lt;741000,0,IF(B4168&lt;2191000,B4168-740000,IF(B4168&lt;2193000,1451000,IF(B4168&lt;2196000,1453000,IF(B4168&lt;2200000,1456000,IF(B4168&lt;3600000,ROUNDDOWN(B4168/4,-3)*2.8-80000,IF(B4168&lt;6600000,ROUNDDOWN(B4168/4,-3)*3.2-440000,IF(B4168&lt;8500000,ROUNDDOWN(B4168*0.9,0)-1100000,B4168-1950000)))))))),IF(B4168&lt;651000,0,IF(B4168&lt;1900000,B4168-650000,IF(B4168&lt;3600000,ROUNDDOWN(B4168/4,-3)*2.8-80000,IF(B4168&lt;6600000,ROUNDDOWN(B4168/4,-3)*3.2-440000,IF(B4168&lt;8500000,ROUNDDOWN(B4168*0.9,0)-1100000,B4168-1950000))))))</f>
        <v/>
      </c>
      <c r="K4168" s="16">
        <f>IF(J4168&gt;23500000,NA(),IF(C4168=2026,IF(J4168&lt;=4890000,1040000,IF(J4168&lt;=6550000,670000,620000)),IF(J4168&lt;=1320000,950000,IF(J4168&lt;=3360000,880000,IF(J4168&lt;=4890000,680000,IF(J4168&lt;=6550000,630000,580000))))))</f>
        <v/>
      </c>
      <c r="L4168" s="16">
        <f>IF(D4168=1,IF(J4168&lt;=9000000,380000,IF(J4168&lt;=9500000,260000,IF(J4168&lt;=10000000,130000,0))),0)</f>
        <v/>
      </c>
      <c r="M4168" s="16">
        <f>IF(D4168=1,IF(J4168&lt;=9000000,330000,IF(J4168&lt;=9500000,220000,IF(J4168&lt;=10000000,110000,0))),0)</f>
        <v/>
      </c>
      <c r="N4168" s="16">
        <f>IF(D4168=1,IF(J4168&lt;=9000000,50000,IF(J4168&lt;=9500000,40000,IF(J4168&lt;=10000000,20000,0))),0)</f>
        <v/>
      </c>
      <c r="O4168" s="16">
        <f>MAX(0,ROUNDDOWN(J4168-G4168-K4168-L4168-E4168*380000-F4168*630000-H4168,-3))</f>
        <v/>
      </c>
      <c r="P4168" s="16">
        <f>MAX(0,ROUNDDOWN(J4168-G4168-430000-M4168-E4168*330000-F4168*450000-I4168,-3))</f>
        <v/>
      </c>
      <c r="Q4168" s="16">
        <f>50000+N4168+E4168*50000+F4168*180000</f>
        <v/>
      </c>
      <c r="R4168" s="16">
        <f>IF(P4168&lt;=2000000,MIN(Q4168,P4168),MAX(Q4168-(P4168-2000000),50000))*0.05</f>
        <v/>
      </c>
      <c r="S4168" s="16">
        <f>MAX(0,P4168*0.1-R4168)</f>
        <v/>
      </c>
      <c r="T4168" s="16">
        <f>Q4168+MAX(0,K4168-480000)</f>
        <v/>
      </c>
      <c r="U4168" s="16">
        <f>P4168-T4168</f>
        <v/>
      </c>
      <c r="V4168" s="17">
        <f>IF(U4168&lt;0,0,LOOKUP(U4168,{0,1950001,3300001,6950001,9000001,18000001,40000001},{0.05,0.1,0.2,0.23,0.33,0.4,0.45}))</f>
        <v/>
      </c>
      <c r="W4168" s="18">
        <f>IF(U4168&lt;0,0.9,0.9-V4168*1.021)</f>
        <v/>
      </c>
      <c r="X4168" s="16">
        <f>ROUNDDOWN(S4168*0.2/W4168+2000,0)</f>
        <v/>
      </c>
      <c r="Y4168" s="17">
        <f>IF(O4168&lt;=0,0,LOOKUP(O4168,{0,1950001,3300001,6950001,9000001,18000001,40000001},{0.05,0.1,0.2,0.23,0.33,0.4,0.45}))</f>
        <v/>
      </c>
    </row>
    <row r="4169">
      <c r="A4169" t="inlineStr">
        <is>
          <t>1万円刻み</t>
        </is>
      </c>
      <c r="B4169" s="16">
        <f>'3_1万円刻み'!$A$922</f>
        <v/>
      </c>
      <c r="C4169" t="n">
        <v>2025</v>
      </c>
      <c r="D4169" t="n">
        <v>0</v>
      </c>
      <c r="E4169" t="n">
        <v>0</v>
      </c>
      <c r="F4169" t="n">
        <v>0</v>
      </c>
      <c r="G4169" s="16">
        <f>ROUND(MIN(B4169/12,650000)*12*0.0915+MIN(B4169/12,1390000)*12*(0.0504+0)+B4169*0.005,0)</f>
        <v/>
      </c>
      <c r="H4169" t="n">
        <v>0</v>
      </c>
      <c r="I4169" t="n">
        <v>0</v>
      </c>
      <c r="J4169" s="16">
        <f>IF(C4169=2026,IF(B4169&lt;741000,0,IF(B4169&lt;2191000,B4169-740000,IF(B4169&lt;2193000,1451000,IF(B4169&lt;2196000,1453000,IF(B4169&lt;2200000,1456000,IF(B4169&lt;3600000,ROUNDDOWN(B4169/4,-3)*2.8-80000,IF(B4169&lt;6600000,ROUNDDOWN(B4169/4,-3)*3.2-440000,IF(B4169&lt;8500000,ROUNDDOWN(B4169*0.9,0)-1100000,B4169-1950000)))))))),IF(B4169&lt;651000,0,IF(B4169&lt;1900000,B4169-650000,IF(B4169&lt;3600000,ROUNDDOWN(B4169/4,-3)*2.8-80000,IF(B4169&lt;6600000,ROUNDDOWN(B4169/4,-3)*3.2-440000,IF(B4169&lt;8500000,ROUNDDOWN(B4169*0.9,0)-1100000,B4169-1950000))))))</f>
        <v/>
      </c>
      <c r="K4169" s="16">
        <f>IF(J4169&gt;23500000,NA(),IF(C4169=2026,IF(J4169&lt;=4890000,1040000,IF(J4169&lt;=6550000,670000,620000)),IF(J4169&lt;=1320000,950000,IF(J4169&lt;=3360000,880000,IF(J4169&lt;=4890000,680000,IF(J4169&lt;=6550000,630000,580000))))))</f>
        <v/>
      </c>
      <c r="L4169" s="16">
        <f>IF(D4169=1,IF(J4169&lt;=9000000,380000,IF(J4169&lt;=9500000,260000,IF(J4169&lt;=10000000,130000,0))),0)</f>
        <v/>
      </c>
      <c r="M4169" s="16">
        <f>IF(D4169=1,IF(J4169&lt;=9000000,330000,IF(J4169&lt;=9500000,220000,IF(J4169&lt;=10000000,110000,0))),0)</f>
        <v/>
      </c>
      <c r="N4169" s="16">
        <f>IF(D4169=1,IF(J4169&lt;=9000000,50000,IF(J4169&lt;=9500000,40000,IF(J4169&lt;=10000000,20000,0))),0)</f>
        <v/>
      </c>
      <c r="O4169" s="16">
        <f>MAX(0,ROUNDDOWN(J4169-G4169-K4169-L4169-E4169*380000-F4169*630000-H4169,-3))</f>
        <v/>
      </c>
      <c r="P4169" s="16">
        <f>MAX(0,ROUNDDOWN(J4169-G4169-430000-M4169-E4169*330000-F4169*450000-I4169,-3))</f>
        <v/>
      </c>
      <c r="Q4169" s="16">
        <f>50000+N4169+E4169*50000+F4169*180000</f>
        <v/>
      </c>
      <c r="R4169" s="16">
        <f>IF(P4169&lt;=2000000,MIN(Q4169,P4169),MAX(Q4169-(P4169-2000000),50000))*0.05</f>
        <v/>
      </c>
      <c r="S4169" s="16">
        <f>MAX(0,P4169*0.1-R4169)</f>
        <v/>
      </c>
      <c r="T4169" s="16">
        <f>Q4169+MAX(0,K4169-480000)</f>
        <v/>
      </c>
      <c r="U4169" s="16">
        <f>P4169-T4169</f>
        <v/>
      </c>
      <c r="V4169" s="17">
        <f>IF(U4169&lt;0,0,LOOKUP(U4169,{0,1950001,3300001,6950001,9000001,18000001,40000001},{0.05,0.1,0.2,0.23,0.33,0.4,0.45}))</f>
        <v/>
      </c>
      <c r="W4169" s="18">
        <f>IF(U4169&lt;0,0.9,0.9-V4169*1.021)</f>
        <v/>
      </c>
      <c r="X4169" s="16">
        <f>ROUNDDOWN(S4169*0.2/W4169+2000,0)</f>
        <v/>
      </c>
      <c r="Y4169" s="17">
        <f>IF(O4169&lt;=0,0,LOOKUP(O4169,{0,1950001,3300001,6950001,9000001,18000001,40000001},{0.05,0.1,0.2,0.23,0.33,0.4,0.45}))</f>
        <v/>
      </c>
    </row>
    <row r="4170">
      <c r="A4170" t="inlineStr">
        <is>
          <t>1万円刻み</t>
        </is>
      </c>
      <c r="B4170" s="16">
        <f>'3_1万円刻み'!$A$922</f>
        <v/>
      </c>
      <c r="C4170" t="n">
        <v>2026</v>
      </c>
      <c r="D4170" t="n">
        <v>0</v>
      </c>
      <c r="E4170" t="n">
        <v>0</v>
      </c>
      <c r="F4170" t="n">
        <v>0</v>
      </c>
      <c r="G4170" s="16">
        <f>ROUND(MIN(B4170/12,650000)*12*0.0915+MIN(B4170/12,1390000)*12*(0.0504+0)+B4170*0.005,0)</f>
        <v/>
      </c>
      <c r="H4170" t="n">
        <v>0</v>
      </c>
      <c r="I4170" t="n">
        <v>0</v>
      </c>
      <c r="J4170" s="16">
        <f>IF(C4170=2026,IF(B4170&lt;741000,0,IF(B4170&lt;2191000,B4170-740000,IF(B4170&lt;2193000,1451000,IF(B4170&lt;2196000,1453000,IF(B4170&lt;2200000,1456000,IF(B4170&lt;3600000,ROUNDDOWN(B4170/4,-3)*2.8-80000,IF(B4170&lt;6600000,ROUNDDOWN(B4170/4,-3)*3.2-440000,IF(B4170&lt;8500000,ROUNDDOWN(B4170*0.9,0)-1100000,B4170-1950000)))))))),IF(B4170&lt;651000,0,IF(B4170&lt;1900000,B4170-650000,IF(B4170&lt;3600000,ROUNDDOWN(B4170/4,-3)*2.8-80000,IF(B4170&lt;6600000,ROUNDDOWN(B4170/4,-3)*3.2-440000,IF(B4170&lt;8500000,ROUNDDOWN(B4170*0.9,0)-1100000,B4170-1950000))))))</f>
        <v/>
      </c>
      <c r="K4170" s="16">
        <f>IF(J4170&gt;23500000,NA(),IF(C4170=2026,IF(J4170&lt;=4890000,1040000,IF(J4170&lt;=6550000,670000,620000)),IF(J4170&lt;=1320000,950000,IF(J4170&lt;=3360000,880000,IF(J4170&lt;=4890000,680000,IF(J4170&lt;=6550000,630000,580000))))))</f>
        <v/>
      </c>
      <c r="L4170" s="16">
        <f>IF(D4170=1,IF(J4170&lt;=9000000,380000,IF(J4170&lt;=9500000,260000,IF(J4170&lt;=10000000,130000,0))),0)</f>
        <v/>
      </c>
      <c r="M4170" s="16">
        <f>IF(D4170=1,IF(J4170&lt;=9000000,330000,IF(J4170&lt;=9500000,220000,IF(J4170&lt;=10000000,110000,0))),0)</f>
        <v/>
      </c>
      <c r="N4170" s="16">
        <f>IF(D4170=1,IF(J4170&lt;=9000000,50000,IF(J4170&lt;=9500000,40000,IF(J4170&lt;=10000000,20000,0))),0)</f>
        <v/>
      </c>
      <c r="O4170" s="16">
        <f>MAX(0,ROUNDDOWN(J4170-G4170-K4170-L4170-E4170*380000-F4170*630000-H4170,-3))</f>
        <v/>
      </c>
      <c r="P4170" s="16">
        <f>MAX(0,ROUNDDOWN(J4170-G4170-430000-M4170-E4170*330000-F4170*450000-I4170,-3))</f>
        <v/>
      </c>
      <c r="Q4170" s="16">
        <f>50000+N4170+E4170*50000+F4170*180000</f>
        <v/>
      </c>
      <c r="R4170" s="16">
        <f>IF(P4170&lt;=2000000,MIN(Q4170,P4170),MAX(Q4170-(P4170-2000000),50000))*0.05</f>
        <v/>
      </c>
      <c r="S4170" s="16">
        <f>MAX(0,P4170*0.1-R4170)</f>
        <v/>
      </c>
      <c r="T4170" s="16">
        <f>Q4170+MAX(0,K4170-480000)</f>
        <v/>
      </c>
      <c r="U4170" s="16">
        <f>P4170-T4170</f>
        <v/>
      </c>
      <c r="V4170" s="17">
        <f>IF(U4170&lt;0,0,LOOKUP(U4170,{0,1950001,3300001,6950001,9000001,18000001,40000001},{0.05,0.1,0.2,0.23,0.33,0.4,0.45}))</f>
        <v/>
      </c>
      <c r="W4170" s="18">
        <f>IF(U4170&lt;0,0.9,0.9-V4170*1.021)</f>
        <v/>
      </c>
      <c r="X4170" s="16">
        <f>ROUNDDOWN(S4170*0.2/W4170+2000,0)</f>
        <v/>
      </c>
      <c r="Y4170" s="17">
        <f>IF(O4170&lt;=0,0,LOOKUP(O4170,{0,1950001,3300001,6950001,9000001,18000001,40000001},{0.05,0.1,0.2,0.23,0.33,0.4,0.45}))</f>
        <v/>
      </c>
    </row>
    <row r="4171">
      <c r="A4171" t="inlineStr">
        <is>
          <t>1万円刻み</t>
        </is>
      </c>
      <c r="B4171" s="16">
        <f>'3_1万円刻み'!$A$922</f>
        <v/>
      </c>
      <c r="C4171" t="n">
        <v>2025</v>
      </c>
      <c r="D4171" t="n">
        <v>1</v>
      </c>
      <c r="E4171" t="n">
        <v>0</v>
      </c>
      <c r="F4171" t="n">
        <v>0</v>
      </c>
      <c r="G4171" s="16">
        <f>ROUND(MIN(B4171/12,650000)*12*0.0915+MIN(B4171/12,1390000)*12*(0.0504+0)+B4171*0.005,0)</f>
        <v/>
      </c>
      <c r="H4171" t="n">
        <v>0</v>
      </c>
      <c r="I4171" t="n">
        <v>0</v>
      </c>
      <c r="J4171" s="16">
        <f>IF(C4171=2026,IF(B4171&lt;741000,0,IF(B4171&lt;2191000,B4171-740000,IF(B4171&lt;2193000,1451000,IF(B4171&lt;2196000,1453000,IF(B4171&lt;2200000,1456000,IF(B4171&lt;3600000,ROUNDDOWN(B4171/4,-3)*2.8-80000,IF(B4171&lt;6600000,ROUNDDOWN(B4171/4,-3)*3.2-440000,IF(B4171&lt;8500000,ROUNDDOWN(B4171*0.9,0)-1100000,B4171-1950000)))))))),IF(B4171&lt;651000,0,IF(B4171&lt;1900000,B4171-650000,IF(B4171&lt;3600000,ROUNDDOWN(B4171/4,-3)*2.8-80000,IF(B4171&lt;6600000,ROUNDDOWN(B4171/4,-3)*3.2-440000,IF(B4171&lt;8500000,ROUNDDOWN(B4171*0.9,0)-1100000,B4171-1950000))))))</f>
        <v/>
      </c>
      <c r="K4171" s="16">
        <f>IF(J4171&gt;23500000,NA(),IF(C4171=2026,IF(J4171&lt;=4890000,1040000,IF(J4171&lt;=6550000,670000,620000)),IF(J4171&lt;=1320000,950000,IF(J4171&lt;=3360000,880000,IF(J4171&lt;=4890000,680000,IF(J4171&lt;=6550000,630000,580000))))))</f>
        <v/>
      </c>
      <c r="L4171" s="16">
        <f>IF(D4171=1,IF(J4171&lt;=9000000,380000,IF(J4171&lt;=9500000,260000,IF(J4171&lt;=10000000,130000,0))),0)</f>
        <v/>
      </c>
      <c r="M4171" s="16">
        <f>IF(D4171=1,IF(J4171&lt;=9000000,330000,IF(J4171&lt;=9500000,220000,IF(J4171&lt;=10000000,110000,0))),0)</f>
        <v/>
      </c>
      <c r="N4171" s="16">
        <f>IF(D4171=1,IF(J4171&lt;=9000000,50000,IF(J4171&lt;=9500000,40000,IF(J4171&lt;=10000000,20000,0))),0)</f>
        <v/>
      </c>
      <c r="O4171" s="16">
        <f>MAX(0,ROUNDDOWN(J4171-G4171-K4171-L4171-E4171*380000-F4171*630000-H4171,-3))</f>
        <v/>
      </c>
      <c r="P4171" s="16">
        <f>MAX(0,ROUNDDOWN(J4171-G4171-430000-M4171-E4171*330000-F4171*450000-I4171,-3))</f>
        <v/>
      </c>
      <c r="Q4171" s="16">
        <f>50000+N4171+E4171*50000+F4171*180000</f>
        <v/>
      </c>
      <c r="R4171" s="16">
        <f>IF(P4171&lt;=2000000,MIN(Q4171,P4171),MAX(Q4171-(P4171-2000000),50000))*0.05</f>
        <v/>
      </c>
      <c r="S4171" s="16">
        <f>MAX(0,P4171*0.1-R4171)</f>
        <v/>
      </c>
      <c r="T4171" s="16">
        <f>Q4171+MAX(0,K4171-480000)</f>
        <v/>
      </c>
      <c r="U4171" s="16">
        <f>P4171-T4171</f>
        <v/>
      </c>
      <c r="V4171" s="17">
        <f>IF(U4171&lt;0,0,LOOKUP(U4171,{0,1950001,3300001,6950001,9000001,18000001,40000001},{0.05,0.1,0.2,0.23,0.33,0.4,0.45}))</f>
        <v/>
      </c>
      <c r="W4171" s="18">
        <f>IF(U4171&lt;0,0.9,0.9-V4171*1.021)</f>
        <v/>
      </c>
      <c r="X4171" s="16">
        <f>ROUNDDOWN(S4171*0.2/W4171+2000,0)</f>
        <v/>
      </c>
      <c r="Y4171" s="17">
        <f>IF(O4171&lt;=0,0,LOOKUP(O4171,{0,1950001,3300001,6950001,9000001,18000001,40000001},{0.05,0.1,0.2,0.23,0.33,0.4,0.45}))</f>
        <v/>
      </c>
    </row>
    <row r="4172">
      <c r="A4172" t="inlineStr">
        <is>
          <t>1万円刻み</t>
        </is>
      </c>
      <c r="B4172" s="16">
        <f>'3_1万円刻み'!$A$922</f>
        <v/>
      </c>
      <c r="C4172" t="n">
        <v>2026</v>
      </c>
      <c r="D4172" t="n">
        <v>1</v>
      </c>
      <c r="E4172" t="n">
        <v>0</v>
      </c>
      <c r="F4172" t="n">
        <v>0</v>
      </c>
      <c r="G4172" s="16">
        <f>ROUND(MIN(B4172/12,650000)*12*0.0915+MIN(B4172/12,1390000)*12*(0.0504+0)+B4172*0.005,0)</f>
        <v/>
      </c>
      <c r="H4172" t="n">
        <v>0</v>
      </c>
      <c r="I4172" t="n">
        <v>0</v>
      </c>
      <c r="J4172" s="16">
        <f>IF(C4172=2026,IF(B4172&lt;741000,0,IF(B4172&lt;2191000,B4172-740000,IF(B4172&lt;2193000,1451000,IF(B4172&lt;2196000,1453000,IF(B4172&lt;2200000,1456000,IF(B4172&lt;3600000,ROUNDDOWN(B4172/4,-3)*2.8-80000,IF(B4172&lt;6600000,ROUNDDOWN(B4172/4,-3)*3.2-440000,IF(B4172&lt;8500000,ROUNDDOWN(B4172*0.9,0)-1100000,B4172-1950000)))))))),IF(B4172&lt;651000,0,IF(B4172&lt;1900000,B4172-650000,IF(B4172&lt;3600000,ROUNDDOWN(B4172/4,-3)*2.8-80000,IF(B4172&lt;6600000,ROUNDDOWN(B4172/4,-3)*3.2-440000,IF(B4172&lt;8500000,ROUNDDOWN(B4172*0.9,0)-1100000,B4172-1950000))))))</f>
        <v/>
      </c>
      <c r="K4172" s="16">
        <f>IF(J4172&gt;23500000,NA(),IF(C4172=2026,IF(J4172&lt;=4890000,1040000,IF(J4172&lt;=6550000,670000,620000)),IF(J4172&lt;=1320000,950000,IF(J4172&lt;=3360000,880000,IF(J4172&lt;=4890000,680000,IF(J4172&lt;=6550000,630000,580000))))))</f>
        <v/>
      </c>
      <c r="L4172" s="16">
        <f>IF(D4172=1,IF(J4172&lt;=9000000,380000,IF(J4172&lt;=9500000,260000,IF(J4172&lt;=10000000,130000,0))),0)</f>
        <v/>
      </c>
      <c r="M4172" s="16">
        <f>IF(D4172=1,IF(J4172&lt;=9000000,330000,IF(J4172&lt;=9500000,220000,IF(J4172&lt;=10000000,110000,0))),0)</f>
        <v/>
      </c>
      <c r="N4172" s="16">
        <f>IF(D4172=1,IF(J4172&lt;=9000000,50000,IF(J4172&lt;=9500000,40000,IF(J4172&lt;=10000000,20000,0))),0)</f>
        <v/>
      </c>
      <c r="O4172" s="16">
        <f>MAX(0,ROUNDDOWN(J4172-G4172-K4172-L4172-E4172*380000-F4172*630000-H4172,-3))</f>
        <v/>
      </c>
      <c r="P4172" s="16">
        <f>MAX(0,ROUNDDOWN(J4172-G4172-430000-M4172-E4172*330000-F4172*450000-I4172,-3))</f>
        <v/>
      </c>
      <c r="Q4172" s="16">
        <f>50000+N4172+E4172*50000+F4172*180000</f>
        <v/>
      </c>
      <c r="R4172" s="16">
        <f>IF(P4172&lt;=2000000,MIN(Q4172,P4172),MAX(Q4172-(P4172-2000000),50000))*0.05</f>
        <v/>
      </c>
      <c r="S4172" s="16">
        <f>MAX(0,P4172*0.1-R4172)</f>
        <v/>
      </c>
      <c r="T4172" s="16">
        <f>Q4172+MAX(0,K4172-480000)</f>
        <v/>
      </c>
      <c r="U4172" s="16">
        <f>P4172-T4172</f>
        <v/>
      </c>
      <c r="V4172" s="17">
        <f>IF(U4172&lt;0,0,LOOKUP(U4172,{0,1950001,3300001,6950001,9000001,18000001,40000001},{0.05,0.1,0.2,0.23,0.33,0.4,0.45}))</f>
        <v/>
      </c>
      <c r="W4172" s="18">
        <f>IF(U4172&lt;0,0.9,0.9-V4172*1.021)</f>
        <v/>
      </c>
      <c r="X4172" s="16">
        <f>ROUNDDOWN(S4172*0.2/W4172+2000,0)</f>
        <v/>
      </c>
      <c r="Y4172" s="17">
        <f>IF(O4172&lt;=0,0,LOOKUP(O4172,{0,1950001,3300001,6950001,9000001,18000001,40000001},{0.05,0.1,0.2,0.23,0.33,0.4,0.45}))</f>
        <v/>
      </c>
    </row>
    <row r="4173">
      <c r="A4173" t="inlineStr">
        <is>
          <t>1万円刻み</t>
        </is>
      </c>
      <c r="B4173" s="16">
        <f>'3_1万円刻み'!$A$923</f>
        <v/>
      </c>
      <c r="C4173" t="n">
        <v>2025</v>
      </c>
      <c r="D4173" t="n">
        <v>0</v>
      </c>
      <c r="E4173" t="n">
        <v>0</v>
      </c>
      <c r="F4173" t="n">
        <v>0</v>
      </c>
      <c r="G4173" s="16">
        <f>ROUND(MIN(B4173/12,650000)*12*0.0915+MIN(B4173/12,1390000)*12*(0.0504+0)+B4173*0.005,0)</f>
        <v/>
      </c>
      <c r="H4173" t="n">
        <v>0</v>
      </c>
      <c r="I4173" t="n">
        <v>0</v>
      </c>
      <c r="J4173" s="16">
        <f>IF(C4173=2026,IF(B4173&lt;741000,0,IF(B4173&lt;2191000,B4173-740000,IF(B4173&lt;2193000,1451000,IF(B4173&lt;2196000,1453000,IF(B4173&lt;2200000,1456000,IF(B4173&lt;3600000,ROUNDDOWN(B4173/4,-3)*2.8-80000,IF(B4173&lt;6600000,ROUNDDOWN(B4173/4,-3)*3.2-440000,IF(B4173&lt;8500000,ROUNDDOWN(B4173*0.9,0)-1100000,B4173-1950000)))))))),IF(B4173&lt;651000,0,IF(B4173&lt;1900000,B4173-650000,IF(B4173&lt;3600000,ROUNDDOWN(B4173/4,-3)*2.8-80000,IF(B4173&lt;6600000,ROUNDDOWN(B4173/4,-3)*3.2-440000,IF(B4173&lt;8500000,ROUNDDOWN(B4173*0.9,0)-1100000,B4173-1950000))))))</f>
        <v/>
      </c>
      <c r="K4173" s="16">
        <f>IF(J4173&gt;23500000,NA(),IF(C4173=2026,IF(J4173&lt;=4890000,1040000,IF(J4173&lt;=6550000,670000,620000)),IF(J4173&lt;=1320000,950000,IF(J4173&lt;=3360000,880000,IF(J4173&lt;=4890000,680000,IF(J4173&lt;=6550000,630000,580000))))))</f>
        <v/>
      </c>
      <c r="L4173" s="16">
        <f>IF(D4173=1,IF(J4173&lt;=9000000,380000,IF(J4173&lt;=9500000,260000,IF(J4173&lt;=10000000,130000,0))),0)</f>
        <v/>
      </c>
      <c r="M4173" s="16">
        <f>IF(D4173=1,IF(J4173&lt;=9000000,330000,IF(J4173&lt;=9500000,220000,IF(J4173&lt;=10000000,110000,0))),0)</f>
        <v/>
      </c>
      <c r="N4173" s="16">
        <f>IF(D4173=1,IF(J4173&lt;=9000000,50000,IF(J4173&lt;=9500000,40000,IF(J4173&lt;=10000000,20000,0))),0)</f>
        <v/>
      </c>
      <c r="O4173" s="16">
        <f>MAX(0,ROUNDDOWN(J4173-G4173-K4173-L4173-E4173*380000-F4173*630000-H4173,-3))</f>
        <v/>
      </c>
      <c r="P4173" s="16">
        <f>MAX(0,ROUNDDOWN(J4173-G4173-430000-M4173-E4173*330000-F4173*450000-I4173,-3))</f>
        <v/>
      </c>
      <c r="Q4173" s="16">
        <f>50000+N4173+E4173*50000+F4173*180000</f>
        <v/>
      </c>
      <c r="R4173" s="16">
        <f>IF(P4173&lt;=2000000,MIN(Q4173,P4173),MAX(Q4173-(P4173-2000000),50000))*0.05</f>
        <v/>
      </c>
      <c r="S4173" s="16">
        <f>MAX(0,P4173*0.1-R4173)</f>
        <v/>
      </c>
      <c r="T4173" s="16">
        <f>Q4173+MAX(0,K4173-480000)</f>
        <v/>
      </c>
      <c r="U4173" s="16">
        <f>P4173-T4173</f>
        <v/>
      </c>
      <c r="V4173" s="17">
        <f>IF(U4173&lt;0,0,LOOKUP(U4173,{0,1950001,3300001,6950001,9000001,18000001,40000001},{0.05,0.1,0.2,0.23,0.33,0.4,0.45}))</f>
        <v/>
      </c>
      <c r="W4173" s="18">
        <f>IF(U4173&lt;0,0.9,0.9-V4173*1.021)</f>
        <v/>
      </c>
      <c r="X4173" s="16">
        <f>ROUNDDOWN(S4173*0.2/W4173+2000,0)</f>
        <v/>
      </c>
      <c r="Y4173" s="17">
        <f>IF(O4173&lt;=0,0,LOOKUP(O4173,{0,1950001,3300001,6950001,9000001,18000001,40000001},{0.05,0.1,0.2,0.23,0.33,0.4,0.45}))</f>
        <v/>
      </c>
    </row>
    <row r="4174">
      <c r="A4174" t="inlineStr">
        <is>
          <t>1万円刻み</t>
        </is>
      </c>
      <c r="B4174" s="16">
        <f>'3_1万円刻み'!$A$923</f>
        <v/>
      </c>
      <c r="C4174" t="n">
        <v>2026</v>
      </c>
      <c r="D4174" t="n">
        <v>0</v>
      </c>
      <c r="E4174" t="n">
        <v>0</v>
      </c>
      <c r="F4174" t="n">
        <v>0</v>
      </c>
      <c r="G4174" s="16">
        <f>ROUND(MIN(B4174/12,650000)*12*0.0915+MIN(B4174/12,1390000)*12*(0.0504+0)+B4174*0.005,0)</f>
        <v/>
      </c>
      <c r="H4174" t="n">
        <v>0</v>
      </c>
      <c r="I4174" t="n">
        <v>0</v>
      </c>
      <c r="J4174" s="16">
        <f>IF(C4174=2026,IF(B4174&lt;741000,0,IF(B4174&lt;2191000,B4174-740000,IF(B4174&lt;2193000,1451000,IF(B4174&lt;2196000,1453000,IF(B4174&lt;2200000,1456000,IF(B4174&lt;3600000,ROUNDDOWN(B4174/4,-3)*2.8-80000,IF(B4174&lt;6600000,ROUNDDOWN(B4174/4,-3)*3.2-440000,IF(B4174&lt;8500000,ROUNDDOWN(B4174*0.9,0)-1100000,B4174-1950000)))))))),IF(B4174&lt;651000,0,IF(B4174&lt;1900000,B4174-650000,IF(B4174&lt;3600000,ROUNDDOWN(B4174/4,-3)*2.8-80000,IF(B4174&lt;6600000,ROUNDDOWN(B4174/4,-3)*3.2-440000,IF(B4174&lt;8500000,ROUNDDOWN(B4174*0.9,0)-1100000,B4174-1950000))))))</f>
        <v/>
      </c>
      <c r="K4174" s="16">
        <f>IF(J4174&gt;23500000,NA(),IF(C4174=2026,IF(J4174&lt;=4890000,1040000,IF(J4174&lt;=6550000,670000,620000)),IF(J4174&lt;=1320000,950000,IF(J4174&lt;=3360000,880000,IF(J4174&lt;=4890000,680000,IF(J4174&lt;=6550000,630000,580000))))))</f>
        <v/>
      </c>
      <c r="L4174" s="16">
        <f>IF(D4174=1,IF(J4174&lt;=9000000,380000,IF(J4174&lt;=9500000,260000,IF(J4174&lt;=10000000,130000,0))),0)</f>
        <v/>
      </c>
      <c r="M4174" s="16">
        <f>IF(D4174=1,IF(J4174&lt;=9000000,330000,IF(J4174&lt;=9500000,220000,IF(J4174&lt;=10000000,110000,0))),0)</f>
        <v/>
      </c>
      <c r="N4174" s="16">
        <f>IF(D4174=1,IF(J4174&lt;=9000000,50000,IF(J4174&lt;=9500000,40000,IF(J4174&lt;=10000000,20000,0))),0)</f>
        <v/>
      </c>
      <c r="O4174" s="16">
        <f>MAX(0,ROUNDDOWN(J4174-G4174-K4174-L4174-E4174*380000-F4174*630000-H4174,-3))</f>
        <v/>
      </c>
      <c r="P4174" s="16">
        <f>MAX(0,ROUNDDOWN(J4174-G4174-430000-M4174-E4174*330000-F4174*450000-I4174,-3))</f>
        <v/>
      </c>
      <c r="Q4174" s="16">
        <f>50000+N4174+E4174*50000+F4174*180000</f>
        <v/>
      </c>
      <c r="R4174" s="16">
        <f>IF(P4174&lt;=2000000,MIN(Q4174,P4174),MAX(Q4174-(P4174-2000000),50000))*0.05</f>
        <v/>
      </c>
      <c r="S4174" s="16">
        <f>MAX(0,P4174*0.1-R4174)</f>
        <v/>
      </c>
      <c r="T4174" s="16">
        <f>Q4174+MAX(0,K4174-480000)</f>
        <v/>
      </c>
      <c r="U4174" s="16">
        <f>P4174-T4174</f>
        <v/>
      </c>
      <c r="V4174" s="17">
        <f>IF(U4174&lt;0,0,LOOKUP(U4174,{0,1950001,3300001,6950001,9000001,18000001,40000001},{0.05,0.1,0.2,0.23,0.33,0.4,0.45}))</f>
        <v/>
      </c>
      <c r="W4174" s="18">
        <f>IF(U4174&lt;0,0.9,0.9-V4174*1.021)</f>
        <v/>
      </c>
      <c r="X4174" s="16">
        <f>ROUNDDOWN(S4174*0.2/W4174+2000,0)</f>
        <v/>
      </c>
      <c r="Y4174" s="17">
        <f>IF(O4174&lt;=0,0,LOOKUP(O4174,{0,1950001,3300001,6950001,9000001,18000001,40000001},{0.05,0.1,0.2,0.23,0.33,0.4,0.45}))</f>
        <v/>
      </c>
    </row>
    <row r="4175">
      <c r="A4175" t="inlineStr">
        <is>
          <t>1万円刻み</t>
        </is>
      </c>
      <c r="B4175" s="16">
        <f>'3_1万円刻み'!$A$923</f>
        <v/>
      </c>
      <c r="C4175" t="n">
        <v>2025</v>
      </c>
      <c r="D4175" t="n">
        <v>1</v>
      </c>
      <c r="E4175" t="n">
        <v>0</v>
      </c>
      <c r="F4175" t="n">
        <v>0</v>
      </c>
      <c r="G4175" s="16">
        <f>ROUND(MIN(B4175/12,650000)*12*0.0915+MIN(B4175/12,1390000)*12*(0.0504+0)+B4175*0.005,0)</f>
        <v/>
      </c>
      <c r="H4175" t="n">
        <v>0</v>
      </c>
      <c r="I4175" t="n">
        <v>0</v>
      </c>
      <c r="J4175" s="16">
        <f>IF(C4175=2026,IF(B4175&lt;741000,0,IF(B4175&lt;2191000,B4175-740000,IF(B4175&lt;2193000,1451000,IF(B4175&lt;2196000,1453000,IF(B4175&lt;2200000,1456000,IF(B4175&lt;3600000,ROUNDDOWN(B4175/4,-3)*2.8-80000,IF(B4175&lt;6600000,ROUNDDOWN(B4175/4,-3)*3.2-440000,IF(B4175&lt;8500000,ROUNDDOWN(B4175*0.9,0)-1100000,B4175-1950000)))))))),IF(B4175&lt;651000,0,IF(B4175&lt;1900000,B4175-650000,IF(B4175&lt;3600000,ROUNDDOWN(B4175/4,-3)*2.8-80000,IF(B4175&lt;6600000,ROUNDDOWN(B4175/4,-3)*3.2-440000,IF(B4175&lt;8500000,ROUNDDOWN(B4175*0.9,0)-1100000,B4175-1950000))))))</f>
        <v/>
      </c>
      <c r="K4175" s="16">
        <f>IF(J4175&gt;23500000,NA(),IF(C4175=2026,IF(J4175&lt;=4890000,1040000,IF(J4175&lt;=6550000,670000,620000)),IF(J4175&lt;=1320000,950000,IF(J4175&lt;=3360000,880000,IF(J4175&lt;=4890000,680000,IF(J4175&lt;=6550000,630000,580000))))))</f>
        <v/>
      </c>
      <c r="L4175" s="16">
        <f>IF(D4175=1,IF(J4175&lt;=9000000,380000,IF(J4175&lt;=9500000,260000,IF(J4175&lt;=10000000,130000,0))),0)</f>
        <v/>
      </c>
      <c r="M4175" s="16">
        <f>IF(D4175=1,IF(J4175&lt;=9000000,330000,IF(J4175&lt;=9500000,220000,IF(J4175&lt;=10000000,110000,0))),0)</f>
        <v/>
      </c>
      <c r="N4175" s="16">
        <f>IF(D4175=1,IF(J4175&lt;=9000000,50000,IF(J4175&lt;=9500000,40000,IF(J4175&lt;=10000000,20000,0))),0)</f>
        <v/>
      </c>
      <c r="O4175" s="16">
        <f>MAX(0,ROUNDDOWN(J4175-G4175-K4175-L4175-E4175*380000-F4175*630000-H4175,-3))</f>
        <v/>
      </c>
      <c r="P4175" s="16">
        <f>MAX(0,ROUNDDOWN(J4175-G4175-430000-M4175-E4175*330000-F4175*450000-I4175,-3))</f>
        <v/>
      </c>
      <c r="Q4175" s="16">
        <f>50000+N4175+E4175*50000+F4175*180000</f>
        <v/>
      </c>
      <c r="R4175" s="16">
        <f>IF(P4175&lt;=2000000,MIN(Q4175,P4175),MAX(Q4175-(P4175-2000000),50000))*0.05</f>
        <v/>
      </c>
      <c r="S4175" s="16">
        <f>MAX(0,P4175*0.1-R4175)</f>
        <v/>
      </c>
      <c r="T4175" s="16">
        <f>Q4175+MAX(0,K4175-480000)</f>
        <v/>
      </c>
      <c r="U4175" s="16">
        <f>P4175-T4175</f>
        <v/>
      </c>
      <c r="V4175" s="17">
        <f>IF(U4175&lt;0,0,LOOKUP(U4175,{0,1950001,3300001,6950001,9000001,18000001,40000001},{0.05,0.1,0.2,0.23,0.33,0.4,0.45}))</f>
        <v/>
      </c>
      <c r="W4175" s="18">
        <f>IF(U4175&lt;0,0.9,0.9-V4175*1.021)</f>
        <v/>
      </c>
      <c r="X4175" s="16">
        <f>ROUNDDOWN(S4175*0.2/W4175+2000,0)</f>
        <v/>
      </c>
      <c r="Y4175" s="17">
        <f>IF(O4175&lt;=0,0,LOOKUP(O4175,{0,1950001,3300001,6950001,9000001,18000001,40000001},{0.05,0.1,0.2,0.23,0.33,0.4,0.45}))</f>
        <v/>
      </c>
    </row>
    <row r="4176">
      <c r="A4176" t="inlineStr">
        <is>
          <t>1万円刻み</t>
        </is>
      </c>
      <c r="B4176" s="16">
        <f>'3_1万円刻み'!$A$923</f>
        <v/>
      </c>
      <c r="C4176" t="n">
        <v>2026</v>
      </c>
      <c r="D4176" t="n">
        <v>1</v>
      </c>
      <c r="E4176" t="n">
        <v>0</v>
      </c>
      <c r="F4176" t="n">
        <v>0</v>
      </c>
      <c r="G4176" s="16">
        <f>ROUND(MIN(B4176/12,650000)*12*0.0915+MIN(B4176/12,1390000)*12*(0.0504+0)+B4176*0.005,0)</f>
        <v/>
      </c>
      <c r="H4176" t="n">
        <v>0</v>
      </c>
      <c r="I4176" t="n">
        <v>0</v>
      </c>
      <c r="J4176" s="16">
        <f>IF(C4176=2026,IF(B4176&lt;741000,0,IF(B4176&lt;2191000,B4176-740000,IF(B4176&lt;2193000,1451000,IF(B4176&lt;2196000,1453000,IF(B4176&lt;2200000,1456000,IF(B4176&lt;3600000,ROUNDDOWN(B4176/4,-3)*2.8-80000,IF(B4176&lt;6600000,ROUNDDOWN(B4176/4,-3)*3.2-440000,IF(B4176&lt;8500000,ROUNDDOWN(B4176*0.9,0)-1100000,B4176-1950000)))))))),IF(B4176&lt;651000,0,IF(B4176&lt;1900000,B4176-650000,IF(B4176&lt;3600000,ROUNDDOWN(B4176/4,-3)*2.8-80000,IF(B4176&lt;6600000,ROUNDDOWN(B4176/4,-3)*3.2-440000,IF(B4176&lt;8500000,ROUNDDOWN(B4176*0.9,0)-1100000,B4176-1950000))))))</f>
        <v/>
      </c>
      <c r="K4176" s="16">
        <f>IF(J4176&gt;23500000,NA(),IF(C4176=2026,IF(J4176&lt;=4890000,1040000,IF(J4176&lt;=6550000,670000,620000)),IF(J4176&lt;=1320000,950000,IF(J4176&lt;=3360000,880000,IF(J4176&lt;=4890000,680000,IF(J4176&lt;=6550000,630000,580000))))))</f>
        <v/>
      </c>
      <c r="L4176" s="16">
        <f>IF(D4176=1,IF(J4176&lt;=9000000,380000,IF(J4176&lt;=9500000,260000,IF(J4176&lt;=10000000,130000,0))),0)</f>
        <v/>
      </c>
      <c r="M4176" s="16">
        <f>IF(D4176=1,IF(J4176&lt;=9000000,330000,IF(J4176&lt;=9500000,220000,IF(J4176&lt;=10000000,110000,0))),0)</f>
        <v/>
      </c>
      <c r="N4176" s="16">
        <f>IF(D4176=1,IF(J4176&lt;=9000000,50000,IF(J4176&lt;=9500000,40000,IF(J4176&lt;=10000000,20000,0))),0)</f>
        <v/>
      </c>
      <c r="O4176" s="16">
        <f>MAX(0,ROUNDDOWN(J4176-G4176-K4176-L4176-E4176*380000-F4176*630000-H4176,-3))</f>
        <v/>
      </c>
      <c r="P4176" s="16">
        <f>MAX(0,ROUNDDOWN(J4176-G4176-430000-M4176-E4176*330000-F4176*450000-I4176,-3))</f>
        <v/>
      </c>
      <c r="Q4176" s="16">
        <f>50000+N4176+E4176*50000+F4176*180000</f>
        <v/>
      </c>
      <c r="R4176" s="16">
        <f>IF(P4176&lt;=2000000,MIN(Q4176,P4176),MAX(Q4176-(P4176-2000000),50000))*0.05</f>
        <v/>
      </c>
      <c r="S4176" s="16">
        <f>MAX(0,P4176*0.1-R4176)</f>
        <v/>
      </c>
      <c r="T4176" s="16">
        <f>Q4176+MAX(0,K4176-480000)</f>
        <v/>
      </c>
      <c r="U4176" s="16">
        <f>P4176-T4176</f>
        <v/>
      </c>
      <c r="V4176" s="17">
        <f>IF(U4176&lt;0,0,LOOKUP(U4176,{0,1950001,3300001,6950001,9000001,18000001,40000001},{0.05,0.1,0.2,0.23,0.33,0.4,0.45}))</f>
        <v/>
      </c>
      <c r="W4176" s="18">
        <f>IF(U4176&lt;0,0.9,0.9-V4176*1.021)</f>
        <v/>
      </c>
      <c r="X4176" s="16">
        <f>ROUNDDOWN(S4176*0.2/W4176+2000,0)</f>
        <v/>
      </c>
      <c r="Y4176" s="17">
        <f>IF(O4176&lt;=0,0,LOOKUP(O4176,{0,1950001,3300001,6950001,9000001,18000001,40000001},{0.05,0.1,0.2,0.23,0.33,0.4,0.45}))</f>
        <v/>
      </c>
    </row>
    <row r="4177">
      <c r="A4177" t="inlineStr">
        <is>
          <t>1万円刻み</t>
        </is>
      </c>
      <c r="B4177" s="16">
        <f>'3_1万円刻み'!$A$924</f>
        <v/>
      </c>
      <c r="C4177" t="n">
        <v>2025</v>
      </c>
      <c r="D4177" t="n">
        <v>0</v>
      </c>
      <c r="E4177" t="n">
        <v>0</v>
      </c>
      <c r="F4177" t="n">
        <v>0</v>
      </c>
      <c r="G4177" s="16">
        <f>ROUND(MIN(B4177/12,650000)*12*0.0915+MIN(B4177/12,1390000)*12*(0.0504+0)+B4177*0.005,0)</f>
        <v/>
      </c>
      <c r="H4177" t="n">
        <v>0</v>
      </c>
      <c r="I4177" t="n">
        <v>0</v>
      </c>
      <c r="J4177" s="16">
        <f>IF(C4177=2026,IF(B4177&lt;741000,0,IF(B4177&lt;2191000,B4177-740000,IF(B4177&lt;2193000,1451000,IF(B4177&lt;2196000,1453000,IF(B4177&lt;2200000,1456000,IF(B4177&lt;3600000,ROUNDDOWN(B4177/4,-3)*2.8-80000,IF(B4177&lt;6600000,ROUNDDOWN(B4177/4,-3)*3.2-440000,IF(B4177&lt;8500000,ROUNDDOWN(B4177*0.9,0)-1100000,B4177-1950000)))))))),IF(B4177&lt;651000,0,IF(B4177&lt;1900000,B4177-650000,IF(B4177&lt;3600000,ROUNDDOWN(B4177/4,-3)*2.8-80000,IF(B4177&lt;6600000,ROUNDDOWN(B4177/4,-3)*3.2-440000,IF(B4177&lt;8500000,ROUNDDOWN(B4177*0.9,0)-1100000,B4177-1950000))))))</f>
        <v/>
      </c>
      <c r="K4177" s="16">
        <f>IF(J4177&gt;23500000,NA(),IF(C4177=2026,IF(J4177&lt;=4890000,1040000,IF(J4177&lt;=6550000,670000,620000)),IF(J4177&lt;=1320000,950000,IF(J4177&lt;=3360000,880000,IF(J4177&lt;=4890000,680000,IF(J4177&lt;=6550000,630000,580000))))))</f>
        <v/>
      </c>
      <c r="L4177" s="16">
        <f>IF(D4177=1,IF(J4177&lt;=9000000,380000,IF(J4177&lt;=9500000,260000,IF(J4177&lt;=10000000,130000,0))),0)</f>
        <v/>
      </c>
      <c r="M4177" s="16">
        <f>IF(D4177=1,IF(J4177&lt;=9000000,330000,IF(J4177&lt;=9500000,220000,IF(J4177&lt;=10000000,110000,0))),0)</f>
        <v/>
      </c>
      <c r="N4177" s="16">
        <f>IF(D4177=1,IF(J4177&lt;=9000000,50000,IF(J4177&lt;=9500000,40000,IF(J4177&lt;=10000000,20000,0))),0)</f>
        <v/>
      </c>
      <c r="O4177" s="16">
        <f>MAX(0,ROUNDDOWN(J4177-G4177-K4177-L4177-E4177*380000-F4177*630000-H4177,-3))</f>
        <v/>
      </c>
      <c r="P4177" s="16">
        <f>MAX(0,ROUNDDOWN(J4177-G4177-430000-M4177-E4177*330000-F4177*450000-I4177,-3))</f>
        <v/>
      </c>
      <c r="Q4177" s="16">
        <f>50000+N4177+E4177*50000+F4177*180000</f>
        <v/>
      </c>
      <c r="R4177" s="16">
        <f>IF(P4177&lt;=2000000,MIN(Q4177,P4177),MAX(Q4177-(P4177-2000000),50000))*0.05</f>
        <v/>
      </c>
      <c r="S4177" s="16">
        <f>MAX(0,P4177*0.1-R4177)</f>
        <v/>
      </c>
      <c r="T4177" s="16">
        <f>Q4177+MAX(0,K4177-480000)</f>
        <v/>
      </c>
      <c r="U4177" s="16">
        <f>P4177-T4177</f>
        <v/>
      </c>
      <c r="V4177" s="17">
        <f>IF(U4177&lt;0,0,LOOKUP(U4177,{0,1950001,3300001,6950001,9000001,18000001,40000001},{0.05,0.1,0.2,0.23,0.33,0.4,0.45}))</f>
        <v/>
      </c>
      <c r="W4177" s="18">
        <f>IF(U4177&lt;0,0.9,0.9-V4177*1.021)</f>
        <v/>
      </c>
      <c r="X4177" s="16">
        <f>ROUNDDOWN(S4177*0.2/W4177+2000,0)</f>
        <v/>
      </c>
      <c r="Y4177" s="17">
        <f>IF(O4177&lt;=0,0,LOOKUP(O4177,{0,1950001,3300001,6950001,9000001,18000001,40000001},{0.05,0.1,0.2,0.23,0.33,0.4,0.45}))</f>
        <v/>
      </c>
    </row>
    <row r="4178">
      <c r="A4178" t="inlineStr">
        <is>
          <t>1万円刻み</t>
        </is>
      </c>
      <c r="B4178" s="16">
        <f>'3_1万円刻み'!$A$924</f>
        <v/>
      </c>
      <c r="C4178" t="n">
        <v>2026</v>
      </c>
      <c r="D4178" t="n">
        <v>0</v>
      </c>
      <c r="E4178" t="n">
        <v>0</v>
      </c>
      <c r="F4178" t="n">
        <v>0</v>
      </c>
      <c r="G4178" s="16">
        <f>ROUND(MIN(B4178/12,650000)*12*0.0915+MIN(B4178/12,1390000)*12*(0.0504+0)+B4178*0.005,0)</f>
        <v/>
      </c>
      <c r="H4178" t="n">
        <v>0</v>
      </c>
      <c r="I4178" t="n">
        <v>0</v>
      </c>
      <c r="J4178" s="16">
        <f>IF(C4178=2026,IF(B4178&lt;741000,0,IF(B4178&lt;2191000,B4178-740000,IF(B4178&lt;2193000,1451000,IF(B4178&lt;2196000,1453000,IF(B4178&lt;2200000,1456000,IF(B4178&lt;3600000,ROUNDDOWN(B4178/4,-3)*2.8-80000,IF(B4178&lt;6600000,ROUNDDOWN(B4178/4,-3)*3.2-440000,IF(B4178&lt;8500000,ROUNDDOWN(B4178*0.9,0)-1100000,B4178-1950000)))))))),IF(B4178&lt;651000,0,IF(B4178&lt;1900000,B4178-650000,IF(B4178&lt;3600000,ROUNDDOWN(B4178/4,-3)*2.8-80000,IF(B4178&lt;6600000,ROUNDDOWN(B4178/4,-3)*3.2-440000,IF(B4178&lt;8500000,ROUNDDOWN(B4178*0.9,0)-1100000,B4178-1950000))))))</f>
        <v/>
      </c>
      <c r="K4178" s="16">
        <f>IF(J4178&gt;23500000,NA(),IF(C4178=2026,IF(J4178&lt;=4890000,1040000,IF(J4178&lt;=6550000,670000,620000)),IF(J4178&lt;=1320000,950000,IF(J4178&lt;=3360000,880000,IF(J4178&lt;=4890000,680000,IF(J4178&lt;=6550000,630000,580000))))))</f>
        <v/>
      </c>
      <c r="L4178" s="16">
        <f>IF(D4178=1,IF(J4178&lt;=9000000,380000,IF(J4178&lt;=9500000,260000,IF(J4178&lt;=10000000,130000,0))),0)</f>
        <v/>
      </c>
      <c r="M4178" s="16">
        <f>IF(D4178=1,IF(J4178&lt;=9000000,330000,IF(J4178&lt;=9500000,220000,IF(J4178&lt;=10000000,110000,0))),0)</f>
        <v/>
      </c>
      <c r="N4178" s="16">
        <f>IF(D4178=1,IF(J4178&lt;=9000000,50000,IF(J4178&lt;=9500000,40000,IF(J4178&lt;=10000000,20000,0))),0)</f>
        <v/>
      </c>
      <c r="O4178" s="16">
        <f>MAX(0,ROUNDDOWN(J4178-G4178-K4178-L4178-E4178*380000-F4178*630000-H4178,-3))</f>
        <v/>
      </c>
      <c r="P4178" s="16">
        <f>MAX(0,ROUNDDOWN(J4178-G4178-430000-M4178-E4178*330000-F4178*450000-I4178,-3))</f>
        <v/>
      </c>
      <c r="Q4178" s="16">
        <f>50000+N4178+E4178*50000+F4178*180000</f>
        <v/>
      </c>
      <c r="R4178" s="16">
        <f>IF(P4178&lt;=2000000,MIN(Q4178,P4178),MAX(Q4178-(P4178-2000000),50000))*0.05</f>
        <v/>
      </c>
      <c r="S4178" s="16">
        <f>MAX(0,P4178*0.1-R4178)</f>
        <v/>
      </c>
      <c r="T4178" s="16">
        <f>Q4178+MAX(0,K4178-480000)</f>
        <v/>
      </c>
      <c r="U4178" s="16">
        <f>P4178-T4178</f>
        <v/>
      </c>
      <c r="V4178" s="17">
        <f>IF(U4178&lt;0,0,LOOKUP(U4178,{0,1950001,3300001,6950001,9000001,18000001,40000001},{0.05,0.1,0.2,0.23,0.33,0.4,0.45}))</f>
        <v/>
      </c>
      <c r="W4178" s="18">
        <f>IF(U4178&lt;0,0.9,0.9-V4178*1.021)</f>
        <v/>
      </c>
      <c r="X4178" s="16">
        <f>ROUNDDOWN(S4178*0.2/W4178+2000,0)</f>
        <v/>
      </c>
      <c r="Y4178" s="17">
        <f>IF(O4178&lt;=0,0,LOOKUP(O4178,{0,1950001,3300001,6950001,9000001,18000001,40000001},{0.05,0.1,0.2,0.23,0.33,0.4,0.45}))</f>
        <v/>
      </c>
    </row>
    <row r="4179">
      <c r="A4179" t="inlineStr">
        <is>
          <t>1万円刻み</t>
        </is>
      </c>
      <c r="B4179" s="16">
        <f>'3_1万円刻み'!$A$924</f>
        <v/>
      </c>
      <c r="C4179" t="n">
        <v>2025</v>
      </c>
      <c r="D4179" t="n">
        <v>1</v>
      </c>
      <c r="E4179" t="n">
        <v>0</v>
      </c>
      <c r="F4179" t="n">
        <v>0</v>
      </c>
      <c r="G4179" s="16">
        <f>ROUND(MIN(B4179/12,650000)*12*0.0915+MIN(B4179/12,1390000)*12*(0.0504+0)+B4179*0.005,0)</f>
        <v/>
      </c>
      <c r="H4179" t="n">
        <v>0</v>
      </c>
      <c r="I4179" t="n">
        <v>0</v>
      </c>
      <c r="J4179" s="16">
        <f>IF(C4179=2026,IF(B4179&lt;741000,0,IF(B4179&lt;2191000,B4179-740000,IF(B4179&lt;2193000,1451000,IF(B4179&lt;2196000,1453000,IF(B4179&lt;2200000,1456000,IF(B4179&lt;3600000,ROUNDDOWN(B4179/4,-3)*2.8-80000,IF(B4179&lt;6600000,ROUNDDOWN(B4179/4,-3)*3.2-440000,IF(B4179&lt;8500000,ROUNDDOWN(B4179*0.9,0)-1100000,B4179-1950000)))))))),IF(B4179&lt;651000,0,IF(B4179&lt;1900000,B4179-650000,IF(B4179&lt;3600000,ROUNDDOWN(B4179/4,-3)*2.8-80000,IF(B4179&lt;6600000,ROUNDDOWN(B4179/4,-3)*3.2-440000,IF(B4179&lt;8500000,ROUNDDOWN(B4179*0.9,0)-1100000,B4179-1950000))))))</f>
        <v/>
      </c>
      <c r="K4179" s="16">
        <f>IF(J4179&gt;23500000,NA(),IF(C4179=2026,IF(J4179&lt;=4890000,1040000,IF(J4179&lt;=6550000,670000,620000)),IF(J4179&lt;=1320000,950000,IF(J4179&lt;=3360000,880000,IF(J4179&lt;=4890000,680000,IF(J4179&lt;=6550000,630000,580000))))))</f>
        <v/>
      </c>
      <c r="L4179" s="16">
        <f>IF(D4179=1,IF(J4179&lt;=9000000,380000,IF(J4179&lt;=9500000,260000,IF(J4179&lt;=10000000,130000,0))),0)</f>
        <v/>
      </c>
      <c r="M4179" s="16">
        <f>IF(D4179=1,IF(J4179&lt;=9000000,330000,IF(J4179&lt;=9500000,220000,IF(J4179&lt;=10000000,110000,0))),0)</f>
        <v/>
      </c>
      <c r="N4179" s="16">
        <f>IF(D4179=1,IF(J4179&lt;=9000000,50000,IF(J4179&lt;=9500000,40000,IF(J4179&lt;=10000000,20000,0))),0)</f>
        <v/>
      </c>
      <c r="O4179" s="16">
        <f>MAX(0,ROUNDDOWN(J4179-G4179-K4179-L4179-E4179*380000-F4179*630000-H4179,-3))</f>
        <v/>
      </c>
      <c r="P4179" s="16">
        <f>MAX(0,ROUNDDOWN(J4179-G4179-430000-M4179-E4179*330000-F4179*450000-I4179,-3))</f>
        <v/>
      </c>
      <c r="Q4179" s="16">
        <f>50000+N4179+E4179*50000+F4179*180000</f>
        <v/>
      </c>
      <c r="R4179" s="16">
        <f>IF(P4179&lt;=2000000,MIN(Q4179,P4179),MAX(Q4179-(P4179-2000000),50000))*0.05</f>
        <v/>
      </c>
      <c r="S4179" s="16">
        <f>MAX(0,P4179*0.1-R4179)</f>
        <v/>
      </c>
      <c r="T4179" s="16">
        <f>Q4179+MAX(0,K4179-480000)</f>
        <v/>
      </c>
      <c r="U4179" s="16">
        <f>P4179-T4179</f>
        <v/>
      </c>
      <c r="V4179" s="17">
        <f>IF(U4179&lt;0,0,LOOKUP(U4179,{0,1950001,3300001,6950001,9000001,18000001,40000001},{0.05,0.1,0.2,0.23,0.33,0.4,0.45}))</f>
        <v/>
      </c>
      <c r="W4179" s="18">
        <f>IF(U4179&lt;0,0.9,0.9-V4179*1.021)</f>
        <v/>
      </c>
      <c r="X4179" s="16">
        <f>ROUNDDOWN(S4179*0.2/W4179+2000,0)</f>
        <v/>
      </c>
      <c r="Y4179" s="17">
        <f>IF(O4179&lt;=0,0,LOOKUP(O4179,{0,1950001,3300001,6950001,9000001,18000001,40000001},{0.05,0.1,0.2,0.23,0.33,0.4,0.45}))</f>
        <v/>
      </c>
    </row>
    <row r="4180">
      <c r="A4180" t="inlineStr">
        <is>
          <t>1万円刻み</t>
        </is>
      </c>
      <c r="B4180" s="16">
        <f>'3_1万円刻み'!$A$924</f>
        <v/>
      </c>
      <c r="C4180" t="n">
        <v>2026</v>
      </c>
      <c r="D4180" t="n">
        <v>1</v>
      </c>
      <c r="E4180" t="n">
        <v>0</v>
      </c>
      <c r="F4180" t="n">
        <v>0</v>
      </c>
      <c r="G4180" s="16">
        <f>ROUND(MIN(B4180/12,650000)*12*0.0915+MIN(B4180/12,1390000)*12*(0.0504+0)+B4180*0.005,0)</f>
        <v/>
      </c>
      <c r="H4180" t="n">
        <v>0</v>
      </c>
      <c r="I4180" t="n">
        <v>0</v>
      </c>
      <c r="J4180" s="16">
        <f>IF(C4180=2026,IF(B4180&lt;741000,0,IF(B4180&lt;2191000,B4180-740000,IF(B4180&lt;2193000,1451000,IF(B4180&lt;2196000,1453000,IF(B4180&lt;2200000,1456000,IF(B4180&lt;3600000,ROUNDDOWN(B4180/4,-3)*2.8-80000,IF(B4180&lt;6600000,ROUNDDOWN(B4180/4,-3)*3.2-440000,IF(B4180&lt;8500000,ROUNDDOWN(B4180*0.9,0)-1100000,B4180-1950000)))))))),IF(B4180&lt;651000,0,IF(B4180&lt;1900000,B4180-650000,IF(B4180&lt;3600000,ROUNDDOWN(B4180/4,-3)*2.8-80000,IF(B4180&lt;6600000,ROUNDDOWN(B4180/4,-3)*3.2-440000,IF(B4180&lt;8500000,ROUNDDOWN(B4180*0.9,0)-1100000,B4180-1950000))))))</f>
        <v/>
      </c>
      <c r="K4180" s="16">
        <f>IF(J4180&gt;23500000,NA(),IF(C4180=2026,IF(J4180&lt;=4890000,1040000,IF(J4180&lt;=6550000,670000,620000)),IF(J4180&lt;=1320000,950000,IF(J4180&lt;=3360000,880000,IF(J4180&lt;=4890000,680000,IF(J4180&lt;=6550000,630000,580000))))))</f>
        <v/>
      </c>
      <c r="L4180" s="16">
        <f>IF(D4180=1,IF(J4180&lt;=9000000,380000,IF(J4180&lt;=9500000,260000,IF(J4180&lt;=10000000,130000,0))),0)</f>
        <v/>
      </c>
      <c r="M4180" s="16">
        <f>IF(D4180=1,IF(J4180&lt;=9000000,330000,IF(J4180&lt;=9500000,220000,IF(J4180&lt;=10000000,110000,0))),0)</f>
        <v/>
      </c>
      <c r="N4180" s="16">
        <f>IF(D4180=1,IF(J4180&lt;=9000000,50000,IF(J4180&lt;=9500000,40000,IF(J4180&lt;=10000000,20000,0))),0)</f>
        <v/>
      </c>
      <c r="O4180" s="16">
        <f>MAX(0,ROUNDDOWN(J4180-G4180-K4180-L4180-E4180*380000-F4180*630000-H4180,-3))</f>
        <v/>
      </c>
      <c r="P4180" s="16">
        <f>MAX(0,ROUNDDOWN(J4180-G4180-430000-M4180-E4180*330000-F4180*450000-I4180,-3))</f>
        <v/>
      </c>
      <c r="Q4180" s="16">
        <f>50000+N4180+E4180*50000+F4180*180000</f>
        <v/>
      </c>
      <c r="R4180" s="16">
        <f>IF(P4180&lt;=2000000,MIN(Q4180,P4180),MAX(Q4180-(P4180-2000000),50000))*0.05</f>
        <v/>
      </c>
      <c r="S4180" s="16">
        <f>MAX(0,P4180*0.1-R4180)</f>
        <v/>
      </c>
      <c r="T4180" s="16">
        <f>Q4180+MAX(0,K4180-480000)</f>
        <v/>
      </c>
      <c r="U4180" s="16">
        <f>P4180-T4180</f>
        <v/>
      </c>
      <c r="V4180" s="17">
        <f>IF(U4180&lt;0,0,LOOKUP(U4180,{0,1950001,3300001,6950001,9000001,18000001,40000001},{0.05,0.1,0.2,0.23,0.33,0.4,0.45}))</f>
        <v/>
      </c>
      <c r="W4180" s="18">
        <f>IF(U4180&lt;0,0.9,0.9-V4180*1.021)</f>
        <v/>
      </c>
      <c r="X4180" s="16">
        <f>ROUNDDOWN(S4180*0.2/W4180+2000,0)</f>
        <v/>
      </c>
      <c r="Y4180" s="17">
        <f>IF(O4180&lt;=0,0,LOOKUP(O4180,{0,1950001,3300001,6950001,9000001,18000001,40000001},{0.05,0.1,0.2,0.23,0.33,0.4,0.45}))</f>
        <v/>
      </c>
    </row>
    <row r="4181">
      <c r="A4181" t="inlineStr">
        <is>
          <t>1万円刻み</t>
        </is>
      </c>
      <c r="B4181" s="16">
        <f>'3_1万円刻み'!$A$925</f>
        <v/>
      </c>
      <c r="C4181" t="n">
        <v>2025</v>
      </c>
      <c r="D4181" t="n">
        <v>0</v>
      </c>
      <c r="E4181" t="n">
        <v>0</v>
      </c>
      <c r="F4181" t="n">
        <v>0</v>
      </c>
      <c r="G4181" s="16">
        <f>ROUND(MIN(B4181/12,650000)*12*0.0915+MIN(B4181/12,1390000)*12*(0.0504+0)+B4181*0.005,0)</f>
        <v/>
      </c>
      <c r="H4181" t="n">
        <v>0</v>
      </c>
      <c r="I4181" t="n">
        <v>0</v>
      </c>
      <c r="J4181" s="16">
        <f>IF(C4181=2026,IF(B4181&lt;741000,0,IF(B4181&lt;2191000,B4181-740000,IF(B4181&lt;2193000,1451000,IF(B4181&lt;2196000,1453000,IF(B4181&lt;2200000,1456000,IF(B4181&lt;3600000,ROUNDDOWN(B4181/4,-3)*2.8-80000,IF(B4181&lt;6600000,ROUNDDOWN(B4181/4,-3)*3.2-440000,IF(B4181&lt;8500000,ROUNDDOWN(B4181*0.9,0)-1100000,B4181-1950000)))))))),IF(B4181&lt;651000,0,IF(B4181&lt;1900000,B4181-650000,IF(B4181&lt;3600000,ROUNDDOWN(B4181/4,-3)*2.8-80000,IF(B4181&lt;6600000,ROUNDDOWN(B4181/4,-3)*3.2-440000,IF(B4181&lt;8500000,ROUNDDOWN(B4181*0.9,0)-1100000,B4181-1950000))))))</f>
        <v/>
      </c>
      <c r="K4181" s="16">
        <f>IF(J4181&gt;23500000,NA(),IF(C4181=2026,IF(J4181&lt;=4890000,1040000,IF(J4181&lt;=6550000,670000,620000)),IF(J4181&lt;=1320000,950000,IF(J4181&lt;=3360000,880000,IF(J4181&lt;=4890000,680000,IF(J4181&lt;=6550000,630000,580000))))))</f>
        <v/>
      </c>
      <c r="L4181" s="16">
        <f>IF(D4181=1,IF(J4181&lt;=9000000,380000,IF(J4181&lt;=9500000,260000,IF(J4181&lt;=10000000,130000,0))),0)</f>
        <v/>
      </c>
      <c r="M4181" s="16">
        <f>IF(D4181=1,IF(J4181&lt;=9000000,330000,IF(J4181&lt;=9500000,220000,IF(J4181&lt;=10000000,110000,0))),0)</f>
        <v/>
      </c>
      <c r="N4181" s="16">
        <f>IF(D4181=1,IF(J4181&lt;=9000000,50000,IF(J4181&lt;=9500000,40000,IF(J4181&lt;=10000000,20000,0))),0)</f>
        <v/>
      </c>
      <c r="O4181" s="16">
        <f>MAX(0,ROUNDDOWN(J4181-G4181-K4181-L4181-E4181*380000-F4181*630000-H4181,-3))</f>
        <v/>
      </c>
      <c r="P4181" s="16">
        <f>MAX(0,ROUNDDOWN(J4181-G4181-430000-M4181-E4181*330000-F4181*450000-I4181,-3))</f>
        <v/>
      </c>
      <c r="Q4181" s="16">
        <f>50000+N4181+E4181*50000+F4181*180000</f>
        <v/>
      </c>
      <c r="R4181" s="16">
        <f>IF(P4181&lt;=2000000,MIN(Q4181,P4181),MAX(Q4181-(P4181-2000000),50000))*0.05</f>
        <v/>
      </c>
      <c r="S4181" s="16">
        <f>MAX(0,P4181*0.1-R4181)</f>
        <v/>
      </c>
      <c r="T4181" s="16">
        <f>Q4181+MAX(0,K4181-480000)</f>
        <v/>
      </c>
      <c r="U4181" s="16">
        <f>P4181-T4181</f>
        <v/>
      </c>
      <c r="V4181" s="17">
        <f>IF(U4181&lt;0,0,LOOKUP(U4181,{0,1950001,3300001,6950001,9000001,18000001,40000001},{0.05,0.1,0.2,0.23,0.33,0.4,0.45}))</f>
        <v/>
      </c>
      <c r="W4181" s="18">
        <f>IF(U4181&lt;0,0.9,0.9-V4181*1.021)</f>
        <v/>
      </c>
      <c r="X4181" s="16">
        <f>ROUNDDOWN(S4181*0.2/W4181+2000,0)</f>
        <v/>
      </c>
      <c r="Y4181" s="17">
        <f>IF(O4181&lt;=0,0,LOOKUP(O4181,{0,1950001,3300001,6950001,9000001,18000001,40000001},{0.05,0.1,0.2,0.23,0.33,0.4,0.45}))</f>
        <v/>
      </c>
    </row>
    <row r="4182">
      <c r="A4182" t="inlineStr">
        <is>
          <t>1万円刻み</t>
        </is>
      </c>
      <c r="B4182" s="16">
        <f>'3_1万円刻み'!$A$925</f>
        <v/>
      </c>
      <c r="C4182" t="n">
        <v>2026</v>
      </c>
      <c r="D4182" t="n">
        <v>0</v>
      </c>
      <c r="E4182" t="n">
        <v>0</v>
      </c>
      <c r="F4182" t="n">
        <v>0</v>
      </c>
      <c r="G4182" s="16">
        <f>ROUND(MIN(B4182/12,650000)*12*0.0915+MIN(B4182/12,1390000)*12*(0.0504+0)+B4182*0.005,0)</f>
        <v/>
      </c>
      <c r="H4182" t="n">
        <v>0</v>
      </c>
      <c r="I4182" t="n">
        <v>0</v>
      </c>
      <c r="J4182" s="16">
        <f>IF(C4182=2026,IF(B4182&lt;741000,0,IF(B4182&lt;2191000,B4182-740000,IF(B4182&lt;2193000,1451000,IF(B4182&lt;2196000,1453000,IF(B4182&lt;2200000,1456000,IF(B4182&lt;3600000,ROUNDDOWN(B4182/4,-3)*2.8-80000,IF(B4182&lt;6600000,ROUNDDOWN(B4182/4,-3)*3.2-440000,IF(B4182&lt;8500000,ROUNDDOWN(B4182*0.9,0)-1100000,B4182-1950000)))))))),IF(B4182&lt;651000,0,IF(B4182&lt;1900000,B4182-650000,IF(B4182&lt;3600000,ROUNDDOWN(B4182/4,-3)*2.8-80000,IF(B4182&lt;6600000,ROUNDDOWN(B4182/4,-3)*3.2-440000,IF(B4182&lt;8500000,ROUNDDOWN(B4182*0.9,0)-1100000,B4182-1950000))))))</f>
        <v/>
      </c>
      <c r="K4182" s="16">
        <f>IF(J4182&gt;23500000,NA(),IF(C4182=2026,IF(J4182&lt;=4890000,1040000,IF(J4182&lt;=6550000,670000,620000)),IF(J4182&lt;=1320000,950000,IF(J4182&lt;=3360000,880000,IF(J4182&lt;=4890000,680000,IF(J4182&lt;=6550000,630000,580000))))))</f>
        <v/>
      </c>
      <c r="L4182" s="16">
        <f>IF(D4182=1,IF(J4182&lt;=9000000,380000,IF(J4182&lt;=9500000,260000,IF(J4182&lt;=10000000,130000,0))),0)</f>
        <v/>
      </c>
      <c r="M4182" s="16">
        <f>IF(D4182=1,IF(J4182&lt;=9000000,330000,IF(J4182&lt;=9500000,220000,IF(J4182&lt;=10000000,110000,0))),0)</f>
        <v/>
      </c>
      <c r="N4182" s="16">
        <f>IF(D4182=1,IF(J4182&lt;=9000000,50000,IF(J4182&lt;=9500000,40000,IF(J4182&lt;=10000000,20000,0))),0)</f>
        <v/>
      </c>
      <c r="O4182" s="16">
        <f>MAX(0,ROUNDDOWN(J4182-G4182-K4182-L4182-E4182*380000-F4182*630000-H4182,-3))</f>
        <v/>
      </c>
      <c r="P4182" s="16">
        <f>MAX(0,ROUNDDOWN(J4182-G4182-430000-M4182-E4182*330000-F4182*450000-I4182,-3))</f>
        <v/>
      </c>
      <c r="Q4182" s="16">
        <f>50000+N4182+E4182*50000+F4182*180000</f>
        <v/>
      </c>
      <c r="R4182" s="16">
        <f>IF(P4182&lt;=2000000,MIN(Q4182,P4182),MAX(Q4182-(P4182-2000000),50000))*0.05</f>
        <v/>
      </c>
      <c r="S4182" s="16">
        <f>MAX(0,P4182*0.1-R4182)</f>
        <v/>
      </c>
      <c r="T4182" s="16">
        <f>Q4182+MAX(0,K4182-480000)</f>
        <v/>
      </c>
      <c r="U4182" s="16">
        <f>P4182-T4182</f>
        <v/>
      </c>
      <c r="V4182" s="17">
        <f>IF(U4182&lt;0,0,LOOKUP(U4182,{0,1950001,3300001,6950001,9000001,18000001,40000001},{0.05,0.1,0.2,0.23,0.33,0.4,0.45}))</f>
        <v/>
      </c>
      <c r="W4182" s="18">
        <f>IF(U4182&lt;0,0.9,0.9-V4182*1.021)</f>
        <v/>
      </c>
      <c r="X4182" s="16">
        <f>ROUNDDOWN(S4182*0.2/W4182+2000,0)</f>
        <v/>
      </c>
      <c r="Y4182" s="17">
        <f>IF(O4182&lt;=0,0,LOOKUP(O4182,{0,1950001,3300001,6950001,9000001,18000001,40000001},{0.05,0.1,0.2,0.23,0.33,0.4,0.45}))</f>
        <v/>
      </c>
    </row>
    <row r="4183">
      <c r="A4183" t="inlineStr">
        <is>
          <t>1万円刻み</t>
        </is>
      </c>
      <c r="B4183" s="16">
        <f>'3_1万円刻み'!$A$925</f>
        <v/>
      </c>
      <c r="C4183" t="n">
        <v>2025</v>
      </c>
      <c r="D4183" t="n">
        <v>1</v>
      </c>
      <c r="E4183" t="n">
        <v>0</v>
      </c>
      <c r="F4183" t="n">
        <v>0</v>
      </c>
      <c r="G4183" s="16">
        <f>ROUND(MIN(B4183/12,650000)*12*0.0915+MIN(B4183/12,1390000)*12*(0.0504+0)+B4183*0.005,0)</f>
        <v/>
      </c>
      <c r="H4183" t="n">
        <v>0</v>
      </c>
      <c r="I4183" t="n">
        <v>0</v>
      </c>
      <c r="J4183" s="16">
        <f>IF(C4183=2026,IF(B4183&lt;741000,0,IF(B4183&lt;2191000,B4183-740000,IF(B4183&lt;2193000,1451000,IF(B4183&lt;2196000,1453000,IF(B4183&lt;2200000,1456000,IF(B4183&lt;3600000,ROUNDDOWN(B4183/4,-3)*2.8-80000,IF(B4183&lt;6600000,ROUNDDOWN(B4183/4,-3)*3.2-440000,IF(B4183&lt;8500000,ROUNDDOWN(B4183*0.9,0)-1100000,B4183-1950000)))))))),IF(B4183&lt;651000,0,IF(B4183&lt;1900000,B4183-650000,IF(B4183&lt;3600000,ROUNDDOWN(B4183/4,-3)*2.8-80000,IF(B4183&lt;6600000,ROUNDDOWN(B4183/4,-3)*3.2-440000,IF(B4183&lt;8500000,ROUNDDOWN(B4183*0.9,0)-1100000,B4183-1950000))))))</f>
        <v/>
      </c>
      <c r="K4183" s="16">
        <f>IF(J4183&gt;23500000,NA(),IF(C4183=2026,IF(J4183&lt;=4890000,1040000,IF(J4183&lt;=6550000,670000,620000)),IF(J4183&lt;=1320000,950000,IF(J4183&lt;=3360000,880000,IF(J4183&lt;=4890000,680000,IF(J4183&lt;=6550000,630000,580000))))))</f>
        <v/>
      </c>
      <c r="L4183" s="16">
        <f>IF(D4183=1,IF(J4183&lt;=9000000,380000,IF(J4183&lt;=9500000,260000,IF(J4183&lt;=10000000,130000,0))),0)</f>
        <v/>
      </c>
      <c r="M4183" s="16">
        <f>IF(D4183=1,IF(J4183&lt;=9000000,330000,IF(J4183&lt;=9500000,220000,IF(J4183&lt;=10000000,110000,0))),0)</f>
        <v/>
      </c>
      <c r="N4183" s="16">
        <f>IF(D4183=1,IF(J4183&lt;=9000000,50000,IF(J4183&lt;=9500000,40000,IF(J4183&lt;=10000000,20000,0))),0)</f>
        <v/>
      </c>
      <c r="O4183" s="16">
        <f>MAX(0,ROUNDDOWN(J4183-G4183-K4183-L4183-E4183*380000-F4183*630000-H4183,-3))</f>
        <v/>
      </c>
      <c r="P4183" s="16">
        <f>MAX(0,ROUNDDOWN(J4183-G4183-430000-M4183-E4183*330000-F4183*450000-I4183,-3))</f>
        <v/>
      </c>
      <c r="Q4183" s="16">
        <f>50000+N4183+E4183*50000+F4183*180000</f>
        <v/>
      </c>
      <c r="R4183" s="16">
        <f>IF(P4183&lt;=2000000,MIN(Q4183,P4183),MAX(Q4183-(P4183-2000000),50000))*0.05</f>
        <v/>
      </c>
      <c r="S4183" s="16">
        <f>MAX(0,P4183*0.1-R4183)</f>
        <v/>
      </c>
      <c r="T4183" s="16">
        <f>Q4183+MAX(0,K4183-480000)</f>
        <v/>
      </c>
      <c r="U4183" s="16">
        <f>P4183-T4183</f>
        <v/>
      </c>
      <c r="V4183" s="17">
        <f>IF(U4183&lt;0,0,LOOKUP(U4183,{0,1950001,3300001,6950001,9000001,18000001,40000001},{0.05,0.1,0.2,0.23,0.33,0.4,0.45}))</f>
        <v/>
      </c>
      <c r="W4183" s="18">
        <f>IF(U4183&lt;0,0.9,0.9-V4183*1.021)</f>
        <v/>
      </c>
      <c r="X4183" s="16">
        <f>ROUNDDOWN(S4183*0.2/W4183+2000,0)</f>
        <v/>
      </c>
      <c r="Y4183" s="17">
        <f>IF(O4183&lt;=0,0,LOOKUP(O4183,{0,1950001,3300001,6950001,9000001,18000001,40000001},{0.05,0.1,0.2,0.23,0.33,0.4,0.45}))</f>
        <v/>
      </c>
    </row>
    <row r="4184">
      <c r="A4184" t="inlineStr">
        <is>
          <t>1万円刻み</t>
        </is>
      </c>
      <c r="B4184" s="16">
        <f>'3_1万円刻み'!$A$925</f>
        <v/>
      </c>
      <c r="C4184" t="n">
        <v>2026</v>
      </c>
      <c r="D4184" t="n">
        <v>1</v>
      </c>
      <c r="E4184" t="n">
        <v>0</v>
      </c>
      <c r="F4184" t="n">
        <v>0</v>
      </c>
      <c r="G4184" s="16">
        <f>ROUND(MIN(B4184/12,650000)*12*0.0915+MIN(B4184/12,1390000)*12*(0.0504+0)+B4184*0.005,0)</f>
        <v/>
      </c>
      <c r="H4184" t="n">
        <v>0</v>
      </c>
      <c r="I4184" t="n">
        <v>0</v>
      </c>
      <c r="J4184" s="16">
        <f>IF(C4184=2026,IF(B4184&lt;741000,0,IF(B4184&lt;2191000,B4184-740000,IF(B4184&lt;2193000,1451000,IF(B4184&lt;2196000,1453000,IF(B4184&lt;2200000,1456000,IF(B4184&lt;3600000,ROUNDDOWN(B4184/4,-3)*2.8-80000,IF(B4184&lt;6600000,ROUNDDOWN(B4184/4,-3)*3.2-440000,IF(B4184&lt;8500000,ROUNDDOWN(B4184*0.9,0)-1100000,B4184-1950000)))))))),IF(B4184&lt;651000,0,IF(B4184&lt;1900000,B4184-650000,IF(B4184&lt;3600000,ROUNDDOWN(B4184/4,-3)*2.8-80000,IF(B4184&lt;6600000,ROUNDDOWN(B4184/4,-3)*3.2-440000,IF(B4184&lt;8500000,ROUNDDOWN(B4184*0.9,0)-1100000,B4184-1950000))))))</f>
        <v/>
      </c>
      <c r="K4184" s="16">
        <f>IF(J4184&gt;23500000,NA(),IF(C4184=2026,IF(J4184&lt;=4890000,1040000,IF(J4184&lt;=6550000,670000,620000)),IF(J4184&lt;=1320000,950000,IF(J4184&lt;=3360000,880000,IF(J4184&lt;=4890000,680000,IF(J4184&lt;=6550000,630000,580000))))))</f>
        <v/>
      </c>
      <c r="L4184" s="16">
        <f>IF(D4184=1,IF(J4184&lt;=9000000,380000,IF(J4184&lt;=9500000,260000,IF(J4184&lt;=10000000,130000,0))),0)</f>
        <v/>
      </c>
      <c r="M4184" s="16">
        <f>IF(D4184=1,IF(J4184&lt;=9000000,330000,IF(J4184&lt;=9500000,220000,IF(J4184&lt;=10000000,110000,0))),0)</f>
        <v/>
      </c>
      <c r="N4184" s="16">
        <f>IF(D4184=1,IF(J4184&lt;=9000000,50000,IF(J4184&lt;=9500000,40000,IF(J4184&lt;=10000000,20000,0))),0)</f>
        <v/>
      </c>
      <c r="O4184" s="16">
        <f>MAX(0,ROUNDDOWN(J4184-G4184-K4184-L4184-E4184*380000-F4184*630000-H4184,-3))</f>
        <v/>
      </c>
      <c r="P4184" s="16">
        <f>MAX(0,ROUNDDOWN(J4184-G4184-430000-M4184-E4184*330000-F4184*450000-I4184,-3))</f>
        <v/>
      </c>
      <c r="Q4184" s="16">
        <f>50000+N4184+E4184*50000+F4184*180000</f>
        <v/>
      </c>
      <c r="R4184" s="16">
        <f>IF(P4184&lt;=2000000,MIN(Q4184,P4184),MAX(Q4184-(P4184-2000000),50000))*0.05</f>
        <v/>
      </c>
      <c r="S4184" s="16">
        <f>MAX(0,P4184*0.1-R4184)</f>
        <v/>
      </c>
      <c r="T4184" s="16">
        <f>Q4184+MAX(0,K4184-480000)</f>
        <v/>
      </c>
      <c r="U4184" s="16">
        <f>P4184-T4184</f>
        <v/>
      </c>
      <c r="V4184" s="17">
        <f>IF(U4184&lt;0,0,LOOKUP(U4184,{0,1950001,3300001,6950001,9000001,18000001,40000001},{0.05,0.1,0.2,0.23,0.33,0.4,0.45}))</f>
        <v/>
      </c>
      <c r="W4184" s="18">
        <f>IF(U4184&lt;0,0.9,0.9-V4184*1.021)</f>
        <v/>
      </c>
      <c r="X4184" s="16">
        <f>ROUNDDOWN(S4184*0.2/W4184+2000,0)</f>
        <v/>
      </c>
      <c r="Y4184" s="17">
        <f>IF(O4184&lt;=0,0,LOOKUP(O4184,{0,1950001,3300001,6950001,9000001,18000001,40000001},{0.05,0.1,0.2,0.23,0.33,0.4,0.45}))</f>
        <v/>
      </c>
    </row>
    <row r="4185">
      <c r="A4185" t="inlineStr">
        <is>
          <t>1万円刻み</t>
        </is>
      </c>
      <c r="B4185" s="16">
        <f>'3_1万円刻み'!$A$926</f>
        <v/>
      </c>
      <c r="C4185" t="n">
        <v>2025</v>
      </c>
      <c r="D4185" t="n">
        <v>0</v>
      </c>
      <c r="E4185" t="n">
        <v>0</v>
      </c>
      <c r="F4185" t="n">
        <v>0</v>
      </c>
      <c r="G4185" s="16">
        <f>ROUND(MIN(B4185/12,650000)*12*0.0915+MIN(B4185/12,1390000)*12*(0.0504+0)+B4185*0.005,0)</f>
        <v/>
      </c>
      <c r="H4185" t="n">
        <v>0</v>
      </c>
      <c r="I4185" t="n">
        <v>0</v>
      </c>
      <c r="J4185" s="16">
        <f>IF(C4185=2026,IF(B4185&lt;741000,0,IF(B4185&lt;2191000,B4185-740000,IF(B4185&lt;2193000,1451000,IF(B4185&lt;2196000,1453000,IF(B4185&lt;2200000,1456000,IF(B4185&lt;3600000,ROUNDDOWN(B4185/4,-3)*2.8-80000,IF(B4185&lt;6600000,ROUNDDOWN(B4185/4,-3)*3.2-440000,IF(B4185&lt;8500000,ROUNDDOWN(B4185*0.9,0)-1100000,B4185-1950000)))))))),IF(B4185&lt;651000,0,IF(B4185&lt;1900000,B4185-650000,IF(B4185&lt;3600000,ROUNDDOWN(B4185/4,-3)*2.8-80000,IF(B4185&lt;6600000,ROUNDDOWN(B4185/4,-3)*3.2-440000,IF(B4185&lt;8500000,ROUNDDOWN(B4185*0.9,0)-1100000,B4185-1950000))))))</f>
        <v/>
      </c>
      <c r="K4185" s="16">
        <f>IF(J4185&gt;23500000,NA(),IF(C4185=2026,IF(J4185&lt;=4890000,1040000,IF(J4185&lt;=6550000,670000,620000)),IF(J4185&lt;=1320000,950000,IF(J4185&lt;=3360000,880000,IF(J4185&lt;=4890000,680000,IF(J4185&lt;=6550000,630000,580000))))))</f>
        <v/>
      </c>
      <c r="L4185" s="16">
        <f>IF(D4185=1,IF(J4185&lt;=9000000,380000,IF(J4185&lt;=9500000,260000,IF(J4185&lt;=10000000,130000,0))),0)</f>
        <v/>
      </c>
      <c r="M4185" s="16">
        <f>IF(D4185=1,IF(J4185&lt;=9000000,330000,IF(J4185&lt;=9500000,220000,IF(J4185&lt;=10000000,110000,0))),0)</f>
        <v/>
      </c>
      <c r="N4185" s="16">
        <f>IF(D4185=1,IF(J4185&lt;=9000000,50000,IF(J4185&lt;=9500000,40000,IF(J4185&lt;=10000000,20000,0))),0)</f>
        <v/>
      </c>
      <c r="O4185" s="16">
        <f>MAX(0,ROUNDDOWN(J4185-G4185-K4185-L4185-E4185*380000-F4185*630000-H4185,-3))</f>
        <v/>
      </c>
      <c r="P4185" s="16">
        <f>MAX(0,ROUNDDOWN(J4185-G4185-430000-M4185-E4185*330000-F4185*450000-I4185,-3))</f>
        <v/>
      </c>
      <c r="Q4185" s="16">
        <f>50000+N4185+E4185*50000+F4185*180000</f>
        <v/>
      </c>
      <c r="R4185" s="16">
        <f>IF(P4185&lt;=2000000,MIN(Q4185,P4185),MAX(Q4185-(P4185-2000000),50000))*0.05</f>
        <v/>
      </c>
      <c r="S4185" s="16">
        <f>MAX(0,P4185*0.1-R4185)</f>
        <v/>
      </c>
      <c r="T4185" s="16">
        <f>Q4185+MAX(0,K4185-480000)</f>
        <v/>
      </c>
      <c r="U4185" s="16">
        <f>P4185-T4185</f>
        <v/>
      </c>
      <c r="V4185" s="17">
        <f>IF(U4185&lt;0,0,LOOKUP(U4185,{0,1950001,3300001,6950001,9000001,18000001,40000001},{0.05,0.1,0.2,0.23,0.33,0.4,0.45}))</f>
        <v/>
      </c>
      <c r="W4185" s="18">
        <f>IF(U4185&lt;0,0.9,0.9-V4185*1.021)</f>
        <v/>
      </c>
      <c r="X4185" s="16">
        <f>ROUNDDOWN(S4185*0.2/W4185+2000,0)</f>
        <v/>
      </c>
      <c r="Y4185" s="17">
        <f>IF(O4185&lt;=0,0,LOOKUP(O4185,{0,1950001,3300001,6950001,9000001,18000001,40000001},{0.05,0.1,0.2,0.23,0.33,0.4,0.45}))</f>
        <v/>
      </c>
    </row>
    <row r="4186">
      <c r="A4186" t="inlineStr">
        <is>
          <t>1万円刻み</t>
        </is>
      </c>
      <c r="B4186" s="16">
        <f>'3_1万円刻み'!$A$926</f>
        <v/>
      </c>
      <c r="C4186" t="n">
        <v>2026</v>
      </c>
      <c r="D4186" t="n">
        <v>0</v>
      </c>
      <c r="E4186" t="n">
        <v>0</v>
      </c>
      <c r="F4186" t="n">
        <v>0</v>
      </c>
      <c r="G4186" s="16">
        <f>ROUND(MIN(B4186/12,650000)*12*0.0915+MIN(B4186/12,1390000)*12*(0.0504+0)+B4186*0.005,0)</f>
        <v/>
      </c>
      <c r="H4186" t="n">
        <v>0</v>
      </c>
      <c r="I4186" t="n">
        <v>0</v>
      </c>
      <c r="J4186" s="16">
        <f>IF(C4186=2026,IF(B4186&lt;741000,0,IF(B4186&lt;2191000,B4186-740000,IF(B4186&lt;2193000,1451000,IF(B4186&lt;2196000,1453000,IF(B4186&lt;2200000,1456000,IF(B4186&lt;3600000,ROUNDDOWN(B4186/4,-3)*2.8-80000,IF(B4186&lt;6600000,ROUNDDOWN(B4186/4,-3)*3.2-440000,IF(B4186&lt;8500000,ROUNDDOWN(B4186*0.9,0)-1100000,B4186-1950000)))))))),IF(B4186&lt;651000,0,IF(B4186&lt;1900000,B4186-650000,IF(B4186&lt;3600000,ROUNDDOWN(B4186/4,-3)*2.8-80000,IF(B4186&lt;6600000,ROUNDDOWN(B4186/4,-3)*3.2-440000,IF(B4186&lt;8500000,ROUNDDOWN(B4186*0.9,0)-1100000,B4186-1950000))))))</f>
        <v/>
      </c>
      <c r="K4186" s="16">
        <f>IF(J4186&gt;23500000,NA(),IF(C4186=2026,IF(J4186&lt;=4890000,1040000,IF(J4186&lt;=6550000,670000,620000)),IF(J4186&lt;=1320000,950000,IF(J4186&lt;=3360000,880000,IF(J4186&lt;=4890000,680000,IF(J4186&lt;=6550000,630000,580000))))))</f>
        <v/>
      </c>
      <c r="L4186" s="16">
        <f>IF(D4186=1,IF(J4186&lt;=9000000,380000,IF(J4186&lt;=9500000,260000,IF(J4186&lt;=10000000,130000,0))),0)</f>
        <v/>
      </c>
      <c r="M4186" s="16">
        <f>IF(D4186=1,IF(J4186&lt;=9000000,330000,IF(J4186&lt;=9500000,220000,IF(J4186&lt;=10000000,110000,0))),0)</f>
        <v/>
      </c>
      <c r="N4186" s="16">
        <f>IF(D4186=1,IF(J4186&lt;=9000000,50000,IF(J4186&lt;=9500000,40000,IF(J4186&lt;=10000000,20000,0))),0)</f>
        <v/>
      </c>
      <c r="O4186" s="16">
        <f>MAX(0,ROUNDDOWN(J4186-G4186-K4186-L4186-E4186*380000-F4186*630000-H4186,-3))</f>
        <v/>
      </c>
      <c r="P4186" s="16">
        <f>MAX(0,ROUNDDOWN(J4186-G4186-430000-M4186-E4186*330000-F4186*450000-I4186,-3))</f>
        <v/>
      </c>
      <c r="Q4186" s="16">
        <f>50000+N4186+E4186*50000+F4186*180000</f>
        <v/>
      </c>
      <c r="R4186" s="16">
        <f>IF(P4186&lt;=2000000,MIN(Q4186,P4186),MAX(Q4186-(P4186-2000000),50000))*0.05</f>
        <v/>
      </c>
      <c r="S4186" s="16">
        <f>MAX(0,P4186*0.1-R4186)</f>
        <v/>
      </c>
      <c r="T4186" s="16">
        <f>Q4186+MAX(0,K4186-480000)</f>
        <v/>
      </c>
      <c r="U4186" s="16">
        <f>P4186-T4186</f>
        <v/>
      </c>
      <c r="V4186" s="17">
        <f>IF(U4186&lt;0,0,LOOKUP(U4186,{0,1950001,3300001,6950001,9000001,18000001,40000001},{0.05,0.1,0.2,0.23,0.33,0.4,0.45}))</f>
        <v/>
      </c>
      <c r="W4186" s="18">
        <f>IF(U4186&lt;0,0.9,0.9-V4186*1.021)</f>
        <v/>
      </c>
      <c r="X4186" s="16">
        <f>ROUNDDOWN(S4186*0.2/W4186+2000,0)</f>
        <v/>
      </c>
      <c r="Y4186" s="17">
        <f>IF(O4186&lt;=0,0,LOOKUP(O4186,{0,1950001,3300001,6950001,9000001,18000001,40000001},{0.05,0.1,0.2,0.23,0.33,0.4,0.45}))</f>
        <v/>
      </c>
    </row>
    <row r="4187">
      <c r="A4187" t="inlineStr">
        <is>
          <t>1万円刻み</t>
        </is>
      </c>
      <c r="B4187" s="16">
        <f>'3_1万円刻み'!$A$926</f>
        <v/>
      </c>
      <c r="C4187" t="n">
        <v>2025</v>
      </c>
      <c r="D4187" t="n">
        <v>1</v>
      </c>
      <c r="E4187" t="n">
        <v>0</v>
      </c>
      <c r="F4187" t="n">
        <v>0</v>
      </c>
      <c r="G4187" s="16">
        <f>ROUND(MIN(B4187/12,650000)*12*0.0915+MIN(B4187/12,1390000)*12*(0.0504+0)+B4187*0.005,0)</f>
        <v/>
      </c>
      <c r="H4187" t="n">
        <v>0</v>
      </c>
      <c r="I4187" t="n">
        <v>0</v>
      </c>
      <c r="J4187" s="16">
        <f>IF(C4187=2026,IF(B4187&lt;741000,0,IF(B4187&lt;2191000,B4187-740000,IF(B4187&lt;2193000,1451000,IF(B4187&lt;2196000,1453000,IF(B4187&lt;2200000,1456000,IF(B4187&lt;3600000,ROUNDDOWN(B4187/4,-3)*2.8-80000,IF(B4187&lt;6600000,ROUNDDOWN(B4187/4,-3)*3.2-440000,IF(B4187&lt;8500000,ROUNDDOWN(B4187*0.9,0)-1100000,B4187-1950000)))))))),IF(B4187&lt;651000,0,IF(B4187&lt;1900000,B4187-650000,IF(B4187&lt;3600000,ROUNDDOWN(B4187/4,-3)*2.8-80000,IF(B4187&lt;6600000,ROUNDDOWN(B4187/4,-3)*3.2-440000,IF(B4187&lt;8500000,ROUNDDOWN(B4187*0.9,0)-1100000,B4187-1950000))))))</f>
        <v/>
      </c>
      <c r="K4187" s="16">
        <f>IF(J4187&gt;23500000,NA(),IF(C4187=2026,IF(J4187&lt;=4890000,1040000,IF(J4187&lt;=6550000,670000,620000)),IF(J4187&lt;=1320000,950000,IF(J4187&lt;=3360000,880000,IF(J4187&lt;=4890000,680000,IF(J4187&lt;=6550000,630000,580000))))))</f>
        <v/>
      </c>
      <c r="L4187" s="16">
        <f>IF(D4187=1,IF(J4187&lt;=9000000,380000,IF(J4187&lt;=9500000,260000,IF(J4187&lt;=10000000,130000,0))),0)</f>
        <v/>
      </c>
      <c r="M4187" s="16">
        <f>IF(D4187=1,IF(J4187&lt;=9000000,330000,IF(J4187&lt;=9500000,220000,IF(J4187&lt;=10000000,110000,0))),0)</f>
        <v/>
      </c>
      <c r="N4187" s="16">
        <f>IF(D4187=1,IF(J4187&lt;=9000000,50000,IF(J4187&lt;=9500000,40000,IF(J4187&lt;=10000000,20000,0))),0)</f>
        <v/>
      </c>
      <c r="O4187" s="16">
        <f>MAX(0,ROUNDDOWN(J4187-G4187-K4187-L4187-E4187*380000-F4187*630000-H4187,-3))</f>
        <v/>
      </c>
      <c r="P4187" s="16">
        <f>MAX(0,ROUNDDOWN(J4187-G4187-430000-M4187-E4187*330000-F4187*450000-I4187,-3))</f>
        <v/>
      </c>
      <c r="Q4187" s="16">
        <f>50000+N4187+E4187*50000+F4187*180000</f>
        <v/>
      </c>
      <c r="R4187" s="16">
        <f>IF(P4187&lt;=2000000,MIN(Q4187,P4187),MAX(Q4187-(P4187-2000000),50000))*0.05</f>
        <v/>
      </c>
      <c r="S4187" s="16">
        <f>MAX(0,P4187*0.1-R4187)</f>
        <v/>
      </c>
      <c r="T4187" s="16">
        <f>Q4187+MAX(0,K4187-480000)</f>
        <v/>
      </c>
      <c r="U4187" s="16">
        <f>P4187-T4187</f>
        <v/>
      </c>
      <c r="V4187" s="17">
        <f>IF(U4187&lt;0,0,LOOKUP(U4187,{0,1950001,3300001,6950001,9000001,18000001,40000001},{0.05,0.1,0.2,0.23,0.33,0.4,0.45}))</f>
        <v/>
      </c>
      <c r="W4187" s="18">
        <f>IF(U4187&lt;0,0.9,0.9-V4187*1.021)</f>
        <v/>
      </c>
      <c r="X4187" s="16">
        <f>ROUNDDOWN(S4187*0.2/W4187+2000,0)</f>
        <v/>
      </c>
      <c r="Y4187" s="17">
        <f>IF(O4187&lt;=0,0,LOOKUP(O4187,{0,1950001,3300001,6950001,9000001,18000001,40000001},{0.05,0.1,0.2,0.23,0.33,0.4,0.45}))</f>
        <v/>
      </c>
    </row>
    <row r="4188">
      <c r="A4188" t="inlineStr">
        <is>
          <t>1万円刻み</t>
        </is>
      </c>
      <c r="B4188" s="16">
        <f>'3_1万円刻み'!$A$926</f>
        <v/>
      </c>
      <c r="C4188" t="n">
        <v>2026</v>
      </c>
      <c r="D4188" t="n">
        <v>1</v>
      </c>
      <c r="E4188" t="n">
        <v>0</v>
      </c>
      <c r="F4188" t="n">
        <v>0</v>
      </c>
      <c r="G4188" s="16">
        <f>ROUND(MIN(B4188/12,650000)*12*0.0915+MIN(B4188/12,1390000)*12*(0.0504+0)+B4188*0.005,0)</f>
        <v/>
      </c>
      <c r="H4188" t="n">
        <v>0</v>
      </c>
      <c r="I4188" t="n">
        <v>0</v>
      </c>
      <c r="J4188" s="16">
        <f>IF(C4188=2026,IF(B4188&lt;741000,0,IF(B4188&lt;2191000,B4188-740000,IF(B4188&lt;2193000,1451000,IF(B4188&lt;2196000,1453000,IF(B4188&lt;2200000,1456000,IF(B4188&lt;3600000,ROUNDDOWN(B4188/4,-3)*2.8-80000,IF(B4188&lt;6600000,ROUNDDOWN(B4188/4,-3)*3.2-440000,IF(B4188&lt;8500000,ROUNDDOWN(B4188*0.9,0)-1100000,B4188-1950000)))))))),IF(B4188&lt;651000,0,IF(B4188&lt;1900000,B4188-650000,IF(B4188&lt;3600000,ROUNDDOWN(B4188/4,-3)*2.8-80000,IF(B4188&lt;6600000,ROUNDDOWN(B4188/4,-3)*3.2-440000,IF(B4188&lt;8500000,ROUNDDOWN(B4188*0.9,0)-1100000,B4188-1950000))))))</f>
        <v/>
      </c>
      <c r="K4188" s="16">
        <f>IF(J4188&gt;23500000,NA(),IF(C4188=2026,IF(J4188&lt;=4890000,1040000,IF(J4188&lt;=6550000,670000,620000)),IF(J4188&lt;=1320000,950000,IF(J4188&lt;=3360000,880000,IF(J4188&lt;=4890000,680000,IF(J4188&lt;=6550000,630000,580000))))))</f>
        <v/>
      </c>
      <c r="L4188" s="16">
        <f>IF(D4188=1,IF(J4188&lt;=9000000,380000,IF(J4188&lt;=9500000,260000,IF(J4188&lt;=10000000,130000,0))),0)</f>
        <v/>
      </c>
      <c r="M4188" s="16">
        <f>IF(D4188=1,IF(J4188&lt;=9000000,330000,IF(J4188&lt;=9500000,220000,IF(J4188&lt;=10000000,110000,0))),0)</f>
        <v/>
      </c>
      <c r="N4188" s="16">
        <f>IF(D4188=1,IF(J4188&lt;=9000000,50000,IF(J4188&lt;=9500000,40000,IF(J4188&lt;=10000000,20000,0))),0)</f>
        <v/>
      </c>
      <c r="O4188" s="16">
        <f>MAX(0,ROUNDDOWN(J4188-G4188-K4188-L4188-E4188*380000-F4188*630000-H4188,-3))</f>
        <v/>
      </c>
      <c r="P4188" s="16">
        <f>MAX(0,ROUNDDOWN(J4188-G4188-430000-M4188-E4188*330000-F4188*450000-I4188,-3))</f>
        <v/>
      </c>
      <c r="Q4188" s="16">
        <f>50000+N4188+E4188*50000+F4188*180000</f>
        <v/>
      </c>
      <c r="R4188" s="16">
        <f>IF(P4188&lt;=2000000,MIN(Q4188,P4188),MAX(Q4188-(P4188-2000000),50000))*0.05</f>
        <v/>
      </c>
      <c r="S4188" s="16">
        <f>MAX(0,P4188*0.1-R4188)</f>
        <v/>
      </c>
      <c r="T4188" s="16">
        <f>Q4188+MAX(0,K4188-480000)</f>
        <v/>
      </c>
      <c r="U4188" s="16">
        <f>P4188-T4188</f>
        <v/>
      </c>
      <c r="V4188" s="17">
        <f>IF(U4188&lt;0,0,LOOKUP(U4188,{0,1950001,3300001,6950001,9000001,18000001,40000001},{0.05,0.1,0.2,0.23,0.33,0.4,0.45}))</f>
        <v/>
      </c>
      <c r="W4188" s="18">
        <f>IF(U4188&lt;0,0.9,0.9-V4188*1.021)</f>
        <v/>
      </c>
      <c r="X4188" s="16">
        <f>ROUNDDOWN(S4188*0.2/W4188+2000,0)</f>
        <v/>
      </c>
      <c r="Y4188" s="17">
        <f>IF(O4188&lt;=0,0,LOOKUP(O4188,{0,1950001,3300001,6950001,9000001,18000001,40000001},{0.05,0.1,0.2,0.23,0.33,0.4,0.45}))</f>
        <v/>
      </c>
    </row>
    <row r="4189">
      <c r="A4189" t="inlineStr">
        <is>
          <t>1万円刻み</t>
        </is>
      </c>
      <c r="B4189" s="16">
        <f>'3_1万円刻み'!$A$927</f>
        <v/>
      </c>
      <c r="C4189" t="n">
        <v>2025</v>
      </c>
      <c r="D4189" t="n">
        <v>0</v>
      </c>
      <c r="E4189" t="n">
        <v>0</v>
      </c>
      <c r="F4189" t="n">
        <v>0</v>
      </c>
      <c r="G4189" s="16">
        <f>ROUND(MIN(B4189/12,650000)*12*0.0915+MIN(B4189/12,1390000)*12*(0.0504+0)+B4189*0.005,0)</f>
        <v/>
      </c>
      <c r="H4189" t="n">
        <v>0</v>
      </c>
      <c r="I4189" t="n">
        <v>0</v>
      </c>
      <c r="J4189" s="16">
        <f>IF(C4189=2026,IF(B4189&lt;741000,0,IF(B4189&lt;2191000,B4189-740000,IF(B4189&lt;2193000,1451000,IF(B4189&lt;2196000,1453000,IF(B4189&lt;2200000,1456000,IF(B4189&lt;3600000,ROUNDDOWN(B4189/4,-3)*2.8-80000,IF(B4189&lt;6600000,ROUNDDOWN(B4189/4,-3)*3.2-440000,IF(B4189&lt;8500000,ROUNDDOWN(B4189*0.9,0)-1100000,B4189-1950000)))))))),IF(B4189&lt;651000,0,IF(B4189&lt;1900000,B4189-650000,IF(B4189&lt;3600000,ROUNDDOWN(B4189/4,-3)*2.8-80000,IF(B4189&lt;6600000,ROUNDDOWN(B4189/4,-3)*3.2-440000,IF(B4189&lt;8500000,ROUNDDOWN(B4189*0.9,0)-1100000,B4189-1950000))))))</f>
        <v/>
      </c>
      <c r="K4189" s="16">
        <f>IF(J4189&gt;23500000,NA(),IF(C4189=2026,IF(J4189&lt;=4890000,1040000,IF(J4189&lt;=6550000,670000,620000)),IF(J4189&lt;=1320000,950000,IF(J4189&lt;=3360000,880000,IF(J4189&lt;=4890000,680000,IF(J4189&lt;=6550000,630000,580000))))))</f>
        <v/>
      </c>
      <c r="L4189" s="16">
        <f>IF(D4189=1,IF(J4189&lt;=9000000,380000,IF(J4189&lt;=9500000,260000,IF(J4189&lt;=10000000,130000,0))),0)</f>
        <v/>
      </c>
      <c r="M4189" s="16">
        <f>IF(D4189=1,IF(J4189&lt;=9000000,330000,IF(J4189&lt;=9500000,220000,IF(J4189&lt;=10000000,110000,0))),0)</f>
        <v/>
      </c>
      <c r="N4189" s="16">
        <f>IF(D4189=1,IF(J4189&lt;=9000000,50000,IF(J4189&lt;=9500000,40000,IF(J4189&lt;=10000000,20000,0))),0)</f>
        <v/>
      </c>
      <c r="O4189" s="16">
        <f>MAX(0,ROUNDDOWN(J4189-G4189-K4189-L4189-E4189*380000-F4189*630000-H4189,-3))</f>
        <v/>
      </c>
      <c r="P4189" s="16">
        <f>MAX(0,ROUNDDOWN(J4189-G4189-430000-M4189-E4189*330000-F4189*450000-I4189,-3))</f>
        <v/>
      </c>
      <c r="Q4189" s="16">
        <f>50000+N4189+E4189*50000+F4189*180000</f>
        <v/>
      </c>
      <c r="R4189" s="16">
        <f>IF(P4189&lt;=2000000,MIN(Q4189,P4189),MAX(Q4189-(P4189-2000000),50000))*0.05</f>
        <v/>
      </c>
      <c r="S4189" s="16">
        <f>MAX(0,P4189*0.1-R4189)</f>
        <v/>
      </c>
      <c r="T4189" s="16">
        <f>Q4189+MAX(0,K4189-480000)</f>
        <v/>
      </c>
      <c r="U4189" s="16">
        <f>P4189-T4189</f>
        <v/>
      </c>
      <c r="V4189" s="17">
        <f>IF(U4189&lt;0,0,LOOKUP(U4189,{0,1950001,3300001,6950001,9000001,18000001,40000001},{0.05,0.1,0.2,0.23,0.33,0.4,0.45}))</f>
        <v/>
      </c>
      <c r="W4189" s="18">
        <f>IF(U4189&lt;0,0.9,0.9-V4189*1.021)</f>
        <v/>
      </c>
      <c r="X4189" s="16">
        <f>ROUNDDOWN(S4189*0.2/W4189+2000,0)</f>
        <v/>
      </c>
      <c r="Y4189" s="17">
        <f>IF(O4189&lt;=0,0,LOOKUP(O4189,{0,1950001,3300001,6950001,9000001,18000001,40000001},{0.05,0.1,0.2,0.23,0.33,0.4,0.45}))</f>
        <v/>
      </c>
    </row>
    <row r="4190">
      <c r="A4190" t="inlineStr">
        <is>
          <t>1万円刻み</t>
        </is>
      </c>
      <c r="B4190" s="16">
        <f>'3_1万円刻み'!$A$927</f>
        <v/>
      </c>
      <c r="C4190" t="n">
        <v>2026</v>
      </c>
      <c r="D4190" t="n">
        <v>0</v>
      </c>
      <c r="E4190" t="n">
        <v>0</v>
      </c>
      <c r="F4190" t="n">
        <v>0</v>
      </c>
      <c r="G4190" s="16">
        <f>ROUND(MIN(B4190/12,650000)*12*0.0915+MIN(B4190/12,1390000)*12*(0.0504+0)+B4190*0.005,0)</f>
        <v/>
      </c>
      <c r="H4190" t="n">
        <v>0</v>
      </c>
      <c r="I4190" t="n">
        <v>0</v>
      </c>
      <c r="J4190" s="16">
        <f>IF(C4190=2026,IF(B4190&lt;741000,0,IF(B4190&lt;2191000,B4190-740000,IF(B4190&lt;2193000,1451000,IF(B4190&lt;2196000,1453000,IF(B4190&lt;2200000,1456000,IF(B4190&lt;3600000,ROUNDDOWN(B4190/4,-3)*2.8-80000,IF(B4190&lt;6600000,ROUNDDOWN(B4190/4,-3)*3.2-440000,IF(B4190&lt;8500000,ROUNDDOWN(B4190*0.9,0)-1100000,B4190-1950000)))))))),IF(B4190&lt;651000,0,IF(B4190&lt;1900000,B4190-650000,IF(B4190&lt;3600000,ROUNDDOWN(B4190/4,-3)*2.8-80000,IF(B4190&lt;6600000,ROUNDDOWN(B4190/4,-3)*3.2-440000,IF(B4190&lt;8500000,ROUNDDOWN(B4190*0.9,0)-1100000,B4190-1950000))))))</f>
        <v/>
      </c>
      <c r="K4190" s="16">
        <f>IF(J4190&gt;23500000,NA(),IF(C4190=2026,IF(J4190&lt;=4890000,1040000,IF(J4190&lt;=6550000,670000,620000)),IF(J4190&lt;=1320000,950000,IF(J4190&lt;=3360000,880000,IF(J4190&lt;=4890000,680000,IF(J4190&lt;=6550000,630000,580000))))))</f>
        <v/>
      </c>
      <c r="L4190" s="16">
        <f>IF(D4190=1,IF(J4190&lt;=9000000,380000,IF(J4190&lt;=9500000,260000,IF(J4190&lt;=10000000,130000,0))),0)</f>
        <v/>
      </c>
      <c r="M4190" s="16">
        <f>IF(D4190=1,IF(J4190&lt;=9000000,330000,IF(J4190&lt;=9500000,220000,IF(J4190&lt;=10000000,110000,0))),0)</f>
        <v/>
      </c>
      <c r="N4190" s="16">
        <f>IF(D4190=1,IF(J4190&lt;=9000000,50000,IF(J4190&lt;=9500000,40000,IF(J4190&lt;=10000000,20000,0))),0)</f>
        <v/>
      </c>
      <c r="O4190" s="16">
        <f>MAX(0,ROUNDDOWN(J4190-G4190-K4190-L4190-E4190*380000-F4190*630000-H4190,-3))</f>
        <v/>
      </c>
      <c r="P4190" s="16">
        <f>MAX(0,ROUNDDOWN(J4190-G4190-430000-M4190-E4190*330000-F4190*450000-I4190,-3))</f>
        <v/>
      </c>
      <c r="Q4190" s="16">
        <f>50000+N4190+E4190*50000+F4190*180000</f>
        <v/>
      </c>
      <c r="R4190" s="16">
        <f>IF(P4190&lt;=2000000,MIN(Q4190,P4190),MAX(Q4190-(P4190-2000000),50000))*0.05</f>
        <v/>
      </c>
      <c r="S4190" s="16">
        <f>MAX(0,P4190*0.1-R4190)</f>
        <v/>
      </c>
      <c r="T4190" s="16">
        <f>Q4190+MAX(0,K4190-480000)</f>
        <v/>
      </c>
      <c r="U4190" s="16">
        <f>P4190-T4190</f>
        <v/>
      </c>
      <c r="V4190" s="17">
        <f>IF(U4190&lt;0,0,LOOKUP(U4190,{0,1950001,3300001,6950001,9000001,18000001,40000001},{0.05,0.1,0.2,0.23,0.33,0.4,0.45}))</f>
        <v/>
      </c>
      <c r="W4190" s="18">
        <f>IF(U4190&lt;0,0.9,0.9-V4190*1.021)</f>
        <v/>
      </c>
      <c r="X4190" s="16">
        <f>ROUNDDOWN(S4190*0.2/W4190+2000,0)</f>
        <v/>
      </c>
      <c r="Y4190" s="17">
        <f>IF(O4190&lt;=0,0,LOOKUP(O4190,{0,1950001,3300001,6950001,9000001,18000001,40000001},{0.05,0.1,0.2,0.23,0.33,0.4,0.45}))</f>
        <v/>
      </c>
    </row>
    <row r="4191">
      <c r="A4191" t="inlineStr">
        <is>
          <t>1万円刻み</t>
        </is>
      </c>
      <c r="B4191" s="16">
        <f>'3_1万円刻み'!$A$927</f>
        <v/>
      </c>
      <c r="C4191" t="n">
        <v>2025</v>
      </c>
      <c r="D4191" t="n">
        <v>1</v>
      </c>
      <c r="E4191" t="n">
        <v>0</v>
      </c>
      <c r="F4191" t="n">
        <v>0</v>
      </c>
      <c r="G4191" s="16">
        <f>ROUND(MIN(B4191/12,650000)*12*0.0915+MIN(B4191/12,1390000)*12*(0.0504+0)+B4191*0.005,0)</f>
        <v/>
      </c>
      <c r="H4191" t="n">
        <v>0</v>
      </c>
      <c r="I4191" t="n">
        <v>0</v>
      </c>
      <c r="J4191" s="16">
        <f>IF(C4191=2026,IF(B4191&lt;741000,0,IF(B4191&lt;2191000,B4191-740000,IF(B4191&lt;2193000,1451000,IF(B4191&lt;2196000,1453000,IF(B4191&lt;2200000,1456000,IF(B4191&lt;3600000,ROUNDDOWN(B4191/4,-3)*2.8-80000,IF(B4191&lt;6600000,ROUNDDOWN(B4191/4,-3)*3.2-440000,IF(B4191&lt;8500000,ROUNDDOWN(B4191*0.9,0)-1100000,B4191-1950000)))))))),IF(B4191&lt;651000,0,IF(B4191&lt;1900000,B4191-650000,IF(B4191&lt;3600000,ROUNDDOWN(B4191/4,-3)*2.8-80000,IF(B4191&lt;6600000,ROUNDDOWN(B4191/4,-3)*3.2-440000,IF(B4191&lt;8500000,ROUNDDOWN(B4191*0.9,0)-1100000,B4191-1950000))))))</f>
        <v/>
      </c>
      <c r="K4191" s="16">
        <f>IF(J4191&gt;23500000,NA(),IF(C4191=2026,IF(J4191&lt;=4890000,1040000,IF(J4191&lt;=6550000,670000,620000)),IF(J4191&lt;=1320000,950000,IF(J4191&lt;=3360000,880000,IF(J4191&lt;=4890000,680000,IF(J4191&lt;=6550000,630000,580000))))))</f>
        <v/>
      </c>
      <c r="L4191" s="16">
        <f>IF(D4191=1,IF(J4191&lt;=9000000,380000,IF(J4191&lt;=9500000,260000,IF(J4191&lt;=10000000,130000,0))),0)</f>
        <v/>
      </c>
      <c r="M4191" s="16">
        <f>IF(D4191=1,IF(J4191&lt;=9000000,330000,IF(J4191&lt;=9500000,220000,IF(J4191&lt;=10000000,110000,0))),0)</f>
        <v/>
      </c>
      <c r="N4191" s="16">
        <f>IF(D4191=1,IF(J4191&lt;=9000000,50000,IF(J4191&lt;=9500000,40000,IF(J4191&lt;=10000000,20000,0))),0)</f>
        <v/>
      </c>
      <c r="O4191" s="16">
        <f>MAX(0,ROUNDDOWN(J4191-G4191-K4191-L4191-E4191*380000-F4191*630000-H4191,-3))</f>
        <v/>
      </c>
      <c r="P4191" s="16">
        <f>MAX(0,ROUNDDOWN(J4191-G4191-430000-M4191-E4191*330000-F4191*450000-I4191,-3))</f>
        <v/>
      </c>
      <c r="Q4191" s="16">
        <f>50000+N4191+E4191*50000+F4191*180000</f>
        <v/>
      </c>
      <c r="R4191" s="16">
        <f>IF(P4191&lt;=2000000,MIN(Q4191,P4191),MAX(Q4191-(P4191-2000000),50000))*0.05</f>
        <v/>
      </c>
      <c r="S4191" s="16">
        <f>MAX(0,P4191*0.1-R4191)</f>
        <v/>
      </c>
      <c r="T4191" s="16">
        <f>Q4191+MAX(0,K4191-480000)</f>
        <v/>
      </c>
      <c r="U4191" s="16">
        <f>P4191-T4191</f>
        <v/>
      </c>
      <c r="V4191" s="17">
        <f>IF(U4191&lt;0,0,LOOKUP(U4191,{0,1950001,3300001,6950001,9000001,18000001,40000001},{0.05,0.1,0.2,0.23,0.33,0.4,0.45}))</f>
        <v/>
      </c>
      <c r="W4191" s="18">
        <f>IF(U4191&lt;0,0.9,0.9-V4191*1.021)</f>
        <v/>
      </c>
      <c r="X4191" s="16">
        <f>ROUNDDOWN(S4191*0.2/W4191+2000,0)</f>
        <v/>
      </c>
      <c r="Y4191" s="17">
        <f>IF(O4191&lt;=0,0,LOOKUP(O4191,{0,1950001,3300001,6950001,9000001,18000001,40000001},{0.05,0.1,0.2,0.23,0.33,0.4,0.45}))</f>
        <v/>
      </c>
    </row>
    <row r="4192">
      <c r="A4192" t="inlineStr">
        <is>
          <t>1万円刻み</t>
        </is>
      </c>
      <c r="B4192" s="16">
        <f>'3_1万円刻み'!$A$927</f>
        <v/>
      </c>
      <c r="C4192" t="n">
        <v>2026</v>
      </c>
      <c r="D4192" t="n">
        <v>1</v>
      </c>
      <c r="E4192" t="n">
        <v>0</v>
      </c>
      <c r="F4192" t="n">
        <v>0</v>
      </c>
      <c r="G4192" s="16">
        <f>ROUND(MIN(B4192/12,650000)*12*0.0915+MIN(B4192/12,1390000)*12*(0.0504+0)+B4192*0.005,0)</f>
        <v/>
      </c>
      <c r="H4192" t="n">
        <v>0</v>
      </c>
      <c r="I4192" t="n">
        <v>0</v>
      </c>
      <c r="J4192" s="16">
        <f>IF(C4192=2026,IF(B4192&lt;741000,0,IF(B4192&lt;2191000,B4192-740000,IF(B4192&lt;2193000,1451000,IF(B4192&lt;2196000,1453000,IF(B4192&lt;2200000,1456000,IF(B4192&lt;3600000,ROUNDDOWN(B4192/4,-3)*2.8-80000,IF(B4192&lt;6600000,ROUNDDOWN(B4192/4,-3)*3.2-440000,IF(B4192&lt;8500000,ROUNDDOWN(B4192*0.9,0)-1100000,B4192-1950000)))))))),IF(B4192&lt;651000,0,IF(B4192&lt;1900000,B4192-650000,IF(B4192&lt;3600000,ROUNDDOWN(B4192/4,-3)*2.8-80000,IF(B4192&lt;6600000,ROUNDDOWN(B4192/4,-3)*3.2-440000,IF(B4192&lt;8500000,ROUNDDOWN(B4192*0.9,0)-1100000,B4192-1950000))))))</f>
        <v/>
      </c>
      <c r="K4192" s="16">
        <f>IF(J4192&gt;23500000,NA(),IF(C4192=2026,IF(J4192&lt;=4890000,1040000,IF(J4192&lt;=6550000,670000,620000)),IF(J4192&lt;=1320000,950000,IF(J4192&lt;=3360000,880000,IF(J4192&lt;=4890000,680000,IF(J4192&lt;=6550000,630000,580000))))))</f>
        <v/>
      </c>
      <c r="L4192" s="16">
        <f>IF(D4192=1,IF(J4192&lt;=9000000,380000,IF(J4192&lt;=9500000,260000,IF(J4192&lt;=10000000,130000,0))),0)</f>
        <v/>
      </c>
      <c r="M4192" s="16">
        <f>IF(D4192=1,IF(J4192&lt;=9000000,330000,IF(J4192&lt;=9500000,220000,IF(J4192&lt;=10000000,110000,0))),0)</f>
        <v/>
      </c>
      <c r="N4192" s="16">
        <f>IF(D4192=1,IF(J4192&lt;=9000000,50000,IF(J4192&lt;=9500000,40000,IF(J4192&lt;=10000000,20000,0))),0)</f>
        <v/>
      </c>
      <c r="O4192" s="16">
        <f>MAX(0,ROUNDDOWN(J4192-G4192-K4192-L4192-E4192*380000-F4192*630000-H4192,-3))</f>
        <v/>
      </c>
      <c r="P4192" s="16">
        <f>MAX(0,ROUNDDOWN(J4192-G4192-430000-M4192-E4192*330000-F4192*450000-I4192,-3))</f>
        <v/>
      </c>
      <c r="Q4192" s="16">
        <f>50000+N4192+E4192*50000+F4192*180000</f>
        <v/>
      </c>
      <c r="R4192" s="16">
        <f>IF(P4192&lt;=2000000,MIN(Q4192,P4192),MAX(Q4192-(P4192-2000000),50000))*0.05</f>
        <v/>
      </c>
      <c r="S4192" s="16">
        <f>MAX(0,P4192*0.1-R4192)</f>
        <v/>
      </c>
      <c r="T4192" s="16">
        <f>Q4192+MAX(0,K4192-480000)</f>
        <v/>
      </c>
      <c r="U4192" s="16">
        <f>P4192-T4192</f>
        <v/>
      </c>
      <c r="V4192" s="17">
        <f>IF(U4192&lt;0,0,LOOKUP(U4192,{0,1950001,3300001,6950001,9000001,18000001,40000001},{0.05,0.1,0.2,0.23,0.33,0.4,0.45}))</f>
        <v/>
      </c>
      <c r="W4192" s="18">
        <f>IF(U4192&lt;0,0.9,0.9-V4192*1.021)</f>
        <v/>
      </c>
      <c r="X4192" s="16">
        <f>ROUNDDOWN(S4192*0.2/W4192+2000,0)</f>
        <v/>
      </c>
      <c r="Y4192" s="17">
        <f>IF(O4192&lt;=0,0,LOOKUP(O4192,{0,1950001,3300001,6950001,9000001,18000001,40000001},{0.05,0.1,0.2,0.23,0.33,0.4,0.45}))</f>
        <v/>
      </c>
    </row>
    <row r="4193">
      <c r="A4193" t="inlineStr">
        <is>
          <t>1万円刻み</t>
        </is>
      </c>
      <c r="B4193" s="16">
        <f>'3_1万円刻み'!$A$928</f>
        <v/>
      </c>
      <c r="C4193" t="n">
        <v>2025</v>
      </c>
      <c r="D4193" t="n">
        <v>0</v>
      </c>
      <c r="E4193" t="n">
        <v>0</v>
      </c>
      <c r="F4193" t="n">
        <v>0</v>
      </c>
      <c r="G4193" s="16">
        <f>ROUND(MIN(B4193/12,650000)*12*0.0915+MIN(B4193/12,1390000)*12*(0.0504+0)+B4193*0.005,0)</f>
        <v/>
      </c>
      <c r="H4193" t="n">
        <v>0</v>
      </c>
      <c r="I4193" t="n">
        <v>0</v>
      </c>
      <c r="J4193" s="16">
        <f>IF(C4193=2026,IF(B4193&lt;741000,0,IF(B4193&lt;2191000,B4193-740000,IF(B4193&lt;2193000,1451000,IF(B4193&lt;2196000,1453000,IF(B4193&lt;2200000,1456000,IF(B4193&lt;3600000,ROUNDDOWN(B4193/4,-3)*2.8-80000,IF(B4193&lt;6600000,ROUNDDOWN(B4193/4,-3)*3.2-440000,IF(B4193&lt;8500000,ROUNDDOWN(B4193*0.9,0)-1100000,B4193-1950000)))))))),IF(B4193&lt;651000,0,IF(B4193&lt;1900000,B4193-650000,IF(B4193&lt;3600000,ROUNDDOWN(B4193/4,-3)*2.8-80000,IF(B4193&lt;6600000,ROUNDDOWN(B4193/4,-3)*3.2-440000,IF(B4193&lt;8500000,ROUNDDOWN(B4193*0.9,0)-1100000,B4193-1950000))))))</f>
        <v/>
      </c>
      <c r="K4193" s="16">
        <f>IF(J4193&gt;23500000,NA(),IF(C4193=2026,IF(J4193&lt;=4890000,1040000,IF(J4193&lt;=6550000,670000,620000)),IF(J4193&lt;=1320000,950000,IF(J4193&lt;=3360000,880000,IF(J4193&lt;=4890000,680000,IF(J4193&lt;=6550000,630000,580000))))))</f>
        <v/>
      </c>
      <c r="L4193" s="16">
        <f>IF(D4193=1,IF(J4193&lt;=9000000,380000,IF(J4193&lt;=9500000,260000,IF(J4193&lt;=10000000,130000,0))),0)</f>
        <v/>
      </c>
      <c r="M4193" s="16">
        <f>IF(D4193=1,IF(J4193&lt;=9000000,330000,IF(J4193&lt;=9500000,220000,IF(J4193&lt;=10000000,110000,0))),0)</f>
        <v/>
      </c>
      <c r="N4193" s="16">
        <f>IF(D4193=1,IF(J4193&lt;=9000000,50000,IF(J4193&lt;=9500000,40000,IF(J4193&lt;=10000000,20000,0))),0)</f>
        <v/>
      </c>
      <c r="O4193" s="16">
        <f>MAX(0,ROUNDDOWN(J4193-G4193-K4193-L4193-E4193*380000-F4193*630000-H4193,-3))</f>
        <v/>
      </c>
      <c r="P4193" s="16">
        <f>MAX(0,ROUNDDOWN(J4193-G4193-430000-M4193-E4193*330000-F4193*450000-I4193,-3))</f>
        <v/>
      </c>
      <c r="Q4193" s="16">
        <f>50000+N4193+E4193*50000+F4193*180000</f>
        <v/>
      </c>
      <c r="R4193" s="16">
        <f>IF(P4193&lt;=2000000,MIN(Q4193,P4193),MAX(Q4193-(P4193-2000000),50000))*0.05</f>
        <v/>
      </c>
      <c r="S4193" s="16">
        <f>MAX(0,P4193*0.1-R4193)</f>
        <v/>
      </c>
      <c r="T4193" s="16">
        <f>Q4193+MAX(0,K4193-480000)</f>
        <v/>
      </c>
      <c r="U4193" s="16">
        <f>P4193-T4193</f>
        <v/>
      </c>
      <c r="V4193" s="17">
        <f>IF(U4193&lt;0,0,LOOKUP(U4193,{0,1950001,3300001,6950001,9000001,18000001,40000001},{0.05,0.1,0.2,0.23,0.33,0.4,0.45}))</f>
        <v/>
      </c>
      <c r="W4193" s="18">
        <f>IF(U4193&lt;0,0.9,0.9-V4193*1.021)</f>
        <v/>
      </c>
      <c r="X4193" s="16">
        <f>ROUNDDOWN(S4193*0.2/W4193+2000,0)</f>
        <v/>
      </c>
      <c r="Y4193" s="17">
        <f>IF(O4193&lt;=0,0,LOOKUP(O4193,{0,1950001,3300001,6950001,9000001,18000001,40000001},{0.05,0.1,0.2,0.23,0.33,0.4,0.45}))</f>
        <v/>
      </c>
    </row>
    <row r="4194">
      <c r="A4194" t="inlineStr">
        <is>
          <t>1万円刻み</t>
        </is>
      </c>
      <c r="B4194" s="16">
        <f>'3_1万円刻み'!$A$928</f>
        <v/>
      </c>
      <c r="C4194" t="n">
        <v>2026</v>
      </c>
      <c r="D4194" t="n">
        <v>0</v>
      </c>
      <c r="E4194" t="n">
        <v>0</v>
      </c>
      <c r="F4194" t="n">
        <v>0</v>
      </c>
      <c r="G4194" s="16">
        <f>ROUND(MIN(B4194/12,650000)*12*0.0915+MIN(B4194/12,1390000)*12*(0.0504+0)+B4194*0.005,0)</f>
        <v/>
      </c>
      <c r="H4194" t="n">
        <v>0</v>
      </c>
      <c r="I4194" t="n">
        <v>0</v>
      </c>
      <c r="J4194" s="16">
        <f>IF(C4194=2026,IF(B4194&lt;741000,0,IF(B4194&lt;2191000,B4194-740000,IF(B4194&lt;2193000,1451000,IF(B4194&lt;2196000,1453000,IF(B4194&lt;2200000,1456000,IF(B4194&lt;3600000,ROUNDDOWN(B4194/4,-3)*2.8-80000,IF(B4194&lt;6600000,ROUNDDOWN(B4194/4,-3)*3.2-440000,IF(B4194&lt;8500000,ROUNDDOWN(B4194*0.9,0)-1100000,B4194-1950000)))))))),IF(B4194&lt;651000,0,IF(B4194&lt;1900000,B4194-650000,IF(B4194&lt;3600000,ROUNDDOWN(B4194/4,-3)*2.8-80000,IF(B4194&lt;6600000,ROUNDDOWN(B4194/4,-3)*3.2-440000,IF(B4194&lt;8500000,ROUNDDOWN(B4194*0.9,0)-1100000,B4194-1950000))))))</f>
        <v/>
      </c>
      <c r="K4194" s="16">
        <f>IF(J4194&gt;23500000,NA(),IF(C4194=2026,IF(J4194&lt;=4890000,1040000,IF(J4194&lt;=6550000,670000,620000)),IF(J4194&lt;=1320000,950000,IF(J4194&lt;=3360000,880000,IF(J4194&lt;=4890000,680000,IF(J4194&lt;=6550000,630000,580000))))))</f>
        <v/>
      </c>
      <c r="L4194" s="16">
        <f>IF(D4194=1,IF(J4194&lt;=9000000,380000,IF(J4194&lt;=9500000,260000,IF(J4194&lt;=10000000,130000,0))),0)</f>
        <v/>
      </c>
      <c r="M4194" s="16">
        <f>IF(D4194=1,IF(J4194&lt;=9000000,330000,IF(J4194&lt;=9500000,220000,IF(J4194&lt;=10000000,110000,0))),0)</f>
        <v/>
      </c>
      <c r="N4194" s="16">
        <f>IF(D4194=1,IF(J4194&lt;=9000000,50000,IF(J4194&lt;=9500000,40000,IF(J4194&lt;=10000000,20000,0))),0)</f>
        <v/>
      </c>
      <c r="O4194" s="16">
        <f>MAX(0,ROUNDDOWN(J4194-G4194-K4194-L4194-E4194*380000-F4194*630000-H4194,-3))</f>
        <v/>
      </c>
      <c r="P4194" s="16">
        <f>MAX(0,ROUNDDOWN(J4194-G4194-430000-M4194-E4194*330000-F4194*450000-I4194,-3))</f>
        <v/>
      </c>
      <c r="Q4194" s="16">
        <f>50000+N4194+E4194*50000+F4194*180000</f>
        <v/>
      </c>
      <c r="R4194" s="16">
        <f>IF(P4194&lt;=2000000,MIN(Q4194,P4194),MAX(Q4194-(P4194-2000000),50000))*0.05</f>
        <v/>
      </c>
      <c r="S4194" s="16">
        <f>MAX(0,P4194*0.1-R4194)</f>
        <v/>
      </c>
      <c r="T4194" s="16">
        <f>Q4194+MAX(0,K4194-480000)</f>
        <v/>
      </c>
      <c r="U4194" s="16">
        <f>P4194-T4194</f>
        <v/>
      </c>
      <c r="V4194" s="17">
        <f>IF(U4194&lt;0,0,LOOKUP(U4194,{0,1950001,3300001,6950001,9000001,18000001,40000001},{0.05,0.1,0.2,0.23,0.33,0.4,0.45}))</f>
        <v/>
      </c>
      <c r="W4194" s="18">
        <f>IF(U4194&lt;0,0.9,0.9-V4194*1.021)</f>
        <v/>
      </c>
      <c r="X4194" s="16">
        <f>ROUNDDOWN(S4194*0.2/W4194+2000,0)</f>
        <v/>
      </c>
      <c r="Y4194" s="17">
        <f>IF(O4194&lt;=0,0,LOOKUP(O4194,{0,1950001,3300001,6950001,9000001,18000001,40000001},{0.05,0.1,0.2,0.23,0.33,0.4,0.45}))</f>
        <v/>
      </c>
    </row>
    <row r="4195">
      <c r="A4195" t="inlineStr">
        <is>
          <t>1万円刻み</t>
        </is>
      </c>
      <c r="B4195" s="16">
        <f>'3_1万円刻み'!$A$928</f>
        <v/>
      </c>
      <c r="C4195" t="n">
        <v>2025</v>
      </c>
      <c r="D4195" t="n">
        <v>1</v>
      </c>
      <c r="E4195" t="n">
        <v>0</v>
      </c>
      <c r="F4195" t="n">
        <v>0</v>
      </c>
      <c r="G4195" s="16">
        <f>ROUND(MIN(B4195/12,650000)*12*0.0915+MIN(B4195/12,1390000)*12*(0.0504+0)+B4195*0.005,0)</f>
        <v/>
      </c>
      <c r="H4195" t="n">
        <v>0</v>
      </c>
      <c r="I4195" t="n">
        <v>0</v>
      </c>
      <c r="J4195" s="16">
        <f>IF(C4195=2026,IF(B4195&lt;741000,0,IF(B4195&lt;2191000,B4195-740000,IF(B4195&lt;2193000,1451000,IF(B4195&lt;2196000,1453000,IF(B4195&lt;2200000,1456000,IF(B4195&lt;3600000,ROUNDDOWN(B4195/4,-3)*2.8-80000,IF(B4195&lt;6600000,ROUNDDOWN(B4195/4,-3)*3.2-440000,IF(B4195&lt;8500000,ROUNDDOWN(B4195*0.9,0)-1100000,B4195-1950000)))))))),IF(B4195&lt;651000,0,IF(B4195&lt;1900000,B4195-650000,IF(B4195&lt;3600000,ROUNDDOWN(B4195/4,-3)*2.8-80000,IF(B4195&lt;6600000,ROUNDDOWN(B4195/4,-3)*3.2-440000,IF(B4195&lt;8500000,ROUNDDOWN(B4195*0.9,0)-1100000,B4195-1950000))))))</f>
        <v/>
      </c>
      <c r="K4195" s="16">
        <f>IF(J4195&gt;23500000,NA(),IF(C4195=2026,IF(J4195&lt;=4890000,1040000,IF(J4195&lt;=6550000,670000,620000)),IF(J4195&lt;=1320000,950000,IF(J4195&lt;=3360000,880000,IF(J4195&lt;=4890000,680000,IF(J4195&lt;=6550000,630000,580000))))))</f>
        <v/>
      </c>
      <c r="L4195" s="16">
        <f>IF(D4195=1,IF(J4195&lt;=9000000,380000,IF(J4195&lt;=9500000,260000,IF(J4195&lt;=10000000,130000,0))),0)</f>
        <v/>
      </c>
      <c r="M4195" s="16">
        <f>IF(D4195=1,IF(J4195&lt;=9000000,330000,IF(J4195&lt;=9500000,220000,IF(J4195&lt;=10000000,110000,0))),0)</f>
        <v/>
      </c>
      <c r="N4195" s="16">
        <f>IF(D4195=1,IF(J4195&lt;=9000000,50000,IF(J4195&lt;=9500000,40000,IF(J4195&lt;=10000000,20000,0))),0)</f>
        <v/>
      </c>
      <c r="O4195" s="16">
        <f>MAX(0,ROUNDDOWN(J4195-G4195-K4195-L4195-E4195*380000-F4195*630000-H4195,-3))</f>
        <v/>
      </c>
      <c r="P4195" s="16">
        <f>MAX(0,ROUNDDOWN(J4195-G4195-430000-M4195-E4195*330000-F4195*450000-I4195,-3))</f>
        <v/>
      </c>
      <c r="Q4195" s="16">
        <f>50000+N4195+E4195*50000+F4195*180000</f>
        <v/>
      </c>
      <c r="R4195" s="16">
        <f>IF(P4195&lt;=2000000,MIN(Q4195,P4195),MAX(Q4195-(P4195-2000000),50000))*0.05</f>
        <v/>
      </c>
      <c r="S4195" s="16">
        <f>MAX(0,P4195*0.1-R4195)</f>
        <v/>
      </c>
      <c r="T4195" s="16">
        <f>Q4195+MAX(0,K4195-480000)</f>
        <v/>
      </c>
      <c r="U4195" s="16">
        <f>P4195-T4195</f>
        <v/>
      </c>
      <c r="V4195" s="17">
        <f>IF(U4195&lt;0,0,LOOKUP(U4195,{0,1950001,3300001,6950001,9000001,18000001,40000001},{0.05,0.1,0.2,0.23,0.33,0.4,0.45}))</f>
        <v/>
      </c>
      <c r="W4195" s="18">
        <f>IF(U4195&lt;0,0.9,0.9-V4195*1.021)</f>
        <v/>
      </c>
      <c r="X4195" s="16">
        <f>ROUNDDOWN(S4195*0.2/W4195+2000,0)</f>
        <v/>
      </c>
      <c r="Y4195" s="17">
        <f>IF(O4195&lt;=0,0,LOOKUP(O4195,{0,1950001,3300001,6950001,9000001,18000001,40000001},{0.05,0.1,0.2,0.23,0.33,0.4,0.45}))</f>
        <v/>
      </c>
    </row>
    <row r="4196">
      <c r="A4196" t="inlineStr">
        <is>
          <t>1万円刻み</t>
        </is>
      </c>
      <c r="B4196" s="16">
        <f>'3_1万円刻み'!$A$928</f>
        <v/>
      </c>
      <c r="C4196" t="n">
        <v>2026</v>
      </c>
      <c r="D4196" t="n">
        <v>1</v>
      </c>
      <c r="E4196" t="n">
        <v>0</v>
      </c>
      <c r="F4196" t="n">
        <v>0</v>
      </c>
      <c r="G4196" s="16">
        <f>ROUND(MIN(B4196/12,650000)*12*0.0915+MIN(B4196/12,1390000)*12*(0.0504+0)+B4196*0.005,0)</f>
        <v/>
      </c>
      <c r="H4196" t="n">
        <v>0</v>
      </c>
      <c r="I4196" t="n">
        <v>0</v>
      </c>
      <c r="J4196" s="16">
        <f>IF(C4196=2026,IF(B4196&lt;741000,0,IF(B4196&lt;2191000,B4196-740000,IF(B4196&lt;2193000,1451000,IF(B4196&lt;2196000,1453000,IF(B4196&lt;2200000,1456000,IF(B4196&lt;3600000,ROUNDDOWN(B4196/4,-3)*2.8-80000,IF(B4196&lt;6600000,ROUNDDOWN(B4196/4,-3)*3.2-440000,IF(B4196&lt;8500000,ROUNDDOWN(B4196*0.9,0)-1100000,B4196-1950000)))))))),IF(B4196&lt;651000,0,IF(B4196&lt;1900000,B4196-650000,IF(B4196&lt;3600000,ROUNDDOWN(B4196/4,-3)*2.8-80000,IF(B4196&lt;6600000,ROUNDDOWN(B4196/4,-3)*3.2-440000,IF(B4196&lt;8500000,ROUNDDOWN(B4196*0.9,0)-1100000,B4196-1950000))))))</f>
        <v/>
      </c>
      <c r="K4196" s="16">
        <f>IF(J4196&gt;23500000,NA(),IF(C4196=2026,IF(J4196&lt;=4890000,1040000,IF(J4196&lt;=6550000,670000,620000)),IF(J4196&lt;=1320000,950000,IF(J4196&lt;=3360000,880000,IF(J4196&lt;=4890000,680000,IF(J4196&lt;=6550000,630000,580000))))))</f>
        <v/>
      </c>
      <c r="L4196" s="16">
        <f>IF(D4196=1,IF(J4196&lt;=9000000,380000,IF(J4196&lt;=9500000,260000,IF(J4196&lt;=10000000,130000,0))),0)</f>
        <v/>
      </c>
      <c r="M4196" s="16">
        <f>IF(D4196=1,IF(J4196&lt;=9000000,330000,IF(J4196&lt;=9500000,220000,IF(J4196&lt;=10000000,110000,0))),0)</f>
        <v/>
      </c>
      <c r="N4196" s="16">
        <f>IF(D4196=1,IF(J4196&lt;=9000000,50000,IF(J4196&lt;=9500000,40000,IF(J4196&lt;=10000000,20000,0))),0)</f>
        <v/>
      </c>
      <c r="O4196" s="16">
        <f>MAX(0,ROUNDDOWN(J4196-G4196-K4196-L4196-E4196*380000-F4196*630000-H4196,-3))</f>
        <v/>
      </c>
      <c r="P4196" s="16">
        <f>MAX(0,ROUNDDOWN(J4196-G4196-430000-M4196-E4196*330000-F4196*450000-I4196,-3))</f>
        <v/>
      </c>
      <c r="Q4196" s="16">
        <f>50000+N4196+E4196*50000+F4196*180000</f>
        <v/>
      </c>
      <c r="R4196" s="16">
        <f>IF(P4196&lt;=2000000,MIN(Q4196,P4196),MAX(Q4196-(P4196-2000000),50000))*0.05</f>
        <v/>
      </c>
      <c r="S4196" s="16">
        <f>MAX(0,P4196*0.1-R4196)</f>
        <v/>
      </c>
      <c r="T4196" s="16">
        <f>Q4196+MAX(0,K4196-480000)</f>
        <v/>
      </c>
      <c r="U4196" s="16">
        <f>P4196-T4196</f>
        <v/>
      </c>
      <c r="V4196" s="17">
        <f>IF(U4196&lt;0,0,LOOKUP(U4196,{0,1950001,3300001,6950001,9000001,18000001,40000001},{0.05,0.1,0.2,0.23,0.33,0.4,0.45}))</f>
        <v/>
      </c>
      <c r="W4196" s="18">
        <f>IF(U4196&lt;0,0.9,0.9-V4196*1.021)</f>
        <v/>
      </c>
      <c r="X4196" s="16">
        <f>ROUNDDOWN(S4196*0.2/W4196+2000,0)</f>
        <v/>
      </c>
      <c r="Y4196" s="17">
        <f>IF(O4196&lt;=0,0,LOOKUP(O4196,{0,1950001,3300001,6950001,9000001,18000001,40000001},{0.05,0.1,0.2,0.23,0.33,0.4,0.45}))</f>
        <v/>
      </c>
    </row>
    <row r="4197">
      <c r="A4197" t="inlineStr">
        <is>
          <t>1万円刻み</t>
        </is>
      </c>
      <c r="B4197" s="16">
        <f>'3_1万円刻み'!$A$929</f>
        <v/>
      </c>
      <c r="C4197" t="n">
        <v>2025</v>
      </c>
      <c r="D4197" t="n">
        <v>0</v>
      </c>
      <c r="E4197" t="n">
        <v>0</v>
      </c>
      <c r="F4197" t="n">
        <v>0</v>
      </c>
      <c r="G4197" s="16">
        <f>ROUND(MIN(B4197/12,650000)*12*0.0915+MIN(B4197/12,1390000)*12*(0.0504+0)+B4197*0.005,0)</f>
        <v/>
      </c>
      <c r="H4197" t="n">
        <v>0</v>
      </c>
      <c r="I4197" t="n">
        <v>0</v>
      </c>
      <c r="J4197" s="16">
        <f>IF(C4197=2026,IF(B4197&lt;741000,0,IF(B4197&lt;2191000,B4197-740000,IF(B4197&lt;2193000,1451000,IF(B4197&lt;2196000,1453000,IF(B4197&lt;2200000,1456000,IF(B4197&lt;3600000,ROUNDDOWN(B4197/4,-3)*2.8-80000,IF(B4197&lt;6600000,ROUNDDOWN(B4197/4,-3)*3.2-440000,IF(B4197&lt;8500000,ROUNDDOWN(B4197*0.9,0)-1100000,B4197-1950000)))))))),IF(B4197&lt;651000,0,IF(B4197&lt;1900000,B4197-650000,IF(B4197&lt;3600000,ROUNDDOWN(B4197/4,-3)*2.8-80000,IF(B4197&lt;6600000,ROUNDDOWN(B4197/4,-3)*3.2-440000,IF(B4197&lt;8500000,ROUNDDOWN(B4197*0.9,0)-1100000,B4197-1950000))))))</f>
        <v/>
      </c>
      <c r="K4197" s="16">
        <f>IF(J4197&gt;23500000,NA(),IF(C4197=2026,IF(J4197&lt;=4890000,1040000,IF(J4197&lt;=6550000,670000,620000)),IF(J4197&lt;=1320000,950000,IF(J4197&lt;=3360000,880000,IF(J4197&lt;=4890000,680000,IF(J4197&lt;=6550000,630000,580000))))))</f>
        <v/>
      </c>
      <c r="L4197" s="16">
        <f>IF(D4197=1,IF(J4197&lt;=9000000,380000,IF(J4197&lt;=9500000,260000,IF(J4197&lt;=10000000,130000,0))),0)</f>
        <v/>
      </c>
      <c r="M4197" s="16">
        <f>IF(D4197=1,IF(J4197&lt;=9000000,330000,IF(J4197&lt;=9500000,220000,IF(J4197&lt;=10000000,110000,0))),0)</f>
        <v/>
      </c>
      <c r="N4197" s="16">
        <f>IF(D4197=1,IF(J4197&lt;=9000000,50000,IF(J4197&lt;=9500000,40000,IF(J4197&lt;=10000000,20000,0))),0)</f>
        <v/>
      </c>
      <c r="O4197" s="16">
        <f>MAX(0,ROUNDDOWN(J4197-G4197-K4197-L4197-E4197*380000-F4197*630000-H4197,-3))</f>
        <v/>
      </c>
      <c r="P4197" s="16">
        <f>MAX(0,ROUNDDOWN(J4197-G4197-430000-M4197-E4197*330000-F4197*450000-I4197,-3))</f>
        <v/>
      </c>
      <c r="Q4197" s="16">
        <f>50000+N4197+E4197*50000+F4197*180000</f>
        <v/>
      </c>
      <c r="R4197" s="16">
        <f>IF(P4197&lt;=2000000,MIN(Q4197,P4197),MAX(Q4197-(P4197-2000000),50000))*0.05</f>
        <v/>
      </c>
      <c r="S4197" s="16">
        <f>MAX(0,P4197*0.1-R4197)</f>
        <v/>
      </c>
      <c r="T4197" s="16">
        <f>Q4197+MAX(0,K4197-480000)</f>
        <v/>
      </c>
      <c r="U4197" s="16">
        <f>P4197-T4197</f>
        <v/>
      </c>
      <c r="V4197" s="17">
        <f>IF(U4197&lt;0,0,LOOKUP(U4197,{0,1950001,3300001,6950001,9000001,18000001,40000001},{0.05,0.1,0.2,0.23,0.33,0.4,0.45}))</f>
        <v/>
      </c>
      <c r="W4197" s="18">
        <f>IF(U4197&lt;0,0.9,0.9-V4197*1.021)</f>
        <v/>
      </c>
      <c r="X4197" s="16">
        <f>ROUNDDOWN(S4197*0.2/W4197+2000,0)</f>
        <v/>
      </c>
      <c r="Y4197" s="17">
        <f>IF(O4197&lt;=0,0,LOOKUP(O4197,{0,1950001,3300001,6950001,9000001,18000001,40000001},{0.05,0.1,0.2,0.23,0.33,0.4,0.45}))</f>
        <v/>
      </c>
    </row>
    <row r="4198">
      <c r="A4198" t="inlineStr">
        <is>
          <t>1万円刻み</t>
        </is>
      </c>
      <c r="B4198" s="16">
        <f>'3_1万円刻み'!$A$929</f>
        <v/>
      </c>
      <c r="C4198" t="n">
        <v>2026</v>
      </c>
      <c r="D4198" t="n">
        <v>0</v>
      </c>
      <c r="E4198" t="n">
        <v>0</v>
      </c>
      <c r="F4198" t="n">
        <v>0</v>
      </c>
      <c r="G4198" s="16">
        <f>ROUND(MIN(B4198/12,650000)*12*0.0915+MIN(B4198/12,1390000)*12*(0.0504+0)+B4198*0.005,0)</f>
        <v/>
      </c>
      <c r="H4198" t="n">
        <v>0</v>
      </c>
      <c r="I4198" t="n">
        <v>0</v>
      </c>
      <c r="J4198" s="16">
        <f>IF(C4198=2026,IF(B4198&lt;741000,0,IF(B4198&lt;2191000,B4198-740000,IF(B4198&lt;2193000,1451000,IF(B4198&lt;2196000,1453000,IF(B4198&lt;2200000,1456000,IF(B4198&lt;3600000,ROUNDDOWN(B4198/4,-3)*2.8-80000,IF(B4198&lt;6600000,ROUNDDOWN(B4198/4,-3)*3.2-440000,IF(B4198&lt;8500000,ROUNDDOWN(B4198*0.9,0)-1100000,B4198-1950000)))))))),IF(B4198&lt;651000,0,IF(B4198&lt;1900000,B4198-650000,IF(B4198&lt;3600000,ROUNDDOWN(B4198/4,-3)*2.8-80000,IF(B4198&lt;6600000,ROUNDDOWN(B4198/4,-3)*3.2-440000,IF(B4198&lt;8500000,ROUNDDOWN(B4198*0.9,0)-1100000,B4198-1950000))))))</f>
        <v/>
      </c>
      <c r="K4198" s="16">
        <f>IF(J4198&gt;23500000,NA(),IF(C4198=2026,IF(J4198&lt;=4890000,1040000,IF(J4198&lt;=6550000,670000,620000)),IF(J4198&lt;=1320000,950000,IF(J4198&lt;=3360000,880000,IF(J4198&lt;=4890000,680000,IF(J4198&lt;=6550000,630000,580000))))))</f>
        <v/>
      </c>
      <c r="L4198" s="16">
        <f>IF(D4198=1,IF(J4198&lt;=9000000,380000,IF(J4198&lt;=9500000,260000,IF(J4198&lt;=10000000,130000,0))),0)</f>
        <v/>
      </c>
      <c r="M4198" s="16">
        <f>IF(D4198=1,IF(J4198&lt;=9000000,330000,IF(J4198&lt;=9500000,220000,IF(J4198&lt;=10000000,110000,0))),0)</f>
        <v/>
      </c>
      <c r="N4198" s="16">
        <f>IF(D4198=1,IF(J4198&lt;=9000000,50000,IF(J4198&lt;=9500000,40000,IF(J4198&lt;=10000000,20000,0))),0)</f>
        <v/>
      </c>
      <c r="O4198" s="16">
        <f>MAX(0,ROUNDDOWN(J4198-G4198-K4198-L4198-E4198*380000-F4198*630000-H4198,-3))</f>
        <v/>
      </c>
      <c r="P4198" s="16">
        <f>MAX(0,ROUNDDOWN(J4198-G4198-430000-M4198-E4198*330000-F4198*450000-I4198,-3))</f>
        <v/>
      </c>
      <c r="Q4198" s="16">
        <f>50000+N4198+E4198*50000+F4198*180000</f>
        <v/>
      </c>
      <c r="R4198" s="16">
        <f>IF(P4198&lt;=2000000,MIN(Q4198,P4198),MAX(Q4198-(P4198-2000000),50000))*0.05</f>
        <v/>
      </c>
      <c r="S4198" s="16">
        <f>MAX(0,P4198*0.1-R4198)</f>
        <v/>
      </c>
      <c r="T4198" s="16">
        <f>Q4198+MAX(0,K4198-480000)</f>
        <v/>
      </c>
      <c r="U4198" s="16">
        <f>P4198-T4198</f>
        <v/>
      </c>
      <c r="V4198" s="17">
        <f>IF(U4198&lt;0,0,LOOKUP(U4198,{0,1950001,3300001,6950001,9000001,18000001,40000001},{0.05,0.1,0.2,0.23,0.33,0.4,0.45}))</f>
        <v/>
      </c>
      <c r="W4198" s="18">
        <f>IF(U4198&lt;0,0.9,0.9-V4198*1.021)</f>
        <v/>
      </c>
      <c r="X4198" s="16">
        <f>ROUNDDOWN(S4198*0.2/W4198+2000,0)</f>
        <v/>
      </c>
      <c r="Y4198" s="17">
        <f>IF(O4198&lt;=0,0,LOOKUP(O4198,{0,1950001,3300001,6950001,9000001,18000001,40000001},{0.05,0.1,0.2,0.23,0.33,0.4,0.45}))</f>
        <v/>
      </c>
    </row>
    <row r="4199">
      <c r="A4199" t="inlineStr">
        <is>
          <t>1万円刻み</t>
        </is>
      </c>
      <c r="B4199" s="16">
        <f>'3_1万円刻み'!$A$929</f>
        <v/>
      </c>
      <c r="C4199" t="n">
        <v>2025</v>
      </c>
      <c r="D4199" t="n">
        <v>1</v>
      </c>
      <c r="E4199" t="n">
        <v>0</v>
      </c>
      <c r="F4199" t="n">
        <v>0</v>
      </c>
      <c r="G4199" s="16">
        <f>ROUND(MIN(B4199/12,650000)*12*0.0915+MIN(B4199/12,1390000)*12*(0.0504+0)+B4199*0.005,0)</f>
        <v/>
      </c>
      <c r="H4199" t="n">
        <v>0</v>
      </c>
      <c r="I4199" t="n">
        <v>0</v>
      </c>
      <c r="J4199" s="16">
        <f>IF(C4199=2026,IF(B4199&lt;741000,0,IF(B4199&lt;2191000,B4199-740000,IF(B4199&lt;2193000,1451000,IF(B4199&lt;2196000,1453000,IF(B4199&lt;2200000,1456000,IF(B4199&lt;3600000,ROUNDDOWN(B4199/4,-3)*2.8-80000,IF(B4199&lt;6600000,ROUNDDOWN(B4199/4,-3)*3.2-440000,IF(B4199&lt;8500000,ROUNDDOWN(B4199*0.9,0)-1100000,B4199-1950000)))))))),IF(B4199&lt;651000,0,IF(B4199&lt;1900000,B4199-650000,IF(B4199&lt;3600000,ROUNDDOWN(B4199/4,-3)*2.8-80000,IF(B4199&lt;6600000,ROUNDDOWN(B4199/4,-3)*3.2-440000,IF(B4199&lt;8500000,ROUNDDOWN(B4199*0.9,0)-1100000,B4199-1950000))))))</f>
        <v/>
      </c>
      <c r="K4199" s="16">
        <f>IF(J4199&gt;23500000,NA(),IF(C4199=2026,IF(J4199&lt;=4890000,1040000,IF(J4199&lt;=6550000,670000,620000)),IF(J4199&lt;=1320000,950000,IF(J4199&lt;=3360000,880000,IF(J4199&lt;=4890000,680000,IF(J4199&lt;=6550000,630000,580000))))))</f>
        <v/>
      </c>
      <c r="L4199" s="16">
        <f>IF(D4199=1,IF(J4199&lt;=9000000,380000,IF(J4199&lt;=9500000,260000,IF(J4199&lt;=10000000,130000,0))),0)</f>
        <v/>
      </c>
      <c r="M4199" s="16">
        <f>IF(D4199=1,IF(J4199&lt;=9000000,330000,IF(J4199&lt;=9500000,220000,IF(J4199&lt;=10000000,110000,0))),0)</f>
        <v/>
      </c>
      <c r="N4199" s="16">
        <f>IF(D4199=1,IF(J4199&lt;=9000000,50000,IF(J4199&lt;=9500000,40000,IF(J4199&lt;=10000000,20000,0))),0)</f>
        <v/>
      </c>
      <c r="O4199" s="16">
        <f>MAX(0,ROUNDDOWN(J4199-G4199-K4199-L4199-E4199*380000-F4199*630000-H4199,-3))</f>
        <v/>
      </c>
      <c r="P4199" s="16">
        <f>MAX(0,ROUNDDOWN(J4199-G4199-430000-M4199-E4199*330000-F4199*450000-I4199,-3))</f>
        <v/>
      </c>
      <c r="Q4199" s="16">
        <f>50000+N4199+E4199*50000+F4199*180000</f>
        <v/>
      </c>
      <c r="R4199" s="16">
        <f>IF(P4199&lt;=2000000,MIN(Q4199,P4199),MAX(Q4199-(P4199-2000000),50000))*0.05</f>
        <v/>
      </c>
      <c r="S4199" s="16">
        <f>MAX(0,P4199*0.1-R4199)</f>
        <v/>
      </c>
      <c r="T4199" s="16">
        <f>Q4199+MAX(0,K4199-480000)</f>
        <v/>
      </c>
      <c r="U4199" s="16">
        <f>P4199-T4199</f>
        <v/>
      </c>
      <c r="V4199" s="17">
        <f>IF(U4199&lt;0,0,LOOKUP(U4199,{0,1950001,3300001,6950001,9000001,18000001,40000001},{0.05,0.1,0.2,0.23,0.33,0.4,0.45}))</f>
        <v/>
      </c>
      <c r="W4199" s="18">
        <f>IF(U4199&lt;0,0.9,0.9-V4199*1.021)</f>
        <v/>
      </c>
      <c r="X4199" s="16">
        <f>ROUNDDOWN(S4199*0.2/W4199+2000,0)</f>
        <v/>
      </c>
      <c r="Y4199" s="17">
        <f>IF(O4199&lt;=0,0,LOOKUP(O4199,{0,1950001,3300001,6950001,9000001,18000001,40000001},{0.05,0.1,0.2,0.23,0.33,0.4,0.45}))</f>
        <v/>
      </c>
    </row>
    <row r="4200">
      <c r="A4200" t="inlineStr">
        <is>
          <t>1万円刻み</t>
        </is>
      </c>
      <c r="B4200" s="16">
        <f>'3_1万円刻み'!$A$929</f>
        <v/>
      </c>
      <c r="C4200" t="n">
        <v>2026</v>
      </c>
      <c r="D4200" t="n">
        <v>1</v>
      </c>
      <c r="E4200" t="n">
        <v>0</v>
      </c>
      <c r="F4200" t="n">
        <v>0</v>
      </c>
      <c r="G4200" s="16">
        <f>ROUND(MIN(B4200/12,650000)*12*0.0915+MIN(B4200/12,1390000)*12*(0.0504+0)+B4200*0.005,0)</f>
        <v/>
      </c>
      <c r="H4200" t="n">
        <v>0</v>
      </c>
      <c r="I4200" t="n">
        <v>0</v>
      </c>
      <c r="J4200" s="16">
        <f>IF(C4200=2026,IF(B4200&lt;741000,0,IF(B4200&lt;2191000,B4200-740000,IF(B4200&lt;2193000,1451000,IF(B4200&lt;2196000,1453000,IF(B4200&lt;2200000,1456000,IF(B4200&lt;3600000,ROUNDDOWN(B4200/4,-3)*2.8-80000,IF(B4200&lt;6600000,ROUNDDOWN(B4200/4,-3)*3.2-440000,IF(B4200&lt;8500000,ROUNDDOWN(B4200*0.9,0)-1100000,B4200-1950000)))))))),IF(B4200&lt;651000,0,IF(B4200&lt;1900000,B4200-650000,IF(B4200&lt;3600000,ROUNDDOWN(B4200/4,-3)*2.8-80000,IF(B4200&lt;6600000,ROUNDDOWN(B4200/4,-3)*3.2-440000,IF(B4200&lt;8500000,ROUNDDOWN(B4200*0.9,0)-1100000,B4200-1950000))))))</f>
        <v/>
      </c>
      <c r="K4200" s="16">
        <f>IF(J4200&gt;23500000,NA(),IF(C4200=2026,IF(J4200&lt;=4890000,1040000,IF(J4200&lt;=6550000,670000,620000)),IF(J4200&lt;=1320000,950000,IF(J4200&lt;=3360000,880000,IF(J4200&lt;=4890000,680000,IF(J4200&lt;=6550000,630000,580000))))))</f>
        <v/>
      </c>
      <c r="L4200" s="16">
        <f>IF(D4200=1,IF(J4200&lt;=9000000,380000,IF(J4200&lt;=9500000,260000,IF(J4200&lt;=10000000,130000,0))),0)</f>
        <v/>
      </c>
      <c r="M4200" s="16">
        <f>IF(D4200=1,IF(J4200&lt;=9000000,330000,IF(J4200&lt;=9500000,220000,IF(J4200&lt;=10000000,110000,0))),0)</f>
        <v/>
      </c>
      <c r="N4200" s="16">
        <f>IF(D4200=1,IF(J4200&lt;=9000000,50000,IF(J4200&lt;=9500000,40000,IF(J4200&lt;=10000000,20000,0))),0)</f>
        <v/>
      </c>
      <c r="O4200" s="16">
        <f>MAX(0,ROUNDDOWN(J4200-G4200-K4200-L4200-E4200*380000-F4200*630000-H4200,-3))</f>
        <v/>
      </c>
      <c r="P4200" s="16">
        <f>MAX(0,ROUNDDOWN(J4200-G4200-430000-M4200-E4200*330000-F4200*450000-I4200,-3))</f>
        <v/>
      </c>
      <c r="Q4200" s="16">
        <f>50000+N4200+E4200*50000+F4200*180000</f>
        <v/>
      </c>
      <c r="R4200" s="16">
        <f>IF(P4200&lt;=2000000,MIN(Q4200,P4200),MAX(Q4200-(P4200-2000000),50000))*0.05</f>
        <v/>
      </c>
      <c r="S4200" s="16">
        <f>MAX(0,P4200*0.1-R4200)</f>
        <v/>
      </c>
      <c r="T4200" s="16">
        <f>Q4200+MAX(0,K4200-480000)</f>
        <v/>
      </c>
      <c r="U4200" s="16">
        <f>P4200-T4200</f>
        <v/>
      </c>
      <c r="V4200" s="17">
        <f>IF(U4200&lt;0,0,LOOKUP(U4200,{0,1950001,3300001,6950001,9000001,18000001,40000001},{0.05,0.1,0.2,0.23,0.33,0.4,0.45}))</f>
        <v/>
      </c>
      <c r="W4200" s="18">
        <f>IF(U4200&lt;0,0.9,0.9-V4200*1.021)</f>
        <v/>
      </c>
      <c r="X4200" s="16">
        <f>ROUNDDOWN(S4200*0.2/W4200+2000,0)</f>
        <v/>
      </c>
      <c r="Y4200" s="17">
        <f>IF(O4200&lt;=0,0,LOOKUP(O4200,{0,1950001,3300001,6950001,9000001,18000001,40000001},{0.05,0.1,0.2,0.23,0.33,0.4,0.45}))</f>
        <v/>
      </c>
    </row>
    <row r="4201">
      <c r="A4201" t="inlineStr">
        <is>
          <t>1万円刻み</t>
        </is>
      </c>
      <c r="B4201" s="16">
        <f>'3_1万円刻み'!$A$930</f>
        <v/>
      </c>
      <c r="C4201" t="n">
        <v>2025</v>
      </c>
      <c r="D4201" t="n">
        <v>0</v>
      </c>
      <c r="E4201" t="n">
        <v>0</v>
      </c>
      <c r="F4201" t="n">
        <v>0</v>
      </c>
      <c r="G4201" s="16">
        <f>ROUND(MIN(B4201/12,650000)*12*0.0915+MIN(B4201/12,1390000)*12*(0.0504+0)+B4201*0.005,0)</f>
        <v/>
      </c>
      <c r="H4201" t="n">
        <v>0</v>
      </c>
      <c r="I4201" t="n">
        <v>0</v>
      </c>
      <c r="J4201" s="16">
        <f>IF(C4201=2026,IF(B4201&lt;741000,0,IF(B4201&lt;2191000,B4201-740000,IF(B4201&lt;2193000,1451000,IF(B4201&lt;2196000,1453000,IF(B4201&lt;2200000,1456000,IF(B4201&lt;3600000,ROUNDDOWN(B4201/4,-3)*2.8-80000,IF(B4201&lt;6600000,ROUNDDOWN(B4201/4,-3)*3.2-440000,IF(B4201&lt;8500000,ROUNDDOWN(B4201*0.9,0)-1100000,B4201-1950000)))))))),IF(B4201&lt;651000,0,IF(B4201&lt;1900000,B4201-650000,IF(B4201&lt;3600000,ROUNDDOWN(B4201/4,-3)*2.8-80000,IF(B4201&lt;6600000,ROUNDDOWN(B4201/4,-3)*3.2-440000,IF(B4201&lt;8500000,ROUNDDOWN(B4201*0.9,0)-1100000,B4201-1950000))))))</f>
        <v/>
      </c>
      <c r="K4201" s="16">
        <f>IF(J4201&gt;23500000,NA(),IF(C4201=2026,IF(J4201&lt;=4890000,1040000,IF(J4201&lt;=6550000,670000,620000)),IF(J4201&lt;=1320000,950000,IF(J4201&lt;=3360000,880000,IF(J4201&lt;=4890000,680000,IF(J4201&lt;=6550000,630000,580000))))))</f>
        <v/>
      </c>
      <c r="L4201" s="16">
        <f>IF(D4201=1,IF(J4201&lt;=9000000,380000,IF(J4201&lt;=9500000,260000,IF(J4201&lt;=10000000,130000,0))),0)</f>
        <v/>
      </c>
      <c r="M4201" s="16">
        <f>IF(D4201=1,IF(J4201&lt;=9000000,330000,IF(J4201&lt;=9500000,220000,IF(J4201&lt;=10000000,110000,0))),0)</f>
        <v/>
      </c>
      <c r="N4201" s="16">
        <f>IF(D4201=1,IF(J4201&lt;=9000000,50000,IF(J4201&lt;=9500000,40000,IF(J4201&lt;=10000000,20000,0))),0)</f>
        <v/>
      </c>
      <c r="O4201" s="16">
        <f>MAX(0,ROUNDDOWN(J4201-G4201-K4201-L4201-E4201*380000-F4201*630000-H4201,-3))</f>
        <v/>
      </c>
      <c r="P4201" s="16">
        <f>MAX(0,ROUNDDOWN(J4201-G4201-430000-M4201-E4201*330000-F4201*450000-I4201,-3))</f>
        <v/>
      </c>
      <c r="Q4201" s="16">
        <f>50000+N4201+E4201*50000+F4201*180000</f>
        <v/>
      </c>
      <c r="R4201" s="16">
        <f>IF(P4201&lt;=2000000,MIN(Q4201,P4201),MAX(Q4201-(P4201-2000000),50000))*0.05</f>
        <v/>
      </c>
      <c r="S4201" s="16">
        <f>MAX(0,P4201*0.1-R4201)</f>
        <v/>
      </c>
      <c r="T4201" s="16">
        <f>Q4201+MAX(0,K4201-480000)</f>
        <v/>
      </c>
      <c r="U4201" s="16">
        <f>P4201-T4201</f>
        <v/>
      </c>
      <c r="V4201" s="17">
        <f>IF(U4201&lt;0,0,LOOKUP(U4201,{0,1950001,3300001,6950001,9000001,18000001,40000001},{0.05,0.1,0.2,0.23,0.33,0.4,0.45}))</f>
        <v/>
      </c>
      <c r="W4201" s="18">
        <f>IF(U4201&lt;0,0.9,0.9-V4201*1.021)</f>
        <v/>
      </c>
      <c r="X4201" s="16">
        <f>ROUNDDOWN(S4201*0.2/W4201+2000,0)</f>
        <v/>
      </c>
      <c r="Y4201" s="17">
        <f>IF(O4201&lt;=0,0,LOOKUP(O4201,{0,1950001,3300001,6950001,9000001,18000001,40000001},{0.05,0.1,0.2,0.23,0.33,0.4,0.45}))</f>
        <v/>
      </c>
    </row>
    <row r="4202">
      <c r="A4202" t="inlineStr">
        <is>
          <t>1万円刻み</t>
        </is>
      </c>
      <c r="B4202" s="16">
        <f>'3_1万円刻み'!$A$930</f>
        <v/>
      </c>
      <c r="C4202" t="n">
        <v>2026</v>
      </c>
      <c r="D4202" t="n">
        <v>0</v>
      </c>
      <c r="E4202" t="n">
        <v>0</v>
      </c>
      <c r="F4202" t="n">
        <v>0</v>
      </c>
      <c r="G4202" s="16">
        <f>ROUND(MIN(B4202/12,650000)*12*0.0915+MIN(B4202/12,1390000)*12*(0.0504+0)+B4202*0.005,0)</f>
        <v/>
      </c>
      <c r="H4202" t="n">
        <v>0</v>
      </c>
      <c r="I4202" t="n">
        <v>0</v>
      </c>
      <c r="J4202" s="16">
        <f>IF(C4202=2026,IF(B4202&lt;741000,0,IF(B4202&lt;2191000,B4202-740000,IF(B4202&lt;2193000,1451000,IF(B4202&lt;2196000,1453000,IF(B4202&lt;2200000,1456000,IF(B4202&lt;3600000,ROUNDDOWN(B4202/4,-3)*2.8-80000,IF(B4202&lt;6600000,ROUNDDOWN(B4202/4,-3)*3.2-440000,IF(B4202&lt;8500000,ROUNDDOWN(B4202*0.9,0)-1100000,B4202-1950000)))))))),IF(B4202&lt;651000,0,IF(B4202&lt;1900000,B4202-650000,IF(B4202&lt;3600000,ROUNDDOWN(B4202/4,-3)*2.8-80000,IF(B4202&lt;6600000,ROUNDDOWN(B4202/4,-3)*3.2-440000,IF(B4202&lt;8500000,ROUNDDOWN(B4202*0.9,0)-1100000,B4202-1950000))))))</f>
        <v/>
      </c>
      <c r="K4202" s="16">
        <f>IF(J4202&gt;23500000,NA(),IF(C4202=2026,IF(J4202&lt;=4890000,1040000,IF(J4202&lt;=6550000,670000,620000)),IF(J4202&lt;=1320000,950000,IF(J4202&lt;=3360000,880000,IF(J4202&lt;=4890000,680000,IF(J4202&lt;=6550000,630000,580000))))))</f>
        <v/>
      </c>
      <c r="L4202" s="16">
        <f>IF(D4202=1,IF(J4202&lt;=9000000,380000,IF(J4202&lt;=9500000,260000,IF(J4202&lt;=10000000,130000,0))),0)</f>
        <v/>
      </c>
      <c r="M4202" s="16">
        <f>IF(D4202=1,IF(J4202&lt;=9000000,330000,IF(J4202&lt;=9500000,220000,IF(J4202&lt;=10000000,110000,0))),0)</f>
        <v/>
      </c>
      <c r="N4202" s="16">
        <f>IF(D4202=1,IF(J4202&lt;=9000000,50000,IF(J4202&lt;=9500000,40000,IF(J4202&lt;=10000000,20000,0))),0)</f>
        <v/>
      </c>
      <c r="O4202" s="16">
        <f>MAX(0,ROUNDDOWN(J4202-G4202-K4202-L4202-E4202*380000-F4202*630000-H4202,-3))</f>
        <v/>
      </c>
      <c r="P4202" s="16">
        <f>MAX(0,ROUNDDOWN(J4202-G4202-430000-M4202-E4202*330000-F4202*450000-I4202,-3))</f>
        <v/>
      </c>
      <c r="Q4202" s="16">
        <f>50000+N4202+E4202*50000+F4202*180000</f>
        <v/>
      </c>
      <c r="R4202" s="16">
        <f>IF(P4202&lt;=2000000,MIN(Q4202,P4202),MAX(Q4202-(P4202-2000000),50000))*0.05</f>
        <v/>
      </c>
      <c r="S4202" s="16">
        <f>MAX(0,P4202*0.1-R4202)</f>
        <v/>
      </c>
      <c r="T4202" s="16">
        <f>Q4202+MAX(0,K4202-480000)</f>
        <v/>
      </c>
      <c r="U4202" s="16">
        <f>P4202-T4202</f>
        <v/>
      </c>
      <c r="V4202" s="17">
        <f>IF(U4202&lt;0,0,LOOKUP(U4202,{0,1950001,3300001,6950001,9000001,18000001,40000001},{0.05,0.1,0.2,0.23,0.33,0.4,0.45}))</f>
        <v/>
      </c>
      <c r="W4202" s="18">
        <f>IF(U4202&lt;0,0.9,0.9-V4202*1.021)</f>
        <v/>
      </c>
      <c r="X4202" s="16">
        <f>ROUNDDOWN(S4202*0.2/W4202+2000,0)</f>
        <v/>
      </c>
      <c r="Y4202" s="17">
        <f>IF(O4202&lt;=0,0,LOOKUP(O4202,{0,1950001,3300001,6950001,9000001,18000001,40000001},{0.05,0.1,0.2,0.23,0.33,0.4,0.45}))</f>
        <v/>
      </c>
    </row>
    <row r="4203">
      <c r="A4203" t="inlineStr">
        <is>
          <t>1万円刻み</t>
        </is>
      </c>
      <c r="B4203" s="16">
        <f>'3_1万円刻み'!$A$930</f>
        <v/>
      </c>
      <c r="C4203" t="n">
        <v>2025</v>
      </c>
      <c r="D4203" t="n">
        <v>1</v>
      </c>
      <c r="E4203" t="n">
        <v>0</v>
      </c>
      <c r="F4203" t="n">
        <v>0</v>
      </c>
      <c r="G4203" s="16">
        <f>ROUND(MIN(B4203/12,650000)*12*0.0915+MIN(B4203/12,1390000)*12*(0.0504+0)+B4203*0.005,0)</f>
        <v/>
      </c>
      <c r="H4203" t="n">
        <v>0</v>
      </c>
      <c r="I4203" t="n">
        <v>0</v>
      </c>
      <c r="J4203" s="16">
        <f>IF(C4203=2026,IF(B4203&lt;741000,0,IF(B4203&lt;2191000,B4203-740000,IF(B4203&lt;2193000,1451000,IF(B4203&lt;2196000,1453000,IF(B4203&lt;2200000,1456000,IF(B4203&lt;3600000,ROUNDDOWN(B4203/4,-3)*2.8-80000,IF(B4203&lt;6600000,ROUNDDOWN(B4203/4,-3)*3.2-440000,IF(B4203&lt;8500000,ROUNDDOWN(B4203*0.9,0)-1100000,B4203-1950000)))))))),IF(B4203&lt;651000,0,IF(B4203&lt;1900000,B4203-650000,IF(B4203&lt;3600000,ROUNDDOWN(B4203/4,-3)*2.8-80000,IF(B4203&lt;6600000,ROUNDDOWN(B4203/4,-3)*3.2-440000,IF(B4203&lt;8500000,ROUNDDOWN(B4203*0.9,0)-1100000,B4203-1950000))))))</f>
        <v/>
      </c>
      <c r="K4203" s="16">
        <f>IF(J4203&gt;23500000,NA(),IF(C4203=2026,IF(J4203&lt;=4890000,1040000,IF(J4203&lt;=6550000,670000,620000)),IF(J4203&lt;=1320000,950000,IF(J4203&lt;=3360000,880000,IF(J4203&lt;=4890000,680000,IF(J4203&lt;=6550000,630000,580000))))))</f>
        <v/>
      </c>
      <c r="L4203" s="16">
        <f>IF(D4203=1,IF(J4203&lt;=9000000,380000,IF(J4203&lt;=9500000,260000,IF(J4203&lt;=10000000,130000,0))),0)</f>
        <v/>
      </c>
      <c r="M4203" s="16">
        <f>IF(D4203=1,IF(J4203&lt;=9000000,330000,IF(J4203&lt;=9500000,220000,IF(J4203&lt;=10000000,110000,0))),0)</f>
        <v/>
      </c>
      <c r="N4203" s="16">
        <f>IF(D4203=1,IF(J4203&lt;=9000000,50000,IF(J4203&lt;=9500000,40000,IF(J4203&lt;=10000000,20000,0))),0)</f>
        <v/>
      </c>
      <c r="O4203" s="16">
        <f>MAX(0,ROUNDDOWN(J4203-G4203-K4203-L4203-E4203*380000-F4203*630000-H4203,-3))</f>
        <v/>
      </c>
      <c r="P4203" s="16">
        <f>MAX(0,ROUNDDOWN(J4203-G4203-430000-M4203-E4203*330000-F4203*450000-I4203,-3))</f>
        <v/>
      </c>
      <c r="Q4203" s="16">
        <f>50000+N4203+E4203*50000+F4203*180000</f>
        <v/>
      </c>
      <c r="R4203" s="16">
        <f>IF(P4203&lt;=2000000,MIN(Q4203,P4203),MAX(Q4203-(P4203-2000000),50000))*0.05</f>
        <v/>
      </c>
      <c r="S4203" s="16">
        <f>MAX(0,P4203*0.1-R4203)</f>
        <v/>
      </c>
      <c r="T4203" s="16">
        <f>Q4203+MAX(0,K4203-480000)</f>
        <v/>
      </c>
      <c r="U4203" s="16">
        <f>P4203-T4203</f>
        <v/>
      </c>
      <c r="V4203" s="17">
        <f>IF(U4203&lt;0,0,LOOKUP(U4203,{0,1950001,3300001,6950001,9000001,18000001,40000001},{0.05,0.1,0.2,0.23,0.33,0.4,0.45}))</f>
        <v/>
      </c>
      <c r="W4203" s="18">
        <f>IF(U4203&lt;0,0.9,0.9-V4203*1.021)</f>
        <v/>
      </c>
      <c r="X4203" s="16">
        <f>ROUNDDOWN(S4203*0.2/W4203+2000,0)</f>
        <v/>
      </c>
      <c r="Y4203" s="17">
        <f>IF(O4203&lt;=0,0,LOOKUP(O4203,{0,1950001,3300001,6950001,9000001,18000001,40000001},{0.05,0.1,0.2,0.23,0.33,0.4,0.45}))</f>
        <v/>
      </c>
    </row>
    <row r="4204">
      <c r="A4204" t="inlineStr">
        <is>
          <t>1万円刻み</t>
        </is>
      </c>
      <c r="B4204" s="16">
        <f>'3_1万円刻み'!$A$930</f>
        <v/>
      </c>
      <c r="C4204" t="n">
        <v>2026</v>
      </c>
      <c r="D4204" t="n">
        <v>1</v>
      </c>
      <c r="E4204" t="n">
        <v>0</v>
      </c>
      <c r="F4204" t="n">
        <v>0</v>
      </c>
      <c r="G4204" s="16">
        <f>ROUND(MIN(B4204/12,650000)*12*0.0915+MIN(B4204/12,1390000)*12*(0.0504+0)+B4204*0.005,0)</f>
        <v/>
      </c>
      <c r="H4204" t="n">
        <v>0</v>
      </c>
      <c r="I4204" t="n">
        <v>0</v>
      </c>
      <c r="J4204" s="16">
        <f>IF(C4204=2026,IF(B4204&lt;741000,0,IF(B4204&lt;2191000,B4204-740000,IF(B4204&lt;2193000,1451000,IF(B4204&lt;2196000,1453000,IF(B4204&lt;2200000,1456000,IF(B4204&lt;3600000,ROUNDDOWN(B4204/4,-3)*2.8-80000,IF(B4204&lt;6600000,ROUNDDOWN(B4204/4,-3)*3.2-440000,IF(B4204&lt;8500000,ROUNDDOWN(B4204*0.9,0)-1100000,B4204-1950000)))))))),IF(B4204&lt;651000,0,IF(B4204&lt;1900000,B4204-650000,IF(B4204&lt;3600000,ROUNDDOWN(B4204/4,-3)*2.8-80000,IF(B4204&lt;6600000,ROUNDDOWN(B4204/4,-3)*3.2-440000,IF(B4204&lt;8500000,ROUNDDOWN(B4204*0.9,0)-1100000,B4204-1950000))))))</f>
        <v/>
      </c>
      <c r="K4204" s="16">
        <f>IF(J4204&gt;23500000,NA(),IF(C4204=2026,IF(J4204&lt;=4890000,1040000,IF(J4204&lt;=6550000,670000,620000)),IF(J4204&lt;=1320000,950000,IF(J4204&lt;=3360000,880000,IF(J4204&lt;=4890000,680000,IF(J4204&lt;=6550000,630000,580000))))))</f>
        <v/>
      </c>
      <c r="L4204" s="16">
        <f>IF(D4204=1,IF(J4204&lt;=9000000,380000,IF(J4204&lt;=9500000,260000,IF(J4204&lt;=10000000,130000,0))),0)</f>
        <v/>
      </c>
      <c r="M4204" s="16">
        <f>IF(D4204=1,IF(J4204&lt;=9000000,330000,IF(J4204&lt;=9500000,220000,IF(J4204&lt;=10000000,110000,0))),0)</f>
        <v/>
      </c>
      <c r="N4204" s="16">
        <f>IF(D4204=1,IF(J4204&lt;=9000000,50000,IF(J4204&lt;=9500000,40000,IF(J4204&lt;=10000000,20000,0))),0)</f>
        <v/>
      </c>
      <c r="O4204" s="16">
        <f>MAX(0,ROUNDDOWN(J4204-G4204-K4204-L4204-E4204*380000-F4204*630000-H4204,-3))</f>
        <v/>
      </c>
      <c r="P4204" s="16">
        <f>MAX(0,ROUNDDOWN(J4204-G4204-430000-M4204-E4204*330000-F4204*450000-I4204,-3))</f>
        <v/>
      </c>
      <c r="Q4204" s="16">
        <f>50000+N4204+E4204*50000+F4204*180000</f>
        <v/>
      </c>
      <c r="R4204" s="16">
        <f>IF(P4204&lt;=2000000,MIN(Q4204,P4204),MAX(Q4204-(P4204-2000000),50000))*0.05</f>
        <v/>
      </c>
      <c r="S4204" s="16">
        <f>MAX(0,P4204*0.1-R4204)</f>
        <v/>
      </c>
      <c r="T4204" s="16">
        <f>Q4204+MAX(0,K4204-480000)</f>
        <v/>
      </c>
      <c r="U4204" s="16">
        <f>P4204-T4204</f>
        <v/>
      </c>
      <c r="V4204" s="17">
        <f>IF(U4204&lt;0,0,LOOKUP(U4204,{0,1950001,3300001,6950001,9000001,18000001,40000001},{0.05,0.1,0.2,0.23,0.33,0.4,0.45}))</f>
        <v/>
      </c>
      <c r="W4204" s="18">
        <f>IF(U4204&lt;0,0.9,0.9-V4204*1.021)</f>
        <v/>
      </c>
      <c r="X4204" s="16">
        <f>ROUNDDOWN(S4204*0.2/W4204+2000,0)</f>
        <v/>
      </c>
      <c r="Y4204" s="17">
        <f>IF(O4204&lt;=0,0,LOOKUP(O4204,{0,1950001,3300001,6950001,9000001,18000001,40000001},{0.05,0.1,0.2,0.23,0.33,0.4,0.45}))</f>
        <v/>
      </c>
    </row>
    <row r="4205">
      <c r="A4205" t="inlineStr">
        <is>
          <t>1万円刻み</t>
        </is>
      </c>
      <c r="B4205" s="16">
        <f>'3_1万円刻み'!$A$931</f>
        <v/>
      </c>
      <c r="C4205" t="n">
        <v>2025</v>
      </c>
      <c r="D4205" t="n">
        <v>0</v>
      </c>
      <c r="E4205" t="n">
        <v>0</v>
      </c>
      <c r="F4205" t="n">
        <v>0</v>
      </c>
      <c r="G4205" s="16">
        <f>ROUND(MIN(B4205/12,650000)*12*0.0915+MIN(B4205/12,1390000)*12*(0.0504+0)+B4205*0.005,0)</f>
        <v/>
      </c>
      <c r="H4205" t="n">
        <v>0</v>
      </c>
      <c r="I4205" t="n">
        <v>0</v>
      </c>
      <c r="J4205" s="16">
        <f>IF(C4205=2026,IF(B4205&lt;741000,0,IF(B4205&lt;2191000,B4205-740000,IF(B4205&lt;2193000,1451000,IF(B4205&lt;2196000,1453000,IF(B4205&lt;2200000,1456000,IF(B4205&lt;3600000,ROUNDDOWN(B4205/4,-3)*2.8-80000,IF(B4205&lt;6600000,ROUNDDOWN(B4205/4,-3)*3.2-440000,IF(B4205&lt;8500000,ROUNDDOWN(B4205*0.9,0)-1100000,B4205-1950000)))))))),IF(B4205&lt;651000,0,IF(B4205&lt;1900000,B4205-650000,IF(B4205&lt;3600000,ROUNDDOWN(B4205/4,-3)*2.8-80000,IF(B4205&lt;6600000,ROUNDDOWN(B4205/4,-3)*3.2-440000,IF(B4205&lt;8500000,ROUNDDOWN(B4205*0.9,0)-1100000,B4205-1950000))))))</f>
        <v/>
      </c>
      <c r="K4205" s="16">
        <f>IF(J4205&gt;23500000,NA(),IF(C4205=2026,IF(J4205&lt;=4890000,1040000,IF(J4205&lt;=6550000,670000,620000)),IF(J4205&lt;=1320000,950000,IF(J4205&lt;=3360000,880000,IF(J4205&lt;=4890000,680000,IF(J4205&lt;=6550000,630000,580000))))))</f>
        <v/>
      </c>
      <c r="L4205" s="16">
        <f>IF(D4205=1,IF(J4205&lt;=9000000,380000,IF(J4205&lt;=9500000,260000,IF(J4205&lt;=10000000,130000,0))),0)</f>
        <v/>
      </c>
      <c r="M4205" s="16">
        <f>IF(D4205=1,IF(J4205&lt;=9000000,330000,IF(J4205&lt;=9500000,220000,IF(J4205&lt;=10000000,110000,0))),0)</f>
        <v/>
      </c>
      <c r="N4205" s="16">
        <f>IF(D4205=1,IF(J4205&lt;=9000000,50000,IF(J4205&lt;=9500000,40000,IF(J4205&lt;=10000000,20000,0))),0)</f>
        <v/>
      </c>
      <c r="O4205" s="16">
        <f>MAX(0,ROUNDDOWN(J4205-G4205-K4205-L4205-E4205*380000-F4205*630000-H4205,-3))</f>
        <v/>
      </c>
      <c r="P4205" s="16">
        <f>MAX(0,ROUNDDOWN(J4205-G4205-430000-M4205-E4205*330000-F4205*450000-I4205,-3))</f>
        <v/>
      </c>
      <c r="Q4205" s="16">
        <f>50000+N4205+E4205*50000+F4205*180000</f>
        <v/>
      </c>
      <c r="R4205" s="16">
        <f>IF(P4205&lt;=2000000,MIN(Q4205,P4205),MAX(Q4205-(P4205-2000000),50000))*0.05</f>
        <v/>
      </c>
      <c r="S4205" s="16">
        <f>MAX(0,P4205*0.1-R4205)</f>
        <v/>
      </c>
      <c r="T4205" s="16">
        <f>Q4205+MAX(0,K4205-480000)</f>
        <v/>
      </c>
      <c r="U4205" s="16">
        <f>P4205-T4205</f>
        <v/>
      </c>
      <c r="V4205" s="17">
        <f>IF(U4205&lt;0,0,LOOKUP(U4205,{0,1950001,3300001,6950001,9000001,18000001,40000001},{0.05,0.1,0.2,0.23,0.33,0.4,0.45}))</f>
        <v/>
      </c>
      <c r="W4205" s="18">
        <f>IF(U4205&lt;0,0.9,0.9-V4205*1.021)</f>
        <v/>
      </c>
      <c r="X4205" s="16">
        <f>ROUNDDOWN(S4205*0.2/W4205+2000,0)</f>
        <v/>
      </c>
      <c r="Y4205" s="17">
        <f>IF(O4205&lt;=0,0,LOOKUP(O4205,{0,1950001,3300001,6950001,9000001,18000001,40000001},{0.05,0.1,0.2,0.23,0.33,0.4,0.45}))</f>
        <v/>
      </c>
    </row>
    <row r="4206">
      <c r="A4206" t="inlineStr">
        <is>
          <t>1万円刻み</t>
        </is>
      </c>
      <c r="B4206" s="16">
        <f>'3_1万円刻み'!$A$931</f>
        <v/>
      </c>
      <c r="C4206" t="n">
        <v>2026</v>
      </c>
      <c r="D4206" t="n">
        <v>0</v>
      </c>
      <c r="E4206" t="n">
        <v>0</v>
      </c>
      <c r="F4206" t="n">
        <v>0</v>
      </c>
      <c r="G4206" s="16">
        <f>ROUND(MIN(B4206/12,650000)*12*0.0915+MIN(B4206/12,1390000)*12*(0.0504+0)+B4206*0.005,0)</f>
        <v/>
      </c>
      <c r="H4206" t="n">
        <v>0</v>
      </c>
      <c r="I4206" t="n">
        <v>0</v>
      </c>
      <c r="J4206" s="16">
        <f>IF(C4206=2026,IF(B4206&lt;741000,0,IF(B4206&lt;2191000,B4206-740000,IF(B4206&lt;2193000,1451000,IF(B4206&lt;2196000,1453000,IF(B4206&lt;2200000,1456000,IF(B4206&lt;3600000,ROUNDDOWN(B4206/4,-3)*2.8-80000,IF(B4206&lt;6600000,ROUNDDOWN(B4206/4,-3)*3.2-440000,IF(B4206&lt;8500000,ROUNDDOWN(B4206*0.9,0)-1100000,B4206-1950000)))))))),IF(B4206&lt;651000,0,IF(B4206&lt;1900000,B4206-650000,IF(B4206&lt;3600000,ROUNDDOWN(B4206/4,-3)*2.8-80000,IF(B4206&lt;6600000,ROUNDDOWN(B4206/4,-3)*3.2-440000,IF(B4206&lt;8500000,ROUNDDOWN(B4206*0.9,0)-1100000,B4206-1950000))))))</f>
        <v/>
      </c>
      <c r="K4206" s="16">
        <f>IF(J4206&gt;23500000,NA(),IF(C4206=2026,IF(J4206&lt;=4890000,1040000,IF(J4206&lt;=6550000,670000,620000)),IF(J4206&lt;=1320000,950000,IF(J4206&lt;=3360000,880000,IF(J4206&lt;=4890000,680000,IF(J4206&lt;=6550000,630000,580000))))))</f>
        <v/>
      </c>
      <c r="L4206" s="16">
        <f>IF(D4206=1,IF(J4206&lt;=9000000,380000,IF(J4206&lt;=9500000,260000,IF(J4206&lt;=10000000,130000,0))),0)</f>
        <v/>
      </c>
      <c r="M4206" s="16">
        <f>IF(D4206=1,IF(J4206&lt;=9000000,330000,IF(J4206&lt;=9500000,220000,IF(J4206&lt;=10000000,110000,0))),0)</f>
        <v/>
      </c>
      <c r="N4206" s="16">
        <f>IF(D4206=1,IF(J4206&lt;=9000000,50000,IF(J4206&lt;=9500000,40000,IF(J4206&lt;=10000000,20000,0))),0)</f>
        <v/>
      </c>
      <c r="O4206" s="16">
        <f>MAX(0,ROUNDDOWN(J4206-G4206-K4206-L4206-E4206*380000-F4206*630000-H4206,-3))</f>
        <v/>
      </c>
      <c r="P4206" s="16">
        <f>MAX(0,ROUNDDOWN(J4206-G4206-430000-M4206-E4206*330000-F4206*450000-I4206,-3))</f>
        <v/>
      </c>
      <c r="Q4206" s="16">
        <f>50000+N4206+E4206*50000+F4206*180000</f>
        <v/>
      </c>
      <c r="R4206" s="16">
        <f>IF(P4206&lt;=2000000,MIN(Q4206,P4206),MAX(Q4206-(P4206-2000000),50000))*0.05</f>
        <v/>
      </c>
      <c r="S4206" s="16">
        <f>MAX(0,P4206*0.1-R4206)</f>
        <v/>
      </c>
      <c r="T4206" s="16">
        <f>Q4206+MAX(0,K4206-480000)</f>
        <v/>
      </c>
      <c r="U4206" s="16">
        <f>P4206-T4206</f>
        <v/>
      </c>
      <c r="V4206" s="17">
        <f>IF(U4206&lt;0,0,LOOKUP(U4206,{0,1950001,3300001,6950001,9000001,18000001,40000001},{0.05,0.1,0.2,0.23,0.33,0.4,0.45}))</f>
        <v/>
      </c>
      <c r="W4206" s="18">
        <f>IF(U4206&lt;0,0.9,0.9-V4206*1.021)</f>
        <v/>
      </c>
      <c r="X4206" s="16">
        <f>ROUNDDOWN(S4206*0.2/W4206+2000,0)</f>
        <v/>
      </c>
      <c r="Y4206" s="17">
        <f>IF(O4206&lt;=0,0,LOOKUP(O4206,{0,1950001,3300001,6950001,9000001,18000001,40000001},{0.05,0.1,0.2,0.23,0.33,0.4,0.45}))</f>
        <v/>
      </c>
    </row>
    <row r="4207">
      <c r="A4207" t="inlineStr">
        <is>
          <t>1万円刻み</t>
        </is>
      </c>
      <c r="B4207" s="16">
        <f>'3_1万円刻み'!$A$931</f>
        <v/>
      </c>
      <c r="C4207" t="n">
        <v>2025</v>
      </c>
      <c r="D4207" t="n">
        <v>1</v>
      </c>
      <c r="E4207" t="n">
        <v>0</v>
      </c>
      <c r="F4207" t="n">
        <v>0</v>
      </c>
      <c r="G4207" s="16">
        <f>ROUND(MIN(B4207/12,650000)*12*0.0915+MIN(B4207/12,1390000)*12*(0.0504+0)+B4207*0.005,0)</f>
        <v/>
      </c>
      <c r="H4207" t="n">
        <v>0</v>
      </c>
      <c r="I4207" t="n">
        <v>0</v>
      </c>
      <c r="J4207" s="16">
        <f>IF(C4207=2026,IF(B4207&lt;741000,0,IF(B4207&lt;2191000,B4207-740000,IF(B4207&lt;2193000,1451000,IF(B4207&lt;2196000,1453000,IF(B4207&lt;2200000,1456000,IF(B4207&lt;3600000,ROUNDDOWN(B4207/4,-3)*2.8-80000,IF(B4207&lt;6600000,ROUNDDOWN(B4207/4,-3)*3.2-440000,IF(B4207&lt;8500000,ROUNDDOWN(B4207*0.9,0)-1100000,B4207-1950000)))))))),IF(B4207&lt;651000,0,IF(B4207&lt;1900000,B4207-650000,IF(B4207&lt;3600000,ROUNDDOWN(B4207/4,-3)*2.8-80000,IF(B4207&lt;6600000,ROUNDDOWN(B4207/4,-3)*3.2-440000,IF(B4207&lt;8500000,ROUNDDOWN(B4207*0.9,0)-1100000,B4207-1950000))))))</f>
        <v/>
      </c>
      <c r="K4207" s="16">
        <f>IF(J4207&gt;23500000,NA(),IF(C4207=2026,IF(J4207&lt;=4890000,1040000,IF(J4207&lt;=6550000,670000,620000)),IF(J4207&lt;=1320000,950000,IF(J4207&lt;=3360000,880000,IF(J4207&lt;=4890000,680000,IF(J4207&lt;=6550000,630000,580000))))))</f>
        <v/>
      </c>
      <c r="L4207" s="16">
        <f>IF(D4207=1,IF(J4207&lt;=9000000,380000,IF(J4207&lt;=9500000,260000,IF(J4207&lt;=10000000,130000,0))),0)</f>
        <v/>
      </c>
      <c r="M4207" s="16">
        <f>IF(D4207=1,IF(J4207&lt;=9000000,330000,IF(J4207&lt;=9500000,220000,IF(J4207&lt;=10000000,110000,0))),0)</f>
        <v/>
      </c>
      <c r="N4207" s="16">
        <f>IF(D4207=1,IF(J4207&lt;=9000000,50000,IF(J4207&lt;=9500000,40000,IF(J4207&lt;=10000000,20000,0))),0)</f>
        <v/>
      </c>
      <c r="O4207" s="16">
        <f>MAX(0,ROUNDDOWN(J4207-G4207-K4207-L4207-E4207*380000-F4207*630000-H4207,-3))</f>
        <v/>
      </c>
      <c r="P4207" s="16">
        <f>MAX(0,ROUNDDOWN(J4207-G4207-430000-M4207-E4207*330000-F4207*450000-I4207,-3))</f>
        <v/>
      </c>
      <c r="Q4207" s="16">
        <f>50000+N4207+E4207*50000+F4207*180000</f>
        <v/>
      </c>
      <c r="R4207" s="16">
        <f>IF(P4207&lt;=2000000,MIN(Q4207,P4207),MAX(Q4207-(P4207-2000000),50000))*0.05</f>
        <v/>
      </c>
      <c r="S4207" s="16">
        <f>MAX(0,P4207*0.1-R4207)</f>
        <v/>
      </c>
      <c r="T4207" s="16">
        <f>Q4207+MAX(0,K4207-480000)</f>
        <v/>
      </c>
      <c r="U4207" s="16">
        <f>P4207-T4207</f>
        <v/>
      </c>
      <c r="V4207" s="17">
        <f>IF(U4207&lt;0,0,LOOKUP(U4207,{0,1950001,3300001,6950001,9000001,18000001,40000001},{0.05,0.1,0.2,0.23,0.33,0.4,0.45}))</f>
        <v/>
      </c>
      <c r="W4207" s="18">
        <f>IF(U4207&lt;0,0.9,0.9-V4207*1.021)</f>
        <v/>
      </c>
      <c r="X4207" s="16">
        <f>ROUNDDOWN(S4207*0.2/W4207+2000,0)</f>
        <v/>
      </c>
      <c r="Y4207" s="17">
        <f>IF(O4207&lt;=0,0,LOOKUP(O4207,{0,1950001,3300001,6950001,9000001,18000001,40000001},{0.05,0.1,0.2,0.23,0.33,0.4,0.45}))</f>
        <v/>
      </c>
    </row>
    <row r="4208">
      <c r="A4208" t="inlineStr">
        <is>
          <t>1万円刻み</t>
        </is>
      </c>
      <c r="B4208" s="16">
        <f>'3_1万円刻み'!$A$931</f>
        <v/>
      </c>
      <c r="C4208" t="n">
        <v>2026</v>
      </c>
      <c r="D4208" t="n">
        <v>1</v>
      </c>
      <c r="E4208" t="n">
        <v>0</v>
      </c>
      <c r="F4208" t="n">
        <v>0</v>
      </c>
      <c r="G4208" s="16">
        <f>ROUND(MIN(B4208/12,650000)*12*0.0915+MIN(B4208/12,1390000)*12*(0.0504+0)+B4208*0.005,0)</f>
        <v/>
      </c>
      <c r="H4208" t="n">
        <v>0</v>
      </c>
      <c r="I4208" t="n">
        <v>0</v>
      </c>
      <c r="J4208" s="16">
        <f>IF(C4208=2026,IF(B4208&lt;741000,0,IF(B4208&lt;2191000,B4208-740000,IF(B4208&lt;2193000,1451000,IF(B4208&lt;2196000,1453000,IF(B4208&lt;2200000,1456000,IF(B4208&lt;3600000,ROUNDDOWN(B4208/4,-3)*2.8-80000,IF(B4208&lt;6600000,ROUNDDOWN(B4208/4,-3)*3.2-440000,IF(B4208&lt;8500000,ROUNDDOWN(B4208*0.9,0)-1100000,B4208-1950000)))))))),IF(B4208&lt;651000,0,IF(B4208&lt;1900000,B4208-650000,IF(B4208&lt;3600000,ROUNDDOWN(B4208/4,-3)*2.8-80000,IF(B4208&lt;6600000,ROUNDDOWN(B4208/4,-3)*3.2-440000,IF(B4208&lt;8500000,ROUNDDOWN(B4208*0.9,0)-1100000,B4208-1950000))))))</f>
        <v/>
      </c>
      <c r="K4208" s="16">
        <f>IF(J4208&gt;23500000,NA(),IF(C4208=2026,IF(J4208&lt;=4890000,1040000,IF(J4208&lt;=6550000,670000,620000)),IF(J4208&lt;=1320000,950000,IF(J4208&lt;=3360000,880000,IF(J4208&lt;=4890000,680000,IF(J4208&lt;=6550000,630000,580000))))))</f>
        <v/>
      </c>
      <c r="L4208" s="16">
        <f>IF(D4208=1,IF(J4208&lt;=9000000,380000,IF(J4208&lt;=9500000,260000,IF(J4208&lt;=10000000,130000,0))),0)</f>
        <v/>
      </c>
      <c r="M4208" s="16">
        <f>IF(D4208=1,IF(J4208&lt;=9000000,330000,IF(J4208&lt;=9500000,220000,IF(J4208&lt;=10000000,110000,0))),0)</f>
        <v/>
      </c>
      <c r="N4208" s="16">
        <f>IF(D4208=1,IF(J4208&lt;=9000000,50000,IF(J4208&lt;=9500000,40000,IF(J4208&lt;=10000000,20000,0))),0)</f>
        <v/>
      </c>
      <c r="O4208" s="16">
        <f>MAX(0,ROUNDDOWN(J4208-G4208-K4208-L4208-E4208*380000-F4208*630000-H4208,-3))</f>
        <v/>
      </c>
      <c r="P4208" s="16">
        <f>MAX(0,ROUNDDOWN(J4208-G4208-430000-M4208-E4208*330000-F4208*450000-I4208,-3))</f>
        <v/>
      </c>
      <c r="Q4208" s="16">
        <f>50000+N4208+E4208*50000+F4208*180000</f>
        <v/>
      </c>
      <c r="R4208" s="16">
        <f>IF(P4208&lt;=2000000,MIN(Q4208,P4208),MAX(Q4208-(P4208-2000000),50000))*0.05</f>
        <v/>
      </c>
      <c r="S4208" s="16">
        <f>MAX(0,P4208*0.1-R4208)</f>
        <v/>
      </c>
      <c r="T4208" s="16">
        <f>Q4208+MAX(0,K4208-480000)</f>
        <v/>
      </c>
      <c r="U4208" s="16">
        <f>P4208-T4208</f>
        <v/>
      </c>
      <c r="V4208" s="17">
        <f>IF(U4208&lt;0,0,LOOKUP(U4208,{0,1950001,3300001,6950001,9000001,18000001,40000001},{0.05,0.1,0.2,0.23,0.33,0.4,0.45}))</f>
        <v/>
      </c>
      <c r="W4208" s="18">
        <f>IF(U4208&lt;0,0.9,0.9-V4208*1.021)</f>
        <v/>
      </c>
      <c r="X4208" s="16">
        <f>ROUNDDOWN(S4208*0.2/W4208+2000,0)</f>
        <v/>
      </c>
      <c r="Y4208" s="17">
        <f>IF(O4208&lt;=0,0,LOOKUP(O4208,{0,1950001,3300001,6950001,9000001,18000001,40000001},{0.05,0.1,0.2,0.23,0.33,0.4,0.45}))</f>
        <v/>
      </c>
    </row>
    <row r="4209">
      <c r="A4209" t="inlineStr">
        <is>
          <t>1万円刻み</t>
        </is>
      </c>
      <c r="B4209" s="16">
        <f>'3_1万円刻み'!$A$932</f>
        <v/>
      </c>
      <c r="C4209" t="n">
        <v>2025</v>
      </c>
      <c r="D4209" t="n">
        <v>0</v>
      </c>
      <c r="E4209" t="n">
        <v>0</v>
      </c>
      <c r="F4209" t="n">
        <v>0</v>
      </c>
      <c r="G4209" s="16">
        <f>ROUND(MIN(B4209/12,650000)*12*0.0915+MIN(B4209/12,1390000)*12*(0.0504+0)+B4209*0.005,0)</f>
        <v/>
      </c>
      <c r="H4209" t="n">
        <v>0</v>
      </c>
      <c r="I4209" t="n">
        <v>0</v>
      </c>
      <c r="J4209" s="16">
        <f>IF(C4209=2026,IF(B4209&lt;741000,0,IF(B4209&lt;2191000,B4209-740000,IF(B4209&lt;2193000,1451000,IF(B4209&lt;2196000,1453000,IF(B4209&lt;2200000,1456000,IF(B4209&lt;3600000,ROUNDDOWN(B4209/4,-3)*2.8-80000,IF(B4209&lt;6600000,ROUNDDOWN(B4209/4,-3)*3.2-440000,IF(B4209&lt;8500000,ROUNDDOWN(B4209*0.9,0)-1100000,B4209-1950000)))))))),IF(B4209&lt;651000,0,IF(B4209&lt;1900000,B4209-650000,IF(B4209&lt;3600000,ROUNDDOWN(B4209/4,-3)*2.8-80000,IF(B4209&lt;6600000,ROUNDDOWN(B4209/4,-3)*3.2-440000,IF(B4209&lt;8500000,ROUNDDOWN(B4209*0.9,0)-1100000,B4209-1950000))))))</f>
        <v/>
      </c>
      <c r="K4209" s="16">
        <f>IF(J4209&gt;23500000,NA(),IF(C4209=2026,IF(J4209&lt;=4890000,1040000,IF(J4209&lt;=6550000,670000,620000)),IF(J4209&lt;=1320000,950000,IF(J4209&lt;=3360000,880000,IF(J4209&lt;=4890000,680000,IF(J4209&lt;=6550000,630000,580000))))))</f>
        <v/>
      </c>
      <c r="L4209" s="16">
        <f>IF(D4209=1,IF(J4209&lt;=9000000,380000,IF(J4209&lt;=9500000,260000,IF(J4209&lt;=10000000,130000,0))),0)</f>
        <v/>
      </c>
      <c r="M4209" s="16">
        <f>IF(D4209=1,IF(J4209&lt;=9000000,330000,IF(J4209&lt;=9500000,220000,IF(J4209&lt;=10000000,110000,0))),0)</f>
        <v/>
      </c>
      <c r="N4209" s="16">
        <f>IF(D4209=1,IF(J4209&lt;=9000000,50000,IF(J4209&lt;=9500000,40000,IF(J4209&lt;=10000000,20000,0))),0)</f>
        <v/>
      </c>
      <c r="O4209" s="16">
        <f>MAX(0,ROUNDDOWN(J4209-G4209-K4209-L4209-E4209*380000-F4209*630000-H4209,-3))</f>
        <v/>
      </c>
      <c r="P4209" s="16">
        <f>MAX(0,ROUNDDOWN(J4209-G4209-430000-M4209-E4209*330000-F4209*450000-I4209,-3))</f>
        <v/>
      </c>
      <c r="Q4209" s="16">
        <f>50000+N4209+E4209*50000+F4209*180000</f>
        <v/>
      </c>
      <c r="R4209" s="16">
        <f>IF(P4209&lt;=2000000,MIN(Q4209,P4209),MAX(Q4209-(P4209-2000000),50000))*0.05</f>
        <v/>
      </c>
      <c r="S4209" s="16">
        <f>MAX(0,P4209*0.1-R4209)</f>
        <v/>
      </c>
      <c r="T4209" s="16">
        <f>Q4209+MAX(0,K4209-480000)</f>
        <v/>
      </c>
      <c r="U4209" s="16">
        <f>P4209-T4209</f>
        <v/>
      </c>
      <c r="V4209" s="17">
        <f>IF(U4209&lt;0,0,LOOKUP(U4209,{0,1950001,3300001,6950001,9000001,18000001,40000001},{0.05,0.1,0.2,0.23,0.33,0.4,0.45}))</f>
        <v/>
      </c>
      <c r="W4209" s="18">
        <f>IF(U4209&lt;0,0.9,0.9-V4209*1.021)</f>
        <v/>
      </c>
      <c r="X4209" s="16">
        <f>ROUNDDOWN(S4209*0.2/W4209+2000,0)</f>
        <v/>
      </c>
      <c r="Y4209" s="17">
        <f>IF(O4209&lt;=0,0,LOOKUP(O4209,{0,1950001,3300001,6950001,9000001,18000001,40000001},{0.05,0.1,0.2,0.23,0.33,0.4,0.45}))</f>
        <v/>
      </c>
    </row>
    <row r="4210">
      <c r="A4210" t="inlineStr">
        <is>
          <t>1万円刻み</t>
        </is>
      </c>
      <c r="B4210" s="16">
        <f>'3_1万円刻み'!$A$932</f>
        <v/>
      </c>
      <c r="C4210" t="n">
        <v>2026</v>
      </c>
      <c r="D4210" t="n">
        <v>0</v>
      </c>
      <c r="E4210" t="n">
        <v>0</v>
      </c>
      <c r="F4210" t="n">
        <v>0</v>
      </c>
      <c r="G4210" s="16">
        <f>ROUND(MIN(B4210/12,650000)*12*0.0915+MIN(B4210/12,1390000)*12*(0.0504+0)+B4210*0.005,0)</f>
        <v/>
      </c>
      <c r="H4210" t="n">
        <v>0</v>
      </c>
      <c r="I4210" t="n">
        <v>0</v>
      </c>
      <c r="J4210" s="16">
        <f>IF(C4210=2026,IF(B4210&lt;741000,0,IF(B4210&lt;2191000,B4210-740000,IF(B4210&lt;2193000,1451000,IF(B4210&lt;2196000,1453000,IF(B4210&lt;2200000,1456000,IF(B4210&lt;3600000,ROUNDDOWN(B4210/4,-3)*2.8-80000,IF(B4210&lt;6600000,ROUNDDOWN(B4210/4,-3)*3.2-440000,IF(B4210&lt;8500000,ROUNDDOWN(B4210*0.9,0)-1100000,B4210-1950000)))))))),IF(B4210&lt;651000,0,IF(B4210&lt;1900000,B4210-650000,IF(B4210&lt;3600000,ROUNDDOWN(B4210/4,-3)*2.8-80000,IF(B4210&lt;6600000,ROUNDDOWN(B4210/4,-3)*3.2-440000,IF(B4210&lt;8500000,ROUNDDOWN(B4210*0.9,0)-1100000,B4210-1950000))))))</f>
        <v/>
      </c>
      <c r="K4210" s="16">
        <f>IF(J4210&gt;23500000,NA(),IF(C4210=2026,IF(J4210&lt;=4890000,1040000,IF(J4210&lt;=6550000,670000,620000)),IF(J4210&lt;=1320000,950000,IF(J4210&lt;=3360000,880000,IF(J4210&lt;=4890000,680000,IF(J4210&lt;=6550000,630000,580000))))))</f>
        <v/>
      </c>
      <c r="L4210" s="16">
        <f>IF(D4210=1,IF(J4210&lt;=9000000,380000,IF(J4210&lt;=9500000,260000,IF(J4210&lt;=10000000,130000,0))),0)</f>
        <v/>
      </c>
      <c r="M4210" s="16">
        <f>IF(D4210=1,IF(J4210&lt;=9000000,330000,IF(J4210&lt;=9500000,220000,IF(J4210&lt;=10000000,110000,0))),0)</f>
        <v/>
      </c>
      <c r="N4210" s="16">
        <f>IF(D4210=1,IF(J4210&lt;=9000000,50000,IF(J4210&lt;=9500000,40000,IF(J4210&lt;=10000000,20000,0))),0)</f>
        <v/>
      </c>
      <c r="O4210" s="16">
        <f>MAX(0,ROUNDDOWN(J4210-G4210-K4210-L4210-E4210*380000-F4210*630000-H4210,-3))</f>
        <v/>
      </c>
      <c r="P4210" s="16">
        <f>MAX(0,ROUNDDOWN(J4210-G4210-430000-M4210-E4210*330000-F4210*450000-I4210,-3))</f>
        <v/>
      </c>
      <c r="Q4210" s="16">
        <f>50000+N4210+E4210*50000+F4210*180000</f>
        <v/>
      </c>
      <c r="R4210" s="16">
        <f>IF(P4210&lt;=2000000,MIN(Q4210,P4210),MAX(Q4210-(P4210-2000000),50000))*0.05</f>
        <v/>
      </c>
      <c r="S4210" s="16">
        <f>MAX(0,P4210*0.1-R4210)</f>
        <v/>
      </c>
      <c r="T4210" s="16">
        <f>Q4210+MAX(0,K4210-480000)</f>
        <v/>
      </c>
      <c r="U4210" s="16">
        <f>P4210-T4210</f>
        <v/>
      </c>
      <c r="V4210" s="17">
        <f>IF(U4210&lt;0,0,LOOKUP(U4210,{0,1950001,3300001,6950001,9000001,18000001,40000001},{0.05,0.1,0.2,0.23,0.33,0.4,0.45}))</f>
        <v/>
      </c>
      <c r="W4210" s="18">
        <f>IF(U4210&lt;0,0.9,0.9-V4210*1.021)</f>
        <v/>
      </c>
      <c r="X4210" s="16">
        <f>ROUNDDOWN(S4210*0.2/W4210+2000,0)</f>
        <v/>
      </c>
      <c r="Y4210" s="17">
        <f>IF(O4210&lt;=0,0,LOOKUP(O4210,{0,1950001,3300001,6950001,9000001,18000001,40000001},{0.05,0.1,0.2,0.23,0.33,0.4,0.45}))</f>
        <v/>
      </c>
    </row>
    <row r="4211">
      <c r="A4211" t="inlineStr">
        <is>
          <t>1万円刻み</t>
        </is>
      </c>
      <c r="B4211" s="16">
        <f>'3_1万円刻み'!$A$932</f>
        <v/>
      </c>
      <c r="C4211" t="n">
        <v>2025</v>
      </c>
      <c r="D4211" t="n">
        <v>1</v>
      </c>
      <c r="E4211" t="n">
        <v>0</v>
      </c>
      <c r="F4211" t="n">
        <v>0</v>
      </c>
      <c r="G4211" s="16">
        <f>ROUND(MIN(B4211/12,650000)*12*0.0915+MIN(B4211/12,1390000)*12*(0.0504+0)+B4211*0.005,0)</f>
        <v/>
      </c>
      <c r="H4211" t="n">
        <v>0</v>
      </c>
      <c r="I4211" t="n">
        <v>0</v>
      </c>
      <c r="J4211" s="16">
        <f>IF(C4211=2026,IF(B4211&lt;741000,0,IF(B4211&lt;2191000,B4211-740000,IF(B4211&lt;2193000,1451000,IF(B4211&lt;2196000,1453000,IF(B4211&lt;2200000,1456000,IF(B4211&lt;3600000,ROUNDDOWN(B4211/4,-3)*2.8-80000,IF(B4211&lt;6600000,ROUNDDOWN(B4211/4,-3)*3.2-440000,IF(B4211&lt;8500000,ROUNDDOWN(B4211*0.9,0)-1100000,B4211-1950000)))))))),IF(B4211&lt;651000,0,IF(B4211&lt;1900000,B4211-650000,IF(B4211&lt;3600000,ROUNDDOWN(B4211/4,-3)*2.8-80000,IF(B4211&lt;6600000,ROUNDDOWN(B4211/4,-3)*3.2-440000,IF(B4211&lt;8500000,ROUNDDOWN(B4211*0.9,0)-1100000,B4211-1950000))))))</f>
        <v/>
      </c>
      <c r="K4211" s="16">
        <f>IF(J4211&gt;23500000,NA(),IF(C4211=2026,IF(J4211&lt;=4890000,1040000,IF(J4211&lt;=6550000,670000,620000)),IF(J4211&lt;=1320000,950000,IF(J4211&lt;=3360000,880000,IF(J4211&lt;=4890000,680000,IF(J4211&lt;=6550000,630000,580000))))))</f>
        <v/>
      </c>
      <c r="L4211" s="16">
        <f>IF(D4211=1,IF(J4211&lt;=9000000,380000,IF(J4211&lt;=9500000,260000,IF(J4211&lt;=10000000,130000,0))),0)</f>
        <v/>
      </c>
      <c r="M4211" s="16">
        <f>IF(D4211=1,IF(J4211&lt;=9000000,330000,IF(J4211&lt;=9500000,220000,IF(J4211&lt;=10000000,110000,0))),0)</f>
        <v/>
      </c>
      <c r="N4211" s="16">
        <f>IF(D4211=1,IF(J4211&lt;=9000000,50000,IF(J4211&lt;=9500000,40000,IF(J4211&lt;=10000000,20000,0))),0)</f>
        <v/>
      </c>
      <c r="O4211" s="16">
        <f>MAX(0,ROUNDDOWN(J4211-G4211-K4211-L4211-E4211*380000-F4211*630000-H4211,-3))</f>
        <v/>
      </c>
      <c r="P4211" s="16">
        <f>MAX(0,ROUNDDOWN(J4211-G4211-430000-M4211-E4211*330000-F4211*450000-I4211,-3))</f>
        <v/>
      </c>
      <c r="Q4211" s="16">
        <f>50000+N4211+E4211*50000+F4211*180000</f>
        <v/>
      </c>
      <c r="R4211" s="16">
        <f>IF(P4211&lt;=2000000,MIN(Q4211,P4211),MAX(Q4211-(P4211-2000000),50000))*0.05</f>
        <v/>
      </c>
      <c r="S4211" s="16">
        <f>MAX(0,P4211*0.1-R4211)</f>
        <v/>
      </c>
      <c r="T4211" s="16">
        <f>Q4211+MAX(0,K4211-480000)</f>
        <v/>
      </c>
      <c r="U4211" s="16">
        <f>P4211-T4211</f>
        <v/>
      </c>
      <c r="V4211" s="17">
        <f>IF(U4211&lt;0,0,LOOKUP(U4211,{0,1950001,3300001,6950001,9000001,18000001,40000001},{0.05,0.1,0.2,0.23,0.33,0.4,0.45}))</f>
        <v/>
      </c>
      <c r="W4211" s="18">
        <f>IF(U4211&lt;0,0.9,0.9-V4211*1.021)</f>
        <v/>
      </c>
      <c r="X4211" s="16">
        <f>ROUNDDOWN(S4211*0.2/W4211+2000,0)</f>
        <v/>
      </c>
      <c r="Y4211" s="17">
        <f>IF(O4211&lt;=0,0,LOOKUP(O4211,{0,1950001,3300001,6950001,9000001,18000001,40000001},{0.05,0.1,0.2,0.23,0.33,0.4,0.45}))</f>
        <v/>
      </c>
    </row>
    <row r="4212">
      <c r="A4212" t="inlineStr">
        <is>
          <t>1万円刻み</t>
        </is>
      </c>
      <c r="B4212" s="16">
        <f>'3_1万円刻み'!$A$932</f>
        <v/>
      </c>
      <c r="C4212" t="n">
        <v>2026</v>
      </c>
      <c r="D4212" t="n">
        <v>1</v>
      </c>
      <c r="E4212" t="n">
        <v>0</v>
      </c>
      <c r="F4212" t="n">
        <v>0</v>
      </c>
      <c r="G4212" s="16">
        <f>ROUND(MIN(B4212/12,650000)*12*0.0915+MIN(B4212/12,1390000)*12*(0.0504+0)+B4212*0.005,0)</f>
        <v/>
      </c>
      <c r="H4212" t="n">
        <v>0</v>
      </c>
      <c r="I4212" t="n">
        <v>0</v>
      </c>
      <c r="J4212" s="16">
        <f>IF(C4212=2026,IF(B4212&lt;741000,0,IF(B4212&lt;2191000,B4212-740000,IF(B4212&lt;2193000,1451000,IF(B4212&lt;2196000,1453000,IF(B4212&lt;2200000,1456000,IF(B4212&lt;3600000,ROUNDDOWN(B4212/4,-3)*2.8-80000,IF(B4212&lt;6600000,ROUNDDOWN(B4212/4,-3)*3.2-440000,IF(B4212&lt;8500000,ROUNDDOWN(B4212*0.9,0)-1100000,B4212-1950000)))))))),IF(B4212&lt;651000,0,IF(B4212&lt;1900000,B4212-650000,IF(B4212&lt;3600000,ROUNDDOWN(B4212/4,-3)*2.8-80000,IF(B4212&lt;6600000,ROUNDDOWN(B4212/4,-3)*3.2-440000,IF(B4212&lt;8500000,ROUNDDOWN(B4212*0.9,0)-1100000,B4212-1950000))))))</f>
        <v/>
      </c>
      <c r="K4212" s="16">
        <f>IF(J4212&gt;23500000,NA(),IF(C4212=2026,IF(J4212&lt;=4890000,1040000,IF(J4212&lt;=6550000,670000,620000)),IF(J4212&lt;=1320000,950000,IF(J4212&lt;=3360000,880000,IF(J4212&lt;=4890000,680000,IF(J4212&lt;=6550000,630000,580000))))))</f>
        <v/>
      </c>
      <c r="L4212" s="16">
        <f>IF(D4212=1,IF(J4212&lt;=9000000,380000,IF(J4212&lt;=9500000,260000,IF(J4212&lt;=10000000,130000,0))),0)</f>
        <v/>
      </c>
      <c r="M4212" s="16">
        <f>IF(D4212=1,IF(J4212&lt;=9000000,330000,IF(J4212&lt;=9500000,220000,IF(J4212&lt;=10000000,110000,0))),0)</f>
        <v/>
      </c>
      <c r="N4212" s="16">
        <f>IF(D4212=1,IF(J4212&lt;=9000000,50000,IF(J4212&lt;=9500000,40000,IF(J4212&lt;=10000000,20000,0))),0)</f>
        <v/>
      </c>
      <c r="O4212" s="16">
        <f>MAX(0,ROUNDDOWN(J4212-G4212-K4212-L4212-E4212*380000-F4212*630000-H4212,-3))</f>
        <v/>
      </c>
      <c r="P4212" s="16">
        <f>MAX(0,ROUNDDOWN(J4212-G4212-430000-M4212-E4212*330000-F4212*450000-I4212,-3))</f>
        <v/>
      </c>
      <c r="Q4212" s="16">
        <f>50000+N4212+E4212*50000+F4212*180000</f>
        <v/>
      </c>
      <c r="R4212" s="16">
        <f>IF(P4212&lt;=2000000,MIN(Q4212,P4212),MAX(Q4212-(P4212-2000000),50000))*0.05</f>
        <v/>
      </c>
      <c r="S4212" s="16">
        <f>MAX(0,P4212*0.1-R4212)</f>
        <v/>
      </c>
      <c r="T4212" s="16">
        <f>Q4212+MAX(0,K4212-480000)</f>
        <v/>
      </c>
      <c r="U4212" s="16">
        <f>P4212-T4212</f>
        <v/>
      </c>
      <c r="V4212" s="17">
        <f>IF(U4212&lt;0,0,LOOKUP(U4212,{0,1950001,3300001,6950001,9000001,18000001,40000001},{0.05,0.1,0.2,0.23,0.33,0.4,0.45}))</f>
        <v/>
      </c>
      <c r="W4212" s="18">
        <f>IF(U4212&lt;0,0.9,0.9-V4212*1.021)</f>
        <v/>
      </c>
      <c r="X4212" s="16">
        <f>ROUNDDOWN(S4212*0.2/W4212+2000,0)</f>
        <v/>
      </c>
      <c r="Y4212" s="17">
        <f>IF(O4212&lt;=0,0,LOOKUP(O4212,{0,1950001,3300001,6950001,9000001,18000001,40000001},{0.05,0.1,0.2,0.23,0.33,0.4,0.45}))</f>
        <v/>
      </c>
    </row>
    <row r="4213">
      <c r="A4213" t="inlineStr">
        <is>
          <t>1万円刻み</t>
        </is>
      </c>
      <c r="B4213" s="16">
        <f>'3_1万円刻み'!$A$933</f>
        <v/>
      </c>
      <c r="C4213" t="n">
        <v>2025</v>
      </c>
      <c r="D4213" t="n">
        <v>0</v>
      </c>
      <c r="E4213" t="n">
        <v>0</v>
      </c>
      <c r="F4213" t="n">
        <v>0</v>
      </c>
      <c r="G4213" s="16">
        <f>ROUND(MIN(B4213/12,650000)*12*0.0915+MIN(B4213/12,1390000)*12*(0.0504+0)+B4213*0.005,0)</f>
        <v/>
      </c>
      <c r="H4213" t="n">
        <v>0</v>
      </c>
      <c r="I4213" t="n">
        <v>0</v>
      </c>
      <c r="J4213" s="16">
        <f>IF(C4213=2026,IF(B4213&lt;741000,0,IF(B4213&lt;2191000,B4213-740000,IF(B4213&lt;2193000,1451000,IF(B4213&lt;2196000,1453000,IF(B4213&lt;2200000,1456000,IF(B4213&lt;3600000,ROUNDDOWN(B4213/4,-3)*2.8-80000,IF(B4213&lt;6600000,ROUNDDOWN(B4213/4,-3)*3.2-440000,IF(B4213&lt;8500000,ROUNDDOWN(B4213*0.9,0)-1100000,B4213-1950000)))))))),IF(B4213&lt;651000,0,IF(B4213&lt;1900000,B4213-650000,IF(B4213&lt;3600000,ROUNDDOWN(B4213/4,-3)*2.8-80000,IF(B4213&lt;6600000,ROUNDDOWN(B4213/4,-3)*3.2-440000,IF(B4213&lt;8500000,ROUNDDOWN(B4213*0.9,0)-1100000,B4213-1950000))))))</f>
        <v/>
      </c>
      <c r="K4213" s="16">
        <f>IF(J4213&gt;23500000,NA(),IF(C4213=2026,IF(J4213&lt;=4890000,1040000,IF(J4213&lt;=6550000,670000,620000)),IF(J4213&lt;=1320000,950000,IF(J4213&lt;=3360000,880000,IF(J4213&lt;=4890000,680000,IF(J4213&lt;=6550000,630000,580000))))))</f>
        <v/>
      </c>
      <c r="L4213" s="16">
        <f>IF(D4213=1,IF(J4213&lt;=9000000,380000,IF(J4213&lt;=9500000,260000,IF(J4213&lt;=10000000,130000,0))),0)</f>
        <v/>
      </c>
      <c r="M4213" s="16">
        <f>IF(D4213=1,IF(J4213&lt;=9000000,330000,IF(J4213&lt;=9500000,220000,IF(J4213&lt;=10000000,110000,0))),0)</f>
        <v/>
      </c>
      <c r="N4213" s="16">
        <f>IF(D4213=1,IF(J4213&lt;=9000000,50000,IF(J4213&lt;=9500000,40000,IF(J4213&lt;=10000000,20000,0))),0)</f>
        <v/>
      </c>
      <c r="O4213" s="16">
        <f>MAX(0,ROUNDDOWN(J4213-G4213-K4213-L4213-E4213*380000-F4213*630000-H4213,-3))</f>
        <v/>
      </c>
      <c r="P4213" s="16">
        <f>MAX(0,ROUNDDOWN(J4213-G4213-430000-M4213-E4213*330000-F4213*450000-I4213,-3))</f>
        <v/>
      </c>
      <c r="Q4213" s="16">
        <f>50000+N4213+E4213*50000+F4213*180000</f>
        <v/>
      </c>
      <c r="R4213" s="16">
        <f>IF(P4213&lt;=2000000,MIN(Q4213,P4213),MAX(Q4213-(P4213-2000000),50000))*0.05</f>
        <v/>
      </c>
      <c r="S4213" s="16">
        <f>MAX(0,P4213*0.1-R4213)</f>
        <v/>
      </c>
      <c r="T4213" s="16">
        <f>Q4213+MAX(0,K4213-480000)</f>
        <v/>
      </c>
      <c r="U4213" s="16">
        <f>P4213-T4213</f>
        <v/>
      </c>
      <c r="V4213" s="17">
        <f>IF(U4213&lt;0,0,LOOKUP(U4213,{0,1950001,3300001,6950001,9000001,18000001,40000001},{0.05,0.1,0.2,0.23,0.33,0.4,0.45}))</f>
        <v/>
      </c>
      <c r="W4213" s="18">
        <f>IF(U4213&lt;0,0.9,0.9-V4213*1.021)</f>
        <v/>
      </c>
      <c r="X4213" s="16">
        <f>ROUNDDOWN(S4213*0.2/W4213+2000,0)</f>
        <v/>
      </c>
      <c r="Y4213" s="17">
        <f>IF(O4213&lt;=0,0,LOOKUP(O4213,{0,1950001,3300001,6950001,9000001,18000001,40000001},{0.05,0.1,0.2,0.23,0.33,0.4,0.45}))</f>
        <v/>
      </c>
    </row>
    <row r="4214">
      <c r="A4214" t="inlineStr">
        <is>
          <t>1万円刻み</t>
        </is>
      </c>
      <c r="B4214" s="16">
        <f>'3_1万円刻み'!$A$933</f>
        <v/>
      </c>
      <c r="C4214" t="n">
        <v>2026</v>
      </c>
      <c r="D4214" t="n">
        <v>0</v>
      </c>
      <c r="E4214" t="n">
        <v>0</v>
      </c>
      <c r="F4214" t="n">
        <v>0</v>
      </c>
      <c r="G4214" s="16">
        <f>ROUND(MIN(B4214/12,650000)*12*0.0915+MIN(B4214/12,1390000)*12*(0.0504+0)+B4214*0.005,0)</f>
        <v/>
      </c>
      <c r="H4214" t="n">
        <v>0</v>
      </c>
      <c r="I4214" t="n">
        <v>0</v>
      </c>
      <c r="J4214" s="16">
        <f>IF(C4214=2026,IF(B4214&lt;741000,0,IF(B4214&lt;2191000,B4214-740000,IF(B4214&lt;2193000,1451000,IF(B4214&lt;2196000,1453000,IF(B4214&lt;2200000,1456000,IF(B4214&lt;3600000,ROUNDDOWN(B4214/4,-3)*2.8-80000,IF(B4214&lt;6600000,ROUNDDOWN(B4214/4,-3)*3.2-440000,IF(B4214&lt;8500000,ROUNDDOWN(B4214*0.9,0)-1100000,B4214-1950000)))))))),IF(B4214&lt;651000,0,IF(B4214&lt;1900000,B4214-650000,IF(B4214&lt;3600000,ROUNDDOWN(B4214/4,-3)*2.8-80000,IF(B4214&lt;6600000,ROUNDDOWN(B4214/4,-3)*3.2-440000,IF(B4214&lt;8500000,ROUNDDOWN(B4214*0.9,0)-1100000,B4214-1950000))))))</f>
        <v/>
      </c>
      <c r="K4214" s="16">
        <f>IF(J4214&gt;23500000,NA(),IF(C4214=2026,IF(J4214&lt;=4890000,1040000,IF(J4214&lt;=6550000,670000,620000)),IF(J4214&lt;=1320000,950000,IF(J4214&lt;=3360000,880000,IF(J4214&lt;=4890000,680000,IF(J4214&lt;=6550000,630000,580000))))))</f>
        <v/>
      </c>
      <c r="L4214" s="16">
        <f>IF(D4214=1,IF(J4214&lt;=9000000,380000,IF(J4214&lt;=9500000,260000,IF(J4214&lt;=10000000,130000,0))),0)</f>
        <v/>
      </c>
      <c r="M4214" s="16">
        <f>IF(D4214=1,IF(J4214&lt;=9000000,330000,IF(J4214&lt;=9500000,220000,IF(J4214&lt;=10000000,110000,0))),0)</f>
        <v/>
      </c>
      <c r="N4214" s="16">
        <f>IF(D4214=1,IF(J4214&lt;=9000000,50000,IF(J4214&lt;=9500000,40000,IF(J4214&lt;=10000000,20000,0))),0)</f>
        <v/>
      </c>
      <c r="O4214" s="16">
        <f>MAX(0,ROUNDDOWN(J4214-G4214-K4214-L4214-E4214*380000-F4214*630000-H4214,-3))</f>
        <v/>
      </c>
      <c r="P4214" s="16">
        <f>MAX(0,ROUNDDOWN(J4214-G4214-430000-M4214-E4214*330000-F4214*450000-I4214,-3))</f>
        <v/>
      </c>
      <c r="Q4214" s="16">
        <f>50000+N4214+E4214*50000+F4214*180000</f>
        <v/>
      </c>
      <c r="R4214" s="16">
        <f>IF(P4214&lt;=2000000,MIN(Q4214,P4214),MAX(Q4214-(P4214-2000000),50000))*0.05</f>
        <v/>
      </c>
      <c r="S4214" s="16">
        <f>MAX(0,P4214*0.1-R4214)</f>
        <v/>
      </c>
      <c r="T4214" s="16">
        <f>Q4214+MAX(0,K4214-480000)</f>
        <v/>
      </c>
      <c r="U4214" s="16">
        <f>P4214-T4214</f>
        <v/>
      </c>
      <c r="V4214" s="17">
        <f>IF(U4214&lt;0,0,LOOKUP(U4214,{0,1950001,3300001,6950001,9000001,18000001,40000001},{0.05,0.1,0.2,0.23,0.33,0.4,0.45}))</f>
        <v/>
      </c>
      <c r="W4214" s="18">
        <f>IF(U4214&lt;0,0.9,0.9-V4214*1.021)</f>
        <v/>
      </c>
      <c r="X4214" s="16">
        <f>ROUNDDOWN(S4214*0.2/W4214+2000,0)</f>
        <v/>
      </c>
      <c r="Y4214" s="17">
        <f>IF(O4214&lt;=0,0,LOOKUP(O4214,{0,1950001,3300001,6950001,9000001,18000001,40000001},{0.05,0.1,0.2,0.23,0.33,0.4,0.45}))</f>
        <v/>
      </c>
    </row>
    <row r="4215">
      <c r="A4215" t="inlineStr">
        <is>
          <t>1万円刻み</t>
        </is>
      </c>
      <c r="B4215" s="16">
        <f>'3_1万円刻み'!$A$933</f>
        <v/>
      </c>
      <c r="C4215" t="n">
        <v>2025</v>
      </c>
      <c r="D4215" t="n">
        <v>1</v>
      </c>
      <c r="E4215" t="n">
        <v>0</v>
      </c>
      <c r="F4215" t="n">
        <v>0</v>
      </c>
      <c r="G4215" s="16">
        <f>ROUND(MIN(B4215/12,650000)*12*0.0915+MIN(B4215/12,1390000)*12*(0.0504+0)+B4215*0.005,0)</f>
        <v/>
      </c>
      <c r="H4215" t="n">
        <v>0</v>
      </c>
      <c r="I4215" t="n">
        <v>0</v>
      </c>
      <c r="J4215" s="16">
        <f>IF(C4215=2026,IF(B4215&lt;741000,0,IF(B4215&lt;2191000,B4215-740000,IF(B4215&lt;2193000,1451000,IF(B4215&lt;2196000,1453000,IF(B4215&lt;2200000,1456000,IF(B4215&lt;3600000,ROUNDDOWN(B4215/4,-3)*2.8-80000,IF(B4215&lt;6600000,ROUNDDOWN(B4215/4,-3)*3.2-440000,IF(B4215&lt;8500000,ROUNDDOWN(B4215*0.9,0)-1100000,B4215-1950000)))))))),IF(B4215&lt;651000,0,IF(B4215&lt;1900000,B4215-650000,IF(B4215&lt;3600000,ROUNDDOWN(B4215/4,-3)*2.8-80000,IF(B4215&lt;6600000,ROUNDDOWN(B4215/4,-3)*3.2-440000,IF(B4215&lt;8500000,ROUNDDOWN(B4215*0.9,0)-1100000,B4215-1950000))))))</f>
        <v/>
      </c>
      <c r="K4215" s="16">
        <f>IF(J4215&gt;23500000,NA(),IF(C4215=2026,IF(J4215&lt;=4890000,1040000,IF(J4215&lt;=6550000,670000,620000)),IF(J4215&lt;=1320000,950000,IF(J4215&lt;=3360000,880000,IF(J4215&lt;=4890000,680000,IF(J4215&lt;=6550000,630000,580000))))))</f>
        <v/>
      </c>
      <c r="L4215" s="16">
        <f>IF(D4215=1,IF(J4215&lt;=9000000,380000,IF(J4215&lt;=9500000,260000,IF(J4215&lt;=10000000,130000,0))),0)</f>
        <v/>
      </c>
      <c r="M4215" s="16">
        <f>IF(D4215=1,IF(J4215&lt;=9000000,330000,IF(J4215&lt;=9500000,220000,IF(J4215&lt;=10000000,110000,0))),0)</f>
        <v/>
      </c>
      <c r="N4215" s="16">
        <f>IF(D4215=1,IF(J4215&lt;=9000000,50000,IF(J4215&lt;=9500000,40000,IF(J4215&lt;=10000000,20000,0))),0)</f>
        <v/>
      </c>
      <c r="O4215" s="16">
        <f>MAX(0,ROUNDDOWN(J4215-G4215-K4215-L4215-E4215*380000-F4215*630000-H4215,-3))</f>
        <v/>
      </c>
      <c r="P4215" s="16">
        <f>MAX(0,ROUNDDOWN(J4215-G4215-430000-M4215-E4215*330000-F4215*450000-I4215,-3))</f>
        <v/>
      </c>
      <c r="Q4215" s="16">
        <f>50000+N4215+E4215*50000+F4215*180000</f>
        <v/>
      </c>
      <c r="R4215" s="16">
        <f>IF(P4215&lt;=2000000,MIN(Q4215,P4215),MAX(Q4215-(P4215-2000000),50000))*0.05</f>
        <v/>
      </c>
      <c r="S4215" s="16">
        <f>MAX(0,P4215*0.1-R4215)</f>
        <v/>
      </c>
      <c r="T4215" s="16">
        <f>Q4215+MAX(0,K4215-480000)</f>
        <v/>
      </c>
      <c r="U4215" s="16">
        <f>P4215-T4215</f>
        <v/>
      </c>
      <c r="V4215" s="17">
        <f>IF(U4215&lt;0,0,LOOKUP(U4215,{0,1950001,3300001,6950001,9000001,18000001,40000001},{0.05,0.1,0.2,0.23,0.33,0.4,0.45}))</f>
        <v/>
      </c>
      <c r="W4215" s="18">
        <f>IF(U4215&lt;0,0.9,0.9-V4215*1.021)</f>
        <v/>
      </c>
      <c r="X4215" s="16">
        <f>ROUNDDOWN(S4215*0.2/W4215+2000,0)</f>
        <v/>
      </c>
      <c r="Y4215" s="17">
        <f>IF(O4215&lt;=0,0,LOOKUP(O4215,{0,1950001,3300001,6950001,9000001,18000001,40000001},{0.05,0.1,0.2,0.23,0.33,0.4,0.45}))</f>
        <v/>
      </c>
    </row>
    <row r="4216">
      <c r="A4216" t="inlineStr">
        <is>
          <t>1万円刻み</t>
        </is>
      </c>
      <c r="B4216" s="16">
        <f>'3_1万円刻み'!$A$933</f>
        <v/>
      </c>
      <c r="C4216" t="n">
        <v>2026</v>
      </c>
      <c r="D4216" t="n">
        <v>1</v>
      </c>
      <c r="E4216" t="n">
        <v>0</v>
      </c>
      <c r="F4216" t="n">
        <v>0</v>
      </c>
      <c r="G4216" s="16">
        <f>ROUND(MIN(B4216/12,650000)*12*0.0915+MIN(B4216/12,1390000)*12*(0.0504+0)+B4216*0.005,0)</f>
        <v/>
      </c>
      <c r="H4216" t="n">
        <v>0</v>
      </c>
      <c r="I4216" t="n">
        <v>0</v>
      </c>
      <c r="J4216" s="16">
        <f>IF(C4216=2026,IF(B4216&lt;741000,0,IF(B4216&lt;2191000,B4216-740000,IF(B4216&lt;2193000,1451000,IF(B4216&lt;2196000,1453000,IF(B4216&lt;2200000,1456000,IF(B4216&lt;3600000,ROUNDDOWN(B4216/4,-3)*2.8-80000,IF(B4216&lt;6600000,ROUNDDOWN(B4216/4,-3)*3.2-440000,IF(B4216&lt;8500000,ROUNDDOWN(B4216*0.9,0)-1100000,B4216-1950000)))))))),IF(B4216&lt;651000,0,IF(B4216&lt;1900000,B4216-650000,IF(B4216&lt;3600000,ROUNDDOWN(B4216/4,-3)*2.8-80000,IF(B4216&lt;6600000,ROUNDDOWN(B4216/4,-3)*3.2-440000,IF(B4216&lt;8500000,ROUNDDOWN(B4216*0.9,0)-1100000,B4216-1950000))))))</f>
        <v/>
      </c>
      <c r="K4216" s="16">
        <f>IF(J4216&gt;23500000,NA(),IF(C4216=2026,IF(J4216&lt;=4890000,1040000,IF(J4216&lt;=6550000,670000,620000)),IF(J4216&lt;=1320000,950000,IF(J4216&lt;=3360000,880000,IF(J4216&lt;=4890000,680000,IF(J4216&lt;=6550000,630000,580000))))))</f>
        <v/>
      </c>
      <c r="L4216" s="16">
        <f>IF(D4216=1,IF(J4216&lt;=9000000,380000,IF(J4216&lt;=9500000,260000,IF(J4216&lt;=10000000,130000,0))),0)</f>
        <v/>
      </c>
      <c r="M4216" s="16">
        <f>IF(D4216=1,IF(J4216&lt;=9000000,330000,IF(J4216&lt;=9500000,220000,IF(J4216&lt;=10000000,110000,0))),0)</f>
        <v/>
      </c>
      <c r="N4216" s="16">
        <f>IF(D4216=1,IF(J4216&lt;=9000000,50000,IF(J4216&lt;=9500000,40000,IF(J4216&lt;=10000000,20000,0))),0)</f>
        <v/>
      </c>
      <c r="O4216" s="16">
        <f>MAX(0,ROUNDDOWN(J4216-G4216-K4216-L4216-E4216*380000-F4216*630000-H4216,-3))</f>
        <v/>
      </c>
      <c r="P4216" s="16">
        <f>MAX(0,ROUNDDOWN(J4216-G4216-430000-M4216-E4216*330000-F4216*450000-I4216,-3))</f>
        <v/>
      </c>
      <c r="Q4216" s="16">
        <f>50000+N4216+E4216*50000+F4216*180000</f>
        <v/>
      </c>
      <c r="R4216" s="16">
        <f>IF(P4216&lt;=2000000,MIN(Q4216,P4216),MAX(Q4216-(P4216-2000000),50000))*0.05</f>
        <v/>
      </c>
      <c r="S4216" s="16">
        <f>MAX(0,P4216*0.1-R4216)</f>
        <v/>
      </c>
      <c r="T4216" s="16">
        <f>Q4216+MAX(0,K4216-480000)</f>
        <v/>
      </c>
      <c r="U4216" s="16">
        <f>P4216-T4216</f>
        <v/>
      </c>
      <c r="V4216" s="17">
        <f>IF(U4216&lt;0,0,LOOKUP(U4216,{0,1950001,3300001,6950001,9000001,18000001,40000001},{0.05,0.1,0.2,0.23,0.33,0.4,0.45}))</f>
        <v/>
      </c>
      <c r="W4216" s="18">
        <f>IF(U4216&lt;0,0.9,0.9-V4216*1.021)</f>
        <v/>
      </c>
      <c r="X4216" s="16">
        <f>ROUNDDOWN(S4216*0.2/W4216+2000,0)</f>
        <v/>
      </c>
      <c r="Y4216" s="17">
        <f>IF(O4216&lt;=0,0,LOOKUP(O4216,{0,1950001,3300001,6950001,9000001,18000001,40000001},{0.05,0.1,0.2,0.23,0.33,0.4,0.45}))</f>
        <v/>
      </c>
    </row>
    <row r="4217">
      <c r="A4217" t="inlineStr">
        <is>
          <t>1万円刻み</t>
        </is>
      </c>
      <c r="B4217" s="16">
        <f>'3_1万円刻み'!$A$934</f>
        <v/>
      </c>
      <c r="C4217" t="n">
        <v>2025</v>
      </c>
      <c r="D4217" t="n">
        <v>0</v>
      </c>
      <c r="E4217" t="n">
        <v>0</v>
      </c>
      <c r="F4217" t="n">
        <v>0</v>
      </c>
      <c r="G4217" s="16">
        <f>ROUND(MIN(B4217/12,650000)*12*0.0915+MIN(B4217/12,1390000)*12*(0.0504+0)+B4217*0.005,0)</f>
        <v/>
      </c>
      <c r="H4217" t="n">
        <v>0</v>
      </c>
      <c r="I4217" t="n">
        <v>0</v>
      </c>
      <c r="J4217" s="16">
        <f>IF(C4217=2026,IF(B4217&lt;741000,0,IF(B4217&lt;2191000,B4217-740000,IF(B4217&lt;2193000,1451000,IF(B4217&lt;2196000,1453000,IF(B4217&lt;2200000,1456000,IF(B4217&lt;3600000,ROUNDDOWN(B4217/4,-3)*2.8-80000,IF(B4217&lt;6600000,ROUNDDOWN(B4217/4,-3)*3.2-440000,IF(B4217&lt;8500000,ROUNDDOWN(B4217*0.9,0)-1100000,B4217-1950000)))))))),IF(B4217&lt;651000,0,IF(B4217&lt;1900000,B4217-650000,IF(B4217&lt;3600000,ROUNDDOWN(B4217/4,-3)*2.8-80000,IF(B4217&lt;6600000,ROUNDDOWN(B4217/4,-3)*3.2-440000,IF(B4217&lt;8500000,ROUNDDOWN(B4217*0.9,0)-1100000,B4217-1950000))))))</f>
        <v/>
      </c>
      <c r="K4217" s="16">
        <f>IF(J4217&gt;23500000,NA(),IF(C4217=2026,IF(J4217&lt;=4890000,1040000,IF(J4217&lt;=6550000,670000,620000)),IF(J4217&lt;=1320000,950000,IF(J4217&lt;=3360000,880000,IF(J4217&lt;=4890000,680000,IF(J4217&lt;=6550000,630000,580000))))))</f>
        <v/>
      </c>
      <c r="L4217" s="16">
        <f>IF(D4217=1,IF(J4217&lt;=9000000,380000,IF(J4217&lt;=9500000,260000,IF(J4217&lt;=10000000,130000,0))),0)</f>
        <v/>
      </c>
      <c r="M4217" s="16">
        <f>IF(D4217=1,IF(J4217&lt;=9000000,330000,IF(J4217&lt;=9500000,220000,IF(J4217&lt;=10000000,110000,0))),0)</f>
        <v/>
      </c>
      <c r="N4217" s="16">
        <f>IF(D4217=1,IF(J4217&lt;=9000000,50000,IF(J4217&lt;=9500000,40000,IF(J4217&lt;=10000000,20000,0))),0)</f>
        <v/>
      </c>
      <c r="O4217" s="16">
        <f>MAX(0,ROUNDDOWN(J4217-G4217-K4217-L4217-E4217*380000-F4217*630000-H4217,-3))</f>
        <v/>
      </c>
      <c r="P4217" s="16">
        <f>MAX(0,ROUNDDOWN(J4217-G4217-430000-M4217-E4217*330000-F4217*450000-I4217,-3))</f>
        <v/>
      </c>
      <c r="Q4217" s="16">
        <f>50000+N4217+E4217*50000+F4217*180000</f>
        <v/>
      </c>
      <c r="R4217" s="16">
        <f>IF(P4217&lt;=2000000,MIN(Q4217,P4217),MAX(Q4217-(P4217-2000000),50000))*0.05</f>
        <v/>
      </c>
      <c r="S4217" s="16">
        <f>MAX(0,P4217*0.1-R4217)</f>
        <v/>
      </c>
      <c r="T4217" s="16">
        <f>Q4217+MAX(0,K4217-480000)</f>
        <v/>
      </c>
      <c r="U4217" s="16">
        <f>P4217-T4217</f>
        <v/>
      </c>
      <c r="V4217" s="17">
        <f>IF(U4217&lt;0,0,LOOKUP(U4217,{0,1950001,3300001,6950001,9000001,18000001,40000001},{0.05,0.1,0.2,0.23,0.33,0.4,0.45}))</f>
        <v/>
      </c>
      <c r="W4217" s="18">
        <f>IF(U4217&lt;0,0.9,0.9-V4217*1.021)</f>
        <v/>
      </c>
      <c r="X4217" s="16">
        <f>ROUNDDOWN(S4217*0.2/W4217+2000,0)</f>
        <v/>
      </c>
      <c r="Y4217" s="17">
        <f>IF(O4217&lt;=0,0,LOOKUP(O4217,{0,1950001,3300001,6950001,9000001,18000001,40000001},{0.05,0.1,0.2,0.23,0.33,0.4,0.45}))</f>
        <v/>
      </c>
    </row>
    <row r="4218">
      <c r="A4218" t="inlineStr">
        <is>
          <t>1万円刻み</t>
        </is>
      </c>
      <c r="B4218" s="16">
        <f>'3_1万円刻み'!$A$934</f>
        <v/>
      </c>
      <c r="C4218" t="n">
        <v>2026</v>
      </c>
      <c r="D4218" t="n">
        <v>0</v>
      </c>
      <c r="E4218" t="n">
        <v>0</v>
      </c>
      <c r="F4218" t="n">
        <v>0</v>
      </c>
      <c r="G4218" s="16">
        <f>ROUND(MIN(B4218/12,650000)*12*0.0915+MIN(B4218/12,1390000)*12*(0.0504+0)+B4218*0.005,0)</f>
        <v/>
      </c>
      <c r="H4218" t="n">
        <v>0</v>
      </c>
      <c r="I4218" t="n">
        <v>0</v>
      </c>
      <c r="J4218" s="16">
        <f>IF(C4218=2026,IF(B4218&lt;741000,0,IF(B4218&lt;2191000,B4218-740000,IF(B4218&lt;2193000,1451000,IF(B4218&lt;2196000,1453000,IF(B4218&lt;2200000,1456000,IF(B4218&lt;3600000,ROUNDDOWN(B4218/4,-3)*2.8-80000,IF(B4218&lt;6600000,ROUNDDOWN(B4218/4,-3)*3.2-440000,IF(B4218&lt;8500000,ROUNDDOWN(B4218*0.9,0)-1100000,B4218-1950000)))))))),IF(B4218&lt;651000,0,IF(B4218&lt;1900000,B4218-650000,IF(B4218&lt;3600000,ROUNDDOWN(B4218/4,-3)*2.8-80000,IF(B4218&lt;6600000,ROUNDDOWN(B4218/4,-3)*3.2-440000,IF(B4218&lt;8500000,ROUNDDOWN(B4218*0.9,0)-1100000,B4218-1950000))))))</f>
        <v/>
      </c>
      <c r="K4218" s="16">
        <f>IF(J4218&gt;23500000,NA(),IF(C4218=2026,IF(J4218&lt;=4890000,1040000,IF(J4218&lt;=6550000,670000,620000)),IF(J4218&lt;=1320000,950000,IF(J4218&lt;=3360000,880000,IF(J4218&lt;=4890000,680000,IF(J4218&lt;=6550000,630000,580000))))))</f>
        <v/>
      </c>
      <c r="L4218" s="16">
        <f>IF(D4218=1,IF(J4218&lt;=9000000,380000,IF(J4218&lt;=9500000,260000,IF(J4218&lt;=10000000,130000,0))),0)</f>
        <v/>
      </c>
      <c r="M4218" s="16">
        <f>IF(D4218=1,IF(J4218&lt;=9000000,330000,IF(J4218&lt;=9500000,220000,IF(J4218&lt;=10000000,110000,0))),0)</f>
        <v/>
      </c>
      <c r="N4218" s="16">
        <f>IF(D4218=1,IF(J4218&lt;=9000000,50000,IF(J4218&lt;=9500000,40000,IF(J4218&lt;=10000000,20000,0))),0)</f>
        <v/>
      </c>
      <c r="O4218" s="16">
        <f>MAX(0,ROUNDDOWN(J4218-G4218-K4218-L4218-E4218*380000-F4218*630000-H4218,-3))</f>
        <v/>
      </c>
      <c r="P4218" s="16">
        <f>MAX(0,ROUNDDOWN(J4218-G4218-430000-M4218-E4218*330000-F4218*450000-I4218,-3))</f>
        <v/>
      </c>
      <c r="Q4218" s="16">
        <f>50000+N4218+E4218*50000+F4218*180000</f>
        <v/>
      </c>
      <c r="R4218" s="16">
        <f>IF(P4218&lt;=2000000,MIN(Q4218,P4218),MAX(Q4218-(P4218-2000000),50000))*0.05</f>
        <v/>
      </c>
      <c r="S4218" s="16">
        <f>MAX(0,P4218*0.1-R4218)</f>
        <v/>
      </c>
      <c r="T4218" s="16">
        <f>Q4218+MAX(0,K4218-480000)</f>
        <v/>
      </c>
      <c r="U4218" s="16">
        <f>P4218-T4218</f>
        <v/>
      </c>
      <c r="V4218" s="17">
        <f>IF(U4218&lt;0,0,LOOKUP(U4218,{0,1950001,3300001,6950001,9000001,18000001,40000001},{0.05,0.1,0.2,0.23,0.33,0.4,0.45}))</f>
        <v/>
      </c>
      <c r="W4218" s="18">
        <f>IF(U4218&lt;0,0.9,0.9-V4218*1.021)</f>
        <v/>
      </c>
      <c r="X4218" s="16">
        <f>ROUNDDOWN(S4218*0.2/W4218+2000,0)</f>
        <v/>
      </c>
      <c r="Y4218" s="17">
        <f>IF(O4218&lt;=0,0,LOOKUP(O4218,{0,1950001,3300001,6950001,9000001,18000001,40000001},{0.05,0.1,0.2,0.23,0.33,0.4,0.45}))</f>
        <v/>
      </c>
    </row>
    <row r="4219">
      <c r="A4219" t="inlineStr">
        <is>
          <t>1万円刻み</t>
        </is>
      </c>
      <c r="B4219" s="16">
        <f>'3_1万円刻み'!$A$934</f>
        <v/>
      </c>
      <c r="C4219" t="n">
        <v>2025</v>
      </c>
      <c r="D4219" t="n">
        <v>1</v>
      </c>
      <c r="E4219" t="n">
        <v>0</v>
      </c>
      <c r="F4219" t="n">
        <v>0</v>
      </c>
      <c r="G4219" s="16">
        <f>ROUND(MIN(B4219/12,650000)*12*0.0915+MIN(B4219/12,1390000)*12*(0.0504+0)+B4219*0.005,0)</f>
        <v/>
      </c>
      <c r="H4219" t="n">
        <v>0</v>
      </c>
      <c r="I4219" t="n">
        <v>0</v>
      </c>
      <c r="J4219" s="16">
        <f>IF(C4219=2026,IF(B4219&lt;741000,0,IF(B4219&lt;2191000,B4219-740000,IF(B4219&lt;2193000,1451000,IF(B4219&lt;2196000,1453000,IF(B4219&lt;2200000,1456000,IF(B4219&lt;3600000,ROUNDDOWN(B4219/4,-3)*2.8-80000,IF(B4219&lt;6600000,ROUNDDOWN(B4219/4,-3)*3.2-440000,IF(B4219&lt;8500000,ROUNDDOWN(B4219*0.9,0)-1100000,B4219-1950000)))))))),IF(B4219&lt;651000,0,IF(B4219&lt;1900000,B4219-650000,IF(B4219&lt;3600000,ROUNDDOWN(B4219/4,-3)*2.8-80000,IF(B4219&lt;6600000,ROUNDDOWN(B4219/4,-3)*3.2-440000,IF(B4219&lt;8500000,ROUNDDOWN(B4219*0.9,0)-1100000,B4219-1950000))))))</f>
        <v/>
      </c>
      <c r="K4219" s="16">
        <f>IF(J4219&gt;23500000,NA(),IF(C4219=2026,IF(J4219&lt;=4890000,1040000,IF(J4219&lt;=6550000,670000,620000)),IF(J4219&lt;=1320000,950000,IF(J4219&lt;=3360000,880000,IF(J4219&lt;=4890000,680000,IF(J4219&lt;=6550000,630000,580000))))))</f>
        <v/>
      </c>
      <c r="L4219" s="16">
        <f>IF(D4219=1,IF(J4219&lt;=9000000,380000,IF(J4219&lt;=9500000,260000,IF(J4219&lt;=10000000,130000,0))),0)</f>
        <v/>
      </c>
      <c r="M4219" s="16">
        <f>IF(D4219=1,IF(J4219&lt;=9000000,330000,IF(J4219&lt;=9500000,220000,IF(J4219&lt;=10000000,110000,0))),0)</f>
        <v/>
      </c>
      <c r="N4219" s="16">
        <f>IF(D4219=1,IF(J4219&lt;=9000000,50000,IF(J4219&lt;=9500000,40000,IF(J4219&lt;=10000000,20000,0))),0)</f>
        <v/>
      </c>
      <c r="O4219" s="16">
        <f>MAX(0,ROUNDDOWN(J4219-G4219-K4219-L4219-E4219*380000-F4219*630000-H4219,-3))</f>
        <v/>
      </c>
      <c r="P4219" s="16">
        <f>MAX(0,ROUNDDOWN(J4219-G4219-430000-M4219-E4219*330000-F4219*450000-I4219,-3))</f>
        <v/>
      </c>
      <c r="Q4219" s="16">
        <f>50000+N4219+E4219*50000+F4219*180000</f>
        <v/>
      </c>
      <c r="R4219" s="16">
        <f>IF(P4219&lt;=2000000,MIN(Q4219,P4219),MAX(Q4219-(P4219-2000000),50000))*0.05</f>
        <v/>
      </c>
      <c r="S4219" s="16">
        <f>MAX(0,P4219*0.1-R4219)</f>
        <v/>
      </c>
      <c r="T4219" s="16">
        <f>Q4219+MAX(0,K4219-480000)</f>
        <v/>
      </c>
      <c r="U4219" s="16">
        <f>P4219-T4219</f>
        <v/>
      </c>
      <c r="V4219" s="17">
        <f>IF(U4219&lt;0,0,LOOKUP(U4219,{0,1950001,3300001,6950001,9000001,18000001,40000001},{0.05,0.1,0.2,0.23,0.33,0.4,0.45}))</f>
        <v/>
      </c>
      <c r="W4219" s="18">
        <f>IF(U4219&lt;0,0.9,0.9-V4219*1.021)</f>
        <v/>
      </c>
      <c r="X4219" s="16">
        <f>ROUNDDOWN(S4219*0.2/W4219+2000,0)</f>
        <v/>
      </c>
      <c r="Y4219" s="17">
        <f>IF(O4219&lt;=0,0,LOOKUP(O4219,{0,1950001,3300001,6950001,9000001,18000001,40000001},{0.05,0.1,0.2,0.23,0.33,0.4,0.45}))</f>
        <v/>
      </c>
    </row>
    <row r="4220">
      <c r="A4220" t="inlineStr">
        <is>
          <t>1万円刻み</t>
        </is>
      </c>
      <c r="B4220" s="16">
        <f>'3_1万円刻み'!$A$934</f>
        <v/>
      </c>
      <c r="C4220" t="n">
        <v>2026</v>
      </c>
      <c r="D4220" t="n">
        <v>1</v>
      </c>
      <c r="E4220" t="n">
        <v>0</v>
      </c>
      <c r="F4220" t="n">
        <v>0</v>
      </c>
      <c r="G4220" s="16">
        <f>ROUND(MIN(B4220/12,650000)*12*0.0915+MIN(B4220/12,1390000)*12*(0.0504+0)+B4220*0.005,0)</f>
        <v/>
      </c>
      <c r="H4220" t="n">
        <v>0</v>
      </c>
      <c r="I4220" t="n">
        <v>0</v>
      </c>
      <c r="J4220" s="16">
        <f>IF(C4220=2026,IF(B4220&lt;741000,0,IF(B4220&lt;2191000,B4220-740000,IF(B4220&lt;2193000,1451000,IF(B4220&lt;2196000,1453000,IF(B4220&lt;2200000,1456000,IF(B4220&lt;3600000,ROUNDDOWN(B4220/4,-3)*2.8-80000,IF(B4220&lt;6600000,ROUNDDOWN(B4220/4,-3)*3.2-440000,IF(B4220&lt;8500000,ROUNDDOWN(B4220*0.9,0)-1100000,B4220-1950000)))))))),IF(B4220&lt;651000,0,IF(B4220&lt;1900000,B4220-650000,IF(B4220&lt;3600000,ROUNDDOWN(B4220/4,-3)*2.8-80000,IF(B4220&lt;6600000,ROUNDDOWN(B4220/4,-3)*3.2-440000,IF(B4220&lt;8500000,ROUNDDOWN(B4220*0.9,0)-1100000,B4220-1950000))))))</f>
        <v/>
      </c>
      <c r="K4220" s="16">
        <f>IF(J4220&gt;23500000,NA(),IF(C4220=2026,IF(J4220&lt;=4890000,1040000,IF(J4220&lt;=6550000,670000,620000)),IF(J4220&lt;=1320000,950000,IF(J4220&lt;=3360000,880000,IF(J4220&lt;=4890000,680000,IF(J4220&lt;=6550000,630000,580000))))))</f>
        <v/>
      </c>
      <c r="L4220" s="16">
        <f>IF(D4220=1,IF(J4220&lt;=9000000,380000,IF(J4220&lt;=9500000,260000,IF(J4220&lt;=10000000,130000,0))),0)</f>
        <v/>
      </c>
      <c r="M4220" s="16">
        <f>IF(D4220=1,IF(J4220&lt;=9000000,330000,IF(J4220&lt;=9500000,220000,IF(J4220&lt;=10000000,110000,0))),0)</f>
        <v/>
      </c>
      <c r="N4220" s="16">
        <f>IF(D4220=1,IF(J4220&lt;=9000000,50000,IF(J4220&lt;=9500000,40000,IF(J4220&lt;=10000000,20000,0))),0)</f>
        <v/>
      </c>
      <c r="O4220" s="16">
        <f>MAX(0,ROUNDDOWN(J4220-G4220-K4220-L4220-E4220*380000-F4220*630000-H4220,-3))</f>
        <v/>
      </c>
      <c r="P4220" s="16">
        <f>MAX(0,ROUNDDOWN(J4220-G4220-430000-M4220-E4220*330000-F4220*450000-I4220,-3))</f>
        <v/>
      </c>
      <c r="Q4220" s="16">
        <f>50000+N4220+E4220*50000+F4220*180000</f>
        <v/>
      </c>
      <c r="R4220" s="16">
        <f>IF(P4220&lt;=2000000,MIN(Q4220,P4220),MAX(Q4220-(P4220-2000000),50000))*0.05</f>
        <v/>
      </c>
      <c r="S4220" s="16">
        <f>MAX(0,P4220*0.1-R4220)</f>
        <v/>
      </c>
      <c r="T4220" s="16">
        <f>Q4220+MAX(0,K4220-480000)</f>
        <v/>
      </c>
      <c r="U4220" s="16">
        <f>P4220-T4220</f>
        <v/>
      </c>
      <c r="V4220" s="17">
        <f>IF(U4220&lt;0,0,LOOKUP(U4220,{0,1950001,3300001,6950001,9000001,18000001,40000001},{0.05,0.1,0.2,0.23,0.33,0.4,0.45}))</f>
        <v/>
      </c>
      <c r="W4220" s="18">
        <f>IF(U4220&lt;0,0.9,0.9-V4220*1.021)</f>
        <v/>
      </c>
      <c r="X4220" s="16">
        <f>ROUNDDOWN(S4220*0.2/W4220+2000,0)</f>
        <v/>
      </c>
      <c r="Y4220" s="17">
        <f>IF(O4220&lt;=0,0,LOOKUP(O4220,{0,1950001,3300001,6950001,9000001,18000001,40000001},{0.05,0.1,0.2,0.23,0.33,0.4,0.45}))</f>
        <v/>
      </c>
    </row>
    <row r="4221">
      <c r="A4221" t="inlineStr">
        <is>
          <t>1万円刻み</t>
        </is>
      </c>
      <c r="B4221" s="16">
        <f>'3_1万円刻み'!$A$935</f>
        <v/>
      </c>
      <c r="C4221" t="n">
        <v>2025</v>
      </c>
      <c r="D4221" t="n">
        <v>0</v>
      </c>
      <c r="E4221" t="n">
        <v>0</v>
      </c>
      <c r="F4221" t="n">
        <v>0</v>
      </c>
      <c r="G4221" s="16">
        <f>ROUND(MIN(B4221/12,650000)*12*0.0915+MIN(B4221/12,1390000)*12*(0.0504+0)+B4221*0.005,0)</f>
        <v/>
      </c>
      <c r="H4221" t="n">
        <v>0</v>
      </c>
      <c r="I4221" t="n">
        <v>0</v>
      </c>
      <c r="J4221" s="16">
        <f>IF(C4221=2026,IF(B4221&lt;741000,0,IF(B4221&lt;2191000,B4221-740000,IF(B4221&lt;2193000,1451000,IF(B4221&lt;2196000,1453000,IF(B4221&lt;2200000,1456000,IF(B4221&lt;3600000,ROUNDDOWN(B4221/4,-3)*2.8-80000,IF(B4221&lt;6600000,ROUNDDOWN(B4221/4,-3)*3.2-440000,IF(B4221&lt;8500000,ROUNDDOWN(B4221*0.9,0)-1100000,B4221-1950000)))))))),IF(B4221&lt;651000,0,IF(B4221&lt;1900000,B4221-650000,IF(B4221&lt;3600000,ROUNDDOWN(B4221/4,-3)*2.8-80000,IF(B4221&lt;6600000,ROUNDDOWN(B4221/4,-3)*3.2-440000,IF(B4221&lt;8500000,ROUNDDOWN(B4221*0.9,0)-1100000,B4221-1950000))))))</f>
        <v/>
      </c>
      <c r="K4221" s="16">
        <f>IF(J4221&gt;23500000,NA(),IF(C4221=2026,IF(J4221&lt;=4890000,1040000,IF(J4221&lt;=6550000,670000,620000)),IF(J4221&lt;=1320000,950000,IF(J4221&lt;=3360000,880000,IF(J4221&lt;=4890000,680000,IF(J4221&lt;=6550000,630000,580000))))))</f>
        <v/>
      </c>
      <c r="L4221" s="16">
        <f>IF(D4221=1,IF(J4221&lt;=9000000,380000,IF(J4221&lt;=9500000,260000,IF(J4221&lt;=10000000,130000,0))),0)</f>
        <v/>
      </c>
      <c r="M4221" s="16">
        <f>IF(D4221=1,IF(J4221&lt;=9000000,330000,IF(J4221&lt;=9500000,220000,IF(J4221&lt;=10000000,110000,0))),0)</f>
        <v/>
      </c>
      <c r="N4221" s="16">
        <f>IF(D4221=1,IF(J4221&lt;=9000000,50000,IF(J4221&lt;=9500000,40000,IF(J4221&lt;=10000000,20000,0))),0)</f>
        <v/>
      </c>
      <c r="O4221" s="16">
        <f>MAX(0,ROUNDDOWN(J4221-G4221-K4221-L4221-E4221*380000-F4221*630000-H4221,-3))</f>
        <v/>
      </c>
      <c r="P4221" s="16">
        <f>MAX(0,ROUNDDOWN(J4221-G4221-430000-M4221-E4221*330000-F4221*450000-I4221,-3))</f>
        <v/>
      </c>
      <c r="Q4221" s="16">
        <f>50000+N4221+E4221*50000+F4221*180000</f>
        <v/>
      </c>
      <c r="R4221" s="16">
        <f>IF(P4221&lt;=2000000,MIN(Q4221,P4221),MAX(Q4221-(P4221-2000000),50000))*0.05</f>
        <v/>
      </c>
      <c r="S4221" s="16">
        <f>MAX(0,P4221*0.1-R4221)</f>
        <v/>
      </c>
      <c r="T4221" s="16">
        <f>Q4221+MAX(0,K4221-480000)</f>
        <v/>
      </c>
      <c r="U4221" s="16">
        <f>P4221-T4221</f>
        <v/>
      </c>
      <c r="V4221" s="17">
        <f>IF(U4221&lt;0,0,LOOKUP(U4221,{0,1950001,3300001,6950001,9000001,18000001,40000001},{0.05,0.1,0.2,0.23,0.33,0.4,0.45}))</f>
        <v/>
      </c>
      <c r="W4221" s="18">
        <f>IF(U4221&lt;0,0.9,0.9-V4221*1.021)</f>
        <v/>
      </c>
      <c r="X4221" s="16">
        <f>ROUNDDOWN(S4221*0.2/W4221+2000,0)</f>
        <v/>
      </c>
      <c r="Y4221" s="17">
        <f>IF(O4221&lt;=0,0,LOOKUP(O4221,{0,1950001,3300001,6950001,9000001,18000001,40000001},{0.05,0.1,0.2,0.23,0.33,0.4,0.45}))</f>
        <v/>
      </c>
    </row>
    <row r="4222">
      <c r="A4222" t="inlineStr">
        <is>
          <t>1万円刻み</t>
        </is>
      </c>
      <c r="B4222" s="16">
        <f>'3_1万円刻み'!$A$935</f>
        <v/>
      </c>
      <c r="C4222" t="n">
        <v>2026</v>
      </c>
      <c r="D4222" t="n">
        <v>0</v>
      </c>
      <c r="E4222" t="n">
        <v>0</v>
      </c>
      <c r="F4222" t="n">
        <v>0</v>
      </c>
      <c r="G4222" s="16">
        <f>ROUND(MIN(B4222/12,650000)*12*0.0915+MIN(B4222/12,1390000)*12*(0.0504+0)+B4222*0.005,0)</f>
        <v/>
      </c>
      <c r="H4222" t="n">
        <v>0</v>
      </c>
      <c r="I4222" t="n">
        <v>0</v>
      </c>
      <c r="J4222" s="16">
        <f>IF(C4222=2026,IF(B4222&lt;741000,0,IF(B4222&lt;2191000,B4222-740000,IF(B4222&lt;2193000,1451000,IF(B4222&lt;2196000,1453000,IF(B4222&lt;2200000,1456000,IF(B4222&lt;3600000,ROUNDDOWN(B4222/4,-3)*2.8-80000,IF(B4222&lt;6600000,ROUNDDOWN(B4222/4,-3)*3.2-440000,IF(B4222&lt;8500000,ROUNDDOWN(B4222*0.9,0)-1100000,B4222-1950000)))))))),IF(B4222&lt;651000,0,IF(B4222&lt;1900000,B4222-650000,IF(B4222&lt;3600000,ROUNDDOWN(B4222/4,-3)*2.8-80000,IF(B4222&lt;6600000,ROUNDDOWN(B4222/4,-3)*3.2-440000,IF(B4222&lt;8500000,ROUNDDOWN(B4222*0.9,0)-1100000,B4222-1950000))))))</f>
        <v/>
      </c>
      <c r="K4222" s="16">
        <f>IF(J4222&gt;23500000,NA(),IF(C4222=2026,IF(J4222&lt;=4890000,1040000,IF(J4222&lt;=6550000,670000,620000)),IF(J4222&lt;=1320000,950000,IF(J4222&lt;=3360000,880000,IF(J4222&lt;=4890000,680000,IF(J4222&lt;=6550000,630000,580000))))))</f>
        <v/>
      </c>
      <c r="L4222" s="16">
        <f>IF(D4222=1,IF(J4222&lt;=9000000,380000,IF(J4222&lt;=9500000,260000,IF(J4222&lt;=10000000,130000,0))),0)</f>
        <v/>
      </c>
      <c r="M4222" s="16">
        <f>IF(D4222=1,IF(J4222&lt;=9000000,330000,IF(J4222&lt;=9500000,220000,IF(J4222&lt;=10000000,110000,0))),0)</f>
        <v/>
      </c>
      <c r="N4222" s="16">
        <f>IF(D4222=1,IF(J4222&lt;=9000000,50000,IF(J4222&lt;=9500000,40000,IF(J4222&lt;=10000000,20000,0))),0)</f>
        <v/>
      </c>
      <c r="O4222" s="16">
        <f>MAX(0,ROUNDDOWN(J4222-G4222-K4222-L4222-E4222*380000-F4222*630000-H4222,-3))</f>
        <v/>
      </c>
      <c r="P4222" s="16">
        <f>MAX(0,ROUNDDOWN(J4222-G4222-430000-M4222-E4222*330000-F4222*450000-I4222,-3))</f>
        <v/>
      </c>
      <c r="Q4222" s="16">
        <f>50000+N4222+E4222*50000+F4222*180000</f>
        <v/>
      </c>
      <c r="R4222" s="16">
        <f>IF(P4222&lt;=2000000,MIN(Q4222,P4222),MAX(Q4222-(P4222-2000000),50000))*0.05</f>
        <v/>
      </c>
      <c r="S4222" s="16">
        <f>MAX(0,P4222*0.1-R4222)</f>
        <v/>
      </c>
      <c r="T4222" s="16">
        <f>Q4222+MAX(0,K4222-480000)</f>
        <v/>
      </c>
      <c r="U4222" s="16">
        <f>P4222-T4222</f>
        <v/>
      </c>
      <c r="V4222" s="17">
        <f>IF(U4222&lt;0,0,LOOKUP(U4222,{0,1950001,3300001,6950001,9000001,18000001,40000001},{0.05,0.1,0.2,0.23,0.33,0.4,0.45}))</f>
        <v/>
      </c>
      <c r="W4222" s="18">
        <f>IF(U4222&lt;0,0.9,0.9-V4222*1.021)</f>
        <v/>
      </c>
      <c r="X4222" s="16">
        <f>ROUNDDOWN(S4222*0.2/W4222+2000,0)</f>
        <v/>
      </c>
      <c r="Y4222" s="17">
        <f>IF(O4222&lt;=0,0,LOOKUP(O4222,{0,1950001,3300001,6950001,9000001,18000001,40000001},{0.05,0.1,0.2,0.23,0.33,0.4,0.45}))</f>
        <v/>
      </c>
    </row>
    <row r="4223">
      <c r="A4223" t="inlineStr">
        <is>
          <t>1万円刻み</t>
        </is>
      </c>
      <c r="B4223" s="16">
        <f>'3_1万円刻み'!$A$935</f>
        <v/>
      </c>
      <c r="C4223" t="n">
        <v>2025</v>
      </c>
      <c r="D4223" t="n">
        <v>1</v>
      </c>
      <c r="E4223" t="n">
        <v>0</v>
      </c>
      <c r="F4223" t="n">
        <v>0</v>
      </c>
      <c r="G4223" s="16">
        <f>ROUND(MIN(B4223/12,650000)*12*0.0915+MIN(B4223/12,1390000)*12*(0.0504+0)+B4223*0.005,0)</f>
        <v/>
      </c>
      <c r="H4223" t="n">
        <v>0</v>
      </c>
      <c r="I4223" t="n">
        <v>0</v>
      </c>
      <c r="J4223" s="16">
        <f>IF(C4223=2026,IF(B4223&lt;741000,0,IF(B4223&lt;2191000,B4223-740000,IF(B4223&lt;2193000,1451000,IF(B4223&lt;2196000,1453000,IF(B4223&lt;2200000,1456000,IF(B4223&lt;3600000,ROUNDDOWN(B4223/4,-3)*2.8-80000,IF(B4223&lt;6600000,ROUNDDOWN(B4223/4,-3)*3.2-440000,IF(B4223&lt;8500000,ROUNDDOWN(B4223*0.9,0)-1100000,B4223-1950000)))))))),IF(B4223&lt;651000,0,IF(B4223&lt;1900000,B4223-650000,IF(B4223&lt;3600000,ROUNDDOWN(B4223/4,-3)*2.8-80000,IF(B4223&lt;6600000,ROUNDDOWN(B4223/4,-3)*3.2-440000,IF(B4223&lt;8500000,ROUNDDOWN(B4223*0.9,0)-1100000,B4223-1950000))))))</f>
        <v/>
      </c>
      <c r="K4223" s="16">
        <f>IF(J4223&gt;23500000,NA(),IF(C4223=2026,IF(J4223&lt;=4890000,1040000,IF(J4223&lt;=6550000,670000,620000)),IF(J4223&lt;=1320000,950000,IF(J4223&lt;=3360000,880000,IF(J4223&lt;=4890000,680000,IF(J4223&lt;=6550000,630000,580000))))))</f>
        <v/>
      </c>
      <c r="L4223" s="16">
        <f>IF(D4223=1,IF(J4223&lt;=9000000,380000,IF(J4223&lt;=9500000,260000,IF(J4223&lt;=10000000,130000,0))),0)</f>
        <v/>
      </c>
      <c r="M4223" s="16">
        <f>IF(D4223=1,IF(J4223&lt;=9000000,330000,IF(J4223&lt;=9500000,220000,IF(J4223&lt;=10000000,110000,0))),0)</f>
        <v/>
      </c>
      <c r="N4223" s="16">
        <f>IF(D4223=1,IF(J4223&lt;=9000000,50000,IF(J4223&lt;=9500000,40000,IF(J4223&lt;=10000000,20000,0))),0)</f>
        <v/>
      </c>
      <c r="O4223" s="16">
        <f>MAX(0,ROUNDDOWN(J4223-G4223-K4223-L4223-E4223*380000-F4223*630000-H4223,-3))</f>
        <v/>
      </c>
      <c r="P4223" s="16">
        <f>MAX(0,ROUNDDOWN(J4223-G4223-430000-M4223-E4223*330000-F4223*450000-I4223,-3))</f>
        <v/>
      </c>
      <c r="Q4223" s="16">
        <f>50000+N4223+E4223*50000+F4223*180000</f>
        <v/>
      </c>
      <c r="R4223" s="16">
        <f>IF(P4223&lt;=2000000,MIN(Q4223,P4223),MAX(Q4223-(P4223-2000000),50000))*0.05</f>
        <v/>
      </c>
      <c r="S4223" s="16">
        <f>MAX(0,P4223*0.1-R4223)</f>
        <v/>
      </c>
      <c r="T4223" s="16">
        <f>Q4223+MAX(0,K4223-480000)</f>
        <v/>
      </c>
      <c r="U4223" s="16">
        <f>P4223-T4223</f>
        <v/>
      </c>
      <c r="V4223" s="17">
        <f>IF(U4223&lt;0,0,LOOKUP(U4223,{0,1950001,3300001,6950001,9000001,18000001,40000001},{0.05,0.1,0.2,0.23,0.33,0.4,0.45}))</f>
        <v/>
      </c>
      <c r="W4223" s="18">
        <f>IF(U4223&lt;0,0.9,0.9-V4223*1.021)</f>
        <v/>
      </c>
      <c r="X4223" s="16">
        <f>ROUNDDOWN(S4223*0.2/W4223+2000,0)</f>
        <v/>
      </c>
      <c r="Y4223" s="17">
        <f>IF(O4223&lt;=0,0,LOOKUP(O4223,{0,1950001,3300001,6950001,9000001,18000001,40000001},{0.05,0.1,0.2,0.23,0.33,0.4,0.45}))</f>
        <v/>
      </c>
    </row>
    <row r="4224">
      <c r="A4224" t="inlineStr">
        <is>
          <t>1万円刻み</t>
        </is>
      </c>
      <c r="B4224" s="16">
        <f>'3_1万円刻み'!$A$935</f>
        <v/>
      </c>
      <c r="C4224" t="n">
        <v>2026</v>
      </c>
      <c r="D4224" t="n">
        <v>1</v>
      </c>
      <c r="E4224" t="n">
        <v>0</v>
      </c>
      <c r="F4224" t="n">
        <v>0</v>
      </c>
      <c r="G4224" s="16">
        <f>ROUND(MIN(B4224/12,650000)*12*0.0915+MIN(B4224/12,1390000)*12*(0.0504+0)+B4224*0.005,0)</f>
        <v/>
      </c>
      <c r="H4224" t="n">
        <v>0</v>
      </c>
      <c r="I4224" t="n">
        <v>0</v>
      </c>
      <c r="J4224" s="16">
        <f>IF(C4224=2026,IF(B4224&lt;741000,0,IF(B4224&lt;2191000,B4224-740000,IF(B4224&lt;2193000,1451000,IF(B4224&lt;2196000,1453000,IF(B4224&lt;2200000,1456000,IF(B4224&lt;3600000,ROUNDDOWN(B4224/4,-3)*2.8-80000,IF(B4224&lt;6600000,ROUNDDOWN(B4224/4,-3)*3.2-440000,IF(B4224&lt;8500000,ROUNDDOWN(B4224*0.9,0)-1100000,B4224-1950000)))))))),IF(B4224&lt;651000,0,IF(B4224&lt;1900000,B4224-650000,IF(B4224&lt;3600000,ROUNDDOWN(B4224/4,-3)*2.8-80000,IF(B4224&lt;6600000,ROUNDDOWN(B4224/4,-3)*3.2-440000,IF(B4224&lt;8500000,ROUNDDOWN(B4224*0.9,0)-1100000,B4224-1950000))))))</f>
        <v/>
      </c>
      <c r="K4224" s="16">
        <f>IF(J4224&gt;23500000,NA(),IF(C4224=2026,IF(J4224&lt;=4890000,1040000,IF(J4224&lt;=6550000,670000,620000)),IF(J4224&lt;=1320000,950000,IF(J4224&lt;=3360000,880000,IF(J4224&lt;=4890000,680000,IF(J4224&lt;=6550000,630000,580000))))))</f>
        <v/>
      </c>
      <c r="L4224" s="16">
        <f>IF(D4224=1,IF(J4224&lt;=9000000,380000,IF(J4224&lt;=9500000,260000,IF(J4224&lt;=10000000,130000,0))),0)</f>
        <v/>
      </c>
      <c r="M4224" s="16">
        <f>IF(D4224=1,IF(J4224&lt;=9000000,330000,IF(J4224&lt;=9500000,220000,IF(J4224&lt;=10000000,110000,0))),0)</f>
        <v/>
      </c>
      <c r="N4224" s="16">
        <f>IF(D4224=1,IF(J4224&lt;=9000000,50000,IF(J4224&lt;=9500000,40000,IF(J4224&lt;=10000000,20000,0))),0)</f>
        <v/>
      </c>
      <c r="O4224" s="16">
        <f>MAX(0,ROUNDDOWN(J4224-G4224-K4224-L4224-E4224*380000-F4224*630000-H4224,-3))</f>
        <v/>
      </c>
      <c r="P4224" s="16">
        <f>MAX(0,ROUNDDOWN(J4224-G4224-430000-M4224-E4224*330000-F4224*450000-I4224,-3))</f>
        <v/>
      </c>
      <c r="Q4224" s="16">
        <f>50000+N4224+E4224*50000+F4224*180000</f>
        <v/>
      </c>
      <c r="R4224" s="16">
        <f>IF(P4224&lt;=2000000,MIN(Q4224,P4224),MAX(Q4224-(P4224-2000000),50000))*0.05</f>
        <v/>
      </c>
      <c r="S4224" s="16">
        <f>MAX(0,P4224*0.1-R4224)</f>
        <v/>
      </c>
      <c r="T4224" s="16">
        <f>Q4224+MAX(0,K4224-480000)</f>
        <v/>
      </c>
      <c r="U4224" s="16">
        <f>P4224-T4224</f>
        <v/>
      </c>
      <c r="V4224" s="17">
        <f>IF(U4224&lt;0,0,LOOKUP(U4224,{0,1950001,3300001,6950001,9000001,18000001,40000001},{0.05,0.1,0.2,0.23,0.33,0.4,0.45}))</f>
        <v/>
      </c>
      <c r="W4224" s="18">
        <f>IF(U4224&lt;0,0.9,0.9-V4224*1.021)</f>
        <v/>
      </c>
      <c r="X4224" s="16">
        <f>ROUNDDOWN(S4224*0.2/W4224+2000,0)</f>
        <v/>
      </c>
      <c r="Y4224" s="17">
        <f>IF(O4224&lt;=0,0,LOOKUP(O4224,{0,1950001,3300001,6950001,9000001,18000001,40000001},{0.05,0.1,0.2,0.23,0.33,0.4,0.45}))</f>
        <v/>
      </c>
    </row>
    <row r="4225">
      <c r="A4225" t="inlineStr">
        <is>
          <t>1万円刻み</t>
        </is>
      </c>
      <c r="B4225" s="16">
        <f>'3_1万円刻み'!$A$936</f>
        <v/>
      </c>
      <c r="C4225" t="n">
        <v>2025</v>
      </c>
      <c r="D4225" t="n">
        <v>0</v>
      </c>
      <c r="E4225" t="n">
        <v>0</v>
      </c>
      <c r="F4225" t="n">
        <v>0</v>
      </c>
      <c r="G4225" s="16">
        <f>ROUND(MIN(B4225/12,650000)*12*0.0915+MIN(B4225/12,1390000)*12*(0.0504+0)+B4225*0.005,0)</f>
        <v/>
      </c>
      <c r="H4225" t="n">
        <v>0</v>
      </c>
      <c r="I4225" t="n">
        <v>0</v>
      </c>
      <c r="J4225" s="16">
        <f>IF(C4225=2026,IF(B4225&lt;741000,0,IF(B4225&lt;2191000,B4225-740000,IF(B4225&lt;2193000,1451000,IF(B4225&lt;2196000,1453000,IF(B4225&lt;2200000,1456000,IF(B4225&lt;3600000,ROUNDDOWN(B4225/4,-3)*2.8-80000,IF(B4225&lt;6600000,ROUNDDOWN(B4225/4,-3)*3.2-440000,IF(B4225&lt;8500000,ROUNDDOWN(B4225*0.9,0)-1100000,B4225-1950000)))))))),IF(B4225&lt;651000,0,IF(B4225&lt;1900000,B4225-650000,IF(B4225&lt;3600000,ROUNDDOWN(B4225/4,-3)*2.8-80000,IF(B4225&lt;6600000,ROUNDDOWN(B4225/4,-3)*3.2-440000,IF(B4225&lt;8500000,ROUNDDOWN(B4225*0.9,0)-1100000,B4225-1950000))))))</f>
        <v/>
      </c>
      <c r="K4225" s="16">
        <f>IF(J4225&gt;23500000,NA(),IF(C4225=2026,IF(J4225&lt;=4890000,1040000,IF(J4225&lt;=6550000,670000,620000)),IF(J4225&lt;=1320000,950000,IF(J4225&lt;=3360000,880000,IF(J4225&lt;=4890000,680000,IF(J4225&lt;=6550000,630000,580000))))))</f>
        <v/>
      </c>
      <c r="L4225" s="16">
        <f>IF(D4225=1,IF(J4225&lt;=9000000,380000,IF(J4225&lt;=9500000,260000,IF(J4225&lt;=10000000,130000,0))),0)</f>
        <v/>
      </c>
      <c r="M4225" s="16">
        <f>IF(D4225=1,IF(J4225&lt;=9000000,330000,IF(J4225&lt;=9500000,220000,IF(J4225&lt;=10000000,110000,0))),0)</f>
        <v/>
      </c>
      <c r="N4225" s="16">
        <f>IF(D4225=1,IF(J4225&lt;=9000000,50000,IF(J4225&lt;=9500000,40000,IF(J4225&lt;=10000000,20000,0))),0)</f>
        <v/>
      </c>
      <c r="O4225" s="16">
        <f>MAX(0,ROUNDDOWN(J4225-G4225-K4225-L4225-E4225*380000-F4225*630000-H4225,-3))</f>
        <v/>
      </c>
      <c r="P4225" s="16">
        <f>MAX(0,ROUNDDOWN(J4225-G4225-430000-M4225-E4225*330000-F4225*450000-I4225,-3))</f>
        <v/>
      </c>
      <c r="Q4225" s="16">
        <f>50000+N4225+E4225*50000+F4225*180000</f>
        <v/>
      </c>
      <c r="R4225" s="16">
        <f>IF(P4225&lt;=2000000,MIN(Q4225,P4225),MAX(Q4225-(P4225-2000000),50000))*0.05</f>
        <v/>
      </c>
      <c r="S4225" s="16">
        <f>MAX(0,P4225*0.1-R4225)</f>
        <v/>
      </c>
      <c r="T4225" s="16">
        <f>Q4225+MAX(0,K4225-480000)</f>
        <v/>
      </c>
      <c r="U4225" s="16">
        <f>P4225-T4225</f>
        <v/>
      </c>
      <c r="V4225" s="17">
        <f>IF(U4225&lt;0,0,LOOKUP(U4225,{0,1950001,3300001,6950001,9000001,18000001,40000001},{0.05,0.1,0.2,0.23,0.33,0.4,0.45}))</f>
        <v/>
      </c>
      <c r="W4225" s="18">
        <f>IF(U4225&lt;0,0.9,0.9-V4225*1.021)</f>
        <v/>
      </c>
      <c r="X4225" s="16">
        <f>ROUNDDOWN(S4225*0.2/W4225+2000,0)</f>
        <v/>
      </c>
      <c r="Y4225" s="17">
        <f>IF(O4225&lt;=0,0,LOOKUP(O4225,{0,1950001,3300001,6950001,9000001,18000001,40000001},{0.05,0.1,0.2,0.23,0.33,0.4,0.45}))</f>
        <v/>
      </c>
    </row>
    <row r="4226">
      <c r="A4226" t="inlineStr">
        <is>
          <t>1万円刻み</t>
        </is>
      </c>
      <c r="B4226" s="16">
        <f>'3_1万円刻み'!$A$936</f>
        <v/>
      </c>
      <c r="C4226" t="n">
        <v>2026</v>
      </c>
      <c r="D4226" t="n">
        <v>0</v>
      </c>
      <c r="E4226" t="n">
        <v>0</v>
      </c>
      <c r="F4226" t="n">
        <v>0</v>
      </c>
      <c r="G4226" s="16">
        <f>ROUND(MIN(B4226/12,650000)*12*0.0915+MIN(B4226/12,1390000)*12*(0.0504+0)+B4226*0.005,0)</f>
        <v/>
      </c>
      <c r="H4226" t="n">
        <v>0</v>
      </c>
      <c r="I4226" t="n">
        <v>0</v>
      </c>
      <c r="J4226" s="16">
        <f>IF(C4226=2026,IF(B4226&lt;741000,0,IF(B4226&lt;2191000,B4226-740000,IF(B4226&lt;2193000,1451000,IF(B4226&lt;2196000,1453000,IF(B4226&lt;2200000,1456000,IF(B4226&lt;3600000,ROUNDDOWN(B4226/4,-3)*2.8-80000,IF(B4226&lt;6600000,ROUNDDOWN(B4226/4,-3)*3.2-440000,IF(B4226&lt;8500000,ROUNDDOWN(B4226*0.9,0)-1100000,B4226-1950000)))))))),IF(B4226&lt;651000,0,IF(B4226&lt;1900000,B4226-650000,IF(B4226&lt;3600000,ROUNDDOWN(B4226/4,-3)*2.8-80000,IF(B4226&lt;6600000,ROUNDDOWN(B4226/4,-3)*3.2-440000,IF(B4226&lt;8500000,ROUNDDOWN(B4226*0.9,0)-1100000,B4226-1950000))))))</f>
        <v/>
      </c>
      <c r="K4226" s="16">
        <f>IF(J4226&gt;23500000,NA(),IF(C4226=2026,IF(J4226&lt;=4890000,1040000,IF(J4226&lt;=6550000,670000,620000)),IF(J4226&lt;=1320000,950000,IF(J4226&lt;=3360000,880000,IF(J4226&lt;=4890000,680000,IF(J4226&lt;=6550000,630000,580000))))))</f>
        <v/>
      </c>
      <c r="L4226" s="16">
        <f>IF(D4226=1,IF(J4226&lt;=9000000,380000,IF(J4226&lt;=9500000,260000,IF(J4226&lt;=10000000,130000,0))),0)</f>
        <v/>
      </c>
      <c r="M4226" s="16">
        <f>IF(D4226=1,IF(J4226&lt;=9000000,330000,IF(J4226&lt;=9500000,220000,IF(J4226&lt;=10000000,110000,0))),0)</f>
        <v/>
      </c>
      <c r="N4226" s="16">
        <f>IF(D4226=1,IF(J4226&lt;=9000000,50000,IF(J4226&lt;=9500000,40000,IF(J4226&lt;=10000000,20000,0))),0)</f>
        <v/>
      </c>
      <c r="O4226" s="16">
        <f>MAX(0,ROUNDDOWN(J4226-G4226-K4226-L4226-E4226*380000-F4226*630000-H4226,-3))</f>
        <v/>
      </c>
      <c r="P4226" s="16">
        <f>MAX(0,ROUNDDOWN(J4226-G4226-430000-M4226-E4226*330000-F4226*450000-I4226,-3))</f>
        <v/>
      </c>
      <c r="Q4226" s="16">
        <f>50000+N4226+E4226*50000+F4226*180000</f>
        <v/>
      </c>
      <c r="R4226" s="16">
        <f>IF(P4226&lt;=2000000,MIN(Q4226,P4226),MAX(Q4226-(P4226-2000000),50000))*0.05</f>
        <v/>
      </c>
      <c r="S4226" s="16">
        <f>MAX(0,P4226*0.1-R4226)</f>
        <v/>
      </c>
      <c r="T4226" s="16">
        <f>Q4226+MAX(0,K4226-480000)</f>
        <v/>
      </c>
      <c r="U4226" s="16">
        <f>P4226-T4226</f>
        <v/>
      </c>
      <c r="V4226" s="17">
        <f>IF(U4226&lt;0,0,LOOKUP(U4226,{0,1950001,3300001,6950001,9000001,18000001,40000001},{0.05,0.1,0.2,0.23,0.33,0.4,0.45}))</f>
        <v/>
      </c>
      <c r="W4226" s="18">
        <f>IF(U4226&lt;0,0.9,0.9-V4226*1.021)</f>
        <v/>
      </c>
      <c r="X4226" s="16">
        <f>ROUNDDOWN(S4226*0.2/W4226+2000,0)</f>
        <v/>
      </c>
      <c r="Y4226" s="17">
        <f>IF(O4226&lt;=0,0,LOOKUP(O4226,{0,1950001,3300001,6950001,9000001,18000001,40000001},{0.05,0.1,0.2,0.23,0.33,0.4,0.45}))</f>
        <v/>
      </c>
    </row>
    <row r="4227">
      <c r="A4227" t="inlineStr">
        <is>
          <t>1万円刻み</t>
        </is>
      </c>
      <c r="B4227" s="16">
        <f>'3_1万円刻み'!$A$936</f>
        <v/>
      </c>
      <c r="C4227" t="n">
        <v>2025</v>
      </c>
      <c r="D4227" t="n">
        <v>1</v>
      </c>
      <c r="E4227" t="n">
        <v>0</v>
      </c>
      <c r="F4227" t="n">
        <v>0</v>
      </c>
      <c r="G4227" s="16">
        <f>ROUND(MIN(B4227/12,650000)*12*0.0915+MIN(B4227/12,1390000)*12*(0.0504+0)+B4227*0.005,0)</f>
        <v/>
      </c>
      <c r="H4227" t="n">
        <v>0</v>
      </c>
      <c r="I4227" t="n">
        <v>0</v>
      </c>
      <c r="J4227" s="16">
        <f>IF(C4227=2026,IF(B4227&lt;741000,0,IF(B4227&lt;2191000,B4227-740000,IF(B4227&lt;2193000,1451000,IF(B4227&lt;2196000,1453000,IF(B4227&lt;2200000,1456000,IF(B4227&lt;3600000,ROUNDDOWN(B4227/4,-3)*2.8-80000,IF(B4227&lt;6600000,ROUNDDOWN(B4227/4,-3)*3.2-440000,IF(B4227&lt;8500000,ROUNDDOWN(B4227*0.9,0)-1100000,B4227-1950000)))))))),IF(B4227&lt;651000,0,IF(B4227&lt;1900000,B4227-650000,IF(B4227&lt;3600000,ROUNDDOWN(B4227/4,-3)*2.8-80000,IF(B4227&lt;6600000,ROUNDDOWN(B4227/4,-3)*3.2-440000,IF(B4227&lt;8500000,ROUNDDOWN(B4227*0.9,0)-1100000,B4227-1950000))))))</f>
        <v/>
      </c>
      <c r="K4227" s="16">
        <f>IF(J4227&gt;23500000,NA(),IF(C4227=2026,IF(J4227&lt;=4890000,1040000,IF(J4227&lt;=6550000,670000,620000)),IF(J4227&lt;=1320000,950000,IF(J4227&lt;=3360000,880000,IF(J4227&lt;=4890000,680000,IF(J4227&lt;=6550000,630000,580000))))))</f>
        <v/>
      </c>
      <c r="L4227" s="16">
        <f>IF(D4227=1,IF(J4227&lt;=9000000,380000,IF(J4227&lt;=9500000,260000,IF(J4227&lt;=10000000,130000,0))),0)</f>
        <v/>
      </c>
      <c r="M4227" s="16">
        <f>IF(D4227=1,IF(J4227&lt;=9000000,330000,IF(J4227&lt;=9500000,220000,IF(J4227&lt;=10000000,110000,0))),0)</f>
        <v/>
      </c>
      <c r="N4227" s="16">
        <f>IF(D4227=1,IF(J4227&lt;=9000000,50000,IF(J4227&lt;=9500000,40000,IF(J4227&lt;=10000000,20000,0))),0)</f>
        <v/>
      </c>
      <c r="O4227" s="16">
        <f>MAX(0,ROUNDDOWN(J4227-G4227-K4227-L4227-E4227*380000-F4227*630000-H4227,-3))</f>
        <v/>
      </c>
      <c r="P4227" s="16">
        <f>MAX(0,ROUNDDOWN(J4227-G4227-430000-M4227-E4227*330000-F4227*450000-I4227,-3))</f>
        <v/>
      </c>
      <c r="Q4227" s="16">
        <f>50000+N4227+E4227*50000+F4227*180000</f>
        <v/>
      </c>
      <c r="R4227" s="16">
        <f>IF(P4227&lt;=2000000,MIN(Q4227,P4227),MAX(Q4227-(P4227-2000000),50000))*0.05</f>
        <v/>
      </c>
      <c r="S4227" s="16">
        <f>MAX(0,P4227*0.1-R4227)</f>
        <v/>
      </c>
      <c r="T4227" s="16">
        <f>Q4227+MAX(0,K4227-480000)</f>
        <v/>
      </c>
      <c r="U4227" s="16">
        <f>P4227-T4227</f>
        <v/>
      </c>
      <c r="V4227" s="17">
        <f>IF(U4227&lt;0,0,LOOKUP(U4227,{0,1950001,3300001,6950001,9000001,18000001,40000001},{0.05,0.1,0.2,0.23,0.33,0.4,0.45}))</f>
        <v/>
      </c>
      <c r="W4227" s="18">
        <f>IF(U4227&lt;0,0.9,0.9-V4227*1.021)</f>
        <v/>
      </c>
      <c r="X4227" s="16">
        <f>ROUNDDOWN(S4227*0.2/W4227+2000,0)</f>
        <v/>
      </c>
      <c r="Y4227" s="17">
        <f>IF(O4227&lt;=0,0,LOOKUP(O4227,{0,1950001,3300001,6950001,9000001,18000001,40000001},{0.05,0.1,0.2,0.23,0.33,0.4,0.45}))</f>
        <v/>
      </c>
    </row>
    <row r="4228">
      <c r="A4228" t="inlineStr">
        <is>
          <t>1万円刻み</t>
        </is>
      </c>
      <c r="B4228" s="16">
        <f>'3_1万円刻み'!$A$936</f>
        <v/>
      </c>
      <c r="C4228" t="n">
        <v>2026</v>
      </c>
      <c r="D4228" t="n">
        <v>1</v>
      </c>
      <c r="E4228" t="n">
        <v>0</v>
      </c>
      <c r="F4228" t="n">
        <v>0</v>
      </c>
      <c r="G4228" s="16">
        <f>ROUND(MIN(B4228/12,650000)*12*0.0915+MIN(B4228/12,1390000)*12*(0.0504+0)+B4228*0.005,0)</f>
        <v/>
      </c>
      <c r="H4228" t="n">
        <v>0</v>
      </c>
      <c r="I4228" t="n">
        <v>0</v>
      </c>
      <c r="J4228" s="16">
        <f>IF(C4228=2026,IF(B4228&lt;741000,0,IF(B4228&lt;2191000,B4228-740000,IF(B4228&lt;2193000,1451000,IF(B4228&lt;2196000,1453000,IF(B4228&lt;2200000,1456000,IF(B4228&lt;3600000,ROUNDDOWN(B4228/4,-3)*2.8-80000,IF(B4228&lt;6600000,ROUNDDOWN(B4228/4,-3)*3.2-440000,IF(B4228&lt;8500000,ROUNDDOWN(B4228*0.9,0)-1100000,B4228-1950000)))))))),IF(B4228&lt;651000,0,IF(B4228&lt;1900000,B4228-650000,IF(B4228&lt;3600000,ROUNDDOWN(B4228/4,-3)*2.8-80000,IF(B4228&lt;6600000,ROUNDDOWN(B4228/4,-3)*3.2-440000,IF(B4228&lt;8500000,ROUNDDOWN(B4228*0.9,0)-1100000,B4228-1950000))))))</f>
        <v/>
      </c>
      <c r="K4228" s="16">
        <f>IF(J4228&gt;23500000,NA(),IF(C4228=2026,IF(J4228&lt;=4890000,1040000,IF(J4228&lt;=6550000,670000,620000)),IF(J4228&lt;=1320000,950000,IF(J4228&lt;=3360000,880000,IF(J4228&lt;=4890000,680000,IF(J4228&lt;=6550000,630000,580000))))))</f>
        <v/>
      </c>
      <c r="L4228" s="16">
        <f>IF(D4228=1,IF(J4228&lt;=9000000,380000,IF(J4228&lt;=9500000,260000,IF(J4228&lt;=10000000,130000,0))),0)</f>
        <v/>
      </c>
      <c r="M4228" s="16">
        <f>IF(D4228=1,IF(J4228&lt;=9000000,330000,IF(J4228&lt;=9500000,220000,IF(J4228&lt;=10000000,110000,0))),0)</f>
        <v/>
      </c>
      <c r="N4228" s="16">
        <f>IF(D4228=1,IF(J4228&lt;=9000000,50000,IF(J4228&lt;=9500000,40000,IF(J4228&lt;=10000000,20000,0))),0)</f>
        <v/>
      </c>
      <c r="O4228" s="16">
        <f>MAX(0,ROUNDDOWN(J4228-G4228-K4228-L4228-E4228*380000-F4228*630000-H4228,-3))</f>
        <v/>
      </c>
      <c r="P4228" s="16">
        <f>MAX(0,ROUNDDOWN(J4228-G4228-430000-M4228-E4228*330000-F4228*450000-I4228,-3))</f>
        <v/>
      </c>
      <c r="Q4228" s="16">
        <f>50000+N4228+E4228*50000+F4228*180000</f>
        <v/>
      </c>
      <c r="R4228" s="16">
        <f>IF(P4228&lt;=2000000,MIN(Q4228,P4228),MAX(Q4228-(P4228-2000000),50000))*0.05</f>
        <v/>
      </c>
      <c r="S4228" s="16">
        <f>MAX(0,P4228*0.1-R4228)</f>
        <v/>
      </c>
      <c r="T4228" s="16">
        <f>Q4228+MAX(0,K4228-480000)</f>
        <v/>
      </c>
      <c r="U4228" s="16">
        <f>P4228-T4228</f>
        <v/>
      </c>
      <c r="V4228" s="17">
        <f>IF(U4228&lt;0,0,LOOKUP(U4228,{0,1950001,3300001,6950001,9000001,18000001,40000001},{0.05,0.1,0.2,0.23,0.33,0.4,0.45}))</f>
        <v/>
      </c>
      <c r="W4228" s="18">
        <f>IF(U4228&lt;0,0.9,0.9-V4228*1.021)</f>
        <v/>
      </c>
      <c r="X4228" s="16">
        <f>ROUNDDOWN(S4228*0.2/W4228+2000,0)</f>
        <v/>
      </c>
      <c r="Y4228" s="17">
        <f>IF(O4228&lt;=0,0,LOOKUP(O4228,{0,1950001,3300001,6950001,9000001,18000001,40000001},{0.05,0.1,0.2,0.23,0.33,0.4,0.45}))</f>
        <v/>
      </c>
    </row>
    <row r="4229">
      <c r="A4229" t="inlineStr">
        <is>
          <t>1万円刻み</t>
        </is>
      </c>
      <c r="B4229" s="16">
        <f>'3_1万円刻み'!$A$937</f>
        <v/>
      </c>
      <c r="C4229" t="n">
        <v>2025</v>
      </c>
      <c r="D4229" t="n">
        <v>0</v>
      </c>
      <c r="E4229" t="n">
        <v>0</v>
      </c>
      <c r="F4229" t="n">
        <v>0</v>
      </c>
      <c r="G4229" s="16">
        <f>ROUND(MIN(B4229/12,650000)*12*0.0915+MIN(B4229/12,1390000)*12*(0.0504+0)+B4229*0.005,0)</f>
        <v/>
      </c>
      <c r="H4229" t="n">
        <v>0</v>
      </c>
      <c r="I4229" t="n">
        <v>0</v>
      </c>
      <c r="J4229" s="16">
        <f>IF(C4229=2026,IF(B4229&lt;741000,0,IF(B4229&lt;2191000,B4229-740000,IF(B4229&lt;2193000,1451000,IF(B4229&lt;2196000,1453000,IF(B4229&lt;2200000,1456000,IF(B4229&lt;3600000,ROUNDDOWN(B4229/4,-3)*2.8-80000,IF(B4229&lt;6600000,ROUNDDOWN(B4229/4,-3)*3.2-440000,IF(B4229&lt;8500000,ROUNDDOWN(B4229*0.9,0)-1100000,B4229-1950000)))))))),IF(B4229&lt;651000,0,IF(B4229&lt;1900000,B4229-650000,IF(B4229&lt;3600000,ROUNDDOWN(B4229/4,-3)*2.8-80000,IF(B4229&lt;6600000,ROUNDDOWN(B4229/4,-3)*3.2-440000,IF(B4229&lt;8500000,ROUNDDOWN(B4229*0.9,0)-1100000,B4229-1950000))))))</f>
        <v/>
      </c>
      <c r="K4229" s="16">
        <f>IF(J4229&gt;23500000,NA(),IF(C4229=2026,IF(J4229&lt;=4890000,1040000,IF(J4229&lt;=6550000,670000,620000)),IF(J4229&lt;=1320000,950000,IF(J4229&lt;=3360000,880000,IF(J4229&lt;=4890000,680000,IF(J4229&lt;=6550000,630000,580000))))))</f>
        <v/>
      </c>
      <c r="L4229" s="16">
        <f>IF(D4229=1,IF(J4229&lt;=9000000,380000,IF(J4229&lt;=9500000,260000,IF(J4229&lt;=10000000,130000,0))),0)</f>
        <v/>
      </c>
      <c r="M4229" s="16">
        <f>IF(D4229=1,IF(J4229&lt;=9000000,330000,IF(J4229&lt;=9500000,220000,IF(J4229&lt;=10000000,110000,0))),0)</f>
        <v/>
      </c>
      <c r="N4229" s="16">
        <f>IF(D4229=1,IF(J4229&lt;=9000000,50000,IF(J4229&lt;=9500000,40000,IF(J4229&lt;=10000000,20000,0))),0)</f>
        <v/>
      </c>
      <c r="O4229" s="16">
        <f>MAX(0,ROUNDDOWN(J4229-G4229-K4229-L4229-E4229*380000-F4229*630000-H4229,-3))</f>
        <v/>
      </c>
      <c r="P4229" s="16">
        <f>MAX(0,ROUNDDOWN(J4229-G4229-430000-M4229-E4229*330000-F4229*450000-I4229,-3))</f>
        <v/>
      </c>
      <c r="Q4229" s="16">
        <f>50000+N4229+E4229*50000+F4229*180000</f>
        <v/>
      </c>
      <c r="R4229" s="16">
        <f>IF(P4229&lt;=2000000,MIN(Q4229,P4229),MAX(Q4229-(P4229-2000000),50000))*0.05</f>
        <v/>
      </c>
      <c r="S4229" s="16">
        <f>MAX(0,P4229*0.1-R4229)</f>
        <v/>
      </c>
      <c r="T4229" s="16">
        <f>Q4229+MAX(0,K4229-480000)</f>
        <v/>
      </c>
      <c r="U4229" s="16">
        <f>P4229-T4229</f>
        <v/>
      </c>
      <c r="V4229" s="17">
        <f>IF(U4229&lt;0,0,LOOKUP(U4229,{0,1950001,3300001,6950001,9000001,18000001,40000001},{0.05,0.1,0.2,0.23,0.33,0.4,0.45}))</f>
        <v/>
      </c>
      <c r="W4229" s="18">
        <f>IF(U4229&lt;0,0.9,0.9-V4229*1.021)</f>
        <v/>
      </c>
      <c r="X4229" s="16">
        <f>ROUNDDOWN(S4229*0.2/W4229+2000,0)</f>
        <v/>
      </c>
      <c r="Y4229" s="17">
        <f>IF(O4229&lt;=0,0,LOOKUP(O4229,{0,1950001,3300001,6950001,9000001,18000001,40000001},{0.05,0.1,0.2,0.23,0.33,0.4,0.45}))</f>
        <v/>
      </c>
    </row>
    <row r="4230">
      <c r="A4230" t="inlineStr">
        <is>
          <t>1万円刻み</t>
        </is>
      </c>
      <c r="B4230" s="16">
        <f>'3_1万円刻み'!$A$937</f>
        <v/>
      </c>
      <c r="C4230" t="n">
        <v>2026</v>
      </c>
      <c r="D4230" t="n">
        <v>0</v>
      </c>
      <c r="E4230" t="n">
        <v>0</v>
      </c>
      <c r="F4230" t="n">
        <v>0</v>
      </c>
      <c r="G4230" s="16">
        <f>ROUND(MIN(B4230/12,650000)*12*0.0915+MIN(B4230/12,1390000)*12*(0.0504+0)+B4230*0.005,0)</f>
        <v/>
      </c>
      <c r="H4230" t="n">
        <v>0</v>
      </c>
      <c r="I4230" t="n">
        <v>0</v>
      </c>
      <c r="J4230" s="16">
        <f>IF(C4230=2026,IF(B4230&lt;741000,0,IF(B4230&lt;2191000,B4230-740000,IF(B4230&lt;2193000,1451000,IF(B4230&lt;2196000,1453000,IF(B4230&lt;2200000,1456000,IF(B4230&lt;3600000,ROUNDDOWN(B4230/4,-3)*2.8-80000,IF(B4230&lt;6600000,ROUNDDOWN(B4230/4,-3)*3.2-440000,IF(B4230&lt;8500000,ROUNDDOWN(B4230*0.9,0)-1100000,B4230-1950000)))))))),IF(B4230&lt;651000,0,IF(B4230&lt;1900000,B4230-650000,IF(B4230&lt;3600000,ROUNDDOWN(B4230/4,-3)*2.8-80000,IF(B4230&lt;6600000,ROUNDDOWN(B4230/4,-3)*3.2-440000,IF(B4230&lt;8500000,ROUNDDOWN(B4230*0.9,0)-1100000,B4230-1950000))))))</f>
        <v/>
      </c>
      <c r="K4230" s="16">
        <f>IF(J4230&gt;23500000,NA(),IF(C4230=2026,IF(J4230&lt;=4890000,1040000,IF(J4230&lt;=6550000,670000,620000)),IF(J4230&lt;=1320000,950000,IF(J4230&lt;=3360000,880000,IF(J4230&lt;=4890000,680000,IF(J4230&lt;=6550000,630000,580000))))))</f>
        <v/>
      </c>
      <c r="L4230" s="16">
        <f>IF(D4230=1,IF(J4230&lt;=9000000,380000,IF(J4230&lt;=9500000,260000,IF(J4230&lt;=10000000,130000,0))),0)</f>
        <v/>
      </c>
      <c r="M4230" s="16">
        <f>IF(D4230=1,IF(J4230&lt;=9000000,330000,IF(J4230&lt;=9500000,220000,IF(J4230&lt;=10000000,110000,0))),0)</f>
        <v/>
      </c>
      <c r="N4230" s="16">
        <f>IF(D4230=1,IF(J4230&lt;=9000000,50000,IF(J4230&lt;=9500000,40000,IF(J4230&lt;=10000000,20000,0))),0)</f>
        <v/>
      </c>
      <c r="O4230" s="16">
        <f>MAX(0,ROUNDDOWN(J4230-G4230-K4230-L4230-E4230*380000-F4230*630000-H4230,-3))</f>
        <v/>
      </c>
      <c r="P4230" s="16">
        <f>MAX(0,ROUNDDOWN(J4230-G4230-430000-M4230-E4230*330000-F4230*450000-I4230,-3))</f>
        <v/>
      </c>
      <c r="Q4230" s="16">
        <f>50000+N4230+E4230*50000+F4230*180000</f>
        <v/>
      </c>
      <c r="R4230" s="16">
        <f>IF(P4230&lt;=2000000,MIN(Q4230,P4230),MAX(Q4230-(P4230-2000000),50000))*0.05</f>
        <v/>
      </c>
      <c r="S4230" s="16">
        <f>MAX(0,P4230*0.1-R4230)</f>
        <v/>
      </c>
      <c r="T4230" s="16">
        <f>Q4230+MAX(0,K4230-480000)</f>
        <v/>
      </c>
      <c r="U4230" s="16">
        <f>P4230-T4230</f>
        <v/>
      </c>
      <c r="V4230" s="17">
        <f>IF(U4230&lt;0,0,LOOKUP(U4230,{0,1950001,3300001,6950001,9000001,18000001,40000001},{0.05,0.1,0.2,0.23,0.33,0.4,0.45}))</f>
        <v/>
      </c>
      <c r="W4230" s="18">
        <f>IF(U4230&lt;0,0.9,0.9-V4230*1.021)</f>
        <v/>
      </c>
      <c r="X4230" s="16">
        <f>ROUNDDOWN(S4230*0.2/W4230+2000,0)</f>
        <v/>
      </c>
      <c r="Y4230" s="17">
        <f>IF(O4230&lt;=0,0,LOOKUP(O4230,{0,1950001,3300001,6950001,9000001,18000001,40000001},{0.05,0.1,0.2,0.23,0.33,0.4,0.45}))</f>
        <v/>
      </c>
    </row>
    <row r="4231">
      <c r="A4231" t="inlineStr">
        <is>
          <t>1万円刻み</t>
        </is>
      </c>
      <c r="B4231" s="16">
        <f>'3_1万円刻み'!$A$937</f>
        <v/>
      </c>
      <c r="C4231" t="n">
        <v>2025</v>
      </c>
      <c r="D4231" t="n">
        <v>1</v>
      </c>
      <c r="E4231" t="n">
        <v>0</v>
      </c>
      <c r="F4231" t="n">
        <v>0</v>
      </c>
      <c r="G4231" s="16">
        <f>ROUND(MIN(B4231/12,650000)*12*0.0915+MIN(B4231/12,1390000)*12*(0.0504+0)+B4231*0.005,0)</f>
        <v/>
      </c>
      <c r="H4231" t="n">
        <v>0</v>
      </c>
      <c r="I4231" t="n">
        <v>0</v>
      </c>
      <c r="J4231" s="16">
        <f>IF(C4231=2026,IF(B4231&lt;741000,0,IF(B4231&lt;2191000,B4231-740000,IF(B4231&lt;2193000,1451000,IF(B4231&lt;2196000,1453000,IF(B4231&lt;2200000,1456000,IF(B4231&lt;3600000,ROUNDDOWN(B4231/4,-3)*2.8-80000,IF(B4231&lt;6600000,ROUNDDOWN(B4231/4,-3)*3.2-440000,IF(B4231&lt;8500000,ROUNDDOWN(B4231*0.9,0)-1100000,B4231-1950000)))))))),IF(B4231&lt;651000,0,IF(B4231&lt;1900000,B4231-650000,IF(B4231&lt;3600000,ROUNDDOWN(B4231/4,-3)*2.8-80000,IF(B4231&lt;6600000,ROUNDDOWN(B4231/4,-3)*3.2-440000,IF(B4231&lt;8500000,ROUNDDOWN(B4231*0.9,0)-1100000,B4231-1950000))))))</f>
        <v/>
      </c>
      <c r="K4231" s="16">
        <f>IF(J4231&gt;23500000,NA(),IF(C4231=2026,IF(J4231&lt;=4890000,1040000,IF(J4231&lt;=6550000,670000,620000)),IF(J4231&lt;=1320000,950000,IF(J4231&lt;=3360000,880000,IF(J4231&lt;=4890000,680000,IF(J4231&lt;=6550000,630000,580000))))))</f>
        <v/>
      </c>
      <c r="L4231" s="16">
        <f>IF(D4231=1,IF(J4231&lt;=9000000,380000,IF(J4231&lt;=9500000,260000,IF(J4231&lt;=10000000,130000,0))),0)</f>
        <v/>
      </c>
      <c r="M4231" s="16">
        <f>IF(D4231=1,IF(J4231&lt;=9000000,330000,IF(J4231&lt;=9500000,220000,IF(J4231&lt;=10000000,110000,0))),0)</f>
        <v/>
      </c>
      <c r="N4231" s="16">
        <f>IF(D4231=1,IF(J4231&lt;=9000000,50000,IF(J4231&lt;=9500000,40000,IF(J4231&lt;=10000000,20000,0))),0)</f>
        <v/>
      </c>
      <c r="O4231" s="16">
        <f>MAX(0,ROUNDDOWN(J4231-G4231-K4231-L4231-E4231*380000-F4231*630000-H4231,-3))</f>
        <v/>
      </c>
      <c r="P4231" s="16">
        <f>MAX(0,ROUNDDOWN(J4231-G4231-430000-M4231-E4231*330000-F4231*450000-I4231,-3))</f>
        <v/>
      </c>
      <c r="Q4231" s="16">
        <f>50000+N4231+E4231*50000+F4231*180000</f>
        <v/>
      </c>
      <c r="R4231" s="16">
        <f>IF(P4231&lt;=2000000,MIN(Q4231,P4231),MAX(Q4231-(P4231-2000000),50000))*0.05</f>
        <v/>
      </c>
      <c r="S4231" s="16">
        <f>MAX(0,P4231*0.1-R4231)</f>
        <v/>
      </c>
      <c r="T4231" s="16">
        <f>Q4231+MAX(0,K4231-480000)</f>
        <v/>
      </c>
      <c r="U4231" s="16">
        <f>P4231-T4231</f>
        <v/>
      </c>
      <c r="V4231" s="17">
        <f>IF(U4231&lt;0,0,LOOKUP(U4231,{0,1950001,3300001,6950001,9000001,18000001,40000001},{0.05,0.1,0.2,0.23,0.33,0.4,0.45}))</f>
        <v/>
      </c>
      <c r="W4231" s="18">
        <f>IF(U4231&lt;0,0.9,0.9-V4231*1.021)</f>
        <v/>
      </c>
      <c r="X4231" s="16">
        <f>ROUNDDOWN(S4231*0.2/W4231+2000,0)</f>
        <v/>
      </c>
      <c r="Y4231" s="17">
        <f>IF(O4231&lt;=0,0,LOOKUP(O4231,{0,1950001,3300001,6950001,9000001,18000001,40000001},{0.05,0.1,0.2,0.23,0.33,0.4,0.45}))</f>
        <v/>
      </c>
    </row>
    <row r="4232">
      <c r="A4232" t="inlineStr">
        <is>
          <t>1万円刻み</t>
        </is>
      </c>
      <c r="B4232" s="16">
        <f>'3_1万円刻み'!$A$937</f>
        <v/>
      </c>
      <c r="C4232" t="n">
        <v>2026</v>
      </c>
      <c r="D4232" t="n">
        <v>1</v>
      </c>
      <c r="E4232" t="n">
        <v>0</v>
      </c>
      <c r="F4232" t="n">
        <v>0</v>
      </c>
      <c r="G4232" s="16">
        <f>ROUND(MIN(B4232/12,650000)*12*0.0915+MIN(B4232/12,1390000)*12*(0.0504+0)+B4232*0.005,0)</f>
        <v/>
      </c>
      <c r="H4232" t="n">
        <v>0</v>
      </c>
      <c r="I4232" t="n">
        <v>0</v>
      </c>
      <c r="J4232" s="16">
        <f>IF(C4232=2026,IF(B4232&lt;741000,0,IF(B4232&lt;2191000,B4232-740000,IF(B4232&lt;2193000,1451000,IF(B4232&lt;2196000,1453000,IF(B4232&lt;2200000,1456000,IF(B4232&lt;3600000,ROUNDDOWN(B4232/4,-3)*2.8-80000,IF(B4232&lt;6600000,ROUNDDOWN(B4232/4,-3)*3.2-440000,IF(B4232&lt;8500000,ROUNDDOWN(B4232*0.9,0)-1100000,B4232-1950000)))))))),IF(B4232&lt;651000,0,IF(B4232&lt;1900000,B4232-650000,IF(B4232&lt;3600000,ROUNDDOWN(B4232/4,-3)*2.8-80000,IF(B4232&lt;6600000,ROUNDDOWN(B4232/4,-3)*3.2-440000,IF(B4232&lt;8500000,ROUNDDOWN(B4232*0.9,0)-1100000,B4232-1950000))))))</f>
        <v/>
      </c>
      <c r="K4232" s="16">
        <f>IF(J4232&gt;23500000,NA(),IF(C4232=2026,IF(J4232&lt;=4890000,1040000,IF(J4232&lt;=6550000,670000,620000)),IF(J4232&lt;=1320000,950000,IF(J4232&lt;=3360000,880000,IF(J4232&lt;=4890000,680000,IF(J4232&lt;=6550000,630000,580000))))))</f>
        <v/>
      </c>
      <c r="L4232" s="16">
        <f>IF(D4232=1,IF(J4232&lt;=9000000,380000,IF(J4232&lt;=9500000,260000,IF(J4232&lt;=10000000,130000,0))),0)</f>
        <v/>
      </c>
      <c r="M4232" s="16">
        <f>IF(D4232=1,IF(J4232&lt;=9000000,330000,IF(J4232&lt;=9500000,220000,IF(J4232&lt;=10000000,110000,0))),0)</f>
        <v/>
      </c>
      <c r="N4232" s="16">
        <f>IF(D4232=1,IF(J4232&lt;=9000000,50000,IF(J4232&lt;=9500000,40000,IF(J4232&lt;=10000000,20000,0))),0)</f>
        <v/>
      </c>
      <c r="O4232" s="16">
        <f>MAX(0,ROUNDDOWN(J4232-G4232-K4232-L4232-E4232*380000-F4232*630000-H4232,-3))</f>
        <v/>
      </c>
      <c r="P4232" s="16">
        <f>MAX(0,ROUNDDOWN(J4232-G4232-430000-M4232-E4232*330000-F4232*450000-I4232,-3))</f>
        <v/>
      </c>
      <c r="Q4232" s="16">
        <f>50000+N4232+E4232*50000+F4232*180000</f>
        <v/>
      </c>
      <c r="R4232" s="16">
        <f>IF(P4232&lt;=2000000,MIN(Q4232,P4232),MAX(Q4232-(P4232-2000000),50000))*0.05</f>
        <v/>
      </c>
      <c r="S4232" s="16">
        <f>MAX(0,P4232*0.1-R4232)</f>
        <v/>
      </c>
      <c r="T4232" s="16">
        <f>Q4232+MAX(0,K4232-480000)</f>
        <v/>
      </c>
      <c r="U4232" s="16">
        <f>P4232-T4232</f>
        <v/>
      </c>
      <c r="V4232" s="17">
        <f>IF(U4232&lt;0,0,LOOKUP(U4232,{0,1950001,3300001,6950001,9000001,18000001,40000001},{0.05,0.1,0.2,0.23,0.33,0.4,0.45}))</f>
        <v/>
      </c>
      <c r="W4232" s="18">
        <f>IF(U4232&lt;0,0.9,0.9-V4232*1.021)</f>
        <v/>
      </c>
      <c r="X4232" s="16">
        <f>ROUNDDOWN(S4232*0.2/W4232+2000,0)</f>
        <v/>
      </c>
      <c r="Y4232" s="17">
        <f>IF(O4232&lt;=0,0,LOOKUP(O4232,{0,1950001,3300001,6950001,9000001,18000001,40000001},{0.05,0.1,0.2,0.23,0.33,0.4,0.45}))</f>
        <v/>
      </c>
    </row>
    <row r="4233">
      <c r="A4233" t="inlineStr">
        <is>
          <t>1万円刻み</t>
        </is>
      </c>
      <c r="B4233" s="16">
        <f>'3_1万円刻み'!$A$938</f>
        <v/>
      </c>
      <c r="C4233" t="n">
        <v>2025</v>
      </c>
      <c r="D4233" t="n">
        <v>0</v>
      </c>
      <c r="E4233" t="n">
        <v>0</v>
      </c>
      <c r="F4233" t="n">
        <v>0</v>
      </c>
      <c r="G4233" s="16">
        <f>ROUND(MIN(B4233/12,650000)*12*0.0915+MIN(B4233/12,1390000)*12*(0.0504+0)+B4233*0.005,0)</f>
        <v/>
      </c>
      <c r="H4233" t="n">
        <v>0</v>
      </c>
      <c r="I4233" t="n">
        <v>0</v>
      </c>
      <c r="J4233" s="16">
        <f>IF(C4233=2026,IF(B4233&lt;741000,0,IF(B4233&lt;2191000,B4233-740000,IF(B4233&lt;2193000,1451000,IF(B4233&lt;2196000,1453000,IF(B4233&lt;2200000,1456000,IF(B4233&lt;3600000,ROUNDDOWN(B4233/4,-3)*2.8-80000,IF(B4233&lt;6600000,ROUNDDOWN(B4233/4,-3)*3.2-440000,IF(B4233&lt;8500000,ROUNDDOWN(B4233*0.9,0)-1100000,B4233-1950000)))))))),IF(B4233&lt;651000,0,IF(B4233&lt;1900000,B4233-650000,IF(B4233&lt;3600000,ROUNDDOWN(B4233/4,-3)*2.8-80000,IF(B4233&lt;6600000,ROUNDDOWN(B4233/4,-3)*3.2-440000,IF(B4233&lt;8500000,ROUNDDOWN(B4233*0.9,0)-1100000,B4233-1950000))))))</f>
        <v/>
      </c>
      <c r="K4233" s="16">
        <f>IF(J4233&gt;23500000,NA(),IF(C4233=2026,IF(J4233&lt;=4890000,1040000,IF(J4233&lt;=6550000,670000,620000)),IF(J4233&lt;=1320000,950000,IF(J4233&lt;=3360000,880000,IF(J4233&lt;=4890000,680000,IF(J4233&lt;=6550000,630000,580000))))))</f>
        <v/>
      </c>
      <c r="L4233" s="16">
        <f>IF(D4233=1,IF(J4233&lt;=9000000,380000,IF(J4233&lt;=9500000,260000,IF(J4233&lt;=10000000,130000,0))),0)</f>
        <v/>
      </c>
      <c r="M4233" s="16">
        <f>IF(D4233=1,IF(J4233&lt;=9000000,330000,IF(J4233&lt;=9500000,220000,IF(J4233&lt;=10000000,110000,0))),0)</f>
        <v/>
      </c>
      <c r="N4233" s="16">
        <f>IF(D4233=1,IF(J4233&lt;=9000000,50000,IF(J4233&lt;=9500000,40000,IF(J4233&lt;=10000000,20000,0))),0)</f>
        <v/>
      </c>
      <c r="O4233" s="16">
        <f>MAX(0,ROUNDDOWN(J4233-G4233-K4233-L4233-E4233*380000-F4233*630000-H4233,-3))</f>
        <v/>
      </c>
      <c r="P4233" s="16">
        <f>MAX(0,ROUNDDOWN(J4233-G4233-430000-M4233-E4233*330000-F4233*450000-I4233,-3))</f>
        <v/>
      </c>
      <c r="Q4233" s="16">
        <f>50000+N4233+E4233*50000+F4233*180000</f>
        <v/>
      </c>
      <c r="R4233" s="16">
        <f>IF(P4233&lt;=2000000,MIN(Q4233,P4233),MAX(Q4233-(P4233-2000000),50000))*0.05</f>
        <v/>
      </c>
      <c r="S4233" s="16">
        <f>MAX(0,P4233*0.1-R4233)</f>
        <v/>
      </c>
      <c r="T4233" s="16">
        <f>Q4233+MAX(0,K4233-480000)</f>
        <v/>
      </c>
      <c r="U4233" s="16">
        <f>P4233-T4233</f>
        <v/>
      </c>
      <c r="V4233" s="17">
        <f>IF(U4233&lt;0,0,LOOKUP(U4233,{0,1950001,3300001,6950001,9000001,18000001,40000001},{0.05,0.1,0.2,0.23,0.33,0.4,0.45}))</f>
        <v/>
      </c>
      <c r="W4233" s="18">
        <f>IF(U4233&lt;0,0.9,0.9-V4233*1.021)</f>
        <v/>
      </c>
      <c r="X4233" s="16">
        <f>ROUNDDOWN(S4233*0.2/W4233+2000,0)</f>
        <v/>
      </c>
      <c r="Y4233" s="17">
        <f>IF(O4233&lt;=0,0,LOOKUP(O4233,{0,1950001,3300001,6950001,9000001,18000001,40000001},{0.05,0.1,0.2,0.23,0.33,0.4,0.45}))</f>
        <v/>
      </c>
    </row>
    <row r="4234">
      <c r="A4234" t="inlineStr">
        <is>
          <t>1万円刻み</t>
        </is>
      </c>
      <c r="B4234" s="16">
        <f>'3_1万円刻み'!$A$938</f>
        <v/>
      </c>
      <c r="C4234" t="n">
        <v>2026</v>
      </c>
      <c r="D4234" t="n">
        <v>0</v>
      </c>
      <c r="E4234" t="n">
        <v>0</v>
      </c>
      <c r="F4234" t="n">
        <v>0</v>
      </c>
      <c r="G4234" s="16">
        <f>ROUND(MIN(B4234/12,650000)*12*0.0915+MIN(B4234/12,1390000)*12*(0.0504+0)+B4234*0.005,0)</f>
        <v/>
      </c>
      <c r="H4234" t="n">
        <v>0</v>
      </c>
      <c r="I4234" t="n">
        <v>0</v>
      </c>
      <c r="J4234" s="16">
        <f>IF(C4234=2026,IF(B4234&lt;741000,0,IF(B4234&lt;2191000,B4234-740000,IF(B4234&lt;2193000,1451000,IF(B4234&lt;2196000,1453000,IF(B4234&lt;2200000,1456000,IF(B4234&lt;3600000,ROUNDDOWN(B4234/4,-3)*2.8-80000,IF(B4234&lt;6600000,ROUNDDOWN(B4234/4,-3)*3.2-440000,IF(B4234&lt;8500000,ROUNDDOWN(B4234*0.9,0)-1100000,B4234-1950000)))))))),IF(B4234&lt;651000,0,IF(B4234&lt;1900000,B4234-650000,IF(B4234&lt;3600000,ROUNDDOWN(B4234/4,-3)*2.8-80000,IF(B4234&lt;6600000,ROUNDDOWN(B4234/4,-3)*3.2-440000,IF(B4234&lt;8500000,ROUNDDOWN(B4234*0.9,0)-1100000,B4234-1950000))))))</f>
        <v/>
      </c>
      <c r="K4234" s="16">
        <f>IF(J4234&gt;23500000,NA(),IF(C4234=2026,IF(J4234&lt;=4890000,1040000,IF(J4234&lt;=6550000,670000,620000)),IF(J4234&lt;=1320000,950000,IF(J4234&lt;=3360000,880000,IF(J4234&lt;=4890000,680000,IF(J4234&lt;=6550000,630000,580000))))))</f>
        <v/>
      </c>
      <c r="L4234" s="16">
        <f>IF(D4234=1,IF(J4234&lt;=9000000,380000,IF(J4234&lt;=9500000,260000,IF(J4234&lt;=10000000,130000,0))),0)</f>
        <v/>
      </c>
      <c r="M4234" s="16">
        <f>IF(D4234=1,IF(J4234&lt;=9000000,330000,IF(J4234&lt;=9500000,220000,IF(J4234&lt;=10000000,110000,0))),0)</f>
        <v/>
      </c>
      <c r="N4234" s="16">
        <f>IF(D4234=1,IF(J4234&lt;=9000000,50000,IF(J4234&lt;=9500000,40000,IF(J4234&lt;=10000000,20000,0))),0)</f>
        <v/>
      </c>
      <c r="O4234" s="16">
        <f>MAX(0,ROUNDDOWN(J4234-G4234-K4234-L4234-E4234*380000-F4234*630000-H4234,-3))</f>
        <v/>
      </c>
      <c r="P4234" s="16">
        <f>MAX(0,ROUNDDOWN(J4234-G4234-430000-M4234-E4234*330000-F4234*450000-I4234,-3))</f>
        <v/>
      </c>
      <c r="Q4234" s="16">
        <f>50000+N4234+E4234*50000+F4234*180000</f>
        <v/>
      </c>
      <c r="R4234" s="16">
        <f>IF(P4234&lt;=2000000,MIN(Q4234,P4234),MAX(Q4234-(P4234-2000000),50000))*0.05</f>
        <v/>
      </c>
      <c r="S4234" s="16">
        <f>MAX(0,P4234*0.1-R4234)</f>
        <v/>
      </c>
      <c r="T4234" s="16">
        <f>Q4234+MAX(0,K4234-480000)</f>
        <v/>
      </c>
      <c r="U4234" s="16">
        <f>P4234-T4234</f>
        <v/>
      </c>
      <c r="V4234" s="17">
        <f>IF(U4234&lt;0,0,LOOKUP(U4234,{0,1950001,3300001,6950001,9000001,18000001,40000001},{0.05,0.1,0.2,0.23,0.33,0.4,0.45}))</f>
        <v/>
      </c>
      <c r="W4234" s="18">
        <f>IF(U4234&lt;0,0.9,0.9-V4234*1.021)</f>
        <v/>
      </c>
      <c r="X4234" s="16">
        <f>ROUNDDOWN(S4234*0.2/W4234+2000,0)</f>
        <v/>
      </c>
      <c r="Y4234" s="17">
        <f>IF(O4234&lt;=0,0,LOOKUP(O4234,{0,1950001,3300001,6950001,9000001,18000001,40000001},{0.05,0.1,0.2,0.23,0.33,0.4,0.45}))</f>
        <v/>
      </c>
    </row>
    <row r="4235">
      <c r="A4235" t="inlineStr">
        <is>
          <t>1万円刻み</t>
        </is>
      </c>
      <c r="B4235" s="16">
        <f>'3_1万円刻み'!$A$938</f>
        <v/>
      </c>
      <c r="C4235" t="n">
        <v>2025</v>
      </c>
      <c r="D4235" t="n">
        <v>1</v>
      </c>
      <c r="E4235" t="n">
        <v>0</v>
      </c>
      <c r="F4235" t="n">
        <v>0</v>
      </c>
      <c r="G4235" s="16">
        <f>ROUND(MIN(B4235/12,650000)*12*0.0915+MIN(B4235/12,1390000)*12*(0.0504+0)+B4235*0.005,0)</f>
        <v/>
      </c>
      <c r="H4235" t="n">
        <v>0</v>
      </c>
      <c r="I4235" t="n">
        <v>0</v>
      </c>
      <c r="J4235" s="16">
        <f>IF(C4235=2026,IF(B4235&lt;741000,0,IF(B4235&lt;2191000,B4235-740000,IF(B4235&lt;2193000,1451000,IF(B4235&lt;2196000,1453000,IF(B4235&lt;2200000,1456000,IF(B4235&lt;3600000,ROUNDDOWN(B4235/4,-3)*2.8-80000,IF(B4235&lt;6600000,ROUNDDOWN(B4235/4,-3)*3.2-440000,IF(B4235&lt;8500000,ROUNDDOWN(B4235*0.9,0)-1100000,B4235-1950000)))))))),IF(B4235&lt;651000,0,IF(B4235&lt;1900000,B4235-650000,IF(B4235&lt;3600000,ROUNDDOWN(B4235/4,-3)*2.8-80000,IF(B4235&lt;6600000,ROUNDDOWN(B4235/4,-3)*3.2-440000,IF(B4235&lt;8500000,ROUNDDOWN(B4235*0.9,0)-1100000,B4235-1950000))))))</f>
        <v/>
      </c>
      <c r="K4235" s="16">
        <f>IF(J4235&gt;23500000,NA(),IF(C4235=2026,IF(J4235&lt;=4890000,1040000,IF(J4235&lt;=6550000,670000,620000)),IF(J4235&lt;=1320000,950000,IF(J4235&lt;=3360000,880000,IF(J4235&lt;=4890000,680000,IF(J4235&lt;=6550000,630000,580000))))))</f>
        <v/>
      </c>
      <c r="L4235" s="16">
        <f>IF(D4235=1,IF(J4235&lt;=9000000,380000,IF(J4235&lt;=9500000,260000,IF(J4235&lt;=10000000,130000,0))),0)</f>
        <v/>
      </c>
      <c r="M4235" s="16">
        <f>IF(D4235=1,IF(J4235&lt;=9000000,330000,IF(J4235&lt;=9500000,220000,IF(J4235&lt;=10000000,110000,0))),0)</f>
        <v/>
      </c>
      <c r="N4235" s="16">
        <f>IF(D4235=1,IF(J4235&lt;=9000000,50000,IF(J4235&lt;=9500000,40000,IF(J4235&lt;=10000000,20000,0))),0)</f>
        <v/>
      </c>
      <c r="O4235" s="16">
        <f>MAX(0,ROUNDDOWN(J4235-G4235-K4235-L4235-E4235*380000-F4235*630000-H4235,-3))</f>
        <v/>
      </c>
      <c r="P4235" s="16">
        <f>MAX(0,ROUNDDOWN(J4235-G4235-430000-M4235-E4235*330000-F4235*450000-I4235,-3))</f>
        <v/>
      </c>
      <c r="Q4235" s="16">
        <f>50000+N4235+E4235*50000+F4235*180000</f>
        <v/>
      </c>
      <c r="R4235" s="16">
        <f>IF(P4235&lt;=2000000,MIN(Q4235,P4235),MAX(Q4235-(P4235-2000000),50000))*0.05</f>
        <v/>
      </c>
      <c r="S4235" s="16">
        <f>MAX(0,P4235*0.1-R4235)</f>
        <v/>
      </c>
      <c r="T4235" s="16">
        <f>Q4235+MAX(0,K4235-480000)</f>
        <v/>
      </c>
      <c r="U4235" s="16">
        <f>P4235-T4235</f>
        <v/>
      </c>
      <c r="V4235" s="17">
        <f>IF(U4235&lt;0,0,LOOKUP(U4235,{0,1950001,3300001,6950001,9000001,18000001,40000001},{0.05,0.1,0.2,0.23,0.33,0.4,0.45}))</f>
        <v/>
      </c>
      <c r="W4235" s="18">
        <f>IF(U4235&lt;0,0.9,0.9-V4235*1.021)</f>
        <v/>
      </c>
      <c r="X4235" s="16">
        <f>ROUNDDOWN(S4235*0.2/W4235+2000,0)</f>
        <v/>
      </c>
      <c r="Y4235" s="17">
        <f>IF(O4235&lt;=0,0,LOOKUP(O4235,{0,1950001,3300001,6950001,9000001,18000001,40000001},{0.05,0.1,0.2,0.23,0.33,0.4,0.45}))</f>
        <v/>
      </c>
    </row>
    <row r="4236">
      <c r="A4236" t="inlineStr">
        <is>
          <t>1万円刻み</t>
        </is>
      </c>
      <c r="B4236" s="16">
        <f>'3_1万円刻み'!$A$938</f>
        <v/>
      </c>
      <c r="C4236" t="n">
        <v>2026</v>
      </c>
      <c r="D4236" t="n">
        <v>1</v>
      </c>
      <c r="E4236" t="n">
        <v>0</v>
      </c>
      <c r="F4236" t="n">
        <v>0</v>
      </c>
      <c r="G4236" s="16">
        <f>ROUND(MIN(B4236/12,650000)*12*0.0915+MIN(B4236/12,1390000)*12*(0.0504+0)+B4236*0.005,0)</f>
        <v/>
      </c>
      <c r="H4236" t="n">
        <v>0</v>
      </c>
      <c r="I4236" t="n">
        <v>0</v>
      </c>
      <c r="J4236" s="16">
        <f>IF(C4236=2026,IF(B4236&lt;741000,0,IF(B4236&lt;2191000,B4236-740000,IF(B4236&lt;2193000,1451000,IF(B4236&lt;2196000,1453000,IF(B4236&lt;2200000,1456000,IF(B4236&lt;3600000,ROUNDDOWN(B4236/4,-3)*2.8-80000,IF(B4236&lt;6600000,ROUNDDOWN(B4236/4,-3)*3.2-440000,IF(B4236&lt;8500000,ROUNDDOWN(B4236*0.9,0)-1100000,B4236-1950000)))))))),IF(B4236&lt;651000,0,IF(B4236&lt;1900000,B4236-650000,IF(B4236&lt;3600000,ROUNDDOWN(B4236/4,-3)*2.8-80000,IF(B4236&lt;6600000,ROUNDDOWN(B4236/4,-3)*3.2-440000,IF(B4236&lt;8500000,ROUNDDOWN(B4236*0.9,0)-1100000,B4236-1950000))))))</f>
        <v/>
      </c>
      <c r="K4236" s="16">
        <f>IF(J4236&gt;23500000,NA(),IF(C4236=2026,IF(J4236&lt;=4890000,1040000,IF(J4236&lt;=6550000,670000,620000)),IF(J4236&lt;=1320000,950000,IF(J4236&lt;=3360000,880000,IF(J4236&lt;=4890000,680000,IF(J4236&lt;=6550000,630000,580000))))))</f>
        <v/>
      </c>
      <c r="L4236" s="16">
        <f>IF(D4236=1,IF(J4236&lt;=9000000,380000,IF(J4236&lt;=9500000,260000,IF(J4236&lt;=10000000,130000,0))),0)</f>
        <v/>
      </c>
      <c r="M4236" s="16">
        <f>IF(D4236=1,IF(J4236&lt;=9000000,330000,IF(J4236&lt;=9500000,220000,IF(J4236&lt;=10000000,110000,0))),0)</f>
        <v/>
      </c>
      <c r="N4236" s="16">
        <f>IF(D4236=1,IF(J4236&lt;=9000000,50000,IF(J4236&lt;=9500000,40000,IF(J4236&lt;=10000000,20000,0))),0)</f>
        <v/>
      </c>
      <c r="O4236" s="16">
        <f>MAX(0,ROUNDDOWN(J4236-G4236-K4236-L4236-E4236*380000-F4236*630000-H4236,-3))</f>
        <v/>
      </c>
      <c r="P4236" s="16">
        <f>MAX(0,ROUNDDOWN(J4236-G4236-430000-M4236-E4236*330000-F4236*450000-I4236,-3))</f>
        <v/>
      </c>
      <c r="Q4236" s="16">
        <f>50000+N4236+E4236*50000+F4236*180000</f>
        <v/>
      </c>
      <c r="R4236" s="16">
        <f>IF(P4236&lt;=2000000,MIN(Q4236,P4236),MAX(Q4236-(P4236-2000000),50000))*0.05</f>
        <v/>
      </c>
      <c r="S4236" s="16">
        <f>MAX(0,P4236*0.1-R4236)</f>
        <v/>
      </c>
      <c r="T4236" s="16">
        <f>Q4236+MAX(0,K4236-480000)</f>
        <v/>
      </c>
      <c r="U4236" s="16">
        <f>P4236-T4236</f>
        <v/>
      </c>
      <c r="V4236" s="17">
        <f>IF(U4236&lt;0,0,LOOKUP(U4236,{0,1950001,3300001,6950001,9000001,18000001,40000001},{0.05,0.1,0.2,0.23,0.33,0.4,0.45}))</f>
        <v/>
      </c>
      <c r="W4236" s="18">
        <f>IF(U4236&lt;0,0.9,0.9-V4236*1.021)</f>
        <v/>
      </c>
      <c r="X4236" s="16">
        <f>ROUNDDOWN(S4236*0.2/W4236+2000,0)</f>
        <v/>
      </c>
      <c r="Y4236" s="17">
        <f>IF(O4236&lt;=0,0,LOOKUP(O4236,{0,1950001,3300001,6950001,9000001,18000001,40000001},{0.05,0.1,0.2,0.23,0.33,0.4,0.45}))</f>
        <v/>
      </c>
    </row>
    <row r="4237">
      <c r="A4237" t="inlineStr">
        <is>
          <t>1万円刻み</t>
        </is>
      </c>
      <c r="B4237" s="16">
        <f>'3_1万円刻み'!$A$939</f>
        <v/>
      </c>
      <c r="C4237" t="n">
        <v>2025</v>
      </c>
      <c r="D4237" t="n">
        <v>0</v>
      </c>
      <c r="E4237" t="n">
        <v>0</v>
      </c>
      <c r="F4237" t="n">
        <v>0</v>
      </c>
      <c r="G4237" s="16">
        <f>ROUND(MIN(B4237/12,650000)*12*0.0915+MIN(B4237/12,1390000)*12*(0.0504+0)+B4237*0.005,0)</f>
        <v/>
      </c>
      <c r="H4237" t="n">
        <v>0</v>
      </c>
      <c r="I4237" t="n">
        <v>0</v>
      </c>
      <c r="J4237" s="16">
        <f>IF(C4237=2026,IF(B4237&lt;741000,0,IF(B4237&lt;2191000,B4237-740000,IF(B4237&lt;2193000,1451000,IF(B4237&lt;2196000,1453000,IF(B4237&lt;2200000,1456000,IF(B4237&lt;3600000,ROUNDDOWN(B4237/4,-3)*2.8-80000,IF(B4237&lt;6600000,ROUNDDOWN(B4237/4,-3)*3.2-440000,IF(B4237&lt;8500000,ROUNDDOWN(B4237*0.9,0)-1100000,B4237-1950000)))))))),IF(B4237&lt;651000,0,IF(B4237&lt;1900000,B4237-650000,IF(B4237&lt;3600000,ROUNDDOWN(B4237/4,-3)*2.8-80000,IF(B4237&lt;6600000,ROUNDDOWN(B4237/4,-3)*3.2-440000,IF(B4237&lt;8500000,ROUNDDOWN(B4237*0.9,0)-1100000,B4237-1950000))))))</f>
        <v/>
      </c>
      <c r="K4237" s="16">
        <f>IF(J4237&gt;23500000,NA(),IF(C4237=2026,IF(J4237&lt;=4890000,1040000,IF(J4237&lt;=6550000,670000,620000)),IF(J4237&lt;=1320000,950000,IF(J4237&lt;=3360000,880000,IF(J4237&lt;=4890000,680000,IF(J4237&lt;=6550000,630000,580000))))))</f>
        <v/>
      </c>
      <c r="L4237" s="16">
        <f>IF(D4237=1,IF(J4237&lt;=9000000,380000,IF(J4237&lt;=9500000,260000,IF(J4237&lt;=10000000,130000,0))),0)</f>
        <v/>
      </c>
      <c r="M4237" s="16">
        <f>IF(D4237=1,IF(J4237&lt;=9000000,330000,IF(J4237&lt;=9500000,220000,IF(J4237&lt;=10000000,110000,0))),0)</f>
        <v/>
      </c>
      <c r="N4237" s="16">
        <f>IF(D4237=1,IF(J4237&lt;=9000000,50000,IF(J4237&lt;=9500000,40000,IF(J4237&lt;=10000000,20000,0))),0)</f>
        <v/>
      </c>
      <c r="O4237" s="16">
        <f>MAX(0,ROUNDDOWN(J4237-G4237-K4237-L4237-E4237*380000-F4237*630000-H4237,-3))</f>
        <v/>
      </c>
      <c r="P4237" s="16">
        <f>MAX(0,ROUNDDOWN(J4237-G4237-430000-M4237-E4237*330000-F4237*450000-I4237,-3))</f>
        <v/>
      </c>
      <c r="Q4237" s="16">
        <f>50000+N4237+E4237*50000+F4237*180000</f>
        <v/>
      </c>
      <c r="R4237" s="16">
        <f>IF(P4237&lt;=2000000,MIN(Q4237,P4237),MAX(Q4237-(P4237-2000000),50000))*0.05</f>
        <v/>
      </c>
      <c r="S4237" s="16">
        <f>MAX(0,P4237*0.1-R4237)</f>
        <v/>
      </c>
      <c r="T4237" s="16">
        <f>Q4237+MAX(0,K4237-480000)</f>
        <v/>
      </c>
      <c r="U4237" s="16">
        <f>P4237-T4237</f>
        <v/>
      </c>
      <c r="V4237" s="17">
        <f>IF(U4237&lt;0,0,LOOKUP(U4237,{0,1950001,3300001,6950001,9000001,18000001,40000001},{0.05,0.1,0.2,0.23,0.33,0.4,0.45}))</f>
        <v/>
      </c>
      <c r="W4237" s="18">
        <f>IF(U4237&lt;0,0.9,0.9-V4237*1.021)</f>
        <v/>
      </c>
      <c r="X4237" s="16">
        <f>ROUNDDOWN(S4237*0.2/W4237+2000,0)</f>
        <v/>
      </c>
      <c r="Y4237" s="17">
        <f>IF(O4237&lt;=0,0,LOOKUP(O4237,{0,1950001,3300001,6950001,9000001,18000001,40000001},{0.05,0.1,0.2,0.23,0.33,0.4,0.45}))</f>
        <v/>
      </c>
    </row>
    <row r="4238">
      <c r="A4238" t="inlineStr">
        <is>
          <t>1万円刻み</t>
        </is>
      </c>
      <c r="B4238" s="16">
        <f>'3_1万円刻み'!$A$939</f>
        <v/>
      </c>
      <c r="C4238" t="n">
        <v>2026</v>
      </c>
      <c r="D4238" t="n">
        <v>0</v>
      </c>
      <c r="E4238" t="n">
        <v>0</v>
      </c>
      <c r="F4238" t="n">
        <v>0</v>
      </c>
      <c r="G4238" s="16">
        <f>ROUND(MIN(B4238/12,650000)*12*0.0915+MIN(B4238/12,1390000)*12*(0.0504+0)+B4238*0.005,0)</f>
        <v/>
      </c>
      <c r="H4238" t="n">
        <v>0</v>
      </c>
      <c r="I4238" t="n">
        <v>0</v>
      </c>
      <c r="J4238" s="16">
        <f>IF(C4238=2026,IF(B4238&lt;741000,0,IF(B4238&lt;2191000,B4238-740000,IF(B4238&lt;2193000,1451000,IF(B4238&lt;2196000,1453000,IF(B4238&lt;2200000,1456000,IF(B4238&lt;3600000,ROUNDDOWN(B4238/4,-3)*2.8-80000,IF(B4238&lt;6600000,ROUNDDOWN(B4238/4,-3)*3.2-440000,IF(B4238&lt;8500000,ROUNDDOWN(B4238*0.9,0)-1100000,B4238-1950000)))))))),IF(B4238&lt;651000,0,IF(B4238&lt;1900000,B4238-650000,IF(B4238&lt;3600000,ROUNDDOWN(B4238/4,-3)*2.8-80000,IF(B4238&lt;6600000,ROUNDDOWN(B4238/4,-3)*3.2-440000,IF(B4238&lt;8500000,ROUNDDOWN(B4238*0.9,0)-1100000,B4238-1950000))))))</f>
        <v/>
      </c>
      <c r="K4238" s="16">
        <f>IF(J4238&gt;23500000,NA(),IF(C4238=2026,IF(J4238&lt;=4890000,1040000,IF(J4238&lt;=6550000,670000,620000)),IF(J4238&lt;=1320000,950000,IF(J4238&lt;=3360000,880000,IF(J4238&lt;=4890000,680000,IF(J4238&lt;=6550000,630000,580000))))))</f>
        <v/>
      </c>
      <c r="L4238" s="16">
        <f>IF(D4238=1,IF(J4238&lt;=9000000,380000,IF(J4238&lt;=9500000,260000,IF(J4238&lt;=10000000,130000,0))),0)</f>
        <v/>
      </c>
      <c r="M4238" s="16">
        <f>IF(D4238=1,IF(J4238&lt;=9000000,330000,IF(J4238&lt;=9500000,220000,IF(J4238&lt;=10000000,110000,0))),0)</f>
        <v/>
      </c>
      <c r="N4238" s="16">
        <f>IF(D4238=1,IF(J4238&lt;=9000000,50000,IF(J4238&lt;=9500000,40000,IF(J4238&lt;=10000000,20000,0))),0)</f>
        <v/>
      </c>
      <c r="O4238" s="16">
        <f>MAX(0,ROUNDDOWN(J4238-G4238-K4238-L4238-E4238*380000-F4238*630000-H4238,-3))</f>
        <v/>
      </c>
      <c r="P4238" s="16">
        <f>MAX(0,ROUNDDOWN(J4238-G4238-430000-M4238-E4238*330000-F4238*450000-I4238,-3))</f>
        <v/>
      </c>
      <c r="Q4238" s="16">
        <f>50000+N4238+E4238*50000+F4238*180000</f>
        <v/>
      </c>
      <c r="R4238" s="16">
        <f>IF(P4238&lt;=2000000,MIN(Q4238,P4238),MAX(Q4238-(P4238-2000000),50000))*0.05</f>
        <v/>
      </c>
      <c r="S4238" s="16">
        <f>MAX(0,P4238*0.1-R4238)</f>
        <v/>
      </c>
      <c r="T4238" s="16">
        <f>Q4238+MAX(0,K4238-480000)</f>
        <v/>
      </c>
      <c r="U4238" s="16">
        <f>P4238-T4238</f>
        <v/>
      </c>
      <c r="V4238" s="17">
        <f>IF(U4238&lt;0,0,LOOKUP(U4238,{0,1950001,3300001,6950001,9000001,18000001,40000001},{0.05,0.1,0.2,0.23,0.33,0.4,0.45}))</f>
        <v/>
      </c>
      <c r="W4238" s="18">
        <f>IF(U4238&lt;0,0.9,0.9-V4238*1.021)</f>
        <v/>
      </c>
      <c r="X4238" s="16">
        <f>ROUNDDOWN(S4238*0.2/W4238+2000,0)</f>
        <v/>
      </c>
      <c r="Y4238" s="17">
        <f>IF(O4238&lt;=0,0,LOOKUP(O4238,{0,1950001,3300001,6950001,9000001,18000001,40000001},{0.05,0.1,0.2,0.23,0.33,0.4,0.45}))</f>
        <v/>
      </c>
    </row>
    <row r="4239">
      <c r="A4239" t="inlineStr">
        <is>
          <t>1万円刻み</t>
        </is>
      </c>
      <c r="B4239" s="16">
        <f>'3_1万円刻み'!$A$939</f>
        <v/>
      </c>
      <c r="C4239" t="n">
        <v>2025</v>
      </c>
      <c r="D4239" t="n">
        <v>1</v>
      </c>
      <c r="E4239" t="n">
        <v>0</v>
      </c>
      <c r="F4239" t="n">
        <v>0</v>
      </c>
      <c r="G4239" s="16">
        <f>ROUND(MIN(B4239/12,650000)*12*0.0915+MIN(B4239/12,1390000)*12*(0.0504+0)+B4239*0.005,0)</f>
        <v/>
      </c>
      <c r="H4239" t="n">
        <v>0</v>
      </c>
      <c r="I4239" t="n">
        <v>0</v>
      </c>
      <c r="J4239" s="16">
        <f>IF(C4239=2026,IF(B4239&lt;741000,0,IF(B4239&lt;2191000,B4239-740000,IF(B4239&lt;2193000,1451000,IF(B4239&lt;2196000,1453000,IF(B4239&lt;2200000,1456000,IF(B4239&lt;3600000,ROUNDDOWN(B4239/4,-3)*2.8-80000,IF(B4239&lt;6600000,ROUNDDOWN(B4239/4,-3)*3.2-440000,IF(B4239&lt;8500000,ROUNDDOWN(B4239*0.9,0)-1100000,B4239-1950000)))))))),IF(B4239&lt;651000,0,IF(B4239&lt;1900000,B4239-650000,IF(B4239&lt;3600000,ROUNDDOWN(B4239/4,-3)*2.8-80000,IF(B4239&lt;6600000,ROUNDDOWN(B4239/4,-3)*3.2-440000,IF(B4239&lt;8500000,ROUNDDOWN(B4239*0.9,0)-1100000,B4239-1950000))))))</f>
        <v/>
      </c>
      <c r="K4239" s="16">
        <f>IF(J4239&gt;23500000,NA(),IF(C4239=2026,IF(J4239&lt;=4890000,1040000,IF(J4239&lt;=6550000,670000,620000)),IF(J4239&lt;=1320000,950000,IF(J4239&lt;=3360000,880000,IF(J4239&lt;=4890000,680000,IF(J4239&lt;=6550000,630000,580000))))))</f>
        <v/>
      </c>
      <c r="L4239" s="16">
        <f>IF(D4239=1,IF(J4239&lt;=9000000,380000,IF(J4239&lt;=9500000,260000,IF(J4239&lt;=10000000,130000,0))),0)</f>
        <v/>
      </c>
      <c r="M4239" s="16">
        <f>IF(D4239=1,IF(J4239&lt;=9000000,330000,IF(J4239&lt;=9500000,220000,IF(J4239&lt;=10000000,110000,0))),0)</f>
        <v/>
      </c>
      <c r="N4239" s="16">
        <f>IF(D4239=1,IF(J4239&lt;=9000000,50000,IF(J4239&lt;=9500000,40000,IF(J4239&lt;=10000000,20000,0))),0)</f>
        <v/>
      </c>
      <c r="O4239" s="16">
        <f>MAX(0,ROUNDDOWN(J4239-G4239-K4239-L4239-E4239*380000-F4239*630000-H4239,-3))</f>
        <v/>
      </c>
      <c r="P4239" s="16">
        <f>MAX(0,ROUNDDOWN(J4239-G4239-430000-M4239-E4239*330000-F4239*450000-I4239,-3))</f>
        <v/>
      </c>
      <c r="Q4239" s="16">
        <f>50000+N4239+E4239*50000+F4239*180000</f>
        <v/>
      </c>
      <c r="R4239" s="16">
        <f>IF(P4239&lt;=2000000,MIN(Q4239,P4239),MAX(Q4239-(P4239-2000000),50000))*0.05</f>
        <v/>
      </c>
      <c r="S4239" s="16">
        <f>MAX(0,P4239*0.1-R4239)</f>
        <v/>
      </c>
      <c r="T4239" s="16">
        <f>Q4239+MAX(0,K4239-480000)</f>
        <v/>
      </c>
      <c r="U4239" s="16">
        <f>P4239-T4239</f>
        <v/>
      </c>
      <c r="V4239" s="17">
        <f>IF(U4239&lt;0,0,LOOKUP(U4239,{0,1950001,3300001,6950001,9000001,18000001,40000001},{0.05,0.1,0.2,0.23,0.33,0.4,0.45}))</f>
        <v/>
      </c>
      <c r="W4239" s="18">
        <f>IF(U4239&lt;0,0.9,0.9-V4239*1.021)</f>
        <v/>
      </c>
      <c r="X4239" s="16">
        <f>ROUNDDOWN(S4239*0.2/W4239+2000,0)</f>
        <v/>
      </c>
      <c r="Y4239" s="17">
        <f>IF(O4239&lt;=0,0,LOOKUP(O4239,{0,1950001,3300001,6950001,9000001,18000001,40000001},{0.05,0.1,0.2,0.23,0.33,0.4,0.45}))</f>
        <v/>
      </c>
    </row>
    <row r="4240">
      <c r="A4240" t="inlineStr">
        <is>
          <t>1万円刻み</t>
        </is>
      </c>
      <c r="B4240" s="16">
        <f>'3_1万円刻み'!$A$939</f>
        <v/>
      </c>
      <c r="C4240" t="n">
        <v>2026</v>
      </c>
      <c r="D4240" t="n">
        <v>1</v>
      </c>
      <c r="E4240" t="n">
        <v>0</v>
      </c>
      <c r="F4240" t="n">
        <v>0</v>
      </c>
      <c r="G4240" s="16">
        <f>ROUND(MIN(B4240/12,650000)*12*0.0915+MIN(B4240/12,1390000)*12*(0.0504+0)+B4240*0.005,0)</f>
        <v/>
      </c>
      <c r="H4240" t="n">
        <v>0</v>
      </c>
      <c r="I4240" t="n">
        <v>0</v>
      </c>
      <c r="J4240" s="16">
        <f>IF(C4240=2026,IF(B4240&lt;741000,0,IF(B4240&lt;2191000,B4240-740000,IF(B4240&lt;2193000,1451000,IF(B4240&lt;2196000,1453000,IF(B4240&lt;2200000,1456000,IF(B4240&lt;3600000,ROUNDDOWN(B4240/4,-3)*2.8-80000,IF(B4240&lt;6600000,ROUNDDOWN(B4240/4,-3)*3.2-440000,IF(B4240&lt;8500000,ROUNDDOWN(B4240*0.9,0)-1100000,B4240-1950000)))))))),IF(B4240&lt;651000,0,IF(B4240&lt;1900000,B4240-650000,IF(B4240&lt;3600000,ROUNDDOWN(B4240/4,-3)*2.8-80000,IF(B4240&lt;6600000,ROUNDDOWN(B4240/4,-3)*3.2-440000,IF(B4240&lt;8500000,ROUNDDOWN(B4240*0.9,0)-1100000,B4240-1950000))))))</f>
        <v/>
      </c>
      <c r="K4240" s="16">
        <f>IF(J4240&gt;23500000,NA(),IF(C4240=2026,IF(J4240&lt;=4890000,1040000,IF(J4240&lt;=6550000,670000,620000)),IF(J4240&lt;=1320000,950000,IF(J4240&lt;=3360000,880000,IF(J4240&lt;=4890000,680000,IF(J4240&lt;=6550000,630000,580000))))))</f>
        <v/>
      </c>
      <c r="L4240" s="16">
        <f>IF(D4240=1,IF(J4240&lt;=9000000,380000,IF(J4240&lt;=9500000,260000,IF(J4240&lt;=10000000,130000,0))),0)</f>
        <v/>
      </c>
      <c r="M4240" s="16">
        <f>IF(D4240=1,IF(J4240&lt;=9000000,330000,IF(J4240&lt;=9500000,220000,IF(J4240&lt;=10000000,110000,0))),0)</f>
        <v/>
      </c>
      <c r="N4240" s="16">
        <f>IF(D4240=1,IF(J4240&lt;=9000000,50000,IF(J4240&lt;=9500000,40000,IF(J4240&lt;=10000000,20000,0))),0)</f>
        <v/>
      </c>
      <c r="O4240" s="16">
        <f>MAX(0,ROUNDDOWN(J4240-G4240-K4240-L4240-E4240*380000-F4240*630000-H4240,-3))</f>
        <v/>
      </c>
      <c r="P4240" s="16">
        <f>MAX(0,ROUNDDOWN(J4240-G4240-430000-M4240-E4240*330000-F4240*450000-I4240,-3))</f>
        <v/>
      </c>
      <c r="Q4240" s="16">
        <f>50000+N4240+E4240*50000+F4240*180000</f>
        <v/>
      </c>
      <c r="R4240" s="16">
        <f>IF(P4240&lt;=2000000,MIN(Q4240,P4240),MAX(Q4240-(P4240-2000000),50000))*0.05</f>
        <v/>
      </c>
      <c r="S4240" s="16">
        <f>MAX(0,P4240*0.1-R4240)</f>
        <v/>
      </c>
      <c r="T4240" s="16">
        <f>Q4240+MAX(0,K4240-480000)</f>
        <v/>
      </c>
      <c r="U4240" s="16">
        <f>P4240-T4240</f>
        <v/>
      </c>
      <c r="V4240" s="17">
        <f>IF(U4240&lt;0,0,LOOKUP(U4240,{0,1950001,3300001,6950001,9000001,18000001,40000001},{0.05,0.1,0.2,0.23,0.33,0.4,0.45}))</f>
        <v/>
      </c>
      <c r="W4240" s="18">
        <f>IF(U4240&lt;0,0.9,0.9-V4240*1.021)</f>
        <v/>
      </c>
      <c r="X4240" s="16">
        <f>ROUNDDOWN(S4240*0.2/W4240+2000,0)</f>
        <v/>
      </c>
      <c r="Y4240" s="17">
        <f>IF(O4240&lt;=0,0,LOOKUP(O4240,{0,1950001,3300001,6950001,9000001,18000001,40000001},{0.05,0.1,0.2,0.23,0.33,0.4,0.45}))</f>
        <v/>
      </c>
    </row>
    <row r="4241">
      <c r="A4241" t="inlineStr">
        <is>
          <t>1万円刻み</t>
        </is>
      </c>
      <c r="B4241" s="16">
        <f>'3_1万円刻み'!$A$940</f>
        <v/>
      </c>
      <c r="C4241" t="n">
        <v>2025</v>
      </c>
      <c r="D4241" t="n">
        <v>0</v>
      </c>
      <c r="E4241" t="n">
        <v>0</v>
      </c>
      <c r="F4241" t="n">
        <v>0</v>
      </c>
      <c r="G4241" s="16">
        <f>ROUND(MIN(B4241/12,650000)*12*0.0915+MIN(B4241/12,1390000)*12*(0.0504+0)+B4241*0.005,0)</f>
        <v/>
      </c>
      <c r="H4241" t="n">
        <v>0</v>
      </c>
      <c r="I4241" t="n">
        <v>0</v>
      </c>
      <c r="J4241" s="16">
        <f>IF(C4241=2026,IF(B4241&lt;741000,0,IF(B4241&lt;2191000,B4241-740000,IF(B4241&lt;2193000,1451000,IF(B4241&lt;2196000,1453000,IF(B4241&lt;2200000,1456000,IF(B4241&lt;3600000,ROUNDDOWN(B4241/4,-3)*2.8-80000,IF(B4241&lt;6600000,ROUNDDOWN(B4241/4,-3)*3.2-440000,IF(B4241&lt;8500000,ROUNDDOWN(B4241*0.9,0)-1100000,B4241-1950000)))))))),IF(B4241&lt;651000,0,IF(B4241&lt;1900000,B4241-650000,IF(B4241&lt;3600000,ROUNDDOWN(B4241/4,-3)*2.8-80000,IF(B4241&lt;6600000,ROUNDDOWN(B4241/4,-3)*3.2-440000,IF(B4241&lt;8500000,ROUNDDOWN(B4241*0.9,0)-1100000,B4241-1950000))))))</f>
        <v/>
      </c>
      <c r="K4241" s="16">
        <f>IF(J4241&gt;23500000,NA(),IF(C4241=2026,IF(J4241&lt;=4890000,1040000,IF(J4241&lt;=6550000,670000,620000)),IF(J4241&lt;=1320000,950000,IF(J4241&lt;=3360000,880000,IF(J4241&lt;=4890000,680000,IF(J4241&lt;=6550000,630000,580000))))))</f>
        <v/>
      </c>
      <c r="L4241" s="16">
        <f>IF(D4241=1,IF(J4241&lt;=9000000,380000,IF(J4241&lt;=9500000,260000,IF(J4241&lt;=10000000,130000,0))),0)</f>
        <v/>
      </c>
      <c r="M4241" s="16">
        <f>IF(D4241=1,IF(J4241&lt;=9000000,330000,IF(J4241&lt;=9500000,220000,IF(J4241&lt;=10000000,110000,0))),0)</f>
        <v/>
      </c>
      <c r="N4241" s="16">
        <f>IF(D4241=1,IF(J4241&lt;=9000000,50000,IF(J4241&lt;=9500000,40000,IF(J4241&lt;=10000000,20000,0))),0)</f>
        <v/>
      </c>
      <c r="O4241" s="16">
        <f>MAX(0,ROUNDDOWN(J4241-G4241-K4241-L4241-E4241*380000-F4241*630000-H4241,-3))</f>
        <v/>
      </c>
      <c r="P4241" s="16">
        <f>MAX(0,ROUNDDOWN(J4241-G4241-430000-M4241-E4241*330000-F4241*450000-I4241,-3))</f>
        <v/>
      </c>
      <c r="Q4241" s="16">
        <f>50000+N4241+E4241*50000+F4241*180000</f>
        <v/>
      </c>
      <c r="R4241" s="16">
        <f>IF(P4241&lt;=2000000,MIN(Q4241,P4241),MAX(Q4241-(P4241-2000000),50000))*0.05</f>
        <v/>
      </c>
      <c r="S4241" s="16">
        <f>MAX(0,P4241*0.1-R4241)</f>
        <v/>
      </c>
      <c r="T4241" s="16">
        <f>Q4241+MAX(0,K4241-480000)</f>
        <v/>
      </c>
      <c r="U4241" s="16">
        <f>P4241-T4241</f>
        <v/>
      </c>
      <c r="V4241" s="17">
        <f>IF(U4241&lt;0,0,LOOKUP(U4241,{0,1950001,3300001,6950001,9000001,18000001,40000001},{0.05,0.1,0.2,0.23,0.33,0.4,0.45}))</f>
        <v/>
      </c>
      <c r="W4241" s="18">
        <f>IF(U4241&lt;0,0.9,0.9-V4241*1.021)</f>
        <v/>
      </c>
      <c r="X4241" s="16">
        <f>ROUNDDOWN(S4241*0.2/W4241+2000,0)</f>
        <v/>
      </c>
      <c r="Y4241" s="17">
        <f>IF(O4241&lt;=0,0,LOOKUP(O4241,{0,1950001,3300001,6950001,9000001,18000001,40000001},{0.05,0.1,0.2,0.23,0.33,0.4,0.45}))</f>
        <v/>
      </c>
    </row>
    <row r="4242">
      <c r="A4242" t="inlineStr">
        <is>
          <t>1万円刻み</t>
        </is>
      </c>
      <c r="B4242" s="16">
        <f>'3_1万円刻み'!$A$940</f>
        <v/>
      </c>
      <c r="C4242" t="n">
        <v>2026</v>
      </c>
      <c r="D4242" t="n">
        <v>0</v>
      </c>
      <c r="E4242" t="n">
        <v>0</v>
      </c>
      <c r="F4242" t="n">
        <v>0</v>
      </c>
      <c r="G4242" s="16">
        <f>ROUND(MIN(B4242/12,650000)*12*0.0915+MIN(B4242/12,1390000)*12*(0.0504+0)+B4242*0.005,0)</f>
        <v/>
      </c>
      <c r="H4242" t="n">
        <v>0</v>
      </c>
      <c r="I4242" t="n">
        <v>0</v>
      </c>
      <c r="J4242" s="16">
        <f>IF(C4242=2026,IF(B4242&lt;741000,0,IF(B4242&lt;2191000,B4242-740000,IF(B4242&lt;2193000,1451000,IF(B4242&lt;2196000,1453000,IF(B4242&lt;2200000,1456000,IF(B4242&lt;3600000,ROUNDDOWN(B4242/4,-3)*2.8-80000,IF(B4242&lt;6600000,ROUNDDOWN(B4242/4,-3)*3.2-440000,IF(B4242&lt;8500000,ROUNDDOWN(B4242*0.9,0)-1100000,B4242-1950000)))))))),IF(B4242&lt;651000,0,IF(B4242&lt;1900000,B4242-650000,IF(B4242&lt;3600000,ROUNDDOWN(B4242/4,-3)*2.8-80000,IF(B4242&lt;6600000,ROUNDDOWN(B4242/4,-3)*3.2-440000,IF(B4242&lt;8500000,ROUNDDOWN(B4242*0.9,0)-1100000,B4242-1950000))))))</f>
        <v/>
      </c>
      <c r="K4242" s="16">
        <f>IF(J4242&gt;23500000,NA(),IF(C4242=2026,IF(J4242&lt;=4890000,1040000,IF(J4242&lt;=6550000,670000,620000)),IF(J4242&lt;=1320000,950000,IF(J4242&lt;=3360000,880000,IF(J4242&lt;=4890000,680000,IF(J4242&lt;=6550000,630000,580000))))))</f>
        <v/>
      </c>
      <c r="L4242" s="16">
        <f>IF(D4242=1,IF(J4242&lt;=9000000,380000,IF(J4242&lt;=9500000,260000,IF(J4242&lt;=10000000,130000,0))),0)</f>
        <v/>
      </c>
      <c r="M4242" s="16">
        <f>IF(D4242=1,IF(J4242&lt;=9000000,330000,IF(J4242&lt;=9500000,220000,IF(J4242&lt;=10000000,110000,0))),0)</f>
        <v/>
      </c>
      <c r="N4242" s="16">
        <f>IF(D4242=1,IF(J4242&lt;=9000000,50000,IF(J4242&lt;=9500000,40000,IF(J4242&lt;=10000000,20000,0))),0)</f>
        <v/>
      </c>
      <c r="O4242" s="16">
        <f>MAX(0,ROUNDDOWN(J4242-G4242-K4242-L4242-E4242*380000-F4242*630000-H4242,-3))</f>
        <v/>
      </c>
      <c r="P4242" s="16">
        <f>MAX(0,ROUNDDOWN(J4242-G4242-430000-M4242-E4242*330000-F4242*450000-I4242,-3))</f>
        <v/>
      </c>
      <c r="Q4242" s="16">
        <f>50000+N4242+E4242*50000+F4242*180000</f>
        <v/>
      </c>
      <c r="R4242" s="16">
        <f>IF(P4242&lt;=2000000,MIN(Q4242,P4242),MAX(Q4242-(P4242-2000000),50000))*0.05</f>
        <v/>
      </c>
      <c r="S4242" s="16">
        <f>MAX(0,P4242*0.1-R4242)</f>
        <v/>
      </c>
      <c r="T4242" s="16">
        <f>Q4242+MAX(0,K4242-480000)</f>
        <v/>
      </c>
      <c r="U4242" s="16">
        <f>P4242-T4242</f>
        <v/>
      </c>
      <c r="V4242" s="17">
        <f>IF(U4242&lt;0,0,LOOKUP(U4242,{0,1950001,3300001,6950001,9000001,18000001,40000001},{0.05,0.1,0.2,0.23,0.33,0.4,0.45}))</f>
        <v/>
      </c>
      <c r="W4242" s="18">
        <f>IF(U4242&lt;0,0.9,0.9-V4242*1.021)</f>
        <v/>
      </c>
      <c r="X4242" s="16">
        <f>ROUNDDOWN(S4242*0.2/W4242+2000,0)</f>
        <v/>
      </c>
      <c r="Y4242" s="17">
        <f>IF(O4242&lt;=0,0,LOOKUP(O4242,{0,1950001,3300001,6950001,9000001,18000001,40000001},{0.05,0.1,0.2,0.23,0.33,0.4,0.45}))</f>
        <v/>
      </c>
    </row>
    <row r="4243">
      <c r="A4243" t="inlineStr">
        <is>
          <t>1万円刻み</t>
        </is>
      </c>
      <c r="B4243" s="16">
        <f>'3_1万円刻み'!$A$940</f>
        <v/>
      </c>
      <c r="C4243" t="n">
        <v>2025</v>
      </c>
      <c r="D4243" t="n">
        <v>1</v>
      </c>
      <c r="E4243" t="n">
        <v>0</v>
      </c>
      <c r="F4243" t="n">
        <v>0</v>
      </c>
      <c r="G4243" s="16">
        <f>ROUND(MIN(B4243/12,650000)*12*0.0915+MIN(B4243/12,1390000)*12*(0.0504+0)+B4243*0.005,0)</f>
        <v/>
      </c>
      <c r="H4243" t="n">
        <v>0</v>
      </c>
      <c r="I4243" t="n">
        <v>0</v>
      </c>
      <c r="J4243" s="16">
        <f>IF(C4243=2026,IF(B4243&lt;741000,0,IF(B4243&lt;2191000,B4243-740000,IF(B4243&lt;2193000,1451000,IF(B4243&lt;2196000,1453000,IF(B4243&lt;2200000,1456000,IF(B4243&lt;3600000,ROUNDDOWN(B4243/4,-3)*2.8-80000,IF(B4243&lt;6600000,ROUNDDOWN(B4243/4,-3)*3.2-440000,IF(B4243&lt;8500000,ROUNDDOWN(B4243*0.9,0)-1100000,B4243-1950000)))))))),IF(B4243&lt;651000,0,IF(B4243&lt;1900000,B4243-650000,IF(B4243&lt;3600000,ROUNDDOWN(B4243/4,-3)*2.8-80000,IF(B4243&lt;6600000,ROUNDDOWN(B4243/4,-3)*3.2-440000,IF(B4243&lt;8500000,ROUNDDOWN(B4243*0.9,0)-1100000,B4243-1950000))))))</f>
        <v/>
      </c>
      <c r="K4243" s="16">
        <f>IF(J4243&gt;23500000,NA(),IF(C4243=2026,IF(J4243&lt;=4890000,1040000,IF(J4243&lt;=6550000,670000,620000)),IF(J4243&lt;=1320000,950000,IF(J4243&lt;=3360000,880000,IF(J4243&lt;=4890000,680000,IF(J4243&lt;=6550000,630000,580000))))))</f>
        <v/>
      </c>
      <c r="L4243" s="16">
        <f>IF(D4243=1,IF(J4243&lt;=9000000,380000,IF(J4243&lt;=9500000,260000,IF(J4243&lt;=10000000,130000,0))),0)</f>
        <v/>
      </c>
      <c r="M4243" s="16">
        <f>IF(D4243=1,IF(J4243&lt;=9000000,330000,IF(J4243&lt;=9500000,220000,IF(J4243&lt;=10000000,110000,0))),0)</f>
        <v/>
      </c>
      <c r="N4243" s="16">
        <f>IF(D4243=1,IF(J4243&lt;=9000000,50000,IF(J4243&lt;=9500000,40000,IF(J4243&lt;=10000000,20000,0))),0)</f>
        <v/>
      </c>
      <c r="O4243" s="16">
        <f>MAX(0,ROUNDDOWN(J4243-G4243-K4243-L4243-E4243*380000-F4243*630000-H4243,-3))</f>
        <v/>
      </c>
      <c r="P4243" s="16">
        <f>MAX(0,ROUNDDOWN(J4243-G4243-430000-M4243-E4243*330000-F4243*450000-I4243,-3))</f>
        <v/>
      </c>
      <c r="Q4243" s="16">
        <f>50000+N4243+E4243*50000+F4243*180000</f>
        <v/>
      </c>
      <c r="R4243" s="16">
        <f>IF(P4243&lt;=2000000,MIN(Q4243,P4243),MAX(Q4243-(P4243-2000000),50000))*0.05</f>
        <v/>
      </c>
      <c r="S4243" s="16">
        <f>MAX(0,P4243*0.1-R4243)</f>
        <v/>
      </c>
      <c r="T4243" s="16">
        <f>Q4243+MAX(0,K4243-480000)</f>
        <v/>
      </c>
      <c r="U4243" s="16">
        <f>P4243-T4243</f>
        <v/>
      </c>
      <c r="V4243" s="17">
        <f>IF(U4243&lt;0,0,LOOKUP(U4243,{0,1950001,3300001,6950001,9000001,18000001,40000001},{0.05,0.1,0.2,0.23,0.33,0.4,0.45}))</f>
        <v/>
      </c>
      <c r="W4243" s="18">
        <f>IF(U4243&lt;0,0.9,0.9-V4243*1.021)</f>
        <v/>
      </c>
      <c r="X4243" s="16">
        <f>ROUNDDOWN(S4243*0.2/W4243+2000,0)</f>
        <v/>
      </c>
      <c r="Y4243" s="17">
        <f>IF(O4243&lt;=0,0,LOOKUP(O4243,{0,1950001,3300001,6950001,9000001,18000001,40000001},{0.05,0.1,0.2,0.23,0.33,0.4,0.45}))</f>
        <v/>
      </c>
    </row>
    <row r="4244">
      <c r="A4244" t="inlineStr">
        <is>
          <t>1万円刻み</t>
        </is>
      </c>
      <c r="B4244" s="16">
        <f>'3_1万円刻み'!$A$940</f>
        <v/>
      </c>
      <c r="C4244" t="n">
        <v>2026</v>
      </c>
      <c r="D4244" t="n">
        <v>1</v>
      </c>
      <c r="E4244" t="n">
        <v>0</v>
      </c>
      <c r="F4244" t="n">
        <v>0</v>
      </c>
      <c r="G4244" s="16">
        <f>ROUND(MIN(B4244/12,650000)*12*0.0915+MIN(B4244/12,1390000)*12*(0.0504+0)+B4244*0.005,0)</f>
        <v/>
      </c>
      <c r="H4244" t="n">
        <v>0</v>
      </c>
      <c r="I4244" t="n">
        <v>0</v>
      </c>
      <c r="J4244" s="16">
        <f>IF(C4244=2026,IF(B4244&lt;741000,0,IF(B4244&lt;2191000,B4244-740000,IF(B4244&lt;2193000,1451000,IF(B4244&lt;2196000,1453000,IF(B4244&lt;2200000,1456000,IF(B4244&lt;3600000,ROUNDDOWN(B4244/4,-3)*2.8-80000,IF(B4244&lt;6600000,ROUNDDOWN(B4244/4,-3)*3.2-440000,IF(B4244&lt;8500000,ROUNDDOWN(B4244*0.9,0)-1100000,B4244-1950000)))))))),IF(B4244&lt;651000,0,IF(B4244&lt;1900000,B4244-650000,IF(B4244&lt;3600000,ROUNDDOWN(B4244/4,-3)*2.8-80000,IF(B4244&lt;6600000,ROUNDDOWN(B4244/4,-3)*3.2-440000,IF(B4244&lt;8500000,ROUNDDOWN(B4244*0.9,0)-1100000,B4244-1950000))))))</f>
        <v/>
      </c>
      <c r="K4244" s="16">
        <f>IF(J4244&gt;23500000,NA(),IF(C4244=2026,IF(J4244&lt;=4890000,1040000,IF(J4244&lt;=6550000,670000,620000)),IF(J4244&lt;=1320000,950000,IF(J4244&lt;=3360000,880000,IF(J4244&lt;=4890000,680000,IF(J4244&lt;=6550000,630000,580000))))))</f>
        <v/>
      </c>
      <c r="L4244" s="16">
        <f>IF(D4244=1,IF(J4244&lt;=9000000,380000,IF(J4244&lt;=9500000,260000,IF(J4244&lt;=10000000,130000,0))),0)</f>
        <v/>
      </c>
      <c r="M4244" s="16">
        <f>IF(D4244=1,IF(J4244&lt;=9000000,330000,IF(J4244&lt;=9500000,220000,IF(J4244&lt;=10000000,110000,0))),0)</f>
        <v/>
      </c>
      <c r="N4244" s="16">
        <f>IF(D4244=1,IF(J4244&lt;=9000000,50000,IF(J4244&lt;=9500000,40000,IF(J4244&lt;=10000000,20000,0))),0)</f>
        <v/>
      </c>
      <c r="O4244" s="16">
        <f>MAX(0,ROUNDDOWN(J4244-G4244-K4244-L4244-E4244*380000-F4244*630000-H4244,-3))</f>
        <v/>
      </c>
      <c r="P4244" s="16">
        <f>MAX(0,ROUNDDOWN(J4244-G4244-430000-M4244-E4244*330000-F4244*450000-I4244,-3))</f>
        <v/>
      </c>
      <c r="Q4244" s="16">
        <f>50000+N4244+E4244*50000+F4244*180000</f>
        <v/>
      </c>
      <c r="R4244" s="16">
        <f>IF(P4244&lt;=2000000,MIN(Q4244,P4244),MAX(Q4244-(P4244-2000000),50000))*0.05</f>
        <v/>
      </c>
      <c r="S4244" s="16">
        <f>MAX(0,P4244*0.1-R4244)</f>
        <v/>
      </c>
      <c r="T4244" s="16">
        <f>Q4244+MAX(0,K4244-480000)</f>
        <v/>
      </c>
      <c r="U4244" s="16">
        <f>P4244-T4244</f>
        <v/>
      </c>
      <c r="V4244" s="17">
        <f>IF(U4244&lt;0,0,LOOKUP(U4244,{0,1950001,3300001,6950001,9000001,18000001,40000001},{0.05,0.1,0.2,0.23,0.33,0.4,0.45}))</f>
        <v/>
      </c>
      <c r="W4244" s="18">
        <f>IF(U4244&lt;0,0.9,0.9-V4244*1.021)</f>
        <v/>
      </c>
      <c r="X4244" s="16">
        <f>ROUNDDOWN(S4244*0.2/W4244+2000,0)</f>
        <v/>
      </c>
      <c r="Y4244" s="17">
        <f>IF(O4244&lt;=0,0,LOOKUP(O4244,{0,1950001,3300001,6950001,9000001,18000001,40000001},{0.05,0.1,0.2,0.23,0.33,0.4,0.45}))</f>
        <v/>
      </c>
    </row>
    <row r="4245">
      <c r="A4245" t="inlineStr">
        <is>
          <t>1万円刻み</t>
        </is>
      </c>
      <c r="B4245" s="16">
        <f>'3_1万円刻み'!$A$941</f>
        <v/>
      </c>
      <c r="C4245" t="n">
        <v>2025</v>
      </c>
      <c r="D4245" t="n">
        <v>0</v>
      </c>
      <c r="E4245" t="n">
        <v>0</v>
      </c>
      <c r="F4245" t="n">
        <v>0</v>
      </c>
      <c r="G4245" s="16">
        <f>ROUND(MIN(B4245/12,650000)*12*0.0915+MIN(B4245/12,1390000)*12*(0.0504+0)+B4245*0.005,0)</f>
        <v/>
      </c>
      <c r="H4245" t="n">
        <v>0</v>
      </c>
      <c r="I4245" t="n">
        <v>0</v>
      </c>
      <c r="J4245" s="16">
        <f>IF(C4245=2026,IF(B4245&lt;741000,0,IF(B4245&lt;2191000,B4245-740000,IF(B4245&lt;2193000,1451000,IF(B4245&lt;2196000,1453000,IF(B4245&lt;2200000,1456000,IF(B4245&lt;3600000,ROUNDDOWN(B4245/4,-3)*2.8-80000,IF(B4245&lt;6600000,ROUNDDOWN(B4245/4,-3)*3.2-440000,IF(B4245&lt;8500000,ROUNDDOWN(B4245*0.9,0)-1100000,B4245-1950000)))))))),IF(B4245&lt;651000,0,IF(B4245&lt;1900000,B4245-650000,IF(B4245&lt;3600000,ROUNDDOWN(B4245/4,-3)*2.8-80000,IF(B4245&lt;6600000,ROUNDDOWN(B4245/4,-3)*3.2-440000,IF(B4245&lt;8500000,ROUNDDOWN(B4245*0.9,0)-1100000,B4245-1950000))))))</f>
        <v/>
      </c>
      <c r="K4245" s="16">
        <f>IF(J4245&gt;23500000,NA(),IF(C4245=2026,IF(J4245&lt;=4890000,1040000,IF(J4245&lt;=6550000,670000,620000)),IF(J4245&lt;=1320000,950000,IF(J4245&lt;=3360000,880000,IF(J4245&lt;=4890000,680000,IF(J4245&lt;=6550000,630000,580000))))))</f>
        <v/>
      </c>
      <c r="L4245" s="16">
        <f>IF(D4245=1,IF(J4245&lt;=9000000,380000,IF(J4245&lt;=9500000,260000,IF(J4245&lt;=10000000,130000,0))),0)</f>
        <v/>
      </c>
      <c r="M4245" s="16">
        <f>IF(D4245=1,IF(J4245&lt;=9000000,330000,IF(J4245&lt;=9500000,220000,IF(J4245&lt;=10000000,110000,0))),0)</f>
        <v/>
      </c>
      <c r="N4245" s="16">
        <f>IF(D4245=1,IF(J4245&lt;=9000000,50000,IF(J4245&lt;=9500000,40000,IF(J4245&lt;=10000000,20000,0))),0)</f>
        <v/>
      </c>
      <c r="O4245" s="16">
        <f>MAX(0,ROUNDDOWN(J4245-G4245-K4245-L4245-E4245*380000-F4245*630000-H4245,-3))</f>
        <v/>
      </c>
      <c r="P4245" s="16">
        <f>MAX(0,ROUNDDOWN(J4245-G4245-430000-M4245-E4245*330000-F4245*450000-I4245,-3))</f>
        <v/>
      </c>
      <c r="Q4245" s="16">
        <f>50000+N4245+E4245*50000+F4245*180000</f>
        <v/>
      </c>
      <c r="R4245" s="16">
        <f>IF(P4245&lt;=2000000,MIN(Q4245,P4245),MAX(Q4245-(P4245-2000000),50000))*0.05</f>
        <v/>
      </c>
      <c r="S4245" s="16">
        <f>MAX(0,P4245*0.1-R4245)</f>
        <v/>
      </c>
      <c r="T4245" s="16">
        <f>Q4245+MAX(0,K4245-480000)</f>
        <v/>
      </c>
      <c r="U4245" s="16">
        <f>P4245-T4245</f>
        <v/>
      </c>
      <c r="V4245" s="17">
        <f>IF(U4245&lt;0,0,LOOKUP(U4245,{0,1950001,3300001,6950001,9000001,18000001,40000001},{0.05,0.1,0.2,0.23,0.33,0.4,0.45}))</f>
        <v/>
      </c>
      <c r="W4245" s="18">
        <f>IF(U4245&lt;0,0.9,0.9-V4245*1.021)</f>
        <v/>
      </c>
      <c r="X4245" s="16">
        <f>ROUNDDOWN(S4245*0.2/W4245+2000,0)</f>
        <v/>
      </c>
      <c r="Y4245" s="17">
        <f>IF(O4245&lt;=0,0,LOOKUP(O4245,{0,1950001,3300001,6950001,9000001,18000001,40000001},{0.05,0.1,0.2,0.23,0.33,0.4,0.45}))</f>
        <v/>
      </c>
    </row>
    <row r="4246">
      <c r="A4246" t="inlineStr">
        <is>
          <t>1万円刻み</t>
        </is>
      </c>
      <c r="B4246" s="16">
        <f>'3_1万円刻み'!$A$941</f>
        <v/>
      </c>
      <c r="C4246" t="n">
        <v>2026</v>
      </c>
      <c r="D4246" t="n">
        <v>0</v>
      </c>
      <c r="E4246" t="n">
        <v>0</v>
      </c>
      <c r="F4246" t="n">
        <v>0</v>
      </c>
      <c r="G4246" s="16">
        <f>ROUND(MIN(B4246/12,650000)*12*0.0915+MIN(B4246/12,1390000)*12*(0.0504+0)+B4246*0.005,0)</f>
        <v/>
      </c>
      <c r="H4246" t="n">
        <v>0</v>
      </c>
      <c r="I4246" t="n">
        <v>0</v>
      </c>
      <c r="J4246" s="16">
        <f>IF(C4246=2026,IF(B4246&lt;741000,0,IF(B4246&lt;2191000,B4246-740000,IF(B4246&lt;2193000,1451000,IF(B4246&lt;2196000,1453000,IF(B4246&lt;2200000,1456000,IF(B4246&lt;3600000,ROUNDDOWN(B4246/4,-3)*2.8-80000,IF(B4246&lt;6600000,ROUNDDOWN(B4246/4,-3)*3.2-440000,IF(B4246&lt;8500000,ROUNDDOWN(B4246*0.9,0)-1100000,B4246-1950000)))))))),IF(B4246&lt;651000,0,IF(B4246&lt;1900000,B4246-650000,IF(B4246&lt;3600000,ROUNDDOWN(B4246/4,-3)*2.8-80000,IF(B4246&lt;6600000,ROUNDDOWN(B4246/4,-3)*3.2-440000,IF(B4246&lt;8500000,ROUNDDOWN(B4246*0.9,0)-1100000,B4246-1950000))))))</f>
        <v/>
      </c>
      <c r="K4246" s="16">
        <f>IF(J4246&gt;23500000,NA(),IF(C4246=2026,IF(J4246&lt;=4890000,1040000,IF(J4246&lt;=6550000,670000,620000)),IF(J4246&lt;=1320000,950000,IF(J4246&lt;=3360000,880000,IF(J4246&lt;=4890000,680000,IF(J4246&lt;=6550000,630000,580000))))))</f>
        <v/>
      </c>
      <c r="L4246" s="16">
        <f>IF(D4246=1,IF(J4246&lt;=9000000,380000,IF(J4246&lt;=9500000,260000,IF(J4246&lt;=10000000,130000,0))),0)</f>
        <v/>
      </c>
      <c r="M4246" s="16">
        <f>IF(D4246=1,IF(J4246&lt;=9000000,330000,IF(J4246&lt;=9500000,220000,IF(J4246&lt;=10000000,110000,0))),0)</f>
        <v/>
      </c>
      <c r="N4246" s="16">
        <f>IF(D4246=1,IF(J4246&lt;=9000000,50000,IF(J4246&lt;=9500000,40000,IF(J4246&lt;=10000000,20000,0))),0)</f>
        <v/>
      </c>
      <c r="O4246" s="16">
        <f>MAX(0,ROUNDDOWN(J4246-G4246-K4246-L4246-E4246*380000-F4246*630000-H4246,-3))</f>
        <v/>
      </c>
      <c r="P4246" s="16">
        <f>MAX(0,ROUNDDOWN(J4246-G4246-430000-M4246-E4246*330000-F4246*450000-I4246,-3))</f>
        <v/>
      </c>
      <c r="Q4246" s="16">
        <f>50000+N4246+E4246*50000+F4246*180000</f>
        <v/>
      </c>
      <c r="R4246" s="16">
        <f>IF(P4246&lt;=2000000,MIN(Q4246,P4246),MAX(Q4246-(P4246-2000000),50000))*0.05</f>
        <v/>
      </c>
      <c r="S4246" s="16">
        <f>MAX(0,P4246*0.1-R4246)</f>
        <v/>
      </c>
      <c r="T4246" s="16">
        <f>Q4246+MAX(0,K4246-480000)</f>
        <v/>
      </c>
      <c r="U4246" s="16">
        <f>P4246-T4246</f>
        <v/>
      </c>
      <c r="V4246" s="17">
        <f>IF(U4246&lt;0,0,LOOKUP(U4246,{0,1950001,3300001,6950001,9000001,18000001,40000001},{0.05,0.1,0.2,0.23,0.33,0.4,0.45}))</f>
        <v/>
      </c>
      <c r="W4246" s="18">
        <f>IF(U4246&lt;0,0.9,0.9-V4246*1.021)</f>
        <v/>
      </c>
      <c r="X4246" s="16">
        <f>ROUNDDOWN(S4246*0.2/W4246+2000,0)</f>
        <v/>
      </c>
      <c r="Y4246" s="17">
        <f>IF(O4246&lt;=0,0,LOOKUP(O4246,{0,1950001,3300001,6950001,9000001,18000001,40000001},{0.05,0.1,0.2,0.23,0.33,0.4,0.45}))</f>
        <v/>
      </c>
    </row>
    <row r="4247">
      <c r="A4247" t="inlineStr">
        <is>
          <t>1万円刻み</t>
        </is>
      </c>
      <c r="B4247" s="16">
        <f>'3_1万円刻み'!$A$941</f>
        <v/>
      </c>
      <c r="C4247" t="n">
        <v>2025</v>
      </c>
      <c r="D4247" t="n">
        <v>1</v>
      </c>
      <c r="E4247" t="n">
        <v>0</v>
      </c>
      <c r="F4247" t="n">
        <v>0</v>
      </c>
      <c r="G4247" s="16">
        <f>ROUND(MIN(B4247/12,650000)*12*0.0915+MIN(B4247/12,1390000)*12*(0.0504+0)+B4247*0.005,0)</f>
        <v/>
      </c>
      <c r="H4247" t="n">
        <v>0</v>
      </c>
      <c r="I4247" t="n">
        <v>0</v>
      </c>
      <c r="J4247" s="16">
        <f>IF(C4247=2026,IF(B4247&lt;741000,0,IF(B4247&lt;2191000,B4247-740000,IF(B4247&lt;2193000,1451000,IF(B4247&lt;2196000,1453000,IF(B4247&lt;2200000,1456000,IF(B4247&lt;3600000,ROUNDDOWN(B4247/4,-3)*2.8-80000,IF(B4247&lt;6600000,ROUNDDOWN(B4247/4,-3)*3.2-440000,IF(B4247&lt;8500000,ROUNDDOWN(B4247*0.9,0)-1100000,B4247-1950000)))))))),IF(B4247&lt;651000,0,IF(B4247&lt;1900000,B4247-650000,IF(B4247&lt;3600000,ROUNDDOWN(B4247/4,-3)*2.8-80000,IF(B4247&lt;6600000,ROUNDDOWN(B4247/4,-3)*3.2-440000,IF(B4247&lt;8500000,ROUNDDOWN(B4247*0.9,0)-1100000,B4247-1950000))))))</f>
        <v/>
      </c>
      <c r="K4247" s="16">
        <f>IF(J4247&gt;23500000,NA(),IF(C4247=2026,IF(J4247&lt;=4890000,1040000,IF(J4247&lt;=6550000,670000,620000)),IF(J4247&lt;=1320000,950000,IF(J4247&lt;=3360000,880000,IF(J4247&lt;=4890000,680000,IF(J4247&lt;=6550000,630000,580000))))))</f>
        <v/>
      </c>
      <c r="L4247" s="16">
        <f>IF(D4247=1,IF(J4247&lt;=9000000,380000,IF(J4247&lt;=9500000,260000,IF(J4247&lt;=10000000,130000,0))),0)</f>
        <v/>
      </c>
      <c r="M4247" s="16">
        <f>IF(D4247=1,IF(J4247&lt;=9000000,330000,IF(J4247&lt;=9500000,220000,IF(J4247&lt;=10000000,110000,0))),0)</f>
        <v/>
      </c>
      <c r="N4247" s="16">
        <f>IF(D4247=1,IF(J4247&lt;=9000000,50000,IF(J4247&lt;=9500000,40000,IF(J4247&lt;=10000000,20000,0))),0)</f>
        <v/>
      </c>
      <c r="O4247" s="16">
        <f>MAX(0,ROUNDDOWN(J4247-G4247-K4247-L4247-E4247*380000-F4247*630000-H4247,-3))</f>
        <v/>
      </c>
      <c r="P4247" s="16">
        <f>MAX(0,ROUNDDOWN(J4247-G4247-430000-M4247-E4247*330000-F4247*450000-I4247,-3))</f>
        <v/>
      </c>
      <c r="Q4247" s="16">
        <f>50000+N4247+E4247*50000+F4247*180000</f>
        <v/>
      </c>
      <c r="R4247" s="16">
        <f>IF(P4247&lt;=2000000,MIN(Q4247,P4247),MAX(Q4247-(P4247-2000000),50000))*0.05</f>
        <v/>
      </c>
      <c r="S4247" s="16">
        <f>MAX(0,P4247*0.1-R4247)</f>
        <v/>
      </c>
      <c r="T4247" s="16">
        <f>Q4247+MAX(0,K4247-480000)</f>
        <v/>
      </c>
      <c r="U4247" s="16">
        <f>P4247-T4247</f>
        <v/>
      </c>
      <c r="V4247" s="17">
        <f>IF(U4247&lt;0,0,LOOKUP(U4247,{0,1950001,3300001,6950001,9000001,18000001,40000001},{0.05,0.1,0.2,0.23,0.33,0.4,0.45}))</f>
        <v/>
      </c>
      <c r="W4247" s="18">
        <f>IF(U4247&lt;0,0.9,0.9-V4247*1.021)</f>
        <v/>
      </c>
      <c r="X4247" s="16">
        <f>ROUNDDOWN(S4247*0.2/W4247+2000,0)</f>
        <v/>
      </c>
      <c r="Y4247" s="17">
        <f>IF(O4247&lt;=0,0,LOOKUP(O4247,{0,1950001,3300001,6950001,9000001,18000001,40000001},{0.05,0.1,0.2,0.23,0.33,0.4,0.45}))</f>
        <v/>
      </c>
    </row>
    <row r="4248">
      <c r="A4248" t="inlineStr">
        <is>
          <t>1万円刻み</t>
        </is>
      </c>
      <c r="B4248" s="16">
        <f>'3_1万円刻み'!$A$941</f>
        <v/>
      </c>
      <c r="C4248" t="n">
        <v>2026</v>
      </c>
      <c r="D4248" t="n">
        <v>1</v>
      </c>
      <c r="E4248" t="n">
        <v>0</v>
      </c>
      <c r="F4248" t="n">
        <v>0</v>
      </c>
      <c r="G4248" s="16">
        <f>ROUND(MIN(B4248/12,650000)*12*0.0915+MIN(B4248/12,1390000)*12*(0.0504+0)+B4248*0.005,0)</f>
        <v/>
      </c>
      <c r="H4248" t="n">
        <v>0</v>
      </c>
      <c r="I4248" t="n">
        <v>0</v>
      </c>
      <c r="J4248" s="16">
        <f>IF(C4248=2026,IF(B4248&lt;741000,0,IF(B4248&lt;2191000,B4248-740000,IF(B4248&lt;2193000,1451000,IF(B4248&lt;2196000,1453000,IF(B4248&lt;2200000,1456000,IF(B4248&lt;3600000,ROUNDDOWN(B4248/4,-3)*2.8-80000,IF(B4248&lt;6600000,ROUNDDOWN(B4248/4,-3)*3.2-440000,IF(B4248&lt;8500000,ROUNDDOWN(B4248*0.9,0)-1100000,B4248-1950000)))))))),IF(B4248&lt;651000,0,IF(B4248&lt;1900000,B4248-650000,IF(B4248&lt;3600000,ROUNDDOWN(B4248/4,-3)*2.8-80000,IF(B4248&lt;6600000,ROUNDDOWN(B4248/4,-3)*3.2-440000,IF(B4248&lt;8500000,ROUNDDOWN(B4248*0.9,0)-1100000,B4248-1950000))))))</f>
        <v/>
      </c>
      <c r="K4248" s="16">
        <f>IF(J4248&gt;23500000,NA(),IF(C4248=2026,IF(J4248&lt;=4890000,1040000,IF(J4248&lt;=6550000,670000,620000)),IF(J4248&lt;=1320000,950000,IF(J4248&lt;=3360000,880000,IF(J4248&lt;=4890000,680000,IF(J4248&lt;=6550000,630000,580000))))))</f>
        <v/>
      </c>
      <c r="L4248" s="16">
        <f>IF(D4248=1,IF(J4248&lt;=9000000,380000,IF(J4248&lt;=9500000,260000,IF(J4248&lt;=10000000,130000,0))),0)</f>
        <v/>
      </c>
      <c r="M4248" s="16">
        <f>IF(D4248=1,IF(J4248&lt;=9000000,330000,IF(J4248&lt;=9500000,220000,IF(J4248&lt;=10000000,110000,0))),0)</f>
        <v/>
      </c>
      <c r="N4248" s="16">
        <f>IF(D4248=1,IF(J4248&lt;=9000000,50000,IF(J4248&lt;=9500000,40000,IF(J4248&lt;=10000000,20000,0))),0)</f>
        <v/>
      </c>
      <c r="O4248" s="16">
        <f>MAX(0,ROUNDDOWN(J4248-G4248-K4248-L4248-E4248*380000-F4248*630000-H4248,-3))</f>
        <v/>
      </c>
      <c r="P4248" s="16">
        <f>MAX(0,ROUNDDOWN(J4248-G4248-430000-M4248-E4248*330000-F4248*450000-I4248,-3))</f>
        <v/>
      </c>
      <c r="Q4248" s="16">
        <f>50000+N4248+E4248*50000+F4248*180000</f>
        <v/>
      </c>
      <c r="R4248" s="16">
        <f>IF(P4248&lt;=2000000,MIN(Q4248,P4248),MAX(Q4248-(P4248-2000000),50000))*0.05</f>
        <v/>
      </c>
      <c r="S4248" s="16">
        <f>MAX(0,P4248*0.1-R4248)</f>
        <v/>
      </c>
      <c r="T4248" s="16">
        <f>Q4248+MAX(0,K4248-480000)</f>
        <v/>
      </c>
      <c r="U4248" s="16">
        <f>P4248-T4248</f>
        <v/>
      </c>
      <c r="V4248" s="17">
        <f>IF(U4248&lt;0,0,LOOKUP(U4248,{0,1950001,3300001,6950001,9000001,18000001,40000001},{0.05,0.1,0.2,0.23,0.33,0.4,0.45}))</f>
        <v/>
      </c>
      <c r="W4248" s="18">
        <f>IF(U4248&lt;0,0.9,0.9-V4248*1.021)</f>
        <v/>
      </c>
      <c r="X4248" s="16">
        <f>ROUNDDOWN(S4248*0.2/W4248+2000,0)</f>
        <v/>
      </c>
      <c r="Y4248" s="17">
        <f>IF(O4248&lt;=0,0,LOOKUP(O4248,{0,1950001,3300001,6950001,9000001,18000001,40000001},{0.05,0.1,0.2,0.23,0.33,0.4,0.45}))</f>
        <v/>
      </c>
    </row>
    <row r="4249">
      <c r="A4249" t="inlineStr">
        <is>
          <t>1万円刻み</t>
        </is>
      </c>
      <c r="B4249" s="16">
        <f>'3_1万円刻み'!$A$942</f>
        <v/>
      </c>
      <c r="C4249" t="n">
        <v>2025</v>
      </c>
      <c r="D4249" t="n">
        <v>0</v>
      </c>
      <c r="E4249" t="n">
        <v>0</v>
      </c>
      <c r="F4249" t="n">
        <v>0</v>
      </c>
      <c r="G4249" s="16">
        <f>ROUND(MIN(B4249/12,650000)*12*0.0915+MIN(B4249/12,1390000)*12*(0.0504+0)+B4249*0.005,0)</f>
        <v/>
      </c>
      <c r="H4249" t="n">
        <v>0</v>
      </c>
      <c r="I4249" t="n">
        <v>0</v>
      </c>
      <c r="J4249" s="16">
        <f>IF(C4249=2026,IF(B4249&lt;741000,0,IF(B4249&lt;2191000,B4249-740000,IF(B4249&lt;2193000,1451000,IF(B4249&lt;2196000,1453000,IF(B4249&lt;2200000,1456000,IF(B4249&lt;3600000,ROUNDDOWN(B4249/4,-3)*2.8-80000,IF(B4249&lt;6600000,ROUNDDOWN(B4249/4,-3)*3.2-440000,IF(B4249&lt;8500000,ROUNDDOWN(B4249*0.9,0)-1100000,B4249-1950000)))))))),IF(B4249&lt;651000,0,IF(B4249&lt;1900000,B4249-650000,IF(B4249&lt;3600000,ROUNDDOWN(B4249/4,-3)*2.8-80000,IF(B4249&lt;6600000,ROUNDDOWN(B4249/4,-3)*3.2-440000,IF(B4249&lt;8500000,ROUNDDOWN(B4249*0.9,0)-1100000,B4249-1950000))))))</f>
        <v/>
      </c>
      <c r="K4249" s="16">
        <f>IF(J4249&gt;23500000,NA(),IF(C4249=2026,IF(J4249&lt;=4890000,1040000,IF(J4249&lt;=6550000,670000,620000)),IF(J4249&lt;=1320000,950000,IF(J4249&lt;=3360000,880000,IF(J4249&lt;=4890000,680000,IF(J4249&lt;=6550000,630000,580000))))))</f>
        <v/>
      </c>
      <c r="L4249" s="16">
        <f>IF(D4249=1,IF(J4249&lt;=9000000,380000,IF(J4249&lt;=9500000,260000,IF(J4249&lt;=10000000,130000,0))),0)</f>
        <v/>
      </c>
      <c r="M4249" s="16">
        <f>IF(D4249=1,IF(J4249&lt;=9000000,330000,IF(J4249&lt;=9500000,220000,IF(J4249&lt;=10000000,110000,0))),0)</f>
        <v/>
      </c>
      <c r="N4249" s="16">
        <f>IF(D4249=1,IF(J4249&lt;=9000000,50000,IF(J4249&lt;=9500000,40000,IF(J4249&lt;=10000000,20000,0))),0)</f>
        <v/>
      </c>
      <c r="O4249" s="16">
        <f>MAX(0,ROUNDDOWN(J4249-G4249-K4249-L4249-E4249*380000-F4249*630000-H4249,-3))</f>
        <v/>
      </c>
      <c r="P4249" s="16">
        <f>MAX(0,ROUNDDOWN(J4249-G4249-430000-M4249-E4249*330000-F4249*450000-I4249,-3))</f>
        <v/>
      </c>
      <c r="Q4249" s="16">
        <f>50000+N4249+E4249*50000+F4249*180000</f>
        <v/>
      </c>
      <c r="R4249" s="16">
        <f>IF(P4249&lt;=2000000,MIN(Q4249,P4249),MAX(Q4249-(P4249-2000000),50000))*0.05</f>
        <v/>
      </c>
      <c r="S4249" s="16">
        <f>MAX(0,P4249*0.1-R4249)</f>
        <v/>
      </c>
      <c r="T4249" s="16">
        <f>Q4249+MAX(0,K4249-480000)</f>
        <v/>
      </c>
      <c r="U4249" s="16">
        <f>P4249-T4249</f>
        <v/>
      </c>
      <c r="V4249" s="17">
        <f>IF(U4249&lt;0,0,LOOKUP(U4249,{0,1950001,3300001,6950001,9000001,18000001,40000001},{0.05,0.1,0.2,0.23,0.33,0.4,0.45}))</f>
        <v/>
      </c>
      <c r="W4249" s="18">
        <f>IF(U4249&lt;0,0.9,0.9-V4249*1.021)</f>
        <v/>
      </c>
      <c r="X4249" s="16">
        <f>ROUNDDOWN(S4249*0.2/W4249+2000,0)</f>
        <v/>
      </c>
      <c r="Y4249" s="17">
        <f>IF(O4249&lt;=0,0,LOOKUP(O4249,{0,1950001,3300001,6950001,9000001,18000001,40000001},{0.05,0.1,0.2,0.23,0.33,0.4,0.45}))</f>
        <v/>
      </c>
    </row>
    <row r="4250">
      <c r="A4250" t="inlineStr">
        <is>
          <t>1万円刻み</t>
        </is>
      </c>
      <c r="B4250" s="16">
        <f>'3_1万円刻み'!$A$942</f>
        <v/>
      </c>
      <c r="C4250" t="n">
        <v>2026</v>
      </c>
      <c r="D4250" t="n">
        <v>0</v>
      </c>
      <c r="E4250" t="n">
        <v>0</v>
      </c>
      <c r="F4250" t="n">
        <v>0</v>
      </c>
      <c r="G4250" s="16">
        <f>ROUND(MIN(B4250/12,650000)*12*0.0915+MIN(B4250/12,1390000)*12*(0.0504+0)+B4250*0.005,0)</f>
        <v/>
      </c>
      <c r="H4250" t="n">
        <v>0</v>
      </c>
      <c r="I4250" t="n">
        <v>0</v>
      </c>
      <c r="J4250" s="16">
        <f>IF(C4250=2026,IF(B4250&lt;741000,0,IF(B4250&lt;2191000,B4250-740000,IF(B4250&lt;2193000,1451000,IF(B4250&lt;2196000,1453000,IF(B4250&lt;2200000,1456000,IF(B4250&lt;3600000,ROUNDDOWN(B4250/4,-3)*2.8-80000,IF(B4250&lt;6600000,ROUNDDOWN(B4250/4,-3)*3.2-440000,IF(B4250&lt;8500000,ROUNDDOWN(B4250*0.9,0)-1100000,B4250-1950000)))))))),IF(B4250&lt;651000,0,IF(B4250&lt;1900000,B4250-650000,IF(B4250&lt;3600000,ROUNDDOWN(B4250/4,-3)*2.8-80000,IF(B4250&lt;6600000,ROUNDDOWN(B4250/4,-3)*3.2-440000,IF(B4250&lt;8500000,ROUNDDOWN(B4250*0.9,0)-1100000,B4250-1950000))))))</f>
        <v/>
      </c>
      <c r="K4250" s="16">
        <f>IF(J4250&gt;23500000,NA(),IF(C4250=2026,IF(J4250&lt;=4890000,1040000,IF(J4250&lt;=6550000,670000,620000)),IF(J4250&lt;=1320000,950000,IF(J4250&lt;=3360000,880000,IF(J4250&lt;=4890000,680000,IF(J4250&lt;=6550000,630000,580000))))))</f>
        <v/>
      </c>
      <c r="L4250" s="16">
        <f>IF(D4250=1,IF(J4250&lt;=9000000,380000,IF(J4250&lt;=9500000,260000,IF(J4250&lt;=10000000,130000,0))),0)</f>
        <v/>
      </c>
      <c r="M4250" s="16">
        <f>IF(D4250=1,IF(J4250&lt;=9000000,330000,IF(J4250&lt;=9500000,220000,IF(J4250&lt;=10000000,110000,0))),0)</f>
        <v/>
      </c>
      <c r="N4250" s="16">
        <f>IF(D4250=1,IF(J4250&lt;=9000000,50000,IF(J4250&lt;=9500000,40000,IF(J4250&lt;=10000000,20000,0))),0)</f>
        <v/>
      </c>
      <c r="O4250" s="16">
        <f>MAX(0,ROUNDDOWN(J4250-G4250-K4250-L4250-E4250*380000-F4250*630000-H4250,-3))</f>
        <v/>
      </c>
      <c r="P4250" s="16">
        <f>MAX(0,ROUNDDOWN(J4250-G4250-430000-M4250-E4250*330000-F4250*450000-I4250,-3))</f>
        <v/>
      </c>
      <c r="Q4250" s="16">
        <f>50000+N4250+E4250*50000+F4250*180000</f>
        <v/>
      </c>
      <c r="R4250" s="16">
        <f>IF(P4250&lt;=2000000,MIN(Q4250,P4250),MAX(Q4250-(P4250-2000000),50000))*0.05</f>
        <v/>
      </c>
      <c r="S4250" s="16">
        <f>MAX(0,P4250*0.1-R4250)</f>
        <v/>
      </c>
      <c r="T4250" s="16">
        <f>Q4250+MAX(0,K4250-480000)</f>
        <v/>
      </c>
      <c r="U4250" s="16">
        <f>P4250-T4250</f>
        <v/>
      </c>
      <c r="V4250" s="17">
        <f>IF(U4250&lt;0,0,LOOKUP(U4250,{0,1950001,3300001,6950001,9000001,18000001,40000001},{0.05,0.1,0.2,0.23,0.33,0.4,0.45}))</f>
        <v/>
      </c>
      <c r="W4250" s="18">
        <f>IF(U4250&lt;0,0.9,0.9-V4250*1.021)</f>
        <v/>
      </c>
      <c r="X4250" s="16">
        <f>ROUNDDOWN(S4250*0.2/W4250+2000,0)</f>
        <v/>
      </c>
      <c r="Y4250" s="17">
        <f>IF(O4250&lt;=0,0,LOOKUP(O4250,{0,1950001,3300001,6950001,9000001,18000001,40000001},{0.05,0.1,0.2,0.23,0.33,0.4,0.45}))</f>
        <v/>
      </c>
    </row>
    <row r="4251">
      <c r="A4251" t="inlineStr">
        <is>
          <t>1万円刻み</t>
        </is>
      </c>
      <c r="B4251" s="16">
        <f>'3_1万円刻み'!$A$942</f>
        <v/>
      </c>
      <c r="C4251" t="n">
        <v>2025</v>
      </c>
      <c r="D4251" t="n">
        <v>1</v>
      </c>
      <c r="E4251" t="n">
        <v>0</v>
      </c>
      <c r="F4251" t="n">
        <v>0</v>
      </c>
      <c r="G4251" s="16">
        <f>ROUND(MIN(B4251/12,650000)*12*0.0915+MIN(B4251/12,1390000)*12*(0.0504+0)+B4251*0.005,0)</f>
        <v/>
      </c>
      <c r="H4251" t="n">
        <v>0</v>
      </c>
      <c r="I4251" t="n">
        <v>0</v>
      </c>
      <c r="J4251" s="16">
        <f>IF(C4251=2026,IF(B4251&lt;741000,0,IF(B4251&lt;2191000,B4251-740000,IF(B4251&lt;2193000,1451000,IF(B4251&lt;2196000,1453000,IF(B4251&lt;2200000,1456000,IF(B4251&lt;3600000,ROUNDDOWN(B4251/4,-3)*2.8-80000,IF(B4251&lt;6600000,ROUNDDOWN(B4251/4,-3)*3.2-440000,IF(B4251&lt;8500000,ROUNDDOWN(B4251*0.9,0)-1100000,B4251-1950000)))))))),IF(B4251&lt;651000,0,IF(B4251&lt;1900000,B4251-650000,IF(B4251&lt;3600000,ROUNDDOWN(B4251/4,-3)*2.8-80000,IF(B4251&lt;6600000,ROUNDDOWN(B4251/4,-3)*3.2-440000,IF(B4251&lt;8500000,ROUNDDOWN(B4251*0.9,0)-1100000,B4251-1950000))))))</f>
        <v/>
      </c>
      <c r="K4251" s="16">
        <f>IF(J4251&gt;23500000,NA(),IF(C4251=2026,IF(J4251&lt;=4890000,1040000,IF(J4251&lt;=6550000,670000,620000)),IF(J4251&lt;=1320000,950000,IF(J4251&lt;=3360000,880000,IF(J4251&lt;=4890000,680000,IF(J4251&lt;=6550000,630000,580000))))))</f>
        <v/>
      </c>
      <c r="L4251" s="16">
        <f>IF(D4251=1,IF(J4251&lt;=9000000,380000,IF(J4251&lt;=9500000,260000,IF(J4251&lt;=10000000,130000,0))),0)</f>
        <v/>
      </c>
      <c r="M4251" s="16">
        <f>IF(D4251=1,IF(J4251&lt;=9000000,330000,IF(J4251&lt;=9500000,220000,IF(J4251&lt;=10000000,110000,0))),0)</f>
        <v/>
      </c>
      <c r="N4251" s="16">
        <f>IF(D4251=1,IF(J4251&lt;=9000000,50000,IF(J4251&lt;=9500000,40000,IF(J4251&lt;=10000000,20000,0))),0)</f>
        <v/>
      </c>
      <c r="O4251" s="16">
        <f>MAX(0,ROUNDDOWN(J4251-G4251-K4251-L4251-E4251*380000-F4251*630000-H4251,-3))</f>
        <v/>
      </c>
      <c r="P4251" s="16">
        <f>MAX(0,ROUNDDOWN(J4251-G4251-430000-M4251-E4251*330000-F4251*450000-I4251,-3))</f>
        <v/>
      </c>
      <c r="Q4251" s="16">
        <f>50000+N4251+E4251*50000+F4251*180000</f>
        <v/>
      </c>
      <c r="R4251" s="16">
        <f>IF(P4251&lt;=2000000,MIN(Q4251,P4251),MAX(Q4251-(P4251-2000000),50000))*0.05</f>
        <v/>
      </c>
      <c r="S4251" s="16">
        <f>MAX(0,P4251*0.1-R4251)</f>
        <v/>
      </c>
      <c r="T4251" s="16">
        <f>Q4251+MAX(0,K4251-480000)</f>
        <v/>
      </c>
      <c r="U4251" s="16">
        <f>P4251-T4251</f>
        <v/>
      </c>
      <c r="V4251" s="17">
        <f>IF(U4251&lt;0,0,LOOKUP(U4251,{0,1950001,3300001,6950001,9000001,18000001,40000001},{0.05,0.1,0.2,0.23,0.33,0.4,0.45}))</f>
        <v/>
      </c>
      <c r="W4251" s="18">
        <f>IF(U4251&lt;0,0.9,0.9-V4251*1.021)</f>
        <v/>
      </c>
      <c r="X4251" s="16">
        <f>ROUNDDOWN(S4251*0.2/W4251+2000,0)</f>
        <v/>
      </c>
      <c r="Y4251" s="17">
        <f>IF(O4251&lt;=0,0,LOOKUP(O4251,{0,1950001,3300001,6950001,9000001,18000001,40000001},{0.05,0.1,0.2,0.23,0.33,0.4,0.45}))</f>
        <v/>
      </c>
    </row>
    <row r="4252">
      <c r="A4252" t="inlineStr">
        <is>
          <t>1万円刻み</t>
        </is>
      </c>
      <c r="B4252" s="16">
        <f>'3_1万円刻み'!$A$942</f>
        <v/>
      </c>
      <c r="C4252" t="n">
        <v>2026</v>
      </c>
      <c r="D4252" t="n">
        <v>1</v>
      </c>
      <c r="E4252" t="n">
        <v>0</v>
      </c>
      <c r="F4252" t="n">
        <v>0</v>
      </c>
      <c r="G4252" s="16">
        <f>ROUND(MIN(B4252/12,650000)*12*0.0915+MIN(B4252/12,1390000)*12*(0.0504+0)+B4252*0.005,0)</f>
        <v/>
      </c>
      <c r="H4252" t="n">
        <v>0</v>
      </c>
      <c r="I4252" t="n">
        <v>0</v>
      </c>
      <c r="J4252" s="16">
        <f>IF(C4252=2026,IF(B4252&lt;741000,0,IF(B4252&lt;2191000,B4252-740000,IF(B4252&lt;2193000,1451000,IF(B4252&lt;2196000,1453000,IF(B4252&lt;2200000,1456000,IF(B4252&lt;3600000,ROUNDDOWN(B4252/4,-3)*2.8-80000,IF(B4252&lt;6600000,ROUNDDOWN(B4252/4,-3)*3.2-440000,IF(B4252&lt;8500000,ROUNDDOWN(B4252*0.9,0)-1100000,B4252-1950000)))))))),IF(B4252&lt;651000,0,IF(B4252&lt;1900000,B4252-650000,IF(B4252&lt;3600000,ROUNDDOWN(B4252/4,-3)*2.8-80000,IF(B4252&lt;6600000,ROUNDDOWN(B4252/4,-3)*3.2-440000,IF(B4252&lt;8500000,ROUNDDOWN(B4252*0.9,0)-1100000,B4252-1950000))))))</f>
        <v/>
      </c>
      <c r="K4252" s="16">
        <f>IF(J4252&gt;23500000,NA(),IF(C4252=2026,IF(J4252&lt;=4890000,1040000,IF(J4252&lt;=6550000,670000,620000)),IF(J4252&lt;=1320000,950000,IF(J4252&lt;=3360000,880000,IF(J4252&lt;=4890000,680000,IF(J4252&lt;=6550000,630000,580000))))))</f>
        <v/>
      </c>
      <c r="L4252" s="16">
        <f>IF(D4252=1,IF(J4252&lt;=9000000,380000,IF(J4252&lt;=9500000,260000,IF(J4252&lt;=10000000,130000,0))),0)</f>
        <v/>
      </c>
      <c r="M4252" s="16">
        <f>IF(D4252=1,IF(J4252&lt;=9000000,330000,IF(J4252&lt;=9500000,220000,IF(J4252&lt;=10000000,110000,0))),0)</f>
        <v/>
      </c>
      <c r="N4252" s="16">
        <f>IF(D4252=1,IF(J4252&lt;=9000000,50000,IF(J4252&lt;=9500000,40000,IF(J4252&lt;=10000000,20000,0))),0)</f>
        <v/>
      </c>
      <c r="O4252" s="16">
        <f>MAX(0,ROUNDDOWN(J4252-G4252-K4252-L4252-E4252*380000-F4252*630000-H4252,-3))</f>
        <v/>
      </c>
      <c r="P4252" s="16">
        <f>MAX(0,ROUNDDOWN(J4252-G4252-430000-M4252-E4252*330000-F4252*450000-I4252,-3))</f>
        <v/>
      </c>
      <c r="Q4252" s="16">
        <f>50000+N4252+E4252*50000+F4252*180000</f>
        <v/>
      </c>
      <c r="R4252" s="16">
        <f>IF(P4252&lt;=2000000,MIN(Q4252,P4252),MAX(Q4252-(P4252-2000000),50000))*0.05</f>
        <v/>
      </c>
      <c r="S4252" s="16">
        <f>MAX(0,P4252*0.1-R4252)</f>
        <v/>
      </c>
      <c r="T4252" s="16">
        <f>Q4252+MAX(0,K4252-480000)</f>
        <v/>
      </c>
      <c r="U4252" s="16">
        <f>P4252-T4252</f>
        <v/>
      </c>
      <c r="V4252" s="17">
        <f>IF(U4252&lt;0,0,LOOKUP(U4252,{0,1950001,3300001,6950001,9000001,18000001,40000001},{0.05,0.1,0.2,0.23,0.33,0.4,0.45}))</f>
        <v/>
      </c>
      <c r="W4252" s="18">
        <f>IF(U4252&lt;0,0.9,0.9-V4252*1.021)</f>
        <v/>
      </c>
      <c r="X4252" s="16">
        <f>ROUNDDOWN(S4252*0.2/W4252+2000,0)</f>
        <v/>
      </c>
      <c r="Y4252" s="17">
        <f>IF(O4252&lt;=0,0,LOOKUP(O4252,{0,1950001,3300001,6950001,9000001,18000001,40000001},{0.05,0.1,0.2,0.23,0.33,0.4,0.45}))</f>
        <v/>
      </c>
    </row>
    <row r="4253">
      <c r="A4253" t="inlineStr">
        <is>
          <t>1万円刻み</t>
        </is>
      </c>
      <c r="B4253" s="16">
        <f>'3_1万円刻み'!$A$943</f>
        <v/>
      </c>
      <c r="C4253" t="n">
        <v>2025</v>
      </c>
      <c r="D4253" t="n">
        <v>0</v>
      </c>
      <c r="E4253" t="n">
        <v>0</v>
      </c>
      <c r="F4253" t="n">
        <v>0</v>
      </c>
      <c r="G4253" s="16">
        <f>ROUND(MIN(B4253/12,650000)*12*0.0915+MIN(B4253/12,1390000)*12*(0.0504+0)+B4253*0.005,0)</f>
        <v/>
      </c>
      <c r="H4253" t="n">
        <v>0</v>
      </c>
      <c r="I4253" t="n">
        <v>0</v>
      </c>
      <c r="J4253" s="16">
        <f>IF(C4253=2026,IF(B4253&lt;741000,0,IF(B4253&lt;2191000,B4253-740000,IF(B4253&lt;2193000,1451000,IF(B4253&lt;2196000,1453000,IF(B4253&lt;2200000,1456000,IF(B4253&lt;3600000,ROUNDDOWN(B4253/4,-3)*2.8-80000,IF(B4253&lt;6600000,ROUNDDOWN(B4253/4,-3)*3.2-440000,IF(B4253&lt;8500000,ROUNDDOWN(B4253*0.9,0)-1100000,B4253-1950000)))))))),IF(B4253&lt;651000,0,IF(B4253&lt;1900000,B4253-650000,IF(B4253&lt;3600000,ROUNDDOWN(B4253/4,-3)*2.8-80000,IF(B4253&lt;6600000,ROUNDDOWN(B4253/4,-3)*3.2-440000,IF(B4253&lt;8500000,ROUNDDOWN(B4253*0.9,0)-1100000,B4253-1950000))))))</f>
        <v/>
      </c>
      <c r="K4253" s="16">
        <f>IF(J4253&gt;23500000,NA(),IF(C4253=2026,IF(J4253&lt;=4890000,1040000,IF(J4253&lt;=6550000,670000,620000)),IF(J4253&lt;=1320000,950000,IF(J4253&lt;=3360000,880000,IF(J4253&lt;=4890000,680000,IF(J4253&lt;=6550000,630000,580000))))))</f>
        <v/>
      </c>
      <c r="L4253" s="16">
        <f>IF(D4253=1,IF(J4253&lt;=9000000,380000,IF(J4253&lt;=9500000,260000,IF(J4253&lt;=10000000,130000,0))),0)</f>
        <v/>
      </c>
      <c r="M4253" s="16">
        <f>IF(D4253=1,IF(J4253&lt;=9000000,330000,IF(J4253&lt;=9500000,220000,IF(J4253&lt;=10000000,110000,0))),0)</f>
        <v/>
      </c>
      <c r="N4253" s="16">
        <f>IF(D4253=1,IF(J4253&lt;=9000000,50000,IF(J4253&lt;=9500000,40000,IF(J4253&lt;=10000000,20000,0))),0)</f>
        <v/>
      </c>
      <c r="O4253" s="16">
        <f>MAX(0,ROUNDDOWN(J4253-G4253-K4253-L4253-E4253*380000-F4253*630000-H4253,-3))</f>
        <v/>
      </c>
      <c r="P4253" s="16">
        <f>MAX(0,ROUNDDOWN(J4253-G4253-430000-M4253-E4253*330000-F4253*450000-I4253,-3))</f>
        <v/>
      </c>
      <c r="Q4253" s="16">
        <f>50000+N4253+E4253*50000+F4253*180000</f>
        <v/>
      </c>
      <c r="R4253" s="16">
        <f>IF(P4253&lt;=2000000,MIN(Q4253,P4253),MAX(Q4253-(P4253-2000000),50000))*0.05</f>
        <v/>
      </c>
      <c r="S4253" s="16">
        <f>MAX(0,P4253*0.1-R4253)</f>
        <v/>
      </c>
      <c r="T4253" s="16">
        <f>Q4253+MAX(0,K4253-480000)</f>
        <v/>
      </c>
      <c r="U4253" s="16">
        <f>P4253-T4253</f>
        <v/>
      </c>
      <c r="V4253" s="17">
        <f>IF(U4253&lt;0,0,LOOKUP(U4253,{0,1950001,3300001,6950001,9000001,18000001,40000001},{0.05,0.1,0.2,0.23,0.33,0.4,0.45}))</f>
        <v/>
      </c>
      <c r="W4253" s="18">
        <f>IF(U4253&lt;0,0.9,0.9-V4253*1.021)</f>
        <v/>
      </c>
      <c r="X4253" s="16">
        <f>ROUNDDOWN(S4253*0.2/W4253+2000,0)</f>
        <v/>
      </c>
      <c r="Y4253" s="17">
        <f>IF(O4253&lt;=0,0,LOOKUP(O4253,{0,1950001,3300001,6950001,9000001,18000001,40000001},{0.05,0.1,0.2,0.23,0.33,0.4,0.45}))</f>
        <v/>
      </c>
    </row>
    <row r="4254">
      <c r="A4254" t="inlineStr">
        <is>
          <t>1万円刻み</t>
        </is>
      </c>
      <c r="B4254" s="16">
        <f>'3_1万円刻み'!$A$943</f>
        <v/>
      </c>
      <c r="C4254" t="n">
        <v>2026</v>
      </c>
      <c r="D4254" t="n">
        <v>0</v>
      </c>
      <c r="E4254" t="n">
        <v>0</v>
      </c>
      <c r="F4254" t="n">
        <v>0</v>
      </c>
      <c r="G4254" s="16">
        <f>ROUND(MIN(B4254/12,650000)*12*0.0915+MIN(B4254/12,1390000)*12*(0.0504+0)+B4254*0.005,0)</f>
        <v/>
      </c>
      <c r="H4254" t="n">
        <v>0</v>
      </c>
      <c r="I4254" t="n">
        <v>0</v>
      </c>
      <c r="J4254" s="16">
        <f>IF(C4254=2026,IF(B4254&lt;741000,0,IF(B4254&lt;2191000,B4254-740000,IF(B4254&lt;2193000,1451000,IF(B4254&lt;2196000,1453000,IF(B4254&lt;2200000,1456000,IF(B4254&lt;3600000,ROUNDDOWN(B4254/4,-3)*2.8-80000,IF(B4254&lt;6600000,ROUNDDOWN(B4254/4,-3)*3.2-440000,IF(B4254&lt;8500000,ROUNDDOWN(B4254*0.9,0)-1100000,B4254-1950000)))))))),IF(B4254&lt;651000,0,IF(B4254&lt;1900000,B4254-650000,IF(B4254&lt;3600000,ROUNDDOWN(B4254/4,-3)*2.8-80000,IF(B4254&lt;6600000,ROUNDDOWN(B4254/4,-3)*3.2-440000,IF(B4254&lt;8500000,ROUNDDOWN(B4254*0.9,0)-1100000,B4254-1950000))))))</f>
        <v/>
      </c>
      <c r="K4254" s="16">
        <f>IF(J4254&gt;23500000,NA(),IF(C4254=2026,IF(J4254&lt;=4890000,1040000,IF(J4254&lt;=6550000,670000,620000)),IF(J4254&lt;=1320000,950000,IF(J4254&lt;=3360000,880000,IF(J4254&lt;=4890000,680000,IF(J4254&lt;=6550000,630000,580000))))))</f>
        <v/>
      </c>
      <c r="L4254" s="16">
        <f>IF(D4254=1,IF(J4254&lt;=9000000,380000,IF(J4254&lt;=9500000,260000,IF(J4254&lt;=10000000,130000,0))),0)</f>
        <v/>
      </c>
      <c r="M4254" s="16">
        <f>IF(D4254=1,IF(J4254&lt;=9000000,330000,IF(J4254&lt;=9500000,220000,IF(J4254&lt;=10000000,110000,0))),0)</f>
        <v/>
      </c>
      <c r="N4254" s="16">
        <f>IF(D4254=1,IF(J4254&lt;=9000000,50000,IF(J4254&lt;=9500000,40000,IF(J4254&lt;=10000000,20000,0))),0)</f>
        <v/>
      </c>
      <c r="O4254" s="16">
        <f>MAX(0,ROUNDDOWN(J4254-G4254-K4254-L4254-E4254*380000-F4254*630000-H4254,-3))</f>
        <v/>
      </c>
      <c r="P4254" s="16">
        <f>MAX(0,ROUNDDOWN(J4254-G4254-430000-M4254-E4254*330000-F4254*450000-I4254,-3))</f>
        <v/>
      </c>
      <c r="Q4254" s="16">
        <f>50000+N4254+E4254*50000+F4254*180000</f>
        <v/>
      </c>
      <c r="R4254" s="16">
        <f>IF(P4254&lt;=2000000,MIN(Q4254,P4254),MAX(Q4254-(P4254-2000000),50000))*0.05</f>
        <v/>
      </c>
      <c r="S4254" s="16">
        <f>MAX(0,P4254*0.1-R4254)</f>
        <v/>
      </c>
      <c r="T4254" s="16">
        <f>Q4254+MAX(0,K4254-480000)</f>
        <v/>
      </c>
      <c r="U4254" s="16">
        <f>P4254-T4254</f>
        <v/>
      </c>
      <c r="V4254" s="17">
        <f>IF(U4254&lt;0,0,LOOKUP(U4254,{0,1950001,3300001,6950001,9000001,18000001,40000001},{0.05,0.1,0.2,0.23,0.33,0.4,0.45}))</f>
        <v/>
      </c>
      <c r="W4254" s="18">
        <f>IF(U4254&lt;0,0.9,0.9-V4254*1.021)</f>
        <v/>
      </c>
      <c r="X4254" s="16">
        <f>ROUNDDOWN(S4254*0.2/W4254+2000,0)</f>
        <v/>
      </c>
      <c r="Y4254" s="17">
        <f>IF(O4254&lt;=0,0,LOOKUP(O4254,{0,1950001,3300001,6950001,9000001,18000001,40000001},{0.05,0.1,0.2,0.23,0.33,0.4,0.45}))</f>
        <v/>
      </c>
    </row>
    <row r="4255">
      <c r="A4255" t="inlineStr">
        <is>
          <t>1万円刻み</t>
        </is>
      </c>
      <c r="B4255" s="16">
        <f>'3_1万円刻み'!$A$943</f>
        <v/>
      </c>
      <c r="C4255" t="n">
        <v>2025</v>
      </c>
      <c r="D4255" t="n">
        <v>1</v>
      </c>
      <c r="E4255" t="n">
        <v>0</v>
      </c>
      <c r="F4255" t="n">
        <v>0</v>
      </c>
      <c r="G4255" s="16">
        <f>ROUND(MIN(B4255/12,650000)*12*0.0915+MIN(B4255/12,1390000)*12*(0.0504+0)+B4255*0.005,0)</f>
        <v/>
      </c>
      <c r="H4255" t="n">
        <v>0</v>
      </c>
      <c r="I4255" t="n">
        <v>0</v>
      </c>
      <c r="J4255" s="16">
        <f>IF(C4255=2026,IF(B4255&lt;741000,0,IF(B4255&lt;2191000,B4255-740000,IF(B4255&lt;2193000,1451000,IF(B4255&lt;2196000,1453000,IF(B4255&lt;2200000,1456000,IF(B4255&lt;3600000,ROUNDDOWN(B4255/4,-3)*2.8-80000,IF(B4255&lt;6600000,ROUNDDOWN(B4255/4,-3)*3.2-440000,IF(B4255&lt;8500000,ROUNDDOWN(B4255*0.9,0)-1100000,B4255-1950000)))))))),IF(B4255&lt;651000,0,IF(B4255&lt;1900000,B4255-650000,IF(B4255&lt;3600000,ROUNDDOWN(B4255/4,-3)*2.8-80000,IF(B4255&lt;6600000,ROUNDDOWN(B4255/4,-3)*3.2-440000,IF(B4255&lt;8500000,ROUNDDOWN(B4255*0.9,0)-1100000,B4255-1950000))))))</f>
        <v/>
      </c>
      <c r="K4255" s="16">
        <f>IF(J4255&gt;23500000,NA(),IF(C4255=2026,IF(J4255&lt;=4890000,1040000,IF(J4255&lt;=6550000,670000,620000)),IF(J4255&lt;=1320000,950000,IF(J4255&lt;=3360000,880000,IF(J4255&lt;=4890000,680000,IF(J4255&lt;=6550000,630000,580000))))))</f>
        <v/>
      </c>
      <c r="L4255" s="16">
        <f>IF(D4255=1,IF(J4255&lt;=9000000,380000,IF(J4255&lt;=9500000,260000,IF(J4255&lt;=10000000,130000,0))),0)</f>
        <v/>
      </c>
      <c r="M4255" s="16">
        <f>IF(D4255=1,IF(J4255&lt;=9000000,330000,IF(J4255&lt;=9500000,220000,IF(J4255&lt;=10000000,110000,0))),0)</f>
        <v/>
      </c>
      <c r="N4255" s="16">
        <f>IF(D4255=1,IF(J4255&lt;=9000000,50000,IF(J4255&lt;=9500000,40000,IF(J4255&lt;=10000000,20000,0))),0)</f>
        <v/>
      </c>
      <c r="O4255" s="16">
        <f>MAX(0,ROUNDDOWN(J4255-G4255-K4255-L4255-E4255*380000-F4255*630000-H4255,-3))</f>
        <v/>
      </c>
      <c r="P4255" s="16">
        <f>MAX(0,ROUNDDOWN(J4255-G4255-430000-M4255-E4255*330000-F4255*450000-I4255,-3))</f>
        <v/>
      </c>
      <c r="Q4255" s="16">
        <f>50000+N4255+E4255*50000+F4255*180000</f>
        <v/>
      </c>
      <c r="R4255" s="16">
        <f>IF(P4255&lt;=2000000,MIN(Q4255,P4255),MAX(Q4255-(P4255-2000000),50000))*0.05</f>
        <v/>
      </c>
      <c r="S4255" s="16">
        <f>MAX(0,P4255*0.1-R4255)</f>
        <v/>
      </c>
      <c r="T4255" s="16">
        <f>Q4255+MAX(0,K4255-480000)</f>
        <v/>
      </c>
      <c r="U4255" s="16">
        <f>P4255-T4255</f>
        <v/>
      </c>
      <c r="V4255" s="17">
        <f>IF(U4255&lt;0,0,LOOKUP(U4255,{0,1950001,3300001,6950001,9000001,18000001,40000001},{0.05,0.1,0.2,0.23,0.33,0.4,0.45}))</f>
        <v/>
      </c>
      <c r="W4255" s="18">
        <f>IF(U4255&lt;0,0.9,0.9-V4255*1.021)</f>
        <v/>
      </c>
      <c r="X4255" s="16">
        <f>ROUNDDOWN(S4255*0.2/W4255+2000,0)</f>
        <v/>
      </c>
      <c r="Y4255" s="17">
        <f>IF(O4255&lt;=0,0,LOOKUP(O4255,{0,1950001,3300001,6950001,9000001,18000001,40000001},{0.05,0.1,0.2,0.23,0.33,0.4,0.45}))</f>
        <v/>
      </c>
    </row>
    <row r="4256">
      <c r="A4256" t="inlineStr">
        <is>
          <t>1万円刻み</t>
        </is>
      </c>
      <c r="B4256" s="16">
        <f>'3_1万円刻み'!$A$943</f>
        <v/>
      </c>
      <c r="C4256" t="n">
        <v>2026</v>
      </c>
      <c r="D4256" t="n">
        <v>1</v>
      </c>
      <c r="E4256" t="n">
        <v>0</v>
      </c>
      <c r="F4256" t="n">
        <v>0</v>
      </c>
      <c r="G4256" s="16">
        <f>ROUND(MIN(B4256/12,650000)*12*0.0915+MIN(B4256/12,1390000)*12*(0.0504+0)+B4256*0.005,0)</f>
        <v/>
      </c>
      <c r="H4256" t="n">
        <v>0</v>
      </c>
      <c r="I4256" t="n">
        <v>0</v>
      </c>
      <c r="J4256" s="16">
        <f>IF(C4256=2026,IF(B4256&lt;741000,0,IF(B4256&lt;2191000,B4256-740000,IF(B4256&lt;2193000,1451000,IF(B4256&lt;2196000,1453000,IF(B4256&lt;2200000,1456000,IF(B4256&lt;3600000,ROUNDDOWN(B4256/4,-3)*2.8-80000,IF(B4256&lt;6600000,ROUNDDOWN(B4256/4,-3)*3.2-440000,IF(B4256&lt;8500000,ROUNDDOWN(B4256*0.9,0)-1100000,B4256-1950000)))))))),IF(B4256&lt;651000,0,IF(B4256&lt;1900000,B4256-650000,IF(B4256&lt;3600000,ROUNDDOWN(B4256/4,-3)*2.8-80000,IF(B4256&lt;6600000,ROUNDDOWN(B4256/4,-3)*3.2-440000,IF(B4256&lt;8500000,ROUNDDOWN(B4256*0.9,0)-1100000,B4256-1950000))))))</f>
        <v/>
      </c>
      <c r="K4256" s="16">
        <f>IF(J4256&gt;23500000,NA(),IF(C4256=2026,IF(J4256&lt;=4890000,1040000,IF(J4256&lt;=6550000,670000,620000)),IF(J4256&lt;=1320000,950000,IF(J4256&lt;=3360000,880000,IF(J4256&lt;=4890000,680000,IF(J4256&lt;=6550000,630000,580000))))))</f>
        <v/>
      </c>
      <c r="L4256" s="16">
        <f>IF(D4256=1,IF(J4256&lt;=9000000,380000,IF(J4256&lt;=9500000,260000,IF(J4256&lt;=10000000,130000,0))),0)</f>
        <v/>
      </c>
      <c r="M4256" s="16">
        <f>IF(D4256=1,IF(J4256&lt;=9000000,330000,IF(J4256&lt;=9500000,220000,IF(J4256&lt;=10000000,110000,0))),0)</f>
        <v/>
      </c>
      <c r="N4256" s="16">
        <f>IF(D4256=1,IF(J4256&lt;=9000000,50000,IF(J4256&lt;=9500000,40000,IF(J4256&lt;=10000000,20000,0))),0)</f>
        <v/>
      </c>
      <c r="O4256" s="16">
        <f>MAX(0,ROUNDDOWN(J4256-G4256-K4256-L4256-E4256*380000-F4256*630000-H4256,-3))</f>
        <v/>
      </c>
      <c r="P4256" s="16">
        <f>MAX(0,ROUNDDOWN(J4256-G4256-430000-M4256-E4256*330000-F4256*450000-I4256,-3))</f>
        <v/>
      </c>
      <c r="Q4256" s="16">
        <f>50000+N4256+E4256*50000+F4256*180000</f>
        <v/>
      </c>
      <c r="R4256" s="16">
        <f>IF(P4256&lt;=2000000,MIN(Q4256,P4256),MAX(Q4256-(P4256-2000000),50000))*0.05</f>
        <v/>
      </c>
      <c r="S4256" s="16">
        <f>MAX(0,P4256*0.1-R4256)</f>
        <v/>
      </c>
      <c r="T4256" s="16">
        <f>Q4256+MAX(0,K4256-480000)</f>
        <v/>
      </c>
      <c r="U4256" s="16">
        <f>P4256-T4256</f>
        <v/>
      </c>
      <c r="V4256" s="17">
        <f>IF(U4256&lt;0,0,LOOKUP(U4256,{0,1950001,3300001,6950001,9000001,18000001,40000001},{0.05,0.1,0.2,0.23,0.33,0.4,0.45}))</f>
        <v/>
      </c>
      <c r="W4256" s="18">
        <f>IF(U4256&lt;0,0.9,0.9-V4256*1.021)</f>
        <v/>
      </c>
      <c r="X4256" s="16">
        <f>ROUNDDOWN(S4256*0.2/W4256+2000,0)</f>
        <v/>
      </c>
      <c r="Y4256" s="17">
        <f>IF(O4256&lt;=0,0,LOOKUP(O4256,{0,1950001,3300001,6950001,9000001,18000001,40000001},{0.05,0.1,0.2,0.23,0.33,0.4,0.45}))</f>
        <v/>
      </c>
    </row>
    <row r="4257">
      <c r="A4257" t="inlineStr">
        <is>
          <t>1万円刻み</t>
        </is>
      </c>
      <c r="B4257" s="16">
        <f>'3_1万円刻み'!$A$944</f>
        <v/>
      </c>
      <c r="C4257" t="n">
        <v>2025</v>
      </c>
      <c r="D4257" t="n">
        <v>0</v>
      </c>
      <c r="E4257" t="n">
        <v>0</v>
      </c>
      <c r="F4257" t="n">
        <v>0</v>
      </c>
      <c r="G4257" s="16">
        <f>ROUND(MIN(B4257/12,650000)*12*0.0915+MIN(B4257/12,1390000)*12*(0.0504+0)+B4257*0.005,0)</f>
        <v/>
      </c>
      <c r="H4257" t="n">
        <v>0</v>
      </c>
      <c r="I4257" t="n">
        <v>0</v>
      </c>
      <c r="J4257" s="16">
        <f>IF(C4257=2026,IF(B4257&lt;741000,0,IF(B4257&lt;2191000,B4257-740000,IF(B4257&lt;2193000,1451000,IF(B4257&lt;2196000,1453000,IF(B4257&lt;2200000,1456000,IF(B4257&lt;3600000,ROUNDDOWN(B4257/4,-3)*2.8-80000,IF(B4257&lt;6600000,ROUNDDOWN(B4257/4,-3)*3.2-440000,IF(B4257&lt;8500000,ROUNDDOWN(B4257*0.9,0)-1100000,B4257-1950000)))))))),IF(B4257&lt;651000,0,IF(B4257&lt;1900000,B4257-650000,IF(B4257&lt;3600000,ROUNDDOWN(B4257/4,-3)*2.8-80000,IF(B4257&lt;6600000,ROUNDDOWN(B4257/4,-3)*3.2-440000,IF(B4257&lt;8500000,ROUNDDOWN(B4257*0.9,0)-1100000,B4257-1950000))))))</f>
        <v/>
      </c>
      <c r="K4257" s="16">
        <f>IF(J4257&gt;23500000,NA(),IF(C4257=2026,IF(J4257&lt;=4890000,1040000,IF(J4257&lt;=6550000,670000,620000)),IF(J4257&lt;=1320000,950000,IF(J4257&lt;=3360000,880000,IF(J4257&lt;=4890000,680000,IF(J4257&lt;=6550000,630000,580000))))))</f>
        <v/>
      </c>
      <c r="L4257" s="16">
        <f>IF(D4257=1,IF(J4257&lt;=9000000,380000,IF(J4257&lt;=9500000,260000,IF(J4257&lt;=10000000,130000,0))),0)</f>
        <v/>
      </c>
      <c r="M4257" s="16">
        <f>IF(D4257=1,IF(J4257&lt;=9000000,330000,IF(J4257&lt;=9500000,220000,IF(J4257&lt;=10000000,110000,0))),0)</f>
        <v/>
      </c>
      <c r="N4257" s="16">
        <f>IF(D4257=1,IF(J4257&lt;=9000000,50000,IF(J4257&lt;=9500000,40000,IF(J4257&lt;=10000000,20000,0))),0)</f>
        <v/>
      </c>
      <c r="O4257" s="16">
        <f>MAX(0,ROUNDDOWN(J4257-G4257-K4257-L4257-E4257*380000-F4257*630000-H4257,-3))</f>
        <v/>
      </c>
      <c r="P4257" s="16">
        <f>MAX(0,ROUNDDOWN(J4257-G4257-430000-M4257-E4257*330000-F4257*450000-I4257,-3))</f>
        <v/>
      </c>
      <c r="Q4257" s="16">
        <f>50000+N4257+E4257*50000+F4257*180000</f>
        <v/>
      </c>
      <c r="R4257" s="16">
        <f>IF(P4257&lt;=2000000,MIN(Q4257,P4257),MAX(Q4257-(P4257-2000000),50000))*0.05</f>
        <v/>
      </c>
      <c r="S4257" s="16">
        <f>MAX(0,P4257*0.1-R4257)</f>
        <v/>
      </c>
      <c r="T4257" s="16">
        <f>Q4257+MAX(0,K4257-480000)</f>
        <v/>
      </c>
      <c r="U4257" s="16">
        <f>P4257-T4257</f>
        <v/>
      </c>
      <c r="V4257" s="17">
        <f>IF(U4257&lt;0,0,LOOKUP(U4257,{0,1950001,3300001,6950001,9000001,18000001,40000001},{0.05,0.1,0.2,0.23,0.33,0.4,0.45}))</f>
        <v/>
      </c>
      <c r="W4257" s="18">
        <f>IF(U4257&lt;0,0.9,0.9-V4257*1.021)</f>
        <v/>
      </c>
      <c r="X4257" s="16">
        <f>ROUNDDOWN(S4257*0.2/W4257+2000,0)</f>
        <v/>
      </c>
      <c r="Y4257" s="17">
        <f>IF(O4257&lt;=0,0,LOOKUP(O4257,{0,1950001,3300001,6950001,9000001,18000001,40000001},{0.05,0.1,0.2,0.23,0.33,0.4,0.45}))</f>
        <v/>
      </c>
    </row>
    <row r="4258">
      <c r="A4258" t="inlineStr">
        <is>
          <t>1万円刻み</t>
        </is>
      </c>
      <c r="B4258" s="16">
        <f>'3_1万円刻み'!$A$944</f>
        <v/>
      </c>
      <c r="C4258" t="n">
        <v>2026</v>
      </c>
      <c r="D4258" t="n">
        <v>0</v>
      </c>
      <c r="E4258" t="n">
        <v>0</v>
      </c>
      <c r="F4258" t="n">
        <v>0</v>
      </c>
      <c r="G4258" s="16">
        <f>ROUND(MIN(B4258/12,650000)*12*0.0915+MIN(B4258/12,1390000)*12*(0.0504+0)+B4258*0.005,0)</f>
        <v/>
      </c>
      <c r="H4258" t="n">
        <v>0</v>
      </c>
      <c r="I4258" t="n">
        <v>0</v>
      </c>
      <c r="J4258" s="16">
        <f>IF(C4258=2026,IF(B4258&lt;741000,0,IF(B4258&lt;2191000,B4258-740000,IF(B4258&lt;2193000,1451000,IF(B4258&lt;2196000,1453000,IF(B4258&lt;2200000,1456000,IF(B4258&lt;3600000,ROUNDDOWN(B4258/4,-3)*2.8-80000,IF(B4258&lt;6600000,ROUNDDOWN(B4258/4,-3)*3.2-440000,IF(B4258&lt;8500000,ROUNDDOWN(B4258*0.9,0)-1100000,B4258-1950000)))))))),IF(B4258&lt;651000,0,IF(B4258&lt;1900000,B4258-650000,IF(B4258&lt;3600000,ROUNDDOWN(B4258/4,-3)*2.8-80000,IF(B4258&lt;6600000,ROUNDDOWN(B4258/4,-3)*3.2-440000,IF(B4258&lt;8500000,ROUNDDOWN(B4258*0.9,0)-1100000,B4258-1950000))))))</f>
        <v/>
      </c>
      <c r="K4258" s="16">
        <f>IF(J4258&gt;23500000,NA(),IF(C4258=2026,IF(J4258&lt;=4890000,1040000,IF(J4258&lt;=6550000,670000,620000)),IF(J4258&lt;=1320000,950000,IF(J4258&lt;=3360000,880000,IF(J4258&lt;=4890000,680000,IF(J4258&lt;=6550000,630000,580000))))))</f>
        <v/>
      </c>
      <c r="L4258" s="16">
        <f>IF(D4258=1,IF(J4258&lt;=9000000,380000,IF(J4258&lt;=9500000,260000,IF(J4258&lt;=10000000,130000,0))),0)</f>
        <v/>
      </c>
      <c r="M4258" s="16">
        <f>IF(D4258=1,IF(J4258&lt;=9000000,330000,IF(J4258&lt;=9500000,220000,IF(J4258&lt;=10000000,110000,0))),0)</f>
        <v/>
      </c>
      <c r="N4258" s="16">
        <f>IF(D4258=1,IF(J4258&lt;=9000000,50000,IF(J4258&lt;=9500000,40000,IF(J4258&lt;=10000000,20000,0))),0)</f>
        <v/>
      </c>
      <c r="O4258" s="16">
        <f>MAX(0,ROUNDDOWN(J4258-G4258-K4258-L4258-E4258*380000-F4258*630000-H4258,-3))</f>
        <v/>
      </c>
      <c r="P4258" s="16">
        <f>MAX(0,ROUNDDOWN(J4258-G4258-430000-M4258-E4258*330000-F4258*450000-I4258,-3))</f>
        <v/>
      </c>
      <c r="Q4258" s="16">
        <f>50000+N4258+E4258*50000+F4258*180000</f>
        <v/>
      </c>
      <c r="R4258" s="16">
        <f>IF(P4258&lt;=2000000,MIN(Q4258,P4258),MAX(Q4258-(P4258-2000000),50000))*0.05</f>
        <v/>
      </c>
      <c r="S4258" s="16">
        <f>MAX(0,P4258*0.1-R4258)</f>
        <v/>
      </c>
      <c r="T4258" s="16">
        <f>Q4258+MAX(0,K4258-480000)</f>
        <v/>
      </c>
      <c r="U4258" s="16">
        <f>P4258-T4258</f>
        <v/>
      </c>
      <c r="V4258" s="17">
        <f>IF(U4258&lt;0,0,LOOKUP(U4258,{0,1950001,3300001,6950001,9000001,18000001,40000001},{0.05,0.1,0.2,0.23,0.33,0.4,0.45}))</f>
        <v/>
      </c>
      <c r="W4258" s="18">
        <f>IF(U4258&lt;0,0.9,0.9-V4258*1.021)</f>
        <v/>
      </c>
      <c r="X4258" s="16">
        <f>ROUNDDOWN(S4258*0.2/W4258+2000,0)</f>
        <v/>
      </c>
      <c r="Y4258" s="17">
        <f>IF(O4258&lt;=0,0,LOOKUP(O4258,{0,1950001,3300001,6950001,9000001,18000001,40000001},{0.05,0.1,0.2,0.23,0.33,0.4,0.45}))</f>
        <v/>
      </c>
    </row>
    <row r="4259">
      <c r="A4259" t="inlineStr">
        <is>
          <t>1万円刻み</t>
        </is>
      </c>
      <c r="B4259" s="16">
        <f>'3_1万円刻み'!$A$944</f>
        <v/>
      </c>
      <c r="C4259" t="n">
        <v>2025</v>
      </c>
      <c r="D4259" t="n">
        <v>1</v>
      </c>
      <c r="E4259" t="n">
        <v>0</v>
      </c>
      <c r="F4259" t="n">
        <v>0</v>
      </c>
      <c r="G4259" s="16">
        <f>ROUND(MIN(B4259/12,650000)*12*0.0915+MIN(B4259/12,1390000)*12*(0.0504+0)+B4259*0.005,0)</f>
        <v/>
      </c>
      <c r="H4259" t="n">
        <v>0</v>
      </c>
      <c r="I4259" t="n">
        <v>0</v>
      </c>
      <c r="J4259" s="16">
        <f>IF(C4259=2026,IF(B4259&lt;741000,0,IF(B4259&lt;2191000,B4259-740000,IF(B4259&lt;2193000,1451000,IF(B4259&lt;2196000,1453000,IF(B4259&lt;2200000,1456000,IF(B4259&lt;3600000,ROUNDDOWN(B4259/4,-3)*2.8-80000,IF(B4259&lt;6600000,ROUNDDOWN(B4259/4,-3)*3.2-440000,IF(B4259&lt;8500000,ROUNDDOWN(B4259*0.9,0)-1100000,B4259-1950000)))))))),IF(B4259&lt;651000,0,IF(B4259&lt;1900000,B4259-650000,IF(B4259&lt;3600000,ROUNDDOWN(B4259/4,-3)*2.8-80000,IF(B4259&lt;6600000,ROUNDDOWN(B4259/4,-3)*3.2-440000,IF(B4259&lt;8500000,ROUNDDOWN(B4259*0.9,0)-1100000,B4259-1950000))))))</f>
        <v/>
      </c>
      <c r="K4259" s="16">
        <f>IF(J4259&gt;23500000,NA(),IF(C4259=2026,IF(J4259&lt;=4890000,1040000,IF(J4259&lt;=6550000,670000,620000)),IF(J4259&lt;=1320000,950000,IF(J4259&lt;=3360000,880000,IF(J4259&lt;=4890000,680000,IF(J4259&lt;=6550000,630000,580000))))))</f>
        <v/>
      </c>
      <c r="L4259" s="16">
        <f>IF(D4259=1,IF(J4259&lt;=9000000,380000,IF(J4259&lt;=9500000,260000,IF(J4259&lt;=10000000,130000,0))),0)</f>
        <v/>
      </c>
      <c r="M4259" s="16">
        <f>IF(D4259=1,IF(J4259&lt;=9000000,330000,IF(J4259&lt;=9500000,220000,IF(J4259&lt;=10000000,110000,0))),0)</f>
        <v/>
      </c>
      <c r="N4259" s="16">
        <f>IF(D4259=1,IF(J4259&lt;=9000000,50000,IF(J4259&lt;=9500000,40000,IF(J4259&lt;=10000000,20000,0))),0)</f>
        <v/>
      </c>
      <c r="O4259" s="16">
        <f>MAX(0,ROUNDDOWN(J4259-G4259-K4259-L4259-E4259*380000-F4259*630000-H4259,-3))</f>
        <v/>
      </c>
      <c r="P4259" s="16">
        <f>MAX(0,ROUNDDOWN(J4259-G4259-430000-M4259-E4259*330000-F4259*450000-I4259,-3))</f>
        <v/>
      </c>
      <c r="Q4259" s="16">
        <f>50000+N4259+E4259*50000+F4259*180000</f>
        <v/>
      </c>
      <c r="R4259" s="16">
        <f>IF(P4259&lt;=2000000,MIN(Q4259,P4259),MAX(Q4259-(P4259-2000000),50000))*0.05</f>
        <v/>
      </c>
      <c r="S4259" s="16">
        <f>MAX(0,P4259*0.1-R4259)</f>
        <v/>
      </c>
      <c r="T4259" s="16">
        <f>Q4259+MAX(0,K4259-480000)</f>
        <v/>
      </c>
      <c r="U4259" s="16">
        <f>P4259-T4259</f>
        <v/>
      </c>
      <c r="V4259" s="17">
        <f>IF(U4259&lt;0,0,LOOKUP(U4259,{0,1950001,3300001,6950001,9000001,18000001,40000001},{0.05,0.1,0.2,0.23,0.33,0.4,0.45}))</f>
        <v/>
      </c>
      <c r="W4259" s="18">
        <f>IF(U4259&lt;0,0.9,0.9-V4259*1.021)</f>
        <v/>
      </c>
      <c r="X4259" s="16">
        <f>ROUNDDOWN(S4259*0.2/W4259+2000,0)</f>
        <v/>
      </c>
      <c r="Y4259" s="17">
        <f>IF(O4259&lt;=0,0,LOOKUP(O4259,{0,1950001,3300001,6950001,9000001,18000001,40000001},{0.05,0.1,0.2,0.23,0.33,0.4,0.45}))</f>
        <v/>
      </c>
    </row>
    <row r="4260">
      <c r="A4260" t="inlineStr">
        <is>
          <t>1万円刻み</t>
        </is>
      </c>
      <c r="B4260" s="16">
        <f>'3_1万円刻み'!$A$944</f>
        <v/>
      </c>
      <c r="C4260" t="n">
        <v>2026</v>
      </c>
      <c r="D4260" t="n">
        <v>1</v>
      </c>
      <c r="E4260" t="n">
        <v>0</v>
      </c>
      <c r="F4260" t="n">
        <v>0</v>
      </c>
      <c r="G4260" s="16">
        <f>ROUND(MIN(B4260/12,650000)*12*0.0915+MIN(B4260/12,1390000)*12*(0.0504+0)+B4260*0.005,0)</f>
        <v/>
      </c>
      <c r="H4260" t="n">
        <v>0</v>
      </c>
      <c r="I4260" t="n">
        <v>0</v>
      </c>
      <c r="J4260" s="16">
        <f>IF(C4260=2026,IF(B4260&lt;741000,0,IF(B4260&lt;2191000,B4260-740000,IF(B4260&lt;2193000,1451000,IF(B4260&lt;2196000,1453000,IF(B4260&lt;2200000,1456000,IF(B4260&lt;3600000,ROUNDDOWN(B4260/4,-3)*2.8-80000,IF(B4260&lt;6600000,ROUNDDOWN(B4260/4,-3)*3.2-440000,IF(B4260&lt;8500000,ROUNDDOWN(B4260*0.9,0)-1100000,B4260-1950000)))))))),IF(B4260&lt;651000,0,IF(B4260&lt;1900000,B4260-650000,IF(B4260&lt;3600000,ROUNDDOWN(B4260/4,-3)*2.8-80000,IF(B4260&lt;6600000,ROUNDDOWN(B4260/4,-3)*3.2-440000,IF(B4260&lt;8500000,ROUNDDOWN(B4260*0.9,0)-1100000,B4260-1950000))))))</f>
        <v/>
      </c>
      <c r="K4260" s="16">
        <f>IF(J4260&gt;23500000,NA(),IF(C4260=2026,IF(J4260&lt;=4890000,1040000,IF(J4260&lt;=6550000,670000,620000)),IF(J4260&lt;=1320000,950000,IF(J4260&lt;=3360000,880000,IF(J4260&lt;=4890000,680000,IF(J4260&lt;=6550000,630000,580000))))))</f>
        <v/>
      </c>
      <c r="L4260" s="16">
        <f>IF(D4260=1,IF(J4260&lt;=9000000,380000,IF(J4260&lt;=9500000,260000,IF(J4260&lt;=10000000,130000,0))),0)</f>
        <v/>
      </c>
      <c r="M4260" s="16">
        <f>IF(D4260=1,IF(J4260&lt;=9000000,330000,IF(J4260&lt;=9500000,220000,IF(J4260&lt;=10000000,110000,0))),0)</f>
        <v/>
      </c>
      <c r="N4260" s="16">
        <f>IF(D4260=1,IF(J4260&lt;=9000000,50000,IF(J4260&lt;=9500000,40000,IF(J4260&lt;=10000000,20000,0))),0)</f>
        <v/>
      </c>
      <c r="O4260" s="16">
        <f>MAX(0,ROUNDDOWN(J4260-G4260-K4260-L4260-E4260*380000-F4260*630000-H4260,-3))</f>
        <v/>
      </c>
      <c r="P4260" s="16">
        <f>MAX(0,ROUNDDOWN(J4260-G4260-430000-M4260-E4260*330000-F4260*450000-I4260,-3))</f>
        <v/>
      </c>
      <c r="Q4260" s="16">
        <f>50000+N4260+E4260*50000+F4260*180000</f>
        <v/>
      </c>
      <c r="R4260" s="16">
        <f>IF(P4260&lt;=2000000,MIN(Q4260,P4260),MAX(Q4260-(P4260-2000000),50000))*0.05</f>
        <v/>
      </c>
      <c r="S4260" s="16">
        <f>MAX(0,P4260*0.1-R4260)</f>
        <v/>
      </c>
      <c r="T4260" s="16">
        <f>Q4260+MAX(0,K4260-480000)</f>
        <v/>
      </c>
      <c r="U4260" s="16">
        <f>P4260-T4260</f>
        <v/>
      </c>
      <c r="V4260" s="17">
        <f>IF(U4260&lt;0,0,LOOKUP(U4260,{0,1950001,3300001,6950001,9000001,18000001,40000001},{0.05,0.1,0.2,0.23,0.33,0.4,0.45}))</f>
        <v/>
      </c>
      <c r="W4260" s="18">
        <f>IF(U4260&lt;0,0.9,0.9-V4260*1.021)</f>
        <v/>
      </c>
      <c r="X4260" s="16">
        <f>ROUNDDOWN(S4260*0.2/W4260+2000,0)</f>
        <v/>
      </c>
      <c r="Y4260" s="17">
        <f>IF(O4260&lt;=0,0,LOOKUP(O4260,{0,1950001,3300001,6950001,9000001,18000001,40000001},{0.05,0.1,0.2,0.23,0.33,0.4,0.45}))</f>
        <v/>
      </c>
    </row>
    <row r="4261">
      <c r="A4261" t="inlineStr">
        <is>
          <t>1万円刻み</t>
        </is>
      </c>
      <c r="B4261" s="16">
        <f>'3_1万円刻み'!$A$945</f>
        <v/>
      </c>
      <c r="C4261" t="n">
        <v>2025</v>
      </c>
      <c r="D4261" t="n">
        <v>0</v>
      </c>
      <c r="E4261" t="n">
        <v>0</v>
      </c>
      <c r="F4261" t="n">
        <v>0</v>
      </c>
      <c r="G4261" s="16">
        <f>ROUND(MIN(B4261/12,650000)*12*0.0915+MIN(B4261/12,1390000)*12*(0.0504+0)+B4261*0.005,0)</f>
        <v/>
      </c>
      <c r="H4261" t="n">
        <v>0</v>
      </c>
      <c r="I4261" t="n">
        <v>0</v>
      </c>
      <c r="J4261" s="16">
        <f>IF(C4261=2026,IF(B4261&lt;741000,0,IF(B4261&lt;2191000,B4261-740000,IF(B4261&lt;2193000,1451000,IF(B4261&lt;2196000,1453000,IF(B4261&lt;2200000,1456000,IF(B4261&lt;3600000,ROUNDDOWN(B4261/4,-3)*2.8-80000,IF(B4261&lt;6600000,ROUNDDOWN(B4261/4,-3)*3.2-440000,IF(B4261&lt;8500000,ROUNDDOWN(B4261*0.9,0)-1100000,B4261-1950000)))))))),IF(B4261&lt;651000,0,IF(B4261&lt;1900000,B4261-650000,IF(B4261&lt;3600000,ROUNDDOWN(B4261/4,-3)*2.8-80000,IF(B4261&lt;6600000,ROUNDDOWN(B4261/4,-3)*3.2-440000,IF(B4261&lt;8500000,ROUNDDOWN(B4261*0.9,0)-1100000,B4261-1950000))))))</f>
        <v/>
      </c>
      <c r="K4261" s="16">
        <f>IF(J4261&gt;23500000,NA(),IF(C4261=2026,IF(J4261&lt;=4890000,1040000,IF(J4261&lt;=6550000,670000,620000)),IF(J4261&lt;=1320000,950000,IF(J4261&lt;=3360000,880000,IF(J4261&lt;=4890000,680000,IF(J4261&lt;=6550000,630000,580000))))))</f>
        <v/>
      </c>
      <c r="L4261" s="16">
        <f>IF(D4261=1,IF(J4261&lt;=9000000,380000,IF(J4261&lt;=9500000,260000,IF(J4261&lt;=10000000,130000,0))),0)</f>
        <v/>
      </c>
      <c r="M4261" s="16">
        <f>IF(D4261=1,IF(J4261&lt;=9000000,330000,IF(J4261&lt;=9500000,220000,IF(J4261&lt;=10000000,110000,0))),0)</f>
        <v/>
      </c>
      <c r="N4261" s="16">
        <f>IF(D4261=1,IF(J4261&lt;=9000000,50000,IF(J4261&lt;=9500000,40000,IF(J4261&lt;=10000000,20000,0))),0)</f>
        <v/>
      </c>
      <c r="O4261" s="16">
        <f>MAX(0,ROUNDDOWN(J4261-G4261-K4261-L4261-E4261*380000-F4261*630000-H4261,-3))</f>
        <v/>
      </c>
      <c r="P4261" s="16">
        <f>MAX(0,ROUNDDOWN(J4261-G4261-430000-M4261-E4261*330000-F4261*450000-I4261,-3))</f>
        <v/>
      </c>
      <c r="Q4261" s="16">
        <f>50000+N4261+E4261*50000+F4261*180000</f>
        <v/>
      </c>
      <c r="R4261" s="16">
        <f>IF(P4261&lt;=2000000,MIN(Q4261,P4261),MAX(Q4261-(P4261-2000000),50000))*0.05</f>
        <v/>
      </c>
      <c r="S4261" s="16">
        <f>MAX(0,P4261*0.1-R4261)</f>
        <v/>
      </c>
      <c r="T4261" s="16">
        <f>Q4261+MAX(0,K4261-480000)</f>
        <v/>
      </c>
      <c r="U4261" s="16">
        <f>P4261-T4261</f>
        <v/>
      </c>
      <c r="V4261" s="17">
        <f>IF(U4261&lt;0,0,LOOKUP(U4261,{0,1950001,3300001,6950001,9000001,18000001,40000001},{0.05,0.1,0.2,0.23,0.33,0.4,0.45}))</f>
        <v/>
      </c>
      <c r="W4261" s="18">
        <f>IF(U4261&lt;0,0.9,0.9-V4261*1.021)</f>
        <v/>
      </c>
      <c r="X4261" s="16">
        <f>ROUNDDOWN(S4261*0.2/W4261+2000,0)</f>
        <v/>
      </c>
      <c r="Y4261" s="17">
        <f>IF(O4261&lt;=0,0,LOOKUP(O4261,{0,1950001,3300001,6950001,9000001,18000001,40000001},{0.05,0.1,0.2,0.23,0.33,0.4,0.45}))</f>
        <v/>
      </c>
    </row>
    <row r="4262">
      <c r="A4262" t="inlineStr">
        <is>
          <t>1万円刻み</t>
        </is>
      </c>
      <c r="B4262" s="16">
        <f>'3_1万円刻み'!$A$945</f>
        <v/>
      </c>
      <c r="C4262" t="n">
        <v>2026</v>
      </c>
      <c r="D4262" t="n">
        <v>0</v>
      </c>
      <c r="E4262" t="n">
        <v>0</v>
      </c>
      <c r="F4262" t="n">
        <v>0</v>
      </c>
      <c r="G4262" s="16">
        <f>ROUND(MIN(B4262/12,650000)*12*0.0915+MIN(B4262/12,1390000)*12*(0.0504+0)+B4262*0.005,0)</f>
        <v/>
      </c>
      <c r="H4262" t="n">
        <v>0</v>
      </c>
      <c r="I4262" t="n">
        <v>0</v>
      </c>
      <c r="J4262" s="16">
        <f>IF(C4262=2026,IF(B4262&lt;741000,0,IF(B4262&lt;2191000,B4262-740000,IF(B4262&lt;2193000,1451000,IF(B4262&lt;2196000,1453000,IF(B4262&lt;2200000,1456000,IF(B4262&lt;3600000,ROUNDDOWN(B4262/4,-3)*2.8-80000,IF(B4262&lt;6600000,ROUNDDOWN(B4262/4,-3)*3.2-440000,IF(B4262&lt;8500000,ROUNDDOWN(B4262*0.9,0)-1100000,B4262-1950000)))))))),IF(B4262&lt;651000,0,IF(B4262&lt;1900000,B4262-650000,IF(B4262&lt;3600000,ROUNDDOWN(B4262/4,-3)*2.8-80000,IF(B4262&lt;6600000,ROUNDDOWN(B4262/4,-3)*3.2-440000,IF(B4262&lt;8500000,ROUNDDOWN(B4262*0.9,0)-1100000,B4262-1950000))))))</f>
        <v/>
      </c>
      <c r="K4262" s="16">
        <f>IF(J4262&gt;23500000,NA(),IF(C4262=2026,IF(J4262&lt;=4890000,1040000,IF(J4262&lt;=6550000,670000,620000)),IF(J4262&lt;=1320000,950000,IF(J4262&lt;=3360000,880000,IF(J4262&lt;=4890000,680000,IF(J4262&lt;=6550000,630000,580000))))))</f>
        <v/>
      </c>
      <c r="L4262" s="16">
        <f>IF(D4262=1,IF(J4262&lt;=9000000,380000,IF(J4262&lt;=9500000,260000,IF(J4262&lt;=10000000,130000,0))),0)</f>
        <v/>
      </c>
      <c r="M4262" s="16">
        <f>IF(D4262=1,IF(J4262&lt;=9000000,330000,IF(J4262&lt;=9500000,220000,IF(J4262&lt;=10000000,110000,0))),0)</f>
        <v/>
      </c>
      <c r="N4262" s="16">
        <f>IF(D4262=1,IF(J4262&lt;=9000000,50000,IF(J4262&lt;=9500000,40000,IF(J4262&lt;=10000000,20000,0))),0)</f>
        <v/>
      </c>
      <c r="O4262" s="16">
        <f>MAX(0,ROUNDDOWN(J4262-G4262-K4262-L4262-E4262*380000-F4262*630000-H4262,-3))</f>
        <v/>
      </c>
      <c r="P4262" s="16">
        <f>MAX(0,ROUNDDOWN(J4262-G4262-430000-M4262-E4262*330000-F4262*450000-I4262,-3))</f>
        <v/>
      </c>
      <c r="Q4262" s="16">
        <f>50000+N4262+E4262*50000+F4262*180000</f>
        <v/>
      </c>
      <c r="R4262" s="16">
        <f>IF(P4262&lt;=2000000,MIN(Q4262,P4262),MAX(Q4262-(P4262-2000000),50000))*0.05</f>
        <v/>
      </c>
      <c r="S4262" s="16">
        <f>MAX(0,P4262*0.1-R4262)</f>
        <v/>
      </c>
      <c r="T4262" s="16">
        <f>Q4262+MAX(0,K4262-480000)</f>
        <v/>
      </c>
      <c r="U4262" s="16">
        <f>P4262-T4262</f>
        <v/>
      </c>
      <c r="V4262" s="17">
        <f>IF(U4262&lt;0,0,LOOKUP(U4262,{0,1950001,3300001,6950001,9000001,18000001,40000001},{0.05,0.1,0.2,0.23,0.33,0.4,0.45}))</f>
        <v/>
      </c>
      <c r="W4262" s="18">
        <f>IF(U4262&lt;0,0.9,0.9-V4262*1.021)</f>
        <v/>
      </c>
      <c r="X4262" s="16">
        <f>ROUNDDOWN(S4262*0.2/W4262+2000,0)</f>
        <v/>
      </c>
      <c r="Y4262" s="17">
        <f>IF(O4262&lt;=0,0,LOOKUP(O4262,{0,1950001,3300001,6950001,9000001,18000001,40000001},{0.05,0.1,0.2,0.23,0.33,0.4,0.45}))</f>
        <v/>
      </c>
    </row>
    <row r="4263">
      <c r="A4263" t="inlineStr">
        <is>
          <t>1万円刻み</t>
        </is>
      </c>
      <c r="B4263" s="16">
        <f>'3_1万円刻み'!$A$945</f>
        <v/>
      </c>
      <c r="C4263" t="n">
        <v>2025</v>
      </c>
      <c r="D4263" t="n">
        <v>1</v>
      </c>
      <c r="E4263" t="n">
        <v>0</v>
      </c>
      <c r="F4263" t="n">
        <v>0</v>
      </c>
      <c r="G4263" s="16">
        <f>ROUND(MIN(B4263/12,650000)*12*0.0915+MIN(B4263/12,1390000)*12*(0.0504+0)+B4263*0.005,0)</f>
        <v/>
      </c>
      <c r="H4263" t="n">
        <v>0</v>
      </c>
      <c r="I4263" t="n">
        <v>0</v>
      </c>
      <c r="J4263" s="16">
        <f>IF(C4263=2026,IF(B4263&lt;741000,0,IF(B4263&lt;2191000,B4263-740000,IF(B4263&lt;2193000,1451000,IF(B4263&lt;2196000,1453000,IF(B4263&lt;2200000,1456000,IF(B4263&lt;3600000,ROUNDDOWN(B4263/4,-3)*2.8-80000,IF(B4263&lt;6600000,ROUNDDOWN(B4263/4,-3)*3.2-440000,IF(B4263&lt;8500000,ROUNDDOWN(B4263*0.9,0)-1100000,B4263-1950000)))))))),IF(B4263&lt;651000,0,IF(B4263&lt;1900000,B4263-650000,IF(B4263&lt;3600000,ROUNDDOWN(B4263/4,-3)*2.8-80000,IF(B4263&lt;6600000,ROUNDDOWN(B4263/4,-3)*3.2-440000,IF(B4263&lt;8500000,ROUNDDOWN(B4263*0.9,0)-1100000,B4263-1950000))))))</f>
        <v/>
      </c>
      <c r="K4263" s="16">
        <f>IF(J4263&gt;23500000,NA(),IF(C4263=2026,IF(J4263&lt;=4890000,1040000,IF(J4263&lt;=6550000,670000,620000)),IF(J4263&lt;=1320000,950000,IF(J4263&lt;=3360000,880000,IF(J4263&lt;=4890000,680000,IF(J4263&lt;=6550000,630000,580000))))))</f>
        <v/>
      </c>
      <c r="L4263" s="16">
        <f>IF(D4263=1,IF(J4263&lt;=9000000,380000,IF(J4263&lt;=9500000,260000,IF(J4263&lt;=10000000,130000,0))),0)</f>
        <v/>
      </c>
      <c r="M4263" s="16">
        <f>IF(D4263=1,IF(J4263&lt;=9000000,330000,IF(J4263&lt;=9500000,220000,IF(J4263&lt;=10000000,110000,0))),0)</f>
        <v/>
      </c>
      <c r="N4263" s="16">
        <f>IF(D4263=1,IF(J4263&lt;=9000000,50000,IF(J4263&lt;=9500000,40000,IF(J4263&lt;=10000000,20000,0))),0)</f>
        <v/>
      </c>
      <c r="O4263" s="16">
        <f>MAX(0,ROUNDDOWN(J4263-G4263-K4263-L4263-E4263*380000-F4263*630000-H4263,-3))</f>
        <v/>
      </c>
      <c r="P4263" s="16">
        <f>MAX(0,ROUNDDOWN(J4263-G4263-430000-M4263-E4263*330000-F4263*450000-I4263,-3))</f>
        <v/>
      </c>
      <c r="Q4263" s="16">
        <f>50000+N4263+E4263*50000+F4263*180000</f>
        <v/>
      </c>
      <c r="R4263" s="16">
        <f>IF(P4263&lt;=2000000,MIN(Q4263,P4263),MAX(Q4263-(P4263-2000000),50000))*0.05</f>
        <v/>
      </c>
      <c r="S4263" s="16">
        <f>MAX(0,P4263*0.1-R4263)</f>
        <v/>
      </c>
      <c r="T4263" s="16">
        <f>Q4263+MAX(0,K4263-480000)</f>
        <v/>
      </c>
      <c r="U4263" s="16">
        <f>P4263-T4263</f>
        <v/>
      </c>
      <c r="V4263" s="17">
        <f>IF(U4263&lt;0,0,LOOKUP(U4263,{0,1950001,3300001,6950001,9000001,18000001,40000001},{0.05,0.1,0.2,0.23,0.33,0.4,0.45}))</f>
        <v/>
      </c>
      <c r="W4263" s="18">
        <f>IF(U4263&lt;0,0.9,0.9-V4263*1.021)</f>
        <v/>
      </c>
      <c r="X4263" s="16">
        <f>ROUNDDOWN(S4263*0.2/W4263+2000,0)</f>
        <v/>
      </c>
      <c r="Y4263" s="17">
        <f>IF(O4263&lt;=0,0,LOOKUP(O4263,{0,1950001,3300001,6950001,9000001,18000001,40000001},{0.05,0.1,0.2,0.23,0.33,0.4,0.45}))</f>
        <v/>
      </c>
    </row>
    <row r="4264">
      <c r="A4264" t="inlineStr">
        <is>
          <t>1万円刻み</t>
        </is>
      </c>
      <c r="B4264" s="16">
        <f>'3_1万円刻み'!$A$945</f>
        <v/>
      </c>
      <c r="C4264" t="n">
        <v>2026</v>
      </c>
      <c r="D4264" t="n">
        <v>1</v>
      </c>
      <c r="E4264" t="n">
        <v>0</v>
      </c>
      <c r="F4264" t="n">
        <v>0</v>
      </c>
      <c r="G4264" s="16">
        <f>ROUND(MIN(B4264/12,650000)*12*0.0915+MIN(B4264/12,1390000)*12*(0.0504+0)+B4264*0.005,0)</f>
        <v/>
      </c>
      <c r="H4264" t="n">
        <v>0</v>
      </c>
      <c r="I4264" t="n">
        <v>0</v>
      </c>
      <c r="J4264" s="16">
        <f>IF(C4264=2026,IF(B4264&lt;741000,0,IF(B4264&lt;2191000,B4264-740000,IF(B4264&lt;2193000,1451000,IF(B4264&lt;2196000,1453000,IF(B4264&lt;2200000,1456000,IF(B4264&lt;3600000,ROUNDDOWN(B4264/4,-3)*2.8-80000,IF(B4264&lt;6600000,ROUNDDOWN(B4264/4,-3)*3.2-440000,IF(B4264&lt;8500000,ROUNDDOWN(B4264*0.9,0)-1100000,B4264-1950000)))))))),IF(B4264&lt;651000,0,IF(B4264&lt;1900000,B4264-650000,IF(B4264&lt;3600000,ROUNDDOWN(B4264/4,-3)*2.8-80000,IF(B4264&lt;6600000,ROUNDDOWN(B4264/4,-3)*3.2-440000,IF(B4264&lt;8500000,ROUNDDOWN(B4264*0.9,0)-1100000,B4264-1950000))))))</f>
        <v/>
      </c>
      <c r="K4264" s="16">
        <f>IF(J4264&gt;23500000,NA(),IF(C4264=2026,IF(J4264&lt;=4890000,1040000,IF(J4264&lt;=6550000,670000,620000)),IF(J4264&lt;=1320000,950000,IF(J4264&lt;=3360000,880000,IF(J4264&lt;=4890000,680000,IF(J4264&lt;=6550000,630000,580000))))))</f>
        <v/>
      </c>
      <c r="L4264" s="16">
        <f>IF(D4264=1,IF(J4264&lt;=9000000,380000,IF(J4264&lt;=9500000,260000,IF(J4264&lt;=10000000,130000,0))),0)</f>
        <v/>
      </c>
      <c r="M4264" s="16">
        <f>IF(D4264=1,IF(J4264&lt;=9000000,330000,IF(J4264&lt;=9500000,220000,IF(J4264&lt;=10000000,110000,0))),0)</f>
        <v/>
      </c>
      <c r="N4264" s="16">
        <f>IF(D4264=1,IF(J4264&lt;=9000000,50000,IF(J4264&lt;=9500000,40000,IF(J4264&lt;=10000000,20000,0))),0)</f>
        <v/>
      </c>
      <c r="O4264" s="16">
        <f>MAX(0,ROUNDDOWN(J4264-G4264-K4264-L4264-E4264*380000-F4264*630000-H4264,-3))</f>
        <v/>
      </c>
      <c r="P4264" s="16">
        <f>MAX(0,ROUNDDOWN(J4264-G4264-430000-M4264-E4264*330000-F4264*450000-I4264,-3))</f>
        <v/>
      </c>
      <c r="Q4264" s="16">
        <f>50000+N4264+E4264*50000+F4264*180000</f>
        <v/>
      </c>
      <c r="R4264" s="16">
        <f>IF(P4264&lt;=2000000,MIN(Q4264,P4264),MAX(Q4264-(P4264-2000000),50000))*0.05</f>
        <v/>
      </c>
      <c r="S4264" s="16">
        <f>MAX(0,P4264*0.1-R4264)</f>
        <v/>
      </c>
      <c r="T4264" s="16">
        <f>Q4264+MAX(0,K4264-480000)</f>
        <v/>
      </c>
      <c r="U4264" s="16">
        <f>P4264-T4264</f>
        <v/>
      </c>
      <c r="V4264" s="17">
        <f>IF(U4264&lt;0,0,LOOKUP(U4264,{0,1950001,3300001,6950001,9000001,18000001,40000001},{0.05,0.1,0.2,0.23,0.33,0.4,0.45}))</f>
        <v/>
      </c>
      <c r="W4264" s="18">
        <f>IF(U4264&lt;0,0.9,0.9-V4264*1.021)</f>
        <v/>
      </c>
      <c r="X4264" s="16">
        <f>ROUNDDOWN(S4264*0.2/W4264+2000,0)</f>
        <v/>
      </c>
      <c r="Y4264" s="17">
        <f>IF(O4264&lt;=0,0,LOOKUP(O4264,{0,1950001,3300001,6950001,9000001,18000001,40000001},{0.05,0.1,0.2,0.23,0.33,0.4,0.45}))</f>
        <v/>
      </c>
    </row>
    <row r="4265">
      <c r="A4265" t="inlineStr">
        <is>
          <t>1万円刻み</t>
        </is>
      </c>
      <c r="B4265" s="16">
        <f>'3_1万円刻み'!$A$946</f>
        <v/>
      </c>
      <c r="C4265" t="n">
        <v>2025</v>
      </c>
      <c r="D4265" t="n">
        <v>0</v>
      </c>
      <c r="E4265" t="n">
        <v>0</v>
      </c>
      <c r="F4265" t="n">
        <v>0</v>
      </c>
      <c r="G4265" s="16">
        <f>ROUND(MIN(B4265/12,650000)*12*0.0915+MIN(B4265/12,1390000)*12*(0.0504+0)+B4265*0.005,0)</f>
        <v/>
      </c>
      <c r="H4265" t="n">
        <v>0</v>
      </c>
      <c r="I4265" t="n">
        <v>0</v>
      </c>
      <c r="J4265" s="16">
        <f>IF(C4265=2026,IF(B4265&lt;741000,0,IF(B4265&lt;2191000,B4265-740000,IF(B4265&lt;2193000,1451000,IF(B4265&lt;2196000,1453000,IF(B4265&lt;2200000,1456000,IF(B4265&lt;3600000,ROUNDDOWN(B4265/4,-3)*2.8-80000,IF(B4265&lt;6600000,ROUNDDOWN(B4265/4,-3)*3.2-440000,IF(B4265&lt;8500000,ROUNDDOWN(B4265*0.9,0)-1100000,B4265-1950000)))))))),IF(B4265&lt;651000,0,IF(B4265&lt;1900000,B4265-650000,IF(B4265&lt;3600000,ROUNDDOWN(B4265/4,-3)*2.8-80000,IF(B4265&lt;6600000,ROUNDDOWN(B4265/4,-3)*3.2-440000,IF(B4265&lt;8500000,ROUNDDOWN(B4265*0.9,0)-1100000,B4265-1950000))))))</f>
        <v/>
      </c>
      <c r="K4265" s="16">
        <f>IF(J4265&gt;23500000,NA(),IF(C4265=2026,IF(J4265&lt;=4890000,1040000,IF(J4265&lt;=6550000,670000,620000)),IF(J4265&lt;=1320000,950000,IF(J4265&lt;=3360000,880000,IF(J4265&lt;=4890000,680000,IF(J4265&lt;=6550000,630000,580000))))))</f>
        <v/>
      </c>
      <c r="L4265" s="16">
        <f>IF(D4265=1,IF(J4265&lt;=9000000,380000,IF(J4265&lt;=9500000,260000,IF(J4265&lt;=10000000,130000,0))),0)</f>
        <v/>
      </c>
      <c r="M4265" s="16">
        <f>IF(D4265=1,IF(J4265&lt;=9000000,330000,IF(J4265&lt;=9500000,220000,IF(J4265&lt;=10000000,110000,0))),0)</f>
        <v/>
      </c>
      <c r="N4265" s="16">
        <f>IF(D4265=1,IF(J4265&lt;=9000000,50000,IF(J4265&lt;=9500000,40000,IF(J4265&lt;=10000000,20000,0))),0)</f>
        <v/>
      </c>
      <c r="O4265" s="16">
        <f>MAX(0,ROUNDDOWN(J4265-G4265-K4265-L4265-E4265*380000-F4265*630000-H4265,-3))</f>
        <v/>
      </c>
      <c r="P4265" s="16">
        <f>MAX(0,ROUNDDOWN(J4265-G4265-430000-M4265-E4265*330000-F4265*450000-I4265,-3))</f>
        <v/>
      </c>
      <c r="Q4265" s="16">
        <f>50000+N4265+E4265*50000+F4265*180000</f>
        <v/>
      </c>
      <c r="R4265" s="16">
        <f>IF(P4265&lt;=2000000,MIN(Q4265,P4265),MAX(Q4265-(P4265-2000000),50000))*0.05</f>
        <v/>
      </c>
      <c r="S4265" s="16">
        <f>MAX(0,P4265*0.1-R4265)</f>
        <v/>
      </c>
      <c r="T4265" s="16">
        <f>Q4265+MAX(0,K4265-480000)</f>
        <v/>
      </c>
      <c r="U4265" s="16">
        <f>P4265-T4265</f>
        <v/>
      </c>
      <c r="V4265" s="17">
        <f>IF(U4265&lt;0,0,LOOKUP(U4265,{0,1950001,3300001,6950001,9000001,18000001,40000001},{0.05,0.1,0.2,0.23,0.33,0.4,0.45}))</f>
        <v/>
      </c>
      <c r="W4265" s="18">
        <f>IF(U4265&lt;0,0.9,0.9-V4265*1.021)</f>
        <v/>
      </c>
      <c r="X4265" s="16">
        <f>ROUNDDOWN(S4265*0.2/W4265+2000,0)</f>
        <v/>
      </c>
      <c r="Y4265" s="17">
        <f>IF(O4265&lt;=0,0,LOOKUP(O4265,{0,1950001,3300001,6950001,9000001,18000001,40000001},{0.05,0.1,0.2,0.23,0.33,0.4,0.45}))</f>
        <v/>
      </c>
    </row>
    <row r="4266">
      <c r="A4266" t="inlineStr">
        <is>
          <t>1万円刻み</t>
        </is>
      </c>
      <c r="B4266" s="16">
        <f>'3_1万円刻み'!$A$946</f>
        <v/>
      </c>
      <c r="C4266" t="n">
        <v>2026</v>
      </c>
      <c r="D4266" t="n">
        <v>0</v>
      </c>
      <c r="E4266" t="n">
        <v>0</v>
      </c>
      <c r="F4266" t="n">
        <v>0</v>
      </c>
      <c r="G4266" s="16">
        <f>ROUND(MIN(B4266/12,650000)*12*0.0915+MIN(B4266/12,1390000)*12*(0.0504+0)+B4266*0.005,0)</f>
        <v/>
      </c>
      <c r="H4266" t="n">
        <v>0</v>
      </c>
      <c r="I4266" t="n">
        <v>0</v>
      </c>
      <c r="J4266" s="16">
        <f>IF(C4266=2026,IF(B4266&lt;741000,0,IF(B4266&lt;2191000,B4266-740000,IF(B4266&lt;2193000,1451000,IF(B4266&lt;2196000,1453000,IF(B4266&lt;2200000,1456000,IF(B4266&lt;3600000,ROUNDDOWN(B4266/4,-3)*2.8-80000,IF(B4266&lt;6600000,ROUNDDOWN(B4266/4,-3)*3.2-440000,IF(B4266&lt;8500000,ROUNDDOWN(B4266*0.9,0)-1100000,B4266-1950000)))))))),IF(B4266&lt;651000,0,IF(B4266&lt;1900000,B4266-650000,IF(B4266&lt;3600000,ROUNDDOWN(B4266/4,-3)*2.8-80000,IF(B4266&lt;6600000,ROUNDDOWN(B4266/4,-3)*3.2-440000,IF(B4266&lt;8500000,ROUNDDOWN(B4266*0.9,0)-1100000,B4266-1950000))))))</f>
        <v/>
      </c>
      <c r="K4266" s="16">
        <f>IF(J4266&gt;23500000,NA(),IF(C4266=2026,IF(J4266&lt;=4890000,1040000,IF(J4266&lt;=6550000,670000,620000)),IF(J4266&lt;=1320000,950000,IF(J4266&lt;=3360000,880000,IF(J4266&lt;=4890000,680000,IF(J4266&lt;=6550000,630000,580000))))))</f>
        <v/>
      </c>
      <c r="L4266" s="16">
        <f>IF(D4266=1,IF(J4266&lt;=9000000,380000,IF(J4266&lt;=9500000,260000,IF(J4266&lt;=10000000,130000,0))),0)</f>
        <v/>
      </c>
      <c r="M4266" s="16">
        <f>IF(D4266=1,IF(J4266&lt;=9000000,330000,IF(J4266&lt;=9500000,220000,IF(J4266&lt;=10000000,110000,0))),0)</f>
        <v/>
      </c>
      <c r="N4266" s="16">
        <f>IF(D4266=1,IF(J4266&lt;=9000000,50000,IF(J4266&lt;=9500000,40000,IF(J4266&lt;=10000000,20000,0))),0)</f>
        <v/>
      </c>
      <c r="O4266" s="16">
        <f>MAX(0,ROUNDDOWN(J4266-G4266-K4266-L4266-E4266*380000-F4266*630000-H4266,-3))</f>
        <v/>
      </c>
      <c r="P4266" s="16">
        <f>MAX(0,ROUNDDOWN(J4266-G4266-430000-M4266-E4266*330000-F4266*450000-I4266,-3))</f>
        <v/>
      </c>
      <c r="Q4266" s="16">
        <f>50000+N4266+E4266*50000+F4266*180000</f>
        <v/>
      </c>
      <c r="R4266" s="16">
        <f>IF(P4266&lt;=2000000,MIN(Q4266,P4266),MAX(Q4266-(P4266-2000000),50000))*0.05</f>
        <v/>
      </c>
      <c r="S4266" s="16">
        <f>MAX(0,P4266*0.1-R4266)</f>
        <v/>
      </c>
      <c r="T4266" s="16">
        <f>Q4266+MAX(0,K4266-480000)</f>
        <v/>
      </c>
      <c r="U4266" s="16">
        <f>P4266-T4266</f>
        <v/>
      </c>
      <c r="V4266" s="17">
        <f>IF(U4266&lt;0,0,LOOKUP(U4266,{0,1950001,3300001,6950001,9000001,18000001,40000001},{0.05,0.1,0.2,0.23,0.33,0.4,0.45}))</f>
        <v/>
      </c>
      <c r="W4266" s="18">
        <f>IF(U4266&lt;0,0.9,0.9-V4266*1.021)</f>
        <v/>
      </c>
      <c r="X4266" s="16">
        <f>ROUNDDOWN(S4266*0.2/W4266+2000,0)</f>
        <v/>
      </c>
      <c r="Y4266" s="17">
        <f>IF(O4266&lt;=0,0,LOOKUP(O4266,{0,1950001,3300001,6950001,9000001,18000001,40000001},{0.05,0.1,0.2,0.23,0.33,0.4,0.45}))</f>
        <v/>
      </c>
    </row>
    <row r="4267">
      <c r="A4267" t="inlineStr">
        <is>
          <t>1万円刻み</t>
        </is>
      </c>
      <c r="B4267" s="16">
        <f>'3_1万円刻み'!$A$946</f>
        <v/>
      </c>
      <c r="C4267" t="n">
        <v>2025</v>
      </c>
      <c r="D4267" t="n">
        <v>1</v>
      </c>
      <c r="E4267" t="n">
        <v>0</v>
      </c>
      <c r="F4267" t="n">
        <v>0</v>
      </c>
      <c r="G4267" s="16">
        <f>ROUND(MIN(B4267/12,650000)*12*0.0915+MIN(B4267/12,1390000)*12*(0.0504+0)+B4267*0.005,0)</f>
        <v/>
      </c>
      <c r="H4267" t="n">
        <v>0</v>
      </c>
      <c r="I4267" t="n">
        <v>0</v>
      </c>
      <c r="J4267" s="16">
        <f>IF(C4267=2026,IF(B4267&lt;741000,0,IF(B4267&lt;2191000,B4267-740000,IF(B4267&lt;2193000,1451000,IF(B4267&lt;2196000,1453000,IF(B4267&lt;2200000,1456000,IF(B4267&lt;3600000,ROUNDDOWN(B4267/4,-3)*2.8-80000,IF(B4267&lt;6600000,ROUNDDOWN(B4267/4,-3)*3.2-440000,IF(B4267&lt;8500000,ROUNDDOWN(B4267*0.9,0)-1100000,B4267-1950000)))))))),IF(B4267&lt;651000,0,IF(B4267&lt;1900000,B4267-650000,IF(B4267&lt;3600000,ROUNDDOWN(B4267/4,-3)*2.8-80000,IF(B4267&lt;6600000,ROUNDDOWN(B4267/4,-3)*3.2-440000,IF(B4267&lt;8500000,ROUNDDOWN(B4267*0.9,0)-1100000,B4267-1950000))))))</f>
        <v/>
      </c>
      <c r="K4267" s="16">
        <f>IF(J4267&gt;23500000,NA(),IF(C4267=2026,IF(J4267&lt;=4890000,1040000,IF(J4267&lt;=6550000,670000,620000)),IF(J4267&lt;=1320000,950000,IF(J4267&lt;=3360000,880000,IF(J4267&lt;=4890000,680000,IF(J4267&lt;=6550000,630000,580000))))))</f>
        <v/>
      </c>
      <c r="L4267" s="16">
        <f>IF(D4267=1,IF(J4267&lt;=9000000,380000,IF(J4267&lt;=9500000,260000,IF(J4267&lt;=10000000,130000,0))),0)</f>
        <v/>
      </c>
      <c r="M4267" s="16">
        <f>IF(D4267=1,IF(J4267&lt;=9000000,330000,IF(J4267&lt;=9500000,220000,IF(J4267&lt;=10000000,110000,0))),0)</f>
        <v/>
      </c>
      <c r="N4267" s="16">
        <f>IF(D4267=1,IF(J4267&lt;=9000000,50000,IF(J4267&lt;=9500000,40000,IF(J4267&lt;=10000000,20000,0))),0)</f>
        <v/>
      </c>
      <c r="O4267" s="16">
        <f>MAX(0,ROUNDDOWN(J4267-G4267-K4267-L4267-E4267*380000-F4267*630000-H4267,-3))</f>
        <v/>
      </c>
      <c r="P4267" s="16">
        <f>MAX(0,ROUNDDOWN(J4267-G4267-430000-M4267-E4267*330000-F4267*450000-I4267,-3))</f>
        <v/>
      </c>
      <c r="Q4267" s="16">
        <f>50000+N4267+E4267*50000+F4267*180000</f>
        <v/>
      </c>
      <c r="R4267" s="16">
        <f>IF(P4267&lt;=2000000,MIN(Q4267,P4267),MAX(Q4267-(P4267-2000000),50000))*0.05</f>
        <v/>
      </c>
      <c r="S4267" s="16">
        <f>MAX(0,P4267*0.1-R4267)</f>
        <v/>
      </c>
      <c r="T4267" s="16">
        <f>Q4267+MAX(0,K4267-480000)</f>
        <v/>
      </c>
      <c r="U4267" s="16">
        <f>P4267-T4267</f>
        <v/>
      </c>
      <c r="V4267" s="17">
        <f>IF(U4267&lt;0,0,LOOKUP(U4267,{0,1950001,3300001,6950001,9000001,18000001,40000001},{0.05,0.1,0.2,0.23,0.33,0.4,0.45}))</f>
        <v/>
      </c>
      <c r="W4267" s="18">
        <f>IF(U4267&lt;0,0.9,0.9-V4267*1.021)</f>
        <v/>
      </c>
      <c r="X4267" s="16">
        <f>ROUNDDOWN(S4267*0.2/W4267+2000,0)</f>
        <v/>
      </c>
      <c r="Y4267" s="17">
        <f>IF(O4267&lt;=0,0,LOOKUP(O4267,{0,1950001,3300001,6950001,9000001,18000001,40000001},{0.05,0.1,0.2,0.23,0.33,0.4,0.45}))</f>
        <v/>
      </c>
    </row>
    <row r="4268">
      <c r="A4268" t="inlineStr">
        <is>
          <t>1万円刻み</t>
        </is>
      </c>
      <c r="B4268" s="16">
        <f>'3_1万円刻み'!$A$946</f>
        <v/>
      </c>
      <c r="C4268" t="n">
        <v>2026</v>
      </c>
      <c r="D4268" t="n">
        <v>1</v>
      </c>
      <c r="E4268" t="n">
        <v>0</v>
      </c>
      <c r="F4268" t="n">
        <v>0</v>
      </c>
      <c r="G4268" s="16">
        <f>ROUND(MIN(B4268/12,650000)*12*0.0915+MIN(B4268/12,1390000)*12*(0.0504+0)+B4268*0.005,0)</f>
        <v/>
      </c>
      <c r="H4268" t="n">
        <v>0</v>
      </c>
      <c r="I4268" t="n">
        <v>0</v>
      </c>
      <c r="J4268" s="16">
        <f>IF(C4268=2026,IF(B4268&lt;741000,0,IF(B4268&lt;2191000,B4268-740000,IF(B4268&lt;2193000,1451000,IF(B4268&lt;2196000,1453000,IF(B4268&lt;2200000,1456000,IF(B4268&lt;3600000,ROUNDDOWN(B4268/4,-3)*2.8-80000,IF(B4268&lt;6600000,ROUNDDOWN(B4268/4,-3)*3.2-440000,IF(B4268&lt;8500000,ROUNDDOWN(B4268*0.9,0)-1100000,B4268-1950000)))))))),IF(B4268&lt;651000,0,IF(B4268&lt;1900000,B4268-650000,IF(B4268&lt;3600000,ROUNDDOWN(B4268/4,-3)*2.8-80000,IF(B4268&lt;6600000,ROUNDDOWN(B4268/4,-3)*3.2-440000,IF(B4268&lt;8500000,ROUNDDOWN(B4268*0.9,0)-1100000,B4268-1950000))))))</f>
        <v/>
      </c>
      <c r="K4268" s="16">
        <f>IF(J4268&gt;23500000,NA(),IF(C4268=2026,IF(J4268&lt;=4890000,1040000,IF(J4268&lt;=6550000,670000,620000)),IF(J4268&lt;=1320000,950000,IF(J4268&lt;=3360000,880000,IF(J4268&lt;=4890000,680000,IF(J4268&lt;=6550000,630000,580000))))))</f>
        <v/>
      </c>
      <c r="L4268" s="16">
        <f>IF(D4268=1,IF(J4268&lt;=9000000,380000,IF(J4268&lt;=9500000,260000,IF(J4268&lt;=10000000,130000,0))),0)</f>
        <v/>
      </c>
      <c r="M4268" s="16">
        <f>IF(D4268=1,IF(J4268&lt;=9000000,330000,IF(J4268&lt;=9500000,220000,IF(J4268&lt;=10000000,110000,0))),0)</f>
        <v/>
      </c>
      <c r="N4268" s="16">
        <f>IF(D4268=1,IF(J4268&lt;=9000000,50000,IF(J4268&lt;=9500000,40000,IF(J4268&lt;=10000000,20000,0))),0)</f>
        <v/>
      </c>
      <c r="O4268" s="16">
        <f>MAX(0,ROUNDDOWN(J4268-G4268-K4268-L4268-E4268*380000-F4268*630000-H4268,-3))</f>
        <v/>
      </c>
      <c r="P4268" s="16">
        <f>MAX(0,ROUNDDOWN(J4268-G4268-430000-M4268-E4268*330000-F4268*450000-I4268,-3))</f>
        <v/>
      </c>
      <c r="Q4268" s="16">
        <f>50000+N4268+E4268*50000+F4268*180000</f>
        <v/>
      </c>
      <c r="R4268" s="16">
        <f>IF(P4268&lt;=2000000,MIN(Q4268,P4268),MAX(Q4268-(P4268-2000000),50000))*0.05</f>
        <v/>
      </c>
      <c r="S4268" s="16">
        <f>MAX(0,P4268*0.1-R4268)</f>
        <v/>
      </c>
      <c r="T4268" s="16">
        <f>Q4268+MAX(0,K4268-480000)</f>
        <v/>
      </c>
      <c r="U4268" s="16">
        <f>P4268-T4268</f>
        <v/>
      </c>
      <c r="V4268" s="17">
        <f>IF(U4268&lt;0,0,LOOKUP(U4268,{0,1950001,3300001,6950001,9000001,18000001,40000001},{0.05,0.1,0.2,0.23,0.33,0.4,0.45}))</f>
        <v/>
      </c>
      <c r="W4268" s="18">
        <f>IF(U4268&lt;0,0.9,0.9-V4268*1.021)</f>
        <v/>
      </c>
      <c r="X4268" s="16">
        <f>ROUNDDOWN(S4268*0.2/W4268+2000,0)</f>
        <v/>
      </c>
      <c r="Y4268" s="17">
        <f>IF(O4268&lt;=0,0,LOOKUP(O4268,{0,1950001,3300001,6950001,9000001,18000001,40000001},{0.05,0.1,0.2,0.23,0.33,0.4,0.45}))</f>
        <v/>
      </c>
    </row>
    <row r="4269">
      <c r="A4269" t="inlineStr">
        <is>
          <t>1万円刻み</t>
        </is>
      </c>
      <c r="B4269" s="16">
        <f>'3_1万円刻み'!$A$947</f>
        <v/>
      </c>
      <c r="C4269" t="n">
        <v>2025</v>
      </c>
      <c r="D4269" t="n">
        <v>0</v>
      </c>
      <c r="E4269" t="n">
        <v>0</v>
      </c>
      <c r="F4269" t="n">
        <v>0</v>
      </c>
      <c r="G4269" s="16">
        <f>ROUND(MIN(B4269/12,650000)*12*0.0915+MIN(B4269/12,1390000)*12*(0.0504+0)+B4269*0.005,0)</f>
        <v/>
      </c>
      <c r="H4269" t="n">
        <v>0</v>
      </c>
      <c r="I4269" t="n">
        <v>0</v>
      </c>
      <c r="J4269" s="16">
        <f>IF(C4269=2026,IF(B4269&lt;741000,0,IF(B4269&lt;2191000,B4269-740000,IF(B4269&lt;2193000,1451000,IF(B4269&lt;2196000,1453000,IF(B4269&lt;2200000,1456000,IF(B4269&lt;3600000,ROUNDDOWN(B4269/4,-3)*2.8-80000,IF(B4269&lt;6600000,ROUNDDOWN(B4269/4,-3)*3.2-440000,IF(B4269&lt;8500000,ROUNDDOWN(B4269*0.9,0)-1100000,B4269-1950000)))))))),IF(B4269&lt;651000,0,IF(B4269&lt;1900000,B4269-650000,IF(B4269&lt;3600000,ROUNDDOWN(B4269/4,-3)*2.8-80000,IF(B4269&lt;6600000,ROUNDDOWN(B4269/4,-3)*3.2-440000,IF(B4269&lt;8500000,ROUNDDOWN(B4269*0.9,0)-1100000,B4269-1950000))))))</f>
        <v/>
      </c>
      <c r="K4269" s="16">
        <f>IF(J4269&gt;23500000,NA(),IF(C4269=2026,IF(J4269&lt;=4890000,1040000,IF(J4269&lt;=6550000,670000,620000)),IF(J4269&lt;=1320000,950000,IF(J4269&lt;=3360000,880000,IF(J4269&lt;=4890000,680000,IF(J4269&lt;=6550000,630000,580000))))))</f>
        <v/>
      </c>
      <c r="L4269" s="16">
        <f>IF(D4269=1,IF(J4269&lt;=9000000,380000,IF(J4269&lt;=9500000,260000,IF(J4269&lt;=10000000,130000,0))),0)</f>
        <v/>
      </c>
      <c r="M4269" s="16">
        <f>IF(D4269=1,IF(J4269&lt;=9000000,330000,IF(J4269&lt;=9500000,220000,IF(J4269&lt;=10000000,110000,0))),0)</f>
        <v/>
      </c>
      <c r="N4269" s="16">
        <f>IF(D4269=1,IF(J4269&lt;=9000000,50000,IF(J4269&lt;=9500000,40000,IF(J4269&lt;=10000000,20000,0))),0)</f>
        <v/>
      </c>
      <c r="O4269" s="16">
        <f>MAX(0,ROUNDDOWN(J4269-G4269-K4269-L4269-E4269*380000-F4269*630000-H4269,-3))</f>
        <v/>
      </c>
      <c r="P4269" s="16">
        <f>MAX(0,ROUNDDOWN(J4269-G4269-430000-M4269-E4269*330000-F4269*450000-I4269,-3))</f>
        <v/>
      </c>
      <c r="Q4269" s="16">
        <f>50000+N4269+E4269*50000+F4269*180000</f>
        <v/>
      </c>
      <c r="R4269" s="16">
        <f>IF(P4269&lt;=2000000,MIN(Q4269,P4269),MAX(Q4269-(P4269-2000000),50000))*0.05</f>
        <v/>
      </c>
      <c r="S4269" s="16">
        <f>MAX(0,P4269*0.1-R4269)</f>
        <v/>
      </c>
      <c r="T4269" s="16">
        <f>Q4269+MAX(0,K4269-480000)</f>
        <v/>
      </c>
      <c r="U4269" s="16">
        <f>P4269-T4269</f>
        <v/>
      </c>
      <c r="V4269" s="17">
        <f>IF(U4269&lt;0,0,LOOKUP(U4269,{0,1950001,3300001,6950001,9000001,18000001,40000001},{0.05,0.1,0.2,0.23,0.33,0.4,0.45}))</f>
        <v/>
      </c>
      <c r="W4269" s="18">
        <f>IF(U4269&lt;0,0.9,0.9-V4269*1.021)</f>
        <v/>
      </c>
      <c r="X4269" s="16">
        <f>ROUNDDOWN(S4269*0.2/W4269+2000,0)</f>
        <v/>
      </c>
      <c r="Y4269" s="17">
        <f>IF(O4269&lt;=0,0,LOOKUP(O4269,{0,1950001,3300001,6950001,9000001,18000001,40000001},{0.05,0.1,0.2,0.23,0.33,0.4,0.45}))</f>
        <v/>
      </c>
    </row>
    <row r="4270">
      <c r="A4270" t="inlineStr">
        <is>
          <t>1万円刻み</t>
        </is>
      </c>
      <c r="B4270" s="16">
        <f>'3_1万円刻み'!$A$947</f>
        <v/>
      </c>
      <c r="C4270" t="n">
        <v>2026</v>
      </c>
      <c r="D4270" t="n">
        <v>0</v>
      </c>
      <c r="E4270" t="n">
        <v>0</v>
      </c>
      <c r="F4270" t="n">
        <v>0</v>
      </c>
      <c r="G4270" s="16">
        <f>ROUND(MIN(B4270/12,650000)*12*0.0915+MIN(B4270/12,1390000)*12*(0.0504+0)+B4270*0.005,0)</f>
        <v/>
      </c>
      <c r="H4270" t="n">
        <v>0</v>
      </c>
      <c r="I4270" t="n">
        <v>0</v>
      </c>
      <c r="J4270" s="16">
        <f>IF(C4270=2026,IF(B4270&lt;741000,0,IF(B4270&lt;2191000,B4270-740000,IF(B4270&lt;2193000,1451000,IF(B4270&lt;2196000,1453000,IF(B4270&lt;2200000,1456000,IF(B4270&lt;3600000,ROUNDDOWN(B4270/4,-3)*2.8-80000,IF(B4270&lt;6600000,ROUNDDOWN(B4270/4,-3)*3.2-440000,IF(B4270&lt;8500000,ROUNDDOWN(B4270*0.9,0)-1100000,B4270-1950000)))))))),IF(B4270&lt;651000,0,IF(B4270&lt;1900000,B4270-650000,IF(B4270&lt;3600000,ROUNDDOWN(B4270/4,-3)*2.8-80000,IF(B4270&lt;6600000,ROUNDDOWN(B4270/4,-3)*3.2-440000,IF(B4270&lt;8500000,ROUNDDOWN(B4270*0.9,0)-1100000,B4270-1950000))))))</f>
        <v/>
      </c>
      <c r="K4270" s="16">
        <f>IF(J4270&gt;23500000,NA(),IF(C4270=2026,IF(J4270&lt;=4890000,1040000,IF(J4270&lt;=6550000,670000,620000)),IF(J4270&lt;=1320000,950000,IF(J4270&lt;=3360000,880000,IF(J4270&lt;=4890000,680000,IF(J4270&lt;=6550000,630000,580000))))))</f>
        <v/>
      </c>
      <c r="L4270" s="16">
        <f>IF(D4270=1,IF(J4270&lt;=9000000,380000,IF(J4270&lt;=9500000,260000,IF(J4270&lt;=10000000,130000,0))),0)</f>
        <v/>
      </c>
      <c r="M4270" s="16">
        <f>IF(D4270=1,IF(J4270&lt;=9000000,330000,IF(J4270&lt;=9500000,220000,IF(J4270&lt;=10000000,110000,0))),0)</f>
        <v/>
      </c>
      <c r="N4270" s="16">
        <f>IF(D4270=1,IF(J4270&lt;=9000000,50000,IF(J4270&lt;=9500000,40000,IF(J4270&lt;=10000000,20000,0))),0)</f>
        <v/>
      </c>
      <c r="O4270" s="16">
        <f>MAX(0,ROUNDDOWN(J4270-G4270-K4270-L4270-E4270*380000-F4270*630000-H4270,-3))</f>
        <v/>
      </c>
      <c r="P4270" s="16">
        <f>MAX(0,ROUNDDOWN(J4270-G4270-430000-M4270-E4270*330000-F4270*450000-I4270,-3))</f>
        <v/>
      </c>
      <c r="Q4270" s="16">
        <f>50000+N4270+E4270*50000+F4270*180000</f>
        <v/>
      </c>
      <c r="R4270" s="16">
        <f>IF(P4270&lt;=2000000,MIN(Q4270,P4270),MAX(Q4270-(P4270-2000000),50000))*0.05</f>
        <v/>
      </c>
      <c r="S4270" s="16">
        <f>MAX(0,P4270*0.1-R4270)</f>
        <v/>
      </c>
      <c r="T4270" s="16">
        <f>Q4270+MAX(0,K4270-480000)</f>
        <v/>
      </c>
      <c r="U4270" s="16">
        <f>P4270-T4270</f>
        <v/>
      </c>
      <c r="V4270" s="17">
        <f>IF(U4270&lt;0,0,LOOKUP(U4270,{0,1950001,3300001,6950001,9000001,18000001,40000001},{0.05,0.1,0.2,0.23,0.33,0.4,0.45}))</f>
        <v/>
      </c>
      <c r="W4270" s="18">
        <f>IF(U4270&lt;0,0.9,0.9-V4270*1.021)</f>
        <v/>
      </c>
      <c r="X4270" s="16">
        <f>ROUNDDOWN(S4270*0.2/W4270+2000,0)</f>
        <v/>
      </c>
      <c r="Y4270" s="17">
        <f>IF(O4270&lt;=0,0,LOOKUP(O4270,{0,1950001,3300001,6950001,9000001,18000001,40000001},{0.05,0.1,0.2,0.23,0.33,0.4,0.45}))</f>
        <v/>
      </c>
    </row>
    <row r="4271">
      <c r="A4271" t="inlineStr">
        <is>
          <t>1万円刻み</t>
        </is>
      </c>
      <c r="B4271" s="16">
        <f>'3_1万円刻み'!$A$947</f>
        <v/>
      </c>
      <c r="C4271" t="n">
        <v>2025</v>
      </c>
      <c r="D4271" t="n">
        <v>1</v>
      </c>
      <c r="E4271" t="n">
        <v>0</v>
      </c>
      <c r="F4271" t="n">
        <v>0</v>
      </c>
      <c r="G4271" s="16">
        <f>ROUND(MIN(B4271/12,650000)*12*0.0915+MIN(B4271/12,1390000)*12*(0.0504+0)+B4271*0.005,0)</f>
        <v/>
      </c>
      <c r="H4271" t="n">
        <v>0</v>
      </c>
      <c r="I4271" t="n">
        <v>0</v>
      </c>
      <c r="J4271" s="16">
        <f>IF(C4271=2026,IF(B4271&lt;741000,0,IF(B4271&lt;2191000,B4271-740000,IF(B4271&lt;2193000,1451000,IF(B4271&lt;2196000,1453000,IF(B4271&lt;2200000,1456000,IF(B4271&lt;3600000,ROUNDDOWN(B4271/4,-3)*2.8-80000,IF(B4271&lt;6600000,ROUNDDOWN(B4271/4,-3)*3.2-440000,IF(B4271&lt;8500000,ROUNDDOWN(B4271*0.9,0)-1100000,B4271-1950000)))))))),IF(B4271&lt;651000,0,IF(B4271&lt;1900000,B4271-650000,IF(B4271&lt;3600000,ROUNDDOWN(B4271/4,-3)*2.8-80000,IF(B4271&lt;6600000,ROUNDDOWN(B4271/4,-3)*3.2-440000,IF(B4271&lt;8500000,ROUNDDOWN(B4271*0.9,0)-1100000,B4271-1950000))))))</f>
        <v/>
      </c>
      <c r="K4271" s="16">
        <f>IF(J4271&gt;23500000,NA(),IF(C4271=2026,IF(J4271&lt;=4890000,1040000,IF(J4271&lt;=6550000,670000,620000)),IF(J4271&lt;=1320000,950000,IF(J4271&lt;=3360000,880000,IF(J4271&lt;=4890000,680000,IF(J4271&lt;=6550000,630000,580000))))))</f>
        <v/>
      </c>
      <c r="L4271" s="16">
        <f>IF(D4271=1,IF(J4271&lt;=9000000,380000,IF(J4271&lt;=9500000,260000,IF(J4271&lt;=10000000,130000,0))),0)</f>
        <v/>
      </c>
      <c r="M4271" s="16">
        <f>IF(D4271=1,IF(J4271&lt;=9000000,330000,IF(J4271&lt;=9500000,220000,IF(J4271&lt;=10000000,110000,0))),0)</f>
        <v/>
      </c>
      <c r="N4271" s="16">
        <f>IF(D4271=1,IF(J4271&lt;=9000000,50000,IF(J4271&lt;=9500000,40000,IF(J4271&lt;=10000000,20000,0))),0)</f>
        <v/>
      </c>
      <c r="O4271" s="16">
        <f>MAX(0,ROUNDDOWN(J4271-G4271-K4271-L4271-E4271*380000-F4271*630000-H4271,-3))</f>
        <v/>
      </c>
      <c r="P4271" s="16">
        <f>MAX(0,ROUNDDOWN(J4271-G4271-430000-M4271-E4271*330000-F4271*450000-I4271,-3))</f>
        <v/>
      </c>
      <c r="Q4271" s="16">
        <f>50000+N4271+E4271*50000+F4271*180000</f>
        <v/>
      </c>
      <c r="R4271" s="16">
        <f>IF(P4271&lt;=2000000,MIN(Q4271,P4271),MAX(Q4271-(P4271-2000000),50000))*0.05</f>
        <v/>
      </c>
      <c r="S4271" s="16">
        <f>MAX(0,P4271*0.1-R4271)</f>
        <v/>
      </c>
      <c r="T4271" s="16">
        <f>Q4271+MAX(0,K4271-480000)</f>
        <v/>
      </c>
      <c r="U4271" s="16">
        <f>P4271-T4271</f>
        <v/>
      </c>
      <c r="V4271" s="17">
        <f>IF(U4271&lt;0,0,LOOKUP(U4271,{0,1950001,3300001,6950001,9000001,18000001,40000001},{0.05,0.1,0.2,0.23,0.33,0.4,0.45}))</f>
        <v/>
      </c>
      <c r="W4271" s="18">
        <f>IF(U4271&lt;0,0.9,0.9-V4271*1.021)</f>
        <v/>
      </c>
      <c r="X4271" s="16">
        <f>ROUNDDOWN(S4271*0.2/W4271+2000,0)</f>
        <v/>
      </c>
      <c r="Y4271" s="17">
        <f>IF(O4271&lt;=0,0,LOOKUP(O4271,{0,1950001,3300001,6950001,9000001,18000001,40000001},{0.05,0.1,0.2,0.23,0.33,0.4,0.45}))</f>
        <v/>
      </c>
    </row>
    <row r="4272">
      <c r="A4272" t="inlineStr">
        <is>
          <t>1万円刻み</t>
        </is>
      </c>
      <c r="B4272" s="16">
        <f>'3_1万円刻み'!$A$947</f>
        <v/>
      </c>
      <c r="C4272" t="n">
        <v>2026</v>
      </c>
      <c r="D4272" t="n">
        <v>1</v>
      </c>
      <c r="E4272" t="n">
        <v>0</v>
      </c>
      <c r="F4272" t="n">
        <v>0</v>
      </c>
      <c r="G4272" s="16">
        <f>ROUND(MIN(B4272/12,650000)*12*0.0915+MIN(B4272/12,1390000)*12*(0.0504+0)+B4272*0.005,0)</f>
        <v/>
      </c>
      <c r="H4272" t="n">
        <v>0</v>
      </c>
      <c r="I4272" t="n">
        <v>0</v>
      </c>
      <c r="J4272" s="16">
        <f>IF(C4272=2026,IF(B4272&lt;741000,0,IF(B4272&lt;2191000,B4272-740000,IF(B4272&lt;2193000,1451000,IF(B4272&lt;2196000,1453000,IF(B4272&lt;2200000,1456000,IF(B4272&lt;3600000,ROUNDDOWN(B4272/4,-3)*2.8-80000,IF(B4272&lt;6600000,ROUNDDOWN(B4272/4,-3)*3.2-440000,IF(B4272&lt;8500000,ROUNDDOWN(B4272*0.9,0)-1100000,B4272-1950000)))))))),IF(B4272&lt;651000,0,IF(B4272&lt;1900000,B4272-650000,IF(B4272&lt;3600000,ROUNDDOWN(B4272/4,-3)*2.8-80000,IF(B4272&lt;6600000,ROUNDDOWN(B4272/4,-3)*3.2-440000,IF(B4272&lt;8500000,ROUNDDOWN(B4272*0.9,0)-1100000,B4272-1950000))))))</f>
        <v/>
      </c>
      <c r="K4272" s="16">
        <f>IF(J4272&gt;23500000,NA(),IF(C4272=2026,IF(J4272&lt;=4890000,1040000,IF(J4272&lt;=6550000,670000,620000)),IF(J4272&lt;=1320000,950000,IF(J4272&lt;=3360000,880000,IF(J4272&lt;=4890000,680000,IF(J4272&lt;=6550000,630000,580000))))))</f>
        <v/>
      </c>
      <c r="L4272" s="16">
        <f>IF(D4272=1,IF(J4272&lt;=9000000,380000,IF(J4272&lt;=9500000,260000,IF(J4272&lt;=10000000,130000,0))),0)</f>
        <v/>
      </c>
      <c r="M4272" s="16">
        <f>IF(D4272=1,IF(J4272&lt;=9000000,330000,IF(J4272&lt;=9500000,220000,IF(J4272&lt;=10000000,110000,0))),0)</f>
        <v/>
      </c>
      <c r="N4272" s="16">
        <f>IF(D4272=1,IF(J4272&lt;=9000000,50000,IF(J4272&lt;=9500000,40000,IF(J4272&lt;=10000000,20000,0))),0)</f>
        <v/>
      </c>
      <c r="O4272" s="16">
        <f>MAX(0,ROUNDDOWN(J4272-G4272-K4272-L4272-E4272*380000-F4272*630000-H4272,-3))</f>
        <v/>
      </c>
      <c r="P4272" s="16">
        <f>MAX(0,ROUNDDOWN(J4272-G4272-430000-M4272-E4272*330000-F4272*450000-I4272,-3))</f>
        <v/>
      </c>
      <c r="Q4272" s="16">
        <f>50000+N4272+E4272*50000+F4272*180000</f>
        <v/>
      </c>
      <c r="R4272" s="16">
        <f>IF(P4272&lt;=2000000,MIN(Q4272,P4272),MAX(Q4272-(P4272-2000000),50000))*0.05</f>
        <v/>
      </c>
      <c r="S4272" s="16">
        <f>MAX(0,P4272*0.1-R4272)</f>
        <v/>
      </c>
      <c r="T4272" s="16">
        <f>Q4272+MAX(0,K4272-480000)</f>
        <v/>
      </c>
      <c r="U4272" s="16">
        <f>P4272-T4272</f>
        <v/>
      </c>
      <c r="V4272" s="17">
        <f>IF(U4272&lt;0,0,LOOKUP(U4272,{0,1950001,3300001,6950001,9000001,18000001,40000001},{0.05,0.1,0.2,0.23,0.33,0.4,0.45}))</f>
        <v/>
      </c>
      <c r="W4272" s="18">
        <f>IF(U4272&lt;0,0.9,0.9-V4272*1.021)</f>
        <v/>
      </c>
      <c r="X4272" s="16">
        <f>ROUNDDOWN(S4272*0.2/W4272+2000,0)</f>
        <v/>
      </c>
      <c r="Y4272" s="17">
        <f>IF(O4272&lt;=0,0,LOOKUP(O4272,{0,1950001,3300001,6950001,9000001,18000001,40000001},{0.05,0.1,0.2,0.23,0.33,0.4,0.45}))</f>
        <v/>
      </c>
    </row>
    <row r="4273">
      <c r="A4273" t="inlineStr">
        <is>
          <t>1万円刻み</t>
        </is>
      </c>
      <c r="B4273" s="16">
        <f>'3_1万円刻み'!$A$948</f>
        <v/>
      </c>
      <c r="C4273" t="n">
        <v>2025</v>
      </c>
      <c r="D4273" t="n">
        <v>0</v>
      </c>
      <c r="E4273" t="n">
        <v>0</v>
      </c>
      <c r="F4273" t="n">
        <v>0</v>
      </c>
      <c r="G4273" s="16">
        <f>ROUND(MIN(B4273/12,650000)*12*0.0915+MIN(B4273/12,1390000)*12*(0.0504+0)+B4273*0.005,0)</f>
        <v/>
      </c>
      <c r="H4273" t="n">
        <v>0</v>
      </c>
      <c r="I4273" t="n">
        <v>0</v>
      </c>
      <c r="J4273" s="16">
        <f>IF(C4273=2026,IF(B4273&lt;741000,0,IF(B4273&lt;2191000,B4273-740000,IF(B4273&lt;2193000,1451000,IF(B4273&lt;2196000,1453000,IF(B4273&lt;2200000,1456000,IF(B4273&lt;3600000,ROUNDDOWN(B4273/4,-3)*2.8-80000,IF(B4273&lt;6600000,ROUNDDOWN(B4273/4,-3)*3.2-440000,IF(B4273&lt;8500000,ROUNDDOWN(B4273*0.9,0)-1100000,B4273-1950000)))))))),IF(B4273&lt;651000,0,IF(B4273&lt;1900000,B4273-650000,IF(B4273&lt;3600000,ROUNDDOWN(B4273/4,-3)*2.8-80000,IF(B4273&lt;6600000,ROUNDDOWN(B4273/4,-3)*3.2-440000,IF(B4273&lt;8500000,ROUNDDOWN(B4273*0.9,0)-1100000,B4273-1950000))))))</f>
        <v/>
      </c>
      <c r="K4273" s="16">
        <f>IF(J4273&gt;23500000,NA(),IF(C4273=2026,IF(J4273&lt;=4890000,1040000,IF(J4273&lt;=6550000,670000,620000)),IF(J4273&lt;=1320000,950000,IF(J4273&lt;=3360000,880000,IF(J4273&lt;=4890000,680000,IF(J4273&lt;=6550000,630000,580000))))))</f>
        <v/>
      </c>
      <c r="L4273" s="16">
        <f>IF(D4273=1,IF(J4273&lt;=9000000,380000,IF(J4273&lt;=9500000,260000,IF(J4273&lt;=10000000,130000,0))),0)</f>
        <v/>
      </c>
      <c r="M4273" s="16">
        <f>IF(D4273=1,IF(J4273&lt;=9000000,330000,IF(J4273&lt;=9500000,220000,IF(J4273&lt;=10000000,110000,0))),0)</f>
        <v/>
      </c>
      <c r="N4273" s="16">
        <f>IF(D4273=1,IF(J4273&lt;=9000000,50000,IF(J4273&lt;=9500000,40000,IF(J4273&lt;=10000000,20000,0))),0)</f>
        <v/>
      </c>
      <c r="O4273" s="16">
        <f>MAX(0,ROUNDDOWN(J4273-G4273-K4273-L4273-E4273*380000-F4273*630000-H4273,-3))</f>
        <v/>
      </c>
      <c r="P4273" s="16">
        <f>MAX(0,ROUNDDOWN(J4273-G4273-430000-M4273-E4273*330000-F4273*450000-I4273,-3))</f>
        <v/>
      </c>
      <c r="Q4273" s="16">
        <f>50000+N4273+E4273*50000+F4273*180000</f>
        <v/>
      </c>
      <c r="R4273" s="16">
        <f>IF(P4273&lt;=2000000,MIN(Q4273,P4273),MAX(Q4273-(P4273-2000000),50000))*0.05</f>
        <v/>
      </c>
      <c r="S4273" s="16">
        <f>MAX(0,P4273*0.1-R4273)</f>
        <v/>
      </c>
      <c r="T4273" s="16">
        <f>Q4273+MAX(0,K4273-480000)</f>
        <v/>
      </c>
      <c r="U4273" s="16">
        <f>P4273-T4273</f>
        <v/>
      </c>
      <c r="V4273" s="17">
        <f>IF(U4273&lt;0,0,LOOKUP(U4273,{0,1950001,3300001,6950001,9000001,18000001,40000001},{0.05,0.1,0.2,0.23,0.33,0.4,0.45}))</f>
        <v/>
      </c>
      <c r="W4273" s="18">
        <f>IF(U4273&lt;0,0.9,0.9-V4273*1.021)</f>
        <v/>
      </c>
      <c r="X4273" s="16">
        <f>ROUNDDOWN(S4273*0.2/W4273+2000,0)</f>
        <v/>
      </c>
      <c r="Y4273" s="17">
        <f>IF(O4273&lt;=0,0,LOOKUP(O4273,{0,1950001,3300001,6950001,9000001,18000001,40000001},{0.05,0.1,0.2,0.23,0.33,0.4,0.45}))</f>
        <v/>
      </c>
    </row>
    <row r="4274">
      <c r="A4274" t="inlineStr">
        <is>
          <t>1万円刻み</t>
        </is>
      </c>
      <c r="B4274" s="16">
        <f>'3_1万円刻み'!$A$948</f>
        <v/>
      </c>
      <c r="C4274" t="n">
        <v>2026</v>
      </c>
      <c r="D4274" t="n">
        <v>0</v>
      </c>
      <c r="E4274" t="n">
        <v>0</v>
      </c>
      <c r="F4274" t="n">
        <v>0</v>
      </c>
      <c r="G4274" s="16">
        <f>ROUND(MIN(B4274/12,650000)*12*0.0915+MIN(B4274/12,1390000)*12*(0.0504+0)+B4274*0.005,0)</f>
        <v/>
      </c>
      <c r="H4274" t="n">
        <v>0</v>
      </c>
      <c r="I4274" t="n">
        <v>0</v>
      </c>
      <c r="J4274" s="16">
        <f>IF(C4274=2026,IF(B4274&lt;741000,0,IF(B4274&lt;2191000,B4274-740000,IF(B4274&lt;2193000,1451000,IF(B4274&lt;2196000,1453000,IF(B4274&lt;2200000,1456000,IF(B4274&lt;3600000,ROUNDDOWN(B4274/4,-3)*2.8-80000,IF(B4274&lt;6600000,ROUNDDOWN(B4274/4,-3)*3.2-440000,IF(B4274&lt;8500000,ROUNDDOWN(B4274*0.9,0)-1100000,B4274-1950000)))))))),IF(B4274&lt;651000,0,IF(B4274&lt;1900000,B4274-650000,IF(B4274&lt;3600000,ROUNDDOWN(B4274/4,-3)*2.8-80000,IF(B4274&lt;6600000,ROUNDDOWN(B4274/4,-3)*3.2-440000,IF(B4274&lt;8500000,ROUNDDOWN(B4274*0.9,0)-1100000,B4274-1950000))))))</f>
        <v/>
      </c>
      <c r="K4274" s="16">
        <f>IF(J4274&gt;23500000,NA(),IF(C4274=2026,IF(J4274&lt;=4890000,1040000,IF(J4274&lt;=6550000,670000,620000)),IF(J4274&lt;=1320000,950000,IF(J4274&lt;=3360000,880000,IF(J4274&lt;=4890000,680000,IF(J4274&lt;=6550000,630000,580000))))))</f>
        <v/>
      </c>
      <c r="L4274" s="16">
        <f>IF(D4274=1,IF(J4274&lt;=9000000,380000,IF(J4274&lt;=9500000,260000,IF(J4274&lt;=10000000,130000,0))),0)</f>
        <v/>
      </c>
      <c r="M4274" s="16">
        <f>IF(D4274=1,IF(J4274&lt;=9000000,330000,IF(J4274&lt;=9500000,220000,IF(J4274&lt;=10000000,110000,0))),0)</f>
        <v/>
      </c>
      <c r="N4274" s="16">
        <f>IF(D4274=1,IF(J4274&lt;=9000000,50000,IF(J4274&lt;=9500000,40000,IF(J4274&lt;=10000000,20000,0))),0)</f>
        <v/>
      </c>
      <c r="O4274" s="16">
        <f>MAX(0,ROUNDDOWN(J4274-G4274-K4274-L4274-E4274*380000-F4274*630000-H4274,-3))</f>
        <v/>
      </c>
      <c r="P4274" s="16">
        <f>MAX(0,ROUNDDOWN(J4274-G4274-430000-M4274-E4274*330000-F4274*450000-I4274,-3))</f>
        <v/>
      </c>
      <c r="Q4274" s="16">
        <f>50000+N4274+E4274*50000+F4274*180000</f>
        <v/>
      </c>
      <c r="R4274" s="16">
        <f>IF(P4274&lt;=2000000,MIN(Q4274,P4274),MAX(Q4274-(P4274-2000000),50000))*0.05</f>
        <v/>
      </c>
      <c r="S4274" s="16">
        <f>MAX(0,P4274*0.1-R4274)</f>
        <v/>
      </c>
      <c r="T4274" s="16">
        <f>Q4274+MAX(0,K4274-480000)</f>
        <v/>
      </c>
      <c r="U4274" s="16">
        <f>P4274-T4274</f>
        <v/>
      </c>
      <c r="V4274" s="17">
        <f>IF(U4274&lt;0,0,LOOKUP(U4274,{0,1950001,3300001,6950001,9000001,18000001,40000001},{0.05,0.1,0.2,0.23,0.33,0.4,0.45}))</f>
        <v/>
      </c>
      <c r="W4274" s="18">
        <f>IF(U4274&lt;0,0.9,0.9-V4274*1.021)</f>
        <v/>
      </c>
      <c r="X4274" s="16">
        <f>ROUNDDOWN(S4274*0.2/W4274+2000,0)</f>
        <v/>
      </c>
      <c r="Y4274" s="17">
        <f>IF(O4274&lt;=0,0,LOOKUP(O4274,{0,1950001,3300001,6950001,9000001,18000001,40000001},{0.05,0.1,0.2,0.23,0.33,0.4,0.45}))</f>
        <v/>
      </c>
    </row>
    <row r="4275">
      <c r="A4275" t="inlineStr">
        <is>
          <t>1万円刻み</t>
        </is>
      </c>
      <c r="B4275" s="16">
        <f>'3_1万円刻み'!$A$948</f>
        <v/>
      </c>
      <c r="C4275" t="n">
        <v>2025</v>
      </c>
      <c r="D4275" t="n">
        <v>1</v>
      </c>
      <c r="E4275" t="n">
        <v>0</v>
      </c>
      <c r="F4275" t="n">
        <v>0</v>
      </c>
      <c r="G4275" s="16">
        <f>ROUND(MIN(B4275/12,650000)*12*0.0915+MIN(B4275/12,1390000)*12*(0.0504+0)+B4275*0.005,0)</f>
        <v/>
      </c>
      <c r="H4275" t="n">
        <v>0</v>
      </c>
      <c r="I4275" t="n">
        <v>0</v>
      </c>
      <c r="J4275" s="16">
        <f>IF(C4275=2026,IF(B4275&lt;741000,0,IF(B4275&lt;2191000,B4275-740000,IF(B4275&lt;2193000,1451000,IF(B4275&lt;2196000,1453000,IF(B4275&lt;2200000,1456000,IF(B4275&lt;3600000,ROUNDDOWN(B4275/4,-3)*2.8-80000,IF(B4275&lt;6600000,ROUNDDOWN(B4275/4,-3)*3.2-440000,IF(B4275&lt;8500000,ROUNDDOWN(B4275*0.9,0)-1100000,B4275-1950000)))))))),IF(B4275&lt;651000,0,IF(B4275&lt;1900000,B4275-650000,IF(B4275&lt;3600000,ROUNDDOWN(B4275/4,-3)*2.8-80000,IF(B4275&lt;6600000,ROUNDDOWN(B4275/4,-3)*3.2-440000,IF(B4275&lt;8500000,ROUNDDOWN(B4275*0.9,0)-1100000,B4275-1950000))))))</f>
        <v/>
      </c>
      <c r="K4275" s="16">
        <f>IF(J4275&gt;23500000,NA(),IF(C4275=2026,IF(J4275&lt;=4890000,1040000,IF(J4275&lt;=6550000,670000,620000)),IF(J4275&lt;=1320000,950000,IF(J4275&lt;=3360000,880000,IF(J4275&lt;=4890000,680000,IF(J4275&lt;=6550000,630000,580000))))))</f>
        <v/>
      </c>
      <c r="L4275" s="16">
        <f>IF(D4275=1,IF(J4275&lt;=9000000,380000,IF(J4275&lt;=9500000,260000,IF(J4275&lt;=10000000,130000,0))),0)</f>
        <v/>
      </c>
      <c r="M4275" s="16">
        <f>IF(D4275=1,IF(J4275&lt;=9000000,330000,IF(J4275&lt;=9500000,220000,IF(J4275&lt;=10000000,110000,0))),0)</f>
        <v/>
      </c>
      <c r="N4275" s="16">
        <f>IF(D4275=1,IF(J4275&lt;=9000000,50000,IF(J4275&lt;=9500000,40000,IF(J4275&lt;=10000000,20000,0))),0)</f>
        <v/>
      </c>
      <c r="O4275" s="16">
        <f>MAX(0,ROUNDDOWN(J4275-G4275-K4275-L4275-E4275*380000-F4275*630000-H4275,-3))</f>
        <v/>
      </c>
      <c r="P4275" s="16">
        <f>MAX(0,ROUNDDOWN(J4275-G4275-430000-M4275-E4275*330000-F4275*450000-I4275,-3))</f>
        <v/>
      </c>
      <c r="Q4275" s="16">
        <f>50000+N4275+E4275*50000+F4275*180000</f>
        <v/>
      </c>
      <c r="R4275" s="16">
        <f>IF(P4275&lt;=2000000,MIN(Q4275,P4275),MAX(Q4275-(P4275-2000000),50000))*0.05</f>
        <v/>
      </c>
      <c r="S4275" s="16">
        <f>MAX(0,P4275*0.1-R4275)</f>
        <v/>
      </c>
      <c r="T4275" s="16">
        <f>Q4275+MAX(0,K4275-480000)</f>
        <v/>
      </c>
      <c r="U4275" s="16">
        <f>P4275-T4275</f>
        <v/>
      </c>
      <c r="V4275" s="17">
        <f>IF(U4275&lt;0,0,LOOKUP(U4275,{0,1950001,3300001,6950001,9000001,18000001,40000001},{0.05,0.1,0.2,0.23,0.33,0.4,0.45}))</f>
        <v/>
      </c>
      <c r="W4275" s="18">
        <f>IF(U4275&lt;0,0.9,0.9-V4275*1.021)</f>
        <v/>
      </c>
      <c r="X4275" s="16">
        <f>ROUNDDOWN(S4275*0.2/W4275+2000,0)</f>
        <v/>
      </c>
      <c r="Y4275" s="17">
        <f>IF(O4275&lt;=0,0,LOOKUP(O4275,{0,1950001,3300001,6950001,9000001,18000001,40000001},{0.05,0.1,0.2,0.23,0.33,0.4,0.45}))</f>
        <v/>
      </c>
    </row>
    <row r="4276">
      <c r="A4276" t="inlineStr">
        <is>
          <t>1万円刻み</t>
        </is>
      </c>
      <c r="B4276" s="16">
        <f>'3_1万円刻み'!$A$948</f>
        <v/>
      </c>
      <c r="C4276" t="n">
        <v>2026</v>
      </c>
      <c r="D4276" t="n">
        <v>1</v>
      </c>
      <c r="E4276" t="n">
        <v>0</v>
      </c>
      <c r="F4276" t="n">
        <v>0</v>
      </c>
      <c r="G4276" s="16">
        <f>ROUND(MIN(B4276/12,650000)*12*0.0915+MIN(B4276/12,1390000)*12*(0.0504+0)+B4276*0.005,0)</f>
        <v/>
      </c>
      <c r="H4276" t="n">
        <v>0</v>
      </c>
      <c r="I4276" t="n">
        <v>0</v>
      </c>
      <c r="J4276" s="16">
        <f>IF(C4276=2026,IF(B4276&lt;741000,0,IF(B4276&lt;2191000,B4276-740000,IF(B4276&lt;2193000,1451000,IF(B4276&lt;2196000,1453000,IF(B4276&lt;2200000,1456000,IF(B4276&lt;3600000,ROUNDDOWN(B4276/4,-3)*2.8-80000,IF(B4276&lt;6600000,ROUNDDOWN(B4276/4,-3)*3.2-440000,IF(B4276&lt;8500000,ROUNDDOWN(B4276*0.9,0)-1100000,B4276-1950000)))))))),IF(B4276&lt;651000,0,IF(B4276&lt;1900000,B4276-650000,IF(B4276&lt;3600000,ROUNDDOWN(B4276/4,-3)*2.8-80000,IF(B4276&lt;6600000,ROUNDDOWN(B4276/4,-3)*3.2-440000,IF(B4276&lt;8500000,ROUNDDOWN(B4276*0.9,0)-1100000,B4276-1950000))))))</f>
        <v/>
      </c>
      <c r="K4276" s="16">
        <f>IF(J4276&gt;23500000,NA(),IF(C4276=2026,IF(J4276&lt;=4890000,1040000,IF(J4276&lt;=6550000,670000,620000)),IF(J4276&lt;=1320000,950000,IF(J4276&lt;=3360000,880000,IF(J4276&lt;=4890000,680000,IF(J4276&lt;=6550000,630000,580000))))))</f>
        <v/>
      </c>
      <c r="L4276" s="16">
        <f>IF(D4276=1,IF(J4276&lt;=9000000,380000,IF(J4276&lt;=9500000,260000,IF(J4276&lt;=10000000,130000,0))),0)</f>
        <v/>
      </c>
      <c r="M4276" s="16">
        <f>IF(D4276=1,IF(J4276&lt;=9000000,330000,IF(J4276&lt;=9500000,220000,IF(J4276&lt;=10000000,110000,0))),0)</f>
        <v/>
      </c>
      <c r="N4276" s="16">
        <f>IF(D4276=1,IF(J4276&lt;=9000000,50000,IF(J4276&lt;=9500000,40000,IF(J4276&lt;=10000000,20000,0))),0)</f>
        <v/>
      </c>
      <c r="O4276" s="16">
        <f>MAX(0,ROUNDDOWN(J4276-G4276-K4276-L4276-E4276*380000-F4276*630000-H4276,-3))</f>
        <v/>
      </c>
      <c r="P4276" s="16">
        <f>MAX(0,ROUNDDOWN(J4276-G4276-430000-M4276-E4276*330000-F4276*450000-I4276,-3))</f>
        <v/>
      </c>
      <c r="Q4276" s="16">
        <f>50000+N4276+E4276*50000+F4276*180000</f>
        <v/>
      </c>
      <c r="R4276" s="16">
        <f>IF(P4276&lt;=2000000,MIN(Q4276,P4276),MAX(Q4276-(P4276-2000000),50000))*0.05</f>
        <v/>
      </c>
      <c r="S4276" s="16">
        <f>MAX(0,P4276*0.1-R4276)</f>
        <v/>
      </c>
      <c r="T4276" s="16">
        <f>Q4276+MAX(0,K4276-480000)</f>
        <v/>
      </c>
      <c r="U4276" s="16">
        <f>P4276-T4276</f>
        <v/>
      </c>
      <c r="V4276" s="17">
        <f>IF(U4276&lt;0,0,LOOKUP(U4276,{0,1950001,3300001,6950001,9000001,18000001,40000001},{0.05,0.1,0.2,0.23,0.33,0.4,0.45}))</f>
        <v/>
      </c>
      <c r="W4276" s="18">
        <f>IF(U4276&lt;0,0.9,0.9-V4276*1.021)</f>
        <v/>
      </c>
      <c r="X4276" s="16">
        <f>ROUNDDOWN(S4276*0.2/W4276+2000,0)</f>
        <v/>
      </c>
      <c r="Y4276" s="17">
        <f>IF(O4276&lt;=0,0,LOOKUP(O4276,{0,1950001,3300001,6950001,9000001,18000001,40000001},{0.05,0.1,0.2,0.23,0.33,0.4,0.45}))</f>
        <v/>
      </c>
    </row>
    <row r="4277">
      <c r="A4277" t="inlineStr">
        <is>
          <t>1万円刻み</t>
        </is>
      </c>
      <c r="B4277" s="16">
        <f>'3_1万円刻み'!$A$949</f>
        <v/>
      </c>
      <c r="C4277" t="n">
        <v>2025</v>
      </c>
      <c r="D4277" t="n">
        <v>0</v>
      </c>
      <c r="E4277" t="n">
        <v>0</v>
      </c>
      <c r="F4277" t="n">
        <v>0</v>
      </c>
      <c r="G4277" s="16">
        <f>ROUND(MIN(B4277/12,650000)*12*0.0915+MIN(B4277/12,1390000)*12*(0.0504+0)+B4277*0.005,0)</f>
        <v/>
      </c>
      <c r="H4277" t="n">
        <v>0</v>
      </c>
      <c r="I4277" t="n">
        <v>0</v>
      </c>
      <c r="J4277" s="16">
        <f>IF(C4277=2026,IF(B4277&lt;741000,0,IF(B4277&lt;2191000,B4277-740000,IF(B4277&lt;2193000,1451000,IF(B4277&lt;2196000,1453000,IF(B4277&lt;2200000,1456000,IF(B4277&lt;3600000,ROUNDDOWN(B4277/4,-3)*2.8-80000,IF(B4277&lt;6600000,ROUNDDOWN(B4277/4,-3)*3.2-440000,IF(B4277&lt;8500000,ROUNDDOWN(B4277*0.9,0)-1100000,B4277-1950000)))))))),IF(B4277&lt;651000,0,IF(B4277&lt;1900000,B4277-650000,IF(B4277&lt;3600000,ROUNDDOWN(B4277/4,-3)*2.8-80000,IF(B4277&lt;6600000,ROUNDDOWN(B4277/4,-3)*3.2-440000,IF(B4277&lt;8500000,ROUNDDOWN(B4277*0.9,0)-1100000,B4277-1950000))))))</f>
        <v/>
      </c>
      <c r="K4277" s="16">
        <f>IF(J4277&gt;23500000,NA(),IF(C4277=2026,IF(J4277&lt;=4890000,1040000,IF(J4277&lt;=6550000,670000,620000)),IF(J4277&lt;=1320000,950000,IF(J4277&lt;=3360000,880000,IF(J4277&lt;=4890000,680000,IF(J4277&lt;=6550000,630000,580000))))))</f>
        <v/>
      </c>
      <c r="L4277" s="16">
        <f>IF(D4277=1,IF(J4277&lt;=9000000,380000,IF(J4277&lt;=9500000,260000,IF(J4277&lt;=10000000,130000,0))),0)</f>
        <v/>
      </c>
      <c r="M4277" s="16">
        <f>IF(D4277=1,IF(J4277&lt;=9000000,330000,IF(J4277&lt;=9500000,220000,IF(J4277&lt;=10000000,110000,0))),0)</f>
        <v/>
      </c>
      <c r="N4277" s="16">
        <f>IF(D4277=1,IF(J4277&lt;=9000000,50000,IF(J4277&lt;=9500000,40000,IF(J4277&lt;=10000000,20000,0))),0)</f>
        <v/>
      </c>
      <c r="O4277" s="16">
        <f>MAX(0,ROUNDDOWN(J4277-G4277-K4277-L4277-E4277*380000-F4277*630000-H4277,-3))</f>
        <v/>
      </c>
      <c r="P4277" s="16">
        <f>MAX(0,ROUNDDOWN(J4277-G4277-430000-M4277-E4277*330000-F4277*450000-I4277,-3))</f>
        <v/>
      </c>
      <c r="Q4277" s="16">
        <f>50000+N4277+E4277*50000+F4277*180000</f>
        <v/>
      </c>
      <c r="R4277" s="16">
        <f>IF(P4277&lt;=2000000,MIN(Q4277,P4277),MAX(Q4277-(P4277-2000000),50000))*0.05</f>
        <v/>
      </c>
      <c r="S4277" s="16">
        <f>MAX(0,P4277*0.1-R4277)</f>
        <v/>
      </c>
      <c r="T4277" s="16">
        <f>Q4277+MAX(0,K4277-480000)</f>
        <v/>
      </c>
      <c r="U4277" s="16">
        <f>P4277-T4277</f>
        <v/>
      </c>
      <c r="V4277" s="17">
        <f>IF(U4277&lt;0,0,LOOKUP(U4277,{0,1950001,3300001,6950001,9000001,18000001,40000001},{0.05,0.1,0.2,0.23,0.33,0.4,0.45}))</f>
        <v/>
      </c>
      <c r="W4277" s="18">
        <f>IF(U4277&lt;0,0.9,0.9-V4277*1.021)</f>
        <v/>
      </c>
      <c r="X4277" s="16">
        <f>ROUNDDOWN(S4277*0.2/W4277+2000,0)</f>
        <v/>
      </c>
      <c r="Y4277" s="17">
        <f>IF(O4277&lt;=0,0,LOOKUP(O4277,{0,1950001,3300001,6950001,9000001,18000001,40000001},{0.05,0.1,0.2,0.23,0.33,0.4,0.45}))</f>
        <v/>
      </c>
    </row>
    <row r="4278">
      <c r="A4278" t="inlineStr">
        <is>
          <t>1万円刻み</t>
        </is>
      </c>
      <c r="B4278" s="16">
        <f>'3_1万円刻み'!$A$949</f>
        <v/>
      </c>
      <c r="C4278" t="n">
        <v>2026</v>
      </c>
      <c r="D4278" t="n">
        <v>0</v>
      </c>
      <c r="E4278" t="n">
        <v>0</v>
      </c>
      <c r="F4278" t="n">
        <v>0</v>
      </c>
      <c r="G4278" s="16">
        <f>ROUND(MIN(B4278/12,650000)*12*0.0915+MIN(B4278/12,1390000)*12*(0.0504+0)+B4278*0.005,0)</f>
        <v/>
      </c>
      <c r="H4278" t="n">
        <v>0</v>
      </c>
      <c r="I4278" t="n">
        <v>0</v>
      </c>
      <c r="J4278" s="16">
        <f>IF(C4278=2026,IF(B4278&lt;741000,0,IF(B4278&lt;2191000,B4278-740000,IF(B4278&lt;2193000,1451000,IF(B4278&lt;2196000,1453000,IF(B4278&lt;2200000,1456000,IF(B4278&lt;3600000,ROUNDDOWN(B4278/4,-3)*2.8-80000,IF(B4278&lt;6600000,ROUNDDOWN(B4278/4,-3)*3.2-440000,IF(B4278&lt;8500000,ROUNDDOWN(B4278*0.9,0)-1100000,B4278-1950000)))))))),IF(B4278&lt;651000,0,IF(B4278&lt;1900000,B4278-650000,IF(B4278&lt;3600000,ROUNDDOWN(B4278/4,-3)*2.8-80000,IF(B4278&lt;6600000,ROUNDDOWN(B4278/4,-3)*3.2-440000,IF(B4278&lt;8500000,ROUNDDOWN(B4278*0.9,0)-1100000,B4278-1950000))))))</f>
        <v/>
      </c>
      <c r="K4278" s="16">
        <f>IF(J4278&gt;23500000,NA(),IF(C4278=2026,IF(J4278&lt;=4890000,1040000,IF(J4278&lt;=6550000,670000,620000)),IF(J4278&lt;=1320000,950000,IF(J4278&lt;=3360000,880000,IF(J4278&lt;=4890000,680000,IF(J4278&lt;=6550000,630000,580000))))))</f>
        <v/>
      </c>
      <c r="L4278" s="16">
        <f>IF(D4278=1,IF(J4278&lt;=9000000,380000,IF(J4278&lt;=9500000,260000,IF(J4278&lt;=10000000,130000,0))),0)</f>
        <v/>
      </c>
      <c r="M4278" s="16">
        <f>IF(D4278=1,IF(J4278&lt;=9000000,330000,IF(J4278&lt;=9500000,220000,IF(J4278&lt;=10000000,110000,0))),0)</f>
        <v/>
      </c>
      <c r="N4278" s="16">
        <f>IF(D4278=1,IF(J4278&lt;=9000000,50000,IF(J4278&lt;=9500000,40000,IF(J4278&lt;=10000000,20000,0))),0)</f>
        <v/>
      </c>
      <c r="O4278" s="16">
        <f>MAX(0,ROUNDDOWN(J4278-G4278-K4278-L4278-E4278*380000-F4278*630000-H4278,-3))</f>
        <v/>
      </c>
      <c r="P4278" s="16">
        <f>MAX(0,ROUNDDOWN(J4278-G4278-430000-M4278-E4278*330000-F4278*450000-I4278,-3))</f>
        <v/>
      </c>
      <c r="Q4278" s="16">
        <f>50000+N4278+E4278*50000+F4278*180000</f>
        <v/>
      </c>
      <c r="R4278" s="16">
        <f>IF(P4278&lt;=2000000,MIN(Q4278,P4278),MAX(Q4278-(P4278-2000000),50000))*0.05</f>
        <v/>
      </c>
      <c r="S4278" s="16">
        <f>MAX(0,P4278*0.1-R4278)</f>
        <v/>
      </c>
      <c r="T4278" s="16">
        <f>Q4278+MAX(0,K4278-480000)</f>
        <v/>
      </c>
      <c r="U4278" s="16">
        <f>P4278-T4278</f>
        <v/>
      </c>
      <c r="V4278" s="17">
        <f>IF(U4278&lt;0,0,LOOKUP(U4278,{0,1950001,3300001,6950001,9000001,18000001,40000001},{0.05,0.1,0.2,0.23,0.33,0.4,0.45}))</f>
        <v/>
      </c>
      <c r="W4278" s="18">
        <f>IF(U4278&lt;0,0.9,0.9-V4278*1.021)</f>
        <v/>
      </c>
      <c r="X4278" s="16">
        <f>ROUNDDOWN(S4278*0.2/W4278+2000,0)</f>
        <v/>
      </c>
      <c r="Y4278" s="17">
        <f>IF(O4278&lt;=0,0,LOOKUP(O4278,{0,1950001,3300001,6950001,9000001,18000001,40000001},{0.05,0.1,0.2,0.23,0.33,0.4,0.45}))</f>
        <v/>
      </c>
    </row>
    <row r="4279">
      <c r="A4279" t="inlineStr">
        <is>
          <t>1万円刻み</t>
        </is>
      </c>
      <c r="B4279" s="16">
        <f>'3_1万円刻み'!$A$949</f>
        <v/>
      </c>
      <c r="C4279" t="n">
        <v>2025</v>
      </c>
      <c r="D4279" t="n">
        <v>1</v>
      </c>
      <c r="E4279" t="n">
        <v>0</v>
      </c>
      <c r="F4279" t="n">
        <v>0</v>
      </c>
      <c r="G4279" s="16">
        <f>ROUND(MIN(B4279/12,650000)*12*0.0915+MIN(B4279/12,1390000)*12*(0.0504+0)+B4279*0.005,0)</f>
        <v/>
      </c>
      <c r="H4279" t="n">
        <v>0</v>
      </c>
      <c r="I4279" t="n">
        <v>0</v>
      </c>
      <c r="J4279" s="16">
        <f>IF(C4279=2026,IF(B4279&lt;741000,0,IF(B4279&lt;2191000,B4279-740000,IF(B4279&lt;2193000,1451000,IF(B4279&lt;2196000,1453000,IF(B4279&lt;2200000,1456000,IF(B4279&lt;3600000,ROUNDDOWN(B4279/4,-3)*2.8-80000,IF(B4279&lt;6600000,ROUNDDOWN(B4279/4,-3)*3.2-440000,IF(B4279&lt;8500000,ROUNDDOWN(B4279*0.9,0)-1100000,B4279-1950000)))))))),IF(B4279&lt;651000,0,IF(B4279&lt;1900000,B4279-650000,IF(B4279&lt;3600000,ROUNDDOWN(B4279/4,-3)*2.8-80000,IF(B4279&lt;6600000,ROUNDDOWN(B4279/4,-3)*3.2-440000,IF(B4279&lt;8500000,ROUNDDOWN(B4279*0.9,0)-1100000,B4279-1950000))))))</f>
        <v/>
      </c>
      <c r="K4279" s="16">
        <f>IF(J4279&gt;23500000,NA(),IF(C4279=2026,IF(J4279&lt;=4890000,1040000,IF(J4279&lt;=6550000,670000,620000)),IF(J4279&lt;=1320000,950000,IF(J4279&lt;=3360000,880000,IF(J4279&lt;=4890000,680000,IF(J4279&lt;=6550000,630000,580000))))))</f>
        <v/>
      </c>
      <c r="L4279" s="16">
        <f>IF(D4279=1,IF(J4279&lt;=9000000,380000,IF(J4279&lt;=9500000,260000,IF(J4279&lt;=10000000,130000,0))),0)</f>
        <v/>
      </c>
      <c r="M4279" s="16">
        <f>IF(D4279=1,IF(J4279&lt;=9000000,330000,IF(J4279&lt;=9500000,220000,IF(J4279&lt;=10000000,110000,0))),0)</f>
        <v/>
      </c>
      <c r="N4279" s="16">
        <f>IF(D4279=1,IF(J4279&lt;=9000000,50000,IF(J4279&lt;=9500000,40000,IF(J4279&lt;=10000000,20000,0))),0)</f>
        <v/>
      </c>
      <c r="O4279" s="16">
        <f>MAX(0,ROUNDDOWN(J4279-G4279-K4279-L4279-E4279*380000-F4279*630000-H4279,-3))</f>
        <v/>
      </c>
      <c r="P4279" s="16">
        <f>MAX(0,ROUNDDOWN(J4279-G4279-430000-M4279-E4279*330000-F4279*450000-I4279,-3))</f>
        <v/>
      </c>
      <c r="Q4279" s="16">
        <f>50000+N4279+E4279*50000+F4279*180000</f>
        <v/>
      </c>
      <c r="R4279" s="16">
        <f>IF(P4279&lt;=2000000,MIN(Q4279,P4279),MAX(Q4279-(P4279-2000000),50000))*0.05</f>
        <v/>
      </c>
      <c r="S4279" s="16">
        <f>MAX(0,P4279*0.1-R4279)</f>
        <v/>
      </c>
      <c r="T4279" s="16">
        <f>Q4279+MAX(0,K4279-480000)</f>
        <v/>
      </c>
      <c r="U4279" s="16">
        <f>P4279-T4279</f>
        <v/>
      </c>
      <c r="V4279" s="17">
        <f>IF(U4279&lt;0,0,LOOKUP(U4279,{0,1950001,3300001,6950001,9000001,18000001,40000001},{0.05,0.1,0.2,0.23,0.33,0.4,0.45}))</f>
        <v/>
      </c>
      <c r="W4279" s="18">
        <f>IF(U4279&lt;0,0.9,0.9-V4279*1.021)</f>
        <v/>
      </c>
      <c r="X4279" s="16">
        <f>ROUNDDOWN(S4279*0.2/W4279+2000,0)</f>
        <v/>
      </c>
      <c r="Y4279" s="17">
        <f>IF(O4279&lt;=0,0,LOOKUP(O4279,{0,1950001,3300001,6950001,9000001,18000001,40000001},{0.05,0.1,0.2,0.23,0.33,0.4,0.45}))</f>
        <v/>
      </c>
    </row>
    <row r="4280">
      <c r="A4280" t="inlineStr">
        <is>
          <t>1万円刻み</t>
        </is>
      </c>
      <c r="B4280" s="16">
        <f>'3_1万円刻み'!$A$949</f>
        <v/>
      </c>
      <c r="C4280" t="n">
        <v>2026</v>
      </c>
      <c r="D4280" t="n">
        <v>1</v>
      </c>
      <c r="E4280" t="n">
        <v>0</v>
      </c>
      <c r="F4280" t="n">
        <v>0</v>
      </c>
      <c r="G4280" s="16">
        <f>ROUND(MIN(B4280/12,650000)*12*0.0915+MIN(B4280/12,1390000)*12*(0.0504+0)+B4280*0.005,0)</f>
        <v/>
      </c>
      <c r="H4280" t="n">
        <v>0</v>
      </c>
      <c r="I4280" t="n">
        <v>0</v>
      </c>
      <c r="J4280" s="16">
        <f>IF(C4280=2026,IF(B4280&lt;741000,0,IF(B4280&lt;2191000,B4280-740000,IF(B4280&lt;2193000,1451000,IF(B4280&lt;2196000,1453000,IF(B4280&lt;2200000,1456000,IF(B4280&lt;3600000,ROUNDDOWN(B4280/4,-3)*2.8-80000,IF(B4280&lt;6600000,ROUNDDOWN(B4280/4,-3)*3.2-440000,IF(B4280&lt;8500000,ROUNDDOWN(B4280*0.9,0)-1100000,B4280-1950000)))))))),IF(B4280&lt;651000,0,IF(B4280&lt;1900000,B4280-650000,IF(B4280&lt;3600000,ROUNDDOWN(B4280/4,-3)*2.8-80000,IF(B4280&lt;6600000,ROUNDDOWN(B4280/4,-3)*3.2-440000,IF(B4280&lt;8500000,ROUNDDOWN(B4280*0.9,0)-1100000,B4280-1950000))))))</f>
        <v/>
      </c>
      <c r="K4280" s="16">
        <f>IF(J4280&gt;23500000,NA(),IF(C4280=2026,IF(J4280&lt;=4890000,1040000,IF(J4280&lt;=6550000,670000,620000)),IF(J4280&lt;=1320000,950000,IF(J4280&lt;=3360000,880000,IF(J4280&lt;=4890000,680000,IF(J4280&lt;=6550000,630000,580000))))))</f>
        <v/>
      </c>
      <c r="L4280" s="16">
        <f>IF(D4280=1,IF(J4280&lt;=9000000,380000,IF(J4280&lt;=9500000,260000,IF(J4280&lt;=10000000,130000,0))),0)</f>
        <v/>
      </c>
      <c r="M4280" s="16">
        <f>IF(D4280=1,IF(J4280&lt;=9000000,330000,IF(J4280&lt;=9500000,220000,IF(J4280&lt;=10000000,110000,0))),0)</f>
        <v/>
      </c>
      <c r="N4280" s="16">
        <f>IF(D4280=1,IF(J4280&lt;=9000000,50000,IF(J4280&lt;=9500000,40000,IF(J4280&lt;=10000000,20000,0))),0)</f>
        <v/>
      </c>
      <c r="O4280" s="16">
        <f>MAX(0,ROUNDDOWN(J4280-G4280-K4280-L4280-E4280*380000-F4280*630000-H4280,-3))</f>
        <v/>
      </c>
      <c r="P4280" s="16">
        <f>MAX(0,ROUNDDOWN(J4280-G4280-430000-M4280-E4280*330000-F4280*450000-I4280,-3))</f>
        <v/>
      </c>
      <c r="Q4280" s="16">
        <f>50000+N4280+E4280*50000+F4280*180000</f>
        <v/>
      </c>
      <c r="R4280" s="16">
        <f>IF(P4280&lt;=2000000,MIN(Q4280,P4280),MAX(Q4280-(P4280-2000000),50000))*0.05</f>
        <v/>
      </c>
      <c r="S4280" s="16">
        <f>MAX(0,P4280*0.1-R4280)</f>
        <v/>
      </c>
      <c r="T4280" s="16">
        <f>Q4280+MAX(0,K4280-480000)</f>
        <v/>
      </c>
      <c r="U4280" s="16">
        <f>P4280-T4280</f>
        <v/>
      </c>
      <c r="V4280" s="17">
        <f>IF(U4280&lt;0,0,LOOKUP(U4280,{0,1950001,3300001,6950001,9000001,18000001,40000001},{0.05,0.1,0.2,0.23,0.33,0.4,0.45}))</f>
        <v/>
      </c>
      <c r="W4280" s="18">
        <f>IF(U4280&lt;0,0.9,0.9-V4280*1.021)</f>
        <v/>
      </c>
      <c r="X4280" s="16">
        <f>ROUNDDOWN(S4280*0.2/W4280+2000,0)</f>
        <v/>
      </c>
      <c r="Y4280" s="17">
        <f>IF(O4280&lt;=0,0,LOOKUP(O4280,{0,1950001,3300001,6950001,9000001,18000001,40000001},{0.05,0.1,0.2,0.23,0.33,0.4,0.45}))</f>
        <v/>
      </c>
    </row>
    <row r="4281">
      <c r="A4281" t="inlineStr">
        <is>
          <t>1万円刻み</t>
        </is>
      </c>
      <c r="B4281" s="16">
        <f>'3_1万円刻み'!$A$950</f>
        <v/>
      </c>
      <c r="C4281" t="n">
        <v>2025</v>
      </c>
      <c r="D4281" t="n">
        <v>0</v>
      </c>
      <c r="E4281" t="n">
        <v>0</v>
      </c>
      <c r="F4281" t="n">
        <v>0</v>
      </c>
      <c r="G4281" s="16">
        <f>ROUND(MIN(B4281/12,650000)*12*0.0915+MIN(B4281/12,1390000)*12*(0.0504+0)+B4281*0.005,0)</f>
        <v/>
      </c>
      <c r="H4281" t="n">
        <v>0</v>
      </c>
      <c r="I4281" t="n">
        <v>0</v>
      </c>
      <c r="J4281" s="16">
        <f>IF(C4281=2026,IF(B4281&lt;741000,0,IF(B4281&lt;2191000,B4281-740000,IF(B4281&lt;2193000,1451000,IF(B4281&lt;2196000,1453000,IF(B4281&lt;2200000,1456000,IF(B4281&lt;3600000,ROUNDDOWN(B4281/4,-3)*2.8-80000,IF(B4281&lt;6600000,ROUNDDOWN(B4281/4,-3)*3.2-440000,IF(B4281&lt;8500000,ROUNDDOWN(B4281*0.9,0)-1100000,B4281-1950000)))))))),IF(B4281&lt;651000,0,IF(B4281&lt;1900000,B4281-650000,IF(B4281&lt;3600000,ROUNDDOWN(B4281/4,-3)*2.8-80000,IF(B4281&lt;6600000,ROUNDDOWN(B4281/4,-3)*3.2-440000,IF(B4281&lt;8500000,ROUNDDOWN(B4281*0.9,0)-1100000,B4281-1950000))))))</f>
        <v/>
      </c>
      <c r="K4281" s="16">
        <f>IF(J4281&gt;23500000,NA(),IF(C4281=2026,IF(J4281&lt;=4890000,1040000,IF(J4281&lt;=6550000,670000,620000)),IF(J4281&lt;=1320000,950000,IF(J4281&lt;=3360000,880000,IF(J4281&lt;=4890000,680000,IF(J4281&lt;=6550000,630000,580000))))))</f>
        <v/>
      </c>
      <c r="L4281" s="16">
        <f>IF(D4281=1,IF(J4281&lt;=9000000,380000,IF(J4281&lt;=9500000,260000,IF(J4281&lt;=10000000,130000,0))),0)</f>
        <v/>
      </c>
      <c r="M4281" s="16">
        <f>IF(D4281=1,IF(J4281&lt;=9000000,330000,IF(J4281&lt;=9500000,220000,IF(J4281&lt;=10000000,110000,0))),0)</f>
        <v/>
      </c>
      <c r="N4281" s="16">
        <f>IF(D4281=1,IF(J4281&lt;=9000000,50000,IF(J4281&lt;=9500000,40000,IF(J4281&lt;=10000000,20000,0))),0)</f>
        <v/>
      </c>
      <c r="O4281" s="16">
        <f>MAX(0,ROUNDDOWN(J4281-G4281-K4281-L4281-E4281*380000-F4281*630000-H4281,-3))</f>
        <v/>
      </c>
      <c r="P4281" s="16">
        <f>MAX(0,ROUNDDOWN(J4281-G4281-430000-M4281-E4281*330000-F4281*450000-I4281,-3))</f>
        <v/>
      </c>
      <c r="Q4281" s="16">
        <f>50000+N4281+E4281*50000+F4281*180000</f>
        <v/>
      </c>
      <c r="R4281" s="16">
        <f>IF(P4281&lt;=2000000,MIN(Q4281,P4281),MAX(Q4281-(P4281-2000000),50000))*0.05</f>
        <v/>
      </c>
      <c r="S4281" s="16">
        <f>MAX(0,P4281*0.1-R4281)</f>
        <v/>
      </c>
      <c r="T4281" s="16">
        <f>Q4281+MAX(0,K4281-480000)</f>
        <v/>
      </c>
      <c r="U4281" s="16">
        <f>P4281-T4281</f>
        <v/>
      </c>
      <c r="V4281" s="17">
        <f>IF(U4281&lt;0,0,LOOKUP(U4281,{0,1950001,3300001,6950001,9000001,18000001,40000001},{0.05,0.1,0.2,0.23,0.33,0.4,0.45}))</f>
        <v/>
      </c>
      <c r="W4281" s="18">
        <f>IF(U4281&lt;0,0.9,0.9-V4281*1.021)</f>
        <v/>
      </c>
      <c r="X4281" s="16">
        <f>ROUNDDOWN(S4281*0.2/W4281+2000,0)</f>
        <v/>
      </c>
      <c r="Y4281" s="17">
        <f>IF(O4281&lt;=0,0,LOOKUP(O4281,{0,1950001,3300001,6950001,9000001,18000001,40000001},{0.05,0.1,0.2,0.23,0.33,0.4,0.45}))</f>
        <v/>
      </c>
    </row>
    <row r="4282">
      <c r="A4282" t="inlineStr">
        <is>
          <t>1万円刻み</t>
        </is>
      </c>
      <c r="B4282" s="16">
        <f>'3_1万円刻み'!$A$950</f>
        <v/>
      </c>
      <c r="C4282" t="n">
        <v>2026</v>
      </c>
      <c r="D4282" t="n">
        <v>0</v>
      </c>
      <c r="E4282" t="n">
        <v>0</v>
      </c>
      <c r="F4282" t="n">
        <v>0</v>
      </c>
      <c r="G4282" s="16">
        <f>ROUND(MIN(B4282/12,650000)*12*0.0915+MIN(B4282/12,1390000)*12*(0.0504+0)+B4282*0.005,0)</f>
        <v/>
      </c>
      <c r="H4282" t="n">
        <v>0</v>
      </c>
      <c r="I4282" t="n">
        <v>0</v>
      </c>
      <c r="J4282" s="16">
        <f>IF(C4282=2026,IF(B4282&lt;741000,0,IF(B4282&lt;2191000,B4282-740000,IF(B4282&lt;2193000,1451000,IF(B4282&lt;2196000,1453000,IF(B4282&lt;2200000,1456000,IF(B4282&lt;3600000,ROUNDDOWN(B4282/4,-3)*2.8-80000,IF(B4282&lt;6600000,ROUNDDOWN(B4282/4,-3)*3.2-440000,IF(B4282&lt;8500000,ROUNDDOWN(B4282*0.9,0)-1100000,B4282-1950000)))))))),IF(B4282&lt;651000,0,IF(B4282&lt;1900000,B4282-650000,IF(B4282&lt;3600000,ROUNDDOWN(B4282/4,-3)*2.8-80000,IF(B4282&lt;6600000,ROUNDDOWN(B4282/4,-3)*3.2-440000,IF(B4282&lt;8500000,ROUNDDOWN(B4282*0.9,0)-1100000,B4282-1950000))))))</f>
        <v/>
      </c>
      <c r="K4282" s="16">
        <f>IF(J4282&gt;23500000,NA(),IF(C4282=2026,IF(J4282&lt;=4890000,1040000,IF(J4282&lt;=6550000,670000,620000)),IF(J4282&lt;=1320000,950000,IF(J4282&lt;=3360000,880000,IF(J4282&lt;=4890000,680000,IF(J4282&lt;=6550000,630000,580000))))))</f>
        <v/>
      </c>
      <c r="L4282" s="16">
        <f>IF(D4282=1,IF(J4282&lt;=9000000,380000,IF(J4282&lt;=9500000,260000,IF(J4282&lt;=10000000,130000,0))),0)</f>
        <v/>
      </c>
      <c r="M4282" s="16">
        <f>IF(D4282=1,IF(J4282&lt;=9000000,330000,IF(J4282&lt;=9500000,220000,IF(J4282&lt;=10000000,110000,0))),0)</f>
        <v/>
      </c>
      <c r="N4282" s="16">
        <f>IF(D4282=1,IF(J4282&lt;=9000000,50000,IF(J4282&lt;=9500000,40000,IF(J4282&lt;=10000000,20000,0))),0)</f>
        <v/>
      </c>
      <c r="O4282" s="16">
        <f>MAX(0,ROUNDDOWN(J4282-G4282-K4282-L4282-E4282*380000-F4282*630000-H4282,-3))</f>
        <v/>
      </c>
      <c r="P4282" s="16">
        <f>MAX(0,ROUNDDOWN(J4282-G4282-430000-M4282-E4282*330000-F4282*450000-I4282,-3))</f>
        <v/>
      </c>
      <c r="Q4282" s="16">
        <f>50000+N4282+E4282*50000+F4282*180000</f>
        <v/>
      </c>
      <c r="R4282" s="16">
        <f>IF(P4282&lt;=2000000,MIN(Q4282,P4282),MAX(Q4282-(P4282-2000000),50000))*0.05</f>
        <v/>
      </c>
      <c r="S4282" s="16">
        <f>MAX(0,P4282*0.1-R4282)</f>
        <v/>
      </c>
      <c r="T4282" s="16">
        <f>Q4282+MAX(0,K4282-480000)</f>
        <v/>
      </c>
      <c r="U4282" s="16">
        <f>P4282-T4282</f>
        <v/>
      </c>
      <c r="V4282" s="17">
        <f>IF(U4282&lt;0,0,LOOKUP(U4282,{0,1950001,3300001,6950001,9000001,18000001,40000001},{0.05,0.1,0.2,0.23,0.33,0.4,0.45}))</f>
        <v/>
      </c>
      <c r="W4282" s="18">
        <f>IF(U4282&lt;0,0.9,0.9-V4282*1.021)</f>
        <v/>
      </c>
      <c r="X4282" s="16">
        <f>ROUNDDOWN(S4282*0.2/W4282+2000,0)</f>
        <v/>
      </c>
      <c r="Y4282" s="17">
        <f>IF(O4282&lt;=0,0,LOOKUP(O4282,{0,1950001,3300001,6950001,9000001,18000001,40000001},{0.05,0.1,0.2,0.23,0.33,0.4,0.45}))</f>
        <v/>
      </c>
    </row>
    <row r="4283">
      <c r="A4283" t="inlineStr">
        <is>
          <t>1万円刻み</t>
        </is>
      </c>
      <c r="B4283" s="16">
        <f>'3_1万円刻み'!$A$950</f>
        <v/>
      </c>
      <c r="C4283" t="n">
        <v>2025</v>
      </c>
      <c r="D4283" t="n">
        <v>1</v>
      </c>
      <c r="E4283" t="n">
        <v>0</v>
      </c>
      <c r="F4283" t="n">
        <v>0</v>
      </c>
      <c r="G4283" s="16">
        <f>ROUND(MIN(B4283/12,650000)*12*0.0915+MIN(B4283/12,1390000)*12*(0.0504+0)+B4283*0.005,0)</f>
        <v/>
      </c>
      <c r="H4283" t="n">
        <v>0</v>
      </c>
      <c r="I4283" t="n">
        <v>0</v>
      </c>
      <c r="J4283" s="16">
        <f>IF(C4283=2026,IF(B4283&lt;741000,0,IF(B4283&lt;2191000,B4283-740000,IF(B4283&lt;2193000,1451000,IF(B4283&lt;2196000,1453000,IF(B4283&lt;2200000,1456000,IF(B4283&lt;3600000,ROUNDDOWN(B4283/4,-3)*2.8-80000,IF(B4283&lt;6600000,ROUNDDOWN(B4283/4,-3)*3.2-440000,IF(B4283&lt;8500000,ROUNDDOWN(B4283*0.9,0)-1100000,B4283-1950000)))))))),IF(B4283&lt;651000,0,IF(B4283&lt;1900000,B4283-650000,IF(B4283&lt;3600000,ROUNDDOWN(B4283/4,-3)*2.8-80000,IF(B4283&lt;6600000,ROUNDDOWN(B4283/4,-3)*3.2-440000,IF(B4283&lt;8500000,ROUNDDOWN(B4283*0.9,0)-1100000,B4283-1950000))))))</f>
        <v/>
      </c>
      <c r="K4283" s="16">
        <f>IF(J4283&gt;23500000,NA(),IF(C4283=2026,IF(J4283&lt;=4890000,1040000,IF(J4283&lt;=6550000,670000,620000)),IF(J4283&lt;=1320000,950000,IF(J4283&lt;=3360000,880000,IF(J4283&lt;=4890000,680000,IF(J4283&lt;=6550000,630000,580000))))))</f>
        <v/>
      </c>
      <c r="L4283" s="16">
        <f>IF(D4283=1,IF(J4283&lt;=9000000,380000,IF(J4283&lt;=9500000,260000,IF(J4283&lt;=10000000,130000,0))),0)</f>
        <v/>
      </c>
      <c r="M4283" s="16">
        <f>IF(D4283=1,IF(J4283&lt;=9000000,330000,IF(J4283&lt;=9500000,220000,IF(J4283&lt;=10000000,110000,0))),0)</f>
        <v/>
      </c>
      <c r="N4283" s="16">
        <f>IF(D4283=1,IF(J4283&lt;=9000000,50000,IF(J4283&lt;=9500000,40000,IF(J4283&lt;=10000000,20000,0))),0)</f>
        <v/>
      </c>
      <c r="O4283" s="16">
        <f>MAX(0,ROUNDDOWN(J4283-G4283-K4283-L4283-E4283*380000-F4283*630000-H4283,-3))</f>
        <v/>
      </c>
      <c r="P4283" s="16">
        <f>MAX(0,ROUNDDOWN(J4283-G4283-430000-M4283-E4283*330000-F4283*450000-I4283,-3))</f>
        <v/>
      </c>
      <c r="Q4283" s="16">
        <f>50000+N4283+E4283*50000+F4283*180000</f>
        <v/>
      </c>
      <c r="R4283" s="16">
        <f>IF(P4283&lt;=2000000,MIN(Q4283,P4283),MAX(Q4283-(P4283-2000000),50000))*0.05</f>
        <v/>
      </c>
      <c r="S4283" s="16">
        <f>MAX(0,P4283*0.1-R4283)</f>
        <v/>
      </c>
      <c r="T4283" s="16">
        <f>Q4283+MAX(0,K4283-480000)</f>
        <v/>
      </c>
      <c r="U4283" s="16">
        <f>P4283-T4283</f>
        <v/>
      </c>
      <c r="V4283" s="17">
        <f>IF(U4283&lt;0,0,LOOKUP(U4283,{0,1950001,3300001,6950001,9000001,18000001,40000001},{0.05,0.1,0.2,0.23,0.33,0.4,0.45}))</f>
        <v/>
      </c>
      <c r="W4283" s="18">
        <f>IF(U4283&lt;0,0.9,0.9-V4283*1.021)</f>
        <v/>
      </c>
      <c r="X4283" s="16">
        <f>ROUNDDOWN(S4283*0.2/W4283+2000,0)</f>
        <v/>
      </c>
      <c r="Y4283" s="17">
        <f>IF(O4283&lt;=0,0,LOOKUP(O4283,{0,1950001,3300001,6950001,9000001,18000001,40000001},{0.05,0.1,0.2,0.23,0.33,0.4,0.45}))</f>
        <v/>
      </c>
    </row>
    <row r="4284">
      <c r="A4284" t="inlineStr">
        <is>
          <t>1万円刻み</t>
        </is>
      </c>
      <c r="B4284" s="16">
        <f>'3_1万円刻み'!$A$950</f>
        <v/>
      </c>
      <c r="C4284" t="n">
        <v>2026</v>
      </c>
      <c r="D4284" t="n">
        <v>1</v>
      </c>
      <c r="E4284" t="n">
        <v>0</v>
      </c>
      <c r="F4284" t="n">
        <v>0</v>
      </c>
      <c r="G4284" s="16">
        <f>ROUND(MIN(B4284/12,650000)*12*0.0915+MIN(B4284/12,1390000)*12*(0.0504+0)+B4284*0.005,0)</f>
        <v/>
      </c>
      <c r="H4284" t="n">
        <v>0</v>
      </c>
      <c r="I4284" t="n">
        <v>0</v>
      </c>
      <c r="J4284" s="16">
        <f>IF(C4284=2026,IF(B4284&lt;741000,0,IF(B4284&lt;2191000,B4284-740000,IF(B4284&lt;2193000,1451000,IF(B4284&lt;2196000,1453000,IF(B4284&lt;2200000,1456000,IF(B4284&lt;3600000,ROUNDDOWN(B4284/4,-3)*2.8-80000,IF(B4284&lt;6600000,ROUNDDOWN(B4284/4,-3)*3.2-440000,IF(B4284&lt;8500000,ROUNDDOWN(B4284*0.9,0)-1100000,B4284-1950000)))))))),IF(B4284&lt;651000,0,IF(B4284&lt;1900000,B4284-650000,IF(B4284&lt;3600000,ROUNDDOWN(B4284/4,-3)*2.8-80000,IF(B4284&lt;6600000,ROUNDDOWN(B4284/4,-3)*3.2-440000,IF(B4284&lt;8500000,ROUNDDOWN(B4284*0.9,0)-1100000,B4284-1950000))))))</f>
        <v/>
      </c>
      <c r="K4284" s="16">
        <f>IF(J4284&gt;23500000,NA(),IF(C4284=2026,IF(J4284&lt;=4890000,1040000,IF(J4284&lt;=6550000,670000,620000)),IF(J4284&lt;=1320000,950000,IF(J4284&lt;=3360000,880000,IF(J4284&lt;=4890000,680000,IF(J4284&lt;=6550000,630000,580000))))))</f>
        <v/>
      </c>
      <c r="L4284" s="16">
        <f>IF(D4284=1,IF(J4284&lt;=9000000,380000,IF(J4284&lt;=9500000,260000,IF(J4284&lt;=10000000,130000,0))),0)</f>
        <v/>
      </c>
      <c r="M4284" s="16">
        <f>IF(D4284=1,IF(J4284&lt;=9000000,330000,IF(J4284&lt;=9500000,220000,IF(J4284&lt;=10000000,110000,0))),0)</f>
        <v/>
      </c>
      <c r="N4284" s="16">
        <f>IF(D4284=1,IF(J4284&lt;=9000000,50000,IF(J4284&lt;=9500000,40000,IF(J4284&lt;=10000000,20000,0))),0)</f>
        <v/>
      </c>
      <c r="O4284" s="16">
        <f>MAX(0,ROUNDDOWN(J4284-G4284-K4284-L4284-E4284*380000-F4284*630000-H4284,-3))</f>
        <v/>
      </c>
      <c r="P4284" s="16">
        <f>MAX(0,ROUNDDOWN(J4284-G4284-430000-M4284-E4284*330000-F4284*450000-I4284,-3))</f>
        <v/>
      </c>
      <c r="Q4284" s="16">
        <f>50000+N4284+E4284*50000+F4284*180000</f>
        <v/>
      </c>
      <c r="R4284" s="16">
        <f>IF(P4284&lt;=2000000,MIN(Q4284,P4284),MAX(Q4284-(P4284-2000000),50000))*0.05</f>
        <v/>
      </c>
      <c r="S4284" s="16">
        <f>MAX(0,P4284*0.1-R4284)</f>
        <v/>
      </c>
      <c r="T4284" s="16">
        <f>Q4284+MAX(0,K4284-480000)</f>
        <v/>
      </c>
      <c r="U4284" s="16">
        <f>P4284-T4284</f>
        <v/>
      </c>
      <c r="V4284" s="17">
        <f>IF(U4284&lt;0,0,LOOKUP(U4284,{0,1950001,3300001,6950001,9000001,18000001,40000001},{0.05,0.1,0.2,0.23,0.33,0.4,0.45}))</f>
        <v/>
      </c>
      <c r="W4284" s="18">
        <f>IF(U4284&lt;0,0.9,0.9-V4284*1.021)</f>
        <v/>
      </c>
      <c r="X4284" s="16">
        <f>ROUNDDOWN(S4284*0.2/W4284+2000,0)</f>
        <v/>
      </c>
      <c r="Y4284" s="17">
        <f>IF(O4284&lt;=0,0,LOOKUP(O4284,{0,1950001,3300001,6950001,9000001,18000001,40000001},{0.05,0.1,0.2,0.23,0.33,0.4,0.45}))</f>
        <v/>
      </c>
    </row>
    <row r="4285">
      <c r="A4285" t="inlineStr">
        <is>
          <t>1万円刻み</t>
        </is>
      </c>
      <c r="B4285" s="16">
        <f>'3_1万円刻み'!$A$951</f>
        <v/>
      </c>
      <c r="C4285" t="n">
        <v>2025</v>
      </c>
      <c r="D4285" t="n">
        <v>0</v>
      </c>
      <c r="E4285" t="n">
        <v>0</v>
      </c>
      <c r="F4285" t="n">
        <v>0</v>
      </c>
      <c r="G4285" s="16">
        <f>ROUND(MIN(B4285/12,650000)*12*0.0915+MIN(B4285/12,1390000)*12*(0.0504+0)+B4285*0.005,0)</f>
        <v/>
      </c>
      <c r="H4285" t="n">
        <v>0</v>
      </c>
      <c r="I4285" t="n">
        <v>0</v>
      </c>
      <c r="J4285" s="16">
        <f>IF(C4285=2026,IF(B4285&lt;741000,0,IF(B4285&lt;2191000,B4285-740000,IF(B4285&lt;2193000,1451000,IF(B4285&lt;2196000,1453000,IF(B4285&lt;2200000,1456000,IF(B4285&lt;3600000,ROUNDDOWN(B4285/4,-3)*2.8-80000,IF(B4285&lt;6600000,ROUNDDOWN(B4285/4,-3)*3.2-440000,IF(B4285&lt;8500000,ROUNDDOWN(B4285*0.9,0)-1100000,B4285-1950000)))))))),IF(B4285&lt;651000,0,IF(B4285&lt;1900000,B4285-650000,IF(B4285&lt;3600000,ROUNDDOWN(B4285/4,-3)*2.8-80000,IF(B4285&lt;6600000,ROUNDDOWN(B4285/4,-3)*3.2-440000,IF(B4285&lt;8500000,ROUNDDOWN(B4285*0.9,0)-1100000,B4285-1950000))))))</f>
        <v/>
      </c>
      <c r="K4285" s="16">
        <f>IF(J4285&gt;23500000,NA(),IF(C4285=2026,IF(J4285&lt;=4890000,1040000,IF(J4285&lt;=6550000,670000,620000)),IF(J4285&lt;=1320000,950000,IF(J4285&lt;=3360000,880000,IF(J4285&lt;=4890000,680000,IF(J4285&lt;=6550000,630000,580000))))))</f>
        <v/>
      </c>
      <c r="L4285" s="16">
        <f>IF(D4285=1,IF(J4285&lt;=9000000,380000,IF(J4285&lt;=9500000,260000,IF(J4285&lt;=10000000,130000,0))),0)</f>
        <v/>
      </c>
      <c r="M4285" s="16">
        <f>IF(D4285=1,IF(J4285&lt;=9000000,330000,IF(J4285&lt;=9500000,220000,IF(J4285&lt;=10000000,110000,0))),0)</f>
        <v/>
      </c>
      <c r="N4285" s="16">
        <f>IF(D4285=1,IF(J4285&lt;=9000000,50000,IF(J4285&lt;=9500000,40000,IF(J4285&lt;=10000000,20000,0))),0)</f>
        <v/>
      </c>
      <c r="O4285" s="16">
        <f>MAX(0,ROUNDDOWN(J4285-G4285-K4285-L4285-E4285*380000-F4285*630000-H4285,-3))</f>
        <v/>
      </c>
      <c r="P4285" s="16">
        <f>MAX(0,ROUNDDOWN(J4285-G4285-430000-M4285-E4285*330000-F4285*450000-I4285,-3))</f>
        <v/>
      </c>
      <c r="Q4285" s="16">
        <f>50000+N4285+E4285*50000+F4285*180000</f>
        <v/>
      </c>
      <c r="R4285" s="16">
        <f>IF(P4285&lt;=2000000,MIN(Q4285,P4285),MAX(Q4285-(P4285-2000000),50000))*0.05</f>
        <v/>
      </c>
      <c r="S4285" s="16">
        <f>MAX(0,P4285*0.1-R4285)</f>
        <v/>
      </c>
      <c r="T4285" s="16">
        <f>Q4285+MAX(0,K4285-480000)</f>
        <v/>
      </c>
      <c r="U4285" s="16">
        <f>P4285-T4285</f>
        <v/>
      </c>
      <c r="V4285" s="17">
        <f>IF(U4285&lt;0,0,LOOKUP(U4285,{0,1950001,3300001,6950001,9000001,18000001,40000001},{0.05,0.1,0.2,0.23,0.33,0.4,0.45}))</f>
        <v/>
      </c>
      <c r="W4285" s="18">
        <f>IF(U4285&lt;0,0.9,0.9-V4285*1.021)</f>
        <v/>
      </c>
      <c r="X4285" s="16">
        <f>ROUNDDOWN(S4285*0.2/W4285+2000,0)</f>
        <v/>
      </c>
      <c r="Y4285" s="17">
        <f>IF(O4285&lt;=0,0,LOOKUP(O4285,{0,1950001,3300001,6950001,9000001,18000001,40000001},{0.05,0.1,0.2,0.23,0.33,0.4,0.45}))</f>
        <v/>
      </c>
    </row>
    <row r="4286">
      <c r="A4286" t="inlineStr">
        <is>
          <t>1万円刻み</t>
        </is>
      </c>
      <c r="B4286" s="16">
        <f>'3_1万円刻み'!$A$951</f>
        <v/>
      </c>
      <c r="C4286" t="n">
        <v>2026</v>
      </c>
      <c r="D4286" t="n">
        <v>0</v>
      </c>
      <c r="E4286" t="n">
        <v>0</v>
      </c>
      <c r="F4286" t="n">
        <v>0</v>
      </c>
      <c r="G4286" s="16">
        <f>ROUND(MIN(B4286/12,650000)*12*0.0915+MIN(B4286/12,1390000)*12*(0.0504+0)+B4286*0.005,0)</f>
        <v/>
      </c>
      <c r="H4286" t="n">
        <v>0</v>
      </c>
      <c r="I4286" t="n">
        <v>0</v>
      </c>
      <c r="J4286" s="16">
        <f>IF(C4286=2026,IF(B4286&lt;741000,0,IF(B4286&lt;2191000,B4286-740000,IF(B4286&lt;2193000,1451000,IF(B4286&lt;2196000,1453000,IF(B4286&lt;2200000,1456000,IF(B4286&lt;3600000,ROUNDDOWN(B4286/4,-3)*2.8-80000,IF(B4286&lt;6600000,ROUNDDOWN(B4286/4,-3)*3.2-440000,IF(B4286&lt;8500000,ROUNDDOWN(B4286*0.9,0)-1100000,B4286-1950000)))))))),IF(B4286&lt;651000,0,IF(B4286&lt;1900000,B4286-650000,IF(B4286&lt;3600000,ROUNDDOWN(B4286/4,-3)*2.8-80000,IF(B4286&lt;6600000,ROUNDDOWN(B4286/4,-3)*3.2-440000,IF(B4286&lt;8500000,ROUNDDOWN(B4286*0.9,0)-1100000,B4286-1950000))))))</f>
        <v/>
      </c>
      <c r="K4286" s="16">
        <f>IF(J4286&gt;23500000,NA(),IF(C4286=2026,IF(J4286&lt;=4890000,1040000,IF(J4286&lt;=6550000,670000,620000)),IF(J4286&lt;=1320000,950000,IF(J4286&lt;=3360000,880000,IF(J4286&lt;=4890000,680000,IF(J4286&lt;=6550000,630000,580000))))))</f>
        <v/>
      </c>
      <c r="L4286" s="16">
        <f>IF(D4286=1,IF(J4286&lt;=9000000,380000,IF(J4286&lt;=9500000,260000,IF(J4286&lt;=10000000,130000,0))),0)</f>
        <v/>
      </c>
      <c r="M4286" s="16">
        <f>IF(D4286=1,IF(J4286&lt;=9000000,330000,IF(J4286&lt;=9500000,220000,IF(J4286&lt;=10000000,110000,0))),0)</f>
        <v/>
      </c>
      <c r="N4286" s="16">
        <f>IF(D4286=1,IF(J4286&lt;=9000000,50000,IF(J4286&lt;=9500000,40000,IF(J4286&lt;=10000000,20000,0))),0)</f>
        <v/>
      </c>
      <c r="O4286" s="16">
        <f>MAX(0,ROUNDDOWN(J4286-G4286-K4286-L4286-E4286*380000-F4286*630000-H4286,-3))</f>
        <v/>
      </c>
      <c r="P4286" s="16">
        <f>MAX(0,ROUNDDOWN(J4286-G4286-430000-M4286-E4286*330000-F4286*450000-I4286,-3))</f>
        <v/>
      </c>
      <c r="Q4286" s="16">
        <f>50000+N4286+E4286*50000+F4286*180000</f>
        <v/>
      </c>
      <c r="R4286" s="16">
        <f>IF(P4286&lt;=2000000,MIN(Q4286,P4286),MAX(Q4286-(P4286-2000000),50000))*0.05</f>
        <v/>
      </c>
      <c r="S4286" s="16">
        <f>MAX(0,P4286*0.1-R4286)</f>
        <v/>
      </c>
      <c r="T4286" s="16">
        <f>Q4286+MAX(0,K4286-480000)</f>
        <v/>
      </c>
      <c r="U4286" s="16">
        <f>P4286-T4286</f>
        <v/>
      </c>
      <c r="V4286" s="17">
        <f>IF(U4286&lt;0,0,LOOKUP(U4286,{0,1950001,3300001,6950001,9000001,18000001,40000001},{0.05,0.1,0.2,0.23,0.33,0.4,0.45}))</f>
        <v/>
      </c>
      <c r="W4286" s="18">
        <f>IF(U4286&lt;0,0.9,0.9-V4286*1.021)</f>
        <v/>
      </c>
      <c r="X4286" s="16">
        <f>ROUNDDOWN(S4286*0.2/W4286+2000,0)</f>
        <v/>
      </c>
      <c r="Y4286" s="17">
        <f>IF(O4286&lt;=0,0,LOOKUP(O4286,{0,1950001,3300001,6950001,9000001,18000001,40000001},{0.05,0.1,0.2,0.23,0.33,0.4,0.45}))</f>
        <v/>
      </c>
    </row>
    <row r="4287">
      <c r="A4287" t="inlineStr">
        <is>
          <t>1万円刻み</t>
        </is>
      </c>
      <c r="B4287" s="16">
        <f>'3_1万円刻み'!$A$951</f>
        <v/>
      </c>
      <c r="C4287" t="n">
        <v>2025</v>
      </c>
      <c r="D4287" t="n">
        <v>1</v>
      </c>
      <c r="E4287" t="n">
        <v>0</v>
      </c>
      <c r="F4287" t="n">
        <v>0</v>
      </c>
      <c r="G4287" s="16">
        <f>ROUND(MIN(B4287/12,650000)*12*0.0915+MIN(B4287/12,1390000)*12*(0.0504+0)+B4287*0.005,0)</f>
        <v/>
      </c>
      <c r="H4287" t="n">
        <v>0</v>
      </c>
      <c r="I4287" t="n">
        <v>0</v>
      </c>
      <c r="J4287" s="16">
        <f>IF(C4287=2026,IF(B4287&lt;741000,0,IF(B4287&lt;2191000,B4287-740000,IF(B4287&lt;2193000,1451000,IF(B4287&lt;2196000,1453000,IF(B4287&lt;2200000,1456000,IF(B4287&lt;3600000,ROUNDDOWN(B4287/4,-3)*2.8-80000,IF(B4287&lt;6600000,ROUNDDOWN(B4287/4,-3)*3.2-440000,IF(B4287&lt;8500000,ROUNDDOWN(B4287*0.9,0)-1100000,B4287-1950000)))))))),IF(B4287&lt;651000,0,IF(B4287&lt;1900000,B4287-650000,IF(B4287&lt;3600000,ROUNDDOWN(B4287/4,-3)*2.8-80000,IF(B4287&lt;6600000,ROUNDDOWN(B4287/4,-3)*3.2-440000,IF(B4287&lt;8500000,ROUNDDOWN(B4287*0.9,0)-1100000,B4287-1950000))))))</f>
        <v/>
      </c>
      <c r="K4287" s="16">
        <f>IF(J4287&gt;23500000,NA(),IF(C4287=2026,IF(J4287&lt;=4890000,1040000,IF(J4287&lt;=6550000,670000,620000)),IF(J4287&lt;=1320000,950000,IF(J4287&lt;=3360000,880000,IF(J4287&lt;=4890000,680000,IF(J4287&lt;=6550000,630000,580000))))))</f>
        <v/>
      </c>
      <c r="L4287" s="16">
        <f>IF(D4287=1,IF(J4287&lt;=9000000,380000,IF(J4287&lt;=9500000,260000,IF(J4287&lt;=10000000,130000,0))),0)</f>
        <v/>
      </c>
      <c r="M4287" s="16">
        <f>IF(D4287=1,IF(J4287&lt;=9000000,330000,IF(J4287&lt;=9500000,220000,IF(J4287&lt;=10000000,110000,0))),0)</f>
        <v/>
      </c>
      <c r="N4287" s="16">
        <f>IF(D4287=1,IF(J4287&lt;=9000000,50000,IF(J4287&lt;=9500000,40000,IF(J4287&lt;=10000000,20000,0))),0)</f>
        <v/>
      </c>
      <c r="O4287" s="16">
        <f>MAX(0,ROUNDDOWN(J4287-G4287-K4287-L4287-E4287*380000-F4287*630000-H4287,-3))</f>
        <v/>
      </c>
      <c r="P4287" s="16">
        <f>MAX(0,ROUNDDOWN(J4287-G4287-430000-M4287-E4287*330000-F4287*450000-I4287,-3))</f>
        <v/>
      </c>
      <c r="Q4287" s="16">
        <f>50000+N4287+E4287*50000+F4287*180000</f>
        <v/>
      </c>
      <c r="R4287" s="16">
        <f>IF(P4287&lt;=2000000,MIN(Q4287,P4287),MAX(Q4287-(P4287-2000000),50000))*0.05</f>
        <v/>
      </c>
      <c r="S4287" s="16">
        <f>MAX(0,P4287*0.1-R4287)</f>
        <v/>
      </c>
      <c r="T4287" s="16">
        <f>Q4287+MAX(0,K4287-480000)</f>
        <v/>
      </c>
      <c r="U4287" s="16">
        <f>P4287-T4287</f>
        <v/>
      </c>
      <c r="V4287" s="17">
        <f>IF(U4287&lt;0,0,LOOKUP(U4287,{0,1950001,3300001,6950001,9000001,18000001,40000001},{0.05,0.1,0.2,0.23,0.33,0.4,0.45}))</f>
        <v/>
      </c>
      <c r="W4287" s="18">
        <f>IF(U4287&lt;0,0.9,0.9-V4287*1.021)</f>
        <v/>
      </c>
      <c r="X4287" s="16">
        <f>ROUNDDOWN(S4287*0.2/W4287+2000,0)</f>
        <v/>
      </c>
      <c r="Y4287" s="17">
        <f>IF(O4287&lt;=0,0,LOOKUP(O4287,{0,1950001,3300001,6950001,9000001,18000001,40000001},{0.05,0.1,0.2,0.23,0.33,0.4,0.45}))</f>
        <v/>
      </c>
    </row>
    <row r="4288">
      <c r="A4288" t="inlineStr">
        <is>
          <t>1万円刻み</t>
        </is>
      </c>
      <c r="B4288" s="16">
        <f>'3_1万円刻み'!$A$951</f>
        <v/>
      </c>
      <c r="C4288" t="n">
        <v>2026</v>
      </c>
      <c r="D4288" t="n">
        <v>1</v>
      </c>
      <c r="E4288" t="n">
        <v>0</v>
      </c>
      <c r="F4288" t="n">
        <v>0</v>
      </c>
      <c r="G4288" s="16">
        <f>ROUND(MIN(B4288/12,650000)*12*0.0915+MIN(B4288/12,1390000)*12*(0.0504+0)+B4288*0.005,0)</f>
        <v/>
      </c>
      <c r="H4288" t="n">
        <v>0</v>
      </c>
      <c r="I4288" t="n">
        <v>0</v>
      </c>
      <c r="J4288" s="16">
        <f>IF(C4288=2026,IF(B4288&lt;741000,0,IF(B4288&lt;2191000,B4288-740000,IF(B4288&lt;2193000,1451000,IF(B4288&lt;2196000,1453000,IF(B4288&lt;2200000,1456000,IF(B4288&lt;3600000,ROUNDDOWN(B4288/4,-3)*2.8-80000,IF(B4288&lt;6600000,ROUNDDOWN(B4288/4,-3)*3.2-440000,IF(B4288&lt;8500000,ROUNDDOWN(B4288*0.9,0)-1100000,B4288-1950000)))))))),IF(B4288&lt;651000,0,IF(B4288&lt;1900000,B4288-650000,IF(B4288&lt;3600000,ROUNDDOWN(B4288/4,-3)*2.8-80000,IF(B4288&lt;6600000,ROUNDDOWN(B4288/4,-3)*3.2-440000,IF(B4288&lt;8500000,ROUNDDOWN(B4288*0.9,0)-1100000,B4288-1950000))))))</f>
        <v/>
      </c>
      <c r="K4288" s="16">
        <f>IF(J4288&gt;23500000,NA(),IF(C4288=2026,IF(J4288&lt;=4890000,1040000,IF(J4288&lt;=6550000,670000,620000)),IF(J4288&lt;=1320000,950000,IF(J4288&lt;=3360000,880000,IF(J4288&lt;=4890000,680000,IF(J4288&lt;=6550000,630000,580000))))))</f>
        <v/>
      </c>
      <c r="L4288" s="16">
        <f>IF(D4288=1,IF(J4288&lt;=9000000,380000,IF(J4288&lt;=9500000,260000,IF(J4288&lt;=10000000,130000,0))),0)</f>
        <v/>
      </c>
      <c r="M4288" s="16">
        <f>IF(D4288=1,IF(J4288&lt;=9000000,330000,IF(J4288&lt;=9500000,220000,IF(J4288&lt;=10000000,110000,0))),0)</f>
        <v/>
      </c>
      <c r="N4288" s="16">
        <f>IF(D4288=1,IF(J4288&lt;=9000000,50000,IF(J4288&lt;=9500000,40000,IF(J4288&lt;=10000000,20000,0))),0)</f>
        <v/>
      </c>
      <c r="O4288" s="16">
        <f>MAX(0,ROUNDDOWN(J4288-G4288-K4288-L4288-E4288*380000-F4288*630000-H4288,-3))</f>
        <v/>
      </c>
      <c r="P4288" s="16">
        <f>MAX(0,ROUNDDOWN(J4288-G4288-430000-M4288-E4288*330000-F4288*450000-I4288,-3))</f>
        <v/>
      </c>
      <c r="Q4288" s="16">
        <f>50000+N4288+E4288*50000+F4288*180000</f>
        <v/>
      </c>
      <c r="R4288" s="16">
        <f>IF(P4288&lt;=2000000,MIN(Q4288,P4288),MAX(Q4288-(P4288-2000000),50000))*0.05</f>
        <v/>
      </c>
      <c r="S4288" s="16">
        <f>MAX(0,P4288*0.1-R4288)</f>
        <v/>
      </c>
      <c r="T4288" s="16">
        <f>Q4288+MAX(0,K4288-480000)</f>
        <v/>
      </c>
      <c r="U4288" s="16">
        <f>P4288-T4288</f>
        <v/>
      </c>
      <c r="V4288" s="17">
        <f>IF(U4288&lt;0,0,LOOKUP(U4288,{0,1950001,3300001,6950001,9000001,18000001,40000001},{0.05,0.1,0.2,0.23,0.33,0.4,0.45}))</f>
        <v/>
      </c>
      <c r="W4288" s="18">
        <f>IF(U4288&lt;0,0.9,0.9-V4288*1.021)</f>
        <v/>
      </c>
      <c r="X4288" s="16">
        <f>ROUNDDOWN(S4288*0.2/W4288+2000,0)</f>
        <v/>
      </c>
      <c r="Y4288" s="17">
        <f>IF(O4288&lt;=0,0,LOOKUP(O4288,{0,1950001,3300001,6950001,9000001,18000001,40000001},{0.05,0.1,0.2,0.23,0.33,0.4,0.45}))</f>
        <v/>
      </c>
    </row>
    <row r="4289">
      <c r="A4289" t="inlineStr">
        <is>
          <t>1万円刻み</t>
        </is>
      </c>
      <c r="B4289" s="16">
        <f>'3_1万円刻み'!$A$952</f>
        <v/>
      </c>
      <c r="C4289" t="n">
        <v>2025</v>
      </c>
      <c r="D4289" t="n">
        <v>0</v>
      </c>
      <c r="E4289" t="n">
        <v>0</v>
      </c>
      <c r="F4289" t="n">
        <v>0</v>
      </c>
      <c r="G4289" s="16">
        <f>ROUND(MIN(B4289/12,650000)*12*0.0915+MIN(B4289/12,1390000)*12*(0.0504+0)+B4289*0.005,0)</f>
        <v/>
      </c>
      <c r="H4289" t="n">
        <v>0</v>
      </c>
      <c r="I4289" t="n">
        <v>0</v>
      </c>
      <c r="J4289" s="16">
        <f>IF(C4289=2026,IF(B4289&lt;741000,0,IF(B4289&lt;2191000,B4289-740000,IF(B4289&lt;2193000,1451000,IF(B4289&lt;2196000,1453000,IF(B4289&lt;2200000,1456000,IF(B4289&lt;3600000,ROUNDDOWN(B4289/4,-3)*2.8-80000,IF(B4289&lt;6600000,ROUNDDOWN(B4289/4,-3)*3.2-440000,IF(B4289&lt;8500000,ROUNDDOWN(B4289*0.9,0)-1100000,B4289-1950000)))))))),IF(B4289&lt;651000,0,IF(B4289&lt;1900000,B4289-650000,IF(B4289&lt;3600000,ROUNDDOWN(B4289/4,-3)*2.8-80000,IF(B4289&lt;6600000,ROUNDDOWN(B4289/4,-3)*3.2-440000,IF(B4289&lt;8500000,ROUNDDOWN(B4289*0.9,0)-1100000,B4289-1950000))))))</f>
        <v/>
      </c>
      <c r="K4289" s="16">
        <f>IF(J4289&gt;23500000,NA(),IF(C4289=2026,IF(J4289&lt;=4890000,1040000,IF(J4289&lt;=6550000,670000,620000)),IF(J4289&lt;=1320000,950000,IF(J4289&lt;=3360000,880000,IF(J4289&lt;=4890000,680000,IF(J4289&lt;=6550000,630000,580000))))))</f>
        <v/>
      </c>
      <c r="L4289" s="16">
        <f>IF(D4289=1,IF(J4289&lt;=9000000,380000,IF(J4289&lt;=9500000,260000,IF(J4289&lt;=10000000,130000,0))),0)</f>
        <v/>
      </c>
      <c r="M4289" s="16">
        <f>IF(D4289=1,IF(J4289&lt;=9000000,330000,IF(J4289&lt;=9500000,220000,IF(J4289&lt;=10000000,110000,0))),0)</f>
        <v/>
      </c>
      <c r="N4289" s="16">
        <f>IF(D4289=1,IF(J4289&lt;=9000000,50000,IF(J4289&lt;=9500000,40000,IF(J4289&lt;=10000000,20000,0))),0)</f>
        <v/>
      </c>
      <c r="O4289" s="16">
        <f>MAX(0,ROUNDDOWN(J4289-G4289-K4289-L4289-E4289*380000-F4289*630000-H4289,-3))</f>
        <v/>
      </c>
      <c r="P4289" s="16">
        <f>MAX(0,ROUNDDOWN(J4289-G4289-430000-M4289-E4289*330000-F4289*450000-I4289,-3))</f>
        <v/>
      </c>
      <c r="Q4289" s="16">
        <f>50000+N4289+E4289*50000+F4289*180000</f>
        <v/>
      </c>
      <c r="R4289" s="16">
        <f>IF(P4289&lt;=2000000,MIN(Q4289,P4289),MAX(Q4289-(P4289-2000000),50000))*0.05</f>
        <v/>
      </c>
      <c r="S4289" s="16">
        <f>MAX(0,P4289*0.1-R4289)</f>
        <v/>
      </c>
      <c r="T4289" s="16">
        <f>Q4289+MAX(0,K4289-480000)</f>
        <v/>
      </c>
      <c r="U4289" s="16">
        <f>P4289-T4289</f>
        <v/>
      </c>
      <c r="V4289" s="17">
        <f>IF(U4289&lt;0,0,LOOKUP(U4289,{0,1950001,3300001,6950001,9000001,18000001,40000001},{0.05,0.1,0.2,0.23,0.33,0.4,0.45}))</f>
        <v/>
      </c>
      <c r="W4289" s="18">
        <f>IF(U4289&lt;0,0.9,0.9-V4289*1.021)</f>
        <v/>
      </c>
      <c r="X4289" s="16">
        <f>ROUNDDOWN(S4289*0.2/W4289+2000,0)</f>
        <v/>
      </c>
      <c r="Y4289" s="17">
        <f>IF(O4289&lt;=0,0,LOOKUP(O4289,{0,1950001,3300001,6950001,9000001,18000001,40000001},{0.05,0.1,0.2,0.23,0.33,0.4,0.45}))</f>
        <v/>
      </c>
    </row>
    <row r="4290">
      <c r="A4290" t="inlineStr">
        <is>
          <t>1万円刻み</t>
        </is>
      </c>
      <c r="B4290" s="16">
        <f>'3_1万円刻み'!$A$952</f>
        <v/>
      </c>
      <c r="C4290" t="n">
        <v>2026</v>
      </c>
      <c r="D4290" t="n">
        <v>0</v>
      </c>
      <c r="E4290" t="n">
        <v>0</v>
      </c>
      <c r="F4290" t="n">
        <v>0</v>
      </c>
      <c r="G4290" s="16">
        <f>ROUND(MIN(B4290/12,650000)*12*0.0915+MIN(B4290/12,1390000)*12*(0.0504+0)+B4290*0.005,0)</f>
        <v/>
      </c>
      <c r="H4290" t="n">
        <v>0</v>
      </c>
      <c r="I4290" t="n">
        <v>0</v>
      </c>
      <c r="J4290" s="16">
        <f>IF(C4290=2026,IF(B4290&lt;741000,0,IF(B4290&lt;2191000,B4290-740000,IF(B4290&lt;2193000,1451000,IF(B4290&lt;2196000,1453000,IF(B4290&lt;2200000,1456000,IF(B4290&lt;3600000,ROUNDDOWN(B4290/4,-3)*2.8-80000,IF(B4290&lt;6600000,ROUNDDOWN(B4290/4,-3)*3.2-440000,IF(B4290&lt;8500000,ROUNDDOWN(B4290*0.9,0)-1100000,B4290-1950000)))))))),IF(B4290&lt;651000,0,IF(B4290&lt;1900000,B4290-650000,IF(B4290&lt;3600000,ROUNDDOWN(B4290/4,-3)*2.8-80000,IF(B4290&lt;6600000,ROUNDDOWN(B4290/4,-3)*3.2-440000,IF(B4290&lt;8500000,ROUNDDOWN(B4290*0.9,0)-1100000,B4290-1950000))))))</f>
        <v/>
      </c>
      <c r="K4290" s="16">
        <f>IF(J4290&gt;23500000,NA(),IF(C4290=2026,IF(J4290&lt;=4890000,1040000,IF(J4290&lt;=6550000,670000,620000)),IF(J4290&lt;=1320000,950000,IF(J4290&lt;=3360000,880000,IF(J4290&lt;=4890000,680000,IF(J4290&lt;=6550000,630000,580000))))))</f>
        <v/>
      </c>
      <c r="L4290" s="16">
        <f>IF(D4290=1,IF(J4290&lt;=9000000,380000,IF(J4290&lt;=9500000,260000,IF(J4290&lt;=10000000,130000,0))),0)</f>
        <v/>
      </c>
      <c r="M4290" s="16">
        <f>IF(D4290=1,IF(J4290&lt;=9000000,330000,IF(J4290&lt;=9500000,220000,IF(J4290&lt;=10000000,110000,0))),0)</f>
        <v/>
      </c>
      <c r="N4290" s="16">
        <f>IF(D4290=1,IF(J4290&lt;=9000000,50000,IF(J4290&lt;=9500000,40000,IF(J4290&lt;=10000000,20000,0))),0)</f>
        <v/>
      </c>
      <c r="O4290" s="16">
        <f>MAX(0,ROUNDDOWN(J4290-G4290-K4290-L4290-E4290*380000-F4290*630000-H4290,-3))</f>
        <v/>
      </c>
      <c r="P4290" s="16">
        <f>MAX(0,ROUNDDOWN(J4290-G4290-430000-M4290-E4290*330000-F4290*450000-I4290,-3))</f>
        <v/>
      </c>
      <c r="Q4290" s="16">
        <f>50000+N4290+E4290*50000+F4290*180000</f>
        <v/>
      </c>
      <c r="R4290" s="16">
        <f>IF(P4290&lt;=2000000,MIN(Q4290,P4290),MAX(Q4290-(P4290-2000000),50000))*0.05</f>
        <v/>
      </c>
      <c r="S4290" s="16">
        <f>MAX(0,P4290*0.1-R4290)</f>
        <v/>
      </c>
      <c r="T4290" s="16">
        <f>Q4290+MAX(0,K4290-480000)</f>
        <v/>
      </c>
      <c r="U4290" s="16">
        <f>P4290-T4290</f>
        <v/>
      </c>
      <c r="V4290" s="17">
        <f>IF(U4290&lt;0,0,LOOKUP(U4290,{0,1950001,3300001,6950001,9000001,18000001,40000001},{0.05,0.1,0.2,0.23,0.33,0.4,0.45}))</f>
        <v/>
      </c>
      <c r="W4290" s="18">
        <f>IF(U4290&lt;0,0.9,0.9-V4290*1.021)</f>
        <v/>
      </c>
      <c r="X4290" s="16">
        <f>ROUNDDOWN(S4290*0.2/W4290+2000,0)</f>
        <v/>
      </c>
      <c r="Y4290" s="17">
        <f>IF(O4290&lt;=0,0,LOOKUP(O4290,{0,1950001,3300001,6950001,9000001,18000001,40000001},{0.05,0.1,0.2,0.23,0.33,0.4,0.45}))</f>
        <v/>
      </c>
    </row>
    <row r="4291">
      <c r="A4291" t="inlineStr">
        <is>
          <t>1万円刻み</t>
        </is>
      </c>
      <c r="B4291" s="16">
        <f>'3_1万円刻み'!$A$952</f>
        <v/>
      </c>
      <c r="C4291" t="n">
        <v>2025</v>
      </c>
      <c r="D4291" t="n">
        <v>1</v>
      </c>
      <c r="E4291" t="n">
        <v>0</v>
      </c>
      <c r="F4291" t="n">
        <v>0</v>
      </c>
      <c r="G4291" s="16">
        <f>ROUND(MIN(B4291/12,650000)*12*0.0915+MIN(B4291/12,1390000)*12*(0.0504+0)+B4291*0.005,0)</f>
        <v/>
      </c>
      <c r="H4291" t="n">
        <v>0</v>
      </c>
      <c r="I4291" t="n">
        <v>0</v>
      </c>
      <c r="J4291" s="16">
        <f>IF(C4291=2026,IF(B4291&lt;741000,0,IF(B4291&lt;2191000,B4291-740000,IF(B4291&lt;2193000,1451000,IF(B4291&lt;2196000,1453000,IF(B4291&lt;2200000,1456000,IF(B4291&lt;3600000,ROUNDDOWN(B4291/4,-3)*2.8-80000,IF(B4291&lt;6600000,ROUNDDOWN(B4291/4,-3)*3.2-440000,IF(B4291&lt;8500000,ROUNDDOWN(B4291*0.9,0)-1100000,B4291-1950000)))))))),IF(B4291&lt;651000,0,IF(B4291&lt;1900000,B4291-650000,IF(B4291&lt;3600000,ROUNDDOWN(B4291/4,-3)*2.8-80000,IF(B4291&lt;6600000,ROUNDDOWN(B4291/4,-3)*3.2-440000,IF(B4291&lt;8500000,ROUNDDOWN(B4291*0.9,0)-1100000,B4291-1950000))))))</f>
        <v/>
      </c>
      <c r="K4291" s="16">
        <f>IF(J4291&gt;23500000,NA(),IF(C4291=2026,IF(J4291&lt;=4890000,1040000,IF(J4291&lt;=6550000,670000,620000)),IF(J4291&lt;=1320000,950000,IF(J4291&lt;=3360000,880000,IF(J4291&lt;=4890000,680000,IF(J4291&lt;=6550000,630000,580000))))))</f>
        <v/>
      </c>
      <c r="L4291" s="16">
        <f>IF(D4291=1,IF(J4291&lt;=9000000,380000,IF(J4291&lt;=9500000,260000,IF(J4291&lt;=10000000,130000,0))),0)</f>
        <v/>
      </c>
      <c r="M4291" s="16">
        <f>IF(D4291=1,IF(J4291&lt;=9000000,330000,IF(J4291&lt;=9500000,220000,IF(J4291&lt;=10000000,110000,0))),0)</f>
        <v/>
      </c>
      <c r="N4291" s="16">
        <f>IF(D4291=1,IF(J4291&lt;=9000000,50000,IF(J4291&lt;=9500000,40000,IF(J4291&lt;=10000000,20000,0))),0)</f>
        <v/>
      </c>
      <c r="O4291" s="16">
        <f>MAX(0,ROUNDDOWN(J4291-G4291-K4291-L4291-E4291*380000-F4291*630000-H4291,-3))</f>
        <v/>
      </c>
      <c r="P4291" s="16">
        <f>MAX(0,ROUNDDOWN(J4291-G4291-430000-M4291-E4291*330000-F4291*450000-I4291,-3))</f>
        <v/>
      </c>
      <c r="Q4291" s="16">
        <f>50000+N4291+E4291*50000+F4291*180000</f>
        <v/>
      </c>
      <c r="R4291" s="16">
        <f>IF(P4291&lt;=2000000,MIN(Q4291,P4291),MAX(Q4291-(P4291-2000000),50000))*0.05</f>
        <v/>
      </c>
      <c r="S4291" s="16">
        <f>MAX(0,P4291*0.1-R4291)</f>
        <v/>
      </c>
      <c r="T4291" s="16">
        <f>Q4291+MAX(0,K4291-480000)</f>
        <v/>
      </c>
      <c r="U4291" s="16">
        <f>P4291-T4291</f>
        <v/>
      </c>
      <c r="V4291" s="17">
        <f>IF(U4291&lt;0,0,LOOKUP(U4291,{0,1950001,3300001,6950001,9000001,18000001,40000001},{0.05,0.1,0.2,0.23,0.33,0.4,0.45}))</f>
        <v/>
      </c>
      <c r="W4291" s="18">
        <f>IF(U4291&lt;0,0.9,0.9-V4291*1.021)</f>
        <v/>
      </c>
      <c r="X4291" s="16">
        <f>ROUNDDOWN(S4291*0.2/W4291+2000,0)</f>
        <v/>
      </c>
      <c r="Y4291" s="17">
        <f>IF(O4291&lt;=0,0,LOOKUP(O4291,{0,1950001,3300001,6950001,9000001,18000001,40000001},{0.05,0.1,0.2,0.23,0.33,0.4,0.45}))</f>
        <v/>
      </c>
    </row>
    <row r="4292">
      <c r="A4292" t="inlineStr">
        <is>
          <t>1万円刻み</t>
        </is>
      </c>
      <c r="B4292" s="16">
        <f>'3_1万円刻み'!$A$952</f>
        <v/>
      </c>
      <c r="C4292" t="n">
        <v>2026</v>
      </c>
      <c r="D4292" t="n">
        <v>1</v>
      </c>
      <c r="E4292" t="n">
        <v>0</v>
      </c>
      <c r="F4292" t="n">
        <v>0</v>
      </c>
      <c r="G4292" s="16">
        <f>ROUND(MIN(B4292/12,650000)*12*0.0915+MIN(B4292/12,1390000)*12*(0.0504+0)+B4292*0.005,0)</f>
        <v/>
      </c>
      <c r="H4292" t="n">
        <v>0</v>
      </c>
      <c r="I4292" t="n">
        <v>0</v>
      </c>
      <c r="J4292" s="16">
        <f>IF(C4292=2026,IF(B4292&lt;741000,0,IF(B4292&lt;2191000,B4292-740000,IF(B4292&lt;2193000,1451000,IF(B4292&lt;2196000,1453000,IF(B4292&lt;2200000,1456000,IF(B4292&lt;3600000,ROUNDDOWN(B4292/4,-3)*2.8-80000,IF(B4292&lt;6600000,ROUNDDOWN(B4292/4,-3)*3.2-440000,IF(B4292&lt;8500000,ROUNDDOWN(B4292*0.9,0)-1100000,B4292-1950000)))))))),IF(B4292&lt;651000,0,IF(B4292&lt;1900000,B4292-650000,IF(B4292&lt;3600000,ROUNDDOWN(B4292/4,-3)*2.8-80000,IF(B4292&lt;6600000,ROUNDDOWN(B4292/4,-3)*3.2-440000,IF(B4292&lt;8500000,ROUNDDOWN(B4292*0.9,0)-1100000,B4292-1950000))))))</f>
        <v/>
      </c>
      <c r="K4292" s="16">
        <f>IF(J4292&gt;23500000,NA(),IF(C4292=2026,IF(J4292&lt;=4890000,1040000,IF(J4292&lt;=6550000,670000,620000)),IF(J4292&lt;=1320000,950000,IF(J4292&lt;=3360000,880000,IF(J4292&lt;=4890000,680000,IF(J4292&lt;=6550000,630000,580000))))))</f>
        <v/>
      </c>
      <c r="L4292" s="16">
        <f>IF(D4292=1,IF(J4292&lt;=9000000,380000,IF(J4292&lt;=9500000,260000,IF(J4292&lt;=10000000,130000,0))),0)</f>
        <v/>
      </c>
      <c r="M4292" s="16">
        <f>IF(D4292=1,IF(J4292&lt;=9000000,330000,IF(J4292&lt;=9500000,220000,IF(J4292&lt;=10000000,110000,0))),0)</f>
        <v/>
      </c>
      <c r="N4292" s="16">
        <f>IF(D4292=1,IF(J4292&lt;=9000000,50000,IF(J4292&lt;=9500000,40000,IF(J4292&lt;=10000000,20000,0))),0)</f>
        <v/>
      </c>
      <c r="O4292" s="16">
        <f>MAX(0,ROUNDDOWN(J4292-G4292-K4292-L4292-E4292*380000-F4292*630000-H4292,-3))</f>
        <v/>
      </c>
      <c r="P4292" s="16">
        <f>MAX(0,ROUNDDOWN(J4292-G4292-430000-M4292-E4292*330000-F4292*450000-I4292,-3))</f>
        <v/>
      </c>
      <c r="Q4292" s="16">
        <f>50000+N4292+E4292*50000+F4292*180000</f>
        <v/>
      </c>
      <c r="R4292" s="16">
        <f>IF(P4292&lt;=2000000,MIN(Q4292,P4292),MAX(Q4292-(P4292-2000000),50000))*0.05</f>
        <v/>
      </c>
      <c r="S4292" s="16">
        <f>MAX(0,P4292*0.1-R4292)</f>
        <v/>
      </c>
      <c r="T4292" s="16">
        <f>Q4292+MAX(0,K4292-480000)</f>
        <v/>
      </c>
      <c r="U4292" s="16">
        <f>P4292-T4292</f>
        <v/>
      </c>
      <c r="V4292" s="17">
        <f>IF(U4292&lt;0,0,LOOKUP(U4292,{0,1950001,3300001,6950001,9000001,18000001,40000001},{0.05,0.1,0.2,0.23,0.33,0.4,0.45}))</f>
        <v/>
      </c>
      <c r="W4292" s="18">
        <f>IF(U4292&lt;0,0.9,0.9-V4292*1.021)</f>
        <v/>
      </c>
      <c r="X4292" s="16">
        <f>ROUNDDOWN(S4292*0.2/W4292+2000,0)</f>
        <v/>
      </c>
      <c r="Y4292" s="17">
        <f>IF(O4292&lt;=0,0,LOOKUP(O4292,{0,1950001,3300001,6950001,9000001,18000001,40000001},{0.05,0.1,0.2,0.23,0.33,0.4,0.45}))</f>
        <v/>
      </c>
    </row>
    <row r="4293">
      <c r="A4293" t="inlineStr">
        <is>
          <t>1万円刻み</t>
        </is>
      </c>
      <c r="B4293" s="16">
        <f>'3_1万円刻み'!$A$953</f>
        <v/>
      </c>
      <c r="C4293" t="n">
        <v>2025</v>
      </c>
      <c r="D4293" t="n">
        <v>0</v>
      </c>
      <c r="E4293" t="n">
        <v>0</v>
      </c>
      <c r="F4293" t="n">
        <v>0</v>
      </c>
      <c r="G4293" s="16">
        <f>ROUND(MIN(B4293/12,650000)*12*0.0915+MIN(B4293/12,1390000)*12*(0.0504+0)+B4293*0.005,0)</f>
        <v/>
      </c>
      <c r="H4293" t="n">
        <v>0</v>
      </c>
      <c r="I4293" t="n">
        <v>0</v>
      </c>
      <c r="J4293" s="16">
        <f>IF(C4293=2026,IF(B4293&lt;741000,0,IF(B4293&lt;2191000,B4293-740000,IF(B4293&lt;2193000,1451000,IF(B4293&lt;2196000,1453000,IF(B4293&lt;2200000,1456000,IF(B4293&lt;3600000,ROUNDDOWN(B4293/4,-3)*2.8-80000,IF(B4293&lt;6600000,ROUNDDOWN(B4293/4,-3)*3.2-440000,IF(B4293&lt;8500000,ROUNDDOWN(B4293*0.9,0)-1100000,B4293-1950000)))))))),IF(B4293&lt;651000,0,IF(B4293&lt;1900000,B4293-650000,IF(B4293&lt;3600000,ROUNDDOWN(B4293/4,-3)*2.8-80000,IF(B4293&lt;6600000,ROUNDDOWN(B4293/4,-3)*3.2-440000,IF(B4293&lt;8500000,ROUNDDOWN(B4293*0.9,0)-1100000,B4293-1950000))))))</f>
        <v/>
      </c>
      <c r="K4293" s="16">
        <f>IF(J4293&gt;23500000,NA(),IF(C4293=2026,IF(J4293&lt;=4890000,1040000,IF(J4293&lt;=6550000,670000,620000)),IF(J4293&lt;=1320000,950000,IF(J4293&lt;=3360000,880000,IF(J4293&lt;=4890000,680000,IF(J4293&lt;=6550000,630000,580000))))))</f>
        <v/>
      </c>
      <c r="L4293" s="16">
        <f>IF(D4293=1,IF(J4293&lt;=9000000,380000,IF(J4293&lt;=9500000,260000,IF(J4293&lt;=10000000,130000,0))),0)</f>
        <v/>
      </c>
      <c r="M4293" s="16">
        <f>IF(D4293=1,IF(J4293&lt;=9000000,330000,IF(J4293&lt;=9500000,220000,IF(J4293&lt;=10000000,110000,0))),0)</f>
        <v/>
      </c>
      <c r="N4293" s="16">
        <f>IF(D4293=1,IF(J4293&lt;=9000000,50000,IF(J4293&lt;=9500000,40000,IF(J4293&lt;=10000000,20000,0))),0)</f>
        <v/>
      </c>
      <c r="O4293" s="16">
        <f>MAX(0,ROUNDDOWN(J4293-G4293-K4293-L4293-E4293*380000-F4293*630000-H4293,-3))</f>
        <v/>
      </c>
      <c r="P4293" s="16">
        <f>MAX(0,ROUNDDOWN(J4293-G4293-430000-M4293-E4293*330000-F4293*450000-I4293,-3))</f>
        <v/>
      </c>
      <c r="Q4293" s="16">
        <f>50000+N4293+E4293*50000+F4293*180000</f>
        <v/>
      </c>
      <c r="R4293" s="16">
        <f>IF(P4293&lt;=2000000,MIN(Q4293,P4293),MAX(Q4293-(P4293-2000000),50000))*0.05</f>
        <v/>
      </c>
      <c r="S4293" s="16">
        <f>MAX(0,P4293*0.1-R4293)</f>
        <v/>
      </c>
      <c r="T4293" s="16">
        <f>Q4293+MAX(0,K4293-480000)</f>
        <v/>
      </c>
      <c r="U4293" s="16">
        <f>P4293-T4293</f>
        <v/>
      </c>
      <c r="V4293" s="17">
        <f>IF(U4293&lt;0,0,LOOKUP(U4293,{0,1950001,3300001,6950001,9000001,18000001,40000001},{0.05,0.1,0.2,0.23,0.33,0.4,0.45}))</f>
        <v/>
      </c>
      <c r="W4293" s="18">
        <f>IF(U4293&lt;0,0.9,0.9-V4293*1.021)</f>
        <v/>
      </c>
      <c r="X4293" s="16">
        <f>ROUNDDOWN(S4293*0.2/W4293+2000,0)</f>
        <v/>
      </c>
      <c r="Y4293" s="17">
        <f>IF(O4293&lt;=0,0,LOOKUP(O4293,{0,1950001,3300001,6950001,9000001,18000001,40000001},{0.05,0.1,0.2,0.23,0.33,0.4,0.45}))</f>
        <v/>
      </c>
    </row>
    <row r="4294">
      <c r="A4294" t="inlineStr">
        <is>
          <t>1万円刻み</t>
        </is>
      </c>
      <c r="B4294" s="16">
        <f>'3_1万円刻み'!$A$953</f>
        <v/>
      </c>
      <c r="C4294" t="n">
        <v>2026</v>
      </c>
      <c r="D4294" t="n">
        <v>0</v>
      </c>
      <c r="E4294" t="n">
        <v>0</v>
      </c>
      <c r="F4294" t="n">
        <v>0</v>
      </c>
      <c r="G4294" s="16">
        <f>ROUND(MIN(B4294/12,650000)*12*0.0915+MIN(B4294/12,1390000)*12*(0.0504+0)+B4294*0.005,0)</f>
        <v/>
      </c>
      <c r="H4294" t="n">
        <v>0</v>
      </c>
      <c r="I4294" t="n">
        <v>0</v>
      </c>
      <c r="J4294" s="16">
        <f>IF(C4294=2026,IF(B4294&lt;741000,0,IF(B4294&lt;2191000,B4294-740000,IF(B4294&lt;2193000,1451000,IF(B4294&lt;2196000,1453000,IF(B4294&lt;2200000,1456000,IF(B4294&lt;3600000,ROUNDDOWN(B4294/4,-3)*2.8-80000,IF(B4294&lt;6600000,ROUNDDOWN(B4294/4,-3)*3.2-440000,IF(B4294&lt;8500000,ROUNDDOWN(B4294*0.9,0)-1100000,B4294-1950000)))))))),IF(B4294&lt;651000,0,IF(B4294&lt;1900000,B4294-650000,IF(B4294&lt;3600000,ROUNDDOWN(B4294/4,-3)*2.8-80000,IF(B4294&lt;6600000,ROUNDDOWN(B4294/4,-3)*3.2-440000,IF(B4294&lt;8500000,ROUNDDOWN(B4294*0.9,0)-1100000,B4294-1950000))))))</f>
        <v/>
      </c>
      <c r="K4294" s="16">
        <f>IF(J4294&gt;23500000,NA(),IF(C4294=2026,IF(J4294&lt;=4890000,1040000,IF(J4294&lt;=6550000,670000,620000)),IF(J4294&lt;=1320000,950000,IF(J4294&lt;=3360000,880000,IF(J4294&lt;=4890000,680000,IF(J4294&lt;=6550000,630000,580000))))))</f>
        <v/>
      </c>
      <c r="L4294" s="16">
        <f>IF(D4294=1,IF(J4294&lt;=9000000,380000,IF(J4294&lt;=9500000,260000,IF(J4294&lt;=10000000,130000,0))),0)</f>
        <v/>
      </c>
      <c r="M4294" s="16">
        <f>IF(D4294=1,IF(J4294&lt;=9000000,330000,IF(J4294&lt;=9500000,220000,IF(J4294&lt;=10000000,110000,0))),0)</f>
        <v/>
      </c>
      <c r="N4294" s="16">
        <f>IF(D4294=1,IF(J4294&lt;=9000000,50000,IF(J4294&lt;=9500000,40000,IF(J4294&lt;=10000000,20000,0))),0)</f>
        <v/>
      </c>
      <c r="O4294" s="16">
        <f>MAX(0,ROUNDDOWN(J4294-G4294-K4294-L4294-E4294*380000-F4294*630000-H4294,-3))</f>
        <v/>
      </c>
      <c r="P4294" s="16">
        <f>MAX(0,ROUNDDOWN(J4294-G4294-430000-M4294-E4294*330000-F4294*450000-I4294,-3))</f>
        <v/>
      </c>
      <c r="Q4294" s="16">
        <f>50000+N4294+E4294*50000+F4294*180000</f>
        <v/>
      </c>
      <c r="R4294" s="16">
        <f>IF(P4294&lt;=2000000,MIN(Q4294,P4294),MAX(Q4294-(P4294-2000000),50000))*0.05</f>
        <v/>
      </c>
      <c r="S4294" s="16">
        <f>MAX(0,P4294*0.1-R4294)</f>
        <v/>
      </c>
      <c r="T4294" s="16">
        <f>Q4294+MAX(0,K4294-480000)</f>
        <v/>
      </c>
      <c r="U4294" s="16">
        <f>P4294-T4294</f>
        <v/>
      </c>
      <c r="V4294" s="17">
        <f>IF(U4294&lt;0,0,LOOKUP(U4294,{0,1950001,3300001,6950001,9000001,18000001,40000001},{0.05,0.1,0.2,0.23,0.33,0.4,0.45}))</f>
        <v/>
      </c>
      <c r="W4294" s="18">
        <f>IF(U4294&lt;0,0.9,0.9-V4294*1.021)</f>
        <v/>
      </c>
      <c r="X4294" s="16">
        <f>ROUNDDOWN(S4294*0.2/W4294+2000,0)</f>
        <v/>
      </c>
      <c r="Y4294" s="17">
        <f>IF(O4294&lt;=0,0,LOOKUP(O4294,{0,1950001,3300001,6950001,9000001,18000001,40000001},{0.05,0.1,0.2,0.23,0.33,0.4,0.45}))</f>
        <v/>
      </c>
    </row>
    <row r="4295">
      <c r="A4295" t="inlineStr">
        <is>
          <t>1万円刻み</t>
        </is>
      </c>
      <c r="B4295" s="16">
        <f>'3_1万円刻み'!$A$953</f>
        <v/>
      </c>
      <c r="C4295" t="n">
        <v>2025</v>
      </c>
      <c r="D4295" t="n">
        <v>1</v>
      </c>
      <c r="E4295" t="n">
        <v>0</v>
      </c>
      <c r="F4295" t="n">
        <v>0</v>
      </c>
      <c r="G4295" s="16">
        <f>ROUND(MIN(B4295/12,650000)*12*0.0915+MIN(B4295/12,1390000)*12*(0.0504+0)+B4295*0.005,0)</f>
        <v/>
      </c>
      <c r="H4295" t="n">
        <v>0</v>
      </c>
      <c r="I4295" t="n">
        <v>0</v>
      </c>
      <c r="J4295" s="16">
        <f>IF(C4295=2026,IF(B4295&lt;741000,0,IF(B4295&lt;2191000,B4295-740000,IF(B4295&lt;2193000,1451000,IF(B4295&lt;2196000,1453000,IF(B4295&lt;2200000,1456000,IF(B4295&lt;3600000,ROUNDDOWN(B4295/4,-3)*2.8-80000,IF(B4295&lt;6600000,ROUNDDOWN(B4295/4,-3)*3.2-440000,IF(B4295&lt;8500000,ROUNDDOWN(B4295*0.9,0)-1100000,B4295-1950000)))))))),IF(B4295&lt;651000,0,IF(B4295&lt;1900000,B4295-650000,IF(B4295&lt;3600000,ROUNDDOWN(B4295/4,-3)*2.8-80000,IF(B4295&lt;6600000,ROUNDDOWN(B4295/4,-3)*3.2-440000,IF(B4295&lt;8500000,ROUNDDOWN(B4295*0.9,0)-1100000,B4295-1950000))))))</f>
        <v/>
      </c>
      <c r="K4295" s="16">
        <f>IF(J4295&gt;23500000,NA(),IF(C4295=2026,IF(J4295&lt;=4890000,1040000,IF(J4295&lt;=6550000,670000,620000)),IF(J4295&lt;=1320000,950000,IF(J4295&lt;=3360000,880000,IF(J4295&lt;=4890000,680000,IF(J4295&lt;=6550000,630000,580000))))))</f>
        <v/>
      </c>
      <c r="L4295" s="16">
        <f>IF(D4295=1,IF(J4295&lt;=9000000,380000,IF(J4295&lt;=9500000,260000,IF(J4295&lt;=10000000,130000,0))),0)</f>
        <v/>
      </c>
      <c r="M4295" s="16">
        <f>IF(D4295=1,IF(J4295&lt;=9000000,330000,IF(J4295&lt;=9500000,220000,IF(J4295&lt;=10000000,110000,0))),0)</f>
        <v/>
      </c>
      <c r="N4295" s="16">
        <f>IF(D4295=1,IF(J4295&lt;=9000000,50000,IF(J4295&lt;=9500000,40000,IF(J4295&lt;=10000000,20000,0))),0)</f>
        <v/>
      </c>
      <c r="O4295" s="16">
        <f>MAX(0,ROUNDDOWN(J4295-G4295-K4295-L4295-E4295*380000-F4295*630000-H4295,-3))</f>
        <v/>
      </c>
      <c r="P4295" s="16">
        <f>MAX(0,ROUNDDOWN(J4295-G4295-430000-M4295-E4295*330000-F4295*450000-I4295,-3))</f>
        <v/>
      </c>
      <c r="Q4295" s="16">
        <f>50000+N4295+E4295*50000+F4295*180000</f>
        <v/>
      </c>
      <c r="R4295" s="16">
        <f>IF(P4295&lt;=2000000,MIN(Q4295,P4295),MAX(Q4295-(P4295-2000000),50000))*0.05</f>
        <v/>
      </c>
      <c r="S4295" s="16">
        <f>MAX(0,P4295*0.1-R4295)</f>
        <v/>
      </c>
      <c r="T4295" s="16">
        <f>Q4295+MAX(0,K4295-480000)</f>
        <v/>
      </c>
      <c r="U4295" s="16">
        <f>P4295-T4295</f>
        <v/>
      </c>
      <c r="V4295" s="17">
        <f>IF(U4295&lt;0,0,LOOKUP(U4295,{0,1950001,3300001,6950001,9000001,18000001,40000001},{0.05,0.1,0.2,0.23,0.33,0.4,0.45}))</f>
        <v/>
      </c>
      <c r="W4295" s="18">
        <f>IF(U4295&lt;0,0.9,0.9-V4295*1.021)</f>
        <v/>
      </c>
      <c r="X4295" s="16">
        <f>ROUNDDOWN(S4295*0.2/W4295+2000,0)</f>
        <v/>
      </c>
      <c r="Y4295" s="17">
        <f>IF(O4295&lt;=0,0,LOOKUP(O4295,{0,1950001,3300001,6950001,9000001,18000001,40000001},{0.05,0.1,0.2,0.23,0.33,0.4,0.45}))</f>
        <v/>
      </c>
    </row>
    <row r="4296">
      <c r="A4296" t="inlineStr">
        <is>
          <t>1万円刻み</t>
        </is>
      </c>
      <c r="B4296" s="16">
        <f>'3_1万円刻み'!$A$953</f>
        <v/>
      </c>
      <c r="C4296" t="n">
        <v>2026</v>
      </c>
      <c r="D4296" t="n">
        <v>1</v>
      </c>
      <c r="E4296" t="n">
        <v>0</v>
      </c>
      <c r="F4296" t="n">
        <v>0</v>
      </c>
      <c r="G4296" s="16">
        <f>ROUND(MIN(B4296/12,650000)*12*0.0915+MIN(B4296/12,1390000)*12*(0.0504+0)+B4296*0.005,0)</f>
        <v/>
      </c>
      <c r="H4296" t="n">
        <v>0</v>
      </c>
      <c r="I4296" t="n">
        <v>0</v>
      </c>
      <c r="J4296" s="16">
        <f>IF(C4296=2026,IF(B4296&lt;741000,0,IF(B4296&lt;2191000,B4296-740000,IF(B4296&lt;2193000,1451000,IF(B4296&lt;2196000,1453000,IF(B4296&lt;2200000,1456000,IF(B4296&lt;3600000,ROUNDDOWN(B4296/4,-3)*2.8-80000,IF(B4296&lt;6600000,ROUNDDOWN(B4296/4,-3)*3.2-440000,IF(B4296&lt;8500000,ROUNDDOWN(B4296*0.9,0)-1100000,B4296-1950000)))))))),IF(B4296&lt;651000,0,IF(B4296&lt;1900000,B4296-650000,IF(B4296&lt;3600000,ROUNDDOWN(B4296/4,-3)*2.8-80000,IF(B4296&lt;6600000,ROUNDDOWN(B4296/4,-3)*3.2-440000,IF(B4296&lt;8500000,ROUNDDOWN(B4296*0.9,0)-1100000,B4296-1950000))))))</f>
        <v/>
      </c>
      <c r="K4296" s="16">
        <f>IF(J4296&gt;23500000,NA(),IF(C4296=2026,IF(J4296&lt;=4890000,1040000,IF(J4296&lt;=6550000,670000,620000)),IF(J4296&lt;=1320000,950000,IF(J4296&lt;=3360000,880000,IF(J4296&lt;=4890000,680000,IF(J4296&lt;=6550000,630000,580000))))))</f>
        <v/>
      </c>
      <c r="L4296" s="16">
        <f>IF(D4296=1,IF(J4296&lt;=9000000,380000,IF(J4296&lt;=9500000,260000,IF(J4296&lt;=10000000,130000,0))),0)</f>
        <v/>
      </c>
      <c r="M4296" s="16">
        <f>IF(D4296=1,IF(J4296&lt;=9000000,330000,IF(J4296&lt;=9500000,220000,IF(J4296&lt;=10000000,110000,0))),0)</f>
        <v/>
      </c>
      <c r="N4296" s="16">
        <f>IF(D4296=1,IF(J4296&lt;=9000000,50000,IF(J4296&lt;=9500000,40000,IF(J4296&lt;=10000000,20000,0))),0)</f>
        <v/>
      </c>
      <c r="O4296" s="16">
        <f>MAX(0,ROUNDDOWN(J4296-G4296-K4296-L4296-E4296*380000-F4296*630000-H4296,-3))</f>
        <v/>
      </c>
      <c r="P4296" s="16">
        <f>MAX(0,ROUNDDOWN(J4296-G4296-430000-M4296-E4296*330000-F4296*450000-I4296,-3))</f>
        <v/>
      </c>
      <c r="Q4296" s="16">
        <f>50000+N4296+E4296*50000+F4296*180000</f>
        <v/>
      </c>
      <c r="R4296" s="16">
        <f>IF(P4296&lt;=2000000,MIN(Q4296,P4296),MAX(Q4296-(P4296-2000000),50000))*0.05</f>
        <v/>
      </c>
      <c r="S4296" s="16">
        <f>MAX(0,P4296*0.1-R4296)</f>
        <v/>
      </c>
      <c r="T4296" s="16">
        <f>Q4296+MAX(0,K4296-480000)</f>
        <v/>
      </c>
      <c r="U4296" s="16">
        <f>P4296-T4296</f>
        <v/>
      </c>
      <c r="V4296" s="17">
        <f>IF(U4296&lt;0,0,LOOKUP(U4296,{0,1950001,3300001,6950001,9000001,18000001,40000001},{0.05,0.1,0.2,0.23,0.33,0.4,0.45}))</f>
        <v/>
      </c>
      <c r="W4296" s="18">
        <f>IF(U4296&lt;0,0.9,0.9-V4296*1.021)</f>
        <v/>
      </c>
      <c r="X4296" s="16">
        <f>ROUNDDOWN(S4296*0.2/W4296+2000,0)</f>
        <v/>
      </c>
      <c r="Y4296" s="17">
        <f>IF(O4296&lt;=0,0,LOOKUP(O4296,{0,1950001,3300001,6950001,9000001,18000001,40000001},{0.05,0.1,0.2,0.23,0.33,0.4,0.45}))</f>
        <v/>
      </c>
    </row>
    <row r="4297">
      <c r="A4297" t="inlineStr">
        <is>
          <t>1万円刻み</t>
        </is>
      </c>
      <c r="B4297" s="16">
        <f>'3_1万円刻み'!$A$954</f>
        <v/>
      </c>
      <c r="C4297" t="n">
        <v>2025</v>
      </c>
      <c r="D4297" t="n">
        <v>0</v>
      </c>
      <c r="E4297" t="n">
        <v>0</v>
      </c>
      <c r="F4297" t="n">
        <v>0</v>
      </c>
      <c r="G4297" s="16">
        <f>ROUND(MIN(B4297/12,650000)*12*0.0915+MIN(B4297/12,1390000)*12*(0.0504+0)+B4297*0.005,0)</f>
        <v/>
      </c>
      <c r="H4297" t="n">
        <v>0</v>
      </c>
      <c r="I4297" t="n">
        <v>0</v>
      </c>
      <c r="J4297" s="16">
        <f>IF(C4297=2026,IF(B4297&lt;741000,0,IF(B4297&lt;2191000,B4297-740000,IF(B4297&lt;2193000,1451000,IF(B4297&lt;2196000,1453000,IF(B4297&lt;2200000,1456000,IF(B4297&lt;3600000,ROUNDDOWN(B4297/4,-3)*2.8-80000,IF(B4297&lt;6600000,ROUNDDOWN(B4297/4,-3)*3.2-440000,IF(B4297&lt;8500000,ROUNDDOWN(B4297*0.9,0)-1100000,B4297-1950000)))))))),IF(B4297&lt;651000,0,IF(B4297&lt;1900000,B4297-650000,IF(B4297&lt;3600000,ROUNDDOWN(B4297/4,-3)*2.8-80000,IF(B4297&lt;6600000,ROUNDDOWN(B4297/4,-3)*3.2-440000,IF(B4297&lt;8500000,ROUNDDOWN(B4297*0.9,0)-1100000,B4297-1950000))))))</f>
        <v/>
      </c>
      <c r="K4297" s="16">
        <f>IF(J4297&gt;23500000,NA(),IF(C4297=2026,IF(J4297&lt;=4890000,1040000,IF(J4297&lt;=6550000,670000,620000)),IF(J4297&lt;=1320000,950000,IF(J4297&lt;=3360000,880000,IF(J4297&lt;=4890000,680000,IF(J4297&lt;=6550000,630000,580000))))))</f>
        <v/>
      </c>
      <c r="L4297" s="16">
        <f>IF(D4297=1,IF(J4297&lt;=9000000,380000,IF(J4297&lt;=9500000,260000,IF(J4297&lt;=10000000,130000,0))),0)</f>
        <v/>
      </c>
      <c r="M4297" s="16">
        <f>IF(D4297=1,IF(J4297&lt;=9000000,330000,IF(J4297&lt;=9500000,220000,IF(J4297&lt;=10000000,110000,0))),0)</f>
        <v/>
      </c>
      <c r="N4297" s="16">
        <f>IF(D4297=1,IF(J4297&lt;=9000000,50000,IF(J4297&lt;=9500000,40000,IF(J4297&lt;=10000000,20000,0))),0)</f>
        <v/>
      </c>
      <c r="O4297" s="16">
        <f>MAX(0,ROUNDDOWN(J4297-G4297-K4297-L4297-E4297*380000-F4297*630000-H4297,-3))</f>
        <v/>
      </c>
      <c r="P4297" s="16">
        <f>MAX(0,ROUNDDOWN(J4297-G4297-430000-M4297-E4297*330000-F4297*450000-I4297,-3))</f>
        <v/>
      </c>
      <c r="Q4297" s="16">
        <f>50000+N4297+E4297*50000+F4297*180000</f>
        <v/>
      </c>
      <c r="R4297" s="16">
        <f>IF(P4297&lt;=2000000,MIN(Q4297,P4297),MAX(Q4297-(P4297-2000000),50000))*0.05</f>
        <v/>
      </c>
      <c r="S4297" s="16">
        <f>MAX(0,P4297*0.1-R4297)</f>
        <v/>
      </c>
      <c r="T4297" s="16">
        <f>Q4297+MAX(0,K4297-480000)</f>
        <v/>
      </c>
      <c r="U4297" s="16">
        <f>P4297-T4297</f>
        <v/>
      </c>
      <c r="V4297" s="17">
        <f>IF(U4297&lt;0,0,LOOKUP(U4297,{0,1950001,3300001,6950001,9000001,18000001,40000001},{0.05,0.1,0.2,0.23,0.33,0.4,0.45}))</f>
        <v/>
      </c>
      <c r="W4297" s="18">
        <f>IF(U4297&lt;0,0.9,0.9-V4297*1.021)</f>
        <v/>
      </c>
      <c r="X4297" s="16">
        <f>ROUNDDOWN(S4297*0.2/W4297+2000,0)</f>
        <v/>
      </c>
      <c r="Y4297" s="17">
        <f>IF(O4297&lt;=0,0,LOOKUP(O4297,{0,1950001,3300001,6950001,9000001,18000001,40000001},{0.05,0.1,0.2,0.23,0.33,0.4,0.45}))</f>
        <v/>
      </c>
    </row>
    <row r="4298">
      <c r="A4298" t="inlineStr">
        <is>
          <t>1万円刻み</t>
        </is>
      </c>
      <c r="B4298" s="16">
        <f>'3_1万円刻み'!$A$954</f>
        <v/>
      </c>
      <c r="C4298" t="n">
        <v>2026</v>
      </c>
      <c r="D4298" t="n">
        <v>0</v>
      </c>
      <c r="E4298" t="n">
        <v>0</v>
      </c>
      <c r="F4298" t="n">
        <v>0</v>
      </c>
      <c r="G4298" s="16">
        <f>ROUND(MIN(B4298/12,650000)*12*0.0915+MIN(B4298/12,1390000)*12*(0.0504+0)+B4298*0.005,0)</f>
        <v/>
      </c>
      <c r="H4298" t="n">
        <v>0</v>
      </c>
      <c r="I4298" t="n">
        <v>0</v>
      </c>
      <c r="J4298" s="16">
        <f>IF(C4298=2026,IF(B4298&lt;741000,0,IF(B4298&lt;2191000,B4298-740000,IF(B4298&lt;2193000,1451000,IF(B4298&lt;2196000,1453000,IF(B4298&lt;2200000,1456000,IF(B4298&lt;3600000,ROUNDDOWN(B4298/4,-3)*2.8-80000,IF(B4298&lt;6600000,ROUNDDOWN(B4298/4,-3)*3.2-440000,IF(B4298&lt;8500000,ROUNDDOWN(B4298*0.9,0)-1100000,B4298-1950000)))))))),IF(B4298&lt;651000,0,IF(B4298&lt;1900000,B4298-650000,IF(B4298&lt;3600000,ROUNDDOWN(B4298/4,-3)*2.8-80000,IF(B4298&lt;6600000,ROUNDDOWN(B4298/4,-3)*3.2-440000,IF(B4298&lt;8500000,ROUNDDOWN(B4298*0.9,0)-1100000,B4298-1950000))))))</f>
        <v/>
      </c>
      <c r="K4298" s="16">
        <f>IF(J4298&gt;23500000,NA(),IF(C4298=2026,IF(J4298&lt;=4890000,1040000,IF(J4298&lt;=6550000,670000,620000)),IF(J4298&lt;=1320000,950000,IF(J4298&lt;=3360000,880000,IF(J4298&lt;=4890000,680000,IF(J4298&lt;=6550000,630000,580000))))))</f>
        <v/>
      </c>
      <c r="L4298" s="16">
        <f>IF(D4298=1,IF(J4298&lt;=9000000,380000,IF(J4298&lt;=9500000,260000,IF(J4298&lt;=10000000,130000,0))),0)</f>
        <v/>
      </c>
      <c r="M4298" s="16">
        <f>IF(D4298=1,IF(J4298&lt;=9000000,330000,IF(J4298&lt;=9500000,220000,IF(J4298&lt;=10000000,110000,0))),0)</f>
        <v/>
      </c>
      <c r="N4298" s="16">
        <f>IF(D4298=1,IF(J4298&lt;=9000000,50000,IF(J4298&lt;=9500000,40000,IF(J4298&lt;=10000000,20000,0))),0)</f>
        <v/>
      </c>
      <c r="O4298" s="16">
        <f>MAX(0,ROUNDDOWN(J4298-G4298-K4298-L4298-E4298*380000-F4298*630000-H4298,-3))</f>
        <v/>
      </c>
      <c r="P4298" s="16">
        <f>MAX(0,ROUNDDOWN(J4298-G4298-430000-M4298-E4298*330000-F4298*450000-I4298,-3))</f>
        <v/>
      </c>
      <c r="Q4298" s="16">
        <f>50000+N4298+E4298*50000+F4298*180000</f>
        <v/>
      </c>
      <c r="R4298" s="16">
        <f>IF(P4298&lt;=2000000,MIN(Q4298,P4298),MAX(Q4298-(P4298-2000000),50000))*0.05</f>
        <v/>
      </c>
      <c r="S4298" s="16">
        <f>MAX(0,P4298*0.1-R4298)</f>
        <v/>
      </c>
      <c r="T4298" s="16">
        <f>Q4298+MAX(0,K4298-480000)</f>
        <v/>
      </c>
      <c r="U4298" s="16">
        <f>P4298-T4298</f>
        <v/>
      </c>
      <c r="V4298" s="17">
        <f>IF(U4298&lt;0,0,LOOKUP(U4298,{0,1950001,3300001,6950001,9000001,18000001,40000001},{0.05,0.1,0.2,0.23,0.33,0.4,0.45}))</f>
        <v/>
      </c>
      <c r="W4298" s="18">
        <f>IF(U4298&lt;0,0.9,0.9-V4298*1.021)</f>
        <v/>
      </c>
      <c r="X4298" s="16">
        <f>ROUNDDOWN(S4298*0.2/W4298+2000,0)</f>
        <v/>
      </c>
      <c r="Y4298" s="17">
        <f>IF(O4298&lt;=0,0,LOOKUP(O4298,{0,1950001,3300001,6950001,9000001,18000001,40000001},{0.05,0.1,0.2,0.23,0.33,0.4,0.45}))</f>
        <v/>
      </c>
    </row>
    <row r="4299">
      <c r="A4299" t="inlineStr">
        <is>
          <t>1万円刻み</t>
        </is>
      </c>
      <c r="B4299" s="16">
        <f>'3_1万円刻み'!$A$954</f>
        <v/>
      </c>
      <c r="C4299" t="n">
        <v>2025</v>
      </c>
      <c r="D4299" t="n">
        <v>1</v>
      </c>
      <c r="E4299" t="n">
        <v>0</v>
      </c>
      <c r="F4299" t="n">
        <v>0</v>
      </c>
      <c r="G4299" s="16">
        <f>ROUND(MIN(B4299/12,650000)*12*0.0915+MIN(B4299/12,1390000)*12*(0.0504+0)+B4299*0.005,0)</f>
        <v/>
      </c>
      <c r="H4299" t="n">
        <v>0</v>
      </c>
      <c r="I4299" t="n">
        <v>0</v>
      </c>
      <c r="J4299" s="16">
        <f>IF(C4299=2026,IF(B4299&lt;741000,0,IF(B4299&lt;2191000,B4299-740000,IF(B4299&lt;2193000,1451000,IF(B4299&lt;2196000,1453000,IF(B4299&lt;2200000,1456000,IF(B4299&lt;3600000,ROUNDDOWN(B4299/4,-3)*2.8-80000,IF(B4299&lt;6600000,ROUNDDOWN(B4299/4,-3)*3.2-440000,IF(B4299&lt;8500000,ROUNDDOWN(B4299*0.9,0)-1100000,B4299-1950000)))))))),IF(B4299&lt;651000,0,IF(B4299&lt;1900000,B4299-650000,IF(B4299&lt;3600000,ROUNDDOWN(B4299/4,-3)*2.8-80000,IF(B4299&lt;6600000,ROUNDDOWN(B4299/4,-3)*3.2-440000,IF(B4299&lt;8500000,ROUNDDOWN(B4299*0.9,0)-1100000,B4299-1950000))))))</f>
        <v/>
      </c>
      <c r="K4299" s="16">
        <f>IF(J4299&gt;23500000,NA(),IF(C4299=2026,IF(J4299&lt;=4890000,1040000,IF(J4299&lt;=6550000,670000,620000)),IF(J4299&lt;=1320000,950000,IF(J4299&lt;=3360000,880000,IF(J4299&lt;=4890000,680000,IF(J4299&lt;=6550000,630000,580000))))))</f>
        <v/>
      </c>
      <c r="L4299" s="16">
        <f>IF(D4299=1,IF(J4299&lt;=9000000,380000,IF(J4299&lt;=9500000,260000,IF(J4299&lt;=10000000,130000,0))),0)</f>
        <v/>
      </c>
      <c r="M4299" s="16">
        <f>IF(D4299=1,IF(J4299&lt;=9000000,330000,IF(J4299&lt;=9500000,220000,IF(J4299&lt;=10000000,110000,0))),0)</f>
        <v/>
      </c>
      <c r="N4299" s="16">
        <f>IF(D4299=1,IF(J4299&lt;=9000000,50000,IF(J4299&lt;=9500000,40000,IF(J4299&lt;=10000000,20000,0))),0)</f>
        <v/>
      </c>
      <c r="O4299" s="16">
        <f>MAX(0,ROUNDDOWN(J4299-G4299-K4299-L4299-E4299*380000-F4299*630000-H4299,-3))</f>
        <v/>
      </c>
      <c r="P4299" s="16">
        <f>MAX(0,ROUNDDOWN(J4299-G4299-430000-M4299-E4299*330000-F4299*450000-I4299,-3))</f>
        <v/>
      </c>
      <c r="Q4299" s="16">
        <f>50000+N4299+E4299*50000+F4299*180000</f>
        <v/>
      </c>
      <c r="R4299" s="16">
        <f>IF(P4299&lt;=2000000,MIN(Q4299,P4299),MAX(Q4299-(P4299-2000000),50000))*0.05</f>
        <v/>
      </c>
      <c r="S4299" s="16">
        <f>MAX(0,P4299*0.1-R4299)</f>
        <v/>
      </c>
      <c r="T4299" s="16">
        <f>Q4299+MAX(0,K4299-480000)</f>
        <v/>
      </c>
      <c r="U4299" s="16">
        <f>P4299-T4299</f>
        <v/>
      </c>
      <c r="V4299" s="17">
        <f>IF(U4299&lt;0,0,LOOKUP(U4299,{0,1950001,3300001,6950001,9000001,18000001,40000001},{0.05,0.1,0.2,0.23,0.33,0.4,0.45}))</f>
        <v/>
      </c>
      <c r="W4299" s="18">
        <f>IF(U4299&lt;0,0.9,0.9-V4299*1.021)</f>
        <v/>
      </c>
      <c r="X4299" s="16">
        <f>ROUNDDOWN(S4299*0.2/W4299+2000,0)</f>
        <v/>
      </c>
      <c r="Y4299" s="17">
        <f>IF(O4299&lt;=0,0,LOOKUP(O4299,{0,1950001,3300001,6950001,9000001,18000001,40000001},{0.05,0.1,0.2,0.23,0.33,0.4,0.45}))</f>
        <v/>
      </c>
    </row>
    <row r="4300">
      <c r="A4300" t="inlineStr">
        <is>
          <t>1万円刻み</t>
        </is>
      </c>
      <c r="B4300" s="16">
        <f>'3_1万円刻み'!$A$954</f>
        <v/>
      </c>
      <c r="C4300" t="n">
        <v>2026</v>
      </c>
      <c r="D4300" t="n">
        <v>1</v>
      </c>
      <c r="E4300" t="n">
        <v>0</v>
      </c>
      <c r="F4300" t="n">
        <v>0</v>
      </c>
      <c r="G4300" s="16">
        <f>ROUND(MIN(B4300/12,650000)*12*0.0915+MIN(B4300/12,1390000)*12*(0.0504+0)+B4300*0.005,0)</f>
        <v/>
      </c>
      <c r="H4300" t="n">
        <v>0</v>
      </c>
      <c r="I4300" t="n">
        <v>0</v>
      </c>
      <c r="J4300" s="16">
        <f>IF(C4300=2026,IF(B4300&lt;741000,0,IF(B4300&lt;2191000,B4300-740000,IF(B4300&lt;2193000,1451000,IF(B4300&lt;2196000,1453000,IF(B4300&lt;2200000,1456000,IF(B4300&lt;3600000,ROUNDDOWN(B4300/4,-3)*2.8-80000,IF(B4300&lt;6600000,ROUNDDOWN(B4300/4,-3)*3.2-440000,IF(B4300&lt;8500000,ROUNDDOWN(B4300*0.9,0)-1100000,B4300-1950000)))))))),IF(B4300&lt;651000,0,IF(B4300&lt;1900000,B4300-650000,IF(B4300&lt;3600000,ROUNDDOWN(B4300/4,-3)*2.8-80000,IF(B4300&lt;6600000,ROUNDDOWN(B4300/4,-3)*3.2-440000,IF(B4300&lt;8500000,ROUNDDOWN(B4300*0.9,0)-1100000,B4300-1950000))))))</f>
        <v/>
      </c>
      <c r="K4300" s="16">
        <f>IF(J4300&gt;23500000,NA(),IF(C4300=2026,IF(J4300&lt;=4890000,1040000,IF(J4300&lt;=6550000,670000,620000)),IF(J4300&lt;=1320000,950000,IF(J4300&lt;=3360000,880000,IF(J4300&lt;=4890000,680000,IF(J4300&lt;=6550000,630000,580000))))))</f>
        <v/>
      </c>
      <c r="L4300" s="16">
        <f>IF(D4300=1,IF(J4300&lt;=9000000,380000,IF(J4300&lt;=9500000,260000,IF(J4300&lt;=10000000,130000,0))),0)</f>
        <v/>
      </c>
      <c r="M4300" s="16">
        <f>IF(D4300=1,IF(J4300&lt;=9000000,330000,IF(J4300&lt;=9500000,220000,IF(J4300&lt;=10000000,110000,0))),0)</f>
        <v/>
      </c>
      <c r="N4300" s="16">
        <f>IF(D4300=1,IF(J4300&lt;=9000000,50000,IF(J4300&lt;=9500000,40000,IF(J4300&lt;=10000000,20000,0))),0)</f>
        <v/>
      </c>
      <c r="O4300" s="16">
        <f>MAX(0,ROUNDDOWN(J4300-G4300-K4300-L4300-E4300*380000-F4300*630000-H4300,-3))</f>
        <v/>
      </c>
      <c r="P4300" s="16">
        <f>MAX(0,ROUNDDOWN(J4300-G4300-430000-M4300-E4300*330000-F4300*450000-I4300,-3))</f>
        <v/>
      </c>
      <c r="Q4300" s="16">
        <f>50000+N4300+E4300*50000+F4300*180000</f>
        <v/>
      </c>
      <c r="R4300" s="16">
        <f>IF(P4300&lt;=2000000,MIN(Q4300,P4300),MAX(Q4300-(P4300-2000000),50000))*0.05</f>
        <v/>
      </c>
      <c r="S4300" s="16">
        <f>MAX(0,P4300*0.1-R4300)</f>
        <v/>
      </c>
      <c r="T4300" s="16">
        <f>Q4300+MAX(0,K4300-480000)</f>
        <v/>
      </c>
      <c r="U4300" s="16">
        <f>P4300-T4300</f>
        <v/>
      </c>
      <c r="V4300" s="17">
        <f>IF(U4300&lt;0,0,LOOKUP(U4300,{0,1950001,3300001,6950001,9000001,18000001,40000001},{0.05,0.1,0.2,0.23,0.33,0.4,0.45}))</f>
        <v/>
      </c>
      <c r="W4300" s="18">
        <f>IF(U4300&lt;0,0.9,0.9-V4300*1.021)</f>
        <v/>
      </c>
      <c r="X4300" s="16">
        <f>ROUNDDOWN(S4300*0.2/W4300+2000,0)</f>
        <v/>
      </c>
      <c r="Y4300" s="17">
        <f>IF(O4300&lt;=0,0,LOOKUP(O4300,{0,1950001,3300001,6950001,9000001,18000001,40000001},{0.05,0.1,0.2,0.23,0.33,0.4,0.45}))</f>
        <v/>
      </c>
    </row>
    <row r="4301">
      <c r="A4301" t="inlineStr">
        <is>
          <t>1万円刻み</t>
        </is>
      </c>
      <c r="B4301" s="16">
        <f>'3_1万円刻み'!$A$955</f>
        <v/>
      </c>
      <c r="C4301" t="n">
        <v>2025</v>
      </c>
      <c r="D4301" t="n">
        <v>0</v>
      </c>
      <c r="E4301" t="n">
        <v>0</v>
      </c>
      <c r="F4301" t="n">
        <v>0</v>
      </c>
      <c r="G4301" s="16">
        <f>ROUND(MIN(B4301/12,650000)*12*0.0915+MIN(B4301/12,1390000)*12*(0.0504+0)+B4301*0.005,0)</f>
        <v/>
      </c>
      <c r="H4301" t="n">
        <v>0</v>
      </c>
      <c r="I4301" t="n">
        <v>0</v>
      </c>
      <c r="J4301" s="16">
        <f>IF(C4301=2026,IF(B4301&lt;741000,0,IF(B4301&lt;2191000,B4301-740000,IF(B4301&lt;2193000,1451000,IF(B4301&lt;2196000,1453000,IF(B4301&lt;2200000,1456000,IF(B4301&lt;3600000,ROUNDDOWN(B4301/4,-3)*2.8-80000,IF(B4301&lt;6600000,ROUNDDOWN(B4301/4,-3)*3.2-440000,IF(B4301&lt;8500000,ROUNDDOWN(B4301*0.9,0)-1100000,B4301-1950000)))))))),IF(B4301&lt;651000,0,IF(B4301&lt;1900000,B4301-650000,IF(B4301&lt;3600000,ROUNDDOWN(B4301/4,-3)*2.8-80000,IF(B4301&lt;6600000,ROUNDDOWN(B4301/4,-3)*3.2-440000,IF(B4301&lt;8500000,ROUNDDOWN(B4301*0.9,0)-1100000,B4301-1950000))))))</f>
        <v/>
      </c>
      <c r="K4301" s="16">
        <f>IF(J4301&gt;23500000,NA(),IF(C4301=2026,IF(J4301&lt;=4890000,1040000,IF(J4301&lt;=6550000,670000,620000)),IF(J4301&lt;=1320000,950000,IF(J4301&lt;=3360000,880000,IF(J4301&lt;=4890000,680000,IF(J4301&lt;=6550000,630000,580000))))))</f>
        <v/>
      </c>
      <c r="L4301" s="16">
        <f>IF(D4301=1,IF(J4301&lt;=9000000,380000,IF(J4301&lt;=9500000,260000,IF(J4301&lt;=10000000,130000,0))),0)</f>
        <v/>
      </c>
      <c r="M4301" s="16">
        <f>IF(D4301=1,IF(J4301&lt;=9000000,330000,IF(J4301&lt;=9500000,220000,IF(J4301&lt;=10000000,110000,0))),0)</f>
        <v/>
      </c>
      <c r="N4301" s="16">
        <f>IF(D4301=1,IF(J4301&lt;=9000000,50000,IF(J4301&lt;=9500000,40000,IF(J4301&lt;=10000000,20000,0))),0)</f>
        <v/>
      </c>
      <c r="O4301" s="16">
        <f>MAX(0,ROUNDDOWN(J4301-G4301-K4301-L4301-E4301*380000-F4301*630000-H4301,-3))</f>
        <v/>
      </c>
      <c r="P4301" s="16">
        <f>MAX(0,ROUNDDOWN(J4301-G4301-430000-M4301-E4301*330000-F4301*450000-I4301,-3))</f>
        <v/>
      </c>
      <c r="Q4301" s="16">
        <f>50000+N4301+E4301*50000+F4301*180000</f>
        <v/>
      </c>
      <c r="R4301" s="16">
        <f>IF(P4301&lt;=2000000,MIN(Q4301,P4301),MAX(Q4301-(P4301-2000000),50000))*0.05</f>
        <v/>
      </c>
      <c r="S4301" s="16">
        <f>MAX(0,P4301*0.1-R4301)</f>
        <v/>
      </c>
      <c r="T4301" s="16">
        <f>Q4301+MAX(0,K4301-480000)</f>
        <v/>
      </c>
      <c r="U4301" s="16">
        <f>P4301-T4301</f>
        <v/>
      </c>
      <c r="V4301" s="17">
        <f>IF(U4301&lt;0,0,LOOKUP(U4301,{0,1950001,3300001,6950001,9000001,18000001,40000001},{0.05,0.1,0.2,0.23,0.33,0.4,0.45}))</f>
        <v/>
      </c>
      <c r="W4301" s="18">
        <f>IF(U4301&lt;0,0.9,0.9-V4301*1.021)</f>
        <v/>
      </c>
      <c r="X4301" s="16">
        <f>ROUNDDOWN(S4301*0.2/W4301+2000,0)</f>
        <v/>
      </c>
      <c r="Y4301" s="17">
        <f>IF(O4301&lt;=0,0,LOOKUP(O4301,{0,1950001,3300001,6950001,9000001,18000001,40000001},{0.05,0.1,0.2,0.23,0.33,0.4,0.45}))</f>
        <v/>
      </c>
    </row>
    <row r="4302">
      <c r="A4302" t="inlineStr">
        <is>
          <t>1万円刻み</t>
        </is>
      </c>
      <c r="B4302" s="16">
        <f>'3_1万円刻み'!$A$955</f>
        <v/>
      </c>
      <c r="C4302" t="n">
        <v>2026</v>
      </c>
      <c r="D4302" t="n">
        <v>0</v>
      </c>
      <c r="E4302" t="n">
        <v>0</v>
      </c>
      <c r="F4302" t="n">
        <v>0</v>
      </c>
      <c r="G4302" s="16">
        <f>ROUND(MIN(B4302/12,650000)*12*0.0915+MIN(B4302/12,1390000)*12*(0.0504+0)+B4302*0.005,0)</f>
        <v/>
      </c>
      <c r="H4302" t="n">
        <v>0</v>
      </c>
      <c r="I4302" t="n">
        <v>0</v>
      </c>
      <c r="J4302" s="16">
        <f>IF(C4302=2026,IF(B4302&lt;741000,0,IF(B4302&lt;2191000,B4302-740000,IF(B4302&lt;2193000,1451000,IF(B4302&lt;2196000,1453000,IF(B4302&lt;2200000,1456000,IF(B4302&lt;3600000,ROUNDDOWN(B4302/4,-3)*2.8-80000,IF(B4302&lt;6600000,ROUNDDOWN(B4302/4,-3)*3.2-440000,IF(B4302&lt;8500000,ROUNDDOWN(B4302*0.9,0)-1100000,B4302-1950000)))))))),IF(B4302&lt;651000,0,IF(B4302&lt;1900000,B4302-650000,IF(B4302&lt;3600000,ROUNDDOWN(B4302/4,-3)*2.8-80000,IF(B4302&lt;6600000,ROUNDDOWN(B4302/4,-3)*3.2-440000,IF(B4302&lt;8500000,ROUNDDOWN(B4302*0.9,0)-1100000,B4302-1950000))))))</f>
        <v/>
      </c>
      <c r="K4302" s="16">
        <f>IF(J4302&gt;23500000,NA(),IF(C4302=2026,IF(J4302&lt;=4890000,1040000,IF(J4302&lt;=6550000,670000,620000)),IF(J4302&lt;=1320000,950000,IF(J4302&lt;=3360000,880000,IF(J4302&lt;=4890000,680000,IF(J4302&lt;=6550000,630000,580000))))))</f>
        <v/>
      </c>
      <c r="L4302" s="16">
        <f>IF(D4302=1,IF(J4302&lt;=9000000,380000,IF(J4302&lt;=9500000,260000,IF(J4302&lt;=10000000,130000,0))),0)</f>
        <v/>
      </c>
      <c r="M4302" s="16">
        <f>IF(D4302=1,IF(J4302&lt;=9000000,330000,IF(J4302&lt;=9500000,220000,IF(J4302&lt;=10000000,110000,0))),0)</f>
        <v/>
      </c>
      <c r="N4302" s="16">
        <f>IF(D4302=1,IF(J4302&lt;=9000000,50000,IF(J4302&lt;=9500000,40000,IF(J4302&lt;=10000000,20000,0))),0)</f>
        <v/>
      </c>
      <c r="O4302" s="16">
        <f>MAX(0,ROUNDDOWN(J4302-G4302-K4302-L4302-E4302*380000-F4302*630000-H4302,-3))</f>
        <v/>
      </c>
      <c r="P4302" s="16">
        <f>MAX(0,ROUNDDOWN(J4302-G4302-430000-M4302-E4302*330000-F4302*450000-I4302,-3))</f>
        <v/>
      </c>
      <c r="Q4302" s="16">
        <f>50000+N4302+E4302*50000+F4302*180000</f>
        <v/>
      </c>
      <c r="R4302" s="16">
        <f>IF(P4302&lt;=2000000,MIN(Q4302,P4302),MAX(Q4302-(P4302-2000000),50000))*0.05</f>
        <v/>
      </c>
      <c r="S4302" s="16">
        <f>MAX(0,P4302*0.1-R4302)</f>
        <v/>
      </c>
      <c r="T4302" s="16">
        <f>Q4302+MAX(0,K4302-480000)</f>
        <v/>
      </c>
      <c r="U4302" s="16">
        <f>P4302-T4302</f>
        <v/>
      </c>
      <c r="V4302" s="17">
        <f>IF(U4302&lt;0,0,LOOKUP(U4302,{0,1950001,3300001,6950001,9000001,18000001,40000001},{0.05,0.1,0.2,0.23,0.33,0.4,0.45}))</f>
        <v/>
      </c>
      <c r="W4302" s="18">
        <f>IF(U4302&lt;0,0.9,0.9-V4302*1.021)</f>
        <v/>
      </c>
      <c r="X4302" s="16">
        <f>ROUNDDOWN(S4302*0.2/W4302+2000,0)</f>
        <v/>
      </c>
      <c r="Y4302" s="17">
        <f>IF(O4302&lt;=0,0,LOOKUP(O4302,{0,1950001,3300001,6950001,9000001,18000001,40000001},{0.05,0.1,0.2,0.23,0.33,0.4,0.45}))</f>
        <v/>
      </c>
    </row>
    <row r="4303">
      <c r="A4303" t="inlineStr">
        <is>
          <t>1万円刻み</t>
        </is>
      </c>
      <c r="B4303" s="16">
        <f>'3_1万円刻み'!$A$955</f>
        <v/>
      </c>
      <c r="C4303" t="n">
        <v>2025</v>
      </c>
      <c r="D4303" t="n">
        <v>1</v>
      </c>
      <c r="E4303" t="n">
        <v>0</v>
      </c>
      <c r="F4303" t="n">
        <v>0</v>
      </c>
      <c r="G4303" s="16">
        <f>ROUND(MIN(B4303/12,650000)*12*0.0915+MIN(B4303/12,1390000)*12*(0.0504+0)+B4303*0.005,0)</f>
        <v/>
      </c>
      <c r="H4303" t="n">
        <v>0</v>
      </c>
      <c r="I4303" t="n">
        <v>0</v>
      </c>
      <c r="J4303" s="16">
        <f>IF(C4303=2026,IF(B4303&lt;741000,0,IF(B4303&lt;2191000,B4303-740000,IF(B4303&lt;2193000,1451000,IF(B4303&lt;2196000,1453000,IF(B4303&lt;2200000,1456000,IF(B4303&lt;3600000,ROUNDDOWN(B4303/4,-3)*2.8-80000,IF(B4303&lt;6600000,ROUNDDOWN(B4303/4,-3)*3.2-440000,IF(B4303&lt;8500000,ROUNDDOWN(B4303*0.9,0)-1100000,B4303-1950000)))))))),IF(B4303&lt;651000,0,IF(B4303&lt;1900000,B4303-650000,IF(B4303&lt;3600000,ROUNDDOWN(B4303/4,-3)*2.8-80000,IF(B4303&lt;6600000,ROUNDDOWN(B4303/4,-3)*3.2-440000,IF(B4303&lt;8500000,ROUNDDOWN(B4303*0.9,0)-1100000,B4303-1950000))))))</f>
        <v/>
      </c>
      <c r="K4303" s="16">
        <f>IF(J4303&gt;23500000,NA(),IF(C4303=2026,IF(J4303&lt;=4890000,1040000,IF(J4303&lt;=6550000,670000,620000)),IF(J4303&lt;=1320000,950000,IF(J4303&lt;=3360000,880000,IF(J4303&lt;=4890000,680000,IF(J4303&lt;=6550000,630000,580000))))))</f>
        <v/>
      </c>
      <c r="L4303" s="16">
        <f>IF(D4303=1,IF(J4303&lt;=9000000,380000,IF(J4303&lt;=9500000,260000,IF(J4303&lt;=10000000,130000,0))),0)</f>
        <v/>
      </c>
      <c r="M4303" s="16">
        <f>IF(D4303=1,IF(J4303&lt;=9000000,330000,IF(J4303&lt;=9500000,220000,IF(J4303&lt;=10000000,110000,0))),0)</f>
        <v/>
      </c>
      <c r="N4303" s="16">
        <f>IF(D4303=1,IF(J4303&lt;=9000000,50000,IF(J4303&lt;=9500000,40000,IF(J4303&lt;=10000000,20000,0))),0)</f>
        <v/>
      </c>
      <c r="O4303" s="16">
        <f>MAX(0,ROUNDDOWN(J4303-G4303-K4303-L4303-E4303*380000-F4303*630000-H4303,-3))</f>
        <v/>
      </c>
      <c r="P4303" s="16">
        <f>MAX(0,ROUNDDOWN(J4303-G4303-430000-M4303-E4303*330000-F4303*450000-I4303,-3))</f>
        <v/>
      </c>
      <c r="Q4303" s="16">
        <f>50000+N4303+E4303*50000+F4303*180000</f>
        <v/>
      </c>
      <c r="R4303" s="16">
        <f>IF(P4303&lt;=2000000,MIN(Q4303,P4303),MAX(Q4303-(P4303-2000000),50000))*0.05</f>
        <v/>
      </c>
      <c r="S4303" s="16">
        <f>MAX(0,P4303*0.1-R4303)</f>
        <v/>
      </c>
      <c r="T4303" s="16">
        <f>Q4303+MAX(0,K4303-480000)</f>
        <v/>
      </c>
      <c r="U4303" s="16">
        <f>P4303-T4303</f>
        <v/>
      </c>
      <c r="V4303" s="17">
        <f>IF(U4303&lt;0,0,LOOKUP(U4303,{0,1950001,3300001,6950001,9000001,18000001,40000001},{0.05,0.1,0.2,0.23,0.33,0.4,0.45}))</f>
        <v/>
      </c>
      <c r="W4303" s="18">
        <f>IF(U4303&lt;0,0.9,0.9-V4303*1.021)</f>
        <v/>
      </c>
      <c r="X4303" s="16">
        <f>ROUNDDOWN(S4303*0.2/W4303+2000,0)</f>
        <v/>
      </c>
      <c r="Y4303" s="17">
        <f>IF(O4303&lt;=0,0,LOOKUP(O4303,{0,1950001,3300001,6950001,9000001,18000001,40000001},{0.05,0.1,0.2,0.23,0.33,0.4,0.45}))</f>
        <v/>
      </c>
    </row>
    <row r="4304">
      <c r="A4304" t="inlineStr">
        <is>
          <t>1万円刻み</t>
        </is>
      </c>
      <c r="B4304" s="16">
        <f>'3_1万円刻み'!$A$955</f>
        <v/>
      </c>
      <c r="C4304" t="n">
        <v>2026</v>
      </c>
      <c r="D4304" t="n">
        <v>1</v>
      </c>
      <c r="E4304" t="n">
        <v>0</v>
      </c>
      <c r="F4304" t="n">
        <v>0</v>
      </c>
      <c r="G4304" s="16">
        <f>ROUND(MIN(B4304/12,650000)*12*0.0915+MIN(B4304/12,1390000)*12*(0.0504+0)+B4304*0.005,0)</f>
        <v/>
      </c>
      <c r="H4304" t="n">
        <v>0</v>
      </c>
      <c r="I4304" t="n">
        <v>0</v>
      </c>
      <c r="J4304" s="16">
        <f>IF(C4304=2026,IF(B4304&lt;741000,0,IF(B4304&lt;2191000,B4304-740000,IF(B4304&lt;2193000,1451000,IF(B4304&lt;2196000,1453000,IF(B4304&lt;2200000,1456000,IF(B4304&lt;3600000,ROUNDDOWN(B4304/4,-3)*2.8-80000,IF(B4304&lt;6600000,ROUNDDOWN(B4304/4,-3)*3.2-440000,IF(B4304&lt;8500000,ROUNDDOWN(B4304*0.9,0)-1100000,B4304-1950000)))))))),IF(B4304&lt;651000,0,IF(B4304&lt;1900000,B4304-650000,IF(B4304&lt;3600000,ROUNDDOWN(B4304/4,-3)*2.8-80000,IF(B4304&lt;6600000,ROUNDDOWN(B4304/4,-3)*3.2-440000,IF(B4304&lt;8500000,ROUNDDOWN(B4304*0.9,0)-1100000,B4304-1950000))))))</f>
        <v/>
      </c>
      <c r="K4304" s="16">
        <f>IF(J4304&gt;23500000,NA(),IF(C4304=2026,IF(J4304&lt;=4890000,1040000,IF(J4304&lt;=6550000,670000,620000)),IF(J4304&lt;=1320000,950000,IF(J4304&lt;=3360000,880000,IF(J4304&lt;=4890000,680000,IF(J4304&lt;=6550000,630000,580000))))))</f>
        <v/>
      </c>
      <c r="L4304" s="16">
        <f>IF(D4304=1,IF(J4304&lt;=9000000,380000,IF(J4304&lt;=9500000,260000,IF(J4304&lt;=10000000,130000,0))),0)</f>
        <v/>
      </c>
      <c r="M4304" s="16">
        <f>IF(D4304=1,IF(J4304&lt;=9000000,330000,IF(J4304&lt;=9500000,220000,IF(J4304&lt;=10000000,110000,0))),0)</f>
        <v/>
      </c>
      <c r="N4304" s="16">
        <f>IF(D4304=1,IF(J4304&lt;=9000000,50000,IF(J4304&lt;=9500000,40000,IF(J4304&lt;=10000000,20000,0))),0)</f>
        <v/>
      </c>
      <c r="O4304" s="16">
        <f>MAX(0,ROUNDDOWN(J4304-G4304-K4304-L4304-E4304*380000-F4304*630000-H4304,-3))</f>
        <v/>
      </c>
      <c r="P4304" s="16">
        <f>MAX(0,ROUNDDOWN(J4304-G4304-430000-M4304-E4304*330000-F4304*450000-I4304,-3))</f>
        <v/>
      </c>
      <c r="Q4304" s="16">
        <f>50000+N4304+E4304*50000+F4304*180000</f>
        <v/>
      </c>
      <c r="R4304" s="16">
        <f>IF(P4304&lt;=2000000,MIN(Q4304,P4304),MAX(Q4304-(P4304-2000000),50000))*0.05</f>
        <v/>
      </c>
      <c r="S4304" s="16">
        <f>MAX(0,P4304*0.1-R4304)</f>
        <v/>
      </c>
      <c r="T4304" s="16">
        <f>Q4304+MAX(0,K4304-480000)</f>
        <v/>
      </c>
      <c r="U4304" s="16">
        <f>P4304-T4304</f>
        <v/>
      </c>
      <c r="V4304" s="17">
        <f>IF(U4304&lt;0,0,LOOKUP(U4304,{0,1950001,3300001,6950001,9000001,18000001,40000001},{0.05,0.1,0.2,0.23,0.33,0.4,0.45}))</f>
        <v/>
      </c>
      <c r="W4304" s="18">
        <f>IF(U4304&lt;0,0.9,0.9-V4304*1.021)</f>
        <v/>
      </c>
      <c r="X4304" s="16">
        <f>ROUNDDOWN(S4304*0.2/W4304+2000,0)</f>
        <v/>
      </c>
      <c r="Y4304" s="17">
        <f>IF(O4304&lt;=0,0,LOOKUP(O4304,{0,1950001,3300001,6950001,9000001,18000001,40000001},{0.05,0.1,0.2,0.23,0.33,0.4,0.45}))</f>
        <v/>
      </c>
    </row>
    <row r="4305">
      <c r="A4305" t="inlineStr">
        <is>
          <t>1万円刻み</t>
        </is>
      </c>
      <c r="B4305" s="16">
        <f>'3_1万円刻み'!$A$956</f>
        <v/>
      </c>
      <c r="C4305" t="n">
        <v>2025</v>
      </c>
      <c r="D4305" t="n">
        <v>0</v>
      </c>
      <c r="E4305" t="n">
        <v>0</v>
      </c>
      <c r="F4305" t="n">
        <v>0</v>
      </c>
      <c r="G4305" s="16">
        <f>ROUND(MIN(B4305/12,650000)*12*0.0915+MIN(B4305/12,1390000)*12*(0.0504+0)+B4305*0.005,0)</f>
        <v/>
      </c>
      <c r="H4305" t="n">
        <v>0</v>
      </c>
      <c r="I4305" t="n">
        <v>0</v>
      </c>
      <c r="J4305" s="16">
        <f>IF(C4305=2026,IF(B4305&lt;741000,0,IF(B4305&lt;2191000,B4305-740000,IF(B4305&lt;2193000,1451000,IF(B4305&lt;2196000,1453000,IF(B4305&lt;2200000,1456000,IF(B4305&lt;3600000,ROUNDDOWN(B4305/4,-3)*2.8-80000,IF(B4305&lt;6600000,ROUNDDOWN(B4305/4,-3)*3.2-440000,IF(B4305&lt;8500000,ROUNDDOWN(B4305*0.9,0)-1100000,B4305-1950000)))))))),IF(B4305&lt;651000,0,IF(B4305&lt;1900000,B4305-650000,IF(B4305&lt;3600000,ROUNDDOWN(B4305/4,-3)*2.8-80000,IF(B4305&lt;6600000,ROUNDDOWN(B4305/4,-3)*3.2-440000,IF(B4305&lt;8500000,ROUNDDOWN(B4305*0.9,0)-1100000,B4305-1950000))))))</f>
        <v/>
      </c>
      <c r="K4305" s="16">
        <f>IF(J4305&gt;23500000,NA(),IF(C4305=2026,IF(J4305&lt;=4890000,1040000,IF(J4305&lt;=6550000,670000,620000)),IF(J4305&lt;=1320000,950000,IF(J4305&lt;=3360000,880000,IF(J4305&lt;=4890000,680000,IF(J4305&lt;=6550000,630000,580000))))))</f>
        <v/>
      </c>
      <c r="L4305" s="16">
        <f>IF(D4305=1,IF(J4305&lt;=9000000,380000,IF(J4305&lt;=9500000,260000,IF(J4305&lt;=10000000,130000,0))),0)</f>
        <v/>
      </c>
      <c r="M4305" s="16">
        <f>IF(D4305=1,IF(J4305&lt;=9000000,330000,IF(J4305&lt;=9500000,220000,IF(J4305&lt;=10000000,110000,0))),0)</f>
        <v/>
      </c>
      <c r="N4305" s="16">
        <f>IF(D4305=1,IF(J4305&lt;=9000000,50000,IF(J4305&lt;=9500000,40000,IF(J4305&lt;=10000000,20000,0))),0)</f>
        <v/>
      </c>
      <c r="O4305" s="16">
        <f>MAX(0,ROUNDDOWN(J4305-G4305-K4305-L4305-E4305*380000-F4305*630000-H4305,-3))</f>
        <v/>
      </c>
      <c r="P4305" s="16">
        <f>MAX(0,ROUNDDOWN(J4305-G4305-430000-M4305-E4305*330000-F4305*450000-I4305,-3))</f>
        <v/>
      </c>
      <c r="Q4305" s="16">
        <f>50000+N4305+E4305*50000+F4305*180000</f>
        <v/>
      </c>
      <c r="R4305" s="16">
        <f>IF(P4305&lt;=2000000,MIN(Q4305,P4305),MAX(Q4305-(P4305-2000000),50000))*0.05</f>
        <v/>
      </c>
      <c r="S4305" s="16">
        <f>MAX(0,P4305*0.1-R4305)</f>
        <v/>
      </c>
      <c r="T4305" s="16">
        <f>Q4305+MAX(0,K4305-480000)</f>
        <v/>
      </c>
      <c r="U4305" s="16">
        <f>P4305-T4305</f>
        <v/>
      </c>
      <c r="V4305" s="17">
        <f>IF(U4305&lt;0,0,LOOKUP(U4305,{0,1950001,3300001,6950001,9000001,18000001,40000001},{0.05,0.1,0.2,0.23,0.33,0.4,0.45}))</f>
        <v/>
      </c>
      <c r="W4305" s="18">
        <f>IF(U4305&lt;0,0.9,0.9-V4305*1.021)</f>
        <v/>
      </c>
      <c r="X4305" s="16">
        <f>ROUNDDOWN(S4305*0.2/W4305+2000,0)</f>
        <v/>
      </c>
      <c r="Y4305" s="17">
        <f>IF(O4305&lt;=0,0,LOOKUP(O4305,{0,1950001,3300001,6950001,9000001,18000001,40000001},{0.05,0.1,0.2,0.23,0.33,0.4,0.45}))</f>
        <v/>
      </c>
    </row>
    <row r="4306">
      <c r="A4306" t="inlineStr">
        <is>
          <t>1万円刻み</t>
        </is>
      </c>
      <c r="B4306" s="16">
        <f>'3_1万円刻み'!$A$956</f>
        <v/>
      </c>
      <c r="C4306" t="n">
        <v>2026</v>
      </c>
      <c r="D4306" t="n">
        <v>0</v>
      </c>
      <c r="E4306" t="n">
        <v>0</v>
      </c>
      <c r="F4306" t="n">
        <v>0</v>
      </c>
      <c r="G4306" s="16">
        <f>ROUND(MIN(B4306/12,650000)*12*0.0915+MIN(B4306/12,1390000)*12*(0.0504+0)+B4306*0.005,0)</f>
        <v/>
      </c>
      <c r="H4306" t="n">
        <v>0</v>
      </c>
      <c r="I4306" t="n">
        <v>0</v>
      </c>
      <c r="J4306" s="16">
        <f>IF(C4306=2026,IF(B4306&lt;741000,0,IF(B4306&lt;2191000,B4306-740000,IF(B4306&lt;2193000,1451000,IF(B4306&lt;2196000,1453000,IF(B4306&lt;2200000,1456000,IF(B4306&lt;3600000,ROUNDDOWN(B4306/4,-3)*2.8-80000,IF(B4306&lt;6600000,ROUNDDOWN(B4306/4,-3)*3.2-440000,IF(B4306&lt;8500000,ROUNDDOWN(B4306*0.9,0)-1100000,B4306-1950000)))))))),IF(B4306&lt;651000,0,IF(B4306&lt;1900000,B4306-650000,IF(B4306&lt;3600000,ROUNDDOWN(B4306/4,-3)*2.8-80000,IF(B4306&lt;6600000,ROUNDDOWN(B4306/4,-3)*3.2-440000,IF(B4306&lt;8500000,ROUNDDOWN(B4306*0.9,0)-1100000,B4306-1950000))))))</f>
        <v/>
      </c>
      <c r="K4306" s="16">
        <f>IF(J4306&gt;23500000,NA(),IF(C4306=2026,IF(J4306&lt;=4890000,1040000,IF(J4306&lt;=6550000,670000,620000)),IF(J4306&lt;=1320000,950000,IF(J4306&lt;=3360000,880000,IF(J4306&lt;=4890000,680000,IF(J4306&lt;=6550000,630000,580000))))))</f>
        <v/>
      </c>
      <c r="L4306" s="16">
        <f>IF(D4306=1,IF(J4306&lt;=9000000,380000,IF(J4306&lt;=9500000,260000,IF(J4306&lt;=10000000,130000,0))),0)</f>
        <v/>
      </c>
      <c r="M4306" s="16">
        <f>IF(D4306=1,IF(J4306&lt;=9000000,330000,IF(J4306&lt;=9500000,220000,IF(J4306&lt;=10000000,110000,0))),0)</f>
        <v/>
      </c>
      <c r="N4306" s="16">
        <f>IF(D4306=1,IF(J4306&lt;=9000000,50000,IF(J4306&lt;=9500000,40000,IF(J4306&lt;=10000000,20000,0))),0)</f>
        <v/>
      </c>
      <c r="O4306" s="16">
        <f>MAX(0,ROUNDDOWN(J4306-G4306-K4306-L4306-E4306*380000-F4306*630000-H4306,-3))</f>
        <v/>
      </c>
      <c r="P4306" s="16">
        <f>MAX(0,ROUNDDOWN(J4306-G4306-430000-M4306-E4306*330000-F4306*450000-I4306,-3))</f>
        <v/>
      </c>
      <c r="Q4306" s="16">
        <f>50000+N4306+E4306*50000+F4306*180000</f>
        <v/>
      </c>
      <c r="R4306" s="16">
        <f>IF(P4306&lt;=2000000,MIN(Q4306,P4306),MAX(Q4306-(P4306-2000000),50000))*0.05</f>
        <v/>
      </c>
      <c r="S4306" s="16">
        <f>MAX(0,P4306*0.1-R4306)</f>
        <v/>
      </c>
      <c r="T4306" s="16">
        <f>Q4306+MAX(0,K4306-480000)</f>
        <v/>
      </c>
      <c r="U4306" s="16">
        <f>P4306-T4306</f>
        <v/>
      </c>
      <c r="V4306" s="17">
        <f>IF(U4306&lt;0,0,LOOKUP(U4306,{0,1950001,3300001,6950001,9000001,18000001,40000001},{0.05,0.1,0.2,0.23,0.33,0.4,0.45}))</f>
        <v/>
      </c>
      <c r="W4306" s="18">
        <f>IF(U4306&lt;0,0.9,0.9-V4306*1.021)</f>
        <v/>
      </c>
      <c r="X4306" s="16">
        <f>ROUNDDOWN(S4306*0.2/W4306+2000,0)</f>
        <v/>
      </c>
      <c r="Y4306" s="17">
        <f>IF(O4306&lt;=0,0,LOOKUP(O4306,{0,1950001,3300001,6950001,9000001,18000001,40000001},{0.05,0.1,0.2,0.23,0.33,0.4,0.45}))</f>
        <v/>
      </c>
    </row>
    <row r="4307">
      <c r="A4307" t="inlineStr">
        <is>
          <t>1万円刻み</t>
        </is>
      </c>
      <c r="B4307" s="16">
        <f>'3_1万円刻み'!$A$956</f>
        <v/>
      </c>
      <c r="C4307" t="n">
        <v>2025</v>
      </c>
      <c r="D4307" t="n">
        <v>1</v>
      </c>
      <c r="E4307" t="n">
        <v>0</v>
      </c>
      <c r="F4307" t="n">
        <v>0</v>
      </c>
      <c r="G4307" s="16">
        <f>ROUND(MIN(B4307/12,650000)*12*0.0915+MIN(B4307/12,1390000)*12*(0.0504+0)+B4307*0.005,0)</f>
        <v/>
      </c>
      <c r="H4307" t="n">
        <v>0</v>
      </c>
      <c r="I4307" t="n">
        <v>0</v>
      </c>
      <c r="J4307" s="16">
        <f>IF(C4307=2026,IF(B4307&lt;741000,0,IF(B4307&lt;2191000,B4307-740000,IF(B4307&lt;2193000,1451000,IF(B4307&lt;2196000,1453000,IF(B4307&lt;2200000,1456000,IF(B4307&lt;3600000,ROUNDDOWN(B4307/4,-3)*2.8-80000,IF(B4307&lt;6600000,ROUNDDOWN(B4307/4,-3)*3.2-440000,IF(B4307&lt;8500000,ROUNDDOWN(B4307*0.9,0)-1100000,B4307-1950000)))))))),IF(B4307&lt;651000,0,IF(B4307&lt;1900000,B4307-650000,IF(B4307&lt;3600000,ROUNDDOWN(B4307/4,-3)*2.8-80000,IF(B4307&lt;6600000,ROUNDDOWN(B4307/4,-3)*3.2-440000,IF(B4307&lt;8500000,ROUNDDOWN(B4307*0.9,0)-1100000,B4307-1950000))))))</f>
        <v/>
      </c>
      <c r="K4307" s="16">
        <f>IF(J4307&gt;23500000,NA(),IF(C4307=2026,IF(J4307&lt;=4890000,1040000,IF(J4307&lt;=6550000,670000,620000)),IF(J4307&lt;=1320000,950000,IF(J4307&lt;=3360000,880000,IF(J4307&lt;=4890000,680000,IF(J4307&lt;=6550000,630000,580000))))))</f>
        <v/>
      </c>
      <c r="L4307" s="16">
        <f>IF(D4307=1,IF(J4307&lt;=9000000,380000,IF(J4307&lt;=9500000,260000,IF(J4307&lt;=10000000,130000,0))),0)</f>
        <v/>
      </c>
      <c r="M4307" s="16">
        <f>IF(D4307=1,IF(J4307&lt;=9000000,330000,IF(J4307&lt;=9500000,220000,IF(J4307&lt;=10000000,110000,0))),0)</f>
        <v/>
      </c>
      <c r="N4307" s="16">
        <f>IF(D4307=1,IF(J4307&lt;=9000000,50000,IF(J4307&lt;=9500000,40000,IF(J4307&lt;=10000000,20000,0))),0)</f>
        <v/>
      </c>
      <c r="O4307" s="16">
        <f>MAX(0,ROUNDDOWN(J4307-G4307-K4307-L4307-E4307*380000-F4307*630000-H4307,-3))</f>
        <v/>
      </c>
      <c r="P4307" s="16">
        <f>MAX(0,ROUNDDOWN(J4307-G4307-430000-M4307-E4307*330000-F4307*450000-I4307,-3))</f>
        <v/>
      </c>
      <c r="Q4307" s="16">
        <f>50000+N4307+E4307*50000+F4307*180000</f>
        <v/>
      </c>
      <c r="R4307" s="16">
        <f>IF(P4307&lt;=2000000,MIN(Q4307,P4307),MAX(Q4307-(P4307-2000000),50000))*0.05</f>
        <v/>
      </c>
      <c r="S4307" s="16">
        <f>MAX(0,P4307*0.1-R4307)</f>
        <v/>
      </c>
      <c r="T4307" s="16">
        <f>Q4307+MAX(0,K4307-480000)</f>
        <v/>
      </c>
      <c r="U4307" s="16">
        <f>P4307-T4307</f>
        <v/>
      </c>
      <c r="V4307" s="17">
        <f>IF(U4307&lt;0,0,LOOKUP(U4307,{0,1950001,3300001,6950001,9000001,18000001,40000001},{0.05,0.1,0.2,0.23,0.33,0.4,0.45}))</f>
        <v/>
      </c>
      <c r="W4307" s="18">
        <f>IF(U4307&lt;0,0.9,0.9-V4307*1.021)</f>
        <v/>
      </c>
      <c r="X4307" s="16">
        <f>ROUNDDOWN(S4307*0.2/W4307+2000,0)</f>
        <v/>
      </c>
      <c r="Y4307" s="17">
        <f>IF(O4307&lt;=0,0,LOOKUP(O4307,{0,1950001,3300001,6950001,9000001,18000001,40000001},{0.05,0.1,0.2,0.23,0.33,0.4,0.45}))</f>
        <v/>
      </c>
    </row>
    <row r="4308">
      <c r="A4308" t="inlineStr">
        <is>
          <t>1万円刻み</t>
        </is>
      </c>
      <c r="B4308" s="16">
        <f>'3_1万円刻み'!$A$956</f>
        <v/>
      </c>
      <c r="C4308" t="n">
        <v>2026</v>
      </c>
      <c r="D4308" t="n">
        <v>1</v>
      </c>
      <c r="E4308" t="n">
        <v>0</v>
      </c>
      <c r="F4308" t="n">
        <v>0</v>
      </c>
      <c r="G4308" s="16">
        <f>ROUND(MIN(B4308/12,650000)*12*0.0915+MIN(B4308/12,1390000)*12*(0.0504+0)+B4308*0.005,0)</f>
        <v/>
      </c>
      <c r="H4308" t="n">
        <v>0</v>
      </c>
      <c r="I4308" t="n">
        <v>0</v>
      </c>
      <c r="J4308" s="16">
        <f>IF(C4308=2026,IF(B4308&lt;741000,0,IF(B4308&lt;2191000,B4308-740000,IF(B4308&lt;2193000,1451000,IF(B4308&lt;2196000,1453000,IF(B4308&lt;2200000,1456000,IF(B4308&lt;3600000,ROUNDDOWN(B4308/4,-3)*2.8-80000,IF(B4308&lt;6600000,ROUNDDOWN(B4308/4,-3)*3.2-440000,IF(B4308&lt;8500000,ROUNDDOWN(B4308*0.9,0)-1100000,B4308-1950000)))))))),IF(B4308&lt;651000,0,IF(B4308&lt;1900000,B4308-650000,IF(B4308&lt;3600000,ROUNDDOWN(B4308/4,-3)*2.8-80000,IF(B4308&lt;6600000,ROUNDDOWN(B4308/4,-3)*3.2-440000,IF(B4308&lt;8500000,ROUNDDOWN(B4308*0.9,0)-1100000,B4308-1950000))))))</f>
        <v/>
      </c>
      <c r="K4308" s="16">
        <f>IF(J4308&gt;23500000,NA(),IF(C4308=2026,IF(J4308&lt;=4890000,1040000,IF(J4308&lt;=6550000,670000,620000)),IF(J4308&lt;=1320000,950000,IF(J4308&lt;=3360000,880000,IF(J4308&lt;=4890000,680000,IF(J4308&lt;=6550000,630000,580000))))))</f>
        <v/>
      </c>
      <c r="L4308" s="16">
        <f>IF(D4308=1,IF(J4308&lt;=9000000,380000,IF(J4308&lt;=9500000,260000,IF(J4308&lt;=10000000,130000,0))),0)</f>
        <v/>
      </c>
      <c r="M4308" s="16">
        <f>IF(D4308=1,IF(J4308&lt;=9000000,330000,IF(J4308&lt;=9500000,220000,IF(J4308&lt;=10000000,110000,0))),0)</f>
        <v/>
      </c>
      <c r="N4308" s="16">
        <f>IF(D4308=1,IF(J4308&lt;=9000000,50000,IF(J4308&lt;=9500000,40000,IF(J4308&lt;=10000000,20000,0))),0)</f>
        <v/>
      </c>
      <c r="O4308" s="16">
        <f>MAX(0,ROUNDDOWN(J4308-G4308-K4308-L4308-E4308*380000-F4308*630000-H4308,-3))</f>
        <v/>
      </c>
      <c r="P4308" s="16">
        <f>MAX(0,ROUNDDOWN(J4308-G4308-430000-M4308-E4308*330000-F4308*450000-I4308,-3))</f>
        <v/>
      </c>
      <c r="Q4308" s="16">
        <f>50000+N4308+E4308*50000+F4308*180000</f>
        <v/>
      </c>
      <c r="R4308" s="16">
        <f>IF(P4308&lt;=2000000,MIN(Q4308,P4308),MAX(Q4308-(P4308-2000000),50000))*0.05</f>
        <v/>
      </c>
      <c r="S4308" s="16">
        <f>MAX(0,P4308*0.1-R4308)</f>
        <v/>
      </c>
      <c r="T4308" s="16">
        <f>Q4308+MAX(0,K4308-480000)</f>
        <v/>
      </c>
      <c r="U4308" s="16">
        <f>P4308-T4308</f>
        <v/>
      </c>
      <c r="V4308" s="17">
        <f>IF(U4308&lt;0,0,LOOKUP(U4308,{0,1950001,3300001,6950001,9000001,18000001,40000001},{0.05,0.1,0.2,0.23,0.33,0.4,0.45}))</f>
        <v/>
      </c>
      <c r="W4308" s="18">
        <f>IF(U4308&lt;0,0.9,0.9-V4308*1.021)</f>
        <v/>
      </c>
      <c r="X4308" s="16">
        <f>ROUNDDOWN(S4308*0.2/W4308+2000,0)</f>
        <v/>
      </c>
      <c r="Y4308" s="17">
        <f>IF(O4308&lt;=0,0,LOOKUP(O4308,{0,1950001,3300001,6950001,9000001,18000001,40000001},{0.05,0.1,0.2,0.23,0.33,0.4,0.45}))</f>
        <v/>
      </c>
    </row>
    <row r="4309">
      <c r="A4309" t="inlineStr">
        <is>
          <t>1万円刻み</t>
        </is>
      </c>
      <c r="B4309" s="16">
        <f>'3_1万円刻み'!$A$957</f>
        <v/>
      </c>
      <c r="C4309" t="n">
        <v>2025</v>
      </c>
      <c r="D4309" t="n">
        <v>0</v>
      </c>
      <c r="E4309" t="n">
        <v>0</v>
      </c>
      <c r="F4309" t="n">
        <v>0</v>
      </c>
      <c r="G4309" s="16">
        <f>ROUND(MIN(B4309/12,650000)*12*0.0915+MIN(B4309/12,1390000)*12*(0.0504+0)+B4309*0.005,0)</f>
        <v/>
      </c>
      <c r="H4309" t="n">
        <v>0</v>
      </c>
      <c r="I4309" t="n">
        <v>0</v>
      </c>
      <c r="J4309" s="16">
        <f>IF(C4309=2026,IF(B4309&lt;741000,0,IF(B4309&lt;2191000,B4309-740000,IF(B4309&lt;2193000,1451000,IF(B4309&lt;2196000,1453000,IF(B4309&lt;2200000,1456000,IF(B4309&lt;3600000,ROUNDDOWN(B4309/4,-3)*2.8-80000,IF(B4309&lt;6600000,ROUNDDOWN(B4309/4,-3)*3.2-440000,IF(B4309&lt;8500000,ROUNDDOWN(B4309*0.9,0)-1100000,B4309-1950000)))))))),IF(B4309&lt;651000,0,IF(B4309&lt;1900000,B4309-650000,IF(B4309&lt;3600000,ROUNDDOWN(B4309/4,-3)*2.8-80000,IF(B4309&lt;6600000,ROUNDDOWN(B4309/4,-3)*3.2-440000,IF(B4309&lt;8500000,ROUNDDOWN(B4309*0.9,0)-1100000,B4309-1950000))))))</f>
        <v/>
      </c>
      <c r="K4309" s="16">
        <f>IF(J4309&gt;23500000,NA(),IF(C4309=2026,IF(J4309&lt;=4890000,1040000,IF(J4309&lt;=6550000,670000,620000)),IF(J4309&lt;=1320000,950000,IF(J4309&lt;=3360000,880000,IF(J4309&lt;=4890000,680000,IF(J4309&lt;=6550000,630000,580000))))))</f>
        <v/>
      </c>
      <c r="L4309" s="16">
        <f>IF(D4309=1,IF(J4309&lt;=9000000,380000,IF(J4309&lt;=9500000,260000,IF(J4309&lt;=10000000,130000,0))),0)</f>
        <v/>
      </c>
      <c r="M4309" s="16">
        <f>IF(D4309=1,IF(J4309&lt;=9000000,330000,IF(J4309&lt;=9500000,220000,IF(J4309&lt;=10000000,110000,0))),0)</f>
        <v/>
      </c>
      <c r="N4309" s="16">
        <f>IF(D4309=1,IF(J4309&lt;=9000000,50000,IF(J4309&lt;=9500000,40000,IF(J4309&lt;=10000000,20000,0))),0)</f>
        <v/>
      </c>
      <c r="O4309" s="16">
        <f>MAX(0,ROUNDDOWN(J4309-G4309-K4309-L4309-E4309*380000-F4309*630000-H4309,-3))</f>
        <v/>
      </c>
      <c r="P4309" s="16">
        <f>MAX(0,ROUNDDOWN(J4309-G4309-430000-M4309-E4309*330000-F4309*450000-I4309,-3))</f>
        <v/>
      </c>
      <c r="Q4309" s="16">
        <f>50000+N4309+E4309*50000+F4309*180000</f>
        <v/>
      </c>
      <c r="R4309" s="16">
        <f>IF(P4309&lt;=2000000,MIN(Q4309,P4309),MAX(Q4309-(P4309-2000000),50000))*0.05</f>
        <v/>
      </c>
      <c r="S4309" s="16">
        <f>MAX(0,P4309*0.1-R4309)</f>
        <v/>
      </c>
      <c r="T4309" s="16">
        <f>Q4309+MAX(0,K4309-480000)</f>
        <v/>
      </c>
      <c r="U4309" s="16">
        <f>P4309-T4309</f>
        <v/>
      </c>
      <c r="V4309" s="17">
        <f>IF(U4309&lt;0,0,LOOKUP(U4309,{0,1950001,3300001,6950001,9000001,18000001,40000001},{0.05,0.1,0.2,0.23,0.33,0.4,0.45}))</f>
        <v/>
      </c>
      <c r="W4309" s="18">
        <f>IF(U4309&lt;0,0.9,0.9-V4309*1.021)</f>
        <v/>
      </c>
      <c r="X4309" s="16">
        <f>ROUNDDOWN(S4309*0.2/W4309+2000,0)</f>
        <v/>
      </c>
      <c r="Y4309" s="17">
        <f>IF(O4309&lt;=0,0,LOOKUP(O4309,{0,1950001,3300001,6950001,9000001,18000001,40000001},{0.05,0.1,0.2,0.23,0.33,0.4,0.45}))</f>
        <v/>
      </c>
    </row>
    <row r="4310">
      <c r="A4310" t="inlineStr">
        <is>
          <t>1万円刻み</t>
        </is>
      </c>
      <c r="B4310" s="16">
        <f>'3_1万円刻み'!$A$957</f>
        <v/>
      </c>
      <c r="C4310" t="n">
        <v>2026</v>
      </c>
      <c r="D4310" t="n">
        <v>0</v>
      </c>
      <c r="E4310" t="n">
        <v>0</v>
      </c>
      <c r="F4310" t="n">
        <v>0</v>
      </c>
      <c r="G4310" s="16">
        <f>ROUND(MIN(B4310/12,650000)*12*0.0915+MIN(B4310/12,1390000)*12*(0.0504+0)+B4310*0.005,0)</f>
        <v/>
      </c>
      <c r="H4310" t="n">
        <v>0</v>
      </c>
      <c r="I4310" t="n">
        <v>0</v>
      </c>
      <c r="J4310" s="16">
        <f>IF(C4310=2026,IF(B4310&lt;741000,0,IF(B4310&lt;2191000,B4310-740000,IF(B4310&lt;2193000,1451000,IF(B4310&lt;2196000,1453000,IF(B4310&lt;2200000,1456000,IF(B4310&lt;3600000,ROUNDDOWN(B4310/4,-3)*2.8-80000,IF(B4310&lt;6600000,ROUNDDOWN(B4310/4,-3)*3.2-440000,IF(B4310&lt;8500000,ROUNDDOWN(B4310*0.9,0)-1100000,B4310-1950000)))))))),IF(B4310&lt;651000,0,IF(B4310&lt;1900000,B4310-650000,IF(B4310&lt;3600000,ROUNDDOWN(B4310/4,-3)*2.8-80000,IF(B4310&lt;6600000,ROUNDDOWN(B4310/4,-3)*3.2-440000,IF(B4310&lt;8500000,ROUNDDOWN(B4310*0.9,0)-1100000,B4310-1950000))))))</f>
        <v/>
      </c>
      <c r="K4310" s="16">
        <f>IF(J4310&gt;23500000,NA(),IF(C4310=2026,IF(J4310&lt;=4890000,1040000,IF(J4310&lt;=6550000,670000,620000)),IF(J4310&lt;=1320000,950000,IF(J4310&lt;=3360000,880000,IF(J4310&lt;=4890000,680000,IF(J4310&lt;=6550000,630000,580000))))))</f>
        <v/>
      </c>
      <c r="L4310" s="16">
        <f>IF(D4310=1,IF(J4310&lt;=9000000,380000,IF(J4310&lt;=9500000,260000,IF(J4310&lt;=10000000,130000,0))),0)</f>
        <v/>
      </c>
      <c r="M4310" s="16">
        <f>IF(D4310=1,IF(J4310&lt;=9000000,330000,IF(J4310&lt;=9500000,220000,IF(J4310&lt;=10000000,110000,0))),0)</f>
        <v/>
      </c>
      <c r="N4310" s="16">
        <f>IF(D4310=1,IF(J4310&lt;=9000000,50000,IF(J4310&lt;=9500000,40000,IF(J4310&lt;=10000000,20000,0))),0)</f>
        <v/>
      </c>
      <c r="O4310" s="16">
        <f>MAX(0,ROUNDDOWN(J4310-G4310-K4310-L4310-E4310*380000-F4310*630000-H4310,-3))</f>
        <v/>
      </c>
      <c r="P4310" s="16">
        <f>MAX(0,ROUNDDOWN(J4310-G4310-430000-M4310-E4310*330000-F4310*450000-I4310,-3))</f>
        <v/>
      </c>
      <c r="Q4310" s="16">
        <f>50000+N4310+E4310*50000+F4310*180000</f>
        <v/>
      </c>
      <c r="R4310" s="16">
        <f>IF(P4310&lt;=2000000,MIN(Q4310,P4310),MAX(Q4310-(P4310-2000000),50000))*0.05</f>
        <v/>
      </c>
      <c r="S4310" s="16">
        <f>MAX(0,P4310*0.1-R4310)</f>
        <v/>
      </c>
      <c r="T4310" s="16">
        <f>Q4310+MAX(0,K4310-480000)</f>
        <v/>
      </c>
      <c r="U4310" s="16">
        <f>P4310-T4310</f>
        <v/>
      </c>
      <c r="V4310" s="17">
        <f>IF(U4310&lt;0,0,LOOKUP(U4310,{0,1950001,3300001,6950001,9000001,18000001,40000001},{0.05,0.1,0.2,0.23,0.33,0.4,0.45}))</f>
        <v/>
      </c>
      <c r="W4310" s="18">
        <f>IF(U4310&lt;0,0.9,0.9-V4310*1.021)</f>
        <v/>
      </c>
      <c r="X4310" s="16">
        <f>ROUNDDOWN(S4310*0.2/W4310+2000,0)</f>
        <v/>
      </c>
      <c r="Y4310" s="17">
        <f>IF(O4310&lt;=0,0,LOOKUP(O4310,{0,1950001,3300001,6950001,9000001,18000001,40000001},{0.05,0.1,0.2,0.23,0.33,0.4,0.45}))</f>
        <v/>
      </c>
    </row>
    <row r="4311">
      <c r="A4311" t="inlineStr">
        <is>
          <t>1万円刻み</t>
        </is>
      </c>
      <c r="B4311" s="16">
        <f>'3_1万円刻み'!$A$957</f>
        <v/>
      </c>
      <c r="C4311" t="n">
        <v>2025</v>
      </c>
      <c r="D4311" t="n">
        <v>1</v>
      </c>
      <c r="E4311" t="n">
        <v>0</v>
      </c>
      <c r="F4311" t="n">
        <v>0</v>
      </c>
      <c r="G4311" s="16">
        <f>ROUND(MIN(B4311/12,650000)*12*0.0915+MIN(B4311/12,1390000)*12*(0.0504+0)+B4311*0.005,0)</f>
        <v/>
      </c>
      <c r="H4311" t="n">
        <v>0</v>
      </c>
      <c r="I4311" t="n">
        <v>0</v>
      </c>
      <c r="J4311" s="16">
        <f>IF(C4311=2026,IF(B4311&lt;741000,0,IF(B4311&lt;2191000,B4311-740000,IF(B4311&lt;2193000,1451000,IF(B4311&lt;2196000,1453000,IF(B4311&lt;2200000,1456000,IF(B4311&lt;3600000,ROUNDDOWN(B4311/4,-3)*2.8-80000,IF(B4311&lt;6600000,ROUNDDOWN(B4311/4,-3)*3.2-440000,IF(B4311&lt;8500000,ROUNDDOWN(B4311*0.9,0)-1100000,B4311-1950000)))))))),IF(B4311&lt;651000,0,IF(B4311&lt;1900000,B4311-650000,IF(B4311&lt;3600000,ROUNDDOWN(B4311/4,-3)*2.8-80000,IF(B4311&lt;6600000,ROUNDDOWN(B4311/4,-3)*3.2-440000,IF(B4311&lt;8500000,ROUNDDOWN(B4311*0.9,0)-1100000,B4311-1950000))))))</f>
        <v/>
      </c>
      <c r="K4311" s="16">
        <f>IF(J4311&gt;23500000,NA(),IF(C4311=2026,IF(J4311&lt;=4890000,1040000,IF(J4311&lt;=6550000,670000,620000)),IF(J4311&lt;=1320000,950000,IF(J4311&lt;=3360000,880000,IF(J4311&lt;=4890000,680000,IF(J4311&lt;=6550000,630000,580000))))))</f>
        <v/>
      </c>
      <c r="L4311" s="16">
        <f>IF(D4311=1,IF(J4311&lt;=9000000,380000,IF(J4311&lt;=9500000,260000,IF(J4311&lt;=10000000,130000,0))),0)</f>
        <v/>
      </c>
      <c r="M4311" s="16">
        <f>IF(D4311=1,IF(J4311&lt;=9000000,330000,IF(J4311&lt;=9500000,220000,IF(J4311&lt;=10000000,110000,0))),0)</f>
        <v/>
      </c>
      <c r="N4311" s="16">
        <f>IF(D4311=1,IF(J4311&lt;=9000000,50000,IF(J4311&lt;=9500000,40000,IF(J4311&lt;=10000000,20000,0))),0)</f>
        <v/>
      </c>
      <c r="O4311" s="16">
        <f>MAX(0,ROUNDDOWN(J4311-G4311-K4311-L4311-E4311*380000-F4311*630000-H4311,-3))</f>
        <v/>
      </c>
      <c r="P4311" s="16">
        <f>MAX(0,ROUNDDOWN(J4311-G4311-430000-M4311-E4311*330000-F4311*450000-I4311,-3))</f>
        <v/>
      </c>
      <c r="Q4311" s="16">
        <f>50000+N4311+E4311*50000+F4311*180000</f>
        <v/>
      </c>
      <c r="R4311" s="16">
        <f>IF(P4311&lt;=2000000,MIN(Q4311,P4311),MAX(Q4311-(P4311-2000000),50000))*0.05</f>
        <v/>
      </c>
      <c r="S4311" s="16">
        <f>MAX(0,P4311*0.1-R4311)</f>
        <v/>
      </c>
      <c r="T4311" s="16">
        <f>Q4311+MAX(0,K4311-480000)</f>
        <v/>
      </c>
      <c r="U4311" s="16">
        <f>P4311-T4311</f>
        <v/>
      </c>
      <c r="V4311" s="17">
        <f>IF(U4311&lt;0,0,LOOKUP(U4311,{0,1950001,3300001,6950001,9000001,18000001,40000001},{0.05,0.1,0.2,0.23,0.33,0.4,0.45}))</f>
        <v/>
      </c>
      <c r="W4311" s="18">
        <f>IF(U4311&lt;0,0.9,0.9-V4311*1.021)</f>
        <v/>
      </c>
      <c r="X4311" s="16">
        <f>ROUNDDOWN(S4311*0.2/W4311+2000,0)</f>
        <v/>
      </c>
      <c r="Y4311" s="17">
        <f>IF(O4311&lt;=0,0,LOOKUP(O4311,{0,1950001,3300001,6950001,9000001,18000001,40000001},{0.05,0.1,0.2,0.23,0.33,0.4,0.45}))</f>
        <v/>
      </c>
    </row>
    <row r="4312">
      <c r="A4312" t="inlineStr">
        <is>
          <t>1万円刻み</t>
        </is>
      </c>
      <c r="B4312" s="16">
        <f>'3_1万円刻み'!$A$957</f>
        <v/>
      </c>
      <c r="C4312" t="n">
        <v>2026</v>
      </c>
      <c r="D4312" t="n">
        <v>1</v>
      </c>
      <c r="E4312" t="n">
        <v>0</v>
      </c>
      <c r="F4312" t="n">
        <v>0</v>
      </c>
      <c r="G4312" s="16">
        <f>ROUND(MIN(B4312/12,650000)*12*0.0915+MIN(B4312/12,1390000)*12*(0.0504+0)+B4312*0.005,0)</f>
        <v/>
      </c>
      <c r="H4312" t="n">
        <v>0</v>
      </c>
      <c r="I4312" t="n">
        <v>0</v>
      </c>
      <c r="J4312" s="16">
        <f>IF(C4312=2026,IF(B4312&lt;741000,0,IF(B4312&lt;2191000,B4312-740000,IF(B4312&lt;2193000,1451000,IF(B4312&lt;2196000,1453000,IF(B4312&lt;2200000,1456000,IF(B4312&lt;3600000,ROUNDDOWN(B4312/4,-3)*2.8-80000,IF(B4312&lt;6600000,ROUNDDOWN(B4312/4,-3)*3.2-440000,IF(B4312&lt;8500000,ROUNDDOWN(B4312*0.9,0)-1100000,B4312-1950000)))))))),IF(B4312&lt;651000,0,IF(B4312&lt;1900000,B4312-650000,IF(B4312&lt;3600000,ROUNDDOWN(B4312/4,-3)*2.8-80000,IF(B4312&lt;6600000,ROUNDDOWN(B4312/4,-3)*3.2-440000,IF(B4312&lt;8500000,ROUNDDOWN(B4312*0.9,0)-1100000,B4312-1950000))))))</f>
        <v/>
      </c>
      <c r="K4312" s="16">
        <f>IF(J4312&gt;23500000,NA(),IF(C4312=2026,IF(J4312&lt;=4890000,1040000,IF(J4312&lt;=6550000,670000,620000)),IF(J4312&lt;=1320000,950000,IF(J4312&lt;=3360000,880000,IF(J4312&lt;=4890000,680000,IF(J4312&lt;=6550000,630000,580000))))))</f>
        <v/>
      </c>
      <c r="L4312" s="16">
        <f>IF(D4312=1,IF(J4312&lt;=9000000,380000,IF(J4312&lt;=9500000,260000,IF(J4312&lt;=10000000,130000,0))),0)</f>
        <v/>
      </c>
      <c r="M4312" s="16">
        <f>IF(D4312=1,IF(J4312&lt;=9000000,330000,IF(J4312&lt;=9500000,220000,IF(J4312&lt;=10000000,110000,0))),0)</f>
        <v/>
      </c>
      <c r="N4312" s="16">
        <f>IF(D4312=1,IF(J4312&lt;=9000000,50000,IF(J4312&lt;=9500000,40000,IF(J4312&lt;=10000000,20000,0))),0)</f>
        <v/>
      </c>
      <c r="O4312" s="16">
        <f>MAX(0,ROUNDDOWN(J4312-G4312-K4312-L4312-E4312*380000-F4312*630000-H4312,-3))</f>
        <v/>
      </c>
      <c r="P4312" s="16">
        <f>MAX(0,ROUNDDOWN(J4312-G4312-430000-M4312-E4312*330000-F4312*450000-I4312,-3))</f>
        <v/>
      </c>
      <c r="Q4312" s="16">
        <f>50000+N4312+E4312*50000+F4312*180000</f>
        <v/>
      </c>
      <c r="R4312" s="16">
        <f>IF(P4312&lt;=2000000,MIN(Q4312,P4312),MAX(Q4312-(P4312-2000000),50000))*0.05</f>
        <v/>
      </c>
      <c r="S4312" s="16">
        <f>MAX(0,P4312*0.1-R4312)</f>
        <v/>
      </c>
      <c r="T4312" s="16">
        <f>Q4312+MAX(0,K4312-480000)</f>
        <v/>
      </c>
      <c r="U4312" s="16">
        <f>P4312-T4312</f>
        <v/>
      </c>
      <c r="V4312" s="17">
        <f>IF(U4312&lt;0,0,LOOKUP(U4312,{0,1950001,3300001,6950001,9000001,18000001,40000001},{0.05,0.1,0.2,0.23,0.33,0.4,0.45}))</f>
        <v/>
      </c>
      <c r="W4312" s="18">
        <f>IF(U4312&lt;0,0.9,0.9-V4312*1.021)</f>
        <v/>
      </c>
      <c r="X4312" s="16">
        <f>ROUNDDOWN(S4312*0.2/W4312+2000,0)</f>
        <v/>
      </c>
      <c r="Y4312" s="17">
        <f>IF(O4312&lt;=0,0,LOOKUP(O4312,{0,1950001,3300001,6950001,9000001,18000001,40000001},{0.05,0.1,0.2,0.23,0.33,0.4,0.45}))</f>
        <v/>
      </c>
    </row>
    <row r="4313">
      <c r="A4313" t="inlineStr">
        <is>
          <t>1万円刻み</t>
        </is>
      </c>
      <c r="B4313" s="16">
        <f>'3_1万円刻み'!$A$958</f>
        <v/>
      </c>
      <c r="C4313" t="n">
        <v>2025</v>
      </c>
      <c r="D4313" t="n">
        <v>0</v>
      </c>
      <c r="E4313" t="n">
        <v>0</v>
      </c>
      <c r="F4313" t="n">
        <v>0</v>
      </c>
      <c r="G4313" s="16">
        <f>ROUND(MIN(B4313/12,650000)*12*0.0915+MIN(B4313/12,1390000)*12*(0.0504+0)+B4313*0.005,0)</f>
        <v/>
      </c>
      <c r="H4313" t="n">
        <v>0</v>
      </c>
      <c r="I4313" t="n">
        <v>0</v>
      </c>
      <c r="J4313" s="16">
        <f>IF(C4313=2026,IF(B4313&lt;741000,0,IF(B4313&lt;2191000,B4313-740000,IF(B4313&lt;2193000,1451000,IF(B4313&lt;2196000,1453000,IF(B4313&lt;2200000,1456000,IF(B4313&lt;3600000,ROUNDDOWN(B4313/4,-3)*2.8-80000,IF(B4313&lt;6600000,ROUNDDOWN(B4313/4,-3)*3.2-440000,IF(B4313&lt;8500000,ROUNDDOWN(B4313*0.9,0)-1100000,B4313-1950000)))))))),IF(B4313&lt;651000,0,IF(B4313&lt;1900000,B4313-650000,IF(B4313&lt;3600000,ROUNDDOWN(B4313/4,-3)*2.8-80000,IF(B4313&lt;6600000,ROUNDDOWN(B4313/4,-3)*3.2-440000,IF(B4313&lt;8500000,ROUNDDOWN(B4313*0.9,0)-1100000,B4313-1950000))))))</f>
        <v/>
      </c>
      <c r="K4313" s="16">
        <f>IF(J4313&gt;23500000,NA(),IF(C4313=2026,IF(J4313&lt;=4890000,1040000,IF(J4313&lt;=6550000,670000,620000)),IF(J4313&lt;=1320000,950000,IF(J4313&lt;=3360000,880000,IF(J4313&lt;=4890000,680000,IF(J4313&lt;=6550000,630000,580000))))))</f>
        <v/>
      </c>
      <c r="L4313" s="16">
        <f>IF(D4313=1,IF(J4313&lt;=9000000,380000,IF(J4313&lt;=9500000,260000,IF(J4313&lt;=10000000,130000,0))),0)</f>
        <v/>
      </c>
      <c r="M4313" s="16">
        <f>IF(D4313=1,IF(J4313&lt;=9000000,330000,IF(J4313&lt;=9500000,220000,IF(J4313&lt;=10000000,110000,0))),0)</f>
        <v/>
      </c>
      <c r="N4313" s="16">
        <f>IF(D4313=1,IF(J4313&lt;=9000000,50000,IF(J4313&lt;=9500000,40000,IF(J4313&lt;=10000000,20000,0))),0)</f>
        <v/>
      </c>
      <c r="O4313" s="16">
        <f>MAX(0,ROUNDDOWN(J4313-G4313-K4313-L4313-E4313*380000-F4313*630000-H4313,-3))</f>
        <v/>
      </c>
      <c r="P4313" s="16">
        <f>MAX(0,ROUNDDOWN(J4313-G4313-430000-M4313-E4313*330000-F4313*450000-I4313,-3))</f>
        <v/>
      </c>
      <c r="Q4313" s="16">
        <f>50000+N4313+E4313*50000+F4313*180000</f>
        <v/>
      </c>
      <c r="R4313" s="16">
        <f>IF(P4313&lt;=2000000,MIN(Q4313,P4313),MAX(Q4313-(P4313-2000000),50000))*0.05</f>
        <v/>
      </c>
      <c r="S4313" s="16">
        <f>MAX(0,P4313*0.1-R4313)</f>
        <v/>
      </c>
      <c r="T4313" s="16">
        <f>Q4313+MAX(0,K4313-480000)</f>
        <v/>
      </c>
      <c r="U4313" s="16">
        <f>P4313-T4313</f>
        <v/>
      </c>
      <c r="V4313" s="17">
        <f>IF(U4313&lt;0,0,LOOKUP(U4313,{0,1950001,3300001,6950001,9000001,18000001,40000001},{0.05,0.1,0.2,0.23,0.33,0.4,0.45}))</f>
        <v/>
      </c>
      <c r="W4313" s="18">
        <f>IF(U4313&lt;0,0.9,0.9-V4313*1.021)</f>
        <v/>
      </c>
      <c r="X4313" s="16">
        <f>ROUNDDOWN(S4313*0.2/W4313+2000,0)</f>
        <v/>
      </c>
      <c r="Y4313" s="17">
        <f>IF(O4313&lt;=0,0,LOOKUP(O4313,{0,1950001,3300001,6950001,9000001,18000001,40000001},{0.05,0.1,0.2,0.23,0.33,0.4,0.45}))</f>
        <v/>
      </c>
    </row>
    <row r="4314">
      <c r="A4314" t="inlineStr">
        <is>
          <t>1万円刻み</t>
        </is>
      </c>
      <c r="B4314" s="16">
        <f>'3_1万円刻み'!$A$958</f>
        <v/>
      </c>
      <c r="C4314" t="n">
        <v>2026</v>
      </c>
      <c r="D4314" t="n">
        <v>0</v>
      </c>
      <c r="E4314" t="n">
        <v>0</v>
      </c>
      <c r="F4314" t="n">
        <v>0</v>
      </c>
      <c r="G4314" s="16">
        <f>ROUND(MIN(B4314/12,650000)*12*0.0915+MIN(B4314/12,1390000)*12*(0.0504+0)+B4314*0.005,0)</f>
        <v/>
      </c>
      <c r="H4314" t="n">
        <v>0</v>
      </c>
      <c r="I4314" t="n">
        <v>0</v>
      </c>
      <c r="J4314" s="16">
        <f>IF(C4314=2026,IF(B4314&lt;741000,0,IF(B4314&lt;2191000,B4314-740000,IF(B4314&lt;2193000,1451000,IF(B4314&lt;2196000,1453000,IF(B4314&lt;2200000,1456000,IF(B4314&lt;3600000,ROUNDDOWN(B4314/4,-3)*2.8-80000,IF(B4314&lt;6600000,ROUNDDOWN(B4314/4,-3)*3.2-440000,IF(B4314&lt;8500000,ROUNDDOWN(B4314*0.9,0)-1100000,B4314-1950000)))))))),IF(B4314&lt;651000,0,IF(B4314&lt;1900000,B4314-650000,IF(B4314&lt;3600000,ROUNDDOWN(B4314/4,-3)*2.8-80000,IF(B4314&lt;6600000,ROUNDDOWN(B4314/4,-3)*3.2-440000,IF(B4314&lt;8500000,ROUNDDOWN(B4314*0.9,0)-1100000,B4314-1950000))))))</f>
        <v/>
      </c>
      <c r="K4314" s="16">
        <f>IF(J4314&gt;23500000,NA(),IF(C4314=2026,IF(J4314&lt;=4890000,1040000,IF(J4314&lt;=6550000,670000,620000)),IF(J4314&lt;=1320000,950000,IF(J4314&lt;=3360000,880000,IF(J4314&lt;=4890000,680000,IF(J4314&lt;=6550000,630000,580000))))))</f>
        <v/>
      </c>
      <c r="L4314" s="16">
        <f>IF(D4314=1,IF(J4314&lt;=9000000,380000,IF(J4314&lt;=9500000,260000,IF(J4314&lt;=10000000,130000,0))),0)</f>
        <v/>
      </c>
      <c r="M4314" s="16">
        <f>IF(D4314=1,IF(J4314&lt;=9000000,330000,IF(J4314&lt;=9500000,220000,IF(J4314&lt;=10000000,110000,0))),0)</f>
        <v/>
      </c>
      <c r="N4314" s="16">
        <f>IF(D4314=1,IF(J4314&lt;=9000000,50000,IF(J4314&lt;=9500000,40000,IF(J4314&lt;=10000000,20000,0))),0)</f>
        <v/>
      </c>
      <c r="O4314" s="16">
        <f>MAX(0,ROUNDDOWN(J4314-G4314-K4314-L4314-E4314*380000-F4314*630000-H4314,-3))</f>
        <v/>
      </c>
      <c r="P4314" s="16">
        <f>MAX(0,ROUNDDOWN(J4314-G4314-430000-M4314-E4314*330000-F4314*450000-I4314,-3))</f>
        <v/>
      </c>
      <c r="Q4314" s="16">
        <f>50000+N4314+E4314*50000+F4314*180000</f>
        <v/>
      </c>
      <c r="R4314" s="16">
        <f>IF(P4314&lt;=2000000,MIN(Q4314,P4314),MAX(Q4314-(P4314-2000000),50000))*0.05</f>
        <v/>
      </c>
      <c r="S4314" s="16">
        <f>MAX(0,P4314*0.1-R4314)</f>
        <v/>
      </c>
      <c r="T4314" s="16">
        <f>Q4314+MAX(0,K4314-480000)</f>
        <v/>
      </c>
      <c r="U4314" s="16">
        <f>P4314-T4314</f>
        <v/>
      </c>
      <c r="V4314" s="17">
        <f>IF(U4314&lt;0,0,LOOKUP(U4314,{0,1950001,3300001,6950001,9000001,18000001,40000001},{0.05,0.1,0.2,0.23,0.33,0.4,0.45}))</f>
        <v/>
      </c>
      <c r="W4314" s="18">
        <f>IF(U4314&lt;0,0.9,0.9-V4314*1.021)</f>
        <v/>
      </c>
      <c r="X4314" s="16">
        <f>ROUNDDOWN(S4314*0.2/W4314+2000,0)</f>
        <v/>
      </c>
      <c r="Y4314" s="17">
        <f>IF(O4314&lt;=0,0,LOOKUP(O4314,{0,1950001,3300001,6950001,9000001,18000001,40000001},{0.05,0.1,0.2,0.23,0.33,0.4,0.45}))</f>
        <v/>
      </c>
    </row>
    <row r="4315">
      <c r="A4315" t="inlineStr">
        <is>
          <t>1万円刻み</t>
        </is>
      </c>
      <c r="B4315" s="16">
        <f>'3_1万円刻み'!$A$958</f>
        <v/>
      </c>
      <c r="C4315" t="n">
        <v>2025</v>
      </c>
      <c r="D4315" t="n">
        <v>1</v>
      </c>
      <c r="E4315" t="n">
        <v>0</v>
      </c>
      <c r="F4315" t="n">
        <v>0</v>
      </c>
      <c r="G4315" s="16">
        <f>ROUND(MIN(B4315/12,650000)*12*0.0915+MIN(B4315/12,1390000)*12*(0.0504+0)+B4315*0.005,0)</f>
        <v/>
      </c>
      <c r="H4315" t="n">
        <v>0</v>
      </c>
      <c r="I4315" t="n">
        <v>0</v>
      </c>
      <c r="J4315" s="16">
        <f>IF(C4315=2026,IF(B4315&lt;741000,0,IF(B4315&lt;2191000,B4315-740000,IF(B4315&lt;2193000,1451000,IF(B4315&lt;2196000,1453000,IF(B4315&lt;2200000,1456000,IF(B4315&lt;3600000,ROUNDDOWN(B4315/4,-3)*2.8-80000,IF(B4315&lt;6600000,ROUNDDOWN(B4315/4,-3)*3.2-440000,IF(B4315&lt;8500000,ROUNDDOWN(B4315*0.9,0)-1100000,B4315-1950000)))))))),IF(B4315&lt;651000,0,IF(B4315&lt;1900000,B4315-650000,IF(B4315&lt;3600000,ROUNDDOWN(B4315/4,-3)*2.8-80000,IF(B4315&lt;6600000,ROUNDDOWN(B4315/4,-3)*3.2-440000,IF(B4315&lt;8500000,ROUNDDOWN(B4315*0.9,0)-1100000,B4315-1950000))))))</f>
        <v/>
      </c>
      <c r="K4315" s="16">
        <f>IF(J4315&gt;23500000,NA(),IF(C4315=2026,IF(J4315&lt;=4890000,1040000,IF(J4315&lt;=6550000,670000,620000)),IF(J4315&lt;=1320000,950000,IF(J4315&lt;=3360000,880000,IF(J4315&lt;=4890000,680000,IF(J4315&lt;=6550000,630000,580000))))))</f>
        <v/>
      </c>
      <c r="L4315" s="16">
        <f>IF(D4315=1,IF(J4315&lt;=9000000,380000,IF(J4315&lt;=9500000,260000,IF(J4315&lt;=10000000,130000,0))),0)</f>
        <v/>
      </c>
      <c r="M4315" s="16">
        <f>IF(D4315=1,IF(J4315&lt;=9000000,330000,IF(J4315&lt;=9500000,220000,IF(J4315&lt;=10000000,110000,0))),0)</f>
        <v/>
      </c>
      <c r="N4315" s="16">
        <f>IF(D4315=1,IF(J4315&lt;=9000000,50000,IF(J4315&lt;=9500000,40000,IF(J4315&lt;=10000000,20000,0))),0)</f>
        <v/>
      </c>
      <c r="O4315" s="16">
        <f>MAX(0,ROUNDDOWN(J4315-G4315-K4315-L4315-E4315*380000-F4315*630000-H4315,-3))</f>
        <v/>
      </c>
      <c r="P4315" s="16">
        <f>MAX(0,ROUNDDOWN(J4315-G4315-430000-M4315-E4315*330000-F4315*450000-I4315,-3))</f>
        <v/>
      </c>
      <c r="Q4315" s="16">
        <f>50000+N4315+E4315*50000+F4315*180000</f>
        <v/>
      </c>
      <c r="R4315" s="16">
        <f>IF(P4315&lt;=2000000,MIN(Q4315,P4315),MAX(Q4315-(P4315-2000000),50000))*0.05</f>
        <v/>
      </c>
      <c r="S4315" s="16">
        <f>MAX(0,P4315*0.1-R4315)</f>
        <v/>
      </c>
      <c r="T4315" s="16">
        <f>Q4315+MAX(0,K4315-480000)</f>
        <v/>
      </c>
      <c r="U4315" s="16">
        <f>P4315-T4315</f>
        <v/>
      </c>
      <c r="V4315" s="17">
        <f>IF(U4315&lt;0,0,LOOKUP(U4315,{0,1950001,3300001,6950001,9000001,18000001,40000001},{0.05,0.1,0.2,0.23,0.33,0.4,0.45}))</f>
        <v/>
      </c>
      <c r="W4315" s="18">
        <f>IF(U4315&lt;0,0.9,0.9-V4315*1.021)</f>
        <v/>
      </c>
      <c r="X4315" s="16">
        <f>ROUNDDOWN(S4315*0.2/W4315+2000,0)</f>
        <v/>
      </c>
      <c r="Y4315" s="17">
        <f>IF(O4315&lt;=0,0,LOOKUP(O4315,{0,1950001,3300001,6950001,9000001,18000001,40000001},{0.05,0.1,0.2,0.23,0.33,0.4,0.45}))</f>
        <v/>
      </c>
    </row>
    <row r="4316">
      <c r="A4316" t="inlineStr">
        <is>
          <t>1万円刻み</t>
        </is>
      </c>
      <c r="B4316" s="16">
        <f>'3_1万円刻み'!$A$958</f>
        <v/>
      </c>
      <c r="C4316" t="n">
        <v>2026</v>
      </c>
      <c r="D4316" t="n">
        <v>1</v>
      </c>
      <c r="E4316" t="n">
        <v>0</v>
      </c>
      <c r="F4316" t="n">
        <v>0</v>
      </c>
      <c r="G4316" s="16">
        <f>ROUND(MIN(B4316/12,650000)*12*0.0915+MIN(B4316/12,1390000)*12*(0.0504+0)+B4316*0.005,0)</f>
        <v/>
      </c>
      <c r="H4316" t="n">
        <v>0</v>
      </c>
      <c r="I4316" t="n">
        <v>0</v>
      </c>
      <c r="J4316" s="16">
        <f>IF(C4316=2026,IF(B4316&lt;741000,0,IF(B4316&lt;2191000,B4316-740000,IF(B4316&lt;2193000,1451000,IF(B4316&lt;2196000,1453000,IF(B4316&lt;2200000,1456000,IF(B4316&lt;3600000,ROUNDDOWN(B4316/4,-3)*2.8-80000,IF(B4316&lt;6600000,ROUNDDOWN(B4316/4,-3)*3.2-440000,IF(B4316&lt;8500000,ROUNDDOWN(B4316*0.9,0)-1100000,B4316-1950000)))))))),IF(B4316&lt;651000,0,IF(B4316&lt;1900000,B4316-650000,IF(B4316&lt;3600000,ROUNDDOWN(B4316/4,-3)*2.8-80000,IF(B4316&lt;6600000,ROUNDDOWN(B4316/4,-3)*3.2-440000,IF(B4316&lt;8500000,ROUNDDOWN(B4316*0.9,0)-1100000,B4316-1950000))))))</f>
        <v/>
      </c>
      <c r="K4316" s="16">
        <f>IF(J4316&gt;23500000,NA(),IF(C4316=2026,IF(J4316&lt;=4890000,1040000,IF(J4316&lt;=6550000,670000,620000)),IF(J4316&lt;=1320000,950000,IF(J4316&lt;=3360000,880000,IF(J4316&lt;=4890000,680000,IF(J4316&lt;=6550000,630000,580000))))))</f>
        <v/>
      </c>
      <c r="L4316" s="16">
        <f>IF(D4316=1,IF(J4316&lt;=9000000,380000,IF(J4316&lt;=9500000,260000,IF(J4316&lt;=10000000,130000,0))),0)</f>
        <v/>
      </c>
      <c r="M4316" s="16">
        <f>IF(D4316=1,IF(J4316&lt;=9000000,330000,IF(J4316&lt;=9500000,220000,IF(J4316&lt;=10000000,110000,0))),0)</f>
        <v/>
      </c>
      <c r="N4316" s="16">
        <f>IF(D4316=1,IF(J4316&lt;=9000000,50000,IF(J4316&lt;=9500000,40000,IF(J4316&lt;=10000000,20000,0))),0)</f>
        <v/>
      </c>
      <c r="O4316" s="16">
        <f>MAX(0,ROUNDDOWN(J4316-G4316-K4316-L4316-E4316*380000-F4316*630000-H4316,-3))</f>
        <v/>
      </c>
      <c r="P4316" s="16">
        <f>MAX(0,ROUNDDOWN(J4316-G4316-430000-M4316-E4316*330000-F4316*450000-I4316,-3))</f>
        <v/>
      </c>
      <c r="Q4316" s="16">
        <f>50000+N4316+E4316*50000+F4316*180000</f>
        <v/>
      </c>
      <c r="R4316" s="16">
        <f>IF(P4316&lt;=2000000,MIN(Q4316,P4316),MAX(Q4316-(P4316-2000000),50000))*0.05</f>
        <v/>
      </c>
      <c r="S4316" s="16">
        <f>MAX(0,P4316*0.1-R4316)</f>
        <v/>
      </c>
      <c r="T4316" s="16">
        <f>Q4316+MAX(0,K4316-480000)</f>
        <v/>
      </c>
      <c r="U4316" s="16">
        <f>P4316-T4316</f>
        <v/>
      </c>
      <c r="V4316" s="17">
        <f>IF(U4316&lt;0,0,LOOKUP(U4316,{0,1950001,3300001,6950001,9000001,18000001,40000001},{0.05,0.1,0.2,0.23,0.33,0.4,0.45}))</f>
        <v/>
      </c>
      <c r="W4316" s="18">
        <f>IF(U4316&lt;0,0.9,0.9-V4316*1.021)</f>
        <v/>
      </c>
      <c r="X4316" s="16">
        <f>ROUNDDOWN(S4316*0.2/W4316+2000,0)</f>
        <v/>
      </c>
      <c r="Y4316" s="17">
        <f>IF(O4316&lt;=0,0,LOOKUP(O4316,{0,1950001,3300001,6950001,9000001,18000001,40000001},{0.05,0.1,0.2,0.23,0.33,0.4,0.45}))</f>
        <v/>
      </c>
    </row>
    <row r="4317">
      <c r="A4317" t="inlineStr">
        <is>
          <t>1万円刻み</t>
        </is>
      </c>
      <c r="B4317" s="16">
        <f>'3_1万円刻み'!$A$959</f>
        <v/>
      </c>
      <c r="C4317" t="n">
        <v>2025</v>
      </c>
      <c r="D4317" t="n">
        <v>0</v>
      </c>
      <c r="E4317" t="n">
        <v>0</v>
      </c>
      <c r="F4317" t="n">
        <v>0</v>
      </c>
      <c r="G4317" s="16">
        <f>ROUND(MIN(B4317/12,650000)*12*0.0915+MIN(B4317/12,1390000)*12*(0.0504+0)+B4317*0.005,0)</f>
        <v/>
      </c>
      <c r="H4317" t="n">
        <v>0</v>
      </c>
      <c r="I4317" t="n">
        <v>0</v>
      </c>
      <c r="J4317" s="16">
        <f>IF(C4317=2026,IF(B4317&lt;741000,0,IF(B4317&lt;2191000,B4317-740000,IF(B4317&lt;2193000,1451000,IF(B4317&lt;2196000,1453000,IF(B4317&lt;2200000,1456000,IF(B4317&lt;3600000,ROUNDDOWN(B4317/4,-3)*2.8-80000,IF(B4317&lt;6600000,ROUNDDOWN(B4317/4,-3)*3.2-440000,IF(B4317&lt;8500000,ROUNDDOWN(B4317*0.9,0)-1100000,B4317-1950000)))))))),IF(B4317&lt;651000,0,IF(B4317&lt;1900000,B4317-650000,IF(B4317&lt;3600000,ROUNDDOWN(B4317/4,-3)*2.8-80000,IF(B4317&lt;6600000,ROUNDDOWN(B4317/4,-3)*3.2-440000,IF(B4317&lt;8500000,ROUNDDOWN(B4317*0.9,0)-1100000,B4317-1950000))))))</f>
        <v/>
      </c>
      <c r="K4317" s="16">
        <f>IF(J4317&gt;23500000,NA(),IF(C4317=2026,IF(J4317&lt;=4890000,1040000,IF(J4317&lt;=6550000,670000,620000)),IF(J4317&lt;=1320000,950000,IF(J4317&lt;=3360000,880000,IF(J4317&lt;=4890000,680000,IF(J4317&lt;=6550000,630000,580000))))))</f>
        <v/>
      </c>
      <c r="L4317" s="16">
        <f>IF(D4317=1,IF(J4317&lt;=9000000,380000,IF(J4317&lt;=9500000,260000,IF(J4317&lt;=10000000,130000,0))),0)</f>
        <v/>
      </c>
      <c r="M4317" s="16">
        <f>IF(D4317=1,IF(J4317&lt;=9000000,330000,IF(J4317&lt;=9500000,220000,IF(J4317&lt;=10000000,110000,0))),0)</f>
        <v/>
      </c>
      <c r="N4317" s="16">
        <f>IF(D4317=1,IF(J4317&lt;=9000000,50000,IF(J4317&lt;=9500000,40000,IF(J4317&lt;=10000000,20000,0))),0)</f>
        <v/>
      </c>
      <c r="O4317" s="16">
        <f>MAX(0,ROUNDDOWN(J4317-G4317-K4317-L4317-E4317*380000-F4317*630000-H4317,-3))</f>
        <v/>
      </c>
      <c r="P4317" s="16">
        <f>MAX(0,ROUNDDOWN(J4317-G4317-430000-M4317-E4317*330000-F4317*450000-I4317,-3))</f>
        <v/>
      </c>
      <c r="Q4317" s="16">
        <f>50000+N4317+E4317*50000+F4317*180000</f>
        <v/>
      </c>
      <c r="R4317" s="16">
        <f>IF(P4317&lt;=2000000,MIN(Q4317,P4317),MAX(Q4317-(P4317-2000000),50000))*0.05</f>
        <v/>
      </c>
      <c r="S4317" s="16">
        <f>MAX(0,P4317*0.1-R4317)</f>
        <v/>
      </c>
      <c r="T4317" s="16">
        <f>Q4317+MAX(0,K4317-480000)</f>
        <v/>
      </c>
      <c r="U4317" s="16">
        <f>P4317-T4317</f>
        <v/>
      </c>
      <c r="V4317" s="17">
        <f>IF(U4317&lt;0,0,LOOKUP(U4317,{0,1950001,3300001,6950001,9000001,18000001,40000001},{0.05,0.1,0.2,0.23,0.33,0.4,0.45}))</f>
        <v/>
      </c>
      <c r="W4317" s="18">
        <f>IF(U4317&lt;0,0.9,0.9-V4317*1.021)</f>
        <v/>
      </c>
      <c r="X4317" s="16">
        <f>ROUNDDOWN(S4317*0.2/W4317+2000,0)</f>
        <v/>
      </c>
      <c r="Y4317" s="17">
        <f>IF(O4317&lt;=0,0,LOOKUP(O4317,{0,1950001,3300001,6950001,9000001,18000001,40000001},{0.05,0.1,0.2,0.23,0.33,0.4,0.45}))</f>
        <v/>
      </c>
    </row>
    <row r="4318">
      <c r="A4318" t="inlineStr">
        <is>
          <t>1万円刻み</t>
        </is>
      </c>
      <c r="B4318" s="16">
        <f>'3_1万円刻み'!$A$959</f>
        <v/>
      </c>
      <c r="C4318" t="n">
        <v>2026</v>
      </c>
      <c r="D4318" t="n">
        <v>0</v>
      </c>
      <c r="E4318" t="n">
        <v>0</v>
      </c>
      <c r="F4318" t="n">
        <v>0</v>
      </c>
      <c r="G4318" s="16">
        <f>ROUND(MIN(B4318/12,650000)*12*0.0915+MIN(B4318/12,1390000)*12*(0.0504+0)+B4318*0.005,0)</f>
        <v/>
      </c>
      <c r="H4318" t="n">
        <v>0</v>
      </c>
      <c r="I4318" t="n">
        <v>0</v>
      </c>
      <c r="J4318" s="16">
        <f>IF(C4318=2026,IF(B4318&lt;741000,0,IF(B4318&lt;2191000,B4318-740000,IF(B4318&lt;2193000,1451000,IF(B4318&lt;2196000,1453000,IF(B4318&lt;2200000,1456000,IF(B4318&lt;3600000,ROUNDDOWN(B4318/4,-3)*2.8-80000,IF(B4318&lt;6600000,ROUNDDOWN(B4318/4,-3)*3.2-440000,IF(B4318&lt;8500000,ROUNDDOWN(B4318*0.9,0)-1100000,B4318-1950000)))))))),IF(B4318&lt;651000,0,IF(B4318&lt;1900000,B4318-650000,IF(B4318&lt;3600000,ROUNDDOWN(B4318/4,-3)*2.8-80000,IF(B4318&lt;6600000,ROUNDDOWN(B4318/4,-3)*3.2-440000,IF(B4318&lt;8500000,ROUNDDOWN(B4318*0.9,0)-1100000,B4318-1950000))))))</f>
        <v/>
      </c>
      <c r="K4318" s="16">
        <f>IF(J4318&gt;23500000,NA(),IF(C4318=2026,IF(J4318&lt;=4890000,1040000,IF(J4318&lt;=6550000,670000,620000)),IF(J4318&lt;=1320000,950000,IF(J4318&lt;=3360000,880000,IF(J4318&lt;=4890000,680000,IF(J4318&lt;=6550000,630000,580000))))))</f>
        <v/>
      </c>
      <c r="L4318" s="16">
        <f>IF(D4318=1,IF(J4318&lt;=9000000,380000,IF(J4318&lt;=9500000,260000,IF(J4318&lt;=10000000,130000,0))),0)</f>
        <v/>
      </c>
      <c r="M4318" s="16">
        <f>IF(D4318=1,IF(J4318&lt;=9000000,330000,IF(J4318&lt;=9500000,220000,IF(J4318&lt;=10000000,110000,0))),0)</f>
        <v/>
      </c>
      <c r="N4318" s="16">
        <f>IF(D4318=1,IF(J4318&lt;=9000000,50000,IF(J4318&lt;=9500000,40000,IF(J4318&lt;=10000000,20000,0))),0)</f>
        <v/>
      </c>
      <c r="O4318" s="16">
        <f>MAX(0,ROUNDDOWN(J4318-G4318-K4318-L4318-E4318*380000-F4318*630000-H4318,-3))</f>
        <v/>
      </c>
      <c r="P4318" s="16">
        <f>MAX(0,ROUNDDOWN(J4318-G4318-430000-M4318-E4318*330000-F4318*450000-I4318,-3))</f>
        <v/>
      </c>
      <c r="Q4318" s="16">
        <f>50000+N4318+E4318*50000+F4318*180000</f>
        <v/>
      </c>
      <c r="R4318" s="16">
        <f>IF(P4318&lt;=2000000,MIN(Q4318,P4318),MAX(Q4318-(P4318-2000000),50000))*0.05</f>
        <v/>
      </c>
      <c r="S4318" s="16">
        <f>MAX(0,P4318*0.1-R4318)</f>
        <v/>
      </c>
      <c r="T4318" s="16">
        <f>Q4318+MAX(0,K4318-480000)</f>
        <v/>
      </c>
      <c r="U4318" s="16">
        <f>P4318-T4318</f>
        <v/>
      </c>
      <c r="V4318" s="17">
        <f>IF(U4318&lt;0,0,LOOKUP(U4318,{0,1950001,3300001,6950001,9000001,18000001,40000001},{0.05,0.1,0.2,0.23,0.33,0.4,0.45}))</f>
        <v/>
      </c>
      <c r="W4318" s="18">
        <f>IF(U4318&lt;0,0.9,0.9-V4318*1.021)</f>
        <v/>
      </c>
      <c r="X4318" s="16">
        <f>ROUNDDOWN(S4318*0.2/W4318+2000,0)</f>
        <v/>
      </c>
      <c r="Y4318" s="17">
        <f>IF(O4318&lt;=0,0,LOOKUP(O4318,{0,1950001,3300001,6950001,9000001,18000001,40000001},{0.05,0.1,0.2,0.23,0.33,0.4,0.45}))</f>
        <v/>
      </c>
    </row>
    <row r="4319">
      <c r="A4319" t="inlineStr">
        <is>
          <t>1万円刻み</t>
        </is>
      </c>
      <c r="B4319" s="16">
        <f>'3_1万円刻み'!$A$959</f>
        <v/>
      </c>
      <c r="C4319" t="n">
        <v>2025</v>
      </c>
      <c r="D4319" t="n">
        <v>1</v>
      </c>
      <c r="E4319" t="n">
        <v>0</v>
      </c>
      <c r="F4319" t="n">
        <v>0</v>
      </c>
      <c r="G4319" s="16">
        <f>ROUND(MIN(B4319/12,650000)*12*0.0915+MIN(B4319/12,1390000)*12*(0.0504+0)+B4319*0.005,0)</f>
        <v/>
      </c>
      <c r="H4319" t="n">
        <v>0</v>
      </c>
      <c r="I4319" t="n">
        <v>0</v>
      </c>
      <c r="J4319" s="16">
        <f>IF(C4319=2026,IF(B4319&lt;741000,0,IF(B4319&lt;2191000,B4319-740000,IF(B4319&lt;2193000,1451000,IF(B4319&lt;2196000,1453000,IF(B4319&lt;2200000,1456000,IF(B4319&lt;3600000,ROUNDDOWN(B4319/4,-3)*2.8-80000,IF(B4319&lt;6600000,ROUNDDOWN(B4319/4,-3)*3.2-440000,IF(B4319&lt;8500000,ROUNDDOWN(B4319*0.9,0)-1100000,B4319-1950000)))))))),IF(B4319&lt;651000,0,IF(B4319&lt;1900000,B4319-650000,IF(B4319&lt;3600000,ROUNDDOWN(B4319/4,-3)*2.8-80000,IF(B4319&lt;6600000,ROUNDDOWN(B4319/4,-3)*3.2-440000,IF(B4319&lt;8500000,ROUNDDOWN(B4319*0.9,0)-1100000,B4319-1950000))))))</f>
        <v/>
      </c>
      <c r="K4319" s="16">
        <f>IF(J4319&gt;23500000,NA(),IF(C4319=2026,IF(J4319&lt;=4890000,1040000,IF(J4319&lt;=6550000,670000,620000)),IF(J4319&lt;=1320000,950000,IF(J4319&lt;=3360000,880000,IF(J4319&lt;=4890000,680000,IF(J4319&lt;=6550000,630000,580000))))))</f>
        <v/>
      </c>
      <c r="L4319" s="16">
        <f>IF(D4319=1,IF(J4319&lt;=9000000,380000,IF(J4319&lt;=9500000,260000,IF(J4319&lt;=10000000,130000,0))),0)</f>
        <v/>
      </c>
      <c r="M4319" s="16">
        <f>IF(D4319=1,IF(J4319&lt;=9000000,330000,IF(J4319&lt;=9500000,220000,IF(J4319&lt;=10000000,110000,0))),0)</f>
        <v/>
      </c>
      <c r="N4319" s="16">
        <f>IF(D4319=1,IF(J4319&lt;=9000000,50000,IF(J4319&lt;=9500000,40000,IF(J4319&lt;=10000000,20000,0))),0)</f>
        <v/>
      </c>
      <c r="O4319" s="16">
        <f>MAX(0,ROUNDDOWN(J4319-G4319-K4319-L4319-E4319*380000-F4319*630000-H4319,-3))</f>
        <v/>
      </c>
      <c r="P4319" s="16">
        <f>MAX(0,ROUNDDOWN(J4319-G4319-430000-M4319-E4319*330000-F4319*450000-I4319,-3))</f>
        <v/>
      </c>
      <c r="Q4319" s="16">
        <f>50000+N4319+E4319*50000+F4319*180000</f>
        <v/>
      </c>
      <c r="R4319" s="16">
        <f>IF(P4319&lt;=2000000,MIN(Q4319,P4319),MAX(Q4319-(P4319-2000000),50000))*0.05</f>
        <v/>
      </c>
      <c r="S4319" s="16">
        <f>MAX(0,P4319*0.1-R4319)</f>
        <v/>
      </c>
      <c r="T4319" s="16">
        <f>Q4319+MAX(0,K4319-480000)</f>
        <v/>
      </c>
      <c r="U4319" s="16">
        <f>P4319-T4319</f>
        <v/>
      </c>
      <c r="V4319" s="17">
        <f>IF(U4319&lt;0,0,LOOKUP(U4319,{0,1950001,3300001,6950001,9000001,18000001,40000001},{0.05,0.1,0.2,0.23,0.33,0.4,0.45}))</f>
        <v/>
      </c>
      <c r="W4319" s="18">
        <f>IF(U4319&lt;0,0.9,0.9-V4319*1.021)</f>
        <v/>
      </c>
      <c r="X4319" s="16">
        <f>ROUNDDOWN(S4319*0.2/W4319+2000,0)</f>
        <v/>
      </c>
      <c r="Y4319" s="17">
        <f>IF(O4319&lt;=0,0,LOOKUP(O4319,{0,1950001,3300001,6950001,9000001,18000001,40000001},{0.05,0.1,0.2,0.23,0.33,0.4,0.45}))</f>
        <v/>
      </c>
    </row>
    <row r="4320">
      <c r="A4320" t="inlineStr">
        <is>
          <t>1万円刻み</t>
        </is>
      </c>
      <c r="B4320" s="16">
        <f>'3_1万円刻み'!$A$959</f>
        <v/>
      </c>
      <c r="C4320" t="n">
        <v>2026</v>
      </c>
      <c r="D4320" t="n">
        <v>1</v>
      </c>
      <c r="E4320" t="n">
        <v>0</v>
      </c>
      <c r="F4320" t="n">
        <v>0</v>
      </c>
      <c r="G4320" s="16">
        <f>ROUND(MIN(B4320/12,650000)*12*0.0915+MIN(B4320/12,1390000)*12*(0.0504+0)+B4320*0.005,0)</f>
        <v/>
      </c>
      <c r="H4320" t="n">
        <v>0</v>
      </c>
      <c r="I4320" t="n">
        <v>0</v>
      </c>
      <c r="J4320" s="16">
        <f>IF(C4320=2026,IF(B4320&lt;741000,0,IF(B4320&lt;2191000,B4320-740000,IF(B4320&lt;2193000,1451000,IF(B4320&lt;2196000,1453000,IF(B4320&lt;2200000,1456000,IF(B4320&lt;3600000,ROUNDDOWN(B4320/4,-3)*2.8-80000,IF(B4320&lt;6600000,ROUNDDOWN(B4320/4,-3)*3.2-440000,IF(B4320&lt;8500000,ROUNDDOWN(B4320*0.9,0)-1100000,B4320-1950000)))))))),IF(B4320&lt;651000,0,IF(B4320&lt;1900000,B4320-650000,IF(B4320&lt;3600000,ROUNDDOWN(B4320/4,-3)*2.8-80000,IF(B4320&lt;6600000,ROUNDDOWN(B4320/4,-3)*3.2-440000,IF(B4320&lt;8500000,ROUNDDOWN(B4320*0.9,0)-1100000,B4320-1950000))))))</f>
        <v/>
      </c>
      <c r="K4320" s="16">
        <f>IF(J4320&gt;23500000,NA(),IF(C4320=2026,IF(J4320&lt;=4890000,1040000,IF(J4320&lt;=6550000,670000,620000)),IF(J4320&lt;=1320000,950000,IF(J4320&lt;=3360000,880000,IF(J4320&lt;=4890000,680000,IF(J4320&lt;=6550000,630000,580000))))))</f>
        <v/>
      </c>
      <c r="L4320" s="16">
        <f>IF(D4320=1,IF(J4320&lt;=9000000,380000,IF(J4320&lt;=9500000,260000,IF(J4320&lt;=10000000,130000,0))),0)</f>
        <v/>
      </c>
      <c r="M4320" s="16">
        <f>IF(D4320=1,IF(J4320&lt;=9000000,330000,IF(J4320&lt;=9500000,220000,IF(J4320&lt;=10000000,110000,0))),0)</f>
        <v/>
      </c>
      <c r="N4320" s="16">
        <f>IF(D4320=1,IF(J4320&lt;=9000000,50000,IF(J4320&lt;=9500000,40000,IF(J4320&lt;=10000000,20000,0))),0)</f>
        <v/>
      </c>
      <c r="O4320" s="16">
        <f>MAX(0,ROUNDDOWN(J4320-G4320-K4320-L4320-E4320*380000-F4320*630000-H4320,-3))</f>
        <v/>
      </c>
      <c r="P4320" s="16">
        <f>MAX(0,ROUNDDOWN(J4320-G4320-430000-M4320-E4320*330000-F4320*450000-I4320,-3))</f>
        <v/>
      </c>
      <c r="Q4320" s="16">
        <f>50000+N4320+E4320*50000+F4320*180000</f>
        <v/>
      </c>
      <c r="R4320" s="16">
        <f>IF(P4320&lt;=2000000,MIN(Q4320,P4320),MAX(Q4320-(P4320-2000000),50000))*0.05</f>
        <v/>
      </c>
      <c r="S4320" s="16">
        <f>MAX(0,P4320*0.1-R4320)</f>
        <v/>
      </c>
      <c r="T4320" s="16">
        <f>Q4320+MAX(0,K4320-480000)</f>
        <v/>
      </c>
      <c r="U4320" s="16">
        <f>P4320-T4320</f>
        <v/>
      </c>
      <c r="V4320" s="17">
        <f>IF(U4320&lt;0,0,LOOKUP(U4320,{0,1950001,3300001,6950001,9000001,18000001,40000001},{0.05,0.1,0.2,0.23,0.33,0.4,0.45}))</f>
        <v/>
      </c>
      <c r="W4320" s="18">
        <f>IF(U4320&lt;0,0.9,0.9-V4320*1.021)</f>
        <v/>
      </c>
      <c r="X4320" s="16">
        <f>ROUNDDOWN(S4320*0.2/W4320+2000,0)</f>
        <v/>
      </c>
      <c r="Y4320" s="17">
        <f>IF(O4320&lt;=0,0,LOOKUP(O4320,{0,1950001,3300001,6950001,9000001,18000001,40000001},{0.05,0.1,0.2,0.23,0.33,0.4,0.45}))</f>
        <v/>
      </c>
    </row>
    <row r="4321">
      <c r="A4321" t="inlineStr">
        <is>
          <t>1万円刻み</t>
        </is>
      </c>
      <c r="B4321" s="16">
        <f>'3_1万円刻み'!$A$960</f>
        <v/>
      </c>
      <c r="C4321" t="n">
        <v>2025</v>
      </c>
      <c r="D4321" t="n">
        <v>0</v>
      </c>
      <c r="E4321" t="n">
        <v>0</v>
      </c>
      <c r="F4321" t="n">
        <v>0</v>
      </c>
      <c r="G4321" s="16">
        <f>ROUND(MIN(B4321/12,650000)*12*0.0915+MIN(B4321/12,1390000)*12*(0.0504+0)+B4321*0.005,0)</f>
        <v/>
      </c>
      <c r="H4321" t="n">
        <v>0</v>
      </c>
      <c r="I4321" t="n">
        <v>0</v>
      </c>
      <c r="J4321" s="16">
        <f>IF(C4321=2026,IF(B4321&lt;741000,0,IF(B4321&lt;2191000,B4321-740000,IF(B4321&lt;2193000,1451000,IF(B4321&lt;2196000,1453000,IF(B4321&lt;2200000,1456000,IF(B4321&lt;3600000,ROUNDDOWN(B4321/4,-3)*2.8-80000,IF(B4321&lt;6600000,ROUNDDOWN(B4321/4,-3)*3.2-440000,IF(B4321&lt;8500000,ROUNDDOWN(B4321*0.9,0)-1100000,B4321-1950000)))))))),IF(B4321&lt;651000,0,IF(B4321&lt;1900000,B4321-650000,IF(B4321&lt;3600000,ROUNDDOWN(B4321/4,-3)*2.8-80000,IF(B4321&lt;6600000,ROUNDDOWN(B4321/4,-3)*3.2-440000,IF(B4321&lt;8500000,ROUNDDOWN(B4321*0.9,0)-1100000,B4321-1950000))))))</f>
        <v/>
      </c>
      <c r="K4321" s="16">
        <f>IF(J4321&gt;23500000,NA(),IF(C4321=2026,IF(J4321&lt;=4890000,1040000,IF(J4321&lt;=6550000,670000,620000)),IF(J4321&lt;=1320000,950000,IF(J4321&lt;=3360000,880000,IF(J4321&lt;=4890000,680000,IF(J4321&lt;=6550000,630000,580000))))))</f>
        <v/>
      </c>
      <c r="L4321" s="16">
        <f>IF(D4321=1,IF(J4321&lt;=9000000,380000,IF(J4321&lt;=9500000,260000,IF(J4321&lt;=10000000,130000,0))),0)</f>
        <v/>
      </c>
      <c r="M4321" s="16">
        <f>IF(D4321=1,IF(J4321&lt;=9000000,330000,IF(J4321&lt;=9500000,220000,IF(J4321&lt;=10000000,110000,0))),0)</f>
        <v/>
      </c>
      <c r="N4321" s="16">
        <f>IF(D4321=1,IF(J4321&lt;=9000000,50000,IF(J4321&lt;=9500000,40000,IF(J4321&lt;=10000000,20000,0))),0)</f>
        <v/>
      </c>
      <c r="O4321" s="16">
        <f>MAX(0,ROUNDDOWN(J4321-G4321-K4321-L4321-E4321*380000-F4321*630000-H4321,-3))</f>
        <v/>
      </c>
      <c r="P4321" s="16">
        <f>MAX(0,ROUNDDOWN(J4321-G4321-430000-M4321-E4321*330000-F4321*450000-I4321,-3))</f>
        <v/>
      </c>
      <c r="Q4321" s="16">
        <f>50000+N4321+E4321*50000+F4321*180000</f>
        <v/>
      </c>
      <c r="R4321" s="16">
        <f>IF(P4321&lt;=2000000,MIN(Q4321,P4321),MAX(Q4321-(P4321-2000000),50000))*0.05</f>
        <v/>
      </c>
      <c r="S4321" s="16">
        <f>MAX(0,P4321*0.1-R4321)</f>
        <v/>
      </c>
      <c r="T4321" s="16">
        <f>Q4321+MAX(0,K4321-480000)</f>
        <v/>
      </c>
      <c r="U4321" s="16">
        <f>P4321-T4321</f>
        <v/>
      </c>
      <c r="V4321" s="17">
        <f>IF(U4321&lt;0,0,LOOKUP(U4321,{0,1950001,3300001,6950001,9000001,18000001,40000001},{0.05,0.1,0.2,0.23,0.33,0.4,0.45}))</f>
        <v/>
      </c>
      <c r="W4321" s="18">
        <f>IF(U4321&lt;0,0.9,0.9-V4321*1.021)</f>
        <v/>
      </c>
      <c r="X4321" s="16">
        <f>ROUNDDOWN(S4321*0.2/W4321+2000,0)</f>
        <v/>
      </c>
      <c r="Y4321" s="17">
        <f>IF(O4321&lt;=0,0,LOOKUP(O4321,{0,1950001,3300001,6950001,9000001,18000001,40000001},{0.05,0.1,0.2,0.23,0.33,0.4,0.45}))</f>
        <v/>
      </c>
    </row>
    <row r="4322">
      <c r="A4322" t="inlineStr">
        <is>
          <t>1万円刻み</t>
        </is>
      </c>
      <c r="B4322" s="16">
        <f>'3_1万円刻み'!$A$960</f>
        <v/>
      </c>
      <c r="C4322" t="n">
        <v>2026</v>
      </c>
      <c r="D4322" t="n">
        <v>0</v>
      </c>
      <c r="E4322" t="n">
        <v>0</v>
      </c>
      <c r="F4322" t="n">
        <v>0</v>
      </c>
      <c r="G4322" s="16">
        <f>ROUND(MIN(B4322/12,650000)*12*0.0915+MIN(B4322/12,1390000)*12*(0.0504+0)+B4322*0.005,0)</f>
        <v/>
      </c>
      <c r="H4322" t="n">
        <v>0</v>
      </c>
      <c r="I4322" t="n">
        <v>0</v>
      </c>
      <c r="J4322" s="16">
        <f>IF(C4322=2026,IF(B4322&lt;741000,0,IF(B4322&lt;2191000,B4322-740000,IF(B4322&lt;2193000,1451000,IF(B4322&lt;2196000,1453000,IF(B4322&lt;2200000,1456000,IF(B4322&lt;3600000,ROUNDDOWN(B4322/4,-3)*2.8-80000,IF(B4322&lt;6600000,ROUNDDOWN(B4322/4,-3)*3.2-440000,IF(B4322&lt;8500000,ROUNDDOWN(B4322*0.9,0)-1100000,B4322-1950000)))))))),IF(B4322&lt;651000,0,IF(B4322&lt;1900000,B4322-650000,IF(B4322&lt;3600000,ROUNDDOWN(B4322/4,-3)*2.8-80000,IF(B4322&lt;6600000,ROUNDDOWN(B4322/4,-3)*3.2-440000,IF(B4322&lt;8500000,ROUNDDOWN(B4322*0.9,0)-1100000,B4322-1950000))))))</f>
        <v/>
      </c>
      <c r="K4322" s="16">
        <f>IF(J4322&gt;23500000,NA(),IF(C4322=2026,IF(J4322&lt;=4890000,1040000,IF(J4322&lt;=6550000,670000,620000)),IF(J4322&lt;=1320000,950000,IF(J4322&lt;=3360000,880000,IF(J4322&lt;=4890000,680000,IF(J4322&lt;=6550000,630000,580000))))))</f>
        <v/>
      </c>
      <c r="L4322" s="16">
        <f>IF(D4322=1,IF(J4322&lt;=9000000,380000,IF(J4322&lt;=9500000,260000,IF(J4322&lt;=10000000,130000,0))),0)</f>
        <v/>
      </c>
      <c r="M4322" s="16">
        <f>IF(D4322=1,IF(J4322&lt;=9000000,330000,IF(J4322&lt;=9500000,220000,IF(J4322&lt;=10000000,110000,0))),0)</f>
        <v/>
      </c>
      <c r="N4322" s="16">
        <f>IF(D4322=1,IF(J4322&lt;=9000000,50000,IF(J4322&lt;=9500000,40000,IF(J4322&lt;=10000000,20000,0))),0)</f>
        <v/>
      </c>
      <c r="O4322" s="16">
        <f>MAX(0,ROUNDDOWN(J4322-G4322-K4322-L4322-E4322*380000-F4322*630000-H4322,-3))</f>
        <v/>
      </c>
      <c r="P4322" s="16">
        <f>MAX(0,ROUNDDOWN(J4322-G4322-430000-M4322-E4322*330000-F4322*450000-I4322,-3))</f>
        <v/>
      </c>
      <c r="Q4322" s="16">
        <f>50000+N4322+E4322*50000+F4322*180000</f>
        <v/>
      </c>
      <c r="R4322" s="16">
        <f>IF(P4322&lt;=2000000,MIN(Q4322,P4322),MAX(Q4322-(P4322-2000000),50000))*0.05</f>
        <v/>
      </c>
      <c r="S4322" s="16">
        <f>MAX(0,P4322*0.1-R4322)</f>
        <v/>
      </c>
      <c r="T4322" s="16">
        <f>Q4322+MAX(0,K4322-480000)</f>
        <v/>
      </c>
      <c r="U4322" s="16">
        <f>P4322-T4322</f>
        <v/>
      </c>
      <c r="V4322" s="17">
        <f>IF(U4322&lt;0,0,LOOKUP(U4322,{0,1950001,3300001,6950001,9000001,18000001,40000001},{0.05,0.1,0.2,0.23,0.33,0.4,0.45}))</f>
        <v/>
      </c>
      <c r="W4322" s="18">
        <f>IF(U4322&lt;0,0.9,0.9-V4322*1.021)</f>
        <v/>
      </c>
      <c r="X4322" s="16">
        <f>ROUNDDOWN(S4322*0.2/W4322+2000,0)</f>
        <v/>
      </c>
      <c r="Y4322" s="17">
        <f>IF(O4322&lt;=0,0,LOOKUP(O4322,{0,1950001,3300001,6950001,9000001,18000001,40000001},{0.05,0.1,0.2,0.23,0.33,0.4,0.45}))</f>
        <v/>
      </c>
    </row>
    <row r="4323">
      <c r="A4323" t="inlineStr">
        <is>
          <t>1万円刻み</t>
        </is>
      </c>
      <c r="B4323" s="16">
        <f>'3_1万円刻み'!$A$960</f>
        <v/>
      </c>
      <c r="C4323" t="n">
        <v>2025</v>
      </c>
      <c r="D4323" t="n">
        <v>1</v>
      </c>
      <c r="E4323" t="n">
        <v>0</v>
      </c>
      <c r="F4323" t="n">
        <v>0</v>
      </c>
      <c r="G4323" s="16">
        <f>ROUND(MIN(B4323/12,650000)*12*0.0915+MIN(B4323/12,1390000)*12*(0.0504+0)+B4323*0.005,0)</f>
        <v/>
      </c>
      <c r="H4323" t="n">
        <v>0</v>
      </c>
      <c r="I4323" t="n">
        <v>0</v>
      </c>
      <c r="J4323" s="16">
        <f>IF(C4323=2026,IF(B4323&lt;741000,0,IF(B4323&lt;2191000,B4323-740000,IF(B4323&lt;2193000,1451000,IF(B4323&lt;2196000,1453000,IF(B4323&lt;2200000,1456000,IF(B4323&lt;3600000,ROUNDDOWN(B4323/4,-3)*2.8-80000,IF(B4323&lt;6600000,ROUNDDOWN(B4323/4,-3)*3.2-440000,IF(B4323&lt;8500000,ROUNDDOWN(B4323*0.9,0)-1100000,B4323-1950000)))))))),IF(B4323&lt;651000,0,IF(B4323&lt;1900000,B4323-650000,IF(B4323&lt;3600000,ROUNDDOWN(B4323/4,-3)*2.8-80000,IF(B4323&lt;6600000,ROUNDDOWN(B4323/4,-3)*3.2-440000,IF(B4323&lt;8500000,ROUNDDOWN(B4323*0.9,0)-1100000,B4323-1950000))))))</f>
        <v/>
      </c>
      <c r="K4323" s="16">
        <f>IF(J4323&gt;23500000,NA(),IF(C4323=2026,IF(J4323&lt;=4890000,1040000,IF(J4323&lt;=6550000,670000,620000)),IF(J4323&lt;=1320000,950000,IF(J4323&lt;=3360000,880000,IF(J4323&lt;=4890000,680000,IF(J4323&lt;=6550000,630000,580000))))))</f>
        <v/>
      </c>
      <c r="L4323" s="16">
        <f>IF(D4323=1,IF(J4323&lt;=9000000,380000,IF(J4323&lt;=9500000,260000,IF(J4323&lt;=10000000,130000,0))),0)</f>
        <v/>
      </c>
      <c r="M4323" s="16">
        <f>IF(D4323=1,IF(J4323&lt;=9000000,330000,IF(J4323&lt;=9500000,220000,IF(J4323&lt;=10000000,110000,0))),0)</f>
        <v/>
      </c>
      <c r="N4323" s="16">
        <f>IF(D4323=1,IF(J4323&lt;=9000000,50000,IF(J4323&lt;=9500000,40000,IF(J4323&lt;=10000000,20000,0))),0)</f>
        <v/>
      </c>
      <c r="O4323" s="16">
        <f>MAX(0,ROUNDDOWN(J4323-G4323-K4323-L4323-E4323*380000-F4323*630000-H4323,-3))</f>
        <v/>
      </c>
      <c r="P4323" s="16">
        <f>MAX(0,ROUNDDOWN(J4323-G4323-430000-M4323-E4323*330000-F4323*450000-I4323,-3))</f>
        <v/>
      </c>
      <c r="Q4323" s="16">
        <f>50000+N4323+E4323*50000+F4323*180000</f>
        <v/>
      </c>
      <c r="R4323" s="16">
        <f>IF(P4323&lt;=2000000,MIN(Q4323,P4323),MAX(Q4323-(P4323-2000000),50000))*0.05</f>
        <v/>
      </c>
      <c r="S4323" s="16">
        <f>MAX(0,P4323*0.1-R4323)</f>
        <v/>
      </c>
      <c r="T4323" s="16">
        <f>Q4323+MAX(0,K4323-480000)</f>
        <v/>
      </c>
      <c r="U4323" s="16">
        <f>P4323-T4323</f>
        <v/>
      </c>
      <c r="V4323" s="17">
        <f>IF(U4323&lt;0,0,LOOKUP(U4323,{0,1950001,3300001,6950001,9000001,18000001,40000001},{0.05,0.1,0.2,0.23,0.33,0.4,0.45}))</f>
        <v/>
      </c>
      <c r="W4323" s="18">
        <f>IF(U4323&lt;0,0.9,0.9-V4323*1.021)</f>
        <v/>
      </c>
      <c r="X4323" s="16">
        <f>ROUNDDOWN(S4323*0.2/W4323+2000,0)</f>
        <v/>
      </c>
      <c r="Y4323" s="17">
        <f>IF(O4323&lt;=0,0,LOOKUP(O4323,{0,1950001,3300001,6950001,9000001,18000001,40000001},{0.05,0.1,0.2,0.23,0.33,0.4,0.45}))</f>
        <v/>
      </c>
    </row>
    <row r="4324">
      <c r="A4324" t="inlineStr">
        <is>
          <t>1万円刻み</t>
        </is>
      </c>
      <c r="B4324" s="16">
        <f>'3_1万円刻み'!$A$960</f>
        <v/>
      </c>
      <c r="C4324" t="n">
        <v>2026</v>
      </c>
      <c r="D4324" t="n">
        <v>1</v>
      </c>
      <c r="E4324" t="n">
        <v>0</v>
      </c>
      <c r="F4324" t="n">
        <v>0</v>
      </c>
      <c r="G4324" s="16">
        <f>ROUND(MIN(B4324/12,650000)*12*0.0915+MIN(B4324/12,1390000)*12*(0.0504+0)+B4324*0.005,0)</f>
        <v/>
      </c>
      <c r="H4324" t="n">
        <v>0</v>
      </c>
      <c r="I4324" t="n">
        <v>0</v>
      </c>
      <c r="J4324" s="16">
        <f>IF(C4324=2026,IF(B4324&lt;741000,0,IF(B4324&lt;2191000,B4324-740000,IF(B4324&lt;2193000,1451000,IF(B4324&lt;2196000,1453000,IF(B4324&lt;2200000,1456000,IF(B4324&lt;3600000,ROUNDDOWN(B4324/4,-3)*2.8-80000,IF(B4324&lt;6600000,ROUNDDOWN(B4324/4,-3)*3.2-440000,IF(B4324&lt;8500000,ROUNDDOWN(B4324*0.9,0)-1100000,B4324-1950000)))))))),IF(B4324&lt;651000,0,IF(B4324&lt;1900000,B4324-650000,IF(B4324&lt;3600000,ROUNDDOWN(B4324/4,-3)*2.8-80000,IF(B4324&lt;6600000,ROUNDDOWN(B4324/4,-3)*3.2-440000,IF(B4324&lt;8500000,ROUNDDOWN(B4324*0.9,0)-1100000,B4324-1950000))))))</f>
        <v/>
      </c>
      <c r="K4324" s="16">
        <f>IF(J4324&gt;23500000,NA(),IF(C4324=2026,IF(J4324&lt;=4890000,1040000,IF(J4324&lt;=6550000,670000,620000)),IF(J4324&lt;=1320000,950000,IF(J4324&lt;=3360000,880000,IF(J4324&lt;=4890000,680000,IF(J4324&lt;=6550000,630000,580000))))))</f>
        <v/>
      </c>
      <c r="L4324" s="16">
        <f>IF(D4324=1,IF(J4324&lt;=9000000,380000,IF(J4324&lt;=9500000,260000,IF(J4324&lt;=10000000,130000,0))),0)</f>
        <v/>
      </c>
      <c r="M4324" s="16">
        <f>IF(D4324=1,IF(J4324&lt;=9000000,330000,IF(J4324&lt;=9500000,220000,IF(J4324&lt;=10000000,110000,0))),0)</f>
        <v/>
      </c>
      <c r="N4324" s="16">
        <f>IF(D4324=1,IF(J4324&lt;=9000000,50000,IF(J4324&lt;=9500000,40000,IF(J4324&lt;=10000000,20000,0))),0)</f>
        <v/>
      </c>
      <c r="O4324" s="16">
        <f>MAX(0,ROUNDDOWN(J4324-G4324-K4324-L4324-E4324*380000-F4324*630000-H4324,-3))</f>
        <v/>
      </c>
      <c r="P4324" s="16">
        <f>MAX(0,ROUNDDOWN(J4324-G4324-430000-M4324-E4324*330000-F4324*450000-I4324,-3))</f>
        <v/>
      </c>
      <c r="Q4324" s="16">
        <f>50000+N4324+E4324*50000+F4324*180000</f>
        <v/>
      </c>
      <c r="R4324" s="16">
        <f>IF(P4324&lt;=2000000,MIN(Q4324,P4324),MAX(Q4324-(P4324-2000000),50000))*0.05</f>
        <v/>
      </c>
      <c r="S4324" s="16">
        <f>MAX(0,P4324*0.1-R4324)</f>
        <v/>
      </c>
      <c r="T4324" s="16">
        <f>Q4324+MAX(0,K4324-480000)</f>
        <v/>
      </c>
      <c r="U4324" s="16">
        <f>P4324-T4324</f>
        <v/>
      </c>
      <c r="V4324" s="17">
        <f>IF(U4324&lt;0,0,LOOKUP(U4324,{0,1950001,3300001,6950001,9000001,18000001,40000001},{0.05,0.1,0.2,0.23,0.33,0.4,0.45}))</f>
        <v/>
      </c>
      <c r="W4324" s="18">
        <f>IF(U4324&lt;0,0.9,0.9-V4324*1.021)</f>
        <v/>
      </c>
      <c r="X4324" s="16">
        <f>ROUNDDOWN(S4324*0.2/W4324+2000,0)</f>
        <v/>
      </c>
      <c r="Y4324" s="17">
        <f>IF(O4324&lt;=0,0,LOOKUP(O4324,{0,1950001,3300001,6950001,9000001,18000001,40000001},{0.05,0.1,0.2,0.23,0.33,0.4,0.45}))</f>
        <v/>
      </c>
    </row>
    <row r="4325">
      <c r="A4325" t="inlineStr">
        <is>
          <t>1万円刻み</t>
        </is>
      </c>
      <c r="B4325" s="16">
        <f>'3_1万円刻み'!$A$961</f>
        <v/>
      </c>
      <c r="C4325" t="n">
        <v>2025</v>
      </c>
      <c r="D4325" t="n">
        <v>0</v>
      </c>
      <c r="E4325" t="n">
        <v>0</v>
      </c>
      <c r="F4325" t="n">
        <v>0</v>
      </c>
      <c r="G4325" s="16">
        <f>ROUND(MIN(B4325/12,650000)*12*0.0915+MIN(B4325/12,1390000)*12*(0.0504+0)+B4325*0.005,0)</f>
        <v/>
      </c>
      <c r="H4325" t="n">
        <v>0</v>
      </c>
      <c r="I4325" t="n">
        <v>0</v>
      </c>
      <c r="J4325" s="16">
        <f>IF(C4325=2026,IF(B4325&lt;741000,0,IF(B4325&lt;2191000,B4325-740000,IF(B4325&lt;2193000,1451000,IF(B4325&lt;2196000,1453000,IF(B4325&lt;2200000,1456000,IF(B4325&lt;3600000,ROUNDDOWN(B4325/4,-3)*2.8-80000,IF(B4325&lt;6600000,ROUNDDOWN(B4325/4,-3)*3.2-440000,IF(B4325&lt;8500000,ROUNDDOWN(B4325*0.9,0)-1100000,B4325-1950000)))))))),IF(B4325&lt;651000,0,IF(B4325&lt;1900000,B4325-650000,IF(B4325&lt;3600000,ROUNDDOWN(B4325/4,-3)*2.8-80000,IF(B4325&lt;6600000,ROUNDDOWN(B4325/4,-3)*3.2-440000,IF(B4325&lt;8500000,ROUNDDOWN(B4325*0.9,0)-1100000,B4325-1950000))))))</f>
        <v/>
      </c>
      <c r="K4325" s="16">
        <f>IF(J4325&gt;23500000,NA(),IF(C4325=2026,IF(J4325&lt;=4890000,1040000,IF(J4325&lt;=6550000,670000,620000)),IF(J4325&lt;=1320000,950000,IF(J4325&lt;=3360000,880000,IF(J4325&lt;=4890000,680000,IF(J4325&lt;=6550000,630000,580000))))))</f>
        <v/>
      </c>
      <c r="L4325" s="16">
        <f>IF(D4325=1,IF(J4325&lt;=9000000,380000,IF(J4325&lt;=9500000,260000,IF(J4325&lt;=10000000,130000,0))),0)</f>
        <v/>
      </c>
      <c r="M4325" s="16">
        <f>IF(D4325=1,IF(J4325&lt;=9000000,330000,IF(J4325&lt;=9500000,220000,IF(J4325&lt;=10000000,110000,0))),0)</f>
        <v/>
      </c>
      <c r="N4325" s="16">
        <f>IF(D4325=1,IF(J4325&lt;=9000000,50000,IF(J4325&lt;=9500000,40000,IF(J4325&lt;=10000000,20000,0))),0)</f>
        <v/>
      </c>
      <c r="O4325" s="16">
        <f>MAX(0,ROUNDDOWN(J4325-G4325-K4325-L4325-E4325*380000-F4325*630000-H4325,-3))</f>
        <v/>
      </c>
      <c r="P4325" s="16">
        <f>MAX(0,ROUNDDOWN(J4325-G4325-430000-M4325-E4325*330000-F4325*450000-I4325,-3))</f>
        <v/>
      </c>
      <c r="Q4325" s="16">
        <f>50000+N4325+E4325*50000+F4325*180000</f>
        <v/>
      </c>
      <c r="R4325" s="16">
        <f>IF(P4325&lt;=2000000,MIN(Q4325,P4325),MAX(Q4325-(P4325-2000000),50000))*0.05</f>
        <v/>
      </c>
      <c r="S4325" s="16">
        <f>MAX(0,P4325*0.1-R4325)</f>
        <v/>
      </c>
      <c r="T4325" s="16">
        <f>Q4325+MAX(0,K4325-480000)</f>
        <v/>
      </c>
      <c r="U4325" s="16">
        <f>P4325-T4325</f>
        <v/>
      </c>
      <c r="V4325" s="17">
        <f>IF(U4325&lt;0,0,LOOKUP(U4325,{0,1950001,3300001,6950001,9000001,18000001,40000001},{0.05,0.1,0.2,0.23,0.33,0.4,0.45}))</f>
        <v/>
      </c>
      <c r="W4325" s="18">
        <f>IF(U4325&lt;0,0.9,0.9-V4325*1.021)</f>
        <v/>
      </c>
      <c r="X4325" s="16">
        <f>ROUNDDOWN(S4325*0.2/W4325+2000,0)</f>
        <v/>
      </c>
      <c r="Y4325" s="17">
        <f>IF(O4325&lt;=0,0,LOOKUP(O4325,{0,1950001,3300001,6950001,9000001,18000001,40000001},{0.05,0.1,0.2,0.23,0.33,0.4,0.45}))</f>
        <v/>
      </c>
    </row>
    <row r="4326">
      <c r="A4326" t="inlineStr">
        <is>
          <t>1万円刻み</t>
        </is>
      </c>
      <c r="B4326" s="16">
        <f>'3_1万円刻み'!$A$961</f>
        <v/>
      </c>
      <c r="C4326" t="n">
        <v>2026</v>
      </c>
      <c r="D4326" t="n">
        <v>0</v>
      </c>
      <c r="E4326" t="n">
        <v>0</v>
      </c>
      <c r="F4326" t="n">
        <v>0</v>
      </c>
      <c r="G4326" s="16">
        <f>ROUND(MIN(B4326/12,650000)*12*0.0915+MIN(B4326/12,1390000)*12*(0.0504+0)+B4326*0.005,0)</f>
        <v/>
      </c>
      <c r="H4326" t="n">
        <v>0</v>
      </c>
      <c r="I4326" t="n">
        <v>0</v>
      </c>
      <c r="J4326" s="16">
        <f>IF(C4326=2026,IF(B4326&lt;741000,0,IF(B4326&lt;2191000,B4326-740000,IF(B4326&lt;2193000,1451000,IF(B4326&lt;2196000,1453000,IF(B4326&lt;2200000,1456000,IF(B4326&lt;3600000,ROUNDDOWN(B4326/4,-3)*2.8-80000,IF(B4326&lt;6600000,ROUNDDOWN(B4326/4,-3)*3.2-440000,IF(B4326&lt;8500000,ROUNDDOWN(B4326*0.9,0)-1100000,B4326-1950000)))))))),IF(B4326&lt;651000,0,IF(B4326&lt;1900000,B4326-650000,IF(B4326&lt;3600000,ROUNDDOWN(B4326/4,-3)*2.8-80000,IF(B4326&lt;6600000,ROUNDDOWN(B4326/4,-3)*3.2-440000,IF(B4326&lt;8500000,ROUNDDOWN(B4326*0.9,0)-1100000,B4326-1950000))))))</f>
        <v/>
      </c>
      <c r="K4326" s="16">
        <f>IF(J4326&gt;23500000,NA(),IF(C4326=2026,IF(J4326&lt;=4890000,1040000,IF(J4326&lt;=6550000,670000,620000)),IF(J4326&lt;=1320000,950000,IF(J4326&lt;=3360000,880000,IF(J4326&lt;=4890000,680000,IF(J4326&lt;=6550000,630000,580000))))))</f>
        <v/>
      </c>
      <c r="L4326" s="16">
        <f>IF(D4326=1,IF(J4326&lt;=9000000,380000,IF(J4326&lt;=9500000,260000,IF(J4326&lt;=10000000,130000,0))),0)</f>
        <v/>
      </c>
      <c r="M4326" s="16">
        <f>IF(D4326=1,IF(J4326&lt;=9000000,330000,IF(J4326&lt;=9500000,220000,IF(J4326&lt;=10000000,110000,0))),0)</f>
        <v/>
      </c>
      <c r="N4326" s="16">
        <f>IF(D4326=1,IF(J4326&lt;=9000000,50000,IF(J4326&lt;=9500000,40000,IF(J4326&lt;=10000000,20000,0))),0)</f>
        <v/>
      </c>
      <c r="O4326" s="16">
        <f>MAX(0,ROUNDDOWN(J4326-G4326-K4326-L4326-E4326*380000-F4326*630000-H4326,-3))</f>
        <v/>
      </c>
      <c r="P4326" s="16">
        <f>MAX(0,ROUNDDOWN(J4326-G4326-430000-M4326-E4326*330000-F4326*450000-I4326,-3))</f>
        <v/>
      </c>
      <c r="Q4326" s="16">
        <f>50000+N4326+E4326*50000+F4326*180000</f>
        <v/>
      </c>
      <c r="R4326" s="16">
        <f>IF(P4326&lt;=2000000,MIN(Q4326,P4326),MAX(Q4326-(P4326-2000000),50000))*0.05</f>
        <v/>
      </c>
      <c r="S4326" s="16">
        <f>MAX(0,P4326*0.1-R4326)</f>
        <v/>
      </c>
      <c r="T4326" s="16">
        <f>Q4326+MAX(0,K4326-480000)</f>
        <v/>
      </c>
      <c r="U4326" s="16">
        <f>P4326-T4326</f>
        <v/>
      </c>
      <c r="V4326" s="17">
        <f>IF(U4326&lt;0,0,LOOKUP(U4326,{0,1950001,3300001,6950001,9000001,18000001,40000001},{0.05,0.1,0.2,0.23,0.33,0.4,0.45}))</f>
        <v/>
      </c>
      <c r="W4326" s="18">
        <f>IF(U4326&lt;0,0.9,0.9-V4326*1.021)</f>
        <v/>
      </c>
      <c r="X4326" s="16">
        <f>ROUNDDOWN(S4326*0.2/W4326+2000,0)</f>
        <v/>
      </c>
      <c r="Y4326" s="17">
        <f>IF(O4326&lt;=0,0,LOOKUP(O4326,{0,1950001,3300001,6950001,9000001,18000001,40000001},{0.05,0.1,0.2,0.23,0.33,0.4,0.45}))</f>
        <v/>
      </c>
    </row>
    <row r="4327">
      <c r="A4327" t="inlineStr">
        <is>
          <t>1万円刻み</t>
        </is>
      </c>
      <c r="B4327" s="16">
        <f>'3_1万円刻み'!$A$961</f>
        <v/>
      </c>
      <c r="C4327" t="n">
        <v>2025</v>
      </c>
      <c r="D4327" t="n">
        <v>1</v>
      </c>
      <c r="E4327" t="n">
        <v>0</v>
      </c>
      <c r="F4327" t="n">
        <v>0</v>
      </c>
      <c r="G4327" s="16">
        <f>ROUND(MIN(B4327/12,650000)*12*0.0915+MIN(B4327/12,1390000)*12*(0.0504+0)+B4327*0.005,0)</f>
        <v/>
      </c>
      <c r="H4327" t="n">
        <v>0</v>
      </c>
      <c r="I4327" t="n">
        <v>0</v>
      </c>
      <c r="J4327" s="16">
        <f>IF(C4327=2026,IF(B4327&lt;741000,0,IF(B4327&lt;2191000,B4327-740000,IF(B4327&lt;2193000,1451000,IF(B4327&lt;2196000,1453000,IF(B4327&lt;2200000,1456000,IF(B4327&lt;3600000,ROUNDDOWN(B4327/4,-3)*2.8-80000,IF(B4327&lt;6600000,ROUNDDOWN(B4327/4,-3)*3.2-440000,IF(B4327&lt;8500000,ROUNDDOWN(B4327*0.9,0)-1100000,B4327-1950000)))))))),IF(B4327&lt;651000,0,IF(B4327&lt;1900000,B4327-650000,IF(B4327&lt;3600000,ROUNDDOWN(B4327/4,-3)*2.8-80000,IF(B4327&lt;6600000,ROUNDDOWN(B4327/4,-3)*3.2-440000,IF(B4327&lt;8500000,ROUNDDOWN(B4327*0.9,0)-1100000,B4327-1950000))))))</f>
        <v/>
      </c>
      <c r="K4327" s="16">
        <f>IF(J4327&gt;23500000,NA(),IF(C4327=2026,IF(J4327&lt;=4890000,1040000,IF(J4327&lt;=6550000,670000,620000)),IF(J4327&lt;=1320000,950000,IF(J4327&lt;=3360000,880000,IF(J4327&lt;=4890000,680000,IF(J4327&lt;=6550000,630000,580000))))))</f>
        <v/>
      </c>
      <c r="L4327" s="16">
        <f>IF(D4327=1,IF(J4327&lt;=9000000,380000,IF(J4327&lt;=9500000,260000,IF(J4327&lt;=10000000,130000,0))),0)</f>
        <v/>
      </c>
      <c r="M4327" s="16">
        <f>IF(D4327=1,IF(J4327&lt;=9000000,330000,IF(J4327&lt;=9500000,220000,IF(J4327&lt;=10000000,110000,0))),0)</f>
        <v/>
      </c>
      <c r="N4327" s="16">
        <f>IF(D4327=1,IF(J4327&lt;=9000000,50000,IF(J4327&lt;=9500000,40000,IF(J4327&lt;=10000000,20000,0))),0)</f>
        <v/>
      </c>
      <c r="O4327" s="16">
        <f>MAX(0,ROUNDDOWN(J4327-G4327-K4327-L4327-E4327*380000-F4327*630000-H4327,-3))</f>
        <v/>
      </c>
      <c r="P4327" s="16">
        <f>MAX(0,ROUNDDOWN(J4327-G4327-430000-M4327-E4327*330000-F4327*450000-I4327,-3))</f>
        <v/>
      </c>
      <c r="Q4327" s="16">
        <f>50000+N4327+E4327*50000+F4327*180000</f>
        <v/>
      </c>
      <c r="R4327" s="16">
        <f>IF(P4327&lt;=2000000,MIN(Q4327,P4327),MAX(Q4327-(P4327-2000000),50000))*0.05</f>
        <v/>
      </c>
      <c r="S4327" s="16">
        <f>MAX(0,P4327*0.1-R4327)</f>
        <v/>
      </c>
      <c r="T4327" s="16">
        <f>Q4327+MAX(0,K4327-480000)</f>
        <v/>
      </c>
      <c r="U4327" s="16">
        <f>P4327-T4327</f>
        <v/>
      </c>
      <c r="V4327" s="17">
        <f>IF(U4327&lt;0,0,LOOKUP(U4327,{0,1950001,3300001,6950001,9000001,18000001,40000001},{0.05,0.1,0.2,0.23,0.33,0.4,0.45}))</f>
        <v/>
      </c>
      <c r="W4327" s="18">
        <f>IF(U4327&lt;0,0.9,0.9-V4327*1.021)</f>
        <v/>
      </c>
      <c r="X4327" s="16">
        <f>ROUNDDOWN(S4327*0.2/W4327+2000,0)</f>
        <v/>
      </c>
      <c r="Y4327" s="17">
        <f>IF(O4327&lt;=0,0,LOOKUP(O4327,{0,1950001,3300001,6950001,9000001,18000001,40000001},{0.05,0.1,0.2,0.23,0.33,0.4,0.45}))</f>
        <v/>
      </c>
    </row>
    <row r="4328">
      <c r="A4328" t="inlineStr">
        <is>
          <t>1万円刻み</t>
        </is>
      </c>
      <c r="B4328" s="16">
        <f>'3_1万円刻み'!$A$961</f>
        <v/>
      </c>
      <c r="C4328" t="n">
        <v>2026</v>
      </c>
      <c r="D4328" t="n">
        <v>1</v>
      </c>
      <c r="E4328" t="n">
        <v>0</v>
      </c>
      <c r="F4328" t="n">
        <v>0</v>
      </c>
      <c r="G4328" s="16">
        <f>ROUND(MIN(B4328/12,650000)*12*0.0915+MIN(B4328/12,1390000)*12*(0.0504+0)+B4328*0.005,0)</f>
        <v/>
      </c>
      <c r="H4328" t="n">
        <v>0</v>
      </c>
      <c r="I4328" t="n">
        <v>0</v>
      </c>
      <c r="J4328" s="16">
        <f>IF(C4328=2026,IF(B4328&lt;741000,0,IF(B4328&lt;2191000,B4328-740000,IF(B4328&lt;2193000,1451000,IF(B4328&lt;2196000,1453000,IF(B4328&lt;2200000,1456000,IF(B4328&lt;3600000,ROUNDDOWN(B4328/4,-3)*2.8-80000,IF(B4328&lt;6600000,ROUNDDOWN(B4328/4,-3)*3.2-440000,IF(B4328&lt;8500000,ROUNDDOWN(B4328*0.9,0)-1100000,B4328-1950000)))))))),IF(B4328&lt;651000,0,IF(B4328&lt;1900000,B4328-650000,IF(B4328&lt;3600000,ROUNDDOWN(B4328/4,-3)*2.8-80000,IF(B4328&lt;6600000,ROUNDDOWN(B4328/4,-3)*3.2-440000,IF(B4328&lt;8500000,ROUNDDOWN(B4328*0.9,0)-1100000,B4328-1950000))))))</f>
        <v/>
      </c>
      <c r="K4328" s="16">
        <f>IF(J4328&gt;23500000,NA(),IF(C4328=2026,IF(J4328&lt;=4890000,1040000,IF(J4328&lt;=6550000,670000,620000)),IF(J4328&lt;=1320000,950000,IF(J4328&lt;=3360000,880000,IF(J4328&lt;=4890000,680000,IF(J4328&lt;=6550000,630000,580000))))))</f>
        <v/>
      </c>
      <c r="L4328" s="16">
        <f>IF(D4328=1,IF(J4328&lt;=9000000,380000,IF(J4328&lt;=9500000,260000,IF(J4328&lt;=10000000,130000,0))),0)</f>
        <v/>
      </c>
      <c r="M4328" s="16">
        <f>IF(D4328=1,IF(J4328&lt;=9000000,330000,IF(J4328&lt;=9500000,220000,IF(J4328&lt;=10000000,110000,0))),0)</f>
        <v/>
      </c>
      <c r="N4328" s="16">
        <f>IF(D4328=1,IF(J4328&lt;=9000000,50000,IF(J4328&lt;=9500000,40000,IF(J4328&lt;=10000000,20000,0))),0)</f>
        <v/>
      </c>
      <c r="O4328" s="16">
        <f>MAX(0,ROUNDDOWN(J4328-G4328-K4328-L4328-E4328*380000-F4328*630000-H4328,-3))</f>
        <v/>
      </c>
      <c r="P4328" s="16">
        <f>MAX(0,ROUNDDOWN(J4328-G4328-430000-M4328-E4328*330000-F4328*450000-I4328,-3))</f>
        <v/>
      </c>
      <c r="Q4328" s="16">
        <f>50000+N4328+E4328*50000+F4328*180000</f>
        <v/>
      </c>
      <c r="R4328" s="16">
        <f>IF(P4328&lt;=2000000,MIN(Q4328,P4328),MAX(Q4328-(P4328-2000000),50000))*0.05</f>
        <v/>
      </c>
      <c r="S4328" s="16">
        <f>MAX(0,P4328*0.1-R4328)</f>
        <v/>
      </c>
      <c r="T4328" s="16">
        <f>Q4328+MAX(0,K4328-480000)</f>
        <v/>
      </c>
      <c r="U4328" s="16">
        <f>P4328-T4328</f>
        <v/>
      </c>
      <c r="V4328" s="17">
        <f>IF(U4328&lt;0,0,LOOKUP(U4328,{0,1950001,3300001,6950001,9000001,18000001,40000001},{0.05,0.1,0.2,0.23,0.33,0.4,0.45}))</f>
        <v/>
      </c>
      <c r="W4328" s="18">
        <f>IF(U4328&lt;0,0.9,0.9-V4328*1.021)</f>
        <v/>
      </c>
      <c r="X4328" s="16">
        <f>ROUNDDOWN(S4328*0.2/W4328+2000,0)</f>
        <v/>
      </c>
      <c r="Y4328" s="17">
        <f>IF(O4328&lt;=0,0,LOOKUP(O4328,{0,1950001,3300001,6950001,9000001,18000001,40000001},{0.05,0.1,0.2,0.23,0.33,0.4,0.45}))</f>
        <v/>
      </c>
    </row>
    <row r="4329">
      <c r="A4329" t="inlineStr">
        <is>
          <t>1万円刻み</t>
        </is>
      </c>
      <c r="B4329" s="16">
        <f>'3_1万円刻み'!$A$962</f>
        <v/>
      </c>
      <c r="C4329" t="n">
        <v>2025</v>
      </c>
      <c r="D4329" t="n">
        <v>0</v>
      </c>
      <c r="E4329" t="n">
        <v>0</v>
      </c>
      <c r="F4329" t="n">
        <v>0</v>
      </c>
      <c r="G4329" s="16">
        <f>ROUND(MIN(B4329/12,650000)*12*0.0915+MIN(B4329/12,1390000)*12*(0.0504+0)+B4329*0.005,0)</f>
        <v/>
      </c>
      <c r="H4329" t="n">
        <v>0</v>
      </c>
      <c r="I4329" t="n">
        <v>0</v>
      </c>
      <c r="J4329" s="16">
        <f>IF(C4329=2026,IF(B4329&lt;741000,0,IF(B4329&lt;2191000,B4329-740000,IF(B4329&lt;2193000,1451000,IF(B4329&lt;2196000,1453000,IF(B4329&lt;2200000,1456000,IF(B4329&lt;3600000,ROUNDDOWN(B4329/4,-3)*2.8-80000,IF(B4329&lt;6600000,ROUNDDOWN(B4329/4,-3)*3.2-440000,IF(B4329&lt;8500000,ROUNDDOWN(B4329*0.9,0)-1100000,B4329-1950000)))))))),IF(B4329&lt;651000,0,IF(B4329&lt;1900000,B4329-650000,IF(B4329&lt;3600000,ROUNDDOWN(B4329/4,-3)*2.8-80000,IF(B4329&lt;6600000,ROUNDDOWN(B4329/4,-3)*3.2-440000,IF(B4329&lt;8500000,ROUNDDOWN(B4329*0.9,0)-1100000,B4329-1950000))))))</f>
        <v/>
      </c>
      <c r="K4329" s="16">
        <f>IF(J4329&gt;23500000,NA(),IF(C4329=2026,IF(J4329&lt;=4890000,1040000,IF(J4329&lt;=6550000,670000,620000)),IF(J4329&lt;=1320000,950000,IF(J4329&lt;=3360000,880000,IF(J4329&lt;=4890000,680000,IF(J4329&lt;=6550000,630000,580000))))))</f>
        <v/>
      </c>
      <c r="L4329" s="16">
        <f>IF(D4329=1,IF(J4329&lt;=9000000,380000,IF(J4329&lt;=9500000,260000,IF(J4329&lt;=10000000,130000,0))),0)</f>
        <v/>
      </c>
      <c r="M4329" s="16">
        <f>IF(D4329=1,IF(J4329&lt;=9000000,330000,IF(J4329&lt;=9500000,220000,IF(J4329&lt;=10000000,110000,0))),0)</f>
        <v/>
      </c>
      <c r="N4329" s="16">
        <f>IF(D4329=1,IF(J4329&lt;=9000000,50000,IF(J4329&lt;=9500000,40000,IF(J4329&lt;=10000000,20000,0))),0)</f>
        <v/>
      </c>
      <c r="O4329" s="16">
        <f>MAX(0,ROUNDDOWN(J4329-G4329-K4329-L4329-E4329*380000-F4329*630000-H4329,-3))</f>
        <v/>
      </c>
      <c r="P4329" s="16">
        <f>MAX(0,ROUNDDOWN(J4329-G4329-430000-M4329-E4329*330000-F4329*450000-I4329,-3))</f>
        <v/>
      </c>
      <c r="Q4329" s="16">
        <f>50000+N4329+E4329*50000+F4329*180000</f>
        <v/>
      </c>
      <c r="R4329" s="16">
        <f>IF(P4329&lt;=2000000,MIN(Q4329,P4329),MAX(Q4329-(P4329-2000000),50000))*0.05</f>
        <v/>
      </c>
      <c r="S4329" s="16">
        <f>MAX(0,P4329*0.1-R4329)</f>
        <v/>
      </c>
      <c r="T4329" s="16">
        <f>Q4329+MAX(0,K4329-480000)</f>
        <v/>
      </c>
      <c r="U4329" s="16">
        <f>P4329-T4329</f>
        <v/>
      </c>
      <c r="V4329" s="17">
        <f>IF(U4329&lt;0,0,LOOKUP(U4329,{0,1950001,3300001,6950001,9000001,18000001,40000001},{0.05,0.1,0.2,0.23,0.33,0.4,0.45}))</f>
        <v/>
      </c>
      <c r="W4329" s="18">
        <f>IF(U4329&lt;0,0.9,0.9-V4329*1.021)</f>
        <v/>
      </c>
      <c r="X4329" s="16">
        <f>ROUNDDOWN(S4329*0.2/W4329+2000,0)</f>
        <v/>
      </c>
      <c r="Y4329" s="17">
        <f>IF(O4329&lt;=0,0,LOOKUP(O4329,{0,1950001,3300001,6950001,9000001,18000001,40000001},{0.05,0.1,0.2,0.23,0.33,0.4,0.45}))</f>
        <v/>
      </c>
    </row>
    <row r="4330">
      <c r="A4330" t="inlineStr">
        <is>
          <t>1万円刻み</t>
        </is>
      </c>
      <c r="B4330" s="16">
        <f>'3_1万円刻み'!$A$962</f>
        <v/>
      </c>
      <c r="C4330" t="n">
        <v>2026</v>
      </c>
      <c r="D4330" t="n">
        <v>0</v>
      </c>
      <c r="E4330" t="n">
        <v>0</v>
      </c>
      <c r="F4330" t="n">
        <v>0</v>
      </c>
      <c r="G4330" s="16">
        <f>ROUND(MIN(B4330/12,650000)*12*0.0915+MIN(B4330/12,1390000)*12*(0.0504+0)+B4330*0.005,0)</f>
        <v/>
      </c>
      <c r="H4330" t="n">
        <v>0</v>
      </c>
      <c r="I4330" t="n">
        <v>0</v>
      </c>
      <c r="J4330" s="16">
        <f>IF(C4330=2026,IF(B4330&lt;741000,0,IF(B4330&lt;2191000,B4330-740000,IF(B4330&lt;2193000,1451000,IF(B4330&lt;2196000,1453000,IF(B4330&lt;2200000,1456000,IF(B4330&lt;3600000,ROUNDDOWN(B4330/4,-3)*2.8-80000,IF(B4330&lt;6600000,ROUNDDOWN(B4330/4,-3)*3.2-440000,IF(B4330&lt;8500000,ROUNDDOWN(B4330*0.9,0)-1100000,B4330-1950000)))))))),IF(B4330&lt;651000,0,IF(B4330&lt;1900000,B4330-650000,IF(B4330&lt;3600000,ROUNDDOWN(B4330/4,-3)*2.8-80000,IF(B4330&lt;6600000,ROUNDDOWN(B4330/4,-3)*3.2-440000,IF(B4330&lt;8500000,ROUNDDOWN(B4330*0.9,0)-1100000,B4330-1950000))))))</f>
        <v/>
      </c>
      <c r="K4330" s="16">
        <f>IF(J4330&gt;23500000,NA(),IF(C4330=2026,IF(J4330&lt;=4890000,1040000,IF(J4330&lt;=6550000,670000,620000)),IF(J4330&lt;=1320000,950000,IF(J4330&lt;=3360000,880000,IF(J4330&lt;=4890000,680000,IF(J4330&lt;=6550000,630000,580000))))))</f>
        <v/>
      </c>
      <c r="L4330" s="16">
        <f>IF(D4330=1,IF(J4330&lt;=9000000,380000,IF(J4330&lt;=9500000,260000,IF(J4330&lt;=10000000,130000,0))),0)</f>
        <v/>
      </c>
      <c r="M4330" s="16">
        <f>IF(D4330=1,IF(J4330&lt;=9000000,330000,IF(J4330&lt;=9500000,220000,IF(J4330&lt;=10000000,110000,0))),0)</f>
        <v/>
      </c>
      <c r="N4330" s="16">
        <f>IF(D4330=1,IF(J4330&lt;=9000000,50000,IF(J4330&lt;=9500000,40000,IF(J4330&lt;=10000000,20000,0))),0)</f>
        <v/>
      </c>
      <c r="O4330" s="16">
        <f>MAX(0,ROUNDDOWN(J4330-G4330-K4330-L4330-E4330*380000-F4330*630000-H4330,-3))</f>
        <v/>
      </c>
      <c r="P4330" s="16">
        <f>MAX(0,ROUNDDOWN(J4330-G4330-430000-M4330-E4330*330000-F4330*450000-I4330,-3))</f>
        <v/>
      </c>
      <c r="Q4330" s="16">
        <f>50000+N4330+E4330*50000+F4330*180000</f>
        <v/>
      </c>
      <c r="R4330" s="16">
        <f>IF(P4330&lt;=2000000,MIN(Q4330,P4330),MAX(Q4330-(P4330-2000000),50000))*0.05</f>
        <v/>
      </c>
      <c r="S4330" s="16">
        <f>MAX(0,P4330*0.1-R4330)</f>
        <v/>
      </c>
      <c r="T4330" s="16">
        <f>Q4330+MAX(0,K4330-480000)</f>
        <v/>
      </c>
      <c r="U4330" s="16">
        <f>P4330-T4330</f>
        <v/>
      </c>
      <c r="V4330" s="17">
        <f>IF(U4330&lt;0,0,LOOKUP(U4330,{0,1950001,3300001,6950001,9000001,18000001,40000001},{0.05,0.1,0.2,0.23,0.33,0.4,0.45}))</f>
        <v/>
      </c>
      <c r="W4330" s="18">
        <f>IF(U4330&lt;0,0.9,0.9-V4330*1.021)</f>
        <v/>
      </c>
      <c r="X4330" s="16">
        <f>ROUNDDOWN(S4330*0.2/W4330+2000,0)</f>
        <v/>
      </c>
      <c r="Y4330" s="17">
        <f>IF(O4330&lt;=0,0,LOOKUP(O4330,{0,1950001,3300001,6950001,9000001,18000001,40000001},{0.05,0.1,0.2,0.23,0.33,0.4,0.45}))</f>
        <v/>
      </c>
    </row>
    <row r="4331">
      <c r="A4331" t="inlineStr">
        <is>
          <t>1万円刻み</t>
        </is>
      </c>
      <c r="B4331" s="16">
        <f>'3_1万円刻み'!$A$962</f>
        <v/>
      </c>
      <c r="C4331" t="n">
        <v>2025</v>
      </c>
      <c r="D4331" t="n">
        <v>1</v>
      </c>
      <c r="E4331" t="n">
        <v>0</v>
      </c>
      <c r="F4331" t="n">
        <v>0</v>
      </c>
      <c r="G4331" s="16">
        <f>ROUND(MIN(B4331/12,650000)*12*0.0915+MIN(B4331/12,1390000)*12*(0.0504+0)+B4331*0.005,0)</f>
        <v/>
      </c>
      <c r="H4331" t="n">
        <v>0</v>
      </c>
      <c r="I4331" t="n">
        <v>0</v>
      </c>
      <c r="J4331" s="16">
        <f>IF(C4331=2026,IF(B4331&lt;741000,0,IF(B4331&lt;2191000,B4331-740000,IF(B4331&lt;2193000,1451000,IF(B4331&lt;2196000,1453000,IF(B4331&lt;2200000,1456000,IF(B4331&lt;3600000,ROUNDDOWN(B4331/4,-3)*2.8-80000,IF(B4331&lt;6600000,ROUNDDOWN(B4331/4,-3)*3.2-440000,IF(B4331&lt;8500000,ROUNDDOWN(B4331*0.9,0)-1100000,B4331-1950000)))))))),IF(B4331&lt;651000,0,IF(B4331&lt;1900000,B4331-650000,IF(B4331&lt;3600000,ROUNDDOWN(B4331/4,-3)*2.8-80000,IF(B4331&lt;6600000,ROUNDDOWN(B4331/4,-3)*3.2-440000,IF(B4331&lt;8500000,ROUNDDOWN(B4331*0.9,0)-1100000,B4331-1950000))))))</f>
        <v/>
      </c>
      <c r="K4331" s="16">
        <f>IF(J4331&gt;23500000,NA(),IF(C4331=2026,IF(J4331&lt;=4890000,1040000,IF(J4331&lt;=6550000,670000,620000)),IF(J4331&lt;=1320000,950000,IF(J4331&lt;=3360000,880000,IF(J4331&lt;=4890000,680000,IF(J4331&lt;=6550000,630000,580000))))))</f>
        <v/>
      </c>
      <c r="L4331" s="16">
        <f>IF(D4331=1,IF(J4331&lt;=9000000,380000,IF(J4331&lt;=9500000,260000,IF(J4331&lt;=10000000,130000,0))),0)</f>
        <v/>
      </c>
      <c r="M4331" s="16">
        <f>IF(D4331=1,IF(J4331&lt;=9000000,330000,IF(J4331&lt;=9500000,220000,IF(J4331&lt;=10000000,110000,0))),0)</f>
        <v/>
      </c>
      <c r="N4331" s="16">
        <f>IF(D4331=1,IF(J4331&lt;=9000000,50000,IF(J4331&lt;=9500000,40000,IF(J4331&lt;=10000000,20000,0))),0)</f>
        <v/>
      </c>
      <c r="O4331" s="16">
        <f>MAX(0,ROUNDDOWN(J4331-G4331-K4331-L4331-E4331*380000-F4331*630000-H4331,-3))</f>
        <v/>
      </c>
      <c r="P4331" s="16">
        <f>MAX(0,ROUNDDOWN(J4331-G4331-430000-M4331-E4331*330000-F4331*450000-I4331,-3))</f>
        <v/>
      </c>
      <c r="Q4331" s="16">
        <f>50000+N4331+E4331*50000+F4331*180000</f>
        <v/>
      </c>
      <c r="R4331" s="16">
        <f>IF(P4331&lt;=2000000,MIN(Q4331,P4331),MAX(Q4331-(P4331-2000000),50000))*0.05</f>
        <v/>
      </c>
      <c r="S4331" s="16">
        <f>MAX(0,P4331*0.1-R4331)</f>
        <v/>
      </c>
      <c r="T4331" s="16">
        <f>Q4331+MAX(0,K4331-480000)</f>
        <v/>
      </c>
      <c r="U4331" s="16">
        <f>P4331-T4331</f>
        <v/>
      </c>
      <c r="V4331" s="17">
        <f>IF(U4331&lt;0,0,LOOKUP(U4331,{0,1950001,3300001,6950001,9000001,18000001,40000001},{0.05,0.1,0.2,0.23,0.33,0.4,0.45}))</f>
        <v/>
      </c>
      <c r="W4331" s="18">
        <f>IF(U4331&lt;0,0.9,0.9-V4331*1.021)</f>
        <v/>
      </c>
      <c r="X4331" s="16">
        <f>ROUNDDOWN(S4331*0.2/W4331+2000,0)</f>
        <v/>
      </c>
      <c r="Y4331" s="17">
        <f>IF(O4331&lt;=0,0,LOOKUP(O4331,{0,1950001,3300001,6950001,9000001,18000001,40000001},{0.05,0.1,0.2,0.23,0.33,0.4,0.45}))</f>
        <v/>
      </c>
    </row>
    <row r="4332">
      <c r="A4332" t="inlineStr">
        <is>
          <t>1万円刻み</t>
        </is>
      </c>
      <c r="B4332" s="16">
        <f>'3_1万円刻み'!$A$962</f>
        <v/>
      </c>
      <c r="C4332" t="n">
        <v>2026</v>
      </c>
      <c r="D4332" t="n">
        <v>1</v>
      </c>
      <c r="E4332" t="n">
        <v>0</v>
      </c>
      <c r="F4332" t="n">
        <v>0</v>
      </c>
      <c r="G4332" s="16">
        <f>ROUND(MIN(B4332/12,650000)*12*0.0915+MIN(B4332/12,1390000)*12*(0.0504+0)+B4332*0.005,0)</f>
        <v/>
      </c>
      <c r="H4332" t="n">
        <v>0</v>
      </c>
      <c r="I4332" t="n">
        <v>0</v>
      </c>
      <c r="J4332" s="16">
        <f>IF(C4332=2026,IF(B4332&lt;741000,0,IF(B4332&lt;2191000,B4332-740000,IF(B4332&lt;2193000,1451000,IF(B4332&lt;2196000,1453000,IF(B4332&lt;2200000,1456000,IF(B4332&lt;3600000,ROUNDDOWN(B4332/4,-3)*2.8-80000,IF(B4332&lt;6600000,ROUNDDOWN(B4332/4,-3)*3.2-440000,IF(B4332&lt;8500000,ROUNDDOWN(B4332*0.9,0)-1100000,B4332-1950000)))))))),IF(B4332&lt;651000,0,IF(B4332&lt;1900000,B4332-650000,IF(B4332&lt;3600000,ROUNDDOWN(B4332/4,-3)*2.8-80000,IF(B4332&lt;6600000,ROUNDDOWN(B4332/4,-3)*3.2-440000,IF(B4332&lt;8500000,ROUNDDOWN(B4332*0.9,0)-1100000,B4332-1950000))))))</f>
        <v/>
      </c>
      <c r="K4332" s="16">
        <f>IF(J4332&gt;23500000,NA(),IF(C4332=2026,IF(J4332&lt;=4890000,1040000,IF(J4332&lt;=6550000,670000,620000)),IF(J4332&lt;=1320000,950000,IF(J4332&lt;=3360000,880000,IF(J4332&lt;=4890000,680000,IF(J4332&lt;=6550000,630000,580000))))))</f>
        <v/>
      </c>
      <c r="L4332" s="16">
        <f>IF(D4332=1,IF(J4332&lt;=9000000,380000,IF(J4332&lt;=9500000,260000,IF(J4332&lt;=10000000,130000,0))),0)</f>
        <v/>
      </c>
      <c r="M4332" s="16">
        <f>IF(D4332=1,IF(J4332&lt;=9000000,330000,IF(J4332&lt;=9500000,220000,IF(J4332&lt;=10000000,110000,0))),0)</f>
        <v/>
      </c>
      <c r="N4332" s="16">
        <f>IF(D4332=1,IF(J4332&lt;=9000000,50000,IF(J4332&lt;=9500000,40000,IF(J4332&lt;=10000000,20000,0))),0)</f>
        <v/>
      </c>
      <c r="O4332" s="16">
        <f>MAX(0,ROUNDDOWN(J4332-G4332-K4332-L4332-E4332*380000-F4332*630000-H4332,-3))</f>
        <v/>
      </c>
      <c r="P4332" s="16">
        <f>MAX(0,ROUNDDOWN(J4332-G4332-430000-M4332-E4332*330000-F4332*450000-I4332,-3))</f>
        <v/>
      </c>
      <c r="Q4332" s="16">
        <f>50000+N4332+E4332*50000+F4332*180000</f>
        <v/>
      </c>
      <c r="R4332" s="16">
        <f>IF(P4332&lt;=2000000,MIN(Q4332,P4332),MAX(Q4332-(P4332-2000000),50000))*0.05</f>
        <v/>
      </c>
      <c r="S4332" s="16">
        <f>MAX(0,P4332*0.1-R4332)</f>
        <v/>
      </c>
      <c r="T4332" s="16">
        <f>Q4332+MAX(0,K4332-480000)</f>
        <v/>
      </c>
      <c r="U4332" s="16">
        <f>P4332-T4332</f>
        <v/>
      </c>
      <c r="V4332" s="17">
        <f>IF(U4332&lt;0,0,LOOKUP(U4332,{0,1950001,3300001,6950001,9000001,18000001,40000001},{0.05,0.1,0.2,0.23,0.33,0.4,0.45}))</f>
        <v/>
      </c>
      <c r="W4332" s="18">
        <f>IF(U4332&lt;0,0.9,0.9-V4332*1.021)</f>
        <v/>
      </c>
      <c r="X4332" s="16">
        <f>ROUNDDOWN(S4332*0.2/W4332+2000,0)</f>
        <v/>
      </c>
      <c r="Y4332" s="17">
        <f>IF(O4332&lt;=0,0,LOOKUP(O4332,{0,1950001,3300001,6950001,9000001,18000001,40000001},{0.05,0.1,0.2,0.23,0.33,0.4,0.45}))</f>
        <v/>
      </c>
    </row>
    <row r="4333">
      <c r="A4333" t="inlineStr">
        <is>
          <t>1万円刻み</t>
        </is>
      </c>
      <c r="B4333" s="16">
        <f>'3_1万円刻み'!$A$963</f>
        <v/>
      </c>
      <c r="C4333" t="n">
        <v>2025</v>
      </c>
      <c r="D4333" t="n">
        <v>0</v>
      </c>
      <c r="E4333" t="n">
        <v>0</v>
      </c>
      <c r="F4333" t="n">
        <v>0</v>
      </c>
      <c r="G4333" s="16">
        <f>ROUND(MIN(B4333/12,650000)*12*0.0915+MIN(B4333/12,1390000)*12*(0.0504+0)+B4333*0.005,0)</f>
        <v/>
      </c>
      <c r="H4333" t="n">
        <v>0</v>
      </c>
      <c r="I4333" t="n">
        <v>0</v>
      </c>
      <c r="J4333" s="16">
        <f>IF(C4333=2026,IF(B4333&lt;741000,0,IF(B4333&lt;2191000,B4333-740000,IF(B4333&lt;2193000,1451000,IF(B4333&lt;2196000,1453000,IF(B4333&lt;2200000,1456000,IF(B4333&lt;3600000,ROUNDDOWN(B4333/4,-3)*2.8-80000,IF(B4333&lt;6600000,ROUNDDOWN(B4333/4,-3)*3.2-440000,IF(B4333&lt;8500000,ROUNDDOWN(B4333*0.9,0)-1100000,B4333-1950000)))))))),IF(B4333&lt;651000,0,IF(B4333&lt;1900000,B4333-650000,IF(B4333&lt;3600000,ROUNDDOWN(B4333/4,-3)*2.8-80000,IF(B4333&lt;6600000,ROUNDDOWN(B4333/4,-3)*3.2-440000,IF(B4333&lt;8500000,ROUNDDOWN(B4333*0.9,0)-1100000,B4333-1950000))))))</f>
        <v/>
      </c>
      <c r="K4333" s="16">
        <f>IF(J4333&gt;23500000,NA(),IF(C4333=2026,IF(J4333&lt;=4890000,1040000,IF(J4333&lt;=6550000,670000,620000)),IF(J4333&lt;=1320000,950000,IF(J4333&lt;=3360000,880000,IF(J4333&lt;=4890000,680000,IF(J4333&lt;=6550000,630000,580000))))))</f>
        <v/>
      </c>
      <c r="L4333" s="16">
        <f>IF(D4333=1,IF(J4333&lt;=9000000,380000,IF(J4333&lt;=9500000,260000,IF(J4333&lt;=10000000,130000,0))),0)</f>
        <v/>
      </c>
      <c r="M4333" s="16">
        <f>IF(D4333=1,IF(J4333&lt;=9000000,330000,IF(J4333&lt;=9500000,220000,IF(J4333&lt;=10000000,110000,0))),0)</f>
        <v/>
      </c>
      <c r="N4333" s="16">
        <f>IF(D4333=1,IF(J4333&lt;=9000000,50000,IF(J4333&lt;=9500000,40000,IF(J4333&lt;=10000000,20000,0))),0)</f>
        <v/>
      </c>
      <c r="O4333" s="16">
        <f>MAX(0,ROUNDDOWN(J4333-G4333-K4333-L4333-E4333*380000-F4333*630000-H4333,-3))</f>
        <v/>
      </c>
      <c r="P4333" s="16">
        <f>MAX(0,ROUNDDOWN(J4333-G4333-430000-M4333-E4333*330000-F4333*450000-I4333,-3))</f>
        <v/>
      </c>
      <c r="Q4333" s="16">
        <f>50000+N4333+E4333*50000+F4333*180000</f>
        <v/>
      </c>
      <c r="R4333" s="16">
        <f>IF(P4333&lt;=2000000,MIN(Q4333,P4333),MAX(Q4333-(P4333-2000000),50000))*0.05</f>
        <v/>
      </c>
      <c r="S4333" s="16">
        <f>MAX(0,P4333*0.1-R4333)</f>
        <v/>
      </c>
      <c r="T4333" s="16">
        <f>Q4333+MAX(0,K4333-480000)</f>
        <v/>
      </c>
      <c r="U4333" s="16">
        <f>P4333-T4333</f>
        <v/>
      </c>
      <c r="V4333" s="17">
        <f>IF(U4333&lt;0,0,LOOKUP(U4333,{0,1950001,3300001,6950001,9000001,18000001,40000001},{0.05,0.1,0.2,0.23,0.33,0.4,0.45}))</f>
        <v/>
      </c>
      <c r="W4333" s="18">
        <f>IF(U4333&lt;0,0.9,0.9-V4333*1.021)</f>
        <v/>
      </c>
      <c r="X4333" s="16">
        <f>ROUNDDOWN(S4333*0.2/W4333+2000,0)</f>
        <v/>
      </c>
      <c r="Y4333" s="17">
        <f>IF(O4333&lt;=0,0,LOOKUP(O4333,{0,1950001,3300001,6950001,9000001,18000001,40000001},{0.05,0.1,0.2,0.23,0.33,0.4,0.45}))</f>
        <v/>
      </c>
    </row>
    <row r="4334">
      <c r="A4334" t="inlineStr">
        <is>
          <t>1万円刻み</t>
        </is>
      </c>
      <c r="B4334" s="16">
        <f>'3_1万円刻み'!$A$963</f>
        <v/>
      </c>
      <c r="C4334" t="n">
        <v>2026</v>
      </c>
      <c r="D4334" t="n">
        <v>0</v>
      </c>
      <c r="E4334" t="n">
        <v>0</v>
      </c>
      <c r="F4334" t="n">
        <v>0</v>
      </c>
      <c r="G4334" s="16">
        <f>ROUND(MIN(B4334/12,650000)*12*0.0915+MIN(B4334/12,1390000)*12*(0.0504+0)+B4334*0.005,0)</f>
        <v/>
      </c>
      <c r="H4334" t="n">
        <v>0</v>
      </c>
      <c r="I4334" t="n">
        <v>0</v>
      </c>
      <c r="J4334" s="16">
        <f>IF(C4334=2026,IF(B4334&lt;741000,0,IF(B4334&lt;2191000,B4334-740000,IF(B4334&lt;2193000,1451000,IF(B4334&lt;2196000,1453000,IF(B4334&lt;2200000,1456000,IF(B4334&lt;3600000,ROUNDDOWN(B4334/4,-3)*2.8-80000,IF(B4334&lt;6600000,ROUNDDOWN(B4334/4,-3)*3.2-440000,IF(B4334&lt;8500000,ROUNDDOWN(B4334*0.9,0)-1100000,B4334-1950000)))))))),IF(B4334&lt;651000,0,IF(B4334&lt;1900000,B4334-650000,IF(B4334&lt;3600000,ROUNDDOWN(B4334/4,-3)*2.8-80000,IF(B4334&lt;6600000,ROUNDDOWN(B4334/4,-3)*3.2-440000,IF(B4334&lt;8500000,ROUNDDOWN(B4334*0.9,0)-1100000,B4334-1950000))))))</f>
        <v/>
      </c>
      <c r="K4334" s="16">
        <f>IF(J4334&gt;23500000,NA(),IF(C4334=2026,IF(J4334&lt;=4890000,1040000,IF(J4334&lt;=6550000,670000,620000)),IF(J4334&lt;=1320000,950000,IF(J4334&lt;=3360000,880000,IF(J4334&lt;=4890000,680000,IF(J4334&lt;=6550000,630000,580000))))))</f>
        <v/>
      </c>
      <c r="L4334" s="16">
        <f>IF(D4334=1,IF(J4334&lt;=9000000,380000,IF(J4334&lt;=9500000,260000,IF(J4334&lt;=10000000,130000,0))),0)</f>
        <v/>
      </c>
      <c r="M4334" s="16">
        <f>IF(D4334=1,IF(J4334&lt;=9000000,330000,IF(J4334&lt;=9500000,220000,IF(J4334&lt;=10000000,110000,0))),0)</f>
        <v/>
      </c>
      <c r="N4334" s="16">
        <f>IF(D4334=1,IF(J4334&lt;=9000000,50000,IF(J4334&lt;=9500000,40000,IF(J4334&lt;=10000000,20000,0))),0)</f>
        <v/>
      </c>
      <c r="O4334" s="16">
        <f>MAX(0,ROUNDDOWN(J4334-G4334-K4334-L4334-E4334*380000-F4334*630000-H4334,-3))</f>
        <v/>
      </c>
      <c r="P4334" s="16">
        <f>MAX(0,ROUNDDOWN(J4334-G4334-430000-M4334-E4334*330000-F4334*450000-I4334,-3))</f>
        <v/>
      </c>
      <c r="Q4334" s="16">
        <f>50000+N4334+E4334*50000+F4334*180000</f>
        <v/>
      </c>
      <c r="R4334" s="16">
        <f>IF(P4334&lt;=2000000,MIN(Q4334,P4334),MAX(Q4334-(P4334-2000000),50000))*0.05</f>
        <v/>
      </c>
      <c r="S4334" s="16">
        <f>MAX(0,P4334*0.1-R4334)</f>
        <v/>
      </c>
      <c r="T4334" s="16">
        <f>Q4334+MAX(0,K4334-480000)</f>
        <v/>
      </c>
      <c r="U4334" s="16">
        <f>P4334-T4334</f>
        <v/>
      </c>
      <c r="V4334" s="17">
        <f>IF(U4334&lt;0,0,LOOKUP(U4334,{0,1950001,3300001,6950001,9000001,18000001,40000001},{0.05,0.1,0.2,0.23,0.33,0.4,0.45}))</f>
        <v/>
      </c>
      <c r="W4334" s="18">
        <f>IF(U4334&lt;0,0.9,0.9-V4334*1.021)</f>
        <v/>
      </c>
      <c r="X4334" s="16">
        <f>ROUNDDOWN(S4334*0.2/W4334+2000,0)</f>
        <v/>
      </c>
      <c r="Y4334" s="17">
        <f>IF(O4334&lt;=0,0,LOOKUP(O4334,{0,1950001,3300001,6950001,9000001,18000001,40000001},{0.05,0.1,0.2,0.23,0.33,0.4,0.45}))</f>
        <v/>
      </c>
    </row>
    <row r="4335">
      <c r="A4335" t="inlineStr">
        <is>
          <t>1万円刻み</t>
        </is>
      </c>
      <c r="B4335" s="16">
        <f>'3_1万円刻み'!$A$963</f>
        <v/>
      </c>
      <c r="C4335" t="n">
        <v>2025</v>
      </c>
      <c r="D4335" t="n">
        <v>1</v>
      </c>
      <c r="E4335" t="n">
        <v>0</v>
      </c>
      <c r="F4335" t="n">
        <v>0</v>
      </c>
      <c r="G4335" s="16">
        <f>ROUND(MIN(B4335/12,650000)*12*0.0915+MIN(B4335/12,1390000)*12*(0.0504+0)+B4335*0.005,0)</f>
        <v/>
      </c>
      <c r="H4335" t="n">
        <v>0</v>
      </c>
      <c r="I4335" t="n">
        <v>0</v>
      </c>
      <c r="J4335" s="16">
        <f>IF(C4335=2026,IF(B4335&lt;741000,0,IF(B4335&lt;2191000,B4335-740000,IF(B4335&lt;2193000,1451000,IF(B4335&lt;2196000,1453000,IF(B4335&lt;2200000,1456000,IF(B4335&lt;3600000,ROUNDDOWN(B4335/4,-3)*2.8-80000,IF(B4335&lt;6600000,ROUNDDOWN(B4335/4,-3)*3.2-440000,IF(B4335&lt;8500000,ROUNDDOWN(B4335*0.9,0)-1100000,B4335-1950000)))))))),IF(B4335&lt;651000,0,IF(B4335&lt;1900000,B4335-650000,IF(B4335&lt;3600000,ROUNDDOWN(B4335/4,-3)*2.8-80000,IF(B4335&lt;6600000,ROUNDDOWN(B4335/4,-3)*3.2-440000,IF(B4335&lt;8500000,ROUNDDOWN(B4335*0.9,0)-1100000,B4335-1950000))))))</f>
        <v/>
      </c>
      <c r="K4335" s="16">
        <f>IF(J4335&gt;23500000,NA(),IF(C4335=2026,IF(J4335&lt;=4890000,1040000,IF(J4335&lt;=6550000,670000,620000)),IF(J4335&lt;=1320000,950000,IF(J4335&lt;=3360000,880000,IF(J4335&lt;=4890000,680000,IF(J4335&lt;=6550000,630000,580000))))))</f>
        <v/>
      </c>
      <c r="L4335" s="16">
        <f>IF(D4335=1,IF(J4335&lt;=9000000,380000,IF(J4335&lt;=9500000,260000,IF(J4335&lt;=10000000,130000,0))),0)</f>
        <v/>
      </c>
      <c r="M4335" s="16">
        <f>IF(D4335=1,IF(J4335&lt;=9000000,330000,IF(J4335&lt;=9500000,220000,IF(J4335&lt;=10000000,110000,0))),0)</f>
        <v/>
      </c>
      <c r="N4335" s="16">
        <f>IF(D4335=1,IF(J4335&lt;=9000000,50000,IF(J4335&lt;=9500000,40000,IF(J4335&lt;=10000000,20000,0))),0)</f>
        <v/>
      </c>
      <c r="O4335" s="16">
        <f>MAX(0,ROUNDDOWN(J4335-G4335-K4335-L4335-E4335*380000-F4335*630000-H4335,-3))</f>
        <v/>
      </c>
      <c r="P4335" s="16">
        <f>MAX(0,ROUNDDOWN(J4335-G4335-430000-M4335-E4335*330000-F4335*450000-I4335,-3))</f>
        <v/>
      </c>
      <c r="Q4335" s="16">
        <f>50000+N4335+E4335*50000+F4335*180000</f>
        <v/>
      </c>
      <c r="R4335" s="16">
        <f>IF(P4335&lt;=2000000,MIN(Q4335,P4335),MAX(Q4335-(P4335-2000000),50000))*0.05</f>
        <v/>
      </c>
      <c r="S4335" s="16">
        <f>MAX(0,P4335*0.1-R4335)</f>
        <v/>
      </c>
      <c r="T4335" s="16">
        <f>Q4335+MAX(0,K4335-480000)</f>
        <v/>
      </c>
      <c r="U4335" s="16">
        <f>P4335-T4335</f>
        <v/>
      </c>
      <c r="V4335" s="17">
        <f>IF(U4335&lt;0,0,LOOKUP(U4335,{0,1950001,3300001,6950001,9000001,18000001,40000001},{0.05,0.1,0.2,0.23,0.33,0.4,0.45}))</f>
        <v/>
      </c>
      <c r="W4335" s="18">
        <f>IF(U4335&lt;0,0.9,0.9-V4335*1.021)</f>
        <v/>
      </c>
      <c r="X4335" s="16">
        <f>ROUNDDOWN(S4335*0.2/W4335+2000,0)</f>
        <v/>
      </c>
      <c r="Y4335" s="17">
        <f>IF(O4335&lt;=0,0,LOOKUP(O4335,{0,1950001,3300001,6950001,9000001,18000001,40000001},{0.05,0.1,0.2,0.23,0.33,0.4,0.45}))</f>
        <v/>
      </c>
    </row>
    <row r="4336">
      <c r="A4336" t="inlineStr">
        <is>
          <t>1万円刻み</t>
        </is>
      </c>
      <c r="B4336" s="16">
        <f>'3_1万円刻み'!$A$963</f>
        <v/>
      </c>
      <c r="C4336" t="n">
        <v>2026</v>
      </c>
      <c r="D4336" t="n">
        <v>1</v>
      </c>
      <c r="E4336" t="n">
        <v>0</v>
      </c>
      <c r="F4336" t="n">
        <v>0</v>
      </c>
      <c r="G4336" s="16">
        <f>ROUND(MIN(B4336/12,650000)*12*0.0915+MIN(B4336/12,1390000)*12*(0.0504+0)+B4336*0.005,0)</f>
        <v/>
      </c>
      <c r="H4336" t="n">
        <v>0</v>
      </c>
      <c r="I4336" t="n">
        <v>0</v>
      </c>
      <c r="J4336" s="16">
        <f>IF(C4336=2026,IF(B4336&lt;741000,0,IF(B4336&lt;2191000,B4336-740000,IF(B4336&lt;2193000,1451000,IF(B4336&lt;2196000,1453000,IF(B4336&lt;2200000,1456000,IF(B4336&lt;3600000,ROUNDDOWN(B4336/4,-3)*2.8-80000,IF(B4336&lt;6600000,ROUNDDOWN(B4336/4,-3)*3.2-440000,IF(B4336&lt;8500000,ROUNDDOWN(B4336*0.9,0)-1100000,B4336-1950000)))))))),IF(B4336&lt;651000,0,IF(B4336&lt;1900000,B4336-650000,IF(B4336&lt;3600000,ROUNDDOWN(B4336/4,-3)*2.8-80000,IF(B4336&lt;6600000,ROUNDDOWN(B4336/4,-3)*3.2-440000,IF(B4336&lt;8500000,ROUNDDOWN(B4336*0.9,0)-1100000,B4336-1950000))))))</f>
        <v/>
      </c>
      <c r="K4336" s="16">
        <f>IF(J4336&gt;23500000,NA(),IF(C4336=2026,IF(J4336&lt;=4890000,1040000,IF(J4336&lt;=6550000,670000,620000)),IF(J4336&lt;=1320000,950000,IF(J4336&lt;=3360000,880000,IF(J4336&lt;=4890000,680000,IF(J4336&lt;=6550000,630000,580000))))))</f>
        <v/>
      </c>
      <c r="L4336" s="16">
        <f>IF(D4336=1,IF(J4336&lt;=9000000,380000,IF(J4336&lt;=9500000,260000,IF(J4336&lt;=10000000,130000,0))),0)</f>
        <v/>
      </c>
      <c r="M4336" s="16">
        <f>IF(D4336=1,IF(J4336&lt;=9000000,330000,IF(J4336&lt;=9500000,220000,IF(J4336&lt;=10000000,110000,0))),0)</f>
        <v/>
      </c>
      <c r="N4336" s="16">
        <f>IF(D4336=1,IF(J4336&lt;=9000000,50000,IF(J4336&lt;=9500000,40000,IF(J4336&lt;=10000000,20000,0))),0)</f>
        <v/>
      </c>
      <c r="O4336" s="16">
        <f>MAX(0,ROUNDDOWN(J4336-G4336-K4336-L4336-E4336*380000-F4336*630000-H4336,-3))</f>
        <v/>
      </c>
      <c r="P4336" s="16">
        <f>MAX(0,ROUNDDOWN(J4336-G4336-430000-M4336-E4336*330000-F4336*450000-I4336,-3))</f>
        <v/>
      </c>
      <c r="Q4336" s="16">
        <f>50000+N4336+E4336*50000+F4336*180000</f>
        <v/>
      </c>
      <c r="R4336" s="16">
        <f>IF(P4336&lt;=2000000,MIN(Q4336,P4336),MAX(Q4336-(P4336-2000000),50000))*0.05</f>
        <v/>
      </c>
      <c r="S4336" s="16">
        <f>MAX(0,P4336*0.1-R4336)</f>
        <v/>
      </c>
      <c r="T4336" s="16">
        <f>Q4336+MAX(0,K4336-480000)</f>
        <v/>
      </c>
      <c r="U4336" s="16">
        <f>P4336-T4336</f>
        <v/>
      </c>
      <c r="V4336" s="17">
        <f>IF(U4336&lt;0,0,LOOKUP(U4336,{0,1950001,3300001,6950001,9000001,18000001,40000001},{0.05,0.1,0.2,0.23,0.33,0.4,0.45}))</f>
        <v/>
      </c>
      <c r="W4336" s="18">
        <f>IF(U4336&lt;0,0.9,0.9-V4336*1.021)</f>
        <v/>
      </c>
      <c r="X4336" s="16">
        <f>ROUNDDOWN(S4336*0.2/W4336+2000,0)</f>
        <v/>
      </c>
      <c r="Y4336" s="17">
        <f>IF(O4336&lt;=0,0,LOOKUP(O4336,{0,1950001,3300001,6950001,9000001,18000001,40000001},{0.05,0.1,0.2,0.23,0.33,0.4,0.45}))</f>
        <v/>
      </c>
    </row>
    <row r="4337">
      <c r="A4337" t="inlineStr">
        <is>
          <t>1万円刻み</t>
        </is>
      </c>
      <c r="B4337" s="16">
        <f>'3_1万円刻み'!$A$964</f>
        <v/>
      </c>
      <c r="C4337" t="n">
        <v>2025</v>
      </c>
      <c r="D4337" t="n">
        <v>0</v>
      </c>
      <c r="E4337" t="n">
        <v>0</v>
      </c>
      <c r="F4337" t="n">
        <v>0</v>
      </c>
      <c r="G4337" s="16">
        <f>ROUND(MIN(B4337/12,650000)*12*0.0915+MIN(B4337/12,1390000)*12*(0.0504+0)+B4337*0.005,0)</f>
        <v/>
      </c>
      <c r="H4337" t="n">
        <v>0</v>
      </c>
      <c r="I4337" t="n">
        <v>0</v>
      </c>
      <c r="J4337" s="16">
        <f>IF(C4337=2026,IF(B4337&lt;741000,0,IF(B4337&lt;2191000,B4337-740000,IF(B4337&lt;2193000,1451000,IF(B4337&lt;2196000,1453000,IF(B4337&lt;2200000,1456000,IF(B4337&lt;3600000,ROUNDDOWN(B4337/4,-3)*2.8-80000,IF(B4337&lt;6600000,ROUNDDOWN(B4337/4,-3)*3.2-440000,IF(B4337&lt;8500000,ROUNDDOWN(B4337*0.9,0)-1100000,B4337-1950000)))))))),IF(B4337&lt;651000,0,IF(B4337&lt;1900000,B4337-650000,IF(B4337&lt;3600000,ROUNDDOWN(B4337/4,-3)*2.8-80000,IF(B4337&lt;6600000,ROUNDDOWN(B4337/4,-3)*3.2-440000,IF(B4337&lt;8500000,ROUNDDOWN(B4337*0.9,0)-1100000,B4337-1950000))))))</f>
        <v/>
      </c>
      <c r="K4337" s="16">
        <f>IF(J4337&gt;23500000,NA(),IF(C4337=2026,IF(J4337&lt;=4890000,1040000,IF(J4337&lt;=6550000,670000,620000)),IF(J4337&lt;=1320000,950000,IF(J4337&lt;=3360000,880000,IF(J4337&lt;=4890000,680000,IF(J4337&lt;=6550000,630000,580000))))))</f>
        <v/>
      </c>
      <c r="L4337" s="16">
        <f>IF(D4337=1,IF(J4337&lt;=9000000,380000,IF(J4337&lt;=9500000,260000,IF(J4337&lt;=10000000,130000,0))),0)</f>
        <v/>
      </c>
      <c r="M4337" s="16">
        <f>IF(D4337=1,IF(J4337&lt;=9000000,330000,IF(J4337&lt;=9500000,220000,IF(J4337&lt;=10000000,110000,0))),0)</f>
        <v/>
      </c>
      <c r="N4337" s="16">
        <f>IF(D4337=1,IF(J4337&lt;=9000000,50000,IF(J4337&lt;=9500000,40000,IF(J4337&lt;=10000000,20000,0))),0)</f>
        <v/>
      </c>
      <c r="O4337" s="16">
        <f>MAX(0,ROUNDDOWN(J4337-G4337-K4337-L4337-E4337*380000-F4337*630000-H4337,-3))</f>
        <v/>
      </c>
      <c r="P4337" s="16">
        <f>MAX(0,ROUNDDOWN(J4337-G4337-430000-M4337-E4337*330000-F4337*450000-I4337,-3))</f>
        <v/>
      </c>
      <c r="Q4337" s="16">
        <f>50000+N4337+E4337*50000+F4337*180000</f>
        <v/>
      </c>
      <c r="R4337" s="16">
        <f>IF(P4337&lt;=2000000,MIN(Q4337,P4337),MAX(Q4337-(P4337-2000000),50000))*0.05</f>
        <v/>
      </c>
      <c r="S4337" s="16">
        <f>MAX(0,P4337*0.1-R4337)</f>
        <v/>
      </c>
      <c r="T4337" s="16">
        <f>Q4337+MAX(0,K4337-480000)</f>
        <v/>
      </c>
      <c r="U4337" s="16">
        <f>P4337-T4337</f>
        <v/>
      </c>
      <c r="V4337" s="17">
        <f>IF(U4337&lt;0,0,LOOKUP(U4337,{0,1950001,3300001,6950001,9000001,18000001,40000001},{0.05,0.1,0.2,0.23,0.33,0.4,0.45}))</f>
        <v/>
      </c>
      <c r="W4337" s="18">
        <f>IF(U4337&lt;0,0.9,0.9-V4337*1.021)</f>
        <v/>
      </c>
      <c r="X4337" s="16">
        <f>ROUNDDOWN(S4337*0.2/W4337+2000,0)</f>
        <v/>
      </c>
      <c r="Y4337" s="17">
        <f>IF(O4337&lt;=0,0,LOOKUP(O4337,{0,1950001,3300001,6950001,9000001,18000001,40000001},{0.05,0.1,0.2,0.23,0.33,0.4,0.45}))</f>
        <v/>
      </c>
    </row>
    <row r="4338">
      <c r="A4338" t="inlineStr">
        <is>
          <t>1万円刻み</t>
        </is>
      </c>
      <c r="B4338" s="16">
        <f>'3_1万円刻み'!$A$964</f>
        <v/>
      </c>
      <c r="C4338" t="n">
        <v>2026</v>
      </c>
      <c r="D4338" t="n">
        <v>0</v>
      </c>
      <c r="E4338" t="n">
        <v>0</v>
      </c>
      <c r="F4338" t="n">
        <v>0</v>
      </c>
      <c r="G4338" s="16">
        <f>ROUND(MIN(B4338/12,650000)*12*0.0915+MIN(B4338/12,1390000)*12*(0.0504+0)+B4338*0.005,0)</f>
        <v/>
      </c>
      <c r="H4338" t="n">
        <v>0</v>
      </c>
      <c r="I4338" t="n">
        <v>0</v>
      </c>
      <c r="J4338" s="16">
        <f>IF(C4338=2026,IF(B4338&lt;741000,0,IF(B4338&lt;2191000,B4338-740000,IF(B4338&lt;2193000,1451000,IF(B4338&lt;2196000,1453000,IF(B4338&lt;2200000,1456000,IF(B4338&lt;3600000,ROUNDDOWN(B4338/4,-3)*2.8-80000,IF(B4338&lt;6600000,ROUNDDOWN(B4338/4,-3)*3.2-440000,IF(B4338&lt;8500000,ROUNDDOWN(B4338*0.9,0)-1100000,B4338-1950000)))))))),IF(B4338&lt;651000,0,IF(B4338&lt;1900000,B4338-650000,IF(B4338&lt;3600000,ROUNDDOWN(B4338/4,-3)*2.8-80000,IF(B4338&lt;6600000,ROUNDDOWN(B4338/4,-3)*3.2-440000,IF(B4338&lt;8500000,ROUNDDOWN(B4338*0.9,0)-1100000,B4338-1950000))))))</f>
        <v/>
      </c>
      <c r="K4338" s="16">
        <f>IF(J4338&gt;23500000,NA(),IF(C4338=2026,IF(J4338&lt;=4890000,1040000,IF(J4338&lt;=6550000,670000,620000)),IF(J4338&lt;=1320000,950000,IF(J4338&lt;=3360000,880000,IF(J4338&lt;=4890000,680000,IF(J4338&lt;=6550000,630000,580000))))))</f>
        <v/>
      </c>
      <c r="L4338" s="16">
        <f>IF(D4338=1,IF(J4338&lt;=9000000,380000,IF(J4338&lt;=9500000,260000,IF(J4338&lt;=10000000,130000,0))),0)</f>
        <v/>
      </c>
      <c r="M4338" s="16">
        <f>IF(D4338=1,IF(J4338&lt;=9000000,330000,IF(J4338&lt;=9500000,220000,IF(J4338&lt;=10000000,110000,0))),0)</f>
        <v/>
      </c>
      <c r="N4338" s="16">
        <f>IF(D4338=1,IF(J4338&lt;=9000000,50000,IF(J4338&lt;=9500000,40000,IF(J4338&lt;=10000000,20000,0))),0)</f>
        <v/>
      </c>
      <c r="O4338" s="16">
        <f>MAX(0,ROUNDDOWN(J4338-G4338-K4338-L4338-E4338*380000-F4338*630000-H4338,-3))</f>
        <v/>
      </c>
      <c r="P4338" s="16">
        <f>MAX(0,ROUNDDOWN(J4338-G4338-430000-M4338-E4338*330000-F4338*450000-I4338,-3))</f>
        <v/>
      </c>
      <c r="Q4338" s="16">
        <f>50000+N4338+E4338*50000+F4338*180000</f>
        <v/>
      </c>
      <c r="R4338" s="16">
        <f>IF(P4338&lt;=2000000,MIN(Q4338,P4338),MAX(Q4338-(P4338-2000000),50000))*0.05</f>
        <v/>
      </c>
      <c r="S4338" s="16">
        <f>MAX(0,P4338*0.1-R4338)</f>
        <v/>
      </c>
      <c r="T4338" s="16">
        <f>Q4338+MAX(0,K4338-480000)</f>
        <v/>
      </c>
      <c r="U4338" s="16">
        <f>P4338-T4338</f>
        <v/>
      </c>
      <c r="V4338" s="17">
        <f>IF(U4338&lt;0,0,LOOKUP(U4338,{0,1950001,3300001,6950001,9000001,18000001,40000001},{0.05,0.1,0.2,0.23,0.33,0.4,0.45}))</f>
        <v/>
      </c>
      <c r="W4338" s="18">
        <f>IF(U4338&lt;0,0.9,0.9-V4338*1.021)</f>
        <v/>
      </c>
      <c r="X4338" s="16">
        <f>ROUNDDOWN(S4338*0.2/W4338+2000,0)</f>
        <v/>
      </c>
      <c r="Y4338" s="17">
        <f>IF(O4338&lt;=0,0,LOOKUP(O4338,{0,1950001,3300001,6950001,9000001,18000001,40000001},{0.05,0.1,0.2,0.23,0.33,0.4,0.45}))</f>
        <v/>
      </c>
    </row>
    <row r="4339">
      <c r="A4339" t="inlineStr">
        <is>
          <t>1万円刻み</t>
        </is>
      </c>
      <c r="B4339" s="16">
        <f>'3_1万円刻み'!$A$964</f>
        <v/>
      </c>
      <c r="C4339" t="n">
        <v>2025</v>
      </c>
      <c r="D4339" t="n">
        <v>1</v>
      </c>
      <c r="E4339" t="n">
        <v>0</v>
      </c>
      <c r="F4339" t="n">
        <v>0</v>
      </c>
      <c r="G4339" s="16">
        <f>ROUND(MIN(B4339/12,650000)*12*0.0915+MIN(B4339/12,1390000)*12*(0.0504+0)+B4339*0.005,0)</f>
        <v/>
      </c>
      <c r="H4339" t="n">
        <v>0</v>
      </c>
      <c r="I4339" t="n">
        <v>0</v>
      </c>
      <c r="J4339" s="16">
        <f>IF(C4339=2026,IF(B4339&lt;741000,0,IF(B4339&lt;2191000,B4339-740000,IF(B4339&lt;2193000,1451000,IF(B4339&lt;2196000,1453000,IF(B4339&lt;2200000,1456000,IF(B4339&lt;3600000,ROUNDDOWN(B4339/4,-3)*2.8-80000,IF(B4339&lt;6600000,ROUNDDOWN(B4339/4,-3)*3.2-440000,IF(B4339&lt;8500000,ROUNDDOWN(B4339*0.9,0)-1100000,B4339-1950000)))))))),IF(B4339&lt;651000,0,IF(B4339&lt;1900000,B4339-650000,IF(B4339&lt;3600000,ROUNDDOWN(B4339/4,-3)*2.8-80000,IF(B4339&lt;6600000,ROUNDDOWN(B4339/4,-3)*3.2-440000,IF(B4339&lt;8500000,ROUNDDOWN(B4339*0.9,0)-1100000,B4339-1950000))))))</f>
        <v/>
      </c>
      <c r="K4339" s="16">
        <f>IF(J4339&gt;23500000,NA(),IF(C4339=2026,IF(J4339&lt;=4890000,1040000,IF(J4339&lt;=6550000,670000,620000)),IF(J4339&lt;=1320000,950000,IF(J4339&lt;=3360000,880000,IF(J4339&lt;=4890000,680000,IF(J4339&lt;=6550000,630000,580000))))))</f>
        <v/>
      </c>
      <c r="L4339" s="16">
        <f>IF(D4339=1,IF(J4339&lt;=9000000,380000,IF(J4339&lt;=9500000,260000,IF(J4339&lt;=10000000,130000,0))),0)</f>
        <v/>
      </c>
      <c r="M4339" s="16">
        <f>IF(D4339=1,IF(J4339&lt;=9000000,330000,IF(J4339&lt;=9500000,220000,IF(J4339&lt;=10000000,110000,0))),0)</f>
        <v/>
      </c>
      <c r="N4339" s="16">
        <f>IF(D4339=1,IF(J4339&lt;=9000000,50000,IF(J4339&lt;=9500000,40000,IF(J4339&lt;=10000000,20000,0))),0)</f>
        <v/>
      </c>
      <c r="O4339" s="16">
        <f>MAX(0,ROUNDDOWN(J4339-G4339-K4339-L4339-E4339*380000-F4339*630000-H4339,-3))</f>
        <v/>
      </c>
      <c r="P4339" s="16">
        <f>MAX(0,ROUNDDOWN(J4339-G4339-430000-M4339-E4339*330000-F4339*450000-I4339,-3))</f>
        <v/>
      </c>
      <c r="Q4339" s="16">
        <f>50000+N4339+E4339*50000+F4339*180000</f>
        <v/>
      </c>
      <c r="R4339" s="16">
        <f>IF(P4339&lt;=2000000,MIN(Q4339,P4339),MAX(Q4339-(P4339-2000000),50000))*0.05</f>
        <v/>
      </c>
      <c r="S4339" s="16">
        <f>MAX(0,P4339*0.1-R4339)</f>
        <v/>
      </c>
      <c r="T4339" s="16">
        <f>Q4339+MAX(0,K4339-480000)</f>
        <v/>
      </c>
      <c r="U4339" s="16">
        <f>P4339-T4339</f>
        <v/>
      </c>
      <c r="V4339" s="17">
        <f>IF(U4339&lt;0,0,LOOKUP(U4339,{0,1950001,3300001,6950001,9000001,18000001,40000001},{0.05,0.1,0.2,0.23,0.33,0.4,0.45}))</f>
        <v/>
      </c>
      <c r="W4339" s="18">
        <f>IF(U4339&lt;0,0.9,0.9-V4339*1.021)</f>
        <v/>
      </c>
      <c r="X4339" s="16">
        <f>ROUNDDOWN(S4339*0.2/W4339+2000,0)</f>
        <v/>
      </c>
      <c r="Y4339" s="17">
        <f>IF(O4339&lt;=0,0,LOOKUP(O4339,{0,1950001,3300001,6950001,9000001,18000001,40000001},{0.05,0.1,0.2,0.23,0.33,0.4,0.45}))</f>
        <v/>
      </c>
    </row>
    <row r="4340">
      <c r="A4340" t="inlineStr">
        <is>
          <t>1万円刻み</t>
        </is>
      </c>
      <c r="B4340" s="16">
        <f>'3_1万円刻み'!$A$964</f>
        <v/>
      </c>
      <c r="C4340" t="n">
        <v>2026</v>
      </c>
      <c r="D4340" t="n">
        <v>1</v>
      </c>
      <c r="E4340" t="n">
        <v>0</v>
      </c>
      <c r="F4340" t="n">
        <v>0</v>
      </c>
      <c r="G4340" s="16">
        <f>ROUND(MIN(B4340/12,650000)*12*0.0915+MIN(B4340/12,1390000)*12*(0.0504+0)+B4340*0.005,0)</f>
        <v/>
      </c>
      <c r="H4340" t="n">
        <v>0</v>
      </c>
      <c r="I4340" t="n">
        <v>0</v>
      </c>
      <c r="J4340" s="16">
        <f>IF(C4340=2026,IF(B4340&lt;741000,0,IF(B4340&lt;2191000,B4340-740000,IF(B4340&lt;2193000,1451000,IF(B4340&lt;2196000,1453000,IF(B4340&lt;2200000,1456000,IF(B4340&lt;3600000,ROUNDDOWN(B4340/4,-3)*2.8-80000,IF(B4340&lt;6600000,ROUNDDOWN(B4340/4,-3)*3.2-440000,IF(B4340&lt;8500000,ROUNDDOWN(B4340*0.9,0)-1100000,B4340-1950000)))))))),IF(B4340&lt;651000,0,IF(B4340&lt;1900000,B4340-650000,IF(B4340&lt;3600000,ROUNDDOWN(B4340/4,-3)*2.8-80000,IF(B4340&lt;6600000,ROUNDDOWN(B4340/4,-3)*3.2-440000,IF(B4340&lt;8500000,ROUNDDOWN(B4340*0.9,0)-1100000,B4340-1950000))))))</f>
        <v/>
      </c>
      <c r="K4340" s="16">
        <f>IF(J4340&gt;23500000,NA(),IF(C4340=2026,IF(J4340&lt;=4890000,1040000,IF(J4340&lt;=6550000,670000,620000)),IF(J4340&lt;=1320000,950000,IF(J4340&lt;=3360000,880000,IF(J4340&lt;=4890000,680000,IF(J4340&lt;=6550000,630000,580000))))))</f>
        <v/>
      </c>
      <c r="L4340" s="16">
        <f>IF(D4340=1,IF(J4340&lt;=9000000,380000,IF(J4340&lt;=9500000,260000,IF(J4340&lt;=10000000,130000,0))),0)</f>
        <v/>
      </c>
      <c r="M4340" s="16">
        <f>IF(D4340=1,IF(J4340&lt;=9000000,330000,IF(J4340&lt;=9500000,220000,IF(J4340&lt;=10000000,110000,0))),0)</f>
        <v/>
      </c>
      <c r="N4340" s="16">
        <f>IF(D4340=1,IF(J4340&lt;=9000000,50000,IF(J4340&lt;=9500000,40000,IF(J4340&lt;=10000000,20000,0))),0)</f>
        <v/>
      </c>
      <c r="O4340" s="16">
        <f>MAX(0,ROUNDDOWN(J4340-G4340-K4340-L4340-E4340*380000-F4340*630000-H4340,-3))</f>
        <v/>
      </c>
      <c r="P4340" s="16">
        <f>MAX(0,ROUNDDOWN(J4340-G4340-430000-M4340-E4340*330000-F4340*450000-I4340,-3))</f>
        <v/>
      </c>
      <c r="Q4340" s="16">
        <f>50000+N4340+E4340*50000+F4340*180000</f>
        <v/>
      </c>
      <c r="R4340" s="16">
        <f>IF(P4340&lt;=2000000,MIN(Q4340,P4340),MAX(Q4340-(P4340-2000000),50000))*0.05</f>
        <v/>
      </c>
      <c r="S4340" s="16">
        <f>MAX(0,P4340*0.1-R4340)</f>
        <v/>
      </c>
      <c r="T4340" s="16">
        <f>Q4340+MAX(0,K4340-480000)</f>
        <v/>
      </c>
      <c r="U4340" s="16">
        <f>P4340-T4340</f>
        <v/>
      </c>
      <c r="V4340" s="17">
        <f>IF(U4340&lt;0,0,LOOKUP(U4340,{0,1950001,3300001,6950001,9000001,18000001,40000001},{0.05,0.1,0.2,0.23,0.33,0.4,0.45}))</f>
        <v/>
      </c>
      <c r="W4340" s="18">
        <f>IF(U4340&lt;0,0.9,0.9-V4340*1.021)</f>
        <v/>
      </c>
      <c r="X4340" s="16">
        <f>ROUNDDOWN(S4340*0.2/W4340+2000,0)</f>
        <v/>
      </c>
      <c r="Y4340" s="17">
        <f>IF(O4340&lt;=0,0,LOOKUP(O4340,{0,1950001,3300001,6950001,9000001,18000001,40000001},{0.05,0.1,0.2,0.23,0.33,0.4,0.45}))</f>
        <v/>
      </c>
    </row>
    <row r="4341">
      <c r="A4341" t="inlineStr">
        <is>
          <t>1万円刻み</t>
        </is>
      </c>
      <c r="B4341" s="16">
        <f>'3_1万円刻み'!$A$965</f>
        <v/>
      </c>
      <c r="C4341" t="n">
        <v>2025</v>
      </c>
      <c r="D4341" t="n">
        <v>0</v>
      </c>
      <c r="E4341" t="n">
        <v>0</v>
      </c>
      <c r="F4341" t="n">
        <v>0</v>
      </c>
      <c r="G4341" s="16">
        <f>ROUND(MIN(B4341/12,650000)*12*0.0915+MIN(B4341/12,1390000)*12*(0.0504+0)+B4341*0.005,0)</f>
        <v/>
      </c>
      <c r="H4341" t="n">
        <v>0</v>
      </c>
      <c r="I4341" t="n">
        <v>0</v>
      </c>
      <c r="J4341" s="16">
        <f>IF(C4341=2026,IF(B4341&lt;741000,0,IF(B4341&lt;2191000,B4341-740000,IF(B4341&lt;2193000,1451000,IF(B4341&lt;2196000,1453000,IF(B4341&lt;2200000,1456000,IF(B4341&lt;3600000,ROUNDDOWN(B4341/4,-3)*2.8-80000,IF(B4341&lt;6600000,ROUNDDOWN(B4341/4,-3)*3.2-440000,IF(B4341&lt;8500000,ROUNDDOWN(B4341*0.9,0)-1100000,B4341-1950000)))))))),IF(B4341&lt;651000,0,IF(B4341&lt;1900000,B4341-650000,IF(B4341&lt;3600000,ROUNDDOWN(B4341/4,-3)*2.8-80000,IF(B4341&lt;6600000,ROUNDDOWN(B4341/4,-3)*3.2-440000,IF(B4341&lt;8500000,ROUNDDOWN(B4341*0.9,0)-1100000,B4341-1950000))))))</f>
        <v/>
      </c>
      <c r="K4341" s="16">
        <f>IF(J4341&gt;23500000,NA(),IF(C4341=2026,IF(J4341&lt;=4890000,1040000,IF(J4341&lt;=6550000,670000,620000)),IF(J4341&lt;=1320000,950000,IF(J4341&lt;=3360000,880000,IF(J4341&lt;=4890000,680000,IF(J4341&lt;=6550000,630000,580000))))))</f>
        <v/>
      </c>
      <c r="L4341" s="16">
        <f>IF(D4341=1,IF(J4341&lt;=9000000,380000,IF(J4341&lt;=9500000,260000,IF(J4341&lt;=10000000,130000,0))),0)</f>
        <v/>
      </c>
      <c r="M4341" s="16">
        <f>IF(D4341=1,IF(J4341&lt;=9000000,330000,IF(J4341&lt;=9500000,220000,IF(J4341&lt;=10000000,110000,0))),0)</f>
        <v/>
      </c>
      <c r="N4341" s="16">
        <f>IF(D4341=1,IF(J4341&lt;=9000000,50000,IF(J4341&lt;=9500000,40000,IF(J4341&lt;=10000000,20000,0))),0)</f>
        <v/>
      </c>
      <c r="O4341" s="16">
        <f>MAX(0,ROUNDDOWN(J4341-G4341-K4341-L4341-E4341*380000-F4341*630000-H4341,-3))</f>
        <v/>
      </c>
      <c r="P4341" s="16">
        <f>MAX(0,ROUNDDOWN(J4341-G4341-430000-M4341-E4341*330000-F4341*450000-I4341,-3))</f>
        <v/>
      </c>
      <c r="Q4341" s="16">
        <f>50000+N4341+E4341*50000+F4341*180000</f>
        <v/>
      </c>
      <c r="R4341" s="16">
        <f>IF(P4341&lt;=2000000,MIN(Q4341,P4341),MAX(Q4341-(P4341-2000000),50000))*0.05</f>
        <v/>
      </c>
      <c r="S4341" s="16">
        <f>MAX(0,P4341*0.1-R4341)</f>
        <v/>
      </c>
      <c r="T4341" s="16">
        <f>Q4341+MAX(0,K4341-480000)</f>
        <v/>
      </c>
      <c r="U4341" s="16">
        <f>P4341-T4341</f>
        <v/>
      </c>
      <c r="V4341" s="17">
        <f>IF(U4341&lt;0,0,LOOKUP(U4341,{0,1950001,3300001,6950001,9000001,18000001,40000001},{0.05,0.1,0.2,0.23,0.33,0.4,0.45}))</f>
        <v/>
      </c>
      <c r="W4341" s="18">
        <f>IF(U4341&lt;0,0.9,0.9-V4341*1.021)</f>
        <v/>
      </c>
      <c r="X4341" s="16">
        <f>ROUNDDOWN(S4341*0.2/W4341+2000,0)</f>
        <v/>
      </c>
      <c r="Y4341" s="17">
        <f>IF(O4341&lt;=0,0,LOOKUP(O4341,{0,1950001,3300001,6950001,9000001,18000001,40000001},{0.05,0.1,0.2,0.23,0.33,0.4,0.45}))</f>
        <v/>
      </c>
    </row>
    <row r="4342">
      <c r="A4342" t="inlineStr">
        <is>
          <t>1万円刻み</t>
        </is>
      </c>
      <c r="B4342" s="16">
        <f>'3_1万円刻み'!$A$965</f>
        <v/>
      </c>
      <c r="C4342" t="n">
        <v>2026</v>
      </c>
      <c r="D4342" t="n">
        <v>0</v>
      </c>
      <c r="E4342" t="n">
        <v>0</v>
      </c>
      <c r="F4342" t="n">
        <v>0</v>
      </c>
      <c r="G4342" s="16">
        <f>ROUND(MIN(B4342/12,650000)*12*0.0915+MIN(B4342/12,1390000)*12*(0.0504+0)+B4342*0.005,0)</f>
        <v/>
      </c>
      <c r="H4342" t="n">
        <v>0</v>
      </c>
      <c r="I4342" t="n">
        <v>0</v>
      </c>
      <c r="J4342" s="16">
        <f>IF(C4342=2026,IF(B4342&lt;741000,0,IF(B4342&lt;2191000,B4342-740000,IF(B4342&lt;2193000,1451000,IF(B4342&lt;2196000,1453000,IF(B4342&lt;2200000,1456000,IF(B4342&lt;3600000,ROUNDDOWN(B4342/4,-3)*2.8-80000,IF(B4342&lt;6600000,ROUNDDOWN(B4342/4,-3)*3.2-440000,IF(B4342&lt;8500000,ROUNDDOWN(B4342*0.9,0)-1100000,B4342-1950000)))))))),IF(B4342&lt;651000,0,IF(B4342&lt;1900000,B4342-650000,IF(B4342&lt;3600000,ROUNDDOWN(B4342/4,-3)*2.8-80000,IF(B4342&lt;6600000,ROUNDDOWN(B4342/4,-3)*3.2-440000,IF(B4342&lt;8500000,ROUNDDOWN(B4342*0.9,0)-1100000,B4342-1950000))))))</f>
        <v/>
      </c>
      <c r="K4342" s="16">
        <f>IF(J4342&gt;23500000,NA(),IF(C4342=2026,IF(J4342&lt;=4890000,1040000,IF(J4342&lt;=6550000,670000,620000)),IF(J4342&lt;=1320000,950000,IF(J4342&lt;=3360000,880000,IF(J4342&lt;=4890000,680000,IF(J4342&lt;=6550000,630000,580000))))))</f>
        <v/>
      </c>
      <c r="L4342" s="16">
        <f>IF(D4342=1,IF(J4342&lt;=9000000,380000,IF(J4342&lt;=9500000,260000,IF(J4342&lt;=10000000,130000,0))),0)</f>
        <v/>
      </c>
      <c r="M4342" s="16">
        <f>IF(D4342=1,IF(J4342&lt;=9000000,330000,IF(J4342&lt;=9500000,220000,IF(J4342&lt;=10000000,110000,0))),0)</f>
        <v/>
      </c>
      <c r="N4342" s="16">
        <f>IF(D4342=1,IF(J4342&lt;=9000000,50000,IF(J4342&lt;=9500000,40000,IF(J4342&lt;=10000000,20000,0))),0)</f>
        <v/>
      </c>
      <c r="O4342" s="16">
        <f>MAX(0,ROUNDDOWN(J4342-G4342-K4342-L4342-E4342*380000-F4342*630000-H4342,-3))</f>
        <v/>
      </c>
      <c r="P4342" s="16">
        <f>MAX(0,ROUNDDOWN(J4342-G4342-430000-M4342-E4342*330000-F4342*450000-I4342,-3))</f>
        <v/>
      </c>
      <c r="Q4342" s="16">
        <f>50000+N4342+E4342*50000+F4342*180000</f>
        <v/>
      </c>
      <c r="R4342" s="16">
        <f>IF(P4342&lt;=2000000,MIN(Q4342,P4342),MAX(Q4342-(P4342-2000000),50000))*0.05</f>
        <v/>
      </c>
      <c r="S4342" s="16">
        <f>MAX(0,P4342*0.1-R4342)</f>
        <v/>
      </c>
      <c r="T4342" s="16">
        <f>Q4342+MAX(0,K4342-480000)</f>
        <v/>
      </c>
      <c r="U4342" s="16">
        <f>P4342-T4342</f>
        <v/>
      </c>
      <c r="V4342" s="17">
        <f>IF(U4342&lt;0,0,LOOKUP(U4342,{0,1950001,3300001,6950001,9000001,18000001,40000001},{0.05,0.1,0.2,0.23,0.33,0.4,0.45}))</f>
        <v/>
      </c>
      <c r="W4342" s="18">
        <f>IF(U4342&lt;0,0.9,0.9-V4342*1.021)</f>
        <v/>
      </c>
      <c r="X4342" s="16">
        <f>ROUNDDOWN(S4342*0.2/W4342+2000,0)</f>
        <v/>
      </c>
      <c r="Y4342" s="17">
        <f>IF(O4342&lt;=0,0,LOOKUP(O4342,{0,1950001,3300001,6950001,9000001,18000001,40000001},{0.05,0.1,0.2,0.23,0.33,0.4,0.45}))</f>
        <v/>
      </c>
    </row>
    <row r="4343">
      <c r="A4343" t="inlineStr">
        <is>
          <t>1万円刻み</t>
        </is>
      </c>
      <c r="B4343" s="16">
        <f>'3_1万円刻み'!$A$965</f>
        <v/>
      </c>
      <c r="C4343" t="n">
        <v>2025</v>
      </c>
      <c r="D4343" t="n">
        <v>1</v>
      </c>
      <c r="E4343" t="n">
        <v>0</v>
      </c>
      <c r="F4343" t="n">
        <v>0</v>
      </c>
      <c r="G4343" s="16">
        <f>ROUND(MIN(B4343/12,650000)*12*0.0915+MIN(B4343/12,1390000)*12*(0.0504+0)+B4343*0.005,0)</f>
        <v/>
      </c>
      <c r="H4343" t="n">
        <v>0</v>
      </c>
      <c r="I4343" t="n">
        <v>0</v>
      </c>
      <c r="J4343" s="16">
        <f>IF(C4343=2026,IF(B4343&lt;741000,0,IF(B4343&lt;2191000,B4343-740000,IF(B4343&lt;2193000,1451000,IF(B4343&lt;2196000,1453000,IF(B4343&lt;2200000,1456000,IF(B4343&lt;3600000,ROUNDDOWN(B4343/4,-3)*2.8-80000,IF(B4343&lt;6600000,ROUNDDOWN(B4343/4,-3)*3.2-440000,IF(B4343&lt;8500000,ROUNDDOWN(B4343*0.9,0)-1100000,B4343-1950000)))))))),IF(B4343&lt;651000,0,IF(B4343&lt;1900000,B4343-650000,IF(B4343&lt;3600000,ROUNDDOWN(B4343/4,-3)*2.8-80000,IF(B4343&lt;6600000,ROUNDDOWN(B4343/4,-3)*3.2-440000,IF(B4343&lt;8500000,ROUNDDOWN(B4343*0.9,0)-1100000,B4343-1950000))))))</f>
        <v/>
      </c>
      <c r="K4343" s="16">
        <f>IF(J4343&gt;23500000,NA(),IF(C4343=2026,IF(J4343&lt;=4890000,1040000,IF(J4343&lt;=6550000,670000,620000)),IF(J4343&lt;=1320000,950000,IF(J4343&lt;=3360000,880000,IF(J4343&lt;=4890000,680000,IF(J4343&lt;=6550000,630000,580000))))))</f>
        <v/>
      </c>
      <c r="L4343" s="16">
        <f>IF(D4343=1,IF(J4343&lt;=9000000,380000,IF(J4343&lt;=9500000,260000,IF(J4343&lt;=10000000,130000,0))),0)</f>
        <v/>
      </c>
      <c r="M4343" s="16">
        <f>IF(D4343=1,IF(J4343&lt;=9000000,330000,IF(J4343&lt;=9500000,220000,IF(J4343&lt;=10000000,110000,0))),0)</f>
        <v/>
      </c>
      <c r="N4343" s="16">
        <f>IF(D4343=1,IF(J4343&lt;=9000000,50000,IF(J4343&lt;=9500000,40000,IF(J4343&lt;=10000000,20000,0))),0)</f>
        <v/>
      </c>
      <c r="O4343" s="16">
        <f>MAX(0,ROUNDDOWN(J4343-G4343-K4343-L4343-E4343*380000-F4343*630000-H4343,-3))</f>
        <v/>
      </c>
      <c r="P4343" s="16">
        <f>MAX(0,ROUNDDOWN(J4343-G4343-430000-M4343-E4343*330000-F4343*450000-I4343,-3))</f>
        <v/>
      </c>
      <c r="Q4343" s="16">
        <f>50000+N4343+E4343*50000+F4343*180000</f>
        <v/>
      </c>
      <c r="R4343" s="16">
        <f>IF(P4343&lt;=2000000,MIN(Q4343,P4343),MAX(Q4343-(P4343-2000000),50000))*0.05</f>
        <v/>
      </c>
      <c r="S4343" s="16">
        <f>MAX(0,P4343*0.1-R4343)</f>
        <v/>
      </c>
      <c r="T4343" s="16">
        <f>Q4343+MAX(0,K4343-480000)</f>
        <v/>
      </c>
      <c r="U4343" s="16">
        <f>P4343-T4343</f>
        <v/>
      </c>
      <c r="V4343" s="17">
        <f>IF(U4343&lt;0,0,LOOKUP(U4343,{0,1950001,3300001,6950001,9000001,18000001,40000001},{0.05,0.1,0.2,0.23,0.33,0.4,0.45}))</f>
        <v/>
      </c>
      <c r="W4343" s="18">
        <f>IF(U4343&lt;0,0.9,0.9-V4343*1.021)</f>
        <v/>
      </c>
      <c r="X4343" s="16">
        <f>ROUNDDOWN(S4343*0.2/W4343+2000,0)</f>
        <v/>
      </c>
      <c r="Y4343" s="17">
        <f>IF(O4343&lt;=0,0,LOOKUP(O4343,{0,1950001,3300001,6950001,9000001,18000001,40000001},{0.05,0.1,0.2,0.23,0.33,0.4,0.45}))</f>
        <v/>
      </c>
    </row>
    <row r="4344">
      <c r="A4344" t="inlineStr">
        <is>
          <t>1万円刻み</t>
        </is>
      </c>
      <c r="B4344" s="16">
        <f>'3_1万円刻み'!$A$965</f>
        <v/>
      </c>
      <c r="C4344" t="n">
        <v>2026</v>
      </c>
      <c r="D4344" t="n">
        <v>1</v>
      </c>
      <c r="E4344" t="n">
        <v>0</v>
      </c>
      <c r="F4344" t="n">
        <v>0</v>
      </c>
      <c r="G4344" s="16">
        <f>ROUND(MIN(B4344/12,650000)*12*0.0915+MIN(B4344/12,1390000)*12*(0.0504+0)+B4344*0.005,0)</f>
        <v/>
      </c>
      <c r="H4344" t="n">
        <v>0</v>
      </c>
      <c r="I4344" t="n">
        <v>0</v>
      </c>
      <c r="J4344" s="16">
        <f>IF(C4344=2026,IF(B4344&lt;741000,0,IF(B4344&lt;2191000,B4344-740000,IF(B4344&lt;2193000,1451000,IF(B4344&lt;2196000,1453000,IF(B4344&lt;2200000,1456000,IF(B4344&lt;3600000,ROUNDDOWN(B4344/4,-3)*2.8-80000,IF(B4344&lt;6600000,ROUNDDOWN(B4344/4,-3)*3.2-440000,IF(B4344&lt;8500000,ROUNDDOWN(B4344*0.9,0)-1100000,B4344-1950000)))))))),IF(B4344&lt;651000,0,IF(B4344&lt;1900000,B4344-650000,IF(B4344&lt;3600000,ROUNDDOWN(B4344/4,-3)*2.8-80000,IF(B4344&lt;6600000,ROUNDDOWN(B4344/4,-3)*3.2-440000,IF(B4344&lt;8500000,ROUNDDOWN(B4344*0.9,0)-1100000,B4344-1950000))))))</f>
        <v/>
      </c>
      <c r="K4344" s="16">
        <f>IF(J4344&gt;23500000,NA(),IF(C4344=2026,IF(J4344&lt;=4890000,1040000,IF(J4344&lt;=6550000,670000,620000)),IF(J4344&lt;=1320000,950000,IF(J4344&lt;=3360000,880000,IF(J4344&lt;=4890000,680000,IF(J4344&lt;=6550000,630000,580000))))))</f>
        <v/>
      </c>
      <c r="L4344" s="16">
        <f>IF(D4344=1,IF(J4344&lt;=9000000,380000,IF(J4344&lt;=9500000,260000,IF(J4344&lt;=10000000,130000,0))),0)</f>
        <v/>
      </c>
      <c r="M4344" s="16">
        <f>IF(D4344=1,IF(J4344&lt;=9000000,330000,IF(J4344&lt;=9500000,220000,IF(J4344&lt;=10000000,110000,0))),0)</f>
        <v/>
      </c>
      <c r="N4344" s="16">
        <f>IF(D4344=1,IF(J4344&lt;=9000000,50000,IF(J4344&lt;=9500000,40000,IF(J4344&lt;=10000000,20000,0))),0)</f>
        <v/>
      </c>
      <c r="O4344" s="16">
        <f>MAX(0,ROUNDDOWN(J4344-G4344-K4344-L4344-E4344*380000-F4344*630000-H4344,-3))</f>
        <v/>
      </c>
      <c r="P4344" s="16">
        <f>MAX(0,ROUNDDOWN(J4344-G4344-430000-M4344-E4344*330000-F4344*450000-I4344,-3))</f>
        <v/>
      </c>
      <c r="Q4344" s="16">
        <f>50000+N4344+E4344*50000+F4344*180000</f>
        <v/>
      </c>
      <c r="R4344" s="16">
        <f>IF(P4344&lt;=2000000,MIN(Q4344,P4344),MAX(Q4344-(P4344-2000000),50000))*0.05</f>
        <v/>
      </c>
      <c r="S4344" s="16">
        <f>MAX(0,P4344*0.1-R4344)</f>
        <v/>
      </c>
      <c r="T4344" s="16">
        <f>Q4344+MAX(0,K4344-480000)</f>
        <v/>
      </c>
      <c r="U4344" s="16">
        <f>P4344-T4344</f>
        <v/>
      </c>
      <c r="V4344" s="17">
        <f>IF(U4344&lt;0,0,LOOKUP(U4344,{0,1950001,3300001,6950001,9000001,18000001,40000001},{0.05,0.1,0.2,0.23,0.33,0.4,0.45}))</f>
        <v/>
      </c>
      <c r="W4344" s="18">
        <f>IF(U4344&lt;0,0.9,0.9-V4344*1.021)</f>
        <v/>
      </c>
      <c r="X4344" s="16">
        <f>ROUNDDOWN(S4344*0.2/W4344+2000,0)</f>
        <v/>
      </c>
      <c r="Y4344" s="17">
        <f>IF(O4344&lt;=0,0,LOOKUP(O4344,{0,1950001,3300001,6950001,9000001,18000001,40000001},{0.05,0.1,0.2,0.23,0.33,0.4,0.45}))</f>
        <v/>
      </c>
    </row>
    <row r="4345">
      <c r="A4345" t="inlineStr">
        <is>
          <t>1万円刻み</t>
        </is>
      </c>
      <c r="B4345" s="16">
        <f>'3_1万円刻み'!$A$966</f>
        <v/>
      </c>
      <c r="C4345" t="n">
        <v>2025</v>
      </c>
      <c r="D4345" t="n">
        <v>0</v>
      </c>
      <c r="E4345" t="n">
        <v>0</v>
      </c>
      <c r="F4345" t="n">
        <v>0</v>
      </c>
      <c r="G4345" s="16">
        <f>ROUND(MIN(B4345/12,650000)*12*0.0915+MIN(B4345/12,1390000)*12*(0.0504+0)+B4345*0.005,0)</f>
        <v/>
      </c>
      <c r="H4345" t="n">
        <v>0</v>
      </c>
      <c r="I4345" t="n">
        <v>0</v>
      </c>
      <c r="J4345" s="16">
        <f>IF(C4345=2026,IF(B4345&lt;741000,0,IF(B4345&lt;2191000,B4345-740000,IF(B4345&lt;2193000,1451000,IF(B4345&lt;2196000,1453000,IF(B4345&lt;2200000,1456000,IF(B4345&lt;3600000,ROUNDDOWN(B4345/4,-3)*2.8-80000,IF(B4345&lt;6600000,ROUNDDOWN(B4345/4,-3)*3.2-440000,IF(B4345&lt;8500000,ROUNDDOWN(B4345*0.9,0)-1100000,B4345-1950000)))))))),IF(B4345&lt;651000,0,IF(B4345&lt;1900000,B4345-650000,IF(B4345&lt;3600000,ROUNDDOWN(B4345/4,-3)*2.8-80000,IF(B4345&lt;6600000,ROUNDDOWN(B4345/4,-3)*3.2-440000,IF(B4345&lt;8500000,ROUNDDOWN(B4345*0.9,0)-1100000,B4345-1950000))))))</f>
        <v/>
      </c>
      <c r="K4345" s="16">
        <f>IF(J4345&gt;23500000,NA(),IF(C4345=2026,IF(J4345&lt;=4890000,1040000,IF(J4345&lt;=6550000,670000,620000)),IF(J4345&lt;=1320000,950000,IF(J4345&lt;=3360000,880000,IF(J4345&lt;=4890000,680000,IF(J4345&lt;=6550000,630000,580000))))))</f>
        <v/>
      </c>
      <c r="L4345" s="16">
        <f>IF(D4345=1,IF(J4345&lt;=9000000,380000,IF(J4345&lt;=9500000,260000,IF(J4345&lt;=10000000,130000,0))),0)</f>
        <v/>
      </c>
      <c r="M4345" s="16">
        <f>IF(D4345=1,IF(J4345&lt;=9000000,330000,IF(J4345&lt;=9500000,220000,IF(J4345&lt;=10000000,110000,0))),0)</f>
        <v/>
      </c>
      <c r="N4345" s="16">
        <f>IF(D4345=1,IF(J4345&lt;=9000000,50000,IF(J4345&lt;=9500000,40000,IF(J4345&lt;=10000000,20000,0))),0)</f>
        <v/>
      </c>
      <c r="O4345" s="16">
        <f>MAX(0,ROUNDDOWN(J4345-G4345-K4345-L4345-E4345*380000-F4345*630000-H4345,-3))</f>
        <v/>
      </c>
      <c r="P4345" s="16">
        <f>MAX(0,ROUNDDOWN(J4345-G4345-430000-M4345-E4345*330000-F4345*450000-I4345,-3))</f>
        <v/>
      </c>
      <c r="Q4345" s="16">
        <f>50000+N4345+E4345*50000+F4345*180000</f>
        <v/>
      </c>
      <c r="R4345" s="16">
        <f>IF(P4345&lt;=2000000,MIN(Q4345,P4345),MAX(Q4345-(P4345-2000000),50000))*0.05</f>
        <v/>
      </c>
      <c r="S4345" s="16">
        <f>MAX(0,P4345*0.1-R4345)</f>
        <v/>
      </c>
      <c r="T4345" s="16">
        <f>Q4345+MAX(0,K4345-480000)</f>
        <v/>
      </c>
      <c r="U4345" s="16">
        <f>P4345-T4345</f>
        <v/>
      </c>
      <c r="V4345" s="17">
        <f>IF(U4345&lt;0,0,LOOKUP(U4345,{0,1950001,3300001,6950001,9000001,18000001,40000001},{0.05,0.1,0.2,0.23,0.33,0.4,0.45}))</f>
        <v/>
      </c>
      <c r="W4345" s="18">
        <f>IF(U4345&lt;0,0.9,0.9-V4345*1.021)</f>
        <v/>
      </c>
      <c r="X4345" s="16">
        <f>ROUNDDOWN(S4345*0.2/W4345+2000,0)</f>
        <v/>
      </c>
      <c r="Y4345" s="17">
        <f>IF(O4345&lt;=0,0,LOOKUP(O4345,{0,1950001,3300001,6950001,9000001,18000001,40000001},{0.05,0.1,0.2,0.23,0.33,0.4,0.45}))</f>
        <v/>
      </c>
    </row>
    <row r="4346">
      <c r="A4346" t="inlineStr">
        <is>
          <t>1万円刻み</t>
        </is>
      </c>
      <c r="B4346" s="16">
        <f>'3_1万円刻み'!$A$966</f>
        <v/>
      </c>
      <c r="C4346" t="n">
        <v>2026</v>
      </c>
      <c r="D4346" t="n">
        <v>0</v>
      </c>
      <c r="E4346" t="n">
        <v>0</v>
      </c>
      <c r="F4346" t="n">
        <v>0</v>
      </c>
      <c r="G4346" s="16">
        <f>ROUND(MIN(B4346/12,650000)*12*0.0915+MIN(B4346/12,1390000)*12*(0.0504+0)+B4346*0.005,0)</f>
        <v/>
      </c>
      <c r="H4346" t="n">
        <v>0</v>
      </c>
      <c r="I4346" t="n">
        <v>0</v>
      </c>
      <c r="J4346" s="16">
        <f>IF(C4346=2026,IF(B4346&lt;741000,0,IF(B4346&lt;2191000,B4346-740000,IF(B4346&lt;2193000,1451000,IF(B4346&lt;2196000,1453000,IF(B4346&lt;2200000,1456000,IF(B4346&lt;3600000,ROUNDDOWN(B4346/4,-3)*2.8-80000,IF(B4346&lt;6600000,ROUNDDOWN(B4346/4,-3)*3.2-440000,IF(B4346&lt;8500000,ROUNDDOWN(B4346*0.9,0)-1100000,B4346-1950000)))))))),IF(B4346&lt;651000,0,IF(B4346&lt;1900000,B4346-650000,IF(B4346&lt;3600000,ROUNDDOWN(B4346/4,-3)*2.8-80000,IF(B4346&lt;6600000,ROUNDDOWN(B4346/4,-3)*3.2-440000,IF(B4346&lt;8500000,ROUNDDOWN(B4346*0.9,0)-1100000,B4346-1950000))))))</f>
        <v/>
      </c>
      <c r="K4346" s="16">
        <f>IF(J4346&gt;23500000,NA(),IF(C4346=2026,IF(J4346&lt;=4890000,1040000,IF(J4346&lt;=6550000,670000,620000)),IF(J4346&lt;=1320000,950000,IF(J4346&lt;=3360000,880000,IF(J4346&lt;=4890000,680000,IF(J4346&lt;=6550000,630000,580000))))))</f>
        <v/>
      </c>
      <c r="L4346" s="16">
        <f>IF(D4346=1,IF(J4346&lt;=9000000,380000,IF(J4346&lt;=9500000,260000,IF(J4346&lt;=10000000,130000,0))),0)</f>
        <v/>
      </c>
      <c r="M4346" s="16">
        <f>IF(D4346=1,IF(J4346&lt;=9000000,330000,IF(J4346&lt;=9500000,220000,IF(J4346&lt;=10000000,110000,0))),0)</f>
        <v/>
      </c>
      <c r="N4346" s="16">
        <f>IF(D4346=1,IF(J4346&lt;=9000000,50000,IF(J4346&lt;=9500000,40000,IF(J4346&lt;=10000000,20000,0))),0)</f>
        <v/>
      </c>
      <c r="O4346" s="16">
        <f>MAX(0,ROUNDDOWN(J4346-G4346-K4346-L4346-E4346*380000-F4346*630000-H4346,-3))</f>
        <v/>
      </c>
      <c r="P4346" s="16">
        <f>MAX(0,ROUNDDOWN(J4346-G4346-430000-M4346-E4346*330000-F4346*450000-I4346,-3))</f>
        <v/>
      </c>
      <c r="Q4346" s="16">
        <f>50000+N4346+E4346*50000+F4346*180000</f>
        <v/>
      </c>
      <c r="R4346" s="16">
        <f>IF(P4346&lt;=2000000,MIN(Q4346,P4346),MAX(Q4346-(P4346-2000000),50000))*0.05</f>
        <v/>
      </c>
      <c r="S4346" s="16">
        <f>MAX(0,P4346*0.1-R4346)</f>
        <v/>
      </c>
      <c r="T4346" s="16">
        <f>Q4346+MAX(0,K4346-480000)</f>
        <v/>
      </c>
      <c r="U4346" s="16">
        <f>P4346-T4346</f>
        <v/>
      </c>
      <c r="V4346" s="17">
        <f>IF(U4346&lt;0,0,LOOKUP(U4346,{0,1950001,3300001,6950001,9000001,18000001,40000001},{0.05,0.1,0.2,0.23,0.33,0.4,0.45}))</f>
        <v/>
      </c>
      <c r="W4346" s="18">
        <f>IF(U4346&lt;0,0.9,0.9-V4346*1.021)</f>
        <v/>
      </c>
      <c r="X4346" s="16">
        <f>ROUNDDOWN(S4346*0.2/W4346+2000,0)</f>
        <v/>
      </c>
      <c r="Y4346" s="17">
        <f>IF(O4346&lt;=0,0,LOOKUP(O4346,{0,1950001,3300001,6950001,9000001,18000001,40000001},{0.05,0.1,0.2,0.23,0.33,0.4,0.45}))</f>
        <v/>
      </c>
    </row>
    <row r="4347">
      <c r="A4347" t="inlineStr">
        <is>
          <t>1万円刻み</t>
        </is>
      </c>
      <c r="B4347" s="16">
        <f>'3_1万円刻み'!$A$966</f>
        <v/>
      </c>
      <c r="C4347" t="n">
        <v>2025</v>
      </c>
      <c r="D4347" t="n">
        <v>1</v>
      </c>
      <c r="E4347" t="n">
        <v>0</v>
      </c>
      <c r="F4347" t="n">
        <v>0</v>
      </c>
      <c r="G4347" s="16">
        <f>ROUND(MIN(B4347/12,650000)*12*0.0915+MIN(B4347/12,1390000)*12*(0.0504+0)+B4347*0.005,0)</f>
        <v/>
      </c>
      <c r="H4347" t="n">
        <v>0</v>
      </c>
      <c r="I4347" t="n">
        <v>0</v>
      </c>
      <c r="J4347" s="16">
        <f>IF(C4347=2026,IF(B4347&lt;741000,0,IF(B4347&lt;2191000,B4347-740000,IF(B4347&lt;2193000,1451000,IF(B4347&lt;2196000,1453000,IF(B4347&lt;2200000,1456000,IF(B4347&lt;3600000,ROUNDDOWN(B4347/4,-3)*2.8-80000,IF(B4347&lt;6600000,ROUNDDOWN(B4347/4,-3)*3.2-440000,IF(B4347&lt;8500000,ROUNDDOWN(B4347*0.9,0)-1100000,B4347-1950000)))))))),IF(B4347&lt;651000,0,IF(B4347&lt;1900000,B4347-650000,IF(B4347&lt;3600000,ROUNDDOWN(B4347/4,-3)*2.8-80000,IF(B4347&lt;6600000,ROUNDDOWN(B4347/4,-3)*3.2-440000,IF(B4347&lt;8500000,ROUNDDOWN(B4347*0.9,0)-1100000,B4347-1950000))))))</f>
        <v/>
      </c>
      <c r="K4347" s="16">
        <f>IF(J4347&gt;23500000,NA(),IF(C4347=2026,IF(J4347&lt;=4890000,1040000,IF(J4347&lt;=6550000,670000,620000)),IF(J4347&lt;=1320000,950000,IF(J4347&lt;=3360000,880000,IF(J4347&lt;=4890000,680000,IF(J4347&lt;=6550000,630000,580000))))))</f>
        <v/>
      </c>
      <c r="L4347" s="16">
        <f>IF(D4347=1,IF(J4347&lt;=9000000,380000,IF(J4347&lt;=9500000,260000,IF(J4347&lt;=10000000,130000,0))),0)</f>
        <v/>
      </c>
      <c r="M4347" s="16">
        <f>IF(D4347=1,IF(J4347&lt;=9000000,330000,IF(J4347&lt;=9500000,220000,IF(J4347&lt;=10000000,110000,0))),0)</f>
        <v/>
      </c>
      <c r="N4347" s="16">
        <f>IF(D4347=1,IF(J4347&lt;=9000000,50000,IF(J4347&lt;=9500000,40000,IF(J4347&lt;=10000000,20000,0))),0)</f>
        <v/>
      </c>
      <c r="O4347" s="16">
        <f>MAX(0,ROUNDDOWN(J4347-G4347-K4347-L4347-E4347*380000-F4347*630000-H4347,-3))</f>
        <v/>
      </c>
      <c r="P4347" s="16">
        <f>MAX(0,ROUNDDOWN(J4347-G4347-430000-M4347-E4347*330000-F4347*450000-I4347,-3))</f>
        <v/>
      </c>
      <c r="Q4347" s="16">
        <f>50000+N4347+E4347*50000+F4347*180000</f>
        <v/>
      </c>
      <c r="R4347" s="16">
        <f>IF(P4347&lt;=2000000,MIN(Q4347,P4347),MAX(Q4347-(P4347-2000000),50000))*0.05</f>
        <v/>
      </c>
      <c r="S4347" s="16">
        <f>MAX(0,P4347*0.1-R4347)</f>
        <v/>
      </c>
      <c r="T4347" s="16">
        <f>Q4347+MAX(0,K4347-480000)</f>
        <v/>
      </c>
      <c r="U4347" s="16">
        <f>P4347-T4347</f>
        <v/>
      </c>
      <c r="V4347" s="17">
        <f>IF(U4347&lt;0,0,LOOKUP(U4347,{0,1950001,3300001,6950001,9000001,18000001,40000001},{0.05,0.1,0.2,0.23,0.33,0.4,0.45}))</f>
        <v/>
      </c>
      <c r="W4347" s="18">
        <f>IF(U4347&lt;0,0.9,0.9-V4347*1.021)</f>
        <v/>
      </c>
      <c r="X4347" s="16">
        <f>ROUNDDOWN(S4347*0.2/W4347+2000,0)</f>
        <v/>
      </c>
      <c r="Y4347" s="17">
        <f>IF(O4347&lt;=0,0,LOOKUP(O4347,{0,1950001,3300001,6950001,9000001,18000001,40000001},{0.05,0.1,0.2,0.23,0.33,0.4,0.45}))</f>
        <v/>
      </c>
    </row>
    <row r="4348">
      <c r="A4348" t="inlineStr">
        <is>
          <t>1万円刻み</t>
        </is>
      </c>
      <c r="B4348" s="16">
        <f>'3_1万円刻み'!$A$966</f>
        <v/>
      </c>
      <c r="C4348" t="n">
        <v>2026</v>
      </c>
      <c r="D4348" t="n">
        <v>1</v>
      </c>
      <c r="E4348" t="n">
        <v>0</v>
      </c>
      <c r="F4348" t="n">
        <v>0</v>
      </c>
      <c r="G4348" s="16">
        <f>ROUND(MIN(B4348/12,650000)*12*0.0915+MIN(B4348/12,1390000)*12*(0.0504+0)+B4348*0.005,0)</f>
        <v/>
      </c>
      <c r="H4348" t="n">
        <v>0</v>
      </c>
      <c r="I4348" t="n">
        <v>0</v>
      </c>
      <c r="J4348" s="16">
        <f>IF(C4348=2026,IF(B4348&lt;741000,0,IF(B4348&lt;2191000,B4348-740000,IF(B4348&lt;2193000,1451000,IF(B4348&lt;2196000,1453000,IF(B4348&lt;2200000,1456000,IF(B4348&lt;3600000,ROUNDDOWN(B4348/4,-3)*2.8-80000,IF(B4348&lt;6600000,ROUNDDOWN(B4348/4,-3)*3.2-440000,IF(B4348&lt;8500000,ROUNDDOWN(B4348*0.9,0)-1100000,B4348-1950000)))))))),IF(B4348&lt;651000,0,IF(B4348&lt;1900000,B4348-650000,IF(B4348&lt;3600000,ROUNDDOWN(B4348/4,-3)*2.8-80000,IF(B4348&lt;6600000,ROUNDDOWN(B4348/4,-3)*3.2-440000,IF(B4348&lt;8500000,ROUNDDOWN(B4348*0.9,0)-1100000,B4348-1950000))))))</f>
        <v/>
      </c>
      <c r="K4348" s="16">
        <f>IF(J4348&gt;23500000,NA(),IF(C4348=2026,IF(J4348&lt;=4890000,1040000,IF(J4348&lt;=6550000,670000,620000)),IF(J4348&lt;=1320000,950000,IF(J4348&lt;=3360000,880000,IF(J4348&lt;=4890000,680000,IF(J4348&lt;=6550000,630000,580000))))))</f>
        <v/>
      </c>
      <c r="L4348" s="16">
        <f>IF(D4348=1,IF(J4348&lt;=9000000,380000,IF(J4348&lt;=9500000,260000,IF(J4348&lt;=10000000,130000,0))),0)</f>
        <v/>
      </c>
      <c r="M4348" s="16">
        <f>IF(D4348=1,IF(J4348&lt;=9000000,330000,IF(J4348&lt;=9500000,220000,IF(J4348&lt;=10000000,110000,0))),0)</f>
        <v/>
      </c>
      <c r="N4348" s="16">
        <f>IF(D4348=1,IF(J4348&lt;=9000000,50000,IF(J4348&lt;=9500000,40000,IF(J4348&lt;=10000000,20000,0))),0)</f>
        <v/>
      </c>
      <c r="O4348" s="16">
        <f>MAX(0,ROUNDDOWN(J4348-G4348-K4348-L4348-E4348*380000-F4348*630000-H4348,-3))</f>
        <v/>
      </c>
      <c r="P4348" s="16">
        <f>MAX(0,ROUNDDOWN(J4348-G4348-430000-M4348-E4348*330000-F4348*450000-I4348,-3))</f>
        <v/>
      </c>
      <c r="Q4348" s="16">
        <f>50000+N4348+E4348*50000+F4348*180000</f>
        <v/>
      </c>
      <c r="R4348" s="16">
        <f>IF(P4348&lt;=2000000,MIN(Q4348,P4348),MAX(Q4348-(P4348-2000000),50000))*0.05</f>
        <v/>
      </c>
      <c r="S4348" s="16">
        <f>MAX(0,P4348*0.1-R4348)</f>
        <v/>
      </c>
      <c r="T4348" s="16">
        <f>Q4348+MAX(0,K4348-480000)</f>
        <v/>
      </c>
      <c r="U4348" s="16">
        <f>P4348-T4348</f>
        <v/>
      </c>
      <c r="V4348" s="17">
        <f>IF(U4348&lt;0,0,LOOKUP(U4348,{0,1950001,3300001,6950001,9000001,18000001,40000001},{0.05,0.1,0.2,0.23,0.33,0.4,0.45}))</f>
        <v/>
      </c>
      <c r="W4348" s="18">
        <f>IF(U4348&lt;0,0.9,0.9-V4348*1.021)</f>
        <v/>
      </c>
      <c r="X4348" s="16">
        <f>ROUNDDOWN(S4348*0.2/W4348+2000,0)</f>
        <v/>
      </c>
      <c r="Y4348" s="17">
        <f>IF(O4348&lt;=0,0,LOOKUP(O4348,{0,1950001,3300001,6950001,9000001,18000001,40000001},{0.05,0.1,0.2,0.23,0.33,0.4,0.45}))</f>
        <v/>
      </c>
    </row>
    <row r="4349">
      <c r="A4349" t="inlineStr">
        <is>
          <t>1万円刻み</t>
        </is>
      </c>
      <c r="B4349" s="16">
        <f>'3_1万円刻み'!$A$967</f>
        <v/>
      </c>
      <c r="C4349" t="n">
        <v>2025</v>
      </c>
      <c r="D4349" t="n">
        <v>0</v>
      </c>
      <c r="E4349" t="n">
        <v>0</v>
      </c>
      <c r="F4349" t="n">
        <v>0</v>
      </c>
      <c r="G4349" s="16">
        <f>ROUND(MIN(B4349/12,650000)*12*0.0915+MIN(B4349/12,1390000)*12*(0.0504+0)+B4349*0.005,0)</f>
        <v/>
      </c>
      <c r="H4349" t="n">
        <v>0</v>
      </c>
      <c r="I4349" t="n">
        <v>0</v>
      </c>
      <c r="J4349" s="16">
        <f>IF(C4349=2026,IF(B4349&lt;741000,0,IF(B4349&lt;2191000,B4349-740000,IF(B4349&lt;2193000,1451000,IF(B4349&lt;2196000,1453000,IF(B4349&lt;2200000,1456000,IF(B4349&lt;3600000,ROUNDDOWN(B4349/4,-3)*2.8-80000,IF(B4349&lt;6600000,ROUNDDOWN(B4349/4,-3)*3.2-440000,IF(B4349&lt;8500000,ROUNDDOWN(B4349*0.9,0)-1100000,B4349-1950000)))))))),IF(B4349&lt;651000,0,IF(B4349&lt;1900000,B4349-650000,IF(B4349&lt;3600000,ROUNDDOWN(B4349/4,-3)*2.8-80000,IF(B4349&lt;6600000,ROUNDDOWN(B4349/4,-3)*3.2-440000,IF(B4349&lt;8500000,ROUNDDOWN(B4349*0.9,0)-1100000,B4349-1950000))))))</f>
        <v/>
      </c>
      <c r="K4349" s="16">
        <f>IF(J4349&gt;23500000,NA(),IF(C4349=2026,IF(J4349&lt;=4890000,1040000,IF(J4349&lt;=6550000,670000,620000)),IF(J4349&lt;=1320000,950000,IF(J4349&lt;=3360000,880000,IF(J4349&lt;=4890000,680000,IF(J4349&lt;=6550000,630000,580000))))))</f>
        <v/>
      </c>
      <c r="L4349" s="16">
        <f>IF(D4349=1,IF(J4349&lt;=9000000,380000,IF(J4349&lt;=9500000,260000,IF(J4349&lt;=10000000,130000,0))),0)</f>
        <v/>
      </c>
      <c r="M4349" s="16">
        <f>IF(D4349=1,IF(J4349&lt;=9000000,330000,IF(J4349&lt;=9500000,220000,IF(J4349&lt;=10000000,110000,0))),0)</f>
        <v/>
      </c>
      <c r="N4349" s="16">
        <f>IF(D4349=1,IF(J4349&lt;=9000000,50000,IF(J4349&lt;=9500000,40000,IF(J4349&lt;=10000000,20000,0))),0)</f>
        <v/>
      </c>
      <c r="O4349" s="16">
        <f>MAX(0,ROUNDDOWN(J4349-G4349-K4349-L4349-E4349*380000-F4349*630000-H4349,-3))</f>
        <v/>
      </c>
      <c r="P4349" s="16">
        <f>MAX(0,ROUNDDOWN(J4349-G4349-430000-M4349-E4349*330000-F4349*450000-I4349,-3))</f>
        <v/>
      </c>
      <c r="Q4349" s="16">
        <f>50000+N4349+E4349*50000+F4349*180000</f>
        <v/>
      </c>
      <c r="R4349" s="16">
        <f>IF(P4349&lt;=2000000,MIN(Q4349,P4349),MAX(Q4349-(P4349-2000000),50000))*0.05</f>
        <v/>
      </c>
      <c r="S4349" s="16">
        <f>MAX(0,P4349*0.1-R4349)</f>
        <v/>
      </c>
      <c r="T4349" s="16">
        <f>Q4349+MAX(0,K4349-480000)</f>
        <v/>
      </c>
      <c r="U4349" s="16">
        <f>P4349-T4349</f>
        <v/>
      </c>
      <c r="V4349" s="17">
        <f>IF(U4349&lt;0,0,LOOKUP(U4349,{0,1950001,3300001,6950001,9000001,18000001,40000001},{0.05,0.1,0.2,0.23,0.33,0.4,0.45}))</f>
        <v/>
      </c>
      <c r="W4349" s="18">
        <f>IF(U4349&lt;0,0.9,0.9-V4349*1.021)</f>
        <v/>
      </c>
      <c r="X4349" s="16">
        <f>ROUNDDOWN(S4349*0.2/W4349+2000,0)</f>
        <v/>
      </c>
      <c r="Y4349" s="17">
        <f>IF(O4349&lt;=0,0,LOOKUP(O4349,{0,1950001,3300001,6950001,9000001,18000001,40000001},{0.05,0.1,0.2,0.23,0.33,0.4,0.45}))</f>
        <v/>
      </c>
    </row>
    <row r="4350">
      <c r="A4350" t="inlineStr">
        <is>
          <t>1万円刻み</t>
        </is>
      </c>
      <c r="B4350" s="16">
        <f>'3_1万円刻み'!$A$967</f>
        <v/>
      </c>
      <c r="C4350" t="n">
        <v>2026</v>
      </c>
      <c r="D4350" t="n">
        <v>0</v>
      </c>
      <c r="E4350" t="n">
        <v>0</v>
      </c>
      <c r="F4350" t="n">
        <v>0</v>
      </c>
      <c r="G4350" s="16">
        <f>ROUND(MIN(B4350/12,650000)*12*0.0915+MIN(B4350/12,1390000)*12*(0.0504+0)+B4350*0.005,0)</f>
        <v/>
      </c>
      <c r="H4350" t="n">
        <v>0</v>
      </c>
      <c r="I4350" t="n">
        <v>0</v>
      </c>
      <c r="J4350" s="16">
        <f>IF(C4350=2026,IF(B4350&lt;741000,0,IF(B4350&lt;2191000,B4350-740000,IF(B4350&lt;2193000,1451000,IF(B4350&lt;2196000,1453000,IF(B4350&lt;2200000,1456000,IF(B4350&lt;3600000,ROUNDDOWN(B4350/4,-3)*2.8-80000,IF(B4350&lt;6600000,ROUNDDOWN(B4350/4,-3)*3.2-440000,IF(B4350&lt;8500000,ROUNDDOWN(B4350*0.9,0)-1100000,B4350-1950000)))))))),IF(B4350&lt;651000,0,IF(B4350&lt;1900000,B4350-650000,IF(B4350&lt;3600000,ROUNDDOWN(B4350/4,-3)*2.8-80000,IF(B4350&lt;6600000,ROUNDDOWN(B4350/4,-3)*3.2-440000,IF(B4350&lt;8500000,ROUNDDOWN(B4350*0.9,0)-1100000,B4350-1950000))))))</f>
        <v/>
      </c>
      <c r="K4350" s="16">
        <f>IF(J4350&gt;23500000,NA(),IF(C4350=2026,IF(J4350&lt;=4890000,1040000,IF(J4350&lt;=6550000,670000,620000)),IF(J4350&lt;=1320000,950000,IF(J4350&lt;=3360000,880000,IF(J4350&lt;=4890000,680000,IF(J4350&lt;=6550000,630000,580000))))))</f>
        <v/>
      </c>
      <c r="L4350" s="16">
        <f>IF(D4350=1,IF(J4350&lt;=9000000,380000,IF(J4350&lt;=9500000,260000,IF(J4350&lt;=10000000,130000,0))),0)</f>
        <v/>
      </c>
      <c r="M4350" s="16">
        <f>IF(D4350=1,IF(J4350&lt;=9000000,330000,IF(J4350&lt;=9500000,220000,IF(J4350&lt;=10000000,110000,0))),0)</f>
        <v/>
      </c>
      <c r="N4350" s="16">
        <f>IF(D4350=1,IF(J4350&lt;=9000000,50000,IF(J4350&lt;=9500000,40000,IF(J4350&lt;=10000000,20000,0))),0)</f>
        <v/>
      </c>
      <c r="O4350" s="16">
        <f>MAX(0,ROUNDDOWN(J4350-G4350-K4350-L4350-E4350*380000-F4350*630000-H4350,-3))</f>
        <v/>
      </c>
      <c r="P4350" s="16">
        <f>MAX(0,ROUNDDOWN(J4350-G4350-430000-M4350-E4350*330000-F4350*450000-I4350,-3))</f>
        <v/>
      </c>
      <c r="Q4350" s="16">
        <f>50000+N4350+E4350*50000+F4350*180000</f>
        <v/>
      </c>
      <c r="R4350" s="16">
        <f>IF(P4350&lt;=2000000,MIN(Q4350,P4350),MAX(Q4350-(P4350-2000000),50000))*0.05</f>
        <v/>
      </c>
      <c r="S4350" s="16">
        <f>MAX(0,P4350*0.1-R4350)</f>
        <v/>
      </c>
      <c r="T4350" s="16">
        <f>Q4350+MAX(0,K4350-480000)</f>
        <v/>
      </c>
      <c r="U4350" s="16">
        <f>P4350-T4350</f>
        <v/>
      </c>
      <c r="V4350" s="17">
        <f>IF(U4350&lt;0,0,LOOKUP(U4350,{0,1950001,3300001,6950001,9000001,18000001,40000001},{0.05,0.1,0.2,0.23,0.33,0.4,0.45}))</f>
        <v/>
      </c>
      <c r="W4350" s="18">
        <f>IF(U4350&lt;0,0.9,0.9-V4350*1.021)</f>
        <v/>
      </c>
      <c r="X4350" s="16">
        <f>ROUNDDOWN(S4350*0.2/W4350+2000,0)</f>
        <v/>
      </c>
      <c r="Y4350" s="17">
        <f>IF(O4350&lt;=0,0,LOOKUP(O4350,{0,1950001,3300001,6950001,9000001,18000001,40000001},{0.05,0.1,0.2,0.23,0.33,0.4,0.45}))</f>
        <v/>
      </c>
    </row>
    <row r="4351">
      <c r="A4351" t="inlineStr">
        <is>
          <t>1万円刻み</t>
        </is>
      </c>
      <c r="B4351" s="16">
        <f>'3_1万円刻み'!$A$967</f>
        <v/>
      </c>
      <c r="C4351" t="n">
        <v>2025</v>
      </c>
      <c r="D4351" t="n">
        <v>1</v>
      </c>
      <c r="E4351" t="n">
        <v>0</v>
      </c>
      <c r="F4351" t="n">
        <v>0</v>
      </c>
      <c r="G4351" s="16">
        <f>ROUND(MIN(B4351/12,650000)*12*0.0915+MIN(B4351/12,1390000)*12*(0.0504+0)+B4351*0.005,0)</f>
        <v/>
      </c>
      <c r="H4351" t="n">
        <v>0</v>
      </c>
      <c r="I4351" t="n">
        <v>0</v>
      </c>
      <c r="J4351" s="16">
        <f>IF(C4351=2026,IF(B4351&lt;741000,0,IF(B4351&lt;2191000,B4351-740000,IF(B4351&lt;2193000,1451000,IF(B4351&lt;2196000,1453000,IF(B4351&lt;2200000,1456000,IF(B4351&lt;3600000,ROUNDDOWN(B4351/4,-3)*2.8-80000,IF(B4351&lt;6600000,ROUNDDOWN(B4351/4,-3)*3.2-440000,IF(B4351&lt;8500000,ROUNDDOWN(B4351*0.9,0)-1100000,B4351-1950000)))))))),IF(B4351&lt;651000,0,IF(B4351&lt;1900000,B4351-650000,IF(B4351&lt;3600000,ROUNDDOWN(B4351/4,-3)*2.8-80000,IF(B4351&lt;6600000,ROUNDDOWN(B4351/4,-3)*3.2-440000,IF(B4351&lt;8500000,ROUNDDOWN(B4351*0.9,0)-1100000,B4351-1950000))))))</f>
        <v/>
      </c>
      <c r="K4351" s="16">
        <f>IF(J4351&gt;23500000,NA(),IF(C4351=2026,IF(J4351&lt;=4890000,1040000,IF(J4351&lt;=6550000,670000,620000)),IF(J4351&lt;=1320000,950000,IF(J4351&lt;=3360000,880000,IF(J4351&lt;=4890000,680000,IF(J4351&lt;=6550000,630000,580000))))))</f>
        <v/>
      </c>
      <c r="L4351" s="16">
        <f>IF(D4351=1,IF(J4351&lt;=9000000,380000,IF(J4351&lt;=9500000,260000,IF(J4351&lt;=10000000,130000,0))),0)</f>
        <v/>
      </c>
      <c r="M4351" s="16">
        <f>IF(D4351=1,IF(J4351&lt;=9000000,330000,IF(J4351&lt;=9500000,220000,IF(J4351&lt;=10000000,110000,0))),0)</f>
        <v/>
      </c>
      <c r="N4351" s="16">
        <f>IF(D4351=1,IF(J4351&lt;=9000000,50000,IF(J4351&lt;=9500000,40000,IF(J4351&lt;=10000000,20000,0))),0)</f>
        <v/>
      </c>
      <c r="O4351" s="16">
        <f>MAX(0,ROUNDDOWN(J4351-G4351-K4351-L4351-E4351*380000-F4351*630000-H4351,-3))</f>
        <v/>
      </c>
      <c r="P4351" s="16">
        <f>MAX(0,ROUNDDOWN(J4351-G4351-430000-M4351-E4351*330000-F4351*450000-I4351,-3))</f>
        <v/>
      </c>
      <c r="Q4351" s="16">
        <f>50000+N4351+E4351*50000+F4351*180000</f>
        <v/>
      </c>
      <c r="R4351" s="16">
        <f>IF(P4351&lt;=2000000,MIN(Q4351,P4351),MAX(Q4351-(P4351-2000000),50000))*0.05</f>
        <v/>
      </c>
      <c r="S4351" s="16">
        <f>MAX(0,P4351*0.1-R4351)</f>
        <v/>
      </c>
      <c r="T4351" s="16">
        <f>Q4351+MAX(0,K4351-480000)</f>
        <v/>
      </c>
      <c r="U4351" s="16">
        <f>P4351-T4351</f>
        <v/>
      </c>
      <c r="V4351" s="17">
        <f>IF(U4351&lt;0,0,LOOKUP(U4351,{0,1950001,3300001,6950001,9000001,18000001,40000001},{0.05,0.1,0.2,0.23,0.33,0.4,0.45}))</f>
        <v/>
      </c>
      <c r="W4351" s="18">
        <f>IF(U4351&lt;0,0.9,0.9-V4351*1.021)</f>
        <v/>
      </c>
      <c r="X4351" s="16">
        <f>ROUNDDOWN(S4351*0.2/W4351+2000,0)</f>
        <v/>
      </c>
      <c r="Y4351" s="17">
        <f>IF(O4351&lt;=0,0,LOOKUP(O4351,{0,1950001,3300001,6950001,9000001,18000001,40000001},{0.05,0.1,0.2,0.23,0.33,0.4,0.45}))</f>
        <v/>
      </c>
    </row>
    <row r="4352">
      <c r="A4352" t="inlineStr">
        <is>
          <t>1万円刻み</t>
        </is>
      </c>
      <c r="B4352" s="16">
        <f>'3_1万円刻み'!$A$967</f>
        <v/>
      </c>
      <c r="C4352" t="n">
        <v>2026</v>
      </c>
      <c r="D4352" t="n">
        <v>1</v>
      </c>
      <c r="E4352" t="n">
        <v>0</v>
      </c>
      <c r="F4352" t="n">
        <v>0</v>
      </c>
      <c r="G4352" s="16">
        <f>ROUND(MIN(B4352/12,650000)*12*0.0915+MIN(B4352/12,1390000)*12*(0.0504+0)+B4352*0.005,0)</f>
        <v/>
      </c>
      <c r="H4352" t="n">
        <v>0</v>
      </c>
      <c r="I4352" t="n">
        <v>0</v>
      </c>
      <c r="J4352" s="16">
        <f>IF(C4352=2026,IF(B4352&lt;741000,0,IF(B4352&lt;2191000,B4352-740000,IF(B4352&lt;2193000,1451000,IF(B4352&lt;2196000,1453000,IF(B4352&lt;2200000,1456000,IF(B4352&lt;3600000,ROUNDDOWN(B4352/4,-3)*2.8-80000,IF(B4352&lt;6600000,ROUNDDOWN(B4352/4,-3)*3.2-440000,IF(B4352&lt;8500000,ROUNDDOWN(B4352*0.9,0)-1100000,B4352-1950000)))))))),IF(B4352&lt;651000,0,IF(B4352&lt;1900000,B4352-650000,IF(B4352&lt;3600000,ROUNDDOWN(B4352/4,-3)*2.8-80000,IF(B4352&lt;6600000,ROUNDDOWN(B4352/4,-3)*3.2-440000,IF(B4352&lt;8500000,ROUNDDOWN(B4352*0.9,0)-1100000,B4352-1950000))))))</f>
        <v/>
      </c>
      <c r="K4352" s="16">
        <f>IF(J4352&gt;23500000,NA(),IF(C4352=2026,IF(J4352&lt;=4890000,1040000,IF(J4352&lt;=6550000,670000,620000)),IF(J4352&lt;=1320000,950000,IF(J4352&lt;=3360000,880000,IF(J4352&lt;=4890000,680000,IF(J4352&lt;=6550000,630000,580000))))))</f>
        <v/>
      </c>
      <c r="L4352" s="16">
        <f>IF(D4352=1,IF(J4352&lt;=9000000,380000,IF(J4352&lt;=9500000,260000,IF(J4352&lt;=10000000,130000,0))),0)</f>
        <v/>
      </c>
      <c r="M4352" s="16">
        <f>IF(D4352=1,IF(J4352&lt;=9000000,330000,IF(J4352&lt;=9500000,220000,IF(J4352&lt;=10000000,110000,0))),0)</f>
        <v/>
      </c>
      <c r="N4352" s="16">
        <f>IF(D4352=1,IF(J4352&lt;=9000000,50000,IF(J4352&lt;=9500000,40000,IF(J4352&lt;=10000000,20000,0))),0)</f>
        <v/>
      </c>
      <c r="O4352" s="16">
        <f>MAX(0,ROUNDDOWN(J4352-G4352-K4352-L4352-E4352*380000-F4352*630000-H4352,-3))</f>
        <v/>
      </c>
      <c r="P4352" s="16">
        <f>MAX(0,ROUNDDOWN(J4352-G4352-430000-M4352-E4352*330000-F4352*450000-I4352,-3))</f>
        <v/>
      </c>
      <c r="Q4352" s="16">
        <f>50000+N4352+E4352*50000+F4352*180000</f>
        <v/>
      </c>
      <c r="R4352" s="16">
        <f>IF(P4352&lt;=2000000,MIN(Q4352,P4352),MAX(Q4352-(P4352-2000000),50000))*0.05</f>
        <v/>
      </c>
      <c r="S4352" s="16">
        <f>MAX(0,P4352*0.1-R4352)</f>
        <v/>
      </c>
      <c r="T4352" s="16">
        <f>Q4352+MAX(0,K4352-480000)</f>
        <v/>
      </c>
      <c r="U4352" s="16">
        <f>P4352-T4352</f>
        <v/>
      </c>
      <c r="V4352" s="17">
        <f>IF(U4352&lt;0,0,LOOKUP(U4352,{0,1950001,3300001,6950001,9000001,18000001,40000001},{0.05,0.1,0.2,0.23,0.33,0.4,0.45}))</f>
        <v/>
      </c>
      <c r="W4352" s="18">
        <f>IF(U4352&lt;0,0.9,0.9-V4352*1.021)</f>
        <v/>
      </c>
      <c r="X4352" s="16">
        <f>ROUNDDOWN(S4352*0.2/W4352+2000,0)</f>
        <v/>
      </c>
      <c r="Y4352" s="17">
        <f>IF(O4352&lt;=0,0,LOOKUP(O4352,{0,1950001,3300001,6950001,9000001,18000001,40000001},{0.05,0.1,0.2,0.23,0.33,0.4,0.45}))</f>
        <v/>
      </c>
    </row>
    <row r="4353">
      <c r="A4353" t="inlineStr">
        <is>
          <t>1万円刻み</t>
        </is>
      </c>
      <c r="B4353" s="16">
        <f>'3_1万円刻み'!$A$968</f>
        <v/>
      </c>
      <c r="C4353" t="n">
        <v>2025</v>
      </c>
      <c r="D4353" t="n">
        <v>0</v>
      </c>
      <c r="E4353" t="n">
        <v>0</v>
      </c>
      <c r="F4353" t="n">
        <v>0</v>
      </c>
      <c r="G4353" s="16">
        <f>ROUND(MIN(B4353/12,650000)*12*0.0915+MIN(B4353/12,1390000)*12*(0.0504+0)+B4353*0.005,0)</f>
        <v/>
      </c>
      <c r="H4353" t="n">
        <v>0</v>
      </c>
      <c r="I4353" t="n">
        <v>0</v>
      </c>
      <c r="J4353" s="16">
        <f>IF(C4353=2026,IF(B4353&lt;741000,0,IF(B4353&lt;2191000,B4353-740000,IF(B4353&lt;2193000,1451000,IF(B4353&lt;2196000,1453000,IF(B4353&lt;2200000,1456000,IF(B4353&lt;3600000,ROUNDDOWN(B4353/4,-3)*2.8-80000,IF(B4353&lt;6600000,ROUNDDOWN(B4353/4,-3)*3.2-440000,IF(B4353&lt;8500000,ROUNDDOWN(B4353*0.9,0)-1100000,B4353-1950000)))))))),IF(B4353&lt;651000,0,IF(B4353&lt;1900000,B4353-650000,IF(B4353&lt;3600000,ROUNDDOWN(B4353/4,-3)*2.8-80000,IF(B4353&lt;6600000,ROUNDDOWN(B4353/4,-3)*3.2-440000,IF(B4353&lt;8500000,ROUNDDOWN(B4353*0.9,0)-1100000,B4353-1950000))))))</f>
        <v/>
      </c>
      <c r="K4353" s="16">
        <f>IF(J4353&gt;23500000,NA(),IF(C4353=2026,IF(J4353&lt;=4890000,1040000,IF(J4353&lt;=6550000,670000,620000)),IF(J4353&lt;=1320000,950000,IF(J4353&lt;=3360000,880000,IF(J4353&lt;=4890000,680000,IF(J4353&lt;=6550000,630000,580000))))))</f>
        <v/>
      </c>
      <c r="L4353" s="16">
        <f>IF(D4353=1,IF(J4353&lt;=9000000,380000,IF(J4353&lt;=9500000,260000,IF(J4353&lt;=10000000,130000,0))),0)</f>
        <v/>
      </c>
      <c r="M4353" s="16">
        <f>IF(D4353=1,IF(J4353&lt;=9000000,330000,IF(J4353&lt;=9500000,220000,IF(J4353&lt;=10000000,110000,0))),0)</f>
        <v/>
      </c>
      <c r="N4353" s="16">
        <f>IF(D4353=1,IF(J4353&lt;=9000000,50000,IF(J4353&lt;=9500000,40000,IF(J4353&lt;=10000000,20000,0))),0)</f>
        <v/>
      </c>
      <c r="O4353" s="16">
        <f>MAX(0,ROUNDDOWN(J4353-G4353-K4353-L4353-E4353*380000-F4353*630000-H4353,-3))</f>
        <v/>
      </c>
      <c r="P4353" s="16">
        <f>MAX(0,ROUNDDOWN(J4353-G4353-430000-M4353-E4353*330000-F4353*450000-I4353,-3))</f>
        <v/>
      </c>
      <c r="Q4353" s="16">
        <f>50000+N4353+E4353*50000+F4353*180000</f>
        <v/>
      </c>
      <c r="R4353" s="16">
        <f>IF(P4353&lt;=2000000,MIN(Q4353,P4353),MAX(Q4353-(P4353-2000000),50000))*0.05</f>
        <v/>
      </c>
      <c r="S4353" s="16">
        <f>MAX(0,P4353*0.1-R4353)</f>
        <v/>
      </c>
      <c r="T4353" s="16">
        <f>Q4353+MAX(0,K4353-480000)</f>
        <v/>
      </c>
      <c r="U4353" s="16">
        <f>P4353-T4353</f>
        <v/>
      </c>
      <c r="V4353" s="17">
        <f>IF(U4353&lt;0,0,LOOKUP(U4353,{0,1950001,3300001,6950001,9000001,18000001,40000001},{0.05,0.1,0.2,0.23,0.33,0.4,0.45}))</f>
        <v/>
      </c>
      <c r="W4353" s="18">
        <f>IF(U4353&lt;0,0.9,0.9-V4353*1.021)</f>
        <v/>
      </c>
      <c r="X4353" s="16">
        <f>ROUNDDOWN(S4353*0.2/W4353+2000,0)</f>
        <v/>
      </c>
      <c r="Y4353" s="17">
        <f>IF(O4353&lt;=0,0,LOOKUP(O4353,{0,1950001,3300001,6950001,9000001,18000001,40000001},{0.05,0.1,0.2,0.23,0.33,0.4,0.45}))</f>
        <v/>
      </c>
    </row>
    <row r="4354">
      <c r="A4354" t="inlineStr">
        <is>
          <t>1万円刻み</t>
        </is>
      </c>
      <c r="B4354" s="16">
        <f>'3_1万円刻み'!$A$968</f>
        <v/>
      </c>
      <c r="C4354" t="n">
        <v>2026</v>
      </c>
      <c r="D4354" t="n">
        <v>0</v>
      </c>
      <c r="E4354" t="n">
        <v>0</v>
      </c>
      <c r="F4354" t="n">
        <v>0</v>
      </c>
      <c r="G4354" s="16">
        <f>ROUND(MIN(B4354/12,650000)*12*0.0915+MIN(B4354/12,1390000)*12*(0.0504+0)+B4354*0.005,0)</f>
        <v/>
      </c>
      <c r="H4354" t="n">
        <v>0</v>
      </c>
      <c r="I4354" t="n">
        <v>0</v>
      </c>
      <c r="J4354" s="16">
        <f>IF(C4354=2026,IF(B4354&lt;741000,0,IF(B4354&lt;2191000,B4354-740000,IF(B4354&lt;2193000,1451000,IF(B4354&lt;2196000,1453000,IF(B4354&lt;2200000,1456000,IF(B4354&lt;3600000,ROUNDDOWN(B4354/4,-3)*2.8-80000,IF(B4354&lt;6600000,ROUNDDOWN(B4354/4,-3)*3.2-440000,IF(B4354&lt;8500000,ROUNDDOWN(B4354*0.9,0)-1100000,B4354-1950000)))))))),IF(B4354&lt;651000,0,IF(B4354&lt;1900000,B4354-650000,IF(B4354&lt;3600000,ROUNDDOWN(B4354/4,-3)*2.8-80000,IF(B4354&lt;6600000,ROUNDDOWN(B4354/4,-3)*3.2-440000,IF(B4354&lt;8500000,ROUNDDOWN(B4354*0.9,0)-1100000,B4354-1950000))))))</f>
        <v/>
      </c>
      <c r="K4354" s="16">
        <f>IF(J4354&gt;23500000,NA(),IF(C4354=2026,IF(J4354&lt;=4890000,1040000,IF(J4354&lt;=6550000,670000,620000)),IF(J4354&lt;=1320000,950000,IF(J4354&lt;=3360000,880000,IF(J4354&lt;=4890000,680000,IF(J4354&lt;=6550000,630000,580000))))))</f>
        <v/>
      </c>
      <c r="L4354" s="16">
        <f>IF(D4354=1,IF(J4354&lt;=9000000,380000,IF(J4354&lt;=9500000,260000,IF(J4354&lt;=10000000,130000,0))),0)</f>
        <v/>
      </c>
      <c r="M4354" s="16">
        <f>IF(D4354=1,IF(J4354&lt;=9000000,330000,IF(J4354&lt;=9500000,220000,IF(J4354&lt;=10000000,110000,0))),0)</f>
        <v/>
      </c>
      <c r="N4354" s="16">
        <f>IF(D4354=1,IF(J4354&lt;=9000000,50000,IF(J4354&lt;=9500000,40000,IF(J4354&lt;=10000000,20000,0))),0)</f>
        <v/>
      </c>
      <c r="O4354" s="16">
        <f>MAX(0,ROUNDDOWN(J4354-G4354-K4354-L4354-E4354*380000-F4354*630000-H4354,-3))</f>
        <v/>
      </c>
      <c r="P4354" s="16">
        <f>MAX(0,ROUNDDOWN(J4354-G4354-430000-M4354-E4354*330000-F4354*450000-I4354,-3))</f>
        <v/>
      </c>
      <c r="Q4354" s="16">
        <f>50000+N4354+E4354*50000+F4354*180000</f>
        <v/>
      </c>
      <c r="R4354" s="16">
        <f>IF(P4354&lt;=2000000,MIN(Q4354,P4354),MAX(Q4354-(P4354-2000000),50000))*0.05</f>
        <v/>
      </c>
      <c r="S4354" s="16">
        <f>MAX(0,P4354*0.1-R4354)</f>
        <v/>
      </c>
      <c r="T4354" s="16">
        <f>Q4354+MAX(0,K4354-480000)</f>
        <v/>
      </c>
      <c r="U4354" s="16">
        <f>P4354-T4354</f>
        <v/>
      </c>
      <c r="V4354" s="17">
        <f>IF(U4354&lt;0,0,LOOKUP(U4354,{0,1950001,3300001,6950001,9000001,18000001,40000001},{0.05,0.1,0.2,0.23,0.33,0.4,0.45}))</f>
        <v/>
      </c>
      <c r="W4354" s="18">
        <f>IF(U4354&lt;0,0.9,0.9-V4354*1.021)</f>
        <v/>
      </c>
      <c r="X4354" s="16">
        <f>ROUNDDOWN(S4354*0.2/W4354+2000,0)</f>
        <v/>
      </c>
      <c r="Y4354" s="17">
        <f>IF(O4354&lt;=0,0,LOOKUP(O4354,{0,1950001,3300001,6950001,9000001,18000001,40000001},{0.05,0.1,0.2,0.23,0.33,0.4,0.45}))</f>
        <v/>
      </c>
    </row>
    <row r="4355">
      <c r="A4355" t="inlineStr">
        <is>
          <t>1万円刻み</t>
        </is>
      </c>
      <c r="B4355" s="16">
        <f>'3_1万円刻み'!$A$968</f>
        <v/>
      </c>
      <c r="C4355" t="n">
        <v>2025</v>
      </c>
      <c r="D4355" t="n">
        <v>1</v>
      </c>
      <c r="E4355" t="n">
        <v>0</v>
      </c>
      <c r="F4355" t="n">
        <v>0</v>
      </c>
      <c r="G4355" s="16">
        <f>ROUND(MIN(B4355/12,650000)*12*0.0915+MIN(B4355/12,1390000)*12*(0.0504+0)+B4355*0.005,0)</f>
        <v/>
      </c>
      <c r="H4355" t="n">
        <v>0</v>
      </c>
      <c r="I4355" t="n">
        <v>0</v>
      </c>
      <c r="J4355" s="16">
        <f>IF(C4355=2026,IF(B4355&lt;741000,0,IF(B4355&lt;2191000,B4355-740000,IF(B4355&lt;2193000,1451000,IF(B4355&lt;2196000,1453000,IF(B4355&lt;2200000,1456000,IF(B4355&lt;3600000,ROUNDDOWN(B4355/4,-3)*2.8-80000,IF(B4355&lt;6600000,ROUNDDOWN(B4355/4,-3)*3.2-440000,IF(B4355&lt;8500000,ROUNDDOWN(B4355*0.9,0)-1100000,B4355-1950000)))))))),IF(B4355&lt;651000,0,IF(B4355&lt;1900000,B4355-650000,IF(B4355&lt;3600000,ROUNDDOWN(B4355/4,-3)*2.8-80000,IF(B4355&lt;6600000,ROUNDDOWN(B4355/4,-3)*3.2-440000,IF(B4355&lt;8500000,ROUNDDOWN(B4355*0.9,0)-1100000,B4355-1950000))))))</f>
        <v/>
      </c>
      <c r="K4355" s="16">
        <f>IF(J4355&gt;23500000,NA(),IF(C4355=2026,IF(J4355&lt;=4890000,1040000,IF(J4355&lt;=6550000,670000,620000)),IF(J4355&lt;=1320000,950000,IF(J4355&lt;=3360000,880000,IF(J4355&lt;=4890000,680000,IF(J4355&lt;=6550000,630000,580000))))))</f>
        <v/>
      </c>
      <c r="L4355" s="16">
        <f>IF(D4355=1,IF(J4355&lt;=9000000,380000,IF(J4355&lt;=9500000,260000,IF(J4355&lt;=10000000,130000,0))),0)</f>
        <v/>
      </c>
      <c r="M4355" s="16">
        <f>IF(D4355=1,IF(J4355&lt;=9000000,330000,IF(J4355&lt;=9500000,220000,IF(J4355&lt;=10000000,110000,0))),0)</f>
        <v/>
      </c>
      <c r="N4355" s="16">
        <f>IF(D4355=1,IF(J4355&lt;=9000000,50000,IF(J4355&lt;=9500000,40000,IF(J4355&lt;=10000000,20000,0))),0)</f>
        <v/>
      </c>
      <c r="O4355" s="16">
        <f>MAX(0,ROUNDDOWN(J4355-G4355-K4355-L4355-E4355*380000-F4355*630000-H4355,-3))</f>
        <v/>
      </c>
      <c r="P4355" s="16">
        <f>MAX(0,ROUNDDOWN(J4355-G4355-430000-M4355-E4355*330000-F4355*450000-I4355,-3))</f>
        <v/>
      </c>
      <c r="Q4355" s="16">
        <f>50000+N4355+E4355*50000+F4355*180000</f>
        <v/>
      </c>
      <c r="R4355" s="16">
        <f>IF(P4355&lt;=2000000,MIN(Q4355,P4355),MAX(Q4355-(P4355-2000000),50000))*0.05</f>
        <v/>
      </c>
      <c r="S4355" s="16">
        <f>MAX(0,P4355*0.1-R4355)</f>
        <v/>
      </c>
      <c r="T4355" s="16">
        <f>Q4355+MAX(0,K4355-480000)</f>
        <v/>
      </c>
      <c r="U4355" s="16">
        <f>P4355-T4355</f>
        <v/>
      </c>
      <c r="V4355" s="17">
        <f>IF(U4355&lt;0,0,LOOKUP(U4355,{0,1950001,3300001,6950001,9000001,18000001,40000001},{0.05,0.1,0.2,0.23,0.33,0.4,0.45}))</f>
        <v/>
      </c>
      <c r="W4355" s="18">
        <f>IF(U4355&lt;0,0.9,0.9-V4355*1.021)</f>
        <v/>
      </c>
      <c r="X4355" s="16">
        <f>ROUNDDOWN(S4355*0.2/W4355+2000,0)</f>
        <v/>
      </c>
      <c r="Y4355" s="17">
        <f>IF(O4355&lt;=0,0,LOOKUP(O4355,{0,1950001,3300001,6950001,9000001,18000001,40000001},{0.05,0.1,0.2,0.23,0.33,0.4,0.45}))</f>
        <v/>
      </c>
    </row>
    <row r="4356">
      <c r="A4356" t="inlineStr">
        <is>
          <t>1万円刻み</t>
        </is>
      </c>
      <c r="B4356" s="16">
        <f>'3_1万円刻み'!$A$968</f>
        <v/>
      </c>
      <c r="C4356" t="n">
        <v>2026</v>
      </c>
      <c r="D4356" t="n">
        <v>1</v>
      </c>
      <c r="E4356" t="n">
        <v>0</v>
      </c>
      <c r="F4356" t="n">
        <v>0</v>
      </c>
      <c r="G4356" s="16">
        <f>ROUND(MIN(B4356/12,650000)*12*0.0915+MIN(B4356/12,1390000)*12*(0.0504+0)+B4356*0.005,0)</f>
        <v/>
      </c>
      <c r="H4356" t="n">
        <v>0</v>
      </c>
      <c r="I4356" t="n">
        <v>0</v>
      </c>
      <c r="J4356" s="16">
        <f>IF(C4356=2026,IF(B4356&lt;741000,0,IF(B4356&lt;2191000,B4356-740000,IF(B4356&lt;2193000,1451000,IF(B4356&lt;2196000,1453000,IF(B4356&lt;2200000,1456000,IF(B4356&lt;3600000,ROUNDDOWN(B4356/4,-3)*2.8-80000,IF(B4356&lt;6600000,ROUNDDOWN(B4356/4,-3)*3.2-440000,IF(B4356&lt;8500000,ROUNDDOWN(B4356*0.9,0)-1100000,B4356-1950000)))))))),IF(B4356&lt;651000,0,IF(B4356&lt;1900000,B4356-650000,IF(B4356&lt;3600000,ROUNDDOWN(B4356/4,-3)*2.8-80000,IF(B4356&lt;6600000,ROUNDDOWN(B4356/4,-3)*3.2-440000,IF(B4356&lt;8500000,ROUNDDOWN(B4356*0.9,0)-1100000,B4356-1950000))))))</f>
        <v/>
      </c>
      <c r="K4356" s="16">
        <f>IF(J4356&gt;23500000,NA(),IF(C4356=2026,IF(J4356&lt;=4890000,1040000,IF(J4356&lt;=6550000,670000,620000)),IF(J4356&lt;=1320000,950000,IF(J4356&lt;=3360000,880000,IF(J4356&lt;=4890000,680000,IF(J4356&lt;=6550000,630000,580000))))))</f>
        <v/>
      </c>
      <c r="L4356" s="16">
        <f>IF(D4356=1,IF(J4356&lt;=9000000,380000,IF(J4356&lt;=9500000,260000,IF(J4356&lt;=10000000,130000,0))),0)</f>
        <v/>
      </c>
      <c r="M4356" s="16">
        <f>IF(D4356=1,IF(J4356&lt;=9000000,330000,IF(J4356&lt;=9500000,220000,IF(J4356&lt;=10000000,110000,0))),0)</f>
        <v/>
      </c>
      <c r="N4356" s="16">
        <f>IF(D4356=1,IF(J4356&lt;=9000000,50000,IF(J4356&lt;=9500000,40000,IF(J4356&lt;=10000000,20000,0))),0)</f>
        <v/>
      </c>
      <c r="O4356" s="16">
        <f>MAX(0,ROUNDDOWN(J4356-G4356-K4356-L4356-E4356*380000-F4356*630000-H4356,-3))</f>
        <v/>
      </c>
      <c r="P4356" s="16">
        <f>MAX(0,ROUNDDOWN(J4356-G4356-430000-M4356-E4356*330000-F4356*450000-I4356,-3))</f>
        <v/>
      </c>
      <c r="Q4356" s="16">
        <f>50000+N4356+E4356*50000+F4356*180000</f>
        <v/>
      </c>
      <c r="R4356" s="16">
        <f>IF(P4356&lt;=2000000,MIN(Q4356,P4356),MAX(Q4356-(P4356-2000000),50000))*0.05</f>
        <v/>
      </c>
      <c r="S4356" s="16">
        <f>MAX(0,P4356*0.1-R4356)</f>
        <v/>
      </c>
      <c r="T4356" s="16">
        <f>Q4356+MAX(0,K4356-480000)</f>
        <v/>
      </c>
      <c r="U4356" s="16">
        <f>P4356-T4356</f>
        <v/>
      </c>
      <c r="V4356" s="17">
        <f>IF(U4356&lt;0,0,LOOKUP(U4356,{0,1950001,3300001,6950001,9000001,18000001,40000001},{0.05,0.1,0.2,0.23,0.33,0.4,0.45}))</f>
        <v/>
      </c>
      <c r="W4356" s="18">
        <f>IF(U4356&lt;0,0.9,0.9-V4356*1.021)</f>
        <v/>
      </c>
      <c r="X4356" s="16">
        <f>ROUNDDOWN(S4356*0.2/W4356+2000,0)</f>
        <v/>
      </c>
      <c r="Y4356" s="17">
        <f>IF(O4356&lt;=0,0,LOOKUP(O4356,{0,1950001,3300001,6950001,9000001,18000001,40000001},{0.05,0.1,0.2,0.23,0.33,0.4,0.45}))</f>
        <v/>
      </c>
    </row>
    <row r="4357">
      <c r="A4357" t="inlineStr">
        <is>
          <t>1万円刻み</t>
        </is>
      </c>
      <c r="B4357" s="16">
        <f>'3_1万円刻み'!$A$969</f>
        <v/>
      </c>
      <c r="C4357" t="n">
        <v>2025</v>
      </c>
      <c r="D4357" t="n">
        <v>0</v>
      </c>
      <c r="E4357" t="n">
        <v>0</v>
      </c>
      <c r="F4357" t="n">
        <v>0</v>
      </c>
      <c r="G4357" s="16">
        <f>ROUND(MIN(B4357/12,650000)*12*0.0915+MIN(B4357/12,1390000)*12*(0.0504+0)+B4357*0.005,0)</f>
        <v/>
      </c>
      <c r="H4357" t="n">
        <v>0</v>
      </c>
      <c r="I4357" t="n">
        <v>0</v>
      </c>
      <c r="J4357" s="16">
        <f>IF(C4357=2026,IF(B4357&lt;741000,0,IF(B4357&lt;2191000,B4357-740000,IF(B4357&lt;2193000,1451000,IF(B4357&lt;2196000,1453000,IF(B4357&lt;2200000,1456000,IF(B4357&lt;3600000,ROUNDDOWN(B4357/4,-3)*2.8-80000,IF(B4357&lt;6600000,ROUNDDOWN(B4357/4,-3)*3.2-440000,IF(B4357&lt;8500000,ROUNDDOWN(B4357*0.9,0)-1100000,B4357-1950000)))))))),IF(B4357&lt;651000,0,IF(B4357&lt;1900000,B4357-650000,IF(B4357&lt;3600000,ROUNDDOWN(B4357/4,-3)*2.8-80000,IF(B4357&lt;6600000,ROUNDDOWN(B4357/4,-3)*3.2-440000,IF(B4357&lt;8500000,ROUNDDOWN(B4357*0.9,0)-1100000,B4357-1950000))))))</f>
        <v/>
      </c>
      <c r="K4357" s="16">
        <f>IF(J4357&gt;23500000,NA(),IF(C4357=2026,IF(J4357&lt;=4890000,1040000,IF(J4357&lt;=6550000,670000,620000)),IF(J4357&lt;=1320000,950000,IF(J4357&lt;=3360000,880000,IF(J4357&lt;=4890000,680000,IF(J4357&lt;=6550000,630000,580000))))))</f>
        <v/>
      </c>
      <c r="L4357" s="16">
        <f>IF(D4357=1,IF(J4357&lt;=9000000,380000,IF(J4357&lt;=9500000,260000,IF(J4357&lt;=10000000,130000,0))),0)</f>
        <v/>
      </c>
      <c r="M4357" s="16">
        <f>IF(D4357=1,IF(J4357&lt;=9000000,330000,IF(J4357&lt;=9500000,220000,IF(J4357&lt;=10000000,110000,0))),0)</f>
        <v/>
      </c>
      <c r="N4357" s="16">
        <f>IF(D4357=1,IF(J4357&lt;=9000000,50000,IF(J4357&lt;=9500000,40000,IF(J4357&lt;=10000000,20000,0))),0)</f>
        <v/>
      </c>
      <c r="O4357" s="16">
        <f>MAX(0,ROUNDDOWN(J4357-G4357-K4357-L4357-E4357*380000-F4357*630000-H4357,-3))</f>
        <v/>
      </c>
      <c r="P4357" s="16">
        <f>MAX(0,ROUNDDOWN(J4357-G4357-430000-M4357-E4357*330000-F4357*450000-I4357,-3))</f>
        <v/>
      </c>
      <c r="Q4357" s="16">
        <f>50000+N4357+E4357*50000+F4357*180000</f>
        <v/>
      </c>
      <c r="R4357" s="16">
        <f>IF(P4357&lt;=2000000,MIN(Q4357,P4357),MAX(Q4357-(P4357-2000000),50000))*0.05</f>
        <v/>
      </c>
      <c r="S4357" s="16">
        <f>MAX(0,P4357*0.1-R4357)</f>
        <v/>
      </c>
      <c r="T4357" s="16">
        <f>Q4357+MAX(0,K4357-480000)</f>
        <v/>
      </c>
      <c r="U4357" s="16">
        <f>P4357-T4357</f>
        <v/>
      </c>
      <c r="V4357" s="17">
        <f>IF(U4357&lt;0,0,LOOKUP(U4357,{0,1950001,3300001,6950001,9000001,18000001,40000001},{0.05,0.1,0.2,0.23,0.33,0.4,0.45}))</f>
        <v/>
      </c>
      <c r="W4357" s="18">
        <f>IF(U4357&lt;0,0.9,0.9-V4357*1.021)</f>
        <v/>
      </c>
      <c r="X4357" s="16">
        <f>ROUNDDOWN(S4357*0.2/W4357+2000,0)</f>
        <v/>
      </c>
      <c r="Y4357" s="17">
        <f>IF(O4357&lt;=0,0,LOOKUP(O4357,{0,1950001,3300001,6950001,9000001,18000001,40000001},{0.05,0.1,0.2,0.23,0.33,0.4,0.45}))</f>
        <v/>
      </c>
    </row>
    <row r="4358">
      <c r="A4358" t="inlineStr">
        <is>
          <t>1万円刻み</t>
        </is>
      </c>
      <c r="B4358" s="16">
        <f>'3_1万円刻み'!$A$969</f>
        <v/>
      </c>
      <c r="C4358" t="n">
        <v>2026</v>
      </c>
      <c r="D4358" t="n">
        <v>0</v>
      </c>
      <c r="E4358" t="n">
        <v>0</v>
      </c>
      <c r="F4358" t="n">
        <v>0</v>
      </c>
      <c r="G4358" s="16">
        <f>ROUND(MIN(B4358/12,650000)*12*0.0915+MIN(B4358/12,1390000)*12*(0.0504+0)+B4358*0.005,0)</f>
        <v/>
      </c>
      <c r="H4358" t="n">
        <v>0</v>
      </c>
      <c r="I4358" t="n">
        <v>0</v>
      </c>
      <c r="J4358" s="16">
        <f>IF(C4358=2026,IF(B4358&lt;741000,0,IF(B4358&lt;2191000,B4358-740000,IF(B4358&lt;2193000,1451000,IF(B4358&lt;2196000,1453000,IF(B4358&lt;2200000,1456000,IF(B4358&lt;3600000,ROUNDDOWN(B4358/4,-3)*2.8-80000,IF(B4358&lt;6600000,ROUNDDOWN(B4358/4,-3)*3.2-440000,IF(B4358&lt;8500000,ROUNDDOWN(B4358*0.9,0)-1100000,B4358-1950000)))))))),IF(B4358&lt;651000,0,IF(B4358&lt;1900000,B4358-650000,IF(B4358&lt;3600000,ROUNDDOWN(B4358/4,-3)*2.8-80000,IF(B4358&lt;6600000,ROUNDDOWN(B4358/4,-3)*3.2-440000,IF(B4358&lt;8500000,ROUNDDOWN(B4358*0.9,0)-1100000,B4358-1950000))))))</f>
        <v/>
      </c>
      <c r="K4358" s="16">
        <f>IF(J4358&gt;23500000,NA(),IF(C4358=2026,IF(J4358&lt;=4890000,1040000,IF(J4358&lt;=6550000,670000,620000)),IF(J4358&lt;=1320000,950000,IF(J4358&lt;=3360000,880000,IF(J4358&lt;=4890000,680000,IF(J4358&lt;=6550000,630000,580000))))))</f>
        <v/>
      </c>
      <c r="L4358" s="16">
        <f>IF(D4358=1,IF(J4358&lt;=9000000,380000,IF(J4358&lt;=9500000,260000,IF(J4358&lt;=10000000,130000,0))),0)</f>
        <v/>
      </c>
      <c r="M4358" s="16">
        <f>IF(D4358=1,IF(J4358&lt;=9000000,330000,IF(J4358&lt;=9500000,220000,IF(J4358&lt;=10000000,110000,0))),0)</f>
        <v/>
      </c>
      <c r="N4358" s="16">
        <f>IF(D4358=1,IF(J4358&lt;=9000000,50000,IF(J4358&lt;=9500000,40000,IF(J4358&lt;=10000000,20000,0))),0)</f>
        <v/>
      </c>
      <c r="O4358" s="16">
        <f>MAX(0,ROUNDDOWN(J4358-G4358-K4358-L4358-E4358*380000-F4358*630000-H4358,-3))</f>
        <v/>
      </c>
      <c r="P4358" s="16">
        <f>MAX(0,ROUNDDOWN(J4358-G4358-430000-M4358-E4358*330000-F4358*450000-I4358,-3))</f>
        <v/>
      </c>
      <c r="Q4358" s="16">
        <f>50000+N4358+E4358*50000+F4358*180000</f>
        <v/>
      </c>
      <c r="R4358" s="16">
        <f>IF(P4358&lt;=2000000,MIN(Q4358,P4358),MAX(Q4358-(P4358-2000000),50000))*0.05</f>
        <v/>
      </c>
      <c r="S4358" s="16">
        <f>MAX(0,P4358*0.1-R4358)</f>
        <v/>
      </c>
      <c r="T4358" s="16">
        <f>Q4358+MAX(0,K4358-480000)</f>
        <v/>
      </c>
      <c r="U4358" s="16">
        <f>P4358-T4358</f>
        <v/>
      </c>
      <c r="V4358" s="17">
        <f>IF(U4358&lt;0,0,LOOKUP(U4358,{0,1950001,3300001,6950001,9000001,18000001,40000001},{0.05,0.1,0.2,0.23,0.33,0.4,0.45}))</f>
        <v/>
      </c>
      <c r="W4358" s="18">
        <f>IF(U4358&lt;0,0.9,0.9-V4358*1.021)</f>
        <v/>
      </c>
      <c r="X4358" s="16">
        <f>ROUNDDOWN(S4358*0.2/W4358+2000,0)</f>
        <v/>
      </c>
      <c r="Y4358" s="17">
        <f>IF(O4358&lt;=0,0,LOOKUP(O4358,{0,1950001,3300001,6950001,9000001,18000001,40000001},{0.05,0.1,0.2,0.23,0.33,0.4,0.45}))</f>
        <v/>
      </c>
    </row>
    <row r="4359">
      <c r="A4359" t="inlineStr">
        <is>
          <t>1万円刻み</t>
        </is>
      </c>
      <c r="B4359" s="16">
        <f>'3_1万円刻み'!$A$969</f>
        <v/>
      </c>
      <c r="C4359" t="n">
        <v>2025</v>
      </c>
      <c r="D4359" t="n">
        <v>1</v>
      </c>
      <c r="E4359" t="n">
        <v>0</v>
      </c>
      <c r="F4359" t="n">
        <v>0</v>
      </c>
      <c r="G4359" s="16">
        <f>ROUND(MIN(B4359/12,650000)*12*0.0915+MIN(B4359/12,1390000)*12*(0.0504+0)+B4359*0.005,0)</f>
        <v/>
      </c>
      <c r="H4359" t="n">
        <v>0</v>
      </c>
      <c r="I4359" t="n">
        <v>0</v>
      </c>
      <c r="J4359" s="16">
        <f>IF(C4359=2026,IF(B4359&lt;741000,0,IF(B4359&lt;2191000,B4359-740000,IF(B4359&lt;2193000,1451000,IF(B4359&lt;2196000,1453000,IF(B4359&lt;2200000,1456000,IF(B4359&lt;3600000,ROUNDDOWN(B4359/4,-3)*2.8-80000,IF(B4359&lt;6600000,ROUNDDOWN(B4359/4,-3)*3.2-440000,IF(B4359&lt;8500000,ROUNDDOWN(B4359*0.9,0)-1100000,B4359-1950000)))))))),IF(B4359&lt;651000,0,IF(B4359&lt;1900000,B4359-650000,IF(B4359&lt;3600000,ROUNDDOWN(B4359/4,-3)*2.8-80000,IF(B4359&lt;6600000,ROUNDDOWN(B4359/4,-3)*3.2-440000,IF(B4359&lt;8500000,ROUNDDOWN(B4359*0.9,0)-1100000,B4359-1950000))))))</f>
        <v/>
      </c>
      <c r="K4359" s="16">
        <f>IF(J4359&gt;23500000,NA(),IF(C4359=2026,IF(J4359&lt;=4890000,1040000,IF(J4359&lt;=6550000,670000,620000)),IF(J4359&lt;=1320000,950000,IF(J4359&lt;=3360000,880000,IF(J4359&lt;=4890000,680000,IF(J4359&lt;=6550000,630000,580000))))))</f>
        <v/>
      </c>
      <c r="L4359" s="16">
        <f>IF(D4359=1,IF(J4359&lt;=9000000,380000,IF(J4359&lt;=9500000,260000,IF(J4359&lt;=10000000,130000,0))),0)</f>
        <v/>
      </c>
      <c r="M4359" s="16">
        <f>IF(D4359=1,IF(J4359&lt;=9000000,330000,IF(J4359&lt;=9500000,220000,IF(J4359&lt;=10000000,110000,0))),0)</f>
        <v/>
      </c>
      <c r="N4359" s="16">
        <f>IF(D4359=1,IF(J4359&lt;=9000000,50000,IF(J4359&lt;=9500000,40000,IF(J4359&lt;=10000000,20000,0))),0)</f>
        <v/>
      </c>
      <c r="O4359" s="16">
        <f>MAX(0,ROUNDDOWN(J4359-G4359-K4359-L4359-E4359*380000-F4359*630000-H4359,-3))</f>
        <v/>
      </c>
      <c r="P4359" s="16">
        <f>MAX(0,ROUNDDOWN(J4359-G4359-430000-M4359-E4359*330000-F4359*450000-I4359,-3))</f>
        <v/>
      </c>
      <c r="Q4359" s="16">
        <f>50000+N4359+E4359*50000+F4359*180000</f>
        <v/>
      </c>
      <c r="R4359" s="16">
        <f>IF(P4359&lt;=2000000,MIN(Q4359,P4359),MAX(Q4359-(P4359-2000000),50000))*0.05</f>
        <v/>
      </c>
      <c r="S4359" s="16">
        <f>MAX(0,P4359*0.1-R4359)</f>
        <v/>
      </c>
      <c r="T4359" s="16">
        <f>Q4359+MAX(0,K4359-480000)</f>
        <v/>
      </c>
      <c r="U4359" s="16">
        <f>P4359-T4359</f>
        <v/>
      </c>
      <c r="V4359" s="17">
        <f>IF(U4359&lt;0,0,LOOKUP(U4359,{0,1950001,3300001,6950001,9000001,18000001,40000001},{0.05,0.1,0.2,0.23,0.33,0.4,0.45}))</f>
        <v/>
      </c>
      <c r="W4359" s="18">
        <f>IF(U4359&lt;0,0.9,0.9-V4359*1.021)</f>
        <v/>
      </c>
      <c r="X4359" s="16">
        <f>ROUNDDOWN(S4359*0.2/W4359+2000,0)</f>
        <v/>
      </c>
      <c r="Y4359" s="17">
        <f>IF(O4359&lt;=0,0,LOOKUP(O4359,{0,1950001,3300001,6950001,9000001,18000001,40000001},{0.05,0.1,0.2,0.23,0.33,0.4,0.45}))</f>
        <v/>
      </c>
    </row>
    <row r="4360">
      <c r="A4360" t="inlineStr">
        <is>
          <t>1万円刻み</t>
        </is>
      </c>
      <c r="B4360" s="16">
        <f>'3_1万円刻み'!$A$969</f>
        <v/>
      </c>
      <c r="C4360" t="n">
        <v>2026</v>
      </c>
      <c r="D4360" t="n">
        <v>1</v>
      </c>
      <c r="E4360" t="n">
        <v>0</v>
      </c>
      <c r="F4360" t="n">
        <v>0</v>
      </c>
      <c r="G4360" s="16">
        <f>ROUND(MIN(B4360/12,650000)*12*0.0915+MIN(B4360/12,1390000)*12*(0.0504+0)+B4360*0.005,0)</f>
        <v/>
      </c>
      <c r="H4360" t="n">
        <v>0</v>
      </c>
      <c r="I4360" t="n">
        <v>0</v>
      </c>
      <c r="J4360" s="16">
        <f>IF(C4360=2026,IF(B4360&lt;741000,0,IF(B4360&lt;2191000,B4360-740000,IF(B4360&lt;2193000,1451000,IF(B4360&lt;2196000,1453000,IF(B4360&lt;2200000,1456000,IF(B4360&lt;3600000,ROUNDDOWN(B4360/4,-3)*2.8-80000,IF(B4360&lt;6600000,ROUNDDOWN(B4360/4,-3)*3.2-440000,IF(B4360&lt;8500000,ROUNDDOWN(B4360*0.9,0)-1100000,B4360-1950000)))))))),IF(B4360&lt;651000,0,IF(B4360&lt;1900000,B4360-650000,IF(B4360&lt;3600000,ROUNDDOWN(B4360/4,-3)*2.8-80000,IF(B4360&lt;6600000,ROUNDDOWN(B4360/4,-3)*3.2-440000,IF(B4360&lt;8500000,ROUNDDOWN(B4360*0.9,0)-1100000,B4360-1950000))))))</f>
        <v/>
      </c>
      <c r="K4360" s="16">
        <f>IF(J4360&gt;23500000,NA(),IF(C4360=2026,IF(J4360&lt;=4890000,1040000,IF(J4360&lt;=6550000,670000,620000)),IF(J4360&lt;=1320000,950000,IF(J4360&lt;=3360000,880000,IF(J4360&lt;=4890000,680000,IF(J4360&lt;=6550000,630000,580000))))))</f>
        <v/>
      </c>
      <c r="L4360" s="16">
        <f>IF(D4360=1,IF(J4360&lt;=9000000,380000,IF(J4360&lt;=9500000,260000,IF(J4360&lt;=10000000,130000,0))),0)</f>
        <v/>
      </c>
      <c r="M4360" s="16">
        <f>IF(D4360=1,IF(J4360&lt;=9000000,330000,IF(J4360&lt;=9500000,220000,IF(J4360&lt;=10000000,110000,0))),0)</f>
        <v/>
      </c>
      <c r="N4360" s="16">
        <f>IF(D4360=1,IF(J4360&lt;=9000000,50000,IF(J4360&lt;=9500000,40000,IF(J4360&lt;=10000000,20000,0))),0)</f>
        <v/>
      </c>
      <c r="O4360" s="16">
        <f>MAX(0,ROUNDDOWN(J4360-G4360-K4360-L4360-E4360*380000-F4360*630000-H4360,-3))</f>
        <v/>
      </c>
      <c r="P4360" s="16">
        <f>MAX(0,ROUNDDOWN(J4360-G4360-430000-M4360-E4360*330000-F4360*450000-I4360,-3))</f>
        <v/>
      </c>
      <c r="Q4360" s="16">
        <f>50000+N4360+E4360*50000+F4360*180000</f>
        <v/>
      </c>
      <c r="R4360" s="16">
        <f>IF(P4360&lt;=2000000,MIN(Q4360,P4360),MAX(Q4360-(P4360-2000000),50000))*0.05</f>
        <v/>
      </c>
      <c r="S4360" s="16">
        <f>MAX(0,P4360*0.1-R4360)</f>
        <v/>
      </c>
      <c r="T4360" s="16">
        <f>Q4360+MAX(0,K4360-480000)</f>
        <v/>
      </c>
      <c r="U4360" s="16">
        <f>P4360-T4360</f>
        <v/>
      </c>
      <c r="V4360" s="17">
        <f>IF(U4360&lt;0,0,LOOKUP(U4360,{0,1950001,3300001,6950001,9000001,18000001,40000001},{0.05,0.1,0.2,0.23,0.33,0.4,0.45}))</f>
        <v/>
      </c>
      <c r="W4360" s="18">
        <f>IF(U4360&lt;0,0.9,0.9-V4360*1.021)</f>
        <v/>
      </c>
      <c r="X4360" s="16">
        <f>ROUNDDOWN(S4360*0.2/W4360+2000,0)</f>
        <v/>
      </c>
      <c r="Y4360" s="17">
        <f>IF(O4360&lt;=0,0,LOOKUP(O4360,{0,1950001,3300001,6950001,9000001,18000001,40000001},{0.05,0.1,0.2,0.23,0.33,0.4,0.45}))</f>
        <v/>
      </c>
    </row>
    <row r="4361">
      <c r="A4361" t="inlineStr">
        <is>
          <t>1万円刻み</t>
        </is>
      </c>
      <c r="B4361" s="16">
        <f>'3_1万円刻み'!$A$970</f>
        <v/>
      </c>
      <c r="C4361" t="n">
        <v>2025</v>
      </c>
      <c r="D4361" t="n">
        <v>0</v>
      </c>
      <c r="E4361" t="n">
        <v>0</v>
      </c>
      <c r="F4361" t="n">
        <v>0</v>
      </c>
      <c r="G4361" s="16">
        <f>ROUND(MIN(B4361/12,650000)*12*0.0915+MIN(B4361/12,1390000)*12*(0.0504+0)+B4361*0.005,0)</f>
        <v/>
      </c>
      <c r="H4361" t="n">
        <v>0</v>
      </c>
      <c r="I4361" t="n">
        <v>0</v>
      </c>
      <c r="J4361" s="16">
        <f>IF(C4361=2026,IF(B4361&lt;741000,0,IF(B4361&lt;2191000,B4361-740000,IF(B4361&lt;2193000,1451000,IF(B4361&lt;2196000,1453000,IF(B4361&lt;2200000,1456000,IF(B4361&lt;3600000,ROUNDDOWN(B4361/4,-3)*2.8-80000,IF(B4361&lt;6600000,ROUNDDOWN(B4361/4,-3)*3.2-440000,IF(B4361&lt;8500000,ROUNDDOWN(B4361*0.9,0)-1100000,B4361-1950000)))))))),IF(B4361&lt;651000,0,IF(B4361&lt;1900000,B4361-650000,IF(B4361&lt;3600000,ROUNDDOWN(B4361/4,-3)*2.8-80000,IF(B4361&lt;6600000,ROUNDDOWN(B4361/4,-3)*3.2-440000,IF(B4361&lt;8500000,ROUNDDOWN(B4361*0.9,0)-1100000,B4361-1950000))))))</f>
        <v/>
      </c>
      <c r="K4361" s="16">
        <f>IF(J4361&gt;23500000,NA(),IF(C4361=2026,IF(J4361&lt;=4890000,1040000,IF(J4361&lt;=6550000,670000,620000)),IF(J4361&lt;=1320000,950000,IF(J4361&lt;=3360000,880000,IF(J4361&lt;=4890000,680000,IF(J4361&lt;=6550000,630000,580000))))))</f>
        <v/>
      </c>
      <c r="L4361" s="16">
        <f>IF(D4361=1,IF(J4361&lt;=9000000,380000,IF(J4361&lt;=9500000,260000,IF(J4361&lt;=10000000,130000,0))),0)</f>
        <v/>
      </c>
      <c r="M4361" s="16">
        <f>IF(D4361=1,IF(J4361&lt;=9000000,330000,IF(J4361&lt;=9500000,220000,IF(J4361&lt;=10000000,110000,0))),0)</f>
        <v/>
      </c>
      <c r="N4361" s="16">
        <f>IF(D4361=1,IF(J4361&lt;=9000000,50000,IF(J4361&lt;=9500000,40000,IF(J4361&lt;=10000000,20000,0))),0)</f>
        <v/>
      </c>
      <c r="O4361" s="16">
        <f>MAX(0,ROUNDDOWN(J4361-G4361-K4361-L4361-E4361*380000-F4361*630000-H4361,-3))</f>
        <v/>
      </c>
      <c r="P4361" s="16">
        <f>MAX(0,ROUNDDOWN(J4361-G4361-430000-M4361-E4361*330000-F4361*450000-I4361,-3))</f>
        <v/>
      </c>
      <c r="Q4361" s="16">
        <f>50000+N4361+E4361*50000+F4361*180000</f>
        <v/>
      </c>
      <c r="R4361" s="16">
        <f>IF(P4361&lt;=2000000,MIN(Q4361,P4361),MAX(Q4361-(P4361-2000000),50000))*0.05</f>
        <v/>
      </c>
      <c r="S4361" s="16">
        <f>MAX(0,P4361*0.1-R4361)</f>
        <v/>
      </c>
      <c r="T4361" s="16">
        <f>Q4361+MAX(0,K4361-480000)</f>
        <v/>
      </c>
      <c r="U4361" s="16">
        <f>P4361-T4361</f>
        <v/>
      </c>
      <c r="V4361" s="17">
        <f>IF(U4361&lt;0,0,LOOKUP(U4361,{0,1950001,3300001,6950001,9000001,18000001,40000001},{0.05,0.1,0.2,0.23,0.33,0.4,0.45}))</f>
        <v/>
      </c>
      <c r="W4361" s="18">
        <f>IF(U4361&lt;0,0.9,0.9-V4361*1.021)</f>
        <v/>
      </c>
      <c r="X4361" s="16">
        <f>ROUNDDOWN(S4361*0.2/W4361+2000,0)</f>
        <v/>
      </c>
      <c r="Y4361" s="17">
        <f>IF(O4361&lt;=0,0,LOOKUP(O4361,{0,1950001,3300001,6950001,9000001,18000001,40000001},{0.05,0.1,0.2,0.23,0.33,0.4,0.45}))</f>
        <v/>
      </c>
    </row>
    <row r="4362">
      <c r="A4362" t="inlineStr">
        <is>
          <t>1万円刻み</t>
        </is>
      </c>
      <c r="B4362" s="16">
        <f>'3_1万円刻み'!$A$970</f>
        <v/>
      </c>
      <c r="C4362" t="n">
        <v>2026</v>
      </c>
      <c r="D4362" t="n">
        <v>0</v>
      </c>
      <c r="E4362" t="n">
        <v>0</v>
      </c>
      <c r="F4362" t="n">
        <v>0</v>
      </c>
      <c r="G4362" s="16">
        <f>ROUND(MIN(B4362/12,650000)*12*0.0915+MIN(B4362/12,1390000)*12*(0.0504+0)+B4362*0.005,0)</f>
        <v/>
      </c>
      <c r="H4362" t="n">
        <v>0</v>
      </c>
      <c r="I4362" t="n">
        <v>0</v>
      </c>
      <c r="J4362" s="16">
        <f>IF(C4362=2026,IF(B4362&lt;741000,0,IF(B4362&lt;2191000,B4362-740000,IF(B4362&lt;2193000,1451000,IF(B4362&lt;2196000,1453000,IF(B4362&lt;2200000,1456000,IF(B4362&lt;3600000,ROUNDDOWN(B4362/4,-3)*2.8-80000,IF(B4362&lt;6600000,ROUNDDOWN(B4362/4,-3)*3.2-440000,IF(B4362&lt;8500000,ROUNDDOWN(B4362*0.9,0)-1100000,B4362-1950000)))))))),IF(B4362&lt;651000,0,IF(B4362&lt;1900000,B4362-650000,IF(B4362&lt;3600000,ROUNDDOWN(B4362/4,-3)*2.8-80000,IF(B4362&lt;6600000,ROUNDDOWN(B4362/4,-3)*3.2-440000,IF(B4362&lt;8500000,ROUNDDOWN(B4362*0.9,0)-1100000,B4362-1950000))))))</f>
        <v/>
      </c>
      <c r="K4362" s="16">
        <f>IF(J4362&gt;23500000,NA(),IF(C4362=2026,IF(J4362&lt;=4890000,1040000,IF(J4362&lt;=6550000,670000,620000)),IF(J4362&lt;=1320000,950000,IF(J4362&lt;=3360000,880000,IF(J4362&lt;=4890000,680000,IF(J4362&lt;=6550000,630000,580000))))))</f>
        <v/>
      </c>
      <c r="L4362" s="16">
        <f>IF(D4362=1,IF(J4362&lt;=9000000,380000,IF(J4362&lt;=9500000,260000,IF(J4362&lt;=10000000,130000,0))),0)</f>
        <v/>
      </c>
      <c r="M4362" s="16">
        <f>IF(D4362=1,IF(J4362&lt;=9000000,330000,IF(J4362&lt;=9500000,220000,IF(J4362&lt;=10000000,110000,0))),0)</f>
        <v/>
      </c>
      <c r="N4362" s="16">
        <f>IF(D4362=1,IF(J4362&lt;=9000000,50000,IF(J4362&lt;=9500000,40000,IF(J4362&lt;=10000000,20000,0))),0)</f>
        <v/>
      </c>
      <c r="O4362" s="16">
        <f>MAX(0,ROUNDDOWN(J4362-G4362-K4362-L4362-E4362*380000-F4362*630000-H4362,-3))</f>
        <v/>
      </c>
      <c r="P4362" s="16">
        <f>MAX(0,ROUNDDOWN(J4362-G4362-430000-M4362-E4362*330000-F4362*450000-I4362,-3))</f>
        <v/>
      </c>
      <c r="Q4362" s="16">
        <f>50000+N4362+E4362*50000+F4362*180000</f>
        <v/>
      </c>
      <c r="R4362" s="16">
        <f>IF(P4362&lt;=2000000,MIN(Q4362,P4362),MAX(Q4362-(P4362-2000000),50000))*0.05</f>
        <v/>
      </c>
      <c r="S4362" s="16">
        <f>MAX(0,P4362*0.1-R4362)</f>
        <v/>
      </c>
      <c r="T4362" s="16">
        <f>Q4362+MAX(0,K4362-480000)</f>
        <v/>
      </c>
      <c r="U4362" s="16">
        <f>P4362-T4362</f>
        <v/>
      </c>
      <c r="V4362" s="17">
        <f>IF(U4362&lt;0,0,LOOKUP(U4362,{0,1950001,3300001,6950001,9000001,18000001,40000001},{0.05,0.1,0.2,0.23,0.33,0.4,0.45}))</f>
        <v/>
      </c>
      <c r="W4362" s="18">
        <f>IF(U4362&lt;0,0.9,0.9-V4362*1.021)</f>
        <v/>
      </c>
      <c r="X4362" s="16">
        <f>ROUNDDOWN(S4362*0.2/W4362+2000,0)</f>
        <v/>
      </c>
      <c r="Y4362" s="17">
        <f>IF(O4362&lt;=0,0,LOOKUP(O4362,{0,1950001,3300001,6950001,9000001,18000001,40000001},{0.05,0.1,0.2,0.23,0.33,0.4,0.45}))</f>
        <v/>
      </c>
    </row>
    <row r="4363">
      <c r="A4363" t="inlineStr">
        <is>
          <t>1万円刻み</t>
        </is>
      </c>
      <c r="B4363" s="16">
        <f>'3_1万円刻み'!$A$970</f>
        <v/>
      </c>
      <c r="C4363" t="n">
        <v>2025</v>
      </c>
      <c r="D4363" t="n">
        <v>1</v>
      </c>
      <c r="E4363" t="n">
        <v>0</v>
      </c>
      <c r="F4363" t="n">
        <v>0</v>
      </c>
      <c r="G4363" s="16">
        <f>ROUND(MIN(B4363/12,650000)*12*0.0915+MIN(B4363/12,1390000)*12*(0.0504+0)+B4363*0.005,0)</f>
        <v/>
      </c>
      <c r="H4363" t="n">
        <v>0</v>
      </c>
      <c r="I4363" t="n">
        <v>0</v>
      </c>
      <c r="J4363" s="16">
        <f>IF(C4363=2026,IF(B4363&lt;741000,0,IF(B4363&lt;2191000,B4363-740000,IF(B4363&lt;2193000,1451000,IF(B4363&lt;2196000,1453000,IF(B4363&lt;2200000,1456000,IF(B4363&lt;3600000,ROUNDDOWN(B4363/4,-3)*2.8-80000,IF(B4363&lt;6600000,ROUNDDOWN(B4363/4,-3)*3.2-440000,IF(B4363&lt;8500000,ROUNDDOWN(B4363*0.9,0)-1100000,B4363-1950000)))))))),IF(B4363&lt;651000,0,IF(B4363&lt;1900000,B4363-650000,IF(B4363&lt;3600000,ROUNDDOWN(B4363/4,-3)*2.8-80000,IF(B4363&lt;6600000,ROUNDDOWN(B4363/4,-3)*3.2-440000,IF(B4363&lt;8500000,ROUNDDOWN(B4363*0.9,0)-1100000,B4363-1950000))))))</f>
        <v/>
      </c>
      <c r="K4363" s="16">
        <f>IF(J4363&gt;23500000,NA(),IF(C4363=2026,IF(J4363&lt;=4890000,1040000,IF(J4363&lt;=6550000,670000,620000)),IF(J4363&lt;=1320000,950000,IF(J4363&lt;=3360000,880000,IF(J4363&lt;=4890000,680000,IF(J4363&lt;=6550000,630000,580000))))))</f>
        <v/>
      </c>
      <c r="L4363" s="16">
        <f>IF(D4363=1,IF(J4363&lt;=9000000,380000,IF(J4363&lt;=9500000,260000,IF(J4363&lt;=10000000,130000,0))),0)</f>
        <v/>
      </c>
      <c r="M4363" s="16">
        <f>IF(D4363=1,IF(J4363&lt;=9000000,330000,IF(J4363&lt;=9500000,220000,IF(J4363&lt;=10000000,110000,0))),0)</f>
        <v/>
      </c>
      <c r="N4363" s="16">
        <f>IF(D4363=1,IF(J4363&lt;=9000000,50000,IF(J4363&lt;=9500000,40000,IF(J4363&lt;=10000000,20000,0))),0)</f>
        <v/>
      </c>
      <c r="O4363" s="16">
        <f>MAX(0,ROUNDDOWN(J4363-G4363-K4363-L4363-E4363*380000-F4363*630000-H4363,-3))</f>
        <v/>
      </c>
      <c r="P4363" s="16">
        <f>MAX(0,ROUNDDOWN(J4363-G4363-430000-M4363-E4363*330000-F4363*450000-I4363,-3))</f>
        <v/>
      </c>
      <c r="Q4363" s="16">
        <f>50000+N4363+E4363*50000+F4363*180000</f>
        <v/>
      </c>
      <c r="R4363" s="16">
        <f>IF(P4363&lt;=2000000,MIN(Q4363,P4363),MAX(Q4363-(P4363-2000000),50000))*0.05</f>
        <v/>
      </c>
      <c r="S4363" s="16">
        <f>MAX(0,P4363*0.1-R4363)</f>
        <v/>
      </c>
      <c r="T4363" s="16">
        <f>Q4363+MAX(0,K4363-480000)</f>
        <v/>
      </c>
      <c r="U4363" s="16">
        <f>P4363-T4363</f>
        <v/>
      </c>
      <c r="V4363" s="17">
        <f>IF(U4363&lt;0,0,LOOKUP(U4363,{0,1950001,3300001,6950001,9000001,18000001,40000001},{0.05,0.1,0.2,0.23,0.33,0.4,0.45}))</f>
        <v/>
      </c>
      <c r="W4363" s="18">
        <f>IF(U4363&lt;0,0.9,0.9-V4363*1.021)</f>
        <v/>
      </c>
      <c r="X4363" s="16">
        <f>ROUNDDOWN(S4363*0.2/W4363+2000,0)</f>
        <v/>
      </c>
      <c r="Y4363" s="17">
        <f>IF(O4363&lt;=0,0,LOOKUP(O4363,{0,1950001,3300001,6950001,9000001,18000001,40000001},{0.05,0.1,0.2,0.23,0.33,0.4,0.45}))</f>
        <v/>
      </c>
    </row>
    <row r="4364">
      <c r="A4364" t="inlineStr">
        <is>
          <t>1万円刻み</t>
        </is>
      </c>
      <c r="B4364" s="16">
        <f>'3_1万円刻み'!$A$970</f>
        <v/>
      </c>
      <c r="C4364" t="n">
        <v>2026</v>
      </c>
      <c r="D4364" t="n">
        <v>1</v>
      </c>
      <c r="E4364" t="n">
        <v>0</v>
      </c>
      <c r="F4364" t="n">
        <v>0</v>
      </c>
      <c r="G4364" s="16">
        <f>ROUND(MIN(B4364/12,650000)*12*0.0915+MIN(B4364/12,1390000)*12*(0.0504+0)+B4364*0.005,0)</f>
        <v/>
      </c>
      <c r="H4364" t="n">
        <v>0</v>
      </c>
      <c r="I4364" t="n">
        <v>0</v>
      </c>
      <c r="J4364" s="16">
        <f>IF(C4364=2026,IF(B4364&lt;741000,0,IF(B4364&lt;2191000,B4364-740000,IF(B4364&lt;2193000,1451000,IF(B4364&lt;2196000,1453000,IF(B4364&lt;2200000,1456000,IF(B4364&lt;3600000,ROUNDDOWN(B4364/4,-3)*2.8-80000,IF(B4364&lt;6600000,ROUNDDOWN(B4364/4,-3)*3.2-440000,IF(B4364&lt;8500000,ROUNDDOWN(B4364*0.9,0)-1100000,B4364-1950000)))))))),IF(B4364&lt;651000,0,IF(B4364&lt;1900000,B4364-650000,IF(B4364&lt;3600000,ROUNDDOWN(B4364/4,-3)*2.8-80000,IF(B4364&lt;6600000,ROUNDDOWN(B4364/4,-3)*3.2-440000,IF(B4364&lt;8500000,ROUNDDOWN(B4364*0.9,0)-1100000,B4364-1950000))))))</f>
        <v/>
      </c>
      <c r="K4364" s="16">
        <f>IF(J4364&gt;23500000,NA(),IF(C4364=2026,IF(J4364&lt;=4890000,1040000,IF(J4364&lt;=6550000,670000,620000)),IF(J4364&lt;=1320000,950000,IF(J4364&lt;=3360000,880000,IF(J4364&lt;=4890000,680000,IF(J4364&lt;=6550000,630000,580000))))))</f>
        <v/>
      </c>
      <c r="L4364" s="16">
        <f>IF(D4364=1,IF(J4364&lt;=9000000,380000,IF(J4364&lt;=9500000,260000,IF(J4364&lt;=10000000,130000,0))),0)</f>
        <v/>
      </c>
      <c r="M4364" s="16">
        <f>IF(D4364=1,IF(J4364&lt;=9000000,330000,IF(J4364&lt;=9500000,220000,IF(J4364&lt;=10000000,110000,0))),0)</f>
        <v/>
      </c>
      <c r="N4364" s="16">
        <f>IF(D4364=1,IF(J4364&lt;=9000000,50000,IF(J4364&lt;=9500000,40000,IF(J4364&lt;=10000000,20000,0))),0)</f>
        <v/>
      </c>
      <c r="O4364" s="16">
        <f>MAX(0,ROUNDDOWN(J4364-G4364-K4364-L4364-E4364*380000-F4364*630000-H4364,-3))</f>
        <v/>
      </c>
      <c r="P4364" s="16">
        <f>MAX(0,ROUNDDOWN(J4364-G4364-430000-M4364-E4364*330000-F4364*450000-I4364,-3))</f>
        <v/>
      </c>
      <c r="Q4364" s="16">
        <f>50000+N4364+E4364*50000+F4364*180000</f>
        <v/>
      </c>
      <c r="R4364" s="16">
        <f>IF(P4364&lt;=2000000,MIN(Q4364,P4364),MAX(Q4364-(P4364-2000000),50000))*0.05</f>
        <v/>
      </c>
      <c r="S4364" s="16">
        <f>MAX(0,P4364*0.1-R4364)</f>
        <v/>
      </c>
      <c r="T4364" s="16">
        <f>Q4364+MAX(0,K4364-480000)</f>
        <v/>
      </c>
      <c r="U4364" s="16">
        <f>P4364-T4364</f>
        <v/>
      </c>
      <c r="V4364" s="17">
        <f>IF(U4364&lt;0,0,LOOKUP(U4364,{0,1950001,3300001,6950001,9000001,18000001,40000001},{0.05,0.1,0.2,0.23,0.33,0.4,0.45}))</f>
        <v/>
      </c>
      <c r="W4364" s="18">
        <f>IF(U4364&lt;0,0.9,0.9-V4364*1.021)</f>
        <v/>
      </c>
      <c r="X4364" s="16">
        <f>ROUNDDOWN(S4364*0.2/W4364+2000,0)</f>
        <v/>
      </c>
      <c r="Y4364" s="17">
        <f>IF(O4364&lt;=0,0,LOOKUP(O4364,{0,1950001,3300001,6950001,9000001,18000001,40000001},{0.05,0.1,0.2,0.23,0.33,0.4,0.45}))</f>
        <v/>
      </c>
    </row>
    <row r="4365">
      <c r="A4365" t="inlineStr">
        <is>
          <t>1万円刻み</t>
        </is>
      </c>
      <c r="B4365" s="16">
        <f>'3_1万円刻み'!$A$971</f>
        <v/>
      </c>
      <c r="C4365" t="n">
        <v>2025</v>
      </c>
      <c r="D4365" t="n">
        <v>0</v>
      </c>
      <c r="E4365" t="n">
        <v>0</v>
      </c>
      <c r="F4365" t="n">
        <v>0</v>
      </c>
      <c r="G4365" s="16">
        <f>ROUND(MIN(B4365/12,650000)*12*0.0915+MIN(B4365/12,1390000)*12*(0.0504+0)+B4365*0.005,0)</f>
        <v/>
      </c>
      <c r="H4365" t="n">
        <v>0</v>
      </c>
      <c r="I4365" t="n">
        <v>0</v>
      </c>
      <c r="J4365" s="16">
        <f>IF(C4365=2026,IF(B4365&lt;741000,0,IF(B4365&lt;2191000,B4365-740000,IF(B4365&lt;2193000,1451000,IF(B4365&lt;2196000,1453000,IF(B4365&lt;2200000,1456000,IF(B4365&lt;3600000,ROUNDDOWN(B4365/4,-3)*2.8-80000,IF(B4365&lt;6600000,ROUNDDOWN(B4365/4,-3)*3.2-440000,IF(B4365&lt;8500000,ROUNDDOWN(B4365*0.9,0)-1100000,B4365-1950000)))))))),IF(B4365&lt;651000,0,IF(B4365&lt;1900000,B4365-650000,IF(B4365&lt;3600000,ROUNDDOWN(B4365/4,-3)*2.8-80000,IF(B4365&lt;6600000,ROUNDDOWN(B4365/4,-3)*3.2-440000,IF(B4365&lt;8500000,ROUNDDOWN(B4365*0.9,0)-1100000,B4365-1950000))))))</f>
        <v/>
      </c>
      <c r="K4365" s="16">
        <f>IF(J4365&gt;23500000,NA(),IF(C4365=2026,IF(J4365&lt;=4890000,1040000,IF(J4365&lt;=6550000,670000,620000)),IF(J4365&lt;=1320000,950000,IF(J4365&lt;=3360000,880000,IF(J4365&lt;=4890000,680000,IF(J4365&lt;=6550000,630000,580000))))))</f>
        <v/>
      </c>
      <c r="L4365" s="16">
        <f>IF(D4365=1,IF(J4365&lt;=9000000,380000,IF(J4365&lt;=9500000,260000,IF(J4365&lt;=10000000,130000,0))),0)</f>
        <v/>
      </c>
      <c r="M4365" s="16">
        <f>IF(D4365=1,IF(J4365&lt;=9000000,330000,IF(J4365&lt;=9500000,220000,IF(J4365&lt;=10000000,110000,0))),0)</f>
        <v/>
      </c>
      <c r="N4365" s="16">
        <f>IF(D4365=1,IF(J4365&lt;=9000000,50000,IF(J4365&lt;=9500000,40000,IF(J4365&lt;=10000000,20000,0))),0)</f>
        <v/>
      </c>
      <c r="O4365" s="16">
        <f>MAX(0,ROUNDDOWN(J4365-G4365-K4365-L4365-E4365*380000-F4365*630000-H4365,-3))</f>
        <v/>
      </c>
      <c r="P4365" s="16">
        <f>MAX(0,ROUNDDOWN(J4365-G4365-430000-M4365-E4365*330000-F4365*450000-I4365,-3))</f>
        <v/>
      </c>
      <c r="Q4365" s="16">
        <f>50000+N4365+E4365*50000+F4365*180000</f>
        <v/>
      </c>
      <c r="R4365" s="16">
        <f>IF(P4365&lt;=2000000,MIN(Q4365,P4365),MAX(Q4365-(P4365-2000000),50000))*0.05</f>
        <v/>
      </c>
      <c r="S4365" s="16">
        <f>MAX(0,P4365*0.1-R4365)</f>
        <v/>
      </c>
      <c r="T4365" s="16">
        <f>Q4365+MAX(0,K4365-480000)</f>
        <v/>
      </c>
      <c r="U4365" s="16">
        <f>P4365-T4365</f>
        <v/>
      </c>
      <c r="V4365" s="17">
        <f>IF(U4365&lt;0,0,LOOKUP(U4365,{0,1950001,3300001,6950001,9000001,18000001,40000001},{0.05,0.1,0.2,0.23,0.33,0.4,0.45}))</f>
        <v/>
      </c>
      <c r="W4365" s="18">
        <f>IF(U4365&lt;0,0.9,0.9-V4365*1.021)</f>
        <v/>
      </c>
      <c r="X4365" s="16">
        <f>ROUNDDOWN(S4365*0.2/W4365+2000,0)</f>
        <v/>
      </c>
      <c r="Y4365" s="17">
        <f>IF(O4365&lt;=0,0,LOOKUP(O4365,{0,1950001,3300001,6950001,9000001,18000001,40000001},{0.05,0.1,0.2,0.23,0.33,0.4,0.45}))</f>
        <v/>
      </c>
    </row>
    <row r="4366">
      <c r="A4366" t="inlineStr">
        <is>
          <t>1万円刻み</t>
        </is>
      </c>
      <c r="B4366" s="16">
        <f>'3_1万円刻み'!$A$971</f>
        <v/>
      </c>
      <c r="C4366" t="n">
        <v>2026</v>
      </c>
      <c r="D4366" t="n">
        <v>0</v>
      </c>
      <c r="E4366" t="n">
        <v>0</v>
      </c>
      <c r="F4366" t="n">
        <v>0</v>
      </c>
      <c r="G4366" s="16">
        <f>ROUND(MIN(B4366/12,650000)*12*0.0915+MIN(B4366/12,1390000)*12*(0.0504+0)+B4366*0.005,0)</f>
        <v/>
      </c>
      <c r="H4366" t="n">
        <v>0</v>
      </c>
      <c r="I4366" t="n">
        <v>0</v>
      </c>
      <c r="J4366" s="16">
        <f>IF(C4366=2026,IF(B4366&lt;741000,0,IF(B4366&lt;2191000,B4366-740000,IF(B4366&lt;2193000,1451000,IF(B4366&lt;2196000,1453000,IF(B4366&lt;2200000,1456000,IF(B4366&lt;3600000,ROUNDDOWN(B4366/4,-3)*2.8-80000,IF(B4366&lt;6600000,ROUNDDOWN(B4366/4,-3)*3.2-440000,IF(B4366&lt;8500000,ROUNDDOWN(B4366*0.9,0)-1100000,B4366-1950000)))))))),IF(B4366&lt;651000,0,IF(B4366&lt;1900000,B4366-650000,IF(B4366&lt;3600000,ROUNDDOWN(B4366/4,-3)*2.8-80000,IF(B4366&lt;6600000,ROUNDDOWN(B4366/4,-3)*3.2-440000,IF(B4366&lt;8500000,ROUNDDOWN(B4366*0.9,0)-1100000,B4366-1950000))))))</f>
        <v/>
      </c>
      <c r="K4366" s="16">
        <f>IF(J4366&gt;23500000,NA(),IF(C4366=2026,IF(J4366&lt;=4890000,1040000,IF(J4366&lt;=6550000,670000,620000)),IF(J4366&lt;=1320000,950000,IF(J4366&lt;=3360000,880000,IF(J4366&lt;=4890000,680000,IF(J4366&lt;=6550000,630000,580000))))))</f>
        <v/>
      </c>
      <c r="L4366" s="16">
        <f>IF(D4366=1,IF(J4366&lt;=9000000,380000,IF(J4366&lt;=9500000,260000,IF(J4366&lt;=10000000,130000,0))),0)</f>
        <v/>
      </c>
      <c r="M4366" s="16">
        <f>IF(D4366=1,IF(J4366&lt;=9000000,330000,IF(J4366&lt;=9500000,220000,IF(J4366&lt;=10000000,110000,0))),0)</f>
        <v/>
      </c>
      <c r="N4366" s="16">
        <f>IF(D4366=1,IF(J4366&lt;=9000000,50000,IF(J4366&lt;=9500000,40000,IF(J4366&lt;=10000000,20000,0))),0)</f>
        <v/>
      </c>
      <c r="O4366" s="16">
        <f>MAX(0,ROUNDDOWN(J4366-G4366-K4366-L4366-E4366*380000-F4366*630000-H4366,-3))</f>
        <v/>
      </c>
      <c r="P4366" s="16">
        <f>MAX(0,ROUNDDOWN(J4366-G4366-430000-M4366-E4366*330000-F4366*450000-I4366,-3))</f>
        <v/>
      </c>
      <c r="Q4366" s="16">
        <f>50000+N4366+E4366*50000+F4366*180000</f>
        <v/>
      </c>
      <c r="R4366" s="16">
        <f>IF(P4366&lt;=2000000,MIN(Q4366,P4366),MAX(Q4366-(P4366-2000000),50000))*0.05</f>
        <v/>
      </c>
      <c r="S4366" s="16">
        <f>MAX(0,P4366*0.1-R4366)</f>
        <v/>
      </c>
      <c r="T4366" s="16">
        <f>Q4366+MAX(0,K4366-480000)</f>
        <v/>
      </c>
      <c r="U4366" s="16">
        <f>P4366-T4366</f>
        <v/>
      </c>
      <c r="V4366" s="17">
        <f>IF(U4366&lt;0,0,LOOKUP(U4366,{0,1950001,3300001,6950001,9000001,18000001,40000001},{0.05,0.1,0.2,0.23,0.33,0.4,0.45}))</f>
        <v/>
      </c>
      <c r="W4366" s="18">
        <f>IF(U4366&lt;0,0.9,0.9-V4366*1.021)</f>
        <v/>
      </c>
      <c r="X4366" s="16">
        <f>ROUNDDOWN(S4366*0.2/W4366+2000,0)</f>
        <v/>
      </c>
      <c r="Y4366" s="17">
        <f>IF(O4366&lt;=0,0,LOOKUP(O4366,{0,1950001,3300001,6950001,9000001,18000001,40000001},{0.05,0.1,0.2,0.23,0.33,0.4,0.45}))</f>
        <v/>
      </c>
    </row>
    <row r="4367">
      <c r="A4367" t="inlineStr">
        <is>
          <t>1万円刻み</t>
        </is>
      </c>
      <c r="B4367" s="16">
        <f>'3_1万円刻み'!$A$971</f>
        <v/>
      </c>
      <c r="C4367" t="n">
        <v>2025</v>
      </c>
      <c r="D4367" t="n">
        <v>1</v>
      </c>
      <c r="E4367" t="n">
        <v>0</v>
      </c>
      <c r="F4367" t="n">
        <v>0</v>
      </c>
      <c r="G4367" s="16">
        <f>ROUND(MIN(B4367/12,650000)*12*0.0915+MIN(B4367/12,1390000)*12*(0.0504+0)+B4367*0.005,0)</f>
        <v/>
      </c>
      <c r="H4367" t="n">
        <v>0</v>
      </c>
      <c r="I4367" t="n">
        <v>0</v>
      </c>
      <c r="J4367" s="16">
        <f>IF(C4367=2026,IF(B4367&lt;741000,0,IF(B4367&lt;2191000,B4367-740000,IF(B4367&lt;2193000,1451000,IF(B4367&lt;2196000,1453000,IF(B4367&lt;2200000,1456000,IF(B4367&lt;3600000,ROUNDDOWN(B4367/4,-3)*2.8-80000,IF(B4367&lt;6600000,ROUNDDOWN(B4367/4,-3)*3.2-440000,IF(B4367&lt;8500000,ROUNDDOWN(B4367*0.9,0)-1100000,B4367-1950000)))))))),IF(B4367&lt;651000,0,IF(B4367&lt;1900000,B4367-650000,IF(B4367&lt;3600000,ROUNDDOWN(B4367/4,-3)*2.8-80000,IF(B4367&lt;6600000,ROUNDDOWN(B4367/4,-3)*3.2-440000,IF(B4367&lt;8500000,ROUNDDOWN(B4367*0.9,0)-1100000,B4367-1950000))))))</f>
        <v/>
      </c>
      <c r="K4367" s="16">
        <f>IF(J4367&gt;23500000,NA(),IF(C4367=2026,IF(J4367&lt;=4890000,1040000,IF(J4367&lt;=6550000,670000,620000)),IF(J4367&lt;=1320000,950000,IF(J4367&lt;=3360000,880000,IF(J4367&lt;=4890000,680000,IF(J4367&lt;=6550000,630000,580000))))))</f>
        <v/>
      </c>
      <c r="L4367" s="16">
        <f>IF(D4367=1,IF(J4367&lt;=9000000,380000,IF(J4367&lt;=9500000,260000,IF(J4367&lt;=10000000,130000,0))),0)</f>
        <v/>
      </c>
      <c r="M4367" s="16">
        <f>IF(D4367=1,IF(J4367&lt;=9000000,330000,IF(J4367&lt;=9500000,220000,IF(J4367&lt;=10000000,110000,0))),0)</f>
        <v/>
      </c>
      <c r="N4367" s="16">
        <f>IF(D4367=1,IF(J4367&lt;=9000000,50000,IF(J4367&lt;=9500000,40000,IF(J4367&lt;=10000000,20000,0))),0)</f>
        <v/>
      </c>
      <c r="O4367" s="16">
        <f>MAX(0,ROUNDDOWN(J4367-G4367-K4367-L4367-E4367*380000-F4367*630000-H4367,-3))</f>
        <v/>
      </c>
      <c r="P4367" s="16">
        <f>MAX(0,ROUNDDOWN(J4367-G4367-430000-M4367-E4367*330000-F4367*450000-I4367,-3))</f>
        <v/>
      </c>
      <c r="Q4367" s="16">
        <f>50000+N4367+E4367*50000+F4367*180000</f>
        <v/>
      </c>
      <c r="R4367" s="16">
        <f>IF(P4367&lt;=2000000,MIN(Q4367,P4367),MAX(Q4367-(P4367-2000000),50000))*0.05</f>
        <v/>
      </c>
      <c r="S4367" s="16">
        <f>MAX(0,P4367*0.1-R4367)</f>
        <v/>
      </c>
      <c r="T4367" s="16">
        <f>Q4367+MAX(0,K4367-480000)</f>
        <v/>
      </c>
      <c r="U4367" s="16">
        <f>P4367-T4367</f>
        <v/>
      </c>
      <c r="V4367" s="17">
        <f>IF(U4367&lt;0,0,LOOKUP(U4367,{0,1950001,3300001,6950001,9000001,18000001,40000001},{0.05,0.1,0.2,0.23,0.33,0.4,0.45}))</f>
        <v/>
      </c>
      <c r="W4367" s="18">
        <f>IF(U4367&lt;0,0.9,0.9-V4367*1.021)</f>
        <v/>
      </c>
      <c r="X4367" s="16">
        <f>ROUNDDOWN(S4367*0.2/W4367+2000,0)</f>
        <v/>
      </c>
      <c r="Y4367" s="17">
        <f>IF(O4367&lt;=0,0,LOOKUP(O4367,{0,1950001,3300001,6950001,9000001,18000001,40000001},{0.05,0.1,0.2,0.23,0.33,0.4,0.45}))</f>
        <v/>
      </c>
    </row>
    <row r="4368">
      <c r="A4368" t="inlineStr">
        <is>
          <t>1万円刻み</t>
        </is>
      </c>
      <c r="B4368" s="16">
        <f>'3_1万円刻み'!$A$971</f>
        <v/>
      </c>
      <c r="C4368" t="n">
        <v>2026</v>
      </c>
      <c r="D4368" t="n">
        <v>1</v>
      </c>
      <c r="E4368" t="n">
        <v>0</v>
      </c>
      <c r="F4368" t="n">
        <v>0</v>
      </c>
      <c r="G4368" s="16">
        <f>ROUND(MIN(B4368/12,650000)*12*0.0915+MIN(B4368/12,1390000)*12*(0.0504+0)+B4368*0.005,0)</f>
        <v/>
      </c>
      <c r="H4368" t="n">
        <v>0</v>
      </c>
      <c r="I4368" t="n">
        <v>0</v>
      </c>
      <c r="J4368" s="16">
        <f>IF(C4368=2026,IF(B4368&lt;741000,0,IF(B4368&lt;2191000,B4368-740000,IF(B4368&lt;2193000,1451000,IF(B4368&lt;2196000,1453000,IF(B4368&lt;2200000,1456000,IF(B4368&lt;3600000,ROUNDDOWN(B4368/4,-3)*2.8-80000,IF(B4368&lt;6600000,ROUNDDOWN(B4368/4,-3)*3.2-440000,IF(B4368&lt;8500000,ROUNDDOWN(B4368*0.9,0)-1100000,B4368-1950000)))))))),IF(B4368&lt;651000,0,IF(B4368&lt;1900000,B4368-650000,IF(B4368&lt;3600000,ROUNDDOWN(B4368/4,-3)*2.8-80000,IF(B4368&lt;6600000,ROUNDDOWN(B4368/4,-3)*3.2-440000,IF(B4368&lt;8500000,ROUNDDOWN(B4368*0.9,0)-1100000,B4368-1950000))))))</f>
        <v/>
      </c>
      <c r="K4368" s="16">
        <f>IF(J4368&gt;23500000,NA(),IF(C4368=2026,IF(J4368&lt;=4890000,1040000,IF(J4368&lt;=6550000,670000,620000)),IF(J4368&lt;=1320000,950000,IF(J4368&lt;=3360000,880000,IF(J4368&lt;=4890000,680000,IF(J4368&lt;=6550000,630000,580000))))))</f>
        <v/>
      </c>
      <c r="L4368" s="16">
        <f>IF(D4368=1,IF(J4368&lt;=9000000,380000,IF(J4368&lt;=9500000,260000,IF(J4368&lt;=10000000,130000,0))),0)</f>
        <v/>
      </c>
      <c r="M4368" s="16">
        <f>IF(D4368=1,IF(J4368&lt;=9000000,330000,IF(J4368&lt;=9500000,220000,IF(J4368&lt;=10000000,110000,0))),0)</f>
        <v/>
      </c>
      <c r="N4368" s="16">
        <f>IF(D4368=1,IF(J4368&lt;=9000000,50000,IF(J4368&lt;=9500000,40000,IF(J4368&lt;=10000000,20000,0))),0)</f>
        <v/>
      </c>
      <c r="O4368" s="16">
        <f>MAX(0,ROUNDDOWN(J4368-G4368-K4368-L4368-E4368*380000-F4368*630000-H4368,-3))</f>
        <v/>
      </c>
      <c r="P4368" s="16">
        <f>MAX(0,ROUNDDOWN(J4368-G4368-430000-M4368-E4368*330000-F4368*450000-I4368,-3))</f>
        <v/>
      </c>
      <c r="Q4368" s="16">
        <f>50000+N4368+E4368*50000+F4368*180000</f>
        <v/>
      </c>
      <c r="R4368" s="16">
        <f>IF(P4368&lt;=2000000,MIN(Q4368,P4368),MAX(Q4368-(P4368-2000000),50000))*0.05</f>
        <v/>
      </c>
      <c r="S4368" s="16">
        <f>MAX(0,P4368*0.1-R4368)</f>
        <v/>
      </c>
      <c r="T4368" s="16">
        <f>Q4368+MAX(0,K4368-480000)</f>
        <v/>
      </c>
      <c r="U4368" s="16">
        <f>P4368-T4368</f>
        <v/>
      </c>
      <c r="V4368" s="17">
        <f>IF(U4368&lt;0,0,LOOKUP(U4368,{0,1950001,3300001,6950001,9000001,18000001,40000001},{0.05,0.1,0.2,0.23,0.33,0.4,0.45}))</f>
        <v/>
      </c>
      <c r="W4368" s="18">
        <f>IF(U4368&lt;0,0.9,0.9-V4368*1.021)</f>
        <v/>
      </c>
      <c r="X4368" s="16">
        <f>ROUNDDOWN(S4368*0.2/W4368+2000,0)</f>
        <v/>
      </c>
      <c r="Y4368" s="17">
        <f>IF(O4368&lt;=0,0,LOOKUP(O4368,{0,1950001,3300001,6950001,9000001,18000001,40000001},{0.05,0.1,0.2,0.23,0.33,0.4,0.45}))</f>
        <v/>
      </c>
    </row>
    <row r="4369">
      <c r="A4369" t="inlineStr">
        <is>
          <t>1万円刻み</t>
        </is>
      </c>
      <c r="B4369" s="16">
        <f>'3_1万円刻み'!$A$972</f>
        <v/>
      </c>
      <c r="C4369" t="n">
        <v>2025</v>
      </c>
      <c r="D4369" t="n">
        <v>0</v>
      </c>
      <c r="E4369" t="n">
        <v>0</v>
      </c>
      <c r="F4369" t="n">
        <v>0</v>
      </c>
      <c r="G4369" s="16">
        <f>ROUND(MIN(B4369/12,650000)*12*0.0915+MIN(B4369/12,1390000)*12*(0.0504+0)+B4369*0.005,0)</f>
        <v/>
      </c>
      <c r="H4369" t="n">
        <v>0</v>
      </c>
      <c r="I4369" t="n">
        <v>0</v>
      </c>
      <c r="J4369" s="16">
        <f>IF(C4369=2026,IF(B4369&lt;741000,0,IF(B4369&lt;2191000,B4369-740000,IF(B4369&lt;2193000,1451000,IF(B4369&lt;2196000,1453000,IF(B4369&lt;2200000,1456000,IF(B4369&lt;3600000,ROUNDDOWN(B4369/4,-3)*2.8-80000,IF(B4369&lt;6600000,ROUNDDOWN(B4369/4,-3)*3.2-440000,IF(B4369&lt;8500000,ROUNDDOWN(B4369*0.9,0)-1100000,B4369-1950000)))))))),IF(B4369&lt;651000,0,IF(B4369&lt;1900000,B4369-650000,IF(B4369&lt;3600000,ROUNDDOWN(B4369/4,-3)*2.8-80000,IF(B4369&lt;6600000,ROUNDDOWN(B4369/4,-3)*3.2-440000,IF(B4369&lt;8500000,ROUNDDOWN(B4369*0.9,0)-1100000,B4369-1950000))))))</f>
        <v/>
      </c>
      <c r="K4369" s="16">
        <f>IF(J4369&gt;23500000,NA(),IF(C4369=2026,IF(J4369&lt;=4890000,1040000,IF(J4369&lt;=6550000,670000,620000)),IF(J4369&lt;=1320000,950000,IF(J4369&lt;=3360000,880000,IF(J4369&lt;=4890000,680000,IF(J4369&lt;=6550000,630000,580000))))))</f>
        <v/>
      </c>
      <c r="L4369" s="16">
        <f>IF(D4369=1,IF(J4369&lt;=9000000,380000,IF(J4369&lt;=9500000,260000,IF(J4369&lt;=10000000,130000,0))),0)</f>
        <v/>
      </c>
      <c r="M4369" s="16">
        <f>IF(D4369=1,IF(J4369&lt;=9000000,330000,IF(J4369&lt;=9500000,220000,IF(J4369&lt;=10000000,110000,0))),0)</f>
        <v/>
      </c>
      <c r="N4369" s="16">
        <f>IF(D4369=1,IF(J4369&lt;=9000000,50000,IF(J4369&lt;=9500000,40000,IF(J4369&lt;=10000000,20000,0))),0)</f>
        <v/>
      </c>
      <c r="O4369" s="16">
        <f>MAX(0,ROUNDDOWN(J4369-G4369-K4369-L4369-E4369*380000-F4369*630000-H4369,-3))</f>
        <v/>
      </c>
      <c r="P4369" s="16">
        <f>MAX(0,ROUNDDOWN(J4369-G4369-430000-M4369-E4369*330000-F4369*450000-I4369,-3))</f>
        <v/>
      </c>
      <c r="Q4369" s="16">
        <f>50000+N4369+E4369*50000+F4369*180000</f>
        <v/>
      </c>
      <c r="R4369" s="16">
        <f>IF(P4369&lt;=2000000,MIN(Q4369,P4369),MAX(Q4369-(P4369-2000000),50000))*0.05</f>
        <v/>
      </c>
      <c r="S4369" s="16">
        <f>MAX(0,P4369*0.1-R4369)</f>
        <v/>
      </c>
      <c r="T4369" s="16">
        <f>Q4369+MAX(0,K4369-480000)</f>
        <v/>
      </c>
      <c r="U4369" s="16">
        <f>P4369-T4369</f>
        <v/>
      </c>
      <c r="V4369" s="17">
        <f>IF(U4369&lt;0,0,LOOKUP(U4369,{0,1950001,3300001,6950001,9000001,18000001,40000001},{0.05,0.1,0.2,0.23,0.33,0.4,0.45}))</f>
        <v/>
      </c>
      <c r="W4369" s="18">
        <f>IF(U4369&lt;0,0.9,0.9-V4369*1.021)</f>
        <v/>
      </c>
      <c r="X4369" s="16">
        <f>ROUNDDOWN(S4369*0.2/W4369+2000,0)</f>
        <v/>
      </c>
      <c r="Y4369" s="17">
        <f>IF(O4369&lt;=0,0,LOOKUP(O4369,{0,1950001,3300001,6950001,9000001,18000001,40000001},{0.05,0.1,0.2,0.23,0.33,0.4,0.45}))</f>
        <v/>
      </c>
    </row>
    <row r="4370">
      <c r="A4370" t="inlineStr">
        <is>
          <t>1万円刻み</t>
        </is>
      </c>
      <c r="B4370" s="16">
        <f>'3_1万円刻み'!$A$972</f>
        <v/>
      </c>
      <c r="C4370" t="n">
        <v>2026</v>
      </c>
      <c r="D4370" t="n">
        <v>0</v>
      </c>
      <c r="E4370" t="n">
        <v>0</v>
      </c>
      <c r="F4370" t="n">
        <v>0</v>
      </c>
      <c r="G4370" s="16">
        <f>ROUND(MIN(B4370/12,650000)*12*0.0915+MIN(B4370/12,1390000)*12*(0.0504+0)+B4370*0.005,0)</f>
        <v/>
      </c>
      <c r="H4370" t="n">
        <v>0</v>
      </c>
      <c r="I4370" t="n">
        <v>0</v>
      </c>
      <c r="J4370" s="16">
        <f>IF(C4370=2026,IF(B4370&lt;741000,0,IF(B4370&lt;2191000,B4370-740000,IF(B4370&lt;2193000,1451000,IF(B4370&lt;2196000,1453000,IF(B4370&lt;2200000,1456000,IF(B4370&lt;3600000,ROUNDDOWN(B4370/4,-3)*2.8-80000,IF(B4370&lt;6600000,ROUNDDOWN(B4370/4,-3)*3.2-440000,IF(B4370&lt;8500000,ROUNDDOWN(B4370*0.9,0)-1100000,B4370-1950000)))))))),IF(B4370&lt;651000,0,IF(B4370&lt;1900000,B4370-650000,IF(B4370&lt;3600000,ROUNDDOWN(B4370/4,-3)*2.8-80000,IF(B4370&lt;6600000,ROUNDDOWN(B4370/4,-3)*3.2-440000,IF(B4370&lt;8500000,ROUNDDOWN(B4370*0.9,0)-1100000,B4370-1950000))))))</f>
        <v/>
      </c>
      <c r="K4370" s="16">
        <f>IF(J4370&gt;23500000,NA(),IF(C4370=2026,IF(J4370&lt;=4890000,1040000,IF(J4370&lt;=6550000,670000,620000)),IF(J4370&lt;=1320000,950000,IF(J4370&lt;=3360000,880000,IF(J4370&lt;=4890000,680000,IF(J4370&lt;=6550000,630000,580000))))))</f>
        <v/>
      </c>
      <c r="L4370" s="16">
        <f>IF(D4370=1,IF(J4370&lt;=9000000,380000,IF(J4370&lt;=9500000,260000,IF(J4370&lt;=10000000,130000,0))),0)</f>
        <v/>
      </c>
      <c r="M4370" s="16">
        <f>IF(D4370=1,IF(J4370&lt;=9000000,330000,IF(J4370&lt;=9500000,220000,IF(J4370&lt;=10000000,110000,0))),0)</f>
        <v/>
      </c>
      <c r="N4370" s="16">
        <f>IF(D4370=1,IF(J4370&lt;=9000000,50000,IF(J4370&lt;=9500000,40000,IF(J4370&lt;=10000000,20000,0))),0)</f>
        <v/>
      </c>
      <c r="O4370" s="16">
        <f>MAX(0,ROUNDDOWN(J4370-G4370-K4370-L4370-E4370*380000-F4370*630000-H4370,-3))</f>
        <v/>
      </c>
      <c r="P4370" s="16">
        <f>MAX(0,ROUNDDOWN(J4370-G4370-430000-M4370-E4370*330000-F4370*450000-I4370,-3))</f>
        <v/>
      </c>
      <c r="Q4370" s="16">
        <f>50000+N4370+E4370*50000+F4370*180000</f>
        <v/>
      </c>
      <c r="R4370" s="16">
        <f>IF(P4370&lt;=2000000,MIN(Q4370,P4370),MAX(Q4370-(P4370-2000000),50000))*0.05</f>
        <v/>
      </c>
      <c r="S4370" s="16">
        <f>MAX(0,P4370*0.1-R4370)</f>
        <v/>
      </c>
      <c r="T4370" s="16">
        <f>Q4370+MAX(0,K4370-480000)</f>
        <v/>
      </c>
      <c r="U4370" s="16">
        <f>P4370-T4370</f>
        <v/>
      </c>
      <c r="V4370" s="17">
        <f>IF(U4370&lt;0,0,LOOKUP(U4370,{0,1950001,3300001,6950001,9000001,18000001,40000001},{0.05,0.1,0.2,0.23,0.33,0.4,0.45}))</f>
        <v/>
      </c>
      <c r="W4370" s="18">
        <f>IF(U4370&lt;0,0.9,0.9-V4370*1.021)</f>
        <v/>
      </c>
      <c r="X4370" s="16">
        <f>ROUNDDOWN(S4370*0.2/W4370+2000,0)</f>
        <v/>
      </c>
      <c r="Y4370" s="17">
        <f>IF(O4370&lt;=0,0,LOOKUP(O4370,{0,1950001,3300001,6950001,9000001,18000001,40000001},{0.05,0.1,0.2,0.23,0.33,0.4,0.45}))</f>
        <v/>
      </c>
    </row>
    <row r="4371">
      <c r="A4371" t="inlineStr">
        <is>
          <t>1万円刻み</t>
        </is>
      </c>
      <c r="B4371" s="16">
        <f>'3_1万円刻み'!$A$972</f>
        <v/>
      </c>
      <c r="C4371" t="n">
        <v>2025</v>
      </c>
      <c r="D4371" t="n">
        <v>1</v>
      </c>
      <c r="E4371" t="n">
        <v>0</v>
      </c>
      <c r="F4371" t="n">
        <v>0</v>
      </c>
      <c r="G4371" s="16">
        <f>ROUND(MIN(B4371/12,650000)*12*0.0915+MIN(B4371/12,1390000)*12*(0.0504+0)+B4371*0.005,0)</f>
        <v/>
      </c>
      <c r="H4371" t="n">
        <v>0</v>
      </c>
      <c r="I4371" t="n">
        <v>0</v>
      </c>
      <c r="J4371" s="16">
        <f>IF(C4371=2026,IF(B4371&lt;741000,0,IF(B4371&lt;2191000,B4371-740000,IF(B4371&lt;2193000,1451000,IF(B4371&lt;2196000,1453000,IF(B4371&lt;2200000,1456000,IF(B4371&lt;3600000,ROUNDDOWN(B4371/4,-3)*2.8-80000,IF(B4371&lt;6600000,ROUNDDOWN(B4371/4,-3)*3.2-440000,IF(B4371&lt;8500000,ROUNDDOWN(B4371*0.9,0)-1100000,B4371-1950000)))))))),IF(B4371&lt;651000,0,IF(B4371&lt;1900000,B4371-650000,IF(B4371&lt;3600000,ROUNDDOWN(B4371/4,-3)*2.8-80000,IF(B4371&lt;6600000,ROUNDDOWN(B4371/4,-3)*3.2-440000,IF(B4371&lt;8500000,ROUNDDOWN(B4371*0.9,0)-1100000,B4371-1950000))))))</f>
        <v/>
      </c>
      <c r="K4371" s="16">
        <f>IF(J4371&gt;23500000,NA(),IF(C4371=2026,IF(J4371&lt;=4890000,1040000,IF(J4371&lt;=6550000,670000,620000)),IF(J4371&lt;=1320000,950000,IF(J4371&lt;=3360000,880000,IF(J4371&lt;=4890000,680000,IF(J4371&lt;=6550000,630000,580000))))))</f>
        <v/>
      </c>
      <c r="L4371" s="16">
        <f>IF(D4371=1,IF(J4371&lt;=9000000,380000,IF(J4371&lt;=9500000,260000,IF(J4371&lt;=10000000,130000,0))),0)</f>
        <v/>
      </c>
      <c r="M4371" s="16">
        <f>IF(D4371=1,IF(J4371&lt;=9000000,330000,IF(J4371&lt;=9500000,220000,IF(J4371&lt;=10000000,110000,0))),0)</f>
        <v/>
      </c>
      <c r="N4371" s="16">
        <f>IF(D4371=1,IF(J4371&lt;=9000000,50000,IF(J4371&lt;=9500000,40000,IF(J4371&lt;=10000000,20000,0))),0)</f>
        <v/>
      </c>
      <c r="O4371" s="16">
        <f>MAX(0,ROUNDDOWN(J4371-G4371-K4371-L4371-E4371*380000-F4371*630000-H4371,-3))</f>
        <v/>
      </c>
      <c r="P4371" s="16">
        <f>MAX(0,ROUNDDOWN(J4371-G4371-430000-M4371-E4371*330000-F4371*450000-I4371,-3))</f>
        <v/>
      </c>
      <c r="Q4371" s="16">
        <f>50000+N4371+E4371*50000+F4371*180000</f>
        <v/>
      </c>
      <c r="R4371" s="16">
        <f>IF(P4371&lt;=2000000,MIN(Q4371,P4371),MAX(Q4371-(P4371-2000000),50000))*0.05</f>
        <v/>
      </c>
      <c r="S4371" s="16">
        <f>MAX(0,P4371*0.1-R4371)</f>
        <v/>
      </c>
      <c r="T4371" s="16">
        <f>Q4371+MAX(0,K4371-480000)</f>
        <v/>
      </c>
      <c r="U4371" s="16">
        <f>P4371-T4371</f>
        <v/>
      </c>
      <c r="V4371" s="17">
        <f>IF(U4371&lt;0,0,LOOKUP(U4371,{0,1950001,3300001,6950001,9000001,18000001,40000001},{0.05,0.1,0.2,0.23,0.33,0.4,0.45}))</f>
        <v/>
      </c>
      <c r="W4371" s="18">
        <f>IF(U4371&lt;0,0.9,0.9-V4371*1.021)</f>
        <v/>
      </c>
      <c r="X4371" s="16">
        <f>ROUNDDOWN(S4371*0.2/W4371+2000,0)</f>
        <v/>
      </c>
      <c r="Y4371" s="17">
        <f>IF(O4371&lt;=0,0,LOOKUP(O4371,{0,1950001,3300001,6950001,9000001,18000001,40000001},{0.05,0.1,0.2,0.23,0.33,0.4,0.45}))</f>
        <v/>
      </c>
    </row>
    <row r="4372">
      <c r="A4372" t="inlineStr">
        <is>
          <t>1万円刻み</t>
        </is>
      </c>
      <c r="B4372" s="16">
        <f>'3_1万円刻み'!$A$972</f>
        <v/>
      </c>
      <c r="C4372" t="n">
        <v>2026</v>
      </c>
      <c r="D4372" t="n">
        <v>1</v>
      </c>
      <c r="E4372" t="n">
        <v>0</v>
      </c>
      <c r="F4372" t="n">
        <v>0</v>
      </c>
      <c r="G4372" s="16">
        <f>ROUND(MIN(B4372/12,650000)*12*0.0915+MIN(B4372/12,1390000)*12*(0.0504+0)+B4372*0.005,0)</f>
        <v/>
      </c>
      <c r="H4372" t="n">
        <v>0</v>
      </c>
      <c r="I4372" t="n">
        <v>0</v>
      </c>
      <c r="J4372" s="16">
        <f>IF(C4372=2026,IF(B4372&lt;741000,0,IF(B4372&lt;2191000,B4372-740000,IF(B4372&lt;2193000,1451000,IF(B4372&lt;2196000,1453000,IF(B4372&lt;2200000,1456000,IF(B4372&lt;3600000,ROUNDDOWN(B4372/4,-3)*2.8-80000,IF(B4372&lt;6600000,ROUNDDOWN(B4372/4,-3)*3.2-440000,IF(B4372&lt;8500000,ROUNDDOWN(B4372*0.9,0)-1100000,B4372-1950000)))))))),IF(B4372&lt;651000,0,IF(B4372&lt;1900000,B4372-650000,IF(B4372&lt;3600000,ROUNDDOWN(B4372/4,-3)*2.8-80000,IF(B4372&lt;6600000,ROUNDDOWN(B4372/4,-3)*3.2-440000,IF(B4372&lt;8500000,ROUNDDOWN(B4372*0.9,0)-1100000,B4372-1950000))))))</f>
        <v/>
      </c>
      <c r="K4372" s="16">
        <f>IF(J4372&gt;23500000,NA(),IF(C4372=2026,IF(J4372&lt;=4890000,1040000,IF(J4372&lt;=6550000,670000,620000)),IF(J4372&lt;=1320000,950000,IF(J4372&lt;=3360000,880000,IF(J4372&lt;=4890000,680000,IF(J4372&lt;=6550000,630000,580000))))))</f>
        <v/>
      </c>
      <c r="L4372" s="16">
        <f>IF(D4372=1,IF(J4372&lt;=9000000,380000,IF(J4372&lt;=9500000,260000,IF(J4372&lt;=10000000,130000,0))),0)</f>
        <v/>
      </c>
      <c r="M4372" s="16">
        <f>IF(D4372=1,IF(J4372&lt;=9000000,330000,IF(J4372&lt;=9500000,220000,IF(J4372&lt;=10000000,110000,0))),0)</f>
        <v/>
      </c>
      <c r="N4372" s="16">
        <f>IF(D4372=1,IF(J4372&lt;=9000000,50000,IF(J4372&lt;=9500000,40000,IF(J4372&lt;=10000000,20000,0))),0)</f>
        <v/>
      </c>
      <c r="O4372" s="16">
        <f>MAX(0,ROUNDDOWN(J4372-G4372-K4372-L4372-E4372*380000-F4372*630000-H4372,-3))</f>
        <v/>
      </c>
      <c r="P4372" s="16">
        <f>MAX(0,ROUNDDOWN(J4372-G4372-430000-M4372-E4372*330000-F4372*450000-I4372,-3))</f>
        <v/>
      </c>
      <c r="Q4372" s="16">
        <f>50000+N4372+E4372*50000+F4372*180000</f>
        <v/>
      </c>
      <c r="R4372" s="16">
        <f>IF(P4372&lt;=2000000,MIN(Q4372,P4372),MAX(Q4372-(P4372-2000000),50000))*0.05</f>
        <v/>
      </c>
      <c r="S4372" s="16">
        <f>MAX(0,P4372*0.1-R4372)</f>
        <v/>
      </c>
      <c r="T4372" s="16">
        <f>Q4372+MAX(0,K4372-480000)</f>
        <v/>
      </c>
      <c r="U4372" s="16">
        <f>P4372-T4372</f>
        <v/>
      </c>
      <c r="V4372" s="17">
        <f>IF(U4372&lt;0,0,LOOKUP(U4372,{0,1950001,3300001,6950001,9000001,18000001,40000001},{0.05,0.1,0.2,0.23,0.33,0.4,0.45}))</f>
        <v/>
      </c>
      <c r="W4372" s="18">
        <f>IF(U4372&lt;0,0.9,0.9-V4372*1.021)</f>
        <v/>
      </c>
      <c r="X4372" s="16">
        <f>ROUNDDOWN(S4372*0.2/W4372+2000,0)</f>
        <v/>
      </c>
      <c r="Y4372" s="17">
        <f>IF(O4372&lt;=0,0,LOOKUP(O4372,{0,1950001,3300001,6950001,9000001,18000001,40000001},{0.05,0.1,0.2,0.23,0.33,0.4,0.45}))</f>
        <v/>
      </c>
    </row>
    <row r="4373">
      <c r="A4373" t="inlineStr">
        <is>
          <t>1万円刻み</t>
        </is>
      </c>
      <c r="B4373" s="16">
        <f>'3_1万円刻み'!$A$973</f>
        <v/>
      </c>
      <c r="C4373" t="n">
        <v>2025</v>
      </c>
      <c r="D4373" t="n">
        <v>0</v>
      </c>
      <c r="E4373" t="n">
        <v>0</v>
      </c>
      <c r="F4373" t="n">
        <v>0</v>
      </c>
      <c r="G4373" s="16">
        <f>ROUND(MIN(B4373/12,650000)*12*0.0915+MIN(B4373/12,1390000)*12*(0.0504+0)+B4373*0.005,0)</f>
        <v/>
      </c>
      <c r="H4373" t="n">
        <v>0</v>
      </c>
      <c r="I4373" t="n">
        <v>0</v>
      </c>
      <c r="J4373" s="16">
        <f>IF(C4373=2026,IF(B4373&lt;741000,0,IF(B4373&lt;2191000,B4373-740000,IF(B4373&lt;2193000,1451000,IF(B4373&lt;2196000,1453000,IF(B4373&lt;2200000,1456000,IF(B4373&lt;3600000,ROUNDDOWN(B4373/4,-3)*2.8-80000,IF(B4373&lt;6600000,ROUNDDOWN(B4373/4,-3)*3.2-440000,IF(B4373&lt;8500000,ROUNDDOWN(B4373*0.9,0)-1100000,B4373-1950000)))))))),IF(B4373&lt;651000,0,IF(B4373&lt;1900000,B4373-650000,IF(B4373&lt;3600000,ROUNDDOWN(B4373/4,-3)*2.8-80000,IF(B4373&lt;6600000,ROUNDDOWN(B4373/4,-3)*3.2-440000,IF(B4373&lt;8500000,ROUNDDOWN(B4373*0.9,0)-1100000,B4373-1950000))))))</f>
        <v/>
      </c>
      <c r="K4373" s="16">
        <f>IF(J4373&gt;23500000,NA(),IF(C4373=2026,IF(J4373&lt;=4890000,1040000,IF(J4373&lt;=6550000,670000,620000)),IF(J4373&lt;=1320000,950000,IF(J4373&lt;=3360000,880000,IF(J4373&lt;=4890000,680000,IF(J4373&lt;=6550000,630000,580000))))))</f>
        <v/>
      </c>
      <c r="L4373" s="16">
        <f>IF(D4373=1,IF(J4373&lt;=9000000,380000,IF(J4373&lt;=9500000,260000,IF(J4373&lt;=10000000,130000,0))),0)</f>
        <v/>
      </c>
      <c r="M4373" s="16">
        <f>IF(D4373=1,IF(J4373&lt;=9000000,330000,IF(J4373&lt;=9500000,220000,IF(J4373&lt;=10000000,110000,0))),0)</f>
        <v/>
      </c>
      <c r="N4373" s="16">
        <f>IF(D4373=1,IF(J4373&lt;=9000000,50000,IF(J4373&lt;=9500000,40000,IF(J4373&lt;=10000000,20000,0))),0)</f>
        <v/>
      </c>
      <c r="O4373" s="16">
        <f>MAX(0,ROUNDDOWN(J4373-G4373-K4373-L4373-E4373*380000-F4373*630000-H4373,-3))</f>
        <v/>
      </c>
      <c r="P4373" s="16">
        <f>MAX(0,ROUNDDOWN(J4373-G4373-430000-M4373-E4373*330000-F4373*450000-I4373,-3))</f>
        <v/>
      </c>
      <c r="Q4373" s="16">
        <f>50000+N4373+E4373*50000+F4373*180000</f>
        <v/>
      </c>
      <c r="R4373" s="16">
        <f>IF(P4373&lt;=2000000,MIN(Q4373,P4373),MAX(Q4373-(P4373-2000000),50000))*0.05</f>
        <v/>
      </c>
      <c r="S4373" s="16">
        <f>MAX(0,P4373*0.1-R4373)</f>
        <v/>
      </c>
      <c r="T4373" s="16">
        <f>Q4373+MAX(0,K4373-480000)</f>
        <v/>
      </c>
      <c r="U4373" s="16">
        <f>P4373-T4373</f>
        <v/>
      </c>
      <c r="V4373" s="17">
        <f>IF(U4373&lt;0,0,LOOKUP(U4373,{0,1950001,3300001,6950001,9000001,18000001,40000001},{0.05,0.1,0.2,0.23,0.33,0.4,0.45}))</f>
        <v/>
      </c>
      <c r="W4373" s="18">
        <f>IF(U4373&lt;0,0.9,0.9-V4373*1.021)</f>
        <v/>
      </c>
      <c r="X4373" s="16">
        <f>ROUNDDOWN(S4373*0.2/W4373+2000,0)</f>
        <v/>
      </c>
      <c r="Y4373" s="17">
        <f>IF(O4373&lt;=0,0,LOOKUP(O4373,{0,1950001,3300001,6950001,9000001,18000001,40000001},{0.05,0.1,0.2,0.23,0.33,0.4,0.45}))</f>
        <v/>
      </c>
    </row>
    <row r="4374">
      <c r="A4374" t="inlineStr">
        <is>
          <t>1万円刻み</t>
        </is>
      </c>
      <c r="B4374" s="16">
        <f>'3_1万円刻み'!$A$973</f>
        <v/>
      </c>
      <c r="C4374" t="n">
        <v>2026</v>
      </c>
      <c r="D4374" t="n">
        <v>0</v>
      </c>
      <c r="E4374" t="n">
        <v>0</v>
      </c>
      <c r="F4374" t="n">
        <v>0</v>
      </c>
      <c r="G4374" s="16">
        <f>ROUND(MIN(B4374/12,650000)*12*0.0915+MIN(B4374/12,1390000)*12*(0.0504+0)+B4374*0.005,0)</f>
        <v/>
      </c>
      <c r="H4374" t="n">
        <v>0</v>
      </c>
      <c r="I4374" t="n">
        <v>0</v>
      </c>
      <c r="J4374" s="16">
        <f>IF(C4374=2026,IF(B4374&lt;741000,0,IF(B4374&lt;2191000,B4374-740000,IF(B4374&lt;2193000,1451000,IF(B4374&lt;2196000,1453000,IF(B4374&lt;2200000,1456000,IF(B4374&lt;3600000,ROUNDDOWN(B4374/4,-3)*2.8-80000,IF(B4374&lt;6600000,ROUNDDOWN(B4374/4,-3)*3.2-440000,IF(B4374&lt;8500000,ROUNDDOWN(B4374*0.9,0)-1100000,B4374-1950000)))))))),IF(B4374&lt;651000,0,IF(B4374&lt;1900000,B4374-650000,IF(B4374&lt;3600000,ROUNDDOWN(B4374/4,-3)*2.8-80000,IF(B4374&lt;6600000,ROUNDDOWN(B4374/4,-3)*3.2-440000,IF(B4374&lt;8500000,ROUNDDOWN(B4374*0.9,0)-1100000,B4374-1950000))))))</f>
        <v/>
      </c>
      <c r="K4374" s="16">
        <f>IF(J4374&gt;23500000,NA(),IF(C4374=2026,IF(J4374&lt;=4890000,1040000,IF(J4374&lt;=6550000,670000,620000)),IF(J4374&lt;=1320000,950000,IF(J4374&lt;=3360000,880000,IF(J4374&lt;=4890000,680000,IF(J4374&lt;=6550000,630000,580000))))))</f>
        <v/>
      </c>
      <c r="L4374" s="16">
        <f>IF(D4374=1,IF(J4374&lt;=9000000,380000,IF(J4374&lt;=9500000,260000,IF(J4374&lt;=10000000,130000,0))),0)</f>
        <v/>
      </c>
      <c r="M4374" s="16">
        <f>IF(D4374=1,IF(J4374&lt;=9000000,330000,IF(J4374&lt;=9500000,220000,IF(J4374&lt;=10000000,110000,0))),0)</f>
        <v/>
      </c>
      <c r="N4374" s="16">
        <f>IF(D4374=1,IF(J4374&lt;=9000000,50000,IF(J4374&lt;=9500000,40000,IF(J4374&lt;=10000000,20000,0))),0)</f>
        <v/>
      </c>
      <c r="O4374" s="16">
        <f>MAX(0,ROUNDDOWN(J4374-G4374-K4374-L4374-E4374*380000-F4374*630000-H4374,-3))</f>
        <v/>
      </c>
      <c r="P4374" s="16">
        <f>MAX(0,ROUNDDOWN(J4374-G4374-430000-M4374-E4374*330000-F4374*450000-I4374,-3))</f>
        <v/>
      </c>
      <c r="Q4374" s="16">
        <f>50000+N4374+E4374*50000+F4374*180000</f>
        <v/>
      </c>
      <c r="R4374" s="16">
        <f>IF(P4374&lt;=2000000,MIN(Q4374,P4374),MAX(Q4374-(P4374-2000000),50000))*0.05</f>
        <v/>
      </c>
      <c r="S4374" s="16">
        <f>MAX(0,P4374*0.1-R4374)</f>
        <v/>
      </c>
      <c r="T4374" s="16">
        <f>Q4374+MAX(0,K4374-480000)</f>
        <v/>
      </c>
      <c r="U4374" s="16">
        <f>P4374-T4374</f>
        <v/>
      </c>
      <c r="V4374" s="17">
        <f>IF(U4374&lt;0,0,LOOKUP(U4374,{0,1950001,3300001,6950001,9000001,18000001,40000001},{0.05,0.1,0.2,0.23,0.33,0.4,0.45}))</f>
        <v/>
      </c>
      <c r="W4374" s="18">
        <f>IF(U4374&lt;0,0.9,0.9-V4374*1.021)</f>
        <v/>
      </c>
      <c r="X4374" s="16">
        <f>ROUNDDOWN(S4374*0.2/W4374+2000,0)</f>
        <v/>
      </c>
      <c r="Y4374" s="17">
        <f>IF(O4374&lt;=0,0,LOOKUP(O4374,{0,1950001,3300001,6950001,9000001,18000001,40000001},{0.05,0.1,0.2,0.23,0.33,0.4,0.45}))</f>
        <v/>
      </c>
    </row>
    <row r="4375">
      <c r="A4375" t="inlineStr">
        <is>
          <t>1万円刻み</t>
        </is>
      </c>
      <c r="B4375" s="16">
        <f>'3_1万円刻み'!$A$973</f>
        <v/>
      </c>
      <c r="C4375" t="n">
        <v>2025</v>
      </c>
      <c r="D4375" t="n">
        <v>1</v>
      </c>
      <c r="E4375" t="n">
        <v>0</v>
      </c>
      <c r="F4375" t="n">
        <v>0</v>
      </c>
      <c r="G4375" s="16">
        <f>ROUND(MIN(B4375/12,650000)*12*0.0915+MIN(B4375/12,1390000)*12*(0.0504+0)+B4375*0.005,0)</f>
        <v/>
      </c>
      <c r="H4375" t="n">
        <v>0</v>
      </c>
      <c r="I4375" t="n">
        <v>0</v>
      </c>
      <c r="J4375" s="16">
        <f>IF(C4375=2026,IF(B4375&lt;741000,0,IF(B4375&lt;2191000,B4375-740000,IF(B4375&lt;2193000,1451000,IF(B4375&lt;2196000,1453000,IF(B4375&lt;2200000,1456000,IF(B4375&lt;3600000,ROUNDDOWN(B4375/4,-3)*2.8-80000,IF(B4375&lt;6600000,ROUNDDOWN(B4375/4,-3)*3.2-440000,IF(B4375&lt;8500000,ROUNDDOWN(B4375*0.9,0)-1100000,B4375-1950000)))))))),IF(B4375&lt;651000,0,IF(B4375&lt;1900000,B4375-650000,IF(B4375&lt;3600000,ROUNDDOWN(B4375/4,-3)*2.8-80000,IF(B4375&lt;6600000,ROUNDDOWN(B4375/4,-3)*3.2-440000,IF(B4375&lt;8500000,ROUNDDOWN(B4375*0.9,0)-1100000,B4375-1950000))))))</f>
        <v/>
      </c>
      <c r="K4375" s="16">
        <f>IF(J4375&gt;23500000,NA(),IF(C4375=2026,IF(J4375&lt;=4890000,1040000,IF(J4375&lt;=6550000,670000,620000)),IF(J4375&lt;=1320000,950000,IF(J4375&lt;=3360000,880000,IF(J4375&lt;=4890000,680000,IF(J4375&lt;=6550000,630000,580000))))))</f>
        <v/>
      </c>
      <c r="L4375" s="16">
        <f>IF(D4375=1,IF(J4375&lt;=9000000,380000,IF(J4375&lt;=9500000,260000,IF(J4375&lt;=10000000,130000,0))),0)</f>
        <v/>
      </c>
      <c r="M4375" s="16">
        <f>IF(D4375=1,IF(J4375&lt;=9000000,330000,IF(J4375&lt;=9500000,220000,IF(J4375&lt;=10000000,110000,0))),0)</f>
        <v/>
      </c>
      <c r="N4375" s="16">
        <f>IF(D4375=1,IF(J4375&lt;=9000000,50000,IF(J4375&lt;=9500000,40000,IF(J4375&lt;=10000000,20000,0))),0)</f>
        <v/>
      </c>
      <c r="O4375" s="16">
        <f>MAX(0,ROUNDDOWN(J4375-G4375-K4375-L4375-E4375*380000-F4375*630000-H4375,-3))</f>
        <v/>
      </c>
      <c r="P4375" s="16">
        <f>MAX(0,ROUNDDOWN(J4375-G4375-430000-M4375-E4375*330000-F4375*450000-I4375,-3))</f>
        <v/>
      </c>
      <c r="Q4375" s="16">
        <f>50000+N4375+E4375*50000+F4375*180000</f>
        <v/>
      </c>
      <c r="R4375" s="16">
        <f>IF(P4375&lt;=2000000,MIN(Q4375,P4375),MAX(Q4375-(P4375-2000000),50000))*0.05</f>
        <v/>
      </c>
      <c r="S4375" s="16">
        <f>MAX(0,P4375*0.1-R4375)</f>
        <v/>
      </c>
      <c r="T4375" s="16">
        <f>Q4375+MAX(0,K4375-480000)</f>
        <v/>
      </c>
      <c r="U4375" s="16">
        <f>P4375-T4375</f>
        <v/>
      </c>
      <c r="V4375" s="17">
        <f>IF(U4375&lt;0,0,LOOKUP(U4375,{0,1950001,3300001,6950001,9000001,18000001,40000001},{0.05,0.1,0.2,0.23,0.33,0.4,0.45}))</f>
        <v/>
      </c>
      <c r="W4375" s="18">
        <f>IF(U4375&lt;0,0.9,0.9-V4375*1.021)</f>
        <v/>
      </c>
      <c r="X4375" s="16">
        <f>ROUNDDOWN(S4375*0.2/W4375+2000,0)</f>
        <v/>
      </c>
      <c r="Y4375" s="17">
        <f>IF(O4375&lt;=0,0,LOOKUP(O4375,{0,1950001,3300001,6950001,9000001,18000001,40000001},{0.05,0.1,0.2,0.23,0.33,0.4,0.45}))</f>
        <v/>
      </c>
    </row>
    <row r="4376">
      <c r="A4376" t="inlineStr">
        <is>
          <t>1万円刻み</t>
        </is>
      </c>
      <c r="B4376" s="16">
        <f>'3_1万円刻み'!$A$973</f>
        <v/>
      </c>
      <c r="C4376" t="n">
        <v>2026</v>
      </c>
      <c r="D4376" t="n">
        <v>1</v>
      </c>
      <c r="E4376" t="n">
        <v>0</v>
      </c>
      <c r="F4376" t="n">
        <v>0</v>
      </c>
      <c r="G4376" s="16">
        <f>ROUND(MIN(B4376/12,650000)*12*0.0915+MIN(B4376/12,1390000)*12*(0.0504+0)+B4376*0.005,0)</f>
        <v/>
      </c>
      <c r="H4376" t="n">
        <v>0</v>
      </c>
      <c r="I4376" t="n">
        <v>0</v>
      </c>
      <c r="J4376" s="16">
        <f>IF(C4376=2026,IF(B4376&lt;741000,0,IF(B4376&lt;2191000,B4376-740000,IF(B4376&lt;2193000,1451000,IF(B4376&lt;2196000,1453000,IF(B4376&lt;2200000,1456000,IF(B4376&lt;3600000,ROUNDDOWN(B4376/4,-3)*2.8-80000,IF(B4376&lt;6600000,ROUNDDOWN(B4376/4,-3)*3.2-440000,IF(B4376&lt;8500000,ROUNDDOWN(B4376*0.9,0)-1100000,B4376-1950000)))))))),IF(B4376&lt;651000,0,IF(B4376&lt;1900000,B4376-650000,IF(B4376&lt;3600000,ROUNDDOWN(B4376/4,-3)*2.8-80000,IF(B4376&lt;6600000,ROUNDDOWN(B4376/4,-3)*3.2-440000,IF(B4376&lt;8500000,ROUNDDOWN(B4376*0.9,0)-1100000,B4376-1950000))))))</f>
        <v/>
      </c>
      <c r="K4376" s="16">
        <f>IF(J4376&gt;23500000,NA(),IF(C4376=2026,IF(J4376&lt;=4890000,1040000,IF(J4376&lt;=6550000,670000,620000)),IF(J4376&lt;=1320000,950000,IF(J4376&lt;=3360000,880000,IF(J4376&lt;=4890000,680000,IF(J4376&lt;=6550000,630000,580000))))))</f>
        <v/>
      </c>
      <c r="L4376" s="16">
        <f>IF(D4376=1,IF(J4376&lt;=9000000,380000,IF(J4376&lt;=9500000,260000,IF(J4376&lt;=10000000,130000,0))),0)</f>
        <v/>
      </c>
      <c r="M4376" s="16">
        <f>IF(D4376=1,IF(J4376&lt;=9000000,330000,IF(J4376&lt;=9500000,220000,IF(J4376&lt;=10000000,110000,0))),0)</f>
        <v/>
      </c>
      <c r="N4376" s="16">
        <f>IF(D4376=1,IF(J4376&lt;=9000000,50000,IF(J4376&lt;=9500000,40000,IF(J4376&lt;=10000000,20000,0))),0)</f>
        <v/>
      </c>
      <c r="O4376" s="16">
        <f>MAX(0,ROUNDDOWN(J4376-G4376-K4376-L4376-E4376*380000-F4376*630000-H4376,-3))</f>
        <v/>
      </c>
      <c r="P4376" s="16">
        <f>MAX(0,ROUNDDOWN(J4376-G4376-430000-M4376-E4376*330000-F4376*450000-I4376,-3))</f>
        <v/>
      </c>
      <c r="Q4376" s="16">
        <f>50000+N4376+E4376*50000+F4376*180000</f>
        <v/>
      </c>
      <c r="R4376" s="16">
        <f>IF(P4376&lt;=2000000,MIN(Q4376,P4376),MAX(Q4376-(P4376-2000000),50000))*0.05</f>
        <v/>
      </c>
      <c r="S4376" s="16">
        <f>MAX(0,P4376*0.1-R4376)</f>
        <v/>
      </c>
      <c r="T4376" s="16">
        <f>Q4376+MAX(0,K4376-480000)</f>
        <v/>
      </c>
      <c r="U4376" s="16">
        <f>P4376-T4376</f>
        <v/>
      </c>
      <c r="V4376" s="17">
        <f>IF(U4376&lt;0,0,LOOKUP(U4376,{0,1950001,3300001,6950001,9000001,18000001,40000001},{0.05,0.1,0.2,0.23,0.33,0.4,0.45}))</f>
        <v/>
      </c>
      <c r="W4376" s="18">
        <f>IF(U4376&lt;0,0.9,0.9-V4376*1.021)</f>
        <v/>
      </c>
      <c r="X4376" s="16">
        <f>ROUNDDOWN(S4376*0.2/W4376+2000,0)</f>
        <v/>
      </c>
      <c r="Y4376" s="17">
        <f>IF(O4376&lt;=0,0,LOOKUP(O4376,{0,1950001,3300001,6950001,9000001,18000001,40000001},{0.05,0.1,0.2,0.23,0.33,0.4,0.45}))</f>
        <v/>
      </c>
    </row>
    <row r="4377">
      <c r="A4377" t="inlineStr">
        <is>
          <t>1万円刻み</t>
        </is>
      </c>
      <c r="B4377" s="16">
        <f>'3_1万円刻み'!$A$974</f>
        <v/>
      </c>
      <c r="C4377" t="n">
        <v>2025</v>
      </c>
      <c r="D4377" t="n">
        <v>0</v>
      </c>
      <c r="E4377" t="n">
        <v>0</v>
      </c>
      <c r="F4377" t="n">
        <v>0</v>
      </c>
      <c r="G4377" s="16">
        <f>ROUND(MIN(B4377/12,650000)*12*0.0915+MIN(B4377/12,1390000)*12*(0.0504+0)+B4377*0.005,0)</f>
        <v/>
      </c>
      <c r="H4377" t="n">
        <v>0</v>
      </c>
      <c r="I4377" t="n">
        <v>0</v>
      </c>
      <c r="J4377" s="16">
        <f>IF(C4377=2026,IF(B4377&lt;741000,0,IF(B4377&lt;2191000,B4377-740000,IF(B4377&lt;2193000,1451000,IF(B4377&lt;2196000,1453000,IF(B4377&lt;2200000,1456000,IF(B4377&lt;3600000,ROUNDDOWN(B4377/4,-3)*2.8-80000,IF(B4377&lt;6600000,ROUNDDOWN(B4377/4,-3)*3.2-440000,IF(B4377&lt;8500000,ROUNDDOWN(B4377*0.9,0)-1100000,B4377-1950000)))))))),IF(B4377&lt;651000,0,IF(B4377&lt;1900000,B4377-650000,IF(B4377&lt;3600000,ROUNDDOWN(B4377/4,-3)*2.8-80000,IF(B4377&lt;6600000,ROUNDDOWN(B4377/4,-3)*3.2-440000,IF(B4377&lt;8500000,ROUNDDOWN(B4377*0.9,0)-1100000,B4377-1950000))))))</f>
        <v/>
      </c>
      <c r="K4377" s="16">
        <f>IF(J4377&gt;23500000,NA(),IF(C4377=2026,IF(J4377&lt;=4890000,1040000,IF(J4377&lt;=6550000,670000,620000)),IF(J4377&lt;=1320000,950000,IF(J4377&lt;=3360000,880000,IF(J4377&lt;=4890000,680000,IF(J4377&lt;=6550000,630000,580000))))))</f>
        <v/>
      </c>
      <c r="L4377" s="16">
        <f>IF(D4377=1,IF(J4377&lt;=9000000,380000,IF(J4377&lt;=9500000,260000,IF(J4377&lt;=10000000,130000,0))),0)</f>
        <v/>
      </c>
      <c r="M4377" s="16">
        <f>IF(D4377=1,IF(J4377&lt;=9000000,330000,IF(J4377&lt;=9500000,220000,IF(J4377&lt;=10000000,110000,0))),0)</f>
        <v/>
      </c>
      <c r="N4377" s="16">
        <f>IF(D4377=1,IF(J4377&lt;=9000000,50000,IF(J4377&lt;=9500000,40000,IF(J4377&lt;=10000000,20000,0))),0)</f>
        <v/>
      </c>
      <c r="O4377" s="16">
        <f>MAX(0,ROUNDDOWN(J4377-G4377-K4377-L4377-E4377*380000-F4377*630000-H4377,-3))</f>
        <v/>
      </c>
      <c r="P4377" s="16">
        <f>MAX(0,ROUNDDOWN(J4377-G4377-430000-M4377-E4377*330000-F4377*450000-I4377,-3))</f>
        <v/>
      </c>
      <c r="Q4377" s="16">
        <f>50000+N4377+E4377*50000+F4377*180000</f>
        <v/>
      </c>
      <c r="R4377" s="16">
        <f>IF(P4377&lt;=2000000,MIN(Q4377,P4377),MAX(Q4377-(P4377-2000000),50000))*0.05</f>
        <v/>
      </c>
      <c r="S4377" s="16">
        <f>MAX(0,P4377*0.1-R4377)</f>
        <v/>
      </c>
      <c r="T4377" s="16">
        <f>Q4377+MAX(0,K4377-480000)</f>
        <v/>
      </c>
      <c r="U4377" s="16">
        <f>P4377-T4377</f>
        <v/>
      </c>
      <c r="V4377" s="17">
        <f>IF(U4377&lt;0,0,LOOKUP(U4377,{0,1950001,3300001,6950001,9000001,18000001,40000001},{0.05,0.1,0.2,0.23,0.33,0.4,0.45}))</f>
        <v/>
      </c>
      <c r="W4377" s="18">
        <f>IF(U4377&lt;0,0.9,0.9-V4377*1.021)</f>
        <v/>
      </c>
      <c r="X4377" s="16">
        <f>ROUNDDOWN(S4377*0.2/W4377+2000,0)</f>
        <v/>
      </c>
      <c r="Y4377" s="17">
        <f>IF(O4377&lt;=0,0,LOOKUP(O4377,{0,1950001,3300001,6950001,9000001,18000001,40000001},{0.05,0.1,0.2,0.23,0.33,0.4,0.45}))</f>
        <v/>
      </c>
    </row>
    <row r="4378">
      <c r="A4378" t="inlineStr">
        <is>
          <t>1万円刻み</t>
        </is>
      </c>
      <c r="B4378" s="16">
        <f>'3_1万円刻み'!$A$974</f>
        <v/>
      </c>
      <c r="C4378" t="n">
        <v>2026</v>
      </c>
      <c r="D4378" t="n">
        <v>0</v>
      </c>
      <c r="E4378" t="n">
        <v>0</v>
      </c>
      <c r="F4378" t="n">
        <v>0</v>
      </c>
      <c r="G4378" s="16">
        <f>ROUND(MIN(B4378/12,650000)*12*0.0915+MIN(B4378/12,1390000)*12*(0.0504+0)+B4378*0.005,0)</f>
        <v/>
      </c>
      <c r="H4378" t="n">
        <v>0</v>
      </c>
      <c r="I4378" t="n">
        <v>0</v>
      </c>
      <c r="J4378" s="16">
        <f>IF(C4378=2026,IF(B4378&lt;741000,0,IF(B4378&lt;2191000,B4378-740000,IF(B4378&lt;2193000,1451000,IF(B4378&lt;2196000,1453000,IF(B4378&lt;2200000,1456000,IF(B4378&lt;3600000,ROUNDDOWN(B4378/4,-3)*2.8-80000,IF(B4378&lt;6600000,ROUNDDOWN(B4378/4,-3)*3.2-440000,IF(B4378&lt;8500000,ROUNDDOWN(B4378*0.9,0)-1100000,B4378-1950000)))))))),IF(B4378&lt;651000,0,IF(B4378&lt;1900000,B4378-650000,IF(B4378&lt;3600000,ROUNDDOWN(B4378/4,-3)*2.8-80000,IF(B4378&lt;6600000,ROUNDDOWN(B4378/4,-3)*3.2-440000,IF(B4378&lt;8500000,ROUNDDOWN(B4378*0.9,0)-1100000,B4378-1950000))))))</f>
        <v/>
      </c>
      <c r="K4378" s="16">
        <f>IF(J4378&gt;23500000,NA(),IF(C4378=2026,IF(J4378&lt;=4890000,1040000,IF(J4378&lt;=6550000,670000,620000)),IF(J4378&lt;=1320000,950000,IF(J4378&lt;=3360000,880000,IF(J4378&lt;=4890000,680000,IF(J4378&lt;=6550000,630000,580000))))))</f>
        <v/>
      </c>
      <c r="L4378" s="16">
        <f>IF(D4378=1,IF(J4378&lt;=9000000,380000,IF(J4378&lt;=9500000,260000,IF(J4378&lt;=10000000,130000,0))),0)</f>
        <v/>
      </c>
      <c r="M4378" s="16">
        <f>IF(D4378=1,IF(J4378&lt;=9000000,330000,IF(J4378&lt;=9500000,220000,IF(J4378&lt;=10000000,110000,0))),0)</f>
        <v/>
      </c>
      <c r="N4378" s="16">
        <f>IF(D4378=1,IF(J4378&lt;=9000000,50000,IF(J4378&lt;=9500000,40000,IF(J4378&lt;=10000000,20000,0))),0)</f>
        <v/>
      </c>
      <c r="O4378" s="16">
        <f>MAX(0,ROUNDDOWN(J4378-G4378-K4378-L4378-E4378*380000-F4378*630000-H4378,-3))</f>
        <v/>
      </c>
      <c r="P4378" s="16">
        <f>MAX(0,ROUNDDOWN(J4378-G4378-430000-M4378-E4378*330000-F4378*450000-I4378,-3))</f>
        <v/>
      </c>
      <c r="Q4378" s="16">
        <f>50000+N4378+E4378*50000+F4378*180000</f>
        <v/>
      </c>
      <c r="R4378" s="16">
        <f>IF(P4378&lt;=2000000,MIN(Q4378,P4378),MAX(Q4378-(P4378-2000000),50000))*0.05</f>
        <v/>
      </c>
      <c r="S4378" s="16">
        <f>MAX(0,P4378*0.1-R4378)</f>
        <v/>
      </c>
      <c r="T4378" s="16">
        <f>Q4378+MAX(0,K4378-480000)</f>
        <v/>
      </c>
      <c r="U4378" s="16">
        <f>P4378-T4378</f>
        <v/>
      </c>
      <c r="V4378" s="17">
        <f>IF(U4378&lt;0,0,LOOKUP(U4378,{0,1950001,3300001,6950001,9000001,18000001,40000001},{0.05,0.1,0.2,0.23,0.33,0.4,0.45}))</f>
        <v/>
      </c>
      <c r="W4378" s="18">
        <f>IF(U4378&lt;0,0.9,0.9-V4378*1.021)</f>
        <v/>
      </c>
      <c r="X4378" s="16">
        <f>ROUNDDOWN(S4378*0.2/W4378+2000,0)</f>
        <v/>
      </c>
      <c r="Y4378" s="17">
        <f>IF(O4378&lt;=0,0,LOOKUP(O4378,{0,1950001,3300001,6950001,9000001,18000001,40000001},{0.05,0.1,0.2,0.23,0.33,0.4,0.45}))</f>
        <v/>
      </c>
    </row>
    <row r="4379">
      <c r="A4379" t="inlineStr">
        <is>
          <t>1万円刻み</t>
        </is>
      </c>
      <c r="B4379" s="16">
        <f>'3_1万円刻み'!$A$974</f>
        <v/>
      </c>
      <c r="C4379" t="n">
        <v>2025</v>
      </c>
      <c r="D4379" t="n">
        <v>1</v>
      </c>
      <c r="E4379" t="n">
        <v>0</v>
      </c>
      <c r="F4379" t="n">
        <v>0</v>
      </c>
      <c r="G4379" s="16">
        <f>ROUND(MIN(B4379/12,650000)*12*0.0915+MIN(B4379/12,1390000)*12*(0.0504+0)+B4379*0.005,0)</f>
        <v/>
      </c>
      <c r="H4379" t="n">
        <v>0</v>
      </c>
      <c r="I4379" t="n">
        <v>0</v>
      </c>
      <c r="J4379" s="16">
        <f>IF(C4379=2026,IF(B4379&lt;741000,0,IF(B4379&lt;2191000,B4379-740000,IF(B4379&lt;2193000,1451000,IF(B4379&lt;2196000,1453000,IF(B4379&lt;2200000,1456000,IF(B4379&lt;3600000,ROUNDDOWN(B4379/4,-3)*2.8-80000,IF(B4379&lt;6600000,ROUNDDOWN(B4379/4,-3)*3.2-440000,IF(B4379&lt;8500000,ROUNDDOWN(B4379*0.9,0)-1100000,B4379-1950000)))))))),IF(B4379&lt;651000,0,IF(B4379&lt;1900000,B4379-650000,IF(B4379&lt;3600000,ROUNDDOWN(B4379/4,-3)*2.8-80000,IF(B4379&lt;6600000,ROUNDDOWN(B4379/4,-3)*3.2-440000,IF(B4379&lt;8500000,ROUNDDOWN(B4379*0.9,0)-1100000,B4379-1950000))))))</f>
        <v/>
      </c>
      <c r="K4379" s="16">
        <f>IF(J4379&gt;23500000,NA(),IF(C4379=2026,IF(J4379&lt;=4890000,1040000,IF(J4379&lt;=6550000,670000,620000)),IF(J4379&lt;=1320000,950000,IF(J4379&lt;=3360000,880000,IF(J4379&lt;=4890000,680000,IF(J4379&lt;=6550000,630000,580000))))))</f>
        <v/>
      </c>
      <c r="L4379" s="16">
        <f>IF(D4379=1,IF(J4379&lt;=9000000,380000,IF(J4379&lt;=9500000,260000,IF(J4379&lt;=10000000,130000,0))),0)</f>
        <v/>
      </c>
      <c r="M4379" s="16">
        <f>IF(D4379=1,IF(J4379&lt;=9000000,330000,IF(J4379&lt;=9500000,220000,IF(J4379&lt;=10000000,110000,0))),0)</f>
        <v/>
      </c>
      <c r="N4379" s="16">
        <f>IF(D4379=1,IF(J4379&lt;=9000000,50000,IF(J4379&lt;=9500000,40000,IF(J4379&lt;=10000000,20000,0))),0)</f>
        <v/>
      </c>
      <c r="O4379" s="16">
        <f>MAX(0,ROUNDDOWN(J4379-G4379-K4379-L4379-E4379*380000-F4379*630000-H4379,-3))</f>
        <v/>
      </c>
      <c r="P4379" s="16">
        <f>MAX(0,ROUNDDOWN(J4379-G4379-430000-M4379-E4379*330000-F4379*450000-I4379,-3))</f>
        <v/>
      </c>
      <c r="Q4379" s="16">
        <f>50000+N4379+E4379*50000+F4379*180000</f>
        <v/>
      </c>
      <c r="R4379" s="16">
        <f>IF(P4379&lt;=2000000,MIN(Q4379,P4379),MAX(Q4379-(P4379-2000000),50000))*0.05</f>
        <v/>
      </c>
      <c r="S4379" s="16">
        <f>MAX(0,P4379*0.1-R4379)</f>
        <v/>
      </c>
      <c r="T4379" s="16">
        <f>Q4379+MAX(0,K4379-480000)</f>
        <v/>
      </c>
      <c r="U4379" s="16">
        <f>P4379-T4379</f>
        <v/>
      </c>
      <c r="V4379" s="17">
        <f>IF(U4379&lt;0,0,LOOKUP(U4379,{0,1950001,3300001,6950001,9000001,18000001,40000001},{0.05,0.1,0.2,0.23,0.33,0.4,0.45}))</f>
        <v/>
      </c>
      <c r="W4379" s="18">
        <f>IF(U4379&lt;0,0.9,0.9-V4379*1.021)</f>
        <v/>
      </c>
      <c r="X4379" s="16">
        <f>ROUNDDOWN(S4379*0.2/W4379+2000,0)</f>
        <v/>
      </c>
      <c r="Y4379" s="17">
        <f>IF(O4379&lt;=0,0,LOOKUP(O4379,{0,1950001,3300001,6950001,9000001,18000001,40000001},{0.05,0.1,0.2,0.23,0.33,0.4,0.45}))</f>
        <v/>
      </c>
    </row>
    <row r="4380">
      <c r="A4380" t="inlineStr">
        <is>
          <t>1万円刻み</t>
        </is>
      </c>
      <c r="B4380" s="16">
        <f>'3_1万円刻み'!$A$974</f>
        <v/>
      </c>
      <c r="C4380" t="n">
        <v>2026</v>
      </c>
      <c r="D4380" t="n">
        <v>1</v>
      </c>
      <c r="E4380" t="n">
        <v>0</v>
      </c>
      <c r="F4380" t="n">
        <v>0</v>
      </c>
      <c r="G4380" s="16">
        <f>ROUND(MIN(B4380/12,650000)*12*0.0915+MIN(B4380/12,1390000)*12*(0.0504+0)+B4380*0.005,0)</f>
        <v/>
      </c>
      <c r="H4380" t="n">
        <v>0</v>
      </c>
      <c r="I4380" t="n">
        <v>0</v>
      </c>
      <c r="J4380" s="16">
        <f>IF(C4380=2026,IF(B4380&lt;741000,0,IF(B4380&lt;2191000,B4380-740000,IF(B4380&lt;2193000,1451000,IF(B4380&lt;2196000,1453000,IF(B4380&lt;2200000,1456000,IF(B4380&lt;3600000,ROUNDDOWN(B4380/4,-3)*2.8-80000,IF(B4380&lt;6600000,ROUNDDOWN(B4380/4,-3)*3.2-440000,IF(B4380&lt;8500000,ROUNDDOWN(B4380*0.9,0)-1100000,B4380-1950000)))))))),IF(B4380&lt;651000,0,IF(B4380&lt;1900000,B4380-650000,IF(B4380&lt;3600000,ROUNDDOWN(B4380/4,-3)*2.8-80000,IF(B4380&lt;6600000,ROUNDDOWN(B4380/4,-3)*3.2-440000,IF(B4380&lt;8500000,ROUNDDOWN(B4380*0.9,0)-1100000,B4380-1950000))))))</f>
        <v/>
      </c>
      <c r="K4380" s="16">
        <f>IF(J4380&gt;23500000,NA(),IF(C4380=2026,IF(J4380&lt;=4890000,1040000,IF(J4380&lt;=6550000,670000,620000)),IF(J4380&lt;=1320000,950000,IF(J4380&lt;=3360000,880000,IF(J4380&lt;=4890000,680000,IF(J4380&lt;=6550000,630000,580000))))))</f>
        <v/>
      </c>
      <c r="L4380" s="16">
        <f>IF(D4380=1,IF(J4380&lt;=9000000,380000,IF(J4380&lt;=9500000,260000,IF(J4380&lt;=10000000,130000,0))),0)</f>
        <v/>
      </c>
      <c r="M4380" s="16">
        <f>IF(D4380=1,IF(J4380&lt;=9000000,330000,IF(J4380&lt;=9500000,220000,IF(J4380&lt;=10000000,110000,0))),0)</f>
        <v/>
      </c>
      <c r="N4380" s="16">
        <f>IF(D4380=1,IF(J4380&lt;=9000000,50000,IF(J4380&lt;=9500000,40000,IF(J4380&lt;=10000000,20000,0))),0)</f>
        <v/>
      </c>
      <c r="O4380" s="16">
        <f>MAX(0,ROUNDDOWN(J4380-G4380-K4380-L4380-E4380*380000-F4380*630000-H4380,-3))</f>
        <v/>
      </c>
      <c r="P4380" s="16">
        <f>MAX(0,ROUNDDOWN(J4380-G4380-430000-M4380-E4380*330000-F4380*450000-I4380,-3))</f>
        <v/>
      </c>
      <c r="Q4380" s="16">
        <f>50000+N4380+E4380*50000+F4380*180000</f>
        <v/>
      </c>
      <c r="R4380" s="16">
        <f>IF(P4380&lt;=2000000,MIN(Q4380,P4380),MAX(Q4380-(P4380-2000000),50000))*0.05</f>
        <v/>
      </c>
      <c r="S4380" s="16">
        <f>MAX(0,P4380*0.1-R4380)</f>
        <v/>
      </c>
      <c r="T4380" s="16">
        <f>Q4380+MAX(0,K4380-480000)</f>
        <v/>
      </c>
      <c r="U4380" s="16">
        <f>P4380-T4380</f>
        <v/>
      </c>
      <c r="V4380" s="17">
        <f>IF(U4380&lt;0,0,LOOKUP(U4380,{0,1950001,3300001,6950001,9000001,18000001,40000001},{0.05,0.1,0.2,0.23,0.33,0.4,0.45}))</f>
        <v/>
      </c>
      <c r="W4380" s="18">
        <f>IF(U4380&lt;0,0.9,0.9-V4380*1.021)</f>
        <v/>
      </c>
      <c r="X4380" s="16">
        <f>ROUNDDOWN(S4380*0.2/W4380+2000,0)</f>
        <v/>
      </c>
      <c r="Y4380" s="17">
        <f>IF(O4380&lt;=0,0,LOOKUP(O4380,{0,1950001,3300001,6950001,9000001,18000001,40000001},{0.05,0.1,0.2,0.23,0.33,0.4,0.45}))</f>
        <v/>
      </c>
    </row>
    <row r="4381">
      <c r="A4381" t="inlineStr">
        <is>
          <t>1万円刻み</t>
        </is>
      </c>
      <c r="B4381" s="16">
        <f>'3_1万円刻み'!$A$975</f>
        <v/>
      </c>
      <c r="C4381" t="n">
        <v>2025</v>
      </c>
      <c r="D4381" t="n">
        <v>0</v>
      </c>
      <c r="E4381" t="n">
        <v>0</v>
      </c>
      <c r="F4381" t="n">
        <v>0</v>
      </c>
      <c r="G4381" s="16">
        <f>ROUND(MIN(B4381/12,650000)*12*0.0915+MIN(B4381/12,1390000)*12*(0.0504+0)+B4381*0.005,0)</f>
        <v/>
      </c>
      <c r="H4381" t="n">
        <v>0</v>
      </c>
      <c r="I4381" t="n">
        <v>0</v>
      </c>
      <c r="J4381" s="16">
        <f>IF(C4381=2026,IF(B4381&lt;741000,0,IF(B4381&lt;2191000,B4381-740000,IF(B4381&lt;2193000,1451000,IF(B4381&lt;2196000,1453000,IF(B4381&lt;2200000,1456000,IF(B4381&lt;3600000,ROUNDDOWN(B4381/4,-3)*2.8-80000,IF(B4381&lt;6600000,ROUNDDOWN(B4381/4,-3)*3.2-440000,IF(B4381&lt;8500000,ROUNDDOWN(B4381*0.9,0)-1100000,B4381-1950000)))))))),IF(B4381&lt;651000,0,IF(B4381&lt;1900000,B4381-650000,IF(B4381&lt;3600000,ROUNDDOWN(B4381/4,-3)*2.8-80000,IF(B4381&lt;6600000,ROUNDDOWN(B4381/4,-3)*3.2-440000,IF(B4381&lt;8500000,ROUNDDOWN(B4381*0.9,0)-1100000,B4381-1950000))))))</f>
        <v/>
      </c>
      <c r="K4381" s="16">
        <f>IF(J4381&gt;23500000,NA(),IF(C4381=2026,IF(J4381&lt;=4890000,1040000,IF(J4381&lt;=6550000,670000,620000)),IF(J4381&lt;=1320000,950000,IF(J4381&lt;=3360000,880000,IF(J4381&lt;=4890000,680000,IF(J4381&lt;=6550000,630000,580000))))))</f>
        <v/>
      </c>
      <c r="L4381" s="16">
        <f>IF(D4381=1,IF(J4381&lt;=9000000,380000,IF(J4381&lt;=9500000,260000,IF(J4381&lt;=10000000,130000,0))),0)</f>
        <v/>
      </c>
      <c r="M4381" s="16">
        <f>IF(D4381=1,IF(J4381&lt;=9000000,330000,IF(J4381&lt;=9500000,220000,IF(J4381&lt;=10000000,110000,0))),0)</f>
        <v/>
      </c>
      <c r="N4381" s="16">
        <f>IF(D4381=1,IF(J4381&lt;=9000000,50000,IF(J4381&lt;=9500000,40000,IF(J4381&lt;=10000000,20000,0))),0)</f>
        <v/>
      </c>
      <c r="O4381" s="16">
        <f>MAX(0,ROUNDDOWN(J4381-G4381-K4381-L4381-E4381*380000-F4381*630000-H4381,-3))</f>
        <v/>
      </c>
      <c r="P4381" s="16">
        <f>MAX(0,ROUNDDOWN(J4381-G4381-430000-M4381-E4381*330000-F4381*450000-I4381,-3))</f>
        <v/>
      </c>
      <c r="Q4381" s="16">
        <f>50000+N4381+E4381*50000+F4381*180000</f>
        <v/>
      </c>
      <c r="R4381" s="16">
        <f>IF(P4381&lt;=2000000,MIN(Q4381,P4381),MAX(Q4381-(P4381-2000000),50000))*0.05</f>
        <v/>
      </c>
      <c r="S4381" s="16">
        <f>MAX(0,P4381*0.1-R4381)</f>
        <v/>
      </c>
      <c r="T4381" s="16">
        <f>Q4381+MAX(0,K4381-480000)</f>
        <v/>
      </c>
      <c r="U4381" s="16">
        <f>P4381-T4381</f>
        <v/>
      </c>
      <c r="V4381" s="17">
        <f>IF(U4381&lt;0,0,LOOKUP(U4381,{0,1950001,3300001,6950001,9000001,18000001,40000001},{0.05,0.1,0.2,0.23,0.33,0.4,0.45}))</f>
        <v/>
      </c>
      <c r="W4381" s="18">
        <f>IF(U4381&lt;0,0.9,0.9-V4381*1.021)</f>
        <v/>
      </c>
      <c r="X4381" s="16">
        <f>ROUNDDOWN(S4381*0.2/W4381+2000,0)</f>
        <v/>
      </c>
      <c r="Y4381" s="17">
        <f>IF(O4381&lt;=0,0,LOOKUP(O4381,{0,1950001,3300001,6950001,9000001,18000001,40000001},{0.05,0.1,0.2,0.23,0.33,0.4,0.45}))</f>
        <v/>
      </c>
    </row>
    <row r="4382">
      <c r="A4382" t="inlineStr">
        <is>
          <t>1万円刻み</t>
        </is>
      </c>
      <c r="B4382" s="16">
        <f>'3_1万円刻み'!$A$975</f>
        <v/>
      </c>
      <c r="C4382" t="n">
        <v>2026</v>
      </c>
      <c r="D4382" t="n">
        <v>0</v>
      </c>
      <c r="E4382" t="n">
        <v>0</v>
      </c>
      <c r="F4382" t="n">
        <v>0</v>
      </c>
      <c r="G4382" s="16">
        <f>ROUND(MIN(B4382/12,650000)*12*0.0915+MIN(B4382/12,1390000)*12*(0.0504+0)+B4382*0.005,0)</f>
        <v/>
      </c>
      <c r="H4382" t="n">
        <v>0</v>
      </c>
      <c r="I4382" t="n">
        <v>0</v>
      </c>
      <c r="J4382" s="16">
        <f>IF(C4382=2026,IF(B4382&lt;741000,0,IF(B4382&lt;2191000,B4382-740000,IF(B4382&lt;2193000,1451000,IF(B4382&lt;2196000,1453000,IF(B4382&lt;2200000,1456000,IF(B4382&lt;3600000,ROUNDDOWN(B4382/4,-3)*2.8-80000,IF(B4382&lt;6600000,ROUNDDOWN(B4382/4,-3)*3.2-440000,IF(B4382&lt;8500000,ROUNDDOWN(B4382*0.9,0)-1100000,B4382-1950000)))))))),IF(B4382&lt;651000,0,IF(B4382&lt;1900000,B4382-650000,IF(B4382&lt;3600000,ROUNDDOWN(B4382/4,-3)*2.8-80000,IF(B4382&lt;6600000,ROUNDDOWN(B4382/4,-3)*3.2-440000,IF(B4382&lt;8500000,ROUNDDOWN(B4382*0.9,0)-1100000,B4382-1950000))))))</f>
        <v/>
      </c>
      <c r="K4382" s="16">
        <f>IF(J4382&gt;23500000,NA(),IF(C4382=2026,IF(J4382&lt;=4890000,1040000,IF(J4382&lt;=6550000,670000,620000)),IF(J4382&lt;=1320000,950000,IF(J4382&lt;=3360000,880000,IF(J4382&lt;=4890000,680000,IF(J4382&lt;=6550000,630000,580000))))))</f>
        <v/>
      </c>
      <c r="L4382" s="16">
        <f>IF(D4382=1,IF(J4382&lt;=9000000,380000,IF(J4382&lt;=9500000,260000,IF(J4382&lt;=10000000,130000,0))),0)</f>
        <v/>
      </c>
      <c r="M4382" s="16">
        <f>IF(D4382=1,IF(J4382&lt;=9000000,330000,IF(J4382&lt;=9500000,220000,IF(J4382&lt;=10000000,110000,0))),0)</f>
        <v/>
      </c>
      <c r="N4382" s="16">
        <f>IF(D4382=1,IF(J4382&lt;=9000000,50000,IF(J4382&lt;=9500000,40000,IF(J4382&lt;=10000000,20000,0))),0)</f>
        <v/>
      </c>
      <c r="O4382" s="16">
        <f>MAX(0,ROUNDDOWN(J4382-G4382-K4382-L4382-E4382*380000-F4382*630000-H4382,-3))</f>
        <v/>
      </c>
      <c r="P4382" s="16">
        <f>MAX(0,ROUNDDOWN(J4382-G4382-430000-M4382-E4382*330000-F4382*450000-I4382,-3))</f>
        <v/>
      </c>
      <c r="Q4382" s="16">
        <f>50000+N4382+E4382*50000+F4382*180000</f>
        <v/>
      </c>
      <c r="R4382" s="16">
        <f>IF(P4382&lt;=2000000,MIN(Q4382,P4382),MAX(Q4382-(P4382-2000000),50000))*0.05</f>
        <v/>
      </c>
      <c r="S4382" s="16">
        <f>MAX(0,P4382*0.1-R4382)</f>
        <v/>
      </c>
      <c r="T4382" s="16">
        <f>Q4382+MAX(0,K4382-480000)</f>
        <v/>
      </c>
      <c r="U4382" s="16">
        <f>P4382-T4382</f>
        <v/>
      </c>
      <c r="V4382" s="17">
        <f>IF(U4382&lt;0,0,LOOKUP(U4382,{0,1950001,3300001,6950001,9000001,18000001,40000001},{0.05,0.1,0.2,0.23,0.33,0.4,0.45}))</f>
        <v/>
      </c>
      <c r="W4382" s="18">
        <f>IF(U4382&lt;0,0.9,0.9-V4382*1.021)</f>
        <v/>
      </c>
      <c r="X4382" s="16">
        <f>ROUNDDOWN(S4382*0.2/W4382+2000,0)</f>
        <v/>
      </c>
      <c r="Y4382" s="17">
        <f>IF(O4382&lt;=0,0,LOOKUP(O4382,{0,1950001,3300001,6950001,9000001,18000001,40000001},{0.05,0.1,0.2,0.23,0.33,0.4,0.45}))</f>
        <v/>
      </c>
    </row>
    <row r="4383">
      <c r="A4383" t="inlineStr">
        <is>
          <t>1万円刻み</t>
        </is>
      </c>
      <c r="B4383" s="16">
        <f>'3_1万円刻み'!$A$975</f>
        <v/>
      </c>
      <c r="C4383" t="n">
        <v>2025</v>
      </c>
      <c r="D4383" t="n">
        <v>1</v>
      </c>
      <c r="E4383" t="n">
        <v>0</v>
      </c>
      <c r="F4383" t="n">
        <v>0</v>
      </c>
      <c r="G4383" s="16">
        <f>ROUND(MIN(B4383/12,650000)*12*0.0915+MIN(B4383/12,1390000)*12*(0.0504+0)+B4383*0.005,0)</f>
        <v/>
      </c>
      <c r="H4383" t="n">
        <v>0</v>
      </c>
      <c r="I4383" t="n">
        <v>0</v>
      </c>
      <c r="J4383" s="16">
        <f>IF(C4383=2026,IF(B4383&lt;741000,0,IF(B4383&lt;2191000,B4383-740000,IF(B4383&lt;2193000,1451000,IF(B4383&lt;2196000,1453000,IF(B4383&lt;2200000,1456000,IF(B4383&lt;3600000,ROUNDDOWN(B4383/4,-3)*2.8-80000,IF(B4383&lt;6600000,ROUNDDOWN(B4383/4,-3)*3.2-440000,IF(B4383&lt;8500000,ROUNDDOWN(B4383*0.9,0)-1100000,B4383-1950000)))))))),IF(B4383&lt;651000,0,IF(B4383&lt;1900000,B4383-650000,IF(B4383&lt;3600000,ROUNDDOWN(B4383/4,-3)*2.8-80000,IF(B4383&lt;6600000,ROUNDDOWN(B4383/4,-3)*3.2-440000,IF(B4383&lt;8500000,ROUNDDOWN(B4383*0.9,0)-1100000,B4383-1950000))))))</f>
        <v/>
      </c>
      <c r="K4383" s="16">
        <f>IF(J4383&gt;23500000,NA(),IF(C4383=2026,IF(J4383&lt;=4890000,1040000,IF(J4383&lt;=6550000,670000,620000)),IF(J4383&lt;=1320000,950000,IF(J4383&lt;=3360000,880000,IF(J4383&lt;=4890000,680000,IF(J4383&lt;=6550000,630000,580000))))))</f>
        <v/>
      </c>
      <c r="L4383" s="16">
        <f>IF(D4383=1,IF(J4383&lt;=9000000,380000,IF(J4383&lt;=9500000,260000,IF(J4383&lt;=10000000,130000,0))),0)</f>
        <v/>
      </c>
      <c r="M4383" s="16">
        <f>IF(D4383=1,IF(J4383&lt;=9000000,330000,IF(J4383&lt;=9500000,220000,IF(J4383&lt;=10000000,110000,0))),0)</f>
        <v/>
      </c>
      <c r="N4383" s="16">
        <f>IF(D4383=1,IF(J4383&lt;=9000000,50000,IF(J4383&lt;=9500000,40000,IF(J4383&lt;=10000000,20000,0))),0)</f>
        <v/>
      </c>
      <c r="O4383" s="16">
        <f>MAX(0,ROUNDDOWN(J4383-G4383-K4383-L4383-E4383*380000-F4383*630000-H4383,-3))</f>
        <v/>
      </c>
      <c r="P4383" s="16">
        <f>MAX(0,ROUNDDOWN(J4383-G4383-430000-M4383-E4383*330000-F4383*450000-I4383,-3))</f>
        <v/>
      </c>
      <c r="Q4383" s="16">
        <f>50000+N4383+E4383*50000+F4383*180000</f>
        <v/>
      </c>
      <c r="R4383" s="16">
        <f>IF(P4383&lt;=2000000,MIN(Q4383,P4383),MAX(Q4383-(P4383-2000000),50000))*0.05</f>
        <v/>
      </c>
      <c r="S4383" s="16">
        <f>MAX(0,P4383*0.1-R4383)</f>
        <v/>
      </c>
      <c r="T4383" s="16">
        <f>Q4383+MAX(0,K4383-480000)</f>
        <v/>
      </c>
      <c r="U4383" s="16">
        <f>P4383-T4383</f>
        <v/>
      </c>
      <c r="V4383" s="17">
        <f>IF(U4383&lt;0,0,LOOKUP(U4383,{0,1950001,3300001,6950001,9000001,18000001,40000001},{0.05,0.1,0.2,0.23,0.33,0.4,0.45}))</f>
        <v/>
      </c>
      <c r="W4383" s="18">
        <f>IF(U4383&lt;0,0.9,0.9-V4383*1.021)</f>
        <v/>
      </c>
      <c r="X4383" s="16">
        <f>ROUNDDOWN(S4383*0.2/W4383+2000,0)</f>
        <v/>
      </c>
      <c r="Y4383" s="17">
        <f>IF(O4383&lt;=0,0,LOOKUP(O4383,{0,1950001,3300001,6950001,9000001,18000001,40000001},{0.05,0.1,0.2,0.23,0.33,0.4,0.45}))</f>
        <v/>
      </c>
    </row>
    <row r="4384">
      <c r="A4384" t="inlineStr">
        <is>
          <t>1万円刻み</t>
        </is>
      </c>
      <c r="B4384" s="16">
        <f>'3_1万円刻み'!$A$975</f>
        <v/>
      </c>
      <c r="C4384" t="n">
        <v>2026</v>
      </c>
      <c r="D4384" t="n">
        <v>1</v>
      </c>
      <c r="E4384" t="n">
        <v>0</v>
      </c>
      <c r="F4384" t="n">
        <v>0</v>
      </c>
      <c r="G4384" s="16">
        <f>ROUND(MIN(B4384/12,650000)*12*0.0915+MIN(B4384/12,1390000)*12*(0.0504+0)+B4384*0.005,0)</f>
        <v/>
      </c>
      <c r="H4384" t="n">
        <v>0</v>
      </c>
      <c r="I4384" t="n">
        <v>0</v>
      </c>
      <c r="J4384" s="16">
        <f>IF(C4384=2026,IF(B4384&lt;741000,0,IF(B4384&lt;2191000,B4384-740000,IF(B4384&lt;2193000,1451000,IF(B4384&lt;2196000,1453000,IF(B4384&lt;2200000,1456000,IF(B4384&lt;3600000,ROUNDDOWN(B4384/4,-3)*2.8-80000,IF(B4384&lt;6600000,ROUNDDOWN(B4384/4,-3)*3.2-440000,IF(B4384&lt;8500000,ROUNDDOWN(B4384*0.9,0)-1100000,B4384-1950000)))))))),IF(B4384&lt;651000,0,IF(B4384&lt;1900000,B4384-650000,IF(B4384&lt;3600000,ROUNDDOWN(B4384/4,-3)*2.8-80000,IF(B4384&lt;6600000,ROUNDDOWN(B4384/4,-3)*3.2-440000,IF(B4384&lt;8500000,ROUNDDOWN(B4384*0.9,0)-1100000,B4384-1950000))))))</f>
        <v/>
      </c>
      <c r="K4384" s="16">
        <f>IF(J4384&gt;23500000,NA(),IF(C4384=2026,IF(J4384&lt;=4890000,1040000,IF(J4384&lt;=6550000,670000,620000)),IF(J4384&lt;=1320000,950000,IF(J4384&lt;=3360000,880000,IF(J4384&lt;=4890000,680000,IF(J4384&lt;=6550000,630000,580000))))))</f>
        <v/>
      </c>
      <c r="L4384" s="16">
        <f>IF(D4384=1,IF(J4384&lt;=9000000,380000,IF(J4384&lt;=9500000,260000,IF(J4384&lt;=10000000,130000,0))),0)</f>
        <v/>
      </c>
      <c r="M4384" s="16">
        <f>IF(D4384=1,IF(J4384&lt;=9000000,330000,IF(J4384&lt;=9500000,220000,IF(J4384&lt;=10000000,110000,0))),0)</f>
        <v/>
      </c>
      <c r="N4384" s="16">
        <f>IF(D4384=1,IF(J4384&lt;=9000000,50000,IF(J4384&lt;=9500000,40000,IF(J4384&lt;=10000000,20000,0))),0)</f>
        <v/>
      </c>
      <c r="O4384" s="16">
        <f>MAX(0,ROUNDDOWN(J4384-G4384-K4384-L4384-E4384*380000-F4384*630000-H4384,-3))</f>
        <v/>
      </c>
      <c r="P4384" s="16">
        <f>MAX(0,ROUNDDOWN(J4384-G4384-430000-M4384-E4384*330000-F4384*450000-I4384,-3))</f>
        <v/>
      </c>
      <c r="Q4384" s="16">
        <f>50000+N4384+E4384*50000+F4384*180000</f>
        <v/>
      </c>
      <c r="R4384" s="16">
        <f>IF(P4384&lt;=2000000,MIN(Q4384,P4384),MAX(Q4384-(P4384-2000000),50000))*0.05</f>
        <v/>
      </c>
      <c r="S4384" s="16">
        <f>MAX(0,P4384*0.1-R4384)</f>
        <v/>
      </c>
      <c r="T4384" s="16">
        <f>Q4384+MAX(0,K4384-480000)</f>
        <v/>
      </c>
      <c r="U4384" s="16">
        <f>P4384-T4384</f>
        <v/>
      </c>
      <c r="V4384" s="17">
        <f>IF(U4384&lt;0,0,LOOKUP(U4384,{0,1950001,3300001,6950001,9000001,18000001,40000001},{0.05,0.1,0.2,0.23,0.33,0.4,0.45}))</f>
        <v/>
      </c>
      <c r="W4384" s="18">
        <f>IF(U4384&lt;0,0.9,0.9-V4384*1.021)</f>
        <v/>
      </c>
      <c r="X4384" s="16">
        <f>ROUNDDOWN(S4384*0.2/W4384+2000,0)</f>
        <v/>
      </c>
      <c r="Y4384" s="17">
        <f>IF(O4384&lt;=0,0,LOOKUP(O4384,{0,1950001,3300001,6950001,9000001,18000001,40000001},{0.05,0.1,0.2,0.23,0.33,0.4,0.45}))</f>
        <v/>
      </c>
    </row>
    <row r="4385">
      <c r="A4385" t="inlineStr">
        <is>
          <t>1万円刻み</t>
        </is>
      </c>
      <c r="B4385" s="16">
        <f>'3_1万円刻み'!$A$976</f>
        <v/>
      </c>
      <c r="C4385" t="n">
        <v>2025</v>
      </c>
      <c r="D4385" t="n">
        <v>0</v>
      </c>
      <c r="E4385" t="n">
        <v>0</v>
      </c>
      <c r="F4385" t="n">
        <v>0</v>
      </c>
      <c r="G4385" s="16">
        <f>ROUND(MIN(B4385/12,650000)*12*0.0915+MIN(B4385/12,1390000)*12*(0.0504+0)+B4385*0.005,0)</f>
        <v/>
      </c>
      <c r="H4385" t="n">
        <v>0</v>
      </c>
      <c r="I4385" t="n">
        <v>0</v>
      </c>
      <c r="J4385" s="16">
        <f>IF(C4385=2026,IF(B4385&lt;741000,0,IF(B4385&lt;2191000,B4385-740000,IF(B4385&lt;2193000,1451000,IF(B4385&lt;2196000,1453000,IF(B4385&lt;2200000,1456000,IF(B4385&lt;3600000,ROUNDDOWN(B4385/4,-3)*2.8-80000,IF(B4385&lt;6600000,ROUNDDOWN(B4385/4,-3)*3.2-440000,IF(B4385&lt;8500000,ROUNDDOWN(B4385*0.9,0)-1100000,B4385-1950000)))))))),IF(B4385&lt;651000,0,IF(B4385&lt;1900000,B4385-650000,IF(B4385&lt;3600000,ROUNDDOWN(B4385/4,-3)*2.8-80000,IF(B4385&lt;6600000,ROUNDDOWN(B4385/4,-3)*3.2-440000,IF(B4385&lt;8500000,ROUNDDOWN(B4385*0.9,0)-1100000,B4385-1950000))))))</f>
        <v/>
      </c>
      <c r="K4385" s="16">
        <f>IF(J4385&gt;23500000,NA(),IF(C4385=2026,IF(J4385&lt;=4890000,1040000,IF(J4385&lt;=6550000,670000,620000)),IF(J4385&lt;=1320000,950000,IF(J4385&lt;=3360000,880000,IF(J4385&lt;=4890000,680000,IF(J4385&lt;=6550000,630000,580000))))))</f>
        <v/>
      </c>
      <c r="L4385" s="16">
        <f>IF(D4385=1,IF(J4385&lt;=9000000,380000,IF(J4385&lt;=9500000,260000,IF(J4385&lt;=10000000,130000,0))),0)</f>
        <v/>
      </c>
      <c r="M4385" s="16">
        <f>IF(D4385=1,IF(J4385&lt;=9000000,330000,IF(J4385&lt;=9500000,220000,IF(J4385&lt;=10000000,110000,0))),0)</f>
        <v/>
      </c>
      <c r="N4385" s="16">
        <f>IF(D4385=1,IF(J4385&lt;=9000000,50000,IF(J4385&lt;=9500000,40000,IF(J4385&lt;=10000000,20000,0))),0)</f>
        <v/>
      </c>
      <c r="O4385" s="16">
        <f>MAX(0,ROUNDDOWN(J4385-G4385-K4385-L4385-E4385*380000-F4385*630000-H4385,-3))</f>
        <v/>
      </c>
      <c r="P4385" s="16">
        <f>MAX(0,ROUNDDOWN(J4385-G4385-430000-M4385-E4385*330000-F4385*450000-I4385,-3))</f>
        <v/>
      </c>
      <c r="Q4385" s="16">
        <f>50000+N4385+E4385*50000+F4385*180000</f>
        <v/>
      </c>
      <c r="R4385" s="16">
        <f>IF(P4385&lt;=2000000,MIN(Q4385,P4385),MAX(Q4385-(P4385-2000000),50000))*0.05</f>
        <v/>
      </c>
      <c r="S4385" s="16">
        <f>MAX(0,P4385*0.1-R4385)</f>
        <v/>
      </c>
      <c r="T4385" s="16">
        <f>Q4385+MAX(0,K4385-480000)</f>
        <v/>
      </c>
      <c r="U4385" s="16">
        <f>P4385-T4385</f>
        <v/>
      </c>
      <c r="V4385" s="17">
        <f>IF(U4385&lt;0,0,LOOKUP(U4385,{0,1950001,3300001,6950001,9000001,18000001,40000001},{0.05,0.1,0.2,0.23,0.33,0.4,0.45}))</f>
        <v/>
      </c>
      <c r="W4385" s="18">
        <f>IF(U4385&lt;0,0.9,0.9-V4385*1.021)</f>
        <v/>
      </c>
      <c r="X4385" s="16">
        <f>ROUNDDOWN(S4385*0.2/W4385+2000,0)</f>
        <v/>
      </c>
      <c r="Y4385" s="17">
        <f>IF(O4385&lt;=0,0,LOOKUP(O4385,{0,1950001,3300001,6950001,9000001,18000001,40000001},{0.05,0.1,0.2,0.23,0.33,0.4,0.45}))</f>
        <v/>
      </c>
    </row>
    <row r="4386">
      <c r="A4386" t="inlineStr">
        <is>
          <t>1万円刻み</t>
        </is>
      </c>
      <c r="B4386" s="16">
        <f>'3_1万円刻み'!$A$976</f>
        <v/>
      </c>
      <c r="C4386" t="n">
        <v>2026</v>
      </c>
      <c r="D4386" t="n">
        <v>0</v>
      </c>
      <c r="E4386" t="n">
        <v>0</v>
      </c>
      <c r="F4386" t="n">
        <v>0</v>
      </c>
      <c r="G4386" s="16">
        <f>ROUND(MIN(B4386/12,650000)*12*0.0915+MIN(B4386/12,1390000)*12*(0.0504+0)+B4386*0.005,0)</f>
        <v/>
      </c>
      <c r="H4386" t="n">
        <v>0</v>
      </c>
      <c r="I4386" t="n">
        <v>0</v>
      </c>
      <c r="J4386" s="16">
        <f>IF(C4386=2026,IF(B4386&lt;741000,0,IF(B4386&lt;2191000,B4386-740000,IF(B4386&lt;2193000,1451000,IF(B4386&lt;2196000,1453000,IF(B4386&lt;2200000,1456000,IF(B4386&lt;3600000,ROUNDDOWN(B4386/4,-3)*2.8-80000,IF(B4386&lt;6600000,ROUNDDOWN(B4386/4,-3)*3.2-440000,IF(B4386&lt;8500000,ROUNDDOWN(B4386*0.9,0)-1100000,B4386-1950000)))))))),IF(B4386&lt;651000,0,IF(B4386&lt;1900000,B4386-650000,IF(B4386&lt;3600000,ROUNDDOWN(B4386/4,-3)*2.8-80000,IF(B4386&lt;6600000,ROUNDDOWN(B4386/4,-3)*3.2-440000,IF(B4386&lt;8500000,ROUNDDOWN(B4386*0.9,0)-1100000,B4386-1950000))))))</f>
        <v/>
      </c>
      <c r="K4386" s="16">
        <f>IF(J4386&gt;23500000,NA(),IF(C4386=2026,IF(J4386&lt;=4890000,1040000,IF(J4386&lt;=6550000,670000,620000)),IF(J4386&lt;=1320000,950000,IF(J4386&lt;=3360000,880000,IF(J4386&lt;=4890000,680000,IF(J4386&lt;=6550000,630000,580000))))))</f>
        <v/>
      </c>
      <c r="L4386" s="16">
        <f>IF(D4386=1,IF(J4386&lt;=9000000,380000,IF(J4386&lt;=9500000,260000,IF(J4386&lt;=10000000,130000,0))),0)</f>
        <v/>
      </c>
      <c r="M4386" s="16">
        <f>IF(D4386=1,IF(J4386&lt;=9000000,330000,IF(J4386&lt;=9500000,220000,IF(J4386&lt;=10000000,110000,0))),0)</f>
        <v/>
      </c>
      <c r="N4386" s="16">
        <f>IF(D4386=1,IF(J4386&lt;=9000000,50000,IF(J4386&lt;=9500000,40000,IF(J4386&lt;=10000000,20000,0))),0)</f>
        <v/>
      </c>
      <c r="O4386" s="16">
        <f>MAX(0,ROUNDDOWN(J4386-G4386-K4386-L4386-E4386*380000-F4386*630000-H4386,-3))</f>
        <v/>
      </c>
      <c r="P4386" s="16">
        <f>MAX(0,ROUNDDOWN(J4386-G4386-430000-M4386-E4386*330000-F4386*450000-I4386,-3))</f>
        <v/>
      </c>
      <c r="Q4386" s="16">
        <f>50000+N4386+E4386*50000+F4386*180000</f>
        <v/>
      </c>
      <c r="R4386" s="16">
        <f>IF(P4386&lt;=2000000,MIN(Q4386,P4386),MAX(Q4386-(P4386-2000000),50000))*0.05</f>
        <v/>
      </c>
      <c r="S4386" s="16">
        <f>MAX(0,P4386*0.1-R4386)</f>
        <v/>
      </c>
      <c r="T4386" s="16">
        <f>Q4386+MAX(0,K4386-480000)</f>
        <v/>
      </c>
      <c r="U4386" s="16">
        <f>P4386-T4386</f>
        <v/>
      </c>
      <c r="V4386" s="17">
        <f>IF(U4386&lt;0,0,LOOKUP(U4386,{0,1950001,3300001,6950001,9000001,18000001,40000001},{0.05,0.1,0.2,0.23,0.33,0.4,0.45}))</f>
        <v/>
      </c>
      <c r="W4386" s="18">
        <f>IF(U4386&lt;0,0.9,0.9-V4386*1.021)</f>
        <v/>
      </c>
      <c r="X4386" s="16">
        <f>ROUNDDOWN(S4386*0.2/W4386+2000,0)</f>
        <v/>
      </c>
      <c r="Y4386" s="17">
        <f>IF(O4386&lt;=0,0,LOOKUP(O4386,{0,1950001,3300001,6950001,9000001,18000001,40000001},{0.05,0.1,0.2,0.23,0.33,0.4,0.45}))</f>
        <v/>
      </c>
    </row>
    <row r="4387">
      <c r="A4387" t="inlineStr">
        <is>
          <t>1万円刻み</t>
        </is>
      </c>
      <c r="B4387" s="16">
        <f>'3_1万円刻み'!$A$976</f>
        <v/>
      </c>
      <c r="C4387" t="n">
        <v>2025</v>
      </c>
      <c r="D4387" t="n">
        <v>1</v>
      </c>
      <c r="E4387" t="n">
        <v>0</v>
      </c>
      <c r="F4387" t="n">
        <v>0</v>
      </c>
      <c r="G4387" s="16">
        <f>ROUND(MIN(B4387/12,650000)*12*0.0915+MIN(B4387/12,1390000)*12*(0.0504+0)+B4387*0.005,0)</f>
        <v/>
      </c>
      <c r="H4387" t="n">
        <v>0</v>
      </c>
      <c r="I4387" t="n">
        <v>0</v>
      </c>
      <c r="J4387" s="16">
        <f>IF(C4387=2026,IF(B4387&lt;741000,0,IF(B4387&lt;2191000,B4387-740000,IF(B4387&lt;2193000,1451000,IF(B4387&lt;2196000,1453000,IF(B4387&lt;2200000,1456000,IF(B4387&lt;3600000,ROUNDDOWN(B4387/4,-3)*2.8-80000,IF(B4387&lt;6600000,ROUNDDOWN(B4387/4,-3)*3.2-440000,IF(B4387&lt;8500000,ROUNDDOWN(B4387*0.9,0)-1100000,B4387-1950000)))))))),IF(B4387&lt;651000,0,IF(B4387&lt;1900000,B4387-650000,IF(B4387&lt;3600000,ROUNDDOWN(B4387/4,-3)*2.8-80000,IF(B4387&lt;6600000,ROUNDDOWN(B4387/4,-3)*3.2-440000,IF(B4387&lt;8500000,ROUNDDOWN(B4387*0.9,0)-1100000,B4387-1950000))))))</f>
        <v/>
      </c>
      <c r="K4387" s="16">
        <f>IF(J4387&gt;23500000,NA(),IF(C4387=2026,IF(J4387&lt;=4890000,1040000,IF(J4387&lt;=6550000,670000,620000)),IF(J4387&lt;=1320000,950000,IF(J4387&lt;=3360000,880000,IF(J4387&lt;=4890000,680000,IF(J4387&lt;=6550000,630000,580000))))))</f>
        <v/>
      </c>
      <c r="L4387" s="16">
        <f>IF(D4387=1,IF(J4387&lt;=9000000,380000,IF(J4387&lt;=9500000,260000,IF(J4387&lt;=10000000,130000,0))),0)</f>
        <v/>
      </c>
      <c r="M4387" s="16">
        <f>IF(D4387=1,IF(J4387&lt;=9000000,330000,IF(J4387&lt;=9500000,220000,IF(J4387&lt;=10000000,110000,0))),0)</f>
        <v/>
      </c>
      <c r="N4387" s="16">
        <f>IF(D4387=1,IF(J4387&lt;=9000000,50000,IF(J4387&lt;=9500000,40000,IF(J4387&lt;=10000000,20000,0))),0)</f>
        <v/>
      </c>
      <c r="O4387" s="16">
        <f>MAX(0,ROUNDDOWN(J4387-G4387-K4387-L4387-E4387*380000-F4387*630000-H4387,-3))</f>
        <v/>
      </c>
      <c r="P4387" s="16">
        <f>MAX(0,ROUNDDOWN(J4387-G4387-430000-M4387-E4387*330000-F4387*450000-I4387,-3))</f>
        <v/>
      </c>
      <c r="Q4387" s="16">
        <f>50000+N4387+E4387*50000+F4387*180000</f>
        <v/>
      </c>
      <c r="R4387" s="16">
        <f>IF(P4387&lt;=2000000,MIN(Q4387,P4387),MAX(Q4387-(P4387-2000000),50000))*0.05</f>
        <v/>
      </c>
      <c r="S4387" s="16">
        <f>MAX(0,P4387*0.1-R4387)</f>
        <v/>
      </c>
      <c r="T4387" s="16">
        <f>Q4387+MAX(0,K4387-480000)</f>
        <v/>
      </c>
      <c r="U4387" s="16">
        <f>P4387-T4387</f>
        <v/>
      </c>
      <c r="V4387" s="17">
        <f>IF(U4387&lt;0,0,LOOKUP(U4387,{0,1950001,3300001,6950001,9000001,18000001,40000001},{0.05,0.1,0.2,0.23,0.33,0.4,0.45}))</f>
        <v/>
      </c>
      <c r="W4387" s="18">
        <f>IF(U4387&lt;0,0.9,0.9-V4387*1.021)</f>
        <v/>
      </c>
      <c r="X4387" s="16">
        <f>ROUNDDOWN(S4387*0.2/W4387+2000,0)</f>
        <v/>
      </c>
      <c r="Y4387" s="17">
        <f>IF(O4387&lt;=0,0,LOOKUP(O4387,{0,1950001,3300001,6950001,9000001,18000001,40000001},{0.05,0.1,0.2,0.23,0.33,0.4,0.45}))</f>
        <v/>
      </c>
    </row>
    <row r="4388">
      <c r="A4388" t="inlineStr">
        <is>
          <t>1万円刻み</t>
        </is>
      </c>
      <c r="B4388" s="16">
        <f>'3_1万円刻み'!$A$976</f>
        <v/>
      </c>
      <c r="C4388" t="n">
        <v>2026</v>
      </c>
      <c r="D4388" t="n">
        <v>1</v>
      </c>
      <c r="E4388" t="n">
        <v>0</v>
      </c>
      <c r="F4388" t="n">
        <v>0</v>
      </c>
      <c r="G4388" s="16">
        <f>ROUND(MIN(B4388/12,650000)*12*0.0915+MIN(B4388/12,1390000)*12*(0.0504+0)+B4388*0.005,0)</f>
        <v/>
      </c>
      <c r="H4388" t="n">
        <v>0</v>
      </c>
      <c r="I4388" t="n">
        <v>0</v>
      </c>
      <c r="J4388" s="16">
        <f>IF(C4388=2026,IF(B4388&lt;741000,0,IF(B4388&lt;2191000,B4388-740000,IF(B4388&lt;2193000,1451000,IF(B4388&lt;2196000,1453000,IF(B4388&lt;2200000,1456000,IF(B4388&lt;3600000,ROUNDDOWN(B4388/4,-3)*2.8-80000,IF(B4388&lt;6600000,ROUNDDOWN(B4388/4,-3)*3.2-440000,IF(B4388&lt;8500000,ROUNDDOWN(B4388*0.9,0)-1100000,B4388-1950000)))))))),IF(B4388&lt;651000,0,IF(B4388&lt;1900000,B4388-650000,IF(B4388&lt;3600000,ROUNDDOWN(B4388/4,-3)*2.8-80000,IF(B4388&lt;6600000,ROUNDDOWN(B4388/4,-3)*3.2-440000,IF(B4388&lt;8500000,ROUNDDOWN(B4388*0.9,0)-1100000,B4388-1950000))))))</f>
        <v/>
      </c>
      <c r="K4388" s="16">
        <f>IF(J4388&gt;23500000,NA(),IF(C4388=2026,IF(J4388&lt;=4890000,1040000,IF(J4388&lt;=6550000,670000,620000)),IF(J4388&lt;=1320000,950000,IF(J4388&lt;=3360000,880000,IF(J4388&lt;=4890000,680000,IF(J4388&lt;=6550000,630000,580000))))))</f>
        <v/>
      </c>
      <c r="L4388" s="16">
        <f>IF(D4388=1,IF(J4388&lt;=9000000,380000,IF(J4388&lt;=9500000,260000,IF(J4388&lt;=10000000,130000,0))),0)</f>
        <v/>
      </c>
      <c r="M4388" s="16">
        <f>IF(D4388=1,IF(J4388&lt;=9000000,330000,IF(J4388&lt;=9500000,220000,IF(J4388&lt;=10000000,110000,0))),0)</f>
        <v/>
      </c>
      <c r="N4388" s="16">
        <f>IF(D4388=1,IF(J4388&lt;=9000000,50000,IF(J4388&lt;=9500000,40000,IF(J4388&lt;=10000000,20000,0))),0)</f>
        <v/>
      </c>
      <c r="O4388" s="16">
        <f>MAX(0,ROUNDDOWN(J4388-G4388-K4388-L4388-E4388*380000-F4388*630000-H4388,-3))</f>
        <v/>
      </c>
      <c r="P4388" s="16">
        <f>MAX(0,ROUNDDOWN(J4388-G4388-430000-M4388-E4388*330000-F4388*450000-I4388,-3))</f>
        <v/>
      </c>
      <c r="Q4388" s="16">
        <f>50000+N4388+E4388*50000+F4388*180000</f>
        <v/>
      </c>
      <c r="R4388" s="16">
        <f>IF(P4388&lt;=2000000,MIN(Q4388,P4388),MAX(Q4388-(P4388-2000000),50000))*0.05</f>
        <v/>
      </c>
      <c r="S4388" s="16">
        <f>MAX(0,P4388*0.1-R4388)</f>
        <v/>
      </c>
      <c r="T4388" s="16">
        <f>Q4388+MAX(0,K4388-480000)</f>
        <v/>
      </c>
      <c r="U4388" s="16">
        <f>P4388-T4388</f>
        <v/>
      </c>
      <c r="V4388" s="17">
        <f>IF(U4388&lt;0,0,LOOKUP(U4388,{0,1950001,3300001,6950001,9000001,18000001,40000001},{0.05,0.1,0.2,0.23,0.33,0.4,0.45}))</f>
        <v/>
      </c>
      <c r="W4388" s="18">
        <f>IF(U4388&lt;0,0.9,0.9-V4388*1.021)</f>
        <v/>
      </c>
      <c r="X4388" s="16">
        <f>ROUNDDOWN(S4388*0.2/W4388+2000,0)</f>
        <v/>
      </c>
      <c r="Y4388" s="17">
        <f>IF(O4388&lt;=0,0,LOOKUP(O4388,{0,1950001,3300001,6950001,9000001,18000001,40000001},{0.05,0.1,0.2,0.23,0.33,0.4,0.45}))</f>
        <v/>
      </c>
    </row>
    <row r="4389">
      <c r="A4389" t="inlineStr">
        <is>
          <t>1万円刻み</t>
        </is>
      </c>
      <c r="B4389" s="16">
        <f>'3_1万円刻み'!$A$977</f>
        <v/>
      </c>
      <c r="C4389" t="n">
        <v>2025</v>
      </c>
      <c r="D4389" t="n">
        <v>0</v>
      </c>
      <c r="E4389" t="n">
        <v>0</v>
      </c>
      <c r="F4389" t="n">
        <v>0</v>
      </c>
      <c r="G4389" s="16">
        <f>ROUND(MIN(B4389/12,650000)*12*0.0915+MIN(B4389/12,1390000)*12*(0.0504+0)+B4389*0.005,0)</f>
        <v/>
      </c>
      <c r="H4389" t="n">
        <v>0</v>
      </c>
      <c r="I4389" t="n">
        <v>0</v>
      </c>
      <c r="J4389" s="16">
        <f>IF(C4389=2026,IF(B4389&lt;741000,0,IF(B4389&lt;2191000,B4389-740000,IF(B4389&lt;2193000,1451000,IF(B4389&lt;2196000,1453000,IF(B4389&lt;2200000,1456000,IF(B4389&lt;3600000,ROUNDDOWN(B4389/4,-3)*2.8-80000,IF(B4389&lt;6600000,ROUNDDOWN(B4389/4,-3)*3.2-440000,IF(B4389&lt;8500000,ROUNDDOWN(B4389*0.9,0)-1100000,B4389-1950000)))))))),IF(B4389&lt;651000,0,IF(B4389&lt;1900000,B4389-650000,IF(B4389&lt;3600000,ROUNDDOWN(B4389/4,-3)*2.8-80000,IF(B4389&lt;6600000,ROUNDDOWN(B4389/4,-3)*3.2-440000,IF(B4389&lt;8500000,ROUNDDOWN(B4389*0.9,0)-1100000,B4389-1950000))))))</f>
        <v/>
      </c>
      <c r="K4389" s="16">
        <f>IF(J4389&gt;23500000,NA(),IF(C4389=2026,IF(J4389&lt;=4890000,1040000,IF(J4389&lt;=6550000,670000,620000)),IF(J4389&lt;=1320000,950000,IF(J4389&lt;=3360000,880000,IF(J4389&lt;=4890000,680000,IF(J4389&lt;=6550000,630000,580000))))))</f>
        <v/>
      </c>
      <c r="L4389" s="16">
        <f>IF(D4389=1,IF(J4389&lt;=9000000,380000,IF(J4389&lt;=9500000,260000,IF(J4389&lt;=10000000,130000,0))),0)</f>
        <v/>
      </c>
      <c r="M4389" s="16">
        <f>IF(D4389=1,IF(J4389&lt;=9000000,330000,IF(J4389&lt;=9500000,220000,IF(J4389&lt;=10000000,110000,0))),0)</f>
        <v/>
      </c>
      <c r="N4389" s="16">
        <f>IF(D4389=1,IF(J4389&lt;=9000000,50000,IF(J4389&lt;=9500000,40000,IF(J4389&lt;=10000000,20000,0))),0)</f>
        <v/>
      </c>
      <c r="O4389" s="16">
        <f>MAX(0,ROUNDDOWN(J4389-G4389-K4389-L4389-E4389*380000-F4389*630000-H4389,-3))</f>
        <v/>
      </c>
      <c r="P4389" s="16">
        <f>MAX(0,ROUNDDOWN(J4389-G4389-430000-M4389-E4389*330000-F4389*450000-I4389,-3))</f>
        <v/>
      </c>
      <c r="Q4389" s="16">
        <f>50000+N4389+E4389*50000+F4389*180000</f>
        <v/>
      </c>
      <c r="R4389" s="16">
        <f>IF(P4389&lt;=2000000,MIN(Q4389,P4389),MAX(Q4389-(P4389-2000000),50000))*0.05</f>
        <v/>
      </c>
      <c r="S4389" s="16">
        <f>MAX(0,P4389*0.1-R4389)</f>
        <v/>
      </c>
      <c r="T4389" s="16">
        <f>Q4389+MAX(0,K4389-480000)</f>
        <v/>
      </c>
      <c r="U4389" s="16">
        <f>P4389-T4389</f>
        <v/>
      </c>
      <c r="V4389" s="17">
        <f>IF(U4389&lt;0,0,LOOKUP(U4389,{0,1950001,3300001,6950001,9000001,18000001,40000001},{0.05,0.1,0.2,0.23,0.33,0.4,0.45}))</f>
        <v/>
      </c>
      <c r="W4389" s="18">
        <f>IF(U4389&lt;0,0.9,0.9-V4389*1.021)</f>
        <v/>
      </c>
      <c r="X4389" s="16">
        <f>ROUNDDOWN(S4389*0.2/W4389+2000,0)</f>
        <v/>
      </c>
      <c r="Y4389" s="17">
        <f>IF(O4389&lt;=0,0,LOOKUP(O4389,{0,1950001,3300001,6950001,9000001,18000001,40000001},{0.05,0.1,0.2,0.23,0.33,0.4,0.45}))</f>
        <v/>
      </c>
    </row>
    <row r="4390">
      <c r="A4390" t="inlineStr">
        <is>
          <t>1万円刻み</t>
        </is>
      </c>
      <c r="B4390" s="16">
        <f>'3_1万円刻み'!$A$977</f>
        <v/>
      </c>
      <c r="C4390" t="n">
        <v>2026</v>
      </c>
      <c r="D4390" t="n">
        <v>0</v>
      </c>
      <c r="E4390" t="n">
        <v>0</v>
      </c>
      <c r="F4390" t="n">
        <v>0</v>
      </c>
      <c r="G4390" s="16">
        <f>ROUND(MIN(B4390/12,650000)*12*0.0915+MIN(B4390/12,1390000)*12*(0.0504+0)+B4390*0.005,0)</f>
        <v/>
      </c>
      <c r="H4390" t="n">
        <v>0</v>
      </c>
      <c r="I4390" t="n">
        <v>0</v>
      </c>
      <c r="J4390" s="16">
        <f>IF(C4390=2026,IF(B4390&lt;741000,0,IF(B4390&lt;2191000,B4390-740000,IF(B4390&lt;2193000,1451000,IF(B4390&lt;2196000,1453000,IF(B4390&lt;2200000,1456000,IF(B4390&lt;3600000,ROUNDDOWN(B4390/4,-3)*2.8-80000,IF(B4390&lt;6600000,ROUNDDOWN(B4390/4,-3)*3.2-440000,IF(B4390&lt;8500000,ROUNDDOWN(B4390*0.9,0)-1100000,B4390-1950000)))))))),IF(B4390&lt;651000,0,IF(B4390&lt;1900000,B4390-650000,IF(B4390&lt;3600000,ROUNDDOWN(B4390/4,-3)*2.8-80000,IF(B4390&lt;6600000,ROUNDDOWN(B4390/4,-3)*3.2-440000,IF(B4390&lt;8500000,ROUNDDOWN(B4390*0.9,0)-1100000,B4390-1950000))))))</f>
        <v/>
      </c>
      <c r="K4390" s="16">
        <f>IF(J4390&gt;23500000,NA(),IF(C4390=2026,IF(J4390&lt;=4890000,1040000,IF(J4390&lt;=6550000,670000,620000)),IF(J4390&lt;=1320000,950000,IF(J4390&lt;=3360000,880000,IF(J4390&lt;=4890000,680000,IF(J4390&lt;=6550000,630000,580000))))))</f>
        <v/>
      </c>
      <c r="L4390" s="16">
        <f>IF(D4390=1,IF(J4390&lt;=9000000,380000,IF(J4390&lt;=9500000,260000,IF(J4390&lt;=10000000,130000,0))),0)</f>
        <v/>
      </c>
      <c r="M4390" s="16">
        <f>IF(D4390=1,IF(J4390&lt;=9000000,330000,IF(J4390&lt;=9500000,220000,IF(J4390&lt;=10000000,110000,0))),0)</f>
        <v/>
      </c>
      <c r="N4390" s="16">
        <f>IF(D4390=1,IF(J4390&lt;=9000000,50000,IF(J4390&lt;=9500000,40000,IF(J4390&lt;=10000000,20000,0))),0)</f>
        <v/>
      </c>
      <c r="O4390" s="16">
        <f>MAX(0,ROUNDDOWN(J4390-G4390-K4390-L4390-E4390*380000-F4390*630000-H4390,-3))</f>
        <v/>
      </c>
      <c r="P4390" s="16">
        <f>MAX(0,ROUNDDOWN(J4390-G4390-430000-M4390-E4390*330000-F4390*450000-I4390,-3))</f>
        <v/>
      </c>
      <c r="Q4390" s="16">
        <f>50000+N4390+E4390*50000+F4390*180000</f>
        <v/>
      </c>
      <c r="R4390" s="16">
        <f>IF(P4390&lt;=2000000,MIN(Q4390,P4390),MAX(Q4390-(P4390-2000000),50000))*0.05</f>
        <v/>
      </c>
      <c r="S4390" s="16">
        <f>MAX(0,P4390*0.1-R4390)</f>
        <v/>
      </c>
      <c r="T4390" s="16">
        <f>Q4390+MAX(0,K4390-480000)</f>
        <v/>
      </c>
      <c r="U4390" s="16">
        <f>P4390-T4390</f>
        <v/>
      </c>
      <c r="V4390" s="17">
        <f>IF(U4390&lt;0,0,LOOKUP(U4390,{0,1950001,3300001,6950001,9000001,18000001,40000001},{0.05,0.1,0.2,0.23,0.33,0.4,0.45}))</f>
        <v/>
      </c>
      <c r="W4390" s="18">
        <f>IF(U4390&lt;0,0.9,0.9-V4390*1.021)</f>
        <v/>
      </c>
      <c r="X4390" s="16">
        <f>ROUNDDOWN(S4390*0.2/W4390+2000,0)</f>
        <v/>
      </c>
      <c r="Y4390" s="17">
        <f>IF(O4390&lt;=0,0,LOOKUP(O4390,{0,1950001,3300001,6950001,9000001,18000001,40000001},{0.05,0.1,0.2,0.23,0.33,0.4,0.45}))</f>
        <v/>
      </c>
    </row>
    <row r="4391">
      <c r="A4391" t="inlineStr">
        <is>
          <t>1万円刻み</t>
        </is>
      </c>
      <c r="B4391" s="16">
        <f>'3_1万円刻み'!$A$977</f>
        <v/>
      </c>
      <c r="C4391" t="n">
        <v>2025</v>
      </c>
      <c r="D4391" t="n">
        <v>1</v>
      </c>
      <c r="E4391" t="n">
        <v>0</v>
      </c>
      <c r="F4391" t="n">
        <v>0</v>
      </c>
      <c r="G4391" s="16">
        <f>ROUND(MIN(B4391/12,650000)*12*0.0915+MIN(B4391/12,1390000)*12*(0.0504+0)+B4391*0.005,0)</f>
        <v/>
      </c>
      <c r="H4391" t="n">
        <v>0</v>
      </c>
      <c r="I4391" t="n">
        <v>0</v>
      </c>
      <c r="J4391" s="16">
        <f>IF(C4391=2026,IF(B4391&lt;741000,0,IF(B4391&lt;2191000,B4391-740000,IF(B4391&lt;2193000,1451000,IF(B4391&lt;2196000,1453000,IF(B4391&lt;2200000,1456000,IF(B4391&lt;3600000,ROUNDDOWN(B4391/4,-3)*2.8-80000,IF(B4391&lt;6600000,ROUNDDOWN(B4391/4,-3)*3.2-440000,IF(B4391&lt;8500000,ROUNDDOWN(B4391*0.9,0)-1100000,B4391-1950000)))))))),IF(B4391&lt;651000,0,IF(B4391&lt;1900000,B4391-650000,IF(B4391&lt;3600000,ROUNDDOWN(B4391/4,-3)*2.8-80000,IF(B4391&lt;6600000,ROUNDDOWN(B4391/4,-3)*3.2-440000,IF(B4391&lt;8500000,ROUNDDOWN(B4391*0.9,0)-1100000,B4391-1950000))))))</f>
        <v/>
      </c>
      <c r="K4391" s="16">
        <f>IF(J4391&gt;23500000,NA(),IF(C4391=2026,IF(J4391&lt;=4890000,1040000,IF(J4391&lt;=6550000,670000,620000)),IF(J4391&lt;=1320000,950000,IF(J4391&lt;=3360000,880000,IF(J4391&lt;=4890000,680000,IF(J4391&lt;=6550000,630000,580000))))))</f>
        <v/>
      </c>
      <c r="L4391" s="16">
        <f>IF(D4391=1,IF(J4391&lt;=9000000,380000,IF(J4391&lt;=9500000,260000,IF(J4391&lt;=10000000,130000,0))),0)</f>
        <v/>
      </c>
      <c r="M4391" s="16">
        <f>IF(D4391=1,IF(J4391&lt;=9000000,330000,IF(J4391&lt;=9500000,220000,IF(J4391&lt;=10000000,110000,0))),0)</f>
        <v/>
      </c>
      <c r="N4391" s="16">
        <f>IF(D4391=1,IF(J4391&lt;=9000000,50000,IF(J4391&lt;=9500000,40000,IF(J4391&lt;=10000000,20000,0))),0)</f>
        <v/>
      </c>
      <c r="O4391" s="16">
        <f>MAX(0,ROUNDDOWN(J4391-G4391-K4391-L4391-E4391*380000-F4391*630000-H4391,-3))</f>
        <v/>
      </c>
      <c r="P4391" s="16">
        <f>MAX(0,ROUNDDOWN(J4391-G4391-430000-M4391-E4391*330000-F4391*450000-I4391,-3))</f>
        <v/>
      </c>
      <c r="Q4391" s="16">
        <f>50000+N4391+E4391*50000+F4391*180000</f>
        <v/>
      </c>
      <c r="R4391" s="16">
        <f>IF(P4391&lt;=2000000,MIN(Q4391,P4391),MAX(Q4391-(P4391-2000000),50000))*0.05</f>
        <v/>
      </c>
      <c r="S4391" s="16">
        <f>MAX(0,P4391*0.1-R4391)</f>
        <v/>
      </c>
      <c r="T4391" s="16">
        <f>Q4391+MAX(0,K4391-480000)</f>
        <v/>
      </c>
      <c r="U4391" s="16">
        <f>P4391-T4391</f>
        <v/>
      </c>
      <c r="V4391" s="17">
        <f>IF(U4391&lt;0,0,LOOKUP(U4391,{0,1950001,3300001,6950001,9000001,18000001,40000001},{0.05,0.1,0.2,0.23,0.33,0.4,0.45}))</f>
        <v/>
      </c>
      <c r="W4391" s="18">
        <f>IF(U4391&lt;0,0.9,0.9-V4391*1.021)</f>
        <v/>
      </c>
      <c r="X4391" s="16">
        <f>ROUNDDOWN(S4391*0.2/W4391+2000,0)</f>
        <v/>
      </c>
      <c r="Y4391" s="17">
        <f>IF(O4391&lt;=0,0,LOOKUP(O4391,{0,1950001,3300001,6950001,9000001,18000001,40000001},{0.05,0.1,0.2,0.23,0.33,0.4,0.45}))</f>
        <v/>
      </c>
    </row>
    <row r="4392">
      <c r="A4392" t="inlineStr">
        <is>
          <t>1万円刻み</t>
        </is>
      </c>
      <c r="B4392" s="16">
        <f>'3_1万円刻み'!$A$977</f>
        <v/>
      </c>
      <c r="C4392" t="n">
        <v>2026</v>
      </c>
      <c r="D4392" t="n">
        <v>1</v>
      </c>
      <c r="E4392" t="n">
        <v>0</v>
      </c>
      <c r="F4392" t="n">
        <v>0</v>
      </c>
      <c r="G4392" s="16">
        <f>ROUND(MIN(B4392/12,650000)*12*0.0915+MIN(B4392/12,1390000)*12*(0.0504+0)+B4392*0.005,0)</f>
        <v/>
      </c>
      <c r="H4392" t="n">
        <v>0</v>
      </c>
      <c r="I4392" t="n">
        <v>0</v>
      </c>
      <c r="J4392" s="16">
        <f>IF(C4392=2026,IF(B4392&lt;741000,0,IF(B4392&lt;2191000,B4392-740000,IF(B4392&lt;2193000,1451000,IF(B4392&lt;2196000,1453000,IF(B4392&lt;2200000,1456000,IF(B4392&lt;3600000,ROUNDDOWN(B4392/4,-3)*2.8-80000,IF(B4392&lt;6600000,ROUNDDOWN(B4392/4,-3)*3.2-440000,IF(B4392&lt;8500000,ROUNDDOWN(B4392*0.9,0)-1100000,B4392-1950000)))))))),IF(B4392&lt;651000,0,IF(B4392&lt;1900000,B4392-650000,IF(B4392&lt;3600000,ROUNDDOWN(B4392/4,-3)*2.8-80000,IF(B4392&lt;6600000,ROUNDDOWN(B4392/4,-3)*3.2-440000,IF(B4392&lt;8500000,ROUNDDOWN(B4392*0.9,0)-1100000,B4392-1950000))))))</f>
        <v/>
      </c>
      <c r="K4392" s="16">
        <f>IF(J4392&gt;23500000,NA(),IF(C4392=2026,IF(J4392&lt;=4890000,1040000,IF(J4392&lt;=6550000,670000,620000)),IF(J4392&lt;=1320000,950000,IF(J4392&lt;=3360000,880000,IF(J4392&lt;=4890000,680000,IF(J4392&lt;=6550000,630000,580000))))))</f>
        <v/>
      </c>
      <c r="L4392" s="16">
        <f>IF(D4392=1,IF(J4392&lt;=9000000,380000,IF(J4392&lt;=9500000,260000,IF(J4392&lt;=10000000,130000,0))),0)</f>
        <v/>
      </c>
      <c r="M4392" s="16">
        <f>IF(D4392=1,IF(J4392&lt;=9000000,330000,IF(J4392&lt;=9500000,220000,IF(J4392&lt;=10000000,110000,0))),0)</f>
        <v/>
      </c>
      <c r="N4392" s="16">
        <f>IF(D4392=1,IF(J4392&lt;=9000000,50000,IF(J4392&lt;=9500000,40000,IF(J4392&lt;=10000000,20000,0))),0)</f>
        <v/>
      </c>
      <c r="O4392" s="16">
        <f>MAX(0,ROUNDDOWN(J4392-G4392-K4392-L4392-E4392*380000-F4392*630000-H4392,-3))</f>
        <v/>
      </c>
      <c r="P4392" s="16">
        <f>MAX(0,ROUNDDOWN(J4392-G4392-430000-M4392-E4392*330000-F4392*450000-I4392,-3))</f>
        <v/>
      </c>
      <c r="Q4392" s="16">
        <f>50000+N4392+E4392*50000+F4392*180000</f>
        <v/>
      </c>
      <c r="R4392" s="16">
        <f>IF(P4392&lt;=2000000,MIN(Q4392,P4392),MAX(Q4392-(P4392-2000000),50000))*0.05</f>
        <v/>
      </c>
      <c r="S4392" s="16">
        <f>MAX(0,P4392*0.1-R4392)</f>
        <v/>
      </c>
      <c r="T4392" s="16">
        <f>Q4392+MAX(0,K4392-480000)</f>
        <v/>
      </c>
      <c r="U4392" s="16">
        <f>P4392-T4392</f>
        <v/>
      </c>
      <c r="V4392" s="17">
        <f>IF(U4392&lt;0,0,LOOKUP(U4392,{0,1950001,3300001,6950001,9000001,18000001,40000001},{0.05,0.1,0.2,0.23,0.33,0.4,0.45}))</f>
        <v/>
      </c>
      <c r="W4392" s="18">
        <f>IF(U4392&lt;0,0.9,0.9-V4392*1.021)</f>
        <v/>
      </c>
      <c r="X4392" s="16">
        <f>ROUNDDOWN(S4392*0.2/W4392+2000,0)</f>
        <v/>
      </c>
      <c r="Y4392" s="17">
        <f>IF(O4392&lt;=0,0,LOOKUP(O4392,{0,1950001,3300001,6950001,9000001,18000001,40000001},{0.05,0.1,0.2,0.23,0.33,0.4,0.45}))</f>
        <v/>
      </c>
    </row>
    <row r="4393">
      <c r="A4393" t="inlineStr">
        <is>
          <t>1万円刻み</t>
        </is>
      </c>
      <c r="B4393" s="16">
        <f>'3_1万円刻み'!$A$978</f>
        <v/>
      </c>
      <c r="C4393" t="n">
        <v>2025</v>
      </c>
      <c r="D4393" t="n">
        <v>0</v>
      </c>
      <c r="E4393" t="n">
        <v>0</v>
      </c>
      <c r="F4393" t="n">
        <v>0</v>
      </c>
      <c r="G4393" s="16">
        <f>ROUND(MIN(B4393/12,650000)*12*0.0915+MIN(B4393/12,1390000)*12*(0.0504+0)+B4393*0.005,0)</f>
        <v/>
      </c>
      <c r="H4393" t="n">
        <v>0</v>
      </c>
      <c r="I4393" t="n">
        <v>0</v>
      </c>
      <c r="J4393" s="16">
        <f>IF(C4393=2026,IF(B4393&lt;741000,0,IF(B4393&lt;2191000,B4393-740000,IF(B4393&lt;2193000,1451000,IF(B4393&lt;2196000,1453000,IF(B4393&lt;2200000,1456000,IF(B4393&lt;3600000,ROUNDDOWN(B4393/4,-3)*2.8-80000,IF(B4393&lt;6600000,ROUNDDOWN(B4393/4,-3)*3.2-440000,IF(B4393&lt;8500000,ROUNDDOWN(B4393*0.9,0)-1100000,B4393-1950000)))))))),IF(B4393&lt;651000,0,IF(B4393&lt;1900000,B4393-650000,IF(B4393&lt;3600000,ROUNDDOWN(B4393/4,-3)*2.8-80000,IF(B4393&lt;6600000,ROUNDDOWN(B4393/4,-3)*3.2-440000,IF(B4393&lt;8500000,ROUNDDOWN(B4393*0.9,0)-1100000,B4393-1950000))))))</f>
        <v/>
      </c>
      <c r="K4393" s="16">
        <f>IF(J4393&gt;23500000,NA(),IF(C4393=2026,IF(J4393&lt;=4890000,1040000,IF(J4393&lt;=6550000,670000,620000)),IF(J4393&lt;=1320000,950000,IF(J4393&lt;=3360000,880000,IF(J4393&lt;=4890000,680000,IF(J4393&lt;=6550000,630000,580000))))))</f>
        <v/>
      </c>
      <c r="L4393" s="16">
        <f>IF(D4393=1,IF(J4393&lt;=9000000,380000,IF(J4393&lt;=9500000,260000,IF(J4393&lt;=10000000,130000,0))),0)</f>
        <v/>
      </c>
      <c r="M4393" s="16">
        <f>IF(D4393=1,IF(J4393&lt;=9000000,330000,IF(J4393&lt;=9500000,220000,IF(J4393&lt;=10000000,110000,0))),0)</f>
        <v/>
      </c>
      <c r="N4393" s="16">
        <f>IF(D4393=1,IF(J4393&lt;=9000000,50000,IF(J4393&lt;=9500000,40000,IF(J4393&lt;=10000000,20000,0))),0)</f>
        <v/>
      </c>
      <c r="O4393" s="16">
        <f>MAX(0,ROUNDDOWN(J4393-G4393-K4393-L4393-E4393*380000-F4393*630000-H4393,-3))</f>
        <v/>
      </c>
      <c r="P4393" s="16">
        <f>MAX(0,ROUNDDOWN(J4393-G4393-430000-M4393-E4393*330000-F4393*450000-I4393,-3))</f>
        <v/>
      </c>
      <c r="Q4393" s="16">
        <f>50000+N4393+E4393*50000+F4393*180000</f>
        <v/>
      </c>
      <c r="R4393" s="16">
        <f>IF(P4393&lt;=2000000,MIN(Q4393,P4393),MAX(Q4393-(P4393-2000000),50000))*0.05</f>
        <v/>
      </c>
      <c r="S4393" s="16">
        <f>MAX(0,P4393*0.1-R4393)</f>
        <v/>
      </c>
      <c r="T4393" s="16">
        <f>Q4393+MAX(0,K4393-480000)</f>
        <v/>
      </c>
      <c r="U4393" s="16">
        <f>P4393-T4393</f>
        <v/>
      </c>
      <c r="V4393" s="17">
        <f>IF(U4393&lt;0,0,LOOKUP(U4393,{0,1950001,3300001,6950001,9000001,18000001,40000001},{0.05,0.1,0.2,0.23,0.33,0.4,0.45}))</f>
        <v/>
      </c>
      <c r="W4393" s="18">
        <f>IF(U4393&lt;0,0.9,0.9-V4393*1.021)</f>
        <v/>
      </c>
      <c r="X4393" s="16">
        <f>ROUNDDOWN(S4393*0.2/W4393+2000,0)</f>
        <v/>
      </c>
      <c r="Y4393" s="17">
        <f>IF(O4393&lt;=0,0,LOOKUP(O4393,{0,1950001,3300001,6950001,9000001,18000001,40000001},{0.05,0.1,0.2,0.23,0.33,0.4,0.45}))</f>
        <v/>
      </c>
    </row>
    <row r="4394">
      <c r="A4394" t="inlineStr">
        <is>
          <t>1万円刻み</t>
        </is>
      </c>
      <c r="B4394" s="16">
        <f>'3_1万円刻み'!$A$978</f>
        <v/>
      </c>
      <c r="C4394" t="n">
        <v>2026</v>
      </c>
      <c r="D4394" t="n">
        <v>0</v>
      </c>
      <c r="E4394" t="n">
        <v>0</v>
      </c>
      <c r="F4394" t="n">
        <v>0</v>
      </c>
      <c r="G4394" s="16">
        <f>ROUND(MIN(B4394/12,650000)*12*0.0915+MIN(B4394/12,1390000)*12*(0.0504+0)+B4394*0.005,0)</f>
        <v/>
      </c>
      <c r="H4394" t="n">
        <v>0</v>
      </c>
      <c r="I4394" t="n">
        <v>0</v>
      </c>
      <c r="J4394" s="16">
        <f>IF(C4394=2026,IF(B4394&lt;741000,0,IF(B4394&lt;2191000,B4394-740000,IF(B4394&lt;2193000,1451000,IF(B4394&lt;2196000,1453000,IF(B4394&lt;2200000,1456000,IF(B4394&lt;3600000,ROUNDDOWN(B4394/4,-3)*2.8-80000,IF(B4394&lt;6600000,ROUNDDOWN(B4394/4,-3)*3.2-440000,IF(B4394&lt;8500000,ROUNDDOWN(B4394*0.9,0)-1100000,B4394-1950000)))))))),IF(B4394&lt;651000,0,IF(B4394&lt;1900000,B4394-650000,IF(B4394&lt;3600000,ROUNDDOWN(B4394/4,-3)*2.8-80000,IF(B4394&lt;6600000,ROUNDDOWN(B4394/4,-3)*3.2-440000,IF(B4394&lt;8500000,ROUNDDOWN(B4394*0.9,0)-1100000,B4394-1950000))))))</f>
        <v/>
      </c>
      <c r="K4394" s="16">
        <f>IF(J4394&gt;23500000,NA(),IF(C4394=2026,IF(J4394&lt;=4890000,1040000,IF(J4394&lt;=6550000,670000,620000)),IF(J4394&lt;=1320000,950000,IF(J4394&lt;=3360000,880000,IF(J4394&lt;=4890000,680000,IF(J4394&lt;=6550000,630000,580000))))))</f>
        <v/>
      </c>
      <c r="L4394" s="16">
        <f>IF(D4394=1,IF(J4394&lt;=9000000,380000,IF(J4394&lt;=9500000,260000,IF(J4394&lt;=10000000,130000,0))),0)</f>
        <v/>
      </c>
      <c r="M4394" s="16">
        <f>IF(D4394=1,IF(J4394&lt;=9000000,330000,IF(J4394&lt;=9500000,220000,IF(J4394&lt;=10000000,110000,0))),0)</f>
        <v/>
      </c>
      <c r="N4394" s="16">
        <f>IF(D4394=1,IF(J4394&lt;=9000000,50000,IF(J4394&lt;=9500000,40000,IF(J4394&lt;=10000000,20000,0))),0)</f>
        <v/>
      </c>
      <c r="O4394" s="16">
        <f>MAX(0,ROUNDDOWN(J4394-G4394-K4394-L4394-E4394*380000-F4394*630000-H4394,-3))</f>
        <v/>
      </c>
      <c r="P4394" s="16">
        <f>MAX(0,ROUNDDOWN(J4394-G4394-430000-M4394-E4394*330000-F4394*450000-I4394,-3))</f>
        <v/>
      </c>
      <c r="Q4394" s="16">
        <f>50000+N4394+E4394*50000+F4394*180000</f>
        <v/>
      </c>
      <c r="R4394" s="16">
        <f>IF(P4394&lt;=2000000,MIN(Q4394,P4394),MAX(Q4394-(P4394-2000000),50000))*0.05</f>
        <v/>
      </c>
      <c r="S4394" s="16">
        <f>MAX(0,P4394*0.1-R4394)</f>
        <v/>
      </c>
      <c r="T4394" s="16">
        <f>Q4394+MAX(0,K4394-480000)</f>
        <v/>
      </c>
      <c r="U4394" s="16">
        <f>P4394-T4394</f>
        <v/>
      </c>
      <c r="V4394" s="17">
        <f>IF(U4394&lt;0,0,LOOKUP(U4394,{0,1950001,3300001,6950001,9000001,18000001,40000001},{0.05,0.1,0.2,0.23,0.33,0.4,0.45}))</f>
        <v/>
      </c>
      <c r="W4394" s="18">
        <f>IF(U4394&lt;0,0.9,0.9-V4394*1.021)</f>
        <v/>
      </c>
      <c r="X4394" s="16">
        <f>ROUNDDOWN(S4394*0.2/W4394+2000,0)</f>
        <v/>
      </c>
      <c r="Y4394" s="17">
        <f>IF(O4394&lt;=0,0,LOOKUP(O4394,{0,1950001,3300001,6950001,9000001,18000001,40000001},{0.05,0.1,0.2,0.23,0.33,0.4,0.45}))</f>
        <v/>
      </c>
    </row>
    <row r="4395">
      <c r="A4395" t="inlineStr">
        <is>
          <t>1万円刻み</t>
        </is>
      </c>
      <c r="B4395" s="16">
        <f>'3_1万円刻み'!$A$978</f>
        <v/>
      </c>
      <c r="C4395" t="n">
        <v>2025</v>
      </c>
      <c r="D4395" t="n">
        <v>1</v>
      </c>
      <c r="E4395" t="n">
        <v>0</v>
      </c>
      <c r="F4395" t="n">
        <v>0</v>
      </c>
      <c r="G4395" s="16">
        <f>ROUND(MIN(B4395/12,650000)*12*0.0915+MIN(B4395/12,1390000)*12*(0.0504+0)+B4395*0.005,0)</f>
        <v/>
      </c>
      <c r="H4395" t="n">
        <v>0</v>
      </c>
      <c r="I4395" t="n">
        <v>0</v>
      </c>
      <c r="J4395" s="16">
        <f>IF(C4395=2026,IF(B4395&lt;741000,0,IF(B4395&lt;2191000,B4395-740000,IF(B4395&lt;2193000,1451000,IF(B4395&lt;2196000,1453000,IF(B4395&lt;2200000,1456000,IF(B4395&lt;3600000,ROUNDDOWN(B4395/4,-3)*2.8-80000,IF(B4395&lt;6600000,ROUNDDOWN(B4395/4,-3)*3.2-440000,IF(B4395&lt;8500000,ROUNDDOWN(B4395*0.9,0)-1100000,B4395-1950000)))))))),IF(B4395&lt;651000,0,IF(B4395&lt;1900000,B4395-650000,IF(B4395&lt;3600000,ROUNDDOWN(B4395/4,-3)*2.8-80000,IF(B4395&lt;6600000,ROUNDDOWN(B4395/4,-3)*3.2-440000,IF(B4395&lt;8500000,ROUNDDOWN(B4395*0.9,0)-1100000,B4395-1950000))))))</f>
        <v/>
      </c>
      <c r="K4395" s="16">
        <f>IF(J4395&gt;23500000,NA(),IF(C4395=2026,IF(J4395&lt;=4890000,1040000,IF(J4395&lt;=6550000,670000,620000)),IF(J4395&lt;=1320000,950000,IF(J4395&lt;=3360000,880000,IF(J4395&lt;=4890000,680000,IF(J4395&lt;=6550000,630000,580000))))))</f>
        <v/>
      </c>
      <c r="L4395" s="16">
        <f>IF(D4395=1,IF(J4395&lt;=9000000,380000,IF(J4395&lt;=9500000,260000,IF(J4395&lt;=10000000,130000,0))),0)</f>
        <v/>
      </c>
      <c r="M4395" s="16">
        <f>IF(D4395=1,IF(J4395&lt;=9000000,330000,IF(J4395&lt;=9500000,220000,IF(J4395&lt;=10000000,110000,0))),0)</f>
        <v/>
      </c>
      <c r="N4395" s="16">
        <f>IF(D4395=1,IF(J4395&lt;=9000000,50000,IF(J4395&lt;=9500000,40000,IF(J4395&lt;=10000000,20000,0))),0)</f>
        <v/>
      </c>
      <c r="O4395" s="16">
        <f>MAX(0,ROUNDDOWN(J4395-G4395-K4395-L4395-E4395*380000-F4395*630000-H4395,-3))</f>
        <v/>
      </c>
      <c r="P4395" s="16">
        <f>MAX(0,ROUNDDOWN(J4395-G4395-430000-M4395-E4395*330000-F4395*450000-I4395,-3))</f>
        <v/>
      </c>
      <c r="Q4395" s="16">
        <f>50000+N4395+E4395*50000+F4395*180000</f>
        <v/>
      </c>
      <c r="R4395" s="16">
        <f>IF(P4395&lt;=2000000,MIN(Q4395,P4395),MAX(Q4395-(P4395-2000000),50000))*0.05</f>
        <v/>
      </c>
      <c r="S4395" s="16">
        <f>MAX(0,P4395*0.1-R4395)</f>
        <v/>
      </c>
      <c r="T4395" s="16">
        <f>Q4395+MAX(0,K4395-480000)</f>
        <v/>
      </c>
      <c r="U4395" s="16">
        <f>P4395-T4395</f>
        <v/>
      </c>
      <c r="V4395" s="17">
        <f>IF(U4395&lt;0,0,LOOKUP(U4395,{0,1950001,3300001,6950001,9000001,18000001,40000001},{0.05,0.1,0.2,0.23,0.33,0.4,0.45}))</f>
        <v/>
      </c>
      <c r="W4395" s="18">
        <f>IF(U4395&lt;0,0.9,0.9-V4395*1.021)</f>
        <v/>
      </c>
      <c r="X4395" s="16">
        <f>ROUNDDOWN(S4395*0.2/W4395+2000,0)</f>
        <v/>
      </c>
      <c r="Y4395" s="17">
        <f>IF(O4395&lt;=0,0,LOOKUP(O4395,{0,1950001,3300001,6950001,9000001,18000001,40000001},{0.05,0.1,0.2,0.23,0.33,0.4,0.45}))</f>
        <v/>
      </c>
    </row>
    <row r="4396">
      <c r="A4396" t="inlineStr">
        <is>
          <t>1万円刻み</t>
        </is>
      </c>
      <c r="B4396" s="16">
        <f>'3_1万円刻み'!$A$978</f>
        <v/>
      </c>
      <c r="C4396" t="n">
        <v>2026</v>
      </c>
      <c r="D4396" t="n">
        <v>1</v>
      </c>
      <c r="E4396" t="n">
        <v>0</v>
      </c>
      <c r="F4396" t="n">
        <v>0</v>
      </c>
      <c r="G4396" s="16">
        <f>ROUND(MIN(B4396/12,650000)*12*0.0915+MIN(B4396/12,1390000)*12*(0.0504+0)+B4396*0.005,0)</f>
        <v/>
      </c>
      <c r="H4396" t="n">
        <v>0</v>
      </c>
      <c r="I4396" t="n">
        <v>0</v>
      </c>
      <c r="J4396" s="16">
        <f>IF(C4396=2026,IF(B4396&lt;741000,0,IF(B4396&lt;2191000,B4396-740000,IF(B4396&lt;2193000,1451000,IF(B4396&lt;2196000,1453000,IF(B4396&lt;2200000,1456000,IF(B4396&lt;3600000,ROUNDDOWN(B4396/4,-3)*2.8-80000,IF(B4396&lt;6600000,ROUNDDOWN(B4396/4,-3)*3.2-440000,IF(B4396&lt;8500000,ROUNDDOWN(B4396*0.9,0)-1100000,B4396-1950000)))))))),IF(B4396&lt;651000,0,IF(B4396&lt;1900000,B4396-650000,IF(B4396&lt;3600000,ROUNDDOWN(B4396/4,-3)*2.8-80000,IF(B4396&lt;6600000,ROUNDDOWN(B4396/4,-3)*3.2-440000,IF(B4396&lt;8500000,ROUNDDOWN(B4396*0.9,0)-1100000,B4396-1950000))))))</f>
        <v/>
      </c>
      <c r="K4396" s="16">
        <f>IF(J4396&gt;23500000,NA(),IF(C4396=2026,IF(J4396&lt;=4890000,1040000,IF(J4396&lt;=6550000,670000,620000)),IF(J4396&lt;=1320000,950000,IF(J4396&lt;=3360000,880000,IF(J4396&lt;=4890000,680000,IF(J4396&lt;=6550000,630000,580000))))))</f>
        <v/>
      </c>
      <c r="L4396" s="16">
        <f>IF(D4396=1,IF(J4396&lt;=9000000,380000,IF(J4396&lt;=9500000,260000,IF(J4396&lt;=10000000,130000,0))),0)</f>
        <v/>
      </c>
      <c r="M4396" s="16">
        <f>IF(D4396=1,IF(J4396&lt;=9000000,330000,IF(J4396&lt;=9500000,220000,IF(J4396&lt;=10000000,110000,0))),0)</f>
        <v/>
      </c>
      <c r="N4396" s="16">
        <f>IF(D4396=1,IF(J4396&lt;=9000000,50000,IF(J4396&lt;=9500000,40000,IF(J4396&lt;=10000000,20000,0))),0)</f>
        <v/>
      </c>
      <c r="O4396" s="16">
        <f>MAX(0,ROUNDDOWN(J4396-G4396-K4396-L4396-E4396*380000-F4396*630000-H4396,-3))</f>
        <v/>
      </c>
      <c r="P4396" s="16">
        <f>MAX(0,ROUNDDOWN(J4396-G4396-430000-M4396-E4396*330000-F4396*450000-I4396,-3))</f>
        <v/>
      </c>
      <c r="Q4396" s="16">
        <f>50000+N4396+E4396*50000+F4396*180000</f>
        <v/>
      </c>
      <c r="R4396" s="16">
        <f>IF(P4396&lt;=2000000,MIN(Q4396,P4396),MAX(Q4396-(P4396-2000000),50000))*0.05</f>
        <v/>
      </c>
      <c r="S4396" s="16">
        <f>MAX(0,P4396*0.1-R4396)</f>
        <v/>
      </c>
      <c r="T4396" s="16">
        <f>Q4396+MAX(0,K4396-480000)</f>
        <v/>
      </c>
      <c r="U4396" s="16">
        <f>P4396-T4396</f>
        <v/>
      </c>
      <c r="V4396" s="17">
        <f>IF(U4396&lt;0,0,LOOKUP(U4396,{0,1950001,3300001,6950001,9000001,18000001,40000001},{0.05,0.1,0.2,0.23,0.33,0.4,0.45}))</f>
        <v/>
      </c>
      <c r="W4396" s="18">
        <f>IF(U4396&lt;0,0.9,0.9-V4396*1.021)</f>
        <v/>
      </c>
      <c r="X4396" s="16">
        <f>ROUNDDOWN(S4396*0.2/W4396+2000,0)</f>
        <v/>
      </c>
      <c r="Y4396" s="17">
        <f>IF(O4396&lt;=0,0,LOOKUP(O4396,{0,1950001,3300001,6950001,9000001,18000001,40000001},{0.05,0.1,0.2,0.23,0.33,0.4,0.45}))</f>
        <v/>
      </c>
    </row>
    <row r="4397">
      <c r="A4397" t="inlineStr">
        <is>
          <t>1万円刻み</t>
        </is>
      </c>
      <c r="B4397" s="16">
        <f>'3_1万円刻み'!$A$979</f>
        <v/>
      </c>
      <c r="C4397" t="n">
        <v>2025</v>
      </c>
      <c r="D4397" t="n">
        <v>0</v>
      </c>
      <c r="E4397" t="n">
        <v>0</v>
      </c>
      <c r="F4397" t="n">
        <v>0</v>
      </c>
      <c r="G4397" s="16">
        <f>ROUND(MIN(B4397/12,650000)*12*0.0915+MIN(B4397/12,1390000)*12*(0.0504+0)+B4397*0.005,0)</f>
        <v/>
      </c>
      <c r="H4397" t="n">
        <v>0</v>
      </c>
      <c r="I4397" t="n">
        <v>0</v>
      </c>
      <c r="J4397" s="16">
        <f>IF(C4397=2026,IF(B4397&lt;741000,0,IF(B4397&lt;2191000,B4397-740000,IF(B4397&lt;2193000,1451000,IF(B4397&lt;2196000,1453000,IF(B4397&lt;2200000,1456000,IF(B4397&lt;3600000,ROUNDDOWN(B4397/4,-3)*2.8-80000,IF(B4397&lt;6600000,ROUNDDOWN(B4397/4,-3)*3.2-440000,IF(B4397&lt;8500000,ROUNDDOWN(B4397*0.9,0)-1100000,B4397-1950000)))))))),IF(B4397&lt;651000,0,IF(B4397&lt;1900000,B4397-650000,IF(B4397&lt;3600000,ROUNDDOWN(B4397/4,-3)*2.8-80000,IF(B4397&lt;6600000,ROUNDDOWN(B4397/4,-3)*3.2-440000,IF(B4397&lt;8500000,ROUNDDOWN(B4397*0.9,0)-1100000,B4397-1950000))))))</f>
        <v/>
      </c>
      <c r="K4397" s="16">
        <f>IF(J4397&gt;23500000,NA(),IF(C4397=2026,IF(J4397&lt;=4890000,1040000,IF(J4397&lt;=6550000,670000,620000)),IF(J4397&lt;=1320000,950000,IF(J4397&lt;=3360000,880000,IF(J4397&lt;=4890000,680000,IF(J4397&lt;=6550000,630000,580000))))))</f>
        <v/>
      </c>
      <c r="L4397" s="16">
        <f>IF(D4397=1,IF(J4397&lt;=9000000,380000,IF(J4397&lt;=9500000,260000,IF(J4397&lt;=10000000,130000,0))),0)</f>
        <v/>
      </c>
      <c r="M4397" s="16">
        <f>IF(D4397=1,IF(J4397&lt;=9000000,330000,IF(J4397&lt;=9500000,220000,IF(J4397&lt;=10000000,110000,0))),0)</f>
        <v/>
      </c>
      <c r="N4397" s="16">
        <f>IF(D4397=1,IF(J4397&lt;=9000000,50000,IF(J4397&lt;=9500000,40000,IF(J4397&lt;=10000000,20000,0))),0)</f>
        <v/>
      </c>
      <c r="O4397" s="16">
        <f>MAX(0,ROUNDDOWN(J4397-G4397-K4397-L4397-E4397*380000-F4397*630000-H4397,-3))</f>
        <v/>
      </c>
      <c r="P4397" s="16">
        <f>MAX(0,ROUNDDOWN(J4397-G4397-430000-M4397-E4397*330000-F4397*450000-I4397,-3))</f>
        <v/>
      </c>
      <c r="Q4397" s="16">
        <f>50000+N4397+E4397*50000+F4397*180000</f>
        <v/>
      </c>
      <c r="R4397" s="16">
        <f>IF(P4397&lt;=2000000,MIN(Q4397,P4397),MAX(Q4397-(P4397-2000000),50000))*0.05</f>
        <v/>
      </c>
      <c r="S4397" s="16">
        <f>MAX(0,P4397*0.1-R4397)</f>
        <v/>
      </c>
      <c r="T4397" s="16">
        <f>Q4397+MAX(0,K4397-480000)</f>
        <v/>
      </c>
      <c r="U4397" s="16">
        <f>P4397-T4397</f>
        <v/>
      </c>
      <c r="V4397" s="17">
        <f>IF(U4397&lt;0,0,LOOKUP(U4397,{0,1950001,3300001,6950001,9000001,18000001,40000001},{0.05,0.1,0.2,0.23,0.33,0.4,0.45}))</f>
        <v/>
      </c>
      <c r="W4397" s="18">
        <f>IF(U4397&lt;0,0.9,0.9-V4397*1.021)</f>
        <v/>
      </c>
      <c r="X4397" s="16">
        <f>ROUNDDOWN(S4397*0.2/W4397+2000,0)</f>
        <v/>
      </c>
      <c r="Y4397" s="17">
        <f>IF(O4397&lt;=0,0,LOOKUP(O4397,{0,1950001,3300001,6950001,9000001,18000001,40000001},{0.05,0.1,0.2,0.23,0.33,0.4,0.45}))</f>
        <v/>
      </c>
    </row>
    <row r="4398">
      <c r="A4398" t="inlineStr">
        <is>
          <t>1万円刻み</t>
        </is>
      </c>
      <c r="B4398" s="16">
        <f>'3_1万円刻み'!$A$979</f>
        <v/>
      </c>
      <c r="C4398" t="n">
        <v>2026</v>
      </c>
      <c r="D4398" t="n">
        <v>0</v>
      </c>
      <c r="E4398" t="n">
        <v>0</v>
      </c>
      <c r="F4398" t="n">
        <v>0</v>
      </c>
      <c r="G4398" s="16">
        <f>ROUND(MIN(B4398/12,650000)*12*0.0915+MIN(B4398/12,1390000)*12*(0.0504+0)+B4398*0.005,0)</f>
        <v/>
      </c>
      <c r="H4398" t="n">
        <v>0</v>
      </c>
      <c r="I4398" t="n">
        <v>0</v>
      </c>
      <c r="J4398" s="16">
        <f>IF(C4398=2026,IF(B4398&lt;741000,0,IF(B4398&lt;2191000,B4398-740000,IF(B4398&lt;2193000,1451000,IF(B4398&lt;2196000,1453000,IF(B4398&lt;2200000,1456000,IF(B4398&lt;3600000,ROUNDDOWN(B4398/4,-3)*2.8-80000,IF(B4398&lt;6600000,ROUNDDOWN(B4398/4,-3)*3.2-440000,IF(B4398&lt;8500000,ROUNDDOWN(B4398*0.9,0)-1100000,B4398-1950000)))))))),IF(B4398&lt;651000,0,IF(B4398&lt;1900000,B4398-650000,IF(B4398&lt;3600000,ROUNDDOWN(B4398/4,-3)*2.8-80000,IF(B4398&lt;6600000,ROUNDDOWN(B4398/4,-3)*3.2-440000,IF(B4398&lt;8500000,ROUNDDOWN(B4398*0.9,0)-1100000,B4398-1950000))))))</f>
        <v/>
      </c>
      <c r="K4398" s="16">
        <f>IF(J4398&gt;23500000,NA(),IF(C4398=2026,IF(J4398&lt;=4890000,1040000,IF(J4398&lt;=6550000,670000,620000)),IF(J4398&lt;=1320000,950000,IF(J4398&lt;=3360000,880000,IF(J4398&lt;=4890000,680000,IF(J4398&lt;=6550000,630000,580000))))))</f>
        <v/>
      </c>
      <c r="L4398" s="16">
        <f>IF(D4398=1,IF(J4398&lt;=9000000,380000,IF(J4398&lt;=9500000,260000,IF(J4398&lt;=10000000,130000,0))),0)</f>
        <v/>
      </c>
      <c r="M4398" s="16">
        <f>IF(D4398=1,IF(J4398&lt;=9000000,330000,IF(J4398&lt;=9500000,220000,IF(J4398&lt;=10000000,110000,0))),0)</f>
        <v/>
      </c>
      <c r="N4398" s="16">
        <f>IF(D4398=1,IF(J4398&lt;=9000000,50000,IF(J4398&lt;=9500000,40000,IF(J4398&lt;=10000000,20000,0))),0)</f>
        <v/>
      </c>
      <c r="O4398" s="16">
        <f>MAX(0,ROUNDDOWN(J4398-G4398-K4398-L4398-E4398*380000-F4398*630000-H4398,-3))</f>
        <v/>
      </c>
      <c r="P4398" s="16">
        <f>MAX(0,ROUNDDOWN(J4398-G4398-430000-M4398-E4398*330000-F4398*450000-I4398,-3))</f>
        <v/>
      </c>
      <c r="Q4398" s="16">
        <f>50000+N4398+E4398*50000+F4398*180000</f>
        <v/>
      </c>
      <c r="R4398" s="16">
        <f>IF(P4398&lt;=2000000,MIN(Q4398,P4398),MAX(Q4398-(P4398-2000000),50000))*0.05</f>
        <v/>
      </c>
      <c r="S4398" s="16">
        <f>MAX(0,P4398*0.1-R4398)</f>
        <v/>
      </c>
      <c r="T4398" s="16">
        <f>Q4398+MAX(0,K4398-480000)</f>
        <v/>
      </c>
      <c r="U4398" s="16">
        <f>P4398-T4398</f>
        <v/>
      </c>
      <c r="V4398" s="17">
        <f>IF(U4398&lt;0,0,LOOKUP(U4398,{0,1950001,3300001,6950001,9000001,18000001,40000001},{0.05,0.1,0.2,0.23,0.33,0.4,0.45}))</f>
        <v/>
      </c>
      <c r="W4398" s="18">
        <f>IF(U4398&lt;0,0.9,0.9-V4398*1.021)</f>
        <v/>
      </c>
      <c r="X4398" s="16">
        <f>ROUNDDOWN(S4398*0.2/W4398+2000,0)</f>
        <v/>
      </c>
      <c r="Y4398" s="17">
        <f>IF(O4398&lt;=0,0,LOOKUP(O4398,{0,1950001,3300001,6950001,9000001,18000001,40000001},{0.05,0.1,0.2,0.23,0.33,0.4,0.45}))</f>
        <v/>
      </c>
    </row>
    <row r="4399">
      <c r="A4399" t="inlineStr">
        <is>
          <t>1万円刻み</t>
        </is>
      </c>
      <c r="B4399" s="16">
        <f>'3_1万円刻み'!$A$979</f>
        <v/>
      </c>
      <c r="C4399" t="n">
        <v>2025</v>
      </c>
      <c r="D4399" t="n">
        <v>1</v>
      </c>
      <c r="E4399" t="n">
        <v>0</v>
      </c>
      <c r="F4399" t="n">
        <v>0</v>
      </c>
      <c r="G4399" s="16">
        <f>ROUND(MIN(B4399/12,650000)*12*0.0915+MIN(B4399/12,1390000)*12*(0.0504+0)+B4399*0.005,0)</f>
        <v/>
      </c>
      <c r="H4399" t="n">
        <v>0</v>
      </c>
      <c r="I4399" t="n">
        <v>0</v>
      </c>
      <c r="J4399" s="16">
        <f>IF(C4399=2026,IF(B4399&lt;741000,0,IF(B4399&lt;2191000,B4399-740000,IF(B4399&lt;2193000,1451000,IF(B4399&lt;2196000,1453000,IF(B4399&lt;2200000,1456000,IF(B4399&lt;3600000,ROUNDDOWN(B4399/4,-3)*2.8-80000,IF(B4399&lt;6600000,ROUNDDOWN(B4399/4,-3)*3.2-440000,IF(B4399&lt;8500000,ROUNDDOWN(B4399*0.9,0)-1100000,B4399-1950000)))))))),IF(B4399&lt;651000,0,IF(B4399&lt;1900000,B4399-650000,IF(B4399&lt;3600000,ROUNDDOWN(B4399/4,-3)*2.8-80000,IF(B4399&lt;6600000,ROUNDDOWN(B4399/4,-3)*3.2-440000,IF(B4399&lt;8500000,ROUNDDOWN(B4399*0.9,0)-1100000,B4399-1950000))))))</f>
        <v/>
      </c>
      <c r="K4399" s="16">
        <f>IF(J4399&gt;23500000,NA(),IF(C4399=2026,IF(J4399&lt;=4890000,1040000,IF(J4399&lt;=6550000,670000,620000)),IF(J4399&lt;=1320000,950000,IF(J4399&lt;=3360000,880000,IF(J4399&lt;=4890000,680000,IF(J4399&lt;=6550000,630000,580000))))))</f>
        <v/>
      </c>
      <c r="L4399" s="16">
        <f>IF(D4399=1,IF(J4399&lt;=9000000,380000,IF(J4399&lt;=9500000,260000,IF(J4399&lt;=10000000,130000,0))),0)</f>
        <v/>
      </c>
      <c r="M4399" s="16">
        <f>IF(D4399=1,IF(J4399&lt;=9000000,330000,IF(J4399&lt;=9500000,220000,IF(J4399&lt;=10000000,110000,0))),0)</f>
        <v/>
      </c>
      <c r="N4399" s="16">
        <f>IF(D4399=1,IF(J4399&lt;=9000000,50000,IF(J4399&lt;=9500000,40000,IF(J4399&lt;=10000000,20000,0))),0)</f>
        <v/>
      </c>
      <c r="O4399" s="16">
        <f>MAX(0,ROUNDDOWN(J4399-G4399-K4399-L4399-E4399*380000-F4399*630000-H4399,-3))</f>
        <v/>
      </c>
      <c r="P4399" s="16">
        <f>MAX(0,ROUNDDOWN(J4399-G4399-430000-M4399-E4399*330000-F4399*450000-I4399,-3))</f>
        <v/>
      </c>
      <c r="Q4399" s="16">
        <f>50000+N4399+E4399*50000+F4399*180000</f>
        <v/>
      </c>
      <c r="R4399" s="16">
        <f>IF(P4399&lt;=2000000,MIN(Q4399,P4399),MAX(Q4399-(P4399-2000000),50000))*0.05</f>
        <v/>
      </c>
      <c r="S4399" s="16">
        <f>MAX(0,P4399*0.1-R4399)</f>
        <v/>
      </c>
      <c r="T4399" s="16">
        <f>Q4399+MAX(0,K4399-480000)</f>
        <v/>
      </c>
      <c r="U4399" s="16">
        <f>P4399-T4399</f>
        <v/>
      </c>
      <c r="V4399" s="17">
        <f>IF(U4399&lt;0,0,LOOKUP(U4399,{0,1950001,3300001,6950001,9000001,18000001,40000001},{0.05,0.1,0.2,0.23,0.33,0.4,0.45}))</f>
        <v/>
      </c>
      <c r="W4399" s="18">
        <f>IF(U4399&lt;0,0.9,0.9-V4399*1.021)</f>
        <v/>
      </c>
      <c r="X4399" s="16">
        <f>ROUNDDOWN(S4399*0.2/W4399+2000,0)</f>
        <v/>
      </c>
      <c r="Y4399" s="17">
        <f>IF(O4399&lt;=0,0,LOOKUP(O4399,{0,1950001,3300001,6950001,9000001,18000001,40000001},{0.05,0.1,0.2,0.23,0.33,0.4,0.45}))</f>
        <v/>
      </c>
    </row>
    <row r="4400">
      <c r="A4400" t="inlineStr">
        <is>
          <t>1万円刻み</t>
        </is>
      </c>
      <c r="B4400" s="16">
        <f>'3_1万円刻み'!$A$979</f>
        <v/>
      </c>
      <c r="C4400" t="n">
        <v>2026</v>
      </c>
      <c r="D4400" t="n">
        <v>1</v>
      </c>
      <c r="E4400" t="n">
        <v>0</v>
      </c>
      <c r="F4400" t="n">
        <v>0</v>
      </c>
      <c r="G4400" s="16">
        <f>ROUND(MIN(B4400/12,650000)*12*0.0915+MIN(B4400/12,1390000)*12*(0.0504+0)+B4400*0.005,0)</f>
        <v/>
      </c>
      <c r="H4400" t="n">
        <v>0</v>
      </c>
      <c r="I4400" t="n">
        <v>0</v>
      </c>
      <c r="J4400" s="16">
        <f>IF(C4400=2026,IF(B4400&lt;741000,0,IF(B4400&lt;2191000,B4400-740000,IF(B4400&lt;2193000,1451000,IF(B4400&lt;2196000,1453000,IF(B4400&lt;2200000,1456000,IF(B4400&lt;3600000,ROUNDDOWN(B4400/4,-3)*2.8-80000,IF(B4400&lt;6600000,ROUNDDOWN(B4400/4,-3)*3.2-440000,IF(B4400&lt;8500000,ROUNDDOWN(B4400*0.9,0)-1100000,B4400-1950000)))))))),IF(B4400&lt;651000,0,IF(B4400&lt;1900000,B4400-650000,IF(B4400&lt;3600000,ROUNDDOWN(B4400/4,-3)*2.8-80000,IF(B4400&lt;6600000,ROUNDDOWN(B4400/4,-3)*3.2-440000,IF(B4400&lt;8500000,ROUNDDOWN(B4400*0.9,0)-1100000,B4400-1950000))))))</f>
        <v/>
      </c>
      <c r="K4400" s="16">
        <f>IF(J4400&gt;23500000,NA(),IF(C4400=2026,IF(J4400&lt;=4890000,1040000,IF(J4400&lt;=6550000,670000,620000)),IF(J4400&lt;=1320000,950000,IF(J4400&lt;=3360000,880000,IF(J4400&lt;=4890000,680000,IF(J4400&lt;=6550000,630000,580000))))))</f>
        <v/>
      </c>
      <c r="L4400" s="16">
        <f>IF(D4400=1,IF(J4400&lt;=9000000,380000,IF(J4400&lt;=9500000,260000,IF(J4400&lt;=10000000,130000,0))),0)</f>
        <v/>
      </c>
      <c r="M4400" s="16">
        <f>IF(D4400=1,IF(J4400&lt;=9000000,330000,IF(J4400&lt;=9500000,220000,IF(J4400&lt;=10000000,110000,0))),0)</f>
        <v/>
      </c>
      <c r="N4400" s="16">
        <f>IF(D4400=1,IF(J4400&lt;=9000000,50000,IF(J4400&lt;=9500000,40000,IF(J4400&lt;=10000000,20000,0))),0)</f>
        <v/>
      </c>
      <c r="O4400" s="16">
        <f>MAX(0,ROUNDDOWN(J4400-G4400-K4400-L4400-E4400*380000-F4400*630000-H4400,-3))</f>
        <v/>
      </c>
      <c r="P4400" s="16">
        <f>MAX(0,ROUNDDOWN(J4400-G4400-430000-M4400-E4400*330000-F4400*450000-I4400,-3))</f>
        <v/>
      </c>
      <c r="Q4400" s="16">
        <f>50000+N4400+E4400*50000+F4400*180000</f>
        <v/>
      </c>
      <c r="R4400" s="16">
        <f>IF(P4400&lt;=2000000,MIN(Q4400,P4400),MAX(Q4400-(P4400-2000000),50000))*0.05</f>
        <v/>
      </c>
      <c r="S4400" s="16">
        <f>MAX(0,P4400*0.1-R4400)</f>
        <v/>
      </c>
      <c r="T4400" s="16">
        <f>Q4400+MAX(0,K4400-480000)</f>
        <v/>
      </c>
      <c r="U4400" s="16">
        <f>P4400-T4400</f>
        <v/>
      </c>
      <c r="V4400" s="17">
        <f>IF(U4400&lt;0,0,LOOKUP(U4400,{0,1950001,3300001,6950001,9000001,18000001,40000001},{0.05,0.1,0.2,0.23,0.33,0.4,0.45}))</f>
        <v/>
      </c>
      <c r="W4400" s="18">
        <f>IF(U4400&lt;0,0.9,0.9-V4400*1.021)</f>
        <v/>
      </c>
      <c r="X4400" s="16">
        <f>ROUNDDOWN(S4400*0.2/W4400+2000,0)</f>
        <v/>
      </c>
      <c r="Y4400" s="17">
        <f>IF(O4400&lt;=0,0,LOOKUP(O4400,{0,1950001,3300001,6950001,9000001,18000001,40000001},{0.05,0.1,0.2,0.23,0.33,0.4,0.45}))</f>
        <v/>
      </c>
    </row>
    <row r="4401">
      <c r="A4401" t="inlineStr">
        <is>
          <t>1万円刻み</t>
        </is>
      </c>
      <c r="B4401" s="16">
        <f>'3_1万円刻み'!$A$980</f>
        <v/>
      </c>
      <c r="C4401" t="n">
        <v>2025</v>
      </c>
      <c r="D4401" t="n">
        <v>0</v>
      </c>
      <c r="E4401" t="n">
        <v>0</v>
      </c>
      <c r="F4401" t="n">
        <v>0</v>
      </c>
      <c r="G4401" s="16">
        <f>ROUND(MIN(B4401/12,650000)*12*0.0915+MIN(B4401/12,1390000)*12*(0.0504+0)+B4401*0.005,0)</f>
        <v/>
      </c>
      <c r="H4401" t="n">
        <v>0</v>
      </c>
      <c r="I4401" t="n">
        <v>0</v>
      </c>
      <c r="J4401" s="16">
        <f>IF(C4401=2026,IF(B4401&lt;741000,0,IF(B4401&lt;2191000,B4401-740000,IF(B4401&lt;2193000,1451000,IF(B4401&lt;2196000,1453000,IF(B4401&lt;2200000,1456000,IF(B4401&lt;3600000,ROUNDDOWN(B4401/4,-3)*2.8-80000,IF(B4401&lt;6600000,ROUNDDOWN(B4401/4,-3)*3.2-440000,IF(B4401&lt;8500000,ROUNDDOWN(B4401*0.9,0)-1100000,B4401-1950000)))))))),IF(B4401&lt;651000,0,IF(B4401&lt;1900000,B4401-650000,IF(B4401&lt;3600000,ROUNDDOWN(B4401/4,-3)*2.8-80000,IF(B4401&lt;6600000,ROUNDDOWN(B4401/4,-3)*3.2-440000,IF(B4401&lt;8500000,ROUNDDOWN(B4401*0.9,0)-1100000,B4401-1950000))))))</f>
        <v/>
      </c>
      <c r="K4401" s="16">
        <f>IF(J4401&gt;23500000,NA(),IF(C4401=2026,IF(J4401&lt;=4890000,1040000,IF(J4401&lt;=6550000,670000,620000)),IF(J4401&lt;=1320000,950000,IF(J4401&lt;=3360000,880000,IF(J4401&lt;=4890000,680000,IF(J4401&lt;=6550000,630000,580000))))))</f>
        <v/>
      </c>
      <c r="L4401" s="16">
        <f>IF(D4401=1,IF(J4401&lt;=9000000,380000,IF(J4401&lt;=9500000,260000,IF(J4401&lt;=10000000,130000,0))),0)</f>
        <v/>
      </c>
      <c r="M4401" s="16">
        <f>IF(D4401=1,IF(J4401&lt;=9000000,330000,IF(J4401&lt;=9500000,220000,IF(J4401&lt;=10000000,110000,0))),0)</f>
        <v/>
      </c>
      <c r="N4401" s="16">
        <f>IF(D4401=1,IF(J4401&lt;=9000000,50000,IF(J4401&lt;=9500000,40000,IF(J4401&lt;=10000000,20000,0))),0)</f>
        <v/>
      </c>
      <c r="O4401" s="16">
        <f>MAX(0,ROUNDDOWN(J4401-G4401-K4401-L4401-E4401*380000-F4401*630000-H4401,-3))</f>
        <v/>
      </c>
      <c r="P4401" s="16">
        <f>MAX(0,ROUNDDOWN(J4401-G4401-430000-M4401-E4401*330000-F4401*450000-I4401,-3))</f>
        <v/>
      </c>
      <c r="Q4401" s="16">
        <f>50000+N4401+E4401*50000+F4401*180000</f>
        <v/>
      </c>
      <c r="R4401" s="16">
        <f>IF(P4401&lt;=2000000,MIN(Q4401,P4401),MAX(Q4401-(P4401-2000000),50000))*0.05</f>
        <v/>
      </c>
      <c r="S4401" s="16">
        <f>MAX(0,P4401*0.1-R4401)</f>
        <v/>
      </c>
      <c r="T4401" s="16">
        <f>Q4401+MAX(0,K4401-480000)</f>
        <v/>
      </c>
      <c r="U4401" s="16">
        <f>P4401-T4401</f>
        <v/>
      </c>
      <c r="V4401" s="17">
        <f>IF(U4401&lt;0,0,LOOKUP(U4401,{0,1950001,3300001,6950001,9000001,18000001,40000001},{0.05,0.1,0.2,0.23,0.33,0.4,0.45}))</f>
        <v/>
      </c>
      <c r="W4401" s="18">
        <f>IF(U4401&lt;0,0.9,0.9-V4401*1.021)</f>
        <v/>
      </c>
      <c r="X4401" s="16">
        <f>ROUNDDOWN(S4401*0.2/W4401+2000,0)</f>
        <v/>
      </c>
      <c r="Y4401" s="17">
        <f>IF(O4401&lt;=0,0,LOOKUP(O4401,{0,1950001,3300001,6950001,9000001,18000001,40000001},{0.05,0.1,0.2,0.23,0.33,0.4,0.45}))</f>
        <v/>
      </c>
    </row>
    <row r="4402">
      <c r="A4402" t="inlineStr">
        <is>
          <t>1万円刻み</t>
        </is>
      </c>
      <c r="B4402" s="16">
        <f>'3_1万円刻み'!$A$980</f>
        <v/>
      </c>
      <c r="C4402" t="n">
        <v>2026</v>
      </c>
      <c r="D4402" t="n">
        <v>0</v>
      </c>
      <c r="E4402" t="n">
        <v>0</v>
      </c>
      <c r="F4402" t="n">
        <v>0</v>
      </c>
      <c r="G4402" s="16">
        <f>ROUND(MIN(B4402/12,650000)*12*0.0915+MIN(B4402/12,1390000)*12*(0.0504+0)+B4402*0.005,0)</f>
        <v/>
      </c>
      <c r="H4402" t="n">
        <v>0</v>
      </c>
      <c r="I4402" t="n">
        <v>0</v>
      </c>
      <c r="J4402" s="16">
        <f>IF(C4402=2026,IF(B4402&lt;741000,0,IF(B4402&lt;2191000,B4402-740000,IF(B4402&lt;2193000,1451000,IF(B4402&lt;2196000,1453000,IF(B4402&lt;2200000,1456000,IF(B4402&lt;3600000,ROUNDDOWN(B4402/4,-3)*2.8-80000,IF(B4402&lt;6600000,ROUNDDOWN(B4402/4,-3)*3.2-440000,IF(B4402&lt;8500000,ROUNDDOWN(B4402*0.9,0)-1100000,B4402-1950000)))))))),IF(B4402&lt;651000,0,IF(B4402&lt;1900000,B4402-650000,IF(B4402&lt;3600000,ROUNDDOWN(B4402/4,-3)*2.8-80000,IF(B4402&lt;6600000,ROUNDDOWN(B4402/4,-3)*3.2-440000,IF(B4402&lt;8500000,ROUNDDOWN(B4402*0.9,0)-1100000,B4402-1950000))))))</f>
        <v/>
      </c>
      <c r="K4402" s="16">
        <f>IF(J4402&gt;23500000,NA(),IF(C4402=2026,IF(J4402&lt;=4890000,1040000,IF(J4402&lt;=6550000,670000,620000)),IF(J4402&lt;=1320000,950000,IF(J4402&lt;=3360000,880000,IF(J4402&lt;=4890000,680000,IF(J4402&lt;=6550000,630000,580000))))))</f>
        <v/>
      </c>
      <c r="L4402" s="16">
        <f>IF(D4402=1,IF(J4402&lt;=9000000,380000,IF(J4402&lt;=9500000,260000,IF(J4402&lt;=10000000,130000,0))),0)</f>
        <v/>
      </c>
      <c r="M4402" s="16">
        <f>IF(D4402=1,IF(J4402&lt;=9000000,330000,IF(J4402&lt;=9500000,220000,IF(J4402&lt;=10000000,110000,0))),0)</f>
        <v/>
      </c>
      <c r="N4402" s="16">
        <f>IF(D4402=1,IF(J4402&lt;=9000000,50000,IF(J4402&lt;=9500000,40000,IF(J4402&lt;=10000000,20000,0))),0)</f>
        <v/>
      </c>
      <c r="O4402" s="16">
        <f>MAX(0,ROUNDDOWN(J4402-G4402-K4402-L4402-E4402*380000-F4402*630000-H4402,-3))</f>
        <v/>
      </c>
      <c r="P4402" s="16">
        <f>MAX(0,ROUNDDOWN(J4402-G4402-430000-M4402-E4402*330000-F4402*450000-I4402,-3))</f>
        <v/>
      </c>
      <c r="Q4402" s="16">
        <f>50000+N4402+E4402*50000+F4402*180000</f>
        <v/>
      </c>
      <c r="R4402" s="16">
        <f>IF(P4402&lt;=2000000,MIN(Q4402,P4402),MAX(Q4402-(P4402-2000000),50000))*0.05</f>
        <v/>
      </c>
      <c r="S4402" s="16">
        <f>MAX(0,P4402*0.1-R4402)</f>
        <v/>
      </c>
      <c r="T4402" s="16">
        <f>Q4402+MAX(0,K4402-480000)</f>
        <v/>
      </c>
      <c r="U4402" s="16">
        <f>P4402-T4402</f>
        <v/>
      </c>
      <c r="V4402" s="17">
        <f>IF(U4402&lt;0,0,LOOKUP(U4402,{0,1950001,3300001,6950001,9000001,18000001,40000001},{0.05,0.1,0.2,0.23,0.33,0.4,0.45}))</f>
        <v/>
      </c>
      <c r="W4402" s="18">
        <f>IF(U4402&lt;0,0.9,0.9-V4402*1.021)</f>
        <v/>
      </c>
      <c r="X4402" s="16">
        <f>ROUNDDOWN(S4402*0.2/W4402+2000,0)</f>
        <v/>
      </c>
      <c r="Y4402" s="17">
        <f>IF(O4402&lt;=0,0,LOOKUP(O4402,{0,1950001,3300001,6950001,9000001,18000001,40000001},{0.05,0.1,0.2,0.23,0.33,0.4,0.45}))</f>
        <v/>
      </c>
    </row>
    <row r="4403">
      <c r="A4403" t="inlineStr">
        <is>
          <t>1万円刻み</t>
        </is>
      </c>
      <c r="B4403" s="16">
        <f>'3_1万円刻み'!$A$980</f>
        <v/>
      </c>
      <c r="C4403" t="n">
        <v>2025</v>
      </c>
      <c r="D4403" t="n">
        <v>1</v>
      </c>
      <c r="E4403" t="n">
        <v>0</v>
      </c>
      <c r="F4403" t="n">
        <v>0</v>
      </c>
      <c r="G4403" s="16">
        <f>ROUND(MIN(B4403/12,650000)*12*0.0915+MIN(B4403/12,1390000)*12*(0.0504+0)+B4403*0.005,0)</f>
        <v/>
      </c>
      <c r="H4403" t="n">
        <v>0</v>
      </c>
      <c r="I4403" t="n">
        <v>0</v>
      </c>
      <c r="J4403" s="16">
        <f>IF(C4403=2026,IF(B4403&lt;741000,0,IF(B4403&lt;2191000,B4403-740000,IF(B4403&lt;2193000,1451000,IF(B4403&lt;2196000,1453000,IF(B4403&lt;2200000,1456000,IF(B4403&lt;3600000,ROUNDDOWN(B4403/4,-3)*2.8-80000,IF(B4403&lt;6600000,ROUNDDOWN(B4403/4,-3)*3.2-440000,IF(B4403&lt;8500000,ROUNDDOWN(B4403*0.9,0)-1100000,B4403-1950000)))))))),IF(B4403&lt;651000,0,IF(B4403&lt;1900000,B4403-650000,IF(B4403&lt;3600000,ROUNDDOWN(B4403/4,-3)*2.8-80000,IF(B4403&lt;6600000,ROUNDDOWN(B4403/4,-3)*3.2-440000,IF(B4403&lt;8500000,ROUNDDOWN(B4403*0.9,0)-1100000,B4403-1950000))))))</f>
        <v/>
      </c>
      <c r="K4403" s="16">
        <f>IF(J4403&gt;23500000,NA(),IF(C4403=2026,IF(J4403&lt;=4890000,1040000,IF(J4403&lt;=6550000,670000,620000)),IF(J4403&lt;=1320000,950000,IF(J4403&lt;=3360000,880000,IF(J4403&lt;=4890000,680000,IF(J4403&lt;=6550000,630000,580000))))))</f>
        <v/>
      </c>
      <c r="L4403" s="16">
        <f>IF(D4403=1,IF(J4403&lt;=9000000,380000,IF(J4403&lt;=9500000,260000,IF(J4403&lt;=10000000,130000,0))),0)</f>
        <v/>
      </c>
      <c r="M4403" s="16">
        <f>IF(D4403=1,IF(J4403&lt;=9000000,330000,IF(J4403&lt;=9500000,220000,IF(J4403&lt;=10000000,110000,0))),0)</f>
        <v/>
      </c>
      <c r="N4403" s="16">
        <f>IF(D4403=1,IF(J4403&lt;=9000000,50000,IF(J4403&lt;=9500000,40000,IF(J4403&lt;=10000000,20000,0))),0)</f>
        <v/>
      </c>
      <c r="O4403" s="16">
        <f>MAX(0,ROUNDDOWN(J4403-G4403-K4403-L4403-E4403*380000-F4403*630000-H4403,-3))</f>
        <v/>
      </c>
      <c r="P4403" s="16">
        <f>MAX(0,ROUNDDOWN(J4403-G4403-430000-M4403-E4403*330000-F4403*450000-I4403,-3))</f>
        <v/>
      </c>
      <c r="Q4403" s="16">
        <f>50000+N4403+E4403*50000+F4403*180000</f>
        <v/>
      </c>
      <c r="R4403" s="16">
        <f>IF(P4403&lt;=2000000,MIN(Q4403,P4403),MAX(Q4403-(P4403-2000000),50000))*0.05</f>
        <v/>
      </c>
      <c r="S4403" s="16">
        <f>MAX(0,P4403*0.1-R4403)</f>
        <v/>
      </c>
      <c r="T4403" s="16">
        <f>Q4403+MAX(0,K4403-480000)</f>
        <v/>
      </c>
      <c r="U4403" s="16">
        <f>P4403-T4403</f>
        <v/>
      </c>
      <c r="V4403" s="17">
        <f>IF(U4403&lt;0,0,LOOKUP(U4403,{0,1950001,3300001,6950001,9000001,18000001,40000001},{0.05,0.1,0.2,0.23,0.33,0.4,0.45}))</f>
        <v/>
      </c>
      <c r="W4403" s="18">
        <f>IF(U4403&lt;0,0.9,0.9-V4403*1.021)</f>
        <v/>
      </c>
      <c r="X4403" s="16">
        <f>ROUNDDOWN(S4403*0.2/W4403+2000,0)</f>
        <v/>
      </c>
      <c r="Y4403" s="17">
        <f>IF(O4403&lt;=0,0,LOOKUP(O4403,{0,1950001,3300001,6950001,9000001,18000001,40000001},{0.05,0.1,0.2,0.23,0.33,0.4,0.45}))</f>
        <v/>
      </c>
    </row>
    <row r="4404">
      <c r="A4404" t="inlineStr">
        <is>
          <t>1万円刻み</t>
        </is>
      </c>
      <c r="B4404" s="16">
        <f>'3_1万円刻み'!$A$980</f>
        <v/>
      </c>
      <c r="C4404" t="n">
        <v>2026</v>
      </c>
      <c r="D4404" t="n">
        <v>1</v>
      </c>
      <c r="E4404" t="n">
        <v>0</v>
      </c>
      <c r="F4404" t="n">
        <v>0</v>
      </c>
      <c r="G4404" s="16">
        <f>ROUND(MIN(B4404/12,650000)*12*0.0915+MIN(B4404/12,1390000)*12*(0.0504+0)+B4404*0.005,0)</f>
        <v/>
      </c>
      <c r="H4404" t="n">
        <v>0</v>
      </c>
      <c r="I4404" t="n">
        <v>0</v>
      </c>
      <c r="J4404" s="16">
        <f>IF(C4404=2026,IF(B4404&lt;741000,0,IF(B4404&lt;2191000,B4404-740000,IF(B4404&lt;2193000,1451000,IF(B4404&lt;2196000,1453000,IF(B4404&lt;2200000,1456000,IF(B4404&lt;3600000,ROUNDDOWN(B4404/4,-3)*2.8-80000,IF(B4404&lt;6600000,ROUNDDOWN(B4404/4,-3)*3.2-440000,IF(B4404&lt;8500000,ROUNDDOWN(B4404*0.9,0)-1100000,B4404-1950000)))))))),IF(B4404&lt;651000,0,IF(B4404&lt;1900000,B4404-650000,IF(B4404&lt;3600000,ROUNDDOWN(B4404/4,-3)*2.8-80000,IF(B4404&lt;6600000,ROUNDDOWN(B4404/4,-3)*3.2-440000,IF(B4404&lt;8500000,ROUNDDOWN(B4404*0.9,0)-1100000,B4404-1950000))))))</f>
        <v/>
      </c>
      <c r="K4404" s="16">
        <f>IF(J4404&gt;23500000,NA(),IF(C4404=2026,IF(J4404&lt;=4890000,1040000,IF(J4404&lt;=6550000,670000,620000)),IF(J4404&lt;=1320000,950000,IF(J4404&lt;=3360000,880000,IF(J4404&lt;=4890000,680000,IF(J4404&lt;=6550000,630000,580000))))))</f>
        <v/>
      </c>
      <c r="L4404" s="16">
        <f>IF(D4404=1,IF(J4404&lt;=9000000,380000,IF(J4404&lt;=9500000,260000,IF(J4404&lt;=10000000,130000,0))),0)</f>
        <v/>
      </c>
      <c r="M4404" s="16">
        <f>IF(D4404=1,IF(J4404&lt;=9000000,330000,IF(J4404&lt;=9500000,220000,IF(J4404&lt;=10000000,110000,0))),0)</f>
        <v/>
      </c>
      <c r="N4404" s="16">
        <f>IF(D4404=1,IF(J4404&lt;=9000000,50000,IF(J4404&lt;=9500000,40000,IF(J4404&lt;=10000000,20000,0))),0)</f>
        <v/>
      </c>
      <c r="O4404" s="16">
        <f>MAX(0,ROUNDDOWN(J4404-G4404-K4404-L4404-E4404*380000-F4404*630000-H4404,-3))</f>
        <v/>
      </c>
      <c r="P4404" s="16">
        <f>MAX(0,ROUNDDOWN(J4404-G4404-430000-M4404-E4404*330000-F4404*450000-I4404,-3))</f>
        <v/>
      </c>
      <c r="Q4404" s="16">
        <f>50000+N4404+E4404*50000+F4404*180000</f>
        <v/>
      </c>
      <c r="R4404" s="16">
        <f>IF(P4404&lt;=2000000,MIN(Q4404,P4404),MAX(Q4404-(P4404-2000000),50000))*0.05</f>
        <v/>
      </c>
      <c r="S4404" s="16">
        <f>MAX(0,P4404*0.1-R4404)</f>
        <v/>
      </c>
      <c r="T4404" s="16">
        <f>Q4404+MAX(0,K4404-480000)</f>
        <v/>
      </c>
      <c r="U4404" s="16">
        <f>P4404-T4404</f>
        <v/>
      </c>
      <c r="V4404" s="17">
        <f>IF(U4404&lt;0,0,LOOKUP(U4404,{0,1950001,3300001,6950001,9000001,18000001,40000001},{0.05,0.1,0.2,0.23,0.33,0.4,0.45}))</f>
        <v/>
      </c>
      <c r="W4404" s="18">
        <f>IF(U4404&lt;0,0.9,0.9-V4404*1.021)</f>
        <v/>
      </c>
      <c r="X4404" s="16">
        <f>ROUNDDOWN(S4404*0.2/W4404+2000,0)</f>
        <v/>
      </c>
      <c r="Y4404" s="17">
        <f>IF(O4404&lt;=0,0,LOOKUP(O4404,{0,1950001,3300001,6950001,9000001,18000001,40000001},{0.05,0.1,0.2,0.23,0.33,0.4,0.45}))</f>
        <v/>
      </c>
    </row>
    <row r="4405">
      <c r="A4405" t="inlineStr">
        <is>
          <t>1万円刻み</t>
        </is>
      </c>
      <c r="B4405" s="16">
        <f>'3_1万円刻み'!$A$981</f>
        <v/>
      </c>
      <c r="C4405" t="n">
        <v>2025</v>
      </c>
      <c r="D4405" t="n">
        <v>0</v>
      </c>
      <c r="E4405" t="n">
        <v>0</v>
      </c>
      <c r="F4405" t="n">
        <v>0</v>
      </c>
      <c r="G4405" s="16">
        <f>ROUND(MIN(B4405/12,650000)*12*0.0915+MIN(B4405/12,1390000)*12*(0.0504+0)+B4405*0.005,0)</f>
        <v/>
      </c>
      <c r="H4405" t="n">
        <v>0</v>
      </c>
      <c r="I4405" t="n">
        <v>0</v>
      </c>
      <c r="J4405" s="16">
        <f>IF(C4405=2026,IF(B4405&lt;741000,0,IF(B4405&lt;2191000,B4405-740000,IF(B4405&lt;2193000,1451000,IF(B4405&lt;2196000,1453000,IF(B4405&lt;2200000,1456000,IF(B4405&lt;3600000,ROUNDDOWN(B4405/4,-3)*2.8-80000,IF(B4405&lt;6600000,ROUNDDOWN(B4405/4,-3)*3.2-440000,IF(B4405&lt;8500000,ROUNDDOWN(B4405*0.9,0)-1100000,B4405-1950000)))))))),IF(B4405&lt;651000,0,IF(B4405&lt;1900000,B4405-650000,IF(B4405&lt;3600000,ROUNDDOWN(B4405/4,-3)*2.8-80000,IF(B4405&lt;6600000,ROUNDDOWN(B4405/4,-3)*3.2-440000,IF(B4405&lt;8500000,ROUNDDOWN(B4405*0.9,0)-1100000,B4405-1950000))))))</f>
        <v/>
      </c>
      <c r="K4405" s="16">
        <f>IF(J4405&gt;23500000,NA(),IF(C4405=2026,IF(J4405&lt;=4890000,1040000,IF(J4405&lt;=6550000,670000,620000)),IF(J4405&lt;=1320000,950000,IF(J4405&lt;=3360000,880000,IF(J4405&lt;=4890000,680000,IF(J4405&lt;=6550000,630000,580000))))))</f>
        <v/>
      </c>
      <c r="L4405" s="16">
        <f>IF(D4405=1,IF(J4405&lt;=9000000,380000,IF(J4405&lt;=9500000,260000,IF(J4405&lt;=10000000,130000,0))),0)</f>
        <v/>
      </c>
      <c r="M4405" s="16">
        <f>IF(D4405=1,IF(J4405&lt;=9000000,330000,IF(J4405&lt;=9500000,220000,IF(J4405&lt;=10000000,110000,0))),0)</f>
        <v/>
      </c>
      <c r="N4405" s="16">
        <f>IF(D4405=1,IF(J4405&lt;=9000000,50000,IF(J4405&lt;=9500000,40000,IF(J4405&lt;=10000000,20000,0))),0)</f>
        <v/>
      </c>
      <c r="O4405" s="16">
        <f>MAX(0,ROUNDDOWN(J4405-G4405-K4405-L4405-E4405*380000-F4405*630000-H4405,-3))</f>
        <v/>
      </c>
      <c r="P4405" s="16">
        <f>MAX(0,ROUNDDOWN(J4405-G4405-430000-M4405-E4405*330000-F4405*450000-I4405,-3))</f>
        <v/>
      </c>
      <c r="Q4405" s="16">
        <f>50000+N4405+E4405*50000+F4405*180000</f>
        <v/>
      </c>
      <c r="R4405" s="16">
        <f>IF(P4405&lt;=2000000,MIN(Q4405,P4405),MAX(Q4405-(P4405-2000000),50000))*0.05</f>
        <v/>
      </c>
      <c r="S4405" s="16">
        <f>MAX(0,P4405*0.1-R4405)</f>
        <v/>
      </c>
      <c r="T4405" s="16">
        <f>Q4405+MAX(0,K4405-480000)</f>
        <v/>
      </c>
      <c r="U4405" s="16">
        <f>P4405-T4405</f>
        <v/>
      </c>
      <c r="V4405" s="17">
        <f>IF(U4405&lt;0,0,LOOKUP(U4405,{0,1950001,3300001,6950001,9000001,18000001,40000001},{0.05,0.1,0.2,0.23,0.33,0.4,0.45}))</f>
        <v/>
      </c>
      <c r="W4405" s="18">
        <f>IF(U4405&lt;0,0.9,0.9-V4405*1.021)</f>
        <v/>
      </c>
      <c r="X4405" s="16">
        <f>ROUNDDOWN(S4405*0.2/W4405+2000,0)</f>
        <v/>
      </c>
      <c r="Y4405" s="17">
        <f>IF(O4405&lt;=0,0,LOOKUP(O4405,{0,1950001,3300001,6950001,9000001,18000001,40000001},{0.05,0.1,0.2,0.23,0.33,0.4,0.45}))</f>
        <v/>
      </c>
    </row>
    <row r="4406">
      <c r="A4406" t="inlineStr">
        <is>
          <t>1万円刻み</t>
        </is>
      </c>
      <c r="B4406" s="16">
        <f>'3_1万円刻み'!$A$981</f>
        <v/>
      </c>
      <c r="C4406" t="n">
        <v>2026</v>
      </c>
      <c r="D4406" t="n">
        <v>0</v>
      </c>
      <c r="E4406" t="n">
        <v>0</v>
      </c>
      <c r="F4406" t="n">
        <v>0</v>
      </c>
      <c r="G4406" s="16">
        <f>ROUND(MIN(B4406/12,650000)*12*0.0915+MIN(B4406/12,1390000)*12*(0.0504+0)+B4406*0.005,0)</f>
        <v/>
      </c>
      <c r="H4406" t="n">
        <v>0</v>
      </c>
      <c r="I4406" t="n">
        <v>0</v>
      </c>
      <c r="J4406" s="16">
        <f>IF(C4406=2026,IF(B4406&lt;741000,0,IF(B4406&lt;2191000,B4406-740000,IF(B4406&lt;2193000,1451000,IF(B4406&lt;2196000,1453000,IF(B4406&lt;2200000,1456000,IF(B4406&lt;3600000,ROUNDDOWN(B4406/4,-3)*2.8-80000,IF(B4406&lt;6600000,ROUNDDOWN(B4406/4,-3)*3.2-440000,IF(B4406&lt;8500000,ROUNDDOWN(B4406*0.9,0)-1100000,B4406-1950000)))))))),IF(B4406&lt;651000,0,IF(B4406&lt;1900000,B4406-650000,IF(B4406&lt;3600000,ROUNDDOWN(B4406/4,-3)*2.8-80000,IF(B4406&lt;6600000,ROUNDDOWN(B4406/4,-3)*3.2-440000,IF(B4406&lt;8500000,ROUNDDOWN(B4406*0.9,0)-1100000,B4406-1950000))))))</f>
        <v/>
      </c>
      <c r="K4406" s="16">
        <f>IF(J4406&gt;23500000,NA(),IF(C4406=2026,IF(J4406&lt;=4890000,1040000,IF(J4406&lt;=6550000,670000,620000)),IF(J4406&lt;=1320000,950000,IF(J4406&lt;=3360000,880000,IF(J4406&lt;=4890000,680000,IF(J4406&lt;=6550000,630000,580000))))))</f>
        <v/>
      </c>
      <c r="L4406" s="16">
        <f>IF(D4406=1,IF(J4406&lt;=9000000,380000,IF(J4406&lt;=9500000,260000,IF(J4406&lt;=10000000,130000,0))),0)</f>
        <v/>
      </c>
      <c r="M4406" s="16">
        <f>IF(D4406=1,IF(J4406&lt;=9000000,330000,IF(J4406&lt;=9500000,220000,IF(J4406&lt;=10000000,110000,0))),0)</f>
        <v/>
      </c>
      <c r="N4406" s="16">
        <f>IF(D4406=1,IF(J4406&lt;=9000000,50000,IF(J4406&lt;=9500000,40000,IF(J4406&lt;=10000000,20000,0))),0)</f>
        <v/>
      </c>
      <c r="O4406" s="16">
        <f>MAX(0,ROUNDDOWN(J4406-G4406-K4406-L4406-E4406*380000-F4406*630000-H4406,-3))</f>
        <v/>
      </c>
      <c r="P4406" s="16">
        <f>MAX(0,ROUNDDOWN(J4406-G4406-430000-M4406-E4406*330000-F4406*450000-I4406,-3))</f>
        <v/>
      </c>
      <c r="Q4406" s="16">
        <f>50000+N4406+E4406*50000+F4406*180000</f>
        <v/>
      </c>
      <c r="R4406" s="16">
        <f>IF(P4406&lt;=2000000,MIN(Q4406,P4406),MAX(Q4406-(P4406-2000000),50000))*0.05</f>
        <v/>
      </c>
      <c r="S4406" s="16">
        <f>MAX(0,P4406*0.1-R4406)</f>
        <v/>
      </c>
      <c r="T4406" s="16">
        <f>Q4406+MAX(0,K4406-480000)</f>
        <v/>
      </c>
      <c r="U4406" s="16">
        <f>P4406-T4406</f>
        <v/>
      </c>
      <c r="V4406" s="17">
        <f>IF(U4406&lt;0,0,LOOKUP(U4406,{0,1950001,3300001,6950001,9000001,18000001,40000001},{0.05,0.1,0.2,0.23,0.33,0.4,0.45}))</f>
        <v/>
      </c>
      <c r="W4406" s="18">
        <f>IF(U4406&lt;0,0.9,0.9-V4406*1.021)</f>
        <v/>
      </c>
      <c r="X4406" s="16">
        <f>ROUNDDOWN(S4406*0.2/W4406+2000,0)</f>
        <v/>
      </c>
      <c r="Y4406" s="17">
        <f>IF(O4406&lt;=0,0,LOOKUP(O4406,{0,1950001,3300001,6950001,9000001,18000001,40000001},{0.05,0.1,0.2,0.23,0.33,0.4,0.45}))</f>
        <v/>
      </c>
    </row>
    <row r="4407">
      <c r="A4407" t="inlineStr">
        <is>
          <t>1万円刻み</t>
        </is>
      </c>
      <c r="B4407" s="16">
        <f>'3_1万円刻み'!$A$981</f>
        <v/>
      </c>
      <c r="C4407" t="n">
        <v>2025</v>
      </c>
      <c r="D4407" t="n">
        <v>1</v>
      </c>
      <c r="E4407" t="n">
        <v>0</v>
      </c>
      <c r="F4407" t="n">
        <v>0</v>
      </c>
      <c r="G4407" s="16">
        <f>ROUND(MIN(B4407/12,650000)*12*0.0915+MIN(B4407/12,1390000)*12*(0.0504+0)+B4407*0.005,0)</f>
        <v/>
      </c>
      <c r="H4407" t="n">
        <v>0</v>
      </c>
      <c r="I4407" t="n">
        <v>0</v>
      </c>
      <c r="J4407" s="16">
        <f>IF(C4407=2026,IF(B4407&lt;741000,0,IF(B4407&lt;2191000,B4407-740000,IF(B4407&lt;2193000,1451000,IF(B4407&lt;2196000,1453000,IF(B4407&lt;2200000,1456000,IF(B4407&lt;3600000,ROUNDDOWN(B4407/4,-3)*2.8-80000,IF(B4407&lt;6600000,ROUNDDOWN(B4407/4,-3)*3.2-440000,IF(B4407&lt;8500000,ROUNDDOWN(B4407*0.9,0)-1100000,B4407-1950000)))))))),IF(B4407&lt;651000,0,IF(B4407&lt;1900000,B4407-650000,IF(B4407&lt;3600000,ROUNDDOWN(B4407/4,-3)*2.8-80000,IF(B4407&lt;6600000,ROUNDDOWN(B4407/4,-3)*3.2-440000,IF(B4407&lt;8500000,ROUNDDOWN(B4407*0.9,0)-1100000,B4407-1950000))))))</f>
        <v/>
      </c>
      <c r="K4407" s="16">
        <f>IF(J4407&gt;23500000,NA(),IF(C4407=2026,IF(J4407&lt;=4890000,1040000,IF(J4407&lt;=6550000,670000,620000)),IF(J4407&lt;=1320000,950000,IF(J4407&lt;=3360000,880000,IF(J4407&lt;=4890000,680000,IF(J4407&lt;=6550000,630000,580000))))))</f>
        <v/>
      </c>
      <c r="L4407" s="16">
        <f>IF(D4407=1,IF(J4407&lt;=9000000,380000,IF(J4407&lt;=9500000,260000,IF(J4407&lt;=10000000,130000,0))),0)</f>
        <v/>
      </c>
      <c r="M4407" s="16">
        <f>IF(D4407=1,IF(J4407&lt;=9000000,330000,IF(J4407&lt;=9500000,220000,IF(J4407&lt;=10000000,110000,0))),0)</f>
        <v/>
      </c>
      <c r="N4407" s="16">
        <f>IF(D4407=1,IF(J4407&lt;=9000000,50000,IF(J4407&lt;=9500000,40000,IF(J4407&lt;=10000000,20000,0))),0)</f>
        <v/>
      </c>
      <c r="O4407" s="16">
        <f>MAX(0,ROUNDDOWN(J4407-G4407-K4407-L4407-E4407*380000-F4407*630000-H4407,-3))</f>
        <v/>
      </c>
      <c r="P4407" s="16">
        <f>MAX(0,ROUNDDOWN(J4407-G4407-430000-M4407-E4407*330000-F4407*450000-I4407,-3))</f>
        <v/>
      </c>
      <c r="Q4407" s="16">
        <f>50000+N4407+E4407*50000+F4407*180000</f>
        <v/>
      </c>
      <c r="R4407" s="16">
        <f>IF(P4407&lt;=2000000,MIN(Q4407,P4407),MAX(Q4407-(P4407-2000000),50000))*0.05</f>
        <v/>
      </c>
      <c r="S4407" s="16">
        <f>MAX(0,P4407*0.1-R4407)</f>
        <v/>
      </c>
      <c r="T4407" s="16">
        <f>Q4407+MAX(0,K4407-480000)</f>
        <v/>
      </c>
      <c r="U4407" s="16">
        <f>P4407-T4407</f>
        <v/>
      </c>
      <c r="V4407" s="17">
        <f>IF(U4407&lt;0,0,LOOKUP(U4407,{0,1950001,3300001,6950001,9000001,18000001,40000001},{0.05,0.1,0.2,0.23,0.33,0.4,0.45}))</f>
        <v/>
      </c>
      <c r="W4407" s="18">
        <f>IF(U4407&lt;0,0.9,0.9-V4407*1.021)</f>
        <v/>
      </c>
      <c r="X4407" s="16">
        <f>ROUNDDOWN(S4407*0.2/W4407+2000,0)</f>
        <v/>
      </c>
      <c r="Y4407" s="17">
        <f>IF(O4407&lt;=0,0,LOOKUP(O4407,{0,1950001,3300001,6950001,9000001,18000001,40000001},{0.05,0.1,0.2,0.23,0.33,0.4,0.45}))</f>
        <v/>
      </c>
    </row>
    <row r="4408">
      <c r="A4408" t="inlineStr">
        <is>
          <t>1万円刻み</t>
        </is>
      </c>
      <c r="B4408" s="16">
        <f>'3_1万円刻み'!$A$981</f>
        <v/>
      </c>
      <c r="C4408" t="n">
        <v>2026</v>
      </c>
      <c r="D4408" t="n">
        <v>1</v>
      </c>
      <c r="E4408" t="n">
        <v>0</v>
      </c>
      <c r="F4408" t="n">
        <v>0</v>
      </c>
      <c r="G4408" s="16">
        <f>ROUND(MIN(B4408/12,650000)*12*0.0915+MIN(B4408/12,1390000)*12*(0.0504+0)+B4408*0.005,0)</f>
        <v/>
      </c>
      <c r="H4408" t="n">
        <v>0</v>
      </c>
      <c r="I4408" t="n">
        <v>0</v>
      </c>
      <c r="J4408" s="16">
        <f>IF(C4408=2026,IF(B4408&lt;741000,0,IF(B4408&lt;2191000,B4408-740000,IF(B4408&lt;2193000,1451000,IF(B4408&lt;2196000,1453000,IF(B4408&lt;2200000,1456000,IF(B4408&lt;3600000,ROUNDDOWN(B4408/4,-3)*2.8-80000,IF(B4408&lt;6600000,ROUNDDOWN(B4408/4,-3)*3.2-440000,IF(B4408&lt;8500000,ROUNDDOWN(B4408*0.9,0)-1100000,B4408-1950000)))))))),IF(B4408&lt;651000,0,IF(B4408&lt;1900000,B4408-650000,IF(B4408&lt;3600000,ROUNDDOWN(B4408/4,-3)*2.8-80000,IF(B4408&lt;6600000,ROUNDDOWN(B4408/4,-3)*3.2-440000,IF(B4408&lt;8500000,ROUNDDOWN(B4408*0.9,0)-1100000,B4408-1950000))))))</f>
        <v/>
      </c>
      <c r="K4408" s="16">
        <f>IF(J4408&gt;23500000,NA(),IF(C4408=2026,IF(J4408&lt;=4890000,1040000,IF(J4408&lt;=6550000,670000,620000)),IF(J4408&lt;=1320000,950000,IF(J4408&lt;=3360000,880000,IF(J4408&lt;=4890000,680000,IF(J4408&lt;=6550000,630000,580000))))))</f>
        <v/>
      </c>
      <c r="L4408" s="16">
        <f>IF(D4408=1,IF(J4408&lt;=9000000,380000,IF(J4408&lt;=9500000,260000,IF(J4408&lt;=10000000,130000,0))),0)</f>
        <v/>
      </c>
      <c r="M4408" s="16">
        <f>IF(D4408=1,IF(J4408&lt;=9000000,330000,IF(J4408&lt;=9500000,220000,IF(J4408&lt;=10000000,110000,0))),0)</f>
        <v/>
      </c>
      <c r="N4408" s="16">
        <f>IF(D4408=1,IF(J4408&lt;=9000000,50000,IF(J4408&lt;=9500000,40000,IF(J4408&lt;=10000000,20000,0))),0)</f>
        <v/>
      </c>
      <c r="O4408" s="16">
        <f>MAX(0,ROUNDDOWN(J4408-G4408-K4408-L4408-E4408*380000-F4408*630000-H4408,-3))</f>
        <v/>
      </c>
      <c r="P4408" s="16">
        <f>MAX(0,ROUNDDOWN(J4408-G4408-430000-M4408-E4408*330000-F4408*450000-I4408,-3))</f>
        <v/>
      </c>
      <c r="Q4408" s="16">
        <f>50000+N4408+E4408*50000+F4408*180000</f>
        <v/>
      </c>
      <c r="R4408" s="16">
        <f>IF(P4408&lt;=2000000,MIN(Q4408,P4408),MAX(Q4408-(P4408-2000000),50000))*0.05</f>
        <v/>
      </c>
      <c r="S4408" s="16">
        <f>MAX(0,P4408*0.1-R4408)</f>
        <v/>
      </c>
      <c r="T4408" s="16">
        <f>Q4408+MAX(0,K4408-480000)</f>
        <v/>
      </c>
      <c r="U4408" s="16">
        <f>P4408-T4408</f>
        <v/>
      </c>
      <c r="V4408" s="17">
        <f>IF(U4408&lt;0,0,LOOKUP(U4408,{0,1950001,3300001,6950001,9000001,18000001,40000001},{0.05,0.1,0.2,0.23,0.33,0.4,0.45}))</f>
        <v/>
      </c>
      <c r="W4408" s="18">
        <f>IF(U4408&lt;0,0.9,0.9-V4408*1.021)</f>
        <v/>
      </c>
      <c r="X4408" s="16">
        <f>ROUNDDOWN(S4408*0.2/W4408+2000,0)</f>
        <v/>
      </c>
      <c r="Y4408" s="17">
        <f>IF(O4408&lt;=0,0,LOOKUP(O4408,{0,1950001,3300001,6950001,9000001,18000001,40000001},{0.05,0.1,0.2,0.23,0.33,0.4,0.45}))</f>
        <v/>
      </c>
    </row>
    <row r="4409">
      <c r="A4409" t="inlineStr">
        <is>
          <t>1万円刻み</t>
        </is>
      </c>
      <c r="B4409" s="16">
        <f>'3_1万円刻み'!$A$982</f>
        <v/>
      </c>
      <c r="C4409" t="n">
        <v>2025</v>
      </c>
      <c r="D4409" t="n">
        <v>0</v>
      </c>
      <c r="E4409" t="n">
        <v>0</v>
      </c>
      <c r="F4409" t="n">
        <v>0</v>
      </c>
      <c r="G4409" s="16">
        <f>ROUND(MIN(B4409/12,650000)*12*0.0915+MIN(B4409/12,1390000)*12*(0.0504+0)+B4409*0.005,0)</f>
        <v/>
      </c>
      <c r="H4409" t="n">
        <v>0</v>
      </c>
      <c r="I4409" t="n">
        <v>0</v>
      </c>
      <c r="J4409" s="16">
        <f>IF(C4409=2026,IF(B4409&lt;741000,0,IF(B4409&lt;2191000,B4409-740000,IF(B4409&lt;2193000,1451000,IF(B4409&lt;2196000,1453000,IF(B4409&lt;2200000,1456000,IF(B4409&lt;3600000,ROUNDDOWN(B4409/4,-3)*2.8-80000,IF(B4409&lt;6600000,ROUNDDOWN(B4409/4,-3)*3.2-440000,IF(B4409&lt;8500000,ROUNDDOWN(B4409*0.9,0)-1100000,B4409-1950000)))))))),IF(B4409&lt;651000,0,IF(B4409&lt;1900000,B4409-650000,IF(B4409&lt;3600000,ROUNDDOWN(B4409/4,-3)*2.8-80000,IF(B4409&lt;6600000,ROUNDDOWN(B4409/4,-3)*3.2-440000,IF(B4409&lt;8500000,ROUNDDOWN(B4409*0.9,0)-1100000,B4409-1950000))))))</f>
        <v/>
      </c>
      <c r="K4409" s="16">
        <f>IF(J4409&gt;23500000,NA(),IF(C4409=2026,IF(J4409&lt;=4890000,1040000,IF(J4409&lt;=6550000,670000,620000)),IF(J4409&lt;=1320000,950000,IF(J4409&lt;=3360000,880000,IF(J4409&lt;=4890000,680000,IF(J4409&lt;=6550000,630000,580000))))))</f>
        <v/>
      </c>
      <c r="L4409" s="16">
        <f>IF(D4409=1,IF(J4409&lt;=9000000,380000,IF(J4409&lt;=9500000,260000,IF(J4409&lt;=10000000,130000,0))),0)</f>
        <v/>
      </c>
      <c r="M4409" s="16">
        <f>IF(D4409=1,IF(J4409&lt;=9000000,330000,IF(J4409&lt;=9500000,220000,IF(J4409&lt;=10000000,110000,0))),0)</f>
        <v/>
      </c>
      <c r="N4409" s="16">
        <f>IF(D4409=1,IF(J4409&lt;=9000000,50000,IF(J4409&lt;=9500000,40000,IF(J4409&lt;=10000000,20000,0))),0)</f>
        <v/>
      </c>
      <c r="O4409" s="16">
        <f>MAX(0,ROUNDDOWN(J4409-G4409-K4409-L4409-E4409*380000-F4409*630000-H4409,-3))</f>
        <v/>
      </c>
      <c r="P4409" s="16">
        <f>MAX(0,ROUNDDOWN(J4409-G4409-430000-M4409-E4409*330000-F4409*450000-I4409,-3))</f>
        <v/>
      </c>
      <c r="Q4409" s="16">
        <f>50000+N4409+E4409*50000+F4409*180000</f>
        <v/>
      </c>
      <c r="R4409" s="16">
        <f>IF(P4409&lt;=2000000,MIN(Q4409,P4409),MAX(Q4409-(P4409-2000000),50000))*0.05</f>
        <v/>
      </c>
      <c r="S4409" s="16">
        <f>MAX(0,P4409*0.1-R4409)</f>
        <v/>
      </c>
      <c r="T4409" s="16">
        <f>Q4409+MAX(0,K4409-480000)</f>
        <v/>
      </c>
      <c r="U4409" s="16">
        <f>P4409-T4409</f>
        <v/>
      </c>
      <c r="V4409" s="17">
        <f>IF(U4409&lt;0,0,LOOKUP(U4409,{0,1950001,3300001,6950001,9000001,18000001,40000001},{0.05,0.1,0.2,0.23,0.33,0.4,0.45}))</f>
        <v/>
      </c>
      <c r="W4409" s="18">
        <f>IF(U4409&lt;0,0.9,0.9-V4409*1.021)</f>
        <v/>
      </c>
      <c r="X4409" s="16">
        <f>ROUNDDOWN(S4409*0.2/W4409+2000,0)</f>
        <v/>
      </c>
      <c r="Y4409" s="17">
        <f>IF(O4409&lt;=0,0,LOOKUP(O4409,{0,1950001,3300001,6950001,9000001,18000001,40000001},{0.05,0.1,0.2,0.23,0.33,0.4,0.45}))</f>
        <v/>
      </c>
    </row>
    <row r="4410">
      <c r="A4410" t="inlineStr">
        <is>
          <t>1万円刻み</t>
        </is>
      </c>
      <c r="B4410" s="16">
        <f>'3_1万円刻み'!$A$982</f>
        <v/>
      </c>
      <c r="C4410" t="n">
        <v>2026</v>
      </c>
      <c r="D4410" t="n">
        <v>0</v>
      </c>
      <c r="E4410" t="n">
        <v>0</v>
      </c>
      <c r="F4410" t="n">
        <v>0</v>
      </c>
      <c r="G4410" s="16">
        <f>ROUND(MIN(B4410/12,650000)*12*0.0915+MIN(B4410/12,1390000)*12*(0.0504+0)+B4410*0.005,0)</f>
        <v/>
      </c>
      <c r="H4410" t="n">
        <v>0</v>
      </c>
      <c r="I4410" t="n">
        <v>0</v>
      </c>
      <c r="J4410" s="16">
        <f>IF(C4410=2026,IF(B4410&lt;741000,0,IF(B4410&lt;2191000,B4410-740000,IF(B4410&lt;2193000,1451000,IF(B4410&lt;2196000,1453000,IF(B4410&lt;2200000,1456000,IF(B4410&lt;3600000,ROUNDDOWN(B4410/4,-3)*2.8-80000,IF(B4410&lt;6600000,ROUNDDOWN(B4410/4,-3)*3.2-440000,IF(B4410&lt;8500000,ROUNDDOWN(B4410*0.9,0)-1100000,B4410-1950000)))))))),IF(B4410&lt;651000,0,IF(B4410&lt;1900000,B4410-650000,IF(B4410&lt;3600000,ROUNDDOWN(B4410/4,-3)*2.8-80000,IF(B4410&lt;6600000,ROUNDDOWN(B4410/4,-3)*3.2-440000,IF(B4410&lt;8500000,ROUNDDOWN(B4410*0.9,0)-1100000,B4410-1950000))))))</f>
        <v/>
      </c>
      <c r="K4410" s="16">
        <f>IF(J4410&gt;23500000,NA(),IF(C4410=2026,IF(J4410&lt;=4890000,1040000,IF(J4410&lt;=6550000,670000,620000)),IF(J4410&lt;=1320000,950000,IF(J4410&lt;=3360000,880000,IF(J4410&lt;=4890000,680000,IF(J4410&lt;=6550000,630000,580000))))))</f>
        <v/>
      </c>
      <c r="L4410" s="16">
        <f>IF(D4410=1,IF(J4410&lt;=9000000,380000,IF(J4410&lt;=9500000,260000,IF(J4410&lt;=10000000,130000,0))),0)</f>
        <v/>
      </c>
      <c r="M4410" s="16">
        <f>IF(D4410=1,IF(J4410&lt;=9000000,330000,IF(J4410&lt;=9500000,220000,IF(J4410&lt;=10000000,110000,0))),0)</f>
        <v/>
      </c>
      <c r="N4410" s="16">
        <f>IF(D4410=1,IF(J4410&lt;=9000000,50000,IF(J4410&lt;=9500000,40000,IF(J4410&lt;=10000000,20000,0))),0)</f>
        <v/>
      </c>
      <c r="O4410" s="16">
        <f>MAX(0,ROUNDDOWN(J4410-G4410-K4410-L4410-E4410*380000-F4410*630000-H4410,-3))</f>
        <v/>
      </c>
      <c r="P4410" s="16">
        <f>MAX(0,ROUNDDOWN(J4410-G4410-430000-M4410-E4410*330000-F4410*450000-I4410,-3))</f>
        <v/>
      </c>
      <c r="Q4410" s="16">
        <f>50000+N4410+E4410*50000+F4410*180000</f>
        <v/>
      </c>
      <c r="R4410" s="16">
        <f>IF(P4410&lt;=2000000,MIN(Q4410,P4410),MAX(Q4410-(P4410-2000000),50000))*0.05</f>
        <v/>
      </c>
      <c r="S4410" s="16">
        <f>MAX(0,P4410*0.1-R4410)</f>
        <v/>
      </c>
      <c r="T4410" s="16">
        <f>Q4410+MAX(0,K4410-480000)</f>
        <v/>
      </c>
      <c r="U4410" s="16">
        <f>P4410-T4410</f>
        <v/>
      </c>
      <c r="V4410" s="17">
        <f>IF(U4410&lt;0,0,LOOKUP(U4410,{0,1950001,3300001,6950001,9000001,18000001,40000001},{0.05,0.1,0.2,0.23,0.33,0.4,0.45}))</f>
        <v/>
      </c>
      <c r="W4410" s="18">
        <f>IF(U4410&lt;0,0.9,0.9-V4410*1.021)</f>
        <v/>
      </c>
      <c r="X4410" s="16">
        <f>ROUNDDOWN(S4410*0.2/W4410+2000,0)</f>
        <v/>
      </c>
      <c r="Y4410" s="17">
        <f>IF(O4410&lt;=0,0,LOOKUP(O4410,{0,1950001,3300001,6950001,9000001,18000001,40000001},{0.05,0.1,0.2,0.23,0.33,0.4,0.45}))</f>
        <v/>
      </c>
    </row>
    <row r="4411">
      <c r="A4411" t="inlineStr">
        <is>
          <t>1万円刻み</t>
        </is>
      </c>
      <c r="B4411" s="16">
        <f>'3_1万円刻み'!$A$982</f>
        <v/>
      </c>
      <c r="C4411" t="n">
        <v>2025</v>
      </c>
      <c r="D4411" t="n">
        <v>1</v>
      </c>
      <c r="E4411" t="n">
        <v>0</v>
      </c>
      <c r="F4411" t="n">
        <v>0</v>
      </c>
      <c r="G4411" s="16">
        <f>ROUND(MIN(B4411/12,650000)*12*0.0915+MIN(B4411/12,1390000)*12*(0.0504+0)+B4411*0.005,0)</f>
        <v/>
      </c>
      <c r="H4411" t="n">
        <v>0</v>
      </c>
      <c r="I4411" t="n">
        <v>0</v>
      </c>
      <c r="J4411" s="16">
        <f>IF(C4411=2026,IF(B4411&lt;741000,0,IF(B4411&lt;2191000,B4411-740000,IF(B4411&lt;2193000,1451000,IF(B4411&lt;2196000,1453000,IF(B4411&lt;2200000,1456000,IF(B4411&lt;3600000,ROUNDDOWN(B4411/4,-3)*2.8-80000,IF(B4411&lt;6600000,ROUNDDOWN(B4411/4,-3)*3.2-440000,IF(B4411&lt;8500000,ROUNDDOWN(B4411*0.9,0)-1100000,B4411-1950000)))))))),IF(B4411&lt;651000,0,IF(B4411&lt;1900000,B4411-650000,IF(B4411&lt;3600000,ROUNDDOWN(B4411/4,-3)*2.8-80000,IF(B4411&lt;6600000,ROUNDDOWN(B4411/4,-3)*3.2-440000,IF(B4411&lt;8500000,ROUNDDOWN(B4411*0.9,0)-1100000,B4411-1950000))))))</f>
        <v/>
      </c>
      <c r="K4411" s="16">
        <f>IF(J4411&gt;23500000,NA(),IF(C4411=2026,IF(J4411&lt;=4890000,1040000,IF(J4411&lt;=6550000,670000,620000)),IF(J4411&lt;=1320000,950000,IF(J4411&lt;=3360000,880000,IF(J4411&lt;=4890000,680000,IF(J4411&lt;=6550000,630000,580000))))))</f>
        <v/>
      </c>
      <c r="L4411" s="16">
        <f>IF(D4411=1,IF(J4411&lt;=9000000,380000,IF(J4411&lt;=9500000,260000,IF(J4411&lt;=10000000,130000,0))),0)</f>
        <v/>
      </c>
      <c r="M4411" s="16">
        <f>IF(D4411=1,IF(J4411&lt;=9000000,330000,IF(J4411&lt;=9500000,220000,IF(J4411&lt;=10000000,110000,0))),0)</f>
        <v/>
      </c>
      <c r="N4411" s="16">
        <f>IF(D4411=1,IF(J4411&lt;=9000000,50000,IF(J4411&lt;=9500000,40000,IF(J4411&lt;=10000000,20000,0))),0)</f>
        <v/>
      </c>
      <c r="O4411" s="16">
        <f>MAX(0,ROUNDDOWN(J4411-G4411-K4411-L4411-E4411*380000-F4411*630000-H4411,-3))</f>
        <v/>
      </c>
      <c r="P4411" s="16">
        <f>MAX(0,ROUNDDOWN(J4411-G4411-430000-M4411-E4411*330000-F4411*450000-I4411,-3))</f>
        <v/>
      </c>
      <c r="Q4411" s="16">
        <f>50000+N4411+E4411*50000+F4411*180000</f>
        <v/>
      </c>
      <c r="R4411" s="16">
        <f>IF(P4411&lt;=2000000,MIN(Q4411,P4411),MAX(Q4411-(P4411-2000000),50000))*0.05</f>
        <v/>
      </c>
      <c r="S4411" s="16">
        <f>MAX(0,P4411*0.1-R4411)</f>
        <v/>
      </c>
      <c r="T4411" s="16">
        <f>Q4411+MAX(0,K4411-480000)</f>
        <v/>
      </c>
      <c r="U4411" s="16">
        <f>P4411-T4411</f>
        <v/>
      </c>
      <c r="V4411" s="17">
        <f>IF(U4411&lt;0,0,LOOKUP(U4411,{0,1950001,3300001,6950001,9000001,18000001,40000001},{0.05,0.1,0.2,0.23,0.33,0.4,0.45}))</f>
        <v/>
      </c>
      <c r="W4411" s="18">
        <f>IF(U4411&lt;0,0.9,0.9-V4411*1.021)</f>
        <v/>
      </c>
      <c r="X4411" s="16">
        <f>ROUNDDOWN(S4411*0.2/W4411+2000,0)</f>
        <v/>
      </c>
      <c r="Y4411" s="17">
        <f>IF(O4411&lt;=0,0,LOOKUP(O4411,{0,1950001,3300001,6950001,9000001,18000001,40000001},{0.05,0.1,0.2,0.23,0.33,0.4,0.45}))</f>
        <v/>
      </c>
    </row>
    <row r="4412">
      <c r="A4412" t="inlineStr">
        <is>
          <t>1万円刻み</t>
        </is>
      </c>
      <c r="B4412" s="16">
        <f>'3_1万円刻み'!$A$982</f>
        <v/>
      </c>
      <c r="C4412" t="n">
        <v>2026</v>
      </c>
      <c r="D4412" t="n">
        <v>1</v>
      </c>
      <c r="E4412" t="n">
        <v>0</v>
      </c>
      <c r="F4412" t="n">
        <v>0</v>
      </c>
      <c r="G4412" s="16">
        <f>ROUND(MIN(B4412/12,650000)*12*0.0915+MIN(B4412/12,1390000)*12*(0.0504+0)+B4412*0.005,0)</f>
        <v/>
      </c>
      <c r="H4412" t="n">
        <v>0</v>
      </c>
      <c r="I4412" t="n">
        <v>0</v>
      </c>
      <c r="J4412" s="16">
        <f>IF(C4412=2026,IF(B4412&lt;741000,0,IF(B4412&lt;2191000,B4412-740000,IF(B4412&lt;2193000,1451000,IF(B4412&lt;2196000,1453000,IF(B4412&lt;2200000,1456000,IF(B4412&lt;3600000,ROUNDDOWN(B4412/4,-3)*2.8-80000,IF(B4412&lt;6600000,ROUNDDOWN(B4412/4,-3)*3.2-440000,IF(B4412&lt;8500000,ROUNDDOWN(B4412*0.9,0)-1100000,B4412-1950000)))))))),IF(B4412&lt;651000,0,IF(B4412&lt;1900000,B4412-650000,IF(B4412&lt;3600000,ROUNDDOWN(B4412/4,-3)*2.8-80000,IF(B4412&lt;6600000,ROUNDDOWN(B4412/4,-3)*3.2-440000,IF(B4412&lt;8500000,ROUNDDOWN(B4412*0.9,0)-1100000,B4412-1950000))))))</f>
        <v/>
      </c>
      <c r="K4412" s="16">
        <f>IF(J4412&gt;23500000,NA(),IF(C4412=2026,IF(J4412&lt;=4890000,1040000,IF(J4412&lt;=6550000,670000,620000)),IF(J4412&lt;=1320000,950000,IF(J4412&lt;=3360000,880000,IF(J4412&lt;=4890000,680000,IF(J4412&lt;=6550000,630000,580000))))))</f>
        <v/>
      </c>
      <c r="L4412" s="16">
        <f>IF(D4412=1,IF(J4412&lt;=9000000,380000,IF(J4412&lt;=9500000,260000,IF(J4412&lt;=10000000,130000,0))),0)</f>
        <v/>
      </c>
      <c r="M4412" s="16">
        <f>IF(D4412=1,IF(J4412&lt;=9000000,330000,IF(J4412&lt;=9500000,220000,IF(J4412&lt;=10000000,110000,0))),0)</f>
        <v/>
      </c>
      <c r="N4412" s="16">
        <f>IF(D4412=1,IF(J4412&lt;=9000000,50000,IF(J4412&lt;=9500000,40000,IF(J4412&lt;=10000000,20000,0))),0)</f>
        <v/>
      </c>
      <c r="O4412" s="16">
        <f>MAX(0,ROUNDDOWN(J4412-G4412-K4412-L4412-E4412*380000-F4412*630000-H4412,-3))</f>
        <v/>
      </c>
      <c r="P4412" s="16">
        <f>MAX(0,ROUNDDOWN(J4412-G4412-430000-M4412-E4412*330000-F4412*450000-I4412,-3))</f>
        <v/>
      </c>
      <c r="Q4412" s="16">
        <f>50000+N4412+E4412*50000+F4412*180000</f>
        <v/>
      </c>
      <c r="R4412" s="16">
        <f>IF(P4412&lt;=2000000,MIN(Q4412,P4412),MAX(Q4412-(P4412-2000000),50000))*0.05</f>
        <v/>
      </c>
      <c r="S4412" s="16">
        <f>MAX(0,P4412*0.1-R4412)</f>
        <v/>
      </c>
      <c r="T4412" s="16">
        <f>Q4412+MAX(0,K4412-480000)</f>
        <v/>
      </c>
      <c r="U4412" s="16">
        <f>P4412-T4412</f>
        <v/>
      </c>
      <c r="V4412" s="17">
        <f>IF(U4412&lt;0,0,LOOKUP(U4412,{0,1950001,3300001,6950001,9000001,18000001,40000001},{0.05,0.1,0.2,0.23,0.33,0.4,0.45}))</f>
        <v/>
      </c>
      <c r="W4412" s="18">
        <f>IF(U4412&lt;0,0.9,0.9-V4412*1.021)</f>
        <v/>
      </c>
      <c r="X4412" s="16">
        <f>ROUNDDOWN(S4412*0.2/W4412+2000,0)</f>
        <v/>
      </c>
      <c r="Y4412" s="17">
        <f>IF(O4412&lt;=0,0,LOOKUP(O4412,{0,1950001,3300001,6950001,9000001,18000001,40000001},{0.05,0.1,0.2,0.23,0.33,0.4,0.45}))</f>
        <v/>
      </c>
    </row>
    <row r="4413">
      <c r="A4413" t="inlineStr">
        <is>
          <t>1万円刻み</t>
        </is>
      </c>
      <c r="B4413" s="16">
        <f>'3_1万円刻み'!$A$983</f>
        <v/>
      </c>
      <c r="C4413" t="n">
        <v>2025</v>
      </c>
      <c r="D4413" t="n">
        <v>0</v>
      </c>
      <c r="E4413" t="n">
        <v>0</v>
      </c>
      <c r="F4413" t="n">
        <v>0</v>
      </c>
      <c r="G4413" s="16">
        <f>ROUND(MIN(B4413/12,650000)*12*0.0915+MIN(B4413/12,1390000)*12*(0.0504+0)+B4413*0.005,0)</f>
        <v/>
      </c>
      <c r="H4413" t="n">
        <v>0</v>
      </c>
      <c r="I4413" t="n">
        <v>0</v>
      </c>
      <c r="J4413" s="16">
        <f>IF(C4413=2026,IF(B4413&lt;741000,0,IF(B4413&lt;2191000,B4413-740000,IF(B4413&lt;2193000,1451000,IF(B4413&lt;2196000,1453000,IF(B4413&lt;2200000,1456000,IF(B4413&lt;3600000,ROUNDDOWN(B4413/4,-3)*2.8-80000,IF(B4413&lt;6600000,ROUNDDOWN(B4413/4,-3)*3.2-440000,IF(B4413&lt;8500000,ROUNDDOWN(B4413*0.9,0)-1100000,B4413-1950000)))))))),IF(B4413&lt;651000,0,IF(B4413&lt;1900000,B4413-650000,IF(B4413&lt;3600000,ROUNDDOWN(B4413/4,-3)*2.8-80000,IF(B4413&lt;6600000,ROUNDDOWN(B4413/4,-3)*3.2-440000,IF(B4413&lt;8500000,ROUNDDOWN(B4413*0.9,0)-1100000,B4413-1950000))))))</f>
        <v/>
      </c>
      <c r="K4413" s="16">
        <f>IF(J4413&gt;23500000,NA(),IF(C4413=2026,IF(J4413&lt;=4890000,1040000,IF(J4413&lt;=6550000,670000,620000)),IF(J4413&lt;=1320000,950000,IF(J4413&lt;=3360000,880000,IF(J4413&lt;=4890000,680000,IF(J4413&lt;=6550000,630000,580000))))))</f>
        <v/>
      </c>
      <c r="L4413" s="16">
        <f>IF(D4413=1,IF(J4413&lt;=9000000,380000,IF(J4413&lt;=9500000,260000,IF(J4413&lt;=10000000,130000,0))),0)</f>
        <v/>
      </c>
      <c r="M4413" s="16">
        <f>IF(D4413=1,IF(J4413&lt;=9000000,330000,IF(J4413&lt;=9500000,220000,IF(J4413&lt;=10000000,110000,0))),0)</f>
        <v/>
      </c>
      <c r="N4413" s="16">
        <f>IF(D4413=1,IF(J4413&lt;=9000000,50000,IF(J4413&lt;=9500000,40000,IF(J4413&lt;=10000000,20000,0))),0)</f>
        <v/>
      </c>
      <c r="O4413" s="16">
        <f>MAX(0,ROUNDDOWN(J4413-G4413-K4413-L4413-E4413*380000-F4413*630000-H4413,-3))</f>
        <v/>
      </c>
      <c r="P4413" s="16">
        <f>MAX(0,ROUNDDOWN(J4413-G4413-430000-M4413-E4413*330000-F4413*450000-I4413,-3))</f>
        <v/>
      </c>
      <c r="Q4413" s="16">
        <f>50000+N4413+E4413*50000+F4413*180000</f>
        <v/>
      </c>
      <c r="R4413" s="16">
        <f>IF(P4413&lt;=2000000,MIN(Q4413,P4413),MAX(Q4413-(P4413-2000000),50000))*0.05</f>
        <v/>
      </c>
      <c r="S4413" s="16">
        <f>MAX(0,P4413*0.1-R4413)</f>
        <v/>
      </c>
      <c r="T4413" s="16">
        <f>Q4413+MAX(0,K4413-480000)</f>
        <v/>
      </c>
      <c r="U4413" s="16">
        <f>P4413-T4413</f>
        <v/>
      </c>
      <c r="V4413" s="17">
        <f>IF(U4413&lt;0,0,LOOKUP(U4413,{0,1950001,3300001,6950001,9000001,18000001,40000001},{0.05,0.1,0.2,0.23,0.33,0.4,0.45}))</f>
        <v/>
      </c>
      <c r="W4413" s="18">
        <f>IF(U4413&lt;0,0.9,0.9-V4413*1.021)</f>
        <v/>
      </c>
      <c r="X4413" s="16">
        <f>ROUNDDOWN(S4413*0.2/W4413+2000,0)</f>
        <v/>
      </c>
      <c r="Y4413" s="17">
        <f>IF(O4413&lt;=0,0,LOOKUP(O4413,{0,1950001,3300001,6950001,9000001,18000001,40000001},{0.05,0.1,0.2,0.23,0.33,0.4,0.45}))</f>
        <v/>
      </c>
    </row>
    <row r="4414">
      <c r="A4414" t="inlineStr">
        <is>
          <t>1万円刻み</t>
        </is>
      </c>
      <c r="B4414" s="16">
        <f>'3_1万円刻み'!$A$983</f>
        <v/>
      </c>
      <c r="C4414" t="n">
        <v>2026</v>
      </c>
      <c r="D4414" t="n">
        <v>0</v>
      </c>
      <c r="E4414" t="n">
        <v>0</v>
      </c>
      <c r="F4414" t="n">
        <v>0</v>
      </c>
      <c r="G4414" s="16">
        <f>ROUND(MIN(B4414/12,650000)*12*0.0915+MIN(B4414/12,1390000)*12*(0.0504+0)+B4414*0.005,0)</f>
        <v/>
      </c>
      <c r="H4414" t="n">
        <v>0</v>
      </c>
      <c r="I4414" t="n">
        <v>0</v>
      </c>
      <c r="J4414" s="16">
        <f>IF(C4414=2026,IF(B4414&lt;741000,0,IF(B4414&lt;2191000,B4414-740000,IF(B4414&lt;2193000,1451000,IF(B4414&lt;2196000,1453000,IF(B4414&lt;2200000,1456000,IF(B4414&lt;3600000,ROUNDDOWN(B4414/4,-3)*2.8-80000,IF(B4414&lt;6600000,ROUNDDOWN(B4414/4,-3)*3.2-440000,IF(B4414&lt;8500000,ROUNDDOWN(B4414*0.9,0)-1100000,B4414-1950000)))))))),IF(B4414&lt;651000,0,IF(B4414&lt;1900000,B4414-650000,IF(B4414&lt;3600000,ROUNDDOWN(B4414/4,-3)*2.8-80000,IF(B4414&lt;6600000,ROUNDDOWN(B4414/4,-3)*3.2-440000,IF(B4414&lt;8500000,ROUNDDOWN(B4414*0.9,0)-1100000,B4414-1950000))))))</f>
        <v/>
      </c>
      <c r="K4414" s="16">
        <f>IF(J4414&gt;23500000,NA(),IF(C4414=2026,IF(J4414&lt;=4890000,1040000,IF(J4414&lt;=6550000,670000,620000)),IF(J4414&lt;=1320000,950000,IF(J4414&lt;=3360000,880000,IF(J4414&lt;=4890000,680000,IF(J4414&lt;=6550000,630000,580000))))))</f>
        <v/>
      </c>
      <c r="L4414" s="16">
        <f>IF(D4414=1,IF(J4414&lt;=9000000,380000,IF(J4414&lt;=9500000,260000,IF(J4414&lt;=10000000,130000,0))),0)</f>
        <v/>
      </c>
      <c r="M4414" s="16">
        <f>IF(D4414=1,IF(J4414&lt;=9000000,330000,IF(J4414&lt;=9500000,220000,IF(J4414&lt;=10000000,110000,0))),0)</f>
        <v/>
      </c>
      <c r="N4414" s="16">
        <f>IF(D4414=1,IF(J4414&lt;=9000000,50000,IF(J4414&lt;=9500000,40000,IF(J4414&lt;=10000000,20000,0))),0)</f>
        <v/>
      </c>
      <c r="O4414" s="16">
        <f>MAX(0,ROUNDDOWN(J4414-G4414-K4414-L4414-E4414*380000-F4414*630000-H4414,-3))</f>
        <v/>
      </c>
      <c r="P4414" s="16">
        <f>MAX(0,ROUNDDOWN(J4414-G4414-430000-M4414-E4414*330000-F4414*450000-I4414,-3))</f>
        <v/>
      </c>
      <c r="Q4414" s="16">
        <f>50000+N4414+E4414*50000+F4414*180000</f>
        <v/>
      </c>
      <c r="R4414" s="16">
        <f>IF(P4414&lt;=2000000,MIN(Q4414,P4414),MAX(Q4414-(P4414-2000000),50000))*0.05</f>
        <v/>
      </c>
      <c r="S4414" s="16">
        <f>MAX(0,P4414*0.1-R4414)</f>
        <v/>
      </c>
      <c r="T4414" s="16">
        <f>Q4414+MAX(0,K4414-480000)</f>
        <v/>
      </c>
      <c r="U4414" s="16">
        <f>P4414-T4414</f>
        <v/>
      </c>
      <c r="V4414" s="17">
        <f>IF(U4414&lt;0,0,LOOKUP(U4414,{0,1950001,3300001,6950001,9000001,18000001,40000001},{0.05,0.1,0.2,0.23,0.33,0.4,0.45}))</f>
        <v/>
      </c>
      <c r="W4414" s="18">
        <f>IF(U4414&lt;0,0.9,0.9-V4414*1.021)</f>
        <v/>
      </c>
      <c r="X4414" s="16">
        <f>ROUNDDOWN(S4414*0.2/W4414+2000,0)</f>
        <v/>
      </c>
      <c r="Y4414" s="17">
        <f>IF(O4414&lt;=0,0,LOOKUP(O4414,{0,1950001,3300001,6950001,9000001,18000001,40000001},{0.05,0.1,0.2,0.23,0.33,0.4,0.45}))</f>
        <v/>
      </c>
    </row>
    <row r="4415">
      <c r="A4415" t="inlineStr">
        <is>
          <t>1万円刻み</t>
        </is>
      </c>
      <c r="B4415" s="16">
        <f>'3_1万円刻み'!$A$983</f>
        <v/>
      </c>
      <c r="C4415" t="n">
        <v>2025</v>
      </c>
      <c r="D4415" t="n">
        <v>1</v>
      </c>
      <c r="E4415" t="n">
        <v>0</v>
      </c>
      <c r="F4415" t="n">
        <v>0</v>
      </c>
      <c r="G4415" s="16">
        <f>ROUND(MIN(B4415/12,650000)*12*0.0915+MIN(B4415/12,1390000)*12*(0.0504+0)+B4415*0.005,0)</f>
        <v/>
      </c>
      <c r="H4415" t="n">
        <v>0</v>
      </c>
      <c r="I4415" t="n">
        <v>0</v>
      </c>
      <c r="J4415" s="16">
        <f>IF(C4415=2026,IF(B4415&lt;741000,0,IF(B4415&lt;2191000,B4415-740000,IF(B4415&lt;2193000,1451000,IF(B4415&lt;2196000,1453000,IF(B4415&lt;2200000,1456000,IF(B4415&lt;3600000,ROUNDDOWN(B4415/4,-3)*2.8-80000,IF(B4415&lt;6600000,ROUNDDOWN(B4415/4,-3)*3.2-440000,IF(B4415&lt;8500000,ROUNDDOWN(B4415*0.9,0)-1100000,B4415-1950000)))))))),IF(B4415&lt;651000,0,IF(B4415&lt;1900000,B4415-650000,IF(B4415&lt;3600000,ROUNDDOWN(B4415/4,-3)*2.8-80000,IF(B4415&lt;6600000,ROUNDDOWN(B4415/4,-3)*3.2-440000,IF(B4415&lt;8500000,ROUNDDOWN(B4415*0.9,0)-1100000,B4415-1950000))))))</f>
        <v/>
      </c>
      <c r="K4415" s="16">
        <f>IF(J4415&gt;23500000,NA(),IF(C4415=2026,IF(J4415&lt;=4890000,1040000,IF(J4415&lt;=6550000,670000,620000)),IF(J4415&lt;=1320000,950000,IF(J4415&lt;=3360000,880000,IF(J4415&lt;=4890000,680000,IF(J4415&lt;=6550000,630000,580000))))))</f>
        <v/>
      </c>
      <c r="L4415" s="16">
        <f>IF(D4415=1,IF(J4415&lt;=9000000,380000,IF(J4415&lt;=9500000,260000,IF(J4415&lt;=10000000,130000,0))),0)</f>
        <v/>
      </c>
      <c r="M4415" s="16">
        <f>IF(D4415=1,IF(J4415&lt;=9000000,330000,IF(J4415&lt;=9500000,220000,IF(J4415&lt;=10000000,110000,0))),0)</f>
        <v/>
      </c>
      <c r="N4415" s="16">
        <f>IF(D4415=1,IF(J4415&lt;=9000000,50000,IF(J4415&lt;=9500000,40000,IF(J4415&lt;=10000000,20000,0))),0)</f>
        <v/>
      </c>
      <c r="O4415" s="16">
        <f>MAX(0,ROUNDDOWN(J4415-G4415-K4415-L4415-E4415*380000-F4415*630000-H4415,-3))</f>
        <v/>
      </c>
      <c r="P4415" s="16">
        <f>MAX(0,ROUNDDOWN(J4415-G4415-430000-M4415-E4415*330000-F4415*450000-I4415,-3))</f>
        <v/>
      </c>
      <c r="Q4415" s="16">
        <f>50000+N4415+E4415*50000+F4415*180000</f>
        <v/>
      </c>
      <c r="R4415" s="16">
        <f>IF(P4415&lt;=2000000,MIN(Q4415,P4415),MAX(Q4415-(P4415-2000000),50000))*0.05</f>
        <v/>
      </c>
      <c r="S4415" s="16">
        <f>MAX(0,P4415*0.1-R4415)</f>
        <v/>
      </c>
      <c r="T4415" s="16">
        <f>Q4415+MAX(0,K4415-480000)</f>
        <v/>
      </c>
      <c r="U4415" s="16">
        <f>P4415-T4415</f>
        <v/>
      </c>
      <c r="V4415" s="17">
        <f>IF(U4415&lt;0,0,LOOKUP(U4415,{0,1950001,3300001,6950001,9000001,18000001,40000001},{0.05,0.1,0.2,0.23,0.33,0.4,0.45}))</f>
        <v/>
      </c>
      <c r="W4415" s="18">
        <f>IF(U4415&lt;0,0.9,0.9-V4415*1.021)</f>
        <v/>
      </c>
      <c r="X4415" s="16">
        <f>ROUNDDOWN(S4415*0.2/W4415+2000,0)</f>
        <v/>
      </c>
      <c r="Y4415" s="17">
        <f>IF(O4415&lt;=0,0,LOOKUP(O4415,{0,1950001,3300001,6950001,9000001,18000001,40000001},{0.05,0.1,0.2,0.23,0.33,0.4,0.45}))</f>
        <v/>
      </c>
    </row>
    <row r="4416">
      <c r="A4416" t="inlineStr">
        <is>
          <t>1万円刻み</t>
        </is>
      </c>
      <c r="B4416" s="16">
        <f>'3_1万円刻み'!$A$983</f>
        <v/>
      </c>
      <c r="C4416" t="n">
        <v>2026</v>
      </c>
      <c r="D4416" t="n">
        <v>1</v>
      </c>
      <c r="E4416" t="n">
        <v>0</v>
      </c>
      <c r="F4416" t="n">
        <v>0</v>
      </c>
      <c r="G4416" s="16">
        <f>ROUND(MIN(B4416/12,650000)*12*0.0915+MIN(B4416/12,1390000)*12*(0.0504+0)+B4416*0.005,0)</f>
        <v/>
      </c>
      <c r="H4416" t="n">
        <v>0</v>
      </c>
      <c r="I4416" t="n">
        <v>0</v>
      </c>
      <c r="J4416" s="16">
        <f>IF(C4416=2026,IF(B4416&lt;741000,0,IF(B4416&lt;2191000,B4416-740000,IF(B4416&lt;2193000,1451000,IF(B4416&lt;2196000,1453000,IF(B4416&lt;2200000,1456000,IF(B4416&lt;3600000,ROUNDDOWN(B4416/4,-3)*2.8-80000,IF(B4416&lt;6600000,ROUNDDOWN(B4416/4,-3)*3.2-440000,IF(B4416&lt;8500000,ROUNDDOWN(B4416*0.9,0)-1100000,B4416-1950000)))))))),IF(B4416&lt;651000,0,IF(B4416&lt;1900000,B4416-650000,IF(B4416&lt;3600000,ROUNDDOWN(B4416/4,-3)*2.8-80000,IF(B4416&lt;6600000,ROUNDDOWN(B4416/4,-3)*3.2-440000,IF(B4416&lt;8500000,ROUNDDOWN(B4416*0.9,0)-1100000,B4416-1950000))))))</f>
        <v/>
      </c>
      <c r="K4416" s="16">
        <f>IF(J4416&gt;23500000,NA(),IF(C4416=2026,IF(J4416&lt;=4890000,1040000,IF(J4416&lt;=6550000,670000,620000)),IF(J4416&lt;=1320000,950000,IF(J4416&lt;=3360000,880000,IF(J4416&lt;=4890000,680000,IF(J4416&lt;=6550000,630000,580000))))))</f>
        <v/>
      </c>
      <c r="L4416" s="16">
        <f>IF(D4416=1,IF(J4416&lt;=9000000,380000,IF(J4416&lt;=9500000,260000,IF(J4416&lt;=10000000,130000,0))),0)</f>
        <v/>
      </c>
      <c r="M4416" s="16">
        <f>IF(D4416=1,IF(J4416&lt;=9000000,330000,IF(J4416&lt;=9500000,220000,IF(J4416&lt;=10000000,110000,0))),0)</f>
        <v/>
      </c>
      <c r="N4416" s="16">
        <f>IF(D4416=1,IF(J4416&lt;=9000000,50000,IF(J4416&lt;=9500000,40000,IF(J4416&lt;=10000000,20000,0))),0)</f>
        <v/>
      </c>
      <c r="O4416" s="16">
        <f>MAX(0,ROUNDDOWN(J4416-G4416-K4416-L4416-E4416*380000-F4416*630000-H4416,-3))</f>
        <v/>
      </c>
      <c r="P4416" s="16">
        <f>MAX(0,ROUNDDOWN(J4416-G4416-430000-M4416-E4416*330000-F4416*450000-I4416,-3))</f>
        <v/>
      </c>
      <c r="Q4416" s="16">
        <f>50000+N4416+E4416*50000+F4416*180000</f>
        <v/>
      </c>
      <c r="R4416" s="16">
        <f>IF(P4416&lt;=2000000,MIN(Q4416,P4416),MAX(Q4416-(P4416-2000000),50000))*0.05</f>
        <v/>
      </c>
      <c r="S4416" s="16">
        <f>MAX(0,P4416*0.1-R4416)</f>
        <v/>
      </c>
      <c r="T4416" s="16">
        <f>Q4416+MAX(0,K4416-480000)</f>
        <v/>
      </c>
      <c r="U4416" s="16">
        <f>P4416-T4416</f>
        <v/>
      </c>
      <c r="V4416" s="17">
        <f>IF(U4416&lt;0,0,LOOKUP(U4416,{0,1950001,3300001,6950001,9000001,18000001,40000001},{0.05,0.1,0.2,0.23,0.33,0.4,0.45}))</f>
        <v/>
      </c>
      <c r="W4416" s="18">
        <f>IF(U4416&lt;0,0.9,0.9-V4416*1.021)</f>
        <v/>
      </c>
      <c r="X4416" s="16">
        <f>ROUNDDOWN(S4416*0.2/W4416+2000,0)</f>
        <v/>
      </c>
      <c r="Y4416" s="17">
        <f>IF(O4416&lt;=0,0,LOOKUP(O4416,{0,1950001,3300001,6950001,9000001,18000001,40000001},{0.05,0.1,0.2,0.23,0.33,0.4,0.45}))</f>
        <v/>
      </c>
    </row>
    <row r="4417">
      <c r="A4417" t="inlineStr">
        <is>
          <t>1万円刻み</t>
        </is>
      </c>
      <c r="B4417" s="16">
        <f>'3_1万円刻み'!$A$984</f>
        <v/>
      </c>
      <c r="C4417" t="n">
        <v>2025</v>
      </c>
      <c r="D4417" t="n">
        <v>0</v>
      </c>
      <c r="E4417" t="n">
        <v>0</v>
      </c>
      <c r="F4417" t="n">
        <v>0</v>
      </c>
      <c r="G4417" s="16">
        <f>ROUND(MIN(B4417/12,650000)*12*0.0915+MIN(B4417/12,1390000)*12*(0.0504+0)+B4417*0.005,0)</f>
        <v/>
      </c>
      <c r="H4417" t="n">
        <v>0</v>
      </c>
      <c r="I4417" t="n">
        <v>0</v>
      </c>
      <c r="J4417" s="16">
        <f>IF(C4417=2026,IF(B4417&lt;741000,0,IF(B4417&lt;2191000,B4417-740000,IF(B4417&lt;2193000,1451000,IF(B4417&lt;2196000,1453000,IF(B4417&lt;2200000,1456000,IF(B4417&lt;3600000,ROUNDDOWN(B4417/4,-3)*2.8-80000,IF(B4417&lt;6600000,ROUNDDOWN(B4417/4,-3)*3.2-440000,IF(B4417&lt;8500000,ROUNDDOWN(B4417*0.9,0)-1100000,B4417-1950000)))))))),IF(B4417&lt;651000,0,IF(B4417&lt;1900000,B4417-650000,IF(B4417&lt;3600000,ROUNDDOWN(B4417/4,-3)*2.8-80000,IF(B4417&lt;6600000,ROUNDDOWN(B4417/4,-3)*3.2-440000,IF(B4417&lt;8500000,ROUNDDOWN(B4417*0.9,0)-1100000,B4417-1950000))))))</f>
        <v/>
      </c>
      <c r="K4417" s="16">
        <f>IF(J4417&gt;23500000,NA(),IF(C4417=2026,IF(J4417&lt;=4890000,1040000,IF(J4417&lt;=6550000,670000,620000)),IF(J4417&lt;=1320000,950000,IF(J4417&lt;=3360000,880000,IF(J4417&lt;=4890000,680000,IF(J4417&lt;=6550000,630000,580000))))))</f>
        <v/>
      </c>
      <c r="L4417" s="16">
        <f>IF(D4417=1,IF(J4417&lt;=9000000,380000,IF(J4417&lt;=9500000,260000,IF(J4417&lt;=10000000,130000,0))),0)</f>
        <v/>
      </c>
      <c r="M4417" s="16">
        <f>IF(D4417=1,IF(J4417&lt;=9000000,330000,IF(J4417&lt;=9500000,220000,IF(J4417&lt;=10000000,110000,0))),0)</f>
        <v/>
      </c>
      <c r="N4417" s="16">
        <f>IF(D4417=1,IF(J4417&lt;=9000000,50000,IF(J4417&lt;=9500000,40000,IF(J4417&lt;=10000000,20000,0))),0)</f>
        <v/>
      </c>
      <c r="O4417" s="16">
        <f>MAX(0,ROUNDDOWN(J4417-G4417-K4417-L4417-E4417*380000-F4417*630000-H4417,-3))</f>
        <v/>
      </c>
      <c r="P4417" s="16">
        <f>MAX(0,ROUNDDOWN(J4417-G4417-430000-M4417-E4417*330000-F4417*450000-I4417,-3))</f>
        <v/>
      </c>
      <c r="Q4417" s="16">
        <f>50000+N4417+E4417*50000+F4417*180000</f>
        <v/>
      </c>
      <c r="R4417" s="16">
        <f>IF(P4417&lt;=2000000,MIN(Q4417,P4417),MAX(Q4417-(P4417-2000000),50000))*0.05</f>
        <v/>
      </c>
      <c r="S4417" s="16">
        <f>MAX(0,P4417*0.1-R4417)</f>
        <v/>
      </c>
      <c r="T4417" s="16">
        <f>Q4417+MAX(0,K4417-480000)</f>
        <v/>
      </c>
      <c r="U4417" s="16">
        <f>P4417-T4417</f>
        <v/>
      </c>
      <c r="V4417" s="17">
        <f>IF(U4417&lt;0,0,LOOKUP(U4417,{0,1950001,3300001,6950001,9000001,18000001,40000001},{0.05,0.1,0.2,0.23,0.33,0.4,0.45}))</f>
        <v/>
      </c>
      <c r="W4417" s="18">
        <f>IF(U4417&lt;0,0.9,0.9-V4417*1.021)</f>
        <v/>
      </c>
      <c r="X4417" s="16">
        <f>ROUNDDOWN(S4417*0.2/W4417+2000,0)</f>
        <v/>
      </c>
      <c r="Y4417" s="17">
        <f>IF(O4417&lt;=0,0,LOOKUP(O4417,{0,1950001,3300001,6950001,9000001,18000001,40000001},{0.05,0.1,0.2,0.23,0.33,0.4,0.45}))</f>
        <v/>
      </c>
    </row>
    <row r="4418">
      <c r="A4418" t="inlineStr">
        <is>
          <t>1万円刻み</t>
        </is>
      </c>
      <c r="B4418" s="16">
        <f>'3_1万円刻み'!$A$984</f>
        <v/>
      </c>
      <c r="C4418" t="n">
        <v>2026</v>
      </c>
      <c r="D4418" t="n">
        <v>0</v>
      </c>
      <c r="E4418" t="n">
        <v>0</v>
      </c>
      <c r="F4418" t="n">
        <v>0</v>
      </c>
      <c r="G4418" s="16">
        <f>ROUND(MIN(B4418/12,650000)*12*0.0915+MIN(B4418/12,1390000)*12*(0.0504+0)+B4418*0.005,0)</f>
        <v/>
      </c>
      <c r="H4418" t="n">
        <v>0</v>
      </c>
      <c r="I4418" t="n">
        <v>0</v>
      </c>
      <c r="J4418" s="16">
        <f>IF(C4418=2026,IF(B4418&lt;741000,0,IF(B4418&lt;2191000,B4418-740000,IF(B4418&lt;2193000,1451000,IF(B4418&lt;2196000,1453000,IF(B4418&lt;2200000,1456000,IF(B4418&lt;3600000,ROUNDDOWN(B4418/4,-3)*2.8-80000,IF(B4418&lt;6600000,ROUNDDOWN(B4418/4,-3)*3.2-440000,IF(B4418&lt;8500000,ROUNDDOWN(B4418*0.9,0)-1100000,B4418-1950000)))))))),IF(B4418&lt;651000,0,IF(B4418&lt;1900000,B4418-650000,IF(B4418&lt;3600000,ROUNDDOWN(B4418/4,-3)*2.8-80000,IF(B4418&lt;6600000,ROUNDDOWN(B4418/4,-3)*3.2-440000,IF(B4418&lt;8500000,ROUNDDOWN(B4418*0.9,0)-1100000,B4418-1950000))))))</f>
        <v/>
      </c>
      <c r="K4418" s="16">
        <f>IF(J4418&gt;23500000,NA(),IF(C4418=2026,IF(J4418&lt;=4890000,1040000,IF(J4418&lt;=6550000,670000,620000)),IF(J4418&lt;=1320000,950000,IF(J4418&lt;=3360000,880000,IF(J4418&lt;=4890000,680000,IF(J4418&lt;=6550000,630000,580000))))))</f>
        <v/>
      </c>
      <c r="L4418" s="16">
        <f>IF(D4418=1,IF(J4418&lt;=9000000,380000,IF(J4418&lt;=9500000,260000,IF(J4418&lt;=10000000,130000,0))),0)</f>
        <v/>
      </c>
      <c r="M4418" s="16">
        <f>IF(D4418=1,IF(J4418&lt;=9000000,330000,IF(J4418&lt;=9500000,220000,IF(J4418&lt;=10000000,110000,0))),0)</f>
        <v/>
      </c>
      <c r="N4418" s="16">
        <f>IF(D4418=1,IF(J4418&lt;=9000000,50000,IF(J4418&lt;=9500000,40000,IF(J4418&lt;=10000000,20000,0))),0)</f>
        <v/>
      </c>
      <c r="O4418" s="16">
        <f>MAX(0,ROUNDDOWN(J4418-G4418-K4418-L4418-E4418*380000-F4418*630000-H4418,-3))</f>
        <v/>
      </c>
      <c r="P4418" s="16">
        <f>MAX(0,ROUNDDOWN(J4418-G4418-430000-M4418-E4418*330000-F4418*450000-I4418,-3))</f>
        <v/>
      </c>
      <c r="Q4418" s="16">
        <f>50000+N4418+E4418*50000+F4418*180000</f>
        <v/>
      </c>
      <c r="R4418" s="16">
        <f>IF(P4418&lt;=2000000,MIN(Q4418,P4418),MAX(Q4418-(P4418-2000000),50000))*0.05</f>
        <v/>
      </c>
      <c r="S4418" s="16">
        <f>MAX(0,P4418*0.1-R4418)</f>
        <v/>
      </c>
      <c r="T4418" s="16">
        <f>Q4418+MAX(0,K4418-480000)</f>
        <v/>
      </c>
      <c r="U4418" s="16">
        <f>P4418-T4418</f>
        <v/>
      </c>
      <c r="V4418" s="17">
        <f>IF(U4418&lt;0,0,LOOKUP(U4418,{0,1950001,3300001,6950001,9000001,18000001,40000001},{0.05,0.1,0.2,0.23,0.33,0.4,0.45}))</f>
        <v/>
      </c>
      <c r="W4418" s="18">
        <f>IF(U4418&lt;0,0.9,0.9-V4418*1.021)</f>
        <v/>
      </c>
      <c r="X4418" s="16">
        <f>ROUNDDOWN(S4418*0.2/W4418+2000,0)</f>
        <v/>
      </c>
      <c r="Y4418" s="17">
        <f>IF(O4418&lt;=0,0,LOOKUP(O4418,{0,1950001,3300001,6950001,9000001,18000001,40000001},{0.05,0.1,0.2,0.23,0.33,0.4,0.45}))</f>
        <v/>
      </c>
    </row>
    <row r="4419">
      <c r="A4419" t="inlineStr">
        <is>
          <t>1万円刻み</t>
        </is>
      </c>
      <c r="B4419" s="16">
        <f>'3_1万円刻み'!$A$984</f>
        <v/>
      </c>
      <c r="C4419" t="n">
        <v>2025</v>
      </c>
      <c r="D4419" t="n">
        <v>1</v>
      </c>
      <c r="E4419" t="n">
        <v>0</v>
      </c>
      <c r="F4419" t="n">
        <v>0</v>
      </c>
      <c r="G4419" s="16">
        <f>ROUND(MIN(B4419/12,650000)*12*0.0915+MIN(B4419/12,1390000)*12*(0.0504+0)+B4419*0.005,0)</f>
        <v/>
      </c>
      <c r="H4419" t="n">
        <v>0</v>
      </c>
      <c r="I4419" t="n">
        <v>0</v>
      </c>
      <c r="J4419" s="16">
        <f>IF(C4419=2026,IF(B4419&lt;741000,0,IF(B4419&lt;2191000,B4419-740000,IF(B4419&lt;2193000,1451000,IF(B4419&lt;2196000,1453000,IF(B4419&lt;2200000,1456000,IF(B4419&lt;3600000,ROUNDDOWN(B4419/4,-3)*2.8-80000,IF(B4419&lt;6600000,ROUNDDOWN(B4419/4,-3)*3.2-440000,IF(B4419&lt;8500000,ROUNDDOWN(B4419*0.9,0)-1100000,B4419-1950000)))))))),IF(B4419&lt;651000,0,IF(B4419&lt;1900000,B4419-650000,IF(B4419&lt;3600000,ROUNDDOWN(B4419/4,-3)*2.8-80000,IF(B4419&lt;6600000,ROUNDDOWN(B4419/4,-3)*3.2-440000,IF(B4419&lt;8500000,ROUNDDOWN(B4419*0.9,0)-1100000,B4419-1950000))))))</f>
        <v/>
      </c>
      <c r="K4419" s="16">
        <f>IF(J4419&gt;23500000,NA(),IF(C4419=2026,IF(J4419&lt;=4890000,1040000,IF(J4419&lt;=6550000,670000,620000)),IF(J4419&lt;=1320000,950000,IF(J4419&lt;=3360000,880000,IF(J4419&lt;=4890000,680000,IF(J4419&lt;=6550000,630000,580000))))))</f>
        <v/>
      </c>
      <c r="L4419" s="16">
        <f>IF(D4419=1,IF(J4419&lt;=9000000,380000,IF(J4419&lt;=9500000,260000,IF(J4419&lt;=10000000,130000,0))),0)</f>
        <v/>
      </c>
      <c r="M4419" s="16">
        <f>IF(D4419=1,IF(J4419&lt;=9000000,330000,IF(J4419&lt;=9500000,220000,IF(J4419&lt;=10000000,110000,0))),0)</f>
        <v/>
      </c>
      <c r="N4419" s="16">
        <f>IF(D4419=1,IF(J4419&lt;=9000000,50000,IF(J4419&lt;=9500000,40000,IF(J4419&lt;=10000000,20000,0))),0)</f>
        <v/>
      </c>
      <c r="O4419" s="16">
        <f>MAX(0,ROUNDDOWN(J4419-G4419-K4419-L4419-E4419*380000-F4419*630000-H4419,-3))</f>
        <v/>
      </c>
      <c r="P4419" s="16">
        <f>MAX(0,ROUNDDOWN(J4419-G4419-430000-M4419-E4419*330000-F4419*450000-I4419,-3))</f>
        <v/>
      </c>
      <c r="Q4419" s="16">
        <f>50000+N4419+E4419*50000+F4419*180000</f>
        <v/>
      </c>
      <c r="R4419" s="16">
        <f>IF(P4419&lt;=2000000,MIN(Q4419,P4419),MAX(Q4419-(P4419-2000000),50000))*0.05</f>
        <v/>
      </c>
      <c r="S4419" s="16">
        <f>MAX(0,P4419*0.1-R4419)</f>
        <v/>
      </c>
      <c r="T4419" s="16">
        <f>Q4419+MAX(0,K4419-480000)</f>
        <v/>
      </c>
      <c r="U4419" s="16">
        <f>P4419-T4419</f>
        <v/>
      </c>
      <c r="V4419" s="17">
        <f>IF(U4419&lt;0,0,LOOKUP(U4419,{0,1950001,3300001,6950001,9000001,18000001,40000001},{0.05,0.1,0.2,0.23,0.33,0.4,0.45}))</f>
        <v/>
      </c>
      <c r="W4419" s="18">
        <f>IF(U4419&lt;0,0.9,0.9-V4419*1.021)</f>
        <v/>
      </c>
      <c r="X4419" s="16">
        <f>ROUNDDOWN(S4419*0.2/W4419+2000,0)</f>
        <v/>
      </c>
      <c r="Y4419" s="17">
        <f>IF(O4419&lt;=0,0,LOOKUP(O4419,{0,1950001,3300001,6950001,9000001,18000001,40000001},{0.05,0.1,0.2,0.23,0.33,0.4,0.45}))</f>
        <v/>
      </c>
    </row>
    <row r="4420">
      <c r="A4420" t="inlineStr">
        <is>
          <t>1万円刻み</t>
        </is>
      </c>
      <c r="B4420" s="16">
        <f>'3_1万円刻み'!$A$984</f>
        <v/>
      </c>
      <c r="C4420" t="n">
        <v>2026</v>
      </c>
      <c r="D4420" t="n">
        <v>1</v>
      </c>
      <c r="E4420" t="n">
        <v>0</v>
      </c>
      <c r="F4420" t="n">
        <v>0</v>
      </c>
      <c r="G4420" s="16">
        <f>ROUND(MIN(B4420/12,650000)*12*0.0915+MIN(B4420/12,1390000)*12*(0.0504+0)+B4420*0.005,0)</f>
        <v/>
      </c>
      <c r="H4420" t="n">
        <v>0</v>
      </c>
      <c r="I4420" t="n">
        <v>0</v>
      </c>
      <c r="J4420" s="16">
        <f>IF(C4420=2026,IF(B4420&lt;741000,0,IF(B4420&lt;2191000,B4420-740000,IF(B4420&lt;2193000,1451000,IF(B4420&lt;2196000,1453000,IF(B4420&lt;2200000,1456000,IF(B4420&lt;3600000,ROUNDDOWN(B4420/4,-3)*2.8-80000,IF(B4420&lt;6600000,ROUNDDOWN(B4420/4,-3)*3.2-440000,IF(B4420&lt;8500000,ROUNDDOWN(B4420*0.9,0)-1100000,B4420-1950000)))))))),IF(B4420&lt;651000,0,IF(B4420&lt;1900000,B4420-650000,IF(B4420&lt;3600000,ROUNDDOWN(B4420/4,-3)*2.8-80000,IF(B4420&lt;6600000,ROUNDDOWN(B4420/4,-3)*3.2-440000,IF(B4420&lt;8500000,ROUNDDOWN(B4420*0.9,0)-1100000,B4420-1950000))))))</f>
        <v/>
      </c>
      <c r="K4420" s="16">
        <f>IF(J4420&gt;23500000,NA(),IF(C4420=2026,IF(J4420&lt;=4890000,1040000,IF(J4420&lt;=6550000,670000,620000)),IF(J4420&lt;=1320000,950000,IF(J4420&lt;=3360000,880000,IF(J4420&lt;=4890000,680000,IF(J4420&lt;=6550000,630000,580000))))))</f>
        <v/>
      </c>
      <c r="L4420" s="16">
        <f>IF(D4420=1,IF(J4420&lt;=9000000,380000,IF(J4420&lt;=9500000,260000,IF(J4420&lt;=10000000,130000,0))),0)</f>
        <v/>
      </c>
      <c r="M4420" s="16">
        <f>IF(D4420=1,IF(J4420&lt;=9000000,330000,IF(J4420&lt;=9500000,220000,IF(J4420&lt;=10000000,110000,0))),0)</f>
        <v/>
      </c>
      <c r="N4420" s="16">
        <f>IF(D4420=1,IF(J4420&lt;=9000000,50000,IF(J4420&lt;=9500000,40000,IF(J4420&lt;=10000000,20000,0))),0)</f>
        <v/>
      </c>
      <c r="O4420" s="16">
        <f>MAX(0,ROUNDDOWN(J4420-G4420-K4420-L4420-E4420*380000-F4420*630000-H4420,-3))</f>
        <v/>
      </c>
      <c r="P4420" s="16">
        <f>MAX(0,ROUNDDOWN(J4420-G4420-430000-M4420-E4420*330000-F4420*450000-I4420,-3))</f>
        <v/>
      </c>
      <c r="Q4420" s="16">
        <f>50000+N4420+E4420*50000+F4420*180000</f>
        <v/>
      </c>
      <c r="R4420" s="16">
        <f>IF(P4420&lt;=2000000,MIN(Q4420,P4420),MAX(Q4420-(P4420-2000000),50000))*0.05</f>
        <v/>
      </c>
      <c r="S4420" s="16">
        <f>MAX(0,P4420*0.1-R4420)</f>
        <v/>
      </c>
      <c r="T4420" s="16">
        <f>Q4420+MAX(0,K4420-480000)</f>
        <v/>
      </c>
      <c r="U4420" s="16">
        <f>P4420-T4420</f>
        <v/>
      </c>
      <c r="V4420" s="17">
        <f>IF(U4420&lt;0,0,LOOKUP(U4420,{0,1950001,3300001,6950001,9000001,18000001,40000001},{0.05,0.1,0.2,0.23,0.33,0.4,0.45}))</f>
        <v/>
      </c>
      <c r="W4420" s="18">
        <f>IF(U4420&lt;0,0.9,0.9-V4420*1.021)</f>
        <v/>
      </c>
      <c r="X4420" s="16">
        <f>ROUNDDOWN(S4420*0.2/W4420+2000,0)</f>
        <v/>
      </c>
      <c r="Y4420" s="17">
        <f>IF(O4420&lt;=0,0,LOOKUP(O4420,{0,1950001,3300001,6950001,9000001,18000001,40000001},{0.05,0.1,0.2,0.23,0.33,0.4,0.45}))</f>
        <v/>
      </c>
    </row>
    <row r="4421">
      <c r="A4421" t="inlineStr">
        <is>
          <t>1万円刻み</t>
        </is>
      </c>
      <c r="B4421" s="16">
        <f>'3_1万円刻み'!$A$985</f>
        <v/>
      </c>
      <c r="C4421" t="n">
        <v>2025</v>
      </c>
      <c r="D4421" t="n">
        <v>0</v>
      </c>
      <c r="E4421" t="n">
        <v>0</v>
      </c>
      <c r="F4421" t="n">
        <v>0</v>
      </c>
      <c r="G4421" s="16">
        <f>ROUND(MIN(B4421/12,650000)*12*0.0915+MIN(B4421/12,1390000)*12*(0.0504+0)+B4421*0.005,0)</f>
        <v/>
      </c>
      <c r="H4421" t="n">
        <v>0</v>
      </c>
      <c r="I4421" t="n">
        <v>0</v>
      </c>
      <c r="J4421" s="16">
        <f>IF(C4421=2026,IF(B4421&lt;741000,0,IF(B4421&lt;2191000,B4421-740000,IF(B4421&lt;2193000,1451000,IF(B4421&lt;2196000,1453000,IF(B4421&lt;2200000,1456000,IF(B4421&lt;3600000,ROUNDDOWN(B4421/4,-3)*2.8-80000,IF(B4421&lt;6600000,ROUNDDOWN(B4421/4,-3)*3.2-440000,IF(B4421&lt;8500000,ROUNDDOWN(B4421*0.9,0)-1100000,B4421-1950000)))))))),IF(B4421&lt;651000,0,IF(B4421&lt;1900000,B4421-650000,IF(B4421&lt;3600000,ROUNDDOWN(B4421/4,-3)*2.8-80000,IF(B4421&lt;6600000,ROUNDDOWN(B4421/4,-3)*3.2-440000,IF(B4421&lt;8500000,ROUNDDOWN(B4421*0.9,0)-1100000,B4421-1950000))))))</f>
        <v/>
      </c>
      <c r="K4421" s="16">
        <f>IF(J4421&gt;23500000,NA(),IF(C4421=2026,IF(J4421&lt;=4890000,1040000,IF(J4421&lt;=6550000,670000,620000)),IF(J4421&lt;=1320000,950000,IF(J4421&lt;=3360000,880000,IF(J4421&lt;=4890000,680000,IF(J4421&lt;=6550000,630000,580000))))))</f>
        <v/>
      </c>
      <c r="L4421" s="16">
        <f>IF(D4421=1,IF(J4421&lt;=9000000,380000,IF(J4421&lt;=9500000,260000,IF(J4421&lt;=10000000,130000,0))),0)</f>
        <v/>
      </c>
      <c r="M4421" s="16">
        <f>IF(D4421=1,IF(J4421&lt;=9000000,330000,IF(J4421&lt;=9500000,220000,IF(J4421&lt;=10000000,110000,0))),0)</f>
        <v/>
      </c>
      <c r="N4421" s="16">
        <f>IF(D4421=1,IF(J4421&lt;=9000000,50000,IF(J4421&lt;=9500000,40000,IF(J4421&lt;=10000000,20000,0))),0)</f>
        <v/>
      </c>
      <c r="O4421" s="16">
        <f>MAX(0,ROUNDDOWN(J4421-G4421-K4421-L4421-E4421*380000-F4421*630000-H4421,-3))</f>
        <v/>
      </c>
      <c r="P4421" s="16">
        <f>MAX(0,ROUNDDOWN(J4421-G4421-430000-M4421-E4421*330000-F4421*450000-I4421,-3))</f>
        <v/>
      </c>
      <c r="Q4421" s="16">
        <f>50000+N4421+E4421*50000+F4421*180000</f>
        <v/>
      </c>
      <c r="R4421" s="16">
        <f>IF(P4421&lt;=2000000,MIN(Q4421,P4421),MAX(Q4421-(P4421-2000000),50000))*0.05</f>
        <v/>
      </c>
      <c r="S4421" s="16">
        <f>MAX(0,P4421*0.1-R4421)</f>
        <v/>
      </c>
      <c r="T4421" s="16">
        <f>Q4421+MAX(0,K4421-480000)</f>
        <v/>
      </c>
      <c r="U4421" s="16">
        <f>P4421-T4421</f>
        <v/>
      </c>
      <c r="V4421" s="17">
        <f>IF(U4421&lt;0,0,LOOKUP(U4421,{0,1950001,3300001,6950001,9000001,18000001,40000001},{0.05,0.1,0.2,0.23,0.33,0.4,0.45}))</f>
        <v/>
      </c>
      <c r="W4421" s="18">
        <f>IF(U4421&lt;0,0.9,0.9-V4421*1.021)</f>
        <v/>
      </c>
      <c r="X4421" s="16">
        <f>ROUNDDOWN(S4421*0.2/W4421+2000,0)</f>
        <v/>
      </c>
      <c r="Y4421" s="17">
        <f>IF(O4421&lt;=0,0,LOOKUP(O4421,{0,1950001,3300001,6950001,9000001,18000001,40000001},{0.05,0.1,0.2,0.23,0.33,0.4,0.45}))</f>
        <v/>
      </c>
    </row>
    <row r="4422">
      <c r="A4422" t="inlineStr">
        <is>
          <t>1万円刻み</t>
        </is>
      </c>
      <c r="B4422" s="16">
        <f>'3_1万円刻み'!$A$985</f>
        <v/>
      </c>
      <c r="C4422" t="n">
        <v>2026</v>
      </c>
      <c r="D4422" t="n">
        <v>0</v>
      </c>
      <c r="E4422" t="n">
        <v>0</v>
      </c>
      <c r="F4422" t="n">
        <v>0</v>
      </c>
      <c r="G4422" s="16">
        <f>ROUND(MIN(B4422/12,650000)*12*0.0915+MIN(B4422/12,1390000)*12*(0.0504+0)+B4422*0.005,0)</f>
        <v/>
      </c>
      <c r="H4422" t="n">
        <v>0</v>
      </c>
      <c r="I4422" t="n">
        <v>0</v>
      </c>
      <c r="J4422" s="16">
        <f>IF(C4422=2026,IF(B4422&lt;741000,0,IF(B4422&lt;2191000,B4422-740000,IF(B4422&lt;2193000,1451000,IF(B4422&lt;2196000,1453000,IF(B4422&lt;2200000,1456000,IF(B4422&lt;3600000,ROUNDDOWN(B4422/4,-3)*2.8-80000,IF(B4422&lt;6600000,ROUNDDOWN(B4422/4,-3)*3.2-440000,IF(B4422&lt;8500000,ROUNDDOWN(B4422*0.9,0)-1100000,B4422-1950000)))))))),IF(B4422&lt;651000,0,IF(B4422&lt;1900000,B4422-650000,IF(B4422&lt;3600000,ROUNDDOWN(B4422/4,-3)*2.8-80000,IF(B4422&lt;6600000,ROUNDDOWN(B4422/4,-3)*3.2-440000,IF(B4422&lt;8500000,ROUNDDOWN(B4422*0.9,0)-1100000,B4422-1950000))))))</f>
        <v/>
      </c>
      <c r="K4422" s="16">
        <f>IF(J4422&gt;23500000,NA(),IF(C4422=2026,IF(J4422&lt;=4890000,1040000,IF(J4422&lt;=6550000,670000,620000)),IF(J4422&lt;=1320000,950000,IF(J4422&lt;=3360000,880000,IF(J4422&lt;=4890000,680000,IF(J4422&lt;=6550000,630000,580000))))))</f>
        <v/>
      </c>
      <c r="L4422" s="16">
        <f>IF(D4422=1,IF(J4422&lt;=9000000,380000,IF(J4422&lt;=9500000,260000,IF(J4422&lt;=10000000,130000,0))),0)</f>
        <v/>
      </c>
      <c r="M4422" s="16">
        <f>IF(D4422=1,IF(J4422&lt;=9000000,330000,IF(J4422&lt;=9500000,220000,IF(J4422&lt;=10000000,110000,0))),0)</f>
        <v/>
      </c>
      <c r="N4422" s="16">
        <f>IF(D4422=1,IF(J4422&lt;=9000000,50000,IF(J4422&lt;=9500000,40000,IF(J4422&lt;=10000000,20000,0))),0)</f>
        <v/>
      </c>
      <c r="O4422" s="16">
        <f>MAX(0,ROUNDDOWN(J4422-G4422-K4422-L4422-E4422*380000-F4422*630000-H4422,-3))</f>
        <v/>
      </c>
      <c r="P4422" s="16">
        <f>MAX(0,ROUNDDOWN(J4422-G4422-430000-M4422-E4422*330000-F4422*450000-I4422,-3))</f>
        <v/>
      </c>
      <c r="Q4422" s="16">
        <f>50000+N4422+E4422*50000+F4422*180000</f>
        <v/>
      </c>
      <c r="R4422" s="16">
        <f>IF(P4422&lt;=2000000,MIN(Q4422,P4422),MAX(Q4422-(P4422-2000000),50000))*0.05</f>
        <v/>
      </c>
      <c r="S4422" s="16">
        <f>MAX(0,P4422*0.1-R4422)</f>
        <v/>
      </c>
      <c r="T4422" s="16">
        <f>Q4422+MAX(0,K4422-480000)</f>
        <v/>
      </c>
      <c r="U4422" s="16">
        <f>P4422-T4422</f>
        <v/>
      </c>
      <c r="V4422" s="17">
        <f>IF(U4422&lt;0,0,LOOKUP(U4422,{0,1950001,3300001,6950001,9000001,18000001,40000001},{0.05,0.1,0.2,0.23,0.33,0.4,0.45}))</f>
        <v/>
      </c>
      <c r="W4422" s="18">
        <f>IF(U4422&lt;0,0.9,0.9-V4422*1.021)</f>
        <v/>
      </c>
      <c r="X4422" s="16">
        <f>ROUNDDOWN(S4422*0.2/W4422+2000,0)</f>
        <v/>
      </c>
      <c r="Y4422" s="17">
        <f>IF(O4422&lt;=0,0,LOOKUP(O4422,{0,1950001,3300001,6950001,9000001,18000001,40000001},{0.05,0.1,0.2,0.23,0.33,0.4,0.45}))</f>
        <v/>
      </c>
    </row>
    <row r="4423">
      <c r="A4423" t="inlineStr">
        <is>
          <t>1万円刻み</t>
        </is>
      </c>
      <c r="B4423" s="16">
        <f>'3_1万円刻み'!$A$985</f>
        <v/>
      </c>
      <c r="C4423" t="n">
        <v>2025</v>
      </c>
      <c r="D4423" t="n">
        <v>1</v>
      </c>
      <c r="E4423" t="n">
        <v>0</v>
      </c>
      <c r="F4423" t="n">
        <v>0</v>
      </c>
      <c r="G4423" s="16">
        <f>ROUND(MIN(B4423/12,650000)*12*0.0915+MIN(B4423/12,1390000)*12*(0.0504+0)+B4423*0.005,0)</f>
        <v/>
      </c>
      <c r="H4423" t="n">
        <v>0</v>
      </c>
      <c r="I4423" t="n">
        <v>0</v>
      </c>
      <c r="J4423" s="16">
        <f>IF(C4423=2026,IF(B4423&lt;741000,0,IF(B4423&lt;2191000,B4423-740000,IF(B4423&lt;2193000,1451000,IF(B4423&lt;2196000,1453000,IF(B4423&lt;2200000,1456000,IF(B4423&lt;3600000,ROUNDDOWN(B4423/4,-3)*2.8-80000,IF(B4423&lt;6600000,ROUNDDOWN(B4423/4,-3)*3.2-440000,IF(B4423&lt;8500000,ROUNDDOWN(B4423*0.9,0)-1100000,B4423-1950000)))))))),IF(B4423&lt;651000,0,IF(B4423&lt;1900000,B4423-650000,IF(B4423&lt;3600000,ROUNDDOWN(B4423/4,-3)*2.8-80000,IF(B4423&lt;6600000,ROUNDDOWN(B4423/4,-3)*3.2-440000,IF(B4423&lt;8500000,ROUNDDOWN(B4423*0.9,0)-1100000,B4423-1950000))))))</f>
        <v/>
      </c>
      <c r="K4423" s="16">
        <f>IF(J4423&gt;23500000,NA(),IF(C4423=2026,IF(J4423&lt;=4890000,1040000,IF(J4423&lt;=6550000,670000,620000)),IF(J4423&lt;=1320000,950000,IF(J4423&lt;=3360000,880000,IF(J4423&lt;=4890000,680000,IF(J4423&lt;=6550000,630000,580000))))))</f>
        <v/>
      </c>
      <c r="L4423" s="16">
        <f>IF(D4423=1,IF(J4423&lt;=9000000,380000,IF(J4423&lt;=9500000,260000,IF(J4423&lt;=10000000,130000,0))),0)</f>
        <v/>
      </c>
      <c r="M4423" s="16">
        <f>IF(D4423=1,IF(J4423&lt;=9000000,330000,IF(J4423&lt;=9500000,220000,IF(J4423&lt;=10000000,110000,0))),0)</f>
        <v/>
      </c>
      <c r="N4423" s="16">
        <f>IF(D4423=1,IF(J4423&lt;=9000000,50000,IF(J4423&lt;=9500000,40000,IF(J4423&lt;=10000000,20000,0))),0)</f>
        <v/>
      </c>
      <c r="O4423" s="16">
        <f>MAX(0,ROUNDDOWN(J4423-G4423-K4423-L4423-E4423*380000-F4423*630000-H4423,-3))</f>
        <v/>
      </c>
      <c r="P4423" s="16">
        <f>MAX(0,ROUNDDOWN(J4423-G4423-430000-M4423-E4423*330000-F4423*450000-I4423,-3))</f>
        <v/>
      </c>
      <c r="Q4423" s="16">
        <f>50000+N4423+E4423*50000+F4423*180000</f>
        <v/>
      </c>
      <c r="R4423" s="16">
        <f>IF(P4423&lt;=2000000,MIN(Q4423,P4423),MAX(Q4423-(P4423-2000000),50000))*0.05</f>
        <v/>
      </c>
      <c r="S4423" s="16">
        <f>MAX(0,P4423*0.1-R4423)</f>
        <v/>
      </c>
      <c r="T4423" s="16">
        <f>Q4423+MAX(0,K4423-480000)</f>
        <v/>
      </c>
      <c r="U4423" s="16">
        <f>P4423-T4423</f>
        <v/>
      </c>
      <c r="V4423" s="17">
        <f>IF(U4423&lt;0,0,LOOKUP(U4423,{0,1950001,3300001,6950001,9000001,18000001,40000001},{0.05,0.1,0.2,0.23,0.33,0.4,0.45}))</f>
        <v/>
      </c>
      <c r="W4423" s="18">
        <f>IF(U4423&lt;0,0.9,0.9-V4423*1.021)</f>
        <v/>
      </c>
      <c r="X4423" s="16">
        <f>ROUNDDOWN(S4423*0.2/W4423+2000,0)</f>
        <v/>
      </c>
      <c r="Y4423" s="17">
        <f>IF(O4423&lt;=0,0,LOOKUP(O4423,{0,1950001,3300001,6950001,9000001,18000001,40000001},{0.05,0.1,0.2,0.23,0.33,0.4,0.45}))</f>
        <v/>
      </c>
    </row>
    <row r="4424">
      <c r="A4424" t="inlineStr">
        <is>
          <t>1万円刻み</t>
        </is>
      </c>
      <c r="B4424" s="16">
        <f>'3_1万円刻み'!$A$985</f>
        <v/>
      </c>
      <c r="C4424" t="n">
        <v>2026</v>
      </c>
      <c r="D4424" t="n">
        <v>1</v>
      </c>
      <c r="E4424" t="n">
        <v>0</v>
      </c>
      <c r="F4424" t="n">
        <v>0</v>
      </c>
      <c r="G4424" s="16">
        <f>ROUND(MIN(B4424/12,650000)*12*0.0915+MIN(B4424/12,1390000)*12*(0.0504+0)+B4424*0.005,0)</f>
        <v/>
      </c>
      <c r="H4424" t="n">
        <v>0</v>
      </c>
      <c r="I4424" t="n">
        <v>0</v>
      </c>
      <c r="J4424" s="16">
        <f>IF(C4424=2026,IF(B4424&lt;741000,0,IF(B4424&lt;2191000,B4424-740000,IF(B4424&lt;2193000,1451000,IF(B4424&lt;2196000,1453000,IF(B4424&lt;2200000,1456000,IF(B4424&lt;3600000,ROUNDDOWN(B4424/4,-3)*2.8-80000,IF(B4424&lt;6600000,ROUNDDOWN(B4424/4,-3)*3.2-440000,IF(B4424&lt;8500000,ROUNDDOWN(B4424*0.9,0)-1100000,B4424-1950000)))))))),IF(B4424&lt;651000,0,IF(B4424&lt;1900000,B4424-650000,IF(B4424&lt;3600000,ROUNDDOWN(B4424/4,-3)*2.8-80000,IF(B4424&lt;6600000,ROUNDDOWN(B4424/4,-3)*3.2-440000,IF(B4424&lt;8500000,ROUNDDOWN(B4424*0.9,0)-1100000,B4424-1950000))))))</f>
        <v/>
      </c>
      <c r="K4424" s="16">
        <f>IF(J4424&gt;23500000,NA(),IF(C4424=2026,IF(J4424&lt;=4890000,1040000,IF(J4424&lt;=6550000,670000,620000)),IF(J4424&lt;=1320000,950000,IF(J4424&lt;=3360000,880000,IF(J4424&lt;=4890000,680000,IF(J4424&lt;=6550000,630000,580000))))))</f>
        <v/>
      </c>
      <c r="L4424" s="16">
        <f>IF(D4424=1,IF(J4424&lt;=9000000,380000,IF(J4424&lt;=9500000,260000,IF(J4424&lt;=10000000,130000,0))),0)</f>
        <v/>
      </c>
      <c r="M4424" s="16">
        <f>IF(D4424=1,IF(J4424&lt;=9000000,330000,IF(J4424&lt;=9500000,220000,IF(J4424&lt;=10000000,110000,0))),0)</f>
        <v/>
      </c>
      <c r="N4424" s="16">
        <f>IF(D4424=1,IF(J4424&lt;=9000000,50000,IF(J4424&lt;=9500000,40000,IF(J4424&lt;=10000000,20000,0))),0)</f>
        <v/>
      </c>
      <c r="O4424" s="16">
        <f>MAX(0,ROUNDDOWN(J4424-G4424-K4424-L4424-E4424*380000-F4424*630000-H4424,-3))</f>
        <v/>
      </c>
      <c r="P4424" s="16">
        <f>MAX(0,ROUNDDOWN(J4424-G4424-430000-M4424-E4424*330000-F4424*450000-I4424,-3))</f>
        <v/>
      </c>
      <c r="Q4424" s="16">
        <f>50000+N4424+E4424*50000+F4424*180000</f>
        <v/>
      </c>
      <c r="R4424" s="16">
        <f>IF(P4424&lt;=2000000,MIN(Q4424,P4424),MAX(Q4424-(P4424-2000000),50000))*0.05</f>
        <v/>
      </c>
      <c r="S4424" s="16">
        <f>MAX(0,P4424*0.1-R4424)</f>
        <v/>
      </c>
      <c r="T4424" s="16">
        <f>Q4424+MAX(0,K4424-480000)</f>
        <v/>
      </c>
      <c r="U4424" s="16">
        <f>P4424-T4424</f>
        <v/>
      </c>
      <c r="V4424" s="17">
        <f>IF(U4424&lt;0,0,LOOKUP(U4424,{0,1950001,3300001,6950001,9000001,18000001,40000001},{0.05,0.1,0.2,0.23,0.33,0.4,0.45}))</f>
        <v/>
      </c>
      <c r="W4424" s="18">
        <f>IF(U4424&lt;0,0.9,0.9-V4424*1.021)</f>
        <v/>
      </c>
      <c r="X4424" s="16">
        <f>ROUNDDOWN(S4424*0.2/W4424+2000,0)</f>
        <v/>
      </c>
      <c r="Y4424" s="17">
        <f>IF(O4424&lt;=0,0,LOOKUP(O4424,{0,1950001,3300001,6950001,9000001,18000001,40000001},{0.05,0.1,0.2,0.23,0.33,0.4,0.45}))</f>
        <v/>
      </c>
    </row>
    <row r="4425">
      <c r="A4425" t="inlineStr">
        <is>
          <t>1万円刻み</t>
        </is>
      </c>
      <c r="B4425" s="16">
        <f>'3_1万円刻み'!$A$986</f>
        <v/>
      </c>
      <c r="C4425" t="n">
        <v>2025</v>
      </c>
      <c r="D4425" t="n">
        <v>0</v>
      </c>
      <c r="E4425" t="n">
        <v>0</v>
      </c>
      <c r="F4425" t="n">
        <v>0</v>
      </c>
      <c r="G4425" s="16">
        <f>ROUND(MIN(B4425/12,650000)*12*0.0915+MIN(B4425/12,1390000)*12*(0.0504+0)+B4425*0.005,0)</f>
        <v/>
      </c>
      <c r="H4425" t="n">
        <v>0</v>
      </c>
      <c r="I4425" t="n">
        <v>0</v>
      </c>
      <c r="J4425" s="16">
        <f>IF(C4425=2026,IF(B4425&lt;741000,0,IF(B4425&lt;2191000,B4425-740000,IF(B4425&lt;2193000,1451000,IF(B4425&lt;2196000,1453000,IF(B4425&lt;2200000,1456000,IF(B4425&lt;3600000,ROUNDDOWN(B4425/4,-3)*2.8-80000,IF(B4425&lt;6600000,ROUNDDOWN(B4425/4,-3)*3.2-440000,IF(B4425&lt;8500000,ROUNDDOWN(B4425*0.9,0)-1100000,B4425-1950000)))))))),IF(B4425&lt;651000,0,IF(B4425&lt;1900000,B4425-650000,IF(B4425&lt;3600000,ROUNDDOWN(B4425/4,-3)*2.8-80000,IF(B4425&lt;6600000,ROUNDDOWN(B4425/4,-3)*3.2-440000,IF(B4425&lt;8500000,ROUNDDOWN(B4425*0.9,0)-1100000,B4425-1950000))))))</f>
        <v/>
      </c>
      <c r="K4425" s="16">
        <f>IF(J4425&gt;23500000,NA(),IF(C4425=2026,IF(J4425&lt;=4890000,1040000,IF(J4425&lt;=6550000,670000,620000)),IF(J4425&lt;=1320000,950000,IF(J4425&lt;=3360000,880000,IF(J4425&lt;=4890000,680000,IF(J4425&lt;=6550000,630000,580000))))))</f>
        <v/>
      </c>
      <c r="L4425" s="16">
        <f>IF(D4425=1,IF(J4425&lt;=9000000,380000,IF(J4425&lt;=9500000,260000,IF(J4425&lt;=10000000,130000,0))),0)</f>
        <v/>
      </c>
      <c r="M4425" s="16">
        <f>IF(D4425=1,IF(J4425&lt;=9000000,330000,IF(J4425&lt;=9500000,220000,IF(J4425&lt;=10000000,110000,0))),0)</f>
        <v/>
      </c>
      <c r="N4425" s="16">
        <f>IF(D4425=1,IF(J4425&lt;=9000000,50000,IF(J4425&lt;=9500000,40000,IF(J4425&lt;=10000000,20000,0))),0)</f>
        <v/>
      </c>
      <c r="O4425" s="16">
        <f>MAX(0,ROUNDDOWN(J4425-G4425-K4425-L4425-E4425*380000-F4425*630000-H4425,-3))</f>
        <v/>
      </c>
      <c r="P4425" s="16">
        <f>MAX(0,ROUNDDOWN(J4425-G4425-430000-M4425-E4425*330000-F4425*450000-I4425,-3))</f>
        <v/>
      </c>
      <c r="Q4425" s="16">
        <f>50000+N4425+E4425*50000+F4425*180000</f>
        <v/>
      </c>
      <c r="R4425" s="16">
        <f>IF(P4425&lt;=2000000,MIN(Q4425,P4425),MAX(Q4425-(P4425-2000000),50000))*0.05</f>
        <v/>
      </c>
      <c r="S4425" s="16">
        <f>MAX(0,P4425*0.1-R4425)</f>
        <v/>
      </c>
      <c r="T4425" s="16">
        <f>Q4425+MAX(0,K4425-480000)</f>
        <v/>
      </c>
      <c r="U4425" s="16">
        <f>P4425-T4425</f>
        <v/>
      </c>
      <c r="V4425" s="17">
        <f>IF(U4425&lt;0,0,LOOKUP(U4425,{0,1950001,3300001,6950001,9000001,18000001,40000001},{0.05,0.1,0.2,0.23,0.33,0.4,0.45}))</f>
        <v/>
      </c>
      <c r="W4425" s="18">
        <f>IF(U4425&lt;0,0.9,0.9-V4425*1.021)</f>
        <v/>
      </c>
      <c r="X4425" s="16">
        <f>ROUNDDOWN(S4425*0.2/W4425+2000,0)</f>
        <v/>
      </c>
      <c r="Y4425" s="17">
        <f>IF(O4425&lt;=0,0,LOOKUP(O4425,{0,1950001,3300001,6950001,9000001,18000001,40000001},{0.05,0.1,0.2,0.23,0.33,0.4,0.45}))</f>
        <v/>
      </c>
    </row>
    <row r="4426">
      <c r="A4426" t="inlineStr">
        <is>
          <t>1万円刻み</t>
        </is>
      </c>
      <c r="B4426" s="16">
        <f>'3_1万円刻み'!$A$986</f>
        <v/>
      </c>
      <c r="C4426" t="n">
        <v>2026</v>
      </c>
      <c r="D4426" t="n">
        <v>0</v>
      </c>
      <c r="E4426" t="n">
        <v>0</v>
      </c>
      <c r="F4426" t="n">
        <v>0</v>
      </c>
      <c r="G4426" s="16">
        <f>ROUND(MIN(B4426/12,650000)*12*0.0915+MIN(B4426/12,1390000)*12*(0.0504+0)+B4426*0.005,0)</f>
        <v/>
      </c>
      <c r="H4426" t="n">
        <v>0</v>
      </c>
      <c r="I4426" t="n">
        <v>0</v>
      </c>
      <c r="J4426" s="16">
        <f>IF(C4426=2026,IF(B4426&lt;741000,0,IF(B4426&lt;2191000,B4426-740000,IF(B4426&lt;2193000,1451000,IF(B4426&lt;2196000,1453000,IF(B4426&lt;2200000,1456000,IF(B4426&lt;3600000,ROUNDDOWN(B4426/4,-3)*2.8-80000,IF(B4426&lt;6600000,ROUNDDOWN(B4426/4,-3)*3.2-440000,IF(B4426&lt;8500000,ROUNDDOWN(B4426*0.9,0)-1100000,B4426-1950000)))))))),IF(B4426&lt;651000,0,IF(B4426&lt;1900000,B4426-650000,IF(B4426&lt;3600000,ROUNDDOWN(B4426/4,-3)*2.8-80000,IF(B4426&lt;6600000,ROUNDDOWN(B4426/4,-3)*3.2-440000,IF(B4426&lt;8500000,ROUNDDOWN(B4426*0.9,0)-1100000,B4426-1950000))))))</f>
        <v/>
      </c>
      <c r="K4426" s="16">
        <f>IF(J4426&gt;23500000,NA(),IF(C4426=2026,IF(J4426&lt;=4890000,1040000,IF(J4426&lt;=6550000,670000,620000)),IF(J4426&lt;=1320000,950000,IF(J4426&lt;=3360000,880000,IF(J4426&lt;=4890000,680000,IF(J4426&lt;=6550000,630000,580000))))))</f>
        <v/>
      </c>
      <c r="L4426" s="16">
        <f>IF(D4426=1,IF(J4426&lt;=9000000,380000,IF(J4426&lt;=9500000,260000,IF(J4426&lt;=10000000,130000,0))),0)</f>
        <v/>
      </c>
      <c r="M4426" s="16">
        <f>IF(D4426=1,IF(J4426&lt;=9000000,330000,IF(J4426&lt;=9500000,220000,IF(J4426&lt;=10000000,110000,0))),0)</f>
        <v/>
      </c>
      <c r="N4426" s="16">
        <f>IF(D4426=1,IF(J4426&lt;=9000000,50000,IF(J4426&lt;=9500000,40000,IF(J4426&lt;=10000000,20000,0))),0)</f>
        <v/>
      </c>
      <c r="O4426" s="16">
        <f>MAX(0,ROUNDDOWN(J4426-G4426-K4426-L4426-E4426*380000-F4426*630000-H4426,-3))</f>
        <v/>
      </c>
      <c r="P4426" s="16">
        <f>MAX(0,ROUNDDOWN(J4426-G4426-430000-M4426-E4426*330000-F4426*450000-I4426,-3))</f>
        <v/>
      </c>
      <c r="Q4426" s="16">
        <f>50000+N4426+E4426*50000+F4426*180000</f>
        <v/>
      </c>
      <c r="R4426" s="16">
        <f>IF(P4426&lt;=2000000,MIN(Q4426,P4426),MAX(Q4426-(P4426-2000000),50000))*0.05</f>
        <v/>
      </c>
      <c r="S4426" s="16">
        <f>MAX(0,P4426*0.1-R4426)</f>
        <v/>
      </c>
      <c r="T4426" s="16">
        <f>Q4426+MAX(0,K4426-480000)</f>
        <v/>
      </c>
      <c r="U4426" s="16">
        <f>P4426-T4426</f>
        <v/>
      </c>
      <c r="V4426" s="17">
        <f>IF(U4426&lt;0,0,LOOKUP(U4426,{0,1950001,3300001,6950001,9000001,18000001,40000001},{0.05,0.1,0.2,0.23,0.33,0.4,0.45}))</f>
        <v/>
      </c>
      <c r="W4426" s="18">
        <f>IF(U4426&lt;0,0.9,0.9-V4426*1.021)</f>
        <v/>
      </c>
      <c r="X4426" s="16">
        <f>ROUNDDOWN(S4426*0.2/W4426+2000,0)</f>
        <v/>
      </c>
      <c r="Y4426" s="17">
        <f>IF(O4426&lt;=0,0,LOOKUP(O4426,{0,1950001,3300001,6950001,9000001,18000001,40000001},{0.05,0.1,0.2,0.23,0.33,0.4,0.45}))</f>
        <v/>
      </c>
    </row>
    <row r="4427">
      <c r="A4427" t="inlineStr">
        <is>
          <t>1万円刻み</t>
        </is>
      </c>
      <c r="B4427" s="16">
        <f>'3_1万円刻み'!$A$986</f>
        <v/>
      </c>
      <c r="C4427" t="n">
        <v>2025</v>
      </c>
      <c r="D4427" t="n">
        <v>1</v>
      </c>
      <c r="E4427" t="n">
        <v>0</v>
      </c>
      <c r="F4427" t="n">
        <v>0</v>
      </c>
      <c r="G4427" s="16">
        <f>ROUND(MIN(B4427/12,650000)*12*0.0915+MIN(B4427/12,1390000)*12*(0.0504+0)+B4427*0.005,0)</f>
        <v/>
      </c>
      <c r="H4427" t="n">
        <v>0</v>
      </c>
      <c r="I4427" t="n">
        <v>0</v>
      </c>
      <c r="J4427" s="16">
        <f>IF(C4427=2026,IF(B4427&lt;741000,0,IF(B4427&lt;2191000,B4427-740000,IF(B4427&lt;2193000,1451000,IF(B4427&lt;2196000,1453000,IF(B4427&lt;2200000,1456000,IF(B4427&lt;3600000,ROUNDDOWN(B4427/4,-3)*2.8-80000,IF(B4427&lt;6600000,ROUNDDOWN(B4427/4,-3)*3.2-440000,IF(B4427&lt;8500000,ROUNDDOWN(B4427*0.9,0)-1100000,B4427-1950000)))))))),IF(B4427&lt;651000,0,IF(B4427&lt;1900000,B4427-650000,IF(B4427&lt;3600000,ROUNDDOWN(B4427/4,-3)*2.8-80000,IF(B4427&lt;6600000,ROUNDDOWN(B4427/4,-3)*3.2-440000,IF(B4427&lt;8500000,ROUNDDOWN(B4427*0.9,0)-1100000,B4427-1950000))))))</f>
        <v/>
      </c>
      <c r="K4427" s="16">
        <f>IF(J4427&gt;23500000,NA(),IF(C4427=2026,IF(J4427&lt;=4890000,1040000,IF(J4427&lt;=6550000,670000,620000)),IF(J4427&lt;=1320000,950000,IF(J4427&lt;=3360000,880000,IF(J4427&lt;=4890000,680000,IF(J4427&lt;=6550000,630000,580000))))))</f>
        <v/>
      </c>
      <c r="L4427" s="16">
        <f>IF(D4427=1,IF(J4427&lt;=9000000,380000,IF(J4427&lt;=9500000,260000,IF(J4427&lt;=10000000,130000,0))),0)</f>
        <v/>
      </c>
      <c r="M4427" s="16">
        <f>IF(D4427=1,IF(J4427&lt;=9000000,330000,IF(J4427&lt;=9500000,220000,IF(J4427&lt;=10000000,110000,0))),0)</f>
        <v/>
      </c>
      <c r="N4427" s="16">
        <f>IF(D4427=1,IF(J4427&lt;=9000000,50000,IF(J4427&lt;=9500000,40000,IF(J4427&lt;=10000000,20000,0))),0)</f>
        <v/>
      </c>
      <c r="O4427" s="16">
        <f>MAX(0,ROUNDDOWN(J4427-G4427-K4427-L4427-E4427*380000-F4427*630000-H4427,-3))</f>
        <v/>
      </c>
      <c r="P4427" s="16">
        <f>MAX(0,ROUNDDOWN(J4427-G4427-430000-M4427-E4427*330000-F4427*450000-I4427,-3))</f>
        <v/>
      </c>
      <c r="Q4427" s="16">
        <f>50000+N4427+E4427*50000+F4427*180000</f>
        <v/>
      </c>
      <c r="R4427" s="16">
        <f>IF(P4427&lt;=2000000,MIN(Q4427,P4427),MAX(Q4427-(P4427-2000000),50000))*0.05</f>
        <v/>
      </c>
      <c r="S4427" s="16">
        <f>MAX(0,P4427*0.1-R4427)</f>
        <v/>
      </c>
      <c r="T4427" s="16">
        <f>Q4427+MAX(0,K4427-480000)</f>
        <v/>
      </c>
      <c r="U4427" s="16">
        <f>P4427-T4427</f>
        <v/>
      </c>
      <c r="V4427" s="17">
        <f>IF(U4427&lt;0,0,LOOKUP(U4427,{0,1950001,3300001,6950001,9000001,18000001,40000001},{0.05,0.1,0.2,0.23,0.33,0.4,0.45}))</f>
        <v/>
      </c>
      <c r="W4427" s="18">
        <f>IF(U4427&lt;0,0.9,0.9-V4427*1.021)</f>
        <v/>
      </c>
      <c r="X4427" s="16">
        <f>ROUNDDOWN(S4427*0.2/W4427+2000,0)</f>
        <v/>
      </c>
      <c r="Y4427" s="17">
        <f>IF(O4427&lt;=0,0,LOOKUP(O4427,{0,1950001,3300001,6950001,9000001,18000001,40000001},{0.05,0.1,0.2,0.23,0.33,0.4,0.45}))</f>
        <v/>
      </c>
    </row>
    <row r="4428">
      <c r="A4428" t="inlineStr">
        <is>
          <t>1万円刻み</t>
        </is>
      </c>
      <c r="B4428" s="16">
        <f>'3_1万円刻み'!$A$986</f>
        <v/>
      </c>
      <c r="C4428" t="n">
        <v>2026</v>
      </c>
      <c r="D4428" t="n">
        <v>1</v>
      </c>
      <c r="E4428" t="n">
        <v>0</v>
      </c>
      <c r="F4428" t="n">
        <v>0</v>
      </c>
      <c r="G4428" s="16">
        <f>ROUND(MIN(B4428/12,650000)*12*0.0915+MIN(B4428/12,1390000)*12*(0.0504+0)+B4428*0.005,0)</f>
        <v/>
      </c>
      <c r="H4428" t="n">
        <v>0</v>
      </c>
      <c r="I4428" t="n">
        <v>0</v>
      </c>
      <c r="J4428" s="16">
        <f>IF(C4428=2026,IF(B4428&lt;741000,0,IF(B4428&lt;2191000,B4428-740000,IF(B4428&lt;2193000,1451000,IF(B4428&lt;2196000,1453000,IF(B4428&lt;2200000,1456000,IF(B4428&lt;3600000,ROUNDDOWN(B4428/4,-3)*2.8-80000,IF(B4428&lt;6600000,ROUNDDOWN(B4428/4,-3)*3.2-440000,IF(B4428&lt;8500000,ROUNDDOWN(B4428*0.9,0)-1100000,B4428-1950000)))))))),IF(B4428&lt;651000,0,IF(B4428&lt;1900000,B4428-650000,IF(B4428&lt;3600000,ROUNDDOWN(B4428/4,-3)*2.8-80000,IF(B4428&lt;6600000,ROUNDDOWN(B4428/4,-3)*3.2-440000,IF(B4428&lt;8500000,ROUNDDOWN(B4428*0.9,0)-1100000,B4428-1950000))))))</f>
        <v/>
      </c>
      <c r="K4428" s="16">
        <f>IF(J4428&gt;23500000,NA(),IF(C4428=2026,IF(J4428&lt;=4890000,1040000,IF(J4428&lt;=6550000,670000,620000)),IF(J4428&lt;=1320000,950000,IF(J4428&lt;=3360000,880000,IF(J4428&lt;=4890000,680000,IF(J4428&lt;=6550000,630000,580000))))))</f>
        <v/>
      </c>
      <c r="L4428" s="16">
        <f>IF(D4428=1,IF(J4428&lt;=9000000,380000,IF(J4428&lt;=9500000,260000,IF(J4428&lt;=10000000,130000,0))),0)</f>
        <v/>
      </c>
      <c r="M4428" s="16">
        <f>IF(D4428=1,IF(J4428&lt;=9000000,330000,IF(J4428&lt;=9500000,220000,IF(J4428&lt;=10000000,110000,0))),0)</f>
        <v/>
      </c>
      <c r="N4428" s="16">
        <f>IF(D4428=1,IF(J4428&lt;=9000000,50000,IF(J4428&lt;=9500000,40000,IF(J4428&lt;=10000000,20000,0))),0)</f>
        <v/>
      </c>
      <c r="O4428" s="16">
        <f>MAX(0,ROUNDDOWN(J4428-G4428-K4428-L4428-E4428*380000-F4428*630000-H4428,-3))</f>
        <v/>
      </c>
      <c r="P4428" s="16">
        <f>MAX(0,ROUNDDOWN(J4428-G4428-430000-M4428-E4428*330000-F4428*450000-I4428,-3))</f>
        <v/>
      </c>
      <c r="Q4428" s="16">
        <f>50000+N4428+E4428*50000+F4428*180000</f>
        <v/>
      </c>
      <c r="R4428" s="16">
        <f>IF(P4428&lt;=2000000,MIN(Q4428,P4428),MAX(Q4428-(P4428-2000000),50000))*0.05</f>
        <v/>
      </c>
      <c r="S4428" s="16">
        <f>MAX(0,P4428*0.1-R4428)</f>
        <v/>
      </c>
      <c r="T4428" s="16">
        <f>Q4428+MAX(0,K4428-480000)</f>
        <v/>
      </c>
      <c r="U4428" s="16">
        <f>P4428-T4428</f>
        <v/>
      </c>
      <c r="V4428" s="17">
        <f>IF(U4428&lt;0,0,LOOKUP(U4428,{0,1950001,3300001,6950001,9000001,18000001,40000001},{0.05,0.1,0.2,0.23,0.33,0.4,0.45}))</f>
        <v/>
      </c>
      <c r="W4428" s="18">
        <f>IF(U4428&lt;0,0.9,0.9-V4428*1.021)</f>
        <v/>
      </c>
      <c r="X4428" s="16">
        <f>ROUNDDOWN(S4428*0.2/W4428+2000,0)</f>
        <v/>
      </c>
      <c r="Y4428" s="17">
        <f>IF(O4428&lt;=0,0,LOOKUP(O4428,{0,1950001,3300001,6950001,9000001,18000001,40000001},{0.05,0.1,0.2,0.23,0.33,0.4,0.45}))</f>
        <v/>
      </c>
    </row>
    <row r="4429">
      <c r="A4429" t="inlineStr">
        <is>
          <t>1万円刻み</t>
        </is>
      </c>
      <c r="B4429" s="16">
        <f>'3_1万円刻み'!$A$987</f>
        <v/>
      </c>
      <c r="C4429" t="n">
        <v>2025</v>
      </c>
      <c r="D4429" t="n">
        <v>0</v>
      </c>
      <c r="E4429" t="n">
        <v>0</v>
      </c>
      <c r="F4429" t="n">
        <v>0</v>
      </c>
      <c r="G4429" s="16">
        <f>ROUND(MIN(B4429/12,650000)*12*0.0915+MIN(B4429/12,1390000)*12*(0.0504+0)+B4429*0.005,0)</f>
        <v/>
      </c>
      <c r="H4429" t="n">
        <v>0</v>
      </c>
      <c r="I4429" t="n">
        <v>0</v>
      </c>
      <c r="J4429" s="16">
        <f>IF(C4429=2026,IF(B4429&lt;741000,0,IF(B4429&lt;2191000,B4429-740000,IF(B4429&lt;2193000,1451000,IF(B4429&lt;2196000,1453000,IF(B4429&lt;2200000,1456000,IF(B4429&lt;3600000,ROUNDDOWN(B4429/4,-3)*2.8-80000,IF(B4429&lt;6600000,ROUNDDOWN(B4429/4,-3)*3.2-440000,IF(B4429&lt;8500000,ROUNDDOWN(B4429*0.9,0)-1100000,B4429-1950000)))))))),IF(B4429&lt;651000,0,IF(B4429&lt;1900000,B4429-650000,IF(B4429&lt;3600000,ROUNDDOWN(B4429/4,-3)*2.8-80000,IF(B4429&lt;6600000,ROUNDDOWN(B4429/4,-3)*3.2-440000,IF(B4429&lt;8500000,ROUNDDOWN(B4429*0.9,0)-1100000,B4429-1950000))))))</f>
        <v/>
      </c>
      <c r="K4429" s="16">
        <f>IF(J4429&gt;23500000,NA(),IF(C4429=2026,IF(J4429&lt;=4890000,1040000,IF(J4429&lt;=6550000,670000,620000)),IF(J4429&lt;=1320000,950000,IF(J4429&lt;=3360000,880000,IF(J4429&lt;=4890000,680000,IF(J4429&lt;=6550000,630000,580000))))))</f>
        <v/>
      </c>
      <c r="L4429" s="16">
        <f>IF(D4429=1,IF(J4429&lt;=9000000,380000,IF(J4429&lt;=9500000,260000,IF(J4429&lt;=10000000,130000,0))),0)</f>
        <v/>
      </c>
      <c r="M4429" s="16">
        <f>IF(D4429=1,IF(J4429&lt;=9000000,330000,IF(J4429&lt;=9500000,220000,IF(J4429&lt;=10000000,110000,0))),0)</f>
        <v/>
      </c>
      <c r="N4429" s="16">
        <f>IF(D4429=1,IF(J4429&lt;=9000000,50000,IF(J4429&lt;=9500000,40000,IF(J4429&lt;=10000000,20000,0))),0)</f>
        <v/>
      </c>
      <c r="O4429" s="16">
        <f>MAX(0,ROUNDDOWN(J4429-G4429-K4429-L4429-E4429*380000-F4429*630000-H4429,-3))</f>
        <v/>
      </c>
      <c r="P4429" s="16">
        <f>MAX(0,ROUNDDOWN(J4429-G4429-430000-M4429-E4429*330000-F4429*450000-I4429,-3))</f>
        <v/>
      </c>
      <c r="Q4429" s="16">
        <f>50000+N4429+E4429*50000+F4429*180000</f>
        <v/>
      </c>
      <c r="R4429" s="16">
        <f>IF(P4429&lt;=2000000,MIN(Q4429,P4429),MAX(Q4429-(P4429-2000000),50000))*0.05</f>
        <v/>
      </c>
      <c r="S4429" s="16">
        <f>MAX(0,P4429*0.1-R4429)</f>
        <v/>
      </c>
      <c r="T4429" s="16">
        <f>Q4429+MAX(0,K4429-480000)</f>
        <v/>
      </c>
      <c r="U4429" s="16">
        <f>P4429-T4429</f>
        <v/>
      </c>
      <c r="V4429" s="17">
        <f>IF(U4429&lt;0,0,LOOKUP(U4429,{0,1950001,3300001,6950001,9000001,18000001,40000001},{0.05,0.1,0.2,0.23,0.33,0.4,0.45}))</f>
        <v/>
      </c>
      <c r="W4429" s="18">
        <f>IF(U4429&lt;0,0.9,0.9-V4429*1.021)</f>
        <v/>
      </c>
      <c r="X4429" s="16">
        <f>ROUNDDOWN(S4429*0.2/W4429+2000,0)</f>
        <v/>
      </c>
      <c r="Y4429" s="17">
        <f>IF(O4429&lt;=0,0,LOOKUP(O4429,{0,1950001,3300001,6950001,9000001,18000001,40000001},{0.05,0.1,0.2,0.23,0.33,0.4,0.45}))</f>
        <v/>
      </c>
    </row>
    <row r="4430">
      <c r="A4430" t="inlineStr">
        <is>
          <t>1万円刻み</t>
        </is>
      </c>
      <c r="B4430" s="16">
        <f>'3_1万円刻み'!$A$987</f>
        <v/>
      </c>
      <c r="C4430" t="n">
        <v>2026</v>
      </c>
      <c r="D4430" t="n">
        <v>0</v>
      </c>
      <c r="E4430" t="n">
        <v>0</v>
      </c>
      <c r="F4430" t="n">
        <v>0</v>
      </c>
      <c r="G4430" s="16">
        <f>ROUND(MIN(B4430/12,650000)*12*0.0915+MIN(B4430/12,1390000)*12*(0.0504+0)+B4430*0.005,0)</f>
        <v/>
      </c>
      <c r="H4430" t="n">
        <v>0</v>
      </c>
      <c r="I4430" t="n">
        <v>0</v>
      </c>
      <c r="J4430" s="16">
        <f>IF(C4430=2026,IF(B4430&lt;741000,0,IF(B4430&lt;2191000,B4430-740000,IF(B4430&lt;2193000,1451000,IF(B4430&lt;2196000,1453000,IF(B4430&lt;2200000,1456000,IF(B4430&lt;3600000,ROUNDDOWN(B4430/4,-3)*2.8-80000,IF(B4430&lt;6600000,ROUNDDOWN(B4430/4,-3)*3.2-440000,IF(B4430&lt;8500000,ROUNDDOWN(B4430*0.9,0)-1100000,B4430-1950000)))))))),IF(B4430&lt;651000,0,IF(B4430&lt;1900000,B4430-650000,IF(B4430&lt;3600000,ROUNDDOWN(B4430/4,-3)*2.8-80000,IF(B4430&lt;6600000,ROUNDDOWN(B4430/4,-3)*3.2-440000,IF(B4430&lt;8500000,ROUNDDOWN(B4430*0.9,0)-1100000,B4430-1950000))))))</f>
        <v/>
      </c>
      <c r="K4430" s="16">
        <f>IF(J4430&gt;23500000,NA(),IF(C4430=2026,IF(J4430&lt;=4890000,1040000,IF(J4430&lt;=6550000,670000,620000)),IF(J4430&lt;=1320000,950000,IF(J4430&lt;=3360000,880000,IF(J4430&lt;=4890000,680000,IF(J4430&lt;=6550000,630000,580000))))))</f>
        <v/>
      </c>
      <c r="L4430" s="16">
        <f>IF(D4430=1,IF(J4430&lt;=9000000,380000,IF(J4430&lt;=9500000,260000,IF(J4430&lt;=10000000,130000,0))),0)</f>
        <v/>
      </c>
      <c r="M4430" s="16">
        <f>IF(D4430=1,IF(J4430&lt;=9000000,330000,IF(J4430&lt;=9500000,220000,IF(J4430&lt;=10000000,110000,0))),0)</f>
        <v/>
      </c>
      <c r="N4430" s="16">
        <f>IF(D4430=1,IF(J4430&lt;=9000000,50000,IF(J4430&lt;=9500000,40000,IF(J4430&lt;=10000000,20000,0))),0)</f>
        <v/>
      </c>
      <c r="O4430" s="16">
        <f>MAX(0,ROUNDDOWN(J4430-G4430-K4430-L4430-E4430*380000-F4430*630000-H4430,-3))</f>
        <v/>
      </c>
      <c r="P4430" s="16">
        <f>MAX(0,ROUNDDOWN(J4430-G4430-430000-M4430-E4430*330000-F4430*450000-I4430,-3))</f>
        <v/>
      </c>
      <c r="Q4430" s="16">
        <f>50000+N4430+E4430*50000+F4430*180000</f>
        <v/>
      </c>
      <c r="R4430" s="16">
        <f>IF(P4430&lt;=2000000,MIN(Q4430,P4430),MAX(Q4430-(P4430-2000000),50000))*0.05</f>
        <v/>
      </c>
      <c r="S4430" s="16">
        <f>MAX(0,P4430*0.1-R4430)</f>
        <v/>
      </c>
      <c r="T4430" s="16">
        <f>Q4430+MAX(0,K4430-480000)</f>
        <v/>
      </c>
      <c r="U4430" s="16">
        <f>P4430-T4430</f>
        <v/>
      </c>
      <c r="V4430" s="17">
        <f>IF(U4430&lt;0,0,LOOKUP(U4430,{0,1950001,3300001,6950001,9000001,18000001,40000001},{0.05,0.1,0.2,0.23,0.33,0.4,0.45}))</f>
        <v/>
      </c>
      <c r="W4430" s="18">
        <f>IF(U4430&lt;0,0.9,0.9-V4430*1.021)</f>
        <v/>
      </c>
      <c r="X4430" s="16">
        <f>ROUNDDOWN(S4430*0.2/W4430+2000,0)</f>
        <v/>
      </c>
      <c r="Y4430" s="17">
        <f>IF(O4430&lt;=0,0,LOOKUP(O4430,{0,1950001,3300001,6950001,9000001,18000001,40000001},{0.05,0.1,0.2,0.23,0.33,0.4,0.45}))</f>
        <v/>
      </c>
    </row>
    <row r="4431">
      <c r="A4431" t="inlineStr">
        <is>
          <t>1万円刻み</t>
        </is>
      </c>
      <c r="B4431" s="16">
        <f>'3_1万円刻み'!$A$987</f>
        <v/>
      </c>
      <c r="C4431" t="n">
        <v>2025</v>
      </c>
      <c r="D4431" t="n">
        <v>1</v>
      </c>
      <c r="E4431" t="n">
        <v>0</v>
      </c>
      <c r="F4431" t="n">
        <v>0</v>
      </c>
      <c r="G4431" s="16">
        <f>ROUND(MIN(B4431/12,650000)*12*0.0915+MIN(B4431/12,1390000)*12*(0.0504+0)+B4431*0.005,0)</f>
        <v/>
      </c>
      <c r="H4431" t="n">
        <v>0</v>
      </c>
      <c r="I4431" t="n">
        <v>0</v>
      </c>
      <c r="J4431" s="16">
        <f>IF(C4431=2026,IF(B4431&lt;741000,0,IF(B4431&lt;2191000,B4431-740000,IF(B4431&lt;2193000,1451000,IF(B4431&lt;2196000,1453000,IF(B4431&lt;2200000,1456000,IF(B4431&lt;3600000,ROUNDDOWN(B4431/4,-3)*2.8-80000,IF(B4431&lt;6600000,ROUNDDOWN(B4431/4,-3)*3.2-440000,IF(B4431&lt;8500000,ROUNDDOWN(B4431*0.9,0)-1100000,B4431-1950000)))))))),IF(B4431&lt;651000,0,IF(B4431&lt;1900000,B4431-650000,IF(B4431&lt;3600000,ROUNDDOWN(B4431/4,-3)*2.8-80000,IF(B4431&lt;6600000,ROUNDDOWN(B4431/4,-3)*3.2-440000,IF(B4431&lt;8500000,ROUNDDOWN(B4431*0.9,0)-1100000,B4431-1950000))))))</f>
        <v/>
      </c>
      <c r="K4431" s="16">
        <f>IF(J4431&gt;23500000,NA(),IF(C4431=2026,IF(J4431&lt;=4890000,1040000,IF(J4431&lt;=6550000,670000,620000)),IF(J4431&lt;=1320000,950000,IF(J4431&lt;=3360000,880000,IF(J4431&lt;=4890000,680000,IF(J4431&lt;=6550000,630000,580000))))))</f>
        <v/>
      </c>
      <c r="L4431" s="16">
        <f>IF(D4431=1,IF(J4431&lt;=9000000,380000,IF(J4431&lt;=9500000,260000,IF(J4431&lt;=10000000,130000,0))),0)</f>
        <v/>
      </c>
      <c r="M4431" s="16">
        <f>IF(D4431=1,IF(J4431&lt;=9000000,330000,IF(J4431&lt;=9500000,220000,IF(J4431&lt;=10000000,110000,0))),0)</f>
        <v/>
      </c>
      <c r="N4431" s="16">
        <f>IF(D4431=1,IF(J4431&lt;=9000000,50000,IF(J4431&lt;=9500000,40000,IF(J4431&lt;=10000000,20000,0))),0)</f>
        <v/>
      </c>
      <c r="O4431" s="16">
        <f>MAX(0,ROUNDDOWN(J4431-G4431-K4431-L4431-E4431*380000-F4431*630000-H4431,-3))</f>
        <v/>
      </c>
      <c r="P4431" s="16">
        <f>MAX(0,ROUNDDOWN(J4431-G4431-430000-M4431-E4431*330000-F4431*450000-I4431,-3))</f>
        <v/>
      </c>
      <c r="Q4431" s="16">
        <f>50000+N4431+E4431*50000+F4431*180000</f>
        <v/>
      </c>
      <c r="R4431" s="16">
        <f>IF(P4431&lt;=2000000,MIN(Q4431,P4431),MAX(Q4431-(P4431-2000000),50000))*0.05</f>
        <v/>
      </c>
      <c r="S4431" s="16">
        <f>MAX(0,P4431*0.1-R4431)</f>
        <v/>
      </c>
      <c r="T4431" s="16">
        <f>Q4431+MAX(0,K4431-480000)</f>
        <v/>
      </c>
      <c r="U4431" s="16">
        <f>P4431-T4431</f>
        <v/>
      </c>
      <c r="V4431" s="17">
        <f>IF(U4431&lt;0,0,LOOKUP(U4431,{0,1950001,3300001,6950001,9000001,18000001,40000001},{0.05,0.1,0.2,0.23,0.33,0.4,0.45}))</f>
        <v/>
      </c>
      <c r="W4431" s="18">
        <f>IF(U4431&lt;0,0.9,0.9-V4431*1.021)</f>
        <v/>
      </c>
      <c r="X4431" s="16">
        <f>ROUNDDOWN(S4431*0.2/W4431+2000,0)</f>
        <v/>
      </c>
      <c r="Y4431" s="17">
        <f>IF(O4431&lt;=0,0,LOOKUP(O4431,{0,1950001,3300001,6950001,9000001,18000001,40000001},{0.05,0.1,0.2,0.23,0.33,0.4,0.45}))</f>
        <v/>
      </c>
    </row>
    <row r="4432">
      <c r="A4432" t="inlineStr">
        <is>
          <t>1万円刻み</t>
        </is>
      </c>
      <c r="B4432" s="16">
        <f>'3_1万円刻み'!$A$987</f>
        <v/>
      </c>
      <c r="C4432" t="n">
        <v>2026</v>
      </c>
      <c r="D4432" t="n">
        <v>1</v>
      </c>
      <c r="E4432" t="n">
        <v>0</v>
      </c>
      <c r="F4432" t="n">
        <v>0</v>
      </c>
      <c r="G4432" s="16">
        <f>ROUND(MIN(B4432/12,650000)*12*0.0915+MIN(B4432/12,1390000)*12*(0.0504+0)+B4432*0.005,0)</f>
        <v/>
      </c>
      <c r="H4432" t="n">
        <v>0</v>
      </c>
      <c r="I4432" t="n">
        <v>0</v>
      </c>
      <c r="J4432" s="16">
        <f>IF(C4432=2026,IF(B4432&lt;741000,0,IF(B4432&lt;2191000,B4432-740000,IF(B4432&lt;2193000,1451000,IF(B4432&lt;2196000,1453000,IF(B4432&lt;2200000,1456000,IF(B4432&lt;3600000,ROUNDDOWN(B4432/4,-3)*2.8-80000,IF(B4432&lt;6600000,ROUNDDOWN(B4432/4,-3)*3.2-440000,IF(B4432&lt;8500000,ROUNDDOWN(B4432*0.9,0)-1100000,B4432-1950000)))))))),IF(B4432&lt;651000,0,IF(B4432&lt;1900000,B4432-650000,IF(B4432&lt;3600000,ROUNDDOWN(B4432/4,-3)*2.8-80000,IF(B4432&lt;6600000,ROUNDDOWN(B4432/4,-3)*3.2-440000,IF(B4432&lt;8500000,ROUNDDOWN(B4432*0.9,0)-1100000,B4432-1950000))))))</f>
        <v/>
      </c>
      <c r="K4432" s="16">
        <f>IF(J4432&gt;23500000,NA(),IF(C4432=2026,IF(J4432&lt;=4890000,1040000,IF(J4432&lt;=6550000,670000,620000)),IF(J4432&lt;=1320000,950000,IF(J4432&lt;=3360000,880000,IF(J4432&lt;=4890000,680000,IF(J4432&lt;=6550000,630000,580000))))))</f>
        <v/>
      </c>
      <c r="L4432" s="16">
        <f>IF(D4432=1,IF(J4432&lt;=9000000,380000,IF(J4432&lt;=9500000,260000,IF(J4432&lt;=10000000,130000,0))),0)</f>
        <v/>
      </c>
      <c r="M4432" s="16">
        <f>IF(D4432=1,IF(J4432&lt;=9000000,330000,IF(J4432&lt;=9500000,220000,IF(J4432&lt;=10000000,110000,0))),0)</f>
        <v/>
      </c>
      <c r="N4432" s="16">
        <f>IF(D4432=1,IF(J4432&lt;=9000000,50000,IF(J4432&lt;=9500000,40000,IF(J4432&lt;=10000000,20000,0))),0)</f>
        <v/>
      </c>
      <c r="O4432" s="16">
        <f>MAX(0,ROUNDDOWN(J4432-G4432-K4432-L4432-E4432*380000-F4432*630000-H4432,-3))</f>
        <v/>
      </c>
      <c r="P4432" s="16">
        <f>MAX(0,ROUNDDOWN(J4432-G4432-430000-M4432-E4432*330000-F4432*450000-I4432,-3))</f>
        <v/>
      </c>
      <c r="Q4432" s="16">
        <f>50000+N4432+E4432*50000+F4432*180000</f>
        <v/>
      </c>
      <c r="R4432" s="16">
        <f>IF(P4432&lt;=2000000,MIN(Q4432,P4432),MAX(Q4432-(P4432-2000000),50000))*0.05</f>
        <v/>
      </c>
      <c r="S4432" s="16">
        <f>MAX(0,P4432*0.1-R4432)</f>
        <v/>
      </c>
      <c r="T4432" s="16">
        <f>Q4432+MAX(0,K4432-480000)</f>
        <v/>
      </c>
      <c r="U4432" s="16">
        <f>P4432-T4432</f>
        <v/>
      </c>
      <c r="V4432" s="17">
        <f>IF(U4432&lt;0,0,LOOKUP(U4432,{0,1950001,3300001,6950001,9000001,18000001,40000001},{0.05,0.1,0.2,0.23,0.33,0.4,0.45}))</f>
        <v/>
      </c>
      <c r="W4432" s="18">
        <f>IF(U4432&lt;0,0.9,0.9-V4432*1.021)</f>
        <v/>
      </c>
      <c r="X4432" s="16">
        <f>ROUNDDOWN(S4432*0.2/W4432+2000,0)</f>
        <v/>
      </c>
      <c r="Y4432" s="17">
        <f>IF(O4432&lt;=0,0,LOOKUP(O4432,{0,1950001,3300001,6950001,9000001,18000001,40000001},{0.05,0.1,0.2,0.23,0.33,0.4,0.45}))</f>
        <v/>
      </c>
    </row>
    <row r="4433">
      <c r="A4433" t="inlineStr">
        <is>
          <t>1万円刻み</t>
        </is>
      </c>
      <c r="B4433" s="16">
        <f>'3_1万円刻み'!$A$988</f>
        <v/>
      </c>
      <c r="C4433" t="n">
        <v>2025</v>
      </c>
      <c r="D4433" t="n">
        <v>0</v>
      </c>
      <c r="E4433" t="n">
        <v>0</v>
      </c>
      <c r="F4433" t="n">
        <v>0</v>
      </c>
      <c r="G4433" s="16">
        <f>ROUND(MIN(B4433/12,650000)*12*0.0915+MIN(B4433/12,1390000)*12*(0.0504+0)+B4433*0.005,0)</f>
        <v/>
      </c>
      <c r="H4433" t="n">
        <v>0</v>
      </c>
      <c r="I4433" t="n">
        <v>0</v>
      </c>
      <c r="J4433" s="16">
        <f>IF(C4433=2026,IF(B4433&lt;741000,0,IF(B4433&lt;2191000,B4433-740000,IF(B4433&lt;2193000,1451000,IF(B4433&lt;2196000,1453000,IF(B4433&lt;2200000,1456000,IF(B4433&lt;3600000,ROUNDDOWN(B4433/4,-3)*2.8-80000,IF(B4433&lt;6600000,ROUNDDOWN(B4433/4,-3)*3.2-440000,IF(B4433&lt;8500000,ROUNDDOWN(B4433*0.9,0)-1100000,B4433-1950000)))))))),IF(B4433&lt;651000,0,IF(B4433&lt;1900000,B4433-650000,IF(B4433&lt;3600000,ROUNDDOWN(B4433/4,-3)*2.8-80000,IF(B4433&lt;6600000,ROUNDDOWN(B4433/4,-3)*3.2-440000,IF(B4433&lt;8500000,ROUNDDOWN(B4433*0.9,0)-1100000,B4433-1950000))))))</f>
        <v/>
      </c>
      <c r="K4433" s="16">
        <f>IF(J4433&gt;23500000,NA(),IF(C4433=2026,IF(J4433&lt;=4890000,1040000,IF(J4433&lt;=6550000,670000,620000)),IF(J4433&lt;=1320000,950000,IF(J4433&lt;=3360000,880000,IF(J4433&lt;=4890000,680000,IF(J4433&lt;=6550000,630000,580000))))))</f>
        <v/>
      </c>
      <c r="L4433" s="16">
        <f>IF(D4433=1,IF(J4433&lt;=9000000,380000,IF(J4433&lt;=9500000,260000,IF(J4433&lt;=10000000,130000,0))),0)</f>
        <v/>
      </c>
      <c r="M4433" s="16">
        <f>IF(D4433=1,IF(J4433&lt;=9000000,330000,IF(J4433&lt;=9500000,220000,IF(J4433&lt;=10000000,110000,0))),0)</f>
        <v/>
      </c>
      <c r="N4433" s="16">
        <f>IF(D4433=1,IF(J4433&lt;=9000000,50000,IF(J4433&lt;=9500000,40000,IF(J4433&lt;=10000000,20000,0))),0)</f>
        <v/>
      </c>
      <c r="O4433" s="16">
        <f>MAX(0,ROUNDDOWN(J4433-G4433-K4433-L4433-E4433*380000-F4433*630000-H4433,-3))</f>
        <v/>
      </c>
      <c r="P4433" s="16">
        <f>MAX(0,ROUNDDOWN(J4433-G4433-430000-M4433-E4433*330000-F4433*450000-I4433,-3))</f>
        <v/>
      </c>
      <c r="Q4433" s="16">
        <f>50000+N4433+E4433*50000+F4433*180000</f>
        <v/>
      </c>
      <c r="R4433" s="16">
        <f>IF(P4433&lt;=2000000,MIN(Q4433,P4433),MAX(Q4433-(P4433-2000000),50000))*0.05</f>
        <v/>
      </c>
      <c r="S4433" s="16">
        <f>MAX(0,P4433*0.1-R4433)</f>
        <v/>
      </c>
      <c r="T4433" s="16">
        <f>Q4433+MAX(0,K4433-480000)</f>
        <v/>
      </c>
      <c r="U4433" s="16">
        <f>P4433-T4433</f>
        <v/>
      </c>
      <c r="V4433" s="17">
        <f>IF(U4433&lt;0,0,LOOKUP(U4433,{0,1950001,3300001,6950001,9000001,18000001,40000001},{0.05,0.1,0.2,0.23,0.33,0.4,0.45}))</f>
        <v/>
      </c>
      <c r="W4433" s="18">
        <f>IF(U4433&lt;0,0.9,0.9-V4433*1.021)</f>
        <v/>
      </c>
      <c r="X4433" s="16">
        <f>ROUNDDOWN(S4433*0.2/W4433+2000,0)</f>
        <v/>
      </c>
      <c r="Y4433" s="17">
        <f>IF(O4433&lt;=0,0,LOOKUP(O4433,{0,1950001,3300001,6950001,9000001,18000001,40000001},{0.05,0.1,0.2,0.23,0.33,0.4,0.45}))</f>
        <v/>
      </c>
    </row>
    <row r="4434">
      <c r="A4434" t="inlineStr">
        <is>
          <t>1万円刻み</t>
        </is>
      </c>
      <c r="B4434" s="16">
        <f>'3_1万円刻み'!$A$988</f>
        <v/>
      </c>
      <c r="C4434" t="n">
        <v>2026</v>
      </c>
      <c r="D4434" t="n">
        <v>0</v>
      </c>
      <c r="E4434" t="n">
        <v>0</v>
      </c>
      <c r="F4434" t="n">
        <v>0</v>
      </c>
      <c r="G4434" s="16">
        <f>ROUND(MIN(B4434/12,650000)*12*0.0915+MIN(B4434/12,1390000)*12*(0.0504+0)+B4434*0.005,0)</f>
        <v/>
      </c>
      <c r="H4434" t="n">
        <v>0</v>
      </c>
      <c r="I4434" t="n">
        <v>0</v>
      </c>
      <c r="J4434" s="16">
        <f>IF(C4434=2026,IF(B4434&lt;741000,0,IF(B4434&lt;2191000,B4434-740000,IF(B4434&lt;2193000,1451000,IF(B4434&lt;2196000,1453000,IF(B4434&lt;2200000,1456000,IF(B4434&lt;3600000,ROUNDDOWN(B4434/4,-3)*2.8-80000,IF(B4434&lt;6600000,ROUNDDOWN(B4434/4,-3)*3.2-440000,IF(B4434&lt;8500000,ROUNDDOWN(B4434*0.9,0)-1100000,B4434-1950000)))))))),IF(B4434&lt;651000,0,IF(B4434&lt;1900000,B4434-650000,IF(B4434&lt;3600000,ROUNDDOWN(B4434/4,-3)*2.8-80000,IF(B4434&lt;6600000,ROUNDDOWN(B4434/4,-3)*3.2-440000,IF(B4434&lt;8500000,ROUNDDOWN(B4434*0.9,0)-1100000,B4434-1950000))))))</f>
        <v/>
      </c>
      <c r="K4434" s="16">
        <f>IF(J4434&gt;23500000,NA(),IF(C4434=2026,IF(J4434&lt;=4890000,1040000,IF(J4434&lt;=6550000,670000,620000)),IF(J4434&lt;=1320000,950000,IF(J4434&lt;=3360000,880000,IF(J4434&lt;=4890000,680000,IF(J4434&lt;=6550000,630000,580000))))))</f>
        <v/>
      </c>
      <c r="L4434" s="16">
        <f>IF(D4434=1,IF(J4434&lt;=9000000,380000,IF(J4434&lt;=9500000,260000,IF(J4434&lt;=10000000,130000,0))),0)</f>
        <v/>
      </c>
      <c r="M4434" s="16">
        <f>IF(D4434=1,IF(J4434&lt;=9000000,330000,IF(J4434&lt;=9500000,220000,IF(J4434&lt;=10000000,110000,0))),0)</f>
        <v/>
      </c>
      <c r="N4434" s="16">
        <f>IF(D4434=1,IF(J4434&lt;=9000000,50000,IF(J4434&lt;=9500000,40000,IF(J4434&lt;=10000000,20000,0))),0)</f>
        <v/>
      </c>
      <c r="O4434" s="16">
        <f>MAX(0,ROUNDDOWN(J4434-G4434-K4434-L4434-E4434*380000-F4434*630000-H4434,-3))</f>
        <v/>
      </c>
      <c r="P4434" s="16">
        <f>MAX(0,ROUNDDOWN(J4434-G4434-430000-M4434-E4434*330000-F4434*450000-I4434,-3))</f>
        <v/>
      </c>
      <c r="Q4434" s="16">
        <f>50000+N4434+E4434*50000+F4434*180000</f>
        <v/>
      </c>
      <c r="R4434" s="16">
        <f>IF(P4434&lt;=2000000,MIN(Q4434,P4434),MAX(Q4434-(P4434-2000000),50000))*0.05</f>
        <v/>
      </c>
      <c r="S4434" s="16">
        <f>MAX(0,P4434*0.1-R4434)</f>
        <v/>
      </c>
      <c r="T4434" s="16">
        <f>Q4434+MAX(0,K4434-480000)</f>
        <v/>
      </c>
      <c r="U4434" s="16">
        <f>P4434-T4434</f>
        <v/>
      </c>
      <c r="V4434" s="17">
        <f>IF(U4434&lt;0,0,LOOKUP(U4434,{0,1950001,3300001,6950001,9000001,18000001,40000001},{0.05,0.1,0.2,0.23,0.33,0.4,0.45}))</f>
        <v/>
      </c>
      <c r="W4434" s="18">
        <f>IF(U4434&lt;0,0.9,0.9-V4434*1.021)</f>
        <v/>
      </c>
      <c r="X4434" s="16">
        <f>ROUNDDOWN(S4434*0.2/W4434+2000,0)</f>
        <v/>
      </c>
      <c r="Y4434" s="17">
        <f>IF(O4434&lt;=0,0,LOOKUP(O4434,{0,1950001,3300001,6950001,9000001,18000001,40000001},{0.05,0.1,0.2,0.23,0.33,0.4,0.45}))</f>
        <v/>
      </c>
    </row>
    <row r="4435">
      <c r="A4435" t="inlineStr">
        <is>
          <t>1万円刻み</t>
        </is>
      </c>
      <c r="B4435" s="16">
        <f>'3_1万円刻み'!$A$988</f>
        <v/>
      </c>
      <c r="C4435" t="n">
        <v>2025</v>
      </c>
      <c r="D4435" t="n">
        <v>1</v>
      </c>
      <c r="E4435" t="n">
        <v>0</v>
      </c>
      <c r="F4435" t="n">
        <v>0</v>
      </c>
      <c r="G4435" s="16">
        <f>ROUND(MIN(B4435/12,650000)*12*0.0915+MIN(B4435/12,1390000)*12*(0.0504+0)+B4435*0.005,0)</f>
        <v/>
      </c>
      <c r="H4435" t="n">
        <v>0</v>
      </c>
      <c r="I4435" t="n">
        <v>0</v>
      </c>
      <c r="J4435" s="16">
        <f>IF(C4435=2026,IF(B4435&lt;741000,0,IF(B4435&lt;2191000,B4435-740000,IF(B4435&lt;2193000,1451000,IF(B4435&lt;2196000,1453000,IF(B4435&lt;2200000,1456000,IF(B4435&lt;3600000,ROUNDDOWN(B4435/4,-3)*2.8-80000,IF(B4435&lt;6600000,ROUNDDOWN(B4435/4,-3)*3.2-440000,IF(B4435&lt;8500000,ROUNDDOWN(B4435*0.9,0)-1100000,B4435-1950000)))))))),IF(B4435&lt;651000,0,IF(B4435&lt;1900000,B4435-650000,IF(B4435&lt;3600000,ROUNDDOWN(B4435/4,-3)*2.8-80000,IF(B4435&lt;6600000,ROUNDDOWN(B4435/4,-3)*3.2-440000,IF(B4435&lt;8500000,ROUNDDOWN(B4435*0.9,0)-1100000,B4435-1950000))))))</f>
        <v/>
      </c>
      <c r="K4435" s="16">
        <f>IF(J4435&gt;23500000,NA(),IF(C4435=2026,IF(J4435&lt;=4890000,1040000,IF(J4435&lt;=6550000,670000,620000)),IF(J4435&lt;=1320000,950000,IF(J4435&lt;=3360000,880000,IF(J4435&lt;=4890000,680000,IF(J4435&lt;=6550000,630000,580000))))))</f>
        <v/>
      </c>
      <c r="L4435" s="16">
        <f>IF(D4435=1,IF(J4435&lt;=9000000,380000,IF(J4435&lt;=9500000,260000,IF(J4435&lt;=10000000,130000,0))),0)</f>
        <v/>
      </c>
      <c r="M4435" s="16">
        <f>IF(D4435=1,IF(J4435&lt;=9000000,330000,IF(J4435&lt;=9500000,220000,IF(J4435&lt;=10000000,110000,0))),0)</f>
        <v/>
      </c>
      <c r="N4435" s="16">
        <f>IF(D4435=1,IF(J4435&lt;=9000000,50000,IF(J4435&lt;=9500000,40000,IF(J4435&lt;=10000000,20000,0))),0)</f>
        <v/>
      </c>
      <c r="O4435" s="16">
        <f>MAX(0,ROUNDDOWN(J4435-G4435-K4435-L4435-E4435*380000-F4435*630000-H4435,-3))</f>
        <v/>
      </c>
      <c r="P4435" s="16">
        <f>MAX(0,ROUNDDOWN(J4435-G4435-430000-M4435-E4435*330000-F4435*450000-I4435,-3))</f>
        <v/>
      </c>
      <c r="Q4435" s="16">
        <f>50000+N4435+E4435*50000+F4435*180000</f>
        <v/>
      </c>
      <c r="R4435" s="16">
        <f>IF(P4435&lt;=2000000,MIN(Q4435,P4435),MAX(Q4435-(P4435-2000000),50000))*0.05</f>
        <v/>
      </c>
      <c r="S4435" s="16">
        <f>MAX(0,P4435*0.1-R4435)</f>
        <v/>
      </c>
      <c r="T4435" s="16">
        <f>Q4435+MAX(0,K4435-480000)</f>
        <v/>
      </c>
      <c r="U4435" s="16">
        <f>P4435-T4435</f>
        <v/>
      </c>
      <c r="V4435" s="17">
        <f>IF(U4435&lt;0,0,LOOKUP(U4435,{0,1950001,3300001,6950001,9000001,18000001,40000001},{0.05,0.1,0.2,0.23,0.33,0.4,0.45}))</f>
        <v/>
      </c>
      <c r="W4435" s="18">
        <f>IF(U4435&lt;0,0.9,0.9-V4435*1.021)</f>
        <v/>
      </c>
      <c r="X4435" s="16">
        <f>ROUNDDOWN(S4435*0.2/W4435+2000,0)</f>
        <v/>
      </c>
      <c r="Y4435" s="17">
        <f>IF(O4435&lt;=0,0,LOOKUP(O4435,{0,1950001,3300001,6950001,9000001,18000001,40000001},{0.05,0.1,0.2,0.23,0.33,0.4,0.45}))</f>
        <v/>
      </c>
    </row>
    <row r="4436">
      <c r="A4436" t="inlineStr">
        <is>
          <t>1万円刻み</t>
        </is>
      </c>
      <c r="B4436" s="16">
        <f>'3_1万円刻み'!$A$988</f>
        <v/>
      </c>
      <c r="C4436" t="n">
        <v>2026</v>
      </c>
      <c r="D4436" t="n">
        <v>1</v>
      </c>
      <c r="E4436" t="n">
        <v>0</v>
      </c>
      <c r="F4436" t="n">
        <v>0</v>
      </c>
      <c r="G4436" s="16">
        <f>ROUND(MIN(B4436/12,650000)*12*0.0915+MIN(B4436/12,1390000)*12*(0.0504+0)+B4436*0.005,0)</f>
        <v/>
      </c>
      <c r="H4436" t="n">
        <v>0</v>
      </c>
      <c r="I4436" t="n">
        <v>0</v>
      </c>
      <c r="J4436" s="16">
        <f>IF(C4436=2026,IF(B4436&lt;741000,0,IF(B4436&lt;2191000,B4436-740000,IF(B4436&lt;2193000,1451000,IF(B4436&lt;2196000,1453000,IF(B4436&lt;2200000,1456000,IF(B4436&lt;3600000,ROUNDDOWN(B4436/4,-3)*2.8-80000,IF(B4436&lt;6600000,ROUNDDOWN(B4436/4,-3)*3.2-440000,IF(B4436&lt;8500000,ROUNDDOWN(B4436*0.9,0)-1100000,B4436-1950000)))))))),IF(B4436&lt;651000,0,IF(B4436&lt;1900000,B4436-650000,IF(B4436&lt;3600000,ROUNDDOWN(B4436/4,-3)*2.8-80000,IF(B4436&lt;6600000,ROUNDDOWN(B4436/4,-3)*3.2-440000,IF(B4436&lt;8500000,ROUNDDOWN(B4436*0.9,0)-1100000,B4436-1950000))))))</f>
        <v/>
      </c>
      <c r="K4436" s="16">
        <f>IF(J4436&gt;23500000,NA(),IF(C4436=2026,IF(J4436&lt;=4890000,1040000,IF(J4436&lt;=6550000,670000,620000)),IF(J4436&lt;=1320000,950000,IF(J4436&lt;=3360000,880000,IF(J4436&lt;=4890000,680000,IF(J4436&lt;=6550000,630000,580000))))))</f>
        <v/>
      </c>
      <c r="L4436" s="16">
        <f>IF(D4436=1,IF(J4436&lt;=9000000,380000,IF(J4436&lt;=9500000,260000,IF(J4436&lt;=10000000,130000,0))),0)</f>
        <v/>
      </c>
      <c r="M4436" s="16">
        <f>IF(D4436=1,IF(J4436&lt;=9000000,330000,IF(J4436&lt;=9500000,220000,IF(J4436&lt;=10000000,110000,0))),0)</f>
        <v/>
      </c>
      <c r="N4436" s="16">
        <f>IF(D4436=1,IF(J4436&lt;=9000000,50000,IF(J4436&lt;=9500000,40000,IF(J4436&lt;=10000000,20000,0))),0)</f>
        <v/>
      </c>
      <c r="O4436" s="16">
        <f>MAX(0,ROUNDDOWN(J4436-G4436-K4436-L4436-E4436*380000-F4436*630000-H4436,-3))</f>
        <v/>
      </c>
      <c r="P4436" s="16">
        <f>MAX(0,ROUNDDOWN(J4436-G4436-430000-M4436-E4436*330000-F4436*450000-I4436,-3))</f>
        <v/>
      </c>
      <c r="Q4436" s="16">
        <f>50000+N4436+E4436*50000+F4436*180000</f>
        <v/>
      </c>
      <c r="R4436" s="16">
        <f>IF(P4436&lt;=2000000,MIN(Q4436,P4436),MAX(Q4436-(P4436-2000000),50000))*0.05</f>
        <v/>
      </c>
      <c r="S4436" s="16">
        <f>MAX(0,P4436*0.1-R4436)</f>
        <v/>
      </c>
      <c r="T4436" s="16">
        <f>Q4436+MAX(0,K4436-480000)</f>
        <v/>
      </c>
      <c r="U4436" s="16">
        <f>P4436-T4436</f>
        <v/>
      </c>
      <c r="V4436" s="17">
        <f>IF(U4436&lt;0,0,LOOKUP(U4436,{0,1950001,3300001,6950001,9000001,18000001,40000001},{0.05,0.1,0.2,0.23,0.33,0.4,0.45}))</f>
        <v/>
      </c>
      <c r="W4436" s="18">
        <f>IF(U4436&lt;0,0.9,0.9-V4436*1.021)</f>
        <v/>
      </c>
      <c r="X4436" s="16">
        <f>ROUNDDOWN(S4436*0.2/W4436+2000,0)</f>
        <v/>
      </c>
      <c r="Y4436" s="17">
        <f>IF(O4436&lt;=0,0,LOOKUP(O4436,{0,1950001,3300001,6950001,9000001,18000001,40000001},{0.05,0.1,0.2,0.23,0.33,0.4,0.45}))</f>
        <v/>
      </c>
    </row>
    <row r="4437">
      <c r="A4437" t="inlineStr">
        <is>
          <t>1万円刻み</t>
        </is>
      </c>
      <c r="B4437" s="16">
        <f>'3_1万円刻み'!$A$989</f>
        <v/>
      </c>
      <c r="C4437" t="n">
        <v>2025</v>
      </c>
      <c r="D4437" t="n">
        <v>0</v>
      </c>
      <c r="E4437" t="n">
        <v>0</v>
      </c>
      <c r="F4437" t="n">
        <v>0</v>
      </c>
      <c r="G4437" s="16">
        <f>ROUND(MIN(B4437/12,650000)*12*0.0915+MIN(B4437/12,1390000)*12*(0.0504+0)+B4437*0.005,0)</f>
        <v/>
      </c>
      <c r="H4437" t="n">
        <v>0</v>
      </c>
      <c r="I4437" t="n">
        <v>0</v>
      </c>
      <c r="J4437" s="16">
        <f>IF(C4437=2026,IF(B4437&lt;741000,0,IF(B4437&lt;2191000,B4437-740000,IF(B4437&lt;2193000,1451000,IF(B4437&lt;2196000,1453000,IF(B4437&lt;2200000,1456000,IF(B4437&lt;3600000,ROUNDDOWN(B4437/4,-3)*2.8-80000,IF(B4437&lt;6600000,ROUNDDOWN(B4437/4,-3)*3.2-440000,IF(B4437&lt;8500000,ROUNDDOWN(B4437*0.9,0)-1100000,B4437-1950000)))))))),IF(B4437&lt;651000,0,IF(B4437&lt;1900000,B4437-650000,IF(B4437&lt;3600000,ROUNDDOWN(B4437/4,-3)*2.8-80000,IF(B4437&lt;6600000,ROUNDDOWN(B4437/4,-3)*3.2-440000,IF(B4437&lt;8500000,ROUNDDOWN(B4437*0.9,0)-1100000,B4437-1950000))))))</f>
        <v/>
      </c>
      <c r="K4437" s="16">
        <f>IF(J4437&gt;23500000,NA(),IF(C4437=2026,IF(J4437&lt;=4890000,1040000,IF(J4437&lt;=6550000,670000,620000)),IF(J4437&lt;=1320000,950000,IF(J4437&lt;=3360000,880000,IF(J4437&lt;=4890000,680000,IF(J4437&lt;=6550000,630000,580000))))))</f>
        <v/>
      </c>
      <c r="L4437" s="16">
        <f>IF(D4437=1,IF(J4437&lt;=9000000,380000,IF(J4437&lt;=9500000,260000,IF(J4437&lt;=10000000,130000,0))),0)</f>
        <v/>
      </c>
      <c r="M4437" s="16">
        <f>IF(D4437=1,IF(J4437&lt;=9000000,330000,IF(J4437&lt;=9500000,220000,IF(J4437&lt;=10000000,110000,0))),0)</f>
        <v/>
      </c>
      <c r="N4437" s="16">
        <f>IF(D4437=1,IF(J4437&lt;=9000000,50000,IF(J4437&lt;=9500000,40000,IF(J4437&lt;=10000000,20000,0))),0)</f>
        <v/>
      </c>
      <c r="O4437" s="16">
        <f>MAX(0,ROUNDDOWN(J4437-G4437-K4437-L4437-E4437*380000-F4437*630000-H4437,-3))</f>
        <v/>
      </c>
      <c r="P4437" s="16">
        <f>MAX(0,ROUNDDOWN(J4437-G4437-430000-M4437-E4437*330000-F4437*450000-I4437,-3))</f>
        <v/>
      </c>
      <c r="Q4437" s="16">
        <f>50000+N4437+E4437*50000+F4437*180000</f>
        <v/>
      </c>
      <c r="R4437" s="16">
        <f>IF(P4437&lt;=2000000,MIN(Q4437,P4437),MAX(Q4437-(P4437-2000000),50000))*0.05</f>
        <v/>
      </c>
      <c r="S4437" s="16">
        <f>MAX(0,P4437*0.1-R4437)</f>
        <v/>
      </c>
      <c r="T4437" s="16">
        <f>Q4437+MAX(0,K4437-480000)</f>
        <v/>
      </c>
      <c r="U4437" s="16">
        <f>P4437-T4437</f>
        <v/>
      </c>
      <c r="V4437" s="17">
        <f>IF(U4437&lt;0,0,LOOKUP(U4437,{0,1950001,3300001,6950001,9000001,18000001,40000001},{0.05,0.1,0.2,0.23,0.33,0.4,0.45}))</f>
        <v/>
      </c>
      <c r="W4437" s="18">
        <f>IF(U4437&lt;0,0.9,0.9-V4437*1.021)</f>
        <v/>
      </c>
      <c r="X4437" s="16">
        <f>ROUNDDOWN(S4437*0.2/W4437+2000,0)</f>
        <v/>
      </c>
      <c r="Y4437" s="17">
        <f>IF(O4437&lt;=0,0,LOOKUP(O4437,{0,1950001,3300001,6950001,9000001,18000001,40000001},{0.05,0.1,0.2,0.23,0.33,0.4,0.45}))</f>
        <v/>
      </c>
    </row>
    <row r="4438">
      <c r="A4438" t="inlineStr">
        <is>
          <t>1万円刻み</t>
        </is>
      </c>
      <c r="B4438" s="16">
        <f>'3_1万円刻み'!$A$989</f>
        <v/>
      </c>
      <c r="C4438" t="n">
        <v>2026</v>
      </c>
      <c r="D4438" t="n">
        <v>0</v>
      </c>
      <c r="E4438" t="n">
        <v>0</v>
      </c>
      <c r="F4438" t="n">
        <v>0</v>
      </c>
      <c r="G4438" s="16">
        <f>ROUND(MIN(B4438/12,650000)*12*0.0915+MIN(B4438/12,1390000)*12*(0.0504+0)+B4438*0.005,0)</f>
        <v/>
      </c>
      <c r="H4438" t="n">
        <v>0</v>
      </c>
      <c r="I4438" t="n">
        <v>0</v>
      </c>
      <c r="J4438" s="16">
        <f>IF(C4438=2026,IF(B4438&lt;741000,0,IF(B4438&lt;2191000,B4438-740000,IF(B4438&lt;2193000,1451000,IF(B4438&lt;2196000,1453000,IF(B4438&lt;2200000,1456000,IF(B4438&lt;3600000,ROUNDDOWN(B4438/4,-3)*2.8-80000,IF(B4438&lt;6600000,ROUNDDOWN(B4438/4,-3)*3.2-440000,IF(B4438&lt;8500000,ROUNDDOWN(B4438*0.9,0)-1100000,B4438-1950000)))))))),IF(B4438&lt;651000,0,IF(B4438&lt;1900000,B4438-650000,IF(B4438&lt;3600000,ROUNDDOWN(B4438/4,-3)*2.8-80000,IF(B4438&lt;6600000,ROUNDDOWN(B4438/4,-3)*3.2-440000,IF(B4438&lt;8500000,ROUNDDOWN(B4438*0.9,0)-1100000,B4438-1950000))))))</f>
        <v/>
      </c>
      <c r="K4438" s="16">
        <f>IF(J4438&gt;23500000,NA(),IF(C4438=2026,IF(J4438&lt;=4890000,1040000,IF(J4438&lt;=6550000,670000,620000)),IF(J4438&lt;=1320000,950000,IF(J4438&lt;=3360000,880000,IF(J4438&lt;=4890000,680000,IF(J4438&lt;=6550000,630000,580000))))))</f>
        <v/>
      </c>
      <c r="L4438" s="16">
        <f>IF(D4438=1,IF(J4438&lt;=9000000,380000,IF(J4438&lt;=9500000,260000,IF(J4438&lt;=10000000,130000,0))),0)</f>
        <v/>
      </c>
      <c r="M4438" s="16">
        <f>IF(D4438=1,IF(J4438&lt;=9000000,330000,IF(J4438&lt;=9500000,220000,IF(J4438&lt;=10000000,110000,0))),0)</f>
        <v/>
      </c>
      <c r="N4438" s="16">
        <f>IF(D4438=1,IF(J4438&lt;=9000000,50000,IF(J4438&lt;=9500000,40000,IF(J4438&lt;=10000000,20000,0))),0)</f>
        <v/>
      </c>
      <c r="O4438" s="16">
        <f>MAX(0,ROUNDDOWN(J4438-G4438-K4438-L4438-E4438*380000-F4438*630000-H4438,-3))</f>
        <v/>
      </c>
      <c r="P4438" s="16">
        <f>MAX(0,ROUNDDOWN(J4438-G4438-430000-M4438-E4438*330000-F4438*450000-I4438,-3))</f>
        <v/>
      </c>
      <c r="Q4438" s="16">
        <f>50000+N4438+E4438*50000+F4438*180000</f>
        <v/>
      </c>
      <c r="R4438" s="16">
        <f>IF(P4438&lt;=2000000,MIN(Q4438,P4438),MAX(Q4438-(P4438-2000000),50000))*0.05</f>
        <v/>
      </c>
      <c r="S4438" s="16">
        <f>MAX(0,P4438*0.1-R4438)</f>
        <v/>
      </c>
      <c r="T4438" s="16">
        <f>Q4438+MAX(0,K4438-480000)</f>
        <v/>
      </c>
      <c r="U4438" s="16">
        <f>P4438-T4438</f>
        <v/>
      </c>
      <c r="V4438" s="17">
        <f>IF(U4438&lt;0,0,LOOKUP(U4438,{0,1950001,3300001,6950001,9000001,18000001,40000001},{0.05,0.1,0.2,0.23,0.33,0.4,0.45}))</f>
        <v/>
      </c>
      <c r="W4438" s="18">
        <f>IF(U4438&lt;0,0.9,0.9-V4438*1.021)</f>
        <v/>
      </c>
      <c r="X4438" s="16">
        <f>ROUNDDOWN(S4438*0.2/W4438+2000,0)</f>
        <v/>
      </c>
      <c r="Y4438" s="17">
        <f>IF(O4438&lt;=0,0,LOOKUP(O4438,{0,1950001,3300001,6950001,9000001,18000001,40000001},{0.05,0.1,0.2,0.23,0.33,0.4,0.45}))</f>
        <v/>
      </c>
    </row>
    <row r="4439">
      <c r="A4439" t="inlineStr">
        <is>
          <t>1万円刻み</t>
        </is>
      </c>
      <c r="B4439" s="16">
        <f>'3_1万円刻み'!$A$989</f>
        <v/>
      </c>
      <c r="C4439" t="n">
        <v>2025</v>
      </c>
      <c r="D4439" t="n">
        <v>1</v>
      </c>
      <c r="E4439" t="n">
        <v>0</v>
      </c>
      <c r="F4439" t="n">
        <v>0</v>
      </c>
      <c r="G4439" s="16">
        <f>ROUND(MIN(B4439/12,650000)*12*0.0915+MIN(B4439/12,1390000)*12*(0.0504+0)+B4439*0.005,0)</f>
        <v/>
      </c>
      <c r="H4439" t="n">
        <v>0</v>
      </c>
      <c r="I4439" t="n">
        <v>0</v>
      </c>
      <c r="J4439" s="16">
        <f>IF(C4439=2026,IF(B4439&lt;741000,0,IF(B4439&lt;2191000,B4439-740000,IF(B4439&lt;2193000,1451000,IF(B4439&lt;2196000,1453000,IF(B4439&lt;2200000,1456000,IF(B4439&lt;3600000,ROUNDDOWN(B4439/4,-3)*2.8-80000,IF(B4439&lt;6600000,ROUNDDOWN(B4439/4,-3)*3.2-440000,IF(B4439&lt;8500000,ROUNDDOWN(B4439*0.9,0)-1100000,B4439-1950000)))))))),IF(B4439&lt;651000,0,IF(B4439&lt;1900000,B4439-650000,IF(B4439&lt;3600000,ROUNDDOWN(B4439/4,-3)*2.8-80000,IF(B4439&lt;6600000,ROUNDDOWN(B4439/4,-3)*3.2-440000,IF(B4439&lt;8500000,ROUNDDOWN(B4439*0.9,0)-1100000,B4439-1950000))))))</f>
        <v/>
      </c>
      <c r="K4439" s="16">
        <f>IF(J4439&gt;23500000,NA(),IF(C4439=2026,IF(J4439&lt;=4890000,1040000,IF(J4439&lt;=6550000,670000,620000)),IF(J4439&lt;=1320000,950000,IF(J4439&lt;=3360000,880000,IF(J4439&lt;=4890000,680000,IF(J4439&lt;=6550000,630000,580000))))))</f>
        <v/>
      </c>
      <c r="L4439" s="16">
        <f>IF(D4439=1,IF(J4439&lt;=9000000,380000,IF(J4439&lt;=9500000,260000,IF(J4439&lt;=10000000,130000,0))),0)</f>
        <v/>
      </c>
      <c r="M4439" s="16">
        <f>IF(D4439=1,IF(J4439&lt;=9000000,330000,IF(J4439&lt;=9500000,220000,IF(J4439&lt;=10000000,110000,0))),0)</f>
        <v/>
      </c>
      <c r="N4439" s="16">
        <f>IF(D4439=1,IF(J4439&lt;=9000000,50000,IF(J4439&lt;=9500000,40000,IF(J4439&lt;=10000000,20000,0))),0)</f>
        <v/>
      </c>
      <c r="O4439" s="16">
        <f>MAX(0,ROUNDDOWN(J4439-G4439-K4439-L4439-E4439*380000-F4439*630000-H4439,-3))</f>
        <v/>
      </c>
      <c r="P4439" s="16">
        <f>MAX(0,ROUNDDOWN(J4439-G4439-430000-M4439-E4439*330000-F4439*450000-I4439,-3))</f>
        <v/>
      </c>
      <c r="Q4439" s="16">
        <f>50000+N4439+E4439*50000+F4439*180000</f>
        <v/>
      </c>
      <c r="R4439" s="16">
        <f>IF(P4439&lt;=2000000,MIN(Q4439,P4439),MAX(Q4439-(P4439-2000000),50000))*0.05</f>
        <v/>
      </c>
      <c r="S4439" s="16">
        <f>MAX(0,P4439*0.1-R4439)</f>
        <v/>
      </c>
      <c r="T4439" s="16">
        <f>Q4439+MAX(0,K4439-480000)</f>
        <v/>
      </c>
      <c r="U4439" s="16">
        <f>P4439-T4439</f>
        <v/>
      </c>
      <c r="V4439" s="17">
        <f>IF(U4439&lt;0,0,LOOKUP(U4439,{0,1950001,3300001,6950001,9000001,18000001,40000001},{0.05,0.1,0.2,0.23,0.33,0.4,0.45}))</f>
        <v/>
      </c>
      <c r="W4439" s="18">
        <f>IF(U4439&lt;0,0.9,0.9-V4439*1.021)</f>
        <v/>
      </c>
      <c r="X4439" s="16">
        <f>ROUNDDOWN(S4439*0.2/W4439+2000,0)</f>
        <v/>
      </c>
      <c r="Y4439" s="17">
        <f>IF(O4439&lt;=0,0,LOOKUP(O4439,{0,1950001,3300001,6950001,9000001,18000001,40000001},{0.05,0.1,0.2,0.23,0.33,0.4,0.45}))</f>
        <v/>
      </c>
    </row>
    <row r="4440">
      <c r="A4440" t="inlineStr">
        <is>
          <t>1万円刻み</t>
        </is>
      </c>
      <c r="B4440" s="16">
        <f>'3_1万円刻み'!$A$989</f>
        <v/>
      </c>
      <c r="C4440" t="n">
        <v>2026</v>
      </c>
      <c r="D4440" t="n">
        <v>1</v>
      </c>
      <c r="E4440" t="n">
        <v>0</v>
      </c>
      <c r="F4440" t="n">
        <v>0</v>
      </c>
      <c r="G4440" s="16">
        <f>ROUND(MIN(B4440/12,650000)*12*0.0915+MIN(B4440/12,1390000)*12*(0.0504+0)+B4440*0.005,0)</f>
        <v/>
      </c>
      <c r="H4440" t="n">
        <v>0</v>
      </c>
      <c r="I4440" t="n">
        <v>0</v>
      </c>
      <c r="J4440" s="16">
        <f>IF(C4440=2026,IF(B4440&lt;741000,0,IF(B4440&lt;2191000,B4440-740000,IF(B4440&lt;2193000,1451000,IF(B4440&lt;2196000,1453000,IF(B4440&lt;2200000,1456000,IF(B4440&lt;3600000,ROUNDDOWN(B4440/4,-3)*2.8-80000,IF(B4440&lt;6600000,ROUNDDOWN(B4440/4,-3)*3.2-440000,IF(B4440&lt;8500000,ROUNDDOWN(B4440*0.9,0)-1100000,B4440-1950000)))))))),IF(B4440&lt;651000,0,IF(B4440&lt;1900000,B4440-650000,IF(B4440&lt;3600000,ROUNDDOWN(B4440/4,-3)*2.8-80000,IF(B4440&lt;6600000,ROUNDDOWN(B4440/4,-3)*3.2-440000,IF(B4440&lt;8500000,ROUNDDOWN(B4440*0.9,0)-1100000,B4440-1950000))))))</f>
        <v/>
      </c>
      <c r="K4440" s="16">
        <f>IF(J4440&gt;23500000,NA(),IF(C4440=2026,IF(J4440&lt;=4890000,1040000,IF(J4440&lt;=6550000,670000,620000)),IF(J4440&lt;=1320000,950000,IF(J4440&lt;=3360000,880000,IF(J4440&lt;=4890000,680000,IF(J4440&lt;=6550000,630000,580000))))))</f>
        <v/>
      </c>
      <c r="L4440" s="16">
        <f>IF(D4440=1,IF(J4440&lt;=9000000,380000,IF(J4440&lt;=9500000,260000,IF(J4440&lt;=10000000,130000,0))),0)</f>
        <v/>
      </c>
      <c r="M4440" s="16">
        <f>IF(D4440=1,IF(J4440&lt;=9000000,330000,IF(J4440&lt;=9500000,220000,IF(J4440&lt;=10000000,110000,0))),0)</f>
        <v/>
      </c>
      <c r="N4440" s="16">
        <f>IF(D4440=1,IF(J4440&lt;=9000000,50000,IF(J4440&lt;=9500000,40000,IF(J4440&lt;=10000000,20000,0))),0)</f>
        <v/>
      </c>
      <c r="O4440" s="16">
        <f>MAX(0,ROUNDDOWN(J4440-G4440-K4440-L4440-E4440*380000-F4440*630000-H4440,-3))</f>
        <v/>
      </c>
      <c r="P4440" s="16">
        <f>MAX(0,ROUNDDOWN(J4440-G4440-430000-M4440-E4440*330000-F4440*450000-I4440,-3))</f>
        <v/>
      </c>
      <c r="Q4440" s="16">
        <f>50000+N4440+E4440*50000+F4440*180000</f>
        <v/>
      </c>
      <c r="R4440" s="16">
        <f>IF(P4440&lt;=2000000,MIN(Q4440,P4440),MAX(Q4440-(P4440-2000000),50000))*0.05</f>
        <v/>
      </c>
      <c r="S4440" s="16">
        <f>MAX(0,P4440*0.1-R4440)</f>
        <v/>
      </c>
      <c r="T4440" s="16">
        <f>Q4440+MAX(0,K4440-480000)</f>
        <v/>
      </c>
      <c r="U4440" s="16">
        <f>P4440-T4440</f>
        <v/>
      </c>
      <c r="V4440" s="17">
        <f>IF(U4440&lt;0,0,LOOKUP(U4440,{0,1950001,3300001,6950001,9000001,18000001,40000001},{0.05,0.1,0.2,0.23,0.33,0.4,0.45}))</f>
        <v/>
      </c>
      <c r="W4440" s="18">
        <f>IF(U4440&lt;0,0.9,0.9-V4440*1.021)</f>
        <v/>
      </c>
      <c r="X4440" s="16">
        <f>ROUNDDOWN(S4440*0.2/W4440+2000,0)</f>
        <v/>
      </c>
      <c r="Y4440" s="17">
        <f>IF(O4440&lt;=0,0,LOOKUP(O4440,{0,1950001,3300001,6950001,9000001,18000001,40000001},{0.05,0.1,0.2,0.23,0.33,0.4,0.45}))</f>
        <v/>
      </c>
    </row>
    <row r="4441">
      <c r="A4441" t="inlineStr">
        <is>
          <t>1万円刻み</t>
        </is>
      </c>
      <c r="B4441" s="16">
        <f>'3_1万円刻み'!$A$990</f>
        <v/>
      </c>
      <c r="C4441" t="n">
        <v>2025</v>
      </c>
      <c r="D4441" t="n">
        <v>0</v>
      </c>
      <c r="E4441" t="n">
        <v>0</v>
      </c>
      <c r="F4441" t="n">
        <v>0</v>
      </c>
      <c r="G4441" s="16">
        <f>ROUND(MIN(B4441/12,650000)*12*0.0915+MIN(B4441/12,1390000)*12*(0.0504+0)+B4441*0.005,0)</f>
        <v/>
      </c>
      <c r="H4441" t="n">
        <v>0</v>
      </c>
      <c r="I4441" t="n">
        <v>0</v>
      </c>
      <c r="J4441" s="16">
        <f>IF(C4441=2026,IF(B4441&lt;741000,0,IF(B4441&lt;2191000,B4441-740000,IF(B4441&lt;2193000,1451000,IF(B4441&lt;2196000,1453000,IF(B4441&lt;2200000,1456000,IF(B4441&lt;3600000,ROUNDDOWN(B4441/4,-3)*2.8-80000,IF(B4441&lt;6600000,ROUNDDOWN(B4441/4,-3)*3.2-440000,IF(B4441&lt;8500000,ROUNDDOWN(B4441*0.9,0)-1100000,B4441-1950000)))))))),IF(B4441&lt;651000,0,IF(B4441&lt;1900000,B4441-650000,IF(B4441&lt;3600000,ROUNDDOWN(B4441/4,-3)*2.8-80000,IF(B4441&lt;6600000,ROUNDDOWN(B4441/4,-3)*3.2-440000,IF(B4441&lt;8500000,ROUNDDOWN(B4441*0.9,0)-1100000,B4441-1950000))))))</f>
        <v/>
      </c>
      <c r="K4441" s="16">
        <f>IF(J4441&gt;23500000,NA(),IF(C4441=2026,IF(J4441&lt;=4890000,1040000,IF(J4441&lt;=6550000,670000,620000)),IF(J4441&lt;=1320000,950000,IF(J4441&lt;=3360000,880000,IF(J4441&lt;=4890000,680000,IF(J4441&lt;=6550000,630000,580000))))))</f>
        <v/>
      </c>
      <c r="L4441" s="16">
        <f>IF(D4441=1,IF(J4441&lt;=9000000,380000,IF(J4441&lt;=9500000,260000,IF(J4441&lt;=10000000,130000,0))),0)</f>
        <v/>
      </c>
      <c r="M4441" s="16">
        <f>IF(D4441=1,IF(J4441&lt;=9000000,330000,IF(J4441&lt;=9500000,220000,IF(J4441&lt;=10000000,110000,0))),0)</f>
        <v/>
      </c>
      <c r="N4441" s="16">
        <f>IF(D4441=1,IF(J4441&lt;=9000000,50000,IF(J4441&lt;=9500000,40000,IF(J4441&lt;=10000000,20000,0))),0)</f>
        <v/>
      </c>
      <c r="O4441" s="16">
        <f>MAX(0,ROUNDDOWN(J4441-G4441-K4441-L4441-E4441*380000-F4441*630000-H4441,-3))</f>
        <v/>
      </c>
      <c r="P4441" s="16">
        <f>MAX(0,ROUNDDOWN(J4441-G4441-430000-M4441-E4441*330000-F4441*450000-I4441,-3))</f>
        <v/>
      </c>
      <c r="Q4441" s="16">
        <f>50000+N4441+E4441*50000+F4441*180000</f>
        <v/>
      </c>
      <c r="R4441" s="16">
        <f>IF(P4441&lt;=2000000,MIN(Q4441,P4441),MAX(Q4441-(P4441-2000000),50000))*0.05</f>
        <v/>
      </c>
      <c r="S4441" s="16">
        <f>MAX(0,P4441*0.1-R4441)</f>
        <v/>
      </c>
      <c r="T4441" s="16">
        <f>Q4441+MAX(0,K4441-480000)</f>
        <v/>
      </c>
      <c r="U4441" s="16">
        <f>P4441-T4441</f>
        <v/>
      </c>
      <c r="V4441" s="17">
        <f>IF(U4441&lt;0,0,LOOKUP(U4441,{0,1950001,3300001,6950001,9000001,18000001,40000001},{0.05,0.1,0.2,0.23,0.33,0.4,0.45}))</f>
        <v/>
      </c>
      <c r="W4441" s="18">
        <f>IF(U4441&lt;0,0.9,0.9-V4441*1.021)</f>
        <v/>
      </c>
      <c r="X4441" s="16">
        <f>ROUNDDOWN(S4441*0.2/W4441+2000,0)</f>
        <v/>
      </c>
      <c r="Y4441" s="17">
        <f>IF(O4441&lt;=0,0,LOOKUP(O4441,{0,1950001,3300001,6950001,9000001,18000001,40000001},{0.05,0.1,0.2,0.23,0.33,0.4,0.45}))</f>
        <v/>
      </c>
    </row>
    <row r="4442">
      <c r="A4442" t="inlineStr">
        <is>
          <t>1万円刻み</t>
        </is>
      </c>
      <c r="B4442" s="16">
        <f>'3_1万円刻み'!$A$990</f>
        <v/>
      </c>
      <c r="C4442" t="n">
        <v>2026</v>
      </c>
      <c r="D4442" t="n">
        <v>0</v>
      </c>
      <c r="E4442" t="n">
        <v>0</v>
      </c>
      <c r="F4442" t="n">
        <v>0</v>
      </c>
      <c r="G4442" s="16">
        <f>ROUND(MIN(B4442/12,650000)*12*0.0915+MIN(B4442/12,1390000)*12*(0.0504+0)+B4442*0.005,0)</f>
        <v/>
      </c>
      <c r="H4442" t="n">
        <v>0</v>
      </c>
      <c r="I4442" t="n">
        <v>0</v>
      </c>
      <c r="J4442" s="16">
        <f>IF(C4442=2026,IF(B4442&lt;741000,0,IF(B4442&lt;2191000,B4442-740000,IF(B4442&lt;2193000,1451000,IF(B4442&lt;2196000,1453000,IF(B4442&lt;2200000,1456000,IF(B4442&lt;3600000,ROUNDDOWN(B4442/4,-3)*2.8-80000,IF(B4442&lt;6600000,ROUNDDOWN(B4442/4,-3)*3.2-440000,IF(B4442&lt;8500000,ROUNDDOWN(B4442*0.9,0)-1100000,B4442-1950000)))))))),IF(B4442&lt;651000,0,IF(B4442&lt;1900000,B4442-650000,IF(B4442&lt;3600000,ROUNDDOWN(B4442/4,-3)*2.8-80000,IF(B4442&lt;6600000,ROUNDDOWN(B4442/4,-3)*3.2-440000,IF(B4442&lt;8500000,ROUNDDOWN(B4442*0.9,0)-1100000,B4442-1950000))))))</f>
        <v/>
      </c>
      <c r="K4442" s="16">
        <f>IF(J4442&gt;23500000,NA(),IF(C4442=2026,IF(J4442&lt;=4890000,1040000,IF(J4442&lt;=6550000,670000,620000)),IF(J4442&lt;=1320000,950000,IF(J4442&lt;=3360000,880000,IF(J4442&lt;=4890000,680000,IF(J4442&lt;=6550000,630000,580000))))))</f>
        <v/>
      </c>
      <c r="L4442" s="16">
        <f>IF(D4442=1,IF(J4442&lt;=9000000,380000,IF(J4442&lt;=9500000,260000,IF(J4442&lt;=10000000,130000,0))),0)</f>
        <v/>
      </c>
      <c r="M4442" s="16">
        <f>IF(D4442=1,IF(J4442&lt;=9000000,330000,IF(J4442&lt;=9500000,220000,IF(J4442&lt;=10000000,110000,0))),0)</f>
        <v/>
      </c>
      <c r="N4442" s="16">
        <f>IF(D4442=1,IF(J4442&lt;=9000000,50000,IF(J4442&lt;=9500000,40000,IF(J4442&lt;=10000000,20000,0))),0)</f>
        <v/>
      </c>
      <c r="O4442" s="16">
        <f>MAX(0,ROUNDDOWN(J4442-G4442-K4442-L4442-E4442*380000-F4442*630000-H4442,-3))</f>
        <v/>
      </c>
      <c r="P4442" s="16">
        <f>MAX(0,ROUNDDOWN(J4442-G4442-430000-M4442-E4442*330000-F4442*450000-I4442,-3))</f>
        <v/>
      </c>
      <c r="Q4442" s="16">
        <f>50000+N4442+E4442*50000+F4442*180000</f>
        <v/>
      </c>
      <c r="R4442" s="16">
        <f>IF(P4442&lt;=2000000,MIN(Q4442,P4442),MAX(Q4442-(P4442-2000000),50000))*0.05</f>
        <v/>
      </c>
      <c r="S4442" s="16">
        <f>MAX(0,P4442*0.1-R4442)</f>
        <v/>
      </c>
      <c r="T4442" s="16">
        <f>Q4442+MAX(0,K4442-480000)</f>
        <v/>
      </c>
      <c r="U4442" s="16">
        <f>P4442-T4442</f>
        <v/>
      </c>
      <c r="V4442" s="17">
        <f>IF(U4442&lt;0,0,LOOKUP(U4442,{0,1950001,3300001,6950001,9000001,18000001,40000001},{0.05,0.1,0.2,0.23,0.33,0.4,0.45}))</f>
        <v/>
      </c>
      <c r="W4442" s="18">
        <f>IF(U4442&lt;0,0.9,0.9-V4442*1.021)</f>
        <v/>
      </c>
      <c r="X4442" s="16">
        <f>ROUNDDOWN(S4442*0.2/W4442+2000,0)</f>
        <v/>
      </c>
      <c r="Y4442" s="17">
        <f>IF(O4442&lt;=0,0,LOOKUP(O4442,{0,1950001,3300001,6950001,9000001,18000001,40000001},{0.05,0.1,0.2,0.23,0.33,0.4,0.45}))</f>
        <v/>
      </c>
    </row>
    <row r="4443">
      <c r="A4443" t="inlineStr">
        <is>
          <t>1万円刻み</t>
        </is>
      </c>
      <c r="B4443" s="16">
        <f>'3_1万円刻み'!$A$990</f>
        <v/>
      </c>
      <c r="C4443" t="n">
        <v>2025</v>
      </c>
      <c r="D4443" t="n">
        <v>1</v>
      </c>
      <c r="E4443" t="n">
        <v>0</v>
      </c>
      <c r="F4443" t="n">
        <v>0</v>
      </c>
      <c r="G4443" s="16">
        <f>ROUND(MIN(B4443/12,650000)*12*0.0915+MIN(B4443/12,1390000)*12*(0.0504+0)+B4443*0.005,0)</f>
        <v/>
      </c>
      <c r="H4443" t="n">
        <v>0</v>
      </c>
      <c r="I4443" t="n">
        <v>0</v>
      </c>
      <c r="J4443" s="16">
        <f>IF(C4443=2026,IF(B4443&lt;741000,0,IF(B4443&lt;2191000,B4443-740000,IF(B4443&lt;2193000,1451000,IF(B4443&lt;2196000,1453000,IF(B4443&lt;2200000,1456000,IF(B4443&lt;3600000,ROUNDDOWN(B4443/4,-3)*2.8-80000,IF(B4443&lt;6600000,ROUNDDOWN(B4443/4,-3)*3.2-440000,IF(B4443&lt;8500000,ROUNDDOWN(B4443*0.9,0)-1100000,B4443-1950000)))))))),IF(B4443&lt;651000,0,IF(B4443&lt;1900000,B4443-650000,IF(B4443&lt;3600000,ROUNDDOWN(B4443/4,-3)*2.8-80000,IF(B4443&lt;6600000,ROUNDDOWN(B4443/4,-3)*3.2-440000,IF(B4443&lt;8500000,ROUNDDOWN(B4443*0.9,0)-1100000,B4443-1950000))))))</f>
        <v/>
      </c>
      <c r="K4443" s="16">
        <f>IF(J4443&gt;23500000,NA(),IF(C4443=2026,IF(J4443&lt;=4890000,1040000,IF(J4443&lt;=6550000,670000,620000)),IF(J4443&lt;=1320000,950000,IF(J4443&lt;=3360000,880000,IF(J4443&lt;=4890000,680000,IF(J4443&lt;=6550000,630000,580000))))))</f>
        <v/>
      </c>
      <c r="L4443" s="16">
        <f>IF(D4443=1,IF(J4443&lt;=9000000,380000,IF(J4443&lt;=9500000,260000,IF(J4443&lt;=10000000,130000,0))),0)</f>
        <v/>
      </c>
      <c r="M4443" s="16">
        <f>IF(D4443=1,IF(J4443&lt;=9000000,330000,IF(J4443&lt;=9500000,220000,IF(J4443&lt;=10000000,110000,0))),0)</f>
        <v/>
      </c>
      <c r="N4443" s="16">
        <f>IF(D4443=1,IF(J4443&lt;=9000000,50000,IF(J4443&lt;=9500000,40000,IF(J4443&lt;=10000000,20000,0))),0)</f>
        <v/>
      </c>
      <c r="O4443" s="16">
        <f>MAX(0,ROUNDDOWN(J4443-G4443-K4443-L4443-E4443*380000-F4443*630000-H4443,-3))</f>
        <v/>
      </c>
      <c r="P4443" s="16">
        <f>MAX(0,ROUNDDOWN(J4443-G4443-430000-M4443-E4443*330000-F4443*450000-I4443,-3))</f>
        <v/>
      </c>
      <c r="Q4443" s="16">
        <f>50000+N4443+E4443*50000+F4443*180000</f>
        <v/>
      </c>
      <c r="R4443" s="16">
        <f>IF(P4443&lt;=2000000,MIN(Q4443,P4443),MAX(Q4443-(P4443-2000000),50000))*0.05</f>
        <v/>
      </c>
      <c r="S4443" s="16">
        <f>MAX(0,P4443*0.1-R4443)</f>
        <v/>
      </c>
      <c r="T4443" s="16">
        <f>Q4443+MAX(0,K4443-480000)</f>
        <v/>
      </c>
      <c r="U4443" s="16">
        <f>P4443-T4443</f>
        <v/>
      </c>
      <c r="V4443" s="17">
        <f>IF(U4443&lt;0,0,LOOKUP(U4443,{0,1950001,3300001,6950001,9000001,18000001,40000001},{0.05,0.1,0.2,0.23,0.33,0.4,0.45}))</f>
        <v/>
      </c>
      <c r="W4443" s="18">
        <f>IF(U4443&lt;0,0.9,0.9-V4443*1.021)</f>
        <v/>
      </c>
      <c r="X4443" s="16">
        <f>ROUNDDOWN(S4443*0.2/W4443+2000,0)</f>
        <v/>
      </c>
      <c r="Y4443" s="17">
        <f>IF(O4443&lt;=0,0,LOOKUP(O4443,{0,1950001,3300001,6950001,9000001,18000001,40000001},{0.05,0.1,0.2,0.23,0.33,0.4,0.45}))</f>
        <v/>
      </c>
    </row>
    <row r="4444">
      <c r="A4444" t="inlineStr">
        <is>
          <t>1万円刻み</t>
        </is>
      </c>
      <c r="B4444" s="16">
        <f>'3_1万円刻み'!$A$990</f>
        <v/>
      </c>
      <c r="C4444" t="n">
        <v>2026</v>
      </c>
      <c r="D4444" t="n">
        <v>1</v>
      </c>
      <c r="E4444" t="n">
        <v>0</v>
      </c>
      <c r="F4444" t="n">
        <v>0</v>
      </c>
      <c r="G4444" s="16">
        <f>ROUND(MIN(B4444/12,650000)*12*0.0915+MIN(B4444/12,1390000)*12*(0.0504+0)+B4444*0.005,0)</f>
        <v/>
      </c>
      <c r="H4444" t="n">
        <v>0</v>
      </c>
      <c r="I4444" t="n">
        <v>0</v>
      </c>
      <c r="J4444" s="16">
        <f>IF(C4444=2026,IF(B4444&lt;741000,0,IF(B4444&lt;2191000,B4444-740000,IF(B4444&lt;2193000,1451000,IF(B4444&lt;2196000,1453000,IF(B4444&lt;2200000,1456000,IF(B4444&lt;3600000,ROUNDDOWN(B4444/4,-3)*2.8-80000,IF(B4444&lt;6600000,ROUNDDOWN(B4444/4,-3)*3.2-440000,IF(B4444&lt;8500000,ROUNDDOWN(B4444*0.9,0)-1100000,B4444-1950000)))))))),IF(B4444&lt;651000,0,IF(B4444&lt;1900000,B4444-650000,IF(B4444&lt;3600000,ROUNDDOWN(B4444/4,-3)*2.8-80000,IF(B4444&lt;6600000,ROUNDDOWN(B4444/4,-3)*3.2-440000,IF(B4444&lt;8500000,ROUNDDOWN(B4444*0.9,0)-1100000,B4444-1950000))))))</f>
        <v/>
      </c>
      <c r="K4444" s="16">
        <f>IF(J4444&gt;23500000,NA(),IF(C4444=2026,IF(J4444&lt;=4890000,1040000,IF(J4444&lt;=6550000,670000,620000)),IF(J4444&lt;=1320000,950000,IF(J4444&lt;=3360000,880000,IF(J4444&lt;=4890000,680000,IF(J4444&lt;=6550000,630000,580000))))))</f>
        <v/>
      </c>
      <c r="L4444" s="16">
        <f>IF(D4444=1,IF(J4444&lt;=9000000,380000,IF(J4444&lt;=9500000,260000,IF(J4444&lt;=10000000,130000,0))),0)</f>
        <v/>
      </c>
      <c r="M4444" s="16">
        <f>IF(D4444=1,IF(J4444&lt;=9000000,330000,IF(J4444&lt;=9500000,220000,IF(J4444&lt;=10000000,110000,0))),0)</f>
        <v/>
      </c>
      <c r="N4444" s="16">
        <f>IF(D4444=1,IF(J4444&lt;=9000000,50000,IF(J4444&lt;=9500000,40000,IF(J4444&lt;=10000000,20000,0))),0)</f>
        <v/>
      </c>
      <c r="O4444" s="16">
        <f>MAX(0,ROUNDDOWN(J4444-G4444-K4444-L4444-E4444*380000-F4444*630000-H4444,-3))</f>
        <v/>
      </c>
      <c r="P4444" s="16">
        <f>MAX(0,ROUNDDOWN(J4444-G4444-430000-M4444-E4444*330000-F4444*450000-I4444,-3))</f>
        <v/>
      </c>
      <c r="Q4444" s="16">
        <f>50000+N4444+E4444*50000+F4444*180000</f>
        <v/>
      </c>
      <c r="R4444" s="16">
        <f>IF(P4444&lt;=2000000,MIN(Q4444,P4444),MAX(Q4444-(P4444-2000000),50000))*0.05</f>
        <v/>
      </c>
      <c r="S4444" s="16">
        <f>MAX(0,P4444*0.1-R4444)</f>
        <v/>
      </c>
      <c r="T4444" s="16">
        <f>Q4444+MAX(0,K4444-480000)</f>
        <v/>
      </c>
      <c r="U4444" s="16">
        <f>P4444-T4444</f>
        <v/>
      </c>
      <c r="V4444" s="17">
        <f>IF(U4444&lt;0,0,LOOKUP(U4444,{0,1950001,3300001,6950001,9000001,18000001,40000001},{0.05,0.1,0.2,0.23,0.33,0.4,0.45}))</f>
        <v/>
      </c>
      <c r="W4444" s="18">
        <f>IF(U4444&lt;0,0.9,0.9-V4444*1.021)</f>
        <v/>
      </c>
      <c r="X4444" s="16">
        <f>ROUNDDOWN(S4444*0.2/W4444+2000,0)</f>
        <v/>
      </c>
      <c r="Y4444" s="17">
        <f>IF(O4444&lt;=0,0,LOOKUP(O4444,{0,1950001,3300001,6950001,9000001,18000001,40000001},{0.05,0.1,0.2,0.23,0.33,0.4,0.45}))</f>
        <v/>
      </c>
    </row>
    <row r="4445">
      <c r="A4445" t="inlineStr">
        <is>
          <t>1万円刻み</t>
        </is>
      </c>
      <c r="B4445" s="16">
        <f>'3_1万円刻み'!$A$991</f>
        <v/>
      </c>
      <c r="C4445" t="n">
        <v>2025</v>
      </c>
      <c r="D4445" t="n">
        <v>0</v>
      </c>
      <c r="E4445" t="n">
        <v>0</v>
      </c>
      <c r="F4445" t="n">
        <v>0</v>
      </c>
      <c r="G4445" s="16">
        <f>ROUND(MIN(B4445/12,650000)*12*0.0915+MIN(B4445/12,1390000)*12*(0.0504+0)+B4445*0.005,0)</f>
        <v/>
      </c>
      <c r="H4445" t="n">
        <v>0</v>
      </c>
      <c r="I4445" t="n">
        <v>0</v>
      </c>
      <c r="J4445" s="16">
        <f>IF(C4445=2026,IF(B4445&lt;741000,0,IF(B4445&lt;2191000,B4445-740000,IF(B4445&lt;2193000,1451000,IF(B4445&lt;2196000,1453000,IF(B4445&lt;2200000,1456000,IF(B4445&lt;3600000,ROUNDDOWN(B4445/4,-3)*2.8-80000,IF(B4445&lt;6600000,ROUNDDOWN(B4445/4,-3)*3.2-440000,IF(B4445&lt;8500000,ROUNDDOWN(B4445*0.9,0)-1100000,B4445-1950000)))))))),IF(B4445&lt;651000,0,IF(B4445&lt;1900000,B4445-650000,IF(B4445&lt;3600000,ROUNDDOWN(B4445/4,-3)*2.8-80000,IF(B4445&lt;6600000,ROUNDDOWN(B4445/4,-3)*3.2-440000,IF(B4445&lt;8500000,ROUNDDOWN(B4445*0.9,0)-1100000,B4445-1950000))))))</f>
        <v/>
      </c>
      <c r="K4445" s="16">
        <f>IF(J4445&gt;23500000,NA(),IF(C4445=2026,IF(J4445&lt;=4890000,1040000,IF(J4445&lt;=6550000,670000,620000)),IF(J4445&lt;=1320000,950000,IF(J4445&lt;=3360000,880000,IF(J4445&lt;=4890000,680000,IF(J4445&lt;=6550000,630000,580000))))))</f>
        <v/>
      </c>
      <c r="L4445" s="16">
        <f>IF(D4445=1,IF(J4445&lt;=9000000,380000,IF(J4445&lt;=9500000,260000,IF(J4445&lt;=10000000,130000,0))),0)</f>
        <v/>
      </c>
      <c r="M4445" s="16">
        <f>IF(D4445=1,IF(J4445&lt;=9000000,330000,IF(J4445&lt;=9500000,220000,IF(J4445&lt;=10000000,110000,0))),0)</f>
        <v/>
      </c>
      <c r="N4445" s="16">
        <f>IF(D4445=1,IF(J4445&lt;=9000000,50000,IF(J4445&lt;=9500000,40000,IF(J4445&lt;=10000000,20000,0))),0)</f>
        <v/>
      </c>
      <c r="O4445" s="16">
        <f>MAX(0,ROUNDDOWN(J4445-G4445-K4445-L4445-E4445*380000-F4445*630000-H4445,-3))</f>
        <v/>
      </c>
      <c r="P4445" s="16">
        <f>MAX(0,ROUNDDOWN(J4445-G4445-430000-M4445-E4445*330000-F4445*450000-I4445,-3))</f>
        <v/>
      </c>
      <c r="Q4445" s="16">
        <f>50000+N4445+E4445*50000+F4445*180000</f>
        <v/>
      </c>
      <c r="R4445" s="16">
        <f>IF(P4445&lt;=2000000,MIN(Q4445,P4445),MAX(Q4445-(P4445-2000000),50000))*0.05</f>
        <v/>
      </c>
      <c r="S4445" s="16">
        <f>MAX(0,P4445*0.1-R4445)</f>
        <v/>
      </c>
      <c r="T4445" s="16">
        <f>Q4445+MAX(0,K4445-480000)</f>
        <v/>
      </c>
      <c r="U4445" s="16">
        <f>P4445-T4445</f>
        <v/>
      </c>
      <c r="V4445" s="17">
        <f>IF(U4445&lt;0,0,LOOKUP(U4445,{0,1950001,3300001,6950001,9000001,18000001,40000001},{0.05,0.1,0.2,0.23,0.33,0.4,0.45}))</f>
        <v/>
      </c>
      <c r="W4445" s="18">
        <f>IF(U4445&lt;0,0.9,0.9-V4445*1.021)</f>
        <v/>
      </c>
      <c r="X4445" s="16">
        <f>ROUNDDOWN(S4445*0.2/W4445+2000,0)</f>
        <v/>
      </c>
      <c r="Y4445" s="17">
        <f>IF(O4445&lt;=0,0,LOOKUP(O4445,{0,1950001,3300001,6950001,9000001,18000001,40000001},{0.05,0.1,0.2,0.23,0.33,0.4,0.45}))</f>
        <v/>
      </c>
    </row>
    <row r="4446">
      <c r="A4446" t="inlineStr">
        <is>
          <t>1万円刻み</t>
        </is>
      </c>
      <c r="B4446" s="16">
        <f>'3_1万円刻み'!$A$991</f>
        <v/>
      </c>
      <c r="C4446" t="n">
        <v>2026</v>
      </c>
      <c r="D4446" t="n">
        <v>0</v>
      </c>
      <c r="E4446" t="n">
        <v>0</v>
      </c>
      <c r="F4446" t="n">
        <v>0</v>
      </c>
      <c r="G4446" s="16">
        <f>ROUND(MIN(B4446/12,650000)*12*0.0915+MIN(B4446/12,1390000)*12*(0.0504+0)+B4446*0.005,0)</f>
        <v/>
      </c>
      <c r="H4446" t="n">
        <v>0</v>
      </c>
      <c r="I4446" t="n">
        <v>0</v>
      </c>
      <c r="J4446" s="16">
        <f>IF(C4446=2026,IF(B4446&lt;741000,0,IF(B4446&lt;2191000,B4446-740000,IF(B4446&lt;2193000,1451000,IF(B4446&lt;2196000,1453000,IF(B4446&lt;2200000,1456000,IF(B4446&lt;3600000,ROUNDDOWN(B4446/4,-3)*2.8-80000,IF(B4446&lt;6600000,ROUNDDOWN(B4446/4,-3)*3.2-440000,IF(B4446&lt;8500000,ROUNDDOWN(B4446*0.9,0)-1100000,B4446-1950000)))))))),IF(B4446&lt;651000,0,IF(B4446&lt;1900000,B4446-650000,IF(B4446&lt;3600000,ROUNDDOWN(B4446/4,-3)*2.8-80000,IF(B4446&lt;6600000,ROUNDDOWN(B4446/4,-3)*3.2-440000,IF(B4446&lt;8500000,ROUNDDOWN(B4446*0.9,0)-1100000,B4446-1950000))))))</f>
        <v/>
      </c>
      <c r="K4446" s="16">
        <f>IF(J4446&gt;23500000,NA(),IF(C4446=2026,IF(J4446&lt;=4890000,1040000,IF(J4446&lt;=6550000,670000,620000)),IF(J4446&lt;=1320000,950000,IF(J4446&lt;=3360000,880000,IF(J4446&lt;=4890000,680000,IF(J4446&lt;=6550000,630000,580000))))))</f>
        <v/>
      </c>
      <c r="L4446" s="16">
        <f>IF(D4446=1,IF(J4446&lt;=9000000,380000,IF(J4446&lt;=9500000,260000,IF(J4446&lt;=10000000,130000,0))),0)</f>
        <v/>
      </c>
      <c r="M4446" s="16">
        <f>IF(D4446=1,IF(J4446&lt;=9000000,330000,IF(J4446&lt;=9500000,220000,IF(J4446&lt;=10000000,110000,0))),0)</f>
        <v/>
      </c>
      <c r="N4446" s="16">
        <f>IF(D4446=1,IF(J4446&lt;=9000000,50000,IF(J4446&lt;=9500000,40000,IF(J4446&lt;=10000000,20000,0))),0)</f>
        <v/>
      </c>
      <c r="O4446" s="16">
        <f>MAX(0,ROUNDDOWN(J4446-G4446-K4446-L4446-E4446*380000-F4446*630000-H4446,-3))</f>
        <v/>
      </c>
      <c r="P4446" s="16">
        <f>MAX(0,ROUNDDOWN(J4446-G4446-430000-M4446-E4446*330000-F4446*450000-I4446,-3))</f>
        <v/>
      </c>
      <c r="Q4446" s="16">
        <f>50000+N4446+E4446*50000+F4446*180000</f>
        <v/>
      </c>
      <c r="R4446" s="16">
        <f>IF(P4446&lt;=2000000,MIN(Q4446,P4446),MAX(Q4446-(P4446-2000000),50000))*0.05</f>
        <v/>
      </c>
      <c r="S4446" s="16">
        <f>MAX(0,P4446*0.1-R4446)</f>
        <v/>
      </c>
      <c r="T4446" s="16">
        <f>Q4446+MAX(0,K4446-480000)</f>
        <v/>
      </c>
      <c r="U4446" s="16">
        <f>P4446-T4446</f>
        <v/>
      </c>
      <c r="V4446" s="17">
        <f>IF(U4446&lt;0,0,LOOKUP(U4446,{0,1950001,3300001,6950001,9000001,18000001,40000001},{0.05,0.1,0.2,0.23,0.33,0.4,0.45}))</f>
        <v/>
      </c>
      <c r="W4446" s="18">
        <f>IF(U4446&lt;0,0.9,0.9-V4446*1.021)</f>
        <v/>
      </c>
      <c r="X4446" s="16">
        <f>ROUNDDOWN(S4446*0.2/W4446+2000,0)</f>
        <v/>
      </c>
      <c r="Y4446" s="17">
        <f>IF(O4446&lt;=0,0,LOOKUP(O4446,{0,1950001,3300001,6950001,9000001,18000001,40000001},{0.05,0.1,0.2,0.23,0.33,0.4,0.45}))</f>
        <v/>
      </c>
    </row>
    <row r="4447">
      <c r="A4447" t="inlineStr">
        <is>
          <t>1万円刻み</t>
        </is>
      </c>
      <c r="B4447" s="16">
        <f>'3_1万円刻み'!$A$991</f>
        <v/>
      </c>
      <c r="C4447" t="n">
        <v>2025</v>
      </c>
      <c r="D4447" t="n">
        <v>1</v>
      </c>
      <c r="E4447" t="n">
        <v>0</v>
      </c>
      <c r="F4447" t="n">
        <v>0</v>
      </c>
      <c r="G4447" s="16">
        <f>ROUND(MIN(B4447/12,650000)*12*0.0915+MIN(B4447/12,1390000)*12*(0.0504+0)+B4447*0.005,0)</f>
        <v/>
      </c>
      <c r="H4447" t="n">
        <v>0</v>
      </c>
      <c r="I4447" t="n">
        <v>0</v>
      </c>
      <c r="J4447" s="16">
        <f>IF(C4447=2026,IF(B4447&lt;741000,0,IF(B4447&lt;2191000,B4447-740000,IF(B4447&lt;2193000,1451000,IF(B4447&lt;2196000,1453000,IF(B4447&lt;2200000,1456000,IF(B4447&lt;3600000,ROUNDDOWN(B4447/4,-3)*2.8-80000,IF(B4447&lt;6600000,ROUNDDOWN(B4447/4,-3)*3.2-440000,IF(B4447&lt;8500000,ROUNDDOWN(B4447*0.9,0)-1100000,B4447-1950000)))))))),IF(B4447&lt;651000,0,IF(B4447&lt;1900000,B4447-650000,IF(B4447&lt;3600000,ROUNDDOWN(B4447/4,-3)*2.8-80000,IF(B4447&lt;6600000,ROUNDDOWN(B4447/4,-3)*3.2-440000,IF(B4447&lt;8500000,ROUNDDOWN(B4447*0.9,0)-1100000,B4447-1950000))))))</f>
        <v/>
      </c>
      <c r="K4447" s="16">
        <f>IF(J4447&gt;23500000,NA(),IF(C4447=2026,IF(J4447&lt;=4890000,1040000,IF(J4447&lt;=6550000,670000,620000)),IF(J4447&lt;=1320000,950000,IF(J4447&lt;=3360000,880000,IF(J4447&lt;=4890000,680000,IF(J4447&lt;=6550000,630000,580000))))))</f>
        <v/>
      </c>
      <c r="L4447" s="16">
        <f>IF(D4447=1,IF(J4447&lt;=9000000,380000,IF(J4447&lt;=9500000,260000,IF(J4447&lt;=10000000,130000,0))),0)</f>
        <v/>
      </c>
      <c r="M4447" s="16">
        <f>IF(D4447=1,IF(J4447&lt;=9000000,330000,IF(J4447&lt;=9500000,220000,IF(J4447&lt;=10000000,110000,0))),0)</f>
        <v/>
      </c>
      <c r="N4447" s="16">
        <f>IF(D4447=1,IF(J4447&lt;=9000000,50000,IF(J4447&lt;=9500000,40000,IF(J4447&lt;=10000000,20000,0))),0)</f>
        <v/>
      </c>
      <c r="O4447" s="16">
        <f>MAX(0,ROUNDDOWN(J4447-G4447-K4447-L4447-E4447*380000-F4447*630000-H4447,-3))</f>
        <v/>
      </c>
      <c r="P4447" s="16">
        <f>MAX(0,ROUNDDOWN(J4447-G4447-430000-M4447-E4447*330000-F4447*450000-I4447,-3))</f>
        <v/>
      </c>
      <c r="Q4447" s="16">
        <f>50000+N4447+E4447*50000+F4447*180000</f>
        <v/>
      </c>
      <c r="R4447" s="16">
        <f>IF(P4447&lt;=2000000,MIN(Q4447,P4447),MAX(Q4447-(P4447-2000000),50000))*0.05</f>
        <v/>
      </c>
      <c r="S4447" s="16">
        <f>MAX(0,P4447*0.1-R4447)</f>
        <v/>
      </c>
      <c r="T4447" s="16">
        <f>Q4447+MAX(0,K4447-480000)</f>
        <v/>
      </c>
      <c r="U4447" s="16">
        <f>P4447-T4447</f>
        <v/>
      </c>
      <c r="V4447" s="17">
        <f>IF(U4447&lt;0,0,LOOKUP(U4447,{0,1950001,3300001,6950001,9000001,18000001,40000001},{0.05,0.1,0.2,0.23,0.33,0.4,0.45}))</f>
        <v/>
      </c>
      <c r="W4447" s="18">
        <f>IF(U4447&lt;0,0.9,0.9-V4447*1.021)</f>
        <v/>
      </c>
      <c r="X4447" s="16">
        <f>ROUNDDOWN(S4447*0.2/W4447+2000,0)</f>
        <v/>
      </c>
      <c r="Y4447" s="17">
        <f>IF(O4447&lt;=0,0,LOOKUP(O4447,{0,1950001,3300001,6950001,9000001,18000001,40000001},{0.05,0.1,0.2,0.23,0.33,0.4,0.45}))</f>
        <v/>
      </c>
    </row>
    <row r="4448">
      <c r="A4448" t="inlineStr">
        <is>
          <t>1万円刻み</t>
        </is>
      </c>
      <c r="B4448" s="16">
        <f>'3_1万円刻み'!$A$991</f>
        <v/>
      </c>
      <c r="C4448" t="n">
        <v>2026</v>
      </c>
      <c r="D4448" t="n">
        <v>1</v>
      </c>
      <c r="E4448" t="n">
        <v>0</v>
      </c>
      <c r="F4448" t="n">
        <v>0</v>
      </c>
      <c r="G4448" s="16">
        <f>ROUND(MIN(B4448/12,650000)*12*0.0915+MIN(B4448/12,1390000)*12*(0.0504+0)+B4448*0.005,0)</f>
        <v/>
      </c>
      <c r="H4448" t="n">
        <v>0</v>
      </c>
      <c r="I4448" t="n">
        <v>0</v>
      </c>
      <c r="J4448" s="16">
        <f>IF(C4448=2026,IF(B4448&lt;741000,0,IF(B4448&lt;2191000,B4448-740000,IF(B4448&lt;2193000,1451000,IF(B4448&lt;2196000,1453000,IF(B4448&lt;2200000,1456000,IF(B4448&lt;3600000,ROUNDDOWN(B4448/4,-3)*2.8-80000,IF(B4448&lt;6600000,ROUNDDOWN(B4448/4,-3)*3.2-440000,IF(B4448&lt;8500000,ROUNDDOWN(B4448*0.9,0)-1100000,B4448-1950000)))))))),IF(B4448&lt;651000,0,IF(B4448&lt;1900000,B4448-650000,IF(B4448&lt;3600000,ROUNDDOWN(B4448/4,-3)*2.8-80000,IF(B4448&lt;6600000,ROUNDDOWN(B4448/4,-3)*3.2-440000,IF(B4448&lt;8500000,ROUNDDOWN(B4448*0.9,0)-1100000,B4448-1950000))))))</f>
        <v/>
      </c>
      <c r="K4448" s="16">
        <f>IF(J4448&gt;23500000,NA(),IF(C4448=2026,IF(J4448&lt;=4890000,1040000,IF(J4448&lt;=6550000,670000,620000)),IF(J4448&lt;=1320000,950000,IF(J4448&lt;=3360000,880000,IF(J4448&lt;=4890000,680000,IF(J4448&lt;=6550000,630000,580000))))))</f>
        <v/>
      </c>
      <c r="L4448" s="16">
        <f>IF(D4448=1,IF(J4448&lt;=9000000,380000,IF(J4448&lt;=9500000,260000,IF(J4448&lt;=10000000,130000,0))),0)</f>
        <v/>
      </c>
      <c r="M4448" s="16">
        <f>IF(D4448=1,IF(J4448&lt;=9000000,330000,IF(J4448&lt;=9500000,220000,IF(J4448&lt;=10000000,110000,0))),0)</f>
        <v/>
      </c>
      <c r="N4448" s="16">
        <f>IF(D4448=1,IF(J4448&lt;=9000000,50000,IF(J4448&lt;=9500000,40000,IF(J4448&lt;=10000000,20000,0))),0)</f>
        <v/>
      </c>
      <c r="O4448" s="16">
        <f>MAX(0,ROUNDDOWN(J4448-G4448-K4448-L4448-E4448*380000-F4448*630000-H4448,-3))</f>
        <v/>
      </c>
      <c r="P4448" s="16">
        <f>MAX(0,ROUNDDOWN(J4448-G4448-430000-M4448-E4448*330000-F4448*450000-I4448,-3))</f>
        <v/>
      </c>
      <c r="Q4448" s="16">
        <f>50000+N4448+E4448*50000+F4448*180000</f>
        <v/>
      </c>
      <c r="R4448" s="16">
        <f>IF(P4448&lt;=2000000,MIN(Q4448,P4448),MAX(Q4448-(P4448-2000000),50000))*0.05</f>
        <v/>
      </c>
      <c r="S4448" s="16">
        <f>MAX(0,P4448*0.1-R4448)</f>
        <v/>
      </c>
      <c r="T4448" s="16">
        <f>Q4448+MAX(0,K4448-480000)</f>
        <v/>
      </c>
      <c r="U4448" s="16">
        <f>P4448-T4448</f>
        <v/>
      </c>
      <c r="V4448" s="17">
        <f>IF(U4448&lt;0,0,LOOKUP(U4448,{0,1950001,3300001,6950001,9000001,18000001,40000001},{0.05,0.1,0.2,0.23,0.33,0.4,0.45}))</f>
        <v/>
      </c>
      <c r="W4448" s="18">
        <f>IF(U4448&lt;0,0.9,0.9-V4448*1.021)</f>
        <v/>
      </c>
      <c r="X4448" s="16">
        <f>ROUNDDOWN(S4448*0.2/W4448+2000,0)</f>
        <v/>
      </c>
      <c r="Y4448" s="17">
        <f>IF(O4448&lt;=0,0,LOOKUP(O4448,{0,1950001,3300001,6950001,9000001,18000001,40000001},{0.05,0.1,0.2,0.23,0.33,0.4,0.45}))</f>
        <v/>
      </c>
    </row>
    <row r="4449">
      <c r="A4449" t="inlineStr">
        <is>
          <t>1万円刻み</t>
        </is>
      </c>
      <c r="B4449" s="16">
        <f>'3_1万円刻み'!$A$992</f>
        <v/>
      </c>
      <c r="C4449" t="n">
        <v>2025</v>
      </c>
      <c r="D4449" t="n">
        <v>0</v>
      </c>
      <c r="E4449" t="n">
        <v>0</v>
      </c>
      <c r="F4449" t="n">
        <v>0</v>
      </c>
      <c r="G4449" s="16">
        <f>ROUND(MIN(B4449/12,650000)*12*0.0915+MIN(B4449/12,1390000)*12*(0.0504+0)+B4449*0.005,0)</f>
        <v/>
      </c>
      <c r="H4449" t="n">
        <v>0</v>
      </c>
      <c r="I4449" t="n">
        <v>0</v>
      </c>
      <c r="J4449" s="16">
        <f>IF(C4449=2026,IF(B4449&lt;741000,0,IF(B4449&lt;2191000,B4449-740000,IF(B4449&lt;2193000,1451000,IF(B4449&lt;2196000,1453000,IF(B4449&lt;2200000,1456000,IF(B4449&lt;3600000,ROUNDDOWN(B4449/4,-3)*2.8-80000,IF(B4449&lt;6600000,ROUNDDOWN(B4449/4,-3)*3.2-440000,IF(B4449&lt;8500000,ROUNDDOWN(B4449*0.9,0)-1100000,B4449-1950000)))))))),IF(B4449&lt;651000,0,IF(B4449&lt;1900000,B4449-650000,IF(B4449&lt;3600000,ROUNDDOWN(B4449/4,-3)*2.8-80000,IF(B4449&lt;6600000,ROUNDDOWN(B4449/4,-3)*3.2-440000,IF(B4449&lt;8500000,ROUNDDOWN(B4449*0.9,0)-1100000,B4449-1950000))))))</f>
        <v/>
      </c>
      <c r="K4449" s="16">
        <f>IF(J4449&gt;23500000,NA(),IF(C4449=2026,IF(J4449&lt;=4890000,1040000,IF(J4449&lt;=6550000,670000,620000)),IF(J4449&lt;=1320000,950000,IF(J4449&lt;=3360000,880000,IF(J4449&lt;=4890000,680000,IF(J4449&lt;=6550000,630000,580000))))))</f>
        <v/>
      </c>
      <c r="L4449" s="16">
        <f>IF(D4449=1,IF(J4449&lt;=9000000,380000,IF(J4449&lt;=9500000,260000,IF(J4449&lt;=10000000,130000,0))),0)</f>
        <v/>
      </c>
      <c r="M4449" s="16">
        <f>IF(D4449=1,IF(J4449&lt;=9000000,330000,IF(J4449&lt;=9500000,220000,IF(J4449&lt;=10000000,110000,0))),0)</f>
        <v/>
      </c>
      <c r="N4449" s="16">
        <f>IF(D4449=1,IF(J4449&lt;=9000000,50000,IF(J4449&lt;=9500000,40000,IF(J4449&lt;=10000000,20000,0))),0)</f>
        <v/>
      </c>
      <c r="O4449" s="16">
        <f>MAX(0,ROUNDDOWN(J4449-G4449-K4449-L4449-E4449*380000-F4449*630000-H4449,-3))</f>
        <v/>
      </c>
      <c r="P4449" s="16">
        <f>MAX(0,ROUNDDOWN(J4449-G4449-430000-M4449-E4449*330000-F4449*450000-I4449,-3))</f>
        <v/>
      </c>
      <c r="Q4449" s="16">
        <f>50000+N4449+E4449*50000+F4449*180000</f>
        <v/>
      </c>
      <c r="R4449" s="16">
        <f>IF(P4449&lt;=2000000,MIN(Q4449,P4449),MAX(Q4449-(P4449-2000000),50000))*0.05</f>
        <v/>
      </c>
      <c r="S4449" s="16">
        <f>MAX(0,P4449*0.1-R4449)</f>
        <v/>
      </c>
      <c r="T4449" s="16">
        <f>Q4449+MAX(0,K4449-480000)</f>
        <v/>
      </c>
      <c r="U4449" s="16">
        <f>P4449-T4449</f>
        <v/>
      </c>
      <c r="V4449" s="17">
        <f>IF(U4449&lt;0,0,LOOKUP(U4449,{0,1950001,3300001,6950001,9000001,18000001,40000001},{0.05,0.1,0.2,0.23,0.33,0.4,0.45}))</f>
        <v/>
      </c>
      <c r="W4449" s="18">
        <f>IF(U4449&lt;0,0.9,0.9-V4449*1.021)</f>
        <v/>
      </c>
      <c r="X4449" s="16">
        <f>ROUNDDOWN(S4449*0.2/W4449+2000,0)</f>
        <v/>
      </c>
      <c r="Y4449" s="17">
        <f>IF(O4449&lt;=0,0,LOOKUP(O4449,{0,1950001,3300001,6950001,9000001,18000001,40000001},{0.05,0.1,0.2,0.23,0.33,0.4,0.45}))</f>
        <v/>
      </c>
    </row>
    <row r="4450">
      <c r="A4450" t="inlineStr">
        <is>
          <t>1万円刻み</t>
        </is>
      </c>
      <c r="B4450" s="16">
        <f>'3_1万円刻み'!$A$992</f>
        <v/>
      </c>
      <c r="C4450" t="n">
        <v>2026</v>
      </c>
      <c r="D4450" t="n">
        <v>0</v>
      </c>
      <c r="E4450" t="n">
        <v>0</v>
      </c>
      <c r="F4450" t="n">
        <v>0</v>
      </c>
      <c r="G4450" s="16">
        <f>ROUND(MIN(B4450/12,650000)*12*0.0915+MIN(B4450/12,1390000)*12*(0.0504+0)+B4450*0.005,0)</f>
        <v/>
      </c>
      <c r="H4450" t="n">
        <v>0</v>
      </c>
      <c r="I4450" t="n">
        <v>0</v>
      </c>
      <c r="J4450" s="16">
        <f>IF(C4450=2026,IF(B4450&lt;741000,0,IF(B4450&lt;2191000,B4450-740000,IF(B4450&lt;2193000,1451000,IF(B4450&lt;2196000,1453000,IF(B4450&lt;2200000,1456000,IF(B4450&lt;3600000,ROUNDDOWN(B4450/4,-3)*2.8-80000,IF(B4450&lt;6600000,ROUNDDOWN(B4450/4,-3)*3.2-440000,IF(B4450&lt;8500000,ROUNDDOWN(B4450*0.9,0)-1100000,B4450-1950000)))))))),IF(B4450&lt;651000,0,IF(B4450&lt;1900000,B4450-650000,IF(B4450&lt;3600000,ROUNDDOWN(B4450/4,-3)*2.8-80000,IF(B4450&lt;6600000,ROUNDDOWN(B4450/4,-3)*3.2-440000,IF(B4450&lt;8500000,ROUNDDOWN(B4450*0.9,0)-1100000,B4450-1950000))))))</f>
        <v/>
      </c>
      <c r="K4450" s="16">
        <f>IF(J4450&gt;23500000,NA(),IF(C4450=2026,IF(J4450&lt;=4890000,1040000,IF(J4450&lt;=6550000,670000,620000)),IF(J4450&lt;=1320000,950000,IF(J4450&lt;=3360000,880000,IF(J4450&lt;=4890000,680000,IF(J4450&lt;=6550000,630000,580000))))))</f>
        <v/>
      </c>
      <c r="L4450" s="16">
        <f>IF(D4450=1,IF(J4450&lt;=9000000,380000,IF(J4450&lt;=9500000,260000,IF(J4450&lt;=10000000,130000,0))),0)</f>
        <v/>
      </c>
      <c r="M4450" s="16">
        <f>IF(D4450=1,IF(J4450&lt;=9000000,330000,IF(J4450&lt;=9500000,220000,IF(J4450&lt;=10000000,110000,0))),0)</f>
        <v/>
      </c>
      <c r="N4450" s="16">
        <f>IF(D4450=1,IF(J4450&lt;=9000000,50000,IF(J4450&lt;=9500000,40000,IF(J4450&lt;=10000000,20000,0))),0)</f>
        <v/>
      </c>
      <c r="O4450" s="16">
        <f>MAX(0,ROUNDDOWN(J4450-G4450-K4450-L4450-E4450*380000-F4450*630000-H4450,-3))</f>
        <v/>
      </c>
      <c r="P4450" s="16">
        <f>MAX(0,ROUNDDOWN(J4450-G4450-430000-M4450-E4450*330000-F4450*450000-I4450,-3))</f>
        <v/>
      </c>
      <c r="Q4450" s="16">
        <f>50000+N4450+E4450*50000+F4450*180000</f>
        <v/>
      </c>
      <c r="R4450" s="16">
        <f>IF(P4450&lt;=2000000,MIN(Q4450,P4450),MAX(Q4450-(P4450-2000000),50000))*0.05</f>
        <v/>
      </c>
      <c r="S4450" s="16">
        <f>MAX(0,P4450*0.1-R4450)</f>
        <v/>
      </c>
      <c r="T4450" s="16">
        <f>Q4450+MAX(0,K4450-480000)</f>
        <v/>
      </c>
      <c r="U4450" s="16">
        <f>P4450-T4450</f>
        <v/>
      </c>
      <c r="V4450" s="17">
        <f>IF(U4450&lt;0,0,LOOKUP(U4450,{0,1950001,3300001,6950001,9000001,18000001,40000001},{0.05,0.1,0.2,0.23,0.33,0.4,0.45}))</f>
        <v/>
      </c>
      <c r="W4450" s="18">
        <f>IF(U4450&lt;0,0.9,0.9-V4450*1.021)</f>
        <v/>
      </c>
      <c r="X4450" s="16">
        <f>ROUNDDOWN(S4450*0.2/W4450+2000,0)</f>
        <v/>
      </c>
      <c r="Y4450" s="17">
        <f>IF(O4450&lt;=0,0,LOOKUP(O4450,{0,1950001,3300001,6950001,9000001,18000001,40000001},{0.05,0.1,0.2,0.23,0.33,0.4,0.45}))</f>
        <v/>
      </c>
    </row>
    <row r="4451">
      <c r="A4451" t="inlineStr">
        <is>
          <t>1万円刻み</t>
        </is>
      </c>
      <c r="B4451" s="16">
        <f>'3_1万円刻み'!$A$992</f>
        <v/>
      </c>
      <c r="C4451" t="n">
        <v>2025</v>
      </c>
      <c r="D4451" t="n">
        <v>1</v>
      </c>
      <c r="E4451" t="n">
        <v>0</v>
      </c>
      <c r="F4451" t="n">
        <v>0</v>
      </c>
      <c r="G4451" s="16">
        <f>ROUND(MIN(B4451/12,650000)*12*0.0915+MIN(B4451/12,1390000)*12*(0.0504+0)+B4451*0.005,0)</f>
        <v/>
      </c>
      <c r="H4451" t="n">
        <v>0</v>
      </c>
      <c r="I4451" t="n">
        <v>0</v>
      </c>
      <c r="J4451" s="16">
        <f>IF(C4451=2026,IF(B4451&lt;741000,0,IF(B4451&lt;2191000,B4451-740000,IF(B4451&lt;2193000,1451000,IF(B4451&lt;2196000,1453000,IF(B4451&lt;2200000,1456000,IF(B4451&lt;3600000,ROUNDDOWN(B4451/4,-3)*2.8-80000,IF(B4451&lt;6600000,ROUNDDOWN(B4451/4,-3)*3.2-440000,IF(B4451&lt;8500000,ROUNDDOWN(B4451*0.9,0)-1100000,B4451-1950000)))))))),IF(B4451&lt;651000,0,IF(B4451&lt;1900000,B4451-650000,IF(B4451&lt;3600000,ROUNDDOWN(B4451/4,-3)*2.8-80000,IF(B4451&lt;6600000,ROUNDDOWN(B4451/4,-3)*3.2-440000,IF(B4451&lt;8500000,ROUNDDOWN(B4451*0.9,0)-1100000,B4451-1950000))))))</f>
        <v/>
      </c>
      <c r="K4451" s="16">
        <f>IF(J4451&gt;23500000,NA(),IF(C4451=2026,IF(J4451&lt;=4890000,1040000,IF(J4451&lt;=6550000,670000,620000)),IF(J4451&lt;=1320000,950000,IF(J4451&lt;=3360000,880000,IF(J4451&lt;=4890000,680000,IF(J4451&lt;=6550000,630000,580000))))))</f>
        <v/>
      </c>
      <c r="L4451" s="16">
        <f>IF(D4451=1,IF(J4451&lt;=9000000,380000,IF(J4451&lt;=9500000,260000,IF(J4451&lt;=10000000,130000,0))),0)</f>
        <v/>
      </c>
      <c r="M4451" s="16">
        <f>IF(D4451=1,IF(J4451&lt;=9000000,330000,IF(J4451&lt;=9500000,220000,IF(J4451&lt;=10000000,110000,0))),0)</f>
        <v/>
      </c>
      <c r="N4451" s="16">
        <f>IF(D4451=1,IF(J4451&lt;=9000000,50000,IF(J4451&lt;=9500000,40000,IF(J4451&lt;=10000000,20000,0))),0)</f>
        <v/>
      </c>
      <c r="O4451" s="16">
        <f>MAX(0,ROUNDDOWN(J4451-G4451-K4451-L4451-E4451*380000-F4451*630000-H4451,-3))</f>
        <v/>
      </c>
      <c r="P4451" s="16">
        <f>MAX(0,ROUNDDOWN(J4451-G4451-430000-M4451-E4451*330000-F4451*450000-I4451,-3))</f>
        <v/>
      </c>
      <c r="Q4451" s="16">
        <f>50000+N4451+E4451*50000+F4451*180000</f>
        <v/>
      </c>
      <c r="R4451" s="16">
        <f>IF(P4451&lt;=2000000,MIN(Q4451,P4451),MAX(Q4451-(P4451-2000000),50000))*0.05</f>
        <v/>
      </c>
      <c r="S4451" s="16">
        <f>MAX(0,P4451*0.1-R4451)</f>
        <v/>
      </c>
      <c r="T4451" s="16">
        <f>Q4451+MAX(0,K4451-480000)</f>
        <v/>
      </c>
      <c r="U4451" s="16">
        <f>P4451-T4451</f>
        <v/>
      </c>
      <c r="V4451" s="17">
        <f>IF(U4451&lt;0,0,LOOKUP(U4451,{0,1950001,3300001,6950001,9000001,18000001,40000001},{0.05,0.1,0.2,0.23,0.33,0.4,0.45}))</f>
        <v/>
      </c>
      <c r="W4451" s="18">
        <f>IF(U4451&lt;0,0.9,0.9-V4451*1.021)</f>
        <v/>
      </c>
      <c r="X4451" s="16">
        <f>ROUNDDOWN(S4451*0.2/W4451+2000,0)</f>
        <v/>
      </c>
      <c r="Y4451" s="17">
        <f>IF(O4451&lt;=0,0,LOOKUP(O4451,{0,1950001,3300001,6950001,9000001,18000001,40000001},{0.05,0.1,0.2,0.23,0.33,0.4,0.45}))</f>
        <v/>
      </c>
    </row>
    <row r="4452">
      <c r="A4452" t="inlineStr">
        <is>
          <t>1万円刻み</t>
        </is>
      </c>
      <c r="B4452" s="16">
        <f>'3_1万円刻み'!$A$992</f>
        <v/>
      </c>
      <c r="C4452" t="n">
        <v>2026</v>
      </c>
      <c r="D4452" t="n">
        <v>1</v>
      </c>
      <c r="E4452" t="n">
        <v>0</v>
      </c>
      <c r="F4452" t="n">
        <v>0</v>
      </c>
      <c r="G4452" s="16">
        <f>ROUND(MIN(B4452/12,650000)*12*0.0915+MIN(B4452/12,1390000)*12*(0.0504+0)+B4452*0.005,0)</f>
        <v/>
      </c>
      <c r="H4452" t="n">
        <v>0</v>
      </c>
      <c r="I4452" t="n">
        <v>0</v>
      </c>
      <c r="J4452" s="16">
        <f>IF(C4452=2026,IF(B4452&lt;741000,0,IF(B4452&lt;2191000,B4452-740000,IF(B4452&lt;2193000,1451000,IF(B4452&lt;2196000,1453000,IF(B4452&lt;2200000,1456000,IF(B4452&lt;3600000,ROUNDDOWN(B4452/4,-3)*2.8-80000,IF(B4452&lt;6600000,ROUNDDOWN(B4452/4,-3)*3.2-440000,IF(B4452&lt;8500000,ROUNDDOWN(B4452*0.9,0)-1100000,B4452-1950000)))))))),IF(B4452&lt;651000,0,IF(B4452&lt;1900000,B4452-650000,IF(B4452&lt;3600000,ROUNDDOWN(B4452/4,-3)*2.8-80000,IF(B4452&lt;6600000,ROUNDDOWN(B4452/4,-3)*3.2-440000,IF(B4452&lt;8500000,ROUNDDOWN(B4452*0.9,0)-1100000,B4452-1950000))))))</f>
        <v/>
      </c>
      <c r="K4452" s="16">
        <f>IF(J4452&gt;23500000,NA(),IF(C4452=2026,IF(J4452&lt;=4890000,1040000,IF(J4452&lt;=6550000,670000,620000)),IF(J4452&lt;=1320000,950000,IF(J4452&lt;=3360000,880000,IF(J4452&lt;=4890000,680000,IF(J4452&lt;=6550000,630000,580000))))))</f>
        <v/>
      </c>
      <c r="L4452" s="16">
        <f>IF(D4452=1,IF(J4452&lt;=9000000,380000,IF(J4452&lt;=9500000,260000,IF(J4452&lt;=10000000,130000,0))),0)</f>
        <v/>
      </c>
      <c r="M4452" s="16">
        <f>IF(D4452=1,IF(J4452&lt;=9000000,330000,IF(J4452&lt;=9500000,220000,IF(J4452&lt;=10000000,110000,0))),0)</f>
        <v/>
      </c>
      <c r="N4452" s="16">
        <f>IF(D4452=1,IF(J4452&lt;=9000000,50000,IF(J4452&lt;=9500000,40000,IF(J4452&lt;=10000000,20000,0))),0)</f>
        <v/>
      </c>
      <c r="O4452" s="16">
        <f>MAX(0,ROUNDDOWN(J4452-G4452-K4452-L4452-E4452*380000-F4452*630000-H4452,-3))</f>
        <v/>
      </c>
      <c r="P4452" s="16">
        <f>MAX(0,ROUNDDOWN(J4452-G4452-430000-M4452-E4452*330000-F4452*450000-I4452,-3))</f>
        <v/>
      </c>
      <c r="Q4452" s="16">
        <f>50000+N4452+E4452*50000+F4452*180000</f>
        <v/>
      </c>
      <c r="R4452" s="16">
        <f>IF(P4452&lt;=2000000,MIN(Q4452,P4452),MAX(Q4452-(P4452-2000000),50000))*0.05</f>
        <v/>
      </c>
      <c r="S4452" s="16">
        <f>MAX(0,P4452*0.1-R4452)</f>
        <v/>
      </c>
      <c r="T4452" s="16">
        <f>Q4452+MAX(0,K4452-480000)</f>
        <v/>
      </c>
      <c r="U4452" s="16">
        <f>P4452-T4452</f>
        <v/>
      </c>
      <c r="V4452" s="17">
        <f>IF(U4452&lt;0,0,LOOKUP(U4452,{0,1950001,3300001,6950001,9000001,18000001,40000001},{0.05,0.1,0.2,0.23,0.33,0.4,0.45}))</f>
        <v/>
      </c>
      <c r="W4452" s="18">
        <f>IF(U4452&lt;0,0.9,0.9-V4452*1.021)</f>
        <v/>
      </c>
      <c r="X4452" s="16">
        <f>ROUNDDOWN(S4452*0.2/W4452+2000,0)</f>
        <v/>
      </c>
      <c r="Y4452" s="17">
        <f>IF(O4452&lt;=0,0,LOOKUP(O4452,{0,1950001,3300001,6950001,9000001,18000001,40000001},{0.05,0.1,0.2,0.23,0.33,0.4,0.45}))</f>
        <v/>
      </c>
    </row>
    <row r="4453">
      <c r="A4453" t="inlineStr">
        <is>
          <t>1万円刻み</t>
        </is>
      </c>
      <c r="B4453" s="16">
        <f>'3_1万円刻み'!$A$993</f>
        <v/>
      </c>
      <c r="C4453" t="n">
        <v>2025</v>
      </c>
      <c r="D4453" t="n">
        <v>0</v>
      </c>
      <c r="E4453" t="n">
        <v>0</v>
      </c>
      <c r="F4453" t="n">
        <v>0</v>
      </c>
      <c r="G4453" s="16">
        <f>ROUND(MIN(B4453/12,650000)*12*0.0915+MIN(B4453/12,1390000)*12*(0.0504+0)+B4453*0.005,0)</f>
        <v/>
      </c>
      <c r="H4453" t="n">
        <v>0</v>
      </c>
      <c r="I4453" t="n">
        <v>0</v>
      </c>
      <c r="J4453" s="16">
        <f>IF(C4453=2026,IF(B4453&lt;741000,0,IF(B4453&lt;2191000,B4453-740000,IF(B4453&lt;2193000,1451000,IF(B4453&lt;2196000,1453000,IF(B4453&lt;2200000,1456000,IF(B4453&lt;3600000,ROUNDDOWN(B4453/4,-3)*2.8-80000,IF(B4453&lt;6600000,ROUNDDOWN(B4453/4,-3)*3.2-440000,IF(B4453&lt;8500000,ROUNDDOWN(B4453*0.9,0)-1100000,B4453-1950000)))))))),IF(B4453&lt;651000,0,IF(B4453&lt;1900000,B4453-650000,IF(B4453&lt;3600000,ROUNDDOWN(B4453/4,-3)*2.8-80000,IF(B4453&lt;6600000,ROUNDDOWN(B4453/4,-3)*3.2-440000,IF(B4453&lt;8500000,ROUNDDOWN(B4453*0.9,0)-1100000,B4453-1950000))))))</f>
        <v/>
      </c>
      <c r="K4453" s="16">
        <f>IF(J4453&gt;23500000,NA(),IF(C4453=2026,IF(J4453&lt;=4890000,1040000,IF(J4453&lt;=6550000,670000,620000)),IF(J4453&lt;=1320000,950000,IF(J4453&lt;=3360000,880000,IF(J4453&lt;=4890000,680000,IF(J4453&lt;=6550000,630000,580000))))))</f>
        <v/>
      </c>
      <c r="L4453" s="16">
        <f>IF(D4453=1,IF(J4453&lt;=9000000,380000,IF(J4453&lt;=9500000,260000,IF(J4453&lt;=10000000,130000,0))),0)</f>
        <v/>
      </c>
      <c r="M4453" s="16">
        <f>IF(D4453=1,IF(J4453&lt;=9000000,330000,IF(J4453&lt;=9500000,220000,IF(J4453&lt;=10000000,110000,0))),0)</f>
        <v/>
      </c>
      <c r="N4453" s="16">
        <f>IF(D4453=1,IF(J4453&lt;=9000000,50000,IF(J4453&lt;=9500000,40000,IF(J4453&lt;=10000000,20000,0))),0)</f>
        <v/>
      </c>
      <c r="O4453" s="16">
        <f>MAX(0,ROUNDDOWN(J4453-G4453-K4453-L4453-E4453*380000-F4453*630000-H4453,-3))</f>
        <v/>
      </c>
      <c r="P4453" s="16">
        <f>MAX(0,ROUNDDOWN(J4453-G4453-430000-M4453-E4453*330000-F4453*450000-I4453,-3))</f>
        <v/>
      </c>
      <c r="Q4453" s="16">
        <f>50000+N4453+E4453*50000+F4453*180000</f>
        <v/>
      </c>
      <c r="R4453" s="16">
        <f>IF(P4453&lt;=2000000,MIN(Q4453,P4453),MAX(Q4453-(P4453-2000000),50000))*0.05</f>
        <v/>
      </c>
      <c r="S4453" s="16">
        <f>MAX(0,P4453*0.1-R4453)</f>
        <v/>
      </c>
      <c r="T4453" s="16">
        <f>Q4453+MAX(0,K4453-480000)</f>
        <v/>
      </c>
      <c r="U4453" s="16">
        <f>P4453-T4453</f>
        <v/>
      </c>
      <c r="V4453" s="17">
        <f>IF(U4453&lt;0,0,LOOKUP(U4453,{0,1950001,3300001,6950001,9000001,18000001,40000001},{0.05,0.1,0.2,0.23,0.33,0.4,0.45}))</f>
        <v/>
      </c>
      <c r="W4453" s="18">
        <f>IF(U4453&lt;0,0.9,0.9-V4453*1.021)</f>
        <v/>
      </c>
      <c r="X4453" s="16">
        <f>ROUNDDOWN(S4453*0.2/W4453+2000,0)</f>
        <v/>
      </c>
      <c r="Y4453" s="17">
        <f>IF(O4453&lt;=0,0,LOOKUP(O4453,{0,1950001,3300001,6950001,9000001,18000001,40000001},{0.05,0.1,0.2,0.23,0.33,0.4,0.45}))</f>
        <v/>
      </c>
    </row>
    <row r="4454">
      <c r="A4454" t="inlineStr">
        <is>
          <t>1万円刻み</t>
        </is>
      </c>
      <c r="B4454" s="16">
        <f>'3_1万円刻み'!$A$993</f>
        <v/>
      </c>
      <c r="C4454" t="n">
        <v>2026</v>
      </c>
      <c r="D4454" t="n">
        <v>0</v>
      </c>
      <c r="E4454" t="n">
        <v>0</v>
      </c>
      <c r="F4454" t="n">
        <v>0</v>
      </c>
      <c r="G4454" s="16">
        <f>ROUND(MIN(B4454/12,650000)*12*0.0915+MIN(B4454/12,1390000)*12*(0.0504+0)+B4454*0.005,0)</f>
        <v/>
      </c>
      <c r="H4454" t="n">
        <v>0</v>
      </c>
      <c r="I4454" t="n">
        <v>0</v>
      </c>
      <c r="J4454" s="16">
        <f>IF(C4454=2026,IF(B4454&lt;741000,0,IF(B4454&lt;2191000,B4454-740000,IF(B4454&lt;2193000,1451000,IF(B4454&lt;2196000,1453000,IF(B4454&lt;2200000,1456000,IF(B4454&lt;3600000,ROUNDDOWN(B4454/4,-3)*2.8-80000,IF(B4454&lt;6600000,ROUNDDOWN(B4454/4,-3)*3.2-440000,IF(B4454&lt;8500000,ROUNDDOWN(B4454*0.9,0)-1100000,B4454-1950000)))))))),IF(B4454&lt;651000,0,IF(B4454&lt;1900000,B4454-650000,IF(B4454&lt;3600000,ROUNDDOWN(B4454/4,-3)*2.8-80000,IF(B4454&lt;6600000,ROUNDDOWN(B4454/4,-3)*3.2-440000,IF(B4454&lt;8500000,ROUNDDOWN(B4454*0.9,0)-1100000,B4454-1950000))))))</f>
        <v/>
      </c>
      <c r="K4454" s="16">
        <f>IF(J4454&gt;23500000,NA(),IF(C4454=2026,IF(J4454&lt;=4890000,1040000,IF(J4454&lt;=6550000,670000,620000)),IF(J4454&lt;=1320000,950000,IF(J4454&lt;=3360000,880000,IF(J4454&lt;=4890000,680000,IF(J4454&lt;=6550000,630000,580000))))))</f>
        <v/>
      </c>
      <c r="L4454" s="16">
        <f>IF(D4454=1,IF(J4454&lt;=9000000,380000,IF(J4454&lt;=9500000,260000,IF(J4454&lt;=10000000,130000,0))),0)</f>
        <v/>
      </c>
      <c r="M4454" s="16">
        <f>IF(D4454=1,IF(J4454&lt;=9000000,330000,IF(J4454&lt;=9500000,220000,IF(J4454&lt;=10000000,110000,0))),0)</f>
        <v/>
      </c>
      <c r="N4454" s="16">
        <f>IF(D4454=1,IF(J4454&lt;=9000000,50000,IF(J4454&lt;=9500000,40000,IF(J4454&lt;=10000000,20000,0))),0)</f>
        <v/>
      </c>
      <c r="O4454" s="16">
        <f>MAX(0,ROUNDDOWN(J4454-G4454-K4454-L4454-E4454*380000-F4454*630000-H4454,-3))</f>
        <v/>
      </c>
      <c r="P4454" s="16">
        <f>MAX(0,ROUNDDOWN(J4454-G4454-430000-M4454-E4454*330000-F4454*450000-I4454,-3))</f>
        <v/>
      </c>
      <c r="Q4454" s="16">
        <f>50000+N4454+E4454*50000+F4454*180000</f>
        <v/>
      </c>
      <c r="R4454" s="16">
        <f>IF(P4454&lt;=2000000,MIN(Q4454,P4454),MAX(Q4454-(P4454-2000000),50000))*0.05</f>
        <v/>
      </c>
      <c r="S4454" s="16">
        <f>MAX(0,P4454*0.1-R4454)</f>
        <v/>
      </c>
      <c r="T4454" s="16">
        <f>Q4454+MAX(0,K4454-480000)</f>
        <v/>
      </c>
      <c r="U4454" s="16">
        <f>P4454-T4454</f>
        <v/>
      </c>
      <c r="V4454" s="17">
        <f>IF(U4454&lt;0,0,LOOKUP(U4454,{0,1950001,3300001,6950001,9000001,18000001,40000001},{0.05,0.1,0.2,0.23,0.33,0.4,0.45}))</f>
        <v/>
      </c>
      <c r="W4454" s="18">
        <f>IF(U4454&lt;0,0.9,0.9-V4454*1.021)</f>
        <v/>
      </c>
      <c r="X4454" s="16">
        <f>ROUNDDOWN(S4454*0.2/W4454+2000,0)</f>
        <v/>
      </c>
      <c r="Y4454" s="17">
        <f>IF(O4454&lt;=0,0,LOOKUP(O4454,{0,1950001,3300001,6950001,9000001,18000001,40000001},{0.05,0.1,0.2,0.23,0.33,0.4,0.45}))</f>
        <v/>
      </c>
    </row>
    <row r="4455">
      <c r="A4455" t="inlineStr">
        <is>
          <t>1万円刻み</t>
        </is>
      </c>
      <c r="B4455" s="16">
        <f>'3_1万円刻み'!$A$993</f>
        <v/>
      </c>
      <c r="C4455" t="n">
        <v>2025</v>
      </c>
      <c r="D4455" t="n">
        <v>1</v>
      </c>
      <c r="E4455" t="n">
        <v>0</v>
      </c>
      <c r="F4455" t="n">
        <v>0</v>
      </c>
      <c r="G4455" s="16">
        <f>ROUND(MIN(B4455/12,650000)*12*0.0915+MIN(B4455/12,1390000)*12*(0.0504+0)+B4455*0.005,0)</f>
        <v/>
      </c>
      <c r="H4455" t="n">
        <v>0</v>
      </c>
      <c r="I4455" t="n">
        <v>0</v>
      </c>
      <c r="J4455" s="16">
        <f>IF(C4455=2026,IF(B4455&lt;741000,0,IF(B4455&lt;2191000,B4455-740000,IF(B4455&lt;2193000,1451000,IF(B4455&lt;2196000,1453000,IF(B4455&lt;2200000,1456000,IF(B4455&lt;3600000,ROUNDDOWN(B4455/4,-3)*2.8-80000,IF(B4455&lt;6600000,ROUNDDOWN(B4455/4,-3)*3.2-440000,IF(B4455&lt;8500000,ROUNDDOWN(B4455*0.9,0)-1100000,B4455-1950000)))))))),IF(B4455&lt;651000,0,IF(B4455&lt;1900000,B4455-650000,IF(B4455&lt;3600000,ROUNDDOWN(B4455/4,-3)*2.8-80000,IF(B4455&lt;6600000,ROUNDDOWN(B4455/4,-3)*3.2-440000,IF(B4455&lt;8500000,ROUNDDOWN(B4455*0.9,0)-1100000,B4455-1950000))))))</f>
        <v/>
      </c>
      <c r="K4455" s="16">
        <f>IF(J4455&gt;23500000,NA(),IF(C4455=2026,IF(J4455&lt;=4890000,1040000,IF(J4455&lt;=6550000,670000,620000)),IF(J4455&lt;=1320000,950000,IF(J4455&lt;=3360000,880000,IF(J4455&lt;=4890000,680000,IF(J4455&lt;=6550000,630000,580000))))))</f>
        <v/>
      </c>
      <c r="L4455" s="16">
        <f>IF(D4455=1,IF(J4455&lt;=9000000,380000,IF(J4455&lt;=9500000,260000,IF(J4455&lt;=10000000,130000,0))),0)</f>
        <v/>
      </c>
      <c r="M4455" s="16">
        <f>IF(D4455=1,IF(J4455&lt;=9000000,330000,IF(J4455&lt;=9500000,220000,IF(J4455&lt;=10000000,110000,0))),0)</f>
        <v/>
      </c>
      <c r="N4455" s="16">
        <f>IF(D4455=1,IF(J4455&lt;=9000000,50000,IF(J4455&lt;=9500000,40000,IF(J4455&lt;=10000000,20000,0))),0)</f>
        <v/>
      </c>
      <c r="O4455" s="16">
        <f>MAX(0,ROUNDDOWN(J4455-G4455-K4455-L4455-E4455*380000-F4455*630000-H4455,-3))</f>
        <v/>
      </c>
      <c r="P4455" s="16">
        <f>MAX(0,ROUNDDOWN(J4455-G4455-430000-M4455-E4455*330000-F4455*450000-I4455,-3))</f>
        <v/>
      </c>
      <c r="Q4455" s="16">
        <f>50000+N4455+E4455*50000+F4455*180000</f>
        <v/>
      </c>
      <c r="R4455" s="16">
        <f>IF(P4455&lt;=2000000,MIN(Q4455,P4455),MAX(Q4455-(P4455-2000000),50000))*0.05</f>
        <v/>
      </c>
      <c r="S4455" s="16">
        <f>MAX(0,P4455*0.1-R4455)</f>
        <v/>
      </c>
      <c r="T4455" s="16">
        <f>Q4455+MAX(0,K4455-480000)</f>
        <v/>
      </c>
      <c r="U4455" s="16">
        <f>P4455-T4455</f>
        <v/>
      </c>
      <c r="V4455" s="17">
        <f>IF(U4455&lt;0,0,LOOKUP(U4455,{0,1950001,3300001,6950001,9000001,18000001,40000001},{0.05,0.1,0.2,0.23,0.33,0.4,0.45}))</f>
        <v/>
      </c>
      <c r="W4455" s="18">
        <f>IF(U4455&lt;0,0.9,0.9-V4455*1.021)</f>
        <v/>
      </c>
      <c r="X4455" s="16">
        <f>ROUNDDOWN(S4455*0.2/W4455+2000,0)</f>
        <v/>
      </c>
      <c r="Y4455" s="17">
        <f>IF(O4455&lt;=0,0,LOOKUP(O4455,{0,1950001,3300001,6950001,9000001,18000001,40000001},{0.05,0.1,0.2,0.23,0.33,0.4,0.45}))</f>
        <v/>
      </c>
    </row>
    <row r="4456">
      <c r="A4456" t="inlineStr">
        <is>
          <t>1万円刻み</t>
        </is>
      </c>
      <c r="B4456" s="16">
        <f>'3_1万円刻み'!$A$993</f>
        <v/>
      </c>
      <c r="C4456" t="n">
        <v>2026</v>
      </c>
      <c r="D4456" t="n">
        <v>1</v>
      </c>
      <c r="E4456" t="n">
        <v>0</v>
      </c>
      <c r="F4456" t="n">
        <v>0</v>
      </c>
      <c r="G4456" s="16">
        <f>ROUND(MIN(B4456/12,650000)*12*0.0915+MIN(B4456/12,1390000)*12*(0.0504+0)+B4456*0.005,0)</f>
        <v/>
      </c>
      <c r="H4456" t="n">
        <v>0</v>
      </c>
      <c r="I4456" t="n">
        <v>0</v>
      </c>
      <c r="J4456" s="16">
        <f>IF(C4456=2026,IF(B4456&lt;741000,0,IF(B4456&lt;2191000,B4456-740000,IF(B4456&lt;2193000,1451000,IF(B4456&lt;2196000,1453000,IF(B4456&lt;2200000,1456000,IF(B4456&lt;3600000,ROUNDDOWN(B4456/4,-3)*2.8-80000,IF(B4456&lt;6600000,ROUNDDOWN(B4456/4,-3)*3.2-440000,IF(B4456&lt;8500000,ROUNDDOWN(B4456*0.9,0)-1100000,B4456-1950000)))))))),IF(B4456&lt;651000,0,IF(B4456&lt;1900000,B4456-650000,IF(B4456&lt;3600000,ROUNDDOWN(B4456/4,-3)*2.8-80000,IF(B4456&lt;6600000,ROUNDDOWN(B4456/4,-3)*3.2-440000,IF(B4456&lt;8500000,ROUNDDOWN(B4456*0.9,0)-1100000,B4456-1950000))))))</f>
        <v/>
      </c>
      <c r="K4456" s="16">
        <f>IF(J4456&gt;23500000,NA(),IF(C4456=2026,IF(J4456&lt;=4890000,1040000,IF(J4456&lt;=6550000,670000,620000)),IF(J4456&lt;=1320000,950000,IF(J4456&lt;=3360000,880000,IF(J4456&lt;=4890000,680000,IF(J4456&lt;=6550000,630000,580000))))))</f>
        <v/>
      </c>
      <c r="L4456" s="16">
        <f>IF(D4456=1,IF(J4456&lt;=9000000,380000,IF(J4456&lt;=9500000,260000,IF(J4456&lt;=10000000,130000,0))),0)</f>
        <v/>
      </c>
      <c r="M4456" s="16">
        <f>IF(D4456=1,IF(J4456&lt;=9000000,330000,IF(J4456&lt;=9500000,220000,IF(J4456&lt;=10000000,110000,0))),0)</f>
        <v/>
      </c>
      <c r="N4456" s="16">
        <f>IF(D4456=1,IF(J4456&lt;=9000000,50000,IF(J4456&lt;=9500000,40000,IF(J4456&lt;=10000000,20000,0))),0)</f>
        <v/>
      </c>
      <c r="O4456" s="16">
        <f>MAX(0,ROUNDDOWN(J4456-G4456-K4456-L4456-E4456*380000-F4456*630000-H4456,-3))</f>
        <v/>
      </c>
      <c r="P4456" s="16">
        <f>MAX(0,ROUNDDOWN(J4456-G4456-430000-M4456-E4456*330000-F4456*450000-I4456,-3))</f>
        <v/>
      </c>
      <c r="Q4456" s="16">
        <f>50000+N4456+E4456*50000+F4456*180000</f>
        <v/>
      </c>
      <c r="R4456" s="16">
        <f>IF(P4456&lt;=2000000,MIN(Q4456,P4456),MAX(Q4456-(P4456-2000000),50000))*0.05</f>
        <v/>
      </c>
      <c r="S4456" s="16">
        <f>MAX(0,P4456*0.1-R4456)</f>
        <v/>
      </c>
      <c r="T4456" s="16">
        <f>Q4456+MAX(0,K4456-480000)</f>
        <v/>
      </c>
      <c r="U4456" s="16">
        <f>P4456-T4456</f>
        <v/>
      </c>
      <c r="V4456" s="17">
        <f>IF(U4456&lt;0,0,LOOKUP(U4456,{0,1950001,3300001,6950001,9000001,18000001,40000001},{0.05,0.1,0.2,0.23,0.33,0.4,0.45}))</f>
        <v/>
      </c>
      <c r="W4456" s="18">
        <f>IF(U4456&lt;0,0.9,0.9-V4456*1.021)</f>
        <v/>
      </c>
      <c r="X4456" s="16">
        <f>ROUNDDOWN(S4456*0.2/W4456+2000,0)</f>
        <v/>
      </c>
      <c r="Y4456" s="17">
        <f>IF(O4456&lt;=0,0,LOOKUP(O4456,{0,1950001,3300001,6950001,9000001,18000001,40000001},{0.05,0.1,0.2,0.23,0.33,0.4,0.45}))</f>
        <v/>
      </c>
    </row>
    <row r="4457">
      <c r="A4457" t="inlineStr">
        <is>
          <t>1万円刻み</t>
        </is>
      </c>
      <c r="B4457" s="16">
        <f>'3_1万円刻み'!$A$994</f>
        <v/>
      </c>
      <c r="C4457" t="n">
        <v>2025</v>
      </c>
      <c r="D4457" t="n">
        <v>0</v>
      </c>
      <c r="E4457" t="n">
        <v>0</v>
      </c>
      <c r="F4457" t="n">
        <v>0</v>
      </c>
      <c r="G4457" s="16">
        <f>ROUND(MIN(B4457/12,650000)*12*0.0915+MIN(B4457/12,1390000)*12*(0.0504+0)+B4457*0.005,0)</f>
        <v/>
      </c>
      <c r="H4457" t="n">
        <v>0</v>
      </c>
      <c r="I4457" t="n">
        <v>0</v>
      </c>
      <c r="J4457" s="16">
        <f>IF(C4457=2026,IF(B4457&lt;741000,0,IF(B4457&lt;2191000,B4457-740000,IF(B4457&lt;2193000,1451000,IF(B4457&lt;2196000,1453000,IF(B4457&lt;2200000,1456000,IF(B4457&lt;3600000,ROUNDDOWN(B4457/4,-3)*2.8-80000,IF(B4457&lt;6600000,ROUNDDOWN(B4457/4,-3)*3.2-440000,IF(B4457&lt;8500000,ROUNDDOWN(B4457*0.9,0)-1100000,B4457-1950000)))))))),IF(B4457&lt;651000,0,IF(B4457&lt;1900000,B4457-650000,IF(B4457&lt;3600000,ROUNDDOWN(B4457/4,-3)*2.8-80000,IF(B4457&lt;6600000,ROUNDDOWN(B4457/4,-3)*3.2-440000,IF(B4457&lt;8500000,ROUNDDOWN(B4457*0.9,0)-1100000,B4457-1950000))))))</f>
        <v/>
      </c>
      <c r="K4457" s="16">
        <f>IF(J4457&gt;23500000,NA(),IF(C4457=2026,IF(J4457&lt;=4890000,1040000,IF(J4457&lt;=6550000,670000,620000)),IF(J4457&lt;=1320000,950000,IF(J4457&lt;=3360000,880000,IF(J4457&lt;=4890000,680000,IF(J4457&lt;=6550000,630000,580000))))))</f>
        <v/>
      </c>
      <c r="L4457" s="16">
        <f>IF(D4457=1,IF(J4457&lt;=9000000,380000,IF(J4457&lt;=9500000,260000,IF(J4457&lt;=10000000,130000,0))),0)</f>
        <v/>
      </c>
      <c r="M4457" s="16">
        <f>IF(D4457=1,IF(J4457&lt;=9000000,330000,IF(J4457&lt;=9500000,220000,IF(J4457&lt;=10000000,110000,0))),0)</f>
        <v/>
      </c>
      <c r="N4457" s="16">
        <f>IF(D4457=1,IF(J4457&lt;=9000000,50000,IF(J4457&lt;=9500000,40000,IF(J4457&lt;=10000000,20000,0))),0)</f>
        <v/>
      </c>
      <c r="O4457" s="16">
        <f>MAX(0,ROUNDDOWN(J4457-G4457-K4457-L4457-E4457*380000-F4457*630000-H4457,-3))</f>
        <v/>
      </c>
      <c r="P4457" s="16">
        <f>MAX(0,ROUNDDOWN(J4457-G4457-430000-M4457-E4457*330000-F4457*450000-I4457,-3))</f>
        <v/>
      </c>
      <c r="Q4457" s="16">
        <f>50000+N4457+E4457*50000+F4457*180000</f>
        <v/>
      </c>
      <c r="R4457" s="16">
        <f>IF(P4457&lt;=2000000,MIN(Q4457,P4457),MAX(Q4457-(P4457-2000000),50000))*0.05</f>
        <v/>
      </c>
      <c r="S4457" s="16">
        <f>MAX(0,P4457*0.1-R4457)</f>
        <v/>
      </c>
      <c r="T4457" s="16">
        <f>Q4457+MAX(0,K4457-480000)</f>
        <v/>
      </c>
      <c r="U4457" s="16">
        <f>P4457-T4457</f>
        <v/>
      </c>
      <c r="V4457" s="17">
        <f>IF(U4457&lt;0,0,LOOKUP(U4457,{0,1950001,3300001,6950001,9000001,18000001,40000001},{0.05,0.1,0.2,0.23,0.33,0.4,0.45}))</f>
        <v/>
      </c>
      <c r="W4457" s="18">
        <f>IF(U4457&lt;0,0.9,0.9-V4457*1.021)</f>
        <v/>
      </c>
      <c r="X4457" s="16">
        <f>ROUNDDOWN(S4457*0.2/W4457+2000,0)</f>
        <v/>
      </c>
      <c r="Y4457" s="17">
        <f>IF(O4457&lt;=0,0,LOOKUP(O4457,{0,1950001,3300001,6950001,9000001,18000001,40000001},{0.05,0.1,0.2,0.23,0.33,0.4,0.45}))</f>
        <v/>
      </c>
    </row>
    <row r="4458">
      <c r="A4458" t="inlineStr">
        <is>
          <t>1万円刻み</t>
        </is>
      </c>
      <c r="B4458" s="16">
        <f>'3_1万円刻み'!$A$994</f>
        <v/>
      </c>
      <c r="C4458" t="n">
        <v>2026</v>
      </c>
      <c r="D4458" t="n">
        <v>0</v>
      </c>
      <c r="E4458" t="n">
        <v>0</v>
      </c>
      <c r="F4458" t="n">
        <v>0</v>
      </c>
      <c r="G4458" s="16">
        <f>ROUND(MIN(B4458/12,650000)*12*0.0915+MIN(B4458/12,1390000)*12*(0.0504+0)+B4458*0.005,0)</f>
        <v/>
      </c>
      <c r="H4458" t="n">
        <v>0</v>
      </c>
      <c r="I4458" t="n">
        <v>0</v>
      </c>
      <c r="J4458" s="16">
        <f>IF(C4458=2026,IF(B4458&lt;741000,0,IF(B4458&lt;2191000,B4458-740000,IF(B4458&lt;2193000,1451000,IF(B4458&lt;2196000,1453000,IF(B4458&lt;2200000,1456000,IF(B4458&lt;3600000,ROUNDDOWN(B4458/4,-3)*2.8-80000,IF(B4458&lt;6600000,ROUNDDOWN(B4458/4,-3)*3.2-440000,IF(B4458&lt;8500000,ROUNDDOWN(B4458*0.9,0)-1100000,B4458-1950000)))))))),IF(B4458&lt;651000,0,IF(B4458&lt;1900000,B4458-650000,IF(B4458&lt;3600000,ROUNDDOWN(B4458/4,-3)*2.8-80000,IF(B4458&lt;6600000,ROUNDDOWN(B4458/4,-3)*3.2-440000,IF(B4458&lt;8500000,ROUNDDOWN(B4458*0.9,0)-1100000,B4458-1950000))))))</f>
        <v/>
      </c>
      <c r="K4458" s="16">
        <f>IF(J4458&gt;23500000,NA(),IF(C4458=2026,IF(J4458&lt;=4890000,1040000,IF(J4458&lt;=6550000,670000,620000)),IF(J4458&lt;=1320000,950000,IF(J4458&lt;=3360000,880000,IF(J4458&lt;=4890000,680000,IF(J4458&lt;=6550000,630000,580000))))))</f>
        <v/>
      </c>
      <c r="L4458" s="16">
        <f>IF(D4458=1,IF(J4458&lt;=9000000,380000,IF(J4458&lt;=9500000,260000,IF(J4458&lt;=10000000,130000,0))),0)</f>
        <v/>
      </c>
      <c r="M4458" s="16">
        <f>IF(D4458=1,IF(J4458&lt;=9000000,330000,IF(J4458&lt;=9500000,220000,IF(J4458&lt;=10000000,110000,0))),0)</f>
        <v/>
      </c>
      <c r="N4458" s="16">
        <f>IF(D4458=1,IF(J4458&lt;=9000000,50000,IF(J4458&lt;=9500000,40000,IF(J4458&lt;=10000000,20000,0))),0)</f>
        <v/>
      </c>
      <c r="O4458" s="16">
        <f>MAX(0,ROUNDDOWN(J4458-G4458-K4458-L4458-E4458*380000-F4458*630000-H4458,-3))</f>
        <v/>
      </c>
      <c r="P4458" s="16">
        <f>MAX(0,ROUNDDOWN(J4458-G4458-430000-M4458-E4458*330000-F4458*450000-I4458,-3))</f>
        <v/>
      </c>
      <c r="Q4458" s="16">
        <f>50000+N4458+E4458*50000+F4458*180000</f>
        <v/>
      </c>
      <c r="R4458" s="16">
        <f>IF(P4458&lt;=2000000,MIN(Q4458,P4458),MAX(Q4458-(P4458-2000000),50000))*0.05</f>
        <v/>
      </c>
      <c r="S4458" s="16">
        <f>MAX(0,P4458*0.1-R4458)</f>
        <v/>
      </c>
      <c r="T4458" s="16">
        <f>Q4458+MAX(0,K4458-480000)</f>
        <v/>
      </c>
      <c r="U4458" s="16">
        <f>P4458-T4458</f>
        <v/>
      </c>
      <c r="V4458" s="17">
        <f>IF(U4458&lt;0,0,LOOKUP(U4458,{0,1950001,3300001,6950001,9000001,18000001,40000001},{0.05,0.1,0.2,0.23,0.33,0.4,0.45}))</f>
        <v/>
      </c>
      <c r="W4458" s="18">
        <f>IF(U4458&lt;0,0.9,0.9-V4458*1.021)</f>
        <v/>
      </c>
      <c r="X4458" s="16">
        <f>ROUNDDOWN(S4458*0.2/W4458+2000,0)</f>
        <v/>
      </c>
      <c r="Y4458" s="17">
        <f>IF(O4458&lt;=0,0,LOOKUP(O4458,{0,1950001,3300001,6950001,9000001,18000001,40000001},{0.05,0.1,0.2,0.23,0.33,0.4,0.45}))</f>
        <v/>
      </c>
    </row>
    <row r="4459">
      <c r="A4459" t="inlineStr">
        <is>
          <t>1万円刻み</t>
        </is>
      </c>
      <c r="B4459" s="16">
        <f>'3_1万円刻み'!$A$994</f>
        <v/>
      </c>
      <c r="C4459" t="n">
        <v>2025</v>
      </c>
      <c r="D4459" t="n">
        <v>1</v>
      </c>
      <c r="E4459" t="n">
        <v>0</v>
      </c>
      <c r="F4459" t="n">
        <v>0</v>
      </c>
      <c r="G4459" s="16">
        <f>ROUND(MIN(B4459/12,650000)*12*0.0915+MIN(B4459/12,1390000)*12*(0.0504+0)+B4459*0.005,0)</f>
        <v/>
      </c>
      <c r="H4459" t="n">
        <v>0</v>
      </c>
      <c r="I4459" t="n">
        <v>0</v>
      </c>
      <c r="J4459" s="16">
        <f>IF(C4459=2026,IF(B4459&lt;741000,0,IF(B4459&lt;2191000,B4459-740000,IF(B4459&lt;2193000,1451000,IF(B4459&lt;2196000,1453000,IF(B4459&lt;2200000,1456000,IF(B4459&lt;3600000,ROUNDDOWN(B4459/4,-3)*2.8-80000,IF(B4459&lt;6600000,ROUNDDOWN(B4459/4,-3)*3.2-440000,IF(B4459&lt;8500000,ROUNDDOWN(B4459*0.9,0)-1100000,B4459-1950000)))))))),IF(B4459&lt;651000,0,IF(B4459&lt;1900000,B4459-650000,IF(B4459&lt;3600000,ROUNDDOWN(B4459/4,-3)*2.8-80000,IF(B4459&lt;6600000,ROUNDDOWN(B4459/4,-3)*3.2-440000,IF(B4459&lt;8500000,ROUNDDOWN(B4459*0.9,0)-1100000,B4459-1950000))))))</f>
        <v/>
      </c>
      <c r="K4459" s="16">
        <f>IF(J4459&gt;23500000,NA(),IF(C4459=2026,IF(J4459&lt;=4890000,1040000,IF(J4459&lt;=6550000,670000,620000)),IF(J4459&lt;=1320000,950000,IF(J4459&lt;=3360000,880000,IF(J4459&lt;=4890000,680000,IF(J4459&lt;=6550000,630000,580000))))))</f>
        <v/>
      </c>
      <c r="L4459" s="16">
        <f>IF(D4459=1,IF(J4459&lt;=9000000,380000,IF(J4459&lt;=9500000,260000,IF(J4459&lt;=10000000,130000,0))),0)</f>
        <v/>
      </c>
      <c r="M4459" s="16">
        <f>IF(D4459=1,IF(J4459&lt;=9000000,330000,IF(J4459&lt;=9500000,220000,IF(J4459&lt;=10000000,110000,0))),0)</f>
        <v/>
      </c>
      <c r="N4459" s="16">
        <f>IF(D4459=1,IF(J4459&lt;=9000000,50000,IF(J4459&lt;=9500000,40000,IF(J4459&lt;=10000000,20000,0))),0)</f>
        <v/>
      </c>
      <c r="O4459" s="16">
        <f>MAX(0,ROUNDDOWN(J4459-G4459-K4459-L4459-E4459*380000-F4459*630000-H4459,-3))</f>
        <v/>
      </c>
      <c r="P4459" s="16">
        <f>MAX(0,ROUNDDOWN(J4459-G4459-430000-M4459-E4459*330000-F4459*450000-I4459,-3))</f>
        <v/>
      </c>
      <c r="Q4459" s="16">
        <f>50000+N4459+E4459*50000+F4459*180000</f>
        <v/>
      </c>
      <c r="R4459" s="16">
        <f>IF(P4459&lt;=2000000,MIN(Q4459,P4459),MAX(Q4459-(P4459-2000000),50000))*0.05</f>
        <v/>
      </c>
      <c r="S4459" s="16">
        <f>MAX(0,P4459*0.1-R4459)</f>
        <v/>
      </c>
      <c r="T4459" s="16">
        <f>Q4459+MAX(0,K4459-480000)</f>
        <v/>
      </c>
      <c r="U4459" s="16">
        <f>P4459-T4459</f>
        <v/>
      </c>
      <c r="V4459" s="17">
        <f>IF(U4459&lt;0,0,LOOKUP(U4459,{0,1950001,3300001,6950001,9000001,18000001,40000001},{0.05,0.1,0.2,0.23,0.33,0.4,0.45}))</f>
        <v/>
      </c>
      <c r="W4459" s="18">
        <f>IF(U4459&lt;0,0.9,0.9-V4459*1.021)</f>
        <v/>
      </c>
      <c r="X4459" s="16">
        <f>ROUNDDOWN(S4459*0.2/W4459+2000,0)</f>
        <v/>
      </c>
      <c r="Y4459" s="17">
        <f>IF(O4459&lt;=0,0,LOOKUP(O4459,{0,1950001,3300001,6950001,9000001,18000001,40000001},{0.05,0.1,0.2,0.23,0.33,0.4,0.45}))</f>
        <v/>
      </c>
    </row>
    <row r="4460">
      <c r="A4460" t="inlineStr">
        <is>
          <t>1万円刻み</t>
        </is>
      </c>
      <c r="B4460" s="16">
        <f>'3_1万円刻み'!$A$994</f>
        <v/>
      </c>
      <c r="C4460" t="n">
        <v>2026</v>
      </c>
      <c r="D4460" t="n">
        <v>1</v>
      </c>
      <c r="E4460" t="n">
        <v>0</v>
      </c>
      <c r="F4460" t="n">
        <v>0</v>
      </c>
      <c r="G4460" s="16">
        <f>ROUND(MIN(B4460/12,650000)*12*0.0915+MIN(B4460/12,1390000)*12*(0.0504+0)+B4460*0.005,0)</f>
        <v/>
      </c>
      <c r="H4460" t="n">
        <v>0</v>
      </c>
      <c r="I4460" t="n">
        <v>0</v>
      </c>
      <c r="J4460" s="16">
        <f>IF(C4460=2026,IF(B4460&lt;741000,0,IF(B4460&lt;2191000,B4460-740000,IF(B4460&lt;2193000,1451000,IF(B4460&lt;2196000,1453000,IF(B4460&lt;2200000,1456000,IF(B4460&lt;3600000,ROUNDDOWN(B4460/4,-3)*2.8-80000,IF(B4460&lt;6600000,ROUNDDOWN(B4460/4,-3)*3.2-440000,IF(B4460&lt;8500000,ROUNDDOWN(B4460*0.9,0)-1100000,B4460-1950000)))))))),IF(B4460&lt;651000,0,IF(B4460&lt;1900000,B4460-650000,IF(B4460&lt;3600000,ROUNDDOWN(B4460/4,-3)*2.8-80000,IF(B4460&lt;6600000,ROUNDDOWN(B4460/4,-3)*3.2-440000,IF(B4460&lt;8500000,ROUNDDOWN(B4460*0.9,0)-1100000,B4460-1950000))))))</f>
        <v/>
      </c>
      <c r="K4460" s="16">
        <f>IF(J4460&gt;23500000,NA(),IF(C4460=2026,IF(J4460&lt;=4890000,1040000,IF(J4460&lt;=6550000,670000,620000)),IF(J4460&lt;=1320000,950000,IF(J4460&lt;=3360000,880000,IF(J4460&lt;=4890000,680000,IF(J4460&lt;=6550000,630000,580000))))))</f>
        <v/>
      </c>
      <c r="L4460" s="16">
        <f>IF(D4460=1,IF(J4460&lt;=9000000,380000,IF(J4460&lt;=9500000,260000,IF(J4460&lt;=10000000,130000,0))),0)</f>
        <v/>
      </c>
      <c r="M4460" s="16">
        <f>IF(D4460=1,IF(J4460&lt;=9000000,330000,IF(J4460&lt;=9500000,220000,IF(J4460&lt;=10000000,110000,0))),0)</f>
        <v/>
      </c>
      <c r="N4460" s="16">
        <f>IF(D4460=1,IF(J4460&lt;=9000000,50000,IF(J4460&lt;=9500000,40000,IF(J4460&lt;=10000000,20000,0))),0)</f>
        <v/>
      </c>
      <c r="O4460" s="16">
        <f>MAX(0,ROUNDDOWN(J4460-G4460-K4460-L4460-E4460*380000-F4460*630000-H4460,-3))</f>
        <v/>
      </c>
      <c r="P4460" s="16">
        <f>MAX(0,ROUNDDOWN(J4460-G4460-430000-M4460-E4460*330000-F4460*450000-I4460,-3))</f>
        <v/>
      </c>
      <c r="Q4460" s="16">
        <f>50000+N4460+E4460*50000+F4460*180000</f>
        <v/>
      </c>
      <c r="R4460" s="16">
        <f>IF(P4460&lt;=2000000,MIN(Q4460,P4460),MAX(Q4460-(P4460-2000000),50000))*0.05</f>
        <v/>
      </c>
      <c r="S4460" s="16">
        <f>MAX(0,P4460*0.1-R4460)</f>
        <v/>
      </c>
      <c r="T4460" s="16">
        <f>Q4460+MAX(0,K4460-480000)</f>
        <v/>
      </c>
      <c r="U4460" s="16">
        <f>P4460-T4460</f>
        <v/>
      </c>
      <c r="V4460" s="17">
        <f>IF(U4460&lt;0,0,LOOKUP(U4460,{0,1950001,3300001,6950001,9000001,18000001,40000001},{0.05,0.1,0.2,0.23,0.33,0.4,0.45}))</f>
        <v/>
      </c>
      <c r="W4460" s="18">
        <f>IF(U4460&lt;0,0.9,0.9-V4460*1.021)</f>
        <v/>
      </c>
      <c r="X4460" s="16">
        <f>ROUNDDOWN(S4460*0.2/W4460+2000,0)</f>
        <v/>
      </c>
      <c r="Y4460" s="17">
        <f>IF(O4460&lt;=0,0,LOOKUP(O4460,{0,1950001,3300001,6950001,9000001,18000001,40000001},{0.05,0.1,0.2,0.23,0.33,0.4,0.45}))</f>
        <v/>
      </c>
    </row>
    <row r="4461">
      <c r="A4461" t="inlineStr">
        <is>
          <t>1万円刻み</t>
        </is>
      </c>
      <c r="B4461" s="16">
        <f>'3_1万円刻み'!$A$995</f>
        <v/>
      </c>
      <c r="C4461" t="n">
        <v>2025</v>
      </c>
      <c r="D4461" t="n">
        <v>0</v>
      </c>
      <c r="E4461" t="n">
        <v>0</v>
      </c>
      <c r="F4461" t="n">
        <v>0</v>
      </c>
      <c r="G4461" s="16">
        <f>ROUND(MIN(B4461/12,650000)*12*0.0915+MIN(B4461/12,1390000)*12*(0.0504+0)+B4461*0.005,0)</f>
        <v/>
      </c>
      <c r="H4461" t="n">
        <v>0</v>
      </c>
      <c r="I4461" t="n">
        <v>0</v>
      </c>
      <c r="J4461" s="16">
        <f>IF(C4461=2026,IF(B4461&lt;741000,0,IF(B4461&lt;2191000,B4461-740000,IF(B4461&lt;2193000,1451000,IF(B4461&lt;2196000,1453000,IF(B4461&lt;2200000,1456000,IF(B4461&lt;3600000,ROUNDDOWN(B4461/4,-3)*2.8-80000,IF(B4461&lt;6600000,ROUNDDOWN(B4461/4,-3)*3.2-440000,IF(B4461&lt;8500000,ROUNDDOWN(B4461*0.9,0)-1100000,B4461-1950000)))))))),IF(B4461&lt;651000,0,IF(B4461&lt;1900000,B4461-650000,IF(B4461&lt;3600000,ROUNDDOWN(B4461/4,-3)*2.8-80000,IF(B4461&lt;6600000,ROUNDDOWN(B4461/4,-3)*3.2-440000,IF(B4461&lt;8500000,ROUNDDOWN(B4461*0.9,0)-1100000,B4461-1950000))))))</f>
        <v/>
      </c>
      <c r="K4461" s="16">
        <f>IF(J4461&gt;23500000,NA(),IF(C4461=2026,IF(J4461&lt;=4890000,1040000,IF(J4461&lt;=6550000,670000,620000)),IF(J4461&lt;=1320000,950000,IF(J4461&lt;=3360000,880000,IF(J4461&lt;=4890000,680000,IF(J4461&lt;=6550000,630000,580000))))))</f>
        <v/>
      </c>
      <c r="L4461" s="16">
        <f>IF(D4461=1,IF(J4461&lt;=9000000,380000,IF(J4461&lt;=9500000,260000,IF(J4461&lt;=10000000,130000,0))),0)</f>
        <v/>
      </c>
      <c r="M4461" s="16">
        <f>IF(D4461=1,IF(J4461&lt;=9000000,330000,IF(J4461&lt;=9500000,220000,IF(J4461&lt;=10000000,110000,0))),0)</f>
        <v/>
      </c>
      <c r="N4461" s="16">
        <f>IF(D4461=1,IF(J4461&lt;=9000000,50000,IF(J4461&lt;=9500000,40000,IF(J4461&lt;=10000000,20000,0))),0)</f>
        <v/>
      </c>
      <c r="O4461" s="16">
        <f>MAX(0,ROUNDDOWN(J4461-G4461-K4461-L4461-E4461*380000-F4461*630000-H4461,-3))</f>
        <v/>
      </c>
      <c r="P4461" s="16">
        <f>MAX(0,ROUNDDOWN(J4461-G4461-430000-M4461-E4461*330000-F4461*450000-I4461,-3))</f>
        <v/>
      </c>
      <c r="Q4461" s="16">
        <f>50000+N4461+E4461*50000+F4461*180000</f>
        <v/>
      </c>
      <c r="R4461" s="16">
        <f>IF(P4461&lt;=2000000,MIN(Q4461,P4461),MAX(Q4461-(P4461-2000000),50000))*0.05</f>
        <v/>
      </c>
      <c r="S4461" s="16">
        <f>MAX(0,P4461*0.1-R4461)</f>
        <v/>
      </c>
      <c r="T4461" s="16">
        <f>Q4461+MAX(0,K4461-480000)</f>
        <v/>
      </c>
      <c r="U4461" s="16">
        <f>P4461-T4461</f>
        <v/>
      </c>
      <c r="V4461" s="17">
        <f>IF(U4461&lt;0,0,LOOKUP(U4461,{0,1950001,3300001,6950001,9000001,18000001,40000001},{0.05,0.1,0.2,0.23,0.33,0.4,0.45}))</f>
        <v/>
      </c>
      <c r="W4461" s="18">
        <f>IF(U4461&lt;0,0.9,0.9-V4461*1.021)</f>
        <v/>
      </c>
      <c r="X4461" s="16">
        <f>ROUNDDOWN(S4461*0.2/W4461+2000,0)</f>
        <v/>
      </c>
      <c r="Y4461" s="17">
        <f>IF(O4461&lt;=0,0,LOOKUP(O4461,{0,1950001,3300001,6950001,9000001,18000001,40000001},{0.05,0.1,0.2,0.23,0.33,0.4,0.45}))</f>
        <v/>
      </c>
    </row>
    <row r="4462">
      <c r="A4462" t="inlineStr">
        <is>
          <t>1万円刻み</t>
        </is>
      </c>
      <c r="B4462" s="16">
        <f>'3_1万円刻み'!$A$995</f>
        <v/>
      </c>
      <c r="C4462" t="n">
        <v>2026</v>
      </c>
      <c r="D4462" t="n">
        <v>0</v>
      </c>
      <c r="E4462" t="n">
        <v>0</v>
      </c>
      <c r="F4462" t="n">
        <v>0</v>
      </c>
      <c r="G4462" s="16">
        <f>ROUND(MIN(B4462/12,650000)*12*0.0915+MIN(B4462/12,1390000)*12*(0.0504+0)+B4462*0.005,0)</f>
        <v/>
      </c>
      <c r="H4462" t="n">
        <v>0</v>
      </c>
      <c r="I4462" t="n">
        <v>0</v>
      </c>
      <c r="J4462" s="16">
        <f>IF(C4462=2026,IF(B4462&lt;741000,0,IF(B4462&lt;2191000,B4462-740000,IF(B4462&lt;2193000,1451000,IF(B4462&lt;2196000,1453000,IF(B4462&lt;2200000,1456000,IF(B4462&lt;3600000,ROUNDDOWN(B4462/4,-3)*2.8-80000,IF(B4462&lt;6600000,ROUNDDOWN(B4462/4,-3)*3.2-440000,IF(B4462&lt;8500000,ROUNDDOWN(B4462*0.9,0)-1100000,B4462-1950000)))))))),IF(B4462&lt;651000,0,IF(B4462&lt;1900000,B4462-650000,IF(B4462&lt;3600000,ROUNDDOWN(B4462/4,-3)*2.8-80000,IF(B4462&lt;6600000,ROUNDDOWN(B4462/4,-3)*3.2-440000,IF(B4462&lt;8500000,ROUNDDOWN(B4462*0.9,0)-1100000,B4462-1950000))))))</f>
        <v/>
      </c>
      <c r="K4462" s="16">
        <f>IF(J4462&gt;23500000,NA(),IF(C4462=2026,IF(J4462&lt;=4890000,1040000,IF(J4462&lt;=6550000,670000,620000)),IF(J4462&lt;=1320000,950000,IF(J4462&lt;=3360000,880000,IF(J4462&lt;=4890000,680000,IF(J4462&lt;=6550000,630000,580000))))))</f>
        <v/>
      </c>
      <c r="L4462" s="16">
        <f>IF(D4462=1,IF(J4462&lt;=9000000,380000,IF(J4462&lt;=9500000,260000,IF(J4462&lt;=10000000,130000,0))),0)</f>
        <v/>
      </c>
      <c r="M4462" s="16">
        <f>IF(D4462=1,IF(J4462&lt;=9000000,330000,IF(J4462&lt;=9500000,220000,IF(J4462&lt;=10000000,110000,0))),0)</f>
        <v/>
      </c>
      <c r="N4462" s="16">
        <f>IF(D4462=1,IF(J4462&lt;=9000000,50000,IF(J4462&lt;=9500000,40000,IF(J4462&lt;=10000000,20000,0))),0)</f>
        <v/>
      </c>
      <c r="O4462" s="16">
        <f>MAX(0,ROUNDDOWN(J4462-G4462-K4462-L4462-E4462*380000-F4462*630000-H4462,-3))</f>
        <v/>
      </c>
      <c r="P4462" s="16">
        <f>MAX(0,ROUNDDOWN(J4462-G4462-430000-M4462-E4462*330000-F4462*450000-I4462,-3))</f>
        <v/>
      </c>
      <c r="Q4462" s="16">
        <f>50000+N4462+E4462*50000+F4462*180000</f>
        <v/>
      </c>
      <c r="R4462" s="16">
        <f>IF(P4462&lt;=2000000,MIN(Q4462,P4462),MAX(Q4462-(P4462-2000000),50000))*0.05</f>
        <v/>
      </c>
      <c r="S4462" s="16">
        <f>MAX(0,P4462*0.1-R4462)</f>
        <v/>
      </c>
      <c r="T4462" s="16">
        <f>Q4462+MAX(0,K4462-480000)</f>
        <v/>
      </c>
      <c r="U4462" s="16">
        <f>P4462-T4462</f>
        <v/>
      </c>
      <c r="V4462" s="17">
        <f>IF(U4462&lt;0,0,LOOKUP(U4462,{0,1950001,3300001,6950001,9000001,18000001,40000001},{0.05,0.1,0.2,0.23,0.33,0.4,0.45}))</f>
        <v/>
      </c>
      <c r="W4462" s="18">
        <f>IF(U4462&lt;0,0.9,0.9-V4462*1.021)</f>
        <v/>
      </c>
      <c r="X4462" s="16">
        <f>ROUNDDOWN(S4462*0.2/W4462+2000,0)</f>
        <v/>
      </c>
      <c r="Y4462" s="17">
        <f>IF(O4462&lt;=0,0,LOOKUP(O4462,{0,1950001,3300001,6950001,9000001,18000001,40000001},{0.05,0.1,0.2,0.23,0.33,0.4,0.45}))</f>
        <v/>
      </c>
    </row>
    <row r="4463">
      <c r="A4463" t="inlineStr">
        <is>
          <t>1万円刻み</t>
        </is>
      </c>
      <c r="B4463" s="16">
        <f>'3_1万円刻み'!$A$995</f>
        <v/>
      </c>
      <c r="C4463" t="n">
        <v>2025</v>
      </c>
      <c r="D4463" t="n">
        <v>1</v>
      </c>
      <c r="E4463" t="n">
        <v>0</v>
      </c>
      <c r="F4463" t="n">
        <v>0</v>
      </c>
      <c r="G4463" s="16">
        <f>ROUND(MIN(B4463/12,650000)*12*0.0915+MIN(B4463/12,1390000)*12*(0.0504+0)+B4463*0.005,0)</f>
        <v/>
      </c>
      <c r="H4463" t="n">
        <v>0</v>
      </c>
      <c r="I4463" t="n">
        <v>0</v>
      </c>
      <c r="J4463" s="16">
        <f>IF(C4463=2026,IF(B4463&lt;741000,0,IF(B4463&lt;2191000,B4463-740000,IF(B4463&lt;2193000,1451000,IF(B4463&lt;2196000,1453000,IF(B4463&lt;2200000,1456000,IF(B4463&lt;3600000,ROUNDDOWN(B4463/4,-3)*2.8-80000,IF(B4463&lt;6600000,ROUNDDOWN(B4463/4,-3)*3.2-440000,IF(B4463&lt;8500000,ROUNDDOWN(B4463*0.9,0)-1100000,B4463-1950000)))))))),IF(B4463&lt;651000,0,IF(B4463&lt;1900000,B4463-650000,IF(B4463&lt;3600000,ROUNDDOWN(B4463/4,-3)*2.8-80000,IF(B4463&lt;6600000,ROUNDDOWN(B4463/4,-3)*3.2-440000,IF(B4463&lt;8500000,ROUNDDOWN(B4463*0.9,0)-1100000,B4463-1950000))))))</f>
        <v/>
      </c>
      <c r="K4463" s="16">
        <f>IF(J4463&gt;23500000,NA(),IF(C4463=2026,IF(J4463&lt;=4890000,1040000,IF(J4463&lt;=6550000,670000,620000)),IF(J4463&lt;=1320000,950000,IF(J4463&lt;=3360000,880000,IF(J4463&lt;=4890000,680000,IF(J4463&lt;=6550000,630000,580000))))))</f>
        <v/>
      </c>
      <c r="L4463" s="16">
        <f>IF(D4463=1,IF(J4463&lt;=9000000,380000,IF(J4463&lt;=9500000,260000,IF(J4463&lt;=10000000,130000,0))),0)</f>
        <v/>
      </c>
      <c r="M4463" s="16">
        <f>IF(D4463=1,IF(J4463&lt;=9000000,330000,IF(J4463&lt;=9500000,220000,IF(J4463&lt;=10000000,110000,0))),0)</f>
        <v/>
      </c>
      <c r="N4463" s="16">
        <f>IF(D4463=1,IF(J4463&lt;=9000000,50000,IF(J4463&lt;=9500000,40000,IF(J4463&lt;=10000000,20000,0))),0)</f>
        <v/>
      </c>
      <c r="O4463" s="16">
        <f>MAX(0,ROUNDDOWN(J4463-G4463-K4463-L4463-E4463*380000-F4463*630000-H4463,-3))</f>
        <v/>
      </c>
      <c r="P4463" s="16">
        <f>MAX(0,ROUNDDOWN(J4463-G4463-430000-M4463-E4463*330000-F4463*450000-I4463,-3))</f>
        <v/>
      </c>
      <c r="Q4463" s="16">
        <f>50000+N4463+E4463*50000+F4463*180000</f>
        <v/>
      </c>
      <c r="R4463" s="16">
        <f>IF(P4463&lt;=2000000,MIN(Q4463,P4463),MAX(Q4463-(P4463-2000000),50000))*0.05</f>
        <v/>
      </c>
      <c r="S4463" s="16">
        <f>MAX(0,P4463*0.1-R4463)</f>
        <v/>
      </c>
      <c r="T4463" s="16">
        <f>Q4463+MAX(0,K4463-480000)</f>
        <v/>
      </c>
      <c r="U4463" s="16">
        <f>P4463-T4463</f>
        <v/>
      </c>
      <c r="V4463" s="17">
        <f>IF(U4463&lt;0,0,LOOKUP(U4463,{0,1950001,3300001,6950001,9000001,18000001,40000001},{0.05,0.1,0.2,0.23,0.33,0.4,0.45}))</f>
        <v/>
      </c>
      <c r="W4463" s="18">
        <f>IF(U4463&lt;0,0.9,0.9-V4463*1.021)</f>
        <v/>
      </c>
      <c r="X4463" s="16">
        <f>ROUNDDOWN(S4463*0.2/W4463+2000,0)</f>
        <v/>
      </c>
      <c r="Y4463" s="17">
        <f>IF(O4463&lt;=0,0,LOOKUP(O4463,{0,1950001,3300001,6950001,9000001,18000001,40000001},{0.05,0.1,0.2,0.23,0.33,0.4,0.45}))</f>
        <v/>
      </c>
    </row>
    <row r="4464">
      <c r="A4464" t="inlineStr">
        <is>
          <t>1万円刻み</t>
        </is>
      </c>
      <c r="B4464" s="16">
        <f>'3_1万円刻み'!$A$995</f>
        <v/>
      </c>
      <c r="C4464" t="n">
        <v>2026</v>
      </c>
      <c r="D4464" t="n">
        <v>1</v>
      </c>
      <c r="E4464" t="n">
        <v>0</v>
      </c>
      <c r="F4464" t="n">
        <v>0</v>
      </c>
      <c r="G4464" s="16">
        <f>ROUND(MIN(B4464/12,650000)*12*0.0915+MIN(B4464/12,1390000)*12*(0.0504+0)+B4464*0.005,0)</f>
        <v/>
      </c>
      <c r="H4464" t="n">
        <v>0</v>
      </c>
      <c r="I4464" t="n">
        <v>0</v>
      </c>
      <c r="J4464" s="16">
        <f>IF(C4464=2026,IF(B4464&lt;741000,0,IF(B4464&lt;2191000,B4464-740000,IF(B4464&lt;2193000,1451000,IF(B4464&lt;2196000,1453000,IF(B4464&lt;2200000,1456000,IF(B4464&lt;3600000,ROUNDDOWN(B4464/4,-3)*2.8-80000,IF(B4464&lt;6600000,ROUNDDOWN(B4464/4,-3)*3.2-440000,IF(B4464&lt;8500000,ROUNDDOWN(B4464*0.9,0)-1100000,B4464-1950000)))))))),IF(B4464&lt;651000,0,IF(B4464&lt;1900000,B4464-650000,IF(B4464&lt;3600000,ROUNDDOWN(B4464/4,-3)*2.8-80000,IF(B4464&lt;6600000,ROUNDDOWN(B4464/4,-3)*3.2-440000,IF(B4464&lt;8500000,ROUNDDOWN(B4464*0.9,0)-1100000,B4464-1950000))))))</f>
        <v/>
      </c>
      <c r="K4464" s="16">
        <f>IF(J4464&gt;23500000,NA(),IF(C4464=2026,IF(J4464&lt;=4890000,1040000,IF(J4464&lt;=6550000,670000,620000)),IF(J4464&lt;=1320000,950000,IF(J4464&lt;=3360000,880000,IF(J4464&lt;=4890000,680000,IF(J4464&lt;=6550000,630000,580000))))))</f>
        <v/>
      </c>
      <c r="L4464" s="16">
        <f>IF(D4464=1,IF(J4464&lt;=9000000,380000,IF(J4464&lt;=9500000,260000,IF(J4464&lt;=10000000,130000,0))),0)</f>
        <v/>
      </c>
      <c r="M4464" s="16">
        <f>IF(D4464=1,IF(J4464&lt;=9000000,330000,IF(J4464&lt;=9500000,220000,IF(J4464&lt;=10000000,110000,0))),0)</f>
        <v/>
      </c>
      <c r="N4464" s="16">
        <f>IF(D4464=1,IF(J4464&lt;=9000000,50000,IF(J4464&lt;=9500000,40000,IF(J4464&lt;=10000000,20000,0))),0)</f>
        <v/>
      </c>
      <c r="O4464" s="16">
        <f>MAX(0,ROUNDDOWN(J4464-G4464-K4464-L4464-E4464*380000-F4464*630000-H4464,-3))</f>
        <v/>
      </c>
      <c r="P4464" s="16">
        <f>MAX(0,ROUNDDOWN(J4464-G4464-430000-M4464-E4464*330000-F4464*450000-I4464,-3))</f>
        <v/>
      </c>
      <c r="Q4464" s="16">
        <f>50000+N4464+E4464*50000+F4464*180000</f>
        <v/>
      </c>
      <c r="R4464" s="16">
        <f>IF(P4464&lt;=2000000,MIN(Q4464,P4464),MAX(Q4464-(P4464-2000000),50000))*0.05</f>
        <v/>
      </c>
      <c r="S4464" s="16">
        <f>MAX(0,P4464*0.1-R4464)</f>
        <v/>
      </c>
      <c r="T4464" s="16">
        <f>Q4464+MAX(0,K4464-480000)</f>
        <v/>
      </c>
      <c r="U4464" s="16">
        <f>P4464-T4464</f>
        <v/>
      </c>
      <c r="V4464" s="17">
        <f>IF(U4464&lt;0,0,LOOKUP(U4464,{0,1950001,3300001,6950001,9000001,18000001,40000001},{0.05,0.1,0.2,0.23,0.33,0.4,0.45}))</f>
        <v/>
      </c>
      <c r="W4464" s="18">
        <f>IF(U4464&lt;0,0.9,0.9-V4464*1.021)</f>
        <v/>
      </c>
      <c r="X4464" s="16">
        <f>ROUNDDOWN(S4464*0.2/W4464+2000,0)</f>
        <v/>
      </c>
      <c r="Y4464" s="17">
        <f>IF(O4464&lt;=0,0,LOOKUP(O4464,{0,1950001,3300001,6950001,9000001,18000001,40000001},{0.05,0.1,0.2,0.23,0.33,0.4,0.45}))</f>
        <v/>
      </c>
    </row>
    <row r="4465">
      <c r="A4465" t="inlineStr">
        <is>
          <t>1万円刻み</t>
        </is>
      </c>
      <c r="B4465" s="16">
        <f>'3_1万円刻み'!$A$996</f>
        <v/>
      </c>
      <c r="C4465" t="n">
        <v>2025</v>
      </c>
      <c r="D4465" t="n">
        <v>0</v>
      </c>
      <c r="E4465" t="n">
        <v>0</v>
      </c>
      <c r="F4465" t="n">
        <v>0</v>
      </c>
      <c r="G4465" s="16">
        <f>ROUND(MIN(B4465/12,650000)*12*0.0915+MIN(B4465/12,1390000)*12*(0.0504+0)+B4465*0.005,0)</f>
        <v/>
      </c>
      <c r="H4465" t="n">
        <v>0</v>
      </c>
      <c r="I4465" t="n">
        <v>0</v>
      </c>
      <c r="J4465" s="16">
        <f>IF(C4465=2026,IF(B4465&lt;741000,0,IF(B4465&lt;2191000,B4465-740000,IF(B4465&lt;2193000,1451000,IF(B4465&lt;2196000,1453000,IF(B4465&lt;2200000,1456000,IF(B4465&lt;3600000,ROUNDDOWN(B4465/4,-3)*2.8-80000,IF(B4465&lt;6600000,ROUNDDOWN(B4465/4,-3)*3.2-440000,IF(B4465&lt;8500000,ROUNDDOWN(B4465*0.9,0)-1100000,B4465-1950000)))))))),IF(B4465&lt;651000,0,IF(B4465&lt;1900000,B4465-650000,IF(B4465&lt;3600000,ROUNDDOWN(B4465/4,-3)*2.8-80000,IF(B4465&lt;6600000,ROUNDDOWN(B4465/4,-3)*3.2-440000,IF(B4465&lt;8500000,ROUNDDOWN(B4465*0.9,0)-1100000,B4465-1950000))))))</f>
        <v/>
      </c>
      <c r="K4465" s="16">
        <f>IF(J4465&gt;23500000,NA(),IF(C4465=2026,IF(J4465&lt;=4890000,1040000,IF(J4465&lt;=6550000,670000,620000)),IF(J4465&lt;=1320000,950000,IF(J4465&lt;=3360000,880000,IF(J4465&lt;=4890000,680000,IF(J4465&lt;=6550000,630000,580000))))))</f>
        <v/>
      </c>
      <c r="L4465" s="16">
        <f>IF(D4465=1,IF(J4465&lt;=9000000,380000,IF(J4465&lt;=9500000,260000,IF(J4465&lt;=10000000,130000,0))),0)</f>
        <v/>
      </c>
      <c r="M4465" s="16">
        <f>IF(D4465=1,IF(J4465&lt;=9000000,330000,IF(J4465&lt;=9500000,220000,IF(J4465&lt;=10000000,110000,0))),0)</f>
        <v/>
      </c>
      <c r="N4465" s="16">
        <f>IF(D4465=1,IF(J4465&lt;=9000000,50000,IF(J4465&lt;=9500000,40000,IF(J4465&lt;=10000000,20000,0))),0)</f>
        <v/>
      </c>
      <c r="O4465" s="16">
        <f>MAX(0,ROUNDDOWN(J4465-G4465-K4465-L4465-E4465*380000-F4465*630000-H4465,-3))</f>
        <v/>
      </c>
      <c r="P4465" s="16">
        <f>MAX(0,ROUNDDOWN(J4465-G4465-430000-M4465-E4465*330000-F4465*450000-I4465,-3))</f>
        <v/>
      </c>
      <c r="Q4465" s="16">
        <f>50000+N4465+E4465*50000+F4465*180000</f>
        <v/>
      </c>
      <c r="R4465" s="16">
        <f>IF(P4465&lt;=2000000,MIN(Q4465,P4465),MAX(Q4465-(P4465-2000000),50000))*0.05</f>
        <v/>
      </c>
      <c r="S4465" s="16">
        <f>MAX(0,P4465*0.1-R4465)</f>
        <v/>
      </c>
      <c r="T4465" s="16">
        <f>Q4465+MAX(0,K4465-480000)</f>
        <v/>
      </c>
      <c r="U4465" s="16">
        <f>P4465-T4465</f>
        <v/>
      </c>
      <c r="V4465" s="17">
        <f>IF(U4465&lt;0,0,LOOKUP(U4465,{0,1950001,3300001,6950001,9000001,18000001,40000001},{0.05,0.1,0.2,0.23,0.33,0.4,0.45}))</f>
        <v/>
      </c>
      <c r="W4465" s="18">
        <f>IF(U4465&lt;0,0.9,0.9-V4465*1.021)</f>
        <v/>
      </c>
      <c r="X4465" s="16">
        <f>ROUNDDOWN(S4465*0.2/W4465+2000,0)</f>
        <v/>
      </c>
      <c r="Y4465" s="17">
        <f>IF(O4465&lt;=0,0,LOOKUP(O4465,{0,1950001,3300001,6950001,9000001,18000001,40000001},{0.05,0.1,0.2,0.23,0.33,0.4,0.45}))</f>
        <v/>
      </c>
    </row>
    <row r="4466">
      <c r="A4466" t="inlineStr">
        <is>
          <t>1万円刻み</t>
        </is>
      </c>
      <c r="B4466" s="16">
        <f>'3_1万円刻み'!$A$996</f>
        <v/>
      </c>
      <c r="C4466" t="n">
        <v>2026</v>
      </c>
      <c r="D4466" t="n">
        <v>0</v>
      </c>
      <c r="E4466" t="n">
        <v>0</v>
      </c>
      <c r="F4466" t="n">
        <v>0</v>
      </c>
      <c r="G4466" s="16">
        <f>ROUND(MIN(B4466/12,650000)*12*0.0915+MIN(B4466/12,1390000)*12*(0.0504+0)+B4466*0.005,0)</f>
        <v/>
      </c>
      <c r="H4466" t="n">
        <v>0</v>
      </c>
      <c r="I4466" t="n">
        <v>0</v>
      </c>
      <c r="J4466" s="16">
        <f>IF(C4466=2026,IF(B4466&lt;741000,0,IF(B4466&lt;2191000,B4466-740000,IF(B4466&lt;2193000,1451000,IF(B4466&lt;2196000,1453000,IF(B4466&lt;2200000,1456000,IF(B4466&lt;3600000,ROUNDDOWN(B4466/4,-3)*2.8-80000,IF(B4466&lt;6600000,ROUNDDOWN(B4466/4,-3)*3.2-440000,IF(B4466&lt;8500000,ROUNDDOWN(B4466*0.9,0)-1100000,B4466-1950000)))))))),IF(B4466&lt;651000,0,IF(B4466&lt;1900000,B4466-650000,IF(B4466&lt;3600000,ROUNDDOWN(B4466/4,-3)*2.8-80000,IF(B4466&lt;6600000,ROUNDDOWN(B4466/4,-3)*3.2-440000,IF(B4466&lt;8500000,ROUNDDOWN(B4466*0.9,0)-1100000,B4466-1950000))))))</f>
        <v/>
      </c>
      <c r="K4466" s="16">
        <f>IF(J4466&gt;23500000,NA(),IF(C4466=2026,IF(J4466&lt;=4890000,1040000,IF(J4466&lt;=6550000,670000,620000)),IF(J4466&lt;=1320000,950000,IF(J4466&lt;=3360000,880000,IF(J4466&lt;=4890000,680000,IF(J4466&lt;=6550000,630000,580000))))))</f>
        <v/>
      </c>
      <c r="L4466" s="16">
        <f>IF(D4466=1,IF(J4466&lt;=9000000,380000,IF(J4466&lt;=9500000,260000,IF(J4466&lt;=10000000,130000,0))),0)</f>
        <v/>
      </c>
      <c r="M4466" s="16">
        <f>IF(D4466=1,IF(J4466&lt;=9000000,330000,IF(J4466&lt;=9500000,220000,IF(J4466&lt;=10000000,110000,0))),0)</f>
        <v/>
      </c>
      <c r="N4466" s="16">
        <f>IF(D4466=1,IF(J4466&lt;=9000000,50000,IF(J4466&lt;=9500000,40000,IF(J4466&lt;=10000000,20000,0))),0)</f>
        <v/>
      </c>
      <c r="O4466" s="16">
        <f>MAX(0,ROUNDDOWN(J4466-G4466-K4466-L4466-E4466*380000-F4466*630000-H4466,-3))</f>
        <v/>
      </c>
      <c r="P4466" s="16">
        <f>MAX(0,ROUNDDOWN(J4466-G4466-430000-M4466-E4466*330000-F4466*450000-I4466,-3))</f>
        <v/>
      </c>
      <c r="Q4466" s="16">
        <f>50000+N4466+E4466*50000+F4466*180000</f>
        <v/>
      </c>
      <c r="R4466" s="16">
        <f>IF(P4466&lt;=2000000,MIN(Q4466,P4466),MAX(Q4466-(P4466-2000000),50000))*0.05</f>
        <v/>
      </c>
      <c r="S4466" s="16">
        <f>MAX(0,P4466*0.1-R4466)</f>
        <v/>
      </c>
      <c r="T4466" s="16">
        <f>Q4466+MAX(0,K4466-480000)</f>
        <v/>
      </c>
      <c r="U4466" s="16">
        <f>P4466-T4466</f>
        <v/>
      </c>
      <c r="V4466" s="17">
        <f>IF(U4466&lt;0,0,LOOKUP(U4466,{0,1950001,3300001,6950001,9000001,18000001,40000001},{0.05,0.1,0.2,0.23,0.33,0.4,0.45}))</f>
        <v/>
      </c>
      <c r="W4466" s="18">
        <f>IF(U4466&lt;0,0.9,0.9-V4466*1.021)</f>
        <v/>
      </c>
      <c r="X4466" s="16">
        <f>ROUNDDOWN(S4466*0.2/W4466+2000,0)</f>
        <v/>
      </c>
      <c r="Y4466" s="17">
        <f>IF(O4466&lt;=0,0,LOOKUP(O4466,{0,1950001,3300001,6950001,9000001,18000001,40000001},{0.05,0.1,0.2,0.23,0.33,0.4,0.45}))</f>
        <v/>
      </c>
    </row>
    <row r="4467">
      <c r="A4467" t="inlineStr">
        <is>
          <t>1万円刻み</t>
        </is>
      </c>
      <c r="B4467" s="16">
        <f>'3_1万円刻み'!$A$996</f>
        <v/>
      </c>
      <c r="C4467" t="n">
        <v>2025</v>
      </c>
      <c r="D4467" t="n">
        <v>1</v>
      </c>
      <c r="E4467" t="n">
        <v>0</v>
      </c>
      <c r="F4467" t="n">
        <v>0</v>
      </c>
      <c r="G4467" s="16">
        <f>ROUND(MIN(B4467/12,650000)*12*0.0915+MIN(B4467/12,1390000)*12*(0.0504+0)+B4467*0.005,0)</f>
        <v/>
      </c>
      <c r="H4467" t="n">
        <v>0</v>
      </c>
      <c r="I4467" t="n">
        <v>0</v>
      </c>
      <c r="J4467" s="16">
        <f>IF(C4467=2026,IF(B4467&lt;741000,0,IF(B4467&lt;2191000,B4467-740000,IF(B4467&lt;2193000,1451000,IF(B4467&lt;2196000,1453000,IF(B4467&lt;2200000,1456000,IF(B4467&lt;3600000,ROUNDDOWN(B4467/4,-3)*2.8-80000,IF(B4467&lt;6600000,ROUNDDOWN(B4467/4,-3)*3.2-440000,IF(B4467&lt;8500000,ROUNDDOWN(B4467*0.9,0)-1100000,B4467-1950000)))))))),IF(B4467&lt;651000,0,IF(B4467&lt;1900000,B4467-650000,IF(B4467&lt;3600000,ROUNDDOWN(B4467/4,-3)*2.8-80000,IF(B4467&lt;6600000,ROUNDDOWN(B4467/4,-3)*3.2-440000,IF(B4467&lt;8500000,ROUNDDOWN(B4467*0.9,0)-1100000,B4467-1950000))))))</f>
        <v/>
      </c>
      <c r="K4467" s="16">
        <f>IF(J4467&gt;23500000,NA(),IF(C4467=2026,IF(J4467&lt;=4890000,1040000,IF(J4467&lt;=6550000,670000,620000)),IF(J4467&lt;=1320000,950000,IF(J4467&lt;=3360000,880000,IF(J4467&lt;=4890000,680000,IF(J4467&lt;=6550000,630000,580000))))))</f>
        <v/>
      </c>
      <c r="L4467" s="16">
        <f>IF(D4467=1,IF(J4467&lt;=9000000,380000,IF(J4467&lt;=9500000,260000,IF(J4467&lt;=10000000,130000,0))),0)</f>
        <v/>
      </c>
      <c r="M4467" s="16">
        <f>IF(D4467=1,IF(J4467&lt;=9000000,330000,IF(J4467&lt;=9500000,220000,IF(J4467&lt;=10000000,110000,0))),0)</f>
        <v/>
      </c>
      <c r="N4467" s="16">
        <f>IF(D4467=1,IF(J4467&lt;=9000000,50000,IF(J4467&lt;=9500000,40000,IF(J4467&lt;=10000000,20000,0))),0)</f>
        <v/>
      </c>
      <c r="O4467" s="16">
        <f>MAX(0,ROUNDDOWN(J4467-G4467-K4467-L4467-E4467*380000-F4467*630000-H4467,-3))</f>
        <v/>
      </c>
      <c r="P4467" s="16">
        <f>MAX(0,ROUNDDOWN(J4467-G4467-430000-M4467-E4467*330000-F4467*450000-I4467,-3))</f>
        <v/>
      </c>
      <c r="Q4467" s="16">
        <f>50000+N4467+E4467*50000+F4467*180000</f>
        <v/>
      </c>
      <c r="R4467" s="16">
        <f>IF(P4467&lt;=2000000,MIN(Q4467,P4467),MAX(Q4467-(P4467-2000000),50000))*0.05</f>
        <v/>
      </c>
      <c r="S4467" s="16">
        <f>MAX(0,P4467*0.1-R4467)</f>
        <v/>
      </c>
      <c r="T4467" s="16">
        <f>Q4467+MAX(0,K4467-480000)</f>
        <v/>
      </c>
      <c r="U4467" s="16">
        <f>P4467-T4467</f>
        <v/>
      </c>
      <c r="V4467" s="17">
        <f>IF(U4467&lt;0,0,LOOKUP(U4467,{0,1950001,3300001,6950001,9000001,18000001,40000001},{0.05,0.1,0.2,0.23,0.33,0.4,0.45}))</f>
        <v/>
      </c>
      <c r="W4467" s="18">
        <f>IF(U4467&lt;0,0.9,0.9-V4467*1.021)</f>
        <v/>
      </c>
      <c r="X4467" s="16">
        <f>ROUNDDOWN(S4467*0.2/W4467+2000,0)</f>
        <v/>
      </c>
      <c r="Y4467" s="17">
        <f>IF(O4467&lt;=0,0,LOOKUP(O4467,{0,1950001,3300001,6950001,9000001,18000001,40000001},{0.05,0.1,0.2,0.23,0.33,0.4,0.45}))</f>
        <v/>
      </c>
    </row>
    <row r="4468">
      <c r="A4468" t="inlineStr">
        <is>
          <t>1万円刻み</t>
        </is>
      </c>
      <c r="B4468" s="16">
        <f>'3_1万円刻み'!$A$996</f>
        <v/>
      </c>
      <c r="C4468" t="n">
        <v>2026</v>
      </c>
      <c r="D4468" t="n">
        <v>1</v>
      </c>
      <c r="E4468" t="n">
        <v>0</v>
      </c>
      <c r="F4468" t="n">
        <v>0</v>
      </c>
      <c r="G4468" s="16">
        <f>ROUND(MIN(B4468/12,650000)*12*0.0915+MIN(B4468/12,1390000)*12*(0.0504+0)+B4468*0.005,0)</f>
        <v/>
      </c>
      <c r="H4468" t="n">
        <v>0</v>
      </c>
      <c r="I4468" t="n">
        <v>0</v>
      </c>
      <c r="J4468" s="16">
        <f>IF(C4468=2026,IF(B4468&lt;741000,0,IF(B4468&lt;2191000,B4468-740000,IF(B4468&lt;2193000,1451000,IF(B4468&lt;2196000,1453000,IF(B4468&lt;2200000,1456000,IF(B4468&lt;3600000,ROUNDDOWN(B4468/4,-3)*2.8-80000,IF(B4468&lt;6600000,ROUNDDOWN(B4468/4,-3)*3.2-440000,IF(B4468&lt;8500000,ROUNDDOWN(B4468*0.9,0)-1100000,B4468-1950000)))))))),IF(B4468&lt;651000,0,IF(B4468&lt;1900000,B4468-650000,IF(B4468&lt;3600000,ROUNDDOWN(B4468/4,-3)*2.8-80000,IF(B4468&lt;6600000,ROUNDDOWN(B4468/4,-3)*3.2-440000,IF(B4468&lt;8500000,ROUNDDOWN(B4468*0.9,0)-1100000,B4468-1950000))))))</f>
        <v/>
      </c>
      <c r="K4468" s="16">
        <f>IF(J4468&gt;23500000,NA(),IF(C4468=2026,IF(J4468&lt;=4890000,1040000,IF(J4468&lt;=6550000,670000,620000)),IF(J4468&lt;=1320000,950000,IF(J4468&lt;=3360000,880000,IF(J4468&lt;=4890000,680000,IF(J4468&lt;=6550000,630000,580000))))))</f>
        <v/>
      </c>
      <c r="L4468" s="16">
        <f>IF(D4468=1,IF(J4468&lt;=9000000,380000,IF(J4468&lt;=9500000,260000,IF(J4468&lt;=10000000,130000,0))),0)</f>
        <v/>
      </c>
      <c r="M4468" s="16">
        <f>IF(D4468=1,IF(J4468&lt;=9000000,330000,IF(J4468&lt;=9500000,220000,IF(J4468&lt;=10000000,110000,0))),0)</f>
        <v/>
      </c>
      <c r="N4468" s="16">
        <f>IF(D4468=1,IF(J4468&lt;=9000000,50000,IF(J4468&lt;=9500000,40000,IF(J4468&lt;=10000000,20000,0))),0)</f>
        <v/>
      </c>
      <c r="O4468" s="16">
        <f>MAX(0,ROUNDDOWN(J4468-G4468-K4468-L4468-E4468*380000-F4468*630000-H4468,-3))</f>
        <v/>
      </c>
      <c r="P4468" s="16">
        <f>MAX(0,ROUNDDOWN(J4468-G4468-430000-M4468-E4468*330000-F4468*450000-I4468,-3))</f>
        <v/>
      </c>
      <c r="Q4468" s="16">
        <f>50000+N4468+E4468*50000+F4468*180000</f>
        <v/>
      </c>
      <c r="R4468" s="16">
        <f>IF(P4468&lt;=2000000,MIN(Q4468,P4468),MAX(Q4468-(P4468-2000000),50000))*0.05</f>
        <v/>
      </c>
      <c r="S4468" s="16">
        <f>MAX(0,P4468*0.1-R4468)</f>
        <v/>
      </c>
      <c r="T4468" s="16">
        <f>Q4468+MAX(0,K4468-480000)</f>
        <v/>
      </c>
      <c r="U4468" s="16">
        <f>P4468-T4468</f>
        <v/>
      </c>
      <c r="V4468" s="17">
        <f>IF(U4468&lt;0,0,LOOKUP(U4468,{0,1950001,3300001,6950001,9000001,18000001,40000001},{0.05,0.1,0.2,0.23,0.33,0.4,0.45}))</f>
        <v/>
      </c>
      <c r="W4468" s="18">
        <f>IF(U4468&lt;0,0.9,0.9-V4468*1.021)</f>
        <v/>
      </c>
      <c r="X4468" s="16">
        <f>ROUNDDOWN(S4468*0.2/W4468+2000,0)</f>
        <v/>
      </c>
      <c r="Y4468" s="17">
        <f>IF(O4468&lt;=0,0,LOOKUP(O4468,{0,1950001,3300001,6950001,9000001,18000001,40000001},{0.05,0.1,0.2,0.23,0.33,0.4,0.45}))</f>
        <v/>
      </c>
    </row>
    <row r="4469">
      <c r="A4469" t="inlineStr">
        <is>
          <t>1万円刻み</t>
        </is>
      </c>
      <c r="B4469" s="16">
        <f>'3_1万円刻み'!$A$997</f>
        <v/>
      </c>
      <c r="C4469" t="n">
        <v>2025</v>
      </c>
      <c r="D4469" t="n">
        <v>0</v>
      </c>
      <c r="E4469" t="n">
        <v>0</v>
      </c>
      <c r="F4469" t="n">
        <v>0</v>
      </c>
      <c r="G4469" s="16">
        <f>ROUND(MIN(B4469/12,650000)*12*0.0915+MIN(B4469/12,1390000)*12*(0.0504+0)+B4469*0.005,0)</f>
        <v/>
      </c>
      <c r="H4469" t="n">
        <v>0</v>
      </c>
      <c r="I4469" t="n">
        <v>0</v>
      </c>
      <c r="J4469" s="16">
        <f>IF(C4469=2026,IF(B4469&lt;741000,0,IF(B4469&lt;2191000,B4469-740000,IF(B4469&lt;2193000,1451000,IF(B4469&lt;2196000,1453000,IF(B4469&lt;2200000,1456000,IF(B4469&lt;3600000,ROUNDDOWN(B4469/4,-3)*2.8-80000,IF(B4469&lt;6600000,ROUNDDOWN(B4469/4,-3)*3.2-440000,IF(B4469&lt;8500000,ROUNDDOWN(B4469*0.9,0)-1100000,B4469-1950000)))))))),IF(B4469&lt;651000,0,IF(B4469&lt;1900000,B4469-650000,IF(B4469&lt;3600000,ROUNDDOWN(B4469/4,-3)*2.8-80000,IF(B4469&lt;6600000,ROUNDDOWN(B4469/4,-3)*3.2-440000,IF(B4469&lt;8500000,ROUNDDOWN(B4469*0.9,0)-1100000,B4469-1950000))))))</f>
        <v/>
      </c>
      <c r="K4469" s="16">
        <f>IF(J4469&gt;23500000,NA(),IF(C4469=2026,IF(J4469&lt;=4890000,1040000,IF(J4469&lt;=6550000,670000,620000)),IF(J4469&lt;=1320000,950000,IF(J4469&lt;=3360000,880000,IF(J4469&lt;=4890000,680000,IF(J4469&lt;=6550000,630000,580000))))))</f>
        <v/>
      </c>
      <c r="L4469" s="16">
        <f>IF(D4469=1,IF(J4469&lt;=9000000,380000,IF(J4469&lt;=9500000,260000,IF(J4469&lt;=10000000,130000,0))),0)</f>
        <v/>
      </c>
      <c r="M4469" s="16">
        <f>IF(D4469=1,IF(J4469&lt;=9000000,330000,IF(J4469&lt;=9500000,220000,IF(J4469&lt;=10000000,110000,0))),0)</f>
        <v/>
      </c>
      <c r="N4469" s="16">
        <f>IF(D4469=1,IF(J4469&lt;=9000000,50000,IF(J4469&lt;=9500000,40000,IF(J4469&lt;=10000000,20000,0))),0)</f>
        <v/>
      </c>
      <c r="O4469" s="16">
        <f>MAX(0,ROUNDDOWN(J4469-G4469-K4469-L4469-E4469*380000-F4469*630000-H4469,-3))</f>
        <v/>
      </c>
      <c r="P4469" s="16">
        <f>MAX(0,ROUNDDOWN(J4469-G4469-430000-M4469-E4469*330000-F4469*450000-I4469,-3))</f>
        <v/>
      </c>
      <c r="Q4469" s="16">
        <f>50000+N4469+E4469*50000+F4469*180000</f>
        <v/>
      </c>
      <c r="R4469" s="16">
        <f>IF(P4469&lt;=2000000,MIN(Q4469,P4469),MAX(Q4469-(P4469-2000000),50000))*0.05</f>
        <v/>
      </c>
      <c r="S4469" s="16">
        <f>MAX(0,P4469*0.1-R4469)</f>
        <v/>
      </c>
      <c r="T4469" s="16">
        <f>Q4469+MAX(0,K4469-480000)</f>
        <v/>
      </c>
      <c r="U4469" s="16">
        <f>P4469-T4469</f>
        <v/>
      </c>
      <c r="V4469" s="17">
        <f>IF(U4469&lt;0,0,LOOKUP(U4469,{0,1950001,3300001,6950001,9000001,18000001,40000001},{0.05,0.1,0.2,0.23,0.33,0.4,0.45}))</f>
        <v/>
      </c>
      <c r="W4469" s="18">
        <f>IF(U4469&lt;0,0.9,0.9-V4469*1.021)</f>
        <v/>
      </c>
      <c r="X4469" s="16">
        <f>ROUNDDOWN(S4469*0.2/W4469+2000,0)</f>
        <v/>
      </c>
      <c r="Y4469" s="17">
        <f>IF(O4469&lt;=0,0,LOOKUP(O4469,{0,1950001,3300001,6950001,9000001,18000001,40000001},{0.05,0.1,0.2,0.23,0.33,0.4,0.45}))</f>
        <v/>
      </c>
    </row>
    <row r="4470">
      <c r="A4470" t="inlineStr">
        <is>
          <t>1万円刻み</t>
        </is>
      </c>
      <c r="B4470" s="16">
        <f>'3_1万円刻み'!$A$997</f>
        <v/>
      </c>
      <c r="C4470" t="n">
        <v>2026</v>
      </c>
      <c r="D4470" t="n">
        <v>0</v>
      </c>
      <c r="E4470" t="n">
        <v>0</v>
      </c>
      <c r="F4470" t="n">
        <v>0</v>
      </c>
      <c r="G4470" s="16">
        <f>ROUND(MIN(B4470/12,650000)*12*0.0915+MIN(B4470/12,1390000)*12*(0.0504+0)+B4470*0.005,0)</f>
        <v/>
      </c>
      <c r="H4470" t="n">
        <v>0</v>
      </c>
      <c r="I4470" t="n">
        <v>0</v>
      </c>
      <c r="J4470" s="16">
        <f>IF(C4470=2026,IF(B4470&lt;741000,0,IF(B4470&lt;2191000,B4470-740000,IF(B4470&lt;2193000,1451000,IF(B4470&lt;2196000,1453000,IF(B4470&lt;2200000,1456000,IF(B4470&lt;3600000,ROUNDDOWN(B4470/4,-3)*2.8-80000,IF(B4470&lt;6600000,ROUNDDOWN(B4470/4,-3)*3.2-440000,IF(B4470&lt;8500000,ROUNDDOWN(B4470*0.9,0)-1100000,B4470-1950000)))))))),IF(B4470&lt;651000,0,IF(B4470&lt;1900000,B4470-650000,IF(B4470&lt;3600000,ROUNDDOWN(B4470/4,-3)*2.8-80000,IF(B4470&lt;6600000,ROUNDDOWN(B4470/4,-3)*3.2-440000,IF(B4470&lt;8500000,ROUNDDOWN(B4470*0.9,0)-1100000,B4470-1950000))))))</f>
        <v/>
      </c>
      <c r="K4470" s="16">
        <f>IF(J4470&gt;23500000,NA(),IF(C4470=2026,IF(J4470&lt;=4890000,1040000,IF(J4470&lt;=6550000,670000,620000)),IF(J4470&lt;=1320000,950000,IF(J4470&lt;=3360000,880000,IF(J4470&lt;=4890000,680000,IF(J4470&lt;=6550000,630000,580000))))))</f>
        <v/>
      </c>
      <c r="L4470" s="16">
        <f>IF(D4470=1,IF(J4470&lt;=9000000,380000,IF(J4470&lt;=9500000,260000,IF(J4470&lt;=10000000,130000,0))),0)</f>
        <v/>
      </c>
      <c r="M4470" s="16">
        <f>IF(D4470=1,IF(J4470&lt;=9000000,330000,IF(J4470&lt;=9500000,220000,IF(J4470&lt;=10000000,110000,0))),0)</f>
        <v/>
      </c>
      <c r="N4470" s="16">
        <f>IF(D4470=1,IF(J4470&lt;=9000000,50000,IF(J4470&lt;=9500000,40000,IF(J4470&lt;=10000000,20000,0))),0)</f>
        <v/>
      </c>
      <c r="O4470" s="16">
        <f>MAX(0,ROUNDDOWN(J4470-G4470-K4470-L4470-E4470*380000-F4470*630000-H4470,-3))</f>
        <v/>
      </c>
      <c r="P4470" s="16">
        <f>MAX(0,ROUNDDOWN(J4470-G4470-430000-M4470-E4470*330000-F4470*450000-I4470,-3))</f>
        <v/>
      </c>
      <c r="Q4470" s="16">
        <f>50000+N4470+E4470*50000+F4470*180000</f>
        <v/>
      </c>
      <c r="R4470" s="16">
        <f>IF(P4470&lt;=2000000,MIN(Q4470,P4470),MAX(Q4470-(P4470-2000000),50000))*0.05</f>
        <v/>
      </c>
      <c r="S4470" s="16">
        <f>MAX(0,P4470*0.1-R4470)</f>
        <v/>
      </c>
      <c r="T4470" s="16">
        <f>Q4470+MAX(0,K4470-480000)</f>
        <v/>
      </c>
      <c r="U4470" s="16">
        <f>P4470-T4470</f>
        <v/>
      </c>
      <c r="V4470" s="17">
        <f>IF(U4470&lt;0,0,LOOKUP(U4470,{0,1950001,3300001,6950001,9000001,18000001,40000001},{0.05,0.1,0.2,0.23,0.33,0.4,0.45}))</f>
        <v/>
      </c>
      <c r="W4470" s="18">
        <f>IF(U4470&lt;0,0.9,0.9-V4470*1.021)</f>
        <v/>
      </c>
      <c r="X4470" s="16">
        <f>ROUNDDOWN(S4470*0.2/W4470+2000,0)</f>
        <v/>
      </c>
      <c r="Y4470" s="17">
        <f>IF(O4470&lt;=0,0,LOOKUP(O4470,{0,1950001,3300001,6950001,9000001,18000001,40000001},{0.05,0.1,0.2,0.23,0.33,0.4,0.45}))</f>
        <v/>
      </c>
    </row>
    <row r="4471">
      <c r="A4471" t="inlineStr">
        <is>
          <t>1万円刻み</t>
        </is>
      </c>
      <c r="B4471" s="16">
        <f>'3_1万円刻み'!$A$997</f>
        <v/>
      </c>
      <c r="C4471" t="n">
        <v>2025</v>
      </c>
      <c r="D4471" t="n">
        <v>1</v>
      </c>
      <c r="E4471" t="n">
        <v>0</v>
      </c>
      <c r="F4471" t="n">
        <v>0</v>
      </c>
      <c r="G4471" s="16">
        <f>ROUND(MIN(B4471/12,650000)*12*0.0915+MIN(B4471/12,1390000)*12*(0.0504+0)+B4471*0.005,0)</f>
        <v/>
      </c>
      <c r="H4471" t="n">
        <v>0</v>
      </c>
      <c r="I4471" t="n">
        <v>0</v>
      </c>
      <c r="J4471" s="16">
        <f>IF(C4471=2026,IF(B4471&lt;741000,0,IF(B4471&lt;2191000,B4471-740000,IF(B4471&lt;2193000,1451000,IF(B4471&lt;2196000,1453000,IF(B4471&lt;2200000,1456000,IF(B4471&lt;3600000,ROUNDDOWN(B4471/4,-3)*2.8-80000,IF(B4471&lt;6600000,ROUNDDOWN(B4471/4,-3)*3.2-440000,IF(B4471&lt;8500000,ROUNDDOWN(B4471*0.9,0)-1100000,B4471-1950000)))))))),IF(B4471&lt;651000,0,IF(B4471&lt;1900000,B4471-650000,IF(B4471&lt;3600000,ROUNDDOWN(B4471/4,-3)*2.8-80000,IF(B4471&lt;6600000,ROUNDDOWN(B4471/4,-3)*3.2-440000,IF(B4471&lt;8500000,ROUNDDOWN(B4471*0.9,0)-1100000,B4471-1950000))))))</f>
        <v/>
      </c>
      <c r="K4471" s="16">
        <f>IF(J4471&gt;23500000,NA(),IF(C4471=2026,IF(J4471&lt;=4890000,1040000,IF(J4471&lt;=6550000,670000,620000)),IF(J4471&lt;=1320000,950000,IF(J4471&lt;=3360000,880000,IF(J4471&lt;=4890000,680000,IF(J4471&lt;=6550000,630000,580000))))))</f>
        <v/>
      </c>
      <c r="L4471" s="16">
        <f>IF(D4471=1,IF(J4471&lt;=9000000,380000,IF(J4471&lt;=9500000,260000,IF(J4471&lt;=10000000,130000,0))),0)</f>
        <v/>
      </c>
      <c r="M4471" s="16">
        <f>IF(D4471=1,IF(J4471&lt;=9000000,330000,IF(J4471&lt;=9500000,220000,IF(J4471&lt;=10000000,110000,0))),0)</f>
        <v/>
      </c>
      <c r="N4471" s="16">
        <f>IF(D4471=1,IF(J4471&lt;=9000000,50000,IF(J4471&lt;=9500000,40000,IF(J4471&lt;=10000000,20000,0))),0)</f>
        <v/>
      </c>
      <c r="O4471" s="16">
        <f>MAX(0,ROUNDDOWN(J4471-G4471-K4471-L4471-E4471*380000-F4471*630000-H4471,-3))</f>
        <v/>
      </c>
      <c r="P4471" s="16">
        <f>MAX(0,ROUNDDOWN(J4471-G4471-430000-M4471-E4471*330000-F4471*450000-I4471,-3))</f>
        <v/>
      </c>
      <c r="Q4471" s="16">
        <f>50000+N4471+E4471*50000+F4471*180000</f>
        <v/>
      </c>
      <c r="R4471" s="16">
        <f>IF(P4471&lt;=2000000,MIN(Q4471,P4471),MAX(Q4471-(P4471-2000000),50000))*0.05</f>
        <v/>
      </c>
      <c r="S4471" s="16">
        <f>MAX(0,P4471*0.1-R4471)</f>
        <v/>
      </c>
      <c r="T4471" s="16">
        <f>Q4471+MAX(0,K4471-480000)</f>
        <v/>
      </c>
      <c r="U4471" s="16">
        <f>P4471-T4471</f>
        <v/>
      </c>
      <c r="V4471" s="17">
        <f>IF(U4471&lt;0,0,LOOKUP(U4471,{0,1950001,3300001,6950001,9000001,18000001,40000001},{0.05,0.1,0.2,0.23,0.33,0.4,0.45}))</f>
        <v/>
      </c>
      <c r="W4471" s="18">
        <f>IF(U4471&lt;0,0.9,0.9-V4471*1.021)</f>
        <v/>
      </c>
      <c r="X4471" s="16">
        <f>ROUNDDOWN(S4471*0.2/W4471+2000,0)</f>
        <v/>
      </c>
      <c r="Y4471" s="17">
        <f>IF(O4471&lt;=0,0,LOOKUP(O4471,{0,1950001,3300001,6950001,9000001,18000001,40000001},{0.05,0.1,0.2,0.23,0.33,0.4,0.45}))</f>
        <v/>
      </c>
    </row>
    <row r="4472">
      <c r="A4472" t="inlineStr">
        <is>
          <t>1万円刻み</t>
        </is>
      </c>
      <c r="B4472" s="16">
        <f>'3_1万円刻み'!$A$997</f>
        <v/>
      </c>
      <c r="C4472" t="n">
        <v>2026</v>
      </c>
      <c r="D4472" t="n">
        <v>1</v>
      </c>
      <c r="E4472" t="n">
        <v>0</v>
      </c>
      <c r="F4472" t="n">
        <v>0</v>
      </c>
      <c r="G4472" s="16">
        <f>ROUND(MIN(B4472/12,650000)*12*0.0915+MIN(B4472/12,1390000)*12*(0.0504+0)+B4472*0.005,0)</f>
        <v/>
      </c>
      <c r="H4472" t="n">
        <v>0</v>
      </c>
      <c r="I4472" t="n">
        <v>0</v>
      </c>
      <c r="J4472" s="16">
        <f>IF(C4472=2026,IF(B4472&lt;741000,0,IF(B4472&lt;2191000,B4472-740000,IF(B4472&lt;2193000,1451000,IF(B4472&lt;2196000,1453000,IF(B4472&lt;2200000,1456000,IF(B4472&lt;3600000,ROUNDDOWN(B4472/4,-3)*2.8-80000,IF(B4472&lt;6600000,ROUNDDOWN(B4472/4,-3)*3.2-440000,IF(B4472&lt;8500000,ROUNDDOWN(B4472*0.9,0)-1100000,B4472-1950000)))))))),IF(B4472&lt;651000,0,IF(B4472&lt;1900000,B4472-650000,IF(B4472&lt;3600000,ROUNDDOWN(B4472/4,-3)*2.8-80000,IF(B4472&lt;6600000,ROUNDDOWN(B4472/4,-3)*3.2-440000,IF(B4472&lt;8500000,ROUNDDOWN(B4472*0.9,0)-1100000,B4472-1950000))))))</f>
        <v/>
      </c>
      <c r="K4472" s="16">
        <f>IF(J4472&gt;23500000,NA(),IF(C4472=2026,IF(J4472&lt;=4890000,1040000,IF(J4472&lt;=6550000,670000,620000)),IF(J4472&lt;=1320000,950000,IF(J4472&lt;=3360000,880000,IF(J4472&lt;=4890000,680000,IF(J4472&lt;=6550000,630000,580000))))))</f>
        <v/>
      </c>
      <c r="L4472" s="16">
        <f>IF(D4472=1,IF(J4472&lt;=9000000,380000,IF(J4472&lt;=9500000,260000,IF(J4472&lt;=10000000,130000,0))),0)</f>
        <v/>
      </c>
      <c r="M4472" s="16">
        <f>IF(D4472=1,IF(J4472&lt;=9000000,330000,IF(J4472&lt;=9500000,220000,IF(J4472&lt;=10000000,110000,0))),0)</f>
        <v/>
      </c>
      <c r="N4472" s="16">
        <f>IF(D4472=1,IF(J4472&lt;=9000000,50000,IF(J4472&lt;=9500000,40000,IF(J4472&lt;=10000000,20000,0))),0)</f>
        <v/>
      </c>
      <c r="O4472" s="16">
        <f>MAX(0,ROUNDDOWN(J4472-G4472-K4472-L4472-E4472*380000-F4472*630000-H4472,-3))</f>
        <v/>
      </c>
      <c r="P4472" s="16">
        <f>MAX(0,ROUNDDOWN(J4472-G4472-430000-M4472-E4472*330000-F4472*450000-I4472,-3))</f>
        <v/>
      </c>
      <c r="Q4472" s="16">
        <f>50000+N4472+E4472*50000+F4472*180000</f>
        <v/>
      </c>
      <c r="R4472" s="16">
        <f>IF(P4472&lt;=2000000,MIN(Q4472,P4472),MAX(Q4472-(P4472-2000000),50000))*0.05</f>
        <v/>
      </c>
      <c r="S4472" s="16">
        <f>MAX(0,P4472*0.1-R4472)</f>
        <v/>
      </c>
      <c r="T4472" s="16">
        <f>Q4472+MAX(0,K4472-480000)</f>
        <v/>
      </c>
      <c r="U4472" s="16">
        <f>P4472-T4472</f>
        <v/>
      </c>
      <c r="V4472" s="17">
        <f>IF(U4472&lt;0,0,LOOKUP(U4472,{0,1950001,3300001,6950001,9000001,18000001,40000001},{0.05,0.1,0.2,0.23,0.33,0.4,0.45}))</f>
        <v/>
      </c>
      <c r="W4472" s="18">
        <f>IF(U4472&lt;0,0.9,0.9-V4472*1.021)</f>
        <v/>
      </c>
      <c r="X4472" s="16">
        <f>ROUNDDOWN(S4472*0.2/W4472+2000,0)</f>
        <v/>
      </c>
      <c r="Y4472" s="17">
        <f>IF(O4472&lt;=0,0,LOOKUP(O4472,{0,1950001,3300001,6950001,9000001,18000001,40000001},{0.05,0.1,0.2,0.23,0.33,0.4,0.45}))</f>
        <v/>
      </c>
    </row>
    <row r="4473">
      <c r="A4473" t="inlineStr">
        <is>
          <t>1万円刻み</t>
        </is>
      </c>
      <c r="B4473" s="16">
        <f>'3_1万円刻み'!$A$998</f>
        <v/>
      </c>
      <c r="C4473" t="n">
        <v>2025</v>
      </c>
      <c r="D4473" t="n">
        <v>0</v>
      </c>
      <c r="E4473" t="n">
        <v>0</v>
      </c>
      <c r="F4473" t="n">
        <v>0</v>
      </c>
      <c r="G4473" s="16">
        <f>ROUND(MIN(B4473/12,650000)*12*0.0915+MIN(B4473/12,1390000)*12*(0.0504+0)+B4473*0.005,0)</f>
        <v/>
      </c>
      <c r="H4473" t="n">
        <v>0</v>
      </c>
      <c r="I4473" t="n">
        <v>0</v>
      </c>
      <c r="J4473" s="16">
        <f>IF(C4473=2026,IF(B4473&lt;741000,0,IF(B4473&lt;2191000,B4473-740000,IF(B4473&lt;2193000,1451000,IF(B4473&lt;2196000,1453000,IF(B4473&lt;2200000,1456000,IF(B4473&lt;3600000,ROUNDDOWN(B4473/4,-3)*2.8-80000,IF(B4473&lt;6600000,ROUNDDOWN(B4473/4,-3)*3.2-440000,IF(B4473&lt;8500000,ROUNDDOWN(B4473*0.9,0)-1100000,B4473-1950000)))))))),IF(B4473&lt;651000,0,IF(B4473&lt;1900000,B4473-650000,IF(B4473&lt;3600000,ROUNDDOWN(B4473/4,-3)*2.8-80000,IF(B4473&lt;6600000,ROUNDDOWN(B4473/4,-3)*3.2-440000,IF(B4473&lt;8500000,ROUNDDOWN(B4473*0.9,0)-1100000,B4473-1950000))))))</f>
        <v/>
      </c>
      <c r="K4473" s="16">
        <f>IF(J4473&gt;23500000,NA(),IF(C4473=2026,IF(J4473&lt;=4890000,1040000,IF(J4473&lt;=6550000,670000,620000)),IF(J4473&lt;=1320000,950000,IF(J4473&lt;=3360000,880000,IF(J4473&lt;=4890000,680000,IF(J4473&lt;=6550000,630000,580000))))))</f>
        <v/>
      </c>
      <c r="L4473" s="16">
        <f>IF(D4473=1,IF(J4473&lt;=9000000,380000,IF(J4473&lt;=9500000,260000,IF(J4473&lt;=10000000,130000,0))),0)</f>
        <v/>
      </c>
      <c r="M4473" s="16">
        <f>IF(D4473=1,IF(J4473&lt;=9000000,330000,IF(J4473&lt;=9500000,220000,IF(J4473&lt;=10000000,110000,0))),0)</f>
        <v/>
      </c>
      <c r="N4473" s="16">
        <f>IF(D4473=1,IF(J4473&lt;=9000000,50000,IF(J4473&lt;=9500000,40000,IF(J4473&lt;=10000000,20000,0))),0)</f>
        <v/>
      </c>
      <c r="O4473" s="16">
        <f>MAX(0,ROUNDDOWN(J4473-G4473-K4473-L4473-E4473*380000-F4473*630000-H4473,-3))</f>
        <v/>
      </c>
      <c r="P4473" s="16">
        <f>MAX(0,ROUNDDOWN(J4473-G4473-430000-M4473-E4473*330000-F4473*450000-I4473,-3))</f>
        <v/>
      </c>
      <c r="Q4473" s="16">
        <f>50000+N4473+E4473*50000+F4473*180000</f>
        <v/>
      </c>
      <c r="R4473" s="16">
        <f>IF(P4473&lt;=2000000,MIN(Q4473,P4473),MAX(Q4473-(P4473-2000000),50000))*0.05</f>
        <v/>
      </c>
      <c r="S4473" s="16">
        <f>MAX(0,P4473*0.1-R4473)</f>
        <v/>
      </c>
      <c r="T4473" s="16">
        <f>Q4473+MAX(0,K4473-480000)</f>
        <v/>
      </c>
      <c r="U4473" s="16">
        <f>P4473-T4473</f>
        <v/>
      </c>
      <c r="V4473" s="17">
        <f>IF(U4473&lt;0,0,LOOKUP(U4473,{0,1950001,3300001,6950001,9000001,18000001,40000001},{0.05,0.1,0.2,0.23,0.33,0.4,0.45}))</f>
        <v/>
      </c>
      <c r="W4473" s="18">
        <f>IF(U4473&lt;0,0.9,0.9-V4473*1.021)</f>
        <v/>
      </c>
      <c r="X4473" s="16">
        <f>ROUNDDOWN(S4473*0.2/W4473+2000,0)</f>
        <v/>
      </c>
      <c r="Y4473" s="17">
        <f>IF(O4473&lt;=0,0,LOOKUP(O4473,{0,1950001,3300001,6950001,9000001,18000001,40000001},{0.05,0.1,0.2,0.23,0.33,0.4,0.45}))</f>
        <v/>
      </c>
    </row>
    <row r="4474">
      <c r="A4474" t="inlineStr">
        <is>
          <t>1万円刻み</t>
        </is>
      </c>
      <c r="B4474" s="16">
        <f>'3_1万円刻み'!$A$998</f>
        <v/>
      </c>
      <c r="C4474" t="n">
        <v>2026</v>
      </c>
      <c r="D4474" t="n">
        <v>0</v>
      </c>
      <c r="E4474" t="n">
        <v>0</v>
      </c>
      <c r="F4474" t="n">
        <v>0</v>
      </c>
      <c r="G4474" s="16">
        <f>ROUND(MIN(B4474/12,650000)*12*0.0915+MIN(B4474/12,1390000)*12*(0.0504+0)+B4474*0.005,0)</f>
        <v/>
      </c>
      <c r="H4474" t="n">
        <v>0</v>
      </c>
      <c r="I4474" t="n">
        <v>0</v>
      </c>
      <c r="J4474" s="16">
        <f>IF(C4474=2026,IF(B4474&lt;741000,0,IF(B4474&lt;2191000,B4474-740000,IF(B4474&lt;2193000,1451000,IF(B4474&lt;2196000,1453000,IF(B4474&lt;2200000,1456000,IF(B4474&lt;3600000,ROUNDDOWN(B4474/4,-3)*2.8-80000,IF(B4474&lt;6600000,ROUNDDOWN(B4474/4,-3)*3.2-440000,IF(B4474&lt;8500000,ROUNDDOWN(B4474*0.9,0)-1100000,B4474-1950000)))))))),IF(B4474&lt;651000,0,IF(B4474&lt;1900000,B4474-650000,IF(B4474&lt;3600000,ROUNDDOWN(B4474/4,-3)*2.8-80000,IF(B4474&lt;6600000,ROUNDDOWN(B4474/4,-3)*3.2-440000,IF(B4474&lt;8500000,ROUNDDOWN(B4474*0.9,0)-1100000,B4474-1950000))))))</f>
        <v/>
      </c>
      <c r="K4474" s="16">
        <f>IF(J4474&gt;23500000,NA(),IF(C4474=2026,IF(J4474&lt;=4890000,1040000,IF(J4474&lt;=6550000,670000,620000)),IF(J4474&lt;=1320000,950000,IF(J4474&lt;=3360000,880000,IF(J4474&lt;=4890000,680000,IF(J4474&lt;=6550000,630000,580000))))))</f>
        <v/>
      </c>
      <c r="L4474" s="16">
        <f>IF(D4474=1,IF(J4474&lt;=9000000,380000,IF(J4474&lt;=9500000,260000,IF(J4474&lt;=10000000,130000,0))),0)</f>
        <v/>
      </c>
      <c r="M4474" s="16">
        <f>IF(D4474=1,IF(J4474&lt;=9000000,330000,IF(J4474&lt;=9500000,220000,IF(J4474&lt;=10000000,110000,0))),0)</f>
        <v/>
      </c>
      <c r="N4474" s="16">
        <f>IF(D4474=1,IF(J4474&lt;=9000000,50000,IF(J4474&lt;=9500000,40000,IF(J4474&lt;=10000000,20000,0))),0)</f>
        <v/>
      </c>
      <c r="O4474" s="16">
        <f>MAX(0,ROUNDDOWN(J4474-G4474-K4474-L4474-E4474*380000-F4474*630000-H4474,-3))</f>
        <v/>
      </c>
      <c r="P4474" s="16">
        <f>MAX(0,ROUNDDOWN(J4474-G4474-430000-M4474-E4474*330000-F4474*450000-I4474,-3))</f>
        <v/>
      </c>
      <c r="Q4474" s="16">
        <f>50000+N4474+E4474*50000+F4474*180000</f>
        <v/>
      </c>
      <c r="R4474" s="16">
        <f>IF(P4474&lt;=2000000,MIN(Q4474,P4474),MAX(Q4474-(P4474-2000000),50000))*0.05</f>
        <v/>
      </c>
      <c r="S4474" s="16">
        <f>MAX(0,P4474*0.1-R4474)</f>
        <v/>
      </c>
      <c r="T4474" s="16">
        <f>Q4474+MAX(0,K4474-480000)</f>
        <v/>
      </c>
      <c r="U4474" s="16">
        <f>P4474-T4474</f>
        <v/>
      </c>
      <c r="V4474" s="17">
        <f>IF(U4474&lt;0,0,LOOKUP(U4474,{0,1950001,3300001,6950001,9000001,18000001,40000001},{0.05,0.1,0.2,0.23,0.33,0.4,0.45}))</f>
        <v/>
      </c>
      <c r="W4474" s="18">
        <f>IF(U4474&lt;0,0.9,0.9-V4474*1.021)</f>
        <v/>
      </c>
      <c r="X4474" s="16">
        <f>ROUNDDOWN(S4474*0.2/W4474+2000,0)</f>
        <v/>
      </c>
      <c r="Y4474" s="17">
        <f>IF(O4474&lt;=0,0,LOOKUP(O4474,{0,1950001,3300001,6950001,9000001,18000001,40000001},{0.05,0.1,0.2,0.23,0.33,0.4,0.45}))</f>
        <v/>
      </c>
    </row>
    <row r="4475">
      <c r="A4475" t="inlineStr">
        <is>
          <t>1万円刻み</t>
        </is>
      </c>
      <c r="B4475" s="16">
        <f>'3_1万円刻み'!$A$998</f>
        <v/>
      </c>
      <c r="C4475" t="n">
        <v>2025</v>
      </c>
      <c r="D4475" t="n">
        <v>1</v>
      </c>
      <c r="E4475" t="n">
        <v>0</v>
      </c>
      <c r="F4475" t="n">
        <v>0</v>
      </c>
      <c r="G4475" s="16">
        <f>ROUND(MIN(B4475/12,650000)*12*0.0915+MIN(B4475/12,1390000)*12*(0.0504+0)+B4475*0.005,0)</f>
        <v/>
      </c>
      <c r="H4475" t="n">
        <v>0</v>
      </c>
      <c r="I4475" t="n">
        <v>0</v>
      </c>
      <c r="J4475" s="16">
        <f>IF(C4475=2026,IF(B4475&lt;741000,0,IF(B4475&lt;2191000,B4475-740000,IF(B4475&lt;2193000,1451000,IF(B4475&lt;2196000,1453000,IF(B4475&lt;2200000,1456000,IF(B4475&lt;3600000,ROUNDDOWN(B4475/4,-3)*2.8-80000,IF(B4475&lt;6600000,ROUNDDOWN(B4475/4,-3)*3.2-440000,IF(B4475&lt;8500000,ROUNDDOWN(B4475*0.9,0)-1100000,B4475-1950000)))))))),IF(B4475&lt;651000,0,IF(B4475&lt;1900000,B4475-650000,IF(B4475&lt;3600000,ROUNDDOWN(B4475/4,-3)*2.8-80000,IF(B4475&lt;6600000,ROUNDDOWN(B4475/4,-3)*3.2-440000,IF(B4475&lt;8500000,ROUNDDOWN(B4475*0.9,0)-1100000,B4475-1950000))))))</f>
        <v/>
      </c>
      <c r="K4475" s="16">
        <f>IF(J4475&gt;23500000,NA(),IF(C4475=2026,IF(J4475&lt;=4890000,1040000,IF(J4475&lt;=6550000,670000,620000)),IF(J4475&lt;=1320000,950000,IF(J4475&lt;=3360000,880000,IF(J4475&lt;=4890000,680000,IF(J4475&lt;=6550000,630000,580000))))))</f>
        <v/>
      </c>
      <c r="L4475" s="16">
        <f>IF(D4475=1,IF(J4475&lt;=9000000,380000,IF(J4475&lt;=9500000,260000,IF(J4475&lt;=10000000,130000,0))),0)</f>
        <v/>
      </c>
      <c r="M4475" s="16">
        <f>IF(D4475=1,IF(J4475&lt;=9000000,330000,IF(J4475&lt;=9500000,220000,IF(J4475&lt;=10000000,110000,0))),0)</f>
        <v/>
      </c>
      <c r="N4475" s="16">
        <f>IF(D4475=1,IF(J4475&lt;=9000000,50000,IF(J4475&lt;=9500000,40000,IF(J4475&lt;=10000000,20000,0))),0)</f>
        <v/>
      </c>
      <c r="O4475" s="16">
        <f>MAX(0,ROUNDDOWN(J4475-G4475-K4475-L4475-E4475*380000-F4475*630000-H4475,-3))</f>
        <v/>
      </c>
      <c r="P4475" s="16">
        <f>MAX(0,ROUNDDOWN(J4475-G4475-430000-M4475-E4475*330000-F4475*450000-I4475,-3))</f>
        <v/>
      </c>
      <c r="Q4475" s="16">
        <f>50000+N4475+E4475*50000+F4475*180000</f>
        <v/>
      </c>
      <c r="R4475" s="16">
        <f>IF(P4475&lt;=2000000,MIN(Q4475,P4475),MAX(Q4475-(P4475-2000000),50000))*0.05</f>
        <v/>
      </c>
      <c r="S4475" s="16">
        <f>MAX(0,P4475*0.1-R4475)</f>
        <v/>
      </c>
      <c r="T4475" s="16">
        <f>Q4475+MAX(0,K4475-480000)</f>
        <v/>
      </c>
      <c r="U4475" s="16">
        <f>P4475-T4475</f>
        <v/>
      </c>
      <c r="V4475" s="17">
        <f>IF(U4475&lt;0,0,LOOKUP(U4475,{0,1950001,3300001,6950001,9000001,18000001,40000001},{0.05,0.1,0.2,0.23,0.33,0.4,0.45}))</f>
        <v/>
      </c>
      <c r="W4475" s="18">
        <f>IF(U4475&lt;0,0.9,0.9-V4475*1.021)</f>
        <v/>
      </c>
      <c r="X4475" s="16">
        <f>ROUNDDOWN(S4475*0.2/W4475+2000,0)</f>
        <v/>
      </c>
      <c r="Y4475" s="17">
        <f>IF(O4475&lt;=0,0,LOOKUP(O4475,{0,1950001,3300001,6950001,9000001,18000001,40000001},{0.05,0.1,0.2,0.23,0.33,0.4,0.45}))</f>
        <v/>
      </c>
    </row>
    <row r="4476">
      <c r="A4476" t="inlineStr">
        <is>
          <t>1万円刻み</t>
        </is>
      </c>
      <c r="B4476" s="16">
        <f>'3_1万円刻み'!$A$998</f>
        <v/>
      </c>
      <c r="C4476" t="n">
        <v>2026</v>
      </c>
      <c r="D4476" t="n">
        <v>1</v>
      </c>
      <c r="E4476" t="n">
        <v>0</v>
      </c>
      <c r="F4476" t="n">
        <v>0</v>
      </c>
      <c r="G4476" s="16">
        <f>ROUND(MIN(B4476/12,650000)*12*0.0915+MIN(B4476/12,1390000)*12*(0.0504+0)+B4476*0.005,0)</f>
        <v/>
      </c>
      <c r="H4476" t="n">
        <v>0</v>
      </c>
      <c r="I4476" t="n">
        <v>0</v>
      </c>
      <c r="J4476" s="16">
        <f>IF(C4476=2026,IF(B4476&lt;741000,0,IF(B4476&lt;2191000,B4476-740000,IF(B4476&lt;2193000,1451000,IF(B4476&lt;2196000,1453000,IF(B4476&lt;2200000,1456000,IF(B4476&lt;3600000,ROUNDDOWN(B4476/4,-3)*2.8-80000,IF(B4476&lt;6600000,ROUNDDOWN(B4476/4,-3)*3.2-440000,IF(B4476&lt;8500000,ROUNDDOWN(B4476*0.9,0)-1100000,B4476-1950000)))))))),IF(B4476&lt;651000,0,IF(B4476&lt;1900000,B4476-650000,IF(B4476&lt;3600000,ROUNDDOWN(B4476/4,-3)*2.8-80000,IF(B4476&lt;6600000,ROUNDDOWN(B4476/4,-3)*3.2-440000,IF(B4476&lt;8500000,ROUNDDOWN(B4476*0.9,0)-1100000,B4476-1950000))))))</f>
        <v/>
      </c>
      <c r="K4476" s="16">
        <f>IF(J4476&gt;23500000,NA(),IF(C4476=2026,IF(J4476&lt;=4890000,1040000,IF(J4476&lt;=6550000,670000,620000)),IF(J4476&lt;=1320000,950000,IF(J4476&lt;=3360000,880000,IF(J4476&lt;=4890000,680000,IF(J4476&lt;=6550000,630000,580000))))))</f>
        <v/>
      </c>
      <c r="L4476" s="16">
        <f>IF(D4476=1,IF(J4476&lt;=9000000,380000,IF(J4476&lt;=9500000,260000,IF(J4476&lt;=10000000,130000,0))),0)</f>
        <v/>
      </c>
      <c r="M4476" s="16">
        <f>IF(D4476=1,IF(J4476&lt;=9000000,330000,IF(J4476&lt;=9500000,220000,IF(J4476&lt;=10000000,110000,0))),0)</f>
        <v/>
      </c>
      <c r="N4476" s="16">
        <f>IF(D4476=1,IF(J4476&lt;=9000000,50000,IF(J4476&lt;=9500000,40000,IF(J4476&lt;=10000000,20000,0))),0)</f>
        <v/>
      </c>
      <c r="O4476" s="16">
        <f>MAX(0,ROUNDDOWN(J4476-G4476-K4476-L4476-E4476*380000-F4476*630000-H4476,-3))</f>
        <v/>
      </c>
      <c r="P4476" s="16">
        <f>MAX(0,ROUNDDOWN(J4476-G4476-430000-M4476-E4476*330000-F4476*450000-I4476,-3))</f>
        <v/>
      </c>
      <c r="Q4476" s="16">
        <f>50000+N4476+E4476*50000+F4476*180000</f>
        <v/>
      </c>
      <c r="R4476" s="16">
        <f>IF(P4476&lt;=2000000,MIN(Q4476,P4476),MAX(Q4476-(P4476-2000000),50000))*0.05</f>
        <v/>
      </c>
      <c r="S4476" s="16">
        <f>MAX(0,P4476*0.1-R4476)</f>
        <v/>
      </c>
      <c r="T4476" s="16">
        <f>Q4476+MAX(0,K4476-480000)</f>
        <v/>
      </c>
      <c r="U4476" s="16">
        <f>P4476-T4476</f>
        <v/>
      </c>
      <c r="V4476" s="17">
        <f>IF(U4476&lt;0,0,LOOKUP(U4476,{0,1950001,3300001,6950001,9000001,18000001,40000001},{0.05,0.1,0.2,0.23,0.33,0.4,0.45}))</f>
        <v/>
      </c>
      <c r="W4476" s="18">
        <f>IF(U4476&lt;0,0.9,0.9-V4476*1.021)</f>
        <v/>
      </c>
      <c r="X4476" s="16">
        <f>ROUNDDOWN(S4476*0.2/W4476+2000,0)</f>
        <v/>
      </c>
      <c r="Y4476" s="17">
        <f>IF(O4476&lt;=0,0,LOOKUP(O4476,{0,1950001,3300001,6950001,9000001,18000001,40000001},{0.05,0.1,0.2,0.23,0.33,0.4,0.45}))</f>
        <v/>
      </c>
    </row>
    <row r="4477">
      <c r="A4477" t="inlineStr">
        <is>
          <t>1万円刻み</t>
        </is>
      </c>
      <c r="B4477" s="16">
        <f>'3_1万円刻み'!$A$999</f>
        <v/>
      </c>
      <c r="C4477" t="n">
        <v>2025</v>
      </c>
      <c r="D4477" t="n">
        <v>0</v>
      </c>
      <c r="E4477" t="n">
        <v>0</v>
      </c>
      <c r="F4477" t="n">
        <v>0</v>
      </c>
      <c r="G4477" s="16">
        <f>ROUND(MIN(B4477/12,650000)*12*0.0915+MIN(B4477/12,1390000)*12*(0.0504+0)+B4477*0.005,0)</f>
        <v/>
      </c>
      <c r="H4477" t="n">
        <v>0</v>
      </c>
      <c r="I4477" t="n">
        <v>0</v>
      </c>
      <c r="J4477" s="16">
        <f>IF(C4477=2026,IF(B4477&lt;741000,0,IF(B4477&lt;2191000,B4477-740000,IF(B4477&lt;2193000,1451000,IF(B4477&lt;2196000,1453000,IF(B4477&lt;2200000,1456000,IF(B4477&lt;3600000,ROUNDDOWN(B4477/4,-3)*2.8-80000,IF(B4477&lt;6600000,ROUNDDOWN(B4477/4,-3)*3.2-440000,IF(B4477&lt;8500000,ROUNDDOWN(B4477*0.9,0)-1100000,B4477-1950000)))))))),IF(B4477&lt;651000,0,IF(B4477&lt;1900000,B4477-650000,IF(B4477&lt;3600000,ROUNDDOWN(B4477/4,-3)*2.8-80000,IF(B4477&lt;6600000,ROUNDDOWN(B4477/4,-3)*3.2-440000,IF(B4477&lt;8500000,ROUNDDOWN(B4477*0.9,0)-1100000,B4477-1950000))))))</f>
        <v/>
      </c>
      <c r="K4477" s="16">
        <f>IF(J4477&gt;23500000,NA(),IF(C4477=2026,IF(J4477&lt;=4890000,1040000,IF(J4477&lt;=6550000,670000,620000)),IF(J4477&lt;=1320000,950000,IF(J4477&lt;=3360000,880000,IF(J4477&lt;=4890000,680000,IF(J4477&lt;=6550000,630000,580000))))))</f>
        <v/>
      </c>
      <c r="L4477" s="16">
        <f>IF(D4477=1,IF(J4477&lt;=9000000,380000,IF(J4477&lt;=9500000,260000,IF(J4477&lt;=10000000,130000,0))),0)</f>
        <v/>
      </c>
      <c r="M4477" s="16">
        <f>IF(D4477=1,IF(J4477&lt;=9000000,330000,IF(J4477&lt;=9500000,220000,IF(J4477&lt;=10000000,110000,0))),0)</f>
        <v/>
      </c>
      <c r="N4477" s="16">
        <f>IF(D4477=1,IF(J4477&lt;=9000000,50000,IF(J4477&lt;=9500000,40000,IF(J4477&lt;=10000000,20000,0))),0)</f>
        <v/>
      </c>
      <c r="O4477" s="16">
        <f>MAX(0,ROUNDDOWN(J4477-G4477-K4477-L4477-E4477*380000-F4477*630000-H4477,-3))</f>
        <v/>
      </c>
      <c r="P4477" s="16">
        <f>MAX(0,ROUNDDOWN(J4477-G4477-430000-M4477-E4477*330000-F4477*450000-I4477,-3))</f>
        <v/>
      </c>
      <c r="Q4477" s="16">
        <f>50000+N4477+E4477*50000+F4477*180000</f>
        <v/>
      </c>
      <c r="R4477" s="16">
        <f>IF(P4477&lt;=2000000,MIN(Q4477,P4477),MAX(Q4477-(P4477-2000000),50000))*0.05</f>
        <v/>
      </c>
      <c r="S4477" s="16">
        <f>MAX(0,P4477*0.1-R4477)</f>
        <v/>
      </c>
      <c r="T4477" s="16">
        <f>Q4477+MAX(0,K4477-480000)</f>
        <v/>
      </c>
      <c r="U4477" s="16">
        <f>P4477-T4477</f>
        <v/>
      </c>
      <c r="V4477" s="17">
        <f>IF(U4477&lt;0,0,LOOKUP(U4477,{0,1950001,3300001,6950001,9000001,18000001,40000001},{0.05,0.1,0.2,0.23,0.33,0.4,0.45}))</f>
        <v/>
      </c>
      <c r="W4477" s="18">
        <f>IF(U4477&lt;0,0.9,0.9-V4477*1.021)</f>
        <v/>
      </c>
      <c r="X4477" s="16">
        <f>ROUNDDOWN(S4477*0.2/W4477+2000,0)</f>
        <v/>
      </c>
      <c r="Y4477" s="17">
        <f>IF(O4477&lt;=0,0,LOOKUP(O4477,{0,1950001,3300001,6950001,9000001,18000001,40000001},{0.05,0.1,0.2,0.23,0.33,0.4,0.45}))</f>
        <v/>
      </c>
    </row>
    <row r="4478">
      <c r="A4478" t="inlineStr">
        <is>
          <t>1万円刻み</t>
        </is>
      </c>
      <c r="B4478" s="16">
        <f>'3_1万円刻み'!$A$999</f>
        <v/>
      </c>
      <c r="C4478" t="n">
        <v>2026</v>
      </c>
      <c r="D4478" t="n">
        <v>0</v>
      </c>
      <c r="E4478" t="n">
        <v>0</v>
      </c>
      <c r="F4478" t="n">
        <v>0</v>
      </c>
      <c r="G4478" s="16">
        <f>ROUND(MIN(B4478/12,650000)*12*0.0915+MIN(B4478/12,1390000)*12*(0.0504+0)+B4478*0.005,0)</f>
        <v/>
      </c>
      <c r="H4478" t="n">
        <v>0</v>
      </c>
      <c r="I4478" t="n">
        <v>0</v>
      </c>
      <c r="J4478" s="16">
        <f>IF(C4478=2026,IF(B4478&lt;741000,0,IF(B4478&lt;2191000,B4478-740000,IF(B4478&lt;2193000,1451000,IF(B4478&lt;2196000,1453000,IF(B4478&lt;2200000,1456000,IF(B4478&lt;3600000,ROUNDDOWN(B4478/4,-3)*2.8-80000,IF(B4478&lt;6600000,ROUNDDOWN(B4478/4,-3)*3.2-440000,IF(B4478&lt;8500000,ROUNDDOWN(B4478*0.9,0)-1100000,B4478-1950000)))))))),IF(B4478&lt;651000,0,IF(B4478&lt;1900000,B4478-650000,IF(B4478&lt;3600000,ROUNDDOWN(B4478/4,-3)*2.8-80000,IF(B4478&lt;6600000,ROUNDDOWN(B4478/4,-3)*3.2-440000,IF(B4478&lt;8500000,ROUNDDOWN(B4478*0.9,0)-1100000,B4478-1950000))))))</f>
        <v/>
      </c>
      <c r="K4478" s="16">
        <f>IF(J4478&gt;23500000,NA(),IF(C4478=2026,IF(J4478&lt;=4890000,1040000,IF(J4478&lt;=6550000,670000,620000)),IF(J4478&lt;=1320000,950000,IF(J4478&lt;=3360000,880000,IF(J4478&lt;=4890000,680000,IF(J4478&lt;=6550000,630000,580000))))))</f>
        <v/>
      </c>
      <c r="L4478" s="16">
        <f>IF(D4478=1,IF(J4478&lt;=9000000,380000,IF(J4478&lt;=9500000,260000,IF(J4478&lt;=10000000,130000,0))),0)</f>
        <v/>
      </c>
      <c r="M4478" s="16">
        <f>IF(D4478=1,IF(J4478&lt;=9000000,330000,IF(J4478&lt;=9500000,220000,IF(J4478&lt;=10000000,110000,0))),0)</f>
        <v/>
      </c>
      <c r="N4478" s="16">
        <f>IF(D4478=1,IF(J4478&lt;=9000000,50000,IF(J4478&lt;=9500000,40000,IF(J4478&lt;=10000000,20000,0))),0)</f>
        <v/>
      </c>
      <c r="O4478" s="16">
        <f>MAX(0,ROUNDDOWN(J4478-G4478-K4478-L4478-E4478*380000-F4478*630000-H4478,-3))</f>
        <v/>
      </c>
      <c r="P4478" s="16">
        <f>MAX(0,ROUNDDOWN(J4478-G4478-430000-M4478-E4478*330000-F4478*450000-I4478,-3))</f>
        <v/>
      </c>
      <c r="Q4478" s="16">
        <f>50000+N4478+E4478*50000+F4478*180000</f>
        <v/>
      </c>
      <c r="R4478" s="16">
        <f>IF(P4478&lt;=2000000,MIN(Q4478,P4478),MAX(Q4478-(P4478-2000000),50000))*0.05</f>
        <v/>
      </c>
      <c r="S4478" s="16">
        <f>MAX(0,P4478*0.1-R4478)</f>
        <v/>
      </c>
      <c r="T4478" s="16">
        <f>Q4478+MAX(0,K4478-480000)</f>
        <v/>
      </c>
      <c r="U4478" s="16">
        <f>P4478-T4478</f>
        <v/>
      </c>
      <c r="V4478" s="17">
        <f>IF(U4478&lt;0,0,LOOKUP(U4478,{0,1950001,3300001,6950001,9000001,18000001,40000001},{0.05,0.1,0.2,0.23,0.33,0.4,0.45}))</f>
        <v/>
      </c>
      <c r="W4478" s="18">
        <f>IF(U4478&lt;0,0.9,0.9-V4478*1.021)</f>
        <v/>
      </c>
      <c r="X4478" s="16">
        <f>ROUNDDOWN(S4478*0.2/W4478+2000,0)</f>
        <v/>
      </c>
      <c r="Y4478" s="17">
        <f>IF(O4478&lt;=0,0,LOOKUP(O4478,{0,1950001,3300001,6950001,9000001,18000001,40000001},{0.05,0.1,0.2,0.23,0.33,0.4,0.45}))</f>
        <v/>
      </c>
    </row>
    <row r="4479">
      <c r="A4479" t="inlineStr">
        <is>
          <t>1万円刻み</t>
        </is>
      </c>
      <c r="B4479" s="16">
        <f>'3_1万円刻み'!$A$999</f>
        <v/>
      </c>
      <c r="C4479" t="n">
        <v>2025</v>
      </c>
      <c r="D4479" t="n">
        <v>1</v>
      </c>
      <c r="E4479" t="n">
        <v>0</v>
      </c>
      <c r="F4479" t="n">
        <v>0</v>
      </c>
      <c r="G4479" s="16">
        <f>ROUND(MIN(B4479/12,650000)*12*0.0915+MIN(B4479/12,1390000)*12*(0.0504+0)+B4479*0.005,0)</f>
        <v/>
      </c>
      <c r="H4479" t="n">
        <v>0</v>
      </c>
      <c r="I4479" t="n">
        <v>0</v>
      </c>
      <c r="J4479" s="16">
        <f>IF(C4479=2026,IF(B4479&lt;741000,0,IF(B4479&lt;2191000,B4479-740000,IF(B4479&lt;2193000,1451000,IF(B4479&lt;2196000,1453000,IF(B4479&lt;2200000,1456000,IF(B4479&lt;3600000,ROUNDDOWN(B4479/4,-3)*2.8-80000,IF(B4479&lt;6600000,ROUNDDOWN(B4479/4,-3)*3.2-440000,IF(B4479&lt;8500000,ROUNDDOWN(B4479*0.9,0)-1100000,B4479-1950000)))))))),IF(B4479&lt;651000,0,IF(B4479&lt;1900000,B4479-650000,IF(B4479&lt;3600000,ROUNDDOWN(B4479/4,-3)*2.8-80000,IF(B4479&lt;6600000,ROUNDDOWN(B4479/4,-3)*3.2-440000,IF(B4479&lt;8500000,ROUNDDOWN(B4479*0.9,0)-1100000,B4479-1950000))))))</f>
        <v/>
      </c>
      <c r="K4479" s="16">
        <f>IF(J4479&gt;23500000,NA(),IF(C4479=2026,IF(J4479&lt;=4890000,1040000,IF(J4479&lt;=6550000,670000,620000)),IF(J4479&lt;=1320000,950000,IF(J4479&lt;=3360000,880000,IF(J4479&lt;=4890000,680000,IF(J4479&lt;=6550000,630000,580000))))))</f>
        <v/>
      </c>
      <c r="L4479" s="16">
        <f>IF(D4479=1,IF(J4479&lt;=9000000,380000,IF(J4479&lt;=9500000,260000,IF(J4479&lt;=10000000,130000,0))),0)</f>
        <v/>
      </c>
      <c r="M4479" s="16">
        <f>IF(D4479=1,IF(J4479&lt;=9000000,330000,IF(J4479&lt;=9500000,220000,IF(J4479&lt;=10000000,110000,0))),0)</f>
        <v/>
      </c>
      <c r="N4479" s="16">
        <f>IF(D4479=1,IF(J4479&lt;=9000000,50000,IF(J4479&lt;=9500000,40000,IF(J4479&lt;=10000000,20000,0))),0)</f>
        <v/>
      </c>
      <c r="O4479" s="16">
        <f>MAX(0,ROUNDDOWN(J4479-G4479-K4479-L4479-E4479*380000-F4479*630000-H4479,-3))</f>
        <v/>
      </c>
      <c r="P4479" s="16">
        <f>MAX(0,ROUNDDOWN(J4479-G4479-430000-M4479-E4479*330000-F4479*450000-I4479,-3))</f>
        <v/>
      </c>
      <c r="Q4479" s="16">
        <f>50000+N4479+E4479*50000+F4479*180000</f>
        <v/>
      </c>
      <c r="R4479" s="16">
        <f>IF(P4479&lt;=2000000,MIN(Q4479,P4479),MAX(Q4479-(P4479-2000000),50000))*0.05</f>
        <v/>
      </c>
      <c r="S4479" s="16">
        <f>MAX(0,P4479*0.1-R4479)</f>
        <v/>
      </c>
      <c r="T4479" s="16">
        <f>Q4479+MAX(0,K4479-480000)</f>
        <v/>
      </c>
      <c r="U4479" s="16">
        <f>P4479-T4479</f>
        <v/>
      </c>
      <c r="V4479" s="17">
        <f>IF(U4479&lt;0,0,LOOKUP(U4479,{0,1950001,3300001,6950001,9000001,18000001,40000001},{0.05,0.1,0.2,0.23,0.33,0.4,0.45}))</f>
        <v/>
      </c>
      <c r="W4479" s="18">
        <f>IF(U4479&lt;0,0.9,0.9-V4479*1.021)</f>
        <v/>
      </c>
      <c r="X4479" s="16">
        <f>ROUNDDOWN(S4479*0.2/W4479+2000,0)</f>
        <v/>
      </c>
      <c r="Y4479" s="17">
        <f>IF(O4479&lt;=0,0,LOOKUP(O4479,{0,1950001,3300001,6950001,9000001,18000001,40000001},{0.05,0.1,0.2,0.23,0.33,0.4,0.45}))</f>
        <v/>
      </c>
    </row>
    <row r="4480">
      <c r="A4480" t="inlineStr">
        <is>
          <t>1万円刻み</t>
        </is>
      </c>
      <c r="B4480" s="16">
        <f>'3_1万円刻み'!$A$999</f>
        <v/>
      </c>
      <c r="C4480" t="n">
        <v>2026</v>
      </c>
      <c r="D4480" t="n">
        <v>1</v>
      </c>
      <c r="E4480" t="n">
        <v>0</v>
      </c>
      <c r="F4480" t="n">
        <v>0</v>
      </c>
      <c r="G4480" s="16">
        <f>ROUND(MIN(B4480/12,650000)*12*0.0915+MIN(B4480/12,1390000)*12*(0.0504+0)+B4480*0.005,0)</f>
        <v/>
      </c>
      <c r="H4480" t="n">
        <v>0</v>
      </c>
      <c r="I4480" t="n">
        <v>0</v>
      </c>
      <c r="J4480" s="16">
        <f>IF(C4480=2026,IF(B4480&lt;741000,0,IF(B4480&lt;2191000,B4480-740000,IF(B4480&lt;2193000,1451000,IF(B4480&lt;2196000,1453000,IF(B4480&lt;2200000,1456000,IF(B4480&lt;3600000,ROUNDDOWN(B4480/4,-3)*2.8-80000,IF(B4480&lt;6600000,ROUNDDOWN(B4480/4,-3)*3.2-440000,IF(B4480&lt;8500000,ROUNDDOWN(B4480*0.9,0)-1100000,B4480-1950000)))))))),IF(B4480&lt;651000,0,IF(B4480&lt;1900000,B4480-650000,IF(B4480&lt;3600000,ROUNDDOWN(B4480/4,-3)*2.8-80000,IF(B4480&lt;6600000,ROUNDDOWN(B4480/4,-3)*3.2-440000,IF(B4480&lt;8500000,ROUNDDOWN(B4480*0.9,0)-1100000,B4480-1950000))))))</f>
        <v/>
      </c>
      <c r="K4480" s="16">
        <f>IF(J4480&gt;23500000,NA(),IF(C4480=2026,IF(J4480&lt;=4890000,1040000,IF(J4480&lt;=6550000,670000,620000)),IF(J4480&lt;=1320000,950000,IF(J4480&lt;=3360000,880000,IF(J4480&lt;=4890000,680000,IF(J4480&lt;=6550000,630000,580000))))))</f>
        <v/>
      </c>
      <c r="L4480" s="16">
        <f>IF(D4480=1,IF(J4480&lt;=9000000,380000,IF(J4480&lt;=9500000,260000,IF(J4480&lt;=10000000,130000,0))),0)</f>
        <v/>
      </c>
      <c r="M4480" s="16">
        <f>IF(D4480=1,IF(J4480&lt;=9000000,330000,IF(J4480&lt;=9500000,220000,IF(J4480&lt;=10000000,110000,0))),0)</f>
        <v/>
      </c>
      <c r="N4480" s="16">
        <f>IF(D4480=1,IF(J4480&lt;=9000000,50000,IF(J4480&lt;=9500000,40000,IF(J4480&lt;=10000000,20000,0))),0)</f>
        <v/>
      </c>
      <c r="O4480" s="16">
        <f>MAX(0,ROUNDDOWN(J4480-G4480-K4480-L4480-E4480*380000-F4480*630000-H4480,-3))</f>
        <v/>
      </c>
      <c r="P4480" s="16">
        <f>MAX(0,ROUNDDOWN(J4480-G4480-430000-M4480-E4480*330000-F4480*450000-I4480,-3))</f>
        <v/>
      </c>
      <c r="Q4480" s="16">
        <f>50000+N4480+E4480*50000+F4480*180000</f>
        <v/>
      </c>
      <c r="R4480" s="16">
        <f>IF(P4480&lt;=2000000,MIN(Q4480,P4480),MAX(Q4480-(P4480-2000000),50000))*0.05</f>
        <v/>
      </c>
      <c r="S4480" s="16">
        <f>MAX(0,P4480*0.1-R4480)</f>
        <v/>
      </c>
      <c r="T4480" s="16">
        <f>Q4480+MAX(0,K4480-480000)</f>
        <v/>
      </c>
      <c r="U4480" s="16">
        <f>P4480-T4480</f>
        <v/>
      </c>
      <c r="V4480" s="17">
        <f>IF(U4480&lt;0,0,LOOKUP(U4480,{0,1950001,3300001,6950001,9000001,18000001,40000001},{0.05,0.1,0.2,0.23,0.33,0.4,0.45}))</f>
        <v/>
      </c>
      <c r="W4480" s="18">
        <f>IF(U4480&lt;0,0.9,0.9-V4480*1.021)</f>
        <v/>
      </c>
      <c r="X4480" s="16">
        <f>ROUNDDOWN(S4480*0.2/W4480+2000,0)</f>
        <v/>
      </c>
      <c r="Y4480" s="17">
        <f>IF(O4480&lt;=0,0,LOOKUP(O4480,{0,1950001,3300001,6950001,9000001,18000001,40000001},{0.05,0.1,0.2,0.23,0.33,0.4,0.45}))</f>
        <v/>
      </c>
    </row>
    <row r="4481">
      <c r="A4481" t="inlineStr">
        <is>
          <t>1万円刻み</t>
        </is>
      </c>
      <c r="B4481" s="16">
        <f>'3_1万円刻み'!$A$1000</f>
        <v/>
      </c>
      <c r="C4481" t="n">
        <v>2025</v>
      </c>
      <c r="D4481" t="n">
        <v>0</v>
      </c>
      <c r="E4481" t="n">
        <v>0</v>
      </c>
      <c r="F4481" t="n">
        <v>0</v>
      </c>
      <c r="G4481" s="16">
        <f>ROUND(MIN(B4481/12,650000)*12*0.0915+MIN(B4481/12,1390000)*12*(0.0504+0)+B4481*0.005,0)</f>
        <v/>
      </c>
      <c r="H4481" t="n">
        <v>0</v>
      </c>
      <c r="I4481" t="n">
        <v>0</v>
      </c>
      <c r="J4481" s="16">
        <f>IF(C4481=2026,IF(B4481&lt;741000,0,IF(B4481&lt;2191000,B4481-740000,IF(B4481&lt;2193000,1451000,IF(B4481&lt;2196000,1453000,IF(B4481&lt;2200000,1456000,IF(B4481&lt;3600000,ROUNDDOWN(B4481/4,-3)*2.8-80000,IF(B4481&lt;6600000,ROUNDDOWN(B4481/4,-3)*3.2-440000,IF(B4481&lt;8500000,ROUNDDOWN(B4481*0.9,0)-1100000,B4481-1950000)))))))),IF(B4481&lt;651000,0,IF(B4481&lt;1900000,B4481-650000,IF(B4481&lt;3600000,ROUNDDOWN(B4481/4,-3)*2.8-80000,IF(B4481&lt;6600000,ROUNDDOWN(B4481/4,-3)*3.2-440000,IF(B4481&lt;8500000,ROUNDDOWN(B4481*0.9,0)-1100000,B4481-1950000))))))</f>
        <v/>
      </c>
      <c r="K4481" s="16">
        <f>IF(J4481&gt;23500000,NA(),IF(C4481=2026,IF(J4481&lt;=4890000,1040000,IF(J4481&lt;=6550000,670000,620000)),IF(J4481&lt;=1320000,950000,IF(J4481&lt;=3360000,880000,IF(J4481&lt;=4890000,680000,IF(J4481&lt;=6550000,630000,580000))))))</f>
        <v/>
      </c>
      <c r="L4481" s="16">
        <f>IF(D4481=1,IF(J4481&lt;=9000000,380000,IF(J4481&lt;=9500000,260000,IF(J4481&lt;=10000000,130000,0))),0)</f>
        <v/>
      </c>
      <c r="M4481" s="16">
        <f>IF(D4481=1,IF(J4481&lt;=9000000,330000,IF(J4481&lt;=9500000,220000,IF(J4481&lt;=10000000,110000,0))),0)</f>
        <v/>
      </c>
      <c r="N4481" s="16">
        <f>IF(D4481=1,IF(J4481&lt;=9000000,50000,IF(J4481&lt;=9500000,40000,IF(J4481&lt;=10000000,20000,0))),0)</f>
        <v/>
      </c>
      <c r="O4481" s="16">
        <f>MAX(0,ROUNDDOWN(J4481-G4481-K4481-L4481-E4481*380000-F4481*630000-H4481,-3))</f>
        <v/>
      </c>
      <c r="P4481" s="16">
        <f>MAX(0,ROUNDDOWN(J4481-G4481-430000-M4481-E4481*330000-F4481*450000-I4481,-3))</f>
        <v/>
      </c>
      <c r="Q4481" s="16">
        <f>50000+N4481+E4481*50000+F4481*180000</f>
        <v/>
      </c>
      <c r="R4481" s="16">
        <f>IF(P4481&lt;=2000000,MIN(Q4481,P4481),MAX(Q4481-(P4481-2000000),50000))*0.05</f>
        <v/>
      </c>
      <c r="S4481" s="16">
        <f>MAX(0,P4481*0.1-R4481)</f>
        <v/>
      </c>
      <c r="T4481" s="16">
        <f>Q4481+MAX(0,K4481-480000)</f>
        <v/>
      </c>
      <c r="U4481" s="16">
        <f>P4481-T4481</f>
        <v/>
      </c>
      <c r="V4481" s="17">
        <f>IF(U4481&lt;0,0,LOOKUP(U4481,{0,1950001,3300001,6950001,9000001,18000001,40000001},{0.05,0.1,0.2,0.23,0.33,0.4,0.45}))</f>
        <v/>
      </c>
      <c r="W4481" s="18">
        <f>IF(U4481&lt;0,0.9,0.9-V4481*1.021)</f>
        <v/>
      </c>
      <c r="X4481" s="16">
        <f>ROUNDDOWN(S4481*0.2/W4481+2000,0)</f>
        <v/>
      </c>
      <c r="Y4481" s="17">
        <f>IF(O4481&lt;=0,0,LOOKUP(O4481,{0,1950001,3300001,6950001,9000001,18000001,40000001},{0.05,0.1,0.2,0.23,0.33,0.4,0.45}))</f>
        <v/>
      </c>
    </row>
    <row r="4482">
      <c r="A4482" t="inlineStr">
        <is>
          <t>1万円刻み</t>
        </is>
      </c>
      <c r="B4482" s="16">
        <f>'3_1万円刻み'!$A$1000</f>
        <v/>
      </c>
      <c r="C4482" t="n">
        <v>2026</v>
      </c>
      <c r="D4482" t="n">
        <v>0</v>
      </c>
      <c r="E4482" t="n">
        <v>0</v>
      </c>
      <c r="F4482" t="n">
        <v>0</v>
      </c>
      <c r="G4482" s="16">
        <f>ROUND(MIN(B4482/12,650000)*12*0.0915+MIN(B4482/12,1390000)*12*(0.0504+0)+B4482*0.005,0)</f>
        <v/>
      </c>
      <c r="H4482" t="n">
        <v>0</v>
      </c>
      <c r="I4482" t="n">
        <v>0</v>
      </c>
      <c r="J4482" s="16">
        <f>IF(C4482=2026,IF(B4482&lt;741000,0,IF(B4482&lt;2191000,B4482-740000,IF(B4482&lt;2193000,1451000,IF(B4482&lt;2196000,1453000,IF(B4482&lt;2200000,1456000,IF(B4482&lt;3600000,ROUNDDOWN(B4482/4,-3)*2.8-80000,IF(B4482&lt;6600000,ROUNDDOWN(B4482/4,-3)*3.2-440000,IF(B4482&lt;8500000,ROUNDDOWN(B4482*0.9,0)-1100000,B4482-1950000)))))))),IF(B4482&lt;651000,0,IF(B4482&lt;1900000,B4482-650000,IF(B4482&lt;3600000,ROUNDDOWN(B4482/4,-3)*2.8-80000,IF(B4482&lt;6600000,ROUNDDOWN(B4482/4,-3)*3.2-440000,IF(B4482&lt;8500000,ROUNDDOWN(B4482*0.9,0)-1100000,B4482-1950000))))))</f>
        <v/>
      </c>
      <c r="K4482" s="16">
        <f>IF(J4482&gt;23500000,NA(),IF(C4482=2026,IF(J4482&lt;=4890000,1040000,IF(J4482&lt;=6550000,670000,620000)),IF(J4482&lt;=1320000,950000,IF(J4482&lt;=3360000,880000,IF(J4482&lt;=4890000,680000,IF(J4482&lt;=6550000,630000,580000))))))</f>
        <v/>
      </c>
      <c r="L4482" s="16">
        <f>IF(D4482=1,IF(J4482&lt;=9000000,380000,IF(J4482&lt;=9500000,260000,IF(J4482&lt;=10000000,130000,0))),0)</f>
        <v/>
      </c>
      <c r="M4482" s="16">
        <f>IF(D4482=1,IF(J4482&lt;=9000000,330000,IF(J4482&lt;=9500000,220000,IF(J4482&lt;=10000000,110000,0))),0)</f>
        <v/>
      </c>
      <c r="N4482" s="16">
        <f>IF(D4482=1,IF(J4482&lt;=9000000,50000,IF(J4482&lt;=9500000,40000,IF(J4482&lt;=10000000,20000,0))),0)</f>
        <v/>
      </c>
      <c r="O4482" s="16">
        <f>MAX(0,ROUNDDOWN(J4482-G4482-K4482-L4482-E4482*380000-F4482*630000-H4482,-3))</f>
        <v/>
      </c>
      <c r="P4482" s="16">
        <f>MAX(0,ROUNDDOWN(J4482-G4482-430000-M4482-E4482*330000-F4482*450000-I4482,-3))</f>
        <v/>
      </c>
      <c r="Q4482" s="16">
        <f>50000+N4482+E4482*50000+F4482*180000</f>
        <v/>
      </c>
      <c r="R4482" s="16">
        <f>IF(P4482&lt;=2000000,MIN(Q4482,P4482),MAX(Q4482-(P4482-2000000),50000))*0.05</f>
        <v/>
      </c>
      <c r="S4482" s="16">
        <f>MAX(0,P4482*0.1-R4482)</f>
        <v/>
      </c>
      <c r="T4482" s="16">
        <f>Q4482+MAX(0,K4482-480000)</f>
        <v/>
      </c>
      <c r="U4482" s="16">
        <f>P4482-T4482</f>
        <v/>
      </c>
      <c r="V4482" s="17">
        <f>IF(U4482&lt;0,0,LOOKUP(U4482,{0,1950001,3300001,6950001,9000001,18000001,40000001},{0.05,0.1,0.2,0.23,0.33,0.4,0.45}))</f>
        <v/>
      </c>
      <c r="W4482" s="18">
        <f>IF(U4482&lt;0,0.9,0.9-V4482*1.021)</f>
        <v/>
      </c>
      <c r="X4482" s="16">
        <f>ROUNDDOWN(S4482*0.2/W4482+2000,0)</f>
        <v/>
      </c>
      <c r="Y4482" s="17">
        <f>IF(O4482&lt;=0,0,LOOKUP(O4482,{0,1950001,3300001,6950001,9000001,18000001,40000001},{0.05,0.1,0.2,0.23,0.33,0.4,0.45}))</f>
        <v/>
      </c>
    </row>
    <row r="4483">
      <c r="A4483" t="inlineStr">
        <is>
          <t>1万円刻み</t>
        </is>
      </c>
      <c r="B4483" s="16">
        <f>'3_1万円刻み'!$A$1000</f>
        <v/>
      </c>
      <c r="C4483" t="n">
        <v>2025</v>
      </c>
      <c r="D4483" t="n">
        <v>1</v>
      </c>
      <c r="E4483" t="n">
        <v>0</v>
      </c>
      <c r="F4483" t="n">
        <v>0</v>
      </c>
      <c r="G4483" s="16">
        <f>ROUND(MIN(B4483/12,650000)*12*0.0915+MIN(B4483/12,1390000)*12*(0.0504+0)+B4483*0.005,0)</f>
        <v/>
      </c>
      <c r="H4483" t="n">
        <v>0</v>
      </c>
      <c r="I4483" t="n">
        <v>0</v>
      </c>
      <c r="J4483" s="16">
        <f>IF(C4483=2026,IF(B4483&lt;741000,0,IF(B4483&lt;2191000,B4483-740000,IF(B4483&lt;2193000,1451000,IF(B4483&lt;2196000,1453000,IF(B4483&lt;2200000,1456000,IF(B4483&lt;3600000,ROUNDDOWN(B4483/4,-3)*2.8-80000,IF(B4483&lt;6600000,ROUNDDOWN(B4483/4,-3)*3.2-440000,IF(B4483&lt;8500000,ROUNDDOWN(B4483*0.9,0)-1100000,B4483-1950000)))))))),IF(B4483&lt;651000,0,IF(B4483&lt;1900000,B4483-650000,IF(B4483&lt;3600000,ROUNDDOWN(B4483/4,-3)*2.8-80000,IF(B4483&lt;6600000,ROUNDDOWN(B4483/4,-3)*3.2-440000,IF(B4483&lt;8500000,ROUNDDOWN(B4483*0.9,0)-1100000,B4483-1950000))))))</f>
        <v/>
      </c>
      <c r="K4483" s="16">
        <f>IF(J4483&gt;23500000,NA(),IF(C4483=2026,IF(J4483&lt;=4890000,1040000,IF(J4483&lt;=6550000,670000,620000)),IF(J4483&lt;=1320000,950000,IF(J4483&lt;=3360000,880000,IF(J4483&lt;=4890000,680000,IF(J4483&lt;=6550000,630000,580000))))))</f>
        <v/>
      </c>
      <c r="L4483" s="16">
        <f>IF(D4483=1,IF(J4483&lt;=9000000,380000,IF(J4483&lt;=9500000,260000,IF(J4483&lt;=10000000,130000,0))),0)</f>
        <v/>
      </c>
      <c r="M4483" s="16">
        <f>IF(D4483=1,IF(J4483&lt;=9000000,330000,IF(J4483&lt;=9500000,220000,IF(J4483&lt;=10000000,110000,0))),0)</f>
        <v/>
      </c>
      <c r="N4483" s="16">
        <f>IF(D4483=1,IF(J4483&lt;=9000000,50000,IF(J4483&lt;=9500000,40000,IF(J4483&lt;=10000000,20000,0))),0)</f>
        <v/>
      </c>
      <c r="O4483" s="16">
        <f>MAX(0,ROUNDDOWN(J4483-G4483-K4483-L4483-E4483*380000-F4483*630000-H4483,-3))</f>
        <v/>
      </c>
      <c r="P4483" s="16">
        <f>MAX(0,ROUNDDOWN(J4483-G4483-430000-M4483-E4483*330000-F4483*450000-I4483,-3))</f>
        <v/>
      </c>
      <c r="Q4483" s="16">
        <f>50000+N4483+E4483*50000+F4483*180000</f>
        <v/>
      </c>
      <c r="R4483" s="16">
        <f>IF(P4483&lt;=2000000,MIN(Q4483,P4483),MAX(Q4483-(P4483-2000000),50000))*0.05</f>
        <v/>
      </c>
      <c r="S4483" s="16">
        <f>MAX(0,P4483*0.1-R4483)</f>
        <v/>
      </c>
      <c r="T4483" s="16">
        <f>Q4483+MAX(0,K4483-480000)</f>
        <v/>
      </c>
      <c r="U4483" s="16">
        <f>P4483-T4483</f>
        <v/>
      </c>
      <c r="V4483" s="17">
        <f>IF(U4483&lt;0,0,LOOKUP(U4483,{0,1950001,3300001,6950001,9000001,18000001,40000001},{0.05,0.1,0.2,0.23,0.33,0.4,0.45}))</f>
        <v/>
      </c>
      <c r="W4483" s="18">
        <f>IF(U4483&lt;0,0.9,0.9-V4483*1.021)</f>
        <v/>
      </c>
      <c r="X4483" s="16">
        <f>ROUNDDOWN(S4483*0.2/W4483+2000,0)</f>
        <v/>
      </c>
      <c r="Y4483" s="17">
        <f>IF(O4483&lt;=0,0,LOOKUP(O4483,{0,1950001,3300001,6950001,9000001,18000001,40000001},{0.05,0.1,0.2,0.23,0.33,0.4,0.45}))</f>
        <v/>
      </c>
    </row>
    <row r="4484">
      <c r="A4484" t="inlineStr">
        <is>
          <t>1万円刻み</t>
        </is>
      </c>
      <c r="B4484" s="16">
        <f>'3_1万円刻み'!$A$1000</f>
        <v/>
      </c>
      <c r="C4484" t="n">
        <v>2026</v>
      </c>
      <c r="D4484" t="n">
        <v>1</v>
      </c>
      <c r="E4484" t="n">
        <v>0</v>
      </c>
      <c r="F4484" t="n">
        <v>0</v>
      </c>
      <c r="G4484" s="16">
        <f>ROUND(MIN(B4484/12,650000)*12*0.0915+MIN(B4484/12,1390000)*12*(0.0504+0)+B4484*0.005,0)</f>
        <v/>
      </c>
      <c r="H4484" t="n">
        <v>0</v>
      </c>
      <c r="I4484" t="n">
        <v>0</v>
      </c>
      <c r="J4484" s="16">
        <f>IF(C4484=2026,IF(B4484&lt;741000,0,IF(B4484&lt;2191000,B4484-740000,IF(B4484&lt;2193000,1451000,IF(B4484&lt;2196000,1453000,IF(B4484&lt;2200000,1456000,IF(B4484&lt;3600000,ROUNDDOWN(B4484/4,-3)*2.8-80000,IF(B4484&lt;6600000,ROUNDDOWN(B4484/4,-3)*3.2-440000,IF(B4484&lt;8500000,ROUNDDOWN(B4484*0.9,0)-1100000,B4484-1950000)))))))),IF(B4484&lt;651000,0,IF(B4484&lt;1900000,B4484-650000,IF(B4484&lt;3600000,ROUNDDOWN(B4484/4,-3)*2.8-80000,IF(B4484&lt;6600000,ROUNDDOWN(B4484/4,-3)*3.2-440000,IF(B4484&lt;8500000,ROUNDDOWN(B4484*0.9,0)-1100000,B4484-1950000))))))</f>
        <v/>
      </c>
      <c r="K4484" s="16">
        <f>IF(J4484&gt;23500000,NA(),IF(C4484=2026,IF(J4484&lt;=4890000,1040000,IF(J4484&lt;=6550000,670000,620000)),IF(J4484&lt;=1320000,950000,IF(J4484&lt;=3360000,880000,IF(J4484&lt;=4890000,680000,IF(J4484&lt;=6550000,630000,580000))))))</f>
        <v/>
      </c>
      <c r="L4484" s="16">
        <f>IF(D4484=1,IF(J4484&lt;=9000000,380000,IF(J4484&lt;=9500000,260000,IF(J4484&lt;=10000000,130000,0))),0)</f>
        <v/>
      </c>
      <c r="M4484" s="16">
        <f>IF(D4484=1,IF(J4484&lt;=9000000,330000,IF(J4484&lt;=9500000,220000,IF(J4484&lt;=10000000,110000,0))),0)</f>
        <v/>
      </c>
      <c r="N4484" s="16">
        <f>IF(D4484=1,IF(J4484&lt;=9000000,50000,IF(J4484&lt;=9500000,40000,IF(J4484&lt;=10000000,20000,0))),0)</f>
        <v/>
      </c>
      <c r="O4484" s="16">
        <f>MAX(0,ROUNDDOWN(J4484-G4484-K4484-L4484-E4484*380000-F4484*630000-H4484,-3))</f>
        <v/>
      </c>
      <c r="P4484" s="16">
        <f>MAX(0,ROUNDDOWN(J4484-G4484-430000-M4484-E4484*330000-F4484*450000-I4484,-3))</f>
        <v/>
      </c>
      <c r="Q4484" s="16">
        <f>50000+N4484+E4484*50000+F4484*180000</f>
        <v/>
      </c>
      <c r="R4484" s="16">
        <f>IF(P4484&lt;=2000000,MIN(Q4484,P4484),MAX(Q4484-(P4484-2000000),50000))*0.05</f>
        <v/>
      </c>
      <c r="S4484" s="16">
        <f>MAX(0,P4484*0.1-R4484)</f>
        <v/>
      </c>
      <c r="T4484" s="16">
        <f>Q4484+MAX(0,K4484-480000)</f>
        <v/>
      </c>
      <c r="U4484" s="16">
        <f>P4484-T4484</f>
        <v/>
      </c>
      <c r="V4484" s="17">
        <f>IF(U4484&lt;0,0,LOOKUP(U4484,{0,1950001,3300001,6950001,9000001,18000001,40000001},{0.05,0.1,0.2,0.23,0.33,0.4,0.45}))</f>
        <v/>
      </c>
      <c r="W4484" s="18">
        <f>IF(U4484&lt;0,0.9,0.9-V4484*1.021)</f>
        <v/>
      </c>
      <c r="X4484" s="16">
        <f>ROUNDDOWN(S4484*0.2/W4484+2000,0)</f>
        <v/>
      </c>
      <c r="Y4484" s="17">
        <f>IF(O4484&lt;=0,0,LOOKUP(O4484,{0,1950001,3300001,6950001,9000001,18000001,40000001},{0.05,0.1,0.2,0.23,0.33,0.4,0.45}))</f>
        <v/>
      </c>
    </row>
    <row r="4485">
      <c r="A4485" t="inlineStr">
        <is>
          <t>1万円刻み</t>
        </is>
      </c>
      <c r="B4485" s="16">
        <f>'3_1万円刻み'!$A$1001</f>
        <v/>
      </c>
      <c r="C4485" t="n">
        <v>2025</v>
      </c>
      <c r="D4485" t="n">
        <v>0</v>
      </c>
      <c r="E4485" t="n">
        <v>0</v>
      </c>
      <c r="F4485" t="n">
        <v>0</v>
      </c>
      <c r="G4485" s="16">
        <f>ROUND(MIN(B4485/12,650000)*12*0.0915+MIN(B4485/12,1390000)*12*(0.0504+0)+B4485*0.005,0)</f>
        <v/>
      </c>
      <c r="H4485" t="n">
        <v>0</v>
      </c>
      <c r="I4485" t="n">
        <v>0</v>
      </c>
      <c r="J4485" s="16">
        <f>IF(C4485=2026,IF(B4485&lt;741000,0,IF(B4485&lt;2191000,B4485-740000,IF(B4485&lt;2193000,1451000,IF(B4485&lt;2196000,1453000,IF(B4485&lt;2200000,1456000,IF(B4485&lt;3600000,ROUNDDOWN(B4485/4,-3)*2.8-80000,IF(B4485&lt;6600000,ROUNDDOWN(B4485/4,-3)*3.2-440000,IF(B4485&lt;8500000,ROUNDDOWN(B4485*0.9,0)-1100000,B4485-1950000)))))))),IF(B4485&lt;651000,0,IF(B4485&lt;1900000,B4485-650000,IF(B4485&lt;3600000,ROUNDDOWN(B4485/4,-3)*2.8-80000,IF(B4485&lt;6600000,ROUNDDOWN(B4485/4,-3)*3.2-440000,IF(B4485&lt;8500000,ROUNDDOWN(B4485*0.9,0)-1100000,B4485-1950000))))))</f>
        <v/>
      </c>
      <c r="K4485" s="16">
        <f>IF(J4485&gt;23500000,NA(),IF(C4485=2026,IF(J4485&lt;=4890000,1040000,IF(J4485&lt;=6550000,670000,620000)),IF(J4485&lt;=1320000,950000,IF(J4485&lt;=3360000,880000,IF(J4485&lt;=4890000,680000,IF(J4485&lt;=6550000,630000,580000))))))</f>
        <v/>
      </c>
      <c r="L4485" s="16">
        <f>IF(D4485=1,IF(J4485&lt;=9000000,380000,IF(J4485&lt;=9500000,260000,IF(J4485&lt;=10000000,130000,0))),0)</f>
        <v/>
      </c>
      <c r="M4485" s="16">
        <f>IF(D4485=1,IF(J4485&lt;=9000000,330000,IF(J4485&lt;=9500000,220000,IF(J4485&lt;=10000000,110000,0))),0)</f>
        <v/>
      </c>
      <c r="N4485" s="16">
        <f>IF(D4485=1,IF(J4485&lt;=9000000,50000,IF(J4485&lt;=9500000,40000,IF(J4485&lt;=10000000,20000,0))),0)</f>
        <v/>
      </c>
      <c r="O4485" s="16">
        <f>MAX(0,ROUNDDOWN(J4485-G4485-K4485-L4485-E4485*380000-F4485*630000-H4485,-3))</f>
        <v/>
      </c>
      <c r="P4485" s="16">
        <f>MAX(0,ROUNDDOWN(J4485-G4485-430000-M4485-E4485*330000-F4485*450000-I4485,-3))</f>
        <v/>
      </c>
      <c r="Q4485" s="16">
        <f>50000+N4485+E4485*50000+F4485*180000</f>
        <v/>
      </c>
      <c r="R4485" s="16">
        <f>IF(P4485&lt;=2000000,MIN(Q4485,P4485),MAX(Q4485-(P4485-2000000),50000))*0.05</f>
        <v/>
      </c>
      <c r="S4485" s="16">
        <f>MAX(0,P4485*0.1-R4485)</f>
        <v/>
      </c>
      <c r="T4485" s="16">
        <f>Q4485+MAX(0,K4485-480000)</f>
        <v/>
      </c>
      <c r="U4485" s="16">
        <f>P4485-T4485</f>
        <v/>
      </c>
      <c r="V4485" s="17">
        <f>IF(U4485&lt;0,0,LOOKUP(U4485,{0,1950001,3300001,6950001,9000001,18000001,40000001},{0.05,0.1,0.2,0.23,0.33,0.4,0.45}))</f>
        <v/>
      </c>
      <c r="W4485" s="18">
        <f>IF(U4485&lt;0,0.9,0.9-V4485*1.021)</f>
        <v/>
      </c>
      <c r="X4485" s="16">
        <f>ROUNDDOWN(S4485*0.2/W4485+2000,0)</f>
        <v/>
      </c>
      <c r="Y4485" s="17">
        <f>IF(O4485&lt;=0,0,LOOKUP(O4485,{0,1950001,3300001,6950001,9000001,18000001,40000001},{0.05,0.1,0.2,0.23,0.33,0.4,0.45}))</f>
        <v/>
      </c>
    </row>
    <row r="4486">
      <c r="A4486" t="inlineStr">
        <is>
          <t>1万円刻み</t>
        </is>
      </c>
      <c r="B4486" s="16">
        <f>'3_1万円刻み'!$A$1001</f>
        <v/>
      </c>
      <c r="C4486" t="n">
        <v>2026</v>
      </c>
      <c r="D4486" t="n">
        <v>0</v>
      </c>
      <c r="E4486" t="n">
        <v>0</v>
      </c>
      <c r="F4486" t="n">
        <v>0</v>
      </c>
      <c r="G4486" s="16">
        <f>ROUND(MIN(B4486/12,650000)*12*0.0915+MIN(B4486/12,1390000)*12*(0.0504+0)+B4486*0.005,0)</f>
        <v/>
      </c>
      <c r="H4486" t="n">
        <v>0</v>
      </c>
      <c r="I4486" t="n">
        <v>0</v>
      </c>
      <c r="J4486" s="16">
        <f>IF(C4486=2026,IF(B4486&lt;741000,0,IF(B4486&lt;2191000,B4486-740000,IF(B4486&lt;2193000,1451000,IF(B4486&lt;2196000,1453000,IF(B4486&lt;2200000,1456000,IF(B4486&lt;3600000,ROUNDDOWN(B4486/4,-3)*2.8-80000,IF(B4486&lt;6600000,ROUNDDOWN(B4486/4,-3)*3.2-440000,IF(B4486&lt;8500000,ROUNDDOWN(B4486*0.9,0)-1100000,B4486-1950000)))))))),IF(B4486&lt;651000,0,IF(B4486&lt;1900000,B4486-650000,IF(B4486&lt;3600000,ROUNDDOWN(B4486/4,-3)*2.8-80000,IF(B4486&lt;6600000,ROUNDDOWN(B4486/4,-3)*3.2-440000,IF(B4486&lt;8500000,ROUNDDOWN(B4486*0.9,0)-1100000,B4486-1950000))))))</f>
        <v/>
      </c>
      <c r="K4486" s="16">
        <f>IF(J4486&gt;23500000,NA(),IF(C4486=2026,IF(J4486&lt;=4890000,1040000,IF(J4486&lt;=6550000,670000,620000)),IF(J4486&lt;=1320000,950000,IF(J4486&lt;=3360000,880000,IF(J4486&lt;=4890000,680000,IF(J4486&lt;=6550000,630000,580000))))))</f>
        <v/>
      </c>
      <c r="L4486" s="16">
        <f>IF(D4486=1,IF(J4486&lt;=9000000,380000,IF(J4486&lt;=9500000,260000,IF(J4486&lt;=10000000,130000,0))),0)</f>
        <v/>
      </c>
      <c r="M4486" s="16">
        <f>IF(D4486=1,IF(J4486&lt;=9000000,330000,IF(J4486&lt;=9500000,220000,IF(J4486&lt;=10000000,110000,0))),0)</f>
        <v/>
      </c>
      <c r="N4486" s="16">
        <f>IF(D4486=1,IF(J4486&lt;=9000000,50000,IF(J4486&lt;=9500000,40000,IF(J4486&lt;=10000000,20000,0))),0)</f>
        <v/>
      </c>
      <c r="O4486" s="16">
        <f>MAX(0,ROUNDDOWN(J4486-G4486-K4486-L4486-E4486*380000-F4486*630000-H4486,-3))</f>
        <v/>
      </c>
      <c r="P4486" s="16">
        <f>MAX(0,ROUNDDOWN(J4486-G4486-430000-M4486-E4486*330000-F4486*450000-I4486,-3))</f>
        <v/>
      </c>
      <c r="Q4486" s="16">
        <f>50000+N4486+E4486*50000+F4486*180000</f>
        <v/>
      </c>
      <c r="R4486" s="16">
        <f>IF(P4486&lt;=2000000,MIN(Q4486,P4486),MAX(Q4486-(P4486-2000000),50000))*0.05</f>
        <v/>
      </c>
      <c r="S4486" s="16">
        <f>MAX(0,P4486*0.1-R4486)</f>
        <v/>
      </c>
      <c r="T4486" s="16">
        <f>Q4486+MAX(0,K4486-480000)</f>
        <v/>
      </c>
      <c r="U4486" s="16">
        <f>P4486-T4486</f>
        <v/>
      </c>
      <c r="V4486" s="17">
        <f>IF(U4486&lt;0,0,LOOKUP(U4486,{0,1950001,3300001,6950001,9000001,18000001,40000001},{0.05,0.1,0.2,0.23,0.33,0.4,0.45}))</f>
        <v/>
      </c>
      <c r="W4486" s="18">
        <f>IF(U4486&lt;0,0.9,0.9-V4486*1.021)</f>
        <v/>
      </c>
      <c r="X4486" s="16">
        <f>ROUNDDOWN(S4486*0.2/W4486+2000,0)</f>
        <v/>
      </c>
      <c r="Y4486" s="17">
        <f>IF(O4486&lt;=0,0,LOOKUP(O4486,{0,1950001,3300001,6950001,9000001,18000001,40000001},{0.05,0.1,0.2,0.23,0.33,0.4,0.45}))</f>
        <v/>
      </c>
    </row>
    <row r="4487">
      <c r="A4487" t="inlineStr">
        <is>
          <t>1万円刻み</t>
        </is>
      </c>
      <c r="B4487" s="16">
        <f>'3_1万円刻み'!$A$1001</f>
        <v/>
      </c>
      <c r="C4487" t="n">
        <v>2025</v>
      </c>
      <c r="D4487" t="n">
        <v>1</v>
      </c>
      <c r="E4487" t="n">
        <v>0</v>
      </c>
      <c r="F4487" t="n">
        <v>0</v>
      </c>
      <c r="G4487" s="16">
        <f>ROUND(MIN(B4487/12,650000)*12*0.0915+MIN(B4487/12,1390000)*12*(0.0504+0)+B4487*0.005,0)</f>
        <v/>
      </c>
      <c r="H4487" t="n">
        <v>0</v>
      </c>
      <c r="I4487" t="n">
        <v>0</v>
      </c>
      <c r="J4487" s="16">
        <f>IF(C4487=2026,IF(B4487&lt;741000,0,IF(B4487&lt;2191000,B4487-740000,IF(B4487&lt;2193000,1451000,IF(B4487&lt;2196000,1453000,IF(B4487&lt;2200000,1456000,IF(B4487&lt;3600000,ROUNDDOWN(B4487/4,-3)*2.8-80000,IF(B4487&lt;6600000,ROUNDDOWN(B4487/4,-3)*3.2-440000,IF(B4487&lt;8500000,ROUNDDOWN(B4487*0.9,0)-1100000,B4487-1950000)))))))),IF(B4487&lt;651000,0,IF(B4487&lt;1900000,B4487-650000,IF(B4487&lt;3600000,ROUNDDOWN(B4487/4,-3)*2.8-80000,IF(B4487&lt;6600000,ROUNDDOWN(B4487/4,-3)*3.2-440000,IF(B4487&lt;8500000,ROUNDDOWN(B4487*0.9,0)-1100000,B4487-1950000))))))</f>
        <v/>
      </c>
      <c r="K4487" s="16">
        <f>IF(J4487&gt;23500000,NA(),IF(C4487=2026,IF(J4487&lt;=4890000,1040000,IF(J4487&lt;=6550000,670000,620000)),IF(J4487&lt;=1320000,950000,IF(J4487&lt;=3360000,880000,IF(J4487&lt;=4890000,680000,IF(J4487&lt;=6550000,630000,580000))))))</f>
        <v/>
      </c>
      <c r="L4487" s="16">
        <f>IF(D4487=1,IF(J4487&lt;=9000000,380000,IF(J4487&lt;=9500000,260000,IF(J4487&lt;=10000000,130000,0))),0)</f>
        <v/>
      </c>
      <c r="M4487" s="16">
        <f>IF(D4487=1,IF(J4487&lt;=9000000,330000,IF(J4487&lt;=9500000,220000,IF(J4487&lt;=10000000,110000,0))),0)</f>
        <v/>
      </c>
      <c r="N4487" s="16">
        <f>IF(D4487=1,IF(J4487&lt;=9000000,50000,IF(J4487&lt;=9500000,40000,IF(J4487&lt;=10000000,20000,0))),0)</f>
        <v/>
      </c>
      <c r="O4487" s="16">
        <f>MAX(0,ROUNDDOWN(J4487-G4487-K4487-L4487-E4487*380000-F4487*630000-H4487,-3))</f>
        <v/>
      </c>
      <c r="P4487" s="16">
        <f>MAX(0,ROUNDDOWN(J4487-G4487-430000-M4487-E4487*330000-F4487*450000-I4487,-3))</f>
        <v/>
      </c>
      <c r="Q4487" s="16">
        <f>50000+N4487+E4487*50000+F4487*180000</f>
        <v/>
      </c>
      <c r="R4487" s="16">
        <f>IF(P4487&lt;=2000000,MIN(Q4487,P4487),MAX(Q4487-(P4487-2000000),50000))*0.05</f>
        <v/>
      </c>
      <c r="S4487" s="16">
        <f>MAX(0,P4487*0.1-R4487)</f>
        <v/>
      </c>
      <c r="T4487" s="16">
        <f>Q4487+MAX(0,K4487-480000)</f>
        <v/>
      </c>
      <c r="U4487" s="16">
        <f>P4487-T4487</f>
        <v/>
      </c>
      <c r="V4487" s="17">
        <f>IF(U4487&lt;0,0,LOOKUP(U4487,{0,1950001,3300001,6950001,9000001,18000001,40000001},{0.05,0.1,0.2,0.23,0.33,0.4,0.45}))</f>
        <v/>
      </c>
      <c r="W4487" s="18">
        <f>IF(U4487&lt;0,0.9,0.9-V4487*1.021)</f>
        <v/>
      </c>
      <c r="X4487" s="16">
        <f>ROUNDDOWN(S4487*0.2/W4487+2000,0)</f>
        <v/>
      </c>
      <c r="Y4487" s="17">
        <f>IF(O4487&lt;=0,0,LOOKUP(O4487,{0,1950001,3300001,6950001,9000001,18000001,40000001},{0.05,0.1,0.2,0.23,0.33,0.4,0.45}))</f>
        <v/>
      </c>
    </row>
    <row r="4488">
      <c r="A4488" t="inlineStr">
        <is>
          <t>1万円刻み</t>
        </is>
      </c>
      <c r="B4488" s="16">
        <f>'3_1万円刻み'!$A$1001</f>
        <v/>
      </c>
      <c r="C4488" t="n">
        <v>2026</v>
      </c>
      <c r="D4488" t="n">
        <v>1</v>
      </c>
      <c r="E4488" t="n">
        <v>0</v>
      </c>
      <c r="F4488" t="n">
        <v>0</v>
      </c>
      <c r="G4488" s="16">
        <f>ROUND(MIN(B4488/12,650000)*12*0.0915+MIN(B4488/12,1390000)*12*(0.0504+0)+B4488*0.005,0)</f>
        <v/>
      </c>
      <c r="H4488" t="n">
        <v>0</v>
      </c>
      <c r="I4488" t="n">
        <v>0</v>
      </c>
      <c r="J4488" s="16">
        <f>IF(C4488=2026,IF(B4488&lt;741000,0,IF(B4488&lt;2191000,B4488-740000,IF(B4488&lt;2193000,1451000,IF(B4488&lt;2196000,1453000,IF(B4488&lt;2200000,1456000,IF(B4488&lt;3600000,ROUNDDOWN(B4488/4,-3)*2.8-80000,IF(B4488&lt;6600000,ROUNDDOWN(B4488/4,-3)*3.2-440000,IF(B4488&lt;8500000,ROUNDDOWN(B4488*0.9,0)-1100000,B4488-1950000)))))))),IF(B4488&lt;651000,0,IF(B4488&lt;1900000,B4488-650000,IF(B4488&lt;3600000,ROUNDDOWN(B4488/4,-3)*2.8-80000,IF(B4488&lt;6600000,ROUNDDOWN(B4488/4,-3)*3.2-440000,IF(B4488&lt;8500000,ROUNDDOWN(B4488*0.9,0)-1100000,B4488-1950000))))))</f>
        <v/>
      </c>
      <c r="K4488" s="16">
        <f>IF(J4488&gt;23500000,NA(),IF(C4488=2026,IF(J4488&lt;=4890000,1040000,IF(J4488&lt;=6550000,670000,620000)),IF(J4488&lt;=1320000,950000,IF(J4488&lt;=3360000,880000,IF(J4488&lt;=4890000,680000,IF(J4488&lt;=6550000,630000,580000))))))</f>
        <v/>
      </c>
      <c r="L4488" s="16">
        <f>IF(D4488=1,IF(J4488&lt;=9000000,380000,IF(J4488&lt;=9500000,260000,IF(J4488&lt;=10000000,130000,0))),0)</f>
        <v/>
      </c>
      <c r="M4488" s="16">
        <f>IF(D4488=1,IF(J4488&lt;=9000000,330000,IF(J4488&lt;=9500000,220000,IF(J4488&lt;=10000000,110000,0))),0)</f>
        <v/>
      </c>
      <c r="N4488" s="16">
        <f>IF(D4488=1,IF(J4488&lt;=9000000,50000,IF(J4488&lt;=9500000,40000,IF(J4488&lt;=10000000,20000,0))),0)</f>
        <v/>
      </c>
      <c r="O4488" s="16">
        <f>MAX(0,ROUNDDOWN(J4488-G4488-K4488-L4488-E4488*380000-F4488*630000-H4488,-3))</f>
        <v/>
      </c>
      <c r="P4488" s="16">
        <f>MAX(0,ROUNDDOWN(J4488-G4488-430000-M4488-E4488*330000-F4488*450000-I4488,-3))</f>
        <v/>
      </c>
      <c r="Q4488" s="16">
        <f>50000+N4488+E4488*50000+F4488*180000</f>
        <v/>
      </c>
      <c r="R4488" s="16">
        <f>IF(P4488&lt;=2000000,MIN(Q4488,P4488),MAX(Q4488-(P4488-2000000),50000))*0.05</f>
        <v/>
      </c>
      <c r="S4488" s="16">
        <f>MAX(0,P4488*0.1-R4488)</f>
        <v/>
      </c>
      <c r="T4488" s="16">
        <f>Q4488+MAX(0,K4488-480000)</f>
        <v/>
      </c>
      <c r="U4488" s="16">
        <f>P4488-T4488</f>
        <v/>
      </c>
      <c r="V4488" s="17">
        <f>IF(U4488&lt;0,0,LOOKUP(U4488,{0,1950001,3300001,6950001,9000001,18000001,40000001},{0.05,0.1,0.2,0.23,0.33,0.4,0.45}))</f>
        <v/>
      </c>
      <c r="W4488" s="18">
        <f>IF(U4488&lt;0,0.9,0.9-V4488*1.021)</f>
        <v/>
      </c>
      <c r="X4488" s="16">
        <f>ROUNDDOWN(S4488*0.2/W4488+2000,0)</f>
        <v/>
      </c>
      <c r="Y4488" s="17">
        <f>IF(O4488&lt;=0,0,LOOKUP(O4488,{0,1950001,3300001,6950001,9000001,18000001,40000001},{0.05,0.1,0.2,0.23,0.33,0.4,0.45}))</f>
        <v/>
      </c>
    </row>
    <row r="4489">
      <c r="A4489" t="inlineStr">
        <is>
          <t>1万円刻み</t>
        </is>
      </c>
      <c r="B4489" s="16">
        <f>'3_1万円刻み'!$A$1002</f>
        <v/>
      </c>
      <c r="C4489" t="n">
        <v>2025</v>
      </c>
      <c r="D4489" t="n">
        <v>0</v>
      </c>
      <c r="E4489" t="n">
        <v>0</v>
      </c>
      <c r="F4489" t="n">
        <v>0</v>
      </c>
      <c r="G4489" s="16">
        <f>ROUND(MIN(B4489/12,650000)*12*0.0915+MIN(B4489/12,1390000)*12*(0.0504+0)+B4489*0.005,0)</f>
        <v/>
      </c>
      <c r="H4489" t="n">
        <v>0</v>
      </c>
      <c r="I4489" t="n">
        <v>0</v>
      </c>
      <c r="J4489" s="16">
        <f>IF(C4489=2026,IF(B4489&lt;741000,0,IF(B4489&lt;2191000,B4489-740000,IF(B4489&lt;2193000,1451000,IF(B4489&lt;2196000,1453000,IF(B4489&lt;2200000,1456000,IF(B4489&lt;3600000,ROUNDDOWN(B4489/4,-3)*2.8-80000,IF(B4489&lt;6600000,ROUNDDOWN(B4489/4,-3)*3.2-440000,IF(B4489&lt;8500000,ROUNDDOWN(B4489*0.9,0)-1100000,B4489-1950000)))))))),IF(B4489&lt;651000,0,IF(B4489&lt;1900000,B4489-650000,IF(B4489&lt;3600000,ROUNDDOWN(B4489/4,-3)*2.8-80000,IF(B4489&lt;6600000,ROUNDDOWN(B4489/4,-3)*3.2-440000,IF(B4489&lt;8500000,ROUNDDOWN(B4489*0.9,0)-1100000,B4489-1950000))))))</f>
        <v/>
      </c>
      <c r="K4489" s="16">
        <f>IF(J4489&gt;23500000,NA(),IF(C4489=2026,IF(J4489&lt;=4890000,1040000,IF(J4489&lt;=6550000,670000,620000)),IF(J4489&lt;=1320000,950000,IF(J4489&lt;=3360000,880000,IF(J4489&lt;=4890000,680000,IF(J4489&lt;=6550000,630000,580000))))))</f>
        <v/>
      </c>
      <c r="L4489" s="16">
        <f>IF(D4489=1,IF(J4489&lt;=9000000,380000,IF(J4489&lt;=9500000,260000,IF(J4489&lt;=10000000,130000,0))),0)</f>
        <v/>
      </c>
      <c r="M4489" s="16">
        <f>IF(D4489=1,IF(J4489&lt;=9000000,330000,IF(J4489&lt;=9500000,220000,IF(J4489&lt;=10000000,110000,0))),0)</f>
        <v/>
      </c>
      <c r="N4489" s="16">
        <f>IF(D4489=1,IF(J4489&lt;=9000000,50000,IF(J4489&lt;=9500000,40000,IF(J4489&lt;=10000000,20000,0))),0)</f>
        <v/>
      </c>
      <c r="O4489" s="16">
        <f>MAX(0,ROUNDDOWN(J4489-G4489-K4489-L4489-E4489*380000-F4489*630000-H4489,-3))</f>
        <v/>
      </c>
      <c r="P4489" s="16">
        <f>MAX(0,ROUNDDOWN(J4489-G4489-430000-M4489-E4489*330000-F4489*450000-I4489,-3))</f>
        <v/>
      </c>
      <c r="Q4489" s="16">
        <f>50000+N4489+E4489*50000+F4489*180000</f>
        <v/>
      </c>
      <c r="R4489" s="16">
        <f>IF(P4489&lt;=2000000,MIN(Q4489,P4489),MAX(Q4489-(P4489-2000000),50000))*0.05</f>
        <v/>
      </c>
      <c r="S4489" s="16">
        <f>MAX(0,P4489*0.1-R4489)</f>
        <v/>
      </c>
      <c r="T4489" s="16">
        <f>Q4489+MAX(0,K4489-480000)</f>
        <v/>
      </c>
      <c r="U4489" s="16">
        <f>P4489-T4489</f>
        <v/>
      </c>
      <c r="V4489" s="17">
        <f>IF(U4489&lt;0,0,LOOKUP(U4489,{0,1950001,3300001,6950001,9000001,18000001,40000001},{0.05,0.1,0.2,0.23,0.33,0.4,0.45}))</f>
        <v/>
      </c>
      <c r="W4489" s="18">
        <f>IF(U4489&lt;0,0.9,0.9-V4489*1.021)</f>
        <v/>
      </c>
      <c r="X4489" s="16">
        <f>ROUNDDOWN(S4489*0.2/W4489+2000,0)</f>
        <v/>
      </c>
      <c r="Y4489" s="17">
        <f>IF(O4489&lt;=0,0,LOOKUP(O4489,{0,1950001,3300001,6950001,9000001,18000001,40000001},{0.05,0.1,0.2,0.23,0.33,0.4,0.45}))</f>
        <v/>
      </c>
    </row>
    <row r="4490">
      <c r="A4490" t="inlineStr">
        <is>
          <t>1万円刻み</t>
        </is>
      </c>
      <c r="B4490" s="16">
        <f>'3_1万円刻み'!$A$1002</f>
        <v/>
      </c>
      <c r="C4490" t="n">
        <v>2026</v>
      </c>
      <c r="D4490" t="n">
        <v>0</v>
      </c>
      <c r="E4490" t="n">
        <v>0</v>
      </c>
      <c r="F4490" t="n">
        <v>0</v>
      </c>
      <c r="G4490" s="16">
        <f>ROUND(MIN(B4490/12,650000)*12*0.0915+MIN(B4490/12,1390000)*12*(0.0504+0)+B4490*0.005,0)</f>
        <v/>
      </c>
      <c r="H4490" t="n">
        <v>0</v>
      </c>
      <c r="I4490" t="n">
        <v>0</v>
      </c>
      <c r="J4490" s="16">
        <f>IF(C4490=2026,IF(B4490&lt;741000,0,IF(B4490&lt;2191000,B4490-740000,IF(B4490&lt;2193000,1451000,IF(B4490&lt;2196000,1453000,IF(B4490&lt;2200000,1456000,IF(B4490&lt;3600000,ROUNDDOWN(B4490/4,-3)*2.8-80000,IF(B4490&lt;6600000,ROUNDDOWN(B4490/4,-3)*3.2-440000,IF(B4490&lt;8500000,ROUNDDOWN(B4490*0.9,0)-1100000,B4490-1950000)))))))),IF(B4490&lt;651000,0,IF(B4490&lt;1900000,B4490-650000,IF(B4490&lt;3600000,ROUNDDOWN(B4490/4,-3)*2.8-80000,IF(B4490&lt;6600000,ROUNDDOWN(B4490/4,-3)*3.2-440000,IF(B4490&lt;8500000,ROUNDDOWN(B4490*0.9,0)-1100000,B4490-1950000))))))</f>
        <v/>
      </c>
      <c r="K4490" s="16">
        <f>IF(J4490&gt;23500000,NA(),IF(C4490=2026,IF(J4490&lt;=4890000,1040000,IF(J4490&lt;=6550000,670000,620000)),IF(J4490&lt;=1320000,950000,IF(J4490&lt;=3360000,880000,IF(J4490&lt;=4890000,680000,IF(J4490&lt;=6550000,630000,580000))))))</f>
        <v/>
      </c>
      <c r="L4490" s="16">
        <f>IF(D4490=1,IF(J4490&lt;=9000000,380000,IF(J4490&lt;=9500000,260000,IF(J4490&lt;=10000000,130000,0))),0)</f>
        <v/>
      </c>
      <c r="M4490" s="16">
        <f>IF(D4490=1,IF(J4490&lt;=9000000,330000,IF(J4490&lt;=9500000,220000,IF(J4490&lt;=10000000,110000,0))),0)</f>
        <v/>
      </c>
      <c r="N4490" s="16">
        <f>IF(D4490=1,IF(J4490&lt;=9000000,50000,IF(J4490&lt;=9500000,40000,IF(J4490&lt;=10000000,20000,0))),0)</f>
        <v/>
      </c>
      <c r="O4490" s="16">
        <f>MAX(0,ROUNDDOWN(J4490-G4490-K4490-L4490-E4490*380000-F4490*630000-H4490,-3))</f>
        <v/>
      </c>
      <c r="P4490" s="16">
        <f>MAX(0,ROUNDDOWN(J4490-G4490-430000-M4490-E4490*330000-F4490*450000-I4490,-3))</f>
        <v/>
      </c>
      <c r="Q4490" s="16">
        <f>50000+N4490+E4490*50000+F4490*180000</f>
        <v/>
      </c>
      <c r="R4490" s="16">
        <f>IF(P4490&lt;=2000000,MIN(Q4490,P4490),MAX(Q4490-(P4490-2000000),50000))*0.05</f>
        <v/>
      </c>
      <c r="S4490" s="16">
        <f>MAX(0,P4490*0.1-R4490)</f>
        <v/>
      </c>
      <c r="T4490" s="16">
        <f>Q4490+MAX(0,K4490-480000)</f>
        <v/>
      </c>
      <c r="U4490" s="16">
        <f>P4490-T4490</f>
        <v/>
      </c>
      <c r="V4490" s="17">
        <f>IF(U4490&lt;0,0,LOOKUP(U4490,{0,1950001,3300001,6950001,9000001,18000001,40000001},{0.05,0.1,0.2,0.23,0.33,0.4,0.45}))</f>
        <v/>
      </c>
      <c r="W4490" s="18">
        <f>IF(U4490&lt;0,0.9,0.9-V4490*1.021)</f>
        <v/>
      </c>
      <c r="X4490" s="16">
        <f>ROUNDDOWN(S4490*0.2/W4490+2000,0)</f>
        <v/>
      </c>
      <c r="Y4490" s="17">
        <f>IF(O4490&lt;=0,0,LOOKUP(O4490,{0,1950001,3300001,6950001,9000001,18000001,40000001},{0.05,0.1,0.2,0.23,0.33,0.4,0.45}))</f>
        <v/>
      </c>
    </row>
    <row r="4491">
      <c r="A4491" t="inlineStr">
        <is>
          <t>1万円刻み</t>
        </is>
      </c>
      <c r="B4491" s="16">
        <f>'3_1万円刻み'!$A$1002</f>
        <v/>
      </c>
      <c r="C4491" t="n">
        <v>2025</v>
      </c>
      <c r="D4491" t="n">
        <v>1</v>
      </c>
      <c r="E4491" t="n">
        <v>0</v>
      </c>
      <c r="F4491" t="n">
        <v>0</v>
      </c>
      <c r="G4491" s="16">
        <f>ROUND(MIN(B4491/12,650000)*12*0.0915+MIN(B4491/12,1390000)*12*(0.0504+0)+B4491*0.005,0)</f>
        <v/>
      </c>
      <c r="H4491" t="n">
        <v>0</v>
      </c>
      <c r="I4491" t="n">
        <v>0</v>
      </c>
      <c r="J4491" s="16">
        <f>IF(C4491=2026,IF(B4491&lt;741000,0,IF(B4491&lt;2191000,B4491-740000,IF(B4491&lt;2193000,1451000,IF(B4491&lt;2196000,1453000,IF(B4491&lt;2200000,1456000,IF(B4491&lt;3600000,ROUNDDOWN(B4491/4,-3)*2.8-80000,IF(B4491&lt;6600000,ROUNDDOWN(B4491/4,-3)*3.2-440000,IF(B4491&lt;8500000,ROUNDDOWN(B4491*0.9,0)-1100000,B4491-1950000)))))))),IF(B4491&lt;651000,0,IF(B4491&lt;1900000,B4491-650000,IF(B4491&lt;3600000,ROUNDDOWN(B4491/4,-3)*2.8-80000,IF(B4491&lt;6600000,ROUNDDOWN(B4491/4,-3)*3.2-440000,IF(B4491&lt;8500000,ROUNDDOWN(B4491*0.9,0)-1100000,B4491-1950000))))))</f>
        <v/>
      </c>
      <c r="K4491" s="16">
        <f>IF(J4491&gt;23500000,NA(),IF(C4491=2026,IF(J4491&lt;=4890000,1040000,IF(J4491&lt;=6550000,670000,620000)),IF(J4491&lt;=1320000,950000,IF(J4491&lt;=3360000,880000,IF(J4491&lt;=4890000,680000,IF(J4491&lt;=6550000,630000,580000))))))</f>
        <v/>
      </c>
      <c r="L4491" s="16">
        <f>IF(D4491=1,IF(J4491&lt;=9000000,380000,IF(J4491&lt;=9500000,260000,IF(J4491&lt;=10000000,130000,0))),0)</f>
        <v/>
      </c>
      <c r="M4491" s="16">
        <f>IF(D4491=1,IF(J4491&lt;=9000000,330000,IF(J4491&lt;=9500000,220000,IF(J4491&lt;=10000000,110000,0))),0)</f>
        <v/>
      </c>
      <c r="N4491" s="16">
        <f>IF(D4491=1,IF(J4491&lt;=9000000,50000,IF(J4491&lt;=9500000,40000,IF(J4491&lt;=10000000,20000,0))),0)</f>
        <v/>
      </c>
      <c r="O4491" s="16">
        <f>MAX(0,ROUNDDOWN(J4491-G4491-K4491-L4491-E4491*380000-F4491*630000-H4491,-3))</f>
        <v/>
      </c>
      <c r="P4491" s="16">
        <f>MAX(0,ROUNDDOWN(J4491-G4491-430000-M4491-E4491*330000-F4491*450000-I4491,-3))</f>
        <v/>
      </c>
      <c r="Q4491" s="16">
        <f>50000+N4491+E4491*50000+F4491*180000</f>
        <v/>
      </c>
      <c r="R4491" s="16">
        <f>IF(P4491&lt;=2000000,MIN(Q4491,P4491),MAX(Q4491-(P4491-2000000),50000))*0.05</f>
        <v/>
      </c>
      <c r="S4491" s="16">
        <f>MAX(0,P4491*0.1-R4491)</f>
        <v/>
      </c>
      <c r="T4491" s="16">
        <f>Q4491+MAX(0,K4491-480000)</f>
        <v/>
      </c>
      <c r="U4491" s="16">
        <f>P4491-T4491</f>
        <v/>
      </c>
      <c r="V4491" s="17">
        <f>IF(U4491&lt;0,0,LOOKUP(U4491,{0,1950001,3300001,6950001,9000001,18000001,40000001},{0.05,0.1,0.2,0.23,0.33,0.4,0.45}))</f>
        <v/>
      </c>
      <c r="W4491" s="18">
        <f>IF(U4491&lt;0,0.9,0.9-V4491*1.021)</f>
        <v/>
      </c>
      <c r="X4491" s="16">
        <f>ROUNDDOWN(S4491*0.2/W4491+2000,0)</f>
        <v/>
      </c>
      <c r="Y4491" s="17">
        <f>IF(O4491&lt;=0,0,LOOKUP(O4491,{0,1950001,3300001,6950001,9000001,18000001,40000001},{0.05,0.1,0.2,0.23,0.33,0.4,0.45}))</f>
        <v/>
      </c>
    </row>
    <row r="4492">
      <c r="A4492" t="inlineStr">
        <is>
          <t>1万円刻み</t>
        </is>
      </c>
      <c r="B4492" s="16">
        <f>'3_1万円刻み'!$A$1002</f>
        <v/>
      </c>
      <c r="C4492" t="n">
        <v>2026</v>
      </c>
      <c r="D4492" t="n">
        <v>1</v>
      </c>
      <c r="E4492" t="n">
        <v>0</v>
      </c>
      <c r="F4492" t="n">
        <v>0</v>
      </c>
      <c r="G4492" s="16">
        <f>ROUND(MIN(B4492/12,650000)*12*0.0915+MIN(B4492/12,1390000)*12*(0.0504+0)+B4492*0.005,0)</f>
        <v/>
      </c>
      <c r="H4492" t="n">
        <v>0</v>
      </c>
      <c r="I4492" t="n">
        <v>0</v>
      </c>
      <c r="J4492" s="16">
        <f>IF(C4492=2026,IF(B4492&lt;741000,0,IF(B4492&lt;2191000,B4492-740000,IF(B4492&lt;2193000,1451000,IF(B4492&lt;2196000,1453000,IF(B4492&lt;2200000,1456000,IF(B4492&lt;3600000,ROUNDDOWN(B4492/4,-3)*2.8-80000,IF(B4492&lt;6600000,ROUNDDOWN(B4492/4,-3)*3.2-440000,IF(B4492&lt;8500000,ROUNDDOWN(B4492*0.9,0)-1100000,B4492-1950000)))))))),IF(B4492&lt;651000,0,IF(B4492&lt;1900000,B4492-650000,IF(B4492&lt;3600000,ROUNDDOWN(B4492/4,-3)*2.8-80000,IF(B4492&lt;6600000,ROUNDDOWN(B4492/4,-3)*3.2-440000,IF(B4492&lt;8500000,ROUNDDOWN(B4492*0.9,0)-1100000,B4492-1950000))))))</f>
        <v/>
      </c>
      <c r="K4492" s="16">
        <f>IF(J4492&gt;23500000,NA(),IF(C4492=2026,IF(J4492&lt;=4890000,1040000,IF(J4492&lt;=6550000,670000,620000)),IF(J4492&lt;=1320000,950000,IF(J4492&lt;=3360000,880000,IF(J4492&lt;=4890000,680000,IF(J4492&lt;=6550000,630000,580000))))))</f>
        <v/>
      </c>
      <c r="L4492" s="16">
        <f>IF(D4492=1,IF(J4492&lt;=9000000,380000,IF(J4492&lt;=9500000,260000,IF(J4492&lt;=10000000,130000,0))),0)</f>
        <v/>
      </c>
      <c r="M4492" s="16">
        <f>IF(D4492=1,IF(J4492&lt;=9000000,330000,IF(J4492&lt;=9500000,220000,IF(J4492&lt;=10000000,110000,0))),0)</f>
        <v/>
      </c>
      <c r="N4492" s="16">
        <f>IF(D4492=1,IF(J4492&lt;=9000000,50000,IF(J4492&lt;=9500000,40000,IF(J4492&lt;=10000000,20000,0))),0)</f>
        <v/>
      </c>
      <c r="O4492" s="16">
        <f>MAX(0,ROUNDDOWN(J4492-G4492-K4492-L4492-E4492*380000-F4492*630000-H4492,-3))</f>
        <v/>
      </c>
      <c r="P4492" s="16">
        <f>MAX(0,ROUNDDOWN(J4492-G4492-430000-M4492-E4492*330000-F4492*450000-I4492,-3))</f>
        <v/>
      </c>
      <c r="Q4492" s="16">
        <f>50000+N4492+E4492*50000+F4492*180000</f>
        <v/>
      </c>
      <c r="R4492" s="16">
        <f>IF(P4492&lt;=2000000,MIN(Q4492,P4492),MAX(Q4492-(P4492-2000000),50000))*0.05</f>
        <v/>
      </c>
      <c r="S4492" s="16">
        <f>MAX(0,P4492*0.1-R4492)</f>
        <v/>
      </c>
      <c r="T4492" s="16">
        <f>Q4492+MAX(0,K4492-480000)</f>
        <v/>
      </c>
      <c r="U4492" s="16">
        <f>P4492-T4492</f>
        <v/>
      </c>
      <c r="V4492" s="17">
        <f>IF(U4492&lt;0,0,LOOKUP(U4492,{0,1950001,3300001,6950001,9000001,18000001,40000001},{0.05,0.1,0.2,0.23,0.33,0.4,0.45}))</f>
        <v/>
      </c>
      <c r="W4492" s="18">
        <f>IF(U4492&lt;0,0.9,0.9-V4492*1.021)</f>
        <v/>
      </c>
      <c r="X4492" s="16">
        <f>ROUNDDOWN(S4492*0.2/W4492+2000,0)</f>
        <v/>
      </c>
      <c r="Y4492" s="17">
        <f>IF(O4492&lt;=0,0,LOOKUP(O4492,{0,1950001,3300001,6950001,9000001,18000001,40000001},{0.05,0.1,0.2,0.23,0.33,0.4,0.45}))</f>
        <v/>
      </c>
    </row>
    <row r="4493">
      <c r="A4493" t="inlineStr">
        <is>
          <t>1万円刻み</t>
        </is>
      </c>
      <c r="B4493" s="16">
        <f>'3_1万円刻み'!$A$1003</f>
        <v/>
      </c>
      <c r="C4493" t="n">
        <v>2025</v>
      </c>
      <c r="D4493" t="n">
        <v>0</v>
      </c>
      <c r="E4493" t="n">
        <v>0</v>
      </c>
      <c r="F4493" t="n">
        <v>0</v>
      </c>
      <c r="G4493" s="16">
        <f>ROUND(MIN(B4493/12,650000)*12*0.0915+MIN(B4493/12,1390000)*12*(0.0504+0)+B4493*0.005,0)</f>
        <v/>
      </c>
      <c r="H4493" t="n">
        <v>0</v>
      </c>
      <c r="I4493" t="n">
        <v>0</v>
      </c>
      <c r="J4493" s="16">
        <f>IF(C4493=2026,IF(B4493&lt;741000,0,IF(B4493&lt;2191000,B4493-740000,IF(B4493&lt;2193000,1451000,IF(B4493&lt;2196000,1453000,IF(B4493&lt;2200000,1456000,IF(B4493&lt;3600000,ROUNDDOWN(B4493/4,-3)*2.8-80000,IF(B4493&lt;6600000,ROUNDDOWN(B4493/4,-3)*3.2-440000,IF(B4493&lt;8500000,ROUNDDOWN(B4493*0.9,0)-1100000,B4493-1950000)))))))),IF(B4493&lt;651000,0,IF(B4493&lt;1900000,B4493-650000,IF(B4493&lt;3600000,ROUNDDOWN(B4493/4,-3)*2.8-80000,IF(B4493&lt;6600000,ROUNDDOWN(B4493/4,-3)*3.2-440000,IF(B4493&lt;8500000,ROUNDDOWN(B4493*0.9,0)-1100000,B4493-1950000))))))</f>
        <v/>
      </c>
      <c r="K4493" s="16">
        <f>IF(J4493&gt;23500000,NA(),IF(C4493=2026,IF(J4493&lt;=4890000,1040000,IF(J4493&lt;=6550000,670000,620000)),IF(J4493&lt;=1320000,950000,IF(J4493&lt;=3360000,880000,IF(J4493&lt;=4890000,680000,IF(J4493&lt;=6550000,630000,580000))))))</f>
        <v/>
      </c>
      <c r="L4493" s="16">
        <f>IF(D4493=1,IF(J4493&lt;=9000000,380000,IF(J4493&lt;=9500000,260000,IF(J4493&lt;=10000000,130000,0))),0)</f>
        <v/>
      </c>
      <c r="M4493" s="16">
        <f>IF(D4493=1,IF(J4493&lt;=9000000,330000,IF(J4493&lt;=9500000,220000,IF(J4493&lt;=10000000,110000,0))),0)</f>
        <v/>
      </c>
      <c r="N4493" s="16">
        <f>IF(D4493=1,IF(J4493&lt;=9000000,50000,IF(J4493&lt;=9500000,40000,IF(J4493&lt;=10000000,20000,0))),0)</f>
        <v/>
      </c>
      <c r="O4493" s="16">
        <f>MAX(0,ROUNDDOWN(J4493-G4493-K4493-L4493-E4493*380000-F4493*630000-H4493,-3))</f>
        <v/>
      </c>
      <c r="P4493" s="16">
        <f>MAX(0,ROUNDDOWN(J4493-G4493-430000-M4493-E4493*330000-F4493*450000-I4493,-3))</f>
        <v/>
      </c>
      <c r="Q4493" s="16">
        <f>50000+N4493+E4493*50000+F4493*180000</f>
        <v/>
      </c>
      <c r="R4493" s="16">
        <f>IF(P4493&lt;=2000000,MIN(Q4493,P4493),MAX(Q4493-(P4493-2000000),50000))*0.05</f>
        <v/>
      </c>
      <c r="S4493" s="16">
        <f>MAX(0,P4493*0.1-R4493)</f>
        <v/>
      </c>
      <c r="T4493" s="16">
        <f>Q4493+MAX(0,K4493-480000)</f>
        <v/>
      </c>
      <c r="U4493" s="16">
        <f>P4493-T4493</f>
        <v/>
      </c>
      <c r="V4493" s="17">
        <f>IF(U4493&lt;0,0,LOOKUP(U4493,{0,1950001,3300001,6950001,9000001,18000001,40000001},{0.05,0.1,0.2,0.23,0.33,0.4,0.45}))</f>
        <v/>
      </c>
      <c r="W4493" s="18">
        <f>IF(U4493&lt;0,0.9,0.9-V4493*1.021)</f>
        <v/>
      </c>
      <c r="X4493" s="16">
        <f>ROUNDDOWN(S4493*0.2/W4493+2000,0)</f>
        <v/>
      </c>
      <c r="Y4493" s="17">
        <f>IF(O4493&lt;=0,0,LOOKUP(O4493,{0,1950001,3300001,6950001,9000001,18000001,40000001},{0.05,0.1,0.2,0.23,0.33,0.4,0.45}))</f>
        <v/>
      </c>
    </row>
    <row r="4494">
      <c r="A4494" t="inlineStr">
        <is>
          <t>1万円刻み</t>
        </is>
      </c>
      <c r="B4494" s="16">
        <f>'3_1万円刻み'!$A$1003</f>
        <v/>
      </c>
      <c r="C4494" t="n">
        <v>2026</v>
      </c>
      <c r="D4494" t="n">
        <v>0</v>
      </c>
      <c r="E4494" t="n">
        <v>0</v>
      </c>
      <c r="F4494" t="n">
        <v>0</v>
      </c>
      <c r="G4494" s="16">
        <f>ROUND(MIN(B4494/12,650000)*12*0.0915+MIN(B4494/12,1390000)*12*(0.0504+0)+B4494*0.005,0)</f>
        <v/>
      </c>
      <c r="H4494" t="n">
        <v>0</v>
      </c>
      <c r="I4494" t="n">
        <v>0</v>
      </c>
      <c r="J4494" s="16">
        <f>IF(C4494=2026,IF(B4494&lt;741000,0,IF(B4494&lt;2191000,B4494-740000,IF(B4494&lt;2193000,1451000,IF(B4494&lt;2196000,1453000,IF(B4494&lt;2200000,1456000,IF(B4494&lt;3600000,ROUNDDOWN(B4494/4,-3)*2.8-80000,IF(B4494&lt;6600000,ROUNDDOWN(B4494/4,-3)*3.2-440000,IF(B4494&lt;8500000,ROUNDDOWN(B4494*0.9,0)-1100000,B4494-1950000)))))))),IF(B4494&lt;651000,0,IF(B4494&lt;1900000,B4494-650000,IF(B4494&lt;3600000,ROUNDDOWN(B4494/4,-3)*2.8-80000,IF(B4494&lt;6600000,ROUNDDOWN(B4494/4,-3)*3.2-440000,IF(B4494&lt;8500000,ROUNDDOWN(B4494*0.9,0)-1100000,B4494-1950000))))))</f>
        <v/>
      </c>
      <c r="K4494" s="16">
        <f>IF(J4494&gt;23500000,NA(),IF(C4494=2026,IF(J4494&lt;=4890000,1040000,IF(J4494&lt;=6550000,670000,620000)),IF(J4494&lt;=1320000,950000,IF(J4494&lt;=3360000,880000,IF(J4494&lt;=4890000,680000,IF(J4494&lt;=6550000,630000,580000))))))</f>
        <v/>
      </c>
      <c r="L4494" s="16">
        <f>IF(D4494=1,IF(J4494&lt;=9000000,380000,IF(J4494&lt;=9500000,260000,IF(J4494&lt;=10000000,130000,0))),0)</f>
        <v/>
      </c>
      <c r="M4494" s="16">
        <f>IF(D4494=1,IF(J4494&lt;=9000000,330000,IF(J4494&lt;=9500000,220000,IF(J4494&lt;=10000000,110000,0))),0)</f>
        <v/>
      </c>
      <c r="N4494" s="16">
        <f>IF(D4494=1,IF(J4494&lt;=9000000,50000,IF(J4494&lt;=9500000,40000,IF(J4494&lt;=10000000,20000,0))),0)</f>
        <v/>
      </c>
      <c r="O4494" s="16">
        <f>MAX(0,ROUNDDOWN(J4494-G4494-K4494-L4494-E4494*380000-F4494*630000-H4494,-3))</f>
        <v/>
      </c>
      <c r="P4494" s="16">
        <f>MAX(0,ROUNDDOWN(J4494-G4494-430000-M4494-E4494*330000-F4494*450000-I4494,-3))</f>
        <v/>
      </c>
      <c r="Q4494" s="16">
        <f>50000+N4494+E4494*50000+F4494*180000</f>
        <v/>
      </c>
      <c r="R4494" s="16">
        <f>IF(P4494&lt;=2000000,MIN(Q4494,P4494),MAX(Q4494-(P4494-2000000),50000))*0.05</f>
        <v/>
      </c>
      <c r="S4494" s="16">
        <f>MAX(0,P4494*0.1-R4494)</f>
        <v/>
      </c>
      <c r="T4494" s="16">
        <f>Q4494+MAX(0,K4494-480000)</f>
        <v/>
      </c>
      <c r="U4494" s="16">
        <f>P4494-T4494</f>
        <v/>
      </c>
      <c r="V4494" s="17">
        <f>IF(U4494&lt;0,0,LOOKUP(U4494,{0,1950001,3300001,6950001,9000001,18000001,40000001},{0.05,0.1,0.2,0.23,0.33,0.4,0.45}))</f>
        <v/>
      </c>
      <c r="W4494" s="18">
        <f>IF(U4494&lt;0,0.9,0.9-V4494*1.021)</f>
        <v/>
      </c>
      <c r="X4494" s="16">
        <f>ROUNDDOWN(S4494*0.2/W4494+2000,0)</f>
        <v/>
      </c>
      <c r="Y4494" s="17">
        <f>IF(O4494&lt;=0,0,LOOKUP(O4494,{0,1950001,3300001,6950001,9000001,18000001,40000001},{0.05,0.1,0.2,0.23,0.33,0.4,0.45}))</f>
        <v/>
      </c>
    </row>
    <row r="4495">
      <c r="A4495" t="inlineStr">
        <is>
          <t>1万円刻み</t>
        </is>
      </c>
      <c r="B4495" s="16">
        <f>'3_1万円刻み'!$A$1003</f>
        <v/>
      </c>
      <c r="C4495" t="n">
        <v>2025</v>
      </c>
      <c r="D4495" t="n">
        <v>1</v>
      </c>
      <c r="E4495" t="n">
        <v>0</v>
      </c>
      <c r="F4495" t="n">
        <v>0</v>
      </c>
      <c r="G4495" s="16">
        <f>ROUND(MIN(B4495/12,650000)*12*0.0915+MIN(B4495/12,1390000)*12*(0.0504+0)+B4495*0.005,0)</f>
        <v/>
      </c>
      <c r="H4495" t="n">
        <v>0</v>
      </c>
      <c r="I4495" t="n">
        <v>0</v>
      </c>
      <c r="J4495" s="16">
        <f>IF(C4495=2026,IF(B4495&lt;741000,0,IF(B4495&lt;2191000,B4495-740000,IF(B4495&lt;2193000,1451000,IF(B4495&lt;2196000,1453000,IF(B4495&lt;2200000,1456000,IF(B4495&lt;3600000,ROUNDDOWN(B4495/4,-3)*2.8-80000,IF(B4495&lt;6600000,ROUNDDOWN(B4495/4,-3)*3.2-440000,IF(B4495&lt;8500000,ROUNDDOWN(B4495*0.9,0)-1100000,B4495-1950000)))))))),IF(B4495&lt;651000,0,IF(B4495&lt;1900000,B4495-650000,IF(B4495&lt;3600000,ROUNDDOWN(B4495/4,-3)*2.8-80000,IF(B4495&lt;6600000,ROUNDDOWN(B4495/4,-3)*3.2-440000,IF(B4495&lt;8500000,ROUNDDOWN(B4495*0.9,0)-1100000,B4495-1950000))))))</f>
        <v/>
      </c>
      <c r="K4495" s="16">
        <f>IF(J4495&gt;23500000,NA(),IF(C4495=2026,IF(J4495&lt;=4890000,1040000,IF(J4495&lt;=6550000,670000,620000)),IF(J4495&lt;=1320000,950000,IF(J4495&lt;=3360000,880000,IF(J4495&lt;=4890000,680000,IF(J4495&lt;=6550000,630000,580000))))))</f>
        <v/>
      </c>
      <c r="L4495" s="16">
        <f>IF(D4495=1,IF(J4495&lt;=9000000,380000,IF(J4495&lt;=9500000,260000,IF(J4495&lt;=10000000,130000,0))),0)</f>
        <v/>
      </c>
      <c r="M4495" s="16">
        <f>IF(D4495=1,IF(J4495&lt;=9000000,330000,IF(J4495&lt;=9500000,220000,IF(J4495&lt;=10000000,110000,0))),0)</f>
        <v/>
      </c>
      <c r="N4495" s="16">
        <f>IF(D4495=1,IF(J4495&lt;=9000000,50000,IF(J4495&lt;=9500000,40000,IF(J4495&lt;=10000000,20000,0))),0)</f>
        <v/>
      </c>
      <c r="O4495" s="16">
        <f>MAX(0,ROUNDDOWN(J4495-G4495-K4495-L4495-E4495*380000-F4495*630000-H4495,-3))</f>
        <v/>
      </c>
      <c r="P4495" s="16">
        <f>MAX(0,ROUNDDOWN(J4495-G4495-430000-M4495-E4495*330000-F4495*450000-I4495,-3))</f>
        <v/>
      </c>
      <c r="Q4495" s="16">
        <f>50000+N4495+E4495*50000+F4495*180000</f>
        <v/>
      </c>
      <c r="R4495" s="16">
        <f>IF(P4495&lt;=2000000,MIN(Q4495,P4495),MAX(Q4495-(P4495-2000000),50000))*0.05</f>
        <v/>
      </c>
      <c r="S4495" s="16">
        <f>MAX(0,P4495*0.1-R4495)</f>
        <v/>
      </c>
      <c r="T4495" s="16">
        <f>Q4495+MAX(0,K4495-480000)</f>
        <v/>
      </c>
      <c r="U4495" s="16">
        <f>P4495-T4495</f>
        <v/>
      </c>
      <c r="V4495" s="17">
        <f>IF(U4495&lt;0,0,LOOKUP(U4495,{0,1950001,3300001,6950001,9000001,18000001,40000001},{0.05,0.1,0.2,0.23,0.33,0.4,0.45}))</f>
        <v/>
      </c>
      <c r="W4495" s="18">
        <f>IF(U4495&lt;0,0.9,0.9-V4495*1.021)</f>
        <v/>
      </c>
      <c r="X4495" s="16">
        <f>ROUNDDOWN(S4495*0.2/W4495+2000,0)</f>
        <v/>
      </c>
      <c r="Y4495" s="17">
        <f>IF(O4495&lt;=0,0,LOOKUP(O4495,{0,1950001,3300001,6950001,9000001,18000001,40000001},{0.05,0.1,0.2,0.23,0.33,0.4,0.45}))</f>
        <v/>
      </c>
    </row>
    <row r="4496">
      <c r="A4496" t="inlineStr">
        <is>
          <t>1万円刻み</t>
        </is>
      </c>
      <c r="B4496" s="16">
        <f>'3_1万円刻み'!$A$1003</f>
        <v/>
      </c>
      <c r="C4496" t="n">
        <v>2026</v>
      </c>
      <c r="D4496" t="n">
        <v>1</v>
      </c>
      <c r="E4496" t="n">
        <v>0</v>
      </c>
      <c r="F4496" t="n">
        <v>0</v>
      </c>
      <c r="G4496" s="16">
        <f>ROUND(MIN(B4496/12,650000)*12*0.0915+MIN(B4496/12,1390000)*12*(0.0504+0)+B4496*0.005,0)</f>
        <v/>
      </c>
      <c r="H4496" t="n">
        <v>0</v>
      </c>
      <c r="I4496" t="n">
        <v>0</v>
      </c>
      <c r="J4496" s="16">
        <f>IF(C4496=2026,IF(B4496&lt;741000,0,IF(B4496&lt;2191000,B4496-740000,IF(B4496&lt;2193000,1451000,IF(B4496&lt;2196000,1453000,IF(B4496&lt;2200000,1456000,IF(B4496&lt;3600000,ROUNDDOWN(B4496/4,-3)*2.8-80000,IF(B4496&lt;6600000,ROUNDDOWN(B4496/4,-3)*3.2-440000,IF(B4496&lt;8500000,ROUNDDOWN(B4496*0.9,0)-1100000,B4496-1950000)))))))),IF(B4496&lt;651000,0,IF(B4496&lt;1900000,B4496-650000,IF(B4496&lt;3600000,ROUNDDOWN(B4496/4,-3)*2.8-80000,IF(B4496&lt;6600000,ROUNDDOWN(B4496/4,-3)*3.2-440000,IF(B4496&lt;8500000,ROUNDDOWN(B4496*0.9,0)-1100000,B4496-1950000))))))</f>
        <v/>
      </c>
      <c r="K4496" s="16">
        <f>IF(J4496&gt;23500000,NA(),IF(C4496=2026,IF(J4496&lt;=4890000,1040000,IF(J4496&lt;=6550000,670000,620000)),IF(J4496&lt;=1320000,950000,IF(J4496&lt;=3360000,880000,IF(J4496&lt;=4890000,680000,IF(J4496&lt;=6550000,630000,580000))))))</f>
        <v/>
      </c>
      <c r="L4496" s="16">
        <f>IF(D4496=1,IF(J4496&lt;=9000000,380000,IF(J4496&lt;=9500000,260000,IF(J4496&lt;=10000000,130000,0))),0)</f>
        <v/>
      </c>
      <c r="M4496" s="16">
        <f>IF(D4496=1,IF(J4496&lt;=9000000,330000,IF(J4496&lt;=9500000,220000,IF(J4496&lt;=10000000,110000,0))),0)</f>
        <v/>
      </c>
      <c r="N4496" s="16">
        <f>IF(D4496=1,IF(J4496&lt;=9000000,50000,IF(J4496&lt;=9500000,40000,IF(J4496&lt;=10000000,20000,0))),0)</f>
        <v/>
      </c>
      <c r="O4496" s="16">
        <f>MAX(0,ROUNDDOWN(J4496-G4496-K4496-L4496-E4496*380000-F4496*630000-H4496,-3))</f>
        <v/>
      </c>
      <c r="P4496" s="16">
        <f>MAX(0,ROUNDDOWN(J4496-G4496-430000-M4496-E4496*330000-F4496*450000-I4496,-3))</f>
        <v/>
      </c>
      <c r="Q4496" s="16">
        <f>50000+N4496+E4496*50000+F4496*180000</f>
        <v/>
      </c>
      <c r="R4496" s="16">
        <f>IF(P4496&lt;=2000000,MIN(Q4496,P4496),MAX(Q4496-(P4496-2000000),50000))*0.05</f>
        <v/>
      </c>
      <c r="S4496" s="16">
        <f>MAX(0,P4496*0.1-R4496)</f>
        <v/>
      </c>
      <c r="T4496" s="16">
        <f>Q4496+MAX(0,K4496-480000)</f>
        <v/>
      </c>
      <c r="U4496" s="16">
        <f>P4496-T4496</f>
        <v/>
      </c>
      <c r="V4496" s="17">
        <f>IF(U4496&lt;0,0,LOOKUP(U4496,{0,1950001,3300001,6950001,9000001,18000001,40000001},{0.05,0.1,0.2,0.23,0.33,0.4,0.45}))</f>
        <v/>
      </c>
      <c r="W4496" s="18">
        <f>IF(U4496&lt;0,0.9,0.9-V4496*1.021)</f>
        <v/>
      </c>
      <c r="X4496" s="16">
        <f>ROUNDDOWN(S4496*0.2/W4496+2000,0)</f>
        <v/>
      </c>
      <c r="Y4496" s="17">
        <f>IF(O4496&lt;=0,0,LOOKUP(O4496,{0,1950001,3300001,6950001,9000001,18000001,40000001},{0.05,0.1,0.2,0.23,0.33,0.4,0.45}))</f>
        <v/>
      </c>
    </row>
    <row r="4497">
      <c r="A4497" t="inlineStr">
        <is>
          <t>1万円刻み</t>
        </is>
      </c>
      <c r="B4497" s="16">
        <f>'3_1万円刻み'!$A$1004</f>
        <v/>
      </c>
      <c r="C4497" t="n">
        <v>2025</v>
      </c>
      <c r="D4497" t="n">
        <v>0</v>
      </c>
      <c r="E4497" t="n">
        <v>0</v>
      </c>
      <c r="F4497" t="n">
        <v>0</v>
      </c>
      <c r="G4497" s="16">
        <f>ROUND(MIN(B4497/12,650000)*12*0.0915+MIN(B4497/12,1390000)*12*(0.0504+0)+B4497*0.005,0)</f>
        <v/>
      </c>
      <c r="H4497" t="n">
        <v>0</v>
      </c>
      <c r="I4497" t="n">
        <v>0</v>
      </c>
      <c r="J4497" s="16">
        <f>IF(C4497=2026,IF(B4497&lt;741000,0,IF(B4497&lt;2191000,B4497-740000,IF(B4497&lt;2193000,1451000,IF(B4497&lt;2196000,1453000,IF(B4497&lt;2200000,1456000,IF(B4497&lt;3600000,ROUNDDOWN(B4497/4,-3)*2.8-80000,IF(B4497&lt;6600000,ROUNDDOWN(B4497/4,-3)*3.2-440000,IF(B4497&lt;8500000,ROUNDDOWN(B4497*0.9,0)-1100000,B4497-1950000)))))))),IF(B4497&lt;651000,0,IF(B4497&lt;1900000,B4497-650000,IF(B4497&lt;3600000,ROUNDDOWN(B4497/4,-3)*2.8-80000,IF(B4497&lt;6600000,ROUNDDOWN(B4497/4,-3)*3.2-440000,IF(B4497&lt;8500000,ROUNDDOWN(B4497*0.9,0)-1100000,B4497-1950000))))))</f>
        <v/>
      </c>
      <c r="K4497" s="16">
        <f>IF(J4497&gt;23500000,NA(),IF(C4497=2026,IF(J4497&lt;=4890000,1040000,IF(J4497&lt;=6550000,670000,620000)),IF(J4497&lt;=1320000,950000,IF(J4497&lt;=3360000,880000,IF(J4497&lt;=4890000,680000,IF(J4497&lt;=6550000,630000,580000))))))</f>
        <v/>
      </c>
      <c r="L4497" s="16">
        <f>IF(D4497=1,IF(J4497&lt;=9000000,380000,IF(J4497&lt;=9500000,260000,IF(J4497&lt;=10000000,130000,0))),0)</f>
        <v/>
      </c>
      <c r="M4497" s="16">
        <f>IF(D4497=1,IF(J4497&lt;=9000000,330000,IF(J4497&lt;=9500000,220000,IF(J4497&lt;=10000000,110000,0))),0)</f>
        <v/>
      </c>
      <c r="N4497" s="16">
        <f>IF(D4497=1,IF(J4497&lt;=9000000,50000,IF(J4497&lt;=9500000,40000,IF(J4497&lt;=10000000,20000,0))),0)</f>
        <v/>
      </c>
      <c r="O4497" s="16">
        <f>MAX(0,ROUNDDOWN(J4497-G4497-K4497-L4497-E4497*380000-F4497*630000-H4497,-3))</f>
        <v/>
      </c>
      <c r="P4497" s="16">
        <f>MAX(0,ROUNDDOWN(J4497-G4497-430000-M4497-E4497*330000-F4497*450000-I4497,-3))</f>
        <v/>
      </c>
      <c r="Q4497" s="16">
        <f>50000+N4497+E4497*50000+F4497*180000</f>
        <v/>
      </c>
      <c r="R4497" s="16">
        <f>IF(P4497&lt;=2000000,MIN(Q4497,P4497),MAX(Q4497-(P4497-2000000),50000))*0.05</f>
        <v/>
      </c>
      <c r="S4497" s="16">
        <f>MAX(0,P4497*0.1-R4497)</f>
        <v/>
      </c>
      <c r="T4497" s="16">
        <f>Q4497+MAX(0,K4497-480000)</f>
        <v/>
      </c>
      <c r="U4497" s="16">
        <f>P4497-T4497</f>
        <v/>
      </c>
      <c r="V4497" s="17">
        <f>IF(U4497&lt;0,0,LOOKUP(U4497,{0,1950001,3300001,6950001,9000001,18000001,40000001},{0.05,0.1,0.2,0.23,0.33,0.4,0.45}))</f>
        <v/>
      </c>
      <c r="W4497" s="18">
        <f>IF(U4497&lt;0,0.9,0.9-V4497*1.021)</f>
        <v/>
      </c>
      <c r="X4497" s="16">
        <f>ROUNDDOWN(S4497*0.2/W4497+2000,0)</f>
        <v/>
      </c>
      <c r="Y4497" s="17">
        <f>IF(O4497&lt;=0,0,LOOKUP(O4497,{0,1950001,3300001,6950001,9000001,18000001,40000001},{0.05,0.1,0.2,0.23,0.33,0.4,0.45}))</f>
        <v/>
      </c>
    </row>
    <row r="4498">
      <c r="A4498" t="inlineStr">
        <is>
          <t>1万円刻み</t>
        </is>
      </c>
      <c r="B4498" s="16">
        <f>'3_1万円刻み'!$A$1004</f>
        <v/>
      </c>
      <c r="C4498" t="n">
        <v>2026</v>
      </c>
      <c r="D4498" t="n">
        <v>0</v>
      </c>
      <c r="E4498" t="n">
        <v>0</v>
      </c>
      <c r="F4498" t="n">
        <v>0</v>
      </c>
      <c r="G4498" s="16">
        <f>ROUND(MIN(B4498/12,650000)*12*0.0915+MIN(B4498/12,1390000)*12*(0.0504+0)+B4498*0.005,0)</f>
        <v/>
      </c>
      <c r="H4498" t="n">
        <v>0</v>
      </c>
      <c r="I4498" t="n">
        <v>0</v>
      </c>
      <c r="J4498" s="16">
        <f>IF(C4498=2026,IF(B4498&lt;741000,0,IF(B4498&lt;2191000,B4498-740000,IF(B4498&lt;2193000,1451000,IF(B4498&lt;2196000,1453000,IF(B4498&lt;2200000,1456000,IF(B4498&lt;3600000,ROUNDDOWN(B4498/4,-3)*2.8-80000,IF(B4498&lt;6600000,ROUNDDOWN(B4498/4,-3)*3.2-440000,IF(B4498&lt;8500000,ROUNDDOWN(B4498*0.9,0)-1100000,B4498-1950000)))))))),IF(B4498&lt;651000,0,IF(B4498&lt;1900000,B4498-650000,IF(B4498&lt;3600000,ROUNDDOWN(B4498/4,-3)*2.8-80000,IF(B4498&lt;6600000,ROUNDDOWN(B4498/4,-3)*3.2-440000,IF(B4498&lt;8500000,ROUNDDOWN(B4498*0.9,0)-1100000,B4498-1950000))))))</f>
        <v/>
      </c>
      <c r="K4498" s="16">
        <f>IF(J4498&gt;23500000,NA(),IF(C4498=2026,IF(J4498&lt;=4890000,1040000,IF(J4498&lt;=6550000,670000,620000)),IF(J4498&lt;=1320000,950000,IF(J4498&lt;=3360000,880000,IF(J4498&lt;=4890000,680000,IF(J4498&lt;=6550000,630000,580000))))))</f>
        <v/>
      </c>
      <c r="L4498" s="16">
        <f>IF(D4498=1,IF(J4498&lt;=9000000,380000,IF(J4498&lt;=9500000,260000,IF(J4498&lt;=10000000,130000,0))),0)</f>
        <v/>
      </c>
      <c r="M4498" s="16">
        <f>IF(D4498=1,IF(J4498&lt;=9000000,330000,IF(J4498&lt;=9500000,220000,IF(J4498&lt;=10000000,110000,0))),0)</f>
        <v/>
      </c>
      <c r="N4498" s="16">
        <f>IF(D4498=1,IF(J4498&lt;=9000000,50000,IF(J4498&lt;=9500000,40000,IF(J4498&lt;=10000000,20000,0))),0)</f>
        <v/>
      </c>
      <c r="O4498" s="16">
        <f>MAX(0,ROUNDDOWN(J4498-G4498-K4498-L4498-E4498*380000-F4498*630000-H4498,-3))</f>
        <v/>
      </c>
      <c r="P4498" s="16">
        <f>MAX(0,ROUNDDOWN(J4498-G4498-430000-M4498-E4498*330000-F4498*450000-I4498,-3))</f>
        <v/>
      </c>
      <c r="Q4498" s="16">
        <f>50000+N4498+E4498*50000+F4498*180000</f>
        <v/>
      </c>
      <c r="R4498" s="16">
        <f>IF(P4498&lt;=2000000,MIN(Q4498,P4498),MAX(Q4498-(P4498-2000000),50000))*0.05</f>
        <v/>
      </c>
      <c r="S4498" s="16">
        <f>MAX(0,P4498*0.1-R4498)</f>
        <v/>
      </c>
      <c r="T4498" s="16">
        <f>Q4498+MAX(0,K4498-480000)</f>
        <v/>
      </c>
      <c r="U4498" s="16">
        <f>P4498-T4498</f>
        <v/>
      </c>
      <c r="V4498" s="17">
        <f>IF(U4498&lt;0,0,LOOKUP(U4498,{0,1950001,3300001,6950001,9000001,18000001,40000001},{0.05,0.1,0.2,0.23,0.33,0.4,0.45}))</f>
        <v/>
      </c>
      <c r="W4498" s="18">
        <f>IF(U4498&lt;0,0.9,0.9-V4498*1.021)</f>
        <v/>
      </c>
      <c r="X4498" s="16">
        <f>ROUNDDOWN(S4498*0.2/W4498+2000,0)</f>
        <v/>
      </c>
      <c r="Y4498" s="17">
        <f>IF(O4498&lt;=0,0,LOOKUP(O4498,{0,1950001,3300001,6950001,9000001,18000001,40000001},{0.05,0.1,0.2,0.23,0.33,0.4,0.45}))</f>
        <v/>
      </c>
    </row>
    <row r="4499">
      <c r="A4499" t="inlineStr">
        <is>
          <t>1万円刻み</t>
        </is>
      </c>
      <c r="B4499" s="16">
        <f>'3_1万円刻み'!$A$1004</f>
        <v/>
      </c>
      <c r="C4499" t="n">
        <v>2025</v>
      </c>
      <c r="D4499" t="n">
        <v>1</v>
      </c>
      <c r="E4499" t="n">
        <v>0</v>
      </c>
      <c r="F4499" t="n">
        <v>0</v>
      </c>
      <c r="G4499" s="16">
        <f>ROUND(MIN(B4499/12,650000)*12*0.0915+MIN(B4499/12,1390000)*12*(0.0504+0)+B4499*0.005,0)</f>
        <v/>
      </c>
      <c r="H4499" t="n">
        <v>0</v>
      </c>
      <c r="I4499" t="n">
        <v>0</v>
      </c>
      <c r="J4499" s="16">
        <f>IF(C4499=2026,IF(B4499&lt;741000,0,IF(B4499&lt;2191000,B4499-740000,IF(B4499&lt;2193000,1451000,IF(B4499&lt;2196000,1453000,IF(B4499&lt;2200000,1456000,IF(B4499&lt;3600000,ROUNDDOWN(B4499/4,-3)*2.8-80000,IF(B4499&lt;6600000,ROUNDDOWN(B4499/4,-3)*3.2-440000,IF(B4499&lt;8500000,ROUNDDOWN(B4499*0.9,0)-1100000,B4499-1950000)))))))),IF(B4499&lt;651000,0,IF(B4499&lt;1900000,B4499-650000,IF(B4499&lt;3600000,ROUNDDOWN(B4499/4,-3)*2.8-80000,IF(B4499&lt;6600000,ROUNDDOWN(B4499/4,-3)*3.2-440000,IF(B4499&lt;8500000,ROUNDDOWN(B4499*0.9,0)-1100000,B4499-1950000))))))</f>
        <v/>
      </c>
      <c r="K4499" s="16">
        <f>IF(J4499&gt;23500000,NA(),IF(C4499=2026,IF(J4499&lt;=4890000,1040000,IF(J4499&lt;=6550000,670000,620000)),IF(J4499&lt;=1320000,950000,IF(J4499&lt;=3360000,880000,IF(J4499&lt;=4890000,680000,IF(J4499&lt;=6550000,630000,580000))))))</f>
        <v/>
      </c>
      <c r="L4499" s="16">
        <f>IF(D4499=1,IF(J4499&lt;=9000000,380000,IF(J4499&lt;=9500000,260000,IF(J4499&lt;=10000000,130000,0))),0)</f>
        <v/>
      </c>
      <c r="M4499" s="16">
        <f>IF(D4499=1,IF(J4499&lt;=9000000,330000,IF(J4499&lt;=9500000,220000,IF(J4499&lt;=10000000,110000,0))),0)</f>
        <v/>
      </c>
      <c r="N4499" s="16">
        <f>IF(D4499=1,IF(J4499&lt;=9000000,50000,IF(J4499&lt;=9500000,40000,IF(J4499&lt;=10000000,20000,0))),0)</f>
        <v/>
      </c>
      <c r="O4499" s="16">
        <f>MAX(0,ROUNDDOWN(J4499-G4499-K4499-L4499-E4499*380000-F4499*630000-H4499,-3))</f>
        <v/>
      </c>
      <c r="P4499" s="16">
        <f>MAX(0,ROUNDDOWN(J4499-G4499-430000-M4499-E4499*330000-F4499*450000-I4499,-3))</f>
        <v/>
      </c>
      <c r="Q4499" s="16">
        <f>50000+N4499+E4499*50000+F4499*180000</f>
        <v/>
      </c>
      <c r="R4499" s="16">
        <f>IF(P4499&lt;=2000000,MIN(Q4499,P4499),MAX(Q4499-(P4499-2000000),50000))*0.05</f>
        <v/>
      </c>
      <c r="S4499" s="16">
        <f>MAX(0,P4499*0.1-R4499)</f>
        <v/>
      </c>
      <c r="T4499" s="16">
        <f>Q4499+MAX(0,K4499-480000)</f>
        <v/>
      </c>
      <c r="U4499" s="16">
        <f>P4499-T4499</f>
        <v/>
      </c>
      <c r="V4499" s="17">
        <f>IF(U4499&lt;0,0,LOOKUP(U4499,{0,1950001,3300001,6950001,9000001,18000001,40000001},{0.05,0.1,0.2,0.23,0.33,0.4,0.45}))</f>
        <v/>
      </c>
      <c r="W4499" s="18">
        <f>IF(U4499&lt;0,0.9,0.9-V4499*1.021)</f>
        <v/>
      </c>
      <c r="X4499" s="16">
        <f>ROUNDDOWN(S4499*0.2/W4499+2000,0)</f>
        <v/>
      </c>
      <c r="Y4499" s="17">
        <f>IF(O4499&lt;=0,0,LOOKUP(O4499,{0,1950001,3300001,6950001,9000001,18000001,40000001},{0.05,0.1,0.2,0.23,0.33,0.4,0.45}))</f>
        <v/>
      </c>
    </row>
    <row r="4500">
      <c r="A4500" t="inlineStr">
        <is>
          <t>1万円刻み</t>
        </is>
      </c>
      <c r="B4500" s="16">
        <f>'3_1万円刻み'!$A$1004</f>
        <v/>
      </c>
      <c r="C4500" t="n">
        <v>2026</v>
      </c>
      <c r="D4500" t="n">
        <v>1</v>
      </c>
      <c r="E4500" t="n">
        <v>0</v>
      </c>
      <c r="F4500" t="n">
        <v>0</v>
      </c>
      <c r="G4500" s="16">
        <f>ROUND(MIN(B4500/12,650000)*12*0.0915+MIN(B4500/12,1390000)*12*(0.0504+0)+B4500*0.005,0)</f>
        <v/>
      </c>
      <c r="H4500" t="n">
        <v>0</v>
      </c>
      <c r="I4500" t="n">
        <v>0</v>
      </c>
      <c r="J4500" s="16">
        <f>IF(C4500=2026,IF(B4500&lt;741000,0,IF(B4500&lt;2191000,B4500-740000,IF(B4500&lt;2193000,1451000,IF(B4500&lt;2196000,1453000,IF(B4500&lt;2200000,1456000,IF(B4500&lt;3600000,ROUNDDOWN(B4500/4,-3)*2.8-80000,IF(B4500&lt;6600000,ROUNDDOWN(B4500/4,-3)*3.2-440000,IF(B4500&lt;8500000,ROUNDDOWN(B4500*0.9,0)-1100000,B4500-1950000)))))))),IF(B4500&lt;651000,0,IF(B4500&lt;1900000,B4500-650000,IF(B4500&lt;3600000,ROUNDDOWN(B4500/4,-3)*2.8-80000,IF(B4500&lt;6600000,ROUNDDOWN(B4500/4,-3)*3.2-440000,IF(B4500&lt;8500000,ROUNDDOWN(B4500*0.9,0)-1100000,B4500-1950000))))))</f>
        <v/>
      </c>
      <c r="K4500" s="16">
        <f>IF(J4500&gt;23500000,NA(),IF(C4500=2026,IF(J4500&lt;=4890000,1040000,IF(J4500&lt;=6550000,670000,620000)),IF(J4500&lt;=1320000,950000,IF(J4500&lt;=3360000,880000,IF(J4500&lt;=4890000,680000,IF(J4500&lt;=6550000,630000,580000))))))</f>
        <v/>
      </c>
      <c r="L4500" s="16">
        <f>IF(D4500=1,IF(J4500&lt;=9000000,380000,IF(J4500&lt;=9500000,260000,IF(J4500&lt;=10000000,130000,0))),0)</f>
        <v/>
      </c>
      <c r="M4500" s="16">
        <f>IF(D4500=1,IF(J4500&lt;=9000000,330000,IF(J4500&lt;=9500000,220000,IF(J4500&lt;=10000000,110000,0))),0)</f>
        <v/>
      </c>
      <c r="N4500" s="16">
        <f>IF(D4500=1,IF(J4500&lt;=9000000,50000,IF(J4500&lt;=9500000,40000,IF(J4500&lt;=10000000,20000,0))),0)</f>
        <v/>
      </c>
      <c r="O4500" s="16">
        <f>MAX(0,ROUNDDOWN(J4500-G4500-K4500-L4500-E4500*380000-F4500*630000-H4500,-3))</f>
        <v/>
      </c>
      <c r="P4500" s="16">
        <f>MAX(0,ROUNDDOWN(J4500-G4500-430000-M4500-E4500*330000-F4500*450000-I4500,-3))</f>
        <v/>
      </c>
      <c r="Q4500" s="16">
        <f>50000+N4500+E4500*50000+F4500*180000</f>
        <v/>
      </c>
      <c r="R4500" s="16">
        <f>IF(P4500&lt;=2000000,MIN(Q4500,P4500),MAX(Q4500-(P4500-2000000),50000))*0.05</f>
        <v/>
      </c>
      <c r="S4500" s="16">
        <f>MAX(0,P4500*0.1-R4500)</f>
        <v/>
      </c>
      <c r="T4500" s="16">
        <f>Q4500+MAX(0,K4500-480000)</f>
        <v/>
      </c>
      <c r="U4500" s="16">
        <f>P4500-T4500</f>
        <v/>
      </c>
      <c r="V4500" s="17">
        <f>IF(U4500&lt;0,0,LOOKUP(U4500,{0,1950001,3300001,6950001,9000001,18000001,40000001},{0.05,0.1,0.2,0.23,0.33,0.4,0.45}))</f>
        <v/>
      </c>
      <c r="W4500" s="18">
        <f>IF(U4500&lt;0,0.9,0.9-V4500*1.021)</f>
        <v/>
      </c>
      <c r="X4500" s="16">
        <f>ROUNDDOWN(S4500*0.2/W4500+2000,0)</f>
        <v/>
      </c>
      <c r="Y4500" s="17">
        <f>IF(O4500&lt;=0,0,LOOKUP(O4500,{0,1950001,3300001,6950001,9000001,18000001,40000001},{0.05,0.1,0.2,0.23,0.33,0.4,0.45}))</f>
        <v/>
      </c>
    </row>
    <row r="4501">
      <c r="A4501" t="inlineStr">
        <is>
          <t>1万円刻み</t>
        </is>
      </c>
      <c r="B4501" s="16">
        <f>'3_1万円刻み'!$A$1005</f>
        <v/>
      </c>
      <c r="C4501" t="n">
        <v>2025</v>
      </c>
      <c r="D4501" t="n">
        <v>0</v>
      </c>
      <c r="E4501" t="n">
        <v>0</v>
      </c>
      <c r="F4501" t="n">
        <v>0</v>
      </c>
      <c r="G4501" s="16">
        <f>ROUND(MIN(B4501/12,650000)*12*0.0915+MIN(B4501/12,1390000)*12*(0.0504+0)+B4501*0.005,0)</f>
        <v/>
      </c>
      <c r="H4501" t="n">
        <v>0</v>
      </c>
      <c r="I4501" t="n">
        <v>0</v>
      </c>
      <c r="J4501" s="16">
        <f>IF(C4501=2026,IF(B4501&lt;741000,0,IF(B4501&lt;2191000,B4501-740000,IF(B4501&lt;2193000,1451000,IF(B4501&lt;2196000,1453000,IF(B4501&lt;2200000,1456000,IF(B4501&lt;3600000,ROUNDDOWN(B4501/4,-3)*2.8-80000,IF(B4501&lt;6600000,ROUNDDOWN(B4501/4,-3)*3.2-440000,IF(B4501&lt;8500000,ROUNDDOWN(B4501*0.9,0)-1100000,B4501-1950000)))))))),IF(B4501&lt;651000,0,IF(B4501&lt;1900000,B4501-650000,IF(B4501&lt;3600000,ROUNDDOWN(B4501/4,-3)*2.8-80000,IF(B4501&lt;6600000,ROUNDDOWN(B4501/4,-3)*3.2-440000,IF(B4501&lt;8500000,ROUNDDOWN(B4501*0.9,0)-1100000,B4501-1950000))))))</f>
        <v/>
      </c>
      <c r="K4501" s="16">
        <f>IF(J4501&gt;23500000,NA(),IF(C4501=2026,IF(J4501&lt;=4890000,1040000,IF(J4501&lt;=6550000,670000,620000)),IF(J4501&lt;=1320000,950000,IF(J4501&lt;=3360000,880000,IF(J4501&lt;=4890000,680000,IF(J4501&lt;=6550000,630000,580000))))))</f>
        <v/>
      </c>
      <c r="L4501" s="16">
        <f>IF(D4501=1,IF(J4501&lt;=9000000,380000,IF(J4501&lt;=9500000,260000,IF(J4501&lt;=10000000,130000,0))),0)</f>
        <v/>
      </c>
      <c r="M4501" s="16">
        <f>IF(D4501=1,IF(J4501&lt;=9000000,330000,IF(J4501&lt;=9500000,220000,IF(J4501&lt;=10000000,110000,0))),0)</f>
        <v/>
      </c>
      <c r="N4501" s="16">
        <f>IF(D4501=1,IF(J4501&lt;=9000000,50000,IF(J4501&lt;=9500000,40000,IF(J4501&lt;=10000000,20000,0))),0)</f>
        <v/>
      </c>
      <c r="O4501" s="16">
        <f>MAX(0,ROUNDDOWN(J4501-G4501-K4501-L4501-E4501*380000-F4501*630000-H4501,-3))</f>
        <v/>
      </c>
      <c r="P4501" s="16">
        <f>MAX(0,ROUNDDOWN(J4501-G4501-430000-M4501-E4501*330000-F4501*450000-I4501,-3))</f>
        <v/>
      </c>
      <c r="Q4501" s="16">
        <f>50000+N4501+E4501*50000+F4501*180000</f>
        <v/>
      </c>
      <c r="R4501" s="16">
        <f>IF(P4501&lt;=2000000,MIN(Q4501,P4501),MAX(Q4501-(P4501-2000000),50000))*0.05</f>
        <v/>
      </c>
      <c r="S4501" s="16">
        <f>MAX(0,P4501*0.1-R4501)</f>
        <v/>
      </c>
      <c r="T4501" s="16">
        <f>Q4501+MAX(0,K4501-480000)</f>
        <v/>
      </c>
      <c r="U4501" s="16">
        <f>P4501-T4501</f>
        <v/>
      </c>
      <c r="V4501" s="17">
        <f>IF(U4501&lt;0,0,LOOKUP(U4501,{0,1950001,3300001,6950001,9000001,18000001,40000001},{0.05,0.1,0.2,0.23,0.33,0.4,0.45}))</f>
        <v/>
      </c>
      <c r="W4501" s="18">
        <f>IF(U4501&lt;0,0.9,0.9-V4501*1.021)</f>
        <v/>
      </c>
      <c r="X4501" s="16">
        <f>ROUNDDOWN(S4501*0.2/W4501+2000,0)</f>
        <v/>
      </c>
      <c r="Y4501" s="17">
        <f>IF(O4501&lt;=0,0,LOOKUP(O4501,{0,1950001,3300001,6950001,9000001,18000001,40000001},{0.05,0.1,0.2,0.23,0.33,0.4,0.45}))</f>
        <v/>
      </c>
    </row>
    <row r="4502">
      <c r="A4502" t="inlineStr">
        <is>
          <t>1万円刻み</t>
        </is>
      </c>
      <c r="B4502" s="16">
        <f>'3_1万円刻み'!$A$1005</f>
        <v/>
      </c>
      <c r="C4502" t="n">
        <v>2026</v>
      </c>
      <c r="D4502" t="n">
        <v>0</v>
      </c>
      <c r="E4502" t="n">
        <v>0</v>
      </c>
      <c r="F4502" t="n">
        <v>0</v>
      </c>
      <c r="G4502" s="16">
        <f>ROUND(MIN(B4502/12,650000)*12*0.0915+MIN(B4502/12,1390000)*12*(0.0504+0)+B4502*0.005,0)</f>
        <v/>
      </c>
      <c r="H4502" t="n">
        <v>0</v>
      </c>
      <c r="I4502" t="n">
        <v>0</v>
      </c>
      <c r="J4502" s="16">
        <f>IF(C4502=2026,IF(B4502&lt;741000,0,IF(B4502&lt;2191000,B4502-740000,IF(B4502&lt;2193000,1451000,IF(B4502&lt;2196000,1453000,IF(B4502&lt;2200000,1456000,IF(B4502&lt;3600000,ROUNDDOWN(B4502/4,-3)*2.8-80000,IF(B4502&lt;6600000,ROUNDDOWN(B4502/4,-3)*3.2-440000,IF(B4502&lt;8500000,ROUNDDOWN(B4502*0.9,0)-1100000,B4502-1950000)))))))),IF(B4502&lt;651000,0,IF(B4502&lt;1900000,B4502-650000,IF(B4502&lt;3600000,ROUNDDOWN(B4502/4,-3)*2.8-80000,IF(B4502&lt;6600000,ROUNDDOWN(B4502/4,-3)*3.2-440000,IF(B4502&lt;8500000,ROUNDDOWN(B4502*0.9,0)-1100000,B4502-1950000))))))</f>
        <v/>
      </c>
      <c r="K4502" s="16">
        <f>IF(J4502&gt;23500000,NA(),IF(C4502=2026,IF(J4502&lt;=4890000,1040000,IF(J4502&lt;=6550000,670000,620000)),IF(J4502&lt;=1320000,950000,IF(J4502&lt;=3360000,880000,IF(J4502&lt;=4890000,680000,IF(J4502&lt;=6550000,630000,580000))))))</f>
        <v/>
      </c>
      <c r="L4502" s="16">
        <f>IF(D4502=1,IF(J4502&lt;=9000000,380000,IF(J4502&lt;=9500000,260000,IF(J4502&lt;=10000000,130000,0))),0)</f>
        <v/>
      </c>
      <c r="M4502" s="16">
        <f>IF(D4502=1,IF(J4502&lt;=9000000,330000,IF(J4502&lt;=9500000,220000,IF(J4502&lt;=10000000,110000,0))),0)</f>
        <v/>
      </c>
      <c r="N4502" s="16">
        <f>IF(D4502=1,IF(J4502&lt;=9000000,50000,IF(J4502&lt;=9500000,40000,IF(J4502&lt;=10000000,20000,0))),0)</f>
        <v/>
      </c>
      <c r="O4502" s="16">
        <f>MAX(0,ROUNDDOWN(J4502-G4502-K4502-L4502-E4502*380000-F4502*630000-H4502,-3))</f>
        <v/>
      </c>
      <c r="P4502" s="16">
        <f>MAX(0,ROUNDDOWN(J4502-G4502-430000-M4502-E4502*330000-F4502*450000-I4502,-3))</f>
        <v/>
      </c>
      <c r="Q4502" s="16">
        <f>50000+N4502+E4502*50000+F4502*180000</f>
        <v/>
      </c>
      <c r="R4502" s="16">
        <f>IF(P4502&lt;=2000000,MIN(Q4502,P4502),MAX(Q4502-(P4502-2000000),50000))*0.05</f>
        <v/>
      </c>
      <c r="S4502" s="16">
        <f>MAX(0,P4502*0.1-R4502)</f>
        <v/>
      </c>
      <c r="T4502" s="16">
        <f>Q4502+MAX(0,K4502-480000)</f>
        <v/>
      </c>
      <c r="U4502" s="16">
        <f>P4502-T4502</f>
        <v/>
      </c>
      <c r="V4502" s="17">
        <f>IF(U4502&lt;0,0,LOOKUP(U4502,{0,1950001,3300001,6950001,9000001,18000001,40000001},{0.05,0.1,0.2,0.23,0.33,0.4,0.45}))</f>
        <v/>
      </c>
      <c r="W4502" s="18">
        <f>IF(U4502&lt;0,0.9,0.9-V4502*1.021)</f>
        <v/>
      </c>
      <c r="X4502" s="16">
        <f>ROUNDDOWN(S4502*0.2/W4502+2000,0)</f>
        <v/>
      </c>
      <c r="Y4502" s="17">
        <f>IF(O4502&lt;=0,0,LOOKUP(O4502,{0,1950001,3300001,6950001,9000001,18000001,40000001},{0.05,0.1,0.2,0.23,0.33,0.4,0.45}))</f>
        <v/>
      </c>
    </row>
    <row r="4503">
      <c r="A4503" t="inlineStr">
        <is>
          <t>1万円刻み</t>
        </is>
      </c>
      <c r="B4503" s="16">
        <f>'3_1万円刻み'!$A$1005</f>
        <v/>
      </c>
      <c r="C4503" t="n">
        <v>2025</v>
      </c>
      <c r="D4503" t="n">
        <v>1</v>
      </c>
      <c r="E4503" t="n">
        <v>0</v>
      </c>
      <c r="F4503" t="n">
        <v>0</v>
      </c>
      <c r="G4503" s="16">
        <f>ROUND(MIN(B4503/12,650000)*12*0.0915+MIN(B4503/12,1390000)*12*(0.0504+0)+B4503*0.005,0)</f>
        <v/>
      </c>
      <c r="H4503" t="n">
        <v>0</v>
      </c>
      <c r="I4503" t="n">
        <v>0</v>
      </c>
      <c r="J4503" s="16">
        <f>IF(C4503=2026,IF(B4503&lt;741000,0,IF(B4503&lt;2191000,B4503-740000,IF(B4503&lt;2193000,1451000,IF(B4503&lt;2196000,1453000,IF(B4503&lt;2200000,1456000,IF(B4503&lt;3600000,ROUNDDOWN(B4503/4,-3)*2.8-80000,IF(B4503&lt;6600000,ROUNDDOWN(B4503/4,-3)*3.2-440000,IF(B4503&lt;8500000,ROUNDDOWN(B4503*0.9,0)-1100000,B4503-1950000)))))))),IF(B4503&lt;651000,0,IF(B4503&lt;1900000,B4503-650000,IF(B4503&lt;3600000,ROUNDDOWN(B4503/4,-3)*2.8-80000,IF(B4503&lt;6600000,ROUNDDOWN(B4503/4,-3)*3.2-440000,IF(B4503&lt;8500000,ROUNDDOWN(B4503*0.9,0)-1100000,B4503-1950000))))))</f>
        <v/>
      </c>
      <c r="K4503" s="16">
        <f>IF(J4503&gt;23500000,NA(),IF(C4503=2026,IF(J4503&lt;=4890000,1040000,IF(J4503&lt;=6550000,670000,620000)),IF(J4503&lt;=1320000,950000,IF(J4503&lt;=3360000,880000,IF(J4503&lt;=4890000,680000,IF(J4503&lt;=6550000,630000,580000))))))</f>
        <v/>
      </c>
      <c r="L4503" s="16">
        <f>IF(D4503=1,IF(J4503&lt;=9000000,380000,IF(J4503&lt;=9500000,260000,IF(J4503&lt;=10000000,130000,0))),0)</f>
        <v/>
      </c>
      <c r="M4503" s="16">
        <f>IF(D4503=1,IF(J4503&lt;=9000000,330000,IF(J4503&lt;=9500000,220000,IF(J4503&lt;=10000000,110000,0))),0)</f>
        <v/>
      </c>
      <c r="N4503" s="16">
        <f>IF(D4503=1,IF(J4503&lt;=9000000,50000,IF(J4503&lt;=9500000,40000,IF(J4503&lt;=10000000,20000,0))),0)</f>
        <v/>
      </c>
      <c r="O4503" s="16">
        <f>MAX(0,ROUNDDOWN(J4503-G4503-K4503-L4503-E4503*380000-F4503*630000-H4503,-3))</f>
        <v/>
      </c>
      <c r="P4503" s="16">
        <f>MAX(0,ROUNDDOWN(J4503-G4503-430000-M4503-E4503*330000-F4503*450000-I4503,-3))</f>
        <v/>
      </c>
      <c r="Q4503" s="16">
        <f>50000+N4503+E4503*50000+F4503*180000</f>
        <v/>
      </c>
      <c r="R4503" s="16">
        <f>IF(P4503&lt;=2000000,MIN(Q4503,P4503),MAX(Q4503-(P4503-2000000),50000))*0.05</f>
        <v/>
      </c>
      <c r="S4503" s="16">
        <f>MAX(0,P4503*0.1-R4503)</f>
        <v/>
      </c>
      <c r="T4503" s="16">
        <f>Q4503+MAX(0,K4503-480000)</f>
        <v/>
      </c>
      <c r="U4503" s="16">
        <f>P4503-T4503</f>
        <v/>
      </c>
      <c r="V4503" s="17">
        <f>IF(U4503&lt;0,0,LOOKUP(U4503,{0,1950001,3300001,6950001,9000001,18000001,40000001},{0.05,0.1,0.2,0.23,0.33,0.4,0.45}))</f>
        <v/>
      </c>
      <c r="W4503" s="18">
        <f>IF(U4503&lt;0,0.9,0.9-V4503*1.021)</f>
        <v/>
      </c>
      <c r="X4503" s="16">
        <f>ROUNDDOWN(S4503*0.2/W4503+2000,0)</f>
        <v/>
      </c>
      <c r="Y4503" s="17">
        <f>IF(O4503&lt;=0,0,LOOKUP(O4503,{0,1950001,3300001,6950001,9000001,18000001,40000001},{0.05,0.1,0.2,0.23,0.33,0.4,0.45}))</f>
        <v/>
      </c>
    </row>
    <row r="4504">
      <c r="A4504" t="inlineStr">
        <is>
          <t>1万円刻み</t>
        </is>
      </c>
      <c r="B4504" s="16">
        <f>'3_1万円刻み'!$A$1005</f>
        <v/>
      </c>
      <c r="C4504" t="n">
        <v>2026</v>
      </c>
      <c r="D4504" t="n">
        <v>1</v>
      </c>
      <c r="E4504" t="n">
        <v>0</v>
      </c>
      <c r="F4504" t="n">
        <v>0</v>
      </c>
      <c r="G4504" s="16">
        <f>ROUND(MIN(B4504/12,650000)*12*0.0915+MIN(B4504/12,1390000)*12*(0.0504+0)+B4504*0.005,0)</f>
        <v/>
      </c>
      <c r="H4504" t="n">
        <v>0</v>
      </c>
      <c r="I4504" t="n">
        <v>0</v>
      </c>
      <c r="J4504" s="16">
        <f>IF(C4504=2026,IF(B4504&lt;741000,0,IF(B4504&lt;2191000,B4504-740000,IF(B4504&lt;2193000,1451000,IF(B4504&lt;2196000,1453000,IF(B4504&lt;2200000,1456000,IF(B4504&lt;3600000,ROUNDDOWN(B4504/4,-3)*2.8-80000,IF(B4504&lt;6600000,ROUNDDOWN(B4504/4,-3)*3.2-440000,IF(B4504&lt;8500000,ROUNDDOWN(B4504*0.9,0)-1100000,B4504-1950000)))))))),IF(B4504&lt;651000,0,IF(B4504&lt;1900000,B4504-650000,IF(B4504&lt;3600000,ROUNDDOWN(B4504/4,-3)*2.8-80000,IF(B4504&lt;6600000,ROUNDDOWN(B4504/4,-3)*3.2-440000,IF(B4504&lt;8500000,ROUNDDOWN(B4504*0.9,0)-1100000,B4504-1950000))))))</f>
        <v/>
      </c>
      <c r="K4504" s="16">
        <f>IF(J4504&gt;23500000,NA(),IF(C4504=2026,IF(J4504&lt;=4890000,1040000,IF(J4504&lt;=6550000,670000,620000)),IF(J4504&lt;=1320000,950000,IF(J4504&lt;=3360000,880000,IF(J4504&lt;=4890000,680000,IF(J4504&lt;=6550000,630000,580000))))))</f>
        <v/>
      </c>
      <c r="L4504" s="16">
        <f>IF(D4504=1,IF(J4504&lt;=9000000,380000,IF(J4504&lt;=9500000,260000,IF(J4504&lt;=10000000,130000,0))),0)</f>
        <v/>
      </c>
      <c r="M4504" s="16">
        <f>IF(D4504=1,IF(J4504&lt;=9000000,330000,IF(J4504&lt;=9500000,220000,IF(J4504&lt;=10000000,110000,0))),0)</f>
        <v/>
      </c>
      <c r="N4504" s="16">
        <f>IF(D4504=1,IF(J4504&lt;=9000000,50000,IF(J4504&lt;=9500000,40000,IF(J4504&lt;=10000000,20000,0))),0)</f>
        <v/>
      </c>
      <c r="O4504" s="16">
        <f>MAX(0,ROUNDDOWN(J4504-G4504-K4504-L4504-E4504*380000-F4504*630000-H4504,-3))</f>
        <v/>
      </c>
      <c r="P4504" s="16">
        <f>MAX(0,ROUNDDOWN(J4504-G4504-430000-M4504-E4504*330000-F4504*450000-I4504,-3))</f>
        <v/>
      </c>
      <c r="Q4504" s="16">
        <f>50000+N4504+E4504*50000+F4504*180000</f>
        <v/>
      </c>
      <c r="R4504" s="16">
        <f>IF(P4504&lt;=2000000,MIN(Q4504,P4504),MAX(Q4504-(P4504-2000000),50000))*0.05</f>
        <v/>
      </c>
      <c r="S4504" s="16">
        <f>MAX(0,P4504*0.1-R4504)</f>
        <v/>
      </c>
      <c r="T4504" s="16">
        <f>Q4504+MAX(0,K4504-480000)</f>
        <v/>
      </c>
      <c r="U4504" s="16">
        <f>P4504-T4504</f>
        <v/>
      </c>
      <c r="V4504" s="17">
        <f>IF(U4504&lt;0,0,LOOKUP(U4504,{0,1950001,3300001,6950001,9000001,18000001,40000001},{0.05,0.1,0.2,0.23,0.33,0.4,0.45}))</f>
        <v/>
      </c>
      <c r="W4504" s="18">
        <f>IF(U4504&lt;0,0.9,0.9-V4504*1.021)</f>
        <v/>
      </c>
      <c r="X4504" s="16">
        <f>ROUNDDOWN(S4504*0.2/W4504+2000,0)</f>
        <v/>
      </c>
      <c r="Y4504" s="17">
        <f>IF(O4504&lt;=0,0,LOOKUP(O4504,{0,1950001,3300001,6950001,9000001,18000001,40000001},{0.05,0.1,0.2,0.23,0.33,0.4,0.45}))</f>
        <v/>
      </c>
    </row>
    <row r="4505">
      <c r="A4505" t="inlineStr">
        <is>
          <t>1万円刻み</t>
        </is>
      </c>
      <c r="B4505" s="16">
        <f>'3_1万円刻み'!$A$1006</f>
        <v/>
      </c>
      <c r="C4505" t="n">
        <v>2025</v>
      </c>
      <c r="D4505" t="n">
        <v>0</v>
      </c>
      <c r="E4505" t="n">
        <v>0</v>
      </c>
      <c r="F4505" t="n">
        <v>0</v>
      </c>
      <c r="G4505" s="16">
        <f>ROUND(MIN(B4505/12,650000)*12*0.0915+MIN(B4505/12,1390000)*12*(0.0504+0)+B4505*0.005,0)</f>
        <v/>
      </c>
      <c r="H4505" t="n">
        <v>0</v>
      </c>
      <c r="I4505" t="n">
        <v>0</v>
      </c>
      <c r="J4505" s="16">
        <f>IF(C4505=2026,IF(B4505&lt;741000,0,IF(B4505&lt;2191000,B4505-740000,IF(B4505&lt;2193000,1451000,IF(B4505&lt;2196000,1453000,IF(B4505&lt;2200000,1456000,IF(B4505&lt;3600000,ROUNDDOWN(B4505/4,-3)*2.8-80000,IF(B4505&lt;6600000,ROUNDDOWN(B4505/4,-3)*3.2-440000,IF(B4505&lt;8500000,ROUNDDOWN(B4505*0.9,0)-1100000,B4505-1950000)))))))),IF(B4505&lt;651000,0,IF(B4505&lt;1900000,B4505-650000,IF(B4505&lt;3600000,ROUNDDOWN(B4505/4,-3)*2.8-80000,IF(B4505&lt;6600000,ROUNDDOWN(B4505/4,-3)*3.2-440000,IF(B4505&lt;8500000,ROUNDDOWN(B4505*0.9,0)-1100000,B4505-1950000))))))</f>
        <v/>
      </c>
      <c r="K4505" s="16">
        <f>IF(J4505&gt;23500000,NA(),IF(C4505=2026,IF(J4505&lt;=4890000,1040000,IF(J4505&lt;=6550000,670000,620000)),IF(J4505&lt;=1320000,950000,IF(J4505&lt;=3360000,880000,IF(J4505&lt;=4890000,680000,IF(J4505&lt;=6550000,630000,580000))))))</f>
        <v/>
      </c>
      <c r="L4505" s="16">
        <f>IF(D4505=1,IF(J4505&lt;=9000000,380000,IF(J4505&lt;=9500000,260000,IF(J4505&lt;=10000000,130000,0))),0)</f>
        <v/>
      </c>
      <c r="M4505" s="16">
        <f>IF(D4505=1,IF(J4505&lt;=9000000,330000,IF(J4505&lt;=9500000,220000,IF(J4505&lt;=10000000,110000,0))),0)</f>
        <v/>
      </c>
      <c r="N4505" s="16">
        <f>IF(D4505=1,IF(J4505&lt;=9000000,50000,IF(J4505&lt;=9500000,40000,IF(J4505&lt;=10000000,20000,0))),0)</f>
        <v/>
      </c>
      <c r="O4505" s="16">
        <f>MAX(0,ROUNDDOWN(J4505-G4505-K4505-L4505-E4505*380000-F4505*630000-H4505,-3))</f>
        <v/>
      </c>
      <c r="P4505" s="16">
        <f>MAX(0,ROUNDDOWN(J4505-G4505-430000-M4505-E4505*330000-F4505*450000-I4505,-3))</f>
        <v/>
      </c>
      <c r="Q4505" s="16">
        <f>50000+N4505+E4505*50000+F4505*180000</f>
        <v/>
      </c>
      <c r="R4505" s="16">
        <f>IF(P4505&lt;=2000000,MIN(Q4505,P4505),MAX(Q4505-(P4505-2000000),50000))*0.05</f>
        <v/>
      </c>
      <c r="S4505" s="16">
        <f>MAX(0,P4505*0.1-R4505)</f>
        <v/>
      </c>
      <c r="T4505" s="16">
        <f>Q4505+MAX(0,K4505-480000)</f>
        <v/>
      </c>
      <c r="U4505" s="16">
        <f>P4505-T4505</f>
        <v/>
      </c>
      <c r="V4505" s="17">
        <f>IF(U4505&lt;0,0,LOOKUP(U4505,{0,1950001,3300001,6950001,9000001,18000001,40000001},{0.05,0.1,0.2,0.23,0.33,0.4,0.45}))</f>
        <v/>
      </c>
      <c r="W4505" s="18">
        <f>IF(U4505&lt;0,0.9,0.9-V4505*1.021)</f>
        <v/>
      </c>
      <c r="X4505" s="16">
        <f>ROUNDDOWN(S4505*0.2/W4505+2000,0)</f>
        <v/>
      </c>
      <c r="Y4505" s="17">
        <f>IF(O4505&lt;=0,0,LOOKUP(O4505,{0,1950001,3300001,6950001,9000001,18000001,40000001},{0.05,0.1,0.2,0.23,0.33,0.4,0.45}))</f>
        <v/>
      </c>
    </row>
    <row r="4506">
      <c r="A4506" t="inlineStr">
        <is>
          <t>1万円刻み</t>
        </is>
      </c>
      <c r="B4506" s="16">
        <f>'3_1万円刻み'!$A$1006</f>
        <v/>
      </c>
      <c r="C4506" t="n">
        <v>2026</v>
      </c>
      <c r="D4506" t="n">
        <v>0</v>
      </c>
      <c r="E4506" t="n">
        <v>0</v>
      </c>
      <c r="F4506" t="n">
        <v>0</v>
      </c>
      <c r="G4506" s="16">
        <f>ROUND(MIN(B4506/12,650000)*12*0.0915+MIN(B4506/12,1390000)*12*(0.0504+0)+B4506*0.005,0)</f>
        <v/>
      </c>
      <c r="H4506" t="n">
        <v>0</v>
      </c>
      <c r="I4506" t="n">
        <v>0</v>
      </c>
      <c r="J4506" s="16">
        <f>IF(C4506=2026,IF(B4506&lt;741000,0,IF(B4506&lt;2191000,B4506-740000,IF(B4506&lt;2193000,1451000,IF(B4506&lt;2196000,1453000,IF(B4506&lt;2200000,1456000,IF(B4506&lt;3600000,ROUNDDOWN(B4506/4,-3)*2.8-80000,IF(B4506&lt;6600000,ROUNDDOWN(B4506/4,-3)*3.2-440000,IF(B4506&lt;8500000,ROUNDDOWN(B4506*0.9,0)-1100000,B4506-1950000)))))))),IF(B4506&lt;651000,0,IF(B4506&lt;1900000,B4506-650000,IF(B4506&lt;3600000,ROUNDDOWN(B4506/4,-3)*2.8-80000,IF(B4506&lt;6600000,ROUNDDOWN(B4506/4,-3)*3.2-440000,IF(B4506&lt;8500000,ROUNDDOWN(B4506*0.9,0)-1100000,B4506-1950000))))))</f>
        <v/>
      </c>
      <c r="K4506" s="16">
        <f>IF(J4506&gt;23500000,NA(),IF(C4506=2026,IF(J4506&lt;=4890000,1040000,IF(J4506&lt;=6550000,670000,620000)),IF(J4506&lt;=1320000,950000,IF(J4506&lt;=3360000,880000,IF(J4506&lt;=4890000,680000,IF(J4506&lt;=6550000,630000,580000))))))</f>
        <v/>
      </c>
      <c r="L4506" s="16">
        <f>IF(D4506=1,IF(J4506&lt;=9000000,380000,IF(J4506&lt;=9500000,260000,IF(J4506&lt;=10000000,130000,0))),0)</f>
        <v/>
      </c>
      <c r="M4506" s="16">
        <f>IF(D4506=1,IF(J4506&lt;=9000000,330000,IF(J4506&lt;=9500000,220000,IF(J4506&lt;=10000000,110000,0))),0)</f>
        <v/>
      </c>
      <c r="N4506" s="16">
        <f>IF(D4506=1,IF(J4506&lt;=9000000,50000,IF(J4506&lt;=9500000,40000,IF(J4506&lt;=10000000,20000,0))),0)</f>
        <v/>
      </c>
      <c r="O4506" s="16">
        <f>MAX(0,ROUNDDOWN(J4506-G4506-K4506-L4506-E4506*380000-F4506*630000-H4506,-3))</f>
        <v/>
      </c>
      <c r="P4506" s="16">
        <f>MAX(0,ROUNDDOWN(J4506-G4506-430000-M4506-E4506*330000-F4506*450000-I4506,-3))</f>
        <v/>
      </c>
      <c r="Q4506" s="16">
        <f>50000+N4506+E4506*50000+F4506*180000</f>
        <v/>
      </c>
      <c r="R4506" s="16">
        <f>IF(P4506&lt;=2000000,MIN(Q4506,P4506),MAX(Q4506-(P4506-2000000),50000))*0.05</f>
        <v/>
      </c>
      <c r="S4506" s="16">
        <f>MAX(0,P4506*0.1-R4506)</f>
        <v/>
      </c>
      <c r="T4506" s="16">
        <f>Q4506+MAX(0,K4506-480000)</f>
        <v/>
      </c>
      <c r="U4506" s="16">
        <f>P4506-T4506</f>
        <v/>
      </c>
      <c r="V4506" s="17">
        <f>IF(U4506&lt;0,0,LOOKUP(U4506,{0,1950001,3300001,6950001,9000001,18000001,40000001},{0.05,0.1,0.2,0.23,0.33,0.4,0.45}))</f>
        <v/>
      </c>
      <c r="W4506" s="18">
        <f>IF(U4506&lt;0,0.9,0.9-V4506*1.021)</f>
        <v/>
      </c>
      <c r="X4506" s="16">
        <f>ROUNDDOWN(S4506*0.2/W4506+2000,0)</f>
        <v/>
      </c>
      <c r="Y4506" s="17">
        <f>IF(O4506&lt;=0,0,LOOKUP(O4506,{0,1950001,3300001,6950001,9000001,18000001,40000001},{0.05,0.1,0.2,0.23,0.33,0.4,0.45}))</f>
        <v/>
      </c>
    </row>
    <row r="4507">
      <c r="A4507" t="inlineStr">
        <is>
          <t>1万円刻み</t>
        </is>
      </c>
      <c r="B4507" s="16">
        <f>'3_1万円刻み'!$A$1006</f>
        <v/>
      </c>
      <c r="C4507" t="n">
        <v>2025</v>
      </c>
      <c r="D4507" t="n">
        <v>1</v>
      </c>
      <c r="E4507" t="n">
        <v>0</v>
      </c>
      <c r="F4507" t="n">
        <v>0</v>
      </c>
      <c r="G4507" s="16">
        <f>ROUND(MIN(B4507/12,650000)*12*0.0915+MIN(B4507/12,1390000)*12*(0.0504+0)+B4507*0.005,0)</f>
        <v/>
      </c>
      <c r="H4507" t="n">
        <v>0</v>
      </c>
      <c r="I4507" t="n">
        <v>0</v>
      </c>
      <c r="J4507" s="16">
        <f>IF(C4507=2026,IF(B4507&lt;741000,0,IF(B4507&lt;2191000,B4507-740000,IF(B4507&lt;2193000,1451000,IF(B4507&lt;2196000,1453000,IF(B4507&lt;2200000,1456000,IF(B4507&lt;3600000,ROUNDDOWN(B4507/4,-3)*2.8-80000,IF(B4507&lt;6600000,ROUNDDOWN(B4507/4,-3)*3.2-440000,IF(B4507&lt;8500000,ROUNDDOWN(B4507*0.9,0)-1100000,B4507-1950000)))))))),IF(B4507&lt;651000,0,IF(B4507&lt;1900000,B4507-650000,IF(B4507&lt;3600000,ROUNDDOWN(B4507/4,-3)*2.8-80000,IF(B4507&lt;6600000,ROUNDDOWN(B4507/4,-3)*3.2-440000,IF(B4507&lt;8500000,ROUNDDOWN(B4507*0.9,0)-1100000,B4507-1950000))))))</f>
        <v/>
      </c>
      <c r="K4507" s="16">
        <f>IF(J4507&gt;23500000,NA(),IF(C4507=2026,IF(J4507&lt;=4890000,1040000,IF(J4507&lt;=6550000,670000,620000)),IF(J4507&lt;=1320000,950000,IF(J4507&lt;=3360000,880000,IF(J4507&lt;=4890000,680000,IF(J4507&lt;=6550000,630000,580000))))))</f>
        <v/>
      </c>
      <c r="L4507" s="16">
        <f>IF(D4507=1,IF(J4507&lt;=9000000,380000,IF(J4507&lt;=9500000,260000,IF(J4507&lt;=10000000,130000,0))),0)</f>
        <v/>
      </c>
      <c r="M4507" s="16">
        <f>IF(D4507=1,IF(J4507&lt;=9000000,330000,IF(J4507&lt;=9500000,220000,IF(J4507&lt;=10000000,110000,0))),0)</f>
        <v/>
      </c>
      <c r="N4507" s="16">
        <f>IF(D4507=1,IF(J4507&lt;=9000000,50000,IF(J4507&lt;=9500000,40000,IF(J4507&lt;=10000000,20000,0))),0)</f>
        <v/>
      </c>
      <c r="O4507" s="16">
        <f>MAX(0,ROUNDDOWN(J4507-G4507-K4507-L4507-E4507*380000-F4507*630000-H4507,-3))</f>
        <v/>
      </c>
      <c r="P4507" s="16">
        <f>MAX(0,ROUNDDOWN(J4507-G4507-430000-M4507-E4507*330000-F4507*450000-I4507,-3))</f>
        <v/>
      </c>
      <c r="Q4507" s="16">
        <f>50000+N4507+E4507*50000+F4507*180000</f>
        <v/>
      </c>
      <c r="R4507" s="16">
        <f>IF(P4507&lt;=2000000,MIN(Q4507,P4507),MAX(Q4507-(P4507-2000000),50000))*0.05</f>
        <v/>
      </c>
      <c r="S4507" s="16">
        <f>MAX(0,P4507*0.1-R4507)</f>
        <v/>
      </c>
      <c r="T4507" s="16">
        <f>Q4507+MAX(0,K4507-480000)</f>
        <v/>
      </c>
      <c r="U4507" s="16">
        <f>P4507-T4507</f>
        <v/>
      </c>
      <c r="V4507" s="17">
        <f>IF(U4507&lt;0,0,LOOKUP(U4507,{0,1950001,3300001,6950001,9000001,18000001,40000001},{0.05,0.1,0.2,0.23,0.33,0.4,0.45}))</f>
        <v/>
      </c>
      <c r="W4507" s="18">
        <f>IF(U4507&lt;0,0.9,0.9-V4507*1.021)</f>
        <v/>
      </c>
      <c r="X4507" s="16">
        <f>ROUNDDOWN(S4507*0.2/W4507+2000,0)</f>
        <v/>
      </c>
      <c r="Y4507" s="17">
        <f>IF(O4507&lt;=0,0,LOOKUP(O4507,{0,1950001,3300001,6950001,9000001,18000001,40000001},{0.05,0.1,0.2,0.23,0.33,0.4,0.45}))</f>
        <v/>
      </c>
    </row>
    <row r="4508">
      <c r="A4508" t="inlineStr">
        <is>
          <t>1万円刻み</t>
        </is>
      </c>
      <c r="B4508" s="16">
        <f>'3_1万円刻み'!$A$1006</f>
        <v/>
      </c>
      <c r="C4508" t="n">
        <v>2026</v>
      </c>
      <c r="D4508" t="n">
        <v>1</v>
      </c>
      <c r="E4508" t="n">
        <v>0</v>
      </c>
      <c r="F4508" t="n">
        <v>0</v>
      </c>
      <c r="G4508" s="16">
        <f>ROUND(MIN(B4508/12,650000)*12*0.0915+MIN(B4508/12,1390000)*12*(0.0504+0)+B4508*0.005,0)</f>
        <v/>
      </c>
      <c r="H4508" t="n">
        <v>0</v>
      </c>
      <c r="I4508" t="n">
        <v>0</v>
      </c>
      <c r="J4508" s="16">
        <f>IF(C4508=2026,IF(B4508&lt;741000,0,IF(B4508&lt;2191000,B4508-740000,IF(B4508&lt;2193000,1451000,IF(B4508&lt;2196000,1453000,IF(B4508&lt;2200000,1456000,IF(B4508&lt;3600000,ROUNDDOWN(B4508/4,-3)*2.8-80000,IF(B4508&lt;6600000,ROUNDDOWN(B4508/4,-3)*3.2-440000,IF(B4508&lt;8500000,ROUNDDOWN(B4508*0.9,0)-1100000,B4508-1950000)))))))),IF(B4508&lt;651000,0,IF(B4508&lt;1900000,B4508-650000,IF(B4508&lt;3600000,ROUNDDOWN(B4508/4,-3)*2.8-80000,IF(B4508&lt;6600000,ROUNDDOWN(B4508/4,-3)*3.2-440000,IF(B4508&lt;8500000,ROUNDDOWN(B4508*0.9,0)-1100000,B4508-1950000))))))</f>
        <v/>
      </c>
      <c r="K4508" s="16">
        <f>IF(J4508&gt;23500000,NA(),IF(C4508=2026,IF(J4508&lt;=4890000,1040000,IF(J4508&lt;=6550000,670000,620000)),IF(J4508&lt;=1320000,950000,IF(J4508&lt;=3360000,880000,IF(J4508&lt;=4890000,680000,IF(J4508&lt;=6550000,630000,580000))))))</f>
        <v/>
      </c>
      <c r="L4508" s="16">
        <f>IF(D4508=1,IF(J4508&lt;=9000000,380000,IF(J4508&lt;=9500000,260000,IF(J4508&lt;=10000000,130000,0))),0)</f>
        <v/>
      </c>
      <c r="M4508" s="16">
        <f>IF(D4508=1,IF(J4508&lt;=9000000,330000,IF(J4508&lt;=9500000,220000,IF(J4508&lt;=10000000,110000,0))),0)</f>
        <v/>
      </c>
      <c r="N4508" s="16">
        <f>IF(D4508=1,IF(J4508&lt;=9000000,50000,IF(J4508&lt;=9500000,40000,IF(J4508&lt;=10000000,20000,0))),0)</f>
        <v/>
      </c>
      <c r="O4508" s="16">
        <f>MAX(0,ROUNDDOWN(J4508-G4508-K4508-L4508-E4508*380000-F4508*630000-H4508,-3))</f>
        <v/>
      </c>
      <c r="P4508" s="16">
        <f>MAX(0,ROUNDDOWN(J4508-G4508-430000-M4508-E4508*330000-F4508*450000-I4508,-3))</f>
        <v/>
      </c>
      <c r="Q4508" s="16">
        <f>50000+N4508+E4508*50000+F4508*180000</f>
        <v/>
      </c>
      <c r="R4508" s="16">
        <f>IF(P4508&lt;=2000000,MIN(Q4508,P4508),MAX(Q4508-(P4508-2000000),50000))*0.05</f>
        <v/>
      </c>
      <c r="S4508" s="16">
        <f>MAX(0,P4508*0.1-R4508)</f>
        <v/>
      </c>
      <c r="T4508" s="16">
        <f>Q4508+MAX(0,K4508-480000)</f>
        <v/>
      </c>
      <c r="U4508" s="16">
        <f>P4508-T4508</f>
        <v/>
      </c>
      <c r="V4508" s="17">
        <f>IF(U4508&lt;0,0,LOOKUP(U4508,{0,1950001,3300001,6950001,9000001,18000001,40000001},{0.05,0.1,0.2,0.23,0.33,0.4,0.45}))</f>
        <v/>
      </c>
      <c r="W4508" s="18">
        <f>IF(U4508&lt;0,0.9,0.9-V4508*1.021)</f>
        <v/>
      </c>
      <c r="X4508" s="16">
        <f>ROUNDDOWN(S4508*0.2/W4508+2000,0)</f>
        <v/>
      </c>
      <c r="Y4508" s="17">
        <f>IF(O4508&lt;=0,0,LOOKUP(O4508,{0,1950001,3300001,6950001,9000001,18000001,40000001},{0.05,0.1,0.2,0.23,0.33,0.4,0.45}))</f>
        <v/>
      </c>
    </row>
    <row r="4509">
      <c r="A4509" t="inlineStr">
        <is>
          <t>1万円刻み</t>
        </is>
      </c>
      <c r="B4509" s="16">
        <f>'3_1万円刻み'!$A$1007</f>
        <v/>
      </c>
      <c r="C4509" t="n">
        <v>2025</v>
      </c>
      <c r="D4509" t="n">
        <v>0</v>
      </c>
      <c r="E4509" t="n">
        <v>0</v>
      </c>
      <c r="F4509" t="n">
        <v>0</v>
      </c>
      <c r="G4509" s="16">
        <f>ROUND(MIN(B4509/12,650000)*12*0.0915+MIN(B4509/12,1390000)*12*(0.0504+0)+B4509*0.005,0)</f>
        <v/>
      </c>
      <c r="H4509" t="n">
        <v>0</v>
      </c>
      <c r="I4509" t="n">
        <v>0</v>
      </c>
      <c r="J4509" s="16">
        <f>IF(C4509=2026,IF(B4509&lt;741000,0,IF(B4509&lt;2191000,B4509-740000,IF(B4509&lt;2193000,1451000,IF(B4509&lt;2196000,1453000,IF(B4509&lt;2200000,1456000,IF(B4509&lt;3600000,ROUNDDOWN(B4509/4,-3)*2.8-80000,IF(B4509&lt;6600000,ROUNDDOWN(B4509/4,-3)*3.2-440000,IF(B4509&lt;8500000,ROUNDDOWN(B4509*0.9,0)-1100000,B4509-1950000)))))))),IF(B4509&lt;651000,0,IF(B4509&lt;1900000,B4509-650000,IF(B4509&lt;3600000,ROUNDDOWN(B4509/4,-3)*2.8-80000,IF(B4509&lt;6600000,ROUNDDOWN(B4509/4,-3)*3.2-440000,IF(B4509&lt;8500000,ROUNDDOWN(B4509*0.9,0)-1100000,B4509-1950000))))))</f>
        <v/>
      </c>
      <c r="K4509" s="16">
        <f>IF(J4509&gt;23500000,NA(),IF(C4509=2026,IF(J4509&lt;=4890000,1040000,IF(J4509&lt;=6550000,670000,620000)),IF(J4509&lt;=1320000,950000,IF(J4509&lt;=3360000,880000,IF(J4509&lt;=4890000,680000,IF(J4509&lt;=6550000,630000,580000))))))</f>
        <v/>
      </c>
      <c r="L4509" s="16">
        <f>IF(D4509=1,IF(J4509&lt;=9000000,380000,IF(J4509&lt;=9500000,260000,IF(J4509&lt;=10000000,130000,0))),0)</f>
        <v/>
      </c>
      <c r="M4509" s="16">
        <f>IF(D4509=1,IF(J4509&lt;=9000000,330000,IF(J4509&lt;=9500000,220000,IF(J4509&lt;=10000000,110000,0))),0)</f>
        <v/>
      </c>
      <c r="N4509" s="16">
        <f>IF(D4509=1,IF(J4509&lt;=9000000,50000,IF(J4509&lt;=9500000,40000,IF(J4509&lt;=10000000,20000,0))),0)</f>
        <v/>
      </c>
      <c r="O4509" s="16">
        <f>MAX(0,ROUNDDOWN(J4509-G4509-K4509-L4509-E4509*380000-F4509*630000-H4509,-3))</f>
        <v/>
      </c>
      <c r="P4509" s="16">
        <f>MAX(0,ROUNDDOWN(J4509-G4509-430000-M4509-E4509*330000-F4509*450000-I4509,-3))</f>
        <v/>
      </c>
      <c r="Q4509" s="16">
        <f>50000+N4509+E4509*50000+F4509*180000</f>
        <v/>
      </c>
      <c r="R4509" s="16">
        <f>IF(P4509&lt;=2000000,MIN(Q4509,P4509),MAX(Q4509-(P4509-2000000),50000))*0.05</f>
        <v/>
      </c>
      <c r="S4509" s="16">
        <f>MAX(0,P4509*0.1-R4509)</f>
        <v/>
      </c>
      <c r="T4509" s="16">
        <f>Q4509+MAX(0,K4509-480000)</f>
        <v/>
      </c>
      <c r="U4509" s="16">
        <f>P4509-T4509</f>
        <v/>
      </c>
      <c r="V4509" s="17">
        <f>IF(U4509&lt;0,0,LOOKUP(U4509,{0,1950001,3300001,6950001,9000001,18000001,40000001},{0.05,0.1,0.2,0.23,0.33,0.4,0.45}))</f>
        <v/>
      </c>
      <c r="W4509" s="18">
        <f>IF(U4509&lt;0,0.9,0.9-V4509*1.021)</f>
        <v/>
      </c>
      <c r="X4509" s="16">
        <f>ROUNDDOWN(S4509*0.2/W4509+2000,0)</f>
        <v/>
      </c>
      <c r="Y4509" s="17">
        <f>IF(O4509&lt;=0,0,LOOKUP(O4509,{0,1950001,3300001,6950001,9000001,18000001,40000001},{0.05,0.1,0.2,0.23,0.33,0.4,0.45}))</f>
        <v/>
      </c>
    </row>
    <row r="4510">
      <c r="A4510" t="inlineStr">
        <is>
          <t>1万円刻み</t>
        </is>
      </c>
      <c r="B4510" s="16">
        <f>'3_1万円刻み'!$A$1007</f>
        <v/>
      </c>
      <c r="C4510" t="n">
        <v>2026</v>
      </c>
      <c r="D4510" t="n">
        <v>0</v>
      </c>
      <c r="E4510" t="n">
        <v>0</v>
      </c>
      <c r="F4510" t="n">
        <v>0</v>
      </c>
      <c r="G4510" s="16">
        <f>ROUND(MIN(B4510/12,650000)*12*0.0915+MIN(B4510/12,1390000)*12*(0.0504+0)+B4510*0.005,0)</f>
        <v/>
      </c>
      <c r="H4510" t="n">
        <v>0</v>
      </c>
      <c r="I4510" t="n">
        <v>0</v>
      </c>
      <c r="J4510" s="16">
        <f>IF(C4510=2026,IF(B4510&lt;741000,0,IF(B4510&lt;2191000,B4510-740000,IF(B4510&lt;2193000,1451000,IF(B4510&lt;2196000,1453000,IF(B4510&lt;2200000,1456000,IF(B4510&lt;3600000,ROUNDDOWN(B4510/4,-3)*2.8-80000,IF(B4510&lt;6600000,ROUNDDOWN(B4510/4,-3)*3.2-440000,IF(B4510&lt;8500000,ROUNDDOWN(B4510*0.9,0)-1100000,B4510-1950000)))))))),IF(B4510&lt;651000,0,IF(B4510&lt;1900000,B4510-650000,IF(B4510&lt;3600000,ROUNDDOWN(B4510/4,-3)*2.8-80000,IF(B4510&lt;6600000,ROUNDDOWN(B4510/4,-3)*3.2-440000,IF(B4510&lt;8500000,ROUNDDOWN(B4510*0.9,0)-1100000,B4510-1950000))))))</f>
        <v/>
      </c>
      <c r="K4510" s="16">
        <f>IF(J4510&gt;23500000,NA(),IF(C4510=2026,IF(J4510&lt;=4890000,1040000,IF(J4510&lt;=6550000,670000,620000)),IF(J4510&lt;=1320000,950000,IF(J4510&lt;=3360000,880000,IF(J4510&lt;=4890000,680000,IF(J4510&lt;=6550000,630000,580000))))))</f>
        <v/>
      </c>
      <c r="L4510" s="16">
        <f>IF(D4510=1,IF(J4510&lt;=9000000,380000,IF(J4510&lt;=9500000,260000,IF(J4510&lt;=10000000,130000,0))),0)</f>
        <v/>
      </c>
      <c r="M4510" s="16">
        <f>IF(D4510=1,IF(J4510&lt;=9000000,330000,IF(J4510&lt;=9500000,220000,IF(J4510&lt;=10000000,110000,0))),0)</f>
        <v/>
      </c>
      <c r="N4510" s="16">
        <f>IF(D4510=1,IF(J4510&lt;=9000000,50000,IF(J4510&lt;=9500000,40000,IF(J4510&lt;=10000000,20000,0))),0)</f>
        <v/>
      </c>
      <c r="O4510" s="16">
        <f>MAX(0,ROUNDDOWN(J4510-G4510-K4510-L4510-E4510*380000-F4510*630000-H4510,-3))</f>
        <v/>
      </c>
      <c r="P4510" s="16">
        <f>MAX(0,ROUNDDOWN(J4510-G4510-430000-M4510-E4510*330000-F4510*450000-I4510,-3))</f>
        <v/>
      </c>
      <c r="Q4510" s="16">
        <f>50000+N4510+E4510*50000+F4510*180000</f>
        <v/>
      </c>
      <c r="R4510" s="16">
        <f>IF(P4510&lt;=2000000,MIN(Q4510,P4510),MAX(Q4510-(P4510-2000000),50000))*0.05</f>
        <v/>
      </c>
      <c r="S4510" s="16">
        <f>MAX(0,P4510*0.1-R4510)</f>
        <v/>
      </c>
      <c r="T4510" s="16">
        <f>Q4510+MAX(0,K4510-480000)</f>
        <v/>
      </c>
      <c r="U4510" s="16">
        <f>P4510-T4510</f>
        <v/>
      </c>
      <c r="V4510" s="17">
        <f>IF(U4510&lt;0,0,LOOKUP(U4510,{0,1950001,3300001,6950001,9000001,18000001,40000001},{0.05,0.1,0.2,0.23,0.33,0.4,0.45}))</f>
        <v/>
      </c>
      <c r="W4510" s="18">
        <f>IF(U4510&lt;0,0.9,0.9-V4510*1.021)</f>
        <v/>
      </c>
      <c r="X4510" s="16">
        <f>ROUNDDOWN(S4510*0.2/W4510+2000,0)</f>
        <v/>
      </c>
      <c r="Y4510" s="17">
        <f>IF(O4510&lt;=0,0,LOOKUP(O4510,{0,1950001,3300001,6950001,9000001,18000001,40000001},{0.05,0.1,0.2,0.23,0.33,0.4,0.45}))</f>
        <v/>
      </c>
    </row>
    <row r="4511">
      <c r="A4511" t="inlineStr">
        <is>
          <t>1万円刻み</t>
        </is>
      </c>
      <c r="B4511" s="16">
        <f>'3_1万円刻み'!$A$1007</f>
        <v/>
      </c>
      <c r="C4511" t="n">
        <v>2025</v>
      </c>
      <c r="D4511" t="n">
        <v>1</v>
      </c>
      <c r="E4511" t="n">
        <v>0</v>
      </c>
      <c r="F4511" t="n">
        <v>0</v>
      </c>
      <c r="G4511" s="16">
        <f>ROUND(MIN(B4511/12,650000)*12*0.0915+MIN(B4511/12,1390000)*12*(0.0504+0)+B4511*0.005,0)</f>
        <v/>
      </c>
      <c r="H4511" t="n">
        <v>0</v>
      </c>
      <c r="I4511" t="n">
        <v>0</v>
      </c>
      <c r="J4511" s="16">
        <f>IF(C4511=2026,IF(B4511&lt;741000,0,IF(B4511&lt;2191000,B4511-740000,IF(B4511&lt;2193000,1451000,IF(B4511&lt;2196000,1453000,IF(B4511&lt;2200000,1456000,IF(B4511&lt;3600000,ROUNDDOWN(B4511/4,-3)*2.8-80000,IF(B4511&lt;6600000,ROUNDDOWN(B4511/4,-3)*3.2-440000,IF(B4511&lt;8500000,ROUNDDOWN(B4511*0.9,0)-1100000,B4511-1950000)))))))),IF(B4511&lt;651000,0,IF(B4511&lt;1900000,B4511-650000,IF(B4511&lt;3600000,ROUNDDOWN(B4511/4,-3)*2.8-80000,IF(B4511&lt;6600000,ROUNDDOWN(B4511/4,-3)*3.2-440000,IF(B4511&lt;8500000,ROUNDDOWN(B4511*0.9,0)-1100000,B4511-1950000))))))</f>
        <v/>
      </c>
      <c r="K4511" s="16">
        <f>IF(J4511&gt;23500000,NA(),IF(C4511=2026,IF(J4511&lt;=4890000,1040000,IF(J4511&lt;=6550000,670000,620000)),IF(J4511&lt;=1320000,950000,IF(J4511&lt;=3360000,880000,IF(J4511&lt;=4890000,680000,IF(J4511&lt;=6550000,630000,580000))))))</f>
        <v/>
      </c>
      <c r="L4511" s="16">
        <f>IF(D4511=1,IF(J4511&lt;=9000000,380000,IF(J4511&lt;=9500000,260000,IF(J4511&lt;=10000000,130000,0))),0)</f>
        <v/>
      </c>
      <c r="M4511" s="16">
        <f>IF(D4511=1,IF(J4511&lt;=9000000,330000,IF(J4511&lt;=9500000,220000,IF(J4511&lt;=10000000,110000,0))),0)</f>
        <v/>
      </c>
      <c r="N4511" s="16">
        <f>IF(D4511=1,IF(J4511&lt;=9000000,50000,IF(J4511&lt;=9500000,40000,IF(J4511&lt;=10000000,20000,0))),0)</f>
        <v/>
      </c>
      <c r="O4511" s="16">
        <f>MAX(0,ROUNDDOWN(J4511-G4511-K4511-L4511-E4511*380000-F4511*630000-H4511,-3))</f>
        <v/>
      </c>
      <c r="P4511" s="16">
        <f>MAX(0,ROUNDDOWN(J4511-G4511-430000-M4511-E4511*330000-F4511*450000-I4511,-3))</f>
        <v/>
      </c>
      <c r="Q4511" s="16">
        <f>50000+N4511+E4511*50000+F4511*180000</f>
        <v/>
      </c>
      <c r="R4511" s="16">
        <f>IF(P4511&lt;=2000000,MIN(Q4511,P4511),MAX(Q4511-(P4511-2000000),50000))*0.05</f>
        <v/>
      </c>
      <c r="S4511" s="16">
        <f>MAX(0,P4511*0.1-R4511)</f>
        <v/>
      </c>
      <c r="T4511" s="16">
        <f>Q4511+MAX(0,K4511-480000)</f>
        <v/>
      </c>
      <c r="U4511" s="16">
        <f>P4511-T4511</f>
        <v/>
      </c>
      <c r="V4511" s="17">
        <f>IF(U4511&lt;0,0,LOOKUP(U4511,{0,1950001,3300001,6950001,9000001,18000001,40000001},{0.05,0.1,0.2,0.23,0.33,0.4,0.45}))</f>
        <v/>
      </c>
      <c r="W4511" s="18">
        <f>IF(U4511&lt;0,0.9,0.9-V4511*1.021)</f>
        <v/>
      </c>
      <c r="X4511" s="16">
        <f>ROUNDDOWN(S4511*0.2/W4511+2000,0)</f>
        <v/>
      </c>
      <c r="Y4511" s="17">
        <f>IF(O4511&lt;=0,0,LOOKUP(O4511,{0,1950001,3300001,6950001,9000001,18000001,40000001},{0.05,0.1,0.2,0.23,0.33,0.4,0.45}))</f>
        <v/>
      </c>
    </row>
    <row r="4512">
      <c r="A4512" t="inlineStr">
        <is>
          <t>1万円刻み</t>
        </is>
      </c>
      <c r="B4512" s="16">
        <f>'3_1万円刻み'!$A$1007</f>
        <v/>
      </c>
      <c r="C4512" t="n">
        <v>2026</v>
      </c>
      <c r="D4512" t="n">
        <v>1</v>
      </c>
      <c r="E4512" t="n">
        <v>0</v>
      </c>
      <c r="F4512" t="n">
        <v>0</v>
      </c>
      <c r="G4512" s="16">
        <f>ROUND(MIN(B4512/12,650000)*12*0.0915+MIN(B4512/12,1390000)*12*(0.0504+0)+B4512*0.005,0)</f>
        <v/>
      </c>
      <c r="H4512" t="n">
        <v>0</v>
      </c>
      <c r="I4512" t="n">
        <v>0</v>
      </c>
      <c r="J4512" s="16">
        <f>IF(C4512=2026,IF(B4512&lt;741000,0,IF(B4512&lt;2191000,B4512-740000,IF(B4512&lt;2193000,1451000,IF(B4512&lt;2196000,1453000,IF(B4512&lt;2200000,1456000,IF(B4512&lt;3600000,ROUNDDOWN(B4512/4,-3)*2.8-80000,IF(B4512&lt;6600000,ROUNDDOWN(B4512/4,-3)*3.2-440000,IF(B4512&lt;8500000,ROUNDDOWN(B4512*0.9,0)-1100000,B4512-1950000)))))))),IF(B4512&lt;651000,0,IF(B4512&lt;1900000,B4512-650000,IF(B4512&lt;3600000,ROUNDDOWN(B4512/4,-3)*2.8-80000,IF(B4512&lt;6600000,ROUNDDOWN(B4512/4,-3)*3.2-440000,IF(B4512&lt;8500000,ROUNDDOWN(B4512*0.9,0)-1100000,B4512-1950000))))))</f>
        <v/>
      </c>
      <c r="K4512" s="16">
        <f>IF(J4512&gt;23500000,NA(),IF(C4512=2026,IF(J4512&lt;=4890000,1040000,IF(J4512&lt;=6550000,670000,620000)),IF(J4512&lt;=1320000,950000,IF(J4512&lt;=3360000,880000,IF(J4512&lt;=4890000,680000,IF(J4512&lt;=6550000,630000,580000))))))</f>
        <v/>
      </c>
      <c r="L4512" s="16">
        <f>IF(D4512=1,IF(J4512&lt;=9000000,380000,IF(J4512&lt;=9500000,260000,IF(J4512&lt;=10000000,130000,0))),0)</f>
        <v/>
      </c>
      <c r="M4512" s="16">
        <f>IF(D4512=1,IF(J4512&lt;=9000000,330000,IF(J4512&lt;=9500000,220000,IF(J4512&lt;=10000000,110000,0))),0)</f>
        <v/>
      </c>
      <c r="N4512" s="16">
        <f>IF(D4512=1,IF(J4512&lt;=9000000,50000,IF(J4512&lt;=9500000,40000,IF(J4512&lt;=10000000,20000,0))),0)</f>
        <v/>
      </c>
      <c r="O4512" s="16">
        <f>MAX(0,ROUNDDOWN(J4512-G4512-K4512-L4512-E4512*380000-F4512*630000-H4512,-3))</f>
        <v/>
      </c>
      <c r="P4512" s="16">
        <f>MAX(0,ROUNDDOWN(J4512-G4512-430000-M4512-E4512*330000-F4512*450000-I4512,-3))</f>
        <v/>
      </c>
      <c r="Q4512" s="16">
        <f>50000+N4512+E4512*50000+F4512*180000</f>
        <v/>
      </c>
      <c r="R4512" s="16">
        <f>IF(P4512&lt;=2000000,MIN(Q4512,P4512),MAX(Q4512-(P4512-2000000),50000))*0.05</f>
        <v/>
      </c>
      <c r="S4512" s="16">
        <f>MAX(0,P4512*0.1-R4512)</f>
        <v/>
      </c>
      <c r="T4512" s="16">
        <f>Q4512+MAX(0,K4512-480000)</f>
        <v/>
      </c>
      <c r="U4512" s="16">
        <f>P4512-T4512</f>
        <v/>
      </c>
      <c r="V4512" s="17">
        <f>IF(U4512&lt;0,0,LOOKUP(U4512,{0,1950001,3300001,6950001,9000001,18000001,40000001},{0.05,0.1,0.2,0.23,0.33,0.4,0.45}))</f>
        <v/>
      </c>
      <c r="W4512" s="18">
        <f>IF(U4512&lt;0,0.9,0.9-V4512*1.021)</f>
        <v/>
      </c>
      <c r="X4512" s="16">
        <f>ROUNDDOWN(S4512*0.2/W4512+2000,0)</f>
        <v/>
      </c>
      <c r="Y4512" s="17">
        <f>IF(O4512&lt;=0,0,LOOKUP(O4512,{0,1950001,3300001,6950001,9000001,18000001,40000001},{0.05,0.1,0.2,0.23,0.33,0.4,0.45}))</f>
        <v/>
      </c>
    </row>
    <row r="4513">
      <c r="A4513" t="inlineStr">
        <is>
          <t>1万円刻み</t>
        </is>
      </c>
      <c r="B4513" s="16">
        <f>'3_1万円刻み'!$A$1008</f>
        <v/>
      </c>
      <c r="C4513" t="n">
        <v>2025</v>
      </c>
      <c r="D4513" t="n">
        <v>0</v>
      </c>
      <c r="E4513" t="n">
        <v>0</v>
      </c>
      <c r="F4513" t="n">
        <v>0</v>
      </c>
      <c r="G4513" s="16">
        <f>ROUND(MIN(B4513/12,650000)*12*0.0915+MIN(B4513/12,1390000)*12*(0.0504+0)+B4513*0.005,0)</f>
        <v/>
      </c>
      <c r="H4513" t="n">
        <v>0</v>
      </c>
      <c r="I4513" t="n">
        <v>0</v>
      </c>
      <c r="J4513" s="16">
        <f>IF(C4513=2026,IF(B4513&lt;741000,0,IF(B4513&lt;2191000,B4513-740000,IF(B4513&lt;2193000,1451000,IF(B4513&lt;2196000,1453000,IF(B4513&lt;2200000,1456000,IF(B4513&lt;3600000,ROUNDDOWN(B4513/4,-3)*2.8-80000,IF(B4513&lt;6600000,ROUNDDOWN(B4513/4,-3)*3.2-440000,IF(B4513&lt;8500000,ROUNDDOWN(B4513*0.9,0)-1100000,B4513-1950000)))))))),IF(B4513&lt;651000,0,IF(B4513&lt;1900000,B4513-650000,IF(B4513&lt;3600000,ROUNDDOWN(B4513/4,-3)*2.8-80000,IF(B4513&lt;6600000,ROUNDDOWN(B4513/4,-3)*3.2-440000,IF(B4513&lt;8500000,ROUNDDOWN(B4513*0.9,0)-1100000,B4513-1950000))))))</f>
        <v/>
      </c>
      <c r="K4513" s="16">
        <f>IF(J4513&gt;23500000,NA(),IF(C4513=2026,IF(J4513&lt;=4890000,1040000,IF(J4513&lt;=6550000,670000,620000)),IF(J4513&lt;=1320000,950000,IF(J4513&lt;=3360000,880000,IF(J4513&lt;=4890000,680000,IF(J4513&lt;=6550000,630000,580000))))))</f>
        <v/>
      </c>
      <c r="L4513" s="16">
        <f>IF(D4513=1,IF(J4513&lt;=9000000,380000,IF(J4513&lt;=9500000,260000,IF(J4513&lt;=10000000,130000,0))),0)</f>
        <v/>
      </c>
      <c r="M4513" s="16">
        <f>IF(D4513=1,IF(J4513&lt;=9000000,330000,IF(J4513&lt;=9500000,220000,IF(J4513&lt;=10000000,110000,0))),0)</f>
        <v/>
      </c>
      <c r="N4513" s="16">
        <f>IF(D4513=1,IF(J4513&lt;=9000000,50000,IF(J4513&lt;=9500000,40000,IF(J4513&lt;=10000000,20000,0))),0)</f>
        <v/>
      </c>
      <c r="O4513" s="16">
        <f>MAX(0,ROUNDDOWN(J4513-G4513-K4513-L4513-E4513*380000-F4513*630000-H4513,-3))</f>
        <v/>
      </c>
      <c r="P4513" s="16">
        <f>MAX(0,ROUNDDOWN(J4513-G4513-430000-M4513-E4513*330000-F4513*450000-I4513,-3))</f>
        <v/>
      </c>
      <c r="Q4513" s="16">
        <f>50000+N4513+E4513*50000+F4513*180000</f>
        <v/>
      </c>
      <c r="R4513" s="16">
        <f>IF(P4513&lt;=2000000,MIN(Q4513,P4513),MAX(Q4513-(P4513-2000000),50000))*0.05</f>
        <v/>
      </c>
      <c r="S4513" s="16">
        <f>MAX(0,P4513*0.1-R4513)</f>
        <v/>
      </c>
      <c r="T4513" s="16">
        <f>Q4513+MAX(0,K4513-480000)</f>
        <v/>
      </c>
      <c r="U4513" s="16">
        <f>P4513-T4513</f>
        <v/>
      </c>
      <c r="V4513" s="17">
        <f>IF(U4513&lt;0,0,LOOKUP(U4513,{0,1950001,3300001,6950001,9000001,18000001,40000001},{0.05,0.1,0.2,0.23,0.33,0.4,0.45}))</f>
        <v/>
      </c>
      <c r="W4513" s="18">
        <f>IF(U4513&lt;0,0.9,0.9-V4513*1.021)</f>
        <v/>
      </c>
      <c r="X4513" s="16">
        <f>ROUNDDOWN(S4513*0.2/W4513+2000,0)</f>
        <v/>
      </c>
      <c r="Y4513" s="17">
        <f>IF(O4513&lt;=0,0,LOOKUP(O4513,{0,1950001,3300001,6950001,9000001,18000001,40000001},{0.05,0.1,0.2,0.23,0.33,0.4,0.45}))</f>
        <v/>
      </c>
    </row>
    <row r="4514">
      <c r="A4514" t="inlineStr">
        <is>
          <t>1万円刻み</t>
        </is>
      </c>
      <c r="B4514" s="16">
        <f>'3_1万円刻み'!$A$1008</f>
        <v/>
      </c>
      <c r="C4514" t="n">
        <v>2026</v>
      </c>
      <c r="D4514" t="n">
        <v>0</v>
      </c>
      <c r="E4514" t="n">
        <v>0</v>
      </c>
      <c r="F4514" t="n">
        <v>0</v>
      </c>
      <c r="G4514" s="16">
        <f>ROUND(MIN(B4514/12,650000)*12*0.0915+MIN(B4514/12,1390000)*12*(0.0504+0)+B4514*0.005,0)</f>
        <v/>
      </c>
      <c r="H4514" t="n">
        <v>0</v>
      </c>
      <c r="I4514" t="n">
        <v>0</v>
      </c>
      <c r="J4514" s="16">
        <f>IF(C4514=2026,IF(B4514&lt;741000,0,IF(B4514&lt;2191000,B4514-740000,IF(B4514&lt;2193000,1451000,IF(B4514&lt;2196000,1453000,IF(B4514&lt;2200000,1456000,IF(B4514&lt;3600000,ROUNDDOWN(B4514/4,-3)*2.8-80000,IF(B4514&lt;6600000,ROUNDDOWN(B4514/4,-3)*3.2-440000,IF(B4514&lt;8500000,ROUNDDOWN(B4514*0.9,0)-1100000,B4514-1950000)))))))),IF(B4514&lt;651000,0,IF(B4514&lt;1900000,B4514-650000,IF(B4514&lt;3600000,ROUNDDOWN(B4514/4,-3)*2.8-80000,IF(B4514&lt;6600000,ROUNDDOWN(B4514/4,-3)*3.2-440000,IF(B4514&lt;8500000,ROUNDDOWN(B4514*0.9,0)-1100000,B4514-1950000))))))</f>
        <v/>
      </c>
      <c r="K4514" s="16">
        <f>IF(J4514&gt;23500000,NA(),IF(C4514=2026,IF(J4514&lt;=4890000,1040000,IF(J4514&lt;=6550000,670000,620000)),IF(J4514&lt;=1320000,950000,IF(J4514&lt;=3360000,880000,IF(J4514&lt;=4890000,680000,IF(J4514&lt;=6550000,630000,580000))))))</f>
        <v/>
      </c>
      <c r="L4514" s="16">
        <f>IF(D4514=1,IF(J4514&lt;=9000000,380000,IF(J4514&lt;=9500000,260000,IF(J4514&lt;=10000000,130000,0))),0)</f>
        <v/>
      </c>
      <c r="M4514" s="16">
        <f>IF(D4514=1,IF(J4514&lt;=9000000,330000,IF(J4514&lt;=9500000,220000,IF(J4514&lt;=10000000,110000,0))),0)</f>
        <v/>
      </c>
      <c r="N4514" s="16">
        <f>IF(D4514=1,IF(J4514&lt;=9000000,50000,IF(J4514&lt;=9500000,40000,IF(J4514&lt;=10000000,20000,0))),0)</f>
        <v/>
      </c>
      <c r="O4514" s="16">
        <f>MAX(0,ROUNDDOWN(J4514-G4514-K4514-L4514-E4514*380000-F4514*630000-H4514,-3))</f>
        <v/>
      </c>
      <c r="P4514" s="16">
        <f>MAX(0,ROUNDDOWN(J4514-G4514-430000-M4514-E4514*330000-F4514*450000-I4514,-3))</f>
        <v/>
      </c>
      <c r="Q4514" s="16">
        <f>50000+N4514+E4514*50000+F4514*180000</f>
        <v/>
      </c>
      <c r="R4514" s="16">
        <f>IF(P4514&lt;=2000000,MIN(Q4514,P4514),MAX(Q4514-(P4514-2000000),50000))*0.05</f>
        <v/>
      </c>
      <c r="S4514" s="16">
        <f>MAX(0,P4514*0.1-R4514)</f>
        <v/>
      </c>
      <c r="T4514" s="16">
        <f>Q4514+MAX(0,K4514-480000)</f>
        <v/>
      </c>
      <c r="U4514" s="16">
        <f>P4514-T4514</f>
        <v/>
      </c>
      <c r="V4514" s="17">
        <f>IF(U4514&lt;0,0,LOOKUP(U4514,{0,1950001,3300001,6950001,9000001,18000001,40000001},{0.05,0.1,0.2,0.23,0.33,0.4,0.45}))</f>
        <v/>
      </c>
      <c r="W4514" s="18">
        <f>IF(U4514&lt;0,0.9,0.9-V4514*1.021)</f>
        <v/>
      </c>
      <c r="X4514" s="16">
        <f>ROUNDDOWN(S4514*0.2/W4514+2000,0)</f>
        <v/>
      </c>
      <c r="Y4514" s="17">
        <f>IF(O4514&lt;=0,0,LOOKUP(O4514,{0,1950001,3300001,6950001,9000001,18000001,40000001},{0.05,0.1,0.2,0.23,0.33,0.4,0.45}))</f>
        <v/>
      </c>
    </row>
    <row r="4515">
      <c r="A4515" t="inlineStr">
        <is>
          <t>1万円刻み</t>
        </is>
      </c>
      <c r="B4515" s="16">
        <f>'3_1万円刻み'!$A$1008</f>
        <v/>
      </c>
      <c r="C4515" t="n">
        <v>2025</v>
      </c>
      <c r="D4515" t="n">
        <v>1</v>
      </c>
      <c r="E4515" t="n">
        <v>0</v>
      </c>
      <c r="F4515" t="n">
        <v>0</v>
      </c>
      <c r="G4515" s="16">
        <f>ROUND(MIN(B4515/12,650000)*12*0.0915+MIN(B4515/12,1390000)*12*(0.0504+0)+B4515*0.005,0)</f>
        <v/>
      </c>
      <c r="H4515" t="n">
        <v>0</v>
      </c>
      <c r="I4515" t="n">
        <v>0</v>
      </c>
      <c r="J4515" s="16">
        <f>IF(C4515=2026,IF(B4515&lt;741000,0,IF(B4515&lt;2191000,B4515-740000,IF(B4515&lt;2193000,1451000,IF(B4515&lt;2196000,1453000,IF(B4515&lt;2200000,1456000,IF(B4515&lt;3600000,ROUNDDOWN(B4515/4,-3)*2.8-80000,IF(B4515&lt;6600000,ROUNDDOWN(B4515/4,-3)*3.2-440000,IF(B4515&lt;8500000,ROUNDDOWN(B4515*0.9,0)-1100000,B4515-1950000)))))))),IF(B4515&lt;651000,0,IF(B4515&lt;1900000,B4515-650000,IF(B4515&lt;3600000,ROUNDDOWN(B4515/4,-3)*2.8-80000,IF(B4515&lt;6600000,ROUNDDOWN(B4515/4,-3)*3.2-440000,IF(B4515&lt;8500000,ROUNDDOWN(B4515*0.9,0)-1100000,B4515-1950000))))))</f>
        <v/>
      </c>
      <c r="K4515" s="16">
        <f>IF(J4515&gt;23500000,NA(),IF(C4515=2026,IF(J4515&lt;=4890000,1040000,IF(J4515&lt;=6550000,670000,620000)),IF(J4515&lt;=1320000,950000,IF(J4515&lt;=3360000,880000,IF(J4515&lt;=4890000,680000,IF(J4515&lt;=6550000,630000,580000))))))</f>
        <v/>
      </c>
      <c r="L4515" s="16">
        <f>IF(D4515=1,IF(J4515&lt;=9000000,380000,IF(J4515&lt;=9500000,260000,IF(J4515&lt;=10000000,130000,0))),0)</f>
        <v/>
      </c>
      <c r="M4515" s="16">
        <f>IF(D4515=1,IF(J4515&lt;=9000000,330000,IF(J4515&lt;=9500000,220000,IF(J4515&lt;=10000000,110000,0))),0)</f>
        <v/>
      </c>
      <c r="N4515" s="16">
        <f>IF(D4515=1,IF(J4515&lt;=9000000,50000,IF(J4515&lt;=9500000,40000,IF(J4515&lt;=10000000,20000,0))),0)</f>
        <v/>
      </c>
      <c r="O4515" s="16">
        <f>MAX(0,ROUNDDOWN(J4515-G4515-K4515-L4515-E4515*380000-F4515*630000-H4515,-3))</f>
        <v/>
      </c>
      <c r="P4515" s="16">
        <f>MAX(0,ROUNDDOWN(J4515-G4515-430000-M4515-E4515*330000-F4515*450000-I4515,-3))</f>
        <v/>
      </c>
      <c r="Q4515" s="16">
        <f>50000+N4515+E4515*50000+F4515*180000</f>
        <v/>
      </c>
      <c r="R4515" s="16">
        <f>IF(P4515&lt;=2000000,MIN(Q4515,P4515),MAX(Q4515-(P4515-2000000),50000))*0.05</f>
        <v/>
      </c>
      <c r="S4515" s="16">
        <f>MAX(0,P4515*0.1-R4515)</f>
        <v/>
      </c>
      <c r="T4515" s="16">
        <f>Q4515+MAX(0,K4515-480000)</f>
        <v/>
      </c>
      <c r="U4515" s="16">
        <f>P4515-T4515</f>
        <v/>
      </c>
      <c r="V4515" s="17">
        <f>IF(U4515&lt;0,0,LOOKUP(U4515,{0,1950001,3300001,6950001,9000001,18000001,40000001},{0.05,0.1,0.2,0.23,0.33,0.4,0.45}))</f>
        <v/>
      </c>
      <c r="W4515" s="18">
        <f>IF(U4515&lt;0,0.9,0.9-V4515*1.021)</f>
        <v/>
      </c>
      <c r="X4515" s="16">
        <f>ROUNDDOWN(S4515*0.2/W4515+2000,0)</f>
        <v/>
      </c>
      <c r="Y4515" s="17">
        <f>IF(O4515&lt;=0,0,LOOKUP(O4515,{0,1950001,3300001,6950001,9000001,18000001,40000001},{0.05,0.1,0.2,0.23,0.33,0.4,0.45}))</f>
        <v/>
      </c>
    </row>
    <row r="4516">
      <c r="A4516" t="inlineStr">
        <is>
          <t>1万円刻み</t>
        </is>
      </c>
      <c r="B4516" s="16">
        <f>'3_1万円刻み'!$A$1008</f>
        <v/>
      </c>
      <c r="C4516" t="n">
        <v>2026</v>
      </c>
      <c r="D4516" t="n">
        <v>1</v>
      </c>
      <c r="E4516" t="n">
        <v>0</v>
      </c>
      <c r="F4516" t="n">
        <v>0</v>
      </c>
      <c r="G4516" s="16">
        <f>ROUND(MIN(B4516/12,650000)*12*0.0915+MIN(B4516/12,1390000)*12*(0.0504+0)+B4516*0.005,0)</f>
        <v/>
      </c>
      <c r="H4516" t="n">
        <v>0</v>
      </c>
      <c r="I4516" t="n">
        <v>0</v>
      </c>
      <c r="J4516" s="16">
        <f>IF(C4516=2026,IF(B4516&lt;741000,0,IF(B4516&lt;2191000,B4516-740000,IF(B4516&lt;2193000,1451000,IF(B4516&lt;2196000,1453000,IF(B4516&lt;2200000,1456000,IF(B4516&lt;3600000,ROUNDDOWN(B4516/4,-3)*2.8-80000,IF(B4516&lt;6600000,ROUNDDOWN(B4516/4,-3)*3.2-440000,IF(B4516&lt;8500000,ROUNDDOWN(B4516*0.9,0)-1100000,B4516-1950000)))))))),IF(B4516&lt;651000,0,IF(B4516&lt;1900000,B4516-650000,IF(B4516&lt;3600000,ROUNDDOWN(B4516/4,-3)*2.8-80000,IF(B4516&lt;6600000,ROUNDDOWN(B4516/4,-3)*3.2-440000,IF(B4516&lt;8500000,ROUNDDOWN(B4516*0.9,0)-1100000,B4516-1950000))))))</f>
        <v/>
      </c>
      <c r="K4516" s="16">
        <f>IF(J4516&gt;23500000,NA(),IF(C4516=2026,IF(J4516&lt;=4890000,1040000,IF(J4516&lt;=6550000,670000,620000)),IF(J4516&lt;=1320000,950000,IF(J4516&lt;=3360000,880000,IF(J4516&lt;=4890000,680000,IF(J4516&lt;=6550000,630000,580000))))))</f>
        <v/>
      </c>
      <c r="L4516" s="16">
        <f>IF(D4516=1,IF(J4516&lt;=9000000,380000,IF(J4516&lt;=9500000,260000,IF(J4516&lt;=10000000,130000,0))),0)</f>
        <v/>
      </c>
      <c r="M4516" s="16">
        <f>IF(D4516=1,IF(J4516&lt;=9000000,330000,IF(J4516&lt;=9500000,220000,IF(J4516&lt;=10000000,110000,0))),0)</f>
        <v/>
      </c>
      <c r="N4516" s="16">
        <f>IF(D4516=1,IF(J4516&lt;=9000000,50000,IF(J4516&lt;=9500000,40000,IF(J4516&lt;=10000000,20000,0))),0)</f>
        <v/>
      </c>
      <c r="O4516" s="16">
        <f>MAX(0,ROUNDDOWN(J4516-G4516-K4516-L4516-E4516*380000-F4516*630000-H4516,-3))</f>
        <v/>
      </c>
      <c r="P4516" s="16">
        <f>MAX(0,ROUNDDOWN(J4516-G4516-430000-M4516-E4516*330000-F4516*450000-I4516,-3))</f>
        <v/>
      </c>
      <c r="Q4516" s="16">
        <f>50000+N4516+E4516*50000+F4516*180000</f>
        <v/>
      </c>
      <c r="R4516" s="16">
        <f>IF(P4516&lt;=2000000,MIN(Q4516,P4516),MAX(Q4516-(P4516-2000000),50000))*0.05</f>
        <v/>
      </c>
      <c r="S4516" s="16">
        <f>MAX(0,P4516*0.1-R4516)</f>
        <v/>
      </c>
      <c r="T4516" s="16">
        <f>Q4516+MAX(0,K4516-480000)</f>
        <v/>
      </c>
      <c r="U4516" s="16">
        <f>P4516-T4516</f>
        <v/>
      </c>
      <c r="V4516" s="17">
        <f>IF(U4516&lt;0,0,LOOKUP(U4516,{0,1950001,3300001,6950001,9000001,18000001,40000001},{0.05,0.1,0.2,0.23,0.33,0.4,0.45}))</f>
        <v/>
      </c>
      <c r="W4516" s="18">
        <f>IF(U4516&lt;0,0.9,0.9-V4516*1.021)</f>
        <v/>
      </c>
      <c r="X4516" s="16">
        <f>ROUNDDOWN(S4516*0.2/W4516+2000,0)</f>
        <v/>
      </c>
      <c r="Y4516" s="17">
        <f>IF(O4516&lt;=0,0,LOOKUP(O4516,{0,1950001,3300001,6950001,9000001,18000001,40000001},{0.05,0.1,0.2,0.23,0.33,0.4,0.45}))</f>
        <v/>
      </c>
    </row>
    <row r="4517">
      <c r="A4517" t="inlineStr">
        <is>
          <t>1万円刻み</t>
        </is>
      </c>
      <c r="B4517" s="16">
        <f>'3_1万円刻み'!$A$1009</f>
        <v/>
      </c>
      <c r="C4517" t="n">
        <v>2025</v>
      </c>
      <c r="D4517" t="n">
        <v>0</v>
      </c>
      <c r="E4517" t="n">
        <v>0</v>
      </c>
      <c r="F4517" t="n">
        <v>0</v>
      </c>
      <c r="G4517" s="16">
        <f>ROUND(MIN(B4517/12,650000)*12*0.0915+MIN(B4517/12,1390000)*12*(0.0504+0)+B4517*0.005,0)</f>
        <v/>
      </c>
      <c r="H4517" t="n">
        <v>0</v>
      </c>
      <c r="I4517" t="n">
        <v>0</v>
      </c>
      <c r="J4517" s="16">
        <f>IF(C4517=2026,IF(B4517&lt;741000,0,IF(B4517&lt;2191000,B4517-740000,IF(B4517&lt;2193000,1451000,IF(B4517&lt;2196000,1453000,IF(B4517&lt;2200000,1456000,IF(B4517&lt;3600000,ROUNDDOWN(B4517/4,-3)*2.8-80000,IF(B4517&lt;6600000,ROUNDDOWN(B4517/4,-3)*3.2-440000,IF(B4517&lt;8500000,ROUNDDOWN(B4517*0.9,0)-1100000,B4517-1950000)))))))),IF(B4517&lt;651000,0,IF(B4517&lt;1900000,B4517-650000,IF(B4517&lt;3600000,ROUNDDOWN(B4517/4,-3)*2.8-80000,IF(B4517&lt;6600000,ROUNDDOWN(B4517/4,-3)*3.2-440000,IF(B4517&lt;8500000,ROUNDDOWN(B4517*0.9,0)-1100000,B4517-1950000))))))</f>
        <v/>
      </c>
      <c r="K4517" s="16">
        <f>IF(J4517&gt;23500000,NA(),IF(C4517=2026,IF(J4517&lt;=4890000,1040000,IF(J4517&lt;=6550000,670000,620000)),IF(J4517&lt;=1320000,950000,IF(J4517&lt;=3360000,880000,IF(J4517&lt;=4890000,680000,IF(J4517&lt;=6550000,630000,580000))))))</f>
        <v/>
      </c>
      <c r="L4517" s="16">
        <f>IF(D4517=1,IF(J4517&lt;=9000000,380000,IF(J4517&lt;=9500000,260000,IF(J4517&lt;=10000000,130000,0))),0)</f>
        <v/>
      </c>
      <c r="M4517" s="16">
        <f>IF(D4517=1,IF(J4517&lt;=9000000,330000,IF(J4517&lt;=9500000,220000,IF(J4517&lt;=10000000,110000,0))),0)</f>
        <v/>
      </c>
      <c r="N4517" s="16">
        <f>IF(D4517=1,IF(J4517&lt;=9000000,50000,IF(J4517&lt;=9500000,40000,IF(J4517&lt;=10000000,20000,0))),0)</f>
        <v/>
      </c>
      <c r="O4517" s="16">
        <f>MAX(0,ROUNDDOWN(J4517-G4517-K4517-L4517-E4517*380000-F4517*630000-H4517,-3))</f>
        <v/>
      </c>
      <c r="P4517" s="16">
        <f>MAX(0,ROUNDDOWN(J4517-G4517-430000-M4517-E4517*330000-F4517*450000-I4517,-3))</f>
        <v/>
      </c>
      <c r="Q4517" s="16">
        <f>50000+N4517+E4517*50000+F4517*180000</f>
        <v/>
      </c>
      <c r="R4517" s="16">
        <f>IF(P4517&lt;=2000000,MIN(Q4517,P4517),MAX(Q4517-(P4517-2000000),50000))*0.05</f>
        <v/>
      </c>
      <c r="S4517" s="16">
        <f>MAX(0,P4517*0.1-R4517)</f>
        <v/>
      </c>
      <c r="T4517" s="16">
        <f>Q4517+MAX(0,K4517-480000)</f>
        <v/>
      </c>
      <c r="U4517" s="16">
        <f>P4517-T4517</f>
        <v/>
      </c>
      <c r="V4517" s="17">
        <f>IF(U4517&lt;0,0,LOOKUP(U4517,{0,1950001,3300001,6950001,9000001,18000001,40000001},{0.05,0.1,0.2,0.23,0.33,0.4,0.45}))</f>
        <v/>
      </c>
      <c r="W4517" s="18">
        <f>IF(U4517&lt;0,0.9,0.9-V4517*1.021)</f>
        <v/>
      </c>
      <c r="X4517" s="16">
        <f>ROUNDDOWN(S4517*0.2/W4517+2000,0)</f>
        <v/>
      </c>
      <c r="Y4517" s="17">
        <f>IF(O4517&lt;=0,0,LOOKUP(O4517,{0,1950001,3300001,6950001,9000001,18000001,40000001},{0.05,0.1,0.2,0.23,0.33,0.4,0.45}))</f>
        <v/>
      </c>
    </row>
    <row r="4518">
      <c r="A4518" t="inlineStr">
        <is>
          <t>1万円刻み</t>
        </is>
      </c>
      <c r="B4518" s="16">
        <f>'3_1万円刻み'!$A$1009</f>
        <v/>
      </c>
      <c r="C4518" t="n">
        <v>2026</v>
      </c>
      <c r="D4518" t="n">
        <v>0</v>
      </c>
      <c r="E4518" t="n">
        <v>0</v>
      </c>
      <c r="F4518" t="n">
        <v>0</v>
      </c>
      <c r="G4518" s="16">
        <f>ROUND(MIN(B4518/12,650000)*12*0.0915+MIN(B4518/12,1390000)*12*(0.0504+0)+B4518*0.005,0)</f>
        <v/>
      </c>
      <c r="H4518" t="n">
        <v>0</v>
      </c>
      <c r="I4518" t="n">
        <v>0</v>
      </c>
      <c r="J4518" s="16">
        <f>IF(C4518=2026,IF(B4518&lt;741000,0,IF(B4518&lt;2191000,B4518-740000,IF(B4518&lt;2193000,1451000,IF(B4518&lt;2196000,1453000,IF(B4518&lt;2200000,1456000,IF(B4518&lt;3600000,ROUNDDOWN(B4518/4,-3)*2.8-80000,IF(B4518&lt;6600000,ROUNDDOWN(B4518/4,-3)*3.2-440000,IF(B4518&lt;8500000,ROUNDDOWN(B4518*0.9,0)-1100000,B4518-1950000)))))))),IF(B4518&lt;651000,0,IF(B4518&lt;1900000,B4518-650000,IF(B4518&lt;3600000,ROUNDDOWN(B4518/4,-3)*2.8-80000,IF(B4518&lt;6600000,ROUNDDOWN(B4518/4,-3)*3.2-440000,IF(B4518&lt;8500000,ROUNDDOWN(B4518*0.9,0)-1100000,B4518-1950000))))))</f>
        <v/>
      </c>
      <c r="K4518" s="16">
        <f>IF(J4518&gt;23500000,NA(),IF(C4518=2026,IF(J4518&lt;=4890000,1040000,IF(J4518&lt;=6550000,670000,620000)),IF(J4518&lt;=1320000,950000,IF(J4518&lt;=3360000,880000,IF(J4518&lt;=4890000,680000,IF(J4518&lt;=6550000,630000,580000))))))</f>
        <v/>
      </c>
      <c r="L4518" s="16">
        <f>IF(D4518=1,IF(J4518&lt;=9000000,380000,IF(J4518&lt;=9500000,260000,IF(J4518&lt;=10000000,130000,0))),0)</f>
        <v/>
      </c>
      <c r="M4518" s="16">
        <f>IF(D4518=1,IF(J4518&lt;=9000000,330000,IF(J4518&lt;=9500000,220000,IF(J4518&lt;=10000000,110000,0))),0)</f>
        <v/>
      </c>
      <c r="N4518" s="16">
        <f>IF(D4518=1,IF(J4518&lt;=9000000,50000,IF(J4518&lt;=9500000,40000,IF(J4518&lt;=10000000,20000,0))),0)</f>
        <v/>
      </c>
      <c r="O4518" s="16">
        <f>MAX(0,ROUNDDOWN(J4518-G4518-K4518-L4518-E4518*380000-F4518*630000-H4518,-3))</f>
        <v/>
      </c>
      <c r="P4518" s="16">
        <f>MAX(0,ROUNDDOWN(J4518-G4518-430000-M4518-E4518*330000-F4518*450000-I4518,-3))</f>
        <v/>
      </c>
      <c r="Q4518" s="16">
        <f>50000+N4518+E4518*50000+F4518*180000</f>
        <v/>
      </c>
      <c r="R4518" s="16">
        <f>IF(P4518&lt;=2000000,MIN(Q4518,P4518),MAX(Q4518-(P4518-2000000),50000))*0.05</f>
        <v/>
      </c>
      <c r="S4518" s="16">
        <f>MAX(0,P4518*0.1-R4518)</f>
        <v/>
      </c>
      <c r="T4518" s="16">
        <f>Q4518+MAX(0,K4518-480000)</f>
        <v/>
      </c>
      <c r="U4518" s="16">
        <f>P4518-T4518</f>
        <v/>
      </c>
      <c r="V4518" s="17">
        <f>IF(U4518&lt;0,0,LOOKUP(U4518,{0,1950001,3300001,6950001,9000001,18000001,40000001},{0.05,0.1,0.2,0.23,0.33,0.4,0.45}))</f>
        <v/>
      </c>
      <c r="W4518" s="18">
        <f>IF(U4518&lt;0,0.9,0.9-V4518*1.021)</f>
        <v/>
      </c>
      <c r="X4518" s="16">
        <f>ROUNDDOWN(S4518*0.2/W4518+2000,0)</f>
        <v/>
      </c>
      <c r="Y4518" s="17">
        <f>IF(O4518&lt;=0,0,LOOKUP(O4518,{0,1950001,3300001,6950001,9000001,18000001,40000001},{0.05,0.1,0.2,0.23,0.33,0.4,0.45}))</f>
        <v/>
      </c>
    </row>
    <row r="4519">
      <c r="A4519" t="inlineStr">
        <is>
          <t>1万円刻み</t>
        </is>
      </c>
      <c r="B4519" s="16">
        <f>'3_1万円刻み'!$A$1009</f>
        <v/>
      </c>
      <c r="C4519" t="n">
        <v>2025</v>
      </c>
      <c r="D4519" t="n">
        <v>1</v>
      </c>
      <c r="E4519" t="n">
        <v>0</v>
      </c>
      <c r="F4519" t="n">
        <v>0</v>
      </c>
      <c r="G4519" s="16">
        <f>ROUND(MIN(B4519/12,650000)*12*0.0915+MIN(B4519/12,1390000)*12*(0.0504+0)+B4519*0.005,0)</f>
        <v/>
      </c>
      <c r="H4519" t="n">
        <v>0</v>
      </c>
      <c r="I4519" t="n">
        <v>0</v>
      </c>
      <c r="J4519" s="16">
        <f>IF(C4519=2026,IF(B4519&lt;741000,0,IF(B4519&lt;2191000,B4519-740000,IF(B4519&lt;2193000,1451000,IF(B4519&lt;2196000,1453000,IF(B4519&lt;2200000,1456000,IF(B4519&lt;3600000,ROUNDDOWN(B4519/4,-3)*2.8-80000,IF(B4519&lt;6600000,ROUNDDOWN(B4519/4,-3)*3.2-440000,IF(B4519&lt;8500000,ROUNDDOWN(B4519*0.9,0)-1100000,B4519-1950000)))))))),IF(B4519&lt;651000,0,IF(B4519&lt;1900000,B4519-650000,IF(B4519&lt;3600000,ROUNDDOWN(B4519/4,-3)*2.8-80000,IF(B4519&lt;6600000,ROUNDDOWN(B4519/4,-3)*3.2-440000,IF(B4519&lt;8500000,ROUNDDOWN(B4519*0.9,0)-1100000,B4519-1950000))))))</f>
        <v/>
      </c>
      <c r="K4519" s="16">
        <f>IF(J4519&gt;23500000,NA(),IF(C4519=2026,IF(J4519&lt;=4890000,1040000,IF(J4519&lt;=6550000,670000,620000)),IF(J4519&lt;=1320000,950000,IF(J4519&lt;=3360000,880000,IF(J4519&lt;=4890000,680000,IF(J4519&lt;=6550000,630000,580000))))))</f>
        <v/>
      </c>
      <c r="L4519" s="16">
        <f>IF(D4519=1,IF(J4519&lt;=9000000,380000,IF(J4519&lt;=9500000,260000,IF(J4519&lt;=10000000,130000,0))),0)</f>
        <v/>
      </c>
      <c r="M4519" s="16">
        <f>IF(D4519=1,IF(J4519&lt;=9000000,330000,IF(J4519&lt;=9500000,220000,IF(J4519&lt;=10000000,110000,0))),0)</f>
        <v/>
      </c>
      <c r="N4519" s="16">
        <f>IF(D4519=1,IF(J4519&lt;=9000000,50000,IF(J4519&lt;=9500000,40000,IF(J4519&lt;=10000000,20000,0))),0)</f>
        <v/>
      </c>
      <c r="O4519" s="16">
        <f>MAX(0,ROUNDDOWN(J4519-G4519-K4519-L4519-E4519*380000-F4519*630000-H4519,-3))</f>
        <v/>
      </c>
      <c r="P4519" s="16">
        <f>MAX(0,ROUNDDOWN(J4519-G4519-430000-M4519-E4519*330000-F4519*450000-I4519,-3))</f>
        <v/>
      </c>
      <c r="Q4519" s="16">
        <f>50000+N4519+E4519*50000+F4519*180000</f>
        <v/>
      </c>
      <c r="R4519" s="16">
        <f>IF(P4519&lt;=2000000,MIN(Q4519,P4519),MAX(Q4519-(P4519-2000000),50000))*0.05</f>
        <v/>
      </c>
      <c r="S4519" s="16">
        <f>MAX(0,P4519*0.1-R4519)</f>
        <v/>
      </c>
      <c r="T4519" s="16">
        <f>Q4519+MAX(0,K4519-480000)</f>
        <v/>
      </c>
      <c r="U4519" s="16">
        <f>P4519-T4519</f>
        <v/>
      </c>
      <c r="V4519" s="17">
        <f>IF(U4519&lt;0,0,LOOKUP(U4519,{0,1950001,3300001,6950001,9000001,18000001,40000001},{0.05,0.1,0.2,0.23,0.33,0.4,0.45}))</f>
        <v/>
      </c>
      <c r="W4519" s="18">
        <f>IF(U4519&lt;0,0.9,0.9-V4519*1.021)</f>
        <v/>
      </c>
      <c r="X4519" s="16">
        <f>ROUNDDOWN(S4519*0.2/W4519+2000,0)</f>
        <v/>
      </c>
      <c r="Y4519" s="17">
        <f>IF(O4519&lt;=0,0,LOOKUP(O4519,{0,1950001,3300001,6950001,9000001,18000001,40000001},{0.05,0.1,0.2,0.23,0.33,0.4,0.45}))</f>
        <v/>
      </c>
    </row>
    <row r="4520">
      <c r="A4520" t="inlineStr">
        <is>
          <t>1万円刻み</t>
        </is>
      </c>
      <c r="B4520" s="16">
        <f>'3_1万円刻み'!$A$1009</f>
        <v/>
      </c>
      <c r="C4520" t="n">
        <v>2026</v>
      </c>
      <c r="D4520" t="n">
        <v>1</v>
      </c>
      <c r="E4520" t="n">
        <v>0</v>
      </c>
      <c r="F4520" t="n">
        <v>0</v>
      </c>
      <c r="G4520" s="16">
        <f>ROUND(MIN(B4520/12,650000)*12*0.0915+MIN(B4520/12,1390000)*12*(0.0504+0)+B4520*0.005,0)</f>
        <v/>
      </c>
      <c r="H4520" t="n">
        <v>0</v>
      </c>
      <c r="I4520" t="n">
        <v>0</v>
      </c>
      <c r="J4520" s="16">
        <f>IF(C4520=2026,IF(B4520&lt;741000,0,IF(B4520&lt;2191000,B4520-740000,IF(B4520&lt;2193000,1451000,IF(B4520&lt;2196000,1453000,IF(B4520&lt;2200000,1456000,IF(B4520&lt;3600000,ROUNDDOWN(B4520/4,-3)*2.8-80000,IF(B4520&lt;6600000,ROUNDDOWN(B4520/4,-3)*3.2-440000,IF(B4520&lt;8500000,ROUNDDOWN(B4520*0.9,0)-1100000,B4520-1950000)))))))),IF(B4520&lt;651000,0,IF(B4520&lt;1900000,B4520-650000,IF(B4520&lt;3600000,ROUNDDOWN(B4520/4,-3)*2.8-80000,IF(B4520&lt;6600000,ROUNDDOWN(B4520/4,-3)*3.2-440000,IF(B4520&lt;8500000,ROUNDDOWN(B4520*0.9,0)-1100000,B4520-1950000))))))</f>
        <v/>
      </c>
      <c r="K4520" s="16">
        <f>IF(J4520&gt;23500000,NA(),IF(C4520=2026,IF(J4520&lt;=4890000,1040000,IF(J4520&lt;=6550000,670000,620000)),IF(J4520&lt;=1320000,950000,IF(J4520&lt;=3360000,880000,IF(J4520&lt;=4890000,680000,IF(J4520&lt;=6550000,630000,580000))))))</f>
        <v/>
      </c>
      <c r="L4520" s="16">
        <f>IF(D4520=1,IF(J4520&lt;=9000000,380000,IF(J4520&lt;=9500000,260000,IF(J4520&lt;=10000000,130000,0))),0)</f>
        <v/>
      </c>
      <c r="M4520" s="16">
        <f>IF(D4520=1,IF(J4520&lt;=9000000,330000,IF(J4520&lt;=9500000,220000,IF(J4520&lt;=10000000,110000,0))),0)</f>
        <v/>
      </c>
      <c r="N4520" s="16">
        <f>IF(D4520=1,IF(J4520&lt;=9000000,50000,IF(J4520&lt;=9500000,40000,IF(J4520&lt;=10000000,20000,0))),0)</f>
        <v/>
      </c>
      <c r="O4520" s="16">
        <f>MAX(0,ROUNDDOWN(J4520-G4520-K4520-L4520-E4520*380000-F4520*630000-H4520,-3))</f>
        <v/>
      </c>
      <c r="P4520" s="16">
        <f>MAX(0,ROUNDDOWN(J4520-G4520-430000-M4520-E4520*330000-F4520*450000-I4520,-3))</f>
        <v/>
      </c>
      <c r="Q4520" s="16">
        <f>50000+N4520+E4520*50000+F4520*180000</f>
        <v/>
      </c>
      <c r="R4520" s="16">
        <f>IF(P4520&lt;=2000000,MIN(Q4520,P4520),MAX(Q4520-(P4520-2000000),50000))*0.05</f>
        <v/>
      </c>
      <c r="S4520" s="16">
        <f>MAX(0,P4520*0.1-R4520)</f>
        <v/>
      </c>
      <c r="T4520" s="16">
        <f>Q4520+MAX(0,K4520-480000)</f>
        <v/>
      </c>
      <c r="U4520" s="16">
        <f>P4520-T4520</f>
        <v/>
      </c>
      <c r="V4520" s="17">
        <f>IF(U4520&lt;0,0,LOOKUP(U4520,{0,1950001,3300001,6950001,9000001,18000001,40000001},{0.05,0.1,0.2,0.23,0.33,0.4,0.45}))</f>
        <v/>
      </c>
      <c r="W4520" s="18">
        <f>IF(U4520&lt;0,0.9,0.9-V4520*1.021)</f>
        <v/>
      </c>
      <c r="X4520" s="16">
        <f>ROUNDDOWN(S4520*0.2/W4520+2000,0)</f>
        <v/>
      </c>
      <c r="Y4520" s="17">
        <f>IF(O4520&lt;=0,0,LOOKUP(O4520,{0,1950001,3300001,6950001,9000001,18000001,40000001},{0.05,0.1,0.2,0.23,0.33,0.4,0.45}))</f>
        <v/>
      </c>
    </row>
    <row r="4521">
      <c r="A4521" t="inlineStr">
        <is>
          <t>1万円刻み</t>
        </is>
      </c>
      <c r="B4521" s="16">
        <f>'3_1万円刻み'!$A$1010</f>
        <v/>
      </c>
      <c r="C4521" t="n">
        <v>2025</v>
      </c>
      <c r="D4521" t="n">
        <v>0</v>
      </c>
      <c r="E4521" t="n">
        <v>0</v>
      </c>
      <c r="F4521" t="n">
        <v>0</v>
      </c>
      <c r="G4521" s="16">
        <f>ROUND(MIN(B4521/12,650000)*12*0.0915+MIN(B4521/12,1390000)*12*(0.0504+0)+B4521*0.005,0)</f>
        <v/>
      </c>
      <c r="H4521" t="n">
        <v>0</v>
      </c>
      <c r="I4521" t="n">
        <v>0</v>
      </c>
      <c r="J4521" s="16">
        <f>IF(C4521=2026,IF(B4521&lt;741000,0,IF(B4521&lt;2191000,B4521-740000,IF(B4521&lt;2193000,1451000,IF(B4521&lt;2196000,1453000,IF(B4521&lt;2200000,1456000,IF(B4521&lt;3600000,ROUNDDOWN(B4521/4,-3)*2.8-80000,IF(B4521&lt;6600000,ROUNDDOWN(B4521/4,-3)*3.2-440000,IF(B4521&lt;8500000,ROUNDDOWN(B4521*0.9,0)-1100000,B4521-1950000)))))))),IF(B4521&lt;651000,0,IF(B4521&lt;1900000,B4521-650000,IF(B4521&lt;3600000,ROUNDDOWN(B4521/4,-3)*2.8-80000,IF(B4521&lt;6600000,ROUNDDOWN(B4521/4,-3)*3.2-440000,IF(B4521&lt;8500000,ROUNDDOWN(B4521*0.9,0)-1100000,B4521-1950000))))))</f>
        <v/>
      </c>
      <c r="K4521" s="16">
        <f>IF(J4521&gt;23500000,NA(),IF(C4521=2026,IF(J4521&lt;=4890000,1040000,IF(J4521&lt;=6550000,670000,620000)),IF(J4521&lt;=1320000,950000,IF(J4521&lt;=3360000,880000,IF(J4521&lt;=4890000,680000,IF(J4521&lt;=6550000,630000,580000))))))</f>
        <v/>
      </c>
      <c r="L4521" s="16">
        <f>IF(D4521=1,IF(J4521&lt;=9000000,380000,IF(J4521&lt;=9500000,260000,IF(J4521&lt;=10000000,130000,0))),0)</f>
        <v/>
      </c>
      <c r="M4521" s="16">
        <f>IF(D4521=1,IF(J4521&lt;=9000000,330000,IF(J4521&lt;=9500000,220000,IF(J4521&lt;=10000000,110000,0))),0)</f>
        <v/>
      </c>
      <c r="N4521" s="16">
        <f>IF(D4521=1,IF(J4521&lt;=9000000,50000,IF(J4521&lt;=9500000,40000,IF(J4521&lt;=10000000,20000,0))),0)</f>
        <v/>
      </c>
      <c r="O4521" s="16">
        <f>MAX(0,ROUNDDOWN(J4521-G4521-K4521-L4521-E4521*380000-F4521*630000-H4521,-3))</f>
        <v/>
      </c>
      <c r="P4521" s="16">
        <f>MAX(0,ROUNDDOWN(J4521-G4521-430000-M4521-E4521*330000-F4521*450000-I4521,-3))</f>
        <v/>
      </c>
      <c r="Q4521" s="16">
        <f>50000+N4521+E4521*50000+F4521*180000</f>
        <v/>
      </c>
      <c r="R4521" s="16">
        <f>IF(P4521&lt;=2000000,MIN(Q4521,P4521),MAX(Q4521-(P4521-2000000),50000))*0.05</f>
        <v/>
      </c>
      <c r="S4521" s="16">
        <f>MAX(0,P4521*0.1-R4521)</f>
        <v/>
      </c>
      <c r="T4521" s="16">
        <f>Q4521+MAX(0,K4521-480000)</f>
        <v/>
      </c>
      <c r="U4521" s="16">
        <f>P4521-T4521</f>
        <v/>
      </c>
      <c r="V4521" s="17">
        <f>IF(U4521&lt;0,0,LOOKUP(U4521,{0,1950001,3300001,6950001,9000001,18000001,40000001},{0.05,0.1,0.2,0.23,0.33,0.4,0.45}))</f>
        <v/>
      </c>
      <c r="W4521" s="18">
        <f>IF(U4521&lt;0,0.9,0.9-V4521*1.021)</f>
        <v/>
      </c>
      <c r="X4521" s="16">
        <f>ROUNDDOWN(S4521*0.2/W4521+2000,0)</f>
        <v/>
      </c>
      <c r="Y4521" s="17">
        <f>IF(O4521&lt;=0,0,LOOKUP(O4521,{0,1950001,3300001,6950001,9000001,18000001,40000001},{0.05,0.1,0.2,0.23,0.33,0.4,0.45}))</f>
        <v/>
      </c>
    </row>
    <row r="4522">
      <c r="A4522" t="inlineStr">
        <is>
          <t>1万円刻み</t>
        </is>
      </c>
      <c r="B4522" s="16">
        <f>'3_1万円刻み'!$A$1010</f>
        <v/>
      </c>
      <c r="C4522" t="n">
        <v>2026</v>
      </c>
      <c r="D4522" t="n">
        <v>0</v>
      </c>
      <c r="E4522" t="n">
        <v>0</v>
      </c>
      <c r="F4522" t="n">
        <v>0</v>
      </c>
      <c r="G4522" s="16">
        <f>ROUND(MIN(B4522/12,650000)*12*0.0915+MIN(B4522/12,1390000)*12*(0.0504+0)+B4522*0.005,0)</f>
        <v/>
      </c>
      <c r="H4522" t="n">
        <v>0</v>
      </c>
      <c r="I4522" t="n">
        <v>0</v>
      </c>
      <c r="J4522" s="16">
        <f>IF(C4522=2026,IF(B4522&lt;741000,0,IF(B4522&lt;2191000,B4522-740000,IF(B4522&lt;2193000,1451000,IF(B4522&lt;2196000,1453000,IF(B4522&lt;2200000,1456000,IF(B4522&lt;3600000,ROUNDDOWN(B4522/4,-3)*2.8-80000,IF(B4522&lt;6600000,ROUNDDOWN(B4522/4,-3)*3.2-440000,IF(B4522&lt;8500000,ROUNDDOWN(B4522*0.9,0)-1100000,B4522-1950000)))))))),IF(B4522&lt;651000,0,IF(B4522&lt;1900000,B4522-650000,IF(B4522&lt;3600000,ROUNDDOWN(B4522/4,-3)*2.8-80000,IF(B4522&lt;6600000,ROUNDDOWN(B4522/4,-3)*3.2-440000,IF(B4522&lt;8500000,ROUNDDOWN(B4522*0.9,0)-1100000,B4522-1950000))))))</f>
        <v/>
      </c>
      <c r="K4522" s="16">
        <f>IF(J4522&gt;23500000,NA(),IF(C4522=2026,IF(J4522&lt;=4890000,1040000,IF(J4522&lt;=6550000,670000,620000)),IF(J4522&lt;=1320000,950000,IF(J4522&lt;=3360000,880000,IF(J4522&lt;=4890000,680000,IF(J4522&lt;=6550000,630000,580000))))))</f>
        <v/>
      </c>
      <c r="L4522" s="16">
        <f>IF(D4522=1,IF(J4522&lt;=9000000,380000,IF(J4522&lt;=9500000,260000,IF(J4522&lt;=10000000,130000,0))),0)</f>
        <v/>
      </c>
      <c r="M4522" s="16">
        <f>IF(D4522=1,IF(J4522&lt;=9000000,330000,IF(J4522&lt;=9500000,220000,IF(J4522&lt;=10000000,110000,0))),0)</f>
        <v/>
      </c>
      <c r="N4522" s="16">
        <f>IF(D4522=1,IF(J4522&lt;=9000000,50000,IF(J4522&lt;=9500000,40000,IF(J4522&lt;=10000000,20000,0))),0)</f>
        <v/>
      </c>
      <c r="O4522" s="16">
        <f>MAX(0,ROUNDDOWN(J4522-G4522-K4522-L4522-E4522*380000-F4522*630000-H4522,-3))</f>
        <v/>
      </c>
      <c r="P4522" s="16">
        <f>MAX(0,ROUNDDOWN(J4522-G4522-430000-M4522-E4522*330000-F4522*450000-I4522,-3))</f>
        <v/>
      </c>
      <c r="Q4522" s="16">
        <f>50000+N4522+E4522*50000+F4522*180000</f>
        <v/>
      </c>
      <c r="R4522" s="16">
        <f>IF(P4522&lt;=2000000,MIN(Q4522,P4522),MAX(Q4522-(P4522-2000000),50000))*0.05</f>
        <v/>
      </c>
      <c r="S4522" s="16">
        <f>MAX(0,P4522*0.1-R4522)</f>
        <v/>
      </c>
      <c r="T4522" s="16">
        <f>Q4522+MAX(0,K4522-480000)</f>
        <v/>
      </c>
      <c r="U4522" s="16">
        <f>P4522-T4522</f>
        <v/>
      </c>
      <c r="V4522" s="17">
        <f>IF(U4522&lt;0,0,LOOKUP(U4522,{0,1950001,3300001,6950001,9000001,18000001,40000001},{0.05,0.1,0.2,0.23,0.33,0.4,0.45}))</f>
        <v/>
      </c>
      <c r="W4522" s="18">
        <f>IF(U4522&lt;0,0.9,0.9-V4522*1.021)</f>
        <v/>
      </c>
      <c r="X4522" s="16">
        <f>ROUNDDOWN(S4522*0.2/W4522+2000,0)</f>
        <v/>
      </c>
      <c r="Y4522" s="17">
        <f>IF(O4522&lt;=0,0,LOOKUP(O4522,{0,1950001,3300001,6950001,9000001,18000001,40000001},{0.05,0.1,0.2,0.23,0.33,0.4,0.45}))</f>
        <v/>
      </c>
    </row>
    <row r="4523">
      <c r="A4523" t="inlineStr">
        <is>
          <t>1万円刻み</t>
        </is>
      </c>
      <c r="B4523" s="16">
        <f>'3_1万円刻み'!$A$1010</f>
        <v/>
      </c>
      <c r="C4523" t="n">
        <v>2025</v>
      </c>
      <c r="D4523" t="n">
        <v>1</v>
      </c>
      <c r="E4523" t="n">
        <v>0</v>
      </c>
      <c r="F4523" t="n">
        <v>0</v>
      </c>
      <c r="G4523" s="16">
        <f>ROUND(MIN(B4523/12,650000)*12*0.0915+MIN(B4523/12,1390000)*12*(0.0504+0)+B4523*0.005,0)</f>
        <v/>
      </c>
      <c r="H4523" t="n">
        <v>0</v>
      </c>
      <c r="I4523" t="n">
        <v>0</v>
      </c>
      <c r="J4523" s="16">
        <f>IF(C4523=2026,IF(B4523&lt;741000,0,IF(B4523&lt;2191000,B4523-740000,IF(B4523&lt;2193000,1451000,IF(B4523&lt;2196000,1453000,IF(B4523&lt;2200000,1456000,IF(B4523&lt;3600000,ROUNDDOWN(B4523/4,-3)*2.8-80000,IF(B4523&lt;6600000,ROUNDDOWN(B4523/4,-3)*3.2-440000,IF(B4523&lt;8500000,ROUNDDOWN(B4523*0.9,0)-1100000,B4523-1950000)))))))),IF(B4523&lt;651000,0,IF(B4523&lt;1900000,B4523-650000,IF(B4523&lt;3600000,ROUNDDOWN(B4523/4,-3)*2.8-80000,IF(B4523&lt;6600000,ROUNDDOWN(B4523/4,-3)*3.2-440000,IF(B4523&lt;8500000,ROUNDDOWN(B4523*0.9,0)-1100000,B4523-1950000))))))</f>
        <v/>
      </c>
      <c r="K4523" s="16">
        <f>IF(J4523&gt;23500000,NA(),IF(C4523=2026,IF(J4523&lt;=4890000,1040000,IF(J4523&lt;=6550000,670000,620000)),IF(J4523&lt;=1320000,950000,IF(J4523&lt;=3360000,880000,IF(J4523&lt;=4890000,680000,IF(J4523&lt;=6550000,630000,580000))))))</f>
        <v/>
      </c>
      <c r="L4523" s="16">
        <f>IF(D4523=1,IF(J4523&lt;=9000000,380000,IF(J4523&lt;=9500000,260000,IF(J4523&lt;=10000000,130000,0))),0)</f>
        <v/>
      </c>
      <c r="M4523" s="16">
        <f>IF(D4523=1,IF(J4523&lt;=9000000,330000,IF(J4523&lt;=9500000,220000,IF(J4523&lt;=10000000,110000,0))),0)</f>
        <v/>
      </c>
      <c r="N4523" s="16">
        <f>IF(D4523=1,IF(J4523&lt;=9000000,50000,IF(J4523&lt;=9500000,40000,IF(J4523&lt;=10000000,20000,0))),0)</f>
        <v/>
      </c>
      <c r="O4523" s="16">
        <f>MAX(0,ROUNDDOWN(J4523-G4523-K4523-L4523-E4523*380000-F4523*630000-H4523,-3))</f>
        <v/>
      </c>
      <c r="P4523" s="16">
        <f>MAX(0,ROUNDDOWN(J4523-G4523-430000-M4523-E4523*330000-F4523*450000-I4523,-3))</f>
        <v/>
      </c>
      <c r="Q4523" s="16">
        <f>50000+N4523+E4523*50000+F4523*180000</f>
        <v/>
      </c>
      <c r="R4523" s="16">
        <f>IF(P4523&lt;=2000000,MIN(Q4523,P4523),MAX(Q4523-(P4523-2000000),50000))*0.05</f>
        <v/>
      </c>
      <c r="S4523" s="16">
        <f>MAX(0,P4523*0.1-R4523)</f>
        <v/>
      </c>
      <c r="T4523" s="16">
        <f>Q4523+MAX(0,K4523-480000)</f>
        <v/>
      </c>
      <c r="U4523" s="16">
        <f>P4523-T4523</f>
        <v/>
      </c>
      <c r="V4523" s="17">
        <f>IF(U4523&lt;0,0,LOOKUP(U4523,{0,1950001,3300001,6950001,9000001,18000001,40000001},{0.05,0.1,0.2,0.23,0.33,0.4,0.45}))</f>
        <v/>
      </c>
      <c r="W4523" s="18">
        <f>IF(U4523&lt;0,0.9,0.9-V4523*1.021)</f>
        <v/>
      </c>
      <c r="X4523" s="16">
        <f>ROUNDDOWN(S4523*0.2/W4523+2000,0)</f>
        <v/>
      </c>
      <c r="Y4523" s="17">
        <f>IF(O4523&lt;=0,0,LOOKUP(O4523,{0,1950001,3300001,6950001,9000001,18000001,40000001},{0.05,0.1,0.2,0.23,0.33,0.4,0.45}))</f>
        <v/>
      </c>
    </row>
    <row r="4524">
      <c r="A4524" t="inlineStr">
        <is>
          <t>1万円刻み</t>
        </is>
      </c>
      <c r="B4524" s="16">
        <f>'3_1万円刻み'!$A$1010</f>
        <v/>
      </c>
      <c r="C4524" t="n">
        <v>2026</v>
      </c>
      <c r="D4524" t="n">
        <v>1</v>
      </c>
      <c r="E4524" t="n">
        <v>0</v>
      </c>
      <c r="F4524" t="n">
        <v>0</v>
      </c>
      <c r="G4524" s="16">
        <f>ROUND(MIN(B4524/12,650000)*12*0.0915+MIN(B4524/12,1390000)*12*(0.0504+0)+B4524*0.005,0)</f>
        <v/>
      </c>
      <c r="H4524" t="n">
        <v>0</v>
      </c>
      <c r="I4524" t="n">
        <v>0</v>
      </c>
      <c r="J4524" s="16">
        <f>IF(C4524=2026,IF(B4524&lt;741000,0,IF(B4524&lt;2191000,B4524-740000,IF(B4524&lt;2193000,1451000,IF(B4524&lt;2196000,1453000,IF(B4524&lt;2200000,1456000,IF(B4524&lt;3600000,ROUNDDOWN(B4524/4,-3)*2.8-80000,IF(B4524&lt;6600000,ROUNDDOWN(B4524/4,-3)*3.2-440000,IF(B4524&lt;8500000,ROUNDDOWN(B4524*0.9,0)-1100000,B4524-1950000)))))))),IF(B4524&lt;651000,0,IF(B4524&lt;1900000,B4524-650000,IF(B4524&lt;3600000,ROUNDDOWN(B4524/4,-3)*2.8-80000,IF(B4524&lt;6600000,ROUNDDOWN(B4524/4,-3)*3.2-440000,IF(B4524&lt;8500000,ROUNDDOWN(B4524*0.9,0)-1100000,B4524-1950000))))))</f>
        <v/>
      </c>
      <c r="K4524" s="16">
        <f>IF(J4524&gt;23500000,NA(),IF(C4524=2026,IF(J4524&lt;=4890000,1040000,IF(J4524&lt;=6550000,670000,620000)),IF(J4524&lt;=1320000,950000,IF(J4524&lt;=3360000,880000,IF(J4524&lt;=4890000,680000,IF(J4524&lt;=6550000,630000,580000))))))</f>
        <v/>
      </c>
      <c r="L4524" s="16">
        <f>IF(D4524=1,IF(J4524&lt;=9000000,380000,IF(J4524&lt;=9500000,260000,IF(J4524&lt;=10000000,130000,0))),0)</f>
        <v/>
      </c>
      <c r="M4524" s="16">
        <f>IF(D4524=1,IF(J4524&lt;=9000000,330000,IF(J4524&lt;=9500000,220000,IF(J4524&lt;=10000000,110000,0))),0)</f>
        <v/>
      </c>
      <c r="N4524" s="16">
        <f>IF(D4524=1,IF(J4524&lt;=9000000,50000,IF(J4524&lt;=9500000,40000,IF(J4524&lt;=10000000,20000,0))),0)</f>
        <v/>
      </c>
      <c r="O4524" s="16">
        <f>MAX(0,ROUNDDOWN(J4524-G4524-K4524-L4524-E4524*380000-F4524*630000-H4524,-3))</f>
        <v/>
      </c>
      <c r="P4524" s="16">
        <f>MAX(0,ROUNDDOWN(J4524-G4524-430000-M4524-E4524*330000-F4524*450000-I4524,-3))</f>
        <v/>
      </c>
      <c r="Q4524" s="16">
        <f>50000+N4524+E4524*50000+F4524*180000</f>
        <v/>
      </c>
      <c r="R4524" s="16">
        <f>IF(P4524&lt;=2000000,MIN(Q4524,P4524),MAX(Q4524-(P4524-2000000),50000))*0.05</f>
        <v/>
      </c>
      <c r="S4524" s="16">
        <f>MAX(0,P4524*0.1-R4524)</f>
        <v/>
      </c>
      <c r="T4524" s="16">
        <f>Q4524+MAX(0,K4524-480000)</f>
        <v/>
      </c>
      <c r="U4524" s="16">
        <f>P4524-T4524</f>
        <v/>
      </c>
      <c r="V4524" s="17">
        <f>IF(U4524&lt;0,0,LOOKUP(U4524,{0,1950001,3300001,6950001,9000001,18000001,40000001},{0.05,0.1,0.2,0.23,0.33,0.4,0.45}))</f>
        <v/>
      </c>
      <c r="W4524" s="18">
        <f>IF(U4524&lt;0,0.9,0.9-V4524*1.021)</f>
        <v/>
      </c>
      <c r="X4524" s="16">
        <f>ROUNDDOWN(S4524*0.2/W4524+2000,0)</f>
        <v/>
      </c>
      <c r="Y4524" s="17">
        <f>IF(O4524&lt;=0,0,LOOKUP(O4524,{0,1950001,3300001,6950001,9000001,18000001,40000001},{0.05,0.1,0.2,0.23,0.33,0.4,0.45}))</f>
        <v/>
      </c>
    </row>
    <row r="4525">
      <c r="A4525" t="inlineStr">
        <is>
          <t>1万円刻み</t>
        </is>
      </c>
      <c r="B4525" s="16">
        <f>'3_1万円刻み'!$A$1011</f>
        <v/>
      </c>
      <c r="C4525" t="n">
        <v>2025</v>
      </c>
      <c r="D4525" t="n">
        <v>0</v>
      </c>
      <c r="E4525" t="n">
        <v>0</v>
      </c>
      <c r="F4525" t="n">
        <v>0</v>
      </c>
      <c r="G4525" s="16">
        <f>ROUND(MIN(B4525/12,650000)*12*0.0915+MIN(B4525/12,1390000)*12*(0.0504+0)+B4525*0.005,0)</f>
        <v/>
      </c>
      <c r="H4525" t="n">
        <v>0</v>
      </c>
      <c r="I4525" t="n">
        <v>0</v>
      </c>
      <c r="J4525" s="16">
        <f>IF(C4525=2026,IF(B4525&lt;741000,0,IF(B4525&lt;2191000,B4525-740000,IF(B4525&lt;2193000,1451000,IF(B4525&lt;2196000,1453000,IF(B4525&lt;2200000,1456000,IF(B4525&lt;3600000,ROUNDDOWN(B4525/4,-3)*2.8-80000,IF(B4525&lt;6600000,ROUNDDOWN(B4525/4,-3)*3.2-440000,IF(B4525&lt;8500000,ROUNDDOWN(B4525*0.9,0)-1100000,B4525-1950000)))))))),IF(B4525&lt;651000,0,IF(B4525&lt;1900000,B4525-650000,IF(B4525&lt;3600000,ROUNDDOWN(B4525/4,-3)*2.8-80000,IF(B4525&lt;6600000,ROUNDDOWN(B4525/4,-3)*3.2-440000,IF(B4525&lt;8500000,ROUNDDOWN(B4525*0.9,0)-1100000,B4525-1950000))))))</f>
        <v/>
      </c>
      <c r="K4525" s="16">
        <f>IF(J4525&gt;23500000,NA(),IF(C4525=2026,IF(J4525&lt;=4890000,1040000,IF(J4525&lt;=6550000,670000,620000)),IF(J4525&lt;=1320000,950000,IF(J4525&lt;=3360000,880000,IF(J4525&lt;=4890000,680000,IF(J4525&lt;=6550000,630000,580000))))))</f>
        <v/>
      </c>
      <c r="L4525" s="16">
        <f>IF(D4525=1,IF(J4525&lt;=9000000,380000,IF(J4525&lt;=9500000,260000,IF(J4525&lt;=10000000,130000,0))),0)</f>
        <v/>
      </c>
      <c r="M4525" s="16">
        <f>IF(D4525=1,IF(J4525&lt;=9000000,330000,IF(J4525&lt;=9500000,220000,IF(J4525&lt;=10000000,110000,0))),0)</f>
        <v/>
      </c>
      <c r="N4525" s="16">
        <f>IF(D4525=1,IF(J4525&lt;=9000000,50000,IF(J4525&lt;=9500000,40000,IF(J4525&lt;=10000000,20000,0))),0)</f>
        <v/>
      </c>
      <c r="O4525" s="16">
        <f>MAX(0,ROUNDDOWN(J4525-G4525-K4525-L4525-E4525*380000-F4525*630000-H4525,-3))</f>
        <v/>
      </c>
      <c r="P4525" s="16">
        <f>MAX(0,ROUNDDOWN(J4525-G4525-430000-M4525-E4525*330000-F4525*450000-I4525,-3))</f>
        <v/>
      </c>
      <c r="Q4525" s="16">
        <f>50000+N4525+E4525*50000+F4525*180000</f>
        <v/>
      </c>
      <c r="R4525" s="16">
        <f>IF(P4525&lt;=2000000,MIN(Q4525,P4525),MAX(Q4525-(P4525-2000000),50000))*0.05</f>
        <v/>
      </c>
      <c r="S4525" s="16">
        <f>MAX(0,P4525*0.1-R4525)</f>
        <v/>
      </c>
      <c r="T4525" s="16">
        <f>Q4525+MAX(0,K4525-480000)</f>
        <v/>
      </c>
      <c r="U4525" s="16">
        <f>P4525-T4525</f>
        <v/>
      </c>
      <c r="V4525" s="17">
        <f>IF(U4525&lt;0,0,LOOKUP(U4525,{0,1950001,3300001,6950001,9000001,18000001,40000001},{0.05,0.1,0.2,0.23,0.33,0.4,0.45}))</f>
        <v/>
      </c>
      <c r="W4525" s="18">
        <f>IF(U4525&lt;0,0.9,0.9-V4525*1.021)</f>
        <v/>
      </c>
      <c r="X4525" s="16">
        <f>ROUNDDOWN(S4525*0.2/W4525+2000,0)</f>
        <v/>
      </c>
      <c r="Y4525" s="17">
        <f>IF(O4525&lt;=0,0,LOOKUP(O4525,{0,1950001,3300001,6950001,9000001,18000001,40000001},{0.05,0.1,0.2,0.23,0.33,0.4,0.45}))</f>
        <v/>
      </c>
    </row>
    <row r="4526">
      <c r="A4526" t="inlineStr">
        <is>
          <t>1万円刻み</t>
        </is>
      </c>
      <c r="B4526" s="16">
        <f>'3_1万円刻み'!$A$1011</f>
        <v/>
      </c>
      <c r="C4526" t="n">
        <v>2026</v>
      </c>
      <c r="D4526" t="n">
        <v>0</v>
      </c>
      <c r="E4526" t="n">
        <v>0</v>
      </c>
      <c r="F4526" t="n">
        <v>0</v>
      </c>
      <c r="G4526" s="16">
        <f>ROUND(MIN(B4526/12,650000)*12*0.0915+MIN(B4526/12,1390000)*12*(0.0504+0)+B4526*0.005,0)</f>
        <v/>
      </c>
      <c r="H4526" t="n">
        <v>0</v>
      </c>
      <c r="I4526" t="n">
        <v>0</v>
      </c>
      <c r="J4526" s="16">
        <f>IF(C4526=2026,IF(B4526&lt;741000,0,IF(B4526&lt;2191000,B4526-740000,IF(B4526&lt;2193000,1451000,IF(B4526&lt;2196000,1453000,IF(B4526&lt;2200000,1456000,IF(B4526&lt;3600000,ROUNDDOWN(B4526/4,-3)*2.8-80000,IF(B4526&lt;6600000,ROUNDDOWN(B4526/4,-3)*3.2-440000,IF(B4526&lt;8500000,ROUNDDOWN(B4526*0.9,0)-1100000,B4526-1950000)))))))),IF(B4526&lt;651000,0,IF(B4526&lt;1900000,B4526-650000,IF(B4526&lt;3600000,ROUNDDOWN(B4526/4,-3)*2.8-80000,IF(B4526&lt;6600000,ROUNDDOWN(B4526/4,-3)*3.2-440000,IF(B4526&lt;8500000,ROUNDDOWN(B4526*0.9,0)-1100000,B4526-1950000))))))</f>
        <v/>
      </c>
      <c r="K4526" s="16">
        <f>IF(J4526&gt;23500000,NA(),IF(C4526=2026,IF(J4526&lt;=4890000,1040000,IF(J4526&lt;=6550000,670000,620000)),IF(J4526&lt;=1320000,950000,IF(J4526&lt;=3360000,880000,IF(J4526&lt;=4890000,680000,IF(J4526&lt;=6550000,630000,580000))))))</f>
        <v/>
      </c>
      <c r="L4526" s="16">
        <f>IF(D4526=1,IF(J4526&lt;=9000000,380000,IF(J4526&lt;=9500000,260000,IF(J4526&lt;=10000000,130000,0))),0)</f>
        <v/>
      </c>
      <c r="M4526" s="16">
        <f>IF(D4526=1,IF(J4526&lt;=9000000,330000,IF(J4526&lt;=9500000,220000,IF(J4526&lt;=10000000,110000,0))),0)</f>
        <v/>
      </c>
      <c r="N4526" s="16">
        <f>IF(D4526=1,IF(J4526&lt;=9000000,50000,IF(J4526&lt;=9500000,40000,IF(J4526&lt;=10000000,20000,0))),0)</f>
        <v/>
      </c>
      <c r="O4526" s="16">
        <f>MAX(0,ROUNDDOWN(J4526-G4526-K4526-L4526-E4526*380000-F4526*630000-H4526,-3))</f>
        <v/>
      </c>
      <c r="P4526" s="16">
        <f>MAX(0,ROUNDDOWN(J4526-G4526-430000-M4526-E4526*330000-F4526*450000-I4526,-3))</f>
        <v/>
      </c>
      <c r="Q4526" s="16">
        <f>50000+N4526+E4526*50000+F4526*180000</f>
        <v/>
      </c>
      <c r="R4526" s="16">
        <f>IF(P4526&lt;=2000000,MIN(Q4526,P4526),MAX(Q4526-(P4526-2000000),50000))*0.05</f>
        <v/>
      </c>
      <c r="S4526" s="16">
        <f>MAX(0,P4526*0.1-R4526)</f>
        <v/>
      </c>
      <c r="T4526" s="16">
        <f>Q4526+MAX(0,K4526-480000)</f>
        <v/>
      </c>
      <c r="U4526" s="16">
        <f>P4526-T4526</f>
        <v/>
      </c>
      <c r="V4526" s="17">
        <f>IF(U4526&lt;0,0,LOOKUP(U4526,{0,1950001,3300001,6950001,9000001,18000001,40000001},{0.05,0.1,0.2,0.23,0.33,0.4,0.45}))</f>
        <v/>
      </c>
      <c r="W4526" s="18">
        <f>IF(U4526&lt;0,0.9,0.9-V4526*1.021)</f>
        <v/>
      </c>
      <c r="X4526" s="16">
        <f>ROUNDDOWN(S4526*0.2/W4526+2000,0)</f>
        <v/>
      </c>
      <c r="Y4526" s="17">
        <f>IF(O4526&lt;=0,0,LOOKUP(O4526,{0,1950001,3300001,6950001,9000001,18000001,40000001},{0.05,0.1,0.2,0.23,0.33,0.4,0.45}))</f>
        <v/>
      </c>
    </row>
    <row r="4527">
      <c r="A4527" t="inlineStr">
        <is>
          <t>1万円刻み</t>
        </is>
      </c>
      <c r="B4527" s="16">
        <f>'3_1万円刻み'!$A$1011</f>
        <v/>
      </c>
      <c r="C4527" t="n">
        <v>2025</v>
      </c>
      <c r="D4527" t="n">
        <v>1</v>
      </c>
      <c r="E4527" t="n">
        <v>0</v>
      </c>
      <c r="F4527" t="n">
        <v>0</v>
      </c>
      <c r="G4527" s="16">
        <f>ROUND(MIN(B4527/12,650000)*12*0.0915+MIN(B4527/12,1390000)*12*(0.0504+0)+B4527*0.005,0)</f>
        <v/>
      </c>
      <c r="H4527" t="n">
        <v>0</v>
      </c>
      <c r="I4527" t="n">
        <v>0</v>
      </c>
      <c r="J4527" s="16">
        <f>IF(C4527=2026,IF(B4527&lt;741000,0,IF(B4527&lt;2191000,B4527-740000,IF(B4527&lt;2193000,1451000,IF(B4527&lt;2196000,1453000,IF(B4527&lt;2200000,1456000,IF(B4527&lt;3600000,ROUNDDOWN(B4527/4,-3)*2.8-80000,IF(B4527&lt;6600000,ROUNDDOWN(B4527/4,-3)*3.2-440000,IF(B4527&lt;8500000,ROUNDDOWN(B4527*0.9,0)-1100000,B4527-1950000)))))))),IF(B4527&lt;651000,0,IF(B4527&lt;1900000,B4527-650000,IF(B4527&lt;3600000,ROUNDDOWN(B4527/4,-3)*2.8-80000,IF(B4527&lt;6600000,ROUNDDOWN(B4527/4,-3)*3.2-440000,IF(B4527&lt;8500000,ROUNDDOWN(B4527*0.9,0)-1100000,B4527-1950000))))))</f>
        <v/>
      </c>
      <c r="K4527" s="16">
        <f>IF(J4527&gt;23500000,NA(),IF(C4527=2026,IF(J4527&lt;=4890000,1040000,IF(J4527&lt;=6550000,670000,620000)),IF(J4527&lt;=1320000,950000,IF(J4527&lt;=3360000,880000,IF(J4527&lt;=4890000,680000,IF(J4527&lt;=6550000,630000,580000))))))</f>
        <v/>
      </c>
      <c r="L4527" s="16">
        <f>IF(D4527=1,IF(J4527&lt;=9000000,380000,IF(J4527&lt;=9500000,260000,IF(J4527&lt;=10000000,130000,0))),0)</f>
        <v/>
      </c>
      <c r="M4527" s="16">
        <f>IF(D4527=1,IF(J4527&lt;=9000000,330000,IF(J4527&lt;=9500000,220000,IF(J4527&lt;=10000000,110000,0))),0)</f>
        <v/>
      </c>
      <c r="N4527" s="16">
        <f>IF(D4527=1,IF(J4527&lt;=9000000,50000,IF(J4527&lt;=9500000,40000,IF(J4527&lt;=10000000,20000,0))),0)</f>
        <v/>
      </c>
      <c r="O4527" s="16">
        <f>MAX(0,ROUNDDOWN(J4527-G4527-K4527-L4527-E4527*380000-F4527*630000-H4527,-3))</f>
        <v/>
      </c>
      <c r="P4527" s="16">
        <f>MAX(0,ROUNDDOWN(J4527-G4527-430000-M4527-E4527*330000-F4527*450000-I4527,-3))</f>
        <v/>
      </c>
      <c r="Q4527" s="16">
        <f>50000+N4527+E4527*50000+F4527*180000</f>
        <v/>
      </c>
      <c r="R4527" s="16">
        <f>IF(P4527&lt;=2000000,MIN(Q4527,P4527),MAX(Q4527-(P4527-2000000),50000))*0.05</f>
        <v/>
      </c>
      <c r="S4527" s="16">
        <f>MAX(0,P4527*0.1-R4527)</f>
        <v/>
      </c>
      <c r="T4527" s="16">
        <f>Q4527+MAX(0,K4527-480000)</f>
        <v/>
      </c>
      <c r="U4527" s="16">
        <f>P4527-T4527</f>
        <v/>
      </c>
      <c r="V4527" s="17">
        <f>IF(U4527&lt;0,0,LOOKUP(U4527,{0,1950001,3300001,6950001,9000001,18000001,40000001},{0.05,0.1,0.2,0.23,0.33,0.4,0.45}))</f>
        <v/>
      </c>
      <c r="W4527" s="18">
        <f>IF(U4527&lt;0,0.9,0.9-V4527*1.021)</f>
        <v/>
      </c>
      <c r="X4527" s="16">
        <f>ROUNDDOWN(S4527*0.2/W4527+2000,0)</f>
        <v/>
      </c>
      <c r="Y4527" s="17">
        <f>IF(O4527&lt;=0,0,LOOKUP(O4527,{0,1950001,3300001,6950001,9000001,18000001,40000001},{0.05,0.1,0.2,0.23,0.33,0.4,0.45}))</f>
        <v/>
      </c>
    </row>
    <row r="4528">
      <c r="A4528" t="inlineStr">
        <is>
          <t>1万円刻み</t>
        </is>
      </c>
      <c r="B4528" s="16">
        <f>'3_1万円刻み'!$A$1011</f>
        <v/>
      </c>
      <c r="C4528" t="n">
        <v>2026</v>
      </c>
      <c r="D4528" t="n">
        <v>1</v>
      </c>
      <c r="E4528" t="n">
        <v>0</v>
      </c>
      <c r="F4528" t="n">
        <v>0</v>
      </c>
      <c r="G4528" s="16">
        <f>ROUND(MIN(B4528/12,650000)*12*0.0915+MIN(B4528/12,1390000)*12*(0.0504+0)+B4528*0.005,0)</f>
        <v/>
      </c>
      <c r="H4528" t="n">
        <v>0</v>
      </c>
      <c r="I4528" t="n">
        <v>0</v>
      </c>
      <c r="J4528" s="16">
        <f>IF(C4528=2026,IF(B4528&lt;741000,0,IF(B4528&lt;2191000,B4528-740000,IF(B4528&lt;2193000,1451000,IF(B4528&lt;2196000,1453000,IF(B4528&lt;2200000,1456000,IF(B4528&lt;3600000,ROUNDDOWN(B4528/4,-3)*2.8-80000,IF(B4528&lt;6600000,ROUNDDOWN(B4528/4,-3)*3.2-440000,IF(B4528&lt;8500000,ROUNDDOWN(B4528*0.9,0)-1100000,B4528-1950000)))))))),IF(B4528&lt;651000,0,IF(B4528&lt;1900000,B4528-650000,IF(B4528&lt;3600000,ROUNDDOWN(B4528/4,-3)*2.8-80000,IF(B4528&lt;6600000,ROUNDDOWN(B4528/4,-3)*3.2-440000,IF(B4528&lt;8500000,ROUNDDOWN(B4528*0.9,0)-1100000,B4528-1950000))))))</f>
        <v/>
      </c>
      <c r="K4528" s="16">
        <f>IF(J4528&gt;23500000,NA(),IF(C4528=2026,IF(J4528&lt;=4890000,1040000,IF(J4528&lt;=6550000,670000,620000)),IF(J4528&lt;=1320000,950000,IF(J4528&lt;=3360000,880000,IF(J4528&lt;=4890000,680000,IF(J4528&lt;=6550000,630000,580000))))))</f>
        <v/>
      </c>
      <c r="L4528" s="16">
        <f>IF(D4528=1,IF(J4528&lt;=9000000,380000,IF(J4528&lt;=9500000,260000,IF(J4528&lt;=10000000,130000,0))),0)</f>
        <v/>
      </c>
      <c r="M4528" s="16">
        <f>IF(D4528=1,IF(J4528&lt;=9000000,330000,IF(J4528&lt;=9500000,220000,IF(J4528&lt;=10000000,110000,0))),0)</f>
        <v/>
      </c>
      <c r="N4528" s="16">
        <f>IF(D4528=1,IF(J4528&lt;=9000000,50000,IF(J4528&lt;=9500000,40000,IF(J4528&lt;=10000000,20000,0))),0)</f>
        <v/>
      </c>
      <c r="O4528" s="16">
        <f>MAX(0,ROUNDDOWN(J4528-G4528-K4528-L4528-E4528*380000-F4528*630000-H4528,-3))</f>
        <v/>
      </c>
      <c r="P4528" s="16">
        <f>MAX(0,ROUNDDOWN(J4528-G4528-430000-M4528-E4528*330000-F4528*450000-I4528,-3))</f>
        <v/>
      </c>
      <c r="Q4528" s="16">
        <f>50000+N4528+E4528*50000+F4528*180000</f>
        <v/>
      </c>
      <c r="R4528" s="16">
        <f>IF(P4528&lt;=2000000,MIN(Q4528,P4528),MAX(Q4528-(P4528-2000000),50000))*0.05</f>
        <v/>
      </c>
      <c r="S4528" s="16">
        <f>MAX(0,P4528*0.1-R4528)</f>
        <v/>
      </c>
      <c r="T4528" s="16">
        <f>Q4528+MAX(0,K4528-480000)</f>
        <v/>
      </c>
      <c r="U4528" s="16">
        <f>P4528-T4528</f>
        <v/>
      </c>
      <c r="V4528" s="17">
        <f>IF(U4528&lt;0,0,LOOKUP(U4528,{0,1950001,3300001,6950001,9000001,18000001,40000001},{0.05,0.1,0.2,0.23,0.33,0.4,0.45}))</f>
        <v/>
      </c>
      <c r="W4528" s="18">
        <f>IF(U4528&lt;0,0.9,0.9-V4528*1.021)</f>
        <v/>
      </c>
      <c r="X4528" s="16">
        <f>ROUNDDOWN(S4528*0.2/W4528+2000,0)</f>
        <v/>
      </c>
      <c r="Y4528" s="17">
        <f>IF(O4528&lt;=0,0,LOOKUP(O4528,{0,1950001,3300001,6950001,9000001,18000001,40000001},{0.05,0.1,0.2,0.23,0.33,0.4,0.45}))</f>
        <v/>
      </c>
    </row>
    <row r="4529">
      <c r="A4529" t="inlineStr">
        <is>
          <t>1万円刻み</t>
        </is>
      </c>
      <c r="B4529" s="16">
        <f>'3_1万円刻み'!$A$1012</f>
        <v/>
      </c>
      <c r="C4529" t="n">
        <v>2025</v>
      </c>
      <c r="D4529" t="n">
        <v>0</v>
      </c>
      <c r="E4529" t="n">
        <v>0</v>
      </c>
      <c r="F4529" t="n">
        <v>0</v>
      </c>
      <c r="G4529" s="16">
        <f>ROUND(MIN(B4529/12,650000)*12*0.0915+MIN(B4529/12,1390000)*12*(0.0504+0)+B4529*0.005,0)</f>
        <v/>
      </c>
      <c r="H4529" t="n">
        <v>0</v>
      </c>
      <c r="I4529" t="n">
        <v>0</v>
      </c>
      <c r="J4529" s="16">
        <f>IF(C4529=2026,IF(B4529&lt;741000,0,IF(B4529&lt;2191000,B4529-740000,IF(B4529&lt;2193000,1451000,IF(B4529&lt;2196000,1453000,IF(B4529&lt;2200000,1456000,IF(B4529&lt;3600000,ROUNDDOWN(B4529/4,-3)*2.8-80000,IF(B4529&lt;6600000,ROUNDDOWN(B4529/4,-3)*3.2-440000,IF(B4529&lt;8500000,ROUNDDOWN(B4529*0.9,0)-1100000,B4529-1950000)))))))),IF(B4529&lt;651000,0,IF(B4529&lt;1900000,B4529-650000,IF(B4529&lt;3600000,ROUNDDOWN(B4529/4,-3)*2.8-80000,IF(B4529&lt;6600000,ROUNDDOWN(B4529/4,-3)*3.2-440000,IF(B4529&lt;8500000,ROUNDDOWN(B4529*0.9,0)-1100000,B4529-1950000))))))</f>
        <v/>
      </c>
      <c r="K4529" s="16">
        <f>IF(J4529&gt;23500000,NA(),IF(C4529=2026,IF(J4529&lt;=4890000,1040000,IF(J4529&lt;=6550000,670000,620000)),IF(J4529&lt;=1320000,950000,IF(J4529&lt;=3360000,880000,IF(J4529&lt;=4890000,680000,IF(J4529&lt;=6550000,630000,580000))))))</f>
        <v/>
      </c>
      <c r="L4529" s="16">
        <f>IF(D4529=1,IF(J4529&lt;=9000000,380000,IF(J4529&lt;=9500000,260000,IF(J4529&lt;=10000000,130000,0))),0)</f>
        <v/>
      </c>
      <c r="M4529" s="16">
        <f>IF(D4529=1,IF(J4529&lt;=9000000,330000,IF(J4529&lt;=9500000,220000,IF(J4529&lt;=10000000,110000,0))),0)</f>
        <v/>
      </c>
      <c r="N4529" s="16">
        <f>IF(D4529=1,IF(J4529&lt;=9000000,50000,IF(J4529&lt;=9500000,40000,IF(J4529&lt;=10000000,20000,0))),0)</f>
        <v/>
      </c>
      <c r="O4529" s="16">
        <f>MAX(0,ROUNDDOWN(J4529-G4529-K4529-L4529-E4529*380000-F4529*630000-H4529,-3))</f>
        <v/>
      </c>
      <c r="P4529" s="16">
        <f>MAX(0,ROUNDDOWN(J4529-G4529-430000-M4529-E4529*330000-F4529*450000-I4529,-3))</f>
        <v/>
      </c>
      <c r="Q4529" s="16">
        <f>50000+N4529+E4529*50000+F4529*180000</f>
        <v/>
      </c>
      <c r="R4529" s="16">
        <f>IF(P4529&lt;=2000000,MIN(Q4529,P4529),MAX(Q4529-(P4529-2000000),50000))*0.05</f>
        <v/>
      </c>
      <c r="S4529" s="16">
        <f>MAX(0,P4529*0.1-R4529)</f>
        <v/>
      </c>
      <c r="T4529" s="16">
        <f>Q4529+MAX(0,K4529-480000)</f>
        <v/>
      </c>
      <c r="U4529" s="16">
        <f>P4529-T4529</f>
        <v/>
      </c>
      <c r="V4529" s="17">
        <f>IF(U4529&lt;0,0,LOOKUP(U4529,{0,1950001,3300001,6950001,9000001,18000001,40000001},{0.05,0.1,0.2,0.23,0.33,0.4,0.45}))</f>
        <v/>
      </c>
      <c r="W4529" s="18">
        <f>IF(U4529&lt;0,0.9,0.9-V4529*1.021)</f>
        <v/>
      </c>
      <c r="X4529" s="16">
        <f>ROUNDDOWN(S4529*0.2/W4529+2000,0)</f>
        <v/>
      </c>
      <c r="Y4529" s="17">
        <f>IF(O4529&lt;=0,0,LOOKUP(O4529,{0,1950001,3300001,6950001,9000001,18000001,40000001},{0.05,0.1,0.2,0.23,0.33,0.4,0.45}))</f>
        <v/>
      </c>
    </row>
    <row r="4530">
      <c r="A4530" t="inlineStr">
        <is>
          <t>1万円刻み</t>
        </is>
      </c>
      <c r="B4530" s="16">
        <f>'3_1万円刻み'!$A$1012</f>
        <v/>
      </c>
      <c r="C4530" t="n">
        <v>2026</v>
      </c>
      <c r="D4530" t="n">
        <v>0</v>
      </c>
      <c r="E4530" t="n">
        <v>0</v>
      </c>
      <c r="F4530" t="n">
        <v>0</v>
      </c>
      <c r="G4530" s="16">
        <f>ROUND(MIN(B4530/12,650000)*12*0.0915+MIN(B4530/12,1390000)*12*(0.0504+0)+B4530*0.005,0)</f>
        <v/>
      </c>
      <c r="H4530" t="n">
        <v>0</v>
      </c>
      <c r="I4530" t="n">
        <v>0</v>
      </c>
      <c r="J4530" s="16">
        <f>IF(C4530=2026,IF(B4530&lt;741000,0,IF(B4530&lt;2191000,B4530-740000,IF(B4530&lt;2193000,1451000,IF(B4530&lt;2196000,1453000,IF(B4530&lt;2200000,1456000,IF(B4530&lt;3600000,ROUNDDOWN(B4530/4,-3)*2.8-80000,IF(B4530&lt;6600000,ROUNDDOWN(B4530/4,-3)*3.2-440000,IF(B4530&lt;8500000,ROUNDDOWN(B4530*0.9,0)-1100000,B4530-1950000)))))))),IF(B4530&lt;651000,0,IF(B4530&lt;1900000,B4530-650000,IF(B4530&lt;3600000,ROUNDDOWN(B4530/4,-3)*2.8-80000,IF(B4530&lt;6600000,ROUNDDOWN(B4530/4,-3)*3.2-440000,IF(B4530&lt;8500000,ROUNDDOWN(B4530*0.9,0)-1100000,B4530-1950000))))))</f>
        <v/>
      </c>
      <c r="K4530" s="16">
        <f>IF(J4530&gt;23500000,NA(),IF(C4530=2026,IF(J4530&lt;=4890000,1040000,IF(J4530&lt;=6550000,670000,620000)),IF(J4530&lt;=1320000,950000,IF(J4530&lt;=3360000,880000,IF(J4530&lt;=4890000,680000,IF(J4530&lt;=6550000,630000,580000))))))</f>
        <v/>
      </c>
      <c r="L4530" s="16">
        <f>IF(D4530=1,IF(J4530&lt;=9000000,380000,IF(J4530&lt;=9500000,260000,IF(J4530&lt;=10000000,130000,0))),0)</f>
        <v/>
      </c>
      <c r="M4530" s="16">
        <f>IF(D4530=1,IF(J4530&lt;=9000000,330000,IF(J4530&lt;=9500000,220000,IF(J4530&lt;=10000000,110000,0))),0)</f>
        <v/>
      </c>
      <c r="N4530" s="16">
        <f>IF(D4530=1,IF(J4530&lt;=9000000,50000,IF(J4530&lt;=9500000,40000,IF(J4530&lt;=10000000,20000,0))),0)</f>
        <v/>
      </c>
      <c r="O4530" s="16">
        <f>MAX(0,ROUNDDOWN(J4530-G4530-K4530-L4530-E4530*380000-F4530*630000-H4530,-3))</f>
        <v/>
      </c>
      <c r="P4530" s="16">
        <f>MAX(0,ROUNDDOWN(J4530-G4530-430000-M4530-E4530*330000-F4530*450000-I4530,-3))</f>
        <v/>
      </c>
      <c r="Q4530" s="16">
        <f>50000+N4530+E4530*50000+F4530*180000</f>
        <v/>
      </c>
      <c r="R4530" s="16">
        <f>IF(P4530&lt;=2000000,MIN(Q4530,P4530),MAX(Q4530-(P4530-2000000),50000))*0.05</f>
        <v/>
      </c>
      <c r="S4530" s="16">
        <f>MAX(0,P4530*0.1-R4530)</f>
        <v/>
      </c>
      <c r="T4530" s="16">
        <f>Q4530+MAX(0,K4530-480000)</f>
        <v/>
      </c>
      <c r="U4530" s="16">
        <f>P4530-T4530</f>
        <v/>
      </c>
      <c r="V4530" s="17">
        <f>IF(U4530&lt;0,0,LOOKUP(U4530,{0,1950001,3300001,6950001,9000001,18000001,40000001},{0.05,0.1,0.2,0.23,0.33,0.4,0.45}))</f>
        <v/>
      </c>
      <c r="W4530" s="18">
        <f>IF(U4530&lt;0,0.9,0.9-V4530*1.021)</f>
        <v/>
      </c>
      <c r="X4530" s="16">
        <f>ROUNDDOWN(S4530*0.2/W4530+2000,0)</f>
        <v/>
      </c>
      <c r="Y4530" s="17">
        <f>IF(O4530&lt;=0,0,LOOKUP(O4530,{0,1950001,3300001,6950001,9000001,18000001,40000001},{0.05,0.1,0.2,0.23,0.33,0.4,0.45}))</f>
        <v/>
      </c>
    </row>
    <row r="4531">
      <c r="A4531" t="inlineStr">
        <is>
          <t>1万円刻み</t>
        </is>
      </c>
      <c r="B4531" s="16">
        <f>'3_1万円刻み'!$A$1012</f>
        <v/>
      </c>
      <c r="C4531" t="n">
        <v>2025</v>
      </c>
      <c r="D4531" t="n">
        <v>1</v>
      </c>
      <c r="E4531" t="n">
        <v>0</v>
      </c>
      <c r="F4531" t="n">
        <v>0</v>
      </c>
      <c r="G4531" s="16">
        <f>ROUND(MIN(B4531/12,650000)*12*0.0915+MIN(B4531/12,1390000)*12*(0.0504+0)+B4531*0.005,0)</f>
        <v/>
      </c>
      <c r="H4531" t="n">
        <v>0</v>
      </c>
      <c r="I4531" t="n">
        <v>0</v>
      </c>
      <c r="J4531" s="16">
        <f>IF(C4531=2026,IF(B4531&lt;741000,0,IF(B4531&lt;2191000,B4531-740000,IF(B4531&lt;2193000,1451000,IF(B4531&lt;2196000,1453000,IF(B4531&lt;2200000,1456000,IF(B4531&lt;3600000,ROUNDDOWN(B4531/4,-3)*2.8-80000,IF(B4531&lt;6600000,ROUNDDOWN(B4531/4,-3)*3.2-440000,IF(B4531&lt;8500000,ROUNDDOWN(B4531*0.9,0)-1100000,B4531-1950000)))))))),IF(B4531&lt;651000,0,IF(B4531&lt;1900000,B4531-650000,IF(B4531&lt;3600000,ROUNDDOWN(B4531/4,-3)*2.8-80000,IF(B4531&lt;6600000,ROUNDDOWN(B4531/4,-3)*3.2-440000,IF(B4531&lt;8500000,ROUNDDOWN(B4531*0.9,0)-1100000,B4531-1950000))))))</f>
        <v/>
      </c>
      <c r="K4531" s="16">
        <f>IF(J4531&gt;23500000,NA(),IF(C4531=2026,IF(J4531&lt;=4890000,1040000,IF(J4531&lt;=6550000,670000,620000)),IF(J4531&lt;=1320000,950000,IF(J4531&lt;=3360000,880000,IF(J4531&lt;=4890000,680000,IF(J4531&lt;=6550000,630000,580000))))))</f>
        <v/>
      </c>
      <c r="L4531" s="16">
        <f>IF(D4531=1,IF(J4531&lt;=9000000,380000,IF(J4531&lt;=9500000,260000,IF(J4531&lt;=10000000,130000,0))),0)</f>
        <v/>
      </c>
      <c r="M4531" s="16">
        <f>IF(D4531=1,IF(J4531&lt;=9000000,330000,IF(J4531&lt;=9500000,220000,IF(J4531&lt;=10000000,110000,0))),0)</f>
        <v/>
      </c>
      <c r="N4531" s="16">
        <f>IF(D4531=1,IF(J4531&lt;=9000000,50000,IF(J4531&lt;=9500000,40000,IF(J4531&lt;=10000000,20000,0))),0)</f>
        <v/>
      </c>
      <c r="O4531" s="16">
        <f>MAX(0,ROUNDDOWN(J4531-G4531-K4531-L4531-E4531*380000-F4531*630000-H4531,-3))</f>
        <v/>
      </c>
      <c r="P4531" s="16">
        <f>MAX(0,ROUNDDOWN(J4531-G4531-430000-M4531-E4531*330000-F4531*450000-I4531,-3))</f>
        <v/>
      </c>
      <c r="Q4531" s="16">
        <f>50000+N4531+E4531*50000+F4531*180000</f>
        <v/>
      </c>
      <c r="R4531" s="16">
        <f>IF(P4531&lt;=2000000,MIN(Q4531,P4531),MAX(Q4531-(P4531-2000000),50000))*0.05</f>
        <v/>
      </c>
      <c r="S4531" s="16">
        <f>MAX(0,P4531*0.1-R4531)</f>
        <v/>
      </c>
      <c r="T4531" s="16">
        <f>Q4531+MAX(0,K4531-480000)</f>
        <v/>
      </c>
      <c r="U4531" s="16">
        <f>P4531-T4531</f>
        <v/>
      </c>
      <c r="V4531" s="17">
        <f>IF(U4531&lt;0,0,LOOKUP(U4531,{0,1950001,3300001,6950001,9000001,18000001,40000001},{0.05,0.1,0.2,0.23,0.33,0.4,0.45}))</f>
        <v/>
      </c>
      <c r="W4531" s="18">
        <f>IF(U4531&lt;0,0.9,0.9-V4531*1.021)</f>
        <v/>
      </c>
      <c r="X4531" s="16">
        <f>ROUNDDOWN(S4531*0.2/W4531+2000,0)</f>
        <v/>
      </c>
      <c r="Y4531" s="17">
        <f>IF(O4531&lt;=0,0,LOOKUP(O4531,{0,1950001,3300001,6950001,9000001,18000001,40000001},{0.05,0.1,0.2,0.23,0.33,0.4,0.45}))</f>
        <v/>
      </c>
    </row>
    <row r="4532">
      <c r="A4532" t="inlineStr">
        <is>
          <t>1万円刻み</t>
        </is>
      </c>
      <c r="B4532" s="16">
        <f>'3_1万円刻み'!$A$1012</f>
        <v/>
      </c>
      <c r="C4532" t="n">
        <v>2026</v>
      </c>
      <c r="D4532" t="n">
        <v>1</v>
      </c>
      <c r="E4532" t="n">
        <v>0</v>
      </c>
      <c r="F4532" t="n">
        <v>0</v>
      </c>
      <c r="G4532" s="16">
        <f>ROUND(MIN(B4532/12,650000)*12*0.0915+MIN(B4532/12,1390000)*12*(0.0504+0)+B4532*0.005,0)</f>
        <v/>
      </c>
      <c r="H4532" t="n">
        <v>0</v>
      </c>
      <c r="I4532" t="n">
        <v>0</v>
      </c>
      <c r="J4532" s="16">
        <f>IF(C4532=2026,IF(B4532&lt;741000,0,IF(B4532&lt;2191000,B4532-740000,IF(B4532&lt;2193000,1451000,IF(B4532&lt;2196000,1453000,IF(B4532&lt;2200000,1456000,IF(B4532&lt;3600000,ROUNDDOWN(B4532/4,-3)*2.8-80000,IF(B4532&lt;6600000,ROUNDDOWN(B4532/4,-3)*3.2-440000,IF(B4532&lt;8500000,ROUNDDOWN(B4532*0.9,0)-1100000,B4532-1950000)))))))),IF(B4532&lt;651000,0,IF(B4532&lt;1900000,B4532-650000,IF(B4532&lt;3600000,ROUNDDOWN(B4532/4,-3)*2.8-80000,IF(B4532&lt;6600000,ROUNDDOWN(B4532/4,-3)*3.2-440000,IF(B4532&lt;8500000,ROUNDDOWN(B4532*0.9,0)-1100000,B4532-1950000))))))</f>
        <v/>
      </c>
      <c r="K4532" s="16">
        <f>IF(J4532&gt;23500000,NA(),IF(C4532=2026,IF(J4532&lt;=4890000,1040000,IF(J4532&lt;=6550000,670000,620000)),IF(J4532&lt;=1320000,950000,IF(J4532&lt;=3360000,880000,IF(J4532&lt;=4890000,680000,IF(J4532&lt;=6550000,630000,580000))))))</f>
        <v/>
      </c>
      <c r="L4532" s="16">
        <f>IF(D4532=1,IF(J4532&lt;=9000000,380000,IF(J4532&lt;=9500000,260000,IF(J4532&lt;=10000000,130000,0))),0)</f>
        <v/>
      </c>
      <c r="M4532" s="16">
        <f>IF(D4532=1,IF(J4532&lt;=9000000,330000,IF(J4532&lt;=9500000,220000,IF(J4532&lt;=10000000,110000,0))),0)</f>
        <v/>
      </c>
      <c r="N4532" s="16">
        <f>IF(D4532=1,IF(J4532&lt;=9000000,50000,IF(J4532&lt;=9500000,40000,IF(J4532&lt;=10000000,20000,0))),0)</f>
        <v/>
      </c>
      <c r="O4532" s="16">
        <f>MAX(0,ROUNDDOWN(J4532-G4532-K4532-L4532-E4532*380000-F4532*630000-H4532,-3))</f>
        <v/>
      </c>
      <c r="P4532" s="16">
        <f>MAX(0,ROUNDDOWN(J4532-G4532-430000-M4532-E4532*330000-F4532*450000-I4532,-3))</f>
        <v/>
      </c>
      <c r="Q4532" s="16">
        <f>50000+N4532+E4532*50000+F4532*180000</f>
        <v/>
      </c>
      <c r="R4532" s="16">
        <f>IF(P4532&lt;=2000000,MIN(Q4532,P4532),MAX(Q4532-(P4532-2000000),50000))*0.05</f>
        <v/>
      </c>
      <c r="S4532" s="16">
        <f>MAX(0,P4532*0.1-R4532)</f>
        <v/>
      </c>
      <c r="T4532" s="16">
        <f>Q4532+MAX(0,K4532-480000)</f>
        <v/>
      </c>
      <c r="U4532" s="16">
        <f>P4532-T4532</f>
        <v/>
      </c>
      <c r="V4532" s="17">
        <f>IF(U4532&lt;0,0,LOOKUP(U4532,{0,1950001,3300001,6950001,9000001,18000001,40000001},{0.05,0.1,0.2,0.23,0.33,0.4,0.45}))</f>
        <v/>
      </c>
      <c r="W4532" s="18">
        <f>IF(U4532&lt;0,0.9,0.9-V4532*1.021)</f>
        <v/>
      </c>
      <c r="X4532" s="16">
        <f>ROUNDDOWN(S4532*0.2/W4532+2000,0)</f>
        <v/>
      </c>
      <c r="Y4532" s="17">
        <f>IF(O4532&lt;=0,0,LOOKUP(O4532,{0,1950001,3300001,6950001,9000001,18000001,40000001},{0.05,0.1,0.2,0.23,0.33,0.4,0.45}))</f>
        <v/>
      </c>
    </row>
    <row r="4533">
      <c r="A4533" t="inlineStr">
        <is>
          <t>1万円刻み</t>
        </is>
      </c>
      <c r="B4533" s="16">
        <f>'3_1万円刻み'!$A$1013</f>
        <v/>
      </c>
      <c r="C4533" t="n">
        <v>2025</v>
      </c>
      <c r="D4533" t="n">
        <v>0</v>
      </c>
      <c r="E4533" t="n">
        <v>0</v>
      </c>
      <c r="F4533" t="n">
        <v>0</v>
      </c>
      <c r="G4533" s="16">
        <f>ROUND(MIN(B4533/12,650000)*12*0.0915+MIN(B4533/12,1390000)*12*(0.0504+0)+B4533*0.005,0)</f>
        <v/>
      </c>
      <c r="H4533" t="n">
        <v>0</v>
      </c>
      <c r="I4533" t="n">
        <v>0</v>
      </c>
      <c r="J4533" s="16">
        <f>IF(C4533=2026,IF(B4533&lt;741000,0,IF(B4533&lt;2191000,B4533-740000,IF(B4533&lt;2193000,1451000,IF(B4533&lt;2196000,1453000,IF(B4533&lt;2200000,1456000,IF(B4533&lt;3600000,ROUNDDOWN(B4533/4,-3)*2.8-80000,IF(B4533&lt;6600000,ROUNDDOWN(B4533/4,-3)*3.2-440000,IF(B4533&lt;8500000,ROUNDDOWN(B4533*0.9,0)-1100000,B4533-1950000)))))))),IF(B4533&lt;651000,0,IF(B4533&lt;1900000,B4533-650000,IF(B4533&lt;3600000,ROUNDDOWN(B4533/4,-3)*2.8-80000,IF(B4533&lt;6600000,ROUNDDOWN(B4533/4,-3)*3.2-440000,IF(B4533&lt;8500000,ROUNDDOWN(B4533*0.9,0)-1100000,B4533-1950000))))))</f>
        <v/>
      </c>
      <c r="K4533" s="16">
        <f>IF(J4533&gt;23500000,NA(),IF(C4533=2026,IF(J4533&lt;=4890000,1040000,IF(J4533&lt;=6550000,670000,620000)),IF(J4533&lt;=1320000,950000,IF(J4533&lt;=3360000,880000,IF(J4533&lt;=4890000,680000,IF(J4533&lt;=6550000,630000,580000))))))</f>
        <v/>
      </c>
      <c r="L4533" s="16">
        <f>IF(D4533=1,IF(J4533&lt;=9000000,380000,IF(J4533&lt;=9500000,260000,IF(J4533&lt;=10000000,130000,0))),0)</f>
        <v/>
      </c>
      <c r="M4533" s="16">
        <f>IF(D4533=1,IF(J4533&lt;=9000000,330000,IF(J4533&lt;=9500000,220000,IF(J4533&lt;=10000000,110000,0))),0)</f>
        <v/>
      </c>
      <c r="N4533" s="16">
        <f>IF(D4533=1,IF(J4533&lt;=9000000,50000,IF(J4533&lt;=9500000,40000,IF(J4533&lt;=10000000,20000,0))),0)</f>
        <v/>
      </c>
      <c r="O4533" s="16">
        <f>MAX(0,ROUNDDOWN(J4533-G4533-K4533-L4533-E4533*380000-F4533*630000-H4533,-3))</f>
        <v/>
      </c>
      <c r="P4533" s="16">
        <f>MAX(0,ROUNDDOWN(J4533-G4533-430000-M4533-E4533*330000-F4533*450000-I4533,-3))</f>
        <v/>
      </c>
      <c r="Q4533" s="16">
        <f>50000+N4533+E4533*50000+F4533*180000</f>
        <v/>
      </c>
      <c r="R4533" s="16">
        <f>IF(P4533&lt;=2000000,MIN(Q4533,P4533),MAX(Q4533-(P4533-2000000),50000))*0.05</f>
        <v/>
      </c>
      <c r="S4533" s="16">
        <f>MAX(0,P4533*0.1-R4533)</f>
        <v/>
      </c>
      <c r="T4533" s="16">
        <f>Q4533+MAX(0,K4533-480000)</f>
        <v/>
      </c>
      <c r="U4533" s="16">
        <f>P4533-T4533</f>
        <v/>
      </c>
      <c r="V4533" s="17">
        <f>IF(U4533&lt;0,0,LOOKUP(U4533,{0,1950001,3300001,6950001,9000001,18000001,40000001},{0.05,0.1,0.2,0.23,0.33,0.4,0.45}))</f>
        <v/>
      </c>
      <c r="W4533" s="18">
        <f>IF(U4533&lt;0,0.9,0.9-V4533*1.021)</f>
        <v/>
      </c>
      <c r="X4533" s="16">
        <f>ROUNDDOWN(S4533*0.2/W4533+2000,0)</f>
        <v/>
      </c>
      <c r="Y4533" s="17">
        <f>IF(O4533&lt;=0,0,LOOKUP(O4533,{0,1950001,3300001,6950001,9000001,18000001,40000001},{0.05,0.1,0.2,0.23,0.33,0.4,0.45}))</f>
        <v/>
      </c>
    </row>
    <row r="4534">
      <c r="A4534" t="inlineStr">
        <is>
          <t>1万円刻み</t>
        </is>
      </c>
      <c r="B4534" s="16">
        <f>'3_1万円刻み'!$A$1013</f>
        <v/>
      </c>
      <c r="C4534" t="n">
        <v>2026</v>
      </c>
      <c r="D4534" t="n">
        <v>0</v>
      </c>
      <c r="E4534" t="n">
        <v>0</v>
      </c>
      <c r="F4534" t="n">
        <v>0</v>
      </c>
      <c r="G4534" s="16">
        <f>ROUND(MIN(B4534/12,650000)*12*0.0915+MIN(B4534/12,1390000)*12*(0.0504+0)+B4534*0.005,0)</f>
        <v/>
      </c>
      <c r="H4534" t="n">
        <v>0</v>
      </c>
      <c r="I4534" t="n">
        <v>0</v>
      </c>
      <c r="J4534" s="16">
        <f>IF(C4534=2026,IF(B4534&lt;741000,0,IF(B4534&lt;2191000,B4534-740000,IF(B4534&lt;2193000,1451000,IF(B4534&lt;2196000,1453000,IF(B4534&lt;2200000,1456000,IF(B4534&lt;3600000,ROUNDDOWN(B4534/4,-3)*2.8-80000,IF(B4534&lt;6600000,ROUNDDOWN(B4534/4,-3)*3.2-440000,IF(B4534&lt;8500000,ROUNDDOWN(B4534*0.9,0)-1100000,B4534-1950000)))))))),IF(B4534&lt;651000,0,IF(B4534&lt;1900000,B4534-650000,IF(B4534&lt;3600000,ROUNDDOWN(B4534/4,-3)*2.8-80000,IF(B4534&lt;6600000,ROUNDDOWN(B4534/4,-3)*3.2-440000,IF(B4534&lt;8500000,ROUNDDOWN(B4534*0.9,0)-1100000,B4534-1950000))))))</f>
        <v/>
      </c>
      <c r="K4534" s="16">
        <f>IF(J4534&gt;23500000,NA(),IF(C4534=2026,IF(J4534&lt;=4890000,1040000,IF(J4534&lt;=6550000,670000,620000)),IF(J4534&lt;=1320000,950000,IF(J4534&lt;=3360000,880000,IF(J4534&lt;=4890000,680000,IF(J4534&lt;=6550000,630000,580000))))))</f>
        <v/>
      </c>
      <c r="L4534" s="16">
        <f>IF(D4534=1,IF(J4534&lt;=9000000,380000,IF(J4534&lt;=9500000,260000,IF(J4534&lt;=10000000,130000,0))),0)</f>
        <v/>
      </c>
      <c r="M4534" s="16">
        <f>IF(D4534=1,IF(J4534&lt;=9000000,330000,IF(J4534&lt;=9500000,220000,IF(J4534&lt;=10000000,110000,0))),0)</f>
        <v/>
      </c>
      <c r="N4534" s="16">
        <f>IF(D4534=1,IF(J4534&lt;=9000000,50000,IF(J4534&lt;=9500000,40000,IF(J4534&lt;=10000000,20000,0))),0)</f>
        <v/>
      </c>
      <c r="O4534" s="16">
        <f>MAX(0,ROUNDDOWN(J4534-G4534-K4534-L4534-E4534*380000-F4534*630000-H4534,-3))</f>
        <v/>
      </c>
      <c r="P4534" s="16">
        <f>MAX(0,ROUNDDOWN(J4534-G4534-430000-M4534-E4534*330000-F4534*450000-I4534,-3))</f>
        <v/>
      </c>
      <c r="Q4534" s="16">
        <f>50000+N4534+E4534*50000+F4534*180000</f>
        <v/>
      </c>
      <c r="R4534" s="16">
        <f>IF(P4534&lt;=2000000,MIN(Q4534,P4534),MAX(Q4534-(P4534-2000000),50000))*0.05</f>
        <v/>
      </c>
      <c r="S4534" s="16">
        <f>MAX(0,P4534*0.1-R4534)</f>
        <v/>
      </c>
      <c r="T4534" s="16">
        <f>Q4534+MAX(0,K4534-480000)</f>
        <v/>
      </c>
      <c r="U4534" s="16">
        <f>P4534-T4534</f>
        <v/>
      </c>
      <c r="V4534" s="17">
        <f>IF(U4534&lt;0,0,LOOKUP(U4534,{0,1950001,3300001,6950001,9000001,18000001,40000001},{0.05,0.1,0.2,0.23,0.33,0.4,0.45}))</f>
        <v/>
      </c>
      <c r="W4534" s="18">
        <f>IF(U4534&lt;0,0.9,0.9-V4534*1.021)</f>
        <v/>
      </c>
      <c r="X4534" s="16">
        <f>ROUNDDOWN(S4534*0.2/W4534+2000,0)</f>
        <v/>
      </c>
      <c r="Y4534" s="17">
        <f>IF(O4534&lt;=0,0,LOOKUP(O4534,{0,1950001,3300001,6950001,9000001,18000001,40000001},{0.05,0.1,0.2,0.23,0.33,0.4,0.45}))</f>
        <v/>
      </c>
    </row>
    <row r="4535">
      <c r="A4535" t="inlineStr">
        <is>
          <t>1万円刻み</t>
        </is>
      </c>
      <c r="B4535" s="16">
        <f>'3_1万円刻み'!$A$1013</f>
        <v/>
      </c>
      <c r="C4535" t="n">
        <v>2025</v>
      </c>
      <c r="D4535" t="n">
        <v>1</v>
      </c>
      <c r="E4535" t="n">
        <v>0</v>
      </c>
      <c r="F4535" t="n">
        <v>0</v>
      </c>
      <c r="G4535" s="16">
        <f>ROUND(MIN(B4535/12,650000)*12*0.0915+MIN(B4535/12,1390000)*12*(0.0504+0)+B4535*0.005,0)</f>
        <v/>
      </c>
      <c r="H4535" t="n">
        <v>0</v>
      </c>
      <c r="I4535" t="n">
        <v>0</v>
      </c>
      <c r="J4535" s="16">
        <f>IF(C4535=2026,IF(B4535&lt;741000,0,IF(B4535&lt;2191000,B4535-740000,IF(B4535&lt;2193000,1451000,IF(B4535&lt;2196000,1453000,IF(B4535&lt;2200000,1456000,IF(B4535&lt;3600000,ROUNDDOWN(B4535/4,-3)*2.8-80000,IF(B4535&lt;6600000,ROUNDDOWN(B4535/4,-3)*3.2-440000,IF(B4535&lt;8500000,ROUNDDOWN(B4535*0.9,0)-1100000,B4535-1950000)))))))),IF(B4535&lt;651000,0,IF(B4535&lt;1900000,B4535-650000,IF(B4535&lt;3600000,ROUNDDOWN(B4535/4,-3)*2.8-80000,IF(B4535&lt;6600000,ROUNDDOWN(B4535/4,-3)*3.2-440000,IF(B4535&lt;8500000,ROUNDDOWN(B4535*0.9,0)-1100000,B4535-1950000))))))</f>
        <v/>
      </c>
      <c r="K4535" s="16">
        <f>IF(J4535&gt;23500000,NA(),IF(C4535=2026,IF(J4535&lt;=4890000,1040000,IF(J4535&lt;=6550000,670000,620000)),IF(J4535&lt;=1320000,950000,IF(J4535&lt;=3360000,880000,IF(J4535&lt;=4890000,680000,IF(J4535&lt;=6550000,630000,580000))))))</f>
        <v/>
      </c>
      <c r="L4535" s="16">
        <f>IF(D4535=1,IF(J4535&lt;=9000000,380000,IF(J4535&lt;=9500000,260000,IF(J4535&lt;=10000000,130000,0))),0)</f>
        <v/>
      </c>
      <c r="M4535" s="16">
        <f>IF(D4535=1,IF(J4535&lt;=9000000,330000,IF(J4535&lt;=9500000,220000,IF(J4535&lt;=10000000,110000,0))),0)</f>
        <v/>
      </c>
      <c r="N4535" s="16">
        <f>IF(D4535=1,IF(J4535&lt;=9000000,50000,IF(J4535&lt;=9500000,40000,IF(J4535&lt;=10000000,20000,0))),0)</f>
        <v/>
      </c>
      <c r="O4535" s="16">
        <f>MAX(0,ROUNDDOWN(J4535-G4535-K4535-L4535-E4535*380000-F4535*630000-H4535,-3))</f>
        <v/>
      </c>
      <c r="P4535" s="16">
        <f>MAX(0,ROUNDDOWN(J4535-G4535-430000-M4535-E4535*330000-F4535*450000-I4535,-3))</f>
        <v/>
      </c>
      <c r="Q4535" s="16">
        <f>50000+N4535+E4535*50000+F4535*180000</f>
        <v/>
      </c>
      <c r="R4535" s="16">
        <f>IF(P4535&lt;=2000000,MIN(Q4535,P4535),MAX(Q4535-(P4535-2000000),50000))*0.05</f>
        <v/>
      </c>
      <c r="S4535" s="16">
        <f>MAX(0,P4535*0.1-R4535)</f>
        <v/>
      </c>
      <c r="T4535" s="16">
        <f>Q4535+MAX(0,K4535-480000)</f>
        <v/>
      </c>
      <c r="U4535" s="16">
        <f>P4535-T4535</f>
        <v/>
      </c>
      <c r="V4535" s="17">
        <f>IF(U4535&lt;0,0,LOOKUP(U4535,{0,1950001,3300001,6950001,9000001,18000001,40000001},{0.05,0.1,0.2,0.23,0.33,0.4,0.45}))</f>
        <v/>
      </c>
      <c r="W4535" s="18">
        <f>IF(U4535&lt;0,0.9,0.9-V4535*1.021)</f>
        <v/>
      </c>
      <c r="X4535" s="16">
        <f>ROUNDDOWN(S4535*0.2/W4535+2000,0)</f>
        <v/>
      </c>
      <c r="Y4535" s="17">
        <f>IF(O4535&lt;=0,0,LOOKUP(O4535,{0,1950001,3300001,6950001,9000001,18000001,40000001},{0.05,0.1,0.2,0.23,0.33,0.4,0.45}))</f>
        <v/>
      </c>
    </row>
    <row r="4536">
      <c r="A4536" t="inlineStr">
        <is>
          <t>1万円刻み</t>
        </is>
      </c>
      <c r="B4536" s="16">
        <f>'3_1万円刻み'!$A$1013</f>
        <v/>
      </c>
      <c r="C4536" t="n">
        <v>2026</v>
      </c>
      <c r="D4536" t="n">
        <v>1</v>
      </c>
      <c r="E4536" t="n">
        <v>0</v>
      </c>
      <c r="F4536" t="n">
        <v>0</v>
      </c>
      <c r="G4536" s="16">
        <f>ROUND(MIN(B4536/12,650000)*12*0.0915+MIN(B4536/12,1390000)*12*(0.0504+0)+B4536*0.005,0)</f>
        <v/>
      </c>
      <c r="H4536" t="n">
        <v>0</v>
      </c>
      <c r="I4536" t="n">
        <v>0</v>
      </c>
      <c r="J4536" s="16">
        <f>IF(C4536=2026,IF(B4536&lt;741000,0,IF(B4536&lt;2191000,B4536-740000,IF(B4536&lt;2193000,1451000,IF(B4536&lt;2196000,1453000,IF(B4536&lt;2200000,1456000,IF(B4536&lt;3600000,ROUNDDOWN(B4536/4,-3)*2.8-80000,IF(B4536&lt;6600000,ROUNDDOWN(B4536/4,-3)*3.2-440000,IF(B4536&lt;8500000,ROUNDDOWN(B4536*0.9,0)-1100000,B4536-1950000)))))))),IF(B4536&lt;651000,0,IF(B4536&lt;1900000,B4536-650000,IF(B4536&lt;3600000,ROUNDDOWN(B4536/4,-3)*2.8-80000,IF(B4536&lt;6600000,ROUNDDOWN(B4536/4,-3)*3.2-440000,IF(B4536&lt;8500000,ROUNDDOWN(B4536*0.9,0)-1100000,B4536-1950000))))))</f>
        <v/>
      </c>
      <c r="K4536" s="16">
        <f>IF(J4536&gt;23500000,NA(),IF(C4536=2026,IF(J4536&lt;=4890000,1040000,IF(J4536&lt;=6550000,670000,620000)),IF(J4536&lt;=1320000,950000,IF(J4536&lt;=3360000,880000,IF(J4536&lt;=4890000,680000,IF(J4536&lt;=6550000,630000,580000))))))</f>
        <v/>
      </c>
      <c r="L4536" s="16">
        <f>IF(D4536=1,IF(J4536&lt;=9000000,380000,IF(J4536&lt;=9500000,260000,IF(J4536&lt;=10000000,130000,0))),0)</f>
        <v/>
      </c>
      <c r="M4536" s="16">
        <f>IF(D4536=1,IF(J4536&lt;=9000000,330000,IF(J4536&lt;=9500000,220000,IF(J4536&lt;=10000000,110000,0))),0)</f>
        <v/>
      </c>
      <c r="N4536" s="16">
        <f>IF(D4536=1,IF(J4536&lt;=9000000,50000,IF(J4536&lt;=9500000,40000,IF(J4536&lt;=10000000,20000,0))),0)</f>
        <v/>
      </c>
      <c r="O4536" s="16">
        <f>MAX(0,ROUNDDOWN(J4536-G4536-K4536-L4536-E4536*380000-F4536*630000-H4536,-3))</f>
        <v/>
      </c>
      <c r="P4536" s="16">
        <f>MAX(0,ROUNDDOWN(J4536-G4536-430000-M4536-E4536*330000-F4536*450000-I4536,-3))</f>
        <v/>
      </c>
      <c r="Q4536" s="16">
        <f>50000+N4536+E4536*50000+F4536*180000</f>
        <v/>
      </c>
      <c r="R4536" s="16">
        <f>IF(P4536&lt;=2000000,MIN(Q4536,P4536),MAX(Q4536-(P4536-2000000),50000))*0.05</f>
        <v/>
      </c>
      <c r="S4536" s="16">
        <f>MAX(0,P4536*0.1-R4536)</f>
        <v/>
      </c>
      <c r="T4536" s="16">
        <f>Q4536+MAX(0,K4536-480000)</f>
        <v/>
      </c>
      <c r="U4536" s="16">
        <f>P4536-T4536</f>
        <v/>
      </c>
      <c r="V4536" s="17">
        <f>IF(U4536&lt;0,0,LOOKUP(U4536,{0,1950001,3300001,6950001,9000001,18000001,40000001},{0.05,0.1,0.2,0.23,0.33,0.4,0.45}))</f>
        <v/>
      </c>
      <c r="W4536" s="18">
        <f>IF(U4536&lt;0,0.9,0.9-V4536*1.021)</f>
        <v/>
      </c>
      <c r="X4536" s="16">
        <f>ROUNDDOWN(S4536*0.2/W4536+2000,0)</f>
        <v/>
      </c>
      <c r="Y4536" s="17">
        <f>IF(O4536&lt;=0,0,LOOKUP(O4536,{0,1950001,3300001,6950001,9000001,18000001,40000001},{0.05,0.1,0.2,0.23,0.33,0.4,0.45}))</f>
        <v/>
      </c>
    </row>
    <row r="4537">
      <c r="A4537" t="inlineStr">
        <is>
          <t>1万円刻み</t>
        </is>
      </c>
      <c r="B4537" s="16">
        <f>'3_1万円刻み'!$A$1014</f>
        <v/>
      </c>
      <c r="C4537" t="n">
        <v>2025</v>
      </c>
      <c r="D4537" t="n">
        <v>0</v>
      </c>
      <c r="E4537" t="n">
        <v>0</v>
      </c>
      <c r="F4537" t="n">
        <v>0</v>
      </c>
      <c r="G4537" s="16">
        <f>ROUND(MIN(B4537/12,650000)*12*0.0915+MIN(B4537/12,1390000)*12*(0.0504+0)+B4537*0.005,0)</f>
        <v/>
      </c>
      <c r="H4537" t="n">
        <v>0</v>
      </c>
      <c r="I4537" t="n">
        <v>0</v>
      </c>
      <c r="J4537" s="16">
        <f>IF(C4537=2026,IF(B4537&lt;741000,0,IF(B4537&lt;2191000,B4537-740000,IF(B4537&lt;2193000,1451000,IF(B4537&lt;2196000,1453000,IF(B4537&lt;2200000,1456000,IF(B4537&lt;3600000,ROUNDDOWN(B4537/4,-3)*2.8-80000,IF(B4537&lt;6600000,ROUNDDOWN(B4537/4,-3)*3.2-440000,IF(B4537&lt;8500000,ROUNDDOWN(B4537*0.9,0)-1100000,B4537-1950000)))))))),IF(B4537&lt;651000,0,IF(B4537&lt;1900000,B4537-650000,IF(B4537&lt;3600000,ROUNDDOWN(B4537/4,-3)*2.8-80000,IF(B4537&lt;6600000,ROUNDDOWN(B4537/4,-3)*3.2-440000,IF(B4537&lt;8500000,ROUNDDOWN(B4537*0.9,0)-1100000,B4537-1950000))))))</f>
        <v/>
      </c>
      <c r="K4537" s="16">
        <f>IF(J4537&gt;23500000,NA(),IF(C4537=2026,IF(J4537&lt;=4890000,1040000,IF(J4537&lt;=6550000,670000,620000)),IF(J4537&lt;=1320000,950000,IF(J4537&lt;=3360000,880000,IF(J4537&lt;=4890000,680000,IF(J4537&lt;=6550000,630000,580000))))))</f>
        <v/>
      </c>
      <c r="L4537" s="16">
        <f>IF(D4537=1,IF(J4537&lt;=9000000,380000,IF(J4537&lt;=9500000,260000,IF(J4537&lt;=10000000,130000,0))),0)</f>
        <v/>
      </c>
      <c r="M4537" s="16">
        <f>IF(D4537=1,IF(J4537&lt;=9000000,330000,IF(J4537&lt;=9500000,220000,IF(J4537&lt;=10000000,110000,0))),0)</f>
        <v/>
      </c>
      <c r="N4537" s="16">
        <f>IF(D4537=1,IF(J4537&lt;=9000000,50000,IF(J4537&lt;=9500000,40000,IF(J4537&lt;=10000000,20000,0))),0)</f>
        <v/>
      </c>
      <c r="O4537" s="16">
        <f>MAX(0,ROUNDDOWN(J4537-G4537-K4537-L4537-E4537*380000-F4537*630000-H4537,-3))</f>
        <v/>
      </c>
      <c r="P4537" s="16">
        <f>MAX(0,ROUNDDOWN(J4537-G4537-430000-M4537-E4537*330000-F4537*450000-I4537,-3))</f>
        <v/>
      </c>
      <c r="Q4537" s="16">
        <f>50000+N4537+E4537*50000+F4537*180000</f>
        <v/>
      </c>
      <c r="R4537" s="16">
        <f>IF(P4537&lt;=2000000,MIN(Q4537,P4537),MAX(Q4537-(P4537-2000000),50000))*0.05</f>
        <v/>
      </c>
      <c r="S4537" s="16">
        <f>MAX(0,P4537*0.1-R4537)</f>
        <v/>
      </c>
      <c r="T4537" s="16">
        <f>Q4537+MAX(0,K4537-480000)</f>
        <v/>
      </c>
      <c r="U4537" s="16">
        <f>P4537-T4537</f>
        <v/>
      </c>
      <c r="V4537" s="17">
        <f>IF(U4537&lt;0,0,LOOKUP(U4537,{0,1950001,3300001,6950001,9000001,18000001,40000001},{0.05,0.1,0.2,0.23,0.33,0.4,0.45}))</f>
        <v/>
      </c>
      <c r="W4537" s="18">
        <f>IF(U4537&lt;0,0.9,0.9-V4537*1.021)</f>
        <v/>
      </c>
      <c r="X4537" s="16">
        <f>ROUNDDOWN(S4537*0.2/W4537+2000,0)</f>
        <v/>
      </c>
      <c r="Y4537" s="17">
        <f>IF(O4537&lt;=0,0,LOOKUP(O4537,{0,1950001,3300001,6950001,9000001,18000001,40000001},{0.05,0.1,0.2,0.23,0.33,0.4,0.45}))</f>
        <v/>
      </c>
    </row>
    <row r="4538">
      <c r="A4538" t="inlineStr">
        <is>
          <t>1万円刻み</t>
        </is>
      </c>
      <c r="B4538" s="16">
        <f>'3_1万円刻み'!$A$1014</f>
        <v/>
      </c>
      <c r="C4538" t="n">
        <v>2026</v>
      </c>
      <c r="D4538" t="n">
        <v>0</v>
      </c>
      <c r="E4538" t="n">
        <v>0</v>
      </c>
      <c r="F4538" t="n">
        <v>0</v>
      </c>
      <c r="G4538" s="16">
        <f>ROUND(MIN(B4538/12,650000)*12*0.0915+MIN(B4538/12,1390000)*12*(0.0504+0)+B4538*0.005,0)</f>
        <v/>
      </c>
      <c r="H4538" t="n">
        <v>0</v>
      </c>
      <c r="I4538" t="n">
        <v>0</v>
      </c>
      <c r="J4538" s="16">
        <f>IF(C4538=2026,IF(B4538&lt;741000,0,IF(B4538&lt;2191000,B4538-740000,IF(B4538&lt;2193000,1451000,IF(B4538&lt;2196000,1453000,IF(B4538&lt;2200000,1456000,IF(B4538&lt;3600000,ROUNDDOWN(B4538/4,-3)*2.8-80000,IF(B4538&lt;6600000,ROUNDDOWN(B4538/4,-3)*3.2-440000,IF(B4538&lt;8500000,ROUNDDOWN(B4538*0.9,0)-1100000,B4538-1950000)))))))),IF(B4538&lt;651000,0,IF(B4538&lt;1900000,B4538-650000,IF(B4538&lt;3600000,ROUNDDOWN(B4538/4,-3)*2.8-80000,IF(B4538&lt;6600000,ROUNDDOWN(B4538/4,-3)*3.2-440000,IF(B4538&lt;8500000,ROUNDDOWN(B4538*0.9,0)-1100000,B4538-1950000))))))</f>
        <v/>
      </c>
      <c r="K4538" s="16">
        <f>IF(J4538&gt;23500000,NA(),IF(C4538=2026,IF(J4538&lt;=4890000,1040000,IF(J4538&lt;=6550000,670000,620000)),IF(J4538&lt;=1320000,950000,IF(J4538&lt;=3360000,880000,IF(J4538&lt;=4890000,680000,IF(J4538&lt;=6550000,630000,580000))))))</f>
        <v/>
      </c>
      <c r="L4538" s="16">
        <f>IF(D4538=1,IF(J4538&lt;=9000000,380000,IF(J4538&lt;=9500000,260000,IF(J4538&lt;=10000000,130000,0))),0)</f>
        <v/>
      </c>
      <c r="M4538" s="16">
        <f>IF(D4538=1,IF(J4538&lt;=9000000,330000,IF(J4538&lt;=9500000,220000,IF(J4538&lt;=10000000,110000,0))),0)</f>
        <v/>
      </c>
      <c r="N4538" s="16">
        <f>IF(D4538=1,IF(J4538&lt;=9000000,50000,IF(J4538&lt;=9500000,40000,IF(J4538&lt;=10000000,20000,0))),0)</f>
        <v/>
      </c>
      <c r="O4538" s="16">
        <f>MAX(0,ROUNDDOWN(J4538-G4538-K4538-L4538-E4538*380000-F4538*630000-H4538,-3))</f>
        <v/>
      </c>
      <c r="P4538" s="16">
        <f>MAX(0,ROUNDDOWN(J4538-G4538-430000-M4538-E4538*330000-F4538*450000-I4538,-3))</f>
        <v/>
      </c>
      <c r="Q4538" s="16">
        <f>50000+N4538+E4538*50000+F4538*180000</f>
        <v/>
      </c>
      <c r="R4538" s="16">
        <f>IF(P4538&lt;=2000000,MIN(Q4538,P4538),MAX(Q4538-(P4538-2000000),50000))*0.05</f>
        <v/>
      </c>
      <c r="S4538" s="16">
        <f>MAX(0,P4538*0.1-R4538)</f>
        <v/>
      </c>
      <c r="T4538" s="16">
        <f>Q4538+MAX(0,K4538-480000)</f>
        <v/>
      </c>
      <c r="U4538" s="16">
        <f>P4538-T4538</f>
        <v/>
      </c>
      <c r="V4538" s="17">
        <f>IF(U4538&lt;0,0,LOOKUP(U4538,{0,1950001,3300001,6950001,9000001,18000001,40000001},{0.05,0.1,0.2,0.23,0.33,0.4,0.45}))</f>
        <v/>
      </c>
      <c r="W4538" s="18">
        <f>IF(U4538&lt;0,0.9,0.9-V4538*1.021)</f>
        <v/>
      </c>
      <c r="X4538" s="16">
        <f>ROUNDDOWN(S4538*0.2/W4538+2000,0)</f>
        <v/>
      </c>
      <c r="Y4538" s="17">
        <f>IF(O4538&lt;=0,0,LOOKUP(O4538,{0,1950001,3300001,6950001,9000001,18000001,40000001},{0.05,0.1,0.2,0.23,0.33,0.4,0.45}))</f>
        <v/>
      </c>
    </row>
    <row r="4539">
      <c r="A4539" t="inlineStr">
        <is>
          <t>1万円刻み</t>
        </is>
      </c>
      <c r="B4539" s="16">
        <f>'3_1万円刻み'!$A$1014</f>
        <v/>
      </c>
      <c r="C4539" t="n">
        <v>2025</v>
      </c>
      <c r="D4539" t="n">
        <v>1</v>
      </c>
      <c r="E4539" t="n">
        <v>0</v>
      </c>
      <c r="F4539" t="n">
        <v>0</v>
      </c>
      <c r="G4539" s="16">
        <f>ROUND(MIN(B4539/12,650000)*12*0.0915+MIN(B4539/12,1390000)*12*(0.0504+0)+B4539*0.005,0)</f>
        <v/>
      </c>
      <c r="H4539" t="n">
        <v>0</v>
      </c>
      <c r="I4539" t="n">
        <v>0</v>
      </c>
      <c r="J4539" s="16">
        <f>IF(C4539=2026,IF(B4539&lt;741000,0,IF(B4539&lt;2191000,B4539-740000,IF(B4539&lt;2193000,1451000,IF(B4539&lt;2196000,1453000,IF(B4539&lt;2200000,1456000,IF(B4539&lt;3600000,ROUNDDOWN(B4539/4,-3)*2.8-80000,IF(B4539&lt;6600000,ROUNDDOWN(B4539/4,-3)*3.2-440000,IF(B4539&lt;8500000,ROUNDDOWN(B4539*0.9,0)-1100000,B4539-1950000)))))))),IF(B4539&lt;651000,0,IF(B4539&lt;1900000,B4539-650000,IF(B4539&lt;3600000,ROUNDDOWN(B4539/4,-3)*2.8-80000,IF(B4539&lt;6600000,ROUNDDOWN(B4539/4,-3)*3.2-440000,IF(B4539&lt;8500000,ROUNDDOWN(B4539*0.9,0)-1100000,B4539-1950000))))))</f>
        <v/>
      </c>
      <c r="K4539" s="16">
        <f>IF(J4539&gt;23500000,NA(),IF(C4539=2026,IF(J4539&lt;=4890000,1040000,IF(J4539&lt;=6550000,670000,620000)),IF(J4539&lt;=1320000,950000,IF(J4539&lt;=3360000,880000,IF(J4539&lt;=4890000,680000,IF(J4539&lt;=6550000,630000,580000))))))</f>
        <v/>
      </c>
      <c r="L4539" s="16">
        <f>IF(D4539=1,IF(J4539&lt;=9000000,380000,IF(J4539&lt;=9500000,260000,IF(J4539&lt;=10000000,130000,0))),0)</f>
        <v/>
      </c>
      <c r="M4539" s="16">
        <f>IF(D4539=1,IF(J4539&lt;=9000000,330000,IF(J4539&lt;=9500000,220000,IF(J4539&lt;=10000000,110000,0))),0)</f>
        <v/>
      </c>
      <c r="N4539" s="16">
        <f>IF(D4539=1,IF(J4539&lt;=9000000,50000,IF(J4539&lt;=9500000,40000,IF(J4539&lt;=10000000,20000,0))),0)</f>
        <v/>
      </c>
      <c r="O4539" s="16">
        <f>MAX(0,ROUNDDOWN(J4539-G4539-K4539-L4539-E4539*380000-F4539*630000-H4539,-3))</f>
        <v/>
      </c>
      <c r="P4539" s="16">
        <f>MAX(0,ROUNDDOWN(J4539-G4539-430000-M4539-E4539*330000-F4539*450000-I4539,-3))</f>
        <v/>
      </c>
      <c r="Q4539" s="16">
        <f>50000+N4539+E4539*50000+F4539*180000</f>
        <v/>
      </c>
      <c r="R4539" s="16">
        <f>IF(P4539&lt;=2000000,MIN(Q4539,P4539),MAX(Q4539-(P4539-2000000),50000))*0.05</f>
        <v/>
      </c>
      <c r="S4539" s="16">
        <f>MAX(0,P4539*0.1-R4539)</f>
        <v/>
      </c>
      <c r="T4539" s="16">
        <f>Q4539+MAX(0,K4539-480000)</f>
        <v/>
      </c>
      <c r="U4539" s="16">
        <f>P4539-T4539</f>
        <v/>
      </c>
      <c r="V4539" s="17">
        <f>IF(U4539&lt;0,0,LOOKUP(U4539,{0,1950001,3300001,6950001,9000001,18000001,40000001},{0.05,0.1,0.2,0.23,0.33,0.4,0.45}))</f>
        <v/>
      </c>
      <c r="W4539" s="18">
        <f>IF(U4539&lt;0,0.9,0.9-V4539*1.021)</f>
        <v/>
      </c>
      <c r="X4539" s="16">
        <f>ROUNDDOWN(S4539*0.2/W4539+2000,0)</f>
        <v/>
      </c>
      <c r="Y4539" s="17">
        <f>IF(O4539&lt;=0,0,LOOKUP(O4539,{0,1950001,3300001,6950001,9000001,18000001,40000001},{0.05,0.1,0.2,0.23,0.33,0.4,0.45}))</f>
        <v/>
      </c>
    </row>
    <row r="4540">
      <c r="A4540" t="inlineStr">
        <is>
          <t>1万円刻み</t>
        </is>
      </c>
      <c r="B4540" s="16">
        <f>'3_1万円刻み'!$A$1014</f>
        <v/>
      </c>
      <c r="C4540" t="n">
        <v>2026</v>
      </c>
      <c r="D4540" t="n">
        <v>1</v>
      </c>
      <c r="E4540" t="n">
        <v>0</v>
      </c>
      <c r="F4540" t="n">
        <v>0</v>
      </c>
      <c r="G4540" s="16">
        <f>ROUND(MIN(B4540/12,650000)*12*0.0915+MIN(B4540/12,1390000)*12*(0.0504+0)+B4540*0.005,0)</f>
        <v/>
      </c>
      <c r="H4540" t="n">
        <v>0</v>
      </c>
      <c r="I4540" t="n">
        <v>0</v>
      </c>
      <c r="J4540" s="16">
        <f>IF(C4540=2026,IF(B4540&lt;741000,0,IF(B4540&lt;2191000,B4540-740000,IF(B4540&lt;2193000,1451000,IF(B4540&lt;2196000,1453000,IF(B4540&lt;2200000,1456000,IF(B4540&lt;3600000,ROUNDDOWN(B4540/4,-3)*2.8-80000,IF(B4540&lt;6600000,ROUNDDOWN(B4540/4,-3)*3.2-440000,IF(B4540&lt;8500000,ROUNDDOWN(B4540*0.9,0)-1100000,B4540-1950000)))))))),IF(B4540&lt;651000,0,IF(B4540&lt;1900000,B4540-650000,IF(B4540&lt;3600000,ROUNDDOWN(B4540/4,-3)*2.8-80000,IF(B4540&lt;6600000,ROUNDDOWN(B4540/4,-3)*3.2-440000,IF(B4540&lt;8500000,ROUNDDOWN(B4540*0.9,0)-1100000,B4540-1950000))))))</f>
        <v/>
      </c>
      <c r="K4540" s="16">
        <f>IF(J4540&gt;23500000,NA(),IF(C4540=2026,IF(J4540&lt;=4890000,1040000,IF(J4540&lt;=6550000,670000,620000)),IF(J4540&lt;=1320000,950000,IF(J4540&lt;=3360000,880000,IF(J4540&lt;=4890000,680000,IF(J4540&lt;=6550000,630000,580000))))))</f>
        <v/>
      </c>
      <c r="L4540" s="16">
        <f>IF(D4540=1,IF(J4540&lt;=9000000,380000,IF(J4540&lt;=9500000,260000,IF(J4540&lt;=10000000,130000,0))),0)</f>
        <v/>
      </c>
      <c r="M4540" s="16">
        <f>IF(D4540=1,IF(J4540&lt;=9000000,330000,IF(J4540&lt;=9500000,220000,IF(J4540&lt;=10000000,110000,0))),0)</f>
        <v/>
      </c>
      <c r="N4540" s="16">
        <f>IF(D4540=1,IF(J4540&lt;=9000000,50000,IF(J4540&lt;=9500000,40000,IF(J4540&lt;=10000000,20000,0))),0)</f>
        <v/>
      </c>
      <c r="O4540" s="16">
        <f>MAX(0,ROUNDDOWN(J4540-G4540-K4540-L4540-E4540*380000-F4540*630000-H4540,-3))</f>
        <v/>
      </c>
      <c r="P4540" s="16">
        <f>MAX(0,ROUNDDOWN(J4540-G4540-430000-M4540-E4540*330000-F4540*450000-I4540,-3))</f>
        <v/>
      </c>
      <c r="Q4540" s="16">
        <f>50000+N4540+E4540*50000+F4540*180000</f>
        <v/>
      </c>
      <c r="R4540" s="16">
        <f>IF(P4540&lt;=2000000,MIN(Q4540,P4540),MAX(Q4540-(P4540-2000000),50000))*0.05</f>
        <v/>
      </c>
      <c r="S4540" s="16">
        <f>MAX(0,P4540*0.1-R4540)</f>
        <v/>
      </c>
      <c r="T4540" s="16">
        <f>Q4540+MAX(0,K4540-480000)</f>
        <v/>
      </c>
      <c r="U4540" s="16">
        <f>P4540-T4540</f>
        <v/>
      </c>
      <c r="V4540" s="17">
        <f>IF(U4540&lt;0,0,LOOKUP(U4540,{0,1950001,3300001,6950001,9000001,18000001,40000001},{0.05,0.1,0.2,0.23,0.33,0.4,0.45}))</f>
        <v/>
      </c>
      <c r="W4540" s="18">
        <f>IF(U4540&lt;0,0.9,0.9-V4540*1.021)</f>
        <v/>
      </c>
      <c r="X4540" s="16">
        <f>ROUNDDOWN(S4540*0.2/W4540+2000,0)</f>
        <v/>
      </c>
      <c r="Y4540" s="17">
        <f>IF(O4540&lt;=0,0,LOOKUP(O4540,{0,1950001,3300001,6950001,9000001,18000001,40000001},{0.05,0.1,0.2,0.23,0.33,0.4,0.45}))</f>
        <v/>
      </c>
    </row>
    <row r="4541">
      <c r="A4541" t="inlineStr">
        <is>
          <t>1万円刻み</t>
        </is>
      </c>
      <c r="B4541" s="16">
        <f>'3_1万円刻み'!$A$1015</f>
        <v/>
      </c>
      <c r="C4541" t="n">
        <v>2025</v>
      </c>
      <c r="D4541" t="n">
        <v>0</v>
      </c>
      <c r="E4541" t="n">
        <v>0</v>
      </c>
      <c r="F4541" t="n">
        <v>0</v>
      </c>
      <c r="G4541" s="16">
        <f>ROUND(MIN(B4541/12,650000)*12*0.0915+MIN(B4541/12,1390000)*12*(0.0504+0)+B4541*0.005,0)</f>
        <v/>
      </c>
      <c r="H4541" t="n">
        <v>0</v>
      </c>
      <c r="I4541" t="n">
        <v>0</v>
      </c>
      <c r="J4541" s="16">
        <f>IF(C4541=2026,IF(B4541&lt;741000,0,IF(B4541&lt;2191000,B4541-740000,IF(B4541&lt;2193000,1451000,IF(B4541&lt;2196000,1453000,IF(B4541&lt;2200000,1456000,IF(B4541&lt;3600000,ROUNDDOWN(B4541/4,-3)*2.8-80000,IF(B4541&lt;6600000,ROUNDDOWN(B4541/4,-3)*3.2-440000,IF(B4541&lt;8500000,ROUNDDOWN(B4541*0.9,0)-1100000,B4541-1950000)))))))),IF(B4541&lt;651000,0,IF(B4541&lt;1900000,B4541-650000,IF(B4541&lt;3600000,ROUNDDOWN(B4541/4,-3)*2.8-80000,IF(B4541&lt;6600000,ROUNDDOWN(B4541/4,-3)*3.2-440000,IF(B4541&lt;8500000,ROUNDDOWN(B4541*0.9,0)-1100000,B4541-1950000))))))</f>
        <v/>
      </c>
      <c r="K4541" s="16">
        <f>IF(J4541&gt;23500000,NA(),IF(C4541=2026,IF(J4541&lt;=4890000,1040000,IF(J4541&lt;=6550000,670000,620000)),IF(J4541&lt;=1320000,950000,IF(J4541&lt;=3360000,880000,IF(J4541&lt;=4890000,680000,IF(J4541&lt;=6550000,630000,580000))))))</f>
        <v/>
      </c>
      <c r="L4541" s="16">
        <f>IF(D4541=1,IF(J4541&lt;=9000000,380000,IF(J4541&lt;=9500000,260000,IF(J4541&lt;=10000000,130000,0))),0)</f>
        <v/>
      </c>
      <c r="M4541" s="16">
        <f>IF(D4541=1,IF(J4541&lt;=9000000,330000,IF(J4541&lt;=9500000,220000,IF(J4541&lt;=10000000,110000,0))),0)</f>
        <v/>
      </c>
      <c r="N4541" s="16">
        <f>IF(D4541=1,IF(J4541&lt;=9000000,50000,IF(J4541&lt;=9500000,40000,IF(J4541&lt;=10000000,20000,0))),0)</f>
        <v/>
      </c>
      <c r="O4541" s="16">
        <f>MAX(0,ROUNDDOWN(J4541-G4541-K4541-L4541-E4541*380000-F4541*630000-H4541,-3))</f>
        <v/>
      </c>
      <c r="P4541" s="16">
        <f>MAX(0,ROUNDDOWN(J4541-G4541-430000-M4541-E4541*330000-F4541*450000-I4541,-3))</f>
        <v/>
      </c>
      <c r="Q4541" s="16">
        <f>50000+N4541+E4541*50000+F4541*180000</f>
        <v/>
      </c>
      <c r="R4541" s="16">
        <f>IF(P4541&lt;=2000000,MIN(Q4541,P4541),MAX(Q4541-(P4541-2000000),50000))*0.05</f>
        <v/>
      </c>
      <c r="S4541" s="16">
        <f>MAX(0,P4541*0.1-R4541)</f>
        <v/>
      </c>
      <c r="T4541" s="16">
        <f>Q4541+MAX(0,K4541-480000)</f>
        <v/>
      </c>
      <c r="U4541" s="16">
        <f>P4541-T4541</f>
        <v/>
      </c>
      <c r="V4541" s="17">
        <f>IF(U4541&lt;0,0,LOOKUP(U4541,{0,1950001,3300001,6950001,9000001,18000001,40000001},{0.05,0.1,0.2,0.23,0.33,0.4,0.45}))</f>
        <v/>
      </c>
      <c r="W4541" s="18">
        <f>IF(U4541&lt;0,0.9,0.9-V4541*1.021)</f>
        <v/>
      </c>
      <c r="X4541" s="16">
        <f>ROUNDDOWN(S4541*0.2/W4541+2000,0)</f>
        <v/>
      </c>
      <c r="Y4541" s="17">
        <f>IF(O4541&lt;=0,0,LOOKUP(O4541,{0,1950001,3300001,6950001,9000001,18000001,40000001},{0.05,0.1,0.2,0.23,0.33,0.4,0.45}))</f>
        <v/>
      </c>
    </row>
    <row r="4542">
      <c r="A4542" t="inlineStr">
        <is>
          <t>1万円刻み</t>
        </is>
      </c>
      <c r="B4542" s="16">
        <f>'3_1万円刻み'!$A$1015</f>
        <v/>
      </c>
      <c r="C4542" t="n">
        <v>2026</v>
      </c>
      <c r="D4542" t="n">
        <v>0</v>
      </c>
      <c r="E4542" t="n">
        <v>0</v>
      </c>
      <c r="F4542" t="n">
        <v>0</v>
      </c>
      <c r="G4542" s="16">
        <f>ROUND(MIN(B4542/12,650000)*12*0.0915+MIN(B4542/12,1390000)*12*(0.0504+0)+B4542*0.005,0)</f>
        <v/>
      </c>
      <c r="H4542" t="n">
        <v>0</v>
      </c>
      <c r="I4542" t="n">
        <v>0</v>
      </c>
      <c r="J4542" s="16">
        <f>IF(C4542=2026,IF(B4542&lt;741000,0,IF(B4542&lt;2191000,B4542-740000,IF(B4542&lt;2193000,1451000,IF(B4542&lt;2196000,1453000,IF(B4542&lt;2200000,1456000,IF(B4542&lt;3600000,ROUNDDOWN(B4542/4,-3)*2.8-80000,IF(B4542&lt;6600000,ROUNDDOWN(B4542/4,-3)*3.2-440000,IF(B4542&lt;8500000,ROUNDDOWN(B4542*0.9,0)-1100000,B4542-1950000)))))))),IF(B4542&lt;651000,0,IF(B4542&lt;1900000,B4542-650000,IF(B4542&lt;3600000,ROUNDDOWN(B4542/4,-3)*2.8-80000,IF(B4542&lt;6600000,ROUNDDOWN(B4542/4,-3)*3.2-440000,IF(B4542&lt;8500000,ROUNDDOWN(B4542*0.9,0)-1100000,B4542-1950000))))))</f>
        <v/>
      </c>
      <c r="K4542" s="16">
        <f>IF(J4542&gt;23500000,NA(),IF(C4542=2026,IF(J4542&lt;=4890000,1040000,IF(J4542&lt;=6550000,670000,620000)),IF(J4542&lt;=1320000,950000,IF(J4542&lt;=3360000,880000,IF(J4542&lt;=4890000,680000,IF(J4542&lt;=6550000,630000,580000))))))</f>
        <v/>
      </c>
      <c r="L4542" s="16">
        <f>IF(D4542=1,IF(J4542&lt;=9000000,380000,IF(J4542&lt;=9500000,260000,IF(J4542&lt;=10000000,130000,0))),0)</f>
        <v/>
      </c>
      <c r="M4542" s="16">
        <f>IF(D4542=1,IF(J4542&lt;=9000000,330000,IF(J4542&lt;=9500000,220000,IF(J4542&lt;=10000000,110000,0))),0)</f>
        <v/>
      </c>
      <c r="N4542" s="16">
        <f>IF(D4542=1,IF(J4542&lt;=9000000,50000,IF(J4542&lt;=9500000,40000,IF(J4542&lt;=10000000,20000,0))),0)</f>
        <v/>
      </c>
      <c r="O4542" s="16">
        <f>MAX(0,ROUNDDOWN(J4542-G4542-K4542-L4542-E4542*380000-F4542*630000-H4542,-3))</f>
        <v/>
      </c>
      <c r="P4542" s="16">
        <f>MAX(0,ROUNDDOWN(J4542-G4542-430000-M4542-E4542*330000-F4542*450000-I4542,-3))</f>
        <v/>
      </c>
      <c r="Q4542" s="16">
        <f>50000+N4542+E4542*50000+F4542*180000</f>
        <v/>
      </c>
      <c r="R4542" s="16">
        <f>IF(P4542&lt;=2000000,MIN(Q4542,P4542),MAX(Q4542-(P4542-2000000),50000))*0.05</f>
        <v/>
      </c>
      <c r="S4542" s="16">
        <f>MAX(0,P4542*0.1-R4542)</f>
        <v/>
      </c>
      <c r="T4542" s="16">
        <f>Q4542+MAX(0,K4542-480000)</f>
        <v/>
      </c>
      <c r="U4542" s="16">
        <f>P4542-T4542</f>
        <v/>
      </c>
      <c r="V4542" s="17">
        <f>IF(U4542&lt;0,0,LOOKUP(U4542,{0,1950001,3300001,6950001,9000001,18000001,40000001},{0.05,0.1,0.2,0.23,0.33,0.4,0.45}))</f>
        <v/>
      </c>
      <c r="W4542" s="18">
        <f>IF(U4542&lt;0,0.9,0.9-V4542*1.021)</f>
        <v/>
      </c>
      <c r="X4542" s="16">
        <f>ROUNDDOWN(S4542*0.2/W4542+2000,0)</f>
        <v/>
      </c>
      <c r="Y4542" s="17">
        <f>IF(O4542&lt;=0,0,LOOKUP(O4542,{0,1950001,3300001,6950001,9000001,18000001,40000001},{0.05,0.1,0.2,0.23,0.33,0.4,0.45}))</f>
        <v/>
      </c>
    </row>
    <row r="4543">
      <c r="A4543" t="inlineStr">
        <is>
          <t>1万円刻み</t>
        </is>
      </c>
      <c r="B4543" s="16">
        <f>'3_1万円刻み'!$A$1015</f>
        <v/>
      </c>
      <c r="C4543" t="n">
        <v>2025</v>
      </c>
      <c r="D4543" t="n">
        <v>1</v>
      </c>
      <c r="E4543" t="n">
        <v>0</v>
      </c>
      <c r="F4543" t="n">
        <v>0</v>
      </c>
      <c r="G4543" s="16">
        <f>ROUND(MIN(B4543/12,650000)*12*0.0915+MIN(B4543/12,1390000)*12*(0.0504+0)+B4543*0.005,0)</f>
        <v/>
      </c>
      <c r="H4543" t="n">
        <v>0</v>
      </c>
      <c r="I4543" t="n">
        <v>0</v>
      </c>
      <c r="J4543" s="16">
        <f>IF(C4543=2026,IF(B4543&lt;741000,0,IF(B4543&lt;2191000,B4543-740000,IF(B4543&lt;2193000,1451000,IF(B4543&lt;2196000,1453000,IF(B4543&lt;2200000,1456000,IF(B4543&lt;3600000,ROUNDDOWN(B4543/4,-3)*2.8-80000,IF(B4543&lt;6600000,ROUNDDOWN(B4543/4,-3)*3.2-440000,IF(B4543&lt;8500000,ROUNDDOWN(B4543*0.9,0)-1100000,B4543-1950000)))))))),IF(B4543&lt;651000,0,IF(B4543&lt;1900000,B4543-650000,IF(B4543&lt;3600000,ROUNDDOWN(B4543/4,-3)*2.8-80000,IF(B4543&lt;6600000,ROUNDDOWN(B4543/4,-3)*3.2-440000,IF(B4543&lt;8500000,ROUNDDOWN(B4543*0.9,0)-1100000,B4543-1950000))))))</f>
        <v/>
      </c>
      <c r="K4543" s="16">
        <f>IF(J4543&gt;23500000,NA(),IF(C4543=2026,IF(J4543&lt;=4890000,1040000,IF(J4543&lt;=6550000,670000,620000)),IF(J4543&lt;=1320000,950000,IF(J4543&lt;=3360000,880000,IF(J4543&lt;=4890000,680000,IF(J4543&lt;=6550000,630000,580000))))))</f>
        <v/>
      </c>
      <c r="L4543" s="16">
        <f>IF(D4543=1,IF(J4543&lt;=9000000,380000,IF(J4543&lt;=9500000,260000,IF(J4543&lt;=10000000,130000,0))),0)</f>
        <v/>
      </c>
      <c r="M4543" s="16">
        <f>IF(D4543=1,IF(J4543&lt;=9000000,330000,IF(J4543&lt;=9500000,220000,IF(J4543&lt;=10000000,110000,0))),0)</f>
        <v/>
      </c>
      <c r="N4543" s="16">
        <f>IF(D4543=1,IF(J4543&lt;=9000000,50000,IF(J4543&lt;=9500000,40000,IF(J4543&lt;=10000000,20000,0))),0)</f>
        <v/>
      </c>
      <c r="O4543" s="16">
        <f>MAX(0,ROUNDDOWN(J4543-G4543-K4543-L4543-E4543*380000-F4543*630000-H4543,-3))</f>
        <v/>
      </c>
      <c r="P4543" s="16">
        <f>MAX(0,ROUNDDOWN(J4543-G4543-430000-M4543-E4543*330000-F4543*450000-I4543,-3))</f>
        <v/>
      </c>
      <c r="Q4543" s="16">
        <f>50000+N4543+E4543*50000+F4543*180000</f>
        <v/>
      </c>
      <c r="R4543" s="16">
        <f>IF(P4543&lt;=2000000,MIN(Q4543,P4543),MAX(Q4543-(P4543-2000000),50000))*0.05</f>
        <v/>
      </c>
      <c r="S4543" s="16">
        <f>MAX(0,P4543*0.1-R4543)</f>
        <v/>
      </c>
      <c r="T4543" s="16">
        <f>Q4543+MAX(0,K4543-480000)</f>
        <v/>
      </c>
      <c r="U4543" s="16">
        <f>P4543-T4543</f>
        <v/>
      </c>
      <c r="V4543" s="17">
        <f>IF(U4543&lt;0,0,LOOKUP(U4543,{0,1950001,3300001,6950001,9000001,18000001,40000001},{0.05,0.1,0.2,0.23,0.33,0.4,0.45}))</f>
        <v/>
      </c>
      <c r="W4543" s="18">
        <f>IF(U4543&lt;0,0.9,0.9-V4543*1.021)</f>
        <v/>
      </c>
      <c r="X4543" s="16">
        <f>ROUNDDOWN(S4543*0.2/W4543+2000,0)</f>
        <v/>
      </c>
      <c r="Y4543" s="17">
        <f>IF(O4543&lt;=0,0,LOOKUP(O4543,{0,1950001,3300001,6950001,9000001,18000001,40000001},{0.05,0.1,0.2,0.23,0.33,0.4,0.45}))</f>
        <v/>
      </c>
    </row>
    <row r="4544">
      <c r="A4544" t="inlineStr">
        <is>
          <t>1万円刻み</t>
        </is>
      </c>
      <c r="B4544" s="16">
        <f>'3_1万円刻み'!$A$1015</f>
        <v/>
      </c>
      <c r="C4544" t="n">
        <v>2026</v>
      </c>
      <c r="D4544" t="n">
        <v>1</v>
      </c>
      <c r="E4544" t="n">
        <v>0</v>
      </c>
      <c r="F4544" t="n">
        <v>0</v>
      </c>
      <c r="G4544" s="16">
        <f>ROUND(MIN(B4544/12,650000)*12*0.0915+MIN(B4544/12,1390000)*12*(0.0504+0)+B4544*0.005,0)</f>
        <v/>
      </c>
      <c r="H4544" t="n">
        <v>0</v>
      </c>
      <c r="I4544" t="n">
        <v>0</v>
      </c>
      <c r="J4544" s="16">
        <f>IF(C4544=2026,IF(B4544&lt;741000,0,IF(B4544&lt;2191000,B4544-740000,IF(B4544&lt;2193000,1451000,IF(B4544&lt;2196000,1453000,IF(B4544&lt;2200000,1456000,IF(B4544&lt;3600000,ROUNDDOWN(B4544/4,-3)*2.8-80000,IF(B4544&lt;6600000,ROUNDDOWN(B4544/4,-3)*3.2-440000,IF(B4544&lt;8500000,ROUNDDOWN(B4544*0.9,0)-1100000,B4544-1950000)))))))),IF(B4544&lt;651000,0,IF(B4544&lt;1900000,B4544-650000,IF(B4544&lt;3600000,ROUNDDOWN(B4544/4,-3)*2.8-80000,IF(B4544&lt;6600000,ROUNDDOWN(B4544/4,-3)*3.2-440000,IF(B4544&lt;8500000,ROUNDDOWN(B4544*0.9,0)-1100000,B4544-1950000))))))</f>
        <v/>
      </c>
      <c r="K4544" s="16">
        <f>IF(J4544&gt;23500000,NA(),IF(C4544=2026,IF(J4544&lt;=4890000,1040000,IF(J4544&lt;=6550000,670000,620000)),IF(J4544&lt;=1320000,950000,IF(J4544&lt;=3360000,880000,IF(J4544&lt;=4890000,680000,IF(J4544&lt;=6550000,630000,580000))))))</f>
        <v/>
      </c>
      <c r="L4544" s="16">
        <f>IF(D4544=1,IF(J4544&lt;=9000000,380000,IF(J4544&lt;=9500000,260000,IF(J4544&lt;=10000000,130000,0))),0)</f>
        <v/>
      </c>
      <c r="M4544" s="16">
        <f>IF(D4544=1,IF(J4544&lt;=9000000,330000,IF(J4544&lt;=9500000,220000,IF(J4544&lt;=10000000,110000,0))),0)</f>
        <v/>
      </c>
      <c r="N4544" s="16">
        <f>IF(D4544=1,IF(J4544&lt;=9000000,50000,IF(J4544&lt;=9500000,40000,IF(J4544&lt;=10000000,20000,0))),0)</f>
        <v/>
      </c>
      <c r="O4544" s="16">
        <f>MAX(0,ROUNDDOWN(J4544-G4544-K4544-L4544-E4544*380000-F4544*630000-H4544,-3))</f>
        <v/>
      </c>
      <c r="P4544" s="16">
        <f>MAX(0,ROUNDDOWN(J4544-G4544-430000-M4544-E4544*330000-F4544*450000-I4544,-3))</f>
        <v/>
      </c>
      <c r="Q4544" s="16">
        <f>50000+N4544+E4544*50000+F4544*180000</f>
        <v/>
      </c>
      <c r="R4544" s="16">
        <f>IF(P4544&lt;=2000000,MIN(Q4544,P4544),MAX(Q4544-(P4544-2000000),50000))*0.05</f>
        <v/>
      </c>
      <c r="S4544" s="16">
        <f>MAX(0,P4544*0.1-R4544)</f>
        <v/>
      </c>
      <c r="T4544" s="16">
        <f>Q4544+MAX(0,K4544-480000)</f>
        <v/>
      </c>
      <c r="U4544" s="16">
        <f>P4544-T4544</f>
        <v/>
      </c>
      <c r="V4544" s="17">
        <f>IF(U4544&lt;0,0,LOOKUP(U4544,{0,1950001,3300001,6950001,9000001,18000001,40000001},{0.05,0.1,0.2,0.23,0.33,0.4,0.45}))</f>
        <v/>
      </c>
      <c r="W4544" s="18">
        <f>IF(U4544&lt;0,0.9,0.9-V4544*1.021)</f>
        <v/>
      </c>
      <c r="X4544" s="16">
        <f>ROUNDDOWN(S4544*0.2/W4544+2000,0)</f>
        <v/>
      </c>
      <c r="Y4544" s="17">
        <f>IF(O4544&lt;=0,0,LOOKUP(O4544,{0,1950001,3300001,6950001,9000001,18000001,40000001},{0.05,0.1,0.2,0.23,0.33,0.4,0.45}))</f>
        <v/>
      </c>
    </row>
    <row r="4545">
      <c r="A4545" t="inlineStr">
        <is>
          <t>1万円刻み</t>
        </is>
      </c>
      <c r="B4545" s="16">
        <f>'3_1万円刻み'!$A$1016</f>
        <v/>
      </c>
      <c r="C4545" t="n">
        <v>2025</v>
      </c>
      <c r="D4545" t="n">
        <v>0</v>
      </c>
      <c r="E4545" t="n">
        <v>0</v>
      </c>
      <c r="F4545" t="n">
        <v>0</v>
      </c>
      <c r="G4545" s="16">
        <f>ROUND(MIN(B4545/12,650000)*12*0.0915+MIN(B4545/12,1390000)*12*(0.0504+0)+B4545*0.005,0)</f>
        <v/>
      </c>
      <c r="H4545" t="n">
        <v>0</v>
      </c>
      <c r="I4545" t="n">
        <v>0</v>
      </c>
      <c r="J4545" s="16">
        <f>IF(C4545=2026,IF(B4545&lt;741000,0,IF(B4545&lt;2191000,B4545-740000,IF(B4545&lt;2193000,1451000,IF(B4545&lt;2196000,1453000,IF(B4545&lt;2200000,1456000,IF(B4545&lt;3600000,ROUNDDOWN(B4545/4,-3)*2.8-80000,IF(B4545&lt;6600000,ROUNDDOWN(B4545/4,-3)*3.2-440000,IF(B4545&lt;8500000,ROUNDDOWN(B4545*0.9,0)-1100000,B4545-1950000)))))))),IF(B4545&lt;651000,0,IF(B4545&lt;1900000,B4545-650000,IF(B4545&lt;3600000,ROUNDDOWN(B4545/4,-3)*2.8-80000,IF(B4545&lt;6600000,ROUNDDOWN(B4545/4,-3)*3.2-440000,IF(B4545&lt;8500000,ROUNDDOWN(B4545*0.9,0)-1100000,B4545-1950000))))))</f>
        <v/>
      </c>
      <c r="K4545" s="16">
        <f>IF(J4545&gt;23500000,NA(),IF(C4545=2026,IF(J4545&lt;=4890000,1040000,IF(J4545&lt;=6550000,670000,620000)),IF(J4545&lt;=1320000,950000,IF(J4545&lt;=3360000,880000,IF(J4545&lt;=4890000,680000,IF(J4545&lt;=6550000,630000,580000))))))</f>
        <v/>
      </c>
      <c r="L4545" s="16">
        <f>IF(D4545=1,IF(J4545&lt;=9000000,380000,IF(J4545&lt;=9500000,260000,IF(J4545&lt;=10000000,130000,0))),0)</f>
        <v/>
      </c>
      <c r="M4545" s="16">
        <f>IF(D4545=1,IF(J4545&lt;=9000000,330000,IF(J4545&lt;=9500000,220000,IF(J4545&lt;=10000000,110000,0))),0)</f>
        <v/>
      </c>
      <c r="N4545" s="16">
        <f>IF(D4545=1,IF(J4545&lt;=9000000,50000,IF(J4545&lt;=9500000,40000,IF(J4545&lt;=10000000,20000,0))),0)</f>
        <v/>
      </c>
      <c r="O4545" s="16">
        <f>MAX(0,ROUNDDOWN(J4545-G4545-K4545-L4545-E4545*380000-F4545*630000-H4545,-3))</f>
        <v/>
      </c>
      <c r="P4545" s="16">
        <f>MAX(0,ROUNDDOWN(J4545-G4545-430000-M4545-E4545*330000-F4545*450000-I4545,-3))</f>
        <v/>
      </c>
      <c r="Q4545" s="16">
        <f>50000+N4545+E4545*50000+F4545*180000</f>
        <v/>
      </c>
      <c r="R4545" s="16">
        <f>IF(P4545&lt;=2000000,MIN(Q4545,P4545),MAX(Q4545-(P4545-2000000),50000))*0.05</f>
        <v/>
      </c>
      <c r="S4545" s="16">
        <f>MAX(0,P4545*0.1-R4545)</f>
        <v/>
      </c>
      <c r="T4545" s="16">
        <f>Q4545+MAX(0,K4545-480000)</f>
        <v/>
      </c>
      <c r="U4545" s="16">
        <f>P4545-T4545</f>
        <v/>
      </c>
      <c r="V4545" s="17">
        <f>IF(U4545&lt;0,0,LOOKUP(U4545,{0,1950001,3300001,6950001,9000001,18000001,40000001},{0.05,0.1,0.2,0.23,0.33,0.4,0.45}))</f>
        <v/>
      </c>
      <c r="W4545" s="18">
        <f>IF(U4545&lt;0,0.9,0.9-V4545*1.021)</f>
        <v/>
      </c>
      <c r="X4545" s="16">
        <f>ROUNDDOWN(S4545*0.2/W4545+2000,0)</f>
        <v/>
      </c>
      <c r="Y4545" s="17">
        <f>IF(O4545&lt;=0,0,LOOKUP(O4545,{0,1950001,3300001,6950001,9000001,18000001,40000001},{0.05,0.1,0.2,0.23,0.33,0.4,0.45}))</f>
        <v/>
      </c>
    </row>
    <row r="4546">
      <c r="A4546" t="inlineStr">
        <is>
          <t>1万円刻み</t>
        </is>
      </c>
      <c r="B4546" s="16">
        <f>'3_1万円刻み'!$A$1016</f>
        <v/>
      </c>
      <c r="C4546" t="n">
        <v>2026</v>
      </c>
      <c r="D4546" t="n">
        <v>0</v>
      </c>
      <c r="E4546" t="n">
        <v>0</v>
      </c>
      <c r="F4546" t="n">
        <v>0</v>
      </c>
      <c r="G4546" s="16">
        <f>ROUND(MIN(B4546/12,650000)*12*0.0915+MIN(B4546/12,1390000)*12*(0.0504+0)+B4546*0.005,0)</f>
        <v/>
      </c>
      <c r="H4546" t="n">
        <v>0</v>
      </c>
      <c r="I4546" t="n">
        <v>0</v>
      </c>
      <c r="J4546" s="16">
        <f>IF(C4546=2026,IF(B4546&lt;741000,0,IF(B4546&lt;2191000,B4546-740000,IF(B4546&lt;2193000,1451000,IF(B4546&lt;2196000,1453000,IF(B4546&lt;2200000,1456000,IF(B4546&lt;3600000,ROUNDDOWN(B4546/4,-3)*2.8-80000,IF(B4546&lt;6600000,ROUNDDOWN(B4546/4,-3)*3.2-440000,IF(B4546&lt;8500000,ROUNDDOWN(B4546*0.9,0)-1100000,B4546-1950000)))))))),IF(B4546&lt;651000,0,IF(B4546&lt;1900000,B4546-650000,IF(B4546&lt;3600000,ROUNDDOWN(B4546/4,-3)*2.8-80000,IF(B4546&lt;6600000,ROUNDDOWN(B4546/4,-3)*3.2-440000,IF(B4546&lt;8500000,ROUNDDOWN(B4546*0.9,0)-1100000,B4546-1950000))))))</f>
        <v/>
      </c>
      <c r="K4546" s="16">
        <f>IF(J4546&gt;23500000,NA(),IF(C4546=2026,IF(J4546&lt;=4890000,1040000,IF(J4546&lt;=6550000,670000,620000)),IF(J4546&lt;=1320000,950000,IF(J4546&lt;=3360000,880000,IF(J4546&lt;=4890000,680000,IF(J4546&lt;=6550000,630000,580000))))))</f>
        <v/>
      </c>
      <c r="L4546" s="16">
        <f>IF(D4546=1,IF(J4546&lt;=9000000,380000,IF(J4546&lt;=9500000,260000,IF(J4546&lt;=10000000,130000,0))),0)</f>
        <v/>
      </c>
      <c r="M4546" s="16">
        <f>IF(D4546=1,IF(J4546&lt;=9000000,330000,IF(J4546&lt;=9500000,220000,IF(J4546&lt;=10000000,110000,0))),0)</f>
        <v/>
      </c>
      <c r="N4546" s="16">
        <f>IF(D4546=1,IF(J4546&lt;=9000000,50000,IF(J4546&lt;=9500000,40000,IF(J4546&lt;=10000000,20000,0))),0)</f>
        <v/>
      </c>
      <c r="O4546" s="16">
        <f>MAX(0,ROUNDDOWN(J4546-G4546-K4546-L4546-E4546*380000-F4546*630000-H4546,-3))</f>
        <v/>
      </c>
      <c r="P4546" s="16">
        <f>MAX(0,ROUNDDOWN(J4546-G4546-430000-M4546-E4546*330000-F4546*450000-I4546,-3))</f>
        <v/>
      </c>
      <c r="Q4546" s="16">
        <f>50000+N4546+E4546*50000+F4546*180000</f>
        <v/>
      </c>
      <c r="R4546" s="16">
        <f>IF(P4546&lt;=2000000,MIN(Q4546,P4546),MAX(Q4546-(P4546-2000000),50000))*0.05</f>
        <v/>
      </c>
      <c r="S4546" s="16">
        <f>MAX(0,P4546*0.1-R4546)</f>
        <v/>
      </c>
      <c r="T4546" s="16">
        <f>Q4546+MAX(0,K4546-480000)</f>
        <v/>
      </c>
      <c r="U4546" s="16">
        <f>P4546-T4546</f>
        <v/>
      </c>
      <c r="V4546" s="17">
        <f>IF(U4546&lt;0,0,LOOKUP(U4546,{0,1950001,3300001,6950001,9000001,18000001,40000001},{0.05,0.1,0.2,0.23,0.33,0.4,0.45}))</f>
        <v/>
      </c>
      <c r="W4546" s="18">
        <f>IF(U4546&lt;0,0.9,0.9-V4546*1.021)</f>
        <v/>
      </c>
      <c r="X4546" s="16">
        <f>ROUNDDOWN(S4546*0.2/W4546+2000,0)</f>
        <v/>
      </c>
      <c r="Y4546" s="17">
        <f>IF(O4546&lt;=0,0,LOOKUP(O4546,{0,1950001,3300001,6950001,9000001,18000001,40000001},{0.05,0.1,0.2,0.23,0.33,0.4,0.45}))</f>
        <v/>
      </c>
    </row>
    <row r="4547">
      <c r="A4547" t="inlineStr">
        <is>
          <t>1万円刻み</t>
        </is>
      </c>
      <c r="B4547" s="16">
        <f>'3_1万円刻み'!$A$1016</f>
        <v/>
      </c>
      <c r="C4547" t="n">
        <v>2025</v>
      </c>
      <c r="D4547" t="n">
        <v>1</v>
      </c>
      <c r="E4547" t="n">
        <v>0</v>
      </c>
      <c r="F4547" t="n">
        <v>0</v>
      </c>
      <c r="G4547" s="16">
        <f>ROUND(MIN(B4547/12,650000)*12*0.0915+MIN(B4547/12,1390000)*12*(0.0504+0)+B4547*0.005,0)</f>
        <v/>
      </c>
      <c r="H4547" t="n">
        <v>0</v>
      </c>
      <c r="I4547" t="n">
        <v>0</v>
      </c>
      <c r="J4547" s="16">
        <f>IF(C4547=2026,IF(B4547&lt;741000,0,IF(B4547&lt;2191000,B4547-740000,IF(B4547&lt;2193000,1451000,IF(B4547&lt;2196000,1453000,IF(B4547&lt;2200000,1456000,IF(B4547&lt;3600000,ROUNDDOWN(B4547/4,-3)*2.8-80000,IF(B4547&lt;6600000,ROUNDDOWN(B4547/4,-3)*3.2-440000,IF(B4547&lt;8500000,ROUNDDOWN(B4547*0.9,0)-1100000,B4547-1950000)))))))),IF(B4547&lt;651000,0,IF(B4547&lt;1900000,B4547-650000,IF(B4547&lt;3600000,ROUNDDOWN(B4547/4,-3)*2.8-80000,IF(B4547&lt;6600000,ROUNDDOWN(B4547/4,-3)*3.2-440000,IF(B4547&lt;8500000,ROUNDDOWN(B4547*0.9,0)-1100000,B4547-1950000))))))</f>
        <v/>
      </c>
      <c r="K4547" s="16">
        <f>IF(J4547&gt;23500000,NA(),IF(C4547=2026,IF(J4547&lt;=4890000,1040000,IF(J4547&lt;=6550000,670000,620000)),IF(J4547&lt;=1320000,950000,IF(J4547&lt;=3360000,880000,IF(J4547&lt;=4890000,680000,IF(J4547&lt;=6550000,630000,580000))))))</f>
        <v/>
      </c>
      <c r="L4547" s="16">
        <f>IF(D4547=1,IF(J4547&lt;=9000000,380000,IF(J4547&lt;=9500000,260000,IF(J4547&lt;=10000000,130000,0))),0)</f>
        <v/>
      </c>
      <c r="M4547" s="16">
        <f>IF(D4547=1,IF(J4547&lt;=9000000,330000,IF(J4547&lt;=9500000,220000,IF(J4547&lt;=10000000,110000,0))),0)</f>
        <v/>
      </c>
      <c r="N4547" s="16">
        <f>IF(D4547=1,IF(J4547&lt;=9000000,50000,IF(J4547&lt;=9500000,40000,IF(J4547&lt;=10000000,20000,0))),0)</f>
        <v/>
      </c>
      <c r="O4547" s="16">
        <f>MAX(0,ROUNDDOWN(J4547-G4547-K4547-L4547-E4547*380000-F4547*630000-H4547,-3))</f>
        <v/>
      </c>
      <c r="P4547" s="16">
        <f>MAX(0,ROUNDDOWN(J4547-G4547-430000-M4547-E4547*330000-F4547*450000-I4547,-3))</f>
        <v/>
      </c>
      <c r="Q4547" s="16">
        <f>50000+N4547+E4547*50000+F4547*180000</f>
        <v/>
      </c>
      <c r="R4547" s="16">
        <f>IF(P4547&lt;=2000000,MIN(Q4547,P4547),MAX(Q4547-(P4547-2000000),50000))*0.05</f>
        <v/>
      </c>
      <c r="S4547" s="16">
        <f>MAX(0,P4547*0.1-R4547)</f>
        <v/>
      </c>
      <c r="T4547" s="16">
        <f>Q4547+MAX(0,K4547-480000)</f>
        <v/>
      </c>
      <c r="U4547" s="16">
        <f>P4547-T4547</f>
        <v/>
      </c>
      <c r="V4547" s="17">
        <f>IF(U4547&lt;0,0,LOOKUP(U4547,{0,1950001,3300001,6950001,9000001,18000001,40000001},{0.05,0.1,0.2,0.23,0.33,0.4,0.45}))</f>
        <v/>
      </c>
      <c r="W4547" s="18">
        <f>IF(U4547&lt;0,0.9,0.9-V4547*1.021)</f>
        <v/>
      </c>
      <c r="X4547" s="16">
        <f>ROUNDDOWN(S4547*0.2/W4547+2000,0)</f>
        <v/>
      </c>
      <c r="Y4547" s="17">
        <f>IF(O4547&lt;=0,0,LOOKUP(O4547,{0,1950001,3300001,6950001,9000001,18000001,40000001},{0.05,0.1,0.2,0.23,0.33,0.4,0.45}))</f>
        <v/>
      </c>
    </row>
    <row r="4548">
      <c r="A4548" t="inlineStr">
        <is>
          <t>1万円刻み</t>
        </is>
      </c>
      <c r="B4548" s="16">
        <f>'3_1万円刻み'!$A$1016</f>
        <v/>
      </c>
      <c r="C4548" t="n">
        <v>2026</v>
      </c>
      <c r="D4548" t="n">
        <v>1</v>
      </c>
      <c r="E4548" t="n">
        <v>0</v>
      </c>
      <c r="F4548" t="n">
        <v>0</v>
      </c>
      <c r="G4548" s="16">
        <f>ROUND(MIN(B4548/12,650000)*12*0.0915+MIN(B4548/12,1390000)*12*(0.0504+0)+B4548*0.005,0)</f>
        <v/>
      </c>
      <c r="H4548" t="n">
        <v>0</v>
      </c>
      <c r="I4548" t="n">
        <v>0</v>
      </c>
      <c r="J4548" s="16">
        <f>IF(C4548=2026,IF(B4548&lt;741000,0,IF(B4548&lt;2191000,B4548-740000,IF(B4548&lt;2193000,1451000,IF(B4548&lt;2196000,1453000,IF(B4548&lt;2200000,1456000,IF(B4548&lt;3600000,ROUNDDOWN(B4548/4,-3)*2.8-80000,IF(B4548&lt;6600000,ROUNDDOWN(B4548/4,-3)*3.2-440000,IF(B4548&lt;8500000,ROUNDDOWN(B4548*0.9,0)-1100000,B4548-1950000)))))))),IF(B4548&lt;651000,0,IF(B4548&lt;1900000,B4548-650000,IF(B4548&lt;3600000,ROUNDDOWN(B4548/4,-3)*2.8-80000,IF(B4548&lt;6600000,ROUNDDOWN(B4548/4,-3)*3.2-440000,IF(B4548&lt;8500000,ROUNDDOWN(B4548*0.9,0)-1100000,B4548-1950000))))))</f>
        <v/>
      </c>
      <c r="K4548" s="16">
        <f>IF(J4548&gt;23500000,NA(),IF(C4548=2026,IF(J4548&lt;=4890000,1040000,IF(J4548&lt;=6550000,670000,620000)),IF(J4548&lt;=1320000,950000,IF(J4548&lt;=3360000,880000,IF(J4548&lt;=4890000,680000,IF(J4548&lt;=6550000,630000,580000))))))</f>
        <v/>
      </c>
      <c r="L4548" s="16">
        <f>IF(D4548=1,IF(J4548&lt;=9000000,380000,IF(J4548&lt;=9500000,260000,IF(J4548&lt;=10000000,130000,0))),0)</f>
        <v/>
      </c>
      <c r="M4548" s="16">
        <f>IF(D4548=1,IF(J4548&lt;=9000000,330000,IF(J4548&lt;=9500000,220000,IF(J4548&lt;=10000000,110000,0))),0)</f>
        <v/>
      </c>
      <c r="N4548" s="16">
        <f>IF(D4548=1,IF(J4548&lt;=9000000,50000,IF(J4548&lt;=9500000,40000,IF(J4548&lt;=10000000,20000,0))),0)</f>
        <v/>
      </c>
      <c r="O4548" s="16">
        <f>MAX(0,ROUNDDOWN(J4548-G4548-K4548-L4548-E4548*380000-F4548*630000-H4548,-3))</f>
        <v/>
      </c>
      <c r="P4548" s="16">
        <f>MAX(0,ROUNDDOWN(J4548-G4548-430000-M4548-E4548*330000-F4548*450000-I4548,-3))</f>
        <v/>
      </c>
      <c r="Q4548" s="16">
        <f>50000+N4548+E4548*50000+F4548*180000</f>
        <v/>
      </c>
      <c r="R4548" s="16">
        <f>IF(P4548&lt;=2000000,MIN(Q4548,P4548),MAX(Q4548-(P4548-2000000),50000))*0.05</f>
        <v/>
      </c>
      <c r="S4548" s="16">
        <f>MAX(0,P4548*0.1-R4548)</f>
        <v/>
      </c>
      <c r="T4548" s="16">
        <f>Q4548+MAX(0,K4548-480000)</f>
        <v/>
      </c>
      <c r="U4548" s="16">
        <f>P4548-T4548</f>
        <v/>
      </c>
      <c r="V4548" s="17">
        <f>IF(U4548&lt;0,0,LOOKUP(U4548,{0,1950001,3300001,6950001,9000001,18000001,40000001},{0.05,0.1,0.2,0.23,0.33,0.4,0.45}))</f>
        <v/>
      </c>
      <c r="W4548" s="18">
        <f>IF(U4548&lt;0,0.9,0.9-V4548*1.021)</f>
        <v/>
      </c>
      <c r="X4548" s="16">
        <f>ROUNDDOWN(S4548*0.2/W4548+2000,0)</f>
        <v/>
      </c>
      <c r="Y4548" s="17">
        <f>IF(O4548&lt;=0,0,LOOKUP(O4548,{0,1950001,3300001,6950001,9000001,18000001,40000001},{0.05,0.1,0.2,0.23,0.33,0.4,0.45}))</f>
        <v/>
      </c>
    </row>
    <row r="4549">
      <c r="A4549" t="inlineStr">
        <is>
          <t>1万円刻み</t>
        </is>
      </c>
      <c r="B4549" s="16">
        <f>'3_1万円刻み'!$A$1017</f>
        <v/>
      </c>
      <c r="C4549" t="n">
        <v>2025</v>
      </c>
      <c r="D4549" t="n">
        <v>0</v>
      </c>
      <c r="E4549" t="n">
        <v>0</v>
      </c>
      <c r="F4549" t="n">
        <v>0</v>
      </c>
      <c r="G4549" s="16">
        <f>ROUND(MIN(B4549/12,650000)*12*0.0915+MIN(B4549/12,1390000)*12*(0.0504+0)+B4549*0.005,0)</f>
        <v/>
      </c>
      <c r="H4549" t="n">
        <v>0</v>
      </c>
      <c r="I4549" t="n">
        <v>0</v>
      </c>
      <c r="J4549" s="16">
        <f>IF(C4549=2026,IF(B4549&lt;741000,0,IF(B4549&lt;2191000,B4549-740000,IF(B4549&lt;2193000,1451000,IF(B4549&lt;2196000,1453000,IF(B4549&lt;2200000,1456000,IF(B4549&lt;3600000,ROUNDDOWN(B4549/4,-3)*2.8-80000,IF(B4549&lt;6600000,ROUNDDOWN(B4549/4,-3)*3.2-440000,IF(B4549&lt;8500000,ROUNDDOWN(B4549*0.9,0)-1100000,B4549-1950000)))))))),IF(B4549&lt;651000,0,IF(B4549&lt;1900000,B4549-650000,IF(B4549&lt;3600000,ROUNDDOWN(B4549/4,-3)*2.8-80000,IF(B4549&lt;6600000,ROUNDDOWN(B4549/4,-3)*3.2-440000,IF(B4549&lt;8500000,ROUNDDOWN(B4549*0.9,0)-1100000,B4549-1950000))))))</f>
        <v/>
      </c>
      <c r="K4549" s="16">
        <f>IF(J4549&gt;23500000,NA(),IF(C4549=2026,IF(J4549&lt;=4890000,1040000,IF(J4549&lt;=6550000,670000,620000)),IF(J4549&lt;=1320000,950000,IF(J4549&lt;=3360000,880000,IF(J4549&lt;=4890000,680000,IF(J4549&lt;=6550000,630000,580000))))))</f>
        <v/>
      </c>
      <c r="L4549" s="16">
        <f>IF(D4549=1,IF(J4549&lt;=9000000,380000,IF(J4549&lt;=9500000,260000,IF(J4549&lt;=10000000,130000,0))),0)</f>
        <v/>
      </c>
      <c r="M4549" s="16">
        <f>IF(D4549=1,IF(J4549&lt;=9000000,330000,IF(J4549&lt;=9500000,220000,IF(J4549&lt;=10000000,110000,0))),0)</f>
        <v/>
      </c>
      <c r="N4549" s="16">
        <f>IF(D4549=1,IF(J4549&lt;=9000000,50000,IF(J4549&lt;=9500000,40000,IF(J4549&lt;=10000000,20000,0))),0)</f>
        <v/>
      </c>
      <c r="O4549" s="16">
        <f>MAX(0,ROUNDDOWN(J4549-G4549-K4549-L4549-E4549*380000-F4549*630000-H4549,-3))</f>
        <v/>
      </c>
      <c r="P4549" s="16">
        <f>MAX(0,ROUNDDOWN(J4549-G4549-430000-M4549-E4549*330000-F4549*450000-I4549,-3))</f>
        <v/>
      </c>
      <c r="Q4549" s="16">
        <f>50000+N4549+E4549*50000+F4549*180000</f>
        <v/>
      </c>
      <c r="R4549" s="16">
        <f>IF(P4549&lt;=2000000,MIN(Q4549,P4549),MAX(Q4549-(P4549-2000000),50000))*0.05</f>
        <v/>
      </c>
      <c r="S4549" s="16">
        <f>MAX(0,P4549*0.1-R4549)</f>
        <v/>
      </c>
      <c r="T4549" s="16">
        <f>Q4549+MAX(0,K4549-480000)</f>
        <v/>
      </c>
      <c r="U4549" s="16">
        <f>P4549-T4549</f>
        <v/>
      </c>
      <c r="V4549" s="17">
        <f>IF(U4549&lt;0,0,LOOKUP(U4549,{0,1950001,3300001,6950001,9000001,18000001,40000001},{0.05,0.1,0.2,0.23,0.33,0.4,0.45}))</f>
        <v/>
      </c>
      <c r="W4549" s="18">
        <f>IF(U4549&lt;0,0.9,0.9-V4549*1.021)</f>
        <v/>
      </c>
      <c r="X4549" s="16">
        <f>ROUNDDOWN(S4549*0.2/W4549+2000,0)</f>
        <v/>
      </c>
      <c r="Y4549" s="17">
        <f>IF(O4549&lt;=0,0,LOOKUP(O4549,{0,1950001,3300001,6950001,9000001,18000001,40000001},{0.05,0.1,0.2,0.23,0.33,0.4,0.45}))</f>
        <v/>
      </c>
    </row>
    <row r="4550">
      <c r="A4550" t="inlineStr">
        <is>
          <t>1万円刻み</t>
        </is>
      </c>
      <c r="B4550" s="16">
        <f>'3_1万円刻み'!$A$1017</f>
        <v/>
      </c>
      <c r="C4550" t="n">
        <v>2026</v>
      </c>
      <c r="D4550" t="n">
        <v>0</v>
      </c>
      <c r="E4550" t="n">
        <v>0</v>
      </c>
      <c r="F4550" t="n">
        <v>0</v>
      </c>
      <c r="G4550" s="16">
        <f>ROUND(MIN(B4550/12,650000)*12*0.0915+MIN(B4550/12,1390000)*12*(0.0504+0)+B4550*0.005,0)</f>
        <v/>
      </c>
      <c r="H4550" t="n">
        <v>0</v>
      </c>
      <c r="I4550" t="n">
        <v>0</v>
      </c>
      <c r="J4550" s="16">
        <f>IF(C4550=2026,IF(B4550&lt;741000,0,IF(B4550&lt;2191000,B4550-740000,IF(B4550&lt;2193000,1451000,IF(B4550&lt;2196000,1453000,IF(B4550&lt;2200000,1456000,IF(B4550&lt;3600000,ROUNDDOWN(B4550/4,-3)*2.8-80000,IF(B4550&lt;6600000,ROUNDDOWN(B4550/4,-3)*3.2-440000,IF(B4550&lt;8500000,ROUNDDOWN(B4550*0.9,0)-1100000,B4550-1950000)))))))),IF(B4550&lt;651000,0,IF(B4550&lt;1900000,B4550-650000,IF(B4550&lt;3600000,ROUNDDOWN(B4550/4,-3)*2.8-80000,IF(B4550&lt;6600000,ROUNDDOWN(B4550/4,-3)*3.2-440000,IF(B4550&lt;8500000,ROUNDDOWN(B4550*0.9,0)-1100000,B4550-1950000))))))</f>
        <v/>
      </c>
      <c r="K4550" s="16">
        <f>IF(J4550&gt;23500000,NA(),IF(C4550=2026,IF(J4550&lt;=4890000,1040000,IF(J4550&lt;=6550000,670000,620000)),IF(J4550&lt;=1320000,950000,IF(J4550&lt;=3360000,880000,IF(J4550&lt;=4890000,680000,IF(J4550&lt;=6550000,630000,580000))))))</f>
        <v/>
      </c>
      <c r="L4550" s="16">
        <f>IF(D4550=1,IF(J4550&lt;=9000000,380000,IF(J4550&lt;=9500000,260000,IF(J4550&lt;=10000000,130000,0))),0)</f>
        <v/>
      </c>
      <c r="M4550" s="16">
        <f>IF(D4550=1,IF(J4550&lt;=9000000,330000,IF(J4550&lt;=9500000,220000,IF(J4550&lt;=10000000,110000,0))),0)</f>
        <v/>
      </c>
      <c r="N4550" s="16">
        <f>IF(D4550=1,IF(J4550&lt;=9000000,50000,IF(J4550&lt;=9500000,40000,IF(J4550&lt;=10000000,20000,0))),0)</f>
        <v/>
      </c>
      <c r="O4550" s="16">
        <f>MAX(0,ROUNDDOWN(J4550-G4550-K4550-L4550-E4550*380000-F4550*630000-H4550,-3))</f>
        <v/>
      </c>
      <c r="P4550" s="16">
        <f>MAX(0,ROUNDDOWN(J4550-G4550-430000-M4550-E4550*330000-F4550*450000-I4550,-3))</f>
        <v/>
      </c>
      <c r="Q4550" s="16">
        <f>50000+N4550+E4550*50000+F4550*180000</f>
        <v/>
      </c>
      <c r="R4550" s="16">
        <f>IF(P4550&lt;=2000000,MIN(Q4550,P4550),MAX(Q4550-(P4550-2000000),50000))*0.05</f>
        <v/>
      </c>
      <c r="S4550" s="16">
        <f>MAX(0,P4550*0.1-R4550)</f>
        <v/>
      </c>
      <c r="T4550" s="16">
        <f>Q4550+MAX(0,K4550-480000)</f>
        <v/>
      </c>
      <c r="U4550" s="16">
        <f>P4550-T4550</f>
        <v/>
      </c>
      <c r="V4550" s="17">
        <f>IF(U4550&lt;0,0,LOOKUP(U4550,{0,1950001,3300001,6950001,9000001,18000001,40000001},{0.05,0.1,0.2,0.23,0.33,0.4,0.45}))</f>
        <v/>
      </c>
      <c r="W4550" s="18">
        <f>IF(U4550&lt;0,0.9,0.9-V4550*1.021)</f>
        <v/>
      </c>
      <c r="X4550" s="16">
        <f>ROUNDDOWN(S4550*0.2/W4550+2000,0)</f>
        <v/>
      </c>
      <c r="Y4550" s="17">
        <f>IF(O4550&lt;=0,0,LOOKUP(O4550,{0,1950001,3300001,6950001,9000001,18000001,40000001},{0.05,0.1,0.2,0.23,0.33,0.4,0.45}))</f>
        <v/>
      </c>
    </row>
    <row r="4551">
      <c r="A4551" t="inlineStr">
        <is>
          <t>1万円刻み</t>
        </is>
      </c>
      <c r="B4551" s="16">
        <f>'3_1万円刻み'!$A$1017</f>
        <v/>
      </c>
      <c r="C4551" t="n">
        <v>2025</v>
      </c>
      <c r="D4551" t="n">
        <v>1</v>
      </c>
      <c r="E4551" t="n">
        <v>0</v>
      </c>
      <c r="F4551" t="n">
        <v>0</v>
      </c>
      <c r="G4551" s="16">
        <f>ROUND(MIN(B4551/12,650000)*12*0.0915+MIN(B4551/12,1390000)*12*(0.0504+0)+B4551*0.005,0)</f>
        <v/>
      </c>
      <c r="H4551" t="n">
        <v>0</v>
      </c>
      <c r="I4551" t="n">
        <v>0</v>
      </c>
      <c r="J4551" s="16">
        <f>IF(C4551=2026,IF(B4551&lt;741000,0,IF(B4551&lt;2191000,B4551-740000,IF(B4551&lt;2193000,1451000,IF(B4551&lt;2196000,1453000,IF(B4551&lt;2200000,1456000,IF(B4551&lt;3600000,ROUNDDOWN(B4551/4,-3)*2.8-80000,IF(B4551&lt;6600000,ROUNDDOWN(B4551/4,-3)*3.2-440000,IF(B4551&lt;8500000,ROUNDDOWN(B4551*0.9,0)-1100000,B4551-1950000)))))))),IF(B4551&lt;651000,0,IF(B4551&lt;1900000,B4551-650000,IF(B4551&lt;3600000,ROUNDDOWN(B4551/4,-3)*2.8-80000,IF(B4551&lt;6600000,ROUNDDOWN(B4551/4,-3)*3.2-440000,IF(B4551&lt;8500000,ROUNDDOWN(B4551*0.9,0)-1100000,B4551-1950000))))))</f>
        <v/>
      </c>
      <c r="K4551" s="16">
        <f>IF(J4551&gt;23500000,NA(),IF(C4551=2026,IF(J4551&lt;=4890000,1040000,IF(J4551&lt;=6550000,670000,620000)),IF(J4551&lt;=1320000,950000,IF(J4551&lt;=3360000,880000,IF(J4551&lt;=4890000,680000,IF(J4551&lt;=6550000,630000,580000))))))</f>
        <v/>
      </c>
      <c r="L4551" s="16">
        <f>IF(D4551=1,IF(J4551&lt;=9000000,380000,IF(J4551&lt;=9500000,260000,IF(J4551&lt;=10000000,130000,0))),0)</f>
        <v/>
      </c>
      <c r="M4551" s="16">
        <f>IF(D4551=1,IF(J4551&lt;=9000000,330000,IF(J4551&lt;=9500000,220000,IF(J4551&lt;=10000000,110000,0))),0)</f>
        <v/>
      </c>
      <c r="N4551" s="16">
        <f>IF(D4551=1,IF(J4551&lt;=9000000,50000,IF(J4551&lt;=9500000,40000,IF(J4551&lt;=10000000,20000,0))),0)</f>
        <v/>
      </c>
      <c r="O4551" s="16">
        <f>MAX(0,ROUNDDOWN(J4551-G4551-K4551-L4551-E4551*380000-F4551*630000-H4551,-3))</f>
        <v/>
      </c>
      <c r="P4551" s="16">
        <f>MAX(0,ROUNDDOWN(J4551-G4551-430000-M4551-E4551*330000-F4551*450000-I4551,-3))</f>
        <v/>
      </c>
      <c r="Q4551" s="16">
        <f>50000+N4551+E4551*50000+F4551*180000</f>
        <v/>
      </c>
      <c r="R4551" s="16">
        <f>IF(P4551&lt;=2000000,MIN(Q4551,P4551),MAX(Q4551-(P4551-2000000),50000))*0.05</f>
        <v/>
      </c>
      <c r="S4551" s="16">
        <f>MAX(0,P4551*0.1-R4551)</f>
        <v/>
      </c>
      <c r="T4551" s="16">
        <f>Q4551+MAX(0,K4551-480000)</f>
        <v/>
      </c>
      <c r="U4551" s="16">
        <f>P4551-T4551</f>
        <v/>
      </c>
      <c r="V4551" s="17">
        <f>IF(U4551&lt;0,0,LOOKUP(U4551,{0,1950001,3300001,6950001,9000001,18000001,40000001},{0.05,0.1,0.2,0.23,0.33,0.4,0.45}))</f>
        <v/>
      </c>
      <c r="W4551" s="18">
        <f>IF(U4551&lt;0,0.9,0.9-V4551*1.021)</f>
        <v/>
      </c>
      <c r="X4551" s="16">
        <f>ROUNDDOWN(S4551*0.2/W4551+2000,0)</f>
        <v/>
      </c>
      <c r="Y4551" s="17">
        <f>IF(O4551&lt;=0,0,LOOKUP(O4551,{0,1950001,3300001,6950001,9000001,18000001,40000001},{0.05,0.1,0.2,0.23,0.33,0.4,0.45}))</f>
        <v/>
      </c>
    </row>
    <row r="4552">
      <c r="A4552" t="inlineStr">
        <is>
          <t>1万円刻み</t>
        </is>
      </c>
      <c r="B4552" s="16">
        <f>'3_1万円刻み'!$A$1017</f>
        <v/>
      </c>
      <c r="C4552" t="n">
        <v>2026</v>
      </c>
      <c r="D4552" t="n">
        <v>1</v>
      </c>
      <c r="E4552" t="n">
        <v>0</v>
      </c>
      <c r="F4552" t="n">
        <v>0</v>
      </c>
      <c r="G4552" s="16">
        <f>ROUND(MIN(B4552/12,650000)*12*0.0915+MIN(B4552/12,1390000)*12*(0.0504+0)+B4552*0.005,0)</f>
        <v/>
      </c>
      <c r="H4552" t="n">
        <v>0</v>
      </c>
      <c r="I4552" t="n">
        <v>0</v>
      </c>
      <c r="J4552" s="16">
        <f>IF(C4552=2026,IF(B4552&lt;741000,0,IF(B4552&lt;2191000,B4552-740000,IF(B4552&lt;2193000,1451000,IF(B4552&lt;2196000,1453000,IF(B4552&lt;2200000,1456000,IF(B4552&lt;3600000,ROUNDDOWN(B4552/4,-3)*2.8-80000,IF(B4552&lt;6600000,ROUNDDOWN(B4552/4,-3)*3.2-440000,IF(B4552&lt;8500000,ROUNDDOWN(B4552*0.9,0)-1100000,B4552-1950000)))))))),IF(B4552&lt;651000,0,IF(B4552&lt;1900000,B4552-650000,IF(B4552&lt;3600000,ROUNDDOWN(B4552/4,-3)*2.8-80000,IF(B4552&lt;6600000,ROUNDDOWN(B4552/4,-3)*3.2-440000,IF(B4552&lt;8500000,ROUNDDOWN(B4552*0.9,0)-1100000,B4552-1950000))))))</f>
        <v/>
      </c>
      <c r="K4552" s="16">
        <f>IF(J4552&gt;23500000,NA(),IF(C4552=2026,IF(J4552&lt;=4890000,1040000,IF(J4552&lt;=6550000,670000,620000)),IF(J4552&lt;=1320000,950000,IF(J4552&lt;=3360000,880000,IF(J4552&lt;=4890000,680000,IF(J4552&lt;=6550000,630000,580000))))))</f>
        <v/>
      </c>
      <c r="L4552" s="16">
        <f>IF(D4552=1,IF(J4552&lt;=9000000,380000,IF(J4552&lt;=9500000,260000,IF(J4552&lt;=10000000,130000,0))),0)</f>
        <v/>
      </c>
      <c r="M4552" s="16">
        <f>IF(D4552=1,IF(J4552&lt;=9000000,330000,IF(J4552&lt;=9500000,220000,IF(J4552&lt;=10000000,110000,0))),0)</f>
        <v/>
      </c>
      <c r="N4552" s="16">
        <f>IF(D4552=1,IF(J4552&lt;=9000000,50000,IF(J4552&lt;=9500000,40000,IF(J4552&lt;=10000000,20000,0))),0)</f>
        <v/>
      </c>
      <c r="O4552" s="16">
        <f>MAX(0,ROUNDDOWN(J4552-G4552-K4552-L4552-E4552*380000-F4552*630000-H4552,-3))</f>
        <v/>
      </c>
      <c r="P4552" s="16">
        <f>MAX(0,ROUNDDOWN(J4552-G4552-430000-M4552-E4552*330000-F4552*450000-I4552,-3))</f>
        <v/>
      </c>
      <c r="Q4552" s="16">
        <f>50000+N4552+E4552*50000+F4552*180000</f>
        <v/>
      </c>
      <c r="R4552" s="16">
        <f>IF(P4552&lt;=2000000,MIN(Q4552,P4552),MAX(Q4552-(P4552-2000000),50000))*0.05</f>
        <v/>
      </c>
      <c r="S4552" s="16">
        <f>MAX(0,P4552*0.1-R4552)</f>
        <v/>
      </c>
      <c r="T4552" s="16">
        <f>Q4552+MAX(0,K4552-480000)</f>
        <v/>
      </c>
      <c r="U4552" s="16">
        <f>P4552-T4552</f>
        <v/>
      </c>
      <c r="V4552" s="17">
        <f>IF(U4552&lt;0,0,LOOKUP(U4552,{0,1950001,3300001,6950001,9000001,18000001,40000001},{0.05,0.1,0.2,0.23,0.33,0.4,0.45}))</f>
        <v/>
      </c>
      <c r="W4552" s="18">
        <f>IF(U4552&lt;0,0.9,0.9-V4552*1.021)</f>
        <v/>
      </c>
      <c r="X4552" s="16">
        <f>ROUNDDOWN(S4552*0.2/W4552+2000,0)</f>
        <v/>
      </c>
      <c r="Y4552" s="17">
        <f>IF(O4552&lt;=0,0,LOOKUP(O4552,{0,1950001,3300001,6950001,9000001,18000001,40000001},{0.05,0.1,0.2,0.23,0.33,0.4,0.45}))</f>
        <v/>
      </c>
    </row>
    <row r="4553">
      <c r="A4553" t="inlineStr">
        <is>
          <t>1万円刻み</t>
        </is>
      </c>
      <c r="B4553" s="16">
        <f>'3_1万円刻み'!$A$1018</f>
        <v/>
      </c>
      <c r="C4553" t="n">
        <v>2025</v>
      </c>
      <c r="D4553" t="n">
        <v>0</v>
      </c>
      <c r="E4553" t="n">
        <v>0</v>
      </c>
      <c r="F4553" t="n">
        <v>0</v>
      </c>
      <c r="G4553" s="16">
        <f>ROUND(MIN(B4553/12,650000)*12*0.0915+MIN(B4553/12,1390000)*12*(0.0504+0)+B4553*0.005,0)</f>
        <v/>
      </c>
      <c r="H4553" t="n">
        <v>0</v>
      </c>
      <c r="I4553" t="n">
        <v>0</v>
      </c>
      <c r="J4553" s="16">
        <f>IF(C4553=2026,IF(B4553&lt;741000,0,IF(B4553&lt;2191000,B4553-740000,IF(B4553&lt;2193000,1451000,IF(B4553&lt;2196000,1453000,IF(B4553&lt;2200000,1456000,IF(B4553&lt;3600000,ROUNDDOWN(B4553/4,-3)*2.8-80000,IF(B4553&lt;6600000,ROUNDDOWN(B4553/4,-3)*3.2-440000,IF(B4553&lt;8500000,ROUNDDOWN(B4553*0.9,0)-1100000,B4553-1950000)))))))),IF(B4553&lt;651000,0,IF(B4553&lt;1900000,B4553-650000,IF(B4553&lt;3600000,ROUNDDOWN(B4553/4,-3)*2.8-80000,IF(B4553&lt;6600000,ROUNDDOWN(B4553/4,-3)*3.2-440000,IF(B4553&lt;8500000,ROUNDDOWN(B4553*0.9,0)-1100000,B4553-1950000))))))</f>
        <v/>
      </c>
      <c r="K4553" s="16">
        <f>IF(J4553&gt;23500000,NA(),IF(C4553=2026,IF(J4553&lt;=4890000,1040000,IF(J4553&lt;=6550000,670000,620000)),IF(J4553&lt;=1320000,950000,IF(J4553&lt;=3360000,880000,IF(J4553&lt;=4890000,680000,IF(J4553&lt;=6550000,630000,580000))))))</f>
        <v/>
      </c>
      <c r="L4553" s="16">
        <f>IF(D4553=1,IF(J4553&lt;=9000000,380000,IF(J4553&lt;=9500000,260000,IF(J4553&lt;=10000000,130000,0))),0)</f>
        <v/>
      </c>
      <c r="M4553" s="16">
        <f>IF(D4553=1,IF(J4553&lt;=9000000,330000,IF(J4553&lt;=9500000,220000,IF(J4553&lt;=10000000,110000,0))),0)</f>
        <v/>
      </c>
      <c r="N4553" s="16">
        <f>IF(D4553=1,IF(J4553&lt;=9000000,50000,IF(J4553&lt;=9500000,40000,IF(J4553&lt;=10000000,20000,0))),0)</f>
        <v/>
      </c>
      <c r="O4553" s="16">
        <f>MAX(0,ROUNDDOWN(J4553-G4553-K4553-L4553-E4553*380000-F4553*630000-H4553,-3))</f>
        <v/>
      </c>
      <c r="P4553" s="16">
        <f>MAX(0,ROUNDDOWN(J4553-G4553-430000-M4553-E4553*330000-F4553*450000-I4553,-3))</f>
        <v/>
      </c>
      <c r="Q4553" s="16">
        <f>50000+N4553+E4553*50000+F4553*180000</f>
        <v/>
      </c>
      <c r="R4553" s="16">
        <f>IF(P4553&lt;=2000000,MIN(Q4553,P4553),MAX(Q4553-(P4553-2000000),50000))*0.05</f>
        <v/>
      </c>
      <c r="S4553" s="16">
        <f>MAX(0,P4553*0.1-R4553)</f>
        <v/>
      </c>
      <c r="T4553" s="16">
        <f>Q4553+MAX(0,K4553-480000)</f>
        <v/>
      </c>
      <c r="U4553" s="16">
        <f>P4553-T4553</f>
        <v/>
      </c>
      <c r="V4553" s="17">
        <f>IF(U4553&lt;0,0,LOOKUP(U4553,{0,1950001,3300001,6950001,9000001,18000001,40000001},{0.05,0.1,0.2,0.23,0.33,0.4,0.45}))</f>
        <v/>
      </c>
      <c r="W4553" s="18">
        <f>IF(U4553&lt;0,0.9,0.9-V4553*1.021)</f>
        <v/>
      </c>
      <c r="X4553" s="16">
        <f>ROUNDDOWN(S4553*0.2/W4553+2000,0)</f>
        <v/>
      </c>
      <c r="Y4553" s="17">
        <f>IF(O4553&lt;=0,0,LOOKUP(O4553,{0,1950001,3300001,6950001,9000001,18000001,40000001},{0.05,0.1,0.2,0.23,0.33,0.4,0.45}))</f>
        <v/>
      </c>
    </row>
    <row r="4554">
      <c r="A4554" t="inlineStr">
        <is>
          <t>1万円刻み</t>
        </is>
      </c>
      <c r="B4554" s="16">
        <f>'3_1万円刻み'!$A$1018</f>
        <v/>
      </c>
      <c r="C4554" t="n">
        <v>2026</v>
      </c>
      <c r="D4554" t="n">
        <v>0</v>
      </c>
      <c r="E4554" t="n">
        <v>0</v>
      </c>
      <c r="F4554" t="n">
        <v>0</v>
      </c>
      <c r="G4554" s="16">
        <f>ROUND(MIN(B4554/12,650000)*12*0.0915+MIN(B4554/12,1390000)*12*(0.0504+0)+B4554*0.005,0)</f>
        <v/>
      </c>
      <c r="H4554" t="n">
        <v>0</v>
      </c>
      <c r="I4554" t="n">
        <v>0</v>
      </c>
      <c r="J4554" s="16">
        <f>IF(C4554=2026,IF(B4554&lt;741000,0,IF(B4554&lt;2191000,B4554-740000,IF(B4554&lt;2193000,1451000,IF(B4554&lt;2196000,1453000,IF(B4554&lt;2200000,1456000,IF(B4554&lt;3600000,ROUNDDOWN(B4554/4,-3)*2.8-80000,IF(B4554&lt;6600000,ROUNDDOWN(B4554/4,-3)*3.2-440000,IF(B4554&lt;8500000,ROUNDDOWN(B4554*0.9,0)-1100000,B4554-1950000)))))))),IF(B4554&lt;651000,0,IF(B4554&lt;1900000,B4554-650000,IF(B4554&lt;3600000,ROUNDDOWN(B4554/4,-3)*2.8-80000,IF(B4554&lt;6600000,ROUNDDOWN(B4554/4,-3)*3.2-440000,IF(B4554&lt;8500000,ROUNDDOWN(B4554*0.9,0)-1100000,B4554-1950000))))))</f>
        <v/>
      </c>
      <c r="K4554" s="16">
        <f>IF(J4554&gt;23500000,NA(),IF(C4554=2026,IF(J4554&lt;=4890000,1040000,IF(J4554&lt;=6550000,670000,620000)),IF(J4554&lt;=1320000,950000,IF(J4554&lt;=3360000,880000,IF(J4554&lt;=4890000,680000,IF(J4554&lt;=6550000,630000,580000))))))</f>
        <v/>
      </c>
      <c r="L4554" s="16">
        <f>IF(D4554=1,IF(J4554&lt;=9000000,380000,IF(J4554&lt;=9500000,260000,IF(J4554&lt;=10000000,130000,0))),0)</f>
        <v/>
      </c>
      <c r="M4554" s="16">
        <f>IF(D4554=1,IF(J4554&lt;=9000000,330000,IF(J4554&lt;=9500000,220000,IF(J4554&lt;=10000000,110000,0))),0)</f>
        <v/>
      </c>
      <c r="N4554" s="16">
        <f>IF(D4554=1,IF(J4554&lt;=9000000,50000,IF(J4554&lt;=9500000,40000,IF(J4554&lt;=10000000,20000,0))),0)</f>
        <v/>
      </c>
      <c r="O4554" s="16">
        <f>MAX(0,ROUNDDOWN(J4554-G4554-K4554-L4554-E4554*380000-F4554*630000-H4554,-3))</f>
        <v/>
      </c>
      <c r="P4554" s="16">
        <f>MAX(0,ROUNDDOWN(J4554-G4554-430000-M4554-E4554*330000-F4554*450000-I4554,-3))</f>
        <v/>
      </c>
      <c r="Q4554" s="16">
        <f>50000+N4554+E4554*50000+F4554*180000</f>
        <v/>
      </c>
      <c r="R4554" s="16">
        <f>IF(P4554&lt;=2000000,MIN(Q4554,P4554),MAX(Q4554-(P4554-2000000),50000))*0.05</f>
        <v/>
      </c>
      <c r="S4554" s="16">
        <f>MAX(0,P4554*0.1-R4554)</f>
        <v/>
      </c>
      <c r="T4554" s="16">
        <f>Q4554+MAX(0,K4554-480000)</f>
        <v/>
      </c>
      <c r="U4554" s="16">
        <f>P4554-T4554</f>
        <v/>
      </c>
      <c r="V4554" s="17">
        <f>IF(U4554&lt;0,0,LOOKUP(U4554,{0,1950001,3300001,6950001,9000001,18000001,40000001},{0.05,0.1,0.2,0.23,0.33,0.4,0.45}))</f>
        <v/>
      </c>
      <c r="W4554" s="18">
        <f>IF(U4554&lt;0,0.9,0.9-V4554*1.021)</f>
        <v/>
      </c>
      <c r="X4554" s="16">
        <f>ROUNDDOWN(S4554*0.2/W4554+2000,0)</f>
        <v/>
      </c>
      <c r="Y4554" s="17">
        <f>IF(O4554&lt;=0,0,LOOKUP(O4554,{0,1950001,3300001,6950001,9000001,18000001,40000001},{0.05,0.1,0.2,0.23,0.33,0.4,0.45}))</f>
        <v/>
      </c>
    </row>
    <row r="4555">
      <c r="A4555" t="inlineStr">
        <is>
          <t>1万円刻み</t>
        </is>
      </c>
      <c r="B4555" s="16">
        <f>'3_1万円刻み'!$A$1018</f>
        <v/>
      </c>
      <c r="C4555" t="n">
        <v>2025</v>
      </c>
      <c r="D4555" t="n">
        <v>1</v>
      </c>
      <c r="E4555" t="n">
        <v>0</v>
      </c>
      <c r="F4555" t="n">
        <v>0</v>
      </c>
      <c r="G4555" s="16">
        <f>ROUND(MIN(B4555/12,650000)*12*0.0915+MIN(B4555/12,1390000)*12*(0.0504+0)+B4555*0.005,0)</f>
        <v/>
      </c>
      <c r="H4555" t="n">
        <v>0</v>
      </c>
      <c r="I4555" t="n">
        <v>0</v>
      </c>
      <c r="J4555" s="16">
        <f>IF(C4555=2026,IF(B4555&lt;741000,0,IF(B4555&lt;2191000,B4555-740000,IF(B4555&lt;2193000,1451000,IF(B4555&lt;2196000,1453000,IF(B4555&lt;2200000,1456000,IF(B4555&lt;3600000,ROUNDDOWN(B4555/4,-3)*2.8-80000,IF(B4555&lt;6600000,ROUNDDOWN(B4555/4,-3)*3.2-440000,IF(B4555&lt;8500000,ROUNDDOWN(B4555*0.9,0)-1100000,B4555-1950000)))))))),IF(B4555&lt;651000,0,IF(B4555&lt;1900000,B4555-650000,IF(B4555&lt;3600000,ROUNDDOWN(B4555/4,-3)*2.8-80000,IF(B4555&lt;6600000,ROUNDDOWN(B4555/4,-3)*3.2-440000,IF(B4555&lt;8500000,ROUNDDOWN(B4555*0.9,0)-1100000,B4555-1950000))))))</f>
        <v/>
      </c>
      <c r="K4555" s="16">
        <f>IF(J4555&gt;23500000,NA(),IF(C4555=2026,IF(J4555&lt;=4890000,1040000,IF(J4555&lt;=6550000,670000,620000)),IF(J4555&lt;=1320000,950000,IF(J4555&lt;=3360000,880000,IF(J4555&lt;=4890000,680000,IF(J4555&lt;=6550000,630000,580000))))))</f>
        <v/>
      </c>
      <c r="L4555" s="16">
        <f>IF(D4555=1,IF(J4555&lt;=9000000,380000,IF(J4555&lt;=9500000,260000,IF(J4555&lt;=10000000,130000,0))),0)</f>
        <v/>
      </c>
      <c r="M4555" s="16">
        <f>IF(D4555=1,IF(J4555&lt;=9000000,330000,IF(J4555&lt;=9500000,220000,IF(J4555&lt;=10000000,110000,0))),0)</f>
        <v/>
      </c>
      <c r="N4555" s="16">
        <f>IF(D4555=1,IF(J4555&lt;=9000000,50000,IF(J4555&lt;=9500000,40000,IF(J4555&lt;=10000000,20000,0))),0)</f>
        <v/>
      </c>
      <c r="O4555" s="16">
        <f>MAX(0,ROUNDDOWN(J4555-G4555-K4555-L4555-E4555*380000-F4555*630000-H4555,-3))</f>
        <v/>
      </c>
      <c r="P4555" s="16">
        <f>MAX(0,ROUNDDOWN(J4555-G4555-430000-M4555-E4555*330000-F4555*450000-I4555,-3))</f>
        <v/>
      </c>
      <c r="Q4555" s="16">
        <f>50000+N4555+E4555*50000+F4555*180000</f>
        <v/>
      </c>
      <c r="R4555" s="16">
        <f>IF(P4555&lt;=2000000,MIN(Q4555,P4555),MAX(Q4555-(P4555-2000000),50000))*0.05</f>
        <v/>
      </c>
      <c r="S4555" s="16">
        <f>MAX(0,P4555*0.1-R4555)</f>
        <v/>
      </c>
      <c r="T4555" s="16">
        <f>Q4555+MAX(0,K4555-480000)</f>
        <v/>
      </c>
      <c r="U4555" s="16">
        <f>P4555-T4555</f>
        <v/>
      </c>
      <c r="V4555" s="17">
        <f>IF(U4555&lt;0,0,LOOKUP(U4555,{0,1950001,3300001,6950001,9000001,18000001,40000001},{0.05,0.1,0.2,0.23,0.33,0.4,0.45}))</f>
        <v/>
      </c>
      <c r="W4555" s="18">
        <f>IF(U4555&lt;0,0.9,0.9-V4555*1.021)</f>
        <v/>
      </c>
      <c r="X4555" s="16">
        <f>ROUNDDOWN(S4555*0.2/W4555+2000,0)</f>
        <v/>
      </c>
      <c r="Y4555" s="17">
        <f>IF(O4555&lt;=0,0,LOOKUP(O4555,{0,1950001,3300001,6950001,9000001,18000001,40000001},{0.05,0.1,0.2,0.23,0.33,0.4,0.45}))</f>
        <v/>
      </c>
    </row>
    <row r="4556">
      <c r="A4556" t="inlineStr">
        <is>
          <t>1万円刻み</t>
        </is>
      </c>
      <c r="B4556" s="16">
        <f>'3_1万円刻み'!$A$1018</f>
        <v/>
      </c>
      <c r="C4556" t="n">
        <v>2026</v>
      </c>
      <c r="D4556" t="n">
        <v>1</v>
      </c>
      <c r="E4556" t="n">
        <v>0</v>
      </c>
      <c r="F4556" t="n">
        <v>0</v>
      </c>
      <c r="G4556" s="16">
        <f>ROUND(MIN(B4556/12,650000)*12*0.0915+MIN(B4556/12,1390000)*12*(0.0504+0)+B4556*0.005,0)</f>
        <v/>
      </c>
      <c r="H4556" t="n">
        <v>0</v>
      </c>
      <c r="I4556" t="n">
        <v>0</v>
      </c>
      <c r="J4556" s="16">
        <f>IF(C4556=2026,IF(B4556&lt;741000,0,IF(B4556&lt;2191000,B4556-740000,IF(B4556&lt;2193000,1451000,IF(B4556&lt;2196000,1453000,IF(B4556&lt;2200000,1456000,IF(B4556&lt;3600000,ROUNDDOWN(B4556/4,-3)*2.8-80000,IF(B4556&lt;6600000,ROUNDDOWN(B4556/4,-3)*3.2-440000,IF(B4556&lt;8500000,ROUNDDOWN(B4556*0.9,0)-1100000,B4556-1950000)))))))),IF(B4556&lt;651000,0,IF(B4556&lt;1900000,B4556-650000,IF(B4556&lt;3600000,ROUNDDOWN(B4556/4,-3)*2.8-80000,IF(B4556&lt;6600000,ROUNDDOWN(B4556/4,-3)*3.2-440000,IF(B4556&lt;8500000,ROUNDDOWN(B4556*0.9,0)-1100000,B4556-1950000))))))</f>
        <v/>
      </c>
      <c r="K4556" s="16">
        <f>IF(J4556&gt;23500000,NA(),IF(C4556=2026,IF(J4556&lt;=4890000,1040000,IF(J4556&lt;=6550000,670000,620000)),IF(J4556&lt;=1320000,950000,IF(J4556&lt;=3360000,880000,IF(J4556&lt;=4890000,680000,IF(J4556&lt;=6550000,630000,580000))))))</f>
        <v/>
      </c>
      <c r="L4556" s="16">
        <f>IF(D4556=1,IF(J4556&lt;=9000000,380000,IF(J4556&lt;=9500000,260000,IF(J4556&lt;=10000000,130000,0))),0)</f>
        <v/>
      </c>
      <c r="M4556" s="16">
        <f>IF(D4556=1,IF(J4556&lt;=9000000,330000,IF(J4556&lt;=9500000,220000,IF(J4556&lt;=10000000,110000,0))),0)</f>
        <v/>
      </c>
      <c r="N4556" s="16">
        <f>IF(D4556=1,IF(J4556&lt;=9000000,50000,IF(J4556&lt;=9500000,40000,IF(J4556&lt;=10000000,20000,0))),0)</f>
        <v/>
      </c>
      <c r="O4556" s="16">
        <f>MAX(0,ROUNDDOWN(J4556-G4556-K4556-L4556-E4556*380000-F4556*630000-H4556,-3))</f>
        <v/>
      </c>
      <c r="P4556" s="16">
        <f>MAX(0,ROUNDDOWN(J4556-G4556-430000-M4556-E4556*330000-F4556*450000-I4556,-3))</f>
        <v/>
      </c>
      <c r="Q4556" s="16">
        <f>50000+N4556+E4556*50000+F4556*180000</f>
        <v/>
      </c>
      <c r="R4556" s="16">
        <f>IF(P4556&lt;=2000000,MIN(Q4556,P4556),MAX(Q4556-(P4556-2000000),50000))*0.05</f>
        <v/>
      </c>
      <c r="S4556" s="16">
        <f>MAX(0,P4556*0.1-R4556)</f>
        <v/>
      </c>
      <c r="T4556" s="16">
        <f>Q4556+MAX(0,K4556-480000)</f>
        <v/>
      </c>
      <c r="U4556" s="16">
        <f>P4556-T4556</f>
        <v/>
      </c>
      <c r="V4556" s="17">
        <f>IF(U4556&lt;0,0,LOOKUP(U4556,{0,1950001,3300001,6950001,9000001,18000001,40000001},{0.05,0.1,0.2,0.23,0.33,0.4,0.45}))</f>
        <v/>
      </c>
      <c r="W4556" s="18">
        <f>IF(U4556&lt;0,0.9,0.9-V4556*1.021)</f>
        <v/>
      </c>
      <c r="X4556" s="16">
        <f>ROUNDDOWN(S4556*0.2/W4556+2000,0)</f>
        <v/>
      </c>
      <c r="Y4556" s="17">
        <f>IF(O4556&lt;=0,0,LOOKUP(O4556,{0,1950001,3300001,6950001,9000001,18000001,40000001},{0.05,0.1,0.2,0.23,0.33,0.4,0.45}))</f>
        <v/>
      </c>
    </row>
    <row r="4557">
      <c r="A4557" t="inlineStr">
        <is>
          <t>1万円刻み</t>
        </is>
      </c>
      <c r="B4557" s="16">
        <f>'3_1万円刻み'!$A$1019</f>
        <v/>
      </c>
      <c r="C4557" t="n">
        <v>2025</v>
      </c>
      <c r="D4557" t="n">
        <v>0</v>
      </c>
      <c r="E4557" t="n">
        <v>0</v>
      </c>
      <c r="F4557" t="n">
        <v>0</v>
      </c>
      <c r="G4557" s="16">
        <f>ROUND(MIN(B4557/12,650000)*12*0.0915+MIN(B4557/12,1390000)*12*(0.0504+0)+B4557*0.005,0)</f>
        <v/>
      </c>
      <c r="H4557" t="n">
        <v>0</v>
      </c>
      <c r="I4557" t="n">
        <v>0</v>
      </c>
      <c r="J4557" s="16">
        <f>IF(C4557=2026,IF(B4557&lt;741000,0,IF(B4557&lt;2191000,B4557-740000,IF(B4557&lt;2193000,1451000,IF(B4557&lt;2196000,1453000,IF(B4557&lt;2200000,1456000,IF(B4557&lt;3600000,ROUNDDOWN(B4557/4,-3)*2.8-80000,IF(B4557&lt;6600000,ROUNDDOWN(B4557/4,-3)*3.2-440000,IF(B4557&lt;8500000,ROUNDDOWN(B4557*0.9,0)-1100000,B4557-1950000)))))))),IF(B4557&lt;651000,0,IF(B4557&lt;1900000,B4557-650000,IF(B4557&lt;3600000,ROUNDDOWN(B4557/4,-3)*2.8-80000,IF(B4557&lt;6600000,ROUNDDOWN(B4557/4,-3)*3.2-440000,IF(B4557&lt;8500000,ROUNDDOWN(B4557*0.9,0)-1100000,B4557-1950000))))))</f>
        <v/>
      </c>
      <c r="K4557" s="16">
        <f>IF(J4557&gt;23500000,NA(),IF(C4557=2026,IF(J4557&lt;=4890000,1040000,IF(J4557&lt;=6550000,670000,620000)),IF(J4557&lt;=1320000,950000,IF(J4557&lt;=3360000,880000,IF(J4557&lt;=4890000,680000,IF(J4557&lt;=6550000,630000,580000))))))</f>
        <v/>
      </c>
      <c r="L4557" s="16">
        <f>IF(D4557=1,IF(J4557&lt;=9000000,380000,IF(J4557&lt;=9500000,260000,IF(J4557&lt;=10000000,130000,0))),0)</f>
        <v/>
      </c>
      <c r="M4557" s="16">
        <f>IF(D4557=1,IF(J4557&lt;=9000000,330000,IF(J4557&lt;=9500000,220000,IF(J4557&lt;=10000000,110000,0))),0)</f>
        <v/>
      </c>
      <c r="N4557" s="16">
        <f>IF(D4557=1,IF(J4557&lt;=9000000,50000,IF(J4557&lt;=9500000,40000,IF(J4557&lt;=10000000,20000,0))),0)</f>
        <v/>
      </c>
      <c r="O4557" s="16">
        <f>MAX(0,ROUNDDOWN(J4557-G4557-K4557-L4557-E4557*380000-F4557*630000-H4557,-3))</f>
        <v/>
      </c>
      <c r="P4557" s="16">
        <f>MAX(0,ROUNDDOWN(J4557-G4557-430000-M4557-E4557*330000-F4557*450000-I4557,-3))</f>
        <v/>
      </c>
      <c r="Q4557" s="16">
        <f>50000+N4557+E4557*50000+F4557*180000</f>
        <v/>
      </c>
      <c r="R4557" s="16">
        <f>IF(P4557&lt;=2000000,MIN(Q4557,P4557),MAX(Q4557-(P4557-2000000),50000))*0.05</f>
        <v/>
      </c>
      <c r="S4557" s="16">
        <f>MAX(0,P4557*0.1-R4557)</f>
        <v/>
      </c>
      <c r="T4557" s="16">
        <f>Q4557+MAX(0,K4557-480000)</f>
        <v/>
      </c>
      <c r="U4557" s="16">
        <f>P4557-T4557</f>
        <v/>
      </c>
      <c r="V4557" s="17">
        <f>IF(U4557&lt;0,0,LOOKUP(U4557,{0,1950001,3300001,6950001,9000001,18000001,40000001},{0.05,0.1,0.2,0.23,0.33,0.4,0.45}))</f>
        <v/>
      </c>
      <c r="W4557" s="18">
        <f>IF(U4557&lt;0,0.9,0.9-V4557*1.021)</f>
        <v/>
      </c>
      <c r="X4557" s="16">
        <f>ROUNDDOWN(S4557*0.2/W4557+2000,0)</f>
        <v/>
      </c>
      <c r="Y4557" s="17">
        <f>IF(O4557&lt;=0,0,LOOKUP(O4557,{0,1950001,3300001,6950001,9000001,18000001,40000001},{0.05,0.1,0.2,0.23,0.33,0.4,0.45}))</f>
        <v/>
      </c>
    </row>
    <row r="4558">
      <c r="A4558" t="inlineStr">
        <is>
          <t>1万円刻み</t>
        </is>
      </c>
      <c r="B4558" s="16">
        <f>'3_1万円刻み'!$A$1019</f>
        <v/>
      </c>
      <c r="C4558" t="n">
        <v>2026</v>
      </c>
      <c r="D4558" t="n">
        <v>0</v>
      </c>
      <c r="E4558" t="n">
        <v>0</v>
      </c>
      <c r="F4558" t="n">
        <v>0</v>
      </c>
      <c r="G4558" s="16">
        <f>ROUND(MIN(B4558/12,650000)*12*0.0915+MIN(B4558/12,1390000)*12*(0.0504+0)+B4558*0.005,0)</f>
        <v/>
      </c>
      <c r="H4558" t="n">
        <v>0</v>
      </c>
      <c r="I4558" t="n">
        <v>0</v>
      </c>
      <c r="J4558" s="16">
        <f>IF(C4558=2026,IF(B4558&lt;741000,0,IF(B4558&lt;2191000,B4558-740000,IF(B4558&lt;2193000,1451000,IF(B4558&lt;2196000,1453000,IF(B4558&lt;2200000,1456000,IF(B4558&lt;3600000,ROUNDDOWN(B4558/4,-3)*2.8-80000,IF(B4558&lt;6600000,ROUNDDOWN(B4558/4,-3)*3.2-440000,IF(B4558&lt;8500000,ROUNDDOWN(B4558*0.9,0)-1100000,B4558-1950000)))))))),IF(B4558&lt;651000,0,IF(B4558&lt;1900000,B4558-650000,IF(B4558&lt;3600000,ROUNDDOWN(B4558/4,-3)*2.8-80000,IF(B4558&lt;6600000,ROUNDDOWN(B4558/4,-3)*3.2-440000,IF(B4558&lt;8500000,ROUNDDOWN(B4558*0.9,0)-1100000,B4558-1950000))))))</f>
        <v/>
      </c>
      <c r="K4558" s="16">
        <f>IF(J4558&gt;23500000,NA(),IF(C4558=2026,IF(J4558&lt;=4890000,1040000,IF(J4558&lt;=6550000,670000,620000)),IF(J4558&lt;=1320000,950000,IF(J4558&lt;=3360000,880000,IF(J4558&lt;=4890000,680000,IF(J4558&lt;=6550000,630000,580000))))))</f>
        <v/>
      </c>
      <c r="L4558" s="16">
        <f>IF(D4558=1,IF(J4558&lt;=9000000,380000,IF(J4558&lt;=9500000,260000,IF(J4558&lt;=10000000,130000,0))),0)</f>
        <v/>
      </c>
      <c r="M4558" s="16">
        <f>IF(D4558=1,IF(J4558&lt;=9000000,330000,IF(J4558&lt;=9500000,220000,IF(J4558&lt;=10000000,110000,0))),0)</f>
        <v/>
      </c>
      <c r="N4558" s="16">
        <f>IF(D4558=1,IF(J4558&lt;=9000000,50000,IF(J4558&lt;=9500000,40000,IF(J4558&lt;=10000000,20000,0))),0)</f>
        <v/>
      </c>
      <c r="O4558" s="16">
        <f>MAX(0,ROUNDDOWN(J4558-G4558-K4558-L4558-E4558*380000-F4558*630000-H4558,-3))</f>
        <v/>
      </c>
      <c r="P4558" s="16">
        <f>MAX(0,ROUNDDOWN(J4558-G4558-430000-M4558-E4558*330000-F4558*450000-I4558,-3))</f>
        <v/>
      </c>
      <c r="Q4558" s="16">
        <f>50000+N4558+E4558*50000+F4558*180000</f>
        <v/>
      </c>
      <c r="R4558" s="16">
        <f>IF(P4558&lt;=2000000,MIN(Q4558,P4558),MAX(Q4558-(P4558-2000000),50000))*0.05</f>
        <v/>
      </c>
      <c r="S4558" s="16">
        <f>MAX(0,P4558*0.1-R4558)</f>
        <v/>
      </c>
      <c r="T4558" s="16">
        <f>Q4558+MAX(0,K4558-480000)</f>
        <v/>
      </c>
      <c r="U4558" s="16">
        <f>P4558-T4558</f>
        <v/>
      </c>
      <c r="V4558" s="17">
        <f>IF(U4558&lt;0,0,LOOKUP(U4558,{0,1950001,3300001,6950001,9000001,18000001,40000001},{0.05,0.1,0.2,0.23,0.33,0.4,0.45}))</f>
        <v/>
      </c>
      <c r="W4558" s="18">
        <f>IF(U4558&lt;0,0.9,0.9-V4558*1.021)</f>
        <v/>
      </c>
      <c r="X4558" s="16">
        <f>ROUNDDOWN(S4558*0.2/W4558+2000,0)</f>
        <v/>
      </c>
      <c r="Y4558" s="17">
        <f>IF(O4558&lt;=0,0,LOOKUP(O4558,{0,1950001,3300001,6950001,9000001,18000001,40000001},{0.05,0.1,0.2,0.23,0.33,0.4,0.45}))</f>
        <v/>
      </c>
    </row>
    <row r="4559">
      <c r="A4559" t="inlineStr">
        <is>
          <t>1万円刻み</t>
        </is>
      </c>
      <c r="B4559" s="16">
        <f>'3_1万円刻み'!$A$1019</f>
        <v/>
      </c>
      <c r="C4559" t="n">
        <v>2025</v>
      </c>
      <c r="D4559" t="n">
        <v>1</v>
      </c>
      <c r="E4559" t="n">
        <v>0</v>
      </c>
      <c r="F4559" t="n">
        <v>0</v>
      </c>
      <c r="G4559" s="16">
        <f>ROUND(MIN(B4559/12,650000)*12*0.0915+MIN(B4559/12,1390000)*12*(0.0504+0)+B4559*0.005,0)</f>
        <v/>
      </c>
      <c r="H4559" t="n">
        <v>0</v>
      </c>
      <c r="I4559" t="n">
        <v>0</v>
      </c>
      <c r="J4559" s="16">
        <f>IF(C4559=2026,IF(B4559&lt;741000,0,IF(B4559&lt;2191000,B4559-740000,IF(B4559&lt;2193000,1451000,IF(B4559&lt;2196000,1453000,IF(B4559&lt;2200000,1456000,IF(B4559&lt;3600000,ROUNDDOWN(B4559/4,-3)*2.8-80000,IF(B4559&lt;6600000,ROUNDDOWN(B4559/4,-3)*3.2-440000,IF(B4559&lt;8500000,ROUNDDOWN(B4559*0.9,0)-1100000,B4559-1950000)))))))),IF(B4559&lt;651000,0,IF(B4559&lt;1900000,B4559-650000,IF(B4559&lt;3600000,ROUNDDOWN(B4559/4,-3)*2.8-80000,IF(B4559&lt;6600000,ROUNDDOWN(B4559/4,-3)*3.2-440000,IF(B4559&lt;8500000,ROUNDDOWN(B4559*0.9,0)-1100000,B4559-1950000))))))</f>
        <v/>
      </c>
      <c r="K4559" s="16">
        <f>IF(J4559&gt;23500000,NA(),IF(C4559=2026,IF(J4559&lt;=4890000,1040000,IF(J4559&lt;=6550000,670000,620000)),IF(J4559&lt;=1320000,950000,IF(J4559&lt;=3360000,880000,IF(J4559&lt;=4890000,680000,IF(J4559&lt;=6550000,630000,580000))))))</f>
        <v/>
      </c>
      <c r="L4559" s="16">
        <f>IF(D4559=1,IF(J4559&lt;=9000000,380000,IF(J4559&lt;=9500000,260000,IF(J4559&lt;=10000000,130000,0))),0)</f>
        <v/>
      </c>
      <c r="M4559" s="16">
        <f>IF(D4559=1,IF(J4559&lt;=9000000,330000,IF(J4559&lt;=9500000,220000,IF(J4559&lt;=10000000,110000,0))),0)</f>
        <v/>
      </c>
      <c r="N4559" s="16">
        <f>IF(D4559=1,IF(J4559&lt;=9000000,50000,IF(J4559&lt;=9500000,40000,IF(J4559&lt;=10000000,20000,0))),0)</f>
        <v/>
      </c>
      <c r="O4559" s="16">
        <f>MAX(0,ROUNDDOWN(J4559-G4559-K4559-L4559-E4559*380000-F4559*630000-H4559,-3))</f>
        <v/>
      </c>
      <c r="P4559" s="16">
        <f>MAX(0,ROUNDDOWN(J4559-G4559-430000-M4559-E4559*330000-F4559*450000-I4559,-3))</f>
        <v/>
      </c>
      <c r="Q4559" s="16">
        <f>50000+N4559+E4559*50000+F4559*180000</f>
        <v/>
      </c>
      <c r="R4559" s="16">
        <f>IF(P4559&lt;=2000000,MIN(Q4559,P4559),MAX(Q4559-(P4559-2000000),50000))*0.05</f>
        <v/>
      </c>
      <c r="S4559" s="16">
        <f>MAX(0,P4559*0.1-R4559)</f>
        <v/>
      </c>
      <c r="T4559" s="16">
        <f>Q4559+MAX(0,K4559-480000)</f>
        <v/>
      </c>
      <c r="U4559" s="16">
        <f>P4559-T4559</f>
        <v/>
      </c>
      <c r="V4559" s="17">
        <f>IF(U4559&lt;0,0,LOOKUP(U4559,{0,1950001,3300001,6950001,9000001,18000001,40000001},{0.05,0.1,0.2,0.23,0.33,0.4,0.45}))</f>
        <v/>
      </c>
      <c r="W4559" s="18">
        <f>IF(U4559&lt;0,0.9,0.9-V4559*1.021)</f>
        <v/>
      </c>
      <c r="X4559" s="16">
        <f>ROUNDDOWN(S4559*0.2/W4559+2000,0)</f>
        <v/>
      </c>
      <c r="Y4559" s="17">
        <f>IF(O4559&lt;=0,0,LOOKUP(O4559,{0,1950001,3300001,6950001,9000001,18000001,40000001},{0.05,0.1,0.2,0.23,0.33,0.4,0.45}))</f>
        <v/>
      </c>
    </row>
    <row r="4560">
      <c r="A4560" t="inlineStr">
        <is>
          <t>1万円刻み</t>
        </is>
      </c>
      <c r="B4560" s="16">
        <f>'3_1万円刻み'!$A$1019</f>
        <v/>
      </c>
      <c r="C4560" t="n">
        <v>2026</v>
      </c>
      <c r="D4560" t="n">
        <v>1</v>
      </c>
      <c r="E4560" t="n">
        <v>0</v>
      </c>
      <c r="F4560" t="n">
        <v>0</v>
      </c>
      <c r="G4560" s="16">
        <f>ROUND(MIN(B4560/12,650000)*12*0.0915+MIN(B4560/12,1390000)*12*(0.0504+0)+B4560*0.005,0)</f>
        <v/>
      </c>
      <c r="H4560" t="n">
        <v>0</v>
      </c>
      <c r="I4560" t="n">
        <v>0</v>
      </c>
      <c r="J4560" s="16">
        <f>IF(C4560=2026,IF(B4560&lt;741000,0,IF(B4560&lt;2191000,B4560-740000,IF(B4560&lt;2193000,1451000,IF(B4560&lt;2196000,1453000,IF(B4560&lt;2200000,1456000,IF(B4560&lt;3600000,ROUNDDOWN(B4560/4,-3)*2.8-80000,IF(B4560&lt;6600000,ROUNDDOWN(B4560/4,-3)*3.2-440000,IF(B4560&lt;8500000,ROUNDDOWN(B4560*0.9,0)-1100000,B4560-1950000)))))))),IF(B4560&lt;651000,0,IF(B4560&lt;1900000,B4560-650000,IF(B4560&lt;3600000,ROUNDDOWN(B4560/4,-3)*2.8-80000,IF(B4560&lt;6600000,ROUNDDOWN(B4560/4,-3)*3.2-440000,IF(B4560&lt;8500000,ROUNDDOWN(B4560*0.9,0)-1100000,B4560-1950000))))))</f>
        <v/>
      </c>
      <c r="K4560" s="16">
        <f>IF(J4560&gt;23500000,NA(),IF(C4560=2026,IF(J4560&lt;=4890000,1040000,IF(J4560&lt;=6550000,670000,620000)),IF(J4560&lt;=1320000,950000,IF(J4560&lt;=3360000,880000,IF(J4560&lt;=4890000,680000,IF(J4560&lt;=6550000,630000,580000))))))</f>
        <v/>
      </c>
      <c r="L4560" s="16">
        <f>IF(D4560=1,IF(J4560&lt;=9000000,380000,IF(J4560&lt;=9500000,260000,IF(J4560&lt;=10000000,130000,0))),0)</f>
        <v/>
      </c>
      <c r="M4560" s="16">
        <f>IF(D4560=1,IF(J4560&lt;=9000000,330000,IF(J4560&lt;=9500000,220000,IF(J4560&lt;=10000000,110000,0))),0)</f>
        <v/>
      </c>
      <c r="N4560" s="16">
        <f>IF(D4560=1,IF(J4560&lt;=9000000,50000,IF(J4560&lt;=9500000,40000,IF(J4560&lt;=10000000,20000,0))),0)</f>
        <v/>
      </c>
      <c r="O4560" s="16">
        <f>MAX(0,ROUNDDOWN(J4560-G4560-K4560-L4560-E4560*380000-F4560*630000-H4560,-3))</f>
        <v/>
      </c>
      <c r="P4560" s="16">
        <f>MAX(0,ROUNDDOWN(J4560-G4560-430000-M4560-E4560*330000-F4560*450000-I4560,-3))</f>
        <v/>
      </c>
      <c r="Q4560" s="16">
        <f>50000+N4560+E4560*50000+F4560*180000</f>
        <v/>
      </c>
      <c r="R4560" s="16">
        <f>IF(P4560&lt;=2000000,MIN(Q4560,P4560),MAX(Q4560-(P4560-2000000),50000))*0.05</f>
        <v/>
      </c>
      <c r="S4560" s="16">
        <f>MAX(0,P4560*0.1-R4560)</f>
        <v/>
      </c>
      <c r="T4560" s="16">
        <f>Q4560+MAX(0,K4560-480000)</f>
        <v/>
      </c>
      <c r="U4560" s="16">
        <f>P4560-T4560</f>
        <v/>
      </c>
      <c r="V4560" s="17">
        <f>IF(U4560&lt;0,0,LOOKUP(U4560,{0,1950001,3300001,6950001,9000001,18000001,40000001},{0.05,0.1,0.2,0.23,0.33,0.4,0.45}))</f>
        <v/>
      </c>
      <c r="W4560" s="18">
        <f>IF(U4560&lt;0,0.9,0.9-V4560*1.021)</f>
        <v/>
      </c>
      <c r="X4560" s="16">
        <f>ROUNDDOWN(S4560*0.2/W4560+2000,0)</f>
        <v/>
      </c>
      <c r="Y4560" s="17">
        <f>IF(O4560&lt;=0,0,LOOKUP(O4560,{0,1950001,3300001,6950001,9000001,18000001,40000001},{0.05,0.1,0.2,0.23,0.33,0.4,0.45}))</f>
        <v/>
      </c>
    </row>
    <row r="4561">
      <c r="A4561" t="inlineStr">
        <is>
          <t>1万円刻み</t>
        </is>
      </c>
      <c r="B4561" s="16">
        <f>'3_1万円刻み'!$A$1020</f>
        <v/>
      </c>
      <c r="C4561" t="n">
        <v>2025</v>
      </c>
      <c r="D4561" t="n">
        <v>0</v>
      </c>
      <c r="E4561" t="n">
        <v>0</v>
      </c>
      <c r="F4561" t="n">
        <v>0</v>
      </c>
      <c r="G4561" s="16">
        <f>ROUND(MIN(B4561/12,650000)*12*0.0915+MIN(B4561/12,1390000)*12*(0.0504+0)+B4561*0.005,0)</f>
        <v/>
      </c>
      <c r="H4561" t="n">
        <v>0</v>
      </c>
      <c r="I4561" t="n">
        <v>0</v>
      </c>
      <c r="J4561" s="16">
        <f>IF(C4561=2026,IF(B4561&lt;741000,0,IF(B4561&lt;2191000,B4561-740000,IF(B4561&lt;2193000,1451000,IF(B4561&lt;2196000,1453000,IF(B4561&lt;2200000,1456000,IF(B4561&lt;3600000,ROUNDDOWN(B4561/4,-3)*2.8-80000,IF(B4561&lt;6600000,ROUNDDOWN(B4561/4,-3)*3.2-440000,IF(B4561&lt;8500000,ROUNDDOWN(B4561*0.9,0)-1100000,B4561-1950000)))))))),IF(B4561&lt;651000,0,IF(B4561&lt;1900000,B4561-650000,IF(B4561&lt;3600000,ROUNDDOWN(B4561/4,-3)*2.8-80000,IF(B4561&lt;6600000,ROUNDDOWN(B4561/4,-3)*3.2-440000,IF(B4561&lt;8500000,ROUNDDOWN(B4561*0.9,0)-1100000,B4561-1950000))))))</f>
        <v/>
      </c>
      <c r="K4561" s="16">
        <f>IF(J4561&gt;23500000,NA(),IF(C4561=2026,IF(J4561&lt;=4890000,1040000,IF(J4561&lt;=6550000,670000,620000)),IF(J4561&lt;=1320000,950000,IF(J4561&lt;=3360000,880000,IF(J4561&lt;=4890000,680000,IF(J4561&lt;=6550000,630000,580000))))))</f>
        <v/>
      </c>
      <c r="L4561" s="16">
        <f>IF(D4561=1,IF(J4561&lt;=9000000,380000,IF(J4561&lt;=9500000,260000,IF(J4561&lt;=10000000,130000,0))),0)</f>
        <v/>
      </c>
      <c r="M4561" s="16">
        <f>IF(D4561=1,IF(J4561&lt;=9000000,330000,IF(J4561&lt;=9500000,220000,IF(J4561&lt;=10000000,110000,0))),0)</f>
        <v/>
      </c>
      <c r="N4561" s="16">
        <f>IF(D4561=1,IF(J4561&lt;=9000000,50000,IF(J4561&lt;=9500000,40000,IF(J4561&lt;=10000000,20000,0))),0)</f>
        <v/>
      </c>
      <c r="O4561" s="16">
        <f>MAX(0,ROUNDDOWN(J4561-G4561-K4561-L4561-E4561*380000-F4561*630000-H4561,-3))</f>
        <v/>
      </c>
      <c r="P4561" s="16">
        <f>MAX(0,ROUNDDOWN(J4561-G4561-430000-M4561-E4561*330000-F4561*450000-I4561,-3))</f>
        <v/>
      </c>
      <c r="Q4561" s="16">
        <f>50000+N4561+E4561*50000+F4561*180000</f>
        <v/>
      </c>
      <c r="R4561" s="16">
        <f>IF(P4561&lt;=2000000,MIN(Q4561,P4561),MAX(Q4561-(P4561-2000000),50000))*0.05</f>
        <v/>
      </c>
      <c r="S4561" s="16">
        <f>MAX(0,P4561*0.1-R4561)</f>
        <v/>
      </c>
      <c r="T4561" s="16">
        <f>Q4561+MAX(0,K4561-480000)</f>
        <v/>
      </c>
      <c r="U4561" s="16">
        <f>P4561-T4561</f>
        <v/>
      </c>
      <c r="V4561" s="17">
        <f>IF(U4561&lt;0,0,LOOKUP(U4561,{0,1950001,3300001,6950001,9000001,18000001,40000001},{0.05,0.1,0.2,0.23,0.33,0.4,0.45}))</f>
        <v/>
      </c>
      <c r="W4561" s="18">
        <f>IF(U4561&lt;0,0.9,0.9-V4561*1.021)</f>
        <v/>
      </c>
      <c r="X4561" s="16">
        <f>ROUNDDOWN(S4561*0.2/W4561+2000,0)</f>
        <v/>
      </c>
      <c r="Y4561" s="17">
        <f>IF(O4561&lt;=0,0,LOOKUP(O4561,{0,1950001,3300001,6950001,9000001,18000001,40000001},{0.05,0.1,0.2,0.23,0.33,0.4,0.45}))</f>
        <v/>
      </c>
    </row>
    <row r="4562">
      <c r="A4562" t="inlineStr">
        <is>
          <t>1万円刻み</t>
        </is>
      </c>
      <c r="B4562" s="16">
        <f>'3_1万円刻み'!$A$1020</f>
        <v/>
      </c>
      <c r="C4562" t="n">
        <v>2026</v>
      </c>
      <c r="D4562" t="n">
        <v>0</v>
      </c>
      <c r="E4562" t="n">
        <v>0</v>
      </c>
      <c r="F4562" t="n">
        <v>0</v>
      </c>
      <c r="G4562" s="16">
        <f>ROUND(MIN(B4562/12,650000)*12*0.0915+MIN(B4562/12,1390000)*12*(0.0504+0)+B4562*0.005,0)</f>
        <v/>
      </c>
      <c r="H4562" t="n">
        <v>0</v>
      </c>
      <c r="I4562" t="n">
        <v>0</v>
      </c>
      <c r="J4562" s="16">
        <f>IF(C4562=2026,IF(B4562&lt;741000,0,IF(B4562&lt;2191000,B4562-740000,IF(B4562&lt;2193000,1451000,IF(B4562&lt;2196000,1453000,IF(B4562&lt;2200000,1456000,IF(B4562&lt;3600000,ROUNDDOWN(B4562/4,-3)*2.8-80000,IF(B4562&lt;6600000,ROUNDDOWN(B4562/4,-3)*3.2-440000,IF(B4562&lt;8500000,ROUNDDOWN(B4562*0.9,0)-1100000,B4562-1950000)))))))),IF(B4562&lt;651000,0,IF(B4562&lt;1900000,B4562-650000,IF(B4562&lt;3600000,ROUNDDOWN(B4562/4,-3)*2.8-80000,IF(B4562&lt;6600000,ROUNDDOWN(B4562/4,-3)*3.2-440000,IF(B4562&lt;8500000,ROUNDDOWN(B4562*0.9,0)-1100000,B4562-1950000))))))</f>
        <v/>
      </c>
      <c r="K4562" s="16">
        <f>IF(J4562&gt;23500000,NA(),IF(C4562=2026,IF(J4562&lt;=4890000,1040000,IF(J4562&lt;=6550000,670000,620000)),IF(J4562&lt;=1320000,950000,IF(J4562&lt;=3360000,880000,IF(J4562&lt;=4890000,680000,IF(J4562&lt;=6550000,630000,580000))))))</f>
        <v/>
      </c>
      <c r="L4562" s="16">
        <f>IF(D4562=1,IF(J4562&lt;=9000000,380000,IF(J4562&lt;=9500000,260000,IF(J4562&lt;=10000000,130000,0))),0)</f>
        <v/>
      </c>
      <c r="M4562" s="16">
        <f>IF(D4562=1,IF(J4562&lt;=9000000,330000,IF(J4562&lt;=9500000,220000,IF(J4562&lt;=10000000,110000,0))),0)</f>
        <v/>
      </c>
      <c r="N4562" s="16">
        <f>IF(D4562=1,IF(J4562&lt;=9000000,50000,IF(J4562&lt;=9500000,40000,IF(J4562&lt;=10000000,20000,0))),0)</f>
        <v/>
      </c>
      <c r="O4562" s="16">
        <f>MAX(0,ROUNDDOWN(J4562-G4562-K4562-L4562-E4562*380000-F4562*630000-H4562,-3))</f>
        <v/>
      </c>
      <c r="P4562" s="16">
        <f>MAX(0,ROUNDDOWN(J4562-G4562-430000-M4562-E4562*330000-F4562*450000-I4562,-3))</f>
        <v/>
      </c>
      <c r="Q4562" s="16">
        <f>50000+N4562+E4562*50000+F4562*180000</f>
        <v/>
      </c>
      <c r="R4562" s="16">
        <f>IF(P4562&lt;=2000000,MIN(Q4562,P4562),MAX(Q4562-(P4562-2000000),50000))*0.05</f>
        <v/>
      </c>
      <c r="S4562" s="16">
        <f>MAX(0,P4562*0.1-R4562)</f>
        <v/>
      </c>
      <c r="T4562" s="16">
        <f>Q4562+MAX(0,K4562-480000)</f>
        <v/>
      </c>
      <c r="U4562" s="16">
        <f>P4562-T4562</f>
        <v/>
      </c>
      <c r="V4562" s="17">
        <f>IF(U4562&lt;0,0,LOOKUP(U4562,{0,1950001,3300001,6950001,9000001,18000001,40000001},{0.05,0.1,0.2,0.23,0.33,0.4,0.45}))</f>
        <v/>
      </c>
      <c r="W4562" s="18">
        <f>IF(U4562&lt;0,0.9,0.9-V4562*1.021)</f>
        <v/>
      </c>
      <c r="X4562" s="16">
        <f>ROUNDDOWN(S4562*0.2/W4562+2000,0)</f>
        <v/>
      </c>
      <c r="Y4562" s="17">
        <f>IF(O4562&lt;=0,0,LOOKUP(O4562,{0,1950001,3300001,6950001,9000001,18000001,40000001},{0.05,0.1,0.2,0.23,0.33,0.4,0.45}))</f>
        <v/>
      </c>
    </row>
    <row r="4563">
      <c r="A4563" t="inlineStr">
        <is>
          <t>1万円刻み</t>
        </is>
      </c>
      <c r="B4563" s="16">
        <f>'3_1万円刻み'!$A$1020</f>
        <v/>
      </c>
      <c r="C4563" t="n">
        <v>2025</v>
      </c>
      <c r="D4563" t="n">
        <v>1</v>
      </c>
      <c r="E4563" t="n">
        <v>0</v>
      </c>
      <c r="F4563" t="n">
        <v>0</v>
      </c>
      <c r="G4563" s="16">
        <f>ROUND(MIN(B4563/12,650000)*12*0.0915+MIN(B4563/12,1390000)*12*(0.0504+0)+B4563*0.005,0)</f>
        <v/>
      </c>
      <c r="H4563" t="n">
        <v>0</v>
      </c>
      <c r="I4563" t="n">
        <v>0</v>
      </c>
      <c r="J4563" s="16">
        <f>IF(C4563=2026,IF(B4563&lt;741000,0,IF(B4563&lt;2191000,B4563-740000,IF(B4563&lt;2193000,1451000,IF(B4563&lt;2196000,1453000,IF(B4563&lt;2200000,1456000,IF(B4563&lt;3600000,ROUNDDOWN(B4563/4,-3)*2.8-80000,IF(B4563&lt;6600000,ROUNDDOWN(B4563/4,-3)*3.2-440000,IF(B4563&lt;8500000,ROUNDDOWN(B4563*0.9,0)-1100000,B4563-1950000)))))))),IF(B4563&lt;651000,0,IF(B4563&lt;1900000,B4563-650000,IF(B4563&lt;3600000,ROUNDDOWN(B4563/4,-3)*2.8-80000,IF(B4563&lt;6600000,ROUNDDOWN(B4563/4,-3)*3.2-440000,IF(B4563&lt;8500000,ROUNDDOWN(B4563*0.9,0)-1100000,B4563-1950000))))))</f>
        <v/>
      </c>
      <c r="K4563" s="16">
        <f>IF(J4563&gt;23500000,NA(),IF(C4563=2026,IF(J4563&lt;=4890000,1040000,IF(J4563&lt;=6550000,670000,620000)),IF(J4563&lt;=1320000,950000,IF(J4563&lt;=3360000,880000,IF(J4563&lt;=4890000,680000,IF(J4563&lt;=6550000,630000,580000))))))</f>
        <v/>
      </c>
      <c r="L4563" s="16">
        <f>IF(D4563=1,IF(J4563&lt;=9000000,380000,IF(J4563&lt;=9500000,260000,IF(J4563&lt;=10000000,130000,0))),0)</f>
        <v/>
      </c>
      <c r="M4563" s="16">
        <f>IF(D4563=1,IF(J4563&lt;=9000000,330000,IF(J4563&lt;=9500000,220000,IF(J4563&lt;=10000000,110000,0))),0)</f>
        <v/>
      </c>
      <c r="N4563" s="16">
        <f>IF(D4563=1,IF(J4563&lt;=9000000,50000,IF(J4563&lt;=9500000,40000,IF(J4563&lt;=10000000,20000,0))),0)</f>
        <v/>
      </c>
      <c r="O4563" s="16">
        <f>MAX(0,ROUNDDOWN(J4563-G4563-K4563-L4563-E4563*380000-F4563*630000-H4563,-3))</f>
        <v/>
      </c>
      <c r="P4563" s="16">
        <f>MAX(0,ROUNDDOWN(J4563-G4563-430000-M4563-E4563*330000-F4563*450000-I4563,-3))</f>
        <v/>
      </c>
      <c r="Q4563" s="16">
        <f>50000+N4563+E4563*50000+F4563*180000</f>
        <v/>
      </c>
      <c r="R4563" s="16">
        <f>IF(P4563&lt;=2000000,MIN(Q4563,P4563),MAX(Q4563-(P4563-2000000),50000))*0.05</f>
        <v/>
      </c>
      <c r="S4563" s="16">
        <f>MAX(0,P4563*0.1-R4563)</f>
        <v/>
      </c>
      <c r="T4563" s="16">
        <f>Q4563+MAX(0,K4563-480000)</f>
        <v/>
      </c>
      <c r="U4563" s="16">
        <f>P4563-T4563</f>
        <v/>
      </c>
      <c r="V4563" s="17">
        <f>IF(U4563&lt;0,0,LOOKUP(U4563,{0,1950001,3300001,6950001,9000001,18000001,40000001},{0.05,0.1,0.2,0.23,0.33,0.4,0.45}))</f>
        <v/>
      </c>
      <c r="W4563" s="18">
        <f>IF(U4563&lt;0,0.9,0.9-V4563*1.021)</f>
        <v/>
      </c>
      <c r="X4563" s="16">
        <f>ROUNDDOWN(S4563*0.2/W4563+2000,0)</f>
        <v/>
      </c>
      <c r="Y4563" s="17">
        <f>IF(O4563&lt;=0,0,LOOKUP(O4563,{0,1950001,3300001,6950001,9000001,18000001,40000001},{0.05,0.1,0.2,0.23,0.33,0.4,0.45}))</f>
        <v/>
      </c>
    </row>
    <row r="4564">
      <c r="A4564" t="inlineStr">
        <is>
          <t>1万円刻み</t>
        </is>
      </c>
      <c r="B4564" s="16">
        <f>'3_1万円刻み'!$A$1020</f>
        <v/>
      </c>
      <c r="C4564" t="n">
        <v>2026</v>
      </c>
      <c r="D4564" t="n">
        <v>1</v>
      </c>
      <c r="E4564" t="n">
        <v>0</v>
      </c>
      <c r="F4564" t="n">
        <v>0</v>
      </c>
      <c r="G4564" s="16">
        <f>ROUND(MIN(B4564/12,650000)*12*0.0915+MIN(B4564/12,1390000)*12*(0.0504+0)+B4564*0.005,0)</f>
        <v/>
      </c>
      <c r="H4564" t="n">
        <v>0</v>
      </c>
      <c r="I4564" t="n">
        <v>0</v>
      </c>
      <c r="J4564" s="16">
        <f>IF(C4564=2026,IF(B4564&lt;741000,0,IF(B4564&lt;2191000,B4564-740000,IF(B4564&lt;2193000,1451000,IF(B4564&lt;2196000,1453000,IF(B4564&lt;2200000,1456000,IF(B4564&lt;3600000,ROUNDDOWN(B4564/4,-3)*2.8-80000,IF(B4564&lt;6600000,ROUNDDOWN(B4564/4,-3)*3.2-440000,IF(B4564&lt;8500000,ROUNDDOWN(B4564*0.9,0)-1100000,B4564-1950000)))))))),IF(B4564&lt;651000,0,IF(B4564&lt;1900000,B4564-650000,IF(B4564&lt;3600000,ROUNDDOWN(B4564/4,-3)*2.8-80000,IF(B4564&lt;6600000,ROUNDDOWN(B4564/4,-3)*3.2-440000,IF(B4564&lt;8500000,ROUNDDOWN(B4564*0.9,0)-1100000,B4564-1950000))))))</f>
        <v/>
      </c>
      <c r="K4564" s="16">
        <f>IF(J4564&gt;23500000,NA(),IF(C4564=2026,IF(J4564&lt;=4890000,1040000,IF(J4564&lt;=6550000,670000,620000)),IF(J4564&lt;=1320000,950000,IF(J4564&lt;=3360000,880000,IF(J4564&lt;=4890000,680000,IF(J4564&lt;=6550000,630000,580000))))))</f>
        <v/>
      </c>
      <c r="L4564" s="16">
        <f>IF(D4564=1,IF(J4564&lt;=9000000,380000,IF(J4564&lt;=9500000,260000,IF(J4564&lt;=10000000,130000,0))),0)</f>
        <v/>
      </c>
      <c r="M4564" s="16">
        <f>IF(D4564=1,IF(J4564&lt;=9000000,330000,IF(J4564&lt;=9500000,220000,IF(J4564&lt;=10000000,110000,0))),0)</f>
        <v/>
      </c>
      <c r="N4564" s="16">
        <f>IF(D4564=1,IF(J4564&lt;=9000000,50000,IF(J4564&lt;=9500000,40000,IF(J4564&lt;=10000000,20000,0))),0)</f>
        <v/>
      </c>
      <c r="O4564" s="16">
        <f>MAX(0,ROUNDDOWN(J4564-G4564-K4564-L4564-E4564*380000-F4564*630000-H4564,-3))</f>
        <v/>
      </c>
      <c r="P4564" s="16">
        <f>MAX(0,ROUNDDOWN(J4564-G4564-430000-M4564-E4564*330000-F4564*450000-I4564,-3))</f>
        <v/>
      </c>
      <c r="Q4564" s="16">
        <f>50000+N4564+E4564*50000+F4564*180000</f>
        <v/>
      </c>
      <c r="R4564" s="16">
        <f>IF(P4564&lt;=2000000,MIN(Q4564,P4564),MAX(Q4564-(P4564-2000000),50000))*0.05</f>
        <v/>
      </c>
      <c r="S4564" s="16">
        <f>MAX(0,P4564*0.1-R4564)</f>
        <v/>
      </c>
      <c r="T4564" s="16">
        <f>Q4564+MAX(0,K4564-480000)</f>
        <v/>
      </c>
      <c r="U4564" s="16">
        <f>P4564-T4564</f>
        <v/>
      </c>
      <c r="V4564" s="17">
        <f>IF(U4564&lt;0,0,LOOKUP(U4564,{0,1950001,3300001,6950001,9000001,18000001,40000001},{0.05,0.1,0.2,0.23,0.33,0.4,0.45}))</f>
        <v/>
      </c>
      <c r="W4564" s="18">
        <f>IF(U4564&lt;0,0.9,0.9-V4564*1.021)</f>
        <v/>
      </c>
      <c r="X4564" s="16">
        <f>ROUNDDOWN(S4564*0.2/W4564+2000,0)</f>
        <v/>
      </c>
      <c r="Y4564" s="17">
        <f>IF(O4564&lt;=0,0,LOOKUP(O4564,{0,1950001,3300001,6950001,9000001,18000001,40000001},{0.05,0.1,0.2,0.23,0.33,0.4,0.45}))</f>
        <v/>
      </c>
    </row>
    <row r="4565">
      <c r="A4565" t="inlineStr">
        <is>
          <t>1万円刻み</t>
        </is>
      </c>
      <c r="B4565" s="16">
        <f>'3_1万円刻み'!$A$1021</f>
        <v/>
      </c>
      <c r="C4565" t="n">
        <v>2025</v>
      </c>
      <c r="D4565" t="n">
        <v>0</v>
      </c>
      <c r="E4565" t="n">
        <v>0</v>
      </c>
      <c r="F4565" t="n">
        <v>0</v>
      </c>
      <c r="G4565" s="16">
        <f>ROUND(MIN(B4565/12,650000)*12*0.0915+MIN(B4565/12,1390000)*12*(0.0504+0)+B4565*0.005,0)</f>
        <v/>
      </c>
      <c r="H4565" t="n">
        <v>0</v>
      </c>
      <c r="I4565" t="n">
        <v>0</v>
      </c>
      <c r="J4565" s="16">
        <f>IF(C4565=2026,IF(B4565&lt;741000,0,IF(B4565&lt;2191000,B4565-740000,IF(B4565&lt;2193000,1451000,IF(B4565&lt;2196000,1453000,IF(B4565&lt;2200000,1456000,IF(B4565&lt;3600000,ROUNDDOWN(B4565/4,-3)*2.8-80000,IF(B4565&lt;6600000,ROUNDDOWN(B4565/4,-3)*3.2-440000,IF(B4565&lt;8500000,ROUNDDOWN(B4565*0.9,0)-1100000,B4565-1950000)))))))),IF(B4565&lt;651000,0,IF(B4565&lt;1900000,B4565-650000,IF(B4565&lt;3600000,ROUNDDOWN(B4565/4,-3)*2.8-80000,IF(B4565&lt;6600000,ROUNDDOWN(B4565/4,-3)*3.2-440000,IF(B4565&lt;8500000,ROUNDDOWN(B4565*0.9,0)-1100000,B4565-1950000))))))</f>
        <v/>
      </c>
      <c r="K4565" s="16">
        <f>IF(J4565&gt;23500000,NA(),IF(C4565=2026,IF(J4565&lt;=4890000,1040000,IF(J4565&lt;=6550000,670000,620000)),IF(J4565&lt;=1320000,950000,IF(J4565&lt;=3360000,880000,IF(J4565&lt;=4890000,680000,IF(J4565&lt;=6550000,630000,580000))))))</f>
        <v/>
      </c>
      <c r="L4565" s="16">
        <f>IF(D4565=1,IF(J4565&lt;=9000000,380000,IF(J4565&lt;=9500000,260000,IF(J4565&lt;=10000000,130000,0))),0)</f>
        <v/>
      </c>
      <c r="M4565" s="16">
        <f>IF(D4565=1,IF(J4565&lt;=9000000,330000,IF(J4565&lt;=9500000,220000,IF(J4565&lt;=10000000,110000,0))),0)</f>
        <v/>
      </c>
      <c r="N4565" s="16">
        <f>IF(D4565=1,IF(J4565&lt;=9000000,50000,IF(J4565&lt;=9500000,40000,IF(J4565&lt;=10000000,20000,0))),0)</f>
        <v/>
      </c>
      <c r="O4565" s="16">
        <f>MAX(0,ROUNDDOWN(J4565-G4565-K4565-L4565-E4565*380000-F4565*630000-H4565,-3))</f>
        <v/>
      </c>
      <c r="P4565" s="16">
        <f>MAX(0,ROUNDDOWN(J4565-G4565-430000-M4565-E4565*330000-F4565*450000-I4565,-3))</f>
        <v/>
      </c>
      <c r="Q4565" s="16">
        <f>50000+N4565+E4565*50000+F4565*180000</f>
        <v/>
      </c>
      <c r="R4565" s="16">
        <f>IF(P4565&lt;=2000000,MIN(Q4565,P4565),MAX(Q4565-(P4565-2000000),50000))*0.05</f>
        <v/>
      </c>
      <c r="S4565" s="16">
        <f>MAX(0,P4565*0.1-R4565)</f>
        <v/>
      </c>
      <c r="T4565" s="16">
        <f>Q4565+MAX(0,K4565-480000)</f>
        <v/>
      </c>
      <c r="U4565" s="16">
        <f>P4565-T4565</f>
        <v/>
      </c>
      <c r="V4565" s="17">
        <f>IF(U4565&lt;0,0,LOOKUP(U4565,{0,1950001,3300001,6950001,9000001,18000001,40000001},{0.05,0.1,0.2,0.23,0.33,0.4,0.45}))</f>
        <v/>
      </c>
      <c r="W4565" s="18">
        <f>IF(U4565&lt;0,0.9,0.9-V4565*1.021)</f>
        <v/>
      </c>
      <c r="X4565" s="16">
        <f>ROUNDDOWN(S4565*0.2/W4565+2000,0)</f>
        <v/>
      </c>
      <c r="Y4565" s="17">
        <f>IF(O4565&lt;=0,0,LOOKUP(O4565,{0,1950001,3300001,6950001,9000001,18000001,40000001},{0.05,0.1,0.2,0.23,0.33,0.4,0.45}))</f>
        <v/>
      </c>
    </row>
    <row r="4566">
      <c r="A4566" t="inlineStr">
        <is>
          <t>1万円刻み</t>
        </is>
      </c>
      <c r="B4566" s="16">
        <f>'3_1万円刻み'!$A$1021</f>
        <v/>
      </c>
      <c r="C4566" t="n">
        <v>2026</v>
      </c>
      <c r="D4566" t="n">
        <v>0</v>
      </c>
      <c r="E4566" t="n">
        <v>0</v>
      </c>
      <c r="F4566" t="n">
        <v>0</v>
      </c>
      <c r="G4566" s="16">
        <f>ROUND(MIN(B4566/12,650000)*12*0.0915+MIN(B4566/12,1390000)*12*(0.0504+0)+B4566*0.005,0)</f>
        <v/>
      </c>
      <c r="H4566" t="n">
        <v>0</v>
      </c>
      <c r="I4566" t="n">
        <v>0</v>
      </c>
      <c r="J4566" s="16">
        <f>IF(C4566=2026,IF(B4566&lt;741000,0,IF(B4566&lt;2191000,B4566-740000,IF(B4566&lt;2193000,1451000,IF(B4566&lt;2196000,1453000,IF(B4566&lt;2200000,1456000,IF(B4566&lt;3600000,ROUNDDOWN(B4566/4,-3)*2.8-80000,IF(B4566&lt;6600000,ROUNDDOWN(B4566/4,-3)*3.2-440000,IF(B4566&lt;8500000,ROUNDDOWN(B4566*0.9,0)-1100000,B4566-1950000)))))))),IF(B4566&lt;651000,0,IF(B4566&lt;1900000,B4566-650000,IF(B4566&lt;3600000,ROUNDDOWN(B4566/4,-3)*2.8-80000,IF(B4566&lt;6600000,ROUNDDOWN(B4566/4,-3)*3.2-440000,IF(B4566&lt;8500000,ROUNDDOWN(B4566*0.9,0)-1100000,B4566-1950000))))))</f>
        <v/>
      </c>
      <c r="K4566" s="16">
        <f>IF(J4566&gt;23500000,NA(),IF(C4566=2026,IF(J4566&lt;=4890000,1040000,IF(J4566&lt;=6550000,670000,620000)),IF(J4566&lt;=1320000,950000,IF(J4566&lt;=3360000,880000,IF(J4566&lt;=4890000,680000,IF(J4566&lt;=6550000,630000,580000))))))</f>
        <v/>
      </c>
      <c r="L4566" s="16">
        <f>IF(D4566=1,IF(J4566&lt;=9000000,380000,IF(J4566&lt;=9500000,260000,IF(J4566&lt;=10000000,130000,0))),0)</f>
        <v/>
      </c>
      <c r="M4566" s="16">
        <f>IF(D4566=1,IF(J4566&lt;=9000000,330000,IF(J4566&lt;=9500000,220000,IF(J4566&lt;=10000000,110000,0))),0)</f>
        <v/>
      </c>
      <c r="N4566" s="16">
        <f>IF(D4566=1,IF(J4566&lt;=9000000,50000,IF(J4566&lt;=9500000,40000,IF(J4566&lt;=10000000,20000,0))),0)</f>
        <v/>
      </c>
      <c r="O4566" s="16">
        <f>MAX(0,ROUNDDOWN(J4566-G4566-K4566-L4566-E4566*380000-F4566*630000-H4566,-3))</f>
        <v/>
      </c>
      <c r="P4566" s="16">
        <f>MAX(0,ROUNDDOWN(J4566-G4566-430000-M4566-E4566*330000-F4566*450000-I4566,-3))</f>
        <v/>
      </c>
      <c r="Q4566" s="16">
        <f>50000+N4566+E4566*50000+F4566*180000</f>
        <v/>
      </c>
      <c r="R4566" s="16">
        <f>IF(P4566&lt;=2000000,MIN(Q4566,P4566),MAX(Q4566-(P4566-2000000),50000))*0.05</f>
        <v/>
      </c>
      <c r="S4566" s="16">
        <f>MAX(0,P4566*0.1-R4566)</f>
        <v/>
      </c>
      <c r="T4566" s="16">
        <f>Q4566+MAX(0,K4566-480000)</f>
        <v/>
      </c>
      <c r="U4566" s="16">
        <f>P4566-T4566</f>
        <v/>
      </c>
      <c r="V4566" s="17">
        <f>IF(U4566&lt;0,0,LOOKUP(U4566,{0,1950001,3300001,6950001,9000001,18000001,40000001},{0.05,0.1,0.2,0.23,0.33,0.4,0.45}))</f>
        <v/>
      </c>
      <c r="W4566" s="18">
        <f>IF(U4566&lt;0,0.9,0.9-V4566*1.021)</f>
        <v/>
      </c>
      <c r="X4566" s="16">
        <f>ROUNDDOWN(S4566*0.2/W4566+2000,0)</f>
        <v/>
      </c>
      <c r="Y4566" s="17">
        <f>IF(O4566&lt;=0,0,LOOKUP(O4566,{0,1950001,3300001,6950001,9000001,18000001,40000001},{0.05,0.1,0.2,0.23,0.33,0.4,0.45}))</f>
        <v/>
      </c>
    </row>
    <row r="4567">
      <c r="A4567" t="inlineStr">
        <is>
          <t>1万円刻み</t>
        </is>
      </c>
      <c r="B4567" s="16">
        <f>'3_1万円刻み'!$A$1021</f>
        <v/>
      </c>
      <c r="C4567" t="n">
        <v>2025</v>
      </c>
      <c r="D4567" t="n">
        <v>1</v>
      </c>
      <c r="E4567" t="n">
        <v>0</v>
      </c>
      <c r="F4567" t="n">
        <v>0</v>
      </c>
      <c r="G4567" s="16">
        <f>ROUND(MIN(B4567/12,650000)*12*0.0915+MIN(B4567/12,1390000)*12*(0.0504+0)+B4567*0.005,0)</f>
        <v/>
      </c>
      <c r="H4567" t="n">
        <v>0</v>
      </c>
      <c r="I4567" t="n">
        <v>0</v>
      </c>
      <c r="J4567" s="16">
        <f>IF(C4567=2026,IF(B4567&lt;741000,0,IF(B4567&lt;2191000,B4567-740000,IF(B4567&lt;2193000,1451000,IF(B4567&lt;2196000,1453000,IF(B4567&lt;2200000,1456000,IF(B4567&lt;3600000,ROUNDDOWN(B4567/4,-3)*2.8-80000,IF(B4567&lt;6600000,ROUNDDOWN(B4567/4,-3)*3.2-440000,IF(B4567&lt;8500000,ROUNDDOWN(B4567*0.9,0)-1100000,B4567-1950000)))))))),IF(B4567&lt;651000,0,IF(B4567&lt;1900000,B4567-650000,IF(B4567&lt;3600000,ROUNDDOWN(B4567/4,-3)*2.8-80000,IF(B4567&lt;6600000,ROUNDDOWN(B4567/4,-3)*3.2-440000,IF(B4567&lt;8500000,ROUNDDOWN(B4567*0.9,0)-1100000,B4567-1950000))))))</f>
        <v/>
      </c>
      <c r="K4567" s="16">
        <f>IF(J4567&gt;23500000,NA(),IF(C4567=2026,IF(J4567&lt;=4890000,1040000,IF(J4567&lt;=6550000,670000,620000)),IF(J4567&lt;=1320000,950000,IF(J4567&lt;=3360000,880000,IF(J4567&lt;=4890000,680000,IF(J4567&lt;=6550000,630000,580000))))))</f>
        <v/>
      </c>
      <c r="L4567" s="16">
        <f>IF(D4567=1,IF(J4567&lt;=9000000,380000,IF(J4567&lt;=9500000,260000,IF(J4567&lt;=10000000,130000,0))),0)</f>
        <v/>
      </c>
      <c r="M4567" s="16">
        <f>IF(D4567=1,IF(J4567&lt;=9000000,330000,IF(J4567&lt;=9500000,220000,IF(J4567&lt;=10000000,110000,0))),0)</f>
        <v/>
      </c>
      <c r="N4567" s="16">
        <f>IF(D4567=1,IF(J4567&lt;=9000000,50000,IF(J4567&lt;=9500000,40000,IF(J4567&lt;=10000000,20000,0))),0)</f>
        <v/>
      </c>
      <c r="O4567" s="16">
        <f>MAX(0,ROUNDDOWN(J4567-G4567-K4567-L4567-E4567*380000-F4567*630000-H4567,-3))</f>
        <v/>
      </c>
      <c r="P4567" s="16">
        <f>MAX(0,ROUNDDOWN(J4567-G4567-430000-M4567-E4567*330000-F4567*450000-I4567,-3))</f>
        <v/>
      </c>
      <c r="Q4567" s="16">
        <f>50000+N4567+E4567*50000+F4567*180000</f>
        <v/>
      </c>
      <c r="R4567" s="16">
        <f>IF(P4567&lt;=2000000,MIN(Q4567,P4567),MAX(Q4567-(P4567-2000000),50000))*0.05</f>
        <v/>
      </c>
      <c r="S4567" s="16">
        <f>MAX(0,P4567*0.1-R4567)</f>
        <v/>
      </c>
      <c r="T4567" s="16">
        <f>Q4567+MAX(0,K4567-480000)</f>
        <v/>
      </c>
      <c r="U4567" s="16">
        <f>P4567-T4567</f>
        <v/>
      </c>
      <c r="V4567" s="17">
        <f>IF(U4567&lt;0,0,LOOKUP(U4567,{0,1950001,3300001,6950001,9000001,18000001,40000001},{0.05,0.1,0.2,0.23,0.33,0.4,0.45}))</f>
        <v/>
      </c>
      <c r="W4567" s="18">
        <f>IF(U4567&lt;0,0.9,0.9-V4567*1.021)</f>
        <v/>
      </c>
      <c r="X4567" s="16">
        <f>ROUNDDOWN(S4567*0.2/W4567+2000,0)</f>
        <v/>
      </c>
      <c r="Y4567" s="17">
        <f>IF(O4567&lt;=0,0,LOOKUP(O4567,{0,1950001,3300001,6950001,9000001,18000001,40000001},{0.05,0.1,0.2,0.23,0.33,0.4,0.45}))</f>
        <v/>
      </c>
    </row>
    <row r="4568">
      <c r="A4568" t="inlineStr">
        <is>
          <t>1万円刻み</t>
        </is>
      </c>
      <c r="B4568" s="16">
        <f>'3_1万円刻み'!$A$1021</f>
        <v/>
      </c>
      <c r="C4568" t="n">
        <v>2026</v>
      </c>
      <c r="D4568" t="n">
        <v>1</v>
      </c>
      <c r="E4568" t="n">
        <v>0</v>
      </c>
      <c r="F4568" t="n">
        <v>0</v>
      </c>
      <c r="G4568" s="16">
        <f>ROUND(MIN(B4568/12,650000)*12*0.0915+MIN(B4568/12,1390000)*12*(0.0504+0)+B4568*0.005,0)</f>
        <v/>
      </c>
      <c r="H4568" t="n">
        <v>0</v>
      </c>
      <c r="I4568" t="n">
        <v>0</v>
      </c>
      <c r="J4568" s="16">
        <f>IF(C4568=2026,IF(B4568&lt;741000,0,IF(B4568&lt;2191000,B4568-740000,IF(B4568&lt;2193000,1451000,IF(B4568&lt;2196000,1453000,IF(B4568&lt;2200000,1456000,IF(B4568&lt;3600000,ROUNDDOWN(B4568/4,-3)*2.8-80000,IF(B4568&lt;6600000,ROUNDDOWN(B4568/4,-3)*3.2-440000,IF(B4568&lt;8500000,ROUNDDOWN(B4568*0.9,0)-1100000,B4568-1950000)))))))),IF(B4568&lt;651000,0,IF(B4568&lt;1900000,B4568-650000,IF(B4568&lt;3600000,ROUNDDOWN(B4568/4,-3)*2.8-80000,IF(B4568&lt;6600000,ROUNDDOWN(B4568/4,-3)*3.2-440000,IF(B4568&lt;8500000,ROUNDDOWN(B4568*0.9,0)-1100000,B4568-1950000))))))</f>
        <v/>
      </c>
      <c r="K4568" s="16">
        <f>IF(J4568&gt;23500000,NA(),IF(C4568=2026,IF(J4568&lt;=4890000,1040000,IF(J4568&lt;=6550000,670000,620000)),IF(J4568&lt;=1320000,950000,IF(J4568&lt;=3360000,880000,IF(J4568&lt;=4890000,680000,IF(J4568&lt;=6550000,630000,580000))))))</f>
        <v/>
      </c>
      <c r="L4568" s="16">
        <f>IF(D4568=1,IF(J4568&lt;=9000000,380000,IF(J4568&lt;=9500000,260000,IF(J4568&lt;=10000000,130000,0))),0)</f>
        <v/>
      </c>
      <c r="M4568" s="16">
        <f>IF(D4568=1,IF(J4568&lt;=9000000,330000,IF(J4568&lt;=9500000,220000,IF(J4568&lt;=10000000,110000,0))),0)</f>
        <v/>
      </c>
      <c r="N4568" s="16">
        <f>IF(D4568=1,IF(J4568&lt;=9000000,50000,IF(J4568&lt;=9500000,40000,IF(J4568&lt;=10000000,20000,0))),0)</f>
        <v/>
      </c>
      <c r="O4568" s="16">
        <f>MAX(0,ROUNDDOWN(J4568-G4568-K4568-L4568-E4568*380000-F4568*630000-H4568,-3))</f>
        <v/>
      </c>
      <c r="P4568" s="16">
        <f>MAX(0,ROUNDDOWN(J4568-G4568-430000-M4568-E4568*330000-F4568*450000-I4568,-3))</f>
        <v/>
      </c>
      <c r="Q4568" s="16">
        <f>50000+N4568+E4568*50000+F4568*180000</f>
        <v/>
      </c>
      <c r="R4568" s="16">
        <f>IF(P4568&lt;=2000000,MIN(Q4568,P4568),MAX(Q4568-(P4568-2000000),50000))*0.05</f>
        <v/>
      </c>
      <c r="S4568" s="16">
        <f>MAX(0,P4568*0.1-R4568)</f>
        <v/>
      </c>
      <c r="T4568" s="16">
        <f>Q4568+MAX(0,K4568-480000)</f>
        <v/>
      </c>
      <c r="U4568" s="16">
        <f>P4568-T4568</f>
        <v/>
      </c>
      <c r="V4568" s="17">
        <f>IF(U4568&lt;0,0,LOOKUP(U4568,{0,1950001,3300001,6950001,9000001,18000001,40000001},{0.05,0.1,0.2,0.23,0.33,0.4,0.45}))</f>
        <v/>
      </c>
      <c r="W4568" s="18">
        <f>IF(U4568&lt;0,0.9,0.9-V4568*1.021)</f>
        <v/>
      </c>
      <c r="X4568" s="16">
        <f>ROUNDDOWN(S4568*0.2/W4568+2000,0)</f>
        <v/>
      </c>
      <c r="Y4568" s="17">
        <f>IF(O4568&lt;=0,0,LOOKUP(O4568,{0,1950001,3300001,6950001,9000001,18000001,40000001},{0.05,0.1,0.2,0.23,0.33,0.4,0.45}))</f>
        <v/>
      </c>
    </row>
    <row r="4569">
      <c r="A4569" t="inlineStr">
        <is>
          <t>1万円刻み</t>
        </is>
      </c>
      <c r="B4569" s="16">
        <f>'3_1万円刻み'!$A$1022</f>
        <v/>
      </c>
      <c r="C4569" t="n">
        <v>2025</v>
      </c>
      <c r="D4569" t="n">
        <v>0</v>
      </c>
      <c r="E4569" t="n">
        <v>0</v>
      </c>
      <c r="F4569" t="n">
        <v>0</v>
      </c>
      <c r="G4569" s="16">
        <f>ROUND(MIN(B4569/12,650000)*12*0.0915+MIN(B4569/12,1390000)*12*(0.0504+0)+B4569*0.005,0)</f>
        <v/>
      </c>
      <c r="H4569" t="n">
        <v>0</v>
      </c>
      <c r="I4569" t="n">
        <v>0</v>
      </c>
      <c r="J4569" s="16">
        <f>IF(C4569=2026,IF(B4569&lt;741000,0,IF(B4569&lt;2191000,B4569-740000,IF(B4569&lt;2193000,1451000,IF(B4569&lt;2196000,1453000,IF(B4569&lt;2200000,1456000,IF(B4569&lt;3600000,ROUNDDOWN(B4569/4,-3)*2.8-80000,IF(B4569&lt;6600000,ROUNDDOWN(B4569/4,-3)*3.2-440000,IF(B4569&lt;8500000,ROUNDDOWN(B4569*0.9,0)-1100000,B4569-1950000)))))))),IF(B4569&lt;651000,0,IF(B4569&lt;1900000,B4569-650000,IF(B4569&lt;3600000,ROUNDDOWN(B4569/4,-3)*2.8-80000,IF(B4569&lt;6600000,ROUNDDOWN(B4569/4,-3)*3.2-440000,IF(B4569&lt;8500000,ROUNDDOWN(B4569*0.9,0)-1100000,B4569-1950000))))))</f>
        <v/>
      </c>
      <c r="K4569" s="16">
        <f>IF(J4569&gt;23500000,NA(),IF(C4569=2026,IF(J4569&lt;=4890000,1040000,IF(J4569&lt;=6550000,670000,620000)),IF(J4569&lt;=1320000,950000,IF(J4569&lt;=3360000,880000,IF(J4569&lt;=4890000,680000,IF(J4569&lt;=6550000,630000,580000))))))</f>
        <v/>
      </c>
      <c r="L4569" s="16">
        <f>IF(D4569=1,IF(J4569&lt;=9000000,380000,IF(J4569&lt;=9500000,260000,IF(J4569&lt;=10000000,130000,0))),0)</f>
        <v/>
      </c>
      <c r="M4569" s="16">
        <f>IF(D4569=1,IF(J4569&lt;=9000000,330000,IF(J4569&lt;=9500000,220000,IF(J4569&lt;=10000000,110000,0))),0)</f>
        <v/>
      </c>
      <c r="N4569" s="16">
        <f>IF(D4569=1,IF(J4569&lt;=9000000,50000,IF(J4569&lt;=9500000,40000,IF(J4569&lt;=10000000,20000,0))),0)</f>
        <v/>
      </c>
      <c r="O4569" s="16">
        <f>MAX(0,ROUNDDOWN(J4569-G4569-K4569-L4569-E4569*380000-F4569*630000-H4569,-3))</f>
        <v/>
      </c>
      <c r="P4569" s="16">
        <f>MAX(0,ROUNDDOWN(J4569-G4569-430000-M4569-E4569*330000-F4569*450000-I4569,-3))</f>
        <v/>
      </c>
      <c r="Q4569" s="16">
        <f>50000+N4569+E4569*50000+F4569*180000</f>
        <v/>
      </c>
      <c r="R4569" s="16">
        <f>IF(P4569&lt;=2000000,MIN(Q4569,P4569),MAX(Q4569-(P4569-2000000),50000))*0.05</f>
        <v/>
      </c>
      <c r="S4569" s="16">
        <f>MAX(0,P4569*0.1-R4569)</f>
        <v/>
      </c>
      <c r="T4569" s="16">
        <f>Q4569+MAX(0,K4569-480000)</f>
        <v/>
      </c>
      <c r="U4569" s="16">
        <f>P4569-T4569</f>
        <v/>
      </c>
      <c r="V4569" s="17">
        <f>IF(U4569&lt;0,0,LOOKUP(U4569,{0,1950001,3300001,6950001,9000001,18000001,40000001},{0.05,0.1,0.2,0.23,0.33,0.4,0.45}))</f>
        <v/>
      </c>
      <c r="W4569" s="18">
        <f>IF(U4569&lt;0,0.9,0.9-V4569*1.021)</f>
        <v/>
      </c>
      <c r="X4569" s="16">
        <f>ROUNDDOWN(S4569*0.2/W4569+2000,0)</f>
        <v/>
      </c>
      <c r="Y4569" s="17">
        <f>IF(O4569&lt;=0,0,LOOKUP(O4569,{0,1950001,3300001,6950001,9000001,18000001,40000001},{0.05,0.1,0.2,0.23,0.33,0.4,0.45}))</f>
        <v/>
      </c>
    </row>
    <row r="4570">
      <c r="A4570" t="inlineStr">
        <is>
          <t>1万円刻み</t>
        </is>
      </c>
      <c r="B4570" s="16">
        <f>'3_1万円刻み'!$A$1022</f>
        <v/>
      </c>
      <c r="C4570" t="n">
        <v>2026</v>
      </c>
      <c r="D4570" t="n">
        <v>0</v>
      </c>
      <c r="E4570" t="n">
        <v>0</v>
      </c>
      <c r="F4570" t="n">
        <v>0</v>
      </c>
      <c r="G4570" s="16">
        <f>ROUND(MIN(B4570/12,650000)*12*0.0915+MIN(B4570/12,1390000)*12*(0.0504+0)+B4570*0.005,0)</f>
        <v/>
      </c>
      <c r="H4570" t="n">
        <v>0</v>
      </c>
      <c r="I4570" t="n">
        <v>0</v>
      </c>
      <c r="J4570" s="16">
        <f>IF(C4570=2026,IF(B4570&lt;741000,0,IF(B4570&lt;2191000,B4570-740000,IF(B4570&lt;2193000,1451000,IF(B4570&lt;2196000,1453000,IF(B4570&lt;2200000,1456000,IF(B4570&lt;3600000,ROUNDDOWN(B4570/4,-3)*2.8-80000,IF(B4570&lt;6600000,ROUNDDOWN(B4570/4,-3)*3.2-440000,IF(B4570&lt;8500000,ROUNDDOWN(B4570*0.9,0)-1100000,B4570-1950000)))))))),IF(B4570&lt;651000,0,IF(B4570&lt;1900000,B4570-650000,IF(B4570&lt;3600000,ROUNDDOWN(B4570/4,-3)*2.8-80000,IF(B4570&lt;6600000,ROUNDDOWN(B4570/4,-3)*3.2-440000,IF(B4570&lt;8500000,ROUNDDOWN(B4570*0.9,0)-1100000,B4570-1950000))))))</f>
        <v/>
      </c>
      <c r="K4570" s="16">
        <f>IF(J4570&gt;23500000,NA(),IF(C4570=2026,IF(J4570&lt;=4890000,1040000,IF(J4570&lt;=6550000,670000,620000)),IF(J4570&lt;=1320000,950000,IF(J4570&lt;=3360000,880000,IF(J4570&lt;=4890000,680000,IF(J4570&lt;=6550000,630000,580000))))))</f>
        <v/>
      </c>
      <c r="L4570" s="16">
        <f>IF(D4570=1,IF(J4570&lt;=9000000,380000,IF(J4570&lt;=9500000,260000,IF(J4570&lt;=10000000,130000,0))),0)</f>
        <v/>
      </c>
      <c r="M4570" s="16">
        <f>IF(D4570=1,IF(J4570&lt;=9000000,330000,IF(J4570&lt;=9500000,220000,IF(J4570&lt;=10000000,110000,0))),0)</f>
        <v/>
      </c>
      <c r="N4570" s="16">
        <f>IF(D4570=1,IF(J4570&lt;=9000000,50000,IF(J4570&lt;=9500000,40000,IF(J4570&lt;=10000000,20000,0))),0)</f>
        <v/>
      </c>
      <c r="O4570" s="16">
        <f>MAX(0,ROUNDDOWN(J4570-G4570-K4570-L4570-E4570*380000-F4570*630000-H4570,-3))</f>
        <v/>
      </c>
      <c r="P4570" s="16">
        <f>MAX(0,ROUNDDOWN(J4570-G4570-430000-M4570-E4570*330000-F4570*450000-I4570,-3))</f>
        <v/>
      </c>
      <c r="Q4570" s="16">
        <f>50000+N4570+E4570*50000+F4570*180000</f>
        <v/>
      </c>
      <c r="R4570" s="16">
        <f>IF(P4570&lt;=2000000,MIN(Q4570,P4570),MAX(Q4570-(P4570-2000000),50000))*0.05</f>
        <v/>
      </c>
      <c r="S4570" s="16">
        <f>MAX(0,P4570*0.1-R4570)</f>
        <v/>
      </c>
      <c r="T4570" s="16">
        <f>Q4570+MAX(0,K4570-480000)</f>
        <v/>
      </c>
      <c r="U4570" s="16">
        <f>P4570-T4570</f>
        <v/>
      </c>
      <c r="V4570" s="17">
        <f>IF(U4570&lt;0,0,LOOKUP(U4570,{0,1950001,3300001,6950001,9000001,18000001,40000001},{0.05,0.1,0.2,0.23,0.33,0.4,0.45}))</f>
        <v/>
      </c>
      <c r="W4570" s="18">
        <f>IF(U4570&lt;0,0.9,0.9-V4570*1.021)</f>
        <v/>
      </c>
      <c r="X4570" s="16">
        <f>ROUNDDOWN(S4570*0.2/W4570+2000,0)</f>
        <v/>
      </c>
      <c r="Y4570" s="17">
        <f>IF(O4570&lt;=0,0,LOOKUP(O4570,{0,1950001,3300001,6950001,9000001,18000001,40000001},{0.05,0.1,0.2,0.23,0.33,0.4,0.45}))</f>
        <v/>
      </c>
    </row>
    <row r="4571">
      <c r="A4571" t="inlineStr">
        <is>
          <t>1万円刻み</t>
        </is>
      </c>
      <c r="B4571" s="16">
        <f>'3_1万円刻み'!$A$1022</f>
        <v/>
      </c>
      <c r="C4571" t="n">
        <v>2025</v>
      </c>
      <c r="D4571" t="n">
        <v>1</v>
      </c>
      <c r="E4571" t="n">
        <v>0</v>
      </c>
      <c r="F4571" t="n">
        <v>0</v>
      </c>
      <c r="G4571" s="16">
        <f>ROUND(MIN(B4571/12,650000)*12*0.0915+MIN(B4571/12,1390000)*12*(0.0504+0)+B4571*0.005,0)</f>
        <v/>
      </c>
      <c r="H4571" t="n">
        <v>0</v>
      </c>
      <c r="I4571" t="n">
        <v>0</v>
      </c>
      <c r="J4571" s="16">
        <f>IF(C4571=2026,IF(B4571&lt;741000,0,IF(B4571&lt;2191000,B4571-740000,IF(B4571&lt;2193000,1451000,IF(B4571&lt;2196000,1453000,IF(B4571&lt;2200000,1456000,IF(B4571&lt;3600000,ROUNDDOWN(B4571/4,-3)*2.8-80000,IF(B4571&lt;6600000,ROUNDDOWN(B4571/4,-3)*3.2-440000,IF(B4571&lt;8500000,ROUNDDOWN(B4571*0.9,0)-1100000,B4571-1950000)))))))),IF(B4571&lt;651000,0,IF(B4571&lt;1900000,B4571-650000,IF(B4571&lt;3600000,ROUNDDOWN(B4571/4,-3)*2.8-80000,IF(B4571&lt;6600000,ROUNDDOWN(B4571/4,-3)*3.2-440000,IF(B4571&lt;8500000,ROUNDDOWN(B4571*0.9,0)-1100000,B4571-1950000))))))</f>
        <v/>
      </c>
      <c r="K4571" s="16">
        <f>IF(J4571&gt;23500000,NA(),IF(C4571=2026,IF(J4571&lt;=4890000,1040000,IF(J4571&lt;=6550000,670000,620000)),IF(J4571&lt;=1320000,950000,IF(J4571&lt;=3360000,880000,IF(J4571&lt;=4890000,680000,IF(J4571&lt;=6550000,630000,580000))))))</f>
        <v/>
      </c>
      <c r="L4571" s="16">
        <f>IF(D4571=1,IF(J4571&lt;=9000000,380000,IF(J4571&lt;=9500000,260000,IF(J4571&lt;=10000000,130000,0))),0)</f>
        <v/>
      </c>
      <c r="M4571" s="16">
        <f>IF(D4571=1,IF(J4571&lt;=9000000,330000,IF(J4571&lt;=9500000,220000,IF(J4571&lt;=10000000,110000,0))),0)</f>
        <v/>
      </c>
      <c r="N4571" s="16">
        <f>IF(D4571=1,IF(J4571&lt;=9000000,50000,IF(J4571&lt;=9500000,40000,IF(J4571&lt;=10000000,20000,0))),0)</f>
        <v/>
      </c>
      <c r="O4571" s="16">
        <f>MAX(0,ROUNDDOWN(J4571-G4571-K4571-L4571-E4571*380000-F4571*630000-H4571,-3))</f>
        <v/>
      </c>
      <c r="P4571" s="16">
        <f>MAX(0,ROUNDDOWN(J4571-G4571-430000-M4571-E4571*330000-F4571*450000-I4571,-3))</f>
        <v/>
      </c>
      <c r="Q4571" s="16">
        <f>50000+N4571+E4571*50000+F4571*180000</f>
        <v/>
      </c>
      <c r="R4571" s="16">
        <f>IF(P4571&lt;=2000000,MIN(Q4571,P4571),MAX(Q4571-(P4571-2000000),50000))*0.05</f>
        <v/>
      </c>
      <c r="S4571" s="16">
        <f>MAX(0,P4571*0.1-R4571)</f>
        <v/>
      </c>
      <c r="T4571" s="16">
        <f>Q4571+MAX(0,K4571-480000)</f>
        <v/>
      </c>
      <c r="U4571" s="16">
        <f>P4571-T4571</f>
        <v/>
      </c>
      <c r="V4571" s="17">
        <f>IF(U4571&lt;0,0,LOOKUP(U4571,{0,1950001,3300001,6950001,9000001,18000001,40000001},{0.05,0.1,0.2,0.23,0.33,0.4,0.45}))</f>
        <v/>
      </c>
      <c r="W4571" s="18">
        <f>IF(U4571&lt;0,0.9,0.9-V4571*1.021)</f>
        <v/>
      </c>
      <c r="X4571" s="16">
        <f>ROUNDDOWN(S4571*0.2/W4571+2000,0)</f>
        <v/>
      </c>
      <c r="Y4571" s="17">
        <f>IF(O4571&lt;=0,0,LOOKUP(O4571,{0,1950001,3300001,6950001,9000001,18000001,40000001},{0.05,0.1,0.2,0.23,0.33,0.4,0.45}))</f>
        <v/>
      </c>
    </row>
    <row r="4572">
      <c r="A4572" t="inlineStr">
        <is>
          <t>1万円刻み</t>
        </is>
      </c>
      <c r="B4572" s="16">
        <f>'3_1万円刻み'!$A$1022</f>
        <v/>
      </c>
      <c r="C4572" t="n">
        <v>2026</v>
      </c>
      <c r="D4572" t="n">
        <v>1</v>
      </c>
      <c r="E4572" t="n">
        <v>0</v>
      </c>
      <c r="F4572" t="n">
        <v>0</v>
      </c>
      <c r="G4572" s="16">
        <f>ROUND(MIN(B4572/12,650000)*12*0.0915+MIN(B4572/12,1390000)*12*(0.0504+0)+B4572*0.005,0)</f>
        <v/>
      </c>
      <c r="H4572" t="n">
        <v>0</v>
      </c>
      <c r="I4572" t="n">
        <v>0</v>
      </c>
      <c r="J4572" s="16">
        <f>IF(C4572=2026,IF(B4572&lt;741000,0,IF(B4572&lt;2191000,B4572-740000,IF(B4572&lt;2193000,1451000,IF(B4572&lt;2196000,1453000,IF(B4572&lt;2200000,1456000,IF(B4572&lt;3600000,ROUNDDOWN(B4572/4,-3)*2.8-80000,IF(B4572&lt;6600000,ROUNDDOWN(B4572/4,-3)*3.2-440000,IF(B4572&lt;8500000,ROUNDDOWN(B4572*0.9,0)-1100000,B4572-1950000)))))))),IF(B4572&lt;651000,0,IF(B4572&lt;1900000,B4572-650000,IF(B4572&lt;3600000,ROUNDDOWN(B4572/4,-3)*2.8-80000,IF(B4572&lt;6600000,ROUNDDOWN(B4572/4,-3)*3.2-440000,IF(B4572&lt;8500000,ROUNDDOWN(B4572*0.9,0)-1100000,B4572-1950000))))))</f>
        <v/>
      </c>
      <c r="K4572" s="16">
        <f>IF(J4572&gt;23500000,NA(),IF(C4572=2026,IF(J4572&lt;=4890000,1040000,IF(J4572&lt;=6550000,670000,620000)),IF(J4572&lt;=1320000,950000,IF(J4572&lt;=3360000,880000,IF(J4572&lt;=4890000,680000,IF(J4572&lt;=6550000,630000,580000))))))</f>
        <v/>
      </c>
      <c r="L4572" s="16">
        <f>IF(D4572=1,IF(J4572&lt;=9000000,380000,IF(J4572&lt;=9500000,260000,IF(J4572&lt;=10000000,130000,0))),0)</f>
        <v/>
      </c>
      <c r="M4572" s="16">
        <f>IF(D4572=1,IF(J4572&lt;=9000000,330000,IF(J4572&lt;=9500000,220000,IF(J4572&lt;=10000000,110000,0))),0)</f>
        <v/>
      </c>
      <c r="N4572" s="16">
        <f>IF(D4572=1,IF(J4572&lt;=9000000,50000,IF(J4572&lt;=9500000,40000,IF(J4572&lt;=10000000,20000,0))),0)</f>
        <v/>
      </c>
      <c r="O4572" s="16">
        <f>MAX(0,ROUNDDOWN(J4572-G4572-K4572-L4572-E4572*380000-F4572*630000-H4572,-3))</f>
        <v/>
      </c>
      <c r="P4572" s="16">
        <f>MAX(0,ROUNDDOWN(J4572-G4572-430000-M4572-E4572*330000-F4572*450000-I4572,-3))</f>
        <v/>
      </c>
      <c r="Q4572" s="16">
        <f>50000+N4572+E4572*50000+F4572*180000</f>
        <v/>
      </c>
      <c r="R4572" s="16">
        <f>IF(P4572&lt;=2000000,MIN(Q4572,P4572),MAX(Q4572-(P4572-2000000),50000))*0.05</f>
        <v/>
      </c>
      <c r="S4572" s="16">
        <f>MAX(0,P4572*0.1-R4572)</f>
        <v/>
      </c>
      <c r="T4572" s="16">
        <f>Q4572+MAX(0,K4572-480000)</f>
        <v/>
      </c>
      <c r="U4572" s="16">
        <f>P4572-T4572</f>
        <v/>
      </c>
      <c r="V4572" s="17">
        <f>IF(U4572&lt;0,0,LOOKUP(U4572,{0,1950001,3300001,6950001,9000001,18000001,40000001},{0.05,0.1,0.2,0.23,0.33,0.4,0.45}))</f>
        <v/>
      </c>
      <c r="W4572" s="18">
        <f>IF(U4572&lt;0,0.9,0.9-V4572*1.021)</f>
        <v/>
      </c>
      <c r="X4572" s="16">
        <f>ROUNDDOWN(S4572*0.2/W4572+2000,0)</f>
        <v/>
      </c>
      <c r="Y4572" s="17">
        <f>IF(O4572&lt;=0,0,LOOKUP(O4572,{0,1950001,3300001,6950001,9000001,18000001,40000001},{0.05,0.1,0.2,0.23,0.33,0.4,0.45}))</f>
        <v/>
      </c>
    </row>
    <row r="4573">
      <c r="A4573" t="inlineStr">
        <is>
          <t>1万円刻み</t>
        </is>
      </c>
      <c r="B4573" s="16">
        <f>'3_1万円刻み'!$A$1023</f>
        <v/>
      </c>
      <c r="C4573" t="n">
        <v>2025</v>
      </c>
      <c r="D4573" t="n">
        <v>0</v>
      </c>
      <c r="E4573" t="n">
        <v>0</v>
      </c>
      <c r="F4573" t="n">
        <v>0</v>
      </c>
      <c r="G4573" s="16">
        <f>ROUND(MIN(B4573/12,650000)*12*0.0915+MIN(B4573/12,1390000)*12*(0.0504+0)+B4573*0.005,0)</f>
        <v/>
      </c>
      <c r="H4573" t="n">
        <v>0</v>
      </c>
      <c r="I4573" t="n">
        <v>0</v>
      </c>
      <c r="J4573" s="16">
        <f>IF(C4573=2026,IF(B4573&lt;741000,0,IF(B4573&lt;2191000,B4573-740000,IF(B4573&lt;2193000,1451000,IF(B4573&lt;2196000,1453000,IF(B4573&lt;2200000,1456000,IF(B4573&lt;3600000,ROUNDDOWN(B4573/4,-3)*2.8-80000,IF(B4573&lt;6600000,ROUNDDOWN(B4573/4,-3)*3.2-440000,IF(B4573&lt;8500000,ROUNDDOWN(B4573*0.9,0)-1100000,B4573-1950000)))))))),IF(B4573&lt;651000,0,IF(B4573&lt;1900000,B4573-650000,IF(B4573&lt;3600000,ROUNDDOWN(B4573/4,-3)*2.8-80000,IF(B4573&lt;6600000,ROUNDDOWN(B4573/4,-3)*3.2-440000,IF(B4573&lt;8500000,ROUNDDOWN(B4573*0.9,0)-1100000,B4573-1950000))))))</f>
        <v/>
      </c>
      <c r="K4573" s="16">
        <f>IF(J4573&gt;23500000,NA(),IF(C4573=2026,IF(J4573&lt;=4890000,1040000,IF(J4573&lt;=6550000,670000,620000)),IF(J4573&lt;=1320000,950000,IF(J4573&lt;=3360000,880000,IF(J4573&lt;=4890000,680000,IF(J4573&lt;=6550000,630000,580000))))))</f>
        <v/>
      </c>
      <c r="L4573" s="16">
        <f>IF(D4573=1,IF(J4573&lt;=9000000,380000,IF(J4573&lt;=9500000,260000,IF(J4573&lt;=10000000,130000,0))),0)</f>
        <v/>
      </c>
      <c r="M4573" s="16">
        <f>IF(D4573=1,IF(J4573&lt;=9000000,330000,IF(J4573&lt;=9500000,220000,IF(J4573&lt;=10000000,110000,0))),0)</f>
        <v/>
      </c>
      <c r="N4573" s="16">
        <f>IF(D4573=1,IF(J4573&lt;=9000000,50000,IF(J4573&lt;=9500000,40000,IF(J4573&lt;=10000000,20000,0))),0)</f>
        <v/>
      </c>
      <c r="O4573" s="16">
        <f>MAX(0,ROUNDDOWN(J4573-G4573-K4573-L4573-E4573*380000-F4573*630000-H4573,-3))</f>
        <v/>
      </c>
      <c r="P4573" s="16">
        <f>MAX(0,ROUNDDOWN(J4573-G4573-430000-M4573-E4573*330000-F4573*450000-I4573,-3))</f>
        <v/>
      </c>
      <c r="Q4573" s="16">
        <f>50000+N4573+E4573*50000+F4573*180000</f>
        <v/>
      </c>
      <c r="R4573" s="16">
        <f>IF(P4573&lt;=2000000,MIN(Q4573,P4573),MAX(Q4573-(P4573-2000000),50000))*0.05</f>
        <v/>
      </c>
      <c r="S4573" s="16">
        <f>MAX(0,P4573*0.1-R4573)</f>
        <v/>
      </c>
      <c r="T4573" s="16">
        <f>Q4573+MAX(0,K4573-480000)</f>
        <v/>
      </c>
      <c r="U4573" s="16">
        <f>P4573-T4573</f>
        <v/>
      </c>
      <c r="V4573" s="17">
        <f>IF(U4573&lt;0,0,LOOKUP(U4573,{0,1950001,3300001,6950001,9000001,18000001,40000001},{0.05,0.1,0.2,0.23,0.33,0.4,0.45}))</f>
        <v/>
      </c>
      <c r="W4573" s="18">
        <f>IF(U4573&lt;0,0.9,0.9-V4573*1.021)</f>
        <v/>
      </c>
      <c r="X4573" s="16">
        <f>ROUNDDOWN(S4573*0.2/W4573+2000,0)</f>
        <v/>
      </c>
      <c r="Y4573" s="17">
        <f>IF(O4573&lt;=0,0,LOOKUP(O4573,{0,1950001,3300001,6950001,9000001,18000001,40000001},{0.05,0.1,0.2,0.23,0.33,0.4,0.45}))</f>
        <v/>
      </c>
    </row>
    <row r="4574">
      <c r="A4574" t="inlineStr">
        <is>
          <t>1万円刻み</t>
        </is>
      </c>
      <c r="B4574" s="16">
        <f>'3_1万円刻み'!$A$1023</f>
        <v/>
      </c>
      <c r="C4574" t="n">
        <v>2026</v>
      </c>
      <c r="D4574" t="n">
        <v>0</v>
      </c>
      <c r="E4574" t="n">
        <v>0</v>
      </c>
      <c r="F4574" t="n">
        <v>0</v>
      </c>
      <c r="G4574" s="16">
        <f>ROUND(MIN(B4574/12,650000)*12*0.0915+MIN(B4574/12,1390000)*12*(0.0504+0)+B4574*0.005,0)</f>
        <v/>
      </c>
      <c r="H4574" t="n">
        <v>0</v>
      </c>
      <c r="I4574" t="n">
        <v>0</v>
      </c>
      <c r="J4574" s="16">
        <f>IF(C4574=2026,IF(B4574&lt;741000,0,IF(B4574&lt;2191000,B4574-740000,IF(B4574&lt;2193000,1451000,IF(B4574&lt;2196000,1453000,IF(B4574&lt;2200000,1456000,IF(B4574&lt;3600000,ROUNDDOWN(B4574/4,-3)*2.8-80000,IF(B4574&lt;6600000,ROUNDDOWN(B4574/4,-3)*3.2-440000,IF(B4574&lt;8500000,ROUNDDOWN(B4574*0.9,0)-1100000,B4574-1950000)))))))),IF(B4574&lt;651000,0,IF(B4574&lt;1900000,B4574-650000,IF(B4574&lt;3600000,ROUNDDOWN(B4574/4,-3)*2.8-80000,IF(B4574&lt;6600000,ROUNDDOWN(B4574/4,-3)*3.2-440000,IF(B4574&lt;8500000,ROUNDDOWN(B4574*0.9,0)-1100000,B4574-1950000))))))</f>
        <v/>
      </c>
      <c r="K4574" s="16">
        <f>IF(J4574&gt;23500000,NA(),IF(C4574=2026,IF(J4574&lt;=4890000,1040000,IF(J4574&lt;=6550000,670000,620000)),IF(J4574&lt;=1320000,950000,IF(J4574&lt;=3360000,880000,IF(J4574&lt;=4890000,680000,IF(J4574&lt;=6550000,630000,580000))))))</f>
        <v/>
      </c>
      <c r="L4574" s="16">
        <f>IF(D4574=1,IF(J4574&lt;=9000000,380000,IF(J4574&lt;=9500000,260000,IF(J4574&lt;=10000000,130000,0))),0)</f>
        <v/>
      </c>
      <c r="M4574" s="16">
        <f>IF(D4574=1,IF(J4574&lt;=9000000,330000,IF(J4574&lt;=9500000,220000,IF(J4574&lt;=10000000,110000,0))),0)</f>
        <v/>
      </c>
      <c r="N4574" s="16">
        <f>IF(D4574=1,IF(J4574&lt;=9000000,50000,IF(J4574&lt;=9500000,40000,IF(J4574&lt;=10000000,20000,0))),0)</f>
        <v/>
      </c>
      <c r="O4574" s="16">
        <f>MAX(0,ROUNDDOWN(J4574-G4574-K4574-L4574-E4574*380000-F4574*630000-H4574,-3))</f>
        <v/>
      </c>
      <c r="P4574" s="16">
        <f>MAX(0,ROUNDDOWN(J4574-G4574-430000-M4574-E4574*330000-F4574*450000-I4574,-3))</f>
        <v/>
      </c>
      <c r="Q4574" s="16">
        <f>50000+N4574+E4574*50000+F4574*180000</f>
        <v/>
      </c>
      <c r="R4574" s="16">
        <f>IF(P4574&lt;=2000000,MIN(Q4574,P4574),MAX(Q4574-(P4574-2000000),50000))*0.05</f>
        <v/>
      </c>
      <c r="S4574" s="16">
        <f>MAX(0,P4574*0.1-R4574)</f>
        <v/>
      </c>
      <c r="T4574" s="16">
        <f>Q4574+MAX(0,K4574-480000)</f>
        <v/>
      </c>
      <c r="U4574" s="16">
        <f>P4574-T4574</f>
        <v/>
      </c>
      <c r="V4574" s="17">
        <f>IF(U4574&lt;0,0,LOOKUP(U4574,{0,1950001,3300001,6950001,9000001,18000001,40000001},{0.05,0.1,0.2,0.23,0.33,0.4,0.45}))</f>
        <v/>
      </c>
      <c r="W4574" s="18">
        <f>IF(U4574&lt;0,0.9,0.9-V4574*1.021)</f>
        <v/>
      </c>
      <c r="X4574" s="16">
        <f>ROUNDDOWN(S4574*0.2/W4574+2000,0)</f>
        <v/>
      </c>
      <c r="Y4574" s="17">
        <f>IF(O4574&lt;=0,0,LOOKUP(O4574,{0,1950001,3300001,6950001,9000001,18000001,40000001},{0.05,0.1,0.2,0.23,0.33,0.4,0.45}))</f>
        <v/>
      </c>
    </row>
    <row r="4575">
      <c r="A4575" t="inlineStr">
        <is>
          <t>1万円刻み</t>
        </is>
      </c>
      <c r="B4575" s="16">
        <f>'3_1万円刻み'!$A$1023</f>
        <v/>
      </c>
      <c r="C4575" t="n">
        <v>2025</v>
      </c>
      <c r="D4575" t="n">
        <v>1</v>
      </c>
      <c r="E4575" t="n">
        <v>0</v>
      </c>
      <c r="F4575" t="n">
        <v>0</v>
      </c>
      <c r="G4575" s="16">
        <f>ROUND(MIN(B4575/12,650000)*12*0.0915+MIN(B4575/12,1390000)*12*(0.0504+0)+B4575*0.005,0)</f>
        <v/>
      </c>
      <c r="H4575" t="n">
        <v>0</v>
      </c>
      <c r="I4575" t="n">
        <v>0</v>
      </c>
      <c r="J4575" s="16">
        <f>IF(C4575=2026,IF(B4575&lt;741000,0,IF(B4575&lt;2191000,B4575-740000,IF(B4575&lt;2193000,1451000,IF(B4575&lt;2196000,1453000,IF(B4575&lt;2200000,1456000,IF(B4575&lt;3600000,ROUNDDOWN(B4575/4,-3)*2.8-80000,IF(B4575&lt;6600000,ROUNDDOWN(B4575/4,-3)*3.2-440000,IF(B4575&lt;8500000,ROUNDDOWN(B4575*0.9,0)-1100000,B4575-1950000)))))))),IF(B4575&lt;651000,0,IF(B4575&lt;1900000,B4575-650000,IF(B4575&lt;3600000,ROUNDDOWN(B4575/4,-3)*2.8-80000,IF(B4575&lt;6600000,ROUNDDOWN(B4575/4,-3)*3.2-440000,IF(B4575&lt;8500000,ROUNDDOWN(B4575*0.9,0)-1100000,B4575-1950000))))))</f>
        <v/>
      </c>
      <c r="K4575" s="16">
        <f>IF(J4575&gt;23500000,NA(),IF(C4575=2026,IF(J4575&lt;=4890000,1040000,IF(J4575&lt;=6550000,670000,620000)),IF(J4575&lt;=1320000,950000,IF(J4575&lt;=3360000,880000,IF(J4575&lt;=4890000,680000,IF(J4575&lt;=6550000,630000,580000))))))</f>
        <v/>
      </c>
      <c r="L4575" s="16">
        <f>IF(D4575=1,IF(J4575&lt;=9000000,380000,IF(J4575&lt;=9500000,260000,IF(J4575&lt;=10000000,130000,0))),0)</f>
        <v/>
      </c>
      <c r="M4575" s="16">
        <f>IF(D4575=1,IF(J4575&lt;=9000000,330000,IF(J4575&lt;=9500000,220000,IF(J4575&lt;=10000000,110000,0))),0)</f>
        <v/>
      </c>
      <c r="N4575" s="16">
        <f>IF(D4575=1,IF(J4575&lt;=9000000,50000,IF(J4575&lt;=9500000,40000,IF(J4575&lt;=10000000,20000,0))),0)</f>
        <v/>
      </c>
      <c r="O4575" s="16">
        <f>MAX(0,ROUNDDOWN(J4575-G4575-K4575-L4575-E4575*380000-F4575*630000-H4575,-3))</f>
        <v/>
      </c>
      <c r="P4575" s="16">
        <f>MAX(0,ROUNDDOWN(J4575-G4575-430000-M4575-E4575*330000-F4575*450000-I4575,-3))</f>
        <v/>
      </c>
      <c r="Q4575" s="16">
        <f>50000+N4575+E4575*50000+F4575*180000</f>
        <v/>
      </c>
      <c r="R4575" s="16">
        <f>IF(P4575&lt;=2000000,MIN(Q4575,P4575),MAX(Q4575-(P4575-2000000),50000))*0.05</f>
        <v/>
      </c>
      <c r="S4575" s="16">
        <f>MAX(0,P4575*0.1-R4575)</f>
        <v/>
      </c>
      <c r="T4575" s="16">
        <f>Q4575+MAX(0,K4575-480000)</f>
        <v/>
      </c>
      <c r="U4575" s="16">
        <f>P4575-T4575</f>
        <v/>
      </c>
      <c r="V4575" s="17">
        <f>IF(U4575&lt;0,0,LOOKUP(U4575,{0,1950001,3300001,6950001,9000001,18000001,40000001},{0.05,0.1,0.2,0.23,0.33,0.4,0.45}))</f>
        <v/>
      </c>
      <c r="W4575" s="18">
        <f>IF(U4575&lt;0,0.9,0.9-V4575*1.021)</f>
        <v/>
      </c>
      <c r="X4575" s="16">
        <f>ROUNDDOWN(S4575*0.2/W4575+2000,0)</f>
        <v/>
      </c>
      <c r="Y4575" s="17">
        <f>IF(O4575&lt;=0,0,LOOKUP(O4575,{0,1950001,3300001,6950001,9000001,18000001,40000001},{0.05,0.1,0.2,0.23,0.33,0.4,0.45}))</f>
        <v/>
      </c>
    </row>
    <row r="4576">
      <c r="A4576" t="inlineStr">
        <is>
          <t>1万円刻み</t>
        </is>
      </c>
      <c r="B4576" s="16">
        <f>'3_1万円刻み'!$A$1023</f>
        <v/>
      </c>
      <c r="C4576" t="n">
        <v>2026</v>
      </c>
      <c r="D4576" t="n">
        <v>1</v>
      </c>
      <c r="E4576" t="n">
        <v>0</v>
      </c>
      <c r="F4576" t="n">
        <v>0</v>
      </c>
      <c r="G4576" s="16">
        <f>ROUND(MIN(B4576/12,650000)*12*0.0915+MIN(B4576/12,1390000)*12*(0.0504+0)+B4576*0.005,0)</f>
        <v/>
      </c>
      <c r="H4576" t="n">
        <v>0</v>
      </c>
      <c r="I4576" t="n">
        <v>0</v>
      </c>
      <c r="J4576" s="16">
        <f>IF(C4576=2026,IF(B4576&lt;741000,0,IF(B4576&lt;2191000,B4576-740000,IF(B4576&lt;2193000,1451000,IF(B4576&lt;2196000,1453000,IF(B4576&lt;2200000,1456000,IF(B4576&lt;3600000,ROUNDDOWN(B4576/4,-3)*2.8-80000,IF(B4576&lt;6600000,ROUNDDOWN(B4576/4,-3)*3.2-440000,IF(B4576&lt;8500000,ROUNDDOWN(B4576*0.9,0)-1100000,B4576-1950000)))))))),IF(B4576&lt;651000,0,IF(B4576&lt;1900000,B4576-650000,IF(B4576&lt;3600000,ROUNDDOWN(B4576/4,-3)*2.8-80000,IF(B4576&lt;6600000,ROUNDDOWN(B4576/4,-3)*3.2-440000,IF(B4576&lt;8500000,ROUNDDOWN(B4576*0.9,0)-1100000,B4576-1950000))))))</f>
        <v/>
      </c>
      <c r="K4576" s="16">
        <f>IF(J4576&gt;23500000,NA(),IF(C4576=2026,IF(J4576&lt;=4890000,1040000,IF(J4576&lt;=6550000,670000,620000)),IF(J4576&lt;=1320000,950000,IF(J4576&lt;=3360000,880000,IF(J4576&lt;=4890000,680000,IF(J4576&lt;=6550000,630000,580000))))))</f>
        <v/>
      </c>
      <c r="L4576" s="16">
        <f>IF(D4576=1,IF(J4576&lt;=9000000,380000,IF(J4576&lt;=9500000,260000,IF(J4576&lt;=10000000,130000,0))),0)</f>
        <v/>
      </c>
      <c r="M4576" s="16">
        <f>IF(D4576=1,IF(J4576&lt;=9000000,330000,IF(J4576&lt;=9500000,220000,IF(J4576&lt;=10000000,110000,0))),0)</f>
        <v/>
      </c>
      <c r="N4576" s="16">
        <f>IF(D4576=1,IF(J4576&lt;=9000000,50000,IF(J4576&lt;=9500000,40000,IF(J4576&lt;=10000000,20000,0))),0)</f>
        <v/>
      </c>
      <c r="O4576" s="16">
        <f>MAX(0,ROUNDDOWN(J4576-G4576-K4576-L4576-E4576*380000-F4576*630000-H4576,-3))</f>
        <v/>
      </c>
      <c r="P4576" s="16">
        <f>MAX(0,ROUNDDOWN(J4576-G4576-430000-M4576-E4576*330000-F4576*450000-I4576,-3))</f>
        <v/>
      </c>
      <c r="Q4576" s="16">
        <f>50000+N4576+E4576*50000+F4576*180000</f>
        <v/>
      </c>
      <c r="R4576" s="16">
        <f>IF(P4576&lt;=2000000,MIN(Q4576,P4576),MAX(Q4576-(P4576-2000000),50000))*0.05</f>
        <v/>
      </c>
      <c r="S4576" s="16">
        <f>MAX(0,P4576*0.1-R4576)</f>
        <v/>
      </c>
      <c r="T4576" s="16">
        <f>Q4576+MAX(0,K4576-480000)</f>
        <v/>
      </c>
      <c r="U4576" s="16">
        <f>P4576-T4576</f>
        <v/>
      </c>
      <c r="V4576" s="17">
        <f>IF(U4576&lt;0,0,LOOKUP(U4576,{0,1950001,3300001,6950001,9000001,18000001,40000001},{0.05,0.1,0.2,0.23,0.33,0.4,0.45}))</f>
        <v/>
      </c>
      <c r="W4576" s="18">
        <f>IF(U4576&lt;0,0.9,0.9-V4576*1.021)</f>
        <v/>
      </c>
      <c r="X4576" s="16">
        <f>ROUNDDOWN(S4576*0.2/W4576+2000,0)</f>
        <v/>
      </c>
      <c r="Y4576" s="17">
        <f>IF(O4576&lt;=0,0,LOOKUP(O4576,{0,1950001,3300001,6950001,9000001,18000001,40000001},{0.05,0.1,0.2,0.23,0.33,0.4,0.45}))</f>
        <v/>
      </c>
    </row>
    <row r="4577">
      <c r="A4577" t="inlineStr">
        <is>
          <t>1万円刻み</t>
        </is>
      </c>
      <c r="B4577" s="16">
        <f>'3_1万円刻み'!$A$1024</f>
        <v/>
      </c>
      <c r="C4577" t="n">
        <v>2025</v>
      </c>
      <c r="D4577" t="n">
        <v>0</v>
      </c>
      <c r="E4577" t="n">
        <v>0</v>
      </c>
      <c r="F4577" t="n">
        <v>0</v>
      </c>
      <c r="G4577" s="16">
        <f>ROUND(MIN(B4577/12,650000)*12*0.0915+MIN(B4577/12,1390000)*12*(0.0504+0)+B4577*0.005,0)</f>
        <v/>
      </c>
      <c r="H4577" t="n">
        <v>0</v>
      </c>
      <c r="I4577" t="n">
        <v>0</v>
      </c>
      <c r="J4577" s="16">
        <f>IF(C4577=2026,IF(B4577&lt;741000,0,IF(B4577&lt;2191000,B4577-740000,IF(B4577&lt;2193000,1451000,IF(B4577&lt;2196000,1453000,IF(B4577&lt;2200000,1456000,IF(B4577&lt;3600000,ROUNDDOWN(B4577/4,-3)*2.8-80000,IF(B4577&lt;6600000,ROUNDDOWN(B4577/4,-3)*3.2-440000,IF(B4577&lt;8500000,ROUNDDOWN(B4577*0.9,0)-1100000,B4577-1950000)))))))),IF(B4577&lt;651000,0,IF(B4577&lt;1900000,B4577-650000,IF(B4577&lt;3600000,ROUNDDOWN(B4577/4,-3)*2.8-80000,IF(B4577&lt;6600000,ROUNDDOWN(B4577/4,-3)*3.2-440000,IF(B4577&lt;8500000,ROUNDDOWN(B4577*0.9,0)-1100000,B4577-1950000))))))</f>
        <v/>
      </c>
      <c r="K4577" s="16">
        <f>IF(J4577&gt;23500000,NA(),IF(C4577=2026,IF(J4577&lt;=4890000,1040000,IF(J4577&lt;=6550000,670000,620000)),IF(J4577&lt;=1320000,950000,IF(J4577&lt;=3360000,880000,IF(J4577&lt;=4890000,680000,IF(J4577&lt;=6550000,630000,580000))))))</f>
        <v/>
      </c>
      <c r="L4577" s="16">
        <f>IF(D4577=1,IF(J4577&lt;=9000000,380000,IF(J4577&lt;=9500000,260000,IF(J4577&lt;=10000000,130000,0))),0)</f>
        <v/>
      </c>
      <c r="M4577" s="16">
        <f>IF(D4577=1,IF(J4577&lt;=9000000,330000,IF(J4577&lt;=9500000,220000,IF(J4577&lt;=10000000,110000,0))),0)</f>
        <v/>
      </c>
      <c r="N4577" s="16">
        <f>IF(D4577=1,IF(J4577&lt;=9000000,50000,IF(J4577&lt;=9500000,40000,IF(J4577&lt;=10000000,20000,0))),0)</f>
        <v/>
      </c>
      <c r="O4577" s="16">
        <f>MAX(0,ROUNDDOWN(J4577-G4577-K4577-L4577-E4577*380000-F4577*630000-H4577,-3))</f>
        <v/>
      </c>
      <c r="P4577" s="16">
        <f>MAX(0,ROUNDDOWN(J4577-G4577-430000-M4577-E4577*330000-F4577*450000-I4577,-3))</f>
        <v/>
      </c>
      <c r="Q4577" s="16">
        <f>50000+N4577+E4577*50000+F4577*180000</f>
        <v/>
      </c>
      <c r="R4577" s="16">
        <f>IF(P4577&lt;=2000000,MIN(Q4577,P4577),MAX(Q4577-(P4577-2000000),50000))*0.05</f>
        <v/>
      </c>
      <c r="S4577" s="16">
        <f>MAX(0,P4577*0.1-R4577)</f>
        <v/>
      </c>
      <c r="T4577" s="16">
        <f>Q4577+MAX(0,K4577-480000)</f>
        <v/>
      </c>
      <c r="U4577" s="16">
        <f>P4577-T4577</f>
        <v/>
      </c>
      <c r="V4577" s="17">
        <f>IF(U4577&lt;0,0,LOOKUP(U4577,{0,1950001,3300001,6950001,9000001,18000001,40000001},{0.05,0.1,0.2,0.23,0.33,0.4,0.45}))</f>
        <v/>
      </c>
      <c r="W4577" s="18">
        <f>IF(U4577&lt;0,0.9,0.9-V4577*1.021)</f>
        <v/>
      </c>
      <c r="X4577" s="16">
        <f>ROUNDDOWN(S4577*0.2/W4577+2000,0)</f>
        <v/>
      </c>
      <c r="Y4577" s="17">
        <f>IF(O4577&lt;=0,0,LOOKUP(O4577,{0,1950001,3300001,6950001,9000001,18000001,40000001},{0.05,0.1,0.2,0.23,0.33,0.4,0.45}))</f>
        <v/>
      </c>
    </row>
    <row r="4578">
      <c r="A4578" t="inlineStr">
        <is>
          <t>1万円刻み</t>
        </is>
      </c>
      <c r="B4578" s="16">
        <f>'3_1万円刻み'!$A$1024</f>
        <v/>
      </c>
      <c r="C4578" t="n">
        <v>2026</v>
      </c>
      <c r="D4578" t="n">
        <v>0</v>
      </c>
      <c r="E4578" t="n">
        <v>0</v>
      </c>
      <c r="F4578" t="n">
        <v>0</v>
      </c>
      <c r="G4578" s="16">
        <f>ROUND(MIN(B4578/12,650000)*12*0.0915+MIN(B4578/12,1390000)*12*(0.0504+0)+B4578*0.005,0)</f>
        <v/>
      </c>
      <c r="H4578" t="n">
        <v>0</v>
      </c>
      <c r="I4578" t="n">
        <v>0</v>
      </c>
      <c r="J4578" s="16">
        <f>IF(C4578=2026,IF(B4578&lt;741000,0,IF(B4578&lt;2191000,B4578-740000,IF(B4578&lt;2193000,1451000,IF(B4578&lt;2196000,1453000,IF(B4578&lt;2200000,1456000,IF(B4578&lt;3600000,ROUNDDOWN(B4578/4,-3)*2.8-80000,IF(B4578&lt;6600000,ROUNDDOWN(B4578/4,-3)*3.2-440000,IF(B4578&lt;8500000,ROUNDDOWN(B4578*0.9,0)-1100000,B4578-1950000)))))))),IF(B4578&lt;651000,0,IF(B4578&lt;1900000,B4578-650000,IF(B4578&lt;3600000,ROUNDDOWN(B4578/4,-3)*2.8-80000,IF(B4578&lt;6600000,ROUNDDOWN(B4578/4,-3)*3.2-440000,IF(B4578&lt;8500000,ROUNDDOWN(B4578*0.9,0)-1100000,B4578-1950000))))))</f>
        <v/>
      </c>
      <c r="K4578" s="16">
        <f>IF(J4578&gt;23500000,NA(),IF(C4578=2026,IF(J4578&lt;=4890000,1040000,IF(J4578&lt;=6550000,670000,620000)),IF(J4578&lt;=1320000,950000,IF(J4578&lt;=3360000,880000,IF(J4578&lt;=4890000,680000,IF(J4578&lt;=6550000,630000,580000))))))</f>
        <v/>
      </c>
      <c r="L4578" s="16">
        <f>IF(D4578=1,IF(J4578&lt;=9000000,380000,IF(J4578&lt;=9500000,260000,IF(J4578&lt;=10000000,130000,0))),0)</f>
        <v/>
      </c>
      <c r="M4578" s="16">
        <f>IF(D4578=1,IF(J4578&lt;=9000000,330000,IF(J4578&lt;=9500000,220000,IF(J4578&lt;=10000000,110000,0))),0)</f>
        <v/>
      </c>
      <c r="N4578" s="16">
        <f>IF(D4578=1,IF(J4578&lt;=9000000,50000,IF(J4578&lt;=9500000,40000,IF(J4578&lt;=10000000,20000,0))),0)</f>
        <v/>
      </c>
      <c r="O4578" s="16">
        <f>MAX(0,ROUNDDOWN(J4578-G4578-K4578-L4578-E4578*380000-F4578*630000-H4578,-3))</f>
        <v/>
      </c>
      <c r="P4578" s="16">
        <f>MAX(0,ROUNDDOWN(J4578-G4578-430000-M4578-E4578*330000-F4578*450000-I4578,-3))</f>
        <v/>
      </c>
      <c r="Q4578" s="16">
        <f>50000+N4578+E4578*50000+F4578*180000</f>
        <v/>
      </c>
      <c r="R4578" s="16">
        <f>IF(P4578&lt;=2000000,MIN(Q4578,P4578),MAX(Q4578-(P4578-2000000),50000))*0.05</f>
        <v/>
      </c>
      <c r="S4578" s="16">
        <f>MAX(0,P4578*0.1-R4578)</f>
        <v/>
      </c>
      <c r="T4578" s="16">
        <f>Q4578+MAX(0,K4578-480000)</f>
        <v/>
      </c>
      <c r="U4578" s="16">
        <f>P4578-T4578</f>
        <v/>
      </c>
      <c r="V4578" s="17">
        <f>IF(U4578&lt;0,0,LOOKUP(U4578,{0,1950001,3300001,6950001,9000001,18000001,40000001},{0.05,0.1,0.2,0.23,0.33,0.4,0.45}))</f>
        <v/>
      </c>
      <c r="W4578" s="18">
        <f>IF(U4578&lt;0,0.9,0.9-V4578*1.021)</f>
        <v/>
      </c>
      <c r="X4578" s="16">
        <f>ROUNDDOWN(S4578*0.2/W4578+2000,0)</f>
        <v/>
      </c>
      <c r="Y4578" s="17">
        <f>IF(O4578&lt;=0,0,LOOKUP(O4578,{0,1950001,3300001,6950001,9000001,18000001,40000001},{0.05,0.1,0.2,0.23,0.33,0.4,0.45}))</f>
        <v/>
      </c>
    </row>
    <row r="4579">
      <c r="A4579" t="inlineStr">
        <is>
          <t>1万円刻み</t>
        </is>
      </c>
      <c r="B4579" s="16">
        <f>'3_1万円刻み'!$A$1024</f>
        <v/>
      </c>
      <c r="C4579" t="n">
        <v>2025</v>
      </c>
      <c r="D4579" t="n">
        <v>1</v>
      </c>
      <c r="E4579" t="n">
        <v>0</v>
      </c>
      <c r="F4579" t="n">
        <v>0</v>
      </c>
      <c r="G4579" s="16">
        <f>ROUND(MIN(B4579/12,650000)*12*0.0915+MIN(B4579/12,1390000)*12*(0.0504+0)+B4579*0.005,0)</f>
        <v/>
      </c>
      <c r="H4579" t="n">
        <v>0</v>
      </c>
      <c r="I4579" t="n">
        <v>0</v>
      </c>
      <c r="J4579" s="16">
        <f>IF(C4579=2026,IF(B4579&lt;741000,0,IF(B4579&lt;2191000,B4579-740000,IF(B4579&lt;2193000,1451000,IF(B4579&lt;2196000,1453000,IF(B4579&lt;2200000,1456000,IF(B4579&lt;3600000,ROUNDDOWN(B4579/4,-3)*2.8-80000,IF(B4579&lt;6600000,ROUNDDOWN(B4579/4,-3)*3.2-440000,IF(B4579&lt;8500000,ROUNDDOWN(B4579*0.9,0)-1100000,B4579-1950000)))))))),IF(B4579&lt;651000,0,IF(B4579&lt;1900000,B4579-650000,IF(B4579&lt;3600000,ROUNDDOWN(B4579/4,-3)*2.8-80000,IF(B4579&lt;6600000,ROUNDDOWN(B4579/4,-3)*3.2-440000,IF(B4579&lt;8500000,ROUNDDOWN(B4579*0.9,0)-1100000,B4579-1950000))))))</f>
        <v/>
      </c>
      <c r="K4579" s="16">
        <f>IF(J4579&gt;23500000,NA(),IF(C4579=2026,IF(J4579&lt;=4890000,1040000,IF(J4579&lt;=6550000,670000,620000)),IF(J4579&lt;=1320000,950000,IF(J4579&lt;=3360000,880000,IF(J4579&lt;=4890000,680000,IF(J4579&lt;=6550000,630000,580000))))))</f>
        <v/>
      </c>
      <c r="L4579" s="16">
        <f>IF(D4579=1,IF(J4579&lt;=9000000,380000,IF(J4579&lt;=9500000,260000,IF(J4579&lt;=10000000,130000,0))),0)</f>
        <v/>
      </c>
      <c r="M4579" s="16">
        <f>IF(D4579=1,IF(J4579&lt;=9000000,330000,IF(J4579&lt;=9500000,220000,IF(J4579&lt;=10000000,110000,0))),0)</f>
        <v/>
      </c>
      <c r="N4579" s="16">
        <f>IF(D4579=1,IF(J4579&lt;=9000000,50000,IF(J4579&lt;=9500000,40000,IF(J4579&lt;=10000000,20000,0))),0)</f>
        <v/>
      </c>
      <c r="O4579" s="16">
        <f>MAX(0,ROUNDDOWN(J4579-G4579-K4579-L4579-E4579*380000-F4579*630000-H4579,-3))</f>
        <v/>
      </c>
      <c r="P4579" s="16">
        <f>MAX(0,ROUNDDOWN(J4579-G4579-430000-M4579-E4579*330000-F4579*450000-I4579,-3))</f>
        <v/>
      </c>
      <c r="Q4579" s="16">
        <f>50000+N4579+E4579*50000+F4579*180000</f>
        <v/>
      </c>
      <c r="R4579" s="16">
        <f>IF(P4579&lt;=2000000,MIN(Q4579,P4579),MAX(Q4579-(P4579-2000000),50000))*0.05</f>
        <v/>
      </c>
      <c r="S4579" s="16">
        <f>MAX(0,P4579*0.1-R4579)</f>
        <v/>
      </c>
      <c r="T4579" s="16">
        <f>Q4579+MAX(0,K4579-480000)</f>
        <v/>
      </c>
      <c r="U4579" s="16">
        <f>P4579-T4579</f>
        <v/>
      </c>
      <c r="V4579" s="17">
        <f>IF(U4579&lt;0,0,LOOKUP(U4579,{0,1950001,3300001,6950001,9000001,18000001,40000001},{0.05,0.1,0.2,0.23,0.33,0.4,0.45}))</f>
        <v/>
      </c>
      <c r="W4579" s="18">
        <f>IF(U4579&lt;0,0.9,0.9-V4579*1.021)</f>
        <v/>
      </c>
      <c r="X4579" s="16">
        <f>ROUNDDOWN(S4579*0.2/W4579+2000,0)</f>
        <v/>
      </c>
      <c r="Y4579" s="17">
        <f>IF(O4579&lt;=0,0,LOOKUP(O4579,{0,1950001,3300001,6950001,9000001,18000001,40000001},{0.05,0.1,0.2,0.23,0.33,0.4,0.45}))</f>
        <v/>
      </c>
    </row>
    <row r="4580">
      <c r="A4580" t="inlineStr">
        <is>
          <t>1万円刻み</t>
        </is>
      </c>
      <c r="B4580" s="16">
        <f>'3_1万円刻み'!$A$1024</f>
        <v/>
      </c>
      <c r="C4580" t="n">
        <v>2026</v>
      </c>
      <c r="D4580" t="n">
        <v>1</v>
      </c>
      <c r="E4580" t="n">
        <v>0</v>
      </c>
      <c r="F4580" t="n">
        <v>0</v>
      </c>
      <c r="G4580" s="16">
        <f>ROUND(MIN(B4580/12,650000)*12*0.0915+MIN(B4580/12,1390000)*12*(0.0504+0)+B4580*0.005,0)</f>
        <v/>
      </c>
      <c r="H4580" t="n">
        <v>0</v>
      </c>
      <c r="I4580" t="n">
        <v>0</v>
      </c>
      <c r="J4580" s="16">
        <f>IF(C4580=2026,IF(B4580&lt;741000,0,IF(B4580&lt;2191000,B4580-740000,IF(B4580&lt;2193000,1451000,IF(B4580&lt;2196000,1453000,IF(B4580&lt;2200000,1456000,IF(B4580&lt;3600000,ROUNDDOWN(B4580/4,-3)*2.8-80000,IF(B4580&lt;6600000,ROUNDDOWN(B4580/4,-3)*3.2-440000,IF(B4580&lt;8500000,ROUNDDOWN(B4580*0.9,0)-1100000,B4580-1950000)))))))),IF(B4580&lt;651000,0,IF(B4580&lt;1900000,B4580-650000,IF(B4580&lt;3600000,ROUNDDOWN(B4580/4,-3)*2.8-80000,IF(B4580&lt;6600000,ROUNDDOWN(B4580/4,-3)*3.2-440000,IF(B4580&lt;8500000,ROUNDDOWN(B4580*0.9,0)-1100000,B4580-1950000))))))</f>
        <v/>
      </c>
      <c r="K4580" s="16">
        <f>IF(J4580&gt;23500000,NA(),IF(C4580=2026,IF(J4580&lt;=4890000,1040000,IF(J4580&lt;=6550000,670000,620000)),IF(J4580&lt;=1320000,950000,IF(J4580&lt;=3360000,880000,IF(J4580&lt;=4890000,680000,IF(J4580&lt;=6550000,630000,580000))))))</f>
        <v/>
      </c>
      <c r="L4580" s="16">
        <f>IF(D4580=1,IF(J4580&lt;=9000000,380000,IF(J4580&lt;=9500000,260000,IF(J4580&lt;=10000000,130000,0))),0)</f>
        <v/>
      </c>
      <c r="M4580" s="16">
        <f>IF(D4580=1,IF(J4580&lt;=9000000,330000,IF(J4580&lt;=9500000,220000,IF(J4580&lt;=10000000,110000,0))),0)</f>
        <v/>
      </c>
      <c r="N4580" s="16">
        <f>IF(D4580=1,IF(J4580&lt;=9000000,50000,IF(J4580&lt;=9500000,40000,IF(J4580&lt;=10000000,20000,0))),0)</f>
        <v/>
      </c>
      <c r="O4580" s="16">
        <f>MAX(0,ROUNDDOWN(J4580-G4580-K4580-L4580-E4580*380000-F4580*630000-H4580,-3))</f>
        <v/>
      </c>
      <c r="P4580" s="16">
        <f>MAX(0,ROUNDDOWN(J4580-G4580-430000-M4580-E4580*330000-F4580*450000-I4580,-3))</f>
        <v/>
      </c>
      <c r="Q4580" s="16">
        <f>50000+N4580+E4580*50000+F4580*180000</f>
        <v/>
      </c>
      <c r="R4580" s="16">
        <f>IF(P4580&lt;=2000000,MIN(Q4580,P4580),MAX(Q4580-(P4580-2000000),50000))*0.05</f>
        <v/>
      </c>
      <c r="S4580" s="16">
        <f>MAX(0,P4580*0.1-R4580)</f>
        <v/>
      </c>
      <c r="T4580" s="16">
        <f>Q4580+MAX(0,K4580-480000)</f>
        <v/>
      </c>
      <c r="U4580" s="16">
        <f>P4580-T4580</f>
        <v/>
      </c>
      <c r="V4580" s="17">
        <f>IF(U4580&lt;0,0,LOOKUP(U4580,{0,1950001,3300001,6950001,9000001,18000001,40000001},{0.05,0.1,0.2,0.23,0.33,0.4,0.45}))</f>
        <v/>
      </c>
      <c r="W4580" s="18">
        <f>IF(U4580&lt;0,0.9,0.9-V4580*1.021)</f>
        <v/>
      </c>
      <c r="X4580" s="16">
        <f>ROUNDDOWN(S4580*0.2/W4580+2000,0)</f>
        <v/>
      </c>
      <c r="Y4580" s="17">
        <f>IF(O4580&lt;=0,0,LOOKUP(O4580,{0,1950001,3300001,6950001,9000001,18000001,40000001},{0.05,0.1,0.2,0.23,0.33,0.4,0.45}))</f>
        <v/>
      </c>
    </row>
    <row r="4581">
      <c r="A4581" t="inlineStr">
        <is>
          <t>1万円刻み</t>
        </is>
      </c>
      <c r="B4581" s="16">
        <f>'3_1万円刻み'!$A$1025</f>
        <v/>
      </c>
      <c r="C4581" t="n">
        <v>2025</v>
      </c>
      <c r="D4581" t="n">
        <v>0</v>
      </c>
      <c r="E4581" t="n">
        <v>0</v>
      </c>
      <c r="F4581" t="n">
        <v>0</v>
      </c>
      <c r="G4581" s="16">
        <f>ROUND(MIN(B4581/12,650000)*12*0.0915+MIN(B4581/12,1390000)*12*(0.0504+0)+B4581*0.005,0)</f>
        <v/>
      </c>
      <c r="H4581" t="n">
        <v>0</v>
      </c>
      <c r="I4581" t="n">
        <v>0</v>
      </c>
      <c r="J4581" s="16">
        <f>IF(C4581=2026,IF(B4581&lt;741000,0,IF(B4581&lt;2191000,B4581-740000,IF(B4581&lt;2193000,1451000,IF(B4581&lt;2196000,1453000,IF(B4581&lt;2200000,1456000,IF(B4581&lt;3600000,ROUNDDOWN(B4581/4,-3)*2.8-80000,IF(B4581&lt;6600000,ROUNDDOWN(B4581/4,-3)*3.2-440000,IF(B4581&lt;8500000,ROUNDDOWN(B4581*0.9,0)-1100000,B4581-1950000)))))))),IF(B4581&lt;651000,0,IF(B4581&lt;1900000,B4581-650000,IF(B4581&lt;3600000,ROUNDDOWN(B4581/4,-3)*2.8-80000,IF(B4581&lt;6600000,ROUNDDOWN(B4581/4,-3)*3.2-440000,IF(B4581&lt;8500000,ROUNDDOWN(B4581*0.9,0)-1100000,B4581-1950000))))))</f>
        <v/>
      </c>
      <c r="K4581" s="16">
        <f>IF(J4581&gt;23500000,NA(),IF(C4581=2026,IF(J4581&lt;=4890000,1040000,IF(J4581&lt;=6550000,670000,620000)),IF(J4581&lt;=1320000,950000,IF(J4581&lt;=3360000,880000,IF(J4581&lt;=4890000,680000,IF(J4581&lt;=6550000,630000,580000))))))</f>
        <v/>
      </c>
      <c r="L4581" s="16">
        <f>IF(D4581=1,IF(J4581&lt;=9000000,380000,IF(J4581&lt;=9500000,260000,IF(J4581&lt;=10000000,130000,0))),0)</f>
        <v/>
      </c>
      <c r="M4581" s="16">
        <f>IF(D4581=1,IF(J4581&lt;=9000000,330000,IF(J4581&lt;=9500000,220000,IF(J4581&lt;=10000000,110000,0))),0)</f>
        <v/>
      </c>
      <c r="N4581" s="16">
        <f>IF(D4581=1,IF(J4581&lt;=9000000,50000,IF(J4581&lt;=9500000,40000,IF(J4581&lt;=10000000,20000,0))),0)</f>
        <v/>
      </c>
      <c r="O4581" s="16">
        <f>MAX(0,ROUNDDOWN(J4581-G4581-K4581-L4581-E4581*380000-F4581*630000-H4581,-3))</f>
        <v/>
      </c>
      <c r="P4581" s="16">
        <f>MAX(0,ROUNDDOWN(J4581-G4581-430000-M4581-E4581*330000-F4581*450000-I4581,-3))</f>
        <v/>
      </c>
      <c r="Q4581" s="16">
        <f>50000+N4581+E4581*50000+F4581*180000</f>
        <v/>
      </c>
      <c r="R4581" s="16">
        <f>IF(P4581&lt;=2000000,MIN(Q4581,P4581),MAX(Q4581-(P4581-2000000),50000))*0.05</f>
        <v/>
      </c>
      <c r="S4581" s="16">
        <f>MAX(0,P4581*0.1-R4581)</f>
        <v/>
      </c>
      <c r="T4581" s="16">
        <f>Q4581+MAX(0,K4581-480000)</f>
        <v/>
      </c>
      <c r="U4581" s="16">
        <f>P4581-T4581</f>
        <v/>
      </c>
      <c r="V4581" s="17">
        <f>IF(U4581&lt;0,0,LOOKUP(U4581,{0,1950001,3300001,6950001,9000001,18000001,40000001},{0.05,0.1,0.2,0.23,0.33,0.4,0.45}))</f>
        <v/>
      </c>
      <c r="W4581" s="18">
        <f>IF(U4581&lt;0,0.9,0.9-V4581*1.021)</f>
        <v/>
      </c>
      <c r="X4581" s="16">
        <f>ROUNDDOWN(S4581*0.2/W4581+2000,0)</f>
        <v/>
      </c>
      <c r="Y4581" s="17">
        <f>IF(O4581&lt;=0,0,LOOKUP(O4581,{0,1950001,3300001,6950001,9000001,18000001,40000001},{0.05,0.1,0.2,0.23,0.33,0.4,0.45}))</f>
        <v/>
      </c>
    </row>
    <row r="4582">
      <c r="A4582" t="inlineStr">
        <is>
          <t>1万円刻み</t>
        </is>
      </c>
      <c r="B4582" s="16">
        <f>'3_1万円刻み'!$A$1025</f>
        <v/>
      </c>
      <c r="C4582" t="n">
        <v>2026</v>
      </c>
      <c r="D4582" t="n">
        <v>0</v>
      </c>
      <c r="E4582" t="n">
        <v>0</v>
      </c>
      <c r="F4582" t="n">
        <v>0</v>
      </c>
      <c r="G4582" s="16">
        <f>ROUND(MIN(B4582/12,650000)*12*0.0915+MIN(B4582/12,1390000)*12*(0.0504+0)+B4582*0.005,0)</f>
        <v/>
      </c>
      <c r="H4582" t="n">
        <v>0</v>
      </c>
      <c r="I4582" t="n">
        <v>0</v>
      </c>
      <c r="J4582" s="16">
        <f>IF(C4582=2026,IF(B4582&lt;741000,0,IF(B4582&lt;2191000,B4582-740000,IF(B4582&lt;2193000,1451000,IF(B4582&lt;2196000,1453000,IF(B4582&lt;2200000,1456000,IF(B4582&lt;3600000,ROUNDDOWN(B4582/4,-3)*2.8-80000,IF(B4582&lt;6600000,ROUNDDOWN(B4582/4,-3)*3.2-440000,IF(B4582&lt;8500000,ROUNDDOWN(B4582*0.9,0)-1100000,B4582-1950000)))))))),IF(B4582&lt;651000,0,IF(B4582&lt;1900000,B4582-650000,IF(B4582&lt;3600000,ROUNDDOWN(B4582/4,-3)*2.8-80000,IF(B4582&lt;6600000,ROUNDDOWN(B4582/4,-3)*3.2-440000,IF(B4582&lt;8500000,ROUNDDOWN(B4582*0.9,0)-1100000,B4582-1950000))))))</f>
        <v/>
      </c>
      <c r="K4582" s="16">
        <f>IF(J4582&gt;23500000,NA(),IF(C4582=2026,IF(J4582&lt;=4890000,1040000,IF(J4582&lt;=6550000,670000,620000)),IF(J4582&lt;=1320000,950000,IF(J4582&lt;=3360000,880000,IF(J4582&lt;=4890000,680000,IF(J4582&lt;=6550000,630000,580000))))))</f>
        <v/>
      </c>
      <c r="L4582" s="16">
        <f>IF(D4582=1,IF(J4582&lt;=9000000,380000,IF(J4582&lt;=9500000,260000,IF(J4582&lt;=10000000,130000,0))),0)</f>
        <v/>
      </c>
      <c r="M4582" s="16">
        <f>IF(D4582=1,IF(J4582&lt;=9000000,330000,IF(J4582&lt;=9500000,220000,IF(J4582&lt;=10000000,110000,0))),0)</f>
        <v/>
      </c>
      <c r="N4582" s="16">
        <f>IF(D4582=1,IF(J4582&lt;=9000000,50000,IF(J4582&lt;=9500000,40000,IF(J4582&lt;=10000000,20000,0))),0)</f>
        <v/>
      </c>
      <c r="O4582" s="16">
        <f>MAX(0,ROUNDDOWN(J4582-G4582-K4582-L4582-E4582*380000-F4582*630000-H4582,-3))</f>
        <v/>
      </c>
      <c r="P4582" s="16">
        <f>MAX(0,ROUNDDOWN(J4582-G4582-430000-M4582-E4582*330000-F4582*450000-I4582,-3))</f>
        <v/>
      </c>
      <c r="Q4582" s="16">
        <f>50000+N4582+E4582*50000+F4582*180000</f>
        <v/>
      </c>
      <c r="R4582" s="16">
        <f>IF(P4582&lt;=2000000,MIN(Q4582,P4582),MAX(Q4582-(P4582-2000000),50000))*0.05</f>
        <v/>
      </c>
      <c r="S4582" s="16">
        <f>MAX(0,P4582*0.1-R4582)</f>
        <v/>
      </c>
      <c r="T4582" s="16">
        <f>Q4582+MAX(0,K4582-480000)</f>
        <v/>
      </c>
      <c r="U4582" s="16">
        <f>P4582-T4582</f>
        <v/>
      </c>
      <c r="V4582" s="17">
        <f>IF(U4582&lt;0,0,LOOKUP(U4582,{0,1950001,3300001,6950001,9000001,18000001,40000001},{0.05,0.1,0.2,0.23,0.33,0.4,0.45}))</f>
        <v/>
      </c>
      <c r="W4582" s="18">
        <f>IF(U4582&lt;0,0.9,0.9-V4582*1.021)</f>
        <v/>
      </c>
      <c r="X4582" s="16">
        <f>ROUNDDOWN(S4582*0.2/W4582+2000,0)</f>
        <v/>
      </c>
      <c r="Y4582" s="17">
        <f>IF(O4582&lt;=0,0,LOOKUP(O4582,{0,1950001,3300001,6950001,9000001,18000001,40000001},{0.05,0.1,0.2,0.23,0.33,0.4,0.45}))</f>
        <v/>
      </c>
    </row>
    <row r="4583">
      <c r="A4583" t="inlineStr">
        <is>
          <t>1万円刻み</t>
        </is>
      </c>
      <c r="B4583" s="16">
        <f>'3_1万円刻み'!$A$1025</f>
        <v/>
      </c>
      <c r="C4583" t="n">
        <v>2025</v>
      </c>
      <c r="D4583" t="n">
        <v>1</v>
      </c>
      <c r="E4583" t="n">
        <v>0</v>
      </c>
      <c r="F4583" t="n">
        <v>0</v>
      </c>
      <c r="G4583" s="16">
        <f>ROUND(MIN(B4583/12,650000)*12*0.0915+MIN(B4583/12,1390000)*12*(0.0504+0)+B4583*0.005,0)</f>
        <v/>
      </c>
      <c r="H4583" t="n">
        <v>0</v>
      </c>
      <c r="I4583" t="n">
        <v>0</v>
      </c>
      <c r="J4583" s="16">
        <f>IF(C4583=2026,IF(B4583&lt;741000,0,IF(B4583&lt;2191000,B4583-740000,IF(B4583&lt;2193000,1451000,IF(B4583&lt;2196000,1453000,IF(B4583&lt;2200000,1456000,IF(B4583&lt;3600000,ROUNDDOWN(B4583/4,-3)*2.8-80000,IF(B4583&lt;6600000,ROUNDDOWN(B4583/4,-3)*3.2-440000,IF(B4583&lt;8500000,ROUNDDOWN(B4583*0.9,0)-1100000,B4583-1950000)))))))),IF(B4583&lt;651000,0,IF(B4583&lt;1900000,B4583-650000,IF(B4583&lt;3600000,ROUNDDOWN(B4583/4,-3)*2.8-80000,IF(B4583&lt;6600000,ROUNDDOWN(B4583/4,-3)*3.2-440000,IF(B4583&lt;8500000,ROUNDDOWN(B4583*0.9,0)-1100000,B4583-1950000))))))</f>
        <v/>
      </c>
      <c r="K4583" s="16">
        <f>IF(J4583&gt;23500000,NA(),IF(C4583=2026,IF(J4583&lt;=4890000,1040000,IF(J4583&lt;=6550000,670000,620000)),IF(J4583&lt;=1320000,950000,IF(J4583&lt;=3360000,880000,IF(J4583&lt;=4890000,680000,IF(J4583&lt;=6550000,630000,580000))))))</f>
        <v/>
      </c>
      <c r="L4583" s="16">
        <f>IF(D4583=1,IF(J4583&lt;=9000000,380000,IF(J4583&lt;=9500000,260000,IF(J4583&lt;=10000000,130000,0))),0)</f>
        <v/>
      </c>
      <c r="M4583" s="16">
        <f>IF(D4583=1,IF(J4583&lt;=9000000,330000,IF(J4583&lt;=9500000,220000,IF(J4583&lt;=10000000,110000,0))),0)</f>
        <v/>
      </c>
      <c r="N4583" s="16">
        <f>IF(D4583=1,IF(J4583&lt;=9000000,50000,IF(J4583&lt;=9500000,40000,IF(J4583&lt;=10000000,20000,0))),0)</f>
        <v/>
      </c>
      <c r="O4583" s="16">
        <f>MAX(0,ROUNDDOWN(J4583-G4583-K4583-L4583-E4583*380000-F4583*630000-H4583,-3))</f>
        <v/>
      </c>
      <c r="P4583" s="16">
        <f>MAX(0,ROUNDDOWN(J4583-G4583-430000-M4583-E4583*330000-F4583*450000-I4583,-3))</f>
        <v/>
      </c>
      <c r="Q4583" s="16">
        <f>50000+N4583+E4583*50000+F4583*180000</f>
        <v/>
      </c>
      <c r="R4583" s="16">
        <f>IF(P4583&lt;=2000000,MIN(Q4583,P4583),MAX(Q4583-(P4583-2000000),50000))*0.05</f>
        <v/>
      </c>
      <c r="S4583" s="16">
        <f>MAX(0,P4583*0.1-R4583)</f>
        <v/>
      </c>
      <c r="T4583" s="16">
        <f>Q4583+MAX(0,K4583-480000)</f>
        <v/>
      </c>
      <c r="U4583" s="16">
        <f>P4583-T4583</f>
        <v/>
      </c>
      <c r="V4583" s="17">
        <f>IF(U4583&lt;0,0,LOOKUP(U4583,{0,1950001,3300001,6950001,9000001,18000001,40000001},{0.05,0.1,0.2,0.23,0.33,0.4,0.45}))</f>
        <v/>
      </c>
      <c r="W4583" s="18">
        <f>IF(U4583&lt;0,0.9,0.9-V4583*1.021)</f>
        <v/>
      </c>
      <c r="X4583" s="16">
        <f>ROUNDDOWN(S4583*0.2/W4583+2000,0)</f>
        <v/>
      </c>
      <c r="Y4583" s="17">
        <f>IF(O4583&lt;=0,0,LOOKUP(O4583,{0,1950001,3300001,6950001,9000001,18000001,40000001},{0.05,0.1,0.2,0.23,0.33,0.4,0.45}))</f>
        <v/>
      </c>
    </row>
    <row r="4584">
      <c r="A4584" t="inlineStr">
        <is>
          <t>1万円刻み</t>
        </is>
      </c>
      <c r="B4584" s="16">
        <f>'3_1万円刻み'!$A$1025</f>
        <v/>
      </c>
      <c r="C4584" t="n">
        <v>2026</v>
      </c>
      <c r="D4584" t="n">
        <v>1</v>
      </c>
      <c r="E4584" t="n">
        <v>0</v>
      </c>
      <c r="F4584" t="n">
        <v>0</v>
      </c>
      <c r="G4584" s="16">
        <f>ROUND(MIN(B4584/12,650000)*12*0.0915+MIN(B4584/12,1390000)*12*(0.0504+0)+B4584*0.005,0)</f>
        <v/>
      </c>
      <c r="H4584" t="n">
        <v>0</v>
      </c>
      <c r="I4584" t="n">
        <v>0</v>
      </c>
      <c r="J4584" s="16">
        <f>IF(C4584=2026,IF(B4584&lt;741000,0,IF(B4584&lt;2191000,B4584-740000,IF(B4584&lt;2193000,1451000,IF(B4584&lt;2196000,1453000,IF(B4584&lt;2200000,1456000,IF(B4584&lt;3600000,ROUNDDOWN(B4584/4,-3)*2.8-80000,IF(B4584&lt;6600000,ROUNDDOWN(B4584/4,-3)*3.2-440000,IF(B4584&lt;8500000,ROUNDDOWN(B4584*0.9,0)-1100000,B4584-1950000)))))))),IF(B4584&lt;651000,0,IF(B4584&lt;1900000,B4584-650000,IF(B4584&lt;3600000,ROUNDDOWN(B4584/4,-3)*2.8-80000,IF(B4584&lt;6600000,ROUNDDOWN(B4584/4,-3)*3.2-440000,IF(B4584&lt;8500000,ROUNDDOWN(B4584*0.9,0)-1100000,B4584-1950000))))))</f>
        <v/>
      </c>
      <c r="K4584" s="16">
        <f>IF(J4584&gt;23500000,NA(),IF(C4584=2026,IF(J4584&lt;=4890000,1040000,IF(J4584&lt;=6550000,670000,620000)),IF(J4584&lt;=1320000,950000,IF(J4584&lt;=3360000,880000,IF(J4584&lt;=4890000,680000,IF(J4584&lt;=6550000,630000,580000))))))</f>
        <v/>
      </c>
      <c r="L4584" s="16">
        <f>IF(D4584=1,IF(J4584&lt;=9000000,380000,IF(J4584&lt;=9500000,260000,IF(J4584&lt;=10000000,130000,0))),0)</f>
        <v/>
      </c>
      <c r="M4584" s="16">
        <f>IF(D4584=1,IF(J4584&lt;=9000000,330000,IF(J4584&lt;=9500000,220000,IF(J4584&lt;=10000000,110000,0))),0)</f>
        <v/>
      </c>
      <c r="N4584" s="16">
        <f>IF(D4584=1,IF(J4584&lt;=9000000,50000,IF(J4584&lt;=9500000,40000,IF(J4584&lt;=10000000,20000,0))),0)</f>
        <v/>
      </c>
      <c r="O4584" s="16">
        <f>MAX(0,ROUNDDOWN(J4584-G4584-K4584-L4584-E4584*380000-F4584*630000-H4584,-3))</f>
        <v/>
      </c>
      <c r="P4584" s="16">
        <f>MAX(0,ROUNDDOWN(J4584-G4584-430000-M4584-E4584*330000-F4584*450000-I4584,-3))</f>
        <v/>
      </c>
      <c r="Q4584" s="16">
        <f>50000+N4584+E4584*50000+F4584*180000</f>
        <v/>
      </c>
      <c r="R4584" s="16">
        <f>IF(P4584&lt;=2000000,MIN(Q4584,P4584),MAX(Q4584-(P4584-2000000),50000))*0.05</f>
        <v/>
      </c>
      <c r="S4584" s="16">
        <f>MAX(0,P4584*0.1-R4584)</f>
        <v/>
      </c>
      <c r="T4584" s="16">
        <f>Q4584+MAX(0,K4584-480000)</f>
        <v/>
      </c>
      <c r="U4584" s="16">
        <f>P4584-T4584</f>
        <v/>
      </c>
      <c r="V4584" s="17">
        <f>IF(U4584&lt;0,0,LOOKUP(U4584,{0,1950001,3300001,6950001,9000001,18000001,40000001},{0.05,0.1,0.2,0.23,0.33,0.4,0.45}))</f>
        <v/>
      </c>
      <c r="W4584" s="18">
        <f>IF(U4584&lt;0,0.9,0.9-V4584*1.021)</f>
        <v/>
      </c>
      <c r="X4584" s="16">
        <f>ROUNDDOWN(S4584*0.2/W4584+2000,0)</f>
        <v/>
      </c>
      <c r="Y4584" s="17">
        <f>IF(O4584&lt;=0,0,LOOKUP(O4584,{0,1950001,3300001,6950001,9000001,18000001,40000001},{0.05,0.1,0.2,0.23,0.33,0.4,0.45}))</f>
        <v/>
      </c>
    </row>
    <row r="4585">
      <c r="A4585" t="inlineStr">
        <is>
          <t>1万円刻み</t>
        </is>
      </c>
      <c r="B4585" s="16">
        <f>'3_1万円刻み'!$A$1026</f>
        <v/>
      </c>
      <c r="C4585" t="n">
        <v>2025</v>
      </c>
      <c r="D4585" t="n">
        <v>0</v>
      </c>
      <c r="E4585" t="n">
        <v>0</v>
      </c>
      <c r="F4585" t="n">
        <v>0</v>
      </c>
      <c r="G4585" s="16">
        <f>ROUND(MIN(B4585/12,650000)*12*0.0915+MIN(B4585/12,1390000)*12*(0.0504+0)+B4585*0.005,0)</f>
        <v/>
      </c>
      <c r="H4585" t="n">
        <v>0</v>
      </c>
      <c r="I4585" t="n">
        <v>0</v>
      </c>
      <c r="J4585" s="16">
        <f>IF(C4585=2026,IF(B4585&lt;741000,0,IF(B4585&lt;2191000,B4585-740000,IF(B4585&lt;2193000,1451000,IF(B4585&lt;2196000,1453000,IF(B4585&lt;2200000,1456000,IF(B4585&lt;3600000,ROUNDDOWN(B4585/4,-3)*2.8-80000,IF(B4585&lt;6600000,ROUNDDOWN(B4585/4,-3)*3.2-440000,IF(B4585&lt;8500000,ROUNDDOWN(B4585*0.9,0)-1100000,B4585-1950000)))))))),IF(B4585&lt;651000,0,IF(B4585&lt;1900000,B4585-650000,IF(B4585&lt;3600000,ROUNDDOWN(B4585/4,-3)*2.8-80000,IF(B4585&lt;6600000,ROUNDDOWN(B4585/4,-3)*3.2-440000,IF(B4585&lt;8500000,ROUNDDOWN(B4585*0.9,0)-1100000,B4585-1950000))))))</f>
        <v/>
      </c>
      <c r="K4585" s="16">
        <f>IF(J4585&gt;23500000,NA(),IF(C4585=2026,IF(J4585&lt;=4890000,1040000,IF(J4585&lt;=6550000,670000,620000)),IF(J4585&lt;=1320000,950000,IF(J4585&lt;=3360000,880000,IF(J4585&lt;=4890000,680000,IF(J4585&lt;=6550000,630000,580000))))))</f>
        <v/>
      </c>
      <c r="L4585" s="16">
        <f>IF(D4585=1,IF(J4585&lt;=9000000,380000,IF(J4585&lt;=9500000,260000,IF(J4585&lt;=10000000,130000,0))),0)</f>
        <v/>
      </c>
      <c r="M4585" s="16">
        <f>IF(D4585=1,IF(J4585&lt;=9000000,330000,IF(J4585&lt;=9500000,220000,IF(J4585&lt;=10000000,110000,0))),0)</f>
        <v/>
      </c>
      <c r="N4585" s="16">
        <f>IF(D4585=1,IF(J4585&lt;=9000000,50000,IF(J4585&lt;=9500000,40000,IF(J4585&lt;=10000000,20000,0))),0)</f>
        <v/>
      </c>
      <c r="O4585" s="16">
        <f>MAX(0,ROUNDDOWN(J4585-G4585-K4585-L4585-E4585*380000-F4585*630000-H4585,-3))</f>
        <v/>
      </c>
      <c r="P4585" s="16">
        <f>MAX(0,ROUNDDOWN(J4585-G4585-430000-M4585-E4585*330000-F4585*450000-I4585,-3))</f>
        <v/>
      </c>
      <c r="Q4585" s="16">
        <f>50000+N4585+E4585*50000+F4585*180000</f>
        <v/>
      </c>
      <c r="R4585" s="16">
        <f>IF(P4585&lt;=2000000,MIN(Q4585,P4585),MAX(Q4585-(P4585-2000000),50000))*0.05</f>
        <v/>
      </c>
      <c r="S4585" s="16">
        <f>MAX(0,P4585*0.1-R4585)</f>
        <v/>
      </c>
      <c r="T4585" s="16">
        <f>Q4585+MAX(0,K4585-480000)</f>
        <v/>
      </c>
      <c r="U4585" s="16">
        <f>P4585-T4585</f>
        <v/>
      </c>
      <c r="V4585" s="17">
        <f>IF(U4585&lt;0,0,LOOKUP(U4585,{0,1950001,3300001,6950001,9000001,18000001,40000001},{0.05,0.1,0.2,0.23,0.33,0.4,0.45}))</f>
        <v/>
      </c>
      <c r="W4585" s="18">
        <f>IF(U4585&lt;0,0.9,0.9-V4585*1.021)</f>
        <v/>
      </c>
      <c r="X4585" s="16">
        <f>ROUNDDOWN(S4585*0.2/W4585+2000,0)</f>
        <v/>
      </c>
      <c r="Y4585" s="17">
        <f>IF(O4585&lt;=0,0,LOOKUP(O4585,{0,1950001,3300001,6950001,9000001,18000001,40000001},{0.05,0.1,0.2,0.23,0.33,0.4,0.45}))</f>
        <v/>
      </c>
    </row>
    <row r="4586">
      <c r="A4586" t="inlineStr">
        <is>
          <t>1万円刻み</t>
        </is>
      </c>
      <c r="B4586" s="16">
        <f>'3_1万円刻み'!$A$1026</f>
        <v/>
      </c>
      <c r="C4586" t="n">
        <v>2026</v>
      </c>
      <c r="D4586" t="n">
        <v>0</v>
      </c>
      <c r="E4586" t="n">
        <v>0</v>
      </c>
      <c r="F4586" t="n">
        <v>0</v>
      </c>
      <c r="G4586" s="16">
        <f>ROUND(MIN(B4586/12,650000)*12*0.0915+MIN(B4586/12,1390000)*12*(0.0504+0)+B4586*0.005,0)</f>
        <v/>
      </c>
      <c r="H4586" t="n">
        <v>0</v>
      </c>
      <c r="I4586" t="n">
        <v>0</v>
      </c>
      <c r="J4586" s="16">
        <f>IF(C4586=2026,IF(B4586&lt;741000,0,IF(B4586&lt;2191000,B4586-740000,IF(B4586&lt;2193000,1451000,IF(B4586&lt;2196000,1453000,IF(B4586&lt;2200000,1456000,IF(B4586&lt;3600000,ROUNDDOWN(B4586/4,-3)*2.8-80000,IF(B4586&lt;6600000,ROUNDDOWN(B4586/4,-3)*3.2-440000,IF(B4586&lt;8500000,ROUNDDOWN(B4586*0.9,0)-1100000,B4586-1950000)))))))),IF(B4586&lt;651000,0,IF(B4586&lt;1900000,B4586-650000,IF(B4586&lt;3600000,ROUNDDOWN(B4586/4,-3)*2.8-80000,IF(B4586&lt;6600000,ROUNDDOWN(B4586/4,-3)*3.2-440000,IF(B4586&lt;8500000,ROUNDDOWN(B4586*0.9,0)-1100000,B4586-1950000))))))</f>
        <v/>
      </c>
      <c r="K4586" s="16">
        <f>IF(J4586&gt;23500000,NA(),IF(C4586=2026,IF(J4586&lt;=4890000,1040000,IF(J4586&lt;=6550000,670000,620000)),IF(J4586&lt;=1320000,950000,IF(J4586&lt;=3360000,880000,IF(J4586&lt;=4890000,680000,IF(J4586&lt;=6550000,630000,580000))))))</f>
        <v/>
      </c>
      <c r="L4586" s="16">
        <f>IF(D4586=1,IF(J4586&lt;=9000000,380000,IF(J4586&lt;=9500000,260000,IF(J4586&lt;=10000000,130000,0))),0)</f>
        <v/>
      </c>
      <c r="M4586" s="16">
        <f>IF(D4586=1,IF(J4586&lt;=9000000,330000,IF(J4586&lt;=9500000,220000,IF(J4586&lt;=10000000,110000,0))),0)</f>
        <v/>
      </c>
      <c r="N4586" s="16">
        <f>IF(D4586=1,IF(J4586&lt;=9000000,50000,IF(J4586&lt;=9500000,40000,IF(J4586&lt;=10000000,20000,0))),0)</f>
        <v/>
      </c>
      <c r="O4586" s="16">
        <f>MAX(0,ROUNDDOWN(J4586-G4586-K4586-L4586-E4586*380000-F4586*630000-H4586,-3))</f>
        <v/>
      </c>
      <c r="P4586" s="16">
        <f>MAX(0,ROUNDDOWN(J4586-G4586-430000-M4586-E4586*330000-F4586*450000-I4586,-3))</f>
        <v/>
      </c>
      <c r="Q4586" s="16">
        <f>50000+N4586+E4586*50000+F4586*180000</f>
        <v/>
      </c>
      <c r="R4586" s="16">
        <f>IF(P4586&lt;=2000000,MIN(Q4586,P4586),MAX(Q4586-(P4586-2000000),50000))*0.05</f>
        <v/>
      </c>
      <c r="S4586" s="16">
        <f>MAX(0,P4586*0.1-R4586)</f>
        <v/>
      </c>
      <c r="T4586" s="16">
        <f>Q4586+MAX(0,K4586-480000)</f>
        <v/>
      </c>
      <c r="U4586" s="16">
        <f>P4586-T4586</f>
        <v/>
      </c>
      <c r="V4586" s="17">
        <f>IF(U4586&lt;0,0,LOOKUP(U4586,{0,1950001,3300001,6950001,9000001,18000001,40000001},{0.05,0.1,0.2,0.23,0.33,0.4,0.45}))</f>
        <v/>
      </c>
      <c r="W4586" s="18">
        <f>IF(U4586&lt;0,0.9,0.9-V4586*1.021)</f>
        <v/>
      </c>
      <c r="X4586" s="16">
        <f>ROUNDDOWN(S4586*0.2/W4586+2000,0)</f>
        <v/>
      </c>
      <c r="Y4586" s="17">
        <f>IF(O4586&lt;=0,0,LOOKUP(O4586,{0,1950001,3300001,6950001,9000001,18000001,40000001},{0.05,0.1,0.2,0.23,0.33,0.4,0.45}))</f>
        <v/>
      </c>
    </row>
    <row r="4587">
      <c r="A4587" t="inlineStr">
        <is>
          <t>1万円刻み</t>
        </is>
      </c>
      <c r="B4587" s="16">
        <f>'3_1万円刻み'!$A$1026</f>
        <v/>
      </c>
      <c r="C4587" t="n">
        <v>2025</v>
      </c>
      <c r="D4587" t="n">
        <v>1</v>
      </c>
      <c r="E4587" t="n">
        <v>0</v>
      </c>
      <c r="F4587" t="n">
        <v>0</v>
      </c>
      <c r="G4587" s="16">
        <f>ROUND(MIN(B4587/12,650000)*12*0.0915+MIN(B4587/12,1390000)*12*(0.0504+0)+B4587*0.005,0)</f>
        <v/>
      </c>
      <c r="H4587" t="n">
        <v>0</v>
      </c>
      <c r="I4587" t="n">
        <v>0</v>
      </c>
      <c r="J4587" s="16">
        <f>IF(C4587=2026,IF(B4587&lt;741000,0,IF(B4587&lt;2191000,B4587-740000,IF(B4587&lt;2193000,1451000,IF(B4587&lt;2196000,1453000,IF(B4587&lt;2200000,1456000,IF(B4587&lt;3600000,ROUNDDOWN(B4587/4,-3)*2.8-80000,IF(B4587&lt;6600000,ROUNDDOWN(B4587/4,-3)*3.2-440000,IF(B4587&lt;8500000,ROUNDDOWN(B4587*0.9,0)-1100000,B4587-1950000)))))))),IF(B4587&lt;651000,0,IF(B4587&lt;1900000,B4587-650000,IF(B4587&lt;3600000,ROUNDDOWN(B4587/4,-3)*2.8-80000,IF(B4587&lt;6600000,ROUNDDOWN(B4587/4,-3)*3.2-440000,IF(B4587&lt;8500000,ROUNDDOWN(B4587*0.9,0)-1100000,B4587-1950000))))))</f>
        <v/>
      </c>
      <c r="K4587" s="16">
        <f>IF(J4587&gt;23500000,NA(),IF(C4587=2026,IF(J4587&lt;=4890000,1040000,IF(J4587&lt;=6550000,670000,620000)),IF(J4587&lt;=1320000,950000,IF(J4587&lt;=3360000,880000,IF(J4587&lt;=4890000,680000,IF(J4587&lt;=6550000,630000,580000))))))</f>
        <v/>
      </c>
      <c r="L4587" s="16">
        <f>IF(D4587=1,IF(J4587&lt;=9000000,380000,IF(J4587&lt;=9500000,260000,IF(J4587&lt;=10000000,130000,0))),0)</f>
        <v/>
      </c>
      <c r="M4587" s="16">
        <f>IF(D4587=1,IF(J4587&lt;=9000000,330000,IF(J4587&lt;=9500000,220000,IF(J4587&lt;=10000000,110000,0))),0)</f>
        <v/>
      </c>
      <c r="N4587" s="16">
        <f>IF(D4587=1,IF(J4587&lt;=9000000,50000,IF(J4587&lt;=9500000,40000,IF(J4587&lt;=10000000,20000,0))),0)</f>
        <v/>
      </c>
      <c r="O4587" s="16">
        <f>MAX(0,ROUNDDOWN(J4587-G4587-K4587-L4587-E4587*380000-F4587*630000-H4587,-3))</f>
        <v/>
      </c>
      <c r="P4587" s="16">
        <f>MAX(0,ROUNDDOWN(J4587-G4587-430000-M4587-E4587*330000-F4587*450000-I4587,-3))</f>
        <v/>
      </c>
      <c r="Q4587" s="16">
        <f>50000+N4587+E4587*50000+F4587*180000</f>
        <v/>
      </c>
      <c r="R4587" s="16">
        <f>IF(P4587&lt;=2000000,MIN(Q4587,P4587),MAX(Q4587-(P4587-2000000),50000))*0.05</f>
        <v/>
      </c>
      <c r="S4587" s="16">
        <f>MAX(0,P4587*0.1-R4587)</f>
        <v/>
      </c>
      <c r="T4587" s="16">
        <f>Q4587+MAX(0,K4587-480000)</f>
        <v/>
      </c>
      <c r="U4587" s="16">
        <f>P4587-T4587</f>
        <v/>
      </c>
      <c r="V4587" s="17">
        <f>IF(U4587&lt;0,0,LOOKUP(U4587,{0,1950001,3300001,6950001,9000001,18000001,40000001},{0.05,0.1,0.2,0.23,0.33,0.4,0.45}))</f>
        <v/>
      </c>
      <c r="W4587" s="18">
        <f>IF(U4587&lt;0,0.9,0.9-V4587*1.021)</f>
        <v/>
      </c>
      <c r="X4587" s="16">
        <f>ROUNDDOWN(S4587*0.2/W4587+2000,0)</f>
        <v/>
      </c>
      <c r="Y4587" s="17">
        <f>IF(O4587&lt;=0,0,LOOKUP(O4587,{0,1950001,3300001,6950001,9000001,18000001,40000001},{0.05,0.1,0.2,0.23,0.33,0.4,0.45}))</f>
        <v/>
      </c>
    </row>
    <row r="4588">
      <c r="A4588" t="inlineStr">
        <is>
          <t>1万円刻み</t>
        </is>
      </c>
      <c r="B4588" s="16">
        <f>'3_1万円刻み'!$A$1026</f>
        <v/>
      </c>
      <c r="C4588" t="n">
        <v>2026</v>
      </c>
      <c r="D4588" t="n">
        <v>1</v>
      </c>
      <c r="E4588" t="n">
        <v>0</v>
      </c>
      <c r="F4588" t="n">
        <v>0</v>
      </c>
      <c r="G4588" s="16">
        <f>ROUND(MIN(B4588/12,650000)*12*0.0915+MIN(B4588/12,1390000)*12*(0.0504+0)+B4588*0.005,0)</f>
        <v/>
      </c>
      <c r="H4588" t="n">
        <v>0</v>
      </c>
      <c r="I4588" t="n">
        <v>0</v>
      </c>
      <c r="J4588" s="16">
        <f>IF(C4588=2026,IF(B4588&lt;741000,0,IF(B4588&lt;2191000,B4588-740000,IF(B4588&lt;2193000,1451000,IF(B4588&lt;2196000,1453000,IF(B4588&lt;2200000,1456000,IF(B4588&lt;3600000,ROUNDDOWN(B4588/4,-3)*2.8-80000,IF(B4588&lt;6600000,ROUNDDOWN(B4588/4,-3)*3.2-440000,IF(B4588&lt;8500000,ROUNDDOWN(B4588*0.9,0)-1100000,B4588-1950000)))))))),IF(B4588&lt;651000,0,IF(B4588&lt;1900000,B4588-650000,IF(B4588&lt;3600000,ROUNDDOWN(B4588/4,-3)*2.8-80000,IF(B4588&lt;6600000,ROUNDDOWN(B4588/4,-3)*3.2-440000,IF(B4588&lt;8500000,ROUNDDOWN(B4588*0.9,0)-1100000,B4588-1950000))))))</f>
        <v/>
      </c>
      <c r="K4588" s="16">
        <f>IF(J4588&gt;23500000,NA(),IF(C4588=2026,IF(J4588&lt;=4890000,1040000,IF(J4588&lt;=6550000,670000,620000)),IF(J4588&lt;=1320000,950000,IF(J4588&lt;=3360000,880000,IF(J4588&lt;=4890000,680000,IF(J4588&lt;=6550000,630000,580000))))))</f>
        <v/>
      </c>
      <c r="L4588" s="16">
        <f>IF(D4588=1,IF(J4588&lt;=9000000,380000,IF(J4588&lt;=9500000,260000,IF(J4588&lt;=10000000,130000,0))),0)</f>
        <v/>
      </c>
      <c r="M4588" s="16">
        <f>IF(D4588=1,IF(J4588&lt;=9000000,330000,IF(J4588&lt;=9500000,220000,IF(J4588&lt;=10000000,110000,0))),0)</f>
        <v/>
      </c>
      <c r="N4588" s="16">
        <f>IF(D4588=1,IF(J4588&lt;=9000000,50000,IF(J4588&lt;=9500000,40000,IF(J4588&lt;=10000000,20000,0))),0)</f>
        <v/>
      </c>
      <c r="O4588" s="16">
        <f>MAX(0,ROUNDDOWN(J4588-G4588-K4588-L4588-E4588*380000-F4588*630000-H4588,-3))</f>
        <v/>
      </c>
      <c r="P4588" s="16">
        <f>MAX(0,ROUNDDOWN(J4588-G4588-430000-M4588-E4588*330000-F4588*450000-I4588,-3))</f>
        <v/>
      </c>
      <c r="Q4588" s="16">
        <f>50000+N4588+E4588*50000+F4588*180000</f>
        <v/>
      </c>
      <c r="R4588" s="16">
        <f>IF(P4588&lt;=2000000,MIN(Q4588,P4588),MAX(Q4588-(P4588-2000000),50000))*0.05</f>
        <v/>
      </c>
      <c r="S4588" s="16">
        <f>MAX(0,P4588*0.1-R4588)</f>
        <v/>
      </c>
      <c r="T4588" s="16">
        <f>Q4588+MAX(0,K4588-480000)</f>
        <v/>
      </c>
      <c r="U4588" s="16">
        <f>P4588-T4588</f>
        <v/>
      </c>
      <c r="V4588" s="17">
        <f>IF(U4588&lt;0,0,LOOKUP(U4588,{0,1950001,3300001,6950001,9000001,18000001,40000001},{0.05,0.1,0.2,0.23,0.33,0.4,0.45}))</f>
        <v/>
      </c>
      <c r="W4588" s="18">
        <f>IF(U4588&lt;0,0.9,0.9-V4588*1.021)</f>
        <v/>
      </c>
      <c r="X4588" s="16">
        <f>ROUNDDOWN(S4588*0.2/W4588+2000,0)</f>
        <v/>
      </c>
      <c r="Y4588" s="17">
        <f>IF(O4588&lt;=0,0,LOOKUP(O4588,{0,1950001,3300001,6950001,9000001,18000001,40000001},{0.05,0.1,0.2,0.23,0.33,0.4,0.45}))</f>
        <v/>
      </c>
    </row>
    <row r="4589">
      <c r="A4589" t="inlineStr">
        <is>
          <t>1万円刻み</t>
        </is>
      </c>
      <c r="B4589" s="16">
        <f>'3_1万円刻み'!$A$1027</f>
        <v/>
      </c>
      <c r="C4589" t="n">
        <v>2025</v>
      </c>
      <c r="D4589" t="n">
        <v>0</v>
      </c>
      <c r="E4589" t="n">
        <v>0</v>
      </c>
      <c r="F4589" t="n">
        <v>0</v>
      </c>
      <c r="G4589" s="16">
        <f>ROUND(MIN(B4589/12,650000)*12*0.0915+MIN(B4589/12,1390000)*12*(0.0504+0)+B4589*0.005,0)</f>
        <v/>
      </c>
      <c r="H4589" t="n">
        <v>0</v>
      </c>
      <c r="I4589" t="n">
        <v>0</v>
      </c>
      <c r="J4589" s="16">
        <f>IF(C4589=2026,IF(B4589&lt;741000,0,IF(B4589&lt;2191000,B4589-740000,IF(B4589&lt;2193000,1451000,IF(B4589&lt;2196000,1453000,IF(B4589&lt;2200000,1456000,IF(B4589&lt;3600000,ROUNDDOWN(B4589/4,-3)*2.8-80000,IF(B4589&lt;6600000,ROUNDDOWN(B4589/4,-3)*3.2-440000,IF(B4589&lt;8500000,ROUNDDOWN(B4589*0.9,0)-1100000,B4589-1950000)))))))),IF(B4589&lt;651000,0,IF(B4589&lt;1900000,B4589-650000,IF(B4589&lt;3600000,ROUNDDOWN(B4589/4,-3)*2.8-80000,IF(B4589&lt;6600000,ROUNDDOWN(B4589/4,-3)*3.2-440000,IF(B4589&lt;8500000,ROUNDDOWN(B4589*0.9,0)-1100000,B4589-1950000))))))</f>
        <v/>
      </c>
      <c r="K4589" s="16">
        <f>IF(J4589&gt;23500000,NA(),IF(C4589=2026,IF(J4589&lt;=4890000,1040000,IF(J4589&lt;=6550000,670000,620000)),IF(J4589&lt;=1320000,950000,IF(J4589&lt;=3360000,880000,IF(J4589&lt;=4890000,680000,IF(J4589&lt;=6550000,630000,580000))))))</f>
        <v/>
      </c>
      <c r="L4589" s="16">
        <f>IF(D4589=1,IF(J4589&lt;=9000000,380000,IF(J4589&lt;=9500000,260000,IF(J4589&lt;=10000000,130000,0))),0)</f>
        <v/>
      </c>
      <c r="M4589" s="16">
        <f>IF(D4589=1,IF(J4589&lt;=9000000,330000,IF(J4589&lt;=9500000,220000,IF(J4589&lt;=10000000,110000,0))),0)</f>
        <v/>
      </c>
      <c r="N4589" s="16">
        <f>IF(D4589=1,IF(J4589&lt;=9000000,50000,IF(J4589&lt;=9500000,40000,IF(J4589&lt;=10000000,20000,0))),0)</f>
        <v/>
      </c>
      <c r="O4589" s="16">
        <f>MAX(0,ROUNDDOWN(J4589-G4589-K4589-L4589-E4589*380000-F4589*630000-H4589,-3))</f>
        <v/>
      </c>
      <c r="P4589" s="16">
        <f>MAX(0,ROUNDDOWN(J4589-G4589-430000-M4589-E4589*330000-F4589*450000-I4589,-3))</f>
        <v/>
      </c>
      <c r="Q4589" s="16">
        <f>50000+N4589+E4589*50000+F4589*180000</f>
        <v/>
      </c>
      <c r="R4589" s="16">
        <f>IF(P4589&lt;=2000000,MIN(Q4589,P4589),MAX(Q4589-(P4589-2000000),50000))*0.05</f>
        <v/>
      </c>
      <c r="S4589" s="16">
        <f>MAX(0,P4589*0.1-R4589)</f>
        <v/>
      </c>
      <c r="T4589" s="16">
        <f>Q4589+MAX(0,K4589-480000)</f>
        <v/>
      </c>
      <c r="U4589" s="16">
        <f>P4589-T4589</f>
        <v/>
      </c>
      <c r="V4589" s="17">
        <f>IF(U4589&lt;0,0,LOOKUP(U4589,{0,1950001,3300001,6950001,9000001,18000001,40000001},{0.05,0.1,0.2,0.23,0.33,0.4,0.45}))</f>
        <v/>
      </c>
      <c r="W4589" s="18">
        <f>IF(U4589&lt;0,0.9,0.9-V4589*1.021)</f>
        <v/>
      </c>
      <c r="X4589" s="16">
        <f>ROUNDDOWN(S4589*0.2/W4589+2000,0)</f>
        <v/>
      </c>
      <c r="Y4589" s="17">
        <f>IF(O4589&lt;=0,0,LOOKUP(O4589,{0,1950001,3300001,6950001,9000001,18000001,40000001},{0.05,0.1,0.2,0.23,0.33,0.4,0.45}))</f>
        <v/>
      </c>
    </row>
    <row r="4590">
      <c r="A4590" t="inlineStr">
        <is>
          <t>1万円刻み</t>
        </is>
      </c>
      <c r="B4590" s="16">
        <f>'3_1万円刻み'!$A$1027</f>
        <v/>
      </c>
      <c r="C4590" t="n">
        <v>2026</v>
      </c>
      <c r="D4590" t="n">
        <v>0</v>
      </c>
      <c r="E4590" t="n">
        <v>0</v>
      </c>
      <c r="F4590" t="n">
        <v>0</v>
      </c>
      <c r="G4590" s="16">
        <f>ROUND(MIN(B4590/12,650000)*12*0.0915+MIN(B4590/12,1390000)*12*(0.0504+0)+B4590*0.005,0)</f>
        <v/>
      </c>
      <c r="H4590" t="n">
        <v>0</v>
      </c>
      <c r="I4590" t="n">
        <v>0</v>
      </c>
      <c r="J4590" s="16">
        <f>IF(C4590=2026,IF(B4590&lt;741000,0,IF(B4590&lt;2191000,B4590-740000,IF(B4590&lt;2193000,1451000,IF(B4590&lt;2196000,1453000,IF(B4590&lt;2200000,1456000,IF(B4590&lt;3600000,ROUNDDOWN(B4590/4,-3)*2.8-80000,IF(B4590&lt;6600000,ROUNDDOWN(B4590/4,-3)*3.2-440000,IF(B4590&lt;8500000,ROUNDDOWN(B4590*0.9,0)-1100000,B4590-1950000)))))))),IF(B4590&lt;651000,0,IF(B4590&lt;1900000,B4590-650000,IF(B4590&lt;3600000,ROUNDDOWN(B4590/4,-3)*2.8-80000,IF(B4590&lt;6600000,ROUNDDOWN(B4590/4,-3)*3.2-440000,IF(B4590&lt;8500000,ROUNDDOWN(B4590*0.9,0)-1100000,B4590-1950000))))))</f>
        <v/>
      </c>
      <c r="K4590" s="16">
        <f>IF(J4590&gt;23500000,NA(),IF(C4590=2026,IF(J4590&lt;=4890000,1040000,IF(J4590&lt;=6550000,670000,620000)),IF(J4590&lt;=1320000,950000,IF(J4590&lt;=3360000,880000,IF(J4590&lt;=4890000,680000,IF(J4590&lt;=6550000,630000,580000))))))</f>
        <v/>
      </c>
      <c r="L4590" s="16">
        <f>IF(D4590=1,IF(J4590&lt;=9000000,380000,IF(J4590&lt;=9500000,260000,IF(J4590&lt;=10000000,130000,0))),0)</f>
        <v/>
      </c>
      <c r="M4590" s="16">
        <f>IF(D4590=1,IF(J4590&lt;=9000000,330000,IF(J4590&lt;=9500000,220000,IF(J4590&lt;=10000000,110000,0))),0)</f>
        <v/>
      </c>
      <c r="N4590" s="16">
        <f>IF(D4590=1,IF(J4590&lt;=9000000,50000,IF(J4590&lt;=9500000,40000,IF(J4590&lt;=10000000,20000,0))),0)</f>
        <v/>
      </c>
      <c r="O4590" s="16">
        <f>MAX(0,ROUNDDOWN(J4590-G4590-K4590-L4590-E4590*380000-F4590*630000-H4590,-3))</f>
        <v/>
      </c>
      <c r="P4590" s="16">
        <f>MAX(0,ROUNDDOWN(J4590-G4590-430000-M4590-E4590*330000-F4590*450000-I4590,-3))</f>
        <v/>
      </c>
      <c r="Q4590" s="16">
        <f>50000+N4590+E4590*50000+F4590*180000</f>
        <v/>
      </c>
      <c r="R4590" s="16">
        <f>IF(P4590&lt;=2000000,MIN(Q4590,P4590),MAX(Q4590-(P4590-2000000),50000))*0.05</f>
        <v/>
      </c>
      <c r="S4590" s="16">
        <f>MAX(0,P4590*0.1-R4590)</f>
        <v/>
      </c>
      <c r="T4590" s="16">
        <f>Q4590+MAX(0,K4590-480000)</f>
        <v/>
      </c>
      <c r="U4590" s="16">
        <f>P4590-T4590</f>
        <v/>
      </c>
      <c r="V4590" s="17">
        <f>IF(U4590&lt;0,0,LOOKUP(U4590,{0,1950001,3300001,6950001,9000001,18000001,40000001},{0.05,0.1,0.2,0.23,0.33,0.4,0.45}))</f>
        <v/>
      </c>
      <c r="W4590" s="18">
        <f>IF(U4590&lt;0,0.9,0.9-V4590*1.021)</f>
        <v/>
      </c>
      <c r="X4590" s="16">
        <f>ROUNDDOWN(S4590*0.2/W4590+2000,0)</f>
        <v/>
      </c>
      <c r="Y4590" s="17">
        <f>IF(O4590&lt;=0,0,LOOKUP(O4590,{0,1950001,3300001,6950001,9000001,18000001,40000001},{0.05,0.1,0.2,0.23,0.33,0.4,0.45}))</f>
        <v/>
      </c>
    </row>
    <row r="4591">
      <c r="A4591" t="inlineStr">
        <is>
          <t>1万円刻み</t>
        </is>
      </c>
      <c r="B4591" s="16">
        <f>'3_1万円刻み'!$A$1027</f>
        <v/>
      </c>
      <c r="C4591" t="n">
        <v>2025</v>
      </c>
      <c r="D4591" t="n">
        <v>1</v>
      </c>
      <c r="E4591" t="n">
        <v>0</v>
      </c>
      <c r="F4591" t="n">
        <v>0</v>
      </c>
      <c r="G4591" s="16">
        <f>ROUND(MIN(B4591/12,650000)*12*0.0915+MIN(B4591/12,1390000)*12*(0.0504+0)+B4591*0.005,0)</f>
        <v/>
      </c>
      <c r="H4591" t="n">
        <v>0</v>
      </c>
      <c r="I4591" t="n">
        <v>0</v>
      </c>
      <c r="J4591" s="16">
        <f>IF(C4591=2026,IF(B4591&lt;741000,0,IF(B4591&lt;2191000,B4591-740000,IF(B4591&lt;2193000,1451000,IF(B4591&lt;2196000,1453000,IF(B4591&lt;2200000,1456000,IF(B4591&lt;3600000,ROUNDDOWN(B4591/4,-3)*2.8-80000,IF(B4591&lt;6600000,ROUNDDOWN(B4591/4,-3)*3.2-440000,IF(B4591&lt;8500000,ROUNDDOWN(B4591*0.9,0)-1100000,B4591-1950000)))))))),IF(B4591&lt;651000,0,IF(B4591&lt;1900000,B4591-650000,IF(B4591&lt;3600000,ROUNDDOWN(B4591/4,-3)*2.8-80000,IF(B4591&lt;6600000,ROUNDDOWN(B4591/4,-3)*3.2-440000,IF(B4591&lt;8500000,ROUNDDOWN(B4591*0.9,0)-1100000,B4591-1950000))))))</f>
        <v/>
      </c>
      <c r="K4591" s="16">
        <f>IF(J4591&gt;23500000,NA(),IF(C4591=2026,IF(J4591&lt;=4890000,1040000,IF(J4591&lt;=6550000,670000,620000)),IF(J4591&lt;=1320000,950000,IF(J4591&lt;=3360000,880000,IF(J4591&lt;=4890000,680000,IF(J4591&lt;=6550000,630000,580000))))))</f>
        <v/>
      </c>
      <c r="L4591" s="16">
        <f>IF(D4591=1,IF(J4591&lt;=9000000,380000,IF(J4591&lt;=9500000,260000,IF(J4591&lt;=10000000,130000,0))),0)</f>
        <v/>
      </c>
      <c r="M4591" s="16">
        <f>IF(D4591=1,IF(J4591&lt;=9000000,330000,IF(J4591&lt;=9500000,220000,IF(J4591&lt;=10000000,110000,0))),0)</f>
        <v/>
      </c>
      <c r="N4591" s="16">
        <f>IF(D4591=1,IF(J4591&lt;=9000000,50000,IF(J4591&lt;=9500000,40000,IF(J4591&lt;=10000000,20000,0))),0)</f>
        <v/>
      </c>
      <c r="O4591" s="16">
        <f>MAX(0,ROUNDDOWN(J4591-G4591-K4591-L4591-E4591*380000-F4591*630000-H4591,-3))</f>
        <v/>
      </c>
      <c r="P4591" s="16">
        <f>MAX(0,ROUNDDOWN(J4591-G4591-430000-M4591-E4591*330000-F4591*450000-I4591,-3))</f>
        <v/>
      </c>
      <c r="Q4591" s="16">
        <f>50000+N4591+E4591*50000+F4591*180000</f>
        <v/>
      </c>
      <c r="R4591" s="16">
        <f>IF(P4591&lt;=2000000,MIN(Q4591,P4591),MAX(Q4591-(P4591-2000000),50000))*0.05</f>
        <v/>
      </c>
      <c r="S4591" s="16">
        <f>MAX(0,P4591*0.1-R4591)</f>
        <v/>
      </c>
      <c r="T4591" s="16">
        <f>Q4591+MAX(0,K4591-480000)</f>
        <v/>
      </c>
      <c r="U4591" s="16">
        <f>P4591-T4591</f>
        <v/>
      </c>
      <c r="V4591" s="17">
        <f>IF(U4591&lt;0,0,LOOKUP(U4591,{0,1950001,3300001,6950001,9000001,18000001,40000001},{0.05,0.1,0.2,0.23,0.33,0.4,0.45}))</f>
        <v/>
      </c>
      <c r="W4591" s="18">
        <f>IF(U4591&lt;0,0.9,0.9-V4591*1.021)</f>
        <v/>
      </c>
      <c r="X4591" s="16">
        <f>ROUNDDOWN(S4591*0.2/W4591+2000,0)</f>
        <v/>
      </c>
      <c r="Y4591" s="17">
        <f>IF(O4591&lt;=0,0,LOOKUP(O4591,{0,1950001,3300001,6950001,9000001,18000001,40000001},{0.05,0.1,0.2,0.23,0.33,0.4,0.45}))</f>
        <v/>
      </c>
    </row>
    <row r="4592">
      <c r="A4592" t="inlineStr">
        <is>
          <t>1万円刻み</t>
        </is>
      </c>
      <c r="B4592" s="16">
        <f>'3_1万円刻み'!$A$1027</f>
        <v/>
      </c>
      <c r="C4592" t="n">
        <v>2026</v>
      </c>
      <c r="D4592" t="n">
        <v>1</v>
      </c>
      <c r="E4592" t="n">
        <v>0</v>
      </c>
      <c r="F4592" t="n">
        <v>0</v>
      </c>
      <c r="G4592" s="16">
        <f>ROUND(MIN(B4592/12,650000)*12*0.0915+MIN(B4592/12,1390000)*12*(0.0504+0)+B4592*0.005,0)</f>
        <v/>
      </c>
      <c r="H4592" t="n">
        <v>0</v>
      </c>
      <c r="I4592" t="n">
        <v>0</v>
      </c>
      <c r="J4592" s="16">
        <f>IF(C4592=2026,IF(B4592&lt;741000,0,IF(B4592&lt;2191000,B4592-740000,IF(B4592&lt;2193000,1451000,IF(B4592&lt;2196000,1453000,IF(B4592&lt;2200000,1456000,IF(B4592&lt;3600000,ROUNDDOWN(B4592/4,-3)*2.8-80000,IF(B4592&lt;6600000,ROUNDDOWN(B4592/4,-3)*3.2-440000,IF(B4592&lt;8500000,ROUNDDOWN(B4592*0.9,0)-1100000,B4592-1950000)))))))),IF(B4592&lt;651000,0,IF(B4592&lt;1900000,B4592-650000,IF(B4592&lt;3600000,ROUNDDOWN(B4592/4,-3)*2.8-80000,IF(B4592&lt;6600000,ROUNDDOWN(B4592/4,-3)*3.2-440000,IF(B4592&lt;8500000,ROUNDDOWN(B4592*0.9,0)-1100000,B4592-1950000))))))</f>
        <v/>
      </c>
      <c r="K4592" s="16">
        <f>IF(J4592&gt;23500000,NA(),IF(C4592=2026,IF(J4592&lt;=4890000,1040000,IF(J4592&lt;=6550000,670000,620000)),IF(J4592&lt;=1320000,950000,IF(J4592&lt;=3360000,880000,IF(J4592&lt;=4890000,680000,IF(J4592&lt;=6550000,630000,580000))))))</f>
        <v/>
      </c>
      <c r="L4592" s="16">
        <f>IF(D4592=1,IF(J4592&lt;=9000000,380000,IF(J4592&lt;=9500000,260000,IF(J4592&lt;=10000000,130000,0))),0)</f>
        <v/>
      </c>
      <c r="M4592" s="16">
        <f>IF(D4592=1,IF(J4592&lt;=9000000,330000,IF(J4592&lt;=9500000,220000,IF(J4592&lt;=10000000,110000,0))),0)</f>
        <v/>
      </c>
      <c r="N4592" s="16">
        <f>IF(D4592=1,IF(J4592&lt;=9000000,50000,IF(J4592&lt;=9500000,40000,IF(J4592&lt;=10000000,20000,0))),0)</f>
        <v/>
      </c>
      <c r="O4592" s="16">
        <f>MAX(0,ROUNDDOWN(J4592-G4592-K4592-L4592-E4592*380000-F4592*630000-H4592,-3))</f>
        <v/>
      </c>
      <c r="P4592" s="16">
        <f>MAX(0,ROUNDDOWN(J4592-G4592-430000-M4592-E4592*330000-F4592*450000-I4592,-3))</f>
        <v/>
      </c>
      <c r="Q4592" s="16">
        <f>50000+N4592+E4592*50000+F4592*180000</f>
        <v/>
      </c>
      <c r="R4592" s="16">
        <f>IF(P4592&lt;=2000000,MIN(Q4592,P4592),MAX(Q4592-(P4592-2000000),50000))*0.05</f>
        <v/>
      </c>
      <c r="S4592" s="16">
        <f>MAX(0,P4592*0.1-R4592)</f>
        <v/>
      </c>
      <c r="T4592" s="16">
        <f>Q4592+MAX(0,K4592-480000)</f>
        <v/>
      </c>
      <c r="U4592" s="16">
        <f>P4592-T4592</f>
        <v/>
      </c>
      <c r="V4592" s="17">
        <f>IF(U4592&lt;0,0,LOOKUP(U4592,{0,1950001,3300001,6950001,9000001,18000001,40000001},{0.05,0.1,0.2,0.23,0.33,0.4,0.45}))</f>
        <v/>
      </c>
      <c r="W4592" s="18">
        <f>IF(U4592&lt;0,0.9,0.9-V4592*1.021)</f>
        <v/>
      </c>
      <c r="X4592" s="16">
        <f>ROUNDDOWN(S4592*0.2/W4592+2000,0)</f>
        <v/>
      </c>
      <c r="Y4592" s="17">
        <f>IF(O4592&lt;=0,0,LOOKUP(O4592,{0,1950001,3300001,6950001,9000001,18000001,40000001},{0.05,0.1,0.2,0.23,0.33,0.4,0.45}))</f>
        <v/>
      </c>
    </row>
    <row r="4593">
      <c r="A4593" t="inlineStr">
        <is>
          <t>1万円刻み</t>
        </is>
      </c>
      <c r="B4593" s="16">
        <f>'3_1万円刻み'!$A$1028</f>
        <v/>
      </c>
      <c r="C4593" t="n">
        <v>2025</v>
      </c>
      <c r="D4593" t="n">
        <v>0</v>
      </c>
      <c r="E4593" t="n">
        <v>0</v>
      </c>
      <c r="F4593" t="n">
        <v>0</v>
      </c>
      <c r="G4593" s="16">
        <f>ROUND(MIN(B4593/12,650000)*12*0.0915+MIN(B4593/12,1390000)*12*(0.0504+0)+B4593*0.005,0)</f>
        <v/>
      </c>
      <c r="H4593" t="n">
        <v>0</v>
      </c>
      <c r="I4593" t="n">
        <v>0</v>
      </c>
      <c r="J4593" s="16">
        <f>IF(C4593=2026,IF(B4593&lt;741000,0,IF(B4593&lt;2191000,B4593-740000,IF(B4593&lt;2193000,1451000,IF(B4593&lt;2196000,1453000,IF(B4593&lt;2200000,1456000,IF(B4593&lt;3600000,ROUNDDOWN(B4593/4,-3)*2.8-80000,IF(B4593&lt;6600000,ROUNDDOWN(B4593/4,-3)*3.2-440000,IF(B4593&lt;8500000,ROUNDDOWN(B4593*0.9,0)-1100000,B4593-1950000)))))))),IF(B4593&lt;651000,0,IF(B4593&lt;1900000,B4593-650000,IF(B4593&lt;3600000,ROUNDDOWN(B4593/4,-3)*2.8-80000,IF(B4593&lt;6600000,ROUNDDOWN(B4593/4,-3)*3.2-440000,IF(B4593&lt;8500000,ROUNDDOWN(B4593*0.9,0)-1100000,B4593-1950000))))))</f>
        <v/>
      </c>
      <c r="K4593" s="16">
        <f>IF(J4593&gt;23500000,NA(),IF(C4593=2026,IF(J4593&lt;=4890000,1040000,IF(J4593&lt;=6550000,670000,620000)),IF(J4593&lt;=1320000,950000,IF(J4593&lt;=3360000,880000,IF(J4593&lt;=4890000,680000,IF(J4593&lt;=6550000,630000,580000))))))</f>
        <v/>
      </c>
      <c r="L4593" s="16">
        <f>IF(D4593=1,IF(J4593&lt;=9000000,380000,IF(J4593&lt;=9500000,260000,IF(J4593&lt;=10000000,130000,0))),0)</f>
        <v/>
      </c>
      <c r="M4593" s="16">
        <f>IF(D4593=1,IF(J4593&lt;=9000000,330000,IF(J4593&lt;=9500000,220000,IF(J4593&lt;=10000000,110000,0))),0)</f>
        <v/>
      </c>
      <c r="N4593" s="16">
        <f>IF(D4593=1,IF(J4593&lt;=9000000,50000,IF(J4593&lt;=9500000,40000,IF(J4593&lt;=10000000,20000,0))),0)</f>
        <v/>
      </c>
      <c r="O4593" s="16">
        <f>MAX(0,ROUNDDOWN(J4593-G4593-K4593-L4593-E4593*380000-F4593*630000-H4593,-3))</f>
        <v/>
      </c>
      <c r="P4593" s="16">
        <f>MAX(0,ROUNDDOWN(J4593-G4593-430000-M4593-E4593*330000-F4593*450000-I4593,-3))</f>
        <v/>
      </c>
      <c r="Q4593" s="16">
        <f>50000+N4593+E4593*50000+F4593*180000</f>
        <v/>
      </c>
      <c r="R4593" s="16">
        <f>IF(P4593&lt;=2000000,MIN(Q4593,P4593),MAX(Q4593-(P4593-2000000),50000))*0.05</f>
        <v/>
      </c>
      <c r="S4593" s="16">
        <f>MAX(0,P4593*0.1-R4593)</f>
        <v/>
      </c>
      <c r="T4593" s="16">
        <f>Q4593+MAX(0,K4593-480000)</f>
        <v/>
      </c>
      <c r="U4593" s="16">
        <f>P4593-T4593</f>
        <v/>
      </c>
      <c r="V4593" s="17">
        <f>IF(U4593&lt;0,0,LOOKUP(U4593,{0,1950001,3300001,6950001,9000001,18000001,40000001},{0.05,0.1,0.2,0.23,0.33,0.4,0.45}))</f>
        <v/>
      </c>
      <c r="W4593" s="18">
        <f>IF(U4593&lt;0,0.9,0.9-V4593*1.021)</f>
        <v/>
      </c>
      <c r="X4593" s="16">
        <f>ROUNDDOWN(S4593*0.2/W4593+2000,0)</f>
        <v/>
      </c>
      <c r="Y4593" s="17">
        <f>IF(O4593&lt;=0,0,LOOKUP(O4593,{0,1950001,3300001,6950001,9000001,18000001,40000001},{0.05,0.1,0.2,0.23,0.33,0.4,0.45}))</f>
        <v/>
      </c>
    </row>
    <row r="4594">
      <c r="A4594" t="inlineStr">
        <is>
          <t>1万円刻み</t>
        </is>
      </c>
      <c r="B4594" s="16">
        <f>'3_1万円刻み'!$A$1028</f>
        <v/>
      </c>
      <c r="C4594" t="n">
        <v>2026</v>
      </c>
      <c r="D4594" t="n">
        <v>0</v>
      </c>
      <c r="E4594" t="n">
        <v>0</v>
      </c>
      <c r="F4594" t="n">
        <v>0</v>
      </c>
      <c r="G4594" s="16">
        <f>ROUND(MIN(B4594/12,650000)*12*0.0915+MIN(B4594/12,1390000)*12*(0.0504+0)+B4594*0.005,0)</f>
        <v/>
      </c>
      <c r="H4594" t="n">
        <v>0</v>
      </c>
      <c r="I4594" t="n">
        <v>0</v>
      </c>
      <c r="J4594" s="16">
        <f>IF(C4594=2026,IF(B4594&lt;741000,0,IF(B4594&lt;2191000,B4594-740000,IF(B4594&lt;2193000,1451000,IF(B4594&lt;2196000,1453000,IF(B4594&lt;2200000,1456000,IF(B4594&lt;3600000,ROUNDDOWN(B4594/4,-3)*2.8-80000,IF(B4594&lt;6600000,ROUNDDOWN(B4594/4,-3)*3.2-440000,IF(B4594&lt;8500000,ROUNDDOWN(B4594*0.9,0)-1100000,B4594-1950000)))))))),IF(B4594&lt;651000,0,IF(B4594&lt;1900000,B4594-650000,IF(B4594&lt;3600000,ROUNDDOWN(B4594/4,-3)*2.8-80000,IF(B4594&lt;6600000,ROUNDDOWN(B4594/4,-3)*3.2-440000,IF(B4594&lt;8500000,ROUNDDOWN(B4594*0.9,0)-1100000,B4594-1950000))))))</f>
        <v/>
      </c>
      <c r="K4594" s="16">
        <f>IF(J4594&gt;23500000,NA(),IF(C4594=2026,IF(J4594&lt;=4890000,1040000,IF(J4594&lt;=6550000,670000,620000)),IF(J4594&lt;=1320000,950000,IF(J4594&lt;=3360000,880000,IF(J4594&lt;=4890000,680000,IF(J4594&lt;=6550000,630000,580000))))))</f>
        <v/>
      </c>
      <c r="L4594" s="16">
        <f>IF(D4594=1,IF(J4594&lt;=9000000,380000,IF(J4594&lt;=9500000,260000,IF(J4594&lt;=10000000,130000,0))),0)</f>
        <v/>
      </c>
      <c r="M4594" s="16">
        <f>IF(D4594=1,IF(J4594&lt;=9000000,330000,IF(J4594&lt;=9500000,220000,IF(J4594&lt;=10000000,110000,0))),0)</f>
        <v/>
      </c>
      <c r="N4594" s="16">
        <f>IF(D4594=1,IF(J4594&lt;=9000000,50000,IF(J4594&lt;=9500000,40000,IF(J4594&lt;=10000000,20000,0))),0)</f>
        <v/>
      </c>
      <c r="O4594" s="16">
        <f>MAX(0,ROUNDDOWN(J4594-G4594-K4594-L4594-E4594*380000-F4594*630000-H4594,-3))</f>
        <v/>
      </c>
      <c r="P4594" s="16">
        <f>MAX(0,ROUNDDOWN(J4594-G4594-430000-M4594-E4594*330000-F4594*450000-I4594,-3))</f>
        <v/>
      </c>
      <c r="Q4594" s="16">
        <f>50000+N4594+E4594*50000+F4594*180000</f>
        <v/>
      </c>
      <c r="R4594" s="16">
        <f>IF(P4594&lt;=2000000,MIN(Q4594,P4594),MAX(Q4594-(P4594-2000000),50000))*0.05</f>
        <v/>
      </c>
      <c r="S4594" s="16">
        <f>MAX(0,P4594*0.1-R4594)</f>
        <v/>
      </c>
      <c r="T4594" s="16">
        <f>Q4594+MAX(0,K4594-480000)</f>
        <v/>
      </c>
      <c r="U4594" s="16">
        <f>P4594-T4594</f>
        <v/>
      </c>
      <c r="V4594" s="17">
        <f>IF(U4594&lt;0,0,LOOKUP(U4594,{0,1950001,3300001,6950001,9000001,18000001,40000001},{0.05,0.1,0.2,0.23,0.33,0.4,0.45}))</f>
        <v/>
      </c>
      <c r="W4594" s="18">
        <f>IF(U4594&lt;0,0.9,0.9-V4594*1.021)</f>
        <v/>
      </c>
      <c r="X4594" s="16">
        <f>ROUNDDOWN(S4594*0.2/W4594+2000,0)</f>
        <v/>
      </c>
      <c r="Y4594" s="17">
        <f>IF(O4594&lt;=0,0,LOOKUP(O4594,{0,1950001,3300001,6950001,9000001,18000001,40000001},{0.05,0.1,0.2,0.23,0.33,0.4,0.45}))</f>
        <v/>
      </c>
    </row>
    <row r="4595">
      <c r="A4595" t="inlineStr">
        <is>
          <t>1万円刻み</t>
        </is>
      </c>
      <c r="B4595" s="16">
        <f>'3_1万円刻み'!$A$1028</f>
        <v/>
      </c>
      <c r="C4595" t="n">
        <v>2025</v>
      </c>
      <c r="D4595" t="n">
        <v>1</v>
      </c>
      <c r="E4595" t="n">
        <v>0</v>
      </c>
      <c r="F4595" t="n">
        <v>0</v>
      </c>
      <c r="G4595" s="16">
        <f>ROUND(MIN(B4595/12,650000)*12*0.0915+MIN(B4595/12,1390000)*12*(0.0504+0)+B4595*0.005,0)</f>
        <v/>
      </c>
      <c r="H4595" t="n">
        <v>0</v>
      </c>
      <c r="I4595" t="n">
        <v>0</v>
      </c>
      <c r="J4595" s="16">
        <f>IF(C4595=2026,IF(B4595&lt;741000,0,IF(B4595&lt;2191000,B4595-740000,IF(B4595&lt;2193000,1451000,IF(B4595&lt;2196000,1453000,IF(B4595&lt;2200000,1456000,IF(B4595&lt;3600000,ROUNDDOWN(B4595/4,-3)*2.8-80000,IF(B4595&lt;6600000,ROUNDDOWN(B4595/4,-3)*3.2-440000,IF(B4595&lt;8500000,ROUNDDOWN(B4595*0.9,0)-1100000,B4595-1950000)))))))),IF(B4595&lt;651000,0,IF(B4595&lt;1900000,B4595-650000,IF(B4595&lt;3600000,ROUNDDOWN(B4595/4,-3)*2.8-80000,IF(B4595&lt;6600000,ROUNDDOWN(B4595/4,-3)*3.2-440000,IF(B4595&lt;8500000,ROUNDDOWN(B4595*0.9,0)-1100000,B4595-1950000))))))</f>
        <v/>
      </c>
      <c r="K4595" s="16">
        <f>IF(J4595&gt;23500000,NA(),IF(C4595=2026,IF(J4595&lt;=4890000,1040000,IF(J4595&lt;=6550000,670000,620000)),IF(J4595&lt;=1320000,950000,IF(J4595&lt;=3360000,880000,IF(J4595&lt;=4890000,680000,IF(J4595&lt;=6550000,630000,580000))))))</f>
        <v/>
      </c>
      <c r="L4595" s="16">
        <f>IF(D4595=1,IF(J4595&lt;=9000000,380000,IF(J4595&lt;=9500000,260000,IF(J4595&lt;=10000000,130000,0))),0)</f>
        <v/>
      </c>
      <c r="M4595" s="16">
        <f>IF(D4595=1,IF(J4595&lt;=9000000,330000,IF(J4595&lt;=9500000,220000,IF(J4595&lt;=10000000,110000,0))),0)</f>
        <v/>
      </c>
      <c r="N4595" s="16">
        <f>IF(D4595=1,IF(J4595&lt;=9000000,50000,IF(J4595&lt;=9500000,40000,IF(J4595&lt;=10000000,20000,0))),0)</f>
        <v/>
      </c>
      <c r="O4595" s="16">
        <f>MAX(0,ROUNDDOWN(J4595-G4595-K4595-L4595-E4595*380000-F4595*630000-H4595,-3))</f>
        <v/>
      </c>
      <c r="P4595" s="16">
        <f>MAX(0,ROUNDDOWN(J4595-G4595-430000-M4595-E4595*330000-F4595*450000-I4595,-3))</f>
        <v/>
      </c>
      <c r="Q4595" s="16">
        <f>50000+N4595+E4595*50000+F4595*180000</f>
        <v/>
      </c>
      <c r="R4595" s="16">
        <f>IF(P4595&lt;=2000000,MIN(Q4595,P4595),MAX(Q4595-(P4595-2000000),50000))*0.05</f>
        <v/>
      </c>
      <c r="S4595" s="16">
        <f>MAX(0,P4595*0.1-R4595)</f>
        <v/>
      </c>
      <c r="T4595" s="16">
        <f>Q4595+MAX(0,K4595-480000)</f>
        <v/>
      </c>
      <c r="U4595" s="16">
        <f>P4595-T4595</f>
        <v/>
      </c>
      <c r="V4595" s="17">
        <f>IF(U4595&lt;0,0,LOOKUP(U4595,{0,1950001,3300001,6950001,9000001,18000001,40000001},{0.05,0.1,0.2,0.23,0.33,0.4,0.45}))</f>
        <v/>
      </c>
      <c r="W4595" s="18">
        <f>IF(U4595&lt;0,0.9,0.9-V4595*1.021)</f>
        <v/>
      </c>
      <c r="X4595" s="16">
        <f>ROUNDDOWN(S4595*0.2/W4595+2000,0)</f>
        <v/>
      </c>
      <c r="Y4595" s="17">
        <f>IF(O4595&lt;=0,0,LOOKUP(O4595,{0,1950001,3300001,6950001,9000001,18000001,40000001},{0.05,0.1,0.2,0.23,0.33,0.4,0.45}))</f>
        <v/>
      </c>
    </row>
    <row r="4596">
      <c r="A4596" t="inlineStr">
        <is>
          <t>1万円刻み</t>
        </is>
      </c>
      <c r="B4596" s="16">
        <f>'3_1万円刻み'!$A$1028</f>
        <v/>
      </c>
      <c r="C4596" t="n">
        <v>2026</v>
      </c>
      <c r="D4596" t="n">
        <v>1</v>
      </c>
      <c r="E4596" t="n">
        <v>0</v>
      </c>
      <c r="F4596" t="n">
        <v>0</v>
      </c>
      <c r="G4596" s="16">
        <f>ROUND(MIN(B4596/12,650000)*12*0.0915+MIN(B4596/12,1390000)*12*(0.0504+0)+B4596*0.005,0)</f>
        <v/>
      </c>
      <c r="H4596" t="n">
        <v>0</v>
      </c>
      <c r="I4596" t="n">
        <v>0</v>
      </c>
      <c r="J4596" s="16">
        <f>IF(C4596=2026,IF(B4596&lt;741000,0,IF(B4596&lt;2191000,B4596-740000,IF(B4596&lt;2193000,1451000,IF(B4596&lt;2196000,1453000,IF(B4596&lt;2200000,1456000,IF(B4596&lt;3600000,ROUNDDOWN(B4596/4,-3)*2.8-80000,IF(B4596&lt;6600000,ROUNDDOWN(B4596/4,-3)*3.2-440000,IF(B4596&lt;8500000,ROUNDDOWN(B4596*0.9,0)-1100000,B4596-1950000)))))))),IF(B4596&lt;651000,0,IF(B4596&lt;1900000,B4596-650000,IF(B4596&lt;3600000,ROUNDDOWN(B4596/4,-3)*2.8-80000,IF(B4596&lt;6600000,ROUNDDOWN(B4596/4,-3)*3.2-440000,IF(B4596&lt;8500000,ROUNDDOWN(B4596*0.9,0)-1100000,B4596-1950000))))))</f>
        <v/>
      </c>
      <c r="K4596" s="16">
        <f>IF(J4596&gt;23500000,NA(),IF(C4596=2026,IF(J4596&lt;=4890000,1040000,IF(J4596&lt;=6550000,670000,620000)),IF(J4596&lt;=1320000,950000,IF(J4596&lt;=3360000,880000,IF(J4596&lt;=4890000,680000,IF(J4596&lt;=6550000,630000,580000))))))</f>
        <v/>
      </c>
      <c r="L4596" s="16">
        <f>IF(D4596=1,IF(J4596&lt;=9000000,380000,IF(J4596&lt;=9500000,260000,IF(J4596&lt;=10000000,130000,0))),0)</f>
        <v/>
      </c>
      <c r="M4596" s="16">
        <f>IF(D4596=1,IF(J4596&lt;=9000000,330000,IF(J4596&lt;=9500000,220000,IF(J4596&lt;=10000000,110000,0))),0)</f>
        <v/>
      </c>
      <c r="N4596" s="16">
        <f>IF(D4596=1,IF(J4596&lt;=9000000,50000,IF(J4596&lt;=9500000,40000,IF(J4596&lt;=10000000,20000,0))),0)</f>
        <v/>
      </c>
      <c r="O4596" s="16">
        <f>MAX(0,ROUNDDOWN(J4596-G4596-K4596-L4596-E4596*380000-F4596*630000-H4596,-3))</f>
        <v/>
      </c>
      <c r="P4596" s="16">
        <f>MAX(0,ROUNDDOWN(J4596-G4596-430000-M4596-E4596*330000-F4596*450000-I4596,-3))</f>
        <v/>
      </c>
      <c r="Q4596" s="16">
        <f>50000+N4596+E4596*50000+F4596*180000</f>
        <v/>
      </c>
      <c r="R4596" s="16">
        <f>IF(P4596&lt;=2000000,MIN(Q4596,P4596),MAX(Q4596-(P4596-2000000),50000))*0.05</f>
        <v/>
      </c>
      <c r="S4596" s="16">
        <f>MAX(0,P4596*0.1-R4596)</f>
        <v/>
      </c>
      <c r="T4596" s="16">
        <f>Q4596+MAX(0,K4596-480000)</f>
        <v/>
      </c>
      <c r="U4596" s="16">
        <f>P4596-T4596</f>
        <v/>
      </c>
      <c r="V4596" s="17">
        <f>IF(U4596&lt;0,0,LOOKUP(U4596,{0,1950001,3300001,6950001,9000001,18000001,40000001},{0.05,0.1,0.2,0.23,0.33,0.4,0.45}))</f>
        <v/>
      </c>
      <c r="W4596" s="18">
        <f>IF(U4596&lt;0,0.9,0.9-V4596*1.021)</f>
        <v/>
      </c>
      <c r="X4596" s="16">
        <f>ROUNDDOWN(S4596*0.2/W4596+2000,0)</f>
        <v/>
      </c>
      <c r="Y4596" s="17">
        <f>IF(O4596&lt;=0,0,LOOKUP(O4596,{0,1950001,3300001,6950001,9000001,18000001,40000001},{0.05,0.1,0.2,0.23,0.33,0.4,0.45}))</f>
        <v/>
      </c>
    </row>
    <row r="4597">
      <c r="A4597" t="inlineStr">
        <is>
          <t>1万円刻み</t>
        </is>
      </c>
      <c r="B4597" s="16">
        <f>'3_1万円刻み'!$A$1029</f>
        <v/>
      </c>
      <c r="C4597" t="n">
        <v>2025</v>
      </c>
      <c r="D4597" t="n">
        <v>0</v>
      </c>
      <c r="E4597" t="n">
        <v>0</v>
      </c>
      <c r="F4597" t="n">
        <v>0</v>
      </c>
      <c r="G4597" s="16">
        <f>ROUND(MIN(B4597/12,650000)*12*0.0915+MIN(B4597/12,1390000)*12*(0.0504+0)+B4597*0.005,0)</f>
        <v/>
      </c>
      <c r="H4597" t="n">
        <v>0</v>
      </c>
      <c r="I4597" t="n">
        <v>0</v>
      </c>
      <c r="J4597" s="16">
        <f>IF(C4597=2026,IF(B4597&lt;741000,0,IF(B4597&lt;2191000,B4597-740000,IF(B4597&lt;2193000,1451000,IF(B4597&lt;2196000,1453000,IF(B4597&lt;2200000,1456000,IF(B4597&lt;3600000,ROUNDDOWN(B4597/4,-3)*2.8-80000,IF(B4597&lt;6600000,ROUNDDOWN(B4597/4,-3)*3.2-440000,IF(B4597&lt;8500000,ROUNDDOWN(B4597*0.9,0)-1100000,B4597-1950000)))))))),IF(B4597&lt;651000,0,IF(B4597&lt;1900000,B4597-650000,IF(B4597&lt;3600000,ROUNDDOWN(B4597/4,-3)*2.8-80000,IF(B4597&lt;6600000,ROUNDDOWN(B4597/4,-3)*3.2-440000,IF(B4597&lt;8500000,ROUNDDOWN(B4597*0.9,0)-1100000,B4597-1950000))))))</f>
        <v/>
      </c>
      <c r="K4597" s="16">
        <f>IF(J4597&gt;23500000,NA(),IF(C4597=2026,IF(J4597&lt;=4890000,1040000,IF(J4597&lt;=6550000,670000,620000)),IF(J4597&lt;=1320000,950000,IF(J4597&lt;=3360000,880000,IF(J4597&lt;=4890000,680000,IF(J4597&lt;=6550000,630000,580000))))))</f>
        <v/>
      </c>
      <c r="L4597" s="16">
        <f>IF(D4597=1,IF(J4597&lt;=9000000,380000,IF(J4597&lt;=9500000,260000,IF(J4597&lt;=10000000,130000,0))),0)</f>
        <v/>
      </c>
      <c r="M4597" s="16">
        <f>IF(D4597=1,IF(J4597&lt;=9000000,330000,IF(J4597&lt;=9500000,220000,IF(J4597&lt;=10000000,110000,0))),0)</f>
        <v/>
      </c>
      <c r="N4597" s="16">
        <f>IF(D4597=1,IF(J4597&lt;=9000000,50000,IF(J4597&lt;=9500000,40000,IF(J4597&lt;=10000000,20000,0))),0)</f>
        <v/>
      </c>
      <c r="O4597" s="16">
        <f>MAX(0,ROUNDDOWN(J4597-G4597-K4597-L4597-E4597*380000-F4597*630000-H4597,-3))</f>
        <v/>
      </c>
      <c r="P4597" s="16">
        <f>MAX(0,ROUNDDOWN(J4597-G4597-430000-M4597-E4597*330000-F4597*450000-I4597,-3))</f>
        <v/>
      </c>
      <c r="Q4597" s="16">
        <f>50000+N4597+E4597*50000+F4597*180000</f>
        <v/>
      </c>
      <c r="R4597" s="16">
        <f>IF(P4597&lt;=2000000,MIN(Q4597,P4597),MAX(Q4597-(P4597-2000000),50000))*0.05</f>
        <v/>
      </c>
      <c r="S4597" s="16">
        <f>MAX(0,P4597*0.1-R4597)</f>
        <v/>
      </c>
      <c r="T4597" s="16">
        <f>Q4597+MAX(0,K4597-480000)</f>
        <v/>
      </c>
      <c r="U4597" s="16">
        <f>P4597-T4597</f>
        <v/>
      </c>
      <c r="V4597" s="17">
        <f>IF(U4597&lt;0,0,LOOKUP(U4597,{0,1950001,3300001,6950001,9000001,18000001,40000001},{0.05,0.1,0.2,0.23,0.33,0.4,0.45}))</f>
        <v/>
      </c>
      <c r="W4597" s="18">
        <f>IF(U4597&lt;0,0.9,0.9-V4597*1.021)</f>
        <v/>
      </c>
      <c r="X4597" s="16">
        <f>ROUNDDOWN(S4597*0.2/W4597+2000,0)</f>
        <v/>
      </c>
      <c r="Y4597" s="17">
        <f>IF(O4597&lt;=0,0,LOOKUP(O4597,{0,1950001,3300001,6950001,9000001,18000001,40000001},{0.05,0.1,0.2,0.23,0.33,0.4,0.45}))</f>
        <v/>
      </c>
    </row>
    <row r="4598">
      <c r="A4598" t="inlineStr">
        <is>
          <t>1万円刻み</t>
        </is>
      </c>
      <c r="B4598" s="16">
        <f>'3_1万円刻み'!$A$1029</f>
        <v/>
      </c>
      <c r="C4598" t="n">
        <v>2026</v>
      </c>
      <c r="D4598" t="n">
        <v>0</v>
      </c>
      <c r="E4598" t="n">
        <v>0</v>
      </c>
      <c r="F4598" t="n">
        <v>0</v>
      </c>
      <c r="G4598" s="16">
        <f>ROUND(MIN(B4598/12,650000)*12*0.0915+MIN(B4598/12,1390000)*12*(0.0504+0)+B4598*0.005,0)</f>
        <v/>
      </c>
      <c r="H4598" t="n">
        <v>0</v>
      </c>
      <c r="I4598" t="n">
        <v>0</v>
      </c>
      <c r="J4598" s="16">
        <f>IF(C4598=2026,IF(B4598&lt;741000,0,IF(B4598&lt;2191000,B4598-740000,IF(B4598&lt;2193000,1451000,IF(B4598&lt;2196000,1453000,IF(B4598&lt;2200000,1456000,IF(B4598&lt;3600000,ROUNDDOWN(B4598/4,-3)*2.8-80000,IF(B4598&lt;6600000,ROUNDDOWN(B4598/4,-3)*3.2-440000,IF(B4598&lt;8500000,ROUNDDOWN(B4598*0.9,0)-1100000,B4598-1950000)))))))),IF(B4598&lt;651000,0,IF(B4598&lt;1900000,B4598-650000,IF(B4598&lt;3600000,ROUNDDOWN(B4598/4,-3)*2.8-80000,IF(B4598&lt;6600000,ROUNDDOWN(B4598/4,-3)*3.2-440000,IF(B4598&lt;8500000,ROUNDDOWN(B4598*0.9,0)-1100000,B4598-1950000))))))</f>
        <v/>
      </c>
      <c r="K4598" s="16">
        <f>IF(J4598&gt;23500000,NA(),IF(C4598=2026,IF(J4598&lt;=4890000,1040000,IF(J4598&lt;=6550000,670000,620000)),IF(J4598&lt;=1320000,950000,IF(J4598&lt;=3360000,880000,IF(J4598&lt;=4890000,680000,IF(J4598&lt;=6550000,630000,580000))))))</f>
        <v/>
      </c>
      <c r="L4598" s="16">
        <f>IF(D4598=1,IF(J4598&lt;=9000000,380000,IF(J4598&lt;=9500000,260000,IF(J4598&lt;=10000000,130000,0))),0)</f>
        <v/>
      </c>
      <c r="M4598" s="16">
        <f>IF(D4598=1,IF(J4598&lt;=9000000,330000,IF(J4598&lt;=9500000,220000,IF(J4598&lt;=10000000,110000,0))),0)</f>
        <v/>
      </c>
      <c r="N4598" s="16">
        <f>IF(D4598=1,IF(J4598&lt;=9000000,50000,IF(J4598&lt;=9500000,40000,IF(J4598&lt;=10000000,20000,0))),0)</f>
        <v/>
      </c>
      <c r="O4598" s="16">
        <f>MAX(0,ROUNDDOWN(J4598-G4598-K4598-L4598-E4598*380000-F4598*630000-H4598,-3))</f>
        <v/>
      </c>
      <c r="P4598" s="16">
        <f>MAX(0,ROUNDDOWN(J4598-G4598-430000-M4598-E4598*330000-F4598*450000-I4598,-3))</f>
        <v/>
      </c>
      <c r="Q4598" s="16">
        <f>50000+N4598+E4598*50000+F4598*180000</f>
        <v/>
      </c>
      <c r="R4598" s="16">
        <f>IF(P4598&lt;=2000000,MIN(Q4598,P4598),MAX(Q4598-(P4598-2000000),50000))*0.05</f>
        <v/>
      </c>
      <c r="S4598" s="16">
        <f>MAX(0,P4598*0.1-R4598)</f>
        <v/>
      </c>
      <c r="T4598" s="16">
        <f>Q4598+MAX(0,K4598-480000)</f>
        <v/>
      </c>
      <c r="U4598" s="16">
        <f>P4598-T4598</f>
        <v/>
      </c>
      <c r="V4598" s="17">
        <f>IF(U4598&lt;0,0,LOOKUP(U4598,{0,1950001,3300001,6950001,9000001,18000001,40000001},{0.05,0.1,0.2,0.23,0.33,0.4,0.45}))</f>
        <v/>
      </c>
      <c r="W4598" s="18">
        <f>IF(U4598&lt;0,0.9,0.9-V4598*1.021)</f>
        <v/>
      </c>
      <c r="X4598" s="16">
        <f>ROUNDDOWN(S4598*0.2/W4598+2000,0)</f>
        <v/>
      </c>
      <c r="Y4598" s="17">
        <f>IF(O4598&lt;=0,0,LOOKUP(O4598,{0,1950001,3300001,6950001,9000001,18000001,40000001},{0.05,0.1,0.2,0.23,0.33,0.4,0.45}))</f>
        <v/>
      </c>
    </row>
    <row r="4599">
      <c r="A4599" t="inlineStr">
        <is>
          <t>1万円刻み</t>
        </is>
      </c>
      <c r="B4599" s="16">
        <f>'3_1万円刻み'!$A$1029</f>
        <v/>
      </c>
      <c r="C4599" t="n">
        <v>2025</v>
      </c>
      <c r="D4599" t="n">
        <v>1</v>
      </c>
      <c r="E4599" t="n">
        <v>0</v>
      </c>
      <c r="F4599" t="n">
        <v>0</v>
      </c>
      <c r="G4599" s="16">
        <f>ROUND(MIN(B4599/12,650000)*12*0.0915+MIN(B4599/12,1390000)*12*(0.0504+0)+B4599*0.005,0)</f>
        <v/>
      </c>
      <c r="H4599" t="n">
        <v>0</v>
      </c>
      <c r="I4599" t="n">
        <v>0</v>
      </c>
      <c r="J4599" s="16">
        <f>IF(C4599=2026,IF(B4599&lt;741000,0,IF(B4599&lt;2191000,B4599-740000,IF(B4599&lt;2193000,1451000,IF(B4599&lt;2196000,1453000,IF(B4599&lt;2200000,1456000,IF(B4599&lt;3600000,ROUNDDOWN(B4599/4,-3)*2.8-80000,IF(B4599&lt;6600000,ROUNDDOWN(B4599/4,-3)*3.2-440000,IF(B4599&lt;8500000,ROUNDDOWN(B4599*0.9,0)-1100000,B4599-1950000)))))))),IF(B4599&lt;651000,0,IF(B4599&lt;1900000,B4599-650000,IF(B4599&lt;3600000,ROUNDDOWN(B4599/4,-3)*2.8-80000,IF(B4599&lt;6600000,ROUNDDOWN(B4599/4,-3)*3.2-440000,IF(B4599&lt;8500000,ROUNDDOWN(B4599*0.9,0)-1100000,B4599-1950000))))))</f>
        <v/>
      </c>
      <c r="K4599" s="16">
        <f>IF(J4599&gt;23500000,NA(),IF(C4599=2026,IF(J4599&lt;=4890000,1040000,IF(J4599&lt;=6550000,670000,620000)),IF(J4599&lt;=1320000,950000,IF(J4599&lt;=3360000,880000,IF(J4599&lt;=4890000,680000,IF(J4599&lt;=6550000,630000,580000))))))</f>
        <v/>
      </c>
      <c r="L4599" s="16">
        <f>IF(D4599=1,IF(J4599&lt;=9000000,380000,IF(J4599&lt;=9500000,260000,IF(J4599&lt;=10000000,130000,0))),0)</f>
        <v/>
      </c>
      <c r="M4599" s="16">
        <f>IF(D4599=1,IF(J4599&lt;=9000000,330000,IF(J4599&lt;=9500000,220000,IF(J4599&lt;=10000000,110000,0))),0)</f>
        <v/>
      </c>
      <c r="N4599" s="16">
        <f>IF(D4599=1,IF(J4599&lt;=9000000,50000,IF(J4599&lt;=9500000,40000,IF(J4599&lt;=10000000,20000,0))),0)</f>
        <v/>
      </c>
      <c r="O4599" s="16">
        <f>MAX(0,ROUNDDOWN(J4599-G4599-K4599-L4599-E4599*380000-F4599*630000-H4599,-3))</f>
        <v/>
      </c>
      <c r="P4599" s="16">
        <f>MAX(0,ROUNDDOWN(J4599-G4599-430000-M4599-E4599*330000-F4599*450000-I4599,-3))</f>
        <v/>
      </c>
      <c r="Q4599" s="16">
        <f>50000+N4599+E4599*50000+F4599*180000</f>
        <v/>
      </c>
      <c r="R4599" s="16">
        <f>IF(P4599&lt;=2000000,MIN(Q4599,P4599),MAX(Q4599-(P4599-2000000),50000))*0.05</f>
        <v/>
      </c>
      <c r="S4599" s="16">
        <f>MAX(0,P4599*0.1-R4599)</f>
        <v/>
      </c>
      <c r="T4599" s="16">
        <f>Q4599+MAX(0,K4599-480000)</f>
        <v/>
      </c>
      <c r="U4599" s="16">
        <f>P4599-T4599</f>
        <v/>
      </c>
      <c r="V4599" s="17">
        <f>IF(U4599&lt;0,0,LOOKUP(U4599,{0,1950001,3300001,6950001,9000001,18000001,40000001},{0.05,0.1,0.2,0.23,0.33,0.4,0.45}))</f>
        <v/>
      </c>
      <c r="W4599" s="18">
        <f>IF(U4599&lt;0,0.9,0.9-V4599*1.021)</f>
        <v/>
      </c>
      <c r="X4599" s="16">
        <f>ROUNDDOWN(S4599*0.2/W4599+2000,0)</f>
        <v/>
      </c>
      <c r="Y4599" s="17">
        <f>IF(O4599&lt;=0,0,LOOKUP(O4599,{0,1950001,3300001,6950001,9000001,18000001,40000001},{0.05,0.1,0.2,0.23,0.33,0.4,0.45}))</f>
        <v/>
      </c>
    </row>
    <row r="4600">
      <c r="A4600" t="inlineStr">
        <is>
          <t>1万円刻み</t>
        </is>
      </c>
      <c r="B4600" s="16">
        <f>'3_1万円刻み'!$A$1029</f>
        <v/>
      </c>
      <c r="C4600" t="n">
        <v>2026</v>
      </c>
      <c r="D4600" t="n">
        <v>1</v>
      </c>
      <c r="E4600" t="n">
        <v>0</v>
      </c>
      <c r="F4600" t="n">
        <v>0</v>
      </c>
      <c r="G4600" s="16">
        <f>ROUND(MIN(B4600/12,650000)*12*0.0915+MIN(B4600/12,1390000)*12*(0.0504+0)+B4600*0.005,0)</f>
        <v/>
      </c>
      <c r="H4600" t="n">
        <v>0</v>
      </c>
      <c r="I4600" t="n">
        <v>0</v>
      </c>
      <c r="J4600" s="16">
        <f>IF(C4600=2026,IF(B4600&lt;741000,0,IF(B4600&lt;2191000,B4600-740000,IF(B4600&lt;2193000,1451000,IF(B4600&lt;2196000,1453000,IF(B4600&lt;2200000,1456000,IF(B4600&lt;3600000,ROUNDDOWN(B4600/4,-3)*2.8-80000,IF(B4600&lt;6600000,ROUNDDOWN(B4600/4,-3)*3.2-440000,IF(B4600&lt;8500000,ROUNDDOWN(B4600*0.9,0)-1100000,B4600-1950000)))))))),IF(B4600&lt;651000,0,IF(B4600&lt;1900000,B4600-650000,IF(B4600&lt;3600000,ROUNDDOWN(B4600/4,-3)*2.8-80000,IF(B4600&lt;6600000,ROUNDDOWN(B4600/4,-3)*3.2-440000,IF(B4600&lt;8500000,ROUNDDOWN(B4600*0.9,0)-1100000,B4600-1950000))))))</f>
        <v/>
      </c>
      <c r="K4600" s="16">
        <f>IF(J4600&gt;23500000,NA(),IF(C4600=2026,IF(J4600&lt;=4890000,1040000,IF(J4600&lt;=6550000,670000,620000)),IF(J4600&lt;=1320000,950000,IF(J4600&lt;=3360000,880000,IF(J4600&lt;=4890000,680000,IF(J4600&lt;=6550000,630000,580000))))))</f>
        <v/>
      </c>
      <c r="L4600" s="16">
        <f>IF(D4600=1,IF(J4600&lt;=9000000,380000,IF(J4600&lt;=9500000,260000,IF(J4600&lt;=10000000,130000,0))),0)</f>
        <v/>
      </c>
      <c r="M4600" s="16">
        <f>IF(D4600=1,IF(J4600&lt;=9000000,330000,IF(J4600&lt;=9500000,220000,IF(J4600&lt;=10000000,110000,0))),0)</f>
        <v/>
      </c>
      <c r="N4600" s="16">
        <f>IF(D4600=1,IF(J4600&lt;=9000000,50000,IF(J4600&lt;=9500000,40000,IF(J4600&lt;=10000000,20000,0))),0)</f>
        <v/>
      </c>
      <c r="O4600" s="16">
        <f>MAX(0,ROUNDDOWN(J4600-G4600-K4600-L4600-E4600*380000-F4600*630000-H4600,-3))</f>
        <v/>
      </c>
      <c r="P4600" s="16">
        <f>MAX(0,ROUNDDOWN(J4600-G4600-430000-M4600-E4600*330000-F4600*450000-I4600,-3))</f>
        <v/>
      </c>
      <c r="Q4600" s="16">
        <f>50000+N4600+E4600*50000+F4600*180000</f>
        <v/>
      </c>
      <c r="R4600" s="16">
        <f>IF(P4600&lt;=2000000,MIN(Q4600,P4600),MAX(Q4600-(P4600-2000000),50000))*0.05</f>
        <v/>
      </c>
      <c r="S4600" s="16">
        <f>MAX(0,P4600*0.1-R4600)</f>
        <v/>
      </c>
      <c r="T4600" s="16">
        <f>Q4600+MAX(0,K4600-480000)</f>
        <v/>
      </c>
      <c r="U4600" s="16">
        <f>P4600-T4600</f>
        <v/>
      </c>
      <c r="V4600" s="17">
        <f>IF(U4600&lt;0,0,LOOKUP(U4600,{0,1950001,3300001,6950001,9000001,18000001,40000001},{0.05,0.1,0.2,0.23,0.33,0.4,0.45}))</f>
        <v/>
      </c>
      <c r="W4600" s="18">
        <f>IF(U4600&lt;0,0.9,0.9-V4600*1.021)</f>
        <v/>
      </c>
      <c r="X4600" s="16">
        <f>ROUNDDOWN(S4600*0.2/W4600+2000,0)</f>
        <v/>
      </c>
      <c r="Y4600" s="17">
        <f>IF(O4600&lt;=0,0,LOOKUP(O4600,{0,1950001,3300001,6950001,9000001,18000001,40000001},{0.05,0.1,0.2,0.23,0.33,0.4,0.45}))</f>
        <v/>
      </c>
    </row>
    <row r="4601">
      <c r="A4601" t="inlineStr">
        <is>
          <t>1万円刻み</t>
        </is>
      </c>
      <c r="B4601" s="16">
        <f>'3_1万円刻み'!$A$1030</f>
        <v/>
      </c>
      <c r="C4601" t="n">
        <v>2025</v>
      </c>
      <c r="D4601" t="n">
        <v>0</v>
      </c>
      <c r="E4601" t="n">
        <v>0</v>
      </c>
      <c r="F4601" t="n">
        <v>0</v>
      </c>
      <c r="G4601" s="16">
        <f>ROUND(MIN(B4601/12,650000)*12*0.0915+MIN(B4601/12,1390000)*12*(0.0504+0)+B4601*0.005,0)</f>
        <v/>
      </c>
      <c r="H4601" t="n">
        <v>0</v>
      </c>
      <c r="I4601" t="n">
        <v>0</v>
      </c>
      <c r="J4601" s="16">
        <f>IF(C4601=2026,IF(B4601&lt;741000,0,IF(B4601&lt;2191000,B4601-740000,IF(B4601&lt;2193000,1451000,IF(B4601&lt;2196000,1453000,IF(B4601&lt;2200000,1456000,IF(B4601&lt;3600000,ROUNDDOWN(B4601/4,-3)*2.8-80000,IF(B4601&lt;6600000,ROUNDDOWN(B4601/4,-3)*3.2-440000,IF(B4601&lt;8500000,ROUNDDOWN(B4601*0.9,0)-1100000,B4601-1950000)))))))),IF(B4601&lt;651000,0,IF(B4601&lt;1900000,B4601-650000,IF(B4601&lt;3600000,ROUNDDOWN(B4601/4,-3)*2.8-80000,IF(B4601&lt;6600000,ROUNDDOWN(B4601/4,-3)*3.2-440000,IF(B4601&lt;8500000,ROUNDDOWN(B4601*0.9,0)-1100000,B4601-1950000))))))</f>
        <v/>
      </c>
      <c r="K4601" s="16">
        <f>IF(J4601&gt;23500000,NA(),IF(C4601=2026,IF(J4601&lt;=4890000,1040000,IF(J4601&lt;=6550000,670000,620000)),IF(J4601&lt;=1320000,950000,IF(J4601&lt;=3360000,880000,IF(J4601&lt;=4890000,680000,IF(J4601&lt;=6550000,630000,580000))))))</f>
        <v/>
      </c>
      <c r="L4601" s="16">
        <f>IF(D4601=1,IF(J4601&lt;=9000000,380000,IF(J4601&lt;=9500000,260000,IF(J4601&lt;=10000000,130000,0))),0)</f>
        <v/>
      </c>
      <c r="M4601" s="16">
        <f>IF(D4601=1,IF(J4601&lt;=9000000,330000,IF(J4601&lt;=9500000,220000,IF(J4601&lt;=10000000,110000,0))),0)</f>
        <v/>
      </c>
      <c r="N4601" s="16">
        <f>IF(D4601=1,IF(J4601&lt;=9000000,50000,IF(J4601&lt;=9500000,40000,IF(J4601&lt;=10000000,20000,0))),0)</f>
        <v/>
      </c>
      <c r="O4601" s="16">
        <f>MAX(0,ROUNDDOWN(J4601-G4601-K4601-L4601-E4601*380000-F4601*630000-H4601,-3))</f>
        <v/>
      </c>
      <c r="P4601" s="16">
        <f>MAX(0,ROUNDDOWN(J4601-G4601-430000-M4601-E4601*330000-F4601*450000-I4601,-3))</f>
        <v/>
      </c>
      <c r="Q4601" s="16">
        <f>50000+N4601+E4601*50000+F4601*180000</f>
        <v/>
      </c>
      <c r="R4601" s="16">
        <f>IF(P4601&lt;=2000000,MIN(Q4601,P4601),MAX(Q4601-(P4601-2000000),50000))*0.05</f>
        <v/>
      </c>
      <c r="S4601" s="16">
        <f>MAX(0,P4601*0.1-R4601)</f>
        <v/>
      </c>
      <c r="T4601" s="16">
        <f>Q4601+MAX(0,K4601-480000)</f>
        <v/>
      </c>
      <c r="U4601" s="16">
        <f>P4601-T4601</f>
        <v/>
      </c>
      <c r="V4601" s="17">
        <f>IF(U4601&lt;0,0,LOOKUP(U4601,{0,1950001,3300001,6950001,9000001,18000001,40000001},{0.05,0.1,0.2,0.23,0.33,0.4,0.45}))</f>
        <v/>
      </c>
      <c r="W4601" s="18">
        <f>IF(U4601&lt;0,0.9,0.9-V4601*1.021)</f>
        <v/>
      </c>
      <c r="X4601" s="16">
        <f>ROUNDDOWN(S4601*0.2/W4601+2000,0)</f>
        <v/>
      </c>
      <c r="Y4601" s="17">
        <f>IF(O4601&lt;=0,0,LOOKUP(O4601,{0,1950001,3300001,6950001,9000001,18000001,40000001},{0.05,0.1,0.2,0.23,0.33,0.4,0.45}))</f>
        <v/>
      </c>
    </row>
    <row r="4602">
      <c r="A4602" t="inlineStr">
        <is>
          <t>1万円刻み</t>
        </is>
      </c>
      <c r="B4602" s="16">
        <f>'3_1万円刻み'!$A$1030</f>
        <v/>
      </c>
      <c r="C4602" t="n">
        <v>2026</v>
      </c>
      <c r="D4602" t="n">
        <v>0</v>
      </c>
      <c r="E4602" t="n">
        <v>0</v>
      </c>
      <c r="F4602" t="n">
        <v>0</v>
      </c>
      <c r="G4602" s="16">
        <f>ROUND(MIN(B4602/12,650000)*12*0.0915+MIN(B4602/12,1390000)*12*(0.0504+0)+B4602*0.005,0)</f>
        <v/>
      </c>
      <c r="H4602" t="n">
        <v>0</v>
      </c>
      <c r="I4602" t="n">
        <v>0</v>
      </c>
      <c r="J4602" s="16">
        <f>IF(C4602=2026,IF(B4602&lt;741000,0,IF(B4602&lt;2191000,B4602-740000,IF(B4602&lt;2193000,1451000,IF(B4602&lt;2196000,1453000,IF(B4602&lt;2200000,1456000,IF(B4602&lt;3600000,ROUNDDOWN(B4602/4,-3)*2.8-80000,IF(B4602&lt;6600000,ROUNDDOWN(B4602/4,-3)*3.2-440000,IF(B4602&lt;8500000,ROUNDDOWN(B4602*0.9,0)-1100000,B4602-1950000)))))))),IF(B4602&lt;651000,0,IF(B4602&lt;1900000,B4602-650000,IF(B4602&lt;3600000,ROUNDDOWN(B4602/4,-3)*2.8-80000,IF(B4602&lt;6600000,ROUNDDOWN(B4602/4,-3)*3.2-440000,IF(B4602&lt;8500000,ROUNDDOWN(B4602*0.9,0)-1100000,B4602-1950000))))))</f>
        <v/>
      </c>
      <c r="K4602" s="16">
        <f>IF(J4602&gt;23500000,NA(),IF(C4602=2026,IF(J4602&lt;=4890000,1040000,IF(J4602&lt;=6550000,670000,620000)),IF(J4602&lt;=1320000,950000,IF(J4602&lt;=3360000,880000,IF(J4602&lt;=4890000,680000,IF(J4602&lt;=6550000,630000,580000))))))</f>
        <v/>
      </c>
      <c r="L4602" s="16">
        <f>IF(D4602=1,IF(J4602&lt;=9000000,380000,IF(J4602&lt;=9500000,260000,IF(J4602&lt;=10000000,130000,0))),0)</f>
        <v/>
      </c>
      <c r="M4602" s="16">
        <f>IF(D4602=1,IF(J4602&lt;=9000000,330000,IF(J4602&lt;=9500000,220000,IF(J4602&lt;=10000000,110000,0))),0)</f>
        <v/>
      </c>
      <c r="N4602" s="16">
        <f>IF(D4602=1,IF(J4602&lt;=9000000,50000,IF(J4602&lt;=9500000,40000,IF(J4602&lt;=10000000,20000,0))),0)</f>
        <v/>
      </c>
      <c r="O4602" s="16">
        <f>MAX(0,ROUNDDOWN(J4602-G4602-K4602-L4602-E4602*380000-F4602*630000-H4602,-3))</f>
        <v/>
      </c>
      <c r="P4602" s="16">
        <f>MAX(0,ROUNDDOWN(J4602-G4602-430000-M4602-E4602*330000-F4602*450000-I4602,-3))</f>
        <v/>
      </c>
      <c r="Q4602" s="16">
        <f>50000+N4602+E4602*50000+F4602*180000</f>
        <v/>
      </c>
      <c r="R4602" s="16">
        <f>IF(P4602&lt;=2000000,MIN(Q4602,P4602),MAX(Q4602-(P4602-2000000),50000))*0.05</f>
        <v/>
      </c>
      <c r="S4602" s="16">
        <f>MAX(0,P4602*0.1-R4602)</f>
        <v/>
      </c>
      <c r="T4602" s="16">
        <f>Q4602+MAX(0,K4602-480000)</f>
        <v/>
      </c>
      <c r="U4602" s="16">
        <f>P4602-T4602</f>
        <v/>
      </c>
      <c r="V4602" s="17">
        <f>IF(U4602&lt;0,0,LOOKUP(U4602,{0,1950001,3300001,6950001,9000001,18000001,40000001},{0.05,0.1,0.2,0.23,0.33,0.4,0.45}))</f>
        <v/>
      </c>
      <c r="W4602" s="18">
        <f>IF(U4602&lt;0,0.9,0.9-V4602*1.021)</f>
        <v/>
      </c>
      <c r="X4602" s="16">
        <f>ROUNDDOWN(S4602*0.2/W4602+2000,0)</f>
        <v/>
      </c>
      <c r="Y4602" s="17">
        <f>IF(O4602&lt;=0,0,LOOKUP(O4602,{0,1950001,3300001,6950001,9000001,18000001,40000001},{0.05,0.1,0.2,0.23,0.33,0.4,0.45}))</f>
        <v/>
      </c>
    </row>
    <row r="4603">
      <c r="A4603" t="inlineStr">
        <is>
          <t>1万円刻み</t>
        </is>
      </c>
      <c r="B4603" s="16">
        <f>'3_1万円刻み'!$A$1030</f>
        <v/>
      </c>
      <c r="C4603" t="n">
        <v>2025</v>
      </c>
      <c r="D4603" t="n">
        <v>1</v>
      </c>
      <c r="E4603" t="n">
        <v>0</v>
      </c>
      <c r="F4603" t="n">
        <v>0</v>
      </c>
      <c r="G4603" s="16">
        <f>ROUND(MIN(B4603/12,650000)*12*0.0915+MIN(B4603/12,1390000)*12*(0.0504+0)+B4603*0.005,0)</f>
        <v/>
      </c>
      <c r="H4603" t="n">
        <v>0</v>
      </c>
      <c r="I4603" t="n">
        <v>0</v>
      </c>
      <c r="J4603" s="16">
        <f>IF(C4603=2026,IF(B4603&lt;741000,0,IF(B4603&lt;2191000,B4603-740000,IF(B4603&lt;2193000,1451000,IF(B4603&lt;2196000,1453000,IF(B4603&lt;2200000,1456000,IF(B4603&lt;3600000,ROUNDDOWN(B4603/4,-3)*2.8-80000,IF(B4603&lt;6600000,ROUNDDOWN(B4603/4,-3)*3.2-440000,IF(B4603&lt;8500000,ROUNDDOWN(B4603*0.9,0)-1100000,B4603-1950000)))))))),IF(B4603&lt;651000,0,IF(B4603&lt;1900000,B4603-650000,IF(B4603&lt;3600000,ROUNDDOWN(B4603/4,-3)*2.8-80000,IF(B4603&lt;6600000,ROUNDDOWN(B4603/4,-3)*3.2-440000,IF(B4603&lt;8500000,ROUNDDOWN(B4603*0.9,0)-1100000,B4603-1950000))))))</f>
        <v/>
      </c>
      <c r="K4603" s="16">
        <f>IF(J4603&gt;23500000,NA(),IF(C4603=2026,IF(J4603&lt;=4890000,1040000,IF(J4603&lt;=6550000,670000,620000)),IF(J4603&lt;=1320000,950000,IF(J4603&lt;=3360000,880000,IF(J4603&lt;=4890000,680000,IF(J4603&lt;=6550000,630000,580000))))))</f>
        <v/>
      </c>
      <c r="L4603" s="16">
        <f>IF(D4603=1,IF(J4603&lt;=9000000,380000,IF(J4603&lt;=9500000,260000,IF(J4603&lt;=10000000,130000,0))),0)</f>
        <v/>
      </c>
      <c r="M4603" s="16">
        <f>IF(D4603=1,IF(J4603&lt;=9000000,330000,IF(J4603&lt;=9500000,220000,IF(J4603&lt;=10000000,110000,0))),0)</f>
        <v/>
      </c>
      <c r="N4603" s="16">
        <f>IF(D4603=1,IF(J4603&lt;=9000000,50000,IF(J4603&lt;=9500000,40000,IF(J4603&lt;=10000000,20000,0))),0)</f>
        <v/>
      </c>
      <c r="O4603" s="16">
        <f>MAX(0,ROUNDDOWN(J4603-G4603-K4603-L4603-E4603*380000-F4603*630000-H4603,-3))</f>
        <v/>
      </c>
      <c r="P4603" s="16">
        <f>MAX(0,ROUNDDOWN(J4603-G4603-430000-M4603-E4603*330000-F4603*450000-I4603,-3))</f>
        <v/>
      </c>
      <c r="Q4603" s="16">
        <f>50000+N4603+E4603*50000+F4603*180000</f>
        <v/>
      </c>
      <c r="R4603" s="16">
        <f>IF(P4603&lt;=2000000,MIN(Q4603,P4603),MAX(Q4603-(P4603-2000000),50000))*0.05</f>
        <v/>
      </c>
      <c r="S4603" s="16">
        <f>MAX(0,P4603*0.1-R4603)</f>
        <v/>
      </c>
      <c r="T4603" s="16">
        <f>Q4603+MAX(0,K4603-480000)</f>
        <v/>
      </c>
      <c r="U4603" s="16">
        <f>P4603-T4603</f>
        <v/>
      </c>
      <c r="V4603" s="17">
        <f>IF(U4603&lt;0,0,LOOKUP(U4603,{0,1950001,3300001,6950001,9000001,18000001,40000001},{0.05,0.1,0.2,0.23,0.33,0.4,0.45}))</f>
        <v/>
      </c>
      <c r="W4603" s="18">
        <f>IF(U4603&lt;0,0.9,0.9-V4603*1.021)</f>
        <v/>
      </c>
      <c r="X4603" s="16">
        <f>ROUNDDOWN(S4603*0.2/W4603+2000,0)</f>
        <v/>
      </c>
      <c r="Y4603" s="17">
        <f>IF(O4603&lt;=0,0,LOOKUP(O4603,{0,1950001,3300001,6950001,9000001,18000001,40000001},{0.05,0.1,0.2,0.23,0.33,0.4,0.45}))</f>
        <v/>
      </c>
    </row>
    <row r="4604">
      <c r="A4604" t="inlineStr">
        <is>
          <t>1万円刻み</t>
        </is>
      </c>
      <c r="B4604" s="16">
        <f>'3_1万円刻み'!$A$1030</f>
        <v/>
      </c>
      <c r="C4604" t="n">
        <v>2026</v>
      </c>
      <c r="D4604" t="n">
        <v>1</v>
      </c>
      <c r="E4604" t="n">
        <v>0</v>
      </c>
      <c r="F4604" t="n">
        <v>0</v>
      </c>
      <c r="G4604" s="16">
        <f>ROUND(MIN(B4604/12,650000)*12*0.0915+MIN(B4604/12,1390000)*12*(0.0504+0)+B4604*0.005,0)</f>
        <v/>
      </c>
      <c r="H4604" t="n">
        <v>0</v>
      </c>
      <c r="I4604" t="n">
        <v>0</v>
      </c>
      <c r="J4604" s="16">
        <f>IF(C4604=2026,IF(B4604&lt;741000,0,IF(B4604&lt;2191000,B4604-740000,IF(B4604&lt;2193000,1451000,IF(B4604&lt;2196000,1453000,IF(B4604&lt;2200000,1456000,IF(B4604&lt;3600000,ROUNDDOWN(B4604/4,-3)*2.8-80000,IF(B4604&lt;6600000,ROUNDDOWN(B4604/4,-3)*3.2-440000,IF(B4604&lt;8500000,ROUNDDOWN(B4604*0.9,0)-1100000,B4604-1950000)))))))),IF(B4604&lt;651000,0,IF(B4604&lt;1900000,B4604-650000,IF(B4604&lt;3600000,ROUNDDOWN(B4604/4,-3)*2.8-80000,IF(B4604&lt;6600000,ROUNDDOWN(B4604/4,-3)*3.2-440000,IF(B4604&lt;8500000,ROUNDDOWN(B4604*0.9,0)-1100000,B4604-1950000))))))</f>
        <v/>
      </c>
      <c r="K4604" s="16">
        <f>IF(J4604&gt;23500000,NA(),IF(C4604=2026,IF(J4604&lt;=4890000,1040000,IF(J4604&lt;=6550000,670000,620000)),IF(J4604&lt;=1320000,950000,IF(J4604&lt;=3360000,880000,IF(J4604&lt;=4890000,680000,IF(J4604&lt;=6550000,630000,580000))))))</f>
        <v/>
      </c>
      <c r="L4604" s="16">
        <f>IF(D4604=1,IF(J4604&lt;=9000000,380000,IF(J4604&lt;=9500000,260000,IF(J4604&lt;=10000000,130000,0))),0)</f>
        <v/>
      </c>
      <c r="M4604" s="16">
        <f>IF(D4604=1,IF(J4604&lt;=9000000,330000,IF(J4604&lt;=9500000,220000,IF(J4604&lt;=10000000,110000,0))),0)</f>
        <v/>
      </c>
      <c r="N4604" s="16">
        <f>IF(D4604=1,IF(J4604&lt;=9000000,50000,IF(J4604&lt;=9500000,40000,IF(J4604&lt;=10000000,20000,0))),0)</f>
        <v/>
      </c>
      <c r="O4604" s="16">
        <f>MAX(0,ROUNDDOWN(J4604-G4604-K4604-L4604-E4604*380000-F4604*630000-H4604,-3))</f>
        <v/>
      </c>
      <c r="P4604" s="16">
        <f>MAX(0,ROUNDDOWN(J4604-G4604-430000-M4604-E4604*330000-F4604*450000-I4604,-3))</f>
        <v/>
      </c>
      <c r="Q4604" s="16">
        <f>50000+N4604+E4604*50000+F4604*180000</f>
        <v/>
      </c>
      <c r="R4604" s="16">
        <f>IF(P4604&lt;=2000000,MIN(Q4604,P4604),MAX(Q4604-(P4604-2000000),50000))*0.05</f>
        <v/>
      </c>
      <c r="S4604" s="16">
        <f>MAX(0,P4604*0.1-R4604)</f>
        <v/>
      </c>
      <c r="T4604" s="16">
        <f>Q4604+MAX(0,K4604-480000)</f>
        <v/>
      </c>
      <c r="U4604" s="16">
        <f>P4604-T4604</f>
        <v/>
      </c>
      <c r="V4604" s="17">
        <f>IF(U4604&lt;0,0,LOOKUP(U4604,{0,1950001,3300001,6950001,9000001,18000001,40000001},{0.05,0.1,0.2,0.23,0.33,0.4,0.45}))</f>
        <v/>
      </c>
      <c r="W4604" s="18">
        <f>IF(U4604&lt;0,0.9,0.9-V4604*1.021)</f>
        <v/>
      </c>
      <c r="X4604" s="16">
        <f>ROUNDDOWN(S4604*0.2/W4604+2000,0)</f>
        <v/>
      </c>
      <c r="Y4604" s="17">
        <f>IF(O4604&lt;=0,0,LOOKUP(O4604,{0,1950001,3300001,6950001,9000001,18000001,40000001},{0.05,0.1,0.2,0.23,0.33,0.4,0.45}))</f>
        <v/>
      </c>
    </row>
    <row r="4605">
      <c r="A4605" t="inlineStr">
        <is>
          <t>1万円刻み</t>
        </is>
      </c>
      <c r="B4605" s="16">
        <f>'3_1万円刻み'!$A$1031</f>
        <v/>
      </c>
      <c r="C4605" t="n">
        <v>2025</v>
      </c>
      <c r="D4605" t="n">
        <v>0</v>
      </c>
      <c r="E4605" t="n">
        <v>0</v>
      </c>
      <c r="F4605" t="n">
        <v>0</v>
      </c>
      <c r="G4605" s="16">
        <f>ROUND(MIN(B4605/12,650000)*12*0.0915+MIN(B4605/12,1390000)*12*(0.0504+0)+B4605*0.005,0)</f>
        <v/>
      </c>
      <c r="H4605" t="n">
        <v>0</v>
      </c>
      <c r="I4605" t="n">
        <v>0</v>
      </c>
      <c r="J4605" s="16">
        <f>IF(C4605=2026,IF(B4605&lt;741000,0,IF(B4605&lt;2191000,B4605-740000,IF(B4605&lt;2193000,1451000,IF(B4605&lt;2196000,1453000,IF(B4605&lt;2200000,1456000,IF(B4605&lt;3600000,ROUNDDOWN(B4605/4,-3)*2.8-80000,IF(B4605&lt;6600000,ROUNDDOWN(B4605/4,-3)*3.2-440000,IF(B4605&lt;8500000,ROUNDDOWN(B4605*0.9,0)-1100000,B4605-1950000)))))))),IF(B4605&lt;651000,0,IF(B4605&lt;1900000,B4605-650000,IF(B4605&lt;3600000,ROUNDDOWN(B4605/4,-3)*2.8-80000,IF(B4605&lt;6600000,ROUNDDOWN(B4605/4,-3)*3.2-440000,IF(B4605&lt;8500000,ROUNDDOWN(B4605*0.9,0)-1100000,B4605-1950000))))))</f>
        <v/>
      </c>
      <c r="K4605" s="16">
        <f>IF(J4605&gt;23500000,NA(),IF(C4605=2026,IF(J4605&lt;=4890000,1040000,IF(J4605&lt;=6550000,670000,620000)),IF(J4605&lt;=1320000,950000,IF(J4605&lt;=3360000,880000,IF(J4605&lt;=4890000,680000,IF(J4605&lt;=6550000,630000,580000))))))</f>
        <v/>
      </c>
      <c r="L4605" s="16">
        <f>IF(D4605=1,IF(J4605&lt;=9000000,380000,IF(J4605&lt;=9500000,260000,IF(J4605&lt;=10000000,130000,0))),0)</f>
        <v/>
      </c>
      <c r="M4605" s="16">
        <f>IF(D4605=1,IF(J4605&lt;=9000000,330000,IF(J4605&lt;=9500000,220000,IF(J4605&lt;=10000000,110000,0))),0)</f>
        <v/>
      </c>
      <c r="N4605" s="16">
        <f>IF(D4605=1,IF(J4605&lt;=9000000,50000,IF(J4605&lt;=9500000,40000,IF(J4605&lt;=10000000,20000,0))),0)</f>
        <v/>
      </c>
      <c r="O4605" s="16">
        <f>MAX(0,ROUNDDOWN(J4605-G4605-K4605-L4605-E4605*380000-F4605*630000-H4605,-3))</f>
        <v/>
      </c>
      <c r="P4605" s="16">
        <f>MAX(0,ROUNDDOWN(J4605-G4605-430000-M4605-E4605*330000-F4605*450000-I4605,-3))</f>
        <v/>
      </c>
      <c r="Q4605" s="16">
        <f>50000+N4605+E4605*50000+F4605*180000</f>
        <v/>
      </c>
      <c r="R4605" s="16">
        <f>IF(P4605&lt;=2000000,MIN(Q4605,P4605),MAX(Q4605-(P4605-2000000),50000))*0.05</f>
        <v/>
      </c>
      <c r="S4605" s="16">
        <f>MAX(0,P4605*0.1-R4605)</f>
        <v/>
      </c>
      <c r="T4605" s="16">
        <f>Q4605+MAX(0,K4605-480000)</f>
        <v/>
      </c>
      <c r="U4605" s="16">
        <f>P4605-T4605</f>
        <v/>
      </c>
      <c r="V4605" s="17">
        <f>IF(U4605&lt;0,0,LOOKUP(U4605,{0,1950001,3300001,6950001,9000001,18000001,40000001},{0.05,0.1,0.2,0.23,0.33,0.4,0.45}))</f>
        <v/>
      </c>
      <c r="W4605" s="18">
        <f>IF(U4605&lt;0,0.9,0.9-V4605*1.021)</f>
        <v/>
      </c>
      <c r="X4605" s="16">
        <f>ROUNDDOWN(S4605*0.2/W4605+2000,0)</f>
        <v/>
      </c>
      <c r="Y4605" s="17">
        <f>IF(O4605&lt;=0,0,LOOKUP(O4605,{0,1950001,3300001,6950001,9000001,18000001,40000001},{0.05,0.1,0.2,0.23,0.33,0.4,0.45}))</f>
        <v/>
      </c>
    </row>
    <row r="4606">
      <c r="A4606" t="inlineStr">
        <is>
          <t>1万円刻み</t>
        </is>
      </c>
      <c r="B4606" s="16">
        <f>'3_1万円刻み'!$A$1031</f>
        <v/>
      </c>
      <c r="C4606" t="n">
        <v>2026</v>
      </c>
      <c r="D4606" t="n">
        <v>0</v>
      </c>
      <c r="E4606" t="n">
        <v>0</v>
      </c>
      <c r="F4606" t="n">
        <v>0</v>
      </c>
      <c r="G4606" s="16">
        <f>ROUND(MIN(B4606/12,650000)*12*0.0915+MIN(B4606/12,1390000)*12*(0.0504+0)+B4606*0.005,0)</f>
        <v/>
      </c>
      <c r="H4606" t="n">
        <v>0</v>
      </c>
      <c r="I4606" t="n">
        <v>0</v>
      </c>
      <c r="J4606" s="16">
        <f>IF(C4606=2026,IF(B4606&lt;741000,0,IF(B4606&lt;2191000,B4606-740000,IF(B4606&lt;2193000,1451000,IF(B4606&lt;2196000,1453000,IF(B4606&lt;2200000,1456000,IF(B4606&lt;3600000,ROUNDDOWN(B4606/4,-3)*2.8-80000,IF(B4606&lt;6600000,ROUNDDOWN(B4606/4,-3)*3.2-440000,IF(B4606&lt;8500000,ROUNDDOWN(B4606*0.9,0)-1100000,B4606-1950000)))))))),IF(B4606&lt;651000,0,IF(B4606&lt;1900000,B4606-650000,IF(B4606&lt;3600000,ROUNDDOWN(B4606/4,-3)*2.8-80000,IF(B4606&lt;6600000,ROUNDDOWN(B4606/4,-3)*3.2-440000,IF(B4606&lt;8500000,ROUNDDOWN(B4606*0.9,0)-1100000,B4606-1950000))))))</f>
        <v/>
      </c>
      <c r="K4606" s="16">
        <f>IF(J4606&gt;23500000,NA(),IF(C4606=2026,IF(J4606&lt;=4890000,1040000,IF(J4606&lt;=6550000,670000,620000)),IF(J4606&lt;=1320000,950000,IF(J4606&lt;=3360000,880000,IF(J4606&lt;=4890000,680000,IF(J4606&lt;=6550000,630000,580000))))))</f>
        <v/>
      </c>
      <c r="L4606" s="16">
        <f>IF(D4606=1,IF(J4606&lt;=9000000,380000,IF(J4606&lt;=9500000,260000,IF(J4606&lt;=10000000,130000,0))),0)</f>
        <v/>
      </c>
      <c r="M4606" s="16">
        <f>IF(D4606=1,IF(J4606&lt;=9000000,330000,IF(J4606&lt;=9500000,220000,IF(J4606&lt;=10000000,110000,0))),0)</f>
        <v/>
      </c>
      <c r="N4606" s="16">
        <f>IF(D4606=1,IF(J4606&lt;=9000000,50000,IF(J4606&lt;=9500000,40000,IF(J4606&lt;=10000000,20000,0))),0)</f>
        <v/>
      </c>
      <c r="O4606" s="16">
        <f>MAX(0,ROUNDDOWN(J4606-G4606-K4606-L4606-E4606*380000-F4606*630000-H4606,-3))</f>
        <v/>
      </c>
      <c r="P4606" s="16">
        <f>MAX(0,ROUNDDOWN(J4606-G4606-430000-M4606-E4606*330000-F4606*450000-I4606,-3))</f>
        <v/>
      </c>
      <c r="Q4606" s="16">
        <f>50000+N4606+E4606*50000+F4606*180000</f>
        <v/>
      </c>
      <c r="R4606" s="16">
        <f>IF(P4606&lt;=2000000,MIN(Q4606,P4606),MAX(Q4606-(P4606-2000000),50000))*0.05</f>
        <v/>
      </c>
      <c r="S4606" s="16">
        <f>MAX(0,P4606*0.1-R4606)</f>
        <v/>
      </c>
      <c r="T4606" s="16">
        <f>Q4606+MAX(0,K4606-480000)</f>
        <v/>
      </c>
      <c r="U4606" s="16">
        <f>P4606-T4606</f>
        <v/>
      </c>
      <c r="V4606" s="17">
        <f>IF(U4606&lt;0,0,LOOKUP(U4606,{0,1950001,3300001,6950001,9000001,18000001,40000001},{0.05,0.1,0.2,0.23,0.33,0.4,0.45}))</f>
        <v/>
      </c>
      <c r="W4606" s="18">
        <f>IF(U4606&lt;0,0.9,0.9-V4606*1.021)</f>
        <v/>
      </c>
      <c r="X4606" s="16">
        <f>ROUNDDOWN(S4606*0.2/W4606+2000,0)</f>
        <v/>
      </c>
      <c r="Y4606" s="17">
        <f>IF(O4606&lt;=0,0,LOOKUP(O4606,{0,1950001,3300001,6950001,9000001,18000001,40000001},{0.05,0.1,0.2,0.23,0.33,0.4,0.45}))</f>
        <v/>
      </c>
    </row>
    <row r="4607">
      <c r="A4607" t="inlineStr">
        <is>
          <t>1万円刻み</t>
        </is>
      </c>
      <c r="B4607" s="16">
        <f>'3_1万円刻み'!$A$1031</f>
        <v/>
      </c>
      <c r="C4607" t="n">
        <v>2025</v>
      </c>
      <c r="D4607" t="n">
        <v>1</v>
      </c>
      <c r="E4607" t="n">
        <v>0</v>
      </c>
      <c r="F4607" t="n">
        <v>0</v>
      </c>
      <c r="G4607" s="16">
        <f>ROUND(MIN(B4607/12,650000)*12*0.0915+MIN(B4607/12,1390000)*12*(0.0504+0)+B4607*0.005,0)</f>
        <v/>
      </c>
      <c r="H4607" t="n">
        <v>0</v>
      </c>
      <c r="I4607" t="n">
        <v>0</v>
      </c>
      <c r="J4607" s="16">
        <f>IF(C4607=2026,IF(B4607&lt;741000,0,IF(B4607&lt;2191000,B4607-740000,IF(B4607&lt;2193000,1451000,IF(B4607&lt;2196000,1453000,IF(B4607&lt;2200000,1456000,IF(B4607&lt;3600000,ROUNDDOWN(B4607/4,-3)*2.8-80000,IF(B4607&lt;6600000,ROUNDDOWN(B4607/4,-3)*3.2-440000,IF(B4607&lt;8500000,ROUNDDOWN(B4607*0.9,0)-1100000,B4607-1950000)))))))),IF(B4607&lt;651000,0,IF(B4607&lt;1900000,B4607-650000,IF(B4607&lt;3600000,ROUNDDOWN(B4607/4,-3)*2.8-80000,IF(B4607&lt;6600000,ROUNDDOWN(B4607/4,-3)*3.2-440000,IF(B4607&lt;8500000,ROUNDDOWN(B4607*0.9,0)-1100000,B4607-1950000))))))</f>
        <v/>
      </c>
      <c r="K4607" s="16">
        <f>IF(J4607&gt;23500000,NA(),IF(C4607=2026,IF(J4607&lt;=4890000,1040000,IF(J4607&lt;=6550000,670000,620000)),IF(J4607&lt;=1320000,950000,IF(J4607&lt;=3360000,880000,IF(J4607&lt;=4890000,680000,IF(J4607&lt;=6550000,630000,580000))))))</f>
        <v/>
      </c>
      <c r="L4607" s="16">
        <f>IF(D4607=1,IF(J4607&lt;=9000000,380000,IF(J4607&lt;=9500000,260000,IF(J4607&lt;=10000000,130000,0))),0)</f>
        <v/>
      </c>
      <c r="M4607" s="16">
        <f>IF(D4607=1,IF(J4607&lt;=9000000,330000,IF(J4607&lt;=9500000,220000,IF(J4607&lt;=10000000,110000,0))),0)</f>
        <v/>
      </c>
      <c r="N4607" s="16">
        <f>IF(D4607=1,IF(J4607&lt;=9000000,50000,IF(J4607&lt;=9500000,40000,IF(J4607&lt;=10000000,20000,0))),0)</f>
        <v/>
      </c>
      <c r="O4607" s="16">
        <f>MAX(0,ROUNDDOWN(J4607-G4607-K4607-L4607-E4607*380000-F4607*630000-H4607,-3))</f>
        <v/>
      </c>
      <c r="P4607" s="16">
        <f>MAX(0,ROUNDDOWN(J4607-G4607-430000-M4607-E4607*330000-F4607*450000-I4607,-3))</f>
        <v/>
      </c>
      <c r="Q4607" s="16">
        <f>50000+N4607+E4607*50000+F4607*180000</f>
        <v/>
      </c>
      <c r="R4607" s="16">
        <f>IF(P4607&lt;=2000000,MIN(Q4607,P4607),MAX(Q4607-(P4607-2000000),50000))*0.05</f>
        <v/>
      </c>
      <c r="S4607" s="16">
        <f>MAX(0,P4607*0.1-R4607)</f>
        <v/>
      </c>
      <c r="T4607" s="16">
        <f>Q4607+MAX(0,K4607-480000)</f>
        <v/>
      </c>
      <c r="U4607" s="16">
        <f>P4607-T4607</f>
        <v/>
      </c>
      <c r="V4607" s="17">
        <f>IF(U4607&lt;0,0,LOOKUP(U4607,{0,1950001,3300001,6950001,9000001,18000001,40000001},{0.05,0.1,0.2,0.23,0.33,0.4,0.45}))</f>
        <v/>
      </c>
      <c r="W4607" s="18">
        <f>IF(U4607&lt;0,0.9,0.9-V4607*1.021)</f>
        <v/>
      </c>
      <c r="X4607" s="16">
        <f>ROUNDDOWN(S4607*0.2/W4607+2000,0)</f>
        <v/>
      </c>
      <c r="Y4607" s="17">
        <f>IF(O4607&lt;=0,0,LOOKUP(O4607,{0,1950001,3300001,6950001,9000001,18000001,40000001},{0.05,0.1,0.2,0.23,0.33,0.4,0.45}))</f>
        <v/>
      </c>
    </row>
    <row r="4608">
      <c r="A4608" t="inlineStr">
        <is>
          <t>1万円刻み</t>
        </is>
      </c>
      <c r="B4608" s="16">
        <f>'3_1万円刻み'!$A$1031</f>
        <v/>
      </c>
      <c r="C4608" t="n">
        <v>2026</v>
      </c>
      <c r="D4608" t="n">
        <v>1</v>
      </c>
      <c r="E4608" t="n">
        <v>0</v>
      </c>
      <c r="F4608" t="n">
        <v>0</v>
      </c>
      <c r="G4608" s="16">
        <f>ROUND(MIN(B4608/12,650000)*12*0.0915+MIN(B4608/12,1390000)*12*(0.0504+0)+B4608*0.005,0)</f>
        <v/>
      </c>
      <c r="H4608" t="n">
        <v>0</v>
      </c>
      <c r="I4608" t="n">
        <v>0</v>
      </c>
      <c r="J4608" s="16">
        <f>IF(C4608=2026,IF(B4608&lt;741000,0,IF(B4608&lt;2191000,B4608-740000,IF(B4608&lt;2193000,1451000,IF(B4608&lt;2196000,1453000,IF(B4608&lt;2200000,1456000,IF(B4608&lt;3600000,ROUNDDOWN(B4608/4,-3)*2.8-80000,IF(B4608&lt;6600000,ROUNDDOWN(B4608/4,-3)*3.2-440000,IF(B4608&lt;8500000,ROUNDDOWN(B4608*0.9,0)-1100000,B4608-1950000)))))))),IF(B4608&lt;651000,0,IF(B4608&lt;1900000,B4608-650000,IF(B4608&lt;3600000,ROUNDDOWN(B4608/4,-3)*2.8-80000,IF(B4608&lt;6600000,ROUNDDOWN(B4608/4,-3)*3.2-440000,IF(B4608&lt;8500000,ROUNDDOWN(B4608*0.9,0)-1100000,B4608-1950000))))))</f>
        <v/>
      </c>
      <c r="K4608" s="16">
        <f>IF(J4608&gt;23500000,NA(),IF(C4608=2026,IF(J4608&lt;=4890000,1040000,IF(J4608&lt;=6550000,670000,620000)),IF(J4608&lt;=1320000,950000,IF(J4608&lt;=3360000,880000,IF(J4608&lt;=4890000,680000,IF(J4608&lt;=6550000,630000,580000))))))</f>
        <v/>
      </c>
      <c r="L4608" s="16">
        <f>IF(D4608=1,IF(J4608&lt;=9000000,380000,IF(J4608&lt;=9500000,260000,IF(J4608&lt;=10000000,130000,0))),0)</f>
        <v/>
      </c>
      <c r="M4608" s="16">
        <f>IF(D4608=1,IF(J4608&lt;=9000000,330000,IF(J4608&lt;=9500000,220000,IF(J4608&lt;=10000000,110000,0))),0)</f>
        <v/>
      </c>
      <c r="N4608" s="16">
        <f>IF(D4608=1,IF(J4608&lt;=9000000,50000,IF(J4608&lt;=9500000,40000,IF(J4608&lt;=10000000,20000,0))),0)</f>
        <v/>
      </c>
      <c r="O4608" s="16">
        <f>MAX(0,ROUNDDOWN(J4608-G4608-K4608-L4608-E4608*380000-F4608*630000-H4608,-3))</f>
        <v/>
      </c>
      <c r="P4608" s="16">
        <f>MAX(0,ROUNDDOWN(J4608-G4608-430000-M4608-E4608*330000-F4608*450000-I4608,-3))</f>
        <v/>
      </c>
      <c r="Q4608" s="16">
        <f>50000+N4608+E4608*50000+F4608*180000</f>
        <v/>
      </c>
      <c r="R4608" s="16">
        <f>IF(P4608&lt;=2000000,MIN(Q4608,P4608),MAX(Q4608-(P4608-2000000),50000))*0.05</f>
        <v/>
      </c>
      <c r="S4608" s="16">
        <f>MAX(0,P4608*0.1-R4608)</f>
        <v/>
      </c>
      <c r="T4608" s="16">
        <f>Q4608+MAX(0,K4608-480000)</f>
        <v/>
      </c>
      <c r="U4608" s="16">
        <f>P4608-T4608</f>
        <v/>
      </c>
      <c r="V4608" s="17">
        <f>IF(U4608&lt;0,0,LOOKUP(U4608,{0,1950001,3300001,6950001,9000001,18000001,40000001},{0.05,0.1,0.2,0.23,0.33,0.4,0.45}))</f>
        <v/>
      </c>
      <c r="W4608" s="18">
        <f>IF(U4608&lt;0,0.9,0.9-V4608*1.021)</f>
        <v/>
      </c>
      <c r="X4608" s="16">
        <f>ROUNDDOWN(S4608*0.2/W4608+2000,0)</f>
        <v/>
      </c>
      <c r="Y4608" s="17">
        <f>IF(O4608&lt;=0,0,LOOKUP(O4608,{0,1950001,3300001,6950001,9000001,18000001,40000001},{0.05,0.1,0.2,0.23,0.33,0.4,0.45}))</f>
        <v/>
      </c>
    </row>
    <row r="4609">
      <c r="A4609" t="inlineStr">
        <is>
          <t>1万円刻み</t>
        </is>
      </c>
      <c r="B4609" s="16">
        <f>'3_1万円刻み'!$A$1032</f>
        <v/>
      </c>
      <c r="C4609" t="n">
        <v>2025</v>
      </c>
      <c r="D4609" t="n">
        <v>0</v>
      </c>
      <c r="E4609" t="n">
        <v>0</v>
      </c>
      <c r="F4609" t="n">
        <v>0</v>
      </c>
      <c r="G4609" s="16">
        <f>ROUND(MIN(B4609/12,650000)*12*0.0915+MIN(B4609/12,1390000)*12*(0.0504+0)+B4609*0.005,0)</f>
        <v/>
      </c>
      <c r="H4609" t="n">
        <v>0</v>
      </c>
      <c r="I4609" t="n">
        <v>0</v>
      </c>
      <c r="J4609" s="16">
        <f>IF(C4609=2026,IF(B4609&lt;741000,0,IF(B4609&lt;2191000,B4609-740000,IF(B4609&lt;2193000,1451000,IF(B4609&lt;2196000,1453000,IF(B4609&lt;2200000,1456000,IF(B4609&lt;3600000,ROUNDDOWN(B4609/4,-3)*2.8-80000,IF(B4609&lt;6600000,ROUNDDOWN(B4609/4,-3)*3.2-440000,IF(B4609&lt;8500000,ROUNDDOWN(B4609*0.9,0)-1100000,B4609-1950000)))))))),IF(B4609&lt;651000,0,IF(B4609&lt;1900000,B4609-650000,IF(B4609&lt;3600000,ROUNDDOWN(B4609/4,-3)*2.8-80000,IF(B4609&lt;6600000,ROUNDDOWN(B4609/4,-3)*3.2-440000,IF(B4609&lt;8500000,ROUNDDOWN(B4609*0.9,0)-1100000,B4609-1950000))))))</f>
        <v/>
      </c>
      <c r="K4609" s="16">
        <f>IF(J4609&gt;23500000,NA(),IF(C4609=2026,IF(J4609&lt;=4890000,1040000,IF(J4609&lt;=6550000,670000,620000)),IF(J4609&lt;=1320000,950000,IF(J4609&lt;=3360000,880000,IF(J4609&lt;=4890000,680000,IF(J4609&lt;=6550000,630000,580000))))))</f>
        <v/>
      </c>
      <c r="L4609" s="16">
        <f>IF(D4609=1,IF(J4609&lt;=9000000,380000,IF(J4609&lt;=9500000,260000,IF(J4609&lt;=10000000,130000,0))),0)</f>
        <v/>
      </c>
      <c r="M4609" s="16">
        <f>IF(D4609=1,IF(J4609&lt;=9000000,330000,IF(J4609&lt;=9500000,220000,IF(J4609&lt;=10000000,110000,0))),0)</f>
        <v/>
      </c>
      <c r="N4609" s="16">
        <f>IF(D4609=1,IF(J4609&lt;=9000000,50000,IF(J4609&lt;=9500000,40000,IF(J4609&lt;=10000000,20000,0))),0)</f>
        <v/>
      </c>
      <c r="O4609" s="16">
        <f>MAX(0,ROUNDDOWN(J4609-G4609-K4609-L4609-E4609*380000-F4609*630000-H4609,-3))</f>
        <v/>
      </c>
      <c r="P4609" s="16">
        <f>MAX(0,ROUNDDOWN(J4609-G4609-430000-M4609-E4609*330000-F4609*450000-I4609,-3))</f>
        <v/>
      </c>
      <c r="Q4609" s="16">
        <f>50000+N4609+E4609*50000+F4609*180000</f>
        <v/>
      </c>
      <c r="R4609" s="16">
        <f>IF(P4609&lt;=2000000,MIN(Q4609,P4609),MAX(Q4609-(P4609-2000000),50000))*0.05</f>
        <v/>
      </c>
      <c r="S4609" s="16">
        <f>MAX(0,P4609*0.1-R4609)</f>
        <v/>
      </c>
      <c r="T4609" s="16">
        <f>Q4609+MAX(0,K4609-480000)</f>
        <v/>
      </c>
      <c r="U4609" s="16">
        <f>P4609-T4609</f>
        <v/>
      </c>
      <c r="V4609" s="17">
        <f>IF(U4609&lt;0,0,LOOKUP(U4609,{0,1950001,3300001,6950001,9000001,18000001,40000001},{0.05,0.1,0.2,0.23,0.33,0.4,0.45}))</f>
        <v/>
      </c>
      <c r="W4609" s="18">
        <f>IF(U4609&lt;0,0.9,0.9-V4609*1.021)</f>
        <v/>
      </c>
      <c r="X4609" s="16">
        <f>ROUNDDOWN(S4609*0.2/W4609+2000,0)</f>
        <v/>
      </c>
      <c r="Y4609" s="17">
        <f>IF(O4609&lt;=0,0,LOOKUP(O4609,{0,1950001,3300001,6950001,9000001,18000001,40000001},{0.05,0.1,0.2,0.23,0.33,0.4,0.45}))</f>
        <v/>
      </c>
    </row>
    <row r="4610">
      <c r="A4610" t="inlineStr">
        <is>
          <t>1万円刻み</t>
        </is>
      </c>
      <c r="B4610" s="16">
        <f>'3_1万円刻み'!$A$1032</f>
        <v/>
      </c>
      <c r="C4610" t="n">
        <v>2026</v>
      </c>
      <c r="D4610" t="n">
        <v>0</v>
      </c>
      <c r="E4610" t="n">
        <v>0</v>
      </c>
      <c r="F4610" t="n">
        <v>0</v>
      </c>
      <c r="G4610" s="16">
        <f>ROUND(MIN(B4610/12,650000)*12*0.0915+MIN(B4610/12,1390000)*12*(0.0504+0)+B4610*0.005,0)</f>
        <v/>
      </c>
      <c r="H4610" t="n">
        <v>0</v>
      </c>
      <c r="I4610" t="n">
        <v>0</v>
      </c>
      <c r="J4610" s="16">
        <f>IF(C4610=2026,IF(B4610&lt;741000,0,IF(B4610&lt;2191000,B4610-740000,IF(B4610&lt;2193000,1451000,IF(B4610&lt;2196000,1453000,IF(B4610&lt;2200000,1456000,IF(B4610&lt;3600000,ROUNDDOWN(B4610/4,-3)*2.8-80000,IF(B4610&lt;6600000,ROUNDDOWN(B4610/4,-3)*3.2-440000,IF(B4610&lt;8500000,ROUNDDOWN(B4610*0.9,0)-1100000,B4610-1950000)))))))),IF(B4610&lt;651000,0,IF(B4610&lt;1900000,B4610-650000,IF(B4610&lt;3600000,ROUNDDOWN(B4610/4,-3)*2.8-80000,IF(B4610&lt;6600000,ROUNDDOWN(B4610/4,-3)*3.2-440000,IF(B4610&lt;8500000,ROUNDDOWN(B4610*0.9,0)-1100000,B4610-1950000))))))</f>
        <v/>
      </c>
      <c r="K4610" s="16">
        <f>IF(J4610&gt;23500000,NA(),IF(C4610=2026,IF(J4610&lt;=4890000,1040000,IF(J4610&lt;=6550000,670000,620000)),IF(J4610&lt;=1320000,950000,IF(J4610&lt;=3360000,880000,IF(J4610&lt;=4890000,680000,IF(J4610&lt;=6550000,630000,580000))))))</f>
        <v/>
      </c>
      <c r="L4610" s="16">
        <f>IF(D4610=1,IF(J4610&lt;=9000000,380000,IF(J4610&lt;=9500000,260000,IF(J4610&lt;=10000000,130000,0))),0)</f>
        <v/>
      </c>
      <c r="M4610" s="16">
        <f>IF(D4610=1,IF(J4610&lt;=9000000,330000,IF(J4610&lt;=9500000,220000,IF(J4610&lt;=10000000,110000,0))),0)</f>
        <v/>
      </c>
      <c r="N4610" s="16">
        <f>IF(D4610=1,IF(J4610&lt;=9000000,50000,IF(J4610&lt;=9500000,40000,IF(J4610&lt;=10000000,20000,0))),0)</f>
        <v/>
      </c>
      <c r="O4610" s="16">
        <f>MAX(0,ROUNDDOWN(J4610-G4610-K4610-L4610-E4610*380000-F4610*630000-H4610,-3))</f>
        <v/>
      </c>
      <c r="P4610" s="16">
        <f>MAX(0,ROUNDDOWN(J4610-G4610-430000-M4610-E4610*330000-F4610*450000-I4610,-3))</f>
        <v/>
      </c>
      <c r="Q4610" s="16">
        <f>50000+N4610+E4610*50000+F4610*180000</f>
        <v/>
      </c>
      <c r="R4610" s="16">
        <f>IF(P4610&lt;=2000000,MIN(Q4610,P4610),MAX(Q4610-(P4610-2000000),50000))*0.05</f>
        <v/>
      </c>
      <c r="S4610" s="16">
        <f>MAX(0,P4610*0.1-R4610)</f>
        <v/>
      </c>
      <c r="T4610" s="16">
        <f>Q4610+MAX(0,K4610-480000)</f>
        <v/>
      </c>
      <c r="U4610" s="16">
        <f>P4610-T4610</f>
        <v/>
      </c>
      <c r="V4610" s="17">
        <f>IF(U4610&lt;0,0,LOOKUP(U4610,{0,1950001,3300001,6950001,9000001,18000001,40000001},{0.05,0.1,0.2,0.23,0.33,0.4,0.45}))</f>
        <v/>
      </c>
      <c r="W4610" s="18">
        <f>IF(U4610&lt;0,0.9,0.9-V4610*1.021)</f>
        <v/>
      </c>
      <c r="X4610" s="16">
        <f>ROUNDDOWN(S4610*0.2/W4610+2000,0)</f>
        <v/>
      </c>
      <c r="Y4610" s="17">
        <f>IF(O4610&lt;=0,0,LOOKUP(O4610,{0,1950001,3300001,6950001,9000001,18000001,40000001},{0.05,0.1,0.2,0.23,0.33,0.4,0.45}))</f>
        <v/>
      </c>
    </row>
    <row r="4611">
      <c r="A4611" t="inlineStr">
        <is>
          <t>1万円刻み</t>
        </is>
      </c>
      <c r="B4611" s="16">
        <f>'3_1万円刻み'!$A$1032</f>
        <v/>
      </c>
      <c r="C4611" t="n">
        <v>2025</v>
      </c>
      <c r="D4611" t="n">
        <v>1</v>
      </c>
      <c r="E4611" t="n">
        <v>0</v>
      </c>
      <c r="F4611" t="n">
        <v>0</v>
      </c>
      <c r="G4611" s="16">
        <f>ROUND(MIN(B4611/12,650000)*12*0.0915+MIN(B4611/12,1390000)*12*(0.0504+0)+B4611*0.005,0)</f>
        <v/>
      </c>
      <c r="H4611" t="n">
        <v>0</v>
      </c>
      <c r="I4611" t="n">
        <v>0</v>
      </c>
      <c r="J4611" s="16">
        <f>IF(C4611=2026,IF(B4611&lt;741000,0,IF(B4611&lt;2191000,B4611-740000,IF(B4611&lt;2193000,1451000,IF(B4611&lt;2196000,1453000,IF(B4611&lt;2200000,1456000,IF(B4611&lt;3600000,ROUNDDOWN(B4611/4,-3)*2.8-80000,IF(B4611&lt;6600000,ROUNDDOWN(B4611/4,-3)*3.2-440000,IF(B4611&lt;8500000,ROUNDDOWN(B4611*0.9,0)-1100000,B4611-1950000)))))))),IF(B4611&lt;651000,0,IF(B4611&lt;1900000,B4611-650000,IF(B4611&lt;3600000,ROUNDDOWN(B4611/4,-3)*2.8-80000,IF(B4611&lt;6600000,ROUNDDOWN(B4611/4,-3)*3.2-440000,IF(B4611&lt;8500000,ROUNDDOWN(B4611*0.9,0)-1100000,B4611-1950000))))))</f>
        <v/>
      </c>
      <c r="K4611" s="16">
        <f>IF(J4611&gt;23500000,NA(),IF(C4611=2026,IF(J4611&lt;=4890000,1040000,IF(J4611&lt;=6550000,670000,620000)),IF(J4611&lt;=1320000,950000,IF(J4611&lt;=3360000,880000,IF(J4611&lt;=4890000,680000,IF(J4611&lt;=6550000,630000,580000))))))</f>
        <v/>
      </c>
      <c r="L4611" s="16">
        <f>IF(D4611=1,IF(J4611&lt;=9000000,380000,IF(J4611&lt;=9500000,260000,IF(J4611&lt;=10000000,130000,0))),0)</f>
        <v/>
      </c>
      <c r="M4611" s="16">
        <f>IF(D4611=1,IF(J4611&lt;=9000000,330000,IF(J4611&lt;=9500000,220000,IF(J4611&lt;=10000000,110000,0))),0)</f>
        <v/>
      </c>
      <c r="N4611" s="16">
        <f>IF(D4611=1,IF(J4611&lt;=9000000,50000,IF(J4611&lt;=9500000,40000,IF(J4611&lt;=10000000,20000,0))),0)</f>
        <v/>
      </c>
      <c r="O4611" s="16">
        <f>MAX(0,ROUNDDOWN(J4611-G4611-K4611-L4611-E4611*380000-F4611*630000-H4611,-3))</f>
        <v/>
      </c>
      <c r="P4611" s="16">
        <f>MAX(0,ROUNDDOWN(J4611-G4611-430000-M4611-E4611*330000-F4611*450000-I4611,-3))</f>
        <v/>
      </c>
      <c r="Q4611" s="16">
        <f>50000+N4611+E4611*50000+F4611*180000</f>
        <v/>
      </c>
      <c r="R4611" s="16">
        <f>IF(P4611&lt;=2000000,MIN(Q4611,P4611),MAX(Q4611-(P4611-2000000),50000))*0.05</f>
        <v/>
      </c>
      <c r="S4611" s="16">
        <f>MAX(0,P4611*0.1-R4611)</f>
        <v/>
      </c>
      <c r="T4611" s="16">
        <f>Q4611+MAX(0,K4611-480000)</f>
        <v/>
      </c>
      <c r="U4611" s="16">
        <f>P4611-T4611</f>
        <v/>
      </c>
      <c r="V4611" s="17">
        <f>IF(U4611&lt;0,0,LOOKUP(U4611,{0,1950001,3300001,6950001,9000001,18000001,40000001},{0.05,0.1,0.2,0.23,0.33,0.4,0.45}))</f>
        <v/>
      </c>
      <c r="W4611" s="18">
        <f>IF(U4611&lt;0,0.9,0.9-V4611*1.021)</f>
        <v/>
      </c>
      <c r="X4611" s="16">
        <f>ROUNDDOWN(S4611*0.2/W4611+2000,0)</f>
        <v/>
      </c>
      <c r="Y4611" s="17">
        <f>IF(O4611&lt;=0,0,LOOKUP(O4611,{0,1950001,3300001,6950001,9000001,18000001,40000001},{0.05,0.1,0.2,0.23,0.33,0.4,0.45}))</f>
        <v/>
      </c>
    </row>
    <row r="4612">
      <c r="A4612" t="inlineStr">
        <is>
          <t>1万円刻み</t>
        </is>
      </c>
      <c r="B4612" s="16">
        <f>'3_1万円刻み'!$A$1032</f>
        <v/>
      </c>
      <c r="C4612" t="n">
        <v>2026</v>
      </c>
      <c r="D4612" t="n">
        <v>1</v>
      </c>
      <c r="E4612" t="n">
        <v>0</v>
      </c>
      <c r="F4612" t="n">
        <v>0</v>
      </c>
      <c r="G4612" s="16">
        <f>ROUND(MIN(B4612/12,650000)*12*0.0915+MIN(B4612/12,1390000)*12*(0.0504+0)+B4612*0.005,0)</f>
        <v/>
      </c>
      <c r="H4612" t="n">
        <v>0</v>
      </c>
      <c r="I4612" t="n">
        <v>0</v>
      </c>
      <c r="J4612" s="16">
        <f>IF(C4612=2026,IF(B4612&lt;741000,0,IF(B4612&lt;2191000,B4612-740000,IF(B4612&lt;2193000,1451000,IF(B4612&lt;2196000,1453000,IF(B4612&lt;2200000,1456000,IF(B4612&lt;3600000,ROUNDDOWN(B4612/4,-3)*2.8-80000,IF(B4612&lt;6600000,ROUNDDOWN(B4612/4,-3)*3.2-440000,IF(B4612&lt;8500000,ROUNDDOWN(B4612*0.9,0)-1100000,B4612-1950000)))))))),IF(B4612&lt;651000,0,IF(B4612&lt;1900000,B4612-650000,IF(B4612&lt;3600000,ROUNDDOWN(B4612/4,-3)*2.8-80000,IF(B4612&lt;6600000,ROUNDDOWN(B4612/4,-3)*3.2-440000,IF(B4612&lt;8500000,ROUNDDOWN(B4612*0.9,0)-1100000,B4612-1950000))))))</f>
        <v/>
      </c>
      <c r="K4612" s="16">
        <f>IF(J4612&gt;23500000,NA(),IF(C4612=2026,IF(J4612&lt;=4890000,1040000,IF(J4612&lt;=6550000,670000,620000)),IF(J4612&lt;=1320000,950000,IF(J4612&lt;=3360000,880000,IF(J4612&lt;=4890000,680000,IF(J4612&lt;=6550000,630000,580000))))))</f>
        <v/>
      </c>
      <c r="L4612" s="16">
        <f>IF(D4612=1,IF(J4612&lt;=9000000,380000,IF(J4612&lt;=9500000,260000,IF(J4612&lt;=10000000,130000,0))),0)</f>
        <v/>
      </c>
      <c r="M4612" s="16">
        <f>IF(D4612=1,IF(J4612&lt;=9000000,330000,IF(J4612&lt;=9500000,220000,IF(J4612&lt;=10000000,110000,0))),0)</f>
        <v/>
      </c>
      <c r="N4612" s="16">
        <f>IF(D4612=1,IF(J4612&lt;=9000000,50000,IF(J4612&lt;=9500000,40000,IF(J4612&lt;=10000000,20000,0))),0)</f>
        <v/>
      </c>
      <c r="O4612" s="16">
        <f>MAX(0,ROUNDDOWN(J4612-G4612-K4612-L4612-E4612*380000-F4612*630000-H4612,-3))</f>
        <v/>
      </c>
      <c r="P4612" s="16">
        <f>MAX(0,ROUNDDOWN(J4612-G4612-430000-M4612-E4612*330000-F4612*450000-I4612,-3))</f>
        <v/>
      </c>
      <c r="Q4612" s="16">
        <f>50000+N4612+E4612*50000+F4612*180000</f>
        <v/>
      </c>
      <c r="R4612" s="16">
        <f>IF(P4612&lt;=2000000,MIN(Q4612,P4612),MAX(Q4612-(P4612-2000000),50000))*0.05</f>
        <v/>
      </c>
      <c r="S4612" s="16">
        <f>MAX(0,P4612*0.1-R4612)</f>
        <v/>
      </c>
      <c r="T4612" s="16">
        <f>Q4612+MAX(0,K4612-480000)</f>
        <v/>
      </c>
      <c r="U4612" s="16">
        <f>P4612-T4612</f>
        <v/>
      </c>
      <c r="V4612" s="17">
        <f>IF(U4612&lt;0,0,LOOKUP(U4612,{0,1950001,3300001,6950001,9000001,18000001,40000001},{0.05,0.1,0.2,0.23,0.33,0.4,0.45}))</f>
        <v/>
      </c>
      <c r="W4612" s="18">
        <f>IF(U4612&lt;0,0.9,0.9-V4612*1.021)</f>
        <v/>
      </c>
      <c r="X4612" s="16">
        <f>ROUNDDOWN(S4612*0.2/W4612+2000,0)</f>
        <v/>
      </c>
      <c r="Y4612" s="17">
        <f>IF(O4612&lt;=0,0,LOOKUP(O4612,{0,1950001,3300001,6950001,9000001,18000001,40000001},{0.05,0.1,0.2,0.23,0.33,0.4,0.45}))</f>
        <v/>
      </c>
    </row>
    <row r="4613">
      <c r="A4613" t="inlineStr">
        <is>
          <t>1万円刻み</t>
        </is>
      </c>
      <c r="B4613" s="16">
        <f>'3_1万円刻み'!$A$1033</f>
        <v/>
      </c>
      <c r="C4613" t="n">
        <v>2025</v>
      </c>
      <c r="D4613" t="n">
        <v>0</v>
      </c>
      <c r="E4613" t="n">
        <v>0</v>
      </c>
      <c r="F4613" t="n">
        <v>0</v>
      </c>
      <c r="G4613" s="16">
        <f>ROUND(MIN(B4613/12,650000)*12*0.0915+MIN(B4613/12,1390000)*12*(0.0504+0)+B4613*0.005,0)</f>
        <v/>
      </c>
      <c r="H4613" t="n">
        <v>0</v>
      </c>
      <c r="I4613" t="n">
        <v>0</v>
      </c>
      <c r="J4613" s="16">
        <f>IF(C4613=2026,IF(B4613&lt;741000,0,IF(B4613&lt;2191000,B4613-740000,IF(B4613&lt;2193000,1451000,IF(B4613&lt;2196000,1453000,IF(B4613&lt;2200000,1456000,IF(B4613&lt;3600000,ROUNDDOWN(B4613/4,-3)*2.8-80000,IF(B4613&lt;6600000,ROUNDDOWN(B4613/4,-3)*3.2-440000,IF(B4613&lt;8500000,ROUNDDOWN(B4613*0.9,0)-1100000,B4613-1950000)))))))),IF(B4613&lt;651000,0,IF(B4613&lt;1900000,B4613-650000,IF(B4613&lt;3600000,ROUNDDOWN(B4613/4,-3)*2.8-80000,IF(B4613&lt;6600000,ROUNDDOWN(B4613/4,-3)*3.2-440000,IF(B4613&lt;8500000,ROUNDDOWN(B4613*0.9,0)-1100000,B4613-1950000))))))</f>
        <v/>
      </c>
      <c r="K4613" s="16">
        <f>IF(J4613&gt;23500000,NA(),IF(C4613=2026,IF(J4613&lt;=4890000,1040000,IF(J4613&lt;=6550000,670000,620000)),IF(J4613&lt;=1320000,950000,IF(J4613&lt;=3360000,880000,IF(J4613&lt;=4890000,680000,IF(J4613&lt;=6550000,630000,580000))))))</f>
        <v/>
      </c>
      <c r="L4613" s="16">
        <f>IF(D4613=1,IF(J4613&lt;=9000000,380000,IF(J4613&lt;=9500000,260000,IF(J4613&lt;=10000000,130000,0))),0)</f>
        <v/>
      </c>
      <c r="M4613" s="16">
        <f>IF(D4613=1,IF(J4613&lt;=9000000,330000,IF(J4613&lt;=9500000,220000,IF(J4613&lt;=10000000,110000,0))),0)</f>
        <v/>
      </c>
      <c r="N4613" s="16">
        <f>IF(D4613=1,IF(J4613&lt;=9000000,50000,IF(J4613&lt;=9500000,40000,IF(J4613&lt;=10000000,20000,0))),0)</f>
        <v/>
      </c>
      <c r="O4613" s="16">
        <f>MAX(0,ROUNDDOWN(J4613-G4613-K4613-L4613-E4613*380000-F4613*630000-H4613,-3))</f>
        <v/>
      </c>
      <c r="P4613" s="16">
        <f>MAX(0,ROUNDDOWN(J4613-G4613-430000-M4613-E4613*330000-F4613*450000-I4613,-3))</f>
        <v/>
      </c>
      <c r="Q4613" s="16">
        <f>50000+N4613+E4613*50000+F4613*180000</f>
        <v/>
      </c>
      <c r="R4613" s="16">
        <f>IF(P4613&lt;=2000000,MIN(Q4613,P4613),MAX(Q4613-(P4613-2000000),50000))*0.05</f>
        <v/>
      </c>
      <c r="S4613" s="16">
        <f>MAX(0,P4613*0.1-R4613)</f>
        <v/>
      </c>
      <c r="T4613" s="16">
        <f>Q4613+MAX(0,K4613-480000)</f>
        <v/>
      </c>
      <c r="U4613" s="16">
        <f>P4613-T4613</f>
        <v/>
      </c>
      <c r="V4613" s="17">
        <f>IF(U4613&lt;0,0,LOOKUP(U4613,{0,1950001,3300001,6950001,9000001,18000001,40000001},{0.05,0.1,0.2,0.23,0.33,0.4,0.45}))</f>
        <v/>
      </c>
      <c r="W4613" s="18">
        <f>IF(U4613&lt;0,0.9,0.9-V4613*1.021)</f>
        <v/>
      </c>
      <c r="X4613" s="16">
        <f>ROUNDDOWN(S4613*0.2/W4613+2000,0)</f>
        <v/>
      </c>
      <c r="Y4613" s="17">
        <f>IF(O4613&lt;=0,0,LOOKUP(O4613,{0,1950001,3300001,6950001,9000001,18000001,40000001},{0.05,0.1,0.2,0.23,0.33,0.4,0.45}))</f>
        <v/>
      </c>
    </row>
    <row r="4614">
      <c r="A4614" t="inlineStr">
        <is>
          <t>1万円刻み</t>
        </is>
      </c>
      <c r="B4614" s="16">
        <f>'3_1万円刻み'!$A$1033</f>
        <v/>
      </c>
      <c r="C4614" t="n">
        <v>2026</v>
      </c>
      <c r="D4614" t="n">
        <v>0</v>
      </c>
      <c r="E4614" t="n">
        <v>0</v>
      </c>
      <c r="F4614" t="n">
        <v>0</v>
      </c>
      <c r="G4614" s="16">
        <f>ROUND(MIN(B4614/12,650000)*12*0.0915+MIN(B4614/12,1390000)*12*(0.0504+0)+B4614*0.005,0)</f>
        <v/>
      </c>
      <c r="H4614" t="n">
        <v>0</v>
      </c>
      <c r="I4614" t="n">
        <v>0</v>
      </c>
      <c r="J4614" s="16">
        <f>IF(C4614=2026,IF(B4614&lt;741000,0,IF(B4614&lt;2191000,B4614-740000,IF(B4614&lt;2193000,1451000,IF(B4614&lt;2196000,1453000,IF(B4614&lt;2200000,1456000,IF(B4614&lt;3600000,ROUNDDOWN(B4614/4,-3)*2.8-80000,IF(B4614&lt;6600000,ROUNDDOWN(B4614/4,-3)*3.2-440000,IF(B4614&lt;8500000,ROUNDDOWN(B4614*0.9,0)-1100000,B4614-1950000)))))))),IF(B4614&lt;651000,0,IF(B4614&lt;1900000,B4614-650000,IF(B4614&lt;3600000,ROUNDDOWN(B4614/4,-3)*2.8-80000,IF(B4614&lt;6600000,ROUNDDOWN(B4614/4,-3)*3.2-440000,IF(B4614&lt;8500000,ROUNDDOWN(B4614*0.9,0)-1100000,B4614-1950000))))))</f>
        <v/>
      </c>
      <c r="K4614" s="16">
        <f>IF(J4614&gt;23500000,NA(),IF(C4614=2026,IF(J4614&lt;=4890000,1040000,IF(J4614&lt;=6550000,670000,620000)),IF(J4614&lt;=1320000,950000,IF(J4614&lt;=3360000,880000,IF(J4614&lt;=4890000,680000,IF(J4614&lt;=6550000,630000,580000))))))</f>
        <v/>
      </c>
      <c r="L4614" s="16">
        <f>IF(D4614=1,IF(J4614&lt;=9000000,380000,IF(J4614&lt;=9500000,260000,IF(J4614&lt;=10000000,130000,0))),0)</f>
        <v/>
      </c>
      <c r="M4614" s="16">
        <f>IF(D4614=1,IF(J4614&lt;=9000000,330000,IF(J4614&lt;=9500000,220000,IF(J4614&lt;=10000000,110000,0))),0)</f>
        <v/>
      </c>
      <c r="N4614" s="16">
        <f>IF(D4614=1,IF(J4614&lt;=9000000,50000,IF(J4614&lt;=9500000,40000,IF(J4614&lt;=10000000,20000,0))),0)</f>
        <v/>
      </c>
      <c r="O4614" s="16">
        <f>MAX(0,ROUNDDOWN(J4614-G4614-K4614-L4614-E4614*380000-F4614*630000-H4614,-3))</f>
        <v/>
      </c>
      <c r="P4614" s="16">
        <f>MAX(0,ROUNDDOWN(J4614-G4614-430000-M4614-E4614*330000-F4614*450000-I4614,-3))</f>
        <v/>
      </c>
      <c r="Q4614" s="16">
        <f>50000+N4614+E4614*50000+F4614*180000</f>
        <v/>
      </c>
      <c r="R4614" s="16">
        <f>IF(P4614&lt;=2000000,MIN(Q4614,P4614),MAX(Q4614-(P4614-2000000),50000))*0.05</f>
        <v/>
      </c>
      <c r="S4614" s="16">
        <f>MAX(0,P4614*0.1-R4614)</f>
        <v/>
      </c>
      <c r="T4614" s="16">
        <f>Q4614+MAX(0,K4614-480000)</f>
        <v/>
      </c>
      <c r="U4614" s="16">
        <f>P4614-T4614</f>
        <v/>
      </c>
      <c r="V4614" s="17">
        <f>IF(U4614&lt;0,0,LOOKUP(U4614,{0,1950001,3300001,6950001,9000001,18000001,40000001},{0.05,0.1,0.2,0.23,0.33,0.4,0.45}))</f>
        <v/>
      </c>
      <c r="W4614" s="18">
        <f>IF(U4614&lt;0,0.9,0.9-V4614*1.021)</f>
        <v/>
      </c>
      <c r="X4614" s="16">
        <f>ROUNDDOWN(S4614*0.2/W4614+2000,0)</f>
        <v/>
      </c>
      <c r="Y4614" s="17">
        <f>IF(O4614&lt;=0,0,LOOKUP(O4614,{0,1950001,3300001,6950001,9000001,18000001,40000001},{0.05,0.1,0.2,0.23,0.33,0.4,0.45}))</f>
        <v/>
      </c>
    </row>
    <row r="4615">
      <c r="A4615" t="inlineStr">
        <is>
          <t>1万円刻み</t>
        </is>
      </c>
      <c r="B4615" s="16">
        <f>'3_1万円刻み'!$A$1033</f>
        <v/>
      </c>
      <c r="C4615" t="n">
        <v>2025</v>
      </c>
      <c r="D4615" t="n">
        <v>1</v>
      </c>
      <c r="E4615" t="n">
        <v>0</v>
      </c>
      <c r="F4615" t="n">
        <v>0</v>
      </c>
      <c r="G4615" s="16">
        <f>ROUND(MIN(B4615/12,650000)*12*0.0915+MIN(B4615/12,1390000)*12*(0.0504+0)+B4615*0.005,0)</f>
        <v/>
      </c>
      <c r="H4615" t="n">
        <v>0</v>
      </c>
      <c r="I4615" t="n">
        <v>0</v>
      </c>
      <c r="J4615" s="16">
        <f>IF(C4615=2026,IF(B4615&lt;741000,0,IF(B4615&lt;2191000,B4615-740000,IF(B4615&lt;2193000,1451000,IF(B4615&lt;2196000,1453000,IF(B4615&lt;2200000,1456000,IF(B4615&lt;3600000,ROUNDDOWN(B4615/4,-3)*2.8-80000,IF(B4615&lt;6600000,ROUNDDOWN(B4615/4,-3)*3.2-440000,IF(B4615&lt;8500000,ROUNDDOWN(B4615*0.9,0)-1100000,B4615-1950000)))))))),IF(B4615&lt;651000,0,IF(B4615&lt;1900000,B4615-650000,IF(B4615&lt;3600000,ROUNDDOWN(B4615/4,-3)*2.8-80000,IF(B4615&lt;6600000,ROUNDDOWN(B4615/4,-3)*3.2-440000,IF(B4615&lt;8500000,ROUNDDOWN(B4615*0.9,0)-1100000,B4615-1950000))))))</f>
        <v/>
      </c>
      <c r="K4615" s="16">
        <f>IF(J4615&gt;23500000,NA(),IF(C4615=2026,IF(J4615&lt;=4890000,1040000,IF(J4615&lt;=6550000,670000,620000)),IF(J4615&lt;=1320000,950000,IF(J4615&lt;=3360000,880000,IF(J4615&lt;=4890000,680000,IF(J4615&lt;=6550000,630000,580000))))))</f>
        <v/>
      </c>
      <c r="L4615" s="16">
        <f>IF(D4615=1,IF(J4615&lt;=9000000,380000,IF(J4615&lt;=9500000,260000,IF(J4615&lt;=10000000,130000,0))),0)</f>
        <v/>
      </c>
      <c r="M4615" s="16">
        <f>IF(D4615=1,IF(J4615&lt;=9000000,330000,IF(J4615&lt;=9500000,220000,IF(J4615&lt;=10000000,110000,0))),0)</f>
        <v/>
      </c>
      <c r="N4615" s="16">
        <f>IF(D4615=1,IF(J4615&lt;=9000000,50000,IF(J4615&lt;=9500000,40000,IF(J4615&lt;=10000000,20000,0))),0)</f>
        <v/>
      </c>
      <c r="O4615" s="16">
        <f>MAX(0,ROUNDDOWN(J4615-G4615-K4615-L4615-E4615*380000-F4615*630000-H4615,-3))</f>
        <v/>
      </c>
      <c r="P4615" s="16">
        <f>MAX(0,ROUNDDOWN(J4615-G4615-430000-M4615-E4615*330000-F4615*450000-I4615,-3))</f>
        <v/>
      </c>
      <c r="Q4615" s="16">
        <f>50000+N4615+E4615*50000+F4615*180000</f>
        <v/>
      </c>
      <c r="R4615" s="16">
        <f>IF(P4615&lt;=2000000,MIN(Q4615,P4615),MAX(Q4615-(P4615-2000000),50000))*0.05</f>
        <v/>
      </c>
      <c r="S4615" s="16">
        <f>MAX(0,P4615*0.1-R4615)</f>
        <v/>
      </c>
      <c r="T4615" s="16">
        <f>Q4615+MAX(0,K4615-480000)</f>
        <v/>
      </c>
      <c r="U4615" s="16">
        <f>P4615-T4615</f>
        <v/>
      </c>
      <c r="V4615" s="17">
        <f>IF(U4615&lt;0,0,LOOKUP(U4615,{0,1950001,3300001,6950001,9000001,18000001,40000001},{0.05,0.1,0.2,0.23,0.33,0.4,0.45}))</f>
        <v/>
      </c>
      <c r="W4615" s="18">
        <f>IF(U4615&lt;0,0.9,0.9-V4615*1.021)</f>
        <v/>
      </c>
      <c r="X4615" s="16">
        <f>ROUNDDOWN(S4615*0.2/W4615+2000,0)</f>
        <v/>
      </c>
      <c r="Y4615" s="17">
        <f>IF(O4615&lt;=0,0,LOOKUP(O4615,{0,1950001,3300001,6950001,9000001,18000001,40000001},{0.05,0.1,0.2,0.23,0.33,0.4,0.45}))</f>
        <v/>
      </c>
    </row>
    <row r="4616">
      <c r="A4616" t="inlineStr">
        <is>
          <t>1万円刻み</t>
        </is>
      </c>
      <c r="B4616" s="16">
        <f>'3_1万円刻み'!$A$1033</f>
        <v/>
      </c>
      <c r="C4616" t="n">
        <v>2026</v>
      </c>
      <c r="D4616" t="n">
        <v>1</v>
      </c>
      <c r="E4616" t="n">
        <v>0</v>
      </c>
      <c r="F4616" t="n">
        <v>0</v>
      </c>
      <c r="G4616" s="16">
        <f>ROUND(MIN(B4616/12,650000)*12*0.0915+MIN(B4616/12,1390000)*12*(0.0504+0)+B4616*0.005,0)</f>
        <v/>
      </c>
      <c r="H4616" t="n">
        <v>0</v>
      </c>
      <c r="I4616" t="n">
        <v>0</v>
      </c>
      <c r="J4616" s="16">
        <f>IF(C4616=2026,IF(B4616&lt;741000,0,IF(B4616&lt;2191000,B4616-740000,IF(B4616&lt;2193000,1451000,IF(B4616&lt;2196000,1453000,IF(B4616&lt;2200000,1456000,IF(B4616&lt;3600000,ROUNDDOWN(B4616/4,-3)*2.8-80000,IF(B4616&lt;6600000,ROUNDDOWN(B4616/4,-3)*3.2-440000,IF(B4616&lt;8500000,ROUNDDOWN(B4616*0.9,0)-1100000,B4616-1950000)))))))),IF(B4616&lt;651000,0,IF(B4616&lt;1900000,B4616-650000,IF(B4616&lt;3600000,ROUNDDOWN(B4616/4,-3)*2.8-80000,IF(B4616&lt;6600000,ROUNDDOWN(B4616/4,-3)*3.2-440000,IF(B4616&lt;8500000,ROUNDDOWN(B4616*0.9,0)-1100000,B4616-1950000))))))</f>
        <v/>
      </c>
      <c r="K4616" s="16">
        <f>IF(J4616&gt;23500000,NA(),IF(C4616=2026,IF(J4616&lt;=4890000,1040000,IF(J4616&lt;=6550000,670000,620000)),IF(J4616&lt;=1320000,950000,IF(J4616&lt;=3360000,880000,IF(J4616&lt;=4890000,680000,IF(J4616&lt;=6550000,630000,580000))))))</f>
        <v/>
      </c>
      <c r="L4616" s="16">
        <f>IF(D4616=1,IF(J4616&lt;=9000000,380000,IF(J4616&lt;=9500000,260000,IF(J4616&lt;=10000000,130000,0))),0)</f>
        <v/>
      </c>
      <c r="M4616" s="16">
        <f>IF(D4616=1,IF(J4616&lt;=9000000,330000,IF(J4616&lt;=9500000,220000,IF(J4616&lt;=10000000,110000,0))),0)</f>
        <v/>
      </c>
      <c r="N4616" s="16">
        <f>IF(D4616=1,IF(J4616&lt;=9000000,50000,IF(J4616&lt;=9500000,40000,IF(J4616&lt;=10000000,20000,0))),0)</f>
        <v/>
      </c>
      <c r="O4616" s="16">
        <f>MAX(0,ROUNDDOWN(J4616-G4616-K4616-L4616-E4616*380000-F4616*630000-H4616,-3))</f>
        <v/>
      </c>
      <c r="P4616" s="16">
        <f>MAX(0,ROUNDDOWN(J4616-G4616-430000-M4616-E4616*330000-F4616*450000-I4616,-3))</f>
        <v/>
      </c>
      <c r="Q4616" s="16">
        <f>50000+N4616+E4616*50000+F4616*180000</f>
        <v/>
      </c>
      <c r="R4616" s="16">
        <f>IF(P4616&lt;=2000000,MIN(Q4616,P4616),MAX(Q4616-(P4616-2000000),50000))*0.05</f>
        <v/>
      </c>
      <c r="S4616" s="16">
        <f>MAX(0,P4616*0.1-R4616)</f>
        <v/>
      </c>
      <c r="T4616" s="16">
        <f>Q4616+MAX(0,K4616-480000)</f>
        <v/>
      </c>
      <c r="U4616" s="16">
        <f>P4616-T4616</f>
        <v/>
      </c>
      <c r="V4616" s="17">
        <f>IF(U4616&lt;0,0,LOOKUP(U4616,{0,1950001,3300001,6950001,9000001,18000001,40000001},{0.05,0.1,0.2,0.23,0.33,0.4,0.45}))</f>
        <v/>
      </c>
      <c r="W4616" s="18">
        <f>IF(U4616&lt;0,0.9,0.9-V4616*1.021)</f>
        <v/>
      </c>
      <c r="X4616" s="16">
        <f>ROUNDDOWN(S4616*0.2/W4616+2000,0)</f>
        <v/>
      </c>
      <c r="Y4616" s="17">
        <f>IF(O4616&lt;=0,0,LOOKUP(O4616,{0,1950001,3300001,6950001,9000001,18000001,40000001},{0.05,0.1,0.2,0.23,0.33,0.4,0.45}))</f>
        <v/>
      </c>
    </row>
    <row r="4617">
      <c r="A4617" t="inlineStr">
        <is>
          <t>1万円刻み</t>
        </is>
      </c>
      <c r="B4617" s="16">
        <f>'3_1万円刻み'!$A$1034</f>
        <v/>
      </c>
      <c r="C4617" t="n">
        <v>2025</v>
      </c>
      <c r="D4617" t="n">
        <v>0</v>
      </c>
      <c r="E4617" t="n">
        <v>0</v>
      </c>
      <c r="F4617" t="n">
        <v>0</v>
      </c>
      <c r="G4617" s="16">
        <f>ROUND(MIN(B4617/12,650000)*12*0.0915+MIN(B4617/12,1390000)*12*(0.0504+0)+B4617*0.005,0)</f>
        <v/>
      </c>
      <c r="H4617" t="n">
        <v>0</v>
      </c>
      <c r="I4617" t="n">
        <v>0</v>
      </c>
      <c r="J4617" s="16">
        <f>IF(C4617=2026,IF(B4617&lt;741000,0,IF(B4617&lt;2191000,B4617-740000,IF(B4617&lt;2193000,1451000,IF(B4617&lt;2196000,1453000,IF(B4617&lt;2200000,1456000,IF(B4617&lt;3600000,ROUNDDOWN(B4617/4,-3)*2.8-80000,IF(B4617&lt;6600000,ROUNDDOWN(B4617/4,-3)*3.2-440000,IF(B4617&lt;8500000,ROUNDDOWN(B4617*0.9,0)-1100000,B4617-1950000)))))))),IF(B4617&lt;651000,0,IF(B4617&lt;1900000,B4617-650000,IF(B4617&lt;3600000,ROUNDDOWN(B4617/4,-3)*2.8-80000,IF(B4617&lt;6600000,ROUNDDOWN(B4617/4,-3)*3.2-440000,IF(B4617&lt;8500000,ROUNDDOWN(B4617*0.9,0)-1100000,B4617-1950000))))))</f>
        <v/>
      </c>
      <c r="K4617" s="16">
        <f>IF(J4617&gt;23500000,NA(),IF(C4617=2026,IF(J4617&lt;=4890000,1040000,IF(J4617&lt;=6550000,670000,620000)),IF(J4617&lt;=1320000,950000,IF(J4617&lt;=3360000,880000,IF(J4617&lt;=4890000,680000,IF(J4617&lt;=6550000,630000,580000))))))</f>
        <v/>
      </c>
      <c r="L4617" s="16">
        <f>IF(D4617=1,IF(J4617&lt;=9000000,380000,IF(J4617&lt;=9500000,260000,IF(J4617&lt;=10000000,130000,0))),0)</f>
        <v/>
      </c>
      <c r="M4617" s="16">
        <f>IF(D4617=1,IF(J4617&lt;=9000000,330000,IF(J4617&lt;=9500000,220000,IF(J4617&lt;=10000000,110000,0))),0)</f>
        <v/>
      </c>
      <c r="N4617" s="16">
        <f>IF(D4617=1,IF(J4617&lt;=9000000,50000,IF(J4617&lt;=9500000,40000,IF(J4617&lt;=10000000,20000,0))),0)</f>
        <v/>
      </c>
      <c r="O4617" s="16">
        <f>MAX(0,ROUNDDOWN(J4617-G4617-K4617-L4617-E4617*380000-F4617*630000-H4617,-3))</f>
        <v/>
      </c>
      <c r="P4617" s="16">
        <f>MAX(0,ROUNDDOWN(J4617-G4617-430000-M4617-E4617*330000-F4617*450000-I4617,-3))</f>
        <v/>
      </c>
      <c r="Q4617" s="16">
        <f>50000+N4617+E4617*50000+F4617*180000</f>
        <v/>
      </c>
      <c r="R4617" s="16">
        <f>IF(P4617&lt;=2000000,MIN(Q4617,P4617),MAX(Q4617-(P4617-2000000),50000))*0.05</f>
        <v/>
      </c>
      <c r="S4617" s="16">
        <f>MAX(0,P4617*0.1-R4617)</f>
        <v/>
      </c>
      <c r="T4617" s="16">
        <f>Q4617+MAX(0,K4617-480000)</f>
        <v/>
      </c>
      <c r="U4617" s="16">
        <f>P4617-T4617</f>
        <v/>
      </c>
      <c r="V4617" s="17">
        <f>IF(U4617&lt;0,0,LOOKUP(U4617,{0,1950001,3300001,6950001,9000001,18000001,40000001},{0.05,0.1,0.2,0.23,0.33,0.4,0.45}))</f>
        <v/>
      </c>
      <c r="W4617" s="18">
        <f>IF(U4617&lt;0,0.9,0.9-V4617*1.021)</f>
        <v/>
      </c>
      <c r="X4617" s="16">
        <f>ROUNDDOWN(S4617*0.2/W4617+2000,0)</f>
        <v/>
      </c>
      <c r="Y4617" s="17">
        <f>IF(O4617&lt;=0,0,LOOKUP(O4617,{0,1950001,3300001,6950001,9000001,18000001,40000001},{0.05,0.1,0.2,0.23,0.33,0.4,0.45}))</f>
        <v/>
      </c>
    </row>
    <row r="4618">
      <c r="A4618" t="inlineStr">
        <is>
          <t>1万円刻み</t>
        </is>
      </c>
      <c r="B4618" s="16">
        <f>'3_1万円刻み'!$A$1034</f>
        <v/>
      </c>
      <c r="C4618" t="n">
        <v>2026</v>
      </c>
      <c r="D4618" t="n">
        <v>0</v>
      </c>
      <c r="E4618" t="n">
        <v>0</v>
      </c>
      <c r="F4618" t="n">
        <v>0</v>
      </c>
      <c r="G4618" s="16">
        <f>ROUND(MIN(B4618/12,650000)*12*0.0915+MIN(B4618/12,1390000)*12*(0.0504+0)+B4618*0.005,0)</f>
        <v/>
      </c>
      <c r="H4618" t="n">
        <v>0</v>
      </c>
      <c r="I4618" t="n">
        <v>0</v>
      </c>
      <c r="J4618" s="16">
        <f>IF(C4618=2026,IF(B4618&lt;741000,0,IF(B4618&lt;2191000,B4618-740000,IF(B4618&lt;2193000,1451000,IF(B4618&lt;2196000,1453000,IF(B4618&lt;2200000,1456000,IF(B4618&lt;3600000,ROUNDDOWN(B4618/4,-3)*2.8-80000,IF(B4618&lt;6600000,ROUNDDOWN(B4618/4,-3)*3.2-440000,IF(B4618&lt;8500000,ROUNDDOWN(B4618*0.9,0)-1100000,B4618-1950000)))))))),IF(B4618&lt;651000,0,IF(B4618&lt;1900000,B4618-650000,IF(B4618&lt;3600000,ROUNDDOWN(B4618/4,-3)*2.8-80000,IF(B4618&lt;6600000,ROUNDDOWN(B4618/4,-3)*3.2-440000,IF(B4618&lt;8500000,ROUNDDOWN(B4618*0.9,0)-1100000,B4618-1950000))))))</f>
        <v/>
      </c>
      <c r="K4618" s="16">
        <f>IF(J4618&gt;23500000,NA(),IF(C4618=2026,IF(J4618&lt;=4890000,1040000,IF(J4618&lt;=6550000,670000,620000)),IF(J4618&lt;=1320000,950000,IF(J4618&lt;=3360000,880000,IF(J4618&lt;=4890000,680000,IF(J4618&lt;=6550000,630000,580000))))))</f>
        <v/>
      </c>
      <c r="L4618" s="16">
        <f>IF(D4618=1,IF(J4618&lt;=9000000,380000,IF(J4618&lt;=9500000,260000,IF(J4618&lt;=10000000,130000,0))),0)</f>
        <v/>
      </c>
      <c r="M4618" s="16">
        <f>IF(D4618=1,IF(J4618&lt;=9000000,330000,IF(J4618&lt;=9500000,220000,IF(J4618&lt;=10000000,110000,0))),0)</f>
        <v/>
      </c>
      <c r="N4618" s="16">
        <f>IF(D4618=1,IF(J4618&lt;=9000000,50000,IF(J4618&lt;=9500000,40000,IF(J4618&lt;=10000000,20000,0))),0)</f>
        <v/>
      </c>
      <c r="O4618" s="16">
        <f>MAX(0,ROUNDDOWN(J4618-G4618-K4618-L4618-E4618*380000-F4618*630000-H4618,-3))</f>
        <v/>
      </c>
      <c r="P4618" s="16">
        <f>MAX(0,ROUNDDOWN(J4618-G4618-430000-M4618-E4618*330000-F4618*450000-I4618,-3))</f>
        <v/>
      </c>
      <c r="Q4618" s="16">
        <f>50000+N4618+E4618*50000+F4618*180000</f>
        <v/>
      </c>
      <c r="R4618" s="16">
        <f>IF(P4618&lt;=2000000,MIN(Q4618,P4618),MAX(Q4618-(P4618-2000000),50000))*0.05</f>
        <v/>
      </c>
      <c r="S4618" s="16">
        <f>MAX(0,P4618*0.1-R4618)</f>
        <v/>
      </c>
      <c r="T4618" s="16">
        <f>Q4618+MAX(0,K4618-480000)</f>
        <v/>
      </c>
      <c r="U4618" s="16">
        <f>P4618-T4618</f>
        <v/>
      </c>
      <c r="V4618" s="17">
        <f>IF(U4618&lt;0,0,LOOKUP(U4618,{0,1950001,3300001,6950001,9000001,18000001,40000001},{0.05,0.1,0.2,0.23,0.33,0.4,0.45}))</f>
        <v/>
      </c>
      <c r="W4618" s="18">
        <f>IF(U4618&lt;0,0.9,0.9-V4618*1.021)</f>
        <v/>
      </c>
      <c r="X4618" s="16">
        <f>ROUNDDOWN(S4618*0.2/W4618+2000,0)</f>
        <v/>
      </c>
      <c r="Y4618" s="17">
        <f>IF(O4618&lt;=0,0,LOOKUP(O4618,{0,1950001,3300001,6950001,9000001,18000001,40000001},{0.05,0.1,0.2,0.23,0.33,0.4,0.45}))</f>
        <v/>
      </c>
    </row>
    <row r="4619">
      <c r="A4619" t="inlineStr">
        <is>
          <t>1万円刻み</t>
        </is>
      </c>
      <c r="B4619" s="16">
        <f>'3_1万円刻み'!$A$1034</f>
        <v/>
      </c>
      <c r="C4619" t="n">
        <v>2025</v>
      </c>
      <c r="D4619" t="n">
        <v>1</v>
      </c>
      <c r="E4619" t="n">
        <v>0</v>
      </c>
      <c r="F4619" t="n">
        <v>0</v>
      </c>
      <c r="G4619" s="16">
        <f>ROUND(MIN(B4619/12,650000)*12*0.0915+MIN(B4619/12,1390000)*12*(0.0504+0)+B4619*0.005,0)</f>
        <v/>
      </c>
      <c r="H4619" t="n">
        <v>0</v>
      </c>
      <c r="I4619" t="n">
        <v>0</v>
      </c>
      <c r="J4619" s="16">
        <f>IF(C4619=2026,IF(B4619&lt;741000,0,IF(B4619&lt;2191000,B4619-740000,IF(B4619&lt;2193000,1451000,IF(B4619&lt;2196000,1453000,IF(B4619&lt;2200000,1456000,IF(B4619&lt;3600000,ROUNDDOWN(B4619/4,-3)*2.8-80000,IF(B4619&lt;6600000,ROUNDDOWN(B4619/4,-3)*3.2-440000,IF(B4619&lt;8500000,ROUNDDOWN(B4619*0.9,0)-1100000,B4619-1950000)))))))),IF(B4619&lt;651000,0,IF(B4619&lt;1900000,B4619-650000,IF(B4619&lt;3600000,ROUNDDOWN(B4619/4,-3)*2.8-80000,IF(B4619&lt;6600000,ROUNDDOWN(B4619/4,-3)*3.2-440000,IF(B4619&lt;8500000,ROUNDDOWN(B4619*0.9,0)-1100000,B4619-1950000))))))</f>
        <v/>
      </c>
      <c r="K4619" s="16">
        <f>IF(J4619&gt;23500000,NA(),IF(C4619=2026,IF(J4619&lt;=4890000,1040000,IF(J4619&lt;=6550000,670000,620000)),IF(J4619&lt;=1320000,950000,IF(J4619&lt;=3360000,880000,IF(J4619&lt;=4890000,680000,IF(J4619&lt;=6550000,630000,580000))))))</f>
        <v/>
      </c>
      <c r="L4619" s="16">
        <f>IF(D4619=1,IF(J4619&lt;=9000000,380000,IF(J4619&lt;=9500000,260000,IF(J4619&lt;=10000000,130000,0))),0)</f>
        <v/>
      </c>
      <c r="M4619" s="16">
        <f>IF(D4619=1,IF(J4619&lt;=9000000,330000,IF(J4619&lt;=9500000,220000,IF(J4619&lt;=10000000,110000,0))),0)</f>
        <v/>
      </c>
      <c r="N4619" s="16">
        <f>IF(D4619=1,IF(J4619&lt;=9000000,50000,IF(J4619&lt;=9500000,40000,IF(J4619&lt;=10000000,20000,0))),0)</f>
        <v/>
      </c>
      <c r="O4619" s="16">
        <f>MAX(0,ROUNDDOWN(J4619-G4619-K4619-L4619-E4619*380000-F4619*630000-H4619,-3))</f>
        <v/>
      </c>
      <c r="P4619" s="16">
        <f>MAX(0,ROUNDDOWN(J4619-G4619-430000-M4619-E4619*330000-F4619*450000-I4619,-3))</f>
        <v/>
      </c>
      <c r="Q4619" s="16">
        <f>50000+N4619+E4619*50000+F4619*180000</f>
        <v/>
      </c>
      <c r="R4619" s="16">
        <f>IF(P4619&lt;=2000000,MIN(Q4619,P4619),MAX(Q4619-(P4619-2000000),50000))*0.05</f>
        <v/>
      </c>
      <c r="S4619" s="16">
        <f>MAX(0,P4619*0.1-R4619)</f>
        <v/>
      </c>
      <c r="T4619" s="16">
        <f>Q4619+MAX(0,K4619-480000)</f>
        <v/>
      </c>
      <c r="U4619" s="16">
        <f>P4619-T4619</f>
        <v/>
      </c>
      <c r="V4619" s="17">
        <f>IF(U4619&lt;0,0,LOOKUP(U4619,{0,1950001,3300001,6950001,9000001,18000001,40000001},{0.05,0.1,0.2,0.23,0.33,0.4,0.45}))</f>
        <v/>
      </c>
      <c r="W4619" s="18">
        <f>IF(U4619&lt;0,0.9,0.9-V4619*1.021)</f>
        <v/>
      </c>
      <c r="X4619" s="16">
        <f>ROUNDDOWN(S4619*0.2/W4619+2000,0)</f>
        <v/>
      </c>
      <c r="Y4619" s="17">
        <f>IF(O4619&lt;=0,0,LOOKUP(O4619,{0,1950001,3300001,6950001,9000001,18000001,40000001},{0.05,0.1,0.2,0.23,0.33,0.4,0.45}))</f>
        <v/>
      </c>
    </row>
    <row r="4620">
      <c r="A4620" t="inlineStr">
        <is>
          <t>1万円刻み</t>
        </is>
      </c>
      <c r="B4620" s="16">
        <f>'3_1万円刻み'!$A$1034</f>
        <v/>
      </c>
      <c r="C4620" t="n">
        <v>2026</v>
      </c>
      <c r="D4620" t="n">
        <v>1</v>
      </c>
      <c r="E4620" t="n">
        <v>0</v>
      </c>
      <c r="F4620" t="n">
        <v>0</v>
      </c>
      <c r="G4620" s="16">
        <f>ROUND(MIN(B4620/12,650000)*12*0.0915+MIN(B4620/12,1390000)*12*(0.0504+0)+B4620*0.005,0)</f>
        <v/>
      </c>
      <c r="H4620" t="n">
        <v>0</v>
      </c>
      <c r="I4620" t="n">
        <v>0</v>
      </c>
      <c r="J4620" s="16">
        <f>IF(C4620=2026,IF(B4620&lt;741000,0,IF(B4620&lt;2191000,B4620-740000,IF(B4620&lt;2193000,1451000,IF(B4620&lt;2196000,1453000,IF(B4620&lt;2200000,1456000,IF(B4620&lt;3600000,ROUNDDOWN(B4620/4,-3)*2.8-80000,IF(B4620&lt;6600000,ROUNDDOWN(B4620/4,-3)*3.2-440000,IF(B4620&lt;8500000,ROUNDDOWN(B4620*0.9,0)-1100000,B4620-1950000)))))))),IF(B4620&lt;651000,0,IF(B4620&lt;1900000,B4620-650000,IF(B4620&lt;3600000,ROUNDDOWN(B4620/4,-3)*2.8-80000,IF(B4620&lt;6600000,ROUNDDOWN(B4620/4,-3)*3.2-440000,IF(B4620&lt;8500000,ROUNDDOWN(B4620*0.9,0)-1100000,B4620-1950000))))))</f>
        <v/>
      </c>
      <c r="K4620" s="16">
        <f>IF(J4620&gt;23500000,NA(),IF(C4620=2026,IF(J4620&lt;=4890000,1040000,IF(J4620&lt;=6550000,670000,620000)),IF(J4620&lt;=1320000,950000,IF(J4620&lt;=3360000,880000,IF(J4620&lt;=4890000,680000,IF(J4620&lt;=6550000,630000,580000))))))</f>
        <v/>
      </c>
      <c r="L4620" s="16">
        <f>IF(D4620=1,IF(J4620&lt;=9000000,380000,IF(J4620&lt;=9500000,260000,IF(J4620&lt;=10000000,130000,0))),0)</f>
        <v/>
      </c>
      <c r="M4620" s="16">
        <f>IF(D4620=1,IF(J4620&lt;=9000000,330000,IF(J4620&lt;=9500000,220000,IF(J4620&lt;=10000000,110000,0))),0)</f>
        <v/>
      </c>
      <c r="N4620" s="16">
        <f>IF(D4620=1,IF(J4620&lt;=9000000,50000,IF(J4620&lt;=9500000,40000,IF(J4620&lt;=10000000,20000,0))),0)</f>
        <v/>
      </c>
      <c r="O4620" s="16">
        <f>MAX(0,ROUNDDOWN(J4620-G4620-K4620-L4620-E4620*380000-F4620*630000-H4620,-3))</f>
        <v/>
      </c>
      <c r="P4620" s="16">
        <f>MAX(0,ROUNDDOWN(J4620-G4620-430000-M4620-E4620*330000-F4620*450000-I4620,-3))</f>
        <v/>
      </c>
      <c r="Q4620" s="16">
        <f>50000+N4620+E4620*50000+F4620*180000</f>
        <v/>
      </c>
      <c r="R4620" s="16">
        <f>IF(P4620&lt;=2000000,MIN(Q4620,P4620),MAX(Q4620-(P4620-2000000),50000))*0.05</f>
        <v/>
      </c>
      <c r="S4620" s="16">
        <f>MAX(0,P4620*0.1-R4620)</f>
        <v/>
      </c>
      <c r="T4620" s="16">
        <f>Q4620+MAX(0,K4620-480000)</f>
        <v/>
      </c>
      <c r="U4620" s="16">
        <f>P4620-T4620</f>
        <v/>
      </c>
      <c r="V4620" s="17">
        <f>IF(U4620&lt;0,0,LOOKUP(U4620,{0,1950001,3300001,6950001,9000001,18000001,40000001},{0.05,0.1,0.2,0.23,0.33,0.4,0.45}))</f>
        <v/>
      </c>
      <c r="W4620" s="18">
        <f>IF(U4620&lt;0,0.9,0.9-V4620*1.021)</f>
        <v/>
      </c>
      <c r="X4620" s="16">
        <f>ROUNDDOWN(S4620*0.2/W4620+2000,0)</f>
        <v/>
      </c>
      <c r="Y4620" s="17">
        <f>IF(O4620&lt;=0,0,LOOKUP(O4620,{0,1950001,3300001,6950001,9000001,18000001,40000001},{0.05,0.1,0.2,0.23,0.33,0.4,0.45}))</f>
        <v/>
      </c>
    </row>
    <row r="4621">
      <c r="A4621" t="inlineStr">
        <is>
          <t>1万円刻み</t>
        </is>
      </c>
      <c r="B4621" s="16">
        <f>'3_1万円刻み'!$A$1035</f>
        <v/>
      </c>
      <c r="C4621" t="n">
        <v>2025</v>
      </c>
      <c r="D4621" t="n">
        <v>0</v>
      </c>
      <c r="E4621" t="n">
        <v>0</v>
      </c>
      <c r="F4621" t="n">
        <v>0</v>
      </c>
      <c r="G4621" s="16">
        <f>ROUND(MIN(B4621/12,650000)*12*0.0915+MIN(B4621/12,1390000)*12*(0.0504+0)+B4621*0.005,0)</f>
        <v/>
      </c>
      <c r="H4621" t="n">
        <v>0</v>
      </c>
      <c r="I4621" t="n">
        <v>0</v>
      </c>
      <c r="J4621" s="16">
        <f>IF(C4621=2026,IF(B4621&lt;741000,0,IF(B4621&lt;2191000,B4621-740000,IF(B4621&lt;2193000,1451000,IF(B4621&lt;2196000,1453000,IF(B4621&lt;2200000,1456000,IF(B4621&lt;3600000,ROUNDDOWN(B4621/4,-3)*2.8-80000,IF(B4621&lt;6600000,ROUNDDOWN(B4621/4,-3)*3.2-440000,IF(B4621&lt;8500000,ROUNDDOWN(B4621*0.9,0)-1100000,B4621-1950000)))))))),IF(B4621&lt;651000,0,IF(B4621&lt;1900000,B4621-650000,IF(B4621&lt;3600000,ROUNDDOWN(B4621/4,-3)*2.8-80000,IF(B4621&lt;6600000,ROUNDDOWN(B4621/4,-3)*3.2-440000,IF(B4621&lt;8500000,ROUNDDOWN(B4621*0.9,0)-1100000,B4621-1950000))))))</f>
        <v/>
      </c>
      <c r="K4621" s="16">
        <f>IF(J4621&gt;23500000,NA(),IF(C4621=2026,IF(J4621&lt;=4890000,1040000,IF(J4621&lt;=6550000,670000,620000)),IF(J4621&lt;=1320000,950000,IF(J4621&lt;=3360000,880000,IF(J4621&lt;=4890000,680000,IF(J4621&lt;=6550000,630000,580000))))))</f>
        <v/>
      </c>
      <c r="L4621" s="16">
        <f>IF(D4621=1,IF(J4621&lt;=9000000,380000,IF(J4621&lt;=9500000,260000,IF(J4621&lt;=10000000,130000,0))),0)</f>
        <v/>
      </c>
      <c r="M4621" s="16">
        <f>IF(D4621=1,IF(J4621&lt;=9000000,330000,IF(J4621&lt;=9500000,220000,IF(J4621&lt;=10000000,110000,0))),0)</f>
        <v/>
      </c>
      <c r="N4621" s="16">
        <f>IF(D4621=1,IF(J4621&lt;=9000000,50000,IF(J4621&lt;=9500000,40000,IF(J4621&lt;=10000000,20000,0))),0)</f>
        <v/>
      </c>
      <c r="O4621" s="16">
        <f>MAX(0,ROUNDDOWN(J4621-G4621-K4621-L4621-E4621*380000-F4621*630000-H4621,-3))</f>
        <v/>
      </c>
      <c r="P4621" s="16">
        <f>MAX(0,ROUNDDOWN(J4621-G4621-430000-M4621-E4621*330000-F4621*450000-I4621,-3))</f>
        <v/>
      </c>
      <c r="Q4621" s="16">
        <f>50000+N4621+E4621*50000+F4621*180000</f>
        <v/>
      </c>
      <c r="R4621" s="16">
        <f>IF(P4621&lt;=2000000,MIN(Q4621,P4621),MAX(Q4621-(P4621-2000000),50000))*0.05</f>
        <v/>
      </c>
      <c r="S4621" s="16">
        <f>MAX(0,P4621*0.1-R4621)</f>
        <v/>
      </c>
      <c r="T4621" s="16">
        <f>Q4621+MAX(0,K4621-480000)</f>
        <v/>
      </c>
      <c r="U4621" s="16">
        <f>P4621-T4621</f>
        <v/>
      </c>
      <c r="V4621" s="17">
        <f>IF(U4621&lt;0,0,LOOKUP(U4621,{0,1950001,3300001,6950001,9000001,18000001,40000001},{0.05,0.1,0.2,0.23,0.33,0.4,0.45}))</f>
        <v/>
      </c>
      <c r="W4621" s="18">
        <f>IF(U4621&lt;0,0.9,0.9-V4621*1.021)</f>
        <v/>
      </c>
      <c r="X4621" s="16">
        <f>ROUNDDOWN(S4621*0.2/W4621+2000,0)</f>
        <v/>
      </c>
      <c r="Y4621" s="17">
        <f>IF(O4621&lt;=0,0,LOOKUP(O4621,{0,1950001,3300001,6950001,9000001,18000001,40000001},{0.05,0.1,0.2,0.23,0.33,0.4,0.45}))</f>
        <v/>
      </c>
    </row>
    <row r="4622">
      <c r="A4622" t="inlineStr">
        <is>
          <t>1万円刻み</t>
        </is>
      </c>
      <c r="B4622" s="16">
        <f>'3_1万円刻み'!$A$1035</f>
        <v/>
      </c>
      <c r="C4622" t="n">
        <v>2026</v>
      </c>
      <c r="D4622" t="n">
        <v>0</v>
      </c>
      <c r="E4622" t="n">
        <v>0</v>
      </c>
      <c r="F4622" t="n">
        <v>0</v>
      </c>
      <c r="G4622" s="16">
        <f>ROUND(MIN(B4622/12,650000)*12*0.0915+MIN(B4622/12,1390000)*12*(0.0504+0)+B4622*0.005,0)</f>
        <v/>
      </c>
      <c r="H4622" t="n">
        <v>0</v>
      </c>
      <c r="I4622" t="n">
        <v>0</v>
      </c>
      <c r="J4622" s="16">
        <f>IF(C4622=2026,IF(B4622&lt;741000,0,IF(B4622&lt;2191000,B4622-740000,IF(B4622&lt;2193000,1451000,IF(B4622&lt;2196000,1453000,IF(B4622&lt;2200000,1456000,IF(B4622&lt;3600000,ROUNDDOWN(B4622/4,-3)*2.8-80000,IF(B4622&lt;6600000,ROUNDDOWN(B4622/4,-3)*3.2-440000,IF(B4622&lt;8500000,ROUNDDOWN(B4622*0.9,0)-1100000,B4622-1950000)))))))),IF(B4622&lt;651000,0,IF(B4622&lt;1900000,B4622-650000,IF(B4622&lt;3600000,ROUNDDOWN(B4622/4,-3)*2.8-80000,IF(B4622&lt;6600000,ROUNDDOWN(B4622/4,-3)*3.2-440000,IF(B4622&lt;8500000,ROUNDDOWN(B4622*0.9,0)-1100000,B4622-1950000))))))</f>
        <v/>
      </c>
      <c r="K4622" s="16">
        <f>IF(J4622&gt;23500000,NA(),IF(C4622=2026,IF(J4622&lt;=4890000,1040000,IF(J4622&lt;=6550000,670000,620000)),IF(J4622&lt;=1320000,950000,IF(J4622&lt;=3360000,880000,IF(J4622&lt;=4890000,680000,IF(J4622&lt;=6550000,630000,580000))))))</f>
        <v/>
      </c>
      <c r="L4622" s="16">
        <f>IF(D4622=1,IF(J4622&lt;=9000000,380000,IF(J4622&lt;=9500000,260000,IF(J4622&lt;=10000000,130000,0))),0)</f>
        <v/>
      </c>
      <c r="M4622" s="16">
        <f>IF(D4622=1,IF(J4622&lt;=9000000,330000,IF(J4622&lt;=9500000,220000,IF(J4622&lt;=10000000,110000,0))),0)</f>
        <v/>
      </c>
      <c r="N4622" s="16">
        <f>IF(D4622=1,IF(J4622&lt;=9000000,50000,IF(J4622&lt;=9500000,40000,IF(J4622&lt;=10000000,20000,0))),0)</f>
        <v/>
      </c>
      <c r="O4622" s="16">
        <f>MAX(0,ROUNDDOWN(J4622-G4622-K4622-L4622-E4622*380000-F4622*630000-H4622,-3))</f>
        <v/>
      </c>
      <c r="P4622" s="16">
        <f>MAX(0,ROUNDDOWN(J4622-G4622-430000-M4622-E4622*330000-F4622*450000-I4622,-3))</f>
        <v/>
      </c>
      <c r="Q4622" s="16">
        <f>50000+N4622+E4622*50000+F4622*180000</f>
        <v/>
      </c>
      <c r="R4622" s="16">
        <f>IF(P4622&lt;=2000000,MIN(Q4622,P4622),MAX(Q4622-(P4622-2000000),50000))*0.05</f>
        <v/>
      </c>
      <c r="S4622" s="16">
        <f>MAX(0,P4622*0.1-R4622)</f>
        <v/>
      </c>
      <c r="T4622" s="16">
        <f>Q4622+MAX(0,K4622-480000)</f>
        <v/>
      </c>
      <c r="U4622" s="16">
        <f>P4622-T4622</f>
        <v/>
      </c>
      <c r="V4622" s="17">
        <f>IF(U4622&lt;0,0,LOOKUP(U4622,{0,1950001,3300001,6950001,9000001,18000001,40000001},{0.05,0.1,0.2,0.23,0.33,0.4,0.45}))</f>
        <v/>
      </c>
      <c r="W4622" s="18">
        <f>IF(U4622&lt;0,0.9,0.9-V4622*1.021)</f>
        <v/>
      </c>
      <c r="X4622" s="16">
        <f>ROUNDDOWN(S4622*0.2/W4622+2000,0)</f>
        <v/>
      </c>
      <c r="Y4622" s="17">
        <f>IF(O4622&lt;=0,0,LOOKUP(O4622,{0,1950001,3300001,6950001,9000001,18000001,40000001},{0.05,0.1,0.2,0.23,0.33,0.4,0.45}))</f>
        <v/>
      </c>
    </row>
    <row r="4623">
      <c r="A4623" t="inlineStr">
        <is>
          <t>1万円刻み</t>
        </is>
      </c>
      <c r="B4623" s="16">
        <f>'3_1万円刻み'!$A$1035</f>
        <v/>
      </c>
      <c r="C4623" t="n">
        <v>2025</v>
      </c>
      <c r="D4623" t="n">
        <v>1</v>
      </c>
      <c r="E4623" t="n">
        <v>0</v>
      </c>
      <c r="F4623" t="n">
        <v>0</v>
      </c>
      <c r="G4623" s="16">
        <f>ROUND(MIN(B4623/12,650000)*12*0.0915+MIN(B4623/12,1390000)*12*(0.0504+0)+B4623*0.005,0)</f>
        <v/>
      </c>
      <c r="H4623" t="n">
        <v>0</v>
      </c>
      <c r="I4623" t="n">
        <v>0</v>
      </c>
      <c r="J4623" s="16">
        <f>IF(C4623=2026,IF(B4623&lt;741000,0,IF(B4623&lt;2191000,B4623-740000,IF(B4623&lt;2193000,1451000,IF(B4623&lt;2196000,1453000,IF(B4623&lt;2200000,1456000,IF(B4623&lt;3600000,ROUNDDOWN(B4623/4,-3)*2.8-80000,IF(B4623&lt;6600000,ROUNDDOWN(B4623/4,-3)*3.2-440000,IF(B4623&lt;8500000,ROUNDDOWN(B4623*0.9,0)-1100000,B4623-1950000)))))))),IF(B4623&lt;651000,0,IF(B4623&lt;1900000,B4623-650000,IF(B4623&lt;3600000,ROUNDDOWN(B4623/4,-3)*2.8-80000,IF(B4623&lt;6600000,ROUNDDOWN(B4623/4,-3)*3.2-440000,IF(B4623&lt;8500000,ROUNDDOWN(B4623*0.9,0)-1100000,B4623-1950000))))))</f>
        <v/>
      </c>
      <c r="K4623" s="16">
        <f>IF(J4623&gt;23500000,NA(),IF(C4623=2026,IF(J4623&lt;=4890000,1040000,IF(J4623&lt;=6550000,670000,620000)),IF(J4623&lt;=1320000,950000,IF(J4623&lt;=3360000,880000,IF(J4623&lt;=4890000,680000,IF(J4623&lt;=6550000,630000,580000))))))</f>
        <v/>
      </c>
      <c r="L4623" s="16">
        <f>IF(D4623=1,IF(J4623&lt;=9000000,380000,IF(J4623&lt;=9500000,260000,IF(J4623&lt;=10000000,130000,0))),0)</f>
        <v/>
      </c>
      <c r="M4623" s="16">
        <f>IF(D4623=1,IF(J4623&lt;=9000000,330000,IF(J4623&lt;=9500000,220000,IF(J4623&lt;=10000000,110000,0))),0)</f>
        <v/>
      </c>
      <c r="N4623" s="16">
        <f>IF(D4623=1,IF(J4623&lt;=9000000,50000,IF(J4623&lt;=9500000,40000,IF(J4623&lt;=10000000,20000,0))),0)</f>
        <v/>
      </c>
      <c r="O4623" s="16">
        <f>MAX(0,ROUNDDOWN(J4623-G4623-K4623-L4623-E4623*380000-F4623*630000-H4623,-3))</f>
        <v/>
      </c>
      <c r="P4623" s="16">
        <f>MAX(0,ROUNDDOWN(J4623-G4623-430000-M4623-E4623*330000-F4623*450000-I4623,-3))</f>
        <v/>
      </c>
      <c r="Q4623" s="16">
        <f>50000+N4623+E4623*50000+F4623*180000</f>
        <v/>
      </c>
      <c r="R4623" s="16">
        <f>IF(P4623&lt;=2000000,MIN(Q4623,P4623),MAX(Q4623-(P4623-2000000),50000))*0.05</f>
        <v/>
      </c>
      <c r="S4623" s="16">
        <f>MAX(0,P4623*0.1-R4623)</f>
        <v/>
      </c>
      <c r="T4623" s="16">
        <f>Q4623+MAX(0,K4623-480000)</f>
        <v/>
      </c>
      <c r="U4623" s="16">
        <f>P4623-T4623</f>
        <v/>
      </c>
      <c r="V4623" s="17">
        <f>IF(U4623&lt;0,0,LOOKUP(U4623,{0,1950001,3300001,6950001,9000001,18000001,40000001},{0.05,0.1,0.2,0.23,0.33,0.4,0.45}))</f>
        <v/>
      </c>
      <c r="W4623" s="18">
        <f>IF(U4623&lt;0,0.9,0.9-V4623*1.021)</f>
        <v/>
      </c>
      <c r="X4623" s="16">
        <f>ROUNDDOWN(S4623*0.2/W4623+2000,0)</f>
        <v/>
      </c>
      <c r="Y4623" s="17">
        <f>IF(O4623&lt;=0,0,LOOKUP(O4623,{0,1950001,3300001,6950001,9000001,18000001,40000001},{0.05,0.1,0.2,0.23,0.33,0.4,0.45}))</f>
        <v/>
      </c>
    </row>
    <row r="4624">
      <c r="A4624" t="inlineStr">
        <is>
          <t>1万円刻み</t>
        </is>
      </c>
      <c r="B4624" s="16">
        <f>'3_1万円刻み'!$A$1035</f>
        <v/>
      </c>
      <c r="C4624" t="n">
        <v>2026</v>
      </c>
      <c r="D4624" t="n">
        <v>1</v>
      </c>
      <c r="E4624" t="n">
        <v>0</v>
      </c>
      <c r="F4624" t="n">
        <v>0</v>
      </c>
      <c r="G4624" s="16">
        <f>ROUND(MIN(B4624/12,650000)*12*0.0915+MIN(B4624/12,1390000)*12*(0.0504+0)+B4624*0.005,0)</f>
        <v/>
      </c>
      <c r="H4624" t="n">
        <v>0</v>
      </c>
      <c r="I4624" t="n">
        <v>0</v>
      </c>
      <c r="J4624" s="16">
        <f>IF(C4624=2026,IF(B4624&lt;741000,0,IF(B4624&lt;2191000,B4624-740000,IF(B4624&lt;2193000,1451000,IF(B4624&lt;2196000,1453000,IF(B4624&lt;2200000,1456000,IF(B4624&lt;3600000,ROUNDDOWN(B4624/4,-3)*2.8-80000,IF(B4624&lt;6600000,ROUNDDOWN(B4624/4,-3)*3.2-440000,IF(B4624&lt;8500000,ROUNDDOWN(B4624*0.9,0)-1100000,B4624-1950000)))))))),IF(B4624&lt;651000,0,IF(B4624&lt;1900000,B4624-650000,IF(B4624&lt;3600000,ROUNDDOWN(B4624/4,-3)*2.8-80000,IF(B4624&lt;6600000,ROUNDDOWN(B4624/4,-3)*3.2-440000,IF(B4624&lt;8500000,ROUNDDOWN(B4624*0.9,0)-1100000,B4624-1950000))))))</f>
        <v/>
      </c>
      <c r="K4624" s="16">
        <f>IF(J4624&gt;23500000,NA(),IF(C4624=2026,IF(J4624&lt;=4890000,1040000,IF(J4624&lt;=6550000,670000,620000)),IF(J4624&lt;=1320000,950000,IF(J4624&lt;=3360000,880000,IF(J4624&lt;=4890000,680000,IF(J4624&lt;=6550000,630000,580000))))))</f>
        <v/>
      </c>
      <c r="L4624" s="16">
        <f>IF(D4624=1,IF(J4624&lt;=9000000,380000,IF(J4624&lt;=9500000,260000,IF(J4624&lt;=10000000,130000,0))),0)</f>
        <v/>
      </c>
      <c r="M4624" s="16">
        <f>IF(D4624=1,IF(J4624&lt;=9000000,330000,IF(J4624&lt;=9500000,220000,IF(J4624&lt;=10000000,110000,0))),0)</f>
        <v/>
      </c>
      <c r="N4624" s="16">
        <f>IF(D4624=1,IF(J4624&lt;=9000000,50000,IF(J4624&lt;=9500000,40000,IF(J4624&lt;=10000000,20000,0))),0)</f>
        <v/>
      </c>
      <c r="O4624" s="16">
        <f>MAX(0,ROUNDDOWN(J4624-G4624-K4624-L4624-E4624*380000-F4624*630000-H4624,-3))</f>
        <v/>
      </c>
      <c r="P4624" s="16">
        <f>MAX(0,ROUNDDOWN(J4624-G4624-430000-M4624-E4624*330000-F4624*450000-I4624,-3))</f>
        <v/>
      </c>
      <c r="Q4624" s="16">
        <f>50000+N4624+E4624*50000+F4624*180000</f>
        <v/>
      </c>
      <c r="R4624" s="16">
        <f>IF(P4624&lt;=2000000,MIN(Q4624,P4624),MAX(Q4624-(P4624-2000000),50000))*0.05</f>
        <v/>
      </c>
      <c r="S4624" s="16">
        <f>MAX(0,P4624*0.1-R4624)</f>
        <v/>
      </c>
      <c r="T4624" s="16">
        <f>Q4624+MAX(0,K4624-480000)</f>
        <v/>
      </c>
      <c r="U4624" s="16">
        <f>P4624-T4624</f>
        <v/>
      </c>
      <c r="V4624" s="17">
        <f>IF(U4624&lt;0,0,LOOKUP(U4624,{0,1950001,3300001,6950001,9000001,18000001,40000001},{0.05,0.1,0.2,0.23,0.33,0.4,0.45}))</f>
        <v/>
      </c>
      <c r="W4624" s="18">
        <f>IF(U4624&lt;0,0.9,0.9-V4624*1.021)</f>
        <v/>
      </c>
      <c r="X4624" s="16">
        <f>ROUNDDOWN(S4624*0.2/W4624+2000,0)</f>
        <v/>
      </c>
      <c r="Y4624" s="17">
        <f>IF(O4624&lt;=0,0,LOOKUP(O4624,{0,1950001,3300001,6950001,9000001,18000001,40000001},{0.05,0.1,0.2,0.23,0.33,0.4,0.45}))</f>
        <v/>
      </c>
    </row>
    <row r="4625">
      <c r="A4625" t="inlineStr">
        <is>
          <t>1万円刻み</t>
        </is>
      </c>
      <c r="B4625" s="16">
        <f>'3_1万円刻み'!$A$1036</f>
        <v/>
      </c>
      <c r="C4625" t="n">
        <v>2025</v>
      </c>
      <c r="D4625" t="n">
        <v>0</v>
      </c>
      <c r="E4625" t="n">
        <v>0</v>
      </c>
      <c r="F4625" t="n">
        <v>0</v>
      </c>
      <c r="G4625" s="16">
        <f>ROUND(MIN(B4625/12,650000)*12*0.0915+MIN(B4625/12,1390000)*12*(0.0504+0)+B4625*0.005,0)</f>
        <v/>
      </c>
      <c r="H4625" t="n">
        <v>0</v>
      </c>
      <c r="I4625" t="n">
        <v>0</v>
      </c>
      <c r="J4625" s="16">
        <f>IF(C4625=2026,IF(B4625&lt;741000,0,IF(B4625&lt;2191000,B4625-740000,IF(B4625&lt;2193000,1451000,IF(B4625&lt;2196000,1453000,IF(B4625&lt;2200000,1456000,IF(B4625&lt;3600000,ROUNDDOWN(B4625/4,-3)*2.8-80000,IF(B4625&lt;6600000,ROUNDDOWN(B4625/4,-3)*3.2-440000,IF(B4625&lt;8500000,ROUNDDOWN(B4625*0.9,0)-1100000,B4625-1950000)))))))),IF(B4625&lt;651000,0,IF(B4625&lt;1900000,B4625-650000,IF(B4625&lt;3600000,ROUNDDOWN(B4625/4,-3)*2.8-80000,IF(B4625&lt;6600000,ROUNDDOWN(B4625/4,-3)*3.2-440000,IF(B4625&lt;8500000,ROUNDDOWN(B4625*0.9,0)-1100000,B4625-1950000))))))</f>
        <v/>
      </c>
      <c r="K4625" s="16">
        <f>IF(J4625&gt;23500000,NA(),IF(C4625=2026,IF(J4625&lt;=4890000,1040000,IF(J4625&lt;=6550000,670000,620000)),IF(J4625&lt;=1320000,950000,IF(J4625&lt;=3360000,880000,IF(J4625&lt;=4890000,680000,IF(J4625&lt;=6550000,630000,580000))))))</f>
        <v/>
      </c>
      <c r="L4625" s="16">
        <f>IF(D4625=1,IF(J4625&lt;=9000000,380000,IF(J4625&lt;=9500000,260000,IF(J4625&lt;=10000000,130000,0))),0)</f>
        <v/>
      </c>
      <c r="M4625" s="16">
        <f>IF(D4625=1,IF(J4625&lt;=9000000,330000,IF(J4625&lt;=9500000,220000,IF(J4625&lt;=10000000,110000,0))),0)</f>
        <v/>
      </c>
      <c r="N4625" s="16">
        <f>IF(D4625=1,IF(J4625&lt;=9000000,50000,IF(J4625&lt;=9500000,40000,IF(J4625&lt;=10000000,20000,0))),0)</f>
        <v/>
      </c>
      <c r="O4625" s="16">
        <f>MAX(0,ROUNDDOWN(J4625-G4625-K4625-L4625-E4625*380000-F4625*630000-H4625,-3))</f>
        <v/>
      </c>
      <c r="P4625" s="16">
        <f>MAX(0,ROUNDDOWN(J4625-G4625-430000-M4625-E4625*330000-F4625*450000-I4625,-3))</f>
        <v/>
      </c>
      <c r="Q4625" s="16">
        <f>50000+N4625+E4625*50000+F4625*180000</f>
        <v/>
      </c>
      <c r="R4625" s="16">
        <f>IF(P4625&lt;=2000000,MIN(Q4625,P4625),MAX(Q4625-(P4625-2000000),50000))*0.05</f>
        <v/>
      </c>
      <c r="S4625" s="16">
        <f>MAX(0,P4625*0.1-R4625)</f>
        <v/>
      </c>
      <c r="T4625" s="16">
        <f>Q4625+MAX(0,K4625-480000)</f>
        <v/>
      </c>
      <c r="U4625" s="16">
        <f>P4625-T4625</f>
        <v/>
      </c>
      <c r="V4625" s="17">
        <f>IF(U4625&lt;0,0,LOOKUP(U4625,{0,1950001,3300001,6950001,9000001,18000001,40000001},{0.05,0.1,0.2,0.23,0.33,0.4,0.45}))</f>
        <v/>
      </c>
      <c r="W4625" s="18">
        <f>IF(U4625&lt;0,0.9,0.9-V4625*1.021)</f>
        <v/>
      </c>
      <c r="X4625" s="16">
        <f>ROUNDDOWN(S4625*0.2/W4625+2000,0)</f>
        <v/>
      </c>
      <c r="Y4625" s="17">
        <f>IF(O4625&lt;=0,0,LOOKUP(O4625,{0,1950001,3300001,6950001,9000001,18000001,40000001},{0.05,0.1,0.2,0.23,0.33,0.4,0.45}))</f>
        <v/>
      </c>
    </row>
    <row r="4626">
      <c r="A4626" t="inlineStr">
        <is>
          <t>1万円刻み</t>
        </is>
      </c>
      <c r="B4626" s="16">
        <f>'3_1万円刻み'!$A$1036</f>
        <v/>
      </c>
      <c r="C4626" t="n">
        <v>2026</v>
      </c>
      <c r="D4626" t="n">
        <v>0</v>
      </c>
      <c r="E4626" t="n">
        <v>0</v>
      </c>
      <c r="F4626" t="n">
        <v>0</v>
      </c>
      <c r="G4626" s="16">
        <f>ROUND(MIN(B4626/12,650000)*12*0.0915+MIN(B4626/12,1390000)*12*(0.0504+0)+B4626*0.005,0)</f>
        <v/>
      </c>
      <c r="H4626" t="n">
        <v>0</v>
      </c>
      <c r="I4626" t="n">
        <v>0</v>
      </c>
      <c r="J4626" s="16">
        <f>IF(C4626=2026,IF(B4626&lt;741000,0,IF(B4626&lt;2191000,B4626-740000,IF(B4626&lt;2193000,1451000,IF(B4626&lt;2196000,1453000,IF(B4626&lt;2200000,1456000,IF(B4626&lt;3600000,ROUNDDOWN(B4626/4,-3)*2.8-80000,IF(B4626&lt;6600000,ROUNDDOWN(B4626/4,-3)*3.2-440000,IF(B4626&lt;8500000,ROUNDDOWN(B4626*0.9,0)-1100000,B4626-1950000)))))))),IF(B4626&lt;651000,0,IF(B4626&lt;1900000,B4626-650000,IF(B4626&lt;3600000,ROUNDDOWN(B4626/4,-3)*2.8-80000,IF(B4626&lt;6600000,ROUNDDOWN(B4626/4,-3)*3.2-440000,IF(B4626&lt;8500000,ROUNDDOWN(B4626*0.9,0)-1100000,B4626-1950000))))))</f>
        <v/>
      </c>
      <c r="K4626" s="16">
        <f>IF(J4626&gt;23500000,NA(),IF(C4626=2026,IF(J4626&lt;=4890000,1040000,IF(J4626&lt;=6550000,670000,620000)),IF(J4626&lt;=1320000,950000,IF(J4626&lt;=3360000,880000,IF(J4626&lt;=4890000,680000,IF(J4626&lt;=6550000,630000,580000))))))</f>
        <v/>
      </c>
      <c r="L4626" s="16">
        <f>IF(D4626=1,IF(J4626&lt;=9000000,380000,IF(J4626&lt;=9500000,260000,IF(J4626&lt;=10000000,130000,0))),0)</f>
        <v/>
      </c>
      <c r="M4626" s="16">
        <f>IF(D4626=1,IF(J4626&lt;=9000000,330000,IF(J4626&lt;=9500000,220000,IF(J4626&lt;=10000000,110000,0))),0)</f>
        <v/>
      </c>
      <c r="N4626" s="16">
        <f>IF(D4626=1,IF(J4626&lt;=9000000,50000,IF(J4626&lt;=9500000,40000,IF(J4626&lt;=10000000,20000,0))),0)</f>
        <v/>
      </c>
      <c r="O4626" s="16">
        <f>MAX(0,ROUNDDOWN(J4626-G4626-K4626-L4626-E4626*380000-F4626*630000-H4626,-3))</f>
        <v/>
      </c>
      <c r="P4626" s="16">
        <f>MAX(0,ROUNDDOWN(J4626-G4626-430000-M4626-E4626*330000-F4626*450000-I4626,-3))</f>
        <v/>
      </c>
      <c r="Q4626" s="16">
        <f>50000+N4626+E4626*50000+F4626*180000</f>
        <v/>
      </c>
      <c r="R4626" s="16">
        <f>IF(P4626&lt;=2000000,MIN(Q4626,P4626),MAX(Q4626-(P4626-2000000),50000))*0.05</f>
        <v/>
      </c>
      <c r="S4626" s="16">
        <f>MAX(0,P4626*0.1-R4626)</f>
        <v/>
      </c>
      <c r="T4626" s="16">
        <f>Q4626+MAX(0,K4626-480000)</f>
        <v/>
      </c>
      <c r="U4626" s="16">
        <f>P4626-T4626</f>
        <v/>
      </c>
      <c r="V4626" s="17">
        <f>IF(U4626&lt;0,0,LOOKUP(U4626,{0,1950001,3300001,6950001,9000001,18000001,40000001},{0.05,0.1,0.2,0.23,0.33,0.4,0.45}))</f>
        <v/>
      </c>
      <c r="W4626" s="18">
        <f>IF(U4626&lt;0,0.9,0.9-V4626*1.021)</f>
        <v/>
      </c>
      <c r="X4626" s="16">
        <f>ROUNDDOWN(S4626*0.2/W4626+2000,0)</f>
        <v/>
      </c>
      <c r="Y4626" s="17">
        <f>IF(O4626&lt;=0,0,LOOKUP(O4626,{0,1950001,3300001,6950001,9000001,18000001,40000001},{0.05,0.1,0.2,0.23,0.33,0.4,0.45}))</f>
        <v/>
      </c>
    </row>
    <row r="4627">
      <c r="A4627" t="inlineStr">
        <is>
          <t>1万円刻み</t>
        </is>
      </c>
      <c r="B4627" s="16">
        <f>'3_1万円刻み'!$A$1036</f>
        <v/>
      </c>
      <c r="C4627" t="n">
        <v>2025</v>
      </c>
      <c r="D4627" t="n">
        <v>1</v>
      </c>
      <c r="E4627" t="n">
        <v>0</v>
      </c>
      <c r="F4627" t="n">
        <v>0</v>
      </c>
      <c r="G4627" s="16">
        <f>ROUND(MIN(B4627/12,650000)*12*0.0915+MIN(B4627/12,1390000)*12*(0.0504+0)+B4627*0.005,0)</f>
        <v/>
      </c>
      <c r="H4627" t="n">
        <v>0</v>
      </c>
      <c r="I4627" t="n">
        <v>0</v>
      </c>
      <c r="J4627" s="16">
        <f>IF(C4627=2026,IF(B4627&lt;741000,0,IF(B4627&lt;2191000,B4627-740000,IF(B4627&lt;2193000,1451000,IF(B4627&lt;2196000,1453000,IF(B4627&lt;2200000,1456000,IF(B4627&lt;3600000,ROUNDDOWN(B4627/4,-3)*2.8-80000,IF(B4627&lt;6600000,ROUNDDOWN(B4627/4,-3)*3.2-440000,IF(B4627&lt;8500000,ROUNDDOWN(B4627*0.9,0)-1100000,B4627-1950000)))))))),IF(B4627&lt;651000,0,IF(B4627&lt;1900000,B4627-650000,IF(B4627&lt;3600000,ROUNDDOWN(B4627/4,-3)*2.8-80000,IF(B4627&lt;6600000,ROUNDDOWN(B4627/4,-3)*3.2-440000,IF(B4627&lt;8500000,ROUNDDOWN(B4627*0.9,0)-1100000,B4627-1950000))))))</f>
        <v/>
      </c>
      <c r="K4627" s="16">
        <f>IF(J4627&gt;23500000,NA(),IF(C4627=2026,IF(J4627&lt;=4890000,1040000,IF(J4627&lt;=6550000,670000,620000)),IF(J4627&lt;=1320000,950000,IF(J4627&lt;=3360000,880000,IF(J4627&lt;=4890000,680000,IF(J4627&lt;=6550000,630000,580000))))))</f>
        <v/>
      </c>
      <c r="L4627" s="16">
        <f>IF(D4627=1,IF(J4627&lt;=9000000,380000,IF(J4627&lt;=9500000,260000,IF(J4627&lt;=10000000,130000,0))),0)</f>
        <v/>
      </c>
      <c r="M4627" s="16">
        <f>IF(D4627=1,IF(J4627&lt;=9000000,330000,IF(J4627&lt;=9500000,220000,IF(J4627&lt;=10000000,110000,0))),0)</f>
        <v/>
      </c>
      <c r="N4627" s="16">
        <f>IF(D4627=1,IF(J4627&lt;=9000000,50000,IF(J4627&lt;=9500000,40000,IF(J4627&lt;=10000000,20000,0))),0)</f>
        <v/>
      </c>
      <c r="O4627" s="16">
        <f>MAX(0,ROUNDDOWN(J4627-G4627-K4627-L4627-E4627*380000-F4627*630000-H4627,-3))</f>
        <v/>
      </c>
      <c r="P4627" s="16">
        <f>MAX(0,ROUNDDOWN(J4627-G4627-430000-M4627-E4627*330000-F4627*450000-I4627,-3))</f>
        <v/>
      </c>
      <c r="Q4627" s="16">
        <f>50000+N4627+E4627*50000+F4627*180000</f>
        <v/>
      </c>
      <c r="R4627" s="16">
        <f>IF(P4627&lt;=2000000,MIN(Q4627,P4627),MAX(Q4627-(P4627-2000000),50000))*0.05</f>
        <v/>
      </c>
      <c r="S4627" s="16">
        <f>MAX(0,P4627*0.1-R4627)</f>
        <v/>
      </c>
      <c r="T4627" s="16">
        <f>Q4627+MAX(0,K4627-480000)</f>
        <v/>
      </c>
      <c r="U4627" s="16">
        <f>P4627-T4627</f>
        <v/>
      </c>
      <c r="V4627" s="17">
        <f>IF(U4627&lt;0,0,LOOKUP(U4627,{0,1950001,3300001,6950001,9000001,18000001,40000001},{0.05,0.1,0.2,0.23,0.33,0.4,0.45}))</f>
        <v/>
      </c>
      <c r="W4627" s="18">
        <f>IF(U4627&lt;0,0.9,0.9-V4627*1.021)</f>
        <v/>
      </c>
      <c r="X4627" s="16">
        <f>ROUNDDOWN(S4627*0.2/W4627+2000,0)</f>
        <v/>
      </c>
      <c r="Y4627" s="17">
        <f>IF(O4627&lt;=0,0,LOOKUP(O4627,{0,1950001,3300001,6950001,9000001,18000001,40000001},{0.05,0.1,0.2,0.23,0.33,0.4,0.45}))</f>
        <v/>
      </c>
    </row>
    <row r="4628">
      <c r="A4628" t="inlineStr">
        <is>
          <t>1万円刻み</t>
        </is>
      </c>
      <c r="B4628" s="16">
        <f>'3_1万円刻み'!$A$1036</f>
        <v/>
      </c>
      <c r="C4628" t="n">
        <v>2026</v>
      </c>
      <c r="D4628" t="n">
        <v>1</v>
      </c>
      <c r="E4628" t="n">
        <v>0</v>
      </c>
      <c r="F4628" t="n">
        <v>0</v>
      </c>
      <c r="G4628" s="16">
        <f>ROUND(MIN(B4628/12,650000)*12*0.0915+MIN(B4628/12,1390000)*12*(0.0504+0)+B4628*0.005,0)</f>
        <v/>
      </c>
      <c r="H4628" t="n">
        <v>0</v>
      </c>
      <c r="I4628" t="n">
        <v>0</v>
      </c>
      <c r="J4628" s="16">
        <f>IF(C4628=2026,IF(B4628&lt;741000,0,IF(B4628&lt;2191000,B4628-740000,IF(B4628&lt;2193000,1451000,IF(B4628&lt;2196000,1453000,IF(B4628&lt;2200000,1456000,IF(B4628&lt;3600000,ROUNDDOWN(B4628/4,-3)*2.8-80000,IF(B4628&lt;6600000,ROUNDDOWN(B4628/4,-3)*3.2-440000,IF(B4628&lt;8500000,ROUNDDOWN(B4628*0.9,0)-1100000,B4628-1950000)))))))),IF(B4628&lt;651000,0,IF(B4628&lt;1900000,B4628-650000,IF(B4628&lt;3600000,ROUNDDOWN(B4628/4,-3)*2.8-80000,IF(B4628&lt;6600000,ROUNDDOWN(B4628/4,-3)*3.2-440000,IF(B4628&lt;8500000,ROUNDDOWN(B4628*0.9,0)-1100000,B4628-1950000))))))</f>
        <v/>
      </c>
      <c r="K4628" s="16">
        <f>IF(J4628&gt;23500000,NA(),IF(C4628=2026,IF(J4628&lt;=4890000,1040000,IF(J4628&lt;=6550000,670000,620000)),IF(J4628&lt;=1320000,950000,IF(J4628&lt;=3360000,880000,IF(J4628&lt;=4890000,680000,IF(J4628&lt;=6550000,630000,580000))))))</f>
        <v/>
      </c>
      <c r="L4628" s="16">
        <f>IF(D4628=1,IF(J4628&lt;=9000000,380000,IF(J4628&lt;=9500000,260000,IF(J4628&lt;=10000000,130000,0))),0)</f>
        <v/>
      </c>
      <c r="M4628" s="16">
        <f>IF(D4628=1,IF(J4628&lt;=9000000,330000,IF(J4628&lt;=9500000,220000,IF(J4628&lt;=10000000,110000,0))),0)</f>
        <v/>
      </c>
      <c r="N4628" s="16">
        <f>IF(D4628=1,IF(J4628&lt;=9000000,50000,IF(J4628&lt;=9500000,40000,IF(J4628&lt;=10000000,20000,0))),0)</f>
        <v/>
      </c>
      <c r="O4628" s="16">
        <f>MAX(0,ROUNDDOWN(J4628-G4628-K4628-L4628-E4628*380000-F4628*630000-H4628,-3))</f>
        <v/>
      </c>
      <c r="P4628" s="16">
        <f>MAX(0,ROUNDDOWN(J4628-G4628-430000-M4628-E4628*330000-F4628*450000-I4628,-3))</f>
        <v/>
      </c>
      <c r="Q4628" s="16">
        <f>50000+N4628+E4628*50000+F4628*180000</f>
        <v/>
      </c>
      <c r="R4628" s="16">
        <f>IF(P4628&lt;=2000000,MIN(Q4628,P4628),MAX(Q4628-(P4628-2000000),50000))*0.05</f>
        <v/>
      </c>
      <c r="S4628" s="16">
        <f>MAX(0,P4628*0.1-R4628)</f>
        <v/>
      </c>
      <c r="T4628" s="16">
        <f>Q4628+MAX(0,K4628-480000)</f>
        <v/>
      </c>
      <c r="U4628" s="16">
        <f>P4628-T4628</f>
        <v/>
      </c>
      <c r="V4628" s="17">
        <f>IF(U4628&lt;0,0,LOOKUP(U4628,{0,1950001,3300001,6950001,9000001,18000001,40000001},{0.05,0.1,0.2,0.23,0.33,0.4,0.45}))</f>
        <v/>
      </c>
      <c r="W4628" s="18">
        <f>IF(U4628&lt;0,0.9,0.9-V4628*1.021)</f>
        <v/>
      </c>
      <c r="X4628" s="16">
        <f>ROUNDDOWN(S4628*0.2/W4628+2000,0)</f>
        <v/>
      </c>
      <c r="Y4628" s="17">
        <f>IF(O4628&lt;=0,0,LOOKUP(O4628,{0,1950001,3300001,6950001,9000001,18000001,40000001},{0.05,0.1,0.2,0.23,0.33,0.4,0.45}))</f>
        <v/>
      </c>
    </row>
    <row r="4629">
      <c r="A4629" t="inlineStr">
        <is>
          <t>1万円刻み</t>
        </is>
      </c>
      <c r="B4629" s="16">
        <f>'3_1万円刻み'!$A$1037</f>
        <v/>
      </c>
      <c r="C4629" t="n">
        <v>2025</v>
      </c>
      <c r="D4629" t="n">
        <v>0</v>
      </c>
      <c r="E4629" t="n">
        <v>0</v>
      </c>
      <c r="F4629" t="n">
        <v>0</v>
      </c>
      <c r="G4629" s="16">
        <f>ROUND(MIN(B4629/12,650000)*12*0.0915+MIN(B4629/12,1390000)*12*(0.0504+0)+B4629*0.005,0)</f>
        <v/>
      </c>
      <c r="H4629" t="n">
        <v>0</v>
      </c>
      <c r="I4629" t="n">
        <v>0</v>
      </c>
      <c r="J4629" s="16">
        <f>IF(C4629=2026,IF(B4629&lt;741000,0,IF(B4629&lt;2191000,B4629-740000,IF(B4629&lt;2193000,1451000,IF(B4629&lt;2196000,1453000,IF(B4629&lt;2200000,1456000,IF(B4629&lt;3600000,ROUNDDOWN(B4629/4,-3)*2.8-80000,IF(B4629&lt;6600000,ROUNDDOWN(B4629/4,-3)*3.2-440000,IF(B4629&lt;8500000,ROUNDDOWN(B4629*0.9,0)-1100000,B4629-1950000)))))))),IF(B4629&lt;651000,0,IF(B4629&lt;1900000,B4629-650000,IF(B4629&lt;3600000,ROUNDDOWN(B4629/4,-3)*2.8-80000,IF(B4629&lt;6600000,ROUNDDOWN(B4629/4,-3)*3.2-440000,IF(B4629&lt;8500000,ROUNDDOWN(B4629*0.9,0)-1100000,B4629-1950000))))))</f>
        <v/>
      </c>
      <c r="K4629" s="16">
        <f>IF(J4629&gt;23500000,NA(),IF(C4629=2026,IF(J4629&lt;=4890000,1040000,IF(J4629&lt;=6550000,670000,620000)),IF(J4629&lt;=1320000,950000,IF(J4629&lt;=3360000,880000,IF(J4629&lt;=4890000,680000,IF(J4629&lt;=6550000,630000,580000))))))</f>
        <v/>
      </c>
      <c r="L4629" s="16">
        <f>IF(D4629=1,IF(J4629&lt;=9000000,380000,IF(J4629&lt;=9500000,260000,IF(J4629&lt;=10000000,130000,0))),0)</f>
        <v/>
      </c>
      <c r="M4629" s="16">
        <f>IF(D4629=1,IF(J4629&lt;=9000000,330000,IF(J4629&lt;=9500000,220000,IF(J4629&lt;=10000000,110000,0))),0)</f>
        <v/>
      </c>
      <c r="N4629" s="16">
        <f>IF(D4629=1,IF(J4629&lt;=9000000,50000,IF(J4629&lt;=9500000,40000,IF(J4629&lt;=10000000,20000,0))),0)</f>
        <v/>
      </c>
      <c r="O4629" s="16">
        <f>MAX(0,ROUNDDOWN(J4629-G4629-K4629-L4629-E4629*380000-F4629*630000-H4629,-3))</f>
        <v/>
      </c>
      <c r="P4629" s="16">
        <f>MAX(0,ROUNDDOWN(J4629-G4629-430000-M4629-E4629*330000-F4629*450000-I4629,-3))</f>
        <v/>
      </c>
      <c r="Q4629" s="16">
        <f>50000+N4629+E4629*50000+F4629*180000</f>
        <v/>
      </c>
      <c r="R4629" s="16">
        <f>IF(P4629&lt;=2000000,MIN(Q4629,P4629),MAX(Q4629-(P4629-2000000),50000))*0.05</f>
        <v/>
      </c>
      <c r="S4629" s="16">
        <f>MAX(0,P4629*0.1-R4629)</f>
        <v/>
      </c>
      <c r="T4629" s="16">
        <f>Q4629+MAX(0,K4629-480000)</f>
        <v/>
      </c>
      <c r="U4629" s="16">
        <f>P4629-T4629</f>
        <v/>
      </c>
      <c r="V4629" s="17">
        <f>IF(U4629&lt;0,0,LOOKUP(U4629,{0,1950001,3300001,6950001,9000001,18000001,40000001},{0.05,0.1,0.2,0.23,0.33,0.4,0.45}))</f>
        <v/>
      </c>
      <c r="W4629" s="18">
        <f>IF(U4629&lt;0,0.9,0.9-V4629*1.021)</f>
        <v/>
      </c>
      <c r="X4629" s="16">
        <f>ROUNDDOWN(S4629*0.2/W4629+2000,0)</f>
        <v/>
      </c>
      <c r="Y4629" s="17">
        <f>IF(O4629&lt;=0,0,LOOKUP(O4629,{0,1950001,3300001,6950001,9000001,18000001,40000001},{0.05,0.1,0.2,0.23,0.33,0.4,0.45}))</f>
        <v/>
      </c>
    </row>
    <row r="4630">
      <c r="A4630" t="inlineStr">
        <is>
          <t>1万円刻み</t>
        </is>
      </c>
      <c r="B4630" s="16">
        <f>'3_1万円刻み'!$A$1037</f>
        <v/>
      </c>
      <c r="C4630" t="n">
        <v>2026</v>
      </c>
      <c r="D4630" t="n">
        <v>0</v>
      </c>
      <c r="E4630" t="n">
        <v>0</v>
      </c>
      <c r="F4630" t="n">
        <v>0</v>
      </c>
      <c r="G4630" s="16">
        <f>ROUND(MIN(B4630/12,650000)*12*0.0915+MIN(B4630/12,1390000)*12*(0.0504+0)+B4630*0.005,0)</f>
        <v/>
      </c>
      <c r="H4630" t="n">
        <v>0</v>
      </c>
      <c r="I4630" t="n">
        <v>0</v>
      </c>
      <c r="J4630" s="16">
        <f>IF(C4630=2026,IF(B4630&lt;741000,0,IF(B4630&lt;2191000,B4630-740000,IF(B4630&lt;2193000,1451000,IF(B4630&lt;2196000,1453000,IF(B4630&lt;2200000,1456000,IF(B4630&lt;3600000,ROUNDDOWN(B4630/4,-3)*2.8-80000,IF(B4630&lt;6600000,ROUNDDOWN(B4630/4,-3)*3.2-440000,IF(B4630&lt;8500000,ROUNDDOWN(B4630*0.9,0)-1100000,B4630-1950000)))))))),IF(B4630&lt;651000,0,IF(B4630&lt;1900000,B4630-650000,IF(B4630&lt;3600000,ROUNDDOWN(B4630/4,-3)*2.8-80000,IF(B4630&lt;6600000,ROUNDDOWN(B4630/4,-3)*3.2-440000,IF(B4630&lt;8500000,ROUNDDOWN(B4630*0.9,0)-1100000,B4630-1950000))))))</f>
        <v/>
      </c>
      <c r="K4630" s="16">
        <f>IF(J4630&gt;23500000,NA(),IF(C4630=2026,IF(J4630&lt;=4890000,1040000,IF(J4630&lt;=6550000,670000,620000)),IF(J4630&lt;=1320000,950000,IF(J4630&lt;=3360000,880000,IF(J4630&lt;=4890000,680000,IF(J4630&lt;=6550000,630000,580000))))))</f>
        <v/>
      </c>
      <c r="L4630" s="16">
        <f>IF(D4630=1,IF(J4630&lt;=9000000,380000,IF(J4630&lt;=9500000,260000,IF(J4630&lt;=10000000,130000,0))),0)</f>
        <v/>
      </c>
      <c r="M4630" s="16">
        <f>IF(D4630=1,IF(J4630&lt;=9000000,330000,IF(J4630&lt;=9500000,220000,IF(J4630&lt;=10000000,110000,0))),0)</f>
        <v/>
      </c>
      <c r="N4630" s="16">
        <f>IF(D4630=1,IF(J4630&lt;=9000000,50000,IF(J4630&lt;=9500000,40000,IF(J4630&lt;=10000000,20000,0))),0)</f>
        <v/>
      </c>
      <c r="O4630" s="16">
        <f>MAX(0,ROUNDDOWN(J4630-G4630-K4630-L4630-E4630*380000-F4630*630000-H4630,-3))</f>
        <v/>
      </c>
      <c r="P4630" s="16">
        <f>MAX(0,ROUNDDOWN(J4630-G4630-430000-M4630-E4630*330000-F4630*450000-I4630,-3))</f>
        <v/>
      </c>
      <c r="Q4630" s="16">
        <f>50000+N4630+E4630*50000+F4630*180000</f>
        <v/>
      </c>
      <c r="R4630" s="16">
        <f>IF(P4630&lt;=2000000,MIN(Q4630,P4630),MAX(Q4630-(P4630-2000000),50000))*0.05</f>
        <v/>
      </c>
      <c r="S4630" s="16">
        <f>MAX(0,P4630*0.1-R4630)</f>
        <v/>
      </c>
      <c r="T4630" s="16">
        <f>Q4630+MAX(0,K4630-480000)</f>
        <v/>
      </c>
      <c r="U4630" s="16">
        <f>P4630-T4630</f>
        <v/>
      </c>
      <c r="V4630" s="17">
        <f>IF(U4630&lt;0,0,LOOKUP(U4630,{0,1950001,3300001,6950001,9000001,18000001,40000001},{0.05,0.1,0.2,0.23,0.33,0.4,0.45}))</f>
        <v/>
      </c>
      <c r="W4630" s="18">
        <f>IF(U4630&lt;0,0.9,0.9-V4630*1.021)</f>
        <v/>
      </c>
      <c r="X4630" s="16">
        <f>ROUNDDOWN(S4630*0.2/W4630+2000,0)</f>
        <v/>
      </c>
      <c r="Y4630" s="17">
        <f>IF(O4630&lt;=0,0,LOOKUP(O4630,{0,1950001,3300001,6950001,9000001,18000001,40000001},{0.05,0.1,0.2,0.23,0.33,0.4,0.45}))</f>
        <v/>
      </c>
    </row>
    <row r="4631">
      <c r="A4631" t="inlineStr">
        <is>
          <t>1万円刻み</t>
        </is>
      </c>
      <c r="B4631" s="16">
        <f>'3_1万円刻み'!$A$1037</f>
        <v/>
      </c>
      <c r="C4631" t="n">
        <v>2025</v>
      </c>
      <c r="D4631" t="n">
        <v>1</v>
      </c>
      <c r="E4631" t="n">
        <v>0</v>
      </c>
      <c r="F4631" t="n">
        <v>0</v>
      </c>
      <c r="G4631" s="16">
        <f>ROUND(MIN(B4631/12,650000)*12*0.0915+MIN(B4631/12,1390000)*12*(0.0504+0)+B4631*0.005,0)</f>
        <v/>
      </c>
      <c r="H4631" t="n">
        <v>0</v>
      </c>
      <c r="I4631" t="n">
        <v>0</v>
      </c>
      <c r="J4631" s="16">
        <f>IF(C4631=2026,IF(B4631&lt;741000,0,IF(B4631&lt;2191000,B4631-740000,IF(B4631&lt;2193000,1451000,IF(B4631&lt;2196000,1453000,IF(B4631&lt;2200000,1456000,IF(B4631&lt;3600000,ROUNDDOWN(B4631/4,-3)*2.8-80000,IF(B4631&lt;6600000,ROUNDDOWN(B4631/4,-3)*3.2-440000,IF(B4631&lt;8500000,ROUNDDOWN(B4631*0.9,0)-1100000,B4631-1950000)))))))),IF(B4631&lt;651000,0,IF(B4631&lt;1900000,B4631-650000,IF(B4631&lt;3600000,ROUNDDOWN(B4631/4,-3)*2.8-80000,IF(B4631&lt;6600000,ROUNDDOWN(B4631/4,-3)*3.2-440000,IF(B4631&lt;8500000,ROUNDDOWN(B4631*0.9,0)-1100000,B4631-1950000))))))</f>
        <v/>
      </c>
      <c r="K4631" s="16">
        <f>IF(J4631&gt;23500000,NA(),IF(C4631=2026,IF(J4631&lt;=4890000,1040000,IF(J4631&lt;=6550000,670000,620000)),IF(J4631&lt;=1320000,950000,IF(J4631&lt;=3360000,880000,IF(J4631&lt;=4890000,680000,IF(J4631&lt;=6550000,630000,580000))))))</f>
        <v/>
      </c>
      <c r="L4631" s="16">
        <f>IF(D4631=1,IF(J4631&lt;=9000000,380000,IF(J4631&lt;=9500000,260000,IF(J4631&lt;=10000000,130000,0))),0)</f>
        <v/>
      </c>
      <c r="M4631" s="16">
        <f>IF(D4631=1,IF(J4631&lt;=9000000,330000,IF(J4631&lt;=9500000,220000,IF(J4631&lt;=10000000,110000,0))),0)</f>
        <v/>
      </c>
      <c r="N4631" s="16">
        <f>IF(D4631=1,IF(J4631&lt;=9000000,50000,IF(J4631&lt;=9500000,40000,IF(J4631&lt;=10000000,20000,0))),0)</f>
        <v/>
      </c>
      <c r="O4631" s="16">
        <f>MAX(0,ROUNDDOWN(J4631-G4631-K4631-L4631-E4631*380000-F4631*630000-H4631,-3))</f>
        <v/>
      </c>
      <c r="P4631" s="16">
        <f>MAX(0,ROUNDDOWN(J4631-G4631-430000-M4631-E4631*330000-F4631*450000-I4631,-3))</f>
        <v/>
      </c>
      <c r="Q4631" s="16">
        <f>50000+N4631+E4631*50000+F4631*180000</f>
        <v/>
      </c>
      <c r="R4631" s="16">
        <f>IF(P4631&lt;=2000000,MIN(Q4631,P4631),MAX(Q4631-(P4631-2000000),50000))*0.05</f>
        <v/>
      </c>
      <c r="S4631" s="16">
        <f>MAX(0,P4631*0.1-R4631)</f>
        <v/>
      </c>
      <c r="T4631" s="16">
        <f>Q4631+MAX(0,K4631-480000)</f>
        <v/>
      </c>
      <c r="U4631" s="16">
        <f>P4631-T4631</f>
        <v/>
      </c>
      <c r="V4631" s="17">
        <f>IF(U4631&lt;0,0,LOOKUP(U4631,{0,1950001,3300001,6950001,9000001,18000001,40000001},{0.05,0.1,0.2,0.23,0.33,0.4,0.45}))</f>
        <v/>
      </c>
      <c r="W4631" s="18">
        <f>IF(U4631&lt;0,0.9,0.9-V4631*1.021)</f>
        <v/>
      </c>
      <c r="X4631" s="16">
        <f>ROUNDDOWN(S4631*0.2/W4631+2000,0)</f>
        <v/>
      </c>
      <c r="Y4631" s="17">
        <f>IF(O4631&lt;=0,0,LOOKUP(O4631,{0,1950001,3300001,6950001,9000001,18000001,40000001},{0.05,0.1,0.2,0.23,0.33,0.4,0.45}))</f>
        <v/>
      </c>
    </row>
    <row r="4632">
      <c r="A4632" t="inlineStr">
        <is>
          <t>1万円刻み</t>
        </is>
      </c>
      <c r="B4632" s="16">
        <f>'3_1万円刻み'!$A$1037</f>
        <v/>
      </c>
      <c r="C4632" t="n">
        <v>2026</v>
      </c>
      <c r="D4632" t="n">
        <v>1</v>
      </c>
      <c r="E4632" t="n">
        <v>0</v>
      </c>
      <c r="F4632" t="n">
        <v>0</v>
      </c>
      <c r="G4632" s="16">
        <f>ROUND(MIN(B4632/12,650000)*12*0.0915+MIN(B4632/12,1390000)*12*(0.0504+0)+B4632*0.005,0)</f>
        <v/>
      </c>
      <c r="H4632" t="n">
        <v>0</v>
      </c>
      <c r="I4632" t="n">
        <v>0</v>
      </c>
      <c r="J4632" s="16">
        <f>IF(C4632=2026,IF(B4632&lt;741000,0,IF(B4632&lt;2191000,B4632-740000,IF(B4632&lt;2193000,1451000,IF(B4632&lt;2196000,1453000,IF(B4632&lt;2200000,1456000,IF(B4632&lt;3600000,ROUNDDOWN(B4632/4,-3)*2.8-80000,IF(B4632&lt;6600000,ROUNDDOWN(B4632/4,-3)*3.2-440000,IF(B4632&lt;8500000,ROUNDDOWN(B4632*0.9,0)-1100000,B4632-1950000)))))))),IF(B4632&lt;651000,0,IF(B4632&lt;1900000,B4632-650000,IF(B4632&lt;3600000,ROUNDDOWN(B4632/4,-3)*2.8-80000,IF(B4632&lt;6600000,ROUNDDOWN(B4632/4,-3)*3.2-440000,IF(B4632&lt;8500000,ROUNDDOWN(B4632*0.9,0)-1100000,B4632-1950000))))))</f>
        <v/>
      </c>
      <c r="K4632" s="16">
        <f>IF(J4632&gt;23500000,NA(),IF(C4632=2026,IF(J4632&lt;=4890000,1040000,IF(J4632&lt;=6550000,670000,620000)),IF(J4632&lt;=1320000,950000,IF(J4632&lt;=3360000,880000,IF(J4632&lt;=4890000,680000,IF(J4632&lt;=6550000,630000,580000))))))</f>
        <v/>
      </c>
      <c r="L4632" s="16">
        <f>IF(D4632=1,IF(J4632&lt;=9000000,380000,IF(J4632&lt;=9500000,260000,IF(J4632&lt;=10000000,130000,0))),0)</f>
        <v/>
      </c>
      <c r="M4632" s="16">
        <f>IF(D4632=1,IF(J4632&lt;=9000000,330000,IF(J4632&lt;=9500000,220000,IF(J4632&lt;=10000000,110000,0))),0)</f>
        <v/>
      </c>
      <c r="N4632" s="16">
        <f>IF(D4632=1,IF(J4632&lt;=9000000,50000,IF(J4632&lt;=9500000,40000,IF(J4632&lt;=10000000,20000,0))),0)</f>
        <v/>
      </c>
      <c r="O4632" s="16">
        <f>MAX(0,ROUNDDOWN(J4632-G4632-K4632-L4632-E4632*380000-F4632*630000-H4632,-3))</f>
        <v/>
      </c>
      <c r="P4632" s="16">
        <f>MAX(0,ROUNDDOWN(J4632-G4632-430000-M4632-E4632*330000-F4632*450000-I4632,-3))</f>
        <v/>
      </c>
      <c r="Q4632" s="16">
        <f>50000+N4632+E4632*50000+F4632*180000</f>
        <v/>
      </c>
      <c r="R4632" s="16">
        <f>IF(P4632&lt;=2000000,MIN(Q4632,P4632),MAX(Q4632-(P4632-2000000),50000))*0.05</f>
        <v/>
      </c>
      <c r="S4632" s="16">
        <f>MAX(0,P4632*0.1-R4632)</f>
        <v/>
      </c>
      <c r="T4632" s="16">
        <f>Q4632+MAX(0,K4632-480000)</f>
        <v/>
      </c>
      <c r="U4632" s="16">
        <f>P4632-T4632</f>
        <v/>
      </c>
      <c r="V4632" s="17">
        <f>IF(U4632&lt;0,0,LOOKUP(U4632,{0,1950001,3300001,6950001,9000001,18000001,40000001},{0.05,0.1,0.2,0.23,0.33,0.4,0.45}))</f>
        <v/>
      </c>
      <c r="W4632" s="18">
        <f>IF(U4632&lt;0,0.9,0.9-V4632*1.021)</f>
        <v/>
      </c>
      <c r="X4632" s="16">
        <f>ROUNDDOWN(S4632*0.2/W4632+2000,0)</f>
        <v/>
      </c>
      <c r="Y4632" s="17">
        <f>IF(O4632&lt;=0,0,LOOKUP(O4632,{0,1950001,3300001,6950001,9000001,18000001,40000001},{0.05,0.1,0.2,0.23,0.33,0.4,0.45}))</f>
        <v/>
      </c>
    </row>
    <row r="4633">
      <c r="A4633" t="inlineStr">
        <is>
          <t>1万円刻み</t>
        </is>
      </c>
      <c r="B4633" s="16">
        <f>'3_1万円刻み'!$A$1038</f>
        <v/>
      </c>
      <c r="C4633" t="n">
        <v>2025</v>
      </c>
      <c r="D4633" t="n">
        <v>0</v>
      </c>
      <c r="E4633" t="n">
        <v>0</v>
      </c>
      <c r="F4633" t="n">
        <v>0</v>
      </c>
      <c r="G4633" s="16">
        <f>ROUND(MIN(B4633/12,650000)*12*0.0915+MIN(B4633/12,1390000)*12*(0.0504+0)+B4633*0.005,0)</f>
        <v/>
      </c>
      <c r="H4633" t="n">
        <v>0</v>
      </c>
      <c r="I4633" t="n">
        <v>0</v>
      </c>
      <c r="J4633" s="16">
        <f>IF(C4633=2026,IF(B4633&lt;741000,0,IF(B4633&lt;2191000,B4633-740000,IF(B4633&lt;2193000,1451000,IF(B4633&lt;2196000,1453000,IF(B4633&lt;2200000,1456000,IF(B4633&lt;3600000,ROUNDDOWN(B4633/4,-3)*2.8-80000,IF(B4633&lt;6600000,ROUNDDOWN(B4633/4,-3)*3.2-440000,IF(B4633&lt;8500000,ROUNDDOWN(B4633*0.9,0)-1100000,B4633-1950000)))))))),IF(B4633&lt;651000,0,IF(B4633&lt;1900000,B4633-650000,IF(B4633&lt;3600000,ROUNDDOWN(B4633/4,-3)*2.8-80000,IF(B4633&lt;6600000,ROUNDDOWN(B4633/4,-3)*3.2-440000,IF(B4633&lt;8500000,ROUNDDOWN(B4633*0.9,0)-1100000,B4633-1950000))))))</f>
        <v/>
      </c>
      <c r="K4633" s="16">
        <f>IF(J4633&gt;23500000,NA(),IF(C4633=2026,IF(J4633&lt;=4890000,1040000,IF(J4633&lt;=6550000,670000,620000)),IF(J4633&lt;=1320000,950000,IF(J4633&lt;=3360000,880000,IF(J4633&lt;=4890000,680000,IF(J4633&lt;=6550000,630000,580000))))))</f>
        <v/>
      </c>
      <c r="L4633" s="16">
        <f>IF(D4633=1,IF(J4633&lt;=9000000,380000,IF(J4633&lt;=9500000,260000,IF(J4633&lt;=10000000,130000,0))),0)</f>
        <v/>
      </c>
      <c r="M4633" s="16">
        <f>IF(D4633=1,IF(J4633&lt;=9000000,330000,IF(J4633&lt;=9500000,220000,IF(J4633&lt;=10000000,110000,0))),0)</f>
        <v/>
      </c>
      <c r="N4633" s="16">
        <f>IF(D4633=1,IF(J4633&lt;=9000000,50000,IF(J4633&lt;=9500000,40000,IF(J4633&lt;=10000000,20000,0))),0)</f>
        <v/>
      </c>
      <c r="O4633" s="16">
        <f>MAX(0,ROUNDDOWN(J4633-G4633-K4633-L4633-E4633*380000-F4633*630000-H4633,-3))</f>
        <v/>
      </c>
      <c r="P4633" s="16">
        <f>MAX(0,ROUNDDOWN(J4633-G4633-430000-M4633-E4633*330000-F4633*450000-I4633,-3))</f>
        <v/>
      </c>
      <c r="Q4633" s="16">
        <f>50000+N4633+E4633*50000+F4633*180000</f>
        <v/>
      </c>
      <c r="R4633" s="16">
        <f>IF(P4633&lt;=2000000,MIN(Q4633,P4633),MAX(Q4633-(P4633-2000000),50000))*0.05</f>
        <v/>
      </c>
      <c r="S4633" s="16">
        <f>MAX(0,P4633*0.1-R4633)</f>
        <v/>
      </c>
      <c r="T4633" s="16">
        <f>Q4633+MAX(0,K4633-480000)</f>
        <v/>
      </c>
      <c r="U4633" s="16">
        <f>P4633-T4633</f>
        <v/>
      </c>
      <c r="V4633" s="17">
        <f>IF(U4633&lt;0,0,LOOKUP(U4633,{0,1950001,3300001,6950001,9000001,18000001,40000001},{0.05,0.1,0.2,0.23,0.33,0.4,0.45}))</f>
        <v/>
      </c>
      <c r="W4633" s="18">
        <f>IF(U4633&lt;0,0.9,0.9-V4633*1.021)</f>
        <v/>
      </c>
      <c r="X4633" s="16">
        <f>ROUNDDOWN(S4633*0.2/W4633+2000,0)</f>
        <v/>
      </c>
      <c r="Y4633" s="17">
        <f>IF(O4633&lt;=0,0,LOOKUP(O4633,{0,1950001,3300001,6950001,9000001,18000001,40000001},{0.05,0.1,0.2,0.23,0.33,0.4,0.45}))</f>
        <v/>
      </c>
    </row>
    <row r="4634">
      <c r="A4634" t="inlineStr">
        <is>
          <t>1万円刻み</t>
        </is>
      </c>
      <c r="B4634" s="16">
        <f>'3_1万円刻み'!$A$1038</f>
        <v/>
      </c>
      <c r="C4634" t="n">
        <v>2026</v>
      </c>
      <c r="D4634" t="n">
        <v>0</v>
      </c>
      <c r="E4634" t="n">
        <v>0</v>
      </c>
      <c r="F4634" t="n">
        <v>0</v>
      </c>
      <c r="G4634" s="16">
        <f>ROUND(MIN(B4634/12,650000)*12*0.0915+MIN(B4634/12,1390000)*12*(0.0504+0)+B4634*0.005,0)</f>
        <v/>
      </c>
      <c r="H4634" t="n">
        <v>0</v>
      </c>
      <c r="I4634" t="n">
        <v>0</v>
      </c>
      <c r="J4634" s="16">
        <f>IF(C4634=2026,IF(B4634&lt;741000,0,IF(B4634&lt;2191000,B4634-740000,IF(B4634&lt;2193000,1451000,IF(B4634&lt;2196000,1453000,IF(B4634&lt;2200000,1456000,IF(B4634&lt;3600000,ROUNDDOWN(B4634/4,-3)*2.8-80000,IF(B4634&lt;6600000,ROUNDDOWN(B4634/4,-3)*3.2-440000,IF(B4634&lt;8500000,ROUNDDOWN(B4634*0.9,0)-1100000,B4634-1950000)))))))),IF(B4634&lt;651000,0,IF(B4634&lt;1900000,B4634-650000,IF(B4634&lt;3600000,ROUNDDOWN(B4634/4,-3)*2.8-80000,IF(B4634&lt;6600000,ROUNDDOWN(B4634/4,-3)*3.2-440000,IF(B4634&lt;8500000,ROUNDDOWN(B4634*0.9,0)-1100000,B4634-1950000))))))</f>
        <v/>
      </c>
      <c r="K4634" s="16">
        <f>IF(J4634&gt;23500000,NA(),IF(C4634=2026,IF(J4634&lt;=4890000,1040000,IF(J4634&lt;=6550000,670000,620000)),IF(J4634&lt;=1320000,950000,IF(J4634&lt;=3360000,880000,IF(J4634&lt;=4890000,680000,IF(J4634&lt;=6550000,630000,580000))))))</f>
        <v/>
      </c>
      <c r="L4634" s="16">
        <f>IF(D4634=1,IF(J4634&lt;=9000000,380000,IF(J4634&lt;=9500000,260000,IF(J4634&lt;=10000000,130000,0))),0)</f>
        <v/>
      </c>
      <c r="M4634" s="16">
        <f>IF(D4634=1,IF(J4634&lt;=9000000,330000,IF(J4634&lt;=9500000,220000,IF(J4634&lt;=10000000,110000,0))),0)</f>
        <v/>
      </c>
      <c r="N4634" s="16">
        <f>IF(D4634=1,IF(J4634&lt;=9000000,50000,IF(J4634&lt;=9500000,40000,IF(J4634&lt;=10000000,20000,0))),0)</f>
        <v/>
      </c>
      <c r="O4634" s="16">
        <f>MAX(0,ROUNDDOWN(J4634-G4634-K4634-L4634-E4634*380000-F4634*630000-H4634,-3))</f>
        <v/>
      </c>
      <c r="P4634" s="16">
        <f>MAX(0,ROUNDDOWN(J4634-G4634-430000-M4634-E4634*330000-F4634*450000-I4634,-3))</f>
        <v/>
      </c>
      <c r="Q4634" s="16">
        <f>50000+N4634+E4634*50000+F4634*180000</f>
        <v/>
      </c>
      <c r="R4634" s="16">
        <f>IF(P4634&lt;=2000000,MIN(Q4634,P4634),MAX(Q4634-(P4634-2000000),50000))*0.05</f>
        <v/>
      </c>
      <c r="S4634" s="16">
        <f>MAX(0,P4634*0.1-R4634)</f>
        <v/>
      </c>
      <c r="T4634" s="16">
        <f>Q4634+MAX(0,K4634-480000)</f>
        <v/>
      </c>
      <c r="U4634" s="16">
        <f>P4634-T4634</f>
        <v/>
      </c>
      <c r="V4634" s="17">
        <f>IF(U4634&lt;0,0,LOOKUP(U4634,{0,1950001,3300001,6950001,9000001,18000001,40000001},{0.05,0.1,0.2,0.23,0.33,0.4,0.45}))</f>
        <v/>
      </c>
      <c r="W4634" s="18">
        <f>IF(U4634&lt;0,0.9,0.9-V4634*1.021)</f>
        <v/>
      </c>
      <c r="X4634" s="16">
        <f>ROUNDDOWN(S4634*0.2/W4634+2000,0)</f>
        <v/>
      </c>
      <c r="Y4634" s="17">
        <f>IF(O4634&lt;=0,0,LOOKUP(O4634,{0,1950001,3300001,6950001,9000001,18000001,40000001},{0.05,0.1,0.2,0.23,0.33,0.4,0.45}))</f>
        <v/>
      </c>
    </row>
    <row r="4635">
      <c r="A4635" t="inlineStr">
        <is>
          <t>1万円刻み</t>
        </is>
      </c>
      <c r="B4635" s="16">
        <f>'3_1万円刻み'!$A$1038</f>
        <v/>
      </c>
      <c r="C4635" t="n">
        <v>2025</v>
      </c>
      <c r="D4635" t="n">
        <v>1</v>
      </c>
      <c r="E4635" t="n">
        <v>0</v>
      </c>
      <c r="F4635" t="n">
        <v>0</v>
      </c>
      <c r="G4635" s="16">
        <f>ROUND(MIN(B4635/12,650000)*12*0.0915+MIN(B4635/12,1390000)*12*(0.0504+0)+B4635*0.005,0)</f>
        <v/>
      </c>
      <c r="H4635" t="n">
        <v>0</v>
      </c>
      <c r="I4635" t="n">
        <v>0</v>
      </c>
      <c r="J4635" s="16">
        <f>IF(C4635=2026,IF(B4635&lt;741000,0,IF(B4635&lt;2191000,B4635-740000,IF(B4635&lt;2193000,1451000,IF(B4635&lt;2196000,1453000,IF(B4635&lt;2200000,1456000,IF(B4635&lt;3600000,ROUNDDOWN(B4635/4,-3)*2.8-80000,IF(B4635&lt;6600000,ROUNDDOWN(B4635/4,-3)*3.2-440000,IF(B4635&lt;8500000,ROUNDDOWN(B4635*0.9,0)-1100000,B4635-1950000)))))))),IF(B4635&lt;651000,0,IF(B4635&lt;1900000,B4635-650000,IF(B4635&lt;3600000,ROUNDDOWN(B4635/4,-3)*2.8-80000,IF(B4635&lt;6600000,ROUNDDOWN(B4635/4,-3)*3.2-440000,IF(B4635&lt;8500000,ROUNDDOWN(B4635*0.9,0)-1100000,B4635-1950000))))))</f>
        <v/>
      </c>
      <c r="K4635" s="16">
        <f>IF(J4635&gt;23500000,NA(),IF(C4635=2026,IF(J4635&lt;=4890000,1040000,IF(J4635&lt;=6550000,670000,620000)),IF(J4635&lt;=1320000,950000,IF(J4635&lt;=3360000,880000,IF(J4635&lt;=4890000,680000,IF(J4635&lt;=6550000,630000,580000))))))</f>
        <v/>
      </c>
      <c r="L4635" s="16">
        <f>IF(D4635=1,IF(J4635&lt;=9000000,380000,IF(J4635&lt;=9500000,260000,IF(J4635&lt;=10000000,130000,0))),0)</f>
        <v/>
      </c>
      <c r="M4635" s="16">
        <f>IF(D4635=1,IF(J4635&lt;=9000000,330000,IF(J4635&lt;=9500000,220000,IF(J4635&lt;=10000000,110000,0))),0)</f>
        <v/>
      </c>
      <c r="N4635" s="16">
        <f>IF(D4635=1,IF(J4635&lt;=9000000,50000,IF(J4635&lt;=9500000,40000,IF(J4635&lt;=10000000,20000,0))),0)</f>
        <v/>
      </c>
      <c r="O4635" s="16">
        <f>MAX(0,ROUNDDOWN(J4635-G4635-K4635-L4635-E4635*380000-F4635*630000-H4635,-3))</f>
        <v/>
      </c>
      <c r="P4635" s="16">
        <f>MAX(0,ROUNDDOWN(J4635-G4635-430000-M4635-E4635*330000-F4635*450000-I4635,-3))</f>
        <v/>
      </c>
      <c r="Q4635" s="16">
        <f>50000+N4635+E4635*50000+F4635*180000</f>
        <v/>
      </c>
      <c r="R4635" s="16">
        <f>IF(P4635&lt;=2000000,MIN(Q4635,P4635),MAX(Q4635-(P4635-2000000),50000))*0.05</f>
        <v/>
      </c>
      <c r="S4635" s="16">
        <f>MAX(0,P4635*0.1-R4635)</f>
        <v/>
      </c>
      <c r="T4635" s="16">
        <f>Q4635+MAX(0,K4635-480000)</f>
        <v/>
      </c>
      <c r="U4635" s="16">
        <f>P4635-T4635</f>
        <v/>
      </c>
      <c r="V4635" s="17">
        <f>IF(U4635&lt;0,0,LOOKUP(U4635,{0,1950001,3300001,6950001,9000001,18000001,40000001},{0.05,0.1,0.2,0.23,0.33,0.4,0.45}))</f>
        <v/>
      </c>
      <c r="W4635" s="18">
        <f>IF(U4635&lt;0,0.9,0.9-V4635*1.021)</f>
        <v/>
      </c>
      <c r="X4635" s="16">
        <f>ROUNDDOWN(S4635*0.2/W4635+2000,0)</f>
        <v/>
      </c>
      <c r="Y4635" s="17">
        <f>IF(O4635&lt;=0,0,LOOKUP(O4635,{0,1950001,3300001,6950001,9000001,18000001,40000001},{0.05,0.1,0.2,0.23,0.33,0.4,0.45}))</f>
        <v/>
      </c>
    </row>
    <row r="4636">
      <c r="A4636" t="inlineStr">
        <is>
          <t>1万円刻み</t>
        </is>
      </c>
      <c r="B4636" s="16">
        <f>'3_1万円刻み'!$A$1038</f>
        <v/>
      </c>
      <c r="C4636" t="n">
        <v>2026</v>
      </c>
      <c r="D4636" t="n">
        <v>1</v>
      </c>
      <c r="E4636" t="n">
        <v>0</v>
      </c>
      <c r="F4636" t="n">
        <v>0</v>
      </c>
      <c r="G4636" s="16">
        <f>ROUND(MIN(B4636/12,650000)*12*0.0915+MIN(B4636/12,1390000)*12*(0.0504+0)+B4636*0.005,0)</f>
        <v/>
      </c>
      <c r="H4636" t="n">
        <v>0</v>
      </c>
      <c r="I4636" t="n">
        <v>0</v>
      </c>
      <c r="J4636" s="16">
        <f>IF(C4636=2026,IF(B4636&lt;741000,0,IF(B4636&lt;2191000,B4636-740000,IF(B4636&lt;2193000,1451000,IF(B4636&lt;2196000,1453000,IF(B4636&lt;2200000,1456000,IF(B4636&lt;3600000,ROUNDDOWN(B4636/4,-3)*2.8-80000,IF(B4636&lt;6600000,ROUNDDOWN(B4636/4,-3)*3.2-440000,IF(B4636&lt;8500000,ROUNDDOWN(B4636*0.9,0)-1100000,B4636-1950000)))))))),IF(B4636&lt;651000,0,IF(B4636&lt;1900000,B4636-650000,IF(B4636&lt;3600000,ROUNDDOWN(B4636/4,-3)*2.8-80000,IF(B4636&lt;6600000,ROUNDDOWN(B4636/4,-3)*3.2-440000,IF(B4636&lt;8500000,ROUNDDOWN(B4636*0.9,0)-1100000,B4636-1950000))))))</f>
        <v/>
      </c>
      <c r="K4636" s="16">
        <f>IF(J4636&gt;23500000,NA(),IF(C4636=2026,IF(J4636&lt;=4890000,1040000,IF(J4636&lt;=6550000,670000,620000)),IF(J4636&lt;=1320000,950000,IF(J4636&lt;=3360000,880000,IF(J4636&lt;=4890000,680000,IF(J4636&lt;=6550000,630000,580000))))))</f>
        <v/>
      </c>
      <c r="L4636" s="16">
        <f>IF(D4636=1,IF(J4636&lt;=9000000,380000,IF(J4636&lt;=9500000,260000,IF(J4636&lt;=10000000,130000,0))),0)</f>
        <v/>
      </c>
      <c r="M4636" s="16">
        <f>IF(D4636=1,IF(J4636&lt;=9000000,330000,IF(J4636&lt;=9500000,220000,IF(J4636&lt;=10000000,110000,0))),0)</f>
        <v/>
      </c>
      <c r="N4636" s="16">
        <f>IF(D4636=1,IF(J4636&lt;=9000000,50000,IF(J4636&lt;=9500000,40000,IF(J4636&lt;=10000000,20000,0))),0)</f>
        <v/>
      </c>
      <c r="O4636" s="16">
        <f>MAX(0,ROUNDDOWN(J4636-G4636-K4636-L4636-E4636*380000-F4636*630000-H4636,-3))</f>
        <v/>
      </c>
      <c r="P4636" s="16">
        <f>MAX(0,ROUNDDOWN(J4636-G4636-430000-M4636-E4636*330000-F4636*450000-I4636,-3))</f>
        <v/>
      </c>
      <c r="Q4636" s="16">
        <f>50000+N4636+E4636*50000+F4636*180000</f>
        <v/>
      </c>
      <c r="R4636" s="16">
        <f>IF(P4636&lt;=2000000,MIN(Q4636,P4636),MAX(Q4636-(P4636-2000000),50000))*0.05</f>
        <v/>
      </c>
      <c r="S4636" s="16">
        <f>MAX(0,P4636*0.1-R4636)</f>
        <v/>
      </c>
      <c r="T4636" s="16">
        <f>Q4636+MAX(0,K4636-480000)</f>
        <v/>
      </c>
      <c r="U4636" s="16">
        <f>P4636-T4636</f>
        <v/>
      </c>
      <c r="V4636" s="17">
        <f>IF(U4636&lt;0,0,LOOKUP(U4636,{0,1950001,3300001,6950001,9000001,18000001,40000001},{0.05,0.1,0.2,0.23,0.33,0.4,0.45}))</f>
        <v/>
      </c>
      <c r="W4636" s="18">
        <f>IF(U4636&lt;0,0.9,0.9-V4636*1.021)</f>
        <v/>
      </c>
      <c r="X4636" s="16">
        <f>ROUNDDOWN(S4636*0.2/W4636+2000,0)</f>
        <v/>
      </c>
      <c r="Y4636" s="17">
        <f>IF(O4636&lt;=0,0,LOOKUP(O4636,{0,1950001,3300001,6950001,9000001,18000001,40000001},{0.05,0.1,0.2,0.23,0.33,0.4,0.45}))</f>
        <v/>
      </c>
    </row>
    <row r="4637">
      <c r="A4637" t="inlineStr">
        <is>
          <t>1万円刻み</t>
        </is>
      </c>
      <c r="B4637" s="16">
        <f>'3_1万円刻み'!$A$1039</f>
        <v/>
      </c>
      <c r="C4637" t="n">
        <v>2025</v>
      </c>
      <c r="D4637" t="n">
        <v>0</v>
      </c>
      <c r="E4637" t="n">
        <v>0</v>
      </c>
      <c r="F4637" t="n">
        <v>0</v>
      </c>
      <c r="G4637" s="16">
        <f>ROUND(MIN(B4637/12,650000)*12*0.0915+MIN(B4637/12,1390000)*12*(0.0504+0)+B4637*0.005,0)</f>
        <v/>
      </c>
      <c r="H4637" t="n">
        <v>0</v>
      </c>
      <c r="I4637" t="n">
        <v>0</v>
      </c>
      <c r="J4637" s="16">
        <f>IF(C4637=2026,IF(B4637&lt;741000,0,IF(B4637&lt;2191000,B4637-740000,IF(B4637&lt;2193000,1451000,IF(B4637&lt;2196000,1453000,IF(B4637&lt;2200000,1456000,IF(B4637&lt;3600000,ROUNDDOWN(B4637/4,-3)*2.8-80000,IF(B4637&lt;6600000,ROUNDDOWN(B4637/4,-3)*3.2-440000,IF(B4637&lt;8500000,ROUNDDOWN(B4637*0.9,0)-1100000,B4637-1950000)))))))),IF(B4637&lt;651000,0,IF(B4637&lt;1900000,B4637-650000,IF(B4637&lt;3600000,ROUNDDOWN(B4637/4,-3)*2.8-80000,IF(B4637&lt;6600000,ROUNDDOWN(B4637/4,-3)*3.2-440000,IF(B4637&lt;8500000,ROUNDDOWN(B4637*0.9,0)-1100000,B4637-1950000))))))</f>
        <v/>
      </c>
      <c r="K4637" s="16">
        <f>IF(J4637&gt;23500000,NA(),IF(C4637=2026,IF(J4637&lt;=4890000,1040000,IF(J4637&lt;=6550000,670000,620000)),IF(J4637&lt;=1320000,950000,IF(J4637&lt;=3360000,880000,IF(J4637&lt;=4890000,680000,IF(J4637&lt;=6550000,630000,580000))))))</f>
        <v/>
      </c>
      <c r="L4637" s="16">
        <f>IF(D4637=1,IF(J4637&lt;=9000000,380000,IF(J4637&lt;=9500000,260000,IF(J4637&lt;=10000000,130000,0))),0)</f>
        <v/>
      </c>
      <c r="M4637" s="16">
        <f>IF(D4637=1,IF(J4637&lt;=9000000,330000,IF(J4637&lt;=9500000,220000,IF(J4637&lt;=10000000,110000,0))),0)</f>
        <v/>
      </c>
      <c r="N4637" s="16">
        <f>IF(D4637=1,IF(J4637&lt;=9000000,50000,IF(J4637&lt;=9500000,40000,IF(J4637&lt;=10000000,20000,0))),0)</f>
        <v/>
      </c>
      <c r="O4637" s="16">
        <f>MAX(0,ROUNDDOWN(J4637-G4637-K4637-L4637-E4637*380000-F4637*630000-H4637,-3))</f>
        <v/>
      </c>
      <c r="P4637" s="16">
        <f>MAX(0,ROUNDDOWN(J4637-G4637-430000-M4637-E4637*330000-F4637*450000-I4637,-3))</f>
        <v/>
      </c>
      <c r="Q4637" s="16">
        <f>50000+N4637+E4637*50000+F4637*180000</f>
        <v/>
      </c>
      <c r="R4637" s="16">
        <f>IF(P4637&lt;=2000000,MIN(Q4637,P4637),MAX(Q4637-(P4637-2000000),50000))*0.05</f>
        <v/>
      </c>
      <c r="S4637" s="16">
        <f>MAX(0,P4637*0.1-R4637)</f>
        <v/>
      </c>
      <c r="T4637" s="16">
        <f>Q4637+MAX(0,K4637-480000)</f>
        <v/>
      </c>
      <c r="U4637" s="16">
        <f>P4637-T4637</f>
        <v/>
      </c>
      <c r="V4637" s="17">
        <f>IF(U4637&lt;0,0,LOOKUP(U4637,{0,1950001,3300001,6950001,9000001,18000001,40000001},{0.05,0.1,0.2,0.23,0.33,0.4,0.45}))</f>
        <v/>
      </c>
      <c r="W4637" s="18">
        <f>IF(U4637&lt;0,0.9,0.9-V4637*1.021)</f>
        <v/>
      </c>
      <c r="X4637" s="16">
        <f>ROUNDDOWN(S4637*0.2/W4637+2000,0)</f>
        <v/>
      </c>
      <c r="Y4637" s="17">
        <f>IF(O4637&lt;=0,0,LOOKUP(O4637,{0,1950001,3300001,6950001,9000001,18000001,40000001},{0.05,0.1,0.2,0.23,0.33,0.4,0.45}))</f>
        <v/>
      </c>
    </row>
    <row r="4638">
      <c r="A4638" t="inlineStr">
        <is>
          <t>1万円刻み</t>
        </is>
      </c>
      <c r="B4638" s="16">
        <f>'3_1万円刻み'!$A$1039</f>
        <v/>
      </c>
      <c r="C4638" t="n">
        <v>2026</v>
      </c>
      <c r="D4638" t="n">
        <v>0</v>
      </c>
      <c r="E4638" t="n">
        <v>0</v>
      </c>
      <c r="F4638" t="n">
        <v>0</v>
      </c>
      <c r="G4638" s="16">
        <f>ROUND(MIN(B4638/12,650000)*12*0.0915+MIN(B4638/12,1390000)*12*(0.0504+0)+B4638*0.005,0)</f>
        <v/>
      </c>
      <c r="H4638" t="n">
        <v>0</v>
      </c>
      <c r="I4638" t="n">
        <v>0</v>
      </c>
      <c r="J4638" s="16">
        <f>IF(C4638=2026,IF(B4638&lt;741000,0,IF(B4638&lt;2191000,B4638-740000,IF(B4638&lt;2193000,1451000,IF(B4638&lt;2196000,1453000,IF(B4638&lt;2200000,1456000,IF(B4638&lt;3600000,ROUNDDOWN(B4638/4,-3)*2.8-80000,IF(B4638&lt;6600000,ROUNDDOWN(B4638/4,-3)*3.2-440000,IF(B4638&lt;8500000,ROUNDDOWN(B4638*0.9,0)-1100000,B4638-1950000)))))))),IF(B4638&lt;651000,0,IF(B4638&lt;1900000,B4638-650000,IF(B4638&lt;3600000,ROUNDDOWN(B4638/4,-3)*2.8-80000,IF(B4638&lt;6600000,ROUNDDOWN(B4638/4,-3)*3.2-440000,IF(B4638&lt;8500000,ROUNDDOWN(B4638*0.9,0)-1100000,B4638-1950000))))))</f>
        <v/>
      </c>
      <c r="K4638" s="16">
        <f>IF(J4638&gt;23500000,NA(),IF(C4638=2026,IF(J4638&lt;=4890000,1040000,IF(J4638&lt;=6550000,670000,620000)),IF(J4638&lt;=1320000,950000,IF(J4638&lt;=3360000,880000,IF(J4638&lt;=4890000,680000,IF(J4638&lt;=6550000,630000,580000))))))</f>
        <v/>
      </c>
      <c r="L4638" s="16">
        <f>IF(D4638=1,IF(J4638&lt;=9000000,380000,IF(J4638&lt;=9500000,260000,IF(J4638&lt;=10000000,130000,0))),0)</f>
        <v/>
      </c>
      <c r="M4638" s="16">
        <f>IF(D4638=1,IF(J4638&lt;=9000000,330000,IF(J4638&lt;=9500000,220000,IF(J4638&lt;=10000000,110000,0))),0)</f>
        <v/>
      </c>
      <c r="N4638" s="16">
        <f>IF(D4638=1,IF(J4638&lt;=9000000,50000,IF(J4638&lt;=9500000,40000,IF(J4638&lt;=10000000,20000,0))),0)</f>
        <v/>
      </c>
      <c r="O4638" s="16">
        <f>MAX(0,ROUNDDOWN(J4638-G4638-K4638-L4638-E4638*380000-F4638*630000-H4638,-3))</f>
        <v/>
      </c>
      <c r="P4638" s="16">
        <f>MAX(0,ROUNDDOWN(J4638-G4638-430000-M4638-E4638*330000-F4638*450000-I4638,-3))</f>
        <v/>
      </c>
      <c r="Q4638" s="16">
        <f>50000+N4638+E4638*50000+F4638*180000</f>
        <v/>
      </c>
      <c r="R4638" s="16">
        <f>IF(P4638&lt;=2000000,MIN(Q4638,P4638),MAX(Q4638-(P4638-2000000),50000))*0.05</f>
        <v/>
      </c>
      <c r="S4638" s="16">
        <f>MAX(0,P4638*0.1-R4638)</f>
        <v/>
      </c>
      <c r="T4638" s="16">
        <f>Q4638+MAX(0,K4638-480000)</f>
        <v/>
      </c>
      <c r="U4638" s="16">
        <f>P4638-T4638</f>
        <v/>
      </c>
      <c r="V4638" s="17">
        <f>IF(U4638&lt;0,0,LOOKUP(U4638,{0,1950001,3300001,6950001,9000001,18000001,40000001},{0.05,0.1,0.2,0.23,0.33,0.4,0.45}))</f>
        <v/>
      </c>
      <c r="W4638" s="18">
        <f>IF(U4638&lt;0,0.9,0.9-V4638*1.021)</f>
        <v/>
      </c>
      <c r="X4638" s="16">
        <f>ROUNDDOWN(S4638*0.2/W4638+2000,0)</f>
        <v/>
      </c>
      <c r="Y4638" s="17">
        <f>IF(O4638&lt;=0,0,LOOKUP(O4638,{0,1950001,3300001,6950001,9000001,18000001,40000001},{0.05,0.1,0.2,0.23,0.33,0.4,0.45}))</f>
        <v/>
      </c>
    </row>
    <row r="4639">
      <c r="A4639" t="inlineStr">
        <is>
          <t>1万円刻み</t>
        </is>
      </c>
      <c r="B4639" s="16">
        <f>'3_1万円刻み'!$A$1039</f>
        <v/>
      </c>
      <c r="C4639" t="n">
        <v>2025</v>
      </c>
      <c r="D4639" t="n">
        <v>1</v>
      </c>
      <c r="E4639" t="n">
        <v>0</v>
      </c>
      <c r="F4639" t="n">
        <v>0</v>
      </c>
      <c r="G4639" s="16">
        <f>ROUND(MIN(B4639/12,650000)*12*0.0915+MIN(B4639/12,1390000)*12*(0.0504+0)+B4639*0.005,0)</f>
        <v/>
      </c>
      <c r="H4639" t="n">
        <v>0</v>
      </c>
      <c r="I4639" t="n">
        <v>0</v>
      </c>
      <c r="J4639" s="16">
        <f>IF(C4639=2026,IF(B4639&lt;741000,0,IF(B4639&lt;2191000,B4639-740000,IF(B4639&lt;2193000,1451000,IF(B4639&lt;2196000,1453000,IF(B4639&lt;2200000,1456000,IF(B4639&lt;3600000,ROUNDDOWN(B4639/4,-3)*2.8-80000,IF(B4639&lt;6600000,ROUNDDOWN(B4639/4,-3)*3.2-440000,IF(B4639&lt;8500000,ROUNDDOWN(B4639*0.9,0)-1100000,B4639-1950000)))))))),IF(B4639&lt;651000,0,IF(B4639&lt;1900000,B4639-650000,IF(B4639&lt;3600000,ROUNDDOWN(B4639/4,-3)*2.8-80000,IF(B4639&lt;6600000,ROUNDDOWN(B4639/4,-3)*3.2-440000,IF(B4639&lt;8500000,ROUNDDOWN(B4639*0.9,0)-1100000,B4639-1950000))))))</f>
        <v/>
      </c>
      <c r="K4639" s="16">
        <f>IF(J4639&gt;23500000,NA(),IF(C4639=2026,IF(J4639&lt;=4890000,1040000,IF(J4639&lt;=6550000,670000,620000)),IF(J4639&lt;=1320000,950000,IF(J4639&lt;=3360000,880000,IF(J4639&lt;=4890000,680000,IF(J4639&lt;=6550000,630000,580000))))))</f>
        <v/>
      </c>
      <c r="L4639" s="16">
        <f>IF(D4639=1,IF(J4639&lt;=9000000,380000,IF(J4639&lt;=9500000,260000,IF(J4639&lt;=10000000,130000,0))),0)</f>
        <v/>
      </c>
      <c r="M4639" s="16">
        <f>IF(D4639=1,IF(J4639&lt;=9000000,330000,IF(J4639&lt;=9500000,220000,IF(J4639&lt;=10000000,110000,0))),0)</f>
        <v/>
      </c>
      <c r="N4639" s="16">
        <f>IF(D4639=1,IF(J4639&lt;=9000000,50000,IF(J4639&lt;=9500000,40000,IF(J4639&lt;=10000000,20000,0))),0)</f>
        <v/>
      </c>
      <c r="O4639" s="16">
        <f>MAX(0,ROUNDDOWN(J4639-G4639-K4639-L4639-E4639*380000-F4639*630000-H4639,-3))</f>
        <v/>
      </c>
      <c r="P4639" s="16">
        <f>MAX(0,ROUNDDOWN(J4639-G4639-430000-M4639-E4639*330000-F4639*450000-I4639,-3))</f>
        <v/>
      </c>
      <c r="Q4639" s="16">
        <f>50000+N4639+E4639*50000+F4639*180000</f>
        <v/>
      </c>
      <c r="R4639" s="16">
        <f>IF(P4639&lt;=2000000,MIN(Q4639,P4639),MAX(Q4639-(P4639-2000000),50000))*0.05</f>
        <v/>
      </c>
      <c r="S4639" s="16">
        <f>MAX(0,P4639*0.1-R4639)</f>
        <v/>
      </c>
      <c r="T4639" s="16">
        <f>Q4639+MAX(0,K4639-480000)</f>
        <v/>
      </c>
      <c r="U4639" s="16">
        <f>P4639-T4639</f>
        <v/>
      </c>
      <c r="V4639" s="17">
        <f>IF(U4639&lt;0,0,LOOKUP(U4639,{0,1950001,3300001,6950001,9000001,18000001,40000001},{0.05,0.1,0.2,0.23,0.33,0.4,0.45}))</f>
        <v/>
      </c>
      <c r="W4639" s="18">
        <f>IF(U4639&lt;0,0.9,0.9-V4639*1.021)</f>
        <v/>
      </c>
      <c r="X4639" s="16">
        <f>ROUNDDOWN(S4639*0.2/W4639+2000,0)</f>
        <v/>
      </c>
      <c r="Y4639" s="17">
        <f>IF(O4639&lt;=0,0,LOOKUP(O4639,{0,1950001,3300001,6950001,9000001,18000001,40000001},{0.05,0.1,0.2,0.23,0.33,0.4,0.45}))</f>
        <v/>
      </c>
    </row>
    <row r="4640">
      <c r="A4640" t="inlineStr">
        <is>
          <t>1万円刻み</t>
        </is>
      </c>
      <c r="B4640" s="16">
        <f>'3_1万円刻み'!$A$1039</f>
        <v/>
      </c>
      <c r="C4640" t="n">
        <v>2026</v>
      </c>
      <c r="D4640" t="n">
        <v>1</v>
      </c>
      <c r="E4640" t="n">
        <v>0</v>
      </c>
      <c r="F4640" t="n">
        <v>0</v>
      </c>
      <c r="G4640" s="16">
        <f>ROUND(MIN(B4640/12,650000)*12*0.0915+MIN(B4640/12,1390000)*12*(0.0504+0)+B4640*0.005,0)</f>
        <v/>
      </c>
      <c r="H4640" t="n">
        <v>0</v>
      </c>
      <c r="I4640" t="n">
        <v>0</v>
      </c>
      <c r="J4640" s="16">
        <f>IF(C4640=2026,IF(B4640&lt;741000,0,IF(B4640&lt;2191000,B4640-740000,IF(B4640&lt;2193000,1451000,IF(B4640&lt;2196000,1453000,IF(B4640&lt;2200000,1456000,IF(B4640&lt;3600000,ROUNDDOWN(B4640/4,-3)*2.8-80000,IF(B4640&lt;6600000,ROUNDDOWN(B4640/4,-3)*3.2-440000,IF(B4640&lt;8500000,ROUNDDOWN(B4640*0.9,0)-1100000,B4640-1950000)))))))),IF(B4640&lt;651000,0,IF(B4640&lt;1900000,B4640-650000,IF(B4640&lt;3600000,ROUNDDOWN(B4640/4,-3)*2.8-80000,IF(B4640&lt;6600000,ROUNDDOWN(B4640/4,-3)*3.2-440000,IF(B4640&lt;8500000,ROUNDDOWN(B4640*0.9,0)-1100000,B4640-1950000))))))</f>
        <v/>
      </c>
      <c r="K4640" s="16">
        <f>IF(J4640&gt;23500000,NA(),IF(C4640=2026,IF(J4640&lt;=4890000,1040000,IF(J4640&lt;=6550000,670000,620000)),IF(J4640&lt;=1320000,950000,IF(J4640&lt;=3360000,880000,IF(J4640&lt;=4890000,680000,IF(J4640&lt;=6550000,630000,580000))))))</f>
        <v/>
      </c>
      <c r="L4640" s="16">
        <f>IF(D4640=1,IF(J4640&lt;=9000000,380000,IF(J4640&lt;=9500000,260000,IF(J4640&lt;=10000000,130000,0))),0)</f>
        <v/>
      </c>
      <c r="M4640" s="16">
        <f>IF(D4640=1,IF(J4640&lt;=9000000,330000,IF(J4640&lt;=9500000,220000,IF(J4640&lt;=10000000,110000,0))),0)</f>
        <v/>
      </c>
      <c r="N4640" s="16">
        <f>IF(D4640=1,IF(J4640&lt;=9000000,50000,IF(J4640&lt;=9500000,40000,IF(J4640&lt;=10000000,20000,0))),0)</f>
        <v/>
      </c>
      <c r="O4640" s="16">
        <f>MAX(0,ROUNDDOWN(J4640-G4640-K4640-L4640-E4640*380000-F4640*630000-H4640,-3))</f>
        <v/>
      </c>
      <c r="P4640" s="16">
        <f>MAX(0,ROUNDDOWN(J4640-G4640-430000-M4640-E4640*330000-F4640*450000-I4640,-3))</f>
        <v/>
      </c>
      <c r="Q4640" s="16">
        <f>50000+N4640+E4640*50000+F4640*180000</f>
        <v/>
      </c>
      <c r="R4640" s="16">
        <f>IF(P4640&lt;=2000000,MIN(Q4640,P4640),MAX(Q4640-(P4640-2000000),50000))*0.05</f>
        <v/>
      </c>
      <c r="S4640" s="16">
        <f>MAX(0,P4640*0.1-R4640)</f>
        <v/>
      </c>
      <c r="T4640" s="16">
        <f>Q4640+MAX(0,K4640-480000)</f>
        <v/>
      </c>
      <c r="U4640" s="16">
        <f>P4640-T4640</f>
        <v/>
      </c>
      <c r="V4640" s="17">
        <f>IF(U4640&lt;0,0,LOOKUP(U4640,{0,1950001,3300001,6950001,9000001,18000001,40000001},{0.05,0.1,0.2,0.23,0.33,0.4,0.45}))</f>
        <v/>
      </c>
      <c r="W4640" s="18">
        <f>IF(U4640&lt;0,0.9,0.9-V4640*1.021)</f>
        <v/>
      </c>
      <c r="X4640" s="16">
        <f>ROUNDDOWN(S4640*0.2/W4640+2000,0)</f>
        <v/>
      </c>
      <c r="Y4640" s="17">
        <f>IF(O4640&lt;=0,0,LOOKUP(O4640,{0,1950001,3300001,6950001,9000001,18000001,40000001},{0.05,0.1,0.2,0.23,0.33,0.4,0.45}))</f>
        <v/>
      </c>
    </row>
    <row r="4641">
      <c r="A4641" t="inlineStr">
        <is>
          <t>1万円刻み</t>
        </is>
      </c>
      <c r="B4641" s="16">
        <f>'3_1万円刻み'!$A$1040</f>
        <v/>
      </c>
      <c r="C4641" t="n">
        <v>2025</v>
      </c>
      <c r="D4641" t="n">
        <v>0</v>
      </c>
      <c r="E4641" t="n">
        <v>0</v>
      </c>
      <c r="F4641" t="n">
        <v>0</v>
      </c>
      <c r="G4641" s="16">
        <f>ROUND(MIN(B4641/12,650000)*12*0.0915+MIN(B4641/12,1390000)*12*(0.0504+0)+B4641*0.005,0)</f>
        <v/>
      </c>
      <c r="H4641" t="n">
        <v>0</v>
      </c>
      <c r="I4641" t="n">
        <v>0</v>
      </c>
      <c r="J4641" s="16">
        <f>IF(C4641=2026,IF(B4641&lt;741000,0,IF(B4641&lt;2191000,B4641-740000,IF(B4641&lt;2193000,1451000,IF(B4641&lt;2196000,1453000,IF(B4641&lt;2200000,1456000,IF(B4641&lt;3600000,ROUNDDOWN(B4641/4,-3)*2.8-80000,IF(B4641&lt;6600000,ROUNDDOWN(B4641/4,-3)*3.2-440000,IF(B4641&lt;8500000,ROUNDDOWN(B4641*0.9,0)-1100000,B4641-1950000)))))))),IF(B4641&lt;651000,0,IF(B4641&lt;1900000,B4641-650000,IF(B4641&lt;3600000,ROUNDDOWN(B4641/4,-3)*2.8-80000,IF(B4641&lt;6600000,ROUNDDOWN(B4641/4,-3)*3.2-440000,IF(B4641&lt;8500000,ROUNDDOWN(B4641*0.9,0)-1100000,B4641-1950000))))))</f>
        <v/>
      </c>
      <c r="K4641" s="16">
        <f>IF(J4641&gt;23500000,NA(),IF(C4641=2026,IF(J4641&lt;=4890000,1040000,IF(J4641&lt;=6550000,670000,620000)),IF(J4641&lt;=1320000,950000,IF(J4641&lt;=3360000,880000,IF(J4641&lt;=4890000,680000,IF(J4641&lt;=6550000,630000,580000))))))</f>
        <v/>
      </c>
      <c r="L4641" s="16">
        <f>IF(D4641=1,IF(J4641&lt;=9000000,380000,IF(J4641&lt;=9500000,260000,IF(J4641&lt;=10000000,130000,0))),0)</f>
        <v/>
      </c>
      <c r="M4641" s="16">
        <f>IF(D4641=1,IF(J4641&lt;=9000000,330000,IF(J4641&lt;=9500000,220000,IF(J4641&lt;=10000000,110000,0))),0)</f>
        <v/>
      </c>
      <c r="N4641" s="16">
        <f>IF(D4641=1,IF(J4641&lt;=9000000,50000,IF(J4641&lt;=9500000,40000,IF(J4641&lt;=10000000,20000,0))),0)</f>
        <v/>
      </c>
      <c r="O4641" s="16">
        <f>MAX(0,ROUNDDOWN(J4641-G4641-K4641-L4641-E4641*380000-F4641*630000-H4641,-3))</f>
        <v/>
      </c>
      <c r="P4641" s="16">
        <f>MAX(0,ROUNDDOWN(J4641-G4641-430000-M4641-E4641*330000-F4641*450000-I4641,-3))</f>
        <v/>
      </c>
      <c r="Q4641" s="16">
        <f>50000+N4641+E4641*50000+F4641*180000</f>
        <v/>
      </c>
      <c r="R4641" s="16">
        <f>IF(P4641&lt;=2000000,MIN(Q4641,P4641),MAX(Q4641-(P4641-2000000),50000))*0.05</f>
        <v/>
      </c>
      <c r="S4641" s="16">
        <f>MAX(0,P4641*0.1-R4641)</f>
        <v/>
      </c>
      <c r="T4641" s="16">
        <f>Q4641+MAX(0,K4641-480000)</f>
        <v/>
      </c>
      <c r="U4641" s="16">
        <f>P4641-T4641</f>
        <v/>
      </c>
      <c r="V4641" s="17">
        <f>IF(U4641&lt;0,0,LOOKUP(U4641,{0,1950001,3300001,6950001,9000001,18000001,40000001},{0.05,0.1,0.2,0.23,0.33,0.4,0.45}))</f>
        <v/>
      </c>
      <c r="W4641" s="18">
        <f>IF(U4641&lt;0,0.9,0.9-V4641*1.021)</f>
        <v/>
      </c>
      <c r="X4641" s="16">
        <f>ROUNDDOWN(S4641*0.2/W4641+2000,0)</f>
        <v/>
      </c>
      <c r="Y4641" s="17">
        <f>IF(O4641&lt;=0,0,LOOKUP(O4641,{0,1950001,3300001,6950001,9000001,18000001,40000001},{0.05,0.1,0.2,0.23,0.33,0.4,0.45}))</f>
        <v/>
      </c>
    </row>
    <row r="4642">
      <c r="A4642" t="inlineStr">
        <is>
          <t>1万円刻み</t>
        </is>
      </c>
      <c r="B4642" s="16">
        <f>'3_1万円刻み'!$A$1040</f>
        <v/>
      </c>
      <c r="C4642" t="n">
        <v>2026</v>
      </c>
      <c r="D4642" t="n">
        <v>0</v>
      </c>
      <c r="E4642" t="n">
        <v>0</v>
      </c>
      <c r="F4642" t="n">
        <v>0</v>
      </c>
      <c r="G4642" s="16">
        <f>ROUND(MIN(B4642/12,650000)*12*0.0915+MIN(B4642/12,1390000)*12*(0.0504+0)+B4642*0.005,0)</f>
        <v/>
      </c>
      <c r="H4642" t="n">
        <v>0</v>
      </c>
      <c r="I4642" t="n">
        <v>0</v>
      </c>
      <c r="J4642" s="16">
        <f>IF(C4642=2026,IF(B4642&lt;741000,0,IF(B4642&lt;2191000,B4642-740000,IF(B4642&lt;2193000,1451000,IF(B4642&lt;2196000,1453000,IF(B4642&lt;2200000,1456000,IF(B4642&lt;3600000,ROUNDDOWN(B4642/4,-3)*2.8-80000,IF(B4642&lt;6600000,ROUNDDOWN(B4642/4,-3)*3.2-440000,IF(B4642&lt;8500000,ROUNDDOWN(B4642*0.9,0)-1100000,B4642-1950000)))))))),IF(B4642&lt;651000,0,IF(B4642&lt;1900000,B4642-650000,IF(B4642&lt;3600000,ROUNDDOWN(B4642/4,-3)*2.8-80000,IF(B4642&lt;6600000,ROUNDDOWN(B4642/4,-3)*3.2-440000,IF(B4642&lt;8500000,ROUNDDOWN(B4642*0.9,0)-1100000,B4642-1950000))))))</f>
        <v/>
      </c>
      <c r="K4642" s="16">
        <f>IF(J4642&gt;23500000,NA(),IF(C4642=2026,IF(J4642&lt;=4890000,1040000,IF(J4642&lt;=6550000,670000,620000)),IF(J4642&lt;=1320000,950000,IF(J4642&lt;=3360000,880000,IF(J4642&lt;=4890000,680000,IF(J4642&lt;=6550000,630000,580000))))))</f>
        <v/>
      </c>
      <c r="L4642" s="16">
        <f>IF(D4642=1,IF(J4642&lt;=9000000,380000,IF(J4642&lt;=9500000,260000,IF(J4642&lt;=10000000,130000,0))),0)</f>
        <v/>
      </c>
      <c r="M4642" s="16">
        <f>IF(D4642=1,IF(J4642&lt;=9000000,330000,IF(J4642&lt;=9500000,220000,IF(J4642&lt;=10000000,110000,0))),0)</f>
        <v/>
      </c>
      <c r="N4642" s="16">
        <f>IF(D4642=1,IF(J4642&lt;=9000000,50000,IF(J4642&lt;=9500000,40000,IF(J4642&lt;=10000000,20000,0))),0)</f>
        <v/>
      </c>
      <c r="O4642" s="16">
        <f>MAX(0,ROUNDDOWN(J4642-G4642-K4642-L4642-E4642*380000-F4642*630000-H4642,-3))</f>
        <v/>
      </c>
      <c r="P4642" s="16">
        <f>MAX(0,ROUNDDOWN(J4642-G4642-430000-M4642-E4642*330000-F4642*450000-I4642,-3))</f>
        <v/>
      </c>
      <c r="Q4642" s="16">
        <f>50000+N4642+E4642*50000+F4642*180000</f>
        <v/>
      </c>
      <c r="R4642" s="16">
        <f>IF(P4642&lt;=2000000,MIN(Q4642,P4642),MAX(Q4642-(P4642-2000000),50000))*0.05</f>
        <v/>
      </c>
      <c r="S4642" s="16">
        <f>MAX(0,P4642*0.1-R4642)</f>
        <v/>
      </c>
      <c r="T4642" s="16">
        <f>Q4642+MAX(0,K4642-480000)</f>
        <v/>
      </c>
      <c r="U4642" s="16">
        <f>P4642-T4642</f>
        <v/>
      </c>
      <c r="V4642" s="17">
        <f>IF(U4642&lt;0,0,LOOKUP(U4642,{0,1950001,3300001,6950001,9000001,18000001,40000001},{0.05,0.1,0.2,0.23,0.33,0.4,0.45}))</f>
        <v/>
      </c>
      <c r="W4642" s="18">
        <f>IF(U4642&lt;0,0.9,0.9-V4642*1.021)</f>
        <v/>
      </c>
      <c r="X4642" s="16">
        <f>ROUNDDOWN(S4642*0.2/W4642+2000,0)</f>
        <v/>
      </c>
      <c r="Y4642" s="17">
        <f>IF(O4642&lt;=0,0,LOOKUP(O4642,{0,1950001,3300001,6950001,9000001,18000001,40000001},{0.05,0.1,0.2,0.23,0.33,0.4,0.45}))</f>
        <v/>
      </c>
    </row>
    <row r="4643">
      <c r="A4643" t="inlineStr">
        <is>
          <t>1万円刻み</t>
        </is>
      </c>
      <c r="B4643" s="16">
        <f>'3_1万円刻み'!$A$1040</f>
        <v/>
      </c>
      <c r="C4643" t="n">
        <v>2025</v>
      </c>
      <c r="D4643" t="n">
        <v>1</v>
      </c>
      <c r="E4643" t="n">
        <v>0</v>
      </c>
      <c r="F4643" t="n">
        <v>0</v>
      </c>
      <c r="G4643" s="16">
        <f>ROUND(MIN(B4643/12,650000)*12*0.0915+MIN(B4643/12,1390000)*12*(0.0504+0)+B4643*0.005,0)</f>
        <v/>
      </c>
      <c r="H4643" t="n">
        <v>0</v>
      </c>
      <c r="I4643" t="n">
        <v>0</v>
      </c>
      <c r="J4643" s="16">
        <f>IF(C4643=2026,IF(B4643&lt;741000,0,IF(B4643&lt;2191000,B4643-740000,IF(B4643&lt;2193000,1451000,IF(B4643&lt;2196000,1453000,IF(B4643&lt;2200000,1456000,IF(B4643&lt;3600000,ROUNDDOWN(B4643/4,-3)*2.8-80000,IF(B4643&lt;6600000,ROUNDDOWN(B4643/4,-3)*3.2-440000,IF(B4643&lt;8500000,ROUNDDOWN(B4643*0.9,0)-1100000,B4643-1950000)))))))),IF(B4643&lt;651000,0,IF(B4643&lt;1900000,B4643-650000,IF(B4643&lt;3600000,ROUNDDOWN(B4643/4,-3)*2.8-80000,IF(B4643&lt;6600000,ROUNDDOWN(B4643/4,-3)*3.2-440000,IF(B4643&lt;8500000,ROUNDDOWN(B4643*0.9,0)-1100000,B4643-1950000))))))</f>
        <v/>
      </c>
      <c r="K4643" s="16">
        <f>IF(J4643&gt;23500000,NA(),IF(C4643=2026,IF(J4643&lt;=4890000,1040000,IF(J4643&lt;=6550000,670000,620000)),IF(J4643&lt;=1320000,950000,IF(J4643&lt;=3360000,880000,IF(J4643&lt;=4890000,680000,IF(J4643&lt;=6550000,630000,580000))))))</f>
        <v/>
      </c>
      <c r="L4643" s="16">
        <f>IF(D4643=1,IF(J4643&lt;=9000000,380000,IF(J4643&lt;=9500000,260000,IF(J4643&lt;=10000000,130000,0))),0)</f>
        <v/>
      </c>
      <c r="M4643" s="16">
        <f>IF(D4643=1,IF(J4643&lt;=9000000,330000,IF(J4643&lt;=9500000,220000,IF(J4643&lt;=10000000,110000,0))),0)</f>
        <v/>
      </c>
      <c r="N4643" s="16">
        <f>IF(D4643=1,IF(J4643&lt;=9000000,50000,IF(J4643&lt;=9500000,40000,IF(J4643&lt;=10000000,20000,0))),0)</f>
        <v/>
      </c>
      <c r="O4643" s="16">
        <f>MAX(0,ROUNDDOWN(J4643-G4643-K4643-L4643-E4643*380000-F4643*630000-H4643,-3))</f>
        <v/>
      </c>
      <c r="P4643" s="16">
        <f>MAX(0,ROUNDDOWN(J4643-G4643-430000-M4643-E4643*330000-F4643*450000-I4643,-3))</f>
        <v/>
      </c>
      <c r="Q4643" s="16">
        <f>50000+N4643+E4643*50000+F4643*180000</f>
        <v/>
      </c>
      <c r="R4643" s="16">
        <f>IF(P4643&lt;=2000000,MIN(Q4643,P4643),MAX(Q4643-(P4643-2000000),50000))*0.05</f>
        <v/>
      </c>
      <c r="S4643" s="16">
        <f>MAX(0,P4643*0.1-R4643)</f>
        <v/>
      </c>
      <c r="T4643" s="16">
        <f>Q4643+MAX(0,K4643-480000)</f>
        <v/>
      </c>
      <c r="U4643" s="16">
        <f>P4643-T4643</f>
        <v/>
      </c>
      <c r="V4643" s="17">
        <f>IF(U4643&lt;0,0,LOOKUP(U4643,{0,1950001,3300001,6950001,9000001,18000001,40000001},{0.05,0.1,0.2,0.23,0.33,0.4,0.45}))</f>
        <v/>
      </c>
      <c r="W4643" s="18">
        <f>IF(U4643&lt;0,0.9,0.9-V4643*1.021)</f>
        <v/>
      </c>
      <c r="X4643" s="16">
        <f>ROUNDDOWN(S4643*0.2/W4643+2000,0)</f>
        <v/>
      </c>
      <c r="Y4643" s="17">
        <f>IF(O4643&lt;=0,0,LOOKUP(O4643,{0,1950001,3300001,6950001,9000001,18000001,40000001},{0.05,0.1,0.2,0.23,0.33,0.4,0.45}))</f>
        <v/>
      </c>
    </row>
    <row r="4644">
      <c r="A4644" t="inlineStr">
        <is>
          <t>1万円刻み</t>
        </is>
      </c>
      <c r="B4644" s="16">
        <f>'3_1万円刻み'!$A$1040</f>
        <v/>
      </c>
      <c r="C4644" t="n">
        <v>2026</v>
      </c>
      <c r="D4644" t="n">
        <v>1</v>
      </c>
      <c r="E4644" t="n">
        <v>0</v>
      </c>
      <c r="F4644" t="n">
        <v>0</v>
      </c>
      <c r="G4644" s="16">
        <f>ROUND(MIN(B4644/12,650000)*12*0.0915+MIN(B4644/12,1390000)*12*(0.0504+0)+B4644*0.005,0)</f>
        <v/>
      </c>
      <c r="H4644" t="n">
        <v>0</v>
      </c>
      <c r="I4644" t="n">
        <v>0</v>
      </c>
      <c r="J4644" s="16">
        <f>IF(C4644=2026,IF(B4644&lt;741000,0,IF(B4644&lt;2191000,B4644-740000,IF(B4644&lt;2193000,1451000,IF(B4644&lt;2196000,1453000,IF(B4644&lt;2200000,1456000,IF(B4644&lt;3600000,ROUNDDOWN(B4644/4,-3)*2.8-80000,IF(B4644&lt;6600000,ROUNDDOWN(B4644/4,-3)*3.2-440000,IF(B4644&lt;8500000,ROUNDDOWN(B4644*0.9,0)-1100000,B4644-1950000)))))))),IF(B4644&lt;651000,0,IF(B4644&lt;1900000,B4644-650000,IF(B4644&lt;3600000,ROUNDDOWN(B4644/4,-3)*2.8-80000,IF(B4644&lt;6600000,ROUNDDOWN(B4644/4,-3)*3.2-440000,IF(B4644&lt;8500000,ROUNDDOWN(B4644*0.9,0)-1100000,B4644-1950000))))))</f>
        <v/>
      </c>
      <c r="K4644" s="16">
        <f>IF(J4644&gt;23500000,NA(),IF(C4644=2026,IF(J4644&lt;=4890000,1040000,IF(J4644&lt;=6550000,670000,620000)),IF(J4644&lt;=1320000,950000,IF(J4644&lt;=3360000,880000,IF(J4644&lt;=4890000,680000,IF(J4644&lt;=6550000,630000,580000))))))</f>
        <v/>
      </c>
      <c r="L4644" s="16">
        <f>IF(D4644=1,IF(J4644&lt;=9000000,380000,IF(J4644&lt;=9500000,260000,IF(J4644&lt;=10000000,130000,0))),0)</f>
        <v/>
      </c>
      <c r="M4644" s="16">
        <f>IF(D4644=1,IF(J4644&lt;=9000000,330000,IF(J4644&lt;=9500000,220000,IF(J4644&lt;=10000000,110000,0))),0)</f>
        <v/>
      </c>
      <c r="N4644" s="16">
        <f>IF(D4644=1,IF(J4644&lt;=9000000,50000,IF(J4644&lt;=9500000,40000,IF(J4644&lt;=10000000,20000,0))),0)</f>
        <v/>
      </c>
      <c r="O4644" s="16">
        <f>MAX(0,ROUNDDOWN(J4644-G4644-K4644-L4644-E4644*380000-F4644*630000-H4644,-3))</f>
        <v/>
      </c>
      <c r="P4644" s="16">
        <f>MAX(0,ROUNDDOWN(J4644-G4644-430000-M4644-E4644*330000-F4644*450000-I4644,-3))</f>
        <v/>
      </c>
      <c r="Q4644" s="16">
        <f>50000+N4644+E4644*50000+F4644*180000</f>
        <v/>
      </c>
      <c r="R4644" s="16">
        <f>IF(P4644&lt;=2000000,MIN(Q4644,P4644),MAX(Q4644-(P4644-2000000),50000))*0.05</f>
        <v/>
      </c>
      <c r="S4644" s="16">
        <f>MAX(0,P4644*0.1-R4644)</f>
        <v/>
      </c>
      <c r="T4644" s="16">
        <f>Q4644+MAX(0,K4644-480000)</f>
        <v/>
      </c>
      <c r="U4644" s="16">
        <f>P4644-T4644</f>
        <v/>
      </c>
      <c r="V4644" s="17">
        <f>IF(U4644&lt;0,0,LOOKUP(U4644,{0,1950001,3300001,6950001,9000001,18000001,40000001},{0.05,0.1,0.2,0.23,0.33,0.4,0.45}))</f>
        <v/>
      </c>
      <c r="W4644" s="18">
        <f>IF(U4644&lt;0,0.9,0.9-V4644*1.021)</f>
        <v/>
      </c>
      <c r="X4644" s="16">
        <f>ROUNDDOWN(S4644*0.2/W4644+2000,0)</f>
        <v/>
      </c>
      <c r="Y4644" s="17">
        <f>IF(O4644&lt;=0,0,LOOKUP(O4644,{0,1950001,3300001,6950001,9000001,18000001,40000001},{0.05,0.1,0.2,0.23,0.33,0.4,0.45}))</f>
        <v/>
      </c>
    </row>
    <row r="4645">
      <c r="A4645" t="inlineStr">
        <is>
          <t>1万円刻み</t>
        </is>
      </c>
      <c r="B4645" s="16">
        <f>'3_1万円刻み'!$A$1041</f>
        <v/>
      </c>
      <c r="C4645" t="n">
        <v>2025</v>
      </c>
      <c r="D4645" t="n">
        <v>0</v>
      </c>
      <c r="E4645" t="n">
        <v>0</v>
      </c>
      <c r="F4645" t="n">
        <v>0</v>
      </c>
      <c r="G4645" s="16">
        <f>ROUND(MIN(B4645/12,650000)*12*0.0915+MIN(B4645/12,1390000)*12*(0.0504+0)+B4645*0.005,0)</f>
        <v/>
      </c>
      <c r="H4645" t="n">
        <v>0</v>
      </c>
      <c r="I4645" t="n">
        <v>0</v>
      </c>
      <c r="J4645" s="16">
        <f>IF(C4645=2026,IF(B4645&lt;741000,0,IF(B4645&lt;2191000,B4645-740000,IF(B4645&lt;2193000,1451000,IF(B4645&lt;2196000,1453000,IF(B4645&lt;2200000,1456000,IF(B4645&lt;3600000,ROUNDDOWN(B4645/4,-3)*2.8-80000,IF(B4645&lt;6600000,ROUNDDOWN(B4645/4,-3)*3.2-440000,IF(B4645&lt;8500000,ROUNDDOWN(B4645*0.9,0)-1100000,B4645-1950000)))))))),IF(B4645&lt;651000,0,IF(B4645&lt;1900000,B4645-650000,IF(B4645&lt;3600000,ROUNDDOWN(B4645/4,-3)*2.8-80000,IF(B4645&lt;6600000,ROUNDDOWN(B4645/4,-3)*3.2-440000,IF(B4645&lt;8500000,ROUNDDOWN(B4645*0.9,0)-1100000,B4645-1950000))))))</f>
        <v/>
      </c>
      <c r="K4645" s="16">
        <f>IF(J4645&gt;23500000,NA(),IF(C4645=2026,IF(J4645&lt;=4890000,1040000,IF(J4645&lt;=6550000,670000,620000)),IF(J4645&lt;=1320000,950000,IF(J4645&lt;=3360000,880000,IF(J4645&lt;=4890000,680000,IF(J4645&lt;=6550000,630000,580000))))))</f>
        <v/>
      </c>
      <c r="L4645" s="16">
        <f>IF(D4645=1,IF(J4645&lt;=9000000,380000,IF(J4645&lt;=9500000,260000,IF(J4645&lt;=10000000,130000,0))),0)</f>
        <v/>
      </c>
      <c r="M4645" s="16">
        <f>IF(D4645=1,IF(J4645&lt;=9000000,330000,IF(J4645&lt;=9500000,220000,IF(J4645&lt;=10000000,110000,0))),0)</f>
        <v/>
      </c>
      <c r="N4645" s="16">
        <f>IF(D4645=1,IF(J4645&lt;=9000000,50000,IF(J4645&lt;=9500000,40000,IF(J4645&lt;=10000000,20000,0))),0)</f>
        <v/>
      </c>
      <c r="O4645" s="16">
        <f>MAX(0,ROUNDDOWN(J4645-G4645-K4645-L4645-E4645*380000-F4645*630000-H4645,-3))</f>
        <v/>
      </c>
      <c r="P4645" s="16">
        <f>MAX(0,ROUNDDOWN(J4645-G4645-430000-M4645-E4645*330000-F4645*450000-I4645,-3))</f>
        <v/>
      </c>
      <c r="Q4645" s="16">
        <f>50000+N4645+E4645*50000+F4645*180000</f>
        <v/>
      </c>
      <c r="R4645" s="16">
        <f>IF(P4645&lt;=2000000,MIN(Q4645,P4645),MAX(Q4645-(P4645-2000000),50000))*0.05</f>
        <v/>
      </c>
      <c r="S4645" s="16">
        <f>MAX(0,P4645*0.1-R4645)</f>
        <v/>
      </c>
      <c r="T4645" s="16">
        <f>Q4645+MAX(0,K4645-480000)</f>
        <v/>
      </c>
      <c r="U4645" s="16">
        <f>P4645-T4645</f>
        <v/>
      </c>
      <c r="V4645" s="17">
        <f>IF(U4645&lt;0,0,LOOKUP(U4645,{0,1950001,3300001,6950001,9000001,18000001,40000001},{0.05,0.1,0.2,0.23,0.33,0.4,0.45}))</f>
        <v/>
      </c>
      <c r="W4645" s="18">
        <f>IF(U4645&lt;0,0.9,0.9-V4645*1.021)</f>
        <v/>
      </c>
      <c r="X4645" s="16">
        <f>ROUNDDOWN(S4645*0.2/W4645+2000,0)</f>
        <v/>
      </c>
      <c r="Y4645" s="17">
        <f>IF(O4645&lt;=0,0,LOOKUP(O4645,{0,1950001,3300001,6950001,9000001,18000001,40000001},{0.05,0.1,0.2,0.23,0.33,0.4,0.45}))</f>
        <v/>
      </c>
    </row>
    <row r="4646">
      <c r="A4646" t="inlineStr">
        <is>
          <t>1万円刻み</t>
        </is>
      </c>
      <c r="B4646" s="16">
        <f>'3_1万円刻み'!$A$1041</f>
        <v/>
      </c>
      <c r="C4646" t="n">
        <v>2026</v>
      </c>
      <c r="D4646" t="n">
        <v>0</v>
      </c>
      <c r="E4646" t="n">
        <v>0</v>
      </c>
      <c r="F4646" t="n">
        <v>0</v>
      </c>
      <c r="G4646" s="16">
        <f>ROUND(MIN(B4646/12,650000)*12*0.0915+MIN(B4646/12,1390000)*12*(0.0504+0)+B4646*0.005,0)</f>
        <v/>
      </c>
      <c r="H4646" t="n">
        <v>0</v>
      </c>
      <c r="I4646" t="n">
        <v>0</v>
      </c>
      <c r="J4646" s="16">
        <f>IF(C4646=2026,IF(B4646&lt;741000,0,IF(B4646&lt;2191000,B4646-740000,IF(B4646&lt;2193000,1451000,IF(B4646&lt;2196000,1453000,IF(B4646&lt;2200000,1456000,IF(B4646&lt;3600000,ROUNDDOWN(B4646/4,-3)*2.8-80000,IF(B4646&lt;6600000,ROUNDDOWN(B4646/4,-3)*3.2-440000,IF(B4646&lt;8500000,ROUNDDOWN(B4646*0.9,0)-1100000,B4646-1950000)))))))),IF(B4646&lt;651000,0,IF(B4646&lt;1900000,B4646-650000,IF(B4646&lt;3600000,ROUNDDOWN(B4646/4,-3)*2.8-80000,IF(B4646&lt;6600000,ROUNDDOWN(B4646/4,-3)*3.2-440000,IF(B4646&lt;8500000,ROUNDDOWN(B4646*0.9,0)-1100000,B4646-1950000))))))</f>
        <v/>
      </c>
      <c r="K4646" s="16">
        <f>IF(J4646&gt;23500000,NA(),IF(C4646=2026,IF(J4646&lt;=4890000,1040000,IF(J4646&lt;=6550000,670000,620000)),IF(J4646&lt;=1320000,950000,IF(J4646&lt;=3360000,880000,IF(J4646&lt;=4890000,680000,IF(J4646&lt;=6550000,630000,580000))))))</f>
        <v/>
      </c>
      <c r="L4646" s="16">
        <f>IF(D4646=1,IF(J4646&lt;=9000000,380000,IF(J4646&lt;=9500000,260000,IF(J4646&lt;=10000000,130000,0))),0)</f>
        <v/>
      </c>
      <c r="M4646" s="16">
        <f>IF(D4646=1,IF(J4646&lt;=9000000,330000,IF(J4646&lt;=9500000,220000,IF(J4646&lt;=10000000,110000,0))),0)</f>
        <v/>
      </c>
      <c r="N4646" s="16">
        <f>IF(D4646=1,IF(J4646&lt;=9000000,50000,IF(J4646&lt;=9500000,40000,IF(J4646&lt;=10000000,20000,0))),0)</f>
        <v/>
      </c>
      <c r="O4646" s="16">
        <f>MAX(0,ROUNDDOWN(J4646-G4646-K4646-L4646-E4646*380000-F4646*630000-H4646,-3))</f>
        <v/>
      </c>
      <c r="P4646" s="16">
        <f>MAX(0,ROUNDDOWN(J4646-G4646-430000-M4646-E4646*330000-F4646*450000-I4646,-3))</f>
        <v/>
      </c>
      <c r="Q4646" s="16">
        <f>50000+N4646+E4646*50000+F4646*180000</f>
        <v/>
      </c>
      <c r="R4646" s="16">
        <f>IF(P4646&lt;=2000000,MIN(Q4646,P4646),MAX(Q4646-(P4646-2000000),50000))*0.05</f>
        <v/>
      </c>
      <c r="S4646" s="16">
        <f>MAX(0,P4646*0.1-R4646)</f>
        <v/>
      </c>
      <c r="T4646" s="16">
        <f>Q4646+MAX(0,K4646-480000)</f>
        <v/>
      </c>
      <c r="U4646" s="16">
        <f>P4646-T4646</f>
        <v/>
      </c>
      <c r="V4646" s="17">
        <f>IF(U4646&lt;0,0,LOOKUP(U4646,{0,1950001,3300001,6950001,9000001,18000001,40000001},{0.05,0.1,0.2,0.23,0.33,0.4,0.45}))</f>
        <v/>
      </c>
      <c r="W4646" s="18">
        <f>IF(U4646&lt;0,0.9,0.9-V4646*1.021)</f>
        <v/>
      </c>
      <c r="X4646" s="16">
        <f>ROUNDDOWN(S4646*0.2/W4646+2000,0)</f>
        <v/>
      </c>
      <c r="Y4646" s="17">
        <f>IF(O4646&lt;=0,0,LOOKUP(O4646,{0,1950001,3300001,6950001,9000001,18000001,40000001},{0.05,0.1,0.2,0.23,0.33,0.4,0.45}))</f>
        <v/>
      </c>
    </row>
    <row r="4647">
      <c r="A4647" t="inlineStr">
        <is>
          <t>1万円刻み</t>
        </is>
      </c>
      <c r="B4647" s="16">
        <f>'3_1万円刻み'!$A$1041</f>
        <v/>
      </c>
      <c r="C4647" t="n">
        <v>2025</v>
      </c>
      <c r="D4647" t="n">
        <v>1</v>
      </c>
      <c r="E4647" t="n">
        <v>0</v>
      </c>
      <c r="F4647" t="n">
        <v>0</v>
      </c>
      <c r="G4647" s="16">
        <f>ROUND(MIN(B4647/12,650000)*12*0.0915+MIN(B4647/12,1390000)*12*(0.0504+0)+B4647*0.005,0)</f>
        <v/>
      </c>
      <c r="H4647" t="n">
        <v>0</v>
      </c>
      <c r="I4647" t="n">
        <v>0</v>
      </c>
      <c r="J4647" s="16">
        <f>IF(C4647=2026,IF(B4647&lt;741000,0,IF(B4647&lt;2191000,B4647-740000,IF(B4647&lt;2193000,1451000,IF(B4647&lt;2196000,1453000,IF(B4647&lt;2200000,1456000,IF(B4647&lt;3600000,ROUNDDOWN(B4647/4,-3)*2.8-80000,IF(B4647&lt;6600000,ROUNDDOWN(B4647/4,-3)*3.2-440000,IF(B4647&lt;8500000,ROUNDDOWN(B4647*0.9,0)-1100000,B4647-1950000)))))))),IF(B4647&lt;651000,0,IF(B4647&lt;1900000,B4647-650000,IF(B4647&lt;3600000,ROUNDDOWN(B4647/4,-3)*2.8-80000,IF(B4647&lt;6600000,ROUNDDOWN(B4647/4,-3)*3.2-440000,IF(B4647&lt;8500000,ROUNDDOWN(B4647*0.9,0)-1100000,B4647-1950000))))))</f>
        <v/>
      </c>
      <c r="K4647" s="16">
        <f>IF(J4647&gt;23500000,NA(),IF(C4647=2026,IF(J4647&lt;=4890000,1040000,IF(J4647&lt;=6550000,670000,620000)),IF(J4647&lt;=1320000,950000,IF(J4647&lt;=3360000,880000,IF(J4647&lt;=4890000,680000,IF(J4647&lt;=6550000,630000,580000))))))</f>
        <v/>
      </c>
      <c r="L4647" s="16">
        <f>IF(D4647=1,IF(J4647&lt;=9000000,380000,IF(J4647&lt;=9500000,260000,IF(J4647&lt;=10000000,130000,0))),0)</f>
        <v/>
      </c>
      <c r="M4647" s="16">
        <f>IF(D4647=1,IF(J4647&lt;=9000000,330000,IF(J4647&lt;=9500000,220000,IF(J4647&lt;=10000000,110000,0))),0)</f>
        <v/>
      </c>
      <c r="N4647" s="16">
        <f>IF(D4647=1,IF(J4647&lt;=9000000,50000,IF(J4647&lt;=9500000,40000,IF(J4647&lt;=10000000,20000,0))),0)</f>
        <v/>
      </c>
      <c r="O4647" s="16">
        <f>MAX(0,ROUNDDOWN(J4647-G4647-K4647-L4647-E4647*380000-F4647*630000-H4647,-3))</f>
        <v/>
      </c>
      <c r="P4647" s="16">
        <f>MAX(0,ROUNDDOWN(J4647-G4647-430000-M4647-E4647*330000-F4647*450000-I4647,-3))</f>
        <v/>
      </c>
      <c r="Q4647" s="16">
        <f>50000+N4647+E4647*50000+F4647*180000</f>
        <v/>
      </c>
      <c r="R4647" s="16">
        <f>IF(P4647&lt;=2000000,MIN(Q4647,P4647),MAX(Q4647-(P4647-2000000),50000))*0.05</f>
        <v/>
      </c>
      <c r="S4647" s="16">
        <f>MAX(0,P4647*0.1-R4647)</f>
        <v/>
      </c>
      <c r="T4647" s="16">
        <f>Q4647+MAX(0,K4647-480000)</f>
        <v/>
      </c>
      <c r="U4647" s="16">
        <f>P4647-T4647</f>
        <v/>
      </c>
      <c r="V4647" s="17">
        <f>IF(U4647&lt;0,0,LOOKUP(U4647,{0,1950001,3300001,6950001,9000001,18000001,40000001},{0.05,0.1,0.2,0.23,0.33,0.4,0.45}))</f>
        <v/>
      </c>
      <c r="W4647" s="18">
        <f>IF(U4647&lt;0,0.9,0.9-V4647*1.021)</f>
        <v/>
      </c>
      <c r="X4647" s="16">
        <f>ROUNDDOWN(S4647*0.2/W4647+2000,0)</f>
        <v/>
      </c>
      <c r="Y4647" s="17">
        <f>IF(O4647&lt;=0,0,LOOKUP(O4647,{0,1950001,3300001,6950001,9000001,18000001,40000001},{0.05,0.1,0.2,0.23,0.33,0.4,0.45}))</f>
        <v/>
      </c>
    </row>
    <row r="4648">
      <c r="A4648" t="inlineStr">
        <is>
          <t>1万円刻み</t>
        </is>
      </c>
      <c r="B4648" s="16">
        <f>'3_1万円刻み'!$A$1041</f>
        <v/>
      </c>
      <c r="C4648" t="n">
        <v>2026</v>
      </c>
      <c r="D4648" t="n">
        <v>1</v>
      </c>
      <c r="E4648" t="n">
        <v>0</v>
      </c>
      <c r="F4648" t="n">
        <v>0</v>
      </c>
      <c r="G4648" s="16">
        <f>ROUND(MIN(B4648/12,650000)*12*0.0915+MIN(B4648/12,1390000)*12*(0.0504+0)+B4648*0.005,0)</f>
        <v/>
      </c>
      <c r="H4648" t="n">
        <v>0</v>
      </c>
      <c r="I4648" t="n">
        <v>0</v>
      </c>
      <c r="J4648" s="16">
        <f>IF(C4648=2026,IF(B4648&lt;741000,0,IF(B4648&lt;2191000,B4648-740000,IF(B4648&lt;2193000,1451000,IF(B4648&lt;2196000,1453000,IF(B4648&lt;2200000,1456000,IF(B4648&lt;3600000,ROUNDDOWN(B4648/4,-3)*2.8-80000,IF(B4648&lt;6600000,ROUNDDOWN(B4648/4,-3)*3.2-440000,IF(B4648&lt;8500000,ROUNDDOWN(B4648*0.9,0)-1100000,B4648-1950000)))))))),IF(B4648&lt;651000,0,IF(B4648&lt;1900000,B4648-650000,IF(B4648&lt;3600000,ROUNDDOWN(B4648/4,-3)*2.8-80000,IF(B4648&lt;6600000,ROUNDDOWN(B4648/4,-3)*3.2-440000,IF(B4648&lt;8500000,ROUNDDOWN(B4648*0.9,0)-1100000,B4648-1950000))))))</f>
        <v/>
      </c>
      <c r="K4648" s="16">
        <f>IF(J4648&gt;23500000,NA(),IF(C4648=2026,IF(J4648&lt;=4890000,1040000,IF(J4648&lt;=6550000,670000,620000)),IF(J4648&lt;=1320000,950000,IF(J4648&lt;=3360000,880000,IF(J4648&lt;=4890000,680000,IF(J4648&lt;=6550000,630000,580000))))))</f>
        <v/>
      </c>
      <c r="L4648" s="16">
        <f>IF(D4648=1,IF(J4648&lt;=9000000,380000,IF(J4648&lt;=9500000,260000,IF(J4648&lt;=10000000,130000,0))),0)</f>
        <v/>
      </c>
      <c r="M4648" s="16">
        <f>IF(D4648=1,IF(J4648&lt;=9000000,330000,IF(J4648&lt;=9500000,220000,IF(J4648&lt;=10000000,110000,0))),0)</f>
        <v/>
      </c>
      <c r="N4648" s="16">
        <f>IF(D4648=1,IF(J4648&lt;=9000000,50000,IF(J4648&lt;=9500000,40000,IF(J4648&lt;=10000000,20000,0))),0)</f>
        <v/>
      </c>
      <c r="O4648" s="16">
        <f>MAX(0,ROUNDDOWN(J4648-G4648-K4648-L4648-E4648*380000-F4648*630000-H4648,-3))</f>
        <v/>
      </c>
      <c r="P4648" s="16">
        <f>MAX(0,ROUNDDOWN(J4648-G4648-430000-M4648-E4648*330000-F4648*450000-I4648,-3))</f>
        <v/>
      </c>
      <c r="Q4648" s="16">
        <f>50000+N4648+E4648*50000+F4648*180000</f>
        <v/>
      </c>
      <c r="R4648" s="16">
        <f>IF(P4648&lt;=2000000,MIN(Q4648,P4648),MAX(Q4648-(P4648-2000000),50000))*0.05</f>
        <v/>
      </c>
      <c r="S4648" s="16">
        <f>MAX(0,P4648*0.1-R4648)</f>
        <v/>
      </c>
      <c r="T4648" s="16">
        <f>Q4648+MAX(0,K4648-480000)</f>
        <v/>
      </c>
      <c r="U4648" s="16">
        <f>P4648-T4648</f>
        <v/>
      </c>
      <c r="V4648" s="17">
        <f>IF(U4648&lt;0,0,LOOKUP(U4648,{0,1950001,3300001,6950001,9000001,18000001,40000001},{0.05,0.1,0.2,0.23,0.33,0.4,0.45}))</f>
        <v/>
      </c>
      <c r="W4648" s="18">
        <f>IF(U4648&lt;0,0.9,0.9-V4648*1.021)</f>
        <v/>
      </c>
      <c r="X4648" s="16">
        <f>ROUNDDOWN(S4648*0.2/W4648+2000,0)</f>
        <v/>
      </c>
      <c r="Y4648" s="17">
        <f>IF(O4648&lt;=0,0,LOOKUP(O4648,{0,1950001,3300001,6950001,9000001,18000001,40000001},{0.05,0.1,0.2,0.23,0.33,0.4,0.45}))</f>
        <v/>
      </c>
    </row>
    <row r="4649">
      <c r="A4649" t="inlineStr">
        <is>
          <t>1万円刻み</t>
        </is>
      </c>
      <c r="B4649" s="16">
        <f>'3_1万円刻み'!$A$1042</f>
        <v/>
      </c>
      <c r="C4649" t="n">
        <v>2025</v>
      </c>
      <c r="D4649" t="n">
        <v>0</v>
      </c>
      <c r="E4649" t="n">
        <v>0</v>
      </c>
      <c r="F4649" t="n">
        <v>0</v>
      </c>
      <c r="G4649" s="16">
        <f>ROUND(MIN(B4649/12,650000)*12*0.0915+MIN(B4649/12,1390000)*12*(0.0504+0)+B4649*0.005,0)</f>
        <v/>
      </c>
      <c r="H4649" t="n">
        <v>0</v>
      </c>
      <c r="I4649" t="n">
        <v>0</v>
      </c>
      <c r="J4649" s="16">
        <f>IF(C4649=2026,IF(B4649&lt;741000,0,IF(B4649&lt;2191000,B4649-740000,IF(B4649&lt;2193000,1451000,IF(B4649&lt;2196000,1453000,IF(B4649&lt;2200000,1456000,IF(B4649&lt;3600000,ROUNDDOWN(B4649/4,-3)*2.8-80000,IF(B4649&lt;6600000,ROUNDDOWN(B4649/4,-3)*3.2-440000,IF(B4649&lt;8500000,ROUNDDOWN(B4649*0.9,0)-1100000,B4649-1950000)))))))),IF(B4649&lt;651000,0,IF(B4649&lt;1900000,B4649-650000,IF(B4649&lt;3600000,ROUNDDOWN(B4649/4,-3)*2.8-80000,IF(B4649&lt;6600000,ROUNDDOWN(B4649/4,-3)*3.2-440000,IF(B4649&lt;8500000,ROUNDDOWN(B4649*0.9,0)-1100000,B4649-1950000))))))</f>
        <v/>
      </c>
      <c r="K4649" s="16">
        <f>IF(J4649&gt;23500000,NA(),IF(C4649=2026,IF(J4649&lt;=4890000,1040000,IF(J4649&lt;=6550000,670000,620000)),IF(J4649&lt;=1320000,950000,IF(J4649&lt;=3360000,880000,IF(J4649&lt;=4890000,680000,IF(J4649&lt;=6550000,630000,580000))))))</f>
        <v/>
      </c>
      <c r="L4649" s="16">
        <f>IF(D4649=1,IF(J4649&lt;=9000000,380000,IF(J4649&lt;=9500000,260000,IF(J4649&lt;=10000000,130000,0))),0)</f>
        <v/>
      </c>
      <c r="M4649" s="16">
        <f>IF(D4649=1,IF(J4649&lt;=9000000,330000,IF(J4649&lt;=9500000,220000,IF(J4649&lt;=10000000,110000,0))),0)</f>
        <v/>
      </c>
      <c r="N4649" s="16">
        <f>IF(D4649=1,IF(J4649&lt;=9000000,50000,IF(J4649&lt;=9500000,40000,IF(J4649&lt;=10000000,20000,0))),0)</f>
        <v/>
      </c>
      <c r="O4649" s="16">
        <f>MAX(0,ROUNDDOWN(J4649-G4649-K4649-L4649-E4649*380000-F4649*630000-H4649,-3))</f>
        <v/>
      </c>
      <c r="P4649" s="16">
        <f>MAX(0,ROUNDDOWN(J4649-G4649-430000-M4649-E4649*330000-F4649*450000-I4649,-3))</f>
        <v/>
      </c>
      <c r="Q4649" s="16">
        <f>50000+N4649+E4649*50000+F4649*180000</f>
        <v/>
      </c>
      <c r="R4649" s="16">
        <f>IF(P4649&lt;=2000000,MIN(Q4649,P4649),MAX(Q4649-(P4649-2000000),50000))*0.05</f>
        <v/>
      </c>
      <c r="S4649" s="16">
        <f>MAX(0,P4649*0.1-R4649)</f>
        <v/>
      </c>
      <c r="T4649" s="16">
        <f>Q4649+MAX(0,K4649-480000)</f>
        <v/>
      </c>
      <c r="U4649" s="16">
        <f>P4649-T4649</f>
        <v/>
      </c>
      <c r="V4649" s="17">
        <f>IF(U4649&lt;0,0,LOOKUP(U4649,{0,1950001,3300001,6950001,9000001,18000001,40000001},{0.05,0.1,0.2,0.23,0.33,0.4,0.45}))</f>
        <v/>
      </c>
      <c r="W4649" s="18">
        <f>IF(U4649&lt;0,0.9,0.9-V4649*1.021)</f>
        <v/>
      </c>
      <c r="X4649" s="16">
        <f>ROUNDDOWN(S4649*0.2/W4649+2000,0)</f>
        <v/>
      </c>
      <c r="Y4649" s="17">
        <f>IF(O4649&lt;=0,0,LOOKUP(O4649,{0,1950001,3300001,6950001,9000001,18000001,40000001},{0.05,0.1,0.2,0.23,0.33,0.4,0.45}))</f>
        <v/>
      </c>
    </row>
    <row r="4650">
      <c r="A4650" t="inlineStr">
        <is>
          <t>1万円刻み</t>
        </is>
      </c>
      <c r="B4650" s="16">
        <f>'3_1万円刻み'!$A$1042</f>
        <v/>
      </c>
      <c r="C4650" t="n">
        <v>2026</v>
      </c>
      <c r="D4650" t="n">
        <v>0</v>
      </c>
      <c r="E4650" t="n">
        <v>0</v>
      </c>
      <c r="F4650" t="n">
        <v>0</v>
      </c>
      <c r="G4650" s="16">
        <f>ROUND(MIN(B4650/12,650000)*12*0.0915+MIN(B4650/12,1390000)*12*(0.0504+0)+B4650*0.005,0)</f>
        <v/>
      </c>
      <c r="H4650" t="n">
        <v>0</v>
      </c>
      <c r="I4650" t="n">
        <v>0</v>
      </c>
      <c r="J4650" s="16">
        <f>IF(C4650=2026,IF(B4650&lt;741000,0,IF(B4650&lt;2191000,B4650-740000,IF(B4650&lt;2193000,1451000,IF(B4650&lt;2196000,1453000,IF(B4650&lt;2200000,1456000,IF(B4650&lt;3600000,ROUNDDOWN(B4650/4,-3)*2.8-80000,IF(B4650&lt;6600000,ROUNDDOWN(B4650/4,-3)*3.2-440000,IF(B4650&lt;8500000,ROUNDDOWN(B4650*0.9,0)-1100000,B4650-1950000)))))))),IF(B4650&lt;651000,0,IF(B4650&lt;1900000,B4650-650000,IF(B4650&lt;3600000,ROUNDDOWN(B4650/4,-3)*2.8-80000,IF(B4650&lt;6600000,ROUNDDOWN(B4650/4,-3)*3.2-440000,IF(B4650&lt;8500000,ROUNDDOWN(B4650*0.9,0)-1100000,B4650-1950000))))))</f>
        <v/>
      </c>
      <c r="K4650" s="16">
        <f>IF(J4650&gt;23500000,NA(),IF(C4650=2026,IF(J4650&lt;=4890000,1040000,IF(J4650&lt;=6550000,670000,620000)),IF(J4650&lt;=1320000,950000,IF(J4650&lt;=3360000,880000,IF(J4650&lt;=4890000,680000,IF(J4650&lt;=6550000,630000,580000))))))</f>
        <v/>
      </c>
      <c r="L4650" s="16">
        <f>IF(D4650=1,IF(J4650&lt;=9000000,380000,IF(J4650&lt;=9500000,260000,IF(J4650&lt;=10000000,130000,0))),0)</f>
        <v/>
      </c>
      <c r="M4650" s="16">
        <f>IF(D4650=1,IF(J4650&lt;=9000000,330000,IF(J4650&lt;=9500000,220000,IF(J4650&lt;=10000000,110000,0))),0)</f>
        <v/>
      </c>
      <c r="N4650" s="16">
        <f>IF(D4650=1,IF(J4650&lt;=9000000,50000,IF(J4650&lt;=9500000,40000,IF(J4650&lt;=10000000,20000,0))),0)</f>
        <v/>
      </c>
      <c r="O4650" s="16">
        <f>MAX(0,ROUNDDOWN(J4650-G4650-K4650-L4650-E4650*380000-F4650*630000-H4650,-3))</f>
        <v/>
      </c>
      <c r="P4650" s="16">
        <f>MAX(0,ROUNDDOWN(J4650-G4650-430000-M4650-E4650*330000-F4650*450000-I4650,-3))</f>
        <v/>
      </c>
      <c r="Q4650" s="16">
        <f>50000+N4650+E4650*50000+F4650*180000</f>
        <v/>
      </c>
      <c r="R4650" s="16">
        <f>IF(P4650&lt;=2000000,MIN(Q4650,P4650),MAX(Q4650-(P4650-2000000),50000))*0.05</f>
        <v/>
      </c>
      <c r="S4650" s="16">
        <f>MAX(0,P4650*0.1-R4650)</f>
        <v/>
      </c>
      <c r="T4650" s="16">
        <f>Q4650+MAX(0,K4650-480000)</f>
        <v/>
      </c>
      <c r="U4650" s="16">
        <f>P4650-T4650</f>
        <v/>
      </c>
      <c r="V4650" s="17">
        <f>IF(U4650&lt;0,0,LOOKUP(U4650,{0,1950001,3300001,6950001,9000001,18000001,40000001},{0.05,0.1,0.2,0.23,0.33,0.4,0.45}))</f>
        <v/>
      </c>
      <c r="W4650" s="18">
        <f>IF(U4650&lt;0,0.9,0.9-V4650*1.021)</f>
        <v/>
      </c>
      <c r="X4650" s="16">
        <f>ROUNDDOWN(S4650*0.2/W4650+2000,0)</f>
        <v/>
      </c>
      <c r="Y4650" s="17">
        <f>IF(O4650&lt;=0,0,LOOKUP(O4650,{0,1950001,3300001,6950001,9000001,18000001,40000001},{0.05,0.1,0.2,0.23,0.33,0.4,0.45}))</f>
        <v/>
      </c>
    </row>
    <row r="4651">
      <c r="A4651" t="inlineStr">
        <is>
          <t>1万円刻み</t>
        </is>
      </c>
      <c r="B4651" s="16">
        <f>'3_1万円刻み'!$A$1042</f>
        <v/>
      </c>
      <c r="C4651" t="n">
        <v>2025</v>
      </c>
      <c r="D4651" t="n">
        <v>1</v>
      </c>
      <c r="E4651" t="n">
        <v>0</v>
      </c>
      <c r="F4651" t="n">
        <v>0</v>
      </c>
      <c r="G4651" s="16">
        <f>ROUND(MIN(B4651/12,650000)*12*0.0915+MIN(B4651/12,1390000)*12*(0.0504+0)+B4651*0.005,0)</f>
        <v/>
      </c>
      <c r="H4651" t="n">
        <v>0</v>
      </c>
      <c r="I4651" t="n">
        <v>0</v>
      </c>
      <c r="J4651" s="16">
        <f>IF(C4651=2026,IF(B4651&lt;741000,0,IF(B4651&lt;2191000,B4651-740000,IF(B4651&lt;2193000,1451000,IF(B4651&lt;2196000,1453000,IF(B4651&lt;2200000,1456000,IF(B4651&lt;3600000,ROUNDDOWN(B4651/4,-3)*2.8-80000,IF(B4651&lt;6600000,ROUNDDOWN(B4651/4,-3)*3.2-440000,IF(B4651&lt;8500000,ROUNDDOWN(B4651*0.9,0)-1100000,B4651-1950000)))))))),IF(B4651&lt;651000,0,IF(B4651&lt;1900000,B4651-650000,IF(B4651&lt;3600000,ROUNDDOWN(B4651/4,-3)*2.8-80000,IF(B4651&lt;6600000,ROUNDDOWN(B4651/4,-3)*3.2-440000,IF(B4651&lt;8500000,ROUNDDOWN(B4651*0.9,0)-1100000,B4651-1950000))))))</f>
        <v/>
      </c>
      <c r="K4651" s="16">
        <f>IF(J4651&gt;23500000,NA(),IF(C4651=2026,IF(J4651&lt;=4890000,1040000,IF(J4651&lt;=6550000,670000,620000)),IF(J4651&lt;=1320000,950000,IF(J4651&lt;=3360000,880000,IF(J4651&lt;=4890000,680000,IF(J4651&lt;=6550000,630000,580000))))))</f>
        <v/>
      </c>
      <c r="L4651" s="16">
        <f>IF(D4651=1,IF(J4651&lt;=9000000,380000,IF(J4651&lt;=9500000,260000,IF(J4651&lt;=10000000,130000,0))),0)</f>
        <v/>
      </c>
      <c r="M4651" s="16">
        <f>IF(D4651=1,IF(J4651&lt;=9000000,330000,IF(J4651&lt;=9500000,220000,IF(J4651&lt;=10000000,110000,0))),0)</f>
        <v/>
      </c>
      <c r="N4651" s="16">
        <f>IF(D4651=1,IF(J4651&lt;=9000000,50000,IF(J4651&lt;=9500000,40000,IF(J4651&lt;=10000000,20000,0))),0)</f>
        <v/>
      </c>
      <c r="O4651" s="16">
        <f>MAX(0,ROUNDDOWN(J4651-G4651-K4651-L4651-E4651*380000-F4651*630000-H4651,-3))</f>
        <v/>
      </c>
      <c r="P4651" s="16">
        <f>MAX(0,ROUNDDOWN(J4651-G4651-430000-M4651-E4651*330000-F4651*450000-I4651,-3))</f>
        <v/>
      </c>
      <c r="Q4651" s="16">
        <f>50000+N4651+E4651*50000+F4651*180000</f>
        <v/>
      </c>
      <c r="R4651" s="16">
        <f>IF(P4651&lt;=2000000,MIN(Q4651,P4651),MAX(Q4651-(P4651-2000000),50000))*0.05</f>
        <v/>
      </c>
      <c r="S4651" s="16">
        <f>MAX(0,P4651*0.1-R4651)</f>
        <v/>
      </c>
      <c r="T4651" s="16">
        <f>Q4651+MAX(0,K4651-480000)</f>
        <v/>
      </c>
      <c r="U4651" s="16">
        <f>P4651-T4651</f>
        <v/>
      </c>
      <c r="V4651" s="17">
        <f>IF(U4651&lt;0,0,LOOKUP(U4651,{0,1950001,3300001,6950001,9000001,18000001,40000001},{0.05,0.1,0.2,0.23,0.33,0.4,0.45}))</f>
        <v/>
      </c>
      <c r="W4651" s="18">
        <f>IF(U4651&lt;0,0.9,0.9-V4651*1.021)</f>
        <v/>
      </c>
      <c r="X4651" s="16">
        <f>ROUNDDOWN(S4651*0.2/W4651+2000,0)</f>
        <v/>
      </c>
      <c r="Y4651" s="17">
        <f>IF(O4651&lt;=0,0,LOOKUP(O4651,{0,1950001,3300001,6950001,9000001,18000001,40000001},{0.05,0.1,0.2,0.23,0.33,0.4,0.45}))</f>
        <v/>
      </c>
    </row>
    <row r="4652">
      <c r="A4652" t="inlineStr">
        <is>
          <t>1万円刻み</t>
        </is>
      </c>
      <c r="B4652" s="16">
        <f>'3_1万円刻み'!$A$1042</f>
        <v/>
      </c>
      <c r="C4652" t="n">
        <v>2026</v>
      </c>
      <c r="D4652" t="n">
        <v>1</v>
      </c>
      <c r="E4652" t="n">
        <v>0</v>
      </c>
      <c r="F4652" t="n">
        <v>0</v>
      </c>
      <c r="G4652" s="16">
        <f>ROUND(MIN(B4652/12,650000)*12*0.0915+MIN(B4652/12,1390000)*12*(0.0504+0)+B4652*0.005,0)</f>
        <v/>
      </c>
      <c r="H4652" t="n">
        <v>0</v>
      </c>
      <c r="I4652" t="n">
        <v>0</v>
      </c>
      <c r="J4652" s="16">
        <f>IF(C4652=2026,IF(B4652&lt;741000,0,IF(B4652&lt;2191000,B4652-740000,IF(B4652&lt;2193000,1451000,IF(B4652&lt;2196000,1453000,IF(B4652&lt;2200000,1456000,IF(B4652&lt;3600000,ROUNDDOWN(B4652/4,-3)*2.8-80000,IF(B4652&lt;6600000,ROUNDDOWN(B4652/4,-3)*3.2-440000,IF(B4652&lt;8500000,ROUNDDOWN(B4652*0.9,0)-1100000,B4652-1950000)))))))),IF(B4652&lt;651000,0,IF(B4652&lt;1900000,B4652-650000,IF(B4652&lt;3600000,ROUNDDOWN(B4652/4,-3)*2.8-80000,IF(B4652&lt;6600000,ROUNDDOWN(B4652/4,-3)*3.2-440000,IF(B4652&lt;8500000,ROUNDDOWN(B4652*0.9,0)-1100000,B4652-1950000))))))</f>
        <v/>
      </c>
      <c r="K4652" s="16">
        <f>IF(J4652&gt;23500000,NA(),IF(C4652=2026,IF(J4652&lt;=4890000,1040000,IF(J4652&lt;=6550000,670000,620000)),IF(J4652&lt;=1320000,950000,IF(J4652&lt;=3360000,880000,IF(J4652&lt;=4890000,680000,IF(J4652&lt;=6550000,630000,580000))))))</f>
        <v/>
      </c>
      <c r="L4652" s="16">
        <f>IF(D4652=1,IF(J4652&lt;=9000000,380000,IF(J4652&lt;=9500000,260000,IF(J4652&lt;=10000000,130000,0))),0)</f>
        <v/>
      </c>
      <c r="M4652" s="16">
        <f>IF(D4652=1,IF(J4652&lt;=9000000,330000,IF(J4652&lt;=9500000,220000,IF(J4652&lt;=10000000,110000,0))),0)</f>
        <v/>
      </c>
      <c r="N4652" s="16">
        <f>IF(D4652=1,IF(J4652&lt;=9000000,50000,IF(J4652&lt;=9500000,40000,IF(J4652&lt;=10000000,20000,0))),0)</f>
        <v/>
      </c>
      <c r="O4652" s="16">
        <f>MAX(0,ROUNDDOWN(J4652-G4652-K4652-L4652-E4652*380000-F4652*630000-H4652,-3))</f>
        <v/>
      </c>
      <c r="P4652" s="16">
        <f>MAX(0,ROUNDDOWN(J4652-G4652-430000-M4652-E4652*330000-F4652*450000-I4652,-3))</f>
        <v/>
      </c>
      <c r="Q4652" s="16">
        <f>50000+N4652+E4652*50000+F4652*180000</f>
        <v/>
      </c>
      <c r="R4652" s="16">
        <f>IF(P4652&lt;=2000000,MIN(Q4652,P4652),MAX(Q4652-(P4652-2000000),50000))*0.05</f>
        <v/>
      </c>
      <c r="S4652" s="16">
        <f>MAX(0,P4652*0.1-R4652)</f>
        <v/>
      </c>
      <c r="T4652" s="16">
        <f>Q4652+MAX(0,K4652-480000)</f>
        <v/>
      </c>
      <c r="U4652" s="16">
        <f>P4652-T4652</f>
        <v/>
      </c>
      <c r="V4652" s="17">
        <f>IF(U4652&lt;0,0,LOOKUP(U4652,{0,1950001,3300001,6950001,9000001,18000001,40000001},{0.05,0.1,0.2,0.23,0.33,0.4,0.45}))</f>
        <v/>
      </c>
      <c r="W4652" s="18">
        <f>IF(U4652&lt;0,0.9,0.9-V4652*1.021)</f>
        <v/>
      </c>
      <c r="X4652" s="16">
        <f>ROUNDDOWN(S4652*0.2/W4652+2000,0)</f>
        <v/>
      </c>
      <c r="Y4652" s="17">
        <f>IF(O4652&lt;=0,0,LOOKUP(O4652,{0,1950001,3300001,6950001,9000001,18000001,40000001},{0.05,0.1,0.2,0.23,0.33,0.4,0.45}))</f>
        <v/>
      </c>
    </row>
    <row r="4653">
      <c r="A4653" t="inlineStr">
        <is>
          <t>1万円刻み</t>
        </is>
      </c>
      <c r="B4653" s="16">
        <f>'3_1万円刻み'!$A$1043</f>
        <v/>
      </c>
      <c r="C4653" t="n">
        <v>2025</v>
      </c>
      <c r="D4653" t="n">
        <v>0</v>
      </c>
      <c r="E4653" t="n">
        <v>0</v>
      </c>
      <c r="F4653" t="n">
        <v>0</v>
      </c>
      <c r="G4653" s="16">
        <f>ROUND(MIN(B4653/12,650000)*12*0.0915+MIN(B4653/12,1390000)*12*(0.0504+0)+B4653*0.005,0)</f>
        <v/>
      </c>
      <c r="H4653" t="n">
        <v>0</v>
      </c>
      <c r="I4653" t="n">
        <v>0</v>
      </c>
      <c r="J4653" s="16">
        <f>IF(C4653=2026,IF(B4653&lt;741000,0,IF(B4653&lt;2191000,B4653-740000,IF(B4653&lt;2193000,1451000,IF(B4653&lt;2196000,1453000,IF(B4653&lt;2200000,1456000,IF(B4653&lt;3600000,ROUNDDOWN(B4653/4,-3)*2.8-80000,IF(B4653&lt;6600000,ROUNDDOWN(B4653/4,-3)*3.2-440000,IF(B4653&lt;8500000,ROUNDDOWN(B4653*0.9,0)-1100000,B4653-1950000)))))))),IF(B4653&lt;651000,0,IF(B4653&lt;1900000,B4653-650000,IF(B4653&lt;3600000,ROUNDDOWN(B4653/4,-3)*2.8-80000,IF(B4653&lt;6600000,ROUNDDOWN(B4653/4,-3)*3.2-440000,IF(B4653&lt;8500000,ROUNDDOWN(B4653*0.9,0)-1100000,B4653-1950000))))))</f>
        <v/>
      </c>
      <c r="K4653" s="16">
        <f>IF(J4653&gt;23500000,NA(),IF(C4653=2026,IF(J4653&lt;=4890000,1040000,IF(J4653&lt;=6550000,670000,620000)),IF(J4653&lt;=1320000,950000,IF(J4653&lt;=3360000,880000,IF(J4653&lt;=4890000,680000,IF(J4653&lt;=6550000,630000,580000))))))</f>
        <v/>
      </c>
      <c r="L4653" s="16">
        <f>IF(D4653=1,IF(J4653&lt;=9000000,380000,IF(J4653&lt;=9500000,260000,IF(J4653&lt;=10000000,130000,0))),0)</f>
        <v/>
      </c>
      <c r="M4653" s="16">
        <f>IF(D4653=1,IF(J4653&lt;=9000000,330000,IF(J4653&lt;=9500000,220000,IF(J4653&lt;=10000000,110000,0))),0)</f>
        <v/>
      </c>
      <c r="N4653" s="16">
        <f>IF(D4653=1,IF(J4653&lt;=9000000,50000,IF(J4653&lt;=9500000,40000,IF(J4653&lt;=10000000,20000,0))),0)</f>
        <v/>
      </c>
      <c r="O4653" s="16">
        <f>MAX(0,ROUNDDOWN(J4653-G4653-K4653-L4653-E4653*380000-F4653*630000-H4653,-3))</f>
        <v/>
      </c>
      <c r="P4653" s="16">
        <f>MAX(0,ROUNDDOWN(J4653-G4653-430000-M4653-E4653*330000-F4653*450000-I4653,-3))</f>
        <v/>
      </c>
      <c r="Q4653" s="16">
        <f>50000+N4653+E4653*50000+F4653*180000</f>
        <v/>
      </c>
      <c r="R4653" s="16">
        <f>IF(P4653&lt;=2000000,MIN(Q4653,P4653),MAX(Q4653-(P4653-2000000),50000))*0.05</f>
        <v/>
      </c>
      <c r="S4653" s="16">
        <f>MAX(0,P4653*0.1-R4653)</f>
        <v/>
      </c>
      <c r="T4653" s="16">
        <f>Q4653+MAX(0,K4653-480000)</f>
        <v/>
      </c>
      <c r="U4653" s="16">
        <f>P4653-T4653</f>
        <v/>
      </c>
      <c r="V4653" s="17">
        <f>IF(U4653&lt;0,0,LOOKUP(U4653,{0,1950001,3300001,6950001,9000001,18000001,40000001},{0.05,0.1,0.2,0.23,0.33,0.4,0.45}))</f>
        <v/>
      </c>
      <c r="W4653" s="18">
        <f>IF(U4653&lt;0,0.9,0.9-V4653*1.021)</f>
        <v/>
      </c>
      <c r="X4653" s="16">
        <f>ROUNDDOWN(S4653*0.2/W4653+2000,0)</f>
        <v/>
      </c>
      <c r="Y4653" s="17">
        <f>IF(O4653&lt;=0,0,LOOKUP(O4653,{0,1950001,3300001,6950001,9000001,18000001,40000001},{0.05,0.1,0.2,0.23,0.33,0.4,0.45}))</f>
        <v/>
      </c>
    </row>
    <row r="4654">
      <c r="A4654" t="inlineStr">
        <is>
          <t>1万円刻み</t>
        </is>
      </c>
      <c r="B4654" s="16">
        <f>'3_1万円刻み'!$A$1043</f>
        <v/>
      </c>
      <c r="C4654" t="n">
        <v>2026</v>
      </c>
      <c r="D4654" t="n">
        <v>0</v>
      </c>
      <c r="E4654" t="n">
        <v>0</v>
      </c>
      <c r="F4654" t="n">
        <v>0</v>
      </c>
      <c r="G4654" s="16">
        <f>ROUND(MIN(B4654/12,650000)*12*0.0915+MIN(B4654/12,1390000)*12*(0.0504+0)+B4654*0.005,0)</f>
        <v/>
      </c>
      <c r="H4654" t="n">
        <v>0</v>
      </c>
      <c r="I4654" t="n">
        <v>0</v>
      </c>
      <c r="J4654" s="16">
        <f>IF(C4654=2026,IF(B4654&lt;741000,0,IF(B4654&lt;2191000,B4654-740000,IF(B4654&lt;2193000,1451000,IF(B4654&lt;2196000,1453000,IF(B4654&lt;2200000,1456000,IF(B4654&lt;3600000,ROUNDDOWN(B4654/4,-3)*2.8-80000,IF(B4654&lt;6600000,ROUNDDOWN(B4654/4,-3)*3.2-440000,IF(B4654&lt;8500000,ROUNDDOWN(B4654*0.9,0)-1100000,B4654-1950000)))))))),IF(B4654&lt;651000,0,IF(B4654&lt;1900000,B4654-650000,IF(B4654&lt;3600000,ROUNDDOWN(B4654/4,-3)*2.8-80000,IF(B4654&lt;6600000,ROUNDDOWN(B4654/4,-3)*3.2-440000,IF(B4654&lt;8500000,ROUNDDOWN(B4654*0.9,0)-1100000,B4654-1950000))))))</f>
        <v/>
      </c>
      <c r="K4654" s="16">
        <f>IF(J4654&gt;23500000,NA(),IF(C4654=2026,IF(J4654&lt;=4890000,1040000,IF(J4654&lt;=6550000,670000,620000)),IF(J4654&lt;=1320000,950000,IF(J4654&lt;=3360000,880000,IF(J4654&lt;=4890000,680000,IF(J4654&lt;=6550000,630000,580000))))))</f>
        <v/>
      </c>
      <c r="L4654" s="16">
        <f>IF(D4654=1,IF(J4654&lt;=9000000,380000,IF(J4654&lt;=9500000,260000,IF(J4654&lt;=10000000,130000,0))),0)</f>
        <v/>
      </c>
      <c r="M4654" s="16">
        <f>IF(D4654=1,IF(J4654&lt;=9000000,330000,IF(J4654&lt;=9500000,220000,IF(J4654&lt;=10000000,110000,0))),0)</f>
        <v/>
      </c>
      <c r="N4654" s="16">
        <f>IF(D4654=1,IF(J4654&lt;=9000000,50000,IF(J4654&lt;=9500000,40000,IF(J4654&lt;=10000000,20000,0))),0)</f>
        <v/>
      </c>
      <c r="O4654" s="16">
        <f>MAX(0,ROUNDDOWN(J4654-G4654-K4654-L4654-E4654*380000-F4654*630000-H4654,-3))</f>
        <v/>
      </c>
      <c r="P4654" s="16">
        <f>MAX(0,ROUNDDOWN(J4654-G4654-430000-M4654-E4654*330000-F4654*450000-I4654,-3))</f>
        <v/>
      </c>
      <c r="Q4654" s="16">
        <f>50000+N4654+E4654*50000+F4654*180000</f>
        <v/>
      </c>
      <c r="R4654" s="16">
        <f>IF(P4654&lt;=2000000,MIN(Q4654,P4654),MAX(Q4654-(P4654-2000000),50000))*0.05</f>
        <v/>
      </c>
      <c r="S4654" s="16">
        <f>MAX(0,P4654*0.1-R4654)</f>
        <v/>
      </c>
      <c r="T4654" s="16">
        <f>Q4654+MAX(0,K4654-480000)</f>
        <v/>
      </c>
      <c r="U4654" s="16">
        <f>P4654-T4654</f>
        <v/>
      </c>
      <c r="V4654" s="17">
        <f>IF(U4654&lt;0,0,LOOKUP(U4654,{0,1950001,3300001,6950001,9000001,18000001,40000001},{0.05,0.1,0.2,0.23,0.33,0.4,0.45}))</f>
        <v/>
      </c>
      <c r="W4654" s="18">
        <f>IF(U4654&lt;0,0.9,0.9-V4654*1.021)</f>
        <v/>
      </c>
      <c r="X4654" s="16">
        <f>ROUNDDOWN(S4654*0.2/W4654+2000,0)</f>
        <v/>
      </c>
      <c r="Y4654" s="17">
        <f>IF(O4654&lt;=0,0,LOOKUP(O4654,{0,1950001,3300001,6950001,9000001,18000001,40000001},{0.05,0.1,0.2,0.23,0.33,0.4,0.45}))</f>
        <v/>
      </c>
    </row>
    <row r="4655">
      <c r="A4655" t="inlineStr">
        <is>
          <t>1万円刻み</t>
        </is>
      </c>
      <c r="B4655" s="16">
        <f>'3_1万円刻み'!$A$1043</f>
        <v/>
      </c>
      <c r="C4655" t="n">
        <v>2025</v>
      </c>
      <c r="D4655" t="n">
        <v>1</v>
      </c>
      <c r="E4655" t="n">
        <v>0</v>
      </c>
      <c r="F4655" t="n">
        <v>0</v>
      </c>
      <c r="G4655" s="16">
        <f>ROUND(MIN(B4655/12,650000)*12*0.0915+MIN(B4655/12,1390000)*12*(0.0504+0)+B4655*0.005,0)</f>
        <v/>
      </c>
      <c r="H4655" t="n">
        <v>0</v>
      </c>
      <c r="I4655" t="n">
        <v>0</v>
      </c>
      <c r="J4655" s="16">
        <f>IF(C4655=2026,IF(B4655&lt;741000,0,IF(B4655&lt;2191000,B4655-740000,IF(B4655&lt;2193000,1451000,IF(B4655&lt;2196000,1453000,IF(B4655&lt;2200000,1456000,IF(B4655&lt;3600000,ROUNDDOWN(B4655/4,-3)*2.8-80000,IF(B4655&lt;6600000,ROUNDDOWN(B4655/4,-3)*3.2-440000,IF(B4655&lt;8500000,ROUNDDOWN(B4655*0.9,0)-1100000,B4655-1950000)))))))),IF(B4655&lt;651000,0,IF(B4655&lt;1900000,B4655-650000,IF(B4655&lt;3600000,ROUNDDOWN(B4655/4,-3)*2.8-80000,IF(B4655&lt;6600000,ROUNDDOWN(B4655/4,-3)*3.2-440000,IF(B4655&lt;8500000,ROUNDDOWN(B4655*0.9,0)-1100000,B4655-1950000))))))</f>
        <v/>
      </c>
      <c r="K4655" s="16">
        <f>IF(J4655&gt;23500000,NA(),IF(C4655=2026,IF(J4655&lt;=4890000,1040000,IF(J4655&lt;=6550000,670000,620000)),IF(J4655&lt;=1320000,950000,IF(J4655&lt;=3360000,880000,IF(J4655&lt;=4890000,680000,IF(J4655&lt;=6550000,630000,580000))))))</f>
        <v/>
      </c>
      <c r="L4655" s="16">
        <f>IF(D4655=1,IF(J4655&lt;=9000000,380000,IF(J4655&lt;=9500000,260000,IF(J4655&lt;=10000000,130000,0))),0)</f>
        <v/>
      </c>
      <c r="M4655" s="16">
        <f>IF(D4655=1,IF(J4655&lt;=9000000,330000,IF(J4655&lt;=9500000,220000,IF(J4655&lt;=10000000,110000,0))),0)</f>
        <v/>
      </c>
      <c r="N4655" s="16">
        <f>IF(D4655=1,IF(J4655&lt;=9000000,50000,IF(J4655&lt;=9500000,40000,IF(J4655&lt;=10000000,20000,0))),0)</f>
        <v/>
      </c>
      <c r="O4655" s="16">
        <f>MAX(0,ROUNDDOWN(J4655-G4655-K4655-L4655-E4655*380000-F4655*630000-H4655,-3))</f>
        <v/>
      </c>
      <c r="P4655" s="16">
        <f>MAX(0,ROUNDDOWN(J4655-G4655-430000-M4655-E4655*330000-F4655*450000-I4655,-3))</f>
        <v/>
      </c>
      <c r="Q4655" s="16">
        <f>50000+N4655+E4655*50000+F4655*180000</f>
        <v/>
      </c>
      <c r="R4655" s="16">
        <f>IF(P4655&lt;=2000000,MIN(Q4655,P4655),MAX(Q4655-(P4655-2000000),50000))*0.05</f>
        <v/>
      </c>
      <c r="S4655" s="16">
        <f>MAX(0,P4655*0.1-R4655)</f>
        <v/>
      </c>
      <c r="T4655" s="16">
        <f>Q4655+MAX(0,K4655-480000)</f>
        <v/>
      </c>
      <c r="U4655" s="16">
        <f>P4655-T4655</f>
        <v/>
      </c>
      <c r="V4655" s="17">
        <f>IF(U4655&lt;0,0,LOOKUP(U4655,{0,1950001,3300001,6950001,9000001,18000001,40000001},{0.05,0.1,0.2,0.23,0.33,0.4,0.45}))</f>
        <v/>
      </c>
      <c r="W4655" s="18">
        <f>IF(U4655&lt;0,0.9,0.9-V4655*1.021)</f>
        <v/>
      </c>
      <c r="X4655" s="16">
        <f>ROUNDDOWN(S4655*0.2/W4655+2000,0)</f>
        <v/>
      </c>
      <c r="Y4655" s="17">
        <f>IF(O4655&lt;=0,0,LOOKUP(O4655,{0,1950001,3300001,6950001,9000001,18000001,40000001},{0.05,0.1,0.2,0.23,0.33,0.4,0.45}))</f>
        <v/>
      </c>
    </row>
    <row r="4656">
      <c r="A4656" t="inlineStr">
        <is>
          <t>1万円刻み</t>
        </is>
      </c>
      <c r="B4656" s="16">
        <f>'3_1万円刻み'!$A$1043</f>
        <v/>
      </c>
      <c r="C4656" t="n">
        <v>2026</v>
      </c>
      <c r="D4656" t="n">
        <v>1</v>
      </c>
      <c r="E4656" t="n">
        <v>0</v>
      </c>
      <c r="F4656" t="n">
        <v>0</v>
      </c>
      <c r="G4656" s="16">
        <f>ROUND(MIN(B4656/12,650000)*12*0.0915+MIN(B4656/12,1390000)*12*(0.0504+0)+B4656*0.005,0)</f>
        <v/>
      </c>
      <c r="H4656" t="n">
        <v>0</v>
      </c>
      <c r="I4656" t="n">
        <v>0</v>
      </c>
      <c r="J4656" s="16">
        <f>IF(C4656=2026,IF(B4656&lt;741000,0,IF(B4656&lt;2191000,B4656-740000,IF(B4656&lt;2193000,1451000,IF(B4656&lt;2196000,1453000,IF(B4656&lt;2200000,1456000,IF(B4656&lt;3600000,ROUNDDOWN(B4656/4,-3)*2.8-80000,IF(B4656&lt;6600000,ROUNDDOWN(B4656/4,-3)*3.2-440000,IF(B4656&lt;8500000,ROUNDDOWN(B4656*0.9,0)-1100000,B4656-1950000)))))))),IF(B4656&lt;651000,0,IF(B4656&lt;1900000,B4656-650000,IF(B4656&lt;3600000,ROUNDDOWN(B4656/4,-3)*2.8-80000,IF(B4656&lt;6600000,ROUNDDOWN(B4656/4,-3)*3.2-440000,IF(B4656&lt;8500000,ROUNDDOWN(B4656*0.9,0)-1100000,B4656-1950000))))))</f>
        <v/>
      </c>
      <c r="K4656" s="16">
        <f>IF(J4656&gt;23500000,NA(),IF(C4656=2026,IF(J4656&lt;=4890000,1040000,IF(J4656&lt;=6550000,670000,620000)),IF(J4656&lt;=1320000,950000,IF(J4656&lt;=3360000,880000,IF(J4656&lt;=4890000,680000,IF(J4656&lt;=6550000,630000,580000))))))</f>
        <v/>
      </c>
      <c r="L4656" s="16">
        <f>IF(D4656=1,IF(J4656&lt;=9000000,380000,IF(J4656&lt;=9500000,260000,IF(J4656&lt;=10000000,130000,0))),0)</f>
        <v/>
      </c>
      <c r="M4656" s="16">
        <f>IF(D4656=1,IF(J4656&lt;=9000000,330000,IF(J4656&lt;=9500000,220000,IF(J4656&lt;=10000000,110000,0))),0)</f>
        <v/>
      </c>
      <c r="N4656" s="16">
        <f>IF(D4656=1,IF(J4656&lt;=9000000,50000,IF(J4656&lt;=9500000,40000,IF(J4656&lt;=10000000,20000,0))),0)</f>
        <v/>
      </c>
      <c r="O4656" s="16">
        <f>MAX(0,ROUNDDOWN(J4656-G4656-K4656-L4656-E4656*380000-F4656*630000-H4656,-3))</f>
        <v/>
      </c>
      <c r="P4656" s="16">
        <f>MAX(0,ROUNDDOWN(J4656-G4656-430000-M4656-E4656*330000-F4656*450000-I4656,-3))</f>
        <v/>
      </c>
      <c r="Q4656" s="16">
        <f>50000+N4656+E4656*50000+F4656*180000</f>
        <v/>
      </c>
      <c r="R4656" s="16">
        <f>IF(P4656&lt;=2000000,MIN(Q4656,P4656),MAX(Q4656-(P4656-2000000),50000))*0.05</f>
        <v/>
      </c>
      <c r="S4656" s="16">
        <f>MAX(0,P4656*0.1-R4656)</f>
        <v/>
      </c>
      <c r="T4656" s="16">
        <f>Q4656+MAX(0,K4656-480000)</f>
        <v/>
      </c>
      <c r="U4656" s="16">
        <f>P4656-T4656</f>
        <v/>
      </c>
      <c r="V4656" s="17">
        <f>IF(U4656&lt;0,0,LOOKUP(U4656,{0,1950001,3300001,6950001,9000001,18000001,40000001},{0.05,0.1,0.2,0.23,0.33,0.4,0.45}))</f>
        <v/>
      </c>
      <c r="W4656" s="18">
        <f>IF(U4656&lt;0,0.9,0.9-V4656*1.021)</f>
        <v/>
      </c>
      <c r="X4656" s="16">
        <f>ROUNDDOWN(S4656*0.2/W4656+2000,0)</f>
        <v/>
      </c>
      <c r="Y4656" s="17">
        <f>IF(O4656&lt;=0,0,LOOKUP(O4656,{0,1950001,3300001,6950001,9000001,18000001,40000001},{0.05,0.1,0.2,0.23,0.33,0.4,0.45}))</f>
        <v/>
      </c>
    </row>
    <row r="4657">
      <c r="A4657" t="inlineStr">
        <is>
          <t>1万円刻み</t>
        </is>
      </c>
      <c r="B4657" s="16">
        <f>'3_1万円刻み'!$A$1044</f>
        <v/>
      </c>
      <c r="C4657" t="n">
        <v>2025</v>
      </c>
      <c r="D4657" t="n">
        <v>0</v>
      </c>
      <c r="E4657" t="n">
        <v>0</v>
      </c>
      <c r="F4657" t="n">
        <v>0</v>
      </c>
      <c r="G4657" s="16">
        <f>ROUND(MIN(B4657/12,650000)*12*0.0915+MIN(B4657/12,1390000)*12*(0.0504+0)+B4657*0.005,0)</f>
        <v/>
      </c>
      <c r="H4657" t="n">
        <v>0</v>
      </c>
      <c r="I4657" t="n">
        <v>0</v>
      </c>
      <c r="J4657" s="16">
        <f>IF(C4657=2026,IF(B4657&lt;741000,0,IF(B4657&lt;2191000,B4657-740000,IF(B4657&lt;2193000,1451000,IF(B4657&lt;2196000,1453000,IF(B4657&lt;2200000,1456000,IF(B4657&lt;3600000,ROUNDDOWN(B4657/4,-3)*2.8-80000,IF(B4657&lt;6600000,ROUNDDOWN(B4657/4,-3)*3.2-440000,IF(B4657&lt;8500000,ROUNDDOWN(B4657*0.9,0)-1100000,B4657-1950000)))))))),IF(B4657&lt;651000,0,IF(B4657&lt;1900000,B4657-650000,IF(B4657&lt;3600000,ROUNDDOWN(B4657/4,-3)*2.8-80000,IF(B4657&lt;6600000,ROUNDDOWN(B4657/4,-3)*3.2-440000,IF(B4657&lt;8500000,ROUNDDOWN(B4657*0.9,0)-1100000,B4657-1950000))))))</f>
        <v/>
      </c>
      <c r="K4657" s="16">
        <f>IF(J4657&gt;23500000,NA(),IF(C4657=2026,IF(J4657&lt;=4890000,1040000,IF(J4657&lt;=6550000,670000,620000)),IF(J4657&lt;=1320000,950000,IF(J4657&lt;=3360000,880000,IF(J4657&lt;=4890000,680000,IF(J4657&lt;=6550000,630000,580000))))))</f>
        <v/>
      </c>
      <c r="L4657" s="16">
        <f>IF(D4657=1,IF(J4657&lt;=9000000,380000,IF(J4657&lt;=9500000,260000,IF(J4657&lt;=10000000,130000,0))),0)</f>
        <v/>
      </c>
      <c r="M4657" s="16">
        <f>IF(D4657=1,IF(J4657&lt;=9000000,330000,IF(J4657&lt;=9500000,220000,IF(J4657&lt;=10000000,110000,0))),0)</f>
        <v/>
      </c>
      <c r="N4657" s="16">
        <f>IF(D4657=1,IF(J4657&lt;=9000000,50000,IF(J4657&lt;=9500000,40000,IF(J4657&lt;=10000000,20000,0))),0)</f>
        <v/>
      </c>
      <c r="O4657" s="16">
        <f>MAX(0,ROUNDDOWN(J4657-G4657-K4657-L4657-E4657*380000-F4657*630000-H4657,-3))</f>
        <v/>
      </c>
      <c r="P4657" s="16">
        <f>MAX(0,ROUNDDOWN(J4657-G4657-430000-M4657-E4657*330000-F4657*450000-I4657,-3))</f>
        <v/>
      </c>
      <c r="Q4657" s="16">
        <f>50000+N4657+E4657*50000+F4657*180000</f>
        <v/>
      </c>
      <c r="R4657" s="16">
        <f>IF(P4657&lt;=2000000,MIN(Q4657,P4657),MAX(Q4657-(P4657-2000000),50000))*0.05</f>
        <v/>
      </c>
      <c r="S4657" s="16">
        <f>MAX(0,P4657*0.1-R4657)</f>
        <v/>
      </c>
      <c r="T4657" s="16">
        <f>Q4657+MAX(0,K4657-480000)</f>
        <v/>
      </c>
      <c r="U4657" s="16">
        <f>P4657-T4657</f>
        <v/>
      </c>
      <c r="V4657" s="17">
        <f>IF(U4657&lt;0,0,LOOKUP(U4657,{0,1950001,3300001,6950001,9000001,18000001,40000001},{0.05,0.1,0.2,0.23,0.33,0.4,0.45}))</f>
        <v/>
      </c>
      <c r="W4657" s="18">
        <f>IF(U4657&lt;0,0.9,0.9-V4657*1.021)</f>
        <v/>
      </c>
      <c r="X4657" s="16">
        <f>ROUNDDOWN(S4657*0.2/W4657+2000,0)</f>
        <v/>
      </c>
      <c r="Y4657" s="17">
        <f>IF(O4657&lt;=0,0,LOOKUP(O4657,{0,1950001,3300001,6950001,9000001,18000001,40000001},{0.05,0.1,0.2,0.23,0.33,0.4,0.45}))</f>
        <v/>
      </c>
    </row>
    <row r="4658">
      <c r="A4658" t="inlineStr">
        <is>
          <t>1万円刻み</t>
        </is>
      </c>
      <c r="B4658" s="16">
        <f>'3_1万円刻み'!$A$1044</f>
        <v/>
      </c>
      <c r="C4658" t="n">
        <v>2026</v>
      </c>
      <c r="D4658" t="n">
        <v>0</v>
      </c>
      <c r="E4658" t="n">
        <v>0</v>
      </c>
      <c r="F4658" t="n">
        <v>0</v>
      </c>
      <c r="G4658" s="16">
        <f>ROUND(MIN(B4658/12,650000)*12*0.0915+MIN(B4658/12,1390000)*12*(0.0504+0)+B4658*0.005,0)</f>
        <v/>
      </c>
      <c r="H4658" t="n">
        <v>0</v>
      </c>
      <c r="I4658" t="n">
        <v>0</v>
      </c>
      <c r="J4658" s="16">
        <f>IF(C4658=2026,IF(B4658&lt;741000,0,IF(B4658&lt;2191000,B4658-740000,IF(B4658&lt;2193000,1451000,IF(B4658&lt;2196000,1453000,IF(B4658&lt;2200000,1456000,IF(B4658&lt;3600000,ROUNDDOWN(B4658/4,-3)*2.8-80000,IF(B4658&lt;6600000,ROUNDDOWN(B4658/4,-3)*3.2-440000,IF(B4658&lt;8500000,ROUNDDOWN(B4658*0.9,0)-1100000,B4658-1950000)))))))),IF(B4658&lt;651000,0,IF(B4658&lt;1900000,B4658-650000,IF(B4658&lt;3600000,ROUNDDOWN(B4658/4,-3)*2.8-80000,IF(B4658&lt;6600000,ROUNDDOWN(B4658/4,-3)*3.2-440000,IF(B4658&lt;8500000,ROUNDDOWN(B4658*0.9,0)-1100000,B4658-1950000))))))</f>
        <v/>
      </c>
      <c r="K4658" s="16">
        <f>IF(J4658&gt;23500000,NA(),IF(C4658=2026,IF(J4658&lt;=4890000,1040000,IF(J4658&lt;=6550000,670000,620000)),IF(J4658&lt;=1320000,950000,IF(J4658&lt;=3360000,880000,IF(J4658&lt;=4890000,680000,IF(J4658&lt;=6550000,630000,580000))))))</f>
        <v/>
      </c>
      <c r="L4658" s="16">
        <f>IF(D4658=1,IF(J4658&lt;=9000000,380000,IF(J4658&lt;=9500000,260000,IF(J4658&lt;=10000000,130000,0))),0)</f>
        <v/>
      </c>
      <c r="M4658" s="16">
        <f>IF(D4658=1,IF(J4658&lt;=9000000,330000,IF(J4658&lt;=9500000,220000,IF(J4658&lt;=10000000,110000,0))),0)</f>
        <v/>
      </c>
      <c r="N4658" s="16">
        <f>IF(D4658=1,IF(J4658&lt;=9000000,50000,IF(J4658&lt;=9500000,40000,IF(J4658&lt;=10000000,20000,0))),0)</f>
        <v/>
      </c>
      <c r="O4658" s="16">
        <f>MAX(0,ROUNDDOWN(J4658-G4658-K4658-L4658-E4658*380000-F4658*630000-H4658,-3))</f>
        <v/>
      </c>
      <c r="P4658" s="16">
        <f>MAX(0,ROUNDDOWN(J4658-G4658-430000-M4658-E4658*330000-F4658*450000-I4658,-3))</f>
        <v/>
      </c>
      <c r="Q4658" s="16">
        <f>50000+N4658+E4658*50000+F4658*180000</f>
        <v/>
      </c>
      <c r="R4658" s="16">
        <f>IF(P4658&lt;=2000000,MIN(Q4658,P4658),MAX(Q4658-(P4658-2000000),50000))*0.05</f>
        <v/>
      </c>
      <c r="S4658" s="16">
        <f>MAX(0,P4658*0.1-R4658)</f>
        <v/>
      </c>
      <c r="T4658" s="16">
        <f>Q4658+MAX(0,K4658-480000)</f>
        <v/>
      </c>
      <c r="U4658" s="16">
        <f>P4658-T4658</f>
        <v/>
      </c>
      <c r="V4658" s="17">
        <f>IF(U4658&lt;0,0,LOOKUP(U4658,{0,1950001,3300001,6950001,9000001,18000001,40000001},{0.05,0.1,0.2,0.23,0.33,0.4,0.45}))</f>
        <v/>
      </c>
      <c r="W4658" s="18">
        <f>IF(U4658&lt;0,0.9,0.9-V4658*1.021)</f>
        <v/>
      </c>
      <c r="X4658" s="16">
        <f>ROUNDDOWN(S4658*0.2/W4658+2000,0)</f>
        <v/>
      </c>
      <c r="Y4658" s="17">
        <f>IF(O4658&lt;=0,0,LOOKUP(O4658,{0,1950001,3300001,6950001,9000001,18000001,40000001},{0.05,0.1,0.2,0.23,0.33,0.4,0.45}))</f>
        <v/>
      </c>
    </row>
    <row r="4659">
      <c r="A4659" t="inlineStr">
        <is>
          <t>1万円刻み</t>
        </is>
      </c>
      <c r="B4659" s="16">
        <f>'3_1万円刻み'!$A$1044</f>
        <v/>
      </c>
      <c r="C4659" t="n">
        <v>2025</v>
      </c>
      <c r="D4659" t="n">
        <v>1</v>
      </c>
      <c r="E4659" t="n">
        <v>0</v>
      </c>
      <c r="F4659" t="n">
        <v>0</v>
      </c>
      <c r="G4659" s="16">
        <f>ROUND(MIN(B4659/12,650000)*12*0.0915+MIN(B4659/12,1390000)*12*(0.0504+0)+B4659*0.005,0)</f>
        <v/>
      </c>
      <c r="H4659" t="n">
        <v>0</v>
      </c>
      <c r="I4659" t="n">
        <v>0</v>
      </c>
      <c r="J4659" s="16">
        <f>IF(C4659=2026,IF(B4659&lt;741000,0,IF(B4659&lt;2191000,B4659-740000,IF(B4659&lt;2193000,1451000,IF(B4659&lt;2196000,1453000,IF(B4659&lt;2200000,1456000,IF(B4659&lt;3600000,ROUNDDOWN(B4659/4,-3)*2.8-80000,IF(B4659&lt;6600000,ROUNDDOWN(B4659/4,-3)*3.2-440000,IF(B4659&lt;8500000,ROUNDDOWN(B4659*0.9,0)-1100000,B4659-1950000)))))))),IF(B4659&lt;651000,0,IF(B4659&lt;1900000,B4659-650000,IF(B4659&lt;3600000,ROUNDDOWN(B4659/4,-3)*2.8-80000,IF(B4659&lt;6600000,ROUNDDOWN(B4659/4,-3)*3.2-440000,IF(B4659&lt;8500000,ROUNDDOWN(B4659*0.9,0)-1100000,B4659-1950000))))))</f>
        <v/>
      </c>
      <c r="K4659" s="16">
        <f>IF(J4659&gt;23500000,NA(),IF(C4659=2026,IF(J4659&lt;=4890000,1040000,IF(J4659&lt;=6550000,670000,620000)),IF(J4659&lt;=1320000,950000,IF(J4659&lt;=3360000,880000,IF(J4659&lt;=4890000,680000,IF(J4659&lt;=6550000,630000,580000))))))</f>
        <v/>
      </c>
      <c r="L4659" s="16">
        <f>IF(D4659=1,IF(J4659&lt;=9000000,380000,IF(J4659&lt;=9500000,260000,IF(J4659&lt;=10000000,130000,0))),0)</f>
        <v/>
      </c>
      <c r="M4659" s="16">
        <f>IF(D4659=1,IF(J4659&lt;=9000000,330000,IF(J4659&lt;=9500000,220000,IF(J4659&lt;=10000000,110000,0))),0)</f>
        <v/>
      </c>
      <c r="N4659" s="16">
        <f>IF(D4659=1,IF(J4659&lt;=9000000,50000,IF(J4659&lt;=9500000,40000,IF(J4659&lt;=10000000,20000,0))),0)</f>
        <v/>
      </c>
      <c r="O4659" s="16">
        <f>MAX(0,ROUNDDOWN(J4659-G4659-K4659-L4659-E4659*380000-F4659*630000-H4659,-3))</f>
        <v/>
      </c>
      <c r="P4659" s="16">
        <f>MAX(0,ROUNDDOWN(J4659-G4659-430000-M4659-E4659*330000-F4659*450000-I4659,-3))</f>
        <v/>
      </c>
      <c r="Q4659" s="16">
        <f>50000+N4659+E4659*50000+F4659*180000</f>
        <v/>
      </c>
      <c r="R4659" s="16">
        <f>IF(P4659&lt;=2000000,MIN(Q4659,P4659),MAX(Q4659-(P4659-2000000),50000))*0.05</f>
        <v/>
      </c>
      <c r="S4659" s="16">
        <f>MAX(0,P4659*0.1-R4659)</f>
        <v/>
      </c>
      <c r="T4659" s="16">
        <f>Q4659+MAX(0,K4659-480000)</f>
        <v/>
      </c>
      <c r="U4659" s="16">
        <f>P4659-T4659</f>
        <v/>
      </c>
      <c r="V4659" s="17">
        <f>IF(U4659&lt;0,0,LOOKUP(U4659,{0,1950001,3300001,6950001,9000001,18000001,40000001},{0.05,0.1,0.2,0.23,0.33,0.4,0.45}))</f>
        <v/>
      </c>
      <c r="W4659" s="18">
        <f>IF(U4659&lt;0,0.9,0.9-V4659*1.021)</f>
        <v/>
      </c>
      <c r="X4659" s="16">
        <f>ROUNDDOWN(S4659*0.2/W4659+2000,0)</f>
        <v/>
      </c>
      <c r="Y4659" s="17">
        <f>IF(O4659&lt;=0,0,LOOKUP(O4659,{0,1950001,3300001,6950001,9000001,18000001,40000001},{0.05,0.1,0.2,0.23,0.33,0.4,0.45}))</f>
        <v/>
      </c>
    </row>
    <row r="4660">
      <c r="A4660" t="inlineStr">
        <is>
          <t>1万円刻み</t>
        </is>
      </c>
      <c r="B4660" s="16">
        <f>'3_1万円刻み'!$A$1044</f>
        <v/>
      </c>
      <c r="C4660" t="n">
        <v>2026</v>
      </c>
      <c r="D4660" t="n">
        <v>1</v>
      </c>
      <c r="E4660" t="n">
        <v>0</v>
      </c>
      <c r="F4660" t="n">
        <v>0</v>
      </c>
      <c r="G4660" s="16">
        <f>ROUND(MIN(B4660/12,650000)*12*0.0915+MIN(B4660/12,1390000)*12*(0.0504+0)+B4660*0.005,0)</f>
        <v/>
      </c>
      <c r="H4660" t="n">
        <v>0</v>
      </c>
      <c r="I4660" t="n">
        <v>0</v>
      </c>
      <c r="J4660" s="16">
        <f>IF(C4660=2026,IF(B4660&lt;741000,0,IF(B4660&lt;2191000,B4660-740000,IF(B4660&lt;2193000,1451000,IF(B4660&lt;2196000,1453000,IF(B4660&lt;2200000,1456000,IF(B4660&lt;3600000,ROUNDDOWN(B4660/4,-3)*2.8-80000,IF(B4660&lt;6600000,ROUNDDOWN(B4660/4,-3)*3.2-440000,IF(B4660&lt;8500000,ROUNDDOWN(B4660*0.9,0)-1100000,B4660-1950000)))))))),IF(B4660&lt;651000,0,IF(B4660&lt;1900000,B4660-650000,IF(B4660&lt;3600000,ROUNDDOWN(B4660/4,-3)*2.8-80000,IF(B4660&lt;6600000,ROUNDDOWN(B4660/4,-3)*3.2-440000,IF(B4660&lt;8500000,ROUNDDOWN(B4660*0.9,0)-1100000,B4660-1950000))))))</f>
        <v/>
      </c>
      <c r="K4660" s="16">
        <f>IF(J4660&gt;23500000,NA(),IF(C4660=2026,IF(J4660&lt;=4890000,1040000,IF(J4660&lt;=6550000,670000,620000)),IF(J4660&lt;=1320000,950000,IF(J4660&lt;=3360000,880000,IF(J4660&lt;=4890000,680000,IF(J4660&lt;=6550000,630000,580000))))))</f>
        <v/>
      </c>
      <c r="L4660" s="16">
        <f>IF(D4660=1,IF(J4660&lt;=9000000,380000,IF(J4660&lt;=9500000,260000,IF(J4660&lt;=10000000,130000,0))),0)</f>
        <v/>
      </c>
      <c r="M4660" s="16">
        <f>IF(D4660=1,IF(J4660&lt;=9000000,330000,IF(J4660&lt;=9500000,220000,IF(J4660&lt;=10000000,110000,0))),0)</f>
        <v/>
      </c>
      <c r="N4660" s="16">
        <f>IF(D4660=1,IF(J4660&lt;=9000000,50000,IF(J4660&lt;=9500000,40000,IF(J4660&lt;=10000000,20000,0))),0)</f>
        <v/>
      </c>
      <c r="O4660" s="16">
        <f>MAX(0,ROUNDDOWN(J4660-G4660-K4660-L4660-E4660*380000-F4660*630000-H4660,-3))</f>
        <v/>
      </c>
      <c r="P4660" s="16">
        <f>MAX(0,ROUNDDOWN(J4660-G4660-430000-M4660-E4660*330000-F4660*450000-I4660,-3))</f>
        <v/>
      </c>
      <c r="Q4660" s="16">
        <f>50000+N4660+E4660*50000+F4660*180000</f>
        <v/>
      </c>
      <c r="R4660" s="16">
        <f>IF(P4660&lt;=2000000,MIN(Q4660,P4660),MAX(Q4660-(P4660-2000000),50000))*0.05</f>
        <v/>
      </c>
      <c r="S4660" s="16">
        <f>MAX(0,P4660*0.1-R4660)</f>
        <v/>
      </c>
      <c r="T4660" s="16">
        <f>Q4660+MAX(0,K4660-480000)</f>
        <v/>
      </c>
      <c r="U4660" s="16">
        <f>P4660-T4660</f>
        <v/>
      </c>
      <c r="V4660" s="17">
        <f>IF(U4660&lt;0,0,LOOKUP(U4660,{0,1950001,3300001,6950001,9000001,18000001,40000001},{0.05,0.1,0.2,0.23,0.33,0.4,0.45}))</f>
        <v/>
      </c>
      <c r="W4660" s="18">
        <f>IF(U4660&lt;0,0.9,0.9-V4660*1.021)</f>
        <v/>
      </c>
      <c r="X4660" s="16">
        <f>ROUNDDOWN(S4660*0.2/W4660+2000,0)</f>
        <v/>
      </c>
      <c r="Y4660" s="17">
        <f>IF(O4660&lt;=0,0,LOOKUP(O4660,{0,1950001,3300001,6950001,9000001,18000001,40000001},{0.05,0.1,0.2,0.23,0.33,0.4,0.45}))</f>
        <v/>
      </c>
    </row>
    <row r="4661">
      <c r="A4661" t="inlineStr">
        <is>
          <t>1万円刻み</t>
        </is>
      </c>
      <c r="B4661" s="16">
        <f>'3_1万円刻み'!$A$1045</f>
        <v/>
      </c>
      <c r="C4661" t="n">
        <v>2025</v>
      </c>
      <c r="D4661" t="n">
        <v>0</v>
      </c>
      <c r="E4661" t="n">
        <v>0</v>
      </c>
      <c r="F4661" t="n">
        <v>0</v>
      </c>
      <c r="G4661" s="16">
        <f>ROUND(MIN(B4661/12,650000)*12*0.0915+MIN(B4661/12,1390000)*12*(0.0504+0)+B4661*0.005,0)</f>
        <v/>
      </c>
      <c r="H4661" t="n">
        <v>0</v>
      </c>
      <c r="I4661" t="n">
        <v>0</v>
      </c>
      <c r="J4661" s="16">
        <f>IF(C4661=2026,IF(B4661&lt;741000,0,IF(B4661&lt;2191000,B4661-740000,IF(B4661&lt;2193000,1451000,IF(B4661&lt;2196000,1453000,IF(B4661&lt;2200000,1456000,IF(B4661&lt;3600000,ROUNDDOWN(B4661/4,-3)*2.8-80000,IF(B4661&lt;6600000,ROUNDDOWN(B4661/4,-3)*3.2-440000,IF(B4661&lt;8500000,ROUNDDOWN(B4661*0.9,0)-1100000,B4661-1950000)))))))),IF(B4661&lt;651000,0,IF(B4661&lt;1900000,B4661-650000,IF(B4661&lt;3600000,ROUNDDOWN(B4661/4,-3)*2.8-80000,IF(B4661&lt;6600000,ROUNDDOWN(B4661/4,-3)*3.2-440000,IF(B4661&lt;8500000,ROUNDDOWN(B4661*0.9,0)-1100000,B4661-1950000))))))</f>
        <v/>
      </c>
      <c r="K4661" s="16">
        <f>IF(J4661&gt;23500000,NA(),IF(C4661=2026,IF(J4661&lt;=4890000,1040000,IF(J4661&lt;=6550000,670000,620000)),IF(J4661&lt;=1320000,950000,IF(J4661&lt;=3360000,880000,IF(J4661&lt;=4890000,680000,IF(J4661&lt;=6550000,630000,580000))))))</f>
        <v/>
      </c>
      <c r="L4661" s="16">
        <f>IF(D4661=1,IF(J4661&lt;=9000000,380000,IF(J4661&lt;=9500000,260000,IF(J4661&lt;=10000000,130000,0))),0)</f>
        <v/>
      </c>
      <c r="M4661" s="16">
        <f>IF(D4661=1,IF(J4661&lt;=9000000,330000,IF(J4661&lt;=9500000,220000,IF(J4661&lt;=10000000,110000,0))),0)</f>
        <v/>
      </c>
      <c r="N4661" s="16">
        <f>IF(D4661=1,IF(J4661&lt;=9000000,50000,IF(J4661&lt;=9500000,40000,IF(J4661&lt;=10000000,20000,0))),0)</f>
        <v/>
      </c>
      <c r="O4661" s="16">
        <f>MAX(0,ROUNDDOWN(J4661-G4661-K4661-L4661-E4661*380000-F4661*630000-H4661,-3))</f>
        <v/>
      </c>
      <c r="P4661" s="16">
        <f>MAX(0,ROUNDDOWN(J4661-G4661-430000-M4661-E4661*330000-F4661*450000-I4661,-3))</f>
        <v/>
      </c>
      <c r="Q4661" s="16">
        <f>50000+N4661+E4661*50000+F4661*180000</f>
        <v/>
      </c>
      <c r="R4661" s="16">
        <f>IF(P4661&lt;=2000000,MIN(Q4661,P4661),MAX(Q4661-(P4661-2000000),50000))*0.05</f>
        <v/>
      </c>
      <c r="S4661" s="16">
        <f>MAX(0,P4661*0.1-R4661)</f>
        <v/>
      </c>
      <c r="T4661" s="16">
        <f>Q4661+MAX(0,K4661-480000)</f>
        <v/>
      </c>
      <c r="U4661" s="16">
        <f>P4661-T4661</f>
        <v/>
      </c>
      <c r="V4661" s="17">
        <f>IF(U4661&lt;0,0,LOOKUP(U4661,{0,1950001,3300001,6950001,9000001,18000001,40000001},{0.05,0.1,0.2,0.23,0.33,0.4,0.45}))</f>
        <v/>
      </c>
      <c r="W4661" s="18">
        <f>IF(U4661&lt;0,0.9,0.9-V4661*1.021)</f>
        <v/>
      </c>
      <c r="X4661" s="16">
        <f>ROUNDDOWN(S4661*0.2/W4661+2000,0)</f>
        <v/>
      </c>
      <c r="Y4661" s="17">
        <f>IF(O4661&lt;=0,0,LOOKUP(O4661,{0,1950001,3300001,6950001,9000001,18000001,40000001},{0.05,0.1,0.2,0.23,0.33,0.4,0.45}))</f>
        <v/>
      </c>
    </row>
    <row r="4662">
      <c r="A4662" t="inlineStr">
        <is>
          <t>1万円刻み</t>
        </is>
      </c>
      <c r="B4662" s="16">
        <f>'3_1万円刻み'!$A$1045</f>
        <v/>
      </c>
      <c r="C4662" t="n">
        <v>2026</v>
      </c>
      <c r="D4662" t="n">
        <v>0</v>
      </c>
      <c r="E4662" t="n">
        <v>0</v>
      </c>
      <c r="F4662" t="n">
        <v>0</v>
      </c>
      <c r="G4662" s="16">
        <f>ROUND(MIN(B4662/12,650000)*12*0.0915+MIN(B4662/12,1390000)*12*(0.0504+0)+B4662*0.005,0)</f>
        <v/>
      </c>
      <c r="H4662" t="n">
        <v>0</v>
      </c>
      <c r="I4662" t="n">
        <v>0</v>
      </c>
      <c r="J4662" s="16">
        <f>IF(C4662=2026,IF(B4662&lt;741000,0,IF(B4662&lt;2191000,B4662-740000,IF(B4662&lt;2193000,1451000,IF(B4662&lt;2196000,1453000,IF(B4662&lt;2200000,1456000,IF(B4662&lt;3600000,ROUNDDOWN(B4662/4,-3)*2.8-80000,IF(B4662&lt;6600000,ROUNDDOWN(B4662/4,-3)*3.2-440000,IF(B4662&lt;8500000,ROUNDDOWN(B4662*0.9,0)-1100000,B4662-1950000)))))))),IF(B4662&lt;651000,0,IF(B4662&lt;1900000,B4662-650000,IF(B4662&lt;3600000,ROUNDDOWN(B4662/4,-3)*2.8-80000,IF(B4662&lt;6600000,ROUNDDOWN(B4662/4,-3)*3.2-440000,IF(B4662&lt;8500000,ROUNDDOWN(B4662*0.9,0)-1100000,B4662-1950000))))))</f>
        <v/>
      </c>
      <c r="K4662" s="16">
        <f>IF(J4662&gt;23500000,NA(),IF(C4662=2026,IF(J4662&lt;=4890000,1040000,IF(J4662&lt;=6550000,670000,620000)),IF(J4662&lt;=1320000,950000,IF(J4662&lt;=3360000,880000,IF(J4662&lt;=4890000,680000,IF(J4662&lt;=6550000,630000,580000))))))</f>
        <v/>
      </c>
      <c r="L4662" s="16">
        <f>IF(D4662=1,IF(J4662&lt;=9000000,380000,IF(J4662&lt;=9500000,260000,IF(J4662&lt;=10000000,130000,0))),0)</f>
        <v/>
      </c>
      <c r="M4662" s="16">
        <f>IF(D4662=1,IF(J4662&lt;=9000000,330000,IF(J4662&lt;=9500000,220000,IF(J4662&lt;=10000000,110000,0))),0)</f>
        <v/>
      </c>
      <c r="N4662" s="16">
        <f>IF(D4662=1,IF(J4662&lt;=9000000,50000,IF(J4662&lt;=9500000,40000,IF(J4662&lt;=10000000,20000,0))),0)</f>
        <v/>
      </c>
      <c r="O4662" s="16">
        <f>MAX(0,ROUNDDOWN(J4662-G4662-K4662-L4662-E4662*380000-F4662*630000-H4662,-3))</f>
        <v/>
      </c>
      <c r="P4662" s="16">
        <f>MAX(0,ROUNDDOWN(J4662-G4662-430000-M4662-E4662*330000-F4662*450000-I4662,-3))</f>
        <v/>
      </c>
      <c r="Q4662" s="16">
        <f>50000+N4662+E4662*50000+F4662*180000</f>
        <v/>
      </c>
      <c r="R4662" s="16">
        <f>IF(P4662&lt;=2000000,MIN(Q4662,P4662),MAX(Q4662-(P4662-2000000),50000))*0.05</f>
        <v/>
      </c>
      <c r="S4662" s="16">
        <f>MAX(0,P4662*0.1-R4662)</f>
        <v/>
      </c>
      <c r="T4662" s="16">
        <f>Q4662+MAX(0,K4662-480000)</f>
        <v/>
      </c>
      <c r="U4662" s="16">
        <f>P4662-T4662</f>
        <v/>
      </c>
      <c r="V4662" s="17">
        <f>IF(U4662&lt;0,0,LOOKUP(U4662,{0,1950001,3300001,6950001,9000001,18000001,40000001},{0.05,0.1,0.2,0.23,0.33,0.4,0.45}))</f>
        <v/>
      </c>
      <c r="W4662" s="18">
        <f>IF(U4662&lt;0,0.9,0.9-V4662*1.021)</f>
        <v/>
      </c>
      <c r="X4662" s="16">
        <f>ROUNDDOWN(S4662*0.2/W4662+2000,0)</f>
        <v/>
      </c>
      <c r="Y4662" s="17">
        <f>IF(O4662&lt;=0,0,LOOKUP(O4662,{0,1950001,3300001,6950001,9000001,18000001,40000001},{0.05,0.1,0.2,0.23,0.33,0.4,0.45}))</f>
        <v/>
      </c>
    </row>
    <row r="4663">
      <c r="A4663" t="inlineStr">
        <is>
          <t>1万円刻み</t>
        </is>
      </c>
      <c r="B4663" s="16">
        <f>'3_1万円刻み'!$A$1045</f>
        <v/>
      </c>
      <c r="C4663" t="n">
        <v>2025</v>
      </c>
      <c r="D4663" t="n">
        <v>1</v>
      </c>
      <c r="E4663" t="n">
        <v>0</v>
      </c>
      <c r="F4663" t="n">
        <v>0</v>
      </c>
      <c r="G4663" s="16">
        <f>ROUND(MIN(B4663/12,650000)*12*0.0915+MIN(B4663/12,1390000)*12*(0.0504+0)+B4663*0.005,0)</f>
        <v/>
      </c>
      <c r="H4663" t="n">
        <v>0</v>
      </c>
      <c r="I4663" t="n">
        <v>0</v>
      </c>
      <c r="J4663" s="16">
        <f>IF(C4663=2026,IF(B4663&lt;741000,0,IF(B4663&lt;2191000,B4663-740000,IF(B4663&lt;2193000,1451000,IF(B4663&lt;2196000,1453000,IF(B4663&lt;2200000,1456000,IF(B4663&lt;3600000,ROUNDDOWN(B4663/4,-3)*2.8-80000,IF(B4663&lt;6600000,ROUNDDOWN(B4663/4,-3)*3.2-440000,IF(B4663&lt;8500000,ROUNDDOWN(B4663*0.9,0)-1100000,B4663-1950000)))))))),IF(B4663&lt;651000,0,IF(B4663&lt;1900000,B4663-650000,IF(B4663&lt;3600000,ROUNDDOWN(B4663/4,-3)*2.8-80000,IF(B4663&lt;6600000,ROUNDDOWN(B4663/4,-3)*3.2-440000,IF(B4663&lt;8500000,ROUNDDOWN(B4663*0.9,0)-1100000,B4663-1950000))))))</f>
        <v/>
      </c>
      <c r="K4663" s="16">
        <f>IF(J4663&gt;23500000,NA(),IF(C4663=2026,IF(J4663&lt;=4890000,1040000,IF(J4663&lt;=6550000,670000,620000)),IF(J4663&lt;=1320000,950000,IF(J4663&lt;=3360000,880000,IF(J4663&lt;=4890000,680000,IF(J4663&lt;=6550000,630000,580000))))))</f>
        <v/>
      </c>
      <c r="L4663" s="16">
        <f>IF(D4663=1,IF(J4663&lt;=9000000,380000,IF(J4663&lt;=9500000,260000,IF(J4663&lt;=10000000,130000,0))),0)</f>
        <v/>
      </c>
      <c r="M4663" s="16">
        <f>IF(D4663=1,IF(J4663&lt;=9000000,330000,IF(J4663&lt;=9500000,220000,IF(J4663&lt;=10000000,110000,0))),0)</f>
        <v/>
      </c>
      <c r="N4663" s="16">
        <f>IF(D4663=1,IF(J4663&lt;=9000000,50000,IF(J4663&lt;=9500000,40000,IF(J4663&lt;=10000000,20000,0))),0)</f>
        <v/>
      </c>
      <c r="O4663" s="16">
        <f>MAX(0,ROUNDDOWN(J4663-G4663-K4663-L4663-E4663*380000-F4663*630000-H4663,-3))</f>
        <v/>
      </c>
      <c r="P4663" s="16">
        <f>MAX(0,ROUNDDOWN(J4663-G4663-430000-M4663-E4663*330000-F4663*450000-I4663,-3))</f>
        <v/>
      </c>
      <c r="Q4663" s="16">
        <f>50000+N4663+E4663*50000+F4663*180000</f>
        <v/>
      </c>
      <c r="R4663" s="16">
        <f>IF(P4663&lt;=2000000,MIN(Q4663,P4663),MAX(Q4663-(P4663-2000000),50000))*0.05</f>
        <v/>
      </c>
      <c r="S4663" s="16">
        <f>MAX(0,P4663*0.1-R4663)</f>
        <v/>
      </c>
      <c r="T4663" s="16">
        <f>Q4663+MAX(0,K4663-480000)</f>
        <v/>
      </c>
      <c r="U4663" s="16">
        <f>P4663-T4663</f>
        <v/>
      </c>
      <c r="V4663" s="17">
        <f>IF(U4663&lt;0,0,LOOKUP(U4663,{0,1950001,3300001,6950001,9000001,18000001,40000001},{0.05,0.1,0.2,0.23,0.33,0.4,0.45}))</f>
        <v/>
      </c>
      <c r="W4663" s="18">
        <f>IF(U4663&lt;0,0.9,0.9-V4663*1.021)</f>
        <v/>
      </c>
      <c r="X4663" s="16">
        <f>ROUNDDOWN(S4663*0.2/W4663+2000,0)</f>
        <v/>
      </c>
      <c r="Y4663" s="17">
        <f>IF(O4663&lt;=0,0,LOOKUP(O4663,{0,1950001,3300001,6950001,9000001,18000001,40000001},{0.05,0.1,0.2,0.23,0.33,0.4,0.45}))</f>
        <v/>
      </c>
    </row>
    <row r="4664">
      <c r="A4664" t="inlineStr">
        <is>
          <t>1万円刻み</t>
        </is>
      </c>
      <c r="B4664" s="16">
        <f>'3_1万円刻み'!$A$1045</f>
        <v/>
      </c>
      <c r="C4664" t="n">
        <v>2026</v>
      </c>
      <c r="D4664" t="n">
        <v>1</v>
      </c>
      <c r="E4664" t="n">
        <v>0</v>
      </c>
      <c r="F4664" t="n">
        <v>0</v>
      </c>
      <c r="G4664" s="16">
        <f>ROUND(MIN(B4664/12,650000)*12*0.0915+MIN(B4664/12,1390000)*12*(0.0504+0)+B4664*0.005,0)</f>
        <v/>
      </c>
      <c r="H4664" t="n">
        <v>0</v>
      </c>
      <c r="I4664" t="n">
        <v>0</v>
      </c>
      <c r="J4664" s="16">
        <f>IF(C4664=2026,IF(B4664&lt;741000,0,IF(B4664&lt;2191000,B4664-740000,IF(B4664&lt;2193000,1451000,IF(B4664&lt;2196000,1453000,IF(B4664&lt;2200000,1456000,IF(B4664&lt;3600000,ROUNDDOWN(B4664/4,-3)*2.8-80000,IF(B4664&lt;6600000,ROUNDDOWN(B4664/4,-3)*3.2-440000,IF(B4664&lt;8500000,ROUNDDOWN(B4664*0.9,0)-1100000,B4664-1950000)))))))),IF(B4664&lt;651000,0,IF(B4664&lt;1900000,B4664-650000,IF(B4664&lt;3600000,ROUNDDOWN(B4664/4,-3)*2.8-80000,IF(B4664&lt;6600000,ROUNDDOWN(B4664/4,-3)*3.2-440000,IF(B4664&lt;8500000,ROUNDDOWN(B4664*0.9,0)-1100000,B4664-1950000))))))</f>
        <v/>
      </c>
      <c r="K4664" s="16">
        <f>IF(J4664&gt;23500000,NA(),IF(C4664=2026,IF(J4664&lt;=4890000,1040000,IF(J4664&lt;=6550000,670000,620000)),IF(J4664&lt;=1320000,950000,IF(J4664&lt;=3360000,880000,IF(J4664&lt;=4890000,680000,IF(J4664&lt;=6550000,630000,580000))))))</f>
        <v/>
      </c>
      <c r="L4664" s="16">
        <f>IF(D4664=1,IF(J4664&lt;=9000000,380000,IF(J4664&lt;=9500000,260000,IF(J4664&lt;=10000000,130000,0))),0)</f>
        <v/>
      </c>
      <c r="M4664" s="16">
        <f>IF(D4664=1,IF(J4664&lt;=9000000,330000,IF(J4664&lt;=9500000,220000,IF(J4664&lt;=10000000,110000,0))),0)</f>
        <v/>
      </c>
      <c r="N4664" s="16">
        <f>IF(D4664=1,IF(J4664&lt;=9000000,50000,IF(J4664&lt;=9500000,40000,IF(J4664&lt;=10000000,20000,0))),0)</f>
        <v/>
      </c>
      <c r="O4664" s="16">
        <f>MAX(0,ROUNDDOWN(J4664-G4664-K4664-L4664-E4664*380000-F4664*630000-H4664,-3))</f>
        <v/>
      </c>
      <c r="P4664" s="16">
        <f>MAX(0,ROUNDDOWN(J4664-G4664-430000-M4664-E4664*330000-F4664*450000-I4664,-3))</f>
        <v/>
      </c>
      <c r="Q4664" s="16">
        <f>50000+N4664+E4664*50000+F4664*180000</f>
        <v/>
      </c>
      <c r="R4664" s="16">
        <f>IF(P4664&lt;=2000000,MIN(Q4664,P4664),MAX(Q4664-(P4664-2000000),50000))*0.05</f>
        <v/>
      </c>
      <c r="S4664" s="16">
        <f>MAX(0,P4664*0.1-R4664)</f>
        <v/>
      </c>
      <c r="T4664" s="16">
        <f>Q4664+MAX(0,K4664-480000)</f>
        <v/>
      </c>
      <c r="U4664" s="16">
        <f>P4664-T4664</f>
        <v/>
      </c>
      <c r="V4664" s="17">
        <f>IF(U4664&lt;0,0,LOOKUP(U4664,{0,1950001,3300001,6950001,9000001,18000001,40000001},{0.05,0.1,0.2,0.23,0.33,0.4,0.45}))</f>
        <v/>
      </c>
      <c r="W4664" s="18">
        <f>IF(U4664&lt;0,0.9,0.9-V4664*1.021)</f>
        <v/>
      </c>
      <c r="X4664" s="16">
        <f>ROUNDDOWN(S4664*0.2/W4664+2000,0)</f>
        <v/>
      </c>
      <c r="Y4664" s="17">
        <f>IF(O4664&lt;=0,0,LOOKUP(O4664,{0,1950001,3300001,6950001,9000001,18000001,40000001},{0.05,0.1,0.2,0.23,0.33,0.4,0.45}))</f>
        <v/>
      </c>
    </row>
    <row r="4665">
      <c r="A4665" t="inlineStr">
        <is>
          <t>1万円刻み</t>
        </is>
      </c>
      <c r="B4665" s="16">
        <f>'3_1万円刻み'!$A$1046</f>
        <v/>
      </c>
      <c r="C4665" t="n">
        <v>2025</v>
      </c>
      <c r="D4665" t="n">
        <v>0</v>
      </c>
      <c r="E4665" t="n">
        <v>0</v>
      </c>
      <c r="F4665" t="n">
        <v>0</v>
      </c>
      <c r="G4665" s="16">
        <f>ROUND(MIN(B4665/12,650000)*12*0.0915+MIN(B4665/12,1390000)*12*(0.0504+0)+B4665*0.005,0)</f>
        <v/>
      </c>
      <c r="H4665" t="n">
        <v>0</v>
      </c>
      <c r="I4665" t="n">
        <v>0</v>
      </c>
      <c r="J4665" s="16">
        <f>IF(C4665=2026,IF(B4665&lt;741000,0,IF(B4665&lt;2191000,B4665-740000,IF(B4665&lt;2193000,1451000,IF(B4665&lt;2196000,1453000,IF(B4665&lt;2200000,1456000,IF(B4665&lt;3600000,ROUNDDOWN(B4665/4,-3)*2.8-80000,IF(B4665&lt;6600000,ROUNDDOWN(B4665/4,-3)*3.2-440000,IF(B4665&lt;8500000,ROUNDDOWN(B4665*0.9,0)-1100000,B4665-1950000)))))))),IF(B4665&lt;651000,0,IF(B4665&lt;1900000,B4665-650000,IF(B4665&lt;3600000,ROUNDDOWN(B4665/4,-3)*2.8-80000,IF(B4665&lt;6600000,ROUNDDOWN(B4665/4,-3)*3.2-440000,IF(B4665&lt;8500000,ROUNDDOWN(B4665*0.9,0)-1100000,B4665-1950000))))))</f>
        <v/>
      </c>
      <c r="K4665" s="16">
        <f>IF(J4665&gt;23500000,NA(),IF(C4665=2026,IF(J4665&lt;=4890000,1040000,IF(J4665&lt;=6550000,670000,620000)),IF(J4665&lt;=1320000,950000,IF(J4665&lt;=3360000,880000,IF(J4665&lt;=4890000,680000,IF(J4665&lt;=6550000,630000,580000))))))</f>
        <v/>
      </c>
      <c r="L4665" s="16">
        <f>IF(D4665=1,IF(J4665&lt;=9000000,380000,IF(J4665&lt;=9500000,260000,IF(J4665&lt;=10000000,130000,0))),0)</f>
        <v/>
      </c>
      <c r="M4665" s="16">
        <f>IF(D4665=1,IF(J4665&lt;=9000000,330000,IF(J4665&lt;=9500000,220000,IF(J4665&lt;=10000000,110000,0))),0)</f>
        <v/>
      </c>
      <c r="N4665" s="16">
        <f>IF(D4665=1,IF(J4665&lt;=9000000,50000,IF(J4665&lt;=9500000,40000,IF(J4665&lt;=10000000,20000,0))),0)</f>
        <v/>
      </c>
      <c r="O4665" s="16">
        <f>MAX(0,ROUNDDOWN(J4665-G4665-K4665-L4665-E4665*380000-F4665*630000-H4665,-3))</f>
        <v/>
      </c>
      <c r="P4665" s="16">
        <f>MAX(0,ROUNDDOWN(J4665-G4665-430000-M4665-E4665*330000-F4665*450000-I4665,-3))</f>
        <v/>
      </c>
      <c r="Q4665" s="16">
        <f>50000+N4665+E4665*50000+F4665*180000</f>
        <v/>
      </c>
      <c r="R4665" s="16">
        <f>IF(P4665&lt;=2000000,MIN(Q4665,P4665),MAX(Q4665-(P4665-2000000),50000))*0.05</f>
        <v/>
      </c>
      <c r="S4665" s="16">
        <f>MAX(0,P4665*0.1-R4665)</f>
        <v/>
      </c>
      <c r="T4665" s="16">
        <f>Q4665+MAX(0,K4665-480000)</f>
        <v/>
      </c>
      <c r="U4665" s="16">
        <f>P4665-T4665</f>
        <v/>
      </c>
      <c r="V4665" s="17">
        <f>IF(U4665&lt;0,0,LOOKUP(U4665,{0,1950001,3300001,6950001,9000001,18000001,40000001},{0.05,0.1,0.2,0.23,0.33,0.4,0.45}))</f>
        <v/>
      </c>
      <c r="W4665" s="18">
        <f>IF(U4665&lt;0,0.9,0.9-V4665*1.021)</f>
        <v/>
      </c>
      <c r="X4665" s="16">
        <f>ROUNDDOWN(S4665*0.2/W4665+2000,0)</f>
        <v/>
      </c>
      <c r="Y4665" s="17">
        <f>IF(O4665&lt;=0,0,LOOKUP(O4665,{0,1950001,3300001,6950001,9000001,18000001,40000001},{0.05,0.1,0.2,0.23,0.33,0.4,0.45}))</f>
        <v/>
      </c>
    </row>
    <row r="4666">
      <c r="A4666" t="inlineStr">
        <is>
          <t>1万円刻み</t>
        </is>
      </c>
      <c r="B4666" s="16">
        <f>'3_1万円刻み'!$A$1046</f>
        <v/>
      </c>
      <c r="C4666" t="n">
        <v>2026</v>
      </c>
      <c r="D4666" t="n">
        <v>0</v>
      </c>
      <c r="E4666" t="n">
        <v>0</v>
      </c>
      <c r="F4666" t="n">
        <v>0</v>
      </c>
      <c r="G4666" s="16">
        <f>ROUND(MIN(B4666/12,650000)*12*0.0915+MIN(B4666/12,1390000)*12*(0.0504+0)+B4666*0.005,0)</f>
        <v/>
      </c>
      <c r="H4666" t="n">
        <v>0</v>
      </c>
      <c r="I4666" t="n">
        <v>0</v>
      </c>
      <c r="J4666" s="16">
        <f>IF(C4666=2026,IF(B4666&lt;741000,0,IF(B4666&lt;2191000,B4666-740000,IF(B4666&lt;2193000,1451000,IF(B4666&lt;2196000,1453000,IF(B4666&lt;2200000,1456000,IF(B4666&lt;3600000,ROUNDDOWN(B4666/4,-3)*2.8-80000,IF(B4666&lt;6600000,ROUNDDOWN(B4666/4,-3)*3.2-440000,IF(B4666&lt;8500000,ROUNDDOWN(B4666*0.9,0)-1100000,B4666-1950000)))))))),IF(B4666&lt;651000,0,IF(B4666&lt;1900000,B4666-650000,IF(B4666&lt;3600000,ROUNDDOWN(B4666/4,-3)*2.8-80000,IF(B4666&lt;6600000,ROUNDDOWN(B4666/4,-3)*3.2-440000,IF(B4666&lt;8500000,ROUNDDOWN(B4666*0.9,0)-1100000,B4666-1950000))))))</f>
        <v/>
      </c>
      <c r="K4666" s="16">
        <f>IF(J4666&gt;23500000,NA(),IF(C4666=2026,IF(J4666&lt;=4890000,1040000,IF(J4666&lt;=6550000,670000,620000)),IF(J4666&lt;=1320000,950000,IF(J4666&lt;=3360000,880000,IF(J4666&lt;=4890000,680000,IF(J4666&lt;=6550000,630000,580000))))))</f>
        <v/>
      </c>
      <c r="L4666" s="16">
        <f>IF(D4666=1,IF(J4666&lt;=9000000,380000,IF(J4666&lt;=9500000,260000,IF(J4666&lt;=10000000,130000,0))),0)</f>
        <v/>
      </c>
      <c r="M4666" s="16">
        <f>IF(D4666=1,IF(J4666&lt;=9000000,330000,IF(J4666&lt;=9500000,220000,IF(J4666&lt;=10000000,110000,0))),0)</f>
        <v/>
      </c>
      <c r="N4666" s="16">
        <f>IF(D4666=1,IF(J4666&lt;=9000000,50000,IF(J4666&lt;=9500000,40000,IF(J4666&lt;=10000000,20000,0))),0)</f>
        <v/>
      </c>
      <c r="O4666" s="16">
        <f>MAX(0,ROUNDDOWN(J4666-G4666-K4666-L4666-E4666*380000-F4666*630000-H4666,-3))</f>
        <v/>
      </c>
      <c r="P4666" s="16">
        <f>MAX(0,ROUNDDOWN(J4666-G4666-430000-M4666-E4666*330000-F4666*450000-I4666,-3))</f>
        <v/>
      </c>
      <c r="Q4666" s="16">
        <f>50000+N4666+E4666*50000+F4666*180000</f>
        <v/>
      </c>
      <c r="R4666" s="16">
        <f>IF(P4666&lt;=2000000,MIN(Q4666,P4666),MAX(Q4666-(P4666-2000000),50000))*0.05</f>
        <v/>
      </c>
      <c r="S4666" s="16">
        <f>MAX(0,P4666*0.1-R4666)</f>
        <v/>
      </c>
      <c r="T4666" s="16">
        <f>Q4666+MAX(0,K4666-480000)</f>
        <v/>
      </c>
      <c r="U4666" s="16">
        <f>P4666-T4666</f>
        <v/>
      </c>
      <c r="V4666" s="17">
        <f>IF(U4666&lt;0,0,LOOKUP(U4666,{0,1950001,3300001,6950001,9000001,18000001,40000001},{0.05,0.1,0.2,0.23,0.33,0.4,0.45}))</f>
        <v/>
      </c>
      <c r="W4666" s="18">
        <f>IF(U4666&lt;0,0.9,0.9-V4666*1.021)</f>
        <v/>
      </c>
      <c r="X4666" s="16">
        <f>ROUNDDOWN(S4666*0.2/W4666+2000,0)</f>
        <v/>
      </c>
      <c r="Y4666" s="17">
        <f>IF(O4666&lt;=0,0,LOOKUP(O4666,{0,1950001,3300001,6950001,9000001,18000001,40000001},{0.05,0.1,0.2,0.23,0.33,0.4,0.45}))</f>
        <v/>
      </c>
    </row>
    <row r="4667">
      <c r="A4667" t="inlineStr">
        <is>
          <t>1万円刻み</t>
        </is>
      </c>
      <c r="B4667" s="16">
        <f>'3_1万円刻み'!$A$1046</f>
        <v/>
      </c>
      <c r="C4667" t="n">
        <v>2025</v>
      </c>
      <c r="D4667" t="n">
        <v>1</v>
      </c>
      <c r="E4667" t="n">
        <v>0</v>
      </c>
      <c r="F4667" t="n">
        <v>0</v>
      </c>
      <c r="G4667" s="16">
        <f>ROUND(MIN(B4667/12,650000)*12*0.0915+MIN(B4667/12,1390000)*12*(0.0504+0)+B4667*0.005,0)</f>
        <v/>
      </c>
      <c r="H4667" t="n">
        <v>0</v>
      </c>
      <c r="I4667" t="n">
        <v>0</v>
      </c>
      <c r="J4667" s="16">
        <f>IF(C4667=2026,IF(B4667&lt;741000,0,IF(B4667&lt;2191000,B4667-740000,IF(B4667&lt;2193000,1451000,IF(B4667&lt;2196000,1453000,IF(B4667&lt;2200000,1456000,IF(B4667&lt;3600000,ROUNDDOWN(B4667/4,-3)*2.8-80000,IF(B4667&lt;6600000,ROUNDDOWN(B4667/4,-3)*3.2-440000,IF(B4667&lt;8500000,ROUNDDOWN(B4667*0.9,0)-1100000,B4667-1950000)))))))),IF(B4667&lt;651000,0,IF(B4667&lt;1900000,B4667-650000,IF(B4667&lt;3600000,ROUNDDOWN(B4667/4,-3)*2.8-80000,IF(B4667&lt;6600000,ROUNDDOWN(B4667/4,-3)*3.2-440000,IF(B4667&lt;8500000,ROUNDDOWN(B4667*0.9,0)-1100000,B4667-1950000))))))</f>
        <v/>
      </c>
      <c r="K4667" s="16">
        <f>IF(J4667&gt;23500000,NA(),IF(C4667=2026,IF(J4667&lt;=4890000,1040000,IF(J4667&lt;=6550000,670000,620000)),IF(J4667&lt;=1320000,950000,IF(J4667&lt;=3360000,880000,IF(J4667&lt;=4890000,680000,IF(J4667&lt;=6550000,630000,580000))))))</f>
        <v/>
      </c>
      <c r="L4667" s="16">
        <f>IF(D4667=1,IF(J4667&lt;=9000000,380000,IF(J4667&lt;=9500000,260000,IF(J4667&lt;=10000000,130000,0))),0)</f>
        <v/>
      </c>
      <c r="M4667" s="16">
        <f>IF(D4667=1,IF(J4667&lt;=9000000,330000,IF(J4667&lt;=9500000,220000,IF(J4667&lt;=10000000,110000,0))),0)</f>
        <v/>
      </c>
      <c r="N4667" s="16">
        <f>IF(D4667=1,IF(J4667&lt;=9000000,50000,IF(J4667&lt;=9500000,40000,IF(J4667&lt;=10000000,20000,0))),0)</f>
        <v/>
      </c>
      <c r="O4667" s="16">
        <f>MAX(0,ROUNDDOWN(J4667-G4667-K4667-L4667-E4667*380000-F4667*630000-H4667,-3))</f>
        <v/>
      </c>
      <c r="P4667" s="16">
        <f>MAX(0,ROUNDDOWN(J4667-G4667-430000-M4667-E4667*330000-F4667*450000-I4667,-3))</f>
        <v/>
      </c>
      <c r="Q4667" s="16">
        <f>50000+N4667+E4667*50000+F4667*180000</f>
        <v/>
      </c>
      <c r="R4667" s="16">
        <f>IF(P4667&lt;=2000000,MIN(Q4667,P4667),MAX(Q4667-(P4667-2000000),50000))*0.05</f>
        <v/>
      </c>
      <c r="S4667" s="16">
        <f>MAX(0,P4667*0.1-R4667)</f>
        <v/>
      </c>
      <c r="T4667" s="16">
        <f>Q4667+MAX(0,K4667-480000)</f>
        <v/>
      </c>
      <c r="U4667" s="16">
        <f>P4667-T4667</f>
        <v/>
      </c>
      <c r="V4667" s="17">
        <f>IF(U4667&lt;0,0,LOOKUP(U4667,{0,1950001,3300001,6950001,9000001,18000001,40000001},{0.05,0.1,0.2,0.23,0.33,0.4,0.45}))</f>
        <v/>
      </c>
      <c r="W4667" s="18">
        <f>IF(U4667&lt;0,0.9,0.9-V4667*1.021)</f>
        <v/>
      </c>
      <c r="X4667" s="16">
        <f>ROUNDDOWN(S4667*0.2/W4667+2000,0)</f>
        <v/>
      </c>
      <c r="Y4667" s="17">
        <f>IF(O4667&lt;=0,0,LOOKUP(O4667,{0,1950001,3300001,6950001,9000001,18000001,40000001},{0.05,0.1,0.2,0.23,0.33,0.4,0.45}))</f>
        <v/>
      </c>
    </row>
    <row r="4668">
      <c r="A4668" t="inlineStr">
        <is>
          <t>1万円刻み</t>
        </is>
      </c>
      <c r="B4668" s="16">
        <f>'3_1万円刻み'!$A$1046</f>
        <v/>
      </c>
      <c r="C4668" t="n">
        <v>2026</v>
      </c>
      <c r="D4668" t="n">
        <v>1</v>
      </c>
      <c r="E4668" t="n">
        <v>0</v>
      </c>
      <c r="F4668" t="n">
        <v>0</v>
      </c>
      <c r="G4668" s="16">
        <f>ROUND(MIN(B4668/12,650000)*12*0.0915+MIN(B4668/12,1390000)*12*(0.0504+0)+B4668*0.005,0)</f>
        <v/>
      </c>
      <c r="H4668" t="n">
        <v>0</v>
      </c>
      <c r="I4668" t="n">
        <v>0</v>
      </c>
      <c r="J4668" s="16">
        <f>IF(C4668=2026,IF(B4668&lt;741000,0,IF(B4668&lt;2191000,B4668-740000,IF(B4668&lt;2193000,1451000,IF(B4668&lt;2196000,1453000,IF(B4668&lt;2200000,1456000,IF(B4668&lt;3600000,ROUNDDOWN(B4668/4,-3)*2.8-80000,IF(B4668&lt;6600000,ROUNDDOWN(B4668/4,-3)*3.2-440000,IF(B4668&lt;8500000,ROUNDDOWN(B4668*0.9,0)-1100000,B4668-1950000)))))))),IF(B4668&lt;651000,0,IF(B4668&lt;1900000,B4668-650000,IF(B4668&lt;3600000,ROUNDDOWN(B4668/4,-3)*2.8-80000,IF(B4668&lt;6600000,ROUNDDOWN(B4668/4,-3)*3.2-440000,IF(B4668&lt;8500000,ROUNDDOWN(B4668*0.9,0)-1100000,B4668-1950000))))))</f>
        <v/>
      </c>
      <c r="K4668" s="16">
        <f>IF(J4668&gt;23500000,NA(),IF(C4668=2026,IF(J4668&lt;=4890000,1040000,IF(J4668&lt;=6550000,670000,620000)),IF(J4668&lt;=1320000,950000,IF(J4668&lt;=3360000,880000,IF(J4668&lt;=4890000,680000,IF(J4668&lt;=6550000,630000,580000))))))</f>
        <v/>
      </c>
      <c r="L4668" s="16">
        <f>IF(D4668=1,IF(J4668&lt;=9000000,380000,IF(J4668&lt;=9500000,260000,IF(J4668&lt;=10000000,130000,0))),0)</f>
        <v/>
      </c>
      <c r="M4668" s="16">
        <f>IF(D4668=1,IF(J4668&lt;=9000000,330000,IF(J4668&lt;=9500000,220000,IF(J4668&lt;=10000000,110000,0))),0)</f>
        <v/>
      </c>
      <c r="N4668" s="16">
        <f>IF(D4668=1,IF(J4668&lt;=9000000,50000,IF(J4668&lt;=9500000,40000,IF(J4668&lt;=10000000,20000,0))),0)</f>
        <v/>
      </c>
      <c r="O4668" s="16">
        <f>MAX(0,ROUNDDOWN(J4668-G4668-K4668-L4668-E4668*380000-F4668*630000-H4668,-3))</f>
        <v/>
      </c>
      <c r="P4668" s="16">
        <f>MAX(0,ROUNDDOWN(J4668-G4668-430000-M4668-E4668*330000-F4668*450000-I4668,-3))</f>
        <v/>
      </c>
      <c r="Q4668" s="16">
        <f>50000+N4668+E4668*50000+F4668*180000</f>
        <v/>
      </c>
      <c r="R4668" s="16">
        <f>IF(P4668&lt;=2000000,MIN(Q4668,P4668),MAX(Q4668-(P4668-2000000),50000))*0.05</f>
        <v/>
      </c>
      <c r="S4668" s="16">
        <f>MAX(0,P4668*0.1-R4668)</f>
        <v/>
      </c>
      <c r="T4668" s="16">
        <f>Q4668+MAX(0,K4668-480000)</f>
        <v/>
      </c>
      <c r="U4668" s="16">
        <f>P4668-T4668</f>
        <v/>
      </c>
      <c r="V4668" s="17">
        <f>IF(U4668&lt;0,0,LOOKUP(U4668,{0,1950001,3300001,6950001,9000001,18000001,40000001},{0.05,0.1,0.2,0.23,0.33,0.4,0.45}))</f>
        <v/>
      </c>
      <c r="W4668" s="18">
        <f>IF(U4668&lt;0,0.9,0.9-V4668*1.021)</f>
        <v/>
      </c>
      <c r="X4668" s="16">
        <f>ROUNDDOWN(S4668*0.2/W4668+2000,0)</f>
        <v/>
      </c>
      <c r="Y4668" s="17">
        <f>IF(O4668&lt;=0,0,LOOKUP(O4668,{0,1950001,3300001,6950001,9000001,18000001,40000001},{0.05,0.1,0.2,0.23,0.33,0.4,0.45}))</f>
        <v/>
      </c>
    </row>
    <row r="4669">
      <c r="A4669" t="inlineStr">
        <is>
          <t>1万円刻み</t>
        </is>
      </c>
      <c r="B4669" s="16">
        <f>'3_1万円刻み'!$A$1047</f>
        <v/>
      </c>
      <c r="C4669" t="n">
        <v>2025</v>
      </c>
      <c r="D4669" t="n">
        <v>0</v>
      </c>
      <c r="E4669" t="n">
        <v>0</v>
      </c>
      <c r="F4669" t="n">
        <v>0</v>
      </c>
      <c r="G4669" s="16">
        <f>ROUND(MIN(B4669/12,650000)*12*0.0915+MIN(B4669/12,1390000)*12*(0.0504+0)+B4669*0.005,0)</f>
        <v/>
      </c>
      <c r="H4669" t="n">
        <v>0</v>
      </c>
      <c r="I4669" t="n">
        <v>0</v>
      </c>
      <c r="J4669" s="16">
        <f>IF(C4669=2026,IF(B4669&lt;741000,0,IF(B4669&lt;2191000,B4669-740000,IF(B4669&lt;2193000,1451000,IF(B4669&lt;2196000,1453000,IF(B4669&lt;2200000,1456000,IF(B4669&lt;3600000,ROUNDDOWN(B4669/4,-3)*2.8-80000,IF(B4669&lt;6600000,ROUNDDOWN(B4669/4,-3)*3.2-440000,IF(B4669&lt;8500000,ROUNDDOWN(B4669*0.9,0)-1100000,B4669-1950000)))))))),IF(B4669&lt;651000,0,IF(B4669&lt;1900000,B4669-650000,IF(B4669&lt;3600000,ROUNDDOWN(B4669/4,-3)*2.8-80000,IF(B4669&lt;6600000,ROUNDDOWN(B4669/4,-3)*3.2-440000,IF(B4669&lt;8500000,ROUNDDOWN(B4669*0.9,0)-1100000,B4669-1950000))))))</f>
        <v/>
      </c>
      <c r="K4669" s="16">
        <f>IF(J4669&gt;23500000,NA(),IF(C4669=2026,IF(J4669&lt;=4890000,1040000,IF(J4669&lt;=6550000,670000,620000)),IF(J4669&lt;=1320000,950000,IF(J4669&lt;=3360000,880000,IF(J4669&lt;=4890000,680000,IF(J4669&lt;=6550000,630000,580000))))))</f>
        <v/>
      </c>
      <c r="L4669" s="16">
        <f>IF(D4669=1,IF(J4669&lt;=9000000,380000,IF(J4669&lt;=9500000,260000,IF(J4669&lt;=10000000,130000,0))),0)</f>
        <v/>
      </c>
      <c r="M4669" s="16">
        <f>IF(D4669=1,IF(J4669&lt;=9000000,330000,IF(J4669&lt;=9500000,220000,IF(J4669&lt;=10000000,110000,0))),0)</f>
        <v/>
      </c>
      <c r="N4669" s="16">
        <f>IF(D4669=1,IF(J4669&lt;=9000000,50000,IF(J4669&lt;=9500000,40000,IF(J4669&lt;=10000000,20000,0))),0)</f>
        <v/>
      </c>
      <c r="O4669" s="16">
        <f>MAX(0,ROUNDDOWN(J4669-G4669-K4669-L4669-E4669*380000-F4669*630000-H4669,-3))</f>
        <v/>
      </c>
      <c r="P4669" s="16">
        <f>MAX(0,ROUNDDOWN(J4669-G4669-430000-M4669-E4669*330000-F4669*450000-I4669,-3))</f>
        <v/>
      </c>
      <c r="Q4669" s="16">
        <f>50000+N4669+E4669*50000+F4669*180000</f>
        <v/>
      </c>
      <c r="R4669" s="16">
        <f>IF(P4669&lt;=2000000,MIN(Q4669,P4669),MAX(Q4669-(P4669-2000000),50000))*0.05</f>
        <v/>
      </c>
      <c r="S4669" s="16">
        <f>MAX(0,P4669*0.1-R4669)</f>
        <v/>
      </c>
      <c r="T4669" s="16">
        <f>Q4669+MAX(0,K4669-480000)</f>
        <v/>
      </c>
      <c r="U4669" s="16">
        <f>P4669-T4669</f>
        <v/>
      </c>
      <c r="V4669" s="17">
        <f>IF(U4669&lt;0,0,LOOKUP(U4669,{0,1950001,3300001,6950001,9000001,18000001,40000001},{0.05,0.1,0.2,0.23,0.33,0.4,0.45}))</f>
        <v/>
      </c>
      <c r="W4669" s="18">
        <f>IF(U4669&lt;0,0.9,0.9-V4669*1.021)</f>
        <v/>
      </c>
      <c r="X4669" s="16">
        <f>ROUNDDOWN(S4669*0.2/W4669+2000,0)</f>
        <v/>
      </c>
      <c r="Y4669" s="17">
        <f>IF(O4669&lt;=0,0,LOOKUP(O4669,{0,1950001,3300001,6950001,9000001,18000001,40000001},{0.05,0.1,0.2,0.23,0.33,0.4,0.45}))</f>
        <v/>
      </c>
    </row>
    <row r="4670">
      <c r="A4670" t="inlineStr">
        <is>
          <t>1万円刻み</t>
        </is>
      </c>
      <c r="B4670" s="16">
        <f>'3_1万円刻み'!$A$1047</f>
        <v/>
      </c>
      <c r="C4670" t="n">
        <v>2026</v>
      </c>
      <c r="D4670" t="n">
        <v>0</v>
      </c>
      <c r="E4670" t="n">
        <v>0</v>
      </c>
      <c r="F4670" t="n">
        <v>0</v>
      </c>
      <c r="G4670" s="16">
        <f>ROUND(MIN(B4670/12,650000)*12*0.0915+MIN(B4670/12,1390000)*12*(0.0504+0)+B4670*0.005,0)</f>
        <v/>
      </c>
      <c r="H4670" t="n">
        <v>0</v>
      </c>
      <c r="I4670" t="n">
        <v>0</v>
      </c>
      <c r="J4670" s="16">
        <f>IF(C4670=2026,IF(B4670&lt;741000,0,IF(B4670&lt;2191000,B4670-740000,IF(B4670&lt;2193000,1451000,IF(B4670&lt;2196000,1453000,IF(B4670&lt;2200000,1456000,IF(B4670&lt;3600000,ROUNDDOWN(B4670/4,-3)*2.8-80000,IF(B4670&lt;6600000,ROUNDDOWN(B4670/4,-3)*3.2-440000,IF(B4670&lt;8500000,ROUNDDOWN(B4670*0.9,0)-1100000,B4670-1950000)))))))),IF(B4670&lt;651000,0,IF(B4670&lt;1900000,B4670-650000,IF(B4670&lt;3600000,ROUNDDOWN(B4670/4,-3)*2.8-80000,IF(B4670&lt;6600000,ROUNDDOWN(B4670/4,-3)*3.2-440000,IF(B4670&lt;8500000,ROUNDDOWN(B4670*0.9,0)-1100000,B4670-1950000))))))</f>
        <v/>
      </c>
      <c r="K4670" s="16">
        <f>IF(J4670&gt;23500000,NA(),IF(C4670=2026,IF(J4670&lt;=4890000,1040000,IF(J4670&lt;=6550000,670000,620000)),IF(J4670&lt;=1320000,950000,IF(J4670&lt;=3360000,880000,IF(J4670&lt;=4890000,680000,IF(J4670&lt;=6550000,630000,580000))))))</f>
        <v/>
      </c>
      <c r="L4670" s="16">
        <f>IF(D4670=1,IF(J4670&lt;=9000000,380000,IF(J4670&lt;=9500000,260000,IF(J4670&lt;=10000000,130000,0))),0)</f>
        <v/>
      </c>
      <c r="M4670" s="16">
        <f>IF(D4670=1,IF(J4670&lt;=9000000,330000,IF(J4670&lt;=9500000,220000,IF(J4670&lt;=10000000,110000,0))),0)</f>
        <v/>
      </c>
      <c r="N4670" s="16">
        <f>IF(D4670=1,IF(J4670&lt;=9000000,50000,IF(J4670&lt;=9500000,40000,IF(J4670&lt;=10000000,20000,0))),0)</f>
        <v/>
      </c>
      <c r="O4670" s="16">
        <f>MAX(0,ROUNDDOWN(J4670-G4670-K4670-L4670-E4670*380000-F4670*630000-H4670,-3))</f>
        <v/>
      </c>
      <c r="P4670" s="16">
        <f>MAX(0,ROUNDDOWN(J4670-G4670-430000-M4670-E4670*330000-F4670*450000-I4670,-3))</f>
        <v/>
      </c>
      <c r="Q4670" s="16">
        <f>50000+N4670+E4670*50000+F4670*180000</f>
        <v/>
      </c>
      <c r="R4670" s="16">
        <f>IF(P4670&lt;=2000000,MIN(Q4670,P4670),MAX(Q4670-(P4670-2000000),50000))*0.05</f>
        <v/>
      </c>
      <c r="S4670" s="16">
        <f>MAX(0,P4670*0.1-R4670)</f>
        <v/>
      </c>
      <c r="T4670" s="16">
        <f>Q4670+MAX(0,K4670-480000)</f>
        <v/>
      </c>
      <c r="U4670" s="16">
        <f>P4670-T4670</f>
        <v/>
      </c>
      <c r="V4670" s="17">
        <f>IF(U4670&lt;0,0,LOOKUP(U4670,{0,1950001,3300001,6950001,9000001,18000001,40000001},{0.05,0.1,0.2,0.23,0.33,0.4,0.45}))</f>
        <v/>
      </c>
      <c r="W4670" s="18">
        <f>IF(U4670&lt;0,0.9,0.9-V4670*1.021)</f>
        <v/>
      </c>
      <c r="X4670" s="16">
        <f>ROUNDDOWN(S4670*0.2/W4670+2000,0)</f>
        <v/>
      </c>
      <c r="Y4670" s="17">
        <f>IF(O4670&lt;=0,0,LOOKUP(O4670,{0,1950001,3300001,6950001,9000001,18000001,40000001},{0.05,0.1,0.2,0.23,0.33,0.4,0.45}))</f>
        <v/>
      </c>
    </row>
    <row r="4671">
      <c r="A4671" t="inlineStr">
        <is>
          <t>1万円刻み</t>
        </is>
      </c>
      <c r="B4671" s="16">
        <f>'3_1万円刻み'!$A$1047</f>
        <v/>
      </c>
      <c r="C4671" t="n">
        <v>2025</v>
      </c>
      <c r="D4671" t="n">
        <v>1</v>
      </c>
      <c r="E4671" t="n">
        <v>0</v>
      </c>
      <c r="F4671" t="n">
        <v>0</v>
      </c>
      <c r="G4671" s="16">
        <f>ROUND(MIN(B4671/12,650000)*12*0.0915+MIN(B4671/12,1390000)*12*(0.0504+0)+B4671*0.005,0)</f>
        <v/>
      </c>
      <c r="H4671" t="n">
        <v>0</v>
      </c>
      <c r="I4671" t="n">
        <v>0</v>
      </c>
      <c r="J4671" s="16">
        <f>IF(C4671=2026,IF(B4671&lt;741000,0,IF(B4671&lt;2191000,B4671-740000,IF(B4671&lt;2193000,1451000,IF(B4671&lt;2196000,1453000,IF(B4671&lt;2200000,1456000,IF(B4671&lt;3600000,ROUNDDOWN(B4671/4,-3)*2.8-80000,IF(B4671&lt;6600000,ROUNDDOWN(B4671/4,-3)*3.2-440000,IF(B4671&lt;8500000,ROUNDDOWN(B4671*0.9,0)-1100000,B4671-1950000)))))))),IF(B4671&lt;651000,0,IF(B4671&lt;1900000,B4671-650000,IF(B4671&lt;3600000,ROUNDDOWN(B4671/4,-3)*2.8-80000,IF(B4671&lt;6600000,ROUNDDOWN(B4671/4,-3)*3.2-440000,IF(B4671&lt;8500000,ROUNDDOWN(B4671*0.9,0)-1100000,B4671-1950000))))))</f>
        <v/>
      </c>
      <c r="K4671" s="16">
        <f>IF(J4671&gt;23500000,NA(),IF(C4671=2026,IF(J4671&lt;=4890000,1040000,IF(J4671&lt;=6550000,670000,620000)),IF(J4671&lt;=1320000,950000,IF(J4671&lt;=3360000,880000,IF(J4671&lt;=4890000,680000,IF(J4671&lt;=6550000,630000,580000))))))</f>
        <v/>
      </c>
      <c r="L4671" s="16">
        <f>IF(D4671=1,IF(J4671&lt;=9000000,380000,IF(J4671&lt;=9500000,260000,IF(J4671&lt;=10000000,130000,0))),0)</f>
        <v/>
      </c>
      <c r="M4671" s="16">
        <f>IF(D4671=1,IF(J4671&lt;=9000000,330000,IF(J4671&lt;=9500000,220000,IF(J4671&lt;=10000000,110000,0))),0)</f>
        <v/>
      </c>
      <c r="N4671" s="16">
        <f>IF(D4671=1,IF(J4671&lt;=9000000,50000,IF(J4671&lt;=9500000,40000,IF(J4671&lt;=10000000,20000,0))),0)</f>
        <v/>
      </c>
      <c r="O4671" s="16">
        <f>MAX(0,ROUNDDOWN(J4671-G4671-K4671-L4671-E4671*380000-F4671*630000-H4671,-3))</f>
        <v/>
      </c>
      <c r="P4671" s="16">
        <f>MAX(0,ROUNDDOWN(J4671-G4671-430000-M4671-E4671*330000-F4671*450000-I4671,-3))</f>
        <v/>
      </c>
      <c r="Q4671" s="16">
        <f>50000+N4671+E4671*50000+F4671*180000</f>
        <v/>
      </c>
      <c r="R4671" s="16">
        <f>IF(P4671&lt;=2000000,MIN(Q4671,P4671),MAX(Q4671-(P4671-2000000),50000))*0.05</f>
        <v/>
      </c>
      <c r="S4671" s="16">
        <f>MAX(0,P4671*0.1-R4671)</f>
        <v/>
      </c>
      <c r="T4671" s="16">
        <f>Q4671+MAX(0,K4671-480000)</f>
        <v/>
      </c>
      <c r="U4671" s="16">
        <f>P4671-T4671</f>
        <v/>
      </c>
      <c r="V4671" s="17">
        <f>IF(U4671&lt;0,0,LOOKUP(U4671,{0,1950001,3300001,6950001,9000001,18000001,40000001},{0.05,0.1,0.2,0.23,0.33,0.4,0.45}))</f>
        <v/>
      </c>
      <c r="W4671" s="18">
        <f>IF(U4671&lt;0,0.9,0.9-V4671*1.021)</f>
        <v/>
      </c>
      <c r="X4671" s="16">
        <f>ROUNDDOWN(S4671*0.2/W4671+2000,0)</f>
        <v/>
      </c>
      <c r="Y4671" s="17">
        <f>IF(O4671&lt;=0,0,LOOKUP(O4671,{0,1950001,3300001,6950001,9000001,18000001,40000001},{0.05,0.1,0.2,0.23,0.33,0.4,0.45}))</f>
        <v/>
      </c>
    </row>
    <row r="4672">
      <c r="A4672" t="inlineStr">
        <is>
          <t>1万円刻み</t>
        </is>
      </c>
      <c r="B4672" s="16">
        <f>'3_1万円刻み'!$A$1047</f>
        <v/>
      </c>
      <c r="C4672" t="n">
        <v>2026</v>
      </c>
      <c r="D4672" t="n">
        <v>1</v>
      </c>
      <c r="E4672" t="n">
        <v>0</v>
      </c>
      <c r="F4672" t="n">
        <v>0</v>
      </c>
      <c r="G4672" s="16">
        <f>ROUND(MIN(B4672/12,650000)*12*0.0915+MIN(B4672/12,1390000)*12*(0.0504+0)+B4672*0.005,0)</f>
        <v/>
      </c>
      <c r="H4672" t="n">
        <v>0</v>
      </c>
      <c r="I4672" t="n">
        <v>0</v>
      </c>
      <c r="J4672" s="16">
        <f>IF(C4672=2026,IF(B4672&lt;741000,0,IF(B4672&lt;2191000,B4672-740000,IF(B4672&lt;2193000,1451000,IF(B4672&lt;2196000,1453000,IF(B4672&lt;2200000,1456000,IF(B4672&lt;3600000,ROUNDDOWN(B4672/4,-3)*2.8-80000,IF(B4672&lt;6600000,ROUNDDOWN(B4672/4,-3)*3.2-440000,IF(B4672&lt;8500000,ROUNDDOWN(B4672*0.9,0)-1100000,B4672-1950000)))))))),IF(B4672&lt;651000,0,IF(B4672&lt;1900000,B4672-650000,IF(B4672&lt;3600000,ROUNDDOWN(B4672/4,-3)*2.8-80000,IF(B4672&lt;6600000,ROUNDDOWN(B4672/4,-3)*3.2-440000,IF(B4672&lt;8500000,ROUNDDOWN(B4672*0.9,0)-1100000,B4672-1950000))))))</f>
        <v/>
      </c>
      <c r="K4672" s="16">
        <f>IF(J4672&gt;23500000,NA(),IF(C4672=2026,IF(J4672&lt;=4890000,1040000,IF(J4672&lt;=6550000,670000,620000)),IF(J4672&lt;=1320000,950000,IF(J4672&lt;=3360000,880000,IF(J4672&lt;=4890000,680000,IF(J4672&lt;=6550000,630000,580000))))))</f>
        <v/>
      </c>
      <c r="L4672" s="16">
        <f>IF(D4672=1,IF(J4672&lt;=9000000,380000,IF(J4672&lt;=9500000,260000,IF(J4672&lt;=10000000,130000,0))),0)</f>
        <v/>
      </c>
      <c r="M4672" s="16">
        <f>IF(D4672=1,IF(J4672&lt;=9000000,330000,IF(J4672&lt;=9500000,220000,IF(J4672&lt;=10000000,110000,0))),0)</f>
        <v/>
      </c>
      <c r="N4672" s="16">
        <f>IF(D4672=1,IF(J4672&lt;=9000000,50000,IF(J4672&lt;=9500000,40000,IF(J4672&lt;=10000000,20000,0))),0)</f>
        <v/>
      </c>
      <c r="O4672" s="16">
        <f>MAX(0,ROUNDDOWN(J4672-G4672-K4672-L4672-E4672*380000-F4672*630000-H4672,-3))</f>
        <v/>
      </c>
      <c r="P4672" s="16">
        <f>MAX(0,ROUNDDOWN(J4672-G4672-430000-M4672-E4672*330000-F4672*450000-I4672,-3))</f>
        <v/>
      </c>
      <c r="Q4672" s="16">
        <f>50000+N4672+E4672*50000+F4672*180000</f>
        <v/>
      </c>
      <c r="R4672" s="16">
        <f>IF(P4672&lt;=2000000,MIN(Q4672,P4672),MAX(Q4672-(P4672-2000000),50000))*0.05</f>
        <v/>
      </c>
      <c r="S4672" s="16">
        <f>MAX(0,P4672*0.1-R4672)</f>
        <v/>
      </c>
      <c r="T4672" s="16">
        <f>Q4672+MAX(0,K4672-480000)</f>
        <v/>
      </c>
      <c r="U4672" s="16">
        <f>P4672-T4672</f>
        <v/>
      </c>
      <c r="V4672" s="17">
        <f>IF(U4672&lt;0,0,LOOKUP(U4672,{0,1950001,3300001,6950001,9000001,18000001,40000001},{0.05,0.1,0.2,0.23,0.33,0.4,0.45}))</f>
        <v/>
      </c>
      <c r="W4672" s="18">
        <f>IF(U4672&lt;0,0.9,0.9-V4672*1.021)</f>
        <v/>
      </c>
      <c r="X4672" s="16">
        <f>ROUNDDOWN(S4672*0.2/W4672+2000,0)</f>
        <v/>
      </c>
      <c r="Y4672" s="17">
        <f>IF(O4672&lt;=0,0,LOOKUP(O4672,{0,1950001,3300001,6950001,9000001,18000001,40000001},{0.05,0.1,0.2,0.23,0.33,0.4,0.45}))</f>
        <v/>
      </c>
    </row>
    <row r="4673">
      <c r="A4673" t="inlineStr">
        <is>
          <t>1万円刻み</t>
        </is>
      </c>
      <c r="B4673" s="16">
        <f>'3_1万円刻み'!$A$1048</f>
        <v/>
      </c>
      <c r="C4673" t="n">
        <v>2025</v>
      </c>
      <c r="D4673" t="n">
        <v>0</v>
      </c>
      <c r="E4673" t="n">
        <v>0</v>
      </c>
      <c r="F4673" t="n">
        <v>0</v>
      </c>
      <c r="G4673" s="16">
        <f>ROUND(MIN(B4673/12,650000)*12*0.0915+MIN(B4673/12,1390000)*12*(0.0504+0)+B4673*0.005,0)</f>
        <v/>
      </c>
      <c r="H4673" t="n">
        <v>0</v>
      </c>
      <c r="I4673" t="n">
        <v>0</v>
      </c>
      <c r="J4673" s="16">
        <f>IF(C4673=2026,IF(B4673&lt;741000,0,IF(B4673&lt;2191000,B4673-740000,IF(B4673&lt;2193000,1451000,IF(B4673&lt;2196000,1453000,IF(B4673&lt;2200000,1456000,IF(B4673&lt;3600000,ROUNDDOWN(B4673/4,-3)*2.8-80000,IF(B4673&lt;6600000,ROUNDDOWN(B4673/4,-3)*3.2-440000,IF(B4673&lt;8500000,ROUNDDOWN(B4673*0.9,0)-1100000,B4673-1950000)))))))),IF(B4673&lt;651000,0,IF(B4673&lt;1900000,B4673-650000,IF(B4673&lt;3600000,ROUNDDOWN(B4673/4,-3)*2.8-80000,IF(B4673&lt;6600000,ROUNDDOWN(B4673/4,-3)*3.2-440000,IF(B4673&lt;8500000,ROUNDDOWN(B4673*0.9,0)-1100000,B4673-1950000))))))</f>
        <v/>
      </c>
      <c r="K4673" s="16">
        <f>IF(J4673&gt;23500000,NA(),IF(C4673=2026,IF(J4673&lt;=4890000,1040000,IF(J4673&lt;=6550000,670000,620000)),IF(J4673&lt;=1320000,950000,IF(J4673&lt;=3360000,880000,IF(J4673&lt;=4890000,680000,IF(J4673&lt;=6550000,630000,580000))))))</f>
        <v/>
      </c>
      <c r="L4673" s="16">
        <f>IF(D4673=1,IF(J4673&lt;=9000000,380000,IF(J4673&lt;=9500000,260000,IF(J4673&lt;=10000000,130000,0))),0)</f>
        <v/>
      </c>
      <c r="M4673" s="16">
        <f>IF(D4673=1,IF(J4673&lt;=9000000,330000,IF(J4673&lt;=9500000,220000,IF(J4673&lt;=10000000,110000,0))),0)</f>
        <v/>
      </c>
      <c r="N4673" s="16">
        <f>IF(D4673=1,IF(J4673&lt;=9000000,50000,IF(J4673&lt;=9500000,40000,IF(J4673&lt;=10000000,20000,0))),0)</f>
        <v/>
      </c>
      <c r="O4673" s="16">
        <f>MAX(0,ROUNDDOWN(J4673-G4673-K4673-L4673-E4673*380000-F4673*630000-H4673,-3))</f>
        <v/>
      </c>
      <c r="P4673" s="16">
        <f>MAX(0,ROUNDDOWN(J4673-G4673-430000-M4673-E4673*330000-F4673*450000-I4673,-3))</f>
        <v/>
      </c>
      <c r="Q4673" s="16">
        <f>50000+N4673+E4673*50000+F4673*180000</f>
        <v/>
      </c>
      <c r="R4673" s="16">
        <f>IF(P4673&lt;=2000000,MIN(Q4673,P4673),MAX(Q4673-(P4673-2000000),50000))*0.05</f>
        <v/>
      </c>
      <c r="S4673" s="16">
        <f>MAX(0,P4673*0.1-R4673)</f>
        <v/>
      </c>
      <c r="T4673" s="16">
        <f>Q4673+MAX(0,K4673-480000)</f>
        <v/>
      </c>
      <c r="U4673" s="16">
        <f>P4673-T4673</f>
        <v/>
      </c>
      <c r="V4673" s="17">
        <f>IF(U4673&lt;0,0,LOOKUP(U4673,{0,1950001,3300001,6950001,9000001,18000001,40000001},{0.05,0.1,0.2,0.23,0.33,0.4,0.45}))</f>
        <v/>
      </c>
      <c r="W4673" s="18">
        <f>IF(U4673&lt;0,0.9,0.9-V4673*1.021)</f>
        <v/>
      </c>
      <c r="X4673" s="16">
        <f>ROUNDDOWN(S4673*0.2/W4673+2000,0)</f>
        <v/>
      </c>
      <c r="Y4673" s="17">
        <f>IF(O4673&lt;=0,0,LOOKUP(O4673,{0,1950001,3300001,6950001,9000001,18000001,40000001},{0.05,0.1,0.2,0.23,0.33,0.4,0.45}))</f>
        <v/>
      </c>
    </row>
    <row r="4674">
      <c r="A4674" t="inlineStr">
        <is>
          <t>1万円刻み</t>
        </is>
      </c>
      <c r="B4674" s="16">
        <f>'3_1万円刻み'!$A$1048</f>
        <v/>
      </c>
      <c r="C4674" t="n">
        <v>2026</v>
      </c>
      <c r="D4674" t="n">
        <v>0</v>
      </c>
      <c r="E4674" t="n">
        <v>0</v>
      </c>
      <c r="F4674" t="n">
        <v>0</v>
      </c>
      <c r="G4674" s="16">
        <f>ROUND(MIN(B4674/12,650000)*12*0.0915+MIN(B4674/12,1390000)*12*(0.0504+0)+B4674*0.005,0)</f>
        <v/>
      </c>
      <c r="H4674" t="n">
        <v>0</v>
      </c>
      <c r="I4674" t="n">
        <v>0</v>
      </c>
      <c r="J4674" s="16">
        <f>IF(C4674=2026,IF(B4674&lt;741000,0,IF(B4674&lt;2191000,B4674-740000,IF(B4674&lt;2193000,1451000,IF(B4674&lt;2196000,1453000,IF(B4674&lt;2200000,1456000,IF(B4674&lt;3600000,ROUNDDOWN(B4674/4,-3)*2.8-80000,IF(B4674&lt;6600000,ROUNDDOWN(B4674/4,-3)*3.2-440000,IF(B4674&lt;8500000,ROUNDDOWN(B4674*0.9,0)-1100000,B4674-1950000)))))))),IF(B4674&lt;651000,0,IF(B4674&lt;1900000,B4674-650000,IF(B4674&lt;3600000,ROUNDDOWN(B4674/4,-3)*2.8-80000,IF(B4674&lt;6600000,ROUNDDOWN(B4674/4,-3)*3.2-440000,IF(B4674&lt;8500000,ROUNDDOWN(B4674*0.9,0)-1100000,B4674-1950000))))))</f>
        <v/>
      </c>
      <c r="K4674" s="16">
        <f>IF(J4674&gt;23500000,NA(),IF(C4674=2026,IF(J4674&lt;=4890000,1040000,IF(J4674&lt;=6550000,670000,620000)),IF(J4674&lt;=1320000,950000,IF(J4674&lt;=3360000,880000,IF(J4674&lt;=4890000,680000,IF(J4674&lt;=6550000,630000,580000))))))</f>
        <v/>
      </c>
      <c r="L4674" s="16">
        <f>IF(D4674=1,IF(J4674&lt;=9000000,380000,IF(J4674&lt;=9500000,260000,IF(J4674&lt;=10000000,130000,0))),0)</f>
        <v/>
      </c>
      <c r="M4674" s="16">
        <f>IF(D4674=1,IF(J4674&lt;=9000000,330000,IF(J4674&lt;=9500000,220000,IF(J4674&lt;=10000000,110000,0))),0)</f>
        <v/>
      </c>
      <c r="N4674" s="16">
        <f>IF(D4674=1,IF(J4674&lt;=9000000,50000,IF(J4674&lt;=9500000,40000,IF(J4674&lt;=10000000,20000,0))),0)</f>
        <v/>
      </c>
      <c r="O4674" s="16">
        <f>MAX(0,ROUNDDOWN(J4674-G4674-K4674-L4674-E4674*380000-F4674*630000-H4674,-3))</f>
        <v/>
      </c>
      <c r="P4674" s="16">
        <f>MAX(0,ROUNDDOWN(J4674-G4674-430000-M4674-E4674*330000-F4674*450000-I4674,-3))</f>
        <v/>
      </c>
      <c r="Q4674" s="16">
        <f>50000+N4674+E4674*50000+F4674*180000</f>
        <v/>
      </c>
      <c r="R4674" s="16">
        <f>IF(P4674&lt;=2000000,MIN(Q4674,P4674),MAX(Q4674-(P4674-2000000),50000))*0.05</f>
        <v/>
      </c>
      <c r="S4674" s="16">
        <f>MAX(0,P4674*0.1-R4674)</f>
        <v/>
      </c>
      <c r="T4674" s="16">
        <f>Q4674+MAX(0,K4674-480000)</f>
        <v/>
      </c>
      <c r="U4674" s="16">
        <f>P4674-T4674</f>
        <v/>
      </c>
      <c r="V4674" s="17">
        <f>IF(U4674&lt;0,0,LOOKUP(U4674,{0,1950001,3300001,6950001,9000001,18000001,40000001},{0.05,0.1,0.2,0.23,0.33,0.4,0.45}))</f>
        <v/>
      </c>
      <c r="W4674" s="18">
        <f>IF(U4674&lt;0,0.9,0.9-V4674*1.021)</f>
        <v/>
      </c>
      <c r="X4674" s="16">
        <f>ROUNDDOWN(S4674*0.2/W4674+2000,0)</f>
        <v/>
      </c>
      <c r="Y4674" s="17">
        <f>IF(O4674&lt;=0,0,LOOKUP(O4674,{0,1950001,3300001,6950001,9000001,18000001,40000001},{0.05,0.1,0.2,0.23,0.33,0.4,0.45}))</f>
        <v/>
      </c>
    </row>
    <row r="4675">
      <c r="A4675" t="inlineStr">
        <is>
          <t>1万円刻み</t>
        </is>
      </c>
      <c r="B4675" s="16">
        <f>'3_1万円刻み'!$A$1048</f>
        <v/>
      </c>
      <c r="C4675" t="n">
        <v>2025</v>
      </c>
      <c r="D4675" t="n">
        <v>1</v>
      </c>
      <c r="E4675" t="n">
        <v>0</v>
      </c>
      <c r="F4675" t="n">
        <v>0</v>
      </c>
      <c r="G4675" s="16">
        <f>ROUND(MIN(B4675/12,650000)*12*0.0915+MIN(B4675/12,1390000)*12*(0.0504+0)+B4675*0.005,0)</f>
        <v/>
      </c>
      <c r="H4675" t="n">
        <v>0</v>
      </c>
      <c r="I4675" t="n">
        <v>0</v>
      </c>
      <c r="J4675" s="16">
        <f>IF(C4675=2026,IF(B4675&lt;741000,0,IF(B4675&lt;2191000,B4675-740000,IF(B4675&lt;2193000,1451000,IF(B4675&lt;2196000,1453000,IF(B4675&lt;2200000,1456000,IF(B4675&lt;3600000,ROUNDDOWN(B4675/4,-3)*2.8-80000,IF(B4675&lt;6600000,ROUNDDOWN(B4675/4,-3)*3.2-440000,IF(B4675&lt;8500000,ROUNDDOWN(B4675*0.9,0)-1100000,B4675-1950000)))))))),IF(B4675&lt;651000,0,IF(B4675&lt;1900000,B4675-650000,IF(B4675&lt;3600000,ROUNDDOWN(B4675/4,-3)*2.8-80000,IF(B4675&lt;6600000,ROUNDDOWN(B4675/4,-3)*3.2-440000,IF(B4675&lt;8500000,ROUNDDOWN(B4675*0.9,0)-1100000,B4675-1950000))))))</f>
        <v/>
      </c>
      <c r="K4675" s="16">
        <f>IF(J4675&gt;23500000,NA(),IF(C4675=2026,IF(J4675&lt;=4890000,1040000,IF(J4675&lt;=6550000,670000,620000)),IF(J4675&lt;=1320000,950000,IF(J4675&lt;=3360000,880000,IF(J4675&lt;=4890000,680000,IF(J4675&lt;=6550000,630000,580000))))))</f>
        <v/>
      </c>
      <c r="L4675" s="16">
        <f>IF(D4675=1,IF(J4675&lt;=9000000,380000,IF(J4675&lt;=9500000,260000,IF(J4675&lt;=10000000,130000,0))),0)</f>
        <v/>
      </c>
      <c r="M4675" s="16">
        <f>IF(D4675=1,IF(J4675&lt;=9000000,330000,IF(J4675&lt;=9500000,220000,IF(J4675&lt;=10000000,110000,0))),0)</f>
        <v/>
      </c>
      <c r="N4675" s="16">
        <f>IF(D4675=1,IF(J4675&lt;=9000000,50000,IF(J4675&lt;=9500000,40000,IF(J4675&lt;=10000000,20000,0))),0)</f>
        <v/>
      </c>
      <c r="O4675" s="16">
        <f>MAX(0,ROUNDDOWN(J4675-G4675-K4675-L4675-E4675*380000-F4675*630000-H4675,-3))</f>
        <v/>
      </c>
      <c r="P4675" s="16">
        <f>MAX(0,ROUNDDOWN(J4675-G4675-430000-M4675-E4675*330000-F4675*450000-I4675,-3))</f>
        <v/>
      </c>
      <c r="Q4675" s="16">
        <f>50000+N4675+E4675*50000+F4675*180000</f>
        <v/>
      </c>
      <c r="R4675" s="16">
        <f>IF(P4675&lt;=2000000,MIN(Q4675,P4675),MAX(Q4675-(P4675-2000000),50000))*0.05</f>
        <v/>
      </c>
      <c r="S4675" s="16">
        <f>MAX(0,P4675*0.1-R4675)</f>
        <v/>
      </c>
      <c r="T4675" s="16">
        <f>Q4675+MAX(0,K4675-480000)</f>
        <v/>
      </c>
      <c r="U4675" s="16">
        <f>P4675-T4675</f>
        <v/>
      </c>
      <c r="V4675" s="17">
        <f>IF(U4675&lt;0,0,LOOKUP(U4675,{0,1950001,3300001,6950001,9000001,18000001,40000001},{0.05,0.1,0.2,0.23,0.33,0.4,0.45}))</f>
        <v/>
      </c>
      <c r="W4675" s="18">
        <f>IF(U4675&lt;0,0.9,0.9-V4675*1.021)</f>
        <v/>
      </c>
      <c r="X4675" s="16">
        <f>ROUNDDOWN(S4675*0.2/W4675+2000,0)</f>
        <v/>
      </c>
      <c r="Y4675" s="17">
        <f>IF(O4675&lt;=0,0,LOOKUP(O4675,{0,1950001,3300001,6950001,9000001,18000001,40000001},{0.05,0.1,0.2,0.23,0.33,0.4,0.45}))</f>
        <v/>
      </c>
    </row>
    <row r="4676">
      <c r="A4676" t="inlineStr">
        <is>
          <t>1万円刻み</t>
        </is>
      </c>
      <c r="B4676" s="16">
        <f>'3_1万円刻み'!$A$1048</f>
        <v/>
      </c>
      <c r="C4676" t="n">
        <v>2026</v>
      </c>
      <c r="D4676" t="n">
        <v>1</v>
      </c>
      <c r="E4676" t="n">
        <v>0</v>
      </c>
      <c r="F4676" t="n">
        <v>0</v>
      </c>
      <c r="G4676" s="16">
        <f>ROUND(MIN(B4676/12,650000)*12*0.0915+MIN(B4676/12,1390000)*12*(0.0504+0)+B4676*0.005,0)</f>
        <v/>
      </c>
      <c r="H4676" t="n">
        <v>0</v>
      </c>
      <c r="I4676" t="n">
        <v>0</v>
      </c>
      <c r="J4676" s="16">
        <f>IF(C4676=2026,IF(B4676&lt;741000,0,IF(B4676&lt;2191000,B4676-740000,IF(B4676&lt;2193000,1451000,IF(B4676&lt;2196000,1453000,IF(B4676&lt;2200000,1456000,IF(B4676&lt;3600000,ROUNDDOWN(B4676/4,-3)*2.8-80000,IF(B4676&lt;6600000,ROUNDDOWN(B4676/4,-3)*3.2-440000,IF(B4676&lt;8500000,ROUNDDOWN(B4676*0.9,0)-1100000,B4676-1950000)))))))),IF(B4676&lt;651000,0,IF(B4676&lt;1900000,B4676-650000,IF(B4676&lt;3600000,ROUNDDOWN(B4676/4,-3)*2.8-80000,IF(B4676&lt;6600000,ROUNDDOWN(B4676/4,-3)*3.2-440000,IF(B4676&lt;8500000,ROUNDDOWN(B4676*0.9,0)-1100000,B4676-1950000))))))</f>
        <v/>
      </c>
      <c r="K4676" s="16">
        <f>IF(J4676&gt;23500000,NA(),IF(C4676=2026,IF(J4676&lt;=4890000,1040000,IF(J4676&lt;=6550000,670000,620000)),IF(J4676&lt;=1320000,950000,IF(J4676&lt;=3360000,880000,IF(J4676&lt;=4890000,680000,IF(J4676&lt;=6550000,630000,580000))))))</f>
        <v/>
      </c>
      <c r="L4676" s="16">
        <f>IF(D4676=1,IF(J4676&lt;=9000000,380000,IF(J4676&lt;=9500000,260000,IF(J4676&lt;=10000000,130000,0))),0)</f>
        <v/>
      </c>
      <c r="M4676" s="16">
        <f>IF(D4676=1,IF(J4676&lt;=9000000,330000,IF(J4676&lt;=9500000,220000,IF(J4676&lt;=10000000,110000,0))),0)</f>
        <v/>
      </c>
      <c r="N4676" s="16">
        <f>IF(D4676=1,IF(J4676&lt;=9000000,50000,IF(J4676&lt;=9500000,40000,IF(J4676&lt;=10000000,20000,0))),0)</f>
        <v/>
      </c>
      <c r="O4676" s="16">
        <f>MAX(0,ROUNDDOWN(J4676-G4676-K4676-L4676-E4676*380000-F4676*630000-H4676,-3))</f>
        <v/>
      </c>
      <c r="P4676" s="16">
        <f>MAX(0,ROUNDDOWN(J4676-G4676-430000-M4676-E4676*330000-F4676*450000-I4676,-3))</f>
        <v/>
      </c>
      <c r="Q4676" s="16">
        <f>50000+N4676+E4676*50000+F4676*180000</f>
        <v/>
      </c>
      <c r="R4676" s="16">
        <f>IF(P4676&lt;=2000000,MIN(Q4676,P4676),MAX(Q4676-(P4676-2000000),50000))*0.05</f>
        <v/>
      </c>
      <c r="S4676" s="16">
        <f>MAX(0,P4676*0.1-R4676)</f>
        <v/>
      </c>
      <c r="T4676" s="16">
        <f>Q4676+MAX(0,K4676-480000)</f>
        <v/>
      </c>
      <c r="U4676" s="16">
        <f>P4676-T4676</f>
        <v/>
      </c>
      <c r="V4676" s="17">
        <f>IF(U4676&lt;0,0,LOOKUP(U4676,{0,1950001,3300001,6950001,9000001,18000001,40000001},{0.05,0.1,0.2,0.23,0.33,0.4,0.45}))</f>
        <v/>
      </c>
      <c r="W4676" s="18">
        <f>IF(U4676&lt;0,0.9,0.9-V4676*1.021)</f>
        <v/>
      </c>
      <c r="X4676" s="16">
        <f>ROUNDDOWN(S4676*0.2/W4676+2000,0)</f>
        <v/>
      </c>
      <c r="Y4676" s="17">
        <f>IF(O4676&lt;=0,0,LOOKUP(O4676,{0,1950001,3300001,6950001,9000001,18000001,40000001},{0.05,0.1,0.2,0.23,0.33,0.4,0.45}))</f>
        <v/>
      </c>
    </row>
    <row r="4677">
      <c r="A4677" t="inlineStr">
        <is>
          <t>1万円刻み</t>
        </is>
      </c>
      <c r="B4677" s="16">
        <f>'3_1万円刻み'!$A$1049</f>
        <v/>
      </c>
      <c r="C4677" t="n">
        <v>2025</v>
      </c>
      <c r="D4677" t="n">
        <v>0</v>
      </c>
      <c r="E4677" t="n">
        <v>0</v>
      </c>
      <c r="F4677" t="n">
        <v>0</v>
      </c>
      <c r="G4677" s="16">
        <f>ROUND(MIN(B4677/12,650000)*12*0.0915+MIN(B4677/12,1390000)*12*(0.0504+0)+B4677*0.005,0)</f>
        <v/>
      </c>
      <c r="H4677" t="n">
        <v>0</v>
      </c>
      <c r="I4677" t="n">
        <v>0</v>
      </c>
      <c r="J4677" s="16">
        <f>IF(C4677=2026,IF(B4677&lt;741000,0,IF(B4677&lt;2191000,B4677-740000,IF(B4677&lt;2193000,1451000,IF(B4677&lt;2196000,1453000,IF(B4677&lt;2200000,1456000,IF(B4677&lt;3600000,ROUNDDOWN(B4677/4,-3)*2.8-80000,IF(B4677&lt;6600000,ROUNDDOWN(B4677/4,-3)*3.2-440000,IF(B4677&lt;8500000,ROUNDDOWN(B4677*0.9,0)-1100000,B4677-1950000)))))))),IF(B4677&lt;651000,0,IF(B4677&lt;1900000,B4677-650000,IF(B4677&lt;3600000,ROUNDDOWN(B4677/4,-3)*2.8-80000,IF(B4677&lt;6600000,ROUNDDOWN(B4677/4,-3)*3.2-440000,IF(B4677&lt;8500000,ROUNDDOWN(B4677*0.9,0)-1100000,B4677-1950000))))))</f>
        <v/>
      </c>
      <c r="K4677" s="16">
        <f>IF(J4677&gt;23500000,NA(),IF(C4677=2026,IF(J4677&lt;=4890000,1040000,IF(J4677&lt;=6550000,670000,620000)),IF(J4677&lt;=1320000,950000,IF(J4677&lt;=3360000,880000,IF(J4677&lt;=4890000,680000,IF(J4677&lt;=6550000,630000,580000))))))</f>
        <v/>
      </c>
      <c r="L4677" s="16">
        <f>IF(D4677=1,IF(J4677&lt;=9000000,380000,IF(J4677&lt;=9500000,260000,IF(J4677&lt;=10000000,130000,0))),0)</f>
        <v/>
      </c>
      <c r="M4677" s="16">
        <f>IF(D4677=1,IF(J4677&lt;=9000000,330000,IF(J4677&lt;=9500000,220000,IF(J4677&lt;=10000000,110000,0))),0)</f>
        <v/>
      </c>
      <c r="N4677" s="16">
        <f>IF(D4677=1,IF(J4677&lt;=9000000,50000,IF(J4677&lt;=9500000,40000,IF(J4677&lt;=10000000,20000,0))),0)</f>
        <v/>
      </c>
      <c r="O4677" s="16">
        <f>MAX(0,ROUNDDOWN(J4677-G4677-K4677-L4677-E4677*380000-F4677*630000-H4677,-3))</f>
        <v/>
      </c>
      <c r="P4677" s="16">
        <f>MAX(0,ROUNDDOWN(J4677-G4677-430000-M4677-E4677*330000-F4677*450000-I4677,-3))</f>
        <v/>
      </c>
      <c r="Q4677" s="16">
        <f>50000+N4677+E4677*50000+F4677*180000</f>
        <v/>
      </c>
      <c r="R4677" s="16">
        <f>IF(P4677&lt;=2000000,MIN(Q4677,P4677),MAX(Q4677-(P4677-2000000),50000))*0.05</f>
        <v/>
      </c>
      <c r="S4677" s="16">
        <f>MAX(0,P4677*0.1-R4677)</f>
        <v/>
      </c>
      <c r="T4677" s="16">
        <f>Q4677+MAX(0,K4677-480000)</f>
        <v/>
      </c>
      <c r="U4677" s="16">
        <f>P4677-T4677</f>
        <v/>
      </c>
      <c r="V4677" s="17">
        <f>IF(U4677&lt;0,0,LOOKUP(U4677,{0,1950001,3300001,6950001,9000001,18000001,40000001},{0.05,0.1,0.2,0.23,0.33,0.4,0.45}))</f>
        <v/>
      </c>
      <c r="W4677" s="18">
        <f>IF(U4677&lt;0,0.9,0.9-V4677*1.021)</f>
        <v/>
      </c>
      <c r="X4677" s="16">
        <f>ROUNDDOWN(S4677*0.2/W4677+2000,0)</f>
        <v/>
      </c>
      <c r="Y4677" s="17">
        <f>IF(O4677&lt;=0,0,LOOKUP(O4677,{0,1950001,3300001,6950001,9000001,18000001,40000001},{0.05,0.1,0.2,0.23,0.33,0.4,0.45}))</f>
        <v/>
      </c>
    </row>
    <row r="4678">
      <c r="A4678" t="inlineStr">
        <is>
          <t>1万円刻み</t>
        </is>
      </c>
      <c r="B4678" s="16">
        <f>'3_1万円刻み'!$A$1049</f>
        <v/>
      </c>
      <c r="C4678" t="n">
        <v>2026</v>
      </c>
      <c r="D4678" t="n">
        <v>0</v>
      </c>
      <c r="E4678" t="n">
        <v>0</v>
      </c>
      <c r="F4678" t="n">
        <v>0</v>
      </c>
      <c r="G4678" s="16">
        <f>ROUND(MIN(B4678/12,650000)*12*0.0915+MIN(B4678/12,1390000)*12*(0.0504+0)+B4678*0.005,0)</f>
        <v/>
      </c>
      <c r="H4678" t="n">
        <v>0</v>
      </c>
      <c r="I4678" t="n">
        <v>0</v>
      </c>
      <c r="J4678" s="16">
        <f>IF(C4678=2026,IF(B4678&lt;741000,0,IF(B4678&lt;2191000,B4678-740000,IF(B4678&lt;2193000,1451000,IF(B4678&lt;2196000,1453000,IF(B4678&lt;2200000,1456000,IF(B4678&lt;3600000,ROUNDDOWN(B4678/4,-3)*2.8-80000,IF(B4678&lt;6600000,ROUNDDOWN(B4678/4,-3)*3.2-440000,IF(B4678&lt;8500000,ROUNDDOWN(B4678*0.9,0)-1100000,B4678-1950000)))))))),IF(B4678&lt;651000,0,IF(B4678&lt;1900000,B4678-650000,IF(B4678&lt;3600000,ROUNDDOWN(B4678/4,-3)*2.8-80000,IF(B4678&lt;6600000,ROUNDDOWN(B4678/4,-3)*3.2-440000,IF(B4678&lt;8500000,ROUNDDOWN(B4678*0.9,0)-1100000,B4678-1950000))))))</f>
        <v/>
      </c>
      <c r="K4678" s="16">
        <f>IF(J4678&gt;23500000,NA(),IF(C4678=2026,IF(J4678&lt;=4890000,1040000,IF(J4678&lt;=6550000,670000,620000)),IF(J4678&lt;=1320000,950000,IF(J4678&lt;=3360000,880000,IF(J4678&lt;=4890000,680000,IF(J4678&lt;=6550000,630000,580000))))))</f>
        <v/>
      </c>
      <c r="L4678" s="16">
        <f>IF(D4678=1,IF(J4678&lt;=9000000,380000,IF(J4678&lt;=9500000,260000,IF(J4678&lt;=10000000,130000,0))),0)</f>
        <v/>
      </c>
      <c r="M4678" s="16">
        <f>IF(D4678=1,IF(J4678&lt;=9000000,330000,IF(J4678&lt;=9500000,220000,IF(J4678&lt;=10000000,110000,0))),0)</f>
        <v/>
      </c>
      <c r="N4678" s="16">
        <f>IF(D4678=1,IF(J4678&lt;=9000000,50000,IF(J4678&lt;=9500000,40000,IF(J4678&lt;=10000000,20000,0))),0)</f>
        <v/>
      </c>
      <c r="O4678" s="16">
        <f>MAX(0,ROUNDDOWN(J4678-G4678-K4678-L4678-E4678*380000-F4678*630000-H4678,-3))</f>
        <v/>
      </c>
      <c r="P4678" s="16">
        <f>MAX(0,ROUNDDOWN(J4678-G4678-430000-M4678-E4678*330000-F4678*450000-I4678,-3))</f>
        <v/>
      </c>
      <c r="Q4678" s="16">
        <f>50000+N4678+E4678*50000+F4678*180000</f>
        <v/>
      </c>
      <c r="R4678" s="16">
        <f>IF(P4678&lt;=2000000,MIN(Q4678,P4678),MAX(Q4678-(P4678-2000000),50000))*0.05</f>
        <v/>
      </c>
      <c r="S4678" s="16">
        <f>MAX(0,P4678*0.1-R4678)</f>
        <v/>
      </c>
      <c r="T4678" s="16">
        <f>Q4678+MAX(0,K4678-480000)</f>
        <v/>
      </c>
      <c r="U4678" s="16">
        <f>P4678-T4678</f>
        <v/>
      </c>
      <c r="V4678" s="17">
        <f>IF(U4678&lt;0,0,LOOKUP(U4678,{0,1950001,3300001,6950001,9000001,18000001,40000001},{0.05,0.1,0.2,0.23,0.33,0.4,0.45}))</f>
        <v/>
      </c>
      <c r="W4678" s="18">
        <f>IF(U4678&lt;0,0.9,0.9-V4678*1.021)</f>
        <v/>
      </c>
      <c r="X4678" s="16">
        <f>ROUNDDOWN(S4678*0.2/W4678+2000,0)</f>
        <v/>
      </c>
      <c r="Y4678" s="17">
        <f>IF(O4678&lt;=0,0,LOOKUP(O4678,{0,1950001,3300001,6950001,9000001,18000001,40000001},{0.05,0.1,0.2,0.23,0.33,0.4,0.45}))</f>
        <v/>
      </c>
    </row>
    <row r="4679">
      <c r="A4679" t="inlineStr">
        <is>
          <t>1万円刻み</t>
        </is>
      </c>
      <c r="B4679" s="16">
        <f>'3_1万円刻み'!$A$1049</f>
        <v/>
      </c>
      <c r="C4679" t="n">
        <v>2025</v>
      </c>
      <c r="D4679" t="n">
        <v>1</v>
      </c>
      <c r="E4679" t="n">
        <v>0</v>
      </c>
      <c r="F4679" t="n">
        <v>0</v>
      </c>
      <c r="G4679" s="16">
        <f>ROUND(MIN(B4679/12,650000)*12*0.0915+MIN(B4679/12,1390000)*12*(0.0504+0)+B4679*0.005,0)</f>
        <v/>
      </c>
      <c r="H4679" t="n">
        <v>0</v>
      </c>
      <c r="I4679" t="n">
        <v>0</v>
      </c>
      <c r="J4679" s="16">
        <f>IF(C4679=2026,IF(B4679&lt;741000,0,IF(B4679&lt;2191000,B4679-740000,IF(B4679&lt;2193000,1451000,IF(B4679&lt;2196000,1453000,IF(B4679&lt;2200000,1456000,IF(B4679&lt;3600000,ROUNDDOWN(B4679/4,-3)*2.8-80000,IF(B4679&lt;6600000,ROUNDDOWN(B4679/4,-3)*3.2-440000,IF(B4679&lt;8500000,ROUNDDOWN(B4679*0.9,0)-1100000,B4679-1950000)))))))),IF(B4679&lt;651000,0,IF(B4679&lt;1900000,B4679-650000,IF(B4679&lt;3600000,ROUNDDOWN(B4679/4,-3)*2.8-80000,IF(B4679&lt;6600000,ROUNDDOWN(B4679/4,-3)*3.2-440000,IF(B4679&lt;8500000,ROUNDDOWN(B4679*0.9,0)-1100000,B4679-1950000))))))</f>
        <v/>
      </c>
      <c r="K4679" s="16">
        <f>IF(J4679&gt;23500000,NA(),IF(C4679=2026,IF(J4679&lt;=4890000,1040000,IF(J4679&lt;=6550000,670000,620000)),IF(J4679&lt;=1320000,950000,IF(J4679&lt;=3360000,880000,IF(J4679&lt;=4890000,680000,IF(J4679&lt;=6550000,630000,580000))))))</f>
        <v/>
      </c>
      <c r="L4679" s="16">
        <f>IF(D4679=1,IF(J4679&lt;=9000000,380000,IF(J4679&lt;=9500000,260000,IF(J4679&lt;=10000000,130000,0))),0)</f>
        <v/>
      </c>
      <c r="M4679" s="16">
        <f>IF(D4679=1,IF(J4679&lt;=9000000,330000,IF(J4679&lt;=9500000,220000,IF(J4679&lt;=10000000,110000,0))),0)</f>
        <v/>
      </c>
      <c r="N4679" s="16">
        <f>IF(D4679=1,IF(J4679&lt;=9000000,50000,IF(J4679&lt;=9500000,40000,IF(J4679&lt;=10000000,20000,0))),0)</f>
        <v/>
      </c>
      <c r="O4679" s="16">
        <f>MAX(0,ROUNDDOWN(J4679-G4679-K4679-L4679-E4679*380000-F4679*630000-H4679,-3))</f>
        <v/>
      </c>
      <c r="P4679" s="16">
        <f>MAX(0,ROUNDDOWN(J4679-G4679-430000-M4679-E4679*330000-F4679*450000-I4679,-3))</f>
        <v/>
      </c>
      <c r="Q4679" s="16">
        <f>50000+N4679+E4679*50000+F4679*180000</f>
        <v/>
      </c>
      <c r="R4679" s="16">
        <f>IF(P4679&lt;=2000000,MIN(Q4679,P4679),MAX(Q4679-(P4679-2000000),50000))*0.05</f>
        <v/>
      </c>
      <c r="S4679" s="16">
        <f>MAX(0,P4679*0.1-R4679)</f>
        <v/>
      </c>
      <c r="T4679" s="16">
        <f>Q4679+MAX(0,K4679-480000)</f>
        <v/>
      </c>
      <c r="U4679" s="16">
        <f>P4679-T4679</f>
        <v/>
      </c>
      <c r="V4679" s="17">
        <f>IF(U4679&lt;0,0,LOOKUP(U4679,{0,1950001,3300001,6950001,9000001,18000001,40000001},{0.05,0.1,0.2,0.23,0.33,0.4,0.45}))</f>
        <v/>
      </c>
      <c r="W4679" s="18">
        <f>IF(U4679&lt;0,0.9,0.9-V4679*1.021)</f>
        <v/>
      </c>
      <c r="X4679" s="16">
        <f>ROUNDDOWN(S4679*0.2/W4679+2000,0)</f>
        <v/>
      </c>
      <c r="Y4679" s="17">
        <f>IF(O4679&lt;=0,0,LOOKUP(O4679,{0,1950001,3300001,6950001,9000001,18000001,40000001},{0.05,0.1,0.2,0.23,0.33,0.4,0.45}))</f>
        <v/>
      </c>
    </row>
    <row r="4680">
      <c r="A4680" t="inlineStr">
        <is>
          <t>1万円刻み</t>
        </is>
      </c>
      <c r="B4680" s="16">
        <f>'3_1万円刻み'!$A$1049</f>
        <v/>
      </c>
      <c r="C4680" t="n">
        <v>2026</v>
      </c>
      <c r="D4680" t="n">
        <v>1</v>
      </c>
      <c r="E4680" t="n">
        <v>0</v>
      </c>
      <c r="F4680" t="n">
        <v>0</v>
      </c>
      <c r="G4680" s="16">
        <f>ROUND(MIN(B4680/12,650000)*12*0.0915+MIN(B4680/12,1390000)*12*(0.0504+0)+B4680*0.005,0)</f>
        <v/>
      </c>
      <c r="H4680" t="n">
        <v>0</v>
      </c>
      <c r="I4680" t="n">
        <v>0</v>
      </c>
      <c r="J4680" s="16">
        <f>IF(C4680=2026,IF(B4680&lt;741000,0,IF(B4680&lt;2191000,B4680-740000,IF(B4680&lt;2193000,1451000,IF(B4680&lt;2196000,1453000,IF(B4680&lt;2200000,1456000,IF(B4680&lt;3600000,ROUNDDOWN(B4680/4,-3)*2.8-80000,IF(B4680&lt;6600000,ROUNDDOWN(B4680/4,-3)*3.2-440000,IF(B4680&lt;8500000,ROUNDDOWN(B4680*0.9,0)-1100000,B4680-1950000)))))))),IF(B4680&lt;651000,0,IF(B4680&lt;1900000,B4680-650000,IF(B4680&lt;3600000,ROUNDDOWN(B4680/4,-3)*2.8-80000,IF(B4680&lt;6600000,ROUNDDOWN(B4680/4,-3)*3.2-440000,IF(B4680&lt;8500000,ROUNDDOWN(B4680*0.9,0)-1100000,B4680-1950000))))))</f>
        <v/>
      </c>
      <c r="K4680" s="16">
        <f>IF(J4680&gt;23500000,NA(),IF(C4680=2026,IF(J4680&lt;=4890000,1040000,IF(J4680&lt;=6550000,670000,620000)),IF(J4680&lt;=1320000,950000,IF(J4680&lt;=3360000,880000,IF(J4680&lt;=4890000,680000,IF(J4680&lt;=6550000,630000,580000))))))</f>
        <v/>
      </c>
      <c r="L4680" s="16">
        <f>IF(D4680=1,IF(J4680&lt;=9000000,380000,IF(J4680&lt;=9500000,260000,IF(J4680&lt;=10000000,130000,0))),0)</f>
        <v/>
      </c>
      <c r="M4680" s="16">
        <f>IF(D4680=1,IF(J4680&lt;=9000000,330000,IF(J4680&lt;=9500000,220000,IF(J4680&lt;=10000000,110000,0))),0)</f>
        <v/>
      </c>
      <c r="N4680" s="16">
        <f>IF(D4680=1,IF(J4680&lt;=9000000,50000,IF(J4680&lt;=9500000,40000,IF(J4680&lt;=10000000,20000,0))),0)</f>
        <v/>
      </c>
      <c r="O4680" s="16">
        <f>MAX(0,ROUNDDOWN(J4680-G4680-K4680-L4680-E4680*380000-F4680*630000-H4680,-3))</f>
        <v/>
      </c>
      <c r="P4680" s="16">
        <f>MAX(0,ROUNDDOWN(J4680-G4680-430000-M4680-E4680*330000-F4680*450000-I4680,-3))</f>
        <v/>
      </c>
      <c r="Q4680" s="16">
        <f>50000+N4680+E4680*50000+F4680*180000</f>
        <v/>
      </c>
      <c r="R4680" s="16">
        <f>IF(P4680&lt;=2000000,MIN(Q4680,P4680),MAX(Q4680-(P4680-2000000),50000))*0.05</f>
        <v/>
      </c>
      <c r="S4680" s="16">
        <f>MAX(0,P4680*0.1-R4680)</f>
        <v/>
      </c>
      <c r="T4680" s="16">
        <f>Q4680+MAX(0,K4680-480000)</f>
        <v/>
      </c>
      <c r="U4680" s="16">
        <f>P4680-T4680</f>
        <v/>
      </c>
      <c r="V4680" s="17">
        <f>IF(U4680&lt;0,0,LOOKUP(U4680,{0,1950001,3300001,6950001,9000001,18000001,40000001},{0.05,0.1,0.2,0.23,0.33,0.4,0.45}))</f>
        <v/>
      </c>
      <c r="W4680" s="18">
        <f>IF(U4680&lt;0,0.9,0.9-V4680*1.021)</f>
        <v/>
      </c>
      <c r="X4680" s="16">
        <f>ROUNDDOWN(S4680*0.2/W4680+2000,0)</f>
        <v/>
      </c>
      <c r="Y4680" s="17">
        <f>IF(O4680&lt;=0,0,LOOKUP(O4680,{0,1950001,3300001,6950001,9000001,18000001,40000001},{0.05,0.1,0.2,0.23,0.33,0.4,0.45}))</f>
        <v/>
      </c>
    </row>
    <row r="4681">
      <c r="A4681" t="inlineStr">
        <is>
          <t>1万円刻み</t>
        </is>
      </c>
      <c r="B4681" s="16">
        <f>'3_1万円刻み'!$A$1050</f>
        <v/>
      </c>
      <c r="C4681" t="n">
        <v>2025</v>
      </c>
      <c r="D4681" t="n">
        <v>0</v>
      </c>
      <c r="E4681" t="n">
        <v>0</v>
      </c>
      <c r="F4681" t="n">
        <v>0</v>
      </c>
      <c r="G4681" s="16">
        <f>ROUND(MIN(B4681/12,650000)*12*0.0915+MIN(B4681/12,1390000)*12*(0.0504+0)+B4681*0.005,0)</f>
        <v/>
      </c>
      <c r="H4681" t="n">
        <v>0</v>
      </c>
      <c r="I4681" t="n">
        <v>0</v>
      </c>
      <c r="J4681" s="16">
        <f>IF(C4681=2026,IF(B4681&lt;741000,0,IF(B4681&lt;2191000,B4681-740000,IF(B4681&lt;2193000,1451000,IF(B4681&lt;2196000,1453000,IF(B4681&lt;2200000,1456000,IF(B4681&lt;3600000,ROUNDDOWN(B4681/4,-3)*2.8-80000,IF(B4681&lt;6600000,ROUNDDOWN(B4681/4,-3)*3.2-440000,IF(B4681&lt;8500000,ROUNDDOWN(B4681*0.9,0)-1100000,B4681-1950000)))))))),IF(B4681&lt;651000,0,IF(B4681&lt;1900000,B4681-650000,IF(B4681&lt;3600000,ROUNDDOWN(B4681/4,-3)*2.8-80000,IF(B4681&lt;6600000,ROUNDDOWN(B4681/4,-3)*3.2-440000,IF(B4681&lt;8500000,ROUNDDOWN(B4681*0.9,0)-1100000,B4681-1950000))))))</f>
        <v/>
      </c>
      <c r="K4681" s="16">
        <f>IF(J4681&gt;23500000,NA(),IF(C4681=2026,IF(J4681&lt;=4890000,1040000,IF(J4681&lt;=6550000,670000,620000)),IF(J4681&lt;=1320000,950000,IF(J4681&lt;=3360000,880000,IF(J4681&lt;=4890000,680000,IF(J4681&lt;=6550000,630000,580000))))))</f>
        <v/>
      </c>
      <c r="L4681" s="16">
        <f>IF(D4681=1,IF(J4681&lt;=9000000,380000,IF(J4681&lt;=9500000,260000,IF(J4681&lt;=10000000,130000,0))),0)</f>
        <v/>
      </c>
      <c r="M4681" s="16">
        <f>IF(D4681=1,IF(J4681&lt;=9000000,330000,IF(J4681&lt;=9500000,220000,IF(J4681&lt;=10000000,110000,0))),0)</f>
        <v/>
      </c>
      <c r="N4681" s="16">
        <f>IF(D4681=1,IF(J4681&lt;=9000000,50000,IF(J4681&lt;=9500000,40000,IF(J4681&lt;=10000000,20000,0))),0)</f>
        <v/>
      </c>
      <c r="O4681" s="16">
        <f>MAX(0,ROUNDDOWN(J4681-G4681-K4681-L4681-E4681*380000-F4681*630000-H4681,-3))</f>
        <v/>
      </c>
      <c r="P4681" s="16">
        <f>MAX(0,ROUNDDOWN(J4681-G4681-430000-M4681-E4681*330000-F4681*450000-I4681,-3))</f>
        <v/>
      </c>
      <c r="Q4681" s="16">
        <f>50000+N4681+E4681*50000+F4681*180000</f>
        <v/>
      </c>
      <c r="R4681" s="16">
        <f>IF(P4681&lt;=2000000,MIN(Q4681,P4681),MAX(Q4681-(P4681-2000000),50000))*0.05</f>
        <v/>
      </c>
      <c r="S4681" s="16">
        <f>MAX(0,P4681*0.1-R4681)</f>
        <v/>
      </c>
      <c r="T4681" s="16">
        <f>Q4681+MAX(0,K4681-480000)</f>
        <v/>
      </c>
      <c r="U4681" s="16">
        <f>P4681-T4681</f>
        <v/>
      </c>
      <c r="V4681" s="17">
        <f>IF(U4681&lt;0,0,LOOKUP(U4681,{0,1950001,3300001,6950001,9000001,18000001,40000001},{0.05,0.1,0.2,0.23,0.33,0.4,0.45}))</f>
        <v/>
      </c>
      <c r="W4681" s="18">
        <f>IF(U4681&lt;0,0.9,0.9-V4681*1.021)</f>
        <v/>
      </c>
      <c r="X4681" s="16">
        <f>ROUNDDOWN(S4681*0.2/W4681+2000,0)</f>
        <v/>
      </c>
      <c r="Y4681" s="17">
        <f>IF(O4681&lt;=0,0,LOOKUP(O4681,{0,1950001,3300001,6950001,9000001,18000001,40000001},{0.05,0.1,0.2,0.23,0.33,0.4,0.45}))</f>
        <v/>
      </c>
    </row>
    <row r="4682">
      <c r="A4682" t="inlineStr">
        <is>
          <t>1万円刻み</t>
        </is>
      </c>
      <c r="B4682" s="16">
        <f>'3_1万円刻み'!$A$1050</f>
        <v/>
      </c>
      <c r="C4682" t="n">
        <v>2026</v>
      </c>
      <c r="D4682" t="n">
        <v>0</v>
      </c>
      <c r="E4682" t="n">
        <v>0</v>
      </c>
      <c r="F4682" t="n">
        <v>0</v>
      </c>
      <c r="G4682" s="16">
        <f>ROUND(MIN(B4682/12,650000)*12*0.0915+MIN(B4682/12,1390000)*12*(0.0504+0)+B4682*0.005,0)</f>
        <v/>
      </c>
      <c r="H4682" t="n">
        <v>0</v>
      </c>
      <c r="I4682" t="n">
        <v>0</v>
      </c>
      <c r="J4682" s="16">
        <f>IF(C4682=2026,IF(B4682&lt;741000,0,IF(B4682&lt;2191000,B4682-740000,IF(B4682&lt;2193000,1451000,IF(B4682&lt;2196000,1453000,IF(B4682&lt;2200000,1456000,IF(B4682&lt;3600000,ROUNDDOWN(B4682/4,-3)*2.8-80000,IF(B4682&lt;6600000,ROUNDDOWN(B4682/4,-3)*3.2-440000,IF(B4682&lt;8500000,ROUNDDOWN(B4682*0.9,0)-1100000,B4682-1950000)))))))),IF(B4682&lt;651000,0,IF(B4682&lt;1900000,B4682-650000,IF(B4682&lt;3600000,ROUNDDOWN(B4682/4,-3)*2.8-80000,IF(B4682&lt;6600000,ROUNDDOWN(B4682/4,-3)*3.2-440000,IF(B4682&lt;8500000,ROUNDDOWN(B4682*0.9,0)-1100000,B4682-1950000))))))</f>
        <v/>
      </c>
      <c r="K4682" s="16">
        <f>IF(J4682&gt;23500000,NA(),IF(C4682=2026,IF(J4682&lt;=4890000,1040000,IF(J4682&lt;=6550000,670000,620000)),IF(J4682&lt;=1320000,950000,IF(J4682&lt;=3360000,880000,IF(J4682&lt;=4890000,680000,IF(J4682&lt;=6550000,630000,580000))))))</f>
        <v/>
      </c>
      <c r="L4682" s="16">
        <f>IF(D4682=1,IF(J4682&lt;=9000000,380000,IF(J4682&lt;=9500000,260000,IF(J4682&lt;=10000000,130000,0))),0)</f>
        <v/>
      </c>
      <c r="M4682" s="16">
        <f>IF(D4682=1,IF(J4682&lt;=9000000,330000,IF(J4682&lt;=9500000,220000,IF(J4682&lt;=10000000,110000,0))),0)</f>
        <v/>
      </c>
      <c r="N4682" s="16">
        <f>IF(D4682=1,IF(J4682&lt;=9000000,50000,IF(J4682&lt;=9500000,40000,IF(J4682&lt;=10000000,20000,0))),0)</f>
        <v/>
      </c>
      <c r="O4682" s="16">
        <f>MAX(0,ROUNDDOWN(J4682-G4682-K4682-L4682-E4682*380000-F4682*630000-H4682,-3))</f>
        <v/>
      </c>
      <c r="P4682" s="16">
        <f>MAX(0,ROUNDDOWN(J4682-G4682-430000-M4682-E4682*330000-F4682*450000-I4682,-3))</f>
        <v/>
      </c>
      <c r="Q4682" s="16">
        <f>50000+N4682+E4682*50000+F4682*180000</f>
        <v/>
      </c>
      <c r="R4682" s="16">
        <f>IF(P4682&lt;=2000000,MIN(Q4682,P4682),MAX(Q4682-(P4682-2000000),50000))*0.05</f>
        <v/>
      </c>
      <c r="S4682" s="16">
        <f>MAX(0,P4682*0.1-R4682)</f>
        <v/>
      </c>
      <c r="T4682" s="16">
        <f>Q4682+MAX(0,K4682-480000)</f>
        <v/>
      </c>
      <c r="U4682" s="16">
        <f>P4682-T4682</f>
        <v/>
      </c>
      <c r="V4682" s="17">
        <f>IF(U4682&lt;0,0,LOOKUP(U4682,{0,1950001,3300001,6950001,9000001,18000001,40000001},{0.05,0.1,0.2,0.23,0.33,0.4,0.45}))</f>
        <v/>
      </c>
      <c r="W4682" s="18">
        <f>IF(U4682&lt;0,0.9,0.9-V4682*1.021)</f>
        <v/>
      </c>
      <c r="X4682" s="16">
        <f>ROUNDDOWN(S4682*0.2/W4682+2000,0)</f>
        <v/>
      </c>
      <c r="Y4682" s="17">
        <f>IF(O4682&lt;=0,0,LOOKUP(O4682,{0,1950001,3300001,6950001,9000001,18000001,40000001},{0.05,0.1,0.2,0.23,0.33,0.4,0.45}))</f>
        <v/>
      </c>
    </row>
    <row r="4683">
      <c r="A4683" t="inlineStr">
        <is>
          <t>1万円刻み</t>
        </is>
      </c>
      <c r="B4683" s="16">
        <f>'3_1万円刻み'!$A$1050</f>
        <v/>
      </c>
      <c r="C4683" t="n">
        <v>2025</v>
      </c>
      <c r="D4683" t="n">
        <v>1</v>
      </c>
      <c r="E4683" t="n">
        <v>0</v>
      </c>
      <c r="F4683" t="n">
        <v>0</v>
      </c>
      <c r="G4683" s="16">
        <f>ROUND(MIN(B4683/12,650000)*12*0.0915+MIN(B4683/12,1390000)*12*(0.0504+0)+B4683*0.005,0)</f>
        <v/>
      </c>
      <c r="H4683" t="n">
        <v>0</v>
      </c>
      <c r="I4683" t="n">
        <v>0</v>
      </c>
      <c r="J4683" s="16">
        <f>IF(C4683=2026,IF(B4683&lt;741000,0,IF(B4683&lt;2191000,B4683-740000,IF(B4683&lt;2193000,1451000,IF(B4683&lt;2196000,1453000,IF(B4683&lt;2200000,1456000,IF(B4683&lt;3600000,ROUNDDOWN(B4683/4,-3)*2.8-80000,IF(B4683&lt;6600000,ROUNDDOWN(B4683/4,-3)*3.2-440000,IF(B4683&lt;8500000,ROUNDDOWN(B4683*0.9,0)-1100000,B4683-1950000)))))))),IF(B4683&lt;651000,0,IF(B4683&lt;1900000,B4683-650000,IF(B4683&lt;3600000,ROUNDDOWN(B4683/4,-3)*2.8-80000,IF(B4683&lt;6600000,ROUNDDOWN(B4683/4,-3)*3.2-440000,IF(B4683&lt;8500000,ROUNDDOWN(B4683*0.9,0)-1100000,B4683-1950000))))))</f>
        <v/>
      </c>
      <c r="K4683" s="16">
        <f>IF(J4683&gt;23500000,NA(),IF(C4683=2026,IF(J4683&lt;=4890000,1040000,IF(J4683&lt;=6550000,670000,620000)),IF(J4683&lt;=1320000,950000,IF(J4683&lt;=3360000,880000,IF(J4683&lt;=4890000,680000,IF(J4683&lt;=6550000,630000,580000))))))</f>
        <v/>
      </c>
      <c r="L4683" s="16">
        <f>IF(D4683=1,IF(J4683&lt;=9000000,380000,IF(J4683&lt;=9500000,260000,IF(J4683&lt;=10000000,130000,0))),0)</f>
        <v/>
      </c>
      <c r="M4683" s="16">
        <f>IF(D4683=1,IF(J4683&lt;=9000000,330000,IF(J4683&lt;=9500000,220000,IF(J4683&lt;=10000000,110000,0))),0)</f>
        <v/>
      </c>
      <c r="N4683" s="16">
        <f>IF(D4683=1,IF(J4683&lt;=9000000,50000,IF(J4683&lt;=9500000,40000,IF(J4683&lt;=10000000,20000,0))),0)</f>
        <v/>
      </c>
      <c r="O4683" s="16">
        <f>MAX(0,ROUNDDOWN(J4683-G4683-K4683-L4683-E4683*380000-F4683*630000-H4683,-3))</f>
        <v/>
      </c>
      <c r="P4683" s="16">
        <f>MAX(0,ROUNDDOWN(J4683-G4683-430000-M4683-E4683*330000-F4683*450000-I4683,-3))</f>
        <v/>
      </c>
      <c r="Q4683" s="16">
        <f>50000+N4683+E4683*50000+F4683*180000</f>
        <v/>
      </c>
      <c r="R4683" s="16">
        <f>IF(P4683&lt;=2000000,MIN(Q4683,P4683),MAX(Q4683-(P4683-2000000),50000))*0.05</f>
        <v/>
      </c>
      <c r="S4683" s="16">
        <f>MAX(0,P4683*0.1-R4683)</f>
        <v/>
      </c>
      <c r="T4683" s="16">
        <f>Q4683+MAX(0,K4683-480000)</f>
        <v/>
      </c>
      <c r="U4683" s="16">
        <f>P4683-T4683</f>
        <v/>
      </c>
      <c r="V4683" s="17">
        <f>IF(U4683&lt;0,0,LOOKUP(U4683,{0,1950001,3300001,6950001,9000001,18000001,40000001},{0.05,0.1,0.2,0.23,0.33,0.4,0.45}))</f>
        <v/>
      </c>
      <c r="W4683" s="18">
        <f>IF(U4683&lt;0,0.9,0.9-V4683*1.021)</f>
        <v/>
      </c>
      <c r="X4683" s="16">
        <f>ROUNDDOWN(S4683*0.2/W4683+2000,0)</f>
        <v/>
      </c>
      <c r="Y4683" s="17">
        <f>IF(O4683&lt;=0,0,LOOKUP(O4683,{0,1950001,3300001,6950001,9000001,18000001,40000001},{0.05,0.1,0.2,0.23,0.33,0.4,0.45}))</f>
        <v/>
      </c>
    </row>
    <row r="4684">
      <c r="A4684" t="inlineStr">
        <is>
          <t>1万円刻み</t>
        </is>
      </c>
      <c r="B4684" s="16">
        <f>'3_1万円刻み'!$A$1050</f>
        <v/>
      </c>
      <c r="C4684" t="n">
        <v>2026</v>
      </c>
      <c r="D4684" t="n">
        <v>1</v>
      </c>
      <c r="E4684" t="n">
        <v>0</v>
      </c>
      <c r="F4684" t="n">
        <v>0</v>
      </c>
      <c r="G4684" s="16">
        <f>ROUND(MIN(B4684/12,650000)*12*0.0915+MIN(B4684/12,1390000)*12*(0.0504+0)+B4684*0.005,0)</f>
        <v/>
      </c>
      <c r="H4684" t="n">
        <v>0</v>
      </c>
      <c r="I4684" t="n">
        <v>0</v>
      </c>
      <c r="J4684" s="16">
        <f>IF(C4684=2026,IF(B4684&lt;741000,0,IF(B4684&lt;2191000,B4684-740000,IF(B4684&lt;2193000,1451000,IF(B4684&lt;2196000,1453000,IF(B4684&lt;2200000,1456000,IF(B4684&lt;3600000,ROUNDDOWN(B4684/4,-3)*2.8-80000,IF(B4684&lt;6600000,ROUNDDOWN(B4684/4,-3)*3.2-440000,IF(B4684&lt;8500000,ROUNDDOWN(B4684*0.9,0)-1100000,B4684-1950000)))))))),IF(B4684&lt;651000,0,IF(B4684&lt;1900000,B4684-650000,IF(B4684&lt;3600000,ROUNDDOWN(B4684/4,-3)*2.8-80000,IF(B4684&lt;6600000,ROUNDDOWN(B4684/4,-3)*3.2-440000,IF(B4684&lt;8500000,ROUNDDOWN(B4684*0.9,0)-1100000,B4684-1950000))))))</f>
        <v/>
      </c>
      <c r="K4684" s="16">
        <f>IF(J4684&gt;23500000,NA(),IF(C4684=2026,IF(J4684&lt;=4890000,1040000,IF(J4684&lt;=6550000,670000,620000)),IF(J4684&lt;=1320000,950000,IF(J4684&lt;=3360000,880000,IF(J4684&lt;=4890000,680000,IF(J4684&lt;=6550000,630000,580000))))))</f>
        <v/>
      </c>
      <c r="L4684" s="16">
        <f>IF(D4684=1,IF(J4684&lt;=9000000,380000,IF(J4684&lt;=9500000,260000,IF(J4684&lt;=10000000,130000,0))),0)</f>
        <v/>
      </c>
      <c r="M4684" s="16">
        <f>IF(D4684=1,IF(J4684&lt;=9000000,330000,IF(J4684&lt;=9500000,220000,IF(J4684&lt;=10000000,110000,0))),0)</f>
        <v/>
      </c>
      <c r="N4684" s="16">
        <f>IF(D4684=1,IF(J4684&lt;=9000000,50000,IF(J4684&lt;=9500000,40000,IF(J4684&lt;=10000000,20000,0))),0)</f>
        <v/>
      </c>
      <c r="O4684" s="16">
        <f>MAX(0,ROUNDDOWN(J4684-G4684-K4684-L4684-E4684*380000-F4684*630000-H4684,-3))</f>
        <v/>
      </c>
      <c r="P4684" s="16">
        <f>MAX(0,ROUNDDOWN(J4684-G4684-430000-M4684-E4684*330000-F4684*450000-I4684,-3))</f>
        <v/>
      </c>
      <c r="Q4684" s="16">
        <f>50000+N4684+E4684*50000+F4684*180000</f>
        <v/>
      </c>
      <c r="R4684" s="16">
        <f>IF(P4684&lt;=2000000,MIN(Q4684,P4684),MAX(Q4684-(P4684-2000000),50000))*0.05</f>
        <v/>
      </c>
      <c r="S4684" s="16">
        <f>MAX(0,P4684*0.1-R4684)</f>
        <v/>
      </c>
      <c r="T4684" s="16">
        <f>Q4684+MAX(0,K4684-480000)</f>
        <v/>
      </c>
      <c r="U4684" s="16">
        <f>P4684-T4684</f>
        <v/>
      </c>
      <c r="V4684" s="17">
        <f>IF(U4684&lt;0,0,LOOKUP(U4684,{0,1950001,3300001,6950001,9000001,18000001,40000001},{0.05,0.1,0.2,0.23,0.33,0.4,0.45}))</f>
        <v/>
      </c>
      <c r="W4684" s="18">
        <f>IF(U4684&lt;0,0.9,0.9-V4684*1.021)</f>
        <v/>
      </c>
      <c r="X4684" s="16">
        <f>ROUNDDOWN(S4684*0.2/W4684+2000,0)</f>
        <v/>
      </c>
      <c r="Y4684" s="17">
        <f>IF(O4684&lt;=0,0,LOOKUP(O4684,{0,1950001,3300001,6950001,9000001,18000001,40000001},{0.05,0.1,0.2,0.23,0.33,0.4,0.45}))</f>
        <v/>
      </c>
    </row>
    <row r="4685">
      <c r="A4685" t="inlineStr">
        <is>
          <t>1万円刻み</t>
        </is>
      </c>
      <c r="B4685" s="16">
        <f>'3_1万円刻み'!$A$1051</f>
        <v/>
      </c>
      <c r="C4685" t="n">
        <v>2025</v>
      </c>
      <c r="D4685" t="n">
        <v>0</v>
      </c>
      <c r="E4685" t="n">
        <v>0</v>
      </c>
      <c r="F4685" t="n">
        <v>0</v>
      </c>
      <c r="G4685" s="16">
        <f>ROUND(MIN(B4685/12,650000)*12*0.0915+MIN(B4685/12,1390000)*12*(0.0504+0)+B4685*0.005,0)</f>
        <v/>
      </c>
      <c r="H4685" t="n">
        <v>0</v>
      </c>
      <c r="I4685" t="n">
        <v>0</v>
      </c>
      <c r="J4685" s="16">
        <f>IF(C4685=2026,IF(B4685&lt;741000,0,IF(B4685&lt;2191000,B4685-740000,IF(B4685&lt;2193000,1451000,IF(B4685&lt;2196000,1453000,IF(B4685&lt;2200000,1456000,IF(B4685&lt;3600000,ROUNDDOWN(B4685/4,-3)*2.8-80000,IF(B4685&lt;6600000,ROUNDDOWN(B4685/4,-3)*3.2-440000,IF(B4685&lt;8500000,ROUNDDOWN(B4685*0.9,0)-1100000,B4685-1950000)))))))),IF(B4685&lt;651000,0,IF(B4685&lt;1900000,B4685-650000,IF(B4685&lt;3600000,ROUNDDOWN(B4685/4,-3)*2.8-80000,IF(B4685&lt;6600000,ROUNDDOWN(B4685/4,-3)*3.2-440000,IF(B4685&lt;8500000,ROUNDDOWN(B4685*0.9,0)-1100000,B4685-1950000))))))</f>
        <v/>
      </c>
      <c r="K4685" s="16">
        <f>IF(J4685&gt;23500000,NA(),IF(C4685=2026,IF(J4685&lt;=4890000,1040000,IF(J4685&lt;=6550000,670000,620000)),IF(J4685&lt;=1320000,950000,IF(J4685&lt;=3360000,880000,IF(J4685&lt;=4890000,680000,IF(J4685&lt;=6550000,630000,580000))))))</f>
        <v/>
      </c>
      <c r="L4685" s="16">
        <f>IF(D4685=1,IF(J4685&lt;=9000000,380000,IF(J4685&lt;=9500000,260000,IF(J4685&lt;=10000000,130000,0))),0)</f>
        <v/>
      </c>
      <c r="M4685" s="16">
        <f>IF(D4685=1,IF(J4685&lt;=9000000,330000,IF(J4685&lt;=9500000,220000,IF(J4685&lt;=10000000,110000,0))),0)</f>
        <v/>
      </c>
      <c r="N4685" s="16">
        <f>IF(D4685=1,IF(J4685&lt;=9000000,50000,IF(J4685&lt;=9500000,40000,IF(J4685&lt;=10000000,20000,0))),0)</f>
        <v/>
      </c>
      <c r="O4685" s="16">
        <f>MAX(0,ROUNDDOWN(J4685-G4685-K4685-L4685-E4685*380000-F4685*630000-H4685,-3))</f>
        <v/>
      </c>
      <c r="P4685" s="16">
        <f>MAX(0,ROUNDDOWN(J4685-G4685-430000-M4685-E4685*330000-F4685*450000-I4685,-3))</f>
        <v/>
      </c>
      <c r="Q4685" s="16">
        <f>50000+N4685+E4685*50000+F4685*180000</f>
        <v/>
      </c>
      <c r="R4685" s="16">
        <f>IF(P4685&lt;=2000000,MIN(Q4685,P4685),MAX(Q4685-(P4685-2000000),50000))*0.05</f>
        <v/>
      </c>
      <c r="S4685" s="16">
        <f>MAX(0,P4685*0.1-R4685)</f>
        <v/>
      </c>
      <c r="T4685" s="16">
        <f>Q4685+MAX(0,K4685-480000)</f>
        <v/>
      </c>
      <c r="U4685" s="16">
        <f>P4685-T4685</f>
        <v/>
      </c>
      <c r="V4685" s="17">
        <f>IF(U4685&lt;0,0,LOOKUP(U4685,{0,1950001,3300001,6950001,9000001,18000001,40000001},{0.05,0.1,0.2,0.23,0.33,0.4,0.45}))</f>
        <v/>
      </c>
      <c r="W4685" s="18">
        <f>IF(U4685&lt;0,0.9,0.9-V4685*1.021)</f>
        <v/>
      </c>
      <c r="X4685" s="16">
        <f>ROUNDDOWN(S4685*0.2/W4685+2000,0)</f>
        <v/>
      </c>
      <c r="Y4685" s="17">
        <f>IF(O4685&lt;=0,0,LOOKUP(O4685,{0,1950001,3300001,6950001,9000001,18000001,40000001},{0.05,0.1,0.2,0.23,0.33,0.4,0.45}))</f>
        <v/>
      </c>
    </row>
    <row r="4686">
      <c r="A4686" t="inlineStr">
        <is>
          <t>1万円刻み</t>
        </is>
      </c>
      <c r="B4686" s="16">
        <f>'3_1万円刻み'!$A$1051</f>
        <v/>
      </c>
      <c r="C4686" t="n">
        <v>2026</v>
      </c>
      <c r="D4686" t="n">
        <v>0</v>
      </c>
      <c r="E4686" t="n">
        <v>0</v>
      </c>
      <c r="F4686" t="n">
        <v>0</v>
      </c>
      <c r="G4686" s="16">
        <f>ROUND(MIN(B4686/12,650000)*12*0.0915+MIN(B4686/12,1390000)*12*(0.0504+0)+B4686*0.005,0)</f>
        <v/>
      </c>
      <c r="H4686" t="n">
        <v>0</v>
      </c>
      <c r="I4686" t="n">
        <v>0</v>
      </c>
      <c r="J4686" s="16">
        <f>IF(C4686=2026,IF(B4686&lt;741000,0,IF(B4686&lt;2191000,B4686-740000,IF(B4686&lt;2193000,1451000,IF(B4686&lt;2196000,1453000,IF(B4686&lt;2200000,1456000,IF(B4686&lt;3600000,ROUNDDOWN(B4686/4,-3)*2.8-80000,IF(B4686&lt;6600000,ROUNDDOWN(B4686/4,-3)*3.2-440000,IF(B4686&lt;8500000,ROUNDDOWN(B4686*0.9,0)-1100000,B4686-1950000)))))))),IF(B4686&lt;651000,0,IF(B4686&lt;1900000,B4686-650000,IF(B4686&lt;3600000,ROUNDDOWN(B4686/4,-3)*2.8-80000,IF(B4686&lt;6600000,ROUNDDOWN(B4686/4,-3)*3.2-440000,IF(B4686&lt;8500000,ROUNDDOWN(B4686*0.9,0)-1100000,B4686-1950000))))))</f>
        <v/>
      </c>
      <c r="K4686" s="16">
        <f>IF(J4686&gt;23500000,NA(),IF(C4686=2026,IF(J4686&lt;=4890000,1040000,IF(J4686&lt;=6550000,670000,620000)),IF(J4686&lt;=1320000,950000,IF(J4686&lt;=3360000,880000,IF(J4686&lt;=4890000,680000,IF(J4686&lt;=6550000,630000,580000))))))</f>
        <v/>
      </c>
      <c r="L4686" s="16">
        <f>IF(D4686=1,IF(J4686&lt;=9000000,380000,IF(J4686&lt;=9500000,260000,IF(J4686&lt;=10000000,130000,0))),0)</f>
        <v/>
      </c>
      <c r="M4686" s="16">
        <f>IF(D4686=1,IF(J4686&lt;=9000000,330000,IF(J4686&lt;=9500000,220000,IF(J4686&lt;=10000000,110000,0))),0)</f>
        <v/>
      </c>
      <c r="N4686" s="16">
        <f>IF(D4686=1,IF(J4686&lt;=9000000,50000,IF(J4686&lt;=9500000,40000,IF(J4686&lt;=10000000,20000,0))),0)</f>
        <v/>
      </c>
      <c r="O4686" s="16">
        <f>MAX(0,ROUNDDOWN(J4686-G4686-K4686-L4686-E4686*380000-F4686*630000-H4686,-3))</f>
        <v/>
      </c>
      <c r="P4686" s="16">
        <f>MAX(0,ROUNDDOWN(J4686-G4686-430000-M4686-E4686*330000-F4686*450000-I4686,-3))</f>
        <v/>
      </c>
      <c r="Q4686" s="16">
        <f>50000+N4686+E4686*50000+F4686*180000</f>
        <v/>
      </c>
      <c r="R4686" s="16">
        <f>IF(P4686&lt;=2000000,MIN(Q4686,P4686),MAX(Q4686-(P4686-2000000),50000))*0.05</f>
        <v/>
      </c>
      <c r="S4686" s="16">
        <f>MAX(0,P4686*0.1-R4686)</f>
        <v/>
      </c>
      <c r="T4686" s="16">
        <f>Q4686+MAX(0,K4686-480000)</f>
        <v/>
      </c>
      <c r="U4686" s="16">
        <f>P4686-T4686</f>
        <v/>
      </c>
      <c r="V4686" s="17">
        <f>IF(U4686&lt;0,0,LOOKUP(U4686,{0,1950001,3300001,6950001,9000001,18000001,40000001},{0.05,0.1,0.2,0.23,0.33,0.4,0.45}))</f>
        <v/>
      </c>
      <c r="W4686" s="18">
        <f>IF(U4686&lt;0,0.9,0.9-V4686*1.021)</f>
        <v/>
      </c>
      <c r="X4686" s="16">
        <f>ROUNDDOWN(S4686*0.2/W4686+2000,0)</f>
        <v/>
      </c>
      <c r="Y4686" s="17">
        <f>IF(O4686&lt;=0,0,LOOKUP(O4686,{0,1950001,3300001,6950001,9000001,18000001,40000001},{0.05,0.1,0.2,0.23,0.33,0.4,0.45}))</f>
        <v/>
      </c>
    </row>
    <row r="4687">
      <c r="A4687" t="inlineStr">
        <is>
          <t>1万円刻み</t>
        </is>
      </c>
      <c r="B4687" s="16">
        <f>'3_1万円刻み'!$A$1051</f>
        <v/>
      </c>
      <c r="C4687" t="n">
        <v>2025</v>
      </c>
      <c r="D4687" t="n">
        <v>1</v>
      </c>
      <c r="E4687" t="n">
        <v>0</v>
      </c>
      <c r="F4687" t="n">
        <v>0</v>
      </c>
      <c r="G4687" s="16">
        <f>ROUND(MIN(B4687/12,650000)*12*0.0915+MIN(B4687/12,1390000)*12*(0.0504+0)+B4687*0.005,0)</f>
        <v/>
      </c>
      <c r="H4687" t="n">
        <v>0</v>
      </c>
      <c r="I4687" t="n">
        <v>0</v>
      </c>
      <c r="J4687" s="16">
        <f>IF(C4687=2026,IF(B4687&lt;741000,0,IF(B4687&lt;2191000,B4687-740000,IF(B4687&lt;2193000,1451000,IF(B4687&lt;2196000,1453000,IF(B4687&lt;2200000,1456000,IF(B4687&lt;3600000,ROUNDDOWN(B4687/4,-3)*2.8-80000,IF(B4687&lt;6600000,ROUNDDOWN(B4687/4,-3)*3.2-440000,IF(B4687&lt;8500000,ROUNDDOWN(B4687*0.9,0)-1100000,B4687-1950000)))))))),IF(B4687&lt;651000,0,IF(B4687&lt;1900000,B4687-650000,IF(B4687&lt;3600000,ROUNDDOWN(B4687/4,-3)*2.8-80000,IF(B4687&lt;6600000,ROUNDDOWN(B4687/4,-3)*3.2-440000,IF(B4687&lt;8500000,ROUNDDOWN(B4687*0.9,0)-1100000,B4687-1950000))))))</f>
        <v/>
      </c>
      <c r="K4687" s="16">
        <f>IF(J4687&gt;23500000,NA(),IF(C4687=2026,IF(J4687&lt;=4890000,1040000,IF(J4687&lt;=6550000,670000,620000)),IF(J4687&lt;=1320000,950000,IF(J4687&lt;=3360000,880000,IF(J4687&lt;=4890000,680000,IF(J4687&lt;=6550000,630000,580000))))))</f>
        <v/>
      </c>
      <c r="L4687" s="16">
        <f>IF(D4687=1,IF(J4687&lt;=9000000,380000,IF(J4687&lt;=9500000,260000,IF(J4687&lt;=10000000,130000,0))),0)</f>
        <v/>
      </c>
      <c r="M4687" s="16">
        <f>IF(D4687=1,IF(J4687&lt;=9000000,330000,IF(J4687&lt;=9500000,220000,IF(J4687&lt;=10000000,110000,0))),0)</f>
        <v/>
      </c>
      <c r="N4687" s="16">
        <f>IF(D4687=1,IF(J4687&lt;=9000000,50000,IF(J4687&lt;=9500000,40000,IF(J4687&lt;=10000000,20000,0))),0)</f>
        <v/>
      </c>
      <c r="O4687" s="16">
        <f>MAX(0,ROUNDDOWN(J4687-G4687-K4687-L4687-E4687*380000-F4687*630000-H4687,-3))</f>
        <v/>
      </c>
      <c r="P4687" s="16">
        <f>MAX(0,ROUNDDOWN(J4687-G4687-430000-M4687-E4687*330000-F4687*450000-I4687,-3))</f>
        <v/>
      </c>
      <c r="Q4687" s="16">
        <f>50000+N4687+E4687*50000+F4687*180000</f>
        <v/>
      </c>
      <c r="R4687" s="16">
        <f>IF(P4687&lt;=2000000,MIN(Q4687,P4687),MAX(Q4687-(P4687-2000000),50000))*0.05</f>
        <v/>
      </c>
      <c r="S4687" s="16">
        <f>MAX(0,P4687*0.1-R4687)</f>
        <v/>
      </c>
      <c r="T4687" s="16">
        <f>Q4687+MAX(0,K4687-480000)</f>
        <v/>
      </c>
      <c r="U4687" s="16">
        <f>P4687-T4687</f>
        <v/>
      </c>
      <c r="V4687" s="17">
        <f>IF(U4687&lt;0,0,LOOKUP(U4687,{0,1950001,3300001,6950001,9000001,18000001,40000001},{0.05,0.1,0.2,0.23,0.33,0.4,0.45}))</f>
        <v/>
      </c>
      <c r="W4687" s="18">
        <f>IF(U4687&lt;0,0.9,0.9-V4687*1.021)</f>
        <v/>
      </c>
      <c r="X4687" s="16">
        <f>ROUNDDOWN(S4687*0.2/W4687+2000,0)</f>
        <v/>
      </c>
      <c r="Y4687" s="17">
        <f>IF(O4687&lt;=0,0,LOOKUP(O4687,{0,1950001,3300001,6950001,9000001,18000001,40000001},{0.05,0.1,0.2,0.23,0.33,0.4,0.45}))</f>
        <v/>
      </c>
    </row>
    <row r="4688">
      <c r="A4688" t="inlineStr">
        <is>
          <t>1万円刻み</t>
        </is>
      </c>
      <c r="B4688" s="16">
        <f>'3_1万円刻み'!$A$1051</f>
        <v/>
      </c>
      <c r="C4688" t="n">
        <v>2026</v>
      </c>
      <c r="D4688" t="n">
        <v>1</v>
      </c>
      <c r="E4688" t="n">
        <v>0</v>
      </c>
      <c r="F4688" t="n">
        <v>0</v>
      </c>
      <c r="G4688" s="16">
        <f>ROUND(MIN(B4688/12,650000)*12*0.0915+MIN(B4688/12,1390000)*12*(0.0504+0)+B4688*0.005,0)</f>
        <v/>
      </c>
      <c r="H4688" t="n">
        <v>0</v>
      </c>
      <c r="I4688" t="n">
        <v>0</v>
      </c>
      <c r="J4688" s="16">
        <f>IF(C4688=2026,IF(B4688&lt;741000,0,IF(B4688&lt;2191000,B4688-740000,IF(B4688&lt;2193000,1451000,IF(B4688&lt;2196000,1453000,IF(B4688&lt;2200000,1456000,IF(B4688&lt;3600000,ROUNDDOWN(B4688/4,-3)*2.8-80000,IF(B4688&lt;6600000,ROUNDDOWN(B4688/4,-3)*3.2-440000,IF(B4688&lt;8500000,ROUNDDOWN(B4688*0.9,0)-1100000,B4688-1950000)))))))),IF(B4688&lt;651000,0,IF(B4688&lt;1900000,B4688-650000,IF(B4688&lt;3600000,ROUNDDOWN(B4688/4,-3)*2.8-80000,IF(B4688&lt;6600000,ROUNDDOWN(B4688/4,-3)*3.2-440000,IF(B4688&lt;8500000,ROUNDDOWN(B4688*0.9,0)-1100000,B4688-1950000))))))</f>
        <v/>
      </c>
      <c r="K4688" s="16">
        <f>IF(J4688&gt;23500000,NA(),IF(C4688=2026,IF(J4688&lt;=4890000,1040000,IF(J4688&lt;=6550000,670000,620000)),IF(J4688&lt;=1320000,950000,IF(J4688&lt;=3360000,880000,IF(J4688&lt;=4890000,680000,IF(J4688&lt;=6550000,630000,580000))))))</f>
        <v/>
      </c>
      <c r="L4688" s="16">
        <f>IF(D4688=1,IF(J4688&lt;=9000000,380000,IF(J4688&lt;=9500000,260000,IF(J4688&lt;=10000000,130000,0))),0)</f>
        <v/>
      </c>
      <c r="M4688" s="16">
        <f>IF(D4688=1,IF(J4688&lt;=9000000,330000,IF(J4688&lt;=9500000,220000,IF(J4688&lt;=10000000,110000,0))),0)</f>
        <v/>
      </c>
      <c r="N4688" s="16">
        <f>IF(D4688=1,IF(J4688&lt;=9000000,50000,IF(J4688&lt;=9500000,40000,IF(J4688&lt;=10000000,20000,0))),0)</f>
        <v/>
      </c>
      <c r="O4688" s="16">
        <f>MAX(0,ROUNDDOWN(J4688-G4688-K4688-L4688-E4688*380000-F4688*630000-H4688,-3))</f>
        <v/>
      </c>
      <c r="P4688" s="16">
        <f>MAX(0,ROUNDDOWN(J4688-G4688-430000-M4688-E4688*330000-F4688*450000-I4688,-3))</f>
        <v/>
      </c>
      <c r="Q4688" s="16">
        <f>50000+N4688+E4688*50000+F4688*180000</f>
        <v/>
      </c>
      <c r="R4688" s="16">
        <f>IF(P4688&lt;=2000000,MIN(Q4688,P4688),MAX(Q4688-(P4688-2000000),50000))*0.05</f>
        <v/>
      </c>
      <c r="S4688" s="16">
        <f>MAX(0,P4688*0.1-R4688)</f>
        <v/>
      </c>
      <c r="T4688" s="16">
        <f>Q4688+MAX(0,K4688-480000)</f>
        <v/>
      </c>
      <c r="U4688" s="16">
        <f>P4688-T4688</f>
        <v/>
      </c>
      <c r="V4688" s="17">
        <f>IF(U4688&lt;0,0,LOOKUP(U4688,{0,1950001,3300001,6950001,9000001,18000001,40000001},{0.05,0.1,0.2,0.23,0.33,0.4,0.45}))</f>
        <v/>
      </c>
      <c r="W4688" s="18">
        <f>IF(U4688&lt;0,0.9,0.9-V4688*1.021)</f>
        <v/>
      </c>
      <c r="X4688" s="16">
        <f>ROUNDDOWN(S4688*0.2/W4688+2000,0)</f>
        <v/>
      </c>
      <c r="Y4688" s="17">
        <f>IF(O4688&lt;=0,0,LOOKUP(O4688,{0,1950001,3300001,6950001,9000001,18000001,40000001},{0.05,0.1,0.2,0.23,0.33,0.4,0.45}))</f>
        <v/>
      </c>
    </row>
    <row r="4689">
      <c r="A4689" t="inlineStr">
        <is>
          <t>1万円刻み</t>
        </is>
      </c>
      <c r="B4689" s="16">
        <f>'3_1万円刻み'!$A$1052</f>
        <v/>
      </c>
      <c r="C4689" t="n">
        <v>2025</v>
      </c>
      <c r="D4689" t="n">
        <v>0</v>
      </c>
      <c r="E4689" t="n">
        <v>0</v>
      </c>
      <c r="F4689" t="n">
        <v>0</v>
      </c>
      <c r="G4689" s="16">
        <f>ROUND(MIN(B4689/12,650000)*12*0.0915+MIN(B4689/12,1390000)*12*(0.0504+0)+B4689*0.005,0)</f>
        <v/>
      </c>
      <c r="H4689" t="n">
        <v>0</v>
      </c>
      <c r="I4689" t="n">
        <v>0</v>
      </c>
      <c r="J4689" s="16">
        <f>IF(C4689=2026,IF(B4689&lt;741000,0,IF(B4689&lt;2191000,B4689-740000,IF(B4689&lt;2193000,1451000,IF(B4689&lt;2196000,1453000,IF(B4689&lt;2200000,1456000,IF(B4689&lt;3600000,ROUNDDOWN(B4689/4,-3)*2.8-80000,IF(B4689&lt;6600000,ROUNDDOWN(B4689/4,-3)*3.2-440000,IF(B4689&lt;8500000,ROUNDDOWN(B4689*0.9,0)-1100000,B4689-1950000)))))))),IF(B4689&lt;651000,0,IF(B4689&lt;1900000,B4689-650000,IF(B4689&lt;3600000,ROUNDDOWN(B4689/4,-3)*2.8-80000,IF(B4689&lt;6600000,ROUNDDOWN(B4689/4,-3)*3.2-440000,IF(B4689&lt;8500000,ROUNDDOWN(B4689*0.9,0)-1100000,B4689-1950000))))))</f>
        <v/>
      </c>
      <c r="K4689" s="16">
        <f>IF(J4689&gt;23500000,NA(),IF(C4689=2026,IF(J4689&lt;=4890000,1040000,IF(J4689&lt;=6550000,670000,620000)),IF(J4689&lt;=1320000,950000,IF(J4689&lt;=3360000,880000,IF(J4689&lt;=4890000,680000,IF(J4689&lt;=6550000,630000,580000))))))</f>
        <v/>
      </c>
      <c r="L4689" s="16">
        <f>IF(D4689=1,IF(J4689&lt;=9000000,380000,IF(J4689&lt;=9500000,260000,IF(J4689&lt;=10000000,130000,0))),0)</f>
        <v/>
      </c>
      <c r="M4689" s="16">
        <f>IF(D4689=1,IF(J4689&lt;=9000000,330000,IF(J4689&lt;=9500000,220000,IF(J4689&lt;=10000000,110000,0))),0)</f>
        <v/>
      </c>
      <c r="N4689" s="16">
        <f>IF(D4689=1,IF(J4689&lt;=9000000,50000,IF(J4689&lt;=9500000,40000,IF(J4689&lt;=10000000,20000,0))),0)</f>
        <v/>
      </c>
      <c r="O4689" s="16">
        <f>MAX(0,ROUNDDOWN(J4689-G4689-K4689-L4689-E4689*380000-F4689*630000-H4689,-3))</f>
        <v/>
      </c>
      <c r="P4689" s="16">
        <f>MAX(0,ROUNDDOWN(J4689-G4689-430000-M4689-E4689*330000-F4689*450000-I4689,-3))</f>
        <v/>
      </c>
      <c r="Q4689" s="16">
        <f>50000+N4689+E4689*50000+F4689*180000</f>
        <v/>
      </c>
      <c r="R4689" s="16">
        <f>IF(P4689&lt;=2000000,MIN(Q4689,P4689),MAX(Q4689-(P4689-2000000),50000))*0.05</f>
        <v/>
      </c>
      <c r="S4689" s="16">
        <f>MAX(0,P4689*0.1-R4689)</f>
        <v/>
      </c>
      <c r="T4689" s="16">
        <f>Q4689+MAX(0,K4689-480000)</f>
        <v/>
      </c>
      <c r="U4689" s="16">
        <f>P4689-T4689</f>
        <v/>
      </c>
      <c r="V4689" s="17">
        <f>IF(U4689&lt;0,0,LOOKUP(U4689,{0,1950001,3300001,6950001,9000001,18000001,40000001},{0.05,0.1,0.2,0.23,0.33,0.4,0.45}))</f>
        <v/>
      </c>
      <c r="W4689" s="18">
        <f>IF(U4689&lt;0,0.9,0.9-V4689*1.021)</f>
        <v/>
      </c>
      <c r="X4689" s="16">
        <f>ROUNDDOWN(S4689*0.2/W4689+2000,0)</f>
        <v/>
      </c>
      <c r="Y4689" s="17">
        <f>IF(O4689&lt;=0,0,LOOKUP(O4689,{0,1950001,3300001,6950001,9000001,18000001,40000001},{0.05,0.1,0.2,0.23,0.33,0.4,0.45}))</f>
        <v/>
      </c>
    </row>
    <row r="4690">
      <c r="A4690" t="inlineStr">
        <is>
          <t>1万円刻み</t>
        </is>
      </c>
      <c r="B4690" s="16">
        <f>'3_1万円刻み'!$A$1052</f>
        <v/>
      </c>
      <c r="C4690" t="n">
        <v>2026</v>
      </c>
      <c r="D4690" t="n">
        <v>0</v>
      </c>
      <c r="E4690" t="n">
        <v>0</v>
      </c>
      <c r="F4690" t="n">
        <v>0</v>
      </c>
      <c r="G4690" s="16">
        <f>ROUND(MIN(B4690/12,650000)*12*0.0915+MIN(B4690/12,1390000)*12*(0.0504+0)+B4690*0.005,0)</f>
        <v/>
      </c>
      <c r="H4690" t="n">
        <v>0</v>
      </c>
      <c r="I4690" t="n">
        <v>0</v>
      </c>
      <c r="J4690" s="16">
        <f>IF(C4690=2026,IF(B4690&lt;741000,0,IF(B4690&lt;2191000,B4690-740000,IF(B4690&lt;2193000,1451000,IF(B4690&lt;2196000,1453000,IF(B4690&lt;2200000,1456000,IF(B4690&lt;3600000,ROUNDDOWN(B4690/4,-3)*2.8-80000,IF(B4690&lt;6600000,ROUNDDOWN(B4690/4,-3)*3.2-440000,IF(B4690&lt;8500000,ROUNDDOWN(B4690*0.9,0)-1100000,B4690-1950000)))))))),IF(B4690&lt;651000,0,IF(B4690&lt;1900000,B4690-650000,IF(B4690&lt;3600000,ROUNDDOWN(B4690/4,-3)*2.8-80000,IF(B4690&lt;6600000,ROUNDDOWN(B4690/4,-3)*3.2-440000,IF(B4690&lt;8500000,ROUNDDOWN(B4690*0.9,0)-1100000,B4690-1950000))))))</f>
        <v/>
      </c>
      <c r="K4690" s="16">
        <f>IF(J4690&gt;23500000,NA(),IF(C4690=2026,IF(J4690&lt;=4890000,1040000,IF(J4690&lt;=6550000,670000,620000)),IF(J4690&lt;=1320000,950000,IF(J4690&lt;=3360000,880000,IF(J4690&lt;=4890000,680000,IF(J4690&lt;=6550000,630000,580000))))))</f>
        <v/>
      </c>
      <c r="L4690" s="16">
        <f>IF(D4690=1,IF(J4690&lt;=9000000,380000,IF(J4690&lt;=9500000,260000,IF(J4690&lt;=10000000,130000,0))),0)</f>
        <v/>
      </c>
      <c r="M4690" s="16">
        <f>IF(D4690=1,IF(J4690&lt;=9000000,330000,IF(J4690&lt;=9500000,220000,IF(J4690&lt;=10000000,110000,0))),0)</f>
        <v/>
      </c>
      <c r="N4690" s="16">
        <f>IF(D4690=1,IF(J4690&lt;=9000000,50000,IF(J4690&lt;=9500000,40000,IF(J4690&lt;=10000000,20000,0))),0)</f>
        <v/>
      </c>
      <c r="O4690" s="16">
        <f>MAX(0,ROUNDDOWN(J4690-G4690-K4690-L4690-E4690*380000-F4690*630000-H4690,-3))</f>
        <v/>
      </c>
      <c r="P4690" s="16">
        <f>MAX(0,ROUNDDOWN(J4690-G4690-430000-M4690-E4690*330000-F4690*450000-I4690,-3))</f>
        <v/>
      </c>
      <c r="Q4690" s="16">
        <f>50000+N4690+E4690*50000+F4690*180000</f>
        <v/>
      </c>
      <c r="R4690" s="16">
        <f>IF(P4690&lt;=2000000,MIN(Q4690,P4690),MAX(Q4690-(P4690-2000000),50000))*0.05</f>
        <v/>
      </c>
      <c r="S4690" s="16">
        <f>MAX(0,P4690*0.1-R4690)</f>
        <v/>
      </c>
      <c r="T4690" s="16">
        <f>Q4690+MAX(0,K4690-480000)</f>
        <v/>
      </c>
      <c r="U4690" s="16">
        <f>P4690-T4690</f>
        <v/>
      </c>
      <c r="V4690" s="17">
        <f>IF(U4690&lt;0,0,LOOKUP(U4690,{0,1950001,3300001,6950001,9000001,18000001,40000001},{0.05,0.1,0.2,0.23,0.33,0.4,0.45}))</f>
        <v/>
      </c>
      <c r="W4690" s="18">
        <f>IF(U4690&lt;0,0.9,0.9-V4690*1.021)</f>
        <v/>
      </c>
      <c r="X4690" s="16">
        <f>ROUNDDOWN(S4690*0.2/W4690+2000,0)</f>
        <v/>
      </c>
      <c r="Y4690" s="17">
        <f>IF(O4690&lt;=0,0,LOOKUP(O4690,{0,1950001,3300001,6950001,9000001,18000001,40000001},{0.05,0.1,0.2,0.23,0.33,0.4,0.45}))</f>
        <v/>
      </c>
    </row>
    <row r="4691">
      <c r="A4691" t="inlineStr">
        <is>
          <t>1万円刻み</t>
        </is>
      </c>
      <c r="B4691" s="16">
        <f>'3_1万円刻み'!$A$1052</f>
        <v/>
      </c>
      <c r="C4691" t="n">
        <v>2025</v>
      </c>
      <c r="D4691" t="n">
        <v>1</v>
      </c>
      <c r="E4691" t="n">
        <v>0</v>
      </c>
      <c r="F4691" t="n">
        <v>0</v>
      </c>
      <c r="G4691" s="16">
        <f>ROUND(MIN(B4691/12,650000)*12*0.0915+MIN(B4691/12,1390000)*12*(0.0504+0)+B4691*0.005,0)</f>
        <v/>
      </c>
      <c r="H4691" t="n">
        <v>0</v>
      </c>
      <c r="I4691" t="n">
        <v>0</v>
      </c>
      <c r="J4691" s="16">
        <f>IF(C4691=2026,IF(B4691&lt;741000,0,IF(B4691&lt;2191000,B4691-740000,IF(B4691&lt;2193000,1451000,IF(B4691&lt;2196000,1453000,IF(B4691&lt;2200000,1456000,IF(B4691&lt;3600000,ROUNDDOWN(B4691/4,-3)*2.8-80000,IF(B4691&lt;6600000,ROUNDDOWN(B4691/4,-3)*3.2-440000,IF(B4691&lt;8500000,ROUNDDOWN(B4691*0.9,0)-1100000,B4691-1950000)))))))),IF(B4691&lt;651000,0,IF(B4691&lt;1900000,B4691-650000,IF(B4691&lt;3600000,ROUNDDOWN(B4691/4,-3)*2.8-80000,IF(B4691&lt;6600000,ROUNDDOWN(B4691/4,-3)*3.2-440000,IF(B4691&lt;8500000,ROUNDDOWN(B4691*0.9,0)-1100000,B4691-1950000))))))</f>
        <v/>
      </c>
      <c r="K4691" s="16">
        <f>IF(J4691&gt;23500000,NA(),IF(C4691=2026,IF(J4691&lt;=4890000,1040000,IF(J4691&lt;=6550000,670000,620000)),IF(J4691&lt;=1320000,950000,IF(J4691&lt;=3360000,880000,IF(J4691&lt;=4890000,680000,IF(J4691&lt;=6550000,630000,580000))))))</f>
        <v/>
      </c>
      <c r="L4691" s="16">
        <f>IF(D4691=1,IF(J4691&lt;=9000000,380000,IF(J4691&lt;=9500000,260000,IF(J4691&lt;=10000000,130000,0))),0)</f>
        <v/>
      </c>
      <c r="M4691" s="16">
        <f>IF(D4691=1,IF(J4691&lt;=9000000,330000,IF(J4691&lt;=9500000,220000,IF(J4691&lt;=10000000,110000,0))),0)</f>
        <v/>
      </c>
      <c r="N4691" s="16">
        <f>IF(D4691=1,IF(J4691&lt;=9000000,50000,IF(J4691&lt;=9500000,40000,IF(J4691&lt;=10000000,20000,0))),0)</f>
        <v/>
      </c>
      <c r="O4691" s="16">
        <f>MAX(0,ROUNDDOWN(J4691-G4691-K4691-L4691-E4691*380000-F4691*630000-H4691,-3))</f>
        <v/>
      </c>
      <c r="P4691" s="16">
        <f>MAX(0,ROUNDDOWN(J4691-G4691-430000-M4691-E4691*330000-F4691*450000-I4691,-3))</f>
        <v/>
      </c>
      <c r="Q4691" s="16">
        <f>50000+N4691+E4691*50000+F4691*180000</f>
        <v/>
      </c>
      <c r="R4691" s="16">
        <f>IF(P4691&lt;=2000000,MIN(Q4691,P4691),MAX(Q4691-(P4691-2000000),50000))*0.05</f>
        <v/>
      </c>
      <c r="S4691" s="16">
        <f>MAX(0,P4691*0.1-R4691)</f>
        <v/>
      </c>
      <c r="T4691" s="16">
        <f>Q4691+MAX(0,K4691-480000)</f>
        <v/>
      </c>
      <c r="U4691" s="16">
        <f>P4691-T4691</f>
        <v/>
      </c>
      <c r="V4691" s="17">
        <f>IF(U4691&lt;0,0,LOOKUP(U4691,{0,1950001,3300001,6950001,9000001,18000001,40000001},{0.05,0.1,0.2,0.23,0.33,0.4,0.45}))</f>
        <v/>
      </c>
      <c r="W4691" s="18">
        <f>IF(U4691&lt;0,0.9,0.9-V4691*1.021)</f>
        <v/>
      </c>
      <c r="X4691" s="16">
        <f>ROUNDDOWN(S4691*0.2/W4691+2000,0)</f>
        <v/>
      </c>
      <c r="Y4691" s="17">
        <f>IF(O4691&lt;=0,0,LOOKUP(O4691,{0,1950001,3300001,6950001,9000001,18000001,40000001},{0.05,0.1,0.2,0.23,0.33,0.4,0.45}))</f>
        <v/>
      </c>
    </row>
    <row r="4692">
      <c r="A4692" t="inlineStr">
        <is>
          <t>1万円刻み</t>
        </is>
      </c>
      <c r="B4692" s="16">
        <f>'3_1万円刻み'!$A$1052</f>
        <v/>
      </c>
      <c r="C4692" t="n">
        <v>2026</v>
      </c>
      <c r="D4692" t="n">
        <v>1</v>
      </c>
      <c r="E4692" t="n">
        <v>0</v>
      </c>
      <c r="F4692" t="n">
        <v>0</v>
      </c>
      <c r="G4692" s="16">
        <f>ROUND(MIN(B4692/12,650000)*12*0.0915+MIN(B4692/12,1390000)*12*(0.0504+0)+B4692*0.005,0)</f>
        <v/>
      </c>
      <c r="H4692" t="n">
        <v>0</v>
      </c>
      <c r="I4692" t="n">
        <v>0</v>
      </c>
      <c r="J4692" s="16">
        <f>IF(C4692=2026,IF(B4692&lt;741000,0,IF(B4692&lt;2191000,B4692-740000,IF(B4692&lt;2193000,1451000,IF(B4692&lt;2196000,1453000,IF(B4692&lt;2200000,1456000,IF(B4692&lt;3600000,ROUNDDOWN(B4692/4,-3)*2.8-80000,IF(B4692&lt;6600000,ROUNDDOWN(B4692/4,-3)*3.2-440000,IF(B4692&lt;8500000,ROUNDDOWN(B4692*0.9,0)-1100000,B4692-1950000)))))))),IF(B4692&lt;651000,0,IF(B4692&lt;1900000,B4692-650000,IF(B4692&lt;3600000,ROUNDDOWN(B4692/4,-3)*2.8-80000,IF(B4692&lt;6600000,ROUNDDOWN(B4692/4,-3)*3.2-440000,IF(B4692&lt;8500000,ROUNDDOWN(B4692*0.9,0)-1100000,B4692-1950000))))))</f>
        <v/>
      </c>
      <c r="K4692" s="16">
        <f>IF(J4692&gt;23500000,NA(),IF(C4692=2026,IF(J4692&lt;=4890000,1040000,IF(J4692&lt;=6550000,670000,620000)),IF(J4692&lt;=1320000,950000,IF(J4692&lt;=3360000,880000,IF(J4692&lt;=4890000,680000,IF(J4692&lt;=6550000,630000,580000))))))</f>
        <v/>
      </c>
      <c r="L4692" s="16">
        <f>IF(D4692=1,IF(J4692&lt;=9000000,380000,IF(J4692&lt;=9500000,260000,IF(J4692&lt;=10000000,130000,0))),0)</f>
        <v/>
      </c>
      <c r="M4692" s="16">
        <f>IF(D4692=1,IF(J4692&lt;=9000000,330000,IF(J4692&lt;=9500000,220000,IF(J4692&lt;=10000000,110000,0))),0)</f>
        <v/>
      </c>
      <c r="N4692" s="16">
        <f>IF(D4692=1,IF(J4692&lt;=9000000,50000,IF(J4692&lt;=9500000,40000,IF(J4692&lt;=10000000,20000,0))),0)</f>
        <v/>
      </c>
      <c r="O4692" s="16">
        <f>MAX(0,ROUNDDOWN(J4692-G4692-K4692-L4692-E4692*380000-F4692*630000-H4692,-3))</f>
        <v/>
      </c>
      <c r="P4692" s="16">
        <f>MAX(0,ROUNDDOWN(J4692-G4692-430000-M4692-E4692*330000-F4692*450000-I4692,-3))</f>
        <v/>
      </c>
      <c r="Q4692" s="16">
        <f>50000+N4692+E4692*50000+F4692*180000</f>
        <v/>
      </c>
      <c r="R4692" s="16">
        <f>IF(P4692&lt;=2000000,MIN(Q4692,P4692),MAX(Q4692-(P4692-2000000),50000))*0.05</f>
        <v/>
      </c>
      <c r="S4692" s="16">
        <f>MAX(0,P4692*0.1-R4692)</f>
        <v/>
      </c>
      <c r="T4692" s="16">
        <f>Q4692+MAX(0,K4692-480000)</f>
        <v/>
      </c>
      <c r="U4692" s="16">
        <f>P4692-T4692</f>
        <v/>
      </c>
      <c r="V4692" s="17">
        <f>IF(U4692&lt;0,0,LOOKUP(U4692,{0,1950001,3300001,6950001,9000001,18000001,40000001},{0.05,0.1,0.2,0.23,0.33,0.4,0.45}))</f>
        <v/>
      </c>
      <c r="W4692" s="18">
        <f>IF(U4692&lt;0,0.9,0.9-V4692*1.021)</f>
        <v/>
      </c>
      <c r="X4692" s="16">
        <f>ROUNDDOWN(S4692*0.2/W4692+2000,0)</f>
        <v/>
      </c>
      <c r="Y4692" s="17">
        <f>IF(O4692&lt;=0,0,LOOKUP(O4692,{0,1950001,3300001,6950001,9000001,18000001,40000001},{0.05,0.1,0.2,0.23,0.33,0.4,0.45}))</f>
        <v/>
      </c>
    </row>
    <row r="4693">
      <c r="A4693" t="inlineStr">
        <is>
          <t>1万円刻み</t>
        </is>
      </c>
      <c r="B4693" s="16">
        <f>'3_1万円刻み'!$A$1053</f>
        <v/>
      </c>
      <c r="C4693" t="n">
        <v>2025</v>
      </c>
      <c r="D4693" t="n">
        <v>0</v>
      </c>
      <c r="E4693" t="n">
        <v>0</v>
      </c>
      <c r="F4693" t="n">
        <v>0</v>
      </c>
      <c r="G4693" s="16">
        <f>ROUND(MIN(B4693/12,650000)*12*0.0915+MIN(B4693/12,1390000)*12*(0.0504+0)+B4693*0.005,0)</f>
        <v/>
      </c>
      <c r="H4693" t="n">
        <v>0</v>
      </c>
      <c r="I4693" t="n">
        <v>0</v>
      </c>
      <c r="J4693" s="16">
        <f>IF(C4693=2026,IF(B4693&lt;741000,0,IF(B4693&lt;2191000,B4693-740000,IF(B4693&lt;2193000,1451000,IF(B4693&lt;2196000,1453000,IF(B4693&lt;2200000,1456000,IF(B4693&lt;3600000,ROUNDDOWN(B4693/4,-3)*2.8-80000,IF(B4693&lt;6600000,ROUNDDOWN(B4693/4,-3)*3.2-440000,IF(B4693&lt;8500000,ROUNDDOWN(B4693*0.9,0)-1100000,B4693-1950000)))))))),IF(B4693&lt;651000,0,IF(B4693&lt;1900000,B4693-650000,IF(B4693&lt;3600000,ROUNDDOWN(B4693/4,-3)*2.8-80000,IF(B4693&lt;6600000,ROUNDDOWN(B4693/4,-3)*3.2-440000,IF(B4693&lt;8500000,ROUNDDOWN(B4693*0.9,0)-1100000,B4693-1950000))))))</f>
        <v/>
      </c>
      <c r="K4693" s="16">
        <f>IF(J4693&gt;23500000,NA(),IF(C4693=2026,IF(J4693&lt;=4890000,1040000,IF(J4693&lt;=6550000,670000,620000)),IF(J4693&lt;=1320000,950000,IF(J4693&lt;=3360000,880000,IF(J4693&lt;=4890000,680000,IF(J4693&lt;=6550000,630000,580000))))))</f>
        <v/>
      </c>
      <c r="L4693" s="16">
        <f>IF(D4693=1,IF(J4693&lt;=9000000,380000,IF(J4693&lt;=9500000,260000,IF(J4693&lt;=10000000,130000,0))),0)</f>
        <v/>
      </c>
      <c r="M4693" s="16">
        <f>IF(D4693=1,IF(J4693&lt;=9000000,330000,IF(J4693&lt;=9500000,220000,IF(J4693&lt;=10000000,110000,0))),0)</f>
        <v/>
      </c>
      <c r="N4693" s="16">
        <f>IF(D4693=1,IF(J4693&lt;=9000000,50000,IF(J4693&lt;=9500000,40000,IF(J4693&lt;=10000000,20000,0))),0)</f>
        <v/>
      </c>
      <c r="O4693" s="16">
        <f>MAX(0,ROUNDDOWN(J4693-G4693-K4693-L4693-E4693*380000-F4693*630000-H4693,-3))</f>
        <v/>
      </c>
      <c r="P4693" s="16">
        <f>MAX(0,ROUNDDOWN(J4693-G4693-430000-M4693-E4693*330000-F4693*450000-I4693,-3))</f>
        <v/>
      </c>
      <c r="Q4693" s="16">
        <f>50000+N4693+E4693*50000+F4693*180000</f>
        <v/>
      </c>
      <c r="R4693" s="16">
        <f>IF(P4693&lt;=2000000,MIN(Q4693,P4693),MAX(Q4693-(P4693-2000000),50000))*0.05</f>
        <v/>
      </c>
      <c r="S4693" s="16">
        <f>MAX(0,P4693*0.1-R4693)</f>
        <v/>
      </c>
      <c r="T4693" s="16">
        <f>Q4693+MAX(0,K4693-480000)</f>
        <v/>
      </c>
      <c r="U4693" s="16">
        <f>P4693-T4693</f>
        <v/>
      </c>
      <c r="V4693" s="17">
        <f>IF(U4693&lt;0,0,LOOKUP(U4693,{0,1950001,3300001,6950001,9000001,18000001,40000001},{0.05,0.1,0.2,0.23,0.33,0.4,0.45}))</f>
        <v/>
      </c>
      <c r="W4693" s="18">
        <f>IF(U4693&lt;0,0.9,0.9-V4693*1.021)</f>
        <v/>
      </c>
      <c r="X4693" s="16">
        <f>ROUNDDOWN(S4693*0.2/W4693+2000,0)</f>
        <v/>
      </c>
      <c r="Y4693" s="17">
        <f>IF(O4693&lt;=0,0,LOOKUP(O4693,{0,1950001,3300001,6950001,9000001,18000001,40000001},{0.05,0.1,0.2,0.23,0.33,0.4,0.45}))</f>
        <v/>
      </c>
    </row>
    <row r="4694">
      <c r="A4694" t="inlineStr">
        <is>
          <t>1万円刻み</t>
        </is>
      </c>
      <c r="B4694" s="16">
        <f>'3_1万円刻み'!$A$1053</f>
        <v/>
      </c>
      <c r="C4694" t="n">
        <v>2026</v>
      </c>
      <c r="D4694" t="n">
        <v>0</v>
      </c>
      <c r="E4694" t="n">
        <v>0</v>
      </c>
      <c r="F4694" t="n">
        <v>0</v>
      </c>
      <c r="G4694" s="16">
        <f>ROUND(MIN(B4694/12,650000)*12*0.0915+MIN(B4694/12,1390000)*12*(0.0504+0)+B4694*0.005,0)</f>
        <v/>
      </c>
      <c r="H4694" t="n">
        <v>0</v>
      </c>
      <c r="I4694" t="n">
        <v>0</v>
      </c>
      <c r="J4694" s="16">
        <f>IF(C4694=2026,IF(B4694&lt;741000,0,IF(B4694&lt;2191000,B4694-740000,IF(B4694&lt;2193000,1451000,IF(B4694&lt;2196000,1453000,IF(B4694&lt;2200000,1456000,IF(B4694&lt;3600000,ROUNDDOWN(B4694/4,-3)*2.8-80000,IF(B4694&lt;6600000,ROUNDDOWN(B4694/4,-3)*3.2-440000,IF(B4694&lt;8500000,ROUNDDOWN(B4694*0.9,0)-1100000,B4694-1950000)))))))),IF(B4694&lt;651000,0,IF(B4694&lt;1900000,B4694-650000,IF(B4694&lt;3600000,ROUNDDOWN(B4694/4,-3)*2.8-80000,IF(B4694&lt;6600000,ROUNDDOWN(B4694/4,-3)*3.2-440000,IF(B4694&lt;8500000,ROUNDDOWN(B4694*0.9,0)-1100000,B4694-1950000))))))</f>
        <v/>
      </c>
      <c r="K4694" s="16">
        <f>IF(J4694&gt;23500000,NA(),IF(C4694=2026,IF(J4694&lt;=4890000,1040000,IF(J4694&lt;=6550000,670000,620000)),IF(J4694&lt;=1320000,950000,IF(J4694&lt;=3360000,880000,IF(J4694&lt;=4890000,680000,IF(J4694&lt;=6550000,630000,580000))))))</f>
        <v/>
      </c>
      <c r="L4694" s="16">
        <f>IF(D4694=1,IF(J4694&lt;=9000000,380000,IF(J4694&lt;=9500000,260000,IF(J4694&lt;=10000000,130000,0))),0)</f>
        <v/>
      </c>
      <c r="M4694" s="16">
        <f>IF(D4694=1,IF(J4694&lt;=9000000,330000,IF(J4694&lt;=9500000,220000,IF(J4694&lt;=10000000,110000,0))),0)</f>
        <v/>
      </c>
      <c r="N4694" s="16">
        <f>IF(D4694=1,IF(J4694&lt;=9000000,50000,IF(J4694&lt;=9500000,40000,IF(J4694&lt;=10000000,20000,0))),0)</f>
        <v/>
      </c>
      <c r="O4694" s="16">
        <f>MAX(0,ROUNDDOWN(J4694-G4694-K4694-L4694-E4694*380000-F4694*630000-H4694,-3))</f>
        <v/>
      </c>
      <c r="P4694" s="16">
        <f>MAX(0,ROUNDDOWN(J4694-G4694-430000-M4694-E4694*330000-F4694*450000-I4694,-3))</f>
        <v/>
      </c>
      <c r="Q4694" s="16">
        <f>50000+N4694+E4694*50000+F4694*180000</f>
        <v/>
      </c>
      <c r="R4694" s="16">
        <f>IF(P4694&lt;=2000000,MIN(Q4694,P4694),MAX(Q4694-(P4694-2000000),50000))*0.05</f>
        <v/>
      </c>
      <c r="S4694" s="16">
        <f>MAX(0,P4694*0.1-R4694)</f>
        <v/>
      </c>
      <c r="T4694" s="16">
        <f>Q4694+MAX(0,K4694-480000)</f>
        <v/>
      </c>
      <c r="U4694" s="16">
        <f>P4694-T4694</f>
        <v/>
      </c>
      <c r="V4694" s="17">
        <f>IF(U4694&lt;0,0,LOOKUP(U4694,{0,1950001,3300001,6950001,9000001,18000001,40000001},{0.05,0.1,0.2,0.23,0.33,0.4,0.45}))</f>
        <v/>
      </c>
      <c r="W4694" s="18">
        <f>IF(U4694&lt;0,0.9,0.9-V4694*1.021)</f>
        <v/>
      </c>
      <c r="X4694" s="16">
        <f>ROUNDDOWN(S4694*0.2/W4694+2000,0)</f>
        <v/>
      </c>
      <c r="Y4694" s="17">
        <f>IF(O4694&lt;=0,0,LOOKUP(O4694,{0,1950001,3300001,6950001,9000001,18000001,40000001},{0.05,0.1,0.2,0.23,0.33,0.4,0.45}))</f>
        <v/>
      </c>
    </row>
    <row r="4695">
      <c r="A4695" t="inlineStr">
        <is>
          <t>1万円刻み</t>
        </is>
      </c>
      <c r="B4695" s="16">
        <f>'3_1万円刻み'!$A$1053</f>
        <v/>
      </c>
      <c r="C4695" t="n">
        <v>2025</v>
      </c>
      <c r="D4695" t="n">
        <v>1</v>
      </c>
      <c r="E4695" t="n">
        <v>0</v>
      </c>
      <c r="F4695" t="n">
        <v>0</v>
      </c>
      <c r="G4695" s="16">
        <f>ROUND(MIN(B4695/12,650000)*12*0.0915+MIN(B4695/12,1390000)*12*(0.0504+0)+B4695*0.005,0)</f>
        <v/>
      </c>
      <c r="H4695" t="n">
        <v>0</v>
      </c>
      <c r="I4695" t="n">
        <v>0</v>
      </c>
      <c r="J4695" s="16">
        <f>IF(C4695=2026,IF(B4695&lt;741000,0,IF(B4695&lt;2191000,B4695-740000,IF(B4695&lt;2193000,1451000,IF(B4695&lt;2196000,1453000,IF(B4695&lt;2200000,1456000,IF(B4695&lt;3600000,ROUNDDOWN(B4695/4,-3)*2.8-80000,IF(B4695&lt;6600000,ROUNDDOWN(B4695/4,-3)*3.2-440000,IF(B4695&lt;8500000,ROUNDDOWN(B4695*0.9,0)-1100000,B4695-1950000)))))))),IF(B4695&lt;651000,0,IF(B4695&lt;1900000,B4695-650000,IF(B4695&lt;3600000,ROUNDDOWN(B4695/4,-3)*2.8-80000,IF(B4695&lt;6600000,ROUNDDOWN(B4695/4,-3)*3.2-440000,IF(B4695&lt;8500000,ROUNDDOWN(B4695*0.9,0)-1100000,B4695-1950000))))))</f>
        <v/>
      </c>
      <c r="K4695" s="16">
        <f>IF(J4695&gt;23500000,NA(),IF(C4695=2026,IF(J4695&lt;=4890000,1040000,IF(J4695&lt;=6550000,670000,620000)),IF(J4695&lt;=1320000,950000,IF(J4695&lt;=3360000,880000,IF(J4695&lt;=4890000,680000,IF(J4695&lt;=6550000,630000,580000))))))</f>
        <v/>
      </c>
      <c r="L4695" s="16">
        <f>IF(D4695=1,IF(J4695&lt;=9000000,380000,IF(J4695&lt;=9500000,260000,IF(J4695&lt;=10000000,130000,0))),0)</f>
        <v/>
      </c>
      <c r="M4695" s="16">
        <f>IF(D4695=1,IF(J4695&lt;=9000000,330000,IF(J4695&lt;=9500000,220000,IF(J4695&lt;=10000000,110000,0))),0)</f>
        <v/>
      </c>
      <c r="N4695" s="16">
        <f>IF(D4695=1,IF(J4695&lt;=9000000,50000,IF(J4695&lt;=9500000,40000,IF(J4695&lt;=10000000,20000,0))),0)</f>
        <v/>
      </c>
      <c r="O4695" s="16">
        <f>MAX(0,ROUNDDOWN(J4695-G4695-K4695-L4695-E4695*380000-F4695*630000-H4695,-3))</f>
        <v/>
      </c>
      <c r="P4695" s="16">
        <f>MAX(0,ROUNDDOWN(J4695-G4695-430000-M4695-E4695*330000-F4695*450000-I4695,-3))</f>
        <v/>
      </c>
      <c r="Q4695" s="16">
        <f>50000+N4695+E4695*50000+F4695*180000</f>
        <v/>
      </c>
      <c r="R4695" s="16">
        <f>IF(P4695&lt;=2000000,MIN(Q4695,P4695),MAX(Q4695-(P4695-2000000),50000))*0.05</f>
        <v/>
      </c>
      <c r="S4695" s="16">
        <f>MAX(0,P4695*0.1-R4695)</f>
        <v/>
      </c>
      <c r="T4695" s="16">
        <f>Q4695+MAX(0,K4695-480000)</f>
        <v/>
      </c>
      <c r="U4695" s="16">
        <f>P4695-T4695</f>
        <v/>
      </c>
      <c r="V4695" s="17">
        <f>IF(U4695&lt;0,0,LOOKUP(U4695,{0,1950001,3300001,6950001,9000001,18000001,40000001},{0.05,0.1,0.2,0.23,0.33,0.4,0.45}))</f>
        <v/>
      </c>
      <c r="W4695" s="18">
        <f>IF(U4695&lt;0,0.9,0.9-V4695*1.021)</f>
        <v/>
      </c>
      <c r="X4695" s="16">
        <f>ROUNDDOWN(S4695*0.2/W4695+2000,0)</f>
        <v/>
      </c>
      <c r="Y4695" s="17">
        <f>IF(O4695&lt;=0,0,LOOKUP(O4695,{0,1950001,3300001,6950001,9000001,18000001,40000001},{0.05,0.1,0.2,0.23,0.33,0.4,0.45}))</f>
        <v/>
      </c>
    </row>
    <row r="4696">
      <c r="A4696" t="inlineStr">
        <is>
          <t>1万円刻み</t>
        </is>
      </c>
      <c r="B4696" s="16">
        <f>'3_1万円刻み'!$A$1053</f>
        <v/>
      </c>
      <c r="C4696" t="n">
        <v>2026</v>
      </c>
      <c r="D4696" t="n">
        <v>1</v>
      </c>
      <c r="E4696" t="n">
        <v>0</v>
      </c>
      <c r="F4696" t="n">
        <v>0</v>
      </c>
      <c r="G4696" s="16">
        <f>ROUND(MIN(B4696/12,650000)*12*0.0915+MIN(B4696/12,1390000)*12*(0.0504+0)+B4696*0.005,0)</f>
        <v/>
      </c>
      <c r="H4696" t="n">
        <v>0</v>
      </c>
      <c r="I4696" t="n">
        <v>0</v>
      </c>
      <c r="J4696" s="16">
        <f>IF(C4696=2026,IF(B4696&lt;741000,0,IF(B4696&lt;2191000,B4696-740000,IF(B4696&lt;2193000,1451000,IF(B4696&lt;2196000,1453000,IF(B4696&lt;2200000,1456000,IF(B4696&lt;3600000,ROUNDDOWN(B4696/4,-3)*2.8-80000,IF(B4696&lt;6600000,ROUNDDOWN(B4696/4,-3)*3.2-440000,IF(B4696&lt;8500000,ROUNDDOWN(B4696*0.9,0)-1100000,B4696-1950000)))))))),IF(B4696&lt;651000,0,IF(B4696&lt;1900000,B4696-650000,IF(B4696&lt;3600000,ROUNDDOWN(B4696/4,-3)*2.8-80000,IF(B4696&lt;6600000,ROUNDDOWN(B4696/4,-3)*3.2-440000,IF(B4696&lt;8500000,ROUNDDOWN(B4696*0.9,0)-1100000,B4696-1950000))))))</f>
        <v/>
      </c>
      <c r="K4696" s="16">
        <f>IF(J4696&gt;23500000,NA(),IF(C4696=2026,IF(J4696&lt;=4890000,1040000,IF(J4696&lt;=6550000,670000,620000)),IF(J4696&lt;=1320000,950000,IF(J4696&lt;=3360000,880000,IF(J4696&lt;=4890000,680000,IF(J4696&lt;=6550000,630000,580000))))))</f>
        <v/>
      </c>
      <c r="L4696" s="16">
        <f>IF(D4696=1,IF(J4696&lt;=9000000,380000,IF(J4696&lt;=9500000,260000,IF(J4696&lt;=10000000,130000,0))),0)</f>
        <v/>
      </c>
      <c r="M4696" s="16">
        <f>IF(D4696=1,IF(J4696&lt;=9000000,330000,IF(J4696&lt;=9500000,220000,IF(J4696&lt;=10000000,110000,0))),0)</f>
        <v/>
      </c>
      <c r="N4696" s="16">
        <f>IF(D4696=1,IF(J4696&lt;=9000000,50000,IF(J4696&lt;=9500000,40000,IF(J4696&lt;=10000000,20000,0))),0)</f>
        <v/>
      </c>
      <c r="O4696" s="16">
        <f>MAX(0,ROUNDDOWN(J4696-G4696-K4696-L4696-E4696*380000-F4696*630000-H4696,-3))</f>
        <v/>
      </c>
      <c r="P4696" s="16">
        <f>MAX(0,ROUNDDOWN(J4696-G4696-430000-M4696-E4696*330000-F4696*450000-I4696,-3))</f>
        <v/>
      </c>
      <c r="Q4696" s="16">
        <f>50000+N4696+E4696*50000+F4696*180000</f>
        <v/>
      </c>
      <c r="R4696" s="16">
        <f>IF(P4696&lt;=2000000,MIN(Q4696,P4696),MAX(Q4696-(P4696-2000000),50000))*0.05</f>
        <v/>
      </c>
      <c r="S4696" s="16">
        <f>MAX(0,P4696*0.1-R4696)</f>
        <v/>
      </c>
      <c r="T4696" s="16">
        <f>Q4696+MAX(0,K4696-480000)</f>
        <v/>
      </c>
      <c r="U4696" s="16">
        <f>P4696-T4696</f>
        <v/>
      </c>
      <c r="V4696" s="17">
        <f>IF(U4696&lt;0,0,LOOKUP(U4696,{0,1950001,3300001,6950001,9000001,18000001,40000001},{0.05,0.1,0.2,0.23,0.33,0.4,0.45}))</f>
        <v/>
      </c>
      <c r="W4696" s="18">
        <f>IF(U4696&lt;0,0.9,0.9-V4696*1.021)</f>
        <v/>
      </c>
      <c r="X4696" s="16">
        <f>ROUNDDOWN(S4696*0.2/W4696+2000,0)</f>
        <v/>
      </c>
      <c r="Y4696" s="17">
        <f>IF(O4696&lt;=0,0,LOOKUP(O4696,{0,1950001,3300001,6950001,9000001,18000001,40000001},{0.05,0.1,0.2,0.23,0.33,0.4,0.45}))</f>
        <v/>
      </c>
    </row>
    <row r="4697">
      <c r="A4697" t="inlineStr">
        <is>
          <t>1万円刻み</t>
        </is>
      </c>
      <c r="B4697" s="16">
        <f>'3_1万円刻み'!$A$1054</f>
        <v/>
      </c>
      <c r="C4697" t="n">
        <v>2025</v>
      </c>
      <c r="D4697" t="n">
        <v>0</v>
      </c>
      <c r="E4697" t="n">
        <v>0</v>
      </c>
      <c r="F4697" t="n">
        <v>0</v>
      </c>
      <c r="G4697" s="16">
        <f>ROUND(MIN(B4697/12,650000)*12*0.0915+MIN(B4697/12,1390000)*12*(0.0504+0)+B4697*0.005,0)</f>
        <v/>
      </c>
      <c r="H4697" t="n">
        <v>0</v>
      </c>
      <c r="I4697" t="n">
        <v>0</v>
      </c>
      <c r="J4697" s="16">
        <f>IF(C4697=2026,IF(B4697&lt;741000,0,IF(B4697&lt;2191000,B4697-740000,IF(B4697&lt;2193000,1451000,IF(B4697&lt;2196000,1453000,IF(B4697&lt;2200000,1456000,IF(B4697&lt;3600000,ROUNDDOWN(B4697/4,-3)*2.8-80000,IF(B4697&lt;6600000,ROUNDDOWN(B4697/4,-3)*3.2-440000,IF(B4697&lt;8500000,ROUNDDOWN(B4697*0.9,0)-1100000,B4697-1950000)))))))),IF(B4697&lt;651000,0,IF(B4697&lt;1900000,B4697-650000,IF(B4697&lt;3600000,ROUNDDOWN(B4697/4,-3)*2.8-80000,IF(B4697&lt;6600000,ROUNDDOWN(B4697/4,-3)*3.2-440000,IF(B4697&lt;8500000,ROUNDDOWN(B4697*0.9,0)-1100000,B4697-1950000))))))</f>
        <v/>
      </c>
      <c r="K4697" s="16">
        <f>IF(J4697&gt;23500000,NA(),IF(C4697=2026,IF(J4697&lt;=4890000,1040000,IF(J4697&lt;=6550000,670000,620000)),IF(J4697&lt;=1320000,950000,IF(J4697&lt;=3360000,880000,IF(J4697&lt;=4890000,680000,IF(J4697&lt;=6550000,630000,580000))))))</f>
        <v/>
      </c>
      <c r="L4697" s="16">
        <f>IF(D4697=1,IF(J4697&lt;=9000000,380000,IF(J4697&lt;=9500000,260000,IF(J4697&lt;=10000000,130000,0))),0)</f>
        <v/>
      </c>
      <c r="M4697" s="16">
        <f>IF(D4697=1,IF(J4697&lt;=9000000,330000,IF(J4697&lt;=9500000,220000,IF(J4697&lt;=10000000,110000,0))),0)</f>
        <v/>
      </c>
      <c r="N4697" s="16">
        <f>IF(D4697=1,IF(J4697&lt;=9000000,50000,IF(J4697&lt;=9500000,40000,IF(J4697&lt;=10000000,20000,0))),0)</f>
        <v/>
      </c>
      <c r="O4697" s="16">
        <f>MAX(0,ROUNDDOWN(J4697-G4697-K4697-L4697-E4697*380000-F4697*630000-H4697,-3))</f>
        <v/>
      </c>
      <c r="P4697" s="16">
        <f>MAX(0,ROUNDDOWN(J4697-G4697-430000-M4697-E4697*330000-F4697*450000-I4697,-3))</f>
        <v/>
      </c>
      <c r="Q4697" s="16">
        <f>50000+N4697+E4697*50000+F4697*180000</f>
        <v/>
      </c>
      <c r="R4697" s="16">
        <f>IF(P4697&lt;=2000000,MIN(Q4697,P4697),MAX(Q4697-(P4697-2000000),50000))*0.05</f>
        <v/>
      </c>
      <c r="S4697" s="16">
        <f>MAX(0,P4697*0.1-R4697)</f>
        <v/>
      </c>
      <c r="T4697" s="16">
        <f>Q4697+MAX(0,K4697-480000)</f>
        <v/>
      </c>
      <c r="U4697" s="16">
        <f>P4697-T4697</f>
        <v/>
      </c>
      <c r="V4697" s="17">
        <f>IF(U4697&lt;0,0,LOOKUP(U4697,{0,1950001,3300001,6950001,9000001,18000001,40000001},{0.05,0.1,0.2,0.23,0.33,0.4,0.45}))</f>
        <v/>
      </c>
      <c r="W4697" s="18">
        <f>IF(U4697&lt;0,0.9,0.9-V4697*1.021)</f>
        <v/>
      </c>
      <c r="X4697" s="16">
        <f>ROUNDDOWN(S4697*0.2/W4697+2000,0)</f>
        <v/>
      </c>
      <c r="Y4697" s="17">
        <f>IF(O4697&lt;=0,0,LOOKUP(O4697,{0,1950001,3300001,6950001,9000001,18000001,40000001},{0.05,0.1,0.2,0.23,0.33,0.4,0.45}))</f>
        <v/>
      </c>
    </row>
    <row r="4698">
      <c r="A4698" t="inlineStr">
        <is>
          <t>1万円刻み</t>
        </is>
      </c>
      <c r="B4698" s="16">
        <f>'3_1万円刻み'!$A$1054</f>
        <v/>
      </c>
      <c r="C4698" t="n">
        <v>2026</v>
      </c>
      <c r="D4698" t="n">
        <v>0</v>
      </c>
      <c r="E4698" t="n">
        <v>0</v>
      </c>
      <c r="F4698" t="n">
        <v>0</v>
      </c>
      <c r="G4698" s="16">
        <f>ROUND(MIN(B4698/12,650000)*12*0.0915+MIN(B4698/12,1390000)*12*(0.0504+0)+B4698*0.005,0)</f>
        <v/>
      </c>
      <c r="H4698" t="n">
        <v>0</v>
      </c>
      <c r="I4698" t="n">
        <v>0</v>
      </c>
      <c r="J4698" s="16">
        <f>IF(C4698=2026,IF(B4698&lt;741000,0,IF(B4698&lt;2191000,B4698-740000,IF(B4698&lt;2193000,1451000,IF(B4698&lt;2196000,1453000,IF(B4698&lt;2200000,1456000,IF(B4698&lt;3600000,ROUNDDOWN(B4698/4,-3)*2.8-80000,IF(B4698&lt;6600000,ROUNDDOWN(B4698/4,-3)*3.2-440000,IF(B4698&lt;8500000,ROUNDDOWN(B4698*0.9,0)-1100000,B4698-1950000)))))))),IF(B4698&lt;651000,0,IF(B4698&lt;1900000,B4698-650000,IF(B4698&lt;3600000,ROUNDDOWN(B4698/4,-3)*2.8-80000,IF(B4698&lt;6600000,ROUNDDOWN(B4698/4,-3)*3.2-440000,IF(B4698&lt;8500000,ROUNDDOWN(B4698*0.9,0)-1100000,B4698-1950000))))))</f>
        <v/>
      </c>
      <c r="K4698" s="16">
        <f>IF(J4698&gt;23500000,NA(),IF(C4698=2026,IF(J4698&lt;=4890000,1040000,IF(J4698&lt;=6550000,670000,620000)),IF(J4698&lt;=1320000,950000,IF(J4698&lt;=3360000,880000,IF(J4698&lt;=4890000,680000,IF(J4698&lt;=6550000,630000,580000))))))</f>
        <v/>
      </c>
      <c r="L4698" s="16">
        <f>IF(D4698=1,IF(J4698&lt;=9000000,380000,IF(J4698&lt;=9500000,260000,IF(J4698&lt;=10000000,130000,0))),0)</f>
        <v/>
      </c>
      <c r="M4698" s="16">
        <f>IF(D4698=1,IF(J4698&lt;=9000000,330000,IF(J4698&lt;=9500000,220000,IF(J4698&lt;=10000000,110000,0))),0)</f>
        <v/>
      </c>
      <c r="N4698" s="16">
        <f>IF(D4698=1,IF(J4698&lt;=9000000,50000,IF(J4698&lt;=9500000,40000,IF(J4698&lt;=10000000,20000,0))),0)</f>
        <v/>
      </c>
      <c r="O4698" s="16">
        <f>MAX(0,ROUNDDOWN(J4698-G4698-K4698-L4698-E4698*380000-F4698*630000-H4698,-3))</f>
        <v/>
      </c>
      <c r="P4698" s="16">
        <f>MAX(0,ROUNDDOWN(J4698-G4698-430000-M4698-E4698*330000-F4698*450000-I4698,-3))</f>
        <v/>
      </c>
      <c r="Q4698" s="16">
        <f>50000+N4698+E4698*50000+F4698*180000</f>
        <v/>
      </c>
      <c r="R4698" s="16">
        <f>IF(P4698&lt;=2000000,MIN(Q4698,P4698),MAX(Q4698-(P4698-2000000),50000))*0.05</f>
        <v/>
      </c>
      <c r="S4698" s="16">
        <f>MAX(0,P4698*0.1-R4698)</f>
        <v/>
      </c>
      <c r="T4698" s="16">
        <f>Q4698+MAX(0,K4698-480000)</f>
        <v/>
      </c>
      <c r="U4698" s="16">
        <f>P4698-T4698</f>
        <v/>
      </c>
      <c r="V4698" s="17">
        <f>IF(U4698&lt;0,0,LOOKUP(U4698,{0,1950001,3300001,6950001,9000001,18000001,40000001},{0.05,0.1,0.2,0.23,0.33,0.4,0.45}))</f>
        <v/>
      </c>
      <c r="W4698" s="18">
        <f>IF(U4698&lt;0,0.9,0.9-V4698*1.021)</f>
        <v/>
      </c>
      <c r="X4698" s="16">
        <f>ROUNDDOWN(S4698*0.2/W4698+2000,0)</f>
        <v/>
      </c>
      <c r="Y4698" s="17">
        <f>IF(O4698&lt;=0,0,LOOKUP(O4698,{0,1950001,3300001,6950001,9000001,18000001,40000001},{0.05,0.1,0.2,0.23,0.33,0.4,0.45}))</f>
        <v/>
      </c>
    </row>
    <row r="4699">
      <c r="A4699" t="inlineStr">
        <is>
          <t>1万円刻み</t>
        </is>
      </c>
      <c r="B4699" s="16">
        <f>'3_1万円刻み'!$A$1054</f>
        <v/>
      </c>
      <c r="C4699" t="n">
        <v>2025</v>
      </c>
      <c r="D4699" t="n">
        <v>1</v>
      </c>
      <c r="E4699" t="n">
        <v>0</v>
      </c>
      <c r="F4699" t="n">
        <v>0</v>
      </c>
      <c r="G4699" s="16">
        <f>ROUND(MIN(B4699/12,650000)*12*0.0915+MIN(B4699/12,1390000)*12*(0.0504+0)+B4699*0.005,0)</f>
        <v/>
      </c>
      <c r="H4699" t="n">
        <v>0</v>
      </c>
      <c r="I4699" t="n">
        <v>0</v>
      </c>
      <c r="J4699" s="16">
        <f>IF(C4699=2026,IF(B4699&lt;741000,0,IF(B4699&lt;2191000,B4699-740000,IF(B4699&lt;2193000,1451000,IF(B4699&lt;2196000,1453000,IF(B4699&lt;2200000,1456000,IF(B4699&lt;3600000,ROUNDDOWN(B4699/4,-3)*2.8-80000,IF(B4699&lt;6600000,ROUNDDOWN(B4699/4,-3)*3.2-440000,IF(B4699&lt;8500000,ROUNDDOWN(B4699*0.9,0)-1100000,B4699-1950000)))))))),IF(B4699&lt;651000,0,IF(B4699&lt;1900000,B4699-650000,IF(B4699&lt;3600000,ROUNDDOWN(B4699/4,-3)*2.8-80000,IF(B4699&lt;6600000,ROUNDDOWN(B4699/4,-3)*3.2-440000,IF(B4699&lt;8500000,ROUNDDOWN(B4699*0.9,0)-1100000,B4699-1950000))))))</f>
        <v/>
      </c>
      <c r="K4699" s="16">
        <f>IF(J4699&gt;23500000,NA(),IF(C4699=2026,IF(J4699&lt;=4890000,1040000,IF(J4699&lt;=6550000,670000,620000)),IF(J4699&lt;=1320000,950000,IF(J4699&lt;=3360000,880000,IF(J4699&lt;=4890000,680000,IF(J4699&lt;=6550000,630000,580000))))))</f>
        <v/>
      </c>
      <c r="L4699" s="16">
        <f>IF(D4699=1,IF(J4699&lt;=9000000,380000,IF(J4699&lt;=9500000,260000,IF(J4699&lt;=10000000,130000,0))),0)</f>
        <v/>
      </c>
      <c r="M4699" s="16">
        <f>IF(D4699=1,IF(J4699&lt;=9000000,330000,IF(J4699&lt;=9500000,220000,IF(J4699&lt;=10000000,110000,0))),0)</f>
        <v/>
      </c>
      <c r="N4699" s="16">
        <f>IF(D4699=1,IF(J4699&lt;=9000000,50000,IF(J4699&lt;=9500000,40000,IF(J4699&lt;=10000000,20000,0))),0)</f>
        <v/>
      </c>
      <c r="O4699" s="16">
        <f>MAX(0,ROUNDDOWN(J4699-G4699-K4699-L4699-E4699*380000-F4699*630000-H4699,-3))</f>
        <v/>
      </c>
      <c r="P4699" s="16">
        <f>MAX(0,ROUNDDOWN(J4699-G4699-430000-M4699-E4699*330000-F4699*450000-I4699,-3))</f>
        <v/>
      </c>
      <c r="Q4699" s="16">
        <f>50000+N4699+E4699*50000+F4699*180000</f>
        <v/>
      </c>
      <c r="R4699" s="16">
        <f>IF(P4699&lt;=2000000,MIN(Q4699,P4699),MAX(Q4699-(P4699-2000000),50000))*0.05</f>
        <v/>
      </c>
      <c r="S4699" s="16">
        <f>MAX(0,P4699*0.1-R4699)</f>
        <v/>
      </c>
      <c r="T4699" s="16">
        <f>Q4699+MAX(0,K4699-480000)</f>
        <v/>
      </c>
      <c r="U4699" s="16">
        <f>P4699-T4699</f>
        <v/>
      </c>
      <c r="V4699" s="17">
        <f>IF(U4699&lt;0,0,LOOKUP(U4699,{0,1950001,3300001,6950001,9000001,18000001,40000001},{0.05,0.1,0.2,0.23,0.33,0.4,0.45}))</f>
        <v/>
      </c>
      <c r="W4699" s="18">
        <f>IF(U4699&lt;0,0.9,0.9-V4699*1.021)</f>
        <v/>
      </c>
      <c r="X4699" s="16">
        <f>ROUNDDOWN(S4699*0.2/W4699+2000,0)</f>
        <v/>
      </c>
      <c r="Y4699" s="17">
        <f>IF(O4699&lt;=0,0,LOOKUP(O4699,{0,1950001,3300001,6950001,9000001,18000001,40000001},{0.05,0.1,0.2,0.23,0.33,0.4,0.45}))</f>
        <v/>
      </c>
    </row>
    <row r="4700">
      <c r="A4700" t="inlineStr">
        <is>
          <t>1万円刻み</t>
        </is>
      </c>
      <c r="B4700" s="16">
        <f>'3_1万円刻み'!$A$1054</f>
        <v/>
      </c>
      <c r="C4700" t="n">
        <v>2026</v>
      </c>
      <c r="D4700" t="n">
        <v>1</v>
      </c>
      <c r="E4700" t="n">
        <v>0</v>
      </c>
      <c r="F4700" t="n">
        <v>0</v>
      </c>
      <c r="G4700" s="16">
        <f>ROUND(MIN(B4700/12,650000)*12*0.0915+MIN(B4700/12,1390000)*12*(0.0504+0)+B4700*0.005,0)</f>
        <v/>
      </c>
      <c r="H4700" t="n">
        <v>0</v>
      </c>
      <c r="I4700" t="n">
        <v>0</v>
      </c>
      <c r="J4700" s="16">
        <f>IF(C4700=2026,IF(B4700&lt;741000,0,IF(B4700&lt;2191000,B4700-740000,IF(B4700&lt;2193000,1451000,IF(B4700&lt;2196000,1453000,IF(B4700&lt;2200000,1456000,IF(B4700&lt;3600000,ROUNDDOWN(B4700/4,-3)*2.8-80000,IF(B4700&lt;6600000,ROUNDDOWN(B4700/4,-3)*3.2-440000,IF(B4700&lt;8500000,ROUNDDOWN(B4700*0.9,0)-1100000,B4700-1950000)))))))),IF(B4700&lt;651000,0,IF(B4700&lt;1900000,B4700-650000,IF(B4700&lt;3600000,ROUNDDOWN(B4700/4,-3)*2.8-80000,IF(B4700&lt;6600000,ROUNDDOWN(B4700/4,-3)*3.2-440000,IF(B4700&lt;8500000,ROUNDDOWN(B4700*0.9,0)-1100000,B4700-1950000))))))</f>
        <v/>
      </c>
      <c r="K4700" s="16">
        <f>IF(J4700&gt;23500000,NA(),IF(C4700=2026,IF(J4700&lt;=4890000,1040000,IF(J4700&lt;=6550000,670000,620000)),IF(J4700&lt;=1320000,950000,IF(J4700&lt;=3360000,880000,IF(J4700&lt;=4890000,680000,IF(J4700&lt;=6550000,630000,580000))))))</f>
        <v/>
      </c>
      <c r="L4700" s="16">
        <f>IF(D4700=1,IF(J4700&lt;=9000000,380000,IF(J4700&lt;=9500000,260000,IF(J4700&lt;=10000000,130000,0))),0)</f>
        <v/>
      </c>
      <c r="M4700" s="16">
        <f>IF(D4700=1,IF(J4700&lt;=9000000,330000,IF(J4700&lt;=9500000,220000,IF(J4700&lt;=10000000,110000,0))),0)</f>
        <v/>
      </c>
      <c r="N4700" s="16">
        <f>IF(D4700=1,IF(J4700&lt;=9000000,50000,IF(J4700&lt;=9500000,40000,IF(J4700&lt;=10000000,20000,0))),0)</f>
        <v/>
      </c>
      <c r="O4700" s="16">
        <f>MAX(0,ROUNDDOWN(J4700-G4700-K4700-L4700-E4700*380000-F4700*630000-H4700,-3))</f>
        <v/>
      </c>
      <c r="P4700" s="16">
        <f>MAX(0,ROUNDDOWN(J4700-G4700-430000-M4700-E4700*330000-F4700*450000-I4700,-3))</f>
        <v/>
      </c>
      <c r="Q4700" s="16">
        <f>50000+N4700+E4700*50000+F4700*180000</f>
        <v/>
      </c>
      <c r="R4700" s="16">
        <f>IF(P4700&lt;=2000000,MIN(Q4700,P4700),MAX(Q4700-(P4700-2000000),50000))*0.05</f>
        <v/>
      </c>
      <c r="S4700" s="16">
        <f>MAX(0,P4700*0.1-R4700)</f>
        <v/>
      </c>
      <c r="T4700" s="16">
        <f>Q4700+MAX(0,K4700-480000)</f>
        <v/>
      </c>
      <c r="U4700" s="16">
        <f>P4700-T4700</f>
        <v/>
      </c>
      <c r="V4700" s="17">
        <f>IF(U4700&lt;0,0,LOOKUP(U4700,{0,1950001,3300001,6950001,9000001,18000001,40000001},{0.05,0.1,0.2,0.23,0.33,0.4,0.45}))</f>
        <v/>
      </c>
      <c r="W4700" s="18">
        <f>IF(U4700&lt;0,0.9,0.9-V4700*1.021)</f>
        <v/>
      </c>
      <c r="X4700" s="16">
        <f>ROUNDDOWN(S4700*0.2/W4700+2000,0)</f>
        <v/>
      </c>
      <c r="Y4700" s="17">
        <f>IF(O4700&lt;=0,0,LOOKUP(O4700,{0,1950001,3300001,6950001,9000001,18000001,40000001},{0.05,0.1,0.2,0.23,0.33,0.4,0.45}))</f>
        <v/>
      </c>
    </row>
    <row r="4701">
      <c r="A4701" t="inlineStr">
        <is>
          <t>1万円刻み</t>
        </is>
      </c>
      <c r="B4701" s="16">
        <f>'3_1万円刻み'!$A$1055</f>
        <v/>
      </c>
      <c r="C4701" t="n">
        <v>2025</v>
      </c>
      <c r="D4701" t="n">
        <v>0</v>
      </c>
      <c r="E4701" t="n">
        <v>0</v>
      </c>
      <c r="F4701" t="n">
        <v>0</v>
      </c>
      <c r="G4701" s="16">
        <f>ROUND(MIN(B4701/12,650000)*12*0.0915+MIN(B4701/12,1390000)*12*(0.0504+0)+B4701*0.005,0)</f>
        <v/>
      </c>
      <c r="H4701" t="n">
        <v>0</v>
      </c>
      <c r="I4701" t="n">
        <v>0</v>
      </c>
      <c r="J4701" s="16">
        <f>IF(C4701=2026,IF(B4701&lt;741000,0,IF(B4701&lt;2191000,B4701-740000,IF(B4701&lt;2193000,1451000,IF(B4701&lt;2196000,1453000,IF(B4701&lt;2200000,1456000,IF(B4701&lt;3600000,ROUNDDOWN(B4701/4,-3)*2.8-80000,IF(B4701&lt;6600000,ROUNDDOWN(B4701/4,-3)*3.2-440000,IF(B4701&lt;8500000,ROUNDDOWN(B4701*0.9,0)-1100000,B4701-1950000)))))))),IF(B4701&lt;651000,0,IF(B4701&lt;1900000,B4701-650000,IF(B4701&lt;3600000,ROUNDDOWN(B4701/4,-3)*2.8-80000,IF(B4701&lt;6600000,ROUNDDOWN(B4701/4,-3)*3.2-440000,IF(B4701&lt;8500000,ROUNDDOWN(B4701*0.9,0)-1100000,B4701-1950000))))))</f>
        <v/>
      </c>
      <c r="K4701" s="16">
        <f>IF(J4701&gt;23500000,NA(),IF(C4701=2026,IF(J4701&lt;=4890000,1040000,IF(J4701&lt;=6550000,670000,620000)),IF(J4701&lt;=1320000,950000,IF(J4701&lt;=3360000,880000,IF(J4701&lt;=4890000,680000,IF(J4701&lt;=6550000,630000,580000))))))</f>
        <v/>
      </c>
      <c r="L4701" s="16">
        <f>IF(D4701=1,IF(J4701&lt;=9000000,380000,IF(J4701&lt;=9500000,260000,IF(J4701&lt;=10000000,130000,0))),0)</f>
        <v/>
      </c>
      <c r="M4701" s="16">
        <f>IF(D4701=1,IF(J4701&lt;=9000000,330000,IF(J4701&lt;=9500000,220000,IF(J4701&lt;=10000000,110000,0))),0)</f>
        <v/>
      </c>
      <c r="N4701" s="16">
        <f>IF(D4701=1,IF(J4701&lt;=9000000,50000,IF(J4701&lt;=9500000,40000,IF(J4701&lt;=10000000,20000,0))),0)</f>
        <v/>
      </c>
      <c r="O4701" s="16">
        <f>MAX(0,ROUNDDOWN(J4701-G4701-K4701-L4701-E4701*380000-F4701*630000-H4701,-3))</f>
        <v/>
      </c>
      <c r="P4701" s="16">
        <f>MAX(0,ROUNDDOWN(J4701-G4701-430000-M4701-E4701*330000-F4701*450000-I4701,-3))</f>
        <v/>
      </c>
      <c r="Q4701" s="16">
        <f>50000+N4701+E4701*50000+F4701*180000</f>
        <v/>
      </c>
      <c r="R4701" s="16">
        <f>IF(P4701&lt;=2000000,MIN(Q4701,P4701),MAX(Q4701-(P4701-2000000),50000))*0.05</f>
        <v/>
      </c>
      <c r="S4701" s="16">
        <f>MAX(0,P4701*0.1-R4701)</f>
        <v/>
      </c>
      <c r="T4701" s="16">
        <f>Q4701+MAX(0,K4701-480000)</f>
        <v/>
      </c>
      <c r="U4701" s="16">
        <f>P4701-T4701</f>
        <v/>
      </c>
      <c r="V4701" s="17">
        <f>IF(U4701&lt;0,0,LOOKUP(U4701,{0,1950001,3300001,6950001,9000001,18000001,40000001},{0.05,0.1,0.2,0.23,0.33,0.4,0.45}))</f>
        <v/>
      </c>
      <c r="W4701" s="18">
        <f>IF(U4701&lt;0,0.9,0.9-V4701*1.021)</f>
        <v/>
      </c>
      <c r="X4701" s="16">
        <f>ROUNDDOWN(S4701*0.2/W4701+2000,0)</f>
        <v/>
      </c>
      <c r="Y4701" s="17">
        <f>IF(O4701&lt;=0,0,LOOKUP(O4701,{0,1950001,3300001,6950001,9000001,18000001,40000001},{0.05,0.1,0.2,0.23,0.33,0.4,0.45}))</f>
        <v/>
      </c>
    </row>
    <row r="4702">
      <c r="A4702" t="inlineStr">
        <is>
          <t>1万円刻み</t>
        </is>
      </c>
      <c r="B4702" s="16">
        <f>'3_1万円刻み'!$A$1055</f>
        <v/>
      </c>
      <c r="C4702" t="n">
        <v>2026</v>
      </c>
      <c r="D4702" t="n">
        <v>0</v>
      </c>
      <c r="E4702" t="n">
        <v>0</v>
      </c>
      <c r="F4702" t="n">
        <v>0</v>
      </c>
      <c r="G4702" s="16">
        <f>ROUND(MIN(B4702/12,650000)*12*0.0915+MIN(B4702/12,1390000)*12*(0.0504+0)+B4702*0.005,0)</f>
        <v/>
      </c>
      <c r="H4702" t="n">
        <v>0</v>
      </c>
      <c r="I4702" t="n">
        <v>0</v>
      </c>
      <c r="J4702" s="16">
        <f>IF(C4702=2026,IF(B4702&lt;741000,0,IF(B4702&lt;2191000,B4702-740000,IF(B4702&lt;2193000,1451000,IF(B4702&lt;2196000,1453000,IF(B4702&lt;2200000,1456000,IF(B4702&lt;3600000,ROUNDDOWN(B4702/4,-3)*2.8-80000,IF(B4702&lt;6600000,ROUNDDOWN(B4702/4,-3)*3.2-440000,IF(B4702&lt;8500000,ROUNDDOWN(B4702*0.9,0)-1100000,B4702-1950000)))))))),IF(B4702&lt;651000,0,IF(B4702&lt;1900000,B4702-650000,IF(B4702&lt;3600000,ROUNDDOWN(B4702/4,-3)*2.8-80000,IF(B4702&lt;6600000,ROUNDDOWN(B4702/4,-3)*3.2-440000,IF(B4702&lt;8500000,ROUNDDOWN(B4702*0.9,0)-1100000,B4702-1950000))))))</f>
        <v/>
      </c>
      <c r="K4702" s="16">
        <f>IF(J4702&gt;23500000,NA(),IF(C4702=2026,IF(J4702&lt;=4890000,1040000,IF(J4702&lt;=6550000,670000,620000)),IF(J4702&lt;=1320000,950000,IF(J4702&lt;=3360000,880000,IF(J4702&lt;=4890000,680000,IF(J4702&lt;=6550000,630000,580000))))))</f>
        <v/>
      </c>
      <c r="L4702" s="16">
        <f>IF(D4702=1,IF(J4702&lt;=9000000,380000,IF(J4702&lt;=9500000,260000,IF(J4702&lt;=10000000,130000,0))),0)</f>
        <v/>
      </c>
      <c r="M4702" s="16">
        <f>IF(D4702=1,IF(J4702&lt;=9000000,330000,IF(J4702&lt;=9500000,220000,IF(J4702&lt;=10000000,110000,0))),0)</f>
        <v/>
      </c>
      <c r="N4702" s="16">
        <f>IF(D4702=1,IF(J4702&lt;=9000000,50000,IF(J4702&lt;=9500000,40000,IF(J4702&lt;=10000000,20000,0))),0)</f>
        <v/>
      </c>
      <c r="O4702" s="16">
        <f>MAX(0,ROUNDDOWN(J4702-G4702-K4702-L4702-E4702*380000-F4702*630000-H4702,-3))</f>
        <v/>
      </c>
      <c r="P4702" s="16">
        <f>MAX(0,ROUNDDOWN(J4702-G4702-430000-M4702-E4702*330000-F4702*450000-I4702,-3))</f>
        <v/>
      </c>
      <c r="Q4702" s="16">
        <f>50000+N4702+E4702*50000+F4702*180000</f>
        <v/>
      </c>
      <c r="R4702" s="16">
        <f>IF(P4702&lt;=2000000,MIN(Q4702,P4702),MAX(Q4702-(P4702-2000000),50000))*0.05</f>
        <v/>
      </c>
      <c r="S4702" s="16">
        <f>MAX(0,P4702*0.1-R4702)</f>
        <v/>
      </c>
      <c r="T4702" s="16">
        <f>Q4702+MAX(0,K4702-480000)</f>
        <v/>
      </c>
      <c r="U4702" s="16">
        <f>P4702-T4702</f>
        <v/>
      </c>
      <c r="V4702" s="17">
        <f>IF(U4702&lt;0,0,LOOKUP(U4702,{0,1950001,3300001,6950001,9000001,18000001,40000001},{0.05,0.1,0.2,0.23,0.33,0.4,0.45}))</f>
        <v/>
      </c>
      <c r="W4702" s="18">
        <f>IF(U4702&lt;0,0.9,0.9-V4702*1.021)</f>
        <v/>
      </c>
      <c r="X4702" s="16">
        <f>ROUNDDOWN(S4702*0.2/W4702+2000,0)</f>
        <v/>
      </c>
      <c r="Y4702" s="17">
        <f>IF(O4702&lt;=0,0,LOOKUP(O4702,{0,1950001,3300001,6950001,9000001,18000001,40000001},{0.05,0.1,0.2,0.23,0.33,0.4,0.45}))</f>
        <v/>
      </c>
    </row>
    <row r="4703">
      <c r="A4703" t="inlineStr">
        <is>
          <t>1万円刻み</t>
        </is>
      </c>
      <c r="B4703" s="16">
        <f>'3_1万円刻み'!$A$1055</f>
        <v/>
      </c>
      <c r="C4703" t="n">
        <v>2025</v>
      </c>
      <c r="D4703" t="n">
        <v>1</v>
      </c>
      <c r="E4703" t="n">
        <v>0</v>
      </c>
      <c r="F4703" t="n">
        <v>0</v>
      </c>
      <c r="G4703" s="16">
        <f>ROUND(MIN(B4703/12,650000)*12*0.0915+MIN(B4703/12,1390000)*12*(0.0504+0)+B4703*0.005,0)</f>
        <v/>
      </c>
      <c r="H4703" t="n">
        <v>0</v>
      </c>
      <c r="I4703" t="n">
        <v>0</v>
      </c>
      <c r="J4703" s="16">
        <f>IF(C4703=2026,IF(B4703&lt;741000,0,IF(B4703&lt;2191000,B4703-740000,IF(B4703&lt;2193000,1451000,IF(B4703&lt;2196000,1453000,IF(B4703&lt;2200000,1456000,IF(B4703&lt;3600000,ROUNDDOWN(B4703/4,-3)*2.8-80000,IF(B4703&lt;6600000,ROUNDDOWN(B4703/4,-3)*3.2-440000,IF(B4703&lt;8500000,ROUNDDOWN(B4703*0.9,0)-1100000,B4703-1950000)))))))),IF(B4703&lt;651000,0,IF(B4703&lt;1900000,B4703-650000,IF(B4703&lt;3600000,ROUNDDOWN(B4703/4,-3)*2.8-80000,IF(B4703&lt;6600000,ROUNDDOWN(B4703/4,-3)*3.2-440000,IF(B4703&lt;8500000,ROUNDDOWN(B4703*0.9,0)-1100000,B4703-1950000))))))</f>
        <v/>
      </c>
      <c r="K4703" s="16">
        <f>IF(J4703&gt;23500000,NA(),IF(C4703=2026,IF(J4703&lt;=4890000,1040000,IF(J4703&lt;=6550000,670000,620000)),IF(J4703&lt;=1320000,950000,IF(J4703&lt;=3360000,880000,IF(J4703&lt;=4890000,680000,IF(J4703&lt;=6550000,630000,580000))))))</f>
        <v/>
      </c>
      <c r="L4703" s="16">
        <f>IF(D4703=1,IF(J4703&lt;=9000000,380000,IF(J4703&lt;=9500000,260000,IF(J4703&lt;=10000000,130000,0))),0)</f>
        <v/>
      </c>
      <c r="M4703" s="16">
        <f>IF(D4703=1,IF(J4703&lt;=9000000,330000,IF(J4703&lt;=9500000,220000,IF(J4703&lt;=10000000,110000,0))),0)</f>
        <v/>
      </c>
      <c r="N4703" s="16">
        <f>IF(D4703=1,IF(J4703&lt;=9000000,50000,IF(J4703&lt;=9500000,40000,IF(J4703&lt;=10000000,20000,0))),0)</f>
        <v/>
      </c>
      <c r="O4703" s="16">
        <f>MAX(0,ROUNDDOWN(J4703-G4703-K4703-L4703-E4703*380000-F4703*630000-H4703,-3))</f>
        <v/>
      </c>
      <c r="P4703" s="16">
        <f>MAX(0,ROUNDDOWN(J4703-G4703-430000-M4703-E4703*330000-F4703*450000-I4703,-3))</f>
        <v/>
      </c>
      <c r="Q4703" s="16">
        <f>50000+N4703+E4703*50000+F4703*180000</f>
        <v/>
      </c>
      <c r="R4703" s="16">
        <f>IF(P4703&lt;=2000000,MIN(Q4703,P4703),MAX(Q4703-(P4703-2000000),50000))*0.05</f>
        <v/>
      </c>
      <c r="S4703" s="16">
        <f>MAX(0,P4703*0.1-R4703)</f>
        <v/>
      </c>
      <c r="T4703" s="16">
        <f>Q4703+MAX(0,K4703-480000)</f>
        <v/>
      </c>
      <c r="U4703" s="16">
        <f>P4703-T4703</f>
        <v/>
      </c>
      <c r="V4703" s="17">
        <f>IF(U4703&lt;0,0,LOOKUP(U4703,{0,1950001,3300001,6950001,9000001,18000001,40000001},{0.05,0.1,0.2,0.23,0.33,0.4,0.45}))</f>
        <v/>
      </c>
      <c r="W4703" s="18">
        <f>IF(U4703&lt;0,0.9,0.9-V4703*1.021)</f>
        <v/>
      </c>
      <c r="X4703" s="16">
        <f>ROUNDDOWN(S4703*0.2/W4703+2000,0)</f>
        <v/>
      </c>
      <c r="Y4703" s="17">
        <f>IF(O4703&lt;=0,0,LOOKUP(O4703,{0,1950001,3300001,6950001,9000001,18000001,40000001},{0.05,0.1,0.2,0.23,0.33,0.4,0.45}))</f>
        <v/>
      </c>
    </row>
    <row r="4704">
      <c r="A4704" t="inlineStr">
        <is>
          <t>1万円刻み</t>
        </is>
      </c>
      <c r="B4704" s="16">
        <f>'3_1万円刻み'!$A$1055</f>
        <v/>
      </c>
      <c r="C4704" t="n">
        <v>2026</v>
      </c>
      <c r="D4704" t="n">
        <v>1</v>
      </c>
      <c r="E4704" t="n">
        <v>0</v>
      </c>
      <c r="F4704" t="n">
        <v>0</v>
      </c>
      <c r="G4704" s="16">
        <f>ROUND(MIN(B4704/12,650000)*12*0.0915+MIN(B4704/12,1390000)*12*(0.0504+0)+B4704*0.005,0)</f>
        <v/>
      </c>
      <c r="H4704" t="n">
        <v>0</v>
      </c>
      <c r="I4704" t="n">
        <v>0</v>
      </c>
      <c r="J4704" s="16">
        <f>IF(C4704=2026,IF(B4704&lt;741000,0,IF(B4704&lt;2191000,B4704-740000,IF(B4704&lt;2193000,1451000,IF(B4704&lt;2196000,1453000,IF(B4704&lt;2200000,1456000,IF(B4704&lt;3600000,ROUNDDOWN(B4704/4,-3)*2.8-80000,IF(B4704&lt;6600000,ROUNDDOWN(B4704/4,-3)*3.2-440000,IF(B4704&lt;8500000,ROUNDDOWN(B4704*0.9,0)-1100000,B4704-1950000)))))))),IF(B4704&lt;651000,0,IF(B4704&lt;1900000,B4704-650000,IF(B4704&lt;3600000,ROUNDDOWN(B4704/4,-3)*2.8-80000,IF(B4704&lt;6600000,ROUNDDOWN(B4704/4,-3)*3.2-440000,IF(B4704&lt;8500000,ROUNDDOWN(B4704*0.9,0)-1100000,B4704-1950000))))))</f>
        <v/>
      </c>
      <c r="K4704" s="16">
        <f>IF(J4704&gt;23500000,NA(),IF(C4704=2026,IF(J4704&lt;=4890000,1040000,IF(J4704&lt;=6550000,670000,620000)),IF(J4704&lt;=1320000,950000,IF(J4704&lt;=3360000,880000,IF(J4704&lt;=4890000,680000,IF(J4704&lt;=6550000,630000,580000))))))</f>
        <v/>
      </c>
      <c r="L4704" s="16">
        <f>IF(D4704=1,IF(J4704&lt;=9000000,380000,IF(J4704&lt;=9500000,260000,IF(J4704&lt;=10000000,130000,0))),0)</f>
        <v/>
      </c>
      <c r="M4704" s="16">
        <f>IF(D4704=1,IF(J4704&lt;=9000000,330000,IF(J4704&lt;=9500000,220000,IF(J4704&lt;=10000000,110000,0))),0)</f>
        <v/>
      </c>
      <c r="N4704" s="16">
        <f>IF(D4704=1,IF(J4704&lt;=9000000,50000,IF(J4704&lt;=9500000,40000,IF(J4704&lt;=10000000,20000,0))),0)</f>
        <v/>
      </c>
      <c r="O4704" s="16">
        <f>MAX(0,ROUNDDOWN(J4704-G4704-K4704-L4704-E4704*380000-F4704*630000-H4704,-3))</f>
        <v/>
      </c>
      <c r="P4704" s="16">
        <f>MAX(0,ROUNDDOWN(J4704-G4704-430000-M4704-E4704*330000-F4704*450000-I4704,-3))</f>
        <v/>
      </c>
      <c r="Q4704" s="16">
        <f>50000+N4704+E4704*50000+F4704*180000</f>
        <v/>
      </c>
      <c r="R4704" s="16">
        <f>IF(P4704&lt;=2000000,MIN(Q4704,P4704),MAX(Q4704-(P4704-2000000),50000))*0.05</f>
        <v/>
      </c>
      <c r="S4704" s="16">
        <f>MAX(0,P4704*0.1-R4704)</f>
        <v/>
      </c>
      <c r="T4704" s="16">
        <f>Q4704+MAX(0,K4704-480000)</f>
        <v/>
      </c>
      <c r="U4704" s="16">
        <f>P4704-T4704</f>
        <v/>
      </c>
      <c r="V4704" s="17">
        <f>IF(U4704&lt;0,0,LOOKUP(U4704,{0,1950001,3300001,6950001,9000001,18000001,40000001},{0.05,0.1,0.2,0.23,0.33,0.4,0.45}))</f>
        <v/>
      </c>
      <c r="W4704" s="18">
        <f>IF(U4704&lt;0,0.9,0.9-V4704*1.021)</f>
        <v/>
      </c>
      <c r="X4704" s="16">
        <f>ROUNDDOWN(S4704*0.2/W4704+2000,0)</f>
        <v/>
      </c>
      <c r="Y4704" s="17">
        <f>IF(O4704&lt;=0,0,LOOKUP(O4704,{0,1950001,3300001,6950001,9000001,18000001,40000001},{0.05,0.1,0.2,0.23,0.33,0.4,0.45}))</f>
        <v/>
      </c>
    </row>
    <row r="4705">
      <c r="A4705" t="inlineStr">
        <is>
          <t>1万円刻み</t>
        </is>
      </c>
      <c r="B4705" s="16">
        <f>'3_1万円刻み'!$A$1056</f>
        <v/>
      </c>
      <c r="C4705" t="n">
        <v>2025</v>
      </c>
      <c r="D4705" t="n">
        <v>0</v>
      </c>
      <c r="E4705" t="n">
        <v>0</v>
      </c>
      <c r="F4705" t="n">
        <v>0</v>
      </c>
      <c r="G4705" s="16">
        <f>ROUND(MIN(B4705/12,650000)*12*0.0915+MIN(B4705/12,1390000)*12*(0.0504+0)+B4705*0.005,0)</f>
        <v/>
      </c>
      <c r="H4705" t="n">
        <v>0</v>
      </c>
      <c r="I4705" t="n">
        <v>0</v>
      </c>
      <c r="J4705" s="16">
        <f>IF(C4705=2026,IF(B4705&lt;741000,0,IF(B4705&lt;2191000,B4705-740000,IF(B4705&lt;2193000,1451000,IF(B4705&lt;2196000,1453000,IF(B4705&lt;2200000,1456000,IF(B4705&lt;3600000,ROUNDDOWN(B4705/4,-3)*2.8-80000,IF(B4705&lt;6600000,ROUNDDOWN(B4705/4,-3)*3.2-440000,IF(B4705&lt;8500000,ROUNDDOWN(B4705*0.9,0)-1100000,B4705-1950000)))))))),IF(B4705&lt;651000,0,IF(B4705&lt;1900000,B4705-650000,IF(B4705&lt;3600000,ROUNDDOWN(B4705/4,-3)*2.8-80000,IF(B4705&lt;6600000,ROUNDDOWN(B4705/4,-3)*3.2-440000,IF(B4705&lt;8500000,ROUNDDOWN(B4705*0.9,0)-1100000,B4705-1950000))))))</f>
        <v/>
      </c>
      <c r="K4705" s="16">
        <f>IF(J4705&gt;23500000,NA(),IF(C4705=2026,IF(J4705&lt;=4890000,1040000,IF(J4705&lt;=6550000,670000,620000)),IF(J4705&lt;=1320000,950000,IF(J4705&lt;=3360000,880000,IF(J4705&lt;=4890000,680000,IF(J4705&lt;=6550000,630000,580000))))))</f>
        <v/>
      </c>
      <c r="L4705" s="16">
        <f>IF(D4705=1,IF(J4705&lt;=9000000,380000,IF(J4705&lt;=9500000,260000,IF(J4705&lt;=10000000,130000,0))),0)</f>
        <v/>
      </c>
      <c r="M4705" s="16">
        <f>IF(D4705=1,IF(J4705&lt;=9000000,330000,IF(J4705&lt;=9500000,220000,IF(J4705&lt;=10000000,110000,0))),0)</f>
        <v/>
      </c>
      <c r="N4705" s="16">
        <f>IF(D4705=1,IF(J4705&lt;=9000000,50000,IF(J4705&lt;=9500000,40000,IF(J4705&lt;=10000000,20000,0))),0)</f>
        <v/>
      </c>
      <c r="O4705" s="16">
        <f>MAX(0,ROUNDDOWN(J4705-G4705-K4705-L4705-E4705*380000-F4705*630000-H4705,-3))</f>
        <v/>
      </c>
      <c r="P4705" s="16">
        <f>MAX(0,ROUNDDOWN(J4705-G4705-430000-M4705-E4705*330000-F4705*450000-I4705,-3))</f>
        <v/>
      </c>
      <c r="Q4705" s="16">
        <f>50000+N4705+E4705*50000+F4705*180000</f>
        <v/>
      </c>
      <c r="R4705" s="16">
        <f>IF(P4705&lt;=2000000,MIN(Q4705,P4705),MAX(Q4705-(P4705-2000000),50000))*0.05</f>
        <v/>
      </c>
      <c r="S4705" s="16">
        <f>MAX(0,P4705*0.1-R4705)</f>
        <v/>
      </c>
      <c r="T4705" s="16">
        <f>Q4705+MAX(0,K4705-480000)</f>
        <v/>
      </c>
      <c r="U4705" s="16">
        <f>P4705-T4705</f>
        <v/>
      </c>
      <c r="V4705" s="17">
        <f>IF(U4705&lt;0,0,LOOKUP(U4705,{0,1950001,3300001,6950001,9000001,18000001,40000001},{0.05,0.1,0.2,0.23,0.33,0.4,0.45}))</f>
        <v/>
      </c>
      <c r="W4705" s="18">
        <f>IF(U4705&lt;0,0.9,0.9-V4705*1.021)</f>
        <v/>
      </c>
      <c r="X4705" s="16">
        <f>ROUNDDOWN(S4705*0.2/W4705+2000,0)</f>
        <v/>
      </c>
      <c r="Y4705" s="17">
        <f>IF(O4705&lt;=0,0,LOOKUP(O4705,{0,1950001,3300001,6950001,9000001,18000001,40000001},{0.05,0.1,0.2,0.23,0.33,0.4,0.45}))</f>
        <v/>
      </c>
    </row>
    <row r="4706">
      <c r="A4706" t="inlineStr">
        <is>
          <t>1万円刻み</t>
        </is>
      </c>
      <c r="B4706" s="16">
        <f>'3_1万円刻み'!$A$1056</f>
        <v/>
      </c>
      <c r="C4706" t="n">
        <v>2026</v>
      </c>
      <c r="D4706" t="n">
        <v>0</v>
      </c>
      <c r="E4706" t="n">
        <v>0</v>
      </c>
      <c r="F4706" t="n">
        <v>0</v>
      </c>
      <c r="G4706" s="16">
        <f>ROUND(MIN(B4706/12,650000)*12*0.0915+MIN(B4706/12,1390000)*12*(0.0504+0)+B4706*0.005,0)</f>
        <v/>
      </c>
      <c r="H4706" t="n">
        <v>0</v>
      </c>
      <c r="I4706" t="n">
        <v>0</v>
      </c>
      <c r="J4706" s="16">
        <f>IF(C4706=2026,IF(B4706&lt;741000,0,IF(B4706&lt;2191000,B4706-740000,IF(B4706&lt;2193000,1451000,IF(B4706&lt;2196000,1453000,IF(B4706&lt;2200000,1456000,IF(B4706&lt;3600000,ROUNDDOWN(B4706/4,-3)*2.8-80000,IF(B4706&lt;6600000,ROUNDDOWN(B4706/4,-3)*3.2-440000,IF(B4706&lt;8500000,ROUNDDOWN(B4706*0.9,0)-1100000,B4706-1950000)))))))),IF(B4706&lt;651000,0,IF(B4706&lt;1900000,B4706-650000,IF(B4706&lt;3600000,ROUNDDOWN(B4706/4,-3)*2.8-80000,IF(B4706&lt;6600000,ROUNDDOWN(B4706/4,-3)*3.2-440000,IF(B4706&lt;8500000,ROUNDDOWN(B4706*0.9,0)-1100000,B4706-1950000))))))</f>
        <v/>
      </c>
      <c r="K4706" s="16">
        <f>IF(J4706&gt;23500000,NA(),IF(C4706=2026,IF(J4706&lt;=4890000,1040000,IF(J4706&lt;=6550000,670000,620000)),IF(J4706&lt;=1320000,950000,IF(J4706&lt;=3360000,880000,IF(J4706&lt;=4890000,680000,IF(J4706&lt;=6550000,630000,580000))))))</f>
        <v/>
      </c>
      <c r="L4706" s="16">
        <f>IF(D4706=1,IF(J4706&lt;=9000000,380000,IF(J4706&lt;=9500000,260000,IF(J4706&lt;=10000000,130000,0))),0)</f>
        <v/>
      </c>
      <c r="M4706" s="16">
        <f>IF(D4706=1,IF(J4706&lt;=9000000,330000,IF(J4706&lt;=9500000,220000,IF(J4706&lt;=10000000,110000,0))),0)</f>
        <v/>
      </c>
      <c r="N4706" s="16">
        <f>IF(D4706=1,IF(J4706&lt;=9000000,50000,IF(J4706&lt;=9500000,40000,IF(J4706&lt;=10000000,20000,0))),0)</f>
        <v/>
      </c>
      <c r="O4706" s="16">
        <f>MAX(0,ROUNDDOWN(J4706-G4706-K4706-L4706-E4706*380000-F4706*630000-H4706,-3))</f>
        <v/>
      </c>
      <c r="P4706" s="16">
        <f>MAX(0,ROUNDDOWN(J4706-G4706-430000-M4706-E4706*330000-F4706*450000-I4706,-3))</f>
        <v/>
      </c>
      <c r="Q4706" s="16">
        <f>50000+N4706+E4706*50000+F4706*180000</f>
        <v/>
      </c>
      <c r="R4706" s="16">
        <f>IF(P4706&lt;=2000000,MIN(Q4706,P4706),MAX(Q4706-(P4706-2000000),50000))*0.05</f>
        <v/>
      </c>
      <c r="S4706" s="16">
        <f>MAX(0,P4706*0.1-R4706)</f>
        <v/>
      </c>
      <c r="T4706" s="16">
        <f>Q4706+MAX(0,K4706-480000)</f>
        <v/>
      </c>
      <c r="U4706" s="16">
        <f>P4706-T4706</f>
        <v/>
      </c>
      <c r="V4706" s="17">
        <f>IF(U4706&lt;0,0,LOOKUP(U4706,{0,1950001,3300001,6950001,9000001,18000001,40000001},{0.05,0.1,0.2,0.23,0.33,0.4,0.45}))</f>
        <v/>
      </c>
      <c r="W4706" s="18">
        <f>IF(U4706&lt;0,0.9,0.9-V4706*1.021)</f>
        <v/>
      </c>
      <c r="X4706" s="16">
        <f>ROUNDDOWN(S4706*0.2/W4706+2000,0)</f>
        <v/>
      </c>
      <c r="Y4706" s="17">
        <f>IF(O4706&lt;=0,0,LOOKUP(O4706,{0,1950001,3300001,6950001,9000001,18000001,40000001},{0.05,0.1,0.2,0.23,0.33,0.4,0.45}))</f>
        <v/>
      </c>
    </row>
    <row r="4707">
      <c r="A4707" t="inlineStr">
        <is>
          <t>1万円刻み</t>
        </is>
      </c>
      <c r="B4707" s="16">
        <f>'3_1万円刻み'!$A$1056</f>
        <v/>
      </c>
      <c r="C4707" t="n">
        <v>2025</v>
      </c>
      <c r="D4707" t="n">
        <v>1</v>
      </c>
      <c r="E4707" t="n">
        <v>0</v>
      </c>
      <c r="F4707" t="n">
        <v>0</v>
      </c>
      <c r="G4707" s="16">
        <f>ROUND(MIN(B4707/12,650000)*12*0.0915+MIN(B4707/12,1390000)*12*(0.0504+0)+B4707*0.005,0)</f>
        <v/>
      </c>
      <c r="H4707" t="n">
        <v>0</v>
      </c>
      <c r="I4707" t="n">
        <v>0</v>
      </c>
      <c r="J4707" s="16">
        <f>IF(C4707=2026,IF(B4707&lt;741000,0,IF(B4707&lt;2191000,B4707-740000,IF(B4707&lt;2193000,1451000,IF(B4707&lt;2196000,1453000,IF(B4707&lt;2200000,1456000,IF(B4707&lt;3600000,ROUNDDOWN(B4707/4,-3)*2.8-80000,IF(B4707&lt;6600000,ROUNDDOWN(B4707/4,-3)*3.2-440000,IF(B4707&lt;8500000,ROUNDDOWN(B4707*0.9,0)-1100000,B4707-1950000)))))))),IF(B4707&lt;651000,0,IF(B4707&lt;1900000,B4707-650000,IF(B4707&lt;3600000,ROUNDDOWN(B4707/4,-3)*2.8-80000,IF(B4707&lt;6600000,ROUNDDOWN(B4707/4,-3)*3.2-440000,IF(B4707&lt;8500000,ROUNDDOWN(B4707*0.9,0)-1100000,B4707-1950000))))))</f>
        <v/>
      </c>
      <c r="K4707" s="16">
        <f>IF(J4707&gt;23500000,NA(),IF(C4707=2026,IF(J4707&lt;=4890000,1040000,IF(J4707&lt;=6550000,670000,620000)),IF(J4707&lt;=1320000,950000,IF(J4707&lt;=3360000,880000,IF(J4707&lt;=4890000,680000,IF(J4707&lt;=6550000,630000,580000))))))</f>
        <v/>
      </c>
      <c r="L4707" s="16">
        <f>IF(D4707=1,IF(J4707&lt;=9000000,380000,IF(J4707&lt;=9500000,260000,IF(J4707&lt;=10000000,130000,0))),0)</f>
        <v/>
      </c>
      <c r="M4707" s="16">
        <f>IF(D4707=1,IF(J4707&lt;=9000000,330000,IF(J4707&lt;=9500000,220000,IF(J4707&lt;=10000000,110000,0))),0)</f>
        <v/>
      </c>
      <c r="N4707" s="16">
        <f>IF(D4707=1,IF(J4707&lt;=9000000,50000,IF(J4707&lt;=9500000,40000,IF(J4707&lt;=10000000,20000,0))),0)</f>
        <v/>
      </c>
      <c r="O4707" s="16">
        <f>MAX(0,ROUNDDOWN(J4707-G4707-K4707-L4707-E4707*380000-F4707*630000-H4707,-3))</f>
        <v/>
      </c>
      <c r="P4707" s="16">
        <f>MAX(0,ROUNDDOWN(J4707-G4707-430000-M4707-E4707*330000-F4707*450000-I4707,-3))</f>
        <v/>
      </c>
      <c r="Q4707" s="16">
        <f>50000+N4707+E4707*50000+F4707*180000</f>
        <v/>
      </c>
      <c r="R4707" s="16">
        <f>IF(P4707&lt;=2000000,MIN(Q4707,P4707),MAX(Q4707-(P4707-2000000),50000))*0.05</f>
        <v/>
      </c>
      <c r="S4707" s="16">
        <f>MAX(0,P4707*0.1-R4707)</f>
        <v/>
      </c>
      <c r="T4707" s="16">
        <f>Q4707+MAX(0,K4707-480000)</f>
        <v/>
      </c>
      <c r="U4707" s="16">
        <f>P4707-T4707</f>
        <v/>
      </c>
      <c r="V4707" s="17">
        <f>IF(U4707&lt;0,0,LOOKUP(U4707,{0,1950001,3300001,6950001,9000001,18000001,40000001},{0.05,0.1,0.2,0.23,0.33,0.4,0.45}))</f>
        <v/>
      </c>
      <c r="W4707" s="18">
        <f>IF(U4707&lt;0,0.9,0.9-V4707*1.021)</f>
        <v/>
      </c>
      <c r="X4707" s="16">
        <f>ROUNDDOWN(S4707*0.2/W4707+2000,0)</f>
        <v/>
      </c>
      <c r="Y4707" s="17">
        <f>IF(O4707&lt;=0,0,LOOKUP(O4707,{0,1950001,3300001,6950001,9000001,18000001,40000001},{0.05,0.1,0.2,0.23,0.33,0.4,0.45}))</f>
        <v/>
      </c>
    </row>
    <row r="4708">
      <c r="A4708" t="inlineStr">
        <is>
          <t>1万円刻み</t>
        </is>
      </c>
      <c r="B4708" s="16">
        <f>'3_1万円刻み'!$A$1056</f>
        <v/>
      </c>
      <c r="C4708" t="n">
        <v>2026</v>
      </c>
      <c r="D4708" t="n">
        <v>1</v>
      </c>
      <c r="E4708" t="n">
        <v>0</v>
      </c>
      <c r="F4708" t="n">
        <v>0</v>
      </c>
      <c r="G4708" s="16">
        <f>ROUND(MIN(B4708/12,650000)*12*0.0915+MIN(B4708/12,1390000)*12*(0.0504+0)+B4708*0.005,0)</f>
        <v/>
      </c>
      <c r="H4708" t="n">
        <v>0</v>
      </c>
      <c r="I4708" t="n">
        <v>0</v>
      </c>
      <c r="J4708" s="16">
        <f>IF(C4708=2026,IF(B4708&lt;741000,0,IF(B4708&lt;2191000,B4708-740000,IF(B4708&lt;2193000,1451000,IF(B4708&lt;2196000,1453000,IF(B4708&lt;2200000,1456000,IF(B4708&lt;3600000,ROUNDDOWN(B4708/4,-3)*2.8-80000,IF(B4708&lt;6600000,ROUNDDOWN(B4708/4,-3)*3.2-440000,IF(B4708&lt;8500000,ROUNDDOWN(B4708*0.9,0)-1100000,B4708-1950000)))))))),IF(B4708&lt;651000,0,IF(B4708&lt;1900000,B4708-650000,IF(B4708&lt;3600000,ROUNDDOWN(B4708/4,-3)*2.8-80000,IF(B4708&lt;6600000,ROUNDDOWN(B4708/4,-3)*3.2-440000,IF(B4708&lt;8500000,ROUNDDOWN(B4708*0.9,0)-1100000,B4708-1950000))))))</f>
        <v/>
      </c>
      <c r="K4708" s="16">
        <f>IF(J4708&gt;23500000,NA(),IF(C4708=2026,IF(J4708&lt;=4890000,1040000,IF(J4708&lt;=6550000,670000,620000)),IF(J4708&lt;=1320000,950000,IF(J4708&lt;=3360000,880000,IF(J4708&lt;=4890000,680000,IF(J4708&lt;=6550000,630000,580000))))))</f>
        <v/>
      </c>
      <c r="L4708" s="16">
        <f>IF(D4708=1,IF(J4708&lt;=9000000,380000,IF(J4708&lt;=9500000,260000,IF(J4708&lt;=10000000,130000,0))),0)</f>
        <v/>
      </c>
      <c r="M4708" s="16">
        <f>IF(D4708=1,IF(J4708&lt;=9000000,330000,IF(J4708&lt;=9500000,220000,IF(J4708&lt;=10000000,110000,0))),0)</f>
        <v/>
      </c>
      <c r="N4708" s="16">
        <f>IF(D4708=1,IF(J4708&lt;=9000000,50000,IF(J4708&lt;=9500000,40000,IF(J4708&lt;=10000000,20000,0))),0)</f>
        <v/>
      </c>
      <c r="O4708" s="16">
        <f>MAX(0,ROUNDDOWN(J4708-G4708-K4708-L4708-E4708*380000-F4708*630000-H4708,-3))</f>
        <v/>
      </c>
      <c r="P4708" s="16">
        <f>MAX(0,ROUNDDOWN(J4708-G4708-430000-M4708-E4708*330000-F4708*450000-I4708,-3))</f>
        <v/>
      </c>
      <c r="Q4708" s="16">
        <f>50000+N4708+E4708*50000+F4708*180000</f>
        <v/>
      </c>
      <c r="R4708" s="16">
        <f>IF(P4708&lt;=2000000,MIN(Q4708,P4708),MAX(Q4708-(P4708-2000000),50000))*0.05</f>
        <v/>
      </c>
      <c r="S4708" s="16">
        <f>MAX(0,P4708*0.1-R4708)</f>
        <v/>
      </c>
      <c r="T4708" s="16">
        <f>Q4708+MAX(0,K4708-480000)</f>
        <v/>
      </c>
      <c r="U4708" s="16">
        <f>P4708-T4708</f>
        <v/>
      </c>
      <c r="V4708" s="17">
        <f>IF(U4708&lt;0,0,LOOKUP(U4708,{0,1950001,3300001,6950001,9000001,18000001,40000001},{0.05,0.1,0.2,0.23,0.33,0.4,0.45}))</f>
        <v/>
      </c>
      <c r="W4708" s="18">
        <f>IF(U4708&lt;0,0.9,0.9-V4708*1.021)</f>
        <v/>
      </c>
      <c r="X4708" s="16">
        <f>ROUNDDOWN(S4708*0.2/W4708+2000,0)</f>
        <v/>
      </c>
      <c r="Y4708" s="17">
        <f>IF(O4708&lt;=0,0,LOOKUP(O4708,{0,1950001,3300001,6950001,9000001,18000001,40000001},{0.05,0.1,0.2,0.23,0.33,0.4,0.45}))</f>
        <v/>
      </c>
    </row>
    <row r="4709">
      <c r="A4709" t="inlineStr">
        <is>
          <t>1万円刻み</t>
        </is>
      </c>
      <c r="B4709" s="16">
        <f>'3_1万円刻み'!$A$1057</f>
        <v/>
      </c>
      <c r="C4709" t="n">
        <v>2025</v>
      </c>
      <c r="D4709" t="n">
        <v>0</v>
      </c>
      <c r="E4709" t="n">
        <v>0</v>
      </c>
      <c r="F4709" t="n">
        <v>0</v>
      </c>
      <c r="G4709" s="16">
        <f>ROUND(MIN(B4709/12,650000)*12*0.0915+MIN(B4709/12,1390000)*12*(0.0504+0)+B4709*0.005,0)</f>
        <v/>
      </c>
      <c r="H4709" t="n">
        <v>0</v>
      </c>
      <c r="I4709" t="n">
        <v>0</v>
      </c>
      <c r="J4709" s="16">
        <f>IF(C4709=2026,IF(B4709&lt;741000,0,IF(B4709&lt;2191000,B4709-740000,IF(B4709&lt;2193000,1451000,IF(B4709&lt;2196000,1453000,IF(B4709&lt;2200000,1456000,IF(B4709&lt;3600000,ROUNDDOWN(B4709/4,-3)*2.8-80000,IF(B4709&lt;6600000,ROUNDDOWN(B4709/4,-3)*3.2-440000,IF(B4709&lt;8500000,ROUNDDOWN(B4709*0.9,0)-1100000,B4709-1950000)))))))),IF(B4709&lt;651000,0,IF(B4709&lt;1900000,B4709-650000,IF(B4709&lt;3600000,ROUNDDOWN(B4709/4,-3)*2.8-80000,IF(B4709&lt;6600000,ROUNDDOWN(B4709/4,-3)*3.2-440000,IF(B4709&lt;8500000,ROUNDDOWN(B4709*0.9,0)-1100000,B4709-1950000))))))</f>
        <v/>
      </c>
      <c r="K4709" s="16">
        <f>IF(J4709&gt;23500000,NA(),IF(C4709=2026,IF(J4709&lt;=4890000,1040000,IF(J4709&lt;=6550000,670000,620000)),IF(J4709&lt;=1320000,950000,IF(J4709&lt;=3360000,880000,IF(J4709&lt;=4890000,680000,IF(J4709&lt;=6550000,630000,580000))))))</f>
        <v/>
      </c>
      <c r="L4709" s="16">
        <f>IF(D4709=1,IF(J4709&lt;=9000000,380000,IF(J4709&lt;=9500000,260000,IF(J4709&lt;=10000000,130000,0))),0)</f>
        <v/>
      </c>
      <c r="M4709" s="16">
        <f>IF(D4709=1,IF(J4709&lt;=9000000,330000,IF(J4709&lt;=9500000,220000,IF(J4709&lt;=10000000,110000,0))),0)</f>
        <v/>
      </c>
      <c r="N4709" s="16">
        <f>IF(D4709=1,IF(J4709&lt;=9000000,50000,IF(J4709&lt;=9500000,40000,IF(J4709&lt;=10000000,20000,0))),0)</f>
        <v/>
      </c>
      <c r="O4709" s="16">
        <f>MAX(0,ROUNDDOWN(J4709-G4709-K4709-L4709-E4709*380000-F4709*630000-H4709,-3))</f>
        <v/>
      </c>
      <c r="P4709" s="16">
        <f>MAX(0,ROUNDDOWN(J4709-G4709-430000-M4709-E4709*330000-F4709*450000-I4709,-3))</f>
        <v/>
      </c>
      <c r="Q4709" s="16">
        <f>50000+N4709+E4709*50000+F4709*180000</f>
        <v/>
      </c>
      <c r="R4709" s="16">
        <f>IF(P4709&lt;=2000000,MIN(Q4709,P4709),MAX(Q4709-(P4709-2000000),50000))*0.05</f>
        <v/>
      </c>
      <c r="S4709" s="16">
        <f>MAX(0,P4709*0.1-R4709)</f>
        <v/>
      </c>
      <c r="T4709" s="16">
        <f>Q4709+MAX(0,K4709-480000)</f>
        <v/>
      </c>
      <c r="U4709" s="16">
        <f>P4709-T4709</f>
        <v/>
      </c>
      <c r="V4709" s="17">
        <f>IF(U4709&lt;0,0,LOOKUP(U4709,{0,1950001,3300001,6950001,9000001,18000001,40000001},{0.05,0.1,0.2,0.23,0.33,0.4,0.45}))</f>
        <v/>
      </c>
      <c r="W4709" s="18">
        <f>IF(U4709&lt;0,0.9,0.9-V4709*1.021)</f>
        <v/>
      </c>
      <c r="X4709" s="16">
        <f>ROUNDDOWN(S4709*0.2/W4709+2000,0)</f>
        <v/>
      </c>
      <c r="Y4709" s="17">
        <f>IF(O4709&lt;=0,0,LOOKUP(O4709,{0,1950001,3300001,6950001,9000001,18000001,40000001},{0.05,0.1,0.2,0.23,0.33,0.4,0.45}))</f>
        <v/>
      </c>
    </row>
    <row r="4710">
      <c r="A4710" t="inlineStr">
        <is>
          <t>1万円刻み</t>
        </is>
      </c>
      <c r="B4710" s="16">
        <f>'3_1万円刻み'!$A$1057</f>
        <v/>
      </c>
      <c r="C4710" t="n">
        <v>2026</v>
      </c>
      <c r="D4710" t="n">
        <v>0</v>
      </c>
      <c r="E4710" t="n">
        <v>0</v>
      </c>
      <c r="F4710" t="n">
        <v>0</v>
      </c>
      <c r="G4710" s="16">
        <f>ROUND(MIN(B4710/12,650000)*12*0.0915+MIN(B4710/12,1390000)*12*(0.0504+0)+B4710*0.005,0)</f>
        <v/>
      </c>
      <c r="H4710" t="n">
        <v>0</v>
      </c>
      <c r="I4710" t="n">
        <v>0</v>
      </c>
      <c r="J4710" s="16">
        <f>IF(C4710=2026,IF(B4710&lt;741000,0,IF(B4710&lt;2191000,B4710-740000,IF(B4710&lt;2193000,1451000,IF(B4710&lt;2196000,1453000,IF(B4710&lt;2200000,1456000,IF(B4710&lt;3600000,ROUNDDOWN(B4710/4,-3)*2.8-80000,IF(B4710&lt;6600000,ROUNDDOWN(B4710/4,-3)*3.2-440000,IF(B4710&lt;8500000,ROUNDDOWN(B4710*0.9,0)-1100000,B4710-1950000)))))))),IF(B4710&lt;651000,0,IF(B4710&lt;1900000,B4710-650000,IF(B4710&lt;3600000,ROUNDDOWN(B4710/4,-3)*2.8-80000,IF(B4710&lt;6600000,ROUNDDOWN(B4710/4,-3)*3.2-440000,IF(B4710&lt;8500000,ROUNDDOWN(B4710*0.9,0)-1100000,B4710-1950000))))))</f>
        <v/>
      </c>
      <c r="K4710" s="16">
        <f>IF(J4710&gt;23500000,NA(),IF(C4710=2026,IF(J4710&lt;=4890000,1040000,IF(J4710&lt;=6550000,670000,620000)),IF(J4710&lt;=1320000,950000,IF(J4710&lt;=3360000,880000,IF(J4710&lt;=4890000,680000,IF(J4710&lt;=6550000,630000,580000))))))</f>
        <v/>
      </c>
      <c r="L4710" s="16">
        <f>IF(D4710=1,IF(J4710&lt;=9000000,380000,IF(J4710&lt;=9500000,260000,IF(J4710&lt;=10000000,130000,0))),0)</f>
        <v/>
      </c>
      <c r="M4710" s="16">
        <f>IF(D4710=1,IF(J4710&lt;=9000000,330000,IF(J4710&lt;=9500000,220000,IF(J4710&lt;=10000000,110000,0))),0)</f>
        <v/>
      </c>
      <c r="N4710" s="16">
        <f>IF(D4710=1,IF(J4710&lt;=9000000,50000,IF(J4710&lt;=9500000,40000,IF(J4710&lt;=10000000,20000,0))),0)</f>
        <v/>
      </c>
      <c r="O4710" s="16">
        <f>MAX(0,ROUNDDOWN(J4710-G4710-K4710-L4710-E4710*380000-F4710*630000-H4710,-3))</f>
        <v/>
      </c>
      <c r="P4710" s="16">
        <f>MAX(0,ROUNDDOWN(J4710-G4710-430000-M4710-E4710*330000-F4710*450000-I4710,-3))</f>
        <v/>
      </c>
      <c r="Q4710" s="16">
        <f>50000+N4710+E4710*50000+F4710*180000</f>
        <v/>
      </c>
      <c r="R4710" s="16">
        <f>IF(P4710&lt;=2000000,MIN(Q4710,P4710),MAX(Q4710-(P4710-2000000),50000))*0.05</f>
        <v/>
      </c>
      <c r="S4710" s="16">
        <f>MAX(0,P4710*0.1-R4710)</f>
        <v/>
      </c>
      <c r="T4710" s="16">
        <f>Q4710+MAX(0,K4710-480000)</f>
        <v/>
      </c>
      <c r="U4710" s="16">
        <f>P4710-T4710</f>
        <v/>
      </c>
      <c r="V4710" s="17">
        <f>IF(U4710&lt;0,0,LOOKUP(U4710,{0,1950001,3300001,6950001,9000001,18000001,40000001},{0.05,0.1,0.2,0.23,0.33,0.4,0.45}))</f>
        <v/>
      </c>
      <c r="W4710" s="18">
        <f>IF(U4710&lt;0,0.9,0.9-V4710*1.021)</f>
        <v/>
      </c>
      <c r="X4710" s="16">
        <f>ROUNDDOWN(S4710*0.2/W4710+2000,0)</f>
        <v/>
      </c>
      <c r="Y4710" s="17">
        <f>IF(O4710&lt;=0,0,LOOKUP(O4710,{0,1950001,3300001,6950001,9000001,18000001,40000001},{0.05,0.1,0.2,0.23,0.33,0.4,0.45}))</f>
        <v/>
      </c>
    </row>
    <row r="4711">
      <c r="A4711" t="inlineStr">
        <is>
          <t>1万円刻み</t>
        </is>
      </c>
      <c r="B4711" s="16">
        <f>'3_1万円刻み'!$A$1057</f>
        <v/>
      </c>
      <c r="C4711" t="n">
        <v>2025</v>
      </c>
      <c r="D4711" t="n">
        <v>1</v>
      </c>
      <c r="E4711" t="n">
        <v>0</v>
      </c>
      <c r="F4711" t="n">
        <v>0</v>
      </c>
      <c r="G4711" s="16">
        <f>ROUND(MIN(B4711/12,650000)*12*0.0915+MIN(B4711/12,1390000)*12*(0.0504+0)+B4711*0.005,0)</f>
        <v/>
      </c>
      <c r="H4711" t="n">
        <v>0</v>
      </c>
      <c r="I4711" t="n">
        <v>0</v>
      </c>
      <c r="J4711" s="16">
        <f>IF(C4711=2026,IF(B4711&lt;741000,0,IF(B4711&lt;2191000,B4711-740000,IF(B4711&lt;2193000,1451000,IF(B4711&lt;2196000,1453000,IF(B4711&lt;2200000,1456000,IF(B4711&lt;3600000,ROUNDDOWN(B4711/4,-3)*2.8-80000,IF(B4711&lt;6600000,ROUNDDOWN(B4711/4,-3)*3.2-440000,IF(B4711&lt;8500000,ROUNDDOWN(B4711*0.9,0)-1100000,B4711-1950000)))))))),IF(B4711&lt;651000,0,IF(B4711&lt;1900000,B4711-650000,IF(B4711&lt;3600000,ROUNDDOWN(B4711/4,-3)*2.8-80000,IF(B4711&lt;6600000,ROUNDDOWN(B4711/4,-3)*3.2-440000,IF(B4711&lt;8500000,ROUNDDOWN(B4711*0.9,0)-1100000,B4711-1950000))))))</f>
        <v/>
      </c>
      <c r="K4711" s="16">
        <f>IF(J4711&gt;23500000,NA(),IF(C4711=2026,IF(J4711&lt;=4890000,1040000,IF(J4711&lt;=6550000,670000,620000)),IF(J4711&lt;=1320000,950000,IF(J4711&lt;=3360000,880000,IF(J4711&lt;=4890000,680000,IF(J4711&lt;=6550000,630000,580000))))))</f>
        <v/>
      </c>
      <c r="L4711" s="16">
        <f>IF(D4711=1,IF(J4711&lt;=9000000,380000,IF(J4711&lt;=9500000,260000,IF(J4711&lt;=10000000,130000,0))),0)</f>
        <v/>
      </c>
      <c r="M4711" s="16">
        <f>IF(D4711=1,IF(J4711&lt;=9000000,330000,IF(J4711&lt;=9500000,220000,IF(J4711&lt;=10000000,110000,0))),0)</f>
        <v/>
      </c>
      <c r="N4711" s="16">
        <f>IF(D4711=1,IF(J4711&lt;=9000000,50000,IF(J4711&lt;=9500000,40000,IF(J4711&lt;=10000000,20000,0))),0)</f>
        <v/>
      </c>
      <c r="O4711" s="16">
        <f>MAX(0,ROUNDDOWN(J4711-G4711-K4711-L4711-E4711*380000-F4711*630000-H4711,-3))</f>
        <v/>
      </c>
      <c r="P4711" s="16">
        <f>MAX(0,ROUNDDOWN(J4711-G4711-430000-M4711-E4711*330000-F4711*450000-I4711,-3))</f>
        <v/>
      </c>
      <c r="Q4711" s="16">
        <f>50000+N4711+E4711*50000+F4711*180000</f>
        <v/>
      </c>
      <c r="R4711" s="16">
        <f>IF(P4711&lt;=2000000,MIN(Q4711,P4711),MAX(Q4711-(P4711-2000000),50000))*0.05</f>
        <v/>
      </c>
      <c r="S4711" s="16">
        <f>MAX(0,P4711*0.1-R4711)</f>
        <v/>
      </c>
      <c r="T4711" s="16">
        <f>Q4711+MAX(0,K4711-480000)</f>
        <v/>
      </c>
      <c r="U4711" s="16">
        <f>P4711-T4711</f>
        <v/>
      </c>
      <c r="V4711" s="17">
        <f>IF(U4711&lt;0,0,LOOKUP(U4711,{0,1950001,3300001,6950001,9000001,18000001,40000001},{0.05,0.1,0.2,0.23,0.33,0.4,0.45}))</f>
        <v/>
      </c>
      <c r="W4711" s="18">
        <f>IF(U4711&lt;0,0.9,0.9-V4711*1.021)</f>
        <v/>
      </c>
      <c r="X4711" s="16">
        <f>ROUNDDOWN(S4711*0.2/W4711+2000,0)</f>
        <v/>
      </c>
      <c r="Y4711" s="17">
        <f>IF(O4711&lt;=0,0,LOOKUP(O4711,{0,1950001,3300001,6950001,9000001,18000001,40000001},{0.05,0.1,0.2,0.23,0.33,0.4,0.45}))</f>
        <v/>
      </c>
    </row>
    <row r="4712">
      <c r="A4712" t="inlineStr">
        <is>
          <t>1万円刻み</t>
        </is>
      </c>
      <c r="B4712" s="16">
        <f>'3_1万円刻み'!$A$1057</f>
        <v/>
      </c>
      <c r="C4712" t="n">
        <v>2026</v>
      </c>
      <c r="D4712" t="n">
        <v>1</v>
      </c>
      <c r="E4712" t="n">
        <v>0</v>
      </c>
      <c r="F4712" t="n">
        <v>0</v>
      </c>
      <c r="G4712" s="16">
        <f>ROUND(MIN(B4712/12,650000)*12*0.0915+MIN(B4712/12,1390000)*12*(0.0504+0)+B4712*0.005,0)</f>
        <v/>
      </c>
      <c r="H4712" t="n">
        <v>0</v>
      </c>
      <c r="I4712" t="n">
        <v>0</v>
      </c>
      <c r="J4712" s="16">
        <f>IF(C4712=2026,IF(B4712&lt;741000,0,IF(B4712&lt;2191000,B4712-740000,IF(B4712&lt;2193000,1451000,IF(B4712&lt;2196000,1453000,IF(B4712&lt;2200000,1456000,IF(B4712&lt;3600000,ROUNDDOWN(B4712/4,-3)*2.8-80000,IF(B4712&lt;6600000,ROUNDDOWN(B4712/4,-3)*3.2-440000,IF(B4712&lt;8500000,ROUNDDOWN(B4712*0.9,0)-1100000,B4712-1950000)))))))),IF(B4712&lt;651000,0,IF(B4712&lt;1900000,B4712-650000,IF(B4712&lt;3600000,ROUNDDOWN(B4712/4,-3)*2.8-80000,IF(B4712&lt;6600000,ROUNDDOWN(B4712/4,-3)*3.2-440000,IF(B4712&lt;8500000,ROUNDDOWN(B4712*0.9,0)-1100000,B4712-1950000))))))</f>
        <v/>
      </c>
      <c r="K4712" s="16">
        <f>IF(J4712&gt;23500000,NA(),IF(C4712=2026,IF(J4712&lt;=4890000,1040000,IF(J4712&lt;=6550000,670000,620000)),IF(J4712&lt;=1320000,950000,IF(J4712&lt;=3360000,880000,IF(J4712&lt;=4890000,680000,IF(J4712&lt;=6550000,630000,580000))))))</f>
        <v/>
      </c>
      <c r="L4712" s="16">
        <f>IF(D4712=1,IF(J4712&lt;=9000000,380000,IF(J4712&lt;=9500000,260000,IF(J4712&lt;=10000000,130000,0))),0)</f>
        <v/>
      </c>
      <c r="M4712" s="16">
        <f>IF(D4712=1,IF(J4712&lt;=9000000,330000,IF(J4712&lt;=9500000,220000,IF(J4712&lt;=10000000,110000,0))),0)</f>
        <v/>
      </c>
      <c r="N4712" s="16">
        <f>IF(D4712=1,IF(J4712&lt;=9000000,50000,IF(J4712&lt;=9500000,40000,IF(J4712&lt;=10000000,20000,0))),0)</f>
        <v/>
      </c>
      <c r="O4712" s="16">
        <f>MAX(0,ROUNDDOWN(J4712-G4712-K4712-L4712-E4712*380000-F4712*630000-H4712,-3))</f>
        <v/>
      </c>
      <c r="P4712" s="16">
        <f>MAX(0,ROUNDDOWN(J4712-G4712-430000-M4712-E4712*330000-F4712*450000-I4712,-3))</f>
        <v/>
      </c>
      <c r="Q4712" s="16">
        <f>50000+N4712+E4712*50000+F4712*180000</f>
        <v/>
      </c>
      <c r="R4712" s="16">
        <f>IF(P4712&lt;=2000000,MIN(Q4712,P4712),MAX(Q4712-(P4712-2000000),50000))*0.05</f>
        <v/>
      </c>
      <c r="S4712" s="16">
        <f>MAX(0,P4712*0.1-R4712)</f>
        <v/>
      </c>
      <c r="T4712" s="16">
        <f>Q4712+MAX(0,K4712-480000)</f>
        <v/>
      </c>
      <c r="U4712" s="16">
        <f>P4712-T4712</f>
        <v/>
      </c>
      <c r="V4712" s="17">
        <f>IF(U4712&lt;0,0,LOOKUP(U4712,{0,1950001,3300001,6950001,9000001,18000001,40000001},{0.05,0.1,0.2,0.23,0.33,0.4,0.45}))</f>
        <v/>
      </c>
      <c r="W4712" s="18">
        <f>IF(U4712&lt;0,0.9,0.9-V4712*1.021)</f>
        <v/>
      </c>
      <c r="X4712" s="16">
        <f>ROUNDDOWN(S4712*0.2/W4712+2000,0)</f>
        <v/>
      </c>
      <c r="Y4712" s="17">
        <f>IF(O4712&lt;=0,0,LOOKUP(O4712,{0,1950001,3300001,6950001,9000001,18000001,40000001},{0.05,0.1,0.2,0.23,0.33,0.4,0.45}))</f>
        <v/>
      </c>
    </row>
    <row r="4713">
      <c r="A4713" t="inlineStr">
        <is>
          <t>1万円刻み</t>
        </is>
      </c>
      <c r="B4713" s="16">
        <f>'3_1万円刻み'!$A$1058</f>
        <v/>
      </c>
      <c r="C4713" t="n">
        <v>2025</v>
      </c>
      <c r="D4713" t="n">
        <v>0</v>
      </c>
      <c r="E4713" t="n">
        <v>0</v>
      </c>
      <c r="F4713" t="n">
        <v>0</v>
      </c>
      <c r="G4713" s="16">
        <f>ROUND(MIN(B4713/12,650000)*12*0.0915+MIN(B4713/12,1390000)*12*(0.0504+0)+B4713*0.005,0)</f>
        <v/>
      </c>
      <c r="H4713" t="n">
        <v>0</v>
      </c>
      <c r="I4713" t="n">
        <v>0</v>
      </c>
      <c r="J4713" s="16">
        <f>IF(C4713=2026,IF(B4713&lt;741000,0,IF(B4713&lt;2191000,B4713-740000,IF(B4713&lt;2193000,1451000,IF(B4713&lt;2196000,1453000,IF(B4713&lt;2200000,1456000,IF(B4713&lt;3600000,ROUNDDOWN(B4713/4,-3)*2.8-80000,IF(B4713&lt;6600000,ROUNDDOWN(B4713/4,-3)*3.2-440000,IF(B4713&lt;8500000,ROUNDDOWN(B4713*0.9,0)-1100000,B4713-1950000)))))))),IF(B4713&lt;651000,0,IF(B4713&lt;1900000,B4713-650000,IF(B4713&lt;3600000,ROUNDDOWN(B4713/4,-3)*2.8-80000,IF(B4713&lt;6600000,ROUNDDOWN(B4713/4,-3)*3.2-440000,IF(B4713&lt;8500000,ROUNDDOWN(B4713*0.9,0)-1100000,B4713-1950000))))))</f>
        <v/>
      </c>
      <c r="K4713" s="16">
        <f>IF(J4713&gt;23500000,NA(),IF(C4713=2026,IF(J4713&lt;=4890000,1040000,IF(J4713&lt;=6550000,670000,620000)),IF(J4713&lt;=1320000,950000,IF(J4713&lt;=3360000,880000,IF(J4713&lt;=4890000,680000,IF(J4713&lt;=6550000,630000,580000))))))</f>
        <v/>
      </c>
      <c r="L4713" s="16">
        <f>IF(D4713=1,IF(J4713&lt;=9000000,380000,IF(J4713&lt;=9500000,260000,IF(J4713&lt;=10000000,130000,0))),0)</f>
        <v/>
      </c>
      <c r="M4713" s="16">
        <f>IF(D4713=1,IF(J4713&lt;=9000000,330000,IF(J4713&lt;=9500000,220000,IF(J4713&lt;=10000000,110000,0))),0)</f>
        <v/>
      </c>
      <c r="N4713" s="16">
        <f>IF(D4713=1,IF(J4713&lt;=9000000,50000,IF(J4713&lt;=9500000,40000,IF(J4713&lt;=10000000,20000,0))),0)</f>
        <v/>
      </c>
      <c r="O4713" s="16">
        <f>MAX(0,ROUNDDOWN(J4713-G4713-K4713-L4713-E4713*380000-F4713*630000-H4713,-3))</f>
        <v/>
      </c>
      <c r="P4713" s="16">
        <f>MAX(0,ROUNDDOWN(J4713-G4713-430000-M4713-E4713*330000-F4713*450000-I4713,-3))</f>
        <v/>
      </c>
      <c r="Q4713" s="16">
        <f>50000+N4713+E4713*50000+F4713*180000</f>
        <v/>
      </c>
      <c r="R4713" s="16">
        <f>IF(P4713&lt;=2000000,MIN(Q4713,P4713),MAX(Q4713-(P4713-2000000),50000))*0.05</f>
        <v/>
      </c>
      <c r="S4713" s="16">
        <f>MAX(0,P4713*0.1-R4713)</f>
        <v/>
      </c>
      <c r="T4713" s="16">
        <f>Q4713+MAX(0,K4713-480000)</f>
        <v/>
      </c>
      <c r="U4713" s="16">
        <f>P4713-T4713</f>
        <v/>
      </c>
      <c r="V4713" s="17">
        <f>IF(U4713&lt;0,0,LOOKUP(U4713,{0,1950001,3300001,6950001,9000001,18000001,40000001},{0.05,0.1,0.2,0.23,0.33,0.4,0.45}))</f>
        <v/>
      </c>
      <c r="W4713" s="18">
        <f>IF(U4713&lt;0,0.9,0.9-V4713*1.021)</f>
        <v/>
      </c>
      <c r="X4713" s="16">
        <f>ROUNDDOWN(S4713*0.2/W4713+2000,0)</f>
        <v/>
      </c>
      <c r="Y4713" s="17">
        <f>IF(O4713&lt;=0,0,LOOKUP(O4713,{0,1950001,3300001,6950001,9000001,18000001,40000001},{0.05,0.1,0.2,0.23,0.33,0.4,0.45}))</f>
        <v/>
      </c>
    </row>
    <row r="4714">
      <c r="A4714" t="inlineStr">
        <is>
          <t>1万円刻み</t>
        </is>
      </c>
      <c r="B4714" s="16">
        <f>'3_1万円刻み'!$A$1058</f>
        <v/>
      </c>
      <c r="C4714" t="n">
        <v>2026</v>
      </c>
      <c r="D4714" t="n">
        <v>0</v>
      </c>
      <c r="E4714" t="n">
        <v>0</v>
      </c>
      <c r="F4714" t="n">
        <v>0</v>
      </c>
      <c r="G4714" s="16">
        <f>ROUND(MIN(B4714/12,650000)*12*0.0915+MIN(B4714/12,1390000)*12*(0.0504+0)+B4714*0.005,0)</f>
        <v/>
      </c>
      <c r="H4714" t="n">
        <v>0</v>
      </c>
      <c r="I4714" t="n">
        <v>0</v>
      </c>
      <c r="J4714" s="16">
        <f>IF(C4714=2026,IF(B4714&lt;741000,0,IF(B4714&lt;2191000,B4714-740000,IF(B4714&lt;2193000,1451000,IF(B4714&lt;2196000,1453000,IF(B4714&lt;2200000,1456000,IF(B4714&lt;3600000,ROUNDDOWN(B4714/4,-3)*2.8-80000,IF(B4714&lt;6600000,ROUNDDOWN(B4714/4,-3)*3.2-440000,IF(B4714&lt;8500000,ROUNDDOWN(B4714*0.9,0)-1100000,B4714-1950000)))))))),IF(B4714&lt;651000,0,IF(B4714&lt;1900000,B4714-650000,IF(B4714&lt;3600000,ROUNDDOWN(B4714/4,-3)*2.8-80000,IF(B4714&lt;6600000,ROUNDDOWN(B4714/4,-3)*3.2-440000,IF(B4714&lt;8500000,ROUNDDOWN(B4714*0.9,0)-1100000,B4714-1950000))))))</f>
        <v/>
      </c>
      <c r="K4714" s="16">
        <f>IF(J4714&gt;23500000,NA(),IF(C4714=2026,IF(J4714&lt;=4890000,1040000,IF(J4714&lt;=6550000,670000,620000)),IF(J4714&lt;=1320000,950000,IF(J4714&lt;=3360000,880000,IF(J4714&lt;=4890000,680000,IF(J4714&lt;=6550000,630000,580000))))))</f>
        <v/>
      </c>
      <c r="L4714" s="16">
        <f>IF(D4714=1,IF(J4714&lt;=9000000,380000,IF(J4714&lt;=9500000,260000,IF(J4714&lt;=10000000,130000,0))),0)</f>
        <v/>
      </c>
      <c r="M4714" s="16">
        <f>IF(D4714=1,IF(J4714&lt;=9000000,330000,IF(J4714&lt;=9500000,220000,IF(J4714&lt;=10000000,110000,0))),0)</f>
        <v/>
      </c>
      <c r="N4714" s="16">
        <f>IF(D4714=1,IF(J4714&lt;=9000000,50000,IF(J4714&lt;=9500000,40000,IF(J4714&lt;=10000000,20000,0))),0)</f>
        <v/>
      </c>
      <c r="O4714" s="16">
        <f>MAX(0,ROUNDDOWN(J4714-G4714-K4714-L4714-E4714*380000-F4714*630000-H4714,-3))</f>
        <v/>
      </c>
      <c r="P4714" s="16">
        <f>MAX(0,ROUNDDOWN(J4714-G4714-430000-M4714-E4714*330000-F4714*450000-I4714,-3))</f>
        <v/>
      </c>
      <c r="Q4714" s="16">
        <f>50000+N4714+E4714*50000+F4714*180000</f>
        <v/>
      </c>
      <c r="R4714" s="16">
        <f>IF(P4714&lt;=2000000,MIN(Q4714,P4714),MAX(Q4714-(P4714-2000000),50000))*0.05</f>
        <v/>
      </c>
      <c r="S4714" s="16">
        <f>MAX(0,P4714*0.1-R4714)</f>
        <v/>
      </c>
      <c r="T4714" s="16">
        <f>Q4714+MAX(0,K4714-480000)</f>
        <v/>
      </c>
      <c r="U4714" s="16">
        <f>P4714-T4714</f>
        <v/>
      </c>
      <c r="V4714" s="17">
        <f>IF(U4714&lt;0,0,LOOKUP(U4714,{0,1950001,3300001,6950001,9000001,18000001,40000001},{0.05,0.1,0.2,0.23,0.33,0.4,0.45}))</f>
        <v/>
      </c>
      <c r="W4714" s="18">
        <f>IF(U4714&lt;0,0.9,0.9-V4714*1.021)</f>
        <v/>
      </c>
      <c r="X4714" s="16">
        <f>ROUNDDOWN(S4714*0.2/W4714+2000,0)</f>
        <v/>
      </c>
      <c r="Y4714" s="17">
        <f>IF(O4714&lt;=0,0,LOOKUP(O4714,{0,1950001,3300001,6950001,9000001,18000001,40000001},{0.05,0.1,0.2,0.23,0.33,0.4,0.45}))</f>
        <v/>
      </c>
    </row>
    <row r="4715">
      <c r="A4715" t="inlineStr">
        <is>
          <t>1万円刻み</t>
        </is>
      </c>
      <c r="B4715" s="16">
        <f>'3_1万円刻み'!$A$1058</f>
        <v/>
      </c>
      <c r="C4715" t="n">
        <v>2025</v>
      </c>
      <c r="D4715" t="n">
        <v>1</v>
      </c>
      <c r="E4715" t="n">
        <v>0</v>
      </c>
      <c r="F4715" t="n">
        <v>0</v>
      </c>
      <c r="G4715" s="16">
        <f>ROUND(MIN(B4715/12,650000)*12*0.0915+MIN(B4715/12,1390000)*12*(0.0504+0)+B4715*0.005,0)</f>
        <v/>
      </c>
      <c r="H4715" t="n">
        <v>0</v>
      </c>
      <c r="I4715" t="n">
        <v>0</v>
      </c>
      <c r="J4715" s="16">
        <f>IF(C4715=2026,IF(B4715&lt;741000,0,IF(B4715&lt;2191000,B4715-740000,IF(B4715&lt;2193000,1451000,IF(B4715&lt;2196000,1453000,IF(B4715&lt;2200000,1456000,IF(B4715&lt;3600000,ROUNDDOWN(B4715/4,-3)*2.8-80000,IF(B4715&lt;6600000,ROUNDDOWN(B4715/4,-3)*3.2-440000,IF(B4715&lt;8500000,ROUNDDOWN(B4715*0.9,0)-1100000,B4715-1950000)))))))),IF(B4715&lt;651000,0,IF(B4715&lt;1900000,B4715-650000,IF(B4715&lt;3600000,ROUNDDOWN(B4715/4,-3)*2.8-80000,IF(B4715&lt;6600000,ROUNDDOWN(B4715/4,-3)*3.2-440000,IF(B4715&lt;8500000,ROUNDDOWN(B4715*0.9,0)-1100000,B4715-1950000))))))</f>
        <v/>
      </c>
      <c r="K4715" s="16">
        <f>IF(J4715&gt;23500000,NA(),IF(C4715=2026,IF(J4715&lt;=4890000,1040000,IF(J4715&lt;=6550000,670000,620000)),IF(J4715&lt;=1320000,950000,IF(J4715&lt;=3360000,880000,IF(J4715&lt;=4890000,680000,IF(J4715&lt;=6550000,630000,580000))))))</f>
        <v/>
      </c>
      <c r="L4715" s="16">
        <f>IF(D4715=1,IF(J4715&lt;=9000000,380000,IF(J4715&lt;=9500000,260000,IF(J4715&lt;=10000000,130000,0))),0)</f>
        <v/>
      </c>
      <c r="M4715" s="16">
        <f>IF(D4715=1,IF(J4715&lt;=9000000,330000,IF(J4715&lt;=9500000,220000,IF(J4715&lt;=10000000,110000,0))),0)</f>
        <v/>
      </c>
      <c r="N4715" s="16">
        <f>IF(D4715=1,IF(J4715&lt;=9000000,50000,IF(J4715&lt;=9500000,40000,IF(J4715&lt;=10000000,20000,0))),0)</f>
        <v/>
      </c>
      <c r="O4715" s="16">
        <f>MAX(0,ROUNDDOWN(J4715-G4715-K4715-L4715-E4715*380000-F4715*630000-H4715,-3))</f>
        <v/>
      </c>
      <c r="P4715" s="16">
        <f>MAX(0,ROUNDDOWN(J4715-G4715-430000-M4715-E4715*330000-F4715*450000-I4715,-3))</f>
        <v/>
      </c>
      <c r="Q4715" s="16">
        <f>50000+N4715+E4715*50000+F4715*180000</f>
        <v/>
      </c>
      <c r="R4715" s="16">
        <f>IF(P4715&lt;=2000000,MIN(Q4715,P4715),MAX(Q4715-(P4715-2000000),50000))*0.05</f>
        <v/>
      </c>
      <c r="S4715" s="16">
        <f>MAX(0,P4715*0.1-R4715)</f>
        <v/>
      </c>
      <c r="T4715" s="16">
        <f>Q4715+MAX(0,K4715-480000)</f>
        <v/>
      </c>
      <c r="U4715" s="16">
        <f>P4715-T4715</f>
        <v/>
      </c>
      <c r="V4715" s="17">
        <f>IF(U4715&lt;0,0,LOOKUP(U4715,{0,1950001,3300001,6950001,9000001,18000001,40000001},{0.05,0.1,0.2,0.23,0.33,0.4,0.45}))</f>
        <v/>
      </c>
      <c r="W4715" s="18">
        <f>IF(U4715&lt;0,0.9,0.9-V4715*1.021)</f>
        <v/>
      </c>
      <c r="X4715" s="16">
        <f>ROUNDDOWN(S4715*0.2/W4715+2000,0)</f>
        <v/>
      </c>
      <c r="Y4715" s="17">
        <f>IF(O4715&lt;=0,0,LOOKUP(O4715,{0,1950001,3300001,6950001,9000001,18000001,40000001},{0.05,0.1,0.2,0.23,0.33,0.4,0.45}))</f>
        <v/>
      </c>
    </row>
    <row r="4716">
      <c r="A4716" t="inlineStr">
        <is>
          <t>1万円刻み</t>
        </is>
      </c>
      <c r="B4716" s="16">
        <f>'3_1万円刻み'!$A$1058</f>
        <v/>
      </c>
      <c r="C4716" t="n">
        <v>2026</v>
      </c>
      <c r="D4716" t="n">
        <v>1</v>
      </c>
      <c r="E4716" t="n">
        <v>0</v>
      </c>
      <c r="F4716" t="n">
        <v>0</v>
      </c>
      <c r="G4716" s="16">
        <f>ROUND(MIN(B4716/12,650000)*12*0.0915+MIN(B4716/12,1390000)*12*(0.0504+0)+B4716*0.005,0)</f>
        <v/>
      </c>
      <c r="H4716" t="n">
        <v>0</v>
      </c>
      <c r="I4716" t="n">
        <v>0</v>
      </c>
      <c r="J4716" s="16">
        <f>IF(C4716=2026,IF(B4716&lt;741000,0,IF(B4716&lt;2191000,B4716-740000,IF(B4716&lt;2193000,1451000,IF(B4716&lt;2196000,1453000,IF(B4716&lt;2200000,1456000,IF(B4716&lt;3600000,ROUNDDOWN(B4716/4,-3)*2.8-80000,IF(B4716&lt;6600000,ROUNDDOWN(B4716/4,-3)*3.2-440000,IF(B4716&lt;8500000,ROUNDDOWN(B4716*0.9,0)-1100000,B4716-1950000)))))))),IF(B4716&lt;651000,0,IF(B4716&lt;1900000,B4716-650000,IF(B4716&lt;3600000,ROUNDDOWN(B4716/4,-3)*2.8-80000,IF(B4716&lt;6600000,ROUNDDOWN(B4716/4,-3)*3.2-440000,IF(B4716&lt;8500000,ROUNDDOWN(B4716*0.9,0)-1100000,B4716-1950000))))))</f>
        <v/>
      </c>
      <c r="K4716" s="16">
        <f>IF(J4716&gt;23500000,NA(),IF(C4716=2026,IF(J4716&lt;=4890000,1040000,IF(J4716&lt;=6550000,670000,620000)),IF(J4716&lt;=1320000,950000,IF(J4716&lt;=3360000,880000,IF(J4716&lt;=4890000,680000,IF(J4716&lt;=6550000,630000,580000))))))</f>
        <v/>
      </c>
      <c r="L4716" s="16">
        <f>IF(D4716=1,IF(J4716&lt;=9000000,380000,IF(J4716&lt;=9500000,260000,IF(J4716&lt;=10000000,130000,0))),0)</f>
        <v/>
      </c>
      <c r="M4716" s="16">
        <f>IF(D4716=1,IF(J4716&lt;=9000000,330000,IF(J4716&lt;=9500000,220000,IF(J4716&lt;=10000000,110000,0))),0)</f>
        <v/>
      </c>
      <c r="N4716" s="16">
        <f>IF(D4716=1,IF(J4716&lt;=9000000,50000,IF(J4716&lt;=9500000,40000,IF(J4716&lt;=10000000,20000,0))),0)</f>
        <v/>
      </c>
      <c r="O4716" s="16">
        <f>MAX(0,ROUNDDOWN(J4716-G4716-K4716-L4716-E4716*380000-F4716*630000-H4716,-3))</f>
        <v/>
      </c>
      <c r="P4716" s="16">
        <f>MAX(0,ROUNDDOWN(J4716-G4716-430000-M4716-E4716*330000-F4716*450000-I4716,-3))</f>
        <v/>
      </c>
      <c r="Q4716" s="16">
        <f>50000+N4716+E4716*50000+F4716*180000</f>
        <v/>
      </c>
      <c r="R4716" s="16">
        <f>IF(P4716&lt;=2000000,MIN(Q4716,P4716),MAX(Q4716-(P4716-2000000),50000))*0.05</f>
        <v/>
      </c>
      <c r="S4716" s="16">
        <f>MAX(0,P4716*0.1-R4716)</f>
        <v/>
      </c>
      <c r="T4716" s="16">
        <f>Q4716+MAX(0,K4716-480000)</f>
        <v/>
      </c>
      <c r="U4716" s="16">
        <f>P4716-T4716</f>
        <v/>
      </c>
      <c r="V4716" s="17">
        <f>IF(U4716&lt;0,0,LOOKUP(U4716,{0,1950001,3300001,6950001,9000001,18000001,40000001},{0.05,0.1,0.2,0.23,0.33,0.4,0.45}))</f>
        <v/>
      </c>
      <c r="W4716" s="18">
        <f>IF(U4716&lt;0,0.9,0.9-V4716*1.021)</f>
        <v/>
      </c>
      <c r="X4716" s="16">
        <f>ROUNDDOWN(S4716*0.2/W4716+2000,0)</f>
        <v/>
      </c>
      <c r="Y4716" s="17">
        <f>IF(O4716&lt;=0,0,LOOKUP(O4716,{0,1950001,3300001,6950001,9000001,18000001,40000001},{0.05,0.1,0.2,0.23,0.33,0.4,0.45}))</f>
        <v/>
      </c>
    </row>
    <row r="4717">
      <c r="A4717" t="inlineStr">
        <is>
          <t>1万円刻み</t>
        </is>
      </c>
      <c r="B4717" s="16">
        <f>'3_1万円刻み'!$A$1059</f>
        <v/>
      </c>
      <c r="C4717" t="n">
        <v>2025</v>
      </c>
      <c r="D4717" t="n">
        <v>0</v>
      </c>
      <c r="E4717" t="n">
        <v>0</v>
      </c>
      <c r="F4717" t="n">
        <v>0</v>
      </c>
      <c r="G4717" s="16">
        <f>ROUND(MIN(B4717/12,650000)*12*0.0915+MIN(B4717/12,1390000)*12*(0.0504+0)+B4717*0.005,0)</f>
        <v/>
      </c>
      <c r="H4717" t="n">
        <v>0</v>
      </c>
      <c r="I4717" t="n">
        <v>0</v>
      </c>
      <c r="J4717" s="16">
        <f>IF(C4717=2026,IF(B4717&lt;741000,0,IF(B4717&lt;2191000,B4717-740000,IF(B4717&lt;2193000,1451000,IF(B4717&lt;2196000,1453000,IF(B4717&lt;2200000,1456000,IF(B4717&lt;3600000,ROUNDDOWN(B4717/4,-3)*2.8-80000,IF(B4717&lt;6600000,ROUNDDOWN(B4717/4,-3)*3.2-440000,IF(B4717&lt;8500000,ROUNDDOWN(B4717*0.9,0)-1100000,B4717-1950000)))))))),IF(B4717&lt;651000,0,IF(B4717&lt;1900000,B4717-650000,IF(B4717&lt;3600000,ROUNDDOWN(B4717/4,-3)*2.8-80000,IF(B4717&lt;6600000,ROUNDDOWN(B4717/4,-3)*3.2-440000,IF(B4717&lt;8500000,ROUNDDOWN(B4717*0.9,0)-1100000,B4717-1950000))))))</f>
        <v/>
      </c>
      <c r="K4717" s="16">
        <f>IF(J4717&gt;23500000,NA(),IF(C4717=2026,IF(J4717&lt;=4890000,1040000,IF(J4717&lt;=6550000,670000,620000)),IF(J4717&lt;=1320000,950000,IF(J4717&lt;=3360000,880000,IF(J4717&lt;=4890000,680000,IF(J4717&lt;=6550000,630000,580000))))))</f>
        <v/>
      </c>
      <c r="L4717" s="16">
        <f>IF(D4717=1,IF(J4717&lt;=9000000,380000,IF(J4717&lt;=9500000,260000,IF(J4717&lt;=10000000,130000,0))),0)</f>
        <v/>
      </c>
      <c r="M4717" s="16">
        <f>IF(D4717=1,IF(J4717&lt;=9000000,330000,IF(J4717&lt;=9500000,220000,IF(J4717&lt;=10000000,110000,0))),0)</f>
        <v/>
      </c>
      <c r="N4717" s="16">
        <f>IF(D4717=1,IF(J4717&lt;=9000000,50000,IF(J4717&lt;=9500000,40000,IF(J4717&lt;=10000000,20000,0))),0)</f>
        <v/>
      </c>
      <c r="O4717" s="16">
        <f>MAX(0,ROUNDDOWN(J4717-G4717-K4717-L4717-E4717*380000-F4717*630000-H4717,-3))</f>
        <v/>
      </c>
      <c r="P4717" s="16">
        <f>MAX(0,ROUNDDOWN(J4717-G4717-430000-M4717-E4717*330000-F4717*450000-I4717,-3))</f>
        <v/>
      </c>
      <c r="Q4717" s="16">
        <f>50000+N4717+E4717*50000+F4717*180000</f>
        <v/>
      </c>
      <c r="R4717" s="16">
        <f>IF(P4717&lt;=2000000,MIN(Q4717,P4717),MAX(Q4717-(P4717-2000000),50000))*0.05</f>
        <v/>
      </c>
      <c r="S4717" s="16">
        <f>MAX(0,P4717*0.1-R4717)</f>
        <v/>
      </c>
      <c r="T4717" s="16">
        <f>Q4717+MAX(0,K4717-480000)</f>
        <v/>
      </c>
      <c r="U4717" s="16">
        <f>P4717-T4717</f>
        <v/>
      </c>
      <c r="V4717" s="17">
        <f>IF(U4717&lt;0,0,LOOKUP(U4717,{0,1950001,3300001,6950001,9000001,18000001,40000001},{0.05,0.1,0.2,0.23,0.33,0.4,0.45}))</f>
        <v/>
      </c>
      <c r="W4717" s="18">
        <f>IF(U4717&lt;0,0.9,0.9-V4717*1.021)</f>
        <v/>
      </c>
      <c r="X4717" s="16">
        <f>ROUNDDOWN(S4717*0.2/W4717+2000,0)</f>
        <v/>
      </c>
      <c r="Y4717" s="17">
        <f>IF(O4717&lt;=0,0,LOOKUP(O4717,{0,1950001,3300001,6950001,9000001,18000001,40000001},{0.05,0.1,0.2,0.23,0.33,0.4,0.45}))</f>
        <v/>
      </c>
    </row>
    <row r="4718">
      <c r="A4718" t="inlineStr">
        <is>
          <t>1万円刻み</t>
        </is>
      </c>
      <c r="B4718" s="16">
        <f>'3_1万円刻み'!$A$1059</f>
        <v/>
      </c>
      <c r="C4718" t="n">
        <v>2026</v>
      </c>
      <c r="D4718" t="n">
        <v>0</v>
      </c>
      <c r="E4718" t="n">
        <v>0</v>
      </c>
      <c r="F4718" t="n">
        <v>0</v>
      </c>
      <c r="G4718" s="16">
        <f>ROUND(MIN(B4718/12,650000)*12*0.0915+MIN(B4718/12,1390000)*12*(0.0504+0)+B4718*0.005,0)</f>
        <v/>
      </c>
      <c r="H4718" t="n">
        <v>0</v>
      </c>
      <c r="I4718" t="n">
        <v>0</v>
      </c>
      <c r="J4718" s="16">
        <f>IF(C4718=2026,IF(B4718&lt;741000,0,IF(B4718&lt;2191000,B4718-740000,IF(B4718&lt;2193000,1451000,IF(B4718&lt;2196000,1453000,IF(B4718&lt;2200000,1456000,IF(B4718&lt;3600000,ROUNDDOWN(B4718/4,-3)*2.8-80000,IF(B4718&lt;6600000,ROUNDDOWN(B4718/4,-3)*3.2-440000,IF(B4718&lt;8500000,ROUNDDOWN(B4718*0.9,0)-1100000,B4718-1950000)))))))),IF(B4718&lt;651000,0,IF(B4718&lt;1900000,B4718-650000,IF(B4718&lt;3600000,ROUNDDOWN(B4718/4,-3)*2.8-80000,IF(B4718&lt;6600000,ROUNDDOWN(B4718/4,-3)*3.2-440000,IF(B4718&lt;8500000,ROUNDDOWN(B4718*0.9,0)-1100000,B4718-1950000))))))</f>
        <v/>
      </c>
      <c r="K4718" s="16">
        <f>IF(J4718&gt;23500000,NA(),IF(C4718=2026,IF(J4718&lt;=4890000,1040000,IF(J4718&lt;=6550000,670000,620000)),IF(J4718&lt;=1320000,950000,IF(J4718&lt;=3360000,880000,IF(J4718&lt;=4890000,680000,IF(J4718&lt;=6550000,630000,580000))))))</f>
        <v/>
      </c>
      <c r="L4718" s="16">
        <f>IF(D4718=1,IF(J4718&lt;=9000000,380000,IF(J4718&lt;=9500000,260000,IF(J4718&lt;=10000000,130000,0))),0)</f>
        <v/>
      </c>
      <c r="M4718" s="16">
        <f>IF(D4718=1,IF(J4718&lt;=9000000,330000,IF(J4718&lt;=9500000,220000,IF(J4718&lt;=10000000,110000,0))),0)</f>
        <v/>
      </c>
      <c r="N4718" s="16">
        <f>IF(D4718=1,IF(J4718&lt;=9000000,50000,IF(J4718&lt;=9500000,40000,IF(J4718&lt;=10000000,20000,0))),0)</f>
        <v/>
      </c>
      <c r="O4718" s="16">
        <f>MAX(0,ROUNDDOWN(J4718-G4718-K4718-L4718-E4718*380000-F4718*630000-H4718,-3))</f>
        <v/>
      </c>
      <c r="P4718" s="16">
        <f>MAX(0,ROUNDDOWN(J4718-G4718-430000-M4718-E4718*330000-F4718*450000-I4718,-3))</f>
        <v/>
      </c>
      <c r="Q4718" s="16">
        <f>50000+N4718+E4718*50000+F4718*180000</f>
        <v/>
      </c>
      <c r="R4718" s="16">
        <f>IF(P4718&lt;=2000000,MIN(Q4718,P4718),MAX(Q4718-(P4718-2000000),50000))*0.05</f>
        <v/>
      </c>
      <c r="S4718" s="16">
        <f>MAX(0,P4718*0.1-R4718)</f>
        <v/>
      </c>
      <c r="T4718" s="16">
        <f>Q4718+MAX(0,K4718-480000)</f>
        <v/>
      </c>
      <c r="U4718" s="16">
        <f>P4718-T4718</f>
        <v/>
      </c>
      <c r="V4718" s="17">
        <f>IF(U4718&lt;0,0,LOOKUP(U4718,{0,1950001,3300001,6950001,9000001,18000001,40000001},{0.05,0.1,0.2,0.23,0.33,0.4,0.45}))</f>
        <v/>
      </c>
      <c r="W4718" s="18">
        <f>IF(U4718&lt;0,0.9,0.9-V4718*1.021)</f>
        <v/>
      </c>
      <c r="X4718" s="16">
        <f>ROUNDDOWN(S4718*0.2/W4718+2000,0)</f>
        <v/>
      </c>
      <c r="Y4718" s="17">
        <f>IF(O4718&lt;=0,0,LOOKUP(O4718,{0,1950001,3300001,6950001,9000001,18000001,40000001},{0.05,0.1,0.2,0.23,0.33,0.4,0.45}))</f>
        <v/>
      </c>
    </row>
    <row r="4719">
      <c r="A4719" t="inlineStr">
        <is>
          <t>1万円刻み</t>
        </is>
      </c>
      <c r="B4719" s="16">
        <f>'3_1万円刻み'!$A$1059</f>
        <v/>
      </c>
      <c r="C4719" t="n">
        <v>2025</v>
      </c>
      <c r="D4719" t="n">
        <v>1</v>
      </c>
      <c r="E4719" t="n">
        <v>0</v>
      </c>
      <c r="F4719" t="n">
        <v>0</v>
      </c>
      <c r="G4719" s="16">
        <f>ROUND(MIN(B4719/12,650000)*12*0.0915+MIN(B4719/12,1390000)*12*(0.0504+0)+B4719*0.005,0)</f>
        <v/>
      </c>
      <c r="H4719" t="n">
        <v>0</v>
      </c>
      <c r="I4719" t="n">
        <v>0</v>
      </c>
      <c r="J4719" s="16">
        <f>IF(C4719=2026,IF(B4719&lt;741000,0,IF(B4719&lt;2191000,B4719-740000,IF(B4719&lt;2193000,1451000,IF(B4719&lt;2196000,1453000,IF(B4719&lt;2200000,1456000,IF(B4719&lt;3600000,ROUNDDOWN(B4719/4,-3)*2.8-80000,IF(B4719&lt;6600000,ROUNDDOWN(B4719/4,-3)*3.2-440000,IF(B4719&lt;8500000,ROUNDDOWN(B4719*0.9,0)-1100000,B4719-1950000)))))))),IF(B4719&lt;651000,0,IF(B4719&lt;1900000,B4719-650000,IF(B4719&lt;3600000,ROUNDDOWN(B4719/4,-3)*2.8-80000,IF(B4719&lt;6600000,ROUNDDOWN(B4719/4,-3)*3.2-440000,IF(B4719&lt;8500000,ROUNDDOWN(B4719*0.9,0)-1100000,B4719-1950000))))))</f>
        <v/>
      </c>
      <c r="K4719" s="16">
        <f>IF(J4719&gt;23500000,NA(),IF(C4719=2026,IF(J4719&lt;=4890000,1040000,IF(J4719&lt;=6550000,670000,620000)),IF(J4719&lt;=1320000,950000,IF(J4719&lt;=3360000,880000,IF(J4719&lt;=4890000,680000,IF(J4719&lt;=6550000,630000,580000))))))</f>
        <v/>
      </c>
      <c r="L4719" s="16">
        <f>IF(D4719=1,IF(J4719&lt;=9000000,380000,IF(J4719&lt;=9500000,260000,IF(J4719&lt;=10000000,130000,0))),0)</f>
        <v/>
      </c>
      <c r="M4719" s="16">
        <f>IF(D4719=1,IF(J4719&lt;=9000000,330000,IF(J4719&lt;=9500000,220000,IF(J4719&lt;=10000000,110000,0))),0)</f>
        <v/>
      </c>
      <c r="N4719" s="16">
        <f>IF(D4719=1,IF(J4719&lt;=9000000,50000,IF(J4719&lt;=9500000,40000,IF(J4719&lt;=10000000,20000,0))),0)</f>
        <v/>
      </c>
      <c r="O4719" s="16">
        <f>MAX(0,ROUNDDOWN(J4719-G4719-K4719-L4719-E4719*380000-F4719*630000-H4719,-3))</f>
        <v/>
      </c>
      <c r="P4719" s="16">
        <f>MAX(0,ROUNDDOWN(J4719-G4719-430000-M4719-E4719*330000-F4719*450000-I4719,-3))</f>
        <v/>
      </c>
      <c r="Q4719" s="16">
        <f>50000+N4719+E4719*50000+F4719*180000</f>
        <v/>
      </c>
      <c r="R4719" s="16">
        <f>IF(P4719&lt;=2000000,MIN(Q4719,P4719),MAX(Q4719-(P4719-2000000),50000))*0.05</f>
        <v/>
      </c>
      <c r="S4719" s="16">
        <f>MAX(0,P4719*0.1-R4719)</f>
        <v/>
      </c>
      <c r="T4719" s="16">
        <f>Q4719+MAX(0,K4719-480000)</f>
        <v/>
      </c>
      <c r="U4719" s="16">
        <f>P4719-T4719</f>
        <v/>
      </c>
      <c r="V4719" s="17">
        <f>IF(U4719&lt;0,0,LOOKUP(U4719,{0,1950001,3300001,6950001,9000001,18000001,40000001},{0.05,0.1,0.2,0.23,0.33,0.4,0.45}))</f>
        <v/>
      </c>
      <c r="W4719" s="18">
        <f>IF(U4719&lt;0,0.9,0.9-V4719*1.021)</f>
        <v/>
      </c>
      <c r="X4719" s="16">
        <f>ROUNDDOWN(S4719*0.2/W4719+2000,0)</f>
        <v/>
      </c>
      <c r="Y4719" s="17">
        <f>IF(O4719&lt;=0,0,LOOKUP(O4719,{0,1950001,3300001,6950001,9000001,18000001,40000001},{0.05,0.1,0.2,0.23,0.33,0.4,0.45}))</f>
        <v/>
      </c>
    </row>
    <row r="4720">
      <c r="A4720" t="inlineStr">
        <is>
          <t>1万円刻み</t>
        </is>
      </c>
      <c r="B4720" s="16">
        <f>'3_1万円刻み'!$A$1059</f>
        <v/>
      </c>
      <c r="C4720" t="n">
        <v>2026</v>
      </c>
      <c r="D4720" t="n">
        <v>1</v>
      </c>
      <c r="E4720" t="n">
        <v>0</v>
      </c>
      <c r="F4720" t="n">
        <v>0</v>
      </c>
      <c r="G4720" s="16">
        <f>ROUND(MIN(B4720/12,650000)*12*0.0915+MIN(B4720/12,1390000)*12*(0.0504+0)+B4720*0.005,0)</f>
        <v/>
      </c>
      <c r="H4720" t="n">
        <v>0</v>
      </c>
      <c r="I4720" t="n">
        <v>0</v>
      </c>
      <c r="J4720" s="16">
        <f>IF(C4720=2026,IF(B4720&lt;741000,0,IF(B4720&lt;2191000,B4720-740000,IF(B4720&lt;2193000,1451000,IF(B4720&lt;2196000,1453000,IF(B4720&lt;2200000,1456000,IF(B4720&lt;3600000,ROUNDDOWN(B4720/4,-3)*2.8-80000,IF(B4720&lt;6600000,ROUNDDOWN(B4720/4,-3)*3.2-440000,IF(B4720&lt;8500000,ROUNDDOWN(B4720*0.9,0)-1100000,B4720-1950000)))))))),IF(B4720&lt;651000,0,IF(B4720&lt;1900000,B4720-650000,IF(B4720&lt;3600000,ROUNDDOWN(B4720/4,-3)*2.8-80000,IF(B4720&lt;6600000,ROUNDDOWN(B4720/4,-3)*3.2-440000,IF(B4720&lt;8500000,ROUNDDOWN(B4720*0.9,0)-1100000,B4720-1950000))))))</f>
        <v/>
      </c>
      <c r="K4720" s="16">
        <f>IF(J4720&gt;23500000,NA(),IF(C4720=2026,IF(J4720&lt;=4890000,1040000,IF(J4720&lt;=6550000,670000,620000)),IF(J4720&lt;=1320000,950000,IF(J4720&lt;=3360000,880000,IF(J4720&lt;=4890000,680000,IF(J4720&lt;=6550000,630000,580000))))))</f>
        <v/>
      </c>
      <c r="L4720" s="16">
        <f>IF(D4720=1,IF(J4720&lt;=9000000,380000,IF(J4720&lt;=9500000,260000,IF(J4720&lt;=10000000,130000,0))),0)</f>
        <v/>
      </c>
      <c r="M4720" s="16">
        <f>IF(D4720=1,IF(J4720&lt;=9000000,330000,IF(J4720&lt;=9500000,220000,IF(J4720&lt;=10000000,110000,0))),0)</f>
        <v/>
      </c>
      <c r="N4720" s="16">
        <f>IF(D4720=1,IF(J4720&lt;=9000000,50000,IF(J4720&lt;=9500000,40000,IF(J4720&lt;=10000000,20000,0))),0)</f>
        <v/>
      </c>
      <c r="O4720" s="16">
        <f>MAX(0,ROUNDDOWN(J4720-G4720-K4720-L4720-E4720*380000-F4720*630000-H4720,-3))</f>
        <v/>
      </c>
      <c r="P4720" s="16">
        <f>MAX(0,ROUNDDOWN(J4720-G4720-430000-M4720-E4720*330000-F4720*450000-I4720,-3))</f>
        <v/>
      </c>
      <c r="Q4720" s="16">
        <f>50000+N4720+E4720*50000+F4720*180000</f>
        <v/>
      </c>
      <c r="R4720" s="16">
        <f>IF(P4720&lt;=2000000,MIN(Q4720,P4720),MAX(Q4720-(P4720-2000000),50000))*0.05</f>
        <v/>
      </c>
      <c r="S4720" s="16">
        <f>MAX(0,P4720*0.1-R4720)</f>
        <v/>
      </c>
      <c r="T4720" s="16">
        <f>Q4720+MAX(0,K4720-480000)</f>
        <v/>
      </c>
      <c r="U4720" s="16">
        <f>P4720-T4720</f>
        <v/>
      </c>
      <c r="V4720" s="17">
        <f>IF(U4720&lt;0,0,LOOKUP(U4720,{0,1950001,3300001,6950001,9000001,18000001,40000001},{0.05,0.1,0.2,0.23,0.33,0.4,0.45}))</f>
        <v/>
      </c>
      <c r="W4720" s="18">
        <f>IF(U4720&lt;0,0.9,0.9-V4720*1.021)</f>
        <v/>
      </c>
      <c r="X4720" s="16">
        <f>ROUNDDOWN(S4720*0.2/W4720+2000,0)</f>
        <v/>
      </c>
      <c r="Y4720" s="17">
        <f>IF(O4720&lt;=0,0,LOOKUP(O4720,{0,1950001,3300001,6950001,9000001,18000001,40000001},{0.05,0.1,0.2,0.23,0.33,0.4,0.45}))</f>
        <v/>
      </c>
    </row>
    <row r="4721">
      <c r="A4721" t="inlineStr">
        <is>
          <t>1万円刻み</t>
        </is>
      </c>
      <c r="B4721" s="16">
        <f>'3_1万円刻み'!$A$1060</f>
        <v/>
      </c>
      <c r="C4721" t="n">
        <v>2025</v>
      </c>
      <c r="D4721" t="n">
        <v>0</v>
      </c>
      <c r="E4721" t="n">
        <v>0</v>
      </c>
      <c r="F4721" t="n">
        <v>0</v>
      </c>
      <c r="G4721" s="16">
        <f>ROUND(MIN(B4721/12,650000)*12*0.0915+MIN(B4721/12,1390000)*12*(0.0504+0)+B4721*0.005,0)</f>
        <v/>
      </c>
      <c r="H4721" t="n">
        <v>0</v>
      </c>
      <c r="I4721" t="n">
        <v>0</v>
      </c>
      <c r="J4721" s="16">
        <f>IF(C4721=2026,IF(B4721&lt;741000,0,IF(B4721&lt;2191000,B4721-740000,IF(B4721&lt;2193000,1451000,IF(B4721&lt;2196000,1453000,IF(B4721&lt;2200000,1456000,IF(B4721&lt;3600000,ROUNDDOWN(B4721/4,-3)*2.8-80000,IF(B4721&lt;6600000,ROUNDDOWN(B4721/4,-3)*3.2-440000,IF(B4721&lt;8500000,ROUNDDOWN(B4721*0.9,0)-1100000,B4721-1950000)))))))),IF(B4721&lt;651000,0,IF(B4721&lt;1900000,B4721-650000,IF(B4721&lt;3600000,ROUNDDOWN(B4721/4,-3)*2.8-80000,IF(B4721&lt;6600000,ROUNDDOWN(B4721/4,-3)*3.2-440000,IF(B4721&lt;8500000,ROUNDDOWN(B4721*0.9,0)-1100000,B4721-1950000))))))</f>
        <v/>
      </c>
      <c r="K4721" s="16">
        <f>IF(J4721&gt;23500000,NA(),IF(C4721=2026,IF(J4721&lt;=4890000,1040000,IF(J4721&lt;=6550000,670000,620000)),IF(J4721&lt;=1320000,950000,IF(J4721&lt;=3360000,880000,IF(J4721&lt;=4890000,680000,IF(J4721&lt;=6550000,630000,580000))))))</f>
        <v/>
      </c>
      <c r="L4721" s="16">
        <f>IF(D4721=1,IF(J4721&lt;=9000000,380000,IF(J4721&lt;=9500000,260000,IF(J4721&lt;=10000000,130000,0))),0)</f>
        <v/>
      </c>
      <c r="M4721" s="16">
        <f>IF(D4721=1,IF(J4721&lt;=9000000,330000,IF(J4721&lt;=9500000,220000,IF(J4721&lt;=10000000,110000,0))),0)</f>
        <v/>
      </c>
      <c r="N4721" s="16">
        <f>IF(D4721=1,IF(J4721&lt;=9000000,50000,IF(J4721&lt;=9500000,40000,IF(J4721&lt;=10000000,20000,0))),0)</f>
        <v/>
      </c>
      <c r="O4721" s="16">
        <f>MAX(0,ROUNDDOWN(J4721-G4721-K4721-L4721-E4721*380000-F4721*630000-H4721,-3))</f>
        <v/>
      </c>
      <c r="P4721" s="16">
        <f>MAX(0,ROUNDDOWN(J4721-G4721-430000-M4721-E4721*330000-F4721*450000-I4721,-3))</f>
        <v/>
      </c>
      <c r="Q4721" s="16">
        <f>50000+N4721+E4721*50000+F4721*180000</f>
        <v/>
      </c>
      <c r="R4721" s="16">
        <f>IF(P4721&lt;=2000000,MIN(Q4721,P4721),MAX(Q4721-(P4721-2000000),50000))*0.05</f>
        <v/>
      </c>
      <c r="S4721" s="16">
        <f>MAX(0,P4721*0.1-R4721)</f>
        <v/>
      </c>
      <c r="T4721" s="16">
        <f>Q4721+MAX(0,K4721-480000)</f>
        <v/>
      </c>
      <c r="U4721" s="16">
        <f>P4721-T4721</f>
        <v/>
      </c>
      <c r="V4721" s="17">
        <f>IF(U4721&lt;0,0,LOOKUP(U4721,{0,1950001,3300001,6950001,9000001,18000001,40000001},{0.05,0.1,0.2,0.23,0.33,0.4,0.45}))</f>
        <v/>
      </c>
      <c r="W4721" s="18">
        <f>IF(U4721&lt;0,0.9,0.9-V4721*1.021)</f>
        <v/>
      </c>
      <c r="X4721" s="16">
        <f>ROUNDDOWN(S4721*0.2/W4721+2000,0)</f>
        <v/>
      </c>
      <c r="Y4721" s="17">
        <f>IF(O4721&lt;=0,0,LOOKUP(O4721,{0,1950001,3300001,6950001,9000001,18000001,40000001},{0.05,0.1,0.2,0.23,0.33,0.4,0.45}))</f>
        <v/>
      </c>
    </row>
    <row r="4722">
      <c r="A4722" t="inlineStr">
        <is>
          <t>1万円刻み</t>
        </is>
      </c>
      <c r="B4722" s="16">
        <f>'3_1万円刻み'!$A$1060</f>
        <v/>
      </c>
      <c r="C4722" t="n">
        <v>2026</v>
      </c>
      <c r="D4722" t="n">
        <v>0</v>
      </c>
      <c r="E4722" t="n">
        <v>0</v>
      </c>
      <c r="F4722" t="n">
        <v>0</v>
      </c>
      <c r="G4722" s="16">
        <f>ROUND(MIN(B4722/12,650000)*12*0.0915+MIN(B4722/12,1390000)*12*(0.0504+0)+B4722*0.005,0)</f>
        <v/>
      </c>
      <c r="H4722" t="n">
        <v>0</v>
      </c>
      <c r="I4722" t="n">
        <v>0</v>
      </c>
      <c r="J4722" s="16">
        <f>IF(C4722=2026,IF(B4722&lt;741000,0,IF(B4722&lt;2191000,B4722-740000,IF(B4722&lt;2193000,1451000,IF(B4722&lt;2196000,1453000,IF(B4722&lt;2200000,1456000,IF(B4722&lt;3600000,ROUNDDOWN(B4722/4,-3)*2.8-80000,IF(B4722&lt;6600000,ROUNDDOWN(B4722/4,-3)*3.2-440000,IF(B4722&lt;8500000,ROUNDDOWN(B4722*0.9,0)-1100000,B4722-1950000)))))))),IF(B4722&lt;651000,0,IF(B4722&lt;1900000,B4722-650000,IF(B4722&lt;3600000,ROUNDDOWN(B4722/4,-3)*2.8-80000,IF(B4722&lt;6600000,ROUNDDOWN(B4722/4,-3)*3.2-440000,IF(B4722&lt;8500000,ROUNDDOWN(B4722*0.9,0)-1100000,B4722-1950000))))))</f>
        <v/>
      </c>
      <c r="K4722" s="16">
        <f>IF(J4722&gt;23500000,NA(),IF(C4722=2026,IF(J4722&lt;=4890000,1040000,IF(J4722&lt;=6550000,670000,620000)),IF(J4722&lt;=1320000,950000,IF(J4722&lt;=3360000,880000,IF(J4722&lt;=4890000,680000,IF(J4722&lt;=6550000,630000,580000))))))</f>
        <v/>
      </c>
      <c r="L4722" s="16">
        <f>IF(D4722=1,IF(J4722&lt;=9000000,380000,IF(J4722&lt;=9500000,260000,IF(J4722&lt;=10000000,130000,0))),0)</f>
        <v/>
      </c>
      <c r="M4722" s="16">
        <f>IF(D4722=1,IF(J4722&lt;=9000000,330000,IF(J4722&lt;=9500000,220000,IF(J4722&lt;=10000000,110000,0))),0)</f>
        <v/>
      </c>
      <c r="N4722" s="16">
        <f>IF(D4722=1,IF(J4722&lt;=9000000,50000,IF(J4722&lt;=9500000,40000,IF(J4722&lt;=10000000,20000,0))),0)</f>
        <v/>
      </c>
      <c r="O4722" s="16">
        <f>MAX(0,ROUNDDOWN(J4722-G4722-K4722-L4722-E4722*380000-F4722*630000-H4722,-3))</f>
        <v/>
      </c>
      <c r="P4722" s="16">
        <f>MAX(0,ROUNDDOWN(J4722-G4722-430000-M4722-E4722*330000-F4722*450000-I4722,-3))</f>
        <v/>
      </c>
      <c r="Q4722" s="16">
        <f>50000+N4722+E4722*50000+F4722*180000</f>
        <v/>
      </c>
      <c r="R4722" s="16">
        <f>IF(P4722&lt;=2000000,MIN(Q4722,P4722),MAX(Q4722-(P4722-2000000),50000))*0.05</f>
        <v/>
      </c>
      <c r="S4722" s="16">
        <f>MAX(0,P4722*0.1-R4722)</f>
        <v/>
      </c>
      <c r="T4722" s="16">
        <f>Q4722+MAX(0,K4722-480000)</f>
        <v/>
      </c>
      <c r="U4722" s="16">
        <f>P4722-T4722</f>
        <v/>
      </c>
      <c r="V4722" s="17">
        <f>IF(U4722&lt;0,0,LOOKUP(U4722,{0,1950001,3300001,6950001,9000001,18000001,40000001},{0.05,0.1,0.2,0.23,0.33,0.4,0.45}))</f>
        <v/>
      </c>
      <c r="W4722" s="18">
        <f>IF(U4722&lt;0,0.9,0.9-V4722*1.021)</f>
        <v/>
      </c>
      <c r="X4722" s="16">
        <f>ROUNDDOWN(S4722*0.2/W4722+2000,0)</f>
        <v/>
      </c>
      <c r="Y4722" s="17">
        <f>IF(O4722&lt;=0,0,LOOKUP(O4722,{0,1950001,3300001,6950001,9000001,18000001,40000001},{0.05,0.1,0.2,0.23,0.33,0.4,0.45}))</f>
        <v/>
      </c>
    </row>
    <row r="4723">
      <c r="A4723" t="inlineStr">
        <is>
          <t>1万円刻み</t>
        </is>
      </c>
      <c r="B4723" s="16">
        <f>'3_1万円刻み'!$A$1060</f>
        <v/>
      </c>
      <c r="C4723" t="n">
        <v>2025</v>
      </c>
      <c r="D4723" t="n">
        <v>1</v>
      </c>
      <c r="E4723" t="n">
        <v>0</v>
      </c>
      <c r="F4723" t="n">
        <v>0</v>
      </c>
      <c r="G4723" s="16">
        <f>ROUND(MIN(B4723/12,650000)*12*0.0915+MIN(B4723/12,1390000)*12*(0.0504+0)+B4723*0.005,0)</f>
        <v/>
      </c>
      <c r="H4723" t="n">
        <v>0</v>
      </c>
      <c r="I4723" t="n">
        <v>0</v>
      </c>
      <c r="J4723" s="16">
        <f>IF(C4723=2026,IF(B4723&lt;741000,0,IF(B4723&lt;2191000,B4723-740000,IF(B4723&lt;2193000,1451000,IF(B4723&lt;2196000,1453000,IF(B4723&lt;2200000,1456000,IF(B4723&lt;3600000,ROUNDDOWN(B4723/4,-3)*2.8-80000,IF(B4723&lt;6600000,ROUNDDOWN(B4723/4,-3)*3.2-440000,IF(B4723&lt;8500000,ROUNDDOWN(B4723*0.9,0)-1100000,B4723-1950000)))))))),IF(B4723&lt;651000,0,IF(B4723&lt;1900000,B4723-650000,IF(B4723&lt;3600000,ROUNDDOWN(B4723/4,-3)*2.8-80000,IF(B4723&lt;6600000,ROUNDDOWN(B4723/4,-3)*3.2-440000,IF(B4723&lt;8500000,ROUNDDOWN(B4723*0.9,0)-1100000,B4723-1950000))))))</f>
        <v/>
      </c>
      <c r="K4723" s="16">
        <f>IF(J4723&gt;23500000,NA(),IF(C4723=2026,IF(J4723&lt;=4890000,1040000,IF(J4723&lt;=6550000,670000,620000)),IF(J4723&lt;=1320000,950000,IF(J4723&lt;=3360000,880000,IF(J4723&lt;=4890000,680000,IF(J4723&lt;=6550000,630000,580000))))))</f>
        <v/>
      </c>
      <c r="L4723" s="16">
        <f>IF(D4723=1,IF(J4723&lt;=9000000,380000,IF(J4723&lt;=9500000,260000,IF(J4723&lt;=10000000,130000,0))),0)</f>
        <v/>
      </c>
      <c r="M4723" s="16">
        <f>IF(D4723=1,IF(J4723&lt;=9000000,330000,IF(J4723&lt;=9500000,220000,IF(J4723&lt;=10000000,110000,0))),0)</f>
        <v/>
      </c>
      <c r="N4723" s="16">
        <f>IF(D4723=1,IF(J4723&lt;=9000000,50000,IF(J4723&lt;=9500000,40000,IF(J4723&lt;=10000000,20000,0))),0)</f>
        <v/>
      </c>
      <c r="O4723" s="16">
        <f>MAX(0,ROUNDDOWN(J4723-G4723-K4723-L4723-E4723*380000-F4723*630000-H4723,-3))</f>
        <v/>
      </c>
      <c r="P4723" s="16">
        <f>MAX(0,ROUNDDOWN(J4723-G4723-430000-M4723-E4723*330000-F4723*450000-I4723,-3))</f>
        <v/>
      </c>
      <c r="Q4723" s="16">
        <f>50000+N4723+E4723*50000+F4723*180000</f>
        <v/>
      </c>
      <c r="R4723" s="16">
        <f>IF(P4723&lt;=2000000,MIN(Q4723,P4723),MAX(Q4723-(P4723-2000000),50000))*0.05</f>
        <v/>
      </c>
      <c r="S4723" s="16">
        <f>MAX(0,P4723*0.1-R4723)</f>
        <v/>
      </c>
      <c r="T4723" s="16">
        <f>Q4723+MAX(0,K4723-480000)</f>
        <v/>
      </c>
      <c r="U4723" s="16">
        <f>P4723-T4723</f>
        <v/>
      </c>
      <c r="V4723" s="17">
        <f>IF(U4723&lt;0,0,LOOKUP(U4723,{0,1950001,3300001,6950001,9000001,18000001,40000001},{0.05,0.1,0.2,0.23,0.33,0.4,0.45}))</f>
        <v/>
      </c>
      <c r="W4723" s="18">
        <f>IF(U4723&lt;0,0.9,0.9-V4723*1.021)</f>
        <v/>
      </c>
      <c r="X4723" s="16">
        <f>ROUNDDOWN(S4723*0.2/W4723+2000,0)</f>
        <v/>
      </c>
      <c r="Y4723" s="17">
        <f>IF(O4723&lt;=0,0,LOOKUP(O4723,{0,1950001,3300001,6950001,9000001,18000001,40000001},{0.05,0.1,0.2,0.23,0.33,0.4,0.45}))</f>
        <v/>
      </c>
    </row>
    <row r="4724">
      <c r="A4724" t="inlineStr">
        <is>
          <t>1万円刻み</t>
        </is>
      </c>
      <c r="B4724" s="16">
        <f>'3_1万円刻み'!$A$1060</f>
        <v/>
      </c>
      <c r="C4724" t="n">
        <v>2026</v>
      </c>
      <c r="D4724" t="n">
        <v>1</v>
      </c>
      <c r="E4724" t="n">
        <v>0</v>
      </c>
      <c r="F4724" t="n">
        <v>0</v>
      </c>
      <c r="G4724" s="16">
        <f>ROUND(MIN(B4724/12,650000)*12*0.0915+MIN(B4724/12,1390000)*12*(0.0504+0)+B4724*0.005,0)</f>
        <v/>
      </c>
      <c r="H4724" t="n">
        <v>0</v>
      </c>
      <c r="I4724" t="n">
        <v>0</v>
      </c>
      <c r="J4724" s="16">
        <f>IF(C4724=2026,IF(B4724&lt;741000,0,IF(B4724&lt;2191000,B4724-740000,IF(B4724&lt;2193000,1451000,IF(B4724&lt;2196000,1453000,IF(B4724&lt;2200000,1456000,IF(B4724&lt;3600000,ROUNDDOWN(B4724/4,-3)*2.8-80000,IF(B4724&lt;6600000,ROUNDDOWN(B4724/4,-3)*3.2-440000,IF(B4724&lt;8500000,ROUNDDOWN(B4724*0.9,0)-1100000,B4724-1950000)))))))),IF(B4724&lt;651000,0,IF(B4724&lt;1900000,B4724-650000,IF(B4724&lt;3600000,ROUNDDOWN(B4724/4,-3)*2.8-80000,IF(B4724&lt;6600000,ROUNDDOWN(B4724/4,-3)*3.2-440000,IF(B4724&lt;8500000,ROUNDDOWN(B4724*0.9,0)-1100000,B4724-1950000))))))</f>
        <v/>
      </c>
      <c r="K4724" s="16">
        <f>IF(J4724&gt;23500000,NA(),IF(C4724=2026,IF(J4724&lt;=4890000,1040000,IF(J4724&lt;=6550000,670000,620000)),IF(J4724&lt;=1320000,950000,IF(J4724&lt;=3360000,880000,IF(J4724&lt;=4890000,680000,IF(J4724&lt;=6550000,630000,580000))))))</f>
        <v/>
      </c>
      <c r="L4724" s="16">
        <f>IF(D4724=1,IF(J4724&lt;=9000000,380000,IF(J4724&lt;=9500000,260000,IF(J4724&lt;=10000000,130000,0))),0)</f>
        <v/>
      </c>
      <c r="M4724" s="16">
        <f>IF(D4724=1,IF(J4724&lt;=9000000,330000,IF(J4724&lt;=9500000,220000,IF(J4724&lt;=10000000,110000,0))),0)</f>
        <v/>
      </c>
      <c r="N4724" s="16">
        <f>IF(D4724=1,IF(J4724&lt;=9000000,50000,IF(J4724&lt;=9500000,40000,IF(J4724&lt;=10000000,20000,0))),0)</f>
        <v/>
      </c>
      <c r="O4724" s="16">
        <f>MAX(0,ROUNDDOWN(J4724-G4724-K4724-L4724-E4724*380000-F4724*630000-H4724,-3))</f>
        <v/>
      </c>
      <c r="P4724" s="16">
        <f>MAX(0,ROUNDDOWN(J4724-G4724-430000-M4724-E4724*330000-F4724*450000-I4724,-3))</f>
        <v/>
      </c>
      <c r="Q4724" s="16">
        <f>50000+N4724+E4724*50000+F4724*180000</f>
        <v/>
      </c>
      <c r="R4724" s="16">
        <f>IF(P4724&lt;=2000000,MIN(Q4724,P4724),MAX(Q4724-(P4724-2000000),50000))*0.05</f>
        <v/>
      </c>
      <c r="S4724" s="16">
        <f>MAX(0,P4724*0.1-R4724)</f>
        <v/>
      </c>
      <c r="T4724" s="16">
        <f>Q4724+MAX(0,K4724-480000)</f>
        <v/>
      </c>
      <c r="U4724" s="16">
        <f>P4724-T4724</f>
        <v/>
      </c>
      <c r="V4724" s="17">
        <f>IF(U4724&lt;0,0,LOOKUP(U4724,{0,1950001,3300001,6950001,9000001,18000001,40000001},{0.05,0.1,0.2,0.23,0.33,0.4,0.45}))</f>
        <v/>
      </c>
      <c r="W4724" s="18">
        <f>IF(U4724&lt;0,0.9,0.9-V4724*1.021)</f>
        <v/>
      </c>
      <c r="X4724" s="16">
        <f>ROUNDDOWN(S4724*0.2/W4724+2000,0)</f>
        <v/>
      </c>
      <c r="Y4724" s="17">
        <f>IF(O4724&lt;=0,0,LOOKUP(O4724,{0,1950001,3300001,6950001,9000001,18000001,40000001},{0.05,0.1,0.2,0.23,0.33,0.4,0.45}))</f>
        <v/>
      </c>
    </row>
    <row r="4725">
      <c r="A4725" t="inlineStr">
        <is>
          <t>1万円刻み</t>
        </is>
      </c>
      <c r="B4725" s="16">
        <f>'3_1万円刻み'!$A$1061</f>
        <v/>
      </c>
      <c r="C4725" t="n">
        <v>2025</v>
      </c>
      <c r="D4725" t="n">
        <v>0</v>
      </c>
      <c r="E4725" t="n">
        <v>0</v>
      </c>
      <c r="F4725" t="n">
        <v>0</v>
      </c>
      <c r="G4725" s="16">
        <f>ROUND(MIN(B4725/12,650000)*12*0.0915+MIN(B4725/12,1390000)*12*(0.0504+0)+B4725*0.005,0)</f>
        <v/>
      </c>
      <c r="H4725" t="n">
        <v>0</v>
      </c>
      <c r="I4725" t="n">
        <v>0</v>
      </c>
      <c r="J4725" s="16">
        <f>IF(C4725=2026,IF(B4725&lt;741000,0,IF(B4725&lt;2191000,B4725-740000,IF(B4725&lt;2193000,1451000,IF(B4725&lt;2196000,1453000,IF(B4725&lt;2200000,1456000,IF(B4725&lt;3600000,ROUNDDOWN(B4725/4,-3)*2.8-80000,IF(B4725&lt;6600000,ROUNDDOWN(B4725/4,-3)*3.2-440000,IF(B4725&lt;8500000,ROUNDDOWN(B4725*0.9,0)-1100000,B4725-1950000)))))))),IF(B4725&lt;651000,0,IF(B4725&lt;1900000,B4725-650000,IF(B4725&lt;3600000,ROUNDDOWN(B4725/4,-3)*2.8-80000,IF(B4725&lt;6600000,ROUNDDOWN(B4725/4,-3)*3.2-440000,IF(B4725&lt;8500000,ROUNDDOWN(B4725*0.9,0)-1100000,B4725-1950000))))))</f>
        <v/>
      </c>
      <c r="K4725" s="16">
        <f>IF(J4725&gt;23500000,NA(),IF(C4725=2026,IF(J4725&lt;=4890000,1040000,IF(J4725&lt;=6550000,670000,620000)),IF(J4725&lt;=1320000,950000,IF(J4725&lt;=3360000,880000,IF(J4725&lt;=4890000,680000,IF(J4725&lt;=6550000,630000,580000))))))</f>
        <v/>
      </c>
      <c r="L4725" s="16">
        <f>IF(D4725=1,IF(J4725&lt;=9000000,380000,IF(J4725&lt;=9500000,260000,IF(J4725&lt;=10000000,130000,0))),0)</f>
        <v/>
      </c>
      <c r="M4725" s="16">
        <f>IF(D4725=1,IF(J4725&lt;=9000000,330000,IF(J4725&lt;=9500000,220000,IF(J4725&lt;=10000000,110000,0))),0)</f>
        <v/>
      </c>
      <c r="N4725" s="16">
        <f>IF(D4725=1,IF(J4725&lt;=9000000,50000,IF(J4725&lt;=9500000,40000,IF(J4725&lt;=10000000,20000,0))),0)</f>
        <v/>
      </c>
      <c r="O4725" s="16">
        <f>MAX(0,ROUNDDOWN(J4725-G4725-K4725-L4725-E4725*380000-F4725*630000-H4725,-3))</f>
        <v/>
      </c>
      <c r="P4725" s="16">
        <f>MAX(0,ROUNDDOWN(J4725-G4725-430000-M4725-E4725*330000-F4725*450000-I4725,-3))</f>
        <v/>
      </c>
      <c r="Q4725" s="16">
        <f>50000+N4725+E4725*50000+F4725*180000</f>
        <v/>
      </c>
      <c r="R4725" s="16">
        <f>IF(P4725&lt;=2000000,MIN(Q4725,P4725),MAX(Q4725-(P4725-2000000),50000))*0.05</f>
        <v/>
      </c>
      <c r="S4725" s="16">
        <f>MAX(0,P4725*0.1-R4725)</f>
        <v/>
      </c>
      <c r="T4725" s="16">
        <f>Q4725+MAX(0,K4725-480000)</f>
        <v/>
      </c>
      <c r="U4725" s="16">
        <f>P4725-T4725</f>
        <v/>
      </c>
      <c r="V4725" s="17">
        <f>IF(U4725&lt;0,0,LOOKUP(U4725,{0,1950001,3300001,6950001,9000001,18000001,40000001},{0.05,0.1,0.2,0.23,0.33,0.4,0.45}))</f>
        <v/>
      </c>
      <c r="W4725" s="18">
        <f>IF(U4725&lt;0,0.9,0.9-V4725*1.021)</f>
        <v/>
      </c>
      <c r="X4725" s="16">
        <f>ROUNDDOWN(S4725*0.2/W4725+2000,0)</f>
        <v/>
      </c>
      <c r="Y4725" s="17">
        <f>IF(O4725&lt;=0,0,LOOKUP(O4725,{0,1950001,3300001,6950001,9000001,18000001,40000001},{0.05,0.1,0.2,0.23,0.33,0.4,0.45}))</f>
        <v/>
      </c>
    </row>
    <row r="4726">
      <c r="A4726" t="inlineStr">
        <is>
          <t>1万円刻み</t>
        </is>
      </c>
      <c r="B4726" s="16">
        <f>'3_1万円刻み'!$A$1061</f>
        <v/>
      </c>
      <c r="C4726" t="n">
        <v>2026</v>
      </c>
      <c r="D4726" t="n">
        <v>0</v>
      </c>
      <c r="E4726" t="n">
        <v>0</v>
      </c>
      <c r="F4726" t="n">
        <v>0</v>
      </c>
      <c r="G4726" s="16">
        <f>ROUND(MIN(B4726/12,650000)*12*0.0915+MIN(B4726/12,1390000)*12*(0.0504+0)+B4726*0.005,0)</f>
        <v/>
      </c>
      <c r="H4726" t="n">
        <v>0</v>
      </c>
      <c r="I4726" t="n">
        <v>0</v>
      </c>
      <c r="J4726" s="16">
        <f>IF(C4726=2026,IF(B4726&lt;741000,0,IF(B4726&lt;2191000,B4726-740000,IF(B4726&lt;2193000,1451000,IF(B4726&lt;2196000,1453000,IF(B4726&lt;2200000,1456000,IF(B4726&lt;3600000,ROUNDDOWN(B4726/4,-3)*2.8-80000,IF(B4726&lt;6600000,ROUNDDOWN(B4726/4,-3)*3.2-440000,IF(B4726&lt;8500000,ROUNDDOWN(B4726*0.9,0)-1100000,B4726-1950000)))))))),IF(B4726&lt;651000,0,IF(B4726&lt;1900000,B4726-650000,IF(B4726&lt;3600000,ROUNDDOWN(B4726/4,-3)*2.8-80000,IF(B4726&lt;6600000,ROUNDDOWN(B4726/4,-3)*3.2-440000,IF(B4726&lt;8500000,ROUNDDOWN(B4726*0.9,0)-1100000,B4726-1950000))))))</f>
        <v/>
      </c>
      <c r="K4726" s="16">
        <f>IF(J4726&gt;23500000,NA(),IF(C4726=2026,IF(J4726&lt;=4890000,1040000,IF(J4726&lt;=6550000,670000,620000)),IF(J4726&lt;=1320000,950000,IF(J4726&lt;=3360000,880000,IF(J4726&lt;=4890000,680000,IF(J4726&lt;=6550000,630000,580000))))))</f>
        <v/>
      </c>
      <c r="L4726" s="16">
        <f>IF(D4726=1,IF(J4726&lt;=9000000,380000,IF(J4726&lt;=9500000,260000,IF(J4726&lt;=10000000,130000,0))),0)</f>
        <v/>
      </c>
      <c r="M4726" s="16">
        <f>IF(D4726=1,IF(J4726&lt;=9000000,330000,IF(J4726&lt;=9500000,220000,IF(J4726&lt;=10000000,110000,0))),0)</f>
        <v/>
      </c>
      <c r="N4726" s="16">
        <f>IF(D4726=1,IF(J4726&lt;=9000000,50000,IF(J4726&lt;=9500000,40000,IF(J4726&lt;=10000000,20000,0))),0)</f>
        <v/>
      </c>
      <c r="O4726" s="16">
        <f>MAX(0,ROUNDDOWN(J4726-G4726-K4726-L4726-E4726*380000-F4726*630000-H4726,-3))</f>
        <v/>
      </c>
      <c r="P4726" s="16">
        <f>MAX(0,ROUNDDOWN(J4726-G4726-430000-M4726-E4726*330000-F4726*450000-I4726,-3))</f>
        <v/>
      </c>
      <c r="Q4726" s="16">
        <f>50000+N4726+E4726*50000+F4726*180000</f>
        <v/>
      </c>
      <c r="R4726" s="16">
        <f>IF(P4726&lt;=2000000,MIN(Q4726,P4726),MAX(Q4726-(P4726-2000000),50000))*0.05</f>
        <v/>
      </c>
      <c r="S4726" s="16">
        <f>MAX(0,P4726*0.1-R4726)</f>
        <v/>
      </c>
      <c r="T4726" s="16">
        <f>Q4726+MAX(0,K4726-480000)</f>
        <v/>
      </c>
      <c r="U4726" s="16">
        <f>P4726-T4726</f>
        <v/>
      </c>
      <c r="V4726" s="17">
        <f>IF(U4726&lt;0,0,LOOKUP(U4726,{0,1950001,3300001,6950001,9000001,18000001,40000001},{0.05,0.1,0.2,0.23,0.33,0.4,0.45}))</f>
        <v/>
      </c>
      <c r="W4726" s="18">
        <f>IF(U4726&lt;0,0.9,0.9-V4726*1.021)</f>
        <v/>
      </c>
      <c r="X4726" s="16">
        <f>ROUNDDOWN(S4726*0.2/W4726+2000,0)</f>
        <v/>
      </c>
      <c r="Y4726" s="17">
        <f>IF(O4726&lt;=0,0,LOOKUP(O4726,{0,1950001,3300001,6950001,9000001,18000001,40000001},{0.05,0.1,0.2,0.23,0.33,0.4,0.45}))</f>
        <v/>
      </c>
    </row>
    <row r="4727">
      <c r="A4727" t="inlineStr">
        <is>
          <t>1万円刻み</t>
        </is>
      </c>
      <c r="B4727" s="16">
        <f>'3_1万円刻み'!$A$1061</f>
        <v/>
      </c>
      <c r="C4727" t="n">
        <v>2025</v>
      </c>
      <c r="D4727" t="n">
        <v>1</v>
      </c>
      <c r="E4727" t="n">
        <v>0</v>
      </c>
      <c r="F4727" t="n">
        <v>0</v>
      </c>
      <c r="G4727" s="16">
        <f>ROUND(MIN(B4727/12,650000)*12*0.0915+MIN(B4727/12,1390000)*12*(0.0504+0)+B4727*0.005,0)</f>
        <v/>
      </c>
      <c r="H4727" t="n">
        <v>0</v>
      </c>
      <c r="I4727" t="n">
        <v>0</v>
      </c>
      <c r="J4727" s="16">
        <f>IF(C4727=2026,IF(B4727&lt;741000,0,IF(B4727&lt;2191000,B4727-740000,IF(B4727&lt;2193000,1451000,IF(B4727&lt;2196000,1453000,IF(B4727&lt;2200000,1456000,IF(B4727&lt;3600000,ROUNDDOWN(B4727/4,-3)*2.8-80000,IF(B4727&lt;6600000,ROUNDDOWN(B4727/4,-3)*3.2-440000,IF(B4727&lt;8500000,ROUNDDOWN(B4727*0.9,0)-1100000,B4727-1950000)))))))),IF(B4727&lt;651000,0,IF(B4727&lt;1900000,B4727-650000,IF(B4727&lt;3600000,ROUNDDOWN(B4727/4,-3)*2.8-80000,IF(B4727&lt;6600000,ROUNDDOWN(B4727/4,-3)*3.2-440000,IF(B4727&lt;8500000,ROUNDDOWN(B4727*0.9,0)-1100000,B4727-1950000))))))</f>
        <v/>
      </c>
      <c r="K4727" s="16">
        <f>IF(J4727&gt;23500000,NA(),IF(C4727=2026,IF(J4727&lt;=4890000,1040000,IF(J4727&lt;=6550000,670000,620000)),IF(J4727&lt;=1320000,950000,IF(J4727&lt;=3360000,880000,IF(J4727&lt;=4890000,680000,IF(J4727&lt;=6550000,630000,580000))))))</f>
        <v/>
      </c>
      <c r="L4727" s="16">
        <f>IF(D4727=1,IF(J4727&lt;=9000000,380000,IF(J4727&lt;=9500000,260000,IF(J4727&lt;=10000000,130000,0))),0)</f>
        <v/>
      </c>
      <c r="M4727" s="16">
        <f>IF(D4727=1,IF(J4727&lt;=9000000,330000,IF(J4727&lt;=9500000,220000,IF(J4727&lt;=10000000,110000,0))),0)</f>
        <v/>
      </c>
      <c r="N4727" s="16">
        <f>IF(D4727=1,IF(J4727&lt;=9000000,50000,IF(J4727&lt;=9500000,40000,IF(J4727&lt;=10000000,20000,0))),0)</f>
        <v/>
      </c>
      <c r="O4727" s="16">
        <f>MAX(0,ROUNDDOWN(J4727-G4727-K4727-L4727-E4727*380000-F4727*630000-H4727,-3))</f>
        <v/>
      </c>
      <c r="P4727" s="16">
        <f>MAX(0,ROUNDDOWN(J4727-G4727-430000-M4727-E4727*330000-F4727*450000-I4727,-3))</f>
        <v/>
      </c>
      <c r="Q4727" s="16">
        <f>50000+N4727+E4727*50000+F4727*180000</f>
        <v/>
      </c>
      <c r="R4727" s="16">
        <f>IF(P4727&lt;=2000000,MIN(Q4727,P4727),MAX(Q4727-(P4727-2000000),50000))*0.05</f>
        <v/>
      </c>
      <c r="S4727" s="16">
        <f>MAX(0,P4727*0.1-R4727)</f>
        <v/>
      </c>
      <c r="T4727" s="16">
        <f>Q4727+MAX(0,K4727-480000)</f>
        <v/>
      </c>
      <c r="U4727" s="16">
        <f>P4727-T4727</f>
        <v/>
      </c>
      <c r="V4727" s="17">
        <f>IF(U4727&lt;0,0,LOOKUP(U4727,{0,1950001,3300001,6950001,9000001,18000001,40000001},{0.05,0.1,0.2,0.23,0.33,0.4,0.45}))</f>
        <v/>
      </c>
      <c r="W4727" s="18">
        <f>IF(U4727&lt;0,0.9,0.9-V4727*1.021)</f>
        <v/>
      </c>
      <c r="X4727" s="16">
        <f>ROUNDDOWN(S4727*0.2/W4727+2000,0)</f>
        <v/>
      </c>
      <c r="Y4727" s="17">
        <f>IF(O4727&lt;=0,0,LOOKUP(O4727,{0,1950001,3300001,6950001,9000001,18000001,40000001},{0.05,0.1,0.2,0.23,0.33,0.4,0.45}))</f>
        <v/>
      </c>
    </row>
    <row r="4728">
      <c r="A4728" t="inlineStr">
        <is>
          <t>1万円刻み</t>
        </is>
      </c>
      <c r="B4728" s="16">
        <f>'3_1万円刻み'!$A$1061</f>
        <v/>
      </c>
      <c r="C4728" t="n">
        <v>2026</v>
      </c>
      <c r="D4728" t="n">
        <v>1</v>
      </c>
      <c r="E4728" t="n">
        <v>0</v>
      </c>
      <c r="F4728" t="n">
        <v>0</v>
      </c>
      <c r="G4728" s="16">
        <f>ROUND(MIN(B4728/12,650000)*12*0.0915+MIN(B4728/12,1390000)*12*(0.0504+0)+B4728*0.005,0)</f>
        <v/>
      </c>
      <c r="H4728" t="n">
        <v>0</v>
      </c>
      <c r="I4728" t="n">
        <v>0</v>
      </c>
      <c r="J4728" s="16">
        <f>IF(C4728=2026,IF(B4728&lt;741000,0,IF(B4728&lt;2191000,B4728-740000,IF(B4728&lt;2193000,1451000,IF(B4728&lt;2196000,1453000,IF(B4728&lt;2200000,1456000,IF(B4728&lt;3600000,ROUNDDOWN(B4728/4,-3)*2.8-80000,IF(B4728&lt;6600000,ROUNDDOWN(B4728/4,-3)*3.2-440000,IF(B4728&lt;8500000,ROUNDDOWN(B4728*0.9,0)-1100000,B4728-1950000)))))))),IF(B4728&lt;651000,0,IF(B4728&lt;1900000,B4728-650000,IF(B4728&lt;3600000,ROUNDDOWN(B4728/4,-3)*2.8-80000,IF(B4728&lt;6600000,ROUNDDOWN(B4728/4,-3)*3.2-440000,IF(B4728&lt;8500000,ROUNDDOWN(B4728*0.9,0)-1100000,B4728-1950000))))))</f>
        <v/>
      </c>
      <c r="K4728" s="16">
        <f>IF(J4728&gt;23500000,NA(),IF(C4728=2026,IF(J4728&lt;=4890000,1040000,IF(J4728&lt;=6550000,670000,620000)),IF(J4728&lt;=1320000,950000,IF(J4728&lt;=3360000,880000,IF(J4728&lt;=4890000,680000,IF(J4728&lt;=6550000,630000,580000))))))</f>
        <v/>
      </c>
      <c r="L4728" s="16">
        <f>IF(D4728=1,IF(J4728&lt;=9000000,380000,IF(J4728&lt;=9500000,260000,IF(J4728&lt;=10000000,130000,0))),0)</f>
        <v/>
      </c>
      <c r="M4728" s="16">
        <f>IF(D4728=1,IF(J4728&lt;=9000000,330000,IF(J4728&lt;=9500000,220000,IF(J4728&lt;=10000000,110000,0))),0)</f>
        <v/>
      </c>
      <c r="N4728" s="16">
        <f>IF(D4728=1,IF(J4728&lt;=9000000,50000,IF(J4728&lt;=9500000,40000,IF(J4728&lt;=10000000,20000,0))),0)</f>
        <v/>
      </c>
      <c r="O4728" s="16">
        <f>MAX(0,ROUNDDOWN(J4728-G4728-K4728-L4728-E4728*380000-F4728*630000-H4728,-3))</f>
        <v/>
      </c>
      <c r="P4728" s="16">
        <f>MAX(0,ROUNDDOWN(J4728-G4728-430000-M4728-E4728*330000-F4728*450000-I4728,-3))</f>
        <v/>
      </c>
      <c r="Q4728" s="16">
        <f>50000+N4728+E4728*50000+F4728*180000</f>
        <v/>
      </c>
      <c r="R4728" s="16">
        <f>IF(P4728&lt;=2000000,MIN(Q4728,P4728),MAX(Q4728-(P4728-2000000),50000))*0.05</f>
        <v/>
      </c>
      <c r="S4728" s="16">
        <f>MAX(0,P4728*0.1-R4728)</f>
        <v/>
      </c>
      <c r="T4728" s="16">
        <f>Q4728+MAX(0,K4728-480000)</f>
        <v/>
      </c>
      <c r="U4728" s="16">
        <f>P4728-T4728</f>
        <v/>
      </c>
      <c r="V4728" s="17">
        <f>IF(U4728&lt;0,0,LOOKUP(U4728,{0,1950001,3300001,6950001,9000001,18000001,40000001},{0.05,0.1,0.2,0.23,0.33,0.4,0.45}))</f>
        <v/>
      </c>
      <c r="W4728" s="18">
        <f>IF(U4728&lt;0,0.9,0.9-V4728*1.021)</f>
        <v/>
      </c>
      <c r="X4728" s="16">
        <f>ROUNDDOWN(S4728*0.2/W4728+2000,0)</f>
        <v/>
      </c>
      <c r="Y4728" s="17">
        <f>IF(O4728&lt;=0,0,LOOKUP(O4728,{0,1950001,3300001,6950001,9000001,18000001,40000001},{0.05,0.1,0.2,0.23,0.33,0.4,0.45}))</f>
        <v/>
      </c>
    </row>
    <row r="4729">
      <c r="A4729" t="inlineStr">
        <is>
          <t>1万円刻み</t>
        </is>
      </c>
      <c r="B4729" s="16">
        <f>'3_1万円刻み'!$A$1062</f>
        <v/>
      </c>
      <c r="C4729" t="n">
        <v>2025</v>
      </c>
      <c r="D4729" t="n">
        <v>0</v>
      </c>
      <c r="E4729" t="n">
        <v>0</v>
      </c>
      <c r="F4729" t="n">
        <v>0</v>
      </c>
      <c r="G4729" s="16">
        <f>ROUND(MIN(B4729/12,650000)*12*0.0915+MIN(B4729/12,1390000)*12*(0.0504+0)+B4729*0.005,0)</f>
        <v/>
      </c>
      <c r="H4729" t="n">
        <v>0</v>
      </c>
      <c r="I4729" t="n">
        <v>0</v>
      </c>
      <c r="J4729" s="16">
        <f>IF(C4729=2026,IF(B4729&lt;741000,0,IF(B4729&lt;2191000,B4729-740000,IF(B4729&lt;2193000,1451000,IF(B4729&lt;2196000,1453000,IF(B4729&lt;2200000,1456000,IF(B4729&lt;3600000,ROUNDDOWN(B4729/4,-3)*2.8-80000,IF(B4729&lt;6600000,ROUNDDOWN(B4729/4,-3)*3.2-440000,IF(B4729&lt;8500000,ROUNDDOWN(B4729*0.9,0)-1100000,B4729-1950000)))))))),IF(B4729&lt;651000,0,IF(B4729&lt;1900000,B4729-650000,IF(B4729&lt;3600000,ROUNDDOWN(B4729/4,-3)*2.8-80000,IF(B4729&lt;6600000,ROUNDDOWN(B4729/4,-3)*3.2-440000,IF(B4729&lt;8500000,ROUNDDOWN(B4729*0.9,0)-1100000,B4729-1950000))))))</f>
        <v/>
      </c>
      <c r="K4729" s="16">
        <f>IF(J4729&gt;23500000,NA(),IF(C4729=2026,IF(J4729&lt;=4890000,1040000,IF(J4729&lt;=6550000,670000,620000)),IF(J4729&lt;=1320000,950000,IF(J4729&lt;=3360000,880000,IF(J4729&lt;=4890000,680000,IF(J4729&lt;=6550000,630000,580000))))))</f>
        <v/>
      </c>
      <c r="L4729" s="16">
        <f>IF(D4729=1,IF(J4729&lt;=9000000,380000,IF(J4729&lt;=9500000,260000,IF(J4729&lt;=10000000,130000,0))),0)</f>
        <v/>
      </c>
      <c r="M4729" s="16">
        <f>IF(D4729=1,IF(J4729&lt;=9000000,330000,IF(J4729&lt;=9500000,220000,IF(J4729&lt;=10000000,110000,0))),0)</f>
        <v/>
      </c>
      <c r="N4729" s="16">
        <f>IF(D4729=1,IF(J4729&lt;=9000000,50000,IF(J4729&lt;=9500000,40000,IF(J4729&lt;=10000000,20000,0))),0)</f>
        <v/>
      </c>
      <c r="O4729" s="16">
        <f>MAX(0,ROUNDDOWN(J4729-G4729-K4729-L4729-E4729*380000-F4729*630000-H4729,-3))</f>
        <v/>
      </c>
      <c r="P4729" s="16">
        <f>MAX(0,ROUNDDOWN(J4729-G4729-430000-M4729-E4729*330000-F4729*450000-I4729,-3))</f>
        <v/>
      </c>
      <c r="Q4729" s="16">
        <f>50000+N4729+E4729*50000+F4729*180000</f>
        <v/>
      </c>
      <c r="R4729" s="16">
        <f>IF(P4729&lt;=2000000,MIN(Q4729,P4729),MAX(Q4729-(P4729-2000000),50000))*0.05</f>
        <v/>
      </c>
      <c r="S4729" s="16">
        <f>MAX(0,P4729*0.1-R4729)</f>
        <v/>
      </c>
      <c r="T4729" s="16">
        <f>Q4729+MAX(0,K4729-480000)</f>
        <v/>
      </c>
      <c r="U4729" s="16">
        <f>P4729-T4729</f>
        <v/>
      </c>
      <c r="V4729" s="17">
        <f>IF(U4729&lt;0,0,LOOKUP(U4729,{0,1950001,3300001,6950001,9000001,18000001,40000001},{0.05,0.1,0.2,0.23,0.33,0.4,0.45}))</f>
        <v/>
      </c>
      <c r="W4729" s="18">
        <f>IF(U4729&lt;0,0.9,0.9-V4729*1.021)</f>
        <v/>
      </c>
      <c r="X4729" s="16">
        <f>ROUNDDOWN(S4729*0.2/W4729+2000,0)</f>
        <v/>
      </c>
      <c r="Y4729" s="17">
        <f>IF(O4729&lt;=0,0,LOOKUP(O4729,{0,1950001,3300001,6950001,9000001,18000001,40000001},{0.05,0.1,0.2,0.23,0.33,0.4,0.45}))</f>
        <v/>
      </c>
    </row>
    <row r="4730">
      <c r="A4730" t="inlineStr">
        <is>
          <t>1万円刻み</t>
        </is>
      </c>
      <c r="B4730" s="16">
        <f>'3_1万円刻み'!$A$1062</f>
        <v/>
      </c>
      <c r="C4730" t="n">
        <v>2026</v>
      </c>
      <c r="D4730" t="n">
        <v>0</v>
      </c>
      <c r="E4730" t="n">
        <v>0</v>
      </c>
      <c r="F4730" t="n">
        <v>0</v>
      </c>
      <c r="G4730" s="16">
        <f>ROUND(MIN(B4730/12,650000)*12*0.0915+MIN(B4730/12,1390000)*12*(0.0504+0)+B4730*0.005,0)</f>
        <v/>
      </c>
      <c r="H4730" t="n">
        <v>0</v>
      </c>
      <c r="I4730" t="n">
        <v>0</v>
      </c>
      <c r="J4730" s="16">
        <f>IF(C4730=2026,IF(B4730&lt;741000,0,IF(B4730&lt;2191000,B4730-740000,IF(B4730&lt;2193000,1451000,IF(B4730&lt;2196000,1453000,IF(B4730&lt;2200000,1456000,IF(B4730&lt;3600000,ROUNDDOWN(B4730/4,-3)*2.8-80000,IF(B4730&lt;6600000,ROUNDDOWN(B4730/4,-3)*3.2-440000,IF(B4730&lt;8500000,ROUNDDOWN(B4730*0.9,0)-1100000,B4730-1950000)))))))),IF(B4730&lt;651000,0,IF(B4730&lt;1900000,B4730-650000,IF(B4730&lt;3600000,ROUNDDOWN(B4730/4,-3)*2.8-80000,IF(B4730&lt;6600000,ROUNDDOWN(B4730/4,-3)*3.2-440000,IF(B4730&lt;8500000,ROUNDDOWN(B4730*0.9,0)-1100000,B4730-1950000))))))</f>
        <v/>
      </c>
      <c r="K4730" s="16">
        <f>IF(J4730&gt;23500000,NA(),IF(C4730=2026,IF(J4730&lt;=4890000,1040000,IF(J4730&lt;=6550000,670000,620000)),IF(J4730&lt;=1320000,950000,IF(J4730&lt;=3360000,880000,IF(J4730&lt;=4890000,680000,IF(J4730&lt;=6550000,630000,580000))))))</f>
        <v/>
      </c>
      <c r="L4730" s="16">
        <f>IF(D4730=1,IF(J4730&lt;=9000000,380000,IF(J4730&lt;=9500000,260000,IF(J4730&lt;=10000000,130000,0))),0)</f>
        <v/>
      </c>
      <c r="M4730" s="16">
        <f>IF(D4730=1,IF(J4730&lt;=9000000,330000,IF(J4730&lt;=9500000,220000,IF(J4730&lt;=10000000,110000,0))),0)</f>
        <v/>
      </c>
      <c r="N4730" s="16">
        <f>IF(D4730=1,IF(J4730&lt;=9000000,50000,IF(J4730&lt;=9500000,40000,IF(J4730&lt;=10000000,20000,0))),0)</f>
        <v/>
      </c>
      <c r="O4730" s="16">
        <f>MAX(0,ROUNDDOWN(J4730-G4730-K4730-L4730-E4730*380000-F4730*630000-H4730,-3))</f>
        <v/>
      </c>
      <c r="P4730" s="16">
        <f>MAX(0,ROUNDDOWN(J4730-G4730-430000-M4730-E4730*330000-F4730*450000-I4730,-3))</f>
        <v/>
      </c>
      <c r="Q4730" s="16">
        <f>50000+N4730+E4730*50000+F4730*180000</f>
        <v/>
      </c>
      <c r="R4730" s="16">
        <f>IF(P4730&lt;=2000000,MIN(Q4730,P4730),MAX(Q4730-(P4730-2000000),50000))*0.05</f>
        <v/>
      </c>
      <c r="S4730" s="16">
        <f>MAX(0,P4730*0.1-R4730)</f>
        <v/>
      </c>
      <c r="T4730" s="16">
        <f>Q4730+MAX(0,K4730-480000)</f>
        <v/>
      </c>
      <c r="U4730" s="16">
        <f>P4730-T4730</f>
        <v/>
      </c>
      <c r="V4730" s="17">
        <f>IF(U4730&lt;0,0,LOOKUP(U4730,{0,1950001,3300001,6950001,9000001,18000001,40000001},{0.05,0.1,0.2,0.23,0.33,0.4,0.45}))</f>
        <v/>
      </c>
      <c r="W4730" s="18">
        <f>IF(U4730&lt;0,0.9,0.9-V4730*1.021)</f>
        <v/>
      </c>
      <c r="X4730" s="16">
        <f>ROUNDDOWN(S4730*0.2/W4730+2000,0)</f>
        <v/>
      </c>
      <c r="Y4730" s="17">
        <f>IF(O4730&lt;=0,0,LOOKUP(O4730,{0,1950001,3300001,6950001,9000001,18000001,40000001},{0.05,0.1,0.2,0.23,0.33,0.4,0.45}))</f>
        <v/>
      </c>
    </row>
    <row r="4731">
      <c r="A4731" t="inlineStr">
        <is>
          <t>1万円刻み</t>
        </is>
      </c>
      <c r="B4731" s="16">
        <f>'3_1万円刻み'!$A$1062</f>
        <v/>
      </c>
      <c r="C4731" t="n">
        <v>2025</v>
      </c>
      <c r="D4731" t="n">
        <v>1</v>
      </c>
      <c r="E4731" t="n">
        <v>0</v>
      </c>
      <c r="F4731" t="n">
        <v>0</v>
      </c>
      <c r="G4731" s="16">
        <f>ROUND(MIN(B4731/12,650000)*12*0.0915+MIN(B4731/12,1390000)*12*(0.0504+0)+B4731*0.005,0)</f>
        <v/>
      </c>
      <c r="H4731" t="n">
        <v>0</v>
      </c>
      <c r="I4731" t="n">
        <v>0</v>
      </c>
      <c r="J4731" s="16">
        <f>IF(C4731=2026,IF(B4731&lt;741000,0,IF(B4731&lt;2191000,B4731-740000,IF(B4731&lt;2193000,1451000,IF(B4731&lt;2196000,1453000,IF(B4731&lt;2200000,1456000,IF(B4731&lt;3600000,ROUNDDOWN(B4731/4,-3)*2.8-80000,IF(B4731&lt;6600000,ROUNDDOWN(B4731/4,-3)*3.2-440000,IF(B4731&lt;8500000,ROUNDDOWN(B4731*0.9,0)-1100000,B4731-1950000)))))))),IF(B4731&lt;651000,0,IF(B4731&lt;1900000,B4731-650000,IF(B4731&lt;3600000,ROUNDDOWN(B4731/4,-3)*2.8-80000,IF(B4731&lt;6600000,ROUNDDOWN(B4731/4,-3)*3.2-440000,IF(B4731&lt;8500000,ROUNDDOWN(B4731*0.9,0)-1100000,B4731-1950000))))))</f>
        <v/>
      </c>
      <c r="K4731" s="16">
        <f>IF(J4731&gt;23500000,NA(),IF(C4731=2026,IF(J4731&lt;=4890000,1040000,IF(J4731&lt;=6550000,670000,620000)),IF(J4731&lt;=1320000,950000,IF(J4731&lt;=3360000,880000,IF(J4731&lt;=4890000,680000,IF(J4731&lt;=6550000,630000,580000))))))</f>
        <v/>
      </c>
      <c r="L4731" s="16">
        <f>IF(D4731=1,IF(J4731&lt;=9000000,380000,IF(J4731&lt;=9500000,260000,IF(J4731&lt;=10000000,130000,0))),0)</f>
        <v/>
      </c>
      <c r="M4731" s="16">
        <f>IF(D4731=1,IF(J4731&lt;=9000000,330000,IF(J4731&lt;=9500000,220000,IF(J4731&lt;=10000000,110000,0))),0)</f>
        <v/>
      </c>
      <c r="N4731" s="16">
        <f>IF(D4731=1,IF(J4731&lt;=9000000,50000,IF(J4731&lt;=9500000,40000,IF(J4731&lt;=10000000,20000,0))),0)</f>
        <v/>
      </c>
      <c r="O4731" s="16">
        <f>MAX(0,ROUNDDOWN(J4731-G4731-K4731-L4731-E4731*380000-F4731*630000-H4731,-3))</f>
        <v/>
      </c>
      <c r="P4731" s="16">
        <f>MAX(0,ROUNDDOWN(J4731-G4731-430000-M4731-E4731*330000-F4731*450000-I4731,-3))</f>
        <v/>
      </c>
      <c r="Q4731" s="16">
        <f>50000+N4731+E4731*50000+F4731*180000</f>
        <v/>
      </c>
      <c r="R4731" s="16">
        <f>IF(P4731&lt;=2000000,MIN(Q4731,P4731),MAX(Q4731-(P4731-2000000),50000))*0.05</f>
        <v/>
      </c>
      <c r="S4731" s="16">
        <f>MAX(0,P4731*0.1-R4731)</f>
        <v/>
      </c>
      <c r="T4731" s="16">
        <f>Q4731+MAX(0,K4731-480000)</f>
        <v/>
      </c>
      <c r="U4731" s="16">
        <f>P4731-T4731</f>
        <v/>
      </c>
      <c r="V4731" s="17">
        <f>IF(U4731&lt;0,0,LOOKUP(U4731,{0,1950001,3300001,6950001,9000001,18000001,40000001},{0.05,0.1,0.2,0.23,0.33,0.4,0.45}))</f>
        <v/>
      </c>
      <c r="W4731" s="18">
        <f>IF(U4731&lt;0,0.9,0.9-V4731*1.021)</f>
        <v/>
      </c>
      <c r="X4731" s="16">
        <f>ROUNDDOWN(S4731*0.2/W4731+2000,0)</f>
        <v/>
      </c>
      <c r="Y4731" s="17">
        <f>IF(O4731&lt;=0,0,LOOKUP(O4731,{0,1950001,3300001,6950001,9000001,18000001,40000001},{0.05,0.1,0.2,0.23,0.33,0.4,0.45}))</f>
        <v/>
      </c>
    </row>
    <row r="4732">
      <c r="A4732" t="inlineStr">
        <is>
          <t>1万円刻み</t>
        </is>
      </c>
      <c r="B4732" s="16">
        <f>'3_1万円刻み'!$A$1062</f>
        <v/>
      </c>
      <c r="C4732" t="n">
        <v>2026</v>
      </c>
      <c r="D4732" t="n">
        <v>1</v>
      </c>
      <c r="E4732" t="n">
        <v>0</v>
      </c>
      <c r="F4732" t="n">
        <v>0</v>
      </c>
      <c r="G4732" s="16">
        <f>ROUND(MIN(B4732/12,650000)*12*0.0915+MIN(B4732/12,1390000)*12*(0.0504+0)+B4732*0.005,0)</f>
        <v/>
      </c>
      <c r="H4732" t="n">
        <v>0</v>
      </c>
      <c r="I4732" t="n">
        <v>0</v>
      </c>
      <c r="J4732" s="16">
        <f>IF(C4732=2026,IF(B4732&lt;741000,0,IF(B4732&lt;2191000,B4732-740000,IF(B4732&lt;2193000,1451000,IF(B4732&lt;2196000,1453000,IF(B4732&lt;2200000,1456000,IF(B4732&lt;3600000,ROUNDDOWN(B4732/4,-3)*2.8-80000,IF(B4732&lt;6600000,ROUNDDOWN(B4732/4,-3)*3.2-440000,IF(B4732&lt;8500000,ROUNDDOWN(B4732*0.9,0)-1100000,B4732-1950000)))))))),IF(B4732&lt;651000,0,IF(B4732&lt;1900000,B4732-650000,IF(B4732&lt;3600000,ROUNDDOWN(B4732/4,-3)*2.8-80000,IF(B4732&lt;6600000,ROUNDDOWN(B4732/4,-3)*3.2-440000,IF(B4732&lt;8500000,ROUNDDOWN(B4732*0.9,0)-1100000,B4732-1950000))))))</f>
        <v/>
      </c>
      <c r="K4732" s="16">
        <f>IF(J4732&gt;23500000,NA(),IF(C4732=2026,IF(J4732&lt;=4890000,1040000,IF(J4732&lt;=6550000,670000,620000)),IF(J4732&lt;=1320000,950000,IF(J4732&lt;=3360000,880000,IF(J4732&lt;=4890000,680000,IF(J4732&lt;=6550000,630000,580000))))))</f>
        <v/>
      </c>
      <c r="L4732" s="16">
        <f>IF(D4732=1,IF(J4732&lt;=9000000,380000,IF(J4732&lt;=9500000,260000,IF(J4732&lt;=10000000,130000,0))),0)</f>
        <v/>
      </c>
      <c r="M4732" s="16">
        <f>IF(D4732=1,IF(J4732&lt;=9000000,330000,IF(J4732&lt;=9500000,220000,IF(J4732&lt;=10000000,110000,0))),0)</f>
        <v/>
      </c>
      <c r="N4732" s="16">
        <f>IF(D4732=1,IF(J4732&lt;=9000000,50000,IF(J4732&lt;=9500000,40000,IF(J4732&lt;=10000000,20000,0))),0)</f>
        <v/>
      </c>
      <c r="O4732" s="16">
        <f>MAX(0,ROUNDDOWN(J4732-G4732-K4732-L4732-E4732*380000-F4732*630000-H4732,-3))</f>
        <v/>
      </c>
      <c r="P4732" s="16">
        <f>MAX(0,ROUNDDOWN(J4732-G4732-430000-M4732-E4732*330000-F4732*450000-I4732,-3))</f>
        <v/>
      </c>
      <c r="Q4732" s="16">
        <f>50000+N4732+E4732*50000+F4732*180000</f>
        <v/>
      </c>
      <c r="R4732" s="16">
        <f>IF(P4732&lt;=2000000,MIN(Q4732,P4732),MAX(Q4732-(P4732-2000000),50000))*0.05</f>
        <v/>
      </c>
      <c r="S4732" s="16">
        <f>MAX(0,P4732*0.1-R4732)</f>
        <v/>
      </c>
      <c r="T4732" s="16">
        <f>Q4732+MAX(0,K4732-480000)</f>
        <v/>
      </c>
      <c r="U4732" s="16">
        <f>P4732-T4732</f>
        <v/>
      </c>
      <c r="V4732" s="17">
        <f>IF(U4732&lt;0,0,LOOKUP(U4732,{0,1950001,3300001,6950001,9000001,18000001,40000001},{0.05,0.1,0.2,0.23,0.33,0.4,0.45}))</f>
        <v/>
      </c>
      <c r="W4732" s="18">
        <f>IF(U4732&lt;0,0.9,0.9-V4732*1.021)</f>
        <v/>
      </c>
      <c r="X4732" s="16">
        <f>ROUNDDOWN(S4732*0.2/W4732+2000,0)</f>
        <v/>
      </c>
      <c r="Y4732" s="17">
        <f>IF(O4732&lt;=0,0,LOOKUP(O4732,{0,1950001,3300001,6950001,9000001,18000001,40000001},{0.05,0.1,0.2,0.23,0.33,0.4,0.45}))</f>
        <v/>
      </c>
    </row>
    <row r="4733">
      <c r="A4733" t="inlineStr">
        <is>
          <t>1万円刻み</t>
        </is>
      </c>
      <c r="B4733" s="16">
        <f>'3_1万円刻み'!$A$1063</f>
        <v/>
      </c>
      <c r="C4733" t="n">
        <v>2025</v>
      </c>
      <c r="D4733" t="n">
        <v>0</v>
      </c>
      <c r="E4733" t="n">
        <v>0</v>
      </c>
      <c r="F4733" t="n">
        <v>0</v>
      </c>
      <c r="G4733" s="16">
        <f>ROUND(MIN(B4733/12,650000)*12*0.0915+MIN(B4733/12,1390000)*12*(0.0504+0)+B4733*0.005,0)</f>
        <v/>
      </c>
      <c r="H4733" t="n">
        <v>0</v>
      </c>
      <c r="I4733" t="n">
        <v>0</v>
      </c>
      <c r="J4733" s="16">
        <f>IF(C4733=2026,IF(B4733&lt;741000,0,IF(B4733&lt;2191000,B4733-740000,IF(B4733&lt;2193000,1451000,IF(B4733&lt;2196000,1453000,IF(B4733&lt;2200000,1456000,IF(B4733&lt;3600000,ROUNDDOWN(B4733/4,-3)*2.8-80000,IF(B4733&lt;6600000,ROUNDDOWN(B4733/4,-3)*3.2-440000,IF(B4733&lt;8500000,ROUNDDOWN(B4733*0.9,0)-1100000,B4733-1950000)))))))),IF(B4733&lt;651000,0,IF(B4733&lt;1900000,B4733-650000,IF(B4733&lt;3600000,ROUNDDOWN(B4733/4,-3)*2.8-80000,IF(B4733&lt;6600000,ROUNDDOWN(B4733/4,-3)*3.2-440000,IF(B4733&lt;8500000,ROUNDDOWN(B4733*0.9,0)-1100000,B4733-1950000))))))</f>
        <v/>
      </c>
      <c r="K4733" s="16">
        <f>IF(J4733&gt;23500000,NA(),IF(C4733=2026,IF(J4733&lt;=4890000,1040000,IF(J4733&lt;=6550000,670000,620000)),IF(J4733&lt;=1320000,950000,IF(J4733&lt;=3360000,880000,IF(J4733&lt;=4890000,680000,IF(J4733&lt;=6550000,630000,580000))))))</f>
        <v/>
      </c>
      <c r="L4733" s="16">
        <f>IF(D4733=1,IF(J4733&lt;=9000000,380000,IF(J4733&lt;=9500000,260000,IF(J4733&lt;=10000000,130000,0))),0)</f>
        <v/>
      </c>
      <c r="M4733" s="16">
        <f>IF(D4733=1,IF(J4733&lt;=9000000,330000,IF(J4733&lt;=9500000,220000,IF(J4733&lt;=10000000,110000,0))),0)</f>
        <v/>
      </c>
      <c r="N4733" s="16">
        <f>IF(D4733=1,IF(J4733&lt;=9000000,50000,IF(J4733&lt;=9500000,40000,IF(J4733&lt;=10000000,20000,0))),0)</f>
        <v/>
      </c>
      <c r="O4733" s="16">
        <f>MAX(0,ROUNDDOWN(J4733-G4733-K4733-L4733-E4733*380000-F4733*630000-H4733,-3))</f>
        <v/>
      </c>
      <c r="P4733" s="16">
        <f>MAX(0,ROUNDDOWN(J4733-G4733-430000-M4733-E4733*330000-F4733*450000-I4733,-3))</f>
        <v/>
      </c>
      <c r="Q4733" s="16">
        <f>50000+N4733+E4733*50000+F4733*180000</f>
        <v/>
      </c>
      <c r="R4733" s="16">
        <f>IF(P4733&lt;=2000000,MIN(Q4733,P4733),MAX(Q4733-(P4733-2000000),50000))*0.05</f>
        <v/>
      </c>
      <c r="S4733" s="16">
        <f>MAX(0,P4733*0.1-R4733)</f>
        <v/>
      </c>
      <c r="T4733" s="16">
        <f>Q4733+MAX(0,K4733-480000)</f>
        <v/>
      </c>
      <c r="U4733" s="16">
        <f>P4733-T4733</f>
        <v/>
      </c>
      <c r="V4733" s="17">
        <f>IF(U4733&lt;0,0,LOOKUP(U4733,{0,1950001,3300001,6950001,9000001,18000001,40000001},{0.05,0.1,0.2,0.23,0.33,0.4,0.45}))</f>
        <v/>
      </c>
      <c r="W4733" s="18">
        <f>IF(U4733&lt;0,0.9,0.9-V4733*1.021)</f>
        <v/>
      </c>
      <c r="X4733" s="16">
        <f>ROUNDDOWN(S4733*0.2/W4733+2000,0)</f>
        <v/>
      </c>
      <c r="Y4733" s="17">
        <f>IF(O4733&lt;=0,0,LOOKUP(O4733,{0,1950001,3300001,6950001,9000001,18000001,40000001},{0.05,0.1,0.2,0.23,0.33,0.4,0.45}))</f>
        <v/>
      </c>
    </row>
    <row r="4734">
      <c r="A4734" t="inlineStr">
        <is>
          <t>1万円刻み</t>
        </is>
      </c>
      <c r="B4734" s="16">
        <f>'3_1万円刻み'!$A$1063</f>
        <v/>
      </c>
      <c r="C4734" t="n">
        <v>2026</v>
      </c>
      <c r="D4734" t="n">
        <v>0</v>
      </c>
      <c r="E4734" t="n">
        <v>0</v>
      </c>
      <c r="F4734" t="n">
        <v>0</v>
      </c>
      <c r="G4734" s="16">
        <f>ROUND(MIN(B4734/12,650000)*12*0.0915+MIN(B4734/12,1390000)*12*(0.0504+0)+B4734*0.005,0)</f>
        <v/>
      </c>
      <c r="H4734" t="n">
        <v>0</v>
      </c>
      <c r="I4734" t="n">
        <v>0</v>
      </c>
      <c r="J4734" s="16">
        <f>IF(C4734=2026,IF(B4734&lt;741000,0,IF(B4734&lt;2191000,B4734-740000,IF(B4734&lt;2193000,1451000,IF(B4734&lt;2196000,1453000,IF(B4734&lt;2200000,1456000,IF(B4734&lt;3600000,ROUNDDOWN(B4734/4,-3)*2.8-80000,IF(B4734&lt;6600000,ROUNDDOWN(B4734/4,-3)*3.2-440000,IF(B4734&lt;8500000,ROUNDDOWN(B4734*0.9,0)-1100000,B4734-1950000)))))))),IF(B4734&lt;651000,0,IF(B4734&lt;1900000,B4734-650000,IF(B4734&lt;3600000,ROUNDDOWN(B4734/4,-3)*2.8-80000,IF(B4734&lt;6600000,ROUNDDOWN(B4734/4,-3)*3.2-440000,IF(B4734&lt;8500000,ROUNDDOWN(B4734*0.9,0)-1100000,B4734-1950000))))))</f>
        <v/>
      </c>
      <c r="K4734" s="16">
        <f>IF(J4734&gt;23500000,NA(),IF(C4734=2026,IF(J4734&lt;=4890000,1040000,IF(J4734&lt;=6550000,670000,620000)),IF(J4734&lt;=1320000,950000,IF(J4734&lt;=3360000,880000,IF(J4734&lt;=4890000,680000,IF(J4734&lt;=6550000,630000,580000))))))</f>
        <v/>
      </c>
      <c r="L4734" s="16">
        <f>IF(D4734=1,IF(J4734&lt;=9000000,380000,IF(J4734&lt;=9500000,260000,IF(J4734&lt;=10000000,130000,0))),0)</f>
        <v/>
      </c>
      <c r="M4734" s="16">
        <f>IF(D4734=1,IF(J4734&lt;=9000000,330000,IF(J4734&lt;=9500000,220000,IF(J4734&lt;=10000000,110000,0))),0)</f>
        <v/>
      </c>
      <c r="N4734" s="16">
        <f>IF(D4734=1,IF(J4734&lt;=9000000,50000,IF(J4734&lt;=9500000,40000,IF(J4734&lt;=10000000,20000,0))),0)</f>
        <v/>
      </c>
      <c r="O4734" s="16">
        <f>MAX(0,ROUNDDOWN(J4734-G4734-K4734-L4734-E4734*380000-F4734*630000-H4734,-3))</f>
        <v/>
      </c>
      <c r="P4734" s="16">
        <f>MAX(0,ROUNDDOWN(J4734-G4734-430000-M4734-E4734*330000-F4734*450000-I4734,-3))</f>
        <v/>
      </c>
      <c r="Q4734" s="16">
        <f>50000+N4734+E4734*50000+F4734*180000</f>
        <v/>
      </c>
      <c r="R4734" s="16">
        <f>IF(P4734&lt;=2000000,MIN(Q4734,P4734),MAX(Q4734-(P4734-2000000),50000))*0.05</f>
        <v/>
      </c>
      <c r="S4734" s="16">
        <f>MAX(0,P4734*0.1-R4734)</f>
        <v/>
      </c>
      <c r="T4734" s="16">
        <f>Q4734+MAX(0,K4734-480000)</f>
        <v/>
      </c>
      <c r="U4734" s="16">
        <f>P4734-T4734</f>
        <v/>
      </c>
      <c r="V4734" s="17">
        <f>IF(U4734&lt;0,0,LOOKUP(U4734,{0,1950001,3300001,6950001,9000001,18000001,40000001},{0.05,0.1,0.2,0.23,0.33,0.4,0.45}))</f>
        <v/>
      </c>
      <c r="W4734" s="18">
        <f>IF(U4734&lt;0,0.9,0.9-V4734*1.021)</f>
        <v/>
      </c>
      <c r="X4734" s="16">
        <f>ROUNDDOWN(S4734*0.2/W4734+2000,0)</f>
        <v/>
      </c>
      <c r="Y4734" s="17">
        <f>IF(O4734&lt;=0,0,LOOKUP(O4734,{0,1950001,3300001,6950001,9000001,18000001,40000001},{0.05,0.1,0.2,0.23,0.33,0.4,0.45}))</f>
        <v/>
      </c>
    </row>
    <row r="4735">
      <c r="A4735" t="inlineStr">
        <is>
          <t>1万円刻み</t>
        </is>
      </c>
      <c r="B4735" s="16">
        <f>'3_1万円刻み'!$A$1063</f>
        <v/>
      </c>
      <c r="C4735" t="n">
        <v>2025</v>
      </c>
      <c r="D4735" t="n">
        <v>1</v>
      </c>
      <c r="E4735" t="n">
        <v>0</v>
      </c>
      <c r="F4735" t="n">
        <v>0</v>
      </c>
      <c r="G4735" s="16">
        <f>ROUND(MIN(B4735/12,650000)*12*0.0915+MIN(B4735/12,1390000)*12*(0.0504+0)+B4735*0.005,0)</f>
        <v/>
      </c>
      <c r="H4735" t="n">
        <v>0</v>
      </c>
      <c r="I4735" t="n">
        <v>0</v>
      </c>
      <c r="J4735" s="16">
        <f>IF(C4735=2026,IF(B4735&lt;741000,0,IF(B4735&lt;2191000,B4735-740000,IF(B4735&lt;2193000,1451000,IF(B4735&lt;2196000,1453000,IF(B4735&lt;2200000,1456000,IF(B4735&lt;3600000,ROUNDDOWN(B4735/4,-3)*2.8-80000,IF(B4735&lt;6600000,ROUNDDOWN(B4735/4,-3)*3.2-440000,IF(B4735&lt;8500000,ROUNDDOWN(B4735*0.9,0)-1100000,B4735-1950000)))))))),IF(B4735&lt;651000,0,IF(B4735&lt;1900000,B4735-650000,IF(B4735&lt;3600000,ROUNDDOWN(B4735/4,-3)*2.8-80000,IF(B4735&lt;6600000,ROUNDDOWN(B4735/4,-3)*3.2-440000,IF(B4735&lt;8500000,ROUNDDOWN(B4735*0.9,0)-1100000,B4735-1950000))))))</f>
        <v/>
      </c>
      <c r="K4735" s="16">
        <f>IF(J4735&gt;23500000,NA(),IF(C4735=2026,IF(J4735&lt;=4890000,1040000,IF(J4735&lt;=6550000,670000,620000)),IF(J4735&lt;=1320000,950000,IF(J4735&lt;=3360000,880000,IF(J4735&lt;=4890000,680000,IF(J4735&lt;=6550000,630000,580000))))))</f>
        <v/>
      </c>
      <c r="L4735" s="16">
        <f>IF(D4735=1,IF(J4735&lt;=9000000,380000,IF(J4735&lt;=9500000,260000,IF(J4735&lt;=10000000,130000,0))),0)</f>
        <v/>
      </c>
      <c r="M4735" s="16">
        <f>IF(D4735=1,IF(J4735&lt;=9000000,330000,IF(J4735&lt;=9500000,220000,IF(J4735&lt;=10000000,110000,0))),0)</f>
        <v/>
      </c>
      <c r="N4735" s="16">
        <f>IF(D4735=1,IF(J4735&lt;=9000000,50000,IF(J4735&lt;=9500000,40000,IF(J4735&lt;=10000000,20000,0))),0)</f>
        <v/>
      </c>
      <c r="O4735" s="16">
        <f>MAX(0,ROUNDDOWN(J4735-G4735-K4735-L4735-E4735*380000-F4735*630000-H4735,-3))</f>
        <v/>
      </c>
      <c r="P4735" s="16">
        <f>MAX(0,ROUNDDOWN(J4735-G4735-430000-M4735-E4735*330000-F4735*450000-I4735,-3))</f>
        <v/>
      </c>
      <c r="Q4735" s="16">
        <f>50000+N4735+E4735*50000+F4735*180000</f>
        <v/>
      </c>
      <c r="R4735" s="16">
        <f>IF(P4735&lt;=2000000,MIN(Q4735,P4735),MAX(Q4735-(P4735-2000000),50000))*0.05</f>
        <v/>
      </c>
      <c r="S4735" s="16">
        <f>MAX(0,P4735*0.1-R4735)</f>
        <v/>
      </c>
      <c r="T4735" s="16">
        <f>Q4735+MAX(0,K4735-480000)</f>
        <v/>
      </c>
      <c r="U4735" s="16">
        <f>P4735-T4735</f>
        <v/>
      </c>
      <c r="V4735" s="17">
        <f>IF(U4735&lt;0,0,LOOKUP(U4735,{0,1950001,3300001,6950001,9000001,18000001,40000001},{0.05,0.1,0.2,0.23,0.33,0.4,0.45}))</f>
        <v/>
      </c>
      <c r="W4735" s="18">
        <f>IF(U4735&lt;0,0.9,0.9-V4735*1.021)</f>
        <v/>
      </c>
      <c r="X4735" s="16">
        <f>ROUNDDOWN(S4735*0.2/W4735+2000,0)</f>
        <v/>
      </c>
      <c r="Y4735" s="17">
        <f>IF(O4735&lt;=0,0,LOOKUP(O4735,{0,1950001,3300001,6950001,9000001,18000001,40000001},{0.05,0.1,0.2,0.23,0.33,0.4,0.45}))</f>
        <v/>
      </c>
    </row>
    <row r="4736">
      <c r="A4736" t="inlineStr">
        <is>
          <t>1万円刻み</t>
        </is>
      </c>
      <c r="B4736" s="16">
        <f>'3_1万円刻み'!$A$1063</f>
        <v/>
      </c>
      <c r="C4736" t="n">
        <v>2026</v>
      </c>
      <c r="D4736" t="n">
        <v>1</v>
      </c>
      <c r="E4736" t="n">
        <v>0</v>
      </c>
      <c r="F4736" t="n">
        <v>0</v>
      </c>
      <c r="G4736" s="16">
        <f>ROUND(MIN(B4736/12,650000)*12*0.0915+MIN(B4736/12,1390000)*12*(0.0504+0)+B4736*0.005,0)</f>
        <v/>
      </c>
      <c r="H4736" t="n">
        <v>0</v>
      </c>
      <c r="I4736" t="n">
        <v>0</v>
      </c>
      <c r="J4736" s="16">
        <f>IF(C4736=2026,IF(B4736&lt;741000,0,IF(B4736&lt;2191000,B4736-740000,IF(B4736&lt;2193000,1451000,IF(B4736&lt;2196000,1453000,IF(B4736&lt;2200000,1456000,IF(B4736&lt;3600000,ROUNDDOWN(B4736/4,-3)*2.8-80000,IF(B4736&lt;6600000,ROUNDDOWN(B4736/4,-3)*3.2-440000,IF(B4736&lt;8500000,ROUNDDOWN(B4736*0.9,0)-1100000,B4736-1950000)))))))),IF(B4736&lt;651000,0,IF(B4736&lt;1900000,B4736-650000,IF(B4736&lt;3600000,ROUNDDOWN(B4736/4,-3)*2.8-80000,IF(B4736&lt;6600000,ROUNDDOWN(B4736/4,-3)*3.2-440000,IF(B4736&lt;8500000,ROUNDDOWN(B4736*0.9,0)-1100000,B4736-1950000))))))</f>
        <v/>
      </c>
      <c r="K4736" s="16">
        <f>IF(J4736&gt;23500000,NA(),IF(C4736=2026,IF(J4736&lt;=4890000,1040000,IF(J4736&lt;=6550000,670000,620000)),IF(J4736&lt;=1320000,950000,IF(J4736&lt;=3360000,880000,IF(J4736&lt;=4890000,680000,IF(J4736&lt;=6550000,630000,580000))))))</f>
        <v/>
      </c>
      <c r="L4736" s="16">
        <f>IF(D4736=1,IF(J4736&lt;=9000000,380000,IF(J4736&lt;=9500000,260000,IF(J4736&lt;=10000000,130000,0))),0)</f>
        <v/>
      </c>
      <c r="M4736" s="16">
        <f>IF(D4736=1,IF(J4736&lt;=9000000,330000,IF(J4736&lt;=9500000,220000,IF(J4736&lt;=10000000,110000,0))),0)</f>
        <v/>
      </c>
      <c r="N4736" s="16">
        <f>IF(D4736=1,IF(J4736&lt;=9000000,50000,IF(J4736&lt;=9500000,40000,IF(J4736&lt;=10000000,20000,0))),0)</f>
        <v/>
      </c>
      <c r="O4736" s="16">
        <f>MAX(0,ROUNDDOWN(J4736-G4736-K4736-L4736-E4736*380000-F4736*630000-H4736,-3))</f>
        <v/>
      </c>
      <c r="P4736" s="16">
        <f>MAX(0,ROUNDDOWN(J4736-G4736-430000-M4736-E4736*330000-F4736*450000-I4736,-3))</f>
        <v/>
      </c>
      <c r="Q4736" s="16">
        <f>50000+N4736+E4736*50000+F4736*180000</f>
        <v/>
      </c>
      <c r="R4736" s="16">
        <f>IF(P4736&lt;=2000000,MIN(Q4736,P4736),MAX(Q4736-(P4736-2000000),50000))*0.05</f>
        <v/>
      </c>
      <c r="S4736" s="16">
        <f>MAX(0,P4736*0.1-R4736)</f>
        <v/>
      </c>
      <c r="T4736" s="16">
        <f>Q4736+MAX(0,K4736-480000)</f>
        <v/>
      </c>
      <c r="U4736" s="16">
        <f>P4736-T4736</f>
        <v/>
      </c>
      <c r="V4736" s="17">
        <f>IF(U4736&lt;0,0,LOOKUP(U4736,{0,1950001,3300001,6950001,9000001,18000001,40000001},{0.05,0.1,0.2,0.23,0.33,0.4,0.45}))</f>
        <v/>
      </c>
      <c r="W4736" s="18">
        <f>IF(U4736&lt;0,0.9,0.9-V4736*1.021)</f>
        <v/>
      </c>
      <c r="X4736" s="16">
        <f>ROUNDDOWN(S4736*0.2/W4736+2000,0)</f>
        <v/>
      </c>
      <c r="Y4736" s="17">
        <f>IF(O4736&lt;=0,0,LOOKUP(O4736,{0,1950001,3300001,6950001,9000001,18000001,40000001},{0.05,0.1,0.2,0.23,0.33,0.4,0.45}))</f>
        <v/>
      </c>
    </row>
    <row r="4737">
      <c r="A4737" t="inlineStr">
        <is>
          <t>1万円刻み</t>
        </is>
      </c>
      <c r="B4737" s="16">
        <f>'3_1万円刻み'!$A$1064</f>
        <v/>
      </c>
      <c r="C4737" t="n">
        <v>2025</v>
      </c>
      <c r="D4737" t="n">
        <v>0</v>
      </c>
      <c r="E4737" t="n">
        <v>0</v>
      </c>
      <c r="F4737" t="n">
        <v>0</v>
      </c>
      <c r="G4737" s="16">
        <f>ROUND(MIN(B4737/12,650000)*12*0.0915+MIN(B4737/12,1390000)*12*(0.0504+0)+B4737*0.005,0)</f>
        <v/>
      </c>
      <c r="H4737" t="n">
        <v>0</v>
      </c>
      <c r="I4737" t="n">
        <v>0</v>
      </c>
      <c r="J4737" s="16">
        <f>IF(C4737=2026,IF(B4737&lt;741000,0,IF(B4737&lt;2191000,B4737-740000,IF(B4737&lt;2193000,1451000,IF(B4737&lt;2196000,1453000,IF(B4737&lt;2200000,1456000,IF(B4737&lt;3600000,ROUNDDOWN(B4737/4,-3)*2.8-80000,IF(B4737&lt;6600000,ROUNDDOWN(B4737/4,-3)*3.2-440000,IF(B4737&lt;8500000,ROUNDDOWN(B4737*0.9,0)-1100000,B4737-1950000)))))))),IF(B4737&lt;651000,0,IF(B4737&lt;1900000,B4737-650000,IF(B4737&lt;3600000,ROUNDDOWN(B4737/4,-3)*2.8-80000,IF(B4737&lt;6600000,ROUNDDOWN(B4737/4,-3)*3.2-440000,IF(B4737&lt;8500000,ROUNDDOWN(B4737*0.9,0)-1100000,B4737-1950000))))))</f>
        <v/>
      </c>
      <c r="K4737" s="16">
        <f>IF(J4737&gt;23500000,NA(),IF(C4737=2026,IF(J4737&lt;=4890000,1040000,IF(J4737&lt;=6550000,670000,620000)),IF(J4737&lt;=1320000,950000,IF(J4737&lt;=3360000,880000,IF(J4737&lt;=4890000,680000,IF(J4737&lt;=6550000,630000,580000))))))</f>
        <v/>
      </c>
      <c r="L4737" s="16">
        <f>IF(D4737=1,IF(J4737&lt;=9000000,380000,IF(J4737&lt;=9500000,260000,IF(J4737&lt;=10000000,130000,0))),0)</f>
        <v/>
      </c>
      <c r="M4737" s="16">
        <f>IF(D4737=1,IF(J4737&lt;=9000000,330000,IF(J4737&lt;=9500000,220000,IF(J4737&lt;=10000000,110000,0))),0)</f>
        <v/>
      </c>
      <c r="N4737" s="16">
        <f>IF(D4737=1,IF(J4737&lt;=9000000,50000,IF(J4737&lt;=9500000,40000,IF(J4737&lt;=10000000,20000,0))),0)</f>
        <v/>
      </c>
      <c r="O4737" s="16">
        <f>MAX(0,ROUNDDOWN(J4737-G4737-K4737-L4737-E4737*380000-F4737*630000-H4737,-3))</f>
        <v/>
      </c>
      <c r="P4737" s="16">
        <f>MAX(0,ROUNDDOWN(J4737-G4737-430000-M4737-E4737*330000-F4737*450000-I4737,-3))</f>
        <v/>
      </c>
      <c r="Q4737" s="16">
        <f>50000+N4737+E4737*50000+F4737*180000</f>
        <v/>
      </c>
      <c r="R4737" s="16">
        <f>IF(P4737&lt;=2000000,MIN(Q4737,P4737),MAX(Q4737-(P4737-2000000),50000))*0.05</f>
        <v/>
      </c>
      <c r="S4737" s="16">
        <f>MAX(0,P4737*0.1-R4737)</f>
        <v/>
      </c>
      <c r="T4737" s="16">
        <f>Q4737+MAX(0,K4737-480000)</f>
        <v/>
      </c>
      <c r="U4737" s="16">
        <f>P4737-T4737</f>
        <v/>
      </c>
      <c r="V4737" s="17">
        <f>IF(U4737&lt;0,0,LOOKUP(U4737,{0,1950001,3300001,6950001,9000001,18000001,40000001},{0.05,0.1,0.2,0.23,0.33,0.4,0.45}))</f>
        <v/>
      </c>
      <c r="W4737" s="18">
        <f>IF(U4737&lt;0,0.9,0.9-V4737*1.021)</f>
        <v/>
      </c>
      <c r="X4737" s="16">
        <f>ROUNDDOWN(S4737*0.2/W4737+2000,0)</f>
        <v/>
      </c>
      <c r="Y4737" s="17">
        <f>IF(O4737&lt;=0,0,LOOKUP(O4737,{0,1950001,3300001,6950001,9000001,18000001,40000001},{0.05,0.1,0.2,0.23,0.33,0.4,0.45}))</f>
        <v/>
      </c>
    </row>
    <row r="4738">
      <c r="A4738" t="inlineStr">
        <is>
          <t>1万円刻み</t>
        </is>
      </c>
      <c r="B4738" s="16">
        <f>'3_1万円刻み'!$A$1064</f>
        <v/>
      </c>
      <c r="C4738" t="n">
        <v>2026</v>
      </c>
      <c r="D4738" t="n">
        <v>0</v>
      </c>
      <c r="E4738" t="n">
        <v>0</v>
      </c>
      <c r="F4738" t="n">
        <v>0</v>
      </c>
      <c r="G4738" s="16">
        <f>ROUND(MIN(B4738/12,650000)*12*0.0915+MIN(B4738/12,1390000)*12*(0.0504+0)+B4738*0.005,0)</f>
        <v/>
      </c>
      <c r="H4738" t="n">
        <v>0</v>
      </c>
      <c r="I4738" t="n">
        <v>0</v>
      </c>
      <c r="J4738" s="16">
        <f>IF(C4738=2026,IF(B4738&lt;741000,0,IF(B4738&lt;2191000,B4738-740000,IF(B4738&lt;2193000,1451000,IF(B4738&lt;2196000,1453000,IF(B4738&lt;2200000,1456000,IF(B4738&lt;3600000,ROUNDDOWN(B4738/4,-3)*2.8-80000,IF(B4738&lt;6600000,ROUNDDOWN(B4738/4,-3)*3.2-440000,IF(B4738&lt;8500000,ROUNDDOWN(B4738*0.9,0)-1100000,B4738-1950000)))))))),IF(B4738&lt;651000,0,IF(B4738&lt;1900000,B4738-650000,IF(B4738&lt;3600000,ROUNDDOWN(B4738/4,-3)*2.8-80000,IF(B4738&lt;6600000,ROUNDDOWN(B4738/4,-3)*3.2-440000,IF(B4738&lt;8500000,ROUNDDOWN(B4738*0.9,0)-1100000,B4738-1950000))))))</f>
        <v/>
      </c>
      <c r="K4738" s="16">
        <f>IF(J4738&gt;23500000,NA(),IF(C4738=2026,IF(J4738&lt;=4890000,1040000,IF(J4738&lt;=6550000,670000,620000)),IF(J4738&lt;=1320000,950000,IF(J4738&lt;=3360000,880000,IF(J4738&lt;=4890000,680000,IF(J4738&lt;=6550000,630000,580000))))))</f>
        <v/>
      </c>
      <c r="L4738" s="16">
        <f>IF(D4738=1,IF(J4738&lt;=9000000,380000,IF(J4738&lt;=9500000,260000,IF(J4738&lt;=10000000,130000,0))),0)</f>
        <v/>
      </c>
      <c r="M4738" s="16">
        <f>IF(D4738=1,IF(J4738&lt;=9000000,330000,IF(J4738&lt;=9500000,220000,IF(J4738&lt;=10000000,110000,0))),0)</f>
        <v/>
      </c>
      <c r="N4738" s="16">
        <f>IF(D4738=1,IF(J4738&lt;=9000000,50000,IF(J4738&lt;=9500000,40000,IF(J4738&lt;=10000000,20000,0))),0)</f>
        <v/>
      </c>
      <c r="O4738" s="16">
        <f>MAX(0,ROUNDDOWN(J4738-G4738-K4738-L4738-E4738*380000-F4738*630000-H4738,-3))</f>
        <v/>
      </c>
      <c r="P4738" s="16">
        <f>MAX(0,ROUNDDOWN(J4738-G4738-430000-M4738-E4738*330000-F4738*450000-I4738,-3))</f>
        <v/>
      </c>
      <c r="Q4738" s="16">
        <f>50000+N4738+E4738*50000+F4738*180000</f>
        <v/>
      </c>
      <c r="R4738" s="16">
        <f>IF(P4738&lt;=2000000,MIN(Q4738,P4738),MAX(Q4738-(P4738-2000000),50000))*0.05</f>
        <v/>
      </c>
      <c r="S4738" s="16">
        <f>MAX(0,P4738*0.1-R4738)</f>
        <v/>
      </c>
      <c r="T4738" s="16">
        <f>Q4738+MAX(0,K4738-480000)</f>
        <v/>
      </c>
      <c r="U4738" s="16">
        <f>P4738-T4738</f>
        <v/>
      </c>
      <c r="V4738" s="17">
        <f>IF(U4738&lt;0,0,LOOKUP(U4738,{0,1950001,3300001,6950001,9000001,18000001,40000001},{0.05,0.1,0.2,0.23,0.33,0.4,0.45}))</f>
        <v/>
      </c>
      <c r="W4738" s="18">
        <f>IF(U4738&lt;0,0.9,0.9-V4738*1.021)</f>
        <v/>
      </c>
      <c r="X4738" s="16">
        <f>ROUNDDOWN(S4738*0.2/W4738+2000,0)</f>
        <v/>
      </c>
      <c r="Y4738" s="17">
        <f>IF(O4738&lt;=0,0,LOOKUP(O4738,{0,1950001,3300001,6950001,9000001,18000001,40000001},{0.05,0.1,0.2,0.23,0.33,0.4,0.45}))</f>
        <v/>
      </c>
    </row>
    <row r="4739">
      <c r="A4739" t="inlineStr">
        <is>
          <t>1万円刻み</t>
        </is>
      </c>
      <c r="B4739" s="16">
        <f>'3_1万円刻み'!$A$1064</f>
        <v/>
      </c>
      <c r="C4739" t="n">
        <v>2025</v>
      </c>
      <c r="D4739" t="n">
        <v>1</v>
      </c>
      <c r="E4739" t="n">
        <v>0</v>
      </c>
      <c r="F4739" t="n">
        <v>0</v>
      </c>
      <c r="G4739" s="16">
        <f>ROUND(MIN(B4739/12,650000)*12*0.0915+MIN(B4739/12,1390000)*12*(0.0504+0)+B4739*0.005,0)</f>
        <v/>
      </c>
      <c r="H4739" t="n">
        <v>0</v>
      </c>
      <c r="I4739" t="n">
        <v>0</v>
      </c>
      <c r="J4739" s="16">
        <f>IF(C4739=2026,IF(B4739&lt;741000,0,IF(B4739&lt;2191000,B4739-740000,IF(B4739&lt;2193000,1451000,IF(B4739&lt;2196000,1453000,IF(B4739&lt;2200000,1456000,IF(B4739&lt;3600000,ROUNDDOWN(B4739/4,-3)*2.8-80000,IF(B4739&lt;6600000,ROUNDDOWN(B4739/4,-3)*3.2-440000,IF(B4739&lt;8500000,ROUNDDOWN(B4739*0.9,0)-1100000,B4739-1950000)))))))),IF(B4739&lt;651000,0,IF(B4739&lt;1900000,B4739-650000,IF(B4739&lt;3600000,ROUNDDOWN(B4739/4,-3)*2.8-80000,IF(B4739&lt;6600000,ROUNDDOWN(B4739/4,-3)*3.2-440000,IF(B4739&lt;8500000,ROUNDDOWN(B4739*0.9,0)-1100000,B4739-1950000))))))</f>
        <v/>
      </c>
      <c r="K4739" s="16">
        <f>IF(J4739&gt;23500000,NA(),IF(C4739=2026,IF(J4739&lt;=4890000,1040000,IF(J4739&lt;=6550000,670000,620000)),IF(J4739&lt;=1320000,950000,IF(J4739&lt;=3360000,880000,IF(J4739&lt;=4890000,680000,IF(J4739&lt;=6550000,630000,580000))))))</f>
        <v/>
      </c>
      <c r="L4739" s="16">
        <f>IF(D4739=1,IF(J4739&lt;=9000000,380000,IF(J4739&lt;=9500000,260000,IF(J4739&lt;=10000000,130000,0))),0)</f>
        <v/>
      </c>
      <c r="M4739" s="16">
        <f>IF(D4739=1,IF(J4739&lt;=9000000,330000,IF(J4739&lt;=9500000,220000,IF(J4739&lt;=10000000,110000,0))),0)</f>
        <v/>
      </c>
      <c r="N4739" s="16">
        <f>IF(D4739=1,IF(J4739&lt;=9000000,50000,IF(J4739&lt;=9500000,40000,IF(J4739&lt;=10000000,20000,0))),0)</f>
        <v/>
      </c>
      <c r="O4739" s="16">
        <f>MAX(0,ROUNDDOWN(J4739-G4739-K4739-L4739-E4739*380000-F4739*630000-H4739,-3))</f>
        <v/>
      </c>
      <c r="P4739" s="16">
        <f>MAX(0,ROUNDDOWN(J4739-G4739-430000-M4739-E4739*330000-F4739*450000-I4739,-3))</f>
        <v/>
      </c>
      <c r="Q4739" s="16">
        <f>50000+N4739+E4739*50000+F4739*180000</f>
        <v/>
      </c>
      <c r="R4739" s="16">
        <f>IF(P4739&lt;=2000000,MIN(Q4739,P4739),MAX(Q4739-(P4739-2000000),50000))*0.05</f>
        <v/>
      </c>
      <c r="S4739" s="16">
        <f>MAX(0,P4739*0.1-R4739)</f>
        <v/>
      </c>
      <c r="T4739" s="16">
        <f>Q4739+MAX(0,K4739-480000)</f>
        <v/>
      </c>
      <c r="U4739" s="16">
        <f>P4739-T4739</f>
        <v/>
      </c>
      <c r="V4739" s="17">
        <f>IF(U4739&lt;0,0,LOOKUP(U4739,{0,1950001,3300001,6950001,9000001,18000001,40000001},{0.05,0.1,0.2,0.23,0.33,0.4,0.45}))</f>
        <v/>
      </c>
      <c r="W4739" s="18">
        <f>IF(U4739&lt;0,0.9,0.9-V4739*1.021)</f>
        <v/>
      </c>
      <c r="X4739" s="16">
        <f>ROUNDDOWN(S4739*0.2/W4739+2000,0)</f>
        <v/>
      </c>
      <c r="Y4739" s="17">
        <f>IF(O4739&lt;=0,0,LOOKUP(O4739,{0,1950001,3300001,6950001,9000001,18000001,40000001},{0.05,0.1,0.2,0.23,0.33,0.4,0.45}))</f>
        <v/>
      </c>
    </row>
    <row r="4740">
      <c r="A4740" t="inlineStr">
        <is>
          <t>1万円刻み</t>
        </is>
      </c>
      <c r="B4740" s="16">
        <f>'3_1万円刻み'!$A$1064</f>
        <v/>
      </c>
      <c r="C4740" t="n">
        <v>2026</v>
      </c>
      <c r="D4740" t="n">
        <v>1</v>
      </c>
      <c r="E4740" t="n">
        <v>0</v>
      </c>
      <c r="F4740" t="n">
        <v>0</v>
      </c>
      <c r="G4740" s="16">
        <f>ROUND(MIN(B4740/12,650000)*12*0.0915+MIN(B4740/12,1390000)*12*(0.0504+0)+B4740*0.005,0)</f>
        <v/>
      </c>
      <c r="H4740" t="n">
        <v>0</v>
      </c>
      <c r="I4740" t="n">
        <v>0</v>
      </c>
      <c r="J4740" s="16">
        <f>IF(C4740=2026,IF(B4740&lt;741000,0,IF(B4740&lt;2191000,B4740-740000,IF(B4740&lt;2193000,1451000,IF(B4740&lt;2196000,1453000,IF(B4740&lt;2200000,1456000,IF(B4740&lt;3600000,ROUNDDOWN(B4740/4,-3)*2.8-80000,IF(B4740&lt;6600000,ROUNDDOWN(B4740/4,-3)*3.2-440000,IF(B4740&lt;8500000,ROUNDDOWN(B4740*0.9,0)-1100000,B4740-1950000)))))))),IF(B4740&lt;651000,0,IF(B4740&lt;1900000,B4740-650000,IF(B4740&lt;3600000,ROUNDDOWN(B4740/4,-3)*2.8-80000,IF(B4740&lt;6600000,ROUNDDOWN(B4740/4,-3)*3.2-440000,IF(B4740&lt;8500000,ROUNDDOWN(B4740*0.9,0)-1100000,B4740-1950000))))))</f>
        <v/>
      </c>
      <c r="K4740" s="16">
        <f>IF(J4740&gt;23500000,NA(),IF(C4740=2026,IF(J4740&lt;=4890000,1040000,IF(J4740&lt;=6550000,670000,620000)),IF(J4740&lt;=1320000,950000,IF(J4740&lt;=3360000,880000,IF(J4740&lt;=4890000,680000,IF(J4740&lt;=6550000,630000,580000))))))</f>
        <v/>
      </c>
      <c r="L4740" s="16">
        <f>IF(D4740=1,IF(J4740&lt;=9000000,380000,IF(J4740&lt;=9500000,260000,IF(J4740&lt;=10000000,130000,0))),0)</f>
        <v/>
      </c>
      <c r="M4740" s="16">
        <f>IF(D4740=1,IF(J4740&lt;=9000000,330000,IF(J4740&lt;=9500000,220000,IF(J4740&lt;=10000000,110000,0))),0)</f>
        <v/>
      </c>
      <c r="N4740" s="16">
        <f>IF(D4740=1,IF(J4740&lt;=9000000,50000,IF(J4740&lt;=9500000,40000,IF(J4740&lt;=10000000,20000,0))),0)</f>
        <v/>
      </c>
      <c r="O4740" s="16">
        <f>MAX(0,ROUNDDOWN(J4740-G4740-K4740-L4740-E4740*380000-F4740*630000-H4740,-3))</f>
        <v/>
      </c>
      <c r="P4740" s="16">
        <f>MAX(0,ROUNDDOWN(J4740-G4740-430000-M4740-E4740*330000-F4740*450000-I4740,-3))</f>
        <v/>
      </c>
      <c r="Q4740" s="16">
        <f>50000+N4740+E4740*50000+F4740*180000</f>
        <v/>
      </c>
      <c r="R4740" s="16">
        <f>IF(P4740&lt;=2000000,MIN(Q4740,P4740),MAX(Q4740-(P4740-2000000),50000))*0.05</f>
        <v/>
      </c>
      <c r="S4740" s="16">
        <f>MAX(0,P4740*0.1-R4740)</f>
        <v/>
      </c>
      <c r="T4740" s="16">
        <f>Q4740+MAX(0,K4740-480000)</f>
        <v/>
      </c>
      <c r="U4740" s="16">
        <f>P4740-T4740</f>
        <v/>
      </c>
      <c r="V4740" s="17">
        <f>IF(U4740&lt;0,0,LOOKUP(U4740,{0,1950001,3300001,6950001,9000001,18000001,40000001},{0.05,0.1,0.2,0.23,0.33,0.4,0.45}))</f>
        <v/>
      </c>
      <c r="W4740" s="18">
        <f>IF(U4740&lt;0,0.9,0.9-V4740*1.021)</f>
        <v/>
      </c>
      <c r="X4740" s="16">
        <f>ROUNDDOWN(S4740*0.2/W4740+2000,0)</f>
        <v/>
      </c>
      <c r="Y4740" s="17">
        <f>IF(O4740&lt;=0,0,LOOKUP(O4740,{0,1950001,3300001,6950001,9000001,18000001,40000001},{0.05,0.1,0.2,0.23,0.33,0.4,0.45}))</f>
        <v/>
      </c>
    </row>
    <row r="4741">
      <c r="A4741" t="inlineStr">
        <is>
          <t>1万円刻み</t>
        </is>
      </c>
      <c r="B4741" s="16">
        <f>'3_1万円刻み'!$A$1065</f>
        <v/>
      </c>
      <c r="C4741" t="n">
        <v>2025</v>
      </c>
      <c r="D4741" t="n">
        <v>0</v>
      </c>
      <c r="E4741" t="n">
        <v>0</v>
      </c>
      <c r="F4741" t="n">
        <v>0</v>
      </c>
      <c r="G4741" s="16">
        <f>ROUND(MIN(B4741/12,650000)*12*0.0915+MIN(B4741/12,1390000)*12*(0.0504+0)+B4741*0.005,0)</f>
        <v/>
      </c>
      <c r="H4741" t="n">
        <v>0</v>
      </c>
      <c r="I4741" t="n">
        <v>0</v>
      </c>
      <c r="J4741" s="16">
        <f>IF(C4741=2026,IF(B4741&lt;741000,0,IF(B4741&lt;2191000,B4741-740000,IF(B4741&lt;2193000,1451000,IF(B4741&lt;2196000,1453000,IF(B4741&lt;2200000,1456000,IF(B4741&lt;3600000,ROUNDDOWN(B4741/4,-3)*2.8-80000,IF(B4741&lt;6600000,ROUNDDOWN(B4741/4,-3)*3.2-440000,IF(B4741&lt;8500000,ROUNDDOWN(B4741*0.9,0)-1100000,B4741-1950000)))))))),IF(B4741&lt;651000,0,IF(B4741&lt;1900000,B4741-650000,IF(B4741&lt;3600000,ROUNDDOWN(B4741/4,-3)*2.8-80000,IF(B4741&lt;6600000,ROUNDDOWN(B4741/4,-3)*3.2-440000,IF(B4741&lt;8500000,ROUNDDOWN(B4741*0.9,0)-1100000,B4741-1950000))))))</f>
        <v/>
      </c>
      <c r="K4741" s="16">
        <f>IF(J4741&gt;23500000,NA(),IF(C4741=2026,IF(J4741&lt;=4890000,1040000,IF(J4741&lt;=6550000,670000,620000)),IF(J4741&lt;=1320000,950000,IF(J4741&lt;=3360000,880000,IF(J4741&lt;=4890000,680000,IF(J4741&lt;=6550000,630000,580000))))))</f>
        <v/>
      </c>
      <c r="L4741" s="16">
        <f>IF(D4741=1,IF(J4741&lt;=9000000,380000,IF(J4741&lt;=9500000,260000,IF(J4741&lt;=10000000,130000,0))),0)</f>
        <v/>
      </c>
      <c r="M4741" s="16">
        <f>IF(D4741=1,IF(J4741&lt;=9000000,330000,IF(J4741&lt;=9500000,220000,IF(J4741&lt;=10000000,110000,0))),0)</f>
        <v/>
      </c>
      <c r="N4741" s="16">
        <f>IF(D4741=1,IF(J4741&lt;=9000000,50000,IF(J4741&lt;=9500000,40000,IF(J4741&lt;=10000000,20000,0))),0)</f>
        <v/>
      </c>
      <c r="O4741" s="16">
        <f>MAX(0,ROUNDDOWN(J4741-G4741-K4741-L4741-E4741*380000-F4741*630000-H4741,-3))</f>
        <v/>
      </c>
      <c r="P4741" s="16">
        <f>MAX(0,ROUNDDOWN(J4741-G4741-430000-M4741-E4741*330000-F4741*450000-I4741,-3))</f>
        <v/>
      </c>
      <c r="Q4741" s="16">
        <f>50000+N4741+E4741*50000+F4741*180000</f>
        <v/>
      </c>
      <c r="R4741" s="16">
        <f>IF(P4741&lt;=2000000,MIN(Q4741,P4741),MAX(Q4741-(P4741-2000000),50000))*0.05</f>
        <v/>
      </c>
      <c r="S4741" s="16">
        <f>MAX(0,P4741*0.1-R4741)</f>
        <v/>
      </c>
      <c r="T4741" s="16">
        <f>Q4741+MAX(0,K4741-480000)</f>
        <v/>
      </c>
      <c r="U4741" s="16">
        <f>P4741-T4741</f>
        <v/>
      </c>
      <c r="V4741" s="17">
        <f>IF(U4741&lt;0,0,LOOKUP(U4741,{0,1950001,3300001,6950001,9000001,18000001,40000001},{0.05,0.1,0.2,0.23,0.33,0.4,0.45}))</f>
        <v/>
      </c>
      <c r="W4741" s="18">
        <f>IF(U4741&lt;0,0.9,0.9-V4741*1.021)</f>
        <v/>
      </c>
      <c r="X4741" s="16">
        <f>ROUNDDOWN(S4741*0.2/W4741+2000,0)</f>
        <v/>
      </c>
      <c r="Y4741" s="17">
        <f>IF(O4741&lt;=0,0,LOOKUP(O4741,{0,1950001,3300001,6950001,9000001,18000001,40000001},{0.05,0.1,0.2,0.23,0.33,0.4,0.45}))</f>
        <v/>
      </c>
    </row>
    <row r="4742">
      <c r="A4742" t="inlineStr">
        <is>
          <t>1万円刻み</t>
        </is>
      </c>
      <c r="B4742" s="16">
        <f>'3_1万円刻み'!$A$1065</f>
        <v/>
      </c>
      <c r="C4742" t="n">
        <v>2026</v>
      </c>
      <c r="D4742" t="n">
        <v>0</v>
      </c>
      <c r="E4742" t="n">
        <v>0</v>
      </c>
      <c r="F4742" t="n">
        <v>0</v>
      </c>
      <c r="G4742" s="16">
        <f>ROUND(MIN(B4742/12,650000)*12*0.0915+MIN(B4742/12,1390000)*12*(0.0504+0)+B4742*0.005,0)</f>
        <v/>
      </c>
      <c r="H4742" t="n">
        <v>0</v>
      </c>
      <c r="I4742" t="n">
        <v>0</v>
      </c>
      <c r="J4742" s="16">
        <f>IF(C4742=2026,IF(B4742&lt;741000,0,IF(B4742&lt;2191000,B4742-740000,IF(B4742&lt;2193000,1451000,IF(B4742&lt;2196000,1453000,IF(B4742&lt;2200000,1456000,IF(B4742&lt;3600000,ROUNDDOWN(B4742/4,-3)*2.8-80000,IF(B4742&lt;6600000,ROUNDDOWN(B4742/4,-3)*3.2-440000,IF(B4742&lt;8500000,ROUNDDOWN(B4742*0.9,0)-1100000,B4742-1950000)))))))),IF(B4742&lt;651000,0,IF(B4742&lt;1900000,B4742-650000,IF(B4742&lt;3600000,ROUNDDOWN(B4742/4,-3)*2.8-80000,IF(B4742&lt;6600000,ROUNDDOWN(B4742/4,-3)*3.2-440000,IF(B4742&lt;8500000,ROUNDDOWN(B4742*0.9,0)-1100000,B4742-1950000))))))</f>
        <v/>
      </c>
      <c r="K4742" s="16">
        <f>IF(J4742&gt;23500000,NA(),IF(C4742=2026,IF(J4742&lt;=4890000,1040000,IF(J4742&lt;=6550000,670000,620000)),IF(J4742&lt;=1320000,950000,IF(J4742&lt;=3360000,880000,IF(J4742&lt;=4890000,680000,IF(J4742&lt;=6550000,630000,580000))))))</f>
        <v/>
      </c>
      <c r="L4742" s="16">
        <f>IF(D4742=1,IF(J4742&lt;=9000000,380000,IF(J4742&lt;=9500000,260000,IF(J4742&lt;=10000000,130000,0))),0)</f>
        <v/>
      </c>
      <c r="M4742" s="16">
        <f>IF(D4742=1,IF(J4742&lt;=9000000,330000,IF(J4742&lt;=9500000,220000,IF(J4742&lt;=10000000,110000,0))),0)</f>
        <v/>
      </c>
      <c r="N4742" s="16">
        <f>IF(D4742=1,IF(J4742&lt;=9000000,50000,IF(J4742&lt;=9500000,40000,IF(J4742&lt;=10000000,20000,0))),0)</f>
        <v/>
      </c>
      <c r="O4742" s="16">
        <f>MAX(0,ROUNDDOWN(J4742-G4742-K4742-L4742-E4742*380000-F4742*630000-H4742,-3))</f>
        <v/>
      </c>
      <c r="P4742" s="16">
        <f>MAX(0,ROUNDDOWN(J4742-G4742-430000-M4742-E4742*330000-F4742*450000-I4742,-3))</f>
        <v/>
      </c>
      <c r="Q4742" s="16">
        <f>50000+N4742+E4742*50000+F4742*180000</f>
        <v/>
      </c>
      <c r="R4742" s="16">
        <f>IF(P4742&lt;=2000000,MIN(Q4742,P4742),MAX(Q4742-(P4742-2000000),50000))*0.05</f>
        <v/>
      </c>
      <c r="S4742" s="16">
        <f>MAX(0,P4742*0.1-R4742)</f>
        <v/>
      </c>
      <c r="T4742" s="16">
        <f>Q4742+MAX(0,K4742-480000)</f>
        <v/>
      </c>
      <c r="U4742" s="16">
        <f>P4742-T4742</f>
        <v/>
      </c>
      <c r="V4742" s="17">
        <f>IF(U4742&lt;0,0,LOOKUP(U4742,{0,1950001,3300001,6950001,9000001,18000001,40000001},{0.05,0.1,0.2,0.23,0.33,0.4,0.45}))</f>
        <v/>
      </c>
      <c r="W4742" s="18">
        <f>IF(U4742&lt;0,0.9,0.9-V4742*1.021)</f>
        <v/>
      </c>
      <c r="X4742" s="16">
        <f>ROUNDDOWN(S4742*0.2/W4742+2000,0)</f>
        <v/>
      </c>
      <c r="Y4742" s="17">
        <f>IF(O4742&lt;=0,0,LOOKUP(O4742,{0,1950001,3300001,6950001,9000001,18000001,40000001},{0.05,0.1,0.2,0.23,0.33,0.4,0.45}))</f>
        <v/>
      </c>
    </row>
    <row r="4743">
      <c r="A4743" t="inlineStr">
        <is>
          <t>1万円刻み</t>
        </is>
      </c>
      <c r="B4743" s="16">
        <f>'3_1万円刻み'!$A$1065</f>
        <v/>
      </c>
      <c r="C4743" t="n">
        <v>2025</v>
      </c>
      <c r="D4743" t="n">
        <v>1</v>
      </c>
      <c r="E4743" t="n">
        <v>0</v>
      </c>
      <c r="F4743" t="n">
        <v>0</v>
      </c>
      <c r="G4743" s="16">
        <f>ROUND(MIN(B4743/12,650000)*12*0.0915+MIN(B4743/12,1390000)*12*(0.0504+0)+B4743*0.005,0)</f>
        <v/>
      </c>
      <c r="H4743" t="n">
        <v>0</v>
      </c>
      <c r="I4743" t="n">
        <v>0</v>
      </c>
      <c r="J4743" s="16">
        <f>IF(C4743=2026,IF(B4743&lt;741000,0,IF(B4743&lt;2191000,B4743-740000,IF(B4743&lt;2193000,1451000,IF(B4743&lt;2196000,1453000,IF(B4743&lt;2200000,1456000,IF(B4743&lt;3600000,ROUNDDOWN(B4743/4,-3)*2.8-80000,IF(B4743&lt;6600000,ROUNDDOWN(B4743/4,-3)*3.2-440000,IF(B4743&lt;8500000,ROUNDDOWN(B4743*0.9,0)-1100000,B4743-1950000)))))))),IF(B4743&lt;651000,0,IF(B4743&lt;1900000,B4743-650000,IF(B4743&lt;3600000,ROUNDDOWN(B4743/4,-3)*2.8-80000,IF(B4743&lt;6600000,ROUNDDOWN(B4743/4,-3)*3.2-440000,IF(B4743&lt;8500000,ROUNDDOWN(B4743*0.9,0)-1100000,B4743-1950000))))))</f>
        <v/>
      </c>
      <c r="K4743" s="16">
        <f>IF(J4743&gt;23500000,NA(),IF(C4743=2026,IF(J4743&lt;=4890000,1040000,IF(J4743&lt;=6550000,670000,620000)),IF(J4743&lt;=1320000,950000,IF(J4743&lt;=3360000,880000,IF(J4743&lt;=4890000,680000,IF(J4743&lt;=6550000,630000,580000))))))</f>
        <v/>
      </c>
      <c r="L4743" s="16">
        <f>IF(D4743=1,IF(J4743&lt;=9000000,380000,IF(J4743&lt;=9500000,260000,IF(J4743&lt;=10000000,130000,0))),0)</f>
        <v/>
      </c>
      <c r="M4743" s="16">
        <f>IF(D4743=1,IF(J4743&lt;=9000000,330000,IF(J4743&lt;=9500000,220000,IF(J4743&lt;=10000000,110000,0))),0)</f>
        <v/>
      </c>
      <c r="N4743" s="16">
        <f>IF(D4743=1,IF(J4743&lt;=9000000,50000,IF(J4743&lt;=9500000,40000,IF(J4743&lt;=10000000,20000,0))),0)</f>
        <v/>
      </c>
      <c r="O4743" s="16">
        <f>MAX(0,ROUNDDOWN(J4743-G4743-K4743-L4743-E4743*380000-F4743*630000-H4743,-3))</f>
        <v/>
      </c>
      <c r="P4743" s="16">
        <f>MAX(0,ROUNDDOWN(J4743-G4743-430000-M4743-E4743*330000-F4743*450000-I4743,-3))</f>
        <v/>
      </c>
      <c r="Q4743" s="16">
        <f>50000+N4743+E4743*50000+F4743*180000</f>
        <v/>
      </c>
      <c r="R4743" s="16">
        <f>IF(P4743&lt;=2000000,MIN(Q4743,P4743),MAX(Q4743-(P4743-2000000),50000))*0.05</f>
        <v/>
      </c>
      <c r="S4743" s="16">
        <f>MAX(0,P4743*0.1-R4743)</f>
        <v/>
      </c>
      <c r="T4743" s="16">
        <f>Q4743+MAX(0,K4743-480000)</f>
        <v/>
      </c>
      <c r="U4743" s="16">
        <f>P4743-T4743</f>
        <v/>
      </c>
      <c r="V4743" s="17">
        <f>IF(U4743&lt;0,0,LOOKUP(U4743,{0,1950001,3300001,6950001,9000001,18000001,40000001},{0.05,0.1,0.2,0.23,0.33,0.4,0.45}))</f>
        <v/>
      </c>
      <c r="W4743" s="18">
        <f>IF(U4743&lt;0,0.9,0.9-V4743*1.021)</f>
        <v/>
      </c>
      <c r="X4743" s="16">
        <f>ROUNDDOWN(S4743*0.2/W4743+2000,0)</f>
        <v/>
      </c>
      <c r="Y4743" s="17">
        <f>IF(O4743&lt;=0,0,LOOKUP(O4743,{0,1950001,3300001,6950001,9000001,18000001,40000001},{0.05,0.1,0.2,0.23,0.33,0.4,0.45}))</f>
        <v/>
      </c>
    </row>
    <row r="4744">
      <c r="A4744" t="inlineStr">
        <is>
          <t>1万円刻み</t>
        </is>
      </c>
      <c r="B4744" s="16">
        <f>'3_1万円刻み'!$A$1065</f>
        <v/>
      </c>
      <c r="C4744" t="n">
        <v>2026</v>
      </c>
      <c r="D4744" t="n">
        <v>1</v>
      </c>
      <c r="E4744" t="n">
        <v>0</v>
      </c>
      <c r="F4744" t="n">
        <v>0</v>
      </c>
      <c r="G4744" s="16">
        <f>ROUND(MIN(B4744/12,650000)*12*0.0915+MIN(B4744/12,1390000)*12*(0.0504+0)+B4744*0.005,0)</f>
        <v/>
      </c>
      <c r="H4744" t="n">
        <v>0</v>
      </c>
      <c r="I4744" t="n">
        <v>0</v>
      </c>
      <c r="J4744" s="16">
        <f>IF(C4744=2026,IF(B4744&lt;741000,0,IF(B4744&lt;2191000,B4744-740000,IF(B4744&lt;2193000,1451000,IF(B4744&lt;2196000,1453000,IF(B4744&lt;2200000,1456000,IF(B4744&lt;3600000,ROUNDDOWN(B4744/4,-3)*2.8-80000,IF(B4744&lt;6600000,ROUNDDOWN(B4744/4,-3)*3.2-440000,IF(B4744&lt;8500000,ROUNDDOWN(B4744*0.9,0)-1100000,B4744-1950000)))))))),IF(B4744&lt;651000,0,IF(B4744&lt;1900000,B4744-650000,IF(B4744&lt;3600000,ROUNDDOWN(B4744/4,-3)*2.8-80000,IF(B4744&lt;6600000,ROUNDDOWN(B4744/4,-3)*3.2-440000,IF(B4744&lt;8500000,ROUNDDOWN(B4744*0.9,0)-1100000,B4744-1950000))))))</f>
        <v/>
      </c>
      <c r="K4744" s="16">
        <f>IF(J4744&gt;23500000,NA(),IF(C4744=2026,IF(J4744&lt;=4890000,1040000,IF(J4744&lt;=6550000,670000,620000)),IF(J4744&lt;=1320000,950000,IF(J4744&lt;=3360000,880000,IF(J4744&lt;=4890000,680000,IF(J4744&lt;=6550000,630000,580000))))))</f>
        <v/>
      </c>
      <c r="L4744" s="16">
        <f>IF(D4744=1,IF(J4744&lt;=9000000,380000,IF(J4744&lt;=9500000,260000,IF(J4744&lt;=10000000,130000,0))),0)</f>
        <v/>
      </c>
      <c r="M4744" s="16">
        <f>IF(D4744=1,IF(J4744&lt;=9000000,330000,IF(J4744&lt;=9500000,220000,IF(J4744&lt;=10000000,110000,0))),0)</f>
        <v/>
      </c>
      <c r="N4744" s="16">
        <f>IF(D4744=1,IF(J4744&lt;=9000000,50000,IF(J4744&lt;=9500000,40000,IF(J4744&lt;=10000000,20000,0))),0)</f>
        <v/>
      </c>
      <c r="O4744" s="16">
        <f>MAX(0,ROUNDDOWN(J4744-G4744-K4744-L4744-E4744*380000-F4744*630000-H4744,-3))</f>
        <v/>
      </c>
      <c r="P4744" s="16">
        <f>MAX(0,ROUNDDOWN(J4744-G4744-430000-M4744-E4744*330000-F4744*450000-I4744,-3))</f>
        <v/>
      </c>
      <c r="Q4744" s="16">
        <f>50000+N4744+E4744*50000+F4744*180000</f>
        <v/>
      </c>
      <c r="R4744" s="16">
        <f>IF(P4744&lt;=2000000,MIN(Q4744,P4744),MAX(Q4744-(P4744-2000000),50000))*0.05</f>
        <v/>
      </c>
      <c r="S4744" s="16">
        <f>MAX(0,P4744*0.1-R4744)</f>
        <v/>
      </c>
      <c r="T4744" s="16">
        <f>Q4744+MAX(0,K4744-480000)</f>
        <v/>
      </c>
      <c r="U4744" s="16">
        <f>P4744-T4744</f>
        <v/>
      </c>
      <c r="V4744" s="17">
        <f>IF(U4744&lt;0,0,LOOKUP(U4744,{0,1950001,3300001,6950001,9000001,18000001,40000001},{0.05,0.1,0.2,0.23,0.33,0.4,0.45}))</f>
        <v/>
      </c>
      <c r="W4744" s="18">
        <f>IF(U4744&lt;0,0.9,0.9-V4744*1.021)</f>
        <v/>
      </c>
      <c r="X4744" s="16">
        <f>ROUNDDOWN(S4744*0.2/W4744+2000,0)</f>
        <v/>
      </c>
      <c r="Y4744" s="17">
        <f>IF(O4744&lt;=0,0,LOOKUP(O4744,{0,1950001,3300001,6950001,9000001,18000001,40000001},{0.05,0.1,0.2,0.23,0.33,0.4,0.45}))</f>
        <v/>
      </c>
    </row>
    <row r="4745">
      <c r="A4745" t="inlineStr">
        <is>
          <t>1万円刻み</t>
        </is>
      </c>
      <c r="B4745" s="16">
        <f>'3_1万円刻み'!$A$1066</f>
        <v/>
      </c>
      <c r="C4745" t="n">
        <v>2025</v>
      </c>
      <c r="D4745" t="n">
        <v>0</v>
      </c>
      <c r="E4745" t="n">
        <v>0</v>
      </c>
      <c r="F4745" t="n">
        <v>0</v>
      </c>
      <c r="G4745" s="16">
        <f>ROUND(MIN(B4745/12,650000)*12*0.0915+MIN(B4745/12,1390000)*12*(0.0504+0)+B4745*0.005,0)</f>
        <v/>
      </c>
      <c r="H4745" t="n">
        <v>0</v>
      </c>
      <c r="I4745" t="n">
        <v>0</v>
      </c>
      <c r="J4745" s="16">
        <f>IF(C4745=2026,IF(B4745&lt;741000,0,IF(B4745&lt;2191000,B4745-740000,IF(B4745&lt;2193000,1451000,IF(B4745&lt;2196000,1453000,IF(B4745&lt;2200000,1456000,IF(B4745&lt;3600000,ROUNDDOWN(B4745/4,-3)*2.8-80000,IF(B4745&lt;6600000,ROUNDDOWN(B4745/4,-3)*3.2-440000,IF(B4745&lt;8500000,ROUNDDOWN(B4745*0.9,0)-1100000,B4745-1950000)))))))),IF(B4745&lt;651000,0,IF(B4745&lt;1900000,B4745-650000,IF(B4745&lt;3600000,ROUNDDOWN(B4745/4,-3)*2.8-80000,IF(B4745&lt;6600000,ROUNDDOWN(B4745/4,-3)*3.2-440000,IF(B4745&lt;8500000,ROUNDDOWN(B4745*0.9,0)-1100000,B4745-1950000))))))</f>
        <v/>
      </c>
      <c r="K4745" s="16">
        <f>IF(J4745&gt;23500000,NA(),IF(C4745=2026,IF(J4745&lt;=4890000,1040000,IF(J4745&lt;=6550000,670000,620000)),IF(J4745&lt;=1320000,950000,IF(J4745&lt;=3360000,880000,IF(J4745&lt;=4890000,680000,IF(J4745&lt;=6550000,630000,580000))))))</f>
        <v/>
      </c>
      <c r="L4745" s="16">
        <f>IF(D4745=1,IF(J4745&lt;=9000000,380000,IF(J4745&lt;=9500000,260000,IF(J4745&lt;=10000000,130000,0))),0)</f>
        <v/>
      </c>
      <c r="M4745" s="16">
        <f>IF(D4745=1,IF(J4745&lt;=9000000,330000,IF(J4745&lt;=9500000,220000,IF(J4745&lt;=10000000,110000,0))),0)</f>
        <v/>
      </c>
      <c r="N4745" s="16">
        <f>IF(D4745=1,IF(J4745&lt;=9000000,50000,IF(J4745&lt;=9500000,40000,IF(J4745&lt;=10000000,20000,0))),0)</f>
        <v/>
      </c>
      <c r="O4745" s="16">
        <f>MAX(0,ROUNDDOWN(J4745-G4745-K4745-L4745-E4745*380000-F4745*630000-H4745,-3))</f>
        <v/>
      </c>
      <c r="P4745" s="16">
        <f>MAX(0,ROUNDDOWN(J4745-G4745-430000-M4745-E4745*330000-F4745*450000-I4745,-3))</f>
        <v/>
      </c>
      <c r="Q4745" s="16">
        <f>50000+N4745+E4745*50000+F4745*180000</f>
        <v/>
      </c>
      <c r="R4745" s="16">
        <f>IF(P4745&lt;=2000000,MIN(Q4745,P4745),MAX(Q4745-(P4745-2000000),50000))*0.05</f>
        <v/>
      </c>
      <c r="S4745" s="16">
        <f>MAX(0,P4745*0.1-R4745)</f>
        <v/>
      </c>
      <c r="T4745" s="16">
        <f>Q4745+MAX(0,K4745-480000)</f>
        <v/>
      </c>
      <c r="U4745" s="16">
        <f>P4745-T4745</f>
        <v/>
      </c>
      <c r="V4745" s="17">
        <f>IF(U4745&lt;0,0,LOOKUP(U4745,{0,1950001,3300001,6950001,9000001,18000001,40000001},{0.05,0.1,0.2,0.23,0.33,0.4,0.45}))</f>
        <v/>
      </c>
      <c r="W4745" s="18">
        <f>IF(U4745&lt;0,0.9,0.9-V4745*1.021)</f>
        <v/>
      </c>
      <c r="X4745" s="16">
        <f>ROUNDDOWN(S4745*0.2/W4745+2000,0)</f>
        <v/>
      </c>
      <c r="Y4745" s="17">
        <f>IF(O4745&lt;=0,0,LOOKUP(O4745,{0,1950001,3300001,6950001,9000001,18000001,40000001},{0.05,0.1,0.2,0.23,0.33,0.4,0.45}))</f>
        <v/>
      </c>
    </row>
    <row r="4746">
      <c r="A4746" t="inlineStr">
        <is>
          <t>1万円刻み</t>
        </is>
      </c>
      <c r="B4746" s="16">
        <f>'3_1万円刻み'!$A$1066</f>
        <v/>
      </c>
      <c r="C4746" t="n">
        <v>2026</v>
      </c>
      <c r="D4746" t="n">
        <v>0</v>
      </c>
      <c r="E4746" t="n">
        <v>0</v>
      </c>
      <c r="F4746" t="n">
        <v>0</v>
      </c>
      <c r="G4746" s="16">
        <f>ROUND(MIN(B4746/12,650000)*12*0.0915+MIN(B4746/12,1390000)*12*(0.0504+0)+B4746*0.005,0)</f>
        <v/>
      </c>
      <c r="H4746" t="n">
        <v>0</v>
      </c>
      <c r="I4746" t="n">
        <v>0</v>
      </c>
      <c r="J4746" s="16">
        <f>IF(C4746=2026,IF(B4746&lt;741000,0,IF(B4746&lt;2191000,B4746-740000,IF(B4746&lt;2193000,1451000,IF(B4746&lt;2196000,1453000,IF(B4746&lt;2200000,1456000,IF(B4746&lt;3600000,ROUNDDOWN(B4746/4,-3)*2.8-80000,IF(B4746&lt;6600000,ROUNDDOWN(B4746/4,-3)*3.2-440000,IF(B4746&lt;8500000,ROUNDDOWN(B4746*0.9,0)-1100000,B4746-1950000)))))))),IF(B4746&lt;651000,0,IF(B4746&lt;1900000,B4746-650000,IF(B4746&lt;3600000,ROUNDDOWN(B4746/4,-3)*2.8-80000,IF(B4746&lt;6600000,ROUNDDOWN(B4746/4,-3)*3.2-440000,IF(B4746&lt;8500000,ROUNDDOWN(B4746*0.9,0)-1100000,B4746-1950000))))))</f>
        <v/>
      </c>
      <c r="K4746" s="16">
        <f>IF(J4746&gt;23500000,NA(),IF(C4746=2026,IF(J4746&lt;=4890000,1040000,IF(J4746&lt;=6550000,670000,620000)),IF(J4746&lt;=1320000,950000,IF(J4746&lt;=3360000,880000,IF(J4746&lt;=4890000,680000,IF(J4746&lt;=6550000,630000,580000))))))</f>
        <v/>
      </c>
      <c r="L4746" s="16">
        <f>IF(D4746=1,IF(J4746&lt;=9000000,380000,IF(J4746&lt;=9500000,260000,IF(J4746&lt;=10000000,130000,0))),0)</f>
        <v/>
      </c>
      <c r="M4746" s="16">
        <f>IF(D4746=1,IF(J4746&lt;=9000000,330000,IF(J4746&lt;=9500000,220000,IF(J4746&lt;=10000000,110000,0))),0)</f>
        <v/>
      </c>
      <c r="N4746" s="16">
        <f>IF(D4746=1,IF(J4746&lt;=9000000,50000,IF(J4746&lt;=9500000,40000,IF(J4746&lt;=10000000,20000,0))),0)</f>
        <v/>
      </c>
      <c r="O4746" s="16">
        <f>MAX(0,ROUNDDOWN(J4746-G4746-K4746-L4746-E4746*380000-F4746*630000-H4746,-3))</f>
        <v/>
      </c>
      <c r="P4746" s="16">
        <f>MAX(0,ROUNDDOWN(J4746-G4746-430000-M4746-E4746*330000-F4746*450000-I4746,-3))</f>
        <v/>
      </c>
      <c r="Q4746" s="16">
        <f>50000+N4746+E4746*50000+F4746*180000</f>
        <v/>
      </c>
      <c r="R4746" s="16">
        <f>IF(P4746&lt;=2000000,MIN(Q4746,P4746),MAX(Q4746-(P4746-2000000),50000))*0.05</f>
        <v/>
      </c>
      <c r="S4746" s="16">
        <f>MAX(0,P4746*0.1-R4746)</f>
        <v/>
      </c>
      <c r="T4746" s="16">
        <f>Q4746+MAX(0,K4746-480000)</f>
        <v/>
      </c>
      <c r="U4746" s="16">
        <f>P4746-T4746</f>
        <v/>
      </c>
      <c r="V4746" s="17">
        <f>IF(U4746&lt;0,0,LOOKUP(U4746,{0,1950001,3300001,6950001,9000001,18000001,40000001},{0.05,0.1,0.2,0.23,0.33,0.4,0.45}))</f>
        <v/>
      </c>
      <c r="W4746" s="18">
        <f>IF(U4746&lt;0,0.9,0.9-V4746*1.021)</f>
        <v/>
      </c>
      <c r="X4746" s="16">
        <f>ROUNDDOWN(S4746*0.2/W4746+2000,0)</f>
        <v/>
      </c>
      <c r="Y4746" s="17">
        <f>IF(O4746&lt;=0,0,LOOKUP(O4746,{0,1950001,3300001,6950001,9000001,18000001,40000001},{0.05,0.1,0.2,0.23,0.33,0.4,0.45}))</f>
        <v/>
      </c>
    </row>
    <row r="4747">
      <c r="A4747" t="inlineStr">
        <is>
          <t>1万円刻み</t>
        </is>
      </c>
      <c r="B4747" s="16">
        <f>'3_1万円刻み'!$A$1066</f>
        <v/>
      </c>
      <c r="C4747" t="n">
        <v>2025</v>
      </c>
      <c r="D4747" t="n">
        <v>1</v>
      </c>
      <c r="E4747" t="n">
        <v>0</v>
      </c>
      <c r="F4747" t="n">
        <v>0</v>
      </c>
      <c r="G4747" s="16">
        <f>ROUND(MIN(B4747/12,650000)*12*0.0915+MIN(B4747/12,1390000)*12*(0.0504+0)+B4747*0.005,0)</f>
        <v/>
      </c>
      <c r="H4747" t="n">
        <v>0</v>
      </c>
      <c r="I4747" t="n">
        <v>0</v>
      </c>
      <c r="J4747" s="16">
        <f>IF(C4747=2026,IF(B4747&lt;741000,0,IF(B4747&lt;2191000,B4747-740000,IF(B4747&lt;2193000,1451000,IF(B4747&lt;2196000,1453000,IF(B4747&lt;2200000,1456000,IF(B4747&lt;3600000,ROUNDDOWN(B4747/4,-3)*2.8-80000,IF(B4747&lt;6600000,ROUNDDOWN(B4747/4,-3)*3.2-440000,IF(B4747&lt;8500000,ROUNDDOWN(B4747*0.9,0)-1100000,B4747-1950000)))))))),IF(B4747&lt;651000,0,IF(B4747&lt;1900000,B4747-650000,IF(B4747&lt;3600000,ROUNDDOWN(B4747/4,-3)*2.8-80000,IF(B4747&lt;6600000,ROUNDDOWN(B4747/4,-3)*3.2-440000,IF(B4747&lt;8500000,ROUNDDOWN(B4747*0.9,0)-1100000,B4747-1950000))))))</f>
        <v/>
      </c>
      <c r="K4747" s="16">
        <f>IF(J4747&gt;23500000,NA(),IF(C4747=2026,IF(J4747&lt;=4890000,1040000,IF(J4747&lt;=6550000,670000,620000)),IF(J4747&lt;=1320000,950000,IF(J4747&lt;=3360000,880000,IF(J4747&lt;=4890000,680000,IF(J4747&lt;=6550000,630000,580000))))))</f>
        <v/>
      </c>
      <c r="L4747" s="16">
        <f>IF(D4747=1,IF(J4747&lt;=9000000,380000,IF(J4747&lt;=9500000,260000,IF(J4747&lt;=10000000,130000,0))),0)</f>
        <v/>
      </c>
      <c r="M4747" s="16">
        <f>IF(D4747=1,IF(J4747&lt;=9000000,330000,IF(J4747&lt;=9500000,220000,IF(J4747&lt;=10000000,110000,0))),0)</f>
        <v/>
      </c>
      <c r="N4747" s="16">
        <f>IF(D4747=1,IF(J4747&lt;=9000000,50000,IF(J4747&lt;=9500000,40000,IF(J4747&lt;=10000000,20000,0))),0)</f>
        <v/>
      </c>
      <c r="O4747" s="16">
        <f>MAX(0,ROUNDDOWN(J4747-G4747-K4747-L4747-E4747*380000-F4747*630000-H4747,-3))</f>
        <v/>
      </c>
      <c r="P4747" s="16">
        <f>MAX(0,ROUNDDOWN(J4747-G4747-430000-M4747-E4747*330000-F4747*450000-I4747,-3))</f>
        <v/>
      </c>
      <c r="Q4747" s="16">
        <f>50000+N4747+E4747*50000+F4747*180000</f>
        <v/>
      </c>
      <c r="R4747" s="16">
        <f>IF(P4747&lt;=2000000,MIN(Q4747,P4747),MAX(Q4747-(P4747-2000000),50000))*0.05</f>
        <v/>
      </c>
      <c r="S4747" s="16">
        <f>MAX(0,P4747*0.1-R4747)</f>
        <v/>
      </c>
      <c r="T4747" s="16">
        <f>Q4747+MAX(0,K4747-480000)</f>
        <v/>
      </c>
      <c r="U4747" s="16">
        <f>P4747-T4747</f>
        <v/>
      </c>
      <c r="V4747" s="17">
        <f>IF(U4747&lt;0,0,LOOKUP(U4747,{0,1950001,3300001,6950001,9000001,18000001,40000001},{0.05,0.1,0.2,0.23,0.33,0.4,0.45}))</f>
        <v/>
      </c>
      <c r="W4747" s="18">
        <f>IF(U4747&lt;0,0.9,0.9-V4747*1.021)</f>
        <v/>
      </c>
      <c r="X4747" s="16">
        <f>ROUNDDOWN(S4747*0.2/W4747+2000,0)</f>
        <v/>
      </c>
      <c r="Y4747" s="17">
        <f>IF(O4747&lt;=0,0,LOOKUP(O4747,{0,1950001,3300001,6950001,9000001,18000001,40000001},{0.05,0.1,0.2,0.23,0.33,0.4,0.45}))</f>
        <v/>
      </c>
    </row>
    <row r="4748">
      <c r="A4748" t="inlineStr">
        <is>
          <t>1万円刻み</t>
        </is>
      </c>
      <c r="B4748" s="16">
        <f>'3_1万円刻み'!$A$1066</f>
        <v/>
      </c>
      <c r="C4748" t="n">
        <v>2026</v>
      </c>
      <c r="D4748" t="n">
        <v>1</v>
      </c>
      <c r="E4748" t="n">
        <v>0</v>
      </c>
      <c r="F4748" t="n">
        <v>0</v>
      </c>
      <c r="G4748" s="16">
        <f>ROUND(MIN(B4748/12,650000)*12*0.0915+MIN(B4748/12,1390000)*12*(0.0504+0)+B4748*0.005,0)</f>
        <v/>
      </c>
      <c r="H4748" t="n">
        <v>0</v>
      </c>
      <c r="I4748" t="n">
        <v>0</v>
      </c>
      <c r="J4748" s="16">
        <f>IF(C4748=2026,IF(B4748&lt;741000,0,IF(B4748&lt;2191000,B4748-740000,IF(B4748&lt;2193000,1451000,IF(B4748&lt;2196000,1453000,IF(B4748&lt;2200000,1456000,IF(B4748&lt;3600000,ROUNDDOWN(B4748/4,-3)*2.8-80000,IF(B4748&lt;6600000,ROUNDDOWN(B4748/4,-3)*3.2-440000,IF(B4748&lt;8500000,ROUNDDOWN(B4748*0.9,0)-1100000,B4748-1950000)))))))),IF(B4748&lt;651000,0,IF(B4748&lt;1900000,B4748-650000,IF(B4748&lt;3600000,ROUNDDOWN(B4748/4,-3)*2.8-80000,IF(B4748&lt;6600000,ROUNDDOWN(B4748/4,-3)*3.2-440000,IF(B4748&lt;8500000,ROUNDDOWN(B4748*0.9,0)-1100000,B4748-1950000))))))</f>
        <v/>
      </c>
      <c r="K4748" s="16">
        <f>IF(J4748&gt;23500000,NA(),IF(C4748=2026,IF(J4748&lt;=4890000,1040000,IF(J4748&lt;=6550000,670000,620000)),IF(J4748&lt;=1320000,950000,IF(J4748&lt;=3360000,880000,IF(J4748&lt;=4890000,680000,IF(J4748&lt;=6550000,630000,580000))))))</f>
        <v/>
      </c>
      <c r="L4748" s="16">
        <f>IF(D4748=1,IF(J4748&lt;=9000000,380000,IF(J4748&lt;=9500000,260000,IF(J4748&lt;=10000000,130000,0))),0)</f>
        <v/>
      </c>
      <c r="M4748" s="16">
        <f>IF(D4748=1,IF(J4748&lt;=9000000,330000,IF(J4748&lt;=9500000,220000,IF(J4748&lt;=10000000,110000,0))),0)</f>
        <v/>
      </c>
      <c r="N4748" s="16">
        <f>IF(D4748=1,IF(J4748&lt;=9000000,50000,IF(J4748&lt;=9500000,40000,IF(J4748&lt;=10000000,20000,0))),0)</f>
        <v/>
      </c>
      <c r="O4748" s="16">
        <f>MAX(0,ROUNDDOWN(J4748-G4748-K4748-L4748-E4748*380000-F4748*630000-H4748,-3))</f>
        <v/>
      </c>
      <c r="P4748" s="16">
        <f>MAX(0,ROUNDDOWN(J4748-G4748-430000-M4748-E4748*330000-F4748*450000-I4748,-3))</f>
        <v/>
      </c>
      <c r="Q4748" s="16">
        <f>50000+N4748+E4748*50000+F4748*180000</f>
        <v/>
      </c>
      <c r="R4748" s="16">
        <f>IF(P4748&lt;=2000000,MIN(Q4748,P4748),MAX(Q4748-(P4748-2000000),50000))*0.05</f>
        <v/>
      </c>
      <c r="S4748" s="16">
        <f>MAX(0,P4748*0.1-R4748)</f>
        <v/>
      </c>
      <c r="T4748" s="16">
        <f>Q4748+MAX(0,K4748-480000)</f>
        <v/>
      </c>
      <c r="U4748" s="16">
        <f>P4748-T4748</f>
        <v/>
      </c>
      <c r="V4748" s="17">
        <f>IF(U4748&lt;0,0,LOOKUP(U4748,{0,1950001,3300001,6950001,9000001,18000001,40000001},{0.05,0.1,0.2,0.23,0.33,0.4,0.45}))</f>
        <v/>
      </c>
      <c r="W4748" s="18">
        <f>IF(U4748&lt;0,0.9,0.9-V4748*1.021)</f>
        <v/>
      </c>
      <c r="X4748" s="16">
        <f>ROUNDDOWN(S4748*0.2/W4748+2000,0)</f>
        <v/>
      </c>
      <c r="Y4748" s="17">
        <f>IF(O4748&lt;=0,0,LOOKUP(O4748,{0,1950001,3300001,6950001,9000001,18000001,40000001},{0.05,0.1,0.2,0.23,0.33,0.4,0.45}))</f>
        <v/>
      </c>
    </row>
    <row r="4749">
      <c r="A4749" t="inlineStr">
        <is>
          <t>1万円刻み</t>
        </is>
      </c>
      <c r="B4749" s="16">
        <f>'3_1万円刻み'!$A$1067</f>
        <v/>
      </c>
      <c r="C4749" t="n">
        <v>2025</v>
      </c>
      <c r="D4749" t="n">
        <v>0</v>
      </c>
      <c r="E4749" t="n">
        <v>0</v>
      </c>
      <c r="F4749" t="n">
        <v>0</v>
      </c>
      <c r="G4749" s="16">
        <f>ROUND(MIN(B4749/12,650000)*12*0.0915+MIN(B4749/12,1390000)*12*(0.0504+0)+B4749*0.005,0)</f>
        <v/>
      </c>
      <c r="H4749" t="n">
        <v>0</v>
      </c>
      <c r="I4749" t="n">
        <v>0</v>
      </c>
      <c r="J4749" s="16">
        <f>IF(C4749=2026,IF(B4749&lt;741000,0,IF(B4749&lt;2191000,B4749-740000,IF(B4749&lt;2193000,1451000,IF(B4749&lt;2196000,1453000,IF(B4749&lt;2200000,1456000,IF(B4749&lt;3600000,ROUNDDOWN(B4749/4,-3)*2.8-80000,IF(B4749&lt;6600000,ROUNDDOWN(B4749/4,-3)*3.2-440000,IF(B4749&lt;8500000,ROUNDDOWN(B4749*0.9,0)-1100000,B4749-1950000)))))))),IF(B4749&lt;651000,0,IF(B4749&lt;1900000,B4749-650000,IF(B4749&lt;3600000,ROUNDDOWN(B4749/4,-3)*2.8-80000,IF(B4749&lt;6600000,ROUNDDOWN(B4749/4,-3)*3.2-440000,IF(B4749&lt;8500000,ROUNDDOWN(B4749*0.9,0)-1100000,B4749-1950000))))))</f>
        <v/>
      </c>
      <c r="K4749" s="16">
        <f>IF(J4749&gt;23500000,NA(),IF(C4749=2026,IF(J4749&lt;=4890000,1040000,IF(J4749&lt;=6550000,670000,620000)),IF(J4749&lt;=1320000,950000,IF(J4749&lt;=3360000,880000,IF(J4749&lt;=4890000,680000,IF(J4749&lt;=6550000,630000,580000))))))</f>
        <v/>
      </c>
      <c r="L4749" s="16">
        <f>IF(D4749=1,IF(J4749&lt;=9000000,380000,IF(J4749&lt;=9500000,260000,IF(J4749&lt;=10000000,130000,0))),0)</f>
        <v/>
      </c>
      <c r="M4749" s="16">
        <f>IF(D4749=1,IF(J4749&lt;=9000000,330000,IF(J4749&lt;=9500000,220000,IF(J4749&lt;=10000000,110000,0))),0)</f>
        <v/>
      </c>
      <c r="N4749" s="16">
        <f>IF(D4749=1,IF(J4749&lt;=9000000,50000,IF(J4749&lt;=9500000,40000,IF(J4749&lt;=10000000,20000,0))),0)</f>
        <v/>
      </c>
      <c r="O4749" s="16">
        <f>MAX(0,ROUNDDOWN(J4749-G4749-K4749-L4749-E4749*380000-F4749*630000-H4749,-3))</f>
        <v/>
      </c>
      <c r="P4749" s="16">
        <f>MAX(0,ROUNDDOWN(J4749-G4749-430000-M4749-E4749*330000-F4749*450000-I4749,-3))</f>
        <v/>
      </c>
      <c r="Q4749" s="16">
        <f>50000+N4749+E4749*50000+F4749*180000</f>
        <v/>
      </c>
      <c r="R4749" s="16">
        <f>IF(P4749&lt;=2000000,MIN(Q4749,P4749),MAX(Q4749-(P4749-2000000),50000))*0.05</f>
        <v/>
      </c>
      <c r="S4749" s="16">
        <f>MAX(0,P4749*0.1-R4749)</f>
        <v/>
      </c>
      <c r="T4749" s="16">
        <f>Q4749+MAX(0,K4749-480000)</f>
        <v/>
      </c>
      <c r="U4749" s="16">
        <f>P4749-T4749</f>
        <v/>
      </c>
      <c r="V4749" s="17">
        <f>IF(U4749&lt;0,0,LOOKUP(U4749,{0,1950001,3300001,6950001,9000001,18000001,40000001},{0.05,0.1,0.2,0.23,0.33,0.4,0.45}))</f>
        <v/>
      </c>
      <c r="W4749" s="18">
        <f>IF(U4749&lt;0,0.9,0.9-V4749*1.021)</f>
        <v/>
      </c>
      <c r="X4749" s="16">
        <f>ROUNDDOWN(S4749*0.2/W4749+2000,0)</f>
        <v/>
      </c>
      <c r="Y4749" s="17">
        <f>IF(O4749&lt;=0,0,LOOKUP(O4749,{0,1950001,3300001,6950001,9000001,18000001,40000001},{0.05,0.1,0.2,0.23,0.33,0.4,0.45}))</f>
        <v/>
      </c>
    </row>
    <row r="4750">
      <c r="A4750" t="inlineStr">
        <is>
          <t>1万円刻み</t>
        </is>
      </c>
      <c r="B4750" s="16">
        <f>'3_1万円刻み'!$A$1067</f>
        <v/>
      </c>
      <c r="C4750" t="n">
        <v>2026</v>
      </c>
      <c r="D4750" t="n">
        <v>0</v>
      </c>
      <c r="E4750" t="n">
        <v>0</v>
      </c>
      <c r="F4750" t="n">
        <v>0</v>
      </c>
      <c r="G4750" s="16">
        <f>ROUND(MIN(B4750/12,650000)*12*0.0915+MIN(B4750/12,1390000)*12*(0.0504+0)+B4750*0.005,0)</f>
        <v/>
      </c>
      <c r="H4750" t="n">
        <v>0</v>
      </c>
      <c r="I4750" t="n">
        <v>0</v>
      </c>
      <c r="J4750" s="16">
        <f>IF(C4750=2026,IF(B4750&lt;741000,0,IF(B4750&lt;2191000,B4750-740000,IF(B4750&lt;2193000,1451000,IF(B4750&lt;2196000,1453000,IF(B4750&lt;2200000,1456000,IF(B4750&lt;3600000,ROUNDDOWN(B4750/4,-3)*2.8-80000,IF(B4750&lt;6600000,ROUNDDOWN(B4750/4,-3)*3.2-440000,IF(B4750&lt;8500000,ROUNDDOWN(B4750*0.9,0)-1100000,B4750-1950000)))))))),IF(B4750&lt;651000,0,IF(B4750&lt;1900000,B4750-650000,IF(B4750&lt;3600000,ROUNDDOWN(B4750/4,-3)*2.8-80000,IF(B4750&lt;6600000,ROUNDDOWN(B4750/4,-3)*3.2-440000,IF(B4750&lt;8500000,ROUNDDOWN(B4750*0.9,0)-1100000,B4750-1950000))))))</f>
        <v/>
      </c>
      <c r="K4750" s="16">
        <f>IF(J4750&gt;23500000,NA(),IF(C4750=2026,IF(J4750&lt;=4890000,1040000,IF(J4750&lt;=6550000,670000,620000)),IF(J4750&lt;=1320000,950000,IF(J4750&lt;=3360000,880000,IF(J4750&lt;=4890000,680000,IF(J4750&lt;=6550000,630000,580000))))))</f>
        <v/>
      </c>
      <c r="L4750" s="16">
        <f>IF(D4750=1,IF(J4750&lt;=9000000,380000,IF(J4750&lt;=9500000,260000,IF(J4750&lt;=10000000,130000,0))),0)</f>
        <v/>
      </c>
      <c r="M4750" s="16">
        <f>IF(D4750=1,IF(J4750&lt;=9000000,330000,IF(J4750&lt;=9500000,220000,IF(J4750&lt;=10000000,110000,0))),0)</f>
        <v/>
      </c>
      <c r="N4750" s="16">
        <f>IF(D4750=1,IF(J4750&lt;=9000000,50000,IF(J4750&lt;=9500000,40000,IF(J4750&lt;=10000000,20000,0))),0)</f>
        <v/>
      </c>
      <c r="O4750" s="16">
        <f>MAX(0,ROUNDDOWN(J4750-G4750-K4750-L4750-E4750*380000-F4750*630000-H4750,-3))</f>
        <v/>
      </c>
      <c r="P4750" s="16">
        <f>MAX(0,ROUNDDOWN(J4750-G4750-430000-M4750-E4750*330000-F4750*450000-I4750,-3))</f>
        <v/>
      </c>
      <c r="Q4750" s="16">
        <f>50000+N4750+E4750*50000+F4750*180000</f>
        <v/>
      </c>
      <c r="R4750" s="16">
        <f>IF(P4750&lt;=2000000,MIN(Q4750,P4750),MAX(Q4750-(P4750-2000000),50000))*0.05</f>
        <v/>
      </c>
      <c r="S4750" s="16">
        <f>MAX(0,P4750*0.1-R4750)</f>
        <v/>
      </c>
      <c r="T4750" s="16">
        <f>Q4750+MAX(0,K4750-480000)</f>
        <v/>
      </c>
      <c r="U4750" s="16">
        <f>P4750-T4750</f>
        <v/>
      </c>
      <c r="V4750" s="17">
        <f>IF(U4750&lt;0,0,LOOKUP(U4750,{0,1950001,3300001,6950001,9000001,18000001,40000001},{0.05,0.1,0.2,0.23,0.33,0.4,0.45}))</f>
        <v/>
      </c>
      <c r="W4750" s="18">
        <f>IF(U4750&lt;0,0.9,0.9-V4750*1.021)</f>
        <v/>
      </c>
      <c r="X4750" s="16">
        <f>ROUNDDOWN(S4750*0.2/W4750+2000,0)</f>
        <v/>
      </c>
      <c r="Y4750" s="17">
        <f>IF(O4750&lt;=0,0,LOOKUP(O4750,{0,1950001,3300001,6950001,9000001,18000001,40000001},{0.05,0.1,0.2,0.23,0.33,0.4,0.45}))</f>
        <v/>
      </c>
    </row>
    <row r="4751">
      <c r="A4751" t="inlineStr">
        <is>
          <t>1万円刻み</t>
        </is>
      </c>
      <c r="B4751" s="16">
        <f>'3_1万円刻み'!$A$1067</f>
        <v/>
      </c>
      <c r="C4751" t="n">
        <v>2025</v>
      </c>
      <c r="D4751" t="n">
        <v>1</v>
      </c>
      <c r="E4751" t="n">
        <v>0</v>
      </c>
      <c r="F4751" t="n">
        <v>0</v>
      </c>
      <c r="G4751" s="16">
        <f>ROUND(MIN(B4751/12,650000)*12*0.0915+MIN(B4751/12,1390000)*12*(0.0504+0)+B4751*0.005,0)</f>
        <v/>
      </c>
      <c r="H4751" t="n">
        <v>0</v>
      </c>
      <c r="I4751" t="n">
        <v>0</v>
      </c>
      <c r="J4751" s="16">
        <f>IF(C4751=2026,IF(B4751&lt;741000,0,IF(B4751&lt;2191000,B4751-740000,IF(B4751&lt;2193000,1451000,IF(B4751&lt;2196000,1453000,IF(B4751&lt;2200000,1456000,IF(B4751&lt;3600000,ROUNDDOWN(B4751/4,-3)*2.8-80000,IF(B4751&lt;6600000,ROUNDDOWN(B4751/4,-3)*3.2-440000,IF(B4751&lt;8500000,ROUNDDOWN(B4751*0.9,0)-1100000,B4751-1950000)))))))),IF(B4751&lt;651000,0,IF(B4751&lt;1900000,B4751-650000,IF(B4751&lt;3600000,ROUNDDOWN(B4751/4,-3)*2.8-80000,IF(B4751&lt;6600000,ROUNDDOWN(B4751/4,-3)*3.2-440000,IF(B4751&lt;8500000,ROUNDDOWN(B4751*0.9,0)-1100000,B4751-1950000))))))</f>
        <v/>
      </c>
      <c r="K4751" s="16">
        <f>IF(J4751&gt;23500000,NA(),IF(C4751=2026,IF(J4751&lt;=4890000,1040000,IF(J4751&lt;=6550000,670000,620000)),IF(J4751&lt;=1320000,950000,IF(J4751&lt;=3360000,880000,IF(J4751&lt;=4890000,680000,IF(J4751&lt;=6550000,630000,580000))))))</f>
        <v/>
      </c>
      <c r="L4751" s="16">
        <f>IF(D4751=1,IF(J4751&lt;=9000000,380000,IF(J4751&lt;=9500000,260000,IF(J4751&lt;=10000000,130000,0))),0)</f>
        <v/>
      </c>
      <c r="M4751" s="16">
        <f>IF(D4751=1,IF(J4751&lt;=9000000,330000,IF(J4751&lt;=9500000,220000,IF(J4751&lt;=10000000,110000,0))),0)</f>
        <v/>
      </c>
      <c r="N4751" s="16">
        <f>IF(D4751=1,IF(J4751&lt;=9000000,50000,IF(J4751&lt;=9500000,40000,IF(J4751&lt;=10000000,20000,0))),0)</f>
        <v/>
      </c>
      <c r="O4751" s="16">
        <f>MAX(0,ROUNDDOWN(J4751-G4751-K4751-L4751-E4751*380000-F4751*630000-H4751,-3))</f>
        <v/>
      </c>
      <c r="P4751" s="16">
        <f>MAX(0,ROUNDDOWN(J4751-G4751-430000-M4751-E4751*330000-F4751*450000-I4751,-3))</f>
        <v/>
      </c>
      <c r="Q4751" s="16">
        <f>50000+N4751+E4751*50000+F4751*180000</f>
        <v/>
      </c>
      <c r="R4751" s="16">
        <f>IF(P4751&lt;=2000000,MIN(Q4751,P4751),MAX(Q4751-(P4751-2000000),50000))*0.05</f>
        <v/>
      </c>
      <c r="S4751" s="16">
        <f>MAX(0,P4751*0.1-R4751)</f>
        <v/>
      </c>
      <c r="T4751" s="16">
        <f>Q4751+MAX(0,K4751-480000)</f>
        <v/>
      </c>
      <c r="U4751" s="16">
        <f>P4751-T4751</f>
        <v/>
      </c>
      <c r="V4751" s="17">
        <f>IF(U4751&lt;0,0,LOOKUP(U4751,{0,1950001,3300001,6950001,9000001,18000001,40000001},{0.05,0.1,0.2,0.23,0.33,0.4,0.45}))</f>
        <v/>
      </c>
      <c r="W4751" s="18">
        <f>IF(U4751&lt;0,0.9,0.9-V4751*1.021)</f>
        <v/>
      </c>
      <c r="X4751" s="16">
        <f>ROUNDDOWN(S4751*0.2/W4751+2000,0)</f>
        <v/>
      </c>
      <c r="Y4751" s="17">
        <f>IF(O4751&lt;=0,0,LOOKUP(O4751,{0,1950001,3300001,6950001,9000001,18000001,40000001},{0.05,0.1,0.2,0.23,0.33,0.4,0.45}))</f>
        <v/>
      </c>
    </row>
    <row r="4752">
      <c r="A4752" t="inlineStr">
        <is>
          <t>1万円刻み</t>
        </is>
      </c>
      <c r="B4752" s="16">
        <f>'3_1万円刻み'!$A$1067</f>
        <v/>
      </c>
      <c r="C4752" t="n">
        <v>2026</v>
      </c>
      <c r="D4752" t="n">
        <v>1</v>
      </c>
      <c r="E4752" t="n">
        <v>0</v>
      </c>
      <c r="F4752" t="n">
        <v>0</v>
      </c>
      <c r="G4752" s="16">
        <f>ROUND(MIN(B4752/12,650000)*12*0.0915+MIN(B4752/12,1390000)*12*(0.0504+0)+B4752*0.005,0)</f>
        <v/>
      </c>
      <c r="H4752" t="n">
        <v>0</v>
      </c>
      <c r="I4752" t="n">
        <v>0</v>
      </c>
      <c r="J4752" s="16">
        <f>IF(C4752=2026,IF(B4752&lt;741000,0,IF(B4752&lt;2191000,B4752-740000,IF(B4752&lt;2193000,1451000,IF(B4752&lt;2196000,1453000,IF(B4752&lt;2200000,1456000,IF(B4752&lt;3600000,ROUNDDOWN(B4752/4,-3)*2.8-80000,IF(B4752&lt;6600000,ROUNDDOWN(B4752/4,-3)*3.2-440000,IF(B4752&lt;8500000,ROUNDDOWN(B4752*0.9,0)-1100000,B4752-1950000)))))))),IF(B4752&lt;651000,0,IF(B4752&lt;1900000,B4752-650000,IF(B4752&lt;3600000,ROUNDDOWN(B4752/4,-3)*2.8-80000,IF(B4752&lt;6600000,ROUNDDOWN(B4752/4,-3)*3.2-440000,IF(B4752&lt;8500000,ROUNDDOWN(B4752*0.9,0)-1100000,B4752-1950000))))))</f>
        <v/>
      </c>
      <c r="K4752" s="16">
        <f>IF(J4752&gt;23500000,NA(),IF(C4752=2026,IF(J4752&lt;=4890000,1040000,IF(J4752&lt;=6550000,670000,620000)),IF(J4752&lt;=1320000,950000,IF(J4752&lt;=3360000,880000,IF(J4752&lt;=4890000,680000,IF(J4752&lt;=6550000,630000,580000))))))</f>
        <v/>
      </c>
      <c r="L4752" s="16">
        <f>IF(D4752=1,IF(J4752&lt;=9000000,380000,IF(J4752&lt;=9500000,260000,IF(J4752&lt;=10000000,130000,0))),0)</f>
        <v/>
      </c>
      <c r="M4752" s="16">
        <f>IF(D4752=1,IF(J4752&lt;=9000000,330000,IF(J4752&lt;=9500000,220000,IF(J4752&lt;=10000000,110000,0))),0)</f>
        <v/>
      </c>
      <c r="N4752" s="16">
        <f>IF(D4752=1,IF(J4752&lt;=9000000,50000,IF(J4752&lt;=9500000,40000,IF(J4752&lt;=10000000,20000,0))),0)</f>
        <v/>
      </c>
      <c r="O4752" s="16">
        <f>MAX(0,ROUNDDOWN(J4752-G4752-K4752-L4752-E4752*380000-F4752*630000-H4752,-3))</f>
        <v/>
      </c>
      <c r="P4752" s="16">
        <f>MAX(0,ROUNDDOWN(J4752-G4752-430000-M4752-E4752*330000-F4752*450000-I4752,-3))</f>
        <v/>
      </c>
      <c r="Q4752" s="16">
        <f>50000+N4752+E4752*50000+F4752*180000</f>
        <v/>
      </c>
      <c r="R4752" s="16">
        <f>IF(P4752&lt;=2000000,MIN(Q4752,P4752),MAX(Q4752-(P4752-2000000),50000))*0.05</f>
        <v/>
      </c>
      <c r="S4752" s="16">
        <f>MAX(0,P4752*0.1-R4752)</f>
        <v/>
      </c>
      <c r="T4752" s="16">
        <f>Q4752+MAX(0,K4752-480000)</f>
        <v/>
      </c>
      <c r="U4752" s="16">
        <f>P4752-T4752</f>
        <v/>
      </c>
      <c r="V4752" s="17">
        <f>IF(U4752&lt;0,0,LOOKUP(U4752,{0,1950001,3300001,6950001,9000001,18000001,40000001},{0.05,0.1,0.2,0.23,0.33,0.4,0.45}))</f>
        <v/>
      </c>
      <c r="W4752" s="18">
        <f>IF(U4752&lt;0,0.9,0.9-V4752*1.021)</f>
        <v/>
      </c>
      <c r="X4752" s="16">
        <f>ROUNDDOWN(S4752*0.2/W4752+2000,0)</f>
        <v/>
      </c>
      <c r="Y4752" s="17">
        <f>IF(O4752&lt;=0,0,LOOKUP(O4752,{0,1950001,3300001,6950001,9000001,18000001,40000001},{0.05,0.1,0.2,0.23,0.33,0.4,0.45}))</f>
        <v/>
      </c>
    </row>
    <row r="4753">
      <c r="A4753" t="inlineStr">
        <is>
          <t>1万円刻み</t>
        </is>
      </c>
      <c r="B4753" s="16">
        <f>'3_1万円刻み'!$A$1068</f>
        <v/>
      </c>
      <c r="C4753" t="n">
        <v>2025</v>
      </c>
      <c r="D4753" t="n">
        <v>0</v>
      </c>
      <c r="E4753" t="n">
        <v>0</v>
      </c>
      <c r="F4753" t="n">
        <v>0</v>
      </c>
      <c r="G4753" s="16">
        <f>ROUND(MIN(B4753/12,650000)*12*0.0915+MIN(B4753/12,1390000)*12*(0.0504+0)+B4753*0.005,0)</f>
        <v/>
      </c>
      <c r="H4753" t="n">
        <v>0</v>
      </c>
      <c r="I4753" t="n">
        <v>0</v>
      </c>
      <c r="J4753" s="16">
        <f>IF(C4753=2026,IF(B4753&lt;741000,0,IF(B4753&lt;2191000,B4753-740000,IF(B4753&lt;2193000,1451000,IF(B4753&lt;2196000,1453000,IF(B4753&lt;2200000,1456000,IF(B4753&lt;3600000,ROUNDDOWN(B4753/4,-3)*2.8-80000,IF(B4753&lt;6600000,ROUNDDOWN(B4753/4,-3)*3.2-440000,IF(B4753&lt;8500000,ROUNDDOWN(B4753*0.9,0)-1100000,B4753-1950000)))))))),IF(B4753&lt;651000,0,IF(B4753&lt;1900000,B4753-650000,IF(B4753&lt;3600000,ROUNDDOWN(B4753/4,-3)*2.8-80000,IF(B4753&lt;6600000,ROUNDDOWN(B4753/4,-3)*3.2-440000,IF(B4753&lt;8500000,ROUNDDOWN(B4753*0.9,0)-1100000,B4753-1950000))))))</f>
        <v/>
      </c>
      <c r="K4753" s="16">
        <f>IF(J4753&gt;23500000,NA(),IF(C4753=2026,IF(J4753&lt;=4890000,1040000,IF(J4753&lt;=6550000,670000,620000)),IF(J4753&lt;=1320000,950000,IF(J4753&lt;=3360000,880000,IF(J4753&lt;=4890000,680000,IF(J4753&lt;=6550000,630000,580000))))))</f>
        <v/>
      </c>
      <c r="L4753" s="16">
        <f>IF(D4753=1,IF(J4753&lt;=9000000,380000,IF(J4753&lt;=9500000,260000,IF(J4753&lt;=10000000,130000,0))),0)</f>
        <v/>
      </c>
      <c r="M4753" s="16">
        <f>IF(D4753=1,IF(J4753&lt;=9000000,330000,IF(J4753&lt;=9500000,220000,IF(J4753&lt;=10000000,110000,0))),0)</f>
        <v/>
      </c>
      <c r="N4753" s="16">
        <f>IF(D4753=1,IF(J4753&lt;=9000000,50000,IF(J4753&lt;=9500000,40000,IF(J4753&lt;=10000000,20000,0))),0)</f>
        <v/>
      </c>
      <c r="O4753" s="16">
        <f>MAX(0,ROUNDDOWN(J4753-G4753-K4753-L4753-E4753*380000-F4753*630000-H4753,-3))</f>
        <v/>
      </c>
      <c r="P4753" s="16">
        <f>MAX(0,ROUNDDOWN(J4753-G4753-430000-M4753-E4753*330000-F4753*450000-I4753,-3))</f>
        <v/>
      </c>
      <c r="Q4753" s="16">
        <f>50000+N4753+E4753*50000+F4753*180000</f>
        <v/>
      </c>
      <c r="R4753" s="16">
        <f>IF(P4753&lt;=2000000,MIN(Q4753,P4753),MAX(Q4753-(P4753-2000000),50000))*0.05</f>
        <v/>
      </c>
      <c r="S4753" s="16">
        <f>MAX(0,P4753*0.1-R4753)</f>
        <v/>
      </c>
      <c r="T4753" s="16">
        <f>Q4753+MAX(0,K4753-480000)</f>
        <v/>
      </c>
      <c r="U4753" s="16">
        <f>P4753-T4753</f>
        <v/>
      </c>
      <c r="V4753" s="17">
        <f>IF(U4753&lt;0,0,LOOKUP(U4753,{0,1950001,3300001,6950001,9000001,18000001,40000001},{0.05,0.1,0.2,0.23,0.33,0.4,0.45}))</f>
        <v/>
      </c>
      <c r="W4753" s="18">
        <f>IF(U4753&lt;0,0.9,0.9-V4753*1.021)</f>
        <v/>
      </c>
      <c r="X4753" s="16">
        <f>ROUNDDOWN(S4753*0.2/W4753+2000,0)</f>
        <v/>
      </c>
      <c r="Y4753" s="17">
        <f>IF(O4753&lt;=0,0,LOOKUP(O4753,{0,1950001,3300001,6950001,9000001,18000001,40000001},{0.05,0.1,0.2,0.23,0.33,0.4,0.45}))</f>
        <v/>
      </c>
    </row>
    <row r="4754">
      <c r="A4754" t="inlineStr">
        <is>
          <t>1万円刻み</t>
        </is>
      </c>
      <c r="B4754" s="16">
        <f>'3_1万円刻み'!$A$1068</f>
        <v/>
      </c>
      <c r="C4754" t="n">
        <v>2026</v>
      </c>
      <c r="D4754" t="n">
        <v>0</v>
      </c>
      <c r="E4754" t="n">
        <v>0</v>
      </c>
      <c r="F4754" t="n">
        <v>0</v>
      </c>
      <c r="G4754" s="16">
        <f>ROUND(MIN(B4754/12,650000)*12*0.0915+MIN(B4754/12,1390000)*12*(0.0504+0)+B4754*0.005,0)</f>
        <v/>
      </c>
      <c r="H4754" t="n">
        <v>0</v>
      </c>
      <c r="I4754" t="n">
        <v>0</v>
      </c>
      <c r="J4754" s="16">
        <f>IF(C4754=2026,IF(B4754&lt;741000,0,IF(B4754&lt;2191000,B4754-740000,IF(B4754&lt;2193000,1451000,IF(B4754&lt;2196000,1453000,IF(B4754&lt;2200000,1456000,IF(B4754&lt;3600000,ROUNDDOWN(B4754/4,-3)*2.8-80000,IF(B4754&lt;6600000,ROUNDDOWN(B4754/4,-3)*3.2-440000,IF(B4754&lt;8500000,ROUNDDOWN(B4754*0.9,0)-1100000,B4754-1950000)))))))),IF(B4754&lt;651000,0,IF(B4754&lt;1900000,B4754-650000,IF(B4754&lt;3600000,ROUNDDOWN(B4754/4,-3)*2.8-80000,IF(B4754&lt;6600000,ROUNDDOWN(B4754/4,-3)*3.2-440000,IF(B4754&lt;8500000,ROUNDDOWN(B4754*0.9,0)-1100000,B4754-1950000))))))</f>
        <v/>
      </c>
      <c r="K4754" s="16">
        <f>IF(J4754&gt;23500000,NA(),IF(C4754=2026,IF(J4754&lt;=4890000,1040000,IF(J4754&lt;=6550000,670000,620000)),IF(J4754&lt;=1320000,950000,IF(J4754&lt;=3360000,880000,IF(J4754&lt;=4890000,680000,IF(J4754&lt;=6550000,630000,580000))))))</f>
        <v/>
      </c>
      <c r="L4754" s="16">
        <f>IF(D4754=1,IF(J4754&lt;=9000000,380000,IF(J4754&lt;=9500000,260000,IF(J4754&lt;=10000000,130000,0))),0)</f>
        <v/>
      </c>
      <c r="M4754" s="16">
        <f>IF(D4754=1,IF(J4754&lt;=9000000,330000,IF(J4754&lt;=9500000,220000,IF(J4754&lt;=10000000,110000,0))),0)</f>
        <v/>
      </c>
      <c r="N4754" s="16">
        <f>IF(D4754=1,IF(J4754&lt;=9000000,50000,IF(J4754&lt;=9500000,40000,IF(J4754&lt;=10000000,20000,0))),0)</f>
        <v/>
      </c>
      <c r="O4754" s="16">
        <f>MAX(0,ROUNDDOWN(J4754-G4754-K4754-L4754-E4754*380000-F4754*630000-H4754,-3))</f>
        <v/>
      </c>
      <c r="P4754" s="16">
        <f>MAX(0,ROUNDDOWN(J4754-G4754-430000-M4754-E4754*330000-F4754*450000-I4754,-3))</f>
        <v/>
      </c>
      <c r="Q4754" s="16">
        <f>50000+N4754+E4754*50000+F4754*180000</f>
        <v/>
      </c>
      <c r="R4754" s="16">
        <f>IF(P4754&lt;=2000000,MIN(Q4754,P4754),MAX(Q4754-(P4754-2000000),50000))*0.05</f>
        <v/>
      </c>
      <c r="S4754" s="16">
        <f>MAX(0,P4754*0.1-R4754)</f>
        <v/>
      </c>
      <c r="T4754" s="16">
        <f>Q4754+MAX(0,K4754-480000)</f>
        <v/>
      </c>
      <c r="U4754" s="16">
        <f>P4754-T4754</f>
        <v/>
      </c>
      <c r="V4754" s="17">
        <f>IF(U4754&lt;0,0,LOOKUP(U4754,{0,1950001,3300001,6950001,9000001,18000001,40000001},{0.05,0.1,0.2,0.23,0.33,0.4,0.45}))</f>
        <v/>
      </c>
      <c r="W4754" s="18">
        <f>IF(U4754&lt;0,0.9,0.9-V4754*1.021)</f>
        <v/>
      </c>
      <c r="X4754" s="16">
        <f>ROUNDDOWN(S4754*0.2/W4754+2000,0)</f>
        <v/>
      </c>
      <c r="Y4754" s="17">
        <f>IF(O4754&lt;=0,0,LOOKUP(O4754,{0,1950001,3300001,6950001,9000001,18000001,40000001},{0.05,0.1,0.2,0.23,0.33,0.4,0.45}))</f>
        <v/>
      </c>
    </row>
    <row r="4755">
      <c r="A4755" t="inlineStr">
        <is>
          <t>1万円刻み</t>
        </is>
      </c>
      <c r="B4755" s="16">
        <f>'3_1万円刻み'!$A$1068</f>
        <v/>
      </c>
      <c r="C4755" t="n">
        <v>2025</v>
      </c>
      <c r="D4755" t="n">
        <v>1</v>
      </c>
      <c r="E4755" t="n">
        <v>0</v>
      </c>
      <c r="F4755" t="n">
        <v>0</v>
      </c>
      <c r="G4755" s="16">
        <f>ROUND(MIN(B4755/12,650000)*12*0.0915+MIN(B4755/12,1390000)*12*(0.0504+0)+B4755*0.005,0)</f>
        <v/>
      </c>
      <c r="H4755" t="n">
        <v>0</v>
      </c>
      <c r="I4755" t="n">
        <v>0</v>
      </c>
      <c r="J4755" s="16">
        <f>IF(C4755=2026,IF(B4755&lt;741000,0,IF(B4755&lt;2191000,B4755-740000,IF(B4755&lt;2193000,1451000,IF(B4755&lt;2196000,1453000,IF(B4755&lt;2200000,1456000,IF(B4755&lt;3600000,ROUNDDOWN(B4755/4,-3)*2.8-80000,IF(B4755&lt;6600000,ROUNDDOWN(B4755/4,-3)*3.2-440000,IF(B4755&lt;8500000,ROUNDDOWN(B4755*0.9,0)-1100000,B4755-1950000)))))))),IF(B4755&lt;651000,0,IF(B4755&lt;1900000,B4755-650000,IF(B4755&lt;3600000,ROUNDDOWN(B4755/4,-3)*2.8-80000,IF(B4755&lt;6600000,ROUNDDOWN(B4755/4,-3)*3.2-440000,IF(B4755&lt;8500000,ROUNDDOWN(B4755*0.9,0)-1100000,B4755-1950000))))))</f>
        <v/>
      </c>
      <c r="K4755" s="16">
        <f>IF(J4755&gt;23500000,NA(),IF(C4755=2026,IF(J4755&lt;=4890000,1040000,IF(J4755&lt;=6550000,670000,620000)),IF(J4755&lt;=1320000,950000,IF(J4755&lt;=3360000,880000,IF(J4755&lt;=4890000,680000,IF(J4755&lt;=6550000,630000,580000))))))</f>
        <v/>
      </c>
      <c r="L4755" s="16">
        <f>IF(D4755=1,IF(J4755&lt;=9000000,380000,IF(J4755&lt;=9500000,260000,IF(J4755&lt;=10000000,130000,0))),0)</f>
        <v/>
      </c>
      <c r="M4755" s="16">
        <f>IF(D4755=1,IF(J4755&lt;=9000000,330000,IF(J4755&lt;=9500000,220000,IF(J4755&lt;=10000000,110000,0))),0)</f>
        <v/>
      </c>
      <c r="N4755" s="16">
        <f>IF(D4755=1,IF(J4755&lt;=9000000,50000,IF(J4755&lt;=9500000,40000,IF(J4755&lt;=10000000,20000,0))),0)</f>
        <v/>
      </c>
      <c r="O4755" s="16">
        <f>MAX(0,ROUNDDOWN(J4755-G4755-K4755-L4755-E4755*380000-F4755*630000-H4755,-3))</f>
        <v/>
      </c>
      <c r="P4755" s="16">
        <f>MAX(0,ROUNDDOWN(J4755-G4755-430000-M4755-E4755*330000-F4755*450000-I4755,-3))</f>
        <v/>
      </c>
      <c r="Q4755" s="16">
        <f>50000+N4755+E4755*50000+F4755*180000</f>
        <v/>
      </c>
      <c r="R4755" s="16">
        <f>IF(P4755&lt;=2000000,MIN(Q4755,P4755),MAX(Q4755-(P4755-2000000),50000))*0.05</f>
        <v/>
      </c>
      <c r="S4755" s="16">
        <f>MAX(0,P4755*0.1-R4755)</f>
        <v/>
      </c>
      <c r="T4755" s="16">
        <f>Q4755+MAX(0,K4755-480000)</f>
        <v/>
      </c>
      <c r="U4755" s="16">
        <f>P4755-T4755</f>
        <v/>
      </c>
      <c r="V4755" s="17">
        <f>IF(U4755&lt;0,0,LOOKUP(U4755,{0,1950001,3300001,6950001,9000001,18000001,40000001},{0.05,0.1,0.2,0.23,0.33,0.4,0.45}))</f>
        <v/>
      </c>
      <c r="W4755" s="18">
        <f>IF(U4755&lt;0,0.9,0.9-V4755*1.021)</f>
        <v/>
      </c>
      <c r="X4755" s="16">
        <f>ROUNDDOWN(S4755*0.2/W4755+2000,0)</f>
        <v/>
      </c>
      <c r="Y4755" s="17">
        <f>IF(O4755&lt;=0,0,LOOKUP(O4755,{0,1950001,3300001,6950001,9000001,18000001,40000001},{0.05,0.1,0.2,0.23,0.33,0.4,0.45}))</f>
        <v/>
      </c>
    </row>
    <row r="4756">
      <c r="A4756" t="inlineStr">
        <is>
          <t>1万円刻み</t>
        </is>
      </c>
      <c r="B4756" s="16">
        <f>'3_1万円刻み'!$A$1068</f>
        <v/>
      </c>
      <c r="C4756" t="n">
        <v>2026</v>
      </c>
      <c r="D4756" t="n">
        <v>1</v>
      </c>
      <c r="E4756" t="n">
        <v>0</v>
      </c>
      <c r="F4756" t="n">
        <v>0</v>
      </c>
      <c r="G4756" s="16">
        <f>ROUND(MIN(B4756/12,650000)*12*0.0915+MIN(B4756/12,1390000)*12*(0.0504+0)+B4756*0.005,0)</f>
        <v/>
      </c>
      <c r="H4756" t="n">
        <v>0</v>
      </c>
      <c r="I4756" t="n">
        <v>0</v>
      </c>
      <c r="J4756" s="16">
        <f>IF(C4756=2026,IF(B4756&lt;741000,0,IF(B4756&lt;2191000,B4756-740000,IF(B4756&lt;2193000,1451000,IF(B4756&lt;2196000,1453000,IF(B4756&lt;2200000,1456000,IF(B4756&lt;3600000,ROUNDDOWN(B4756/4,-3)*2.8-80000,IF(B4756&lt;6600000,ROUNDDOWN(B4756/4,-3)*3.2-440000,IF(B4756&lt;8500000,ROUNDDOWN(B4756*0.9,0)-1100000,B4756-1950000)))))))),IF(B4756&lt;651000,0,IF(B4756&lt;1900000,B4756-650000,IF(B4756&lt;3600000,ROUNDDOWN(B4756/4,-3)*2.8-80000,IF(B4756&lt;6600000,ROUNDDOWN(B4756/4,-3)*3.2-440000,IF(B4756&lt;8500000,ROUNDDOWN(B4756*0.9,0)-1100000,B4756-1950000))))))</f>
        <v/>
      </c>
      <c r="K4756" s="16">
        <f>IF(J4756&gt;23500000,NA(),IF(C4756=2026,IF(J4756&lt;=4890000,1040000,IF(J4756&lt;=6550000,670000,620000)),IF(J4756&lt;=1320000,950000,IF(J4756&lt;=3360000,880000,IF(J4756&lt;=4890000,680000,IF(J4756&lt;=6550000,630000,580000))))))</f>
        <v/>
      </c>
      <c r="L4756" s="16">
        <f>IF(D4756=1,IF(J4756&lt;=9000000,380000,IF(J4756&lt;=9500000,260000,IF(J4756&lt;=10000000,130000,0))),0)</f>
        <v/>
      </c>
      <c r="M4756" s="16">
        <f>IF(D4756=1,IF(J4756&lt;=9000000,330000,IF(J4756&lt;=9500000,220000,IF(J4756&lt;=10000000,110000,0))),0)</f>
        <v/>
      </c>
      <c r="N4756" s="16">
        <f>IF(D4756=1,IF(J4756&lt;=9000000,50000,IF(J4756&lt;=9500000,40000,IF(J4756&lt;=10000000,20000,0))),0)</f>
        <v/>
      </c>
      <c r="O4756" s="16">
        <f>MAX(0,ROUNDDOWN(J4756-G4756-K4756-L4756-E4756*380000-F4756*630000-H4756,-3))</f>
        <v/>
      </c>
      <c r="P4756" s="16">
        <f>MAX(0,ROUNDDOWN(J4756-G4756-430000-M4756-E4756*330000-F4756*450000-I4756,-3))</f>
        <v/>
      </c>
      <c r="Q4756" s="16">
        <f>50000+N4756+E4756*50000+F4756*180000</f>
        <v/>
      </c>
      <c r="R4756" s="16">
        <f>IF(P4756&lt;=2000000,MIN(Q4756,P4756),MAX(Q4756-(P4756-2000000),50000))*0.05</f>
        <v/>
      </c>
      <c r="S4756" s="16">
        <f>MAX(0,P4756*0.1-R4756)</f>
        <v/>
      </c>
      <c r="T4756" s="16">
        <f>Q4756+MAX(0,K4756-480000)</f>
        <v/>
      </c>
      <c r="U4756" s="16">
        <f>P4756-T4756</f>
        <v/>
      </c>
      <c r="V4756" s="17">
        <f>IF(U4756&lt;0,0,LOOKUP(U4756,{0,1950001,3300001,6950001,9000001,18000001,40000001},{0.05,0.1,0.2,0.23,0.33,0.4,0.45}))</f>
        <v/>
      </c>
      <c r="W4756" s="18">
        <f>IF(U4756&lt;0,0.9,0.9-V4756*1.021)</f>
        <v/>
      </c>
      <c r="X4756" s="16">
        <f>ROUNDDOWN(S4756*0.2/W4756+2000,0)</f>
        <v/>
      </c>
      <c r="Y4756" s="17">
        <f>IF(O4756&lt;=0,0,LOOKUP(O4756,{0,1950001,3300001,6950001,9000001,18000001,40000001},{0.05,0.1,0.2,0.23,0.33,0.4,0.45}))</f>
        <v/>
      </c>
    </row>
    <row r="4757">
      <c r="A4757" t="inlineStr">
        <is>
          <t>1万円刻み</t>
        </is>
      </c>
      <c r="B4757" s="16">
        <f>'3_1万円刻み'!$A$1069</f>
        <v/>
      </c>
      <c r="C4757" t="n">
        <v>2025</v>
      </c>
      <c r="D4757" t="n">
        <v>0</v>
      </c>
      <c r="E4757" t="n">
        <v>0</v>
      </c>
      <c r="F4757" t="n">
        <v>0</v>
      </c>
      <c r="G4757" s="16">
        <f>ROUND(MIN(B4757/12,650000)*12*0.0915+MIN(B4757/12,1390000)*12*(0.0504+0)+B4757*0.005,0)</f>
        <v/>
      </c>
      <c r="H4757" t="n">
        <v>0</v>
      </c>
      <c r="I4757" t="n">
        <v>0</v>
      </c>
      <c r="J4757" s="16">
        <f>IF(C4757=2026,IF(B4757&lt;741000,0,IF(B4757&lt;2191000,B4757-740000,IF(B4757&lt;2193000,1451000,IF(B4757&lt;2196000,1453000,IF(B4757&lt;2200000,1456000,IF(B4757&lt;3600000,ROUNDDOWN(B4757/4,-3)*2.8-80000,IF(B4757&lt;6600000,ROUNDDOWN(B4757/4,-3)*3.2-440000,IF(B4757&lt;8500000,ROUNDDOWN(B4757*0.9,0)-1100000,B4757-1950000)))))))),IF(B4757&lt;651000,0,IF(B4757&lt;1900000,B4757-650000,IF(B4757&lt;3600000,ROUNDDOWN(B4757/4,-3)*2.8-80000,IF(B4757&lt;6600000,ROUNDDOWN(B4757/4,-3)*3.2-440000,IF(B4757&lt;8500000,ROUNDDOWN(B4757*0.9,0)-1100000,B4757-1950000))))))</f>
        <v/>
      </c>
      <c r="K4757" s="16">
        <f>IF(J4757&gt;23500000,NA(),IF(C4757=2026,IF(J4757&lt;=4890000,1040000,IF(J4757&lt;=6550000,670000,620000)),IF(J4757&lt;=1320000,950000,IF(J4757&lt;=3360000,880000,IF(J4757&lt;=4890000,680000,IF(J4757&lt;=6550000,630000,580000))))))</f>
        <v/>
      </c>
      <c r="L4757" s="16">
        <f>IF(D4757=1,IF(J4757&lt;=9000000,380000,IF(J4757&lt;=9500000,260000,IF(J4757&lt;=10000000,130000,0))),0)</f>
        <v/>
      </c>
      <c r="M4757" s="16">
        <f>IF(D4757=1,IF(J4757&lt;=9000000,330000,IF(J4757&lt;=9500000,220000,IF(J4757&lt;=10000000,110000,0))),0)</f>
        <v/>
      </c>
      <c r="N4757" s="16">
        <f>IF(D4757=1,IF(J4757&lt;=9000000,50000,IF(J4757&lt;=9500000,40000,IF(J4757&lt;=10000000,20000,0))),0)</f>
        <v/>
      </c>
      <c r="O4757" s="16">
        <f>MAX(0,ROUNDDOWN(J4757-G4757-K4757-L4757-E4757*380000-F4757*630000-H4757,-3))</f>
        <v/>
      </c>
      <c r="P4757" s="16">
        <f>MAX(0,ROUNDDOWN(J4757-G4757-430000-M4757-E4757*330000-F4757*450000-I4757,-3))</f>
        <v/>
      </c>
      <c r="Q4757" s="16">
        <f>50000+N4757+E4757*50000+F4757*180000</f>
        <v/>
      </c>
      <c r="R4757" s="16">
        <f>IF(P4757&lt;=2000000,MIN(Q4757,P4757),MAX(Q4757-(P4757-2000000),50000))*0.05</f>
        <v/>
      </c>
      <c r="S4757" s="16">
        <f>MAX(0,P4757*0.1-R4757)</f>
        <v/>
      </c>
      <c r="T4757" s="16">
        <f>Q4757+MAX(0,K4757-480000)</f>
        <v/>
      </c>
      <c r="U4757" s="16">
        <f>P4757-T4757</f>
        <v/>
      </c>
      <c r="V4757" s="17">
        <f>IF(U4757&lt;0,0,LOOKUP(U4757,{0,1950001,3300001,6950001,9000001,18000001,40000001},{0.05,0.1,0.2,0.23,0.33,0.4,0.45}))</f>
        <v/>
      </c>
      <c r="W4757" s="18">
        <f>IF(U4757&lt;0,0.9,0.9-V4757*1.021)</f>
        <v/>
      </c>
      <c r="X4757" s="16">
        <f>ROUNDDOWN(S4757*0.2/W4757+2000,0)</f>
        <v/>
      </c>
      <c r="Y4757" s="17">
        <f>IF(O4757&lt;=0,0,LOOKUP(O4757,{0,1950001,3300001,6950001,9000001,18000001,40000001},{0.05,0.1,0.2,0.23,0.33,0.4,0.45}))</f>
        <v/>
      </c>
    </row>
    <row r="4758">
      <c r="A4758" t="inlineStr">
        <is>
          <t>1万円刻み</t>
        </is>
      </c>
      <c r="B4758" s="16">
        <f>'3_1万円刻み'!$A$1069</f>
        <v/>
      </c>
      <c r="C4758" t="n">
        <v>2026</v>
      </c>
      <c r="D4758" t="n">
        <v>0</v>
      </c>
      <c r="E4758" t="n">
        <v>0</v>
      </c>
      <c r="F4758" t="n">
        <v>0</v>
      </c>
      <c r="G4758" s="16">
        <f>ROUND(MIN(B4758/12,650000)*12*0.0915+MIN(B4758/12,1390000)*12*(0.0504+0)+B4758*0.005,0)</f>
        <v/>
      </c>
      <c r="H4758" t="n">
        <v>0</v>
      </c>
      <c r="I4758" t="n">
        <v>0</v>
      </c>
      <c r="J4758" s="16">
        <f>IF(C4758=2026,IF(B4758&lt;741000,0,IF(B4758&lt;2191000,B4758-740000,IF(B4758&lt;2193000,1451000,IF(B4758&lt;2196000,1453000,IF(B4758&lt;2200000,1456000,IF(B4758&lt;3600000,ROUNDDOWN(B4758/4,-3)*2.8-80000,IF(B4758&lt;6600000,ROUNDDOWN(B4758/4,-3)*3.2-440000,IF(B4758&lt;8500000,ROUNDDOWN(B4758*0.9,0)-1100000,B4758-1950000)))))))),IF(B4758&lt;651000,0,IF(B4758&lt;1900000,B4758-650000,IF(B4758&lt;3600000,ROUNDDOWN(B4758/4,-3)*2.8-80000,IF(B4758&lt;6600000,ROUNDDOWN(B4758/4,-3)*3.2-440000,IF(B4758&lt;8500000,ROUNDDOWN(B4758*0.9,0)-1100000,B4758-1950000))))))</f>
        <v/>
      </c>
      <c r="K4758" s="16">
        <f>IF(J4758&gt;23500000,NA(),IF(C4758=2026,IF(J4758&lt;=4890000,1040000,IF(J4758&lt;=6550000,670000,620000)),IF(J4758&lt;=1320000,950000,IF(J4758&lt;=3360000,880000,IF(J4758&lt;=4890000,680000,IF(J4758&lt;=6550000,630000,580000))))))</f>
        <v/>
      </c>
      <c r="L4758" s="16">
        <f>IF(D4758=1,IF(J4758&lt;=9000000,380000,IF(J4758&lt;=9500000,260000,IF(J4758&lt;=10000000,130000,0))),0)</f>
        <v/>
      </c>
      <c r="M4758" s="16">
        <f>IF(D4758=1,IF(J4758&lt;=9000000,330000,IF(J4758&lt;=9500000,220000,IF(J4758&lt;=10000000,110000,0))),0)</f>
        <v/>
      </c>
      <c r="N4758" s="16">
        <f>IF(D4758=1,IF(J4758&lt;=9000000,50000,IF(J4758&lt;=9500000,40000,IF(J4758&lt;=10000000,20000,0))),0)</f>
        <v/>
      </c>
      <c r="O4758" s="16">
        <f>MAX(0,ROUNDDOWN(J4758-G4758-K4758-L4758-E4758*380000-F4758*630000-H4758,-3))</f>
        <v/>
      </c>
      <c r="P4758" s="16">
        <f>MAX(0,ROUNDDOWN(J4758-G4758-430000-M4758-E4758*330000-F4758*450000-I4758,-3))</f>
        <v/>
      </c>
      <c r="Q4758" s="16">
        <f>50000+N4758+E4758*50000+F4758*180000</f>
        <v/>
      </c>
      <c r="R4758" s="16">
        <f>IF(P4758&lt;=2000000,MIN(Q4758,P4758),MAX(Q4758-(P4758-2000000),50000))*0.05</f>
        <v/>
      </c>
      <c r="S4758" s="16">
        <f>MAX(0,P4758*0.1-R4758)</f>
        <v/>
      </c>
      <c r="T4758" s="16">
        <f>Q4758+MAX(0,K4758-480000)</f>
        <v/>
      </c>
      <c r="U4758" s="16">
        <f>P4758-T4758</f>
        <v/>
      </c>
      <c r="V4758" s="17">
        <f>IF(U4758&lt;0,0,LOOKUP(U4758,{0,1950001,3300001,6950001,9000001,18000001,40000001},{0.05,0.1,0.2,0.23,0.33,0.4,0.45}))</f>
        <v/>
      </c>
      <c r="W4758" s="18">
        <f>IF(U4758&lt;0,0.9,0.9-V4758*1.021)</f>
        <v/>
      </c>
      <c r="X4758" s="16">
        <f>ROUNDDOWN(S4758*0.2/W4758+2000,0)</f>
        <v/>
      </c>
      <c r="Y4758" s="17">
        <f>IF(O4758&lt;=0,0,LOOKUP(O4758,{0,1950001,3300001,6950001,9000001,18000001,40000001},{0.05,0.1,0.2,0.23,0.33,0.4,0.45}))</f>
        <v/>
      </c>
    </row>
    <row r="4759">
      <c r="A4759" t="inlineStr">
        <is>
          <t>1万円刻み</t>
        </is>
      </c>
      <c r="B4759" s="16">
        <f>'3_1万円刻み'!$A$1069</f>
        <v/>
      </c>
      <c r="C4759" t="n">
        <v>2025</v>
      </c>
      <c r="D4759" t="n">
        <v>1</v>
      </c>
      <c r="E4759" t="n">
        <v>0</v>
      </c>
      <c r="F4759" t="n">
        <v>0</v>
      </c>
      <c r="G4759" s="16">
        <f>ROUND(MIN(B4759/12,650000)*12*0.0915+MIN(B4759/12,1390000)*12*(0.0504+0)+B4759*0.005,0)</f>
        <v/>
      </c>
      <c r="H4759" t="n">
        <v>0</v>
      </c>
      <c r="I4759" t="n">
        <v>0</v>
      </c>
      <c r="J4759" s="16">
        <f>IF(C4759=2026,IF(B4759&lt;741000,0,IF(B4759&lt;2191000,B4759-740000,IF(B4759&lt;2193000,1451000,IF(B4759&lt;2196000,1453000,IF(B4759&lt;2200000,1456000,IF(B4759&lt;3600000,ROUNDDOWN(B4759/4,-3)*2.8-80000,IF(B4759&lt;6600000,ROUNDDOWN(B4759/4,-3)*3.2-440000,IF(B4759&lt;8500000,ROUNDDOWN(B4759*0.9,0)-1100000,B4759-1950000)))))))),IF(B4759&lt;651000,0,IF(B4759&lt;1900000,B4759-650000,IF(B4759&lt;3600000,ROUNDDOWN(B4759/4,-3)*2.8-80000,IF(B4759&lt;6600000,ROUNDDOWN(B4759/4,-3)*3.2-440000,IF(B4759&lt;8500000,ROUNDDOWN(B4759*0.9,0)-1100000,B4759-1950000))))))</f>
        <v/>
      </c>
      <c r="K4759" s="16">
        <f>IF(J4759&gt;23500000,NA(),IF(C4759=2026,IF(J4759&lt;=4890000,1040000,IF(J4759&lt;=6550000,670000,620000)),IF(J4759&lt;=1320000,950000,IF(J4759&lt;=3360000,880000,IF(J4759&lt;=4890000,680000,IF(J4759&lt;=6550000,630000,580000))))))</f>
        <v/>
      </c>
      <c r="L4759" s="16">
        <f>IF(D4759=1,IF(J4759&lt;=9000000,380000,IF(J4759&lt;=9500000,260000,IF(J4759&lt;=10000000,130000,0))),0)</f>
        <v/>
      </c>
      <c r="M4759" s="16">
        <f>IF(D4759=1,IF(J4759&lt;=9000000,330000,IF(J4759&lt;=9500000,220000,IF(J4759&lt;=10000000,110000,0))),0)</f>
        <v/>
      </c>
      <c r="N4759" s="16">
        <f>IF(D4759=1,IF(J4759&lt;=9000000,50000,IF(J4759&lt;=9500000,40000,IF(J4759&lt;=10000000,20000,0))),0)</f>
        <v/>
      </c>
      <c r="O4759" s="16">
        <f>MAX(0,ROUNDDOWN(J4759-G4759-K4759-L4759-E4759*380000-F4759*630000-H4759,-3))</f>
        <v/>
      </c>
      <c r="P4759" s="16">
        <f>MAX(0,ROUNDDOWN(J4759-G4759-430000-M4759-E4759*330000-F4759*450000-I4759,-3))</f>
        <v/>
      </c>
      <c r="Q4759" s="16">
        <f>50000+N4759+E4759*50000+F4759*180000</f>
        <v/>
      </c>
      <c r="R4759" s="16">
        <f>IF(P4759&lt;=2000000,MIN(Q4759,P4759),MAX(Q4759-(P4759-2000000),50000))*0.05</f>
        <v/>
      </c>
      <c r="S4759" s="16">
        <f>MAX(0,P4759*0.1-R4759)</f>
        <v/>
      </c>
      <c r="T4759" s="16">
        <f>Q4759+MAX(0,K4759-480000)</f>
        <v/>
      </c>
      <c r="U4759" s="16">
        <f>P4759-T4759</f>
        <v/>
      </c>
      <c r="V4759" s="17">
        <f>IF(U4759&lt;0,0,LOOKUP(U4759,{0,1950001,3300001,6950001,9000001,18000001,40000001},{0.05,0.1,0.2,0.23,0.33,0.4,0.45}))</f>
        <v/>
      </c>
      <c r="W4759" s="18">
        <f>IF(U4759&lt;0,0.9,0.9-V4759*1.021)</f>
        <v/>
      </c>
      <c r="X4759" s="16">
        <f>ROUNDDOWN(S4759*0.2/W4759+2000,0)</f>
        <v/>
      </c>
      <c r="Y4759" s="17">
        <f>IF(O4759&lt;=0,0,LOOKUP(O4759,{0,1950001,3300001,6950001,9000001,18000001,40000001},{0.05,0.1,0.2,0.23,0.33,0.4,0.45}))</f>
        <v/>
      </c>
    </row>
    <row r="4760">
      <c r="A4760" t="inlineStr">
        <is>
          <t>1万円刻み</t>
        </is>
      </c>
      <c r="B4760" s="16">
        <f>'3_1万円刻み'!$A$1069</f>
        <v/>
      </c>
      <c r="C4760" t="n">
        <v>2026</v>
      </c>
      <c r="D4760" t="n">
        <v>1</v>
      </c>
      <c r="E4760" t="n">
        <v>0</v>
      </c>
      <c r="F4760" t="n">
        <v>0</v>
      </c>
      <c r="G4760" s="16">
        <f>ROUND(MIN(B4760/12,650000)*12*0.0915+MIN(B4760/12,1390000)*12*(0.0504+0)+B4760*0.005,0)</f>
        <v/>
      </c>
      <c r="H4760" t="n">
        <v>0</v>
      </c>
      <c r="I4760" t="n">
        <v>0</v>
      </c>
      <c r="J4760" s="16">
        <f>IF(C4760=2026,IF(B4760&lt;741000,0,IF(B4760&lt;2191000,B4760-740000,IF(B4760&lt;2193000,1451000,IF(B4760&lt;2196000,1453000,IF(B4760&lt;2200000,1456000,IF(B4760&lt;3600000,ROUNDDOWN(B4760/4,-3)*2.8-80000,IF(B4760&lt;6600000,ROUNDDOWN(B4760/4,-3)*3.2-440000,IF(B4760&lt;8500000,ROUNDDOWN(B4760*0.9,0)-1100000,B4760-1950000)))))))),IF(B4760&lt;651000,0,IF(B4760&lt;1900000,B4760-650000,IF(B4760&lt;3600000,ROUNDDOWN(B4760/4,-3)*2.8-80000,IF(B4760&lt;6600000,ROUNDDOWN(B4760/4,-3)*3.2-440000,IF(B4760&lt;8500000,ROUNDDOWN(B4760*0.9,0)-1100000,B4760-1950000))))))</f>
        <v/>
      </c>
      <c r="K4760" s="16">
        <f>IF(J4760&gt;23500000,NA(),IF(C4760=2026,IF(J4760&lt;=4890000,1040000,IF(J4760&lt;=6550000,670000,620000)),IF(J4760&lt;=1320000,950000,IF(J4760&lt;=3360000,880000,IF(J4760&lt;=4890000,680000,IF(J4760&lt;=6550000,630000,580000))))))</f>
        <v/>
      </c>
      <c r="L4760" s="16">
        <f>IF(D4760=1,IF(J4760&lt;=9000000,380000,IF(J4760&lt;=9500000,260000,IF(J4760&lt;=10000000,130000,0))),0)</f>
        <v/>
      </c>
      <c r="M4760" s="16">
        <f>IF(D4760=1,IF(J4760&lt;=9000000,330000,IF(J4760&lt;=9500000,220000,IF(J4760&lt;=10000000,110000,0))),0)</f>
        <v/>
      </c>
      <c r="N4760" s="16">
        <f>IF(D4760=1,IF(J4760&lt;=9000000,50000,IF(J4760&lt;=9500000,40000,IF(J4760&lt;=10000000,20000,0))),0)</f>
        <v/>
      </c>
      <c r="O4760" s="16">
        <f>MAX(0,ROUNDDOWN(J4760-G4760-K4760-L4760-E4760*380000-F4760*630000-H4760,-3))</f>
        <v/>
      </c>
      <c r="P4760" s="16">
        <f>MAX(0,ROUNDDOWN(J4760-G4760-430000-M4760-E4760*330000-F4760*450000-I4760,-3))</f>
        <v/>
      </c>
      <c r="Q4760" s="16">
        <f>50000+N4760+E4760*50000+F4760*180000</f>
        <v/>
      </c>
      <c r="R4760" s="16">
        <f>IF(P4760&lt;=2000000,MIN(Q4760,P4760),MAX(Q4760-(P4760-2000000),50000))*0.05</f>
        <v/>
      </c>
      <c r="S4760" s="16">
        <f>MAX(0,P4760*0.1-R4760)</f>
        <v/>
      </c>
      <c r="T4760" s="16">
        <f>Q4760+MAX(0,K4760-480000)</f>
        <v/>
      </c>
      <c r="U4760" s="16">
        <f>P4760-T4760</f>
        <v/>
      </c>
      <c r="V4760" s="17">
        <f>IF(U4760&lt;0,0,LOOKUP(U4760,{0,1950001,3300001,6950001,9000001,18000001,40000001},{0.05,0.1,0.2,0.23,0.33,0.4,0.45}))</f>
        <v/>
      </c>
      <c r="W4760" s="18">
        <f>IF(U4760&lt;0,0.9,0.9-V4760*1.021)</f>
        <v/>
      </c>
      <c r="X4760" s="16">
        <f>ROUNDDOWN(S4760*0.2/W4760+2000,0)</f>
        <v/>
      </c>
      <c r="Y4760" s="17">
        <f>IF(O4760&lt;=0,0,LOOKUP(O4760,{0,1950001,3300001,6950001,9000001,18000001,40000001},{0.05,0.1,0.2,0.23,0.33,0.4,0.45}))</f>
        <v/>
      </c>
    </row>
    <row r="4761">
      <c r="A4761" t="inlineStr">
        <is>
          <t>1万円刻み</t>
        </is>
      </c>
      <c r="B4761" s="16">
        <f>'3_1万円刻み'!$A$1070</f>
        <v/>
      </c>
      <c r="C4761" t="n">
        <v>2025</v>
      </c>
      <c r="D4761" t="n">
        <v>0</v>
      </c>
      <c r="E4761" t="n">
        <v>0</v>
      </c>
      <c r="F4761" t="n">
        <v>0</v>
      </c>
      <c r="G4761" s="16">
        <f>ROUND(MIN(B4761/12,650000)*12*0.0915+MIN(B4761/12,1390000)*12*(0.0504+0)+B4761*0.005,0)</f>
        <v/>
      </c>
      <c r="H4761" t="n">
        <v>0</v>
      </c>
      <c r="I4761" t="n">
        <v>0</v>
      </c>
      <c r="J4761" s="16">
        <f>IF(C4761=2026,IF(B4761&lt;741000,0,IF(B4761&lt;2191000,B4761-740000,IF(B4761&lt;2193000,1451000,IF(B4761&lt;2196000,1453000,IF(B4761&lt;2200000,1456000,IF(B4761&lt;3600000,ROUNDDOWN(B4761/4,-3)*2.8-80000,IF(B4761&lt;6600000,ROUNDDOWN(B4761/4,-3)*3.2-440000,IF(B4761&lt;8500000,ROUNDDOWN(B4761*0.9,0)-1100000,B4761-1950000)))))))),IF(B4761&lt;651000,0,IF(B4761&lt;1900000,B4761-650000,IF(B4761&lt;3600000,ROUNDDOWN(B4761/4,-3)*2.8-80000,IF(B4761&lt;6600000,ROUNDDOWN(B4761/4,-3)*3.2-440000,IF(B4761&lt;8500000,ROUNDDOWN(B4761*0.9,0)-1100000,B4761-1950000))))))</f>
        <v/>
      </c>
      <c r="K4761" s="16">
        <f>IF(J4761&gt;23500000,NA(),IF(C4761=2026,IF(J4761&lt;=4890000,1040000,IF(J4761&lt;=6550000,670000,620000)),IF(J4761&lt;=1320000,950000,IF(J4761&lt;=3360000,880000,IF(J4761&lt;=4890000,680000,IF(J4761&lt;=6550000,630000,580000))))))</f>
        <v/>
      </c>
      <c r="L4761" s="16">
        <f>IF(D4761=1,IF(J4761&lt;=9000000,380000,IF(J4761&lt;=9500000,260000,IF(J4761&lt;=10000000,130000,0))),0)</f>
        <v/>
      </c>
      <c r="M4761" s="16">
        <f>IF(D4761=1,IF(J4761&lt;=9000000,330000,IF(J4761&lt;=9500000,220000,IF(J4761&lt;=10000000,110000,0))),0)</f>
        <v/>
      </c>
      <c r="N4761" s="16">
        <f>IF(D4761=1,IF(J4761&lt;=9000000,50000,IF(J4761&lt;=9500000,40000,IF(J4761&lt;=10000000,20000,0))),0)</f>
        <v/>
      </c>
      <c r="O4761" s="16">
        <f>MAX(0,ROUNDDOWN(J4761-G4761-K4761-L4761-E4761*380000-F4761*630000-H4761,-3))</f>
        <v/>
      </c>
      <c r="P4761" s="16">
        <f>MAX(0,ROUNDDOWN(J4761-G4761-430000-M4761-E4761*330000-F4761*450000-I4761,-3))</f>
        <v/>
      </c>
      <c r="Q4761" s="16">
        <f>50000+N4761+E4761*50000+F4761*180000</f>
        <v/>
      </c>
      <c r="R4761" s="16">
        <f>IF(P4761&lt;=2000000,MIN(Q4761,P4761),MAX(Q4761-(P4761-2000000),50000))*0.05</f>
        <v/>
      </c>
      <c r="S4761" s="16">
        <f>MAX(0,P4761*0.1-R4761)</f>
        <v/>
      </c>
      <c r="T4761" s="16">
        <f>Q4761+MAX(0,K4761-480000)</f>
        <v/>
      </c>
      <c r="U4761" s="16">
        <f>P4761-T4761</f>
        <v/>
      </c>
      <c r="V4761" s="17">
        <f>IF(U4761&lt;0,0,LOOKUP(U4761,{0,1950001,3300001,6950001,9000001,18000001,40000001},{0.05,0.1,0.2,0.23,0.33,0.4,0.45}))</f>
        <v/>
      </c>
      <c r="W4761" s="18">
        <f>IF(U4761&lt;0,0.9,0.9-V4761*1.021)</f>
        <v/>
      </c>
      <c r="X4761" s="16">
        <f>ROUNDDOWN(S4761*0.2/W4761+2000,0)</f>
        <v/>
      </c>
      <c r="Y4761" s="17">
        <f>IF(O4761&lt;=0,0,LOOKUP(O4761,{0,1950001,3300001,6950001,9000001,18000001,40000001},{0.05,0.1,0.2,0.23,0.33,0.4,0.45}))</f>
        <v/>
      </c>
    </row>
    <row r="4762">
      <c r="A4762" t="inlineStr">
        <is>
          <t>1万円刻み</t>
        </is>
      </c>
      <c r="B4762" s="16">
        <f>'3_1万円刻み'!$A$1070</f>
        <v/>
      </c>
      <c r="C4762" t="n">
        <v>2026</v>
      </c>
      <c r="D4762" t="n">
        <v>0</v>
      </c>
      <c r="E4762" t="n">
        <v>0</v>
      </c>
      <c r="F4762" t="n">
        <v>0</v>
      </c>
      <c r="G4762" s="16">
        <f>ROUND(MIN(B4762/12,650000)*12*0.0915+MIN(B4762/12,1390000)*12*(0.0504+0)+B4762*0.005,0)</f>
        <v/>
      </c>
      <c r="H4762" t="n">
        <v>0</v>
      </c>
      <c r="I4762" t="n">
        <v>0</v>
      </c>
      <c r="J4762" s="16">
        <f>IF(C4762=2026,IF(B4762&lt;741000,0,IF(B4762&lt;2191000,B4762-740000,IF(B4762&lt;2193000,1451000,IF(B4762&lt;2196000,1453000,IF(B4762&lt;2200000,1456000,IF(B4762&lt;3600000,ROUNDDOWN(B4762/4,-3)*2.8-80000,IF(B4762&lt;6600000,ROUNDDOWN(B4762/4,-3)*3.2-440000,IF(B4762&lt;8500000,ROUNDDOWN(B4762*0.9,0)-1100000,B4762-1950000)))))))),IF(B4762&lt;651000,0,IF(B4762&lt;1900000,B4762-650000,IF(B4762&lt;3600000,ROUNDDOWN(B4762/4,-3)*2.8-80000,IF(B4762&lt;6600000,ROUNDDOWN(B4762/4,-3)*3.2-440000,IF(B4762&lt;8500000,ROUNDDOWN(B4762*0.9,0)-1100000,B4762-1950000))))))</f>
        <v/>
      </c>
      <c r="K4762" s="16">
        <f>IF(J4762&gt;23500000,NA(),IF(C4762=2026,IF(J4762&lt;=4890000,1040000,IF(J4762&lt;=6550000,670000,620000)),IF(J4762&lt;=1320000,950000,IF(J4762&lt;=3360000,880000,IF(J4762&lt;=4890000,680000,IF(J4762&lt;=6550000,630000,580000))))))</f>
        <v/>
      </c>
      <c r="L4762" s="16">
        <f>IF(D4762=1,IF(J4762&lt;=9000000,380000,IF(J4762&lt;=9500000,260000,IF(J4762&lt;=10000000,130000,0))),0)</f>
        <v/>
      </c>
      <c r="M4762" s="16">
        <f>IF(D4762=1,IF(J4762&lt;=9000000,330000,IF(J4762&lt;=9500000,220000,IF(J4762&lt;=10000000,110000,0))),0)</f>
        <v/>
      </c>
      <c r="N4762" s="16">
        <f>IF(D4762=1,IF(J4762&lt;=9000000,50000,IF(J4762&lt;=9500000,40000,IF(J4762&lt;=10000000,20000,0))),0)</f>
        <v/>
      </c>
      <c r="O4762" s="16">
        <f>MAX(0,ROUNDDOWN(J4762-G4762-K4762-L4762-E4762*380000-F4762*630000-H4762,-3))</f>
        <v/>
      </c>
      <c r="P4762" s="16">
        <f>MAX(0,ROUNDDOWN(J4762-G4762-430000-M4762-E4762*330000-F4762*450000-I4762,-3))</f>
        <v/>
      </c>
      <c r="Q4762" s="16">
        <f>50000+N4762+E4762*50000+F4762*180000</f>
        <v/>
      </c>
      <c r="R4762" s="16">
        <f>IF(P4762&lt;=2000000,MIN(Q4762,P4762),MAX(Q4762-(P4762-2000000),50000))*0.05</f>
        <v/>
      </c>
      <c r="S4762" s="16">
        <f>MAX(0,P4762*0.1-R4762)</f>
        <v/>
      </c>
      <c r="T4762" s="16">
        <f>Q4762+MAX(0,K4762-480000)</f>
        <v/>
      </c>
      <c r="U4762" s="16">
        <f>P4762-T4762</f>
        <v/>
      </c>
      <c r="V4762" s="17">
        <f>IF(U4762&lt;0,0,LOOKUP(U4762,{0,1950001,3300001,6950001,9000001,18000001,40000001},{0.05,0.1,0.2,0.23,0.33,0.4,0.45}))</f>
        <v/>
      </c>
      <c r="W4762" s="18">
        <f>IF(U4762&lt;0,0.9,0.9-V4762*1.021)</f>
        <v/>
      </c>
      <c r="X4762" s="16">
        <f>ROUNDDOWN(S4762*0.2/W4762+2000,0)</f>
        <v/>
      </c>
      <c r="Y4762" s="17">
        <f>IF(O4762&lt;=0,0,LOOKUP(O4762,{0,1950001,3300001,6950001,9000001,18000001,40000001},{0.05,0.1,0.2,0.23,0.33,0.4,0.45}))</f>
        <v/>
      </c>
    </row>
    <row r="4763">
      <c r="A4763" t="inlineStr">
        <is>
          <t>1万円刻み</t>
        </is>
      </c>
      <c r="B4763" s="16">
        <f>'3_1万円刻み'!$A$1070</f>
        <v/>
      </c>
      <c r="C4763" t="n">
        <v>2025</v>
      </c>
      <c r="D4763" t="n">
        <v>1</v>
      </c>
      <c r="E4763" t="n">
        <v>0</v>
      </c>
      <c r="F4763" t="n">
        <v>0</v>
      </c>
      <c r="G4763" s="16">
        <f>ROUND(MIN(B4763/12,650000)*12*0.0915+MIN(B4763/12,1390000)*12*(0.0504+0)+B4763*0.005,0)</f>
        <v/>
      </c>
      <c r="H4763" t="n">
        <v>0</v>
      </c>
      <c r="I4763" t="n">
        <v>0</v>
      </c>
      <c r="J4763" s="16">
        <f>IF(C4763=2026,IF(B4763&lt;741000,0,IF(B4763&lt;2191000,B4763-740000,IF(B4763&lt;2193000,1451000,IF(B4763&lt;2196000,1453000,IF(B4763&lt;2200000,1456000,IF(B4763&lt;3600000,ROUNDDOWN(B4763/4,-3)*2.8-80000,IF(B4763&lt;6600000,ROUNDDOWN(B4763/4,-3)*3.2-440000,IF(B4763&lt;8500000,ROUNDDOWN(B4763*0.9,0)-1100000,B4763-1950000)))))))),IF(B4763&lt;651000,0,IF(B4763&lt;1900000,B4763-650000,IF(B4763&lt;3600000,ROUNDDOWN(B4763/4,-3)*2.8-80000,IF(B4763&lt;6600000,ROUNDDOWN(B4763/4,-3)*3.2-440000,IF(B4763&lt;8500000,ROUNDDOWN(B4763*0.9,0)-1100000,B4763-1950000))))))</f>
        <v/>
      </c>
      <c r="K4763" s="16">
        <f>IF(J4763&gt;23500000,NA(),IF(C4763=2026,IF(J4763&lt;=4890000,1040000,IF(J4763&lt;=6550000,670000,620000)),IF(J4763&lt;=1320000,950000,IF(J4763&lt;=3360000,880000,IF(J4763&lt;=4890000,680000,IF(J4763&lt;=6550000,630000,580000))))))</f>
        <v/>
      </c>
      <c r="L4763" s="16">
        <f>IF(D4763=1,IF(J4763&lt;=9000000,380000,IF(J4763&lt;=9500000,260000,IF(J4763&lt;=10000000,130000,0))),0)</f>
        <v/>
      </c>
      <c r="M4763" s="16">
        <f>IF(D4763=1,IF(J4763&lt;=9000000,330000,IF(J4763&lt;=9500000,220000,IF(J4763&lt;=10000000,110000,0))),0)</f>
        <v/>
      </c>
      <c r="N4763" s="16">
        <f>IF(D4763=1,IF(J4763&lt;=9000000,50000,IF(J4763&lt;=9500000,40000,IF(J4763&lt;=10000000,20000,0))),0)</f>
        <v/>
      </c>
      <c r="O4763" s="16">
        <f>MAX(0,ROUNDDOWN(J4763-G4763-K4763-L4763-E4763*380000-F4763*630000-H4763,-3))</f>
        <v/>
      </c>
      <c r="P4763" s="16">
        <f>MAX(0,ROUNDDOWN(J4763-G4763-430000-M4763-E4763*330000-F4763*450000-I4763,-3))</f>
        <v/>
      </c>
      <c r="Q4763" s="16">
        <f>50000+N4763+E4763*50000+F4763*180000</f>
        <v/>
      </c>
      <c r="R4763" s="16">
        <f>IF(P4763&lt;=2000000,MIN(Q4763,P4763),MAX(Q4763-(P4763-2000000),50000))*0.05</f>
        <v/>
      </c>
      <c r="S4763" s="16">
        <f>MAX(0,P4763*0.1-R4763)</f>
        <v/>
      </c>
      <c r="T4763" s="16">
        <f>Q4763+MAX(0,K4763-480000)</f>
        <v/>
      </c>
      <c r="U4763" s="16">
        <f>P4763-T4763</f>
        <v/>
      </c>
      <c r="V4763" s="17">
        <f>IF(U4763&lt;0,0,LOOKUP(U4763,{0,1950001,3300001,6950001,9000001,18000001,40000001},{0.05,0.1,0.2,0.23,0.33,0.4,0.45}))</f>
        <v/>
      </c>
      <c r="W4763" s="18">
        <f>IF(U4763&lt;0,0.9,0.9-V4763*1.021)</f>
        <v/>
      </c>
      <c r="X4763" s="16">
        <f>ROUNDDOWN(S4763*0.2/W4763+2000,0)</f>
        <v/>
      </c>
      <c r="Y4763" s="17">
        <f>IF(O4763&lt;=0,0,LOOKUP(O4763,{0,1950001,3300001,6950001,9000001,18000001,40000001},{0.05,0.1,0.2,0.23,0.33,0.4,0.45}))</f>
        <v/>
      </c>
    </row>
    <row r="4764">
      <c r="A4764" t="inlineStr">
        <is>
          <t>1万円刻み</t>
        </is>
      </c>
      <c r="B4764" s="16">
        <f>'3_1万円刻み'!$A$1070</f>
        <v/>
      </c>
      <c r="C4764" t="n">
        <v>2026</v>
      </c>
      <c r="D4764" t="n">
        <v>1</v>
      </c>
      <c r="E4764" t="n">
        <v>0</v>
      </c>
      <c r="F4764" t="n">
        <v>0</v>
      </c>
      <c r="G4764" s="16">
        <f>ROUND(MIN(B4764/12,650000)*12*0.0915+MIN(B4764/12,1390000)*12*(0.0504+0)+B4764*0.005,0)</f>
        <v/>
      </c>
      <c r="H4764" t="n">
        <v>0</v>
      </c>
      <c r="I4764" t="n">
        <v>0</v>
      </c>
      <c r="J4764" s="16">
        <f>IF(C4764=2026,IF(B4764&lt;741000,0,IF(B4764&lt;2191000,B4764-740000,IF(B4764&lt;2193000,1451000,IF(B4764&lt;2196000,1453000,IF(B4764&lt;2200000,1456000,IF(B4764&lt;3600000,ROUNDDOWN(B4764/4,-3)*2.8-80000,IF(B4764&lt;6600000,ROUNDDOWN(B4764/4,-3)*3.2-440000,IF(B4764&lt;8500000,ROUNDDOWN(B4764*0.9,0)-1100000,B4764-1950000)))))))),IF(B4764&lt;651000,0,IF(B4764&lt;1900000,B4764-650000,IF(B4764&lt;3600000,ROUNDDOWN(B4764/4,-3)*2.8-80000,IF(B4764&lt;6600000,ROUNDDOWN(B4764/4,-3)*3.2-440000,IF(B4764&lt;8500000,ROUNDDOWN(B4764*0.9,0)-1100000,B4764-1950000))))))</f>
        <v/>
      </c>
      <c r="K4764" s="16">
        <f>IF(J4764&gt;23500000,NA(),IF(C4764=2026,IF(J4764&lt;=4890000,1040000,IF(J4764&lt;=6550000,670000,620000)),IF(J4764&lt;=1320000,950000,IF(J4764&lt;=3360000,880000,IF(J4764&lt;=4890000,680000,IF(J4764&lt;=6550000,630000,580000))))))</f>
        <v/>
      </c>
      <c r="L4764" s="16">
        <f>IF(D4764=1,IF(J4764&lt;=9000000,380000,IF(J4764&lt;=9500000,260000,IF(J4764&lt;=10000000,130000,0))),0)</f>
        <v/>
      </c>
      <c r="M4764" s="16">
        <f>IF(D4764=1,IF(J4764&lt;=9000000,330000,IF(J4764&lt;=9500000,220000,IF(J4764&lt;=10000000,110000,0))),0)</f>
        <v/>
      </c>
      <c r="N4764" s="16">
        <f>IF(D4764=1,IF(J4764&lt;=9000000,50000,IF(J4764&lt;=9500000,40000,IF(J4764&lt;=10000000,20000,0))),0)</f>
        <v/>
      </c>
      <c r="O4764" s="16">
        <f>MAX(0,ROUNDDOWN(J4764-G4764-K4764-L4764-E4764*380000-F4764*630000-H4764,-3))</f>
        <v/>
      </c>
      <c r="P4764" s="16">
        <f>MAX(0,ROUNDDOWN(J4764-G4764-430000-M4764-E4764*330000-F4764*450000-I4764,-3))</f>
        <v/>
      </c>
      <c r="Q4764" s="16">
        <f>50000+N4764+E4764*50000+F4764*180000</f>
        <v/>
      </c>
      <c r="R4764" s="16">
        <f>IF(P4764&lt;=2000000,MIN(Q4764,P4764),MAX(Q4764-(P4764-2000000),50000))*0.05</f>
        <v/>
      </c>
      <c r="S4764" s="16">
        <f>MAX(0,P4764*0.1-R4764)</f>
        <v/>
      </c>
      <c r="T4764" s="16">
        <f>Q4764+MAX(0,K4764-480000)</f>
        <v/>
      </c>
      <c r="U4764" s="16">
        <f>P4764-T4764</f>
        <v/>
      </c>
      <c r="V4764" s="17">
        <f>IF(U4764&lt;0,0,LOOKUP(U4764,{0,1950001,3300001,6950001,9000001,18000001,40000001},{0.05,0.1,0.2,0.23,0.33,0.4,0.45}))</f>
        <v/>
      </c>
      <c r="W4764" s="18">
        <f>IF(U4764&lt;0,0.9,0.9-V4764*1.021)</f>
        <v/>
      </c>
      <c r="X4764" s="16">
        <f>ROUNDDOWN(S4764*0.2/W4764+2000,0)</f>
        <v/>
      </c>
      <c r="Y4764" s="17">
        <f>IF(O4764&lt;=0,0,LOOKUP(O4764,{0,1950001,3300001,6950001,9000001,18000001,40000001},{0.05,0.1,0.2,0.23,0.33,0.4,0.45}))</f>
        <v/>
      </c>
    </row>
    <row r="4765">
      <c r="A4765" t="inlineStr">
        <is>
          <t>1万円刻み</t>
        </is>
      </c>
      <c r="B4765" s="16">
        <f>'3_1万円刻み'!$A$1071</f>
        <v/>
      </c>
      <c r="C4765" t="n">
        <v>2025</v>
      </c>
      <c r="D4765" t="n">
        <v>0</v>
      </c>
      <c r="E4765" t="n">
        <v>0</v>
      </c>
      <c r="F4765" t="n">
        <v>0</v>
      </c>
      <c r="G4765" s="16">
        <f>ROUND(MIN(B4765/12,650000)*12*0.0915+MIN(B4765/12,1390000)*12*(0.0504+0)+B4765*0.005,0)</f>
        <v/>
      </c>
      <c r="H4765" t="n">
        <v>0</v>
      </c>
      <c r="I4765" t="n">
        <v>0</v>
      </c>
      <c r="J4765" s="16">
        <f>IF(C4765=2026,IF(B4765&lt;741000,0,IF(B4765&lt;2191000,B4765-740000,IF(B4765&lt;2193000,1451000,IF(B4765&lt;2196000,1453000,IF(B4765&lt;2200000,1456000,IF(B4765&lt;3600000,ROUNDDOWN(B4765/4,-3)*2.8-80000,IF(B4765&lt;6600000,ROUNDDOWN(B4765/4,-3)*3.2-440000,IF(B4765&lt;8500000,ROUNDDOWN(B4765*0.9,0)-1100000,B4765-1950000)))))))),IF(B4765&lt;651000,0,IF(B4765&lt;1900000,B4765-650000,IF(B4765&lt;3600000,ROUNDDOWN(B4765/4,-3)*2.8-80000,IF(B4765&lt;6600000,ROUNDDOWN(B4765/4,-3)*3.2-440000,IF(B4765&lt;8500000,ROUNDDOWN(B4765*0.9,0)-1100000,B4765-1950000))))))</f>
        <v/>
      </c>
      <c r="K4765" s="16">
        <f>IF(J4765&gt;23500000,NA(),IF(C4765=2026,IF(J4765&lt;=4890000,1040000,IF(J4765&lt;=6550000,670000,620000)),IF(J4765&lt;=1320000,950000,IF(J4765&lt;=3360000,880000,IF(J4765&lt;=4890000,680000,IF(J4765&lt;=6550000,630000,580000))))))</f>
        <v/>
      </c>
      <c r="L4765" s="16">
        <f>IF(D4765=1,IF(J4765&lt;=9000000,380000,IF(J4765&lt;=9500000,260000,IF(J4765&lt;=10000000,130000,0))),0)</f>
        <v/>
      </c>
      <c r="M4765" s="16">
        <f>IF(D4765=1,IF(J4765&lt;=9000000,330000,IF(J4765&lt;=9500000,220000,IF(J4765&lt;=10000000,110000,0))),0)</f>
        <v/>
      </c>
      <c r="N4765" s="16">
        <f>IF(D4765=1,IF(J4765&lt;=9000000,50000,IF(J4765&lt;=9500000,40000,IF(J4765&lt;=10000000,20000,0))),0)</f>
        <v/>
      </c>
      <c r="O4765" s="16">
        <f>MAX(0,ROUNDDOWN(J4765-G4765-K4765-L4765-E4765*380000-F4765*630000-H4765,-3))</f>
        <v/>
      </c>
      <c r="P4765" s="16">
        <f>MAX(0,ROUNDDOWN(J4765-G4765-430000-M4765-E4765*330000-F4765*450000-I4765,-3))</f>
        <v/>
      </c>
      <c r="Q4765" s="16">
        <f>50000+N4765+E4765*50000+F4765*180000</f>
        <v/>
      </c>
      <c r="R4765" s="16">
        <f>IF(P4765&lt;=2000000,MIN(Q4765,P4765),MAX(Q4765-(P4765-2000000),50000))*0.05</f>
        <v/>
      </c>
      <c r="S4765" s="16">
        <f>MAX(0,P4765*0.1-R4765)</f>
        <v/>
      </c>
      <c r="T4765" s="16">
        <f>Q4765+MAX(0,K4765-480000)</f>
        <v/>
      </c>
      <c r="U4765" s="16">
        <f>P4765-T4765</f>
        <v/>
      </c>
      <c r="V4765" s="17">
        <f>IF(U4765&lt;0,0,LOOKUP(U4765,{0,1950001,3300001,6950001,9000001,18000001,40000001},{0.05,0.1,0.2,0.23,0.33,0.4,0.45}))</f>
        <v/>
      </c>
      <c r="W4765" s="18">
        <f>IF(U4765&lt;0,0.9,0.9-V4765*1.021)</f>
        <v/>
      </c>
      <c r="X4765" s="16">
        <f>ROUNDDOWN(S4765*0.2/W4765+2000,0)</f>
        <v/>
      </c>
      <c r="Y4765" s="17">
        <f>IF(O4765&lt;=0,0,LOOKUP(O4765,{0,1950001,3300001,6950001,9000001,18000001,40000001},{0.05,0.1,0.2,0.23,0.33,0.4,0.45}))</f>
        <v/>
      </c>
    </row>
    <row r="4766">
      <c r="A4766" t="inlineStr">
        <is>
          <t>1万円刻み</t>
        </is>
      </c>
      <c r="B4766" s="16">
        <f>'3_1万円刻み'!$A$1071</f>
        <v/>
      </c>
      <c r="C4766" t="n">
        <v>2026</v>
      </c>
      <c r="D4766" t="n">
        <v>0</v>
      </c>
      <c r="E4766" t="n">
        <v>0</v>
      </c>
      <c r="F4766" t="n">
        <v>0</v>
      </c>
      <c r="G4766" s="16">
        <f>ROUND(MIN(B4766/12,650000)*12*0.0915+MIN(B4766/12,1390000)*12*(0.0504+0)+B4766*0.005,0)</f>
        <v/>
      </c>
      <c r="H4766" t="n">
        <v>0</v>
      </c>
      <c r="I4766" t="n">
        <v>0</v>
      </c>
      <c r="J4766" s="16">
        <f>IF(C4766=2026,IF(B4766&lt;741000,0,IF(B4766&lt;2191000,B4766-740000,IF(B4766&lt;2193000,1451000,IF(B4766&lt;2196000,1453000,IF(B4766&lt;2200000,1456000,IF(B4766&lt;3600000,ROUNDDOWN(B4766/4,-3)*2.8-80000,IF(B4766&lt;6600000,ROUNDDOWN(B4766/4,-3)*3.2-440000,IF(B4766&lt;8500000,ROUNDDOWN(B4766*0.9,0)-1100000,B4766-1950000)))))))),IF(B4766&lt;651000,0,IF(B4766&lt;1900000,B4766-650000,IF(B4766&lt;3600000,ROUNDDOWN(B4766/4,-3)*2.8-80000,IF(B4766&lt;6600000,ROUNDDOWN(B4766/4,-3)*3.2-440000,IF(B4766&lt;8500000,ROUNDDOWN(B4766*0.9,0)-1100000,B4766-1950000))))))</f>
        <v/>
      </c>
      <c r="K4766" s="16">
        <f>IF(J4766&gt;23500000,NA(),IF(C4766=2026,IF(J4766&lt;=4890000,1040000,IF(J4766&lt;=6550000,670000,620000)),IF(J4766&lt;=1320000,950000,IF(J4766&lt;=3360000,880000,IF(J4766&lt;=4890000,680000,IF(J4766&lt;=6550000,630000,580000))))))</f>
        <v/>
      </c>
      <c r="L4766" s="16">
        <f>IF(D4766=1,IF(J4766&lt;=9000000,380000,IF(J4766&lt;=9500000,260000,IF(J4766&lt;=10000000,130000,0))),0)</f>
        <v/>
      </c>
      <c r="M4766" s="16">
        <f>IF(D4766=1,IF(J4766&lt;=9000000,330000,IF(J4766&lt;=9500000,220000,IF(J4766&lt;=10000000,110000,0))),0)</f>
        <v/>
      </c>
      <c r="N4766" s="16">
        <f>IF(D4766=1,IF(J4766&lt;=9000000,50000,IF(J4766&lt;=9500000,40000,IF(J4766&lt;=10000000,20000,0))),0)</f>
        <v/>
      </c>
      <c r="O4766" s="16">
        <f>MAX(0,ROUNDDOWN(J4766-G4766-K4766-L4766-E4766*380000-F4766*630000-H4766,-3))</f>
        <v/>
      </c>
      <c r="P4766" s="16">
        <f>MAX(0,ROUNDDOWN(J4766-G4766-430000-M4766-E4766*330000-F4766*450000-I4766,-3))</f>
        <v/>
      </c>
      <c r="Q4766" s="16">
        <f>50000+N4766+E4766*50000+F4766*180000</f>
        <v/>
      </c>
      <c r="R4766" s="16">
        <f>IF(P4766&lt;=2000000,MIN(Q4766,P4766),MAX(Q4766-(P4766-2000000),50000))*0.05</f>
        <v/>
      </c>
      <c r="S4766" s="16">
        <f>MAX(0,P4766*0.1-R4766)</f>
        <v/>
      </c>
      <c r="T4766" s="16">
        <f>Q4766+MAX(0,K4766-480000)</f>
        <v/>
      </c>
      <c r="U4766" s="16">
        <f>P4766-T4766</f>
        <v/>
      </c>
      <c r="V4766" s="17">
        <f>IF(U4766&lt;0,0,LOOKUP(U4766,{0,1950001,3300001,6950001,9000001,18000001,40000001},{0.05,0.1,0.2,0.23,0.33,0.4,0.45}))</f>
        <v/>
      </c>
      <c r="W4766" s="18">
        <f>IF(U4766&lt;0,0.9,0.9-V4766*1.021)</f>
        <v/>
      </c>
      <c r="X4766" s="16">
        <f>ROUNDDOWN(S4766*0.2/W4766+2000,0)</f>
        <v/>
      </c>
      <c r="Y4766" s="17">
        <f>IF(O4766&lt;=0,0,LOOKUP(O4766,{0,1950001,3300001,6950001,9000001,18000001,40000001},{0.05,0.1,0.2,0.23,0.33,0.4,0.45}))</f>
        <v/>
      </c>
    </row>
    <row r="4767">
      <c r="A4767" t="inlineStr">
        <is>
          <t>1万円刻み</t>
        </is>
      </c>
      <c r="B4767" s="16">
        <f>'3_1万円刻み'!$A$1071</f>
        <v/>
      </c>
      <c r="C4767" t="n">
        <v>2025</v>
      </c>
      <c r="D4767" t="n">
        <v>1</v>
      </c>
      <c r="E4767" t="n">
        <v>0</v>
      </c>
      <c r="F4767" t="n">
        <v>0</v>
      </c>
      <c r="G4767" s="16">
        <f>ROUND(MIN(B4767/12,650000)*12*0.0915+MIN(B4767/12,1390000)*12*(0.0504+0)+B4767*0.005,0)</f>
        <v/>
      </c>
      <c r="H4767" t="n">
        <v>0</v>
      </c>
      <c r="I4767" t="n">
        <v>0</v>
      </c>
      <c r="J4767" s="16">
        <f>IF(C4767=2026,IF(B4767&lt;741000,0,IF(B4767&lt;2191000,B4767-740000,IF(B4767&lt;2193000,1451000,IF(B4767&lt;2196000,1453000,IF(B4767&lt;2200000,1456000,IF(B4767&lt;3600000,ROUNDDOWN(B4767/4,-3)*2.8-80000,IF(B4767&lt;6600000,ROUNDDOWN(B4767/4,-3)*3.2-440000,IF(B4767&lt;8500000,ROUNDDOWN(B4767*0.9,0)-1100000,B4767-1950000)))))))),IF(B4767&lt;651000,0,IF(B4767&lt;1900000,B4767-650000,IF(B4767&lt;3600000,ROUNDDOWN(B4767/4,-3)*2.8-80000,IF(B4767&lt;6600000,ROUNDDOWN(B4767/4,-3)*3.2-440000,IF(B4767&lt;8500000,ROUNDDOWN(B4767*0.9,0)-1100000,B4767-1950000))))))</f>
        <v/>
      </c>
      <c r="K4767" s="16">
        <f>IF(J4767&gt;23500000,NA(),IF(C4767=2026,IF(J4767&lt;=4890000,1040000,IF(J4767&lt;=6550000,670000,620000)),IF(J4767&lt;=1320000,950000,IF(J4767&lt;=3360000,880000,IF(J4767&lt;=4890000,680000,IF(J4767&lt;=6550000,630000,580000))))))</f>
        <v/>
      </c>
      <c r="L4767" s="16">
        <f>IF(D4767=1,IF(J4767&lt;=9000000,380000,IF(J4767&lt;=9500000,260000,IF(J4767&lt;=10000000,130000,0))),0)</f>
        <v/>
      </c>
      <c r="M4767" s="16">
        <f>IF(D4767=1,IF(J4767&lt;=9000000,330000,IF(J4767&lt;=9500000,220000,IF(J4767&lt;=10000000,110000,0))),0)</f>
        <v/>
      </c>
      <c r="N4767" s="16">
        <f>IF(D4767=1,IF(J4767&lt;=9000000,50000,IF(J4767&lt;=9500000,40000,IF(J4767&lt;=10000000,20000,0))),0)</f>
        <v/>
      </c>
      <c r="O4767" s="16">
        <f>MAX(0,ROUNDDOWN(J4767-G4767-K4767-L4767-E4767*380000-F4767*630000-H4767,-3))</f>
        <v/>
      </c>
      <c r="P4767" s="16">
        <f>MAX(0,ROUNDDOWN(J4767-G4767-430000-M4767-E4767*330000-F4767*450000-I4767,-3))</f>
        <v/>
      </c>
      <c r="Q4767" s="16">
        <f>50000+N4767+E4767*50000+F4767*180000</f>
        <v/>
      </c>
      <c r="R4767" s="16">
        <f>IF(P4767&lt;=2000000,MIN(Q4767,P4767),MAX(Q4767-(P4767-2000000),50000))*0.05</f>
        <v/>
      </c>
      <c r="S4767" s="16">
        <f>MAX(0,P4767*0.1-R4767)</f>
        <v/>
      </c>
      <c r="T4767" s="16">
        <f>Q4767+MAX(0,K4767-480000)</f>
        <v/>
      </c>
      <c r="U4767" s="16">
        <f>P4767-T4767</f>
        <v/>
      </c>
      <c r="V4767" s="17">
        <f>IF(U4767&lt;0,0,LOOKUP(U4767,{0,1950001,3300001,6950001,9000001,18000001,40000001},{0.05,0.1,0.2,0.23,0.33,0.4,0.45}))</f>
        <v/>
      </c>
      <c r="W4767" s="18">
        <f>IF(U4767&lt;0,0.9,0.9-V4767*1.021)</f>
        <v/>
      </c>
      <c r="X4767" s="16">
        <f>ROUNDDOWN(S4767*0.2/W4767+2000,0)</f>
        <v/>
      </c>
      <c r="Y4767" s="17">
        <f>IF(O4767&lt;=0,0,LOOKUP(O4767,{0,1950001,3300001,6950001,9000001,18000001,40000001},{0.05,0.1,0.2,0.23,0.33,0.4,0.45}))</f>
        <v/>
      </c>
    </row>
    <row r="4768">
      <c r="A4768" t="inlineStr">
        <is>
          <t>1万円刻み</t>
        </is>
      </c>
      <c r="B4768" s="16">
        <f>'3_1万円刻み'!$A$1071</f>
        <v/>
      </c>
      <c r="C4768" t="n">
        <v>2026</v>
      </c>
      <c r="D4768" t="n">
        <v>1</v>
      </c>
      <c r="E4768" t="n">
        <v>0</v>
      </c>
      <c r="F4768" t="n">
        <v>0</v>
      </c>
      <c r="G4768" s="16">
        <f>ROUND(MIN(B4768/12,650000)*12*0.0915+MIN(B4768/12,1390000)*12*(0.0504+0)+B4768*0.005,0)</f>
        <v/>
      </c>
      <c r="H4768" t="n">
        <v>0</v>
      </c>
      <c r="I4768" t="n">
        <v>0</v>
      </c>
      <c r="J4768" s="16">
        <f>IF(C4768=2026,IF(B4768&lt;741000,0,IF(B4768&lt;2191000,B4768-740000,IF(B4768&lt;2193000,1451000,IF(B4768&lt;2196000,1453000,IF(B4768&lt;2200000,1456000,IF(B4768&lt;3600000,ROUNDDOWN(B4768/4,-3)*2.8-80000,IF(B4768&lt;6600000,ROUNDDOWN(B4768/4,-3)*3.2-440000,IF(B4768&lt;8500000,ROUNDDOWN(B4768*0.9,0)-1100000,B4768-1950000)))))))),IF(B4768&lt;651000,0,IF(B4768&lt;1900000,B4768-650000,IF(B4768&lt;3600000,ROUNDDOWN(B4768/4,-3)*2.8-80000,IF(B4768&lt;6600000,ROUNDDOWN(B4768/4,-3)*3.2-440000,IF(B4768&lt;8500000,ROUNDDOWN(B4768*0.9,0)-1100000,B4768-1950000))))))</f>
        <v/>
      </c>
      <c r="K4768" s="16">
        <f>IF(J4768&gt;23500000,NA(),IF(C4768=2026,IF(J4768&lt;=4890000,1040000,IF(J4768&lt;=6550000,670000,620000)),IF(J4768&lt;=1320000,950000,IF(J4768&lt;=3360000,880000,IF(J4768&lt;=4890000,680000,IF(J4768&lt;=6550000,630000,580000))))))</f>
        <v/>
      </c>
      <c r="L4768" s="16">
        <f>IF(D4768=1,IF(J4768&lt;=9000000,380000,IF(J4768&lt;=9500000,260000,IF(J4768&lt;=10000000,130000,0))),0)</f>
        <v/>
      </c>
      <c r="M4768" s="16">
        <f>IF(D4768=1,IF(J4768&lt;=9000000,330000,IF(J4768&lt;=9500000,220000,IF(J4768&lt;=10000000,110000,0))),0)</f>
        <v/>
      </c>
      <c r="N4768" s="16">
        <f>IF(D4768=1,IF(J4768&lt;=9000000,50000,IF(J4768&lt;=9500000,40000,IF(J4768&lt;=10000000,20000,0))),0)</f>
        <v/>
      </c>
      <c r="O4768" s="16">
        <f>MAX(0,ROUNDDOWN(J4768-G4768-K4768-L4768-E4768*380000-F4768*630000-H4768,-3))</f>
        <v/>
      </c>
      <c r="P4768" s="16">
        <f>MAX(0,ROUNDDOWN(J4768-G4768-430000-M4768-E4768*330000-F4768*450000-I4768,-3))</f>
        <v/>
      </c>
      <c r="Q4768" s="16">
        <f>50000+N4768+E4768*50000+F4768*180000</f>
        <v/>
      </c>
      <c r="R4768" s="16">
        <f>IF(P4768&lt;=2000000,MIN(Q4768,P4768),MAX(Q4768-(P4768-2000000),50000))*0.05</f>
        <v/>
      </c>
      <c r="S4768" s="16">
        <f>MAX(0,P4768*0.1-R4768)</f>
        <v/>
      </c>
      <c r="T4768" s="16">
        <f>Q4768+MAX(0,K4768-480000)</f>
        <v/>
      </c>
      <c r="U4768" s="16">
        <f>P4768-T4768</f>
        <v/>
      </c>
      <c r="V4768" s="17">
        <f>IF(U4768&lt;0,0,LOOKUP(U4768,{0,1950001,3300001,6950001,9000001,18000001,40000001},{0.05,0.1,0.2,0.23,0.33,0.4,0.45}))</f>
        <v/>
      </c>
      <c r="W4768" s="18">
        <f>IF(U4768&lt;0,0.9,0.9-V4768*1.021)</f>
        <v/>
      </c>
      <c r="X4768" s="16">
        <f>ROUNDDOWN(S4768*0.2/W4768+2000,0)</f>
        <v/>
      </c>
      <c r="Y4768" s="17">
        <f>IF(O4768&lt;=0,0,LOOKUP(O4768,{0,1950001,3300001,6950001,9000001,18000001,40000001},{0.05,0.1,0.2,0.23,0.33,0.4,0.45}))</f>
        <v/>
      </c>
    </row>
    <row r="4769">
      <c r="A4769" t="inlineStr">
        <is>
          <t>1万円刻み</t>
        </is>
      </c>
      <c r="B4769" s="16">
        <f>'3_1万円刻み'!$A$1072</f>
        <v/>
      </c>
      <c r="C4769" t="n">
        <v>2025</v>
      </c>
      <c r="D4769" t="n">
        <v>0</v>
      </c>
      <c r="E4769" t="n">
        <v>0</v>
      </c>
      <c r="F4769" t="n">
        <v>0</v>
      </c>
      <c r="G4769" s="16">
        <f>ROUND(MIN(B4769/12,650000)*12*0.0915+MIN(B4769/12,1390000)*12*(0.0504+0)+B4769*0.005,0)</f>
        <v/>
      </c>
      <c r="H4769" t="n">
        <v>0</v>
      </c>
      <c r="I4769" t="n">
        <v>0</v>
      </c>
      <c r="J4769" s="16">
        <f>IF(C4769=2026,IF(B4769&lt;741000,0,IF(B4769&lt;2191000,B4769-740000,IF(B4769&lt;2193000,1451000,IF(B4769&lt;2196000,1453000,IF(B4769&lt;2200000,1456000,IF(B4769&lt;3600000,ROUNDDOWN(B4769/4,-3)*2.8-80000,IF(B4769&lt;6600000,ROUNDDOWN(B4769/4,-3)*3.2-440000,IF(B4769&lt;8500000,ROUNDDOWN(B4769*0.9,0)-1100000,B4769-1950000)))))))),IF(B4769&lt;651000,0,IF(B4769&lt;1900000,B4769-650000,IF(B4769&lt;3600000,ROUNDDOWN(B4769/4,-3)*2.8-80000,IF(B4769&lt;6600000,ROUNDDOWN(B4769/4,-3)*3.2-440000,IF(B4769&lt;8500000,ROUNDDOWN(B4769*0.9,0)-1100000,B4769-1950000))))))</f>
        <v/>
      </c>
      <c r="K4769" s="16">
        <f>IF(J4769&gt;23500000,NA(),IF(C4769=2026,IF(J4769&lt;=4890000,1040000,IF(J4769&lt;=6550000,670000,620000)),IF(J4769&lt;=1320000,950000,IF(J4769&lt;=3360000,880000,IF(J4769&lt;=4890000,680000,IF(J4769&lt;=6550000,630000,580000))))))</f>
        <v/>
      </c>
      <c r="L4769" s="16">
        <f>IF(D4769=1,IF(J4769&lt;=9000000,380000,IF(J4769&lt;=9500000,260000,IF(J4769&lt;=10000000,130000,0))),0)</f>
        <v/>
      </c>
      <c r="M4769" s="16">
        <f>IF(D4769=1,IF(J4769&lt;=9000000,330000,IF(J4769&lt;=9500000,220000,IF(J4769&lt;=10000000,110000,0))),0)</f>
        <v/>
      </c>
      <c r="N4769" s="16">
        <f>IF(D4769=1,IF(J4769&lt;=9000000,50000,IF(J4769&lt;=9500000,40000,IF(J4769&lt;=10000000,20000,0))),0)</f>
        <v/>
      </c>
      <c r="O4769" s="16">
        <f>MAX(0,ROUNDDOWN(J4769-G4769-K4769-L4769-E4769*380000-F4769*630000-H4769,-3))</f>
        <v/>
      </c>
      <c r="P4769" s="16">
        <f>MAX(0,ROUNDDOWN(J4769-G4769-430000-M4769-E4769*330000-F4769*450000-I4769,-3))</f>
        <v/>
      </c>
      <c r="Q4769" s="16">
        <f>50000+N4769+E4769*50000+F4769*180000</f>
        <v/>
      </c>
      <c r="R4769" s="16">
        <f>IF(P4769&lt;=2000000,MIN(Q4769,P4769),MAX(Q4769-(P4769-2000000),50000))*0.05</f>
        <v/>
      </c>
      <c r="S4769" s="16">
        <f>MAX(0,P4769*0.1-R4769)</f>
        <v/>
      </c>
      <c r="T4769" s="16">
        <f>Q4769+MAX(0,K4769-480000)</f>
        <v/>
      </c>
      <c r="U4769" s="16">
        <f>P4769-T4769</f>
        <v/>
      </c>
      <c r="V4769" s="17">
        <f>IF(U4769&lt;0,0,LOOKUP(U4769,{0,1950001,3300001,6950001,9000001,18000001,40000001},{0.05,0.1,0.2,0.23,0.33,0.4,0.45}))</f>
        <v/>
      </c>
      <c r="W4769" s="18">
        <f>IF(U4769&lt;0,0.9,0.9-V4769*1.021)</f>
        <v/>
      </c>
      <c r="X4769" s="16">
        <f>ROUNDDOWN(S4769*0.2/W4769+2000,0)</f>
        <v/>
      </c>
      <c r="Y4769" s="17">
        <f>IF(O4769&lt;=0,0,LOOKUP(O4769,{0,1950001,3300001,6950001,9000001,18000001,40000001},{0.05,0.1,0.2,0.23,0.33,0.4,0.45}))</f>
        <v/>
      </c>
    </row>
    <row r="4770">
      <c r="A4770" t="inlineStr">
        <is>
          <t>1万円刻み</t>
        </is>
      </c>
      <c r="B4770" s="16">
        <f>'3_1万円刻み'!$A$1072</f>
        <v/>
      </c>
      <c r="C4770" t="n">
        <v>2026</v>
      </c>
      <c r="D4770" t="n">
        <v>0</v>
      </c>
      <c r="E4770" t="n">
        <v>0</v>
      </c>
      <c r="F4770" t="n">
        <v>0</v>
      </c>
      <c r="G4770" s="16">
        <f>ROUND(MIN(B4770/12,650000)*12*0.0915+MIN(B4770/12,1390000)*12*(0.0504+0)+B4770*0.005,0)</f>
        <v/>
      </c>
      <c r="H4770" t="n">
        <v>0</v>
      </c>
      <c r="I4770" t="n">
        <v>0</v>
      </c>
      <c r="J4770" s="16">
        <f>IF(C4770=2026,IF(B4770&lt;741000,0,IF(B4770&lt;2191000,B4770-740000,IF(B4770&lt;2193000,1451000,IF(B4770&lt;2196000,1453000,IF(B4770&lt;2200000,1456000,IF(B4770&lt;3600000,ROUNDDOWN(B4770/4,-3)*2.8-80000,IF(B4770&lt;6600000,ROUNDDOWN(B4770/4,-3)*3.2-440000,IF(B4770&lt;8500000,ROUNDDOWN(B4770*0.9,0)-1100000,B4770-1950000)))))))),IF(B4770&lt;651000,0,IF(B4770&lt;1900000,B4770-650000,IF(B4770&lt;3600000,ROUNDDOWN(B4770/4,-3)*2.8-80000,IF(B4770&lt;6600000,ROUNDDOWN(B4770/4,-3)*3.2-440000,IF(B4770&lt;8500000,ROUNDDOWN(B4770*0.9,0)-1100000,B4770-1950000))))))</f>
        <v/>
      </c>
      <c r="K4770" s="16">
        <f>IF(J4770&gt;23500000,NA(),IF(C4770=2026,IF(J4770&lt;=4890000,1040000,IF(J4770&lt;=6550000,670000,620000)),IF(J4770&lt;=1320000,950000,IF(J4770&lt;=3360000,880000,IF(J4770&lt;=4890000,680000,IF(J4770&lt;=6550000,630000,580000))))))</f>
        <v/>
      </c>
      <c r="L4770" s="16">
        <f>IF(D4770=1,IF(J4770&lt;=9000000,380000,IF(J4770&lt;=9500000,260000,IF(J4770&lt;=10000000,130000,0))),0)</f>
        <v/>
      </c>
      <c r="M4770" s="16">
        <f>IF(D4770=1,IF(J4770&lt;=9000000,330000,IF(J4770&lt;=9500000,220000,IF(J4770&lt;=10000000,110000,0))),0)</f>
        <v/>
      </c>
      <c r="N4770" s="16">
        <f>IF(D4770=1,IF(J4770&lt;=9000000,50000,IF(J4770&lt;=9500000,40000,IF(J4770&lt;=10000000,20000,0))),0)</f>
        <v/>
      </c>
      <c r="O4770" s="16">
        <f>MAX(0,ROUNDDOWN(J4770-G4770-K4770-L4770-E4770*380000-F4770*630000-H4770,-3))</f>
        <v/>
      </c>
      <c r="P4770" s="16">
        <f>MAX(0,ROUNDDOWN(J4770-G4770-430000-M4770-E4770*330000-F4770*450000-I4770,-3))</f>
        <v/>
      </c>
      <c r="Q4770" s="16">
        <f>50000+N4770+E4770*50000+F4770*180000</f>
        <v/>
      </c>
      <c r="R4770" s="16">
        <f>IF(P4770&lt;=2000000,MIN(Q4770,P4770),MAX(Q4770-(P4770-2000000),50000))*0.05</f>
        <v/>
      </c>
      <c r="S4770" s="16">
        <f>MAX(0,P4770*0.1-R4770)</f>
        <v/>
      </c>
      <c r="T4770" s="16">
        <f>Q4770+MAX(0,K4770-480000)</f>
        <v/>
      </c>
      <c r="U4770" s="16">
        <f>P4770-T4770</f>
        <v/>
      </c>
      <c r="V4770" s="17">
        <f>IF(U4770&lt;0,0,LOOKUP(U4770,{0,1950001,3300001,6950001,9000001,18000001,40000001},{0.05,0.1,0.2,0.23,0.33,0.4,0.45}))</f>
        <v/>
      </c>
      <c r="W4770" s="18">
        <f>IF(U4770&lt;0,0.9,0.9-V4770*1.021)</f>
        <v/>
      </c>
      <c r="X4770" s="16">
        <f>ROUNDDOWN(S4770*0.2/W4770+2000,0)</f>
        <v/>
      </c>
      <c r="Y4770" s="17">
        <f>IF(O4770&lt;=0,0,LOOKUP(O4770,{0,1950001,3300001,6950001,9000001,18000001,40000001},{0.05,0.1,0.2,0.23,0.33,0.4,0.45}))</f>
        <v/>
      </c>
    </row>
    <row r="4771">
      <c r="A4771" t="inlineStr">
        <is>
          <t>1万円刻み</t>
        </is>
      </c>
      <c r="B4771" s="16">
        <f>'3_1万円刻み'!$A$1072</f>
        <v/>
      </c>
      <c r="C4771" t="n">
        <v>2025</v>
      </c>
      <c r="D4771" t="n">
        <v>1</v>
      </c>
      <c r="E4771" t="n">
        <v>0</v>
      </c>
      <c r="F4771" t="n">
        <v>0</v>
      </c>
      <c r="G4771" s="16">
        <f>ROUND(MIN(B4771/12,650000)*12*0.0915+MIN(B4771/12,1390000)*12*(0.0504+0)+B4771*0.005,0)</f>
        <v/>
      </c>
      <c r="H4771" t="n">
        <v>0</v>
      </c>
      <c r="I4771" t="n">
        <v>0</v>
      </c>
      <c r="J4771" s="16">
        <f>IF(C4771=2026,IF(B4771&lt;741000,0,IF(B4771&lt;2191000,B4771-740000,IF(B4771&lt;2193000,1451000,IF(B4771&lt;2196000,1453000,IF(B4771&lt;2200000,1456000,IF(B4771&lt;3600000,ROUNDDOWN(B4771/4,-3)*2.8-80000,IF(B4771&lt;6600000,ROUNDDOWN(B4771/4,-3)*3.2-440000,IF(B4771&lt;8500000,ROUNDDOWN(B4771*0.9,0)-1100000,B4771-1950000)))))))),IF(B4771&lt;651000,0,IF(B4771&lt;1900000,B4771-650000,IF(B4771&lt;3600000,ROUNDDOWN(B4771/4,-3)*2.8-80000,IF(B4771&lt;6600000,ROUNDDOWN(B4771/4,-3)*3.2-440000,IF(B4771&lt;8500000,ROUNDDOWN(B4771*0.9,0)-1100000,B4771-1950000))))))</f>
        <v/>
      </c>
      <c r="K4771" s="16">
        <f>IF(J4771&gt;23500000,NA(),IF(C4771=2026,IF(J4771&lt;=4890000,1040000,IF(J4771&lt;=6550000,670000,620000)),IF(J4771&lt;=1320000,950000,IF(J4771&lt;=3360000,880000,IF(J4771&lt;=4890000,680000,IF(J4771&lt;=6550000,630000,580000))))))</f>
        <v/>
      </c>
      <c r="L4771" s="16">
        <f>IF(D4771=1,IF(J4771&lt;=9000000,380000,IF(J4771&lt;=9500000,260000,IF(J4771&lt;=10000000,130000,0))),0)</f>
        <v/>
      </c>
      <c r="M4771" s="16">
        <f>IF(D4771=1,IF(J4771&lt;=9000000,330000,IF(J4771&lt;=9500000,220000,IF(J4771&lt;=10000000,110000,0))),0)</f>
        <v/>
      </c>
      <c r="N4771" s="16">
        <f>IF(D4771=1,IF(J4771&lt;=9000000,50000,IF(J4771&lt;=9500000,40000,IF(J4771&lt;=10000000,20000,0))),0)</f>
        <v/>
      </c>
      <c r="O4771" s="16">
        <f>MAX(0,ROUNDDOWN(J4771-G4771-K4771-L4771-E4771*380000-F4771*630000-H4771,-3))</f>
        <v/>
      </c>
      <c r="P4771" s="16">
        <f>MAX(0,ROUNDDOWN(J4771-G4771-430000-M4771-E4771*330000-F4771*450000-I4771,-3))</f>
        <v/>
      </c>
      <c r="Q4771" s="16">
        <f>50000+N4771+E4771*50000+F4771*180000</f>
        <v/>
      </c>
      <c r="R4771" s="16">
        <f>IF(P4771&lt;=2000000,MIN(Q4771,P4771),MAX(Q4771-(P4771-2000000),50000))*0.05</f>
        <v/>
      </c>
      <c r="S4771" s="16">
        <f>MAX(0,P4771*0.1-R4771)</f>
        <v/>
      </c>
      <c r="T4771" s="16">
        <f>Q4771+MAX(0,K4771-480000)</f>
        <v/>
      </c>
      <c r="U4771" s="16">
        <f>P4771-T4771</f>
        <v/>
      </c>
      <c r="V4771" s="17">
        <f>IF(U4771&lt;0,0,LOOKUP(U4771,{0,1950001,3300001,6950001,9000001,18000001,40000001},{0.05,0.1,0.2,0.23,0.33,0.4,0.45}))</f>
        <v/>
      </c>
      <c r="W4771" s="18">
        <f>IF(U4771&lt;0,0.9,0.9-V4771*1.021)</f>
        <v/>
      </c>
      <c r="X4771" s="16">
        <f>ROUNDDOWN(S4771*0.2/W4771+2000,0)</f>
        <v/>
      </c>
      <c r="Y4771" s="17">
        <f>IF(O4771&lt;=0,0,LOOKUP(O4771,{0,1950001,3300001,6950001,9000001,18000001,40000001},{0.05,0.1,0.2,0.23,0.33,0.4,0.45}))</f>
        <v/>
      </c>
    </row>
    <row r="4772">
      <c r="A4772" t="inlineStr">
        <is>
          <t>1万円刻み</t>
        </is>
      </c>
      <c r="B4772" s="16">
        <f>'3_1万円刻み'!$A$1072</f>
        <v/>
      </c>
      <c r="C4772" t="n">
        <v>2026</v>
      </c>
      <c r="D4772" t="n">
        <v>1</v>
      </c>
      <c r="E4772" t="n">
        <v>0</v>
      </c>
      <c r="F4772" t="n">
        <v>0</v>
      </c>
      <c r="G4772" s="16">
        <f>ROUND(MIN(B4772/12,650000)*12*0.0915+MIN(B4772/12,1390000)*12*(0.0504+0)+B4772*0.005,0)</f>
        <v/>
      </c>
      <c r="H4772" t="n">
        <v>0</v>
      </c>
      <c r="I4772" t="n">
        <v>0</v>
      </c>
      <c r="J4772" s="16">
        <f>IF(C4772=2026,IF(B4772&lt;741000,0,IF(B4772&lt;2191000,B4772-740000,IF(B4772&lt;2193000,1451000,IF(B4772&lt;2196000,1453000,IF(B4772&lt;2200000,1456000,IF(B4772&lt;3600000,ROUNDDOWN(B4772/4,-3)*2.8-80000,IF(B4772&lt;6600000,ROUNDDOWN(B4772/4,-3)*3.2-440000,IF(B4772&lt;8500000,ROUNDDOWN(B4772*0.9,0)-1100000,B4772-1950000)))))))),IF(B4772&lt;651000,0,IF(B4772&lt;1900000,B4772-650000,IF(B4772&lt;3600000,ROUNDDOWN(B4772/4,-3)*2.8-80000,IF(B4772&lt;6600000,ROUNDDOWN(B4772/4,-3)*3.2-440000,IF(B4772&lt;8500000,ROUNDDOWN(B4772*0.9,0)-1100000,B4772-1950000))))))</f>
        <v/>
      </c>
      <c r="K4772" s="16">
        <f>IF(J4772&gt;23500000,NA(),IF(C4772=2026,IF(J4772&lt;=4890000,1040000,IF(J4772&lt;=6550000,670000,620000)),IF(J4772&lt;=1320000,950000,IF(J4772&lt;=3360000,880000,IF(J4772&lt;=4890000,680000,IF(J4772&lt;=6550000,630000,580000))))))</f>
        <v/>
      </c>
      <c r="L4772" s="16">
        <f>IF(D4772=1,IF(J4772&lt;=9000000,380000,IF(J4772&lt;=9500000,260000,IF(J4772&lt;=10000000,130000,0))),0)</f>
        <v/>
      </c>
      <c r="M4772" s="16">
        <f>IF(D4772=1,IF(J4772&lt;=9000000,330000,IF(J4772&lt;=9500000,220000,IF(J4772&lt;=10000000,110000,0))),0)</f>
        <v/>
      </c>
      <c r="N4772" s="16">
        <f>IF(D4772=1,IF(J4772&lt;=9000000,50000,IF(J4772&lt;=9500000,40000,IF(J4772&lt;=10000000,20000,0))),0)</f>
        <v/>
      </c>
      <c r="O4772" s="16">
        <f>MAX(0,ROUNDDOWN(J4772-G4772-K4772-L4772-E4772*380000-F4772*630000-H4772,-3))</f>
        <v/>
      </c>
      <c r="P4772" s="16">
        <f>MAX(0,ROUNDDOWN(J4772-G4772-430000-M4772-E4772*330000-F4772*450000-I4772,-3))</f>
        <v/>
      </c>
      <c r="Q4772" s="16">
        <f>50000+N4772+E4772*50000+F4772*180000</f>
        <v/>
      </c>
      <c r="R4772" s="16">
        <f>IF(P4772&lt;=2000000,MIN(Q4772,P4772),MAX(Q4772-(P4772-2000000),50000))*0.05</f>
        <v/>
      </c>
      <c r="S4772" s="16">
        <f>MAX(0,P4772*0.1-R4772)</f>
        <v/>
      </c>
      <c r="T4772" s="16">
        <f>Q4772+MAX(0,K4772-480000)</f>
        <v/>
      </c>
      <c r="U4772" s="16">
        <f>P4772-T4772</f>
        <v/>
      </c>
      <c r="V4772" s="17">
        <f>IF(U4772&lt;0,0,LOOKUP(U4772,{0,1950001,3300001,6950001,9000001,18000001,40000001},{0.05,0.1,0.2,0.23,0.33,0.4,0.45}))</f>
        <v/>
      </c>
      <c r="W4772" s="18">
        <f>IF(U4772&lt;0,0.9,0.9-V4772*1.021)</f>
        <v/>
      </c>
      <c r="X4772" s="16">
        <f>ROUNDDOWN(S4772*0.2/W4772+2000,0)</f>
        <v/>
      </c>
      <c r="Y4772" s="17">
        <f>IF(O4772&lt;=0,0,LOOKUP(O4772,{0,1950001,3300001,6950001,9000001,18000001,40000001},{0.05,0.1,0.2,0.23,0.33,0.4,0.45}))</f>
        <v/>
      </c>
    </row>
    <row r="4773">
      <c r="A4773" t="inlineStr">
        <is>
          <t>1万円刻み</t>
        </is>
      </c>
      <c r="B4773" s="16">
        <f>'3_1万円刻み'!$A$1073</f>
        <v/>
      </c>
      <c r="C4773" t="n">
        <v>2025</v>
      </c>
      <c r="D4773" t="n">
        <v>0</v>
      </c>
      <c r="E4773" t="n">
        <v>0</v>
      </c>
      <c r="F4773" t="n">
        <v>0</v>
      </c>
      <c r="G4773" s="16">
        <f>ROUND(MIN(B4773/12,650000)*12*0.0915+MIN(B4773/12,1390000)*12*(0.0504+0)+B4773*0.005,0)</f>
        <v/>
      </c>
      <c r="H4773" t="n">
        <v>0</v>
      </c>
      <c r="I4773" t="n">
        <v>0</v>
      </c>
      <c r="J4773" s="16">
        <f>IF(C4773=2026,IF(B4773&lt;741000,0,IF(B4773&lt;2191000,B4773-740000,IF(B4773&lt;2193000,1451000,IF(B4773&lt;2196000,1453000,IF(B4773&lt;2200000,1456000,IF(B4773&lt;3600000,ROUNDDOWN(B4773/4,-3)*2.8-80000,IF(B4773&lt;6600000,ROUNDDOWN(B4773/4,-3)*3.2-440000,IF(B4773&lt;8500000,ROUNDDOWN(B4773*0.9,0)-1100000,B4773-1950000)))))))),IF(B4773&lt;651000,0,IF(B4773&lt;1900000,B4773-650000,IF(B4773&lt;3600000,ROUNDDOWN(B4773/4,-3)*2.8-80000,IF(B4773&lt;6600000,ROUNDDOWN(B4773/4,-3)*3.2-440000,IF(B4773&lt;8500000,ROUNDDOWN(B4773*0.9,0)-1100000,B4773-1950000))))))</f>
        <v/>
      </c>
      <c r="K4773" s="16">
        <f>IF(J4773&gt;23500000,NA(),IF(C4773=2026,IF(J4773&lt;=4890000,1040000,IF(J4773&lt;=6550000,670000,620000)),IF(J4773&lt;=1320000,950000,IF(J4773&lt;=3360000,880000,IF(J4773&lt;=4890000,680000,IF(J4773&lt;=6550000,630000,580000))))))</f>
        <v/>
      </c>
      <c r="L4773" s="16">
        <f>IF(D4773=1,IF(J4773&lt;=9000000,380000,IF(J4773&lt;=9500000,260000,IF(J4773&lt;=10000000,130000,0))),0)</f>
        <v/>
      </c>
      <c r="M4773" s="16">
        <f>IF(D4773=1,IF(J4773&lt;=9000000,330000,IF(J4773&lt;=9500000,220000,IF(J4773&lt;=10000000,110000,0))),0)</f>
        <v/>
      </c>
      <c r="N4773" s="16">
        <f>IF(D4773=1,IF(J4773&lt;=9000000,50000,IF(J4773&lt;=9500000,40000,IF(J4773&lt;=10000000,20000,0))),0)</f>
        <v/>
      </c>
      <c r="O4773" s="16">
        <f>MAX(0,ROUNDDOWN(J4773-G4773-K4773-L4773-E4773*380000-F4773*630000-H4773,-3))</f>
        <v/>
      </c>
      <c r="P4773" s="16">
        <f>MAX(0,ROUNDDOWN(J4773-G4773-430000-M4773-E4773*330000-F4773*450000-I4773,-3))</f>
        <v/>
      </c>
      <c r="Q4773" s="16">
        <f>50000+N4773+E4773*50000+F4773*180000</f>
        <v/>
      </c>
      <c r="R4773" s="16">
        <f>IF(P4773&lt;=2000000,MIN(Q4773,P4773),MAX(Q4773-(P4773-2000000),50000))*0.05</f>
        <v/>
      </c>
      <c r="S4773" s="16">
        <f>MAX(0,P4773*0.1-R4773)</f>
        <v/>
      </c>
      <c r="T4773" s="16">
        <f>Q4773+MAX(0,K4773-480000)</f>
        <v/>
      </c>
      <c r="U4773" s="16">
        <f>P4773-T4773</f>
        <v/>
      </c>
      <c r="V4773" s="17">
        <f>IF(U4773&lt;0,0,LOOKUP(U4773,{0,1950001,3300001,6950001,9000001,18000001,40000001},{0.05,0.1,0.2,0.23,0.33,0.4,0.45}))</f>
        <v/>
      </c>
      <c r="W4773" s="18">
        <f>IF(U4773&lt;0,0.9,0.9-V4773*1.021)</f>
        <v/>
      </c>
      <c r="X4773" s="16">
        <f>ROUNDDOWN(S4773*0.2/W4773+2000,0)</f>
        <v/>
      </c>
      <c r="Y4773" s="17">
        <f>IF(O4773&lt;=0,0,LOOKUP(O4773,{0,1950001,3300001,6950001,9000001,18000001,40000001},{0.05,0.1,0.2,0.23,0.33,0.4,0.45}))</f>
        <v/>
      </c>
    </row>
    <row r="4774">
      <c r="A4774" t="inlineStr">
        <is>
          <t>1万円刻み</t>
        </is>
      </c>
      <c r="B4774" s="16">
        <f>'3_1万円刻み'!$A$1073</f>
        <v/>
      </c>
      <c r="C4774" t="n">
        <v>2026</v>
      </c>
      <c r="D4774" t="n">
        <v>0</v>
      </c>
      <c r="E4774" t="n">
        <v>0</v>
      </c>
      <c r="F4774" t="n">
        <v>0</v>
      </c>
      <c r="G4774" s="16">
        <f>ROUND(MIN(B4774/12,650000)*12*0.0915+MIN(B4774/12,1390000)*12*(0.0504+0)+B4774*0.005,0)</f>
        <v/>
      </c>
      <c r="H4774" t="n">
        <v>0</v>
      </c>
      <c r="I4774" t="n">
        <v>0</v>
      </c>
      <c r="J4774" s="16">
        <f>IF(C4774=2026,IF(B4774&lt;741000,0,IF(B4774&lt;2191000,B4774-740000,IF(B4774&lt;2193000,1451000,IF(B4774&lt;2196000,1453000,IF(B4774&lt;2200000,1456000,IF(B4774&lt;3600000,ROUNDDOWN(B4774/4,-3)*2.8-80000,IF(B4774&lt;6600000,ROUNDDOWN(B4774/4,-3)*3.2-440000,IF(B4774&lt;8500000,ROUNDDOWN(B4774*0.9,0)-1100000,B4774-1950000)))))))),IF(B4774&lt;651000,0,IF(B4774&lt;1900000,B4774-650000,IF(B4774&lt;3600000,ROUNDDOWN(B4774/4,-3)*2.8-80000,IF(B4774&lt;6600000,ROUNDDOWN(B4774/4,-3)*3.2-440000,IF(B4774&lt;8500000,ROUNDDOWN(B4774*0.9,0)-1100000,B4774-1950000))))))</f>
        <v/>
      </c>
      <c r="K4774" s="16">
        <f>IF(J4774&gt;23500000,NA(),IF(C4774=2026,IF(J4774&lt;=4890000,1040000,IF(J4774&lt;=6550000,670000,620000)),IF(J4774&lt;=1320000,950000,IF(J4774&lt;=3360000,880000,IF(J4774&lt;=4890000,680000,IF(J4774&lt;=6550000,630000,580000))))))</f>
        <v/>
      </c>
      <c r="L4774" s="16">
        <f>IF(D4774=1,IF(J4774&lt;=9000000,380000,IF(J4774&lt;=9500000,260000,IF(J4774&lt;=10000000,130000,0))),0)</f>
        <v/>
      </c>
      <c r="M4774" s="16">
        <f>IF(D4774=1,IF(J4774&lt;=9000000,330000,IF(J4774&lt;=9500000,220000,IF(J4774&lt;=10000000,110000,0))),0)</f>
        <v/>
      </c>
      <c r="N4774" s="16">
        <f>IF(D4774=1,IF(J4774&lt;=9000000,50000,IF(J4774&lt;=9500000,40000,IF(J4774&lt;=10000000,20000,0))),0)</f>
        <v/>
      </c>
      <c r="O4774" s="16">
        <f>MAX(0,ROUNDDOWN(J4774-G4774-K4774-L4774-E4774*380000-F4774*630000-H4774,-3))</f>
        <v/>
      </c>
      <c r="P4774" s="16">
        <f>MAX(0,ROUNDDOWN(J4774-G4774-430000-M4774-E4774*330000-F4774*450000-I4774,-3))</f>
        <v/>
      </c>
      <c r="Q4774" s="16">
        <f>50000+N4774+E4774*50000+F4774*180000</f>
        <v/>
      </c>
      <c r="R4774" s="16">
        <f>IF(P4774&lt;=2000000,MIN(Q4774,P4774),MAX(Q4774-(P4774-2000000),50000))*0.05</f>
        <v/>
      </c>
      <c r="S4774" s="16">
        <f>MAX(0,P4774*0.1-R4774)</f>
        <v/>
      </c>
      <c r="T4774" s="16">
        <f>Q4774+MAX(0,K4774-480000)</f>
        <v/>
      </c>
      <c r="U4774" s="16">
        <f>P4774-T4774</f>
        <v/>
      </c>
      <c r="V4774" s="17">
        <f>IF(U4774&lt;0,0,LOOKUP(U4774,{0,1950001,3300001,6950001,9000001,18000001,40000001},{0.05,0.1,0.2,0.23,0.33,0.4,0.45}))</f>
        <v/>
      </c>
      <c r="W4774" s="18">
        <f>IF(U4774&lt;0,0.9,0.9-V4774*1.021)</f>
        <v/>
      </c>
      <c r="X4774" s="16">
        <f>ROUNDDOWN(S4774*0.2/W4774+2000,0)</f>
        <v/>
      </c>
      <c r="Y4774" s="17">
        <f>IF(O4774&lt;=0,0,LOOKUP(O4774,{0,1950001,3300001,6950001,9000001,18000001,40000001},{0.05,0.1,0.2,0.23,0.33,0.4,0.45}))</f>
        <v/>
      </c>
    </row>
    <row r="4775">
      <c r="A4775" t="inlineStr">
        <is>
          <t>1万円刻み</t>
        </is>
      </c>
      <c r="B4775" s="16">
        <f>'3_1万円刻み'!$A$1073</f>
        <v/>
      </c>
      <c r="C4775" t="n">
        <v>2025</v>
      </c>
      <c r="D4775" t="n">
        <v>1</v>
      </c>
      <c r="E4775" t="n">
        <v>0</v>
      </c>
      <c r="F4775" t="n">
        <v>0</v>
      </c>
      <c r="G4775" s="16">
        <f>ROUND(MIN(B4775/12,650000)*12*0.0915+MIN(B4775/12,1390000)*12*(0.0504+0)+B4775*0.005,0)</f>
        <v/>
      </c>
      <c r="H4775" t="n">
        <v>0</v>
      </c>
      <c r="I4775" t="n">
        <v>0</v>
      </c>
      <c r="J4775" s="16">
        <f>IF(C4775=2026,IF(B4775&lt;741000,0,IF(B4775&lt;2191000,B4775-740000,IF(B4775&lt;2193000,1451000,IF(B4775&lt;2196000,1453000,IF(B4775&lt;2200000,1456000,IF(B4775&lt;3600000,ROUNDDOWN(B4775/4,-3)*2.8-80000,IF(B4775&lt;6600000,ROUNDDOWN(B4775/4,-3)*3.2-440000,IF(B4775&lt;8500000,ROUNDDOWN(B4775*0.9,0)-1100000,B4775-1950000)))))))),IF(B4775&lt;651000,0,IF(B4775&lt;1900000,B4775-650000,IF(B4775&lt;3600000,ROUNDDOWN(B4775/4,-3)*2.8-80000,IF(B4775&lt;6600000,ROUNDDOWN(B4775/4,-3)*3.2-440000,IF(B4775&lt;8500000,ROUNDDOWN(B4775*0.9,0)-1100000,B4775-1950000))))))</f>
        <v/>
      </c>
      <c r="K4775" s="16">
        <f>IF(J4775&gt;23500000,NA(),IF(C4775=2026,IF(J4775&lt;=4890000,1040000,IF(J4775&lt;=6550000,670000,620000)),IF(J4775&lt;=1320000,950000,IF(J4775&lt;=3360000,880000,IF(J4775&lt;=4890000,680000,IF(J4775&lt;=6550000,630000,580000))))))</f>
        <v/>
      </c>
      <c r="L4775" s="16">
        <f>IF(D4775=1,IF(J4775&lt;=9000000,380000,IF(J4775&lt;=9500000,260000,IF(J4775&lt;=10000000,130000,0))),0)</f>
        <v/>
      </c>
      <c r="M4775" s="16">
        <f>IF(D4775=1,IF(J4775&lt;=9000000,330000,IF(J4775&lt;=9500000,220000,IF(J4775&lt;=10000000,110000,0))),0)</f>
        <v/>
      </c>
      <c r="N4775" s="16">
        <f>IF(D4775=1,IF(J4775&lt;=9000000,50000,IF(J4775&lt;=9500000,40000,IF(J4775&lt;=10000000,20000,0))),0)</f>
        <v/>
      </c>
      <c r="O4775" s="16">
        <f>MAX(0,ROUNDDOWN(J4775-G4775-K4775-L4775-E4775*380000-F4775*630000-H4775,-3))</f>
        <v/>
      </c>
      <c r="P4775" s="16">
        <f>MAX(0,ROUNDDOWN(J4775-G4775-430000-M4775-E4775*330000-F4775*450000-I4775,-3))</f>
        <v/>
      </c>
      <c r="Q4775" s="16">
        <f>50000+N4775+E4775*50000+F4775*180000</f>
        <v/>
      </c>
      <c r="R4775" s="16">
        <f>IF(P4775&lt;=2000000,MIN(Q4775,P4775),MAX(Q4775-(P4775-2000000),50000))*0.05</f>
        <v/>
      </c>
      <c r="S4775" s="16">
        <f>MAX(0,P4775*0.1-R4775)</f>
        <v/>
      </c>
      <c r="T4775" s="16">
        <f>Q4775+MAX(0,K4775-480000)</f>
        <v/>
      </c>
      <c r="U4775" s="16">
        <f>P4775-T4775</f>
        <v/>
      </c>
      <c r="V4775" s="17">
        <f>IF(U4775&lt;0,0,LOOKUP(U4775,{0,1950001,3300001,6950001,9000001,18000001,40000001},{0.05,0.1,0.2,0.23,0.33,0.4,0.45}))</f>
        <v/>
      </c>
      <c r="W4775" s="18">
        <f>IF(U4775&lt;0,0.9,0.9-V4775*1.021)</f>
        <v/>
      </c>
      <c r="X4775" s="16">
        <f>ROUNDDOWN(S4775*0.2/W4775+2000,0)</f>
        <v/>
      </c>
      <c r="Y4775" s="17">
        <f>IF(O4775&lt;=0,0,LOOKUP(O4775,{0,1950001,3300001,6950001,9000001,18000001,40000001},{0.05,0.1,0.2,0.23,0.33,0.4,0.45}))</f>
        <v/>
      </c>
    </row>
    <row r="4776">
      <c r="A4776" t="inlineStr">
        <is>
          <t>1万円刻み</t>
        </is>
      </c>
      <c r="B4776" s="16">
        <f>'3_1万円刻み'!$A$1073</f>
        <v/>
      </c>
      <c r="C4776" t="n">
        <v>2026</v>
      </c>
      <c r="D4776" t="n">
        <v>1</v>
      </c>
      <c r="E4776" t="n">
        <v>0</v>
      </c>
      <c r="F4776" t="n">
        <v>0</v>
      </c>
      <c r="G4776" s="16">
        <f>ROUND(MIN(B4776/12,650000)*12*0.0915+MIN(B4776/12,1390000)*12*(0.0504+0)+B4776*0.005,0)</f>
        <v/>
      </c>
      <c r="H4776" t="n">
        <v>0</v>
      </c>
      <c r="I4776" t="n">
        <v>0</v>
      </c>
      <c r="J4776" s="16">
        <f>IF(C4776=2026,IF(B4776&lt;741000,0,IF(B4776&lt;2191000,B4776-740000,IF(B4776&lt;2193000,1451000,IF(B4776&lt;2196000,1453000,IF(B4776&lt;2200000,1456000,IF(B4776&lt;3600000,ROUNDDOWN(B4776/4,-3)*2.8-80000,IF(B4776&lt;6600000,ROUNDDOWN(B4776/4,-3)*3.2-440000,IF(B4776&lt;8500000,ROUNDDOWN(B4776*0.9,0)-1100000,B4776-1950000)))))))),IF(B4776&lt;651000,0,IF(B4776&lt;1900000,B4776-650000,IF(B4776&lt;3600000,ROUNDDOWN(B4776/4,-3)*2.8-80000,IF(B4776&lt;6600000,ROUNDDOWN(B4776/4,-3)*3.2-440000,IF(B4776&lt;8500000,ROUNDDOWN(B4776*0.9,0)-1100000,B4776-1950000))))))</f>
        <v/>
      </c>
      <c r="K4776" s="16">
        <f>IF(J4776&gt;23500000,NA(),IF(C4776=2026,IF(J4776&lt;=4890000,1040000,IF(J4776&lt;=6550000,670000,620000)),IF(J4776&lt;=1320000,950000,IF(J4776&lt;=3360000,880000,IF(J4776&lt;=4890000,680000,IF(J4776&lt;=6550000,630000,580000))))))</f>
        <v/>
      </c>
      <c r="L4776" s="16">
        <f>IF(D4776=1,IF(J4776&lt;=9000000,380000,IF(J4776&lt;=9500000,260000,IF(J4776&lt;=10000000,130000,0))),0)</f>
        <v/>
      </c>
      <c r="M4776" s="16">
        <f>IF(D4776=1,IF(J4776&lt;=9000000,330000,IF(J4776&lt;=9500000,220000,IF(J4776&lt;=10000000,110000,0))),0)</f>
        <v/>
      </c>
      <c r="N4776" s="16">
        <f>IF(D4776=1,IF(J4776&lt;=9000000,50000,IF(J4776&lt;=9500000,40000,IF(J4776&lt;=10000000,20000,0))),0)</f>
        <v/>
      </c>
      <c r="O4776" s="16">
        <f>MAX(0,ROUNDDOWN(J4776-G4776-K4776-L4776-E4776*380000-F4776*630000-H4776,-3))</f>
        <v/>
      </c>
      <c r="P4776" s="16">
        <f>MAX(0,ROUNDDOWN(J4776-G4776-430000-M4776-E4776*330000-F4776*450000-I4776,-3))</f>
        <v/>
      </c>
      <c r="Q4776" s="16">
        <f>50000+N4776+E4776*50000+F4776*180000</f>
        <v/>
      </c>
      <c r="R4776" s="16">
        <f>IF(P4776&lt;=2000000,MIN(Q4776,P4776),MAX(Q4776-(P4776-2000000),50000))*0.05</f>
        <v/>
      </c>
      <c r="S4776" s="16">
        <f>MAX(0,P4776*0.1-R4776)</f>
        <v/>
      </c>
      <c r="T4776" s="16">
        <f>Q4776+MAX(0,K4776-480000)</f>
        <v/>
      </c>
      <c r="U4776" s="16">
        <f>P4776-T4776</f>
        <v/>
      </c>
      <c r="V4776" s="17">
        <f>IF(U4776&lt;0,0,LOOKUP(U4776,{0,1950001,3300001,6950001,9000001,18000001,40000001},{0.05,0.1,0.2,0.23,0.33,0.4,0.45}))</f>
        <v/>
      </c>
      <c r="W4776" s="18">
        <f>IF(U4776&lt;0,0.9,0.9-V4776*1.021)</f>
        <v/>
      </c>
      <c r="X4776" s="16">
        <f>ROUNDDOWN(S4776*0.2/W4776+2000,0)</f>
        <v/>
      </c>
      <c r="Y4776" s="17">
        <f>IF(O4776&lt;=0,0,LOOKUP(O4776,{0,1950001,3300001,6950001,9000001,18000001,40000001},{0.05,0.1,0.2,0.23,0.33,0.4,0.45}))</f>
        <v/>
      </c>
    </row>
    <row r="4777">
      <c r="A4777" t="inlineStr">
        <is>
          <t>1万円刻み</t>
        </is>
      </c>
      <c r="B4777" s="16">
        <f>'3_1万円刻み'!$A$1074</f>
        <v/>
      </c>
      <c r="C4777" t="n">
        <v>2025</v>
      </c>
      <c r="D4777" t="n">
        <v>0</v>
      </c>
      <c r="E4777" t="n">
        <v>0</v>
      </c>
      <c r="F4777" t="n">
        <v>0</v>
      </c>
      <c r="G4777" s="16">
        <f>ROUND(MIN(B4777/12,650000)*12*0.0915+MIN(B4777/12,1390000)*12*(0.0504+0)+B4777*0.005,0)</f>
        <v/>
      </c>
      <c r="H4777" t="n">
        <v>0</v>
      </c>
      <c r="I4777" t="n">
        <v>0</v>
      </c>
      <c r="J4777" s="16">
        <f>IF(C4777=2026,IF(B4777&lt;741000,0,IF(B4777&lt;2191000,B4777-740000,IF(B4777&lt;2193000,1451000,IF(B4777&lt;2196000,1453000,IF(B4777&lt;2200000,1456000,IF(B4777&lt;3600000,ROUNDDOWN(B4777/4,-3)*2.8-80000,IF(B4777&lt;6600000,ROUNDDOWN(B4777/4,-3)*3.2-440000,IF(B4777&lt;8500000,ROUNDDOWN(B4777*0.9,0)-1100000,B4777-1950000)))))))),IF(B4777&lt;651000,0,IF(B4777&lt;1900000,B4777-650000,IF(B4777&lt;3600000,ROUNDDOWN(B4777/4,-3)*2.8-80000,IF(B4777&lt;6600000,ROUNDDOWN(B4777/4,-3)*3.2-440000,IF(B4777&lt;8500000,ROUNDDOWN(B4777*0.9,0)-1100000,B4777-1950000))))))</f>
        <v/>
      </c>
      <c r="K4777" s="16">
        <f>IF(J4777&gt;23500000,NA(),IF(C4777=2026,IF(J4777&lt;=4890000,1040000,IF(J4777&lt;=6550000,670000,620000)),IF(J4777&lt;=1320000,950000,IF(J4777&lt;=3360000,880000,IF(J4777&lt;=4890000,680000,IF(J4777&lt;=6550000,630000,580000))))))</f>
        <v/>
      </c>
      <c r="L4777" s="16">
        <f>IF(D4777=1,IF(J4777&lt;=9000000,380000,IF(J4777&lt;=9500000,260000,IF(J4777&lt;=10000000,130000,0))),0)</f>
        <v/>
      </c>
      <c r="M4777" s="16">
        <f>IF(D4777=1,IF(J4777&lt;=9000000,330000,IF(J4777&lt;=9500000,220000,IF(J4777&lt;=10000000,110000,0))),0)</f>
        <v/>
      </c>
      <c r="N4777" s="16">
        <f>IF(D4777=1,IF(J4777&lt;=9000000,50000,IF(J4777&lt;=9500000,40000,IF(J4777&lt;=10000000,20000,0))),0)</f>
        <v/>
      </c>
      <c r="O4777" s="16">
        <f>MAX(0,ROUNDDOWN(J4777-G4777-K4777-L4777-E4777*380000-F4777*630000-H4777,-3))</f>
        <v/>
      </c>
      <c r="P4777" s="16">
        <f>MAX(0,ROUNDDOWN(J4777-G4777-430000-M4777-E4777*330000-F4777*450000-I4777,-3))</f>
        <v/>
      </c>
      <c r="Q4777" s="16">
        <f>50000+N4777+E4777*50000+F4777*180000</f>
        <v/>
      </c>
      <c r="R4777" s="16">
        <f>IF(P4777&lt;=2000000,MIN(Q4777,P4777),MAX(Q4777-(P4777-2000000),50000))*0.05</f>
        <v/>
      </c>
      <c r="S4777" s="16">
        <f>MAX(0,P4777*0.1-R4777)</f>
        <v/>
      </c>
      <c r="T4777" s="16">
        <f>Q4777+MAX(0,K4777-480000)</f>
        <v/>
      </c>
      <c r="U4777" s="16">
        <f>P4777-T4777</f>
        <v/>
      </c>
      <c r="V4777" s="17">
        <f>IF(U4777&lt;0,0,LOOKUP(U4777,{0,1950001,3300001,6950001,9000001,18000001,40000001},{0.05,0.1,0.2,0.23,0.33,0.4,0.45}))</f>
        <v/>
      </c>
      <c r="W4777" s="18">
        <f>IF(U4777&lt;0,0.9,0.9-V4777*1.021)</f>
        <v/>
      </c>
      <c r="X4777" s="16">
        <f>ROUNDDOWN(S4777*0.2/W4777+2000,0)</f>
        <v/>
      </c>
      <c r="Y4777" s="17">
        <f>IF(O4777&lt;=0,0,LOOKUP(O4777,{0,1950001,3300001,6950001,9000001,18000001,40000001},{0.05,0.1,0.2,0.23,0.33,0.4,0.45}))</f>
        <v/>
      </c>
    </row>
    <row r="4778">
      <c r="A4778" t="inlineStr">
        <is>
          <t>1万円刻み</t>
        </is>
      </c>
      <c r="B4778" s="16">
        <f>'3_1万円刻み'!$A$1074</f>
        <v/>
      </c>
      <c r="C4778" t="n">
        <v>2026</v>
      </c>
      <c r="D4778" t="n">
        <v>0</v>
      </c>
      <c r="E4778" t="n">
        <v>0</v>
      </c>
      <c r="F4778" t="n">
        <v>0</v>
      </c>
      <c r="G4778" s="16">
        <f>ROUND(MIN(B4778/12,650000)*12*0.0915+MIN(B4778/12,1390000)*12*(0.0504+0)+B4778*0.005,0)</f>
        <v/>
      </c>
      <c r="H4778" t="n">
        <v>0</v>
      </c>
      <c r="I4778" t="n">
        <v>0</v>
      </c>
      <c r="J4778" s="16">
        <f>IF(C4778=2026,IF(B4778&lt;741000,0,IF(B4778&lt;2191000,B4778-740000,IF(B4778&lt;2193000,1451000,IF(B4778&lt;2196000,1453000,IF(B4778&lt;2200000,1456000,IF(B4778&lt;3600000,ROUNDDOWN(B4778/4,-3)*2.8-80000,IF(B4778&lt;6600000,ROUNDDOWN(B4778/4,-3)*3.2-440000,IF(B4778&lt;8500000,ROUNDDOWN(B4778*0.9,0)-1100000,B4778-1950000)))))))),IF(B4778&lt;651000,0,IF(B4778&lt;1900000,B4778-650000,IF(B4778&lt;3600000,ROUNDDOWN(B4778/4,-3)*2.8-80000,IF(B4778&lt;6600000,ROUNDDOWN(B4778/4,-3)*3.2-440000,IF(B4778&lt;8500000,ROUNDDOWN(B4778*0.9,0)-1100000,B4778-1950000))))))</f>
        <v/>
      </c>
      <c r="K4778" s="16">
        <f>IF(J4778&gt;23500000,NA(),IF(C4778=2026,IF(J4778&lt;=4890000,1040000,IF(J4778&lt;=6550000,670000,620000)),IF(J4778&lt;=1320000,950000,IF(J4778&lt;=3360000,880000,IF(J4778&lt;=4890000,680000,IF(J4778&lt;=6550000,630000,580000))))))</f>
        <v/>
      </c>
      <c r="L4778" s="16">
        <f>IF(D4778=1,IF(J4778&lt;=9000000,380000,IF(J4778&lt;=9500000,260000,IF(J4778&lt;=10000000,130000,0))),0)</f>
        <v/>
      </c>
      <c r="M4778" s="16">
        <f>IF(D4778=1,IF(J4778&lt;=9000000,330000,IF(J4778&lt;=9500000,220000,IF(J4778&lt;=10000000,110000,0))),0)</f>
        <v/>
      </c>
      <c r="N4778" s="16">
        <f>IF(D4778=1,IF(J4778&lt;=9000000,50000,IF(J4778&lt;=9500000,40000,IF(J4778&lt;=10000000,20000,0))),0)</f>
        <v/>
      </c>
      <c r="O4778" s="16">
        <f>MAX(0,ROUNDDOWN(J4778-G4778-K4778-L4778-E4778*380000-F4778*630000-H4778,-3))</f>
        <v/>
      </c>
      <c r="P4778" s="16">
        <f>MAX(0,ROUNDDOWN(J4778-G4778-430000-M4778-E4778*330000-F4778*450000-I4778,-3))</f>
        <v/>
      </c>
      <c r="Q4778" s="16">
        <f>50000+N4778+E4778*50000+F4778*180000</f>
        <v/>
      </c>
      <c r="R4778" s="16">
        <f>IF(P4778&lt;=2000000,MIN(Q4778,P4778),MAX(Q4778-(P4778-2000000),50000))*0.05</f>
        <v/>
      </c>
      <c r="S4778" s="16">
        <f>MAX(0,P4778*0.1-R4778)</f>
        <v/>
      </c>
      <c r="T4778" s="16">
        <f>Q4778+MAX(0,K4778-480000)</f>
        <v/>
      </c>
      <c r="U4778" s="16">
        <f>P4778-T4778</f>
        <v/>
      </c>
      <c r="V4778" s="17">
        <f>IF(U4778&lt;0,0,LOOKUP(U4778,{0,1950001,3300001,6950001,9000001,18000001,40000001},{0.05,0.1,0.2,0.23,0.33,0.4,0.45}))</f>
        <v/>
      </c>
      <c r="W4778" s="18">
        <f>IF(U4778&lt;0,0.9,0.9-V4778*1.021)</f>
        <v/>
      </c>
      <c r="X4778" s="16">
        <f>ROUNDDOWN(S4778*0.2/W4778+2000,0)</f>
        <v/>
      </c>
      <c r="Y4778" s="17">
        <f>IF(O4778&lt;=0,0,LOOKUP(O4778,{0,1950001,3300001,6950001,9000001,18000001,40000001},{0.05,0.1,0.2,0.23,0.33,0.4,0.45}))</f>
        <v/>
      </c>
    </row>
    <row r="4779">
      <c r="A4779" t="inlineStr">
        <is>
          <t>1万円刻み</t>
        </is>
      </c>
      <c r="B4779" s="16">
        <f>'3_1万円刻み'!$A$1074</f>
        <v/>
      </c>
      <c r="C4779" t="n">
        <v>2025</v>
      </c>
      <c r="D4779" t="n">
        <v>1</v>
      </c>
      <c r="E4779" t="n">
        <v>0</v>
      </c>
      <c r="F4779" t="n">
        <v>0</v>
      </c>
      <c r="G4779" s="16">
        <f>ROUND(MIN(B4779/12,650000)*12*0.0915+MIN(B4779/12,1390000)*12*(0.0504+0)+B4779*0.005,0)</f>
        <v/>
      </c>
      <c r="H4779" t="n">
        <v>0</v>
      </c>
      <c r="I4779" t="n">
        <v>0</v>
      </c>
      <c r="J4779" s="16">
        <f>IF(C4779=2026,IF(B4779&lt;741000,0,IF(B4779&lt;2191000,B4779-740000,IF(B4779&lt;2193000,1451000,IF(B4779&lt;2196000,1453000,IF(B4779&lt;2200000,1456000,IF(B4779&lt;3600000,ROUNDDOWN(B4779/4,-3)*2.8-80000,IF(B4779&lt;6600000,ROUNDDOWN(B4779/4,-3)*3.2-440000,IF(B4779&lt;8500000,ROUNDDOWN(B4779*0.9,0)-1100000,B4779-1950000)))))))),IF(B4779&lt;651000,0,IF(B4779&lt;1900000,B4779-650000,IF(B4779&lt;3600000,ROUNDDOWN(B4779/4,-3)*2.8-80000,IF(B4779&lt;6600000,ROUNDDOWN(B4779/4,-3)*3.2-440000,IF(B4779&lt;8500000,ROUNDDOWN(B4779*0.9,0)-1100000,B4779-1950000))))))</f>
        <v/>
      </c>
      <c r="K4779" s="16">
        <f>IF(J4779&gt;23500000,NA(),IF(C4779=2026,IF(J4779&lt;=4890000,1040000,IF(J4779&lt;=6550000,670000,620000)),IF(J4779&lt;=1320000,950000,IF(J4779&lt;=3360000,880000,IF(J4779&lt;=4890000,680000,IF(J4779&lt;=6550000,630000,580000))))))</f>
        <v/>
      </c>
      <c r="L4779" s="16">
        <f>IF(D4779=1,IF(J4779&lt;=9000000,380000,IF(J4779&lt;=9500000,260000,IF(J4779&lt;=10000000,130000,0))),0)</f>
        <v/>
      </c>
      <c r="M4779" s="16">
        <f>IF(D4779=1,IF(J4779&lt;=9000000,330000,IF(J4779&lt;=9500000,220000,IF(J4779&lt;=10000000,110000,0))),0)</f>
        <v/>
      </c>
      <c r="N4779" s="16">
        <f>IF(D4779=1,IF(J4779&lt;=9000000,50000,IF(J4779&lt;=9500000,40000,IF(J4779&lt;=10000000,20000,0))),0)</f>
        <v/>
      </c>
      <c r="O4779" s="16">
        <f>MAX(0,ROUNDDOWN(J4779-G4779-K4779-L4779-E4779*380000-F4779*630000-H4779,-3))</f>
        <v/>
      </c>
      <c r="P4779" s="16">
        <f>MAX(0,ROUNDDOWN(J4779-G4779-430000-M4779-E4779*330000-F4779*450000-I4779,-3))</f>
        <v/>
      </c>
      <c r="Q4779" s="16">
        <f>50000+N4779+E4779*50000+F4779*180000</f>
        <v/>
      </c>
      <c r="R4779" s="16">
        <f>IF(P4779&lt;=2000000,MIN(Q4779,P4779),MAX(Q4779-(P4779-2000000),50000))*0.05</f>
        <v/>
      </c>
      <c r="S4779" s="16">
        <f>MAX(0,P4779*0.1-R4779)</f>
        <v/>
      </c>
      <c r="T4779" s="16">
        <f>Q4779+MAX(0,K4779-480000)</f>
        <v/>
      </c>
      <c r="U4779" s="16">
        <f>P4779-T4779</f>
        <v/>
      </c>
      <c r="V4779" s="17">
        <f>IF(U4779&lt;0,0,LOOKUP(U4779,{0,1950001,3300001,6950001,9000001,18000001,40000001},{0.05,0.1,0.2,0.23,0.33,0.4,0.45}))</f>
        <v/>
      </c>
      <c r="W4779" s="18">
        <f>IF(U4779&lt;0,0.9,0.9-V4779*1.021)</f>
        <v/>
      </c>
      <c r="X4779" s="16">
        <f>ROUNDDOWN(S4779*0.2/W4779+2000,0)</f>
        <v/>
      </c>
      <c r="Y4779" s="17">
        <f>IF(O4779&lt;=0,0,LOOKUP(O4779,{0,1950001,3300001,6950001,9000001,18000001,40000001},{0.05,0.1,0.2,0.23,0.33,0.4,0.45}))</f>
        <v/>
      </c>
    </row>
    <row r="4780">
      <c r="A4780" t="inlineStr">
        <is>
          <t>1万円刻み</t>
        </is>
      </c>
      <c r="B4780" s="16">
        <f>'3_1万円刻み'!$A$1074</f>
        <v/>
      </c>
      <c r="C4780" t="n">
        <v>2026</v>
      </c>
      <c r="D4780" t="n">
        <v>1</v>
      </c>
      <c r="E4780" t="n">
        <v>0</v>
      </c>
      <c r="F4780" t="n">
        <v>0</v>
      </c>
      <c r="G4780" s="16">
        <f>ROUND(MIN(B4780/12,650000)*12*0.0915+MIN(B4780/12,1390000)*12*(0.0504+0)+B4780*0.005,0)</f>
        <v/>
      </c>
      <c r="H4780" t="n">
        <v>0</v>
      </c>
      <c r="I4780" t="n">
        <v>0</v>
      </c>
      <c r="J4780" s="16">
        <f>IF(C4780=2026,IF(B4780&lt;741000,0,IF(B4780&lt;2191000,B4780-740000,IF(B4780&lt;2193000,1451000,IF(B4780&lt;2196000,1453000,IF(B4780&lt;2200000,1456000,IF(B4780&lt;3600000,ROUNDDOWN(B4780/4,-3)*2.8-80000,IF(B4780&lt;6600000,ROUNDDOWN(B4780/4,-3)*3.2-440000,IF(B4780&lt;8500000,ROUNDDOWN(B4780*0.9,0)-1100000,B4780-1950000)))))))),IF(B4780&lt;651000,0,IF(B4780&lt;1900000,B4780-650000,IF(B4780&lt;3600000,ROUNDDOWN(B4780/4,-3)*2.8-80000,IF(B4780&lt;6600000,ROUNDDOWN(B4780/4,-3)*3.2-440000,IF(B4780&lt;8500000,ROUNDDOWN(B4780*0.9,0)-1100000,B4780-1950000))))))</f>
        <v/>
      </c>
      <c r="K4780" s="16">
        <f>IF(J4780&gt;23500000,NA(),IF(C4780=2026,IF(J4780&lt;=4890000,1040000,IF(J4780&lt;=6550000,670000,620000)),IF(J4780&lt;=1320000,950000,IF(J4780&lt;=3360000,880000,IF(J4780&lt;=4890000,680000,IF(J4780&lt;=6550000,630000,580000))))))</f>
        <v/>
      </c>
      <c r="L4780" s="16">
        <f>IF(D4780=1,IF(J4780&lt;=9000000,380000,IF(J4780&lt;=9500000,260000,IF(J4780&lt;=10000000,130000,0))),0)</f>
        <v/>
      </c>
      <c r="M4780" s="16">
        <f>IF(D4780=1,IF(J4780&lt;=9000000,330000,IF(J4780&lt;=9500000,220000,IF(J4780&lt;=10000000,110000,0))),0)</f>
        <v/>
      </c>
      <c r="N4780" s="16">
        <f>IF(D4780=1,IF(J4780&lt;=9000000,50000,IF(J4780&lt;=9500000,40000,IF(J4780&lt;=10000000,20000,0))),0)</f>
        <v/>
      </c>
      <c r="O4780" s="16">
        <f>MAX(0,ROUNDDOWN(J4780-G4780-K4780-L4780-E4780*380000-F4780*630000-H4780,-3))</f>
        <v/>
      </c>
      <c r="P4780" s="16">
        <f>MAX(0,ROUNDDOWN(J4780-G4780-430000-M4780-E4780*330000-F4780*450000-I4780,-3))</f>
        <v/>
      </c>
      <c r="Q4780" s="16">
        <f>50000+N4780+E4780*50000+F4780*180000</f>
        <v/>
      </c>
      <c r="R4780" s="16">
        <f>IF(P4780&lt;=2000000,MIN(Q4780,P4780),MAX(Q4780-(P4780-2000000),50000))*0.05</f>
        <v/>
      </c>
      <c r="S4780" s="16">
        <f>MAX(0,P4780*0.1-R4780)</f>
        <v/>
      </c>
      <c r="T4780" s="16">
        <f>Q4780+MAX(0,K4780-480000)</f>
        <v/>
      </c>
      <c r="U4780" s="16">
        <f>P4780-T4780</f>
        <v/>
      </c>
      <c r="V4780" s="17">
        <f>IF(U4780&lt;0,0,LOOKUP(U4780,{0,1950001,3300001,6950001,9000001,18000001,40000001},{0.05,0.1,0.2,0.23,0.33,0.4,0.45}))</f>
        <v/>
      </c>
      <c r="W4780" s="18">
        <f>IF(U4780&lt;0,0.9,0.9-V4780*1.021)</f>
        <v/>
      </c>
      <c r="X4780" s="16">
        <f>ROUNDDOWN(S4780*0.2/W4780+2000,0)</f>
        <v/>
      </c>
      <c r="Y4780" s="17">
        <f>IF(O4780&lt;=0,0,LOOKUP(O4780,{0,1950001,3300001,6950001,9000001,18000001,40000001},{0.05,0.1,0.2,0.23,0.33,0.4,0.45}))</f>
        <v/>
      </c>
    </row>
    <row r="4781">
      <c r="A4781" t="inlineStr">
        <is>
          <t>1万円刻み</t>
        </is>
      </c>
      <c r="B4781" s="16">
        <f>'3_1万円刻み'!$A$1075</f>
        <v/>
      </c>
      <c r="C4781" t="n">
        <v>2025</v>
      </c>
      <c r="D4781" t="n">
        <v>0</v>
      </c>
      <c r="E4781" t="n">
        <v>0</v>
      </c>
      <c r="F4781" t="n">
        <v>0</v>
      </c>
      <c r="G4781" s="16">
        <f>ROUND(MIN(B4781/12,650000)*12*0.0915+MIN(B4781/12,1390000)*12*(0.0504+0)+B4781*0.005,0)</f>
        <v/>
      </c>
      <c r="H4781" t="n">
        <v>0</v>
      </c>
      <c r="I4781" t="n">
        <v>0</v>
      </c>
      <c r="J4781" s="16">
        <f>IF(C4781=2026,IF(B4781&lt;741000,0,IF(B4781&lt;2191000,B4781-740000,IF(B4781&lt;2193000,1451000,IF(B4781&lt;2196000,1453000,IF(B4781&lt;2200000,1456000,IF(B4781&lt;3600000,ROUNDDOWN(B4781/4,-3)*2.8-80000,IF(B4781&lt;6600000,ROUNDDOWN(B4781/4,-3)*3.2-440000,IF(B4781&lt;8500000,ROUNDDOWN(B4781*0.9,0)-1100000,B4781-1950000)))))))),IF(B4781&lt;651000,0,IF(B4781&lt;1900000,B4781-650000,IF(B4781&lt;3600000,ROUNDDOWN(B4781/4,-3)*2.8-80000,IF(B4781&lt;6600000,ROUNDDOWN(B4781/4,-3)*3.2-440000,IF(B4781&lt;8500000,ROUNDDOWN(B4781*0.9,0)-1100000,B4781-1950000))))))</f>
        <v/>
      </c>
      <c r="K4781" s="16">
        <f>IF(J4781&gt;23500000,NA(),IF(C4781=2026,IF(J4781&lt;=4890000,1040000,IF(J4781&lt;=6550000,670000,620000)),IF(J4781&lt;=1320000,950000,IF(J4781&lt;=3360000,880000,IF(J4781&lt;=4890000,680000,IF(J4781&lt;=6550000,630000,580000))))))</f>
        <v/>
      </c>
      <c r="L4781" s="16">
        <f>IF(D4781=1,IF(J4781&lt;=9000000,380000,IF(J4781&lt;=9500000,260000,IF(J4781&lt;=10000000,130000,0))),0)</f>
        <v/>
      </c>
      <c r="M4781" s="16">
        <f>IF(D4781=1,IF(J4781&lt;=9000000,330000,IF(J4781&lt;=9500000,220000,IF(J4781&lt;=10000000,110000,0))),0)</f>
        <v/>
      </c>
      <c r="N4781" s="16">
        <f>IF(D4781=1,IF(J4781&lt;=9000000,50000,IF(J4781&lt;=9500000,40000,IF(J4781&lt;=10000000,20000,0))),0)</f>
        <v/>
      </c>
      <c r="O4781" s="16">
        <f>MAX(0,ROUNDDOWN(J4781-G4781-K4781-L4781-E4781*380000-F4781*630000-H4781,-3))</f>
        <v/>
      </c>
      <c r="P4781" s="16">
        <f>MAX(0,ROUNDDOWN(J4781-G4781-430000-M4781-E4781*330000-F4781*450000-I4781,-3))</f>
        <v/>
      </c>
      <c r="Q4781" s="16">
        <f>50000+N4781+E4781*50000+F4781*180000</f>
        <v/>
      </c>
      <c r="R4781" s="16">
        <f>IF(P4781&lt;=2000000,MIN(Q4781,P4781),MAX(Q4781-(P4781-2000000),50000))*0.05</f>
        <v/>
      </c>
      <c r="S4781" s="16">
        <f>MAX(0,P4781*0.1-R4781)</f>
        <v/>
      </c>
      <c r="T4781" s="16">
        <f>Q4781+MAX(0,K4781-480000)</f>
        <v/>
      </c>
      <c r="U4781" s="16">
        <f>P4781-T4781</f>
        <v/>
      </c>
      <c r="V4781" s="17">
        <f>IF(U4781&lt;0,0,LOOKUP(U4781,{0,1950001,3300001,6950001,9000001,18000001,40000001},{0.05,0.1,0.2,0.23,0.33,0.4,0.45}))</f>
        <v/>
      </c>
      <c r="W4781" s="18">
        <f>IF(U4781&lt;0,0.9,0.9-V4781*1.021)</f>
        <v/>
      </c>
      <c r="X4781" s="16">
        <f>ROUNDDOWN(S4781*0.2/W4781+2000,0)</f>
        <v/>
      </c>
      <c r="Y4781" s="17">
        <f>IF(O4781&lt;=0,0,LOOKUP(O4781,{0,1950001,3300001,6950001,9000001,18000001,40000001},{0.05,0.1,0.2,0.23,0.33,0.4,0.45}))</f>
        <v/>
      </c>
    </row>
    <row r="4782">
      <c r="A4782" t="inlineStr">
        <is>
          <t>1万円刻み</t>
        </is>
      </c>
      <c r="B4782" s="16">
        <f>'3_1万円刻み'!$A$1075</f>
        <v/>
      </c>
      <c r="C4782" t="n">
        <v>2026</v>
      </c>
      <c r="D4782" t="n">
        <v>0</v>
      </c>
      <c r="E4782" t="n">
        <v>0</v>
      </c>
      <c r="F4782" t="n">
        <v>0</v>
      </c>
      <c r="G4782" s="16">
        <f>ROUND(MIN(B4782/12,650000)*12*0.0915+MIN(B4782/12,1390000)*12*(0.0504+0)+B4782*0.005,0)</f>
        <v/>
      </c>
      <c r="H4782" t="n">
        <v>0</v>
      </c>
      <c r="I4782" t="n">
        <v>0</v>
      </c>
      <c r="J4782" s="16">
        <f>IF(C4782=2026,IF(B4782&lt;741000,0,IF(B4782&lt;2191000,B4782-740000,IF(B4782&lt;2193000,1451000,IF(B4782&lt;2196000,1453000,IF(B4782&lt;2200000,1456000,IF(B4782&lt;3600000,ROUNDDOWN(B4782/4,-3)*2.8-80000,IF(B4782&lt;6600000,ROUNDDOWN(B4782/4,-3)*3.2-440000,IF(B4782&lt;8500000,ROUNDDOWN(B4782*0.9,0)-1100000,B4782-1950000)))))))),IF(B4782&lt;651000,0,IF(B4782&lt;1900000,B4782-650000,IF(B4782&lt;3600000,ROUNDDOWN(B4782/4,-3)*2.8-80000,IF(B4782&lt;6600000,ROUNDDOWN(B4782/4,-3)*3.2-440000,IF(B4782&lt;8500000,ROUNDDOWN(B4782*0.9,0)-1100000,B4782-1950000))))))</f>
        <v/>
      </c>
      <c r="K4782" s="16">
        <f>IF(J4782&gt;23500000,NA(),IF(C4782=2026,IF(J4782&lt;=4890000,1040000,IF(J4782&lt;=6550000,670000,620000)),IF(J4782&lt;=1320000,950000,IF(J4782&lt;=3360000,880000,IF(J4782&lt;=4890000,680000,IF(J4782&lt;=6550000,630000,580000))))))</f>
        <v/>
      </c>
      <c r="L4782" s="16">
        <f>IF(D4782=1,IF(J4782&lt;=9000000,380000,IF(J4782&lt;=9500000,260000,IF(J4782&lt;=10000000,130000,0))),0)</f>
        <v/>
      </c>
      <c r="M4782" s="16">
        <f>IF(D4782=1,IF(J4782&lt;=9000000,330000,IF(J4782&lt;=9500000,220000,IF(J4782&lt;=10000000,110000,0))),0)</f>
        <v/>
      </c>
      <c r="N4782" s="16">
        <f>IF(D4782=1,IF(J4782&lt;=9000000,50000,IF(J4782&lt;=9500000,40000,IF(J4782&lt;=10000000,20000,0))),0)</f>
        <v/>
      </c>
      <c r="O4782" s="16">
        <f>MAX(0,ROUNDDOWN(J4782-G4782-K4782-L4782-E4782*380000-F4782*630000-H4782,-3))</f>
        <v/>
      </c>
      <c r="P4782" s="16">
        <f>MAX(0,ROUNDDOWN(J4782-G4782-430000-M4782-E4782*330000-F4782*450000-I4782,-3))</f>
        <v/>
      </c>
      <c r="Q4782" s="16">
        <f>50000+N4782+E4782*50000+F4782*180000</f>
        <v/>
      </c>
      <c r="R4782" s="16">
        <f>IF(P4782&lt;=2000000,MIN(Q4782,P4782),MAX(Q4782-(P4782-2000000),50000))*0.05</f>
        <v/>
      </c>
      <c r="S4782" s="16">
        <f>MAX(0,P4782*0.1-R4782)</f>
        <v/>
      </c>
      <c r="T4782" s="16">
        <f>Q4782+MAX(0,K4782-480000)</f>
        <v/>
      </c>
      <c r="U4782" s="16">
        <f>P4782-T4782</f>
        <v/>
      </c>
      <c r="V4782" s="17">
        <f>IF(U4782&lt;0,0,LOOKUP(U4782,{0,1950001,3300001,6950001,9000001,18000001,40000001},{0.05,0.1,0.2,0.23,0.33,0.4,0.45}))</f>
        <v/>
      </c>
      <c r="W4782" s="18">
        <f>IF(U4782&lt;0,0.9,0.9-V4782*1.021)</f>
        <v/>
      </c>
      <c r="X4782" s="16">
        <f>ROUNDDOWN(S4782*0.2/W4782+2000,0)</f>
        <v/>
      </c>
      <c r="Y4782" s="17">
        <f>IF(O4782&lt;=0,0,LOOKUP(O4782,{0,1950001,3300001,6950001,9000001,18000001,40000001},{0.05,0.1,0.2,0.23,0.33,0.4,0.45}))</f>
        <v/>
      </c>
    </row>
    <row r="4783">
      <c r="A4783" t="inlineStr">
        <is>
          <t>1万円刻み</t>
        </is>
      </c>
      <c r="B4783" s="16">
        <f>'3_1万円刻み'!$A$1075</f>
        <v/>
      </c>
      <c r="C4783" t="n">
        <v>2025</v>
      </c>
      <c r="D4783" t="n">
        <v>1</v>
      </c>
      <c r="E4783" t="n">
        <v>0</v>
      </c>
      <c r="F4783" t="n">
        <v>0</v>
      </c>
      <c r="G4783" s="16">
        <f>ROUND(MIN(B4783/12,650000)*12*0.0915+MIN(B4783/12,1390000)*12*(0.0504+0)+B4783*0.005,0)</f>
        <v/>
      </c>
      <c r="H4783" t="n">
        <v>0</v>
      </c>
      <c r="I4783" t="n">
        <v>0</v>
      </c>
      <c r="J4783" s="16">
        <f>IF(C4783=2026,IF(B4783&lt;741000,0,IF(B4783&lt;2191000,B4783-740000,IF(B4783&lt;2193000,1451000,IF(B4783&lt;2196000,1453000,IF(B4783&lt;2200000,1456000,IF(B4783&lt;3600000,ROUNDDOWN(B4783/4,-3)*2.8-80000,IF(B4783&lt;6600000,ROUNDDOWN(B4783/4,-3)*3.2-440000,IF(B4783&lt;8500000,ROUNDDOWN(B4783*0.9,0)-1100000,B4783-1950000)))))))),IF(B4783&lt;651000,0,IF(B4783&lt;1900000,B4783-650000,IF(B4783&lt;3600000,ROUNDDOWN(B4783/4,-3)*2.8-80000,IF(B4783&lt;6600000,ROUNDDOWN(B4783/4,-3)*3.2-440000,IF(B4783&lt;8500000,ROUNDDOWN(B4783*0.9,0)-1100000,B4783-1950000))))))</f>
        <v/>
      </c>
      <c r="K4783" s="16">
        <f>IF(J4783&gt;23500000,NA(),IF(C4783=2026,IF(J4783&lt;=4890000,1040000,IF(J4783&lt;=6550000,670000,620000)),IF(J4783&lt;=1320000,950000,IF(J4783&lt;=3360000,880000,IF(J4783&lt;=4890000,680000,IF(J4783&lt;=6550000,630000,580000))))))</f>
        <v/>
      </c>
      <c r="L4783" s="16">
        <f>IF(D4783=1,IF(J4783&lt;=9000000,380000,IF(J4783&lt;=9500000,260000,IF(J4783&lt;=10000000,130000,0))),0)</f>
        <v/>
      </c>
      <c r="M4783" s="16">
        <f>IF(D4783=1,IF(J4783&lt;=9000000,330000,IF(J4783&lt;=9500000,220000,IF(J4783&lt;=10000000,110000,0))),0)</f>
        <v/>
      </c>
      <c r="N4783" s="16">
        <f>IF(D4783=1,IF(J4783&lt;=9000000,50000,IF(J4783&lt;=9500000,40000,IF(J4783&lt;=10000000,20000,0))),0)</f>
        <v/>
      </c>
      <c r="O4783" s="16">
        <f>MAX(0,ROUNDDOWN(J4783-G4783-K4783-L4783-E4783*380000-F4783*630000-H4783,-3))</f>
        <v/>
      </c>
      <c r="P4783" s="16">
        <f>MAX(0,ROUNDDOWN(J4783-G4783-430000-M4783-E4783*330000-F4783*450000-I4783,-3))</f>
        <v/>
      </c>
      <c r="Q4783" s="16">
        <f>50000+N4783+E4783*50000+F4783*180000</f>
        <v/>
      </c>
      <c r="R4783" s="16">
        <f>IF(P4783&lt;=2000000,MIN(Q4783,P4783),MAX(Q4783-(P4783-2000000),50000))*0.05</f>
        <v/>
      </c>
      <c r="S4783" s="16">
        <f>MAX(0,P4783*0.1-R4783)</f>
        <v/>
      </c>
      <c r="T4783" s="16">
        <f>Q4783+MAX(0,K4783-480000)</f>
        <v/>
      </c>
      <c r="U4783" s="16">
        <f>P4783-T4783</f>
        <v/>
      </c>
      <c r="V4783" s="17">
        <f>IF(U4783&lt;0,0,LOOKUP(U4783,{0,1950001,3300001,6950001,9000001,18000001,40000001},{0.05,0.1,0.2,0.23,0.33,0.4,0.45}))</f>
        <v/>
      </c>
      <c r="W4783" s="18">
        <f>IF(U4783&lt;0,0.9,0.9-V4783*1.021)</f>
        <v/>
      </c>
      <c r="X4783" s="16">
        <f>ROUNDDOWN(S4783*0.2/W4783+2000,0)</f>
        <v/>
      </c>
      <c r="Y4783" s="17">
        <f>IF(O4783&lt;=0,0,LOOKUP(O4783,{0,1950001,3300001,6950001,9000001,18000001,40000001},{0.05,0.1,0.2,0.23,0.33,0.4,0.45}))</f>
        <v/>
      </c>
    </row>
    <row r="4784">
      <c r="A4784" t="inlineStr">
        <is>
          <t>1万円刻み</t>
        </is>
      </c>
      <c r="B4784" s="16">
        <f>'3_1万円刻み'!$A$1075</f>
        <v/>
      </c>
      <c r="C4784" t="n">
        <v>2026</v>
      </c>
      <c r="D4784" t="n">
        <v>1</v>
      </c>
      <c r="E4784" t="n">
        <v>0</v>
      </c>
      <c r="F4784" t="n">
        <v>0</v>
      </c>
      <c r="G4784" s="16">
        <f>ROUND(MIN(B4784/12,650000)*12*0.0915+MIN(B4784/12,1390000)*12*(0.0504+0)+B4784*0.005,0)</f>
        <v/>
      </c>
      <c r="H4784" t="n">
        <v>0</v>
      </c>
      <c r="I4784" t="n">
        <v>0</v>
      </c>
      <c r="J4784" s="16">
        <f>IF(C4784=2026,IF(B4784&lt;741000,0,IF(B4784&lt;2191000,B4784-740000,IF(B4784&lt;2193000,1451000,IF(B4784&lt;2196000,1453000,IF(B4784&lt;2200000,1456000,IF(B4784&lt;3600000,ROUNDDOWN(B4784/4,-3)*2.8-80000,IF(B4784&lt;6600000,ROUNDDOWN(B4784/4,-3)*3.2-440000,IF(B4784&lt;8500000,ROUNDDOWN(B4784*0.9,0)-1100000,B4784-1950000)))))))),IF(B4784&lt;651000,0,IF(B4784&lt;1900000,B4784-650000,IF(B4784&lt;3600000,ROUNDDOWN(B4784/4,-3)*2.8-80000,IF(B4784&lt;6600000,ROUNDDOWN(B4784/4,-3)*3.2-440000,IF(B4784&lt;8500000,ROUNDDOWN(B4784*0.9,0)-1100000,B4784-1950000))))))</f>
        <v/>
      </c>
      <c r="K4784" s="16">
        <f>IF(J4784&gt;23500000,NA(),IF(C4784=2026,IF(J4784&lt;=4890000,1040000,IF(J4784&lt;=6550000,670000,620000)),IF(J4784&lt;=1320000,950000,IF(J4784&lt;=3360000,880000,IF(J4784&lt;=4890000,680000,IF(J4784&lt;=6550000,630000,580000))))))</f>
        <v/>
      </c>
      <c r="L4784" s="16">
        <f>IF(D4784=1,IF(J4784&lt;=9000000,380000,IF(J4784&lt;=9500000,260000,IF(J4784&lt;=10000000,130000,0))),0)</f>
        <v/>
      </c>
      <c r="M4784" s="16">
        <f>IF(D4784=1,IF(J4784&lt;=9000000,330000,IF(J4784&lt;=9500000,220000,IF(J4784&lt;=10000000,110000,0))),0)</f>
        <v/>
      </c>
      <c r="N4784" s="16">
        <f>IF(D4784=1,IF(J4784&lt;=9000000,50000,IF(J4784&lt;=9500000,40000,IF(J4784&lt;=10000000,20000,0))),0)</f>
        <v/>
      </c>
      <c r="O4784" s="16">
        <f>MAX(0,ROUNDDOWN(J4784-G4784-K4784-L4784-E4784*380000-F4784*630000-H4784,-3))</f>
        <v/>
      </c>
      <c r="P4784" s="16">
        <f>MAX(0,ROUNDDOWN(J4784-G4784-430000-M4784-E4784*330000-F4784*450000-I4784,-3))</f>
        <v/>
      </c>
      <c r="Q4784" s="16">
        <f>50000+N4784+E4784*50000+F4784*180000</f>
        <v/>
      </c>
      <c r="R4784" s="16">
        <f>IF(P4784&lt;=2000000,MIN(Q4784,P4784),MAX(Q4784-(P4784-2000000),50000))*0.05</f>
        <v/>
      </c>
      <c r="S4784" s="16">
        <f>MAX(0,P4784*0.1-R4784)</f>
        <v/>
      </c>
      <c r="T4784" s="16">
        <f>Q4784+MAX(0,K4784-480000)</f>
        <v/>
      </c>
      <c r="U4784" s="16">
        <f>P4784-T4784</f>
        <v/>
      </c>
      <c r="V4784" s="17">
        <f>IF(U4784&lt;0,0,LOOKUP(U4784,{0,1950001,3300001,6950001,9000001,18000001,40000001},{0.05,0.1,0.2,0.23,0.33,0.4,0.45}))</f>
        <v/>
      </c>
      <c r="W4784" s="18">
        <f>IF(U4784&lt;0,0.9,0.9-V4784*1.021)</f>
        <v/>
      </c>
      <c r="X4784" s="16">
        <f>ROUNDDOWN(S4784*0.2/W4784+2000,0)</f>
        <v/>
      </c>
      <c r="Y4784" s="17">
        <f>IF(O4784&lt;=0,0,LOOKUP(O4784,{0,1950001,3300001,6950001,9000001,18000001,40000001},{0.05,0.1,0.2,0.23,0.33,0.4,0.45}))</f>
        <v/>
      </c>
    </row>
    <row r="4785">
      <c r="A4785" t="inlineStr">
        <is>
          <t>1万円刻み</t>
        </is>
      </c>
      <c r="B4785" s="16">
        <f>'3_1万円刻み'!$A$1076</f>
        <v/>
      </c>
      <c r="C4785" t="n">
        <v>2025</v>
      </c>
      <c r="D4785" t="n">
        <v>0</v>
      </c>
      <c r="E4785" t="n">
        <v>0</v>
      </c>
      <c r="F4785" t="n">
        <v>0</v>
      </c>
      <c r="G4785" s="16">
        <f>ROUND(MIN(B4785/12,650000)*12*0.0915+MIN(B4785/12,1390000)*12*(0.0504+0)+B4785*0.005,0)</f>
        <v/>
      </c>
      <c r="H4785" t="n">
        <v>0</v>
      </c>
      <c r="I4785" t="n">
        <v>0</v>
      </c>
      <c r="J4785" s="16">
        <f>IF(C4785=2026,IF(B4785&lt;741000,0,IF(B4785&lt;2191000,B4785-740000,IF(B4785&lt;2193000,1451000,IF(B4785&lt;2196000,1453000,IF(B4785&lt;2200000,1456000,IF(B4785&lt;3600000,ROUNDDOWN(B4785/4,-3)*2.8-80000,IF(B4785&lt;6600000,ROUNDDOWN(B4785/4,-3)*3.2-440000,IF(B4785&lt;8500000,ROUNDDOWN(B4785*0.9,0)-1100000,B4785-1950000)))))))),IF(B4785&lt;651000,0,IF(B4785&lt;1900000,B4785-650000,IF(B4785&lt;3600000,ROUNDDOWN(B4785/4,-3)*2.8-80000,IF(B4785&lt;6600000,ROUNDDOWN(B4785/4,-3)*3.2-440000,IF(B4785&lt;8500000,ROUNDDOWN(B4785*0.9,0)-1100000,B4785-1950000))))))</f>
        <v/>
      </c>
      <c r="K4785" s="16">
        <f>IF(J4785&gt;23500000,NA(),IF(C4785=2026,IF(J4785&lt;=4890000,1040000,IF(J4785&lt;=6550000,670000,620000)),IF(J4785&lt;=1320000,950000,IF(J4785&lt;=3360000,880000,IF(J4785&lt;=4890000,680000,IF(J4785&lt;=6550000,630000,580000))))))</f>
        <v/>
      </c>
      <c r="L4785" s="16">
        <f>IF(D4785=1,IF(J4785&lt;=9000000,380000,IF(J4785&lt;=9500000,260000,IF(J4785&lt;=10000000,130000,0))),0)</f>
        <v/>
      </c>
      <c r="M4785" s="16">
        <f>IF(D4785=1,IF(J4785&lt;=9000000,330000,IF(J4785&lt;=9500000,220000,IF(J4785&lt;=10000000,110000,0))),0)</f>
        <v/>
      </c>
      <c r="N4785" s="16">
        <f>IF(D4785=1,IF(J4785&lt;=9000000,50000,IF(J4785&lt;=9500000,40000,IF(J4785&lt;=10000000,20000,0))),0)</f>
        <v/>
      </c>
      <c r="O4785" s="16">
        <f>MAX(0,ROUNDDOWN(J4785-G4785-K4785-L4785-E4785*380000-F4785*630000-H4785,-3))</f>
        <v/>
      </c>
      <c r="P4785" s="16">
        <f>MAX(0,ROUNDDOWN(J4785-G4785-430000-M4785-E4785*330000-F4785*450000-I4785,-3))</f>
        <v/>
      </c>
      <c r="Q4785" s="16">
        <f>50000+N4785+E4785*50000+F4785*180000</f>
        <v/>
      </c>
      <c r="R4785" s="16">
        <f>IF(P4785&lt;=2000000,MIN(Q4785,P4785),MAX(Q4785-(P4785-2000000),50000))*0.05</f>
        <v/>
      </c>
      <c r="S4785" s="16">
        <f>MAX(0,P4785*0.1-R4785)</f>
        <v/>
      </c>
      <c r="T4785" s="16">
        <f>Q4785+MAX(0,K4785-480000)</f>
        <v/>
      </c>
      <c r="U4785" s="16">
        <f>P4785-T4785</f>
        <v/>
      </c>
      <c r="V4785" s="17">
        <f>IF(U4785&lt;0,0,LOOKUP(U4785,{0,1950001,3300001,6950001,9000001,18000001,40000001},{0.05,0.1,0.2,0.23,0.33,0.4,0.45}))</f>
        <v/>
      </c>
      <c r="W4785" s="18">
        <f>IF(U4785&lt;0,0.9,0.9-V4785*1.021)</f>
        <v/>
      </c>
      <c r="X4785" s="16">
        <f>ROUNDDOWN(S4785*0.2/W4785+2000,0)</f>
        <v/>
      </c>
      <c r="Y4785" s="17">
        <f>IF(O4785&lt;=0,0,LOOKUP(O4785,{0,1950001,3300001,6950001,9000001,18000001,40000001},{0.05,0.1,0.2,0.23,0.33,0.4,0.45}))</f>
        <v/>
      </c>
    </row>
    <row r="4786">
      <c r="A4786" t="inlineStr">
        <is>
          <t>1万円刻み</t>
        </is>
      </c>
      <c r="B4786" s="16">
        <f>'3_1万円刻み'!$A$1076</f>
        <v/>
      </c>
      <c r="C4786" t="n">
        <v>2026</v>
      </c>
      <c r="D4786" t="n">
        <v>0</v>
      </c>
      <c r="E4786" t="n">
        <v>0</v>
      </c>
      <c r="F4786" t="n">
        <v>0</v>
      </c>
      <c r="G4786" s="16">
        <f>ROUND(MIN(B4786/12,650000)*12*0.0915+MIN(B4786/12,1390000)*12*(0.0504+0)+B4786*0.005,0)</f>
        <v/>
      </c>
      <c r="H4786" t="n">
        <v>0</v>
      </c>
      <c r="I4786" t="n">
        <v>0</v>
      </c>
      <c r="J4786" s="16">
        <f>IF(C4786=2026,IF(B4786&lt;741000,0,IF(B4786&lt;2191000,B4786-740000,IF(B4786&lt;2193000,1451000,IF(B4786&lt;2196000,1453000,IF(B4786&lt;2200000,1456000,IF(B4786&lt;3600000,ROUNDDOWN(B4786/4,-3)*2.8-80000,IF(B4786&lt;6600000,ROUNDDOWN(B4786/4,-3)*3.2-440000,IF(B4786&lt;8500000,ROUNDDOWN(B4786*0.9,0)-1100000,B4786-1950000)))))))),IF(B4786&lt;651000,0,IF(B4786&lt;1900000,B4786-650000,IF(B4786&lt;3600000,ROUNDDOWN(B4786/4,-3)*2.8-80000,IF(B4786&lt;6600000,ROUNDDOWN(B4786/4,-3)*3.2-440000,IF(B4786&lt;8500000,ROUNDDOWN(B4786*0.9,0)-1100000,B4786-1950000))))))</f>
        <v/>
      </c>
      <c r="K4786" s="16">
        <f>IF(J4786&gt;23500000,NA(),IF(C4786=2026,IF(J4786&lt;=4890000,1040000,IF(J4786&lt;=6550000,670000,620000)),IF(J4786&lt;=1320000,950000,IF(J4786&lt;=3360000,880000,IF(J4786&lt;=4890000,680000,IF(J4786&lt;=6550000,630000,580000))))))</f>
        <v/>
      </c>
      <c r="L4786" s="16">
        <f>IF(D4786=1,IF(J4786&lt;=9000000,380000,IF(J4786&lt;=9500000,260000,IF(J4786&lt;=10000000,130000,0))),0)</f>
        <v/>
      </c>
      <c r="M4786" s="16">
        <f>IF(D4786=1,IF(J4786&lt;=9000000,330000,IF(J4786&lt;=9500000,220000,IF(J4786&lt;=10000000,110000,0))),0)</f>
        <v/>
      </c>
      <c r="N4786" s="16">
        <f>IF(D4786=1,IF(J4786&lt;=9000000,50000,IF(J4786&lt;=9500000,40000,IF(J4786&lt;=10000000,20000,0))),0)</f>
        <v/>
      </c>
      <c r="O4786" s="16">
        <f>MAX(0,ROUNDDOWN(J4786-G4786-K4786-L4786-E4786*380000-F4786*630000-H4786,-3))</f>
        <v/>
      </c>
      <c r="P4786" s="16">
        <f>MAX(0,ROUNDDOWN(J4786-G4786-430000-M4786-E4786*330000-F4786*450000-I4786,-3))</f>
        <v/>
      </c>
      <c r="Q4786" s="16">
        <f>50000+N4786+E4786*50000+F4786*180000</f>
        <v/>
      </c>
      <c r="R4786" s="16">
        <f>IF(P4786&lt;=2000000,MIN(Q4786,P4786),MAX(Q4786-(P4786-2000000),50000))*0.05</f>
        <v/>
      </c>
      <c r="S4786" s="16">
        <f>MAX(0,P4786*0.1-R4786)</f>
        <v/>
      </c>
      <c r="T4786" s="16">
        <f>Q4786+MAX(0,K4786-480000)</f>
        <v/>
      </c>
      <c r="U4786" s="16">
        <f>P4786-T4786</f>
        <v/>
      </c>
      <c r="V4786" s="17">
        <f>IF(U4786&lt;0,0,LOOKUP(U4786,{0,1950001,3300001,6950001,9000001,18000001,40000001},{0.05,0.1,0.2,0.23,0.33,0.4,0.45}))</f>
        <v/>
      </c>
      <c r="W4786" s="18">
        <f>IF(U4786&lt;0,0.9,0.9-V4786*1.021)</f>
        <v/>
      </c>
      <c r="X4786" s="16">
        <f>ROUNDDOWN(S4786*0.2/W4786+2000,0)</f>
        <v/>
      </c>
      <c r="Y4786" s="17">
        <f>IF(O4786&lt;=0,0,LOOKUP(O4786,{0,1950001,3300001,6950001,9000001,18000001,40000001},{0.05,0.1,0.2,0.23,0.33,0.4,0.45}))</f>
        <v/>
      </c>
    </row>
    <row r="4787">
      <c r="A4787" t="inlineStr">
        <is>
          <t>1万円刻み</t>
        </is>
      </c>
      <c r="B4787" s="16">
        <f>'3_1万円刻み'!$A$1076</f>
        <v/>
      </c>
      <c r="C4787" t="n">
        <v>2025</v>
      </c>
      <c r="D4787" t="n">
        <v>1</v>
      </c>
      <c r="E4787" t="n">
        <v>0</v>
      </c>
      <c r="F4787" t="n">
        <v>0</v>
      </c>
      <c r="G4787" s="16">
        <f>ROUND(MIN(B4787/12,650000)*12*0.0915+MIN(B4787/12,1390000)*12*(0.0504+0)+B4787*0.005,0)</f>
        <v/>
      </c>
      <c r="H4787" t="n">
        <v>0</v>
      </c>
      <c r="I4787" t="n">
        <v>0</v>
      </c>
      <c r="J4787" s="16">
        <f>IF(C4787=2026,IF(B4787&lt;741000,0,IF(B4787&lt;2191000,B4787-740000,IF(B4787&lt;2193000,1451000,IF(B4787&lt;2196000,1453000,IF(B4787&lt;2200000,1456000,IF(B4787&lt;3600000,ROUNDDOWN(B4787/4,-3)*2.8-80000,IF(B4787&lt;6600000,ROUNDDOWN(B4787/4,-3)*3.2-440000,IF(B4787&lt;8500000,ROUNDDOWN(B4787*0.9,0)-1100000,B4787-1950000)))))))),IF(B4787&lt;651000,0,IF(B4787&lt;1900000,B4787-650000,IF(B4787&lt;3600000,ROUNDDOWN(B4787/4,-3)*2.8-80000,IF(B4787&lt;6600000,ROUNDDOWN(B4787/4,-3)*3.2-440000,IF(B4787&lt;8500000,ROUNDDOWN(B4787*0.9,0)-1100000,B4787-1950000))))))</f>
        <v/>
      </c>
      <c r="K4787" s="16">
        <f>IF(J4787&gt;23500000,NA(),IF(C4787=2026,IF(J4787&lt;=4890000,1040000,IF(J4787&lt;=6550000,670000,620000)),IF(J4787&lt;=1320000,950000,IF(J4787&lt;=3360000,880000,IF(J4787&lt;=4890000,680000,IF(J4787&lt;=6550000,630000,580000))))))</f>
        <v/>
      </c>
      <c r="L4787" s="16">
        <f>IF(D4787=1,IF(J4787&lt;=9000000,380000,IF(J4787&lt;=9500000,260000,IF(J4787&lt;=10000000,130000,0))),0)</f>
        <v/>
      </c>
      <c r="M4787" s="16">
        <f>IF(D4787=1,IF(J4787&lt;=9000000,330000,IF(J4787&lt;=9500000,220000,IF(J4787&lt;=10000000,110000,0))),0)</f>
        <v/>
      </c>
      <c r="N4787" s="16">
        <f>IF(D4787=1,IF(J4787&lt;=9000000,50000,IF(J4787&lt;=9500000,40000,IF(J4787&lt;=10000000,20000,0))),0)</f>
        <v/>
      </c>
      <c r="O4787" s="16">
        <f>MAX(0,ROUNDDOWN(J4787-G4787-K4787-L4787-E4787*380000-F4787*630000-H4787,-3))</f>
        <v/>
      </c>
      <c r="P4787" s="16">
        <f>MAX(0,ROUNDDOWN(J4787-G4787-430000-M4787-E4787*330000-F4787*450000-I4787,-3))</f>
        <v/>
      </c>
      <c r="Q4787" s="16">
        <f>50000+N4787+E4787*50000+F4787*180000</f>
        <v/>
      </c>
      <c r="R4787" s="16">
        <f>IF(P4787&lt;=2000000,MIN(Q4787,P4787),MAX(Q4787-(P4787-2000000),50000))*0.05</f>
        <v/>
      </c>
      <c r="S4787" s="16">
        <f>MAX(0,P4787*0.1-R4787)</f>
        <v/>
      </c>
      <c r="T4787" s="16">
        <f>Q4787+MAX(0,K4787-480000)</f>
        <v/>
      </c>
      <c r="U4787" s="16">
        <f>P4787-T4787</f>
        <v/>
      </c>
      <c r="V4787" s="17">
        <f>IF(U4787&lt;0,0,LOOKUP(U4787,{0,1950001,3300001,6950001,9000001,18000001,40000001},{0.05,0.1,0.2,0.23,0.33,0.4,0.45}))</f>
        <v/>
      </c>
      <c r="W4787" s="18">
        <f>IF(U4787&lt;0,0.9,0.9-V4787*1.021)</f>
        <v/>
      </c>
      <c r="X4787" s="16">
        <f>ROUNDDOWN(S4787*0.2/W4787+2000,0)</f>
        <v/>
      </c>
      <c r="Y4787" s="17">
        <f>IF(O4787&lt;=0,0,LOOKUP(O4787,{0,1950001,3300001,6950001,9000001,18000001,40000001},{0.05,0.1,0.2,0.23,0.33,0.4,0.45}))</f>
        <v/>
      </c>
    </row>
    <row r="4788">
      <c r="A4788" t="inlineStr">
        <is>
          <t>1万円刻み</t>
        </is>
      </c>
      <c r="B4788" s="16">
        <f>'3_1万円刻み'!$A$1076</f>
        <v/>
      </c>
      <c r="C4788" t="n">
        <v>2026</v>
      </c>
      <c r="D4788" t="n">
        <v>1</v>
      </c>
      <c r="E4788" t="n">
        <v>0</v>
      </c>
      <c r="F4788" t="n">
        <v>0</v>
      </c>
      <c r="G4788" s="16">
        <f>ROUND(MIN(B4788/12,650000)*12*0.0915+MIN(B4788/12,1390000)*12*(0.0504+0)+B4788*0.005,0)</f>
        <v/>
      </c>
      <c r="H4788" t="n">
        <v>0</v>
      </c>
      <c r="I4788" t="n">
        <v>0</v>
      </c>
      <c r="J4788" s="16">
        <f>IF(C4788=2026,IF(B4788&lt;741000,0,IF(B4788&lt;2191000,B4788-740000,IF(B4788&lt;2193000,1451000,IF(B4788&lt;2196000,1453000,IF(B4788&lt;2200000,1456000,IF(B4788&lt;3600000,ROUNDDOWN(B4788/4,-3)*2.8-80000,IF(B4788&lt;6600000,ROUNDDOWN(B4788/4,-3)*3.2-440000,IF(B4788&lt;8500000,ROUNDDOWN(B4788*0.9,0)-1100000,B4788-1950000)))))))),IF(B4788&lt;651000,0,IF(B4788&lt;1900000,B4788-650000,IF(B4788&lt;3600000,ROUNDDOWN(B4788/4,-3)*2.8-80000,IF(B4788&lt;6600000,ROUNDDOWN(B4788/4,-3)*3.2-440000,IF(B4788&lt;8500000,ROUNDDOWN(B4788*0.9,0)-1100000,B4788-1950000))))))</f>
        <v/>
      </c>
      <c r="K4788" s="16">
        <f>IF(J4788&gt;23500000,NA(),IF(C4788=2026,IF(J4788&lt;=4890000,1040000,IF(J4788&lt;=6550000,670000,620000)),IF(J4788&lt;=1320000,950000,IF(J4788&lt;=3360000,880000,IF(J4788&lt;=4890000,680000,IF(J4788&lt;=6550000,630000,580000))))))</f>
        <v/>
      </c>
      <c r="L4788" s="16">
        <f>IF(D4788=1,IF(J4788&lt;=9000000,380000,IF(J4788&lt;=9500000,260000,IF(J4788&lt;=10000000,130000,0))),0)</f>
        <v/>
      </c>
      <c r="M4788" s="16">
        <f>IF(D4788=1,IF(J4788&lt;=9000000,330000,IF(J4788&lt;=9500000,220000,IF(J4788&lt;=10000000,110000,0))),0)</f>
        <v/>
      </c>
      <c r="N4788" s="16">
        <f>IF(D4788=1,IF(J4788&lt;=9000000,50000,IF(J4788&lt;=9500000,40000,IF(J4788&lt;=10000000,20000,0))),0)</f>
        <v/>
      </c>
      <c r="O4788" s="16">
        <f>MAX(0,ROUNDDOWN(J4788-G4788-K4788-L4788-E4788*380000-F4788*630000-H4788,-3))</f>
        <v/>
      </c>
      <c r="P4788" s="16">
        <f>MAX(0,ROUNDDOWN(J4788-G4788-430000-M4788-E4788*330000-F4788*450000-I4788,-3))</f>
        <v/>
      </c>
      <c r="Q4788" s="16">
        <f>50000+N4788+E4788*50000+F4788*180000</f>
        <v/>
      </c>
      <c r="R4788" s="16">
        <f>IF(P4788&lt;=2000000,MIN(Q4788,P4788),MAX(Q4788-(P4788-2000000),50000))*0.05</f>
        <v/>
      </c>
      <c r="S4788" s="16">
        <f>MAX(0,P4788*0.1-R4788)</f>
        <v/>
      </c>
      <c r="T4788" s="16">
        <f>Q4788+MAX(0,K4788-480000)</f>
        <v/>
      </c>
      <c r="U4788" s="16">
        <f>P4788-T4788</f>
        <v/>
      </c>
      <c r="V4788" s="17">
        <f>IF(U4788&lt;0,0,LOOKUP(U4788,{0,1950001,3300001,6950001,9000001,18000001,40000001},{0.05,0.1,0.2,0.23,0.33,0.4,0.45}))</f>
        <v/>
      </c>
      <c r="W4788" s="18">
        <f>IF(U4788&lt;0,0.9,0.9-V4788*1.021)</f>
        <v/>
      </c>
      <c r="X4788" s="16">
        <f>ROUNDDOWN(S4788*0.2/W4788+2000,0)</f>
        <v/>
      </c>
      <c r="Y4788" s="17">
        <f>IF(O4788&lt;=0,0,LOOKUP(O4788,{0,1950001,3300001,6950001,9000001,18000001,40000001},{0.05,0.1,0.2,0.23,0.33,0.4,0.45}))</f>
        <v/>
      </c>
    </row>
    <row r="4789">
      <c r="A4789" t="inlineStr">
        <is>
          <t>1万円刻み</t>
        </is>
      </c>
      <c r="B4789" s="16">
        <f>'3_1万円刻み'!$A$1077</f>
        <v/>
      </c>
      <c r="C4789" t="n">
        <v>2025</v>
      </c>
      <c r="D4789" t="n">
        <v>0</v>
      </c>
      <c r="E4789" t="n">
        <v>0</v>
      </c>
      <c r="F4789" t="n">
        <v>0</v>
      </c>
      <c r="G4789" s="16">
        <f>ROUND(MIN(B4789/12,650000)*12*0.0915+MIN(B4789/12,1390000)*12*(0.0504+0)+B4789*0.005,0)</f>
        <v/>
      </c>
      <c r="H4789" t="n">
        <v>0</v>
      </c>
      <c r="I4789" t="n">
        <v>0</v>
      </c>
      <c r="J4789" s="16">
        <f>IF(C4789=2026,IF(B4789&lt;741000,0,IF(B4789&lt;2191000,B4789-740000,IF(B4789&lt;2193000,1451000,IF(B4789&lt;2196000,1453000,IF(B4789&lt;2200000,1456000,IF(B4789&lt;3600000,ROUNDDOWN(B4789/4,-3)*2.8-80000,IF(B4789&lt;6600000,ROUNDDOWN(B4789/4,-3)*3.2-440000,IF(B4789&lt;8500000,ROUNDDOWN(B4789*0.9,0)-1100000,B4789-1950000)))))))),IF(B4789&lt;651000,0,IF(B4789&lt;1900000,B4789-650000,IF(B4789&lt;3600000,ROUNDDOWN(B4789/4,-3)*2.8-80000,IF(B4789&lt;6600000,ROUNDDOWN(B4789/4,-3)*3.2-440000,IF(B4789&lt;8500000,ROUNDDOWN(B4789*0.9,0)-1100000,B4789-1950000))))))</f>
        <v/>
      </c>
      <c r="K4789" s="16">
        <f>IF(J4789&gt;23500000,NA(),IF(C4789=2026,IF(J4789&lt;=4890000,1040000,IF(J4789&lt;=6550000,670000,620000)),IF(J4789&lt;=1320000,950000,IF(J4789&lt;=3360000,880000,IF(J4789&lt;=4890000,680000,IF(J4789&lt;=6550000,630000,580000))))))</f>
        <v/>
      </c>
      <c r="L4789" s="16">
        <f>IF(D4789=1,IF(J4789&lt;=9000000,380000,IF(J4789&lt;=9500000,260000,IF(J4789&lt;=10000000,130000,0))),0)</f>
        <v/>
      </c>
      <c r="M4789" s="16">
        <f>IF(D4789=1,IF(J4789&lt;=9000000,330000,IF(J4789&lt;=9500000,220000,IF(J4789&lt;=10000000,110000,0))),0)</f>
        <v/>
      </c>
      <c r="N4789" s="16">
        <f>IF(D4789=1,IF(J4789&lt;=9000000,50000,IF(J4789&lt;=9500000,40000,IF(J4789&lt;=10000000,20000,0))),0)</f>
        <v/>
      </c>
      <c r="O4789" s="16">
        <f>MAX(0,ROUNDDOWN(J4789-G4789-K4789-L4789-E4789*380000-F4789*630000-H4789,-3))</f>
        <v/>
      </c>
      <c r="P4789" s="16">
        <f>MAX(0,ROUNDDOWN(J4789-G4789-430000-M4789-E4789*330000-F4789*450000-I4789,-3))</f>
        <v/>
      </c>
      <c r="Q4789" s="16">
        <f>50000+N4789+E4789*50000+F4789*180000</f>
        <v/>
      </c>
      <c r="R4789" s="16">
        <f>IF(P4789&lt;=2000000,MIN(Q4789,P4789),MAX(Q4789-(P4789-2000000),50000))*0.05</f>
        <v/>
      </c>
      <c r="S4789" s="16">
        <f>MAX(0,P4789*0.1-R4789)</f>
        <v/>
      </c>
      <c r="T4789" s="16">
        <f>Q4789+MAX(0,K4789-480000)</f>
        <v/>
      </c>
      <c r="U4789" s="16">
        <f>P4789-T4789</f>
        <v/>
      </c>
      <c r="V4789" s="17">
        <f>IF(U4789&lt;0,0,LOOKUP(U4789,{0,1950001,3300001,6950001,9000001,18000001,40000001},{0.05,0.1,0.2,0.23,0.33,0.4,0.45}))</f>
        <v/>
      </c>
      <c r="W4789" s="18">
        <f>IF(U4789&lt;0,0.9,0.9-V4789*1.021)</f>
        <v/>
      </c>
      <c r="X4789" s="16">
        <f>ROUNDDOWN(S4789*0.2/W4789+2000,0)</f>
        <v/>
      </c>
      <c r="Y4789" s="17">
        <f>IF(O4789&lt;=0,0,LOOKUP(O4789,{0,1950001,3300001,6950001,9000001,18000001,40000001},{0.05,0.1,0.2,0.23,0.33,0.4,0.45}))</f>
        <v/>
      </c>
    </row>
    <row r="4790">
      <c r="A4790" t="inlineStr">
        <is>
          <t>1万円刻み</t>
        </is>
      </c>
      <c r="B4790" s="16">
        <f>'3_1万円刻み'!$A$1077</f>
        <v/>
      </c>
      <c r="C4790" t="n">
        <v>2026</v>
      </c>
      <c r="D4790" t="n">
        <v>0</v>
      </c>
      <c r="E4790" t="n">
        <v>0</v>
      </c>
      <c r="F4790" t="n">
        <v>0</v>
      </c>
      <c r="G4790" s="16">
        <f>ROUND(MIN(B4790/12,650000)*12*0.0915+MIN(B4790/12,1390000)*12*(0.0504+0)+B4790*0.005,0)</f>
        <v/>
      </c>
      <c r="H4790" t="n">
        <v>0</v>
      </c>
      <c r="I4790" t="n">
        <v>0</v>
      </c>
      <c r="J4790" s="16">
        <f>IF(C4790=2026,IF(B4790&lt;741000,0,IF(B4790&lt;2191000,B4790-740000,IF(B4790&lt;2193000,1451000,IF(B4790&lt;2196000,1453000,IF(B4790&lt;2200000,1456000,IF(B4790&lt;3600000,ROUNDDOWN(B4790/4,-3)*2.8-80000,IF(B4790&lt;6600000,ROUNDDOWN(B4790/4,-3)*3.2-440000,IF(B4790&lt;8500000,ROUNDDOWN(B4790*0.9,0)-1100000,B4790-1950000)))))))),IF(B4790&lt;651000,0,IF(B4790&lt;1900000,B4790-650000,IF(B4790&lt;3600000,ROUNDDOWN(B4790/4,-3)*2.8-80000,IF(B4790&lt;6600000,ROUNDDOWN(B4790/4,-3)*3.2-440000,IF(B4790&lt;8500000,ROUNDDOWN(B4790*0.9,0)-1100000,B4790-1950000))))))</f>
        <v/>
      </c>
      <c r="K4790" s="16">
        <f>IF(J4790&gt;23500000,NA(),IF(C4790=2026,IF(J4790&lt;=4890000,1040000,IF(J4790&lt;=6550000,670000,620000)),IF(J4790&lt;=1320000,950000,IF(J4790&lt;=3360000,880000,IF(J4790&lt;=4890000,680000,IF(J4790&lt;=6550000,630000,580000))))))</f>
        <v/>
      </c>
      <c r="L4790" s="16">
        <f>IF(D4790=1,IF(J4790&lt;=9000000,380000,IF(J4790&lt;=9500000,260000,IF(J4790&lt;=10000000,130000,0))),0)</f>
        <v/>
      </c>
      <c r="M4790" s="16">
        <f>IF(D4790=1,IF(J4790&lt;=9000000,330000,IF(J4790&lt;=9500000,220000,IF(J4790&lt;=10000000,110000,0))),0)</f>
        <v/>
      </c>
      <c r="N4790" s="16">
        <f>IF(D4790=1,IF(J4790&lt;=9000000,50000,IF(J4790&lt;=9500000,40000,IF(J4790&lt;=10000000,20000,0))),0)</f>
        <v/>
      </c>
      <c r="O4790" s="16">
        <f>MAX(0,ROUNDDOWN(J4790-G4790-K4790-L4790-E4790*380000-F4790*630000-H4790,-3))</f>
        <v/>
      </c>
      <c r="P4790" s="16">
        <f>MAX(0,ROUNDDOWN(J4790-G4790-430000-M4790-E4790*330000-F4790*450000-I4790,-3))</f>
        <v/>
      </c>
      <c r="Q4790" s="16">
        <f>50000+N4790+E4790*50000+F4790*180000</f>
        <v/>
      </c>
      <c r="R4790" s="16">
        <f>IF(P4790&lt;=2000000,MIN(Q4790,P4790),MAX(Q4790-(P4790-2000000),50000))*0.05</f>
        <v/>
      </c>
      <c r="S4790" s="16">
        <f>MAX(0,P4790*0.1-R4790)</f>
        <v/>
      </c>
      <c r="T4790" s="16">
        <f>Q4790+MAX(0,K4790-480000)</f>
        <v/>
      </c>
      <c r="U4790" s="16">
        <f>P4790-T4790</f>
        <v/>
      </c>
      <c r="V4790" s="17">
        <f>IF(U4790&lt;0,0,LOOKUP(U4790,{0,1950001,3300001,6950001,9000001,18000001,40000001},{0.05,0.1,0.2,0.23,0.33,0.4,0.45}))</f>
        <v/>
      </c>
      <c r="W4790" s="18">
        <f>IF(U4790&lt;0,0.9,0.9-V4790*1.021)</f>
        <v/>
      </c>
      <c r="X4790" s="16">
        <f>ROUNDDOWN(S4790*0.2/W4790+2000,0)</f>
        <v/>
      </c>
      <c r="Y4790" s="17">
        <f>IF(O4790&lt;=0,0,LOOKUP(O4790,{0,1950001,3300001,6950001,9000001,18000001,40000001},{0.05,0.1,0.2,0.23,0.33,0.4,0.45}))</f>
        <v/>
      </c>
    </row>
    <row r="4791">
      <c r="A4791" t="inlineStr">
        <is>
          <t>1万円刻み</t>
        </is>
      </c>
      <c r="B4791" s="16">
        <f>'3_1万円刻み'!$A$1077</f>
        <v/>
      </c>
      <c r="C4791" t="n">
        <v>2025</v>
      </c>
      <c r="D4791" t="n">
        <v>1</v>
      </c>
      <c r="E4791" t="n">
        <v>0</v>
      </c>
      <c r="F4791" t="n">
        <v>0</v>
      </c>
      <c r="G4791" s="16">
        <f>ROUND(MIN(B4791/12,650000)*12*0.0915+MIN(B4791/12,1390000)*12*(0.0504+0)+B4791*0.005,0)</f>
        <v/>
      </c>
      <c r="H4791" t="n">
        <v>0</v>
      </c>
      <c r="I4791" t="n">
        <v>0</v>
      </c>
      <c r="J4791" s="16">
        <f>IF(C4791=2026,IF(B4791&lt;741000,0,IF(B4791&lt;2191000,B4791-740000,IF(B4791&lt;2193000,1451000,IF(B4791&lt;2196000,1453000,IF(B4791&lt;2200000,1456000,IF(B4791&lt;3600000,ROUNDDOWN(B4791/4,-3)*2.8-80000,IF(B4791&lt;6600000,ROUNDDOWN(B4791/4,-3)*3.2-440000,IF(B4791&lt;8500000,ROUNDDOWN(B4791*0.9,0)-1100000,B4791-1950000)))))))),IF(B4791&lt;651000,0,IF(B4791&lt;1900000,B4791-650000,IF(B4791&lt;3600000,ROUNDDOWN(B4791/4,-3)*2.8-80000,IF(B4791&lt;6600000,ROUNDDOWN(B4791/4,-3)*3.2-440000,IF(B4791&lt;8500000,ROUNDDOWN(B4791*0.9,0)-1100000,B4791-1950000))))))</f>
        <v/>
      </c>
      <c r="K4791" s="16">
        <f>IF(J4791&gt;23500000,NA(),IF(C4791=2026,IF(J4791&lt;=4890000,1040000,IF(J4791&lt;=6550000,670000,620000)),IF(J4791&lt;=1320000,950000,IF(J4791&lt;=3360000,880000,IF(J4791&lt;=4890000,680000,IF(J4791&lt;=6550000,630000,580000))))))</f>
        <v/>
      </c>
      <c r="L4791" s="16">
        <f>IF(D4791=1,IF(J4791&lt;=9000000,380000,IF(J4791&lt;=9500000,260000,IF(J4791&lt;=10000000,130000,0))),0)</f>
        <v/>
      </c>
      <c r="M4791" s="16">
        <f>IF(D4791=1,IF(J4791&lt;=9000000,330000,IF(J4791&lt;=9500000,220000,IF(J4791&lt;=10000000,110000,0))),0)</f>
        <v/>
      </c>
      <c r="N4791" s="16">
        <f>IF(D4791=1,IF(J4791&lt;=9000000,50000,IF(J4791&lt;=9500000,40000,IF(J4791&lt;=10000000,20000,0))),0)</f>
        <v/>
      </c>
      <c r="O4791" s="16">
        <f>MAX(0,ROUNDDOWN(J4791-G4791-K4791-L4791-E4791*380000-F4791*630000-H4791,-3))</f>
        <v/>
      </c>
      <c r="P4791" s="16">
        <f>MAX(0,ROUNDDOWN(J4791-G4791-430000-M4791-E4791*330000-F4791*450000-I4791,-3))</f>
        <v/>
      </c>
      <c r="Q4791" s="16">
        <f>50000+N4791+E4791*50000+F4791*180000</f>
        <v/>
      </c>
      <c r="R4791" s="16">
        <f>IF(P4791&lt;=2000000,MIN(Q4791,P4791),MAX(Q4791-(P4791-2000000),50000))*0.05</f>
        <v/>
      </c>
      <c r="S4791" s="16">
        <f>MAX(0,P4791*0.1-R4791)</f>
        <v/>
      </c>
      <c r="T4791" s="16">
        <f>Q4791+MAX(0,K4791-480000)</f>
        <v/>
      </c>
      <c r="U4791" s="16">
        <f>P4791-T4791</f>
        <v/>
      </c>
      <c r="V4791" s="17">
        <f>IF(U4791&lt;0,0,LOOKUP(U4791,{0,1950001,3300001,6950001,9000001,18000001,40000001},{0.05,0.1,0.2,0.23,0.33,0.4,0.45}))</f>
        <v/>
      </c>
      <c r="W4791" s="18">
        <f>IF(U4791&lt;0,0.9,0.9-V4791*1.021)</f>
        <v/>
      </c>
      <c r="X4791" s="16">
        <f>ROUNDDOWN(S4791*0.2/W4791+2000,0)</f>
        <v/>
      </c>
      <c r="Y4791" s="17">
        <f>IF(O4791&lt;=0,0,LOOKUP(O4791,{0,1950001,3300001,6950001,9000001,18000001,40000001},{0.05,0.1,0.2,0.23,0.33,0.4,0.45}))</f>
        <v/>
      </c>
    </row>
    <row r="4792">
      <c r="A4792" t="inlineStr">
        <is>
          <t>1万円刻み</t>
        </is>
      </c>
      <c r="B4792" s="16">
        <f>'3_1万円刻み'!$A$1077</f>
        <v/>
      </c>
      <c r="C4792" t="n">
        <v>2026</v>
      </c>
      <c r="D4792" t="n">
        <v>1</v>
      </c>
      <c r="E4792" t="n">
        <v>0</v>
      </c>
      <c r="F4792" t="n">
        <v>0</v>
      </c>
      <c r="G4792" s="16">
        <f>ROUND(MIN(B4792/12,650000)*12*0.0915+MIN(B4792/12,1390000)*12*(0.0504+0)+B4792*0.005,0)</f>
        <v/>
      </c>
      <c r="H4792" t="n">
        <v>0</v>
      </c>
      <c r="I4792" t="n">
        <v>0</v>
      </c>
      <c r="J4792" s="16">
        <f>IF(C4792=2026,IF(B4792&lt;741000,0,IF(B4792&lt;2191000,B4792-740000,IF(B4792&lt;2193000,1451000,IF(B4792&lt;2196000,1453000,IF(B4792&lt;2200000,1456000,IF(B4792&lt;3600000,ROUNDDOWN(B4792/4,-3)*2.8-80000,IF(B4792&lt;6600000,ROUNDDOWN(B4792/4,-3)*3.2-440000,IF(B4792&lt;8500000,ROUNDDOWN(B4792*0.9,0)-1100000,B4792-1950000)))))))),IF(B4792&lt;651000,0,IF(B4792&lt;1900000,B4792-650000,IF(B4792&lt;3600000,ROUNDDOWN(B4792/4,-3)*2.8-80000,IF(B4792&lt;6600000,ROUNDDOWN(B4792/4,-3)*3.2-440000,IF(B4792&lt;8500000,ROUNDDOWN(B4792*0.9,0)-1100000,B4792-1950000))))))</f>
        <v/>
      </c>
      <c r="K4792" s="16">
        <f>IF(J4792&gt;23500000,NA(),IF(C4792=2026,IF(J4792&lt;=4890000,1040000,IF(J4792&lt;=6550000,670000,620000)),IF(J4792&lt;=1320000,950000,IF(J4792&lt;=3360000,880000,IF(J4792&lt;=4890000,680000,IF(J4792&lt;=6550000,630000,580000))))))</f>
        <v/>
      </c>
      <c r="L4792" s="16">
        <f>IF(D4792=1,IF(J4792&lt;=9000000,380000,IF(J4792&lt;=9500000,260000,IF(J4792&lt;=10000000,130000,0))),0)</f>
        <v/>
      </c>
      <c r="M4792" s="16">
        <f>IF(D4792=1,IF(J4792&lt;=9000000,330000,IF(J4792&lt;=9500000,220000,IF(J4792&lt;=10000000,110000,0))),0)</f>
        <v/>
      </c>
      <c r="N4792" s="16">
        <f>IF(D4792=1,IF(J4792&lt;=9000000,50000,IF(J4792&lt;=9500000,40000,IF(J4792&lt;=10000000,20000,0))),0)</f>
        <v/>
      </c>
      <c r="O4792" s="16">
        <f>MAX(0,ROUNDDOWN(J4792-G4792-K4792-L4792-E4792*380000-F4792*630000-H4792,-3))</f>
        <v/>
      </c>
      <c r="P4792" s="16">
        <f>MAX(0,ROUNDDOWN(J4792-G4792-430000-M4792-E4792*330000-F4792*450000-I4792,-3))</f>
        <v/>
      </c>
      <c r="Q4792" s="16">
        <f>50000+N4792+E4792*50000+F4792*180000</f>
        <v/>
      </c>
      <c r="R4792" s="16">
        <f>IF(P4792&lt;=2000000,MIN(Q4792,P4792),MAX(Q4792-(P4792-2000000),50000))*0.05</f>
        <v/>
      </c>
      <c r="S4792" s="16">
        <f>MAX(0,P4792*0.1-R4792)</f>
        <v/>
      </c>
      <c r="T4792" s="16">
        <f>Q4792+MAX(0,K4792-480000)</f>
        <v/>
      </c>
      <c r="U4792" s="16">
        <f>P4792-T4792</f>
        <v/>
      </c>
      <c r="V4792" s="17">
        <f>IF(U4792&lt;0,0,LOOKUP(U4792,{0,1950001,3300001,6950001,9000001,18000001,40000001},{0.05,0.1,0.2,0.23,0.33,0.4,0.45}))</f>
        <v/>
      </c>
      <c r="W4792" s="18">
        <f>IF(U4792&lt;0,0.9,0.9-V4792*1.021)</f>
        <v/>
      </c>
      <c r="X4792" s="16">
        <f>ROUNDDOWN(S4792*0.2/W4792+2000,0)</f>
        <v/>
      </c>
      <c r="Y4792" s="17">
        <f>IF(O4792&lt;=0,0,LOOKUP(O4792,{0,1950001,3300001,6950001,9000001,18000001,40000001},{0.05,0.1,0.2,0.23,0.33,0.4,0.45}))</f>
        <v/>
      </c>
    </row>
    <row r="4793">
      <c r="A4793" t="inlineStr">
        <is>
          <t>1万円刻み</t>
        </is>
      </c>
      <c r="B4793" s="16">
        <f>'3_1万円刻み'!$A$1078</f>
        <v/>
      </c>
      <c r="C4793" t="n">
        <v>2025</v>
      </c>
      <c r="D4793" t="n">
        <v>0</v>
      </c>
      <c r="E4793" t="n">
        <v>0</v>
      </c>
      <c r="F4793" t="n">
        <v>0</v>
      </c>
      <c r="G4793" s="16">
        <f>ROUND(MIN(B4793/12,650000)*12*0.0915+MIN(B4793/12,1390000)*12*(0.0504+0)+B4793*0.005,0)</f>
        <v/>
      </c>
      <c r="H4793" t="n">
        <v>0</v>
      </c>
      <c r="I4793" t="n">
        <v>0</v>
      </c>
      <c r="J4793" s="16">
        <f>IF(C4793=2026,IF(B4793&lt;741000,0,IF(B4793&lt;2191000,B4793-740000,IF(B4793&lt;2193000,1451000,IF(B4793&lt;2196000,1453000,IF(B4793&lt;2200000,1456000,IF(B4793&lt;3600000,ROUNDDOWN(B4793/4,-3)*2.8-80000,IF(B4793&lt;6600000,ROUNDDOWN(B4793/4,-3)*3.2-440000,IF(B4793&lt;8500000,ROUNDDOWN(B4793*0.9,0)-1100000,B4793-1950000)))))))),IF(B4793&lt;651000,0,IF(B4793&lt;1900000,B4793-650000,IF(B4793&lt;3600000,ROUNDDOWN(B4793/4,-3)*2.8-80000,IF(B4793&lt;6600000,ROUNDDOWN(B4793/4,-3)*3.2-440000,IF(B4793&lt;8500000,ROUNDDOWN(B4793*0.9,0)-1100000,B4793-1950000))))))</f>
        <v/>
      </c>
      <c r="K4793" s="16">
        <f>IF(J4793&gt;23500000,NA(),IF(C4793=2026,IF(J4793&lt;=4890000,1040000,IF(J4793&lt;=6550000,670000,620000)),IF(J4793&lt;=1320000,950000,IF(J4793&lt;=3360000,880000,IF(J4793&lt;=4890000,680000,IF(J4793&lt;=6550000,630000,580000))))))</f>
        <v/>
      </c>
      <c r="L4793" s="16">
        <f>IF(D4793=1,IF(J4793&lt;=9000000,380000,IF(J4793&lt;=9500000,260000,IF(J4793&lt;=10000000,130000,0))),0)</f>
        <v/>
      </c>
      <c r="M4793" s="16">
        <f>IF(D4793=1,IF(J4793&lt;=9000000,330000,IF(J4793&lt;=9500000,220000,IF(J4793&lt;=10000000,110000,0))),0)</f>
        <v/>
      </c>
      <c r="N4793" s="16">
        <f>IF(D4793=1,IF(J4793&lt;=9000000,50000,IF(J4793&lt;=9500000,40000,IF(J4793&lt;=10000000,20000,0))),0)</f>
        <v/>
      </c>
      <c r="O4793" s="16">
        <f>MAX(0,ROUNDDOWN(J4793-G4793-K4793-L4793-E4793*380000-F4793*630000-H4793,-3))</f>
        <v/>
      </c>
      <c r="P4793" s="16">
        <f>MAX(0,ROUNDDOWN(J4793-G4793-430000-M4793-E4793*330000-F4793*450000-I4793,-3))</f>
        <v/>
      </c>
      <c r="Q4793" s="16">
        <f>50000+N4793+E4793*50000+F4793*180000</f>
        <v/>
      </c>
      <c r="R4793" s="16">
        <f>IF(P4793&lt;=2000000,MIN(Q4793,P4793),MAX(Q4793-(P4793-2000000),50000))*0.05</f>
        <v/>
      </c>
      <c r="S4793" s="16">
        <f>MAX(0,P4793*0.1-R4793)</f>
        <v/>
      </c>
      <c r="T4793" s="16">
        <f>Q4793+MAX(0,K4793-480000)</f>
        <v/>
      </c>
      <c r="U4793" s="16">
        <f>P4793-T4793</f>
        <v/>
      </c>
      <c r="V4793" s="17">
        <f>IF(U4793&lt;0,0,LOOKUP(U4793,{0,1950001,3300001,6950001,9000001,18000001,40000001},{0.05,0.1,0.2,0.23,0.33,0.4,0.45}))</f>
        <v/>
      </c>
      <c r="W4793" s="18">
        <f>IF(U4793&lt;0,0.9,0.9-V4793*1.021)</f>
        <v/>
      </c>
      <c r="X4793" s="16">
        <f>ROUNDDOWN(S4793*0.2/W4793+2000,0)</f>
        <v/>
      </c>
      <c r="Y4793" s="17">
        <f>IF(O4793&lt;=0,0,LOOKUP(O4793,{0,1950001,3300001,6950001,9000001,18000001,40000001},{0.05,0.1,0.2,0.23,0.33,0.4,0.45}))</f>
        <v/>
      </c>
    </row>
    <row r="4794">
      <c r="A4794" t="inlineStr">
        <is>
          <t>1万円刻み</t>
        </is>
      </c>
      <c r="B4794" s="16">
        <f>'3_1万円刻み'!$A$1078</f>
        <v/>
      </c>
      <c r="C4794" t="n">
        <v>2026</v>
      </c>
      <c r="D4794" t="n">
        <v>0</v>
      </c>
      <c r="E4794" t="n">
        <v>0</v>
      </c>
      <c r="F4794" t="n">
        <v>0</v>
      </c>
      <c r="G4794" s="16">
        <f>ROUND(MIN(B4794/12,650000)*12*0.0915+MIN(B4794/12,1390000)*12*(0.0504+0)+B4794*0.005,0)</f>
        <v/>
      </c>
      <c r="H4794" t="n">
        <v>0</v>
      </c>
      <c r="I4794" t="n">
        <v>0</v>
      </c>
      <c r="J4794" s="16">
        <f>IF(C4794=2026,IF(B4794&lt;741000,0,IF(B4794&lt;2191000,B4794-740000,IF(B4794&lt;2193000,1451000,IF(B4794&lt;2196000,1453000,IF(B4794&lt;2200000,1456000,IF(B4794&lt;3600000,ROUNDDOWN(B4794/4,-3)*2.8-80000,IF(B4794&lt;6600000,ROUNDDOWN(B4794/4,-3)*3.2-440000,IF(B4794&lt;8500000,ROUNDDOWN(B4794*0.9,0)-1100000,B4794-1950000)))))))),IF(B4794&lt;651000,0,IF(B4794&lt;1900000,B4794-650000,IF(B4794&lt;3600000,ROUNDDOWN(B4794/4,-3)*2.8-80000,IF(B4794&lt;6600000,ROUNDDOWN(B4794/4,-3)*3.2-440000,IF(B4794&lt;8500000,ROUNDDOWN(B4794*0.9,0)-1100000,B4794-1950000))))))</f>
        <v/>
      </c>
      <c r="K4794" s="16">
        <f>IF(J4794&gt;23500000,NA(),IF(C4794=2026,IF(J4794&lt;=4890000,1040000,IF(J4794&lt;=6550000,670000,620000)),IF(J4794&lt;=1320000,950000,IF(J4794&lt;=3360000,880000,IF(J4794&lt;=4890000,680000,IF(J4794&lt;=6550000,630000,580000))))))</f>
        <v/>
      </c>
      <c r="L4794" s="16">
        <f>IF(D4794=1,IF(J4794&lt;=9000000,380000,IF(J4794&lt;=9500000,260000,IF(J4794&lt;=10000000,130000,0))),0)</f>
        <v/>
      </c>
      <c r="M4794" s="16">
        <f>IF(D4794=1,IF(J4794&lt;=9000000,330000,IF(J4794&lt;=9500000,220000,IF(J4794&lt;=10000000,110000,0))),0)</f>
        <v/>
      </c>
      <c r="N4794" s="16">
        <f>IF(D4794=1,IF(J4794&lt;=9000000,50000,IF(J4794&lt;=9500000,40000,IF(J4794&lt;=10000000,20000,0))),0)</f>
        <v/>
      </c>
      <c r="O4794" s="16">
        <f>MAX(0,ROUNDDOWN(J4794-G4794-K4794-L4794-E4794*380000-F4794*630000-H4794,-3))</f>
        <v/>
      </c>
      <c r="P4794" s="16">
        <f>MAX(0,ROUNDDOWN(J4794-G4794-430000-M4794-E4794*330000-F4794*450000-I4794,-3))</f>
        <v/>
      </c>
      <c r="Q4794" s="16">
        <f>50000+N4794+E4794*50000+F4794*180000</f>
        <v/>
      </c>
      <c r="R4794" s="16">
        <f>IF(P4794&lt;=2000000,MIN(Q4794,P4794),MAX(Q4794-(P4794-2000000),50000))*0.05</f>
        <v/>
      </c>
      <c r="S4794" s="16">
        <f>MAX(0,P4794*0.1-R4794)</f>
        <v/>
      </c>
      <c r="T4794" s="16">
        <f>Q4794+MAX(0,K4794-480000)</f>
        <v/>
      </c>
      <c r="U4794" s="16">
        <f>P4794-T4794</f>
        <v/>
      </c>
      <c r="V4794" s="17">
        <f>IF(U4794&lt;0,0,LOOKUP(U4794,{0,1950001,3300001,6950001,9000001,18000001,40000001},{0.05,0.1,0.2,0.23,0.33,0.4,0.45}))</f>
        <v/>
      </c>
      <c r="W4794" s="18">
        <f>IF(U4794&lt;0,0.9,0.9-V4794*1.021)</f>
        <v/>
      </c>
      <c r="X4794" s="16">
        <f>ROUNDDOWN(S4794*0.2/W4794+2000,0)</f>
        <v/>
      </c>
      <c r="Y4794" s="17">
        <f>IF(O4794&lt;=0,0,LOOKUP(O4794,{0,1950001,3300001,6950001,9000001,18000001,40000001},{0.05,0.1,0.2,0.23,0.33,0.4,0.45}))</f>
        <v/>
      </c>
    </row>
    <row r="4795">
      <c r="A4795" t="inlineStr">
        <is>
          <t>1万円刻み</t>
        </is>
      </c>
      <c r="B4795" s="16">
        <f>'3_1万円刻み'!$A$1078</f>
        <v/>
      </c>
      <c r="C4795" t="n">
        <v>2025</v>
      </c>
      <c r="D4795" t="n">
        <v>1</v>
      </c>
      <c r="E4795" t="n">
        <v>0</v>
      </c>
      <c r="F4795" t="n">
        <v>0</v>
      </c>
      <c r="G4795" s="16">
        <f>ROUND(MIN(B4795/12,650000)*12*0.0915+MIN(B4795/12,1390000)*12*(0.0504+0)+B4795*0.005,0)</f>
        <v/>
      </c>
      <c r="H4795" t="n">
        <v>0</v>
      </c>
      <c r="I4795" t="n">
        <v>0</v>
      </c>
      <c r="J4795" s="16">
        <f>IF(C4795=2026,IF(B4795&lt;741000,0,IF(B4795&lt;2191000,B4795-740000,IF(B4795&lt;2193000,1451000,IF(B4795&lt;2196000,1453000,IF(B4795&lt;2200000,1456000,IF(B4795&lt;3600000,ROUNDDOWN(B4795/4,-3)*2.8-80000,IF(B4795&lt;6600000,ROUNDDOWN(B4795/4,-3)*3.2-440000,IF(B4795&lt;8500000,ROUNDDOWN(B4795*0.9,0)-1100000,B4795-1950000)))))))),IF(B4795&lt;651000,0,IF(B4795&lt;1900000,B4795-650000,IF(B4795&lt;3600000,ROUNDDOWN(B4795/4,-3)*2.8-80000,IF(B4795&lt;6600000,ROUNDDOWN(B4795/4,-3)*3.2-440000,IF(B4795&lt;8500000,ROUNDDOWN(B4795*0.9,0)-1100000,B4795-1950000))))))</f>
        <v/>
      </c>
      <c r="K4795" s="16">
        <f>IF(J4795&gt;23500000,NA(),IF(C4795=2026,IF(J4795&lt;=4890000,1040000,IF(J4795&lt;=6550000,670000,620000)),IF(J4795&lt;=1320000,950000,IF(J4795&lt;=3360000,880000,IF(J4795&lt;=4890000,680000,IF(J4795&lt;=6550000,630000,580000))))))</f>
        <v/>
      </c>
      <c r="L4795" s="16">
        <f>IF(D4795=1,IF(J4795&lt;=9000000,380000,IF(J4795&lt;=9500000,260000,IF(J4795&lt;=10000000,130000,0))),0)</f>
        <v/>
      </c>
      <c r="M4795" s="16">
        <f>IF(D4795=1,IF(J4795&lt;=9000000,330000,IF(J4795&lt;=9500000,220000,IF(J4795&lt;=10000000,110000,0))),0)</f>
        <v/>
      </c>
      <c r="N4795" s="16">
        <f>IF(D4795=1,IF(J4795&lt;=9000000,50000,IF(J4795&lt;=9500000,40000,IF(J4795&lt;=10000000,20000,0))),0)</f>
        <v/>
      </c>
      <c r="O4795" s="16">
        <f>MAX(0,ROUNDDOWN(J4795-G4795-K4795-L4795-E4795*380000-F4795*630000-H4795,-3))</f>
        <v/>
      </c>
      <c r="P4795" s="16">
        <f>MAX(0,ROUNDDOWN(J4795-G4795-430000-M4795-E4795*330000-F4795*450000-I4795,-3))</f>
        <v/>
      </c>
      <c r="Q4795" s="16">
        <f>50000+N4795+E4795*50000+F4795*180000</f>
        <v/>
      </c>
      <c r="R4795" s="16">
        <f>IF(P4795&lt;=2000000,MIN(Q4795,P4795),MAX(Q4795-(P4795-2000000),50000))*0.05</f>
        <v/>
      </c>
      <c r="S4795" s="16">
        <f>MAX(0,P4795*0.1-R4795)</f>
        <v/>
      </c>
      <c r="T4795" s="16">
        <f>Q4795+MAX(0,K4795-480000)</f>
        <v/>
      </c>
      <c r="U4795" s="16">
        <f>P4795-T4795</f>
        <v/>
      </c>
      <c r="V4795" s="17">
        <f>IF(U4795&lt;0,0,LOOKUP(U4795,{0,1950001,3300001,6950001,9000001,18000001,40000001},{0.05,0.1,0.2,0.23,0.33,0.4,0.45}))</f>
        <v/>
      </c>
      <c r="W4795" s="18">
        <f>IF(U4795&lt;0,0.9,0.9-V4795*1.021)</f>
        <v/>
      </c>
      <c r="X4795" s="16">
        <f>ROUNDDOWN(S4795*0.2/W4795+2000,0)</f>
        <v/>
      </c>
      <c r="Y4795" s="17">
        <f>IF(O4795&lt;=0,0,LOOKUP(O4795,{0,1950001,3300001,6950001,9000001,18000001,40000001},{0.05,0.1,0.2,0.23,0.33,0.4,0.45}))</f>
        <v/>
      </c>
    </row>
    <row r="4796">
      <c r="A4796" t="inlineStr">
        <is>
          <t>1万円刻み</t>
        </is>
      </c>
      <c r="B4796" s="16">
        <f>'3_1万円刻み'!$A$1078</f>
        <v/>
      </c>
      <c r="C4796" t="n">
        <v>2026</v>
      </c>
      <c r="D4796" t="n">
        <v>1</v>
      </c>
      <c r="E4796" t="n">
        <v>0</v>
      </c>
      <c r="F4796" t="n">
        <v>0</v>
      </c>
      <c r="G4796" s="16">
        <f>ROUND(MIN(B4796/12,650000)*12*0.0915+MIN(B4796/12,1390000)*12*(0.0504+0)+B4796*0.005,0)</f>
        <v/>
      </c>
      <c r="H4796" t="n">
        <v>0</v>
      </c>
      <c r="I4796" t="n">
        <v>0</v>
      </c>
      <c r="J4796" s="16">
        <f>IF(C4796=2026,IF(B4796&lt;741000,0,IF(B4796&lt;2191000,B4796-740000,IF(B4796&lt;2193000,1451000,IF(B4796&lt;2196000,1453000,IF(B4796&lt;2200000,1456000,IF(B4796&lt;3600000,ROUNDDOWN(B4796/4,-3)*2.8-80000,IF(B4796&lt;6600000,ROUNDDOWN(B4796/4,-3)*3.2-440000,IF(B4796&lt;8500000,ROUNDDOWN(B4796*0.9,0)-1100000,B4796-1950000)))))))),IF(B4796&lt;651000,0,IF(B4796&lt;1900000,B4796-650000,IF(B4796&lt;3600000,ROUNDDOWN(B4796/4,-3)*2.8-80000,IF(B4796&lt;6600000,ROUNDDOWN(B4796/4,-3)*3.2-440000,IF(B4796&lt;8500000,ROUNDDOWN(B4796*0.9,0)-1100000,B4796-1950000))))))</f>
        <v/>
      </c>
      <c r="K4796" s="16">
        <f>IF(J4796&gt;23500000,NA(),IF(C4796=2026,IF(J4796&lt;=4890000,1040000,IF(J4796&lt;=6550000,670000,620000)),IF(J4796&lt;=1320000,950000,IF(J4796&lt;=3360000,880000,IF(J4796&lt;=4890000,680000,IF(J4796&lt;=6550000,630000,580000))))))</f>
        <v/>
      </c>
      <c r="L4796" s="16">
        <f>IF(D4796=1,IF(J4796&lt;=9000000,380000,IF(J4796&lt;=9500000,260000,IF(J4796&lt;=10000000,130000,0))),0)</f>
        <v/>
      </c>
      <c r="M4796" s="16">
        <f>IF(D4796=1,IF(J4796&lt;=9000000,330000,IF(J4796&lt;=9500000,220000,IF(J4796&lt;=10000000,110000,0))),0)</f>
        <v/>
      </c>
      <c r="N4796" s="16">
        <f>IF(D4796=1,IF(J4796&lt;=9000000,50000,IF(J4796&lt;=9500000,40000,IF(J4796&lt;=10000000,20000,0))),0)</f>
        <v/>
      </c>
      <c r="O4796" s="16">
        <f>MAX(0,ROUNDDOWN(J4796-G4796-K4796-L4796-E4796*380000-F4796*630000-H4796,-3))</f>
        <v/>
      </c>
      <c r="P4796" s="16">
        <f>MAX(0,ROUNDDOWN(J4796-G4796-430000-M4796-E4796*330000-F4796*450000-I4796,-3))</f>
        <v/>
      </c>
      <c r="Q4796" s="16">
        <f>50000+N4796+E4796*50000+F4796*180000</f>
        <v/>
      </c>
      <c r="R4796" s="16">
        <f>IF(P4796&lt;=2000000,MIN(Q4796,P4796),MAX(Q4796-(P4796-2000000),50000))*0.05</f>
        <v/>
      </c>
      <c r="S4796" s="16">
        <f>MAX(0,P4796*0.1-R4796)</f>
        <v/>
      </c>
      <c r="T4796" s="16">
        <f>Q4796+MAX(0,K4796-480000)</f>
        <v/>
      </c>
      <c r="U4796" s="16">
        <f>P4796-T4796</f>
        <v/>
      </c>
      <c r="V4796" s="17">
        <f>IF(U4796&lt;0,0,LOOKUP(U4796,{0,1950001,3300001,6950001,9000001,18000001,40000001},{0.05,0.1,0.2,0.23,0.33,0.4,0.45}))</f>
        <v/>
      </c>
      <c r="W4796" s="18">
        <f>IF(U4796&lt;0,0.9,0.9-V4796*1.021)</f>
        <v/>
      </c>
      <c r="X4796" s="16">
        <f>ROUNDDOWN(S4796*0.2/W4796+2000,0)</f>
        <v/>
      </c>
      <c r="Y4796" s="17">
        <f>IF(O4796&lt;=0,0,LOOKUP(O4796,{0,1950001,3300001,6950001,9000001,18000001,40000001},{0.05,0.1,0.2,0.23,0.33,0.4,0.45}))</f>
        <v/>
      </c>
    </row>
    <row r="4797">
      <c r="A4797" t="inlineStr">
        <is>
          <t>1万円刻み</t>
        </is>
      </c>
      <c r="B4797" s="16">
        <f>'3_1万円刻み'!$A$1079</f>
        <v/>
      </c>
      <c r="C4797" t="n">
        <v>2025</v>
      </c>
      <c r="D4797" t="n">
        <v>0</v>
      </c>
      <c r="E4797" t="n">
        <v>0</v>
      </c>
      <c r="F4797" t="n">
        <v>0</v>
      </c>
      <c r="G4797" s="16">
        <f>ROUND(MIN(B4797/12,650000)*12*0.0915+MIN(B4797/12,1390000)*12*(0.0504+0)+B4797*0.005,0)</f>
        <v/>
      </c>
      <c r="H4797" t="n">
        <v>0</v>
      </c>
      <c r="I4797" t="n">
        <v>0</v>
      </c>
      <c r="J4797" s="16">
        <f>IF(C4797=2026,IF(B4797&lt;741000,0,IF(B4797&lt;2191000,B4797-740000,IF(B4797&lt;2193000,1451000,IF(B4797&lt;2196000,1453000,IF(B4797&lt;2200000,1456000,IF(B4797&lt;3600000,ROUNDDOWN(B4797/4,-3)*2.8-80000,IF(B4797&lt;6600000,ROUNDDOWN(B4797/4,-3)*3.2-440000,IF(B4797&lt;8500000,ROUNDDOWN(B4797*0.9,0)-1100000,B4797-1950000)))))))),IF(B4797&lt;651000,0,IF(B4797&lt;1900000,B4797-650000,IF(B4797&lt;3600000,ROUNDDOWN(B4797/4,-3)*2.8-80000,IF(B4797&lt;6600000,ROUNDDOWN(B4797/4,-3)*3.2-440000,IF(B4797&lt;8500000,ROUNDDOWN(B4797*0.9,0)-1100000,B4797-1950000))))))</f>
        <v/>
      </c>
      <c r="K4797" s="16">
        <f>IF(J4797&gt;23500000,NA(),IF(C4797=2026,IF(J4797&lt;=4890000,1040000,IF(J4797&lt;=6550000,670000,620000)),IF(J4797&lt;=1320000,950000,IF(J4797&lt;=3360000,880000,IF(J4797&lt;=4890000,680000,IF(J4797&lt;=6550000,630000,580000))))))</f>
        <v/>
      </c>
      <c r="L4797" s="16">
        <f>IF(D4797=1,IF(J4797&lt;=9000000,380000,IF(J4797&lt;=9500000,260000,IF(J4797&lt;=10000000,130000,0))),0)</f>
        <v/>
      </c>
      <c r="M4797" s="16">
        <f>IF(D4797=1,IF(J4797&lt;=9000000,330000,IF(J4797&lt;=9500000,220000,IF(J4797&lt;=10000000,110000,0))),0)</f>
        <v/>
      </c>
      <c r="N4797" s="16">
        <f>IF(D4797=1,IF(J4797&lt;=9000000,50000,IF(J4797&lt;=9500000,40000,IF(J4797&lt;=10000000,20000,0))),0)</f>
        <v/>
      </c>
      <c r="O4797" s="16">
        <f>MAX(0,ROUNDDOWN(J4797-G4797-K4797-L4797-E4797*380000-F4797*630000-H4797,-3))</f>
        <v/>
      </c>
      <c r="P4797" s="16">
        <f>MAX(0,ROUNDDOWN(J4797-G4797-430000-M4797-E4797*330000-F4797*450000-I4797,-3))</f>
        <v/>
      </c>
      <c r="Q4797" s="16">
        <f>50000+N4797+E4797*50000+F4797*180000</f>
        <v/>
      </c>
      <c r="R4797" s="16">
        <f>IF(P4797&lt;=2000000,MIN(Q4797,P4797),MAX(Q4797-(P4797-2000000),50000))*0.05</f>
        <v/>
      </c>
      <c r="S4797" s="16">
        <f>MAX(0,P4797*0.1-R4797)</f>
        <v/>
      </c>
      <c r="T4797" s="16">
        <f>Q4797+MAX(0,K4797-480000)</f>
        <v/>
      </c>
      <c r="U4797" s="16">
        <f>P4797-T4797</f>
        <v/>
      </c>
      <c r="V4797" s="17">
        <f>IF(U4797&lt;0,0,LOOKUP(U4797,{0,1950001,3300001,6950001,9000001,18000001,40000001},{0.05,0.1,0.2,0.23,0.33,0.4,0.45}))</f>
        <v/>
      </c>
      <c r="W4797" s="18">
        <f>IF(U4797&lt;0,0.9,0.9-V4797*1.021)</f>
        <v/>
      </c>
      <c r="X4797" s="16">
        <f>ROUNDDOWN(S4797*0.2/W4797+2000,0)</f>
        <v/>
      </c>
      <c r="Y4797" s="17">
        <f>IF(O4797&lt;=0,0,LOOKUP(O4797,{0,1950001,3300001,6950001,9000001,18000001,40000001},{0.05,0.1,0.2,0.23,0.33,0.4,0.45}))</f>
        <v/>
      </c>
    </row>
    <row r="4798">
      <c r="A4798" t="inlineStr">
        <is>
          <t>1万円刻み</t>
        </is>
      </c>
      <c r="B4798" s="16">
        <f>'3_1万円刻み'!$A$1079</f>
        <v/>
      </c>
      <c r="C4798" t="n">
        <v>2026</v>
      </c>
      <c r="D4798" t="n">
        <v>0</v>
      </c>
      <c r="E4798" t="n">
        <v>0</v>
      </c>
      <c r="F4798" t="n">
        <v>0</v>
      </c>
      <c r="G4798" s="16">
        <f>ROUND(MIN(B4798/12,650000)*12*0.0915+MIN(B4798/12,1390000)*12*(0.0504+0)+B4798*0.005,0)</f>
        <v/>
      </c>
      <c r="H4798" t="n">
        <v>0</v>
      </c>
      <c r="I4798" t="n">
        <v>0</v>
      </c>
      <c r="J4798" s="16">
        <f>IF(C4798=2026,IF(B4798&lt;741000,0,IF(B4798&lt;2191000,B4798-740000,IF(B4798&lt;2193000,1451000,IF(B4798&lt;2196000,1453000,IF(B4798&lt;2200000,1456000,IF(B4798&lt;3600000,ROUNDDOWN(B4798/4,-3)*2.8-80000,IF(B4798&lt;6600000,ROUNDDOWN(B4798/4,-3)*3.2-440000,IF(B4798&lt;8500000,ROUNDDOWN(B4798*0.9,0)-1100000,B4798-1950000)))))))),IF(B4798&lt;651000,0,IF(B4798&lt;1900000,B4798-650000,IF(B4798&lt;3600000,ROUNDDOWN(B4798/4,-3)*2.8-80000,IF(B4798&lt;6600000,ROUNDDOWN(B4798/4,-3)*3.2-440000,IF(B4798&lt;8500000,ROUNDDOWN(B4798*0.9,0)-1100000,B4798-1950000))))))</f>
        <v/>
      </c>
      <c r="K4798" s="16">
        <f>IF(J4798&gt;23500000,NA(),IF(C4798=2026,IF(J4798&lt;=4890000,1040000,IF(J4798&lt;=6550000,670000,620000)),IF(J4798&lt;=1320000,950000,IF(J4798&lt;=3360000,880000,IF(J4798&lt;=4890000,680000,IF(J4798&lt;=6550000,630000,580000))))))</f>
        <v/>
      </c>
      <c r="L4798" s="16">
        <f>IF(D4798=1,IF(J4798&lt;=9000000,380000,IF(J4798&lt;=9500000,260000,IF(J4798&lt;=10000000,130000,0))),0)</f>
        <v/>
      </c>
      <c r="M4798" s="16">
        <f>IF(D4798=1,IF(J4798&lt;=9000000,330000,IF(J4798&lt;=9500000,220000,IF(J4798&lt;=10000000,110000,0))),0)</f>
        <v/>
      </c>
      <c r="N4798" s="16">
        <f>IF(D4798=1,IF(J4798&lt;=9000000,50000,IF(J4798&lt;=9500000,40000,IF(J4798&lt;=10000000,20000,0))),0)</f>
        <v/>
      </c>
      <c r="O4798" s="16">
        <f>MAX(0,ROUNDDOWN(J4798-G4798-K4798-L4798-E4798*380000-F4798*630000-H4798,-3))</f>
        <v/>
      </c>
      <c r="P4798" s="16">
        <f>MAX(0,ROUNDDOWN(J4798-G4798-430000-M4798-E4798*330000-F4798*450000-I4798,-3))</f>
        <v/>
      </c>
      <c r="Q4798" s="16">
        <f>50000+N4798+E4798*50000+F4798*180000</f>
        <v/>
      </c>
      <c r="R4798" s="16">
        <f>IF(P4798&lt;=2000000,MIN(Q4798,P4798),MAX(Q4798-(P4798-2000000),50000))*0.05</f>
        <v/>
      </c>
      <c r="S4798" s="16">
        <f>MAX(0,P4798*0.1-R4798)</f>
        <v/>
      </c>
      <c r="T4798" s="16">
        <f>Q4798+MAX(0,K4798-480000)</f>
        <v/>
      </c>
      <c r="U4798" s="16">
        <f>P4798-T4798</f>
        <v/>
      </c>
      <c r="V4798" s="17">
        <f>IF(U4798&lt;0,0,LOOKUP(U4798,{0,1950001,3300001,6950001,9000001,18000001,40000001},{0.05,0.1,0.2,0.23,0.33,0.4,0.45}))</f>
        <v/>
      </c>
      <c r="W4798" s="18">
        <f>IF(U4798&lt;0,0.9,0.9-V4798*1.021)</f>
        <v/>
      </c>
      <c r="X4798" s="16">
        <f>ROUNDDOWN(S4798*0.2/W4798+2000,0)</f>
        <v/>
      </c>
      <c r="Y4798" s="17">
        <f>IF(O4798&lt;=0,0,LOOKUP(O4798,{0,1950001,3300001,6950001,9000001,18000001,40000001},{0.05,0.1,0.2,0.23,0.33,0.4,0.45}))</f>
        <v/>
      </c>
    </row>
    <row r="4799">
      <c r="A4799" t="inlineStr">
        <is>
          <t>1万円刻み</t>
        </is>
      </c>
      <c r="B4799" s="16">
        <f>'3_1万円刻み'!$A$1079</f>
        <v/>
      </c>
      <c r="C4799" t="n">
        <v>2025</v>
      </c>
      <c r="D4799" t="n">
        <v>1</v>
      </c>
      <c r="E4799" t="n">
        <v>0</v>
      </c>
      <c r="F4799" t="n">
        <v>0</v>
      </c>
      <c r="G4799" s="16">
        <f>ROUND(MIN(B4799/12,650000)*12*0.0915+MIN(B4799/12,1390000)*12*(0.0504+0)+B4799*0.005,0)</f>
        <v/>
      </c>
      <c r="H4799" t="n">
        <v>0</v>
      </c>
      <c r="I4799" t="n">
        <v>0</v>
      </c>
      <c r="J4799" s="16">
        <f>IF(C4799=2026,IF(B4799&lt;741000,0,IF(B4799&lt;2191000,B4799-740000,IF(B4799&lt;2193000,1451000,IF(B4799&lt;2196000,1453000,IF(B4799&lt;2200000,1456000,IF(B4799&lt;3600000,ROUNDDOWN(B4799/4,-3)*2.8-80000,IF(B4799&lt;6600000,ROUNDDOWN(B4799/4,-3)*3.2-440000,IF(B4799&lt;8500000,ROUNDDOWN(B4799*0.9,0)-1100000,B4799-1950000)))))))),IF(B4799&lt;651000,0,IF(B4799&lt;1900000,B4799-650000,IF(B4799&lt;3600000,ROUNDDOWN(B4799/4,-3)*2.8-80000,IF(B4799&lt;6600000,ROUNDDOWN(B4799/4,-3)*3.2-440000,IF(B4799&lt;8500000,ROUNDDOWN(B4799*0.9,0)-1100000,B4799-1950000))))))</f>
        <v/>
      </c>
      <c r="K4799" s="16">
        <f>IF(J4799&gt;23500000,NA(),IF(C4799=2026,IF(J4799&lt;=4890000,1040000,IF(J4799&lt;=6550000,670000,620000)),IF(J4799&lt;=1320000,950000,IF(J4799&lt;=3360000,880000,IF(J4799&lt;=4890000,680000,IF(J4799&lt;=6550000,630000,580000))))))</f>
        <v/>
      </c>
      <c r="L4799" s="16">
        <f>IF(D4799=1,IF(J4799&lt;=9000000,380000,IF(J4799&lt;=9500000,260000,IF(J4799&lt;=10000000,130000,0))),0)</f>
        <v/>
      </c>
      <c r="M4799" s="16">
        <f>IF(D4799=1,IF(J4799&lt;=9000000,330000,IF(J4799&lt;=9500000,220000,IF(J4799&lt;=10000000,110000,0))),0)</f>
        <v/>
      </c>
      <c r="N4799" s="16">
        <f>IF(D4799=1,IF(J4799&lt;=9000000,50000,IF(J4799&lt;=9500000,40000,IF(J4799&lt;=10000000,20000,0))),0)</f>
        <v/>
      </c>
      <c r="O4799" s="16">
        <f>MAX(0,ROUNDDOWN(J4799-G4799-K4799-L4799-E4799*380000-F4799*630000-H4799,-3))</f>
        <v/>
      </c>
      <c r="P4799" s="16">
        <f>MAX(0,ROUNDDOWN(J4799-G4799-430000-M4799-E4799*330000-F4799*450000-I4799,-3))</f>
        <v/>
      </c>
      <c r="Q4799" s="16">
        <f>50000+N4799+E4799*50000+F4799*180000</f>
        <v/>
      </c>
      <c r="R4799" s="16">
        <f>IF(P4799&lt;=2000000,MIN(Q4799,P4799),MAX(Q4799-(P4799-2000000),50000))*0.05</f>
        <v/>
      </c>
      <c r="S4799" s="16">
        <f>MAX(0,P4799*0.1-R4799)</f>
        <v/>
      </c>
      <c r="T4799" s="16">
        <f>Q4799+MAX(0,K4799-480000)</f>
        <v/>
      </c>
      <c r="U4799" s="16">
        <f>P4799-T4799</f>
        <v/>
      </c>
      <c r="V4799" s="17">
        <f>IF(U4799&lt;0,0,LOOKUP(U4799,{0,1950001,3300001,6950001,9000001,18000001,40000001},{0.05,0.1,0.2,0.23,0.33,0.4,0.45}))</f>
        <v/>
      </c>
      <c r="W4799" s="18">
        <f>IF(U4799&lt;0,0.9,0.9-V4799*1.021)</f>
        <v/>
      </c>
      <c r="X4799" s="16">
        <f>ROUNDDOWN(S4799*0.2/W4799+2000,0)</f>
        <v/>
      </c>
      <c r="Y4799" s="17">
        <f>IF(O4799&lt;=0,0,LOOKUP(O4799,{0,1950001,3300001,6950001,9000001,18000001,40000001},{0.05,0.1,0.2,0.23,0.33,0.4,0.45}))</f>
        <v/>
      </c>
    </row>
    <row r="4800">
      <c r="A4800" t="inlineStr">
        <is>
          <t>1万円刻み</t>
        </is>
      </c>
      <c r="B4800" s="16">
        <f>'3_1万円刻み'!$A$1079</f>
        <v/>
      </c>
      <c r="C4800" t="n">
        <v>2026</v>
      </c>
      <c r="D4800" t="n">
        <v>1</v>
      </c>
      <c r="E4800" t="n">
        <v>0</v>
      </c>
      <c r="F4800" t="n">
        <v>0</v>
      </c>
      <c r="G4800" s="16">
        <f>ROUND(MIN(B4800/12,650000)*12*0.0915+MIN(B4800/12,1390000)*12*(0.0504+0)+B4800*0.005,0)</f>
        <v/>
      </c>
      <c r="H4800" t="n">
        <v>0</v>
      </c>
      <c r="I4800" t="n">
        <v>0</v>
      </c>
      <c r="J4800" s="16">
        <f>IF(C4800=2026,IF(B4800&lt;741000,0,IF(B4800&lt;2191000,B4800-740000,IF(B4800&lt;2193000,1451000,IF(B4800&lt;2196000,1453000,IF(B4800&lt;2200000,1456000,IF(B4800&lt;3600000,ROUNDDOWN(B4800/4,-3)*2.8-80000,IF(B4800&lt;6600000,ROUNDDOWN(B4800/4,-3)*3.2-440000,IF(B4800&lt;8500000,ROUNDDOWN(B4800*0.9,0)-1100000,B4800-1950000)))))))),IF(B4800&lt;651000,0,IF(B4800&lt;1900000,B4800-650000,IF(B4800&lt;3600000,ROUNDDOWN(B4800/4,-3)*2.8-80000,IF(B4800&lt;6600000,ROUNDDOWN(B4800/4,-3)*3.2-440000,IF(B4800&lt;8500000,ROUNDDOWN(B4800*0.9,0)-1100000,B4800-1950000))))))</f>
        <v/>
      </c>
      <c r="K4800" s="16">
        <f>IF(J4800&gt;23500000,NA(),IF(C4800=2026,IF(J4800&lt;=4890000,1040000,IF(J4800&lt;=6550000,670000,620000)),IF(J4800&lt;=1320000,950000,IF(J4800&lt;=3360000,880000,IF(J4800&lt;=4890000,680000,IF(J4800&lt;=6550000,630000,580000))))))</f>
        <v/>
      </c>
      <c r="L4800" s="16">
        <f>IF(D4800=1,IF(J4800&lt;=9000000,380000,IF(J4800&lt;=9500000,260000,IF(J4800&lt;=10000000,130000,0))),0)</f>
        <v/>
      </c>
      <c r="M4800" s="16">
        <f>IF(D4800=1,IF(J4800&lt;=9000000,330000,IF(J4800&lt;=9500000,220000,IF(J4800&lt;=10000000,110000,0))),0)</f>
        <v/>
      </c>
      <c r="N4800" s="16">
        <f>IF(D4800=1,IF(J4800&lt;=9000000,50000,IF(J4800&lt;=9500000,40000,IF(J4800&lt;=10000000,20000,0))),0)</f>
        <v/>
      </c>
      <c r="O4800" s="16">
        <f>MAX(0,ROUNDDOWN(J4800-G4800-K4800-L4800-E4800*380000-F4800*630000-H4800,-3))</f>
        <v/>
      </c>
      <c r="P4800" s="16">
        <f>MAX(0,ROUNDDOWN(J4800-G4800-430000-M4800-E4800*330000-F4800*450000-I4800,-3))</f>
        <v/>
      </c>
      <c r="Q4800" s="16">
        <f>50000+N4800+E4800*50000+F4800*180000</f>
        <v/>
      </c>
      <c r="R4800" s="16">
        <f>IF(P4800&lt;=2000000,MIN(Q4800,P4800),MAX(Q4800-(P4800-2000000),50000))*0.05</f>
        <v/>
      </c>
      <c r="S4800" s="16">
        <f>MAX(0,P4800*0.1-R4800)</f>
        <v/>
      </c>
      <c r="T4800" s="16">
        <f>Q4800+MAX(0,K4800-480000)</f>
        <v/>
      </c>
      <c r="U4800" s="16">
        <f>P4800-T4800</f>
        <v/>
      </c>
      <c r="V4800" s="17">
        <f>IF(U4800&lt;0,0,LOOKUP(U4800,{0,1950001,3300001,6950001,9000001,18000001,40000001},{0.05,0.1,0.2,0.23,0.33,0.4,0.45}))</f>
        <v/>
      </c>
      <c r="W4800" s="18">
        <f>IF(U4800&lt;0,0.9,0.9-V4800*1.021)</f>
        <v/>
      </c>
      <c r="X4800" s="16">
        <f>ROUNDDOWN(S4800*0.2/W4800+2000,0)</f>
        <v/>
      </c>
      <c r="Y4800" s="17">
        <f>IF(O4800&lt;=0,0,LOOKUP(O4800,{0,1950001,3300001,6950001,9000001,18000001,40000001},{0.05,0.1,0.2,0.23,0.33,0.4,0.45}))</f>
        <v/>
      </c>
    </row>
    <row r="4801">
      <c r="A4801" t="inlineStr">
        <is>
          <t>1万円刻み</t>
        </is>
      </c>
      <c r="B4801" s="16">
        <f>'3_1万円刻み'!$A$1080</f>
        <v/>
      </c>
      <c r="C4801" t="n">
        <v>2025</v>
      </c>
      <c r="D4801" t="n">
        <v>0</v>
      </c>
      <c r="E4801" t="n">
        <v>0</v>
      </c>
      <c r="F4801" t="n">
        <v>0</v>
      </c>
      <c r="G4801" s="16">
        <f>ROUND(MIN(B4801/12,650000)*12*0.0915+MIN(B4801/12,1390000)*12*(0.0504+0)+B4801*0.005,0)</f>
        <v/>
      </c>
      <c r="H4801" t="n">
        <v>0</v>
      </c>
      <c r="I4801" t="n">
        <v>0</v>
      </c>
      <c r="J4801" s="16">
        <f>IF(C4801=2026,IF(B4801&lt;741000,0,IF(B4801&lt;2191000,B4801-740000,IF(B4801&lt;2193000,1451000,IF(B4801&lt;2196000,1453000,IF(B4801&lt;2200000,1456000,IF(B4801&lt;3600000,ROUNDDOWN(B4801/4,-3)*2.8-80000,IF(B4801&lt;6600000,ROUNDDOWN(B4801/4,-3)*3.2-440000,IF(B4801&lt;8500000,ROUNDDOWN(B4801*0.9,0)-1100000,B4801-1950000)))))))),IF(B4801&lt;651000,0,IF(B4801&lt;1900000,B4801-650000,IF(B4801&lt;3600000,ROUNDDOWN(B4801/4,-3)*2.8-80000,IF(B4801&lt;6600000,ROUNDDOWN(B4801/4,-3)*3.2-440000,IF(B4801&lt;8500000,ROUNDDOWN(B4801*0.9,0)-1100000,B4801-1950000))))))</f>
        <v/>
      </c>
      <c r="K4801" s="16">
        <f>IF(J4801&gt;23500000,NA(),IF(C4801=2026,IF(J4801&lt;=4890000,1040000,IF(J4801&lt;=6550000,670000,620000)),IF(J4801&lt;=1320000,950000,IF(J4801&lt;=3360000,880000,IF(J4801&lt;=4890000,680000,IF(J4801&lt;=6550000,630000,580000))))))</f>
        <v/>
      </c>
      <c r="L4801" s="16">
        <f>IF(D4801=1,IF(J4801&lt;=9000000,380000,IF(J4801&lt;=9500000,260000,IF(J4801&lt;=10000000,130000,0))),0)</f>
        <v/>
      </c>
      <c r="M4801" s="16">
        <f>IF(D4801=1,IF(J4801&lt;=9000000,330000,IF(J4801&lt;=9500000,220000,IF(J4801&lt;=10000000,110000,0))),0)</f>
        <v/>
      </c>
      <c r="N4801" s="16">
        <f>IF(D4801=1,IF(J4801&lt;=9000000,50000,IF(J4801&lt;=9500000,40000,IF(J4801&lt;=10000000,20000,0))),0)</f>
        <v/>
      </c>
      <c r="O4801" s="16">
        <f>MAX(0,ROUNDDOWN(J4801-G4801-K4801-L4801-E4801*380000-F4801*630000-H4801,-3))</f>
        <v/>
      </c>
      <c r="P4801" s="16">
        <f>MAX(0,ROUNDDOWN(J4801-G4801-430000-M4801-E4801*330000-F4801*450000-I4801,-3))</f>
        <v/>
      </c>
      <c r="Q4801" s="16">
        <f>50000+N4801+E4801*50000+F4801*180000</f>
        <v/>
      </c>
      <c r="R4801" s="16">
        <f>IF(P4801&lt;=2000000,MIN(Q4801,P4801),MAX(Q4801-(P4801-2000000),50000))*0.05</f>
        <v/>
      </c>
      <c r="S4801" s="16">
        <f>MAX(0,P4801*0.1-R4801)</f>
        <v/>
      </c>
      <c r="T4801" s="16">
        <f>Q4801+MAX(0,K4801-480000)</f>
        <v/>
      </c>
      <c r="U4801" s="16">
        <f>P4801-T4801</f>
        <v/>
      </c>
      <c r="V4801" s="17">
        <f>IF(U4801&lt;0,0,LOOKUP(U4801,{0,1950001,3300001,6950001,9000001,18000001,40000001},{0.05,0.1,0.2,0.23,0.33,0.4,0.45}))</f>
        <v/>
      </c>
      <c r="W4801" s="18">
        <f>IF(U4801&lt;0,0.9,0.9-V4801*1.021)</f>
        <v/>
      </c>
      <c r="X4801" s="16">
        <f>ROUNDDOWN(S4801*0.2/W4801+2000,0)</f>
        <v/>
      </c>
      <c r="Y4801" s="17">
        <f>IF(O4801&lt;=0,0,LOOKUP(O4801,{0,1950001,3300001,6950001,9000001,18000001,40000001},{0.05,0.1,0.2,0.23,0.33,0.4,0.45}))</f>
        <v/>
      </c>
    </row>
    <row r="4802">
      <c r="A4802" t="inlineStr">
        <is>
          <t>1万円刻み</t>
        </is>
      </c>
      <c r="B4802" s="16">
        <f>'3_1万円刻み'!$A$1080</f>
        <v/>
      </c>
      <c r="C4802" t="n">
        <v>2026</v>
      </c>
      <c r="D4802" t="n">
        <v>0</v>
      </c>
      <c r="E4802" t="n">
        <v>0</v>
      </c>
      <c r="F4802" t="n">
        <v>0</v>
      </c>
      <c r="G4802" s="16">
        <f>ROUND(MIN(B4802/12,650000)*12*0.0915+MIN(B4802/12,1390000)*12*(0.0504+0)+B4802*0.005,0)</f>
        <v/>
      </c>
      <c r="H4802" t="n">
        <v>0</v>
      </c>
      <c r="I4802" t="n">
        <v>0</v>
      </c>
      <c r="J4802" s="16">
        <f>IF(C4802=2026,IF(B4802&lt;741000,0,IF(B4802&lt;2191000,B4802-740000,IF(B4802&lt;2193000,1451000,IF(B4802&lt;2196000,1453000,IF(B4802&lt;2200000,1456000,IF(B4802&lt;3600000,ROUNDDOWN(B4802/4,-3)*2.8-80000,IF(B4802&lt;6600000,ROUNDDOWN(B4802/4,-3)*3.2-440000,IF(B4802&lt;8500000,ROUNDDOWN(B4802*0.9,0)-1100000,B4802-1950000)))))))),IF(B4802&lt;651000,0,IF(B4802&lt;1900000,B4802-650000,IF(B4802&lt;3600000,ROUNDDOWN(B4802/4,-3)*2.8-80000,IF(B4802&lt;6600000,ROUNDDOWN(B4802/4,-3)*3.2-440000,IF(B4802&lt;8500000,ROUNDDOWN(B4802*0.9,0)-1100000,B4802-1950000))))))</f>
        <v/>
      </c>
      <c r="K4802" s="16">
        <f>IF(J4802&gt;23500000,NA(),IF(C4802=2026,IF(J4802&lt;=4890000,1040000,IF(J4802&lt;=6550000,670000,620000)),IF(J4802&lt;=1320000,950000,IF(J4802&lt;=3360000,880000,IF(J4802&lt;=4890000,680000,IF(J4802&lt;=6550000,630000,580000))))))</f>
        <v/>
      </c>
      <c r="L4802" s="16">
        <f>IF(D4802=1,IF(J4802&lt;=9000000,380000,IF(J4802&lt;=9500000,260000,IF(J4802&lt;=10000000,130000,0))),0)</f>
        <v/>
      </c>
      <c r="M4802" s="16">
        <f>IF(D4802=1,IF(J4802&lt;=9000000,330000,IF(J4802&lt;=9500000,220000,IF(J4802&lt;=10000000,110000,0))),0)</f>
        <v/>
      </c>
      <c r="N4802" s="16">
        <f>IF(D4802=1,IF(J4802&lt;=9000000,50000,IF(J4802&lt;=9500000,40000,IF(J4802&lt;=10000000,20000,0))),0)</f>
        <v/>
      </c>
      <c r="O4802" s="16">
        <f>MAX(0,ROUNDDOWN(J4802-G4802-K4802-L4802-E4802*380000-F4802*630000-H4802,-3))</f>
        <v/>
      </c>
      <c r="P4802" s="16">
        <f>MAX(0,ROUNDDOWN(J4802-G4802-430000-M4802-E4802*330000-F4802*450000-I4802,-3))</f>
        <v/>
      </c>
      <c r="Q4802" s="16">
        <f>50000+N4802+E4802*50000+F4802*180000</f>
        <v/>
      </c>
      <c r="R4802" s="16">
        <f>IF(P4802&lt;=2000000,MIN(Q4802,P4802),MAX(Q4802-(P4802-2000000),50000))*0.05</f>
        <v/>
      </c>
      <c r="S4802" s="16">
        <f>MAX(0,P4802*0.1-R4802)</f>
        <v/>
      </c>
      <c r="T4802" s="16">
        <f>Q4802+MAX(0,K4802-480000)</f>
        <v/>
      </c>
      <c r="U4802" s="16">
        <f>P4802-T4802</f>
        <v/>
      </c>
      <c r="V4802" s="17">
        <f>IF(U4802&lt;0,0,LOOKUP(U4802,{0,1950001,3300001,6950001,9000001,18000001,40000001},{0.05,0.1,0.2,0.23,0.33,0.4,0.45}))</f>
        <v/>
      </c>
      <c r="W4802" s="18">
        <f>IF(U4802&lt;0,0.9,0.9-V4802*1.021)</f>
        <v/>
      </c>
      <c r="X4802" s="16">
        <f>ROUNDDOWN(S4802*0.2/W4802+2000,0)</f>
        <v/>
      </c>
      <c r="Y4802" s="17">
        <f>IF(O4802&lt;=0,0,LOOKUP(O4802,{0,1950001,3300001,6950001,9000001,18000001,40000001},{0.05,0.1,0.2,0.23,0.33,0.4,0.45}))</f>
        <v/>
      </c>
    </row>
    <row r="4803">
      <c r="A4803" t="inlineStr">
        <is>
          <t>1万円刻み</t>
        </is>
      </c>
      <c r="B4803" s="16">
        <f>'3_1万円刻み'!$A$1080</f>
        <v/>
      </c>
      <c r="C4803" t="n">
        <v>2025</v>
      </c>
      <c r="D4803" t="n">
        <v>1</v>
      </c>
      <c r="E4803" t="n">
        <v>0</v>
      </c>
      <c r="F4803" t="n">
        <v>0</v>
      </c>
      <c r="G4803" s="16">
        <f>ROUND(MIN(B4803/12,650000)*12*0.0915+MIN(B4803/12,1390000)*12*(0.0504+0)+B4803*0.005,0)</f>
        <v/>
      </c>
      <c r="H4803" t="n">
        <v>0</v>
      </c>
      <c r="I4803" t="n">
        <v>0</v>
      </c>
      <c r="J4803" s="16">
        <f>IF(C4803=2026,IF(B4803&lt;741000,0,IF(B4803&lt;2191000,B4803-740000,IF(B4803&lt;2193000,1451000,IF(B4803&lt;2196000,1453000,IF(B4803&lt;2200000,1456000,IF(B4803&lt;3600000,ROUNDDOWN(B4803/4,-3)*2.8-80000,IF(B4803&lt;6600000,ROUNDDOWN(B4803/4,-3)*3.2-440000,IF(B4803&lt;8500000,ROUNDDOWN(B4803*0.9,0)-1100000,B4803-1950000)))))))),IF(B4803&lt;651000,0,IF(B4803&lt;1900000,B4803-650000,IF(B4803&lt;3600000,ROUNDDOWN(B4803/4,-3)*2.8-80000,IF(B4803&lt;6600000,ROUNDDOWN(B4803/4,-3)*3.2-440000,IF(B4803&lt;8500000,ROUNDDOWN(B4803*0.9,0)-1100000,B4803-1950000))))))</f>
        <v/>
      </c>
      <c r="K4803" s="16">
        <f>IF(J4803&gt;23500000,NA(),IF(C4803=2026,IF(J4803&lt;=4890000,1040000,IF(J4803&lt;=6550000,670000,620000)),IF(J4803&lt;=1320000,950000,IF(J4803&lt;=3360000,880000,IF(J4803&lt;=4890000,680000,IF(J4803&lt;=6550000,630000,580000))))))</f>
        <v/>
      </c>
      <c r="L4803" s="16">
        <f>IF(D4803=1,IF(J4803&lt;=9000000,380000,IF(J4803&lt;=9500000,260000,IF(J4803&lt;=10000000,130000,0))),0)</f>
        <v/>
      </c>
      <c r="M4803" s="16">
        <f>IF(D4803=1,IF(J4803&lt;=9000000,330000,IF(J4803&lt;=9500000,220000,IF(J4803&lt;=10000000,110000,0))),0)</f>
        <v/>
      </c>
      <c r="N4803" s="16">
        <f>IF(D4803=1,IF(J4803&lt;=9000000,50000,IF(J4803&lt;=9500000,40000,IF(J4803&lt;=10000000,20000,0))),0)</f>
        <v/>
      </c>
      <c r="O4803" s="16">
        <f>MAX(0,ROUNDDOWN(J4803-G4803-K4803-L4803-E4803*380000-F4803*630000-H4803,-3))</f>
        <v/>
      </c>
      <c r="P4803" s="16">
        <f>MAX(0,ROUNDDOWN(J4803-G4803-430000-M4803-E4803*330000-F4803*450000-I4803,-3))</f>
        <v/>
      </c>
      <c r="Q4803" s="16">
        <f>50000+N4803+E4803*50000+F4803*180000</f>
        <v/>
      </c>
      <c r="R4803" s="16">
        <f>IF(P4803&lt;=2000000,MIN(Q4803,P4803),MAX(Q4803-(P4803-2000000),50000))*0.05</f>
        <v/>
      </c>
      <c r="S4803" s="16">
        <f>MAX(0,P4803*0.1-R4803)</f>
        <v/>
      </c>
      <c r="T4803" s="16">
        <f>Q4803+MAX(0,K4803-480000)</f>
        <v/>
      </c>
      <c r="U4803" s="16">
        <f>P4803-T4803</f>
        <v/>
      </c>
      <c r="V4803" s="17">
        <f>IF(U4803&lt;0,0,LOOKUP(U4803,{0,1950001,3300001,6950001,9000001,18000001,40000001},{0.05,0.1,0.2,0.23,0.33,0.4,0.45}))</f>
        <v/>
      </c>
      <c r="W4803" s="18">
        <f>IF(U4803&lt;0,0.9,0.9-V4803*1.021)</f>
        <v/>
      </c>
      <c r="X4803" s="16">
        <f>ROUNDDOWN(S4803*0.2/W4803+2000,0)</f>
        <v/>
      </c>
      <c r="Y4803" s="17">
        <f>IF(O4803&lt;=0,0,LOOKUP(O4803,{0,1950001,3300001,6950001,9000001,18000001,40000001},{0.05,0.1,0.2,0.23,0.33,0.4,0.45}))</f>
        <v/>
      </c>
    </row>
    <row r="4804">
      <c r="A4804" t="inlineStr">
        <is>
          <t>1万円刻み</t>
        </is>
      </c>
      <c r="B4804" s="16">
        <f>'3_1万円刻み'!$A$1080</f>
        <v/>
      </c>
      <c r="C4804" t="n">
        <v>2026</v>
      </c>
      <c r="D4804" t="n">
        <v>1</v>
      </c>
      <c r="E4804" t="n">
        <v>0</v>
      </c>
      <c r="F4804" t="n">
        <v>0</v>
      </c>
      <c r="G4804" s="16">
        <f>ROUND(MIN(B4804/12,650000)*12*0.0915+MIN(B4804/12,1390000)*12*(0.0504+0)+B4804*0.005,0)</f>
        <v/>
      </c>
      <c r="H4804" t="n">
        <v>0</v>
      </c>
      <c r="I4804" t="n">
        <v>0</v>
      </c>
      <c r="J4804" s="16">
        <f>IF(C4804=2026,IF(B4804&lt;741000,0,IF(B4804&lt;2191000,B4804-740000,IF(B4804&lt;2193000,1451000,IF(B4804&lt;2196000,1453000,IF(B4804&lt;2200000,1456000,IF(B4804&lt;3600000,ROUNDDOWN(B4804/4,-3)*2.8-80000,IF(B4804&lt;6600000,ROUNDDOWN(B4804/4,-3)*3.2-440000,IF(B4804&lt;8500000,ROUNDDOWN(B4804*0.9,0)-1100000,B4804-1950000)))))))),IF(B4804&lt;651000,0,IF(B4804&lt;1900000,B4804-650000,IF(B4804&lt;3600000,ROUNDDOWN(B4804/4,-3)*2.8-80000,IF(B4804&lt;6600000,ROUNDDOWN(B4804/4,-3)*3.2-440000,IF(B4804&lt;8500000,ROUNDDOWN(B4804*0.9,0)-1100000,B4804-1950000))))))</f>
        <v/>
      </c>
      <c r="K4804" s="16">
        <f>IF(J4804&gt;23500000,NA(),IF(C4804=2026,IF(J4804&lt;=4890000,1040000,IF(J4804&lt;=6550000,670000,620000)),IF(J4804&lt;=1320000,950000,IF(J4804&lt;=3360000,880000,IF(J4804&lt;=4890000,680000,IF(J4804&lt;=6550000,630000,580000))))))</f>
        <v/>
      </c>
      <c r="L4804" s="16">
        <f>IF(D4804=1,IF(J4804&lt;=9000000,380000,IF(J4804&lt;=9500000,260000,IF(J4804&lt;=10000000,130000,0))),0)</f>
        <v/>
      </c>
      <c r="M4804" s="16">
        <f>IF(D4804=1,IF(J4804&lt;=9000000,330000,IF(J4804&lt;=9500000,220000,IF(J4804&lt;=10000000,110000,0))),0)</f>
        <v/>
      </c>
      <c r="N4804" s="16">
        <f>IF(D4804=1,IF(J4804&lt;=9000000,50000,IF(J4804&lt;=9500000,40000,IF(J4804&lt;=10000000,20000,0))),0)</f>
        <v/>
      </c>
      <c r="O4804" s="16">
        <f>MAX(0,ROUNDDOWN(J4804-G4804-K4804-L4804-E4804*380000-F4804*630000-H4804,-3))</f>
        <v/>
      </c>
      <c r="P4804" s="16">
        <f>MAX(0,ROUNDDOWN(J4804-G4804-430000-M4804-E4804*330000-F4804*450000-I4804,-3))</f>
        <v/>
      </c>
      <c r="Q4804" s="16">
        <f>50000+N4804+E4804*50000+F4804*180000</f>
        <v/>
      </c>
      <c r="R4804" s="16">
        <f>IF(P4804&lt;=2000000,MIN(Q4804,P4804),MAX(Q4804-(P4804-2000000),50000))*0.05</f>
        <v/>
      </c>
      <c r="S4804" s="16">
        <f>MAX(0,P4804*0.1-R4804)</f>
        <v/>
      </c>
      <c r="T4804" s="16">
        <f>Q4804+MAX(0,K4804-480000)</f>
        <v/>
      </c>
      <c r="U4804" s="16">
        <f>P4804-T4804</f>
        <v/>
      </c>
      <c r="V4804" s="17">
        <f>IF(U4804&lt;0,0,LOOKUP(U4804,{0,1950001,3300001,6950001,9000001,18000001,40000001},{0.05,0.1,0.2,0.23,0.33,0.4,0.45}))</f>
        <v/>
      </c>
      <c r="W4804" s="18">
        <f>IF(U4804&lt;0,0.9,0.9-V4804*1.021)</f>
        <v/>
      </c>
      <c r="X4804" s="16">
        <f>ROUNDDOWN(S4804*0.2/W4804+2000,0)</f>
        <v/>
      </c>
      <c r="Y4804" s="17">
        <f>IF(O4804&lt;=0,0,LOOKUP(O4804,{0,1950001,3300001,6950001,9000001,18000001,40000001},{0.05,0.1,0.2,0.23,0.33,0.4,0.45}))</f>
        <v/>
      </c>
    </row>
    <row r="4805">
      <c r="A4805" t="inlineStr">
        <is>
          <t>1万円刻み</t>
        </is>
      </c>
      <c r="B4805" s="16">
        <f>'3_1万円刻み'!$A$1081</f>
        <v/>
      </c>
      <c r="C4805" t="n">
        <v>2025</v>
      </c>
      <c r="D4805" t="n">
        <v>0</v>
      </c>
      <c r="E4805" t="n">
        <v>0</v>
      </c>
      <c r="F4805" t="n">
        <v>0</v>
      </c>
      <c r="G4805" s="16">
        <f>ROUND(MIN(B4805/12,650000)*12*0.0915+MIN(B4805/12,1390000)*12*(0.0504+0)+B4805*0.005,0)</f>
        <v/>
      </c>
      <c r="H4805" t="n">
        <v>0</v>
      </c>
      <c r="I4805" t="n">
        <v>0</v>
      </c>
      <c r="J4805" s="16">
        <f>IF(C4805=2026,IF(B4805&lt;741000,0,IF(B4805&lt;2191000,B4805-740000,IF(B4805&lt;2193000,1451000,IF(B4805&lt;2196000,1453000,IF(B4805&lt;2200000,1456000,IF(B4805&lt;3600000,ROUNDDOWN(B4805/4,-3)*2.8-80000,IF(B4805&lt;6600000,ROUNDDOWN(B4805/4,-3)*3.2-440000,IF(B4805&lt;8500000,ROUNDDOWN(B4805*0.9,0)-1100000,B4805-1950000)))))))),IF(B4805&lt;651000,0,IF(B4805&lt;1900000,B4805-650000,IF(B4805&lt;3600000,ROUNDDOWN(B4805/4,-3)*2.8-80000,IF(B4805&lt;6600000,ROUNDDOWN(B4805/4,-3)*3.2-440000,IF(B4805&lt;8500000,ROUNDDOWN(B4805*0.9,0)-1100000,B4805-1950000))))))</f>
        <v/>
      </c>
      <c r="K4805" s="16">
        <f>IF(J4805&gt;23500000,NA(),IF(C4805=2026,IF(J4805&lt;=4890000,1040000,IF(J4805&lt;=6550000,670000,620000)),IF(J4805&lt;=1320000,950000,IF(J4805&lt;=3360000,880000,IF(J4805&lt;=4890000,680000,IF(J4805&lt;=6550000,630000,580000))))))</f>
        <v/>
      </c>
      <c r="L4805" s="16">
        <f>IF(D4805=1,IF(J4805&lt;=9000000,380000,IF(J4805&lt;=9500000,260000,IF(J4805&lt;=10000000,130000,0))),0)</f>
        <v/>
      </c>
      <c r="M4805" s="16">
        <f>IF(D4805=1,IF(J4805&lt;=9000000,330000,IF(J4805&lt;=9500000,220000,IF(J4805&lt;=10000000,110000,0))),0)</f>
        <v/>
      </c>
      <c r="N4805" s="16">
        <f>IF(D4805=1,IF(J4805&lt;=9000000,50000,IF(J4805&lt;=9500000,40000,IF(J4805&lt;=10000000,20000,0))),0)</f>
        <v/>
      </c>
      <c r="O4805" s="16">
        <f>MAX(0,ROUNDDOWN(J4805-G4805-K4805-L4805-E4805*380000-F4805*630000-H4805,-3))</f>
        <v/>
      </c>
      <c r="P4805" s="16">
        <f>MAX(0,ROUNDDOWN(J4805-G4805-430000-M4805-E4805*330000-F4805*450000-I4805,-3))</f>
        <v/>
      </c>
      <c r="Q4805" s="16">
        <f>50000+N4805+E4805*50000+F4805*180000</f>
        <v/>
      </c>
      <c r="R4805" s="16">
        <f>IF(P4805&lt;=2000000,MIN(Q4805,P4805),MAX(Q4805-(P4805-2000000),50000))*0.05</f>
        <v/>
      </c>
      <c r="S4805" s="16">
        <f>MAX(0,P4805*0.1-R4805)</f>
        <v/>
      </c>
      <c r="T4805" s="16">
        <f>Q4805+MAX(0,K4805-480000)</f>
        <v/>
      </c>
      <c r="U4805" s="16">
        <f>P4805-T4805</f>
        <v/>
      </c>
      <c r="V4805" s="17">
        <f>IF(U4805&lt;0,0,LOOKUP(U4805,{0,1950001,3300001,6950001,9000001,18000001,40000001},{0.05,0.1,0.2,0.23,0.33,0.4,0.45}))</f>
        <v/>
      </c>
      <c r="W4805" s="18">
        <f>IF(U4805&lt;0,0.9,0.9-V4805*1.021)</f>
        <v/>
      </c>
      <c r="X4805" s="16">
        <f>ROUNDDOWN(S4805*0.2/W4805+2000,0)</f>
        <v/>
      </c>
      <c r="Y4805" s="17">
        <f>IF(O4805&lt;=0,0,LOOKUP(O4805,{0,1950001,3300001,6950001,9000001,18000001,40000001},{0.05,0.1,0.2,0.23,0.33,0.4,0.45}))</f>
        <v/>
      </c>
    </row>
    <row r="4806">
      <c r="A4806" t="inlineStr">
        <is>
          <t>1万円刻み</t>
        </is>
      </c>
      <c r="B4806" s="16">
        <f>'3_1万円刻み'!$A$1081</f>
        <v/>
      </c>
      <c r="C4806" t="n">
        <v>2026</v>
      </c>
      <c r="D4806" t="n">
        <v>0</v>
      </c>
      <c r="E4806" t="n">
        <v>0</v>
      </c>
      <c r="F4806" t="n">
        <v>0</v>
      </c>
      <c r="G4806" s="16">
        <f>ROUND(MIN(B4806/12,650000)*12*0.0915+MIN(B4806/12,1390000)*12*(0.0504+0)+B4806*0.005,0)</f>
        <v/>
      </c>
      <c r="H4806" t="n">
        <v>0</v>
      </c>
      <c r="I4806" t="n">
        <v>0</v>
      </c>
      <c r="J4806" s="16">
        <f>IF(C4806=2026,IF(B4806&lt;741000,0,IF(B4806&lt;2191000,B4806-740000,IF(B4806&lt;2193000,1451000,IF(B4806&lt;2196000,1453000,IF(B4806&lt;2200000,1456000,IF(B4806&lt;3600000,ROUNDDOWN(B4806/4,-3)*2.8-80000,IF(B4806&lt;6600000,ROUNDDOWN(B4806/4,-3)*3.2-440000,IF(B4806&lt;8500000,ROUNDDOWN(B4806*0.9,0)-1100000,B4806-1950000)))))))),IF(B4806&lt;651000,0,IF(B4806&lt;1900000,B4806-650000,IF(B4806&lt;3600000,ROUNDDOWN(B4806/4,-3)*2.8-80000,IF(B4806&lt;6600000,ROUNDDOWN(B4806/4,-3)*3.2-440000,IF(B4806&lt;8500000,ROUNDDOWN(B4806*0.9,0)-1100000,B4806-1950000))))))</f>
        <v/>
      </c>
      <c r="K4806" s="16">
        <f>IF(J4806&gt;23500000,NA(),IF(C4806=2026,IF(J4806&lt;=4890000,1040000,IF(J4806&lt;=6550000,670000,620000)),IF(J4806&lt;=1320000,950000,IF(J4806&lt;=3360000,880000,IF(J4806&lt;=4890000,680000,IF(J4806&lt;=6550000,630000,580000))))))</f>
        <v/>
      </c>
      <c r="L4806" s="16">
        <f>IF(D4806=1,IF(J4806&lt;=9000000,380000,IF(J4806&lt;=9500000,260000,IF(J4806&lt;=10000000,130000,0))),0)</f>
        <v/>
      </c>
      <c r="M4806" s="16">
        <f>IF(D4806=1,IF(J4806&lt;=9000000,330000,IF(J4806&lt;=9500000,220000,IF(J4806&lt;=10000000,110000,0))),0)</f>
        <v/>
      </c>
      <c r="N4806" s="16">
        <f>IF(D4806=1,IF(J4806&lt;=9000000,50000,IF(J4806&lt;=9500000,40000,IF(J4806&lt;=10000000,20000,0))),0)</f>
        <v/>
      </c>
      <c r="O4806" s="16">
        <f>MAX(0,ROUNDDOWN(J4806-G4806-K4806-L4806-E4806*380000-F4806*630000-H4806,-3))</f>
        <v/>
      </c>
      <c r="P4806" s="16">
        <f>MAX(0,ROUNDDOWN(J4806-G4806-430000-M4806-E4806*330000-F4806*450000-I4806,-3))</f>
        <v/>
      </c>
      <c r="Q4806" s="16">
        <f>50000+N4806+E4806*50000+F4806*180000</f>
        <v/>
      </c>
      <c r="R4806" s="16">
        <f>IF(P4806&lt;=2000000,MIN(Q4806,P4806),MAX(Q4806-(P4806-2000000),50000))*0.05</f>
        <v/>
      </c>
      <c r="S4806" s="16">
        <f>MAX(0,P4806*0.1-R4806)</f>
        <v/>
      </c>
      <c r="T4806" s="16">
        <f>Q4806+MAX(0,K4806-480000)</f>
        <v/>
      </c>
      <c r="U4806" s="16">
        <f>P4806-T4806</f>
        <v/>
      </c>
      <c r="V4806" s="17">
        <f>IF(U4806&lt;0,0,LOOKUP(U4806,{0,1950001,3300001,6950001,9000001,18000001,40000001},{0.05,0.1,0.2,0.23,0.33,0.4,0.45}))</f>
        <v/>
      </c>
      <c r="W4806" s="18">
        <f>IF(U4806&lt;0,0.9,0.9-V4806*1.021)</f>
        <v/>
      </c>
      <c r="X4806" s="16">
        <f>ROUNDDOWN(S4806*0.2/W4806+2000,0)</f>
        <v/>
      </c>
      <c r="Y4806" s="17">
        <f>IF(O4806&lt;=0,0,LOOKUP(O4806,{0,1950001,3300001,6950001,9000001,18000001,40000001},{0.05,0.1,0.2,0.23,0.33,0.4,0.45}))</f>
        <v/>
      </c>
    </row>
    <row r="4807">
      <c r="A4807" t="inlineStr">
        <is>
          <t>1万円刻み</t>
        </is>
      </c>
      <c r="B4807" s="16">
        <f>'3_1万円刻み'!$A$1081</f>
        <v/>
      </c>
      <c r="C4807" t="n">
        <v>2025</v>
      </c>
      <c r="D4807" t="n">
        <v>1</v>
      </c>
      <c r="E4807" t="n">
        <v>0</v>
      </c>
      <c r="F4807" t="n">
        <v>0</v>
      </c>
      <c r="G4807" s="16">
        <f>ROUND(MIN(B4807/12,650000)*12*0.0915+MIN(B4807/12,1390000)*12*(0.0504+0)+B4807*0.005,0)</f>
        <v/>
      </c>
      <c r="H4807" t="n">
        <v>0</v>
      </c>
      <c r="I4807" t="n">
        <v>0</v>
      </c>
      <c r="J4807" s="16">
        <f>IF(C4807=2026,IF(B4807&lt;741000,0,IF(B4807&lt;2191000,B4807-740000,IF(B4807&lt;2193000,1451000,IF(B4807&lt;2196000,1453000,IF(B4807&lt;2200000,1456000,IF(B4807&lt;3600000,ROUNDDOWN(B4807/4,-3)*2.8-80000,IF(B4807&lt;6600000,ROUNDDOWN(B4807/4,-3)*3.2-440000,IF(B4807&lt;8500000,ROUNDDOWN(B4807*0.9,0)-1100000,B4807-1950000)))))))),IF(B4807&lt;651000,0,IF(B4807&lt;1900000,B4807-650000,IF(B4807&lt;3600000,ROUNDDOWN(B4807/4,-3)*2.8-80000,IF(B4807&lt;6600000,ROUNDDOWN(B4807/4,-3)*3.2-440000,IF(B4807&lt;8500000,ROUNDDOWN(B4807*0.9,0)-1100000,B4807-1950000))))))</f>
        <v/>
      </c>
      <c r="K4807" s="16">
        <f>IF(J4807&gt;23500000,NA(),IF(C4807=2026,IF(J4807&lt;=4890000,1040000,IF(J4807&lt;=6550000,670000,620000)),IF(J4807&lt;=1320000,950000,IF(J4807&lt;=3360000,880000,IF(J4807&lt;=4890000,680000,IF(J4807&lt;=6550000,630000,580000))))))</f>
        <v/>
      </c>
      <c r="L4807" s="16">
        <f>IF(D4807=1,IF(J4807&lt;=9000000,380000,IF(J4807&lt;=9500000,260000,IF(J4807&lt;=10000000,130000,0))),0)</f>
        <v/>
      </c>
      <c r="M4807" s="16">
        <f>IF(D4807=1,IF(J4807&lt;=9000000,330000,IF(J4807&lt;=9500000,220000,IF(J4807&lt;=10000000,110000,0))),0)</f>
        <v/>
      </c>
      <c r="N4807" s="16">
        <f>IF(D4807=1,IF(J4807&lt;=9000000,50000,IF(J4807&lt;=9500000,40000,IF(J4807&lt;=10000000,20000,0))),0)</f>
        <v/>
      </c>
      <c r="O4807" s="16">
        <f>MAX(0,ROUNDDOWN(J4807-G4807-K4807-L4807-E4807*380000-F4807*630000-H4807,-3))</f>
        <v/>
      </c>
      <c r="P4807" s="16">
        <f>MAX(0,ROUNDDOWN(J4807-G4807-430000-M4807-E4807*330000-F4807*450000-I4807,-3))</f>
        <v/>
      </c>
      <c r="Q4807" s="16">
        <f>50000+N4807+E4807*50000+F4807*180000</f>
        <v/>
      </c>
      <c r="R4807" s="16">
        <f>IF(P4807&lt;=2000000,MIN(Q4807,P4807),MAX(Q4807-(P4807-2000000),50000))*0.05</f>
        <v/>
      </c>
      <c r="S4807" s="16">
        <f>MAX(0,P4807*0.1-R4807)</f>
        <v/>
      </c>
      <c r="T4807" s="16">
        <f>Q4807+MAX(0,K4807-480000)</f>
        <v/>
      </c>
      <c r="U4807" s="16">
        <f>P4807-T4807</f>
        <v/>
      </c>
      <c r="V4807" s="17">
        <f>IF(U4807&lt;0,0,LOOKUP(U4807,{0,1950001,3300001,6950001,9000001,18000001,40000001},{0.05,0.1,0.2,0.23,0.33,0.4,0.45}))</f>
        <v/>
      </c>
      <c r="W4807" s="18">
        <f>IF(U4807&lt;0,0.9,0.9-V4807*1.021)</f>
        <v/>
      </c>
      <c r="X4807" s="16">
        <f>ROUNDDOWN(S4807*0.2/W4807+2000,0)</f>
        <v/>
      </c>
      <c r="Y4807" s="17">
        <f>IF(O4807&lt;=0,0,LOOKUP(O4807,{0,1950001,3300001,6950001,9000001,18000001,40000001},{0.05,0.1,0.2,0.23,0.33,0.4,0.45}))</f>
        <v/>
      </c>
    </row>
    <row r="4808">
      <c r="A4808" t="inlineStr">
        <is>
          <t>1万円刻み</t>
        </is>
      </c>
      <c r="B4808" s="16">
        <f>'3_1万円刻み'!$A$1081</f>
        <v/>
      </c>
      <c r="C4808" t="n">
        <v>2026</v>
      </c>
      <c r="D4808" t="n">
        <v>1</v>
      </c>
      <c r="E4808" t="n">
        <v>0</v>
      </c>
      <c r="F4808" t="n">
        <v>0</v>
      </c>
      <c r="G4808" s="16">
        <f>ROUND(MIN(B4808/12,650000)*12*0.0915+MIN(B4808/12,1390000)*12*(0.0504+0)+B4808*0.005,0)</f>
        <v/>
      </c>
      <c r="H4808" t="n">
        <v>0</v>
      </c>
      <c r="I4808" t="n">
        <v>0</v>
      </c>
      <c r="J4808" s="16">
        <f>IF(C4808=2026,IF(B4808&lt;741000,0,IF(B4808&lt;2191000,B4808-740000,IF(B4808&lt;2193000,1451000,IF(B4808&lt;2196000,1453000,IF(B4808&lt;2200000,1456000,IF(B4808&lt;3600000,ROUNDDOWN(B4808/4,-3)*2.8-80000,IF(B4808&lt;6600000,ROUNDDOWN(B4808/4,-3)*3.2-440000,IF(B4808&lt;8500000,ROUNDDOWN(B4808*0.9,0)-1100000,B4808-1950000)))))))),IF(B4808&lt;651000,0,IF(B4808&lt;1900000,B4808-650000,IF(B4808&lt;3600000,ROUNDDOWN(B4808/4,-3)*2.8-80000,IF(B4808&lt;6600000,ROUNDDOWN(B4808/4,-3)*3.2-440000,IF(B4808&lt;8500000,ROUNDDOWN(B4808*0.9,0)-1100000,B4808-1950000))))))</f>
        <v/>
      </c>
      <c r="K4808" s="16">
        <f>IF(J4808&gt;23500000,NA(),IF(C4808=2026,IF(J4808&lt;=4890000,1040000,IF(J4808&lt;=6550000,670000,620000)),IF(J4808&lt;=1320000,950000,IF(J4808&lt;=3360000,880000,IF(J4808&lt;=4890000,680000,IF(J4808&lt;=6550000,630000,580000))))))</f>
        <v/>
      </c>
      <c r="L4808" s="16">
        <f>IF(D4808=1,IF(J4808&lt;=9000000,380000,IF(J4808&lt;=9500000,260000,IF(J4808&lt;=10000000,130000,0))),0)</f>
        <v/>
      </c>
      <c r="M4808" s="16">
        <f>IF(D4808=1,IF(J4808&lt;=9000000,330000,IF(J4808&lt;=9500000,220000,IF(J4808&lt;=10000000,110000,0))),0)</f>
        <v/>
      </c>
      <c r="N4808" s="16">
        <f>IF(D4808=1,IF(J4808&lt;=9000000,50000,IF(J4808&lt;=9500000,40000,IF(J4808&lt;=10000000,20000,0))),0)</f>
        <v/>
      </c>
      <c r="O4808" s="16">
        <f>MAX(0,ROUNDDOWN(J4808-G4808-K4808-L4808-E4808*380000-F4808*630000-H4808,-3))</f>
        <v/>
      </c>
      <c r="P4808" s="16">
        <f>MAX(0,ROUNDDOWN(J4808-G4808-430000-M4808-E4808*330000-F4808*450000-I4808,-3))</f>
        <v/>
      </c>
      <c r="Q4808" s="16">
        <f>50000+N4808+E4808*50000+F4808*180000</f>
        <v/>
      </c>
      <c r="R4808" s="16">
        <f>IF(P4808&lt;=2000000,MIN(Q4808,P4808),MAX(Q4808-(P4808-2000000),50000))*0.05</f>
        <v/>
      </c>
      <c r="S4808" s="16">
        <f>MAX(0,P4808*0.1-R4808)</f>
        <v/>
      </c>
      <c r="T4808" s="16">
        <f>Q4808+MAX(0,K4808-480000)</f>
        <v/>
      </c>
      <c r="U4808" s="16">
        <f>P4808-T4808</f>
        <v/>
      </c>
      <c r="V4808" s="17">
        <f>IF(U4808&lt;0,0,LOOKUP(U4808,{0,1950001,3300001,6950001,9000001,18000001,40000001},{0.05,0.1,0.2,0.23,0.33,0.4,0.45}))</f>
        <v/>
      </c>
      <c r="W4808" s="18">
        <f>IF(U4808&lt;0,0.9,0.9-V4808*1.021)</f>
        <v/>
      </c>
      <c r="X4808" s="16">
        <f>ROUNDDOWN(S4808*0.2/W4808+2000,0)</f>
        <v/>
      </c>
      <c r="Y4808" s="17">
        <f>IF(O4808&lt;=0,0,LOOKUP(O4808,{0,1950001,3300001,6950001,9000001,18000001,40000001},{0.05,0.1,0.2,0.23,0.33,0.4,0.45}))</f>
        <v/>
      </c>
    </row>
    <row r="4809">
      <c r="A4809" t="inlineStr">
        <is>
          <t>1万円刻み</t>
        </is>
      </c>
      <c r="B4809" s="16">
        <f>'3_1万円刻み'!$A$1082</f>
        <v/>
      </c>
      <c r="C4809" t="n">
        <v>2025</v>
      </c>
      <c r="D4809" t="n">
        <v>0</v>
      </c>
      <c r="E4809" t="n">
        <v>0</v>
      </c>
      <c r="F4809" t="n">
        <v>0</v>
      </c>
      <c r="G4809" s="16">
        <f>ROUND(MIN(B4809/12,650000)*12*0.0915+MIN(B4809/12,1390000)*12*(0.0504+0)+B4809*0.005,0)</f>
        <v/>
      </c>
      <c r="H4809" t="n">
        <v>0</v>
      </c>
      <c r="I4809" t="n">
        <v>0</v>
      </c>
      <c r="J4809" s="16">
        <f>IF(C4809=2026,IF(B4809&lt;741000,0,IF(B4809&lt;2191000,B4809-740000,IF(B4809&lt;2193000,1451000,IF(B4809&lt;2196000,1453000,IF(B4809&lt;2200000,1456000,IF(B4809&lt;3600000,ROUNDDOWN(B4809/4,-3)*2.8-80000,IF(B4809&lt;6600000,ROUNDDOWN(B4809/4,-3)*3.2-440000,IF(B4809&lt;8500000,ROUNDDOWN(B4809*0.9,0)-1100000,B4809-1950000)))))))),IF(B4809&lt;651000,0,IF(B4809&lt;1900000,B4809-650000,IF(B4809&lt;3600000,ROUNDDOWN(B4809/4,-3)*2.8-80000,IF(B4809&lt;6600000,ROUNDDOWN(B4809/4,-3)*3.2-440000,IF(B4809&lt;8500000,ROUNDDOWN(B4809*0.9,0)-1100000,B4809-1950000))))))</f>
        <v/>
      </c>
      <c r="K4809" s="16">
        <f>IF(J4809&gt;23500000,NA(),IF(C4809=2026,IF(J4809&lt;=4890000,1040000,IF(J4809&lt;=6550000,670000,620000)),IF(J4809&lt;=1320000,950000,IF(J4809&lt;=3360000,880000,IF(J4809&lt;=4890000,680000,IF(J4809&lt;=6550000,630000,580000))))))</f>
        <v/>
      </c>
      <c r="L4809" s="16">
        <f>IF(D4809=1,IF(J4809&lt;=9000000,380000,IF(J4809&lt;=9500000,260000,IF(J4809&lt;=10000000,130000,0))),0)</f>
        <v/>
      </c>
      <c r="M4809" s="16">
        <f>IF(D4809=1,IF(J4809&lt;=9000000,330000,IF(J4809&lt;=9500000,220000,IF(J4809&lt;=10000000,110000,0))),0)</f>
        <v/>
      </c>
      <c r="N4809" s="16">
        <f>IF(D4809=1,IF(J4809&lt;=9000000,50000,IF(J4809&lt;=9500000,40000,IF(J4809&lt;=10000000,20000,0))),0)</f>
        <v/>
      </c>
      <c r="O4809" s="16">
        <f>MAX(0,ROUNDDOWN(J4809-G4809-K4809-L4809-E4809*380000-F4809*630000-H4809,-3))</f>
        <v/>
      </c>
      <c r="P4809" s="16">
        <f>MAX(0,ROUNDDOWN(J4809-G4809-430000-M4809-E4809*330000-F4809*450000-I4809,-3))</f>
        <v/>
      </c>
      <c r="Q4809" s="16">
        <f>50000+N4809+E4809*50000+F4809*180000</f>
        <v/>
      </c>
      <c r="R4809" s="16">
        <f>IF(P4809&lt;=2000000,MIN(Q4809,P4809),MAX(Q4809-(P4809-2000000),50000))*0.05</f>
        <v/>
      </c>
      <c r="S4809" s="16">
        <f>MAX(0,P4809*0.1-R4809)</f>
        <v/>
      </c>
      <c r="T4809" s="16">
        <f>Q4809+MAX(0,K4809-480000)</f>
        <v/>
      </c>
      <c r="U4809" s="16">
        <f>P4809-T4809</f>
        <v/>
      </c>
      <c r="V4809" s="17">
        <f>IF(U4809&lt;0,0,LOOKUP(U4809,{0,1950001,3300001,6950001,9000001,18000001,40000001},{0.05,0.1,0.2,0.23,0.33,0.4,0.45}))</f>
        <v/>
      </c>
      <c r="W4809" s="18">
        <f>IF(U4809&lt;0,0.9,0.9-V4809*1.021)</f>
        <v/>
      </c>
      <c r="X4809" s="16">
        <f>ROUNDDOWN(S4809*0.2/W4809+2000,0)</f>
        <v/>
      </c>
      <c r="Y4809" s="17">
        <f>IF(O4809&lt;=0,0,LOOKUP(O4809,{0,1950001,3300001,6950001,9000001,18000001,40000001},{0.05,0.1,0.2,0.23,0.33,0.4,0.45}))</f>
        <v/>
      </c>
    </row>
    <row r="4810">
      <c r="A4810" t="inlineStr">
        <is>
          <t>1万円刻み</t>
        </is>
      </c>
      <c r="B4810" s="16">
        <f>'3_1万円刻み'!$A$1082</f>
        <v/>
      </c>
      <c r="C4810" t="n">
        <v>2026</v>
      </c>
      <c r="D4810" t="n">
        <v>0</v>
      </c>
      <c r="E4810" t="n">
        <v>0</v>
      </c>
      <c r="F4810" t="n">
        <v>0</v>
      </c>
      <c r="G4810" s="16">
        <f>ROUND(MIN(B4810/12,650000)*12*0.0915+MIN(B4810/12,1390000)*12*(0.0504+0)+B4810*0.005,0)</f>
        <v/>
      </c>
      <c r="H4810" t="n">
        <v>0</v>
      </c>
      <c r="I4810" t="n">
        <v>0</v>
      </c>
      <c r="J4810" s="16">
        <f>IF(C4810=2026,IF(B4810&lt;741000,0,IF(B4810&lt;2191000,B4810-740000,IF(B4810&lt;2193000,1451000,IF(B4810&lt;2196000,1453000,IF(B4810&lt;2200000,1456000,IF(B4810&lt;3600000,ROUNDDOWN(B4810/4,-3)*2.8-80000,IF(B4810&lt;6600000,ROUNDDOWN(B4810/4,-3)*3.2-440000,IF(B4810&lt;8500000,ROUNDDOWN(B4810*0.9,0)-1100000,B4810-1950000)))))))),IF(B4810&lt;651000,0,IF(B4810&lt;1900000,B4810-650000,IF(B4810&lt;3600000,ROUNDDOWN(B4810/4,-3)*2.8-80000,IF(B4810&lt;6600000,ROUNDDOWN(B4810/4,-3)*3.2-440000,IF(B4810&lt;8500000,ROUNDDOWN(B4810*0.9,0)-1100000,B4810-1950000))))))</f>
        <v/>
      </c>
      <c r="K4810" s="16">
        <f>IF(J4810&gt;23500000,NA(),IF(C4810=2026,IF(J4810&lt;=4890000,1040000,IF(J4810&lt;=6550000,670000,620000)),IF(J4810&lt;=1320000,950000,IF(J4810&lt;=3360000,880000,IF(J4810&lt;=4890000,680000,IF(J4810&lt;=6550000,630000,580000))))))</f>
        <v/>
      </c>
      <c r="L4810" s="16">
        <f>IF(D4810=1,IF(J4810&lt;=9000000,380000,IF(J4810&lt;=9500000,260000,IF(J4810&lt;=10000000,130000,0))),0)</f>
        <v/>
      </c>
      <c r="M4810" s="16">
        <f>IF(D4810=1,IF(J4810&lt;=9000000,330000,IF(J4810&lt;=9500000,220000,IF(J4810&lt;=10000000,110000,0))),0)</f>
        <v/>
      </c>
      <c r="N4810" s="16">
        <f>IF(D4810=1,IF(J4810&lt;=9000000,50000,IF(J4810&lt;=9500000,40000,IF(J4810&lt;=10000000,20000,0))),0)</f>
        <v/>
      </c>
      <c r="O4810" s="16">
        <f>MAX(0,ROUNDDOWN(J4810-G4810-K4810-L4810-E4810*380000-F4810*630000-H4810,-3))</f>
        <v/>
      </c>
      <c r="P4810" s="16">
        <f>MAX(0,ROUNDDOWN(J4810-G4810-430000-M4810-E4810*330000-F4810*450000-I4810,-3))</f>
        <v/>
      </c>
      <c r="Q4810" s="16">
        <f>50000+N4810+E4810*50000+F4810*180000</f>
        <v/>
      </c>
      <c r="R4810" s="16">
        <f>IF(P4810&lt;=2000000,MIN(Q4810,P4810),MAX(Q4810-(P4810-2000000),50000))*0.05</f>
        <v/>
      </c>
      <c r="S4810" s="16">
        <f>MAX(0,P4810*0.1-R4810)</f>
        <v/>
      </c>
      <c r="T4810" s="16">
        <f>Q4810+MAX(0,K4810-480000)</f>
        <v/>
      </c>
      <c r="U4810" s="16">
        <f>P4810-T4810</f>
        <v/>
      </c>
      <c r="V4810" s="17">
        <f>IF(U4810&lt;0,0,LOOKUP(U4810,{0,1950001,3300001,6950001,9000001,18000001,40000001},{0.05,0.1,0.2,0.23,0.33,0.4,0.45}))</f>
        <v/>
      </c>
      <c r="W4810" s="18">
        <f>IF(U4810&lt;0,0.9,0.9-V4810*1.021)</f>
        <v/>
      </c>
      <c r="X4810" s="16">
        <f>ROUNDDOWN(S4810*0.2/W4810+2000,0)</f>
        <v/>
      </c>
      <c r="Y4810" s="17">
        <f>IF(O4810&lt;=0,0,LOOKUP(O4810,{0,1950001,3300001,6950001,9000001,18000001,40000001},{0.05,0.1,0.2,0.23,0.33,0.4,0.45}))</f>
        <v/>
      </c>
    </row>
    <row r="4811">
      <c r="A4811" t="inlineStr">
        <is>
          <t>1万円刻み</t>
        </is>
      </c>
      <c r="B4811" s="16">
        <f>'3_1万円刻み'!$A$1082</f>
        <v/>
      </c>
      <c r="C4811" t="n">
        <v>2025</v>
      </c>
      <c r="D4811" t="n">
        <v>1</v>
      </c>
      <c r="E4811" t="n">
        <v>0</v>
      </c>
      <c r="F4811" t="n">
        <v>0</v>
      </c>
      <c r="G4811" s="16">
        <f>ROUND(MIN(B4811/12,650000)*12*0.0915+MIN(B4811/12,1390000)*12*(0.0504+0)+B4811*0.005,0)</f>
        <v/>
      </c>
      <c r="H4811" t="n">
        <v>0</v>
      </c>
      <c r="I4811" t="n">
        <v>0</v>
      </c>
      <c r="J4811" s="16">
        <f>IF(C4811=2026,IF(B4811&lt;741000,0,IF(B4811&lt;2191000,B4811-740000,IF(B4811&lt;2193000,1451000,IF(B4811&lt;2196000,1453000,IF(B4811&lt;2200000,1456000,IF(B4811&lt;3600000,ROUNDDOWN(B4811/4,-3)*2.8-80000,IF(B4811&lt;6600000,ROUNDDOWN(B4811/4,-3)*3.2-440000,IF(B4811&lt;8500000,ROUNDDOWN(B4811*0.9,0)-1100000,B4811-1950000)))))))),IF(B4811&lt;651000,0,IF(B4811&lt;1900000,B4811-650000,IF(B4811&lt;3600000,ROUNDDOWN(B4811/4,-3)*2.8-80000,IF(B4811&lt;6600000,ROUNDDOWN(B4811/4,-3)*3.2-440000,IF(B4811&lt;8500000,ROUNDDOWN(B4811*0.9,0)-1100000,B4811-1950000))))))</f>
        <v/>
      </c>
      <c r="K4811" s="16">
        <f>IF(J4811&gt;23500000,NA(),IF(C4811=2026,IF(J4811&lt;=4890000,1040000,IF(J4811&lt;=6550000,670000,620000)),IF(J4811&lt;=1320000,950000,IF(J4811&lt;=3360000,880000,IF(J4811&lt;=4890000,680000,IF(J4811&lt;=6550000,630000,580000))))))</f>
        <v/>
      </c>
      <c r="L4811" s="16">
        <f>IF(D4811=1,IF(J4811&lt;=9000000,380000,IF(J4811&lt;=9500000,260000,IF(J4811&lt;=10000000,130000,0))),0)</f>
        <v/>
      </c>
      <c r="M4811" s="16">
        <f>IF(D4811=1,IF(J4811&lt;=9000000,330000,IF(J4811&lt;=9500000,220000,IF(J4811&lt;=10000000,110000,0))),0)</f>
        <v/>
      </c>
      <c r="N4811" s="16">
        <f>IF(D4811=1,IF(J4811&lt;=9000000,50000,IF(J4811&lt;=9500000,40000,IF(J4811&lt;=10000000,20000,0))),0)</f>
        <v/>
      </c>
      <c r="O4811" s="16">
        <f>MAX(0,ROUNDDOWN(J4811-G4811-K4811-L4811-E4811*380000-F4811*630000-H4811,-3))</f>
        <v/>
      </c>
      <c r="P4811" s="16">
        <f>MAX(0,ROUNDDOWN(J4811-G4811-430000-M4811-E4811*330000-F4811*450000-I4811,-3))</f>
        <v/>
      </c>
      <c r="Q4811" s="16">
        <f>50000+N4811+E4811*50000+F4811*180000</f>
        <v/>
      </c>
      <c r="R4811" s="16">
        <f>IF(P4811&lt;=2000000,MIN(Q4811,P4811),MAX(Q4811-(P4811-2000000),50000))*0.05</f>
        <v/>
      </c>
      <c r="S4811" s="16">
        <f>MAX(0,P4811*0.1-R4811)</f>
        <v/>
      </c>
      <c r="T4811" s="16">
        <f>Q4811+MAX(0,K4811-480000)</f>
        <v/>
      </c>
      <c r="U4811" s="16">
        <f>P4811-T4811</f>
        <v/>
      </c>
      <c r="V4811" s="17">
        <f>IF(U4811&lt;0,0,LOOKUP(U4811,{0,1950001,3300001,6950001,9000001,18000001,40000001},{0.05,0.1,0.2,0.23,0.33,0.4,0.45}))</f>
        <v/>
      </c>
      <c r="W4811" s="18">
        <f>IF(U4811&lt;0,0.9,0.9-V4811*1.021)</f>
        <v/>
      </c>
      <c r="X4811" s="16">
        <f>ROUNDDOWN(S4811*0.2/W4811+2000,0)</f>
        <v/>
      </c>
      <c r="Y4811" s="17">
        <f>IF(O4811&lt;=0,0,LOOKUP(O4811,{0,1950001,3300001,6950001,9000001,18000001,40000001},{0.05,0.1,0.2,0.23,0.33,0.4,0.45}))</f>
        <v/>
      </c>
    </row>
    <row r="4812">
      <c r="A4812" t="inlineStr">
        <is>
          <t>1万円刻み</t>
        </is>
      </c>
      <c r="B4812" s="16">
        <f>'3_1万円刻み'!$A$1082</f>
        <v/>
      </c>
      <c r="C4812" t="n">
        <v>2026</v>
      </c>
      <c r="D4812" t="n">
        <v>1</v>
      </c>
      <c r="E4812" t="n">
        <v>0</v>
      </c>
      <c r="F4812" t="n">
        <v>0</v>
      </c>
      <c r="G4812" s="16">
        <f>ROUND(MIN(B4812/12,650000)*12*0.0915+MIN(B4812/12,1390000)*12*(0.0504+0)+B4812*0.005,0)</f>
        <v/>
      </c>
      <c r="H4812" t="n">
        <v>0</v>
      </c>
      <c r="I4812" t="n">
        <v>0</v>
      </c>
      <c r="J4812" s="16">
        <f>IF(C4812=2026,IF(B4812&lt;741000,0,IF(B4812&lt;2191000,B4812-740000,IF(B4812&lt;2193000,1451000,IF(B4812&lt;2196000,1453000,IF(B4812&lt;2200000,1456000,IF(B4812&lt;3600000,ROUNDDOWN(B4812/4,-3)*2.8-80000,IF(B4812&lt;6600000,ROUNDDOWN(B4812/4,-3)*3.2-440000,IF(B4812&lt;8500000,ROUNDDOWN(B4812*0.9,0)-1100000,B4812-1950000)))))))),IF(B4812&lt;651000,0,IF(B4812&lt;1900000,B4812-650000,IF(B4812&lt;3600000,ROUNDDOWN(B4812/4,-3)*2.8-80000,IF(B4812&lt;6600000,ROUNDDOWN(B4812/4,-3)*3.2-440000,IF(B4812&lt;8500000,ROUNDDOWN(B4812*0.9,0)-1100000,B4812-1950000))))))</f>
        <v/>
      </c>
      <c r="K4812" s="16">
        <f>IF(J4812&gt;23500000,NA(),IF(C4812=2026,IF(J4812&lt;=4890000,1040000,IF(J4812&lt;=6550000,670000,620000)),IF(J4812&lt;=1320000,950000,IF(J4812&lt;=3360000,880000,IF(J4812&lt;=4890000,680000,IF(J4812&lt;=6550000,630000,580000))))))</f>
        <v/>
      </c>
      <c r="L4812" s="16">
        <f>IF(D4812=1,IF(J4812&lt;=9000000,380000,IF(J4812&lt;=9500000,260000,IF(J4812&lt;=10000000,130000,0))),0)</f>
        <v/>
      </c>
      <c r="M4812" s="16">
        <f>IF(D4812=1,IF(J4812&lt;=9000000,330000,IF(J4812&lt;=9500000,220000,IF(J4812&lt;=10000000,110000,0))),0)</f>
        <v/>
      </c>
      <c r="N4812" s="16">
        <f>IF(D4812=1,IF(J4812&lt;=9000000,50000,IF(J4812&lt;=9500000,40000,IF(J4812&lt;=10000000,20000,0))),0)</f>
        <v/>
      </c>
      <c r="O4812" s="16">
        <f>MAX(0,ROUNDDOWN(J4812-G4812-K4812-L4812-E4812*380000-F4812*630000-H4812,-3))</f>
        <v/>
      </c>
      <c r="P4812" s="16">
        <f>MAX(0,ROUNDDOWN(J4812-G4812-430000-M4812-E4812*330000-F4812*450000-I4812,-3))</f>
        <v/>
      </c>
      <c r="Q4812" s="16">
        <f>50000+N4812+E4812*50000+F4812*180000</f>
        <v/>
      </c>
      <c r="R4812" s="16">
        <f>IF(P4812&lt;=2000000,MIN(Q4812,P4812),MAX(Q4812-(P4812-2000000),50000))*0.05</f>
        <v/>
      </c>
      <c r="S4812" s="16">
        <f>MAX(0,P4812*0.1-R4812)</f>
        <v/>
      </c>
      <c r="T4812" s="16">
        <f>Q4812+MAX(0,K4812-480000)</f>
        <v/>
      </c>
      <c r="U4812" s="16">
        <f>P4812-T4812</f>
        <v/>
      </c>
      <c r="V4812" s="17">
        <f>IF(U4812&lt;0,0,LOOKUP(U4812,{0,1950001,3300001,6950001,9000001,18000001,40000001},{0.05,0.1,0.2,0.23,0.33,0.4,0.45}))</f>
        <v/>
      </c>
      <c r="W4812" s="18">
        <f>IF(U4812&lt;0,0.9,0.9-V4812*1.021)</f>
        <v/>
      </c>
      <c r="X4812" s="16">
        <f>ROUNDDOWN(S4812*0.2/W4812+2000,0)</f>
        <v/>
      </c>
      <c r="Y4812" s="17">
        <f>IF(O4812&lt;=0,0,LOOKUP(O4812,{0,1950001,3300001,6950001,9000001,18000001,40000001},{0.05,0.1,0.2,0.23,0.33,0.4,0.45}))</f>
        <v/>
      </c>
    </row>
    <row r="4813">
      <c r="A4813" t="inlineStr">
        <is>
          <t>1万円刻み</t>
        </is>
      </c>
      <c r="B4813" s="16">
        <f>'3_1万円刻み'!$A$1083</f>
        <v/>
      </c>
      <c r="C4813" t="n">
        <v>2025</v>
      </c>
      <c r="D4813" t="n">
        <v>0</v>
      </c>
      <c r="E4813" t="n">
        <v>0</v>
      </c>
      <c r="F4813" t="n">
        <v>0</v>
      </c>
      <c r="G4813" s="16">
        <f>ROUND(MIN(B4813/12,650000)*12*0.0915+MIN(B4813/12,1390000)*12*(0.0504+0)+B4813*0.005,0)</f>
        <v/>
      </c>
      <c r="H4813" t="n">
        <v>0</v>
      </c>
      <c r="I4813" t="n">
        <v>0</v>
      </c>
      <c r="J4813" s="16">
        <f>IF(C4813=2026,IF(B4813&lt;741000,0,IF(B4813&lt;2191000,B4813-740000,IF(B4813&lt;2193000,1451000,IF(B4813&lt;2196000,1453000,IF(B4813&lt;2200000,1456000,IF(B4813&lt;3600000,ROUNDDOWN(B4813/4,-3)*2.8-80000,IF(B4813&lt;6600000,ROUNDDOWN(B4813/4,-3)*3.2-440000,IF(B4813&lt;8500000,ROUNDDOWN(B4813*0.9,0)-1100000,B4813-1950000)))))))),IF(B4813&lt;651000,0,IF(B4813&lt;1900000,B4813-650000,IF(B4813&lt;3600000,ROUNDDOWN(B4813/4,-3)*2.8-80000,IF(B4813&lt;6600000,ROUNDDOWN(B4813/4,-3)*3.2-440000,IF(B4813&lt;8500000,ROUNDDOWN(B4813*0.9,0)-1100000,B4813-1950000))))))</f>
        <v/>
      </c>
      <c r="K4813" s="16">
        <f>IF(J4813&gt;23500000,NA(),IF(C4813=2026,IF(J4813&lt;=4890000,1040000,IF(J4813&lt;=6550000,670000,620000)),IF(J4813&lt;=1320000,950000,IF(J4813&lt;=3360000,880000,IF(J4813&lt;=4890000,680000,IF(J4813&lt;=6550000,630000,580000))))))</f>
        <v/>
      </c>
      <c r="L4813" s="16">
        <f>IF(D4813=1,IF(J4813&lt;=9000000,380000,IF(J4813&lt;=9500000,260000,IF(J4813&lt;=10000000,130000,0))),0)</f>
        <v/>
      </c>
      <c r="M4813" s="16">
        <f>IF(D4813=1,IF(J4813&lt;=9000000,330000,IF(J4813&lt;=9500000,220000,IF(J4813&lt;=10000000,110000,0))),0)</f>
        <v/>
      </c>
      <c r="N4813" s="16">
        <f>IF(D4813=1,IF(J4813&lt;=9000000,50000,IF(J4813&lt;=9500000,40000,IF(J4813&lt;=10000000,20000,0))),0)</f>
        <v/>
      </c>
      <c r="O4813" s="16">
        <f>MAX(0,ROUNDDOWN(J4813-G4813-K4813-L4813-E4813*380000-F4813*630000-H4813,-3))</f>
        <v/>
      </c>
      <c r="P4813" s="16">
        <f>MAX(0,ROUNDDOWN(J4813-G4813-430000-M4813-E4813*330000-F4813*450000-I4813,-3))</f>
        <v/>
      </c>
      <c r="Q4813" s="16">
        <f>50000+N4813+E4813*50000+F4813*180000</f>
        <v/>
      </c>
      <c r="R4813" s="16">
        <f>IF(P4813&lt;=2000000,MIN(Q4813,P4813),MAX(Q4813-(P4813-2000000),50000))*0.05</f>
        <v/>
      </c>
      <c r="S4813" s="16">
        <f>MAX(0,P4813*0.1-R4813)</f>
        <v/>
      </c>
      <c r="T4813" s="16">
        <f>Q4813+MAX(0,K4813-480000)</f>
        <v/>
      </c>
      <c r="U4813" s="16">
        <f>P4813-T4813</f>
        <v/>
      </c>
      <c r="V4813" s="17">
        <f>IF(U4813&lt;0,0,LOOKUP(U4813,{0,1950001,3300001,6950001,9000001,18000001,40000001},{0.05,0.1,0.2,0.23,0.33,0.4,0.45}))</f>
        <v/>
      </c>
      <c r="W4813" s="18">
        <f>IF(U4813&lt;0,0.9,0.9-V4813*1.021)</f>
        <v/>
      </c>
      <c r="X4813" s="16">
        <f>ROUNDDOWN(S4813*0.2/W4813+2000,0)</f>
        <v/>
      </c>
      <c r="Y4813" s="17">
        <f>IF(O4813&lt;=0,0,LOOKUP(O4813,{0,1950001,3300001,6950001,9000001,18000001,40000001},{0.05,0.1,0.2,0.23,0.33,0.4,0.45}))</f>
        <v/>
      </c>
    </row>
    <row r="4814">
      <c r="A4814" t="inlineStr">
        <is>
          <t>1万円刻み</t>
        </is>
      </c>
      <c r="B4814" s="16">
        <f>'3_1万円刻み'!$A$1083</f>
        <v/>
      </c>
      <c r="C4814" t="n">
        <v>2026</v>
      </c>
      <c r="D4814" t="n">
        <v>0</v>
      </c>
      <c r="E4814" t="n">
        <v>0</v>
      </c>
      <c r="F4814" t="n">
        <v>0</v>
      </c>
      <c r="G4814" s="16">
        <f>ROUND(MIN(B4814/12,650000)*12*0.0915+MIN(B4814/12,1390000)*12*(0.0504+0)+B4814*0.005,0)</f>
        <v/>
      </c>
      <c r="H4814" t="n">
        <v>0</v>
      </c>
      <c r="I4814" t="n">
        <v>0</v>
      </c>
      <c r="J4814" s="16">
        <f>IF(C4814=2026,IF(B4814&lt;741000,0,IF(B4814&lt;2191000,B4814-740000,IF(B4814&lt;2193000,1451000,IF(B4814&lt;2196000,1453000,IF(B4814&lt;2200000,1456000,IF(B4814&lt;3600000,ROUNDDOWN(B4814/4,-3)*2.8-80000,IF(B4814&lt;6600000,ROUNDDOWN(B4814/4,-3)*3.2-440000,IF(B4814&lt;8500000,ROUNDDOWN(B4814*0.9,0)-1100000,B4814-1950000)))))))),IF(B4814&lt;651000,0,IF(B4814&lt;1900000,B4814-650000,IF(B4814&lt;3600000,ROUNDDOWN(B4814/4,-3)*2.8-80000,IF(B4814&lt;6600000,ROUNDDOWN(B4814/4,-3)*3.2-440000,IF(B4814&lt;8500000,ROUNDDOWN(B4814*0.9,0)-1100000,B4814-1950000))))))</f>
        <v/>
      </c>
      <c r="K4814" s="16">
        <f>IF(J4814&gt;23500000,NA(),IF(C4814=2026,IF(J4814&lt;=4890000,1040000,IF(J4814&lt;=6550000,670000,620000)),IF(J4814&lt;=1320000,950000,IF(J4814&lt;=3360000,880000,IF(J4814&lt;=4890000,680000,IF(J4814&lt;=6550000,630000,580000))))))</f>
        <v/>
      </c>
      <c r="L4814" s="16">
        <f>IF(D4814=1,IF(J4814&lt;=9000000,380000,IF(J4814&lt;=9500000,260000,IF(J4814&lt;=10000000,130000,0))),0)</f>
        <v/>
      </c>
      <c r="M4814" s="16">
        <f>IF(D4814=1,IF(J4814&lt;=9000000,330000,IF(J4814&lt;=9500000,220000,IF(J4814&lt;=10000000,110000,0))),0)</f>
        <v/>
      </c>
      <c r="N4814" s="16">
        <f>IF(D4814=1,IF(J4814&lt;=9000000,50000,IF(J4814&lt;=9500000,40000,IF(J4814&lt;=10000000,20000,0))),0)</f>
        <v/>
      </c>
      <c r="O4814" s="16">
        <f>MAX(0,ROUNDDOWN(J4814-G4814-K4814-L4814-E4814*380000-F4814*630000-H4814,-3))</f>
        <v/>
      </c>
      <c r="P4814" s="16">
        <f>MAX(0,ROUNDDOWN(J4814-G4814-430000-M4814-E4814*330000-F4814*450000-I4814,-3))</f>
        <v/>
      </c>
      <c r="Q4814" s="16">
        <f>50000+N4814+E4814*50000+F4814*180000</f>
        <v/>
      </c>
      <c r="R4814" s="16">
        <f>IF(P4814&lt;=2000000,MIN(Q4814,P4814),MAX(Q4814-(P4814-2000000),50000))*0.05</f>
        <v/>
      </c>
      <c r="S4814" s="16">
        <f>MAX(0,P4814*0.1-R4814)</f>
        <v/>
      </c>
      <c r="T4814" s="16">
        <f>Q4814+MAX(0,K4814-480000)</f>
        <v/>
      </c>
      <c r="U4814" s="16">
        <f>P4814-T4814</f>
        <v/>
      </c>
      <c r="V4814" s="17">
        <f>IF(U4814&lt;0,0,LOOKUP(U4814,{0,1950001,3300001,6950001,9000001,18000001,40000001},{0.05,0.1,0.2,0.23,0.33,0.4,0.45}))</f>
        <v/>
      </c>
      <c r="W4814" s="18">
        <f>IF(U4814&lt;0,0.9,0.9-V4814*1.021)</f>
        <v/>
      </c>
      <c r="X4814" s="16">
        <f>ROUNDDOWN(S4814*0.2/W4814+2000,0)</f>
        <v/>
      </c>
      <c r="Y4814" s="17">
        <f>IF(O4814&lt;=0,0,LOOKUP(O4814,{0,1950001,3300001,6950001,9000001,18000001,40000001},{0.05,0.1,0.2,0.23,0.33,0.4,0.45}))</f>
        <v/>
      </c>
    </row>
    <row r="4815">
      <c r="A4815" t="inlineStr">
        <is>
          <t>1万円刻み</t>
        </is>
      </c>
      <c r="B4815" s="16">
        <f>'3_1万円刻み'!$A$1083</f>
        <v/>
      </c>
      <c r="C4815" t="n">
        <v>2025</v>
      </c>
      <c r="D4815" t="n">
        <v>1</v>
      </c>
      <c r="E4815" t="n">
        <v>0</v>
      </c>
      <c r="F4815" t="n">
        <v>0</v>
      </c>
      <c r="G4815" s="16">
        <f>ROUND(MIN(B4815/12,650000)*12*0.0915+MIN(B4815/12,1390000)*12*(0.0504+0)+B4815*0.005,0)</f>
        <v/>
      </c>
      <c r="H4815" t="n">
        <v>0</v>
      </c>
      <c r="I4815" t="n">
        <v>0</v>
      </c>
      <c r="J4815" s="16">
        <f>IF(C4815=2026,IF(B4815&lt;741000,0,IF(B4815&lt;2191000,B4815-740000,IF(B4815&lt;2193000,1451000,IF(B4815&lt;2196000,1453000,IF(B4815&lt;2200000,1456000,IF(B4815&lt;3600000,ROUNDDOWN(B4815/4,-3)*2.8-80000,IF(B4815&lt;6600000,ROUNDDOWN(B4815/4,-3)*3.2-440000,IF(B4815&lt;8500000,ROUNDDOWN(B4815*0.9,0)-1100000,B4815-1950000)))))))),IF(B4815&lt;651000,0,IF(B4815&lt;1900000,B4815-650000,IF(B4815&lt;3600000,ROUNDDOWN(B4815/4,-3)*2.8-80000,IF(B4815&lt;6600000,ROUNDDOWN(B4815/4,-3)*3.2-440000,IF(B4815&lt;8500000,ROUNDDOWN(B4815*0.9,0)-1100000,B4815-1950000))))))</f>
        <v/>
      </c>
      <c r="K4815" s="16">
        <f>IF(J4815&gt;23500000,NA(),IF(C4815=2026,IF(J4815&lt;=4890000,1040000,IF(J4815&lt;=6550000,670000,620000)),IF(J4815&lt;=1320000,950000,IF(J4815&lt;=3360000,880000,IF(J4815&lt;=4890000,680000,IF(J4815&lt;=6550000,630000,580000))))))</f>
        <v/>
      </c>
      <c r="L4815" s="16">
        <f>IF(D4815=1,IF(J4815&lt;=9000000,380000,IF(J4815&lt;=9500000,260000,IF(J4815&lt;=10000000,130000,0))),0)</f>
        <v/>
      </c>
      <c r="M4815" s="16">
        <f>IF(D4815=1,IF(J4815&lt;=9000000,330000,IF(J4815&lt;=9500000,220000,IF(J4815&lt;=10000000,110000,0))),0)</f>
        <v/>
      </c>
      <c r="N4815" s="16">
        <f>IF(D4815=1,IF(J4815&lt;=9000000,50000,IF(J4815&lt;=9500000,40000,IF(J4815&lt;=10000000,20000,0))),0)</f>
        <v/>
      </c>
      <c r="O4815" s="16">
        <f>MAX(0,ROUNDDOWN(J4815-G4815-K4815-L4815-E4815*380000-F4815*630000-H4815,-3))</f>
        <v/>
      </c>
      <c r="P4815" s="16">
        <f>MAX(0,ROUNDDOWN(J4815-G4815-430000-M4815-E4815*330000-F4815*450000-I4815,-3))</f>
        <v/>
      </c>
      <c r="Q4815" s="16">
        <f>50000+N4815+E4815*50000+F4815*180000</f>
        <v/>
      </c>
      <c r="R4815" s="16">
        <f>IF(P4815&lt;=2000000,MIN(Q4815,P4815),MAX(Q4815-(P4815-2000000),50000))*0.05</f>
        <v/>
      </c>
      <c r="S4815" s="16">
        <f>MAX(0,P4815*0.1-R4815)</f>
        <v/>
      </c>
      <c r="T4815" s="16">
        <f>Q4815+MAX(0,K4815-480000)</f>
        <v/>
      </c>
      <c r="U4815" s="16">
        <f>P4815-T4815</f>
        <v/>
      </c>
      <c r="V4815" s="17">
        <f>IF(U4815&lt;0,0,LOOKUP(U4815,{0,1950001,3300001,6950001,9000001,18000001,40000001},{0.05,0.1,0.2,0.23,0.33,0.4,0.45}))</f>
        <v/>
      </c>
      <c r="W4815" s="18">
        <f>IF(U4815&lt;0,0.9,0.9-V4815*1.021)</f>
        <v/>
      </c>
      <c r="X4815" s="16">
        <f>ROUNDDOWN(S4815*0.2/W4815+2000,0)</f>
        <v/>
      </c>
      <c r="Y4815" s="17">
        <f>IF(O4815&lt;=0,0,LOOKUP(O4815,{0,1950001,3300001,6950001,9000001,18000001,40000001},{0.05,0.1,0.2,0.23,0.33,0.4,0.45}))</f>
        <v/>
      </c>
    </row>
    <row r="4816">
      <c r="A4816" t="inlineStr">
        <is>
          <t>1万円刻み</t>
        </is>
      </c>
      <c r="B4816" s="16">
        <f>'3_1万円刻み'!$A$1083</f>
        <v/>
      </c>
      <c r="C4816" t="n">
        <v>2026</v>
      </c>
      <c r="D4816" t="n">
        <v>1</v>
      </c>
      <c r="E4816" t="n">
        <v>0</v>
      </c>
      <c r="F4816" t="n">
        <v>0</v>
      </c>
      <c r="G4816" s="16">
        <f>ROUND(MIN(B4816/12,650000)*12*0.0915+MIN(B4816/12,1390000)*12*(0.0504+0)+B4816*0.005,0)</f>
        <v/>
      </c>
      <c r="H4816" t="n">
        <v>0</v>
      </c>
      <c r="I4816" t="n">
        <v>0</v>
      </c>
      <c r="J4816" s="16">
        <f>IF(C4816=2026,IF(B4816&lt;741000,0,IF(B4816&lt;2191000,B4816-740000,IF(B4816&lt;2193000,1451000,IF(B4816&lt;2196000,1453000,IF(B4816&lt;2200000,1456000,IF(B4816&lt;3600000,ROUNDDOWN(B4816/4,-3)*2.8-80000,IF(B4816&lt;6600000,ROUNDDOWN(B4816/4,-3)*3.2-440000,IF(B4816&lt;8500000,ROUNDDOWN(B4816*0.9,0)-1100000,B4816-1950000)))))))),IF(B4816&lt;651000,0,IF(B4816&lt;1900000,B4816-650000,IF(B4816&lt;3600000,ROUNDDOWN(B4816/4,-3)*2.8-80000,IF(B4816&lt;6600000,ROUNDDOWN(B4816/4,-3)*3.2-440000,IF(B4816&lt;8500000,ROUNDDOWN(B4816*0.9,0)-1100000,B4816-1950000))))))</f>
        <v/>
      </c>
      <c r="K4816" s="16">
        <f>IF(J4816&gt;23500000,NA(),IF(C4816=2026,IF(J4816&lt;=4890000,1040000,IF(J4816&lt;=6550000,670000,620000)),IF(J4816&lt;=1320000,950000,IF(J4816&lt;=3360000,880000,IF(J4816&lt;=4890000,680000,IF(J4816&lt;=6550000,630000,580000))))))</f>
        <v/>
      </c>
      <c r="L4816" s="16">
        <f>IF(D4816=1,IF(J4816&lt;=9000000,380000,IF(J4816&lt;=9500000,260000,IF(J4816&lt;=10000000,130000,0))),0)</f>
        <v/>
      </c>
      <c r="M4816" s="16">
        <f>IF(D4816=1,IF(J4816&lt;=9000000,330000,IF(J4816&lt;=9500000,220000,IF(J4816&lt;=10000000,110000,0))),0)</f>
        <v/>
      </c>
      <c r="N4816" s="16">
        <f>IF(D4816=1,IF(J4816&lt;=9000000,50000,IF(J4816&lt;=9500000,40000,IF(J4816&lt;=10000000,20000,0))),0)</f>
        <v/>
      </c>
      <c r="O4816" s="16">
        <f>MAX(0,ROUNDDOWN(J4816-G4816-K4816-L4816-E4816*380000-F4816*630000-H4816,-3))</f>
        <v/>
      </c>
      <c r="P4816" s="16">
        <f>MAX(0,ROUNDDOWN(J4816-G4816-430000-M4816-E4816*330000-F4816*450000-I4816,-3))</f>
        <v/>
      </c>
      <c r="Q4816" s="16">
        <f>50000+N4816+E4816*50000+F4816*180000</f>
        <v/>
      </c>
      <c r="R4816" s="16">
        <f>IF(P4816&lt;=2000000,MIN(Q4816,P4816),MAX(Q4816-(P4816-2000000),50000))*0.05</f>
        <v/>
      </c>
      <c r="S4816" s="16">
        <f>MAX(0,P4816*0.1-R4816)</f>
        <v/>
      </c>
      <c r="T4816" s="16">
        <f>Q4816+MAX(0,K4816-480000)</f>
        <v/>
      </c>
      <c r="U4816" s="16">
        <f>P4816-T4816</f>
        <v/>
      </c>
      <c r="V4816" s="17">
        <f>IF(U4816&lt;0,0,LOOKUP(U4816,{0,1950001,3300001,6950001,9000001,18000001,40000001},{0.05,0.1,0.2,0.23,0.33,0.4,0.45}))</f>
        <v/>
      </c>
      <c r="W4816" s="18">
        <f>IF(U4816&lt;0,0.9,0.9-V4816*1.021)</f>
        <v/>
      </c>
      <c r="X4816" s="16">
        <f>ROUNDDOWN(S4816*0.2/W4816+2000,0)</f>
        <v/>
      </c>
      <c r="Y4816" s="17">
        <f>IF(O4816&lt;=0,0,LOOKUP(O4816,{0,1950001,3300001,6950001,9000001,18000001,40000001},{0.05,0.1,0.2,0.23,0.33,0.4,0.45}))</f>
        <v/>
      </c>
    </row>
    <row r="4817">
      <c r="A4817" t="inlineStr">
        <is>
          <t>1万円刻み</t>
        </is>
      </c>
      <c r="B4817" s="16">
        <f>'3_1万円刻み'!$A$1084</f>
        <v/>
      </c>
      <c r="C4817" t="n">
        <v>2025</v>
      </c>
      <c r="D4817" t="n">
        <v>0</v>
      </c>
      <c r="E4817" t="n">
        <v>0</v>
      </c>
      <c r="F4817" t="n">
        <v>0</v>
      </c>
      <c r="G4817" s="16">
        <f>ROUND(MIN(B4817/12,650000)*12*0.0915+MIN(B4817/12,1390000)*12*(0.0504+0)+B4817*0.005,0)</f>
        <v/>
      </c>
      <c r="H4817" t="n">
        <v>0</v>
      </c>
      <c r="I4817" t="n">
        <v>0</v>
      </c>
      <c r="J4817" s="16">
        <f>IF(C4817=2026,IF(B4817&lt;741000,0,IF(B4817&lt;2191000,B4817-740000,IF(B4817&lt;2193000,1451000,IF(B4817&lt;2196000,1453000,IF(B4817&lt;2200000,1456000,IF(B4817&lt;3600000,ROUNDDOWN(B4817/4,-3)*2.8-80000,IF(B4817&lt;6600000,ROUNDDOWN(B4817/4,-3)*3.2-440000,IF(B4817&lt;8500000,ROUNDDOWN(B4817*0.9,0)-1100000,B4817-1950000)))))))),IF(B4817&lt;651000,0,IF(B4817&lt;1900000,B4817-650000,IF(B4817&lt;3600000,ROUNDDOWN(B4817/4,-3)*2.8-80000,IF(B4817&lt;6600000,ROUNDDOWN(B4817/4,-3)*3.2-440000,IF(B4817&lt;8500000,ROUNDDOWN(B4817*0.9,0)-1100000,B4817-1950000))))))</f>
        <v/>
      </c>
      <c r="K4817" s="16">
        <f>IF(J4817&gt;23500000,NA(),IF(C4817=2026,IF(J4817&lt;=4890000,1040000,IF(J4817&lt;=6550000,670000,620000)),IF(J4817&lt;=1320000,950000,IF(J4817&lt;=3360000,880000,IF(J4817&lt;=4890000,680000,IF(J4817&lt;=6550000,630000,580000))))))</f>
        <v/>
      </c>
      <c r="L4817" s="16">
        <f>IF(D4817=1,IF(J4817&lt;=9000000,380000,IF(J4817&lt;=9500000,260000,IF(J4817&lt;=10000000,130000,0))),0)</f>
        <v/>
      </c>
      <c r="M4817" s="16">
        <f>IF(D4817=1,IF(J4817&lt;=9000000,330000,IF(J4817&lt;=9500000,220000,IF(J4817&lt;=10000000,110000,0))),0)</f>
        <v/>
      </c>
      <c r="N4817" s="16">
        <f>IF(D4817=1,IF(J4817&lt;=9000000,50000,IF(J4817&lt;=9500000,40000,IF(J4817&lt;=10000000,20000,0))),0)</f>
        <v/>
      </c>
      <c r="O4817" s="16">
        <f>MAX(0,ROUNDDOWN(J4817-G4817-K4817-L4817-E4817*380000-F4817*630000-H4817,-3))</f>
        <v/>
      </c>
      <c r="P4817" s="16">
        <f>MAX(0,ROUNDDOWN(J4817-G4817-430000-M4817-E4817*330000-F4817*450000-I4817,-3))</f>
        <v/>
      </c>
      <c r="Q4817" s="16">
        <f>50000+N4817+E4817*50000+F4817*180000</f>
        <v/>
      </c>
      <c r="R4817" s="16">
        <f>IF(P4817&lt;=2000000,MIN(Q4817,P4817),MAX(Q4817-(P4817-2000000),50000))*0.05</f>
        <v/>
      </c>
      <c r="S4817" s="16">
        <f>MAX(0,P4817*0.1-R4817)</f>
        <v/>
      </c>
      <c r="T4817" s="16">
        <f>Q4817+MAX(0,K4817-480000)</f>
        <v/>
      </c>
      <c r="U4817" s="16">
        <f>P4817-T4817</f>
        <v/>
      </c>
      <c r="V4817" s="17">
        <f>IF(U4817&lt;0,0,LOOKUP(U4817,{0,1950001,3300001,6950001,9000001,18000001,40000001},{0.05,0.1,0.2,0.23,0.33,0.4,0.45}))</f>
        <v/>
      </c>
      <c r="W4817" s="18">
        <f>IF(U4817&lt;0,0.9,0.9-V4817*1.021)</f>
        <v/>
      </c>
      <c r="X4817" s="16">
        <f>ROUNDDOWN(S4817*0.2/W4817+2000,0)</f>
        <v/>
      </c>
      <c r="Y4817" s="17">
        <f>IF(O4817&lt;=0,0,LOOKUP(O4817,{0,1950001,3300001,6950001,9000001,18000001,40000001},{0.05,0.1,0.2,0.23,0.33,0.4,0.45}))</f>
        <v/>
      </c>
    </row>
    <row r="4818">
      <c r="A4818" t="inlineStr">
        <is>
          <t>1万円刻み</t>
        </is>
      </c>
      <c r="B4818" s="16">
        <f>'3_1万円刻み'!$A$1084</f>
        <v/>
      </c>
      <c r="C4818" t="n">
        <v>2026</v>
      </c>
      <c r="D4818" t="n">
        <v>0</v>
      </c>
      <c r="E4818" t="n">
        <v>0</v>
      </c>
      <c r="F4818" t="n">
        <v>0</v>
      </c>
      <c r="G4818" s="16">
        <f>ROUND(MIN(B4818/12,650000)*12*0.0915+MIN(B4818/12,1390000)*12*(0.0504+0)+B4818*0.005,0)</f>
        <v/>
      </c>
      <c r="H4818" t="n">
        <v>0</v>
      </c>
      <c r="I4818" t="n">
        <v>0</v>
      </c>
      <c r="J4818" s="16">
        <f>IF(C4818=2026,IF(B4818&lt;741000,0,IF(B4818&lt;2191000,B4818-740000,IF(B4818&lt;2193000,1451000,IF(B4818&lt;2196000,1453000,IF(B4818&lt;2200000,1456000,IF(B4818&lt;3600000,ROUNDDOWN(B4818/4,-3)*2.8-80000,IF(B4818&lt;6600000,ROUNDDOWN(B4818/4,-3)*3.2-440000,IF(B4818&lt;8500000,ROUNDDOWN(B4818*0.9,0)-1100000,B4818-1950000)))))))),IF(B4818&lt;651000,0,IF(B4818&lt;1900000,B4818-650000,IF(B4818&lt;3600000,ROUNDDOWN(B4818/4,-3)*2.8-80000,IF(B4818&lt;6600000,ROUNDDOWN(B4818/4,-3)*3.2-440000,IF(B4818&lt;8500000,ROUNDDOWN(B4818*0.9,0)-1100000,B4818-1950000))))))</f>
        <v/>
      </c>
      <c r="K4818" s="16">
        <f>IF(J4818&gt;23500000,NA(),IF(C4818=2026,IF(J4818&lt;=4890000,1040000,IF(J4818&lt;=6550000,670000,620000)),IF(J4818&lt;=1320000,950000,IF(J4818&lt;=3360000,880000,IF(J4818&lt;=4890000,680000,IF(J4818&lt;=6550000,630000,580000))))))</f>
        <v/>
      </c>
      <c r="L4818" s="16">
        <f>IF(D4818=1,IF(J4818&lt;=9000000,380000,IF(J4818&lt;=9500000,260000,IF(J4818&lt;=10000000,130000,0))),0)</f>
        <v/>
      </c>
      <c r="M4818" s="16">
        <f>IF(D4818=1,IF(J4818&lt;=9000000,330000,IF(J4818&lt;=9500000,220000,IF(J4818&lt;=10000000,110000,0))),0)</f>
        <v/>
      </c>
      <c r="N4818" s="16">
        <f>IF(D4818=1,IF(J4818&lt;=9000000,50000,IF(J4818&lt;=9500000,40000,IF(J4818&lt;=10000000,20000,0))),0)</f>
        <v/>
      </c>
      <c r="O4818" s="16">
        <f>MAX(0,ROUNDDOWN(J4818-G4818-K4818-L4818-E4818*380000-F4818*630000-H4818,-3))</f>
        <v/>
      </c>
      <c r="P4818" s="16">
        <f>MAX(0,ROUNDDOWN(J4818-G4818-430000-M4818-E4818*330000-F4818*450000-I4818,-3))</f>
        <v/>
      </c>
      <c r="Q4818" s="16">
        <f>50000+N4818+E4818*50000+F4818*180000</f>
        <v/>
      </c>
      <c r="R4818" s="16">
        <f>IF(P4818&lt;=2000000,MIN(Q4818,P4818),MAX(Q4818-(P4818-2000000),50000))*0.05</f>
        <v/>
      </c>
      <c r="S4818" s="16">
        <f>MAX(0,P4818*0.1-R4818)</f>
        <v/>
      </c>
      <c r="T4818" s="16">
        <f>Q4818+MAX(0,K4818-480000)</f>
        <v/>
      </c>
      <c r="U4818" s="16">
        <f>P4818-T4818</f>
        <v/>
      </c>
      <c r="V4818" s="17">
        <f>IF(U4818&lt;0,0,LOOKUP(U4818,{0,1950001,3300001,6950001,9000001,18000001,40000001},{0.05,0.1,0.2,0.23,0.33,0.4,0.45}))</f>
        <v/>
      </c>
      <c r="W4818" s="18">
        <f>IF(U4818&lt;0,0.9,0.9-V4818*1.021)</f>
        <v/>
      </c>
      <c r="X4818" s="16">
        <f>ROUNDDOWN(S4818*0.2/W4818+2000,0)</f>
        <v/>
      </c>
      <c r="Y4818" s="17">
        <f>IF(O4818&lt;=0,0,LOOKUP(O4818,{0,1950001,3300001,6950001,9000001,18000001,40000001},{0.05,0.1,0.2,0.23,0.33,0.4,0.45}))</f>
        <v/>
      </c>
    </row>
    <row r="4819">
      <c r="A4819" t="inlineStr">
        <is>
          <t>1万円刻み</t>
        </is>
      </c>
      <c r="B4819" s="16">
        <f>'3_1万円刻み'!$A$1084</f>
        <v/>
      </c>
      <c r="C4819" t="n">
        <v>2025</v>
      </c>
      <c r="D4819" t="n">
        <v>1</v>
      </c>
      <c r="E4819" t="n">
        <v>0</v>
      </c>
      <c r="F4819" t="n">
        <v>0</v>
      </c>
      <c r="G4819" s="16">
        <f>ROUND(MIN(B4819/12,650000)*12*0.0915+MIN(B4819/12,1390000)*12*(0.0504+0)+B4819*0.005,0)</f>
        <v/>
      </c>
      <c r="H4819" t="n">
        <v>0</v>
      </c>
      <c r="I4819" t="n">
        <v>0</v>
      </c>
      <c r="J4819" s="16">
        <f>IF(C4819=2026,IF(B4819&lt;741000,0,IF(B4819&lt;2191000,B4819-740000,IF(B4819&lt;2193000,1451000,IF(B4819&lt;2196000,1453000,IF(B4819&lt;2200000,1456000,IF(B4819&lt;3600000,ROUNDDOWN(B4819/4,-3)*2.8-80000,IF(B4819&lt;6600000,ROUNDDOWN(B4819/4,-3)*3.2-440000,IF(B4819&lt;8500000,ROUNDDOWN(B4819*0.9,0)-1100000,B4819-1950000)))))))),IF(B4819&lt;651000,0,IF(B4819&lt;1900000,B4819-650000,IF(B4819&lt;3600000,ROUNDDOWN(B4819/4,-3)*2.8-80000,IF(B4819&lt;6600000,ROUNDDOWN(B4819/4,-3)*3.2-440000,IF(B4819&lt;8500000,ROUNDDOWN(B4819*0.9,0)-1100000,B4819-1950000))))))</f>
        <v/>
      </c>
      <c r="K4819" s="16">
        <f>IF(J4819&gt;23500000,NA(),IF(C4819=2026,IF(J4819&lt;=4890000,1040000,IF(J4819&lt;=6550000,670000,620000)),IF(J4819&lt;=1320000,950000,IF(J4819&lt;=3360000,880000,IF(J4819&lt;=4890000,680000,IF(J4819&lt;=6550000,630000,580000))))))</f>
        <v/>
      </c>
      <c r="L4819" s="16">
        <f>IF(D4819=1,IF(J4819&lt;=9000000,380000,IF(J4819&lt;=9500000,260000,IF(J4819&lt;=10000000,130000,0))),0)</f>
        <v/>
      </c>
      <c r="M4819" s="16">
        <f>IF(D4819=1,IF(J4819&lt;=9000000,330000,IF(J4819&lt;=9500000,220000,IF(J4819&lt;=10000000,110000,0))),0)</f>
        <v/>
      </c>
      <c r="N4819" s="16">
        <f>IF(D4819=1,IF(J4819&lt;=9000000,50000,IF(J4819&lt;=9500000,40000,IF(J4819&lt;=10000000,20000,0))),0)</f>
        <v/>
      </c>
      <c r="O4819" s="16">
        <f>MAX(0,ROUNDDOWN(J4819-G4819-K4819-L4819-E4819*380000-F4819*630000-H4819,-3))</f>
        <v/>
      </c>
      <c r="P4819" s="16">
        <f>MAX(0,ROUNDDOWN(J4819-G4819-430000-M4819-E4819*330000-F4819*450000-I4819,-3))</f>
        <v/>
      </c>
      <c r="Q4819" s="16">
        <f>50000+N4819+E4819*50000+F4819*180000</f>
        <v/>
      </c>
      <c r="R4819" s="16">
        <f>IF(P4819&lt;=2000000,MIN(Q4819,P4819),MAX(Q4819-(P4819-2000000),50000))*0.05</f>
        <v/>
      </c>
      <c r="S4819" s="16">
        <f>MAX(0,P4819*0.1-R4819)</f>
        <v/>
      </c>
      <c r="T4819" s="16">
        <f>Q4819+MAX(0,K4819-480000)</f>
        <v/>
      </c>
      <c r="U4819" s="16">
        <f>P4819-T4819</f>
        <v/>
      </c>
      <c r="V4819" s="17">
        <f>IF(U4819&lt;0,0,LOOKUP(U4819,{0,1950001,3300001,6950001,9000001,18000001,40000001},{0.05,0.1,0.2,0.23,0.33,0.4,0.45}))</f>
        <v/>
      </c>
      <c r="W4819" s="18">
        <f>IF(U4819&lt;0,0.9,0.9-V4819*1.021)</f>
        <v/>
      </c>
      <c r="X4819" s="16">
        <f>ROUNDDOWN(S4819*0.2/W4819+2000,0)</f>
        <v/>
      </c>
      <c r="Y4819" s="17">
        <f>IF(O4819&lt;=0,0,LOOKUP(O4819,{0,1950001,3300001,6950001,9000001,18000001,40000001},{0.05,0.1,0.2,0.23,0.33,0.4,0.45}))</f>
        <v/>
      </c>
    </row>
    <row r="4820">
      <c r="A4820" t="inlineStr">
        <is>
          <t>1万円刻み</t>
        </is>
      </c>
      <c r="B4820" s="16">
        <f>'3_1万円刻み'!$A$1084</f>
        <v/>
      </c>
      <c r="C4820" t="n">
        <v>2026</v>
      </c>
      <c r="D4820" t="n">
        <v>1</v>
      </c>
      <c r="E4820" t="n">
        <v>0</v>
      </c>
      <c r="F4820" t="n">
        <v>0</v>
      </c>
      <c r="G4820" s="16">
        <f>ROUND(MIN(B4820/12,650000)*12*0.0915+MIN(B4820/12,1390000)*12*(0.0504+0)+B4820*0.005,0)</f>
        <v/>
      </c>
      <c r="H4820" t="n">
        <v>0</v>
      </c>
      <c r="I4820" t="n">
        <v>0</v>
      </c>
      <c r="J4820" s="16">
        <f>IF(C4820=2026,IF(B4820&lt;741000,0,IF(B4820&lt;2191000,B4820-740000,IF(B4820&lt;2193000,1451000,IF(B4820&lt;2196000,1453000,IF(B4820&lt;2200000,1456000,IF(B4820&lt;3600000,ROUNDDOWN(B4820/4,-3)*2.8-80000,IF(B4820&lt;6600000,ROUNDDOWN(B4820/4,-3)*3.2-440000,IF(B4820&lt;8500000,ROUNDDOWN(B4820*0.9,0)-1100000,B4820-1950000)))))))),IF(B4820&lt;651000,0,IF(B4820&lt;1900000,B4820-650000,IF(B4820&lt;3600000,ROUNDDOWN(B4820/4,-3)*2.8-80000,IF(B4820&lt;6600000,ROUNDDOWN(B4820/4,-3)*3.2-440000,IF(B4820&lt;8500000,ROUNDDOWN(B4820*0.9,0)-1100000,B4820-1950000))))))</f>
        <v/>
      </c>
      <c r="K4820" s="16">
        <f>IF(J4820&gt;23500000,NA(),IF(C4820=2026,IF(J4820&lt;=4890000,1040000,IF(J4820&lt;=6550000,670000,620000)),IF(J4820&lt;=1320000,950000,IF(J4820&lt;=3360000,880000,IF(J4820&lt;=4890000,680000,IF(J4820&lt;=6550000,630000,580000))))))</f>
        <v/>
      </c>
      <c r="L4820" s="16">
        <f>IF(D4820=1,IF(J4820&lt;=9000000,380000,IF(J4820&lt;=9500000,260000,IF(J4820&lt;=10000000,130000,0))),0)</f>
        <v/>
      </c>
      <c r="M4820" s="16">
        <f>IF(D4820=1,IF(J4820&lt;=9000000,330000,IF(J4820&lt;=9500000,220000,IF(J4820&lt;=10000000,110000,0))),0)</f>
        <v/>
      </c>
      <c r="N4820" s="16">
        <f>IF(D4820=1,IF(J4820&lt;=9000000,50000,IF(J4820&lt;=9500000,40000,IF(J4820&lt;=10000000,20000,0))),0)</f>
        <v/>
      </c>
      <c r="O4820" s="16">
        <f>MAX(0,ROUNDDOWN(J4820-G4820-K4820-L4820-E4820*380000-F4820*630000-H4820,-3))</f>
        <v/>
      </c>
      <c r="P4820" s="16">
        <f>MAX(0,ROUNDDOWN(J4820-G4820-430000-M4820-E4820*330000-F4820*450000-I4820,-3))</f>
        <v/>
      </c>
      <c r="Q4820" s="16">
        <f>50000+N4820+E4820*50000+F4820*180000</f>
        <v/>
      </c>
      <c r="R4820" s="16">
        <f>IF(P4820&lt;=2000000,MIN(Q4820,P4820),MAX(Q4820-(P4820-2000000),50000))*0.05</f>
        <v/>
      </c>
      <c r="S4820" s="16">
        <f>MAX(0,P4820*0.1-R4820)</f>
        <v/>
      </c>
      <c r="T4820" s="16">
        <f>Q4820+MAX(0,K4820-480000)</f>
        <v/>
      </c>
      <c r="U4820" s="16">
        <f>P4820-T4820</f>
        <v/>
      </c>
      <c r="V4820" s="17">
        <f>IF(U4820&lt;0,0,LOOKUP(U4820,{0,1950001,3300001,6950001,9000001,18000001,40000001},{0.05,0.1,0.2,0.23,0.33,0.4,0.45}))</f>
        <v/>
      </c>
      <c r="W4820" s="18">
        <f>IF(U4820&lt;0,0.9,0.9-V4820*1.021)</f>
        <v/>
      </c>
      <c r="X4820" s="16">
        <f>ROUNDDOWN(S4820*0.2/W4820+2000,0)</f>
        <v/>
      </c>
      <c r="Y4820" s="17">
        <f>IF(O4820&lt;=0,0,LOOKUP(O4820,{0,1950001,3300001,6950001,9000001,18000001,40000001},{0.05,0.1,0.2,0.23,0.33,0.4,0.45}))</f>
        <v/>
      </c>
    </row>
    <row r="4821">
      <c r="A4821" t="inlineStr">
        <is>
          <t>1万円刻み</t>
        </is>
      </c>
      <c r="B4821" s="16">
        <f>'3_1万円刻み'!$A$1085</f>
        <v/>
      </c>
      <c r="C4821" t="n">
        <v>2025</v>
      </c>
      <c r="D4821" t="n">
        <v>0</v>
      </c>
      <c r="E4821" t="n">
        <v>0</v>
      </c>
      <c r="F4821" t="n">
        <v>0</v>
      </c>
      <c r="G4821" s="16">
        <f>ROUND(MIN(B4821/12,650000)*12*0.0915+MIN(B4821/12,1390000)*12*(0.0504+0)+B4821*0.005,0)</f>
        <v/>
      </c>
      <c r="H4821" t="n">
        <v>0</v>
      </c>
      <c r="I4821" t="n">
        <v>0</v>
      </c>
      <c r="J4821" s="16">
        <f>IF(C4821=2026,IF(B4821&lt;741000,0,IF(B4821&lt;2191000,B4821-740000,IF(B4821&lt;2193000,1451000,IF(B4821&lt;2196000,1453000,IF(B4821&lt;2200000,1456000,IF(B4821&lt;3600000,ROUNDDOWN(B4821/4,-3)*2.8-80000,IF(B4821&lt;6600000,ROUNDDOWN(B4821/4,-3)*3.2-440000,IF(B4821&lt;8500000,ROUNDDOWN(B4821*0.9,0)-1100000,B4821-1950000)))))))),IF(B4821&lt;651000,0,IF(B4821&lt;1900000,B4821-650000,IF(B4821&lt;3600000,ROUNDDOWN(B4821/4,-3)*2.8-80000,IF(B4821&lt;6600000,ROUNDDOWN(B4821/4,-3)*3.2-440000,IF(B4821&lt;8500000,ROUNDDOWN(B4821*0.9,0)-1100000,B4821-1950000))))))</f>
        <v/>
      </c>
      <c r="K4821" s="16">
        <f>IF(J4821&gt;23500000,NA(),IF(C4821=2026,IF(J4821&lt;=4890000,1040000,IF(J4821&lt;=6550000,670000,620000)),IF(J4821&lt;=1320000,950000,IF(J4821&lt;=3360000,880000,IF(J4821&lt;=4890000,680000,IF(J4821&lt;=6550000,630000,580000))))))</f>
        <v/>
      </c>
      <c r="L4821" s="16">
        <f>IF(D4821=1,IF(J4821&lt;=9000000,380000,IF(J4821&lt;=9500000,260000,IF(J4821&lt;=10000000,130000,0))),0)</f>
        <v/>
      </c>
      <c r="M4821" s="16">
        <f>IF(D4821=1,IF(J4821&lt;=9000000,330000,IF(J4821&lt;=9500000,220000,IF(J4821&lt;=10000000,110000,0))),0)</f>
        <v/>
      </c>
      <c r="N4821" s="16">
        <f>IF(D4821=1,IF(J4821&lt;=9000000,50000,IF(J4821&lt;=9500000,40000,IF(J4821&lt;=10000000,20000,0))),0)</f>
        <v/>
      </c>
      <c r="O4821" s="16">
        <f>MAX(0,ROUNDDOWN(J4821-G4821-K4821-L4821-E4821*380000-F4821*630000-H4821,-3))</f>
        <v/>
      </c>
      <c r="P4821" s="16">
        <f>MAX(0,ROUNDDOWN(J4821-G4821-430000-M4821-E4821*330000-F4821*450000-I4821,-3))</f>
        <v/>
      </c>
      <c r="Q4821" s="16">
        <f>50000+N4821+E4821*50000+F4821*180000</f>
        <v/>
      </c>
      <c r="R4821" s="16">
        <f>IF(P4821&lt;=2000000,MIN(Q4821,P4821),MAX(Q4821-(P4821-2000000),50000))*0.05</f>
        <v/>
      </c>
      <c r="S4821" s="16">
        <f>MAX(0,P4821*0.1-R4821)</f>
        <v/>
      </c>
      <c r="T4821" s="16">
        <f>Q4821+MAX(0,K4821-480000)</f>
        <v/>
      </c>
      <c r="U4821" s="16">
        <f>P4821-T4821</f>
        <v/>
      </c>
      <c r="V4821" s="17">
        <f>IF(U4821&lt;0,0,LOOKUP(U4821,{0,1950001,3300001,6950001,9000001,18000001,40000001},{0.05,0.1,0.2,0.23,0.33,0.4,0.45}))</f>
        <v/>
      </c>
      <c r="W4821" s="18">
        <f>IF(U4821&lt;0,0.9,0.9-V4821*1.021)</f>
        <v/>
      </c>
      <c r="X4821" s="16">
        <f>ROUNDDOWN(S4821*0.2/W4821+2000,0)</f>
        <v/>
      </c>
      <c r="Y4821" s="17">
        <f>IF(O4821&lt;=0,0,LOOKUP(O4821,{0,1950001,3300001,6950001,9000001,18000001,40000001},{0.05,0.1,0.2,0.23,0.33,0.4,0.45}))</f>
        <v/>
      </c>
    </row>
    <row r="4822">
      <c r="A4822" t="inlineStr">
        <is>
          <t>1万円刻み</t>
        </is>
      </c>
      <c r="B4822" s="16">
        <f>'3_1万円刻み'!$A$1085</f>
        <v/>
      </c>
      <c r="C4822" t="n">
        <v>2026</v>
      </c>
      <c r="D4822" t="n">
        <v>0</v>
      </c>
      <c r="E4822" t="n">
        <v>0</v>
      </c>
      <c r="F4822" t="n">
        <v>0</v>
      </c>
      <c r="G4822" s="16">
        <f>ROUND(MIN(B4822/12,650000)*12*0.0915+MIN(B4822/12,1390000)*12*(0.0504+0)+B4822*0.005,0)</f>
        <v/>
      </c>
      <c r="H4822" t="n">
        <v>0</v>
      </c>
      <c r="I4822" t="n">
        <v>0</v>
      </c>
      <c r="J4822" s="16">
        <f>IF(C4822=2026,IF(B4822&lt;741000,0,IF(B4822&lt;2191000,B4822-740000,IF(B4822&lt;2193000,1451000,IF(B4822&lt;2196000,1453000,IF(B4822&lt;2200000,1456000,IF(B4822&lt;3600000,ROUNDDOWN(B4822/4,-3)*2.8-80000,IF(B4822&lt;6600000,ROUNDDOWN(B4822/4,-3)*3.2-440000,IF(B4822&lt;8500000,ROUNDDOWN(B4822*0.9,0)-1100000,B4822-1950000)))))))),IF(B4822&lt;651000,0,IF(B4822&lt;1900000,B4822-650000,IF(B4822&lt;3600000,ROUNDDOWN(B4822/4,-3)*2.8-80000,IF(B4822&lt;6600000,ROUNDDOWN(B4822/4,-3)*3.2-440000,IF(B4822&lt;8500000,ROUNDDOWN(B4822*0.9,0)-1100000,B4822-1950000))))))</f>
        <v/>
      </c>
      <c r="K4822" s="16">
        <f>IF(J4822&gt;23500000,NA(),IF(C4822=2026,IF(J4822&lt;=4890000,1040000,IF(J4822&lt;=6550000,670000,620000)),IF(J4822&lt;=1320000,950000,IF(J4822&lt;=3360000,880000,IF(J4822&lt;=4890000,680000,IF(J4822&lt;=6550000,630000,580000))))))</f>
        <v/>
      </c>
      <c r="L4822" s="16">
        <f>IF(D4822=1,IF(J4822&lt;=9000000,380000,IF(J4822&lt;=9500000,260000,IF(J4822&lt;=10000000,130000,0))),0)</f>
        <v/>
      </c>
      <c r="M4822" s="16">
        <f>IF(D4822=1,IF(J4822&lt;=9000000,330000,IF(J4822&lt;=9500000,220000,IF(J4822&lt;=10000000,110000,0))),0)</f>
        <v/>
      </c>
      <c r="N4822" s="16">
        <f>IF(D4822=1,IF(J4822&lt;=9000000,50000,IF(J4822&lt;=9500000,40000,IF(J4822&lt;=10000000,20000,0))),0)</f>
        <v/>
      </c>
      <c r="O4822" s="16">
        <f>MAX(0,ROUNDDOWN(J4822-G4822-K4822-L4822-E4822*380000-F4822*630000-H4822,-3))</f>
        <v/>
      </c>
      <c r="P4822" s="16">
        <f>MAX(0,ROUNDDOWN(J4822-G4822-430000-M4822-E4822*330000-F4822*450000-I4822,-3))</f>
        <v/>
      </c>
      <c r="Q4822" s="16">
        <f>50000+N4822+E4822*50000+F4822*180000</f>
        <v/>
      </c>
      <c r="R4822" s="16">
        <f>IF(P4822&lt;=2000000,MIN(Q4822,P4822),MAX(Q4822-(P4822-2000000),50000))*0.05</f>
        <v/>
      </c>
      <c r="S4822" s="16">
        <f>MAX(0,P4822*0.1-R4822)</f>
        <v/>
      </c>
      <c r="T4822" s="16">
        <f>Q4822+MAX(0,K4822-480000)</f>
        <v/>
      </c>
      <c r="U4822" s="16">
        <f>P4822-T4822</f>
        <v/>
      </c>
      <c r="V4822" s="17">
        <f>IF(U4822&lt;0,0,LOOKUP(U4822,{0,1950001,3300001,6950001,9000001,18000001,40000001},{0.05,0.1,0.2,0.23,0.33,0.4,0.45}))</f>
        <v/>
      </c>
      <c r="W4822" s="18">
        <f>IF(U4822&lt;0,0.9,0.9-V4822*1.021)</f>
        <v/>
      </c>
      <c r="X4822" s="16">
        <f>ROUNDDOWN(S4822*0.2/W4822+2000,0)</f>
        <v/>
      </c>
      <c r="Y4822" s="17">
        <f>IF(O4822&lt;=0,0,LOOKUP(O4822,{0,1950001,3300001,6950001,9000001,18000001,40000001},{0.05,0.1,0.2,0.23,0.33,0.4,0.45}))</f>
        <v/>
      </c>
    </row>
    <row r="4823">
      <c r="A4823" t="inlineStr">
        <is>
          <t>1万円刻み</t>
        </is>
      </c>
      <c r="B4823" s="16">
        <f>'3_1万円刻み'!$A$1085</f>
        <v/>
      </c>
      <c r="C4823" t="n">
        <v>2025</v>
      </c>
      <c r="D4823" t="n">
        <v>1</v>
      </c>
      <c r="E4823" t="n">
        <v>0</v>
      </c>
      <c r="F4823" t="n">
        <v>0</v>
      </c>
      <c r="G4823" s="16">
        <f>ROUND(MIN(B4823/12,650000)*12*0.0915+MIN(B4823/12,1390000)*12*(0.0504+0)+B4823*0.005,0)</f>
        <v/>
      </c>
      <c r="H4823" t="n">
        <v>0</v>
      </c>
      <c r="I4823" t="n">
        <v>0</v>
      </c>
      <c r="J4823" s="16">
        <f>IF(C4823=2026,IF(B4823&lt;741000,0,IF(B4823&lt;2191000,B4823-740000,IF(B4823&lt;2193000,1451000,IF(B4823&lt;2196000,1453000,IF(B4823&lt;2200000,1456000,IF(B4823&lt;3600000,ROUNDDOWN(B4823/4,-3)*2.8-80000,IF(B4823&lt;6600000,ROUNDDOWN(B4823/4,-3)*3.2-440000,IF(B4823&lt;8500000,ROUNDDOWN(B4823*0.9,0)-1100000,B4823-1950000)))))))),IF(B4823&lt;651000,0,IF(B4823&lt;1900000,B4823-650000,IF(B4823&lt;3600000,ROUNDDOWN(B4823/4,-3)*2.8-80000,IF(B4823&lt;6600000,ROUNDDOWN(B4823/4,-3)*3.2-440000,IF(B4823&lt;8500000,ROUNDDOWN(B4823*0.9,0)-1100000,B4823-1950000))))))</f>
        <v/>
      </c>
      <c r="K4823" s="16">
        <f>IF(J4823&gt;23500000,NA(),IF(C4823=2026,IF(J4823&lt;=4890000,1040000,IF(J4823&lt;=6550000,670000,620000)),IF(J4823&lt;=1320000,950000,IF(J4823&lt;=3360000,880000,IF(J4823&lt;=4890000,680000,IF(J4823&lt;=6550000,630000,580000))))))</f>
        <v/>
      </c>
      <c r="L4823" s="16">
        <f>IF(D4823=1,IF(J4823&lt;=9000000,380000,IF(J4823&lt;=9500000,260000,IF(J4823&lt;=10000000,130000,0))),0)</f>
        <v/>
      </c>
      <c r="M4823" s="16">
        <f>IF(D4823=1,IF(J4823&lt;=9000000,330000,IF(J4823&lt;=9500000,220000,IF(J4823&lt;=10000000,110000,0))),0)</f>
        <v/>
      </c>
      <c r="N4823" s="16">
        <f>IF(D4823=1,IF(J4823&lt;=9000000,50000,IF(J4823&lt;=9500000,40000,IF(J4823&lt;=10000000,20000,0))),0)</f>
        <v/>
      </c>
      <c r="O4823" s="16">
        <f>MAX(0,ROUNDDOWN(J4823-G4823-K4823-L4823-E4823*380000-F4823*630000-H4823,-3))</f>
        <v/>
      </c>
      <c r="P4823" s="16">
        <f>MAX(0,ROUNDDOWN(J4823-G4823-430000-M4823-E4823*330000-F4823*450000-I4823,-3))</f>
        <v/>
      </c>
      <c r="Q4823" s="16">
        <f>50000+N4823+E4823*50000+F4823*180000</f>
        <v/>
      </c>
      <c r="R4823" s="16">
        <f>IF(P4823&lt;=2000000,MIN(Q4823,P4823),MAX(Q4823-(P4823-2000000),50000))*0.05</f>
        <v/>
      </c>
      <c r="S4823" s="16">
        <f>MAX(0,P4823*0.1-R4823)</f>
        <v/>
      </c>
      <c r="T4823" s="16">
        <f>Q4823+MAX(0,K4823-480000)</f>
        <v/>
      </c>
      <c r="U4823" s="16">
        <f>P4823-T4823</f>
        <v/>
      </c>
      <c r="V4823" s="17">
        <f>IF(U4823&lt;0,0,LOOKUP(U4823,{0,1950001,3300001,6950001,9000001,18000001,40000001},{0.05,0.1,0.2,0.23,0.33,0.4,0.45}))</f>
        <v/>
      </c>
      <c r="W4823" s="18">
        <f>IF(U4823&lt;0,0.9,0.9-V4823*1.021)</f>
        <v/>
      </c>
      <c r="X4823" s="16">
        <f>ROUNDDOWN(S4823*0.2/W4823+2000,0)</f>
        <v/>
      </c>
      <c r="Y4823" s="17">
        <f>IF(O4823&lt;=0,0,LOOKUP(O4823,{0,1950001,3300001,6950001,9000001,18000001,40000001},{0.05,0.1,0.2,0.23,0.33,0.4,0.45}))</f>
        <v/>
      </c>
    </row>
    <row r="4824">
      <c r="A4824" t="inlineStr">
        <is>
          <t>1万円刻み</t>
        </is>
      </c>
      <c r="B4824" s="16">
        <f>'3_1万円刻み'!$A$1085</f>
        <v/>
      </c>
      <c r="C4824" t="n">
        <v>2026</v>
      </c>
      <c r="D4824" t="n">
        <v>1</v>
      </c>
      <c r="E4824" t="n">
        <v>0</v>
      </c>
      <c r="F4824" t="n">
        <v>0</v>
      </c>
      <c r="G4824" s="16">
        <f>ROUND(MIN(B4824/12,650000)*12*0.0915+MIN(B4824/12,1390000)*12*(0.0504+0)+B4824*0.005,0)</f>
        <v/>
      </c>
      <c r="H4824" t="n">
        <v>0</v>
      </c>
      <c r="I4824" t="n">
        <v>0</v>
      </c>
      <c r="J4824" s="16">
        <f>IF(C4824=2026,IF(B4824&lt;741000,0,IF(B4824&lt;2191000,B4824-740000,IF(B4824&lt;2193000,1451000,IF(B4824&lt;2196000,1453000,IF(B4824&lt;2200000,1456000,IF(B4824&lt;3600000,ROUNDDOWN(B4824/4,-3)*2.8-80000,IF(B4824&lt;6600000,ROUNDDOWN(B4824/4,-3)*3.2-440000,IF(B4824&lt;8500000,ROUNDDOWN(B4824*0.9,0)-1100000,B4824-1950000)))))))),IF(B4824&lt;651000,0,IF(B4824&lt;1900000,B4824-650000,IF(B4824&lt;3600000,ROUNDDOWN(B4824/4,-3)*2.8-80000,IF(B4824&lt;6600000,ROUNDDOWN(B4824/4,-3)*3.2-440000,IF(B4824&lt;8500000,ROUNDDOWN(B4824*0.9,0)-1100000,B4824-1950000))))))</f>
        <v/>
      </c>
      <c r="K4824" s="16">
        <f>IF(J4824&gt;23500000,NA(),IF(C4824=2026,IF(J4824&lt;=4890000,1040000,IF(J4824&lt;=6550000,670000,620000)),IF(J4824&lt;=1320000,950000,IF(J4824&lt;=3360000,880000,IF(J4824&lt;=4890000,680000,IF(J4824&lt;=6550000,630000,580000))))))</f>
        <v/>
      </c>
      <c r="L4824" s="16">
        <f>IF(D4824=1,IF(J4824&lt;=9000000,380000,IF(J4824&lt;=9500000,260000,IF(J4824&lt;=10000000,130000,0))),0)</f>
        <v/>
      </c>
      <c r="M4824" s="16">
        <f>IF(D4824=1,IF(J4824&lt;=9000000,330000,IF(J4824&lt;=9500000,220000,IF(J4824&lt;=10000000,110000,0))),0)</f>
        <v/>
      </c>
      <c r="N4824" s="16">
        <f>IF(D4824=1,IF(J4824&lt;=9000000,50000,IF(J4824&lt;=9500000,40000,IF(J4824&lt;=10000000,20000,0))),0)</f>
        <v/>
      </c>
      <c r="O4824" s="16">
        <f>MAX(0,ROUNDDOWN(J4824-G4824-K4824-L4824-E4824*380000-F4824*630000-H4824,-3))</f>
        <v/>
      </c>
      <c r="P4824" s="16">
        <f>MAX(0,ROUNDDOWN(J4824-G4824-430000-M4824-E4824*330000-F4824*450000-I4824,-3))</f>
        <v/>
      </c>
      <c r="Q4824" s="16">
        <f>50000+N4824+E4824*50000+F4824*180000</f>
        <v/>
      </c>
      <c r="R4824" s="16">
        <f>IF(P4824&lt;=2000000,MIN(Q4824,P4824),MAX(Q4824-(P4824-2000000),50000))*0.05</f>
        <v/>
      </c>
      <c r="S4824" s="16">
        <f>MAX(0,P4824*0.1-R4824)</f>
        <v/>
      </c>
      <c r="T4824" s="16">
        <f>Q4824+MAX(0,K4824-480000)</f>
        <v/>
      </c>
      <c r="U4824" s="16">
        <f>P4824-T4824</f>
        <v/>
      </c>
      <c r="V4824" s="17">
        <f>IF(U4824&lt;0,0,LOOKUP(U4824,{0,1950001,3300001,6950001,9000001,18000001,40000001},{0.05,0.1,0.2,0.23,0.33,0.4,0.45}))</f>
        <v/>
      </c>
      <c r="W4824" s="18">
        <f>IF(U4824&lt;0,0.9,0.9-V4824*1.021)</f>
        <v/>
      </c>
      <c r="X4824" s="16">
        <f>ROUNDDOWN(S4824*0.2/W4824+2000,0)</f>
        <v/>
      </c>
      <c r="Y4824" s="17">
        <f>IF(O4824&lt;=0,0,LOOKUP(O4824,{0,1950001,3300001,6950001,9000001,18000001,40000001},{0.05,0.1,0.2,0.23,0.33,0.4,0.45}))</f>
        <v/>
      </c>
    </row>
    <row r="4825">
      <c r="A4825" t="inlineStr">
        <is>
          <t>1万円刻み</t>
        </is>
      </c>
      <c r="B4825" s="16">
        <f>'3_1万円刻み'!$A$1086</f>
        <v/>
      </c>
      <c r="C4825" t="n">
        <v>2025</v>
      </c>
      <c r="D4825" t="n">
        <v>0</v>
      </c>
      <c r="E4825" t="n">
        <v>0</v>
      </c>
      <c r="F4825" t="n">
        <v>0</v>
      </c>
      <c r="G4825" s="16">
        <f>ROUND(MIN(B4825/12,650000)*12*0.0915+MIN(B4825/12,1390000)*12*(0.0504+0)+B4825*0.005,0)</f>
        <v/>
      </c>
      <c r="H4825" t="n">
        <v>0</v>
      </c>
      <c r="I4825" t="n">
        <v>0</v>
      </c>
      <c r="J4825" s="16">
        <f>IF(C4825=2026,IF(B4825&lt;741000,0,IF(B4825&lt;2191000,B4825-740000,IF(B4825&lt;2193000,1451000,IF(B4825&lt;2196000,1453000,IF(B4825&lt;2200000,1456000,IF(B4825&lt;3600000,ROUNDDOWN(B4825/4,-3)*2.8-80000,IF(B4825&lt;6600000,ROUNDDOWN(B4825/4,-3)*3.2-440000,IF(B4825&lt;8500000,ROUNDDOWN(B4825*0.9,0)-1100000,B4825-1950000)))))))),IF(B4825&lt;651000,0,IF(B4825&lt;1900000,B4825-650000,IF(B4825&lt;3600000,ROUNDDOWN(B4825/4,-3)*2.8-80000,IF(B4825&lt;6600000,ROUNDDOWN(B4825/4,-3)*3.2-440000,IF(B4825&lt;8500000,ROUNDDOWN(B4825*0.9,0)-1100000,B4825-1950000))))))</f>
        <v/>
      </c>
      <c r="K4825" s="16">
        <f>IF(J4825&gt;23500000,NA(),IF(C4825=2026,IF(J4825&lt;=4890000,1040000,IF(J4825&lt;=6550000,670000,620000)),IF(J4825&lt;=1320000,950000,IF(J4825&lt;=3360000,880000,IF(J4825&lt;=4890000,680000,IF(J4825&lt;=6550000,630000,580000))))))</f>
        <v/>
      </c>
      <c r="L4825" s="16">
        <f>IF(D4825=1,IF(J4825&lt;=9000000,380000,IF(J4825&lt;=9500000,260000,IF(J4825&lt;=10000000,130000,0))),0)</f>
        <v/>
      </c>
      <c r="M4825" s="16">
        <f>IF(D4825=1,IF(J4825&lt;=9000000,330000,IF(J4825&lt;=9500000,220000,IF(J4825&lt;=10000000,110000,0))),0)</f>
        <v/>
      </c>
      <c r="N4825" s="16">
        <f>IF(D4825=1,IF(J4825&lt;=9000000,50000,IF(J4825&lt;=9500000,40000,IF(J4825&lt;=10000000,20000,0))),0)</f>
        <v/>
      </c>
      <c r="O4825" s="16">
        <f>MAX(0,ROUNDDOWN(J4825-G4825-K4825-L4825-E4825*380000-F4825*630000-H4825,-3))</f>
        <v/>
      </c>
      <c r="P4825" s="16">
        <f>MAX(0,ROUNDDOWN(J4825-G4825-430000-M4825-E4825*330000-F4825*450000-I4825,-3))</f>
        <v/>
      </c>
      <c r="Q4825" s="16">
        <f>50000+N4825+E4825*50000+F4825*180000</f>
        <v/>
      </c>
      <c r="R4825" s="16">
        <f>IF(P4825&lt;=2000000,MIN(Q4825,P4825),MAX(Q4825-(P4825-2000000),50000))*0.05</f>
        <v/>
      </c>
      <c r="S4825" s="16">
        <f>MAX(0,P4825*0.1-R4825)</f>
        <v/>
      </c>
      <c r="T4825" s="16">
        <f>Q4825+MAX(0,K4825-480000)</f>
        <v/>
      </c>
      <c r="U4825" s="16">
        <f>P4825-T4825</f>
        <v/>
      </c>
      <c r="V4825" s="17">
        <f>IF(U4825&lt;0,0,LOOKUP(U4825,{0,1950001,3300001,6950001,9000001,18000001,40000001},{0.05,0.1,0.2,0.23,0.33,0.4,0.45}))</f>
        <v/>
      </c>
      <c r="W4825" s="18">
        <f>IF(U4825&lt;0,0.9,0.9-V4825*1.021)</f>
        <v/>
      </c>
      <c r="X4825" s="16">
        <f>ROUNDDOWN(S4825*0.2/W4825+2000,0)</f>
        <v/>
      </c>
      <c r="Y4825" s="17">
        <f>IF(O4825&lt;=0,0,LOOKUP(O4825,{0,1950001,3300001,6950001,9000001,18000001,40000001},{0.05,0.1,0.2,0.23,0.33,0.4,0.45}))</f>
        <v/>
      </c>
    </row>
    <row r="4826">
      <c r="A4826" t="inlineStr">
        <is>
          <t>1万円刻み</t>
        </is>
      </c>
      <c r="B4826" s="16">
        <f>'3_1万円刻み'!$A$1086</f>
        <v/>
      </c>
      <c r="C4826" t="n">
        <v>2026</v>
      </c>
      <c r="D4826" t="n">
        <v>0</v>
      </c>
      <c r="E4826" t="n">
        <v>0</v>
      </c>
      <c r="F4826" t="n">
        <v>0</v>
      </c>
      <c r="G4826" s="16">
        <f>ROUND(MIN(B4826/12,650000)*12*0.0915+MIN(B4826/12,1390000)*12*(0.0504+0)+B4826*0.005,0)</f>
        <v/>
      </c>
      <c r="H4826" t="n">
        <v>0</v>
      </c>
      <c r="I4826" t="n">
        <v>0</v>
      </c>
      <c r="J4826" s="16">
        <f>IF(C4826=2026,IF(B4826&lt;741000,0,IF(B4826&lt;2191000,B4826-740000,IF(B4826&lt;2193000,1451000,IF(B4826&lt;2196000,1453000,IF(B4826&lt;2200000,1456000,IF(B4826&lt;3600000,ROUNDDOWN(B4826/4,-3)*2.8-80000,IF(B4826&lt;6600000,ROUNDDOWN(B4826/4,-3)*3.2-440000,IF(B4826&lt;8500000,ROUNDDOWN(B4826*0.9,0)-1100000,B4826-1950000)))))))),IF(B4826&lt;651000,0,IF(B4826&lt;1900000,B4826-650000,IF(B4826&lt;3600000,ROUNDDOWN(B4826/4,-3)*2.8-80000,IF(B4826&lt;6600000,ROUNDDOWN(B4826/4,-3)*3.2-440000,IF(B4826&lt;8500000,ROUNDDOWN(B4826*0.9,0)-1100000,B4826-1950000))))))</f>
        <v/>
      </c>
      <c r="K4826" s="16">
        <f>IF(J4826&gt;23500000,NA(),IF(C4826=2026,IF(J4826&lt;=4890000,1040000,IF(J4826&lt;=6550000,670000,620000)),IF(J4826&lt;=1320000,950000,IF(J4826&lt;=3360000,880000,IF(J4826&lt;=4890000,680000,IF(J4826&lt;=6550000,630000,580000))))))</f>
        <v/>
      </c>
      <c r="L4826" s="16">
        <f>IF(D4826=1,IF(J4826&lt;=9000000,380000,IF(J4826&lt;=9500000,260000,IF(J4826&lt;=10000000,130000,0))),0)</f>
        <v/>
      </c>
      <c r="M4826" s="16">
        <f>IF(D4826=1,IF(J4826&lt;=9000000,330000,IF(J4826&lt;=9500000,220000,IF(J4826&lt;=10000000,110000,0))),0)</f>
        <v/>
      </c>
      <c r="N4826" s="16">
        <f>IF(D4826=1,IF(J4826&lt;=9000000,50000,IF(J4826&lt;=9500000,40000,IF(J4826&lt;=10000000,20000,0))),0)</f>
        <v/>
      </c>
      <c r="O4826" s="16">
        <f>MAX(0,ROUNDDOWN(J4826-G4826-K4826-L4826-E4826*380000-F4826*630000-H4826,-3))</f>
        <v/>
      </c>
      <c r="P4826" s="16">
        <f>MAX(0,ROUNDDOWN(J4826-G4826-430000-M4826-E4826*330000-F4826*450000-I4826,-3))</f>
        <v/>
      </c>
      <c r="Q4826" s="16">
        <f>50000+N4826+E4826*50000+F4826*180000</f>
        <v/>
      </c>
      <c r="R4826" s="16">
        <f>IF(P4826&lt;=2000000,MIN(Q4826,P4826),MAX(Q4826-(P4826-2000000),50000))*0.05</f>
        <v/>
      </c>
      <c r="S4826" s="16">
        <f>MAX(0,P4826*0.1-R4826)</f>
        <v/>
      </c>
      <c r="T4826" s="16">
        <f>Q4826+MAX(0,K4826-480000)</f>
        <v/>
      </c>
      <c r="U4826" s="16">
        <f>P4826-T4826</f>
        <v/>
      </c>
      <c r="V4826" s="17">
        <f>IF(U4826&lt;0,0,LOOKUP(U4826,{0,1950001,3300001,6950001,9000001,18000001,40000001},{0.05,0.1,0.2,0.23,0.33,0.4,0.45}))</f>
        <v/>
      </c>
      <c r="W4826" s="18">
        <f>IF(U4826&lt;0,0.9,0.9-V4826*1.021)</f>
        <v/>
      </c>
      <c r="X4826" s="16">
        <f>ROUNDDOWN(S4826*0.2/W4826+2000,0)</f>
        <v/>
      </c>
      <c r="Y4826" s="17">
        <f>IF(O4826&lt;=0,0,LOOKUP(O4826,{0,1950001,3300001,6950001,9000001,18000001,40000001},{0.05,0.1,0.2,0.23,0.33,0.4,0.45}))</f>
        <v/>
      </c>
    </row>
    <row r="4827">
      <c r="A4827" t="inlineStr">
        <is>
          <t>1万円刻み</t>
        </is>
      </c>
      <c r="B4827" s="16">
        <f>'3_1万円刻み'!$A$1086</f>
        <v/>
      </c>
      <c r="C4827" t="n">
        <v>2025</v>
      </c>
      <c r="D4827" t="n">
        <v>1</v>
      </c>
      <c r="E4827" t="n">
        <v>0</v>
      </c>
      <c r="F4827" t="n">
        <v>0</v>
      </c>
      <c r="G4827" s="16">
        <f>ROUND(MIN(B4827/12,650000)*12*0.0915+MIN(B4827/12,1390000)*12*(0.0504+0)+B4827*0.005,0)</f>
        <v/>
      </c>
      <c r="H4827" t="n">
        <v>0</v>
      </c>
      <c r="I4827" t="n">
        <v>0</v>
      </c>
      <c r="J4827" s="16">
        <f>IF(C4827=2026,IF(B4827&lt;741000,0,IF(B4827&lt;2191000,B4827-740000,IF(B4827&lt;2193000,1451000,IF(B4827&lt;2196000,1453000,IF(B4827&lt;2200000,1456000,IF(B4827&lt;3600000,ROUNDDOWN(B4827/4,-3)*2.8-80000,IF(B4827&lt;6600000,ROUNDDOWN(B4827/4,-3)*3.2-440000,IF(B4827&lt;8500000,ROUNDDOWN(B4827*0.9,0)-1100000,B4827-1950000)))))))),IF(B4827&lt;651000,0,IF(B4827&lt;1900000,B4827-650000,IF(B4827&lt;3600000,ROUNDDOWN(B4827/4,-3)*2.8-80000,IF(B4827&lt;6600000,ROUNDDOWN(B4827/4,-3)*3.2-440000,IF(B4827&lt;8500000,ROUNDDOWN(B4827*0.9,0)-1100000,B4827-1950000))))))</f>
        <v/>
      </c>
      <c r="K4827" s="16">
        <f>IF(J4827&gt;23500000,NA(),IF(C4827=2026,IF(J4827&lt;=4890000,1040000,IF(J4827&lt;=6550000,670000,620000)),IF(J4827&lt;=1320000,950000,IF(J4827&lt;=3360000,880000,IF(J4827&lt;=4890000,680000,IF(J4827&lt;=6550000,630000,580000))))))</f>
        <v/>
      </c>
      <c r="L4827" s="16">
        <f>IF(D4827=1,IF(J4827&lt;=9000000,380000,IF(J4827&lt;=9500000,260000,IF(J4827&lt;=10000000,130000,0))),0)</f>
        <v/>
      </c>
      <c r="M4827" s="16">
        <f>IF(D4827=1,IF(J4827&lt;=9000000,330000,IF(J4827&lt;=9500000,220000,IF(J4827&lt;=10000000,110000,0))),0)</f>
        <v/>
      </c>
      <c r="N4827" s="16">
        <f>IF(D4827=1,IF(J4827&lt;=9000000,50000,IF(J4827&lt;=9500000,40000,IF(J4827&lt;=10000000,20000,0))),0)</f>
        <v/>
      </c>
      <c r="O4827" s="16">
        <f>MAX(0,ROUNDDOWN(J4827-G4827-K4827-L4827-E4827*380000-F4827*630000-H4827,-3))</f>
        <v/>
      </c>
      <c r="P4827" s="16">
        <f>MAX(0,ROUNDDOWN(J4827-G4827-430000-M4827-E4827*330000-F4827*450000-I4827,-3))</f>
        <v/>
      </c>
      <c r="Q4827" s="16">
        <f>50000+N4827+E4827*50000+F4827*180000</f>
        <v/>
      </c>
      <c r="R4827" s="16">
        <f>IF(P4827&lt;=2000000,MIN(Q4827,P4827),MAX(Q4827-(P4827-2000000),50000))*0.05</f>
        <v/>
      </c>
      <c r="S4827" s="16">
        <f>MAX(0,P4827*0.1-R4827)</f>
        <v/>
      </c>
      <c r="T4827" s="16">
        <f>Q4827+MAX(0,K4827-480000)</f>
        <v/>
      </c>
      <c r="U4827" s="16">
        <f>P4827-T4827</f>
        <v/>
      </c>
      <c r="V4827" s="17">
        <f>IF(U4827&lt;0,0,LOOKUP(U4827,{0,1950001,3300001,6950001,9000001,18000001,40000001},{0.05,0.1,0.2,0.23,0.33,0.4,0.45}))</f>
        <v/>
      </c>
      <c r="W4827" s="18">
        <f>IF(U4827&lt;0,0.9,0.9-V4827*1.021)</f>
        <v/>
      </c>
      <c r="X4827" s="16">
        <f>ROUNDDOWN(S4827*0.2/W4827+2000,0)</f>
        <v/>
      </c>
      <c r="Y4827" s="17">
        <f>IF(O4827&lt;=0,0,LOOKUP(O4827,{0,1950001,3300001,6950001,9000001,18000001,40000001},{0.05,0.1,0.2,0.23,0.33,0.4,0.45}))</f>
        <v/>
      </c>
    </row>
    <row r="4828">
      <c r="A4828" t="inlineStr">
        <is>
          <t>1万円刻み</t>
        </is>
      </c>
      <c r="B4828" s="16">
        <f>'3_1万円刻み'!$A$1086</f>
        <v/>
      </c>
      <c r="C4828" t="n">
        <v>2026</v>
      </c>
      <c r="D4828" t="n">
        <v>1</v>
      </c>
      <c r="E4828" t="n">
        <v>0</v>
      </c>
      <c r="F4828" t="n">
        <v>0</v>
      </c>
      <c r="G4828" s="16">
        <f>ROUND(MIN(B4828/12,650000)*12*0.0915+MIN(B4828/12,1390000)*12*(0.0504+0)+B4828*0.005,0)</f>
        <v/>
      </c>
      <c r="H4828" t="n">
        <v>0</v>
      </c>
      <c r="I4828" t="n">
        <v>0</v>
      </c>
      <c r="J4828" s="16">
        <f>IF(C4828=2026,IF(B4828&lt;741000,0,IF(B4828&lt;2191000,B4828-740000,IF(B4828&lt;2193000,1451000,IF(B4828&lt;2196000,1453000,IF(B4828&lt;2200000,1456000,IF(B4828&lt;3600000,ROUNDDOWN(B4828/4,-3)*2.8-80000,IF(B4828&lt;6600000,ROUNDDOWN(B4828/4,-3)*3.2-440000,IF(B4828&lt;8500000,ROUNDDOWN(B4828*0.9,0)-1100000,B4828-1950000)))))))),IF(B4828&lt;651000,0,IF(B4828&lt;1900000,B4828-650000,IF(B4828&lt;3600000,ROUNDDOWN(B4828/4,-3)*2.8-80000,IF(B4828&lt;6600000,ROUNDDOWN(B4828/4,-3)*3.2-440000,IF(B4828&lt;8500000,ROUNDDOWN(B4828*0.9,0)-1100000,B4828-1950000))))))</f>
        <v/>
      </c>
      <c r="K4828" s="16">
        <f>IF(J4828&gt;23500000,NA(),IF(C4828=2026,IF(J4828&lt;=4890000,1040000,IF(J4828&lt;=6550000,670000,620000)),IF(J4828&lt;=1320000,950000,IF(J4828&lt;=3360000,880000,IF(J4828&lt;=4890000,680000,IF(J4828&lt;=6550000,630000,580000))))))</f>
        <v/>
      </c>
      <c r="L4828" s="16">
        <f>IF(D4828=1,IF(J4828&lt;=9000000,380000,IF(J4828&lt;=9500000,260000,IF(J4828&lt;=10000000,130000,0))),0)</f>
        <v/>
      </c>
      <c r="M4828" s="16">
        <f>IF(D4828=1,IF(J4828&lt;=9000000,330000,IF(J4828&lt;=9500000,220000,IF(J4828&lt;=10000000,110000,0))),0)</f>
        <v/>
      </c>
      <c r="N4828" s="16">
        <f>IF(D4828=1,IF(J4828&lt;=9000000,50000,IF(J4828&lt;=9500000,40000,IF(J4828&lt;=10000000,20000,0))),0)</f>
        <v/>
      </c>
      <c r="O4828" s="16">
        <f>MAX(0,ROUNDDOWN(J4828-G4828-K4828-L4828-E4828*380000-F4828*630000-H4828,-3))</f>
        <v/>
      </c>
      <c r="P4828" s="16">
        <f>MAX(0,ROUNDDOWN(J4828-G4828-430000-M4828-E4828*330000-F4828*450000-I4828,-3))</f>
        <v/>
      </c>
      <c r="Q4828" s="16">
        <f>50000+N4828+E4828*50000+F4828*180000</f>
        <v/>
      </c>
      <c r="R4828" s="16">
        <f>IF(P4828&lt;=2000000,MIN(Q4828,P4828),MAX(Q4828-(P4828-2000000),50000))*0.05</f>
        <v/>
      </c>
      <c r="S4828" s="16">
        <f>MAX(0,P4828*0.1-R4828)</f>
        <v/>
      </c>
      <c r="T4828" s="16">
        <f>Q4828+MAX(0,K4828-480000)</f>
        <v/>
      </c>
      <c r="U4828" s="16">
        <f>P4828-T4828</f>
        <v/>
      </c>
      <c r="V4828" s="17">
        <f>IF(U4828&lt;0,0,LOOKUP(U4828,{0,1950001,3300001,6950001,9000001,18000001,40000001},{0.05,0.1,0.2,0.23,0.33,0.4,0.45}))</f>
        <v/>
      </c>
      <c r="W4828" s="18">
        <f>IF(U4828&lt;0,0.9,0.9-V4828*1.021)</f>
        <v/>
      </c>
      <c r="X4828" s="16">
        <f>ROUNDDOWN(S4828*0.2/W4828+2000,0)</f>
        <v/>
      </c>
      <c r="Y4828" s="17">
        <f>IF(O4828&lt;=0,0,LOOKUP(O4828,{0,1950001,3300001,6950001,9000001,18000001,40000001},{0.05,0.1,0.2,0.23,0.33,0.4,0.45}))</f>
        <v/>
      </c>
    </row>
    <row r="4829">
      <c r="A4829" t="inlineStr">
        <is>
          <t>1万円刻み</t>
        </is>
      </c>
      <c r="B4829" s="16">
        <f>'3_1万円刻み'!$A$1087</f>
        <v/>
      </c>
      <c r="C4829" t="n">
        <v>2025</v>
      </c>
      <c r="D4829" t="n">
        <v>0</v>
      </c>
      <c r="E4829" t="n">
        <v>0</v>
      </c>
      <c r="F4829" t="n">
        <v>0</v>
      </c>
      <c r="G4829" s="16">
        <f>ROUND(MIN(B4829/12,650000)*12*0.0915+MIN(B4829/12,1390000)*12*(0.0504+0)+B4829*0.005,0)</f>
        <v/>
      </c>
      <c r="H4829" t="n">
        <v>0</v>
      </c>
      <c r="I4829" t="n">
        <v>0</v>
      </c>
      <c r="J4829" s="16">
        <f>IF(C4829=2026,IF(B4829&lt;741000,0,IF(B4829&lt;2191000,B4829-740000,IF(B4829&lt;2193000,1451000,IF(B4829&lt;2196000,1453000,IF(B4829&lt;2200000,1456000,IF(B4829&lt;3600000,ROUNDDOWN(B4829/4,-3)*2.8-80000,IF(B4829&lt;6600000,ROUNDDOWN(B4829/4,-3)*3.2-440000,IF(B4829&lt;8500000,ROUNDDOWN(B4829*0.9,0)-1100000,B4829-1950000)))))))),IF(B4829&lt;651000,0,IF(B4829&lt;1900000,B4829-650000,IF(B4829&lt;3600000,ROUNDDOWN(B4829/4,-3)*2.8-80000,IF(B4829&lt;6600000,ROUNDDOWN(B4829/4,-3)*3.2-440000,IF(B4829&lt;8500000,ROUNDDOWN(B4829*0.9,0)-1100000,B4829-1950000))))))</f>
        <v/>
      </c>
      <c r="K4829" s="16">
        <f>IF(J4829&gt;23500000,NA(),IF(C4829=2026,IF(J4829&lt;=4890000,1040000,IF(J4829&lt;=6550000,670000,620000)),IF(J4829&lt;=1320000,950000,IF(J4829&lt;=3360000,880000,IF(J4829&lt;=4890000,680000,IF(J4829&lt;=6550000,630000,580000))))))</f>
        <v/>
      </c>
      <c r="L4829" s="16">
        <f>IF(D4829=1,IF(J4829&lt;=9000000,380000,IF(J4829&lt;=9500000,260000,IF(J4829&lt;=10000000,130000,0))),0)</f>
        <v/>
      </c>
      <c r="M4829" s="16">
        <f>IF(D4829=1,IF(J4829&lt;=9000000,330000,IF(J4829&lt;=9500000,220000,IF(J4829&lt;=10000000,110000,0))),0)</f>
        <v/>
      </c>
      <c r="N4829" s="16">
        <f>IF(D4829=1,IF(J4829&lt;=9000000,50000,IF(J4829&lt;=9500000,40000,IF(J4829&lt;=10000000,20000,0))),0)</f>
        <v/>
      </c>
      <c r="O4829" s="16">
        <f>MAX(0,ROUNDDOWN(J4829-G4829-K4829-L4829-E4829*380000-F4829*630000-H4829,-3))</f>
        <v/>
      </c>
      <c r="P4829" s="16">
        <f>MAX(0,ROUNDDOWN(J4829-G4829-430000-M4829-E4829*330000-F4829*450000-I4829,-3))</f>
        <v/>
      </c>
      <c r="Q4829" s="16">
        <f>50000+N4829+E4829*50000+F4829*180000</f>
        <v/>
      </c>
      <c r="R4829" s="16">
        <f>IF(P4829&lt;=2000000,MIN(Q4829,P4829),MAX(Q4829-(P4829-2000000),50000))*0.05</f>
        <v/>
      </c>
      <c r="S4829" s="16">
        <f>MAX(0,P4829*0.1-R4829)</f>
        <v/>
      </c>
      <c r="T4829" s="16">
        <f>Q4829+MAX(0,K4829-480000)</f>
        <v/>
      </c>
      <c r="U4829" s="16">
        <f>P4829-T4829</f>
        <v/>
      </c>
      <c r="V4829" s="17">
        <f>IF(U4829&lt;0,0,LOOKUP(U4829,{0,1950001,3300001,6950001,9000001,18000001,40000001},{0.05,0.1,0.2,0.23,0.33,0.4,0.45}))</f>
        <v/>
      </c>
      <c r="W4829" s="18">
        <f>IF(U4829&lt;0,0.9,0.9-V4829*1.021)</f>
        <v/>
      </c>
      <c r="X4829" s="16">
        <f>ROUNDDOWN(S4829*0.2/W4829+2000,0)</f>
        <v/>
      </c>
      <c r="Y4829" s="17">
        <f>IF(O4829&lt;=0,0,LOOKUP(O4829,{0,1950001,3300001,6950001,9000001,18000001,40000001},{0.05,0.1,0.2,0.23,0.33,0.4,0.45}))</f>
        <v/>
      </c>
    </row>
    <row r="4830">
      <c r="A4830" t="inlineStr">
        <is>
          <t>1万円刻み</t>
        </is>
      </c>
      <c r="B4830" s="16">
        <f>'3_1万円刻み'!$A$1087</f>
        <v/>
      </c>
      <c r="C4830" t="n">
        <v>2026</v>
      </c>
      <c r="D4830" t="n">
        <v>0</v>
      </c>
      <c r="E4830" t="n">
        <v>0</v>
      </c>
      <c r="F4830" t="n">
        <v>0</v>
      </c>
      <c r="G4830" s="16">
        <f>ROUND(MIN(B4830/12,650000)*12*0.0915+MIN(B4830/12,1390000)*12*(0.0504+0)+B4830*0.005,0)</f>
        <v/>
      </c>
      <c r="H4830" t="n">
        <v>0</v>
      </c>
      <c r="I4830" t="n">
        <v>0</v>
      </c>
      <c r="J4830" s="16">
        <f>IF(C4830=2026,IF(B4830&lt;741000,0,IF(B4830&lt;2191000,B4830-740000,IF(B4830&lt;2193000,1451000,IF(B4830&lt;2196000,1453000,IF(B4830&lt;2200000,1456000,IF(B4830&lt;3600000,ROUNDDOWN(B4830/4,-3)*2.8-80000,IF(B4830&lt;6600000,ROUNDDOWN(B4830/4,-3)*3.2-440000,IF(B4830&lt;8500000,ROUNDDOWN(B4830*0.9,0)-1100000,B4830-1950000)))))))),IF(B4830&lt;651000,0,IF(B4830&lt;1900000,B4830-650000,IF(B4830&lt;3600000,ROUNDDOWN(B4830/4,-3)*2.8-80000,IF(B4830&lt;6600000,ROUNDDOWN(B4830/4,-3)*3.2-440000,IF(B4830&lt;8500000,ROUNDDOWN(B4830*0.9,0)-1100000,B4830-1950000))))))</f>
        <v/>
      </c>
      <c r="K4830" s="16">
        <f>IF(J4830&gt;23500000,NA(),IF(C4830=2026,IF(J4830&lt;=4890000,1040000,IF(J4830&lt;=6550000,670000,620000)),IF(J4830&lt;=1320000,950000,IF(J4830&lt;=3360000,880000,IF(J4830&lt;=4890000,680000,IF(J4830&lt;=6550000,630000,580000))))))</f>
        <v/>
      </c>
      <c r="L4830" s="16">
        <f>IF(D4830=1,IF(J4830&lt;=9000000,380000,IF(J4830&lt;=9500000,260000,IF(J4830&lt;=10000000,130000,0))),0)</f>
        <v/>
      </c>
      <c r="M4830" s="16">
        <f>IF(D4830=1,IF(J4830&lt;=9000000,330000,IF(J4830&lt;=9500000,220000,IF(J4830&lt;=10000000,110000,0))),0)</f>
        <v/>
      </c>
      <c r="N4830" s="16">
        <f>IF(D4830=1,IF(J4830&lt;=9000000,50000,IF(J4830&lt;=9500000,40000,IF(J4830&lt;=10000000,20000,0))),0)</f>
        <v/>
      </c>
      <c r="O4830" s="16">
        <f>MAX(0,ROUNDDOWN(J4830-G4830-K4830-L4830-E4830*380000-F4830*630000-H4830,-3))</f>
        <v/>
      </c>
      <c r="P4830" s="16">
        <f>MAX(0,ROUNDDOWN(J4830-G4830-430000-M4830-E4830*330000-F4830*450000-I4830,-3))</f>
        <v/>
      </c>
      <c r="Q4830" s="16">
        <f>50000+N4830+E4830*50000+F4830*180000</f>
        <v/>
      </c>
      <c r="R4830" s="16">
        <f>IF(P4830&lt;=2000000,MIN(Q4830,P4830),MAX(Q4830-(P4830-2000000),50000))*0.05</f>
        <v/>
      </c>
      <c r="S4830" s="16">
        <f>MAX(0,P4830*0.1-R4830)</f>
        <v/>
      </c>
      <c r="T4830" s="16">
        <f>Q4830+MAX(0,K4830-480000)</f>
        <v/>
      </c>
      <c r="U4830" s="16">
        <f>P4830-T4830</f>
        <v/>
      </c>
      <c r="V4830" s="17">
        <f>IF(U4830&lt;0,0,LOOKUP(U4830,{0,1950001,3300001,6950001,9000001,18000001,40000001},{0.05,0.1,0.2,0.23,0.33,0.4,0.45}))</f>
        <v/>
      </c>
      <c r="W4830" s="18">
        <f>IF(U4830&lt;0,0.9,0.9-V4830*1.021)</f>
        <v/>
      </c>
      <c r="X4830" s="16">
        <f>ROUNDDOWN(S4830*0.2/W4830+2000,0)</f>
        <v/>
      </c>
      <c r="Y4830" s="17">
        <f>IF(O4830&lt;=0,0,LOOKUP(O4830,{0,1950001,3300001,6950001,9000001,18000001,40000001},{0.05,0.1,0.2,0.23,0.33,0.4,0.45}))</f>
        <v/>
      </c>
    </row>
    <row r="4831">
      <c r="A4831" t="inlineStr">
        <is>
          <t>1万円刻み</t>
        </is>
      </c>
      <c r="B4831" s="16">
        <f>'3_1万円刻み'!$A$1087</f>
        <v/>
      </c>
      <c r="C4831" t="n">
        <v>2025</v>
      </c>
      <c r="D4831" t="n">
        <v>1</v>
      </c>
      <c r="E4831" t="n">
        <v>0</v>
      </c>
      <c r="F4831" t="n">
        <v>0</v>
      </c>
      <c r="G4831" s="16">
        <f>ROUND(MIN(B4831/12,650000)*12*0.0915+MIN(B4831/12,1390000)*12*(0.0504+0)+B4831*0.005,0)</f>
        <v/>
      </c>
      <c r="H4831" t="n">
        <v>0</v>
      </c>
      <c r="I4831" t="n">
        <v>0</v>
      </c>
      <c r="J4831" s="16">
        <f>IF(C4831=2026,IF(B4831&lt;741000,0,IF(B4831&lt;2191000,B4831-740000,IF(B4831&lt;2193000,1451000,IF(B4831&lt;2196000,1453000,IF(B4831&lt;2200000,1456000,IF(B4831&lt;3600000,ROUNDDOWN(B4831/4,-3)*2.8-80000,IF(B4831&lt;6600000,ROUNDDOWN(B4831/4,-3)*3.2-440000,IF(B4831&lt;8500000,ROUNDDOWN(B4831*0.9,0)-1100000,B4831-1950000)))))))),IF(B4831&lt;651000,0,IF(B4831&lt;1900000,B4831-650000,IF(B4831&lt;3600000,ROUNDDOWN(B4831/4,-3)*2.8-80000,IF(B4831&lt;6600000,ROUNDDOWN(B4831/4,-3)*3.2-440000,IF(B4831&lt;8500000,ROUNDDOWN(B4831*0.9,0)-1100000,B4831-1950000))))))</f>
        <v/>
      </c>
      <c r="K4831" s="16">
        <f>IF(J4831&gt;23500000,NA(),IF(C4831=2026,IF(J4831&lt;=4890000,1040000,IF(J4831&lt;=6550000,670000,620000)),IF(J4831&lt;=1320000,950000,IF(J4831&lt;=3360000,880000,IF(J4831&lt;=4890000,680000,IF(J4831&lt;=6550000,630000,580000))))))</f>
        <v/>
      </c>
      <c r="L4831" s="16">
        <f>IF(D4831=1,IF(J4831&lt;=9000000,380000,IF(J4831&lt;=9500000,260000,IF(J4831&lt;=10000000,130000,0))),0)</f>
        <v/>
      </c>
      <c r="M4831" s="16">
        <f>IF(D4831=1,IF(J4831&lt;=9000000,330000,IF(J4831&lt;=9500000,220000,IF(J4831&lt;=10000000,110000,0))),0)</f>
        <v/>
      </c>
      <c r="N4831" s="16">
        <f>IF(D4831=1,IF(J4831&lt;=9000000,50000,IF(J4831&lt;=9500000,40000,IF(J4831&lt;=10000000,20000,0))),0)</f>
        <v/>
      </c>
      <c r="O4831" s="16">
        <f>MAX(0,ROUNDDOWN(J4831-G4831-K4831-L4831-E4831*380000-F4831*630000-H4831,-3))</f>
        <v/>
      </c>
      <c r="P4831" s="16">
        <f>MAX(0,ROUNDDOWN(J4831-G4831-430000-M4831-E4831*330000-F4831*450000-I4831,-3))</f>
        <v/>
      </c>
      <c r="Q4831" s="16">
        <f>50000+N4831+E4831*50000+F4831*180000</f>
        <v/>
      </c>
      <c r="R4831" s="16">
        <f>IF(P4831&lt;=2000000,MIN(Q4831,P4831),MAX(Q4831-(P4831-2000000),50000))*0.05</f>
        <v/>
      </c>
      <c r="S4831" s="16">
        <f>MAX(0,P4831*0.1-R4831)</f>
        <v/>
      </c>
      <c r="T4831" s="16">
        <f>Q4831+MAX(0,K4831-480000)</f>
        <v/>
      </c>
      <c r="U4831" s="16">
        <f>P4831-T4831</f>
        <v/>
      </c>
      <c r="V4831" s="17">
        <f>IF(U4831&lt;0,0,LOOKUP(U4831,{0,1950001,3300001,6950001,9000001,18000001,40000001},{0.05,0.1,0.2,0.23,0.33,0.4,0.45}))</f>
        <v/>
      </c>
      <c r="W4831" s="18">
        <f>IF(U4831&lt;0,0.9,0.9-V4831*1.021)</f>
        <v/>
      </c>
      <c r="X4831" s="16">
        <f>ROUNDDOWN(S4831*0.2/W4831+2000,0)</f>
        <v/>
      </c>
      <c r="Y4831" s="17">
        <f>IF(O4831&lt;=0,0,LOOKUP(O4831,{0,1950001,3300001,6950001,9000001,18000001,40000001},{0.05,0.1,0.2,0.23,0.33,0.4,0.45}))</f>
        <v/>
      </c>
    </row>
    <row r="4832">
      <c r="A4832" t="inlineStr">
        <is>
          <t>1万円刻み</t>
        </is>
      </c>
      <c r="B4832" s="16">
        <f>'3_1万円刻み'!$A$1087</f>
        <v/>
      </c>
      <c r="C4832" t="n">
        <v>2026</v>
      </c>
      <c r="D4832" t="n">
        <v>1</v>
      </c>
      <c r="E4832" t="n">
        <v>0</v>
      </c>
      <c r="F4832" t="n">
        <v>0</v>
      </c>
      <c r="G4832" s="16">
        <f>ROUND(MIN(B4832/12,650000)*12*0.0915+MIN(B4832/12,1390000)*12*(0.0504+0)+B4832*0.005,0)</f>
        <v/>
      </c>
      <c r="H4832" t="n">
        <v>0</v>
      </c>
      <c r="I4832" t="n">
        <v>0</v>
      </c>
      <c r="J4832" s="16">
        <f>IF(C4832=2026,IF(B4832&lt;741000,0,IF(B4832&lt;2191000,B4832-740000,IF(B4832&lt;2193000,1451000,IF(B4832&lt;2196000,1453000,IF(B4832&lt;2200000,1456000,IF(B4832&lt;3600000,ROUNDDOWN(B4832/4,-3)*2.8-80000,IF(B4832&lt;6600000,ROUNDDOWN(B4832/4,-3)*3.2-440000,IF(B4832&lt;8500000,ROUNDDOWN(B4832*0.9,0)-1100000,B4832-1950000)))))))),IF(B4832&lt;651000,0,IF(B4832&lt;1900000,B4832-650000,IF(B4832&lt;3600000,ROUNDDOWN(B4832/4,-3)*2.8-80000,IF(B4832&lt;6600000,ROUNDDOWN(B4832/4,-3)*3.2-440000,IF(B4832&lt;8500000,ROUNDDOWN(B4832*0.9,0)-1100000,B4832-1950000))))))</f>
        <v/>
      </c>
      <c r="K4832" s="16">
        <f>IF(J4832&gt;23500000,NA(),IF(C4832=2026,IF(J4832&lt;=4890000,1040000,IF(J4832&lt;=6550000,670000,620000)),IF(J4832&lt;=1320000,950000,IF(J4832&lt;=3360000,880000,IF(J4832&lt;=4890000,680000,IF(J4832&lt;=6550000,630000,580000))))))</f>
        <v/>
      </c>
      <c r="L4832" s="16">
        <f>IF(D4832=1,IF(J4832&lt;=9000000,380000,IF(J4832&lt;=9500000,260000,IF(J4832&lt;=10000000,130000,0))),0)</f>
        <v/>
      </c>
      <c r="M4832" s="16">
        <f>IF(D4832=1,IF(J4832&lt;=9000000,330000,IF(J4832&lt;=9500000,220000,IF(J4832&lt;=10000000,110000,0))),0)</f>
        <v/>
      </c>
      <c r="N4832" s="16">
        <f>IF(D4832=1,IF(J4832&lt;=9000000,50000,IF(J4832&lt;=9500000,40000,IF(J4832&lt;=10000000,20000,0))),0)</f>
        <v/>
      </c>
      <c r="O4832" s="16">
        <f>MAX(0,ROUNDDOWN(J4832-G4832-K4832-L4832-E4832*380000-F4832*630000-H4832,-3))</f>
        <v/>
      </c>
      <c r="P4832" s="16">
        <f>MAX(0,ROUNDDOWN(J4832-G4832-430000-M4832-E4832*330000-F4832*450000-I4832,-3))</f>
        <v/>
      </c>
      <c r="Q4832" s="16">
        <f>50000+N4832+E4832*50000+F4832*180000</f>
        <v/>
      </c>
      <c r="R4832" s="16">
        <f>IF(P4832&lt;=2000000,MIN(Q4832,P4832),MAX(Q4832-(P4832-2000000),50000))*0.05</f>
        <v/>
      </c>
      <c r="S4832" s="16">
        <f>MAX(0,P4832*0.1-R4832)</f>
        <v/>
      </c>
      <c r="T4832" s="16">
        <f>Q4832+MAX(0,K4832-480000)</f>
        <v/>
      </c>
      <c r="U4832" s="16">
        <f>P4832-T4832</f>
        <v/>
      </c>
      <c r="V4832" s="17">
        <f>IF(U4832&lt;0,0,LOOKUP(U4832,{0,1950001,3300001,6950001,9000001,18000001,40000001},{0.05,0.1,0.2,0.23,0.33,0.4,0.45}))</f>
        <v/>
      </c>
      <c r="W4832" s="18">
        <f>IF(U4832&lt;0,0.9,0.9-V4832*1.021)</f>
        <v/>
      </c>
      <c r="X4832" s="16">
        <f>ROUNDDOWN(S4832*0.2/W4832+2000,0)</f>
        <v/>
      </c>
      <c r="Y4832" s="17">
        <f>IF(O4832&lt;=0,0,LOOKUP(O4832,{0,1950001,3300001,6950001,9000001,18000001,40000001},{0.05,0.1,0.2,0.23,0.33,0.4,0.45}))</f>
        <v/>
      </c>
    </row>
    <row r="4833">
      <c r="A4833" t="inlineStr">
        <is>
          <t>1万円刻み</t>
        </is>
      </c>
      <c r="B4833" s="16">
        <f>'3_1万円刻み'!$A$1088</f>
        <v/>
      </c>
      <c r="C4833" t="n">
        <v>2025</v>
      </c>
      <c r="D4833" t="n">
        <v>0</v>
      </c>
      <c r="E4833" t="n">
        <v>0</v>
      </c>
      <c r="F4833" t="n">
        <v>0</v>
      </c>
      <c r="G4833" s="16">
        <f>ROUND(MIN(B4833/12,650000)*12*0.0915+MIN(B4833/12,1390000)*12*(0.0504+0)+B4833*0.005,0)</f>
        <v/>
      </c>
      <c r="H4833" t="n">
        <v>0</v>
      </c>
      <c r="I4833" t="n">
        <v>0</v>
      </c>
      <c r="J4833" s="16">
        <f>IF(C4833=2026,IF(B4833&lt;741000,0,IF(B4833&lt;2191000,B4833-740000,IF(B4833&lt;2193000,1451000,IF(B4833&lt;2196000,1453000,IF(B4833&lt;2200000,1456000,IF(B4833&lt;3600000,ROUNDDOWN(B4833/4,-3)*2.8-80000,IF(B4833&lt;6600000,ROUNDDOWN(B4833/4,-3)*3.2-440000,IF(B4833&lt;8500000,ROUNDDOWN(B4833*0.9,0)-1100000,B4833-1950000)))))))),IF(B4833&lt;651000,0,IF(B4833&lt;1900000,B4833-650000,IF(B4833&lt;3600000,ROUNDDOWN(B4833/4,-3)*2.8-80000,IF(B4833&lt;6600000,ROUNDDOWN(B4833/4,-3)*3.2-440000,IF(B4833&lt;8500000,ROUNDDOWN(B4833*0.9,0)-1100000,B4833-1950000))))))</f>
        <v/>
      </c>
      <c r="K4833" s="16">
        <f>IF(J4833&gt;23500000,NA(),IF(C4833=2026,IF(J4833&lt;=4890000,1040000,IF(J4833&lt;=6550000,670000,620000)),IF(J4833&lt;=1320000,950000,IF(J4833&lt;=3360000,880000,IF(J4833&lt;=4890000,680000,IF(J4833&lt;=6550000,630000,580000))))))</f>
        <v/>
      </c>
      <c r="L4833" s="16">
        <f>IF(D4833=1,IF(J4833&lt;=9000000,380000,IF(J4833&lt;=9500000,260000,IF(J4833&lt;=10000000,130000,0))),0)</f>
        <v/>
      </c>
      <c r="M4833" s="16">
        <f>IF(D4833=1,IF(J4833&lt;=9000000,330000,IF(J4833&lt;=9500000,220000,IF(J4833&lt;=10000000,110000,0))),0)</f>
        <v/>
      </c>
      <c r="N4833" s="16">
        <f>IF(D4833=1,IF(J4833&lt;=9000000,50000,IF(J4833&lt;=9500000,40000,IF(J4833&lt;=10000000,20000,0))),0)</f>
        <v/>
      </c>
      <c r="O4833" s="16">
        <f>MAX(0,ROUNDDOWN(J4833-G4833-K4833-L4833-E4833*380000-F4833*630000-H4833,-3))</f>
        <v/>
      </c>
      <c r="P4833" s="16">
        <f>MAX(0,ROUNDDOWN(J4833-G4833-430000-M4833-E4833*330000-F4833*450000-I4833,-3))</f>
        <v/>
      </c>
      <c r="Q4833" s="16">
        <f>50000+N4833+E4833*50000+F4833*180000</f>
        <v/>
      </c>
      <c r="R4833" s="16">
        <f>IF(P4833&lt;=2000000,MIN(Q4833,P4833),MAX(Q4833-(P4833-2000000),50000))*0.05</f>
        <v/>
      </c>
      <c r="S4833" s="16">
        <f>MAX(0,P4833*0.1-R4833)</f>
        <v/>
      </c>
      <c r="T4833" s="16">
        <f>Q4833+MAX(0,K4833-480000)</f>
        <v/>
      </c>
      <c r="U4833" s="16">
        <f>P4833-T4833</f>
        <v/>
      </c>
      <c r="V4833" s="17">
        <f>IF(U4833&lt;0,0,LOOKUP(U4833,{0,1950001,3300001,6950001,9000001,18000001,40000001},{0.05,0.1,0.2,0.23,0.33,0.4,0.45}))</f>
        <v/>
      </c>
      <c r="W4833" s="18">
        <f>IF(U4833&lt;0,0.9,0.9-V4833*1.021)</f>
        <v/>
      </c>
      <c r="X4833" s="16">
        <f>ROUNDDOWN(S4833*0.2/W4833+2000,0)</f>
        <v/>
      </c>
      <c r="Y4833" s="17">
        <f>IF(O4833&lt;=0,0,LOOKUP(O4833,{0,1950001,3300001,6950001,9000001,18000001,40000001},{0.05,0.1,0.2,0.23,0.33,0.4,0.45}))</f>
        <v/>
      </c>
    </row>
    <row r="4834">
      <c r="A4834" t="inlineStr">
        <is>
          <t>1万円刻み</t>
        </is>
      </c>
      <c r="B4834" s="16">
        <f>'3_1万円刻み'!$A$1088</f>
        <v/>
      </c>
      <c r="C4834" t="n">
        <v>2026</v>
      </c>
      <c r="D4834" t="n">
        <v>0</v>
      </c>
      <c r="E4834" t="n">
        <v>0</v>
      </c>
      <c r="F4834" t="n">
        <v>0</v>
      </c>
      <c r="G4834" s="16">
        <f>ROUND(MIN(B4834/12,650000)*12*0.0915+MIN(B4834/12,1390000)*12*(0.0504+0)+B4834*0.005,0)</f>
        <v/>
      </c>
      <c r="H4834" t="n">
        <v>0</v>
      </c>
      <c r="I4834" t="n">
        <v>0</v>
      </c>
      <c r="J4834" s="16">
        <f>IF(C4834=2026,IF(B4834&lt;741000,0,IF(B4834&lt;2191000,B4834-740000,IF(B4834&lt;2193000,1451000,IF(B4834&lt;2196000,1453000,IF(B4834&lt;2200000,1456000,IF(B4834&lt;3600000,ROUNDDOWN(B4834/4,-3)*2.8-80000,IF(B4834&lt;6600000,ROUNDDOWN(B4834/4,-3)*3.2-440000,IF(B4834&lt;8500000,ROUNDDOWN(B4834*0.9,0)-1100000,B4834-1950000)))))))),IF(B4834&lt;651000,0,IF(B4834&lt;1900000,B4834-650000,IF(B4834&lt;3600000,ROUNDDOWN(B4834/4,-3)*2.8-80000,IF(B4834&lt;6600000,ROUNDDOWN(B4834/4,-3)*3.2-440000,IF(B4834&lt;8500000,ROUNDDOWN(B4834*0.9,0)-1100000,B4834-1950000))))))</f>
        <v/>
      </c>
      <c r="K4834" s="16">
        <f>IF(J4834&gt;23500000,NA(),IF(C4834=2026,IF(J4834&lt;=4890000,1040000,IF(J4834&lt;=6550000,670000,620000)),IF(J4834&lt;=1320000,950000,IF(J4834&lt;=3360000,880000,IF(J4834&lt;=4890000,680000,IF(J4834&lt;=6550000,630000,580000))))))</f>
        <v/>
      </c>
      <c r="L4834" s="16">
        <f>IF(D4834=1,IF(J4834&lt;=9000000,380000,IF(J4834&lt;=9500000,260000,IF(J4834&lt;=10000000,130000,0))),0)</f>
        <v/>
      </c>
      <c r="M4834" s="16">
        <f>IF(D4834=1,IF(J4834&lt;=9000000,330000,IF(J4834&lt;=9500000,220000,IF(J4834&lt;=10000000,110000,0))),0)</f>
        <v/>
      </c>
      <c r="N4834" s="16">
        <f>IF(D4834=1,IF(J4834&lt;=9000000,50000,IF(J4834&lt;=9500000,40000,IF(J4834&lt;=10000000,20000,0))),0)</f>
        <v/>
      </c>
      <c r="O4834" s="16">
        <f>MAX(0,ROUNDDOWN(J4834-G4834-K4834-L4834-E4834*380000-F4834*630000-H4834,-3))</f>
        <v/>
      </c>
      <c r="P4834" s="16">
        <f>MAX(0,ROUNDDOWN(J4834-G4834-430000-M4834-E4834*330000-F4834*450000-I4834,-3))</f>
        <v/>
      </c>
      <c r="Q4834" s="16">
        <f>50000+N4834+E4834*50000+F4834*180000</f>
        <v/>
      </c>
      <c r="R4834" s="16">
        <f>IF(P4834&lt;=2000000,MIN(Q4834,P4834),MAX(Q4834-(P4834-2000000),50000))*0.05</f>
        <v/>
      </c>
      <c r="S4834" s="16">
        <f>MAX(0,P4834*0.1-R4834)</f>
        <v/>
      </c>
      <c r="T4834" s="16">
        <f>Q4834+MAX(0,K4834-480000)</f>
        <v/>
      </c>
      <c r="U4834" s="16">
        <f>P4834-T4834</f>
        <v/>
      </c>
      <c r="V4834" s="17">
        <f>IF(U4834&lt;0,0,LOOKUP(U4834,{0,1950001,3300001,6950001,9000001,18000001,40000001},{0.05,0.1,0.2,0.23,0.33,0.4,0.45}))</f>
        <v/>
      </c>
      <c r="W4834" s="18">
        <f>IF(U4834&lt;0,0.9,0.9-V4834*1.021)</f>
        <v/>
      </c>
      <c r="X4834" s="16">
        <f>ROUNDDOWN(S4834*0.2/W4834+2000,0)</f>
        <v/>
      </c>
      <c r="Y4834" s="17">
        <f>IF(O4834&lt;=0,0,LOOKUP(O4834,{0,1950001,3300001,6950001,9000001,18000001,40000001},{0.05,0.1,0.2,0.23,0.33,0.4,0.45}))</f>
        <v/>
      </c>
    </row>
    <row r="4835">
      <c r="A4835" t="inlineStr">
        <is>
          <t>1万円刻み</t>
        </is>
      </c>
      <c r="B4835" s="16">
        <f>'3_1万円刻み'!$A$1088</f>
        <v/>
      </c>
      <c r="C4835" t="n">
        <v>2025</v>
      </c>
      <c r="D4835" t="n">
        <v>1</v>
      </c>
      <c r="E4835" t="n">
        <v>0</v>
      </c>
      <c r="F4835" t="n">
        <v>0</v>
      </c>
      <c r="G4835" s="16">
        <f>ROUND(MIN(B4835/12,650000)*12*0.0915+MIN(B4835/12,1390000)*12*(0.0504+0)+B4835*0.005,0)</f>
        <v/>
      </c>
      <c r="H4835" t="n">
        <v>0</v>
      </c>
      <c r="I4835" t="n">
        <v>0</v>
      </c>
      <c r="J4835" s="16">
        <f>IF(C4835=2026,IF(B4835&lt;741000,0,IF(B4835&lt;2191000,B4835-740000,IF(B4835&lt;2193000,1451000,IF(B4835&lt;2196000,1453000,IF(B4835&lt;2200000,1456000,IF(B4835&lt;3600000,ROUNDDOWN(B4835/4,-3)*2.8-80000,IF(B4835&lt;6600000,ROUNDDOWN(B4835/4,-3)*3.2-440000,IF(B4835&lt;8500000,ROUNDDOWN(B4835*0.9,0)-1100000,B4835-1950000)))))))),IF(B4835&lt;651000,0,IF(B4835&lt;1900000,B4835-650000,IF(B4835&lt;3600000,ROUNDDOWN(B4835/4,-3)*2.8-80000,IF(B4835&lt;6600000,ROUNDDOWN(B4835/4,-3)*3.2-440000,IF(B4835&lt;8500000,ROUNDDOWN(B4835*0.9,0)-1100000,B4835-1950000))))))</f>
        <v/>
      </c>
      <c r="K4835" s="16">
        <f>IF(J4835&gt;23500000,NA(),IF(C4835=2026,IF(J4835&lt;=4890000,1040000,IF(J4835&lt;=6550000,670000,620000)),IF(J4835&lt;=1320000,950000,IF(J4835&lt;=3360000,880000,IF(J4835&lt;=4890000,680000,IF(J4835&lt;=6550000,630000,580000))))))</f>
        <v/>
      </c>
      <c r="L4835" s="16">
        <f>IF(D4835=1,IF(J4835&lt;=9000000,380000,IF(J4835&lt;=9500000,260000,IF(J4835&lt;=10000000,130000,0))),0)</f>
        <v/>
      </c>
      <c r="M4835" s="16">
        <f>IF(D4835=1,IF(J4835&lt;=9000000,330000,IF(J4835&lt;=9500000,220000,IF(J4835&lt;=10000000,110000,0))),0)</f>
        <v/>
      </c>
      <c r="N4835" s="16">
        <f>IF(D4835=1,IF(J4835&lt;=9000000,50000,IF(J4835&lt;=9500000,40000,IF(J4835&lt;=10000000,20000,0))),0)</f>
        <v/>
      </c>
      <c r="O4835" s="16">
        <f>MAX(0,ROUNDDOWN(J4835-G4835-K4835-L4835-E4835*380000-F4835*630000-H4835,-3))</f>
        <v/>
      </c>
      <c r="P4835" s="16">
        <f>MAX(0,ROUNDDOWN(J4835-G4835-430000-M4835-E4835*330000-F4835*450000-I4835,-3))</f>
        <v/>
      </c>
      <c r="Q4835" s="16">
        <f>50000+N4835+E4835*50000+F4835*180000</f>
        <v/>
      </c>
      <c r="R4835" s="16">
        <f>IF(P4835&lt;=2000000,MIN(Q4835,P4835),MAX(Q4835-(P4835-2000000),50000))*0.05</f>
        <v/>
      </c>
      <c r="S4835" s="16">
        <f>MAX(0,P4835*0.1-R4835)</f>
        <v/>
      </c>
      <c r="T4835" s="16">
        <f>Q4835+MAX(0,K4835-480000)</f>
        <v/>
      </c>
      <c r="U4835" s="16">
        <f>P4835-T4835</f>
        <v/>
      </c>
      <c r="V4835" s="17">
        <f>IF(U4835&lt;0,0,LOOKUP(U4835,{0,1950001,3300001,6950001,9000001,18000001,40000001},{0.05,0.1,0.2,0.23,0.33,0.4,0.45}))</f>
        <v/>
      </c>
      <c r="W4835" s="18">
        <f>IF(U4835&lt;0,0.9,0.9-V4835*1.021)</f>
        <v/>
      </c>
      <c r="X4835" s="16">
        <f>ROUNDDOWN(S4835*0.2/W4835+2000,0)</f>
        <v/>
      </c>
      <c r="Y4835" s="17">
        <f>IF(O4835&lt;=0,0,LOOKUP(O4835,{0,1950001,3300001,6950001,9000001,18000001,40000001},{0.05,0.1,0.2,0.23,0.33,0.4,0.45}))</f>
        <v/>
      </c>
    </row>
    <row r="4836">
      <c r="A4836" t="inlineStr">
        <is>
          <t>1万円刻み</t>
        </is>
      </c>
      <c r="B4836" s="16">
        <f>'3_1万円刻み'!$A$1088</f>
        <v/>
      </c>
      <c r="C4836" t="n">
        <v>2026</v>
      </c>
      <c r="D4836" t="n">
        <v>1</v>
      </c>
      <c r="E4836" t="n">
        <v>0</v>
      </c>
      <c r="F4836" t="n">
        <v>0</v>
      </c>
      <c r="G4836" s="16">
        <f>ROUND(MIN(B4836/12,650000)*12*0.0915+MIN(B4836/12,1390000)*12*(0.0504+0)+B4836*0.005,0)</f>
        <v/>
      </c>
      <c r="H4836" t="n">
        <v>0</v>
      </c>
      <c r="I4836" t="n">
        <v>0</v>
      </c>
      <c r="J4836" s="16">
        <f>IF(C4836=2026,IF(B4836&lt;741000,0,IF(B4836&lt;2191000,B4836-740000,IF(B4836&lt;2193000,1451000,IF(B4836&lt;2196000,1453000,IF(B4836&lt;2200000,1456000,IF(B4836&lt;3600000,ROUNDDOWN(B4836/4,-3)*2.8-80000,IF(B4836&lt;6600000,ROUNDDOWN(B4836/4,-3)*3.2-440000,IF(B4836&lt;8500000,ROUNDDOWN(B4836*0.9,0)-1100000,B4836-1950000)))))))),IF(B4836&lt;651000,0,IF(B4836&lt;1900000,B4836-650000,IF(B4836&lt;3600000,ROUNDDOWN(B4836/4,-3)*2.8-80000,IF(B4836&lt;6600000,ROUNDDOWN(B4836/4,-3)*3.2-440000,IF(B4836&lt;8500000,ROUNDDOWN(B4836*0.9,0)-1100000,B4836-1950000))))))</f>
        <v/>
      </c>
      <c r="K4836" s="16">
        <f>IF(J4836&gt;23500000,NA(),IF(C4836=2026,IF(J4836&lt;=4890000,1040000,IF(J4836&lt;=6550000,670000,620000)),IF(J4836&lt;=1320000,950000,IF(J4836&lt;=3360000,880000,IF(J4836&lt;=4890000,680000,IF(J4836&lt;=6550000,630000,580000))))))</f>
        <v/>
      </c>
      <c r="L4836" s="16">
        <f>IF(D4836=1,IF(J4836&lt;=9000000,380000,IF(J4836&lt;=9500000,260000,IF(J4836&lt;=10000000,130000,0))),0)</f>
        <v/>
      </c>
      <c r="M4836" s="16">
        <f>IF(D4836=1,IF(J4836&lt;=9000000,330000,IF(J4836&lt;=9500000,220000,IF(J4836&lt;=10000000,110000,0))),0)</f>
        <v/>
      </c>
      <c r="N4836" s="16">
        <f>IF(D4836=1,IF(J4836&lt;=9000000,50000,IF(J4836&lt;=9500000,40000,IF(J4836&lt;=10000000,20000,0))),0)</f>
        <v/>
      </c>
      <c r="O4836" s="16">
        <f>MAX(0,ROUNDDOWN(J4836-G4836-K4836-L4836-E4836*380000-F4836*630000-H4836,-3))</f>
        <v/>
      </c>
      <c r="P4836" s="16">
        <f>MAX(0,ROUNDDOWN(J4836-G4836-430000-M4836-E4836*330000-F4836*450000-I4836,-3))</f>
        <v/>
      </c>
      <c r="Q4836" s="16">
        <f>50000+N4836+E4836*50000+F4836*180000</f>
        <v/>
      </c>
      <c r="R4836" s="16">
        <f>IF(P4836&lt;=2000000,MIN(Q4836,P4836),MAX(Q4836-(P4836-2000000),50000))*0.05</f>
        <v/>
      </c>
      <c r="S4836" s="16">
        <f>MAX(0,P4836*0.1-R4836)</f>
        <v/>
      </c>
      <c r="T4836" s="16">
        <f>Q4836+MAX(0,K4836-480000)</f>
        <v/>
      </c>
      <c r="U4836" s="16">
        <f>P4836-T4836</f>
        <v/>
      </c>
      <c r="V4836" s="17">
        <f>IF(U4836&lt;0,0,LOOKUP(U4836,{0,1950001,3300001,6950001,9000001,18000001,40000001},{0.05,0.1,0.2,0.23,0.33,0.4,0.45}))</f>
        <v/>
      </c>
      <c r="W4836" s="18">
        <f>IF(U4836&lt;0,0.9,0.9-V4836*1.021)</f>
        <v/>
      </c>
      <c r="X4836" s="16">
        <f>ROUNDDOWN(S4836*0.2/W4836+2000,0)</f>
        <v/>
      </c>
      <c r="Y4836" s="17">
        <f>IF(O4836&lt;=0,0,LOOKUP(O4836,{0,1950001,3300001,6950001,9000001,18000001,40000001},{0.05,0.1,0.2,0.23,0.33,0.4,0.45}))</f>
        <v/>
      </c>
    </row>
    <row r="4837">
      <c r="A4837" t="inlineStr">
        <is>
          <t>1万円刻み</t>
        </is>
      </c>
      <c r="B4837" s="16">
        <f>'3_1万円刻み'!$A$1089</f>
        <v/>
      </c>
      <c r="C4837" t="n">
        <v>2025</v>
      </c>
      <c r="D4837" t="n">
        <v>0</v>
      </c>
      <c r="E4837" t="n">
        <v>0</v>
      </c>
      <c r="F4837" t="n">
        <v>0</v>
      </c>
      <c r="G4837" s="16">
        <f>ROUND(MIN(B4837/12,650000)*12*0.0915+MIN(B4837/12,1390000)*12*(0.0504+0)+B4837*0.005,0)</f>
        <v/>
      </c>
      <c r="H4837" t="n">
        <v>0</v>
      </c>
      <c r="I4837" t="n">
        <v>0</v>
      </c>
      <c r="J4837" s="16">
        <f>IF(C4837=2026,IF(B4837&lt;741000,0,IF(B4837&lt;2191000,B4837-740000,IF(B4837&lt;2193000,1451000,IF(B4837&lt;2196000,1453000,IF(B4837&lt;2200000,1456000,IF(B4837&lt;3600000,ROUNDDOWN(B4837/4,-3)*2.8-80000,IF(B4837&lt;6600000,ROUNDDOWN(B4837/4,-3)*3.2-440000,IF(B4837&lt;8500000,ROUNDDOWN(B4837*0.9,0)-1100000,B4837-1950000)))))))),IF(B4837&lt;651000,0,IF(B4837&lt;1900000,B4837-650000,IF(B4837&lt;3600000,ROUNDDOWN(B4837/4,-3)*2.8-80000,IF(B4837&lt;6600000,ROUNDDOWN(B4837/4,-3)*3.2-440000,IF(B4837&lt;8500000,ROUNDDOWN(B4837*0.9,0)-1100000,B4837-1950000))))))</f>
        <v/>
      </c>
      <c r="K4837" s="16">
        <f>IF(J4837&gt;23500000,NA(),IF(C4837=2026,IF(J4837&lt;=4890000,1040000,IF(J4837&lt;=6550000,670000,620000)),IF(J4837&lt;=1320000,950000,IF(J4837&lt;=3360000,880000,IF(J4837&lt;=4890000,680000,IF(J4837&lt;=6550000,630000,580000))))))</f>
        <v/>
      </c>
      <c r="L4837" s="16">
        <f>IF(D4837=1,IF(J4837&lt;=9000000,380000,IF(J4837&lt;=9500000,260000,IF(J4837&lt;=10000000,130000,0))),0)</f>
        <v/>
      </c>
      <c r="M4837" s="16">
        <f>IF(D4837=1,IF(J4837&lt;=9000000,330000,IF(J4837&lt;=9500000,220000,IF(J4837&lt;=10000000,110000,0))),0)</f>
        <v/>
      </c>
      <c r="N4837" s="16">
        <f>IF(D4837=1,IF(J4837&lt;=9000000,50000,IF(J4837&lt;=9500000,40000,IF(J4837&lt;=10000000,20000,0))),0)</f>
        <v/>
      </c>
      <c r="O4837" s="16">
        <f>MAX(0,ROUNDDOWN(J4837-G4837-K4837-L4837-E4837*380000-F4837*630000-H4837,-3))</f>
        <v/>
      </c>
      <c r="P4837" s="16">
        <f>MAX(0,ROUNDDOWN(J4837-G4837-430000-M4837-E4837*330000-F4837*450000-I4837,-3))</f>
        <v/>
      </c>
      <c r="Q4837" s="16">
        <f>50000+N4837+E4837*50000+F4837*180000</f>
        <v/>
      </c>
      <c r="R4837" s="16">
        <f>IF(P4837&lt;=2000000,MIN(Q4837,P4837),MAX(Q4837-(P4837-2000000),50000))*0.05</f>
        <v/>
      </c>
      <c r="S4837" s="16">
        <f>MAX(0,P4837*0.1-R4837)</f>
        <v/>
      </c>
      <c r="T4837" s="16">
        <f>Q4837+MAX(0,K4837-480000)</f>
        <v/>
      </c>
      <c r="U4837" s="16">
        <f>P4837-T4837</f>
        <v/>
      </c>
      <c r="V4837" s="17">
        <f>IF(U4837&lt;0,0,LOOKUP(U4837,{0,1950001,3300001,6950001,9000001,18000001,40000001},{0.05,0.1,0.2,0.23,0.33,0.4,0.45}))</f>
        <v/>
      </c>
      <c r="W4837" s="18">
        <f>IF(U4837&lt;0,0.9,0.9-V4837*1.021)</f>
        <v/>
      </c>
      <c r="X4837" s="16">
        <f>ROUNDDOWN(S4837*0.2/W4837+2000,0)</f>
        <v/>
      </c>
      <c r="Y4837" s="17">
        <f>IF(O4837&lt;=0,0,LOOKUP(O4837,{0,1950001,3300001,6950001,9000001,18000001,40000001},{0.05,0.1,0.2,0.23,0.33,0.4,0.45}))</f>
        <v/>
      </c>
    </row>
    <row r="4838">
      <c r="A4838" t="inlineStr">
        <is>
          <t>1万円刻み</t>
        </is>
      </c>
      <c r="B4838" s="16">
        <f>'3_1万円刻み'!$A$1089</f>
        <v/>
      </c>
      <c r="C4838" t="n">
        <v>2026</v>
      </c>
      <c r="D4838" t="n">
        <v>0</v>
      </c>
      <c r="E4838" t="n">
        <v>0</v>
      </c>
      <c r="F4838" t="n">
        <v>0</v>
      </c>
      <c r="G4838" s="16">
        <f>ROUND(MIN(B4838/12,650000)*12*0.0915+MIN(B4838/12,1390000)*12*(0.0504+0)+B4838*0.005,0)</f>
        <v/>
      </c>
      <c r="H4838" t="n">
        <v>0</v>
      </c>
      <c r="I4838" t="n">
        <v>0</v>
      </c>
      <c r="J4838" s="16">
        <f>IF(C4838=2026,IF(B4838&lt;741000,0,IF(B4838&lt;2191000,B4838-740000,IF(B4838&lt;2193000,1451000,IF(B4838&lt;2196000,1453000,IF(B4838&lt;2200000,1456000,IF(B4838&lt;3600000,ROUNDDOWN(B4838/4,-3)*2.8-80000,IF(B4838&lt;6600000,ROUNDDOWN(B4838/4,-3)*3.2-440000,IF(B4838&lt;8500000,ROUNDDOWN(B4838*0.9,0)-1100000,B4838-1950000)))))))),IF(B4838&lt;651000,0,IF(B4838&lt;1900000,B4838-650000,IF(B4838&lt;3600000,ROUNDDOWN(B4838/4,-3)*2.8-80000,IF(B4838&lt;6600000,ROUNDDOWN(B4838/4,-3)*3.2-440000,IF(B4838&lt;8500000,ROUNDDOWN(B4838*0.9,0)-1100000,B4838-1950000))))))</f>
        <v/>
      </c>
      <c r="K4838" s="16">
        <f>IF(J4838&gt;23500000,NA(),IF(C4838=2026,IF(J4838&lt;=4890000,1040000,IF(J4838&lt;=6550000,670000,620000)),IF(J4838&lt;=1320000,950000,IF(J4838&lt;=3360000,880000,IF(J4838&lt;=4890000,680000,IF(J4838&lt;=6550000,630000,580000))))))</f>
        <v/>
      </c>
      <c r="L4838" s="16">
        <f>IF(D4838=1,IF(J4838&lt;=9000000,380000,IF(J4838&lt;=9500000,260000,IF(J4838&lt;=10000000,130000,0))),0)</f>
        <v/>
      </c>
      <c r="M4838" s="16">
        <f>IF(D4838=1,IF(J4838&lt;=9000000,330000,IF(J4838&lt;=9500000,220000,IF(J4838&lt;=10000000,110000,0))),0)</f>
        <v/>
      </c>
      <c r="N4838" s="16">
        <f>IF(D4838=1,IF(J4838&lt;=9000000,50000,IF(J4838&lt;=9500000,40000,IF(J4838&lt;=10000000,20000,0))),0)</f>
        <v/>
      </c>
      <c r="O4838" s="16">
        <f>MAX(0,ROUNDDOWN(J4838-G4838-K4838-L4838-E4838*380000-F4838*630000-H4838,-3))</f>
        <v/>
      </c>
      <c r="P4838" s="16">
        <f>MAX(0,ROUNDDOWN(J4838-G4838-430000-M4838-E4838*330000-F4838*450000-I4838,-3))</f>
        <v/>
      </c>
      <c r="Q4838" s="16">
        <f>50000+N4838+E4838*50000+F4838*180000</f>
        <v/>
      </c>
      <c r="R4838" s="16">
        <f>IF(P4838&lt;=2000000,MIN(Q4838,P4838),MAX(Q4838-(P4838-2000000),50000))*0.05</f>
        <v/>
      </c>
      <c r="S4838" s="16">
        <f>MAX(0,P4838*0.1-R4838)</f>
        <v/>
      </c>
      <c r="T4838" s="16">
        <f>Q4838+MAX(0,K4838-480000)</f>
        <v/>
      </c>
      <c r="U4838" s="16">
        <f>P4838-T4838</f>
        <v/>
      </c>
      <c r="V4838" s="17">
        <f>IF(U4838&lt;0,0,LOOKUP(U4838,{0,1950001,3300001,6950001,9000001,18000001,40000001},{0.05,0.1,0.2,0.23,0.33,0.4,0.45}))</f>
        <v/>
      </c>
      <c r="W4838" s="18">
        <f>IF(U4838&lt;0,0.9,0.9-V4838*1.021)</f>
        <v/>
      </c>
      <c r="X4838" s="16">
        <f>ROUNDDOWN(S4838*0.2/W4838+2000,0)</f>
        <v/>
      </c>
      <c r="Y4838" s="17">
        <f>IF(O4838&lt;=0,0,LOOKUP(O4838,{0,1950001,3300001,6950001,9000001,18000001,40000001},{0.05,0.1,0.2,0.23,0.33,0.4,0.45}))</f>
        <v/>
      </c>
    </row>
    <row r="4839">
      <c r="A4839" t="inlineStr">
        <is>
          <t>1万円刻み</t>
        </is>
      </c>
      <c r="B4839" s="16">
        <f>'3_1万円刻み'!$A$1089</f>
        <v/>
      </c>
      <c r="C4839" t="n">
        <v>2025</v>
      </c>
      <c r="D4839" t="n">
        <v>1</v>
      </c>
      <c r="E4839" t="n">
        <v>0</v>
      </c>
      <c r="F4839" t="n">
        <v>0</v>
      </c>
      <c r="G4839" s="16">
        <f>ROUND(MIN(B4839/12,650000)*12*0.0915+MIN(B4839/12,1390000)*12*(0.0504+0)+B4839*0.005,0)</f>
        <v/>
      </c>
      <c r="H4839" t="n">
        <v>0</v>
      </c>
      <c r="I4839" t="n">
        <v>0</v>
      </c>
      <c r="J4839" s="16">
        <f>IF(C4839=2026,IF(B4839&lt;741000,0,IF(B4839&lt;2191000,B4839-740000,IF(B4839&lt;2193000,1451000,IF(B4839&lt;2196000,1453000,IF(B4839&lt;2200000,1456000,IF(B4839&lt;3600000,ROUNDDOWN(B4839/4,-3)*2.8-80000,IF(B4839&lt;6600000,ROUNDDOWN(B4839/4,-3)*3.2-440000,IF(B4839&lt;8500000,ROUNDDOWN(B4839*0.9,0)-1100000,B4839-1950000)))))))),IF(B4839&lt;651000,0,IF(B4839&lt;1900000,B4839-650000,IF(B4839&lt;3600000,ROUNDDOWN(B4839/4,-3)*2.8-80000,IF(B4839&lt;6600000,ROUNDDOWN(B4839/4,-3)*3.2-440000,IF(B4839&lt;8500000,ROUNDDOWN(B4839*0.9,0)-1100000,B4839-1950000))))))</f>
        <v/>
      </c>
      <c r="K4839" s="16">
        <f>IF(J4839&gt;23500000,NA(),IF(C4839=2026,IF(J4839&lt;=4890000,1040000,IF(J4839&lt;=6550000,670000,620000)),IF(J4839&lt;=1320000,950000,IF(J4839&lt;=3360000,880000,IF(J4839&lt;=4890000,680000,IF(J4839&lt;=6550000,630000,580000))))))</f>
        <v/>
      </c>
      <c r="L4839" s="16">
        <f>IF(D4839=1,IF(J4839&lt;=9000000,380000,IF(J4839&lt;=9500000,260000,IF(J4839&lt;=10000000,130000,0))),0)</f>
        <v/>
      </c>
      <c r="M4839" s="16">
        <f>IF(D4839=1,IF(J4839&lt;=9000000,330000,IF(J4839&lt;=9500000,220000,IF(J4839&lt;=10000000,110000,0))),0)</f>
        <v/>
      </c>
      <c r="N4839" s="16">
        <f>IF(D4839=1,IF(J4839&lt;=9000000,50000,IF(J4839&lt;=9500000,40000,IF(J4839&lt;=10000000,20000,0))),0)</f>
        <v/>
      </c>
      <c r="O4839" s="16">
        <f>MAX(0,ROUNDDOWN(J4839-G4839-K4839-L4839-E4839*380000-F4839*630000-H4839,-3))</f>
        <v/>
      </c>
      <c r="P4839" s="16">
        <f>MAX(0,ROUNDDOWN(J4839-G4839-430000-M4839-E4839*330000-F4839*450000-I4839,-3))</f>
        <v/>
      </c>
      <c r="Q4839" s="16">
        <f>50000+N4839+E4839*50000+F4839*180000</f>
        <v/>
      </c>
      <c r="R4839" s="16">
        <f>IF(P4839&lt;=2000000,MIN(Q4839,P4839),MAX(Q4839-(P4839-2000000),50000))*0.05</f>
        <v/>
      </c>
      <c r="S4839" s="16">
        <f>MAX(0,P4839*0.1-R4839)</f>
        <v/>
      </c>
      <c r="T4839" s="16">
        <f>Q4839+MAX(0,K4839-480000)</f>
        <v/>
      </c>
      <c r="U4839" s="16">
        <f>P4839-T4839</f>
        <v/>
      </c>
      <c r="V4839" s="17">
        <f>IF(U4839&lt;0,0,LOOKUP(U4839,{0,1950001,3300001,6950001,9000001,18000001,40000001},{0.05,0.1,0.2,0.23,0.33,0.4,0.45}))</f>
        <v/>
      </c>
      <c r="W4839" s="18">
        <f>IF(U4839&lt;0,0.9,0.9-V4839*1.021)</f>
        <v/>
      </c>
      <c r="X4839" s="16">
        <f>ROUNDDOWN(S4839*0.2/W4839+2000,0)</f>
        <v/>
      </c>
      <c r="Y4839" s="17">
        <f>IF(O4839&lt;=0,0,LOOKUP(O4839,{0,1950001,3300001,6950001,9000001,18000001,40000001},{0.05,0.1,0.2,0.23,0.33,0.4,0.45}))</f>
        <v/>
      </c>
    </row>
    <row r="4840">
      <c r="A4840" t="inlineStr">
        <is>
          <t>1万円刻み</t>
        </is>
      </c>
      <c r="B4840" s="16">
        <f>'3_1万円刻み'!$A$1089</f>
        <v/>
      </c>
      <c r="C4840" t="n">
        <v>2026</v>
      </c>
      <c r="D4840" t="n">
        <v>1</v>
      </c>
      <c r="E4840" t="n">
        <v>0</v>
      </c>
      <c r="F4840" t="n">
        <v>0</v>
      </c>
      <c r="G4840" s="16">
        <f>ROUND(MIN(B4840/12,650000)*12*0.0915+MIN(B4840/12,1390000)*12*(0.0504+0)+B4840*0.005,0)</f>
        <v/>
      </c>
      <c r="H4840" t="n">
        <v>0</v>
      </c>
      <c r="I4840" t="n">
        <v>0</v>
      </c>
      <c r="J4840" s="16">
        <f>IF(C4840=2026,IF(B4840&lt;741000,0,IF(B4840&lt;2191000,B4840-740000,IF(B4840&lt;2193000,1451000,IF(B4840&lt;2196000,1453000,IF(B4840&lt;2200000,1456000,IF(B4840&lt;3600000,ROUNDDOWN(B4840/4,-3)*2.8-80000,IF(B4840&lt;6600000,ROUNDDOWN(B4840/4,-3)*3.2-440000,IF(B4840&lt;8500000,ROUNDDOWN(B4840*0.9,0)-1100000,B4840-1950000)))))))),IF(B4840&lt;651000,0,IF(B4840&lt;1900000,B4840-650000,IF(B4840&lt;3600000,ROUNDDOWN(B4840/4,-3)*2.8-80000,IF(B4840&lt;6600000,ROUNDDOWN(B4840/4,-3)*3.2-440000,IF(B4840&lt;8500000,ROUNDDOWN(B4840*0.9,0)-1100000,B4840-1950000))))))</f>
        <v/>
      </c>
      <c r="K4840" s="16">
        <f>IF(J4840&gt;23500000,NA(),IF(C4840=2026,IF(J4840&lt;=4890000,1040000,IF(J4840&lt;=6550000,670000,620000)),IF(J4840&lt;=1320000,950000,IF(J4840&lt;=3360000,880000,IF(J4840&lt;=4890000,680000,IF(J4840&lt;=6550000,630000,580000))))))</f>
        <v/>
      </c>
      <c r="L4840" s="16">
        <f>IF(D4840=1,IF(J4840&lt;=9000000,380000,IF(J4840&lt;=9500000,260000,IF(J4840&lt;=10000000,130000,0))),0)</f>
        <v/>
      </c>
      <c r="M4840" s="16">
        <f>IF(D4840=1,IF(J4840&lt;=9000000,330000,IF(J4840&lt;=9500000,220000,IF(J4840&lt;=10000000,110000,0))),0)</f>
        <v/>
      </c>
      <c r="N4840" s="16">
        <f>IF(D4840=1,IF(J4840&lt;=9000000,50000,IF(J4840&lt;=9500000,40000,IF(J4840&lt;=10000000,20000,0))),0)</f>
        <v/>
      </c>
      <c r="O4840" s="16">
        <f>MAX(0,ROUNDDOWN(J4840-G4840-K4840-L4840-E4840*380000-F4840*630000-H4840,-3))</f>
        <v/>
      </c>
      <c r="P4840" s="16">
        <f>MAX(0,ROUNDDOWN(J4840-G4840-430000-M4840-E4840*330000-F4840*450000-I4840,-3))</f>
        <v/>
      </c>
      <c r="Q4840" s="16">
        <f>50000+N4840+E4840*50000+F4840*180000</f>
        <v/>
      </c>
      <c r="R4840" s="16">
        <f>IF(P4840&lt;=2000000,MIN(Q4840,P4840),MAX(Q4840-(P4840-2000000),50000))*0.05</f>
        <v/>
      </c>
      <c r="S4840" s="16">
        <f>MAX(0,P4840*0.1-R4840)</f>
        <v/>
      </c>
      <c r="T4840" s="16">
        <f>Q4840+MAX(0,K4840-480000)</f>
        <v/>
      </c>
      <c r="U4840" s="16">
        <f>P4840-T4840</f>
        <v/>
      </c>
      <c r="V4840" s="17">
        <f>IF(U4840&lt;0,0,LOOKUP(U4840,{0,1950001,3300001,6950001,9000001,18000001,40000001},{0.05,0.1,0.2,0.23,0.33,0.4,0.45}))</f>
        <v/>
      </c>
      <c r="W4840" s="18">
        <f>IF(U4840&lt;0,0.9,0.9-V4840*1.021)</f>
        <v/>
      </c>
      <c r="X4840" s="16">
        <f>ROUNDDOWN(S4840*0.2/W4840+2000,0)</f>
        <v/>
      </c>
      <c r="Y4840" s="17">
        <f>IF(O4840&lt;=0,0,LOOKUP(O4840,{0,1950001,3300001,6950001,9000001,18000001,40000001},{0.05,0.1,0.2,0.23,0.33,0.4,0.45}))</f>
        <v/>
      </c>
    </row>
    <row r="4841">
      <c r="A4841" t="inlineStr">
        <is>
          <t>1万円刻み</t>
        </is>
      </c>
      <c r="B4841" s="16">
        <f>'3_1万円刻み'!$A$1090</f>
        <v/>
      </c>
      <c r="C4841" t="n">
        <v>2025</v>
      </c>
      <c r="D4841" t="n">
        <v>0</v>
      </c>
      <c r="E4841" t="n">
        <v>0</v>
      </c>
      <c r="F4841" t="n">
        <v>0</v>
      </c>
      <c r="G4841" s="16">
        <f>ROUND(MIN(B4841/12,650000)*12*0.0915+MIN(B4841/12,1390000)*12*(0.0504+0)+B4841*0.005,0)</f>
        <v/>
      </c>
      <c r="H4841" t="n">
        <v>0</v>
      </c>
      <c r="I4841" t="n">
        <v>0</v>
      </c>
      <c r="J4841" s="16">
        <f>IF(C4841=2026,IF(B4841&lt;741000,0,IF(B4841&lt;2191000,B4841-740000,IF(B4841&lt;2193000,1451000,IF(B4841&lt;2196000,1453000,IF(B4841&lt;2200000,1456000,IF(B4841&lt;3600000,ROUNDDOWN(B4841/4,-3)*2.8-80000,IF(B4841&lt;6600000,ROUNDDOWN(B4841/4,-3)*3.2-440000,IF(B4841&lt;8500000,ROUNDDOWN(B4841*0.9,0)-1100000,B4841-1950000)))))))),IF(B4841&lt;651000,0,IF(B4841&lt;1900000,B4841-650000,IF(B4841&lt;3600000,ROUNDDOWN(B4841/4,-3)*2.8-80000,IF(B4841&lt;6600000,ROUNDDOWN(B4841/4,-3)*3.2-440000,IF(B4841&lt;8500000,ROUNDDOWN(B4841*0.9,0)-1100000,B4841-1950000))))))</f>
        <v/>
      </c>
      <c r="K4841" s="16">
        <f>IF(J4841&gt;23500000,NA(),IF(C4841=2026,IF(J4841&lt;=4890000,1040000,IF(J4841&lt;=6550000,670000,620000)),IF(J4841&lt;=1320000,950000,IF(J4841&lt;=3360000,880000,IF(J4841&lt;=4890000,680000,IF(J4841&lt;=6550000,630000,580000))))))</f>
        <v/>
      </c>
      <c r="L4841" s="16">
        <f>IF(D4841=1,IF(J4841&lt;=9000000,380000,IF(J4841&lt;=9500000,260000,IF(J4841&lt;=10000000,130000,0))),0)</f>
        <v/>
      </c>
      <c r="M4841" s="16">
        <f>IF(D4841=1,IF(J4841&lt;=9000000,330000,IF(J4841&lt;=9500000,220000,IF(J4841&lt;=10000000,110000,0))),0)</f>
        <v/>
      </c>
      <c r="N4841" s="16">
        <f>IF(D4841=1,IF(J4841&lt;=9000000,50000,IF(J4841&lt;=9500000,40000,IF(J4841&lt;=10000000,20000,0))),0)</f>
        <v/>
      </c>
      <c r="O4841" s="16">
        <f>MAX(0,ROUNDDOWN(J4841-G4841-K4841-L4841-E4841*380000-F4841*630000-H4841,-3))</f>
        <v/>
      </c>
      <c r="P4841" s="16">
        <f>MAX(0,ROUNDDOWN(J4841-G4841-430000-M4841-E4841*330000-F4841*450000-I4841,-3))</f>
        <v/>
      </c>
      <c r="Q4841" s="16">
        <f>50000+N4841+E4841*50000+F4841*180000</f>
        <v/>
      </c>
      <c r="R4841" s="16">
        <f>IF(P4841&lt;=2000000,MIN(Q4841,P4841),MAX(Q4841-(P4841-2000000),50000))*0.05</f>
        <v/>
      </c>
      <c r="S4841" s="16">
        <f>MAX(0,P4841*0.1-R4841)</f>
        <v/>
      </c>
      <c r="T4841" s="16">
        <f>Q4841+MAX(0,K4841-480000)</f>
        <v/>
      </c>
      <c r="U4841" s="16">
        <f>P4841-T4841</f>
        <v/>
      </c>
      <c r="V4841" s="17">
        <f>IF(U4841&lt;0,0,LOOKUP(U4841,{0,1950001,3300001,6950001,9000001,18000001,40000001},{0.05,0.1,0.2,0.23,0.33,0.4,0.45}))</f>
        <v/>
      </c>
      <c r="W4841" s="18">
        <f>IF(U4841&lt;0,0.9,0.9-V4841*1.021)</f>
        <v/>
      </c>
      <c r="X4841" s="16">
        <f>ROUNDDOWN(S4841*0.2/W4841+2000,0)</f>
        <v/>
      </c>
      <c r="Y4841" s="17">
        <f>IF(O4841&lt;=0,0,LOOKUP(O4841,{0,1950001,3300001,6950001,9000001,18000001,40000001},{0.05,0.1,0.2,0.23,0.33,0.4,0.45}))</f>
        <v/>
      </c>
    </row>
    <row r="4842">
      <c r="A4842" t="inlineStr">
        <is>
          <t>1万円刻み</t>
        </is>
      </c>
      <c r="B4842" s="16">
        <f>'3_1万円刻み'!$A$1090</f>
        <v/>
      </c>
      <c r="C4842" t="n">
        <v>2026</v>
      </c>
      <c r="D4842" t="n">
        <v>0</v>
      </c>
      <c r="E4842" t="n">
        <v>0</v>
      </c>
      <c r="F4842" t="n">
        <v>0</v>
      </c>
      <c r="G4842" s="16">
        <f>ROUND(MIN(B4842/12,650000)*12*0.0915+MIN(B4842/12,1390000)*12*(0.0504+0)+B4842*0.005,0)</f>
        <v/>
      </c>
      <c r="H4842" t="n">
        <v>0</v>
      </c>
      <c r="I4842" t="n">
        <v>0</v>
      </c>
      <c r="J4842" s="16">
        <f>IF(C4842=2026,IF(B4842&lt;741000,0,IF(B4842&lt;2191000,B4842-740000,IF(B4842&lt;2193000,1451000,IF(B4842&lt;2196000,1453000,IF(B4842&lt;2200000,1456000,IF(B4842&lt;3600000,ROUNDDOWN(B4842/4,-3)*2.8-80000,IF(B4842&lt;6600000,ROUNDDOWN(B4842/4,-3)*3.2-440000,IF(B4842&lt;8500000,ROUNDDOWN(B4842*0.9,0)-1100000,B4842-1950000)))))))),IF(B4842&lt;651000,0,IF(B4842&lt;1900000,B4842-650000,IF(B4842&lt;3600000,ROUNDDOWN(B4842/4,-3)*2.8-80000,IF(B4842&lt;6600000,ROUNDDOWN(B4842/4,-3)*3.2-440000,IF(B4842&lt;8500000,ROUNDDOWN(B4842*0.9,0)-1100000,B4842-1950000))))))</f>
        <v/>
      </c>
      <c r="K4842" s="16">
        <f>IF(J4842&gt;23500000,NA(),IF(C4842=2026,IF(J4842&lt;=4890000,1040000,IF(J4842&lt;=6550000,670000,620000)),IF(J4842&lt;=1320000,950000,IF(J4842&lt;=3360000,880000,IF(J4842&lt;=4890000,680000,IF(J4842&lt;=6550000,630000,580000))))))</f>
        <v/>
      </c>
      <c r="L4842" s="16">
        <f>IF(D4842=1,IF(J4842&lt;=9000000,380000,IF(J4842&lt;=9500000,260000,IF(J4842&lt;=10000000,130000,0))),0)</f>
        <v/>
      </c>
      <c r="M4842" s="16">
        <f>IF(D4842=1,IF(J4842&lt;=9000000,330000,IF(J4842&lt;=9500000,220000,IF(J4842&lt;=10000000,110000,0))),0)</f>
        <v/>
      </c>
      <c r="N4842" s="16">
        <f>IF(D4842=1,IF(J4842&lt;=9000000,50000,IF(J4842&lt;=9500000,40000,IF(J4842&lt;=10000000,20000,0))),0)</f>
        <v/>
      </c>
      <c r="O4842" s="16">
        <f>MAX(0,ROUNDDOWN(J4842-G4842-K4842-L4842-E4842*380000-F4842*630000-H4842,-3))</f>
        <v/>
      </c>
      <c r="P4842" s="16">
        <f>MAX(0,ROUNDDOWN(J4842-G4842-430000-M4842-E4842*330000-F4842*450000-I4842,-3))</f>
        <v/>
      </c>
      <c r="Q4842" s="16">
        <f>50000+N4842+E4842*50000+F4842*180000</f>
        <v/>
      </c>
      <c r="R4842" s="16">
        <f>IF(P4842&lt;=2000000,MIN(Q4842,P4842),MAX(Q4842-(P4842-2000000),50000))*0.05</f>
        <v/>
      </c>
      <c r="S4842" s="16">
        <f>MAX(0,P4842*0.1-R4842)</f>
        <v/>
      </c>
      <c r="T4842" s="16">
        <f>Q4842+MAX(0,K4842-480000)</f>
        <v/>
      </c>
      <c r="U4842" s="16">
        <f>P4842-T4842</f>
        <v/>
      </c>
      <c r="V4842" s="17">
        <f>IF(U4842&lt;0,0,LOOKUP(U4842,{0,1950001,3300001,6950001,9000001,18000001,40000001},{0.05,0.1,0.2,0.23,0.33,0.4,0.45}))</f>
        <v/>
      </c>
      <c r="W4842" s="18">
        <f>IF(U4842&lt;0,0.9,0.9-V4842*1.021)</f>
        <v/>
      </c>
      <c r="X4842" s="16">
        <f>ROUNDDOWN(S4842*0.2/W4842+2000,0)</f>
        <v/>
      </c>
      <c r="Y4842" s="17">
        <f>IF(O4842&lt;=0,0,LOOKUP(O4842,{0,1950001,3300001,6950001,9000001,18000001,40000001},{0.05,0.1,0.2,0.23,0.33,0.4,0.45}))</f>
        <v/>
      </c>
    </row>
    <row r="4843">
      <c r="A4843" t="inlineStr">
        <is>
          <t>1万円刻み</t>
        </is>
      </c>
      <c r="B4843" s="16">
        <f>'3_1万円刻み'!$A$1090</f>
        <v/>
      </c>
      <c r="C4843" t="n">
        <v>2025</v>
      </c>
      <c r="D4843" t="n">
        <v>1</v>
      </c>
      <c r="E4843" t="n">
        <v>0</v>
      </c>
      <c r="F4843" t="n">
        <v>0</v>
      </c>
      <c r="G4843" s="16">
        <f>ROUND(MIN(B4843/12,650000)*12*0.0915+MIN(B4843/12,1390000)*12*(0.0504+0)+B4843*0.005,0)</f>
        <v/>
      </c>
      <c r="H4843" t="n">
        <v>0</v>
      </c>
      <c r="I4843" t="n">
        <v>0</v>
      </c>
      <c r="J4843" s="16">
        <f>IF(C4843=2026,IF(B4843&lt;741000,0,IF(B4843&lt;2191000,B4843-740000,IF(B4843&lt;2193000,1451000,IF(B4843&lt;2196000,1453000,IF(B4843&lt;2200000,1456000,IF(B4843&lt;3600000,ROUNDDOWN(B4843/4,-3)*2.8-80000,IF(B4843&lt;6600000,ROUNDDOWN(B4843/4,-3)*3.2-440000,IF(B4843&lt;8500000,ROUNDDOWN(B4843*0.9,0)-1100000,B4843-1950000)))))))),IF(B4843&lt;651000,0,IF(B4843&lt;1900000,B4843-650000,IF(B4843&lt;3600000,ROUNDDOWN(B4843/4,-3)*2.8-80000,IF(B4843&lt;6600000,ROUNDDOWN(B4843/4,-3)*3.2-440000,IF(B4843&lt;8500000,ROUNDDOWN(B4843*0.9,0)-1100000,B4843-1950000))))))</f>
        <v/>
      </c>
      <c r="K4843" s="16">
        <f>IF(J4843&gt;23500000,NA(),IF(C4843=2026,IF(J4843&lt;=4890000,1040000,IF(J4843&lt;=6550000,670000,620000)),IF(J4843&lt;=1320000,950000,IF(J4843&lt;=3360000,880000,IF(J4843&lt;=4890000,680000,IF(J4843&lt;=6550000,630000,580000))))))</f>
        <v/>
      </c>
      <c r="L4843" s="16">
        <f>IF(D4843=1,IF(J4843&lt;=9000000,380000,IF(J4843&lt;=9500000,260000,IF(J4843&lt;=10000000,130000,0))),0)</f>
        <v/>
      </c>
      <c r="M4843" s="16">
        <f>IF(D4843=1,IF(J4843&lt;=9000000,330000,IF(J4843&lt;=9500000,220000,IF(J4843&lt;=10000000,110000,0))),0)</f>
        <v/>
      </c>
      <c r="N4843" s="16">
        <f>IF(D4843=1,IF(J4843&lt;=9000000,50000,IF(J4843&lt;=9500000,40000,IF(J4843&lt;=10000000,20000,0))),0)</f>
        <v/>
      </c>
      <c r="O4843" s="16">
        <f>MAX(0,ROUNDDOWN(J4843-G4843-K4843-L4843-E4843*380000-F4843*630000-H4843,-3))</f>
        <v/>
      </c>
      <c r="P4843" s="16">
        <f>MAX(0,ROUNDDOWN(J4843-G4843-430000-M4843-E4843*330000-F4843*450000-I4843,-3))</f>
        <v/>
      </c>
      <c r="Q4843" s="16">
        <f>50000+N4843+E4843*50000+F4843*180000</f>
        <v/>
      </c>
      <c r="R4843" s="16">
        <f>IF(P4843&lt;=2000000,MIN(Q4843,P4843),MAX(Q4843-(P4843-2000000),50000))*0.05</f>
        <v/>
      </c>
      <c r="S4843" s="16">
        <f>MAX(0,P4843*0.1-R4843)</f>
        <v/>
      </c>
      <c r="T4843" s="16">
        <f>Q4843+MAX(0,K4843-480000)</f>
        <v/>
      </c>
      <c r="U4843" s="16">
        <f>P4843-T4843</f>
        <v/>
      </c>
      <c r="V4843" s="17">
        <f>IF(U4843&lt;0,0,LOOKUP(U4843,{0,1950001,3300001,6950001,9000001,18000001,40000001},{0.05,0.1,0.2,0.23,0.33,0.4,0.45}))</f>
        <v/>
      </c>
      <c r="W4843" s="18">
        <f>IF(U4843&lt;0,0.9,0.9-V4843*1.021)</f>
        <v/>
      </c>
      <c r="X4843" s="16">
        <f>ROUNDDOWN(S4843*0.2/W4843+2000,0)</f>
        <v/>
      </c>
      <c r="Y4843" s="17">
        <f>IF(O4843&lt;=0,0,LOOKUP(O4843,{0,1950001,3300001,6950001,9000001,18000001,40000001},{0.05,0.1,0.2,0.23,0.33,0.4,0.45}))</f>
        <v/>
      </c>
    </row>
    <row r="4844">
      <c r="A4844" t="inlineStr">
        <is>
          <t>1万円刻み</t>
        </is>
      </c>
      <c r="B4844" s="16">
        <f>'3_1万円刻み'!$A$1090</f>
        <v/>
      </c>
      <c r="C4844" t="n">
        <v>2026</v>
      </c>
      <c r="D4844" t="n">
        <v>1</v>
      </c>
      <c r="E4844" t="n">
        <v>0</v>
      </c>
      <c r="F4844" t="n">
        <v>0</v>
      </c>
      <c r="G4844" s="16">
        <f>ROUND(MIN(B4844/12,650000)*12*0.0915+MIN(B4844/12,1390000)*12*(0.0504+0)+B4844*0.005,0)</f>
        <v/>
      </c>
      <c r="H4844" t="n">
        <v>0</v>
      </c>
      <c r="I4844" t="n">
        <v>0</v>
      </c>
      <c r="J4844" s="16">
        <f>IF(C4844=2026,IF(B4844&lt;741000,0,IF(B4844&lt;2191000,B4844-740000,IF(B4844&lt;2193000,1451000,IF(B4844&lt;2196000,1453000,IF(B4844&lt;2200000,1456000,IF(B4844&lt;3600000,ROUNDDOWN(B4844/4,-3)*2.8-80000,IF(B4844&lt;6600000,ROUNDDOWN(B4844/4,-3)*3.2-440000,IF(B4844&lt;8500000,ROUNDDOWN(B4844*0.9,0)-1100000,B4844-1950000)))))))),IF(B4844&lt;651000,0,IF(B4844&lt;1900000,B4844-650000,IF(B4844&lt;3600000,ROUNDDOWN(B4844/4,-3)*2.8-80000,IF(B4844&lt;6600000,ROUNDDOWN(B4844/4,-3)*3.2-440000,IF(B4844&lt;8500000,ROUNDDOWN(B4844*0.9,0)-1100000,B4844-1950000))))))</f>
        <v/>
      </c>
      <c r="K4844" s="16">
        <f>IF(J4844&gt;23500000,NA(),IF(C4844=2026,IF(J4844&lt;=4890000,1040000,IF(J4844&lt;=6550000,670000,620000)),IF(J4844&lt;=1320000,950000,IF(J4844&lt;=3360000,880000,IF(J4844&lt;=4890000,680000,IF(J4844&lt;=6550000,630000,580000))))))</f>
        <v/>
      </c>
      <c r="L4844" s="16">
        <f>IF(D4844=1,IF(J4844&lt;=9000000,380000,IF(J4844&lt;=9500000,260000,IF(J4844&lt;=10000000,130000,0))),0)</f>
        <v/>
      </c>
      <c r="M4844" s="16">
        <f>IF(D4844=1,IF(J4844&lt;=9000000,330000,IF(J4844&lt;=9500000,220000,IF(J4844&lt;=10000000,110000,0))),0)</f>
        <v/>
      </c>
      <c r="N4844" s="16">
        <f>IF(D4844=1,IF(J4844&lt;=9000000,50000,IF(J4844&lt;=9500000,40000,IF(J4844&lt;=10000000,20000,0))),0)</f>
        <v/>
      </c>
      <c r="O4844" s="16">
        <f>MAX(0,ROUNDDOWN(J4844-G4844-K4844-L4844-E4844*380000-F4844*630000-H4844,-3))</f>
        <v/>
      </c>
      <c r="P4844" s="16">
        <f>MAX(0,ROUNDDOWN(J4844-G4844-430000-M4844-E4844*330000-F4844*450000-I4844,-3))</f>
        <v/>
      </c>
      <c r="Q4844" s="16">
        <f>50000+N4844+E4844*50000+F4844*180000</f>
        <v/>
      </c>
      <c r="R4844" s="16">
        <f>IF(P4844&lt;=2000000,MIN(Q4844,P4844),MAX(Q4844-(P4844-2000000),50000))*0.05</f>
        <v/>
      </c>
      <c r="S4844" s="16">
        <f>MAX(0,P4844*0.1-R4844)</f>
        <v/>
      </c>
      <c r="T4844" s="16">
        <f>Q4844+MAX(0,K4844-480000)</f>
        <v/>
      </c>
      <c r="U4844" s="16">
        <f>P4844-T4844</f>
        <v/>
      </c>
      <c r="V4844" s="17">
        <f>IF(U4844&lt;0,0,LOOKUP(U4844,{0,1950001,3300001,6950001,9000001,18000001,40000001},{0.05,0.1,0.2,0.23,0.33,0.4,0.45}))</f>
        <v/>
      </c>
      <c r="W4844" s="18">
        <f>IF(U4844&lt;0,0.9,0.9-V4844*1.021)</f>
        <v/>
      </c>
      <c r="X4844" s="16">
        <f>ROUNDDOWN(S4844*0.2/W4844+2000,0)</f>
        <v/>
      </c>
      <c r="Y4844" s="17">
        <f>IF(O4844&lt;=0,0,LOOKUP(O4844,{0,1950001,3300001,6950001,9000001,18000001,40000001},{0.05,0.1,0.2,0.23,0.33,0.4,0.45}))</f>
        <v/>
      </c>
    </row>
    <row r="4845">
      <c r="A4845" t="inlineStr">
        <is>
          <t>1万円刻み</t>
        </is>
      </c>
      <c r="B4845" s="16">
        <f>'3_1万円刻み'!$A$1091</f>
        <v/>
      </c>
      <c r="C4845" t="n">
        <v>2025</v>
      </c>
      <c r="D4845" t="n">
        <v>0</v>
      </c>
      <c r="E4845" t="n">
        <v>0</v>
      </c>
      <c r="F4845" t="n">
        <v>0</v>
      </c>
      <c r="G4845" s="16">
        <f>ROUND(MIN(B4845/12,650000)*12*0.0915+MIN(B4845/12,1390000)*12*(0.0504+0)+B4845*0.005,0)</f>
        <v/>
      </c>
      <c r="H4845" t="n">
        <v>0</v>
      </c>
      <c r="I4845" t="n">
        <v>0</v>
      </c>
      <c r="J4845" s="16">
        <f>IF(C4845=2026,IF(B4845&lt;741000,0,IF(B4845&lt;2191000,B4845-740000,IF(B4845&lt;2193000,1451000,IF(B4845&lt;2196000,1453000,IF(B4845&lt;2200000,1456000,IF(B4845&lt;3600000,ROUNDDOWN(B4845/4,-3)*2.8-80000,IF(B4845&lt;6600000,ROUNDDOWN(B4845/4,-3)*3.2-440000,IF(B4845&lt;8500000,ROUNDDOWN(B4845*0.9,0)-1100000,B4845-1950000)))))))),IF(B4845&lt;651000,0,IF(B4845&lt;1900000,B4845-650000,IF(B4845&lt;3600000,ROUNDDOWN(B4845/4,-3)*2.8-80000,IF(B4845&lt;6600000,ROUNDDOWN(B4845/4,-3)*3.2-440000,IF(B4845&lt;8500000,ROUNDDOWN(B4845*0.9,0)-1100000,B4845-1950000))))))</f>
        <v/>
      </c>
      <c r="K4845" s="16">
        <f>IF(J4845&gt;23500000,NA(),IF(C4845=2026,IF(J4845&lt;=4890000,1040000,IF(J4845&lt;=6550000,670000,620000)),IF(J4845&lt;=1320000,950000,IF(J4845&lt;=3360000,880000,IF(J4845&lt;=4890000,680000,IF(J4845&lt;=6550000,630000,580000))))))</f>
        <v/>
      </c>
      <c r="L4845" s="16">
        <f>IF(D4845=1,IF(J4845&lt;=9000000,380000,IF(J4845&lt;=9500000,260000,IF(J4845&lt;=10000000,130000,0))),0)</f>
        <v/>
      </c>
      <c r="M4845" s="16">
        <f>IF(D4845=1,IF(J4845&lt;=9000000,330000,IF(J4845&lt;=9500000,220000,IF(J4845&lt;=10000000,110000,0))),0)</f>
        <v/>
      </c>
      <c r="N4845" s="16">
        <f>IF(D4845=1,IF(J4845&lt;=9000000,50000,IF(J4845&lt;=9500000,40000,IF(J4845&lt;=10000000,20000,0))),0)</f>
        <v/>
      </c>
      <c r="O4845" s="16">
        <f>MAX(0,ROUNDDOWN(J4845-G4845-K4845-L4845-E4845*380000-F4845*630000-H4845,-3))</f>
        <v/>
      </c>
      <c r="P4845" s="16">
        <f>MAX(0,ROUNDDOWN(J4845-G4845-430000-M4845-E4845*330000-F4845*450000-I4845,-3))</f>
        <v/>
      </c>
      <c r="Q4845" s="16">
        <f>50000+N4845+E4845*50000+F4845*180000</f>
        <v/>
      </c>
      <c r="R4845" s="16">
        <f>IF(P4845&lt;=2000000,MIN(Q4845,P4845),MAX(Q4845-(P4845-2000000),50000))*0.05</f>
        <v/>
      </c>
      <c r="S4845" s="16">
        <f>MAX(0,P4845*0.1-R4845)</f>
        <v/>
      </c>
      <c r="T4845" s="16">
        <f>Q4845+MAX(0,K4845-480000)</f>
        <v/>
      </c>
      <c r="U4845" s="16">
        <f>P4845-T4845</f>
        <v/>
      </c>
      <c r="V4845" s="17">
        <f>IF(U4845&lt;0,0,LOOKUP(U4845,{0,1950001,3300001,6950001,9000001,18000001,40000001},{0.05,0.1,0.2,0.23,0.33,0.4,0.45}))</f>
        <v/>
      </c>
      <c r="W4845" s="18">
        <f>IF(U4845&lt;0,0.9,0.9-V4845*1.021)</f>
        <v/>
      </c>
      <c r="X4845" s="16">
        <f>ROUNDDOWN(S4845*0.2/W4845+2000,0)</f>
        <v/>
      </c>
      <c r="Y4845" s="17">
        <f>IF(O4845&lt;=0,0,LOOKUP(O4845,{0,1950001,3300001,6950001,9000001,18000001,40000001},{0.05,0.1,0.2,0.23,0.33,0.4,0.45}))</f>
        <v/>
      </c>
    </row>
    <row r="4846">
      <c r="A4846" t="inlineStr">
        <is>
          <t>1万円刻み</t>
        </is>
      </c>
      <c r="B4846" s="16">
        <f>'3_1万円刻み'!$A$1091</f>
        <v/>
      </c>
      <c r="C4846" t="n">
        <v>2026</v>
      </c>
      <c r="D4846" t="n">
        <v>0</v>
      </c>
      <c r="E4846" t="n">
        <v>0</v>
      </c>
      <c r="F4846" t="n">
        <v>0</v>
      </c>
      <c r="G4846" s="16">
        <f>ROUND(MIN(B4846/12,650000)*12*0.0915+MIN(B4846/12,1390000)*12*(0.0504+0)+B4846*0.005,0)</f>
        <v/>
      </c>
      <c r="H4846" t="n">
        <v>0</v>
      </c>
      <c r="I4846" t="n">
        <v>0</v>
      </c>
      <c r="J4846" s="16">
        <f>IF(C4846=2026,IF(B4846&lt;741000,0,IF(B4846&lt;2191000,B4846-740000,IF(B4846&lt;2193000,1451000,IF(B4846&lt;2196000,1453000,IF(B4846&lt;2200000,1456000,IF(B4846&lt;3600000,ROUNDDOWN(B4846/4,-3)*2.8-80000,IF(B4846&lt;6600000,ROUNDDOWN(B4846/4,-3)*3.2-440000,IF(B4846&lt;8500000,ROUNDDOWN(B4846*0.9,0)-1100000,B4846-1950000)))))))),IF(B4846&lt;651000,0,IF(B4846&lt;1900000,B4846-650000,IF(B4846&lt;3600000,ROUNDDOWN(B4846/4,-3)*2.8-80000,IF(B4846&lt;6600000,ROUNDDOWN(B4846/4,-3)*3.2-440000,IF(B4846&lt;8500000,ROUNDDOWN(B4846*0.9,0)-1100000,B4846-1950000))))))</f>
        <v/>
      </c>
      <c r="K4846" s="16">
        <f>IF(J4846&gt;23500000,NA(),IF(C4846=2026,IF(J4846&lt;=4890000,1040000,IF(J4846&lt;=6550000,670000,620000)),IF(J4846&lt;=1320000,950000,IF(J4846&lt;=3360000,880000,IF(J4846&lt;=4890000,680000,IF(J4846&lt;=6550000,630000,580000))))))</f>
        <v/>
      </c>
      <c r="L4846" s="16">
        <f>IF(D4846=1,IF(J4846&lt;=9000000,380000,IF(J4846&lt;=9500000,260000,IF(J4846&lt;=10000000,130000,0))),0)</f>
        <v/>
      </c>
      <c r="M4846" s="16">
        <f>IF(D4846=1,IF(J4846&lt;=9000000,330000,IF(J4846&lt;=9500000,220000,IF(J4846&lt;=10000000,110000,0))),0)</f>
        <v/>
      </c>
      <c r="N4846" s="16">
        <f>IF(D4846=1,IF(J4846&lt;=9000000,50000,IF(J4846&lt;=9500000,40000,IF(J4846&lt;=10000000,20000,0))),0)</f>
        <v/>
      </c>
      <c r="O4846" s="16">
        <f>MAX(0,ROUNDDOWN(J4846-G4846-K4846-L4846-E4846*380000-F4846*630000-H4846,-3))</f>
        <v/>
      </c>
      <c r="P4846" s="16">
        <f>MAX(0,ROUNDDOWN(J4846-G4846-430000-M4846-E4846*330000-F4846*450000-I4846,-3))</f>
        <v/>
      </c>
      <c r="Q4846" s="16">
        <f>50000+N4846+E4846*50000+F4846*180000</f>
        <v/>
      </c>
      <c r="R4846" s="16">
        <f>IF(P4846&lt;=2000000,MIN(Q4846,P4846),MAX(Q4846-(P4846-2000000),50000))*0.05</f>
        <v/>
      </c>
      <c r="S4846" s="16">
        <f>MAX(0,P4846*0.1-R4846)</f>
        <v/>
      </c>
      <c r="T4846" s="16">
        <f>Q4846+MAX(0,K4846-480000)</f>
        <v/>
      </c>
      <c r="U4846" s="16">
        <f>P4846-T4846</f>
        <v/>
      </c>
      <c r="V4846" s="17">
        <f>IF(U4846&lt;0,0,LOOKUP(U4846,{0,1950001,3300001,6950001,9000001,18000001,40000001},{0.05,0.1,0.2,0.23,0.33,0.4,0.45}))</f>
        <v/>
      </c>
      <c r="W4846" s="18">
        <f>IF(U4846&lt;0,0.9,0.9-V4846*1.021)</f>
        <v/>
      </c>
      <c r="X4846" s="16">
        <f>ROUNDDOWN(S4846*0.2/W4846+2000,0)</f>
        <v/>
      </c>
      <c r="Y4846" s="17">
        <f>IF(O4846&lt;=0,0,LOOKUP(O4846,{0,1950001,3300001,6950001,9000001,18000001,40000001},{0.05,0.1,0.2,0.23,0.33,0.4,0.45}))</f>
        <v/>
      </c>
    </row>
    <row r="4847">
      <c r="A4847" t="inlineStr">
        <is>
          <t>1万円刻み</t>
        </is>
      </c>
      <c r="B4847" s="16">
        <f>'3_1万円刻み'!$A$1091</f>
        <v/>
      </c>
      <c r="C4847" t="n">
        <v>2025</v>
      </c>
      <c r="D4847" t="n">
        <v>1</v>
      </c>
      <c r="E4847" t="n">
        <v>0</v>
      </c>
      <c r="F4847" t="n">
        <v>0</v>
      </c>
      <c r="G4847" s="16">
        <f>ROUND(MIN(B4847/12,650000)*12*0.0915+MIN(B4847/12,1390000)*12*(0.0504+0)+B4847*0.005,0)</f>
        <v/>
      </c>
      <c r="H4847" t="n">
        <v>0</v>
      </c>
      <c r="I4847" t="n">
        <v>0</v>
      </c>
      <c r="J4847" s="16">
        <f>IF(C4847=2026,IF(B4847&lt;741000,0,IF(B4847&lt;2191000,B4847-740000,IF(B4847&lt;2193000,1451000,IF(B4847&lt;2196000,1453000,IF(B4847&lt;2200000,1456000,IF(B4847&lt;3600000,ROUNDDOWN(B4847/4,-3)*2.8-80000,IF(B4847&lt;6600000,ROUNDDOWN(B4847/4,-3)*3.2-440000,IF(B4847&lt;8500000,ROUNDDOWN(B4847*0.9,0)-1100000,B4847-1950000)))))))),IF(B4847&lt;651000,0,IF(B4847&lt;1900000,B4847-650000,IF(B4847&lt;3600000,ROUNDDOWN(B4847/4,-3)*2.8-80000,IF(B4847&lt;6600000,ROUNDDOWN(B4847/4,-3)*3.2-440000,IF(B4847&lt;8500000,ROUNDDOWN(B4847*0.9,0)-1100000,B4847-1950000))))))</f>
        <v/>
      </c>
      <c r="K4847" s="16">
        <f>IF(J4847&gt;23500000,NA(),IF(C4847=2026,IF(J4847&lt;=4890000,1040000,IF(J4847&lt;=6550000,670000,620000)),IF(J4847&lt;=1320000,950000,IF(J4847&lt;=3360000,880000,IF(J4847&lt;=4890000,680000,IF(J4847&lt;=6550000,630000,580000))))))</f>
        <v/>
      </c>
      <c r="L4847" s="16">
        <f>IF(D4847=1,IF(J4847&lt;=9000000,380000,IF(J4847&lt;=9500000,260000,IF(J4847&lt;=10000000,130000,0))),0)</f>
        <v/>
      </c>
      <c r="M4847" s="16">
        <f>IF(D4847=1,IF(J4847&lt;=9000000,330000,IF(J4847&lt;=9500000,220000,IF(J4847&lt;=10000000,110000,0))),0)</f>
        <v/>
      </c>
      <c r="N4847" s="16">
        <f>IF(D4847=1,IF(J4847&lt;=9000000,50000,IF(J4847&lt;=9500000,40000,IF(J4847&lt;=10000000,20000,0))),0)</f>
        <v/>
      </c>
      <c r="O4847" s="16">
        <f>MAX(0,ROUNDDOWN(J4847-G4847-K4847-L4847-E4847*380000-F4847*630000-H4847,-3))</f>
        <v/>
      </c>
      <c r="P4847" s="16">
        <f>MAX(0,ROUNDDOWN(J4847-G4847-430000-M4847-E4847*330000-F4847*450000-I4847,-3))</f>
        <v/>
      </c>
      <c r="Q4847" s="16">
        <f>50000+N4847+E4847*50000+F4847*180000</f>
        <v/>
      </c>
      <c r="R4847" s="16">
        <f>IF(P4847&lt;=2000000,MIN(Q4847,P4847),MAX(Q4847-(P4847-2000000),50000))*0.05</f>
        <v/>
      </c>
      <c r="S4847" s="16">
        <f>MAX(0,P4847*0.1-R4847)</f>
        <v/>
      </c>
      <c r="T4847" s="16">
        <f>Q4847+MAX(0,K4847-480000)</f>
        <v/>
      </c>
      <c r="U4847" s="16">
        <f>P4847-T4847</f>
        <v/>
      </c>
      <c r="V4847" s="17">
        <f>IF(U4847&lt;0,0,LOOKUP(U4847,{0,1950001,3300001,6950001,9000001,18000001,40000001},{0.05,0.1,0.2,0.23,0.33,0.4,0.45}))</f>
        <v/>
      </c>
      <c r="W4847" s="18">
        <f>IF(U4847&lt;0,0.9,0.9-V4847*1.021)</f>
        <v/>
      </c>
      <c r="X4847" s="16">
        <f>ROUNDDOWN(S4847*0.2/W4847+2000,0)</f>
        <v/>
      </c>
      <c r="Y4847" s="17">
        <f>IF(O4847&lt;=0,0,LOOKUP(O4847,{0,1950001,3300001,6950001,9000001,18000001,40000001},{0.05,0.1,0.2,0.23,0.33,0.4,0.45}))</f>
        <v/>
      </c>
    </row>
    <row r="4848">
      <c r="A4848" t="inlineStr">
        <is>
          <t>1万円刻み</t>
        </is>
      </c>
      <c r="B4848" s="16">
        <f>'3_1万円刻み'!$A$1091</f>
        <v/>
      </c>
      <c r="C4848" t="n">
        <v>2026</v>
      </c>
      <c r="D4848" t="n">
        <v>1</v>
      </c>
      <c r="E4848" t="n">
        <v>0</v>
      </c>
      <c r="F4848" t="n">
        <v>0</v>
      </c>
      <c r="G4848" s="16">
        <f>ROUND(MIN(B4848/12,650000)*12*0.0915+MIN(B4848/12,1390000)*12*(0.0504+0)+B4848*0.005,0)</f>
        <v/>
      </c>
      <c r="H4848" t="n">
        <v>0</v>
      </c>
      <c r="I4848" t="n">
        <v>0</v>
      </c>
      <c r="J4848" s="16">
        <f>IF(C4848=2026,IF(B4848&lt;741000,0,IF(B4848&lt;2191000,B4848-740000,IF(B4848&lt;2193000,1451000,IF(B4848&lt;2196000,1453000,IF(B4848&lt;2200000,1456000,IF(B4848&lt;3600000,ROUNDDOWN(B4848/4,-3)*2.8-80000,IF(B4848&lt;6600000,ROUNDDOWN(B4848/4,-3)*3.2-440000,IF(B4848&lt;8500000,ROUNDDOWN(B4848*0.9,0)-1100000,B4848-1950000)))))))),IF(B4848&lt;651000,0,IF(B4848&lt;1900000,B4848-650000,IF(B4848&lt;3600000,ROUNDDOWN(B4848/4,-3)*2.8-80000,IF(B4848&lt;6600000,ROUNDDOWN(B4848/4,-3)*3.2-440000,IF(B4848&lt;8500000,ROUNDDOWN(B4848*0.9,0)-1100000,B4848-1950000))))))</f>
        <v/>
      </c>
      <c r="K4848" s="16">
        <f>IF(J4848&gt;23500000,NA(),IF(C4848=2026,IF(J4848&lt;=4890000,1040000,IF(J4848&lt;=6550000,670000,620000)),IF(J4848&lt;=1320000,950000,IF(J4848&lt;=3360000,880000,IF(J4848&lt;=4890000,680000,IF(J4848&lt;=6550000,630000,580000))))))</f>
        <v/>
      </c>
      <c r="L4848" s="16">
        <f>IF(D4848=1,IF(J4848&lt;=9000000,380000,IF(J4848&lt;=9500000,260000,IF(J4848&lt;=10000000,130000,0))),0)</f>
        <v/>
      </c>
      <c r="M4848" s="16">
        <f>IF(D4848=1,IF(J4848&lt;=9000000,330000,IF(J4848&lt;=9500000,220000,IF(J4848&lt;=10000000,110000,0))),0)</f>
        <v/>
      </c>
      <c r="N4848" s="16">
        <f>IF(D4848=1,IF(J4848&lt;=9000000,50000,IF(J4848&lt;=9500000,40000,IF(J4848&lt;=10000000,20000,0))),0)</f>
        <v/>
      </c>
      <c r="O4848" s="16">
        <f>MAX(0,ROUNDDOWN(J4848-G4848-K4848-L4848-E4848*380000-F4848*630000-H4848,-3))</f>
        <v/>
      </c>
      <c r="P4848" s="16">
        <f>MAX(0,ROUNDDOWN(J4848-G4848-430000-M4848-E4848*330000-F4848*450000-I4848,-3))</f>
        <v/>
      </c>
      <c r="Q4848" s="16">
        <f>50000+N4848+E4848*50000+F4848*180000</f>
        <v/>
      </c>
      <c r="R4848" s="16">
        <f>IF(P4848&lt;=2000000,MIN(Q4848,P4848),MAX(Q4848-(P4848-2000000),50000))*0.05</f>
        <v/>
      </c>
      <c r="S4848" s="16">
        <f>MAX(0,P4848*0.1-R4848)</f>
        <v/>
      </c>
      <c r="T4848" s="16">
        <f>Q4848+MAX(0,K4848-480000)</f>
        <v/>
      </c>
      <c r="U4848" s="16">
        <f>P4848-T4848</f>
        <v/>
      </c>
      <c r="V4848" s="17">
        <f>IF(U4848&lt;0,0,LOOKUP(U4848,{0,1950001,3300001,6950001,9000001,18000001,40000001},{0.05,0.1,0.2,0.23,0.33,0.4,0.45}))</f>
        <v/>
      </c>
      <c r="W4848" s="18">
        <f>IF(U4848&lt;0,0.9,0.9-V4848*1.021)</f>
        <v/>
      </c>
      <c r="X4848" s="16">
        <f>ROUNDDOWN(S4848*0.2/W4848+2000,0)</f>
        <v/>
      </c>
      <c r="Y4848" s="17">
        <f>IF(O4848&lt;=0,0,LOOKUP(O4848,{0,1950001,3300001,6950001,9000001,18000001,40000001},{0.05,0.1,0.2,0.23,0.33,0.4,0.45}))</f>
        <v/>
      </c>
    </row>
    <row r="4849">
      <c r="A4849" t="inlineStr">
        <is>
          <t>1万円刻み</t>
        </is>
      </c>
      <c r="B4849" s="16">
        <f>'3_1万円刻み'!$A$1092</f>
        <v/>
      </c>
      <c r="C4849" t="n">
        <v>2025</v>
      </c>
      <c r="D4849" t="n">
        <v>0</v>
      </c>
      <c r="E4849" t="n">
        <v>0</v>
      </c>
      <c r="F4849" t="n">
        <v>0</v>
      </c>
      <c r="G4849" s="16">
        <f>ROUND(MIN(B4849/12,650000)*12*0.0915+MIN(B4849/12,1390000)*12*(0.0504+0)+B4849*0.005,0)</f>
        <v/>
      </c>
      <c r="H4849" t="n">
        <v>0</v>
      </c>
      <c r="I4849" t="n">
        <v>0</v>
      </c>
      <c r="J4849" s="16">
        <f>IF(C4849=2026,IF(B4849&lt;741000,0,IF(B4849&lt;2191000,B4849-740000,IF(B4849&lt;2193000,1451000,IF(B4849&lt;2196000,1453000,IF(B4849&lt;2200000,1456000,IF(B4849&lt;3600000,ROUNDDOWN(B4849/4,-3)*2.8-80000,IF(B4849&lt;6600000,ROUNDDOWN(B4849/4,-3)*3.2-440000,IF(B4849&lt;8500000,ROUNDDOWN(B4849*0.9,0)-1100000,B4849-1950000)))))))),IF(B4849&lt;651000,0,IF(B4849&lt;1900000,B4849-650000,IF(B4849&lt;3600000,ROUNDDOWN(B4849/4,-3)*2.8-80000,IF(B4849&lt;6600000,ROUNDDOWN(B4849/4,-3)*3.2-440000,IF(B4849&lt;8500000,ROUNDDOWN(B4849*0.9,0)-1100000,B4849-1950000))))))</f>
        <v/>
      </c>
      <c r="K4849" s="16">
        <f>IF(J4849&gt;23500000,NA(),IF(C4849=2026,IF(J4849&lt;=4890000,1040000,IF(J4849&lt;=6550000,670000,620000)),IF(J4849&lt;=1320000,950000,IF(J4849&lt;=3360000,880000,IF(J4849&lt;=4890000,680000,IF(J4849&lt;=6550000,630000,580000))))))</f>
        <v/>
      </c>
      <c r="L4849" s="16">
        <f>IF(D4849=1,IF(J4849&lt;=9000000,380000,IF(J4849&lt;=9500000,260000,IF(J4849&lt;=10000000,130000,0))),0)</f>
        <v/>
      </c>
      <c r="M4849" s="16">
        <f>IF(D4849=1,IF(J4849&lt;=9000000,330000,IF(J4849&lt;=9500000,220000,IF(J4849&lt;=10000000,110000,0))),0)</f>
        <v/>
      </c>
      <c r="N4849" s="16">
        <f>IF(D4849=1,IF(J4849&lt;=9000000,50000,IF(J4849&lt;=9500000,40000,IF(J4849&lt;=10000000,20000,0))),0)</f>
        <v/>
      </c>
      <c r="O4849" s="16">
        <f>MAX(0,ROUNDDOWN(J4849-G4849-K4849-L4849-E4849*380000-F4849*630000-H4849,-3))</f>
        <v/>
      </c>
      <c r="P4849" s="16">
        <f>MAX(0,ROUNDDOWN(J4849-G4849-430000-M4849-E4849*330000-F4849*450000-I4849,-3))</f>
        <v/>
      </c>
      <c r="Q4849" s="16">
        <f>50000+N4849+E4849*50000+F4849*180000</f>
        <v/>
      </c>
      <c r="R4849" s="16">
        <f>IF(P4849&lt;=2000000,MIN(Q4849,P4849),MAX(Q4849-(P4849-2000000),50000))*0.05</f>
        <v/>
      </c>
      <c r="S4849" s="16">
        <f>MAX(0,P4849*0.1-R4849)</f>
        <v/>
      </c>
      <c r="T4849" s="16">
        <f>Q4849+MAX(0,K4849-480000)</f>
        <v/>
      </c>
      <c r="U4849" s="16">
        <f>P4849-T4849</f>
        <v/>
      </c>
      <c r="V4849" s="17">
        <f>IF(U4849&lt;0,0,LOOKUP(U4849,{0,1950001,3300001,6950001,9000001,18000001,40000001},{0.05,0.1,0.2,0.23,0.33,0.4,0.45}))</f>
        <v/>
      </c>
      <c r="W4849" s="18">
        <f>IF(U4849&lt;0,0.9,0.9-V4849*1.021)</f>
        <v/>
      </c>
      <c r="X4849" s="16">
        <f>ROUNDDOWN(S4849*0.2/W4849+2000,0)</f>
        <v/>
      </c>
      <c r="Y4849" s="17">
        <f>IF(O4849&lt;=0,0,LOOKUP(O4849,{0,1950001,3300001,6950001,9000001,18000001,40000001},{0.05,0.1,0.2,0.23,0.33,0.4,0.45}))</f>
        <v/>
      </c>
    </row>
    <row r="4850">
      <c r="A4850" t="inlineStr">
        <is>
          <t>1万円刻み</t>
        </is>
      </c>
      <c r="B4850" s="16">
        <f>'3_1万円刻み'!$A$1092</f>
        <v/>
      </c>
      <c r="C4850" t="n">
        <v>2026</v>
      </c>
      <c r="D4850" t="n">
        <v>0</v>
      </c>
      <c r="E4850" t="n">
        <v>0</v>
      </c>
      <c r="F4850" t="n">
        <v>0</v>
      </c>
      <c r="G4850" s="16">
        <f>ROUND(MIN(B4850/12,650000)*12*0.0915+MIN(B4850/12,1390000)*12*(0.0504+0)+B4850*0.005,0)</f>
        <v/>
      </c>
      <c r="H4850" t="n">
        <v>0</v>
      </c>
      <c r="I4850" t="n">
        <v>0</v>
      </c>
      <c r="J4850" s="16">
        <f>IF(C4850=2026,IF(B4850&lt;741000,0,IF(B4850&lt;2191000,B4850-740000,IF(B4850&lt;2193000,1451000,IF(B4850&lt;2196000,1453000,IF(B4850&lt;2200000,1456000,IF(B4850&lt;3600000,ROUNDDOWN(B4850/4,-3)*2.8-80000,IF(B4850&lt;6600000,ROUNDDOWN(B4850/4,-3)*3.2-440000,IF(B4850&lt;8500000,ROUNDDOWN(B4850*0.9,0)-1100000,B4850-1950000)))))))),IF(B4850&lt;651000,0,IF(B4850&lt;1900000,B4850-650000,IF(B4850&lt;3600000,ROUNDDOWN(B4850/4,-3)*2.8-80000,IF(B4850&lt;6600000,ROUNDDOWN(B4850/4,-3)*3.2-440000,IF(B4850&lt;8500000,ROUNDDOWN(B4850*0.9,0)-1100000,B4850-1950000))))))</f>
        <v/>
      </c>
      <c r="K4850" s="16">
        <f>IF(J4850&gt;23500000,NA(),IF(C4850=2026,IF(J4850&lt;=4890000,1040000,IF(J4850&lt;=6550000,670000,620000)),IF(J4850&lt;=1320000,950000,IF(J4850&lt;=3360000,880000,IF(J4850&lt;=4890000,680000,IF(J4850&lt;=6550000,630000,580000))))))</f>
        <v/>
      </c>
      <c r="L4850" s="16">
        <f>IF(D4850=1,IF(J4850&lt;=9000000,380000,IF(J4850&lt;=9500000,260000,IF(J4850&lt;=10000000,130000,0))),0)</f>
        <v/>
      </c>
      <c r="M4850" s="16">
        <f>IF(D4850=1,IF(J4850&lt;=9000000,330000,IF(J4850&lt;=9500000,220000,IF(J4850&lt;=10000000,110000,0))),0)</f>
        <v/>
      </c>
      <c r="N4850" s="16">
        <f>IF(D4850=1,IF(J4850&lt;=9000000,50000,IF(J4850&lt;=9500000,40000,IF(J4850&lt;=10000000,20000,0))),0)</f>
        <v/>
      </c>
      <c r="O4850" s="16">
        <f>MAX(0,ROUNDDOWN(J4850-G4850-K4850-L4850-E4850*380000-F4850*630000-H4850,-3))</f>
        <v/>
      </c>
      <c r="P4850" s="16">
        <f>MAX(0,ROUNDDOWN(J4850-G4850-430000-M4850-E4850*330000-F4850*450000-I4850,-3))</f>
        <v/>
      </c>
      <c r="Q4850" s="16">
        <f>50000+N4850+E4850*50000+F4850*180000</f>
        <v/>
      </c>
      <c r="R4850" s="16">
        <f>IF(P4850&lt;=2000000,MIN(Q4850,P4850),MAX(Q4850-(P4850-2000000),50000))*0.05</f>
        <v/>
      </c>
      <c r="S4850" s="16">
        <f>MAX(0,P4850*0.1-R4850)</f>
        <v/>
      </c>
      <c r="T4850" s="16">
        <f>Q4850+MAX(0,K4850-480000)</f>
        <v/>
      </c>
      <c r="U4850" s="16">
        <f>P4850-T4850</f>
        <v/>
      </c>
      <c r="V4850" s="17">
        <f>IF(U4850&lt;0,0,LOOKUP(U4850,{0,1950001,3300001,6950001,9000001,18000001,40000001},{0.05,0.1,0.2,0.23,0.33,0.4,0.45}))</f>
        <v/>
      </c>
      <c r="W4850" s="18">
        <f>IF(U4850&lt;0,0.9,0.9-V4850*1.021)</f>
        <v/>
      </c>
      <c r="X4850" s="16">
        <f>ROUNDDOWN(S4850*0.2/W4850+2000,0)</f>
        <v/>
      </c>
      <c r="Y4850" s="17">
        <f>IF(O4850&lt;=0,0,LOOKUP(O4850,{0,1950001,3300001,6950001,9000001,18000001,40000001},{0.05,0.1,0.2,0.23,0.33,0.4,0.45}))</f>
        <v/>
      </c>
    </row>
    <row r="4851">
      <c r="A4851" t="inlineStr">
        <is>
          <t>1万円刻み</t>
        </is>
      </c>
      <c r="B4851" s="16">
        <f>'3_1万円刻み'!$A$1092</f>
        <v/>
      </c>
      <c r="C4851" t="n">
        <v>2025</v>
      </c>
      <c r="D4851" t="n">
        <v>1</v>
      </c>
      <c r="E4851" t="n">
        <v>0</v>
      </c>
      <c r="F4851" t="n">
        <v>0</v>
      </c>
      <c r="G4851" s="16">
        <f>ROUND(MIN(B4851/12,650000)*12*0.0915+MIN(B4851/12,1390000)*12*(0.0504+0)+B4851*0.005,0)</f>
        <v/>
      </c>
      <c r="H4851" t="n">
        <v>0</v>
      </c>
      <c r="I4851" t="n">
        <v>0</v>
      </c>
      <c r="J4851" s="16">
        <f>IF(C4851=2026,IF(B4851&lt;741000,0,IF(B4851&lt;2191000,B4851-740000,IF(B4851&lt;2193000,1451000,IF(B4851&lt;2196000,1453000,IF(B4851&lt;2200000,1456000,IF(B4851&lt;3600000,ROUNDDOWN(B4851/4,-3)*2.8-80000,IF(B4851&lt;6600000,ROUNDDOWN(B4851/4,-3)*3.2-440000,IF(B4851&lt;8500000,ROUNDDOWN(B4851*0.9,0)-1100000,B4851-1950000)))))))),IF(B4851&lt;651000,0,IF(B4851&lt;1900000,B4851-650000,IF(B4851&lt;3600000,ROUNDDOWN(B4851/4,-3)*2.8-80000,IF(B4851&lt;6600000,ROUNDDOWN(B4851/4,-3)*3.2-440000,IF(B4851&lt;8500000,ROUNDDOWN(B4851*0.9,0)-1100000,B4851-1950000))))))</f>
        <v/>
      </c>
      <c r="K4851" s="16">
        <f>IF(J4851&gt;23500000,NA(),IF(C4851=2026,IF(J4851&lt;=4890000,1040000,IF(J4851&lt;=6550000,670000,620000)),IF(J4851&lt;=1320000,950000,IF(J4851&lt;=3360000,880000,IF(J4851&lt;=4890000,680000,IF(J4851&lt;=6550000,630000,580000))))))</f>
        <v/>
      </c>
      <c r="L4851" s="16">
        <f>IF(D4851=1,IF(J4851&lt;=9000000,380000,IF(J4851&lt;=9500000,260000,IF(J4851&lt;=10000000,130000,0))),0)</f>
        <v/>
      </c>
      <c r="M4851" s="16">
        <f>IF(D4851=1,IF(J4851&lt;=9000000,330000,IF(J4851&lt;=9500000,220000,IF(J4851&lt;=10000000,110000,0))),0)</f>
        <v/>
      </c>
      <c r="N4851" s="16">
        <f>IF(D4851=1,IF(J4851&lt;=9000000,50000,IF(J4851&lt;=9500000,40000,IF(J4851&lt;=10000000,20000,0))),0)</f>
        <v/>
      </c>
      <c r="O4851" s="16">
        <f>MAX(0,ROUNDDOWN(J4851-G4851-K4851-L4851-E4851*380000-F4851*630000-H4851,-3))</f>
        <v/>
      </c>
      <c r="P4851" s="16">
        <f>MAX(0,ROUNDDOWN(J4851-G4851-430000-M4851-E4851*330000-F4851*450000-I4851,-3))</f>
        <v/>
      </c>
      <c r="Q4851" s="16">
        <f>50000+N4851+E4851*50000+F4851*180000</f>
        <v/>
      </c>
      <c r="R4851" s="16">
        <f>IF(P4851&lt;=2000000,MIN(Q4851,P4851),MAX(Q4851-(P4851-2000000),50000))*0.05</f>
        <v/>
      </c>
      <c r="S4851" s="16">
        <f>MAX(0,P4851*0.1-R4851)</f>
        <v/>
      </c>
      <c r="T4851" s="16">
        <f>Q4851+MAX(0,K4851-480000)</f>
        <v/>
      </c>
      <c r="U4851" s="16">
        <f>P4851-T4851</f>
        <v/>
      </c>
      <c r="V4851" s="17">
        <f>IF(U4851&lt;0,0,LOOKUP(U4851,{0,1950001,3300001,6950001,9000001,18000001,40000001},{0.05,0.1,0.2,0.23,0.33,0.4,0.45}))</f>
        <v/>
      </c>
      <c r="W4851" s="18">
        <f>IF(U4851&lt;0,0.9,0.9-V4851*1.021)</f>
        <v/>
      </c>
      <c r="X4851" s="16">
        <f>ROUNDDOWN(S4851*0.2/W4851+2000,0)</f>
        <v/>
      </c>
      <c r="Y4851" s="17">
        <f>IF(O4851&lt;=0,0,LOOKUP(O4851,{0,1950001,3300001,6950001,9000001,18000001,40000001},{0.05,0.1,0.2,0.23,0.33,0.4,0.45}))</f>
        <v/>
      </c>
    </row>
    <row r="4852">
      <c r="A4852" t="inlineStr">
        <is>
          <t>1万円刻み</t>
        </is>
      </c>
      <c r="B4852" s="16">
        <f>'3_1万円刻み'!$A$1092</f>
        <v/>
      </c>
      <c r="C4852" t="n">
        <v>2026</v>
      </c>
      <c r="D4852" t="n">
        <v>1</v>
      </c>
      <c r="E4852" t="n">
        <v>0</v>
      </c>
      <c r="F4852" t="n">
        <v>0</v>
      </c>
      <c r="G4852" s="16">
        <f>ROUND(MIN(B4852/12,650000)*12*0.0915+MIN(B4852/12,1390000)*12*(0.0504+0)+B4852*0.005,0)</f>
        <v/>
      </c>
      <c r="H4852" t="n">
        <v>0</v>
      </c>
      <c r="I4852" t="n">
        <v>0</v>
      </c>
      <c r="J4852" s="16">
        <f>IF(C4852=2026,IF(B4852&lt;741000,0,IF(B4852&lt;2191000,B4852-740000,IF(B4852&lt;2193000,1451000,IF(B4852&lt;2196000,1453000,IF(B4852&lt;2200000,1456000,IF(B4852&lt;3600000,ROUNDDOWN(B4852/4,-3)*2.8-80000,IF(B4852&lt;6600000,ROUNDDOWN(B4852/4,-3)*3.2-440000,IF(B4852&lt;8500000,ROUNDDOWN(B4852*0.9,0)-1100000,B4852-1950000)))))))),IF(B4852&lt;651000,0,IF(B4852&lt;1900000,B4852-650000,IF(B4852&lt;3600000,ROUNDDOWN(B4852/4,-3)*2.8-80000,IF(B4852&lt;6600000,ROUNDDOWN(B4852/4,-3)*3.2-440000,IF(B4852&lt;8500000,ROUNDDOWN(B4852*0.9,0)-1100000,B4852-1950000))))))</f>
        <v/>
      </c>
      <c r="K4852" s="16">
        <f>IF(J4852&gt;23500000,NA(),IF(C4852=2026,IF(J4852&lt;=4890000,1040000,IF(J4852&lt;=6550000,670000,620000)),IF(J4852&lt;=1320000,950000,IF(J4852&lt;=3360000,880000,IF(J4852&lt;=4890000,680000,IF(J4852&lt;=6550000,630000,580000))))))</f>
        <v/>
      </c>
      <c r="L4852" s="16">
        <f>IF(D4852=1,IF(J4852&lt;=9000000,380000,IF(J4852&lt;=9500000,260000,IF(J4852&lt;=10000000,130000,0))),0)</f>
        <v/>
      </c>
      <c r="M4852" s="16">
        <f>IF(D4852=1,IF(J4852&lt;=9000000,330000,IF(J4852&lt;=9500000,220000,IF(J4852&lt;=10000000,110000,0))),0)</f>
        <v/>
      </c>
      <c r="N4852" s="16">
        <f>IF(D4852=1,IF(J4852&lt;=9000000,50000,IF(J4852&lt;=9500000,40000,IF(J4852&lt;=10000000,20000,0))),0)</f>
        <v/>
      </c>
      <c r="O4852" s="16">
        <f>MAX(0,ROUNDDOWN(J4852-G4852-K4852-L4852-E4852*380000-F4852*630000-H4852,-3))</f>
        <v/>
      </c>
      <c r="P4852" s="16">
        <f>MAX(0,ROUNDDOWN(J4852-G4852-430000-M4852-E4852*330000-F4852*450000-I4852,-3))</f>
        <v/>
      </c>
      <c r="Q4852" s="16">
        <f>50000+N4852+E4852*50000+F4852*180000</f>
        <v/>
      </c>
      <c r="R4852" s="16">
        <f>IF(P4852&lt;=2000000,MIN(Q4852,P4852),MAX(Q4852-(P4852-2000000),50000))*0.05</f>
        <v/>
      </c>
      <c r="S4852" s="16">
        <f>MAX(0,P4852*0.1-R4852)</f>
        <v/>
      </c>
      <c r="T4852" s="16">
        <f>Q4852+MAX(0,K4852-480000)</f>
        <v/>
      </c>
      <c r="U4852" s="16">
        <f>P4852-T4852</f>
        <v/>
      </c>
      <c r="V4852" s="17">
        <f>IF(U4852&lt;0,0,LOOKUP(U4852,{0,1950001,3300001,6950001,9000001,18000001,40000001},{0.05,0.1,0.2,0.23,0.33,0.4,0.45}))</f>
        <v/>
      </c>
      <c r="W4852" s="18">
        <f>IF(U4852&lt;0,0.9,0.9-V4852*1.021)</f>
        <v/>
      </c>
      <c r="X4852" s="16">
        <f>ROUNDDOWN(S4852*0.2/W4852+2000,0)</f>
        <v/>
      </c>
      <c r="Y4852" s="17">
        <f>IF(O4852&lt;=0,0,LOOKUP(O4852,{0,1950001,3300001,6950001,9000001,18000001,40000001},{0.05,0.1,0.2,0.23,0.33,0.4,0.45}))</f>
        <v/>
      </c>
    </row>
    <row r="4853">
      <c r="A4853" t="inlineStr">
        <is>
          <t>1万円刻み</t>
        </is>
      </c>
      <c r="B4853" s="16">
        <f>'3_1万円刻み'!$A$1093</f>
        <v/>
      </c>
      <c r="C4853" t="n">
        <v>2025</v>
      </c>
      <c r="D4853" t="n">
        <v>0</v>
      </c>
      <c r="E4853" t="n">
        <v>0</v>
      </c>
      <c r="F4853" t="n">
        <v>0</v>
      </c>
      <c r="G4853" s="16">
        <f>ROUND(MIN(B4853/12,650000)*12*0.0915+MIN(B4853/12,1390000)*12*(0.0504+0)+B4853*0.005,0)</f>
        <v/>
      </c>
      <c r="H4853" t="n">
        <v>0</v>
      </c>
      <c r="I4853" t="n">
        <v>0</v>
      </c>
      <c r="J4853" s="16">
        <f>IF(C4853=2026,IF(B4853&lt;741000,0,IF(B4853&lt;2191000,B4853-740000,IF(B4853&lt;2193000,1451000,IF(B4853&lt;2196000,1453000,IF(B4853&lt;2200000,1456000,IF(B4853&lt;3600000,ROUNDDOWN(B4853/4,-3)*2.8-80000,IF(B4853&lt;6600000,ROUNDDOWN(B4853/4,-3)*3.2-440000,IF(B4853&lt;8500000,ROUNDDOWN(B4853*0.9,0)-1100000,B4853-1950000)))))))),IF(B4853&lt;651000,0,IF(B4853&lt;1900000,B4853-650000,IF(B4853&lt;3600000,ROUNDDOWN(B4853/4,-3)*2.8-80000,IF(B4853&lt;6600000,ROUNDDOWN(B4853/4,-3)*3.2-440000,IF(B4853&lt;8500000,ROUNDDOWN(B4853*0.9,0)-1100000,B4853-1950000))))))</f>
        <v/>
      </c>
      <c r="K4853" s="16">
        <f>IF(J4853&gt;23500000,NA(),IF(C4853=2026,IF(J4853&lt;=4890000,1040000,IF(J4853&lt;=6550000,670000,620000)),IF(J4853&lt;=1320000,950000,IF(J4853&lt;=3360000,880000,IF(J4853&lt;=4890000,680000,IF(J4853&lt;=6550000,630000,580000))))))</f>
        <v/>
      </c>
      <c r="L4853" s="16">
        <f>IF(D4853=1,IF(J4853&lt;=9000000,380000,IF(J4853&lt;=9500000,260000,IF(J4853&lt;=10000000,130000,0))),0)</f>
        <v/>
      </c>
      <c r="M4853" s="16">
        <f>IF(D4853=1,IF(J4853&lt;=9000000,330000,IF(J4853&lt;=9500000,220000,IF(J4853&lt;=10000000,110000,0))),0)</f>
        <v/>
      </c>
      <c r="N4853" s="16">
        <f>IF(D4853=1,IF(J4853&lt;=9000000,50000,IF(J4853&lt;=9500000,40000,IF(J4853&lt;=10000000,20000,0))),0)</f>
        <v/>
      </c>
      <c r="O4853" s="16">
        <f>MAX(0,ROUNDDOWN(J4853-G4853-K4853-L4853-E4853*380000-F4853*630000-H4853,-3))</f>
        <v/>
      </c>
      <c r="P4853" s="16">
        <f>MAX(0,ROUNDDOWN(J4853-G4853-430000-M4853-E4853*330000-F4853*450000-I4853,-3))</f>
        <v/>
      </c>
      <c r="Q4853" s="16">
        <f>50000+N4853+E4853*50000+F4853*180000</f>
        <v/>
      </c>
      <c r="R4853" s="16">
        <f>IF(P4853&lt;=2000000,MIN(Q4853,P4853),MAX(Q4853-(P4853-2000000),50000))*0.05</f>
        <v/>
      </c>
      <c r="S4853" s="16">
        <f>MAX(0,P4853*0.1-R4853)</f>
        <v/>
      </c>
      <c r="T4853" s="16">
        <f>Q4853+MAX(0,K4853-480000)</f>
        <v/>
      </c>
      <c r="U4853" s="16">
        <f>P4853-T4853</f>
        <v/>
      </c>
      <c r="V4853" s="17">
        <f>IF(U4853&lt;0,0,LOOKUP(U4853,{0,1950001,3300001,6950001,9000001,18000001,40000001},{0.05,0.1,0.2,0.23,0.33,0.4,0.45}))</f>
        <v/>
      </c>
      <c r="W4853" s="18">
        <f>IF(U4853&lt;0,0.9,0.9-V4853*1.021)</f>
        <v/>
      </c>
      <c r="X4853" s="16">
        <f>ROUNDDOWN(S4853*0.2/W4853+2000,0)</f>
        <v/>
      </c>
      <c r="Y4853" s="17">
        <f>IF(O4853&lt;=0,0,LOOKUP(O4853,{0,1950001,3300001,6950001,9000001,18000001,40000001},{0.05,0.1,0.2,0.23,0.33,0.4,0.45}))</f>
        <v/>
      </c>
    </row>
    <row r="4854">
      <c r="A4854" t="inlineStr">
        <is>
          <t>1万円刻み</t>
        </is>
      </c>
      <c r="B4854" s="16">
        <f>'3_1万円刻み'!$A$1093</f>
        <v/>
      </c>
      <c r="C4854" t="n">
        <v>2026</v>
      </c>
      <c r="D4854" t="n">
        <v>0</v>
      </c>
      <c r="E4854" t="n">
        <v>0</v>
      </c>
      <c r="F4854" t="n">
        <v>0</v>
      </c>
      <c r="G4854" s="16">
        <f>ROUND(MIN(B4854/12,650000)*12*0.0915+MIN(B4854/12,1390000)*12*(0.0504+0)+B4854*0.005,0)</f>
        <v/>
      </c>
      <c r="H4854" t="n">
        <v>0</v>
      </c>
      <c r="I4854" t="n">
        <v>0</v>
      </c>
      <c r="J4854" s="16">
        <f>IF(C4854=2026,IF(B4854&lt;741000,0,IF(B4854&lt;2191000,B4854-740000,IF(B4854&lt;2193000,1451000,IF(B4854&lt;2196000,1453000,IF(B4854&lt;2200000,1456000,IF(B4854&lt;3600000,ROUNDDOWN(B4854/4,-3)*2.8-80000,IF(B4854&lt;6600000,ROUNDDOWN(B4854/4,-3)*3.2-440000,IF(B4854&lt;8500000,ROUNDDOWN(B4854*0.9,0)-1100000,B4854-1950000)))))))),IF(B4854&lt;651000,0,IF(B4854&lt;1900000,B4854-650000,IF(B4854&lt;3600000,ROUNDDOWN(B4854/4,-3)*2.8-80000,IF(B4854&lt;6600000,ROUNDDOWN(B4854/4,-3)*3.2-440000,IF(B4854&lt;8500000,ROUNDDOWN(B4854*0.9,0)-1100000,B4854-1950000))))))</f>
        <v/>
      </c>
      <c r="K4854" s="16">
        <f>IF(J4854&gt;23500000,NA(),IF(C4854=2026,IF(J4854&lt;=4890000,1040000,IF(J4854&lt;=6550000,670000,620000)),IF(J4854&lt;=1320000,950000,IF(J4854&lt;=3360000,880000,IF(J4854&lt;=4890000,680000,IF(J4854&lt;=6550000,630000,580000))))))</f>
        <v/>
      </c>
      <c r="L4854" s="16">
        <f>IF(D4854=1,IF(J4854&lt;=9000000,380000,IF(J4854&lt;=9500000,260000,IF(J4854&lt;=10000000,130000,0))),0)</f>
        <v/>
      </c>
      <c r="M4854" s="16">
        <f>IF(D4854=1,IF(J4854&lt;=9000000,330000,IF(J4854&lt;=9500000,220000,IF(J4854&lt;=10000000,110000,0))),0)</f>
        <v/>
      </c>
      <c r="N4854" s="16">
        <f>IF(D4854=1,IF(J4854&lt;=9000000,50000,IF(J4854&lt;=9500000,40000,IF(J4854&lt;=10000000,20000,0))),0)</f>
        <v/>
      </c>
      <c r="O4854" s="16">
        <f>MAX(0,ROUNDDOWN(J4854-G4854-K4854-L4854-E4854*380000-F4854*630000-H4854,-3))</f>
        <v/>
      </c>
      <c r="P4854" s="16">
        <f>MAX(0,ROUNDDOWN(J4854-G4854-430000-M4854-E4854*330000-F4854*450000-I4854,-3))</f>
        <v/>
      </c>
      <c r="Q4854" s="16">
        <f>50000+N4854+E4854*50000+F4854*180000</f>
        <v/>
      </c>
      <c r="R4854" s="16">
        <f>IF(P4854&lt;=2000000,MIN(Q4854,P4854),MAX(Q4854-(P4854-2000000),50000))*0.05</f>
        <v/>
      </c>
      <c r="S4854" s="16">
        <f>MAX(0,P4854*0.1-R4854)</f>
        <v/>
      </c>
      <c r="T4854" s="16">
        <f>Q4854+MAX(0,K4854-480000)</f>
        <v/>
      </c>
      <c r="U4854" s="16">
        <f>P4854-T4854</f>
        <v/>
      </c>
      <c r="V4854" s="17">
        <f>IF(U4854&lt;0,0,LOOKUP(U4854,{0,1950001,3300001,6950001,9000001,18000001,40000001},{0.05,0.1,0.2,0.23,0.33,0.4,0.45}))</f>
        <v/>
      </c>
      <c r="W4854" s="18">
        <f>IF(U4854&lt;0,0.9,0.9-V4854*1.021)</f>
        <v/>
      </c>
      <c r="X4854" s="16">
        <f>ROUNDDOWN(S4854*0.2/W4854+2000,0)</f>
        <v/>
      </c>
      <c r="Y4854" s="17">
        <f>IF(O4854&lt;=0,0,LOOKUP(O4854,{0,1950001,3300001,6950001,9000001,18000001,40000001},{0.05,0.1,0.2,0.23,0.33,0.4,0.45}))</f>
        <v/>
      </c>
    </row>
    <row r="4855">
      <c r="A4855" t="inlineStr">
        <is>
          <t>1万円刻み</t>
        </is>
      </c>
      <c r="B4855" s="16">
        <f>'3_1万円刻み'!$A$1093</f>
        <v/>
      </c>
      <c r="C4855" t="n">
        <v>2025</v>
      </c>
      <c r="D4855" t="n">
        <v>1</v>
      </c>
      <c r="E4855" t="n">
        <v>0</v>
      </c>
      <c r="F4855" t="n">
        <v>0</v>
      </c>
      <c r="G4855" s="16">
        <f>ROUND(MIN(B4855/12,650000)*12*0.0915+MIN(B4855/12,1390000)*12*(0.0504+0)+B4855*0.005,0)</f>
        <v/>
      </c>
      <c r="H4855" t="n">
        <v>0</v>
      </c>
      <c r="I4855" t="n">
        <v>0</v>
      </c>
      <c r="J4855" s="16">
        <f>IF(C4855=2026,IF(B4855&lt;741000,0,IF(B4855&lt;2191000,B4855-740000,IF(B4855&lt;2193000,1451000,IF(B4855&lt;2196000,1453000,IF(B4855&lt;2200000,1456000,IF(B4855&lt;3600000,ROUNDDOWN(B4855/4,-3)*2.8-80000,IF(B4855&lt;6600000,ROUNDDOWN(B4855/4,-3)*3.2-440000,IF(B4855&lt;8500000,ROUNDDOWN(B4855*0.9,0)-1100000,B4855-1950000)))))))),IF(B4855&lt;651000,0,IF(B4855&lt;1900000,B4855-650000,IF(B4855&lt;3600000,ROUNDDOWN(B4855/4,-3)*2.8-80000,IF(B4855&lt;6600000,ROUNDDOWN(B4855/4,-3)*3.2-440000,IF(B4855&lt;8500000,ROUNDDOWN(B4855*0.9,0)-1100000,B4855-1950000))))))</f>
        <v/>
      </c>
      <c r="K4855" s="16">
        <f>IF(J4855&gt;23500000,NA(),IF(C4855=2026,IF(J4855&lt;=4890000,1040000,IF(J4855&lt;=6550000,670000,620000)),IF(J4855&lt;=1320000,950000,IF(J4855&lt;=3360000,880000,IF(J4855&lt;=4890000,680000,IF(J4855&lt;=6550000,630000,580000))))))</f>
        <v/>
      </c>
      <c r="L4855" s="16">
        <f>IF(D4855=1,IF(J4855&lt;=9000000,380000,IF(J4855&lt;=9500000,260000,IF(J4855&lt;=10000000,130000,0))),0)</f>
        <v/>
      </c>
      <c r="M4855" s="16">
        <f>IF(D4855=1,IF(J4855&lt;=9000000,330000,IF(J4855&lt;=9500000,220000,IF(J4855&lt;=10000000,110000,0))),0)</f>
        <v/>
      </c>
      <c r="N4855" s="16">
        <f>IF(D4855=1,IF(J4855&lt;=9000000,50000,IF(J4855&lt;=9500000,40000,IF(J4855&lt;=10000000,20000,0))),0)</f>
        <v/>
      </c>
      <c r="O4855" s="16">
        <f>MAX(0,ROUNDDOWN(J4855-G4855-K4855-L4855-E4855*380000-F4855*630000-H4855,-3))</f>
        <v/>
      </c>
      <c r="P4855" s="16">
        <f>MAX(0,ROUNDDOWN(J4855-G4855-430000-M4855-E4855*330000-F4855*450000-I4855,-3))</f>
        <v/>
      </c>
      <c r="Q4855" s="16">
        <f>50000+N4855+E4855*50000+F4855*180000</f>
        <v/>
      </c>
      <c r="R4855" s="16">
        <f>IF(P4855&lt;=2000000,MIN(Q4855,P4855),MAX(Q4855-(P4855-2000000),50000))*0.05</f>
        <v/>
      </c>
      <c r="S4855" s="16">
        <f>MAX(0,P4855*0.1-R4855)</f>
        <v/>
      </c>
      <c r="T4855" s="16">
        <f>Q4855+MAX(0,K4855-480000)</f>
        <v/>
      </c>
      <c r="U4855" s="16">
        <f>P4855-T4855</f>
        <v/>
      </c>
      <c r="V4855" s="17">
        <f>IF(U4855&lt;0,0,LOOKUP(U4855,{0,1950001,3300001,6950001,9000001,18000001,40000001},{0.05,0.1,0.2,0.23,0.33,0.4,0.45}))</f>
        <v/>
      </c>
      <c r="W4855" s="18">
        <f>IF(U4855&lt;0,0.9,0.9-V4855*1.021)</f>
        <v/>
      </c>
      <c r="X4855" s="16">
        <f>ROUNDDOWN(S4855*0.2/W4855+2000,0)</f>
        <v/>
      </c>
      <c r="Y4855" s="17">
        <f>IF(O4855&lt;=0,0,LOOKUP(O4855,{0,1950001,3300001,6950001,9000001,18000001,40000001},{0.05,0.1,0.2,0.23,0.33,0.4,0.45}))</f>
        <v/>
      </c>
    </row>
    <row r="4856">
      <c r="A4856" t="inlineStr">
        <is>
          <t>1万円刻み</t>
        </is>
      </c>
      <c r="B4856" s="16">
        <f>'3_1万円刻み'!$A$1093</f>
        <v/>
      </c>
      <c r="C4856" t="n">
        <v>2026</v>
      </c>
      <c r="D4856" t="n">
        <v>1</v>
      </c>
      <c r="E4856" t="n">
        <v>0</v>
      </c>
      <c r="F4856" t="n">
        <v>0</v>
      </c>
      <c r="G4856" s="16">
        <f>ROUND(MIN(B4856/12,650000)*12*0.0915+MIN(B4856/12,1390000)*12*(0.0504+0)+B4856*0.005,0)</f>
        <v/>
      </c>
      <c r="H4856" t="n">
        <v>0</v>
      </c>
      <c r="I4856" t="n">
        <v>0</v>
      </c>
      <c r="J4856" s="16">
        <f>IF(C4856=2026,IF(B4856&lt;741000,0,IF(B4856&lt;2191000,B4856-740000,IF(B4856&lt;2193000,1451000,IF(B4856&lt;2196000,1453000,IF(B4856&lt;2200000,1456000,IF(B4856&lt;3600000,ROUNDDOWN(B4856/4,-3)*2.8-80000,IF(B4856&lt;6600000,ROUNDDOWN(B4856/4,-3)*3.2-440000,IF(B4856&lt;8500000,ROUNDDOWN(B4856*0.9,0)-1100000,B4856-1950000)))))))),IF(B4856&lt;651000,0,IF(B4856&lt;1900000,B4856-650000,IF(B4856&lt;3600000,ROUNDDOWN(B4856/4,-3)*2.8-80000,IF(B4856&lt;6600000,ROUNDDOWN(B4856/4,-3)*3.2-440000,IF(B4856&lt;8500000,ROUNDDOWN(B4856*0.9,0)-1100000,B4856-1950000))))))</f>
        <v/>
      </c>
      <c r="K4856" s="16">
        <f>IF(J4856&gt;23500000,NA(),IF(C4856=2026,IF(J4856&lt;=4890000,1040000,IF(J4856&lt;=6550000,670000,620000)),IF(J4856&lt;=1320000,950000,IF(J4856&lt;=3360000,880000,IF(J4856&lt;=4890000,680000,IF(J4856&lt;=6550000,630000,580000))))))</f>
        <v/>
      </c>
      <c r="L4856" s="16">
        <f>IF(D4856=1,IF(J4856&lt;=9000000,380000,IF(J4856&lt;=9500000,260000,IF(J4856&lt;=10000000,130000,0))),0)</f>
        <v/>
      </c>
      <c r="M4856" s="16">
        <f>IF(D4856=1,IF(J4856&lt;=9000000,330000,IF(J4856&lt;=9500000,220000,IF(J4856&lt;=10000000,110000,0))),0)</f>
        <v/>
      </c>
      <c r="N4856" s="16">
        <f>IF(D4856=1,IF(J4856&lt;=9000000,50000,IF(J4856&lt;=9500000,40000,IF(J4856&lt;=10000000,20000,0))),0)</f>
        <v/>
      </c>
      <c r="O4856" s="16">
        <f>MAX(0,ROUNDDOWN(J4856-G4856-K4856-L4856-E4856*380000-F4856*630000-H4856,-3))</f>
        <v/>
      </c>
      <c r="P4856" s="16">
        <f>MAX(0,ROUNDDOWN(J4856-G4856-430000-M4856-E4856*330000-F4856*450000-I4856,-3))</f>
        <v/>
      </c>
      <c r="Q4856" s="16">
        <f>50000+N4856+E4856*50000+F4856*180000</f>
        <v/>
      </c>
      <c r="R4856" s="16">
        <f>IF(P4856&lt;=2000000,MIN(Q4856,P4856),MAX(Q4856-(P4856-2000000),50000))*0.05</f>
        <v/>
      </c>
      <c r="S4856" s="16">
        <f>MAX(0,P4856*0.1-R4856)</f>
        <v/>
      </c>
      <c r="T4856" s="16">
        <f>Q4856+MAX(0,K4856-480000)</f>
        <v/>
      </c>
      <c r="U4856" s="16">
        <f>P4856-T4856</f>
        <v/>
      </c>
      <c r="V4856" s="17">
        <f>IF(U4856&lt;0,0,LOOKUP(U4856,{0,1950001,3300001,6950001,9000001,18000001,40000001},{0.05,0.1,0.2,0.23,0.33,0.4,0.45}))</f>
        <v/>
      </c>
      <c r="W4856" s="18">
        <f>IF(U4856&lt;0,0.9,0.9-V4856*1.021)</f>
        <v/>
      </c>
      <c r="X4856" s="16">
        <f>ROUNDDOWN(S4856*0.2/W4856+2000,0)</f>
        <v/>
      </c>
      <c r="Y4856" s="17">
        <f>IF(O4856&lt;=0,0,LOOKUP(O4856,{0,1950001,3300001,6950001,9000001,18000001,40000001},{0.05,0.1,0.2,0.23,0.33,0.4,0.45}))</f>
        <v/>
      </c>
    </row>
    <row r="4857">
      <c r="A4857" t="inlineStr">
        <is>
          <t>1万円刻み</t>
        </is>
      </c>
      <c r="B4857" s="16">
        <f>'3_1万円刻み'!$A$1094</f>
        <v/>
      </c>
      <c r="C4857" t="n">
        <v>2025</v>
      </c>
      <c r="D4857" t="n">
        <v>0</v>
      </c>
      <c r="E4857" t="n">
        <v>0</v>
      </c>
      <c r="F4857" t="n">
        <v>0</v>
      </c>
      <c r="G4857" s="16">
        <f>ROUND(MIN(B4857/12,650000)*12*0.0915+MIN(B4857/12,1390000)*12*(0.0504+0)+B4857*0.005,0)</f>
        <v/>
      </c>
      <c r="H4857" t="n">
        <v>0</v>
      </c>
      <c r="I4857" t="n">
        <v>0</v>
      </c>
      <c r="J4857" s="16">
        <f>IF(C4857=2026,IF(B4857&lt;741000,0,IF(B4857&lt;2191000,B4857-740000,IF(B4857&lt;2193000,1451000,IF(B4857&lt;2196000,1453000,IF(B4857&lt;2200000,1456000,IF(B4857&lt;3600000,ROUNDDOWN(B4857/4,-3)*2.8-80000,IF(B4857&lt;6600000,ROUNDDOWN(B4857/4,-3)*3.2-440000,IF(B4857&lt;8500000,ROUNDDOWN(B4857*0.9,0)-1100000,B4857-1950000)))))))),IF(B4857&lt;651000,0,IF(B4857&lt;1900000,B4857-650000,IF(B4857&lt;3600000,ROUNDDOWN(B4857/4,-3)*2.8-80000,IF(B4857&lt;6600000,ROUNDDOWN(B4857/4,-3)*3.2-440000,IF(B4857&lt;8500000,ROUNDDOWN(B4857*0.9,0)-1100000,B4857-1950000))))))</f>
        <v/>
      </c>
      <c r="K4857" s="16">
        <f>IF(J4857&gt;23500000,NA(),IF(C4857=2026,IF(J4857&lt;=4890000,1040000,IF(J4857&lt;=6550000,670000,620000)),IF(J4857&lt;=1320000,950000,IF(J4857&lt;=3360000,880000,IF(J4857&lt;=4890000,680000,IF(J4857&lt;=6550000,630000,580000))))))</f>
        <v/>
      </c>
      <c r="L4857" s="16">
        <f>IF(D4857=1,IF(J4857&lt;=9000000,380000,IF(J4857&lt;=9500000,260000,IF(J4857&lt;=10000000,130000,0))),0)</f>
        <v/>
      </c>
      <c r="M4857" s="16">
        <f>IF(D4857=1,IF(J4857&lt;=9000000,330000,IF(J4857&lt;=9500000,220000,IF(J4857&lt;=10000000,110000,0))),0)</f>
        <v/>
      </c>
      <c r="N4857" s="16">
        <f>IF(D4857=1,IF(J4857&lt;=9000000,50000,IF(J4857&lt;=9500000,40000,IF(J4857&lt;=10000000,20000,0))),0)</f>
        <v/>
      </c>
      <c r="O4857" s="16">
        <f>MAX(0,ROUNDDOWN(J4857-G4857-K4857-L4857-E4857*380000-F4857*630000-H4857,-3))</f>
        <v/>
      </c>
      <c r="P4857" s="16">
        <f>MAX(0,ROUNDDOWN(J4857-G4857-430000-M4857-E4857*330000-F4857*450000-I4857,-3))</f>
        <v/>
      </c>
      <c r="Q4857" s="16">
        <f>50000+N4857+E4857*50000+F4857*180000</f>
        <v/>
      </c>
      <c r="R4857" s="16">
        <f>IF(P4857&lt;=2000000,MIN(Q4857,P4857),MAX(Q4857-(P4857-2000000),50000))*0.05</f>
        <v/>
      </c>
      <c r="S4857" s="16">
        <f>MAX(0,P4857*0.1-R4857)</f>
        <v/>
      </c>
      <c r="T4857" s="16">
        <f>Q4857+MAX(0,K4857-480000)</f>
        <v/>
      </c>
      <c r="U4857" s="16">
        <f>P4857-T4857</f>
        <v/>
      </c>
      <c r="V4857" s="17">
        <f>IF(U4857&lt;0,0,LOOKUP(U4857,{0,1950001,3300001,6950001,9000001,18000001,40000001},{0.05,0.1,0.2,0.23,0.33,0.4,0.45}))</f>
        <v/>
      </c>
      <c r="W4857" s="18">
        <f>IF(U4857&lt;0,0.9,0.9-V4857*1.021)</f>
        <v/>
      </c>
      <c r="X4857" s="16">
        <f>ROUNDDOWN(S4857*0.2/W4857+2000,0)</f>
        <v/>
      </c>
      <c r="Y4857" s="17">
        <f>IF(O4857&lt;=0,0,LOOKUP(O4857,{0,1950001,3300001,6950001,9000001,18000001,40000001},{0.05,0.1,0.2,0.23,0.33,0.4,0.45}))</f>
        <v/>
      </c>
    </row>
    <row r="4858">
      <c r="A4858" t="inlineStr">
        <is>
          <t>1万円刻み</t>
        </is>
      </c>
      <c r="B4858" s="16">
        <f>'3_1万円刻み'!$A$1094</f>
        <v/>
      </c>
      <c r="C4858" t="n">
        <v>2026</v>
      </c>
      <c r="D4858" t="n">
        <v>0</v>
      </c>
      <c r="E4858" t="n">
        <v>0</v>
      </c>
      <c r="F4858" t="n">
        <v>0</v>
      </c>
      <c r="G4858" s="16">
        <f>ROUND(MIN(B4858/12,650000)*12*0.0915+MIN(B4858/12,1390000)*12*(0.0504+0)+B4858*0.005,0)</f>
        <v/>
      </c>
      <c r="H4858" t="n">
        <v>0</v>
      </c>
      <c r="I4858" t="n">
        <v>0</v>
      </c>
      <c r="J4858" s="16">
        <f>IF(C4858=2026,IF(B4858&lt;741000,0,IF(B4858&lt;2191000,B4858-740000,IF(B4858&lt;2193000,1451000,IF(B4858&lt;2196000,1453000,IF(B4858&lt;2200000,1456000,IF(B4858&lt;3600000,ROUNDDOWN(B4858/4,-3)*2.8-80000,IF(B4858&lt;6600000,ROUNDDOWN(B4858/4,-3)*3.2-440000,IF(B4858&lt;8500000,ROUNDDOWN(B4858*0.9,0)-1100000,B4858-1950000)))))))),IF(B4858&lt;651000,0,IF(B4858&lt;1900000,B4858-650000,IF(B4858&lt;3600000,ROUNDDOWN(B4858/4,-3)*2.8-80000,IF(B4858&lt;6600000,ROUNDDOWN(B4858/4,-3)*3.2-440000,IF(B4858&lt;8500000,ROUNDDOWN(B4858*0.9,0)-1100000,B4858-1950000))))))</f>
        <v/>
      </c>
      <c r="K4858" s="16">
        <f>IF(J4858&gt;23500000,NA(),IF(C4858=2026,IF(J4858&lt;=4890000,1040000,IF(J4858&lt;=6550000,670000,620000)),IF(J4858&lt;=1320000,950000,IF(J4858&lt;=3360000,880000,IF(J4858&lt;=4890000,680000,IF(J4858&lt;=6550000,630000,580000))))))</f>
        <v/>
      </c>
      <c r="L4858" s="16">
        <f>IF(D4858=1,IF(J4858&lt;=9000000,380000,IF(J4858&lt;=9500000,260000,IF(J4858&lt;=10000000,130000,0))),0)</f>
        <v/>
      </c>
      <c r="M4858" s="16">
        <f>IF(D4858=1,IF(J4858&lt;=9000000,330000,IF(J4858&lt;=9500000,220000,IF(J4858&lt;=10000000,110000,0))),0)</f>
        <v/>
      </c>
      <c r="N4858" s="16">
        <f>IF(D4858=1,IF(J4858&lt;=9000000,50000,IF(J4858&lt;=9500000,40000,IF(J4858&lt;=10000000,20000,0))),0)</f>
        <v/>
      </c>
      <c r="O4858" s="16">
        <f>MAX(0,ROUNDDOWN(J4858-G4858-K4858-L4858-E4858*380000-F4858*630000-H4858,-3))</f>
        <v/>
      </c>
      <c r="P4858" s="16">
        <f>MAX(0,ROUNDDOWN(J4858-G4858-430000-M4858-E4858*330000-F4858*450000-I4858,-3))</f>
        <v/>
      </c>
      <c r="Q4858" s="16">
        <f>50000+N4858+E4858*50000+F4858*180000</f>
        <v/>
      </c>
      <c r="R4858" s="16">
        <f>IF(P4858&lt;=2000000,MIN(Q4858,P4858),MAX(Q4858-(P4858-2000000),50000))*0.05</f>
        <v/>
      </c>
      <c r="S4858" s="16">
        <f>MAX(0,P4858*0.1-R4858)</f>
        <v/>
      </c>
      <c r="T4858" s="16">
        <f>Q4858+MAX(0,K4858-480000)</f>
        <v/>
      </c>
      <c r="U4858" s="16">
        <f>P4858-T4858</f>
        <v/>
      </c>
      <c r="V4858" s="17">
        <f>IF(U4858&lt;0,0,LOOKUP(U4858,{0,1950001,3300001,6950001,9000001,18000001,40000001},{0.05,0.1,0.2,0.23,0.33,0.4,0.45}))</f>
        <v/>
      </c>
      <c r="W4858" s="18">
        <f>IF(U4858&lt;0,0.9,0.9-V4858*1.021)</f>
        <v/>
      </c>
      <c r="X4858" s="16">
        <f>ROUNDDOWN(S4858*0.2/W4858+2000,0)</f>
        <v/>
      </c>
      <c r="Y4858" s="17">
        <f>IF(O4858&lt;=0,0,LOOKUP(O4858,{0,1950001,3300001,6950001,9000001,18000001,40000001},{0.05,0.1,0.2,0.23,0.33,0.4,0.45}))</f>
        <v/>
      </c>
    </row>
    <row r="4859">
      <c r="A4859" t="inlineStr">
        <is>
          <t>1万円刻み</t>
        </is>
      </c>
      <c r="B4859" s="16">
        <f>'3_1万円刻み'!$A$1094</f>
        <v/>
      </c>
      <c r="C4859" t="n">
        <v>2025</v>
      </c>
      <c r="D4859" t="n">
        <v>1</v>
      </c>
      <c r="E4859" t="n">
        <v>0</v>
      </c>
      <c r="F4859" t="n">
        <v>0</v>
      </c>
      <c r="G4859" s="16">
        <f>ROUND(MIN(B4859/12,650000)*12*0.0915+MIN(B4859/12,1390000)*12*(0.0504+0)+B4859*0.005,0)</f>
        <v/>
      </c>
      <c r="H4859" t="n">
        <v>0</v>
      </c>
      <c r="I4859" t="n">
        <v>0</v>
      </c>
      <c r="J4859" s="16">
        <f>IF(C4859=2026,IF(B4859&lt;741000,0,IF(B4859&lt;2191000,B4859-740000,IF(B4859&lt;2193000,1451000,IF(B4859&lt;2196000,1453000,IF(B4859&lt;2200000,1456000,IF(B4859&lt;3600000,ROUNDDOWN(B4859/4,-3)*2.8-80000,IF(B4859&lt;6600000,ROUNDDOWN(B4859/4,-3)*3.2-440000,IF(B4859&lt;8500000,ROUNDDOWN(B4859*0.9,0)-1100000,B4859-1950000)))))))),IF(B4859&lt;651000,0,IF(B4859&lt;1900000,B4859-650000,IF(B4859&lt;3600000,ROUNDDOWN(B4859/4,-3)*2.8-80000,IF(B4859&lt;6600000,ROUNDDOWN(B4859/4,-3)*3.2-440000,IF(B4859&lt;8500000,ROUNDDOWN(B4859*0.9,0)-1100000,B4859-1950000))))))</f>
        <v/>
      </c>
      <c r="K4859" s="16">
        <f>IF(J4859&gt;23500000,NA(),IF(C4859=2026,IF(J4859&lt;=4890000,1040000,IF(J4859&lt;=6550000,670000,620000)),IF(J4859&lt;=1320000,950000,IF(J4859&lt;=3360000,880000,IF(J4859&lt;=4890000,680000,IF(J4859&lt;=6550000,630000,580000))))))</f>
        <v/>
      </c>
      <c r="L4859" s="16">
        <f>IF(D4859=1,IF(J4859&lt;=9000000,380000,IF(J4859&lt;=9500000,260000,IF(J4859&lt;=10000000,130000,0))),0)</f>
        <v/>
      </c>
      <c r="M4859" s="16">
        <f>IF(D4859=1,IF(J4859&lt;=9000000,330000,IF(J4859&lt;=9500000,220000,IF(J4859&lt;=10000000,110000,0))),0)</f>
        <v/>
      </c>
      <c r="N4859" s="16">
        <f>IF(D4859=1,IF(J4859&lt;=9000000,50000,IF(J4859&lt;=9500000,40000,IF(J4859&lt;=10000000,20000,0))),0)</f>
        <v/>
      </c>
      <c r="O4859" s="16">
        <f>MAX(0,ROUNDDOWN(J4859-G4859-K4859-L4859-E4859*380000-F4859*630000-H4859,-3))</f>
        <v/>
      </c>
      <c r="P4859" s="16">
        <f>MAX(0,ROUNDDOWN(J4859-G4859-430000-M4859-E4859*330000-F4859*450000-I4859,-3))</f>
        <v/>
      </c>
      <c r="Q4859" s="16">
        <f>50000+N4859+E4859*50000+F4859*180000</f>
        <v/>
      </c>
      <c r="R4859" s="16">
        <f>IF(P4859&lt;=2000000,MIN(Q4859,P4859),MAX(Q4859-(P4859-2000000),50000))*0.05</f>
        <v/>
      </c>
      <c r="S4859" s="16">
        <f>MAX(0,P4859*0.1-R4859)</f>
        <v/>
      </c>
      <c r="T4859" s="16">
        <f>Q4859+MAX(0,K4859-480000)</f>
        <v/>
      </c>
      <c r="U4859" s="16">
        <f>P4859-T4859</f>
        <v/>
      </c>
      <c r="V4859" s="17">
        <f>IF(U4859&lt;0,0,LOOKUP(U4859,{0,1950001,3300001,6950001,9000001,18000001,40000001},{0.05,0.1,0.2,0.23,0.33,0.4,0.45}))</f>
        <v/>
      </c>
      <c r="W4859" s="18">
        <f>IF(U4859&lt;0,0.9,0.9-V4859*1.021)</f>
        <v/>
      </c>
      <c r="X4859" s="16">
        <f>ROUNDDOWN(S4859*0.2/W4859+2000,0)</f>
        <v/>
      </c>
      <c r="Y4859" s="17">
        <f>IF(O4859&lt;=0,0,LOOKUP(O4859,{0,1950001,3300001,6950001,9000001,18000001,40000001},{0.05,0.1,0.2,0.23,0.33,0.4,0.45}))</f>
        <v/>
      </c>
    </row>
    <row r="4860">
      <c r="A4860" t="inlineStr">
        <is>
          <t>1万円刻み</t>
        </is>
      </c>
      <c r="B4860" s="16">
        <f>'3_1万円刻み'!$A$1094</f>
        <v/>
      </c>
      <c r="C4860" t="n">
        <v>2026</v>
      </c>
      <c r="D4860" t="n">
        <v>1</v>
      </c>
      <c r="E4860" t="n">
        <v>0</v>
      </c>
      <c r="F4860" t="n">
        <v>0</v>
      </c>
      <c r="G4860" s="16">
        <f>ROUND(MIN(B4860/12,650000)*12*0.0915+MIN(B4860/12,1390000)*12*(0.0504+0)+B4860*0.005,0)</f>
        <v/>
      </c>
      <c r="H4860" t="n">
        <v>0</v>
      </c>
      <c r="I4860" t="n">
        <v>0</v>
      </c>
      <c r="J4860" s="16">
        <f>IF(C4860=2026,IF(B4860&lt;741000,0,IF(B4860&lt;2191000,B4860-740000,IF(B4860&lt;2193000,1451000,IF(B4860&lt;2196000,1453000,IF(B4860&lt;2200000,1456000,IF(B4860&lt;3600000,ROUNDDOWN(B4860/4,-3)*2.8-80000,IF(B4860&lt;6600000,ROUNDDOWN(B4860/4,-3)*3.2-440000,IF(B4860&lt;8500000,ROUNDDOWN(B4860*0.9,0)-1100000,B4860-1950000)))))))),IF(B4860&lt;651000,0,IF(B4860&lt;1900000,B4860-650000,IF(B4860&lt;3600000,ROUNDDOWN(B4860/4,-3)*2.8-80000,IF(B4860&lt;6600000,ROUNDDOWN(B4860/4,-3)*3.2-440000,IF(B4860&lt;8500000,ROUNDDOWN(B4860*0.9,0)-1100000,B4860-1950000))))))</f>
        <v/>
      </c>
      <c r="K4860" s="16">
        <f>IF(J4860&gt;23500000,NA(),IF(C4860=2026,IF(J4860&lt;=4890000,1040000,IF(J4860&lt;=6550000,670000,620000)),IF(J4860&lt;=1320000,950000,IF(J4860&lt;=3360000,880000,IF(J4860&lt;=4890000,680000,IF(J4860&lt;=6550000,630000,580000))))))</f>
        <v/>
      </c>
      <c r="L4860" s="16">
        <f>IF(D4860=1,IF(J4860&lt;=9000000,380000,IF(J4860&lt;=9500000,260000,IF(J4860&lt;=10000000,130000,0))),0)</f>
        <v/>
      </c>
      <c r="M4860" s="16">
        <f>IF(D4860=1,IF(J4860&lt;=9000000,330000,IF(J4860&lt;=9500000,220000,IF(J4860&lt;=10000000,110000,0))),0)</f>
        <v/>
      </c>
      <c r="N4860" s="16">
        <f>IF(D4860=1,IF(J4860&lt;=9000000,50000,IF(J4860&lt;=9500000,40000,IF(J4860&lt;=10000000,20000,0))),0)</f>
        <v/>
      </c>
      <c r="O4860" s="16">
        <f>MAX(0,ROUNDDOWN(J4860-G4860-K4860-L4860-E4860*380000-F4860*630000-H4860,-3))</f>
        <v/>
      </c>
      <c r="P4860" s="16">
        <f>MAX(0,ROUNDDOWN(J4860-G4860-430000-M4860-E4860*330000-F4860*450000-I4860,-3))</f>
        <v/>
      </c>
      <c r="Q4860" s="16">
        <f>50000+N4860+E4860*50000+F4860*180000</f>
        <v/>
      </c>
      <c r="R4860" s="16">
        <f>IF(P4860&lt;=2000000,MIN(Q4860,P4860),MAX(Q4860-(P4860-2000000),50000))*0.05</f>
        <v/>
      </c>
      <c r="S4860" s="16">
        <f>MAX(0,P4860*0.1-R4860)</f>
        <v/>
      </c>
      <c r="T4860" s="16">
        <f>Q4860+MAX(0,K4860-480000)</f>
        <v/>
      </c>
      <c r="U4860" s="16">
        <f>P4860-T4860</f>
        <v/>
      </c>
      <c r="V4860" s="17">
        <f>IF(U4860&lt;0,0,LOOKUP(U4860,{0,1950001,3300001,6950001,9000001,18000001,40000001},{0.05,0.1,0.2,0.23,0.33,0.4,0.45}))</f>
        <v/>
      </c>
      <c r="W4860" s="18">
        <f>IF(U4860&lt;0,0.9,0.9-V4860*1.021)</f>
        <v/>
      </c>
      <c r="X4860" s="16">
        <f>ROUNDDOWN(S4860*0.2/W4860+2000,0)</f>
        <v/>
      </c>
      <c r="Y4860" s="17">
        <f>IF(O4860&lt;=0,0,LOOKUP(O4860,{0,1950001,3300001,6950001,9000001,18000001,40000001},{0.05,0.1,0.2,0.23,0.33,0.4,0.45}))</f>
        <v/>
      </c>
    </row>
    <row r="4861">
      <c r="A4861" t="inlineStr">
        <is>
          <t>1万円刻み</t>
        </is>
      </c>
      <c r="B4861" s="16">
        <f>'3_1万円刻み'!$A$1095</f>
        <v/>
      </c>
      <c r="C4861" t="n">
        <v>2025</v>
      </c>
      <c r="D4861" t="n">
        <v>0</v>
      </c>
      <c r="E4861" t="n">
        <v>0</v>
      </c>
      <c r="F4861" t="n">
        <v>0</v>
      </c>
      <c r="G4861" s="16">
        <f>ROUND(MIN(B4861/12,650000)*12*0.0915+MIN(B4861/12,1390000)*12*(0.0504+0)+B4861*0.005,0)</f>
        <v/>
      </c>
      <c r="H4861" t="n">
        <v>0</v>
      </c>
      <c r="I4861" t="n">
        <v>0</v>
      </c>
      <c r="J4861" s="16">
        <f>IF(C4861=2026,IF(B4861&lt;741000,0,IF(B4861&lt;2191000,B4861-740000,IF(B4861&lt;2193000,1451000,IF(B4861&lt;2196000,1453000,IF(B4861&lt;2200000,1456000,IF(B4861&lt;3600000,ROUNDDOWN(B4861/4,-3)*2.8-80000,IF(B4861&lt;6600000,ROUNDDOWN(B4861/4,-3)*3.2-440000,IF(B4861&lt;8500000,ROUNDDOWN(B4861*0.9,0)-1100000,B4861-1950000)))))))),IF(B4861&lt;651000,0,IF(B4861&lt;1900000,B4861-650000,IF(B4861&lt;3600000,ROUNDDOWN(B4861/4,-3)*2.8-80000,IF(B4861&lt;6600000,ROUNDDOWN(B4861/4,-3)*3.2-440000,IF(B4861&lt;8500000,ROUNDDOWN(B4861*0.9,0)-1100000,B4861-1950000))))))</f>
        <v/>
      </c>
      <c r="K4861" s="16">
        <f>IF(J4861&gt;23500000,NA(),IF(C4861=2026,IF(J4861&lt;=4890000,1040000,IF(J4861&lt;=6550000,670000,620000)),IF(J4861&lt;=1320000,950000,IF(J4861&lt;=3360000,880000,IF(J4861&lt;=4890000,680000,IF(J4861&lt;=6550000,630000,580000))))))</f>
        <v/>
      </c>
      <c r="L4861" s="16">
        <f>IF(D4861=1,IF(J4861&lt;=9000000,380000,IF(J4861&lt;=9500000,260000,IF(J4861&lt;=10000000,130000,0))),0)</f>
        <v/>
      </c>
      <c r="M4861" s="16">
        <f>IF(D4861=1,IF(J4861&lt;=9000000,330000,IF(J4861&lt;=9500000,220000,IF(J4861&lt;=10000000,110000,0))),0)</f>
        <v/>
      </c>
      <c r="N4861" s="16">
        <f>IF(D4861=1,IF(J4861&lt;=9000000,50000,IF(J4861&lt;=9500000,40000,IF(J4861&lt;=10000000,20000,0))),0)</f>
        <v/>
      </c>
      <c r="O4861" s="16">
        <f>MAX(0,ROUNDDOWN(J4861-G4861-K4861-L4861-E4861*380000-F4861*630000-H4861,-3))</f>
        <v/>
      </c>
      <c r="P4861" s="16">
        <f>MAX(0,ROUNDDOWN(J4861-G4861-430000-M4861-E4861*330000-F4861*450000-I4861,-3))</f>
        <v/>
      </c>
      <c r="Q4861" s="16">
        <f>50000+N4861+E4861*50000+F4861*180000</f>
        <v/>
      </c>
      <c r="R4861" s="16">
        <f>IF(P4861&lt;=2000000,MIN(Q4861,P4861),MAX(Q4861-(P4861-2000000),50000))*0.05</f>
        <v/>
      </c>
      <c r="S4861" s="16">
        <f>MAX(0,P4861*0.1-R4861)</f>
        <v/>
      </c>
      <c r="T4861" s="16">
        <f>Q4861+MAX(0,K4861-480000)</f>
        <v/>
      </c>
      <c r="U4861" s="16">
        <f>P4861-T4861</f>
        <v/>
      </c>
      <c r="V4861" s="17">
        <f>IF(U4861&lt;0,0,LOOKUP(U4861,{0,1950001,3300001,6950001,9000001,18000001,40000001},{0.05,0.1,0.2,0.23,0.33,0.4,0.45}))</f>
        <v/>
      </c>
      <c r="W4861" s="18">
        <f>IF(U4861&lt;0,0.9,0.9-V4861*1.021)</f>
        <v/>
      </c>
      <c r="X4861" s="16">
        <f>ROUNDDOWN(S4861*0.2/W4861+2000,0)</f>
        <v/>
      </c>
      <c r="Y4861" s="17">
        <f>IF(O4861&lt;=0,0,LOOKUP(O4861,{0,1950001,3300001,6950001,9000001,18000001,40000001},{0.05,0.1,0.2,0.23,0.33,0.4,0.45}))</f>
        <v/>
      </c>
    </row>
    <row r="4862">
      <c r="A4862" t="inlineStr">
        <is>
          <t>1万円刻み</t>
        </is>
      </c>
      <c r="B4862" s="16">
        <f>'3_1万円刻み'!$A$1095</f>
        <v/>
      </c>
      <c r="C4862" t="n">
        <v>2026</v>
      </c>
      <c r="D4862" t="n">
        <v>0</v>
      </c>
      <c r="E4862" t="n">
        <v>0</v>
      </c>
      <c r="F4862" t="n">
        <v>0</v>
      </c>
      <c r="G4862" s="16">
        <f>ROUND(MIN(B4862/12,650000)*12*0.0915+MIN(B4862/12,1390000)*12*(0.0504+0)+B4862*0.005,0)</f>
        <v/>
      </c>
      <c r="H4862" t="n">
        <v>0</v>
      </c>
      <c r="I4862" t="n">
        <v>0</v>
      </c>
      <c r="J4862" s="16">
        <f>IF(C4862=2026,IF(B4862&lt;741000,0,IF(B4862&lt;2191000,B4862-740000,IF(B4862&lt;2193000,1451000,IF(B4862&lt;2196000,1453000,IF(B4862&lt;2200000,1456000,IF(B4862&lt;3600000,ROUNDDOWN(B4862/4,-3)*2.8-80000,IF(B4862&lt;6600000,ROUNDDOWN(B4862/4,-3)*3.2-440000,IF(B4862&lt;8500000,ROUNDDOWN(B4862*0.9,0)-1100000,B4862-1950000)))))))),IF(B4862&lt;651000,0,IF(B4862&lt;1900000,B4862-650000,IF(B4862&lt;3600000,ROUNDDOWN(B4862/4,-3)*2.8-80000,IF(B4862&lt;6600000,ROUNDDOWN(B4862/4,-3)*3.2-440000,IF(B4862&lt;8500000,ROUNDDOWN(B4862*0.9,0)-1100000,B4862-1950000))))))</f>
        <v/>
      </c>
      <c r="K4862" s="16">
        <f>IF(J4862&gt;23500000,NA(),IF(C4862=2026,IF(J4862&lt;=4890000,1040000,IF(J4862&lt;=6550000,670000,620000)),IF(J4862&lt;=1320000,950000,IF(J4862&lt;=3360000,880000,IF(J4862&lt;=4890000,680000,IF(J4862&lt;=6550000,630000,580000))))))</f>
        <v/>
      </c>
      <c r="L4862" s="16">
        <f>IF(D4862=1,IF(J4862&lt;=9000000,380000,IF(J4862&lt;=9500000,260000,IF(J4862&lt;=10000000,130000,0))),0)</f>
        <v/>
      </c>
      <c r="M4862" s="16">
        <f>IF(D4862=1,IF(J4862&lt;=9000000,330000,IF(J4862&lt;=9500000,220000,IF(J4862&lt;=10000000,110000,0))),0)</f>
        <v/>
      </c>
      <c r="N4862" s="16">
        <f>IF(D4862=1,IF(J4862&lt;=9000000,50000,IF(J4862&lt;=9500000,40000,IF(J4862&lt;=10000000,20000,0))),0)</f>
        <v/>
      </c>
      <c r="O4862" s="16">
        <f>MAX(0,ROUNDDOWN(J4862-G4862-K4862-L4862-E4862*380000-F4862*630000-H4862,-3))</f>
        <v/>
      </c>
      <c r="P4862" s="16">
        <f>MAX(0,ROUNDDOWN(J4862-G4862-430000-M4862-E4862*330000-F4862*450000-I4862,-3))</f>
        <v/>
      </c>
      <c r="Q4862" s="16">
        <f>50000+N4862+E4862*50000+F4862*180000</f>
        <v/>
      </c>
      <c r="R4862" s="16">
        <f>IF(P4862&lt;=2000000,MIN(Q4862,P4862),MAX(Q4862-(P4862-2000000),50000))*0.05</f>
        <v/>
      </c>
      <c r="S4862" s="16">
        <f>MAX(0,P4862*0.1-R4862)</f>
        <v/>
      </c>
      <c r="T4862" s="16">
        <f>Q4862+MAX(0,K4862-480000)</f>
        <v/>
      </c>
      <c r="U4862" s="16">
        <f>P4862-T4862</f>
        <v/>
      </c>
      <c r="V4862" s="17">
        <f>IF(U4862&lt;0,0,LOOKUP(U4862,{0,1950001,3300001,6950001,9000001,18000001,40000001},{0.05,0.1,0.2,0.23,0.33,0.4,0.45}))</f>
        <v/>
      </c>
      <c r="W4862" s="18">
        <f>IF(U4862&lt;0,0.9,0.9-V4862*1.021)</f>
        <v/>
      </c>
      <c r="X4862" s="16">
        <f>ROUNDDOWN(S4862*0.2/W4862+2000,0)</f>
        <v/>
      </c>
      <c r="Y4862" s="17">
        <f>IF(O4862&lt;=0,0,LOOKUP(O4862,{0,1950001,3300001,6950001,9000001,18000001,40000001},{0.05,0.1,0.2,0.23,0.33,0.4,0.45}))</f>
        <v/>
      </c>
    </row>
    <row r="4863">
      <c r="A4863" t="inlineStr">
        <is>
          <t>1万円刻み</t>
        </is>
      </c>
      <c r="B4863" s="16">
        <f>'3_1万円刻み'!$A$1095</f>
        <v/>
      </c>
      <c r="C4863" t="n">
        <v>2025</v>
      </c>
      <c r="D4863" t="n">
        <v>1</v>
      </c>
      <c r="E4863" t="n">
        <v>0</v>
      </c>
      <c r="F4863" t="n">
        <v>0</v>
      </c>
      <c r="G4863" s="16">
        <f>ROUND(MIN(B4863/12,650000)*12*0.0915+MIN(B4863/12,1390000)*12*(0.0504+0)+B4863*0.005,0)</f>
        <v/>
      </c>
      <c r="H4863" t="n">
        <v>0</v>
      </c>
      <c r="I4863" t="n">
        <v>0</v>
      </c>
      <c r="J4863" s="16">
        <f>IF(C4863=2026,IF(B4863&lt;741000,0,IF(B4863&lt;2191000,B4863-740000,IF(B4863&lt;2193000,1451000,IF(B4863&lt;2196000,1453000,IF(B4863&lt;2200000,1456000,IF(B4863&lt;3600000,ROUNDDOWN(B4863/4,-3)*2.8-80000,IF(B4863&lt;6600000,ROUNDDOWN(B4863/4,-3)*3.2-440000,IF(B4863&lt;8500000,ROUNDDOWN(B4863*0.9,0)-1100000,B4863-1950000)))))))),IF(B4863&lt;651000,0,IF(B4863&lt;1900000,B4863-650000,IF(B4863&lt;3600000,ROUNDDOWN(B4863/4,-3)*2.8-80000,IF(B4863&lt;6600000,ROUNDDOWN(B4863/4,-3)*3.2-440000,IF(B4863&lt;8500000,ROUNDDOWN(B4863*0.9,0)-1100000,B4863-1950000))))))</f>
        <v/>
      </c>
      <c r="K4863" s="16">
        <f>IF(J4863&gt;23500000,NA(),IF(C4863=2026,IF(J4863&lt;=4890000,1040000,IF(J4863&lt;=6550000,670000,620000)),IF(J4863&lt;=1320000,950000,IF(J4863&lt;=3360000,880000,IF(J4863&lt;=4890000,680000,IF(J4863&lt;=6550000,630000,580000))))))</f>
        <v/>
      </c>
      <c r="L4863" s="16">
        <f>IF(D4863=1,IF(J4863&lt;=9000000,380000,IF(J4863&lt;=9500000,260000,IF(J4863&lt;=10000000,130000,0))),0)</f>
        <v/>
      </c>
      <c r="M4863" s="16">
        <f>IF(D4863=1,IF(J4863&lt;=9000000,330000,IF(J4863&lt;=9500000,220000,IF(J4863&lt;=10000000,110000,0))),0)</f>
        <v/>
      </c>
      <c r="N4863" s="16">
        <f>IF(D4863=1,IF(J4863&lt;=9000000,50000,IF(J4863&lt;=9500000,40000,IF(J4863&lt;=10000000,20000,0))),0)</f>
        <v/>
      </c>
      <c r="O4863" s="16">
        <f>MAX(0,ROUNDDOWN(J4863-G4863-K4863-L4863-E4863*380000-F4863*630000-H4863,-3))</f>
        <v/>
      </c>
      <c r="P4863" s="16">
        <f>MAX(0,ROUNDDOWN(J4863-G4863-430000-M4863-E4863*330000-F4863*450000-I4863,-3))</f>
        <v/>
      </c>
      <c r="Q4863" s="16">
        <f>50000+N4863+E4863*50000+F4863*180000</f>
        <v/>
      </c>
      <c r="R4863" s="16">
        <f>IF(P4863&lt;=2000000,MIN(Q4863,P4863),MAX(Q4863-(P4863-2000000),50000))*0.05</f>
        <v/>
      </c>
      <c r="S4863" s="16">
        <f>MAX(0,P4863*0.1-R4863)</f>
        <v/>
      </c>
      <c r="T4863" s="16">
        <f>Q4863+MAX(0,K4863-480000)</f>
        <v/>
      </c>
      <c r="U4863" s="16">
        <f>P4863-T4863</f>
        <v/>
      </c>
      <c r="V4863" s="17">
        <f>IF(U4863&lt;0,0,LOOKUP(U4863,{0,1950001,3300001,6950001,9000001,18000001,40000001},{0.05,0.1,0.2,0.23,0.33,0.4,0.45}))</f>
        <v/>
      </c>
      <c r="W4863" s="18">
        <f>IF(U4863&lt;0,0.9,0.9-V4863*1.021)</f>
        <v/>
      </c>
      <c r="X4863" s="16">
        <f>ROUNDDOWN(S4863*0.2/W4863+2000,0)</f>
        <v/>
      </c>
      <c r="Y4863" s="17">
        <f>IF(O4863&lt;=0,0,LOOKUP(O4863,{0,1950001,3300001,6950001,9000001,18000001,40000001},{0.05,0.1,0.2,0.23,0.33,0.4,0.45}))</f>
        <v/>
      </c>
    </row>
    <row r="4864">
      <c r="A4864" t="inlineStr">
        <is>
          <t>1万円刻み</t>
        </is>
      </c>
      <c r="B4864" s="16">
        <f>'3_1万円刻み'!$A$1095</f>
        <v/>
      </c>
      <c r="C4864" t="n">
        <v>2026</v>
      </c>
      <c r="D4864" t="n">
        <v>1</v>
      </c>
      <c r="E4864" t="n">
        <v>0</v>
      </c>
      <c r="F4864" t="n">
        <v>0</v>
      </c>
      <c r="G4864" s="16">
        <f>ROUND(MIN(B4864/12,650000)*12*0.0915+MIN(B4864/12,1390000)*12*(0.0504+0)+B4864*0.005,0)</f>
        <v/>
      </c>
      <c r="H4864" t="n">
        <v>0</v>
      </c>
      <c r="I4864" t="n">
        <v>0</v>
      </c>
      <c r="J4864" s="16">
        <f>IF(C4864=2026,IF(B4864&lt;741000,0,IF(B4864&lt;2191000,B4864-740000,IF(B4864&lt;2193000,1451000,IF(B4864&lt;2196000,1453000,IF(B4864&lt;2200000,1456000,IF(B4864&lt;3600000,ROUNDDOWN(B4864/4,-3)*2.8-80000,IF(B4864&lt;6600000,ROUNDDOWN(B4864/4,-3)*3.2-440000,IF(B4864&lt;8500000,ROUNDDOWN(B4864*0.9,0)-1100000,B4864-1950000)))))))),IF(B4864&lt;651000,0,IF(B4864&lt;1900000,B4864-650000,IF(B4864&lt;3600000,ROUNDDOWN(B4864/4,-3)*2.8-80000,IF(B4864&lt;6600000,ROUNDDOWN(B4864/4,-3)*3.2-440000,IF(B4864&lt;8500000,ROUNDDOWN(B4864*0.9,0)-1100000,B4864-1950000))))))</f>
        <v/>
      </c>
      <c r="K4864" s="16">
        <f>IF(J4864&gt;23500000,NA(),IF(C4864=2026,IF(J4864&lt;=4890000,1040000,IF(J4864&lt;=6550000,670000,620000)),IF(J4864&lt;=1320000,950000,IF(J4864&lt;=3360000,880000,IF(J4864&lt;=4890000,680000,IF(J4864&lt;=6550000,630000,580000))))))</f>
        <v/>
      </c>
      <c r="L4864" s="16">
        <f>IF(D4864=1,IF(J4864&lt;=9000000,380000,IF(J4864&lt;=9500000,260000,IF(J4864&lt;=10000000,130000,0))),0)</f>
        <v/>
      </c>
      <c r="M4864" s="16">
        <f>IF(D4864=1,IF(J4864&lt;=9000000,330000,IF(J4864&lt;=9500000,220000,IF(J4864&lt;=10000000,110000,0))),0)</f>
        <v/>
      </c>
      <c r="N4864" s="16">
        <f>IF(D4864=1,IF(J4864&lt;=9000000,50000,IF(J4864&lt;=9500000,40000,IF(J4864&lt;=10000000,20000,0))),0)</f>
        <v/>
      </c>
      <c r="O4864" s="16">
        <f>MAX(0,ROUNDDOWN(J4864-G4864-K4864-L4864-E4864*380000-F4864*630000-H4864,-3))</f>
        <v/>
      </c>
      <c r="P4864" s="16">
        <f>MAX(0,ROUNDDOWN(J4864-G4864-430000-M4864-E4864*330000-F4864*450000-I4864,-3))</f>
        <v/>
      </c>
      <c r="Q4864" s="16">
        <f>50000+N4864+E4864*50000+F4864*180000</f>
        <v/>
      </c>
      <c r="R4864" s="16">
        <f>IF(P4864&lt;=2000000,MIN(Q4864,P4864),MAX(Q4864-(P4864-2000000),50000))*0.05</f>
        <v/>
      </c>
      <c r="S4864" s="16">
        <f>MAX(0,P4864*0.1-R4864)</f>
        <v/>
      </c>
      <c r="T4864" s="16">
        <f>Q4864+MAX(0,K4864-480000)</f>
        <v/>
      </c>
      <c r="U4864" s="16">
        <f>P4864-T4864</f>
        <v/>
      </c>
      <c r="V4864" s="17">
        <f>IF(U4864&lt;0,0,LOOKUP(U4864,{0,1950001,3300001,6950001,9000001,18000001,40000001},{0.05,0.1,0.2,0.23,0.33,0.4,0.45}))</f>
        <v/>
      </c>
      <c r="W4864" s="18">
        <f>IF(U4864&lt;0,0.9,0.9-V4864*1.021)</f>
        <v/>
      </c>
      <c r="X4864" s="16">
        <f>ROUNDDOWN(S4864*0.2/W4864+2000,0)</f>
        <v/>
      </c>
      <c r="Y4864" s="17">
        <f>IF(O4864&lt;=0,0,LOOKUP(O4864,{0,1950001,3300001,6950001,9000001,18000001,40000001},{0.05,0.1,0.2,0.23,0.33,0.4,0.45}))</f>
        <v/>
      </c>
    </row>
    <row r="4865">
      <c r="A4865" t="inlineStr">
        <is>
          <t>1万円刻み</t>
        </is>
      </c>
      <c r="B4865" s="16">
        <f>'3_1万円刻み'!$A$1096</f>
        <v/>
      </c>
      <c r="C4865" t="n">
        <v>2025</v>
      </c>
      <c r="D4865" t="n">
        <v>0</v>
      </c>
      <c r="E4865" t="n">
        <v>0</v>
      </c>
      <c r="F4865" t="n">
        <v>0</v>
      </c>
      <c r="G4865" s="16">
        <f>ROUND(MIN(B4865/12,650000)*12*0.0915+MIN(B4865/12,1390000)*12*(0.0504+0)+B4865*0.005,0)</f>
        <v/>
      </c>
      <c r="H4865" t="n">
        <v>0</v>
      </c>
      <c r="I4865" t="n">
        <v>0</v>
      </c>
      <c r="J4865" s="16">
        <f>IF(C4865=2026,IF(B4865&lt;741000,0,IF(B4865&lt;2191000,B4865-740000,IF(B4865&lt;2193000,1451000,IF(B4865&lt;2196000,1453000,IF(B4865&lt;2200000,1456000,IF(B4865&lt;3600000,ROUNDDOWN(B4865/4,-3)*2.8-80000,IF(B4865&lt;6600000,ROUNDDOWN(B4865/4,-3)*3.2-440000,IF(B4865&lt;8500000,ROUNDDOWN(B4865*0.9,0)-1100000,B4865-1950000)))))))),IF(B4865&lt;651000,0,IF(B4865&lt;1900000,B4865-650000,IF(B4865&lt;3600000,ROUNDDOWN(B4865/4,-3)*2.8-80000,IF(B4865&lt;6600000,ROUNDDOWN(B4865/4,-3)*3.2-440000,IF(B4865&lt;8500000,ROUNDDOWN(B4865*0.9,0)-1100000,B4865-1950000))))))</f>
        <v/>
      </c>
      <c r="K4865" s="16">
        <f>IF(J4865&gt;23500000,NA(),IF(C4865=2026,IF(J4865&lt;=4890000,1040000,IF(J4865&lt;=6550000,670000,620000)),IF(J4865&lt;=1320000,950000,IF(J4865&lt;=3360000,880000,IF(J4865&lt;=4890000,680000,IF(J4865&lt;=6550000,630000,580000))))))</f>
        <v/>
      </c>
      <c r="L4865" s="16">
        <f>IF(D4865=1,IF(J4865&lt;=9000000,380000,IF(J4865&lt;=9500000,260000,IF(J4865&lt;=10000000,130000,0))),0)</f>
        <v/>
      </c>
      <c r="M4865" s="16">
        <f>IF(D4865=1,IF(J4865&lt;=9000000,330000,IF(J4865&lt;=9500000,220000,IF(J4865&lt;=10000000,110000,0))),0)</f>
        <v/>
      </c>
      <c r="N4865" s="16">
        <f>IF(D4865=1,IF(J4865&lt;=9000000,50000,IF(J4865&lt;=9500000,40000,IF(J4865&lt;=10000000,20000,0))),0)</f>
        <v/>
      </c>
      <c r="O4865" s="16">
        <f>MAX(0,ROUNDDOWN(J4865-G4865-K4865-L4865-E4865*380000-F4865*630000-H4865,-3))</f>
        <v/>
      </c>
      <c r="P4865" s="16">
        <f>MAX(0,ROUNDDOWN(J4865-G4865-430000-M4865-E4865*330000-F4865*450000-I4865,-3))</f>
        <v/>
      </c>
      <c r="Q4865" s="16">
        <f>50000+N4865+E4865*50000+F4865*180000</f>
        <v/>
      </c>
      <c r="R4865" s="16">
        <f>IF(P4865&lt;=2000000,MIN(Q4865,P4865),MAX(Q4865-(P4865-2000000),50000))*0.05</f>
        <v/>
      </c>
      <c r="S4865" s="16">
        <f>MAX(0,P4865*0.1-R4865)</f>
        <v/>
      </c>
      <c r="T4865" s="16">
        <f>Q4865+MAX(0,K4865-480000)</f>
        <v/>
      </c>
      <c r="U4865" s="16">
        <f>P4865-T4865</f>
        <v/>
      </c>
      <c r="V4865" s="17">
        <f>IF(U4865&lt;0,0,LOOKUP(U4865,{0,1950001,3300001,6950001,9000001,18000001,40000001},{0.05,0.1,0.2,0.23,0.33,0.4,0.45}))</f>
        <v/>
      </c>
      <c r="W4865" s="18">
        <f>IF(U4865&lt;0,0.9,0.9-V4865*1.021)</f>
        <v/>
      </c>
      <c r="X4865" s="16">
        <f>ROUNDDOWN(S4865*0.2/W4865+2000,0)</f>
        <v/>
      </c>
      <c r="Y4865" s="17">
        <f>IF(O4865&lt;=0,0,LOOKUP(O4865,{0,1950001,3300001,6950001,9000001,18000001,40000001},{0.05,0.1,0.2,0.23,0.33,0.4,0.45}))</f>
        <v/>
      </c>
    </row>
    <row r="4866">
      <c r="A4866" t="inlineStr">
        <is>
          <t>1万円刻み</t>
        </is>
      </c>
      <c r="B4866" s="16">
        <f>'3_1万円刻み'!$A$1096</f>
        <v/>
      </c>
      <c r="C4866" t="n">
        <v>2026</v>
      </c>
      <c r="D4866" t="n">
        <v>0</v>
      </c>
      <c r="E4866" t="n">
        <v>0</v>
      </c>
      <c r="F4866" t="n">
        <v>0</v>
      </c>
      <c r="G4866" s="16">
        <f>ROUND(MIN(B4866/12,650000)*12*0.0915+MIN(B4866/12,1390000)*12*(0.0504+0)+B4866*0.005,0)</f>
        <v/>
      </c>
      <c r="H4866" t="n">
        <v>0</v>
      </c>
      <c r="I4866" t="n">
        <v>0</v>
      </c>
      <c r="J4866" s="16">
        <f>IF(C4866=2026,IF(B4866&lt;741000,0,IF(B4866&lt;2191000,B4866-740000,IF(B4866&lt;2193000,1451000,IF(B4866&lt;2196000,1453000,IF(B4866&lt;2200000,1456000,IF(B4866&lt;3600000,ROUNDDOWN(B4866/4,-3)*2.8-80000,IF(B4866&lt;6600000,ROUNDDOWN(B4866/4,-3)*3.2-440000,IF(B4866&lt;8500000,ROUNDDOWN(B4866*0.9,0)-1100000,B4866-1950000)))))))),IF(B4866&lt;651000,0,IF(B4866&lt;1900000,B4866-650000,IF(B4866&lt;3600000,ROUNDDOWN(B4866/4,-3)*2.8-80000,IF(B4866&lt;6600000,ROUNDDOWN(B4866/4,-3)*3.2-440000,IF(B4866&lt;8500000,ROUNDDOWN(B4866*0.9,0)-1100000,B4866-1950000))))))</f>
        <v/>
      </c>
      <c r="K4866" s="16">
        <f>IF(J4866&gt;23500000,NA(),IF(C4866=2026,IF(J4866&lt;=4890000,1040000,IF(J4866&lt;=6550000,670000,620000)),IF(J4866&lt;=1320000,950000,IF(J4866&lt;=3360000,880000,IF(J4866&lt;=4890000,680000,IF(J4866&lt;=6550000,630000,580000))))))</f>
        <v/>
      </c>
      <c r="L4866" s="16">
        <f>IF(D4866=1,IF(J4866&lt;=9000000,380000,IF(J4866&lt;=9500000,260000,IF(J4866&lt;=10000000,130000,0))),0)</f>
        <v/>
      </c>
      <c r="M4866" s="16">
        <f>IF(D4866=1,IF(J4866&lt;=9000000,330000,IF(J4866&lt;=9500000,220000,IF(J4866&lt;=10000000,110000,0))),0)</f>
        <v/>
      </c>
      <c r="N4866" s="16">
        <f>IF(D4866=1,IF(J4866&lt;=9000000,50000,IF(J4866&lt;=9500000,40000,IF(J4866&lt;=10000000,20000,0))),0)</f>
        <v/>
      </c>
      <c r="O4866" s="16">
        <f>MAX(0,ROUNDDOWN(J4866-G4866-K4866-L4866-E4866*380000-F4866*630000-H4866,-3))</f>
        <v/>
      </c>
      <c r="P4866" s="16">
        <f>MAX(0,ROUNDDOWN(J4866-G4866-430000-M4866-E4866*330000-F4866*450000-I4866,-3))</f>
        <v/>
      </c>
      <c r="Q4866" s="16">
        <f>50000+N4866+E4866*50000+F4866*180000</f>
        <v/>
      </c>
      <c r="R4866" s="16">
        <f>IF(P4866&lt;=2000000,MIN(Q4866,P4866),MAX(Q4866-(P4866-2000000),50000))*0.05</f>
        <v/>
      </c>
      <c r="S4866" s="16">
        <f>MAX(0,P4866*0.1-R4866)</f>
        <v/>
      </c>
      <c r="T4866" s="16">
        <f>Q4866+MAX(0,K4866-480000)</f>
        <v/>
      </c>
      <c r="U4866" s="16">
        <f>P4866-T4866</f>
        <v/>
      </c>
      <c r="V4866" s="17">
        <f>IF(U4866&lt;0,0,LOOKUP(U4866,{0,1950001,3300001,6950001,9000001,18000001,40000001},{0.05,0.1,0.2,0.23,0.33,0.4,0.45}))</f>
        <v/>
      </c>
      <c r="W4866" s="18">
        <f>IF(U4866&lt;0,0.9,0.9-V4866*1.021)</f>
        <v/>
      </c>
      <c r="X4866" s="16">
        <f>ROUNDDOWN(S4866*0.2/W4866+2000,0)</f>
        <v/>
      </c>
      <c r="Y4866" s="17">
        <f>IF(O4866&lt;=0,0,LOOKUP(O4866,{0,1950001,3300001,6950001,9000001,18000001,40000001},{0.05,0.1,0.2,0.23,0.33,0.4,0.45}))</f>
        <v/>
      </c>
    </row>
    <row r="4867">
      <c r="A4867" t="inlineStr">
        <is>
          <t>1万円刻み</t>
        </is>
      </c>
      <c r="B4867" s="16">
        <f>'3_1万円刻み'!$A$1096</f>
        <v/>
      </c>
      <c r="C4867" t="n">
        <v>2025</v>
      </c>
      <c r="D4867" t="n">
        <v>1</v>
      </c>
      <c r="E4867" t="n">
        <v>0</v>
      </c>
      <c r="F4867" t="n">
        <v>0</v>
      </c>
      <c r="G4867" s="16">
        <f>ROUND(MIN(B4867/12,650000)*12*0.0915+MIN(B4867/12,1390000)*12*(0.0504+0)+B4867*0.005,0)</f>
        <v/>
      </c>
      <c r="H4867" t="n">
        <v>0</v>
      </c>
      <c r="I4867" t="n">
        <v>0</v>
      </c>
      <c r="J4867" s="16">
        <f>IF(C4867=2026,IF(B4867&lt;741000,0,IF(B4867&lt;2191000,B4867-740000,IF(B4867&lt;2193000,1451000,IF(B4867&lt;2196000,1453000,IF(B4867&lt;2200000,1456000,IF(B4867&lt;3600000,ROUNDDOWN(B4867/4,-3)*2.8-80000,IF(B4867&lt;6600000,ROUNDDOWN(B4867/4,-3)*3.2-440000,IF(B4867&lt;8500000,ROUNDDOWN(B4867*0.9,0)-1100000,B4867-1950000)))))))),IF(B4867&lt;651000,0,IF(B4867&lt;1900000,B4867-650000,IF(B4867&lt;3600000,ROUNDDOWN(B4867/4,-3)*2.8-80000,IF(B4867&lt;6600000,ROUNDDOWN(B4867/4,-3)*3.2-440000,IF(B4867&lt;8500000,ROUNDDOWN(B4867*0.9,0)-1100000,B4867-1950000))))))</f>
        <v/>
      </c>
      <c r="K4867" s="16">
        <f>IF(J4867&gt;23500000,NA(),IF(C4867=2026,IF(J4867&lt;=4890000,1040000,IF(J4867&lt;=6550000,670000,620000)),IF(J4867&lt;=1320000,950000,IF(J4867&lt;=3360000,880000,IF(J4867&lt;=4890000,680000,IF(J4867&lt;=6550000,630000,580000))))))</f>
        <v/>
      </c>
      <c r="L4867" s="16">
        <f>IF(D4867=1,IF(J4867&lt;=9000000,380000,IF(J4867&lt;=9500000,260000,IF(J4867&lt;=10000000,130000,0))),0)</f>
        <v/>
      </c>
      <c r="M4867" s="16">
        <f>IF(D4867=1,IF(J4867&lt;=9000000,330000,IF(J4867&lt;=9500000,220000,IF(J4867&lt;=10000000,110000,0))),0)</f>
        <v/>
      </c>
      <c r="N4867" s="16">
        <f>IF(D4867=1,IF(J4867&lt;=9000000,50000,IF(J4867&lt;=9500000,40000,IF(J4867&lt;=10000000,20000,0))),0)</f>
        <v/>
      </c>
      <c r="O4867" s="16">
        <f>MAX(0,ROUNDDOWN(J4867-G4867-K4867-L4867-E4867*380000-F4867*630000-H4867,-3))</f>
        <v/>
      </c>
      <c r="P4867" s="16">
        <f>MAX(0,ROUNDDOWN(J4867-G4867-430000-M4867-E4867*330000-F4867*450000-I4867,-3))</f>
        <v/>
      </c>
      <c r="Q4867" s="16">
        <f>50000+N4867+E4867*50000+F4867*180000</f>
        <v/>
      </c>
      <c r="R4867" s="16">
        <f>IF(P4867&lt;=2000000,MIN(Q4867,P4867),MAX(Q4867-(P4867-2000000),50000))*0.05</f>
        <v/>
      </c>
      <c r="S4867" s="16">
        <f>MAX(0,P4867*0.1-R4867)</f>
        <v/>
      </c>
      <c r="T4867" s="16">
        <f>Q4867+MAX(0,K4867-480000)</f>
        <v/>
      </c>
      <c r="U4867" s="16">
        <f>P4867-T4867</f>
        <v/>
      </c>
      <c r="V4867" s="17">
        <f>IF(U4867&lt;0,0,LOOKUP(U4867,{0,1950001,3300001,6950001,9000001,18000001,40000001},{0.05,0.1,0.2,0.23,0.33,0.4,0.45}))</f>
        <v/>
      </c>
      <c r="W4867" s="18">
        <f>IF(U4867&lt;0,0.9,0.9-V4867*1.021)</f>
        <v/>
      </c>
      <c r="X4867" s="16">
        <f>ROUNDDOWN(S4867*0.2/W4867+2000,0)</f>
        <v/>
      </c>
      <c r="Y4867" s="17">
        <f>IF(O4867&lt;=0,0,LOOKUP(O4867,{0,1950001,3300001,6950001,9000001,18000001,40000001},{0.05,0.1,0.2,0.23,0.33,0.4,0.45}))</f>
        <v/>
      </c>
    </row>
    <row r="4868">
      <c r="A4868" t="inlineStr">
        <is>
          <t>1万円刻み</t>
        </is>
      </c>
      <c r="B4868" s="16">
        <f>'3_1万円刻み'!$A$1096</f>
        <v/>
      </c>
      <c r="C4868" t="n">
        <v>2026</v>
      </c>
      <c r="D4868" t="n">
        <v>1</v>
      </c>
      <c r="E4868" t="n">
        <v>0</v>
      </c>
      <c r="F4868" t="n">
        <v>0</v>
      </c>
      <c r="G4868" s="16">
        <f>ROUND(MIN(B4868/12,650000)*12*0.0915+MIN(B4868/12,1390000)*12*(0.0504+0)+B4868*0.005,0)</f>
        <v/>
      </c>
      <c r="H4868" t="n">
        <v>0</v>
      </c>
      <c r="I4868" t="n">
        <v>0</v>
      </c>
      <c r="J4868" s="16">
        <f>IF(C4868=2026,IF(B4868&lt;741000,0,IF(B4868&lt;2191000,B4868-740000,IF(B4868&lt;2193000,1451000,IF(B4868&lt;2196000,1453000,IF(B4868&lt;2200000,1456000,IF(B4868&lt;3600000,ROUNDDOWN(B4868/4,-3)*2.8-80000,IF(B4868&lt;6600000,ROUNDDOWN(B4868/4,-3)*3.2-440000,IF(B4868&lt;8500000,ROUNDDOWN(B4868*0.9,0)-1100000,B4868-1950000)))))))),IF(B4868&lt;651000,0,IF(B4868&lt;1900000,B4868-650000,IF(B4868&lt;3600000,ROUNDDOWN(B4868/4,-3)*2.8-80000,IF(B4868&lt;6600000,ROUNDDOWN(B4868/4,-3)*3.2-440000,IF(B4868&lt;8500000,ROUNDDOWN(B4868*0.9,0)-1100000,B4868-1950000))))))</f>
        <v/>
      </c>
      <c r="K4868" s="16">
        <f>IF(J4868&gt;23500000,NA(),IF(C4868=2026,IF(J4868&lt;=4890000,1040000,IF(J4868&lt;=6550000,670000,620000)),IF(J4868&lt;=1320000,950000,IF(J4868&lt;=3360000,880000,IF(J4868&lt;=4890000,680000,IF(J4868&lt;=6550000,630000,580000))))))</f>
        <v/>
      </c>
      <c r="L4868" s="16">
        <f>IF(D4868=1,IF(J4868&lt;=9000000,380000,IF(J4868&lt;=9500000,260000,IF(J4868&lt;=10000000,130000,0))),0)</f>
        <v/>
      </c>
      <c r="M4868" s="16">
        <f>IF(D4868=1,IF(J4868&lt;=9000000,330000,IF(J4868&lt;=9500000,220000,IF(J4868&lt;=10000000,110000,0))),0)</f>
        <v/>
      </c>
      <c r="N4868" s="16">
        <f>IF(D4868=1,IF(J4868&lt;=9000000,50000,IF(J4868&lt;=9500000,40000,IF(J4868&lt;=10000000,20000,0))),0)</f>
        <v/>
      </c>
      <c r="O4868" s="16">
        <f>MAX(0,ROUNDDOWN(J4868-G4868-K4868-L4868-E4868*380000-F4868*630000-H4868,-3))</f>
        <v/>
      </c>
      <c r="P4868" s="16">
        <f>MAX(0,ROUNDDOWN(J4868-G4868-430000-M4868-E4868*330000-F4868*450000-I4868,-3))</f>
        <v/>
      </c>
      <c r="Q4868" s="16">
        <f>50000+N4868+E4868*50000+F4868*180000</f>
        <v/>
      </c>
      <c r="R4868" s="16">
        <f>IF(P4868&lt;=2000000,MIN(Q4868,P4868),MAX(Q4868-(P4868-2000000),50000))*0.05</f>
        <v/>
      </c>
      <c r="S4868" s="16">
        <f>MAX(0,P4868*0.1-R4868)</f>
        <v/>
      </c>
      <c r="T4868" s="16">
        <f>Q4868+MAX(0,K4868-480000)</f>
        <v/>
      </c>
      <c r="U4868" s="16">
        <f>P4868-T4868</f>
        <v/>
      </c>
      <c r="V4868" s="17">
        <f>IF(U4868&lt;0,0,LOOKUP(U4868,{0,1950001,3300001,6950001,9000001,18000001,40000001},{0.05,0.1,0.2,0.23,0.33,0.4,0.45}))</f>
        <v/>
      </c>
      <c r="W4868" s="18">
        <f>IF(U4868&lt;0,0.9,0.9-V4868*1.021)</f>
        <v/>
      </c>
      <c r="X4868" s="16">
        <f>ROUNDDOWN(S4868*0.2/W4868+2000,0)</f>
        <v/>
      </c>
      <c r="Y4868" s="17">
        <f>IF(O4868&lt;=0,0,LOOKUP(O4868,{0,1950001,3300001,6950001,9000001,18000001,40000001},{0.05,0.1,0.2,0.23,0.33,0.4,0.45}))</f>
        <v/>
      </c>
    </row>
    <row r="4869">
      <c r="A4869" t="inlineStr">
        <is>
          <t>1万円刻み</t>
        </is>
      </c>
      <c r="B4869" s="16">
        <f>'3_1万円刻み'!$A$1097</f>
        <v/>
      </c>
      <c r="C4869" t="n">
        <v>2025</v>
      </c>
      <c r="D4869" t="n">
        <v>0</v>
      </c>
      <c r="E4869" t="n">
        <v>0</v>
      </c>
      <c r="F4869" t="n">
        <v>0</v>
      </c>
      <c r="G4869" s="16">
        <f>ROUND(MIN(B4869/12,650000)*12*0.0915+MIN(B4869/12,1390000)*12*(0.0504+0)+B4869*0.005,0)</f>
        <v/>
      </c>
      <c r="H4869" t="n">
        <v>0</v>
      </c>
      <c r="I4869" t="n">
        <v>0</v>
      </c>
      <c r="J4869" s="16">
        <f>IF(C4869=2026,IF(B4869&lt;741000,0,IF(B4869&lt;2191000,B4869-740000,IF(B4869&lt;2193000,1451000,IF(B4869&lt;2196000,1453000,IF(B4869&lt;2200000,1456000,IF(B4869&lt;3600000,ROUNDDOWN(B4869/4,-3)*2.8-80000,IF(B4869&lt;6600000,ROUNDDOWN(B4869/4,-3)*3.2-440000,IF(B4869&lt;8500000,ROUNDDOWN(B4869*0.9,0)-1100000,B4869-1950000)))))))),IF(B4869&lt;651000,0,IF(B4869&lt;1900000,B4869-650000,IF(B4869&lt;3600000,ROUNDDOWN(B4869/4,-3)*2.8-80000,IF(B4869&lt;6600000,ROUNDDOWN(B4869/4,-3)*3.2-440000,IF(B4869&lt;8500000,ROUNDDOWN(B4869*0.9,0)-1100000,B4869-1950000))))))</f>
        <v/>
      </c>
      <c r="K4869" s="16">
        <f>IF(J4869&gt;23500000,NA(),IF(C4869=2026,IF(J4869&lt;=4890000,1040000,IF(J4869&lt;=6550000,670000,620000)),IF(J4869&lt;=1320000,950000,IF(J4869&lt;=3360000,880000,IF(J4869&lt;=4890000,680000,IF(J4869&lt;=6550000,630000,580000))))))</f>
        <v/>
      </c>
      <c r="L4869" s="16">
        <f>IF(D4869=1,IF(J4869&lt;=9000000,380000,IF(J4869&lt;=9500000,260000,IF(J4869&lt;=10000000,130000,0))),0)</f>
        <v/>
      </c>
      <c r="M4869" s="16">
        <f>IF(D4869=1,IF(J4869&lt;=9000000,330000,IF(J4869&lt;=9500000,220000,IF(J4869&lt;=10000000,110000,0))),0)</f>
        <v/>
      </c>
      <c r="N4869" s="16">
        <f>IF(D4869=1,IF(J4869&lt;=9000000,50000,IF(J4869&lt;=9500000,40000,IF(J4869&lt;=10000000,20000,0))),0)</f>
        <v/>
      </c>
      <c r="O4869" s="16">
        <f>MAX(0,ROUNDDOWN(J4869-G4869-K4869-L4869-E4869*380000-F4869*630000-H4869,-3))</f>
        <v/>
      </c>
      <c r="P4869" s="16">
        <f>MAX(0,ROUNDDOWN(J4869-G4869-430000-M4869-E4869*330000-F4869*450000-I4869,-3))</f>
        <v/>
      </c>
      <c r="Q4869" s="16">
        <f>50000+N4869+E4869*50000+F4869*180000</f>
        <v/>
      </c>
      <c r="R4869" s="16">
        <f>IF(P4869&lt;=2000000,MIN(Q4869,P4869),MAX(Q4869-(P4869-2000000),50000))*0.05</f>
        <v/>
      </c>
      <c r="S4869" s="16">
        <f>MAX(0,P4869*0.1-R4869)</f>
        <v/>
      </c>
      <c r="T4869" s="16">
        <f>Q4869+MAX(0,K4869-480000)</f>
        <v/>
      </c>
      <c r="U4869" s="16">
        <f>P4869-T4869</f>
        <v/>
      </c>
      <c r="V4869" s="17">
        <f>IF(U4869&lt;0,0,LOOKUP(U4869,{0,1950001,3300001,6950001,9000001,18000001,40000001},{0.05,0.1,0.2,0.23,0.33,0.4,0.45}))</f>
        <v/>
      </c>
      <c r="W4869" s="18">
        <f>IF(U4869&lt;0,0.9,0.9-V4869*1.021)</f>
        <v/>
      </c>
      <c r="X4869" s="16">
        <f>ROUNDDOWN(S4869*0.2/W4869+2000,0)</f>
        <v/>
      </c>
      <c r="Y4869" s="17">
        <f>IF(O4869&lt;=0,0,LOOKUP(O4869,{0,1950001,3300001,6950001,9000001,18000001,40000001},{0.05,0.1,0.2,0.23,0.33,0.4,0.45}))</f>
        <v/>
      </c>
    </row>
    <row r="4870">
      <c r="A4870" t="inlineStr">
        <is>
          <t>1万円刻み</t>
        </is>
      </c>
      <c r="B4870" s="16">
        <f>'3_1万円刻み'!$A$1097</f>
        <v/>
      </c>
      <c r="C4870" t="n">
        <v>2026</v>
      </c>
      <c r="D4870" t="n">
        <v>0</v>
      </c>
      <c r="E4870" t="n">
        <v>0</v>
      </c>
      <c r="F4870" t="n">
        <v>0</v>
      </c>
      <c r="G4870" s="16">
        <f>ROUND(MIN(B4870/12,650000)*12*0.0915+MIN(B4870/12,1390000)*12*(0.0504+0)+B4870*0.005,0)</f>
        <v/>
      </c>
      <c r="H4870" t="n">
        <v>0</v>
      </c>
      <c r="I4870" t="n">
        <v>0</v>
      </c>
      <c r="J4870" s="16">
        <f>IF(C4870=2026,IF(B4870&lt;741000,0,IF(B4870&lt;2191000,B4870-740000,IF(B4870&lt;2193000,1451000,IF(B4870&lt;2196000,1453000,IF(B4870&lt;2200000,1456000,IF(B4870&lt;3600000,ROUNDDOWN(B4870/4,-3)*2.8-80000,IF(B4870&lt;6600000,ROUNDDOWN(B4870/4,-3)*3.2-440000,IF(B4870&lt;8500000,ROUNDDOWN(B4870*0.9,0)-1100000,B4870-1950000)))))))),IF(B4870&lt;651000,0,IF(B4870&lt;1900000,B4870-650000,IF(B4870&lt;3600000,ROUNDDOWN(B4870/4,-3)*2.8-80000,IF(B4870&lt;6600000,ROUNDDOWN(B4870/4,-3)*3.2-440000,IF(B4870&lt;8500000,ROUNDDOWN(B4870*0.9,0)-1100000,B4870-1950000))))))</f>
        <v/>
      </c>
      <c r="K4870" s="16">
        <f>IF(J4870&gt;23500000,NA(),IF(C4870=2026,IF(J4870&lt;=4890000,1040000,IF(J4870&lt;=6550000,670000,620000)),IF(J4870&lt;=1320000,950000,IF(J4870&lt;=3360000,880000,IF(J4870&lt;=4890000,680000,IF(J4870&lt;=6550000,630000,580000))))))</f>
        <v/>
      </c>
      <c r="L4870" s="16">
        <f>IF(D4870=1,IF(J4870&lt;=9000000,380000,IF(J4870&lt;=9500000,260000,IF(J4870&lt;=10000000,130000,0))),0)</f>
        <v/>
      </c>
      <c r="M4870" s="16">
        <f>IF(D4870=1,IF(J4870&lt;=9000000,330000,IF(J4870&lt;=9500000,220000,IF(J4870&lt;=10000000,110000,0))),0)</f>
        <v/>
      </c>
      <c r="N4870" s="16">
        <f>IF(D4870=1,IF(J4870&lt;=9000000,50000,IF(J4870&lt;=9500000,40000,IF(J4870&lt;=10000000,20000,0))),0)</f>
        <v/>
      </c>
      <c r="O4870" s="16">
        <f>MAX(0,ROUNDDOWN(J4870-G4870-K4870-L4870-E4870*380000-F4870*630000-H4870,-3))</f>
        <v/>
      </c>
      <c r="P4870" s="16">
        <f>MAX(0,ROUNDDOWN(J4870-G4870-430000-M4870-E4870*330000-F4870*450000-I4870,-3))</f>
        <v/>
      </c>
      <c r="Q4870" s="16">
        <f>50000+N4870+E4870*50000+F4870*180000</f>
        <v/>
      </c>
      <c r="R4870" s="16">
        <f>IF(P4870&lt;=2000000,MIN(Q4870,P4870),MAX(Q4870-(P4870-2000000),50000))*0.05</f>
        <v/>
      </c>
      <c r="S4870" s="16">
        <f>MAX(0,P4870*0.1-R4870)</f>
        <v/>
      </c>
      <c r="T4870" s="16">
        <f>Q4870+MAX(0,K4870-480000)</f>
        <v/>
      </c>
      <c r="U4870" s="16">
        <f>P4870-T4870</f>
        <v/>
      </c>
      <c r="V4870" s="17">
        <f>IF(U4870&lt;0,0,LOOKUP(U4870,{0,1950001,3300001,6950001,9000001,18000001,40000001},{0.05,0.1,0.2,0.23,0.33,0.4,0.45}))</f>
        <v/>
      </c>
      <c r="W4870" s="18">
        <f>IF(U4870&lt;0,0.9,0.9-V4870*1.021)</f>
        <v/>
      </c>
      <c r="X4870" s="16">
        <f>ROUNDDOWN(S4870*0.2/W4870+2000,0)</f>
        <v/>
      </c>
      <c r="Y4870" s="17">
        <f>IF(O4870&lt;=0,0,LOOKUP(O4870,{0,1950001,3300001,6950001,9000001,18000001,40000001},{0.05,0.1,0.2,0.23,0.33,0.4,0.45}))</f>
        <v/>
      </c>
    </row>
    <row r="4871">
      <c r="A4871" t="inlineStr">
        <is>
          <t>1万円刻み</t>
        </is>
      </c>
      <c r="B4871" s="16">
        <f>'3_1万円刻み'!$A$1097</f>
        <v/>
      </c>
      <c r="C4871" t="n">
        <v>2025</v>
      </c>
      <c r="D4871" t="n">
        <v>1</v>
      </c>
      <c r="E4871" t="n">
        <v>0</v>
      </c>
      <c r="F4871" t="n">
        <v>0</v>
      </c>
      <c r="G4871" s="16">
        <f>ROUND(MIN(B4871/12,650000)*12*0.0915+MIN(B4871/12,1390000)*12*(0.0504+0)+B4871*0.005,0)</f>
        <v/>
      </c>
      <c r="H4871" t="n">
        <v>0</v>
      </c>
      <c r="I4871" t="n">
        <v>0</v>
      </c>
      <c r="J4871" s="16">
        <f>IF(C4871=2026,IF(B4871&lt;741000,0,IF(B4871&lt;2191000,B4871-740000,IF(B4871&lt;2193000,1451000,IF(B4871&lt;2196000,1453000,IF(B4871&lt;2200000,1456000,IF(B4871&lt;3600000,ROUNDDOWN(B4871/4,-3)*2.8-80000,IF(B4871&lt;6600000,ROUNDDOWN(B4871/4,-3)*3.2-440000,IF(B4871&lt;8500000,ROUNDDOWN(B4871*0.9,0)-1100000,B4871-1950000)))))))),IF(B4871&lt;651000,0,IF(B4871&lt;1900000,B4871-650000,IF(B4871&lt;3600000,ROUNDDOWN(B4871/4,-3)*2.8-80000,IF(B4871&lt;6600000,ROUNDDOWN(B4871/4,-3)*3.2-440000,IF(B4871&lt;8500000,ROUNDDOWN(B4871*0.9,0)-1100000,B4871-1950000))))))</f>
        <v/>
      </c>
      <c r="K4871" s="16">
        <f>IF(J4871&gt;23500000,NA(),IF(C4871=2026,IF(J4871&lt;=4890000,1040000,IF(J4871&lt;=6550000,670000,620000)),IF(J4871&lt;=1320000,950000,IF(J4871&lt;=3360000,880000,IF(J4871&lt;=4890000,680000,IF(J4871&lt;=6550000,630000,580000))))))</f>
        <v/>
      </c>
      <c r="L4871" s="16">
        <f>IF(D4871=1,IF(J4871&lt;=9000000,380000,IF(J4871&lt;=9500000,260000,IF(J4871&lt;=10000000,130000,0))),0)</f>
        <v/>
      </c>
      <c r="M4871" s="16">
        <f>IF(D4871=1,IF(J4871&lt;=9000000,330000,IF(J4871&lt;=9500000,220000,IF(J4871&lt;=10000000,110000,0))),0)</f>
        <v/>
      </c>
      <c r="N4871" s="16">
        <f>IF(D4871=1,IF(J4871&lt;=9000000,50000,IF(J4871&lt;=9500000,40000,IF(J4871&lt;=10000000,20000,0))),0)</f>
        <v/>
      </c>
      <c r="O4871" s="16">
        <f>MAX(0,ROUNDDOWN(J4871-G4871-K4871-L4871-E4871*380000-F4871*630000-H4871,-3))</f>
        <v/>
      </c>
      <c r="P4871" s="16">
        <f>MAX(0,ROUNDDOWN(J4871-G4871-430000-M4871-E4871*330000-F4871*450000-I4871,-3))</f>
        <v/>
      </c>
      <c r="Q4871" s="16">
        <f>50000+N4871+E4871*50000+F4871*180000</f>
        <v/>
      </c>
      <c r="R4871" s="16">
        <f>IF(P4871&lt;=2000000,MIN(Q4871,P4871),MAX(Q4871-(P4871-2000000),50000))*0.05</f>
        <v/>
      </c>
      <c r="S4871" s="16">
        <f>MAX(0,P4871*0.1-R4871)</f>
        <v/>
      </c>
      <c r="T4871" s="16">
        <f>Q4871+MAX(0,K4871-480000)</f>
        <v/>
      </c>
      <c r="U4871" s="16">
        <f>P4871-T4871</f>
        <v/>
      </c>
      <c r="V4871" s="17">
        <f>IF(U4871&lt;0,0,LOOKUP(U4871,{0,1950001,3300001,6950001,9000001,18000001,40000001},{0.05,0.1,0.2,0.23,0.33,0.4,0.45}))</f>
        <v/>
      </c>
      <c r="W4871" s="18">
        <f>IF(U4871&lt;0,0.9,0.9-V4871*1.021)</f>
        <v/>
      </c>
      <c r="X4871" s="16">
        <f>ROUNDDOWN(S4871*0.2/W4871+2000,0)</f>
        <v/>
      </c>
      <c r="Y4871" s="17">
        <f>IF(O4871&lt;=0,0,LOOKUP(O4871,{0,1950001,3300001,6950001,9000001,18000001,40000001},{0.05,0.1,0.2,0.23,0.33,0.4,0.45}))</f>
        <v/>
      </c>
    </row>
    <row r="4872">
      <c r="A4872" t="inlineStr">
        <is>
          <t>1万円刻み</t>
        </is>
      </c>
      <c r="B4872" s="16">
        <f>'3_1万円刻み'!$A$1097</f>
        <v/>
      </c>
      <c r="C4872" t="n">
        <v>2026</v>
      </c>
      <c r="D4872" t="n">
        <v>1</v>
      </c>
      <c r="E4872" t="n">
        <v>0</v>
      </c>
      <c r="F4872" t="n">
        <v>0</v>
      </c>
      <c r="G4872" s="16">
        <f>ROUND(MIN(B4872/12,650000)*12*0.0915+MIN(B4872/12,1390000)*12*(0.0504+0)+B4872*0.005,0)</f>
        <v/>
      </c>
      <c r="H4872" t="n">
        <v>0</v>
      </c>
      <c r="I4872" t="n">
        <v>0</v>
      </c>
      <c r="J4872" s="16">
        <f>IF(C4872=2026,IF(B4872&lt;741000,0,IF(B4872&lt;2191000,B4872-740000,IF(B4872&lt;2193000,1451000,IF(B4872&lt;2196000,1453000,IF(B4872&lt;2200000,1456000,IF(B4872&lt;3600000,ROUNDDOWN(B4872/4,-3)*2.8-80000,IF(B4872&lt;6600000,ROUNDDOWN(B4872/4,-3)*3.2-440000,IF(B4872&lt;8500000,ROUNDDOWN(B4872*0.9,0)-1100000,B4872-1950000)))))))),IF(B4872&lt;651000,0,IF(B4872&lt;1900000,B4872-650000,IF(B4872&lt;3600000,ROUNDDOWN(B4872/4,-3)*2.8-80000,IF(B4872&lt;6600000,ROUNDDOWN(B4872/4,-3)*3.2-440000,IF(B4872&lt;8500000,ROUNDDOWN(B4872*0.9,0)-1100000,B4872-1950000))))))</f>
        <v/>
      </c>
      <c r="K4872" s="16">
        <f>IF(J4872&gt;23500000,NA(),IF(C4872=2026,IF(J4872&lt;=4890000,1040000,IF(J4872&lt;=6550000,670000,620000)),IF(J4872&lt;=1320000,950000,IF(J4872&lt;=3360000,880000,IF(J4872&lt;=4890000,680000,IF(J4872&lt;=6550000,630000,580000))))))</f>
        <v/>
      </c>
      <c r="L4872" s="16">
        <f>IF(D4872=1,IF(J4872&lt;=9000000,380000,IF(J4872&lt;=9500000,260000,IF(J4872&lt;=10000000,130000,0))),0)</f>
        <v/>
      </c>
      <c r="M4872" s="16">
        <f>IF(D4872=1,IF(J4872&lt;=9000000,330000,IF(J4872&lt;=9500000,220000,IF(J4872&lt;=10000000,110000,0))),0)</f>
        <v/>
      </c>
      <c r="N4872" s="16">
        <f>IF(D4872=1,IF(J4872&lt;=9000000,50000,IF(J4872&lt;=9500000,40000,IF(J4872&lt;=10000000,20000,0))),0)</f>
        <v/>
      </c>
      <c r="O4872" s="16">
        <f>MAX(0,ROUNDDOWN(J4872-G4872-K4872-L4872-E4872*380000-F4872*630000-H4872,-3))</f>
        <v/>
      </c>
      <c r="P4872" s="16">
        <f>MAX(0,ROUNDDOWN(J4872-G4872-430000-M4872-E4872*330000-F4872*450000-I4872,-3))</f>
        <v/>
      </c>
      <c r="Q4872" s="16">
        <f>50000+N4872+E4872*50000+F4872*180000</f>
        <v/>
      </c>
      <c r="R4872" s="16">
        <f>IF(P4872&lt;=2000000,MIN(Q4872,P4872),MAX(Q4872-(P4872-2000000),50000))*0.05</f>
        <v/>
      </c>
      <c r="S4872" s="16">
        <f>MAX(0,P4872*0.1-R4872)</f>
        <v/>
      </c>
      <c r="T4872" s="16">
        <f>Q4872+MAX(0,K4872-480000)</f>
        <v/>
      </c>
      <c r="U4872" s="16">
        <f>P4872-T4872</f>
        <v/>
      </c>
      <c r="V4872" s="17">
        <f>IF(U4872&lt;0,0,LOOKUP(U4872,{0,1950001,3300001,6950001,9000001,18000001,40000001},{0.05,0.1,0.2,0.23,0.33,0.4,0.45}))</f>
        <v/>
      </c>
      <c r="W4872" s="18">
        <f>IF(U4872&lt;0,0.9,0.9-V4872*1.021)</f>
        <v/>
      </c>
      <c r="X4872" s="16">
        <f>ROUNDDOWN(S4872*0.2/W4872+2000,0)</f>
        <v/>
      </c>
      <c r="Y4872" s="17">
        <f>IF(O4872&lt;=0,0,LOOKUP(O4872,{0,1950001,3300001,6950001,9000001,18000001,40000001},{0.05,0.1,0.2,0.23,0.33,0.4,0.45}))</f>
        <v/>
      </c>
    </row>
    <row r="4873">
      <c r="A4873" t="inlineStr">
        <is>
          <t>1万円刻み</t>
        </is>
      </c>
      <c r="B4873" s="16">
        <f>'3_1万円刻み'!$A$1098</f>
        <v/>
      </c>
      <c r="C4873" t="n">
        <v>2025</v>
      </c>
      <c r="D4873" t="n">
        <v>0</v>
      </c>
      <c r="E4873" t="n">
        <v>0</v>
      </c>
      <c r="F4873" t="n">
        <v>0</v>
      </c>
      <c r="G4873" s="16">
        <f>ROUND(MIN(B4873/12,650000)*12*0.0915+MIN(B4873/12,1390000)*12*(0.0504+0)+B4873*0.005,0)</f>
        <v/>
      </c>
      <c r="H4873" t="n">
        <v>0</v>
      </c>
      <c r="I4873" t="n">
        <v>0</v>
      </c>
      <c r="J4873" s="16">
        <f>IF(C4873=2026,IF(B4873&lt;741000,0,IF(B4873&lt;2191000,B4873-740000,IF(B4873&lt;2193000,1451000,IF(B4873&lt;2196000,1453000,IF(B4873&lt;2200000,1456000,IF(B4873&lt;3600000,ROUNDDOWN(B4873/4,-3)*2.8-80000,IF(B4873&lt;6600000,ROUNDDOWN(B4873/4,-3)*3.2-440000,IF(B4873&lt;8500000,ROUNDDOWN(B4873*0.9,0)-1100000,B4873-1950000)))))))),IF(B4873&lt;651000,0,IF(B4873&lt;1900000,B4873-650000,IF(B4873&lt;3600000,ROUNDDOWN(B4873/4,-3)*2.8-80000,IF(B4873&lt;6600000,ROUNDDOWN(B4873/4,-3)*3.2-440000,IF(B4873&lt;8500000,ROUNDDOWN(B4873*0.9,0)-1100000,B4873-1950000))))))</f>
        <v/>
      </c>
      <c r="K4873" s="16">
        <f>IF(J4873&gt;23500000,NA(),IF(C4873=2026,IF(J4873&lt;=4890000,1040000,IF(J4873&lt;=6550000,670000,620000)),IF(J4873&lt;=1320000,950000,IF(J4873&lt;=3360000,880000,IF(J4873&lt;=4890000,680000,IF(J4873&lt;=6550000,630000,580000))))))</f>
        <v/>
      </c>
      <c r="L4873" s="16">
        <f>IF(D4873=1,IF(J4873&lt;=9000000,380000,IF(J4873&lt;=9500000,260000,IF(J4873&lt;=10000000,130000,0))),0)</f>
        <v/>
      </c>
      <c r="M4873" s="16">
        <f>IF(D4873=1,IF(J4873&lt;=9000000,330000,IF(J4873&lt;=9500000,220000,IF(J4873&lt;=10000000,110000,0))),0)</f>
        <v/>
      </c>
      <c r="N4873" s="16">
        <f>IF(D4873=1,IF(J4873&lt;=9000000,50000,IF(J4873&lt;=9500000,40000,IF(J4873&lt;=10000000,20000,0))),0)</f>
        <v/>
      </c>
      <c r="O4873" s="16">
        <f>MAX(0,ROUNDDOWN(J4873-G4873-K4873-L4873-E4873*380000-F4873*630000-H4873,-3))</f>
        <v/>
      </c>
      <c r="P4873" s="16">
        <f>MAX(0,ROUNDDOWN(J4873-G4873-430000-M4873-E4873*330000-F4873*450000-I4873,-3))</f>
        <v/>
      </c>
      <c r="Q4873" s="16">
        <f>50000+N4873+E4873*50000+F4873*180000</f>
        <v/>
      </c>
      <c r="R4873" s="16">
        <f>IF(P4873&lt;=2000000,MIN(Q4873,P4873),MAX(Q4873-(P4873-2000000),50000))*0.05</f>
        <v/>
      </c>
      <c r="S4873" s="16">
        <f>MAX(0,P4873*0.1-R4873)</f>
        <v/>
      </c>
      <c r="T4873" s="16">
        <f>Q4873+MAX(0,K4873-480000)</f>
        <v/>
      </c>
      <c r="U4873" s="16">
        <f>P4873-T4873</f>
        <v/>
      </c>
      <c r="V4873" s="17">
        <f>IF(U4873&lt;0,0,LOOKUP(U4873,{0,1950001,3300001,6950001,9000001,18000001,40000001},{0.05,0.1,0.2,0.23,0.33,0.4,0.45}))</f>
        <v/>
      </c>
      <c r="W4873" s="18">
        <f>IF(U4873&lt;0,0.9,0.9-V4873*1.021)</f>
        <v/>
      </c>
      <c r="X4873" s="16">
        <f>ROUNDDOWN(S4873*0.2/W4873+2000,0)</f>
        <v/>
      </c>
      <c r="Y4873" s="17">
        <f>IF(O4873&lt;=0,0,LOOKUP(O4873,{0,1950001,3300001,6950001,9000001,18000001,40000001},{0.05,0.1,0.2,0.23,0.33,0.4,0.45}))</f>
        <v/>
      </c>
    </row>
    <row r="4874">
      <c r="A4874" t="inlineStr">
        <is>
          <t>1万円刻み</t>
        </is>
      </c>
      <c r="B4874" s="16">
        <f>'3_1万円刻み'!$A$1098</f>
        <v/>
      </c>
      <c r="C4874" t="n">
        <v>2026</v>
      </c>
      <c r="D4874" t="n">
        <v>0</v>
      </c>
      <c r="E4874" t="n">
        <v>0</v>
      </c>
      <c r="F4874" t="n">
        <v>0</v>
      </c>
      <c r="G4874" s="16">
        <f>ROUND(MIN(B4874/12,650000)*12*0.0915+MIN(B4874/12,1390000)*12*(0.0504+0)+B4874*0.005,0)</f>
        <v/>
      </c>
      <c r="H4874" t="n">
        <v>0</v>
      </c>
      <c r="I4874" t="n">
        <v>0</v>
      </c>
      <c r="J4874" s="16">
        <f>IF(C4874=2026,IF(B4874&lt;741000,0,IF(B4874&lt;2191000,B4874-740000,IF(B4874&lt;2193000,1451000,IF(B4874&lt;2196000,1453000,IF(B4874&lt;2200000,1456000,IF(B4874&lt;3600000,ROUNDDOWN(B4874/4,-3)*2.8-80000,IF(B4874&lt;6600000,ROUNDDOWN(B4874/4,-3)*3.2-440000,IF(B4874&lt;8500000,ROUNDDOWN(B4874*0.9,0)-1100000,B4874-1950000)))))))),IF(B4874&lt;651000,0,IF(B4874&lt;1900000,B4874-650000,IF(B4874&lt;3600000,ROUNDDOWN(B4874/4,-3)*2.8-80000,IF(B4874&lt;6600000,ROUNDDOWN(B4874/4,-3)*3.2-440000,IF(B4874&lt;8500000,ROUNDDOWN(B4874*0.9,0)-1100000,B4874-1950000))))))</f>
        <v/>
      </c>
      <c r="K4874" s="16">
        <f>IF(J4874&gt;23500000,NA(),IF(C4874=2026,IF(J4874&lt;=4890000,1040000,IF(J4874&lt;=6550000,670000,620000)),IF(J4874&lt;=1320000,950000,IF(J4874&lt;=3360000,880000,IF(J4874&lt;=4890000,680000,IF(J4874&lt;=6550000,630000,580000))))))</f>
        <v/>
      </c>
      <c r="L4874" s="16">
        <f>IF(D4874=1,IF(J4874&lt;=9000000,380000,IF(J4874&lt;=9500000,260000,IF(J4874&lt;=10000000,130000,0))),0)</f>
        <v/>
      </c>
      <c r="M4874" s="16">
        <f>IF(D4874=1,IF(J4874&lt;=9000000,330000,IF(J4874&lt;=9500000,220000,IF(J4874&lt;=10000000,110000,0))),0)</f>
        <v/>
      </c>
      <c r="N4874" s="16">
        <f>IF(D4874=1,IF(J4874&lt;=9000000,50000,IF(J4874&lt;=9500000,40000,IF(J4874&lt;=10000000,20000,0))),0)</f>
        <v/>
      </c>
      <c r="O4874" s="16">
        <f>MAX(0,ROUNDDOWN(J4874-G4874-K4874-L4874-E4874*380000-F4874*630000-H4874,-3))</f>
        <v/>
      </c>
      <c r="P4874" s="16">
        <f>MAX(0,ROUNDDOWN(J4874-G4874-430000-M4874-E4874*330000-F4874*450000-I4874,-3))</f>
        <v/>
      </c>
      <c r="Q4874" s="16">
        <f>50000+N4874+E4874*50000+F4874*180000</f>
        <v/>
      </c>
      <c r="R4874" s="16">
        <f>IF(P4874&lt;=2000000,MIN(Q4874,P4874),MAX(Q4874-(P4874-2000000),50000))*0.05</f>
        <v/>
      </c>
      <c r="S4874" s="16">
        <f>MAX(0,P4874*0.1-R4874)</f>
        <v/>
      </c>
      <c r="T4874" s="16">
        <f>Q4874+MAX(0,K4874-480000)</f>
        <v/>
      </c>
      <c r="U4874" s="16">
        <f>P4874-T4874</f>
        <v/>
      </c>
      <c r="V4874" s="17">
        <f>IF(U4874&lt;0,0,LOOKUP(U4874,{0,1950001,3300001,6950001,9000001,18000001,40000001},{0.05,0.1,0.2,0.23,0.33,0.4,0.45}))</f>
        <v/>
      </c>
      <c r="W4874" s="18">
        <f>IF(U4874&lt;0,0.9,0.9-V4874*1.021)</f>
        <v/>
      </c>
      <c r="X4874" s="16">
        <f>ROUNDDOWN(S4874*0.2/W4874+2000,0)</f>
        <v/>
      </c>
      <c r="Y4874" s="17">
        <f>IF(O4874&lt;=0,0,LOOKUP(O4874,{0,1950001,3300001,6950001,9000001,18000001,40000001},{0.05,0.1,0.2,0.23,0.33,0.4,0.45}))</f>
        <v/>
      </c>
    </row>
    <row r="4875">
      <c r="A4875" t="inlineStr">
        <is>
          <t>1万円刻み</t>
        </is>
      </c>
      <c r="B4875" s="16">
        <f>'3_1万円刻み'!$A$1098</f>
        <v/>
      </c>
      <c r="C4875" t="n">
        <v>2025</v>
      </c>
      <c r="D4875" t="n">
        <v>1</v>
      </c>
      <c r="E4875" t="n">
        <v>0</v>
      </c>
      <c r="F4875" t="n">
        <v>0</v>
      </c>
      <c r="G4875" s="16">
        <f>ROUND(MIN(B4875/12,650000)*12*0.0915+MIN(B4875/12,1390000)*12*(0.0504+0)+B4875*0.005,0)</f>
        <v/>
      </c>
      <c r="H4875" t="n">
        <v>0</v>
      </c>
      <c r="I4875" t="n">
        <v>0</v>
      </c>
      <c r="J4875" s="16">
        <f>IF(C4875=2026,IF(B4875&lt;741000,0,IF(B4875&lt;2191000,B4875-740000,IF(B4875&lt;2193000,1451000,IF(B4875&lt;2196000,1453000,IF(B4875&lt;2200000,1456000,IF(B4875&lt;3600000,ROUNDDOWN(B4875/4,-3)*2.8-80000,IF(B4875&lt;6600000,ROUNDDOWN(B4875/4,-3)*3.2-440000,IF(B4875&lt;8500000,ROUNDDOWN(B4875*0.9,0)-1100000,B4875-1950000)))))))),IF(B4875&lt;651000,0,IF(B4875&lt;1900000,B4875-650000,IF(B4875&lt;3600000,ROUNDDOWN(B4875/4,-3)*2.8-80000,IF(B4875&lt;6600000,ROUNDDOWN(B4875/4,-3)*3.2-440000,IF(B4875&lt;8500000,ROUNDDOWN(B4875*0.9,0)-1100000,B4875-1950000))))))</f>
        <v/>
      </c>
      <c r="K4875" s="16">
        <f>IF(J4875&gt;23500000,NA(),IF(C4875=2026,IF(J4875&lt;=4890000,1040000,IF(J4875&lt;=6550000,670000,620000)),IF(J4875&lt;=1320000,950000,IF(J4875&lt;=3360000,880000,IF(J4875&lt;=4890000,680000,IF(J4875&lt;=6550000,630000,580000))))))</f>
        <v/>
      </c>
      <c r="L4875" s="16">
        <f>IF(D4875=1,IF(J4875&lt;=9000000,380000,IF(J4875&lt;=9500000,260000,IF(J4875&lt;=10000000,130000,0))),0)</f>
        <v/>
      </c>
      <c r="M4875" s="16">
        <f>IF(D4875=1,IF(J4875&lt;=9000000,330000,IF(J4875&lt;=9500000,220000,IF(J4875&lt;=10000000,110000,0))),0)</f>
        <v/>
      </c>
      <c r="N4875" s="16">
        <f>IF(D4875=1,IF(J4875&lt;=9000000,50000,IF(J4875&lt;=9500000,40000,IF(J4875&lt;=10000000,20000,0))),0)</f>
        <v/>
      </c>
      <c r="O4875" s="16">
        <f>MAX(0,ROUNDDOWN(J4875-G4875-K4875-L4875-E4875*380000-F4875*630000-H4875,-3))</f>
        <v/>
      </c>
      <c r="P4875" s="16">
        <f>MAX(0,ROUNDDOWN(J4875-G4875-430000-M4875-E4875*330000-F4875*450000-I4875,-3))</f>
        <v/>
      </c>
      <c r="Q4875" s="16">
        <f>50000+N4875+E4875*50000+F4875*180000</f>
        <v/>
      </c>
      <c r="R4875" s="16">
        <f>IF(P4875&lt;=2000000,MIN(Q4875,P4875),MAX(Q4875-(P4875-2000000),50000))*0.05</f>
        <v/>
      </c>
      <c r="S4875" s="16">
        <f>MAX(0,P4875*0.1-R4875)</f>
        <v/>
      </c>
      <c r="T4875" s="16">
        <f>Q4875+MAX(0,K4875-480000)</f>
        <v/>
      </c>
      <c r="U4875" s="16">
        <f>P4875-T4875</f>
        <v/>
      </c>
      <c r="V4875" s="17">
        <f>IF(U4875&lt;0,0,LOOKUP(U4875,{0,1950001,3300001,6950001,9000001,18000001,40000001},{0.05,0.1,0.2,0.23,0.33,0.4,0.45}))</f>
        <v/>
      </c>
      <c r="W4875" s="18">
        <f>IF(U4875&lt;0,0.9,0.9-V4875*1.021)</f>
        <v/>
      </c>
      <c r="X4875" s="16">
        <f>ROUNDDOWN(S4875*0.2/W4875+2000,0)</f>
        <v/>
      </c>
      <c r="Y4875" s="17">
        <f>IF(O4875&lt;=0,0,LOOKUP(O4875,{0,1950001,3300001,6950001,9000001,18000001,40000001},{0.05,0.1,0.2,0.23,0.33,0.4,0.45}))</f>
        <v/>
      </c>
    </row>
    <row r="4876">
      <c r="A4876" t="inlineStr">
        <is>
          <t>1万円刻み</t>
        </is>
      </c>
      <c r="B4876" s="16">
        <f>'3_1万円刻み'!$A$1098</f>
        <v/>
      </c>
      <c r="C4876" t="n">
        <v>2026</v>
      </c>
      <c r="D4876" t="n">
        <v>1</v>
      </c>
      <c r="E4876" t="n">
        <v>0</v>
      </c>
      <c r="F4876" t="n">
        <v>0</v>
      </c>
      <c r="G4876" s="16">
        <f>ROUND(MIN(B4876/12,650000)*12*0.0915+MIN(B4876/12,1390000)*12*(0.0504+0)+B4876*0.005,0)</f>
        <v/>
      </c>
      <c r="H4876" t="n">
        <v>0</v>
      </c>
      <c r="I4876" t="n">
        <v>0</v>
      </c>
      <c r="J4876" s="16">
        <f>IF(C4876=2026,IF(B4876&lt;741000,0,IF(B4876&lt;2191000,B4876-740000,IF(B4876&lt;2193000,1451000,IF(B4876&lt;2196000,1453000,IF(B4876&lt;2200000,1456000,IF(B4876&lt;3600000,ROUNDDOWN(B4876/4,-3)*2.8-80000,IF(B4876&lt;6600000,ROUNDDOWN(B4876/4,-3)*3.2-440000,IF(B4876&lt;8500000,ROUNDDOWN(B4876*0.9,0)-1100000,B4876-1950000)))))))),IF(B4876&lt;651000,0,IF(B4876&lt;1900000,B4876-650000,IF(B4876&lt;3600000,ROUNDDOWN(B4876/4,-3)*2.8-80000,IF(B4876&lt;6600000,ROUNDDOWN(B4876/4,-3)*3.2-440000,IF(B4876&lt;8500000,ROUNDDOWN(B4876*0.9,0)-1100000,B4876-1950000))))))</f>
        <v/>
      </c>
      <c r="K4876" s="16">
        <f>IF(J4876&gt;23500000,NA(),IF(C4876=2026,IF(J4876&lt;=4890000,1040000,IF(J4876&lt;=6550000,670000,620000)),IF(J4876&lt;=1320000,950000,IF(J4876&lt;=3360000,880000,IF(J4876&lt;=4890000,680000,IF(J4876&lt;=6550000,630000,580000))))))</f>
        <v/>
      </c>
      <c r="L4876" s="16">
        <f>IF(D4876=1,IF(J4876&lt;=9000000,380000,IF(J4876&lt;=9500000,260000,IF(J4876&lt;=10000000,130000,0))),0)</f>
        <v/>
      </c>
      <c r="M4876" s="16">
        <f>IF(D4876=1,IF(J4876&lt;=9000000,330000,IF(J4876&lt;=9500000,220000,IF(J4876&lt;=10000000,110000,0))),0)</f>
        <v/>
      </c>
      <c r="N4876" s="16">
        <f>IF(D4876=1,IF(J4876&lt;=9000000,50000,IF(J4876&lt;=9500000,40000,IF(J4876&lt;=10000000,20000,0))),0)</f>
        <v/>
      </c>
      <c r="O4876" s="16">
        <f>MAX(0,ROUNDDOWN(J4876-G4876-K4876-L4876-E4876*380000-F4876*630000-H4876,-3))</f>
        <v/>
      </c>
      <c r="P4876" s="16">
        <f>MAX(0,ROUNDDOWN(J4876-G4876-430000-M4876-E4876*330000-F4876*450000-I4876,-3))</f>
        <v/>
      </c>
      <c r="Q4876" s="16">
        <f>50000+N4876+E4876*50000+F4876*180000</f>
        <v/>
      </c>
      <c r="R4876" s="16">
        <f>IF(P4876&lt;=2000000,MIN(Q4876,P4876),MAX(Q4876-(P4876-2000000),50000))*0.05</f>
        <v/>
      </c>
      <c r="S4876" s="16">
        <f>MAX(0,P4876*0.1-R4876)</f>
        <v/>
      </c>
      <c r="T4876" s="16">
        <f>Q4876+MAX(0,K4876-480000)</f>
        <v/>
      </c>
      <c r="U4876" s="16">
        <f>P4876-T4876</f>
        <v/>
      </c>
      <c r="V4876" s="17">
        <f>IF(U4876&lt;0,0,LOOKUP(U4876,{0,1950001,3300001,6950001,9000001,18000001,40000001},{0.05,0.1,0.2,0.23,0.33,0.4,0.45}))</f>
        <v/>
      </c>
      <c r="W4876" s="18">
        <f>IF(U4876&lt;0,0.9,0.9-V4876*1.021)</f>
        <v/>
      </c>
      <c r="X4876" s="16">
        <f>ROUNDDOWN(S4876*0.2/W4876+2000,0)</f>
        <v/>
      </c>
      <c r="Y4876" s="17">
        <f>IF(O4876&lt;=0,0,LOOKUP(O4876,{0,1950001,3300001,6950001,9000001,18000001,40000001},{0.05,0.1,0.2,0.23,0.33,0.4,0.45}))</f>
        <v/>
      </c>
    </row>
    <row r="4877">
      <c r="A4877" t="inlineStr">
        <is>
          <t>1万円刻み</t>
        </is>
      </c>
      <c r="B4877" s="16">
        <f>'3_1万円刻み'!$A$1099</f>
        <v/>
      </c>
      <c r="C4877" t="n">
        <v>2025</v>
      </c>
      <c r="D4877" t="n">
        <v>0</v>
      </c>
      <c r="E4877" t="n">
        <v>0</v>
      </c>
      <c r="F4877" t="n">
        <v>0</v>
      </c>
      <c r="G4877" s="16">
        <f>ROUND(MIN(B4877/12,650000)*12*0.0915+MIN(B4877/12,1390000)*12*(0.0504+0)+B4877*0.005,0)</f>
        <v/>
      </c>
      <c r="H4877" t="n">
        <v>0</v>
      </c>
      <c r="I4877" t="n">
        <v>0</v>
      </c>
      <c r="J4877" s="16">
        <f>IF(C4877=2026,IF(B4877&lt;741000,0,IF(B4877&lt;2191000,B4877-740000,IF(B4877&lt;2193000,1451000,IF(B4877&lt;2196000,1453000,IF(B4877&lt;2200000,1456000,IF(B4877&lt;3600000,ROUNDDOWN(B4877/4,-3)*2.8-80000,IF(B4877&lt;6600000,ROUNDDOWN(B4877/4,-3)*3.2-440000,IF(B4877&lt;8500000,ROUNDDOWN(B4877*0.9,0)-1100000,B4877-1950000)))))))),IF(B4877&lt;651000,0,IF(B4877&lt;1900000,B4877-650000,IF(B4877&lt;3600000,ROUNDDOWN(B4877/4,-3)*2.8-80000,IF(B4877&lt;6600000,ROUNDDOWN(B4877/4,-3)*3.2-440000,IF(B4877&lt;8500000,ROUNDDOWN(B4877*0.9,0)-1100000,B4877-1950000))))))</f>
        <v/>
      </c>
      <c r="K4877" s="16">
        <f>IF(J4877&gt;23500000,NA(),IF(C4877=2026,IF(J4877&lt;=4890000,1040000,IF(J4877&lt;=6550000,670000,620000)),IF(J4877&lt;=1320000,950000,IF(J4877&lt;=3360000,880000,IF(J4877&lt;=4890000,680000,IF(J4877&lt;=6550000,630000,580000))))))</f>
        <v/>
      </c>
      <c r="L4877" s="16">
        <f>IF(D4877=1,IF(J4877&lt;=9000000,380000,IF(J4877&lt;=9500000,260000,IF(J4877&lt;=10000000,130000,0))),0)</f>
        <v/>
      </c>
      <c r="M4877" s="16">
        <f>IF(D4877=1,IF(J4877&lt;=9000000,330000,IF(J4877&lt;=9500000,220000,IF(J4877&lt;=10000000,110000,0))),0)</f>
        <v/>
      </c>
      <c r="N4877" s="16">
        <f>IF(D4877=1,IF(J4877&lt;=9000000,50000,IF(J4877&lt;=9500000,40000,IF(J4877&lt;=10000000,20000,0))),0)</f>
        <v/>
      </c>
      <c r="O4877" s="16">
        <f>MAX(0,ROUNDDOWN(J4877-G4877-K4877-L4877-E4877*380000-F4877*630000-H4877,-3))</f>
        <v/>
      </c>
      <c r="P4877" s="16">
        <f>MAX(0,ROUNDDOWN(J4877-G4877-430000-M4877-E4877*330000-F4877*450000-I4877,-3))</f>
        <v/>
      </c>
      <c r="Q4877" s="16">
        <f>50000+N4877+E4877*50000+F4877*180000</f>
        <v/>
      </c>
      <c r="R4877" s="16">
        <f>IF(P4877&lt;=2000000,MIN(Q4877,P4877),MAX(Q4877-(P4877-2000000),50000))*0.05</f>
        <v/>
      </c>
      <c r="S4877" s="16">
        <f>MAX(0,P4877*0.1-R4877)</f>
        <v/>
      </c>
      <c r="T4877" s="16">
        <f>Q4877+MAX(0,K4877-480000)</f>
        <v/>
      </c>
      <c r="U4877" s="16">
        <f>P4877-T4877</f>
        <v/>
      </c>
      <c r="V4877" s="17">
        <f>IF(U4877&lt;0,0,LOOKUP(U4877,{0,1950001,3300001,6950001,9000001,18000001,40000001},{0.05,0.1,0.2,0.23,0.33,0.4,0.45}))</f>
        <v/>
      </c>
      <c r="W4877" s="18">
        <f>IF(U4877&lt;0,0.9,0.9-V4877*1.021)</f>
        <v/>
      </c>
      <c r="X4877" s="16">
        <f>ROUNDDOWN(S4877*0.2/W4877+2000,0)</f>
        <v/>
      </c>
      <c r="Y4877" s="17">
        <f>IF(O4877&lt;=0,0,LOOKUP(O4877,{0,1950001,3300001,6950001,9000001,18000001,40000001},{0.05,0.1,0.2,0.23,0.33,0.4,0.45}))</f>
        <v/>
      </c>
    </row>
    <row r="4878">
      <c r="A4878" t="inlineStr">
        <is>
          <t>1万円刻み</t>
        </is>
      </c>
      <c r="B4878" s="16">
        <f>'3_1万円刻み'!$A$1099</f>
        <v/>
      </c>
      <c r="C4878" t="n">
        <v>2026</v>
      </c>
      <c r="D4878" t="n">
        <v>0</v>
      </c>
      <c r="E4878" t="n">
        <v>0</v>
      </c>
      <c r="F4878" t="n">
        <v>0</v>
      </c>
      <c r="G4878" s="16">
        <f>ROUND(MIN(B4878/12,650000)*12*0.0915+MIN(B4878/12,1390000)*12*(0.0504+0)+B4878*0.005,0)</f>
        <v/>
      </c>
      <c r="H4878" t="n">
        <v>0</v>
      </c>
      <c r="I4878" t="n">
        <v>0</v>
      </c>
      <c r="J4878" s="16">
        <f>IF(C4878=2026,IF(B4878&lt;741000,0,IF(B4878&lt;2191000,B4878-740000,IF(B4878&lt;2193000,1451000,IF(B4878&lt;2196000,1453000,IF(B4878&lt;2200000,1456000,IF(B4878&lt;3600000,ROUNDDOWN(B4878/4,-3)*2.8-80000,IF(B4878&lt;6600000,ROUNDDOWN(B4878/4,-3)*3.2-440000,IF(B4878&lt;8500000,ROUNDDOWN(B4878*0.9,0)-1100000,B4878-1950000)))))))),IF(B4878&lt;651000,0,IF(B4878&lt;1900000,B4878-650000,IF(B4878&lt;3600000,ROUNDDOWN(B4878/4,-3)*2.8-80000,IF(B4878&lt;6600000,ROUNDDOWN(B4878/4,-3)*3.2-440000,IF(B4878&lt;8500000,ROUNDDOWN(B4878*0.9,0)-1100000,B4878-1950000))))))</f>
        <v/>
      </c>
      <c r="K4878" s="16">
        <f>IF(J4878&gt;23500000,NA(),IF(C4878=2026,IF(J4878&lt;=4890000,1040000,IF(J4878&lt;=6550000,670000,620000)),IF(J4878&lt;=1320000,950000,IF(J4878&lt;=3360000,880000,IF(J4878&lt;=4890000,680000,IF(J4878&lt;=6550000,630000,580000))))))</f>
        <v/>
      </c>
      <c r="L4878" s="16">
        <f>IF(D4878=1,IF(J4878&lt;=9000000,380000,IF(J4878&lt;=9500000,260000,IF(J4878&lt;=10000000,130000,0))),0)</f>
        <v/>
      </c>
      <c r="M4878" s="16">
        <f>IF(D4878=1,IF(J4878&lt;=9000000,330000,IF(J4878&lt;=9500000,220000,IF(J4878&lt;=10000000,110000,0))),0)</f>
        <v/>
      </c>
      <c r="N4878" s="16">
        <f>IF(D4878=1,IF(J4878&lt;=9000000,50000,IF(J4878&lt;=9500000,40000,IF(J4878&lt;=10000000,20000,0))),0)</f>
        <v/>
      </c>
      <c r="O4878" s="16">
        <f>MAX(0,ROUNDDOWN(J4878-G4878-K4878-L4878-E4878*380000-F4878*630000-H4878,-3))</f>
        <v/>
      </c>
      <c r="P4878" s="16">
        <f>MAX(0,ROUNDDOWN(J4878-G4878-430000-M4878-E4878*330000-F4878*450000-I4878,-3))</f>
        <v/>
      </c>
      <c r="Q4878" s="16">
        <f>50000+N4878+E4878*50000+F4878*180000</f>
        <v/>
      </c>
      <c r="R4878" s="16">
        <f>IF(P4878&lt;=2000000,MIN(Q4878,P4878),MAX(Q4878-(P4878-2000000),50000))*0.05</f>
        <v/>
      </c>
      <c r="S4878" s="16">
        <f>MAX(0,P4878*0.1-R4878)</f>
        <v/>
      </c>
      <c r="T4878" s="16">
        <f>Q4878+MAX(0,K4878-480000)</f>
        <v/>
      </c>
      <c r="U4878" s="16">
        <f>P4878-T4878</f>
        <v/>
      </c>
      <c r="V4878" s="17">
        <f>IF(U4878&lt;0,0,LOOKUP(U4878,{0,1950001,3300001,6950001,9000001,18000001,40000001},{0.05,0.1,0.2,0.23,0.33,0.4,0.45}))</f>
        <v/>
      </c>
      <c r="W4878" s="18">
        <f>IF(U4878&lt;0,0.9,0.9-V4878*1.021)</f>
        <v/>
      </c>
      <c r="X4878" s="16">
        <f>ROUNDDOWN(S4878*0.2/W4878+2000,0)</f>
        <v/>
      </c>
      <c r="Y4878" s="17">
        <f>IF(O4878&lt;=0,0,LOOKUP(O4878,{0,1950001,3300001,6950001,9000001,18000001,40000001},{0.05,0.1,0.2,0.23,0.33,0.4,0.45}))</f>
        <v/>
      </c>
    </row>
    <row r="4879">
      <c r="A4879" t="inlineStr">
        <is>
          <t>1万円刻み</t>
        </is>
      </c>
      <c r="B4879" s="16">
        <f>'3_1万円刻み'!$A$1099</f>
        <v/>
      </c>
      <c r="C4879" t="n">
        <v>2025</v>
      </c>
      <c r="D4879" t="n">
        <v>1</v>
      </c>
      <c r="E4879" t="n">
        <v>0</v>
      </c>
      <c r="F4879" t="n">
        <v>0</v>
      </c>
      <c r="G4879" s="16">
        <f>ROUND(MIN(B4879/12,650000)*12*0.0915+MIN(B4879/12,1390000)*12*(0.0504+0)+B4879*0.005,0)</f>
        <v/>
      </c>
      <c r="H4879" t="n">
        <v>0</v>
      </c>
      <c r="I4879" t="n">
        <v>0</v>
      </c>
      <c r="J4879" s="16">
        <f>IF(C4879=2026,IF(B4879&lt;741000,0,IF(B4879&lt;2191000,B4879-740000,IF(B4879&lt;2193000,1451000,IF(B4879&lt;2196000,1453000,IF(B4879&lt;2200000,1456000,IF(B4879&lt;3600000,ROUNDDOWN(B4879/4,-3)*2.8-80000,IF(B4879&lt;6600000,ROUNDDOWN(B4879/4,-3)*3.2-440000,IF(B4879&lt;8500000,ROUNDDOWN(B4879*0.9,0)-1100000,B4879-1950000)))))))),IF(B4879&lt;651000,0,IF(B4879&lt;1900000,B4879-650000,IF(B4879&lt;3600000,ROUNDDOWN(B4879/4,-3)*2.8-80000,IF(B4879&lt;6600000,ROUNDDOWN(B4879/4,-3)*3.2-440000,IF(B4879&lt;8500000,ROUNDDOWN(B4879*0.9,0)-1100000,B4879-1950000))))))</f>
        <v/>
      </c>
      <c r="K4879" s="16">
        <f>IF(J4879&gt;23500000,NA(),IF(C4879=2026,IF(J4879&lt;=4890000,1040000,IF(J4879&lt;=6550000,670000,620000)),IF(J4879&lt;=1320000,950000,IF(J4879&lt;=3360000,880000,IF(J4879&lt;=4890000,680000,IF(J4879&lt;=6550000,630000,580000))))))</f>
        <v/>
      </c>
      <c r="L4879" s="16">
        <f>IF(D4879=1,IF(J4879&lt;=9000000,380000,IF(J4879&lt;=9500000,260000,IF(J4879&lt;=10000000,130000,0))),0)</f>
        <v/>
      </c>
      <c r="M4879" s="16">
        <f>IF(D4879=1,IF(J4879&lt;=9000000,330000,IF(J4879&lt;=9500000,220000,IF(J4879&lt;=10000000,110000,0))),0)</f>
        <v/>
      </c>
      <c r="N4879" s="16">
        <f>IF(D4879=1,IF(J4879&lt;=9000000,50000,IF(J4879&lt;=9500000,40000,IF(J4879&lt;=10000000,20000,0))),0)</f>
        <v/>
      </c>
      <c r="O4879" s="16">
        <f>MAX(0,ROUNDDOWN(J4879-G4879-K4879-L4879-E4879*380000-F4879*630000-H4879,-3))</f>
        <v/>
      </c>
      <c r="P4879" s="16">
        <f>MAX(0,ROUNDDOWN(J4879-G4879-430000-M4879-E4879*330000-F4879*450000-I4879,-3))</f>
        <v/>
      </c>
      <c r="Q4879" s="16">
        <f>50000+N4879+E4879*50000+F4879*180000</f>
        <v/>
      </c>
      <c r="R4879" s="16">
        <f>IF(P4879&lt;=2000000,MIN(Q4879,P4879),MAX(Q4879-(P4879-2000000),50000))*0.05</f>
        <v/>
      </c>
      <c r="S4879" s="16">
        <f>MAX(0,P4879*0.1-R4879)</f>
        <v/>
      </c>
      <c r="T4879" s="16">
        <f>Q4879+MAX(0,K4879-480000)</f>
        <v/>
      </c>
      <c r="U4879" s="16">
        <f>P4879-T4879</f>
        <v/>
      </c>
      <c r="V4879" s="17">
        <f>IF(U4879&lt;0,0,LOOKUP(U4879,{0,1950001,3300001,6950001,9000001,18000001,40000001},{0.05,0.1,0.2,0.23,0.33,0.4,0.45}))</f>
        <v/>
      </c>
      <c r="W4879" s="18">
        <f>IF(U4879&lt;0,0.9,0.9-V4879*1.021)</f>
        <v/>
      </c>
      <c r="X4879" s="16">
        <f>ROUNDDOWN(S4879*0.2/W4879+2000,0)</f>
        <v/>
      </c>
      <c r="Y4879" s="17">
        <f>IF(O4879&lt;=0,0,LOOKUP(O4879,{0,1950001,3300001,6950001,9000001,18000001,40000001},{0.05,0.1,0.2,0.23,0.33,0.4,0.45}))</f>
        <v/>
      </c>
    </row>
    <row r="4880">
      <c r="A4880" t="inlineStr">
        <is>
          <t>1万円刻み</t>
        </is>
      </c>
      <c r="B4880" s="16">
        <f>'3_1万円刻み'!$A$1099</f>
        <v/>
      </c>
      <c r="C4880" t="n">
        <v>2026</v>
      </c>
      <c r="D4880" t="n">
        <v>1</v>
      </c>
      <c r="E4880" t="n">
        <v>0</v>
      </c>
      <c r="F4880" t="n">
        <v>0</v>
      </c>
      <c r="G4880" s="16">
        <f>ROUND(MIN(B4880/12,650000)*12*0.0915+MIN(B4880/12,1390000)*12*(0.0504+0)+B4880*0.005,0)</f>
        <v/>
      </c>
      <c r="H4880" t="n">
        <v>0</v>
      </c>
      <c r="I4880" t="n">
        <v>0</v>
      </c>
      <c r="J4880" s="16">
        <f>IF(C4880=2026,IF(B4880&lt;741000,0,IF(B4880&lt;2191000,B4880-740000,IF(B4880&lt;2193000,1451000,IF(B4880&lt;2196000,1453000,IF(B4880&lt;2200000,1456000,IF(B4880&lt;3600000,ROUNDDOWN(B4880/4,-3)*2.8-80000,IF(B4880&lt;6600000,ROUNDDOWN(B4880/4,-3)*3.2-440000,IF(B4880&lt;8500000,ROUNDDOWN(B4880*0.9,0)-1100000,B4880-1950000)))))))),IF(B4880&lt;651000,0,IF(B4880&lt;1900000,B4880-650000,IF(B4880&lt;3600000,ROUNDDOWN(B4880/4,-3)*2.8-80000,IF(B4880&lt;6600000,ROUNDDOWN(B4880/4,-3)*3.2-440000,IF(B4880&lt;8500000,ROUNDDOWN(B4880*0.9,0)-1100000,B4880-1950000))))))</f>
        <v/>
      </c>
      <c r="K4880" s="16">
        <f>IF(J4880&gt;23500000,NA(),IF(C4880=2026,IF(J4880&lt;=4890000,1040000,IF(J4880&lt;=6550000,670000,620000)),IF(J4880&lt;=1320000,950000,IF(J4880&lt;=3360000,880000,IF(J4880&lt;=4890000,680000,IF(J4880&lt;=6550000,630000,580000))))))</f>
        <v/>
      </c>
      <c r="L4880" s="16">
        <f>IF(D4880=1,IF(J4880&lt;=9000000,380000,IF(J4880&lt;=9500000,260000,IF(J4880&lt;=10000000,130000,0))),0)</f>
        <v/>
      </c>
      <c r="M4880" s="16">
        <f>IF(D4880=1,IF(J4880&lt;=9000000,330000,IF(J4880&lt;=9500000,220000,IF(J4880&lt;=10000000,110000,0))),0)</f>
        <v/>
      </c>
      <c r="N4880" s="16">
        <f>IF(D4880=1,IF(J4880&lt;=9000000,50000,IF(J4880&lt;=9500000,40000,IF(J4880&lt;=10000000,20000,0))),0)</f>
        <v/>
      </c>
      <c r="O4880" s="16">
        <f>MAX(0,ROUNDDOWN(J4880-G4880-K4880-L4880-E4880*380000-F4880*630000-H4880,-3))</f>
        <v/>
      </c>
      <c r="P4880" s="16">
        <f>MAX(0,ROUNDDOWN(J4880-G4880-430000-M4880-E4880*330000-F4880*450000-I4880,-3))</f>
        <v/>
      </c>
      <c r="Q4880" s="16">
        <f>50000+N4880+E4880*50000+F4880*180000</f>
        <v/>
      </c>
      <c r="R4880" s="16">
        <f>IF(P4880&lt;=2000000,MIN(Q4880,P4880),MAX(Q4880-(P4880-2000000),50000))*0.05</f>
        <v/>
      </c>
      <c r="S4880" s="16">
        <f>MAX(0,P4880*0.1-R4880)</f>
        <v/>
      </c>
      <c r="T4880" s="16">
        <f>Q4880+MAX(0,K4880-480000)</f>
        <v/>
      </c>
      <c r="U4880" s="16">
        <f>P4880-T4880</f>
        <v/>
      </c>
      <c r="V4880" s="17">
        <f>IF(U4880&lt;0,0,LOOKUP(U4880,{0,1950001,3300001,6950001,9000001,18000001,40000001},{0.05,0.1,0.2,0.23,0.33,0.4,0.45}))</f>
        <v/>
      </c>
      <c r="W4880" s="18">
        <f>IF(U4880&lt;0,0.9,0.9-V4880*1.021)</f>
        <v/>
      </c>
      <c r="X4880" s="16">
        <f>ROUNDDOWN(S4880*0.2/W4880+2000,0)</f>
        <v/>
      </c>
      <c r="Y4880" s="17">
        <f>IF(O4880&lt;=0,0,LOOKUP(O4880,{0,1950001,3300001,6950001,9000001,18000001,40000001},{0.05,0.1,0.2,0.23,0.33,0.4,0.45}))</f>
        <v/>
      </c>
    </row>
    <row r="4881">
      <c r="A4881" t="inlineStr">
        <is>
          <t>1万円刻み</t>
        </is>
      </c>
      <c r="B4881" s="16">
        <f>'3_1万円刻み'!$A$1100</f>
        <v/>
      </c>
      <c r="C4881" t="n">
        <v>2025</v>
      </c>
      <c r="D4881" t="n">
        <v>0</v>
      </c>
      <c r="E4881" t="n">
        <v>0</v>
      </c>
      <c r="F4881" t="n">
        <v>0</v>
      </c>
      <c r="G4881" s="16">
        <f>ROUND(MIN(B4881/12,650000)*12*0.0915+MIN(B4881/12,1390000)*12*(0.0504+0)+B4881*0.005,0)</f>
        <v/>
      </c>
      <c r="H4881" t="n">
        <v>0</v>
      </c>
      <c r="I4881" t="n">
        <v>0</v>
      </c>
      <c r="J4881" s="16">
        <f>IF(C4881=2026,IF(B4881&lt;741000,0,IF(B4881&lt;2191000,B4881-740000,IF(B4881&lt;2193000,1451000,IF(B4881&lt;2196000,1453000,IF(B4881&lt;2200000,1456000,IF(B4881&lt;3600000,ROUNDDOWN(B4881/4,-3)*2.8-80000,IF(B4881&lt;6600000,ROUNDDOWN(B4881/4,-3)*3.2-440000,IF(B4881&lt;8500000,ROUNDDOWN(B4881*0.9,0)-1100000,B4881-1950000)))))))),IF(B4881&lt;651000,0,IF(B4881&lt;1900000,B4881-650000,IF(B4881&lt;3600000,ROUNDDOWN(B4881/4,-3)*2.8-80000,IF(B4881&lt;6600000,ROUNDDOWN(B4881/4,-3)*3.2-440000,IF(B4881&lt;8500000,ROUNDDOWN(B4881*0.9,0)-1100000,B4881-1950000))))))</f>
        <v/>
      </c>
      <c r="K4881" s="16">
        <f>IF(J4881&gt;23500000,NA(),IF(C4881=2026,IF(J4881&lt;=4890000,1040000,IF(J4881&lt;=6550000,670000,620000)),IF(J4881&lt;=1320000,950000,IF(J4881&lt;=3360000,880000,IF(J4881&lt;=4890000,680000,IF(J4881&lt;=6550000,630000,580000))))))</f>
        <v/>
      </c>
      <c r="L4881" s="16">
        <f>IF(D4881=1,IF(J4881&lt;=9000000,380000,IF(J4881&lt;=9500000,260000,IF(J4881&lt;=10000000,130000,0))),0)</f>
        <v/>
      </c>
      <c r="M4881" s="16">
        <f>IF(D4881=1,IF(J4881&lt;=9000000,330000,IF(J4881&lt;=9500000,220000,IF(J4881&lt;=10000000,110000,0))),0)</f>
        <v/>
      </c>
      <c r="N4881" s="16">
        <f>IF(D4881=1,IF(J4881&lt;=9000000,50000,IF(J4881&lt;=9500000,40000,IF(J4881&lt;=10000000,20000,0))),0)</f>
        <v/>
      </c>
      <c r="O4881" s="16">
        <f>MAX(0,ROUNDDOWN(J4881-G4881-K4881-L4881-E4881*380000-F4881*630000-H4881,-3))</f>
        <v/>
      </c>
      <c r="P4881" s="16">
        <f>MAX(0,ROUNDDOWN(J4881-G4881-430000-M4881-E4881*330000-F4881*450000-I4881,-3))</f>
        <v/>
      </c>
      <c r="Q4881" s="16">
        <f>50000+N4881+E4881*50000+F4881*180000</f>
        <v/>
      </c>
      <c r="R4881" s="16">
        <f>IF(P4881&lt;=2000000,MIN(Q4881,P4881),MAX(Q4881-(P4881-2000000),50000))*0.05</f>
        <v/>
      </c>
      <c r="S4881" s="16">
        <f>MAX(0,P4881*0.1-R4881)</f>
        <v/>
      </c>
      <c r="T4881" s="16">
        <f>Q4881+MAX(0,K4881-480000)</f>
        <v/>
      </c>
      <c r="U4881" s="16">
        <f>P4881-T4881</f>
        <v/>
      </c>
      <c r="V4881" s="17">
        <f>IF(U4881&lt;0,0,LOOKUP(U4881,{0,1950001,3300001,6950001,9000001,18000001,40000001},{0.05,0.1,0.2,0.23,0.33,0.4,0.45}))</f>
        <v/>
      </c>
      <c r="W4881" s="18">
        <f>IF(U4881&lt;0,0.9,0.9-V4881*1.021)</f>
        <v/>
      </c>
      <c r="X4881" s="16">
        <f>ROUNDDOWN(S4881*0.2/W4881+2000,0)</f>
        <v/>
      </c>
      <c r="Y4881" s="17">
        <f>IF(O4881&lt;=0,0,LOOKUP(O4881,{0,1950001,3300001,6950001,9000001,18000001,40000001},{0.05,0.1,0.2,0.23,0.33,0.4,0.45}))</f>
        <v/>
      </c>
    </row>
    <row r="4882">
      <c r="A4882" t="inlineStr">
        <is>
          <t>1万円刻み</t>
        </is>
      </c>
      <c r="B4882" s="16">
        <f>'3_1万円刻み'!$A$1100</f>
        <v/>
      </c>
      <c r="C4882" t="n">
        <v>2026</v>
      </c>
      <c r="D4882" t="n">
        <v>0</v>
      </c>
      <c r="E4882" t="n">
        <v>0</v>
      </c>
      <c r="F4882" t="n">
        <v>0</v>
      </c>
      <c r="G4882" s="16">
        <f>ROUND(MIN(B4882/12,650000)*12*0.0915+MIN(B4882/12,1390000)*12*(0.0504+0)+B4882*0.005,0)</f>
        <v/>
      </c>
      <c r="H4882" t="n">
        <v>0</v>
      </c>
      <c r="I4882" t="n">
        <v>0</v>
      </c>
      <c r="J4882" s="16">
        <f>IF(C4882=2026,IF(B4882&lt;741000,0,IF(B4882&lt;2191000,B4882-740000,IF(B4882&lt;2193000,1451000,IF(B4882&lt;2196000,1453000,IF(B4882&lt;2200000,1456000,IF(B4882&lt;3600000,ROUNDDOWN(B4882/4,-3)*2.8-80000,IF(B4882&lt;6600000,ROUNDDOWN(B4882/4,-3)*3.2-440000,IF(B4882&lt;8500000,ROUNDDOWN(B4882*0.9,0)-1100000,B4882-1950000)))))))),IF(B4882&lt;651000,0,IF(B4882&lt;1900000,B4882-650000,IF(B4882&lt;3600000,ROUNDDOWN(B4882/4,-3)*2.8-80000,IF(B4882&lt;6600000,ROUNDDOWN(B4882/4,-3)*3.2-440000,IF(B4882&lt;8500000,ROUNDDOWN(B4882*0.9,0)-1100000,B4882-1950000))))))</f>
        <v/>
      </c>
      <c r="K4882" s="16">
        <f>IF(J4882&gt;23500000,NA(),IF(C4882=2026,IF(J4882&lt;=4890000,1040000,IF(J4882&lt;=6550000,670000,620000)),IF(J4882&lt;=1320000,950000,IF(J4882&lt;=3360000,880000,IF(J4882&lt;=4890000,680000,IF(J4882&lt;=6550000,630000,580000))))))</f>
        <v/>
      </c>
      <c r="L4882" s="16">
        <f>IF(D4882=1,IF(J4882&lt;=9000000,380000,IF(J4882&lt;=9500000,260000,IF(J4882&lt;=10000000,130000,0))),0)</f>
        <v/>
      </c>
      <c r="M4882" s="16">
        <f>IF(D4882=1,IF(J4882&lt;=9000000,330000,IF(J4882&lt;=9500000,220000,IF(J4882&lt;=10000000,110000,0))),0)</f>
        <v/>
      </c>
      <c r="N4882" s="16">
        <f>IF(D4882=1,IF(J4882&lt;=9000000,50000,IF(J4882&lt;=9500000,40000,IF(J4882&lt;=10000000,20000,0))),0)</f>
        <v/>
      </c>
      <c r="O4882" s="16">
        <f>MAX(0,ROUNDDOWN(J4882-G4882-K4882-L4882-E4882*380000-F4882*630000-H4882,-3))</f>
        <v/>
      </c>
      <c r="P4882" s="16">
        <f>MAX(0,ROUNDDOWN(J4882-G4882-430000-M4882-E4882*330000-F4882*450000-I4882,-3))</f>
        <v/>
      </c>
      <c r="Q4882" s="16">
        <f>50000+N4882+E4882*50000+F4882*180000</f>
        <v/>
      </c>
      <c r="R4882" s="16">
        <f>IF(P4882&lt;=2000000,MIN(Q4882,P4882),MAX(Q4882-(P4882-2000000),50000))*0.05</f>
        <v/>
      </c>
      <c r="S4882" s="16">
        <f>MAX(0,P4882*0.1-R4882)</f>
        <v/>
      </c>
      <c r="T4882" s="16">
        <f>Q4882+MAX(0,K4882-480000)</f>
        <v/>
      </c>
      <c r="U4882" s="16">
        <f>P4882-T4882</f>
        <v/>
      </c>
      <c r="V4882" s="17">
        <f>IF(U4882&lt;0,0,LOOKUP(U4882,{0,1950001,3300001,6950001,9000001,18000001,40000001},{0.05,0.1,0.2,0.23,0.33,0.4,0.45}))</f>
        <v/>
      </c>
      <c r="W4882" s="18">
        <f>IF(U4882&lt;0,0.9,0.9-V4882*1.021)</f>
        <v/>
      </c>
      <c r="X4882" s="16">
        <f>ROUNDDOWN(S4882*0.2/W4882+2000,0)</f>
        <v/>
      </c>
      <c r="Y4882" s="17">
        <f>IF(O4882&lt;=0,0,LOOKUP(O4882,{0,1950001,3300001,6950001,9000001,18000001,40000001},{0.05,0.1,0.2,0.23,0.33,0.4,0.45}))</f>
        <v/>
      </c>
    </row>
    <row r="4883">
      <c r="A4883" t="inlineStr">
        <is>
          <t>1万円刻み</t>
        </is>
      </c>
      <c r="B4883" s="16">
        <f>'3_1万円刻み'!$A$1100</f>
        <v/>
      </c>
      <c r="C4883" t="n">
        <v>2025</v>
      </c>
      <c r="D4883" t="n">
        <v>1</v>
      </c>
      <c r="E4883" t="n">
        <v>0</v>
      </c>
      <c r="F4883" t="n">
        <v>0</v>
      </c>
      <c r="G4883" s="16">
        <f>ROUND(MIN(B4883/12,650000)*12*0.0915+MIN(B4883/12,1390000)*12*(0.0504+0)+B4883*0.005,0)</f>
        <v/>
      </c>
      <c r="H4883" t="n">
        <v>0</v>
      </c>
      <c r="I4883" t="n">
        <v>0</v>
      </c>
      <c r="J4883" s="16">
        <f>IF(C4883=2026,IF(B4883&lt;741000,0,IF(B4883&lt;2191000,B4883-740000,IF(B4883&lt;2193000,1451000,IF(B4883&lt;2196000,1453000,IF(B4883&lt;2200000,1456000,IF(B4883&lt;3600000,ROUNDDOWN(B4883/4,-3)*2.8-80000,IF(B4883&lt;6600000,ROUNDDOWN(B4883/4,-3)*3.2-440000,IF(B4883&lt;8500000,ROUNDDOWN(B4883*0.9,0)-1100000,B4883-1950000)))))))),IF(B4883&lt;651000,0,IF(B4883&lt;1900000,B4883-650000,IF(B4883&lt;3600000,ROUNDDOWN(B4883/4,-3)*2.8-80000,IF(B4883&lt;6600000,ROUNDDOWN(B4883/4,-3)*3.2-440000,IF(B4883&lt;8500000,ROUNDDOWN(B4883*0.9,0)-1100000,B4883-1950000))))))</f>
        <v/>
      </c>
      <c r="K4883" s="16">
        <f>IF(J4883&gt;23500000,NA(),IF(C4883=2026,IF(J4883&lt;=4890000,1040000,IF(J4883&lt;=6550000,670000,620000)),IF(J4883&lt;=1320000,950000,IF(J4883&lt;=3360000,880000,IF(J4883&lt;=4890000,680000,IF(J4883&lt;=6550000,630000,580000))))))</f>
        <v/>
      </c>
      <c r="L4883" s="16">
        <f>IF(D4883=1,IF(J4883&lt;=9000000,380000,IF(J4883&lt;=9500000,260000,IF(J4883&lt;=10000000,130000,0))),0)</f>
        <v/>
      </c>
      <c r="M4883" s="16">
        <f>IF(D4883=1,IF(J4883&lt;=9000000,330000,IF(J4883&lt;=9500000,220000,IF(J4883&lt;=10000000,110000,0))),0)</f>
        <v/>
      </c>
      <c r="N4883" s="16">
        <f>IF(D4883=1,IF(J4883&lt;=9000000,50000,IF(J4883&lt;=9500000,40000,IF(J4883&lt;=10000000,20000,0))),0)</f>
        <v/>
      </c>
      <c r="O4883" s="16">
        <f>MAX(0,ROUNDDOWN(J4883-G4883-K4883-L4883-E4883*380000-F4883*630000-H4883,-3))</f>
        <v/>
      </c>
      <c r="P4883" s="16">
        <f>MAX(0,ROUNDDOWN(J4883-G4883-430000-M4883-E4883*330000-F4883*450000-I4883,-3))</f>
        <v/>
      </c>
      <c r="Q4883" s="16">
        <f>50000+N4883+E4883*50000+F4883*180000</f>
        <v/>
      </c>
      <c r="R4883" s="16">
        <f>IF(P4883&lt;=2000000,MIN(Q4883,P4883),MAX(Q4883-(P4883-2000000),50000))*0.05</f>
        <v/>
      </c>
      <c r="S4883" s="16">
        <f>MAX(0,P4883*0.1-R4883)</f>
        <v/>
      </c>
      <c r="T4883" s="16">
        <f>Q4883+MAX(0,K4883-480000)</f>
        <v/>
      </c>
      <c r="U4883" s="16">
        <f>P4883-T4883</f>
        <v/>
      </c>
      <c r="V4883" s="17">
        <f>IF(U4883&lt;0,0,LOOKUP(U4883,{0,1950001,3300001,6950001,9000001,18000001,40000001},{0.05,0.1,0.2,0.23,0.33,0.4,0.45}))</f>
        <v/>
      </c>
      <c r="W4883" s="18">
        <f>IF(U4883&lt;0,0.9,0.9-V4883*1.021)</f>
        <v/>
      </c>
      <c r="X4883" s="16">
        <f>ROUNDDOWN(S4883*0.2/W4883+2000,0)</f>
        <v/>
      </c>
      <c r="Y4883" s="17">
        <f>IF(O4883&lt;=0,0,LOOKUP(O4883,{0,1950001,3300001,6950001,9000001,18000001,40000001},{0.05,0.1,0.2,0.23,0.33,0.4,0.45}))</f>
        <v/>
      </c>
    </row>
    <row r="4884">
      <c r="A4884" t="inlineStr">
        <is>
          <t>1万円刻み</t>
        </is>
      </c>
      <c r="B4884" s="16">
        <f>'3_1万円刻み'!$A$1100</f>
        <v/>
      </c>
      <c r="C4884" t="n">
        <v>2026</v>
      </c>
      <c r="D4884" t="n">
        <v>1</v>
      </c>
      <c r="E4884" t="n">
        <v>0</v>
      </c>
      <c r="F4884" t="n">
        <v>0</v>
      </c>
      <c r="G4884" s="16">
        <f>ROUND(MIN(B4884/12,650000)*12*0.0915+MIN(B4884/12,1390000)*12*(0.0504+0)+B4884*0.005,0)</f>
        <v/>
      </c>
      <c r="H4884" t="n">
        <v>0</v>
      </c>
      <c r="I4884" t="n">
        <v>0</v>
      </c>
      <c r="J4884" s="16">
        <f>IF(C4884=2026,IF(B4884&lt;741000,0,IF(B4884&lt;2191000,B4884-740000,IF(B4884&lt;2193000,1451000,IF(B4884&lt;2196000,1453000,IF(B4884&lt;2200000,1456000,IF(B4884&lt;3600000,ROUNDDOWN(B4884/4,-3)*2.8-80000,IF(B4884&lt;6600000,ROUNDDOWN(B4884/4,-3)*3.2-440000,IF(B4884&lt;8500000,ROUNDDOWN(B4884*0.9,0)-1100000,B4884-1950000)))))))),IF(B4884&lt;651000,0,IF(B4884&lt;1900000,B4884-650000,IF(B4884&lt;3600000,ROUNDDOWN(B4884/4,-3)*2.8-80000,IF(B4884&lt;6600000,ROUNDDOWN(B4884/4,-3)*3.2-440000,IF(B4884&lt;8500000,ROUNDDOWN(B4884*0.9,0)-1100000,B4884-1950000))))))</f>
        <v/>
      </c>
      <c r="K4884" s="16">
        <f>IF(J4884&gt;23500000,NA(),IF(C4884=2026,IF(J4884&lt;=4890000,1040000,IF(J4884&lt;=6550000,670000,620000)),IF(J4884&lt;=1320000,950000,IF(J4884&lt;=3360000,880000,IF(J4884&lt;=4890000,680000,IF(J4884&lt;=6550000,630000,580000))))))</f>
        <v/>
      </c>
      <c r="L4884" s="16">
        <f>IF(D4884=1,IF(J4884&lt;=9000000,380000,IF(J4884&lt;=9500000,260000,IF(J4884&lt;=10000000,130000,0))),0)</f>
        <v/>
      </c>
      <c r="M4884" s="16">
        <f>IF(D4884=1,IF(J4884&lt;=9000000,330000,IF(J4884&lt;=9500000,220000,IF(J4884&lt;=10000000,110000,0))),0)</f>
        <v/>
      </c>
      <c r="N4884" s="16">
        <f>IF(D4884=1,IF(J4884&lt;=9000000,50000,IF(J4884&lt;=9500000,40000,IF(J4884&lt;=10000000,20000,0))),0)</f>
        <v/>
      </c>
      <c r="O4884" s="16">
        <f>MAX(0,ROUNDDOWN(J4884-G4884-K4884-L4884-E4884*380000-F4884*630000-H4884,-3))</f>
        <v/>
      </c>
      <c r="P4884" s="16">
        <f>MAX(0,ROUNDDOWN(J4884-G4884-430000-M4884-E4884*330000-F4884*450000-I4884,-3))</f>
        <v/>
      </c>
      <c r="Q4884" s="16">
        <f>50000+N4884+E4884*50000+F4884*180000</f>
        <v/>
      </c>
      <c r="R4884" s="16">
        <f>IF(P4884&lt;=2000000,MIN(Q4884,P4884),MAX(Q4884-(P4884-2000000),50000))*0.05</f>
        <v/>
      </c>
      <c r="S4884" s="16">
        <f>MAX(0,P4884*0.1-R4884)</f>
        <v/>
      </c>
      <c r="T4884" s="16">
        <f>Q4884+MAX(0,K4884-480000)</f>
        <v/>
      </c>
      <c r="U4884" s="16">
        <f>P4884-T4884</f>
        <v/>
      </c>
      <c r="V4884" s="17">
        <f>IF(U4884&lt;0,0,LOOKUP(U4884,{0,1950001,3300001,6950001,9000001,18000001,40000001},{0.05,0.1,0.2,0.23,0.33,0.4,0.45}))</f>
        <v/>
      </c>
      <c r="W4884" s="18">
        <f>IF(U4884&lt;0,0.9,0.9-V4884*1.021)</f>
        <v/>
      </c>
      <c r="X4884" s="16">
        <f>ROUNDDOWN(S4884*0.2/W4884+2000,0)</f>
        <v/>
      </c>
      <c r="Y4884" s="17">
        <f>IF(O4884&lt;=0,0,LOOKUP(O4884,{0,1950001,3300001,6950001,9000001,18000001,40000001},{0.05,0.1,0.2,0.23,0.33,0.4,0.45}))</f>
        <v/>
      </c>
    </row>
    <row r="4885">
      <c r="A4885" t="inlineStr">
        <is>
          <t>1万円刻み</t>
        </is>
      </c>
      <c r="B4885" s="16">
        <f>'3_1万円刻み'!$A$1101</f>
        <v/>
      </c>
      <c r="C4885" t="n">
        <v>2025</v>
      </c>
      <c r="D4885" t="n">
        <v>0</v>
      </c>
      <c r="E4885" t="n">
        <v>0</v>
      </c>
      <c r="F4885" t="n">
        <v>0</v>
      </c>
      <c r="G4885" s="16">
        <f>ROUND(MIN(B4885/12,650000)*12*0.0915+MIN(B4885/12,1390000)*12*(0.0504+0)+B4885*0.005,0)</f>
        <v/>
      </c>
      <c r="H4885" t="n">
        <v>0</v>
      </c>
      <c r="I4885" t="n">
        <v>0</v>
      </c>
      <c r="J4885" s="16">
        <f>IF(C4885=2026,IF(B4885&lt;741000,0,IF(B4885&lt;2191000,B4885-740000,IF(B4885&lt;2193000,1451000,IF(B4885&lt;2196000,1453000,IF(B4885&lt;2200000,1456000,IF(B4885&lt;3600000,ROUNDDOWN(B4885/4,-3)*2.8-80000,IF(B4885&lt;6600000,ROUNDDOWN(B4885/4,-3)*3.2-440000,IF(B4885&lt;8500000,ROUNDDOWN(B4885*0.9,0)-1100000,B4885-1950000)))))))),IF(B4885&lt;651000,0,IF(B4885&lt;1900000,B4885-650000,IF(B4885&lt;3600000,ROUNDDOWN(B4885/4,-3)*2.8-80000,IF(B4885&lt;6600000,ROUNDDOWN(B4885/4,-3)*3.2-440000,IF(B4885&lt;8500000,ROUNDDOWN(B4885*0.9,0)-1100000,B4885-1950000))))))</f>
        <v/>
      </c>
      <c r="K4885" s="16">
        <f>IF(J4885&gt;23500000,NA(),IF(C4885=2026,IF(J4885&lt;=4890000,1040000,IF(J4885&lt;=6550000,670000,620000)),IF(J4885&lt;=1320000,950000,IF(J4885&lt;=3360000,880000,IF(J4885&lt;=4890000,680000,IF(J4885&lt;=6550000,630000,580000))))))</f>
        <v/>
      </c>
      <c r="L4885" s="16">
        <f>IF(D4885=1,IF(J4885&lt;=9000000,380000,IF(J4885&lt;=9500000,260000,IF(J4885&lt;=10000000,130000,0))),0)</f>
        <v/>
      </c>
      <c r="M4885" s="16">
        <f>IF(D4885=1,IF(J4885&lt;=9000000,330000,IF(J4885&lt;=9500000,220000,IF(J4885&lt;=10000000,110000,0))),0)</f>
        <v/>
      </c>
      <c r="N4885" s="16">
        <f>IF(D4885=1,IF(J4885&lt;=9000000,50000,IF(J4885&lt;=9500000,40000,IF(J4885&lt;=10000000,20000,0))),0)</f>
        <v/>
      </c>
      <c r="O4885" s="16">
        <f>MAX(0,ROUNDDOWN(J4885-G4885-K4885-L4885-E4885*380000-F4885*630000-H4885,-3))</f>
        <v/>
      </c>
      <c r="P4885" s="16">
        <f>MAX(0,ROUNDDOWN(J4885-G4885-430000-M4885-E4885*330000-F4885*450000-I4885,-3))</f>
        <v/>
      </c>
      <c r="Q4885" s="16">
        <f>50000+N4885+E4885*50000+F4885*180000</f>
        <v/>
      </c>
      <c r="R4885" s="16">
        <f>IF(P4885&lt;=2000000,MIN(Q4885,P4885),MAX(Q4885-(P4885-2000000),50000))*0.05</f>
        <v/>
      </c>
      <c r="S4885" s="16">
        <f>MAX(0,P4885*0.1-R4885)</f>
        <v/>
      </c>
      <c r="T4885" s="16">
        <f>Q4885+MAX(0,K4885-480000)</f>
        <v/>
      </c>
      <c r="U4885" s="16">
        <f>P4885-T4885</f>
        <v/>
      </c>
      <c r="V4885" s="17">
        <f>IF(U4885&lt;0,0,LOOKUP(U4885,{0,1950001,3300001,6950001,9000001,18000001,40000001},{0.05,0.1,0.2,0.23,0.33,0.4,0.45}))</f>
        <v/>
      </c>
      <c r="W4885" s="18">
        <f>IF(U4885&lt;0,0.9,0.9-V4885*1.021)</f>
        <v/>
      </c>
      <c r="X4885" s="16">
        <f>ROUNDDOWN(S4885*0.2/W4885+2000,0)</f>
        <v/>
      </c>
      <c r="Y4885" s="17">
        <f>IF(O4885&lt;=0,0,LOOKUP(O4885,{0,1950001,3300001,6950001,9000001,18000001,40000001},{0.05,0.1,0.2,0.23,0.33,0.4,0.45}))</f>
        <v/>
      </c>
    </row>
    <row r="4886">
      <c r="A4886" t="inlineStr">
        <is>
          <t>1万円刻み</t>
        </is>
      </c>
      <c r="B4886" s="16">
        <f>'3_1万円刻み'!$A$1101</f>
        <v/>
      </c>
      <c r="C4886" t="n">
        <v>2026</v>
      </c>
      <c r="D4886" t="n">
        <v>0</v>
      </c>
      <c r="E4886" t="n">
        <v>0</v>
      </c>
      <c r="F4886" t="n">
        <v>0</v>
      </c>
      <c r="G4886" s="16">
        <f>ROUND(MIN(B4886/12,650000)*12*0.0915+MIN(B4886/12,1390000)*12*(0.0504+0)+B4886*0.005,0)</f>
        <v/>
      </c>
      <c r="H4886" t="n">
        <v>0</v>
      </c>
      <c r="I4886" t="n">
        <v>0</v>
      </c>
      <c r="J4886" s="16">
        <f>IF(C4886=2026,IF(B4886&lt;741000,0,IF(B4886&lt;2191000,B4886-740000,IF(B4886&lt;2193000,1451000,IF(B4886&lt;2196000,1453000,IF(B4886&lt;2200000,1456000,IF(B4886&lt;3600000,ROUNDDOWN(B4886/4,-3)*2.8-80000,IF(B4886&lt;6600000,ROUNDDOWN(B4886/4,-3)*3.2-440000,IF(B4886&lt;8500000,ROUNDDOWN(B4886*0.9,0)-1100000,B4886-1950000)))))))),IF(B4886&lt;651000,0,IF(B4886&lt;1900000,B4886-650000,IF(B4886&lt;3600000,ROUNDDOWN(B4886/4,-3)*2.8-80000,IF(B4886&lt;6600000,ROUNDDOWN(B4886/4,-3)*3.2-440000,IF(B4886&lt;8500000,ROUNDDOWN(B4886*0.9,0)-1100000,B4886-1950000))))))</f>
        <v/>
      </c>
      <c r="K4886" s="16">
        <f>IF(J4886&gt;23500000,NA(),IF(C4886=2026,IF(J4886&lt;=4890000,1040000,IF(J4886&lt;=6550000,670000,620000)),IF(J4886&lt;=1320000,950000,IF(J4886&lt;=3360000,880000,IF(J4886&lt;=4890000,680000,IF(J4886&lt;=6550000,630000,580000))))))</f>
        <v/>
      </c>
      <c r="L4886" s="16">
        <f>IF(D4886=1,IF(J4886&lt;=9000000,380000,IF(J4886&lt;=9500000,260000,IF(J4886&lt;=10000000,130000,0))),0)</f>
        <v/>
      </c>
      <c r="M4886" s="16">
        <f>IF(D4886=1,IF(J4886&lt;=9000000,330000,IF(J4886&lt;=9500000,220000,IF(J4886&lt;=10000000,110000,0))),0)</f>
        <v/>
      </c>
      <c r="N4886" s="16">
        <f>IF(D4886=1,IF(J4886&lt;=9000000,50000,IF(J4886&lt;=9500000,40000,IF(J4886&lt;=10000000,20000,0))),0)</f>
        <v/>
      </c>
      <c r="O4886" s="16">
        <f>MAX(0,ROUNDDOWN(J4886-G4886-K4886-L4886-E4886*380000-F4886*630000-H4886,-3))</f>
        <v/>
      </c>
      <c r="P4886" s="16">
        <f>MAX(0,ROUNDDOWN(J4886-G4886-430000-M4886-E4886*330000-F4886*450000-I4886,-3))</f>
        <v/>
      </c>
      <c r="Q4886" s="16">
        <f>50000+N4886+E4886*50000+F4886*180000</f>
        <v/>
      </c>
      <c r="R4886" s="16">
        <f>IF(P4886&lt;=2000000,MIN(Q4886,P4886),MAX(Q4886-(P4886-2000000),50000))*0.05</f>
        <v/>
      </c>
      <c r="S4886" s="16">
        <f>MAX(0,P4886*0.1-R4886)</f>
        <v/>
      </c>
      <c r="T4886" s="16">
        <f>Q4886+MAX(0,K4886-480000)</f>
        <v/>
      </c>
      <c r="U4886" s="16">
        <f>P4886-T4886</f>
        <v/>
      </c>
      <c r="V4886" s="17">
        <f>IF(U4886&lt;0,0,LOOKUP(U4886,{0,1950001,3300001,6950001,9000001,18000001,40000001},{0.05,0.1,0.2,0.23,0.33,0.4,0.45}))</f>
        <v/>
      </c>
      <c r="W4886" s="18">
        <f>IF(U4886&lt;0,0.9,0.9-V4886*1.021)</f>
        <v/>
      </c>
      <c r="X4886" s="16">
        <f>ROUNDDOWN(S4886*0.2/W4886+2000,0)</f>
        <v/>
      </c>
      <c r="Y4886" s="17">
        <f>IF(O4886&lt;=0,0,LOOKUP(O4886,{0,1950001,3300001,6950001,9000001,18000001,40000001},{0.05,0.1,0.2,0.23,0.33,0.4,0.45}))</f>
        <v/>
      </c>
    </row>
    <row r="4887">
      <c r="A4887" t="inlineStr">
        <is>
          <t>1万円刻み</t>
        </is>
      </c>
      <c r="B4887" s="16">
        <f>'3_1万円刻み'!$A$1101</f>
        <v/>
      </c>
      <c r="C4887" t="n">
        <v>2025</v>
      </c>
      <c r="D4887" t="n">
        <v>1</v>
      </c>
      <c r="E4887" t="n">
        <v>0</v>
      </c>
      <c r="F4887" t="n">
        <v>0</v>
      </c>
      <c r="G4887" s="16">
        <f>ROUND(MIN(B4887/12,650000)*12*0.0915+MIN(B4887/12,1390000)*12*(0.0504+0)+B4887*0.005,0)</f>
        <v/>
      </c>
      <c r="H4887" t="n">
        <v>0</v>
      </c>
      <c r="I4887" t="n">
        <v>0</v>
      </c>
      <c r="J4887" s="16">
        <f>IF(C4887=2026,IF(B4887&lt;741000,0,IF(B4887&lt;2191000,B4887-740000,IF(B4887&lt;2193000,1451000,IF(B4887&lt;2196000,1453000,IF(B4887&lt;2200000,1456000,IF(B4887&lt;3600000,ROUNDDOWN(B4887/4,-3)*2.8-80000,IF(B4887&lt;6600000,ROUNDDOWN(B4887/4,-3)*3.2-440000,IF(B4887&lt;8500000,ROUNDDOWN(B4887*0.9,0)-1100000,B4887-1950000)))))))),IF(B4887&lt;651000,0,IF(B4887&lt;1900000,B4887-650000,IF(B4887&lt;3600000,ROUNDDOWN(B4887/4,-3)*2.8-80000,IF(B4887&lt;6600000,ROUNDDOWN(B4887/4,-3)*3.2-440000,IF(B4887&lt;8500000,ROUNDDOWN(B4887*0.9,0)-1100000,B4887-1950000))))))</f>
        <v/>
      </c>
      <c r="K4887" s="16">
        <f>IF(J4887&gt;23500000,NA(),IF(C4887=2026,IF(J4887&lt;=4890000,1040000,IF(J4887&lt;=6550000,670000,620000)),IF(J4887&lt;=1320000,950000,IF(J4887&lt;=3360000,880000,IF(J4887&lt;=4890000,680000,IF(J4887&lt;=6550000,630000,580000))))))</f>
        <v/>
      </c>
      <c r="L4887" s="16">
        <f>IF(D4887=1,IF(J4887&lt;=9000000,380000,IF(J4887&lt;=9500000,260000,IF(J4887&lt;=10000000,130000,0))),0)</f>
        <v/>
      </c>
      <c r="M4887" s="16">
        <f>IF(D4887=1,IF(J4887&lt;=9000000,330000,IF(J4887&lt;=9500000,220000,IF(J4887&lt;=10000000,110000,0))),0)</f>
        <v/>
      </c>
      <c r="N4887" s="16">
        <f>IF(D4887=1,IF(J4887&lt;=9000000,50000,IF(J4887&lt;=9500000,40000,IF(J4887&lt;=10000000,20000,0))),0)</f>
        <v/>
      </c>
      <c r="O4887" s="16">
        <f>MAX(0,ROUNDDOWN(J4887-G4887-K4887-L4887-E4887*380000-F4887*630000-H4887,-3))</f>
        <v/>
      </c>
      <c r="P4887" s="16">
        <f>MAX(0,ROUNDDOWN(J4887-G4887-430000-M4887-E4887*330000-F4887*450000-I4887,-3))</f>
        <v/>
      </c>
      <c r="Q4887" s="16">
        <f>50000+N4887+E4887*50000+F4887*180000</f>
        <v/>
      </c>
      <c r="R4887" s="16">
        <f>IF(P4887&lt;=2000000,MIN(Q4887,P4887),MAX(Q4887-(P4887-2000000),50000))*0.05</f>
        <v/>
      </c>
      <c r="S4887" s="16">
        <f>MAX(0,P4887*0.1-R4887)</f>
        <v/>
      </c>
      <c r="T4887" s="16">
        <f>Q4887+MAX(0,K4887-480000)</f>
        <v/>
      </c>
      <c r="U4887" s="16">
        <f>P4887-T4887</f>
        <v/>
      </c>
      <c r="V4887" s="17">
        <f>IF(U4887&lt;0,0,LOOKUP(U4887,{0,1950001,3300001,6950001,9000001,18000001,40000001},{0.05,0.1,0.2,0.23,0.33,0.4,0.45}))</f>
        <v/>
      </c>
      <c r="W4887" s="18">
        <f>IF(U4887&lt;0,0.9,0.9-V4887*1.021)</f>
        <v/>
      </c>
      <c r="X4887" s="16">
        <f>ROUNDDOWN(S4887*0.2/W4887+2000,0)</f>
        <v/>
      </c>
      <c r="Y4887" s="17">
        <f>IF(O4887&lt;=0,0,LOOKUP(O4887,{0,1950001,3300001,6950001,9000001,18000001,40000001},{0.05,0.1,0.2,0.23,0.33,0.4,0.45}))</f>
        <v/>
      </c>
    </row>
    <row r="4888">
      <c r="A4888" t="inlineStr">
        <is>
          <t>1万円刻み</t>
        </is>
      </c>
      <c r="B4888" s="16">
        <f>'3_1万円刻み'!$A$1101</f>
        <v/>
      </c>
      <c r="C4888" t="n">
        <v>2026</v>
      </c>
      <c r="D4888" t="n">
        <v>1</v>
      </c>
      <c r="E4888" t="n">
        <v>0</v>
      </c>
      <c r="F4888" t="n">
        <v>0</v>
      </c>
      <c r="G4888" s="16">
        <f>ROUND(MIN(B4888/12,650000)*12*0.0915+MIN(B4888/12,1390000)*12*(0.0504+0)+B4888*0.005,0)</f>
        <v/>
      </c>
      <c r="H4888" t="n">
        <v>0</v>
      </c>
      <c r="I4888" t="n">
        <v>0</v>
      </c>
      <c r="J4888" s="16">
        <f>IF(C4888=2026,IF(B4888&lt;741000,0,IF(B4888&lt;2191000,B4888-740000,IF(B4888&lt;2193000,1451000,IF(B4888&lt;2196000,1453000,IF(B4888&lt;2200000,1456000,IF(B4888&lt;3600000,ROUNDDOWN(B4888/4,-3)*2.8-80000,IF(B4888&lt;6600000,ROUNDDOWN(B4888/4,-3)*3.2-440000,IF(B4888&lt;8500000,ROUNDDOWN(B4888*0.9,0)-1100000,B4888-1950000)))))))),IF(B4888&lt;651000,0,IF(B4888&lt;1900000,B4888-650000,IF(B4888&lt;3600000,ROUNDDOWN(B4888/4,-3)*2.8-80000,IF(B4888&lt;6600000,ROUNDDOWN(B4888/4,-3)*3.2-440000,IF(B4888&lt;8500000,ROUNDDOWN(B4888*0.9,0)-1100000,B4888-1950000))))))</f>
        <v/>
      </c>
      <c r="K4888" s="16">
        <f>IF(J4888&gt;23500000,NA(),IF(C4888=2026,IF(J4888&lt;=4890000,1040000,IF(J4888&lt;=6550000,670000,620000)),IF(J4888&lt;=1320000,950000,IF(J4888&lt;=3360000,880000,IF(J4888&lt;=4890000,680000,IF(J4888&lt;=6550000,630000,580000))))))</f>
        <v/>
      </c>
      <c r="L4888" s="16">
        <f>IF(D4888=1,IF(J4888&lt;=9000000,380000,IF(J4888&lt;=9500000,260000,IF(J4888&lt;=10000000,130000,0))),0)</f>
        <v/>
      </c>
      <c r="M4888" s="16">
        <f>IF(D4888=1,IF(J4888&lt;=9000000,330000,IF(J4888&lt;=9500000,220000,IF(J4888&lt;=10000000,110000,0))),0)</f>
        <v/>
      </c>
      <c r="N4888" s="16">
        <f>IF(D4888=1,IF(J4888&lt;=9000000,50000,IF(J4888&lt;=9500000,40000,IF(J4888&lt;=10000000,20000,0))),0)</f>
        <v/>
      </c>
      <c r="O4888" s="16">
        <f>MAX(0,ROUNDDOWN(J4888-G4888-K4888-L4888-E4888*380000-F4888*630000-H4888,-3))</f>
        <v/>
      </c>
      <c r="P4888" s="16">
        <f>MAX(0,ROUNDDOWN(J4888-G4888-430000-M4888-E4888*330000-F4888*450000-I4888,-3))</f>
        <v/>
      </c>
      <c r="Q4888" s="16">
        <f>50000+N4888+E4888*50000+F4888*180000</f>
        <v/>
      </c>
      <c r="R4888" s="16">
        <f>IF(P4888&lt;=2000000,MIN(Q4888,P4888),MAX(Q4888-(P4888-2000000),50000))*0.05</f>
        <v/>
      </c>
      <c r="S4888" s="16">
        <f>MAX(0,P4888*0.1-R4888)</f>
        <v/>
      </c>
      <c r="T4888" s="16">
        <f>Q4888+MAX(0,K4888-480000)</f>
        <v/>
      </c>
      <c r="U4888" s="16">
        <f>P4888-T4888</f>
        <v/>
      </c>
      <c r="V4888" s="17">
        <f>IF(U4888&lt;0,0,LOOKUP(U4888,{0,1950001,3300001,6950001,9000001,18000001,40000001},{0.05,0.1,0.2,0.23,0.33,0.4,0.45}))</f>
        <v/>
      </c>
      <c r="W4888" s="18">
        <f>IF(U4888&lt;0,0.9,0.9-V4888*1.021)</f>
        <v/>
      </c>
      <c r="X4888" s="16">
        <f>ROUNDDOWN(S4888*0.2/W4888+2000,0)</f>
        <v/>
      </c>
      <c r="Y4888" s="17">
        <f>IF(O4888&lt;=0,0,LOOKUP(O4888,{0,1950001,3300001,6950001,9000001,18000001,40000001},{0.05,0.1,0.2,0.23,0.33,0.4,0.45}))</f>
        <v/>
      </c>
    </row>
    <row r="4889">
      <c r="A4889" t="inlineStr">
        <is>
          <t>1万円刻み</t>
        </is>
      </c>
      <c r="B4889" s="16">
        <f>'3_1万円刻み'!$A$1102</f>
        <v/>
      </c>
      <c r="C4889" t="n">
        <v>2025</v>
      </c>
      <c r="D4889" t="n">
        <v>0</v>
      </c>
      <c r="E4889" t="n">
        <v>0</v>
      </c>
      <c r="F4889" t="n">
        <v>0</v>
      </c>
      <c r="G4889" s="16">
        <f>ROUND(MIN(B4889/12,650000)*12*0.0915+MIN(B4889/12,1390000)*12*(0.0504+0)+B4889*0.005,0)</f>
        <v/>
      </c>
      <c r="H4889" t="n">
        <v>0</v>
      </c>
      <c r="I4889" t="n">
        <v>0</v>
      </c>
      <c r="J4889" s="16">
        <f>IF(C4889=2026,IF(B4889&lt;741000,0,IF(B4889&lt;2191000,B4889-740000,IF(B4889&lt;2193000,1451000,IF(B4889&lt;2196000,1453000,IF(B4889&lt;2200000,1456000,IF(B4889&lt;3600000,ROUNDDOWN(B4889/4,-3)*2.8-80000,IF(B4889&lt;6600000,ROUNDDOWN(B4889/4,-3)*3.2-440000,IF(B4889&lt;8500000,ROUNDDOWN(B4889*0.9,0)-1100000,B4889-1950000)))))))),IF(B4889&lt;651000,0,IF(B4889&lt;1900000,B4889-650000,IF(B4889&lt;3600000,ROUNDDOWN(B4889/4,-3)*2.8-80000,IF(B4889&lt;6600000,ROUNDDOWN(B4889/4,-3)*3.2-440000,IF(B4889&lt;8500000,ROUNDDOWN(B4889*0.9,0)-1100000,B4889-1950000))))))</f>
        <v/>
      </c>
      <c r="K4889" s="16">
        <f>IF(J4889&gt;23500000,NA(),IF(C4889=2026,IF(J4889&lt;=4890000,1040000,IF(J4889&lt;=6550000,670000,620000)),IF(J4889&lt;=1320000,950000,IF(J4889&lt;=3360000,880000,IF(J4889&lt;=4890000,680000,IF(J4889&lt;=6550000,630000,580000))))))</f>
        <v/>
      </c>
      <c r="L4889" s="16">
        <f>IF(D4889=1,IF(J4889&lt;=9000000,380000,IF(J4889&lt;=9500000,260000,IF(J4889&lt;=10000000,130000,0))),0)</f>
        <v/>
      </c>
      <c r="M4889" s="16">
        <f>IF(D4889=1,IF(J4889&lt;=9000000,330000,IF(J4889&lt;=9500000,220000,IF(J4889&lt;=10000000,110000,0))),0)</f>
        <v/>
      </c>
      <c r="N4889" s="16">
        <f>IF(D4889=1,IF(J4889&lt;=9000000,50000,IF(J4889&lt;=9500000,40000,IF(J4889&lt;=10000000,20000,0))),0)</f>
        <v/>
      </c>
      <c r="O4889" s="16">
        <f>MAX(0,ROUNDDOWN(J4889-G4889-K4889-L4889-E4889*380000-F4889*630000-H4889,-3))</f>
        <v/>
      </c>
      <c r="P4889" s="16">
        <f>MAX(0,ROUNDDOWN(J4889-G4889-430000-M4889-E4889*330000-F4889*450000-I4889,-3))</f>
        <v/>
      </c>
      <c r="Q4889" s="16">
        <f>50000+N4889+E4889*50000+F4889*180000</f>
        <v/>
      </c>
      <c r="R4889" s="16">
        <f>IF(P4889&lt;=2000000,MIN(Q4889,P4889),MAX(Q4889-(P4889-2000000),50000))*0.05</f>
        <v/>
      </c>
      <c r="S4889" s="16">
        <f>MAX(0,P4889*0.1-R4889)</f>
        <v/>
      </c>
      <c r="T4889" s="16">
        <f>Q4889+MAX(0,K4889-480000)</f>
        <v/>
      </c>
      <c r="U4889" s="16">
        <f>P4889-T4889</f>
        <v/>
      </c>
      <c r="V4889" s="17">
        <f>IF(U4889&lt;0,0,LOOKUP(U4889,{0,1950001,3300001,6950001,9000001,18000001,40000001},{0.05,0.1,0.2,0.23,0.33,0.4,0.45}))</f>
        <v/>
      </c>
      <c r="W4889" s="18">
        <f>IF(U4889&lt;0,0.9,0.9-V4889*1.021)</f>
        <v/>
      </c>
      <c r="X4889" s="16">
        <f>ROUNDDOWN(S4889*0.2/W4889+2000,0)</f>
        <v/>
      </c>
      <c r="Y4889" s="17">
        <f>IF(O4889&lt;=0,0,LOOKUP(O4889,{0,1950001,3300001,6950001,9000001,18000001,40000001},{0.05,0.1,0.2,0.23,0.33,0.4,0.45}))</f>
        <v/>
      </c>
    </row>
    <row r="4890">
      <c r="A4890" t="inlineStr">
        <is>
          <t>1万円刻み</t>
        </is>
      </c>
      <c r="B4890" s="16">
        <f>'3_1万円刻み'!$A$1102</f>
        <v/>
      </c>
      <c r="C4890" t="n">
        <v>2026</v>
      </c>
      <c r="D4890" t="n">
        <v>0</v>
      </c>
      <c r="E4890" t="n">
        <v>0</v>
      </c>
      <c r="F4890" t="n">
        <v>0</v>
      </c>
      <c r="G4890" s="16">
        <f>ROUND(MIN(B4890/12,650000)*12*0.0915+MIN(B4890/12,1390000)*12*(0.0504+0)+B4890*0.005,0)</f>
        <v/>
      </c>
      <c r="H4890" t="n">
        <v>0</v>
      </c>
      <c r="I4890" t="n">
        <v>0</v>
      </c>
      <c r="J4890" s="16">
        <f>IF(C4890=2026,IF(B4890&lt;741000,0,IF(B4890&lt;2191000,B4890-740000,IF(B4890&lt;2193000,1451000,IF(B4890&lt;2196000,1453000,IF(B4890&lt;2200000,1456000,IF(B4890&lt;3600000,ROUNDDOWN(B4890/4,-3)*2.8-80000,IF(B4890&lt;6600000,ROUNDDOWN(B4890/4,-3)*3.2-440000,IF(B4890&lt;8500000,ROUNDDOWN(B4890*0.9,0)-1100000,B4890-1950000)))))))),IF(B4890&lt;651000,0,IF(B4890&lt;1900000,B4890-650000,IF(B4890&lt;3600000,ROUNDDOWN(B4890/4,-3)*2.8-80000,IF(B4890&lt;6600000,ROUNDDOWN(B4890/4,-3)*3.2-440000,IF(B4890&lt;8500000,ROUNDDOWN(B4890*0.9,0)-1100000,B4890-1950000))))))</f>
        <v/>
      </c>
      <c r="K4890" s="16">
        <f>IF(J4890&gt;23500000,NA(),IF(C4890=2026,IF(J4890&lt;=4890000,1040000,IF(J4890&lt;=6550000,670000,620000)),IF(J4890&lt;=1320000,950000,IF(J4890&lt;=3360000,880000,IF(J4890&lt;=4890000,680000,IF(J4890&lt;=6550000,630000,580000))))))</f>
        <v/>
      </c>
      <c r="L4890" s="16">
        <f>IF(D4890=1,IF(J4890&lt;=9000000,380000,IF(J4890&lt;=9500000,260000,IF(J4890&lt;=10000000,130000,0))),0)</f>
        <v/>
      </c>
      <c r="M4890" s="16">
        <f>IF(D4890=1,IF(J4890&lt;=9000000,330000,IF(J4890&lt;=9500000,220000,IF(J4890&lt;=10000000,110000,0))),0)</f>
        <v/>
      </c>
      <c r="N4890" s="16">
        <f>IF(D4890=1,IF(J4890&lt;=9000000,50000,IF(J4890&lt;=9500000,40000,IF(J4890&lt;=10000000,20000,0))),0)</f>
        <v/>
      </c>
      <c r="O4890" s="16">
        <f>MAX(0,ROUNDDOWN(J4890-G4890-K4890-L4890-E4890*380000-F4890*630000-H4890,-3))</f>
        <v/>
      </c>
      <c r="P4890" s="16">
        <f>MAX(0,ROUNDDOWN(J4890-G4890-430000-M4890-E4890*330000-F4890*450000-I4890,-3))</f>
        <v/>
      </c>
      <c r="Q4890" s="16">
        <f>50000+N4890+E4890*50000+F4890*180000</f>
        <v/>
      </c>
      <c r="R4890" s="16">
        <f>IF(P4890&lt;=2000000,MIN(Q4890,P4890),MAX(Q4890-(P4890-2000000),50000))*0.05</f>
        <v/>
      </c>
      <c r="S4890" s="16">
        <f>MAX(0,P4890*0.1-R4890)</f>
        <v/>
      </c>
      <c r="T4890" s="16">
        <f>Q4890+MAX(0,K4890-480000)</f>
        <v/>
      </c>
      <c r="U4890" s="16">
        <f>P4890-T4890</f>
        <v/>
      </c>
      <c r="V4890" s="17">
        <f>IF(U4890&lt;0,0,LOOKUP(U4890,{0,1950001,3300001,6950001,9000001,18000001,40000001},{0.05,0.1,0.2,0.23,0.33,0.4,0.45}))</f>
        <v/>
      </c>
      <c r="W4890" s="18">
        <f>IF(U4890&lt;0,0.9,0.9-V4890*1.021)</f>
        <v/>
      </c>
      <c r="X4890" s="16">
        <f>ROUNDDOWN(S4890*0.2/W4890+2000,0)</f>
        <v/>
      </c>
      <c r="Y4890" s="17">
        <f>IF(O4890&lt;=0,0,LOOKUP(O4890,{0,1950001,3300001,6950001,9000001,18000001,40000001},{0.05,0.1,0.2,0.23,0.33,0.4,0.45}))</f>
        <v/>
      </c>
    </row>
    <row r="4891">
      <c r="A4891" t="inlineStr">
        <is>
          <t>1万円刻み</t>
        </is>
      </c>
      <c r="B4891" s="16">
        <f>'3_1万円刻み'!$A$1102</f>
        <v/>
      </c>
      <c r="C4891" t="n">
        <v>2025</v>
      </c>
      <c r="D4891" t="n">
        <v>1</v>
      </c>
      <c r="E4891" t="n">
        <v>0</v>
      </c>
      <c r="F4891" t="n">
        <v>0</v>
      </c>
      <c r="G4891" s="16">
        <f>ROUND(MIN(B4891/12,650000)*12*0.0915+MIN(B4891/12,1390000)*12*(0.0504+0)+B4891*0.005,0)</f>
        <v/>
      </c>
      <c r="H4891" t="n">
        <v>0</v>
      </c>
      <c r="I4891" t="n">
        <v>0</v>
      </c>
      <c r="J4891" s="16">
        <f>IF(C4891=2026,IF(B4891&lt;741000,0,IF(B4891&lt;2191000,B4891-740000,IF(B4891&lt;2193000,1451000,IF(B4891&lt;2196000,1453000,IF(B4891&lt;2200000,1456000,IF(B4891&lt;3600000,ROUNDDOWN(B4891/4,-3)*2.8-80000,IF(B4891&lt;6600000,ROUNDDOWN(B4891/4,-3)*3.2-440000,IF(B4891&lt;8500000,ROUNDDOWN(B4891*0.9,0)-1100000,B4891-1950000)))))))),IF(B4891&lt;651000,0,IF(B4891&lt;1900000,B4891-650000,IF(B4891&lt;3600000,ROUNDDOWN(B4891/4,-3)*2.8-80000,IF(B4891&lt;6600000,ROUNDDOWN(B4891/4,-3)*3.2-440000,IF(B4891&lt;8500000,ROUNDDOWN(B4891*0.9,0)-1100000,B4891-1950000))))))</f>
        <v/>
      </c>
      <c r="K4891" s="16">
        <f>IF(J4891&gt;23500000,NA(),IF(C4891=2026,IF(J4891&lt;=4890000,1040000,IF(J4891&lt;=6550000,670000,620000)),IF(J4891&lt;=1320000,950000,IF(J4891&lt;=3360000,880000,IF(J4891&lt;=4890000,680000,IF(J4891&lt;=6550000,630000,580000))))))</f>
        <v/>
      </c>
      <c r="L4891" s="16">
        <f>IF(D4891=1,IF(J4891&lt;=9000000,380000,IF(J4891&lt;=9500000,260000,IF(J4891&lt;=10000000,130000,0))),0)</f>
        <v/>
      </c>
      <c r="M4891" s="16">
        <f>IF(D4891=1,IF(J4891&lt;=9000000,330000,IF(J4891&lt;=9500000,220000,IF(J4891&lt;=10000000,110000,0))),0)</f>
        <v/>
      </c>
      <c r="N4891" s="16">
        <f>IF(D4891=1,IF(J4891&lt;=9000000,50000,IF(J4891&lt;=9500000,40000,IF(J4891&lt;=10000000,20000,0))),0)</f>
        <v/>
      </c>
      <c r="O4891" s="16">
        <f>MAX(0,ROUNDDOWN(J4891-G4891-K4891-L4891-E4891*380000-F4891*630000-H4891,-3))</f>
        <v/>
      </c>
      <c r="P4891" s="16">
        <f>MAX(0,ROUNDDOWN(J4891-G4891-430000-M4891-E4891*330000-F4891*450000-I4891,-3))</f>
        <v/>
      </c>
      <c r="Q4891" s="16">
        <f>50000+N4891+E4891*50000+F4891*180000</f>
        <v/>
      </c>
      <c r="R4891" s="16">
        <f>IF(P4891&lt;=2000000,MIN(Q4891,P4891),MAX(Q4891-(P4891-2000000),50000))*0.05</f>
        <v/>
      </c>
      <c r="S4891" s="16">
        <f>MAX(0,P4891*0.1-R4891)</f>
        <v/>
      </c>
      <c r="T4891" s="16">
        <f>Q4891+MAX(0,K4891-480000)</f>
        <v/>
      </c>
      <c r="U4891" s="16">
        <f>P4891-T4891</f>
        <v/>
      </c>
      <c r="V4891" s="17">
        <f>IF(U4891&lt;0,0,LOOKUP(U4891,{0,1950001,3300001,6950001,9000001,18000001,40000001},{0.05,0.1,0.2,0.23,0.33,0.4,0.45}))</f>
        <v/>
      </c>
      <c r="W4891" s="18">
        <f>IF(U4891&lt;0,0.9,0.9-V4891*1.021)</f>
        <v/>
      </c>
      <c r="X4891" s="16">
        <f>ROUNDDOWN(S4891*0.2/W4891+2000,0)</f>
        <v/>
      </c>
      <c r="Y4891" s="17">
        <f>IF(O4891&lt;=0,0,LOOKUP(O4891,{0,1950001,3300001,6950001,9000001,18000001,40000001},{0.05,0.1,0.2,0.23,0.33,0.4,0.45}))</f>
        <v/>
      </c>
    </row>
    <row r="4892">
      <c r="A4892" t="inlineStr">
        <is>
          <t>1万円刻み</t>
        </is>
      </c>
      <c r="B4892" s="16">
        <f>'3_1万円刻み'!$A$1102</f>
        <v/>
      </c>
      <c r="C4892" t="n">
        <v>2026</v>
      </c>
      <c r="D4892" t="n">
        <v>1</v>
      </c>
      <c r="E4892" t="n">
        <v>0</v>
      </c>
      <c r="F4892" t="n">
        <v>0</v>
      </c>
      <c r="G4892" s="16">
        <f>ROUND(MIN(B4892/12,650000)*12*0.0915+MIN(B4892/12,1390000)*12*(0.0504+0)+B4892*0.005,0)</f>
        <v/>
      </c>
      <c r="H4892" t="n">
        <v>0</v>
      </c>
      <c r="I4892" t="n">
        <v>0</v>
      </c>
      <c r="J4892" s="16">
        <f>IF(C4892=2026,IF(B4892&lt;741000,0,IF(B4892&lt;2191000,B4892-740000,IF(B4892&lt;2193000,1451000,IF(B4892&lt;2196000,1453000,IF(B4892&lt;2200000,1456000,IF(B4892&lt;3600000,ROUNDDOWN(B4892/4,-3)*2.8-80000,IF(B4892&lt;6600000,ROUNDDOWN(B4892/4,-3)*3.2-440000,IF(B4892&lt;8500000,ROUNDDOWN(B4892*0.9,0)-1100000,B4892-1950000)))))))),IF(B4892&lt;651000,0,IF(B4892&lt;1900000,B4892-650000,IF(B4892&lt;3600000,ROUNDDOWN(B4892/4,-3)*2.8-80000,IF(B4892&lt;6600000,ROUNDDOWN(B4892/4,-3)*3.2-440000,IF(B4892&lt;8500000,ROUNDDOWN(B4892*0.9,0)-1100000,B4892-1950000))))))</f>
        <v/>
      </c>
      <c r="K4892" s="16">
        <f>IF(J4892&gt;23500000,NA(),IF(C4892=2026,IF(J4892&lt;=4890000,1040000,IF(J4892&lt;=6550000,670000,620000)),IF(J4892&lt;=1320000,950000,IF(J4892&lt;=3360000,880000,IF(J4892&lt;=4890000,680000,IF(J4892&lt;=6550000,630000,580000))))))</f>
        <v/>
      </c>
      <c r="L4892" s="16">
        <f>IF(D4892=1,IF(J4892&lt;=9000000,380000,IF(J4892&lt;=9500000,260000,IF(J4892&lt;=10000000,130000,0))),0)</f>
        <v/>
      </c>
      <c r="M4892" s="16">
        <f>IF(D4892=1,IF(J4892&lt;=9000000,330000,IF(J4892&lt;=9500000,220000,IF(J4892&lt;=10000000,110000,0))),0)</f>
        <v/>
      </c>
      <c r="N4892" s="16">
        <f>IF(D4892=1,IF(J4892&lt;=9000000,50000,IF(J4892&lt;=9500000,40000,IF(J4892&lt;=10000000,20000,0))),0)</f>
        <v/>
      </c>
      <c r="O4892" s="16">
        <f>MAX(0,ROUNDDOWN(J4892-G4892-K4892-L4892-E4892*380000-F4892*630000-H4892,-3))</f>
        <v/>
      </c>
      <c r="P4892" s="16">
        <f>MAX(0,ROUNDDOWN(J4892-G4892-430000-M4892-E4892*330000-F4892*450000-I4892,-3))</f>
        <v/>
      </c>
      <c r="Q4892" s="16">
        <f>50000+N4892+E4892*50000+F4892*180000</f>
        <v/>
      </c>
      <c r="R4892" s="16">
        <f>IF(P4892&lt;=2000000,MIN(Q4892,P4892),MAX(Q4892-(P4892-2000000),50000))*0.05</f>
        <v/>
      </c>
      <c r="S4892" s="16">
        <f>MAX(0,P4892*0.1-R4892)</f>
        <v/>
      </c>
      <c r="T4892" s="16">
        <f>Q4892+MAX(0,K4892-480000)</f>
        <v/>
      </c>
      <c r="U4892" s="16">
        <f>P4892-T4892</f>
        <v/>
      </c>
      <c r="V4892" s="17">
        <f>IF(U4892&lt;0,0,LOOKUP(U4892,{0,1950001,3300001,6950001,9000001,18000001,40000001},{0.05,0.1,0.2,0.23,0.33,0.4,0.45}))</f>
        <v/>
      </c>
      <c r="W4892" s="18">
        <f>IF(U4892&lt;0,0.9,0.9-V4892*1.021)</f>
        <v/>
      </c>
      <c r="X4892" s="16">
        <f>ROUNDDOWN(S4892*0.2/W4892+2000,0)</f>
        <v/>
      </c>
      <c r="Y4892" s="17">
        <f>IF(O4892&lt;=0,0,LOOKUP(O4892,{0,1950001,3300001,6950001,9000001,18000001,40000001},{0.05,0.1,0.2,0.23,0.33,0.4,0.45}))</f>
        <v/>
      </c>
    </row>
    <row r="4893">
      <c r="A4893" t="inlineStr">
        <is>
          <t>1万円刻み</t>
        </is>
      </c>
      <c r="B4893" s="16">
        <f>'3_1万円刻み'!$A$1103</f>
        <v/>
      </c>
      <c r="C4893" t="n">
        <v>2025</v>
      </c>
      <c r="D4893" t="n">
        <v>0</v>
      </c>
      <c r="E4893" t="n">
        <v>0</v>
      </c>
      <c r="F4893" t="n">
        <v>0</v>
      </c>
      <c r="G4893" s="16">
        <f>ROUND(MIN(B4893/12,650000)*12*0.0915+MIN(B4893/12,1390000)*12*(0.0504+0)+B4893*0.005,0)</f>
        <v/>
      </c>
      <c r="H4893" t="n">
        <v>0</v>
      </c>
      <c r="I4893" t="n">
        <v>0</v>
      </c>
      <c r="J4893" s="16">
        <f>IF(C4893=2026,IF(B4893&lt;741000,0,IF(B4893&lt;2191000,B4893-740000,IF(B4893&lt;2193000,1451000,IF(B4893&lt;2196000,1453000,IF(B4893&lt;2200000,1456000,IF(B4893&lt;3600000,ROUNDDOWN(B4893/4,-3)*2.8-80000,IF(B4893&lt;6600000,ROUNDDOWN(B4893/4,-3)*3.2-440000,IF(B4893&lt;8500000,ROUNDDOWN(B4893*0.9,0)-1100000,B4893-1950000)))))))),IF(B4893&lt;651000,0,IF(B4893&lt;1900000,B4893-650000,IF(B4893&lt;3600000,ROUNDDOWN(B4893/4,-3)*2.8-80000,IF(B4893&lt;6600000,ROUNDDOWN(B4893/4,-3)*3.2-440000,IF(B4893&lt;8500000,ROUNDDOWN(B4893*0.9,0)-1100000,B4893-1950000))))))</f>
        <v/>
      </c>
      <c r="K4893" s="16">
        <f>IF(J4893&gt;23500000,NA(),IF(C4893=2026,IF(J4893&lt;=4890000,1040000,IF(J4893&lt;=6550000,670000,620000)),IF(J4893&lt;=1320000,950000,IF(J4893&lt;=3360000,880000,IF(J4893&lt;=4890000,680000,IF(J4893&lt;=6550000,630000,580000))))))</f>
        <v/>
      </c>
      <c r="L4893" s="16">
        <f>IF(D4893=1,IF(J4893&lt;=9000000,380000,IF(J4893&lt;=9500000,260000,IF(J4893&lt;=10000000,130000,0))),0)</f>
        <v/>
      </c>
      <c r="M4893" s="16">
        <f>IF(D4893=1,IF(J4893&lt;=9000000,330000,IF(J4893&lt;=9500000,220000,IF(J4893&lt;=10000000,110000,0))),0)</f>
        <v/>
      </c>
      <c r="N4893" s="16">
        <f>IF(D4893=1,IF(J4893&lt;=9000000,50000,IF(J4893&lt;=9500000,40000,IF(J4893&lt;=10000000,20000,0))),0)</f>
        <v/>
      </c>
      <c r="O4893" s="16">
        <f>MAX(0,ROUNDDOWN(J4893-G4893-K4893-L4893-E4893*380000-F4893*630000-H4893,-3))</f>
        <v/>
      </c>
      <c r="P4893" s="16">
        <f>MAX(0,ROUNDDOWN(J4893-G4893-430000-M4893-E4893*330000-F4893*450000-I4893,-3))</f>
        <v/>
      </c>
      <c r="Q4893" s="16">
        <f>50000+N4893+E4893*50000+F4893*180000</f>
        <v/>
      </c>
      <c r="R4893" s="16">
        <f>IF(P4893&lt;=2000000,MIN(Q4893,P4893),MAX(Q4893-(P4893-2000000),50000))*0.05</f>
        <v/>
      </c>
      <c r="S4893" s="16">
        <f>MAX(0,P4893*0.1-R4893)</f>
        <v/>
      </c>
      <c r="T4893" s="16">
        <f>Q4893+MAX(0,K4893-480000)</f>
        <v/>
      </c>
      <c r="U4893" s="16">
        <f>P4893-T4893</f>
        <v/>
      </c>
      <c r="V4893" s="17">
        <f>IF(U4893&lt;0,0,LOOKUP(U4893,{0,1950001,3300001,6950001,9000001,18000001,40000001},{0.05,0.1,0.2,0.23,0.33,0.4,0.45}))</f>
        <v/>
      </c>
      <c r="W4893" s="18">
        <f>IF(U4893&lt;0,0.9,0.9-V4893*1.021)</f>
        <v/>
      </c>
      <c r="X4893" s="16">
        <f>ROUNDDOWN(S4893*0.2/W4893+2000,0)</f>
        <v/>
      </c>
      <c r="Y4893" s="17">
        <f>IF(O4893&lt;=0,0,LOOKUP(O4893,{0,1950001,3300001,6950001,9000001,18000001,40000001},{0.05,0.1,0.2,0.23,0.33,0.4,0.45}))</f>
        <v/>
      </c>
    </row>
    <row r="4894">
      <c r="A4894" t="inlineStr">
        <is>
          <t>1万円刻み</t>
        </is>
      </c>
      <c r="B4894" s="16">
        <f>'3_1万円刻み'!$A$1103</f>
        <v/>
      </c>
      <c r="C4894" t="n">
        <v>2026</v>
      </c>
      <c r="D4894" t="n">
        <v>0</v>
      </c>
      <c r="E4894" t="n">
        <v>0</v>
      </c>
      <c r="F4894" t="n">
        <v>0</v>
      </c>
      <c r="G4894" s="16">
        <f>ROUND(MIN(B4894/12,650000)*12*0.0915+MIN(B4894/12,1390000)*12*(0.0504+0)+B4894*0.005,0)</f>
        <v/>
      </c>
      <c r="H4894" t="n">
        <v>0</v>
      </c>
      <c r="I4894" t="n">
        <v>0</v>
      </c>
      <c r="J4894" s="16">
        <f>IF(C4894=2026,IF(B4894&lt;741000,0,IF(B4894&lt;2191000,B4894-740000,IF(B4894&lt;2193000,1451000,IF(B4894&lt;2196000,1453000,IF(B4894&lt;2200000,1456000,IF(B4894&lt;3600000,ROUNDDOWN(B4894/4,-3)*2.8-80000,IF(B4894&lt;6600000,ROUNDDOWN(B4894/4,-3)*3.2-440000,IF(B4894&lt;8500000,ROUNDDOWN(B4894*0.9,0)-1100000,B4894-1950000)))))))),IF(B4894&lt;651000,0,IF(B4894&lt;1900000,B4894-650000,IF(B4894&lt;3600000,ROUNDDOWN(B4894/4,-3)*2.8-80000,IF(B4894&lt;6600000,ROUNDDOWN(B4894/4,-3)*3.2-440000,IF(B4894&lt;8500000,ROUNDDOWN(B4894*0.9,0)-1100000,B4894-1950000))))))</f>
        <v/>
      </c>
      <c r="K4894" s="16">
        <f>IF(J4894&gt;23500000,NA(),IF(C4894=2026,IF(J4894&lt;=4890000,1040000,IF(J4894&lt;=6550000,670000,620000)),IF(J4894&lt;=1320000,950000,IF(J4894&lt;=3360000,880000,IF(J4894&lt;=4890000,680000,IF(J4894&lt;=6550000,630000,580000))))))</f>
        <v/>
      </c>
      <c r="L4894" s="16">
        <f>IF(D4894=1,IF(J4894&lt;=9000000,380000,IF(J4894&lt;=9500000,260000,IF(J4894&lt;=10000000,130000,0))),0)</f>
        <v/>
      </c>
      <c r="M4894" s="16">
        <f>IF(D4894=1,IF(J4894&lt;=9000000,330000,IF(J4894&lt;=9500000,220000,IF(J4894&lt;=10000000,110000,0))),0)</f>
        <v/>
      </c>
      <c r="N4894" s="16">
        <f>IF(D4894=1,IF(J4894&lt;=9000000,50000,IF(J4894&lt;=9500000,40000,IF(J4894&lt;=10000000,20000,0))),0)</f>
        <v/>
      </c>
      <c r="O4894" s="16">
        <f>MAX(0,ROUNDDOWN(J4894-G4894-K4894-L4894-E4894*380000-F4894*630000-H4894,-3))</f>
        <v/>
      </c>
      <c r="P4894" s="16">
        <f>MAX(0,ROUNDDOWN(J4894-G4894-430000-M4894-E4894*330000-F4894*450000-I4894,-3))</f>
        <v/>
      </c>
      <c r="Q4894" s="16">
        <f>50000+N4894+E4894*50000+F4894*180000</f>
        <v/>
      </c>
      <c r="R4894" s="16">
        <f>IF(P4894&lt;=2000000,MIN(Q4894,P4894),MAX(Q4894-(P4894-2000000),50000))*0.05</f>
        <v/>
      </c>
      <c r="S4894" s="16">
        <f>MAX(0,P4894*0.1-R4894)</f>
        <v/>
      </c>
      <c r="T4894" s="16">
        <f>Q4894+MAX(0,K4894-480000)</f>
        <v/>
      </c>
      <c r="U4894" s="16">
        <f>P4894-T4894</f>
        <v/>
      </c>
      <c r="V4894" s="17">
        <f>IF(U4894&lt;0,0,LOOKUP(U4894,{0,1950001,3300001,6950001,9000001,18000001,40000001},{0.05,0.1,0.2,0.23,0.33,0.4,0.45}))</f>
        <v/>
      </c>
      <c r="W4894" s="18">
        <f>IF(U4894&lt;0,0.9,0.9-V4894*1.021)</f>
        <v/>
      </c>
      <c r="X4894" s="16">
        <f>ROUNDDOWN(S4894*0.2/W4894+2000,0)</f>
        <v/>
      </c>
      <c r="Y4894" s="17">
        <f>IF(O4894&lt;=0,0,LOOKUP(O4894,{0,1950001,3300001,6950001,9000001,18000001,40000001},{0.05,0.1,0.2,0.23,0.33,0.4,0.45}))</f>
        <v/>
      </c>
    </row>
    <row r="4895">
      <c r="A4895" t="inlineStr">
        <is>
          <t>1万円刻み</t>
        </is>
      </c>
      <c r="B4895" s="16">
        <f>'3_1万円刻み'!$A$1103</f>
        <v/>
      </c>
      <c r="C4895" t="n">
        <v>2025</v>
      </c>
      <c r="D4895" t="n">
        <v>1</v>
      </c>
      <c r="E4895" t="n">
        <v>0</v>
      </c>
      <c r="F4895" t="n">
        <v>0</v>
      </c>
      <c r="G4895" s="16">
        <f>ROUND(MIN(B4895/12,650000)*12*0.0915+MIN(B4895/12,1390000)*12*(0.0504+0)+B4895*0.005,0)</f>
        <v/>
      </c>
      <c r="H4895" t="n">
        <v>0</v>
      </c>
      <c r="I4895" t="n">
        <v>0</v>
      </c>
      <c r="J4895" s="16">
        <f>IF(C4895=2026,IF(B4895&lt;741000,0,IF(B4895&lt;2191000,B4895-740000,IF(B4895&lt;2193000,1451000,IF(B4895&lt;2196000,1453000,IF(B4895&lt;2200000,1456000,IF(B4895&lt;3600000,ROUNDDOWN(B4895/4,-3)*2.8-80000,IF(B4895&lt;6600000,ROUNDDOWN(B4895/4,-3)*3.2-440000,IF(B4895&lt;8500000,ROUNDDOWN(B4895*0.9,0)-1100000,B4895-1950000)))))))),IF(B4895&lt;651000,0,IF(B4895&lt;1900000,B4895-650000,IF(B4895&lt;3600000,ROUNDDOWN(B4895/4,-3)*2.8-80000,IF(B4895&lt;6600000,ROUNDDOWN(B4895/4,-3)*3.2-440000,IF(B4895&lt;8500000,ROUNDDOWN(B4895*0.9,0)-1100000,B4895-1950000))))))</f>
        <v/>
      </c>
      <c r="K4895" s="16">
        <f>IF(J4895&gt;23500000,NA(),IF(C4895=2026,IF(J4895&lt;=4890000,1040000,IF(J4895&lt;=6550000,670000,620000)),IF(J4895&lt;=1320000,950000,IF(J4895&lt;=3360000,880000,IF(J4895&lt;=4890000,680000,IF(J4895&lt;=6550000,630000,580000))))))</f>
        <v/>
      </c>
      <c r="L4895" s="16">
        <f>IF(D4895=1,IF(J4895&lt;=9000000,380000,IF(J4895&lt;=9500000,260000,IF(J4895&lt;=10000000,130000,0))),0)</f>
        <v/>
      </c>
      <c r="M4895" s="16">
        <f>IF(D4895=1,IF(J4895&lt;=9000000,330000,IF(J4895&lt;=9500000,220000,IF(J4895&lt;=10000000,110000,0))),0)</f>
        <v/>
      </c>
      <c r="N4895" s="16">
        <f>IF(D4895=1,IF(J4895&lt;=9000000,50000,IF(J4895&lt;=9500000,40000,IF(J4895&lt;=10000000,20000,0))),0)</f>
        <v/>
      </c>
      <c r="O4895" s="16">
        <f>MAX(0,ROUNDDOWN(J4895-G4895-K4895-L4895-E4895*380000-F4895*630000-H4895,-3))</f>
        <v/>
      </c>
      <c r="P4895" s="16">
        <f>MAX(0,ROUNDDOWN(J4895-G4895-430000-M4895-E4895*330000-F4895*450000-I4895,-3))</f>
        <v/>
      </c>
      <c r="Q4895" s="16">
        <f>50000+N4895+E4895*50000+F4895*180000</f>
        <v/>
      </c>
      <c r="R4895" s="16">
        <f>IF(P4895&lt;=2000000,MIN(Q4895,P4895),MAX(Q4895-(P4895-2000000),50000))*0.05</f>
        <v/>
      </c>
      <c r="S4895" s="16">
        <f>MAX(0,P4895*0.1-R4895)</f>
        <v/>
      </c>
      <c r="T4895" s="16">
        <f>Q4895+MAX(0,K4895-480000)</f>
        <v/>
      </c>
      <c r="U4895" s="16">
        <f>P4895-T4895</f>
        <v/>
      </c>
      <c r="V4895" s="17">
        <f>IF(U4895&lt;0,0,LOOKUP(U4895,{0,1950001,3300001,6950001,9000001,18000001,40000001},{0.05,0.1,0.2,0.23,0.33,0.4,0.45}))</f>
        <v/>
      </c>
      <c r="W4895" s="18">
        <f>IF(U4895&lt;0,0.9,0.9-V4895*1.021)</f>
        <v/>
      </c>
      <c r="X4895" s="16">
        <f>ROUNDDOWN(S4895*0.2/W4895+2000,0)</f>
        <v/>
      </c>
      <c r="Y4895" s="17">
        <f>IF(O4895&lt;=0,0,LOOKUP(O4895,{0,1950001,3300001,6950001,9000001,18000001,40000001},{0.05,0.1,0.2,0.23,0.33,0.4,0.45}))</f>
        <v/>
      </c>
    </row>
    <row r="4896">
      <c r="A4896" t="inlineStr">
        <is>
          <t>1万円刻み</t>
        </is>
      </c>
      <c r="B4896" s="16">
        <f>'3_1万円刻み'!$A$1103</f>
        <v/>
      </c>
      <c r="C4896" t="n">
        <v>2026</v>
      </c>
      <c r="D4896" t="n">
        <v>1</v>
      </c>
      <c r="E4896" t="n">
        <v>0</v>
      </c>
      <c r="F4896" t="n">
        <v>0</v>
      </c>
      <c r="G4896" s="16">
        <f>ROUND(MIN(B4896/12,650000)*12*0.0915+MIN(B4896/12,1390000)*12*(0.0504+0)+B4896*0.005,0)</f>
        <v/>
      </c>
      <c r="H4896" t="n">
        <v>0</v>
      </c>
      <c r="I4896" t="n">
        <v>0</v>
      </c>
      <c r="J4896" s="16">
        <f>IF(C4896=2026,IF(B4896&lt;741000,0,IF(B4896&lt;2191000,B4896-740000,IF(B4896&lt;2193000,1451000,IF(B4896&lt;2196000,1453000,IF(B4896&lt;2200000,1456000,IF(B4896&lt;3600000,ROUNDDOWN(B4896/4,-3)*2.8-80000,IF(B4896&lt;6600000,ROUNDDOWN(B4896/4,-3)*3.2-440000,IF(B4896&lt;8500000,ROUNDDOWN(B4896*0.9,0)-1100000,B4896-1950000)))))))),IF(B4896&lt;651000,0,IF(B4896&lt;1900000,B4896-650000,IF(B4896&lt;3600000,ROUNDDOWN(B4896/4,-3)*2.8-80000,IF(B4896&lt;6600000,ROUNDDOWN(B4896/4,-3)*3.2-440000,IF(B4896&lt;8500000,ROUNDDOWN(B4896*0.9,0)-1100000,B4896-1950000))))))</f>
        <v/>
      </c>
      <c r="K4896" s="16">
        <f>IF(J4896&gt;23500000,NA(),IF(C4896=2026,IF(J4896&lt;=4890000,1040000,IF(J4896&lt;=6550000,670000,620000)),IF(J4896&lt;=1320000,950000,IF(J4896&lt;=3360000,880000,IF(J4896&lt;=4890000,680000,IF(J4896&lt;=6550000,630000,580000))))))</f>
        <v/>
      </c>
      <c r="L4896" s="16">
        <f>IF(D4896=1,IF(J4896&lt;=9000000,380000,IF(J4896&lt;=9500000,260000,IF(J4896&lt;=10000000,130000,0))),0)</f>
        <v/>
      </c>
      <c r="M4896" s="16">
        <f>IF(D4896=1,IF(J4896&lt;=9000000,330000,IF(J4896&lt;=9500000,220000,IF(J4896&lt;=10000000,110000,0))),0)</f>
        <v/>
      </c>
      <c r="N4896" s="16">
        <f>IF(D4896=1,IF(J4896&lt;=9000000,50000,IF(J4896&lt;=9500000,40000,IF(J4896&lt;=10000000,20000,0))),0)</f>
        <v/>
      </c>
      <c r="O4896" s="16">
        <f>MAX(0,ROUNDDOWN(J4896-G4896-K4896-L4896-E4896*380000-F4896*630000-H4896,-3))</f>
        <v/>
      </c>
      <c r="P4896" s="16">
        <f>MAX(0,ROUNDDOWN(J4896-G4896-430000-M4896-E4896*330000-F4896*450000-I4896,-3))</f>
        <v/>
      </c>
      <c r="Q4896" s="16">
        <f>50000+N4896+E4896*50000+F4896*180000</f>
        <v/>
      </c>
      <c r="R4896" s="16">
        <f>IF(P4896&lt;=2000000,MIN(Q4896,P4896),MAX(Q4896-(P4896-2000000),50000))*0.05</f>
        <v/>
      </c>
      <c r="S4896" s="16">
        <f>MAX(0,P4896*0.1-R4896)</f>
        <v/>
      </c>
      <c r="T4896" s="16">
        <f>Q4896+MAX(0,K4896-480000)</f>
        <v/>
      </c>
      <c r="U4896" s="16">
        <f>P4896-T4896</f>
        <v/>
      </c>
      <c r="V4896" s="17">
        <f>IF(U4896&lt;0,0,LOOKUP(U4896,{0,1950001,3300001,6950001,9000001,18000001,40000001},{0.05,0.1,0.2,0.23,0.33,0.4,0.45}))</f>
        <v/>
      </c>
      <c r="W4896" s="18">
        <f>IF(U4896&lt;0,0.9,0.9-V4896*1.021)</f>
        <v/>
      </c>
      <c r="X4896" s="16">
        <f>ROUNDDOWN(S4896*0.2/W4896+2000,0)</f>
        <v/>
      </c>
      <c r="Y4896" s="17">
        <f>IF(O4896&lt;=0,0,LOOKUP(O4896,{0,1950001,3300001,6950001,9000001,18000001,40000001},{0.05,0.1,0.2,0.23,0.33,0.4,0.45}))</f>
        <v/>
      </c>
    </row>
    <row r="4897">
      <c r="A4897" t="inlineStr">
        <is>
          <t>1万円刻み</t>
        </is>
      </c>
      <c r="B4897" s="16">
        <f>'3_1万円刻み'!$A$1104</f>
        <v/>
      </c>
      <c r="C4897" t="n">
        <v>2025</v>
      </c>
      <c r="D4897" t="n">
        <v>0</v>
      </c>
      <c r="E4897" t="n">
        <v>0</v>
      </c>
      <c r="F4897" t="n">
        <v>0</v>
      </c>
      <c r="G4897" s="16">
        <f>ROUND(MIN(B4897/12,650000)*12*0.0915+MIN(B4897/12,1390000)*12*(0.0504+0)+B4897*0.005,0)</f>
        <v/>
      </c>
      <c r="H4897" t="n">
        <v>0</v>
      </c>
      <c r="I4897" t="n">
        <v>0</v>
      </c>
      <c r="J4897" s="16">
        <f>IF(C4897=2026,IF(B4897&lt;741000,0,IF(B4897&lt;2191000,B4897-740000,IF(B4897&lt;2193000,1451000,IF(B4897&lt;2196000,1453000,IF(B4897&lt;2200000,1456000,IF(B4897&lt;3600000,ROUNDDOWN(B4897/4,-3)*2.8-80000,IF(B4897&lt;6600000,ROUNDDOWN(B4897/4,-3)*3.2-440000,IF(B4897&lt;8500000,ROUNDDOWN(B4897*0.9,0)-1100000,B4897-1950000)))))))),IF(B4897&lt;651000,0,IF(B4897&lt;1900000,B4897-650000,IF(B4897&lt;3600000,ROUNDDOWN(B4897/4,-3)*2.8-80000,IF(B4897&lt;6600000,ROUNDDOWN(B4897/4,-3)*3.2-440000,IF(B4897&lt;8500000,ROUNDDOWN(B4897*0.9,0)-1100000,B4897-1950000))))))</f>
        <v/>
      </c>
      <c r="K4897" s="16">
        <f>IF(J4897&gt;23500000,NA(),IF(C4897=2026,IF(J4897&lt;=4890000,1040000,IF(J4897&lt;=6550000,670000,620000)),IF(J4897&lt;=1320000,950000,IF(J4897&lt;=3360000,880000,IF(J4897&lt;=4890000,680000,IF(J4897&lt;=6550000,630000,580000))))))</f>
        <v/>
      </c>
      <c r="L4897" s="16">
        <f>IF(D4897=1,IF(J4897&lt;=9000000,380000,IF(J4897&lt;=9500000,260000,IF(J4897&lt;=10000000,130000,0))),0)</f>
        <v/>
      </c>
      <c r="M4897" s="16">
        <f>IF(D4897=1,IF(J4897&lt;=9000000,330000,IF(J4897&lt;=9500000,220000,IF(J4897&lt;=10000000,110000,0))),0)</f>
        <v/>
      </c>
      <c r="N4897" s="16">
        <f>IF(D4897=1,IF(J4897&lt;=9000000,50000,IF(J4897&lt;=9500000,40000,IF(J4897&lt;=10000000,20000,0))),0)</f>
        <v/>
      </c>
      <c r="O4897" s="16">
        <f>MAX(0,ROUNDDOWN(J4897-G4897-K4897-L4897-E4897*380000-F4897*630000-H4897,-3))</f>
        <v/>
      </c>
      <c r="P4897" s="16">
        <f>MAX(0,ROUNDDOWN(J4897-G4897-430000-M4897-E4897*330000-F4897*450000-I4897,-3))</f>
        <v/>
      </c>
      <c r="Q4897" s="16">
        <f>50000+N4897+E4897*50000+F4897*180000</f>
        <v/>
      </c>
      <c r="R4897" s="16">
        <f>IF(P4897&lt;=2000000,MIN(Q4897,P4897),MAX(Q4897-(P4897-2000000),50000))*0.05</f>
        <v/>
      </c>
      <c r="S4897" s="16">
        <f>MAX(0,P4897*0.1-R4897)</f>
        <v/>
      </c>
      <c r="T4897" s="16">
        <f>Q4897+MAX(0,K4897-480000)</f>
        <v/>
      </c>
      <c r="U4897" s="16">
        <f>P4897-T4897</f>
        <v/>
      </c>
      <c r="V4897" s="17">
        <f>IF(U4897&lt;0,0,LOOKUP(U4897,{0,1950001,3300001,6950001,9000001,18000001,40000001},{0.05,0.1,0.2,0.23,0.33,0.4,0.45}))</f>
        <v/>
      </c>
      <c r="W4897" s="18">
        <f>IF(U4897&lt;0,0.9,0.9-V4897*1.021)</f>
        <v/>
      </c>
      <c r="X4897" s="16">
        <f>ROUNDDOWN(S4897*0.2/W4897+2000,0)</f>
        <v/>
      </c>
      <c r="Y4897" s="17">
        <f>IF(O4897&lt;=0,0,LOOKUP(O4897,{0,1950001,3300001,6950001,9000001,18000001,40000001},{0.05,0.1,0.2,0.23,0.33,0.4,0.45}))</f>
        <v/>
      </c>
    </row>
    <row r="4898">
      <c r="A4898" t="inlineStr">
        <is>
          <t>1万円刻み</t>
        </is>
      </c>
      <c r="B4898" s="16">
        <f>'3_1万円刻み'!$A$1104</f>
        <v/>
      </c>
      <c r="C4898" t="n">
        <v>2026</v>
      </c>
      <c r="D4898" t="n">
        <v>0</v>
      </c>
      <c r="E4898" t="n">
        <v>0</v>
      </c>
      <c r="F4898" t="n">
        <v>0</v>
      </c>
      <c r="G4898" s="16">
        <f>ROUND(MIN(B4898/12,650000)*12*0.0915+MIN(B4898/12,1390000)*12*(0.0504+0)+B4898*0.005,0)</f>
        <v/>
      </c>
      <c r="H4898" t="n">
        <v>0</v>
      </c>
      <c r="I4898" t="n">
        <v>0</v>
      </c>
      <c r="J4898" s="16">
        <f>IF(C4898=2026,IF(B4898&lt;741000,0,IF(B4898&lt;2191000,B4898-740000,IF(B4898&lt;2193000,1451000,IF(B4898&lt;2196000,1453000,IF(B4898&lt;2200000,1456000,IF(B4898&lt;3600000,ROUNDDOWN(B4898/4,-3)*2.8-80000,IF(B4898&lt;6600000,ROUNDDOWN(B4898/4,-3)*3.2-440000,IF(B4898&lt;8500000,ROUNDDOWN(B4898*0.9,0)-1100000,B4898-1950000)))))))),IF(B4898&lt;651000,0,IF(B4898&lt;1900000,B4898-650000,IF(B4898&lt;3600000,ROUNDDOWN(B4898/4,-3)*2.8-80000,IF(B4898&lt;6600000,ROUNDDOWN(B4898/4,-3)*3.2-440000,IF(B4898&lt;8500000,ROUNDDOWN(B4898*0.9,0)-1100000,B4898-1950000))))))</f>
        <v/>
      </c>
      <c r="K4898" s="16">
        <f>IF(J4898&gt;23500000,NA(),IF(C4898=2026,IF(J4898&lt;=4890000,1040000,IF(J4898&lt;=6550000,670000,620000)),IF(J4898&lt;=1320000,950000,IF(J4898&lt;=3360000,880000,IF(J4898&lt;=4890000,680000,IF(J4898&lt;=6550000,630000,580000))))))</f>
        <v/>
      </c>
      <c r="L4898" s="16">
        <f>IF(D4898=1,IF(J4898&lt;=9000000,380000,IF(J4898&lt;=9500000,260000,IF(J4898&lt;=10000000,130000,0))),0)</f>
        <v/>
      </c>
      <c r="M4898" s="16">
        <f>IF(D4898=1,IF(J4898&lt;=9000000,330000,IF(J4898&lt;=9500000,220000,IF(J4898&lt;=10000000,110000,0))),0)</f>
        <v/>
      </c>
      <c r="N4898" s="16">
        <f>IF(D4898=1,IF(J4898&lt;=9000000,50000,IF(J4898&lt;=9500000,40000,IF(J4898&lt;=10000000,20000,0))),0)</f>
        <v/>
      </c>
      <c r="O4898" s="16">
        <f>MAX(0,ROUNDDOWN(J4898-G4898-K4898-L4898-E4898*380000-F4898*630000-H4898,-3))</f>
        <v/>
      </c>
      <c r="P4898" s="16">
        <f>MAX(0,ROUNDDOWN(J4898-G4898-430000-M4898-E4898*330000-F4898*450000-I4898,-3))</f>
        <v/>
      </c>
      <c r="Q4898" s="16">
        <f>50000+N4898+E4898*50000+F4898*180000</f>
        <v/>
      </c>
      <c r="R4898" s="16">
        <f>IF(P4898&lt;=2000000,MIN(Q4898,P4898),MAX(Q4898-(P4898-2000000),50000))*0.05</f>
        <v/>
      </c>
      <c r="S4898" s="16">
        <f>MAX(0,P4898*0.1-R4898)</f>
        <v/>
      </c>
      <c r="T4898" s="16">
        <f>Q4898+MAX(0,K4898-480000)</f>
        <v/>
      </c>
      <c r="U4898" s="16">
        <f>P4898-T4898</f>
        <v/>
      </c>
      <c r="V4898" s="17">
        <f>IF(U4898&lt;0,0,LOOKUP(U4898,{0,1950001,3300001,6950001,9000001,18000001,40000001},{0.05,0.1,0.2,0.23,0.33,0.4,0.45}))</f>
        <v/>
      </c>
      <c r="W4898" s="18">
        <f>IF(U4898&lt;0,0.9,0.9-V4898*1.021)</f>
        <v/>
      </c>
      <c r="X4898" s="16">
        <f>ROUNDDOWN(S4898*0.2/W4898+2000,0)</f>
        <v/>
      </c>
      <c r="Y4898" s="17">
        <f>IF(O4898&lt;=0,0,LOOKUP(O4898,{0,1950001,3300001,6950001,9000001,18000001,40000001},{0.05,0.1,0.2,0.23,0.33,0.4,0.45}))</f>
        <v/>
      </c>
    </row>
    <row r="4899">
      <c r="A4899" t="inlineStr">
        <is>
          <t>1万円刻み</t>
        </is>
      </c>
      <c r="B4899" s="16">
        <f>'3_1万円刻み'!$A$1104</f>
        <v/>
      </c>
      <c r="C4899" t="n">
        <v>2025</v>
      </c>
      <c r="D4899" t="n">
        <v>1</v>
      </c>
      <c r="E4899" t="n">
        <v>0</v>
      </c>
      <c r="F4899" t="n">
        <v>0</v>
      </c>
      <c r="G4899" s="16">
        <f>ROUND(MIN(B4899/12,650000)*12*0.0915+MIN(B4899/12,1390000)*12*(0.0504+0)+B4899*0.005,0)</f>
        <v/>
      </c>
      <c r="H4899" t="n">
        <v>0</v>
      </c>
      <c r="I4899" t="n">
        <v>0</v>
      </c>
      <c r="J4899" s="16">
        <f>IF(C4899=2026,IF(B4899&lt;741000,0,IF(B4899&lt;2191000,B4899-740000,IF(B4899&lt;2193000,1451000,IF(B4899&lt;2196000,1453000,IF(B4899&lt;2200000,1456000,IF(B4899&lt;3600000,ROUNDDOWN(B4899/4,-3)*2.8-80000,IF(B4899&lt;6600000,ROUNDDOWN(B4899/4,-3)*3.2-440000,IF(B4899&lt;8500000,ROUNDDOWN(B4899*0.9,0)-1100000,B4899-1950000)))))))),IF(B4899&lt;651000,0,IF(B4899&lt;1900000,B4899-650000,IF(B4899&lt;3600000,ROUNDDOWN(B4899/4,-3)*2.8-80000,IF(B4899&lt;6600000,ROUNDDOWN(B4899/4,-3)*3.2-440000,IF(B4899&lt;8500000,ROUNDDOWN(B4899*0.9,0)-1100000,B4899-1950000))))))</f>
        <v/>
      </c>
      <c r="K4899" s="16">
        <f>IF(J4899&gt;23500000,NA(),IF(C4899=2026,IF(J4899&lt;=4890000,1040000,IF(J4899&lt;=6550000,670000,620000)),IF(J4899&lt;=1320000,950000,IF(J4899&lt;=3360000,880000,IF(J4899&lt;=4890000,680000,IF(J4899&lt;=6550000,630000,580000))))))</f>
        <v/>
      </c>
      <c r="L4899" s="16">
        <f>IF(D4899=1,IF(J4899&lt;=9000000,380000,IF(J4899&lt;=9500000,260000,IF(J4899&lt;=10000000,130000,0))),0)</f>
        <v/>
      </c>
      <c r="M4899" s="16">
        <f>IF(D4899=1,IF(J4899&lt;=9000000,330000,IF(J4899&lt;=9500000,220000,IF(J4899&lt;=10000000,110000,0))),0)</f>
        <v/>
      </c>
      <c r="N4899" s="16">
        <f>IF(D4899=1,IF(J4899&lt;=9000000,50000,IF(J4899&lt;=9500000,40000,IF(J4899&lt;=10000000,20000,0))),0)</f>
        <v/>
      </c>
      <c r="O4899" s="16">
        <f>MAX(0,ROUNDDOWN(J4899-G4899-K4899-L4899-E4899*380000-F4899*630000-H4899,-3))</f>
        <v/>
      </c>
      <c r="P4899" s="16">
        <f>MAX(0,ROUNDDOWN(J4899-G4899-430000-M4899-E4899*330000-F4899*450000-I4899,-3))</f>
        <v/>
      </c>
      <c r="Q4899" s="16">
        <f>50000+N4899+E4899*50000+F4899*180000</f>
        <v/>
      </c>
      <c r="R4899" s="16">
        <f>IF(P4899&lt;=2000000,MIN(Q4899,P4899),MAX(Q4899-(P4899-2000000),50000))*0.05</f>
        <v/>
      </c>
      <c r="S4899" s="16">
        <f>MAX(0,P4899*0.1-R4899)</f>
        <v/>
      </c>
      <c r="T4899" s="16">
        <f>Q4899+MAX(0,K4899-480000)</f>
        <v/>
      </c>
      <c r="U4899" s="16">
        <f>P4899-T4899</f>
        <v/>
      </c>
      <c r="V4899" s="17">
        <f>IF(U4899&lt;0,0,LOOKUP(U4899,{0,1950001,3300001,6950001,9000001,18000001,40000001},{0.05,0.1,0.2,0.23,0.33,0.4,0.45}))</f>
        <v/>
      </c>
      <c r="W4899" s="18">
        <f>IF(U4899&lt;0,0.9,0.9-V4899*1.021)</f>
        <v/>
      </c>
      <c r="X4899" s="16">
        <f>ROUNDDOWN(S4899*0.2/W4899+2000,0)</f>
        <v/>
      </c>
      <c r="Y4899" s="17">
        <f>IF(O4899&lt;=0,0,LOOKUP(O4899,{0,1950001,3300001,6950001,9000001,18000001,40000001},{0.05,0.1,0.2,0.23,0.33,0.4,0.45}))</f>
        <v/>
      </c>
    </row>
    <row r="4900">
      <c r="A4900" t="inlineStr">
        <is>
          <t>1万円刻み</t>
        </is>
      </c>
      <c r="B4900" s="16">
        <f>'3_1万円刻み'!$A$1104</f>
        <v/>
      </c>
      <c r="C4900" t="n">
        <v>2026</v>
      </c>
      <c r="D4900" t="n">
        <v>1</v>
      </c>
      <c r="E4900" t="n">
        <v>0</v>
      </c>
      <c r="F4900" t="n">
        <v>0</v>
      </c>
      <c r="G4900" s="16">
        <f>ROUND(MIN(B4900/12,650000)*12*0.0915+MIN(B4900/12,1390000)*12*(0.0504+0)+B4900*0.005,0)</f>
        <v/>
      </c>
      <c r="H4900" t="n">
        <v>0</v>
      </c>
      <c r="I4900" t="n">
        <v>0</v>
      </c>
      <c r="J4900" s="16">
        <f>IF(C4900=2026,IF(B4900&lt;741000,0,IF(B4900&lt;2191000,B4900-740000,IF(B4900&lt;2193000,1451000,IF(B4900&lt;2196000,1453000,IF(B4900&lt;2200000,1456000,IF(B4900&lt;3600000,ROUNDDOWN(B4900/4,-3)*2.8-80000,IF(B4900&lt;6600000,ROUNDDOWN(B4900/4,-3)*3.2-440000,IF(B4900&lt;8500000,ROUNDDOWN(B4900*0.9,0)-1100000,B4900-1950000)))))))),IF(B4900&lt;651000,0,IF(B4900&lt;1900000,B4900-650000,IF(B4900&lt;3600000,ROUNDDOWN(B4900/4,-3)*2.8-80000,IF(B4900&lt;6600000,ROUNDDOWN(B4900/4,-3)*3.2-440000,IF(B4900&lt;8500000,ROUNDDOWN(B4900*0.9,0)-1100000,B4900-1950000))))))</f>
        <v/>
      </c>
      <c r="K4900" s="16">
        <f>IF(J4900&gt;23500000,NA(),IF(C4900=2026,IF(J4900&lt;=4890000,1040000,IF(J4900&lt;=6550000,670000,620000)),IF(J4900&lt;=1320000,950000,IF(J4900&lt;=3360000,880000,IF(J4900&lt;=4890000,680000,IF(J4900&lt;=6550000,630000,580000))))))</f>
        <v/>
      </c>
      <c r="L4900" s="16">
        <f>IF(D4900=1,IF(J4900&lt;=9000000,380000,IF(J4900&lt;=9500000,260000,IF(J4900&lt;=10000000,130000,0))),0)</f>
        <v/>
      </c>
      <c r="M4900" s="16">
        <f>IF(D4900=1,IF(J4900&lt;=9000000,330000,IF(J4900&lt;=9500000,220000,IF(J4900&lt;=10000000,110000,0))),0)</f>
        <v/>
      </c>
      <c r="N4900" s="16">
        <f>IF(D4900=1,IF(J4900&lt;=9000000,50000,IF(J4900&lt;=9500000,40000,IF(J4900&lt;=10000000,20000,0))),0)</f>
        <v/>
      </c>
      <c r="O4900" s="16">
        <f>MAX(0,ROUNDDOWN(J4900-G4900-K4900-L4900-E4900*380000-F4900*630000-H4900,-3))</f>
        <v/>
      </c>
      <c r="P4900" s="16">
        <f>MAX(0,ROUNDDOWN(J4900-G4900-430000-M4900-E4900*330000-F4900*450000-I4900,-3))</f>
        <v/>
      </c>
      <c r="Q4900" s="16">
        <f>50000+N4900+E4900*50000+F4900*180000</f>
        <v/>
      </c>
      <c r="R4900" s="16">
        <f>IF(P4900&lt;=2000000,MIN(Q4900,P4900),MAX(Q4900-(P4900-2000000),50000))*0.05</f>
        <v/>
      </c>
      <c r="S4900" s="16">
        <f>MAX(0,P4900*0.1-R4900)</f>
        <v/>
      </c>
      <c r="T4900" s="16">
        <f>Q4900+MAX(0,K4900-480000)</f>
        <v/>
      </c>
      <c r="U4900" s="16">
        <f>P4900-T4900</f>
        <v/>
      </c>
      <c r="V4900" s="17">
        <f>IF(U4900&lt;0,0,LOOKUP(U4900,{0,1950001,3300001,6950001,9000001,18000001,40000001},{0.05,0.1,0.2,0.23,0.33,0.4,0.45}))</f>
        <v/>
      </c>
      <c r="W4900" s="18">
        <f>IF(U4900&lt;0,0.9,0.9-V4900*1.021)</f>
        <v/>
      </c>
      <c r="X4900" s="16">
        <f>ROUNDDOWN(S4900*0.2/W4900+2000,0)</f>
        <v/>
      </c>
      <c r="Y4900" s="17">
        <f>IF(O4900&lt;=0,0,LOOKUP(O4900,{0,1950001,3300001,6950001,9000001,18000001,40000001},{0.05,0.1,0.2,0.23,0.33,0.4,0.45}))</f>
        <v/>
      </c>
    </row>
    <row r="4901">
      <c r="A4901" t="inlineStr">
        <is>
          <t>1万円刻み</t>
        </is>
      </c>
      <c r="B4901" s="16">
        <f>'3_1万円刻み'!$A$1105</f>
        <v/>
      </c>
      <c r="C4901" t="n">
        <v>2025</v>
      </c>
      <c r="D4901" t="n">
        <v>0</v>
      </c>
      <c r="E4901" t="n">
        <v>0</v>
      </c>
      <c r="F4901" t="n">
        <v>0</v>
      </c>
      <c r="G4901" s="16">
        <f>ROUND(MIN(B4901/12,650000)*12*0.0915+MIN(B4901/12,1390000)*12*(0.0504+0)+B4901*0.005,0)</f>
        <v/>
      </c>
      <c r="H4901" t="n">
        <v>0</v>
      </c>
      <c r="I4901" t="n">
        <v>0</v>
      </c>
      <c r="J4901" s="16">
        <f>IF(C4901=2026,IF(B4901&lt;741000,0,IF(B4901&lt;2191000,B4901-740000,IF(B4901&lt;2193000,1451000,IF(B4901&lt;2196000,1453000,IF(B4901&lt;2200000,1456000,IF(B4901&lt;3600000,ROUNDDOWN(B4901/4,-3)*2.8-80000,IF(B4901&lt;6600000,ROUNDDOWN(B4901/4,-3)*3.2-440000,IF(B4901&lt;8500000,ROUNDDOWN(B4901*0.9,0)-1100000,B4901-1950000)))))))),IF(B4901&lt;651000,0,IF(B4901&lt;1900000,B4901-650000,IF(B4901&lt;3600000,ROUNDDOWN(B4901/4,-3)*2.8-80000,IF(B4901&lt;6600000,ROUNDDOWN(B4901/4,-3)*3.2-440000,IF(B4901&lt;8500000,ROUNDDOWN(B4901*0.9,0)-1100000,B4901-1950000))))))</f>
        <v/>
      </c>
      <c r="K4901" s="16">
        <f>IF(J4901&gt;23500000,NA(),IF(C4901=2026,IF(J4901&lt;=4890000,1040000,IF(J4901&lt;=6550000,670000,620000)),IF(J4901&lt;=1320000,950000,IF(J4901&lt;=3360000,880000,IF(J4901&lt;=4890000,680000,IF(J4901&lt;=6550000,630000,580000))))))</f>
        <v/>
      </c>
      <c r="L4901" s="16">
        <f>IF(D4901=1,IF(J4901&lt;=9000000,380000,IF(J4901&lt;=9500000,260000,IF(J4901&lt;=10000000,130000,0))),0)</f>
        <v/>
      </c>
      <c r="M4901" s="16">
        <f>IF(D4901=1,IF(J4901&lt;=9000000,330000,IF(J4901&lt;=9500000,220000,IF(J4901&lt;=10000000,110000,0))),0)</f>
        <v/>
      </c>
      <c r="N4901" s="16">
        <f>IF(D4901=1,IF(J4901&lt;=9000000,50000,IF(J4901&lt;=9500000,40000,IF(J4901&lt;=10000000,20000,0))),0)</f>
        <v/>
      </c>
      <c r="O4901" s="16">
        <f>MAX(0,ROUNDDOWN(J4901-G4901-K4901-L4901-E4901*380000-F4901*630000-H4901,-3))</f>
        <v/>
      </c>
      <c r="P4901" s="16">
        <f>MAX(0,ROUNDDOWN(J4901-G4901-430000-M4901-E4901*330000-F4901*450000-I4901,-3))</f>
        <v/>
      </c>
      <c r="Q4901" s="16">
        <f>50000+N4901+E4901*50000+F4901*180000</f>
        <v/>
      </c>
      <c r="R4901" s="16">
        <f>IF(P4901&lt;=2000000,MIN(Q4901,P4901),MAX(Q4901-(P4901-2000000),50000))*0.05</f>
        <v/>
      </c>
      <c r="S4901" s="16">
        <f>MAX(0,P4901*0.1-R4901)</f>
        <v/>
      </c>
      <c r="T4901" s="16">
        <f>Q4901+MAX(0,K4901-480000)</f>
        <v/>
      </c>
      <c r="U4901" s="16">
        <f>P4901-T4901</f>
        <v/>
      </c>
      <c r="V4901" s="17">
        <f>IF(U4901&lt;0,0,LOOKUP(U4901,{0,1950001,3300001,6950001,9000001,18000001,40000001},{0.05,0.1,0.2,0.23,0.33,0.4,0.45}))</f>
        <v/>
      </c>
      <c r="W4901" s="18">
        <f>IF(U4901&lt;0,0.9,0.9-V4901*1.021)</f>
        <v/>
      </c>
      <c r="X4901" s="16">
        <f>ROUNDDOWN(S4901*0.2/W4901+2000,0)</f>
        <v/>
      </c>
      <c r="Y4901" s="17">
        <f>IF(O4901&lt;=0,0,LOOKUP(O4901,{0,1950001,3300001,6950001,9000001,18000001,40000001},{0.05,0.1,0.2,0.23,0.33,0.4,0.45}))</f>
        <v/>
      </c>
    </row>
    <row r="4902">
      <c r="A4902" t="inlineStr">
        <is>
          <t>1万円刻み</t>
        </is>
      </c>
      <c r="B4902" s="16">
        <f>'3_1万円刻み'!$A$1105</f>
        <v/>
      </c>
      <c r="C4902" t="n">
        <v>2026</v>
      </c>
      <c r="D4902" t="n">
        <v>0</v>
      </c>
      <c r="E4902" t="n">
        <v>0</v>
      </c>
      <c r="F4902" t="n">
        <v>0</v>
      </c>
      <c r="G4902" s="16">
        <f>ROUND(MIN(B4902/12,650000)*12*0.0915+MIN(B4902/12,1390000)*12*(0.0504+0)+B4902*0.005,0)</f>
        <v/>
      </c>
      <c r="H4902" t="n">
        <v>0</v>
      </c>
      <c r="I4902" t="n">
        <v>0</v>
      </c>
      <c r="J4902" s="16">
        <f>IF(C4902=2026,IF(B4902&lt;741000,0,IF(B4902&lt;2191000,B4902-740000,IF(B4902&lt;2193000,1451000,IF(B4902&lt;2196000,1453000,IF(B4902&lt;2200000,1456000,IF(B4902&lt;3600000,ROUNDDOWN(B4902/4,-3)*2.8-80000,IF(B4902&lt;6600000,ROUNDDOWN(B4902/4,-3)*3.2-440000,IF(B4902&lt;8500000,ROUNDDOWN(B4902*0.9,0)-1100000,B4902-1950000)))))))),IF(B4902&lt;651000,0,IF(B4902&lt;1900000,B4902-650000,IF(B4902&lt;3600000,ROUNDDOWN(B4902/4,-3)*2.8-80000,IF(B4902&lt;6600000,ROUNDDOWN(B4902/4,-3)*3.2-440000,IF(B4902&lt;8500000,ROUNDDOWN(B4902*0.9,0)-1100000,B4902-1950000))))))</f>
        <v/>
      </c>
      <c r="K4902" s="16">
        <f>IF(J4902&gt;23500000,NA(),IF(C4902=2026,IF(J4902&lt;=4890000,1040000,IF(J4902&lt;=6550000,670000,620000)),IF(J4902&lt;=1320000,950000,IF(J4902&lt;=3360000,880000,IF(J4902&lt;=4890000,680000,IF(J4902&lt;=6550000,630000,580000))))))</f>
        <v/>
      </c>
      <c r="L4902" s="16">
        <f>IF(D4902=1,IF(J4902&lt;=9000000,380000,IF(J4902&lt;=9500000,260000,IF(J4902&lt;=10000000,130000,0))),0)</f>
        <v/>
      </c>
      <c r="M4902" s="16">
        <f>IF(D4902=1,IF(J4902&lt;=9000000,330000,IF(J4902&lt;=9500000,220000,IF(J4902&lt;=10000000,110000,0))),0)</f>
        <v/>
      </c>
      <c r="N4902" s="16">
        <f>IF(D4902=1,IF(J4902&lt;=9000000,50000,IF(J4902&lt;=9500000,40000,IF(J4902&lt;=10000000,20000,0))),0)</f>
        <v/>
      </c>
      <c r="O4902" s="16">
        <f>MAX(0,ROUNDDOWN(J4902-G4902-K4902-L4902-E4902*380000-F4902*630000-H4902,-3))</f>
        <v/>
      </c>
      <c r="P4902" s="16">
        <f>MAX(0,ROUNDDOWN(J4902-G4902-430000-M4902-E4902*330000-F4902*450000-I4902,-3))</f>
        <v/>
      </c>
      <c r="Q4902" s="16">
        <f>50000+N4902+E4902*50000+F4902*180000</f>
        <v/>
      </c>
      <c r="R4902" s="16">
        <f>IF(P4902&lt;=2000000,MIN(Q4902,P4902),MAX(Q4902-(P4902-2000000),50000))*0.05</f>
        <v/>
      </c>
      <c r="S4902" s="16">
        <f>MAX(0,P4902*0.1-R4902)</f>
        <v/>
      </c>
      <c r="T4902" s="16">
        <f>Q4902+MAX(0,K4902-480000)</f>
        <v/>
      </c>
      <c r="U4902" s="16">
        <f>P4902-T4902</f>
        <v/>
      </c>
      <c r="V4902" s="17">
        <f>IF(U4902&lt;0,0,LOOKUP(U4902,{0,1950001,3300001,6950001,9000001,18000001,40000001},{0.05,0.1,0.2,0.23,0.33,0.4,0.45}))</f>
        <v/>
      </c>
      <c r="W4902" s="18">
        <f>IF(U4902&lt;0,0.9,0.9-V4902*1.021)</f>
        <v/>
      </c>
      <c r="X4902" s="16">
        <f>ROUNDDOWN(S4902*0.2/W4902+2000,0)</f>
        <v/>
      </c>
      <c r="Y4902" s="17">
        <f>IF(O4902&lt;=0,0,LOOKUP(O4902,{0,1950001,3300001,6950001,9000001,18000001,40000001},{0.05,0.1,0.2,0.23,0.33,0.4,0.45}))</f>
        <v/>
      </c>
    </row>
    <row r="4903">
      <c r="A4903" t="inlineStr">
        <is>
          <t>1万円刻み</t>
        </is>
      </c>
      <c r="B4903" s="16">
        <f>'3_1万円刻み'!$A$1105</f>
        <v/>
      </c>
      <c r="C4903" t="n">
        <v>2025</v>
      </c>
      <c r="D4903" t="n">
        <v>1</v>
      </c>
      <c r="E4903" t="n">
        <v>0</v>
      </c>
      <c r="F4903" t="n">
        <v>0</v>
      </c>
      <c r="G4903" s="16">
        <f>ROUND(MIN(B4903/12,650000)*12*0.0915+MIN(B4903/12,1390000)*12*(0.0504+0)+B4903*0.005,0)</f>
        <v/>
      </c>
      <c r="H4903" t="n">
        <v>0</v>
      </c>
      <c r="I4903" t="n">
        <v>0</v>
      </c>
      <c r="J4903" s="16">
        <f>IF(C4903=2026,IF(B4903&lt;741000,0,IF(B4903&lt;2191000,B4903-740000,IF(B4903&lt;2193000,1451000,IF(B4903&lt;2196000,1453000,IF(B4903&lt;2200000,1456000,IF(B4903&lt;3600000,ROUNDDOWN(B4903/4,-3)*2.8-80000,IF(B4903&lt;6600000,ROUNDDOWN(B4903/4,-3)*3.2-440000,IF(B4903&lt;8500000,ROUNDDOWN(B4903*0.9,0)-1100000,B4903-1950000)))))))),IF(B4903&lt;651000,0,IF(B4903&lt;1900000,B4903-650000,IF(B4903&lt;3600000,ROUNDDOWN(B4903/4,-3)*2.8-80000,IF(B4903&lt;6600000,ROUNDDOWN(B4903/4,-3)*3.2-440000,IF(B4903&lt;8500000,ROUNDDOWN(B4903*0.9,0)-1100000,B4903-1950000))))))</f>
        <v/>
      </c>
      <c r="K4903" s="16">
        <f>IF(J4903&gt;23500000,NA(),IF(C4903=2026,IF(J4903&lt;=4890000,1040000,IF(J4903&lt;=6550000,670000,620000)),IF(J4903&lt;=1320000,950000,IF(J4903&lt;=3360000,880000,IF(J4903&lt;=4890000,680000,IF(J4903&lt;=6550000,630000,580000))))))</f>
        <v/>
      </c>
      <c r="L4903" s="16">
        <f>IF(D4903=1,IF(J4903&lt;=9000000,380000,IF(J4903&lt;=9500000,260000,IF(J4903&lt;=10000000,130000,0))),0)</f>
        <v/>
      </c>
      <c r="M4903" s="16">
        <f>IF(D4903=1,IF(J4903&lt;=9000000,330000,IF(J4903&lt;=9500000,220000,IF(J4903&lt;=10000000,110000,0))),0)</f>
        <v/>
      </c>
      <c r="N4903" s="16">
        <f>IF(D4903=1,IF(J4903&lt;=9000000,50000,IF(J4903&lt;=9500000,40000,IF(J4903&lt;=10000000,20000,0))),0)</f>
        <v/>
      </c>
      <c r="O4903" s="16">
        <f>MAX(0,ROUNDDOWN(J4903-G4903-K4903-L4903-E4903*380000-F4903*630000-H4903,-3))</f>
        <v/>
      </c>
      <c r="P4903" s="16">
        <f>MAX(0,ROUNDDOWN(J4903-G4903-430000-M4903-E4903*330000-F4903*450000-I4903,-3))</f>
        <v/>
      </c>
      <c r="Q4903" s="16">
        <f>50000+N4903+E4903*50000+F4903*180000</f>
        <v/>
      </c>
      <c r="R4903" s="16">
        <f>IF(P4903&lt;=2000000,MIN(Q4903,P4903),MAX(Q4903-(P4903-2000000),50000))*0.05</f>
        <v/>
      </c>
      <c r="S4903" s="16">
        <f>MAX(0,P4903*0.1-R4903)</f>
        <v/>
      </c>
      <c r="T4903" s="16">
        <f>Q4903+MAX(0,K4903-480000)</f>
        <v/>
      </c>
      <c r="U4903" s="16">
        <f>P4903-T4903</f>
        <v/>
      </c>
      <c r="V4903" s="17">
        <f>IF(U4903&lt;0,0,LOOKUP(U4903,{0,1950001,3300001,6950001,9000001,18000001,40000001},{0.05,0.1,0.2,0.23,0.33,0.4,0.45}))</f>
        <v/>
      </c>
      <c r="W4903" s="18">
        <f>IF(U4903&lt;0,0.9,0.9-V4903*1.021)</f>
        <v/>
      </c>
      <c r="X4903" s="16">
        <f>ROUNDDOWN(S4903*0.2/W4903+2000,0)</f>
        <v/>
      </c>
      <c r="Y4903" s="17">
        <f>IF(O4903&lt;=0,0,LOOKUP(O4903,{0,1950001,3300001,6950001,9000001,18000001,40000001},{0.05,0.1,0.2,0.23,0.33,0.4,0.45}))</f>
        <v/>
      </c>
    </row>
    <row r="4904">
      <c r="A4904" t="inlineStr">
        <is>
          <t>1万円刻み</t>
        </is>
      </c>
      <c r="B4904" s="16">
        <f>'3_1万円刻み'!$A$1105</f>
        <v/>
      </c>
      <c r="C4904" t="n">
        <v>2026</v>
      </c>
      <c r="D4904" t="n">
        <v>1</v>
      </c>
      <c r="E4904" t="n">
        <v>0</v>
      </c>
      <c r="F4904" t="n">
        <v>0</v>
      </c>
      <c r="G4904" s="16">
        <f>ROUND(MIN(B4904/12,650000)*12*0.0915+MIN(B4904/12,1390000)*12*(0.0504+0)+B4904*0.005,0)</f>
        <v/>
      </c>
      <c r="H4904" t="n">
        <v>0</v>
      </c>
      <c r="I4904" t="n">
        <v>0</v>
      </c>
      <c r="J4904" s="16">
        <f>IF(C4904=2026,IF(B4904&lt;741000,0,IF(B4904&lt;2191000,B4904-740000,IF(B4904&lt;2193000,1451000,IF(B4904&lt;2196000,1453000,IF(B4904&lt;2200000,1456000,IF(B4904&lt;3600000,ROUNDDOWN(B4904/4,-3)*2.8-80000,IF(B4904&lt;6600000,ROUNDDOWN(B4904/4,-3)*3.2-440000,IF(B4904&lt;8500000,ROUNDDOWN(B4904*0.9,0)-1100000,B4904-1950000)))))))),IF(B4904&lt;651000,0,IF(B4904&lt;1900000,B4904-650000,IF(B4904&lt;3600000,ROUNDDOWN(B4904/4,-3)*2.8-80000,IF(B4904&lt;6600000,ROUNDDOWN(B4904/4,-3)*3.2-440000,IF(B4904&lt;8500000,ROUNDDOWN(B4904*0.9,0)-1100000,B4904-1950000))))))</f>
        <v/>
      </c>
      <c r="K4904" s="16">
        <f>IF(J4904&gt;23500000,NA(),IF(C4904=2026,IF(J4904&lt;=4890000,1040000,IF(J4904&lt;=6550000,670000,620000)),IF(J4904&lt;=1320000,950000,IF(J4904&lt;=3360000,880000,IF(J4904&lt;=4890000,680000,IF(J4904&lt;=6550000,630000,580000))))))</f>
        <v/>
      </c>
      <c r="L4904" s="16">
        <f>IF(D4904=1,IF(J4904&lt;=9000000,380000,IF(J4904&lt;=9500000,260000,IF(J4904&lt;=10000000,130000,0))),0)</f>
        <v/>
      </c>
      <c r="M4904" s="16">
        <f>IF(D4904=1,IF(J4904&lt;=9000000,330000,IF(J4904&lt;=9500000,220000,IF(J4904&lt;=10000000,110000,0))),0)</f>
        <v/>
      </c>
      <c r="N4904" s="16">
        <f>IF(D4904=1,IF(J4904&lt;=9000000,50000,IF(J4904&lt;=9500000,40000,IF(J4904&lt;=10000000,20000,0))),0)</f>
        <v/>
      </c>
      <c r="O4904" s="16">
        <f>MAX(0,ROUNDDOWN(J4904-G4904-K4904-L4904-E4904*380000-F4904*630000-H4904,-3))</f>
        <v/>
      </c>
      <c r="P4904" s="16">
        <f>MAX(0,ROUNDDOWN(J4904-G4904-430000-M4904-E4904*330000-F4904*450000-I4904,-3))</f>
        <v/>
      </c>
      <c r="Q4904" s="16">
        <f>50000+N4904+E4904*50000+F4904*180000</f>
        <v/>
      </c>
      <c r="R4904" s="16">
        <f>IF(P4904&lt;=2000000,MIN(Q4904,P4904),MAX(Q4904-(P4904-2000000),50000))*0.05</f>
        <v/>
      </c>
      <c r="S4904" s="16">
        <f>MAX(0,P4904*0.1-R4904)</f>
        <v/>
      </c>
      <c r="T4904" s="16">
        <f>Q4904+MAX(0,K4904-480000)</f>
        <v/>
      </c>
      <c r="U4904" s="16">
        <f>P4904-T4904</f>
        <v/>
      </c>
      <c r="V4904" s="17">
        <f>IF(U4904&lt;0,0,LOOKUP(U4904,{0,1950001,3300001,6950001,9000001,18000001,40000001},{0.05,0.1,0.2,0.23,0.33,0.4,0.45}))</f>
        <v/>
      </c>
      <c r="W4904" s="18">
        <f>IF(U4904&lt;0,0.9,0.9-V4904*1.021)</f>
        <v/>
      </c>
      <c r="X4904" s="16">
        <f>ROUNDDOWN(S4904*0.2/W4904+2000,0)</f>
        <v/>
      </c>
      <c r="Y4904" s="17">
        <f>IF(O4904&lt;=0,0,LOOKUP(O4904,{0,1950001,3300001,6950001,9000001,18000001,40000001},{0.05,0.1,0.2,0.23,0.33,0.4,0.45}))</f>
        <v/>
      </c>
    </row>
    <row r="4905">
      <c r="A4905" t="inlineStr">
        <is>
          <t>1万円刻み</t>
        </is>
      </c>
      <c r="B4905" s="16">
        <f>'3_1万円刻み'!$A$1106</f>
        <v/>
      </c>
      <c r="C4905" t="n">
        <v>2025</v>
      </c>
      <c r="D4905" t="n">
        <v>0</v>
      </c>
      <c r="E4905" t="n">
        <v>0</v>
      </c>
      <c r="F4905" t="n">
        <v>0</v>
      </c>
      <c r="G4905" s="16">
        <f>ROUND(MIN(B4905/12,650000)*12*0.0915+MIN(B4905/12,1390000)*12*(0.0504+0)+B4905*0.005,0)</f>
        <v/>
      </c>
      <c r="H4905" t="n">
        <v>0</v>
      </c>
      <c r="I4905" t="n">
        <v>0</v>
      </c>
      <c r="J4905" s="16">
        <f>IF(C4905=2026,IF(B4905&lt;741000,0,IF(B4905&lt;2191000,B4905-740000,IF(B4905&lt;2193000,1451000,IF(B4905&lt;2196000,1453000,IF(B4905&lt;2200000,1456000,IF(B4905&lt;3600000,ROUNDDOWN(B4905/4,-3)*2.8-80000,IF(B4905&lt;6600000,ROUNDDOWN(B4905/4,-3)*3.2-440000,IF(B4905&lt;8500000,ROUNDDOWN(B4905*0.9,0)-1100000,B4905-1950000)))))))),IF(B4905&lt;651000,0,IF(B4905&lt;1900000,B4905-650000,IF(B4905&lt;3600000,ROUNDDOWN(B4905/4,-3)*2.8-80000,IF(B4905&lt;6600000,ROUNDDOWN(B4905/4,-3)*3.2-440000,IF(B4905&lt;8500000,ROUNDDOWN(B4905*0.9,0)-1100000,B4905-1950000))))))</f>
        <v/>
      </c>
      <c r="K4905" s="16">
        <f>IF(J4905&gt;23500000,NA(),IF(C4905=2026,IF(J4905&lt;=4890000,1040000,IF(J4905&lt;=6550000,670000,620000)),IF(J4905&lt;=1320000,950000,IF(J4905&lt;=3360000,880000,IF(J4905&lt;=4890000,680000,IF(J4905&lt;=6550000,630000,580000))))))</f>
        <v/>
      </c>
      <c r="L4905" s="16">
        <f>IF(D4905=1,IF(J4905&lt;=9000000,380000,IF(J4905&lt;=9500000,260000,IF(J4905&lt;=10000000,130000,0))),0)</f>
        <v/>
      </c>
      <c r="M4905" s="16">
        <f>IF(D4905=1,IF(J4905&lt;=9000000,330000,IF(J4905&lt;=9500000,220000,IF(J4905&lt;=10000000,110000,0))),0)</f>
        <v/>
      </c>
      <c r="N4905" s="16">
        <f>IF(D4905=1,IF(J4905&lt;=9000000,50000,IF(J4905&lt;=9500000,40000,IF(J4905&lt;=10000000,20000,0))),0)</f>
        <v/>
      </c>
      <c r="O4905" s="16">
        <f>MAX(0,ROUNDDOWN(J4905-G4905-K4905-L4905-E4905*380000-F4905*630000-H4905,-3))</f>
        <v/>
      </c>
      <c r="P4905" s="16">
        <f>MAX(0,ROUNDDOWN(J4905-G4905-430000-M4905-E4905*330000-F4905*450000-I4905,-3))</f>
        <v/>
      </c>
      <c r="Q4905" s="16">
        <f>50000+N4905+E4905*50000+F4905*180000</f>
        <v/>
      </c>
      <c r="R4905" s="16">
        <f>IF(P4905&lt;=2000000,MIN(Q4905,P4905),MAX(Q4905-(P4905-2000000),50000))*0.05</f>
        <v/>
      </c>
      <c r="S4905" s="16">
        <f>MAX(0,P4905*0.1-R4905)</f>
        <v/>
      </c>
      <c r="T4905" s="16">
        <f>Q4905+MAX(0,K4905-480000)</f>
        <v/>
      </c>
      <c r="U4905" s="16">
        <f>P4905-T4905</f>
        <v/>
      </c>
      <c r="V4905" s="17">
        <f>IF(U4905&lt;0,0,LOOKUP(U4905,{0,1950001,3300001,6950001,9000001,18000001,40000001},{0.05,0.1,0.2,0.23,0.33,0.4,0.45}))</f>
        <v/>
      </c>
      <c r="W4905" s="18">
        <f>IF(U4905&lt;0,0.9,0.9-V4905*1.021)</f>
        <v/>
      </c>
      <c r="X4905" s="16">
        <f>ROUNDDOWN(S4905*0.2/W4905+2000,0)</f>
        <v/>
      </c>
      <c r="Y4905" s="17">
        <f>IF(O4905&lt;=0,0,LOOKUP(O4905,{0,1950001,3300001,6950001,9000001,18000001,40000001},{0.05,0.1,0.2,0.23,0.33,0.4,0.45}))</f>
        <v/>
      </c>
    </row>
    <row r="4906">
      <c r="A4906" t="inlineStr">
        <is>
          <t>1万円刻み</t>
        </is>
      </c>
      <c r="B4906" s="16">
        <f>'3_1万円刻み'!$A$1106</f>
        <v/>
      </c>
      <c r="C4906" t="n">
        <v>2026</v>
      </c>
      <c r="D4906" t="n">
        <v>0</v>
      </c>
      <c r="E4906" t="n">
        <v>0</v>
      </c>
      <c r="F4906" t="n">
        <v>0</v>
      </c>
      <c r="G4906" s="16">
        <f>ROUND(MIN(B4906/12,650000)*12*0.0915+MIN(B4906/12,1390000)*12*(0.0504+0)+B4906*0.005,0)</f>
        <v/>
      </c>
      <c r="H4906" t="n">
        <v>0</v>
      </c>
      <c r="I4906" t="n">
        <v>0</v>
      </c>
      <c r="J4906" s="16">
        <f>IF(C4906=2026,IF(B4906&lt;741000,0,IF(B4906&lt;2191000,B4906-740000,IF(B4906&lt;2193000,1451000,IF(B4906&lt;2196000,1453000,IF(B4906&lt;2200000,1456000,IF(B4906&lt;3600000,ROUNDDOWN(B4906/4,-3)*2.8-80000,IF(B4906&lt;6600000,ROUNDDOWN(B4906/4,-3)*3.2-440000,IF(B4906&lt;8500000,ROUNDDOWN(B4906*0.9,0)-1100000,B4906-1950000)))))))),IF(B4906&lt;651000,0,IF(B4906&lt;1900000,B4906-650000,IF(B4906&lt;3600000,ROUNDDOWN(B4906/4,-3)*2.8-80000,IF(B4906&lt;6600000,ROUNDDOWN(B4906/4,-3)*3.2-440000,IF(B4906&lt;8500000,ROUNDDOWN(B4906*0.9,0)-1100000,B4906-1950000))))))</f>
        <v/>
      </c>
      <c r="K4906" s="16">
        <f>IF(J4906&gt;23500000,NA(),IF(C4906=2026,IF(J4906&lt;=4890000,1040000,IF(J4906&lt;=6550000,670000,620000)),IF(J4906&lt;=1320000,950000,IF(J4906&lt;=3360000,880000,IF(J4906&lt;=4890000,680000,IF(J4906&lt;=6550000,630000,580000))))))</f>
        <v/>
      </c>
      <c r="L4906" s="16">
        <f>IF(D4906=1,IF(J4906&lt;=9000000,380000,IF(J4906&lt;=9500000,260000,IF(J4906&lt;=10000000,130000,0))),0)</f>
        <v/>
      </c>
      <c r="M4906" s="16">
        <f>IF(D4906=1,IF(J4906&lt;=9000000,330000,IF(J4906&lt;=9500000,220000,IF(J4906&lt;=10000000,110000,0))),0)</f>
        <v/>
      </c>
      <c r="N4906" s="16">
        <f>IF(D4906=1,IF(J4906&lt;=9000000,50000,IF(J4906&lt;=9500000,40000,IF(J4906&lt;=10000000,20000,0))),0)</f>
        <v/>
      </c>
      <c r="O4906" s="16">
        <f>MAX(0,ROUNDDOWN(J4906-G4906-K4906-L4906-E4906*380000-F4906*630000-H4906,-3))</f>
        <v/>
      </c>
      <c r="P4906" s="16">
        <f>MAX(0,ROUNDDOWN(J4906-G4906-430000-M4906-E4906*330000-F4906*450000-I4906,-3))</f>
        <v/>
      </c>
      <c r="Q4906" s="16">
        <f>50000+N4906+E4906*50000+F4906*180000</f>
        <v/>
      </c>
      <c r="R4906" s="16">
        <f>IF(P4906&lt;=2000000,MIN(Q4906,P4906),MAX(Q4906-(P4906-2000000),50000))*0.05</f>
        <v/>
      </c>
      <c r="S4906" s="16">
        <f>MAX(0,P4906*0.1-R4906)</f>
        <v/>
      </c>
      <c r="T4906" s="16">
        <f>Q4906+MAX(0,K4906-480000)</f>
        <v/>
      </c>
      <c r="U4906" s="16">
        <f>P4906-T4906</f>
        <v/>
      </c>
      <c r="V4906" s="17">
        <f>IF(U4906&lt;0,0,LOOKUP(U4906,{0,1950001,3300001,6950001,9000001,18000001,40000001},{0.05,0.1,0.2,0.23,0.33,0.4,0.45}))</f>
        <v/>
      </c>
      <c r="W4906" s="18">
        <f>IF(U4906&lt;0,0.9,0.9-V4906*1.021)</f>
        <v/>
      </c>
      <c r="X4906" s="16">
        <f>ROUNDDOWN(S4906*0.2/W4906+2000,0)</f>
        <v/>
      </c>
      <c r="Y4906" s="17">
        <f>IF(O4906&lt;=0,0,LOOKUP(O4906,{0,1950001,3300001,6950001,9000001,18000001,40000001},{0.05,0.1,0.2,0.23,0.33,0.4,0.45}))</f>
        <v/>
      </c>
    </row>
    <row r="4907">
      <c r="A4907" t="inlineStr">
        <is>
          <t>1万円刻み</t>
        </is>
      </c>
      <c r="B4907" s="16">
        <f>'3_1万円刻み'!$A$1106</f>
        <v/>
      </c>
      <c r="C4907" t="n">
        <v>2025</v>
      </c>
      <c r="D4907" t="n">
        <v>1</v>
      </c>
      <c r="E4907" t="n">
        <v>0</v>
      </c>
      <c r="F4907" t="n">
        <v>0</v>
      </c>
      <c r="G4907" s="16">
        <f>ROUND(MIN(B4907/12,650000)*12*0.0915+MIN(B4907/12,1390000)*12*(0.0504+0)+B4907*0.005,0)</f>
        <v/>
      </c>
      <c r="H4907" t="n">
        <v>0</v>
      </c>
      <c r="I4907" t="n">
        <v>0</v>
      </c>
      <c r="J4907" s="16">
        <f>IF(C4907=2026,IF(B4907&lt;741000,0,IF(B4907&lt;2191000,B4907-740000,IF(B4907&lt;2193000,1451000,IF(B4907&lt;2196000,1453000,IF(B4907&lt;2200000,1456000,IF(B4907&lt;3600000,ROUNDDOWN(B4907/4,-3)*2.8-80000,IF(B4907&lt;6600000,ROUNDDOWN(B4907/4,-3)*3.2-440000,IF(B4907&lt;8500000,ROUNDDOWN(B4907*0.9,0)-1100000,B4907-1950000)))))))),IF(B4907&lt;651000,0,IF(B4907&lt;1900000,B4907-650000,IF(B4907&lt;3600000,ROUNDDOWN(B4907/4,-3)*2.8-80000,IF(B4907&lt;6600000,ROUNDDOWN(B4907/4,-3)*3.2-440000,IF(B4907&lt;8500000,ROUNDDOWN(B4907*0.9,0)-1100000,B4907-1950000))))))</f>
        <v/>
      </c>
      <c r="K4907" s="16">
        <f>IF(J4907&gt;23500000,NA(),IF(C4907=2026,IF(J4907&lt;=4890000,1040000,IF(J4907&lt;=6550000,670000,620000)),IF(J4907&lt;=1320000,950000,IF(J4907&lt;=3360000,880000,IF(J4907&lt;=4890000,680000,IF(J4907&lt;=6550000,630000,580000))))))</f>
        <v/>
      </c>
      <c r="L4907" s="16">
        <f>IF(D4907=1,IF(J4907&lt;=9000000,380000,IF(J4907&lt;=9500000,260000,IF(J4907&lt;=10000000,130000,0))),0)</f>
        <v/>
      </c>
      <c r="M4907" s="16">
        <f>IF(D4907=1,IF(J4907&lt;=9000000,330000,IF(J4907&lt;=9500000,220000,IF(J4907&lt;=10000000,110000,0))),0)</f>
        <v/>
      </c>
      <c r="N4907" s="16">
        <f>IF(D4907=1,IF(J4907&lt;=9000000,50000,IF(J4907&lt;=9500000,40000,IF(J4907&lt;=10000000,20000,0))),0)</f>
        <v/>
      </c>
      <c r="O4907" s="16">
        <f>MAX(0,ROUNDDOWN(J4907-G4907-K4907-L4907-E4907*380000-F4907*630000-H4907,-3))</f>
        <v/>
      </c>
      <c r="P4907" s="16">
        <f>MAX(0,ROUNDDOWN(J4907-G4907-430000-M4907-E4907*330000-F4907*450000-I4907,-3))</f>
        <v/>
      </c>
      <c r="Q4907" s="16">
        <f>50000+N4907+E4907*50000+F4907*180000</f>
        <v/>
      </c>
      <c r="R4907" s="16">
        <f>IF(P4907&lt;=2000000,MIN(Q4907,P4907),MAX(Q4907-(P4907-2000000),50000))*0.05</f>
        <v/>
      </c>
      <c r="S4907" s="16">
        <f>MAX(0,P4907*0.1-R4907)</f>
        <v/>
      </c>
      <c r="T4907" s="16">
        <f>Q4907+MAX(0,K4907-480000)</f>
        <v/>
      </c>
      <c r="U4907" s="16">
        <f>P4907-T4907</f>
        <v/>
      </c>
      <c r="V4907" s="17">
        <f>IF(U4907&lt;0,0,LOOKUP(U4907,{0,1950001,3300001,6950001,9000001,18000001,40000001},{0.05,0.1,0.2,0.23,0.33,0.4,0.45}))</f>
        <v/>
      </c>
      <c r="W4907" s="18">
        <f>IF(U4907&lt;0,0.9,0.9-V4907*1.021)</f>
        <v/>
      </c>
      <c r="X4907" s="16">
        <f>ROUNDDOWN(S4907*0.2/W4907+2000,0)</f>
        <v/>
      </c>
      <c r="Y4907" s="17">
        <f>IF(O4907&lt;=0,0,LOOKUP(O4907,{0,1950001,3300001,6950001,9000001,18000001,40000001},{0.05,0.1,0.2,0.23,0.33,0.4,0.45}))</f>
        <v/>
      </c>
    </row>
    <row r="4908">
      <c r="A4908" t="inlineStr">
        <is>
          <t>1万円刻み</t>
        </is>
      </c>
      <c r="B4908" s="16">
        <f>'3_1万円刻み'!$A$1106</f>
        <v/>
      </c>
      <c r="C4908" t="n">
        <v>2026</v>
      </c>
      <c r="D4908" t="n">
        <v>1</v>
      </c>
      <c r="E4908" t="n">
        <v>0</v>
      </c>
      <c r="F4908" t="n">
        <v>0</v>
      </c>
      <c r="G4908" s="16">
        <f>ROUND(MIN(B4908/12,650000)*12*0.0915+MIN(B4908/12,1390000)*12*(0.0504+0)+B4908*0.005,0)</f>
        <v/>
      </c>
      <c r="H4908" t="n">
        <v>0</v>
      </c>
      <c r="I4908" t="n">
        <v>0</v>
      </c>
      <c r="J4908" s="16">
        <f>IF(C4908=2026,IF(B4908&lt;741000,0,IF(B4908&lt;2191000,B4908-740000,IF(B4908&lt;2193000,1451000,IF(B4908&lt;2196000,1453000,IF(B4908&lt;2200000,1456000,IF(B4908&lt;3600000,ROUNDDOWN(B4908/4,-3)*2.8-80000,IF(B4908&lt;6600000,ROUNDDOWN(B4908/4,-3)*3.2-440000,IF(B4908&lt;8500000,ROUNDDOWN(B4908*0.9,0)-1100000,B4908-1950000)))))))),IF(B4908&lt;651000,0,IF(B4908&lt;1900000,B4908-650000,IF(B4908&lt;3600000,ROUNDDOWN(B4908/4,-3)*2.8-80000,IF(B4908&lt;6600000,ROUNDDOWN(B4908/4,-3)*3.2-440000,IF(B4908&lt;8500000,ROUNDDOWN(B4908*0.9,0)-1100000,B4908-1950000))))))</f>
        <v/>
      </c>
      <c r="K4908" s="16">
        <f>IF(J4908&gt;23500000,NA(),IF(C4908=2026,IF(J4908&lt;=4890000,1040000,IF(J4908&lt;=6550000,670000,620000)),IF(J4908&lt;=1320000,950000,IF(J4908&lt;=3360000,880000,IF(J4908&lt;=4890000,680000,IF(J4908&lt;=6550000,630000,580000))))))</f>
        <v/>
      </c>
      <c r="L4908" s="16">
        <f>IF(D4908=1,IF(J4908&lt;=9000000,380000,IF(J4908&lt;=9500000,260000,IF(J4908&lt;=10000000,130000,0))),0)</f>
        <v/>
      </c>
      <c r="M4908" s="16">
        <f>IF(D4908=1,IF(J4908&lt;=9000000,330000,IF(J4908&lt;=9500000,220000,IF(J4908&lt;=10000000,110000,0))),0)</f>
        <v/>
      </c>
      <c r="N4908" s="16">
        <f>IF(D4908=1,IF(J4908&lt;=9000000,50000,IF(J4908&lt;=9500000,40000,IF(J4908&lt;=10000000,20000,0))),0)</f>
        <v/>
      </c>
      <c r="O4908" s="16">
        <f>MAX(0,ROUNDDOWN(J4908-G4908-K4908-L4908-E4908*380000-F4908*630000-H4908,-3))</f>
        <v/>
      </c>
      <c r="P4908" s="16">
        <f>MAX(0,ROUNDDOWN(J4908-G4908-430000-M4908-E4908*330000-F4908*450000-I4908,-3))</f>
        <v/>
      </c>
      <c r="Q4908" s="16">
        <f>50000+N4908+E4908*50000+F4908*180000</f>
        <v/>
      </c>
      <c r="R4908" s="16">
        <f>IF(P4908&lt;=2000000,MIN(Q4908,P4908),MAX(Q4908-(P4908-2000000),50000))*0.05</f>
        <v/>
      </c>
      <c r="S4908" s="16">
        <f>MAX(0,P4908*0.1-R4908)</f>
        <v/>
      </c>
      <c r="T4908" s="16">
        <f>Q4908+MAX(0,K4908-480000)</f>
        <v/>
      </c>
      <c r="U4908" s="16">
        <f>P4908-T4908</f>
        <v/>
      </c>
      <c r="V4908" s="17">
        <f>IF(U4908&lt;0,0,LOOKUP(U4908,{0,1950001,3300001,6950001,9000001,18000001,40000001},{0.05,0.1,0.2,0.23,0.33,0.4,0.45}))</f>
        <v/>
      </c>
      <c r="W4908" s="18">
        <f>IF(U4908&lt;0,0.9,0.9-V4908*1.021)</f>
        <v/>
      </c>
      <c r="X4908" s="16">
        <f>ROUNDDOWN(S4908*0.2/W4908+2000,0)</f>
        <v/>
      </c>
      <c r="Y4908" s="17">
        <f>IF(O4908&lt;=0,0,LOOKUP(O4908,{0,1950001,3300001,6950001,9000001,18000001,40000001},{0.05,0.1,0.2,0.23,0.33,0.4,0.45}))</f>
        <v/>
      </c>
    </row>
    <row r="4909">
      <c r="A4909" t="inlineStr">
        <is>
          <t>1万円刻み</t>
        </is>
      </c>
      <c r="B4909" s="16">
        <f>'3_1万円刻み'!$A$1107</f>
        <v/>
      </c>
      <c r="C4909" t="n">
        <v>2025</v>
      </c>
      <c r="D4909" t="n">
        <v>0</v>
      </c>
      <c r="E4909" t="n">
        <v>0</v>
      </c>
      <c r="F4909" t="n">
        <v>0</v>
      </c>
      <c r="G4909" s="16">
        <f>ROUND(MIN(B4909/12,650000)*12*0.0915+MIN(B4909/12,1390000)*12*(0.0504+0)+B4909*0.005,0)</f>
        <v/>
      </c>
      <c r="H4909" t="n">
        <v>0</v>
      </c>
      <c r="I4909" t="n">
        <v>0</v>
      </c>
      <c r="J4909" s="16">
        <f>IF(C4909=2026,IF(B4909&lt;741000,0,IF(B4909&lt;2191000,B4909-740000,IF(B4909&lt;2193000,1451000,IF(B4909&lt;2196000,1453000,IF(B4909&lt;2200000,1456000,IF(B4909&lt;3600000,ROUNDDOWN(B4909/4,-3)*2.8-80000,IF(B4909&lt;6600000,ROUNDDOWN(B4909/4,-3)*3.2-440000,IF(B4909&lt;8500000,ROUNDDOWN(B4909*0.9,0)-1100000,B4909-1950000)))))))),IF(B4909&lt;651000,0,IF(B4909&lt;1900000,B4909-650000,IF(B4909&lt;3600000,ROUNDDOWN(B4909/4,-3)*2.8-80000,IF(B4909&lt;6600000,ROUNDDOWN(B4909/4,-3)*3.2-440000,IF(B4909&lt;8500000,ROUNDDOWN(B4909*0.9,0)-1100000,B4909-1950000))))))</f>
        <v/>
      </c>
      <c r="K4909" s="16">
        <f>IF(J4909&gt;23500000,NA(),IF(C4909=2026,IF(J4909&lt;=4890000,1040000,IF(J4909&lt;=6550000,670000,620000)),IF(J4909&lt;=1320000,950000,IF(J4909&lt;=3360000,880000,IF(J4909&lt;=4890000,680000,IF(J4909&lt;=6550000,630000,580000))))))</f>
        <v/>
      </c>
      <c r="L4909" s="16">
        <f>IF(D4909=1,IF(J4909&lt;=9000000,380000,IF(J4909&lt;=9500000,260000,IF(J4909&lt;=10000000,130000,0))),0)</f>
        <v/>
      </c>
      <c r="M4909" s="16">
        <f>IF(D4909=1,IF(J4909&lt;=9000000,330000,IF(J4909&lt;=9500000,220000,IF(J4909&lt;=10000000,110000,0))),0)</f>
        <v/>
      </c>
      <c r="N4909" s="16">
        <f>IF(D4909=1,IF(J4909&lt;=9000000,50000,IF(J4909&lt;=9500000,40000,IF(J4909&lt;=10000000,20000,0))),0)</f>
        <v/>
      </c>
      <c r="O4909" s="16">
        <f>MAX(0,ROUNDDOWN(J4909-G4909-K4909-L4909-E4909*380000-F4909*630000-H4909,-3))</f>
        <v/>
      </c>
      <c r="P4909" s="16">
        <f>MAX(0,ROUNDDOWN(J4909-G4909-430000-M4909-E4909*330000-F4909*450000-I4909,-3))</f>
        <v/>
      </c>
      <c r="Q4909" s="16">
        <f>50000+N4909+E4909*50000+F4909*180000</f>
        <v/>
      </c>
      <c r="R4909" s="16">
        <f>IF(P4909&lt;=2000000,MIN(Q4909,P4909),MAX(Q4909-(P4909-2000000),50000))*0.05</f>
        <v/>
      </c>
      <c r="S4909" s="16">
        <f>MAX(0,P4909*0.1-R4909)</f>
        <v/>
      </c>
      <c r="T4909" s="16">
        <f>Q4909+MAX(0,K4909-480000)</f>
        <v/>
      </c>
      <c r="U4909" s="16">
        <f>P4909-T4909</f>
        <v/>
      </c>
      <c r="V4909" s="17">
        <f>IF(U4909&lt;0,0,LOOKUP(U4909,{0,1950001,3300001,6950001,9000001,18000001,40000001},{0.05,0.1,0.2,0.23,0.33,0.4,0.45}))</f>
        <v/>
      </c>
      <c r="W4909" s="18">
        <f>IF(U4909&lt;0,0.9,0.9-V4909*1.021)</f>
        <v/>
      </c>
      <c r="X4909" s="16">
        <f>ROUNDDOWN(S4909*0.2/W4909+2000,0)</f>
        <v/>
      </c>
      <c r="Y4909" s="17">
        <f>IF(O4909&lt;=0,0,LOOKUP(O4909,{0,1950001,3300001,6950001,9000001,18000001,40000001},{0.05,0.1,0.2,0.23,0.33,0.4,0.45}))</f>
        <v/>
      </c>
    </row>
    <row r="4910">
      <c r="A4910" t="inlineStr">
        <is>
          <t>1万円刻み</t>
        </is>
      </c>
      <c r="B4910" s="16">
        <f>'3_1万円刻み'!$A$1107</f>
        <v/>
      </c>
      <c r="C4910" t="n">
        <v>2026</v>
      </c>
      <c r="D4910" t="n">
        <v>0</v>
      </c>
      <c r="E4910" t="n">
        <v>0</v>
      </c>
      <c r="F4910" t="n">
        <v>0</v>
      </c>
      <c r="G4910" s="16">
        <f>ROUND(MIN(B4910/12,650000)*12*0.0915+MIN(B4910/12,1390000)*12*(0.0504+0)+B4910*0.005,0)</f>
        <v/>
      </c>
      <c r="H4910" t="n">
        <v>0</v>
      </c>
      <c r="I4910" t="n">
        <v>0</v>
      </c>
      <c r="J4910" s="16">
        <f>IF(C4910=2026,IF(B4910&lt;741000,0,IF(B4910&lt;2191000,B4910-740000,IF(B4910&lt;2193000,1451000,IF(B4910&lt;2196000,1453000,IF(B4910&lt;2200000,1456000,IF(B4910&lt;3600000,ROUNDDOWN(B4910/4,-3)*2.8-80000,IF(B4910&lt;6600000,ROUNDDOWN(B4910/4,-3)*3.2-440000,IF(B4910&lt;8500000,ROUNDDOWN(B4910*0.9,0)-1100000,B4910-1950000)))))))),IF(B4910&lt;651000,0,IF(B4910&lt;1900000,B4910-650000,IF(B4910&lt;3600000,ROUNDDOWN(B4910/4,-3)*2.8-80000,IF(B4910&lt;6600000,ROUNDDOWN(B4910/4,-3)*3.2-440000,IF(B4910&lt;8500000,ROUNDDOWN(B4910*0.9,0)-1100000,B4910-1950000))))))</f>
        <v/>
      </c>
      <c r="K4910" s="16">
        <f>IF(J4910&gt;23500000,NA(),IF(C4910=2026,IF(J4910&lt;=4890000,1040000,IF(J4910&lt;=6550000,670000,620000)),IF(J4910&lt;=1320000,950000,IF(J4910&lt;=3360000,880000,IF(J4910&lt;=4890000,680000,IF(J4910&lt;=6550000,630000,580000))))))</f>
        <v/>
      </c>
      <c r="L4910" s="16">
        <f>IF(D4910=1,IF(J4910&lt;=9000000,380000,IF(J4910&lt;=9500000,260000,IF(J4910&lt;=10000000,130000,0))),0)</f>
        <v/>
      </c>
      <c r="M4910" s="16">
        <f>IF(D4910=1,IF(J4910&lt;=9000000,330000,IF(J4910&lt;=9500000,220000,IF(J4910&lt;=10000000,110000,0))),0)</f>
        <v/>
      </c>
      <c r="N4910" s="16">
        <f>IF(D4910=1,IF(J4910&lt;=9000000,50000,IF(J4910&lt;=9500000,40000,IF(J4910&lt;=10000000,20000,0))),0)</f>
        <v/>
      </c>
      <c r="O4910" s="16">
        <f>MAX(0,ROUNDDOWN(J4910-G4910-K4910-L4910-E4910*380000-F4910*630000-H4910,-3))</f>
        <v/>
      </c>
      <c r="P4910" s="16">
        <f>MAX(0,ROUNDDOWN(J4910-G4910-430000-M4910-E4910*330000-F4910*450000-I4910,-3))</f>
        <v/>
      </c>
      <c r="Q4910" s="16">
        <f>50000+N4910+E4910*50000+F4910*180000</f>
        <v/>
      </c>
      <c r="R4910" s="16">
        <f>IF(P4910&lt;=2000000,MIN(Q4910,P4910),MAX(Q4910-(P4910-2000000),50000))*0.05</f>
        <v/>
      </c>
      <c r="S4910" s="16">
        <f>MAX(0,P4910*0.1-R4910)</f>
        <v/>
      </c>
      <c r="T4910" s="16">
        <f>Q4910+MAX(0,K4910-480000)</f>
        <v/>
      </c>
      <c r="U4910" s="16">
        <f>P4910-T4910</f>
        <v/>
      </c>
      <c r="V4910" s="17">
        <f>IF(U4910&lt;0,0,LOOKUP(U4910,{0,1950001,3300001,6950001,9000001,18000001,40000001},{0.05,0.1,0.2,0.23,0.33,0.4,0.45}))</f>
        <v/>
      </c>
      <c r="W4910" s="18">
        <f>IF(U4910&lt;0,0.9,0.9-V4910*1.021)</f>
        <v/>
      </c>
      <c r="X4910" s="16">
        <f>ROUNDDOWN(S4910*0.2/W4910+2000,0)</f>
        <v/>
      </c>
      <c r="Y4910" s="17">
        <f>IF(O4910&lt;=0,0,LOOKUP(O4910,{0,1950001,3300001,6950001,9000001,18000001,40000001},{0.05,0.1,0.2,0.23,0.33,0.4,0.45}))</f>
        <v/>
      </c>
    </row>
    <row r="4911">
      <c r="A4911" t="inlineStr">
        <is>
          <t>1万円刻み</t>
        </is>
      </c>
      <c r="B4911" s="16">
        <f>'3_1万円刻み'!$A$1107</f>
        <v/>
      </c>
      <c r="C4911" t="n">
        <v>2025</v>
      </c>
      <c r="D4911" t="n">
        <v>1</v>
      </c>
      <c r="E4911" t="n">
        <v>0</v>
      </c>
      <c r="F4911" t="n">
        <v>0</v>
      </c>
      <c r="G4911" s="16">
        <f>ROUND(MIN(B4911/12,650000)*12*0.0915+MIN(B4911/12,1390000)*12*(0.0504+0)+B4911*0.005,0)</f>
        <v/>
      </c>
      <c r="H4911" t="n">
        <v>0</v>
      </c>
      <c r="I4911" t="n">
        <v>0</v>
      </c>
      <c r="J4911" s="16">
        <f>IF(C4911=2026,IF(B4911&lt;741000,0,IF(B4911&lt;2191000,B4911-740000,IF(B4911&lt;2193000,1451000,IF(B4911&lt;2196000,1453000,IF(B4911&lt;2200000,1456000,IF(B4911&lt;3600000,ROUNDDOWN(B4911/4,-3)*2.8-80000,IF(B4911&lt;6600000,ROUNDDOWN(B4911/4,-3)*3.2-440000,IF(B4911&lt;8500000,ROUNDDOWN(B4911*0.9,0)-1100000,B4911-1950000)))))))),IF(B4911&lt;651000,0,IF(B4911&lt;1900000,B4911-650000,IF(B4911&lt;3600000,ROUNDDOWN(B4911/4,-3)*2.8-80000,IF(B4911&lt;6600000,ROUNDDOWN(B4911/4,-3)*3.2-440000,IF(B4911&lt;8500000,ROUNDDOWN(B4911*0.9,0)-1100000,B4911-1950000))))))</f>
        <v/>
      </c>
      <c r="K4911" s="16">
        <f>IF(J4911&gt;23500000,NA(),IF(C4911=2026,IF(J4911&lt;=4890000,1040000,IF(J4911&lt;=6550000,670000,620000)),IF(J4911&lt;=1320000,950000,IF(J4911&lt;=3360000,880000,IF(J4911&lt;=4890000,680000,IF(J4911&lt;=6550000,630000,580000))))))</f>
        <v/>
      </c>
      <c r="L4911" s="16">
        <f>IF(D4911=1,IF(J4911&lt;=9000000,380000,IF(J4911&lt;=9500000,260000,IF(J4911&lt;=10000000,130000,0))),0)</f>
        <v/>
      </c>
      <c r="M4911" s="16">
        <f>IF(D4911=1,IF(J4911&lt;=9000000,330000,IF(J4911&lt;=9500000,220000,IF(J4911&lt;=10000000,110000,0))),0)</f>
        <v/>
      </c>
      <c r="N4911" s="16">
        <f>IF(D4911=1,IF(J4911&lt;=9000000,50000,IF(J4911&lt;=9500000,40000,IF(J4911&lt;=10000000,20000,0))),0)</f>
        <v/>
      </c>
      <c r="O4911" s="16">
        <f>MAX(0,ROUNDDOWN(J4911-G4911-K4911-L4911-E4911*380000-F4911*630000-H4911,-3))</f>
        <v/>
      </c>
      <c r="P4911" s="16">
        <f>MAX(0,ROUNDDOWN(J4911-G4911-430000-M4911-E4911*330000-F4911*450000-I4911,-3))</f>
        <v/>
      </c>
      <c r="Q4911" s="16">
        <f>50000+N4911+E4911*50000+F4911*180000</f>
        <v/>
      </c>
      <c r="R4911" s="16">
        <f>IF(P4911&lt;=2000000,MIN(Q4911,P4911),MAX(Q4911-(P4911-2000000),50000))*0.05</f>
        <v/>
      </c>
      <c r="S4911" s="16">
        <f>MAX(0,P4911*0.1-R4911)</f>
        <v/>
      </c>
      <c r="T4911" s="16">
        <f>Q4911+MAX(0,K4911-480000)</f>
        <v/>
      </c>
      <c r="U4911" s="16">
        <f>P4911-T4911</f>
        <v/>
      </c>
      <c r="V4911" s="17">
        <f>IF(U4911&lt;0,0,LOOKUP(U4911,{0,1950001,3300001,6950001,9000001,18000001,40000001},{0.05,0.1,0.2,0.23,0.33,0.4,0.45}))</f>
        <v/>
      </c>
      <c r="W4911" s="18">
        <f>IF(U4911&lt;0,0.9,0.9-V4911*1.021)</f>
        <v/>
      </c>
      <c r="X4911" s="16">
        <f>ROUNDDOWN(S4911*0.2/W4911+2000,0)</f>
        <v/>
      </c>
      <c r="Y4911" s="17">
        <f>IF(O4911&lt;=0,0,LOOKUP(O4911,{0,1950001,3300001,6950001,9000001,18000001,40000001},{0.05,0.1,0.2,0.23,0.33,0.4,0.45}))</f>
        <v/>
      </c>
    </row>
    <row r="4912">
      <c r="A4912" t="inlineStr">
        <is>
          <t>1万円刻み</t>
        </is>
      </c>
      <c r="B4912" s="16">
        <f>'3_1万円刻み'!$A$1107</f>
        <v/>
      </c>
      <c r="C4912" t="n">
        <v>2026</v>
      </c>
      <c r="D4912" t="n">
        <v>1</v>
      </c>
      <c r="E4912" t="n">
        <v>0</v>
      </c>
      <c r="F4912" t="n">
        <v>0</v>
      </c>
      <c r="G4912" s="16">
        <f>ROUND(MIN(B4912/12,650000)*12*0.0915+MIN(B4912/12,1390000)*12*(0.0504+0)+B4912*0.005,0)</f>
        <v/>
      </c>
      <c r="H4912" t="n">
        <v>0</v>
      </c>
      <c r="I4912" t="n">
        <v>0</v>
      </c>
      <c r="J4912" s="16">
        <f>IF(C4912=2026,IF(B4912&lt;741000,0,IF(B4912&lt;2191000,B4912-740000,IF(B4912&lt;2193000,1451000,IF(B4912&lt;2196000,1453000,IF(B4912&lt;2200000,1456000,IF(B4912&lt;3600000,ROUNDDOWN(B4912/4,-3)*2.8-80000,IF(B4912&lt;6600000,ROUNDDOWN(B4912/4,-3)*3.2-440000,IF(B4912&lt;8500000,ROUNDDOWN(B4912*0.9,0)-1100000,B4912-1950000)))))))),IF(B4912&lt;651000,0,IF(B4912&lt;1900000,B4912-650000,IF(B4912&lt;3600000,ROUNDDOWN(B4912/4,-3)*2.8-80000,IF(B4912&lt;6600000,ROUNDDOWN(B4912/4,-3)*3.2-440000,IF(B4912&lt;8500000,ROUNDDOWN(B4912*0.9,0)-1100000,B4912-1950000))))))</f>
        <v/>
      </c>
      <c r="K4912" s="16">
        <f>IF(J4912&gt;23500000,NA(),IF(C4912=2026,IF(J4912&lt;=4890000,1040000,IF(J4912&lt;=6550000,670000,620000)),IF(J4912&lt;=1320000,950000,IF(J4912&lt;=3360000,880000,IF(J4912&lt;=4890000,680000,IF(J4912&lt;=6550000,630000,580000))))))</f>
        <v/>
      </c>
      <c r="L4912" s="16">
        <f>IF(D4912=1,IF(J4912&lt;=9000000,380000,IF(J4912&lt;=9500000,260000,IF(J4912&lt;=10000000,130000,0))),0)</f>
        <v/>
      </c>
      <c r="M4912" s="16">
        <f>IF(D4912=1,IF(J4912&lt;=9000000,330000,IF(J4912&lt;=9500000,220000,IF(J4912&lt;=10000000,110000,0))),0)</f>
        <v/>
      </c>
      <c r="N4912" s="16">
        <f>IF(D4912=1,IF(J4912&lt;=9000000,50000,IF(J4912&lt;=9500000,40000,IF(J4912&lt;=10000000,20000,0))),0)</f>
        <v/>
      </c>
      <c r="O4912" s="16">
        <f>MAX(0,ROUNDDOWN(J4912-G4912-K4912-L4912-E4912*380000-F4912*630000-H4912,-3))</f>
        <v/>
      </c>
      <c r="P4912" s="16">
        <f>MAX(0,ROUNDDOWN(J4912-G4912-430000-M4912-E4912*330000-F4912*450000-I4912,-3))</f>
        <v/>
      </c>
      <c r="Q4912" s="16">
        <f>50000+N4912+E4912*50000+F4912*180000</f>
        <v/>
      </c>
      <c r="R4912" s="16">
        <f>IF(P4912&lt;=2000000,MIN(Q4912,P4912),MAX(Q4912-(P4912-2000000),50000))*0.05</f>
        <v/>
      </c>
      <c r="S4912" s="16">
        <f>MAX(0,P4912*0.1-R4912)</f>
        <v/>
      </c>
      <c r="T4912" s="16">
        <f>Q4912+MAX(0,K4912-480000)</f>
        <v/>
      </c>
      <c r="U4912" s="16">
        <f>P4912-T4912</f>
        <v/>
      </c>
      <c r="V4912" s="17">
        <f>IF(U4912&lt;0,0,LOOKUP(U4912,{0,1950001,3300001,6950001,9000001,18000001,40000001},{0.05,0.1,0.2,0.23,0.33,0.4,0.45}))</f>
        <v/>
      </c>
      <c r="W4912" s="18">
        <f>IF(U4912&lt;0,0.9,0.9-V4912*1.021)</f>
        <v/>
      </c>
      <c r="X4912" s="16">
        <f>ROUNDDOWN(S4912*0.2/W4912+2000,0)</f>
        <v/>
      </c>
      <c r="Y4912" s="17">
        <f>IF(O4912&lt;=0,0,LOOKUP(O4912,{0,1950001,3300001,6950001,9000001,18000001,40000001},{0.05,0.1,0.2,0.23,0.33,0.4,0.45}))</f>
        <v/>
      </c>
    </row>
    <row r="4913">
      <c r="A4913" t="inlineStr">
        <is>
          <t>1万円刻み</t>
        </is>
      </c>
      <c r="B4913" s="16">
        <f>'3_1万円刻み'!$A$1108</f>
        <v/>
      </c>
      <c r="C4913" t="n">
        <v>2025</v>
      </c>
      <c r="D4913" t="n">
        <v>0</v>
      </c>
      <c r="E4913" t="n">
        <v>0</v>
      </c>
      <c r="F4913" t="n">
        <v>0</v>
      </c>
      <c r="G4913" s="16">
        <f>ROUND(MIN(B4913/12,650000)*12*0.0915+MIN(B4913/12,1390000)*12*(0.0504+0)+B4913*0.005,0)</f>
        <v/>
      </c>
      <c r="H4913" t="n">
        <v>0</v>
      </c>
      <c r="I4913" t="n">
        <v>0</v>
      </c>
      <c r="J4913" s="16">
        <f>IF(C4913=2026,IF(B4913&lt;741000,0,IF(B4913&lt;2191000,B4913-740000,IF(B4913&lt;2193000,1451000,IF(B4913&lt;2196000,1453000,IF(B4913&lt;2200000,1456000,IF(B4913&lt;3600000,ROUNDDOWN(B4913/4,-3)*2.8-80000,IF(B4913&lt;6600000,ROUNDDOWN(B4913/4,-3)*3.2-440000,IF(B4913&lt;8500000,ROUNDDOWN(B4913*0.9,0)-1100000,B4913-1950000)))))))),IF(B4913&lt;651000,0,IF(B4913&lt;1900000,B4913-650000,IF(B4913&lt;3600000,ROUNDDOWN(B4913/4,-3)*2.8-80000,IF(B4913&lt;6600000,ROUNDDOWN(B4913/4,-3)*3.2-440000,IF(B4913&lt;8500000,ROUNDDOWN(B4913*0.9,0)-1100000,B4913-1950000))))))</f>
        <v/>
      </c>
      <c r="K4913" s="16">
        <f>IF(J4913&gt;23500000,NA(),IF(C4913=2026,IF(J4913&lt;=4890000,1040000,IF(J4913&lt;=6550000,670000,620000)),IF(J4913&lt;=1320000,950000,IF(J4913&lt;=3360000,880000,IF(J4913&lt;=4890000,680000,IF(J4913&lt;=6550000,630000,580000))))))</f>
        <v/>
      </c>
      <c r="L4913" s="16">
        <f>IF(D4913=1,IF(J4913&lt;=9000000,380000,IF(J4913&lt;=9500000,260000,IF(J4913&lt;=10000000,130000,0))),0)</f>
        <v/>
      </c>
      <c r="M4913" s="16">
        <f>IF(D4913=1,IF(J4913&lt;=9000000,330000,IF(J4913&lt;=9500000,220000,IF(J4913&lt;=10000000,110000,0))),0)</f>
        <v/>
      </c>
      <c r="N4913" s="16">
        <f>IF(D4913=1,IF(J4913&lt;=9000000,50000,IF(J4913&lt;=9500000,40000,IF(J4913&lt;=10000000,20000,0))),0)</f>
        <v/>
      </c>
      <c r="O4913" s="16">
        <f>MAX(0,ROUNDDOWN(J4913-G4913-K4913-L4913-E4913*380000-F4913*630000-H4913,-3))</f>
        <v/>
      </c>
      <c r="P4913" s="16">
        <f>MAX(0,ROUNDDOWN(J4913-G4913-430000-M4913-E4913*330000-F4913*450000-I4913,-3))</f>
        <v/>
      </c>
      <c r="Q4913" s="16">
        <f>50000+N4913+E4913*50000+F4913*180000</f>
        <v/>
      </c>
      <c r="R4913" s="16">
        <f>IF(P4913&lt;=2000000,MIN(Q4913,P4913),MAX(Q4913-(P4913-2000000),50000))*0.05</f>
        <v/>
      </c>
      <c r="S4913" s="16">
        <f>MAX(0,P4913*0.1-R4913)</f>
        <v/>
      </c>
      <c r="T4913" s="16">
        <f>Q4913+MAX(0,K4913-480000)</f>
        <v/>
      </c>
      <c r="U4913" s="16">
        <f>P4913-T4913</f>
        <v/>
      </c>
      <c r="V4913" s="17">
        <f>IF(U4913&lt;0,0,LOOKUP(U4913,{0,1950001,3300001,6950001,9000001,18000001,40000001},{0.05,0.1,0.2,0.23,0.33,0.4,0.45}))</f>
        <v/>
      </c>
      <c r="W4913" s="18">
        <f>IF(U4913&lt;0,0.9,0.9-V4913*1.021)</f>
        <v/>
      </c>
      <c r="X4913" s="16">
        <f>ROUNDDOWN(S4913*0.2/W4913+2000,0)</f>
        <v/>
      </c>
      <c r="Y4913" s="17">
        <f>IF(O4913&lt;=0,0,LOOKUP(O4913,{0,1950001,3300001,6950001,9000001,18000001,40000001},{0.05,0.1,0.2,0.23,0.33,0.4,0.45}))</f>
        <v/>
      </c>
    </row>
    <row r="4914">
      <c r="A4914" t="inlineStr">
        <is>
          <t>1万円刻み</t>
        </is>
      </c>
      <c r="B4914" s="16">
        <f>'3_1万円刻み'!$A$1108</f>
        <v/>
      </c>
      <c r="C4914" t="n">
        <v>2026</v>
      </c>
      <c r="D4914" t="n">
        <v>0</v>
      </c>
      <c r="E4914" t="n">
        <v>0</v>
      </c>
      <c r="F4914" t="n">
        <v>0</v>
      </c>
      <c r="G4914" s="16">
        <f>ROUND(MIN(B4914/12,650000)*12*0.0915+MIN(B4914/12,1390000)*12*(0.0504+0)+B4914*0.005,0)</f>
        <v/>
      </c>
      <c r="H4914" t="n">
        <v>0</v>
      </c>
      <c r="I4914" t="n">
        <v>0</v>
      </c>
      <c r="J4914" s="16">
        <f>IF(C4914=2026,IF(B4914&lt;741000,0,IF(B4914&lt;2191000,B4914-740000,IF(B4914&lt;2193000,1451000,IF(B4914&lt;2196000,1453000,IF(B4914&lt;2200000,1456000,IF(B4914&lt;3600000,ROUNDDOWN(B4914/4,-3)*2.8-80000,IF(B4914&lt;6600000,ROUNDDOWN(B4914/4,-3)*3.2-440000,IF(B4914&lt;8500000,ROUNDDOWN(B4914*0.9,0)-1100000,B4914-1950000)))))))),IF(B4914&lt;651000,0,IF(B4914&lt;1900000,B4914-650000,IF(B4914&lt;3600000,ROUNDDOWN(B4914/4,-3)*2.8-80000,IF(B4914&lt;6600000,ROUNDDOWN(B4914/4,-3)*3.2-440000,IF(B4914&lt;8500000,ROUNDDOWN(B4914*0.9,0)-1100000,B4914-1950000))))))</f>
        <v/>
      </c>
      <c r="K4914" s="16">
        <f>IF(J4914&gt;23500000,NA(),IF(C4914=2026,IF(J4914&lt;=4890000,1040000,IF(J4914&lt;=6550000,670000,620000)),IF(J4914&lt;=1320000,950000,IF(J4914&lt;=3360000,880000,IF(J4914&lt;=4890000,680000,IF(J4914&lt;=6550000,630000,580000))))))</f>
        <v/>
      </c>
      <c r="L4914" s="16">
        <f>IF(D4914=1,IF(J4914&lt;=9000000,380000,IF(J4914&lt;=9500000,260000,IF(J4914&lt;=10000000,130000,0))),0)</f>
        <v/>
      </c>
      <c r="M4914" s="16">
        <f>IF(D4914=1,IF(J4914&lt;=9000000,330000,IF(J4914&lt;=9500000,220000,IF(J4914&lt;=10000000,110000,0))),0)</f>
        <v/>
      </c>
      <c r="N4914" s="16">
        <f>IF(D4914=1,IF(J4914&lt;=9000000,50000,IF(J4914&lt;=9500000,40000,IF(J4914&lt;=10000000,20000,0))),0)</f>
        <v/>
      </c>
      <c r="O4914" s="16">
        <f>MAX(0,ROUNDDOWN(J4914-G4914-K4914-L4914-E4914*380000-F4914*630000-H4914,-3))</f>
        <v/>
      </c>
      <c r="P4914" s="16">
        <f>MAX(0,ROUNDDOWN(J4914-G4914-430000-M4914-E4914*330000-F4914*450000-I4914,-3))</f>
        <v/>
      </c>
      <c r="Q4914" s="16">
        <f>50000+N4914+E4914*50000+F4914*180000</f>
        <v/>
      </c>
      <c r="R4914" s="16">
        <f>IF(P4914&lt;=2000000,MIN(Q4914,P4914),MAX(Q4914-(P4914-2000000),50000))*0.05</f>
        <v/>
      </c>
      <c r="S4914" s="16">
        <f>MAX(0,P4914*0.1-R4914)</f>
        <v/>
      </c>
      <c r="T4914" s="16">
        <f>Q4914+MAX(0,K4914-480000)</f>
        <v/>
      </c>
      <c r="U4914" s="16">
        <f>P4914-T4914</f>
        <v/>
      </c>
      <c r="V4914" s="17">
        <f>IF(U4914&lt;0,0,LOOKUP(U4914,{0,1950001,3300001,6950001,9000001,18000001,40000001},{0.05,0.1,0.2,0.23,0.33,0.4,0.45}))</f>
        <v/>
      </c>
      <c r="W4914" s="18">
        <f>IF(U4914&lt;0,0.9,0.9-V4914*1.021)</f>
        <v/>
      </c>
      <c r="X4914" s="16">
        <f>ROUNDDOWN(S4914*0.2/W4914+2000,0)</f>
        <v/>
      </c>
      <c r="Y4914" s="17">
        <f>IF(O4914&lt;=0,0,LOOKUP(O4914,{0,1950001,3300001,6950001,9000001,18000001,40000001},{0.05,0.1,0.2,0.23,0.33,0.4,0.45}))</f>
        <v/>
      </c>
    </row>
    <row r="4915">
      <c r="A4915" t="inlineStr">
        <is>
          <t>1万円刻み</t>
        </is>
      </c>
      <c r="B4915" s="16">
        <f>'3_1万円刻み'!$A$1108</f>
        <v/>
      </c>
      <c r="C4915" t="n">
        <v>2025</v>
      </c>
      <c r="D4915" t="n">
        <v>1</v>
      </c>
      <c r="E4915" t="n">
        <v>0</v>
      </c>
      <c r="F4915" t="n">
        <v>0</v>
      </c>
      <c r="G4915" s="16">
        <f>ROUND(MIN(B4915/12,650000)*12*0.0915+MIN(B4915/12,1390000)*12*(0.0504+0)+B4915*0.005,0)</f>
        <v/>
      </c>
      <c r="H4915" t="n">
        <v>0</v>
      </c>
      <c r="I4915" t="n">
        <v>0</v>
      </c>
      <c r="J4915" s="16">
        <f>IF(C4915=2026,IF(B4915&lt;741000,0,IF(B4915&lt;2191000,B4915-740000,IF(B4915&lt;2193000,1451000,IF(B4915&lt;2196000,1453000,IF(B4915&lt;2200000,1456000,IF(B4915&lt;3600000,ROUNDDOWN(B4915/4,-3)*2.8-80000,IF(B4915&lt;6600000,ROUNDDOWN(B4915/4,-3)*3.2-440000,IF(B4915&lt;8500000,ROUNDDOWN(B4915*0.9,0)-1100000,B4915-1950000)))))))),IF(B4915&lt;651000,0,IF(B4915&lt;1900000,B4915-650000,IF(B4915&lt;3600000,ROUNDDOWN(B4915/4,-3)*2.8-80000,IF(B4915&lt;6600000,ROUNDDOWN(B4915/4,-3)*3.2-440000,IF(B4915&lt;8500000,ROUNDDOWN(B4915*0.9,0)-1100000,B4915-1950000))))))</f>
        <v/>
      </c>
      <c r="K4915" s="16">
        <f>IF(J4915&gt;23500000,NA(),IF(C4915=2026,IF(J4915&lt;=4890000,1040000,IF(J4915&lt;=6550000,670000,620000)),IF(J4915&lt;=1320000,950000,IF(J4915&lt;=3360000,880000,IF(J4915&lt;=4890000,680000,IF(J4915&lt;=6550000,630000,580000))))))</f>
        <v/>
      </c>
      <c r="L4915" s="16">
        <f>IF(D4915=1,IF(J4915&lt;=9000000,380000,IF(J4915&lt;=9500000,260000,IF(J4915&lt;=10000000,130000,0))),0)</f>
        <v/>
      </c>
      <c r="M4915" s="16">
        <f>IF(D4915=1,IF(J4915&lt;=9000000,330000,IF(J4915&lt;=9500000,220000,IF(J4915&lt;=10000000,110000,0))),0)</f>
        <v/>
      </c>
      <c r="N4915" s="16">
        <f>IF(D4915=1,IF(J4915&lt;=9000000,50000,IF(J4915&lt;=9500000,40000,IF(J4915&lt;=10000000,20000,0))),0)</f>
        <v/>
      </c>
      <c r="O4915" s="16">
        <f>MAX(0,ROUNDDOWN(J4915-G4915-K4915-L4915-E4915*380000-F4915*630000-H4915,-3))</f>
        <v/>
      </c>
      <c r="P4915" s="16">
        <f>MAX(0,ROUNDDOWN(J4915-G4915-430000-M4915-E4915*330000-F4915*450000-I4915,-3))</f>
        <v/>
      </c>
      <c r="Q4915" s="16">
        <f>50000+N4915+E4915*50000+F4915*180000</f>
        <v/>
      </c>
      <c r="R4915" s="16">
        <f>IF(P4915&lt;=2000000,MIN(Q4915,P4915),MAX(Q4915-(P4915-2000000),50000))*0.05</f>
        <v/>
      </c>
      <c r="S4915" s="16">
        <f>MAX(0,P4915*0.1-R4915)</f>
        <v/>
      </c>
      <c r="T4915" s="16">
        <f>Q4915+MAX(0,K4915-480000)</f>
        <v/>
      </c>
      <c r="U4915" s="16">
        <f>P4915-T4915</f>
        <v/>
      </c>
      <c r="V4915" s="17">
        <f>IF(U4915&lt;0,0,LOOKUP(U4915,{0,1950001,3300001,6950001,9000001,18000001,40000001},{0.05,0.1,0.2,0.23,0.33,0.4,0.45}))</f>
        <v/>
      </c>
      <c r="W4915" s="18">
        <f>IF(U4915&lt;0,0.9,0.9-V4915*1.021)</f>
        <v/>
      </c>
      <c r="X4915" s="16">
        <f>ROUNDDOWN(S4915*0.2/W4915+2000,0)</f>
        <v/>
      </c>
      <c r="Y4915" s="17">
        <f>IF(O4915&lt;=0,0,LOOKUP(O4915,{0,1950001,3300001,6950001,9000001,18000001,40000001},{0.05,0.1,0.2,0.23,0.33,0.4,0.45}))</f>
        <v/>
      </c>
    </row>
    <row r="4916">
      <c r="A4916" t="inlineStr">
        <is>
          <t>1万円刻み</t>
        </is>
      </c>
      <c r="B4916" s="16">
        <f>'3_1万円刻み'!$A$1108</f>
        <v/>
      </c>
      <c r="C4916" t="n">
        <v>2026</v>
      </c>
      <c r="D4916" t="n">
        <v>1</v>
      </c>
      <c r="E4916" t="n">
        <v>0</v>
      </c>
      <c r="F4916" t="n">
        <v>0</v>
      </c>
      <c r="G4916" s="16">
        <f>ROUND(MIN(B4916/12,650000)*12*0.0915+MIN(B4916/12,1390000)*12*(0.0504+0)+B4916*0.005,0)</f>
        <v/>
      </c>
      <c r="H4916" t="n">
        <v>0</v>
      </c>
      <c r="I4916" t="n">
        <v>0</v>
      </c>
      <c r="J4916" s="16">
        <f>IF(C4916=2026,IF(B4916&lt;741000,0,IF(B4916&lt;2191000,B4916-740000,IF(B4916&lt;2193000,1451000,IF(B4916&lt;2196000,1453000,IF(B4916&lt;2200000,1456000,IF(B4916&lt;3600000,ROUNDDOWN(B4916/4,-3)*2.8-80000,IF(B4916&lt;6600000,ROUNDDOWN(B4916/4,-3)*3.2-440000,IF(B4916&lt;8500000,ROUNDDOWN(B4916*0.9,0)-1100000,B4916-1950000)))))))),IF(B4916&lt;651000,0,IF(B4916&lt;1900000,B4916-650000,IF(B4916&lt;3600000,ROUNDDOWN(B4916/4,-3)*2.8-80000,IF(B4916&lt;6600000,ROUNDDOWN(B4916/4,-3)*3.2-440000,IF(B4916&lt;8500000,ROUNDDOWN(B4916*0.9,0)-1100000,B4916-1950000))))))</f>
        <v/>
      </c>
      <c r="K4916" s="16">
        <f>IF(J4916&gt;23500000,NA(),IF(C4916=2026,IF(J4916&lt;=4890000,1040000,IF(J4916&lt;=6550000,670000,620000)),IF(J4916&lt;=1320000,950000,IF(J4916&lt;=3360000,880000,IF(J4916&lt;=4890000,680000,IF(J4916&lt;=6550000,630000,580000))))))</f>
        <v/>
      </c>
      <c r="L4916" s="16">
        <f>IF(D4916=1,IF(J4916&lt;=9000000,380000,IF(J4916&lt;=9500000,260000,IF(J4916&lt;=10000000,130000,0))),0)</f>
        <v/>
      </c>
      <c r="M4916" s="16">
        <f>IF(D4916=1,IF(J4916&lt;=9000000,330000,IF(J4916&lt;=9500000,220000,IF(J4916&lt;=10000000,110000,0))),0)</f>
        <v/>
      </c>
      <c r="N4916" s="16">
        <f>IF(D4916=1,IF(J4916&lt;=9000000,50000,IF(J4916&lt;=9500000,40000,IF(J4916&lt;=10000000,20000,0))),0)</f>
        <v/>
      </c>
      <c r="O4916" s="16">
        <f>MAX(0,ROUNDDOWN(J4916-G4916-K4916-L4916-E4916*380000-F4916*630000-H4916,-3))</f>
        <v/>
      </c>
      <c r="P4916" s="16">
        <f>MAX(0,ROUNDDOWN(J4916-G4916-430000-M4916-E4916*330000-F4916*450000-I4916,-3))</f>
        <v/>
      </c>
      <c r="Q4916" s="16">
        <f>50000+N4916+E4916*50000+F4916*180000</f>
        <v/>
      </c>
      <c r="R4916" s="16">
        <f>IF(P4916&lt;=2000000,MIN(Q4916,P4916),MAX(Q4916-(P4916-2000000),50000))*0.05</f>
        <v/>
      </c>
      <c r="S4916" s="16">
        <f>MAX(0,P4916*0.1-R4916)</f>
        <v/>
      </c>
      <c r="T4916" s="16">
        <f>Q4916+MAX(0,K4916-480000)</f>
        <v/>
      </c>
      <c r="U4916" s="16">
        <f>P4916-T4916</f>
        <v/>
      </c>
      <c r="V4916" s="17">
        <f>IF(U4916&lt;0,0,LOOKUP(U4916,{0,1950001,3300001,6950001,9000001,18000001,40000001},{0.05,0.1,0.2,0.23,0.33,0.4,0.45}))</f>
        <v/>
      </c>
      <c r="W4916" s="18">
        <f>IF(U4916&lt;0,0.9,0.9-V4916*1.021)</f>
        <v/>
      </c>
      <c r="X4916" s="16">
        <f>ROUNDDOWN(S4916*0.2/W4916+2000,0)</f>
        <v/>
      </c>
      <c r="Y4916" s="17">
        <f>IF(O4916&lt;=0,0,LOOKUP(O4916,{0,1950001,3300001,6950001,9000001,18000001,40000001},{0.05,0.1,0.2,0.23,0.33,0.4,0.45}))</f>
        <v/>
      </c>
    </row>
    <row r="4917">
      <c r="A4917" t="inlineStr">
        <is>
          <t>1万円刻み</t>
        </is>
      </c>
      <c r="B4917" s="16">
        <f>'3_1万円刻み'!$A$1109</f>
        <v/>
      </c>
      <c r="C4917" t="n">
        <v>2025</v>
      </c>
      <c r="D4917" t="n">
        <v>0</v>
      </c>
      <c r="E4917" t="n">
        <v>0</v>
      </c>
      <c r="F4917" t="n">
        <v>0</v>
      </c>
      <c r="G4917" s="16">
        <f>ROUND(MIN(B4917/12,650000)*12*0.0915+MIN(B4917/12,1390000)*12*(0.0504+0)+B4917*0.005,0)</f>
        <v/>
      </c>
      <c r="H4917" t="n">
        <v>0</v>
      </c>
      <c r="I4917" t="n">
        <v>0</v>
      </c>
      <c r="J4917" s="16">
        <f>IF(C4917=2026,IF(B4917&lt;741000,0,IF(B4917&lt;2191000,B4917-740000,IF(B4917&lt;2193000,1451000,IF(B4917&lt;2196000,1453000,IF(B4917&lt;2200000,1456000,IF(B4917&lt;3600000,ROUNDDOWN(B4917/4,-3)*2.8-80000,IF(B4917&lt;6600000,ROUNDDOWN(B4917/4,-3)*3.2-440000,IF(B4917&lt;8500000,ROUNDDOWN(B4917*0.9,0)-1100000,B4917-1950000)))))))),IF(B4917&lt;651000,0,IF(B4917&lt;1900000,B4917-650000,IF(B4917&lt;3600000,ROUNDDOWN(B4917/4,-3)*2.8-80000,IF(B4917&lt;6600000,ROUNDDOWN(B4917/4,-3)*3.2-440000,IF(B4917&lt;8500000,ROUNDDOWN(B4917*0.9,0)-1100000,B4917-1950000))))))</f>
        <v/>
      </c>
      <c r="K4917" s="16">
        <f>IF(J4917&gt;23500000,NA(),IF(C4917=2026,IF(J4917&lt;=4890000,1040000,IF(J4917&lt;=6550000,670000,620000)),IF(J4917&lt;=1320000,950000,IF(J4917&lt;=3360000,880000,IF(J4917&lt;=4890000,680000,IF(J4917&lt;=6550000,630000,580000))))))</f>
        <v/>
      </c>
      <c r="L4917" s="16">
        <f>IF(D4917=1,IF(J4917&lt;=9000000,380000,IF(J4917&lt;=9500000,260000,IF(J4917&lt;=10000000,130000,0))),0)</f>
        <v/>
      </c>
      <c r="M4917" s="16">
        <f>IF(D4917=1,IF(J4917&lt;=9000000,330000,IF(J4917&lt;=9500000,220000,IF(J4917&lt;=10000000,110000,0))),0)</f>
        <v/>
      </c>
      <c r="N4917" s="16">
        <f>IF(D4917=1,IF(J4917&lt;=9000000,50000,IF(J4917&lt;=9500000,40000,IF(J4917&lt;=10000000,20000,0))),0)</f>
        <v/>
      </c>
      <c r="O4917" s="16">
        <f>MAX(0,ROUNDDOWN(J4917-G4917-K4917-L4917-E4917*380000-F4917*630000-H4917,-3))</f>
        <v/>
      </c>
      <c r="P4917" s="16">
        <f>MAX(0,ROUNDDOWN(J4917-G4917-430000-M4917-E4917*330000-F4917*450000-I4917,-3))</f>
        <v/>
      </c>
      <c r="Q4917" s="16">
        <f>50000+N4917+E4917*50000+F4917*180000</f>
        <v/>
      </c>
      <c r="R4917" s="16">
        <f>IF(P4917&lt;=2000000,MIN(Q4917,P4917),MAX(Q4917-(P4917-2000000),50000))*0.05</f>
        <v/>
      </c>
      <c r="S4917" s="16">
        <f>MAX(0,P4917*0.1-R4917)</f>
        <v/>
      </c>
      <c r="T4917" s="16">
        <f>Q4917+MAX(0,K4917-480000)</f>
        <v/>
      </c>
      <c r="U4917" s="16">
        <f>P4917-T4917</f>
        <v/>
      </c>
      <c r="V4917" s="17">
        <f>IF(U4917&lt;0,0,LOOKUP(U4917,{0,1950001,3300001,6950001,9000001,18000001,40000001},{0.05,0.1,0.2,0.23,0.33,0.4,0.45}))</f>
        <v/>
      </c>
      <c r="W4917" s="18">
        <f>IF(U4917&lt;0,0.9,0.9-V4917*1.021)</f>
        <v/>
      </c>
      <c r="X4917" s="16">
        <f>ROUNDDOWN(S4917*0.2/W4917+2000,0)</f>
        <v/>
      </c>
      <c r="Y4917" s="17">
        <f>IF(O4917&lt;=0,0,LOOKUP(O4917,{0,1950001,3300001,6950001,9000001,18000001,40000001},{0.05,0.1,0.2,0.23,0.33,0.4,0.45}))</f>
        <v/>
      </c>
    </row>
    <row r="4918">
      <c r="A4918" t="inlineStr">
        <is>
          <t>1万円刻み</t>
        </is>
      </c>
      <c r="B4918" s="16">
        <f>'3_1万円刻み'!$A$1109</f>
        <v/>
      </c>
      <c r="C4918" t="n">
        <v>2026</v>
      </c>
      <c r="D4918" t="n">
        <v>0</v>
      </c>
      <c r="E4918" t="n">
        <v>0</v>
      </c>
      <c r="F4918" t="n">
        <v>0</v>
      </c>
      <c r="G4918" s="16">
        <f>ROUND(MIN(B4918/12,650000)*12*0.0915+MIN(B4918/12,1390000)*12*(0.0504+0)+B4918*0.005,0)</f>
        <v/>
      </c>
      <c r="H4918" t="n">
        <v>0</v>
      </c>
      <c r="I4918" t="n">
        <v>0</v>
      </c>
      <c r="J4918" s="16">
        <f>IF(C4918=2026,IF(B4918&lt;741000,0,IF(B4918&lt;2191000,B4918-740000,IF(B4918&lt;2193000,1451000,IF(B4918&lt;2196000,1453000,IF(B4918&lt;2200000,1456000,IF(B4918&lt;3600000,ROUNDDOWN(B4918/4,-3)*2.8-80000,IF(B4918&lt;6600000,ROUNDDOWN(B4918/4,-3)*3.2-440000,IF(B4918&lt;8500000,ROUNDDOWN(B4918*0.9,0)-1100000,B4918-1950000)))))))),IF(B4918&lt;651000,0,IF(B4918&lt;1900000,B4918-650000,IF(B4918&lt;3600000,ROUNDDOWN(B4918/4,-3)*2.8-80000,IF(B4918&lt;6600000,ROUNDDOWN(B4918/4,-3)*3.2-440000,IF(B4918&lt;8500000,ROUNDDOWN(B4918*0.9,0)-1100000,B4918-1950000))))))</f>
        <v/>
      </c>
      <c r="K4918" s="16">
        <f>IF(J4918&gt;23500000,NA(),IF(C4918=2026,IF(J4918&lt;=4890000,1040000,IF(J4918&lt;=6550000,670000,620000)),IF(J4918&lt;=1320000,950000,IF(J4918&lt;=3360000,880000,IF(J4918&lt;=4890000,680000,IF(J4918&lt;=6550000,630000,580000))))))</f>
        <v/>
      </c>
      <c r="L4918" s="16">
        <f>IF(D4918=1,IF(J4918&lt;=9000000,380000,IF(J4918&lt;=9500000,260000,IF(J4918&lt;=10000000,130000,0))),0)</f>
        <v/>
      </c>
      <c r="M4918" s="16">
        <f>IF(D4918=1,IF(J4918&lt;=9000000,330000,IF(J4918&lt;=9500000,220000,IF(J4918&lt;=10000000,110000,0))),0)</f>
        <v/>
      </c>
      <c r="N4918" s="16">
        <f>IF(D4918=1,IF(J4918&lt;=9000000,50000,IF(J4918&lt;=9500000,40000,IF(J4918&lt;=10000000,20000,0))),0)</f>
        <v/>
      </c>
      <c r="O4918" s="16">
        <f>MAX(0,ROUNDDOWN(J4918-G4918-K4918-L4918-E4918*380000-F4918*630000-H4918,-3))</f>
        <v/>
      </c>
      <c r="P4918" s="16">
        <f>MAX(0,ROUNDDOWN(J4918-G4918-430000-M4918-E4918*330000-F4918*450000-I4918,-3))</f>
        <v/>
      </c>
      <c r="Q4918" s="16">
        <f>50000+N4918+E4918*50000+F4918*180000</f>
        <v/>
      </c>
      <c r="R4918" s="16">
        <f>IF(P4918&lt;=2000000,MIN(Q4918,P4918),MAX(Q4918-(P4918-2000000),50000))*0.05</f>
        <v/>
      </c>
      <c r="S4918" s="16">
        <f>MAX(0,P4918*0.1-R4918)</f>
        <v/>
      </c>
      <c r="T4918" s="16">
        <f>Q4918+MAX(0,K4918-480000)</f>
        <v/>
      </c>
      <c r="U4918" s="16">
        <f>P4918-T4918</f>
        <v/>
      </c>
      <c r="V4918" s="17">
        <f>IF(U4918&lt;0,0,LOOKUP(U4918,{0,1950001,3300001,6950001,9000001,18000001,40000001},{0.05,0.1,0.2,0.23,0.33,0.4,0.45}))</f>
        <v/>
      </c>
      <c r="W4918" s="18">
        <f>IF(U4918&lt;0,0.9,0.9-V4918*1.021)</f>
        <v/>
      </c>
      <c r="X4918" s="16">
        <f>ROUNDDOWN(S4918*0.2/W4918+2000,0)</f>
        <v/>
      </c>
      <c r="Y4918" s="17">
        <f>IF(O4918&lt;=0,0,LOOKUP(O4918,{0,1950001,3300001,6950001,9000001,18000001,40000001},{0.05,0.1,0.2,0.23,0.33,0.4,0.45}))</f>
        <v/>
      </c>
    </row>
    <row r="4919">
      <c r="A4919" t="inlineStr">
        <is>
          <t>1万円刻み</t>
        </is>
      </c>
      <c r="B4919" s="16">
        <f>'3_1万円刻み'!$A$1109</f>
        <v/>
      </c>
      <c r="C4919" t="n">
        <v>2025</v>
      </c>
      <c r="D4919" t="n">
        <v>1</v>
      </c>
      <c r="E4919" t="n">
        <v>0</v>
      </c>
      <c r="F4919" t="n">
        <v>0</v>
      </c>
      <c r="G4919" s="16">
        <f>ROUND(MIN(B4919/12,650000)*12*0.0915+MIN(B4919/12,1390000)*12*(0.0504+0)+B4919*0.005,0)</f>
        <v/>
      </c>
      <c r="H4919" t="n">
        <v>0</v>
      </c>
      <c r="I4919" t="n">
        <v>0</v>
      </c>
      <c r="J4919" s="16">
        <f>IF(C4919=2026,IF(B4919&lt;741000,0,IF(B4919&lt;2191000,B4919-740000,IF(B4919&lt;2193000,1451000,IF(B4919&lt;2196000,1453000,IF(B4919&lt;2200000,1456000,IF(B4919&lt;3600000,ROUNDDOWN(B4919/4,-3)*2.8-80000,IF(B4919&lt;6600000,ROUNDDOWN(B4919/4,-3)*3.2-440000,IF(B4919&lt;8500000,ROUNDDOWN(B4919*0.9,0)-1100000,B4919-1950000)))))))),IF(B4919&lt;651000,0,IF(B4919&lt;1900000,B4919-650000,IF(B4919&lt;3600000,ROUNDDOWN(B4919/4,-3)*2.8-80000,IF(B4919&lt;6600000,ROUNDDOWN(B4919/4,-3)*3.2-440000,IF(B4919&lt;8500000,ROUNDDOWN(B4919*0.9,0)-1100000,B4919-1950000))))))</f>
        <v/>
      </c>
      <c r="K4919" s="16">
        <f>IF(J4919&gt;23500000,NA(),IF(C4919=2026,IF(J4919&lt;=4890000,1040000,IF(J4919&lt;=6550000,670000,620000)),IF(J4919&lt;=1320000,950000,IF(J4919&lt;=3360000,880000,IF(J4919&lt;=4890000,680000,IF(J4919&lt;=6550000,630000,580000))))))</f>
        <v/>
      </c>
      <c r="L4919" s="16">
        <f>IF(D4919=1,IF(J4919&lt;=9000000,380000,IF(J4919&lt;=9500000,260000,IF(J4919&lt;=10000000,130000,0))),0)</f>
        <v/>
      </c>
      <c r="M4919" s="16">
        <f>IF(D4919=1,IF(J4919&lt;=9000000,330000,IF(J4919&lt;=9500000,220000,IF(J4919&lt;=10000000,110000,0))),0)</f>
        <v/>
      </c>
      <c r="N4919" s="16">
        <f>IF(D4919=1,IF(J4919&lt;=9000000,50000,IF(J4919&lt;=9500000,40000,IF(J4919&lt;=10000000,20000,0))),0)</f>
        <v/>
      </c>
      <c r="O4919" s="16">
        <f>MAX(0,ROUNDDOWN(J4919-G4919-K4919-L4919-E4919*380000-F4919*630000-H4919,-3))</f>
        <v/>
      </c>
      <c r="P4919" s="16">
        <f>MAX(0,ROUNDDOWN(J4919-G4919-430000-M4919-E4919*330000-F4919*450000-I4919,-3))</f>
        <v/>
      </c>
      <c r="Q4919" s="16">
        <f>50000+N4919+E4919*50000+F4919*180000</f>
        <v/>
      </c>
      <c r="R4919" s="16">
        <f>IF(P4919&lt;=2000000,MIN(Q4919,P4919),MAX(Q4919-(P4919-2000000),50000))*0.05</f>
        <v/>
      </c>
      <c r="S4919" s="16">
        <f>MAX(0,P4919*0.1-R4919)</f>
        <v/>
      </c>
      <c r="T4919" s="16">
        <f>Q4919+MAX(0,K4919-480000)</f>
        <v/>
      </c>
      <c r="U4919" s="16">
        <f>P4919-T4919</f>
        <v/>
      </c>
      <c r="V4919" s="17">
        <f>IF(U4919&lt;0,0,LOOKUP(U4919,{0,1950001,3300001,6950001,9000001,18000001,40000001},{0.05,0.1,0.2,0.23,0.33,0.4,0.45}))</f>
        <v/>
      </c>
      <c r="W4919" s="18">
        <f>IF(U4919&lt;0,0.9,0.9-V4919*1.021)</f>
        <v/>
      </c>
      <c r="X4919" s="16">
        <f>ROUNDDOWN(S4919*0.2/W4919+2000,0)</f>
        <v/>
      </c>
      <c r="Y4919" s="17">
        <f>IF(O4919&lt;=0,0,LOOKUP(O4919,{0,1950001,3300001,6950001,9000001,18000001,40000001},{0.05,0.1,0.2,0.23,0.33,0.4,0.45}))</f>
        <v/>
      </c>
    </row>
    <row r="4920">
      <c r="A4920" t="inlineStr">
        <is>
          <t>1万円刻み</t>
        </is>
      </c>
      <c r="B4920" s="16">
        <f>'3_1万円刻み'!$A$1109</f>
        <v/>
      </c>
      <c r="C4920" t="n">
        <v>2026</v>
      </c>
      <c r="D4920" t="n">
        <v>1</v>
      </c>
      <c r="E4920" t="n">
        <v>0</v>
      </c>
      <c r="F4920" t="n">
        <v>0</v>
      </c>
      <c r="G4920" s="16">
        <f>ROUND(MIN(B4920/12,650000)*12*0.0915+MIN(B4920/12,1390000)*12*(0.0504+0)+B4920*0.005,0)</f>
        <v/>
      </c>
      <c r="H4920" t="n">
        <v>0</v>
      </c>
      <c r="I4920" t="n">
        <v>0</v>
      </c>
      <c r="J4920" s="16">
        <f>IF(C4920=2026,IF(B4920&lt;741000,0,IF(B4920&lt;2191000,B4920-740000,IF(B4920&lt;2193000,1451000,IF(B4920&lt;2196000,1453000,IF(B4920&lt;2200000,1456000,IF(B4920&lt;3600000,ROUNDDOWN(B4920/4,-3)*2.8-80000,IF(B4920&lt;6600000,ROUNDDOWN(B4920/4,-3)*3.2-440000,IF(B4920&lt;8500000,ROUNDDOWN(B4920*0.9,0)-1100000,B4920-1950000)))))))),IF(B4920&lt;651000,0,IF(B4920&lt;1900000,B4920-650000,IF(B4920&lt;3600000,ROUNDDOWN(B4920/4,-3)*2.8-80000,IF(B4920&lt;6600000,ROUNDDOWN(B4920/4,-3)*3.2-440000,IF(B4920&lt;8500000,ROUNDDOWN(B4920*0.9,0)-1100000,B4920-1950000))))))</f>
        <v/>
      </c>
      <c r="K4920" s="16">
        <f>IF(J4920&gt;23500000,NA(),IF(C4920=2026,IF(J4920&lt;=4890000,1040000,IF(J4920&lt;=6550000,670000,620000)),IF(J4920&lt;=1320000,950000,IF(J4920&lt;=3360000,880000,IF(J4920&lt;=4890000,680000,IF(J4920&lt;=6550000,630000,580000))))))</f>
        <v/>
      </c>
      <c r="L4920" s="16">
        <f>IF(D4920=1,IF(J4920&lt;=9000000,380000,IF(J4920&lt;=9500000,260000,IF(J4920&lt;=10000000,130000,0))),0)</f>
        <v/>
      </c>
      <c r="M4920" s="16">
        <f>IF(D4920=1,IF(J4920&lt;=9000000,330000,IF(J4920&lt;=9500000,220000,IF(J4920&lt;=10000000,110000,0))),0)</f>
        <v/>
      </c>
      <c r="N4920" s="16">
        <f>IF(D4920=1,IF(J4920&lt;=9000000,50000,IF(J4920&lt;=9500000,40000,IF(J4920&lt;=10000000,20000,0))),0)</f>
        <v/>
      </c>
      <c r="O4920" s="16">
        <f>MAX(0,ROUNDDOWN(J4920-G4920-K4920-L4920-E4920*380000-F4920*630000-H4920,-3))</f>
        <v/>
      </c>
      <c r="P4920" s="16">
        <f>MAX(0,ROUNDDOWN(J4920-G4920-430000-M4920-E4920*330000-F4920*450000-I4920,-3))</f>
        <v/>
      </c>
      <c r="Q4920" s="16">
        <f>50000+N4920+E4920*50000+F4920*180000</f>
        <v/>
      </c>
      <c r="R4920" s="16">
        <f>IF(P4920&lt;=2000000,MIN(Q4920,P4920),MAX(Q4920-(P4920-2000000),50000))*0.05</f>
        <v/>
      </c>
      <c r="S4920" s="16">
        <f>MAX(0,P4920*0.1-R4920)</f>
        <v/>
      </c>
      <c r="T4920" s="16">
        <f>Q4920+MAX(0,K4920-480000)</f>
        <v/>
      </c>
      <c r="U4920" s="16">
        <f>P4920-T4920</f>
        <v/>
      </c>
      <c r="V4920" s="17">
        <f>IF(U4920&lt;0,0,LOOKUP(U4920,{0,1950001,3300001,6950001,9000001,18000001,40000001},{0.05,0.1,0.2,0.23,0.33,0.4,0.45}))</f>
        <v/>
      </c>
      <c r="W4920" s="18">
        <f>IF(U4920&lt;0,0.9,0.9-V4920*1.021)</f>
        <v/>
      </c>
      <c r="X4920" s="16">
        <f>ROUNDDOWN(S4920*0.2/W4920+2000,0)</f>
        <v/>
      </c>
      <c r="Y4920" s="17">
        <f>IF(O4920&lt;=0,0,LOOKUP(O4920,{0,1950001,3300001,6950001,9000001,18000001,40000001},{0.05,0.1,0.2,0.23,0.33,0.4,0.45}))</f>
        <v/>
      </c>
    </row>
    <row r="4921">
      <c r="A4921" t="inlineStr">
        <is>
          <t>1万円刻み</t>
        </is>
      </c>
      <c r="B4921" s="16">
        <f>'3_1万円刻み'!$A$1110</f>
        <v/>
      </c>
      <c r="C4921" t="n">
        <v>2025</v>
      </c>
      <c r="D4921" t="n">
        <v>0</v>
      </c>
      <c r="E4921" t="n">
        <v>0</v>
      </c>
      <c r="F4921" t="n">
        <v>0</v>
      </c>
      <c r="G4921" s="16">
        <f>ROUND(MIN(B4921/12,650000)*12*0.0915+MIN(B4921/12,1390000)*12*(0.0504+0)+B4921*0.005,0)</f>
        <v/>
      </c>
      <c r="H4921" t="n">
        <v>0</v>
      </c>
      <c r="I4921" t="n">
        <v>0</v>
      </c>
      <c r="J4921" s="16">
        <f>IF(C4921=2026,IF(B4921&lt;741000,0,IF(B4921&lt;2191000,B4921-740000,IF(B4921&lt;2193000,1451000,IF(B4921&lt;2196000,1453000,IF(B4921&lt;2200000,1456000,IF(B4921&lt;3600000,ROUNDDOWN(B4921/4,-3)*2.8-80000,IF(B4921&lt;6600000,ROUNDDOWN(B4921/4,-3)*3.2-440000,IF(B4921&lt;8500000,ROUNDDOWN(B4921*0.9,0)-1100000,B4921-1950000)))))))),IF(B4921&lt;651000,0,IF(B4921&lt;1900000,B4921-650000,IF(B4921&lt;3600000,ROUNDDOWN(B4921/4,-3)*2.8-80000,IF(B4921&lt;6600000,ROUNDDOWN(B4921/4,-3)*3.2-440000,IF(B4921&lt;8500000,ROUNDDOWN(B4921*0.9,0)-1100000,B4921-1950000))))))</f>
        <v/>
      </c>
      <c r="K4921" s="16">
        <f>IF(J4921&gt;23500000,NA(),IF(C4921=2026,IF(J4921&lt;=4890000,1040000,IF(J4921&lt;=6550000,670000,620000)),IF(J4921&lt;=1320000,950000,IF(J4921&lt;=3360000,880000,IF(J4921&lt;=4890000,680000,IF(J4921&lt;=6550000,630000,580000))))))</f>
        <v/>
      </c>
      <c r="L4921" s="16">
        <f>IF(D4921=1,IF(J4921&lt;=9000000,380000,IF(J4921&lt;=9500000,260000,IF(J4921&lt;=10000000,130000,0))),0)</f>
        <v/>
      </c>
      <c r="M4921" s="16">
        <f>IF(D4921=1,IF(J4921&lt;=9000000,330000,IF(J4921&lt;=9500000,220000,IF(J4921&lt;=10000000,110000,0))),0)</f>
        <v/>
      </c>
      <c r="N4921" s="16">
        <f>IF(D4921=1,IF(J4921&lt;=9000000,50000,IF(J4921&lt;=9500000,40000,IF(J4921&lt;=10000000,20000,0))),0)</f>
        <v/>
      </c>
      <c r="O4921" s="16">
        <f>MAX(0,ROUNDDOWN(J4921-G4921-K4921-L4921-E4921*380000-F4921*630000-H4921,-3))</f>
        <v/>
      </c>
      <c r="P4921" s="16">
        <f>MAX(0,ROUNDDOWN(J4921-G4921-430000-M4921-E4921*330000-F4921*450000-I4921,-3))</f>
        <v/>
      </c>
      <c r="Q4921" s="16">
        <f>50000+N4921+E4921*50000+F4921*180000</f>
        <v/>
      </c>
      <c r="R4921" s="16">
        <f>IF(P4921&lt;=2000000,MIN(Q4921,P4921),MAX(Q4921-(P4921-2000000),50000))*0.05</f>
        <v/>
      </c>
      <c r="S4921" s="16">
        <f>MAX(0,P4921*0.1-R4921)</f>
        <v/>
      </c>
      <c r="T4921" s="16">
        <f>Q4921+MAX(0,K4921-480000)</f>
        <v/>
      </c>
      <c r="U4921" s="16">
        <f>P4921-T4921</f>
        <v/>
      </c>
      <c r="V4921" s="17">
        <f>IF(U4921&lt;0,0,LOOKUP(U4921,{0,1950001,3300001,6950001,9000001,18000001,40000001},{0.05,0.1,0.2,0.23,0.33,0.4,0.45}))</f>
        <v/>
      </c>
      <c r="W4921" s="18">
        <f>IF(U4921&lt;0,0.9,0.9-V4921*1.021)</f>
        <v/>
      </c>
      <c r="X4921" s="16">
        <f>ROUNDDOWN(S4921*0.2/W4921+2000,0)</f>
        <v/>
      </c>
      <c r="Y4921" s="17">
        <f>IF(O4921&lt;=0,0,LOOKUP(O4921,{0,1950001,3300001,6950001,9000001,18000001,40000001},{0.05,0.1,0.2,0.23,0.33,0.4,0.45}))</f>
        <v/>
      </c>
    </row>
    <row r="4922">
      <c r="A4922" t="inlineStr">
        <is>
          <t>1万円刻み</t>
        </is>
      </c>
      <c r="B4922" s="16">
        <f>'3_1万円刻み'!$A$1110</f>
        <v/>
      </c>
      <c r="C4922" t="n">
        <v>2026</v>
      </c>
      <c r="D4922" t="n">
        <v>0</v>
      </c>
      <c r="E4922" t="n">
        <v>0</v>
      </c>
      <c r="F4922" t="n">
        <v>0</v>
      </c>
      <c r="G4922" s="16">
        <f>ROUND(MIN(B4922/12,650000)*12*0.0915+MIN(B4922/12,1390000)*12*(0.0504+0)+B4922*0.005,0)</f>
        <v/>
      </c>
      <c r="H4922" t="n">
        <v>0</v>
      </c>
      <c r="I4922" t="n">
        <v>0</v>
      </c>
      <c r="J4922" s="16">
        <f>IF(C4922=2026,IF(B4922&lt;741000,0,IF(B4922&lt;2191000,B4922-740000,IF(B4922&lt;2193000,1451000,IF(B4922&lt;2196000,1453000,IF(B4922&lt;2200000,1456000,IF(B4922&lt;3600000,ROUNDDOWN(B4922/4,-3)*2.8-80000,IF(B4922&lt;6600000,ROUNDDOWN(B4922/4,-3)*3.2-440000,IF(B4922&lt;8500000,ROUNDDOWN(B4922*0.9,0)-1100000,B4922-1950000)))))))),IF(B4922&lt;651000,0,IF(B4922&lt;1900000,B4922-650000,IF(B4922&lt;3600000,ROUNDDOWN(B4922/4,-3)*2.8-80000,IF(B4922&lt;6600000,ROUNDDOWN(B4922/4,-3)*3.2-440000,IF(B4922&lt;8500000,ROUNDDOWN(B4922*0.9,0)-1100000,B4922-1950000))))))</f>
        <v/>
      </c>
      <c r="K4922" s="16">
        <f>IF(J4922&gt;23500000,NA(),IF(C4922=2026,IF(J4922&lt;=4890000,1040000,IF(J4922&lt;=6550000,670000,620000)),IF(J4922&lt;=1320000,950000,IF(J4922&lt;=3360000,880000,IF(J4922&lt;=4890000,680000,IF(J4922&lt;=6550000,630000,580000))))))</f>
        <v/>
      </c>
      <c r="L4922" s="16">
        <f>IF(D4922=1,IF(J4922&lt;=9000000,380000,IF(J4922&lt;=9500000,260000,IF(J4922&lt;=10000000,130000,0))),0)</f>
        <v/>
      </c>
      <c r="M4922" s="16">
        <f>IF(D4922=1,IF(J4922&lt;=9000000,330000,IF(J4922&lt;=9500000,220000,IF(J4922&lt;=10000000,110000,0))),0)</f>
        <v/>
      </c>
      <c r="N4922" s="16">
        <f>IF(D4922=1,IF(J4922&lt;=9000000,50000,IF(J4922&lt;=9500000,40000,IF(J4922&lt;=10000000,20000,0))),0)</f>
        <v/>
      </c>
      <c r="O4922" s="16">
        <f>MAX(0,ROUNDDOWN(J4922-G4922-K4922-L4922-E4922*380000-F4922*630000-H4922,-3))</f>
        <v/>
      </c>
      <c r="P4922" s="16">
        <f>MAX(0,ROUNDDOWN(J4922-G4922-430000-M4922-E4922*330000-F4922*450000-I4922,-3))</f>
        <v/>
      </c>
      <c r="Q4922" s="16">
        <f>50000+N4922+E4922*50000+F4922*180000</f>
        <v/>
      </c>
      <c r="R4922" s="16">
        <f>IF(P4922&lt;=2000000,MIN(Q4922,P4922),MAX(Q4922-(P4922-2000000),50000))*0.05</f>
        <v/>
      </c>
      <c r="S4922" s="16">
        <f>MAX(0,P4922*0.1-R4922)</f>
        <v/>
      </c>
      <c r="T4922" s="16">
        <f>Q4922+MAX(0,K4922-480000)</f>
        <v/>
      </c>
      <c r="U4922" s="16">
        <f>P4922-T4922</f>
        <v/>
      </c>
      <c r="V4922" s="17">
        <f>IF(U4922&lt;0,0,LOOKUP(U4922,{0,1950001,3300001,6950001,9000001,18000001,40000001},{0.05,0.1,0.2,0.23,0.33,0.4,0.45}))</f>
        <v/>
      </c>
      <c r="W4922" s="18">
        <f>IF(U4922&lt;0,0.9,0.9-V4922*1.021)</f>
        <v/>
      </c>
      <c r="X4922" s="16">
        <f>ROUNDDOWN(S4922*0.2/W4922+2000,0)</f>
        <v/>
      </c>
      <c r="Y4922" s="17">
        <f>IF(O4922&lt;=0,0,LOOKUP(O4922,{0,1950001,3300001,6950001,9000001,18000001,40000001},{0.05,0.1,0.2,0.23,0.33,0.4,0.45}))</f>
        <v/>
      </c>
    </row>
    <row r="4923">
      <c r="A4923" t="inlineStr">
        <is>
          <t>1万円刻み</t>
        </is>
      </c>
      <c r="B4923" s="16">
        <f>'3_1万円刻み'!$A$1110</f>
        <v/>
      </c>
      <c r="C4923" t="n">
        <v>2025</v>
      </c>
      <c r="D4923" t="n">
        <v>1</v>
      </c>
      <c r="E4923" t="n">
        <v>0</v>
      </c>
      <c r="F4923" t="n">
        <v>0</v>
      </c>
      <c r="G4923" s="16">
        <f>ROUND(MIN(B4923/12,650000)*12*0.0915+MIN(B4923/12,1390000)*12*(0.0504+0)+B4923*0.005,0)</f>
        <v/>
      </c>
      <c r="H4923" t="n">
        <v>0</v>
      </c>
      <c r="I4923" t="n">
        <v>0</v>
      </c>
      <c r="J4923" s="16">
        <f>IF(C4923=2026,IF(B4923&lt;741000,0,IF(B4923&lt;2191000,B4923-740000,IF(B4923&lt;2193000,1451000,IF(B4923&lt;2196000,1453000,IF(B4923&lt;2200000,1456000,IF(B4923&lt;3600000,ROUNDDOWN(B4923/4,-3)*2.8-80000,IF(B4923&lt;6600000,ROUNDDOWN(B4923/4,-3)*3.2-440000,IF(B4923&lt;8500000,ROUNDDOWN(B4923*0.9,0)-1100000,B4923-1950000)))))))),IF(B4923&lt;651000,0,IF(B4923&lt;1900000,B4923-650000,IF(B4923&lt;3600000,ROUNDDOWN(B4923/4,-3)*2.8-80000,IF(B4923&lt;6600000,ROUNDDOWN(B4923/4,-3)*3.2-440000,IF(B4923&lt;8500000,ROUNDDOWN(B4923*0.9,0)-1100000,B4923-1950000))))))</f>
        <v/>
      </c>
      <c r="K4923" s="16">
        <f>IF(J4923&gt;23500000,NA(),IF(C4923=2026,IF(J4923&lt;=4890000,1040000,IF(J4923&lt;=6550000,670000,620000)),IF(J4923&lt;=1320000,950000,IF(J4923&lt;=3360000,880000,IF(J4923&lt;=4890000,680000,IF(J4923&lt;=6550000,630000,580000))))))</f>
        <v/>
      </c>
      <c r="L4923" s="16">
        <f>IF(D4923=1,IF(J4923&lt;=9000000,380000,IF(J4923&lt;=9500000,260000,IF(J4923&lt;=10000000,130000,0))),0)</f>
        <v/>
      </c>
      <c r="M4923" s="16">
        <f>IF(D4923=1,IF(J4923&lt;=9000000,330000,IF(J4923&lt;=9500000,220000,IF(J4923&lt;=10000000,110000,0))),0)</f>
        <v/>
      </c>
      <c r="N4923" s="16">
        <f>IF(D4923=1,IF(J4923&lt;=9000000,50000,IF(J4923&lt;=9500000,40000,IF(J4923&lt;=10000000,20000,0))),0)</f>
        <v/>
      </c>
      <c r="O4923" s="16">
        <f>MAX(0,ROUNDDOWN(J4923-G4923-K4923-L4923-E4923*380000-F4923*630000-H4923,-3))</f>
        <v/>
      </c>
      <c r="P4923" s="16">
        <f>MAX(0,ROUNDDOWN(J4923-G4923-430000-M4923-E4923*330000-F4923*450000-I4923,-3))</f>
        <v/>
      </c>
      <c r="Q4923" s="16">
        <f>50000+N4923+E4923*50000+F4923*180000</f>
        <v/>
      </c>
      <c r="R4923" s="16">
        <f>IF(P4923&lt;=2000000,MIN(Q4923,P4923),MAX(Q4923-(P4923-2000000),50000))*0.05</f>
        <v/>
      </c>
      <c r="S4923" s="16">
        <f>MAX(0,P4923*0.1-R4923)</f>
        <v/>
      </c>
      <c r="T4923" s="16">
        <f>Q4923+MAX(0,K4923-480000)</f>
        <v/>
      </c>
      <c r="U4923" s="16">
        <f>P4923-T4923</f>
        <v/>
      </c>
      <c r="V4923" s="17">
        <f>IF(U4923&lt;0,0,LOOKUP(U4923,{0,1950001,3300001,6950001,9000001,18000001,40000001},{0.05,0.1,0.2,0.23,0.33,0.4,0.45}))</f>
        <v/>
      </c>
      <c r="W4923" s="18">
        <f>IF(U4923&lt;0,0.9,0.9-V4923*1.021)</f>
        <v/>
      </c>
      <c r="X4923" s="16">
        <f>ROUNDDOWN(S4923*0.2/W4923+2000,0)</f>
        <v/>
      </c>
      <c r="Y4923" s="17">
        <f>IF(O4923&lt;=0,0,LOOKUP(O4923,{0,1950001,3300001,6950001,9000001,18000001,40000001},{0.05,0.1,0.2,0.23,0.33,0.4,0.45}))</f>
        <v/>
      </c>
    </row>
    <row r="4924">
      <c r="A4924" t="inlineStr">
        <is>
          <t>1万円刻み</t>
        </is>
      </c>
      <c r="B4924" s="16">
        <f>'3_1万円刻み'!$A$1110</f>
        <v/>
      </c>
      <c r="C4924" t="n">
        <v>2026</v>
      </c>
      <c r="D4924" t="n">
        <v>1</v>
      </c>
      <c r="E4924" t="n">
        <v>0</v>
      </c>
      <c r="F4924" t="n">
        <v>0</v>
      </c>
      <c r="G4924" s="16">
        <f>ROUND(MIN(B4924/12,650000)*12*0.0915+MIN(B4924/12,1390000)*12*(0.0504+0)+B4924*0.005,0)</f>
        <v/>
      </c>
      <c r="H4924" t="n">
        <v>0</v>
      </c>
      <c r="I4924" t="n">
        <v>0</v>
      </c>
      <c r="J4924" s="16">
        <f>IF(C4924=2026,IF(B4924&lt;741000,0,IF(B4924&lt;2191000,B4924-740000,IF(B4924&lt;2193000,1451000,IF(B4924&lt;2196000,1453000,IF(B4924&lt;2200000,1456000,IF(B4924&lt;3600000,ROUNDDOWN(B4924/4,-3)*2.8-80000,IF(B4924&lt;6600000,ROUNDDOWN(B4924/4,-3)*3.2-440000,IF(B4924&lt;8500000,ROUNDDOWN(B4924*0.9,0)-1100000,B4924-1950000)))))))),IF(B4924&lt;651000,0,IF(B4924&lt;1900000,B4924-650000,IF(B4924&lt;3600000,ROUNDDOWN(B4924/4,-3)*2.8-80000,IF(B4924&lt;6600000,ROUNDDOWN(B4924/4,-3)*3.2-440000,IF(B4924&lt;8500000,ROUNDDOWN(B4924*0.9,0)-1100000,B4924-1950000))))))</f>
        <v/>
      </c>
      <c r="K4924" s="16">
        <f>IF(J4924&gt;23500000,NA(),IF(C4924=2026,IF(J4924&lt;=4890000,1040000,IF(J4924&lt;=6550000,670000,620000)),IF(J4924&lt;=1320000,950000,IF(J4924&lt;=3360000,880000,IF(J4924&lt;=4890000,680000,IF(J4924&lt;=6550000,630000,580000))))))</f>
        <v/>
      </c>
      <c r="L4924" s="16">
        <f>IF(D4924=1,IF(J4924&lt;=9000000,380000,IF(J4924&lt;=9500000,260000,IF(J4924&lt;=10000000,130000,0))),0)</f>
        <v/>
      </c>
      <c r="M4924" s="16">
        <f>IF(D4924=1,IF(J4924&lt;=9000000,330000,IF(J4924&lt;=9500000,220000,IF(J4924&lt;=10000000,110000,0))),0)</f>
        <v/>
      </c>
      <c r="N4924" s="16">
        <f>IF(D4924=1,IF(J4924&lt;=9000000,50000,IF(J4924&lt;=9500000,40000,IF(J4924&lt;=10000000,20000,0))),0)</f>
        <v/>
      </c>
      <c r="O4924" s="16">
        <f>MAX(0,ROUNDDOWN(J4924-G4924-K4924-L4924-E4924*380000-F4924*630000-H4924,-3))</f>
        <v/>
      </c>
      <c r="P4924" s="16">
        <f>MAX(0,ROUNDDOWN(J4924-G4924-430000-M4924-E4924*330000-F4924*450000-I4924,-3))</f>
        <v/>
      </c>
      <c r="Q4924" s="16">
        <f>50000+N4924+E4924*50000+F4924*180000</f>
        <v/>
      </c>
      <c r="R4924" s="16">
        <f>IF(P4924&lt;=2000000,MIN(Q4924,P4924),MAX(Q4924-(P4924-2000000),50000))*0.05</f>
        <v/>
      </c>
      <c r="S4924" s="16">
        <f>MAX(0,P4924*0.1-R4924)</f>
        <v/>
      </c>
      <c r="T4924" s="16">
        <f>Q4924+MAX(0,K4924-480000)</f>
        <v/>
      </c>
      <c r="U4924" s="16">
        <f>P4924-T4924</f>
        <v/>
      </c>
      <c r="V4924" s="17">
        <f>IF(U4924&lt;0,0,LOOKUP(U4924,{0,1950001,3300001,6950001,9000001,18000001,40000001},{0.05,0.1,0.2,0.23,0.33,0.4,0.45}))</f>
        <v/>
      </c>
      <c r="W4924" s="18">
        <f>IF(U4924&lt;0,0.9,0.9-V4924*1.021)</f>
        <v/>
      </c>
      <c r="X4924" s="16">
        <f>ROUNDDOWN(S4924*0.2/W4924+2000,0)</f>
        <v/>
      </c>
      <c r="Y4924" s="17">
        <f>IF(O4924&lt;=0,0,LOOKUP(O4924,{0,1950001,3300001,6950001,9000001,18000001,40000001},{0.05,0.1,0.2,0.23,0.33,0.4,0.45}))</f>
        <v/>
      </c>
    </row>
    <row r="4925">
      <c r="A4925" t="inlineStr">
        <is>
          <t>1万円刻み</t>
        </is>
      </c>
      <c r="B4925" s="16">
        <f>'3_1万円刻み'!$A$1111</f>
        <v/>
      </c>
      <c r="C4925" t="n">
        <v>2025</v>
      </c>
      <c r="D4925" t="n">
        <v>0</v>
      </c>
      <c r="E4925" t="n">
        <v>0</v>
      </c>
      <c r="F4925" t="n">
        <v>0</v>
      </c>
      <c r="G4925" s="16">
        <f>ROUND(MIN(B4925/12,650000)*12*0.0915+MIN(B4925/12,1390000)*12*(0.0504+0)+B4925*0.005,0)</f>
        <v/>
      </c>
      <c r="H4925" t="n">
        <v>0</v>
      </c>
      <c r="I4925" t="n">
        <v>0</v>
      </c>
      <c r="J4925" s="16">
        <f>IF(C4925=2026,IF(B4925&lt;741000,0,IF(B4925&lt;2191000,B4925-740000,IF(B4925&lt;2193000,1451000,IF(B4925&lt;2196000,1453000,IF(B4925&lt;2200000,1456000,IF(B4925&lt;3600000,ROUNDDOWN(B4925/4,-3)*2.8-80000,IF(B4925&lt;6600000,ROUNDDOWN(B4925/4,-3)*3.2-440000,IF(B4925&lt;8500000,ROUNDDOWN(B4925*0.9,0)-1100000,B4925-1950000)))))))),IF(B4925&lt;651000,0,IF(B4925&lt;1900000,B4925-650000,IF(B4925&lt;3600000,ROUNDDOWN(B4925/4,-3)*2.8-80000,IF(B4925&lt;6600000,ROUNDDOWN(B4925/4,-3)*3.2-440000,IF(B4925&lt;8500000,ROUNDDOWN(B4925*0.9,0)-1100000,B4925-1950000))))))</f>
        <v/>
      </c>
      <c r="K4925" s="16">
        <f>IF(J4925&gt;23500000,NA(),IF(C4925=2026,IF(J4925&lt;=4890000,1040000,IF(J4925&lt;=6550000,670000,620000)),IF(J4925&lt;=1320000,950000,IF(J4925&lt;=3360000,880000,IF(J4925&lt;=4890000,680000,IF(J4925&lt;=6550000,630000,580000))))))</f>
        <v/>
      </c>
      <c r="L4925" s="16">
        <f>IF(D4925=1,IF(J4925&lt;=9000000,380000,IF(J4925&lt;=9500000,260000,IF(J4925&lt;=10000000,130000,0))),0)</f>
        <v/>
      </c>
      <c r="M4925" s="16">
        <f>IF(D4925=1,IF(J4925&lt;=9000000,330000,IF(J4925&lt;=9500000,220000,IF(J4925&lt;=10000000,110000,0))),0)</f>
        <v/>
      </c>
      <c r="N4925" s="16">
        <f>IF(D4925=1,IF(J4925&lt;=9000000,50000,IF(J4925&lt;=9500000,40000,IF(J4925&lt;=10000000,20000,0))),0)</f>
        <v/>
      </c>
      <c r="O4925" s="16">
        <f>MAX(0,ROUNDDOWN(J4925-G4925-K4925-L4925-E4925*380000-F4925*630000-H4925,-3))</f>
        <v/>
      </c>
      <c r="P4925" s="16">
        <f>MAX(0,ROUNDDOWN(J4925-G4925-430000-M4925-E4925*330000-F4925*450000-I4925,-3))</f>
        <v/>
      </c>
      <c r="Q4925" s="16">
        <f>50000+N4925+E4925*50000+F4925*180000</f>
        <v/>
      </c>
      <c r="R4925" s="16">
        <f>IF(P4925&lt;=2000000,MIN(Q4925,P4925),MAX(Q4925-(P4925-2000000),50000))*0.05</f>
        <v/>
      </c>
      <c r="S4925" s="16">
        <f>MAX(0,P4925*0.1-R4925)</f>
        <v/>
      </c>
      <c r="T4925" s="16">
        <f>Q4925+MAX(0,K4925-480000)</f>
        <v/>
      </c>
      <c r="U4925" s="16">
        <f>P4925-T4925</f>
        <v/>
      </c>
      <c r="V4925" s="17">
        <f>IF(U4925&lt;0,0,LOOKUP(U4925,{0,1950001,3300001,6950001,9000001,18000001,40000001},{0.05,0.1,0.2,0.23,0.33,0.4,0.45}))</f>
        <v/>
      </c>
      <c r="W4925" s="18">
        <f>IF(U4925&lt;0,0.9,0.9-V4925*1.021)</f>
        <v/>
      </c>
      <c r="X4925" s="16">
        <f>ROUNDDOWN(S4925*0.2/W4925+2000,0)</f>
        <v/>
      </c>
      <c r="Y4925" s="17">
        <f>IF(O4925&lt;=0,0,LOOKUP(O4925,{0,1950001,3300001,6950001,9000001,18000001,40000001},{0.05,0.1,0.2,0.23,0.33,0.4,0.45}))</f>
        <v/>
      </c>
    </row>
    <row r="4926">
      <c r="A4926" t="inlineStr">
        <is>
          <t>1万円刻み</t>
        </is>
      </c>
      <c r="B4926" s="16">
        <f>'3_1万円刻み'!$A$1111</f>
        <v/>
      </c>
      <c r="C4926" t="n">
        <v>2026</v>
      </c>
      <c r="D4926" t="n">
        <v>0</v>
      </c>
      <c r="E4926" t="n">
        <v>0</v>
      </c>
      <c r="F4926" t="n">
        <v>0</v>
      </c>
      <c r="G4926" s="16">
        <f>ROUND(MIN(B4926/12,650000)*12*0.0915+MIN(B4926/12,1390000)*12*(0.0504+0)+B4926*0.005,0)</f>
        <v/>
      </c>
      <c r="H4926" t="n">
        <v>0</v>
      </c>
      <c r="I4926" t="n">
        <v>0</v>
      </c>
      <c r="J4926" s="16">
        <f>IF(C4926=2026,IF(B4926&lt;741000,0,IF(B4926&lt;2191000,B4926-740000,IF(B4926&lt;2193000,1451000,IF(B4926&lt;2196000,1453000,IF(B4926&lt;2200000,1456000,IF(B4926&lt;3600000,ROUNDDOWN(B4926/4,-3)*2.8-80000,IF(B4926&lt;6600000,ROUNDDOWN(B4926/4,-3)*3.2-440000,IF(B4926&lt;8500000,ROUNDDOWN(B4926*0.9,0)-1100000,B4926-1950000)))))))),IF(B4926&lt;651000,0,IF(B4926&lt;1900000,B4926-650000,IF(B4926&lt;3600000,ROUNDDOWN(B4926/4,-3)*2.8-80000,IF(B4926&lt;6600000,ROUNDDOWN(B4926/4,-3)*3.2-440000,IF(B4926&lt;8500000,ROUNDDOWN(B4926*0.9,0)-1100000,B4926-1950000))))))</f>
        <v/>
      </c>
      <c r="K4926" s="16">
        <f>IF(J4926&gt;23500000,NA(),IF(C4926=2026,IF(J4926&lt;=4890000,1040000,IF(J4926&lt;=6550000,670000,620000)),IF(J4926&lt;=1320000,950000,IF(J4926&lt;=3360000,880000,IF(J4926&lt;=4890000,680000,IF(J4926&lt;=6550000,630000,580000))))))</f>
        <v/>
      </c>
      <c r="L4926" s="16">
        <f>IF(D4926=1,IF(J4926&lt;=9000000,380000,IF(J4926&lt;=9500000,260000,IF(J4926&lt;=10000000,130000,0))),0)</f>
        <v/>
      </c>
      <c r="M4926" s="16">
        <f>IF(D4926=1,IF(J4926&lt;=9000000,330000,IF(J4926&lt;=9500000,220000,IF(J4926&lt;=10000000,110000,0))),0)</f>
        <v/>
      </c>
      <c r="N4926" s="16">
        <f>IF(D4926=1,IF(J4926&lt;=9000000,50000,IF(J4926&lt;=9500000,40000,IF(J4926&lt;=10000000,20000,0))),0)</f>
        <v/>
      </c>
      <c r="O4926" s="16">
        <f>MAX(0,ROUNDDOWN(J4926-G4926-K4926-L4926-E4926*380000-F4926*630000-H4926,-3))</f>
        <v/>
      </c>
      <c r="P4926" s="16">
        <f>MAX(0,ROUNDDOWN(J4926-G4926-430000-M4926-E4926*330000-F4926*450000-I4926,-3))</f>
        <v/>
      </c>
      <c r="Q4926" s="16">
        <f>50000+N4926+E4926*50000+F4926*180000</f>
        <v/>
      </c>
      <c r="R4926" s="16">
        <f>IF(P4926&lt;=2000000,MIN(Q4926,P4926),MAX(Q4926-(P4926-2000000),50000))*0.05</f>
        <v/>
      </c>
      <c r="S4926" s="16">
        <f>MAX(0,P4926*0.1-R4926)</f>
        <v/>
      </c>
      <c r="T4926" s="16">
        <f>Q4926+MAX(0,K4926-480000)</f>
        <v/>
      </c>
      <c r="U4926" s="16">
        <f>P4926-T4926</f>
        <v/>
      </c>
      <c r="V4926" s="17">
        <f>IF(U4926&lt;0,0,LOOKUP(U4926,{0,1950001,3300001,6950001,9000001,18000001,40000001},{0.05,0.1,0.2,0.23,0.33,0.4,0.45}))</f>
        <v/>
      </c>
      <c r="W4926" s="18">
        <f>IF(U4926&lt;0,0.9,0.9-V4926*1.021)</f>
        <v/>
      </c>
      <c r="X4926" s="16">
        <f>ROUNDDOWN(S4926*0.2/W4926+2000,0)</f>
        <v/>
      </c>
      <c r="Y4926" s="17">
        <f>IF(O4926&lt;=0,0,LOOKUP(O4926,{0,1950001,3300001,6950001,9000001,18000001,40000001},{0.05,0.1,0.2,0.23,0.33,0.4,0.45}))</f>
        <v/>
      </c>
    </row>
    <row r="4927">
      <c r="A4927" t="inlineStr">
        <is>
          <t>1万円刻み</t>
        </is>
      </c>
      <c r="B4927" s="16">
        <f>'3_1万円刻み'!$A$1111</f>
        <v/>
      </c>
      <c r="C4927" t="n">
        <v>2025</v>
      </c>
      <c r="D4927" t="n">
        <v>1</v>
      </c>
      <c r="E4927" t="n">
        <v>0</v>
      </c>
      <c r="F4927" t="n">
        <v>0</v>
      </c>
      <c r="G4927" s="16">
        <f>ROUND(MIN(B4927/12,650000)*12*0.0915+MIN(B4927/12,1390000)*12*(0.0504+0)+B4927*0.005,0)</f>
        <v/>
      </c>
      <c r="H4927" t="n">
        <v>0</v>
      </c>
      <c r="I4927" t="n">
        <v>0</v>
      </c>
      <c r="J4927" s="16">
        <f>IF(C4927=2026,IF(B4927&lt;741000,0,IF(B4927&lt;2191000,B4927-740000,IF(B4927&lt;2193000,1451000,IF(B4927&lt;2196000,1453000,IF(B4927&lt;2200000,1456000,IF(B4927&lt;3600000,ROUNDDOWN(B4927/4,-3)*2.8-80000,IF(B4927&lt;6600000,ROUNDDOWN(B4927/4,-3)*3.2-440000,IF(B4927&lt;8500000,ROUNDDOWN(B4927*0.9,0)-1100000,B4927-1950000)))))))),IF(B4927&lt;651000,0,IF(B4927&lt;1900000,B4927-650000,IF(B4927&lt;3600000,ROUNDDOWN(B4927/4,-3)*2.8-80000,IF(B4927&lt;6600000,ROUNDDOWN(B4927/4,-3)*3.2-440000,IF(B4927&lt;8500000,ROUNDDOWN(B4927*0.9,0)-1100000,B4927-1950000))))))</f>
        <v/>
      </c>
      <c r="K4927" s="16">
        <f>IF(J4927&gt;23500000,NA(),IF(C4927=2026,IF(J4927&lt;=4890000,1040000,IF(J4927&lt;=6550000,670000,620000)),IF(J4927&lt;=1320000,950000,IF(J4927&lt;=3360000,880000,IF(J4927&lt;=4890000,680000,IF(J4927&lt;=6550000,630000,580000))))))</f>
        <v/>
      </c>
      <c r="L4927" s="16">
        <f>IF(D4927=1,IF(J4927&lt;=9000000,380000,IF(J4927&lt;=9500000,260000,IF(J4927&lt;=10000000,130000,0))),0)</f>
        <v/>
      </c>
      <c r="M4927" s="16">
        <f>IF(D4927=1,IF(J4927&lt;=9000000,330000,IF(J4927&lt;=9500000,220000,IF(J4927&lt;=10000000,110000,0))),0)</f>
        <v/>
      </c>
      <c r="N4927" s="16">
        <f>IF(D4927=1,IF(J4927&lt;=9000000,50000,IF(J4927&lt;=9500000,40000,IF(J4927&lt;=10000000,20000,0))),0)</f>
        <v/>
      </c>
      <c r="O4927" s="16">
        <f>MAX(0,ROUNDDOWN(J4927-G4927-K4927-L4927-E4927*380000-F4927*630000-H4927,-3))</f>
        <v/>
      </c>
      <c r="P4927" s="16">
        <f>MAX(0,ROUNDDOWN(J4927-G4927-430000-M4927-E4927*330000-F4927*450000-I4927,-3))</f>
        <v/>
      </c>
      <c r="Q4927" s="16">
        <f>50000+N4927+E4927*50000+F4927*180000</f>
        <v/>
      </c>
      <c r="R4927" s="16">
        <f>IF(P4927&lt;=2000000,MIN(Q4927,P4927),MAX(Q4927-(P4927-2000000),50000))*0.05</f>
        <v/>
      </c>
      <c r="S4927" s="16">
        <f>MAX(0,P4927*0.1-R4927)</f>
        <v/>
      </c>
      <c r="T4927" s="16">
        <f>Q4927+MAX(0,K4927-480000)</f>
        <v/>
      </c>
      <c r="U4927" s="16">
        <f>P4927-T4927</f>
        <v/>
      </c>
      <c r="V4927" s="17">
        <f>IF(U4927&lt;0,0,LOOKUP(U4927,{0,1950001,3300001,6950001,9000001,18000001,40000001},{0.05,0.1,0.2,0.23,0.33,0.4,0.45}))</f>
        <v/>
      </c>
      <c r="W4927" s="18">
        <f>IF(U4927&lt;0,0.9,0.9-V4927*1.021)</f>
        <v/>
      </c>
      <c r="X4927" s="16">
        <f>ROUNDDOWN(S4927*0.2/W4927+2000,0)</f>
        <v/>
      </c>
      <c r="Y4927" s="17">
        <f>IF(O4927&lt;=0,0,LOOKUP(O4927,{0,1950001,3300001,6950001,9000001,18000001,40000001},{0.05,0.1,0.2,0.23,0.33,0.4,0.45}))</f>
        <v/>
      </c>
    </row>
    <row r="4928">
      <c r="A4928" t="inlineStr">
        <is>
          <t>1万円刻み</t>
        </is>
      </c>
      <c r="B4928" s="16">
        <f>'3_1万円刻み'!$A$1111</f>
        <v/>
      </c>
      <c r="C4928" t="n">
        <v>2026</v>
      </c>
      <c r="D4928" t="n">
        <v>1</v>
      </c>
      <c r="E4928" t="n">
        <v>0</v>
      </c>
      <c r="F4928" t="n">
        <v>0</v>
      </c>
      <c r="G4928" s="16">
        <f>ROUND(MIN(B4928/12,650000)*12*0.0915+MIN(B4928/12,1390000)*12*(0.0504+0)+B4928*0.005,0)</f>
        <v/>
      </c>
      <c r="H4928" t="n">
        <v>0</v>
      </c>
      <c r="I4928" t="n">
        <v>0</v>
      </c>
      <c r="J4928" s="16">
        <f>IF(C4928=2026,IF(B4928&lt;741000,0,IF(B4928&lt;2191000,B4928-740000,IF(B4928&lt;2193000,1451000,IF(B4928&lt;2196000,1453000,IF(B4928&lt;2200000,1456000,IF(B4928&lt;3600000,ROUNDDOWN(B4928/4,-3)*2.8-80000,IF(B4928&lt;6600000,ROUNDDOWN(B4928/4,-3)*3.2-440000,IF(B4928&lt;8500000,ROUNDDOWN(B4928*0.9,0)-1100000,B4928-1950000)))))))),IF(B4928&lt;651000,0,IF(B4928&lt;1900000,B4928-650000,IF(B4928&lt;3600000,ROUNDDOWN(B4928/4,-3)*2.8-80000,IF(B4928&lt;6600000,ROUNDDOWN(B4928/4,-3)*3.2-440000,IF(B4928&lt;8500000,ROUNDDOWN(B4928*0.9,0)-1100000,B4928-1950000))))))</f>
        <v/>
      </c>
      <c r="K4928" s="16">
        <f>IF(J4928&gt;23500000,NA(),IF(C4928=2026,IF(J4928&lt;=4890000,1040000,IF(J4928&lt;=6550000,670000,620000)),IF(J4928&lt;=1320000,950000,IF(J4928&lt;=3360000,880000,IF(J4928&lt;=4890000,680000,IF(J4928&lt;=6550000,630000,580000))))))</f>
        <v/>
      </c>
      <c r="L4928" s="16">
        <f>IF(D4928=1,IF(J4928&lt;=9000000,380000,IF(J4928&lt;=9500000,260000,IF(J4928&lt;=10000000,130000,0))),0)</f>
        <v/>
      </c>
      <c r="M4928" s="16">
        <f>IF(D4928=1,IF(J4928&lt;=9000000,330000,IF(J4928&lt;=9500000,220000,IF(J4928&lt;=10000000,110000,0))),0)</f>
        <v/>
      </c>
      <c r="N4928" s="16">
        <f>IF(D4928=1,IF(J4928&lt;=9000000,50000,IF(J4928&lt;=9500000,40000,IF(J4928&lt;=10000000,20000,0))),0)</f>
        <v/>
      </c>
      <c r="O4928" s="16">
        <f>MAX(0,ROUNDDOWN(J4928-G4928-K4928-L4928-E4928*380000-F4928*630000-H4928,-3))</f>
        <v/>
      </c>
      <c r="P4928" s="16">
        <f>MAX(0,ROUNDDOWN(J4928-G4928-430000-M4928-E4928*330000-F4928*450000-I4928,-3))</f>
        <v/>
      </c>
      <c r="Q4928" s="16">
        <f>50000+N4928+E4928*50000+F4928*180000</f>
        <v/>
      </c>
      <c r="R4928" s="16">
        <f>IF(P4928&lt;=2000000,MIN(Q4928,P4928),MAX(Q4928-(P4928-2000000),50000))*0.05</f>
        <v/>
      </c>
      <c r="S4928" s="16">
        <f>MAX(0,P4928*0.1-R4928)</f>
        <v/>
      </c>
      <c r="T4928" s="16">
        <f>Q4928+MAX(0,K4928-480000)</f>
        <v/>
      </c>
      <c r="U4928" s="16">
        <f>P4928-T4928</f>
        <v/>
      </c>
      <c r="V4928" s="17">
        <f>IF(U4928&lt;0,0,LOOKUP(U4928,{0,1950001,3300001,6950001,9000001,18000001,40000001},{0.05,0.1,0.2,0.23,0.33,0.4,0.45}))</f>
        <v/>
      </c>
      <c r="W4928" s="18">
        <f>IF(U4928&lt;0,0.9,0.9-V4928*1.021)</f>
        <v/>
      </c>
      <c r="X4928" s="16">
        <f>ROUNDDOWN(S4928*0.2/W4928+2000,0)</f>
        <v/>
      </c>
      <c r="Y4928" s="17">
        <f>IF(O4928&lt;=0,0,LOOKUP(O4928,{0,1950001,3300001,6950001,9000001,18000001,40000001},{0.05,0.1,0.2,0.23,0.33,0.4,0.45}))</f>
        <v/>
      </c>
    </row>
    <row r="4929">
      <c r="A4929" t="inlineStr">
        <is>
          <t>1万円刻み</t>
        </is>
      </c>
      <c r="B4929" s="16">
        <f>'3_1万円刻み'!$A$1112</f>
        <v/>
      </c>
      <c r="C4929" t="n">
        <v>2025</v>
      </c>
      <c r="D4929" t="n">
        <v>0</v>
      </c>
      <c r="E4929" t="n">
        <v>0</v>
      </c>
      <c r="F4929" t="n">
        <v>0</v>
      </c>
      <c r="G4929" s="16">
        <f>ROUND(MIN(B4929/12,650000)*12*0.0915+MIN(B4929/12,1390000)*12*(0.0504+0)+B4929*0.005,0)</f>
        <v/>
      </c>
      <c r="H4929" t="n">
        <v>0</v>
      </c>
      <c r="I4929" t="n">
        <v>0</v>
      </c>
      <c r="J4929" s="16">
        <f>IF(C4929=2026,IF(B4929&lt;741000,0,IF(B4929&lt;2191000,B4929-740000,IF(B4929&lt;2193000,1451000,IF(B4929&lt;2196000,1453000,IF(B4929&lt;2200000,1456000,IF(B4929&lt;3600000,ROUNDDOWN(B4929/4,-3)*2.8-80000,IF(B4929&lt;6600000,ROUNDDOWN(B4929/4,-3)*3.2-440000,IF(B4929&lt;8500000,ROUNDDOWN(B4929*0.9,0)-1100000,B4929-1950000)))))))),IF(B4929&lt;651000,0,IF(B4929&lt;1900000,B4929-650000,IF(B4929&lt;3600000,ROUNDDOWN(B4929/4,-3)*2.8-80000,IF(B4929&lt;6600000,ROUNDDOWN(B4929/4,-3)*3.2-440000,IF(B4929&lt;8500000,ROUNDDOWN(B4929*0.9,0)-1100000,B4929-1950000))))))</f>
        <v/>
      </c>
      <c r="K4929" s="16">
        <f>IF(J4929&gt;23500000,NA(),IF(C4929=2026,IF(J4929&lt;=4890000,1040000,IF(J4929&lt;=6550000,670000,620000)),IF(J4929&lt;=1320000,950000,IF(J4929&lt;=3360000,880000,IF(J4929&lt;=4890000,680000,IF(J4929&lt;=6550000,630000,580000))))))</f>
        <v/>
      </c>
      <c r="L4929" s="16">
        <f>IF(D4929=1,IF(J4929&lt;=9000000,380000,IF(J4929&lt;=9500000,260000,IF(J4929&lt;=10000000,130000,0))),0)</f>
        <v/>
      </c>
      <c r="M4929" s="16">
        <f>IF(D4929=1,IF(J4929&lt;=9000000,330000,IF(J4929&lt;=9500000,220000,IF(J4929&lt;=10000000,110000,0))),0)</f>
        <v/>
      </c>
      <c r="N4929" s="16">
        <f>IF(D4929=1,IF(J4929&lt;=9000000,50000,IF(J4929&lt;=9500000,40000,IF(J4929&lt;=10000000,20000,0))),0)</f>
        <v/>
      </c>
      <c r="O4929" s="16">
        <f>MAX(0,ROUNDDOWN(J4929-G4929-K4929-L4929-E4929*380000-F4929*630000-H4929,-3))</f>
        <v/>
      </c>
      <c r="P4929" s="16">
        <f>MAX(0,ROUNDDOWN(J4929-G4929-430000-M4929-E4929*330000-F4929*450000-I4929,-3))</f>
        <v/>
      </c>
      <c r="Q4929" s="16">
        <f>50000+N4929+E4929*50000+F4929*180000</f>
        <v/>
      </c>
      <c r="R4929" s="16">
        <f>IF(P4929&lt;=2000000,MIN(Q4929,P4929),MAX(Q4929-(P4929-2000000),50000))*0.05</f>
        <v/>
      </c>
      <c r="S4929" s="16">
        <f>MAX(0,P4929*0.1-R4929)</f>
        <v/>
      </c>
      <c r="T4929" s="16">
        <f>Q4929+MAX(0,K4929-480000)</f>
        <v/>
      </c>
      <c r="U4929" s="16">
        <f>P4929-T4929</f>
        <v/>
      </c>
      <c r="V4929" s="17">
        <f>IF(U4929&lt;0,0,LOOKUP(U4929,{0,1950001,3300001,6950001,9000001,18000001,40000001},{0.05,0.1,0.2,0.23,0.33,0.4,0.45}))</f>
        <v/>
      </c>
      <c r="W4929" s="18">
        <f>IF(U4929&lt;0,0.9,0.9-V4929*1.021)</f>
        <v/>
      </c>
      <c r="X4929" s="16">
        <f>ROUNDDOWN(S4929*0.2/W4929+2000,0)</f>
        <v/>
      </c>
      <c r="Y4929" s="17">
        <f>IF(O4929&lt;=0,0,LOOKUP(O4929,{0,1950001,3300001,6950001,9000001,18000001,40000001},{0.05,0.1,0.2,0.23,0.33,0.4,0.45}))</f>
        <v/>
      </c>
    </row>
    <row r="4930">
      <c r="A4930" t="inlineStr">
        <is>
          <t>1万円刻み</t>
        </is>
      </c>
      <c r="B4930" s="16">
        <f>'3_1万円刻み'!$A$1112</f>
        <v/>
      </c>
      <c r="C4930" t="n">
        <v>2026</v>
      </c>
      <c r="D4930" t="n">
        <v>0</v>
      </c>
      <c r="E4930" t="n">
        <v>0</v>
      </c>
      <c r="F4930" t="n">
        <v>0</v>
      </c>
      <c r="G4930" s="16">
        <f>ROUND(MIN(B4930/12,650000)*12*0.0915+MIN(B4930/12,1390000)*12*(0.0504+0)+B4930*0.005,0)</f>
        <v/>
      </c>
      <c r="H4930" t="n">
        <v>0</v>
      </c>
      <c r="I4930" t="n">
        <v>0</v>
      </c>
      <c r="J4930" s="16">
        <f>IF(C4930=2026,IF(B4930&lt;741000,0,IF(B4930&lt;2191000,B4930-740000,IF(B4930&lt;2193000,1451000,IF(B4930&lt;2196000,1453000,IF(B4930&lt;2200000,1456000,IF(B4930&lt;3600000,ROUNDDOWN(B4930/4,-3)*2.8-80000,IF(B4930&lt;6600000,ROUNDDOWN(B4930/4,-3)*3.2-440000,IF(B4930&lt;8500000,ROUNDDOWN(B4930*0.9,0)-1100000,B4930-1950000)))))))),IF(B4930&lt;651000,0,IF(B4930&lt;1900000,B4930-650000,IF(B4930&lt;3600000,ROUNDDOWN(B4930/4,-3)*2.8-80000,IF(B4930&lt;6600000,ROUNDDOWN(B4930/4,-3)*3.2-440000,IF(B4930&lt;8500000,ROUNDDOWN(B4930*0.9,0)-1100000,B4930-1950000))))))</f>
        <v/>
      </c>
      <c r="K4930" s="16">
        <f>IF(J4930&gt;23500000,NA(),IF(C4930=2026,IF(J4930&lt;=4890000,1040000,IF(J4930&lt;=6550000,670000,620000)),IF(J4930&lt;=1320000,950000,IF(J4930&lt;=3360000,880000,IF(J4930&lt;=4890000,680000,IF(J4930&lt;=6550000,630000,580000))))))</f>
        <v/>
      </c>
      <c r="L4930" s="16">
        <f>IF(D4930=1,IF(J4930&lt;=9000000,380000,IF(J4930&lt;=9500000,260000,IF(J4930&lt;=10000000,130000,0))),0)</f>
        <v/>
      </c>
      <c r="M4930" s="16">
        <f>IF(D4930=1,IF(J4930&lt;=9000000,330000,IF(J4930&lt;=9500000,220000,IF(J4930&lt;=10000000,110000,0))),0)</f>
        <v/>
      </c>
      <c r="N4930" s="16">
        <f>IF(D4930=1,IF(J4930&lt;=9000000,50000,IF(J4930&lt;=9500000,40000,IF(J4930&lt;=10000000,20000,0))),0)</f>
        <v/>
      </c>
      <c r="O4930" s="16">
        <f>MAX(0,ROUNDDOWN(J4930-G4930-K4930-L4930-E4930*380000-F4930*630000-H4930,-3))</f>
        <v/>
      </c>
      <c r="P4930" s="16">
        <f>MAX(0,ROUNDDOWN(J4930-G4930-430000-M4930-E4930*330000-F4930*450000-I4930,-3))</f>
        <v/>
      </c>
      <c r="Q4930" s="16">
        <f>50000+N4930+E4930*50000+F4930*180000</f>
        <v/>
      </c>
      <c r="R4930" s="16">
        <f>IF(P4930&lt;=2000000,MIN(Q4930,P4930),MAX(Q4930-(P4930-2000000),50000))*0.05</f>
        <v/>
      </c>
      <c r="S4930" s="16">
        <f>MAX(0,P4930*0.1-R4930)</f>
        <v/>
      </c>
      <c r="T4930" s="16">
        <f>Q4930+MAX(0,K4930-480000)</f>
        <v/>
      </c>
      <c r="U4930" s="16">
        <f>P4930-T4930</f>
        <v/>
      </c>
      <c r="V4930" s="17">
        <f>IF(U4930&lt;0,0,LOOKUP(U4930,{0,1950001,3300001,6950001,9000001,18000001,40000001},{0.05,0.1,0.2,0.23,0.33,0.4,0.45}))</f>
        <v/>
      </c>
      <c r="W4930" s="18">
        <f>IF(U4930&lt;0,0.9,0.9-V4930*1.021)</f>
        <v/>
      </c>
      <c r="X4930" s="16">
        <f>ROUNDDOWN(S4930*0.2/W4930+2000,0)</f>
        <v/>
      </c>
      <c r="Y4930" s="17">
        <f>IF(O4930&lt;=0,0,LOOKUP(O4930,{0,1950001,3300001,6950001,9000001,18000001,40000001},{0.05,0.1,0.2,0.23,0.33,0.4,0.45}))</f>
        <v/>
      </c>
    </row>
    <row r="4931">
      <c r="A4931" t="inlineStr">
        <is>
          <t>1万円刻み</t>
        </is>
      </c>
      <c r="B4931" s="16">
        <f>'3_1万円刻み'!$A$1112</f>
        <v/>
      </c>
      <c r="C4931" t="n">
        <v>2025</v>
      </c>
      <c r="D4931" t="n">
        <v>1</v>
      </c>
      <c r="E4931" t="n">
        <v>0</v>
      </c>
      <c r="F4931" t="n">
        <v>0</v>
      </c>
      <c r="G4931" s="16">
        <f>ROUND(MIN(B4931/12,650000)*12*0.0915+MIN(B4931/12,1390000)*12*(0.0504+0)+B4931*0.005,0)</f>
        <v/>
      </c>
      <c r="H4931" t="n">
        <v>0</v>
      </c>
      <c r="I4931" t="n">
        <v>0</v>
      </c>
      <c r="J4931" s="16">
        <f>IF(C4931=2026,IF(B4931&lt;741000,0,IF(B4931&lt;2191000,B4931-740000,IF(B4931&lt;2193000,1451000,IF(B4931&lt;2196000,1453000,IF(B4931&lt;2200000,1456000,IF(B4931&lt;3600000,ROUNDDOWN(B4931/4,-3)*2.8-80000,IF(B4931&lt;6600000,ROUNDDOWN(B4931/4,-3)*3.2-440000,IF(B4931&lt;8500000,ROUNDDOWN(B4931*0.9,0)-1100000,B4931-1950000)))))))),IF(B4931&lt;651000,0,IF(B4931&lt;1900000,B4931-650000,IF(B4931&lt;3600000,ROUNDDOWN(B4931/4,-3)*2.8-80000,IF(B4931&lt;6600000,ROUNDDOWN(B4931/4,-3)*3.2-440000,IF(B4931&lt;8500000,ROUNDDOWN(B4931*0.9,0)-1100000,B4931-1950000))))))</f>
        <v/>
      </c>
      <c r="K4931" s="16">
        <f>IF(J4931&gt;23500000,NA(),IF(C4931=2026,IF(J4931&lt;=4890000,1040000,IF(J4931&lt;=6550000,670000,620000)),IF(J4931&lt;=1320000,950000,IF(J4931&lt;=3360000,880000,IF(J4931&lt;=4890000,680000,IF(J4931&lt;=6550000,630000,580000))))))</f>
        <v/>
      </c>
      <c r="L4931" s="16">
        <f>IF(D4931=1,IF(J4931&lt;=9000000,380000,IF(J4931&lt;=9500000,260000,IF(J4931&lt;=10000000,130000,0))),0)</f>
        <v/>
      </c>
      <c r="M4931" s="16">
        <f>IF(D4931=1,IF(J4931&lt;=9000000,330000,IF(J4931&lt;=9500000,220000,IF(J4931&lt;=10000000,110000,0))),0)</f>
        <v/>
      </c>
      <c r="N4931" s="16">
        <f>IF(D4931=1,IF(J4931&lt;=9000000,50000,IF(J4931&lt;=9500000,40000,IF(J4931&lt;=10000000,20000,0))),0)</f>
        <v/>
      </c>
      <c r="O4931" s="16">
        <f>MAX(0,ROUNDDOWN(J4931-G4931-K4931-L4931-E4931*380000-F4931*630000-H4931,-3))</f>
        <v/>
      </c>
      <c r="P4931" s="16">
        <f>MAX(0,ROUNDDOWN(J4931-G4931-430000-M4931-E4931*330000-F4931*450000-I4931,-3))</f>
        <v/>
      </c>
      <c r="Q4931" s="16">
        <f>50000+N4931+E4931*50000+F4931*180000</f>
        <v/>
      </c>
      <c r="R4931" s="16">
        <f>IF(P4931&lt;=2000000,MIN(Q4931,P4931),MAX(Q4931-(P4931-2000000),50000))*0.05</f>
        <v/>
      </c>
      <c r="S4931" s="16">
        <f>MAX(0,P4931*0.1-R4931)</f>
        <v/>
      </c>
      <c r="T4931" s="16">
        <f>Q4931+MAX(0,K4931-480000)</f>
        <v/>
      </c>
      <c r="U4931" s="16">
        <f>P4931-T4931</f>
        <v/>
      </c>
      <c r="V4931" s="17">
        <f>IF(U4931&lt;0,0,LOOKUP(U4931,{0,1950001,3300001,6950001,9000001,18000001,40000001},{0.05,0.1,0.2,0.23,0.33,0.4,0.45}))</f>
        <v/>
      </c>
      <c r="W4931" s="18">
        <f>IF(U4931&lt;0,0.9,0.9-V4931*1.021)</f>
        <v/>
      </c>
      <c r="X4931" s="16">
        <f>ROUNDDOWN(S4931*0.2/W4931+2000,0)</f>
        <v/>
      </c>
      <c r="Y4931" s="17">
        <f>IF(O4931&lt;=0,0,LOOKUP(O4931,{0,1950001,3300001,6950001,9000001,18000001,40000001},{0.05,0.1,0.2,0.23,0.33,0.4,0.45}))</f>
        <v/>
      </c>
    </row>
    <row r="4932">
      <c r="A4932" t="inlineStr">
        <is>
          <t>1万円刻み</t>
        </is>
      </c>
      <c r="B4932" s="16">
        <f>'3_1万円刻み'!$A$1112</f>
        <v/>
      </c>
      <c r="C4932" t="n">
        <v>2026</v>
      </c>
      <c r="D4932" t="n">
        <v>1</v>
      </c>
      <c r="E4932" t="n">
        <v>0</v>
      </c>
      <c r="F4932" t="n">
        <v>0</v>
      </c>
      <c r="G4932" s="16">
        <f>ROUND(MIN(B4932/12,650000)*12*0.0915+MIN(B4932/12,1390000)*12*(0.0504+0)+B4932*0.005,0)</f>
        <v/>
      </c>
      <c r="H4932" t="n">
        <v>0</v>
      </c>
      <c r="I4932" t="n">
        <v>0</v>
      </c>
      <c r="J4932" s="16">
        <f>IF(C4932=2026,IF(B4932&lt;741000,0,IF(B4932&lt;2191000,B4932-740000,IF(B4932&lt;2193000,1451000,IF(B4932&lt;2196000,1453000,IF(B4932&lt;2200000,1456000,IF(B4932&lt;3600000,ROUNDDOWN(B4932/4,-3)*2.8-80000,IF(B4932&lt;6600000,ROUNDDOWN(B4932/4,-3)*3.2-440000,IF(B4932&lt;8500000,ROUNDDOWN(B4932*0.9,0)-1100000,B4932-1950000)))))))),IF(B4932&lt;651000,0,IF(B4932&lt;1900000,B4932-650000,IF(B4932&lt;3600000,ROUNDDOWN(B4932/4,-3)*2.8-80000,IF(B4932&lt;6600000,ROUNDDOWN(B4932/4,-3)*3.2-440000,IF(B4932&lt;8500000,ROUNDDOWN(B4932*0.9,0)-1100000,B4932-1950000))))))</f>
        <v/>
      </c>
      <c r="K4932" s="16">
        <f>IF(J4932&gt;23500000,NA(),IF(C4932=2026,IF(J4932&lt;=4890000,1040000,IF(J4932&lt;=6550000,670000,620000)),IF(J4932&lt;=1320000,950000,IF(J4932&lt;=3360000,880000,IF(J4932&lt;=4890000,680000,IF(J4932&lt;=6550000,630000,580000))))))</f>
        <v/>
      </c>
      <c r="L4932" s="16">
        <f>IF(D4932=1,IF(J4932&lt;=9000000,380000,IF(J4932&lt;=9500000,260000,IF(J4932&lt;=10000000,130000,0))),0)</f>
        <v/>
      </c>
      <c r="M4932" s="16">
        <f>IF(D4932=1,IF(J4932&lt;=9000000,330000,IF(J4932&lt;=9500000,220000,IF(J4932&lt;=10000000,110000,0))),0)</f>
        <v/>
      </c>
      <c r="N4932" s="16">
        <f>IF(D4932=1,IF(J4932&lt;=9000000,50000,IF(J4932&lt;=9500000,40000,IF(J4932&lt;=10000000,20000,0))),0)</f>
        <v/>
      </c>
      <c r="O4932" s="16">
        <f>MAX(0,ROUNDDOWN(J4932-G4932-K4932-L4932-E4932*380000-F4932*630000-H4932,-3))</f>
        <v/>
      </c>
      <c r="P4932" s="16">
        <f>MAX(0,ROUNDDOWN(J4932-G4932-430000-M4932-E4932*330000-F4932*450000-I4932,-3))</f>
        <v/>
      </c>
      <c r="Q4932" s="16">
        <f>50000+N4932+E4932*50000+F4932*180000</f>
        <v/>
      </c>
      <c r="R4932" s="16">
        <f>IF(P4932&lt;=2000000,MIN(Q4932,P4932),MAX(Q4932-(P4932-2000000),50000))*0.05</f>
        <v/>
      </c>
      <c r="S4932" s="16">
        <f>MAX(0,P4932*0.1-R4932)</f>
        <v/>
      </c>
      <c r="T4932" s="16">
        <f>Q4932+MAX(0,K4932-480000)</f>
        <v/>
      </c>
      <c r="U4932" s="16">
        <f>P4932-T4932</f>
        <v/>
      </c>
      <c r="V4932" s="17">
        <f>IF(U4932&lt;0,0,LOOKUP(U4932,{0,1950001,3300001,6950001,9000001,18000001,40000001},{0.05,0.1,0.2,0.23,0.33,0.4,0.45}))</f>
        <v/>
      </c>
      <c r="W4932" s="18">
        <f>IF(U4932&lt;0,0.9,0.9-V4932*1.021)</f>
        <v/>
      </c>
      <c r="X4932" s="16">
        <f>ROUNDDOWN(S4932*0.2/W4932+2000,0)</f>
        <v/>
      </c>
      <c r="Y4932" s="17">
        <f>IF(O4932&lt;=0,0,LOOKUP(O4932,{0,1950001,3300001,6950001,9000001,18000001,40000001},{0.05,0.1,0.2,0.23,0.33,0.4,0.45}))</f>
        <v/>
      </c>
    </row>
    <row r="4933">
      <c r="A4933" t="inlineStr">
        <is>
          <t>1万円刻み</t>
        </is>
      </c>
      <c r="B4933" s="16">
        <f>'3_1万円刻み'!$A$1113</f>
        <v/>
      </c>
      <c r="C4933" t="n">
        <v>2025</v>
      </c>
      <c r="D4933" t="n">
        <v>0</v>
      </c>
      <c r="E4933" t="n">
        <v>0</v>
      </c>
      <c r="F4933" t="n">
        <v>0</v>
      </c>
      <c r="G4933" s="16">
        <f>ROUND(MIN(B4933/12,650000)*12*0.0915+MIN(B4933/12,1390000)*12*(0.0504+0)+B4933*0.005,0)</f>
        <v/>
      </c>
      <c r="H4933" t="n">
        <v>0</v>
      </c>
      <c r="I4933" t="n">
        <v>0</v>
      </c>
      <c r="J4933" s="16">
        <f>IF(C4933=2026,IF(B4933&lt;741000,0,IF(B4933&lt;2191000,B4933-740000,IF(B4933&lt;2193000,1451000,IF(B4933&lt;2196000,1453000,IF(B4933&lt;2200000,1456000,IF(B4933&lt;3600000,ROUNDDOWN(B4933/4,-3)*2.8-80000,IF(B4933&lt;6600000,ROUNDDOWN(B4933/4,-3)*3.2-440000,IF(B4933&lt;8500000,ROUNDDOWN(B4933*0.9,0)-1100000,B4933-1950000)))))))),IF(B4933&lt;651000,0,IF(B4933&lt;1900000,B4933-650000,IF(B4933&lt;3600000,ROUNDDOWN(B4933/4,-3)*2.8-80000,IF(B4933&lt;6600000,ROUNDDOWN(B4933/4,-3)*3.2-440000,IF(B4933&lt;8500000,ROUNDDOWN(B4933*0.9,0)-1100000,B4933-1950000))))))</f>
        <v/>
      </c>
      <c r="K4933" s="16">
        <f>IF(J4933&gt;23500000,NA(),IF(C4933=2026,IF(J4933&lt;=4890000,1040000,IF(J4933&lt;=6550000,670000,620000)),IF(J4933&lt;=1320000,950000,IF(J4933&lt;=3360000,880000,IF(J4933&lt;=4890000,680000,IF(J4933&lt;=6550000,630000,580000))))))</f>
        <v/>
      </c>
      <c r="L4933" s="16">
        <f>IF(D4933=1,IF(J4933&lt;=9000000,380000,IF(J4933&lt;=9500000,260000,IF(J4933&lt;=10000000,130000,0))),0)</f>
        <v/>
      </c>
      <c r="M4933" s="16">
        <f>IF(D4933=1,IF(J4933&lt;=9000000,330000,IF(J4933&lt;=9500000,220000,IF(J4933&lt;=10000000,110000,0))),0)</f>
        <v/>
      </c>
      <c r="N4933" s="16">
        <f>IF(D4933=1,IF(J4933&lt;=9000000,50000,IF(J4933&lt;=9500000,40000,IF(J4933&lt;=10000000,20000,0))),0)</f>
        <v/>
      </c>
      <c r="O4933" s="16">
        <f>MAX(0,ROUNDDOWN(J4933-G4933-K4933-L4933-E4933*380000-F4933*630000-H4933,-3))</f>
        <v/>
      </c>
      <c r="P4933" s="16">
        <f>MAX(0,ROUNDDOWN(J4933-G4933-430000-M4933-E4933*330000-F4933*450000-I4933,-3))</f>
        <v/>
      </c>
      <c r="Q4933" s="16">
        <f>50000+N4933+E4933*50000+F4933*180000</f>
        <v/>
      </c>
      <c r="R4933" s="16">
        <f>IF(P4933&lt;=2000000,MIN(Q4933,P4933),MAX(Q4933-(P4933-2000000),50000))*0.05</f>
        <v/>
      </c>
      <c r="S4933" s="16">
        <f>MAX(0,P4933*0.1-R4933)</f>
        <v/>
      </c>
      <c r="T4933" s="16">
        <f>Q4933+MAX(0,K4933-480000)</f>
        <v/>
      </c>
      <c r="U4933" s="16">
        <f>P4933-T4933</f>
        <v/>
      </c>
      <c r="V4933" s="17">
        <f>IF(U4933&lt;0,0,LOOKUP(U4933,{0,1950001,3300001,6950001,9000001,18000001,40000001},{0.05,0.1,0.2,0.23,0.33,0.4,0.45}))</f>
        <v/>
      </c>
      <c r="W4933" s="18">
        <f>IF(U4933&lt;0,0.9,0.9-V4933*1.021)</f>
        <v/>
      </c>
      <c r="X4933" s="16">
        <f>ROUNDDOWN(S4933*0.2/W4933+2000,0)</f>
        <v/>
      </c>
      <c r="Y4933" s="17">
        <f>IF(O4933&lt;=0,0,LOOKUP(O4933,{0,1950001,3300001,6950001,9000001,18000001,40000001},{0.05,0.1,0.2,0.23,0.33,0.4,0.45}))</f>
        <v/>
      </c>
    </row>
    <row r="4934">
      <c r="A4934" t="inlineStr">
        <is>
          <t>1万円刻み</t>
        </is>
      </c>
      <c r="B4934" s="16">
        <f>'3_1万円刻み'!$A$1113</f>
        <v/>
      </c>
      <c r="C4934" t="n">
        <v>2026</v>
      </c>
      <c r="D4934" t="n">
        <v>0</v>
      </c>
      <c r="E4934" t="n">
        <v>0</v>
      </c>
      <c r="F4934" t="n">
        <v>0</v>
      </c>
      <c r="G4934" s="16">
        <f>ROUND(MIN(B4934/12,650000)*12*0.0915+MIN(B4934/12,1390000)*12*(0.0504+0)+B4934*0.005,0)</f>
        <v/>
      </c>
      <c r="H4934" t="n">
        <v>0</v>
      </c>
      <c r="I4934" t="n">
        <v>0</v>
      </c>
      <c r="J4934" s="16">
        <f>IF(C4934=2026,IF(B4934&lt;741000,0,IF(B4934&lt;2191000,B4934-740000,IF(B4934&lt;2193000,1451000,IF(B4934&lt;2196000,1453000,IF(B4934&lt;2200000,1456000,IF(B4934&lt;3600000,ROUNDDOWN(B4934/4,-3)*2.8-80000,IF(B4934&lt;6600000,ROUNDDOWN(B4934/4,-3)*3.2-440000,IF(B4934&lt;8500000,ROUNDDOWN(B4934*0.9,0)-1100000,B4934-1950000)))))))),IF(B4934&lt;651000,0,IF(B4934&lt;1900000,B4934-650000,IF(B4934&lt;3600000,ROUNDDOWN(B4934/4,-3)*2.8-80000,IF(B4934&lt;6600000,ROUNDDOWN(B4934/4,-3)*3.2-440000,IF(B4934&lt;8500000,ROUNDDOWN(B4934*0.9,0)-1100000,B4934-1950000))))))</f>
        <v/>
      </c>
      <c r="K4934" s="16">
        <f>IF(J4934&gt;23500000,NA(),IF(C4934=2026,IF(J4934&lt;=4890000,1040000,IF(J4934&lt;=6550000,670000,620000)),IF(J4934&lt;=1320000,950000,IF(J4934&lt;=3360000,880000,IF(J4934&lt;=4890000,680000,IF(J4934&lt;=6550000,630000,580000))))))</f>
        <v/>
      </c>
      <c r="L4934" s="16">
        <f>IF(D4934=1,IF(J4934&lt;=9000000,380000,IF(J4934&lt;=9500000,260000,IF(J4934&lt;=10000000,130000,0))),0)</f>
        <v/>
      </c>
      <c r="M4934" s="16">
        <f>IF(D4934=1,IF(J4934&lt;=9000000,330000,IF(J4934&lt;=9500000,220000,IF(J4934&lt;=10000000,110000,0))),0)</f>
        <v/>
      </c>
      <c r="N4934" s="16">
        <f>IF(D4934=1,IF(J4934&lt;=9000000,50000,IF(J4934&lt;=9500000,40000,IF(J4934&lt;=10000000,20000,0))),0)</f>
        <v/>
      </c>
      <c r="O4934" s="16">
        <f>MAX(0,ROUNDDOWN(J4934-G4934-K4934-L4934-E4934*380000-F4934*630000-H4934,-3))</f>
        <v/>
      </c>
      <c r="P4934" s="16">
        <f>MAX(0,ROUNDDOWN(J4934-G4934-430000-M4934-E4934*330000-F4934*450000-I4934,-3))</f>
        <v/>
      </c>
      <c r="Q4934" s="16">
        <f>50000+N4934+E4934*50000+F4934*180000</f>
        <v/>
      </c>
      <c r="R4934" s="16">
        <f>IF(P4934&lt;=2000000,MIN(Q4934,P4934),MAX(Q4934-(P4934-2000000),50000))*0.05</f>
        <v/>
      </c>
      <c r="S4934" s="16">
        <f>MAX(0,P4934*0.1-R4934)</f>
        <v/>
      </c>
      <c r="T4934" s="16">
        <f>Q4934+MAX(0,K4934-480000)</f>
        <v/>
      </c>
      <c r="U4934" s="16">
        <f>P4934-T4934</f>
        <v/>
      </c>
      <c r="V4934" s="17">
        <f>IF(U4934&lt;0,0,LOOKUP(U4934,{0,1950001,3300001,6950001,9000001,18000001,40000001},{0.05,0.1,0.2,0.23,0.33,0.4,0.45}))</f>
        <v/>
      </c>
      <c r="W4934" s="18">
        <f>IF(U4934&lt;0,0.9,0.9-V4934*1.021)</f>
        <v/>
      </c>
      <c r="X4934" s="16">
        <f>ROUNDDOWN(S4934*0.2/W4934+2000,0)</f>
        <v/>
      </c>
      <c r="Y4934" s="17">
        <f>IF(O4934&lt;=0,0,LOOKUP(O4934,{0,1950001,3300001,6950001,9000001,18000001,40000001},{0.05,0.1,0.2,0.23,0.33,0.4,0.45}))</f>
        <v/>
      </c>
    </row>
    <row r="4935">
      <c r="A4935" t="inlineStr">
        <is>
          <t>1万円刻み</t>
        </is>
      </c>
      <c r="B4935" s="16">
        <f>'3_1万円刻み'!$A$1113</f>
        <v/>
      </c>
      <c r="C4935" t="n">
        <v>2025</v>
      </c>
      <c r="D4935" t="n">
        <v>1</v>
      </c>
      <c r="E4935" t="n">
        <v>0</v>
      </c>
      <c r="F4935" t="n">
        <v>0</v>
      </c>
      <c r="G4935" s="16">
        <f>ROUND(MIN(B4935/12,650000)*12*0.0915+MIN(B4935/12,1390000)*12*(0.0504+0)+B4935*0.005,0)</f>
        <v/>
      </c>
      <c r="H4935" t="n">
        <v>0</v>
      </c>
      <c r="I4935" t="n">
        <v>0</v>
      </c>
      <c r="J4935" s="16">
        <f>IF(C4935=2026,IF(B4935&lt;741000,0,IF(B4935&lt;2191000,B4935-740000,IF(B4935&lt;2193000,1451000,IF(B4935&lt;2196000,1453000,IF(B4935&lt;2200000,1456000,IF(B4935&lt;3600000,ROUNDDOWN(B4935/4,-3)*2.8-80000,IF(B4935&lt;6600000,ROUNDDOWN(B4935/4,-3)*3.2-440000,IF(B4935&lt;8500000,ROUNDDOWN(B4935*0.9,0)-1100000,B4935-1950000)))))))),IF(B4935&lt;651000,0,IF(B4935&lt;1900000,B4935-650000,IF(B4935&lt;3600000,ROUNDDOWN(B4935/4,-3)*2.8-80000,IF(B4935&lt;6600000,ROUNDDOWN(B4935/4,-3)*3.2-440000,IF(B4935&lt;8500000,ROUNDDOWN(B4935*0.9,0)-1100000,B4935-1950000))))))</f>
        <v/>
      </c>
      <c r="K4935" s="16">
        <f>IF(J4935&gt;23500000,NA(),IF(C4935=2026,IF(J4935&lt;=4890000,1040000,IF(J4935&lt;=6550000,670000,620000)),IF(J4935&lt;=1320000,950000,IF(J4935&lt;=3360000,880000,IF(J4935&lt;=4890000,680000,IF(J4935&lt;=6550000,630000,580000))))))</f>
        <v/>
      </c>
      <c r="L4935" s="16">
        <f>IF(D4935=1,IF(J4935&lt;=9000000,380000,IF(J4935&lt;=9500000,260000,IF(J4935&lt;=10000000,130000,0))),0)</f>
        <v/>
      </c>
      <c r="M4935" s="16">
        <f>IF(D4935=1,IF(J4935&lt;=9000000,330000,IF(J4935&lt;=9500000,220000,IF(J4935&lt;=10000000,110000,0))),0)</f>
        <v/>
      </c>
      <c r="N4935" s="16">
        <f>IF(D4935=1,IF(J4935&lt;=9000000,50000,IF(J4935&lt;=9500000,40000,IF(J4935&lt;=10000000,20000,0))),0)</f>
        <v/>
      </c>
      <c r="O4935" s="16">
        <f>MAX(0,ROUNDDOWN(J4935-G4935-K4935-L4935-E4935*380000-F4935*630000-H4935,-3))</f>
        <v/>
      </c>
      <c r="P4935" s="16">
        <f>MAX(0,ROUNDDOWN(J4935-G4935-430000-M4935-E4935*330000-F4935*450000-I4935,-3))</f>
        <v/>
      </c>
      <c r="Q4935" s="16">
        <f>50000+N4935+E4935*50000+F4935*180000</f>
        <v/>
      </c>
      <c r="R4935" s="16">
        <f>IF(P4935&lt;=2000000,MIN(Q4935,P4935),MAX(Q4935-(P4935-2000000),50000))*0.05</f>
        <v/>
      </c>
      <c r="S4935" s="16">
        <f>MAX(0,P4935*0.1-R4935)</f>
        <v/>
      </c>
      <c r="T4935" s="16">
        <f>Q4935+MAX(0,K4935-480000)</f>
        <v/>
      </c>
      <c r="U4935" s="16">
        <f>P4935-T4935</f>
        <v/>
      </c>
      <c r="V4935" s="17">
        <f>IF(U4935&lt;0,0,LOOKUP(U4935,{0,1950001,3300001,6950001,9000001,18000001,40000001},{0.05,0.1,0.2,0.23,0.33,0.4,0.45}))</f>
        <v/>
      </c>
      <c r="W4935" s="18">
        <f>IF(U4935&lt;0,0.9,0.9-V4935*1.021)</f>
        <v/>
      </c>
      <c r="X4935" s="16">
        <f>ROUNDDOWN(S4935*0.2/W4935+2000,0)</f>
        <v/>
      </c>
      <c r="Y4935" s="17">
        <f>IF(O4935&lt;=0,0,LOOKUP(O4935,{0,1950001,3300001,6950001,9000001,18000001,40000001},{0.05,0.1,0.2,0.23,0.33,0.4,0.45}))</f>
        <v/>
      </c>
    </row>
    <row r="4936">
      <c r="A4936" t="inlineStr">
        <is>
          <t>1万円刻み</t>
        </is>
      </c>
      <c r="B4936" s="16">
        <f>'3_1万円刻み'!$A$1113</f>
        <v/>
      </c>
      <c r="C4936" t="n">
        <v>2026</v>
      </c>
      <c r="D4936" t="n">
        <v>1</v>
      </c>
      <c r="E4936" t="n">
        <v>0</v>
      </c>
      <c r="F4936" t="n">
        <v>0</v>
      </c>
      <c r="G4936" s="16">
        <f>ROUND(MIN(B4936/12,650000)*12*0.0915+MIN(B4936/12,1390000)*12*(0.0504+0)+B4936*0.005,0)</f>
        <v/>
      </c>
      <c r="H4936" t="n">
        <v>0</v>
      </c>
      <c r="I4936" t="n">
        <v>0</v>
      </c>
      <c r="J4936" s="16">
        <f>IF(C4936=2026,IF(B4936&lt;741000,0,IF(B4936&lt;2191000,B4936-740000,IF(B4936&lt;2193000,1451000,IF(B4936&lt;2196000,1453000,IF(B4936&lt;2200000,1456000,IF(B4936&lt;3600000,ROUNDDOWN(B4936/4,-3)*2.8-80000,IF(B4936&lt;6600000,ROUNDDOWN(B4936/4,-3)*3.2-440000,IF(B4936&lt;8500000,ROUNDDOWN(B4936*0.9,0)-1100000,B4936-1950000)))))))),IF(B4936&lt;651000,0,IF(B4936&lt;1900000,B4936-650000,IF(B4936&lt;3600000,ROUNDDOWN(B4936/4,-3)*2.8-80000,IF(B4936&lt;6600000,ROUNDDOWN(B4936/4,-3)*3.2-440000,IF(B4936&lt;8500000,ROUNDDOWN(B4936*0.9,0)-1100000,B4936-1950000))))))</f>
        <v/>
      </c>
      <c r="K4936" s="16">
        <f>IF(J4936&gt;23500000,NA(),IF(C4936=2026,IF(J4936&lt;=4890000,1040000,IF(J4936&lt;=6550000,670000,620000)),IF(J4936&lt;=1320000,950000,IF(J4936&lt;=3360000,880000,IF(J4936&lt;=4890000,680000,IF(J4936&lt;=6550000,630000,580000))))))</f>
        <v/>
      </c>
      <c r="L4936" s="16">
        <f>IF(D4936=1,IF(J4936&lt;=9000000,380000,IF(J4936&lt;=9500000,260000,IF(J4936&lt;=10000000,130000,0))),0)</f>
        <v/>
      </c>
      <c r="M4936" s="16">
        <f>IF(D4936=1,IF(J4936&lt;=9000000,330000,IF(J4936&lt;=9500000,220000,IF(J4936&lt;=10000000,110000,0))),0)</f>
        <v/>
      </c>
      <c r="N4936" s="16">
        <f>IF(D4936=1,IF(J4936&lt;=9000000,50000,IF(J4936&lt;=9500000,40000,IF(J4936&lt;=10000000,20000,0))),0)</f>
        <v/>
      </c>
      <c r="O4936" s="16">
        <f>MAX(0,ROUNDDOWN(J4936-G4936-K4936-L4936-E4936*380000-F4936*630000-H4936,-3))</f>
        <v/>
      </c>
      <c r="P4936" s="16">
        <f>MAX(0,ROUNDDOWN(J4936-G4936-430000-M4936-E4936*330000-F4936*450000-I4936,-3))</f>
        <v/>
      </c>
      <c r="Q4936" s="16">
        <f>50000+N4936+E4936*50000+F4936*180000</f>
        <v/>
      </c>
      <c r="R4936" s="16">
        <f>IF(P4936&lt;=2000000,MIN(Q4936,P4936),MAX(Q4936-(P4936-2000000),50000))*0.05</f>
        <v/>
      </c>
      <c r="S4936" s="16">
        <f>MAX(0,P4936*0.1-R4936)</f>
        <v/>
      </c>
      <c r="T4936" s="16">
        <f>Q4936+MAX(0,K4936-480000)</f>
        <v/>
      </c>
      <c r="U4936" s="16">
        <f>P4936-T4936</f>
        <v/>
      </c>
      <c r="V4936" s="17">
        <f>IF(U4936&lt;0,0,LOOKUP(U4936,{0,1950001,3300001,6950001,9000001,18000001,40000001},{0.05,0.1,0.2,0.23,0.33,0.4,0.45}))</f>
        <v/>
      </c>
      <c r="W4936" s="18">
        <f>IF(U4936&lt;0,0.9,0.9-V4936*1.021)</f>
        <v/>
      </c>
      <c r="X4936" s="16">
        <f>ROUNDDOWN(S4936*0.2/W4936+2000,0)</f>
        <v/>
      </c>
      <c r="Y4936" s="17">
        <f>IF(O4936&lt;=0,0,LOOKUP(O4936,{0,1950001,3300001,6950001,9000001,18000001,40000001},{0.05,0.1,0.2,0.23,0.33,0.4,0.45}))</f>
        <v/>
      </c>
    </row>
    <row r="4937">
      <c r="A4937" t="inlineStr">
        <is>
          <t>1万円刻み</t>
        </is>
      </c>
      <c r="B4937" s="16">
        <f>'3_1万円刻み'!$A$1114</f>
        <v/>
      </c>
      <c r="C4937" t="n">
        <v>2025</v>
      </c>
      <c r="D4937" t="n">
        <v>0</v>
      </c>
      <c r="E4937" t="n">
        <v>0</v>
      </c>
      <c r="F4937" t="n">
        <v>0</v>
      </c>
      <c r="G4937" s="16">
        <f>ROUND(MIN(B4937/12,650000)*12*0.0915+MIN(B4937/12,1390000)*12*(0.0504+0)+B4937*0.005,0)</f>
        <v/>
      </c>
      <c r="H4937" t="n">
        <v>0</v>
      </c>
      <c r="I4937" t="n">
        <v>0</v>
      </c>
      <c r="J4937" s="16">
        <f>IF(C4937=2026,IF(B4937&lt;741000,0,IF(B4937&lt;2191000,B4937-740000,IF(B4937&lt;2193000,1451000,IF(B4937&lt;2196000,1453000,IF(B4937&lt;2200000,1456000,IF(B4937&lt;3600000,ROUNDDOWN(B4937/4,-3)*2.8-80000,IF(B4937&lt;6600000,ROUNDDOWN(B4937/4,-3)*3.2-440000,IF(B4937&lt;8500000,ROUNDDOWN(B4937*0.9,0)-1100000,B4937-1950000)))))))),IF(B4937&lt;651000,0,IF(B4937&lt;1900000,B4937-650000,IF(B4937&lt;3600000,ROUNDDOWN(B4937/4,-3)*2.8-80000,IF(B4937&lt;6600000,ROUNDDOWN(B4937/4,-3)*3.2-440000,IF(B4937&lt;8500000,ROUNDDOWN(B4937*0.9,0)-1100000,B4937-1950000))))))</f>
        <v/>
      </c>
      <c r="K4937" s="16">
        <f>IF(J4937&gt;23500000,NA(),IF(C4937=2026,IF(J4937&lt;=4890000,1040000,IF(J4937&lt;=6550000,670000,620000)),IF(J4937&lt;=1320000,950000,IF(J4937&lt;=3360000,880000,IF(J4937&lt;=4890000,680000,IF(J4937&lt;=6550000,630000,580000))))))</f>
        <v/>
      </c>
      <c r="L4937" s="16">
        <f>IF(D4937=1,IF(J4937&lt;=9000000,380000,IF(J4937&lt;=9500000,260000,IF(J4937&lt;=10000000,130000,0))),0)</f>
        <v/>
      </c>
      <c r="M4937" s="16">
        <f>IF(D4937=1,IF(J4937&lt;=9000000,330000,IF(J4937&lt;=9500000,220000,IF(J4937&lt;=10000000,110000,0))),0)</f>
        <v/>
      </c>
      <c r="N4937" s="16">
        <f>IF(D4937=1,IF(J4937&lt;=9000000,50000,IF(J4937&lt;=9500000,40000,IF(J4937&lt;=10000000,20000,0))),0)</f>
        <v/>
      </c>
      <c r="O4937" s="16">
        <f>MAX(0,ROUNDDOWN(J4937-G4937-K4937-L4937-E4937*380000-F4937*630000-H4937,-3))</f>
        <v/>
      </c>
      <c r="P4937" s="16">
        <f>MAX(0,ROUNDDOWN(J4937-G4937-430000-M4937-E4937*330000-F4937*450000-I4937,-3))</f>
        <v/>
      </c>
      <c r="Q4937" s="16">
        <f>50000+N4937+E4937*50000+F4937*180000</f>
        <v/>
      </c>
      <c r="R4937" s="16">
        <f>IF(P4937&lt;=2000000,MIN(Q4937,P4937),MAX(Q4937-(P4937-2000000),50000))*0.05</f>
        <v/>
      </c>
      <c r="S4937" s="16">
        <f>MAX(0,P4937*0.1-R4937)</f>
        <v/>
      </c>
      <c r="T4937" s="16">
        <f>Q4937+MAX(0,K4937-480000)</f>
        <v/>
      </c>
      <c r="U4937" s="16">
        <f>P4937-T4937</f>
        <v/>
      </c>
      <c r="V4937" s="17">
        <f>IF(U4937&lt;0,0,LOOKUP(U4937,{0,1950001,3300001,6950001,9000001,18000001,40000001},{0.05,0.1,0.2,0.23,0.33,0.4,0.45}))</f>
        <v/>
      </c>
      <c r="W4937" s="18">
        <f>IF(U4937&lt;0,0.9,0.9-V4937*1.021)</f>
        <v/>
      </c>
      <c r="X4937" s="16">
        <f>ROUNDDOWN(S4937*0.2/W4937+2000,0)</f>
        <v/>
      </c>
      <c r="Y4937" s="17">
        <f>IF(O4937&lt;=0,0,LOOKUP(O4937,{0,1950001,3300001,6950001,9000001,18000001,40000001},{0.05,0.1,0.2,0.23,0.33,0.4,0.45}))</f>
        <v/>
      </c>
    </row>
    <row r="4938">
      <c r="A4938" t="inlineStr">
        <is>
          <t>1万円刻み</t>
        </is>
      </c>
      <c r="B4938" s="16">
        <f>'3_1万円刻み'!$A$1114</f>
        <v/>
      </c>
      <c r="C4938" t="n">
        <v>2026</v>
      </c>
      <c r="D4938" t="n">
        <v>0</v>
      </c>
      <c r="E4938" t="n">
        <v>0</v>
      </c>
      <c r="F4938" t="n">
        <v>0</v>
      </c>
      <c r="G4938" s="16">
        <f>ROUND(MIN(B4938/12,650000)*12*0.0915+MIN(B4938/12,1390000)*12*(0.0504+0)+B4938*0.005,0)</f>
        <v/>
      </c>
      <c r="H4938" t="n">
        <v>0</v>
      </c>
      <c r="I4938" t="n">
        <v>0</v>
      </c>
      <c r="J4938" s="16">
        <f>IF(C4938=2026,IF(B4938&lt;741000,0,IF(B4938&lt;2191000,B4938-740000,IF(B4938&lt;2193000,1451000,IF(B4938&lt;2196000,1453000,IF(B4938&lt;2200000,1456000,IF(B4938&lt;3600000,ROUNDDOWN(B4938/4,-3)*2.8-80000,IF(B4938&lt;6600000,ROUNDDOWN(B4938/4,-3)*3.2-440000,IF(B4938&lt;8500000,ROUNDDOWN(B4938*0.9,0)-1100000,B4938-1950000)))))))),IF(B4938&lt;651000,0,IF(B4938&lt;1900000,B4938-650000,IF(B4938&lt;3600000,ROUNDDOWN(B4938/4,-3)*2.8-80000,IF(B4938&lt;6600000,ROUNDDOWN(B4938/4,-3)*3.2-440000,IF(B4938&lt;8500000,ROUNDDOWN(B4938*0.9,0)-1100000,B4938-1950000))))))</f>
        <v/>
      </c>
      <c r="K4938" s="16">
        <f>IF(J4938&gt;23500000,NA(),IF(C4938=2026,IF(J4938&lt;=4890000,1040000,IF(J4938&lt;=6550000,670000,620000)),IF(J4938&lt;=1320000,950000,IF(J4938&lt;=3360000,880000,IF(J4938&lt;=4890000,680000,IF(J4938&lt;=6550000,630000,580000))))))</f>
        <v/>
      </c>
      <c r="L4938" s="16">
        <f>IF(D4938=1,IF(J4938&lt;=9000000,380000,IF(J4938&lt;=9500000,260000,IF(J4938&lt;=10000000,130000,0))),0)</f>
        <v/>
      </c>
      <c r="M4938" s="16">
        <f>IF(D4938=1,IF(J4938&lt;=9000000,330000,IF(J4938&lt;=9500000,220000,IF(J4938&lt;=10000000,110000,0))),0)</f>
        <v/>
      </c>
      <c r="N4938" s="16">
        <f>IF(D4938=1,IF(J4938&lt;=9000000,50000,IF(J4938&lt;=9500000,40000,IF(J4938&lt;=10000000,20000,0))),0)</f>
        <v/>
      </c>
      <c r="O4938" s="16">
        <f>MAX(0,ROUNDDOWN(J4938-G4938-K4938-L4938-E4938*380000-F4938*630000-H4938,-3))</f>
        <v/>
      </c>
      <c r="P4938" s="16">
        <f>MAX(0,ROUNDDOWN(J4938-G4938-430000-M4938-E4938*330000-F4938*450000-I4938,-3))</f>
        <v/>
      </c>
      <c r="Q4938" s="16">
        <f>50000+N4938+E4938*50000+F4938*180000</f>
        <v/>
      </c>
      <c r="R4938" s="16">
        <f>IF(P4938&lt;=2000000,MIN(Q4938,P4938),MAX(Q4938-(P4938-2000000),50000))*0.05</f>
        <v/>
      </c>
      <c r="S4938" s="16">
        <f>MAX(0,P4938*0.1-R4938)</f>
        <v/>
      </c>
      <c r="T4938" s="16">
        <f>Q4938+MAX(0,K4938-480000)</f>
        <v/>
      </c>
      <c r="U4938" s="16">
        <f>P4938-T4938</f>
        <v/>
      </c>
      <c r="V4938" s="17">
        <f>IF(U4938&lt;0,0,LOOKUP(U4938,{0,1950001,3300001,6950001,9000001,18000001,40000001},{0.05,0.1,0.2,0.23,0.33,0.4,0.45}))</f>
        <v/>
      </c>
      <c r="W4938" s="18">
        <f>IF(U4938&lt;0,0.9,0.9-V4938*1.021)</f>
        <v/>
      </c>
      <c r="X4938" s="16">
        <f>ROUNDDOWN(S4938*0.2/W4938+2000,0)</f>
        <v/>
      </c>
      <c r="Y4938" s="17">
        <f>IF(O4938&lt;=0,0,LOOKUP(O4938,{0,1950001,3300001,6950001,9000001,18000001,40000001},{0.05,0.1,0.2,0.23,0.33,0.4,0.45}))</f>
        <v/>
      </c>
    </row>
    <row r="4939">
      <c r="A4939" t="inlineStr">
        <is>
          <t>1万円刻み</t>
        </is>
      </c>
      <c r="B4939" s="16">
        <f>'3_1万円刻み'!$A$1114</f>
        <v/>
      </c>
      <c r="C4939" t="n">
        <v>2025</v>
      </c>
      <c r="D4939" t="n">
        <v>1</v>
      </c>
      <c r="E4939" t="n">
        <v>0</v>
      </c>
      <c r="F4939" t="n">
        <v>0</v>
      </c>
      <c r="G4939" s="16">
        <f>ROUND(MIN(B4939/12,650000)*12*0.0915+MIN(B4939/12,1390000)*12*(0.0504+0)+B4939*0.005,0)</f>
        <v/>
      </c>
      <c r="H4939" t="n">
        <v>0</v>
      </c>
      <c r="I4939" t="n">
        <v>0</v>
      </c>
      <c r="J4939" s="16">
        <f>IF(C4939=2026,IF(B4939&lt;741000,0,IF(B4939&lt;2191000,B4939-740000,IF(B4939&lt;2193000,1451000,IF(B4939&lt;2196000,1453000,IF(B4939&lt;2200000,1456000,IF(B4939&lt;3600000,ROUNDDOWN(B4939/4,-3)*2.8-80000,IF(B4939&lt;6600000,ROUNDDOWN(B4939/4,-3)*3.2-440000,IF(B4939&lt;8500000,ROUNDDOWN(B4939*0.9,0)-1100000,B4939-1950000)))))))),IF(B4939&lt;651000,0,IF(B4939&lt;1900000,B4939-650000,IF(B4939&lt;3600000,ROUNDDOWN(B4939/4,-3)*2.8-80000,IF(B4939&lt;6600000,ROUNDDOWN(B4939/4,-3)*3.2-440000,IF(B4939&lt;8500000,ROUNDDOWN(B4939*0.9,0)-1100000,B4939-1950000))))))</f>
        <v/>
      </c>
      <c r="K4939" s="16">
        <f>IF(J4939&gt;23500000,NA(),IF(C4939=2026,IF(J4939&lt;=4890000,1040000,IF(J4939&lt;=6550000,670000,620000)),IF(J4939&lt;=1320000,950000,IF(J4939&lt;=3360000,880000,IF(J4939&lt;=4890000,680000,IF(J4939&lt;=6550000,630000,580000))))))</f>
        <v/>
      </c>
      <c r="L4939" s="16">
        <f>IF(D4939=1,IF(J4939&lt;=9000000,380000,IF(J4939&lt;=9500000,260000,IF(J4939&lt;=10000000,130000,0))),0)</f>
        <v/>
      </c>
      <c r="M4939" s="16">
        <f>IF(D4939=1,IF(J4939&lt;=9000000,330000,IF(J4939&lt;=9500000,220000,IF(J4939&lt;=10000000,110000,0))),0)</f>
        <v/>
      </c>
      <c r="N4939" s="16">
        <f>IF(D4939=1,IF(J4939&lt;=9000000,50000,IF(J4939&lt;=9500000,40000,IF(J4939&lt;=10000000,20000,0))),0)</f>
        <v/>
      </c>
      <c r="O4939" s="16">
        <f>MAX(0,ROUNDDOWN(J4939-G4939-K4939-L4939-E4939*380000-F4939*630000-H4939,-3))</f>
        <v/>
      </c>
      <c r="P4939" s="16">
        <f>MAX(0,ROUNDDOWN(J4939-G4939-430000-M4939-E4939*330000-F4939*450000-I4939,-3))</f>
        <v/>
      </c>
      <c r="Q4939" s="16">
        <f>50000+N4939+E4939*50000+F4939*180000</f>
        <v/>
      </c>
      <c r="R4939" s="16">
        <f>IF(P4939&lt;=2000000,MIN(Q4939,P4939),MAX(Q4939-(P4939-2000000),50000))*0.05</f>
        <v/>
      </c>
      <c r="S4939" s="16">
        <f>MAX(0,P4939*0.1-R4939)</f>
        <v/>
      </c>
      <c r="T4939" s="16">
        <f>Q4939+MAX(0,K4939-480000)</f>
        <v/>
      </c>
      <c r="U4939" s="16">
        <f>P4939-T4939</f>
        <v/>
      </c>
      <c r="V4939" s="17">
        <f>IF(U4939&lt;0,0,LOOKUP(U4939,{0,1950001,3300001,6950001,9000001,18000001,40000001},{0.05,0.1,0.2,0.23,0.33,0.4,0.45}))</f>
        <v/>
      </c>
      <c r="W4939" s="18">
        <f>IF(U4939&lt;0,0.9,0.9-V4939*1.021)</f>
        <v/>
      </c>
      <c r="X4939" s="16">
        <f>ROUNDDOWN(S4939*0.2/W4939+2000,0)</f>
        <v/>
      </c>
      <c r="Y4939" s="17">
        <f>IF(O4939&lt;=0,0,LOOKUP(O4939,{0,1950001,3300001,6950001,9000001,18000001,40000001},{0.05,0.1,0.2,0.23,0.33,0.4,0.45}))</f>
        <v/>
      </c>
    </row>
    <row r="4940">
      <c r="A4940" t="inlineStr">
        <is>
          <t>1万円刻み</t>
        </is>
      </c>
      <c r="B4940" s="16">
        <f>'3_1万円刻み'!$A$1114</f>
        <v/>
      </c>
      <c r="C4940" t="n">
        <v>2026</v>
      </c>
      <c r="D4940" t="n">
        <v>1</v>
      </c>
      <c r="E4940" t="n">
        <v>0</v>
      </c>
      <c r="F4940" t="n">
        <v>0</v>
      </c>
      <c r="G4940" s="16">
        <f>ROUND(MIN(B4940/12,650000)*12*0.0915+MIN(B4940/12,1390000)*12*(0.0504+0)+B4940*0.005,0)</f>
        <v/>
      </c>
      <c r="H4940" t="n">
        <v>0</v>
      </c>
      <c r="I4940" t="n">
        <v>0</v>
      </c>
      <c r="J4940" s="16">
        <f>IF(C4940=2026,IF(B4940&lt;741000,0,IF(B4940&lt;2191000,B4940-740000,IF(B4940&lt;2193000,1451000,IF(B4940&lt;2196000,1453000,IF(B4940&lt;2200000,1456000,IF(B4940&lt;3600000,ROUNDDOWN(B4940/4,-3)*2.8-80000,IF(B4940&lt;6600000,ROUNDDOWN(B4940/4,-3)*3.2-440000,IF(B4940&lt;8500000,ROUNDDOWN(B4940*0.9,0)-1100000,B4940-1950000)))))))),IF(B4940&lt;651000,0,IF(B4940&lt;1900000,B4940-650000,IF(B4940&lt;3600000,ROUNDDOWN(B4940/4,-3)*2.8-80000,IF(B4940&lt;6600000,ROUNDDOWN(B4940/4,-3)*3.2-440000,IF(B4940&lt;8500000,ROUNDDOWN(B4940*0.9,0)-1100000,B4940-1950000))))))</f>
        <v/>
      </c>
      <c r="K4940" s="16">
        <f>IF(J4940&gt;23500000,NA(),IF(C4940=2026,IF(J4940&lt;=4890000,1040000,IF(J4940&lt;=6550000,670000,620000)),IF(J4940&lt;=1320000,950000,IF(J4940&lt;=3360000,880000,IF(J4940&lt;=4890000,680000,IF(J4940&lt;=6550000,630000,580000))))))</f>
        <v/>
      </c>
      <c r="L4940" s="16">
        <f>IF(D4940=1,IF(J4940&lt;=9000000,380000,IF(J4940&lt;=9500000,260000,IF(J4940&lt;=10000000,130000,0))),0)</f>
        <v/>
      </c>
      <c r="M4940" s="16">
        <f>IF(D4940=1,IF(J4940&lt;=9000000,330000,IF(J4940&lt;=9500000,220000,IF(J4940&lt;=10000000,110000,0))),0)</f>
        <v/>
      </c>
      <c r="N4940" s="16">
        <f>IF(D4940=1,IF(J4940&lt;=9000000,50000,IF(J4940&lt;=9500000,40000,IF(J4940&lt;=10000000,20000,0))),0)</f>
        <v/>
      </c>
      <c r="O4940" s="16">
        <f>MAX(0,ROUNDDOWN(J4940-G4940-K4940-L4940-E4940*380000-F4940*630000-H4940,-3))</f>
        <v/>
      </c>
      <c r="P4940" s="16">
        <f>MAX(0,ROUNDDOWN(J4940-G4940-430000-M4940-E4940*330000-F4940*450000-I4940,-3))</f>
        <v/>
      </c>
      <c r="Q4940" s="16">
        <f>50000+N4940+E4940*50000+F4940*180000</f>
        <v/>
      </c>
      <c r="R4940" s="16">
        <f>IF(P4940&lt;=2000000,MIN(Q4940,P4940),MAX(Q4940-(P4940-2000000),50000))*0.05</f>
        <v/>
      </c>
      <c r="S4940" s="16">
        <f>MAX(0,P4940*0.1-R4940)</f>
        <v/>
      </c>
      <c r="T4940" s="16">
        <f>Q4940+MAX(0,K4940-480000)</f>
        <v/>
      </c>
      <c r="U4940" s="16">
        <f>P4940-T4940</f>
        <v/>
      </c>
      <c r="V4940" s="17">
        <f>IF(U4940&lt;0,0,LOOKUP(U4940,{0,1950001,3300001,6950001,9000001,18000001,40000001},{0.05,0.1,0.2,0.23,0.33,0.4,0.45}))</f>
        <v/>
      </c>
      <c r="W4940" s="18">
        <f>IF(U4940&lt;0,0.9,0.9-V4940*1.021)</f>
        <v/>
      </c>
      <c r="X4940" s="16">
        <f>ROUNDDOWN(S4940*0.2/W4940+2000,0)</f>
        <v/>
      </c>
      <c r="Y4940" s="17">
        <f>IF(O4940&lt;=0,0,LOOKUP(O4940,{0,1950001,3300001,6950001,9000001,18000001,40000001},{0.05,0.1,0.2,0.23,0.33,0.4,0.45}))</f>
        <v/>
      </c>
    </row>
    <row r="4941">
      <c r="A4941" t="inlineStr">
        <is>
          <t>1万円刻み</t>
        </is>
      </c>
      <c r="B4941" s="16">
        <f>'3_1万円刻み'!$A$1115</f>
        <v/>
      </c>
      <c r="C4941" t="n">
        <v>2025</v>
      </c>
      <c r="D4941" t="n">
        <v>0</v>
      </c>
      <c r="E4941" t="n">
        <v>0</v>
      </c>
      <c r="F4941" t="n">
        <v>0</v>
      </c>
      <c r="G4941" s="16">
        <f>ROUND(MIN(B4941/12,650000)*12*0.0915+MIN(B4941/12,1390000)*12*(0.0504+0)+B4941*0.005,0)</f>
        <v/>
      </c>
      <c r="H4941" t="n">
        <v>0</v>
      </c>
      <c r="I4941" t="n">
        <v>0</v>
      </c>
      <c r="J4941" s="16">
        <f>IF(C4941=2026,IF(B4941&lt;741000,0,IF(B4941&lt;2191000,B4941-740000,IF(B4941&lt;2193000,1451000,IF(B4941&lt;2196000,1453000,IF(B4941&lt;2200000,1456000,IF(B4941&lt;3600000,ROUNDDOWN(B4941/4,-3)*2.8-80000,IF(B4941&lt;6600000,ROUNDDOWN(B4941/4,-3)*3.2-440000,IF(B4941&lt;8500000,ROUNDDOWN(B4941*0.9,0)-1100000,B4941-1950000)))))))),IF(B4941&lt;651000,0,IF(B4941&lt;1900000,B4941-650000,IF(B4941&lt;3600000,ROUNDDOWN(B4941/4,-3)*2.8-80000,IF(B4941&lt;6600000,ROUNDDOWN(B4941/4,-3)*3.2-440000,IF(B4941&lt;8500000,ROUNDDOWN(B4941*0.9,0)-1100000,B4941-1950000))))))</f>
        <v/>
      </c>
      <c r="K4941" s="16">
        <f>IF(J4941&gt;23500000,NA(),IF(C4941=2026,IF(J4941&lt;=4890000,1040000,IF(J4941&lt;=6550000,670000,620000)),IF(J4941&lt;=1320000,950000,IF(J4941&lt;=3360000,880000,IF(J4941&lt;=4890000,680000,IF(J4941&lt;=6550000,630000,580000))))))</f>
        <v/>
      </c>
      <c r="L4941" s="16">
        <f>IF(D4941=1,IF(J4941&lt;=9000000,380000,IF(J4941&lt;=9500000,260000,IF(J4941&lt;=10000000,130000,0))),0)</f>
        <v/>
      </c>
      <c r="M4941" s="16">
        <f>IF(D4941=1,IF(J4941&lt;=9000000,330000,IF(J4941&lt;=9500000,220000,IF(J4941&lt;=10000000,110000,0))),0)</f>
        <v/>
      </c>
      <c r="N4941" s="16">
        <f>IF(D4941=1,IF(J4941&lt;=9000000,50000,IF(J4941&lt;=9500000,40000,IF(J4941&lt;=10000000,20000,0))),0)</f>
        <v/>
      </c>
      <c r="O4941" s="16">
        <f>MAX(0,ROUNDDOWN(J4941-G4941-K4941-L4941-E4941*380000-F4941*630000-H4941,-3))</f>
        <v/>
      </c>
      <c r="P4941" s="16">
        <f>MAX(0,ROUNDDOWN(J4941-G4941-430000-M4941-E4941*330000-F4941*450000-I4941,-3))</f>
        <v/>
      </c>
      <c r="Q4941" s="16">
        <f>50000+N4941+E4941*50000+F4941*180000</f>
        <v/>
      </c>
      <c r="R4941" s="16">
        <f>IF(P4941&lt;=2000000,MIN(Q4941,P4941),MAX(Q4941-(P4941-2000000),50000))*0.05</f>
        <v/>
      </c>
      <c r="S4941" s="16">
        <f>MAX(0,P4941*0.1-R4941)</f>
        <v/>
      </c>
      <c r="T4941" s="16">
        <f>Q4941+MAX(0,K4941-480000)</f>
        <v/>
      </c>
      <c r="U4941" s="16">
        <f>P4941-T4941</f>
        <v/>
      </c>
      <c r="V4941" s="17">
        <f>IF(U4941&lt;0,0,LOOKUP(U4941,{0,1950001,3300001,6950001,9000001,18000001,40000001},{0.05,0.1,0.2,0.23,0.33,0.4,0.45}))</f>
        <v/>
      </c>
      <c r="W4941" s="18">
        <f>IF(U4941&lt;0,0.9,0.9-V4941*1.021)</f>
        <v/>
      </c>
      <c r="X4941" s="16">
        <f>ROUNDDOWN(S4941*0.2/W4941+2000,0)</f>
        <v/>
      </c>
      <c r="Y4941" s="17">
        <f>IF(O4941&lt;=0,0,LOOKUP(O4941,{0,1950001,3300001,6950001,9000001,18000001,40000001},{0.05,0.1,0.2,0.23,0.33,0.4,0.45}))</f>
        <v/>
      </c>
    </row>
    <row r="4942">
      <c r="A4942" t="inlineStr">
        <is>
          <t>1万円刻み</t>
        </is>
      </c>
      <c r="B4942" s="16">
        <f>'3_1万円刻み'!$A$1115</f>
        <v/>
      </c>
      <c r="C4942" t="n">
        <v>2026</v>
      </c>
      <c r="D4942" t="n">
        <v>0</v>
      </c>
      <c r="E4942" t="n">
        <v>0</v>
      </c>
      <c r="F4942" t="n">
        <v>0</v>
      </c>
      <c r="G4942" s="16">
        <f>ROUND(MIN(B4942/12,650000)*12*0.0915+MIN(B4942/12,1390000)*12*(0.0504+0)+B4942*0.005,0)</f>
        <v/>
      </c>
      <c r="H4942" t="n">
        <v>0</v>
      </c>
      <c r="I4942" t="n">
        <v>0</v>
      </c>
      <c r="J4942" s="16">
        <f>IF(C4942=2026,IF(B4942&lt;741000,0,IF(B4942&lt;2191000,B4942-740000,IF(B4942&lt;2193000,1451000,IF(B4942&lt;2196000,1453000,IF(B4942&lt;2200000,1456000,IF(B4942&lt;3600000,ROUNDDOWN(B4942/4,-3)*2.8-80000,IF(B4942&lt;6600000,ROUNDDOWN(B4942/4,-3)*3.2-440000,IF(B4942&lt;8500000,ROUNDDOWN(B4942*0.9,0)-1100000,B4942-1950000)))))))),IF(B4942&lt;651000,0,IF(B4942&lt;1900000,B4942-650000,IF(B4942&lt;3600000,ROUNDDOWN(B4942/4,-3)*2.8-80000,IF(B4942&lt;6600000,ROUNDDOWN(B4942/4,-3)*3.2-440000,IF(B4942&lt;8500000,ROUNDDOWN(B4942*0.9,0)-1100000,B4942-1950000))))))</f>
        <v/>
      </c>
      <c r="K4942" s="16">
        <f>IF(J4942&gt;23500000,NA(),IF(C4942=2026,IF(J4942&lt;=4890000,1040000,IF(J4942&lt;=6550000,670000,620000)),IF(J4942&lt;=1320000,950000,IF(J4942&lt;=3360000,880000,IF(J4942&lt;=4890000,680000,IF(J4942&lt;=6550000,630000,580000))))))</f>
        <v/>
      </c>
      <c r="L4942" s="16">
        <f>IF(D4942=1,IF(J4942&lt;=9000000,380000,IF(J4942&lt;=9500000,260000,IF(J4942&lt;=10000000,130000,0))),0)</f>
        <v/>
      </c>
      <c r="M4942" s="16">
        <f>IF(D4942=1,IF(J4942&lt;=9000000,330000,IF(J4942&lt;=9500000,220000,IF(J4942&lt;=10000000,110000,0))),0)</f>
        <v/>
      </c>
      <c r="N4942" s="16">
        <f>IF(D4942=1,IF(J4942&lt;=9000000,50000,IF(J4942&lt;=9500000,40000,IF(J4942&lt;=10000000,20000,0))),0)</f>
        <v/>
      </c>
      <c r="O4942" s="16">
        <f>MAX(0,ROUNDDOWN(J4942-G4942-K4942-L4942-E4942*380000-F4942*630000-H4942,-3))</f>
        <v/>
      </c>
      <c r="P4942" s="16">
        <f>MAX(0,ROUNDDOWN(J4942-G4942-430000-M4942-E4942*330000-F4942*450000-I4942,-3))</f>
        <v/>
      </c>
      <c r="Q4942" s="16">
        <f>50000+N4942+E4942*50000+F4942*180000</f>
        <v/>
      </c>
      <c r="R4942" s="16">
        <f>IF(P4942&lt;=2000000,MIN(Q4942,P4942),MAX(Q4942-(P4942-2000000),50000))*0.05</f>
        <v/>
      </c>
      <c r="S4942" s="16">
        <f>MAX(0,P4942*0.1-R4942)</f>
        <v/>
      </c>
      <c r="T4942" s="16">
        <f>Q4942+MAX(0,K4942-480000)</f>
        <v/>
      </c>
      <c r="U4942" s="16">
        <f>P4942-T4942</f>
        <v/>
      </c>
      <c r="V4942" s="17">
        <f>IF(U4942&lt;0,0,LOOKUP(U4942,{0,1950001,3300001,6950001,9000001,18000001,40000001},{0.05,0.1,0.2,0.23,0.33,0.4,0.45}))</f>
        <v/>
      </c>
      <c r="W4942" s="18">
        <f>IF(U4942&lt;0,0.9,0.9-V4942*1.021)</f>
        <v/>
      </c>
      <c r="X4942" s="16">
        <f>ROUNDDOWN(S4942*0.2/W4942+2000,0)</f>
        <v/>
      </c>
      <c r="Y4942" s="17">
        <f>IF(O4942&lt;=0,0,LOOKUP(O4942,{0,1950001,3300001,6950001,9000001,18000001,40000001},{0.05,0.1,0.2,0.23,0.33,0.4,0.45}))</f>
        <v/>
      </c>
    </row>
    <row r="4943">
      <c r="A4943" t="inlineStr">
        <is>
          <t>1万円刻み</t>
        </is>
      </c>
      <c r="B4943" s="16">
        <f>'3_1万円刻み'!$A$1115</f>
        <v/>
      </c>
      <c r="C4943" t="n">
        <v>2025</v>
      </c>
      <c r="D4943" t="n">
        <v>1</v>
      </c>
      <c r="E4943" t="n">
        <v>0</v>
      </c>
      <c r="F4943" t="n">
        <v>0</v>
      </c>
      <c r="G4943" s="16">
        <f>ROUND(MIN(B4943/12,650000)*12*0.0915+MIN(B4943/12,1390000)*12*(0.0504+0)+B4943*0.005,0)</f>
        <v/>
      </c>
      <c r="H4943" t="n">
        <v>0</v>
      </c>
      <c r="I4943" t="n">
        <v>0</v>
      </c>
      <c r="J4943" s="16">
        <f>IF(C4943=2026,IF(B4943&lt;741000,0,IF(B4943&lt;2191000,B4943-740000,IF(B4943&lt;2193000,1451000,IF(B4943&lt;2196000,1453000,IF(B4943&lt;2200000,1456000,IF(B4943&lt;3600000,ROUNDDOWN(B4943/4,-3)*2.8-80000,IF(B4943&lt;6600000,ROUNDDOWN(B4943/4,-3)*3.2-440000,IF(B4943&lt;8500000,ROUNDDOWN(B4943*0.9,0)-1100000,B4943-1950000)))))))),IF(B4943&lt;651000,0,IF(B4943&lt;1900000,B4943-650000,IF(B4943&lt;3600000,ROUNDDOWN(B4943/4,-3)*2.8-80000,IF(B4943&lt;6600000,ROUNDDOWN(B4943/4,-3)*3.2-440000,IF(B4943&lt;8500000,ROUNDDOWN(B4943*0.9,0)-1100000,B4943-1950000))))))</f>
        <v/>
      </c>
      <c r="K4943" s="16">
        <f>IF(J4943&gt;23500000,NA(),IF(C4943=2026,IF(J4943&lt;=4890000,1040000,IF(J4943&lt;=6550000,670000,620000)),IF(J4943&lt;=1320000,950000,IF(J4943&lt;=3360000,880000,IF(J4943&lt;=4890000,680000,IF(J4943&lt;=6550000,630000,580000))))))</f>
        <v/>
      </c>
      <c r="L4943" s="16">
        <f>IF(D4943=1,IF(J4943&lt;=9000000,380000,IF(J4943&lt;=9500000,260000,IF(J4943&lt;=10000000,130000,0))),0)</f>
        <v/>
      </c>
      <c r="M4943" s="16">
        <f>IF(D4943=1,IF(J4943&lt;=9000000,330000,IF(J4943&lt;=9500000,220000,IF(J4943&lt;=10000000,110000,0))),0)</f>
        <v/>
      </c>
      <c r="N4943" s="16">
        <f>IF(D4943=1,IF(J4943&lt;=9000000,50000,IF(J4943&lt;=9500000,40000,IF(J4943&lt;=10000000,20000,0))),0)</f>
        <v/>
      </c>
      <c r="O4943" s="16">
        <f>MAX(0,ROUNDDOWN(J4943-G4943-K4943-L4943-E4943*380000-F4943*630000-H4943,-3))</f>
        <v/>
      </c>
      <c r="P4943" s="16">
        <f>MAX(0,ROUNDDOWN(J4943-G4943-430000-M4943-E4943*330000-F4943*450000-I4943,-3))</f>
        <v/>
      </c>
      <c r="Q4943" s="16">
        <f>50000+N4943+E4943*50000+F4943*180000</f>
        <v/>
      </c>
      <c r="R4943" s="16">
        <f>IF(P4943&lt;=2000000,MIN(Q4943,P4943),MAX(Q4943-(P4943-2000000),50000))*0.05</f>
        <v/>
      </c>
      <c r="S4943" s="16">
        <f>MAX(0,P4943*0.1-R4943)</f>
        <v/>
      </c>
      <c r="T4943" s="16">
        <f>Q4943+MAX(0,K4943-480000)</f>
        <v/>
      </c>
      <c r="U4943" s="16">
        <f>P4943-T4943</f>
        <v/>
      </c>
      <c r="V4943" s="17">
        <f>IF(U4943&lt;0,0,LOOKUP(U4943,{0,1950001,3300001,6950001,9000001,18000001,40000001},{0.05,0.1,0.2,0.23,0.33,0.4,0.45}))</f>
        <v/>
      </c>
      <c r="W4943" s="18">
        <f>IF(U4943&lt;0,0.9,0.9-V4943*1.021)</f>
        <v/>
      </c>
      <c r="X4943" s="16">
        <f>ROUNDDOWN(S4943*0.2/W4943+2000,0)</f>
        <v/>
      </c>
      <c r="Y4943" s="17">
        <f>IF(O4943&lt;=0,0,LOOKUP(O4943,{0,1950001,3300001,6950001,9000001,18000001,40000001},{0.05,0.1,0.2,0.23,0.33,0.4,0.45}))</f>
        <v/>
      </c>
    </row>
    <row r="4944">
      <c r="A4944" t="inlineStr">
        <is>
          <t>1万円刻み</t>
        </is>
      </c>
      <c r="B4944" s="16">
        <f>'3_1万円刻み'!$A$1115</f>
        <v/>
      </c>
      <c r="C4944" t="n">
        <v>2026</v>
      </c>
      <c r="D4944" t="n">
        <v>1</v>
      </c>
      <c r="E4944" t="n">
        <v>0</v>
      </c>
      <c r="F4944" t="n">
        <v>0</v>
      </c>
      <c r="G4944" s="16">
        <f>ROUND(MIN(B4944/12,650000)*12*0.0915+MIN(B4944/12,1390000)*12*(0.0504+0)+B4944*0.005,0)</f>
        <v/>
      </c>
      <c r="H4944" t="n">
        <v>0</v>
      </c>
      <c r="I4944" t="n">
        <v>0</v>
      </c>
      <c r="J4944" s="16">
        <f>IF(C4944=2026,IF(B4944&lt;741000,0,IF(B4944&lt;2191000,B4944-740000,IF(B4944&lt;2193000,1451000,IF(B4944&lt;2196000,1453000,IF(B4944&lt;2200000,1456000,IF(B4944&lt;3600000,ROUNDDOWN(B4944/4,-3)*2.8-80000,IF(B4944&lt;6600000,ROUNDDOWN(B4944/4,-3)*3.2-440000,IF(B4944&lt;8500000,ROUNDDOWN(B4944*0.9,0)-1100000,B4944-1950000)))))))),IF(B4944&lt;651000,0,IF(B4944&lt;1900000,B4944-650000,IF(B4944&lt;3600000,ROUNDDOWN(B4944/4,-3)*2.8-80000,IF(B4944&lt;6600000,ROUNDDOWN(B4944/4,-3)*3.2-440000,IF(B4944&lt;8500000,ROUNDDOWN(B4944*0.9,0)-1100000,B4944-1950000))))))</f>
        <v/>
      </c>
      <c r="K4944" s="16">
        <f>IF(J4944&gt;23500000,NA(),IF(C4944=2026,IF(J4944&lt;=4890000,1040000,IF(J4944&lt;=6550000,670000,620000)),IF(J4944&lt;=1320000,950000,IF(J4944&lt;=3360000,880000,IF(J4944&lt;=4890000,680000,IF(J4944&lt;=6550000,630000,580000))))))</f>
        <v/>
      </c>
      <c r="L4944" s="16">
        <f>IF(D4944=1,IF(J4944&lt;=9000000,380000,IF(J4944&lt;=9500000,260000,IF(J4944&lt;=10000000,130000,0))),0)</f>
        <v/>
      </c>
      <c r="M4944" s="16">
        <f>IF(D4944=1,IF(J4944&lt;=9000000,330000,IF(J4944&lt;=9500000,220000,IF(J4944&lt;=10000000,110000,0))),0)</f>
        <v/>
      </c>
      <c r="N4944" s="16">
        <f>IF(D4944=1,IF(J4944&lt;=9000000,50000,IF(J4944&lt;=9500000,40000,IF(J4944&lt;=10000000,20000,0))),0)</f>
        <v/>
      </c>
      <c r="O4944" s="16">
        <f>MAX(0,ROUNDDOWN(J4944-G4944-K4944-L4944-E4944*380000-F4944*630000-H4944,-3))</f>
        <v/>
      </c>
      <c r="P4944" s="16">
        <f>MAX(0,ROUNDDOWN(J4944-G4944-430000-M4944-E4944*330000-F4944*450000-I4944,-3))</f>
        <v/>
      </c>
      <c r="Q4944" s="16">
        <f>50000+N4944+E4944*50000+F4944*180000</f>
        <v/>
      </c>
      <c r="R4944" s="16">
        <f>IF(P4944&lt;=2000000,MIN(Q4944,P4944),MAX(Q4944-(P4944-2000000),50000))*0.05</f>
        <v/>
      </c>
      <c r="S4944" s="16">
        <f>MAX(0,P4944*0.1-R4944)</f>
        <v/>
      </c>
      <c r="T4944" s="16">
        <f>Q4944+MAX(0,K4944-480000)</f>
        <v/>
      </c>
      <c r="U4944" s="16">
        <f>P4944-T4944</f>
        <v/>
      </c>
      <c r="V4944" s="17">
        <f>IF(U4944&lt;0,0,LOOKUP(U4944,{0,1950001,3300001,6950001,9000001,18000001,40000001},{0.05,0.1,0.2,0.23,0.33,0.4,0.45}))</f>
        <v/>
      </c>
      <c r="W4944" s="18">
        <f>IF(U4944&lt;0,0.9,0.9-V4944*1.021)</f>
        <v/>
      </c>
      <c r="X4944" s="16">
        <f>ROUNDDOWN(S4944*0.2/W4944+2000,0)</f>
        <v/>
      </c>
      <c r="Y4944" s="17">
        <f>IF(O4944&lt;=0,0,LOOKUP(O4944,{0,1950001,3300001,6950001,9000001,18000001,40000001},{0.05,0.1,0.2,0.23,0.33,0.4,0.45}))</f>
        <v/>
      </c>
    </row>
    <row r="4945">
      <c r="A4945" t="inlineStr">
        <is>
          <t>1万円刻み</t>
        </is>
      </c>
      <c r="B4945" s="16">
        <f>'3_1万円刻み'!$A$1116</f>
        <v/>
      </c>
      <c r="C4945" t="n">
        <v>2025</v>
      </c>
      <c r="D4945" t="n">
        <v>0</v>
      </c>
      <c r="E4945" t="n">
        <v>0</v>
      </c>
      <c r="F4945" t="n">
        <v>0</v>
      </c>
      <c r="G4945" s="16">
        <f>ROUND(MIN(B4945/12,650000)*12*0.0915+MIN(B4945/12,1390000)*12*(0.0504+0)+B4945*0.005,0)</f>
        <v/>
      </c>
      <c r="H4945" t="n">
        <v>0</v>
      </c>
      <c r="I4945" t="n">
        <v>0</v>
      </c>
      <c r="J4945" s="16">
        <f>IF(C4945=2026,IF(B4945&lt;741000,0,IF(B4945&lt;2191000,B4945-740000,IF(B4945&lt;2193000,1451000,IF(B4945&lt;2196000,1453000,IF(B4945&lt;2200000,1456000,IF(B4945&lt;3600000,ROUNDDOWN(B4945/4,-3)*2.8-80000,IF(B4945&lt;6600000,ROUNDDOWN(B4945/4,-3)*3.2-440000,IF(B4945&lt;8500000,ROUNDDOWN(B4945*0.9,0)-1100000,B4945-1950000)))))))),IF(B4945&lt;651000,0,IF(B4945&lt;1900000,B4945-650000,IF(B4945&lt;3600000,ROUNDDOWN(B4945/4,-3)*2.8-80000,IF(B4945&lt;6600000,ROUNDDOWN(B4945/4,-3)*3.2-440000,IF(B4945&lt;8500000,ROUNDDOWN(B4945*0.9,0)-1100000,B4945-1950000))))))</f>
        <v/>
      </c>
      <c r="K4945" s="16">
        <f>IF(J4945&gt;23500000,NA(),IF(C4945=2026,IF(J4945&lt;=4890000,1040000,IF(J4945&lt;=6550000,670000,620000)),IF(J4945&lt;=1320000,950000,IF(J4945&lt;=3360000,880000,IF(J4945&lt;=4890000,680000,IF(J4945&lt;=6550000,630000,580000))))))</f>
        <v/>
      </c>
      <c r="L4945" s="16">
        <f>IF(D4945=1,IF(J4945&lt;=9000000,380000,IF(J4945&lt;=9500000,260000,IF(J4945&lt;=10000000,130000,0))),0)</f>
        <v/>
      </c>
      <c r="M4945" s="16">
        <f>IF(D4945=1,IF(J4945&lt;=9000000,330000,IF(J4945&lt;=9500000,220000,IF(J4945&lt;=10000000,110000,0))),0)</f>
        <v/>
      </c>
      <c r="N4945" s="16">
        <f>IF(D4945=1,IF(J4945&lt;=9000000,50000,IF(J4945&lt;=9500000,40000,IF(J4945&lt;=10000000,20000,0))),0)</f>
        <v/>
      </c>
      <c r="O4945" s="16">
        <f>MAX(0,ROUNDDOWN(J4945-G4945-K4945-L4945-E4945*380000-F4945*630000-H4945,-3))</f>
        <v/>
      </c>
      <c r="P4945" s="16">
        <f>MAX(0,ROUNDDOWN(J4945-G4945-430000-M4945-E4945*330000-F4945*450000-I4945,-3))</f>
        <v/>
      </c>
      <c r="Q4945" s="16">
        <f>50000+N4945+E4945*50000+F4945*180000</f>
        <v/>
      </c>
      <c r="R4945" s="16">
        <f>IF(P4945&lt;=2000000,MIN(Q4945,P4945),MAX(Q4945-(P4945-2000000),50000))*0.05</f>
        <v/>
      </c>
      <c r="S4945" s="16">
        <f>MAX(0,P4945*0.1-R4945)</f>
        <v/>
      </c>
      <c r="T4945" s="16">
        <f>Q4945+MAX(0,K4945-480000)</f>
        <v/>
      </c>
      <c r="U4945" s="16">
        <f>P4945-T4945</f>
        <v/>
      </c>
      <c r="V4945" s="17">
        <f>IF(U4945&lt;0,0,LOOKUP(U4945,{0,1950001,3300001,6950001,9000001,18000001,40000001},{0.05,0.1,0.2,0.23,0.33,0.4,0.45}))</f>
        <v/>
      </c>
      <c r="W4945" s="18">
        <f>IF(U4945&lt;0,0.9,0.9-V4945*1.021)</f>
        <v/>
      </c>
      <c r="X4945" s="16">
        <f>ROUNDDOWN(S4945*0.2/W4945+2000,0)</f>
        <v/>
      </c>
      <c r="Y4945" s="17">
        <f>IF(O4945&lt;=0,0,LOOKUP(O4945,{0,1950001,3300001,6950001,9000001,18000001,40000001},{0.05,0.1,0.2,0.23,0.33,0.4,0.45}))</f>
        <v/>
      </c>
    </row>
    <row r="4946">
      <c r="A4946" t="inlineStr">
        <is>
          <t>1万円刻み</t>
        </is>
      </c>
      <c r="B4946" s="16">
        <f>'3_1万円刻み'!$A$1116</f>
        <v/>
      </c>
      <c r="C4946" t="n">
        <v>2026</v>
      </c>
      <c r="D4946" t="n">
        <v>0</v>
      </c>
      <c r="E4946" t="n">
        <v>0</v>
      </c>
      <c r="F4946" t="n">
        <v>0</v>
      </c>
      <c r="G4946" s="16">
        <f>ROUND(MIN(B4946/12,650000)*12*0.0915+MIN(B4946/12,1390000)*12*(0.0504+0)+B4946*0.005,0)</f>
        <v/>
      </c>
      <c r="H4946" t="n">
        <v>0</v>
      </c>
      <c r="I4946" t="n">
        <v>0</v>
      </c>
      <c r="J4946" s="16">
        <f>IF(C4946=2026,IF(B4946&lt;741000,0,IF(B4946&lt;2191000,B4946-740000,IF(B4946&lt;2193000,1451000,IF(B4946&lt;2196000,1453000,IF(B4946&lt;2200000,1456000,IF(B4946&lt;3600000,ROUNDDOWN(B4946/4,-3)*2.8-80000,IF(B4946&lt;6600000,ROUNDDOWN(B4946/4,-3)*3.2-440000,IF(B4946&lt;8500000,ROUNDDOWN(B4946*0.9,0)-1100000,B4946-1950000)))))))),IF(B4946&lt;651000,0,IF(B4946&lt;1900000,B4946-650000,IF(B4946&lt;3600000,ROUNDDOWN(B4946/4,-3)*2.8-80000,IF(B4946&lt;6600000,ROUNDDOWN(B4946/4,-3)*3.2-440000,IF(B4946&lt;8500000,ROUNDDOWN(B4946*0.9,0)-1100000,B4946-1950000))))))</f>
        <v/>
      </c>
      <c r="K4946" s="16">
        <f>IF(J4946&gt;23500000,NA(),IF(C4946=2026,IF(J4946&lt;=4890000,1040000,IF(J4946&lt;=6550000,670000,620000)),IF(J4946&lt;=1320000,950000,IF(J4946&lt;=3360000,880000,IF(J4946&lt;=4890000,680000,IF(J4946&lt;=6550000,630000,580000))))))</f>
        <v/>
      </c>
      <c r="L4946" s="16">
        <f>IF(D4946=1,IF(J4946&lt;=9000000,380000,IF(J4946&lt;=9500000,260000,IF(J4946&lt;=10000000,130000,0))),0)</f>
        <v/>
      </c>
      <c r="M4946" s="16">
        <f>IF(D4946=1,IF(J4946&lt;=9000000,330000,IF(J4946&lt;=9500000,220000,IF(J4946&lt;=10000000,110000,0))),0)</f>
        <v/>
      </c>
      <c r="N4946" s="16">
        <f>IF(D4946=1,IF(J4946&lt;=9000000,50000,IF(J4946&lt;=9500000,40000,IF(J4946&lt;=10000000,20000,0))),0)</f>
        <v/>
      </c>
      <c r="O4946" s="16">
        <f>MAX(0,ROUNDDOWN(J4946-G4946-K4946-L4946-E4946*380000-F4946*630000-H4946,-3))</f>
        <v/>
      </c>
      <c r="P4946" s="16">
        <f>MAX(0,ROUNDDOWN(J4946-G4946-430000-M4946-E4946*330000-F4946*450000-I4946,-3))</f>
        <v/>
      </c>
      <c r="Q4946" s="16">
        <f>50000+N4946+E4946*50000+F4946*180000</f>
        <v/>
      </c>
      <c r="R4946" s="16">
        <f>IF(P4946&lt;=2000000,MIN(Q4946,P4946),MAX(Q4946-(P4946-2000000),50000))*0.05</f>
        <v/>
      </c>
      <c r="S4946" s="16">
        <f>MAX(0,P4946*0.1-R4946)</f>
        <v/>
      </c>
      <c r="T4946" s="16">
        <f>Q4946+MAX(0,K4946-480000)</f>
        <v/>
      </c>
      <c r="U4946" s="16">
        <f>P4946-T4946</f>
        <v/>
      </c>
      <c r="V4946" s="17">
        <f>IF(U4946&lt;0,0,LOOKUP(U4946,{0,1950001,3300001,6950001,9000001,18000001,40000001},{0.05,0.1,0.2,0.23,0.33,0.4,0.45}))</f>
        <v/>
      </c>
      <c r="W4946" s="18">
        <f>IF(U4946&lt;0,0.9,0.9-V4946*1.021)</f>
        <v/>
      </c>
      <c r="X4946" s="16">
        <f>ROUNDDOWN(S4946*0.2/W4946+2000,0)</f>
        <v/>
      </c>
      <c r="Y4946" s="17">
        <f>IF(O4946&lt;=0,0,LOOKUP(O4946,{0,1950001,3300001,6950001,9000001,18000001,40000001},{0.05,0.1,0.2,0.23,0.33,0.4,0.45}))</f>
        <v/>
      </c>
    </row>
    <row r="4947">
      <c r="A4947" t="inlineStr">
        <is>
          <t>1万円刻み</t>
        </is>
      </c>
      <c r="B4947" s="16">
        <f>'3_1万円刻み'!$A$1116</f>
        <v/>
      </c>
      <c r="C4947" t="n">
        <v>2025</v>
      </c>
      <c r="D4947" t="n">
        <v>1</v>
      </c>
      <c r="E4947" t="n">
        <v>0</v>
      </c>
      <c r="F4947" t="n">
        <v>0</v>
      </c>
      <c r="G4947" s="16">
        <f>ROUND(MIN(B4947/12,650000)*12*0.0915+MIN(B4947/12,1390000)*12*(0.0504+0)+B4947*0.005,0)</f>
        <v/>
      </c>
      <c r="H4947" t="n">
        <v>0</v>
      </c>
      <c r="I4947" t="n">
        <v>0</v>
      </c>
      <c r="J4947" s="16">
        <f>IF(C4947=2026,IF(B4947&lt;741000,0,IF(B4947&lt;2191000,B4947-740000,IF(B4947&lt;2193000,1451000,IF(B4947&lt;2196000,1453000,IF(B4947&lt;2200000,1456000,IF(B4947&lt;3600000,ROUNDDOWN(B4947/4,-3)*2.8-80000,IF(B4947&lt;6600000,ROUNDDOWN(B4947/4,-3)*3.2-440000,IF(B4947&lt;8500000,ROUNDDOWN(B4947*0.9,0)-1100000,B4947-1950000)))))))),IF(B4947&lt;651000,0,IF(B4947&lt;1900000,B4947-650000,IF(B4947&lt;3600000,ROUNDDOWN(B4947/4,-3)*2.8-80000,IF(B4947&lt;6600000,ROUNDDOWN(B4947/4,-3)*3.2-440000,IF(B4947&lt;8500000,ROUNDDOWN(B4947*0.9,0)-1100000,B4947-1950000))))))</f>
        <v/>
      </c>
      <c r="K4947" s="16">
        <f>IF(J4947&gt;23500000,NA(),IF(C4947=2026,IF(J4947&lt;=4890000,1040000,IF(J4947&lt;=6550000,670000,620000)),IF(J4947&lt;=1320000,950000,IF(J4947&lt;=3360000,880000,IF(J4947&lt;=4890000,680000,IF(J4947&lt;=6550000,630000,580000))))))</f>
        <v/>
      </c>
      <c r="L4947" s="16">
        <f>IF(D4947=1,IF(J4947&lt;=9000000,380000,IF(J4947&lt;=9500000,260000,IF(J4947&lt;=10000000,130000,0))),0)</f>
        <v/>
      </c>
      <c r="M4947" s="16">
        <f>IF(D4947=1,IF(J4947&lt;=9000000,330000,IF(J4947&lt;=9500000,220000,IF(J4947&lt;=10000000,110000,0))),0)</f>
        <v/>
      </c>
      <c r="N4947" s="16">
        <f>IF(D4947=1,IF(J4947&lt;=9000000,50000,IF(J4947&lt;=9500000,40000,IF(J4947&lt;=10000000,20000,0))),0)</f>
        <v/>
      </c>
      <c r="O4947" s="16">
        <f>MAX(0,ROUNDDOWN(J4947-G4947-K4947-L4947-E4947*380000-F4947*630000-H4947,-3))</f>
        <v/>
      </c>
      <c r="P4947" s="16">
        <f>MAX(0,ROUNDDOWN(J4947-G4947-430000-M4947-E4947*330000-F4947*450000-I4947,-3))</f>
        <v/>
      </c>
      <c r="Q4947" s="16">
        <f>50000+N4947+E4947*50000+F4947*180000</f>
        <v/>
      </c>
      <c r="R4947" s="16">
        <f>IF(P4947&lt;=2000000,MIN(Q4947,P4947),MAX(Q4947-(P4947-2000000),50000))*0.05</f>
        <v/>
      </c>
      <c r="S4947" s="16">
        <f>MAX(0,P4947*0.1-R4947)</f>
        <v/>
      </c>
      <c r="T4947" s="16">
        <f>Q4947+MAX(0,K4947-480000)</f>
        <v/>
      </c>
      <c r="U4947" s="16">
        <f>P4947-T4947</f>
        <v/>
      </c>
      <c r="V4947" s="17">
        <f>IF(U4947&lt;0,0,LOOKUP(U4947,{0,1950001,3300001,6950001,9000001,18000001,40000001},{0.05,0.1,0.2,0.23,0.33,0.4,0.45}))</f>
        <v/>
      </c>
      <c r="W4947" s="18">
        <f>IF(U4947&lt;0,0.9,0.9-V4947*1.021)</f>
        <v/>
      </c>
      <c r="X4947" s="16">
        <f>ROUNDDOWN(S4947*0.2/W4947+2000,0)</f>
        <v/>
      </c>
      <c r="Y4947" s="17">
        <f>IF(O4947&lt;=0,0,LOOKUP(O4947,{0,1950001,3300001,6950001,9000001,18000001,40000001},{0.05,0.1,0.2,0.23,0.33,0.4,0.45}))</f>
        <v/>
      </c>
    </row>
    <row r="4948">
      <c r="A4948" t="inlineStr">
        <is>
          <t>1万円刻み</t>
        </is>
      </c>
      <c r="B4948" s="16">
        <f>'3_1万円刻み'!$A$1116</f>
        <v/>
      </c>
      <c r="C4948" t="n">
        <v>2026</v>
      </c>
      <c r="D4948" t="n">
        <v>1</v>
      </c>
      <c r="E4948" t="n">
        <v>0</v>
      </c>
      <c r="F4948" t="n">
        <v>0</v>
      </c>
      <c r="G4948" s="16">
        <f>ROUND(MIN(B4948/12,650000)*12*0.0915+MIN(B4948/12,1390000)*12*(0.0504+0)+B4948*0.005,0)</f>
        <v/>
      </c>
      <c r="H4948" t="n">
        <v>0</v>
      </c>
      <c r="I4948" t="n">
        <v>0</v>
      </c>
      <c r="J4948" s="16">
        <f>IF(C4948=2026,IF(B4948&lt;741000,0,IF(B4948&lt;2191000,B4948-740000,IF(B4948&lt;2193000,1451000,IF(B4948&lt;2196000,1453000,IF(B4948&lt;2200000,1456000,IF(B4948&lt;3600000,ROUNDDOWN(B4948/4,-3)*2.8-80000,IF(B4948&lt;6600000,ROUNDDOWN(B4948/4,-3)*3.2-440000,IF(B4948&lt;8500000,ROUNDDOWN(B4948*0.9,0)-1100000,B4948-1950000)))))))),IF(B4948&lt;651000,0,IF(B4948&lt;1900000,B4948-650000,IF(B4948&lt;3600000,ROUNDDOWN(B4948/4,-3)*2.8-80000,IF(B4948&lt;6600000,ROUNDDOWN(B4948/4,-3)*3.2-440000,IF(B4948&lt;8500000,ROUNDDOWN(B4948*0.9,0)-1100000,B4948-1950000))))))</f>
        <v/>
      </c>
      <c r="K4948" s="16">
        <f>IF(J4948&gt;23500000,NA(),IF(C4948=2026,IF(J4948&lt;=4890000,1040000,IF(J4948&lt;=6550000,670000,620000)),IF(J4948&lt;=1320000,950000,IF(J4948&lt;=3360000,880000,IF(J4948&lt;=4890000,680000,IF(J4948&lt;=6550000,630000,580000))))))</f>
        <v/>
      </c>
      <c r="L4948" s="16">
        <f>IF(D4948=1,IF(J4948&lt;=9000000,380000,IF(J4948&lt;=9500000,260000,IF(J4948&lt;=10000000,130000,0))),0)</f>
        <v/>
      </c>
      <c r="M4948" s="16">
        <f>IF(D4948=1,IF(J4948&lt;=9000000,330000,IF(J4948&lt;=9500000,220000,IF(J4948&lt;=10000000,110000,0))),0)</f>
        <v/>
      </c>
      <c r="N4948" s="16">
        <f>IF(D4948=1,IF(J4948&lt;=9000000,50000,IF(J4948&lt;=9500000,40000,IF(J4948&lt;=10000000,20000,0))),0)</f>
        <v/>
      </c>
      <c r="O4948" s="16">
        <f>MAX(0,ROUNDDOWN(J4948-G4948-K4948-L4948-E4948*380000-F4948*630000-H4948,-3))</f>
        <v/>
      </c>
      <c r="P4948" s="16">
        <f>MAX(0,ROUNDDOWN(J4948-G4948-430000-M4948-E4948*330000-F4948*450000-I4948,-3))</f>
        <v/>
      </c>
      <c r="Q4948" s="16">
        <f>50000+N4948+E4948*50000+F4948*180000</f>
        <v/>
      </c>
      <c r="R4948" s="16">
        <f>IF(P4948&lt;=2000000,MIN(Q4948,P4948),MAX(Q4948-(P4948-2000000),50000))*0.05</f>
        <v/>
      </c>
      <c r="S4948" s="16">
        <f>MAX(0,P4948*0.1-R4948)</f>
        <v/>
      </c>
      <c r="T4948" s="16">
        <f>Q4948+MAX(0,K4948-480000)</f>
        <v/>
      </c>
      <c r="U4948" s="16">
        <f>P4948-T4948</f>
        <v/>
      </c>
      <c r="V4948" s="17">
        <f>IF(U4948&lt;0,0,LOOKUP(U4948,{0,1950001,3300001,6950001,9000001,18000001,40000001},{0.05,0.1,0.2,0.23,0.33,0.4,0.45}))</f>
        <v/>
      </c>
      <c r="W4948" s="18">
        <f>IF(U4948&lt;0,0.9,0.9-V4948*1.021)</f>
        <v/>
      </c>
      <c r="X4948" s="16">
        <f>ROUNDDOWN(S4948*0.2/W4948+2000,0)</f>
        <v/>
      </c>
      <c r="Y4948" s="17">
        <f>IF(O4948&lt;=0,0,LOOKUP(O4948,{0,1950001,3300001,6950001,9000001,18000001,40000001},{0.05,0.1,0.2,0.23,0.33,0.4,0.45}))</f>
        <v/>
      </c>
    </row>
    <row r="4949">
      <c r="A4949" t="inlineStr">
        <is>
          <t>1万円刻み</t>
        </is>
      </c>
      <c r="B4949" s="16">
        <f>'3_1万円刻み'!$A$1117</f>
        <v/>
      </c>
      <c r="C4949" t="n">
        <v>2025</v>
      </c>
      <c r="D4949" t="n">
        <v>0</v>
      </c>
      <c r="E4949" t="n">
        <v>0</v>
      </c>
      <c r="F4949" t="n">
        <v>0</v>
      </c>
      <c r="G4949" s="16">
        <f>ROUND(MIN(B4949/12,650000)*12*0.0915+MIN(B4949/12,1390000)*12*(0.0504+0)+B4949*0.005,0)</f>
        <v/>
      </c>
      <c r="H4949" t="n">
        <v>0</v>
      </c>
      <c r="I4949" t="n">
        <v>0</v>
      </c>
      <c r="J4949" s="16">
        <f>IF(C4949=2026,IF(B4949&lt;741000,0,IF(B4949&lt;2191000,B4949-740000,IF(B4949&lt;2193000,1451000,IF(B4949&lt;2196000,1453000,IF(B4949&lt;2200000,1456000,IF(B4949&lt;3600000,ROUNDDOWN(B4949/4,-3)*2.8-80000,IF(B4949&lt;6600000,ROUNDDOWN(B4949/4,-3)*3.2-440000,IF(B4949&lt;8500000,ROUNDDOWN(B4949*0.9,0)-1100000,B4949-1950000)))))))),IF(B4949&lt;651000,0,IF(B4949&lt;1900000,B4949-650000,IF(B4949&lt;3600000,ROUNDDOWN(B4949/4,-3)*2.8-80000,IF(B4949&lt;6600000,ROUNDDOWN(B4949/4,-3)*3.2-440000,IF(B4949&lt;8500000,ROUNDDOWN(B4949*0.9,0)-1100000,B4949-1950000))))))</f>
        <v/>
      </c>
      <c r="K4949" s="16">
        <f>IF(J4949&gt;23500000,NA(),IF(C4949=2026,IF(J4949&lt;=4890000,1040000,IF(J4949&lt;=6550000,670000,620000)),IF(J4949&lt;=1320000,950000,IF(J4949&lt;=3360000,880000,IF(J4949&lt;=4890000,680000,IF(J4949&lt;=6550000,630000,580000))))))</f>
        <v/>
      </c>
      <c r="L4949" s="16">
        <f>IF(D4949=1,IF(J4949&lt;=9000000,380000,IF(J4949&lt;=9500000,260000,IF(J4949&lt;=10000000,130000,0))),0)</f>
        <v/>
      </c>
      <c r="M4949" s="16">
        <f>IF(D4949=1,IF(J4949&lt;=9000000,330000,IF(J4949&lt;=9500000,220000,IF(J4949&lt;=10000000,110000,0))),0)</f>
        <v/>
      </c>
      <c r="N4949" s="16">
        <f>IF(D4949=1,IF(J4949&lt;=9000000,50000,IF(J4949&lt;=9500000,40000,IF(J4949&lt;=10000000,20000,0))),0)</f>
        <v/>
      </c>
      <c r="O4949" s="16">
        <f>MAX(0,ROUNDDOWN(J4949-G4949-K4949-L4949-E4949*380000-F4949*630000-H4949,-3))</f>
        <v/>
      </c>
      <c r="P4949" s="16">
        <f>MAX(0,ROUNDDOWN(J4949-G4949-430000-M4949-E4949*330000-F4949*450000-I4949,-3))</f>
        <v/>
      </c>
      <c r="Q4949" s="16">
        <f>50000+N4949+E4949*50000+F4949*180000</f>
        <v/>
      </c>
      <c r="R4949" s="16">
        <f>IF(P4949&lt;=2000000,MIN(Q4949,P4949),MAX(Q4949-(P4949-2000000),50000))*0.05</f>
        <v/>
      </c>
      <c r="S4949" s="16">
        <f>MAX(0,P4949*0.1-R4949)</f>
        <v/>
      </c>
      <c r="T4949" s="16">
        <f>Q4949+MAX(0,K4949-480000)</f>
        <v/>
      </c>
      <c r="U4949" s="16">
        <f>P4949-T4949</f>
        <v/>
      </c>
      <c r="V4949" s="17">
        <f>IF(U4949&lt;0,0,LOOKUP(U4949,{0,1950001,3300001,6950001,9000001,18000001,40000001},{0.05,0.1,0.2,0.23,0.33,0.4,0.45}))</f>
        <v/>
      </c>
      <c r="W4949" s="18">
        <f>IF(U4949&lt;0,0.9,0.9-V4949*1.021)</f>
        <v/>
      </c>
      <c r="X4949" s="16">
        <f>ROUNDDOWN(S4949*0.2/W4949+2000,0)</f>
        <v/>
      </c>
      <c r="Y4949" s="17">
        <f>IF(O4949&lt;=0,0,LOOKUP(O4949,{0,1950001,3300001,6950001,9000001,18000001,40000001},{0.05,0.1,0.2,0.23,0.33,0.4,0.45}))</f>
        <v/>
      </c>
    </row>
    <row r="4950">
      <c r="A4950" t="inlineStr">
        <is>
          <t>1万円刻み</t>
        </is>
      </c>
      <c r="B4950" s="16">
        <f>'3_1万円刻み'!$A$1117</f>
        <v/>
      </c>
      <c r="C4950" t="n">
        <v>2026</v>
      </c>
      <c r="D4950" t="n">
        <v>0</v>
      </c>
      <c r="E4950" t="n">
        <v>0</v>
      </c>
      <c r="F4950" t="n">
        <v>0</v>
      </c>
      <c r="G4950" s="16">
        <f>ROUND(MIN(B4950/12,650000)*12*0.0915+MIN(B4950/12,1390000)*12*(0.0504+0)+B4950*0.005,0)</f>
        <v/>
      </c>
      <c r="H4950" t="n">
        <v>0</v>
      </c>
      <c r="I4950" t="n">
        <v>0</v>
      </c>
      <c r="J4950" s="16">
        <f>IF(C4950=2026,IF(B4950&lt;741000,0,IF(B4950&lt;2191000,B4950-740000,IF(B4950&lt;2193000,1451000,IF(B4950&lt;2196000,1453000,IF(B4950&lt;2200000,1456000,IF(B4950&lt;3600000,ROUNDDOWN(B4950/4,-3)*2.8-80000,IF(B4950&lt;6600000,ROUNDDOWN(B4950/4,-3)*3.2-440000,IF(B4950&lt;8500000,ROUNDDOWN(B4950*0.9,0)-1100000,B4950-1950000)))))))),IF(B4950&lt;651000,0,IF(B4950&lt;1900000,B4950-650000,IF(B4950&lt;3600000,ROUNDDOWN(B4950/4,-3)*2.8-80000,IF(B4950&lt;6600000,ROUNDDOWN(B4950/4,-3)*3.2-440000,IF(B4950&lt;8500000,ROUNDDOWN(B4950*0.9,0)-1100000,B4950-1950000))))))</f>
        <v/>
      </c>
      <c r="K4950" s="16">
        <f>IF(J4950&gt;23500000,NA(),IF(C4950=2026,IF(J4950&lt;=4890000,1040000,IF(J4950&lt;=6550000,670000,620000)),IF(J4950&lt;=1320000,950000,IF(J4950&lt;=3360000,880000,IF(J4950&lt;=4890000,680000,IF(J4950&lt;=6550000,630000,580000))))))</f>
        <v/>
      </c>
      <c r="L4950" s="16">
        <f>IF(D4950=1,IF(J4950&lt;=9000000,380000,IF(J4950&lt;=9500000,260000,IF(J4950&lt;=10000000,130000,0))),0)</f>
        <v/>
      </c>
      <c r="M4950" s="16">
        <f>IF(D4950=1,IF(J4950&lt;=9000000,330000,IF(J4950&lt;=9500000,220000,IF(J4950&lt;=10000000,110000,0))),0)</f>
        <v/>
      </c>
      <c r="N4950" s="16">
        <f>IF(D4950=1,IF(J4950&lt;=9000000,50000,IF(J4950&lt;=9500000,40000,IF(J4950&lt;=10000000,20000,0))),0)</f>
        <v/>
      </c>
      <c r="O4950" s="16">
        <f>MAX(0,ROUNDDOWN(J4950-G4950-K4950-L4950-E4950*380000-F4950*630000-H4950,-3))</f>
        <v/>
      </c>
      <c r="P4950" s="16">
        <f>MAX(0,ROUNDDOWN(J4950-G4950-430000-M4950-E4950*330000-F4950*450000-I4950,-3))</f>
        <v/>
      </c>
      <c r="Q4950" s="16">
        <f>50000+N4950+E4950*50000+F4950*180000</f>
        <v/>
      </c>
      <c r="R4950" s="16">
        <f>IF(P4950&lt;=2000000,MIN(Q4950,P4950),MAX(Q4950-(P4950-2000000),50000))*0.05</f>
        <v/>
      </c>
      <c r="S4950" s="16">
        <f>MAX(0,P4950*0.1-R4950)</f>
        <v/>
      </c>
      <c r="T4950" s="16">
        <f>Q4950+MAX(0,K4950-480000)</f>
        <v/>
      </c>
      <c r="U4950" s="16">
        <f>P4950-T4950</f>
        <v/>
      </c>
      <c r="V4950" s="17">
        <f>IF(U4950&lt;0,0,LOOKUP(U4950,{0,1950001,3300001,6950001,9000001,18000001,40000001},{0.05,0.1,0.2,0.23,0.33,0.4,0.45}))</f>
        <v/>
      </c>
      <c r="W4950" s="18">
        <f>IF(U4950&lt;0,0.9,0.9-V4950*1.021)</f>
        <v/>
      </c>
      <c r="X4950" s="16">
        <f>ROUNDDOWN(S4950*0.2/W4950+2000,0)</f>
        <v/>
      </c>
      <c r="Y4950" s="17">
        <f>IF(O4950&lt;=0,0,LOOKUP(O4950,{0,1950001,3300001,6950001,9000001,18000001,40000001},{0.05,0.1,0.2,0.23,0.33,0.4,0.45}))</f>
        <v/>
      </c>
    </row>
    <row r="4951">
      <c r="A4951" t="inlineStr">
        <is>
          <t>1万円刻み</t>
        </is>
      </c>
      <c r="B4951" s="16">
        <f>'3_1万円刻み'!$A$1117</f>
        <v/>
      </c>
      <c r="C4951" t="n">
        <v>2025</v>
      </c>
      <c r="D4951" t="n">
        <v>1</v>
      </c>
      <c r="E4951" t="n">
        <v>0</v>
      </c>
      <c r="F4951" t="n">
        <v>0</v>
      </c>
      <c r="G4951" s="16">
        <f>ROUND(MIN(B4951/12,650000)*12*0.0915+MIN(B4951/12,1390000)*12*(0.0504+0)+B4951*0.005,0)</f>
        <v/>
      </c>
      <c r="H4951" t="n">
        <v>0</v>
      </c>
      <c r="I4951" t="n">
        <v>0</v>
      </c>
      <c r="J4951" s="16">
        <f>IF(C4951=2026,IF(B4951&lt;741000,0,IF(B4951&lt;2191000,B4951-740000,IF(B4951&lt;2193000,1451000,IF(B4951&lt;2196000,1453000,IF(B4951&lt;2200000,1456000,IF(B4951&lt;3600000,ROUNDDOWN(B4951/4,-3)*2.8-80000,IF(B4951&lt;6600000,ROUNDDOWN(B4951/4,-3)*3.2-440000,IF(B4951&lt;8500000,ROUNDDOWN(B4951*0.9,0)-1100000,B4951-1950000)))))))),IF(B4951&lt;651000,0,IF(B4951&lt;1900000,B4951-650000,IF(B4951&lt;3600000,ROUNDDOWN(B4951/4,-3)*2.8-80000,IF(B4951&lt;6600000,ROUNDDOWN(B4951/4,-3)*3.2-440000,IF(B4951&lt;8500000,ROUNDDOWN(B4951*0.9,0)-1100000,B4951-1950000))))))</f>
        <v/>
      </c>
      <c r="K4951" s="16">
        <f>IF(J4951&gt;23500000,NA(),IF(C4951=2026,IF(J4951&lt;=4890000,1040000,IF(J4951&lt;=6550000,670000,620000)),IF(J4951&lt;=1320000,950000,IF(J4951&lt;=3360000,880000,IF(J4951&lt;=4890000,680000,IF(J4951&lt;=6550000,630000,580000))))))</f>
        <v/>
      </c>
      <c r="L4951" s="16">
        <f>IF(D4951=1,IF(J4951&lt;=9000000,380000,IF(J4951&lt;=9500000,260000,IF(J4951&lt;=10000000,130000,0))),0)</f>
        <v/>
      </c>
      <c r="M4951" s="16">
        <f>IF(D4951=1,IF(J4951&lt;=9000000,330000,IF(J4951&lt;=9500000,220000,IF(J4951&lt;=10000000,110000,0))),0)</f>
        <v/>
      </c>
      <c r="N4951" s="16">
        <f>IF(D4951=1,IF(J4951&lt;=9000000,50000,IF(J4951&lt;=9500000,40000,IF(J4951&lt;=10000000,20000,0))),0)</f>
        <v/>
      </c>
      <c r="O4951" s="16">
        <f>MAX(0,ROUNDDOWN(J4951-G4951-K4951-L4951-E4951*380000-F4951*630000-H4951,-3))</f>
        <v/>
      </c>
      <c r="P4951" s="16">
        <f>MAX(0,ROUNDDOWN(J4951-G4951-430000-M4951-E4951*330000-F4951*450000-I4951,-3))</f>
        <v/>
      </c>
      <c r="Q4951" s="16">
        <f>50000+N4951+E4951*50000+F4951*180000</f>
        <v/>
      </c>
      <c r="R4951" s="16">
        <f>IF(P4951&lt;=2000000,MIN(Q4951,P4951),MAX(Q4951-(P4951-2000000),50000))*0.05</f>
        <v/>
      </c>
      <c r="S4951" s="16">
        <f>MAX(0,P4951*0.1-R4951)</f>
        <v/>
      </c>
      <c r="T4951" s="16">
        <f>Q4951+MAX(0,K4951-480000)</f>
        <v/>
      </c>
      <c r="U4951" s="16">
        <f>P4951-T4951</f>
        <v/>
      </c>
      <c r="V4951" s="17">
        <f>IF(U4951&lt;0,0,LOOKUP(U4951,{0,1950001,3300001,6950001,9000001,18000001,40000001},{0.05,0.1,0.2,0.23,0.33,0.4,0.45}))</f>
        <v/>
      </c>
      <c r="W4951" s="18">
        <f>IF(U4951&lt;0,0.9,0.9-V4951*1.021)</f>
        <v/>
      </c>
      <c r="X4951" s="16">
        <f>ROUNDDOWN(S4951*0.2/W4951+2000,0)</f>
        <v/>
      </c>
      <c r="Y4951" s="17">
        <f>IF(O4951&lt;=0,0,LOOKUP(O4951,{0,1950001,3300001,6950001,9000001,18000001,40000001},{0.05,0.1,0.2,0.23,0.33,0.4,0.45}))</f>
        <v/>
      </c>
    </row>
    <row r="4952">
      <c r="A4952" t="inlineStr">
        <is>
          <t>1万円刻み</t>
        </is>
      </c>
      <c r="B4952" s="16">
        <f>'3_1万円刻み'!$A$1117</f>
        <v/>
      </c>
      <c r="C4952" t="n">
        <v>2026</v>
      </c>
      <c r="D4952" t="n">
        <v>1</v>
      </c>
      <c r="E4952" t="n">
        <v>0</v>
      </c>
      <c r="F4952" t="n">
        <v>0</v>
      </c>
      <c r="G4952" s="16">
        <f>ROUND(MIN(B4952/12,650000)*12*0.0915+MIN(B4952/12,1390000)*12*(0.0504+0)+B4952*0.005,0)</f>
        <v/>
      </c>
      <c r="H4952" t="n">
        <v>0</v>
      </c>
      <c r="I4952" t="n">
        <v>0</v>
      </c>
      <c r="J4952" s="16">
        <f>IF(C4952=2026,IF(B4952&lt;741000,0,IF(B4952&lt;2191000,B4952-740000,IF(B4952&lt;2193000,1451000,IF(B4952&lt;2196000,1453000,IF(B4952&lt;2200000,1456000,IF(B4952&lt;3600000,ROUNDDOWN(B4952/4,-3)*2.8-80000,IF(B4952&lt;6600000,ROUNDDOWN(B4952/4,-3)*3.2-440000,IF(B4952&lt;8500000,ROUNDDOWN(B4952*0.9,0)-1100000,B4952-1950000)))))))),IF(B4952&lt;651000,0,IF(B4952&lt;1900000,B4952-650000,IF(B4952&lt;3600000,ROUNDDOWN(B4952/4,-3)*2.8-80000,IF(B4952&lt;6600000,ROUNDDOWN(B4952/4,-3)*3.2-440000,IF(B4952&lt;8500000,ROUNDDOWN(B4952*0.9,0)-1100000,B4952-1950000))))))</f>
        <v/>
      </c>
      <c r="K4952" s="16">
        <f>IF(J4952&gt;23500000,NA(),IF(C4952=2026,IF(J4952&lt;=4890000,1040000,IF(J4952&lt;=6550000,670000,620000)),IF(J4952&lt;=1320000,950000,IF(J4952&lt;=3360000,880000,IF(J4952&lt;=4890000,680000,IF(J4952&lt;=6550000,630000,580000))))))</f>
        <v/>
      </c>
      <c r="L4952" s="16">
        <f>IF(D4952=1,IF(J4952&lt;=9000000,380000,IF(J4952&lt;=9500000,260000,IF(J4952&lt;=10000000,130000,0))),0)</f>
        <v/>
      </c>
      <c r="M4952" s="16">
        <f>IF(D4952=1,IF(J4952&lt;=9000000,330000,IF(J4952&lt;=9500000,220000,IF(J4952&lt;=10000000,110000,0))),0)</f>
        <v/>
      </c>
      <c r="N4952" s="16">
        <f>IF(D4952=1,IF(J4952&lt;=9000000,50000,IF(J4952&lt;=9500000,40000,IF(J4952&lt;=10000000,20000,0))),0)</f>
        <v/>
      </c>
      <c r="O4952" s="16">
        <f>MAX(0,ROUNDDOWN(J4952-G4952-K4952-L4952-E4952*380000-F4952*630000-H4952,-3))</f>
        <v/>
      </c>
      <c r="P4952" s="16">
        <f>MAX(0,ROUNDDOWN(J4952-G4952-430000-M4952-E4952*330000-F4952*450000-I4952,-3))</f>
        <v/>
      </c>
      <c r="Q4952" s="16">
        <f>50000+N4952+E4952*50000+F4952*180000</f>
        <v/>
      </c>
      <c r="R4952" s="16">
        <f>IF(P4952&lt;=2000000,MIN(Q4952,P4952),MAX(Q4952-(P4952-2000000),50000))*0.05</f>
        <v/>
      </c>
      <c r="S4952" s="16">
        <f>MAX(0,P4952*0.1-R4952)</f>
        <v/>
      </c>
      <c r="T4952" s="16">
        <f>Q4952+MAX(0,K4952-480000)</f>
        <v/>
      </c>
      <c r="U4952" s="16">
        <f>P4952-T4952</f>
        <v/>
      </c>
      <c r="V4952" s="17">
        <f>IF(U4952&lt;0,0,LOOKUP(U4952,{0,1950001,3300001,6950001,9000001,18000001,40000001},{0.05,0.1,0.2,0.23,0.33,0.4,0.45}))</f>
        <v/>
      </c>
      <c r="W4952" s="18">
        <f>IF(U4952&lt;0,0.9,0.9-V4952*1.021)</f>
        <v/>
      </c>
      <c r="X4952" s="16">
        <f>ROUNDDOWN(S4952*0.2/W4952+2000,0)</f>
        <v/>
      </c>
      <c r="Y4952" s="17">
        <f>IF(O4952&lt;=0,0,LOOKUP(O4952,{0,1950001,3300001,6950001,9000001,18000001,40000001},{0.05,0.1,0.2,0.23,0.33,0.4,0.45}))</f>
        <v/>
      </c>
    </row>
    <row r="4953">
      <c r="A4953" t="inlineStr">
        <is>
          <t>1万円刻み</t>
        </is>
      </c>
      <c r="B4953" s="16">
        <f>'3_1万円刻み'!$A$1118</f>
        <v/>
      </c>
      <c r="C4953" t="n">
        <v>2025</v>
      </c>
      <c r="D4953" t="n">
        <v>0</v>
      </c>
      <c r="E4953" t="n">
        <v>0</v>
      </c>
      <c r="F4953" t="n">
        <v>0</v>
      </c>
      <c r="G4953" s="16">
        <f>ROUND(MIN(B4953/12,650000)*12*0.0915+MIN(B4953/12,1390000)*12*(0.0504+0)+B4953*0.005,0)</f>
        <v/>
      </c>
      <c r="H4953" t="n">
        <v>0</v>
      </c>
      <c r="I4953" t="n">
        <v>0</v>
      </c>
      <c r="J4953" s="16">
        <f>IF(C4953=2026,IF(B4953&lt;741000,0,IF(B4953&lt;2191000,B4953-740000,IF(B4953&lt;2193000,1451000,IF(B4953&lt;2196000,1453000,IF(B4953&lt;2200000,1456000,IF(B4953&lt;3600000,ROUNDDOWN(B4953/4,-3)*2.8-80000,IF(B4953&lt;6600000,ROUNDDOWN(B4953/4,-3)*3.2-440000,IF(B4953&lt;8500000,ROUNDDOWN(B4953*0.9,0)-1100000,B4953-1950000)))))))),IF(B4953&lt;651000,0,IF(B4953&lt;1900000,B4953-650000,IF(B4953&lt;3600000,ROUNDDOWN(B4953/4,-3)*2.8-80000,IF(B4953&lt;6600000,ROUNDDOWN(B4953/4,-3)*3.2-440000,IF(B4953&lt;8500000,ROUNDDOWN(B4953*0.9,0)-1100000,B4953-1950000))))))</f>
        <v/>
      </c>
      <c r="K4953" s="16">
        <f>IF(J4953&gt;23500000,NA(),IF(C4953=2026,IF(J4953&lt;=4890000,1040000,IF(J4953&lt;=6550000,670000,620000)),IF(J4953&lt;=1320000,950000,IF(J4953&lt;=3360000,880000,IF(J4953&lt;=4890000,680000,IF(J4953&lt;=6550000,630000,580000))))))</f>
        <v/>
      </c>
      <c r="L4953" s="16">
        <f>IF(D4953=1,IF(J4953&lt;=9000000,380000,IF(J4953&lt;=9500000,260000,IF(J4953&lt;=10000000,130000,0))),0)</f>
        <v/>
      </c>
      <c r="M4953" s="16">
        <f>IF(D4953=1,IF(J4953&lt;=9000000,330000,IF(J4953&lt;=9500000,220000,IF(J4953&lt;=10000000,110000,0))),0)</f>
        <v/>
      </c>
      <c r="N4953" s="16">
        <f>IF(D4953=1,IF(J4953&lt;=9000000,50000,IF(J4953&lt;=9500000,40000,IF(J4953&lt;=10000000,20000,0))),0)</f>
        <v/>
      </c>
      <c r="O4953" s="16">
        <f>MAX(0,ROUNDDOWN(J4953-G4953-K4953-L4953-E4953*380000-F4953*630000-H4953,-3))</f>
        <v/>
      </c>
      <c r="P4953" s="16">
        <f>MAX(0,ROUNDDOWN(J4953-G4953-430000-M4953-E4953*330000-F4953*450000-I4953,-3))</f>
        <v/>
      </c>
      <c r="Q4953" s="16">
        <f>50000+N4953+E4953*50000+F4953*180000</f>
        <v/>
      </c>
      <c r="R4953" s="16">
        <f>IF(P4953&lt;=2000000,MIN(Q4953,P4953),MAX(Q4953-(P4953-2000000),50000))*0.05</f>
        <v/>
      </c>
      <c r="S4953" s="16">
        <f>MAX(0,P4953*0.1-R4953)</f>
        <v/>
      </c>
      <c r="T4953" s="16">
        <f>Q4953+MAX(0,K4953-480000)</f>
        <v/>
      </c>
      <c r="U4953" s="16">
        <f>P4953-T4953</f>
        <v/>
      </c>
      <c r="V4953" s="17">
        <f>IF(U4953&lt;0,0,LOOKUP(U4953,{0,1950001,3300001,6950001,9000001,18000001,40000001},{0.05,0.1,0.2,0.23,0.33,0.4,0.45}))</f>
        <v/>
      </c>
      <c r="W4953" s="18">
        <f>IF(U4953&lt;0,0.9,0.9-V4953*1.021)</f>
        <v/>
      </c>
      <c r="X4953" s="16">
        <f>ROUNDDOWN(S4953*0.2/W4953+2000,0)</f>
        <v/>
      </c>
      <c r="Y4953" s="17">
        <f>IF(O4953&lt;=0,0,LOOKUP(O4953,{0,1950001,3300001,6950001,9000001,18000001,40000001},{0.05,0.1,0.2,0.23,0.33,0.4,0.45}))</f>
        <v/>
      </c>
    </row>
    <row r="4954">
      <c r="A4954" t="inlineStr">
        <is>
          <t>1万円刻み</t>
        </is>
      </c>
      <c r="B4954" s="16">
        <f>'3_1万円刻み'!$A$1118</f>
        <v/>
      </c>
      <c r="C4954" t="n">
        <v>2026</v>
      </c>
      <c r="D4954" t="n">
        <v>0</v>
      </c>
      <c r="E4954" t="n">
        <v>0</v>
      </c>
      <c r="F4954" t="n">
        <v>0</v>
      </c>
      <c r="G4954" s="16">
        <f>ROUND(MIN(B4954/12,650000)*12*0.0915+MIN(B4954/12,1390000)*12*(0.0504+0)+B4954*0.005,0)</f>
        <v/>
      </c>
      <c r="H4954" t="n">
        <v>0</v>
      </c>
      <c r="I4954" t="n">
        <v>0</v>
      </c>
      <c r="J4954" s="16">
        <f>IF(C4954=2026,IF(B4954&lt;741000,0,IF(B4954&lt;2191000,B4954-740000,IF(B4954&lt;2193000,1451000,IF(B4954&lt;2196000,1453000,IF(B4954&lt;2200000,1456000,IF(B4954&lt;3600000,ROUNDDOWN(B4954/4,-3)*2.8-80000,IF(B4954&lt;6600000,ROUNDDOWN(B4954/4,-3)*3.2-440000,IF(B4954&lt;8500000,ROUNDDOWN(B4954*0.9,0)-1100000,B4954-1950000)))))))),IF(B4954&lt;651000,0,IF(B4954&lt;1900000,B4954-650000,IF(B4954&lt;3600000,ROUNDDOWN(B4954/4,-3)*2.8-80000,IF(B4954&lt;6600000,ROUNDDOWN(B4954/4,-3)*3.2-440000,IF(B4954&lt;8500000,ROUNDDOWN(B4954*0.9,0)-1100000,B4954-1950000))))))</f>
        <v/>
      </c>
      <c r="K4954" s="16">
        <f>IF(J4954&gt;23500000,NA(),IF(C4954=2026,IF(J4954&lt;=4890000,1040000,IF(J4954&lt;=6550000,670000,620000)),IF(J4954&lt;=1320000,950000,IF(J4954&lt;=3360000,880000,IF(J4954&lt;=4890000,680000,IF(J4954&lt;=6550000,630000,580000))))))</f>
        <v/>
      </c>
      <c r="L4954" s="16">
        <f>IF(D4954=1,IF(J4954&lt;=9000000,380000,IF(J4954&lt;=9500000,260000,IF(J4954&lt;=10000000,130000,0))),0)</f>
        <v/>
      </c>
      <c r="M4954" s="16">
        <f>IF(D4954=1,IF(J4954&lt;=9000000,330000,IF(J4954&lt;=9500000,220000,IF(J4954&lt;=10000000,110000,0))),0)</f>
        <v/>
      </c>
      <c r="N4954" s="16">
        <f>IF(D4954=1,IF(J4954&lt;=9000000,50000,IF(J4954&lt;=9500000,40000,IF(J4954&lt;=10000000,20000,0))),0)</f>
        <v/>
      </c>
      <c r="O4954" s="16">
        <f>MAX(0,ROUNDDOWN(J4954-G4954-K4954-L4954-E4954*380000-F4954*630000-H4954,-3))</f>
        <v/>
      </c>
      <c r="P4954" s="16">
        <f>MAX(0,ROUNDDOWN(J4954-G4954-430000-M4954-E4954*330000-F4954*450000-I4954,-3))</f>
        <v/>
      </c>
      <c r="Q4954" s="16">
        <f>50000+N4954+E4954*50000+F4954*180000</f>
        <v/>
      </c>
      <c r="R4954" s="16">
        <f>IF(P4954&lt;=2000000,MIN(Q4954,P4954),MAX(Q4954-(P4954-2000000),50000))*0.05</f>
        <v/>
      </c>
      <c r="S4954" s="16">
        <f>MAX(0,P4954*0.1-R4954)</f>
        <v/>
      </c>
      <c r="T4954" s="16">
        <f>Q4954+MAX(0,K4954-480000)</f>
        <v/>
      </c>
      <c r="U4954" s="16">
        <f>P4954-T4954</f>
        <v/>
      </c>
      <c r="V4954" s="17">
        <f>IF(U4954&lt;0,0,LOOKUP(U4954,{0,1950001,3300001,6950001,9000001,18000001,40000001},{0.05,0.1,0.2,0.23,0.33,0.4,0.45}))</f>
        <v/>
      </c>
      <c r="W4954" s="18">
        <f>IF(U4954&lt;0,0.9,0.9-V4954*1.021)</f>
        <v/>
      </c>
      <c r="X4954" s="16">
        <f>ROUNDDOWN(S4954*0.2/W4954+2000,0)</f>
        <v/>
      </c>
      <c r="Y4954" s="17">
        <f>IF(O4954&lt;=0,0,LOOKUP(O4954,{0,1950001,3300001,6950001,9000001,18000001,40000001},{0.05,0.1,0.2,0.23,0.33,0.4,0.45}))</f>
        <v/>
      </c>
    </row>
    <row r="4955">
      <c r="A4955" t="inlineStr">
        <is>
          <t>1万円刻み</t>
        </is>
      </c>
      <c r="B4955" s="16">
        <f>'3_1万円刻み'!$A$1118</f>
        <v/>
      </c>
      <c r="C4955" t="n">
        <v>2025</v>
      </c>
      <c r="D4955" t="n">
        <v>1</v>
      </c>
      <c r="E4955" t="n">
        <v>0</v>
      </c>
      <c r="F4955" t="n">
        <v>0</v>
      </c>
      <c r="G4955" s="16">
        <f>ROUND(MIN(B4955/12,650000)*12*0.0915+MIN(B4955/12,1390000)*12*(0.0504+0)+B4955*0.005,0)</f>
        <v/>
      </c>
      <c r="H4955" t="n">
        <v>0</v>
      </c>
      <c r="I4955" t="n">
        <v>0</v>
      </c>
      <c r="J4955" s="16">
        <f>IF(C4955=2026,IF(B4955&lt;741000,0,IF(B4955&lt;2191000,B4955-740000,IF(B4955&lt;2193000,1451000,IF(B4955&lt;2196000,1453000,IF(B4955&lt;2200000,1456000,IF(B4955&lt;3600000,ROUNDDOWN(B4955/4,-3)*2.8-80000,IF(B4955&lt;6600000,ROUNDDOWN(B4955/4,-3)*3.2-440000,IF(B4955&lt;8500000,ROUNDDOWN(B4955*0.9,0)-1100000,B4955-1950000)))))))),IF(B4955&lt;651000,0,IF(B4955&lt;1900000,B4955-650000,IF(B4955&lt;3600000,ROUNDDOWN(B4955/4,-3)*2.8-80000,IF(B4955&lt;6600000,ROUNDDOWN(B4955/4,-3)*3.2-440000,IF(B4955&lt;8500000,ROUNDDOWN(B4955*0.9,0)-1100000,B4955-1950000))))))</f>
        <v/>
      </c>
      <c r="K4955" s="16">
        <f>IF(J4955&gt;23500000,NA(),IF(C4955=2026,IF(J4955&lt;=4890000,1040000,IF(J4955&lt;=6550000,670000,620000)),IF(J4955&lt;=1320000,950000,IF(J4955&lt;=3360000,880000,IF(J4955&lt;=4890000,680000,IF(J4955&lt;=6550000,630000,580000))))))</f>
        <v/>
      </c>
      <c r="L4955" s="16">
        <f>IF(D4955=1,IF(J4955&lt;=9000000,380000,IF(J4955&lt;=9500000,260000,IF(J4955&lt;=10000000,130000,0))),0)</f>
        <v/>
      </c>
      <c r="M4955" s="16">
        <f>IF(D4955=1,IF(J4955&lt;=9000000,330000,IF(J4955&lt;=9500000,220000,IF(J4955&lt;=10000000,110000,0))),0)</f>
        <v/>
      </c>
      <c r="N4955" s="16">
        <f>IF(D4955=1,IF(J4955&lt;=9000000,50000,IF(J4955&lt;=9500000,40000,IF(J4955&lt;=10000000,20000,0))),0)</f>
        <v/>
      </c>
      <c r="O4955" s="16">
        <f>MAX(0,ROUNDDOWN(J4955-G4955-K4955-L4955-E4955*380000-F4955*630000-H4955,-3))</f>
        <v/>
      </c>
      <c r="P4955" s="16">
        <f>MAX(0,ROUNDDOWN(J4955-G4955-430000-M4955-E4955*330000-F4955*450000-I4955,-3))</f>
        <v/>
      </c>
      <c r="Q4955" s="16">
        <f>50000+N4955+E4955*50000+F4955*180000</f>
        <v/>
      </c>
      <c r="R4955" s="16">
        <f>IF(P4955&lt;=2000000,MIN(Q4955,P4955),MAX(Q4955-(P4955-2000000),50000))*0.05</f>
        <v/>
      </c>
      <c r="S4955" s="16">
        <f>MAX(0,P4955*0.1-R4955)</f>
        <v/>
      </c>
      <c r="T4955" s="16">
        <f>Q4955+MAX(0,K4955-480000)</f>
        <v/>
      </c>
      <c r="U4955" s="16">
        <f>P4955-T4955</f>
        <v/>
      </c>
      <c r="V4955" s="17">
        <f>IF(U4955&lt;0,0,LOOKUP(U4955,{0,1950001,3300001,6950001,9000001,18000001,40000001},{0.05,0.1,0.2,0.23,0.33,0.4,0.45}))</f>
        <v/>
      </c>
      <c r="W4955" s="18">
        <f>IF(U4955&lt;0,0.9,0.9-V4955*1.021)</f>
        <v/>
      </c>
      <c r="X4955" s="16">
        <f>ROUNDDOWN(S4955*0.2/W4955+2000,0)</f>
        <v/>
      </c>
      <c r="Y4955" s="17">
        <f>IF(O4955&lt;=0,0,LOOKUP(O4955,{0,1950001,3300001,6950001,9000001,18000001,40000001},{0.05,0.1,0.2,0.23,0.33,0.4,0.45}))</f>
        <v/>
      </c>
    </row>
    <row r="4956">
      <c r="A4956" t="inlineStr">
        <is>
          <t>1万円刻み</t>
        </is>
      </c>
      <c r="B4956" s="16">
        <f>'3_1万円刻み'!$A$1118</f>
        <v/>
      </c>
      <c r="C4956" t="n">
        <v>2026</v>
      </c>
      <c r="D4956" t="n">
        <v>1</v>
      </c>
      <c r="E4956" t="n">
        <v>0</v>
      </c>
      <c r="F4956" t="n">
        <v>0</v>
      </c>
      <c r="G4956" s="16">
        <f>ROUND(MIN(B4956/12,650000)*12*0.0915+MIN(B4956/12,1390000)*12*(0.0504+0)+B4956*0.005,0)</f>
        <v/>
      </c>
      <c r="H4956" t="n">
        <v>0</v>
      </c>
      <c r="I4956" t="n">
        <v>0</v>
      </c>
      <c r="J4956" s="16">
        <f>IF(C4956=2026,IF(B4956&lt;741000,0,IF(B4956&lt;2191000,B4956-740000,IF(B4956&lt;2193000,1451000,IF(B4956&lt;2196000,1453000,IF(B4956&lt;2200000,1456000,IF(B4956&lt;3600000,ROUNDDOWN(B4956/4,-3)*2.8-80000,IF(B4956&lt;6600000,ROUNDDOWN(B4956/4,-3)*3.2-440000,IF(B4956&lt;8500000,ROUNDDOWN(B4956*0.9,0)-1100000,B4956-1950000)))))))),IF(B4956&lt;651000,0,IF(B4956&lt;1900000,B4956-650000,IF(B4956&lt;3600000,ROUNDDOWN(B4956/4,-3)*2.8-80000,IF(B4956&lt;6600000,ROUNDDOWN(B4956/4,-3)*3.2-440000,IF(B4956&lt;8500000,ROUNDDOWN(B4956*0.9,0)-1100000,B4956-1950000))))))</f>
        <v/>
      </c>
      <c r="K4956" s="16">
        <f>IF(J4956&gt;23500000,NA(),IF(C4956=2026,IF(J4956&lt;=4890000,1040000,IF(J4956&lt;=6550000,670000,620000)),IF(J4956&lt;=1320000,950000,IF(J4956&lt;=3360000,880000,IF(J4956&lt;=4890000,680000,IF(J4956&lt;=6550000,630000,580000))))))</f>
        <v/>
      </c>
      <c r="L4956" s="16">
        <f>IF(D4956=1,IF(J4956&lt;=9000000,380000,IF(J4956&lt;=9500000,260000,IF(J4956&lt;=10000000,130000,0))),0)</f>
        <v/>
      </c>
      <c r="M4956" s="16">
        <f>IF(D4956=1,IF(J4956&lt;=9000000,330000,IF(J4956&lt;=9500000,220000,IF(J4956&lt;=10000000,110000,0))),0)</f>
        <v/>
      </c>
      <c r="N4956" s="16">
        <f>IF(D4956=1,IF(J4956&lt;=9000000,50000,IF(J4956&lt;=9500000,40000,IF(J4956&lt;=10000000,20000,0))),0)</f>
        <v/>
      </c>
      <c r="O4956" s="16">
        <f>MAX(0,ROUNDDOWN(J4956-G4956-K4956-L4956-E4956*380000-F4956*630000-H4956,-3))</f>
        <v/>
      </c>
      <c r="P4956" s="16">
        <f>MAX(0,ROUNDDOWN(J4956-G4956-430000-M4956-E4956*330000-F4956*450000-I4956,-3))</f>
        <v/>
      </c>
      <c r="Q4956" s="16">
        <f>50000+N4956+E4956*50000+F4956*180000</f>
        <v/>
      </c>
      <c r="R4956" s="16">
        <f>IF(P4956&lt;=2000000,MIN(Q4956,P4956),MAX(Q4956-(P4956-2000000),50000))*0.05</f>
        <v/>
      </c>
      <c r="S4956" s="16">
        <f>MAX(0,P4956*0.1-R4956)</f>
        <v/>
      </c>
      <c r="T4956" s="16">
        <f>Q4956+MAX(0,K4956-480000)</f>
        <v/>
      </c>
      <c r="U4956" s="16">
        <f>P4956-T4956</f>
        <v/>
      </c>
      <c r="V4956" s="17">
        <f>IF(U4956&lt;0,0,LOOKUP(U4956,{0,1950001,3300001,6950001,9000001,18000001,40000001},{0.05,0.1,0.2,0.23,0.33,0.4,0.45}))</f>
        <v/>
      </c>
      <c r="W4956" s="18">
        <f>IF(U4956&lt;0,0.9,0.9-V4956*1.021)</f>
        <v/>
      </c>
      <c r="X4956" s="16">
        <f>ROUNDDOWN(S4956*0.2/W4956+2000,0)</f>
        <v/>
      </c>
      <c r="Y4956" s="17">
        <f>IF(O4956&lt;=0,0,LOOKUP(O4956,{0,1950001,3300001,6950001,9000001,18000001,40000001},{0.05,0.1,0.2,0.23,0.33,0.4,0.45}))</f>
        <v/>
      </c>
    </row>
    <row r="4957">
      <c r="A4957" t="inlineStr">
        <is>
          <t>1万円刻み</t>
        </is>
      </c>
      <c r="B4957" s="16">
        <f>'3_1万円刻み'!$A$1119</f>
        <v/>
      </c>
      <c r="C4957" t="n">
        <v>2025</v>
      </c>
      <c r="D4957" t="n">
        <v>0</v>
      </c>
      <c r="E4957" t="n">
        <v>0</v>
      </c>
      <c r="F4957" t="n">
        <v>0</v>
      </c>
      <c r="G4957" s="16">
        <f>ROUND(MIN(B4957/12,650000)*12*0.0915+MIN(B4957/12,1390000)*12*(0.0504+0)+B4957*0.005,0)</f>
        <v/>
      </c>
      <c r="H4957" t="n">
        <v>0</v>
      </c>
      <c r="I4957" t="n">
        <v>0</v>
      </c>
      <c r="J4957" s="16">
        <f>IF(C4957=2026,IF(B4957&lt;741000,0,IF(B4957&lt;2191000,B4957-740000,IF(B4957&lt;2193000,1451000,IF(B4957&lt;2196000,1453000,IF(B4957&lt;2200000,1456000,IF(B4957&lt;3600000,ROUNDDOWN(B4957/4,-3)*2.8-80000,IF(B4957&lt;6600000,ROUNDDOWN(B4957/4,-3)*3.2-440000,IF(B4957&lt;8500000,ROUNDDOWN(B4957*0.9,0)-1100000,B4957-1950000)))))))),IF(B4957&lt;651000,0,IF(B4957&lt;1900000,B4957-650000,IF(B4957&lt;3600000,ROUNDDOWN(B4957/4,-3)*2.8-80000,IF(B4957&lt;6600000,ROUNDDOWN(B4957/4,-3)*3.2-440000,IF(B4957&lt;8500000,ROUNDDOWN(B4957*0.9,0)-1100000,B4957-1950000))))))</f>
        <v/>
      </c>
      <c r="K4957" s="16">
        <f>IF(J4957&gt;23500000,NA(),IF(C4957=2026,IF(J4957&lt;=4890000,1040000,IF(J4957&lt;=6550000,670000,620000)),IF(J4957&lt;=1320000,950000,IF(J4957&lt;=3360000,880000,IF(J4957&lt;=4890000,680000,IF(J4957&lt;=6550000,630000,580000))))))</f>
        <v/>
      </c>
      <c r="L4957" s="16">
        <f>IF(D4957=1,IF(J4957&lt;=9000000,380000,IF(J4957&lt;=9500000,260000,IF(J4957&lt;=10000000,130000,0))),0)</f>
        <v/>
      </c>
      <c r="M4957" s="16">
        <f>IF(D4957=1,IF(J4957&lt;=9000000,330000,IF(J4957&lt;=9500000,220000,IF(J4957&lt;=10000000,110000,0))),0)</f>
        <v/>
      </c>
      <c r="N4957" s="16">
        <f>IF(D4957=1,IF(J4957&lt;=9000000,50000,IF(J4957&lt;=9500000,40000,IF(J4957&lt;=10000000,20000,0))),0)</f>
        <v/>
      </c>
      <c r="O4957" s="16">
        <f>MAX(0,ROUNDDOWN(J4957-G4957-K4957-L4957-E4957*380000-F4957*630000-H4957,-3))</f>
        <v/>
      </c>
      <c r="P4957" s="16">
        <f>MAX(0,ROUNDDOWN(J4957-G4957-430000-M4957-E4957*330000-F4957*450000-I4957,-3))</f>
        <v/>
      </c>
      <c r="Q4957" s="16">
        <f>50000+N4957+E4957*50000+F4957*180000</f>
        <v/>
      </c>
      <c r="R4957" s="16">
        <f>IF(P4957&lt;=2000000,MIN(Q4957,P4957),MAX(Q4957-(P4957-2000000),50000))*0.05</f>
        <v/>
      </c>
      <c r="S4957" s="16">
        <f>MAX(0,P4957*0.1-R4957)</f>
        <v/>
      </c>
      <c r="T4957" s="16">
        <f>Q4957+MAX(0,K4957-480000)</f>
        <v/>
      </c>
      <c r="U4957" s="16">
        <f>P4957-T4957</f>
        <v/>
      </c>
      <c r="V4957" s="17">
        <f>IF(U4957&lt;0,0,LOOKUP(U4957,{0,1950001,3300001,6950001,9000001,18000001,40000001},{0.05,0.1,0.2,0.23,0.33,0.4,0.45}))</f>
        <v/>
      </c>
      <c r="W4957" s="18">
        <f>IF(U4957&lt;0,0.9,0.9-V4957*1.021)</f>
        <v/>
      </c>
      <c r="X4957" s="16">
        <f>ROUNDDOWN(S4957*0.2/W4957+2000,0)</f>
        <v/>
      </c>
      <c r="Y4957" s="17">
        <f>IF(O4957&lt;=0,0,LOOKUP(O4957,{0,1950001,3300001,6950001,9000001,18000001,40000001},{0.05,0.1,0.2,0.23,0.33,0.4,0.45}))</f>
        <v/>
      </c>
    </row>
    <row r="4958">
      <c r="A4958" t="inlineStr">
        <is>
          <t>1万円刻み</t>
        </is>
      </c>
      <c r="B4958" s="16">
        <f>'3_1万円刻み'!$A$1119</f>
        <v/>
      </c>
      <c r="C4958" t="n">
        <v>2026</v>
      </c>
      <c r="D4958" t="n">
        <v>0</v>
      </c>
      <c r="E4958" t="n">
        <v>0</v>
      </c>
      <c r="F4958" t="n">
        <v>0</v>
      </c>
      <c r="G4958" s="16">
        <f>ROUND(MIN(B4958/12,650000)*12*0.0915+MIN(B4958/12,1390000)*12*(0.0504+0)+B4958*0.005,0)</f>
        <v/>
      </c>
      <c r="H4958" t="n">
        <v>0</v>
      </c>
      <c r="I4958" t="n">
        <v>0</v>
      </c>
      <c r="J4958" s="16">
        <f>IF(C4958=2026,IF(B4958&lt;741000,0,IF(B4958&lt;2191000,B4958-740000,IF(B4958&lt;2193000,1451000,IF(B4958&lt;2196000,1453000,IF(B4958&lt;2200000,1456000,IF(B4958&lt;3600000,ROUNDDOWN(B4958/4,-3)*2.8-80000,IF(B4958&lt;6600000,ROUNDDOWN(B4958/4,-3)*3.2-440000,IF(B4958&lt;8500000,ROUNDDOWN(B4958*0.9,0)-1100000,B4958-1950000)))))))),IF(B4958&lt;651000,0,IF(B4958&lt;1900000,B4958-650000,IF(B4958&lt;3600000,ROUNDDOWN(B4958/4,-3)*2.8-80000,IF(B4958&lt;6600000,ROUNDDOWN(B4958/4,-3)*3.2-440000,IF(B4958&lt;8500000,ROUNDDOWN(B4958*0.9,0)-1100000,B4958-1950000))))))</f>
        <v/>
      </c>
      <c r="K4958" s="16">
        <f>IF(J4958&gt;23500000,NA(),IF(C4958=2026,IF(J4958&lt;=4890000,1040000,IF(J4958&lt;=6550000,670000,620000)),IF(J4958&lt;=1320000,950000,IF(J4958&lt;=3360000,880000,IF(J4958&lt;=4890000,680000,IF(J4958&lt;=6550000,630000,580000))))))</f>
        <v/>
      </c>
      <c r="L4958" s="16">
        <f>IF(D4958=1,IF(J4958&lt;=9000000,380000,IF(J4958&lt;=9500000,260000,IF(J4958&lt;=10000000,130000,0))),0)</f>
        <v/>
      </c>
      <c r="M4958" s="16">
        <f>IF(D4958=1,IF(J4958&lt;=9000000,330000,IF(J4958&lt;=9500000,220000,IF(J4958&lt;=10000000,110000,0))),0)</f>
        <v/>
      </c>
      <c r="N4958" s="16">
        <f>IF(D4958=1,IF(J4958&lt;=9000000,50000,IF(J4958&lt;=9500000,40000,IF(J4958&lt;=10000000,20000,0))),0)</f>
        <v/>
      </c>
      <c r="O4958" s="16">
        <f>MAX(0,ROUNDDOWN(J4958-G4958-K4958-L4958-E4958*380000-F4958*630000-H4958,-3))</f>
        <v/>
      </c>
      <c r="P4958" s="16">
        <f>MAX(0,ROUNDDOWN(J4958-G4958-430000-M4958-E4958*330000-F4958*450000-I4958,-3))</f>
        <v/>
      </c>
      <c r="Q4958" s="16">
        <f>50000+N4958+E4958*50000+F4958*180000</f>
        <v/>
      </c>
      <c r="R4958" s="16">
        <f>IF(P4958&lt;=2000000,MIN(Q4958,P4958),MAX(Q4958-(P4958-2000000),50000))*0.05</f>
        <v/>
      </c>
      <c r="S4958" s="16">
        <f>MAX(0,P4958*0.1-R4958)</f>
        <v/>
      </c>
      <c r="T4958" s="16">
        <f>Q4958+MAX(0,K4958-480000)</f>
        <v/>
      </c>
      <c r="U4958" s="16">
        <f>P4958-T4958</f>
        <v/>
      </c>
      <c r="V4958" s="17">
        <f>IF(U4958&lt;0,0,LOOKUP(U4958,{0,1950001,3300001,6950001,9000001,18000001,40000001},{0.05,0.1,0.2,0.23,0.33,0.4,0.45}))</f>
        <v/>
      </c>
      <c r="W4958" s="18">
        <f>IF(U4958&lt;0,0.9,0.9-V4958*1.021)</f>
        <v/>
      </c>
      <c r="X4958" s="16">
        <f>ROUNDDOWN(S4958*0.2/W4958+2000,0)</f>
        <v/>
      </c>
      <c r="Y4958" s="17">
        <f>IF(O4958&lt;=0,0,LOOKUP(O4958,{0,1950001,3300001,6950001,9000001,18000001,40000001},{0.05,0.1,0.2,0.23,0.33,0.4,0.45}))</f>
        <v/>
      </c>
    </row>
    <row r="4959">
      <c r="A4959" t="inlineStr">
        <is>
          <t>1万円刻み</t>
        </is>
      </c>
      <c r="B4959" s="16">
        <f>'3_1万円刻み'!$A$1119</f>
        <v/>
      </c>
      <c r="C4959" t="n">
        <v>2025</v>
      </c>
      <c r="D4959" t="n">
        <v>1</v>
      </c>
      <c r="E4959" t="n">
        <v>0</v>
      </c>
      <c r="F4959" t="n">
        <v>0</v>
      </c>
      <c r="G4959" s="16">
        <f>ROUND(MIN(B4959/12,650000)*12*0.0915+MIN(B4959/12,1390000)*12*(0.0504+0)+B4959*0.005,0)</f>
        <v/>
      </c>
      <c r="H4959" t="n">
        <v>0</v>
      </c>
      <c r="I4959" t="n">
        <v>0</v>
      </c>
      <c r="J4959" s="16">
        <f>IF(C4959=2026,IF(B4959&lt;741000,0,IF(B4959&lt;2191000,B4959-740000,IF(B4959&lt;2193000,1451000,IF(B4959&lt;2196000,1453000,IF(B4959&lt;2200000,1456000,IF(B4959&lt;3600000,ROUNDDOWN(B4959/4,-3)*2.8-80000,IF(B4959&lt;6600000,ROUNDDOWN(B4959/4,-3)*3.2-440000,IF(B4959&lt;8500000,ROUNDDOWN(B4959*0.9,0)-1100000,B4959-1950000)))))))),IF(B4959&lt;651000,0,IF(B4959&lt;1900000,B4959-650000,IF(B4959&lt;3600000,ROUNDDOWN(B4959/4,-3)*2.8-80000,IF(B4959&lt;6600000,ROUNDDOWN(B4959/4,-3)*3.2-440000,IF(B4959&lt;8500000,ROUNDDOWN(B4959*0.9,0)-1100000,B4959-1950000))))))</f>
        <v/>
      </c>
      <c r="K4959" s="16">
        <f>IF(J4959&gt;23500000,NA(),IF(C4959=2026,IF(J4959&lt;=4890000,1040000,IF(J4959&lt;=6550000,670000,620000)),IF(J4959&lt;=1320000,950000,IF(J4959&lt;=3360000,880000,IF(J4959&lt;=4890000,680000,IF(J4959&lt;=6550000,630000,580000))))))</f>
        <v/>
      </c>
      <c r="L4959" s="16">
        <f>IF(D4959=1,IF(J4959&lt;=9000000,380000,IF(J4959&lt;=9500000,260000,IF(J4959&lt;=10000000,130000,0))),0)</f>
        <v/>
      </c>
      <c r="M4959" s="16">
        <f>IF(D4959=1,IF(J4959&lt;=9000000,330000,IF(J4959&lt;=9500000,220000,IF(J4959&lt;=10000000,110000,0))),0)</f>
        <v/>
      </c>
      <c r="N4959" s="16">
        <f>IF(D4959=1,IF(J4959&lt;=9000000,50000,IF(J4959&lt;=9500000,40000,IF(J4959&lt;=10000000,20000,0))),0)</f>
        <v/>
      </c>
      <c r="O4959" s="16">
        <f>MAX(0,ROUNDDOWN(J4959-G4959-K4959-L4959-E4959*380000-F4959*630000-H4959,-3))</f>
        <v/>
      </c>
      <c r="P4959" s="16">
        <f>MAX(0,ROUNDDOWN(J4959-G4959-430000-M4959-E4959*330000-F4959*450000-I4959,-3))</f>
        <v/>
      </c>
      <c r="Q4959" s="16">
        <f>50000+N4959+E4959*50000+F4959*180000</f>
        <v/>
      </c>
      <c r="R4959" s="16">
        <f>IF(P4959&lt;=2000000,MIN(Q4959,P4959),MAX(Q4959-(P4959-2000000),50000))*0.05</f>
        <v/>
      </c>
      <c r="S4959" s="16">
        <f>MAX(0,P4959*0.1-R4959)</f>
        <v/>
      </c>
      <c r="T4959" s="16">
        <f>Q4959+MAX(0,K4959-480000)</f>
        <v/>
      </c>
      <c r="U4959" s="16">
        <f>P4959-T4959</f>
        <v/>
      </c>
      <c r="V4959" s="17">
        <f>IF(U4959&lt;0,0,LOOKUP(U4959,{0,1950001,3300001,6950001,9000001,18000001,40000001},{0.05,0.1,0.2,0.23,0.33,0.4,0.45}))</f>
        <v/>
      </c>
      <c r="W4959" s="18">
        <f>IF(U4959&lt;0,0.9,0.9-V4959*1.021)</f>
        <v/>
      </c>
      <c r="X4959" s="16">
        <f>ROUNDDOWN(S4959*0.2/W4959+2000,0)</f>
        <v/>
      </c>
      <c r="Y4959" s="17">
        <f>IF(O4959&lt;=0,0,LOOKUP(O4959,{0,1950001,3300001,6950001,9000001,18000001,40000001},{0.05,0.1,0.2,0.23,0.33,0.4,0.45}))</f>
        <v/>
      </c>
    </row>
    <row r="4960">
      <c r="A4960" t="inlineStr">
        <is>
          <t>1万円刻み</t>
        </is>
      </c>
      <c r="B4960" s="16">
        <f>'3_1万円刻み'!$A$1119</f>
        <v/>
      </c>
      <c r="C4960" t="n">
        <v>2026</v>
      </c>
      <c r="D4960" t="n">
        <v>1</v>
      </c>
      <c r="E4960" t="n">
        <v>0</v>
      </c>
      <c r="F4960" t="n">
        <v>0</v>
      </c>
      <c r="G4960" s="16">
        <f>ROUND(MIN(B4960/12,650000)*12*0.0915+MIN(B4960/12,1390000)*12*(0.0504+0)+B4960*0.005,0)</f>
        <v/>
      </c>
      <c r="H4960" t="n">
        <v>0</v>
      </c>
      <c r="I4960" t="n">
        <v>0</v>
      </c>
      <c r="J4960" s="16">
        <f>IF(C4960=2026,IF(B4960&lt;741000,0,IF(B4960&lt;2191000,B4960-740000,IF(B4960&lt;2193000,1451000,IF(B4960&lt;2196000,1453000,IF(B4960&lt;2200000,1456000,IF(B4960&lt;3600000,ROUNDDOWN(B4960/4,-3)*2.8-80000,IF(B4960&lt;6600000,ROUNDDOWN(B4960/4,-3)*3.2-440000,IF(B4960&lt;8500000,ROUNDDOWN(B4960*0.9,0)-1100000,B4960-1950000)))))))),IF(B4960&lt;651000,0,IF(B4960&lt;1900000,B4960-650000,IF(B4960&lt;3600000,ROUNDDOWN(B4960/4,-3)*2.8-80000,IF(B4960&lt;6600000,ROUNDDOWN(B4960/4,-3)*3.2-440000,IF(B4960&lt;8500000,ROUNDDOWN(B4960*0.9,0)-1100000,B4960-1950000))))))</f>
        <v/>
      </c>
      <c r="K4960" s="16">
        <f>IF(J4960&gt;23500000,NA(),IF(C4960=2026,IF(J4960&lt;=4890000,1040000,IF(J4960&lt;=6550000,670000,620000)),IF(J4960&lt;=1320000,950000,IF(J4960&lt;=3360000,880000,IF(J4960&lt;=4890000,680000,IF(J4960&lt;=6550000,630000,580000))))))</f>
        <v/>
      </c>
      <c r="L4960" s="16">
        <f>IF(D4960=1,IF(J4960&lt;=9000000,380000,IF(J4960&lt;=9500000,260000,IF(J4960&lt;=10000000,130000,0))),0)</f>
        <v/>
      </c>
      <c r="M4960" s="16">
        <f>IF(D4960=1,IF(J4960&lt;=9000000,330000,IF(J4960&lt;=9500000,220000,IF(J4960&lt;=10000000,110000,0))),0)</f>
        <v/>
      </c>
      <c r="N4960" s="16">
        <f>IF(D4960=1,IF(J4960&lt;=9000000,50000,IF(J4960&lt;=9500000,40000,IF(J4960&lt;=10000000,20000,0))),0)</f>
        <v/>
      </c>
      <c r="O4960" s="16">
        <f>MAX(0,ROUNDDOWN(J4960-G4960-K4960-L4960-E4960*380000-F4960*630000-H4960,-3))</f>
        <v/>
      </c>
      <c r="P4960" s="16">
        <f>MAX(0,ROUNDDOWN(J4960-G4960-430000-M4960-E4960*330000-F4960*450000-I4960,-3))</f>
        <v/>
      </c>
      <c r="Q4960" s="16">
        <f>50000+N4960+E4960*50000+F4960*180000</f>
        <v/>
      </c>
      <c r="R4960" s="16">
        <f>IF(P4960&lt;=2000000,MIN(Q4960,P4960),MAX(Q4960-(P4960-2000000),50000))*0.05</f>
        <v/>
      </c>
      <c r="S4960" s="16">
        <f>MAX(0,P4960*0.1-R4960)</f>
        <v/>
      </c>
      <c r="T4960" s="16">
        <f>Q4960+MAX(0,K4960-480000)</f>
        <v/>
      </c>
      <c r="U4960" s="16">
        <f>P4960-T4960</f>
        <v/>
      </c>
      <c r="V4960" s="17">
        <f>IF(U4960&lt;0,0,LOOKUP(U4960,{0,1950001,3300001,6950001,9000001,18000001,40000001},{0.05,0.1,0.2,0.23,0.33,0.4,0.45}))</f>
        <v/>
      </c>
      <c r="W4960" s="18">
        <f>IF(U4960&lt;0,0.9,0.9-V4960*1.021)</f>
        <v/>
      </c>
      <c r="X4960" s="16">
        <f>ROUNDDOWN(S4960*0.2/W4960+2000,0)</f>
        <v/>
      </c>
      <c r="Y4960" s="17">
        <f>IF(O4960&lt;=0,0,LOOKUP(O4960,{0,1950001,3300001,6950001,9000001,18000001,40000001},{0.05,0.1,0.2,0.23,0.33,0.4,0.45}))</f>
        <v/>
      </c>
    </row>
    <row r="4961">
      <c r="A4961" t="inlineStr">
        <is>
          <t>1万円刻み</t>
        </is>
      </c>
      <c r="B4961" s="16">
        <f>'3_1万円刻み'!$A$1120</f>
        <v/>
      </c>
      <c r="C4961" t="n">
        <v>2025</v>
      </c>
      <c r="D4961" t="n">
        <v>0</v>
      </c>
      <c r="E4961" t="n">
        <v>0</v>
      </c>
      <c r="F4961" t="n">
        <v>0</v>
      </c>
      <c r="G4961" s="16">
        <f>ROUND(MIN(B4961/12,650000)*12*0.0915+MIN(B4961/12,1390000)*12*(0.0504+0)+B4961*0.005,0)</f>
        <v/>
      </c>
      <c r="H4961" t="n">
        <v>0</v>
      </c>
      <c r="I4961" t="n">
        <v>0</v>
      </c>
      <c r="J4961" s="16">
        <f>IF(C4961=2026,IF(B4961&lt;741000,0,IF(B4961&lt;2191000,B4961-740000,IF(B4961&lt;2193000,1451000,IF(B4961&lt;2196000,1453000,IF(B4961&lt;2200000,1456000,IF(B4961&lt;3600000,ROUNDDOWN(B4961/4,-3)*2.8-80000,IF(B4961&lt;6600000,ROUNDDOWN(B4961/4,-3)*3.2-440000,IF(B4961&lt;8500000,ROUNDDOWN(B4961*0.9,0)-1100000,B4961-1950000)))))))),IF(B4961&lt;651000,0,IF(B4961&lt;1900000,B4961-650000,IF(B4961&lt;3600000,ROUNDDOWN(B4961/4,-3)*2.8-80000,IF(B4961&lt;6600000,ROUNDDOWN(B4961/4,-3)*3.2-440000,IF(B4961&lt;8500000,ROUNDDOWN(B4961*0.9,0)-1100000,B4961-1950000))))))</f>
        <v/>
      </c>
      <c r="K4961" s="16">
        <f>IF(J4961&gt;23500000,NA(),IF(C4961=2026,IF(J4961&lt;=4890000,1040000,IF(J4961&lt;=6550000,670000,620000)),IF(J4961&lt;=1320000,950000,IF(J4961&lt;=3360000,880000,IF(J4961&lt;=4890000,680000,IF(J4961&lt;=6550000,630000,580000))))))</f>
        <v/>
      </c>
      <c r="L4961" s="16">
        <f>IF(D4961=1,IF(J4961&lt;=9000000,380000,IF(J4961&lt;=9500000,260000,IF(J4961&lt;=10000000,130000,0))),0)</f>
        <v/>
      </c>
      <c r="M4961" s="16">
        <f>IF(D4961=1,IF(J4961&lt;=9000000,330000,IF(J4961&lt;=9500000,220000,IF(J4961&lt;=10000000,110000,0))),0)</f>
        <v/>
      </c>
      <c r="N4961" s="16">
        <f>IF(D4961=1,IF(J4961&lt;=9000000,50000,IF(J4961&lt;=9500000,40000,IF(J4961&lt;=10000000,20000,0))),0)</f>
        <v/>
      </c>
      <c r="O4961" s="16">
        <f>MAX(0,ROUNDDOWN(J4961-G4961-K4961-L4961-E4961*380000-F4961*630000-H4961,-3))</f>
        <v/>
      </c>
      <c r="P4961" s="16">
        <f>MAX(0,ROUNDDOWN(J4961-G4961-430000-M4961-E4961*330000-F4961*450000-I4961,-3))</f>
        <v/>
      </c>
      <c r="Q4961" s="16">
        <f>50000+N4961+E4961*50000+F4961*180000</f>
        <v/>
      </c>
      <c r="R4961" s="16">
        <f>IF(P4961&lt;=2000000,MIN(Q4961,P4961),MAX(Q4961-(P4961-2000000),50000))*0.05</f>
        <v/>
      </c>
      <c r="S4961" s="16">
        <f>MAX(0,P4961*0.1-R4961)</f>
        <v/>
      </c>
      <c r="T4961" s="16">
        <f>Q4961+MAX(0,K4961-480000)</f>
        <v/>
      </c>
      <c r="U4961" s="16">
        <f>P4961-T4961</f>
        <v/>
      </c>
      <c r="V4961" s="17">
        <f>IF(U4961&lt;0,0,LOOKUP(U4961,{0,1950001,3300001,6950001,9000001,18000001,40000001},{0.05,0.1,0.2,0.23,0.33,0.4,0.45}))</f>
        <v/>
      </c>
      <c r="W4961" s="18">
        <f>IF(U4961&lt;0,0.9,0.9-V4961*1.021)</f>
        <v/>
      </c>
      <c r="X4961" s="16">
        <f>ROUNDDOWN(S4961*0.2/W4961+2000,0)</f>
        <v/>
      </c>
      <c r="Y4961" s="17">
        <f>IF(O4961&lt;=0,0,LOOKUP(O4961,{0,1950001,3300001,6950001,9000001,18000001,40000001},{0.05,0.1,0.2,0.23,0.33,0.4,0.45}))</f>
        <v/>
      </c>
    </row>
    <row r="4962">
      <c r="A4962" t="inlineStr">
        <is>
          <t>1万円刻み</t>
        </is>
      </c>
      <c r="B4962" s="16">
        <f>'3_1万円刻み'!$A$1120</f>
        <v/>
      </c>
      <c r="C4962" t="n">
        <v>2026</v>
      </c>
      <c r="D4962" t="n">
        <v>0</v>
      </c>
      <c r="E4962" t="n">
        <v>0</v>
      </c>
      <c r="F4962" t="n">
        <v>0</v>
      </c>
      <c r="G4962" s="16">
        <f>ROUND(MIN(B4962/12,650000)*12*0.0915+MIN(B4962/12,1390000)*12*(0.0504+0)+B4962*0.005,0)</f>
        <v/>
      </c>
      <c r="H4962" t="n">
        <v>0</v>
      </c>
      <c r="I4962" t="n">
        <v>0</v>
      </c>
      <c r="J4962" s="16">
        <f>IF(C4962=2026,IF(B4962&lt;741000,0,IF(B4962&lt;2191000,B4962-740000,IF(B4962&lt;2193000,1451000,IF(B4962&lt;2196000,1453000,IF(B4962&lt;2200000,1456000,IF(B4962&lt;3600000,ROUNDDOWN(B4962/4,-3)*2.8-80000,IF(B4962&lt;6600000,ROUNDDOWN(B4962/4,-3)*3.2-440000,IF(B4962&lt;8500000,ROUNDDOWN(B4962*0.9,0)-1100000,B4962-1950000)))))))),IF(B4962&lt;651000,0,IF(B4962&lt;1900000,B4962-650000,IF(B4962&lt;3600000,ROUNDDOWN(B4962/4,-3)*2.8-80000,IF(B4962&lt;6600000,ROUNDDOWN(B4962/4,-3)*3.2-440000,IF(B4962&lt;8500000,ROUNDDOWN(B4962*0.9,0)-1100000,B4962-1950000))))))</f>
        <v/>
      </c>
      <c r="K4962" s="16">
        <f>IF(J4962&gt;23500000,NA(),IF(C4962=2026,IF(J4962&lt;=4890000,1040000,IF(J4962&lt;=6550000,670000,620000)),IF(J4962&lt;=1320000,950000,IF(J4962&lt;=3360000,880000,IF(J4962&lt;=4890000,680000,IF(J4962&lt;=6550000,630000,580000))))))</f>
        <v/>
      </c>
      <c r="L4962" s="16">
        <f>IF(D4962=1,IF(J4962&lt;=9000000,380000,IF(J4962&lt;=9500000,260000,IF(J4962&lt;=10000000,130000,0))),0)</f>
        <v/>
      </c>
      <c r="M4962" s="16">
        <f>IF(D4962=1,IF(J4962&lt;=9000000,330000,IF(J4962&lt;=9500000,220000,IF(J4962&lt;=10000000,110000,0))),0)</f>
        <v/>
      </c>
      <c r="N4962" s="16">
        <f>IF(D4962=1,IF(J4962&lt;=9000000,50000,IF(J4962&lt;=9500000,40000,IF(J4962&lt;=10000000,20000,0))),0)</f>
        <v/>
      </c>
      <c r="O4962" s="16">
        <f>MAX(0,ROUNDDOWN(J4962-G4962-K4962-L4962-E4962*380000-F4962*630000-H4962,-3))</f>
        <v/>
      </c>
      <c r="P4962" s="16">
        <f>MAX(0,ROUNDDOWN(J4962-G4962-430000-M4962-E4962*330000-F4962*450000-I4962,-3))</f>
        <v/>
      </c>
      <c r="Q4962" s="16">
        <f>50000+N4962+E4962*50000+F4962*180000</f>
        <v/>
      </c>
      <c r="R4962" s="16">
        <f>IF(P4962&lt;=2000000,MIN(Q4962,P4962),MAX(Q4962-(P4962-2000000),50000))*0.05</f>
        <v/>
      </c>
      <c r="S4962" s="16">
        <f>MAX(0,P4962*0.1-R4962)</f>
        <v/>
      </c>
      <c r="T4962" s="16">
        <f>Q4962+MAX(0,K4962-480000)</f>
        <v/>
      </c>
      <c r="U4962" s="16">
        <f>P4962-T4962</f>
        <v/>
      </c>
      <c r="V4962" s="17">
        <f>IF(U4962&lt;0,0,LOOKUP(U4962,{0,1950001,3300001,6950001,9000001,18000001,40000001},{0.05,0.1,0.2,0.23,0.33,0.4,0.45}))</f>
        <v/>
      </c>
      <c r="W4962" s="18">
        <f>IF(U4962&lt;0,0.9,0.9-V4962*1.021)</f>
        <v/>
      </c>
      <c r="X4962" s="16">
        <f>ROUNDDOWN(S4962*0.2/W4962+2000,0)</f>
        <v/>
      </c>
      <c r="Y4962" s="17">
        <f>IF(O4962&lt;=0,0,LOOKUP(O4962,{0,1950001,3300001,6950001,9000001,18000001,40000001},{0.05,0.1,0.2,0.23,0.33,0.4,0.45}))</f>
        <v/>
      </c>
    </row>
    <row r="4963">
      <c r="A4963" t="inlineStr">
        <is>
          <t>1万円刻み</t>
        </is>
      </c>
      <c r="B4963" s="16">
        <f>'3_1万円刻み'!$A$1120</f>
        <v/>
      </c>
      <c r="C4963" t="n">
        <v>2025</v>
      </c>
      <c r="D4963" t="n">
        <v>1</v>
      </c>
      <c r="E4963" t="n">
        <v>0</v>
      </c>
      <c r="F4963" t="n">
        <v>0</v>
      </c>
      <c r="G4963" s="16">
        <f>ROUND(MIN(B4963/12,650000)*12*0.0915+MIN(B4963/12,1390000)*12*(0.0504+0)+B4963*0.005,0)</f>
        <v/>
      </c>
      <c r="H4963" t="n">
        <v>0</v>
      </c>
      <c r="I4963" t="n">
        <v>0</v>
      </c>
      <c r="J4963" s="16">
        <f>IF(C4963=2026,IF(B4963&lt;741000,0,IF(B4963&lt;2191000,B4963-740000,IF(B4963&lt;2193000,1451000,IF(B4963&lt;2196000,1453000,IF(B4963&lt;2200000,1456000,IF(B4963&lt;3600000,ROUNDDOWN(B4963/4,-3)*2.8-80000,IF(B4963&lt;6600000,ROUNDDOWN(B4963/4,-3)*3.2-440000,IF(B4963&lt;8500000,ROUNDDOWN(B4963*0.9,0)-1100000,B4963-1950000)))))))),IF(B4963&lt;651000,0,IF(B4963&lt;1900000,B4963-650000,IF(B4963&lt;3600000,ROUNDDOWN(B4963/4,-3)*2.8-80000,IF(B4963&lt;6600000,ROUNDDOWN(B4963/4,-3)*3.2-440000,IF(B4963&lt;8500000,ROUNDDOWN(B4963*0.9,0)-1100000,B4963-1950000))))))</f>
        <v/>
      </c>
      <c r="K4963" s="16">
        <f>IF(J4963&gt;23500000,NA(),IF(C4963=2026,IF(J4963&lt;=4890000,1040000,IF(J4963&lt;=6550000,670000,620000)),IF(J4963&lt;=1320000,950000,IF(J4963&lt;=3360000,880000,IF(J4963&lt;=4890000,680000,IF(J4963&lt;=6550000,630000,580000))))))</f>
        <v/>
      </c>
      <c r="L4963" s="16">
        <f>IF(D4963=1,IF(J4963&lt;=9000000,380000,IF(J4963&lt;=9500000,260000,IF(J4963&lt;=10000000,130000,0))),0)</f>
        <v/>
      </c>
      <c r="M4963" s="16">
        <f>IF(D4963=1,IF(J4963&lt;=9000000,330000,IF(J4963&lt;=9500000,220000,IF(J4963&lt;=10000000,110000,0))),0)</f>
        <v/>
      </c>
      <c r="N4963" s="16">
        <f>IF(D4963=1,IF(J4963&lt;=9000000,50000,IF(J4963&lt;=9500000,40000,IF(J4963&lt;=10000000,20000,0))),0)</f>
        <v/>
      </c>
      <c r="O4963" s="16">
        <f>MAX(0,ROUNDDOWN(J4963-G4963-K4963-L4963-E4963*380000-F4963*630000-H4963,-3))</f>
        <v/>
      </c>
      <c r="P4963" s="16">
        <f>MAX(0,ROUNDDOWN(J4963-G4963-430000-M4963-E4963*330000-F4963*450000-I4963,-3))</f>
        <v/>
      </c>
      <c r="Q4963" s="16">
        <f>50000+N4963+E4963*50000+F4963*180000</f>
        <v/>
      </c>
      <c r="R4963" s="16">
        <f>IF(P4963&lt;=2000000,MIN(Q4963,P4963),MAX(Q4963-(P4963-2000000),50000))*0.05</f>
        <v/>
      </c>
      <c r="S4963" s="16">
        <f>MAX(0,P4963*0.1-R4963)</f>
        <v/>
      </c>
      <c r="T4963" s="16">
        <f>Q4963+MAX(0,K4963-480000)</f>
        <v/>
      </c>
      <c r="U4963" s="16">
        <f>P4963-T4963</f>
        <v/>
      </c>
      <c r="V4963" s="17">
        <f>IF(U4963&lt;0,0,LOOKUP(U4963,{0,1950001,3300001,6950001,9000001,18000001,40000001},{0.05,0.1,0.2,0.23,0.33,0.4,0.45}))</f>
        <v/>
      </c>
      <c r="W4963" s="18">
        <f>IF(U4963&lt;0,0.9,0.9-V4963*1.021)</f>
        <v/>
      </c>
      <c r="X4963" s="16">
        <f>ROUNDDOWN(S4963*0.2/W4963+2000,0)</f>
        <v/>
      </c>
      <c r="Y4963" s="17">
        <f>IF(O4963&lt;=0,0,LOOKUP(O4963,{0,1950001,3300001,6950001,9000001,18000001,40000001},{0.05,0.1,0.2,0.23,0.33,0.4,0.45}))</f>
        <v/>
      </c>
    </row>
    <row r="4964">
      <c r="A4964" t="inlineStr">
        <is>
          <t>1万円刻み</t>
        </is>
      </c>
      <c r="B4964" s="16">
        <f>'3_1万円刻み'!$A$1120</f>
        <v/>
      </c>
      <c r="C4964" t="n">
        <v>2026</v>
      </c>
      <c r="D4964" t="n">
        <v>1</v>
      </c>
      <c r="E4964" t="n">
        <v>0</v>
      </c>
      <c r="F4964" t="n">
        <v>0</v>
      </c>
      <c r="G4964" s="16">
        <f>ROUND(MIN(B4964/12,650000)*12*0.0915+MIN(B4964/12,1390000)*12*(0.0504+0)+B4964*0.005,0)</f>
        <v/>
      </c>
      <c r="H4964" t="n">
        <v>0</v>
      </c>
      <c r="I4964" t="n">
        <v>0</v>
      </c>
      <c r="J4964" s="16">
        <f>IF(C4964=2026,IF(B4964&lt;741000,0,IF(B4964&lt;2191000,B4964-740000,IF(B4964&lt;2193000,1451000,IF(B4964&lt;2196000,1453000,IF(B4964&lt;2200000,1456000,IF(B4964&lt;3600000,ROUNDDOWN(B4964/4,-3)*2.8-80000,IF(B4964&lt;6600000,ROUNDDOWN(B4964/4,-3)*3.2-440000,IF(B4964&lt;8500000,ROUNDDOWN(B4964*0.9,0)-1100000,B4964-1950000)))))))),IF(B4964&lt;651000,0,IF(B4964&lt;1900000,B4964-650000,IF(B4964&lt;3600000,ROUNDDOWN(B4964/4,-3)*2.8-80000,IF(B4964&lt;6600000,ROUNDDOWN(B4964/4,-3)*3.2-440000,IF(B4964&lt;8500000,ROUNDDOWN(B4964*0.9,0)-1100000,B4964-1950000))))))</f>
        <v/>
      </c>
      <c r="K4964" s="16">
        <f>IF(J4964&gt;23500000,NA(),IF(C4964=2026,IF(J4964&lt;=4890000,1040000,IF(J4964&lt;=6550000,670000,620000)),IF(J4964&lt;=1320000,950000,IF(J4964&lt;=3360000,880000,IF(J4964&lt;=4890000,680000,IF(J4964&lt;=6550000,630000,580000))))))</f>
        <v/>
      </c>
      <c r="L4964" s="16">
        <f>IF(D4964=1,IF(J4964&lt;=9000000,380000,IF(J4964&lt;=9500000,260000,IF(J4964&lt;=10000000,130000,0))),0)</f>
        <v/>
      </c>
      <c r="M4964" s="16">
        <f>IF(D4964=1,IF(J4964&lt;=9000000,330000,IF(J4964&lt;=9500000,220000,IF(J4964&lt;=10000000,110000,0))),0)</f>
        <v/>
      </c>
      <c r="N4964" s="16">
        <f>IF(D4964=1,IF(J4964&lt;=9000000,50000,IF(J4964&lt;=9500000,40000,IF(J4964&lt;=10000000,20000,0))),0)</f>
        <v/>
      </c>
      <c r="O4964" s="16">
        <f>MAX(0,ROUNDDOWN(J4964-G4964-K4964-L4964-E4964*380000-F4964*630000-H4964,-3))</f>
        <v/>
      </c>
      <c r="P4964" s="16">
        <f>MAX(0,ROUNDDOWN(J4964-G4964-430000-M4964-E4964*330000-F4964*450000-I4964,-3))</f>
        <v/>
      </c>
      <c r="Q4964" s="16">
        <f>50000+N4964+E4964*50000+F4964*180000</f>
        <v/>
      </c>
      <c r="R4964" s="16">
        <f>IF(P4964&lt;=2000000,MIN(Q4964,P4964),MAX(Q4964-(P4964-2000000),50000))*0.05</f>
        <v/>
      </c>
      <c r="S4964" s="16">
        <f>MAX(0,P4964*0.1-R4964)</f>
        <v/>
      </c>
      <c r="T4964" s="16">
        <f>Q4964+MAX(0,K4964-480000)</f>
        <v/>
      </c>
      <c r="U4964" s="16">
        <f>P4964-T4964</f>
        <v/>
      </c>
      <c r="V4964" s="17">
        <f>IF(U4964&lt;0,0,LOOKUP(U4964,{0,1950001,3300001,6950001,9000001,18000001,40000001},{0.05,0.1,0.2,0.23,0.33,0.4,0.45}))</f>
        <v/>
      </c>
      <c r="W4964" s="18">
        <f>IF(U4964&lt;0,0.9,0.9-V4964*1.021)</f>
        <v/>
      </c>
      <c r="X4964" s="16">
        <f>ROUNDDOWN(S4964*0.2/W4964+2000,0)</f>
        <v/>
      </c>
      <c r="Y4964" s="17">
        <f>IF(O4964&lt;=0,0,LOOKUP(O4964,{0,1950001,3300001,6950001,9000001,18000001,40000001},{0.05,0.1,0.2,0.23,0.33,0.4,0.45}))</f>
        <v/>
      </c>
    </row>
    <row r="4965">
      <c r="A4965" t="inlineStr">
        <is>
          <t>1万円刻み</t>
        </is>
      </c>
      <c r="B4965" s="16">
        <f>'3_1万円刻み'!$A$1121</f>
        <v/>
      </c>
      <c r="C4965" t="n">
        <v>2025</v>
      </c>
      <c r="D4965" t="n">
        <v>0</v>
      </c>
      <c r="E4965" t="n">
        <v>0</v>
      </c>
      <c r="F4965" t="n">
        <v>0</v>
      </c>
      <c r="G4965" s="16">
        <f>ROUND(MIN(B4965/12,650000)*12*0.0915+MIN(B4965/12,1390000)*12*(0.0504+0)+B4965*0.005,0)</f>
        <v/>
      </c>
      <c r="H4965" t="n">
        <v>0</v>
      </c>
      <c r="I4965" t="n">
        <v>0</v>
      </c>
      <c r="J4965" s="16">
        <f>IF(C4965=2026,IF(B4965&lt;741000,0,IF(B4965&lt;2191000,B4965-740000,IF(B4965&lt;2193000,1451000,IF(B4965&lt;2196000,1453000,IF(B4965&lt;2200000,1456000,IF(B4965&lt;3600000,ROUNDDOWN(B4965/4,-3)*2.8-80000,IF(B4965&lt;6600000,ROUNDDOWN(B4965/4,-3)*3.2-440000,IF(B4965&lt;8500000,ROUNDDOWN(B4965*0.9,0)-1100000,B4965-1950000)))))))),IF(B4965&lt;651000,0,IF(B4965&lt;1900000,B4965-650000,IF(B4965&lt;3600000,ROUNDDOWN(B4965/4,-3)*2.8-80000,IF(B4965&lt;6600000,ROUNDDOWN(B4965/4,-3)*3.2-440000,IF(B4965&lt;8500000,ROUNDDOWN(B4965*0.9,0)-1100000,B4965-1950000))))))</f>
        <v/>
      </c>
      <c r="K4965" s="16">
        <f>IF(J4965&gt;23500000,NA(),IF(C4965=2026,IF(J4965&lt;=4890000,1040000,IF(J4965&lt;=6550000,670000,620000)),IF(J4965&lt;=1320000,950000,IF(J4965&lt;=3360000,880000,IF(J4965&lt;=4890000,680000,IF(J4965&lt;=6550000,630000,580000))))))</f>
        <v/>
      </c>
      <c r="L4965" s="16">
        <f>IF(D4965=1,IF(J4965&lt;=9000000,380000,IF(J4965&lt;=9500000,260000,IF(J4965&lt;=10000000,130000,0))),0)</f>
        <v/>
      </c>
      <c r="M4965" s="16">
        <f>IF(D4965=1,IF(J4965&lt;=9000000,330000,IF(J4965&lt;=9500000,220000,IF(J4965&lt;=10000000,110000,0))),0)</f>
        <v/>
      </c>
      <c r="N4965" s="16">
        <f>IF(D4965=1,IF(J4965&lt;=9000000,50000,IF(J4965&lt;=9500000,40000,IF(J4965&lt;=10000000,20000,0))),0)</f>
        <v/>
      </c>
      <c r="O4965" s="16">
        <f>MAX(0,ROUNDDOWN(J4965-G4965-K4965-L4965-E4965*380000-F4965*630000-H4965,-3))</f>
        <v/>
      </c>
      <c r="P4965" s="16">
        <f>MAX(0,ROUNDDOWN(J4965-G4965-430000-M4965-E4965*330000-F4965*450000-I4965,-3))</f>
        <v/>
      </c>
      <c r="Q4965" s="16">
        <f>50000+N4965+E4965*50000+F4965*180000</f>
        <v/>
      </c>
      <c r="R4965" s="16">
        <f>IF(P4965&lt;=2000000,MIN(Q4965,P4965),MAX(Q4965-(P4965-2000000),50000))*0.05</f>
        <v/>
      </c>
      <c r="S4965" s="16">
        <f>MAX(0,P4965*0.1-R4965)</f>
        <v/>
      </c>
      <c r="T4965" s="16">
        <f>Q4965+MAX(0,K4965-480000)</f>
        <v/>
      </c>
      <c r="U4965" s="16">
        <f>P4965-T4965</f>
        <v/>
      </c>
      <c r="V4965" s="17">
        <f>IF(U4965&lt;0,0,LOOKUP(U4965,{0,1950001,3300001,6950001,9000001,18000001,40000001},{0.05,0.1,0.2,0.23,0.33,0.4,0.45}))</f>
        <v/>
      </c>
      <c r="W4965" s="18">
        <f>IF(U4965&lt;0,0.9,0.9-V4965*1.021)</f>
        <v/>
      </c>
      <c r="X4965" s="16">
        <f>ROUNDDOWN(S4965*0.2/W4965+2000,0)</f>
        <v/>
      </c>
      <c r="Y4965" s="17">
        <f>IF(O4965&lt;=0,0,LOOKUP(O4965,{0,1950001,3300001,6950001,9000001,18000001,40000001},{0.05,0.1,0.2,0.23,0.33,0.4,0.45}))</f>
        <v/>
      </c>
    </row>
    <row r="4966">
      <c r="A4966" t="inlineStr">
        <is>
          <t>1万円刻み</t>
        </is>
      </c>
      <c r="B4966" s="16">
        <f>'3_1万円刻み'!$A$1121</f>
        <v/>
      </c>
      <c r="C4966" t="n">
        <v>2026</v>
      </c>
      <c r="D4966" t="n">
        <v>0</v>
      </c>
      <c r="E4966" t="n">
        <v>0</v>
      </c>
      <c r="F4966" t="n">
        <v>0</v>
      </c>
      <c r="G4966" s="16">
        <f>ROUND(MIN(B4966/12,650000)*12*0.0915+MIN(B4966/12,1390000)*12*(0.0504+0)+B4966*0.005,0)</f>
        <v/>
      </c>
      <c r="H4966" t="n">
        <v>0</v>
      </c>
      <c r="I4966" t="n">
        <v>0</v>
      </c>
      <c r="J4966" s="16">
        <f>IF(C4966=2026,IF(B4966&lt;741000,0,IF(B4966&lt;2191000,B4966-740000,IF(B4966&lt;2193000,1451000,IF(B4966&lt;2196000,1453000,IF(B4966&lt;2200000,1456000,IF(B4966&lt;3600000,ROUNDDOWN(B4966/4,-3)*2.8-80000,IF(B4966&lt;6600000,ROUNDDOWN(B4966/4,-3)*3.2-440000,IF(B4966&lt;8500000,ROUNDDOWN(B4966*0.9,0)-1100000,B4966-1950000)))))))),IF(B4966&lt;651000,0,IF(B4966&lt;1900000,B4966-650000,IF(B4966&lt;3600000,ROUNDDOWN(B4966/4,-3)*2.8-80000,IF(B4966&lt;6600000,ROUNDDOWN(B4966/4,-3)*3.2-440000,IF(B4966&lt;8500000,ROUNDDOWN(B4966*0.9,0)-1100000,B4966-1950000))))))</f>
        <v/>
      </c>
      <c r="K4966" s="16">
        <f>IF(J4966&gt;23500000,NA(),IF(C4966=2026,IF(J4966&lt;=4890000,1040000,IF(J4966&lt;=6550000,670000,620000)),IF(J4966&lt;=1320000,950000,IF(J4966&lt;=3360000,880000,IF(J4966&lt;=4890000,680000,IF(J4966&lt;=6550000,630000,580000))))))</f>
        <v/>
      </c>
      <c r="L4966" s="16">
        <f>IF(D4966=1,IF(J4966&lt;=9000000,380000,IF(J4966&lt;=9500000,260000,IF(J4966&lt;=10000000,130000,0))),0)</f>
        <v/>
      </c>
      <c r="M4966" s="16">
        <f>IF(D4966=1,IF(J4966&lt;=9000000,330000,IF(J4966&lt;=9500000,220000,IF(J4966&lt;=10000000,110000,0))),0)</f>
        <v/>
      </c>
      <c r="N4966" s="16">
        <f>IF(D4966=1,IF(J4966&lt;=9000000,50000,IF(J4966&lt;=9500000,40000,IF(J4966&lt;=10000000,20000,0))),0)</f>
        <v/>
      </c>
      <c r="O4966" s="16">
        <f>MAX(0,ROUNDDOWN(J4966-G4966-K4966-L4966-E4966*380000-F4966*630000-H4966,-3))</f>
        <v/>
      </c>
      <c r="P4966" s="16">
        <f>MAX(0,ROUNDDOWN(J4966-G4966-430000-M4966-E4966*330000-F4966*450000-I4966,-3))</f>
        <v/>
      </c>
      <c r="Q4966" s="16">
        <f>50000+N4966+E4966*50000+F4966*180000</f>
        <v/>
      </c>
      <c r="R4966" s="16">
        <f>IF(P4966&lt;=2000000,MIN(Q4966,P4966),MAX(Q4966-(P4966-2000000),50000))*0.05</f>
        <v/>
      </c>
      <c r="S4966" s="16">
        <f>MAX(0,P4966*0.1-R4966)</f>
        <v/>
      </c>
      <c r="T4966" s="16">
        <f>Q4966+MAX(0,K4966-480000)</f>
        <v/>
      </c>
      <c r="U4966" s="16">
        <f>P4966-T4966</f>
        <v/>
      </c>
      <c r="V4966" s="17">
        <f>IF(U4966&lt;0,0,LOOKUP(U4966,{0,1950001,3300001,6950001,9000001,18000001,40000001},{0.05,0.1,0.2,0.23,0.33,0.4,0.45}))</f>
        <v/>
      </c>
      <c r="W4966" s="18">
        <f>IF(U4966&lt;0,0.9,0.9-V4966*1.021)</f>
        <v/>
      </c>
      <c r="X4966" s="16">
        <f>ROUNDDOWN(S4966*0.2/W4966+2000,0)</f>
        <v/>
      </c>
      <c r="Y4966" s="17">
        <f>IF(O4966&lt;=0,0,LOOKUP(O4966,{0,1950001,3300001,6950001,9000001,18000001,40000001},{0.05,0.1,0.2,0.23,0.33,0.4,0.45}))</f>
        <v/>
      </c>
    </row>
    <row r="4967">
      <c r="A4967" t="inlineStr">
        <is>
          <t>1万円刻み</t>
        </is>
      </c>
      <c r="B4967" s="16">
        <f>'3_1万円刻み'!$A$1121</f>
        <v/>
      </c>
      <c r="C4967" t="n">
        <v>2025</v>
      </c>
      <c r="D4967" t="n">
        <v>1</v>
      </c>
      <c r="E4967" t="n">
        <v>0</v>
      </c>
      <c r="F4967" t="n">
        <v>0</v>
      </c>
      <c r="G4967" s="16">
        <f>ROUND(MIN(B4967/12,650000)*12*0.0915+MIN(B4967/12,1390000)*12*(0.0504+0)+B4967*0.005,0)</f>
        <v/>
      </c>
      <c r="H4967" t="n">
        <v>0</v>
      </c>
      <c r="I4967" t="n">
        <v>0</v>
      </c>
      <c r="J4967" s="16">
        <f>IF(C4967=2026,IF(B4967&lt;741000,0,IF(B4967&lt;2191000,B4967-740000,IF(B4967&lt;2193000,1451000,IF(B4967&lt;2196000,1453000,IF(B4967&lt;2200000,1456000,IF(B4967&lt;3600000,ROUNDDOWN(B4967/4,-3)*2.8-80000,IF(B4967&lt;6600000,ROUNDDOWN(B4967/4,-3)*3.2-440000,IF(B4967&lt;8500000,ROUNDDOWN(B4967*0.9,0)-1100000,B4967-1950000)))))))),IF(B4967&lt;651000,0,IF(B4967&lt;1900000,B4967-650000,IF(B4967&lt;3600000,ROUNDDOWN(B4967/4,-3)*2.8-80000,IF(B4967&lt;6600000,ROUNDDOWN(B4967/4,-3)*3.2-440000,IF(B4967&lt;8500000,ROUNDDOWN(B4967*0.9,0)-1100000,B4967-1950000))))))</f>
        <v/>
      </c>
      <c r="K4967" s="16">
        <f>IF(J4967&gt;23500000,NA(),IF(C4967=2026,IF(J4967&lt;=4890000,1040000,IF(J4967&lt;=6550000,670000,620000)),IF(J4967&lt;=1320000,950000,IF(J4967&lt;=3360000,880000,IF(J4967&lt;=4890000,680000,IF(J4967&lt;=6550000,630000,580000))))))</f>
        <v/>
      </c>
      <c r="L4967" s="16">
        <f>IF(D4967=1,IF(J4967&lt;=9000000,380000,IF(J4967&lt;=9500000,260000,IF(J4967&lt;=10000000,130000,0))),0)</f>
        <v/>
      </c>
      <c r="M4967" s="16">
        <f>IF(D4967=1,IF(J4967&lt;=9000000,330000,IF(J4967&lt;=9500000,220000,IF(J4967&lt;=10000000,110000,0))),0)</f>
        <v/>
      </c>
      <c r="N4967" s="16">
        <f>IF(D4967=1,IF(J4967&lt;=9000000,50000,IF(J4967&lt;=9500000,40000,IF(J4967&lt;=10000000,20000,0))),0)</f>
        <v/>
      </c>
      <c r="O4967" s="16">
        <f>MAX(0,ROUNDDOWN(J4967-G4967-K4967-L4967-E4967*380000-F4967*630000-H4967,-3))</f>
        <v/>
      </c>
      <c r="P4967" s="16">
        <f>MAX(0,ROUNDDOWN(J4967-G4967-430000-M4967-E4967*330000-F4967*450000-I4967,-3))</f>
        <v/>
      </c>
      <c r="Q4967" s="16">
        <f>50000+N4967+E4967*50000+F4967*180000</f>
        <v/>
      </c>
      <c r="R4967" s="16">
        <f>IF(P4967&lt;=2000000,MIN(Q4967,P4967),MAX(Q4967-(P4967-2000000),50000))*0.05</f>
        <v/>
      </c>
      <c r="S4967" s="16">
        <f>MAX(0,P4967*0.1-R4967)</f>
        <v/>
      </c>
      <c r="T4967" s="16">
        <f>Q4967+MAX(0,K4967-480000)</f>
        <v/>
      </c>
      <c r="U4967" s="16">
        <f>P4967-T4967</f>
        <v/>
      </c>
      <c r="V4967" s="17">
        <f>IF(U4967&lt;0,0,LOOKUP(U4967,{0,1950001,3300001,6950001,9000001,18000001,40000001},{0.05,0.1,0.2,0.23,0.33,0.4,0.45}))</f>
        <v/>
      </c>
      <c r="W4967" s="18">
        <f>IF(U4967&lt;0,0.9,0.9-V4967*1.021)</f>
        <v/>
      </c>
      <c r="X4967" s="16">
        <f>ROUNDDOWN(S4967*0.2/W4967+2000,0)</f>
        <v/>
      </c>
      <c r="Y4967" s="17">
        <f>IF(O4967&lt;=0,0,LOOKUP(O4967,{0,1950001,3300001,6950001,9000001,18000001,40000001},{0.05,0.1,0.2,0.23,0.33,0.4,0.45}))</f>
        <v/>
      </c>
    </row>
    <row r="4968">
      <c r="A4968" t="inlineStr">
        <is>
          <t>1万円刻み</t>
        </is>
      </c>
      <c r="B4968" s="16">
        <f>'3_1万円刻み'!$A$1121</f>
        <v/>
      </c>
      <c r="C4968" t="n">
        <v>2026</v>
      </c>
      <c r="D4968" t="n">
        <v>1</v>
      </c>
      <c r="E4968" t="n">
        <v>0</v>
      </c>
      <c r="F4968" t="n">
        <v>0</v>
      </c>
      <c r="G4968" s="16">
        <f>ROUND(MIN(B4968/12,650000)*12*0.0915+MIN(B4968/12,1390000)*12*(0.0504+0)+B4968*0.005,0)</f>
        <v/>
      </c>
      <c r="H4968" t="n">
        <v>0</v>
      </c>
      <c r="I4968" t="n">
        <v>0</v>
      </c>
      <c r="J4968" s="16">
        <f>IF(C4968=2026,IF(B4968&lt;741000,0,IF(B4968&lt;2191000,B4968-740000,IF(B4968&lt;2193000,1451000,IF(B4968&lt;2196000,1453000,IF(B4968&lt;2200000,1456000,IF(B4968&lt;3600000,ROUNDDOWN(B4968/4,-3)*2.8-80000,IF(B4968&lt;6600000,ROUNDDOWN(B4968/4,-3)*3.2-440000,IF(B4968&lt;8500000,ROUNDDOWN(B4968*0.9,0)-1100000,B4968-1950000)))))))),IF(B4968&lt;651000,0,IF(B4968&lt;1900000,B4968-650000,IF(B4968&lt;3600000,ROUNDDOWN(B4968/4,-3)*2.8-80000,IF(B4968&lt;6600000,ROUNDDOWN(B4968/4,-3)*3.2-440000,IF(B4968&lt;8500000,ROUNDDOWN(B4968*0.9,0)-1100000,B4968-1950000))))))</f>
        <v/>
      </c>
      <c r="K4968" s="16">
        <f>IF(J4968&gt;23500000,NA(),IF(C4968=2026,IF(J4968&lt;=4890000,1040000,IF(J4968&lt;=6550000,670000,620000)),IF(J4968&lt;=1320000,950000,IF(J4968&lt;=3360000,880000,IF(J4968&lt;=4890000,680000,IF(J4968&lt;=6550000,630000,580000))))))</f>
        <v/>
      </c>
      <c r="L4968" s="16">
        <f>IF(D4968=1,IF(J4968&lt;=9000000,380000,IF(J4968&lt;=9500000,260000,IF(J4968&lt;=10000000,130000,0))),0)</f>
        <v/>
      </c>
      <c r="M4968" s="16">
        <f>IF(D4968=1,IF(J4968&lt;=9000000,330000,IF(J4968&lt;=9500000,220000,IF(J4968&lt;=10000000,110000,0))),0)</f>
        <v/>
      </c>
      <c r="N4968" s="16">
        <f>IF(D4968=1,IF(J4968&lt;=9000000,50000,IF(J4968&lt;=9500000,40000,IF(J4968&lt;=10000000,20000,0))),0)</f>
        <v/>
      </c>
      <c r="O4968" s="16">
        <f>MAX(0,ROUNDDOWN(J4968-G4968-K4968-L4968-E4968*380000-F4968*630000-H4968,-3))</f>
        <v/>
      </c>
      <c r="P4968" s="16">
        <f>MAX(0,ROUNDDOWN(J4968-G4968-430000-M4968-E4968*330000-F4968*450000-I4968,-3))</f>
        <v/>
      </c>
      <c r="Q4968" s="16">
        <f>50000+N4968+E4968*50000+F4968*180000</f>
        <v/>
      </c>
      <c r="R4968" s="16">
        <f>IF(P4968&lt;=2000000,MIN(Q4968,P4968),MAX(Q4968-(P4968-2000000),50000))*0.05</f>
        <v/>
      </c>
      <c r="S4968" s="16">
        <f>MAX(0,P4968*0.1-R4968)</f>
        <v/>
      </c>
      <c r="T4968" s="16">
        <f>Q4968+MAX(0,K4968-480000)</f>
        <v/>
      </c>
      <c r="U4968" s="16">
        <f>P4968-T4968</f>
        <v/>
      </c>
      <c r="V4968" s="17">
        <f>IF(U4968&lt;0,0,LOOKUP(U4968,{0,1950001,3300001,6950001,9000001,18000001,40000001},{0.05,0.1,0.2,0.23,0.33,0.4,0.45}))</f>
        <v/>
      </c>
      <c r="W4968" s="18">
        <f>IF(U4968&lt;0,0.9,0.9-V4968*1.021)</f>
        <v/>
      </c>
      <c r="X4968" s="16">
        <f>ROUNDDOWN(S4968*0.2/W4968+2000,0)</f>
        <v/>
      </c>
      <c r="Y4968" s="17">
        <f>IF(O4968&lt;=0,0,LOOKUP(O4968,{0,1950001,3300001,6950001,9000001,18000001,40000001},{0.05,0.1,0.2,0.23,0.33,0.4,0.45}))</f>
        <v/>
      </c>
    </row>
    <row r="4969">
      <c r="A4969" t="inlineStr">
        <is>
          <t>1万円刻み</t>
        </is>
      </c>
      <c r="B4969" s="16">
        <f>'3_1万円刻み'!$A$1122</f>
        <v/>
      </c>
      <c r="C4969" t="n">
        <v>2025</v>
      </c>
      <c r="D4969" t="n">
        <v>0</v>
      </c>
      <c r="E4969" t="n">
        <v>0</v>
      </c>
      <c r="F4969" t="n">
        <v>0</v>
      </c>
      <c r="G4969" s="16">
        <f>ROUND(MIN(B4969/12,650000)*12*0.0915+MIN(B4969/12,1390000)*12*(0.0504+0)+B4969*0.005,0)</f>
        <v/>
      </c>
      <c r="H4969" t="n">
        <v>0</v>
      </c>
      <c r="I4969" t="n">
        <v>0</v>
      </c>
      <c r="J4969" s="16">
        <f>IF(C4969=2026,IF(B4969&lt;741000,0,IF(B4969&lt;2191000,B4969-740000,IF(B4969&lt;2193000,1451000,IF(B4969&lt;2196000,1453000,IF(B4969&lt;2200000,1456000,IF(B4969&lt;3600000,ROUNDDOWN(B4969/4,-3)*2.8-80000,IF(B4969&lt;6600000,ROUNDDOWN(B4969/4,-3)*3.2-440000,IF(B4969&lt;8500000,ROUNDDOWN(B4969*0.9,0)-1100000,B4969-1950000)))))))),IF(B4969&lt;651000,0,IF(B4969&lt;1900000,B4969-650000,IF(B4969&lt;3600000,ROUNDDOWN(B4969/4,-3)*2.8-80000,IF(B4969&lt;6600000,ROUNDDOWN(B4969/4,-3)*3.2-440000,IF(B4969&lt;8500000,ROUNDDOWN(B4969*0.9,0)-1100000,B4969-1950000))))))</f>
        <v/>
      </c>
      <c r="K4969" s="16">
        <f>IF(J4969&gt;23500000,NA(),IF(C4969=2026,IF(J4969&lt;=4890000,1040000,IF(J4969&lt;=6550000,670000,620000)),IF(J4969&lt;=1320000,950000,IF(J4969&lt;=3360000,880000,IF(J4969&lt;=4890000,680000,IF(J4969&lt;=6550000,630000,580000))))))</f>
        <v/>
      </c>
      <c r="L4969" s="16">
        <f>IF(D4969=1,IF(J4969&lt;=9000000,380000,IF(J4969&lt;=9500000,260000,IF(J4969&lt;=10000000,130000,0))),0)</f>
        <v/>
      </c>
      <c r="M4969" s="16">
        <f>IF(D4969=1,IF(J4969&lt;=9000000,330000,IF(J4969&lt;=9500000,220000,IF(J4969&lt;=10000000,110000,0))),0)</f>
        <v/>
      </c>
      <c r="N4969" s="16">
        <f>IF(D4969=1,IF(J4969&lt;=9000000,50000,IF(J4969&lt;=9500000,40000,IF(J4969&lt;=10000000,20000,0))),0)</f>
        <v/>
      </c>
      <c r="O4969" s="16">
        <f>MAX(0,ROUNDDOWN(J4969-G4969-K4969-L4969-E4969*380000-F4969*630000-H4969,-3))</f>
        <v/>
      </c>
      <c r="P4969" s="16">
        <f>MAX(0,ROUNDDOWN(J4969-G4969-430000-M4969-E4969*330000-F4969*450000-I4969,-3))</f>
        <v/>
      </c>
      <c r="Q4969" s="16">
        <f>50000+N4969+E4969*50000+F4969*180000</f>
        <v/>
      </c>
      <c r="R4969" s="16">
        <f>IF(P4969&lt;=2000000,MIN(Q4969,P4969),MAX(Q4969-(P4969-2000000),50000))*0.05</f>
        <v/>
      </c>
      <c r="S4969" s="16">
        <f>MAX(0,P4969*0.1-R4969)</f>
        <v/>
      </c>
      <c r="T4969" s="16">
        <f>Q4969+MAX(0,K4969-480000)</f>
        <v/>
      </c>
      <c r="U4969" s="16">
        <f>P4969-T4969</f>
        <v/>
      </c>
      <c r="V4969" s="17">
        <f>IF(U4969&lt;0,0,LOOKUP(U4969,{0,1950001,3300001,6950001,9000001,18000001,40000001},{0.05,0.1,0.2,0.23,0.33,0.4,0.45}))</f>
        <v/>
      </c>
      <c r="W4969" s="18">
        <f>IF(U4969&lt;0,0.9,0.9-V4969*1.021)</f>
        <v/>
      </c>
      <c r="X4969" s="16">
        <f>ROUNDDOWN(S4969*0.2/W4969+2000,0)</f>
        <v/>
      </c>
      <c r="Y4969" s="17">
        <f>IF(O4969&lt;=0,0,LOOKUP(O4969,{0,1950001,3300001,6950001,9000001,18000001,40000001},{0.05,0.1,0.2,0.23,0.33,0.4,0.45}))</f>
        <v/>
      </c>
    </row>
    <row r="4970">
      <c r="A4970" t="inlineStr">
        <is>
          <t>1万円刻み</t>
        </is>
      </c>
      <c r="B4970" s="16">
        <f>'3_1万円刻み'!$A$1122</f>
        <v/>
      </c>
      <c r="C4970" t="n">
        <v>2026</v>
      </c>
      <c r="D4970" t="n">
        <v>0</v>
      </c>
      <c r="E4970" t="n">
        <v>0</v>
      </c>
      <c r="F4970" t="n">
        <v>0</v>
      </c>
      <c r="G4970" s="16">
        <f>ROUND(MIN(B4970/12,650000)*12*0.0915+MIN(B4970/12,1390000)*12*(0.0504+0)+B4970*0.005,0)</f>
        <v/>
      </c>
      <c r="H4970" t="n">
        <v>0</v>
      </c>
      <c r="I4970" t="n">
        <v>0</v>
      </c>
      <c r="J4970" s="16">
        <f>IF(C4970=2026,IF(B4970&lt;741000,0,IF(B4970&lt;2191000,B4970-740000,IF(B4970&lt;2193000,1451000,IF(B4970&lt;2196000,1453000,IF(B4970&lt;2200000,1456000,IF(B4970&lt;3600000,ROUNDDOWN(B4970/4,-3)*2.8-80000,IF(B4970&lt;6600000,ROUNDDOWN(B4970/4,-3)*3.2-440000,IF(B4970&lt;8500000,ROUNDDOWN(B4970*0.9,0)-1100000,B4970-1950000)))))))),IF(B4970&lt;651000,0,IF(B4970&lt;1900000,B4970-650000,IF(B4970&lt;3600000,ROUNDDOWN(B4970/4,-3)*2.8-80000,IF(B4970&lt;6600000,ROUNDDOWN(B4970/4,-3)*3.2-440000,IF(B4970&lt;8500000,ROUNDDOWN(B4970*0.9,0)-1100000,B4970-1950000))))))</f>
        <v/>
      </c>
      <c r="K4970" s="16">
        <f>IF(J4970&gt;23500000,NA(),IF(C4970=2026,IF(J4970&lt;=4890000,1040000,IF(J4970&lt;=6550000,670000,620000)),IF(J4970&lt;=1320000,950000,IF(J4970&lt;=3360000,880000,IF(J4970&lt;=4890000,680000,IF(J4970&lt;=6550000,630000,580000))))))</f>
        <v/>
      </c>
      <c r="L4970" s="16">
        <f>IF(D4970=1,IF(J4970&lt;=9000000,380000,IF(J4970&lt;=9500000,260000,IF(J4970&lt;=10000000,130000,0))),0)</f>
        <v/>
      </c>
      <c r="M4970" s="16">
        <f>IF(D4970=1,IF(J4970&lt;=9000000,330000,IF(J4970&lt;=9500000,220000,IF(J4970&lt;=10000000,110000,0))),0)</f>
        <v/>
      </c>
      <c r="N4970" s="16">
        <f>IF(D4970=1,IF(J4970&lt;=9000000,50000,IF(J4970&lt;=9500000,40000,IF(J4970&lt;=10000000,20000,0))),0)</f>
        <v/>
      </c>
      <c r="O4970" s="16">
        <f>MAX(0,ROUNDDOWN(J4970-G4970-K4970-L4970-E4970*380000-F4970*630000-H4970,-3))</f>
        <v/>
      </c>
      <c r="P4970" s="16">
        <f>MAX(0,ROUNDDOWN(J4970-G4970-430000-M4970-E4970*330000-F4970*450000-I4970,-3))</f>
        <v/>
      </c>
      <c r="Q4970" s="16">
        <f>50000+N4970+E4970*50000+F4970*180000</f>
        <v/>
      </c>
      <c r="R4970" s="16">
        <f>IF(P4970&lt;=2000000,MIN(Q4970,P4970),MAX(Q4970-(P4970-2000000),50000))*0.05</f>
        <v/>
      </c>
      <c r="S4970" s="16">
        <f>MAX(0,P4970*0.1-R4970)</f>
        <v/>
      </c>
      <c r="T4970" s="16">
        <f>Q4970+MAX(0,K4970-480000)</f>
        <v/>
      </c>
      <c r="U4970" s="16">
        <f>P4970-T4970</f>
        <v/>
      </c>
      <c r="V4970" s="17">
        <f>IF(U4970&lt;0,0,LOOKUP(U4970,{0,1950001,3300001,6950001,9000001,18000001,40000001},{0.05,0.1,0.2,0.23,0.33,0.4,0.45}))</f>
        <v/>
      </c>
      <c r="W4970" s="18">
        <f>IF(U4970&lt;0,0.9,0.9-V4970*1.021)</f>
        <v/>
      </c>
      <c r="X4970" s="16">
        <f>ROUNDDOWN(S4970*0.2/W4970+2000,0)</f>
        <v/>
      </c>
      <c r="Y4970" s="17">
        <f>IF(O4970&lt;=0,0,LOOKUP(O4970,{0,1950001,3300001,6950001,9000001,18000001,40000001},{0.05,0.1,0.2,0.23,0.33,0.4,0.45}))</f>
        <v/>
      </c>
    </row>
    <row r="4971">
      <c r="A4971" t="inlineStr">
        <is>
          <t>1万円刻み</t>
        </is>
      </c>
      <c r="B4971" s="16">
        <f>'3_1万円刻み'!$A$1122</f>
        <v/>
      </c>
      <c r="C4971" t="n">
        <v>2025</v>
      </c>
      <c r="D4971" t="n">
        <v>1</v>
      </c>
      <c r="E4971" t="n">
        <v>0</v>
      </c>
      <c r="F4971" t="n">
        <v>0</v>
      </c>
      <c r="G4971" s="16">
        <f>ROUND(MIN(B4971/12,650000)*12*0.0915+MIN(B4971/12,1390000)*12*(0.0504+0)+B4971*0.005,0)</f>
        <v/>
      </c>
      <c r="H4971" t="n">
        <v>0</v>
      </c>
      <c r="I4971" t="n">
        <v>0</v>
      </c>
      <c r="J4971" s="16">
        <f>IF(C4971=2026,IF(B4971&lt;741000,0,IF(B4971&lt;2191000,B4971-740000,IF(B4971&lt;2193000,1451000,IF(B4971&lt;2196000,1453000,IF(B4971&lt;2200000,1456000,IF(B4971&lt;3600000,ROUNDDOWN(B4971/4,-3)*2.8-80000,IF(B4971&lt;6600000,ROUNDDOWN(B4971/4,-3)*3.2-440000,IF(B4971&lt;8500000,ROUNDDOWN(B4971*0.9,0)-1100000,B4971-1950000)))))))),IF(B4971&lt;651000,0,IF(B4971&lt;1900000,B4971-650000,IF(B4971&lt;3600000,ROUNDDOWN(B4971/4,-3)*2.8-80000,IF(B4971&lt;6600000,ROUNDDOWN(B4971/4,-3)*3.2-440000,IF(B4971&lt;8500000,ROUNDDOWN(B4971*0.9,0)-1100000,B4971-1950000))))))</f>
        <v/>
      </c>
      <c r="K4971" s="16">
        <f>IF(J4971&gt;23500000,NA(),IF(C4971=2026,IF(J4971&lt;=4890000,1040000,IF(J4971&lt;=6550000,670000,620000)),IF(J4971&lt;=1320000,950000,IF(J4971&lt;=3360000,880000,IF(J4971&lt;=4890000,680000,IF(J4971&lt;=6550000,630000,580000))))))</f>
        <v/>
      </c>
      <c r="L4971" s="16">
        <f>IF(D4971=1,IF(J4971&lt;=9000000,380000,IF(J4971&lt;=9500000,260000,IF(J4971&lt;=10000000,130000,0))),0)</f>
        <v/>
      </c>
      <c r="M4971" s="16">
        <f>IF(D4971=1,IF(J4971&lt;=9000000,330000,IF(J4971&lt;=9500000,220000,IF(J4971&lt;=10000000,110000,0))),0)</f>
        <v/>
      </c>
      <c r="N4971" s="16">
        <f>IF(D4971=1,IF(J4971&lt;=9000000,50000,IF(J4971&lt;=9500000,40000,IF(J4971&lt;=10000000,20000,0))),0)</f>
        <v/>
      </c>
      <c r="O4971" s="16">
        <f>MAX(0,ROUNDDOWN(J4971-G4971-K4971-L4971-E4971*380000-F4971*630000-H4971,-3))</f>
        <v/>
      </c>
      <c r="P4971" s="16">
        <f>MAX(0,ROUNDDOWN(J4971-G4971-430000-M4971-E4971*330000-F4971*450000-I4971,-3))</f>
        <v/>
      </c>
      <c r="Q4971" s="16">
        <f>50000+N4971+E4971*50000+F4971*180000</f>
        <v/>
      </c>
      <c r="R4971" s="16">
        <f>IF(P4971&lt;=2000000,MIN(Q4971,P4971),MAX(Q4971-(P4971-2000000),50000))*0.05</f>
        <v/>
      </c>
      <c r="S4971" s="16">
        <f>MAX(0,P4971*0.1-R4971)</f>
        <v/>
      </c>
      <c r="T4971" s="16">
        <f>Q4971+MAX(0,K4971-480000)</f>
        <v/>
      </c>
      <c r="U4971" s="16">
        <f>P4971-T4971</f>
        <v/>
      </c>
      <c r="V4971" s="17">
        <f>IF(U4971&lt;0,0,LOOKUP(U4971,{0,1950001,3300001,6950001,9000001,18000001,40000001},{0.05,0.1,0.2,0.23,0.33,0.4,0.45}))</f>
        <v/>
      </c>
      <c r="W4971" s="18">
        <f>IF(U4971&lt;0,0.9,0.9-V4971*1.021)</f>
        <v/>
      </c>
      <c r="X4971" s="16">
        <f>ROUNDDOWN(S4971*0.2/W4971+2000,0)</f>
        <v/>
      </c>
      <c r="Y4971" s="17">
        <f>IF(O4971&lt;=0,0,LOOKUP(O4971,{0,1950001,3300001,6950001,9000001,18000001,40000001},{0.05,0.1,0.2,0.23,0.33,0.4,0.45}))</f>
        <v/>
      </c>
    </row>
    <row r="4972">
      <c r="A4972" t="inlineStr">
        <is>
          <t>1万円刻み</t>
        </is>
      </c>
      <c r="B4972" s="16">
        <f>'3_1万円刻み'!$A$1122</f>
        <v/>
      </c>
      <c r="C4972" t="n">
        <v>2026</v>
      </c>
      <c r="D4972" t="n">
        <v>1</v>
      </c>
      <c r="E4972" t="n">
        <v>0</v>
      </c>
      <c r="F4972" t="n">
        <v>0</v>
      </c>
      <c r="G4972" s="16">
        <f>ROUND(MIN(B4972/12,650000)*12*0.0915+MIN(B4972/12,1390000)*12*(0.0504+0)+B4972*0.005,0)</f>
        <v/>
      </c>
      <c r="H4972" t="n">
        <v>0</v>
      </c>
      <c r="I4972" t="n">
        <v>0</v>
      </c>
      <c r="J4972" s="16">
        <f>IF(C4972=2026,IF(B4972&lt;741000,0,IF(B4972&lt;2191000,B4972-740000,IF(B4972&lt;2193000,1451000,IF(B4972&lt;2196000,1453000,IF(B4972&lt;2200000,1456000,IF(B4972&lt;3600000,ROUNDDOWN(B4972/4,-3)*2.8-80000,IF(B4972&lt;6600000,ROUNDDOWN(B4972/4,-3)*3.2-440000,IF(B4972&lt;8500000,ROUNDDOWN(B4972*0.9,0)-1100000,B4972-1950000)))))))),IF(B4972&lt;651000,0,IF(B4972&lt;1900000,B4972-650000,IF(B4972&lt;3600000,ROUNDDOWN(B4972/4,-3)*2.8-80000,IF(B4972&lt;6600000,ROUNDDOWN(B4972/4,-3)*3.2-440000,IF(B4972&lt;8500000,ROUNDDOWN(B4972*0.9,0)-1100000,B4972-1950000))))))</f>
        <v/>
      </c>
      <c r="K4972" s="16">
        <f>IF(J4972&gt;23500000,NA(),IF(C4972=2026,IF(J4972&lt;=4890000,1040000,IF(J4972&lt;=6550000,670000,620000)),IF(J4972&lt;=1320000,950000,IF(J4972&lt;=3360000,880000,IF(J4972&lt;=4890000,680000,IF(J4972&lt;=6550000,630000,580000))))))</f>
        <v/>
      </c>
      <c r="L4972" s="16">
        <f>IF(D4972=1,IF(J4972&lt;=9000000,380000,IF(J4972&lt;=9500000,260000,IF(J4972&lt;=10000000,130000,0))),0)</f>
        <v/>
      </c>
      <c r="M4972" s="16">
        <f>IF(D4972=1,IF(J4972&lt;=9000000,330000,IF(J4972&lt;=9500000,220000,IF(J4972&lt;=10000000,110000,0))),0)</f>
        <v/>
      </c>
      <c r="N4972" s="16">
        <f>IF(D4972=1,IF(J4972&lt;=9000000,50000,IF(J4972&lt;=9500000,40000,IF(J4972&lt;=10000000,20000,0))),0)</f>
        <v/>
      </c>
      <c r="O4972" s="16">
        <f>MAX(0,ROUNDDOWN(J4972-G4972-K4972-L4972-E4972*380000-F4972*630000-H4972,-3))</f>
        <v/>
      </c>
      <c r="P4972" s="16">
        <f>MAX(0,ROUNDDOWN(J4972-G4972-430000-M4972-E4972*330000-F4972*450000-I4972,-3))</f>
        <v/>
      </c>
      <c r="Q4972" s="16">
        <f>50000+N4972+E4972*50000+F4972*180000</f>
        <v/>
      </c>
      <c r="R4972" s="16">
        <f>IF(P4972&lt;=2000000,MIN(Q4972,P4972),MAX(Q4972-(P4972-2000000),50000))*0.05</f>
        <v/>
      </c>
      <c r="S4972" s="16">
        <f>MAX(0,P4972*0.1-R4972)</f>
        <v/>
      </c>
      <c r="T4972" s="16">
        <f>Q4972+MAX(0,K4972-480000)</f>
        <v/>
      </c>
      <c r="U4972" s="16">
        <f>P4972-T4972</f>
        <v/>
      </c>
      <c r="V4972" s="17">
        <f>IF(U4972&lt;0,0,LOOKUP(U4972,{0,1950001,3300001,6950001,9000001,18000001,40000001},{0.05,0.1,0.2,0.23,0.33,0.4,0.45}))</f>
        <v/>
      </c>
      <c r="W4972" s="18">
        <f>IF(U4972&lt;0,0.9,0.9-V4972*1.021)</f>
        <v/>
      </c>
      <c r="X4972" s="16">
        <f>ROUNDDOWN(S4972*0.2/W4972+2000,0)</f>
        <v/>
      </c>
      <c r="Y4972" s="17">
        <f>IF(O4972&lt;=0,0,LOOKUP(O4972,{0,1950001,3300001,6950001,9000001,18000001,40000001},{0.05,0.1,0.2,0.23,0.33,0.4,0.45}))</f>
        <v/>
      </c>
    </row>
    <row r="4973">
      <c r="A4973" t="inlineStr">
        <is>
          <t>1万円刻み</t>
        </is>
      </c>
      <c r="B4973" s="16">
        <f>'3_1万円刻み'!$A$1123</f>
        <v/>
      </c>
      <c r="C4973" t="n">
        <v>2025</v>
      </c>
      <c r="D4973" t="n">
        <v>0</v>
      </c>
      <c r="E4973" t="n">
        <v>0</v>
      </c>
      <c r="F4973" t="n">
        <v>0</v>
      </c>
      <c r="G4973" s="16">
        <f>ROUND(MIN(B4973/12,650000)*12*0.0915+MIN(B4973/12,1390000)*12*(0.0504+0)+B4973*0.005,0)</f>
        <v/>
      </c>
      <c r="H4973" t="n">
        <v>0</v>
      </c>
      <c r="I4973" t="n">
        <v>0</v>
      </c>
      <c r="J4973" s="16">
        <f>IF(C4973=2026,IF(B4973&lt;741000,0,IF(B4973&lt;2191000,B4973-740000,IF(B4973&lt;2193000,1451000,IF(B4973&lt;2196000,1453000,IF(B4973&lt;2200000,1456000,IF(B4973&lt;3600000,ROUNDDOWN(B4973/4,-3)*2.8-80000,IF(B4973&lt;6600000,ROUNDDOWN(B4973/4,-3)*3.2-440000,IF(B4973&lt;8500000,ROUNDDOWN(B4973*0.9,0)-1100000,B4973-1950000)))))))),IF(B4973&lt;651000,0,IF(B4973&lt;1900000,B4973-650000,IF(B4973&lt;3600000,ROUNDDOWN(B4973/4,-3)*2.8-80000,IF(B4973&lt;6600000,ROUNDDOWN(B4973/4,-3)*3.2-440000,IF(B4973&lt;8500000,ROUNDDOWN(B4973*0.9,0)-1100000,B4973-1950000))))))</f>
        <v/>
      </c>
      <c r="K4973" s="16">
        <f>IF(J4973&gt;23500000,NA(),IF(C4973=2026,IF(J4973&lt;=4890000,1040000,IF(J4973&lt;=6550000,670000,620000)),IF(J4973&lt;=1320000,950000,IF(J4973&lt;=3360000,880000,IF(J4973&lt;=4890000,680000,IF(J4973&lt;=6550000,630000,580000))))))</f>
        <v/>
      </c>
      <c r="L4973" s="16">
        <f>IF(D4973=1,IF(J4973&lt;=9000000,380000,IF(J4973&lt;=9500000,260000,IF(J4973&lt;=10000000,130000,0))),0)</f>
        <v/>
      </c>
      <c r="M4973" s="16">
        <f>IF(D4973=1,IF(J4973&lt;=9000000,330000,IF(J4973&lt;=9500000,220000,IF(J4973&lt;=10000000,110000,0))),0)</f>
        <v/>
      </c>
      <c r="N4973" s="16">
        <f>IF(D4973=1,IF(J4973&lt;=9000000,50000,IF(J4973&lt;=9500000,40000,IF(J4973&lt;=10000000,20000,0))),0)</f>
        <v/>
      </c>
      <c r="O4973" s="16">
        <f>MAX(0,ROUNDDOWN(J4973-G4973-K4973-L4973-E4973*380000-F4973*630000-H4973,-3))</f>
        <v/>
      </c>
      <c r="P4973" s="16">
        <f>MAX(0,ROUNDDOWN(J4973-G4973-430000-M4973-E4973*330000-F4973*450000-I4973,-3))</f>
        <v/>
      </c>
      <c r="Q4973" s="16">
        <f>50000+N4973+E4973*50000+F4973*180000</f>
        <v/>
      </c>
      <c r="R4973" s="16">
        <f>IF(P4973&lt;=2000000,MIN(Q4973,P4973),MAX(Q4973-(P4973-2000000),50000))*0.05</f>
        <v/>
      </c>
      <c r="S4973" s="16">
        <f>MAX(0,P4973*0.1-R4973)</f>
        <v/>
      </c>
      <c r="T4973" s="16">
        <f>Q4973+MAX(0,K4973-480000)</f>
        <v/>
      </c>
      <c r="U4973" s="16">
        <f>P4973-T4973</f>
        <v/>
      </c>
      <c r="V4973" s="17">
        <f>IF(U4973&lt;0,0,LOOKUP(U4973,{0,1950001,3300001,6950001,9000001,18000001,40000001},{0.05,0.1,0.2,0.23,0.33,0.4,0.45}))</f>
        <v/>
      </c>
      <c r="W4973" s="18">
        <f>IF(U4973&lt;0,0.9,0.9-V4973*1.021)</f>
        <v/>
      </c>
      <c r="X4973" s="16">
        <f>ROUNDDOWN(S4973*0.2/W4973+2000,0)</f>
        <v/>
      </c>
      <c r="Y4973" s="17">
        <f>IF(O4973&lt;=0,0,LOOKUP(O4973,{0,1950001,3300001,6950001,9000001,18000001,40000001},{0.05,0.1,0.2,0.23,0.33,0.4,0.45}))</f>
        <v/>
      </c>
    </row>
    <row r="4974">
      <c r="A4974" t="inlineStr">
        <is>
          <t>1万円刻み</t>
        </is>
      </c>
      <c r="B4974" s="16">
        <f>'3_1万円刻み'!$A$1123</f>
        <v/>
      </c>
      <c r="C4974" t="n">
        <v>2026</v>
      </c>
      <c r="D4974" t="n">
        <v>0</v>
      </c>
      <c r="E4974" t="n">
        <v>0</v>
      </c>
      <c r="F4974" t="n">
        <v>0</v>
      </c>
      <c r="G4974" s="16">
        <f>ROUND(MIN(B4974/12,650000)*12*0.0915+MIN(B4974/12,1390000)*12*(0.0504+0)+B4974*0.005,0)</f>
        <v/>
      </c>
      <c r="H4974" t="n">
        <v>0</v>
      </c>
      <c r="I4974" t="n">
        <v>0</v>
      </c>
      <c r="J4974" s="16">
        <f>IF(C4974=2026,IF(B4974&lt;741000,0,IF(B4974&lt;2191000,B4974-740000,IF(B4974&lt;2193000,1451000,IF(B4974&lt;2196000,1453000,IF(B4974&lt;2200000,1456000,IF(B4974&lt;3600000,ROUNDDOWN(B4974/4,-3)*2.8-80000,IF(B4974&lt;6600000,ROUNDDOWN(B4974/4,-3)*3.2-440000,IF(B4974&lt;8500000,ROUNDDOWN(B4974*0.9,0)-1100000,B4974-1950000)))))))),IF(B4974&lt;651000,0,IF(B4974&lt;1900000,B4974-650000,IF(B4974&lt;3600000,ROUNDDOWN(B4974/4,-3)*2.8-80000,IF(B4974&lt;6600000,ROUNDDOWN(B4974/4,-3)*3.2-440000,IF(B4974&lt;8500000,ROUNDDOWN(B4974*0.9,0)-1100000,B4974-1950000))))))</f>
        <v/>
      </c>
      <c r="K4974" s="16">
        <f>IF(J4974&gt;23500000,NA(),IF(C4974=2026,IF(J4974&lt;=4890000,1040000,IF(J4974&lt;=6550000,670000,620000)),IF(J4974&lt;=1320000,950000,IF(J4974&lt;=3360000,880000,IF(J4974&lt;=4890000,680000,IF(J4974&lt;=6550000,630000,580000))))))</f>
        <v/>
      </c>
      <c r="L4974" s="16">
        <f>IF(D4974=1,IF(J4974&lt;=9000000,380000,IF(J4974&lt;=9500000,260000,IF(J4974&lt;=10000000,130000,0))),0)</f>
        <v/>
      </c>
      <c r="M4974" s="16">
        <f>IF(D4974=1,IF(J4974&lt;=9000000,330000,IF(J4974&lt;=9500000,220000,IF(J4974&lt;=10000000,110000,0))),0)</f>
        <v/>
      </c>
      <c r="N4974" s="16">
        <f>IF(D4974=1,IF(J4974&lt;=9000000,50000,IF(J4974&lt;=9500000,40000,IF(J4974&lt;=10000000,20000,0))),0)</f>
        <v/>
      </c>
      <c r="O4974" s="16">
        <f>MAX(0,ROUNDDOWN(J4974-G4974-K4974-L4974-E4974*380000-F4974*630000-H4974,-3))</f>
        <v/>
      </c>
      <c r="P4974" s="16">
        <f>MAX(0,ROUNDDOWN(J4974-G4974-430000-M4974-E4974*330000-F4974*450000-I4974,-3))</f>
        <v/>
      </c>
      <c r="Q4974" s="16">
        <f>50000+N4974+E4974*50000+F4974*180000</f>
        <v/>
      </c>
      <c r="R4974" s="16">
        <f>IF(P4974&lt;=2000000,MIN(Q4974,P4974),MAX(Q4974-(P4974-2000000),50000))*0.05</f>
        <v/>
      </c>
      <c r="S4974" s="16">
        <f>MAX(0,P4974*0.1-R4974)</f>
        <v/>
      </c>
      <c r="T4974" s="16">
        <f>Q4974+MAX(0,K4974-480000)</f>
        <v/>
      </c>
      <c r="U4974" s="16">
        <f>P4974-T4974</f>
        <v/>
      </c>
      <c r="V4974" s="17">
        <f>IF(U4974&lt;0,0,LOOKUP(U4974,{0,1950001,3300001,6950001,9000001,18000001,40000001},{0.05,0.1,0.2,0.23,0.33,0.4,0.45}))</f>
        <v/>
      </c>
      <c r="W4974" s="18">
        <f>IF(U4974&lt;0,0.9,0.9-V4974*1.021)</f>
        <v/>
      </c>
      <c r="X4974" s="16">
        <f>ROUNDDOWN(S4974*0.2/W4974+2000,0)</f>
        <v/>
      </c>
      <c r="Y4974" s="17">
        <f>IF(O4974&lt;=0,0,LOOKUP(O4974,{0,1950001,3300001,6950001,9000001,18000001,40000001},{0.05,0.1,0.2,0.23,0.33,0.4,0.45}))</f>
        <v/>
      </c>
    </row>
    <row r="4975">
      <c r="A4975" t="inlineStr">
        <is>
          <t>1万円刻み</t>
        </is>
      </c>
      <c r="B4975" s="16">
        <f>'3_1万円刻み'!$A$1123</f>
        <v/>
      </c>
      <c r="C4975" t="n">
        <v>2025</v>
      </c>
      <c r="D4975" t="n">
        <v>1</v>
      </c>
      <c r="E4975" t="n">
        <v>0</v>
      </c>
      <c r="F4975" t="n">
        <v>0</v>
      </c>
      <c r="G4975" s="16">
        <f>ROUND(MIN(B4975/12,650000)*12*0.0915+MIN(B4975/12,1390000)*12*(0.0504+0)+B4975*0.005,0)</f>
        <v/>
      </c>
      <c r="H4975" t="n">
        <v>0</v>
      </c>
      <c r="I4975" t="n">
        <v>0</v>
      </c>
      <c r="J4975" s="16">
        <f>IF(C4975=2026,IF(B4975&lt;741000,0,IF(B4975&lt;2191000,B4975-740000,IF(B4975&lt;2193000,1451000,IF(B4975&lt;2196000,1453000,IF(B4975&lt;2200000,1456000,IF(B4975&lt;3600000,ROUNDDOWN(B4975/4,-3)*2.8-80000,IF(B4975&lt;6600000,ROUNDDOWN(B4975/4,-3)*3.2-440000,IF(B4975&lt;8500000,ROUNDDOWN(B4975*0.9,0)-1100000,B4975-1950000)))))))),IF(B4975&lt;651000,0,IF(B4975&lt;1900000,B4975-650000,IF(B4975&lt;3600000,ROUNDDOWN(B4975/4,-3)*2.8-80000,IF(B4975&lt;6600000,ROUNDDOWN(B4975/4,-3)*3.2-440000,IF(B4975&lt;8500000,ROUNDDOWN(B4975*0.9,0)-1100000,B4975-1950000))))))</f>
        <v/>
      </c>
      <c r="K4975" s="16">
        <f>IF(J4975&gt;23500000,NA(),IF(C4975=2026,IF(J4975&lt;=4890000,1040000,IF(J4975&lt;=6550000,670000,620000)),IF(J4975&lt;=1320000,950000,IF(J4975&lt;=3360000,880000,IF(J4975&lt;=4890000,680000,IF(J4975&lt;=6550000,630000,580000))))))</f>
        <v/>
      </c>
      <c r="L4975" s="16">
        <f>IF(D4975=1,IF(J4975&lt;=9000000,380000,IF(J4975&lt;=9500000,260000,IF(J4975&lt;=10000000,130000,0))),0)</f>
        <v/>
      </c>
      <c r="M4975" s="16">
        <f>IF(D4975=1,IF(J4975&lt;=9000000,330000,IF(J4975&lt;=9500000,220000,IF(J4975&lt;=10000000,110000,0))),0)</f>
        <v/>
      </c>
      <c r="N4975" s="16">
        <f>IF(D4975=1,IF(J4975&lt;=9000000,50000,IF(J4975&lt;=9500000,40000,IF(J4975&lt;=10000000,20000,0))),0)</f>
        <v/>
      </c>
      <c r="O4975" s="16">
        <f>MAX(0,ROUNDDOWN(J4975-G4975-K4975-L4975-E4975*380000-F4975*630000-H4975,-3))</f>
        <v/>
      </c>
      <c r="P4975" s="16">
        <f>MAX(0,ROUNDDOWN(J4975-G4975-430000-M4975-E4975*330000-F4975*450000-I4975,-3))</f>
        <v/>
      </c>
      <c r="Q4975" s="16">
        <f>50000+N4975+E4975*50000+F4975*180000</f>
        <v/>
      </c>
      <c r="R4975" s="16">
        <f>IF(P4975&lt;=2000000,MIN(Q4975,P4975),MAX(Q4975-(P4975-2000000),50000))*0.05</f>
        <v/>
      </c>
      <c r="S4975" s="16">
        <f>MAX(0,P4975*0.1-R4975)</f>
        <v/>
      </c>
      <c r="T4975" s="16">
        <f>Q4975+MAX(0,K4975-480000)</f>
        <v/>
      </c>
      <c r="U4975" s="16">
        <f>P4975-T4975</f>
        <v/>
      </c>
      <c r="V4975" s="17">
        <f>IF(U4975&lt;0,0,LOOKUP(U4975,{0,1950001,3300001,6950001,9000001,18000001,40000001},{0.05,0.1,0.2,0.23,0.33,0.4,0.45}))</f>
        <v/>
      </c>
      <c r="W4975" s="18">
        <f>IF(U4975&lt;0,0.9,0.9-V4975*1.021)</f>
        <v/>
      </c>
      <c r="X4975" s="16">
        <f>ROUNDDOWN(S4975*0.2/W4975+2000,0)</f>
        <v/>
      </c>
      <c r="Y4975" s="17">
        <f>IF(O4975&lt;=0,0,LOOKUP(O4975,{0,1950001,3300001,6950001,9000001,18000001,40000001},{0.05,0.1,0.2,0.23,0.33,0.4,0.45}))</f>
        <v/>
      </c>
    </row>
    <row r="4976">
      <c r="A4976" t="inlineStr">
        <is>
          <t>1万円刻み</t>
        </is>
      </c>
      <c r="B4976" s="16">
        <f>'3_1万円刻み'!$A$1123</f>
        <v/>
      </c>
      <c r="C4976" t="n">
        <v>2026</v>
      </c>
      <c r="D4976" t="n">
        <v>1</v>
      </c>
      <c r="E4976" t="n">
        <v>0</v>
      </c>
      <c r="F4976" t="n">
        <v>0</v>
      </c>
      <c r="G4976" s="16">
        <f>ROUND(MIN(B4976/12,650000)*12*0.0915+MIN(B4976/12,1390000)*12*(0.0504+0)+B4976*0.005,0)</f>
        <v/>
      </c>
      <c r="H4976" t="n">
        <v>0</v>
      </c>
      <c r="I4976" t="n">
        <v>0</v>
      </c>
      <c r="J4976" s="16">
        <f>IF(C4976=2026,IF(B4976&lt;741000,0,IF(B4976&lt;2191000,B4976-740000,IF(B4976&lt;2193000,1451000,IF(B4976&lt;2196000,1453000,IF(B4976&lt;2200000,1456000,IF(B4976&lt;3600000,ROUNDDOWN(B4976/4,-3)*2.8-80000,IF(B4976&lt;6600000,ROUNDDOWN(B4976/4,-3)*3.2-440000,IF(B4976&lt;8500000,ROUNDDOWN(B4976*0.9,0)-1100000,B4976-1950000)))))))),IF(B4976&lt;651000,0,IF(B4976&lt;1900000,B4976-650000,IF(B4976&lt;3600000,ROUNDDOWN(B4976/4,-3)*2.8-80000,IF(B4976&lt;6600000,ROUNDDOWN(B4976/4,-3)*3.2-440000,IF(B4976&lt;8500000,ROUNDDOWN(B4976*0.9,0)-1100000,B4976-1950000))))))</f>
        <v/>
      </c>
      <c r="K4976" s="16">
        <f>IF(J4976&gt;23500000,NA(),IF(C4976=2026,IF(J4976&lt;=4890000,1040000,IF(J4976&lt;=6550000,670000,620000)),IF(J4976&lt;=1320000,950000,IF(J4976&lt;=3360000,880000,IF(J4976&lt;=4890000,680000,IF(J4976&lt;=6550000,630000,580000))))))</f>
        <v/>
      </c>
      <c r="L4976" s="16">
        <f>IF(D4976=1,IF(J4976&lt;=9000000,380000,IF(J4976&lt;=9500000,260000,IF(J4976&lt;=10000000,130000,0))),0)</f>
        <v/>
      </c>
      <c r="M4976" s="16">
        <f>IF(D4976=1,IF(J4976&lt;=9000000,330000,IF(J4976&lt;=9500000,220000,IF(J4976&lt;=10000000,110000,0))),0)</f>
        <v/>
      </c>
      <c r="N4976" s="16">
        <f>IF(D4976=1,IF(J4976&lt;=9000000,50000,IF(J4976&lt;=9500000,40000,IF(J4976&lt;=10000000,20000,0))),0)</f>
        <v/>
      </c>
      <c r="O4976" s="16">
        <f>MAX(0,ROUNDDOWN(J4976-G4976-K4976-L4976-E4976*380000-F4976*630000-H4976,-3))</f>
        <v/>
      </c>
      <c r="P4976" s="16">
        <f>MAX(0,ROUNDDOWN(J4976-G4976-430000-M4976-E4976*330000-F4976*450000-I4976,-3))</f>
        <v/>
      </c>
      <c r="Q4976" s="16">
        <f>50000+N4976+E4976*50000+F4976*180000</f>
        <v/>
      </c>
      <c r="R4976" s="16">
        <f>IF(P4976&lt;=2000000,MIN(Q4976,P4976),MAX(Q4976-(P4976-2000000),50000))*0.05</f>
        <v/>
      </c>
      <c r="S4976" s="16">
        <f>MAX(0,P4976*0.1-R4976)</f>
        <v/>
      </c>
      <c r="T4976" s="16">
        <f>Q4976+MAX(0,K4976-480000)</f>
        <v/>
      </c>
      <c r="U4976" s="16">
        <f>P4976-T4976</f>
        <v/>
      </c>
      <c r="V4976" s="17">
        <f>IF(U4976&lt;0,0,LOOKUP(U4976,{0,1950001,3300001,6950001,9000001,18000001,40000001},{0.05,0.1,0.2,0.23,0.33,0.4,0.45}))</f>
        <v/>
      </c>
      <c r="W4976" s="18">
        <f>IF(U4976&lt;0,0.9,0.9-V4976*1.021)</f>
        <v/>
      </c>
      <c r="X4976" s="16">
        <f>ROUNDDOWN(S4976*0.2/W4976+2000,0)</f>
        <v/>
      </c>
      <c r="Y4976" s="17">
        <f>IF(O4976&lt;=0,0,LOOKUP(O4976,{0,1950001,3300001,6950001,9000001,18000001,40000001},{0.05,0.1,0.2,0.23,0.33,0.4,0.45}))</f>
        <v/>
      </c>
    </row>
    <row r="4977">
      <c r="A4977" t="inlineStr">
        <is>
          <t>1万円刻み</t>
        </is>
      </c>
      <c r="B4977" s="16">
        <f>'3_1万円刻み'!$A$1124</f>
        <v/>
      </c>
      <c r="C4977" t="n">
        <v>2025</v>
      </c>
      <c r="D4977" t="n">
        <v>0</v>
      </c>
      <c r="E4977" t="n">
        <v>0</v>
      </c>
      <c r="F4977" t="n">
        <v>0</v>
      </c>
      <c r="G4977" s="16">
        <f>ROUND(MIN(B4977/12,650000)*12*0.0915+MIN(B4977/12,1390000)*12*(0.0504+0)+B4977*0.005,0)</f>
        <v/>
      </c>
      <c r="H4977" t="n">
        <v>0</v>
      </c>
      <c r="I4977" t="n">
        <v>0</v>
      </c>
      <c r="J4977" s="16">
        <f>IF(C4977=2026,IF(B4977&lt;741000,0,IF(B4977&lt;2191000,B4977-740000,IF(B4977&lt;2193000,1451000,IF(B4977&lt;2196000,1453000,IF(B4977&lt;2200000,1456000,IF(B4977&lt;3600000,ROUNDDOWN(B4977/4,-3)*2.8-80000,IF(B4977&lt;6600000,ROUNDDOWN(B4977/4,-3)*3.2-440000,IF(B4977&lt;8500000,ROUNDDOWN(B4977*0.9,0)-1100000,B4977-1950000)))))))),IF(B4977&lt;651000,0,IF(B4977&lt;1900000,B4977-650000,IF(B4977&lt;3600000,ROUNDDOWN(B4977/4,-3)*2.8-80000,IF(B4977&lt;6600000,ROUNDDOWN(B4977/4,-3)*3.2-440000,IF(B4977&lt;8500000,ROUNDDOWN(B4977*0.9,0)-1100000,B4977-1950000))))))</f>
        <v/>
      </c>
      <c r="K4977" s="16">
        <f>IF(J4977&gt;23500000,NA(),IF(C4977=2026,IF(J4977&lt;=4890000,1040000,IF(J4977&lt;=6550000,670000,620000)),IF(J4977&lt;=1320000,950000,IF(J4977&lt;=3360000,880000,IF(J4977&lt;=4890000,680000,IF(J4977&lt;=6550000,630000,580000))))))</f>
        <v/>
      </c>
      <c r="L4977" s="16">
        <f>IF(D4977=1,IF(J4977&lt;=9000000,380000,IF(J4977&lt;=9500000,260000,IF(J4977&lt;=10000000,130000,0))),0)</f>
        <v/>
      </c>
      <c r="M4977" s="16">
        <f>IF(D4977=1,IF(J4977&lt;=9000000,330000,IF(J4977&lt;=9500000,220000,IF(J4977&lt;=10000000,110000,0))),0)</f>
        <v/>
      </c>
      <c r="N4977" s="16">
        <f>IF(D4977=1,IF(J4977&lt;=9000000,50000,IF(J4977&lt;=9500000,40000,IF(J4977&lt;=10000000,20000,0))),0)</f>
        <v/>
      </c>
      <c r="O4977" s="16">
        <f>MAX(0,ROUNDDOWN(J4977-G4977-K4977-L4977-E4977*380000-F4977*630000-H4977,-3))</f>
        <v/>
      </c>
      <c r="P4977" s="16">
        <f>MAX(0,ROUNDDOWN(J4977-G4977-430000-M4977-E4977*330000-F4977*450000-I4977,-3))</f>
        <v/>
      </c>
      <c r="Q4977" s="16">
        <f>50000+N4977+E4977*50000+F4977*180000</f>
        <v/>
      </c>
      <c r="R4977" s="16">
        <f>IF(P4977&lt;=2000000,MIN(Q4977,P4977),MAX(Q4977-(P4977-2000000),50000))*0.05</f>
        <v/>
      </c>
      <c r="S4977" s="16">
        <f>MAX(0,P4977*0.1-R4977)</f>
        <v/>
      </c>
      <c r="T4977" s="16">
        <f>Q4977+MAX(0,K4977-480000)</f>
        <v/>
      </c>
      <c r="U4977" s="16">
        <f>P4977-T4977</f>
        <v/>
      </c>
      <c r="V4977" s="17">
        <f>IF(U4977&lt;0,0,LOOKUP(U4977,{0,1950001,3300001,6950001,9000001,18000001,40000001},{0.05,0.1,0.2,0.23,0.33,0.4,0.45}))</f>
        <v/>
      </c>
      <c r="W4977" s="18">
        <f>IF(U4977&lt;0,0.9,0.9-V4977*1.021)</f>
        <v/>
      </c>
      <c r="X4977" s="16">
        <f>ROUNDDOWN(S4977*0.2/W4977+2000,0)</f>
        <v/>
      </c>
      <c r="Y4977" s="17">
        <f>IF(O4977&lt;=0,0,LOOKUP(O4977,{0,1950001,3300001,6950001,9000001,18000001,40000001},{0.05,0.1,0.2,0.23,0.33,0.4,0.45}))</f>
        <v/>
      </c>
    </row>
    <row r="4978">
      <c r="A4978" t="inlineStr">
        <is>
          <t>1万円刻み</t>
        </is>
      </c>
      <c r="B4978" s="16">
        <f>'3_1万円刻み'!$A$1124</f>
        <v/>
      </c>
      <c r="C4978" t="n">
        <v>2026</v>
      </c>
      <c r="D4978" t="n">
        <v>0</v>
      </c>
      <c r="E4978" t="n">
        <v>0</v>
      </c>
      <c r="F4978" t="n">
        <v>0</v>
      </c>
      <c r="G4978" s="16">
        <f>ROUND(MIN(B4978/12,650000)*12*0.0915+MIN(B4978/12,1390000)*12*(0.0504+0)+B4978*0.005,0)</f>
        <v/>
      </c>
      <c r="H4978" t="n">
        <v>0</v>
      </c>
      <c r="I4978" t="n">
        <v>0</v>
      </c>
      <c r="J4978" s="16">
        <f>IF(C4978=2026,IF(B4978&lt;741000,0,IF(B4978&lt;2191000,B4978-740000,IF(B4978&lt;2193000,1451000,IF(B4978&lt;2196000,1453000,IF(B4978&lt;2200000,1456000,IF(B4978&lt;3600000,ROUNDDOWN(B4978/4,-3)*2.8-80000,IF(B4978&lt;6600000,ROUNDDOWN(B4978/4,-3)*3.2-440000,IF(B4978&lt;8500000,ROUNDDOWN(B4978*0.9,0)-1100000,B4978-1950000)))))))),IF(B4978&lt;651000,0,IF(B4978&lt;1900000,B4978-650000,IF(B4978&lt;3600000,ROUNDDOWN(B4978/4,-3)*2.8-80000,IF(B4978&lt;6600000,ROUNDDOWN(B4978/4,-3)*3.2-440000,IF(B4978&lt;8500000,ROUNDDOWN(B4978*0.9,0)-1100000,B4978-1950000))))))</f>
        <v/>
      </c>
      <c r="K4978" s="16">
        <f>IF(J4978&gt;23500000,NA(),IF(C4978=2026,IF(J4978&lt;=4890000,1040000,IF(J4978&lt;=6550000,670000,620000)),IF(J4978&lt;=1320000,950000,IF(J4978&lt;=3360000,880000,IF(J4978&lt;=4890000,680000,IF(J4978&lt;=6550000,630000,580000))))))</f>
        <v/>
      </c>
      <c r="L4978" s="16">
        <f>IF(D4978=1,IF(J4978&lt;=9000000,380000,IF(J4978&lt;=9500000,260000,IF(J4978&lt;=10000000,130000,0))),0)</f>
        <v/>
      </c>
      <c r="M4978" s="16">
        <f>IF(D4978=1,IF(J4978&lt;=9000000,330000,IF(J4978&lt;=9500000,220000,IF(J4978&lt;=10000000,110000,0))),0)</f>
        <v/>
      </c>
      <c r="N4978" s="16">
        <f>IF(D4978=1,IF(J4978&lt;=9000000,50000,IF(J4978&lt;=9500000,40000,IF(J4978&lt;=10000000,20000,0))),0)</f>
        <v/>
      </c>
      <c r="O4978" s="16">
        <f>MAX(0,ROUNDDOWN(J4978-G4978-K4978-L4978-E4978*380000-F4978*630000-H4978,-3))</f>
        <v/>
      </c>
      <c r="P4978" s="16">
        <f>MAX(0,ROUNDDOWN(J4978-G4978-430000-M4978-E4978*330000-F4978*450000-I4978,-3))</f>
        <v/>
      </c>
      <c r="Q4978" s="16">
        <f>50000+N4978+E4978*50000+F4978*180000</f>
        <v/>
      </c>
      <c r="R4978" s="16">
        <f>IF(P4978&lt;=2000000,MIN(Q4978,P4978),MAX(Q4978-(P4978-2000000),50000))*0.05</f>
        <v/>
      </c>
      <c r="S4978" s="16">
        <f>MAX(0,P4978*0.1-R4978)</f>
        <v/>
      </c>
      <c r="T4978" s="16">
        <f>Q4978+MAX(0,K4978-480000)</f>
        <v/>
      </c>
      <c r="U4978" s="16">
        <f>P4978-T4978</f>
        <v/>
      </c>
      <c r="V4978" s="17">
        <f>IF(U4978&lt;0,0,LOOKUP(U4978,{0,1950001,3300001,6950001,9000001,18000001,40000001},{0.05,0.1,0.2,0.23,0.33,0.4,0.45}))</f>
        <v/>
      </c>
      <c r="W4978" s="18">
        <f>IF(U4978&lt;0,0.9,0.9-V4978*1.021)</f>
        <v/>
      </c>
      <c r="X4978" s="16">
        <f>ROUNDDOWN(S4978*0.2/W4978+2000,0)</f>
        <v/>
      </c>
      <c r="Y4978" s="17">
        <f>IF(O4978&lt;=0,0,LOOKUP(O4978,{0,1950001,3300001,6950001,9000001,18000001,40000001},{0.05,0.1,0.2,0.23,0.33,0.4,0.45}))</f>
        <v/>
      </c>
    </row>
    <row r="4979">
      <c r="A4979" t="inlineStr">
        <is>
          <t>1万円刻み</t>
        </is>
      </c>
      <c r="B4979" s="16">
        <f>'3_1万円刻み'!$A$1124</f>
        <v/>
      </c>
      <c r="C4979" t="n">
        <v>2025</v>
      </c>
      <c r="D4979" t="n">
        <v>1</v>
      </c>
      <c r="E4979" t="n">
        <v>0</v>
      </c>
      <c r="F4979" t="n">
        <v>0</v>
      </c>
      <c r="G4979" s="16">
        <f>ROUND(MIN(B4979/12,650000)*12*0.0915+MIN(B4979/12,1390000)*12*(0.0504+0)+B4979*0.005,0)</f>
        <v/>
      </c>
      <c r="H4979" t="n">
        <v>0</v>
      </c>
      <c r="I4979" t="n">
        <v>0</v>
      </c>
      <c r="J4979" s="16">
        <f>IF(C4979=2026,IF(B4979&lt;741000,0,IF(B4979&lt;2191000,B4979-740000,IF(B4979&lt;2193000,1451000,IF(B4979&lt;2196000,1453000,IF(B4979&lt;2200000,1456000,IF(B4979&lt;3600000,ROUNDDOWN(B4979/4,-3)*2.8-80000,IF(B4979&lt;6600000,ROUNDDOWN(B4979/4,-3)*3.2-440000,IF(B4979&lt;8500000,ROUNDDOWN(B4979*0.9,0)-1100000,B4979-1950000)))))))),IF(B4979&lt;651000,0,IF(B4979&lt;1900000,B4979-650000,IF(B4979&lt;3600000,ROUNDDOWN(B4979/4,-3)*2.8-80000,IF(B4979&lt;6600000,ROUNDDOWN(B4979/4,-3)*3.2-440000,IF(B4979&lt;8500000,ROUNDDOWN(B4979*0.9,0)-1100000,B4979-1950000))))))</f>
        <v/>
      </c>
      <c r="K4979" s="16">
        <f>IF(J4979&gt;23500000,NA(),IF(C4979=2026,IF(J4979&lt;=4890000,1040000,IF(J4979&lt;=6550000,670000,620000)),IF(J4979&lt;=1320000,950000,IF(J4979&lt;=3360000,880000,IF(J4979&lt;=4890000,680000,IF(J4979&lt;=6550000,630000,580000))))))</f>
        <v/>
      </c>
      <c r="L4979" s="16">
        <f>IF(D4979=1,IF(J4979&lt;=9000000,380000,IF(J4979&lt;=9500000,260000,IF(J4979&lt;=10000000,130000,0))),0)</f>
        <v/>
      </c>
      <c r="M4979" s="16">
        <f>IF(D4979=1,IF(J4979&lt;=9000000,330000,IF(J4979&lt;=9500000,220000,IF(J4979&lt;=10000000,110000,0))),0)</f>
        <v/>
      </c>
      <c r="N4979" s="16">
        <f>IF(D4979=1,IF(J4979&lt;=9000000,50000,IF(J4979&lt;=9500000,40000,IF(J4979&lt;=10000000,20000,0))),0)</f>
        <v/>
      </c>
      <c r="O4979" s="16">
        <f>MAX(0,ROUNDDOWN(J4979-G4979-K4979-L4979-E4979*380000-F4979*630000-H4979,-3))</f>
        <v/>
      </c>
      <c r="P4979" s="16">
        <f>MAX(0,ROUNDDOWN(J4979-G4979-430000-M4979-E4979*330000-F4979*450000-I4979,-3))</f>
        <v/>
      </c>
      <c r="Q4979" s="16">
        <f>50000+N4979+E4979*50000+F4979*180000</f>
        <v/>
      </c>
      <c r="R4979" s="16">
        <f>IF(P4979&lt;=2000000,MIN(Q4979,P4979),MAX(Q4979-(P4979-2000000),50000))*0.05</f>
        <v/>
      </c>
      <c r="S4979" s="16">
        <f>MAX(0,P4979*0.1-R4979)</f>
        <v/>
      </c>
      <c r="T4979" s="16">
        <f>Q4979+MAX(0,K4979-480000)</f>
        <v/>
      </c>
      <c r="U4979" s="16">
        <f>P4979-T4979</f>
        <v/>
      </c>
      <c r="V4979" s="17">
        <f>IF(U4979&lt;0,0,LOOKUP(U4979,{0,1950001,3300001,6950001,9000001,18000001,40000001},{0.05,0.1,0.2,0.23,0.33,0.4,0.45}))</f>
        <v/>
      </c>
      <c r="W4979" s="18">
        <f>IF(U4979&lt;0,0.9,0.9-V4979*1.021)</f>
        <v/>
      </c>
      <c r="X4979" s="16">
        <f>ROUNDDOWN(S4979*0.2/W4979+2000,0)</f>
        <v/>
      </c>
      <c r="Y4979" s="17">
        <f>IF(O4979&lt;=0,0,LOOKUP(O4979,{0,1950001,3300001,6950001,9000001,18000001,40000001},{0.05,0.1,0.2,0.23,0.33,0.4,0.45}))</f>
        <v/>
      </c>
    </row>
    <row r="4980">
      <c r="A4980" t="inlineStr">
        <is>
          <t>1万円刻み</t>
        </is>
      </c>
      <c r="B4980" s="16">
        <f>'3_1万円刻み'!$A$1124</f>
        <v/>
      </c>
      <c r="C4980" t="n">
        <v>2026</v>
      </c>
      <c r="D4980" t="n">
        <v>1</v>
      </c>
      <c r="E4980" t="n">
        <v>0</v>
      </c>
      <c r="F4980" t="n">
        <v>0</v>
      </c>
      <c r="G4980" s="16">
        <f>ROUND(MIN(B4980/12,650000)*12*0.0915+MIN(B4980/12,1390000)*12*(0.0504+0)+B4980*0.005,0)</f>
        <v/>
      </c>
      <c r="H4980" t="n">
        <v>0</v>
      </c>
      <c r="I4980" t="n">
        <v>0</v>
      </c>
      <c r="J4980" s="16">
        <f>IF(C4980=2026,IF(B4980&lt;741000,0,IF(B4980&lt;2191000,B4980-740000,IF(B4980&lt;2193000,1451000,IF(B4980&lt;2196000,1453000,IF(B4980&lt;2200000,1456000,IF(B4980&lt;3600000,ROUNDDOWN(B4980/4,-3)*2.8-80000,IF(B4980&lt;6600000,ROUNDDOWN(B4980/4,-3)*3.2-440000,IF(B4980&lt;8500000,ROUNDDOWN(B4980*0.9,0)-1100000,B4980-1950000)))))))),IF(B4980&lt;651000,0,IF(B4980&lt;1900000,B4980-650000,IF(B4980&lt;3600000,ROUNDDOWN(B4980/4,-3)*2.8-80000,IF(B4980&lt;6600000,ROUNDDOWN(B4980/4,-3)*3.2-440000,IF(B4980&lt;8500000,ROUNDDOWN(B4980*0.9,0)-1100000,B4980-1950000))))))</f>
        <v/>
      </c>
      <c r="K4980" s="16">
        <f>IF(J4980&gt;23500000,NA(),IF(C4980=2026,IF(J4980&lt;=4890000,1040000,IF(J4980&lt;=6550000,670000,620000)),IF(J4980&lt;=1320000,950000,IF(J4980&lt;=3360000,880000,IF(J4980&lt;=4890000,680000,IF(J4980&lt;=6550000,630000,580000))))))</f>
        <v/>
      </c>
      <c r="L4980" s="16">
        <f>IF(D4980=1,IF(J4980&lt;=9000000,380000,IF(J4980&lt;=9500000,260000,IF(J4980&lt;=10000000,130000,0))),0)</f>
        <v/>
      </c>
      <c r="M4980" s="16">
        <f>IF(D4980=1,IF(J4980&lt;=9000000,330000,IF(J4980&lt;=9500000,220000,IF(J4980&lt;=10000000,110000,0))),0)</f>
        <v/>
      </c>
      <c r="N4980" s="16">
        <f>IF(D4980=1,IF(J4980&lt;=9000000,50000,IF(J4980&lt;=9500000,40000,IF(J4980&lt;=10000000,20000,0))),0)</f>
        <v/>
      </c>
      <c r="O4980" s="16">
        <f>MAX(0,ROUNDDOWN(J4980-G4980-K4980-L4980-E4980*380000-F4980*630000-H4980,-3))</f>
        <v/>
      </c>
      <c r="P4980" s="16">
        <f>MAX(0,ROUNDDOWN(J4980-G4980-430000-M4980-E4980*330000-F4980*450000-I4980,-3))</f>
        <v/>
      </c>
      <c r="Q4980" s="16">
        <f>50000+N4980+E4980*50000+F4980*180000</f>
        <v/>
      </c>
      <c r="R4980" s="16">
        <f>IF(P4980&lt;=2000000,MIN(Q4980,P4980),MAX(Q4980-(P4980-2000000),50000))*0.05</f>
        <v/>
      </c>
      <c r="S4980" s="16">
        <f>MAX(0,P4980*0.1-R4980)</f>
        <v/>
      </c>
      <c r="T4980" s="16">
        <f>Q4980+MAX(0,K4980-480000)</f>
        <v/>
      </c>
      <c r="U4980" s="16">
        <f>P4980-T4980</f>
        <v/>
      </c>
      <c r="V4980" s="17">
        <f>IF(U4980&lt;0,0,LOOKUP(U4980,{0,1950001,3300001,6950001,9000001,18000001,40000001},{0.05,0.1,0.2,0.23,0.33,0.4,0.45}))</f>
        <v/>
      </c>
      <c r="W4980" s="18">
        <f>IF(U4980&lt;0,0.9,0.9-V4980*1.021)</f>
        <v/>
      </c>
      <c r="X4980" s="16">
        <f>ROUNDDOWN(S4980*0.2/W4980+2000,0)</f>
        <v/>
      </c>
      <c r="Y4980" s="17">
        <f>IF(O4980&lt;=0,0,LOOKUP(O4980,{0,1950001,3300001,6950001,9000001,18000001,40000001},{0.05,0.1,0.2,0.23,0.33,0.4,0.45}))</f>
        <v/>
      </c>
    </row>
    <row r="4981">
      <c r="A4981" t="inlineStr">
        <is>
          <t>1万円刻み</t>
        </is>
      </c>
      <c r="B4981" s="16">
        <f>'3_1万円刻み'!$A$1125</f>
        <v/>
      </c>
      <c r="C4981" t="n">
        <v>2025</v>
      </c>
      <c r="D4981" t="n">
        <v>0</v>
      </c>
      <c r="E4981" t="n">
        <v>0</v>
      </c>
      <c r="F4981" t="n">
        <v>0</v>
      </c>
      <c r="G4981" s="16">
        <f>ROUND(MIN(B4981/12,650000)*12*0.0915+MIN(B4981/12,1390000)*12*(0.0504+0)+B4981*0.005,0)</f>
        <v/>
      </c>
      <c r="H4981" t="n">
        <v>0</v>
      </c>
      <c r="I4981" t="n">
        <v>0</v>
      </c>
      <c r="J4981" s="16">
        <f>IF(C4981=2026,IF(B4981&lt;741000,0,IF(B4981&lt;2191000,B4981-740000,IF(B4981&lt;2193000,1451000,IF(B4981&lt;2196000,1453000,IF(B4981&lt;2200000,1456000,IF(B4981&lt;3600000,ROUNDDOWN(B4981/4,-3)*2.8-80000,IF(B4981&lt;6600000,ROUNDDOWN(B4981/4,-3)*3.2-440000,IF(B4981&lt;8500000,ROUNDDOWN(B4981*0.9,0)-1100000,B4981-1950000)))))))),IF(B4981&lt;651000,0,IF(B4981&lt;1900000,B4981-650000,IF(B4981&lt;3600000,ROUNDDOWN(B4981/4,-3)*2.8-80000,IF(B4981&lt;6600000,ROUNDDOWN(B4981/4,-3)*3.2-440000,IF(B4981&lt;8500000,ROUNDDOWN(B4981*0.9,0)-1100000,B4981-1950000))))))</f>
        <v/>
      </c>
      <c r="K4981" s="16">
        <f>IF(J4981&gt;23500000,NA(),IF(C4981=2026,IF(J4981&lt;=4890000,1040000,IF(J4981&lt;=6550000,670000,620000)),IF(J4981&lt;=1320000,950000,IF(J4981&lt;=3360000,880000,IF(J4981&lt;=4890000,680000,IF(J4981&lt;=6550000,630000,580000))))))</f>
        <v/>
      </c>
      <c r="L4981" s="16">
        <f>IF(D4981=1,IF(J4981&lt;=9000000,380000,IF(J4981&lt;=9500000,260000,IF(J4981&lt;=10000000,130000,0))),0)</f>
        <v/>
      </c>
      <c r="M4981" s="16">
        <f>IF(D4981=1,IF(J4981&lt;=9000000,330000,IF(J4981&lt;=9500000,220000,IF(J4981&lt;=10000000,110000,0))),0)</f>
        <v/>
      </c>
      <c r="N4981" s="16">
        <f>IF(D4981=1,IF(J4981&lt;=9000000,50000,IF(J4981&lt;=9500000,40000,IF(J4981&lt;=10000000,20000,0))),0)</f>
        <v/>
      </c>
      <c r="O4981" s="16">
        <f>MAX(0,ROUNDDOWN(J4981-G4981-K4981-L4981-E4981*380000-F4981*630000-H4981,-3))</f>
        <v/>
      </c>
      <c r="P4981" s="16">
        <f>MAX(0,ROUNDDOWN(J4981-G4981-430000-M4981-E4981*330000-F4981*450000-I4981,-3))</f>
        <v/>
      </c>
      <c r="Q4981" s="16">
        <f>50000+N4981+E4981*50000+F4981*180000</f>
        <v/>
      </c>
      <c r="R4981" s="16">
        <f>IF(P4981&lt;=2000000,MIN(Q4981,P4981),MAX(Q4981-(P4981-2000000),50000))*0.05</f>
        <v/>
      </c>
      <c r="S4981" s="16">
        <f>MAX(0,P4981*0.1-R4981)</f>
        <v/>
      </c>
      <c r="T4981" s="16">
        <f>Q4981+MAX(0,K4981-480000)</f>
        <v/>
      </c>
      <c r="U4981" s="16">
        <f>P4981-T4981</f>
        <v/>
      </c>
      <c r="V4981" s="17">
        <f>IF(U4981&lt;0,0,LOOKUP(U4981,{0,1950001,3300001,6950001,9000001,18000001,40000001},{0.05,0.1,0.2,0.23,0.33,0.4,0.45}))</f>
        <v/>
      </c>
      <c r="W4981" s="18">
        <f>IF(U4981&lt;0,0.9,0.9-V4981*1.021)</f>
        <v/>
      </c>
      <c r="X4981" s="16">
        <f>ROUNDDOWN(S4981*0.2/W4981+2000,0)</f>
        <v/>
      </c>
      <c r="Y4981" s="17">
        <f>IF(O4981&lt;=0,0,LOOKUP(O4981,{0,1950001,3300001,6950001,9000001,18000001,40000001},{0.05,0.1,0.2,0.23,0.33,0.4,0.45}))</f>
        <v/>
      </c>
    </row>
    <row r="4982">
      <c r="A4982" t="inlineStr">
        <is>
          <t>1万円刻み</t>
        </is>
      </c>
      <c r="B4982" s="16">
        <f>'3_1万円刻み'!$A$1125</f>
        <v/>
      </c>
      <c r="C4982" t="n">
        <v>2026</v>
      </c>
      <c r="D4982" t="n">
        <v>0</v>
      </c>
      <c r="E4982" t="n">
        <v>0</v>
      </c>
      <c r="F4982" t="n">
        <v>0</v>
      </c>
      <c r="G4982" s="16">
        <f>ROUND(MIN(B4982/12,650000)*12*0.0915+MIN(B4982/12,1390000)*12*(0.0504+0)+B4982*0.005,0)</f>
        <v/>
      </c>
      <c r="H4982" t="n">
        <v>0</v>
      </c>
      <c r="I4982" t="n">
        <v>0</v>
      </c>
      <c r="J4982" s="16">
        <f>IF(C4982=2026,IF(B4982&lt;741000,0,IF(B4982&lt;2191000,B4982-740000,IF(B4982&lt;2193000,1451000,IF(B4982&lt;2196000,1453000,IF(B4982&lt;2200000,1456000,IF(B4982&lt;3600000,ROUNDDOWN(B4982/4,-3)*2.8-80000,IF(B4982&lt;6600000,ROUNDDOWN(B4982/4,-3)*3.2-440000,IF(B4982&lt;8500000,ROUNDDOWN(B4982*0.9,0)-1100000,B4982-1950000)))))))),IF(B4982&lt;651000,0,IF(B4982&lt;1900000,B4982-650000,IF(B4982&lt;3600000,ROUNDDOWN(B4982/4,-3)*2.8-80000,IF(B4982&lt;6600000,ROUNDDOWN(B4982/4,-3)*3.2-440000,IF(B4982&lt;8500000,ROUNDDOWN(B4982*0.9,0)-1100000,B4982-1950000))))))</f>
        <v/>
      </c>
      <c r="K4982" s="16">
        <f>IF(J4982&gt;23500000,NA(),IF(C4982=2026,IF(J4982&lt;=4890000,1040000,IF(J4982&lt;=6550000,670000,620000)),IF(J4982&lt;=1320000,950000,IF(J4982&lt;=3360000,880000,IF(J4982&lt;=4890000,680000,IF(J4982&lt;=6550000,630000,580000))))))</f>
        <v/>
      </c>
      <c r="L4982" s="16">
        <f>IF(D4982=1,IF(J4982&lt;=9000000,380000,IF(J4982&lt;=9500000,260000,IF(J4982&lt;=10000000,130000,0))),0)</f>
        <v/>
      </c>
      <c r="M4982" s="16">
        <f>IF(D4982=1,IF(J4982&lt;=9000000,330000,IF(J4982&lt;=9500000,220000,IF(J4982&lt;=10000000,110000,0))),0)</f>
        <v/>
      </c>
      <c r="N4982" s="16">
        <f>IF(D4982=1,IF(J4982&lt;=9000000,50000,IF(J4982&lt;=9500000,40000,IF(J4982&lt;=10000000,20000,0))),0)</f>
        <v/>
      </c>
      <c r="O4982" s="16">
        <f>MAX(0,ROUNDDOWN(J4982-G4982-K4982-L4982-E4982*380000-F4982*630000-H4982,-3))</f>
        <v/>
      </c>
      <c r="P4982" s="16">
        <f>MAX(0,ROUNDDOWN(J4982-G4982-430000-M4982-E4982*330000-F4982*450000-I4982,-3))</f>
        <v/>
      </c>
      <c r="Q4982" s="16">
        <f>50000+N4982+E4982*50000+F4982*180000</f>
        <v/>
      </c>
      <c r="R4982" s="16">
        <f>IF(P4982&lt;=2000000,MIN(Q4982,P4982),MAX(Q4982-(P4982-2000000),50000))*0.05</f>
        <v/>
      </c>
      <c r="S4982" s="16">
        <f>MAX(0,P4982*0.1-R4982)</f>
        <v/>
      </c>
      <c r="T4982" s="16">
        <f>Q4982+MAX(0,K4982-480000)</f>
        <v/>
      </c>
      <c r="U4982" s="16">
        <f>P4982-T4982</f>
        <v/>
      </c>
      <c r="V4982" s="17">
        <f>IF(U4982&lt;0,0,LOOKUP(U4982,{0,1950001,3300001,6950001,9000001,18000001,40000001},{0.05,0.1,0.2,0.23,0.33,0.4,0.45}))</f>
        <v/>
      </c>
      <c r="W4982" s="18">
        <f>IF(U4982&lt;0,0.9,0.9-V4982*1.021)</f>
        <v/>
      </c>
      <c r="X4982" s="16">
        <f>ROUNDDOWN(S4982*0.2/W4982+2000,0)</f>
        <v/>
      </c>
      <c r="Y4982" s="17">
        <f>IF(O4982&lt;=0,0,LOOKUP(O4982,{0,1950001,3300001,6950001,9000001,18000001,40000001},{0.05,0.1,0.2,0.23,0.33,0.4,0.45}))</f>
        <v/>
      </c>
    </row>
    <row r="4983">
      <c r="A4983" t="inlineStr">
        <is>
          <t>1万円刻み</t>
        </is>
      </c>
      <c r="B4983" s="16">
        <f>'3_1万円刻み'!$A$1125</f>
        <v/>
      </c>
      <c r="C4983" t="n">
        <v>2025</v>
      </c>
      <c r="D4983" t="n">
        <v>1</v>
      </c>
      <c r="E4983" t="n">
        <v>0</v>
      </c>
      <c r="F4983" t="n">
        <v>0</v>
      </c>
      <c r="G4983" s="16">
        <f>ROUND(MIN(B4983/12,650000)*12*0.0915+MIN(B4983/12,1390000)*12*(0.0504+0)+B4983*0.005,0)</f>
        <v/>
      </c>
      <c r="H4983" t="n">
        <v>0</v>
      </c>
      <c r="I4983" t="n">
        <v>0</v>
      </c>
      <c r="J4983" s="16">
        <f>IF(C4983=2026,IF(B4983&lt;741000,0,IF(B4983&lt;2191000,B4983-740000,IF(B4983&lt;2193000,1451000,IF(B4983&lt;2196000,1453000,IF(B4983&lt;2200000,1456000,IF(B4983&lt;3600000,ROUNDDOWN(B4983/4,-3)*2.8-80000,IF(B4983&lt;6600000,ROUNDDOWN(B4983/4,-3)*3.2-440000,IF(B4983&lt;8500000,ROUNDDOWN(B4983*0.9,0)-1100000,B4983-1950000)))))))),IF(B4983&lt;651000,0,IF(B4983&lt;1900000,B4983-650000,IF(B4983&lt;3600000,ROUNDDOWN(B4983/4,-3)*2.8-80000,IF(B4983&lt;6600000,ROUNDDOWN(B4983/4,-3)*3.2-440000,IF(B4983&lt;8500000,ROUNDDOWN(B4983*0.9,0)-1100000,B4983-1950000))))))</f>
        <v/>
      </c>
      <c r="K4983" s="16">
        <f>IF(J4983&gt;23500000,NA(),IF(C4983=2026,IF(J4983&lt;=4890000,1040000,IF(J4983&lt;=6550000,670000,620000)),IF(J4983&lt;=1320000,950000,IF(J4983&lt;=3360000,880000,IF(J4983&lt;=4890000,680000,IF(J4983&lt;=6550000,630000,580000))))))</f>
        <v/>
      </c>
      <c r="L4983" s="16">
        <f>IF(D4983=1,IF(J4983&lt;=9000000,380000,IF(J4983&lt;=9500000,260000,IF(J4983&lt;=10000000,130000,0))),0)</f>
        <v/>
      </c>
      <c r="M4983" s="16">
        <f>IF(D4983=1,IF(J4983&lt;=9000000,330000,IF(J4983&lt;=9500000,220000,IF(J4983&lt;=10000000,110000,0))),0)</f>
        <v/>
      </c>
      <c r="N4983" s="16">
        <f>IF(D4983=1,IF(J4983&lt;=9000000,50000,IF(J4983&lt;=9500000,40000,IF(J4983&lt;=10000000,20000,0))),0)</f>
        <v/>
      </c>
      <c r="O4983" s="16">
        <f>MAX(0,ROUNDDOWN(J4983-G4983-K4983-L4983-E4983*380000-F4983*630000-H4983,-3))</f>
        <v/>
      </c>
      <c r="P4983" s="16">
        <f>MAX(0,ROUNDDOWN(J4983-G4983-430000-M4983-E4983*330000-F4983*450000-I4983,-3))</f>
        <v/>
      </c>
      <c r="Q4983" s="16">
        <f>50000+N4983+E4983*50000+F4983*180000</f>
        <v/>
      </c>
      <c r="R4983" s="16">
        <f>IF(P4983&lt;=2000000,MIN(Q4983,P4983),MAX(Q4983-(P4983-2000000),50000))*0.05</f>
        <v/>
      </c>
      <c r="S4983" s="16">
        <f>MAX(0,P4983*0.1-R4983)</f>
        <v/>
      </c>
      <c r="T4983" s="16">
        <f>Q4983+MAX(0,K4983-480000)</f>
        <v/>
      </c>
      <c r="U4983" s="16">
        <f>P4983-T4983</f>
        <v/>
      </c>
      <c r="V4983" s="17">
        <f>IF(U4983&lt;0,0,LOOKUP(U4983,{0,1950001,3300001,6950001,9000001,18000001,40000001},{0.05,0.1,0.2,0.23,0.33,0.4,0.45}))</f>
        <v/>
      </c>
      <c r="W4983" s="18">
        <f>IF(U4983&lt;0,0.9,0.9-V4983*1.021)</f>
        <v/>
      </c>
      <c r="X4983" s="16">
        <f>ROUNDDOWN(S4983*0.2/W4983+2000,0)</f>
        <v/>
      </c>
      <c r="Y4983" s="17">
        <f>IF(O4983&lt;=0,0,LOOKUP(O4983,{0,1950001,3300001,6950001,9000001,18000001,40000001},{0.05,0.1,0.2,0.23,0.33,0.4,0.45}))</f>
        <v/>
      </c>
    </row>
    <row r="4984">
      <c r="A4984" t="inlineStr">
        <is>
          <t>1万円刻み</t>
        </is>
      </c>
      <c r="B4984" s="16">
        <f>'3_1万円刻み'!$A$1125</f>
        <v/>
      </c>
      <c r="C4984" t="n">
        <v>2026</v>
      </c>
      <c r="D4984" t="n">
        <v>1</v>
      </c>
      <c r="E4984" t="n">
        <v>0</v>
      </c>
      <c r="F4984" t="n">
        <v>0</v>
      </c>
      <c r="G4984" s="16">
        <f>ROUND(MIN(B4984/12,650000)*12*0.0915+MIN(B4984/12,1390000)*12*(0.0504+0)+B4984*0.005,0)</f>
        <v/>
      </c>
      <c r="H4984" t="n">
        <v>0</v>
      </c>
      <c r="I4984" t="n">
        <v>0</v>
      </c>
      <c r="J4984" s="16">
        <f>IF(C4984=2026,IF(B4984&lt;741000,0,IF(B4984&lt;2191000,B4984-740000,IF(B4984&lt;2193000,1451000,IF(B4984&lt;2196000,1453000,IF(B4984&lt;2200000,1456000,IF(B4984&lt;3600000,ROUNDDOWN(B4984/4,-3)*2.8-80000,IF(B4984&lt;6600000,ROUNDDOWN(B4984/4,-3)*3.2-440000,IF(B4984&lt;8500000,ROUNDDOWN(B4984*0.9,0)-1100000,B4984-1950000)))))))),IF(B4984&lt;651000,0,IF(B4984&lt;1900000,B4984-650000,IF(B4984&lt;3600000,ROUNDDOWN(B4984/4,-3)*2.8-80000,IF(B4984&lt;6600000,ROUNDDOWN(B4984/4,-3)*3.2-440000,IF(B4984&lt;8500000,ROUNDDOWN(B4984*0.9,0)-1100000,B4984-1950000))))))</f>
        <v/>
      </c>
      <c r="K4984" s="16">
        <f>IF(J4984&gt;23500000,NA(),IF(C4984=2026,IF(J4984&lt;=4890000,1040000,IF(J4984&lt;=6550000,670000,620000)),IF(J4984&lt;=1320000,950000,IF(J4984&lt;=3360000,880000,IF(J4984&lt;=4890000,680000,IF(J4984&lt;=6550000,630000,580000))))))</f>
        <v/>
      </c>
      <c r="L4984" s="16">
        <f>IF(D4984=1,IF(J4984&lt;=9000000,380000,IF(J4984&lt;=9500000,260000,IF(J4984&lt;=10000000,130000,0))),0)</f>
        <v/>
      </c>
      <c r="M4984" s="16">
        <f>IF(D4984=1,IF(J4984&lt;=9000000,330000,IF(J4984&lt;=9500000,220000,IF(J4984&lt;=10000000,110000,0))),0)</f>
        <v/>
      </c>
      <c r="N4984" s="16">
        <f>IF(D4984=1,IF(J4984&lt;=9000000,50000,IF(J4984&lt;=9500000,40000,IF(J4984&lt;=10000000,20000,0))),0)</f>
        <v/>
      </c>
      <c r="O4984" s="16">
        <f>MAX(0,ROUNDDOWN(J4984-G4984-K4984-L4984-E4984*380000-F4984*630000-H4984,-3))</f>
        <v/>
      </c>
      <c r="P4984" s="16">
        <f>MAX(0,ROUNDDOWN(J4984-G4984-430000-M4984-E4984*330000-F4984*450000-I4984,-3))</f>
        <v/>
      </c>
      <c r="Q4984" s="16">
        <f>50000+N4984+E4984*50000+F4984*180000</f>
        <v/>
      </c>
      <c r="R4984" s="16">
        <f>IF(P4984&lt;=2000000,MIN(Q4984,P4984),MAX(Q4984-(P4984-2000000),50000))*0.05</f>
        <v/>
      </c>
      <c r="S4984" s="16">
        <f>MAX(0,P4984*0.1-R4984)</f>
        <v/>
      </c>
      <c r="T4984" s="16">
        <f>Q4984+MAX(0,K4984-480000)</f>
        <v/>
      </c>
      <c r="U4984" s="16">
        <f>P4984-T4984</f>
        <v/>
      </c>
      <c r="V4984" s="17">
        <f>IF(U4984&lt;0,0,LOOKUP(U4984,{0,1950001,3300001,6950001,9000001,18000001,40000001},{0.05,0.1,0.2,0.23,0.33,0.4,0.45}))</f>
        <v/>
      </c>
      <c r="W4984" s="18">
        <f>IF(U4984&lt;0,0.9,0.9-V4984*1.021)</f>
        <v/>
      </c>
      <c r="X4984" s="16">
        <f>ROUNDDOWN(S4984*0.2/W4984+2000,0)</f>
        <v/>
      </c>
      <c r="Y4984" s="17">
        <f>IF(O4984&lt;=0,0,LOOKUP(O4984,{0,1950001,3300001,6950001,9000001,18000001,40000001},{0.05,0.1,0.2,0.23,0.33,0.4,0.45}))</f>
        <v/>
      </c>
    </row>
    <row r="4985">
      <c r="A4985" t="inlineStr">
        <is>
          <t>1万円刻み</t>
        </is>
      </c>
      <c r="B4985" s="16">
        <f>'3_1万円刻み'!$A$1126</f>
        <v/>
      </c>
      <c r="C4985" t="n">
        <v>2025</v>
      </c>
      <c r="D4985" t="n">
        <v>0</v>
      </c>
      <c r="E4985" t="n">
        <v>0</v>
      </c>
      <c r="F4985" t="n">
        <v>0</v>
      </c>
      <c r="G4985" s="16">
        <f>ROUND(MIN(B4985/12,650000)*12*0.0915+MIN(B4985/12,1390000)*12*(0.0504+0)+B4985*0.005,0)</f>
        <v/>
      </c>
      <c r="H4985" t="n">
        <v>0</v>
      </c>
      <c r="I4985" t="n">
        <v>0</v>
      </c>
      <c r="J4985" s="16">
        <f>IF(C4985=2026,IF(B4985&lt;741000,0,IF(B4985&lt;2191000,B4985-740000,IF(B4985&lt;2193000,1451000,IF(B4985&lt;2196000,1453000,IF(B4985&lt;2200000,1456000,IF(B4985&lt;3600000,ROUNDDOWN(B4985/4,-3)*2.8-80000,IF(B4985&lt;6600000,ROUNDDOWN(B4985/4,-3)*3.2-440000,IF(B4985&lt;8500000,ROUNDDOWN(B4985*0.9,0)-1100000,B4985-1950000)))))))),IF(B4985&lt;651000,0,IF(B4985&lt;1900000,B4985-650000,IF(B4985&lt;3600000,ROUNDDOWN(B4985/4,-3)*2.8-80000,IF(B4985&lt;6600000,ROUNDDOWN(B4985/4,-3)*3.2-440000,IF(B4985&lt;8500000,ROUNDDOWN(B4985*0.9,0)-1100000,B4985-1950000))))))</f>
        <v/>
      </c>
      <c r="K4985" s="16">
        <f>IF(J4985&gt;23500000,NA(),IF(C4985=2026,IF(J4985&lt;=4890000,1040000,IF(J4985&lt;=6550000,670000,620000)),IF(J4985&lt;=1320000,950000,IF(J4985&lt;=3360000,880000,IF(J4985&lt;=4890000,680000,IF(J4985&lt;=6550000,630000,580000))))))</f>
        <v/>
      </c>
      <c r="L4985" s="16">
        <f>IF(D4985=1,IF(J4985&lt;=9000000,380000,IF(J4985&lt;=9500000,260000,IF(J4985&lt;=10000000,130000,0))),0)</f>
        <v/>
      </c>
      <c r="M4985" s="16">
        <f>IF(D4985=1,IF(J4985&lt;=9000000,330000,IF(J4985&lt;=9500000,220000,IF(J4985&lt;=10000000,110000,0))),0)</f>
        <v/>
      </c>
      <c r="N4985" s="16">
        <f>IF(D4985=1,IF(J4985&lt;=9000000,50000,IF(J4985&lt;=9500000,40000,IF(J4985&lt;=10000000,20000,0))),0)</f>
        <v/>
      </c>
      <c r="O4985" s="16">
        <f>MAX(0,ROUNDDOWN(J4985-G4985-K4985-L4985-E4985*380000-F4985*630000-H4985,-3))</f>
        <v/>
      </c>
      <c r="P4985" s="16">
        <f>MAX(0,ROUNDDOWN(J4985-G4985-430000-M4985-E4985*330000-F4985*450000-I4985,-3))</f>
        <v/>
      </c>
      <c r="Q4985" s="16">
        <f>50000+N4985+E4985*50000+F4985*180000</f>
        <v/>
      </c>
      <c r="R4985" s="16">
        <f>IF(P4985&lt;=2000000,MIN(Q4985,P4985),MAX(Q4985-(P4985-2000000),50000))*0.05</f>
        <v/>
      </c>
      <c r="S4985" s="16">
        <f>MAX(0,P4985*0.1-R4985)</f>
        <v/>
      </c>
      <c r="T4985" s="16">
        <f>Q4985+MAX(0,K4985-480000)</f>
        <v/>
      </c>
      <c r="U4985" s="16">
        <f>P4985-T4985</f>
        <v/>
      </c>
      <c r="V4985" s="17">
        <f>IF(U4985&lt;0,0,LOOKUP(U4985,{0,1950001,3300001,6950001,9000001,18000001,40000001},{0.05,0.1,0.2,0.23,0.33,0.4,0.45}))</f>
        <v/>
      </c>
      <c r="W4985" s="18">
        <f>IF(U4985&lt;0,0.9,0.9-V4985*1.021)</f>
        <v/>
      </c>
      <c r="X4985" s="16">
        <f>ROUNDDOWN(S4985*0.2/W4985+2000,0)</f>
        <v/>
      </c>
      <c r="Y4985" s="17">
        <f>IF(O4985&lt;=0,0,LOOKUP(O4985,{0,1950001,3300001,6950001,9000001,18000001,40000001},{0.05,0.1,0.2,0.23,0.33,0.4,0.45}))</f>
        <v/>
      </c>
    </row>
    <row r="4986">
      <c r="A4986" t="inlineStr">
        <is>
          <t>1万円刻み</t>
        </is>
      </c>
      <c r="B4986" s="16">
        <f>'3_1万円刻み'!$A$1126</f>
        <v/>
      </c>
      <c r="C4986" t="n">
        <v>2026</v>
      </c>
      <c r="D4986" t="n">
        <v>0</v>
      </c>
      <c r="E4986" t="n">
        <v>0</v>
      </c>
      <c r="F4986" t="n">
        <v>0</v>
      </c>
      <c r="G4986" s="16">
        <f>ROUND(MIN(B4986/12,650000)*12*0.0915+MIN(B4986/12,1390000)*12*(0.0504+0)+B4986*0.005,0)</f>
        <v/>
      </c>
      <c r="H4986" t="n">
        <v>0</v>
      </c>
      <c r="I4986" t="n">
        <v>0</v>
      </c>
      <c r="J4986" s="16">
        <f>IF(C4986=2026,IF(B4986&lt;741000,0,IF(B4986&lt;2191000,B4986-740000,IF(B4986&lt;2193000,1451000,IF(B4986&lt;2196000,1453000,IF(B4986&lt;2200000,1456000,IF(B4986&lt;3600000,ROUNDDOWN(B4986/4,-3)*2.8-80000,IF(B4986&lt;6600000,ROUNDDOWN(B4986/4,-3)*3.2-440000,IF(B4986&lt;8500000,ROUNDDOWN(B4986*0.9,0)-1100000,B4986-1950000)))))))),IF(B4986&lt;651000,0,IF(B4986&lt;1900000,B4986-650000,IF(B4986&lt;3600000,ROUNDDOWN(B4986/4,-3)*2.8-80000,IF(B4986&lt;6600000,ROUNDDOWN(B4986/4,-3)*3.2-440000,IF(B4986&lt;8500000,ROUNDDOWN(B4986*0.9,0)-1100000,B4986-1950000))))))</f>
        <v/>
      </c>
      <c r="K4986" s="16">
        <f>IF(J4986&gt;23500000,NA(),IF(C4986=2026,IF(J4986&lt;=4890000,1040000,IF(J4986&lt;=6550000,670000,620000)),IF(J4986&lt;=1320000,950000,IF(J4986&lt;=3360000,880000,IF(J4986&lt;=4890000,680000,IF(J4986&lt;=6550000,630000,580000))))))</f>
        <v/>
      </c>
      <c r="L4986" s="16">
        <f>IF(D4986=1,IF(J4986&lt;=9000000,380000,IF(J4986&lt;=9500000,260000,IF(J4986&lt;=10000000,130000,0))),0)</f>
        <v/>
      </c>
      <c r="M4986" s="16">
        <f>IF(D4986=1,IF(J4986&lt;=9000000,330000,IF(J4986&lt;=9500000,220000,IF(J4986&lt;=10000000,110000,0))),0)</f>
        <v/>
      </c>
      <c r="N4986" s="16">
        <f>IF(D4986=1,IF(J4986&lt;=9000000,50000,IF(J4986&lt;=9500000,40000,IF(J4986&lt;=10000000,20000,0))),0)</f>
        <v/>
      </c>
      <c r="O4986" s="16">
        <f>MAX(0,ROUNDDOWN(J4986-G4986-K4986-L4986-E4986*380000-F4986*630000-H4986,-3))</f>
        <v/>
      </c>
      <c r="P4986" s="16">
        <f>MAX(0,ROUNDDOWN(J4986-G4986-430000-M4986-E4986*330000-F4986*450000-I4986,-3))</f>
        <v/>
      </c>
      <c r="Q4986" s="16">
        <f>50000+N4986+E4986*50000+F4986*180000</f>
        <v/>
      </c>
      <c r="R4986" s="16">
        <f>IF(P4986&lt;=2000000,MIN(Q4986,P4986),MAX(Q4986-(P4986-2000000),50000))*0.05</f>
        <v/>
      </c>
      <c r="S4986" s="16">
        <f>MAX(0,P4986*0.1-R4986)</f>
        <v/>
      </c>
      <c r="T4986" s="16">
        <f>Q4986+MAX(0,K4986-480000)</f>
        <v/>
      </c>
      <c r="U4986" s="16">
        <f>P4986-T4986</f>
        <v/>
      </c>
      <c r="V4986" s="17">
        <f>IF(U4986&lt;0,0,LOOKUP(U4986,{0,1950001,3300001,6950001,9000001,18000001,40000001},{0.05,0.1,0.2,0.23,0.33,0.4,0.45}))</f>
        <v/>
      </c>
      <c r="W4986" s="18">
        <f>IF(U4986&lt;0,0.9,0.9-V4986*1.021)</f>
        <v/>
      </c>
      <c r="X4986" s="16">
        <f>ROUNDDOWN(S4986*0.2/W4986+2000,0)</f>
        <v/>
      </c>
      <c r="Y4986" s="17">
        <f>IF(O4986&lt;=0,0,LOOKUP(O4986,{0,1950001,3300001,6950001,9000001,18000001,40000001},{0.05,0.1,0.2,0.23,0.33,0.4,0.45}))</f>
        <v/>
      </c>
    </row>
    <row r="4987">
      <c r="A4987" t="inlineStr">
        <is>
          <t>1万円刻み</t>
        </is>
      </c>
      <c r="B4987" s="16">
        <f>'3_1万円刻み'!$A$1126</f>
        <v/>
      </c>
      <c r="C4987" t="n">
        <v>2025</v>
      </c>
      <c r="D4987" t="n">
        <v>1</v>
      </c>
      <c r="E4987" t="n">
        <v>0</v>
      </c>
      <c r="F4987" t="n">
        <v>0</v>
      </c>
      <c r="G4987" s="16">
        <f>ROUND(MIN(B4987/12,650000)*12*0.0915+MIN(B4987/12,1390000)*12*(0.0504+0)+B4987*0.005,0)</f>
        <v/>
      </c>
      <c r="H4987" t="n">
        <v>0</v>
      </c>
      <c r="I4987" t="n">
        <v>0</v>
      </c>
      <c r="J4987" s="16">
        <f>IF(C4987=2026,IF(B4987&lt;741000,0,IF(B4987&lt;2191000,B4987-740000,IF(B4987&lt;2193000,1451000,IF(B4987&lt;2196000,1453000,IF(B4987&lt;2200000,1456000,IF(B4987&lt;3600000,ROUNDDOWN(B4987/4,-3)*2.8-80000,IF(B4987&lt;6600000,ROUNDDOWN(B4987/4,-3)*3.2-440000,IF(B4987&lt;8500000,ROUNDDOWN(B4987*0.9,0)-1100000,B4987-1950000)))))))),IF(B4987&lt;651000,0,IF(B4987&lt;1900000,B4987-650000,IF(B4987&lt;3600000,ROUNDDOWN(B4987/4,-3)*2.8-80000,IF(B4987&lt;6600000,ROUNDDOWN(B4987/4,-3)*3.2-440000,IF(B4987&lt;8500000,ROUNDDOWN(B4987*0.9,0)-1100000,B4987-1950000))))))</f>
        <v/>
      </c>
      <c r="K4987" s="16">
        <f>IF(J4987&gt;23500000,NA(),IF(C4987=2026,IF(J4987&lt;=4890000,1040000,IF(J4987&lt;=6550000,670000,620000)),IF(J4987&lt;=1320000,950000,IF(J4987&lt;=3360000,880000,IF(J4987&lt;=4890000,680000,IF(J4987&lt;=6550000,630000,580000))))))</f>
        <v/>
      </c>
      <c r="L4987" s="16">
        <f>IF(D4987=1,IF(J4987&lt;=9000000,380000,IF(J4987&lt;=9500000,260000,IF(J4987&lt;=10000000,130000,0))),0)</f>
        <v/>
      </c>
      <c r="M4987" s="16">
        <f>IF(D4987=1,IF(J4987&lt;=9000000,330000,IF(J4987&lt;=9500000,220000,IF(J4987&lt;=10000000,110000,0))),0)</f>
        <v/>
      </c>
      <c r="N4987" s="16">
        <f>IF(D4987=1,IF(J4987&lt;=9000000,50000,IF(J4987&lt;=9500000,40000,IF(J4987&lt;=10000000,20000,0))),0)</f>
        <v/>
      </c>
      <c r="O4987" s="16">
        <f>MAX(0,ROUNDDOWN(J4987-G4987-K4987-L4987-E4987*380000-F4987*630000-H4987,-3))</f>
        <v/>
      </c>
      <c r="P4987" s="16">
        <f>MAX(0,ROUNDDOWN(J4987-G4987-430000-M4987-E4987*330000-F4987*450000-I4987,-3))</f>
        <v/>
      </c>
      <c r="Q4987" s="16">
        <f>50000+N4987+E4987*50000+F4987*180000</f>
        <v/>
      </c>
      <c r="R4987" s="16">
        <f>IF(P4987&lt;=2000000,MIN(Q4987,P4987),MAX(Q4987-(P4987-2000000),50000))*0.05</f>
        <v/>
      </c>
      <c r="S4987" s="16">
        <f>MAX(0,P4987*0.1-R4987)</f>
        <v/>
      </c>
      <c r="T4987" s="16">
        <f>Q4987+MAX(0,K4987-480000)</f>
        <v/>
      </c>
      <c r="U4987" s="16">
        <f>P4987-T4987</f>
        <v/>
      </c>
      <c r="V4987" s="17">
        <f>IF(U4987&lt;0,0,LOOKUP(U4987,{0,1950001,3300001,6950001,9000001,18000001,40000001},{0.05,0.1,0.2,0.23,0.33,0.4,0.45}))</f>
        <v/>
      </c>
      <c r="W4987" s="18">
        <f>IF(U4987&lt;0,0.9,0.9-V4987*1.021)</f>
        <v/>
      </c>
      <c r="X4987" s="16">
        <f>ROUNDDOWN(S4987*0.2/W4987+2000,0)</f>
        <v/>
      </c>
      <c r="Y4987" s="17">
        <f>IF(O4987&lt;=0,0,LOOKUP(O4987,{0,1950001,3300001,6950001,9000001,18000001,40000001},{0.05,0.1,0.2,0.23,0.33,0.4,0.45}))</f>
        <v/>
      </c>
    </row>
    <row r="4988">
      <c r="A4988" t="inlineStr">
        <is>
          <t>1万円刻み</t>
        </is>
      </c>
      <c r="B4988" s="16">
        <f>'3_1万円刻み'!$A$1126</f>
        <v/>
      </c>
      <c r="C4988" t="n">
        <v>2026</v>
      </c>
      <c r="D4988" t="n">
        <v>1</v>
      </c>
      <c r="E4988" t="n">
        <v>0</v>
      </c>
      <c r="F4988" t="n">
        <v>0</v>
      </c>
      <c r="G4988" s="16">
        <f>ROUND(MIN(B4988/12,650000)*12*0.0915+MIN(B4988/12,1390000)*12*(0.0504+0)+B4988*0.005,0)</f>
        <v/>
      </c>
      <c r="H4988" t="n">
        <v>0</v>
      </c>
      <c r="I4988" t="n">
        <v>0</v>
      </c>
      <c r="J4988" s="16">
        <f>IF(C4988=2026,IF(B4988&lt;741000,0,IF(B4988&lt;2191000,B4988-740000,IF(B4988&lt;2193000,1451000,IF(B4988&lt;2196000,1453000,IF(B4988&lt;2200000,1456000,IF(B4988&lt;3600000,ROUNDDOWN(B4988/4,-3)*2.8-80000,IF(B4988&lt;6600000,ROUNDDOWN(B4988/4,-3)*3.2-440000,IF(B4988&lt;8500000,ROUNDDOWN(B4988*0.9,0)-1100000,B4988-1950000)))))))),IF(B4988&lt;651000,0,IF(B4988&lt;1900000,B4988-650000,IF(B4988&lt;3600000,ROUNDDOWN(B4988/4,-3)*2.8-80000,IF(B4988&lt;6600000,ROUNDDOWN(B4988/4,-3)*3.2-440000,IF(B4988&lt;8500000,ROUNDDOWN(B4988*0.9,0)-1100000,B4988-1950000))))))</f>
        <v/>
      </c>
      <c r="K4988" s="16">
        <f>IF(J4988&gt;23500000,NA(),IF(C4988=2026,IF(J4988&lt;=4890000,1040000,IF(J4988&lt;=6550000,670000,620000)),IF(J4988&lt;=1320000,950000,IF(J4988&lt;=3360000,880000,IF(J4988&lt;=4890000,680000,IF(J4988&lt;=6550000,630000,580000))))))</f>
        <v/>
      </c>
      <c r="L4988" s="16">
        <f>IF(D4988=1,IF(J4988&lt;=9000000,380000,IF(J4988&lt;=9500000,260000,IF(J4988&lt;=10000000,130000,0))),0)</f>
        <v/>
      </c>
      <c r="M4988" s="16">
        <f>IF(D4988=1,IF(J4988&lt;=9000000,330000,IF(J4988&lt;=9500000,220000,IF(J4988&lt;=10000000,110000,0))),0)</f>
        <v/>
      </c>
      <c r="N4988" s="16">
        <f>IF(D4988=1,IF(J4988&lt;=9000000,50000,IF(J4988&lt;=9500000,40000,IF(J4988&lt;=10000000,20000,0))),0)</f>
        <v/>
      </c>
      <c r="O4988" s="16">
        <f>MAX(0,ROUNDDOWN(J4988-G4988-K4988-L4988-E4988*380000-F4988*630000-H4988,-3))</f>
        <v/>
      </c>
      <c r="P4988" s="16">
        <f>MAX(0,ROUNDDOWN(J4988-G4988-430000-M4988-E4988*330000-F4988*450000-I4988,-3))</f>
        <v/>
      </c>
      <c r="Q4988" s="16">
        <f>50000+N4988+E4988*50000+F4988*180000</f>
        <v/>
      </c>
      <c r="R4988" s="16">
        <f>IF(P4988&lt;=2000000,MIN(Q4988,P4988),MAX(Q4988-(P4988-2000000),50000))*0.05</f>
        <v/>
      </c>
      <c r="S4988" s="16">
        <f>MAX(0,P4988*0.1-R4988)</f>
        <v/>
      </c>
      <c r="T4988" s="16">
        <f>Q4988+MAX(0,K4988-480000)</f>
        <v/>
      </c>
      <c r="U4988" s="16">
        <f>P4988-T4988</f>
        <v/>
      </c>
      <c r="V4988" s="17">
        <f>IF(U4988&lt;0,0,LOOKUP(U4988,{0,1950001,3300001,6950001,9000001,18000001,40000001},{0.05,0.1,0.2,0.23,0.33,0.4,0.45}))</f>
        <v/>
      </c>
      <c r="W4988" s="18">
        <f>IF(U4988&lt;0,0.9,0.9-V4988*1.021)</f>
        <v/>
      </c>
      <c r="X4988" s="16">
        <f>ROUNDDOWN(S4988*0.2/W4988+2000,0)</f>
        <v/>
      </c>
      <c r="Y4988" s="17">
        <f>IF(O4988&lt;=0,0,LOOKUP(O4988,{0,1950001,3300001,6950001,9000001,18000001,40000001},{0.05,0.1,0.2,0.23,0.33,0.4,0.45}))</f>
        <v/>
      </c>
    </row>
    <row r="4989">
      <c r="A4989" t="inlineStr">
        <is>
          <t>1万円刻み</t>
        </is>
      </c>
      <c r="B4989" s="16">
        <f>'3_1万円刻み'!$A$1127</f>
        <v/>
      </c>
      <c r="C4989" t="n">
        <v>2025</v>
      </c>
      <c r="D4989" t="n">
        <v>0</v>
      </c>
      <c r="E4989" t="n">
        <v>0</v>
      </c>
      <c r="F4989" t="n">
        <v>0</v>
      </c>
      <c r="G4989" s="16">
        <f>ROUND(MIN(B4989/12,650000)*12*0.0915+MIN(B4989/12,1390000)*12*(0.0504+0)+B4989*0.005,0)</f>
        <v/>
      </c>
      <c r="H4989" t="n">
        <v>0</v>
      </c>
      <c r="I4989" t="n">
        <v>0</v>
      </c>
      <c r="J4989" s="16">
        <f>IF(C4989=2026,IF(B4989&lt;741000,0,IF(B4989&lt;2191000,B4989-740000,IF(B4989&lt;2193000,1451000,IF(B4989&lt;2196000,1453000,IF(B4989&lt;2200000,1456000,IF(B4989&lt;3600000,ROUNDDOWN(B4989/4,-3)*2.8-80000,IF(B4989&lt;6600000,ROUNDDOWN(B4989/4,-3)*3.2-440000,IF(B4989&lt;8500000,ROUNDDOWN(B4989*0.9,0)-1100000,B4989-1950000)))))))),IF(B4989&lt;651000,0,IF(B4989&lt;1900000,B4989-650000,IF(B4989&lt;3600000,ROUNDDOWN(B4989/4,-3)*2.8-80000,IF(B4989&lt;6600000,ROUNDDOWN(B4989/4,-3)*3.2-440000,IF(B4989&lt;8500000,ROUNDDOWN(B4989*0.9,0)-1100000,B4989-1950000))))))</f>
        <v/>
      </c>
      <c r="K4989" s="16">
        <f>IF(J4989&gt;23500000,NA(),IF(C4989=2026,IF(J4989&lt;=4890000,1040000,IF(J4989&lt;=6550000,670000,620000)),IF(J4989&lt;=1320000,950000,IF(J4989&lt;=3360000,880000,IF(J4989&lt;=4890000,680000,IF(J4989&lt;=6550000,630000,580000))))))</f>
        <v/>
      </c>
      <c r="L4989" s="16">
        <f>IF(D4989=1,IF(J4989&lt;=9000000,380000,IF(J4989&lt;=9500000,260000,IF(J4989&lt;=10000000,130000,0))),0)</f>
        <v/>
      </c>
      <c r="M4989" s="16">
        <f>IF(D4989=1,IF(J4989&lt;=9000000,330000,IF(J4989&lt;=9500000,220000,IF(J4989&lt;=10000000,110000,0))),0)</f>
        <v/>
      </c>
      <c r="N4989" s="16">
        <f>IF(D4989=1,IF(J4989&lt;=9000000,50000,IF(J4989&lt;=9500000,40000,IF(J4989&lt;=10000000,20000,0))),0)</f>
        <v/>
      </c>
      <c r="O4989" s="16">
        <f>MAX(0,ROUNDDOWN(J4989-G4989-K4989-L4989-E4989*380000-F4989*630000-H4989,-3))</f>
        <v/>
      </c>
      <c r="P4989" s="16">
        <f>MAX(0,ROUNDDOWN(J4989-G4989-430000-M4989-E4989*330000-F4989*450000-I4989,-3))</f>
        <v/>
      </c>
      <c r="Q4989" s="16">
        <f>50000+N4989+E4989*50000+F4989*180000</f>
        <v/>
      </c>
      <c r="R4989" s="16">
        <f>IF(P4989&lt;=2000000,MIN(Q4989,P4989),MAX(Q4989-(P4989-2000000),50000))*0.05</f>
        <v/>
      </c>
      <c r="S4989" s="16">
        <f>MAX(0,P4989*0.1-R4989)</f>
        <v/>
      </c>
      <c r="T4989" s="16">
        <f>Q4989+MAX(0,K4989-480000)</f>
        <v/>
      </c>
      <c r="U4989" s="16">
        <f>P4989-T4989</f>
        <v/>
      </c>
      <c r="V4989" s="17">
        <f>IF(U4989&lt;0,0,LOOKUP(U4989,{0,1950001,3300001,6950001,9000001,18000001,40000001},{0.05,0.1,0.2,0.23,0.33,0.4,0.45}))</f>
        <v/>
      </c>
      <c r="W4989" s="18">
        <f>IF(U4989&lt;0,0.9,0.9-V4989*1.021)</f>
        <v/>
      </c>
      <c r="X4989" s="16">
        <f>ROUNDDOWN(S4989*0.2/W4989+2000,0)</f>
        <v/>
      </c>
      <c r="Y4989" s="17">
        <f>IF(O4989&lt;=0,0,LOOKUP(O4989,{0,1950001,3300001,6950001,9000001,18000001,40000001},{0.05,0.1,0.2,0.23,0.33,0.4,0.45}))</f>
        <v/>
      </c>
    </row>
    <row r="4990">
      <c r="A4990" t="inlineStr">
        <is>
          <t>1万円刻み</t>
        </is>
      </c>
      <c r="B4990" s="16">
        <f>'3_1万円刻み'!$A$1127</f>
        <v/>
      </c>
      <c r="C4990" t="n">
        <v>2026</v>
      </c>
      <c r="D4990" t="n">
        <v>0</v>
      </c>
      <c r="E4990" t="n">
        <v>0</v>
      </c>
      <c r="F4990" t="n">
        <v>0</v>
      </c>
      <c r="G4990" s="16">
        <f>ROUND(MIN(B4990/12,650000)*12*0.0915+MIN(B4990/12,1390000)*12*(0.0504+0)+B4990*0.005,0)</f>
        <v/>
      </c>
      <c r="H4990" t="n">
        <v>0</v>
      </c>
      <c r="I4990" t="n">
        <v>0</v>
      </c>
      <c r="J4990" s="16">
        <f>IF(C4990=2026,IF(B4990&lt;741000,0,IF(B4990&lt;2191000,B4990-740000,IF(B4990&lt;2193000,1451000,IF(B4990&lt;2196000,1453000,IF(B4990&lt;2200000,1456000,IF(B4990&lt;3600000,ROUNDDOWN(B4990/4,-3)*2.8-80000,IF(B4990&lt;6600000,ROUNDDOWN(B4990/4,-3)*3.2-440000,IF(B4990&lt;8500000,ROUNDDOWN(B4990*0.9,0)-1100000,B4990-1950000)))))))),IF(B4990&lt;651000,0,IF(B4990&lt;1900000,B4990-650000,IF(B4990&lt;3600000,ROUNDDOWN(B4990/4,-3)*2.8-80000,IF(B4990&lt;6600000,ROUNDDOWN(B4990/4,-3)*3.2-440000,IF(B4990&lt;8500000,ROUNDDOWN(B4990*0.9,0)-1100000,B4990-1950000))))))</f>
        <v/>
      </c>
      <c r="K4990" s="16">
        <f>IF(J4990&gt;23500000,NA(),IF(C4990=2026,IF(J4990&lt;=4890000,1040000,IF(J4990&lt;=6550000,670000,620000)),IF(J4990&lt;=1320000,950000,IF(J4990&lt;=3360000,880000,IF(J4990&lt;=4890000,680000,IF(J4990&lt;=6550000,630000,580000))))))</f>
        <v/>
      </c>
      <c r="L4990" s="16">
        <f>IF(D4990=1,IF(J4990&lt;=9000000,380000,IF(J4990&lt;=9500000,260000,IF(J4990&lt;=10000000,130000,0))),0)</f>
        <v/>
      </c>
      <c r="M4990" s="16">
        <f>IF(D4990=1,IF(J4990&lt;=9000000,330000,IF(J4990&lt;=9500000,220000,IF(J4990&lt;=10000000,110000,0))),0)</f>
        <v/>
      </c>
      <c r="N4990" s="16">
        <f>IF(D4990=1,IF(J4990&lt;=9000000,50000,IF(J4990&lt;=9500000,40000,IF(J4990&lt;=10000000,20000,0))),0)</f>
        <v/>
      </c>
      <c r="O4990" s="16">
        <f>MAX(0,ROUNDDOWN(J4990-G4990-K4990-L4990-E4990*380000-F4990*630000-H4990,-3))</f>
        <v/>
      </c>
      <c r="P4990" s="16">
        <f>MAX(0,ROUNDDOWN(J4990-G4990-430000-M4990-E4990*330000-F4990*450000-I4990,-3))</f>
        <v/>
      </c>
      <c r="Q4990" s="16">
        <f>50000+N4990+E4990*50000+F4990*180000</f>
        <v/>
      </c>
      <c r="R4990" s="16">
        <f>IF(P4990&lt;=2000000,MIN(Q4990,P4990),MAX(Q4990-(P4990-2000000),50000))*0.05</f>
        <v/>
      </c>
      <c r="S4990" s="16">
        <f>MAX(0,P4990*0.1-R4990)</f>
        <v/>
      </c>
      <c r="T4990" s="16">
        <f>Q4990+MAX(0,K4990-480000)</f>
        <v/>
      </c>
      <c r="U4990" s="16">
        <f>P4990-T4990</f>
        <v/>
      </c>
      <c r="V4990" s="17">
        <f>IF(U4990&lt;0,0,LOOKUP(U4990,{0,1950001,3300001,6950001,9000001,18000001,40000001},{0.05,0.1,0.2,0.23,0.33,0.4,0.45}))</f>
        <v/>
      </c>
      <c r="W4990" s="18">
        <f>IF(U4990&lt;0,0.9,0.9-V4990*1.021)</f>
        <v/>
      </c>
      <c r="X4990" s="16">
        <f>ROUNDDOWN(S4990*0.2/W4990+2000,0)</f>
        <v/>
      </c>
      <c r="Y4990" s="17">
        <f>IF(O4990&lt;=0,0,LOOKUP(O4990,{0,1950001,3300001,6950001,9000001,18000001,40000001},{0.05,0.1,0.2,0.23,0.33,0.4,0.45}))</f>
        <v/>
      </c>
    </row>
    <row r="4991">
      <c r="A4991" t="inlineStr">
        <is>
          <t>1万円刻み</t>
        </is>
      </c>
      <c r="B4991" s="16">
        <f>'3_1万円刻み'!$A$1127</f>
        <v/>
      </c>
      <c r="C4991" t="n">
        <v>2025</v>
      </c>
      <c r="D4991" t="n">
        <v>1</v>
      </c>
      <c r="E4991" t="n">
        <v>0</v>
      </c>
      <c r="F4991" t="n">
        <v>0</v>
      </c>
      <c r="G4991" s="16">
        <f>ROUND(MIN(B4991/12,650000)*12*0.0915+MIN(B4991/12,1390000)*12*(0.0504+0)+B4991*0.005,0)</f>
        <v/>
      </c>
      <c r="H4991" t="n">
        <v>0</v>
      </c>
      <c r="I4991" t="n">
        <v>0</v>
      </c>
      <c r="J4991" s="16">
        <f>IF(C4991=2026,IF(B4991&lt;741000,0,IF(B4991&lt;2191000,B4991-740000,IF(B4991&lt;2193000,1451000,IF(B4991&lt;2196000,1453000,IF(B4991&lt;2200000,1456000,IF(B4991&lt;3600000,ROUNDDOWN(B4991/4,-3)*2.8-80000,IF(B4991&lt;6600000,ROUNDDOWN(B4991/4,-3)*3.2-440000,IF(B4991&lt;8500000,ROUNDDOWN(B4991*0.9,0)-1100000,B4991-1950000)))))))),IF(B4991&lt;651000,0,IF(B4991&lt;1900000,B4991-650000,IF(B4991&lt;3600000,ROUNDDOWN(B4991/4,-3)*2.8-80000,IF(B4991&lt;6600000,ROUNDDOWN(B4991/4,-3)*3.2-440000,IF(B4991&lt;8500000,ROUNDDOWN(B4991*0.9,0)-1100000,B4991-1950000))))))</f>
        <v/>
      </c>
      <c r="K4991" s="16">
        <f>IF(J4991&gt;23500000,NA(),IF(C4991=2026,IF(J4991&lt;=4890000,1040000,IF(J4991&lt;=6550000,670000,620000)),IF(J4991&lt;=1320000,950000,IF(J4991&lt;=3360000,880000,IF(J4991&lt;=4890000,680000,IF(J4991&lt;=6550000,630000,580000))))))</f>
        <v/>
      </c>
      <c r="L4991" s="16">
        <f>IF(D4991=1,IF(J4991&lt;=9000000,380000,IF(J4991&lt;=9500000,260000,IF(J4991&lt;=10000000,130000,0))),0)</f>
        <v/>
      </c>
      <c r="M4991" s="16">
        <f>IF(D4991=1,IF(J4991&lt;=9000000,330000,IF(J4991&lt;=9500000,220000,IF(J4991&lt;=10000000,110000,0))),0)</f>
        <v/>
      </c>
      <c r="N4991" s="16">
        <f>IF(D4991=1,IF(J4991&lt;=9000000,50000,IF(J4991&lt;=9500000,40000,IF(J4991&lt;=10000000,20000,0))),0)</f>
        <v/>
      </c>
      <c r="O4991" s="16">
        <f>MAX(0,ROUNDDOWN(J4991-G4991-K4991-L4991-E4991*380000-F4991*630000-H4991,-3))</f>
        <v/>
      </c>
      <c r="P4991" s="16">
        <f>MAX(0,ROUNDDOWN(J4991-G4991-430000-M4991-E4991*330000-F4991*450000-I4991,-3))</f>
        <v/>
      </c>
      <c r="Q4991" s="16">
        <f>50000+N4991+E4991*50000+F4991*180000</f>
        <v/>
      </c>
      <c r="R4991" s="16">
        <f>IF(P4991&lt;=2000000,MIN(Q4991,P4991),MAX(Q4991-(P4991-2000000),50000))*0.05</f>
        <v/>
      </c>
      <c r="S4991" s="16">
        <f>MAX(0,P4991*0.1-R4991)</f>
        <v/>
      </c>
      <c r="T4991" s="16">
        <f>Q4991+MAX(0,K4991-480000)</f>
        <v/>
      </c>
      <c r="U4991" s="16">
        <f>P4991-T4991</f>
        <v/>
      </c>
      <c r="V4991" s="17">
        <f>IF(U4991&lt;0,0,LOOKUP(U4991,{0,1950001,3300001,6950001,9000001,18000001,40000001},{0.05,0.1,0.2,0.23,0.33,0.4,0.45}))</f>
        <v/>
      </c>
      <c r="W4991" s="18">
        <f>IF(U4991&lt;0,0.9,0.9-V4991*1.021)</f>
        <v/>
      </c>
      <c r="X4991" s="16">
        <f>ROUNDDOWN(S4991*0.2/W4991+2000,0)</f>
        <v/>
      </c>
      <c r="Y4991" s="17">
        <f>IF(O4991&lt;=0,0,LOOKUP(O4991,{0,1950001,3300001,6950001,9000001,18000001,40000001},{0.05,0.1,0.2,0.23,0.33,0.4,0.45}))</f>
        <v/>
      </c>
    </row>
    <row r="4992">
      <c r="A4992" t="inlineStr">
        <is>
          <t>1万円刻み</t>
        </is>
      </c>
      <c r="B4992" s="16">
        <f>'3_1万円刻み'!$A$1127</f>
        <v/>
      </c>
      <c r="C4992" t="n">
        <v>2026</v>
      </c>
      <c r="D4992" t="n">
        <v>1</v>
      </c>
      <c r="E4992" t="n">
        <v>0</v>
      </c>
      <c r="F4992" t="n">
        <v>0</v>
      </c>
      <c r="G4992" s="16">
        <f>ROUND(MIN(B4992/12,650000)*12*0.0915+MIN(B4992/12,1390000)*12*(0.0504+0)+B4992*0.005,0)</f>
        <v/>
      </c>
      <c r="H4992" t="n">
        <v>0</v>
      </c>
      <c r="I4992" t="n">
        <v>0</v>
      </c>
      <c r="J4992" s="16">
        <f>IF(C4992=2026,IF(B4992&lt;741000,0,IF(B4992&lt;2191000,B4992-740000,IF(B4992&lt;2193000,1451000,IF(B4992&lt;2196000,1453000,IF(B4992&lt;2200000,1456000,IF(B4992&lt;3600000,ROUNDDOWN(B4992/4,-3)*2.8-80000,IF(B4992&lt;6600000,ROUNDDOWN(B4992/4,-3)*3.2-440000,IF(B4992&lt;8500000,ROUNDDOWN(B4992*0.9,0)-1100000,B4992-1950000)))))))),IF(B4992&lt;651000,0,IF(B4992&lt;1900000,B4992-650000,IF(B4992&lt;3600000,ROUNDDOWN(B4992/4,-3)*2.8-80000,IF(B4992&lt;6600000,ROUNDDOWN(B4992/4,-3)*3.2-440000,IF(B4992&lt;8500000,ROUNDDOWN(B4992*0.9,0)-1100000,B4992-1950000))))))</f>
        <v/>
      </c>
      <c r="K4992" s="16">
        <f>IF(J4992&gt;23500000,NA(),IF(C4992=2026,IF(J4992&lt;=4890000,1040000,IF(J4992&lt;=6550000,670000,620000)),IF(J4992&lt;=1320000,950000,IF(J4992&lt;=3360000,880000,IF(J4992&lt;=4890000,680000,IF(J4992&lt;=6550000,630000,580000))))))</f>
        <v/>
      </c>
      <c r="L4992" s="16">
        <f>IF(D4992=1,IF(J4992&lt;=9000000,380000,IF(J4992&lt;=9500000,260000,IF(J4992&lt;=10000000,130000,0))),0)</f>
        <v/>
      </c>
      <c r="M4992" s="16">
        <f>IF(D4992=1,IF(J4992&lt;=9000000,330000,IF(J4992&lt;=9500000,220000,IF(J4992&lt;=10000000,110000,0))),0)</f>
        <v/>
      </c>
      <c r="N4992" s="16">
        <f>IF(D4992=1,IF(J4992&lt;=9000000,50000,IF(J4992&lt;=9500000,40000,IF(J4992&lt;=10000000,20000,0))),0)</f>
        <v/>
      </c>
      <c r="O4992" s="16">
        <f>MAX(0,ROUNDDOWN(J4992-G4992-K4992-L4992-E4992*380000-F4992*630000-H4992,-3))</f>
        <v/>
      </c>
      <c r="P4992" s="16">
        <f>MAX(0,ROUNDDOWN(J4992-G4992-430000-M4992-E4992*330000-F4992*450000-I4992,-3))</f>
        <v/>
      </c>
      <c r="Q4992" s="16">
        <f>50000+N4992+E4992*50000+F4992*180000</f>
        <v/>
      </c>
      <c r="R4992" s="16">
        <f>IF(P4992&lt;=2000000,MIN(Q4992,P4992),MAX(Q4992-(P4992-2000000),50000))*0.05</f>
        <v/>
      </c>
      <c r="S4992" s="16">
        <f>MAX(0,P4992*0.1-R4992)</f>
        <v/>
      </c>
      <c r="T4992" s="16">
        <f>Q4992+MAX(0,K4992-480000)</f>
        <v/>
      </c>
      <c r="U4992" s="16">
        <f>P4992-T4992</f>
        <v/>
      </c>
      <c r="V4992" s="17">
        <f>IF(U4992&lt;0,0,LOOKUP(U4992,{0,1950001,3300001,6950001,9000001,18000001,40000001},{0.05,0.1,0.2,0.23,0.33,0.4,0.45}))</f>
        <v/>
      </c>
      <c r="W4992" s="18">
        <f>IF(U4992&lt;0,0.9,0.9-V4992*1.021)</f>
        <v/>
      </c>
      <c r="X4992" s="16">
        <f>ROUNDDOWN(S4992*0.2/W4992+2000,0)</f>
        <v/>
      </c>
      <c r="Y4992" s="17">
        <f>IF(O4992&lt;=0,0,LOOKUP(O4992,{0,1950001,3300001,6950001,9000001,18000001,40000001},{0.05,0.1,0.2,0.23,0.33,0.4,0.45}))</f>
        <v/>
      </c>
    </row>
    <row r="4993">
      <c r="A4993" t="inlineStr">
        <is>
          <t>1万円刻み</t>
        </is>
      </c>
      <c r="B4993" s="16">
        <f>'3_1万円刻み'!$A$1128</f>
        <v/>
      </c>
      <c r="C4993" t="n">
        <v>2025</v>
      </c>
      <c r="D4993" t="n">
        <v>0</v>
      </c>
      <c r="E4993" t="n">
        <v>0</v>
      </c>
      <c r="F4993" t="n">
        <v>0</v>
      </c>
      <c r="G4993" s="16">
        <f>ROUND(MIN(B4993/12,650000)*12*0.0915+MIN(B4993/12,1390000)*12*(0.0504+0)+B4993*0.005,0)</f>
        <v/>
      </c>
      <c r="H4993" t="n">
        <v>0</v>
      </c>
      <c r="I4993" t="n">
        <v>0</v>
      </c>
      <c r="J4993" s="16">
        <f>IF(C4993=2026,IF(B4993&lt;741000,0,IF(B4993&lt;2191000,B4993-740000,IF(B4993&lt;2193000,1451000,IF(B4993&lt;2196000,1453000,IF(B4993&lt;2200000,1456000,IF(B4993&lt;3600000,ROUNDDOWN(B4993/4,-3)*2.8-80000,IF(B4993&lt;6600000,ROUNDDOWN(B4993/4,-3)*3.2-440000,IF(B4993&lt;8500000,ROUNDDOWN(B4993*0.9,0)-1100000,B4993-1950000)))))))),IF(B4993&lt;651000,0,IF(B4993&lt;1900000,B4993-650000,IF(B4993&lt;3600000,ROUNDDOWN(B4993/4,-3)*2.8-80000,IF(B4993&lt;6600000,ROUNDDOWN(B4993/4,-3)*3.2-440000,IF(B4993&lt;8500000,ROUNDDOWN(B4993*0.9,0)-1100000,B4993-1950000))))))</f>
        <v/>
      </c>
      <c r="K4993" s="16">
        <f>IF(J4993&gt;23500000,NA(),IF(C4993=2026,IF(J4993&lt;=4890000,1040000,IF(J4993&lt;=6550000,670000,620000)),IF(J4993&lt;=1320000,950000,IF(J4993&lt;=3360000,880000,IF(J4993&lt;=4890000,680000,IF(J4993&lt;=6550000,630000,580000))))))</f>
        <v/>
      </c>
      <c r="L4993" s="16">
        <f>IF(D4993=1,IF(J4993&lt;=9000000,380000,IF(J4993&lt;=9500000,260000,IF(J4993&lt;=10000000,130000,0))),0)</f>
        <v/>
      </c>
      <c r="M4993" s="16">
        <f>IF(D4993=1,IF(J4993&lt;=9000000,330000,IF(J4993&lt;=9500000,220000,IF(J4993&lt;=10000000,110000,0))),0)</f>
        <v/>
      </c>
      <c r="N4993" s="16">
        <f>IF(D4993=1,IF(J4993&lt;=9000000,50000,IF(J4993&lt;=9500000,40000,IF(J4993&lt;=10000000,20000,0))),0)</f>
        <v/>
      </c>
      <c r="O4993" s="16">
        <f>MAX(0,ROUNDDOWN(J4993-G4993-K4993-L4993-E4993*380000-F4993*630000-H4993,-3))</f>
        <v/>
      </c>
      <c r="P4993" s="16">
        <f>MAX(0,ROUNDDOWN(J4993-G4993-430000-M4993-E4993*330000-F4993*450000-I4993,-3))</f>
        <v/>
      </c>
      <c r="Q4993" s="16">
        <f>50000+N4993+E4993*50000+F4993*180000</f>
        <v/>
      </c>
      <c r="R4993" s="16">
        <f>IF(P4993&lt;=2000000,MIN(Q4993,P4993),MAX(Q4993-(P4993-2000000),50000))*0.05</f>
        <v/>
      </c>
      <c r="S4993" s="16">
        <f>MAX(0,P4993*0.1-R4993)</f>
        <v/>
      </c>
      <c r="T4993" s="16">
        <f>Q4993+MAX(0,K4993-480000)</f>
        <v/>
      </c>
      <c r="U4993" s="16">
        <f>P4993-T4993</f>
        <v/>
      </c>
      <c r="V4993" s="17">
        <f>IF(U4993&lt;0,0,LOOKUP(U4993,{0,1950001,3300001,6950001,9000001,18000001,40000001},{0.05,0.1,0.2,0.23,0.33,0.4,0.45}))</f>
        <v/>
      </c>
      <c r="W4993" s="18">
        <f>IF(U4993&lt;0,0.9,0.9-V4993*1.021)</f>
        <v/>
      </c>
      <c r="X4993" s="16">
        <f>ROUNDDOWN(S4993*0.2/W4993+2000,0)</f>
        <v/>
      </c>
      <c r="Y4993" s="17">
        <f>IF(O4993&lt;=0,0,LOOKUP(O4993,{0,1950001,3300001,6950001,9000001,18000001,40000001},{0.05,0.1,0.2,0.23,0.33,0.4,0.45}))</f>
        <v/>
      </c>
    </row>
    <row r="4994">
      <c r="A4994" t="inlineStr">
        <is>
          <t>1万円刻み</t>
        </is>
      </c>
      <c r="B4994" s="16">
        <f>'3_1万円刻み'!$A$1128</f>
        <v/>
      </c>
      <c r="C4994" t="n">
        <v>2026</v>
      </c>
      <c r="D4994" t="n">
        <v>0</v>
      </c>
      <c r="E4994" t="n">
        <v>0</v>
      </c>
      <c r="F4994" t="n">
        <v>0</v>
      </c>
      <c r="G4994" s="16">
        <f>ROUND(MIN(B4994/12,650000)*12*0.0915+MIN(B4994/12,1390000)*12*(0.0504+0)+B4994*0.005,0)</f>
        <v/>
      </c>
      <c r="H4994" t="n">
        <v>0</v>
      </c>
      <c r="I4994" t="n">
        <v>0</v>
      </c>
      <c r="J4994" s="16">
        <f>IF(C4994=2026,IF(B4994&lt;741000,0,IF(B4994&lt;2191000,B4994-740000,IF(B4994&lt;2193000,1451000,IF(B4994&lt;2196000,1453000,IF(B4994&lt;2200000,1456000,IF(B4994&lt;3600000,ROUNDDOWN(B4994/4,-3)*2.8-80000,IF(B4994&lt;6600000,ROUNDDOWN(B4994/4,-3)*3.2-440000,IF(B4994&lt;8500000,ROUNDDOWN(B4994*0.9,0)-1100000,B4994-1950000)))))))),IF(B4994&lt;651000,0,IF(B4994&lt;1900000,B4994-650000,IF(B4994&lt;3600000,ROUNDDOWN(B4994/4,-3)*2.8-80000,IF(B4994&lt;6600000,ROUNDDOWN(B4994/4,-3)*3.2-440000,IF(B4994&lt;8500000,ROUNDDOWN(B4994*0.9,0)-1100000,B4994-1950000))))))</f>
        <v/>
      </c>
      <c r="K4994" s="16">
        <f>IF(J4994&gt;23500000,NA(),IF(C4994=2026,IF(J4994&lt;=4890000,1040000,IF(J4994&lt;=6550000,670000,620000)),IF(J4994&lt;=1320000,950000,IF(J4994&lt;=3360000,880000,IF(J4994&lt;=4890000,680000,IF(J4994&lt;=6550000,630000,580000))))))</f>
        <v/>
      </c>
      <c r="L4994" s="16">
        <f>IF(D4994=1,IF(J4994&lt;=9000000,380000,IF(J4994&lt;=9500000,260000,IF(J4994&lt;=10000000,130000,0))),0)</f>
        <v/>
      </c>
      <c r="M4994" s="16">
        <f>IF(D4994=1,IF(J4994&lt;=9000000,330000,IF(J4994&lt;=9500000,220000,IF(J4994&lt;=10000000,110000,0))),0)</f>
        <v/>
      </c>
      <c r="N4994" s="16">
        <f>IF(D4994=1,IF(J4994&lt;=9000000,50000,IF(J4994&lt;=9500000,40000,IF(J4994&lt;=10000000,20000,0))),0)</f>
        <v/>
      </c>
      <c r="O4994" s="16">
        <f>MAX(0,ROUNDDOWN(J4994-G4994-K4994-L4994-E4994*380000-F4994*630000-H4994,-3))</f>
        <v/>
      </c>
      <c r="P4994" s="16">
        <f>MAX(0,ROUNDDOWN(J4994-G4994-430000-M4994-E4994*330000-F4994*450000-I4994,-3))</f>
        <v/>
      </c>
      <c r="Q4994" s="16">
        <f>50000+N4994+E4994*50000+F4994*180000</f>
        <v/>
      </c>
      <c r="R4994" s="16">
        <f>IF(P4994&lt;=2000000,MIN(Q4994,P4994),MAX(Q4994-(P4994-2000000),50000))*0.05</f>
        <v/>
      </c>
      <c r="S4994" s="16">
        <f>MAX(0,P4994*0.1-R4994)</f>
        <v/>
      </c>
      <c r="T4994" s="16">
        <f>Q4994+MAX(0,K4994-480000)</f>
        <v/>
      </c>
      <c r="U4994" s="16">
        <f>P4994-T4994</f>
        <v/>
      </c>
      <c r="V4994" s="17">
        <f>IF(U4994&lt;0,0,LOOKUP(U4994,{0,1950001,3300001,6950001,9000001,18000001,40000001},{0.05,0.1,0.2,0.23,0.33,0.4,0.45}))</f>
        <v/>
      </c>
      <c r="W4994" s="18">
        <f>IF(U4994&lt;0,0.9,0.9-V4994*1.021)</f>
        <v/>
      </c>
      <c r="X4994" s="16">
        <f>ROUNDDOWN(S4994*0.2/W4994+2000,0)</f>
        <v/>
      </c>
      <c r="Y4994" s="17">
        <f>IF(O4994&lt;=0,0,LOOKUP(O4994,{0,1950001,3300001,6950001,9000001,18000001,40000001},{0.05,0.1,0.2,0.23,0.33,0.4,0.45}))</f>
        <v/>
      </c>
    </row>
    <row r="4995">
      <c r="A4995" t="inlineStr">
        <is>
          <t>1万円刻み</t>
        </is>
      </c>
      <c r="B4995" s="16">
        <f>'3_1万円刻み'!$A$1128</f>
        <v/>
      </c>
      <c r="C4995" t="n">
        <v>2025</v>
      </c>
      <c r="D4995" t="n">
        <v>1</v>
      </c>
      <c r="E4995" t="n">
        <v>0</v>
      </c>
      <c r="F4995" t="n">
        <v>0</v>
      </c>
      <c r="G4995" s="16">
        <f>ROUND(MIN(B4995/12,650000)*12*0.0915+MIN(B4995/12,1390000)*12*(0.0504+0)+B4995*0.005,0)</f>
        <v/>
      </c>
      <c r="H4995" t="n">
        <v>0</v>
      </c>
      <c r="I4995" t="n">
        <v>0</v>
      </c>
      <c r="J4995" s="16">
        <f>IF(C4995=2026,IF(B4995&lt;741000,0,IF(B4995&lt;2191000,B4995-740000,IF(B4995&lt;2193000,1451000,IF(B4995&lt;2196000,1453000,IF(B4995&lt;2200000,1456000,IF(B4995&lt;3600000,ROUNDDOWN(B4995/4,-3)*2.8-80000,IF(B4995&lt;6600000,ROUNDDOWN(B4995/4,-3)*3.2-440000,IF(B4995&lt;8500000,ROUNDDOWN(B4995*0.9,0)-1100000,B4995-1950000)))))))),IF(B4995&lt;651000,0,IF(B4995&lt;1900000,B4995-650000,IF(B4995&lt;3600000,ROUNDDOWN(B4995/4,-3)*2.8-80000,IF(B4995&lt;6600000,ROUNDDOWN(B4995/4,-3)*3.2-440000,IF(B4995&lt;8500000,ROUNDDOWN(B4995*0.9,0)-1100000,B4995-1950000))))))</f>
        <v/>
      </c>
      <c r="K4995" s="16">
        <f>IF(J4995&gt;23500000,NA(),IF(C4995=2026,IF(J4995&lt;=4890000,1040000,IF(J4995&lt;=6550000,670000,620000)),IF(J4995&lt;=1320000,950000,IF(J4995&lt;=3360000,880000,IF(J4995&lt;=4890000,680000,IF(J4995&lt;=6550000,630000,580000))))))</f>
        <v/>
      </c>
      <c r="L4995" s="16">
        <f>IF(D4995=1,IF(J4995&lt;=9000000,380000,IF(J4995&lt;=9500000,260000,IF(J4995&lt;=10000000,130000,0))),0)</f>
        <v/>
      </c>
      <c r="M4995" s="16">
        <f>IF(D4995=1,IF(J4995&lt;=9000000,330000,IF(J4995&lt;=9500000,220000,IF(J4995&lt;=10000000,110000,0))),0)</f>
        <v/>
      </c>
      <c r="N4995" s="16">
        <f>IF(D4995=1,IF(J4995&lt;=9000000,50000,IF(J4995&lt;=9500000,40000,IF(J4995&lt;=10000000,20000,0))),0)</f>
        <v/>
      </c>
      <c r="O4995" s="16">
        <f>MAX(0,ROUNDDOWN(J4995-G4995-K4995-L4995-E4995*380000-F4995*630000-H4995,-3))</f>
        <v/>
      </c>
      <c r="P4995" s="16">
        <f>MAX(0,ROUNDDOWN(J4995-G4995-430000-M4995-E4995*330000-F4995*450000-I4995,-3))</f>
        <v/>
      </c>
      <c r="Q4995" s="16">
        <f>50000+N4995+E4995*50000+F4995*180000</f>
        <v/>
      </c>
      <c r="R4995" s="16">
        <f>IF(P4995&lt;=2000000,MIN(Q4995,P4995),MAX(Q4995-(P4995-2000000),50000))*0.05</f>
        <v/>
      </c>
      <c r="S4995" s="16">
        <f>MAX(0,P4995*0.1-R4995)</f>
        <v/>
      </c>
      <c r="T4995" s="16">
        <f>Q4995+MAX(0,K4995-480000)</f>
        <v/>
      </c>
      <c r="U4995" s="16">
        <f>P4995-T4995</f>
        <v/>
      </c>
      <c r="V4995" s="17">
        <f>IF(U4995&lt;0,0,LOOKUP(U4995,{0,1950001,3300001,6950001,9000001,18000001,40000001},{0.05,0.1,0.2,0.23,0.33,0.4,0.45}))</f>
        <v/>
      </c>
      <c r="W4995" s="18">
        <f>IF(U4995&lt;0,0.9,0.9-V4995*1.021)</f>
        <v/>
      </c>
      <c r="X4995" s="16">
        <f>ROUNDDOWN(S4995*0.2/W4995+2000,0)</f>
        <v/>
      </c>
      <c r="Y4995" s="17">
        <f>IF(O4995&lt;=0,0,LOOKUP(O4995,{0,1950001,3300001,6950001,9000001,18000001,40000001},{0.05,0.1,0.2,0.23,0.33,0.4,0.45}))</f>
        <v/>
      </c>
    </row>
    <row r="4996">
      <c r="A4996" t="inlineStr">
        <is>
          <t>1万円刻み</t>
        </is>
      </c>
      <c r="B4996" s="16">
        <f>'3_1万円刻み'!$A$1128</f>
        <v/>
      </c>
      <c r="C4996" t="n">
        <v>2026</v>
      </c>
      <c r="D4996" t="n">
        <v>1</v>
      </c>
      <c r="E4996" t="n">
        <v>0</v>
      </c>
      <c r="F4996" t="n">
        <v>0</v>
      </c>
      <c r="G4996" s="16">
        <f>ROUND(MIN(B4996/12,650000)*12*0.0915+MIN(B4996/12,1390000)*12*(0.0504+0)+B4996*0.005,0)</f>
        <v/>
      </c>
      <c r="H4996" t="n">
        <v>0</v>
      </c>
      <c r="I4996" t="n">
        <v>0</v>
      </c>
      <c r="J4996" s="16">
        <f>IF(C4996=2026,IF(B4996&lt;741000,0,IF(B4996&lt;2191000,B4996-740000,IF(B4996&lt;2193000,1451000,IF(B4996&lt;2196000,1453000,IF(B4996&lt;2200000,1456000,IF(B4996&lt;3600000,ROUNDDOWN(B4996/4,-3)*2.8-80000,IF(B4996&lt;6600000,ROUNDDOWN(B4996/4,-3)*3.2-440000,IF(B4996&lt;8500000,ROUNDDOWN(B4996*0.9,0)-1100000,B4996-1950000)))))))),IF(B4996&lt;651000,0,IF(B4996&lt;1900000,B4996-650000,IF(B4996&lt;3600000,ROUNDDOWN(B4996/4,-3)*2.8-80000,IF(B4996&lt;6600000,ROUNDDOWN(B4996/4,-3)*3.2-440000,IF(B4996&lt;8500000,ROUNDDOWN(B4996*0.9,0)-1100000,B4996-1950000))))))</f>
        <v/>
      </c>
      <c r="K4996" s="16">
        <f>IF(J4996&gt;23500000,NA(),IF(C4996=2026,IF(J4996&lt;=4890000,1040000,IF(J4996&lt;=6550000,670000,620000)),IF(J4996&lt;=1320000,950000,IF(J4996&lt;=3360000,880000,IF(J4996&lt;=4890000,680000,IF(J4996&lt;=6550000,630000,580000))))))</f>
        <v/>
      </c>
      <c r="L4996" s="16">
        <f>IF(D4996=1,IF(J4996&lt;=9000000,380000,IF(J4996&lt;=9500000,260000,IF(J4996&lt;=10000000,130000,0))),0)</f>
        <v/>
      </c>
      <c r="M4996" s="16">
        <f>IF(D4996=1,IF(J4996&lt;=9000000,330000,IF(J4996&lt;=9500000,220000,IF(J4996&lt;=10000000,110000,0))),0)</f>
        <v/>
      </c>
      <c r="N4996" s="16">
        <f>IF(D4996=1,IF(J4996&lt;=9000000,50000,IF(J4996&lt;=9500000,40000,IF(J4996&lt;=10000000,20000,0))),0)</f>
        <v/>
      </c>
      <c r="O4996" s="16">
        <f>MAX(0,ROUNDDOWN(J4996-G4996-K4996-L4996-E4996*380000-F4996*630000-H4996,-3))</f>
        <v/>
      </c>
      <c r="P4996" s="16">
        <f>MAX(0,ROUNDDOWN(J4996-G4996-430000-M4996-E4996*330000-F4996*450000-I4996,-3))</f>
        <v/>
      </c>
      <c r="Q4996" s="16">
        <f>50000+N4996+E4996*50000+F4996*180000</f>
        <v/>
      </c>
      <c r="R4996" s="16">
        <f>IF(P4996&lt;=2000000,MIN(Q4996,P4996),MAX(Q4996-(P4996-2000000),50000))*0.05</f>
        <v/>
      </c>
      <c r="S4996" s="16">
        <f>MAX(0,P4996*0.1-R4996)</f>
        <v/>
      </c>
      <c r="T4996" s="16">
        <f>Q4996+MAX(0,K4996-480000)</f>
        <v/>
      </c>
      <c r="U4996" s="16">
        <f>P4996-T4996</f>
        <v/>
      </c>
      <c r="V4996" s="17">
        <f>IF(U4996&lt;0,0,LOOKUP(U4996,{0,1950001,3300001,6950001,9000001,18000001,40000001},{0.05,0.1,0.2,0.23,0.33,0.4,0.45}))</f>
        <v/>
      </c>
      <c r="W4996" s="18">
        <f>IF(U4996&lt;0,0.9,0.9-V4996*1.021)</f>
        <v/>
      </c>
      <c r="X4996" s="16">
        <f>ROUNDDOWN(S4996*0.2/W4996+2000,0)</f>
        <v/>
      </c>
      <c r="Y4996" s="17">
        <f>IF(O4996&lt;=0,0,LOOKUP(O4996,{0,1950001,3300001,6950001,9000001,18000001,40000001},{0.05,0.1,0.2,0.23,0.33,0.4,0.45}))</f>
        <v/>
      </c>
    </row>
    <row r="4997">
      <c r="A4997" t="inlineStr">
        <is>
          <t>1万円刻み</t>
        </is>
      </c>
      <c r="B4997" s="16">
        <f>'3_1万円刻み'!$A$1129</f>
        <v/>
      </c>
      <c r="C4997" t="n">
        <v>2025</v>
      </c>
      <c r="D4997" t="n">
        <v>0</v>
      </c>
      <c r="E4997" t="n">
        <v>0</v>
      </c>
      <c r="F4997" t="n">
        <v>0</v>
      </c>
      <c r="G4997" s="16">
        <f>ROUND(MIN(B4997/12,650000)*12*0.0915+MIN(B4997/12,1390000)*12*(0.0504+0)+B4997*0.005,0)</f>
        <v/>
      </c>
      <c r="H4997" t="n">
        <v>0</v>
      </c>
      <c r="I4997" t="n">
        <v>0</v>
      </c>
      <c r="J4997" s="16">
        <f>IF(C4997=2026,IF(B4997&lt;741000,0,IF(B4997&lt;2191000,B4997-740000,IF(B4997&lt;2193000,1451000,IF(B4997&lt;2196000,1453000,IF(B4997&lt;2200000,1456000,IF(B4997&lt;3600000,ROUNDDOWN(B4997/4,-3)*2.8-80000,IF(B4997&lt;6600000,ROUNDDOWN(B4997/4,-3)*3.2-440000,IF(B4997&lt;8500000,ROUNDDOWN(B4997*0.9,0)-1100000,B4997-1950000)))))))),IF(B4997&lt;651000,0,IF(B4997&lt;1900000,B4997-650000,IF(B4997&lt;3600000,ROUNDDOWN(B4997/4,-3)*2.8-80000,IF(B4997&lt;6600000,ROUNDDOWN(B4997/4,-3)*3.2-440000,IF(B4997&lt;8500000,ROUNDDOWN(B4997*0.9,0)-1100000,B4997-1950000))))))</f>
        <v/>
      </c>
      <c r="K4997" s="16">
        <f>IF(J4997&gt;23500000,NA(),IF(C4997=2026,IF(J4997&lt;=4890000,1040000,IF(J4997&lt;=6550000,670000,620000)),IF(J4997&lt;=1320000,950000,IF(J4997&lt;=3360000,880000,IF(J4997&lt;=4890000,680000,IF(J4997&lt;=6550000,630000,580000))))))</f>
        <v/>
      </c>
      <c r="L4997" s="16">
        <f>IF(D4997=1,IF(J4997&lt;=9000000,380000,IF(J4997&lt;=9500000,260000,IF(J4997&lt;=10000000,130000,0))),0)</f>
        <v/>
      </c>
      <c r="M4997" s="16">
        <f>IF(D4997=1,IF(J4997&lt;=9000000,330000,IF(J4997&lt;=9500000,220000,IF(J4997&lt;=10000000,110000,0))),0)</f>
        <v/>
      </c>
      <c r="N4997" s="16">
        <f>IF(D4997=1,IF(J4997&lt;=9000000,50000,IF(J4997&lt;=9500000,40000,IF(J4997&lt;=10000000,20000,0))),0)</f>
        <v/>
      </c>
      <c r="O4997" s="16">
        <f>MAX(0,ROUNDDOWN(J4997-G4997-K4997-L4997-E4997*380000-F4997*630000-H4997,-3))</f>
        <v/>
      </c>
      <c r="P4997" s="16">
        <f>MAX(0,ROUNDDOWN(J4997-G4997-430000-M4997-E4997*330000-F4997*450000-I4997,-3))</f>
        <v/>
      </c>
      <c r="Q4997" s="16">
        <f>50000+N4997+E4997*50000+F4997*180000</f>
        <v/>
      </c>
      <c r="R4997" s="16">
        <f>IF(P4997&lt;=2000000,MIN(Q4997,P4997),MAX(Q4997-(P4997-2000000),50000))*0.05</f>
        <v/>
      </c>
      <c r="S4997" s="16">
        <f>MAX(0,P4997*0.1-R4997)</f>
        <v/>
      </c>
      <c r="T4997" s="16">
        <f>Q4997+MAX(0,K4997-480000)</f>
        <v/>
      </c>
      <c r="U4997" s="16">
        <f>P4997-T4997</f>
        <v/>
      </c>
      <c r="V4997" s="17">
        <f>IF(U4997&lt;0,0,LOOKUP(U4997,{0,1950001,3300001,6950001,9000001,18000001,40000001},{0.05,0.1,0.2,0.23,0.33,0.4,0.45}))</f>
        <v/>
      </c>
      <c r="W4997" s="18">
        <f>IF(U4997&lt;0,0.9,0.9-V4997*1.021)</f>
        <v/>
      </c>
      <c r="X4997" s="16">
        <f>ROUNDDOWN(S4997*0.2/W4997+2000,0)</f>
        <v/>
      </c>
      <c r="Y4997" s="17">
        <f>IF(O4997&lt;=0,0,LOOKUP(O4997,{0,1950001,3300001,6950001,9000001,18000001,40000001},{0.05,0.1,0.2,0.23,0.33,0.4,0.45}))</f>
        <v/>
      </c>
    </row>
    <row r="4998">
      <c r="A4998" t="inlineStr">
        <is>
          <t>1万円刻み</t>
        </is>
      </c>
      <c r="B4998" s="16">
        <f>'3_1万円刻み'!$A$1129</f>
        <v/>
      </c>
      <c r="C4998" t="n">
        <v>2026</v>
      </c>
      <c r="D4998" t="n">
        <v>0</v>
      </c>
      <c r="E4998" t="n">
        <v>0</v>
      </c>
      <c r="F4998" t="n">
        <v>0</v>
      </c>
      <c r="G4998" s="16">
        <f>ROUND(MIN(B4998/12,650000)*12*0.0915+MIN(B4998/12,1390000)*12*(0.0504+0)+B4998*0.005,0)</f>
        <v/>
      </c>
      <c r="H4998" t="n">
        <v>0</v>
      </c>
      <c r="I4998" t="n">
        <v>0</v>
      </c>
      <c r="J4998" s="16">
        <f>IF(C4998=2026,IF(B4998&lt;741000,0,IF(B4998&lt;2191000,B4998-740000,IF(B4998&lt;2193000,1451000,IF(B4998&lt;2196000,1453000,IF(B4998&lt;2200000,1456000,IF(B4998&lt;3600000,ROUNDDOWN(B4998/4,-3)*2.8-80000,IF(B4998&lt;6600000,ROUNDDOWN(B4998/4,-3)*3.2-440000,IF(B4998&lt;8500000,ROUNDDOWN(B4998*0.9,0)-1100000,B4998-1950000)))))))),IF(B4998&lt;651000,0,IF(B4998&lt;1900000,B4998-650000,IF(B4998&lt;3600000,ROUNDDOWN(B4998/4,-3)*2.8-80000,IF(B4998&lt;6600000,ROUNDDOWN(B4998/4,-3)*3.2-440000,IF(B4998&lt;8500000,ROUNDDOWN(B4998*0.9,0)-1100000,B4998-1950000))))))</f>
        <v/>
      </c>
      <c r="K4998" s="16">
        <f>IF(J4998&gt;23500000,NA(),IF(C4998=2026,IF(J4998&lt;=4890000,1040000,IF(J4998&lt;=6550000,670000,620000)),IF(J4998&lt;=1320000,950000,IF(J4998&lt;=3360000,880000,IF(J4998&lt;=4890000,680000,IF(J4998&lt;=6550000,630000,580000))))))</f>
        <v/>
      </c>
      <c r="L4998" s="16">
        <f>IF(D4998=1,IF(J4998&lt;=9000000,380000,IF(J4998&lt;=9500000,260000,IF(J4998&lt;=10000000,130000,0))),0)</f>
        <v/>
      </c>
      <c r="M4998" s="16">
        <f>IF(D4998=1,IF(J4998&lt;=9000000,330000,IF(J4998&lt;=9500000,220000,IF(J4998&lt;=10000000,110000,0))),0)</f>
        <v/>
      </c>
      <c r="N4998" s="16">
        <f>IF(D4998=1,IF(J4998&lt;=9000000,50000,IF(J4998&lt;=9500000,40000,IF(J4998&lt;=10000000,20000,0))),0)</f>
        <v/>
      </c>
      <c r="O4998" s="16">
        <f>MAX(0,ROUNDDOWN(J4998-G4998-K4998-L4998-E4998*380000-F4998*630000-H4998,-3))</f>
        <v/>
      </c>
      <c r="P4998" s="16">
        <f>MAX(0,ROUNDDOWN(J4998-G4998-430000-M4998-E4998*330000-F4998*450000-I4998,-3))</f>
        <v/>
      </c>
      <c r="Q4998" s="16">
        <f>50000+N4998+E4998*50000+F4998*180000</f>
        <v/>
      </c>
      <c r="R4998" s="16">
        <f>IF(P4998&lt;=2000000,MIN(Q4998,P4998),MAX(Q4998-(P4998-2000000),50000))*0.05</f>
        <v/>
      </c>
      <c r="S4998" s="16">
        <f>MAX(0,P4998*0.1-R4998)</f>
        <v/>
      </c>
      <c r="T4998" s="16">
        <f>Q4998+MAX(0,K4998-480000)</f>
        <v/>
      </c>
      <c r="U4998" s="16">
        <f>P4998-T4998</f>
        <v/>
      </c>
      <c r="V4998" s="17">
        <f>IF(U4998&lt;0,0,LOOKUP(U4998,{0,1950001,3300001,6950001,9000001,18000001,40000001},{0.05,0.1,0.2,0.23,0.33,0.4,0.45}))</f>
        <v/>
      </c>
      <c r="W4998" s="18">
        <f>IF(U4998&lt;0,0.9,0.9-V4998*1.021)</f>
        <v/>
      </c>
      <c r="X4998" s="16">
        <f>ROUNDDOWN(S4998*0.2/W4998+2000,0)</f>
        <v/>
      </c>
      <c r="Y4998" s="17">
        <f>IF(O4998&lt;=0,0,LOOKUP(O4998,{0,1950001,3300001,6950001,9000001,18000001,40000001},{0.05,0.1,0.2,0.23,0.33,0.4,0.45}))</f>
        <v/>
      </c>
    </row>
    <row r="4999">
      <c r="A4999" t="inlineStr">
        <is>
          <t>1万円刻み</t>
        </is>
      </c>
      <c r="B4999" s="16">
        <f>'3_1万円刻み'!$A$1129</f>
        <v/>
      </c>
      <c r="C4999" t="n">
        <v>2025</v>
      </c>
      <c r="D4999" t="n">
        <v>1</v>
      </c>
      <c r="E4999" t="n">
        <v>0</v>
      </c>
      <c r="F4999" t="n">
        <v>0</v>
      </c>
      <c r="G4999" s="16">
        <f>ROUND(MIN(B4999/12,650000)*12*0.0915+MIN(B4999/12,1390000)*12*(0.0504+0)+B4999*0.005,0)</f>
        <v/>
      </c>
      <c r="H4999" t="n">
        <v>0</v>
      </c>
      <c r="I4999" t="n">
        <v>0</v>
      </c>
      <c r="J4999" s="16">
        <f>IF(C4999=2026,IF(B4999&lt;741000,0,IF(B4999&lt;2191000,B4999-740000,IF(B4999&lt;2193000,1451000,IF(B4999&lt;2196000,1453000,IF(B4999&lt;2200000,1456000,IF(B4999&lt;3600000,ROUNDDOWN(B4999/4,-3)*2.8-80000,IF(B4999&lt;6600000,ROUNDDOWN(B4999/4,-3)*3.2-440000,IF(B4999&lt;8500000,ROUNDDOWN(B4999*0.9,0)-1100000,B4999-1950000)))))))),IF(B4999&lt;651000,0,IF(B4999&lt;1900000,B4999-650000,IF(B4999&lt;3600000,ROUNDDOWN(B4999/4,-3)*2.8-80000,IF(B4999&lt;6600000,ROUNDDOWN(B4999/4,-3)*3.2-440000,IF(B4999&lt;8500000,ROUNDDOWN(B4999*0.9,0)-1100000,B4999-1950000))))))</f>
        <v/>
      </c>
      <c r="K4999" s="16">
        <f>IF(J4999&gt;23500000,NA(),IF(C4999=2026,IF(J4999&lt;=4890000,1040000,IF(J4999&lt;=6550000,670000,620000)),IF(J4999&lt;=1320000,950000,IF(J4999&lt;=3360000,880000,IF(J4999&lt;=4890000,680000,IF(J4999&lt;=6550000,630000,580000))))))</f>
        <v/>
      </c>
      <c r="L4999" s="16">
        <f>IF(D4999=1,IF(J4999&lt;=9000000,380000,IF(J4999&lt;=9500000,260000,IF(J4999&lt;=10000000,130000,0))),0)</f>
        <v/>
      </c>
      <c r="M4999" s="16">
        <f>IF(D4999=1,IF(J4999&lt;=9000000,330000,IF(J4999&lt;=9500000,220000,IF(J4999&lt;=10000000,110000,0))),0)</f>
        <v/>
      </c>
      <c r="N4999" s="16">
        <f>IF(D4999=1,IF(J4999&lt;=9000000,50000,IF(J4999&lt;=9500000,40000,IF(J4999&lt;=10000000,20000,0))),0)</f>
        <v/>
      </c>
      <c r="O4999" s="16">
        <f>MAX(0,ROUNDDOWN(J4999-G4999-K4999-L4999-E4999*380000-F4999*630000-H4999,-3))</f>
        <v/>
      </c>
      <c r="P4999" s="16">
        <f>MAX(0,ROUNDDOWN(J4999-G4999-430000-M4999-E4999*330000-F4999*450000-I4999,-3))</f>
        <v/>
      </c>
      <c r="Q4999" s="16">
        <f>50000+N4999+E4999*50000+F4999*180000</f>
        <v/>
      </c>
      <c r="R4999" s="16">
        <f>IF(P4999&lt;=2000000,MIN(Q4999,P4999),MAX(Q4999-(P4999-2000000),50000))*0.05</f>
        <v/>
      </c>
      <c r="S4999" s="16">
        <f>MAX(0,P4999*0.1-R4999)</f>
        <v/>
      </c>
      <c r="T4999" s="16">
        <f>Q4999+MAX(0,K4999-480000)</f>
        <v/>
      </c>
      <c r="U4999" s="16">
        <f>P4999-T4999</f>
        <v/>
      </c>
      <c r="V4999" s="17">
        <f>IF(U4999&lt;0,0,LOOKUP(U4999,{0,1950001,3300001,6950001,9000001,18000001,40000001},{0.05,0.1,0.2,0.23,0.33,0.4,0.45}))</f>
        <v/>
      </c>
      <c r="W4999" s="18">
        <f>IF(U4999&lt;0,0.9,0.9-V4999*1.021)</f>
        <v/>
      </c>
      <c r="X4999" s="16">
        <f>ROUNDDOWN(S4999*0.2/W4999+2000,0)</f>
        <v/>
      </c>
      <c r="Y4999" s="17">
        <f>IF(O4999&lt;=0,0,LOOKUP(O4999,{0,1950001,3300001,6950001,9000001,18000001,40000001},{0.05,0.1,0.2,0.23,0.33,0.4,0.45}))</f>
        <v/>
      </c>
    </row>
    <row r="5000">
      <c r="A5000" t="inlineStr">
        <is>
          <t>1万円刻み</t>
        </is>
      </c>
      <c r="B5000" s="16">
        <f>'3_1万円刻み'!$A$1129</f>
        <v/>
      </c>
      <c r="C5000" t="n">
        <v>2026</v>
      </c>
      <c r="D5000" t="n">
        <v>1</v>
      </c>
      <c r="E5000" t="n">
        <v>0</v>
      </c>
      <c r="F5000" t="n">
        <v>0</v>
      </c>
      <c r="G5000" s="16">
        <f>ROUND(MIN(B5000/12,650000)*12*0.0915+MIN(B5000/12,1390000)*12*(0.0504+0)+B5000*0.005,0)</f>
        <v/>
      </c>
      <c r="H5000" t="n">
        <v>0</v>
      </c>
      <c r="I5000" t="n">
        <v>0</v>
      </c>
      <c r="J5000" s="16">
        <f>IF(C5000=2026,IF(B5000&lt;741000,0,IF(B5000&lt;2191000,B5000-740000,IF(B5000&lt;2193000,1451000,IF(B5000&lt;2196000,1453000,IF(B5000&lt;2200000,1456000,IF(B5000&lt;3600000,ROUNDDOWN(B5000/4,-3)*2.8-80000,IF(B5000&lt;6600000,ROUNDDOWN(B5000/4,-3)*3.2-440000,IF(B5000&lt;8500000,ROUNDDOWN(B5000*0.9,0)-1100000,B5000-1950000)))))))),IF(B5000&lt;651000,0,IF(B5000&lt;1900000,B5000-650000,IF(B5000&lt;3600000,ROUNDDOWN(B5000/4,-3)*2.8-80000,IF(B5000&lt;6600000,ROUNDDOWN(B5000/4,-3)*3.2-440000,IF(B5000&lt;8500000,ROUNDDOWN(B5000*0.9,0)-1100000,B5000-1950000))))))</f>
        <v/>
      </c>
      <c r="K5000" s="16">
        <f>IF(J5000&gt;23500000,NA(),IF(C5000=2026,IF(J5000&lt;=4890000,1040000,IF(J5000&lt;=6550000,670000,620000)),IF(J5000&lt;=1320000,950000,IF(J5000&lt;=3360000,880000,IF(J5000&lt;=4890000,680000,IF(J5000&lt;=6550000,630000,580000))))))</f>
        <v/>
      </c>
      <c r="L5000" s="16">
        <f>IF(D5000=1,IF(J5000&lt;=9000000,380000,IF(J5000&lt;=9500000,260000,IF(J5000&lt;=10000000,130000,0))),0)</f>
        <v/>
      </c>
      <c r="M5000" s="16">
        <f>IF(D5000=1,IF(J5000&lt;=9000000,330000,IF(J5000&lt;=9500000,220000,IF(J5000&lt;=10000000,110000,0))),0)</f>
        <v/>
      </c>
      <c r="N5000" s="16">
        <f>IF(D5000=1,IF(J5000&lt;=9000000,50000,IF(J5000&lt;=9500000,40000,IF(J5000&lt;=10000000,20000,0))),0)</f>
        <v/>
      </c>
      <c r="O5000" s="16">
        <f>MAX(0,ROUNDDOWN(J5000-G5000-K5000-L5000-E5000*380000-F5000*630000-H5000,-3))</f>
        <v/>
      </c>
      <c r="P5000" s="16">
        <f>MAX(0,ROUNDDOWN(J5000-G5000-430000-M5000-E5000*330000-F5000*450000-I5000,-3))</f>
        <v/>
      </c>
      <c r="Q5000" s="16">
        <f>50000+N5000+E5000*50000+F5000*180000</f>
        <v/>
      </c>
      <c r="R5000" s="16">
        <f>IF(P5000&lt;=2000000,MIN(Q5000,P5000),MAX(Q5000-(P5000-2000000),50000))*0.05</f>
        <v/>
      </c>
      <c r="S5000" s="16">
        <f>MAX(0,P5000*0.1-R5000)</f>
        <v/>
      </c>
      <c r="T5000" s="16">
        <f>Q5000+MAX(0,K5000-480000)</f>
        <v/>
      </c>
      <c r="U5000" s="16">
        <f>P5000-T5000</f>
        <v/>
      </c>
      <c r="V5000" s="17">
        <f>IF(U5000&lt;0,0,LOOKUP(U5000,{0,1950001,3300001,6950001,9000001,18000001,40000001},{0.05,0.1,0.2,0.23,0.33,0.4,0.45}))</f>
        <v/>
      </c>
      <c r="W5000" s="18">
        <f>IF(U5000&lt;0,0.9,0.9-V5000*1.021)</f>
        <v/>
      </c>
      <c r="X5000" s="16">
        <f>ROUNDDOWN(S5000*0.2/W5000+2000,0)</f>
        <v/>
      </c>
      <c r="Y5000" s="17">
        <f>IF(O5000&lt;=0,0,LOOKUP(O5000,{0,1950001,3300001,6950001,9000001,18000001,40000001},{0.05,0.1,0.2,0.23,0.33,0.4,0.45}))</f>
        <v/>
      </c>
    </row>
    <row r="5001">
      <c r="A5001" t="inlineStr">
        <is>
          <t>1万円刻み</t>
        </is>
      </c>
      <c r="B5001" s="16">
        <f>'3_1万円刻み'!$A$1130</f>
        <v/>
      </c>
      <c r="C5001" t="n">
        <v>2025</v>
      </c>
      <c r="D5001" t="n">
        <v>0</v>
      </c>
      <c r="E5001" t="n">
        <v>0</v>
      </c>
      <c r="F5001" t="n">
        <v>0</v>
      </c>
      <c r="G5001" s="16">
        <f>ROUND(MIN(B5001/12,650000)*12*0.0915+MIN(B5001/12,1390000)*12*(0.0504+0)+B5001*0.005,0)</f>
        <v/>
      </c>
      <c r="H5001" t="n">
        <v>0</v>
      </c>
      <c r="I5001" t="n">
        <v>0</v>
      </c>
      <c r="J5001" s="16">
        <f>IF(C5001=2026,IF(B5001&lt;741000,0,IF(B5001&lt;2191000,B5001-740000,IF(B5001&lt;2193000,1451000,IF(B5001&lt;2196000,1453000,IF(B5001&lt;2200000,1456000,IF(B5001&lt;3600000,ROUNDDOWN(B5001/4,-3)*2.8-80000,IF(B5001&lt;6600000,ROUNDDOWN(B5001/4,-3)*3.2-440000,IF(B5001&lt;8500000,ROUNDDOWN(B5001*0.9,0)-1100000,B5001-1950000)))))))),IF(B5001&lt;651000,0,IF(B5001&lt;1900000,B5001-650000,IF(B5001&lt;3600000,ROUNDDOWN(B5001/4,-3)*2.8-80000,IF(B5001&lt;6600000,ROUNDDOWN(B5001/4,-3)*3.2-440000,IF(B5001&lt;8500000,ROUNDDOWN(B5001*0.9,0)-1100000,B5001-1950000))))))</f>
        <v/>
      </c>
      <c r="K5001" s="16">
        <f>IF(J5001&gt;23500000,NA(),IF(C5001=2026,IF(J5001&lt;=4890000,1040000,IF(J5001&lt;=6550000,670000,620000)),IF(J5001&lt;=1320000,950000,IF(J5001&lt;=3360000,880000,IF(J5001&lt;=4890000,680000,IF(J5001&lt;=6550000,630000,580000))))))</f>
        <v/>
      </c>
      <c r="L5001" s="16">
        <f>IF(D5001=1,IF(J5001&lt;=9000000,380000,IF(J5001&lt;=9500000,260000,IF(J5001&lt;=10000000,130000,0))),0)</f>
        <v/>
      </c>
      <c r="M5001" s="16">
        <f>IF(D5001=1,IF(J5001&lt;=9000000,330000,IF(J5001&lt;=9500000,220000,IF(J5001&lt;=10000000,110000,0))),0)</f>
        <v/>
      </c>
      <c r="N5001" s="16">
        <f>IF(D5001=1,IF(J5001&lt;=9000000,50000,IF(J5001&lt;=9500000,40000,IF(J5001&lt;=10000000,20000,0))),0)</f>
        <v/>
      </c>
      <c r="O5001" s="16">
        <f>MAX(0,ROUNDDOWN(J5001-G5001-K5001-L5001-E5001*380000-F5001*630000-H5001,-3))</f>
        <v/>
      </c>
      <c r="P5001" s="16">
        <f>MAX(0,ROUNDDOWN(J5001-G5001-430000-M5001-E5001*330000-F5001*450000-I5001,-3))</f>
        <v/>
      </c>
      <c r="Q5001" s="16">
        <f>50000+N5001+E5001*50000+F5001*180000</f>
        <v/>
      </c>
      <c r="R5001" s="16">
        <f>IF(P5001&lt;=2000000,MIN(Q5001,P5001),MAX(Q5001-(P5001-2000000),50000))*0.05</f>
        <v/>
      </c>
      <c r="S5001" s="16">
        <f>MAX(0,P5001*0.1-R5001)</f>
        <v/>
      </c>
      <c r="T5001" s="16">
        <f>Q5001+MAX(0,K5001-480000)</f>
        <v/>
      </c>
      <c r="U5001" s="16">
        <f>P5001-T5001</f>
        <v/>
      </c>
      <c r="V5001" s="17">
        <f>IF(U5001&lt;0,0,LOOKUP(U5001,{0,1950001,3300001,6950001,9000001,18000001,40000001},{0.05,0.1,0.2,0.23,0.33,0.4,0.45}))</f>
        <v/>
      </c>
      <c r="W5001" s="18">
        <f>IF(U5001&lt;0,0.9,0.9-V5001*1.021)</f>
        <v/>
      </c>
      <c r="X5001" s="16">
        <f>ROUNDDOWN(S5001*0.2/W5001+2000,0)</f>
        <v/>
      </c>
      <c r="Y5001" s="17">
        <f>IF(O5001&lt;=0,0,LOOKUP(O5001,{0,1950001,3300001,6950001,9000001,18000001,40000001},{0.05,0.1,0.2,0.23,0.33,0.4,0.45}))</f>
        <v/>
      </c>
    </row>
    <row r="5002">
      <c r="A5002" t="inlineStr">
        <is>
          <t>1万円刻み</t>
        </is>
      </c>
      <c r="B5002" s="16">
        <f>'3_1万円刻み'!$A$1130</f>
        <v/>
      </c>
      <c r="C5002" t="n">
        <v>2026</v>
      </c>
      <c r="D5002" t="n">
        <v>0</v>
      </c>
      <c r="E5002" t="n">
        <v>0</v>
      </c>
      <c r="F5002" t="n">
        <v>0</v>
      </c>
      <c r="G5002" s="16">
        <f>ROUND(MIN(B5002/12,650000)*12*0.0915+MIN(B5002/12,1390000)*12*(0.0504+0)+B5002*0.005,0)</f>
        <v/>
      </c>
      <c r="H5002" t="n">
        <v>0</v>
      </c>
      <c r="I5002" t="n">
        <v>0</v>
      </c>
      <c r="J5002" s="16">
        <f>IF(C5002=2026,IF(B5002&lt;741000,0,IF(B5002&lt;2191000,B5002-740000,IF(B5002&lt;2193000,1451000,IF(B5002&lt;2196000,1453000,IF(B5002&lt;2200000,1456000,IF(B5002&lt;3600000,ROUNDDOWN(B5002/4,-3)*2.8-80000,IF(B5002&lt;6600000,ROUNDDOWN(B5002/4,-3)*3.2-440000,IF(B5002&lt;8500000,ROUNDDOWN(B5002*0.9,0)-1100000,B5002-1950000)))))))),IF(B5002&lt;651000,0,IF(B5002&lt;1900000,B5002-650000,IF(B5002&lt;3600000,ROUNDDOWN(B5002/4,-3)*2.8-80000,IF(B5002&lt;6600000,ROUNDDOWN(B5002/4,-3)*3.2-440000,IF(B5002&lt;8500000,ROUNDDOWN(B5002*0.9,0)-1100000,B5002-1950000))))))</f>
        <v/>
      </c>
      <c r="K5002" s="16">
        <f>IF(J5002&gt;23500000,NA(),IF(C5002=2026,IF(J5002&lt;=4890000,1040000,IF(J5002&lt;=6550000,670000,620000)),IF(J5002&lt;=1320000,950000,IF(J5002&lt;=3360000,880000,IF(J5002&lt;=4890000,680000,IF(J5002&lt;=6550000,630000,580000))))))</f>
        <v/>
      </c>
      <c r="L5002" s="16">
        <f>IF(D5002=1,IF(J5002&lt;=9000000,380000,IF(J5002&lt;=9500000,260000,IF(J5002&lt;=10000000,130000,0))),0)</f>
        <v/>
      </c>
      <c r="M5002" s="16">
        <f>IF(D5002=1,IF(J5002&lt;=9000000,330000,IF(J5002&lt;=9500000,220000,IF(J5002&lt;=10000000,110000,0))),0)</f>
        <v/>
      </c>
      <c r="N5002" s="16">
        <f>IF(D5002=1,IF(J5002&lt;=9000000,50000,IF(J5002&lt;=9500000,40000,IF(J5002&lt;=10000000,20000,0))),0)</f>
        <v/>
      </c>
      <c r="O5002" s="16">
        <f>MAX(0,ROUNDDOWN(J5002-G5002-K5002-L5002-E5002*380000-F5002*630000-H5002,-3))</f>
        <v/>
      </c>
      <c r="P5002" s="16">
        <f>MAX(0,ROUNDDOWN(J5002-G5002-430000-M5002-E5002*330000-F5002*450000-I5002,-3))</f>
        <v/>
      </c>
      <c r="Q5002" s="16">
        <f>50000+N5002+E5002*50000+F5002*180000</f>
        <v/>
      </c>
      <c r="R5002" s="16">
        <f>IF(P5002&lt;=2000000,MIN(Q5002,P5002),MAX(Q5002-(P5002-2000000),50000))*0.05</f>
        <v/>
      </c>
      <c r="S5002" s="16">
        <f>MAX(0,P5002*0.1-R5002)</f>
        <v/>
      </c>
      <c r="T5002" s="16">
        <f>Q5002+MAX(0,K5002-480000)</f>
        <v/>
      </c>
      <c r="U5002" s="16">
        <f>P5002-T5002</f>
        <v/>
      </c>
      <c r="V5002" s="17">
        <f>IF(U5002&lt;0,0,LOOKUP(U5002,{0,1950001,3300001,6950001,9000001,18000001,40000001},{0.05,0.1,0.2,0.23,0.33,0.4,0.45}))</f>
        <v/>
      </c>
      <c r="W5002" s="18">
        <f>IF(U5002&lt;0,0.9,0.9-V5002*1.021)</f>
        <v/>
      </c>
      <c r="X5002" s="16">
        <f>ROUNDDOWN(S5002*0.2/W5002+2000,0)</f>
        <v/>
      </c>
      <c r="Y5002" s="17">
        <f>IF(O5002&lt;=0,0,LOOKUP(O5002,{0,1950001,3300001,6950001,9000001,18000001,40000001},{0.05,0.1,0.2,0.23,0.33,0.4,0.45}))</f>
        <v/>
      </c>
    </row>
    <row r="5003">
      <c r="A5003" t="inlineStr">
        <is>
          <t>1万円刻み</t>
        </is>
      </c>
      <c r="B5003" s="16">
        <f>'3_1万円刻み'!$A$1130</f>
        <v/>
      </c>
      <c r="C5003" t="n">
        <v>2025</v>
      </c>
      <c r="D5003" t="n">
        <v>1</v>
      </c>
      <c r="E5003" t="n">
        <v>0</v>
      </c>
      <c r="F5003" t="n">
        <v>0</v>
      </c>
      <c r="G5003" s="16">
        <f>ROUND(MIN(B5003/12,650000)*12*0.0915+MIN(B5003/12,1390000)*12*(0.0504+0)+B5003*0.005,0)</f>
        <v/>
      </c>
      <c r="H5003" t="n">
        <v>0</v>
      </c>
      <c r="I5003" t="n">
        <v>0</v>
      </c>
      <c r="J5003" s="16">
        <f>IF(C5003=2026,IF(B5003&lt;741000,0,IF(B5003&lt;2191000,B5003-740000,IF(B5003&lt;2193000,1451000,IF(B5003&lt;2196000,1453000,IF(B5003&lt;2200000,1456000,IF(B5003&lt;3600000,ROUNDDOWN(B5003/4,-3)*2.8-80000,IF(B5003&lt;6600000,ROUNDDOWN(B5003/4,-3)*3.2-440000,IF(B5003&lt;8500000,ROUNDDOWN(B5003*0.9,0)-1100000,B5003-1950000)))))))),IF(B5003&lt;651000,0,IF(B5003&lt;1900000,B5003-650000,IF(B5003&lt;3600000,ROUNDDOWN(B5003/4,-3)*2.8-80000,IF(B5003&lt;6600000,ROUNDDOWN(B5003/4,-3)*3.2-440000,IF(B5003&lt;8500000,ROUNDDOWN(B5003*0.9,0)-1100000,B5003-1950000))))))</f>
        <v/>
      </c>
      <c r="K5003" s="16">
        <f>IF(J5003&gt;23500000,NA(),IF(C5003=2026,IF(J5003&lt;=4890000,1040000,IF(J5003&lt;=6550000,670000,620000)),IF(J5003&lt;=1320000,950000,IF(J5003&lt;=3360000,880000,IF(J5003&lt;=4890000,680000,IF(J5003&lt;=6550000,630000,580000))))))</f>
        <v/>
      </c>
      <c r="L5003" s="16">
        <f>IF(D5003=1,IF(J5003&lt;=9000000,380000,IF(J5003&lt;=9500000,260000,IF(J5003&lt;=10000000,130000,0))),0)</f>
        <v/>
      </c>
      <c r="M5003" s="16">
        <f>IF(D5003=1,IF(J5003&lt;=9000000,330000,IF(J5003&lt;=9500000,220000,IF(J5003&lt;=10000000,110000,0))),0)</f>
        <v/>
      </c>
      <c r="N5003" s="16">
        <f>IF(D5003=1,IF(J5003&lt;=9000000,50000,IF(J5003&lt;=9500000,40000,IF(J5003&lt;=10000000,20000,0))),0)</f>
        <v/>
      </c>
      <c r="O5003" s="16">
        <f>MAX(0,ROUNDDOWN(J5003-G5003-K5003-L5003-E5003*380000-F5003*630000-H5003,-3))</f>
        <v/>
      </c>
      <c r="P5003" s="16">
        <f>MAX(0,ROUNDDOWN(J5003-G5003-430000-M5003-E5003*330000-F5003*450000-I5003,-3))</f>
        <v/>
      </c>
      <c r="Q5003" s="16">
        <f>50000+N5003+E5003*50000+F5003*180000</f>
        <v/>
      </c>
      <c r="R5003" s="16">
        <f>IF(P5003&lt;=2000000,MIN(Q5003,P5003),MAX(Q5003-(P5003-2000000),50000))*0.05</f>
        <v/>
      </c>
      <c r="S5003" s="16">
        <f>MAX(0,P5003*0.1-R5003)</f>
        <v/>
      </c>
      <c r="T5003" s="16">
        <f>Q5003+MAX(0,K5003-480000)</f>
        <v/>
      </c>
      <c r="U5003" s="16">
        <f>P5003-T5003</f>
        <v/>
      </c>
      <c r="V5003" s="17">
        <f>IF(U5003&lt;0,0,LOOKUP(U5003,{0,1950001,3300001,6950001,9000001,18000001,40000001},{0.05,0.1,0.2,0.23,0.33,0.4,0.45}))</f>
        <v/>
      </c>
      <c r="W5003" s="18">
        <f>IF(U5003&lt;0,0.9,0.9-V5003*1.021)</f>
        <v/>
      </c>
      <c r="X5003" s="16">
        <f>ROUNDDOWN(S5003*0.2/W5003+2000,0)</f>
        <v/>
      </c>
      <c r="Y5003" s="17">
        <f>IF(O5003&lt;=0,0,LOOKUP(O5003,{0,1950001,3300001,6950001,9000001,18000001,40000001},{0.05,0.1,0.2,0.23,0.33,0.4,0.45}))</f>
        <v/>
      </c>
    </row>
    <row r="5004">
      <c r="A5004" t="inlineStr">
        <is>
          <t>1万円刻み</t>
        </is>
      </c>
      <c r="B5004" s="16">
        <f>'3_1万円刻み'!$A$1130</f>
        <v/>
      </c>
      <c r="C5004" t="n">
        <v>2026</v>
      </c>
      <c r="D5004" t="n">
        <v>1</v>
      </c>
      <c r="E5004" t="n">
        <v>0</v>
      </c>
      <c r="F5004" t="n">
        <v>0</v>
      </c>
      <c r="G5004" s="16">
        <f>ROUND(MIN(B5004/12,650000)*12*0.0915+MIN(B5004/12,1390000)*12*(0.0504+0)+B5004*0.005,0)</f>
        <v/>
      </c>
      <c r="H5004" t="n">
        <v>0</v>
      </c>
      <c r="I5004" t="n">
        <v>0</v>
      </c>
      <c r="J5004" s="16">
        <f>IF(C5004=2026,IF(B5004&lt;741000,0,IF(B5004&lt;2191000,B5004-740000,IF(B5004&lt;2193000,1451000,IF(B5004&lt;2196000,1453000,IF(B5004&lt;2200000,1456000,IF(B5004&lt;3600000,ROUNDDOWN(B5004/4,-3)*2.8-80000,IF(B5004&lt;6600000,ROUNDDOWN(B5004/4,-3)*3.2-440000,IF(B5004&lt;8500000,ROUNDDOWN(B5004*0.9,0)-1100000,B5004-1950000)))))))),IF(B5004&lt;651000,0,IF(B5004&lt;1900000,B5004-650000,IF(B5004&lt;3600000,ROUNDDOWN(B5004/4,-3)*2.8-80000,IF(B5004&lt;6600000,ROUNDDOWN(B5004/4,-3)*3.2-440000,IF(B5004&lt;8500000,ROUNDDOWN(B5004*0.9,0)-1100000,B5004-1950000))))))</f>
        <v/>
      </c>
      <c r="K5004" s="16">
        <f>IF(J5004&gt;23500000,NA(),IF(C5004=2026,IF(J5004&lt;=4890000,1040000,IF(J5004&lt;=6550000,670000,620000)),IF(J5004&lt;=1320000,950000,IF(J5004&lt;=3360000,880000,IF(J5004&lt;=4890000,680000,IF(J5004&lt;=6550000,630000,580000))))))</f>
        <v/>
      </c>
      <c r="L5004" s="16">
        <f>IF(D5004=1,IF(J5004&lt;=9000000,380000,IF(J5004&lt;=9500000,260000,IF(J5004&lt;=10000000,130000,0))),0)</f>
        <v/>
      </c>
      <c r="M5004" s="16">
        <f>IF(D5004=1,IF(J5004&lt;=9000000,330000,IF(J5004&lt;=9500000,220000,IF(J5004&lt;=10000000,110000,0))),0)</f>
        <v/>
      </c>
      <c r="N5004" s="16">
        <f>IF(D5004=1,IF(J5004&lt;=9000000,50000,IF(J5004&lt;=9500000,40000,IF(J5004&lt;=10000000,20000,0))),0)</f>
        <v/>
      </c>
      <c r="O5004" s="16">
        <f>MAX(0,ROUNDDOWN(J5004-G5004-K5004-L5004-E5004*380000-F5004*630000-H5004,-3))</f>
        <v/>
      </c>
      <c r="P5004" s="16">
        <f>MAX(0,ROUNDDOWN(J5004-G5004-430000-M5004-E5004*330000-F5004*450000-I5004,-3))</f>
        <v/>
      </c>
      <c r="Q5004" s="16">
        <f>50000+N5004+E5004*50000+F5004*180000</f>
        <v/>
      </c>
      <c r="R5004" s="16">
        <f>IF(P5004&lt;=2000000,MIN(Q5004,P5004),MAX(Q5004-(P5004-2000000),50000))*0.05</f>
        <v/>
      </c>
      <c r="S5004" s="16">
        <f>MAX(0,P5004*0.1-R5004)</f>
        <v/>
      </c>
      <c r="T5004" s="16">
        <f>Q5004+MAX(0,K5004-480000)</f>
        <v/>
      </c>
      <c r="U5004" s="16">
        <f>P5004-T5004</f>
        <v/>
      </c>
      <c r="V5004" s="17">
        <f>IF(U5004&lt;0,0,LOOKUP(U5004,{0,1950001,3300001,6950001,9000001,18000001,40000001},{0.05,0.1,0.2,0.23,0.33,0.4,0.45}))</f>
        <v/>
      </c>
      <c r="W5004" s="18">
        <f>IF(U5004&lt;0,0.9,0.9-V5004*1.021)</f>
        <v/>
      </c>
      <c r="X5004" s="16">
        <f>ROUNDDOWN(S5004*0.2/W5004+2000,0)</f>
        <v/>
      </c>
      <c r="Y5004" s="17">
        <f>IF(O5004&lt;=0,0,LOOKUP(O5004,{0,1950001,3300001,6950001,9000001,18000001,40000001},{0.05,0.1,0.2,0.23,0.33,0.4,0.45}))</f>
        <v/>
      </c>
    </row>
    <row r="5005">
      <c r="A5005" t="inlineStr">
        <is>
          <t>1万円刻み</t>
        </is>
      </c>
      <c r="B5005" s="16">
        <f>'3_1万円刻み'!$A$1131</f>
        <v/>
      </c>
      <c r="C5005" t="n">
        <v>2025</v>
      </c>
      <c r="D5005" t="n">
        <v>0</v>
      </c>
      <c r="E5005" t="n">
        <v>0</v>
      </c>
      <c r="F5005" t="n">
        <v>0</v>
      </c>
      <c r="G5005" s="16">
        <f>ROUND(MIN(B5005/12,650000)*12*0.0915+MIN(B5005/12,1390000)*12*(0.0504+0)+B5005*0.005,0)</f>
        <v/>
      </c>
      <c r="H5005" t="n">
        <v>0</v>
      </c>
      <c r="I5005" t="n">
        <v>0</v>
      </c>
      <c r="J5005" s="16">
        <f>IF(C5005=2026,IF(B5005&lt;741000,0,IF(B5005&lt;2191000,B5005-740000,IF(B5005&lt;2193000,1451000,IF(B5005&lt;2196000,1453000,IF(B5005&lt;2200000,1456000,IF(B5005&lt;3600000,ROUNDDOWN(B5005/4,-3)*2.8-80000,IF(B5005&lt;6600000,ROUNDDOWN(B5005/4,-3)*3.2-440000,IF(B5005&lt;8500000,ROUNDDOWN(B5005*0.9,0)-1100000,B5005-1950000)))))))),IF(B5005&lt;651000,0,IF(B5005&lt;1900000,B5005-650000,IF(B5005&lt;3600000,ROUNDDOWN(B5005/4,-3)*2.8-80000,IF(B5005&lt;6600000,ROUNDDOWN(B5005/4,-3)*3.2-440000,IF(B5005&lt;8500000,ROUNDDOWN(B5005*0.9,0)-1100000,B5005-1950000))))))</f>
        <v/>
      </c>
      <c r="K5005" s="16">
        <f>IF(J5005&gt;23500000,NA(),IF(C5005=2026,IF(J5005&lt;=4890000,1040000,IF(J5005&lt;=6550000,670000,620000)),IF(J5005&lt;=1320000,950000,IF(J5005&lt;=3360000,880000,IF(J5005&lt;=4890000,680000,IF(J5005&lt;=6550000,630000,580000))))))</f>
        <v/>
      </c>
      <c r="L5005" s="16">
        <f>IF(D5005=1,IF(J5005&lt;=9000000,380000,IF(J5005&lt;=9500000,260000,IF(J5005&lt;=10000000,130000,0))),0)</f>
        <v/>
      </c>
      <c r="M5005" s="16">
        <f>IF(D5005=1,IF(J5005&lt;=9000000,330000,IF(J5005&lt;=9500000,220000,IF(J5005&lt;=10000000,110000,0))),0)</f>
        <v/>
      </c>
      <c r="N5005" s="16">
        <f>IF(D5005=1,IF(J5005&lt;=9000000,50000,IF(J5005&lt;=9500000,40000,IF(J5005&lt;=10000000,20000,0))),0)</f>
        <v/>
      </c>
      <c r="O5005" s="16">
        <f>MAX(0,ROUNDDOWN(J5005-G5005-K5005-L5005-E5005*380000-F5005*630000-H5005,-3))</f>
        <v/>
      </c>
      <c r="P5005" s="16">
        <f>MAX(0,ROUNDDOWN(J5005-G5005-430000-M5005-E5005*330000-F5005*450000-I5005,-3))</f>
        <v/>
      </c>
      <c r="Q5005" s="16">
        <f>50000+N5005+E5005*50000+F5005*180000</f>
        <v/>
      </c>
      <c r="R5005" s="16">
        <f>IF(P5005&lt;=2000000,MIN(Q5005,P5005),MAX(Q5005-(P5005-2000000),50000))*0.05</f>
        <v/>
      </c>
      <c r="S5005" s="16">
        <f>MAX(0,P5005*0.1-R5005)</f>
        <v/>
      </c>
      <c r="T5005" s="16">
        <f>Q5005+MAX(0,K5005-480000)</f>
        <v/>
      </c>
      <c r="U5005" s="16">
        <f>P5005-T5005</f>
        <v/>
      </c>
      <c r="V5005" s="17">
        <f>IF(U5005&lt;0,0,LOOKUP(U5005,{0,1950001,3300001,6950001,9000001,18000001,40000001},{0.05,0.1,0.2,0.23,0.33,0.4,0.45}))</f>
        <v/>
      </c>
      <c r="W5005" s="18">
        <f>IF(U5005&lt;0,0.9,0.9-V5005*1.021)</f>
        <v/>
      </c>
      <c r="X5005" s="16">
        <f>ROUNDDOWN(S5005*0.2/W5005+2000,0)</f>
        <v/>
      </c>
      <c r="Y5005" s="17">
        <f>IF(O5005&lt;=0,0,LOOKUP(O5005,{0,1950001,3300001,6950001,9000001,18000001,40000001},{0.05,0.1,0.2,0.23,0.33,0.4,0.45}))</f>
        <v/>
      </c>
    </row>
    <row r="5006">
      <c r="A5006" t="inlineStr">
        <is>
          <t>1万円刻み</t>
        </is>
      </c>
      <c r="B5006" s="16">
        <f>'3_1万円刻み'!$A$1131</f>
        <v/>
      </c>
      <c r="C5006" t="n">
        <v>2026</v>
      </c>
      <c r="D5006" t="n">
        <v>0</v>
      </c>
      <c r="E5006" t="n">
        <v>0</v>
      </c>
      <c r="F5006" t="n">
        <v>0</v>
      </c>
      <c r="G5006" s="16">
        <f>ROUND(MIN(B5006/12,650000)*12*0.0915+MIN(B5006/12,1390000)*12*(0.0504+0)+B5006*0.005,0)</f>
        <v/>
      </c>
      <c r="H5006" t="n">
        <v>0</v>
      </c>
      <c r="I5006" t="n">
        <v>0</v>
      </c>
      <c r="J5006" s="16">
        <f>IF(C5006=2026,IF(B5006&lt;741000,0,IF(B5006&lt;2191000,B5006-740000,IF(B5006&lt;2193000,1451000,IF(B5006&lt;2196000,1453000,IF(B5006&lt;2200000,1456000,IF(B5006&lt;3600000,ROUNDDOWN(B5006/4,-3)*2.8-80000,IF(B5006&lt;6600000,ROUNDDOWN(B5006/4,-3)*3.2-440000,IF(B5006&lt;8500000,ROUNDDOWN(B5006*0.9,0)-1100000,B5006-1950000)))))))),IF(B5006&lt;651000,0,IF(B5006&lt;1900000,B5006-650000,IF(B5006&lt;3600000,ROUNDDOWN(B5006/4,-3)*2.8-80000,IF(B5006&lt;6600000,ROUNDDOWN(B5006/4,-3)*3.2-440000,IF(B5006&lt;8500000,ROUNDDOWN(B5006*0.9,0)-1100000,B5006-1950000))))))</f>
        <v/>
      </c>
      <c r="K5006" s="16">
        <f>IF(J5006&gt;23500000,NA(),IF(C5006=2026,IF(J5006&lt;=4890000,1040000,IF(J5006&lt;=6550000,670000,620000)),IF(J5006&lt;=1320000,950000,IF(J5006&lt;=3360000,880000,IF(J5006&lt;=4890000,680000,IF(J5006&lt;=6550000,630000,580000))))))</f>
        <v/>
      </c>
      <c r="L5006" s="16">
        <f>IF(D5006=1,IF(J5006&lt;=9000000,380000,IF(J5006&lt;=9500000,260000,IF(J5006&lt;=10000000,130000,0))),0)</f>
        <v/>
      </c>
      <c r="M5006" s="16">
        <f>IF(D5006=1,IF(J5006&lt;=9000000,330000,IF(J5006&lt;=9500000,220000,IF(J5006&lt;=10000000,110000,0))),0)</f>
        <v/>
      </c>
      <c r="N5006" s="16">
        <f>IF(D5006=1,IF(J5006&lt;=9000000,50000,IF(J5006&lt;=9500000,40000,IF(J5006&lt;=10000000,20000,0))),0)</f>
        <v/>
      </c>
      <c r="O5006" s="16">
        <f>MAX(0,ROUNDDOWN(J5006-G5006-K5006-L5006-E5006*380000-F5006*630000-H5006,-3))</f>
        <v/>
      </c>
      <c r="P5006" s="16">
        <f>MAX(0,ROUNDDOWN(J5006-G5006-430000-M5006-E5006*330000-F5006*450000-I5006,-3))</f>
        <v/>
      </c>
      <c r="Q5006" s="16">
        <f>50000+N5006+E5006*50000+F5006*180000</f>
        <v/>
      </c>
      <c r="R5006" s="16">
        <f>IF(P5006&lt;=2000000,MIN(Q5006,P5006),MAX(Q5006-(P5006-2000000),50000))*0.05</f>
        <v/>
      </c>
      <c r="S5006" s="16">
        <f>MAX(0,P5006*0.1-R5006)</f>
        <v/>
      </c>
      <c r="T5006" s="16">
        <f>Q5006+MAX(0,K5006-480000)</f>
        <v/>
      </c>
      <c r="U5006" s="16">
        <f>P5006-T5006</f>
        <v/>
      </c>
      <c r="V5006" s="17">
        <f>IF(U5006&lt;0,0,LOOKUP(U5006,{0,1950001,3300001,6950001,9000001,18000001,40000001},{0.05,0.1,0.2,0.23,0.33,0.4,0.45}))</f>
        <v/>
      </c>
      <c r="W5006" s="18">
        <f>IF(U5006&lt;0,0.9,0.9-V5006*1.021)</f>
        <v/>
      </c>
      <c r="X5006" s="16">
        <f>ROUNDDOWN(S5006*0.2/W5006+2000,0)</f>
        <v/>
      </c>
      <c r="Y5006" s="17">
        <f>IF(O5006&lt;=0,0,LOOKUP(O5006,{0,1950001,3300001,6950001,9000001,18000001,40000001},{0.05,0.1,0.2,0.23,0.33,0.4,0.45}))</f>
        <v/>
      </c>
    </row>
    <row r="5007">
      <c r="A5007" t="inlineStr">
        <is>
          <t>1万円刻み</t>
        </is>
      </c>
      <c r="B5007" s="16">
        <f>'3_1万円刻み'!$A$1131</f>
        <v/>
      </c>
      <c r="C5007" t="n">
        <v>2025</v>
      </c>
      <c r="D5007" t="n">
        <v>1</v>
      </c>
      <c r="E5007" t="n">
        <v>0</v>
      </c>
      <c r="F5007" t="n">
        <v>0</v>
      </c>
      <c r="G5007" s="16">
        <f>ROUND(MIN(B5007/12,650000)*12*0.0915+MIN(B5007/12,1390000)*12*(0.0504+0)+B5007*0.005,0)</f>
        <v/>
      </c>
      <c r="H5007" t="n">
        <v>0</v>
      </c>
      <c r="I5007" t="n">
        <v>0</v>
      </c>
      <c r="J5007" s="16">
        <f>IF(C5007=2026,IF(B5007&lt;741000,0,IF(B5007&lt;2191000,B5007-740000,IF(B5007&lt;2193000,1451000,IF(B5007&lt;2196000,1453000,IF(B5007&lt;2200000,1456000,IF(B5007&lt;3600000,ROUNDDOWN(B5007/4,-3)*2.8-80000,IF(B5007&lt;6600000,ROUNDDOWN(B5007/4,-3)*3.2-440000,IF(B5007&lt;8500000,ROUNDDOWN(B5007*0.9,0)-1100000,B5007-1950000)))))))),IF(B5007&lt;651000,0,IF(B5007&lt;1900000,B5007-650000,IF(B5007&lt;3600000,ROUNDDOWN(B5007/4,-3)*2.8-80000,IF(B5007&lt;6600000,ROUNDDOWN(B5007/4,-3)*3.2-440000,IF(B5007&lt;8500000,ROUNDDOWN(B5007*0.9,0)-1100000,B5007-1950000))))))</f>
        <v/>
      </c>
      <c r="K5007" s="16">
        <f>IF(J5007&gt;23500000,NA(),IF(C5007=2026,IF(J5007&lt;=4890000,1040000,IF(J5007&lt;=6550000,670000,620000)),IF(J5007&lt;=1320000,950000,IF(J5007&lt;=3360000,880000,IF(J5007&lt;=4890000,680000,IF(J5007&lt;=6550000,630000,580000))))))</f>
        <v/>
      </c>
      <c r="L5007" s="16">
        <f>IF(D5007=1,IF(J5007&lt;=9000000,380000,IF(J5007&lt;=9500000,260000,IF(J5007&lt;=10000000,130000,0))),0)</f>
        <v/>
      </c>
      <c r="M5007" s="16">
        <f>IF(D5007=1,IF(J5007&lt;=9000000,330000,IF(J5007&lt;=9500000,220000,IF(J5007&lt;=10000000,110000,0))),0)</f>
        <v/>
      </c>
      <c r="N5007" s="16">
        <f>IF(D5007=1,IF(J5007&lt;=9000000,50000,IF(J5007&lt;=9500000,40000,IF(J5007&lt;=10000000,20000,0))),0)</f>
        <v/>
      </c>
      <c r="O5007" s="16">
        <f>MAX(0,ROUNDDOWN(J5007-G5007-K5007-L5007-E5007*380000-F5007*630000-H5007,-3))</f>
        <v/>
      </c>
      <c r="P5007" s="16">
        <f>MAX(0,ROUNDDOWN(J5007-G5007-430000-M5007-E5007*330000-F5007*450000-I5007,-3))</f>
        <v/>
      </c>
      <c r="Q5007" s="16">
        <f>50000+N5007+E5007*50000+F5007*180000</f>
        <v/>
      </c>
      <c r="R5007" s="16">
        <f>IF(P5007&lt;=2000000,MIN(Q5007,P5007),MAX(Q5007-(P5007-2000000),50000))*0.05</f>
        <v/>
      </c>
      <c r="S5007" s="16">
        <f>MAX(0,P5007*0.1-R5007)</f>
        <v/>
      </c>
      <c r="T5007" s="16">
        <f>Q5007+MAX(0,K5007-480000)</f>
        <v/>
      </c>
      <c r="U5007" s="16">
        <f>P5007-T5007</f>
        <v/>
      </c>
      <c r="V5007" s="17">
        <f>IF(U5007&lt;0,0,LOOKUP(U5007,{0,1950001,3300001,6950001,9000001,18000001,40000001},{0.05,0.1,0.2,0.23,0.33,0.4,0.45}))</f>
        <v/>
      </c>
      <c r="W5007" s="18">
        <f>IF(U5007&lt;0,0.9,0.9-V5007*1.021)</f>
        <v/>
      </c>
      <c r="X5007" s="16">
        <f>ROUNDDOWN(S5007*0.2/W5007+2000,0)</f>
        <v/>
      </c>
      <c r="Y5007" s="17">
        <f>IF(O5007&lt;=0,0,LOOKUP(O5007,{0,1950001,3300001,6950001,9000001,18000001,40000001},{0.05,0.1,0.2,0.23,0.33,0.4,0.45}))</f>
        <v/>
      </c>
    </row>
    <row r="5008">
      <c r="A5008" t="inlineStr">
        <is>
          <t>1万円刻み</t>
        </is>
      </c>
      <c r="B5008" s="16">
        <f>'3_1万円刻み'!$A$1131</f>
        <v/>
      </c>
      <c r="C5008" t="n">
        <v>2026</v>
      </c>
      <c r="D5008" t="n">
        <v>1</v>
      </c>
      <c r="E5008" t="n">
        <v>0</v>
      </c>
      <c r="F5008" t="n">
        <v>0</v>
      </c>
      <c r="G5008" s="16">
        <f>ROUND(MIN(B5008/12,650000)*12*0.0915+MIN(B5008/12,1390000)*12*(0.0504+0)+B5008*0.005,0)</f>
        <v/>
      </c>
      <c r="H5008" t="n">
        <v>0</v>
      </c>
      <c r="I5008" t="n">
        <v>0</v>
      </c>
      <c r="J5008" s="16">
        <f>IF(C5008=2026,IF(B5008&lt;741000,0,IF(B5008&lt;2191000,B5008-740000,IF(B5008&lt;2193000,1451000,IF(B5008&lt;2196000,1453000,IF(B5008&lt;2200000,1456000,IF(B5008&lt;3600000,ROUNDDOWN(B5008/4,-3)*2.8-80000,IF(B5008&lt;6600000,ROUNDDOWN(B5008/4,-3)*3.2-440000,IF(B5008&lt;8500000,ROUNDDOWN(B5008*0.9,0)-1100000,B5008-1950000)))))))),IF(B5008&lt;651000,0,IF(B5008&lt;1900000,B5008-650000,IF(B5008&lt;3600000,ROUNDDOWN(B5008/4,-3)*2.8-80000,IF(B5008&lt;6600000,ROUNDDOWN(B5008/4,-3)*3.2-440000,IF(B5008&lt;8500000,ROUNDDOWN(B5008*0.9,0)-1100000,B5008-1950000))))))</f>
        <v/>
      </c>
      <c r="K5008" s="16">
        <f>IF(J5008&gt;23500000,NA(),IF(C5008=2026,IF(J5008&lt;=4890000,1040000,IF(J5008&lt;=6550000,670000,620000)),IF(J5008&lt;=1320000,950000,IF(J5008&lt;=3360000,880000,IF(J5008&lt;=4890000,680000,IF(J5008&lt;=6550000,630000,580000))))))</f>
        <v/>
      </c>
      <c r="L5008" s="16">
        <f>IF(D5008=1,IF(J5008&lt;=9000000,380000,IF(J5008&lt;=9500000,260000,IF(J5008&lt;=10000000,130000,0))),0)</f>
        <v/>
      </c>
      <c r="M5008" s="16">
        <f>IF(D5008=1,IF(J5008&lt;=9000000,330000,IF(J5008&lt;=9500000,220000,IF(J5008&lt;=10000000,110000,0))),0)</f>
        <v/>
      </c>
      <c r="N5008" s="16">
        <f>IF(D5008=1,IF(J5008&lt;=9000000,50000,IF(J5008&lt;=9500000,40000,IF(J5008&lt;=10000000,20000,0))),0)</f>
        <v/>
      </c>
      <c r="O5008" s="16">
        <f>MAX(0,ROUNDDOWN(J5008-G5008-K5008-L5008-E5008*380000-F5008*630000-H5008,-3))</f>
        <v/>
      </c>
      <c r="P5008" s="16">
        <f>MAX(0,ROUNDDOWN(J5008-G5008-430000-M5008-E5008*330000-F5008*450000-I5008,-3))</f>
        <v/>
      </c>
      <c r="Q5008" s="16">
        <f>50000+N5008+E5008*50000+F5008*180000</f>
        <v/>
      </c>
      <c r="R5008" s="16">
        <f>IF(P5008&lt;=2000000,MIN(Q5008,P5008),MAX(Q5008-(P5008-2000000),50000))*0.05</f>
        <v/>
      </c>
      <c r="S5008" s="16">
        <f>MAX(0,P5008*0.1-R5008)</f>
        <v/>
      </c>
      <c r="T5008" s="16">
        <f>Q5008+MAX(0,K5008-480000)</f>
        <v/>
      </c>
      <c r="U5008" s="16">
        <f>P5008-T5008</f>
        <v/>
      </c>
      <c r="V5008" s="17">
        <f>IF(U5008&lt;0,0,LOOKUP(U5008,{0,1950001,3300001,6950001,9000001,18000001,40000001},{0.05,0.1,0.2,0.23,0.33,0.4,0.45}))</f>
        <v/>
      </c>
      <c r="W5008" s="18">
        <f>IF(U5008&lt;0,0.9,0.9-V5008*1.021)</f>
        <v/>
      </c>
      <c r="X5008" s="16">
        <f>ROUNDDOWN(S5008*0.2/W5008+2000,0)</f>
        <v/>
      </c>
      <c r="Y5008" s="17">
        <f>IF(O5008&lt;=0,0,LOOKUP(O5008,{0,1950001,3300001,6950001,9000001,18000001,40000001},{0.05,0.1,0.2,0.23,0.33,0.4,0.45}))</f>
        <v/>
      </c>
    </row>
    <row r="5009">
      <c r="A5009" t="inlineStr">
        <is>
          <t>1万円刻み</t>
        </is>
      </c>
      <c r="B5009" s="16">
        <f>'3_1万円刻み'!$A$1132</f>
        <v/>
      </c>
      <c r="C5009" t="n">
        <v>2025</v>
      </c>
      <c r="D5009" t="n">
        <v>0</v>
      </c>
      <c r="E5009" t="n">
        <v>0</v>
      </c>
      <c r="F5009" t="n">
        <v>0</v>
      </c>
      <c r="G5009" s="16">
        <f>ROUND(MIN(B5009/12,650000)*12*0.0915+MIN(B5009/12,1390000)*12*(0.0504+0)+B5009*0.005,0)</f>
        <v/>
      </c>
      <c r="H5009" t="n">
        <v>0</v>
      </c>
      <c r="I5009" t="n">
        <v>0</v>
      </c>
      <c r="J5009" s="16">
        <f>IF(C5009=2026,IF(B5009&lt;741000,0,IF(B5009&lt;2191000,B5009-740000,IF(B5009&lt;2193000,1451000,IF(B5009&lt;2196000,1453000,IF(B5009&lt;2200000,1456000,IF(B5009&lt;3600000,ROUNDDOWN(B5009/4,-3)*2.8-80000,IF(B5009&lt;6600000,ROUNDDOWN(B5009/4,-3)*3.2-440000,IF(B5009&lt;8500000,ROUNDDOWN(B5009*0.9,0)-1100000,B5009-1950000)))))))),IF(B5009&lt;651000,0,IF(B5009&lt;1900000,B5009-650000,IF(B5009&lt;3600000,ROUNDDOWN(B5009/4,-3)*2.8-80000,IF(B5009&lt;6600000,ROUNDDOWN(B5009/4,-3)*3.2-440000,IF(B5009&lt;8500000,ROUNDDOWN(B5009*0.9,0)-1100000,B5009-1950000))))))</f>
        <v/>
      </c>
      <c r="K5009" s="16">
        <f>IF(J5009&gt;23500000,NA(),IF(C5009=2026,IF(J5009&lt;=4890000,1040000,IF(J5009&lt;=6550000,670000,620000)),IF(J5009&lt;=1320000,950000,IF(J5009&lt;=3360000,880000,IF(J5009&lt;=4890000,680000,IF(J5009&lt;=6550000,630000,580000))))))</f>
        <v/>
      </c>
      <c r="L5009" s="16">
        <f>IF(D5009=1,IF(J5009&lt;=9000000,380000,IF(J5009&lt;=9500000,260000,IF(J5009&lt;=10000000,130000,0))),0)</f>
        <v/>
      </c>
      <c r="M5009" s="16">
        <f>IF(D5009=1,IF(J5009&lt;=9000000,330000,IF(J5009&lt;=9500000,220000,IF(J5009&lt;=10000000,110000,0))),0)</f>
        <v/>
      </c>
      <c r="N5009" s="16">
        <f>IF(D5009=1,IF(J5009&lt;=9000000,50000,IF(J5009&lt;=9500000,40000,IF(J5009&lt;=10000000,20000,0))),0)</f>
        <v/>
      </c>
      <c r="O5009" s="16">
        <f>MAX(0,ROUNDDOWN(J5009-G5009-K5009-L5009-E5009*380000-F5009*630000-H5009,-3))</f>
        <v/>
      </c>
      <c r="P5009" s="16">
        <f>MAX(0,ROUNDDOWN(J5009-G5009-430000-M5009-E5009*330000-F5009*450000-I5009,-3))</f>
        <v/>
      </c>
      <c r="Q5009" s="16">
        <f>50000+N5009+E5009*50000+F5009*180000</f>
        <v/>
      </c>
      <c r="R5009" s="16">
        <f>IF(P5009&lt;=2000000,MIN(Q5009,P5009),MAX(Q5009-(P5009-2000000),50000))*0.05</f>
        <v/>
      </c>
      <c r="S5009" s="16">
        <f>MAX(0,P5009*0.1-R5009)</f>
        <v/>
      </c>
      <c r="T5009" s="16">
        <f>Q5009+MAX(0,K5009-480000)</f>
        <v/>
      </c>
      <c r="U5009" s="16">
        <f>P5009-T5009</f>
        <v/>
      </c>
      <c r="V5009" s="17">
        <f>IF(U5009&lt;0,0,LOOKUP(U5009,{0,1950001,3300001,6950001,9000001,18000001,40000001},{0.05,0.1,0.2,0.23,0.33,0.4,0.45}))</f>
        <v/>
      </c>
      <c r="W5009" s="18">
        <f>IF(U5009&lt;0,0.9,0.9-V5009*1.021)</f>
        <v/>
      </c>
      <c r="X5009" s="16">
        <f>ROUNDDOWN(S5009*0.2/W5009+2000,0)</f>
        <v/>
      </c>
      <c r="Y5009" s="17">
        <f>IF(O5009&lt;=0,0,LOOKUP(O5009,{0,1950001,3300001,6950001,9000001,18000001,40000001},{0.05,0.1,0.2,0.23,0.33,0.4,0.45}))</f>
        <v/>
      </c>
    </row>
    <row r="5010">
      <c r="A5010" t="inlineStr">
        <is>
          <t>1万円刻み</t>
        </is>
      </c>
      <c r="B5010" s="16">
        <f>'3_1万円刻み'!$A$1132</f>
        <v/>
      </c>
      <c r="C5010" t="n">
        <v>2026</v>
      </c>
      <c r="D5010" t="n">
        <v>0</v>
      </c>
      <c r="E5010" t="n">
        <v>0</v>
      </c>
      <c r="F5010" t="n">
        <v>0</v>
      </c>
      <c r="G5010" s="16">
        <f>ROUND(MIN(B5010/12,650000)*12*0.0915+MIN(B5010/12,1390000)*12*(0.0504+0)+B5010*0.005,0)</f>
        <v/>
      </c>
      <c r="H5010" t="n">
        <v>0</v>
      </c>
      <c r="I5010" t="n">
        <v>0</v>
      </c>
      <c r="J5010" s="16">
        <f>IF(C5010=2026,IF(B5010&lt;741000,0,IF(B5010&lt;2191000,B5010-740000,IF(B5010&lt;2193000,1451000,IF(B5010&lt;2196000,1453000,IF(B5010&lt;2200000,1456000,IF(B5010&lt;3600000,ROUNDDOWN(B5010/4,-3)*2.8-80000,IF(B5010&lt;6600000,ROUNDDOWN(B5010/4,-3)*3.2-440000,IF(B5010&lt;8500000,ROUNDDOWN(B5010*0.9,0)-1100000,B5010-1950000)))))))),IF(B5010&lt;651000,0,IF(B5010&lt;1900000,B5010-650000,IF(B5010&lt;3600000,ROUNDDOWN(B5010/4,-3)*2.8-80000,IF(B5010&lt;6600000,ROUNDDOWN(B5010/4,-3)*3.2-440000,IF(B5010&lt;8500000,ROUNDDOWN(B5010*0.9,0)-1100000,B5010-1950000))))))</f>
        <v/>
      </c>
      <c r="K5010" s="16">
        <f>IF(J5010&gt;23500000,NA(),IF(C5010=2026,IF(J5010&lt;=4890000,1040000,IF(J5010&lt;=6550000,670000,620000)),IF(J5010&lt;=1320000,950000,IF(J5010&lt;=3360000,880000,IF(J5010&lt;=4890000,680000,IF(J5010&lt;=6550000,630000,580000))))))</f>
        <v/>
      </c>
      <c r="L5010" s="16">
        <f>IF(D5010=1,IF(J5010&lt;=9000000,380000,IF(J5010&lt;=9500000,260000,IF(J5010&lt;=10000000,130000,0))),0)</f>
        <v/>
      </c>
      <c r="M5010" s="16">
        <f>IF(D5010=1,IF(J5010&lt;=9000000,330000,IF(J5010&lt;=9500000,220000,IF(J5010&lt;=10000000,110000,0))),0)</f>
        <v/>
      </c>
      <c r="N5010" s="16">
        <f>IF(D5010=1,IF(J5010&lt;=9000000,50000,IF(J5010&lt;=9500000,40000,IF(J5010&lt;=10000000,20000,0))),0)</f>
        <v/>
      </c>
      <c r="O5010" s="16">
        <f>MAX(0,ROUNDDOWN(J5010-G5010-K5010-L5010-E5010*380000-F5010*630000-H5010,-3))</f>
        <v/>
      </c>
      <c r="P5010" s="16">
        <f>MAX(0,ROUNDDOWN(J5010-G5010-430000-M5010-E5010*330000-F5010*450000-I5010,-3))</f>
        <v/>
      </c>
      <c r="Q5010" s="16">
        <f>50000+N5010+E5010*50000+F5010*180000</f>
        <v/>
      </c>
      <c r="R5010" s="16">
        <f>IF(P5010&lt;=2000000,MIN(Q5010,P5010),MAX(Q5010-(P5010-2000000),50000))*0.05</f>
        <v/>
      </c>
      <c r="S5010" s="16">
        <f>MAX(0,P5010*0.1-R5010)</f>
        <v/>
      </c>
      <c r="T5010" s="16">
        <f>Q5010+MAX(0,K5010-480000)</f>
        <v/>
      </c>
      <c r="U5010" s="16">
        <f>P5010-T5010</f>
        <v/>
      </c>
      <c r="V5010" s="17">
        <f>IF(U5010&lt;0,0,LOOKUP(U5010,{0,1950001,3300001,6950001,9000001,18000001,40000001},{0.05,0.1,0.2,0.23,0.33,0.4,0.45}))</f>
        <v/>
      </c>
      <c r="W5010" s="18">
        <f>IF(U5010&lt;0,0.9,0.9-V5010*1.021)</f>
        <v/>
      </c>
      <c r="X5010" s="16">
        <f>ROUNDDOWN(S5010*0.2/W5010+2000,0)</f>
        <v/>
      </c>
      <c r="Y5010" s="17">
        <f>IF(O5010&lt;=0,0,LOOKUP(O5010,{0,1950001,3300001,6950001,9000001,18000001,40000001},{0.05,0.1,0.2,0.23,0.33,0.4,0.45}))</f>
        <v/>
      </c>
    </row>
    <row r="5011">
      <c r="A5011" t="inlineStr">
        <is>
          <t>1万円刻み</t>
        </is>
      </c>
      <c r="B5011" s="16">
        <f>'3_1万円刻み'!$A$1132</f>
        <v/>
      </c>
      <c r="C5011" t="n">
        <v>2025</v>
      </c>
      <c r="D5011" t="n">
        <v>1</v>
      </c>
      <c r="E5011" t="n">
        <v>0</v>
      </c>
      <c r="F5011" t="n">
        <v>0</v>
      </c>
      <c r="G5011" s="16">
        <f>ROUND(MIN(B5011/12,650000)*12*0.0915+MIN(B5011/12,1390000)*12*(0.0504+0)+B5011*0.005,0)</f>
        <v/>
      </c>
      <c r="H5011" t="n">
        <v>0</v>
      </c>
      <c r="I5011" t="n">
        <v>0</v>
      </c>
      <c r="J5011" s="16">
        <f>IF(C5011=2026,IF(B5011&lt;741000,0,IF(B5011&lt;2191000,B5011-740000,IF(B5011&lt;2193000,1451000,IF(B5011&lt;2196000,1453000,IF(B5011&lt;2200000,1456000,IF(B5011&lt;3600000,ROUNDDOWN(B5011/4,-3)*2.8-80000,IF(B5011&lt;6600000,ROUNDDOWN(B5011/4,-3)*3.2-440000,IF(B5011&lt;8500000,ROUNDDOWN(B5011*0.9,0)-1100000,B5011-1950000)))))))),IF(B5011&lt;651000,0,IF(B5011&lt;1900000,B5011-650000,IF(B5011&lt;3600000,ROUNDDOWN(B5011/4,-3)*2.8-80000,IF(B5011&lt;6600000,ROUNDDOWN(B5011/4,-3)*3.2-440000,IF(B5011&lt;8500000,ROUNDDOWN(B5011*0.9,0)-1100000,B5011-1950000))))))</f>
        <v/>
      </c>
      <c r="K5011" s="16">
        <f>IF(J5011&gt;23500000,NA(),IF(C5011=2026,IF(J5011&lt;=4890000,1040000,IF(J5011&lt;=6550000,670000,620000)),IF(J5011&lt;=1320000,950000,IF(J5011&lt;=3360000,880000,IF(J5011&lt;=4890000,680000,IF(J5011&lt;=6550000,630000,580000))))))</f>
        <v/>
      </c>
      <c r="L5011" s="16">
        <f>IF(D5011=1,IF(J5011&lt;=9000000,380000,IF(J5011&lt;=9500000,260000,IF(J5011&lt;=10000000,130000,0))),0)</f>
        <v/>
      </c>
      <c r="M5011" s="16">
        <f>IF(D5011=1,IF(J5011&lt;=9000000,330000,IF(J5011&lt;=9500000,220000,IF(J5011&lt;=10000000,110000,0))),0)</f>
        <v/>
      </c>
      <c r="N5011" s="16">
        <f>IF(D5011=1,IF(J5011&lt;=9000000,50000,IF(J5011&lt;=9500000,40000,IF(J5011&lt;=10000000,20000,0))),0)</f>
        <v/>
      </c>
      <c r="O5011" s="16">
        <f>MAX(0,ROUNDDOWN(J5011-G5011-K5011-L5011-E5011*380000-F5011*630000-H5011,-3))</f>
        <v/>
      </c>
      <c r="P5011" s="16">
        <f>MAX(0,ROUNDDOWN(J5011-G5011-430000-M5011-E5011*330000-F5011*450000-I5011,-3))</f>
        <v/>
      </c>
      <c r="Q5011" s="16">
        <f>50000+N5011+E5011*50000+F5011*180000</f>
        <v/>
      </c>
      <c r="R5011" s="16">
        <f>IF(P5011&lt;=2000000,MIN(Q5011,P5011),MAX(Q5011-(P5011-2000000),50000))*0.05</f>
        <v/>
      </c>
      <c r="S5011" s="16">
        <f>MAX(0,P5011*0.1-R5011)</f>
        <v/>
      </c>
      <c r="T5011" s="16">
        <f>Q5011+MAX(0,K5011-480000)</f>
        <v/>
      </c>
      <c r="U5011" s="16">
        <f>P5011-T5011</f>
        <v/>
      </c>
      <c r="V5011" s="17">
        <f>IF(U5011&lt;0,0,LOOKUP(U5011,{0,1950001,3300001,6950001,9000001,18000001,40000001},{0.05,0.1,0.2,0.23,0.33,0.4,0.45}))</f>
        <v/>
      </c>
      <c r="W5011" s="18">
        <f>IF(U5011&lt;0,0.9,0.9-V5011*1.021)</f>
        <v/>
      </c>
      <c r="X5011" s="16">
        <f>ROUNDDOWN(S5011*0.2/W5011+2000,0)</f>
        <v/>
      </c>
      <c r="Y5011" s="17">
        <f>IF(O5011&lt;=0,0,LOOKUP(O5011,{0,1950001,3300001,6950001,9000001,18000001,40000001},{0.05,0.1,0.2,0.23,0.33,0.4,0.45}))</f>
        <v/>
      </c>
    </row>
    <row r="5012">
      <c r="A5012" t="inlineStr">
        <is>
          <t>1万円刻み</t>
        </is>
      </c>
      <c r="B5012" s="16">
        <f>'3_1万円刻み'!$A$1132</f>
        <v/>
      </c>
      <c r="C5012" t="n">
        <v>2026</v>
      </c>
      <c r="D5012" t="n">
        <v>1</v>
      </c>
      <c r="E5012" t="n">
        <v>0</v>
      </c>
      <c r="F5012" t="n">
        <v>0</v>
      </c>
      <c r="G5012" s="16">
        <f>ROUND(MIN(B5012/12,650000)*12*0.0915+MIN(B5012/12,1390000)*12*(0.0504+0)+B5012*0.005,0)</f>
        <v/>
      </c>
      <c r="H5012" t="n">
        <v>0</v>
      </c>
      <c r="I5012" t="n">
        <v>0</v>
      </c>
      <c r="J5012" s="16">
        <f>IF(C5012=2026,IF(B5012&lt;741000,0,IF(B5012&lt;2191000,B5012-740000,IF(B5012&lt;2193000,1451000,IF(B5012&lt;2196000,1453000,IF(B5012&lt;2200000,1456000,IF(B5012&lt;3600000,ROUNDDOWN(B5012/4,-3)*2.8-80000,IF(B5012&lt;6600000,ROUNDDOWN(B5012/4,-3)*3.2-440000,IF(B5012&lt;8500000,ROUNDDOWN(B5012*0.9,0)-1100000,B5012-1950000)))))))),IF(B5012&lt;651000,0,IF(B5012&lt;1900000,B5012-650000,IF(B5012&lt;3600000,ROUNDDOWN(B5012/4,-3)*2.8-80000,IF(B5012&lt;6600000,ROUNDDOWN(B5012/4,-3)*3.2-440000,IF(B5012&lt;8500000,ROUNDDOWN(B5012*0.9,0)-1100000,B5012-1950000))))))</f>
        <v/>
      </c>
      <c r="K5012" s="16">
        <f>IF(J5012&gt;23500000,NA(),IF(C5012=2026,IF(J5012&lt;=4890000,1040000,IF(J5012&lt;=6550000,670000,620000)),IF(J5012&lt;=1320000,950000,IF(J5012&lt;=3360000,880000,IF(J5012&lt;=4890000,680000,IF(J5012&lt;=6550000,630000,580000))))))</f>
        <v/>
      </c>
      <c r="L5012" s="16">
        <f>IF(D5012=1,IF(J5012&lt;=9000000,380000,IF(J5012&lt;=9500000,260000,IF(J5012&lt;=10000000,130000,0))),0)</f>
        <v/>
      </c>
      <c r="M5012" s="16">
        <f>IF(D5012=1,IF(J5012&lt;=9000000,330000,IF(J5012&lt;=9500000,220000,IF(J5012&lt;=10000000,110000,0))),0)</f>
        <v/>
      </c>
      <c r="N5012" s="16">
        <f>IF(D5012=1,IF(J5012&lt;=9000000,50000,IF(J5012&lt;=9500000,40000,IF(J5012&lt;=10000000,20000,0))),0)</f>
        <v/>
      </c>
      <c r="O5012" s="16">
        <f>MAX(0,ROUNDDOWN(J5012-G5012-K5012-L5012-E5012*380000-F5012*630000-H5012,-3))</f>
        <v/>
      </c>
      <c r="P5012" s="16">
        <f>MAX(0,ROUNDDOWN(J5012-G5012-430000-M5012-E5012*330000-F5012*450000-I5012,-3))</f>
        <v/>
      </c>
      <c r="Q5012" s="16">
        <f>50000+N5012+E5012*50000+F5012*180000</f>
        <v/>
      </c>
      <c r="R5012" s="16">
        <f>IF(P5012&lt;=2000000,MIN(Q5012,P5012),MAX(Q5012-(P5012-2000000),50000))*0.05</f>
        <v/>
      </c>
      <c r="S5012" s="16">
        <f>MAX(0,P5012*0.1-R5012)</f>
        <v/>
      </c>
      <c r="T5012" s="16">
        <f>Q5012+MAX(0,K5012-480000)</f>
        <v/>
      </c>
      <c r="U5012" s="16">
        <f>P5012-T5012</f>
        <v/>
      </c>
      <c r="V5012" s="17">
        <f>IF(U5012&lt;0,0,LOOKUP(U5012,{0,1950001,3300001,6950001,9000001,18000001,40000001},{0.05,0.1,0.2,0.23,0.33,0.4,0.45}))</f>
        <v/>
      </c>
      <c r="W5012" s="18">
        <f>IF(U5012&lt;0,0.9,0.9-V5012*1.021)</f>
        <v/>
      </c>
      <c r="X5012" s="16">
        <f>ROUNDDOWN(S5012*0.2/W5012+2000,0)</f>
        <v/>
      </c>
      <c r="Y5012" s="17">
        <f>IF(O5012&lt;=0,0,LOOKUP(O5012,{0,1950001,3300001,6950001,9000001,18000001,40000001},{0.05,0.1,0.2,0.23,0.33,0.4,0.45}))</f>
        <v/>
      </c>
    </row>
    <row r="5013">
      <c r="A5013" t="inlineStr">
        <is>
          <t>1万円刻み</t>
        </is>
      </c>
      <c r="B5013" s="16">
        <f>'3_1万円刻み'!$A$1133</f>
        <v/>
      </c>
      <c r="C5013" t="n">
        <v>2025</v>
      </c>
      <c r="D5013" t="n">
        <v>0</v>
      </c>
      <c r="E5013" t="n">
        <v>0</v>
      </c>
      <c r="F5013" t="n">
        <v>0</v>
      </c>
      <c r="G5013" s="16">
        <f>ROUND(MIN(B5013/12,650000)*12*0.0915+MIN(B5013/12,1390000)*12*(0.0504+0)+B5013*0.005,0)</f>
        <v/>
      </c>
      <c r="H5013" t="n">
        <v>0</v>
      </c>
      <c r="I5013" t="n">
        <v>0</v>
      </c>
      <c r="J5013" s="16">
        <f>IF(C5013=2026,IF(B5013&lt;741000,0,IF(B5013&lt;2191000,B5013-740000,IF(B5013&lt;2193000,1451000,IF(B5013&lt;2196000,1453000,IF(B5013&lt;2200000,1456000,IF(B5013&lt;3600000,ROUNDDOWN(B5013/4,-3)*2.8-80000,IF(B5013&lt;6600000,ROUNDDOWN(B5013/4,-3)*3.2-440000,IF(B5013&lt;8500000,ROUNDDOWN(B5013*0.9,0)-1100000,B5013-1950000)))))))),IF(B5013&lt;651000,0,IF(B5013&lt;1900000,B5013-650000,IF(B5013&lt;3600000,ROUNDDOWN(B5013/4,-3)*2.8-80000,IF(B5013&lt;6600000,ROUNDDOWN(B5013/4,-3)*3.2-440000,IF(B5013&lt;8500000,ROUNDDOWN(B5013*0.9,0)-1100000,B5013-1950000))))))</f>
        <v/>
      </c>
      <c r="K5013" s="16">
        <f>IF(J5013&gt;23500000,NA(),IF(C5013=2026,IF(J5013&lt;=4890000,1040000,IF(J5013&lt;=6550000,670000,620000)),IF(J5013&lt;=1320000,950000,IF(J5013&lt;=3360000,880000,IF(J5013&lt;=4890000,680000,IF(J5013&lt;=6550000,630000,580000))))))</f>
        <v/>
      </c>
      <c r="L5013" s="16">
        <f>IF(D5013=1,IF(J5013&lt;=9000000,380000,IF(J5013&lt;=9500000,260000,IF(J5013&lt;=10000000,130000,0))),0)</f>
        <v/>
      </c>
      <c r="M5013" s="16">
        <f>IF(D5013=1,IF(J5013&lt;=9000000,330000,IF(J5013&lt;=9500000,220000,IF(J5013&lt;=10000000,110000,0))),0)</f>
        <v/>
      </c>
      <c r="N5013" s="16">
        <f>IF(D5013=1,IF(J5013&lt;=9000000,50000,IF(J5013&lt;=9500000,40000,IF(J5013&lt;=10000000,20000,0))),0)</f>
        <v/>
      </c>
      <c r="O5013" s="16">
        <f>MAX(0,ROUNDDOWN(J5013-G5013-K5013-L5013-E5013*380000-F5013*630000-H5013,-3))</f>
        <v/>
      </c>
      <c r="P5013" s="16">
        <f>MAX(0,ROUNDDOWN(J5013-G5013-430000-M5013-E5013*330000-F5013*450000-I5013,-3))</f>
        <v/>
      </c>
      <c r="Q5013" s="16">
        <f>50000+N5013+E5013*50000+F5013*180000</f>
        <v/>
      </c>
      <c r="R5013" s="16">
        <f>IF(P5013&lt;=2000000,MIN(Q5013,P5013),MAX(Q5013-(P5013-2000000),50000))*0.05</f>
        <v/>
      </c>
      <c r="S5013" s="16">
        <f>MAX(0,P5013*0.1-R5013)</f>
        <v/>
      </c>
      <c r="T5013" s="16">
        <f>Q5013+MAX(0,K5013-480000)</f>
        <v/>
      </c>
      <c r="U5013" s="16">
        <f>P5013-T5013</f>
        <v/>
      </c>
      <c r="V5013" s="17">
        <f>IF(U5013&lt;0,0,LOOKUP(U5013,{0,1950001,3300001,6950001,9000001,18000001,40000001},{0.05,0.1,0.2,0.23,0.33,0.4,0.45}))</f>
        <v/>
      </c>
      <c r="W5013" s="18">
        <f>IF(U5013&lt;0,0.9,0.9-V5013*1.021)</f>
        <v/>
      </c>
      <c r="X5013" s="16">
        <f>ROUNDDOWN(S5013*0.2/W5013+2000,0)</f>
        <v/>
      </c>
      <c r="Y5013" s="17">
        <f>IF(O5013&lt;=0,0,LOOKUP(O5013,{0,1950001,3300001,6950001,9000001,18000001,40000001},{0.05,0.1,0.2,0.23,0.33,0.4,0.45}))</f>
        <v/>
      </c>
    </row>
    <row r="5014">
      <c r="A5014" t="inlineStr">
        <is>
          <t>1万円刻み</t>
        </is>
      </c>
      <c r="B5014" s="16">
        <f>'3_1万円刻み'!$A$1133</f>
        <v/>
      </c>
      <c r="C5014" t="n">
        <v>2026</v>
      </c>
      <c r="D5014" t="n">
        <v>0</v>
      </c>
      <c r="E5014" t="n">
        <v>0</v>
      </c>
      <c r="F5014" t="n">
        <v>0</v>
      </c>
      <c r="G5014" s="16">
        <f>ROUND(MIN(B5014/12,650000)*12*0.0915+MIN(B5014/12,1390000)*12*(0.0504+0)+B5014*0.005,0)</f>
        <v/>
      </c>
      <c r="H5014" t="n">
        <v>0</v>
      </c>
      <c r="I5014" t="n">
        <v>0</v>
      </c>
      <c r="J5014" s="16">
        <f>IF(C5014=2026,IF(B5014&lt;741000,0,IF(B5014&lt;2191000,B5014-740000,IF(B5014&lt;2193000,1451000,IF(B5014&lt;2196000,1453000,IF(B5014&lt;2200000,1456000,IF(B5014&lt;3600000,ROUNDDOWN(B5014/4,-3)*2.8-80000,IF(B5014&lt;6600000,ROUNDDOWN(B5014/4,-3)*3.2-440000,IF(B5014&lt;8500000,ROUNDDOWN(B5014*0.9,0)-1100000,B5014-1950000)))))))),IF(B5014&lt;651000,0,IF(B5014&lt;1900000,B5014-650000,IF(B5014&lt;3600000,ROUNDDOWN(B5014/4,-3)*2.8-80000,IF(B5014&lt;6600000,ROUNDDOWN(B5014/4,-3)*3.2-440000,IF(B5014&lt;8500000,ROUNDDOWN(B5014*0.9,0)-1100000,B5014-1950000))))))</f>
        <v/>
      </c>
      <c r="K5014" s="16">
        <f>IF(J5014&gt;23500000,NA(),IF(C5014=2026,IF(J5014&lt;=4890000,1040000,IF(J5014&lt;=6550000,670000,620000)),IF(J5014&lt;=1320000,950000,IF(J5014&lt;=3360000,880000,IF(J5014&lt;=4890000,680000,IF(J5014&lt;=6550000,630000,580000))))))</f>
        <v/>
      </c>
      <c r="L5014" s="16">
        <f>IF(D5014=1,IF(J5014&lt;=9000000,380000,IF(J5014&lt;=9500000,260000,IF(J5014&lt;=10000000,130000,0))),0)</f>
        <v/>
      </c>
      <c r="M5014" s="16">
        <f>IF(D5014=1,IF(J5014&lt;=9000000,330000,IF(J5014&lt;=9500000,220000,IF(J5014&lt;=10000000,110000,0))),0)</f>
        <v/>
      </c>
      <c r="N5014" s="16">
        <f>IF(D5014=1,IF(J5014&lt;=9000000,50000,IF(J5014&lt;=9500000,40000,IF(J5014&lt;=10000000,20000,0))),0)</f>
        <v/>
      </c>
      <c r="O5014" s="16">
        <f>MAX(0,ROUNDDOWN(J5014-G5014-K5014-L5014-E5014*380000-F5014*630000-H5014,-3))</f>
        <v/>
      </c>
      <c r="P5014" s="16">
        <f>MAX(0,ROUNDDOWN(J5014-G5014-430000-M5014-E5014*330000-F5014*450000-I5014,-3))</f>
        <v/>
      </c>
      <c r="Q5014" s="16">
        <f>50000+N5014+E5014*50000+F5014*180000</f>
        <v/>
      </c>
      <c r="R5014" s="16">
        <f>IF(P5014&lt;=2000000,MIN(Q5014,P5014),MAX(Q5014-(P5014-2000000),50000))*0.05</f>
        <v/>
      </c>
      <c r="S5014" s="16">
        <f>MAX(0,P5014*0.1-R5014)</f>
        <v/>
      </c>
      <c r="T5014" s="16">
        <f>Q5014+MAX(0,K5014-480000)</f>
        <v/>
      </c>
      <c r="U5014" s="16">
        <f>P5014-T5014</f>
        <v/>
      </c>
      <c r="V5014" s="17">
        <f>IF(U5014&lt;0,0,LOOKUP(U5014,{0,1950001,3300001,6950001,9000001,18000001,40000001},{0.05,0.1,0.2,0.23,0.33,0.4,0.45}))</f>
        <v/>
      </c>
      <c r="W5014" s="18">
        <f>IF(U5014&lt;0,0.9,0.9-V5014*1.021)</f>
        <v/>
      </c>
      <c r="X5014" s="16">
        <f>ROUNDDOWN(S5014*0.2/W5014+2000,0)</f>
        <v/>
      </c>
      <c r="Y5014" s="17">
        <f>IF(O5014&lt;=0,0,LOOKUP(O5014,{0,1950001,3300001,6950001,9000001,18000001,40000001},{0.05,0.1,0.2,0.23,0.33,0.4,0.45}))</f>
        <v/>
      </c>
    </row>
    <row r="5015">
      <c r="A5015" t="inlineStr">
        <is>
          <t>1万円刻み</t>
        </is>
      </c>
      <c r="B5015" s="16">
        <f>'3_1万円刻み'!$A$1133</f>
        <v/>
      </c>
      <c r="C5015" t="n">
        <v>2025</v>
      </c>
      <c r="D5015" t="n">
        <v>1</v>
      </c>
      <c r="E5015" t="n">
        <v>0</v>
      </c>
      <c r="F5015" t="n">
        <v>0</v>
      </c>
      <c r="G5015" s="16">
        <f>ROUND(MIN(B5015/12,650000)*12*0.0915+MIN(B5015/12,1390000)*12*(0.0504+0)+B5015*0.005,0)</f>
        <v/>
      </c>
      <c r="H5015" t="n">
        <v>0</v>
      </c>
      <c r="I5015" t="n">
        <v>0</v>
      </c>
      <c r="J5015" s="16">
        <f>IF(C5015=2026,IF(B5015&lt;741000,0,IF(B5015&lt;2191000,B5015-740000,IF(B5015&lt;2193000,1451000,IF(B5015&lt;2196000,1453000,IF(B5015&lt;2200000,1456000,IF(B5015&lt;3600000,ROUNDDOWN(B5015/4,-3)*2.8-80000,IF(B5015&lt;6600000,ROUNDDOWN(B5015/4,-3)*3.2-440000,IF(B5015&lt;8500000,ROUNDDOWN(B5015*0.9,0)-1100000,B5015-1950000)))))))),IF(B5015&lt;651000,0,IF(B5015&lt;1900000,B5015-650000,IF(B5015&lt;3600000,ROUNDDOWN(B5015/4,-3)*2.8-80000,IF(B5015&lt;6600000,ROUNDDOWN(B5015/4,-3)*3.2-440000,IF(B5015&lt;8500000,ROUNDDOWN(B5015*0.9,0)-1100000,B5015-1950000))))))</f>
        <v/>
      </c>
      <c r="K5015" s="16">
        <f>IF(J5015&gt;23500000,NA(),IF(C5015=2026,IF(J5015&lt;=4890000,1040000,IF(J5015&lt;=6550000,670000,620000)),IF(J5015&lt;=1320000,950000,IF(J5015&lt;=3360000,880000,IF(J5015&lt;=4890000,680000,IF(J5015&lt;=6550000,630000,580000))))))</f>
        <v/>
      </c>
      <c r="L5015" s="16">
        <f>IF(D5015=1,IF(J5015&lt;=9000000,380000,IF(J5015&lt;=9500000,260000,IF(J5015&lt;=10000000,130000,0))),0)</f>
        <v/>
      </c>
      <c r="M5015" s="16">
        <f>IF(D5015=1,IF(J5015&lt;=9000000,330000,IF(J5015&lt;=9500000,220000,IF(J5015&lt;=10000000,110000,0))),0)</f>
        <v/>
      </c>
      <c r="N5015" s="16">
        <f>IF(D5015=1,IF(J5015&lt;=9000000,50000,IF(J5015&lt;=9500000,40000,IF(J5015&lt;=10000000,20000,0))),0)</f>
        <v/>
      </c>
      <c r="O5015" s="16">
        <f>MAX(0,ROUNDDOWN(J5015-G5015-K5015-L5015-E5015*380000-F5015*630000-H5015,-3))</f>
        <v/>
      </c>
      <c r="P5015" s="16">
        <f>MAX(0,ROUNDDOWN(J5015-G5015-430000-M5015-E5015*330000-F5015*450000-I5015,-3))</f>
        <v/>
      </c>
      <c r="Q5015" s="16">
        <f>50000+N5015+E5015*50000+F5015*180000</f>
        <v/>
      </c>
      <c r="R5015" s="16">
        <f>IF(P5015&lt;=2000000,MIN(Q5015,P5015),MAX(Q5015-(P5015-2000000),50000))*0.05</f>
        <v/>
      </c>
      <c r="S5015" s="16">
        <f>MAX(0,P5015*0.1-R5015)</f>
        <v/>
      </c>
      <c r="T5015" s="16">
        <f>Q5015+MAX(0,K5015-480000)</f>
        <v/>
      </c>
      <c r="U5015" s="16">
        <f>P5015-T5015</f>
        <v/>
      </c>
      <c r="V5015" s="17">
        <f>IF(U5015&lt;0,0,LOOKUP(U5015,{0,1950001,3300001,6950001,9000001,18000001,40000001},{0.05,0.1,0.2,0.23,0.33,0.4,0.45}))</f>
        <v/>
      </c>
      <c r="W5015" s="18">
        <f>IF(U5015&lt;0,0.9,0.9-V5015*1.021)</f>
        <v/>
      </c>
      <c r="X5015" s="16">
        <f>ROUNDDOWN(S5015*0.2/W5015+2000,0)</f>
        <v/>
      </c>
      <c r="Y5015" s="17">
        <f>IF(O5015&lt;=0,0,LOOKUP(O5015,{0,1950001,3300001,6950001,9000001,18000001,40000001},{0.05,0.1,0.2,0.23,0.33,0.4,0.45}))</f>
        <v/>
      </c>
    </row>
    <row r="5016">
      <c r="A5016" t="inlineStr">
        <is>
          <t>1万円刻み</t>
        </is>
      </c>
      <c r="B5016" s="16">
        <f>'3_1万円刻み'!$A$1133</f>
        <v/>
      </c>
      <c r="C5016" t="n">
        <v>2026</v>
      </c>
      <c r="D5016" t="n">
        <v>1</v>
      </c>
      <c r="E5016" t="n">
        <v>0</v>
      </c>
      <c r="F5016" t="n">
        <v>0</v>
      </c>
      <c r="G5016" s="16">
        <f>ROUND(MIN(B5016/12,650000)*12*0.0915+MIN(B5016/12,1390000)*12*(0.0504+0)+B5016*0.005,0)</f>
        <v/>
      </c>
      <c r="H5016" t="n">
        <v>0</v>
      </c>
      <c r="I5016" t="n">
        <v>0</v>
      </c>
      <c r="J5016" s="16">
        <f>IF(C5016=2026,IF(B5016&lt;741000,0,IF(B5016&lt;2191000,B5016-740000,IF(B5016&lt;2193000,1451000,IF(B5016&lt;2196000,1453000,IF(B5016&lt;2200000,1456000,IF(B5016&lt;3600000,ROUNDDOWN(B5016/4,-3)*2.8-80000,IF(B5016&lt;6600000,ROUNDDOWN(B5016/4,-3)*3.2-440000,IF(B5016&lt;8500000,ROUNDDOWN(B5016*0.9,0)-1100000,B5016-1950000)))))))),IF(B5016&lt;651000,0,IF(B5016&lt;1900000,B5016-650000,IF(B5016&lt;3600000,ROUNDDOWN(B5016/4,-3)*2.8-80000,IF(B5016&lt;6600000,ROUNDDOWN(B5016/4,-3)*3.2-440000,IF(B5016&lt;8500000,ROUNDDOWN(B5016*0.9,0)-1100000,B5016-1950000))))))</f>
        <v/>
      </c>
      <c r="K5016" s="16">
        <f>IF(J5016&gt;23500000,NA(),IF(C5016=2026,IF(J5016&lt;=4890000,1040000,IF(J5016&lt;=6550000,670000,620000)),IF(J5016&lt;=1320000,950000,IF(J5016&lt;=3360000,880000,IF(J5016&lt;=4890000,680000,IF(J5016&lt;=6550000,630000,580000))))))</f>
        <v/>
      </c>
      <c r="L5016" s="16">
        <f>IF(D5016=1,IF(J5016&lt;=9000000,380000,IF(J5016&lt;=9500000,260000,IF(J5016&lt;=10000000,130000,0))),0)</f>
        <v/>
      </c>
      <c r="M5016" s="16">
        <f>IF(D5016=1,IF(J5016&lt;=9000000,330000,IF(J5016&lt;=9500000,220000,IF(J5016&lt;=10000000,110000,0))),0)</f>
        <v/>
      </c>
      <c r="N5016" s="16">
        <f>IF(D5016=1,IF(J5016&lt;=9000000,50000,IF(J5016&lt;=9500000,40000,IF(J5016&lt;=10000000,20000,0))),0)</f>
        <v/>
      </c>
      <c r="O5016" s="16">
        <f>MAX(0,ROUNDDOWN(J5016-G5016-K5016-L5016-E5016*380000-F5016*630000-H5016,-3))</f>
        <v/>
      </c>
      <c r="P5016" s="16">
        <f>MAX(0,ROUNDDOWN(J5016-G5016-430000-M5016-E5016*330000-F5016*450000-I5016,-3))</f>
        <v/>
      </c>
      <c r="Q5016" s="16">
        <f>50000+N5016+E5016*50000+F5016*180000</f>
        <v/>
      </c>
      <c r="R5016" s="16">
        <f>IF(P5016&lt;=2000000,MIN(Q5016,P5016),MAX(Q5016-(P5016-2000000),50000))*0.05</f>
        <v/>
      </c>
      <c r="S5016" s="16">
        <f>MAX(0,P5016*0.1-R5016)</f>
        <v/>
      </c>
      <c r="T5016" s="16">
        <f>Q5016+MAX(0,K5016-480000)</f>
        <v/>
      </c>
      <c r="U5016" s="16">
        <f>P5016-T5016</f>
        <v/>
      </c>
      <c r="V5016" s="17">
        <f>IF(U5016&lt;0,0,LOOKUP(U5016,{0,1950001,3300001,6950001,9000001,18000001,40000001},{0.05,0.1,0.2,0.23,0.33,0.4,0.45}))</f>
        <v/>
      </c>
      <c r="W5016" s="18">
        <f>IF(U5016&lt;0,0.9,0.9-V5016*1.021)</f>
        <v/>
      </c>
      <c r="X5016" s="16">
        <f>ROUNDDOWN(S5016*0.2/W5016+2000,0)</f>
        <v/>
      </c>
      <c r="Y5016" s="17">
        <f>IF(O5016&lt;=0,0,LOOKUP(O5016,{0,1950001,3300001,6950001,9000001,18000001,40000001},{0.05,0.1,0.2,0.23,0.33,0.4,0.45}))</f>
        <v/>
      </c>
    </row>
    <row r="5017">
      <c r="A5017" t="inlineStr">
        <is>
          <t>1万円刻み</t>
        </is>
      </c>
      <c r="B5017" s="16">
        <f>'3_1万円刻み'!$A$1134</f>
        <v/>
      </c>
      <c r="C5017" t="n">
        <v>2025</v>
      </c>
      <c r="D5017" t="n">
        <v>0</v>
      </c>
      <c r="E5017" t="n">
        <v>0</v>
      </c>
      <c r="F5017" t="n">
        <v>0</v>
      </c>
      <c r="G5017" s="16">
        <f>ROUND(MIN(B5017/12,650000)*12*0.0915+MIN(B5017/12,1390000)*12*(0.0504+0)+B5017*0.005,0)</f>
        <v/>
      </c>
      <c r="H5017" t="n">
        <v>0</v>
      </c>
      <c r="I5017" t="n">
        <v>0</v>
      </c>
      <c r="J5017" s="16">
        <f>IF(C5017=2026,IF(B5017&lt;741000,0,IF(B5017&lt;2191000,B5017-740000,IF(B5017&lt;2193000,1451000,IF(B5017&lt;2196000,1453000,IF(B5017&lt;2200000,1456000,IF(B5017&lt;3600000,ROUNDDOWN(B5017/4,-3)*2.8-80000,IF(B5017&lt;6600000,ROUNDDOWN(B5017/4,-3)*3.2-440000,IF(B5017&lt;8500000,ROUNDDOWN(B5017*0.9,0)-1100000,B5017-1950000)))))))),IF(B5017&lt;651000,0,IF(B5017&lt;1900000,B5017-650000,IF(B5017&lt;3600000,ROUNDDOWN(B5017/4,-3)*2.8-80000,IF(B5017&lt;6600000,ROUNDDOWN(B5017/4,-3)*3.2-440000,IF(B5017&lt;8500000,ROUNDDOWN(B5017*0.9,0)-1100000,B5017-1950000))))))</f>
        <v/>
      </c>
      <c r="K5017" s="16">
        <f>IF(J5017&gt;23500000,NA(),IF(C5017=2026,IF(J5017&lt;=4890000,1040000,IF(J5017&lt;=6550000,670000,620000)),IF(J5017&lt;=1320000,950000,IF(J5017&lt;=3360000,880000,IF(J5017&lt;=4890000,680000,IF(J5017&lt;=6550000,630000,580000))))))</f>
        <v/>
      </c>
      <c r="L5017" s="16">
        <f>IF(D5017=1,IF(J5017&lt;=9000000,380000,IF(J5017&lt;=9500000,260000,IF(J5017&lt;=10000000,130000,0))),0)</f>
        <v/>
      </c>
      <c r="M5017" s="16">
        <f>IF(D5017=1,IF(J5017&lt;=9000000,330000,IF(J5017&lt;=9500000,220000,IF(J5017&lt;=10000000,110000,0))),0)</f>
        <v/>
      </c>
      <c r="N5017" s="16">
        <f>IF(D5017=1,IF(J5017&lt;=9000000,50000,IF(J5017&lt;=9500000,40000,IF(J5017&lt;=10000000,20000,0))),0)</f>
        <v/>
      </c>
      <c r="O5017" s="16">
        <f>MAX(0,ROUNDDOWN(J5017-G5017-K5017-L5017-E5017*380000-F5017*630000-H5017,-3))</f>
        <v/>
      </c>
      <c r="P5017" s="16">
        <f>MAX(0,ROUNDDOWN(J5017-G5017-430000-M5017-E5017*330000-F5017*450000-I5017,-3))</f>
        <v/>
      </c>
      <c r="Q5017" s="16">
        <f>50000+N5017+E5017*50000+F5017*180000</f>
        <v/>
      </c>
      <c r="R5017" s="16">
        <f>IF(P5017&lt;=2000000,MIN(Q5017,P5017),MAX(Q5017-(P5017-2000000),50000))*0.05</f>
        <v/>
      </c>
      <c r="S5017" s="16">
        <f>MAX(0,P5017*0.1-R5017)</f>
        <v/>
      </c>
      <c r="T5017" s="16">
        <f>Q5017+MAX(0,K5017-480000)</f>
        <v/>
      </c>
      <c r="U5017" s="16">
        <f>P5017-T5017</f>
        <v/>
      </c>
      <c r="V5017" s="17">
        <f>IF(U5017&lt;0,0,LOOKUP(U5017,{0,1950001,3300001,6950001,9000001,18000001,40000001},{0.05,0.1,0.2,0.23,0.33,0.4,0.45}))</f>
        <v/>
      </c>
      <c r="W5017" s="18">
        <f>IF(U5017&lt;0,0.9,0.9-V5017*1.021)</f>
        <v/>
      </c>
      <c r="X5017" s="16">
        <f>ROUNDDOWN(S5017*0.2/W5017+2000,0)</f>
        <v/>
      </c>
      <c r="Y5017" s="17">
        <f>IF(O5017&lt;=0,0,LOOKUP(O5017,{0,1950001,3300001,6950001,9000001,18000001,40000001},{0.05,0.1,0.2,0.23,0.33,0.4,0.45}))</f>
        <v/>
      </c>
    </row>
    <row r="5018">
      <c r="A5018" t="inlineStr">
        <is>
          <t>1万円刻み</t>
        </is>
      </c>
      <c r="B5018" s="16">
        <f>'3_1万円刻み'!$A$1134</f>
        <v/>
      </c>
      <c r="C5018" t="n">
        <v>2026</v>
      </c>
      <c r="D5018" t="n">
        <v>0</v>
      </c>
      <c r="E5018" t="n">
        <v>0</v>
      </c>
      <c r="F5018" t="n">
        <v>0</v>
      </c>
      <c r="G5018" s="16">
        <f>ROUND(MIN(B5018/12,650000)*12*0.0915+MIN(B5018/12,1390000)*12*(0.0504+0)+B5018*0.005,0)</f>
        <v/>
      </c>
      <c r="H5018" t="n">
        <v>0</v>
      </c>
      <c r="I5018" t="n">
        <v>0</v>
      </c>
      <c r="J5018" s="16">
        <f>IF(C5018=2026,IF(B5018&lt;741000,0,IF(B5018&lt;2191000,B5018-740000,IF(B5018&lt;2193000,1451000,IF(B5018&lt;2196000,1453000,IF(B5018&lt;2200000,1456000,IF(B5018&lt;3600000,ROUNDDOWN(B5018/4,-3)*2.8-80000,IF(B5018&lt;6600000,ROUNDDOWN(B5018/4,-3)*3.2-440000,IF(B5018&lt;8500000,ROUNDDOWN(B5018*0.9,0)-1100000,B5018-1950000)))))))),IF(B5018&lt;651000,0,IF(B5018&lt;1900000,B5018-650000,IF(B5018&lt;3600000,ROUNDDOWN(B5018/4,-3)*2.8-80000,IF(B5018&lt;6600000,ROUNDDOWN(B5018/4,-3)*3.2-440000,IF(B5018&lt;8500000,ROUNDDOWN(B5018*0.9,0)-1100000,B5018-1950000))))))</f>
        <v/>
      </c>
      <c r="K5018" s="16">
        <f>IF(J5018&gt;23500000,NA(),IF(C5018=2026,IF(J5018&lt;=4890000,1040000,IF(J5018&lt;=6550000,670000,620000)),IF(J5018&lt;=1320000,950000,IF(J5018&lt;=3360000,880000,IF(J5018&lt;=4890000,680000,IF(J5018&lt;=6550000,630000,580000))))))</f>
        <v/>
      </c>
      <c r="L5018" s="16">
        <f>IF(D5018=1,IF(J5018&lt;=9000000,380000,IF(J5018&lt;=9500000,260000,IF(J5018&lt;=10000000,130000,0))),0)</f>
        <v/>
      </c>
      <c r="M5018" s="16">
        <f>IF(D5018=1,IF(J5018&lt;=9000000,330000,IF(J5018&lt;=9500000,220000,IF(J5018&lt;=10000000,110000,0))),0)</f>
        <v/>
      </c>
      <c r="N5018" s="16">
        <f>IF(D5018=1,IF(J5018&lt;=9000000,50000,IF(J5018&lt;=9500000,40000,IF(J5018&lt;=10000000,20000,0))),0)</f>
        <v/>
      </c>
      <c r="O5018" s="16">
        <f>MAX(0,ROUNDDOWN(J5018-G5018-K5018-L5018-E5018*380000-F5018*630000-H5018,-3))</f>
        <v/>
      </c>
      <c r="P5018" s="16">
        <f>MAX(0,ROUNDDOWN(J5018-G5018-430000-M5018-E5018*330000-F5018*450000-I5018,-3))</f>
        <v/>
      </c>
      <c r="Q5018" s="16">
        <f>50000+N5018+E5018*50000+F5018*180000</f>
        <v/>
      </c>
      <c r="R5018" s="16">
        <f>IF(P5018&lt;=2000000,MIN(Q5018,P5018),MAX(Q5018-(P5018-2000000),50000))*0.05</f>
        <v/>
      </c>
      <c r="S5018" s="16">
        <f>MAX(0,P5018*0.1-R5018)</f>
        <v/>
      </c>
      <c r="T5018" s="16">
        <f>Q5018+MAX(0,K5018-480000)</f>
        <v/>
      </c>
      <c r="U5018" s="16">
        <f>P5018-T5018</f>
        <v/>
      </c>
      <c r="V5018" s="17">
        <f>IF(U5018&lt;0,0,LOOKUP(U5018,{0,1950001,3300001,6950001,9000001,18000001,40000001},{0.05,0.1,0.2,0.23,0.33,0.4,0.45}))</f>
        <v/>
      </c>
      <c r="W5018" s="18">
        <f>IF(U5018&lt;0,0.9,0.9-V5018*1.021)</f>
        <v/>
      </c>
      <c r="X5018" s="16">
        <f>ROUNDDOWN(S5018*0.2/W5018+2000,0)</f>
        <v/>
      </c>
      <c r="Y5018" s="17">
        <f>IF(O5018&lt;=0,0,LOOKUP(O5018,{0,1950001,3300001,6950001,9000001,18000001,40000001},{0.05,0.1,0.2,0.23,0.33,0.4,0.45}))</f>
        <v/>
      </c>
    </row>
    <row r="5019">
      <c r="A5019" t="inlineStr">
        <is>
          <t>1万円刻み</t>
        </is>
      </c>
      <c r="B5019" s="16">
        <f>'3_1万円刻み'!$A$1134</f>
        <v/>
      </c>
      <c r="C5019" t="n">
        <v>2025</v>
      </c>
      <c r="D5019" t="n">
        <v>1</v>
      </c>
      <c r="E5019" t="n">
        <v>0</v>
      </c>
      <c r="F5019" t="n">
        <v>0</v>
      </c>
      <c r="G5019" s="16">
        <f>ROUND(MIN(B5019/12,650000)*12*0.0915+MIN(B5019/12,1390000)*12*(0.0504+0)+B5019*0.005,0)</f>
        <v/>
      </c>
      <c r="H5019" t="n">
        <v>0</v>
      </c>
      <c r="I5019" t="n">
        <v>0</v>
      </c>
      <c r="J5019" s="16">
        <f>IF(C5019=2026,IF(B5019&lt;741000,0,IF(B5019&lt;2191000,B5019-740000,IF(B5019&lt;2193000,1451000,IF(B5019&lt;2196000,1453000,IF(B5019&lt;2200000,1456000,IF(B5019&lt;3600000,ROUNDDOWN(B5019/4,-3)*2.8-80000,IF(B5019&lt;6600000,ROUNDDOWN(B5019/4,-3)*3.2-440000,IF(B5019&lt;8500000,ROUNDDOWN(B5019*0.9,0)-1100000,B5019-1950000)))))))),IF(B5019&lt;651000,0,IF(B5019&lt;1900000,B5019-650000,IF(B5019&lt;3600000,ROUNDDOWN(B5019/4,-3)*2.8-80000,IF(B5019&lt;6600000,ROUNDDOWN(B5019/4,-3)*3.2-440000,IF(B5019&lt;8500000,ROUNDDOWN(B5019*0.9,0)-1100000,B5019-1950000))))))</f>
        <v/>
      </c>
      <c r="K5019" s="16">
        <f>IF(J5019&gt;23500000,NA(),IF(C5019=2026,IF(J5019&lt;=4890000,1040000,IF(J5019&lt;=6550000,670000,620000)),IF(J5019&lt;=1320000,950000,IF(J5019&lt;=3360000,880000,IF(J5019&lt;=4890000,680000,IF(J5019&lt;=6550000,630000,580000))))))</f>
        <v/>
      </c>
      <c r="L5019" s="16">
        <f>IF(D5019=1,IF(J5019&lt;=9000000,380000,IF(J5019&lt;=9500000,260000,IF(J5019&lt;=10000000,130000,0))),0)</f>
        <v/>
      </c>
      <c r="M5019" s="16">
        <f>IF(D5019=1,IF(J5019&lt;=9000000,330000,IF(J5019&lt;=9500000,220000,IF(J5019&lt;=10000000,110000,0))),0)</f>
        <v/>
      </c>
      <c r="N5019" s="16">
        <f>IF(D5019=1,IF(J5019&lt;=9000000,50000,IF(J5019&lt;=9500000,40000,IF(J5019&lt;=10000000,20000,0))),0)</f>
        <v/>
      </c>
      <c r="O5019" s="16">
        <f>MAX(0,ROUNDDOWN(J5019-G5019-K5019-L5019-E5019*380000-F5019*630000-H5019,-3))</f>
        <v/>
      </c>
      <c r="P5019" s="16">
        <f>MAX(0,ROUNDDOWN(J5019-G5019-430000-M5019-E5019*330000-F5019*450000-I5019,-3))</f>
        <v/>
      </c>
      <c r="Q5019" s="16">
        <f>50000+N5019+E5019*50000+F5019*180000</f>
        <v/>
      </c>
      <c r="R5019" s="16">
        <f>IF(P5019&lt;=2000000,MIN(Q5019,P5019),MAX(Q5019-(P5019-2000000),50000))*0.05</f>
        <v/>
      </c>
      <c r="S5019" s="16">
        <f>MAX(0,P5019*0.1-R5019)</f>
        <v/>
      </c>
      <c r="T5019" s="16">
        <f>Q5019+MAX(0,K5019-480000)</f>
        <v/>
      </c>
      <c r="U5019" s="16">
        <f>P5019-T5019</f>
        <v/>
      </c>
      <c r="V5019" s="17">
        <f>IF(U5019&lt;0,0,LOOKUP(U5019,{0,1950001,3300001,6950001,9000001,18000001,40000001},{0.05,0.1,0.2,0.23,0.33,0.4,0.45}))</f>
        <v/>
      </c>
      <c r="W5019" s="18">
        <f>IF(U5019&lt;0,0.9,0.9-V5019*1.021)</f>
        <v/>
      </c>
      <c r="X5019" s="16">
        <f>ROUNDDOWN(S5019*0.2/W5019+2000,0)</f>
        <v/>
      </c>
      <c r="Y5019" s="17">
        <f>IF(O5019&lt;=0,0,LOOKUP(O5019,{0,1950001,3300001,6950001,9000001,18000001,40000001},{0.05,0.1,0.2,0.23,0.33,0.4,0.45}))</f>
        <v/>
      </c>
    </row>
    <row r="5020">
      <c r="A5020" t="inlineStr">
        <is>
          <t>1万円刻み</t>
        </is>
      </c>
      <c r="B5020" s="16">
        <f>'3_1万円刻み'!$A$1134</f>
        <v/>
      </c>
      <c r="C5020" t="n">
        <v>2026</v>
      </c>
      <c r="D5020" t="n">
        <v>1</v>
      </c>
      <c r="E5020" t="n">
        <v>0</v>
      </c>
      <c r="F5020" t="n">
        <v>0</v>
      </c>
      <c r="G5020" s="16">
        <f>ROUND(MIN(B5020/12,650000)*12*0.0915+MIN(B5020/12,1390000)*12*(0.0504+0)+B5020*0.005,0)</f>
        <v/>
      </c>
      <c r="H5020" t="n">
        <v>0</v>
      </c>
      <c r="I5020" t="n">
        <v>0</v>
      </c>
      <c r="J5020" s="16">
        <f>IF(C5020=2026,IF(B5020&lt;741000,0,IF(B5020&lt;2191000,B5020-740000,IF(B5020&lt;2193000,1451000,IF(B5020&lt;2196000,1453000,IF(B5020&lt;2200000,1456000,IF(B5020&lt;3600000,ROUNDDOWN(B5020/4,-3)*2.8-80000,IF(B5020&lt;6600000,ROUNDDOWN(B5020/4,-3)*3.2-440000,IF(B5020&lt;8500000,ROUNDDOWN(B5020*0.9,0)-1100000,B5020-1950000)))))))),IF(B5020&lt;651000,0,IF(B5020&lt;1900000,B5020-650000,IF(B5020&lt;3600000,ROUNDDOWN(B5020/4,-3)*2.8-80000,IF(B5020&lt;6600000,ROUNDDOWN(B5020/4,-3)*3.2-440000,IF(B5020&lt;8500000,ROUNDDOWN(B5020*0.9,0)-1100000,B5020-1950000))))))</f>
        <v/>
      </c>
      <c r="K5020" s="16">
        <f>IF(J5020&gt;23500000,NA(),IF(C5020=2026,IF(J5020&lt;=4890000,1040000,IF(J5020&lt;=6550000,670000,620000)),IF(J5020&lt;=1320000,950000,IF(J5020&lt;=3360000,880000,IF(J5020&lt;=4890000,680000,IF(J5020&lt;=6550000,630000,580000))))))</f>
        <v/>
      </c>
      <c r="L5020" s="16">
        <f>IF(D5020=1,IF(J5020&lt;=9000000,380000,IF(J5020&lt;=9500000,260000,IF(J5020&lt;=10000000,130000,0))),0)</f>
        <v/>
      </c>
      <c r="M5020" s="16">
        <f>IF(D5020=1,IF(J5020&lt;=9000000,330000,IF(J5020&lt;=9500000,220000,IF(J5020&lt;=10000000,110000,0))),0)</f>
        <v/>
      </c>
      <c r="N5020" s="16">
        <f>IF(D5020=1,IF(J5020&lt;=9000000,50000,IF(J5020&lt;=9500000,40000,IF(J5020&lt;=10000000,20000,0))),0)</f>
        <v/>
      </c>
      <c r="O5020" s="16">
        <f>MAX(0,ROUNDDOWN(J5020-G5020-K5020-L5020-E5020*380000-F5020*630000-H5020,-3))</f>
        <v/>
      </c>
      <c r="P5020" s="16">
        <f>MAX(0,ROUNDDOWN(J5020-G5020-430000-M5020-E5020*330000-F5020*450000-I5020,-3))</f>
        <v/>
      </c>
      <c r="Q5020" s="16">
        <f>50000+N5020+E5020*50000+F5020*180000</f>
        <v/>
      </c>
      <c r="R5020" s="16">
        <f>IF(P5020&lt;=2000000,MIN(Q5020,P5020),MAX(Q5020-(P5020-2000000),50000))*0.05</f>
        <v/>
      </c>
      <c r="S5020" s="16">
        <f>MAX(0,P5020*0.1-R5020)</f>
        <v/>
      </c>
      <c r="T5020" s="16">
        <f>Q5020+MAX(0,K5020-480000)</f>
        <v/>
      </c>
      <c r="U5020" s="16">
        <f>P5020-T5020</f>
        <v/>
      </c>
      <c r="V5020" s="17">
        <f>IF(U5020&lt;0,0,LOOKUP(U5020,{0,1950001,3300001,6950001,9000001,18000001,40000001},{0.05,0.1,0.2,0.23,0.33,0.4,0.45}))</f>
        <v/>
      </c>
      <c r="W5020" s="18">
        <f>IF(U5020&lt;0,0.9,0.9-V5020*1.021)</f>
        <v/>
      </c>
      <c r="X5020" s="16">
        <f>ROUNDDOWN(S5020*0.2/W5020+2000,0)</f>
        <v/>
      </c>
      <c r="Y5020" s="17">
        <f>IF(O5020&lt;=0,0,LOOKUP(O5020,{0,1950001,3300001,6950001,9000001,18000001,40000001},{0.05,0.1,0.2,0.23,0.33,0.4,0.45}))</f>
        <v/>
      </c>
    </row>
    <row r="5021">
      <c r="A5021" t="inlineStr">
        <is>
          <t>1万円刻み</t>
        </is>
      </c>
      <c r="B5021" s="16">
        <f>'3_1万円刻み'!$A$1135</f>
        <v/>
      </c>
      <c r="C5021" t="n">
        <v>2025</v>
      </c>
      <c r="D5021" t="n">
        <v>0</v>
      </c>
      <c r="E5021" t="n">
        <v>0</v>
      </c>
      <c r="F5021" t="n">
        <v>0</v>
      </c>
      <c r="G5021" s="16">
        <f>ROUND(MIN(B5021/12,650000)*12*0.0915+MIN(B5021/12,1390000)*12*(0.0504+0)+B5021*0.005,0)</f>
        <v/>
      </c>
      <c r="H5021" t="n">
        <v>0</v>
      </c>
      <c r="I5021" t="n">
        <v>0</v>
      </c>
      <c r="J5021" s="16">
        <f>IF(C5021=2026,IF(B5021&lt;741000,0,IF(B5021&lt;2191000,B5021-740000,IF(B5021&lt;2193000,1451000,IF(B5021&lt;2196000,1453000,IF(B5021&lt;2200000,1456000,IF(B5021&lt;3600000,ROUNDDOWN(B5021/4,-3)*2.8-80000,IF(B5021&lt;6600000,ROUNDDOWN(B5021/4,-3)*3.2-440000,IF(B5021&lt;8500000,ROUNDDOWN(B5021*0.9,0)-1100000,B5021-1950000)))))))),IF(B5021&lt;651000,0,IF(B5021&lt;1900000,B5021-650000,IF(B5021&lt;3600000,ROUNDDOWN(B5021/4,-3)*2.8-80000,IF(B5021&lt;6600000,ROUNDDOWN(B5021/4,-3)*3.2-440000,IF(B5021&lt;8500000,ROUNDDOWN(B5021*0.9,0)-1100000,B5021-1950000))))))</f>
        <v/>
      </c>
      <c r="K5021" s="16">
        <f>IF(J5021&gt;23500000,NA(),IF(C5021=2026,IF(J5021&lt;=4890000,1040000,IF(J5021&lt;=6550000,670000,620000)),IF(J5021&lt;=1320000,950000,IF(J5021&lt;=3360000,880000,IF(J5021&lt;=4890000,680000,IF(J5021&lt;=6550000,630000,580000))))))</f>
        <v/>
      </c>
      <c r="L5021" s="16">
        <f>IF(D5021=1,IF(J5021&lt;=9000000,380000,IF(J5021&lt;=9500000,260000,IF(J5021&lt;=10000000,130000,0))),0)</f>
        <v/>
      </c>
      <c r="M5021" s="16">
        <f>IF(D5021=1,IF(J5021&lt;=9000000,330000,IF(J5021&lt;=9500000,220000,IF(J5021&lt;=10000000,110000,0))),0)</f>
        <v/>
      </c>
      <c r="N5021" s="16">
        <f>IF(D5021=1,IF(J5021&lt;=9000000,50000,IF(J5021&lt;=9500000,40000,IF(J5021&lt;=10000000,20000,0))),0)</f>
        <v/>
      </c>
      <c r="O5021" s="16">
        <f>MAX(0,ROUNDDOWN(J5021-G5021-K5021-L5021-E5021*380000-F5021*630000-H5021,-3))</f>
        <v/>
      </c>
      <c r="P5021" s="16">
        <f>MAX(0,ROUNDDOWN(J5021-G5021-430000-M5021-E5021*330000-F5021*450000-I5021,-3))</f>
        <v/>
      </c>
      <c r="Q5021" s="16">
        <f>50000+N5021+E5021*50000+F5021*180000</f>
        <v/>
      </c>
      <c r="R5021" s="16">
        <f>IF(P5021&lt;=2000000,MIN(Q5021,P5021),MAX(Q5021-(P5021-2000000),50000))*0.05</f>
        <v/>
      </c>
      <c r="S5021" s="16">
        <f>MAX(0,P5021*0.1-R5021)</f>
        <v/>
      </c>
      <c r="T5021" s="16">
        <f>Q5021+MAX(0,K5021-480000)</f>
        <v/>
      </c>
      <c r="U5021" s="16">
        <f>P5021-T5021</f>
        <v/>
      </c>
      <c r="V5021" s="17">
        <f>IF(U5021&lt;0,0,LOOKUP(U5021,{0,1950001,3300001,6950001,9000001,18000001,40000001},{0.05,0.1,0.2,0.23,0.33,0.4,0.45}))</f>
        <v/>
      </c>
      <c r="W5021" s="18">
        <f>IF(U5021&lt;0,0.9,0.9-V5021*1.021)</f>
        <v/>
      </c>
      <c r="X5021" s="16">
        <f>ROUNDDOWN(S5021*0.2/W5021+2000,0)</f>
        <v/>
      </c>
      <c r="Y5021" s="17">
        <f>IF(O5021&lt;=0,0,LOOKUP(O5021,{0,1950001,3300001,6950001,9000001,18000001,40000001},{0.05,0.1,0.2,0.23,0.33,0.4,0.45}))</f>
        <v/>
      </c>
    </row>
    <row r="5022">
      <c r="A5022" t="inlineStr">
        <is>
          <t>1万円刻み</t>
        </is>
      </c>
      <c r="B5022" s="16">
        <f>'3_1万円刻み'!$A$1135</f>
        <v/>
      </c>
      <c r="C5022" t="n">
        <v>2026</v>
      </c>
      <c r="D5022" t="n">
        <v>0</v>
      </c>
      <c r="E5022" t="n">
        <v>0</v>
      </c>
      <c r="F5022" t="n">
        <v>0</v>
      </c>
      <c r="G5022" s="16">
        <f>ROUND(MIN(B5022/12,650000)*12*0.0915+MIN(B5022/12,1390000)*12*(0.0504+0)+B5022*0.005,0)</f>
        <v/>
      </c>
      <c r="H5022" t="n">
        <v>0</v>
      </c>
      <c r="I5022" t="n">
        <v>0</v>
      </c>
      <c r="J5022" s="16">
        <f>IF(C5022=2026,IF(B5022&lt;741000,0,IF(B5022&lt;2191000,B5022-740000,IF(B5022&lt;2193000,1451000,IF(B5022&lt;2196000,1453000,IF(B5022&lt;2200000,1456000,IF(B5022&lt;3600000,ROUNDDOWN(B5022/4,-3)*2.8-80000,IF(B5022&lt;6600000,ROUNDDOWN(B5022/4,-3)*3.2-440000,IF(B5022&lt;8500000,ROUNDDOWN(B5022*0.9,0)-1100000,B5022-1950000)))))))),IF(B5022&lt;651000,0,IF(B5022&lt;1900000,B5022-650000,IF(B5022&lt;3600000,ROUNDDOWN(B5022/4,-3)*2.8-80000,IF(B5022&lt;6600000,ROUNDDOWN(B5022/4,-3)*3.2-440000,IF(B5022&lt;8500000,ROUNDDOWN(B5022*0.9,0)-1100000,B5022-1950000))))))</f>
        <v/>
      </c>
      <c r="K5022" s="16">
        <f>IF(J5022&gt;23500000,NA(),IF(C5022=2026,IF(J5022&lt;=4890000,1040000,IF(J5022&lt;=6550000,670000,620000)),IF(J5022&lt;=1320000,950000,IF(J5022&lt;=3360000,880000,IF(J5022&lt;=4890000,680000,IF(J5022&lt;=6550000,630000,580000))))))</f>
        <v/>
      </c>
      <c r="L5022" s="16">
        <f>IF(D5022=1,IF(J5022&lt;=9000000,380000,IF(J5022&lt;=9500000,260000,IF(J5022&lt;=10000000,130000,0))),0)</f>
        <v/>
      </c>
      <c r="M5022" s="16">
        <f>IF(D5022=1,IF(J5022&lt;=9000000,330000,IF(J5022&lt;=9500000,220000,IF(J5022&lt;=10000000,110000,0))),0)</f>
        <v/>
      </c>
      <c r="N5022" s="16">
        <f>IF(D5022=1,IF(J5022&lt;=9000000,50000,IF(J5022&lt;=9500000,40000,IF(J5022&lt;=10000000,20000,0))),0)</f>
        <v/>
      </c>
      <c r="O5022" s="16">
        <f>MAX(0,ROUNDDOWN(J5022-G5022-K5022-L5022-E5022*380000-F5022*630000-H5022,-3))</f>
        <v/>
      </c>
      <c r="P5022" s="16">
        <f>MAX(0,ROUNDDOWN(J5022-G5022-430000-M5022-E5022*330000-F5022*450000-I5022,-3))</f>
        <v/>
      </c>
      <c r="Q5022" s="16">
        <f>50000+N5022+E5022*50000+F5022*180000</f>
        <v/>
      </c>
      <c r="R5022" s="16">
        <f>IF(P5022&lt;=2000000,MIN(Q5022,P5022),MAX(Q5022-(P5022-2000000),50000))*0.05</f>
        <v/>
      </c>
      <c r="S5022" s="16">
        <f>MAX(0,P5022*0.1-R5022)</f>
        <v/>
      </c>
      <c r="T5022" s="16">
        <f>Q5022+MAX(0,K5022-480000)</f>
        <v/>
      </c>
      <c r="U5022" s="16">
        <f>P5022-T5022</f>
        <v/>
      </c>
      <c r="V5022" s="17">
        <f>IF(U5022&lt;0,0,LOOKUP(U5022,{0,1950001,3300001,6950001,9000001,18000001,40000001},{0.05,0.1,0.2,0.23,0.33,0.4,0.45}))</f>
        <v/>
      </c>
      <c r="W5022" s="18">
        <f>IF(U5022&lt;0,0.9,0.9-V5022*1.021)</f>
        <v/>
      </c>
      <c r="X5022" s="16">
        <f>ROUNDDOWN(S5022*0.2/W5022+2000,0)</f>
        <v/>
      </c>
      <c r="Y5022" s="17">
        <f>IF(O5022&lt;=0,0,LOOKUP(O5022,{0,1950001,3300001,6950001,9000001,18000001,40000001},{0.05,0.1,0.2,0.23,0.33,0.4,0.45}))</f>
        <v/>
      </c>
    </row>
    <row r="5023">
      <c r="A5023" t="inlineStr">
        <is>
          <t>1万円刻み</t>
        </is>
      </c>
      <c r="B5023" s="16">
        <f>'3_1万円刻み'!$A$1135</f>
        <v/>
      </c>
      <c r="C5023" t="n">
        <v>2025</v>
      </c>
      <c r="D5023" t="n">
        <v>1</v>
      </c>
      <c r="E5023" t="n">
        <v>0</v>
      </c>
      <c r="F5023" t="n">
        <v>0</v>
      </c>
      <c r="G5023" s="16">
        <f>ROUND(MIN(B5023/12,650000)*12*0.0915+MIN(B5023/12,1390000)*12*(0.0504+0)+B5023*0.005,0)</f>
        <v/>
      </c>
      <c r="H5023" t="n">
        <v>0</v>
      </c>
      <c r="I5023" t="n">
        <v>0</v>
      </c>
      <c r="J5023" s="16">
        <f>IF(C5023=2026,IF(B5023&lt;741000,0,IF(B5023&lt;2191000,B5023-740000,IF(B5023&lt;2193000,1451000,IF(B5023&lt;2196000,1453000,IF(B5023&lt;2200000,1456000,IF(B5023&lt;3600000,ROUNDDOWN(B5023/4,-3)*2.8-80000,IF(B5023&lt;6600000,ROUNDDOWN(B5023/4,-3)*3.2-440000,IF(B5023&lt;8500000,ROUNDDOWN(B5023*0.9,0)-1100000,B5023-1950000)))))))),IF(B5023&lt;651000,0,IF(B5023&lt;1900000,B5023-650000,IF(B5023&lt;3600000,ROUNDDOWN(B5023/4,-3)*2.8-80000,IF(B5023&lt;6600000,ROUNDDOWN(B5023/4,-3)*3.2-440000,IF(B5023&lt;8500000,ROUNDDOWN(B5023*0.9,0)-1100000,B5023-1950000))))))</f>
        <v/>
      </c>
      <c r="K5023" s="16">
        <f>IF(J5023&gt;23500000,NA(),IF(C5023=2026,IF(J5023&lt;=4890000,1040000,IF(J5023&lt;=6550000,670000,620000)),IF(J5023&lt;=1320000,950000,IF(J5023&lt;=3360000,880000,IF(J5023&lt;=4890000,680000,IF(J5023&lt;=6550000,630000,580000))))))</f>
        <v/>
      </c>
      <c r="L5023" s="16">
        <f>IF(D5023=1,IF(J5023&lt;=9000000,380000,IF(J5023&lt;=9500000,260000,IF(J5023&lt;=10000000,130000,0))),0)</f>
        <v/>
      </c>
      <c r="M5023" s="16">
        <f>IF(D5023=1,IF(J5023&lt;=9000000,330000,IF(J5023&lt;=9500000,220000,IF(J5023&lt;=10000000,110000,0))),0)</f>
        <v/>
      </c>
      <c r="N5023" s="16">
        <f>IF(D5023=1,IF(J5023&lt;=9000000,50000,IF(J5023&lt;=9500000,40000,IF(J5023&lt;=10000000,20000,0))),0)</f>
        <v/>
      </c>
      <c r="O5023" s="16">
        <f>MAX(0,ROUNDDOWN(J5023-G5023-K5023-L5023-E5023*380000-F5023*630000-H5023,-3))</f>
        <v/>
      </c>
      <c r="P5023" s="16">
        <f>MAX(0,ROUNDDOWN(J5023-G5023-430000-M5023-E5023*330000-F5023*450000-I5023,-3))</f>
        <v/>
      </c>
      <c r="Q5023" s="16">
        <f>50000+N5023+E5023*50000+F5023*180000</f>
        <v/>
      </c>
      <c r="R5023" s="16">
        <f>IF(P5023&lt;=2000000,MIN(Q5023,P5023),MAX(Q5023-(P5023-2000000),50000))*0.05</f>
        <v/>
      </c>
      <c r="S5023" s="16">
        <f>MAX(0,P5023*0.1-R5023)</f>
        <v/>
      </c>
      <c r="T5023" s="16">
        <f>Q5023+MAX(0,K5023-480000)</f>
        <v/>
      </c>
      <c r="U5023" s="16">
        <f>P5023-T5023</f>
        <v/>
      </c>
      <c r="V5023" s="17">
        <f>IF(U5023&lt;0,0,LOOKUP(U5023,{0,1950001,3300001,6950001,9000001,18000001,40000001},{0.05,0.1,0.2,0.23,0.33,0.4,0.45}))</f>
        <v/>
      </c>
      <c r="W5023" s="18">
        <f>IF(U5023&lt;0,0.9,0.9-V5023*1.021)</f>
        <v/>
      </c>
      <c r="X5023" s="16">
        <f>ROUNDDOWN(S5023*0.2/W5023+2000,0)</f>
        <v/>
      </c>
      <c r="Y5023" s="17">
        <f>IF(O5023&lt;=0,0,LOOKUP(O5023,{0,1950001,3300001,6950001,9000001,18000001,40000001},{0.05,0.1,0.2,0.23,0.33,0.4,0.45}))</f>
        <v/>
      </c>
    </row>
    <row r="5024">
      <c r="A5024" t="inlineStr">
        <is>
          <t>1万円刻み</t>
        </is>
      </c>
      <c r="B5024" s="16">
        <f>'3_1万円刻み'!$A$1135</f>
        <v/>
      </c>
      <c r="C5024" t="n">
        <v>2026</v>
      </c>
      <c r="D5024" t="n">
        <v>1</v>
      </c>
      <c r="E5024" t="n">
        <v>0</v>
      </c>
      <c r="F5024" t="n">
        <v>0</v>
      </c>
      <c r="G5024" s="16">
        <f>ROUND(MIN(B5024/12,650000)*12*0.0915+MIN(B5024/12,1390000)*12*(0.0504+0)+B5024*0.005,0)</f>
        <v/>
      </c>
      <c r="H5024" t="n">
        <v>0</v>
      </c>
      <c r="I5024" t="n">
        <v>0</v>
      </c>
      <c r="J5024" s="16">
        <f>IF(C5024=2026,IF(B5024&lt;741000,0,IF(B5024&lt;2191000,B5024-740000,IF(B5024&lt;2193000,1451000,IF(B5024&lt;2196000,1453000,IF(B5024&lt;2200000,1456000,IF(B5024&lt;3600000,ROUNDDOWN(B5024/4,-3)*2.8-80000,IF(B5024&lt;6600000,ROUNDDOWN(B5024/4,-3)*3.2-440000,IF(B5024&lt;8500000,ROUNDDOWN(B5024*0.9,0)-1100000,B5024-1950000)))))))),IF(B5024&lt;651000,0,IF(B5024&lt;1900000,B5024-650000,IF(B5024&lt;3600000,ROUNDDOWN(B5024/4,-3)*2.8-80000,IF(B5024&lt;6600000,ROUNDDOWN(B5024/4,-3)*3.2-440000,IF(B5024&lt;8500000,ROUNDDOWN(B5024*0.9,0)-1100000,B5024-1950000))))))</f>
        <v/>
      </c>
      <c r="K5024" s="16">
        <f>IF(J5024&gt;23500000,NA(),IF(C5024=2026,IF(J5024&lt;=4890000,1040000,IF(J5024&lt;=6550000,670000,620000)),IF(J5024&lt;=1320000,950000,IF(J5024&lt;=3360000,880000,IF(J5024&lt;=4890000,680000,IF(J5024&lt;=6550000,630000,580000))))))</f>
        <v/>
      </c>
      <c r="L5024" s="16">
        <f>IF(D5024=1,IF(J5024&lt;=9000000,380000,IF(J5024&lt;=9500000,260000,IF(J5024&lt;=10000000,130000,0))),0)</f>
        <v/>
      </c>
      <c r="M5024" s="16">
        <f>IF(D5024=1,IF(J5024&lt;=9000000,330000,IF(J5024&lt;=9500000,220000,IF(J5024&lt;=10000000,110000,0))),0)</f>
        <v/>
      </c>
      <c r="N5024" s="16">
        <f>IF(D5024=1,IF(J5024&lt;=9000000,50000,IF(J5024&lt;=9500000,40000,IF(J5024&lt;=10000000,20000,0))),0)</f>
        <v/>
      </c>
      <c r="O5024" s="16">
        <f>MAX(0,ROUNDDOWN(J5024-G5024-K5024-L5024-E5024*380000-F5024*630000-H5024,-3))</f>
        <v/>
      </c>
      <c r="P5024" s="16">
        <f>MAX(0,ROUNDDOWN(J5024-G5024-430000-M5024-E5024*330000-F5024*450000-I5024,-3))</f>
        <v/>
      </c>
      <c r="Q5024" s="16">
        <f>50000+N5024+E5024*50000+F5024*180000</f>
        <v/>
      </c>
      <c r="R5024" s="16">
        <f>IF(P5024&lt;=2000000,MIN(Q5024,P5024),MAX(Q5024-(P5024-2000000),50000))*0.05</f>
        <v/>
      </c>
      <c r="S5024" s="16">
        <f>MAX(0,P5024*0.1-R5024)</f>
        <v/>
      </c>
      <c r="T5024" s="16">
        <f>Q5024+MAX(0,K5024-480000)</f>
        <v/>
      </c>
      <c r="U5024" s="16">
        <f>P5024-T5024</f>
        <v/>
      </c>
      <c r="V5024" s="17">
        <f>IF(U5024&lt;0,0,LOOKUP(U5024,{0,1950001,3300001,6950001,9000001,18000001,40000001},{0.05,0.1,0.2,0.23,0.33,0.4,0.45}))</f>
        <v/>
      </c>
      <c r="W5024" s="18">
        <f>IF(U5024&lt;0,0.9,0.9-V5024*1.021)</f>
        <v/>
      </c>
      <c r="X5024" s="16">
        <f>ROUNDDOWN(S5024*0.2/W5024+2000,0)</f>
        <v/>
      </c>
      <c r="Y5024" s="17">
        <f>IF(O5024&lt;=0,0,LOOKUP(O5024,{0,1950001,3300001,6950001,9000001,18000001,40000001},{0.05,0.1,0.2,0.23,0.33,0.4,0.45}))</f>
        <v/>
      </c>
    </row>
    <row r="5025">
      <c r="A5025" t="inlineStr">
        <is>
          <t>1万円刻み</t>
        </is>
      </c>
      <c r="B5025" s="16">
        <f>'3_1万円刻み'!$A$1136</f>
        <v/>
      </c>
      <c r="C5025" t="n">
        <v>2025</v>
      </c>
      <c r="D5025" t="n">
        <v>0</v>
      </c>
      <c r="E5025" t="n">
        <v>0</v>
      </c>
      <c r="F5025" t="n">
        <v>0</v>
      </c>
      <c r="G5025" s="16">
        <f>ROUND(MIN(B5025/12,650000)*12*0.0915+MIN(B5025/12,1390000)*12*(0.0504+0)+B5025*0.005,0)</f>
        <v/>
      </c>
      <c r="H5025" t="n">
        <v>0</v>
      </c>
      <c r="I5025" t="n">
        <v>0</v>
      </c>
      <c r="J5025" s="16">
        <f>IF(C5025=2026,IF(B5025&lt;741000,0,IF(B5025&lt;2191000,B5025-740000,IF(B5025&lt;2193000,1451000,IF(B5025&lt;2196000,1453000,IF(B5025&lt;2200000,1456000,IF(B5025&lt;3600000,ROUNDDOWN(B5025/4,-3)*2.8-80000,IF(B5025&lt;6600000,ROUNDDOWN(B5025/4,-3)*3.2-440000,IF(B5025&lt;8500000,ROUNDDOWN(B5025*0.9,0)-1100000,B5025-1950000)))))))),IF(B5025&lt;651000,0,IF(B5025&lt;1900000,B5025-650000,IF(B5025&lt;3600000,ROUNDDOWN(B5025/4,-3)*2.8-80000,IF(B5025&lt;6600000,ROUNDDOWN(B5025/4,-3)*3.2-440000,IF(B5025&lt;8500000,ROUNDDOWN(B5025*0.9,0)-1100000,B5025-1950000))))))</f>
        <v/>
      </c>
      <c r="K5025" s="16">
        <f>IF(J5025&gt;23500000,NA(),IF(C5025=2026,IF(J5025&lt;=4890000,1040000,IF(J5025&lt;=6550000,670000,620000)),IF(J5025&lt;=1320000,950000,IF(J5025&lt;=3360000,880000,IF(J5025&lt;=4890000,680000,IF(J5025&lt;=6550000,630000,580000))))))</f>
        <v/>
      </c>
      <c r="L5025" s="16">
        <f>IF(D5025=1,IF(J5025&lt;=9000000,380000,IF(J5025&lt;=9500000,260000,IF(J5025&lt;=10000000,130000,0))),0)</f>
        <v/>
      </c>
      <c r="M5025" s="16">
        <f>IF(D5025=1,IF(J5025&lt;=9000000,330000,IF(J5025&lt;=9500000,220000,IF(J5025&lt;=10000000,110000,0))),0)</f>
        <v/>
      </c>
      <c r="N5025" s="16">
        <f>IF(D5025=1,IF(J5025&lt;=9000000,50000,IF(J5025&lt;=9500000,40000,IF(J5025&lt;=10000000,20000,0))),0)</f>
        <v/>
      </c>
      <c r="O5025" s="16">
        <f>MAX(0,ROUNDDOWN(J5025-G5025-K5025-L5025-E5025*380000-F5025*630000-H5025,-3))</f>
        <v/>
      </c>
      <c r="P5025" s="16">
        <f>MAX(0,ROUNDDOWN(J5025-G5025-430000-M5025-E5025*330000-F5025*450000-I5025,-3))</f>
        <v/>
      </c>
      <c r="Q5025" s="16">
        <f>50000+N5025+E5025*50000+F5025*180000</f>
        <v/>
      </c>
      <c r="R5025" s="16">
        <f>IF(P5025&lt;=2000000,MIN(Q5025,P5025),MAX(Q5025-(P5025-2000000),50000))*0.05</f>
        <v/>
      </c>
      <c r="S5025" s="16">
        <f>MAX(0,P5025*0.1-R5025)</f>
        <v/>
      </c>
      <c r="T5025" s="16">
        <f>Q5025+MAX(0,K5025-480000)</f>
        <v/>
      </c>
      <c r="U5025" s="16">
        <f>P5025-T5025</f>
        <v/>
      </c>
      <c r="V5025" s="17">
        <f>IF(U5025&lt;0,0,LOOKUP(U5025,{0,1950001,3300001,6950001,9000001,18000001,40000001},{0.05,0.1,0.2,0.23,0.33,0.4,0.45}))</f>
        <v/>
      </c>
      <c r="W5025" s="18">
        <f>IF(U5025&lt;0,0.9,0.9-V5025*1.021)</f>
        <v/>
      </c>
      <c r="X5025" s="16">
        <f>ROUNDDOWN(S5025*0.2/W5025+2000,0)</f>
        <v/>
      </c>
      <c r="Y5025" s="17">
        <f>IF(O5025&lt;=0,0,LOOKUP(O5025,{0,1950001,3300001,6950001,9000001,18000001,40000001},{0.05,0.1,0.2,0.23,0.33,0.4,0.45}))</f>
        <v/>
      </c>
    </row>
    <row r="5026">
      <c r="A5026" t="inlineStr">
        <is>
          <t>1万円刻み</t>
        </is>
      </c>
      <c r="B5026" s="16">
        <f>'3_1万円刻み'!$A$1136</f>
        <v/>
      </c>
      <c r="C5026" t="n">
        <v>2026</v>
      </c>
      <c r="D5026" t="n">
        <v>0</v>
      </c>
      <c r="E5026" t="n">
        <v>0</v>
      </c>
      <c r="F5026" t="n">
        <v>0</v>
      </c>
      <c r="G5026" s="16">
        <f>ROUND(MIN(B5026/12,650000)*12*0.0915+MIN(B5026/12,1390000)*12*(0.0504+0)+B5026*0.005,0)</f>
        <v/>
      </c>
      <c r="H5026" t="n">
        <v>0</v>
      </c>
      <c r="I5026" t="n">
        <v>0</v>
      </c>
      <c r="J5026" s="16">
        <f>IF(C5026=2026,IF(B5026&lt;741000,0,IF(B5026&lt;2191000,B5026-740000,IF(B5026&lt;2193000,1451000,IF(B5026&lt;2196000,1453000,IF(B5026&lt;2200000,1456000,IF(B5026&lt;3600000,ROUNDDOWN(B5026/4,-3)*2.8-80000,IF(B5026&lt;6600000,ROUNDDOWN(B5026/4,-3)*3.2-440000,IF(B5026&lt;8500000,ROUNDDOWN(B5026*0.9,0)-1100000,B5026-1950000)))))))),IF(B5026&lt;651000,0,IF(B5026&lt;1900000,B5026-650000,IF(B5026&lt;3600000,ROUNDDOWN(B5026/4,-3)*2.8-80000,IF(B5026&lt;6600000,ROUNDDOWN(B5026/4,-3)*3.2-440000,IF(B5026&lt;8500000,ROUNDDOWN(B5026*0.9,0)-1100000,B5026-1950000))))))</f>
        <v/>
      </c>
      <c r="K5026" s="16">
        <f>IF(J5026&gt;23500000,NA(),IF(C5026=2026,IF(J5026&lt;=4890000,1040000,IF(J5026&lt;=6550000,670000,620000)),IF(J5026&lt;=1320000,950000,IF(J5026&lt;=3360000,880000,IF(J5026&lt;=4890000,680000,IF(J5026&lt;=6550000,630000,580000))))))</f>
        <v/>
      </c>
      <c r="L5026" s="16">
        <f>IF(D5026=1,IF(J5026&lt;=9000000,380000,IF(J5026&lt;=9500000,260000,IF(J5026&lt;=10000000,130000,0))),0)</f>
        <v/>
      </c>
      <c r="M5026" s="16">
        <f>IF(D5026=1,IF(J5026&lt;=9000000,330000,IF(J5026&lt;=9500000,220000,IF(J5026&lt;=10000000,110000,0))),0)</f>
        <v/>
      </c>
      <c r="N5026" s="16">
        <f>IF(D5026=1,IF(J5026&lt;=9000000,50000,IF(J5026&lt;=9500000,40000,IF(J5026&lt;=10000000,20000,0))),0)</f>
        <v/>
      </c>
      <c r="O5026" s="16">
        <f>MAX(0,ROUNDDOWN(J5026-G5026-K5026-L5026-E5026*380000-F5026*630000-H5026,-3))</f>
        <v/>
      </c>
      <c r="P5026" s="16">
        <f>MAX(0,ROUNDDOWN(J5026-G5026-430000-M5026-E5026*330000-F5026*450000-I5026,-3))</f>
        <v/>
      </c>
      <c r="Q5026" s="16">
        <f>50000+N5026+E5026*50000+F5026*180000</f>
        <v/>
      </c>
      <c r="R5026" s="16">
        <f>IF(P5026&lt;=2000000,MIN(Q5026,P5026),MAX(Q5026-(P5026-2000000),50000))*0.05</f>
        <v/>
      </c>
      <c r="S5026" s="16">
        <f>MAX(0,P5026*0.1-R5026)</f>
        <v/>
      </c>
      <c r="T5026" s="16">
        <f>Q5026+MAX(0,K5026-480000)</f>
        <v/>
      </c>
      <c r="U5026" s="16">
        <f>P5026-T5026</f>
        <v/>
      </c>
      <c r="V5026" s="17">
        <f>IF(U5026&lt;0,0,LOOKUP(U5026,{0,1950001,3300001,6950001,9000001,18000001,40000001},{0.05,0.1,0.2,0.23,0.33,0.4,0.45}))</f>
        <v/>
      </c>
      <c r="W5026" s="18">
        <f>IF(U5026&lt;0,0.9,0.9-V5026*1.021)</f>
        <v/>
      </c>
      <c r="X5026" s="16">
        <f>ROUNDDOWN(S5026*0.2/W5026+2000,0)</f>
        <v/>
      </c>
      <c r="Y5026" s="17">
        <f>IF(O5026&lt;=0,0,LOOKUP(O5026,{0,1950001,3300001,6950001,9000001,18000001,40000001},{0.05,0.1,0.2,0.23,0.33,0.4,0.45}))</f>
        <v/>
      </c>
    </row>
    <row r="5027">
      <c r="A5027" t="inlineStr">
        <is>
          <t>1万円刻み</t>
        </is>
      </c>
      <c r="B5027" s="16">
        <f>'3_1万円刻み'!$A$1136</f>
        <v/>
      </c>
      <c r="C5027" t="n">
        <v>2025</v>
      </c>
      <c r="D5027" t="n">
        <v>1</v>
      </c>
      <c r="E5027" t="n">
        <v>0</v>
      </c>
      <c r="F5027" t="n">
        <v>0</v>
      </c>
      <c r="G5027" s="16">
        <f>ROUND(MIN(B5027/12,650000)*12*0.0915+MIN(B5027/12,1390000)*12*(0.0504+0)+B5027*0.005,0)</f>
        <v/>
      </c>
      <c r="H5027" t="n">
        <v>0</v>
      </c>
      <c r="I5027" t="n">
        <v>0</v>
      </c>
      <c r="J5027" s="16">
        <f>IF(C5027=2026,IF(B5027&lt;741000,0,IF(B5027&lt;2191000,B5027-740000,IF(B5027&lt;2193000,1451000,IF(B5027&lt;2196000,1453000,IF(B5027&lt;2200000,1456000,IF(B5027&lt;3600000,ROUNDDOWN(B5027/4,-3)*2.8-80000,IF(B5027&lt;6600000,ROUNDDOWN(B5027/4,-3)*3.2-440000,IF(B5027&lt;8500000,ROUNDDOWN(B5027*0.9,0)-1100000,B5027-1950000)))))))),IF(B5027&lt;651000,0,IF(B5027&lt;1900000,B5027-650000,IF(B5027&lt;3600000,ROUNDDOWN(B5027/4,-3)*2.8-80000,IF(B5027&lt;6600000,ROUNDDOWN(B5027/4,-3)*3.2-440000,IF(B5027&lt;8500000,ROUNDDOWN(B5027*0.9,0)-1100000,B5027-1950000))))))</f>
        <v/>
      </c>
      <c r="K5027" s="16">
        <f>IF(J5027&gt;23500000,NA(),IF(C5027=2026,IF(J5027&lt;=4890000,1040000,IF(J5027&lt;=6550000,670000,620000)),IF(J5027&lt;=1320000,950000,IF(J5027&lt;=3360000,880000,IF(J5027&lt;=4890000,680000,IF(J5027&lt;=6550000,630000,580000))))))</f>
        <v/>
      </c>
      <c r="L5027" s="16">
        <f>IF(D5027=1,IF(J5027&lt;=9000000,380000,IF(J5027&lt;=9500000,260000,IF(J5027&lt;=10000000,130000,0))),0)</f>
        <v/>
      </c>
      <c r="M5027" s="16">
        <f>IF(D5027=1,IF(J5027&lt;=9000000,330000,IF(J5027&lt;=9500000,220000,IF(J5027&lt;=10000000,110000,0))),0)</f>
        <v/>
      </c>
      <c r="N5027" s="16">
        <f>IF(D5027=1,IF(J5027&lt;=9000000,50000,IF(J5027&lt;=9500000,40000,IF(J5027&lt;=10000000,20000,0))),0)</f>
        <v/>
      </c>
      <c r="O5027" s="16">
        <f>MAX(0,ROUNDDOWN(J5027-G5027-K5027-L5027-E5027*380000-F5027*630000-H5027,-3))</f>
        <v/>
      </c>
      <c r="P5027" s="16">
        <f>MAX(0,ROUNDDOWN(J5027-G5027-430000-M5027-E5027*330000-F5027*450000-I5027,-3))</f>
        <v/>
      </c>
      <c r="Q5027" s="16">
        <f>50000+N5027+E5027*50000+F5027*180000</f>
        <v/>
      </c>
      <c r="R5027" s="16">
        <f>IF(P5027&lt;=2000000,MIN(Q5027,P5027),MAX(Q5027-(P5027-2000000),50000))*0.05</f>
        <v/>
      </c>
      <c r="S5027" s="16">
        <f>MAX(0,P5027*0.1-R5027)</f>
        <v/>
      </c>
      <c r="T5027" s="16">
        <f>Q5027+MAX(0,K5027-480000)</f>
        <v/>
      </c>
      <c r="U5027" s="16">
        <f>P5027-T5027</f>
        <v/>
      </c>
      <c r="V5027" s="17">
        <f>IF(U5027&lt;0,0,LOOKUP(U5027,{0,1950001,3300001,6950001,9000001,18000001,40000001},{0.05,0.1,0.2,0.23,0.33,0.4,0.45}))</f>
        <v/>
      </c>
      <c r="W5027" s="18">
        <f>IF(U5027&lt;0,0.9,0.9-V5027*1.021)</f>
        <v/>
      </c>
      <c r="X5027" s="16">
        <f>ROUNDDOWN(S5027*0.2/W5027+2000,0)</f>
        <v/>
      </c>
      <c r="Y5027" s="17">
        <f>IF(O5027&lt;=0,0,LOOKUP(O5027,{0,1950001,3300001,6950001,9000001,18000001,40000001},{0.05,0.1,0.2,0.23,0.33,0.4,0.45}))</f>
        <v/>
      </c>
    </row>
    <row r="5028">
      <c r="A5028" t="inlineStr">
        <is>
          <t>1万円刻み</t>
        </is>
      </c>
      <c r="B5028" s="16">
        <f>'3_1万円刻み'!$A$1136</f>
        <v/>
      </c>
      <c r="C5028" t="n">
        <v>2026</v>
      </c>
      <c r="D5028" t="n">
        <v>1</v>
      </c>
      <c r="E5028" t="n">
        <v>0</v>
      </c>
      <c r="F5028" t="n">
        <v>0</v>
      </c>
      <c r="G5028" s="16">
        <f>ROUND(MIN(B5028/12,650000)*12*0.0915+MIN(B5028/12,1390000)*12*(0.0504+0)+B5028*0.005,0)</f>
        <v/>
      </c>
      <c r="H5028" t="n">
        <v>0</v>
      </c>
      <c r="I5028" t="n">
        <v>0</v>
      </c>
      <c r="J5028" s="16">
        <f>IF(C5028=2026,IF(B5028&lt;741000,0,IF(B5028&lt;2191000,B5028-740000,IF(B5028&lt;2193000,1451000,IF(B5028&lt;2196000,1453000,IF(B5028&lt;2200000,1456000,IF(B5028&lt;3600000,ROUNDDOWN(B5028/4,-3)*2.8-80000,IF(B5028&lt;6600000,ROUNDDOWN(B5028/4,-3)*3.2-440000,IF(B5028&lt;8500000,ROUNDDOWN(B5028*0.9,0)-1100000,B5028-1950000)))))))),IF(B5028&lt;651000,0,IF(B5028&lt;1900000,B5028-650000,IF(B5028&lt;3600000,ROUNDDOWN(B5028/4,-3)*2.8-80000,IF(B5028&lt;6600000,ROUNDDOWN(B5028/4,-3)*3.2-440000,IF(B5028&lt;8500000,ROUNDDOWN(B5028*0.9,0)-1100000,B5028-1950000))))))</f>
        <v/>
      </c>
      <c r="K5028" s="16">
        <f>IF(J5028&gt;23500000,NA(),IF(C5028=2026,IF(J5028&lt;=4890000,1040000,IF(J5028&lt;=6550000,670000,620000)),IF(J5028&lt;=1320000,950000,IF(J5028&lt;=3360000,880000,IF(J5028&lt;=4890000,680000,IF(J5028&lt;=6550000,630000,580000))))))</f>
        <v/>
      </c>
      <c r="L5028" s="16">
        <f>IF(D5028=1,IF(J5028&lt;=9000000,380000,IF(J5028&lt;=9500000,260000,IF(J5028&lt;=10000000,130000,0))),0)</f>
        <v/>
      </c>
      <c r="M5028" s="16">
        <f>IF(D5028=1,IF(J5028&lt;=9000000,330000,IF(J5028&lt;=9500000,220000,IF(J5028&lt;=10000000,110000,0))),0)</f>
        <v/>
      </c>
      <c r="N5028" s="16">
        <f>IF(D5028=1,IF(J5028&lt;=9000000,50000,IF(J5028&lt;=9500000,40000,IF(J5028&lt;=10000000,20000,0))),0)</f>
        <v/>
      </c>
      <c r="O5028" s="16">
        <f>MAX(0,ROUNDDOWN(J5028-G5028-K5028-L5028-E5028*380000-F5028*630000-H5028,-3))</f>
        <v/>
      </c>
      <c r="P5028" s="16">
        <f>MAX(0,ROUNDDOWN(J5028-G5028-430000-M5028-E5028*330000-F5028*450000-I5028,-3))</f>
        <v/>
      </c>
      <c r="Q5028" s="16">
        <f>50000+N5028+E5028*50000+F5028*180000</f>
        <v/>
      </c>
      <c r="R5028" s="16">
        <f>IF(P5028&lt;=2000000,MIN(Q5028,P5028),MAX(Q5028-(P5028-2000000),50000))*0.05</f>
        <v/>
      </c>
      <c r="S5028" s="16">
        <f>MAX(0,P5028*0.1-R5028)</f>
        <v/>
      </c>
      <c r="T5028" s="16">
        <f>Q5028+MAX(0,K5028-480000)</f>
        <v/>
      </c>
      <c r="U5028" s="16">
        <f>P5028-T5028</f>
        <v/>
      </c>
      <c r="V5028" s="17">
        <f>IF(U5028&lt;0,0,LOOKUP(U5028,{0,1950001,3300001,6950001,9000001,18000001,40000001},{0.05,0.1,0.2,0.23,0.33,0.4,0.45}))</f>
        <v/>
      </c>
      <c r="W5028" s="18">
        <f>IF(U5028&lt;0,0.9,0.9-V5028*1.021)</f>
        <v/>
      </c>
      <c r="X5028" s="16">
        <f>ROUNDDOWN(S5028*0.2/W5028+2000,0)</f>
        <v/>
      </c>
      <c r="Y5028" s="17">
        <f>IF(O5028&lt;=0,0,LOOKUP(O5028,{0,1950001,3300001,6950001,9000001,18000001,40000001},{0.05,0.1,0.2,0.23,0.33,0.4,0.45}))</f>
        <v/>
      </c>
    </row>
    <row r="5029">
      <c r="A5029" t="inlineStr">
        <is>
          <t>1万円刻み</t>
        </is>
      </c>
      <c r="B5029" s="16">
        <f>'3_1万円刻み'!$A$1137</f>
        <v/>
      </c>
      <c r="C5029" t="n">
        <v>2025</v>
      </c>
      <c r="D5029" t="n">
        <v>0</v>
      </c>
      <c r="E5029" t="n">
        <v>0</v>
      </c>
      <c r="F5029" t="n">
        <v>0</v>
      </c>
      <c r="G5029" s="16">
        <f>ROUND(MIN(B5029/12,650000)*12*0.0915+MIN(B5029/12,1390000)*12*(0.0504+0)+B5029*0.005,0)</f>
        <v/>
      </c>
      <c r="H5029" t="n">
        <v>0</v>
      </c>
      <c r="I5029" t="n">
        <v>0</v>
      </c>
      <c r="J5029" s="16">
        <f>IF(C5029=2026,IF(B5029&lt;741000,0,IF(B5029&lt;2191000,B5029-740000,IF(B5029&lt;2193000,1451000,IF(B5029&lt;2196000,1453000,IF(B5029&lt;2200000,1456000,IF(B5029&lt;3600000,ROUNDDOWN(B5029/4,-3)*2.8-80000,IF(B5029&lt;6600000,ROUNDDOWN(B5029/4,-3)*3.2-440000,IF(B5029&lt;8500000,ROUNDDOWN(B5029*0.9,0)-1100000,B5029-1950000)))))))),IF(B5029&lt;651000,0,IF(B5029&lt;1900000,B5029-650000,IF(B5029&lt;3600000,ROUNDDOWN(B5029/4,-3)*2.8-80000,IF(B5029&lt;6600000,ROUNDDOWN(B5029/4,-3)*3.2-440000,IF(B5029&lt;8500000,ROUNDDOWN(B5029*0.9,0)-1100000,B5029-1950000))))))</f>
        <v/>
      </c>
      <c r="K5029" s="16">
        <f>IF(J5029&gt;23500000,NA(),IF(C5029=2026,IF(J5029&lt;=4890000,1040000,IF(J5029&lt;=6550000,670000,620000)),IF(J5029&lt;=1320000,950000,IF(J5029&lt;=3360000,880000,IF(J5029&lt;=4890000,680000,IF(J5029&lt;=6550000,630000,580000))))))</f>
        <v/>
      </c>
      <c r="L5029" s="16">
        <f>IF(D5029=1,IF(J5029&lt;=9000000,380000,IF(J5029&lt;=9500000,260000,IF(J5029&lt;=10000000,130000,0))),0)</f>
        <v/>
      </c>
      <c r="M5029" s="16">
        <f>IF(D5029=1,IF(J5029&lt;=9000000,330000,IF(J5029&lt;=9500000,220000,IF(J5029&lt;=10000000,110000,0))),0)</f>
        <v/>
      </c>
      <c r="N5029" s="16">
        <f>IF(D5029=1,IF(J5029&lt;=9000000,50000,IF(J5029&lt;=9500000,40000,IF(J5029&lt;=10000000,20000,0))),0)</f>
        <v/>
      </c>
      <c r="O5029" s="16">
        <f>MAX(0,ROUNDDOWN(J5029-G5029-K5029-L5029-E5029*380000-F5029*630000-H5029,-3))</f>
        <v/>
      </c>
      <c r="P5029" s="16">
        <f>MAX(0,ROUNDDOWN(J5029-G5029-430000-M5029-E5029*330000-F5029*450000-I5029,-3))</f>
        <v/>
      </c>
      <c r="Q5029" s="16">
        <f>50000+N5029+E5029*50000+F5029*180000</f>
        <v/>
      </c>
      <c r="R5029" s="16">
        <f>IF(P5029&lt;=2000000,MIN(Q5029,P5029),MAX(Q5029-(P5029-2000000),50000))*0.05</f>
        <v/>
      </c>
      <c r="S5029" s="16">
        <f>MAX(0,P5029*0.1-R5029)</f>
        <v/>
      </c>
      <c r="T5029" s="16">
        <f>Q5029+MAX(0,K5029-480000)</f>
        <v/>
      </c>
      <c r="U5029" s="16">
        <f>P5029-T5029</f>
        <v/>
      </c>
      <c r="V5029" s="17">
        <f>IF(U5029&lt;0,0,LOOKUP(U5029,{0,1950001,3300001,6950001,9000001,18000001,40000001},{0.05,0.1,0.2,0.23,0.33,0.4,0.45}))</f>
        <v/>
      </c>
      <c r="W5029" s="18">
        <f>IF(U5029&lt;0,0.9,0.9-V5029*1.021)</f>
        <v/>
      </c>
      <c r="X5029" s="16">
        <f>ROUNDDOWN(S5029*0.2/W5029+2000,0)</f>
        <v/>
      </c>
      <c r="Y5029" s="17">
        <f>IF(O5029&lt;=0,0,LOOKUP(O5029,{0,1950001,3300001,6950001,9000001,18000001,40000001},{0.05,0.1,0.2,0.23,0.33,0.4,0.45}))</f>
        <v/>
      </c>
    </row>
    <row r="5030">
      <c r="A5030" t="inlineStr">
        <is>
          <t>1万円刻み</t>
        </is>
      </c>
      <c r="B5030" s="16">
        <f>'3_1万円刻み'!$A$1137</f>
        <v/>
      </c>
      <c r="C5030" t="n">
        <v>2026</v>
      </c>
      <c r="D5030" t="n">
        <v>0</v>
      </c>
      <c r="E5030" t="n">
        <v>0</v>
      </c>
      <c r="F5030" t="n">
        <v>0</v>
      </c>
      <c r="G5030" s="16">
        <f>ROUND(MIN(B5030/12,650000)*12*0.0915+MIN(B5030/12,1390000)*12*(0.0504+0)+B5030*0.005,0)</f>
        <v/>
      </c>
      <c r="H5030" t="n">
        <v>0</v>
      </c>
      <c r="I5030" t="n">
        <v>0</v>
      </c>
      <c r="J5030" s="16">
        <f>IF(C5030=2026,IF(B5030&lt;741000,0,IF(B5030&lt;2191000,B5030-740000,IF(B5030&lt;2193000,1451000,IF(B5030&lt;2196000,1453000,IF(B5030&lt;2200000,1456000,IF(B5030&lt;3600000,ROUNDDOWN(B5030/4,-3)*2.8-80000,IF(B5030&lt;6600000,ROUNDDOWN(B5030/4,-3)*3.2-440000,IF(B5030&lt;8500000,ROUNDDOWN(B5030*0.9,0)-1100000,B5030-1950000)))))))),IF(B5030&lt;651000,0,IF(B5030&lt;1900000,B5030-650000,IF(B5030&lt;3600000,ROUNDDOWN(B5030/4,-3)*2.8-80000,IF(B5030&lt;6600000,ROUNDDOWN(B5030/4,-3)*3.2-440000,IF(B5030&lt;8500000,ROUNDDOWN(B5030*0.9,0)-1100000,B5030-1950000))))))</f>
        <v/>
      </c>
      <c r="K5030" s="16">
        <f>IF(J5030&gt;23500000,NA(),IF(C5030=2026,IF(J5030&lt;=4890000,1040000,IF(J5030&lt;=6550000,670000,620000)),IF(J5030&lt;=1320000,950000,IF(J5030&lt;=3360000,880000,IF(J5030&lt;=4890000,680000,IF(J5030&lt;=6550000,630000,580000))))))</f>
        <v/>
      </c>
      <c r="L5030" s="16">
        <f>IF(D5030=1,IF(J5030&lt;=9000000,380000,IF(J5030&lt;=9500000,260000,IF(J5030&lt;=10000000,130000,0))),0)</f>
        <v/>
      </c>
      <c r="M5030" s="16">
        <f>IF(D5030=1,IF(J5030&lt;=9000000,330000,IF(J5030&lt;=9500000,220000,IF(J5030&lt;=10000000,110000,0))),0)</f>
        <v/>
      </c>
      <c r="N5030" s="16">
        <f>IF(D5030=1,IF(J5030&lt;=9000000,50000,IF(J5030&lt;=9500000,40000,IF(J5030&lt;=10000000,20000,0))),0)</f>
        <v/>
      </c>
      <c r="O5030" s="16">
        <f>MAX(0,ROUNDDOWN(J5030-G5030-K5030-L5030-E5030*380000-F5030*630000-H5030,-3))</f>
        <v/>
      </c>
      <c r="P5030" s="16">
        <f>MAX(0,ROUNDDOWN(J5030-G5030-430000-M5030-E5030*330000-F5030*450000-I5030,-3))</f>
        <v/>
      </c>
      <c r="Q5030" s="16">
        <f>50000+N5030+E5030*50000+F5030*180000</f>
        <v/>
      </c>
      <c r="R5030" s="16">
        <f>IF(P5030&lt;=2000000,MIN(Q5030,P5030),MAX(Q5030-(P5030-2000000),50000))*0.05</f>
        <v/>
      </c>
      <c r="S5030" s="16">
        <f>MAX(0,P5030*0.1-R5030)</f>
        <v/>
      </c>
      <c r="T5030" s="16">
        <f>Q5030+MAX(0,K5030-480000)</f>
        <v/>
      </c>
      <c r="U5030" s="16">
        <f>P5030-T5030</f>
        <v/>
      </c>
      <c r="V5030" s="17">
        <f>IF(U5030&lt;0,0,LOOKUP(U5030,{0,1950001,3300001,6950001,9000001,18000001,40000001},{0.05,0.1,0.2,0.23,0.33,0.4,0.45}))</f>
        <v/>
      </c>
      <c r="W5030" s="18">
        <f>IF(U5030&lt;0,0.9,0.9-V5030*1.021)</f>
        <v/>
      </c>
      <c r="X5030" s="16">
        <f>ROUNDDOWN(S5030*0.2/W5030+2000,0)</f>
        <v/>
      </c>
      <c r="Y5030" s="17">
        <f>IF(O5030&lt;=0,0,LOOKUP(O5030,{0,1950001,3300001,6950001,9000001,18000001,40000001},{0.05,0.1,0.2,0.23,0.33,0.4,0.45}))</f>
        <v/>
      </c>
    </row>
    <row r="5031">
      <c r="A5031" t="inlineStr">
        <is>
          <t>1万円刻み</t>
        </is>
      </c>
      <c r="B5031" s="16">
        <f>'3_1万円刻み'!$A$1137</f>
        <v/>
      </c>
      <c r="C5031" t="n">
        <v>2025</v>
      </c>
      <c r="D5031" t="n">
        <v>1</v>
      </c>
      <c r="E5031" t="n">
        <v>0</v>
      </c>
      <c r="F5031" t="n">
        <v>0</v>
      </c>
      <c r="G5031" s="16">
        <f>ROUND(MIN(B5031/12,650000)*12*0.0915+MIN(B5031/12,1390000)*12*(0.0504+0)+B5031*0.005,0)</f>
        <v/>
      </c>
      <c r="H5031" t="n">
        <v>0</v>
      </c>
      <c r="I5031" t="n">
        <v>0</v>
      </c>
      <c r="J5031" s="16">
        <f>IF(C5031=2026,IF(B5031&lt;741000,0,IF(B5031&lt;2191000,B5031-740000,IF(B5031&lt;2193000,1451000,IF(B5031&lt;2196000,1453000,IF(B5031&lt;2200000,1456000,IF(B5031&lt;3600000,ROUNDDOWN(B5031/4,-3)*2.8-80000,IF(B5031&lt;6600000,ROUNDDOWN(B5031/4,-3)*3.2-440000,IF(B5031&lt;8500000,ROUNDDOWN(B5031*0.9,0)-1100000,B5031-1950000)))))))),IF(B5031&lt;651000,0,IF(B5031&lt;1900000,B5031-650000,IF(B5031&lt;3600000,ROUNDDOWN(B5031/4,-3)*2.8-80000,IF(B5031&lt;6600000,ROUNDDOWN(B5031/4,-3)*3.2-440000,IF(B5031&lt;8500000,ROUNDDOWN(B5031*0.9,0)-1100000,B5031-1950000))))))</f>
        <v/>
      </c>
      <c r="K5031" s="16">
        <f>IF(J5031&gt;23500000,NA(),IF(C5031=2026,IF(J5031&lt;=4890000,1040000,IF(J5031&lt;=6550000,670000,620000)),IF(J5031&lt;=1320000,950000,IF(J5031&lt;=3360000,880000,IF(J5031&lt;=4890000,680000,IF(J5031&lt;=6550000,630000,580000))))))</f>
        <v/>
      </c>
      <c r="L5031" s="16">
        <f>IF(D5031=1,IF(J5031&lt;=9000000,380000,IF(J5031&lt;=9500000,260000,IF(J5031&lt;=10000000,130000,0))),0)</f>
        <v/>
      </c>
      <c r="M5031" s="16">
        <f>IF(D5031=1,IF(J5031&lt;=9000000,330000,IF(J5031&lt;=9500000,220000,IF(J5031&lt;=10000000,110000,0))),0)</f>
        <v/>
      </c>
      <c r="N5031" s="16">
        <f>IF(D5031=1,IF(J5031&lt;=9000000,50000,IF(J5031&lt;=9500000,40000,IF(J5031&lt;=10000000,20000,0))),0)</f>
        <v/>
      </c>
      <c r="O5031" s="16">
        <f>MAX(0,ROUNDDOWN(J5031-G5031-K5031-L5031-E5031*380000-F5031*630000-H5031,-3))</f>
        <v/>
      </c>
      <c r="P5031" s="16">
        <f>MAX(0,ROUNDDOWN(J5031-G5031-430000-M5031-E5031*330000-F5031*450000-I5031,-3))</f>
        <v/>
      </c>
      <c r="Q5031" s="16">
        <f>50000+N5031+E5031*50000+F5031*180000</f>
        <v/>
      </c>
      <c r="R5031" s="16">
        <f>IF(P5031&lt;=2000000,MIN(Q5031,P5031),MAX(Q5031-(P5031-2000000),50000))*0.05</f>
        <v/>
      </c>
      <c r="S5031" s="16">
        <f>MAX(0,P5031*0.1-R5031)</f>
        <v/>
      </c>
      <c r="T5031" s="16">
        <f>Q5031+MAX(0,K5031-480000)</f>
        <v/>
      </c>
      <c r="U5031" s="16">
        <f>P5031-T5031</f>
        <v/>
      </c>
      <c r="V5031" s="17">
        <f>IF(U5031&lt;0,0,LOOKUP(U5031,{0,1950001,3300001,6950001,9000001,18000001,40000001},{0.05,0.1,0.2,0.23,0.33,0.4,0.45}))</f>
        <v/>
      </c>
      <c r="W5031" s="18">
        <f>IF(U5031&lt;0,0.9,0.9-V5031*1.021)</f>
        <v/>
      </c>
      <c r="X5031" s="16">
        <f>ROUNDDOWN(S5031*0.2/W5031+2000,0)</f>
        <v/>
      </c>
      <c r="Y5031" s="17">
        <f>IF(O5031&lt;=0,0,LOOKUP(O5031,{0,1950001,3300001,6950001,9000001,18000001,40000001},{0.05,0.1,0.2,0.23,0.33,0.4,0.45}))</f>
        <v/>
      </c>
    </row>
    <row r="5032">
      <c r="A5032" t="inlineStr">
        <is>
          <t>1万円刻み</t>
        </is>
      </c>
      <c r="B5032" s="16">
        <f>'3_1万円刻み'!$A$1137</f>
        <v/>
      </c>
      <c r="C5032" t="n">
        <v>2026</v>
      </c>
      <c r="D5032" t="n">
        <v>1</v>
      </c>
      <c r="E5032" t="n">
        <v>0</v>
      </c>
      <c r="F5032" t="n">
        <v>0</v>
      </c>
      <c r="G5032" s="16">
        <f>ROUND(MIN(B5032/12,650000)*12*0.0915+MIN(B5032/12,1390000)*12*(0.0504+0)+B5032*0.005,0)</f>
        <v/>
      </c>
      <c r="H5032" t="n">
        <v>0</v>
      </c>
      <c r="I5032" t="n">
        <v>0</v>
      </c>
      <c r="J5032" s="16">
        <f>IF(C5032=2026,IF(B5032&lt;741000,0,IF(B5032&lt;2191000,B5032-740000,IF(B5032&lt;2193000,1451000,IF(B5032&lt;2196000,1453000,IF(B5032&lt;2200000,1456000,IF(B5032&lt;3600000,ROUNDDOWN(B5032/4,-3)*2.8-80000,IF(B5032&lt;6600000,ROUNDDOWN(B5032/4,-3)*3.2-440000,IF(B5032&lt;8500000,ROUNDDOWN(B5032*0.9,0)-1100000,B5032-1950000)))))))),IF(B5032&lt;651000,0,IF(B5032&lt;1900000,B5032-650000,IF(B5032&lt;3600000,ROUNDDOWN(B5032/4,-3)*2.8-80000,IF(B5032&lt;6600000,ROUNDDOWN(B5032/4,-3)*3.2-440000,IF(B5032&lt;8500000,ROUNDDOWN(B5032*0.9,0)-1100000,B5032-1950000))))))</f>
        <v/>
      </c>
      <c r="K5032" s="16">
        <f>IF(J5032&gt;23500000,NA(),IF(C5032=2026,IF(J5032&lt;=4890000,1040000,IF(J5032&lt;=6550000,670000,620000)),IF(J5032&lt;=1320000,950000,IF(J5032&lt;=3360000,880000,IF(J5032&lt;=4890000,680000,IF(J5032&lt;=6550000,630000,580000))))))</f>
        <v/>
      </c>
      <c r="L5032" s="16">
        <f>IF(D5032=1,IF(J5032&lt;=9000000,380000,IF(J5032&lt;=9500000,260000,IF(J5032&lt;=10000000,130000,0))),0)</f>
        <v/>
      </c>
      <c r="M5032" s="16">
        <f>IF(D5032=1,IF(J5032&lt;=9000000,330000,IF(J5032&lt;=9500000,220000,IF(J5032&lt;=10000000,110000,0))),0)</f>
        <v/>
      </c>
      <c r="N5032" s="16">
        <f>IF(D5032=1,IF(J5032&lt;=9000000,50000,IF(J5032&lt;=9500000,40000,IF(J5032&lt;=10000000,20000,0))),0)</f>
        <v/>
      </c>
      <c r="O5032" s="16">
        <f>MAX(0,ROUNDDOWN(J5032-G5032-K5032-L5032-E5032*380000-F5032*630000-H5032,-3))</f>
        <v/>
      </c>
      <c r="P5032" s="16">
        <f>MAX(0,ROUNDDOWN(J5032-G5032-430000-M5032-E5032*330000-F5032*450000-I5032,-3))</f>
        <v/>
      </c>
      <c r="Q5032" s="16">
        <f>50000+N5032+E5032*50000+F5032*180000</f>
        <v/>
      </c>
      <c r="R5032" s="16">
        <f>IF(P5032&lt;=2000000,MIN(Q5032,P5032),MAX(Q5032-(P5032-2000000),50000))*0.05</f>
        <v/>
      </c>
      <c r="S5032" s="16">
        <f>MAX(0,P5032*0.1-R5032)</f>
        <v/>
      </c>
      <c r="T5032" s="16">
        <f>Q5032+MAX(0,K5032-480000)</f>
        <v/>
      </c>
      <c r="U5032" s="16">
        <f>P5032-T5032</f>
        <v/>
      </c>
      <c r="V5032" s="17">
        <f>IF(U5032&lt;0,0,LOOKUP(U5032,{0,1950001,3300001,6950001,9000001,18000001,40000001},{0.05,0.1,0.2,0.23,0.33,0.4,0.45}))</f>
        <v/>
      </c>
      <c r="W5032" s="18">
        <f>IF(U5032&lt;0,0.9,0.9-V5032*1.021)</f>
        <v/>
      </c>
      <c r="X5032" s="16">
        <f>ROUNDDOWN(S5032*0.2/W5032+2000,0)</f>
        <v/>
      </c>
      <c r="Y5032" s="17">
        <f>IF(O5032&lt;=0,0,LOOKUP(O5032,{0,1950001,3300001,6950001,9000001,18000001,40000001},{0.05,0.1,0.2,0.23,0.33,0.4,0.45}))</f>
        <v/>
      </c>
    </row>
    <row r="5033">
      <c r="A5033" t="inlineStr">
        <is>
          <t>1万円刻み</t>
        </is>
      </c>
      <c r="B5033" s="16">
        <f>'3_1万円刻み'!$A$1138</f>
        <v/>
      </c>
      <c r="C5033" t="n">
        <v>2025</v>
      </c>
      <c r="D5033" t="n">
        <v>0</v>
      </c>
      <c r="E5033" t="n">
        <v>0</v>
      </c>
      <c r="F5033" t="n">
        <v>0</v>
      </c>
      <c r="G5033" s="16">
        <f>ROUND(MIN(B5033/12,650000)*12*0.0915+MIN(B5033/12,1390000)*12*(0.0504+0)+B5033*0.005,0)</f>
        <v/>
      </c>
      <c r="H5033" t="n">
        <v>0</v>
      </c>
      <c r="I5033" t="n">
        <v>0</v>
      </c>
      <c r="J5033" s="16">
        <f>IF(C5033=2026,IF(B5033&lt;741000,0,IF(B5033&lt;2191000,B5033-740000,IF(B5033&lt;2193000,1451000,IF(B5033&lt;2196000,1453000,IF(B5033&lt;2200000,1456000,IF(B5033&lt;3600000,ROUNDDOWN(B5033/4,-3)*2.8-80000,IF(B5033&lt;6600000,ROUNDDOWN(B5033/4,-3)*3.2-440000,IF(B5033&lt;8500000,ROUNDDOWN(B5033*0.9,0)-1100000,B5033-1950000)))))))),IF(B5033&lt;651000,0,IF(B5033&lt;1900000,B5033-650000,IF(B5033&lt;3600000,ROUNDDOWN(B5033/4,-3)*2.8-80000,IF(B5033&lt;6600000,ROUNDDOWN(B5033/4,-3)*3.2-440000,IF(B5033&lt;8500000,ROUNDDOWN(B5033*0.9,0)-1100000,B5033-1950000))))))</f>
        <v/>
      </c>
      <c r="K5033" s="16">
        <f>IF(J5033&gt;23500000,NA(),IF(C5033=2026,IF(J5033&lt;=4890000,1040000,IF(J5033&lt;=6550000,670000,620000)),IF(J5033&lt;=1320000,950000,IF(J5033&lt;=3360000,880000,IF(J5033&lt;=4890000,680000,IF(J5033&lt;=6550000,630000,580000))))))</f>
        <v/>
      </c>
      <c r="L5033" s="16">
        <f>IF(D5033=1,IF(J5033&lt;=9000000,380000,IF(J5033&lt;=9500000,260000,IF(J5033&lt;=10000000,130000,0))),0)</f>
        <v/>
      </c>
      <c r="M5033" s="16">
        <f>IF(D5033=1,IF(J5033&lt;=9000000,330000,IF(J5033&lt;=9500000,220000,IF(J5033&lt;=10000000,110000,0))),0)</f>
        <v/>
      </c>
      <c r="N5033" s="16">
        <f>IF(D5033=1,IF(J5033&lt;=9000000,50000,IF(J5033&lt;=9500000,40000,IF(J5033&lt;=10000000,20000,0))),0)</f>
        <v/>
      </c>
      <c r="O5033" s="16">
        <f>MAX(0,ROUNDDOWN(J5033-G5033-K5033-L5033-E5033*380000-F5033*630000-H5033,-3))</f>
        <v/>
      </c>
      <c r="P5033" s="16">
        <f>MAX(0,ROUNDDOWN(J5033-G5033-430000-M5033-E5033*330000-F5033*450000-I5033,-3))</f>
        <v/>
      </c>
      <c r="Q5033" s="16">
        <f>50000+N5033+E5033*50000+F5033*180000</f>
        <v/>
      </c>
      <c r="R5033" s="16">
        <f>IF(P5033&lt;=2000000,MIN(Q5033,P5033),MAX(Q5033-(P5033-2000000),50000))*0.05</f>
        <v/>
      </c>
      <c r="S5033" s="16">
        <f>MAX(0,P5033*0.1-R5033)</f>
        <v/>
      </c>
      <c r="T5033" s="16">
        <f>Q5033+MAX(0,K5033-480000)</f>
        <v/>
      </c>
      <c r="U5033" s="16">
        <f>P5033-T5033</f>
        <v/>
      </c>
      <c r="V5033" s="17">
        <f>IF(U5033&lt;0,0,LOOKUP(U5033,{0,1950001,3300001,6950001,9000001,18000001,40000001},{0.05,0.1,0.2,0.23,0.33,0.4,0.45}))</f>
        <v/>
      </c>
      <c r="W5033" s="18">
        <f>IF(U5033&lt;0,0.9,0.9-V5033*1.021)</f>
        <v/>
      </c>
      <c r="X5033" s="16">
        <f>ROUNDDOWN(S5033*0.2/W5033+2000,0)</f>
        <v/>
      </c>
      <c r="Y5033" s="17">
        <f>IF(O5033&lt;=0,0,LOOKUP(O5033,{0,1950001,3300001,6950001,9000001,18000001,40000001},{0.05,0.1,0.2,0.23,0.33,0.4,0.45}))</f>
        <v/>
      </c>
    </row>
    <row r="5034">
      <c r="A5034" t="inlineStr">
        <is>
          <t>1万円刻み</t>
        </is>
      </c>
      <c r="B5034" s="16">
        <f>'3_1万円刻み'!$A$1138</f>
        <v/>
      </c>
      <c r="C5034" t="n">
        <v>2026</v>
      </c>
      <c r="D5034" t="n">
        <v>0</v>
      </c>
      <c r="E5034" t="n">
        <v>0</v>
      </c>
      <c r="F5034" t="n">
        <v>0</v>
      </c>
      <c r="G5034" s="16">
        <f>ROUND(MIN(B5034/12,650000)*12*0.0915+MIN(B5034/12,1390000)*12*(0.0504+0)+B5034*0.005,0)</f>
        <v/>
      </c>
      <c r="H5034" t="n">
        <v>0</v>
      </c>
      <c r="I5034" t="n">
        <v>0</v>
      </c>
      <c r="J5034" s="16">
        <f>IF(C5034=2026,IF(B5034&lt;741000,0,IF(B5034&lt;2191000,B5034-740000,IF(B5034&lt;2193000,1451000,IF(B5034&lt;2196000,1453000,IF(B5034&lt;2200000,1456000,IF(B5034&lt;3600000,ROUNDDOWN(B5034/4,-3)*2.8-80000,IF(B5034&lt;6600000,ROUNDDOWN(B5034/4,-3)*3.2-440000,IF(B5034&lt;8500000,ROUNDDOWN(B5034*0.9,0)-1100000,B5034-1950000)))))))),IF(B5034&lt;651000,0,IF(B5034&lt;1900000,B5034-650000,IF(B5034&lt;3600000,ROUNDDOWN(B5034/4,-3)*2.8-80000,IF(B5034&lt;6600000,ROUNDDOWN(B5034/4,-3)*3.2-440000,IF(B5034&lt;8500000,ROUNDDOWN(B5034*0.9,0)-1100000,B5034-1950000))))))</f>
        <v/>
      </c>
      <c r="K5034" s="16">
        <f>IF(J5034&gt;23500000,NA(),IF(C5034=2026,IF(J5034&lt;=4890000,1040000,IF(J5034&lt;=6550000,670000,620000)),IF(J5034&lt;=1320000,950000,IF(J5034&lt;=3360000,880000,IF(J5034&lt;=4890000,680000,IF(J5034&lt;=6550000,630000,580000))))))</f>
        <v/>
      </c>
      <c r="L5034" s="16">
        <f>IF(D5034=1,IF(J5034&lt;=9000000,380000,IF(J5034&lt;=9500000,260000,IF(J5034&lt;=10000000,130000,0))),0)</f>
        <v/>
      </c>
      <c r="M5034" s="16">
        <f>IF(D5034=1,IF(J5034&lt;=9000000,330000,IF(J5034&lt;=9500000,220000,IF(J5034&lt;=10000000,110000,0))),0)</f>
        <v/>
      </c>
      <c r="N5034" s="16">
        <f>IF(D5034=1,IF(J5034&lt;=9000000,50000,IF(J5034&lt;=9500000,40000,IF(J5034&lt;=10000000,20000,0))),0)</f>
        <v/>
      </c>
      <c r="O5034" s="16">
        <f>MAX(0,ROUNDDOWN(J5034-G5034-K5034-L5034-E5034*380000-F5034*630000-H5034,-3))</f>
        <v/>
      </c>
      <c r="P5034" s="16">
        <f>MAX(0,ROUNDDOWN(J5034-G5034-430000-M5034-E5034*330000-F5034*450000-I5034,-3))</f>
        <v/>
      </c>
      <c r="Q5034" s="16">
        <f>50000+N5034+E5034*50000+F5034*180000</f>
        <v/>
      </c>
      <c r="R5034" s="16">
        <f>IF(P5034&lt;=2000000,MIN(Q5034,P5034),MAX(Q5034-(P5034-2000000),50000))*0.05</f>
        <v/>
      </c>
      <c r="S5034" s="16">
        <f>MAX(0,P5034*0.1-R5034)</f>
        <v/>
      </c>
      <c r="T5034" s="16">
        <f>Q5034+MAX(0,K5034-480000)</f>
        <v/>
      </c>
      <c r="U5034" s="16">
        <f>P5034-T5034</f>
        <v/>
      </c>
      <c r="V5034" s="17">
        <f>IF(U5034&lt;0,0,LOOKUP(U5034,{0,1950001,3300001,6950001,9000001,18000001,40000001},{0.05,0.1,0.2,0.23,0.33,0.4,0.45}))</f>
        <v/>
      </c>
      <c r="W5034" s="18">
        <f>IF(U5034&lt;0,0.9,0.9-V5034*1.021)</f>
        <v/>
      </c>
      <c r="X5034" s="16">
        <f>ROUNDDOWN(S5034*0.2/W5034+2000,0)</f>
        <v/>
      </c>
      <c r="Y5034" s="17">
        <f>IF(O5034&lt;=0,0,LOOKUP(O5034,{0,1950001,3300001,6950001,9000001,18000001,40000001},{0.05,0.1,0.2,0.23,0.33,0.4,0.45}))</f>
        <v/>
      </c>
    </row>
    <row r="5035">
      <c r="A5035" t="inlineStr">
        <is>
          <t>1万円刻み</t>
        </is>
      </c>
      <c r="B5035" s="16">
        <f>'3_1万円刻み'!$A$1138</f>
        <v/>
      </c>
      <c r="C5035" t="n">
        <v>2025</v>
      </c>
      <c r="D5035" t="n">
        <v>1</v>
      </c>
      <c r="E5035" t="n">
        <v>0</v>
      </c>
      <c r="F5035" t="n">
        <v>0</v>
      </c>
      <c r="G5035" s="16">
        <f>ROUND(MIN(B5035/12,650000)*12*0.0915+MIN(B5035/12,1390000)*12*(0.0504+0)+B5035*0.005,0)</f>
        <v/>
      </c>
      <c r="H5035" t="n">
        <v>0</v>
      </c>
      <c r="I5035" t="n">
        <v>0</v>
      </c>
      <c r="J5035" s="16">
        <f>IF(C5035=2026,IF(B5035&lt;741000,0,IF(B5035&lt;2191000,B5035-740000,IF(B5035&lt;2193000,1451000,IF(B5035&lt;2196000,1453000,IF(B5035&lt;2200000,1456000,IF(B5035&lt;3600000,ROUNDDOWN(B5035/4,-3)*2.8-80000,IF(B5035&lt;6600000,ROUNDDOWN(B5035/4,-3)*3.2-440000,IF(B5035&lt;8500000,ROUNDDOWN(B5035*0.9,0)-1100000,B5035-1950000)))))))),IF(B5035&lt;651000,0,IF(B5035&lt;1900000,B5035-650000,IF(B5035&lt;3600000,ROUNDDOWN(B5035/4,-3)*2.8-80000,IF(B5035&lt;6600000,ROUNDDOWN(B5035/4,-3)*3.2-440000,IF(B5035&lt;8500000,ROUNDDOWN(B5035*0.9,0)-1100000,B5035-1950000))))))</f>
        <v/>
      </c>
      <c r="K5035" s="16">
        <f>IF(J5035&gt;23500000,NA(),IF(C5035=2026,IF(J5035&lt;=4890000,1040000,IF(J5035&lt;=6550000,670000,620000)),IF(J5035&lt;=1320000,950000,IF(J5035&lt;=3360000,880000,IF(J5035&lt;=4890000,680000,IF(J5035&lt;=6550000,630000,580000))))))</f>
        <v/>
      </c>
      <c r="L5035" s="16">
        <f>IF(D5035=1,IF(J5035&lt;=9000000,380000,IF(J5035&lt;=9500000,260000,IF(J5035&lt;=10000000,130000,0))),0)</f>
        <v/>
      </c>
      <c r="M5035" s="16">
        <f>IF(D5035=1,IF(J5035&lt;=9000000,330000,IF(J5035&lt;=9500000,220000,IF(J5035&lt;=10000000,110000,0))),0)</f>
        <v/>
      </c>
      <c r="N5035" s="16">
        <f>IF(D5035=1,IF(J5035&lt;=9000000,50000,IF(J5035&lt;=9500000,40000,IF(J5035&lt;=10000000,20000,0))),0)</f>
        <v/>
      </c>
      <c r="O5035" s="16">
        <f>MAX(0,ROUNDDOWN(J5035-G5035-K5035-L5035-E5035*380000-F5035*630000-H5035,-3))</f>
        <v/>
      </c>
      <c r="P5035" s="16">
        <f>MAX(0,ROUNDDOWN(J5035-G5035-430000-M5035-E5035*330000-F5035*450000-I5035,-3))</f>
        <v/>
      </c>
      <c r="Q5035" s="16">
        <f>50000+N5035+E5035*50000+F5035*180000</f>
        <v/>
      </c>
      <c r="R5035" s="16">
        <f>IF(P5035&lt;=2000000,MIN(Q5035,P5035),MAX(Q5035-(P5035-2000000),50000))*0.05</f>
        <v/>
      </c>
      <c r="S5035" s="16">
        <f>MAX(0,P5035*0.1-R5035)</f>
        <v/>
      </c>
      <c r="T5035" s="16">
        <f>Q5035+MAX(0,K5035-480000)</f>
        <v/>
      </c>
      <c r="U5035" s="16">
        <f>P5035-T5035</f>
        <v/>
      </c>
      <c r="V5035" s="17">
        <f>IF(U5035&lt;0,0,LOOKUP(U5035,{0,1950001,3300001,6950001,9000001,18000001,40000001},{0.05,0.1,0.2,0.23,0.33,0.4,0.45}))</f>
        <v/>
      </c>
      <c r="W5035" s="18">
        <f>IF(U5035&lt;0,0.9,0.9-V5035*1.021)</f>
        <v/>
      </c>
      <c r="X5035" s="16">
        <f>ROUNDDOWN(S5035*0.2/W5035+2000,0)</f>
        <v/>
      </c>
      <c r="Y5035" s="17">
        <f>IF(O5035&lt;=0,0,LOOKUP(O5035,{0,1950001,3300001,6950001,9000001,18000001,40000001},{0.05,0.1,0.2,0.23,0.33,0.4,0.45}))</f>
        <v/>
      </c>
    </row>
    <row r="5036">
      <c r="A5036" t="inlineStr">
        <is>
          <t>1万円刻み</t>
        </is>
      </c>
      <c r="B5036" s="16">
        <f>'3_1万円刻み'!$A$1138</f>
        <v/>
      </c>
      <c r="C5036" t="n">
        <v>2026</v>
      </c>
      <c r="D5036" t="n">
        <v>1</v>
      </c>
      <c r="E5036" t="n">
        <v>0</v>
      </c>
      <c r="F5036" t="n">
        <v>0</v>
      </c>
      <c r="G5036" s="16">
        <f>ROUND(MIN(B5036/12,650000)*12*0.0915+MIN(B5036/12,1390000)*12*(0.0504+0)+B5036*0.005,0)</f>
        <v/>
      </c>
      <c r="H5036" t="n">
        <v>0</v>
      </c>
      <c r="I5036" t="n">
        <v>0</v>
      </c>
      <c r="J5036" s="16">
        <f>IF(C5036=2026,IF(B5036&lt;741000,0,IF(B5036&lt;2191000,B5036-740000,IF(B5036&lt;2193000,1451000,IF(B5036&lt;2196000,1453000,IF(B5036&lt;2200000,1456000,IF(B5036&lt;3600000,ROUNDDOWN(B5036/4,-3)*2.8-80000,IF(B5036&lt;6600000,ROUNDDOWN(B5036/4,-3)*3.2-440000,IF(B5036&lt;8500000,ROUNDDOWN(B5036*0.9,0)-1100000,B5036-1950000)))))))),IF(B5036&lt;651000,0,IF(B5036&lt;1900000,B5036-650000,IF(B5036&lt;3600000,ROUNDDOWN(B5036/4,-3)*2.8-80000,IF(B5036&lt;6600000,ROUNDDOWN(B5036/4,-3)*3.2-440000,IF(B5036&lt;8500000,ROUNDDOWN(B5036*0.9,0)-1100000,B5036-1950000))))))</f>
        <v/>
      </c>
      <c r="K5036" s="16">
        <f>IF(J5036&gt;23500000,NA(),IF(C5036=2026,IF(J5036&lt;=4890000,1040000,IF(J5036&lt;=6550000,670000,620000)),IF(J5036&lt;=1320000,950000,IF(J5036&lt;=3360000,880000,IF(J5036&lt;=4890000,680000,IF(J5036&lt;=6550000,630000,580000))))))</f>
        <v/>
      </c>
      <c r="L5036" s="16">
        <f>IF(D5036=1,IF(J5036&lt;=9000000,380000,IF(J5036&lt;=9500000,260000,IF(J5036&lt;=10000000,130000,0))),0)</f>
        <v/>
      </c>
      <c r="M5036" s="16">
        <f>IF(D5036=1,IF(J5036&lt;=9000000,330000,IF(J5036&lt;=9500000,220000,IF(J5036&lt;=10000000,110000,0))),0)</f>
        <v/>
      </c>
      <c r="N5036" s="16">
        <f>IF(D5036=1,IF(J5036&lt;=9000000,50000,IF(J5036&lt;=9500000,40000,IF(J5036&lt;=10000000,20000,0))),0)</f>
        <v/>
      </c>
      <c r="O5036" s="16">
        <f>MAX(0,ROUNDDOWN(J5036-G5036-K5036-L5036-E5036*380000-F5036*630000-H5036,-3))</f>
        <v/>
      </c>
      <c r="P5036" s="16">
        <f>MAX(0,ROUNDDOWN(J5036-G5036-430000-M5036-E5036*330000-F5036*450000-I5036,-3))</f>
        <v/>
      </c>
      <c r="Q5036" s="16">
        <f>50000+N5036+E5036*50000+F5036*180000</f>
        <v/>
      </c>
      <c r="R5036" s="16">
        <f>IF(P5036&lt;=2000000,MIN(Q5036,P5036),MAX(Q5036-(P5036-2000000),50000))*0.05</f>
        <v/>
      </c>
      <c r="S5036" s="16">
        <f>MAX(0,P5036*0.1-R5036)</f>
        <v/>
      </c>
      <c r="T5036" s="16">
        <f>Q5036+MAX(0,K5036-480000)</f>
        <v/>
      </c>
      <c r="U5036" s="16">
        <f>P5036-T5036</f>
        <v/>
      </c>
      <c r="V5036" s="17">
        <f>IF(U5036&lt;0,0,LOOKUP(U5036,{0,1950001,3300001,6950001,9000001,18000001,40000001},{0.05,0.1,0.2,0.23,0.33,0.4,0.45}))</f>
        <v/>
      </c>
      <c r="W5036" s="18">
        <f>IF(U5036&lt;0,0.9,0.9-V5036*1.021)</f>
        <v/>
      </c>
      <c r="X5036" s="16">
        <f>ROUNDDOWN(S5036*0.2/W5036+2000,0)</f>
        <v/>
      </c>
      <c r="Y5036" s="17">
        <f>IF(O5036&lt;=0,0,LOOKUP(O5036,{0,1950001,3300001,6950001,9000001,18000001,40000001},{0.05,0.1,0.2,0.23,0.33,0.4,0.45}))</f>
        <v/>
      </c>
    </row>
    <row r="5037">
      <c r="A5037" t="inlineStr">
        <is>
          <t>1万円刻み</t>
        </is>
      </c>
      <c r="B5037" s="16">
        <f>'3_1万円刻み'!$A$1139</f>
        <v/>
      </c>
      <c r="C5037" t="n">
        <v>2025</v>
      </c>
      <c r="D5037" t="n">
        <v>0</v>
      </c>
      <c r="E5037" t="n">
        <v>0</v>
      </c>
      <c r="F5037" t="n">
        <v>0</v>
      </c>
      <c r="G5037" s="16">
        <f>ROUND(MIN(B5037/12,650000)*12*0.0915+MIN(B5037/12,1390000)*12*(0.0504+0)+B5037*0.005,0)</f>
        <v/>
      </c>
      <c r="H5037" t="n">
        <v>0</v>
      </c>
      <c r="I5037" t="n">
        <v>0</v>
      </c>
      <c r="J5037" s="16">
        <f>IF(C5037=2026,IF(B5037&lt;741000,0,IF(B5037&lt;2191000,B5037-740000,IF(B5037&lt;2193000,1451000,IF(B5037&lt;2196000,1453000,IF(B5037&lt;2200000,1456000,IF(B5037&lt;3600000,ROUNDDOWN(B5037/4,-3)*2.8-80000,IF(B5037&lt;6600000,ROUNDDOWN(B5037/4,-3)*3.2-440000,IF(B5037&lt;8500000,ROUNDDOWN(B5037*0.9,0)-1100000,B5037-1950000)))))))),IF(B5037&lt;651000,0,IF(B5037&lt;1900000,B5037-650000,IF(B5037&lt;3600000,ROUNDDOWN(B5037/4,-3)*2.8-80000,IF(B5037&lt;6600000,ROUNDDOWN(B5037/4,-3)*3.2-440000,IF(B5037&lt;8500000,ROUNDDOWN(B5037*0.9,0)-1100000,B5037-1950000))))))</f>
        <v/>
      </c>
      <c r="K5037" s="16">
        <f>IF(J5037&gt;23500000,NA(),IF(C5037=2026,IF(J5037&lt;=4890000,1040000,IF(J5037&lt;=6550000,670000,620000)),IF(J5037&lt;=1320000,950000,IF(J5037&lt;=3360000,880000,IF(J5037&lt;=4890000,680000,IF(J5037&lt;=6550000,630000,580000))))))</f>
        <v/>
      </c>
      <c r="L5037" s="16">
        <f>IF(D5037=1,IF(J5037&lt;=9000000,380000,IF(J5037&lt;=9500000,260000,IF(J5037&lt;=10000000,130000,0))),0)</f>
        <v/>
      </c>
      <c r="M5037" s="16">
        <f>IF(D5037=1,IF(J5037&lt;=9000000,330000,IF(J5037&lt;=9500000,220000,IF(J5037&lt;=10000000,110000,0))),0)</f>
        <v/>
      </c>
      <c r="N5037" s="16">
        <f>IF(D5037=1,IF(J5037&lt;=9000000,50000,IF(J5037&lt;=9500000,40000,IF(J5037&lt;=10000000,20000,0))),0)</f>
        <v/>
      </c>
      <c r="O5037" s="16">
        <f>MAX(0,ROUNDDOWN(J5037-G5037-K5037-L5037-E5037*380000-F5037*630000-H5037,-3))</f>
        <v/>
      </c>
      <c r="P5037" s="16">
        <f>MAX(0,ROUNDDOWN(J5037-G5037-430000-M5037-E5037*330000-F5037*450000-I5037,-3))</f>
        <v/>
      </c>
      <c r="Q5037" s="16">
        <f>50000+N5037+E5037*50000+F5037*180000</f>
        <v/>
      </c>
      <c r="R5037" s="16">
        <f>IF(P5037&lt;=2000000,MIN(Q5037,P5037),MAX(Q5037-(P5037-2000000),50000))*0.05</f>
        <v/>
      </c>
      <c r="S5037" s="16">
        <f>MAX(0,P5037*0.1-R5037)</f>
        <v/>
      </c>
      <c r="T5037" s="16">
        <f>Q5037+MAX(0,K5037-480000)</f>
        <v/>
      </c>
      <c r="U5037" s="16">
        <f>P5037-T5037</f>
        <v/>
      </c>
      <c r="V5037" s="17">
        <f>IF(U5037&lt;0,0,LOOKUP(U5037,{0,1950001,3300001,6950001,9000001,18000001,40000001},{0.05,0.1,0.2,0.23,0.33,0.4,0.45}))</f>
        <v/>
      </c>
      <c r="W5037" s="18">
        <f>IF(U5037&lt;0,0.9,0.9-V5037*1.021)</f>
        <v/>
      </c>
      <c r="X5037" s="16">
        <f>ROUNDDOWN(S5037*0.2/W5037+2000,0)</f>
        <v/>
      </c>
      <c r="Y5037" s="17">
        <f>IF(O5037&lt;=0,0,LOOKUP(O5037,{0,1950001,3300001,6950001,9000001,18000001,40000001},{0.05,0.1,0.2,0.23,0.33,0.4,0.45}))</f>
        <v/>
      </c>
    </row>
    <row r="5038">
      <c r="A5038" t="inlineStr">
        <is>
          <t>1万円刻み</t>
        </is>
      </c>
      <c r="B5038" s="16">
        <f>'3_1万円刻み'!$A$1139</f>
        <v/>
      </c>
      <c r="C5038" t="n">
        <v>2026</v>
      </c>
      <c r="D5038" t="n">
        <v>0</v>
      </c>
      <c r="E5038" t="n">
        <v>0</v>
      </c>
      <c r="F5038" t="n">
        <v>0</v>
      </c>
      <c r="G5038" s="16">
        <f>ROUND(MIN(B5038/12,650000)*12*0.0915+MIN(B5038/12,1390000)*12*(0.0504+0)+B5038*0.005,0)</f>
        <v/>
      </c>
      <c r="H5038" t="n">
        <v>0</v>
      </c>
      <c r="I5038" t="n">
        <v>0</v>
      </c>
      <c r="J5038" s="16">
        <f>IF(C5038=2026,IF(B5038&lt;741000,0,IF(B5038&lt;2191000,B5038-740000,IF(B5038&lt;2193000,1451000,IF(B5038&lt;2196000,1453000,IF(B5038&lt;2200000,1456000,IF(B5038&lt;3600000,ROUNDDOWN(B5038/4,-3)*2.8-80000,IF(B5038&lt;6600000,ROUNDDOWN(B5038/4,-3)*3.2-440000,IF(B5038&lt;8500000,ROUNDDOWN(B5038*0.9,0)-1100000,B5038-1950000)))))))),IF(B5038&lt;651000,0,IF(B5038&lt;1900000,B5038-650000,IF(B5038&lt;3600000,ROUNDDOWN(B5038/4,-3)*2.8-80000,IF(B5038&lt;6600000,ROUNDDOWN(B5038/4,-3)*3.2-440000,IF(B5038&lt;8500000,ROUNDDOWN(B5038*0.9,0)-1100000,B5038-1950000))))))</f>
        <v/>
      </c>
      <c r="K5038" s="16">
        <f>IF(J5038&gt;23500000,NA(),IF(C5038=2026,IF(J5038&lt;=4890000,1040000,IF(J5038&lt;=6550000,670000,620000)),IF(J5038&lt;=1320000,950000,IF(J5038&lt;=3360000,880000,IF(J5038&lt;=4890000,680000,IF(J5038&lt;=6550000,630000,580000))))))</f>
        <v/>
      </c>
      <c r="L5038" s="16">
        <f>IF(D5038=1,IF(J5038&lt;=9000000,380000,IF(J5038&lt;=9500000,260000,IF(J5038&lt;=10000000,130000,0))),0)</f>
        <v/>
      </c>
      <c r="M5038" s="16">
        <f>IF(D5038=1,IF(J5038&lt;=9000000,330000,IF(J5038&lt;=9500000,220000,IF(J5038&lt;=10000000,110000,0))),0)</f>
        <v/>
      </c>
      <c r="N5038" s="16">
        <f>IF(D5038=1,IF(J5038&lt;=9000000,50000,IF(J5038&lt;=9500000,40000,IF(J5038&lt;=10000000,20000,0))),0)</f>
        <v/>
      </c>
      <c r="O5038" s="16">
        <f>MAX(0,ROUNDDOWN(J5038-G5038-K5038-L5038-E5038*380000-F5038*630000-H5038,-3))</f>
        <v/>
      </c>
      <c r="P5038" s="16">
        <f>MAX(0,ROUNDDOWN(J5038-G5038-430000-M5038-E5038*330000-F5038*450000-I5038,-3))</f>
        <v/>
      </c>
      <c r="Q5038" s="16">
        <f>50000+N5038+E5038*50000+F5038*180000</f>
        <v/>
      </c>
      <c r="R5038" s="16">
        <f>IF(P5038&lt;=2000000,MIN(Q5038,P5038),MAX(Q5038-(P5038-2000000),50000))*0.05</f>
        <v/>
      </c>
      <c r="S5038" s="16">
        <f>MAX(0,P5038*0.1-R5038)</f>
        <v/>
      </c>
      <c r="T5038" s="16">
        <f>Q5038+MAX(0,K5038-480000)</f>
        <v/>
      </c>
      <c r="U5038" s="16">
        <f>P5038-T5038</f>
        <v/>
      </c>
      <c r="V5038" s="17">
        <f>IF(U5038&lt;0,0,LOOKUP(U5038,{0,1950001,3300001,6950001,9000001,18000001,40000001},{0.05,0.1,0.2,0.23,0.33,0.4,0.45}))</f>
        <v/>
      </c>
      <c r="W5038" s="18">
        <f>IF(U5038&lt;0,0.9,0.9-V5038*1.021)</f>
        <v/>
      </c>
      <c r="X5038" s="16">
        <f>ROUNDDOWN(S5038*0.2/W5038+2000,0)</f>
        <v/>
      </c>
      <c r="Y5038" s="17">
        <f>IF(O5038&lt;=0,0,LOOKUP(O5038,{0,1950001,3300001,6950001,9000001,18000001,40000001},{0.05,0.1,0.2,0.23,0.33,0.4,0.45}))</f>
        <v/>
      </c>
    </row>
    <row r="5039">
      <c r="A5039" t="inlineStr">
        <is>
          <t>1万円刻み</t>
        </is>
      </c>
      <c r="B5039" s="16">
        <f>'3_1万円刻み'!$A$1139</f>
        <v/>
      </c>
      <c r="C5039" t="n">
        <v>2025</v>
      </c>
      <c r="D5039" t="n">
        <v>1</v>
      </c>
      <c r="E5039" t="n">
        <v>0</v>
      </c>
      <c r="F5039" t="n">
        <v>0</v>
      </c>
      <c r="G5039" s="16">
        <f>ROUND(MIN(B5039/12,650000)*12*0.0915+MIN(B5039/12,1390000)*12*(0.0504+0)+B5039*0.005,0)</f>
        <v/>
      </c>
      <c r="H5039" t="n">
        <v>0</v>
      </c>
      <c r="I5039" t="n">
        <v>0</v>
      </c>
      <c r="J5039" s="16">
        <f>IF(C5039=2026,IF(B5039&lt;741000,0,IF(B5039&lt;2191000,B5039-740000,IF(B5039&lt;2193000,1451000,IF(B5039&lt;2196000,1453000,IF(B5039&lt;2200000,1456000,IF(B5039&lt;3600000,ROUNDDOWN(B5039/4,-3)*2.8-80000,IF(B5039&lt;6600000,ROUNDDOWN(B5039/4,-3)*3.2-440000,IF(B5039&lt;8500000,ROUNDDOWN(B5039*0.9,0)-1100000,B5039-1950000)))))))),IF(B5039&lt;651000,0,IF(B5039&lt;1900000,B5039-650000,IF(B5039&lt;3600000,ROUNDDOWN(B5039/4,-3)*2.8-80000,IF(B5039&lt;6600000,ROUNDDOWN(B5039/4,-3)*3.2-440000,IF(B5039&lt;8500000,ROUNDDOWN(B5039*0.9,0)-1100000,B5039-1950000))))))</f>
        <v/>
      </c>
      <c r="K5039" s="16">
        <f>IF(J5039&gt;23500000,NA(),IF(C5039=2026,IF(J5039&lt;=4890000,1040000,IF(J5039&lt;=6550000,670000,620000)),IF(J5039&lt;=1320000,950000,IF(J5039&lt;=3360000,880000,IF(J5039&lt;=4890000,680000,IF(J5039&lt;=6550000,630000,580000))))))</f>
        <v/>
      </c>
      <c r="L5039" s="16">
        <f>IF(D5039=1,IF(J5039&lt;=9000000,380000,IF(J5039&lt;=9500000,260000,IF(J5039&lt;=10000000,130000,0))),0)</f>
        <v/>
      </c>
      <c r="M5039" s="16">
        <f>IF(D5039=1,IF(J5039&lt;=9000000,330000,IF(J5039&lt;=9500000,220000,IF(J5039&lt;=10000000,110000,0))),0)</f>
        <v/>
      </c>
      <c r="N5039" s="16">
        <f>IF(D5039=1,IF(J5039&lt;=9000000,50000,IF(J5039&lt;=9500000,40000,IF(J5039&lt;=10000000,20000,0))),0)</f>
        <v/>
      </c>
      <c r="O5039" s="16">
        <f>MAX(0,ROUNDDOWN(J5039-G5039-K5039-L5039-E5039*380000-F5039*630000-H5039,-3))</f>
        <v/>
      </c>
      <c r="P5039" s="16">
        <f>MAX(0,ROUNDDOWN(J5039-G5039-430000-M5039-E5039*330000-F5039*450000-I5039,-3))</f>
        <v/>
      </c>
      <c r="Q5039" s="16">
        <f>50000+N5039+E5039*50000+F5039*180000</f>
        <v/>
      </c>
      <c r="R5039" s="16">
        <f>IF(P5039&lt;=2000000,MIN(Q5039,P5039),MAX(Q5039-(P5039-2000000),50000))*0.05</f>
        <v/>
      </c>
      <c r="S5039" s="16">
        <f>MAX(0,P5039*0.1-R5039)</f>
        <v/>
      </c>
      <c r="T5039" s="16">
        <f>Q5039+MAX(0,K5039-480000)</f>
        <v/>
      </c>
      <c r="U5039" s="16">
        <f>P5039-T5039</f>
        <v/>
      </c>
      <c r="V5039" s="17">
        <f>IF(U5039&lt;0,0,LOOKUP(U5039,{0,1950001,3300001,6950001,9000001,18000001,40000001},{0.05,0.1,0.2,0.23,0.33,0.4,0.45}))</f>
        <v/>
      </c>
      <c r="W5039" s="18">
        <f>IF(U5039&lt;0,0.9,0.9-V5039*1.021)</f>
        <v/>
      </c>
      <c r="X5039" s="16">
        <f>ROUNDDOWN(S5039*0.2/W5039+2000,0)</f>
        <v/>
      </c>
      <c r="Y5039" s="17">
        <f>IF(O5039&lt;=0,0,LOOKUP(O5039,{0,1950001,3300001,6950001,9000001,18000001,40000001},{0.05,0.1,0.2,0.23,0.33,0.4,0.45}))</f>
        <v/>
      </c>
    </row>
    <row r="5040">
      <c r="A5040" t="inlineStr">
        <is>
          <t>1万円刻み</t>
        </is>
      </c>
      <c r="B5040" s="16">
        <f>'3_1万円刻み'!$A$1139</f>
        <v/>
      </c>
      <c r="C5040" t="n">
        <v>2026</v>
      </c>
      <c r="D5040" t="n">
        <v>1</v>
      </c>
      <c r="E5040" t="n">
        <v>0</v>
      </c>
      <c r="F5040" t="n">
        <v>0</v>
      </c>
      <c r="G5040" s="16">
        <f>ROUND(MIN(B5040/12,650000)*12*0.0915+MIN(B5040/12,1390000)*12*(0.0504+0)+B5040*0.005,0)</f>
        <v/>
      </c>
      <c r="H5040" t="n">
        <v>0</v>
      </c>
      <c r="I5040" t="n">
        <v>0</v>
      </c>
      <c r="J5040" s="16">
        <f>IF(C5040=2026,IF(B5040&lt;741000,0,IF(B5040&lt;2191000,B5040-740000,IF(B5040&lt;2193000,1451000,IF(B5040&lt;2196000,1453000,IF(B5040&lt;2200000,1456000,IF(B5040&lt;3600000,ROUNDDOWN(B5040/4,-3)*2.8-80000,IF(B5040&lt;6600000,ROUNDDOWN(B5040/4,-3)*3.2-440000,IF(B5040&lt;8500000,ROUNDDOWN(B5040*0.9,0)-1100000,B5040-1950000)))))))),IF(B5040&lt;651000,0,IF(B5040&lt;1900000,B5040-650000,IF(B5040&lt;3600000,ROUNDDOWN(B5040/4,-3)*2.8-80000,IF(B5040&lt;6600000,ROUNDDOWN(B5040/4,-3)*3.2-440000,IF(B5040&lt;8500000,ROUNDDOWN(B5040*0.9,0)-1100000,B5040-1950000))))))</f>
        <v/>
      </c>
      <c r="K5040" s="16">
        <f>IF(J5040&gt;23500000,NA(),IF(C5040=2026,IF(J5040&lt;=4890000,1040000,IF(J5040&lt;=6550000,670000,620000)),IF(J5040&lt;=1320000,950000,IF(J5040&lt;=3360000,880000,IF(J5040&lt;=4890000,680000,IF(J5040&lt;=6550000,630000,580000))))))</f>
        <v/>
      </c>
      <c r="L5040" s="16">
        <f>IF(D5040=1,IF(J5040&lt;=9000000,380000,IF(J5040&lt;=9500000,260000,IF(J5040&lt;=10000000,130000,0))),0)</f>
        <v/>
      </c>
      <c r="M5040" s="16">
        <f>IF(D5040=1,IF(J5040&lt;=9000000,330000,IF(J5040&lt;=9500000,220000,IF(J5040&lt;=10000000,110000,0))),0)</f>
        <v/>
      </c>
      <c r="N5040" s="16">
        <f>IF(D5040=1,IF(J5040&lt;=9000000,50000,IF(J5040&lt;=9500000,40000,IF(J5040&lt;=10000000,20000,0))),0)</f>
        <v/>
      </c>
      <c r="O5040" s="16">
        <f>MAX(0,ROUNDDOWN(J5040-G5040-K5040-L5040-E5040*380000-F5040*630000-H5040,-3))</f>
        <v/>
      </c>
      <c r="P5040" s="16">
        <f>MAX(0,ROUNDDOWN(J5040-G5040-430000-M5040-E5040*330000-F5040*450000-I5040,-3))</f>
        <v/>
      </c>
      <c r="Q5040" s="16">
        <f>50000+N5040+E5040*50000+F5040*180000</f>
        <v/>
      </c>
      <c r="R5040" s="16">
        <f>IF(P5040&lt;=2000000,MIN(Q5040,P5040),MAX(Q5040-(P5040-2000000),50000))*0.05</f>
        <v/>
      </c>
      <c r="S5040" s="16">
        <f>MAX(0,P5040*0.1-R5040)</f>
        <v/>
      </c>
      <c r="T5040" s="16">
        <f>Q5040+MAX(0,K5040-480000)</f>
        <v/>
      </c>
      <c r="U5040" s="16">
        <f>P5040-T5040</f>
        <v/>
      </c>
      <c r="V5040" s="17">
        <f>IF(U5040&lt;0,0,LOOKUP(U5040,{0,1950001,3300001,6950001,9000001,18000001,40000001},{0.05,0.1,0.2,0.23,0.33,0.4,0.45}))</f>
        <v/>
      </c>
      <c r="W5040" s="18">
        <f>IF(U5040&lt;0,0.9,0.9-V5040*1.021)</f>
        <v/>
      </c>
      <c r="X5040" s="16">
        <f>ROUNDDOWN(S5040*0.2/W5040+2000,0)</f>
        <v/>
      </c>
      <c r="Y5040" s="17">
        <f>IF(O5040&lt;=0,0,LOOKUP(O5040,{0,1950001,3300001,6950001,9000001,18000001,40000001},{0.05,0.1,0.2,0.23,0.33,0.4,0.45}))</f>
        <v/>
      </c>
    </row>
    <row r="5041">
      <c r="A5041" t="inlineStr">
        <is>
          <t>1万円刻み</t>
        </is>
      </c>
      <c r="B5041" s="16">
        <f>'3_1万円刻み'!$A$1140</f>
        <v/>
      </c>
      <c r="C5041" t="n">
        <v>2025</v>
      </c>
      <c r="D5041" t="n">
        <v>0</v>
      </c>
      <c r="E5041" t="n">
        <v>0</v>
      </c>
      <c r="F5041" t="n">
        <v>0</v>
      </c>
      <c r="G5041" s="16">
        <f>ROUND(MIN(B5041/12,650000)*12*0.0915+MIN(B5041/12,1390000)*12*(0.0504+0)+B5041*0.005,0)</f>
        <v/>
      </c>
      <c r="H5041" t="n">
        <v>0</v>
      </c>
      <c r="I5041" t="n">
        <v>0</v>
      </c>
      <c r="J5041" s="16">
        <f>IF(C5041=2026,IF(B5041&lt;741000,0,IF(B5041&lt;2191000,B5041-740000,IF(B5041&lt;2193000,1451000,IF(B5041&lt;2196000,1453000,IF(B5041&lt;2200000,1456000,IF(B5041&lt;3600000,ROUNDDOWN(B5041/4,-3)*2.8-80000,IF(B5041&lt;6600000,ROUNDDOWN(B5041/4,-3)*3.2-440000,IF(B5041&lt;8500000,ROUNDDOWN(B5041*0.9,0)-1100000,B5041-1950000)))))))),IF(B5041&lt;651000,0,IF(B5041&lt;1900000,B5041-650000,IF(B5041&lt;3600000,ROUNDDOWN(B5041/4,-3)*2.8-80000,IF(B5041&lt;6600000,ROUNDDOWN(B5041/4,-3)*3.2-440000,IF(B5041&lt;8500000,ROUNDDOWN(B5041*0.9,0)-1100000,B5041-1950000))))))</f>
        <v/>
      </c>
      <c r="K5041" s="16">
        <f>IF(J5041&gt;23500000,NA(),IF(C5041=2026,IF(J5041&lt;=4890000,1040000,IF(J5041&lt;=6550000,670000,620000)),IF(J5041&lt;=1320000,950000,IF(J5041&lt;=3360000,880000,IF(J5041&lt;=4890000,680000,IF(J5041&lt;=6550000,630000,580000))))))</f>
        <v/>
      </c>
      <c r="L5041" s="16">
        <f>IF(D5041=1,IF(J5041&lt;=9000000,380000,IF(J5041&lt;=9500000,260000,IF(J5041&lt;=10000000,130000,0))),0)</f>
        <v/>
      </c>
      <c r="M5041" s="16">
        <f>IF(D5041=1,IF(J5041&lt;=9000000,330000,IF(J5041&lt;=9500000,220000,IF(J5041&lt;=10000000,110000,0))),0)</f>
        <v/>
      </c>
      <c r="N5041" s="16">
        <f>IF(D5041=1,IF(J5041&lt;=9000000,50000,IF(J5041&lt;=9500000,40000,IF(J5041&lt;=10000000,20000,0))),0)</f>
        <v/>
      </c>
      <c r="O5041" s="16">
        <f>MAX(0,ROUNDDOWN(J5041-G5041-K5041-L5041-E5041*380000-F5041*630000-H5041,-3))</f>
        <v/>
      </c>
      <c r="P5041" s="16">
        <f>MAX(0,ROUNDDOWN(J5041-G5041-430000-M5041-E5041*330000-F5041*450000-I5041,-3))</f>
        <v/>
      </c>
      <c r="Q5041" s="16">
        <f>50000+N5041+E5041*50000+F5041*180000</f>
        <v/>
      </c>
      <c r="R5041" s="16">
        <f>IF(P5041&lt;=2000000,MIN(Q5041,P5041),MAX(Q5041-(P5041-2000000),50000))*0.05</f>
        <v/>
      </c>
      <c r="S5041" s="16">
        <f>MAX(0,P5041*0.1-R5041)</f>
        <v/>
      </c>
      <c r="T5041" s="16">
        <f>Q5041+MAX(0,K5041-480000)</f>
        <v/>
      </c>
      <c r="U5041" s="16">
        <f>P5041-T5041</f>
        <v/>
      </c>
      <c r="V5041" s="17">
        <f>IF(U5041&lt;0,0,LOOKUP(U5041,{0,1950001,3300001,6950001,9000001,18000001,40000001},{0.05,0.1,0.2,0.23,0.33,0.4,0.45}))</f>
        <v/>
      </c>
      <c r="W5041" s="18">
        <f>IF(U5041&lt;0,0.9,0.9-V5041*1.021)</f>
        <v/>
      </c>
      <c r="X5041" s="16">
        <f>ROUNDDOWN(S5041*0.2/W5041+2000,0)</f>
        <v/>
      </c>
      <c r="Y5041" s="17">
        <f>IF(O5041&lt;=0,0,LOOKUP(O5041,{0,1950001,3300001,6950001,9000001,18000001,40000001},{0.05,0.1,0.2,0.23,0.33,0.4,0.45}))</f>
        <v/>
      </c>
    </row>
    <row r="5042">
      <c r="A5042" t="inlineStr">
        <is>
          <t>1万円刻み</t>
        </is>
      </c>
      <c r="B5042" s="16">
        <f>'3_1万円刻み'!$A$1140</f>
        <v/>
      </c>
      <c r="C5042" t="n">
        <v>2026</v>
      </c>
      <c r="D5042" t="n">
        <v>0</v>
      </c>
      <c r="E5042" t="n">
        <v>0</v>
      </c>
      <c r="F5042" t="n">
        <v>0</v>
      </c>
      <c r="G5042" s="16">
        <f>ROUND(MIN(B5042/12,650000)*12*0.0915+MIN(B5042/12,1390000)*12*(0.0504+0)+B5042*0.005,0)</f>
        <v/>
      </c>
      <c r="H5042" t="n">
        <v>0</v>
      </c>
      <c r="I5042" t="n">
        <v>0</v>
      </c>
      <c r="J5042" s="16">
        <f>IF(C5042=2026,IF(B5042&lt;741000,0,IF(B5042&lt;2191000,B5042-740000,IF(B5042&lt;2193000,1451000,IF(B5042&lt;2196000,1453000,IF(B5042&lt;2200000,1456000,IF(B5042&lt;3600000,ROUNDDOWN(B5042/4,-3)*2.8-80000,IF(B5042&lt;6600000,ROUNDDOWN(B5042/4,-3)*3.2-440000,IF(B5042&lt;8500000,ROUNDDOWN(B5042*0.9,0)-1100000,B5042-1950000)))))))),IF(B5042&lt;651000,0,IF(B5042&lt;1900000,B5042-650000,IF(B5042&lt;3600000,ROUNDDOWN(B5042/4,-3)*2.8-80000,IF(B5042&lt;6600000,ROUNDDOWN(B5042/4,-3)*3.2-440000,IF(B5042&lt;8500000,ROUNDDOWN(B5042*0.9,0)-1100000,B5042-1950000))))))</f>
        <v/>
      </c>
      <c r="K5042" s="16">
        <f>IF(J5042&gt;23500000,NA(),IF(C5042=2026,IF(J5042&lt;=4890000,1040000,IF(J5042&lt;=6550000,670000,620000)),IF(J5042&lt;=1320000,950000,IF(J5042&lt;=3360000,880000,IF(J5042&lt;=4890000,680000,IF(J5042&lt;=6550000,630000,580000))))))</f>
        <v/>
      </c>
      <c r="L5042" s="16">
        <f>IF(D5042=1,IF(J5042&lt;=9000000,380000,IF(J5042&lt;=9500000,260000,IF(J5042&lt;=10000000,130000,0))),0)</f>
        <v/>
      </c>
      <c r="M5042" s="16">
        <f>IF(D5042=1,IF(J5042&lt;=9000000,330000,IF(J5042&lt;=9500000,220000,IF(J5042&lt;=10000000,110000,0))),0)</f>
        <v/>
      </c>
      <c r="N5042" s="16">
        <f>IF(D5042=1,IF(J5042&lt;=9000000,50000,IF(J5042&lt;=9500000,40000,IF(J5042&lt;=10000000,20000,0))),0)</f>
        <v/>
      </c>
      <c r="O5042" s="16">
        <f>MAX(0,ROUNDDOWN(J5042-G5042-K5042-L5042-E5042*380000-F5042*630000-H5042,-3))</f>
        <v/>
      </c>
      <c r="P5042" s="16">
        <f>MAX(0,ROUNDDOWN(J5042-G5042-430000-M5042-E5042*330000-F5042*450000-I5042,-3))</f>
        <v/>
      </c>
      <c r="Q5042" s="16">
        <f>50000+N5042+E5042*50000+F5042*180000</f>
        <v/>
      </c>
      <c r="R5042" s="16">
        <f>IF(P5042&lt;=2000000,MIN(Q5042,P5042),MAX(Q5042-(P5042-2000000),50000))*0.05</f>
        <v/>
      </c>
      <c r="S5042" s="16">
        <f>MAX(0,P5042*0.1-R5042)</f>
        <v/>
      </c>
      <c r="T5042" s="16">
        <f>Q5042+MAX(0,K5042-480000)</f>
        <v/>
      </c>
      <c r="U5042" s="16">
        <f>P5042-T5042</f>
        <v/>
      </c>
      <c r="V5042" s="17">
        <f>IF(U5042&lt;0,0,LOOKUP(U5042,{0,1950001,3300001,6950001,9000001,18000001,40000001},{0.05,0.1,0.2,0.23,0.33,0.4,0.45}))</f>
        <v/>
      </c>
      <c r="W5042" s="18">
        <f>IF(U5042&lt;0,0.9,0.9-V5042*1.021)</f>
        <v/>
      </c>
      <c r="X5042" s="16">
        <f>ROUNDDOWN(S5042*0.2/W5042+2000,0)</f>
        <v/>
      </c>
      <c r="Y5042" s="17">
        <f>IF(O5042&lt;=0,0,LOOKUP(O5042,{0,1950001,3300001,6950001,9000001,18000001,40000001},{0.05,0.1,0.2,0.23,0.33,0.4,0.45}))</f>
        <v/>
      </c>
    </row>
    <row r="5043">
      <c r="A5043" t="inlineStr">
        <is>
          <t>1万円刻み</t>
        </is>
      </c>
      <c r="B5043" s="16">
        <f>'3_1万円刻み'!$A$1140</f>
        <v/>
      </c>
      <c r="C5043" t="n">
        <v>2025</v>
      </c>
      <c r="D5043" t="n">
        <v>1</v>
      </c>
      <c r="E5043" t="n">
        <v>0</v>
      </c>
      <c r="F5043" t="n">
        <v>0</v>
      </c>
      <c r="G5043" s="16">
        <f>ROUND(MIN(B5043/12,650000)*12*0.0915+MIN(B5043/12,1390000)*12*(0.0504+0)+B5043*0.005,0)</f>
        <v/>
      </c>
      <c r="H5043" t="n">
        <v>0</v>
      </c>
      <c r="I5043" t="n">
        <v>0</v>
      </c>
      <c r="J5043" s="16">
        <f>IF(C5043=2026,IF(B5043&lt;741000,0,IF(B5043&lt;2191000,B5043-740000,IF(B5043&lt;2193000,1451000,IF(B5043&lt;2196000,1453000,IF(B5043&lt;2200000,1456000,IF(B5043&lt;3600000,ROUNDDOWN(B5043/4,-3)*2.8-80000,IF(B5043&lt;6600000,ROUNDDOWN(B5043/4,-3)*3.2-440000,IF(B5043&lt;8500000,ROUNDDOWN(B5043*0.9,0)-1100000,B5043-1950000)))))))),IF(B5043&lt;651000,0,IF(B5043&lt;1900000,B5043-650000,IF(B5043&lt;3600000,ROUNDDOWN(B5043/4,-3)*2.8-80000,IF(B5043&lt;6600000,ROUNDDOWN(B5043/4,-3)*3.2-440000,IF(B5043&lt;8500000,ROUNDDOWN(B5043*0.9,0)-1100000,B5043-1950000))))))</f>
        <v/>
      </c>
      <c r="K5043" s="16">
        <f>IF(J5043&gt;23500000,NA(),IF(C5043=2026,IF(J5043&lt;=4890000,1040000,IF(J5043&lt;=6550000,670000,620000)),IF(J5043&lt;=1320000,950000,IF(J5043&lt;=3360000,880000,IF(J5043&lt;=4890000,680000,IF(J5043&lt;=6550000,630000,580000))))))</f>
        <v/>
      </c>
      <c r="L5043" s="16">
        <f>IF(D5043=1,IF(J5043&lt;=9000000,380000,IF(J5043&lt;=9500000,260000,IF(J5043&lt;=10000000,130000,0))),0)</f>
        <v/>
      </c>
      <c r="M5043" s="16">
        <f>IF(D5043=1,IF(J5043&lt;=9000000,330000,IF(J5043&lt;=9500000,220000,IF(J5043&lt;=10000000,110000,0))),0)</f>
        <v/>
      </c>
      <c r="N5043" s="16">
        <f>IF(D5043=1,IF(J5043&lt;=9000000,50000,IF(J5043&lt;=9500000,40000,IF(J5043&lt;=10000000,20000,0))),0)</f>
        <v/>
      </c>
      <c r="O5043" s="16">
        <f>MAX(0,ROUNDDOWN(J5043-G5043-K5043-L5043-E5043*380000-F5043*630000-H5043,-3))</f>
        <v/>
      </c>
      <c r="P5043" s="16">
        <f>MAX(0,ROUNDDOWN(J5043-G5043-430000-M5043-E5043*330000-F5043*450000-I5043,-3))</f>
        <v/>
      </c>
      <c r="Q5043" s="16">
        <f>50000+N5043+E5043*50000+F5043*180000</f>
        <v/>
      </c>
      <c r="R5043" s="16">
        <f>IF(P5043&lt;=2000000,MIN(Q5043,P5043),MAX(Q5043-(P5043-2000000),50000))*0.05</f>
        <v/>
      </c>
      <c r="S5043" s="16">
        <f>MAX(0,P5043*0.1-R5043)</f>
        <v/>
      </c>
      <c r="T5043" s="16">
        <f>Q5043+MAX(0,K5043-480000)</f>
        <v/>
      </c>
      <c r="U5043" s="16">
        <f>P5043-T5043</f>
        <v/>
      </c>
      <c r="V5043" s="17">
        <f>IF(U5043&lt;0,0,LOOKUP(U5043,{0,1950001,3300001,6950001,9000001,18000001,40000001},{0.05,0.1,0.2,0.23,0.33,0.4,0.45}))</f>
        <v/>
      </c>
      <c r="W5043" s="18">
        <f>IF(U5043&lt;0,0.9,0.9-V5043*1.021)</f>
        <v/>
      </c>
      <c r="X5043" s="16">
        <f>ROUNDDOWN(S5043*0.2/W5043+2000,0)</f>
        <v/>
      </c>
      <c r="Y5043" s="17">
        <f>IF(O5043&lt;=0,0,LOOKUP(O5043,{0,1950001,3300001,6950001,9000001,18000001,40000001},{0.05,0.1,0.2,0.23,0.33,0.4,0.45}))</f>
        <v/>
      </c>
    </row>
    <row r="5044">
      <c r="A5044" t="inlineStr">
        <is>
          <t>1万円刻み</t>
        </is>
      </c>
      <c r="B5044" s="16">
        <f>'3_1万円刻み'!$A$1140</f>
        <v/>
      </c>
      <c r="C5044" t="n">
        <v>2026</v>
      </c>
      <c r="D5044" t="n">
        <v>1</v>
      </c>
      <c r="E5044" t="n">
        <v>0</v>
      </c>
      <c r="F5044" t="n">
        <v>0</v>
      </c>
      <c r="G5044" s="16">
        <f>ROUND(MIN(B5044/12,650000)*12*0.0915+MIN(B5044/12,1390000)*12*(0.0504+0)+B5044*0.005,0)</f>
        <v/>
      </c>
      <c r="H5044" t="n">
        <v>0</v>
      </c>
      <c r="I5044" t="n">
        <v>0</v>
      </c>
      <c r="J5044" s="16">
        <f>IF(C5044=2026,IF(B5044&lt;741000,0,IF(B5044&lt;2191000,B5044-740000,IF(B5044&lt;2193000,1451000,IF(B5044&lt;2196000,1453000,IF(B5044&lt;2200000,1456000,IF(B5044&lt;3600000,ROUNDDOWN(B5044/4,-3)*2.8-80000,IF(B5044&lt;6600000,ROUNDDOWN(B5044/4,-3)*3.2-440000,IF(B5044&lt;8500000,ROUNDDOWN(B5044*0.9,0)-1100000,B5044-1950000)))))))),IF(B5044&lt;651000,0,IF(B5044&lt;1900000,B5044-650000,IF(B5044&lt;3600000,ROUNDDOWN(B5044/4,-3)*2.8-80000,IF(B5044&lt;6600000,ROUNDDOWN(B5044/4,-3)*3.2-440000,IF(B5044&lt;8500000,ROUNDDOWN(B5044*0.9,0)-1100000,B5044-1950000))))))</f>
        <v/>
      </c>
      <c r="K5044" s="16">
        <f>IF(J5044&gt;23500000,NA(),IF(C5044=2026,IF(J5044&lt;=4890000,1040000,IF(J5044&lt;=6550000,670000,620000)),IF(J5044&lt;=1320000,950000,IF(J5044&lt;=3360000,880000,IF(J5044&lt;=4890000,680000,IF(J5044&lt;=6550000,630000,580000))))))</f>
        <v/>
      </c>
      <c r="L5044" s="16">
        <f>IF(D5044=1,IF(J5044&lt;=9000000,380000,IF(J5044&lt;=9500000,260000,IF(J5044&lt;=10000000,130000,0))),0)</f>
        <v/>
      </c>
      <c r="M5044" s="16">
        <f>IF(D5044=1,IF(J5044&lt;=9000000,330000,IF(J5044&lt;=9500000,220000,IF(J5044&lt;=10000000,110000,0))),0)</f>
        <v/>
      </c>
      <c r="N5044" s="16">
        <f>IF(D5044=1,IF(J5044&lt;=9000000,50000,IF(J5044&lt;=9500000,40000,IF(J5044&lt;=10000000,20000,0))),0)</f>
        <v/>
      </c>
      <c r="O5044" s="16">
        <f>MAX(0,ROUNDDOWN(J5044-G5044-K5044-L5044-E5044*380000-F5044*630000-H5044,-3))</f>
        <v/>
      </c>
      <c r="P5044" s="16">
        <f>MAX(0,ROUNDDOWN(J5044-G5044-430000-M5044-E5044*330000-F5044*450000-I5044,-3))</f>
        <v/>
      </c>
      <c r="Q5044" s="16">
        <f>50000+N5044+E5044*50000+F5044*180000</f>
        <v/>
      </c>
      <c r="R5044" s="16">
        <f>IF(P5044&lt;=2000000,MIN(Q5044,P5044),MAX(Q5044-(P5044-2000000),50000))*0.05</f>
        <v/>
      </c>
      <c r="S5044" s="16">
        <f>MAX(0,P5044*0.1-R5044)</f>
        <v/>
      </c>
      <c r="T5044" s="16">
        <f>Q5044+MAX(0,K5044-480000)</f>
        <v/>
      </c>
      <c r="U5044" s="16">
        <f>P5044-T5044</f>
        <v/>
      </c>
      <c r="V5044" s="17">
        <f>IF(U5044&lt;0,0,LOOKUP(U5044,{0,1950001,3300001,6950001,9000001,18000001,40000001},{0.05,0.1,0.2,0.23,0.33,0.4,0.45}))</f>
        <v/>
      </c>
      <c r="W5044" s="18">
        <f>IF(U5044&lt;0,0.9,0.9-V5044*1.021)</f>
        <v/>
      </c>
      <c r="X5044" s="16">
        <f>ROUNDDOWN(S5044*0.2/W5044+2000,0)</f>
        <v/>
      </c>
      <c r="Y5044" s="17">
        <f>IF(O5044&lt;=0,0,LOOKUP(O5044,{0,1950001,3300001,6950001,9000001,18000001,40000001},{0.05,0.1,0.2,0.23,0.33,0.4,0.45}))</f>
        <v/>
      </c>
    </row>
    <row r="5045">
      <c r="A5045" t="inlineStr">
        <is>
          <t>1万円刻み</t>
        </is>
      </c>
      <c r="B5045" s="16">
        <f>'3_1万円刻み'!$A$1141</f>
        <v/>
      </c>
      <c r="C5045" t="n">
        <v>2025</v>
      </c>
      <c r="D5045" t="n">
        <v>0</v>
      </c>
      <c r="E5045" t="n">
        <v>0</v>
      </c>
      <c r="F5045" t="n">
        <v>0</v>
      </c>
      <c r="G5045" s="16">
        <f>ROUND(MIN(B5045/12,650000)*12*0.0915+MIN(B5045/12,1390000)*12*(0.0504+0)+B5045*0.005,0)</f>
        <v/>
      </c>
      <c r="H5045" t="n">
        <v>0</v>
      </c>
      <c r="I5045" t="n">
        <v>0</v>
      </c>
      <c r="J5045" s="16">
        <f>IF(C5045=2026,IF(B5045&lt;741000,0,IF(B5045&lt;2191000,B5045-740000,IF(B5045&lt;2193000,1451000,IF(B5045&lt;2196000,1453000,IF(B5045&lt;2200000,1456000,IF(B5045&lt;3600000,ROUNDDOWN(B5045/4,-3)*2.8-80000,IF(B5045&lt;6600000,ROUNDDOWN(B5045/4,-3)*3.2-440000,IF(B5045&lt;8500000,ROUNDDOWN(B5045*0.9,0)-1100000,B5045-1950000)))))))),IF(B5045&lt;651000,0,IF(B5045&lt;1900000,B5045-650000,IF(B5045&lt;3600000,ROUNDDOWN(B5045/4,-3)*2.8-80000,IF(B5045&lt;6600000,ROUNDDOWN(B5045/4,-3)*3.2-440000,IF(B5045&lt;8500000,ROUNDDOWN(B5045*0.9,0)-1100000,B5045-1950000))))))</f>
        <v/>
      </c>
      <c r="K5045" s="16">
        <f>IF(J5045&gt;23500000,NA(),IF(C5045=2026,IF(J5045&lt;=4890000,1040000,IF(J5045&lt;=6550000,670000,620000)),IF(J5045&lt;=1320000,950000,IF(J5045&lt;=3360000,880000,IF(J5045&lt;=4890000,680000,IF(J5045&lt;=6550000,630000,580000))))))</f>
        <v/>
      </c>
      <c r="L5045" s="16">
        <f>IF(D5045=1,IF(J5045&lt;=9000000,380000,IF(J5045&lt;=9500000,260000,IF(J5045&lt;=10000000,130000,0))),0)</f>
        <v/>
      </c>
      <c r="M5045" s="16">
        <f>IF(D5045=1,IF(J5045&lt;=9000000,330000,IF(J5045&lt;=9500000,220000,IF(J5045&lt;=10000000,110000,0))),0)</f>
        <v/>
      </c>
      <c r="N5045" s="16">
        <f>IF(D5045=1,IF(J5045&lt;=9000000,50000,IF(J5045&lt;=9500000,40000,IF(J5045&lt;=10000000,20000,0))),0)</f>
        <v/>
      </c>
      <c r="O5045" s="16">
        <f>MAX(0,ROUNDDOWN(J5045-G5045-K5045-L5045-E5045*380000-F5045*630000-H5045,-3))</f>
        <v/>
      </c>
      <c r="P5045" s="16">
        <f>MAX(0,ROUNDDOWN(J5045-G5045-430000-M5045-E5045*330000-F5045*450000-I5045,-3))</f>
        <v/>
      </c>
      <c r="Q5045" s="16">
        <f>50000+N5045+E5045*50000+F5045*180000</f>
        <v/>
      </c>
      <c r="R5045" s="16">
        <f>IF(P5045&lt;=2000000,MIN(Q5045,P5045),MAX(Q5045-(P5045-2000000),50000))*0.05</f>
        <v/>
      </c>
      <c r="S5045" s="16">
        <f>MAX(0,P5045*0.1-R5045)</f>
        <v/>
      </c>
      <c r="T5045" s="16">
        <f>Q5045+MAX(0,K5045-480000)</f>
        <v/>
      </c>
      <c r="U5045" s="16">
        <f>P5045-T5045</f>
        <v/>
      </c>
      <c r="V5045" s="17">
        <f>IF(U5045&lt;0,0,LOOKUP(U5045,{0,1950001,3300001,6950001,9000001,18000001,40000001},{0.05,0.1,0.2,0.23,0.33,0.4,0.45}))</f>
        <v/>
      </c>
      <c r="W5045" s="18">
        <f>IF(U5045&lt;0,0.9,0.9-V5045*1.021)</f>
        <v/>
      </c>
      <c r="X5045" s="16">
        <f>ROUNDDOWN(S5045*0.2/W5045+2000,0)</f>
        <v/>
      </c>
      <c r="Y5045" s="17">
        <f>IF(O5045&lt;=0,0,LOOKUP(O5045,{0,1950001,3300001,6950001,9000001,18000001,40000001},{0.05,0.1,0.2,0.23,0.33,0.4,0.45}))</f>
        <v/>
      </c>
    </row>
    <row r="5046">
      <c r="A5046" t="inlineStr">
        <is>
          <t>1万円刻み</t>
        </is>
      </c>
      <c r="B5046" s="16">
        <f>'3_1万円刻み'!$A$1141</f>
        <v/>
      </c>
      <c r="C5046" t="n">
        <v>2026</v>
      </c>
      <c r="D5046" t="n">
        <v>0</v>
      </c>
      <c r="E5046" t="n">
        <v>0</v>
      </c>
      <c r="F5046" t="n">
        <v>0</v>
      </c>
      <c r="G5046" s="16">
        <f>ROUND(MIN(B5046/12,650000)*12*0.0915+MIN(B5046/12,1390000)*12*(0.0504+0)+B5046*0.005,0)</f>
        <v/>
      </c>
      <c r="H5046" t="n">
        <v>0</v>
      </c>
      <c r="I5046" t="n">
        <v>0</v>
      </c>
      <c r="J5046" s="16">
        <f>IF(C5046=2026,IF(B5046&lt;741000,0,IF(B5046&lt;2191000,B5046-740000,IF(B5046&lt;2193000,1451000,IF(B5046&lt;2196000,1453000,IF(B5046&lt;2200000,1456000,IF(B5046&lt;3600000,ROUNDDOWN(B5046/4,-3)*2.8-80000,IF(B5046&lt;6600000,ROUNDDOWN(B5046/4,-3)*3.2-440000,IF(B5046&lt;8500000,ROUNDDOWN(B5046*0.9,0)-1100000,B5046-1950000)))))))),IF(B5046&lt;651000,0,IF(B5046&lt;1900000,B5046-650000,IF(B5046&lt;3600000,ROUNDDOWN(B5046/4,-3)*2.8-80000,IF(B5046&lt;6600000,ROUNDDOWN(B5046/4,-3)*3.2-440000,IF(B5046&lt;8500000,ROUNDDOWN(B5046*0.9,0)-1100000,B5046-1950000))))))</f>
        <v/>
      </c>
      <c r="K5046" s="16">
        <f>IF(J5046&gt;23500000,NA(),IF(C5046=2026,IF(J5046&lt;=4890000,1040000,IF(J5046&lt;=6550000,670000,620000)),IF(J5046&lt;=1320000,950000,IF(J5046&lt;=3360000,880000,IF(J5046&lt;=4890000,680000,IF(J5046&lt;=6550000,630000,580000))))))</f>
        <v/>
      </c>
      <c r="L5046" s="16">
        <f>IF(D5046=1,IF(J5046&lt;=9000000,380000,IF(J5046&lt;=9500000,260000,IF(J5046&lt;=10000000,130000,0))),0)</f>
        <v/>
      </c>
      <c r="M5046" s="16">
        <f>IF(D5046=1,IF(J5046&lt;=9000000,330000,IF(J5046&lt;=9500000,220000,IF(J5046&lt;=10000000,110000,0))),0)</f>
        <v/>
      </c>
      <c r="N5046" s="16">
        <f>IF(D5046=1,IF(J5046&lt;=9000000,50000,IF(J5046&lt;=9500000,40000,IF(J5046&lt;=10000000,20000,0))),0)</f>
        <v/>
      </c>
      <c r="O5046" s="16">
        <f>MAX(0,ROUNDDOWN(J5046-G5046-K5046-L5046-E5046*380000-F5046*630000-H5046,-3))</f>
        <v/>
      </c>
      <c r="P5046" s="16">
        <f>MAX(0,ROUNDDOWN(J5046-G5046-430000-M5046-E5046*330000-F5046*450000-I5046,-3))</f>
        <v/>
      </c>
      <c r="Q5046" s="16">
        <f>50000+N5046+E5046*50000+F5046*180000</f>
        <v/>
      </c>
      <c r="R5046" s="16">
        <f>IF(P5046&lt;=2000000,MIN(Q5046,P5046),MAX(Q5046-(P5046-2000000),50000))*0.05</f>
        <v/>
      </c>
      <c r="S5046" s="16">
        <f>MAX(0,P5046*0.1-R5046)</f>
        <v/>
      </c>
      <c r="T5046" s="16">
        <f>Q5046+MAX(0,K5046-480000)</f>
        <v/>
      </c>
      <c r="U5046" s="16">
        <f>P5046-T5046</f>
        <v/>
      </c>
      <c r="V5046" s="17">
        <f>IF(U5046&lt;0,0,LOOKUP(U5046,{0,1950001,3300001,6950001,9000001,18000001,40000001},{0.05,0.1,0.2,0.23,0.33,0.4,0.45}))</f>
        <v/>
      </c>
      <c r="W5046" s="18">
        <f>IF(U5046&lt;0,0.9,0.9-V5046*1.021)</f>
        <v/>
      </c>
      <c r="X5046" s="16">
        <f>ROUNDDOWN(S5046*0.2/W5046+2000,0)</f>
        <v/>
      </c>
      <c r="Y5046" s="17">
        <f>IF(O5046&lt;=0,0,LOOKUP(O5046,{0,1950001,3300001,6950001,9000001,18000001,40000001},{0.05,0.1,0.2,0.23,0.33,0.4,0.45}))</f>
        <v/>
      </c>
    </row>
    <row r="5047">
      <c r="A5047" t="inlineStr">
        <is>
          <t>1万円刻み</t>
        </is>
      </c>
      <c r="B5047" s="16">
        <f>'3_1万円刻み'!$A$1141</f>
        <v/>
      </c>
      <c r="C5047" t="n">
        <v>2025</v>
      </c>
      <c r="D5047" t="n">
        <v>1</v>
      </c>
      <c r="E5047" t="n">
        <v>0</v>
      </c>
      <c r="F5047" t="n">
        <v>0</v>
      </c>
      <c r="G5047" s="16">
        <f>ROUND(MIN(B5047/12,650000)*12*0.0915+MIN(B5047/12,1390000)*12*(0.0504+0)+B5047*0.005,0)</f>
        <v/>
      </c>
      <c r="H5047" t="n">
        <v>0</v>
      </c>
      <c r="I5047" t="n">
        <v>0</v>
      </c>
      <c r="J5047" s="16">
        <f>IF(C5047=2026,IF(B5047&lt;741000,0,IF(B5047&lt;2191000,B5047-740000,IF(B5047&lt;2193000,1451000,IF(B5047&lt;2196000,1453000,IF(B5047&lt;2200000,1456000,IF(B5047&lt;3600000,ROUNDDOWN(B5047/4,-3)*2.8-80000,IF(B5047&lt;6600000,ROUNDDOWN(B5047/4,-3)*3.2-440000,IF(B5047&lt;8500000,ROUNDDOWN(B5047*0.9,0)-1100000,B5047-1950000)))))))),IF(B5047&lt;651000,0,IF(B5047&lt;1900000,B5047-650000,IF(B5047&lt;3600000,ROUNDDOWN(B5047/4,-3)*2.8-80000,IF(B5047&lt;6600000,ROUNDDOWN(B5047/4,-3)*3.2-440000,IF(B5047&lt;8500000,ROUNDDOWN(B5047*0.9,0)-1100000,B5047-1950000))))))</f>
        <v/>
      </c>
      <c r="K5047" s="16">
        <f>IF(J5047&gt;23500000,NA(),IF(C5047=2026,IF(J5047&lt;=4890000,1040000,IF(J5047&lt;=6550000,670000,620000)),IF(J5047&lt;=1320000,950000,IF(J5047&lt;=3360000,880000,IF(J5047&lt;=4890000,680000,IF(J5047&lt;=6550000,630000,580000))))))</f>
        <v/>
      </c>
      <c r="L5047" s="16">
        <f>IF(D5047=1,IF(J5047&lt;=9000000,380000,IF(J5047&lt;=9500000,260000,IF(J5047&lt;=10000000,130000,0))),0)</f>
        <v/>
      </c>
      <c r="M5047" s="16">
        <f>IF(D5047=1,IF(J5047&lt;=9000000,330000,IF(J5047&lt;=9500000,220000,IF(J5047&lt;=10000000,110000,0))),0)</f>
        <v/>
      </c>
      <c r="N5047" s="16">
        <f>IF(D5047=1,IF(J5047&lt;=9000000,50000,IF(J5047&lt;=9500000,40000,IF(J5047&lt;=10000000,20000,0))),0)</f>
        <v/>
      </c>
      <c r="O5047" s="16">
        <f>MAX(0,ROUNDDOWN(J5047-G5047-K5047-L5047-E5047*380000-F5047*630000-H5047,-3))</f>
        <v/>
      </c>
      <c r="P5047" s="16">
        <f>MAX(0,ROUNDDOWN(J5047-G5047-430000-M5047-E5047*330000-F5047*450000-I5047,-3))</f>
        <v/>
      </c>
      <c r="Q5047" s="16">
        <f>50000+N5047+E5047*50000+F5047*180000</f>
        <v/>
      </c>
      <c r="R5047" s="16">
        <f>IF(P5047&lt;=2000000,MIN(Q5047,P5047),MAX(Q5047-(P5047-2000000),50000))*0.05</f>
        <v/>
      </c>
      <c r="S5047" s="16">
        <f>MAX(0,P5047*0.1-R5047)</f>
        <v/>
      </c>
      <c r="T5047" s="16">
        <f>Q5047+MAX(0,K5047-480000)</f>
        <v/>
      </c>
      <c r="U5047" s="16">
        <f>P5047-T5047</f>
        <v/>
      </c>
      <c r="V5047" s="17">
        <f>IF(U5047&lt;0,0,LOOKUP(U5047,{0,1950001,3300001,6950001,9000001,18000001,40000001},{0.05,0.1,0.2,0.23,0.33,0.4,0.45}))</f>
        <v/>
      </c>
      <c r="W5047" s="18">
        <f>IF(U5047&lt;0,0.9,0.9-V5047*1.021)</f>
        <v/>
      </c>
      <c r="X5047" s="16">
        <f>ROUNDDOWN(S5047*0.2/W5047+2000,0)</f>
        <v/>
      </c>
      <c r="Y5047" s="17">
        <f>IF(O5047&lt;=0,0,LOOKUP(O5047,{0,1950001,3300001,6950001,9000001,18000001,40000001},{0.05,0.1,0.2,0.23,0.33,0.4,0.45}))</f>
        <v/>
      </c>
    </row>
    <row r="5048">
      <c r="A5048" t="inlineStr">
        <is>
          <t>1万円刻み</t>
        </is>
      </c>
      <c r="B5048" s="16">
        <f>'3_1万円刻み'!$A$1141</f>
        <v/>
      </c>
      <c r="C5048" t="n">
        <v>2026</v>
      </c>
      <c r="D5048" t="n">
        <v>1</v>
      </c>
      <c r="E5048" t="n">
        <v>0</v>
      </c>
      <c r="F5048" t="n">
        <v>0</v>
      </c>
      <c r="G5048" s="16">
        <f>ROUND(MIN(B5048/12,650000)*12*0.0915+MIN(B5048/12,1390000)*12*(0.0504+0)+B5048*0.005,0)</f>
        <v/>
      </c>
      <c r="H5048" t="n">
        <v>0</v>
      </c>
      <c r="I5048" t="n">
        <v>0</v>
      </c>
      <c r="J5048" s="16">
        <f>IF(C5048=2026,IF(B5048&lt;741000,0,IF(B5048&lt;2191000,B5048-740000,IF(B5048&lt;2193000,1451000,IF(B5048&lt;2196000,1453000,IF(B5048&lt;2200000,1456000,IF(B5048&lt;3600000,ROUNDDOWN(B5048/4,-3)*2.8-80000,IF(B5048&lt;6600000,ROUNDDOWN(B5048/4,-3)*3.2-440000,IF(B5048&lt;8500000,ROUNDDOWN(B5048*0.9,0)-1100000,B5048-1950000)))))))),IF(B5048&lt;651000,0,IF(B5048&lt;1900000,B5048-650000,IF(B5048&lt;3600000,ROUNDDOWN(B5048/4,-3)*2.8-80000,IF(B5048&lt;6600000,ROUNDDOWN(B5048/4,-3)*3.2-440000,IF(B5048&lt;8500000,ROUNDDOWN(B5048*0.9,0)-1100000,B5048-1950000))))))</f>
        <v/>
      </c>
      <c r="K5048" s="16">
        <f>IF(J5048&gt;23500000,NA(),IF(C5048=2026,IF(J5048&lt;=4890000,1040000,IF(J5048&lt;=6550000,670000,620000)),IF(J5048&lt;=1320000,950000,IF(J5048&lt;=3360000,880000,IF(J5048&lt;=4890000,680000,IF(J5048&lt;=6550000,630000,580000))))))</f>
        <v/>
      </c>
      <c r="L5048" s="16">
        <f>IF(D5048=1,IF(J5048&lt;=9000000,380000,IF(J5048&lt;=9500000,260000,IF(J5048&lt;=10000000,130000,0))),0)</f>
        <v/>
      </c>
      <c r="M5048" s="16">
        <f>IF(D5048=1,IF(J5048&lt;=9000000,330000,IF(J5048&lt;=9500000,220000,IF(J5048&lt;=10000000,110000,0))),0)</f>
        <v/>
      </c>
      <c r="N5048" s="16">
        <f>IF(D5048=1,IF(J5048&lt;=9000000,50000,IF(J5048&lt;=9500000,40000,IF(J5048&lt;=10000000,20000,0))),0)</f>
        <v/>
      </c>
      <c r="O5048" s="16">
        <f>MAX(0,ROUNDDOWN(J5048-G5048-K5048-L5048-E5048*380000-F5048*630000-H5048,-3))</f>
        <v/>
      </c>
      <c r="P5048" s="16">
        <f>MAX(0,ROUNDDOWN(J5048-G5048-430000-M5048-E5048*330000-F5048*450000-I5048,-3))</f>
        <v/>
      </c>
      <c r="Q5048" s="16">
        <f>50000+N5048+E5048*50000+F5048*180000</f>
        <v/>
      </c>
      <c r="R5048" s="16">
        <f>IF(P5048&lt;=2000000,MIN(Q5048,P5048),MAX(Q5048-(P5048-2000000),50000))*0.05</f>
        <v/>
      </c>
      <c r="S5048" s="16">
        <f>MAX(0,P5048*0.1-R5048)</f>
        <v/>
      </c>
      <c r="T5048" s="16">
        <f>Q5048+MAX(0,K5048-480000)</f>
        <v/>
      </c>
      <c r="U5048" s="16">
        <f>P5048-T5048</f>
        <v/>
      </c>
      <c r="V5048" s="17">
        <f>IF(U5048&lt;0,0,LOOKUP(U5048,{0,1950001,3300001,6950001,9000001,18000001,40000001},{0.05,0.1,0.2,0.23,0.33,0.4,0.45}))</f>
        <v/>
      </c>
      <c r="W5048" s="18">
        <f>IF(U5048&lt;0,0.9,0.9-V5048*1.021)</f>
        <v/>
      </c>
      <c r="X5048" s="16">
        <f>ROUNDDOWN(S5048*0.2/W5048+2000,0)</f>
        <v/>
      </c>
      <c r="Y5048" s="17">
        <f>IF(O5048&lt;=0,0,LOOKUP(O5048,{0,1950001,3300001,6950001,9000001,18000001,40000001},{0.05,0.1,0.2,0.23,0.33,0.4,0.45}))</f>
        <v/>
      </c>
    </row>
    <row r="5049">
      <c r="A5049" t="inlineStr">
        <is>
          <t>1万円刻み</t>
        </is>
      </c>
      <c r="B5049" s="16">
        <f>'3_1万円刻み'!$A$1142</f>
        <v/>
      </c>
      <c r="C5049" t="n">
        <v>2025</v>
      </c>
      <c r="D5049" t="n">
        <v>0</v>
      </c>
      <c r="E5049" t="n">
        <v>0</v>
      </c>
      <c r="F5049" t="n">
        <v>0</v>
      </c>
      <c r="G5049" s="16">
        <f>ROUND(MIN(B5049/12,650000)*12*0.0915+MIN(B5049/12,1390000)*12*(0.0504+0)+B5049*0.005,0)</f>
        <v/>
      </c>
      <c r="H5049" t="n">
        <v>0</v>
      </c>
      <c r="I5049" t="n">
        <v>0</v>
      </c>
      <c r="J5049" s="16">
        <f>IF(C5049=2026,IF(B5049&lt;741000,0,IF(B5049&lt;2191000,B5049-740000,IF(B5049&lt;2193000,1451000,IF(B5049&lt;2196000,1453000,IF(B5049&lt;2200000,1456000,IF(B5049&lt;3600000,ROUNDDOWN(B5049/4,-3)*2.8-80000,IF(B5049&lt;6600000,ROUNDDOWN(B5049/4,-3)*3.2-440000,IF(B5049&lt;8500000,ROUNDDOWN(B5049*0.9,0)-1100000,B5049-1950000)))))))),IF(B5049&lt;651000,0,IF(B5049&lt;1900000,B5049-650000,IF(B5049&lt;3600000,ROUNDDOWN(B5049/4,-3)*2.8-80000,IF(B5049&lt;6600000,ROUNDDOWN(B5049/4,-3)*3.2-440000,IF(B5049&lt;8500000,ROUNDDOWN(B5049*0.9,0)-1100000,B5049-1950000))))))</f>
        <v/>
      </c>
      <c r="K5049" s="16">
        <f>IF(J5049&gt;23500000,NA(),IF(C5049=2026,IF(J5049&lt;=4890000,1040000,IF(J5049&lt;=6550000,670000,620000)),IF(J5049&lt;=1320000,950000,IF(J5049&lt;=3360000,880000,IF(J5049&lt;=4890000,680000,IF(J5049&lt;=6550000,630000,580000))))))</f>
        <v/>
      </c>
      <c r="L5049" s="16">
        <f>IF(D5049=1,IF(J5049&lt;=9000000,380000,IF(J5049&lt;=9500000,260000,IF(J5049&lt;=10000000,130000,0))),0)</f>
        <v/>
      </c>
      <c r="M5049" s="16">
        <f>IF(D5049=1,IF(J5049&lt;=9000000,330000,IF(J5049&lt;=9500000,220000,IF(J5049&lt;=10000000,110000,0))),0)</f>
        <v/>
      </c>
      <c r="N5049" s="16">
        <f>IF(D5049=1,IF(J5049&lt;=9000000,50000,IF(J5049&lt;=9500000,40000,IF(J5049&lt;=10000000,20000,0))),0)</f>
        <v/>
      </c>
      <c r="O5049" s="16">
        <f>MAX(0,ROUNDDOWN(J5049-G5049-K5049-L5049-E5049*380000-F5049*630000-H5049,-3))</f>
        <v/>
      </c>
      <c r="P5049" s="16">
        <f>MAX(0,ROUNDDOWN(J5049-G5049-430000-M5049-E5049*330000-F5049*450000-I5049,-3))</f>
        <v/>
      </c>
      <c r="Q5049" s="16">
        <f>50000+N5049+E5049*50000+F5049*180000</f>
        <v/>
      </c>
      <c r="R5049" s="16">
        <f>IF(P5049&lt;=2000000,MIN(Q5049,P5049),MAX(Q5049-(P5049-2000000),50000))*0.05</f>
        <v/>
      </c>
      <c r="S5049" s="16">
        <f>MAX(0,P5049*0.1-R5049)</f>
        <v/>
      </c>
      <c r="T5049" s="16">
        <f>Q5049+MAX(0,K5049-480000)</f>
        <v/>
      </c>
      <c r="U5049" s="16">
        <f>P5049-T5049</f>
        <v/>
      </c>
      <c r="V5049" s="17">
        <f>IF(U5049&lt;0,0,LOOKUP(U5049,{0,1950001,3300001,6950001,9000001,18000001,40000001},{0.05,0.1,0.2,0.23,0.33,0.4,0.45}))</f>
        <v/>
      </c>
      <c r="W5049" s="18">
        <f>IF(U5049&lt;0,0.9,0.9-V5049*1.021)</f>
        <v/>
      </c>
      <c r="X5049" s="16">
        <f>ROUNDDOWN(S5049*0.2/W5049+2000,0)</f>
        <v/>
      </c>
      <c r="Y5049" s="17">
        <f>IF(O5049&lt;=0,0,LOOKUP(O5049,{0,1950001,3300001,6950001,9000001,18000001,40000001},{0.05,0.1,0.2,0.23,0.33,0.4,0.45}))</f>
        <v/>
      </c>
    </row>
    <row r="5050">
      <c r="A5050" t="inlineStr">
        <is>
          <t>1万円刻み</t>
        </is>
      </c>
      <c r="B5050" s="16">
        <f>'3_1万円刻み'!$A$1142</f>
        <v/>
      </c>
      <c r="C5050" t="n">
        <v>2026</v>
      </c>
      <c r="D5050" t="n">
        <v>0</v>
      </c>
      <c r="E5050" t="n">
        <v>0</v>
      </c>
      <c r="F5050" t="n">
        <v>0</v>
      </c>
      <c r="G5050" s="16">
        <f>ROUND(MIN(B5050/12,650000)*12*0.0915+MIN(B5050/12,1390000)*12*(0.0504+0)+B5050*0.005,0)</f>
        <v/>
      </c>
      <c r="H5050" t="n">
        <v>0</v>
      </c>
      <c r="I5050" t="n">
        <v>0</v>
      </c>
      <c r="J5050" s="16">
        <f>IF(C5050=2026,IF(B5050&lt;741000,0,IF(B5050&lt;2191000,B5050-740000,IF(B5050&lt;2193000,1451000,IF(B5050&lt;2196000,1453000,IF(B5050&lt;2200000,1456000,IF(B5050&lt;3600000,ROUNDDOWN(B5050/4,-3)*2.8-80000,IF(B5050&lt;6600000,ROUNDDOWN(B5050/4,-3)*3.2-440000,IF(B5050&lt;8500000,ROUNDDOWN(B5050*0.9,0)-1100000,B5050-1950000)))))))),IF(B5050&lt;651000,0,IF(B5050&lt;1900000,B5050-650000,IF(B5050&lt;3600000,ROUNDDOWN(B5050/4,-3)*2.8-80000,IF(B5050&lt;6600000,ROUNDDOWN(B5050/4,-3)*3.2-440000,IF(B5050&lt;8500000,ROUNDDOWN(B5050*0.9,0)-1100000,B5050-1950000))))))</f>
        <v/>
      </c>
      <c r="K5050" s="16">
        <f>IF(J5050&gt;23500000,NA(),IF(C5050=2026,IF(J5050&lt;=4890000,1040000,IF(J5050&lt;=6550000,670000,620000)),IF(J5050&lt;=1320000,950000,IF(J5050&lt;=3360000,880000,IF(J5050&lt;=4890000,680000,IF(J5050&lt;=6550000,630000,580000))))))</f>
        <v/>
      </c>
      <c r="L5050" s="16">
        <f>IF(D5050=1,IF(J5050&lt;=9000000,380000,IF(J5050&lt;=9500000,260000,IF(J5050&lt;=10000000,130000,0))),0)</f>
        <v/>
      </c>
      <c r="M5050" s="16">
        <f>IF(D5050=1,IF(J5050&lt;=9000000,330000,IF(J5050&lt;=9500000,220000,IF(J5050&lt;=10000000,110000,0))),0)</f>
        <v/>
      </c>
      <c r="N5050" s="16">
        <f>IF(D5050=1,IF(J5050&lt;=9000000,50000,IF(J5050&lt;=9500000,40000,IF(J5050&lt;=10000000,20000,0))),0)</f>
        <v/>
      </c>
      <c r="O5050" s="16">
        <f>MAX(0,ROUNDDOWN(J5050-G5050-K5050-L5050-E5050*380000-F5050*630000-H5050,-3))</f>
        <v/>
      </c>
      <c r="P5050" s="16">
        <f>MAX(0,ROUNDDOWN(J5050-G5050-430000-M5050-E5050*330000-F5050*450000-I5050,-3))</f>
        <v/>
      </c>
      <c r="Q5050" s="16">
        <f>50000+N5050+E5050*50000+F5050*180000</f>
        <v/>
      </c>
      <c r="R5050" s="16">
        <f>IF(P5050&lt;=2000000,MIN(Q5050,P5050),MAX(Q5050-(P5050-2000000),50000))*0.05</f>
        <v/>
      </c>
      <c r="S5050" s="16">
        <f>MAX(0,P5050*0.1-R5050)</f>
        <v/>
      </c>
      <c r="T5050" s="16">
        <f>Q5050+MAX(0,K5050-480000)</f>
        <v/>
      </c>
      <c r="U5050" s="16">
        <f>P5050-T5050</f>
        <v/>
      </c>
      <c r="V5050" s="17">
        <f>IF(U5050&lt;0,0,LOOKUP(U5050,{0,1950001,3300001,6950001,9000001,18000001,40000001},{0.05,0.1,0.2,0.23,0.33,0.4,0.45}))</f>
        <v/>
      </c>
      <c r="W5050" s="18">
        <f>IF(U5050&lt;0,0.9,0.9-V5050*1.021)</f>
        <v/>
      </c>
      <c r="X5050" s="16">
        <f>ROUNDDOWN(S5050*0.2/W5050+2000,0)</f>
        <v/>
      </c>
      <c r="Y5050" s="17">
        <f>IF(O5050&lt;=0,0,LOOKUP(O5050,{0,1950001,3300001,6950001,9000001,18000001,40000001},{0.05,0.1,0.2,0.23,0.33,0.4,0.45}))</f>
        <v/>
      </c>
    </row>
    <row r="5051">
      <c r="A5051" t="inlineStr">
        <is>
          <t>1万円刻み</t>
        </is>
      </c>
      <c r="B5051" s="16">
        <f>'3_1万円刻み'!$A$1142</f>
        <v/>
      </c>
      <c r="C5051" t="n">
        <v>2025</v>
      </c>
      <c r="D5051" t="n">
        <v>1</v>
      </c>
      <c r="E5051" t="n">
        <v>0</v>
      </c>
      <c r="F5051" t="n">
        <v>0</v>
      </c>
      <c r="G5051" s="16">
        <f>ROUND(MIN(B5051/12,650000)*12*0.0915+MIN(B5051/12,1390000)*12*(0.0504+0)+B5051*0.005,0)</f>
        <v/>
      </c>
      <c r="H5051" t="n">
        <v>0</v>
      </c>
      <c r="I5051" t="n">
        <v>0</v>
      </c>
      <c r="J5051" s="16">
        <f>IF(C5051=2026,IF(B5051&lt;741000,0,IF(B5051&lt;2191000,B5051-740000,IF(B5051&lt;2193000,1451000,IF(B5051&lt;2196000,1453000,IF(B5051&lt;2200000,1456000,IF(B5051&lt;3600000,ROUNDDOWN(B5051/4,-3)*2.8-80000,IF(B5051&lt;6600000,ROUNDDOWN(B5051/4,-3)*3.2-440000,IF(B5051&lt;8500000,ROUNDDOWN(B5051*0.9,0)-1100000,B5051-1950000)))))))),IF(B5051&lt;651000,0,IF(B5051&lt;1900000,B5051-650000,IF(B5051&lt;3600000,ROUNDDOWN(B5051/4,-3)*2.8-80000,IF(B5051&lt;6600000,ROUNDDOWN(B5051/4,-3)*3.2-440000,IF(B5051&lt;8500000,ROUNDDOWN(B5051*0.9,0)-1100000,B5051-1950000))))))</f>
        <v/>
      </c>
      <c r="K5051" s="16">
        <f>IF(J5051&gt;23500000,NA(),IF(C5051=2026,IF(J5051&lt;=4890000,1040000,IF(J5051&lt;=6550000,670000,620000)),IF(J5051&lt;=1320000,950000,IF(J5051&lt;=3360000,880000,IF(J5051&lt;=4890000,680000,IF(J5051&lt;=6550000,630000,580000))))))</f>
        <v/>
      </c>
      <c r="L5051" s="16">
        <f>IF(D5051=1,IF(J5051&lt;=9000000,380000,IF(J5051&lt;=9500000,260000,IF(J5051&lt;=10000000,130000,0))),0)</f>
        <v/>
      </c>
      <c r="M5051" s="16">
        <f>IF(D5051=1,IF(J5051&lt;=9000000,330000,IF(J5051&lt;=9500000,220000,IF(J5051&lt;=10000000,110000,0))),0)</f>
        <v/>
      </c>
      <c r="N5051" s="16">
        <f>IF(D5051=1,IF(J5051&lt;=9000000,50000,IF(J5051&lt;=9500000,40000,IF(J5051&lt;=10000000,20000,0))),0)</f>
        <v/>
      </c>
      <c r="O5051" s="16">
        <f>MAX(0,ROUNDDOWN(J5051-G5051-K5051-L5051-E5051*380000-F5051*630000-H5051,-3))</f>
        <v/>
      </c>
      <c r="P5051" s="16">
        <f>MAX(0,ROUNDDOWN(J5051-G5051-430000-M5051-E5051*330000-F5051*450000-I5051,-3))</f>
        <v/>
      </c>
      <c r="Q5051" s="16">
        <f>50000+N5051+E5051*50000+F5051*180000</f>
        <v/>
      </c>
      <c r="R5051" s="16">
        <f>IF(P5051&lt;=2000000,MIN(Q5051,P5051),MAX(Q5051-(P5051-2000000),50000))*0.05</f>
        <v/>
      </c>
      <c r="S5051" s="16">
        <f>MAX(0,P5051*0.1-R5051)</f>
        <v/>
      </c>
      <c r="T5051" s="16">
        <f>Q5051+MAX(0,K5051-480000)</f>
        <v/>
      </c>
      <c r="U5051" s="16">
        <f>P5051-T5051</f>
        <v/>
      </c>
      <c r="V5051" s="17">
        <f>IF(U5051&lt;0,0,LOOKUP(U5051,{0,1950001,3300001,6950001,9000001,18000001,40000001},{0.05,0.1,0.2,0.23,0.33,0.4,0.45}))</f>
        <v/>
      </c>
      <c r="W5051" s="18">
        <f>IF(U5051&lt;0,0.9,0.9-V5051*1.021)</f>
        <v/>
      </c>
      <c r="X5051" s="16">
        <f>ROUNDDOWN(S5051*0.2/W5051+2000,0)</f>
        <v/>
      </c>
      <c r="Y5051" s="17">
        <f>IF(O5051&lt;=0,0,LOOKUP(O5051,{0,1950001,3300001,6950001,9000001,18000001,40000001},{0.05,0.1,0.2,0.23,0.33,0.4,0.45}))</f>
        <v/>
      </c>
    </row>
    <row r="5052">
      <c r="A5052" t="inlineStr">
        <is>
          <t>1万円刻み</t>
        </is>
      </c>
      <c r="B5052" s="16">
        <f>'3_1万円刻み'!$A$1142</f>
        <v/>
      </c>
      <c r="C5052" t="n">
        <v>2026</v>
      </c>
      <c r="D5052" t="n">
        <v>1</v>
      </c>
      <c r="E5052" t="n">
        <v>0</v>
      </c>
      <c r="F5052" t="n">
        <v>0</v>
      </c>
      <c r="G5052" s="16">
        <f>ROUND(MIN(B5052/12,650000)*12*0.0915+MIN(B5052/12,1390000)*12*(0.0504+0)+B5052*0.005,0)</f>
        <v/>
      </c>
      <c r="H5052" t="n">
        <v>0</v>
      </c>
      <c r="I5052" t="n">
        <v>0</v>
      </c>
      <c r="J5052" s="16">
        <f>IF(C5052=2026,IF(B5052&lt;741000,0,IF(B5052&lt;2191000,B5052-740000,IF(B5052&lt;2193000,1451000,IF(B5052&lt;2196000,1453000,IF(B5052&lt;2200000,1456000,IF(B5052&lt;3600000,ROUNDDOWN(B5052/4,-3)*2.8-80000,IF(B5052&lt;6600000,ROUNDDOWN(B5052/4,-3)*3.2-440000,IF(B5052&lt;8500000,ROUNDDOWN(B5052*0.9,0)-1100000,B5052-1950000)))))))),IF(B5052&lt;651000,0,IF(B5052&lt;1900000,B5052-650000,IF(B5052&lt;3600000,ROUNDDOWN(B5052/4,-3)*2.8-80000,IF(B5052&lt;6600000,ROUNDDOWN(B5052/4,-3)*3.2-440000,IF(B5052&lt;8500000,ROUNDDOWN(B5052*0.9,0)-1100000,B5052-1950000))))))</f>
        <v/>
      </c>
      <c r="K5052" s="16">
        <f>IF(J5052&gt;23500000,NA(),IF(C5052=2026,IF(J5052&lt;=4890000,1040000,IF(J5052&lt;=6550000,670000,620000)),IF(J5052&lt;=1320000,950000,IF(J5052&lt;=3360000,880000,IF(J5052&lt;=4890000,680000,IF(J5052&lt;=6550000,630000,580000))))))</f>
        <v/>
      </c>
      <c r="L5052" s="16">
        <f>IF(D5052=1,IF(J5052&lt;=9000000,380000,IF(J5052&lt;=9500000,260000,IF(J5052&lt;=10000000,130000,0))),0)</f>
        <v/>
      </c>
      <c r="M5052" s="16">
        <f>IF(D5052=1,IF(J5052&lt;=9000000,330000,IF(J5052&lt;=9500000,220000,IF(J5052&lt;=10000000,110000,0))),0)</f>
        <v/>
      </c>
      <c r="N5052" s="16">
        <f>IF(D5052=1,IF(J5052&lt;=9000000,50000,IF(J5052&lt;=9500000,40000,IF(J5052&lt;=10000000,20000,0))),0)</f>
        <v/>
      </c>
      <c r="O5052" s="16">
        <f>MAX(0,ROUNDDOWN(J5052-G5052-K5052-L5052-E5052*380000-F5052*630000-H5052,-3))</f>
        <v/>
      </c>
      <c r="P5052" s="16">
        <f>MAX(0,ROUNDDOWN(J5052-G5052-430000-M5052-E5052*330000-F5052*450000-I5052,-3))</f>
        <v/>
      </c>
      <c r="Q5052" s="16">
        <f>50000+N5052+E5052*50000+F5052*180000</f>
        <v/>
      </c>
      <c r="R5052" s="16">
        <f>IF(P5052&lt;=2000000,MIN(Q5052,P5052),MAX(Q5052-(P5052-2000000),50000))*0.05</f>
        <v/>
      </c>
      <c r="S5052" s="16">
        <f>MAX(0,P5052*0.1-R5052)</f>
        <v/>
      </c>
      <c r="T5052" s="16">
        <f>Q5052+MAX(0,K5052-480000)</f>
        <v/>
      </c>
      <c r="U5052" s="16">
        <f>P5052-T5052</f>
        <v/>
      </c>
      <c r="V5052" s="17">
        <f>IF(U5052&lt;0,0,LOOKUP(U5052,{0,1950001,3300001,6950001,9000001,18000001,40000001},{0.05,0.1,0.2,0.23,0.33,0.4,0.45}))</f>
        <v/>
      </c>
      <c r="W5052" s="18">
        <f>IF(U5052&lt;0,0.9,0.9-V5052*1.021)</f>
        <v/>
      </c>
      <c r="X5052" s="16">
        <f>ROUNDDOWN(S5052*0.2/W5052+2000,0)</f>
        <v/>
      </c>
      <c r="Y5052" s="17">
        <f>IF(O5052&lt;=0,0,LOOKUP(O5052,{0,1950001,3300001,6950001,9000001,18000001,40000001},{0.05,0.1,0.2,0.23,0.33,0.4,0.45}))</f>
        <v/>
      </c>
    </row>
    <row r="5053">
      <c r="A5053" t="inlineStr">
        <is>
          <t>1万円刻み</t>
        </is>
      </c>
      <c r="B5053" s="16">
        <f>'3_1万円刻み'!$A$1143</f>
        <v/>
      </c>
      <c r="C5053" t="n">
        <v>2025</v>
      </c>
      <c r="D5053" t="n">
        <v>0</v>
      </c>
      <c r="E5053" t="n">
        <v>0</v>
      </c>
      <c r="F5053" t="n">
        <v>0</v>
      </c>
      <c r="G5053" s="16">
        <f>ROUND(MIN(B5053/12,650000)*12*0.0915+MIN(B5053/12,1390000)*12*(0.0504+0)+B5053*0.005,0)</f>
        <v/>
      </c>
      <c r="H5053" t="n">
        <v>0</v>
      </c>
      <c r="I5053" t="n">
        <v>0</v>
      </c>
      <c r="J5053" s="16">
        <f>IF(C5053=2026,IF(B5053&lt;741000,0,IF(B5053&lt;2191000,B5053-740000,IF(B5053&lt;2193000,1451000,IF(B5053&lt;2196000,1453000,IF(B5053&lt;2200000,1456000,IF(B5053&lt;3600000,ROUNDDOWN(B5053/4,-3)*2.8-80000,IF(B5053&lt;6600000,ROUNDDOWN(B5053/4,-3)*3.2-440000,IF(B5053&lt;8500000,ROUNDDOWN(B5053*0.9,0)-1100000,B5053-1950000)))))))),IF(B5053&lt;651000,0,IF(B5053&lt;1900000,B5053-650000,IF(B5053&lt;3600000,ROUNDDOWN(B5053/4,-3)*2.8-80000,IF(B5053&lt;6600000,ROUNDDOWN(B5053/4,-3)*3.2-440000,IF(B5053&lt;8500000,ROUNDDOWN(B5053*0.9,0)-1100000,B5053-1950000))))))</f>
        <v/>
      </c>
      <c r="K5053" s="16">
        <f>IF(J5053&gt;23500000,NA(),IF(C5053=2026,IF(J5053&lt;=4890000,1040000,IF(J5053&lt;=6550000,670000,620000)),IF(J5053&lt;=1320000,950000,IF(J5053&lt;=3360000,880000,IF(J5053&lt;=4890000,680000,IF(J5053&lt;=6550000,630000,580000))))))</f>
        <v/>
      </c>
      <c r="L5053" s="16">
        <f>IF(D5053=1,IF(J5053&lt;=9000000,380000,IF(J5053&lt;=9500000,260000,IF(J5053&lt;=10000000,130000,0))),0)</f>
        <v/>
      </c>
      <c r="M5053" s="16">
        <f>IF(D5053=1,IF(J5053&lt;=9000000,330000,IF(J5053&lt;=9500000,220000,IF(J5053&lt;=10000000,110000,0))),0)</f>
        <v/>
      </c>
      <c r="N5053" s="16">
        <f>IF(D5053=1,IF(J5053&lt;=9000000,50000,IF(J5053&lt;=9500000,40000,IF(J5053&lt;=10000000,20000,0))),0)</f>
        <v/>
      </c>
      <c r="O5053" s="16">
        <f>MAX(0,ROUNDDOWN(J5053-G5053-K5053-L5053-E5053*380000-F5053*630000-H5053,-3))</f>
        <v/>
      </c>
      <c r="P5053" s="16">
        <f>MAX(0,ROUNDDOWN(J5053-G5053-430000-M5053-E5053*330000-F5053*450000-I5053,-3))</f>
        <v/>
      </c>
      <c r="Q5053" s="16">
        <f>50000+N5053+E5053*50000+F5053*180000</f>
        <v/>
      </c>
      <c r="R5053" s="16">
        <f>IF(P5053&lt;=2000000,MIN(Q5053,P5053),MAX(Q5053-(P5053-2000000),50000))*0.05</f>
        <v/>
      </c>
      <c r="S5053" s="16">
        <f>MAX(0,P5053*0.1-R5053)</f>
        <v/>
      </c>
      <c r="T5053" s="16">
        <f>Q5053+MAX(0,K5053-480000)</f>
        <v/>
      </c>
      <c r="U5053" s="16">
        <f>P5053-T5053</f>
        <v/>
      </c>
      <c r="V5053" s="17">
        <f>IF(U5053&lt;0,0,LOOKUP(U5053,{0,1950001,3300001,6950001,9000001,18000001,40000001},{0.05,0.1,0.2,0.23,0.33,0.4,0.45}))</f>
        <v/>
      </c>
      <c r="W5053" s="18">
        <f>IF(U5053&lt;0,0.9,0.9-V5053*1.021)</f>
        <v/>
      </c>
      <c r="X5053" s="16">
        <f>ROUNDDOWN(S5053*0.2/W5053+2000,0)</f>
        <v/>
      </c>
      <c r="Y5053" s="17">
        <f>IF(O5053&lt;=0,0,LOOKUP(O5053,{0,1950001,3300001,6950001,9000001,18000001,40000001},{0.05,0.1,0.2,0.23,0.33,0.4,0.45}))</f>
        <v/>
      </c>
    </row>
    <row r="5054">
      <c r="A5054" t="inlineStr">
        <is>
          <t>1万円刻み</t>
        </is>
      </c>
      <c r="B5054" s="16">
        <f>'3_1万円刻み'!$A$1143</f>
        <v/>
      </c>
      <c r="C5054" t="n">
        <v>2026</v>
      </c>
      <c r="D5054" t="n">
        <v>0</v>
      </c>
      <c r="E5054" t="n">
        <v>0</v>
      </c>
      <c r="F5054" t="n">
        <v>0</v>
      </c>
      <c r="G5054" s="16">
        <f>ROUND(MIN(B5054/12,650000)*12*0.0915+MIN(B5054/12,1390000)*12*(0.0504+0)+B5054*0.005,0)</f>
        <v/>
      </c>
      <c r="H5054" t="n">
        <v>0</v>
      </c>
      <c r="I5054" t="n">
        <v>0</v>
      </c>
      <c r="J5054" s="16">
        <f>IF(C5054=2026,IF(B5054&lt;741000,0,IF(B5054&lt;2191000,B5054-740000,IF(B5054&lt;2193000,1451000,IF(B5054&lt;2196000,1453000,IF(B5054&lt;2200000,1456000,IF(B5054&lt;3600000,ROUNDDOWN(B5054/4,-3)*2.8-80000,IF(B5054&lt;6600000,ROUNDDOWN(B5054/4,-3)*3.2-440000,IF(B5054&lt;8500000,ROUNDDOWN(B5054*0.9,0)-1100000,B5054-1950000)))))))),IF(B5054&lt;651000,0,IF(B5054&lt;1900000,B5054-650000,IF(B5054&lt;3600000,ROUNDDOWN(B5054/4,-3)*2.8-80000,IF(B5054&lt;6600000,ROUNDDOWN(B5054/4,-3)*3.2-440000,IF(B5054&lt;8500000,ROUNDDOWN(B5054*0.9,0)-1100000,B5054-1950000))))))</f>
        <v/>
      </c>
      <c r="K5054" s="16">
        <f>IF(J5054&gt;23500000,NA(),IF(C5054=2026,IF(J5054&lt;=4890000,1040000,IF(J5054&lt;=6550000,670000,620000)),IF(J5054&lt;=1320000,950000,IF(J5054&lt;=3360000,880000,IF(J5054&lt;=4890000,680000,IF(J5054&lt;=6550000,630000,580000))))))</f>
        <v/>
      </c>
      <c r="L5054" s="16">
        <f>IF(D5054=1,IF(J5054&lt;=9000000,380000,IF(J5054&lt;=9500000,260000,IF(J5054&lt;=10000000,130000,0))),0)</f>
        <v/>
      </c>
      <c r="M5054" s="16">
        <f>IF(D5054=1,IF(J5054&lt;=9000000,330000,IF(J5054&lt;=9500000,220000,IF(J5054&lt;=10000000,110000,0))),0)</f>
        <v/>
      </c>
      <c r="N5054" s="16">
        <f>IF(D5054=1,IF(J5054&lt;=9000000,50000,IF(J5054&lt;=9500000,40000,IF(J5054&lt;=10000000,20000,0))),0)</f>
        <v/>
      </c>
      <c r="O5054" s="16">
        <f>MAX(0,ROUNDDOWN(J5054-G5054-K5054-L5054-E5054*380000-F5054*630000-H5054,-3))</f>
        <v/>
      </c>
      <c r="P5054" s="16">
        <f>MAX(0,ROUNDDOWN(J5054-G5054-430000-M5054-E5054*330000-F5054*450000-I5054,-3))</f>
        <v/>
      </c>
      <c r="Q5054" s="16">
        <f>50000+N5054+E5054*50000+F5054*180000</f>
        <v/>
      </c>
      <c r="R5054" s="16">
        <f>IF(P5054&lt;=2000000,MIN(Q5054,P5054),MAX(Q5054-(P5054-2000000),50000))*0.05</f>
        <v/>
      </c>
      <c r="S5054" s="16">
        <f>MAX(0,P5054*0.1-R5054)</f>
        <v/>
      </c>
      <c r="T5054" s="16">
        <f>Q5054+MAX(0,K5054-480000)</f>
        <v/>
      </c>
      <c r="U5054" s="16">
        <f>P5054-T5054</f>
        <v/>
      </c>
      <c r="V5054" s="17">
        <f>IF(U5054&lt;0,0,LOOKUP(U5054,{0,1950001,3300001,6950001,9000001,18000001,40000001},{0.05,0.1,0.2,0.23,0.33,0.4,0.45}))</f>
        <v/>
      </c>
      <c r="W5054" s="18">
        <f>IF(U5054&lt;0,0.9,0.9-V5054*1.021)</f>
        <v/>
      </c>
      <c r="X5054" s="16">
        <f>ROUNDDOWN(S5054*0.2/W5054+2000,0)</f>
        <v/>
      </c>
      <c r="Y5054" s="17">
        <f>IF(O5054&lt;=0,0,LOOKUP(O5054,{0,1950001,3300001,6950001,9000001,18000001,40000001},{0.05,0.1,0.2,0.23,0.33,0.4,0.45}))</f>
        <v/>
      </c>
    </row>
    <row r="5055">
      <c r="A5055" t="inlineStr">
        <is>
          <t>1万円刻み</t>
        </is>
      </c>
      <c r="B5055" s="16">
        <f>'3_1万円刻み'!$A$1143</f>
        <v/>
      </c>
      <c r="C5055" t="n">
        <v>2025</v>
      </c>
      <c r="D5055" t="n">
        <v>1</v>
      </c>
      <c r="E5055" t="n">
        <v>0</v>
      </c>
      <c r="F5055" t="n">
        <v>0</v>
      </c>
      <c r="G5055" s="16">
        <f>ROUND(MIN(B5055/12,650000)*12*0.0915+MIN(B5055/12,1390000)*12*(0.0504+0)+B5055*0.005,0)</f>
        <v/>
      </c>
      <c r="H5055" t="n">
        <v>0</v>
      </c>
      <c r="I5055" t="n">
        <v>0</v>
      </c>
      <c r="J5055" s="16">
        <f>IF(C5055=2026,IF(B5055&lt;741000,0,IF(B5055&lt;2191000,B5055-740000,IF(B5055&lt;2193000,1451000,IF(B5055&lt;2196000,1453000,IF(B5055&lt;2200000,1456000,IF(B5055&lt;3600000,ROUNDDOWN(B5055/4,-3)*2.8-80000,IF(B5055&lt;6600000,ROUNDDOWN(B5055/4,-3)*3.2-440000,IF(B5055&lt;8500000,ROUNDDOWN(B5055*0.9,0)-1100000,B5055-1950000)))))))),IF(B5055&lt;651000,0,IF(B5055&lt;1900000,B5055-650000,IF(B5055&lt;3600000,ROUNDDOWN(B5055/4,-3)*2.8-80000,IF(B5055&lt;6600000,ROUNDDOWN(B5055/4,-3)*3.2-440000,IF(B5055&lt;8500000,ROUNDDOWN(B5055*0.9,0)-1100000,B5055-1950000))))))</f>
        <v/>
      </c>
      <c r="K5055" s="16">
        <f>IF(J5055&gt;23500000,NA(),IF(C5055=2026,IF(J5055&lt;=4890000,1040000,IF(J5055&lt;=6550000,670000,620000)),IF(J5055&lt;=1320000,950000,IF(J5055&lt;=3360000,880000,IF(J5055&lt;=4890000,680000,IF(J5055&lt;=6550000,630000,580000))))))</f>
        <v/>
      </c>
      <c r="L5055" s="16">
        <f>IF(D5055=1,IF(J5055&lt;=9000000,380000,IF(J5055&lt;=9500000,260000,IF(J5055&lt;=10000000,130000,0))),0)</f>
        <v/>
      </c>
      <c r="M5055" s="16">
        <f>IF(D5055=1,IF(J5055&lt;=9000000,330000,IF(J5055&lt;=9500000,220000,IF(J5055&lt;=10000000,110000,0))),0)</f>
        <v/>
      </c>
      <c r="N5055" s="16">
        <f>IF(D5055=1,IF(J5055&lt;=9000000,50000,IF(J5055&lt;=9500000,40000,IF(J5055&lt;=10000000,20000,0))),0)</f>
        <v/>
      </c>
      <c r="O5055" s="16">
        <f>MAX(0,ROUNDDOWN(J5055-G5055-K5055-L5055-E5055*380000-F5055*630000-H5055,-3))</f>
        <v/>
      </c>
      <c r="P5055" s="16">
        <f>MAX(0,ROUNDDOWN(J5055-G5055-430000-M5055-E5055*330000-F5055*450000-I5055,-3))</f>
        <v/>
      </c>
      <c r="Q5055" s="16">
        <f>50000+N5055+E5055*50000+F5055*180000</f>
        <v/>
      </c>
      <c r="R5055" s="16">
        <f>IF(P5055&lt;=2000000,MIN(Q5055,P5055),MAX(Q5055-(P5055-2000000),50000))*0.05</f>
        <v/>
      </c>
      <c r="S5055" s="16">
        <f>MAX(0,P5055*0.1-R5055)</f>
        <v/>
      </c>
      <c r="T5055" s="16">
        <f>Q5055+MAX(0,K5055-480000)</f>
        <v/>
      </c>
      <c r="U5055" s="16">
        <f>P5055-T5055</f>
        <v/>
      </c>
      <c r="V5055" s="17">
        <f>IF(U5055&lt;0,0,LOOKUP(U5055,{0,1950001,3300001,6950001,9000001,18000001,40000001},{0.05,0.1,0.2,0.23,0.33,0.4,0.45}))</f>
        <v/>
      </c>
      <c r="W5055" s="18">
        <f>IF(U5055&lt;0,0.9,0.9-V5055*1.021)</f>
        <v/>
      </c>
      <c r="X5055" s="16">
        <f>ROUNDDOWN(S5055*0.2/W5055+2000,0)</f>
        <v/>
      </c>
      <c r="Y5055" s="17">
        <f>IF(O5055&lt;=0,0,LOOKUP(O5055,{0,1950001,3300001,6950001,9000001,18000001,40000001},{0.05,0.1,0.2,0.23,0.33,0.4,0.45}))</f>
        <v/>
      </c>
    </row>
    <row r="5056">
      <c r="A5056" t="inlineStr">
        <is>
          <t>1万円刻み</t>
        </is>
      </c>
      <c r="B5056" s="16">
        <f>'3_1万円刻み'!$A$1143</f>
        <v/>
      </c>
      <c r="C5056" t="n">
        <v>2026</v>
      </c>
      <c r="D5056" t="n">
        <v>1</v>
      </c>
      <c r="E5056" t="n">
        <v>0</v>
      </c>
      <c r="F5056" t="n">
        <v>0</v>
      </c>
      <c r="G5056" s="16">
        <f>ROUND(MIN(B5056/12,650000)*12*0.0915+MIN(B5056/12,1390000)*12*(0.0504+0)+B5056*0.005,0)</f>
        <v/>
      </c>
      <c r="H5056" t="n">
        <v>0</v>
      </c>
      <c r="I5056" t="n">
        <v>0</v>
      </c>
      <c r="J5056" s="16">
        <f>IF(C5056=2026,IF(B5056&lt;741000,0,IF(B5056&lt;2191000,B5056-740000,IF(B5056&lt;2193000,1451000,IF(B5056&lt;2196000,1453000,IF(B5056&lt;2200000,1456000,IF(B5056&lt;3600000,ROUNDDOWN(B5056/4,-3)*2.8-80000,IF(B5056&lt;6600000,ROUNDDOWN(B5056/4,-3)*3.2-440000,IF(B5056&lt;8500000,ROUNDDOWN(B5056*0.9,0)-1100000,B5056-1950000)))))))),IF(B5056&lt;651000,0,IF(B5056&lt;1900000,B5056-650000,IF(B5056&lt;3600000,ROUNDDOWN(B5056/4,-3)*2.8-80000,IF(B5056&lt;6600000,ROUNDDOWN(B5056/4,-3)*3.2-440000,IF(B5056&lt;8500000,ROUNDDOWN(B5056*0.9,0)-1100000,B5056-1950000))))))</f>
        <v/>
      </c>
      <c r="K5056" s="16">
        <f>IF(J5056&gt;23500000,NA(),IF(C5056=2026,IF(J5056&lt;=4890000,1040000,IF(J5056&lt;=6550000,670000,620000)),IF(J5056&lt;=1320000,950000,IF(J5056&lt;=3360000,880000,IF(J5056&lt;=4890000,680000,IF(J5056&lt;=6550000,630000,580000))))))</f>
        <v/>
      </c>
      <c r="L5056" s="16">
        <f>IF(D5056=1,IF(J5056&lt;=9000000,380000,IF(J5056&lt;=9500000,260000,IF(J5056&lt;=10000000,130000,0))),0)</f>
        <v/>
      </c>
      <c r="M5056" s="16">
        <f>IF(D5056=1,IF(J5056&lt;=9000000,330000,IF(J5056&lt;=9500000,220000,IF(J5056&lt;=10000000,110000,0))),0)</f>
        <v/>
      </c>
      <c r="N5056" s="16">
        <f>IF(D5056=1,IF(J5056&lt;=9000000,50000,IF(J5056&lt;=9500000,40000,IF(J5056&lt;=10000000,20000,0))),0)</f>
        <v/>
      </c>
      <c r="O5056" s="16">
        <f>MAX(0,ROUNDDOWN(J5056-G5056-K5056-L5056-E5056*380000-F5056*630000-H5056,-3))</f>
        <v/>
      </c>
      <c r="P5056" s="16">
        <f>MAX(0,ROUNDDOWN(J5056-G5056-430000-M5056-E5056*330000-F5056*450000-I5056,-3))</f>
        <v/>
      </c>
      <c r="Q5056" s="16">
        <f>50000+N5056+E5056*50000+F5056*180000</f>
        <v/>
      </c>
      <c r="R5056" s="16">
        <f>IF(P5056&lt;=2000000,MIN(Q5056,P5056),MAX(Q5056-(P5056-2000000),50000))*0.05</f>
        <v/>
      </c>
      <c r="S5056" s="16">
        <f>MAX(0,P5056*0.1-R5056)</f>
        <v/>
      </c>
      <c r="T5056" s="16">
        <f>Q5056+MAX(0,K5056-480000)</f>
        <v/>
      </c>
      <c r="U5056" s="16">
        <f>P5056-T5056</f>
        <v/>
      </c>
      <c r="V5056" s="17">
        <f>IF(U5056&lt;0,0,LOOKUP(U5056,{0,1950001,3300001,6950001,9000001,18000001,40000001},{0.05,0.1,0.2,0.23,0.33,0.4,0.45}))</f>
        <v/>
      </c>
      <c r="W5056" s="18">
        <f>IF(U5056&lt;0,0.9,0.9-V5056*1.021)</f>
        <v/>
      </c>
      <c r="X5056" s="16">
        <f>ROUNDDOWN(S5056*0.2/W5056+2000,0)</f>
        <v/>
      </c>
      <c r="Y5056" s="17">
        <f>IF(O5056&lt;=0,0,LOOKUP(O5056,{0,1950001,3300001,6950001,9000001,18000001,40000001},{0.05,0.1,0.2,0.23,0.33,0.4,0.45}))</f>
        <v/>
      </c>
    </row>
    <row r="5057">
      <c r="A5057" t="inlineStr">
        <is>
          <t>1万円刻み</t>
        </is>
      </c>
      <c r="B5057" s="16">
        <f>'3_1万円刻み'!$A$1144</f>
        <v/>
      </c>
      <c r="C5057" t="n">
        <v>2025</v>
      </c>
      <c r="D5057" t="n">
        <v>0</v>
      </c>
      <c r="E5057" t="n">
        <v>0</v>
      </c>
      <c r="F5057" t="n">
        <v>0</v>
      </c>
      <c r="G5057" s="16">
        <f>ROUND(MIN(B5057/12,650000)*12*0.0915+MIN(B5057/12,1390000)*12*(0.0504+0)+B5057*0.005,0)</f>
        <v/>
      </c>
      <c r="H5057" t="n">
        <v>0</v>
      </c>
      <c r="I5057" t="n">
        <v>0</v>
      </c>
      <c r="J5057" s="16">
        <f>IF(C5057=2026,IF(B5057&lt;741000,0,IF(B5057&lt;2191000,B5057-740000,IF(B5057&lt;2193000,1451000,IF(B5057&lt;2196000,1453000,IF(B5057&lt;2200000,1456000,IF(B5057&lt;3600000,ROUNDDOWN(B5057/4,-3)*2.8-80000,IF(B5057&lt;6600000,ROUNDDOWN(B5057/4,-3)*3.2-440000,IF(B5057&lt;8500000,ROUNDDOWN(B5057*0.9,0)-1100000,B5057-1950000)))))))),IF(B5057&lt;651000,0,IF(B5057&lt;1900000,B5057-650000,IF(B5057&lt;3600000,ROUNDDOWN(B5057/4,-3)*2.8-80000,IF(B5057&lt;6600000,ROUNDDOWN(B5057/4,-3)*3.2-440000,IF(B5057&lt;8500000,ROUNDDOWN(B5057*0.9,0)-1100000,B5057-1950000))))))</f>
        <v/>
      </c>
      <c r="K5057" s="16">
        <f>IF(J5057&gt;23500000,NA(),IF(C5057=2026,IF(J5057&lt;=4890000,1040000,IF(J5057&lt;=6550000,670000,620000)),IF(J5057&lt;=1320000,950000,IF(J5057&lt;=3360000,880000,IF(J5057&lt;=4890000,680000,IF(J5057&lt;=6550000,630000,580000))))))</f>
        <v/>
      </c>
      <c r="L5057" s="16">
        <f>IF(D5057=1,IF(J5057&lt;=9000000,380000,IF(J5057&lt;=9500000,260000,IF(J5057&lt;=10000000,130000,0))),0)</f>
        <v/>
      </c>
      <c r="M5057" s="16">
        <f>IF(D5057=1,IF(J5057&lt;=9000000,330000,IF(J5057&lt;=9500000,220000,IF(J5057&lt;=10000000,110000,0))),0)</f>
        <v/>
      </c>
      <c r="N5057" s="16">
        <f>IF(D5057=1,IF(J5057&lt;=9000000,50000,IF(J5057&lt;=9500000,40000,IF(J5057&lt;=10000000,20000,0))),0)</f>
        <v/>
      </c>
      <c r="O5057" s="16">
        <f>MAX(0,ROUNDDOWN(J5057-G5057-K5057-L5057-E5057*380000-F5057*630000-H5057,-3))</f>
        <v/>
      </c>
      <c r="P5057" s="16">
        <f>MAX(0,ROUNDDOWN(J5057-G5057-430000-M5057-E5057*330000-F5057*450000-I5057,-3))</f>
        <v/>
      </c>
      <c r="Q5057" s="16">
        <f>50000+N5057+E5057*50000+F5057*180000</f>
        <v/>
      </c>
      <c r="R5057" s="16">
        <f>IF(P5057&lt;=2000000,MIN(Q5057,P5057),MAX(Q5057-(P5057-2000000),50000))*0.05</f>
        <v/>
      </c>
      <c r="S5057" s="16">
        <f>MAX(0,P5057*0.1-R5057)</f>
        <v/>
      </c>
      <c r="T5057" s="16">
        <f>Q5057+MAX(0,K5057-480000)</f>
        <v/>
      </c>
      <c r="U5057" s="16">
        <f>P5057-T5057</f>
        <v/>
      </c>
      <c r="V5057" s="17">
        <f>IF(U5057&lt;0,0,LOOKUP(U5057,{0,1950001,3300001,6950001,9000001,18000001,40000001},{0.05,0.1,0.2,0.23,0.33,0.4,0.45}))</f>
        <v/>
      </c>
      <c r="W5057" s="18">
        <f>IF(U5057&lt;0,0.9,0.9-V5057*1.021)</f>
        <v/>
      </c>
      <c r="X5057" s="16">
        <f>ROUNDDOWN(S5057*0.2/W5057+2000,0)</f>
        <v/>
      </c>
      <c r="Y5057" s="17">
        <f>IF(O5057&lt;=0,0,LOOKUP(O5057,{0,1950001,3300001,6950001,9000001,18000001,40000001},{0.05,0.1,0.2,0.23,0.33,0.4,0.45}))</f>
        <v/>
      </c>
    </row>
    <row r="5058">
      <c r="A5058" t="inlineStr">
        <is>
          <t>1万円刻み</t>
        </is>
      </c>
      <c r="B5058" s="16">
        <f>'3_1万円刻み'!$A$1144</f>
        <v/>
      </c>
      <c r="C5058" t="n">
        <v>2026</v>
      </c>
      <c r="D5058" t="n">
        <v>0</v>
      </c>
      <c r="E5058" t="n">
        <v>0</v>
      </c>
      <c r="F5058" t="n">
        <v>0</v>
      </c>
      <c r="G5058" s="16">
        <f>ROUND(MIN(B5058/12,650000)*12*0.0915+MIN(B5058/12,1390000)*12*(0.0504+0)+B5058*0.005,0)</f>
        <v/>
      </c>
      <c r="H5058" t="n">
        <v>0</v>
      </c>
      <c r="I5058" t="n">
        <v>0</v>
      </c>
      <c r="J5058" s="16">
        <f>IF(C5058=2026,IF(B5058&lt;741000,0,IF(B5058&lt;2191000,B5058-740000,IF(B5058&lt;2193000,1451000,IF(B5058&lt;2196000,1453000,IF(B5058&lt;2200000,1456000,IF(B5058&lt;3600000,ROUNDDOWN(B5058/4,-3)*2.8-80000,IF(B5058&lt;6600000,ROUNDDOWN(B5058/4,-3)*3.2-440000,IF(B5058&lt;8500000,ROUNDDOWN(B5058*0.9,0)-1100000,B5058-1950000)))))))),IF(B5058&lt;651000,0,IF(B5058&lt;1900000,B5058-650000,IF(B5058&lt;3600000,ROUNDDOWN(B5058/4,-3)*2.8-80000,IF(B5058&lt;6600000,ROUNDDOWN(B5058/4,-3)*3.2-440000,IF(B5058&lt;8500000,ROUNDDOWN(B5058*0.9,0)-1100000,B5058-1950000))))))</f>
        <v/>
      </c>
      <c r="K5058" s="16">
        <f>IF(J5058&gt;23500000,NA(),IF(C5058=2026,IF(J5058&lt;=4890000,1040000,IF(J5058&lt;=6550000,670000,620000)),IF(J5058&lt;=1320000,950000,IF(J5058&lt;=3360000,880000,IF(J5058&lt;=4890000,680000,IF(J5058&lt;=6550000,630000,580000))))))</f>
        <v/>
      </c>
      <c r="L5058" s="16">
        <f>IF(D5058=1,IF(J5058&lt;=9000000,380000,IF(J5058&lt;=9500000,260000,IF(J5058&lt;=10000000,130000,0))),0)</f>
        <v/>
      </c>
      <c r="M5058" s="16">
        <f>IF(D5058=1,IF(J5058&lt;=9000000,330000,IF(J5058&lt;=9500000,220000,IF(J5058&lt;=10000000,110000,0))),0)</f>
        <v/>
      </c>
      <c r="N5058" s="16">
        <f>IF(D5058=1,IF(J5058&lt;=9000000,50000,IF(J5058&lt;=9500000,40000,IF(J5058&lt;=10000000,20000,0))),0)</f>
        <v/>
      </c>
      <c r="O5058" s="16">
        <f>MAX(0,ROUNDDOWN(J5058-G5058-K5058-L5058-E5058*380000-F5058*630000-H5058,-3))</f>
        <v/>
      </c>
      <c r="P5058" s="16">
        <f>MAX(0,ROUNDDOWN(J5058-G5058-430000-M5058-E5058*330000-F5058*450000-I5058,-3))</f>
        <v/>
      </c>
      <c r="Q5058" s="16">
        <f>50000+N5058+E5058*50000+F5058*180000</f>
        <v/>
      </c>
      <c r="R5058" s="16">
        <f>IF(P5058&lt;=2000000,MIN(Q5058,P5058),MAX(Q5058-(P5058-2000000),50000))*0.05</f>
        <v/>
      </c>
      <c r="S5058" s="16">
        <f>MAX(0,P5058*0.1-R5058)</f>
        <v/>
      </c>
      <c r="T5058" s="16">
        <f>Q5058+MAX(0,K5058-480000)</f>
        <v/>
      </c>
      <c r="U5058" s="16">
        <f>P5058-T5058</f>
        <v/>
      </c>
      <c r="V5058" s="17">
        <f>IF(U5058&lt;0,0,LOOKUP(U5058,{0,1950001,3300001,6950001,9000001,18000001,40000001},{0.05,0.1,0.2,0.23,0.33,0.4,0.45}))</f>
        <v/>
      </c>
      <c r="W5058" s="18">
        <f>IF(U5058&lt;0,0.9,0.9-V5058*1.021)</f>
        <v/>
      </c>
      <c r="X5058" s="16">
        <f>ROUNDDOWN(S5058*0.2/W5058+2000,0)</f>
        <v/>
      </c>
      <c r="Y5058" s="17">
        <f>IF(O5058&lt;=0,0,LOOKUP(O5058,{0,1950001,3300001,6950001,9000001,18000001,40000001},{0.05,0.1,0.2,0.23,0.33,0.4,0.45}))</f>
        <v/>
      </c>
    </row>
    <row r="5059">
      <c r="A5059" t="inlineStr">
        <is>
          <t>1万円刻み</t>
        </is>
      </c>
      <c r="B5059" s="16">
        <f>'3_1万円刻み'!$A$1144</f>
        <v/>
      </c>
      <c r="C5059" t="n">
        <v>2025</v>
      </c>
      <c r="D5059" t="n">
        <v>1</v>
      </c>
      <c r="E5059" t="n">
        <v>0</v>
      </c>
      <c r="F5059" t="n">
        <v>0</v>
      </c>
      <c r="G5059" s="16">
        <f>ROUND(MIN(B5059/12,650000)*12*0.0915+MIN(B5059/12,1390000)*12*(0.0504+0)+B5059*0.005,0)</f>
        <v/>
      </c>
      <c r="H5059" t="n">
        <v>0</v>
      </c>
      <c r="I5059" t="n">
        <v>0</v>
      </c>
      <c r="J5059" s="16">
        <f>IF(C5059=2026,IF(B5059&lt;741000,0,IF(B5059&lt;2191000,B5059-740000,IF(B5059&lt;2193000,1451000,IF(B5059&lt;2196000,1453000,IF(B5059&lt;2200000,1456000,IF(B5059&lt;3600000,ROUNDDOWN(B5059/4,-3)*2.8-80000,IF(B5059&lt;6600000,ROUNDDOWN(B5059/4,-3)*3.2-440000,IF(B5059&lt;8500000,ROUNDDOWN(B5059*0.9,0)-1100000,B5059-1950000)))))))),IF(B5059&lt;651000,0,IF(B5059&lt;1900000,B5059-650000,IF(B5059&lt;3600000,ROUNDDOWN(B5059/4,-3)*2.8-80000,IF(B5059&lt;6600000,ROUNDDOWN(B5059/4,-3)*3.2-440000,IF(B5059&lt;8500000,ROUNDDOWN(B5059*0.9,0)-1100000,B5059-1950000))))))</f>
        <v/>
      </c>
      <c r="K5059" s="16">
        <f>IF(J5059&gt;23500000,NA(),IF(C5059=2026,IF(J5059&lt;=4890000,1040000,IF(J5059&lt;=6550000,670000,620000)),IF(J5059&lt;=1320000,950000,IF(J5059&lt;=3360000,880000,IF(J5059&lt;=4890000,680000,IF(J5059&lt;=6550000,630000,580000))))))</f>
        <v/>
      </c>
      <c r="L5059" s="16">
        <f>IF(D5059=1,IF(J5059&lt;=9000000,380000,IF(J5059&lt;=9500000,260000,IF(J5059&lt;=10000000,130000,0))),0)</f>
        <v/>
      </c>
      <c r="M5059" s="16">
        <f>IF(D5059=1,IF(J5059&lt;=9000000,330000,IF(J5059&lt;=9500000,220000,IF(J5059&lt;=10000000,110000,0))),0)</f>
        <v/>
      </c>
      <c r="N5059" s="16">
        <f>IF(D5059=1,IF(J5059&lt;=9000000,50000,IF(J5059&lt;=9500000,40000,IF(J5059&lt;=10000000,20000,0))),0)</f>
        <v/>
      </c>
      <c r="O5059" s="16">
        <f>MAX(0,ROUNDDOWN(J5059-G5059-K5059-L5059-E5059*380000-F5059*630000-H5059,-3))</f>
        <v/>
      </c>
      <c r="P5059" s="16">
        <f>MAX(0,ROUNDDOWN(J5059-G5059-430000-M5059-E5059*330000-F5059*450000-I5059,-3))</f>
        <v/>
      </c>
      <c r="Q5059" s="16">
        <f>50000+N5059+E5059*50000+F5059*180000</f>
        <v/>
      </c>
      <c r="R5059" s="16">
        <f>IF(P5059&lt;=2000000,MIN(Q5059,P5059),MAX(Q5059-(P5059-2000000),50000))*0.05</f>
        <v/>
      </c>
      <c r="S5059" s="16">
        <f>MAX(0,P5059*0.1-R5059)</f>
        <v/>
      </c>
      <c r="T5059" s="16">
        <f>Q5059+MAX(0,K5059-480000)</f>
        <v/>
      </c>
      <c r="U5059" s="16">
        <f>P5059-T5059</f>
        <v/>
      </c>
      <c r="V5059" s="17">
        <f>IF(U5059&lt;0,0,LOOKUP(U5059,{0,1950001,3300001,6950001,9000001,18000001,40000001},{0.05,0.1,0.2,0.23,0.33,0.4,0.45}))</f>
        <v/>
      </c>
      <c r="W5059" s="18">
        <f>IF(U5059&lt;0,0.9,0.9-V5059*1.021)</f>
        <v/>
      </c>
      <c r="X5059" s="16">
        <f>ROUNDDOWN(S5059*0.2/W5059+2000,0)</f>
        <v/>
      </c>
      <c r="Y5059" s="17">
        <f>IF(O5059&lt;=0,0,LOOKUP(O5059,{0,1950001,3300001,6950001,9000001,18000001,40000001},{0.05,0.1,0.2,0.23,0.33,0.4,0.45}))</f>
        <v/>
      </c>
    </row>
    <row r="5060">
      <c r="A5060" t="inlineStr">
        <is>
          <t>1万円刻み</t>
        </is>
      </c>
      <c r="B5060" s="16">
        <f>'3_1万円刻み'!$A$1144</f>
        <v/>
      </c>
      <c r="C5060" t="n">
        <v>2026</v>
      </c>
      <c r="D5060" t="n">
        <v>1</v>
      </c>
      <c r="E5060" t="n">
        <v>0</v>
      </c>
      <c r="F5060" t="n">
        <v>0</v>
      </c>
      <c r="G5060" s="16">
        <f>ROUND(MIN(B5060/12,650000)*12*0.0915+MIN(B5060/12,1390000)*12*(0.0504+0)+B5060*0.005,0)</f>
        <v/>
      </c>
      <c r="H5060" t="n">
        <v>0</v>
      </c>
      <c r="I5060" t="n">
        <v>0</v>
      </c>
      <c r="J5060" s="16">
        <f>IF(C5060=2026,IF(B5060&lt;741000,0,IF(B5060&lt;2191000,B5060-740000,IF(B5060&lt;2193000,1451000,IF(B5060&lt;2196000,1453000,IF(B5060&lt;2200000,1456000,IF(B5060&lt;3600000,ROUNDDOWN(B5060/4,-3)*2.8-80000,IF(B5060&lt;6600000,ROUNDDOWN(B5060/4,-3)*3.2-440000,IF(B5060&lt;8500000,ROUNDDOWN(B5060*0.9,0)-1100000,B5060-1950000)))))))),IF(B5060&lt;651000,0,IF(B5060&lt;1900000,B5060-650000,IF(B5060&lt;3600000,ROUNDDOWN(B5060/4,-3)*2.8-80000,IF(B5060&lt;6600000,ROUNDDOWN(B5060/4,-3)*3.2-440000,IF(B5060&lt;8500000,ROUNDDOWN(B5060*0.9,0)-1100000,B5060-1950000))))))</f>
        <v/>
      </c>
      <c r="K5060" s="16">
        <f>IF(J5060&gt;23500000,NA(),IF(C5060=2026,IF(J5060&lt;=4890000,1040000,IF(J5060&lt;=6550000,670000,620000)),IF(J5060&lt;=1320000,950000,IF(J5060&lt;=3360000,880000,IF(J5060&lt;=4890000,680000,IF(J5060&lt;=6550000,630000,580000))))))</f>
        <v/>
      </c>
      <c r="L5060" s="16">
        <f>IF(D5060=1,IF(J5060&lt;=9000000,380000,IF(J5060&lt;=9500000,260000,IF(J5060&lt;=10000000,130000,0))),0)</f>
        <v/>
      </c>
      <c r="M5060" s="16">
        <f>IF(D5060=1,IF(J5060&lt;=9000000,330000,IF(J5060&lt;=9500000,220000,IF(J5060&lt;=10000000,110000,0))),0)</f>
        <v/>
      </c>
      <c r="N5060" s="16">
        <f>IF(D5060=1,IF(J5060&lt;=9000000,50000,IF(J5060&lt;=9500000,40000,IF(J5060&lt;=10000000,20000,0))),0)</f>
        <v/>
      </c>
      <c r="O5060" s="16">
        <f>MAX(0,ROUNDDOWN(J5060-G5060-K5060-L5060-E5060*380000-F5060*630000-H5060,-3))</f>
        <v/>
      </c>
      <c r="P5060" s="16">
        <f>MAX(0,ROUNDDOWN(J5060-G5060-430000-M5060-E5060*330000-F5060*450000-I5060,-3))</f>
        <v/>
      </c>
      <c r="Q5060" s="16">
        <f>50000+N5060+E5060*50000+F5060*180000</f>
        <v/>
      </c>
      <c r="R5060" s="16">
        <f>IF(P5060&lt;=2000000,MIN(Q5060,P5060),MAX(Q5060-(P5060-2000000),50000))*0.05</f>
        <v/>
      </c>
      <c r="S5060" s="16">
        <f>MAX(0,P5060*0.1-R5060)</f>
        <v/>
      </c>
      <c r="T5060" s="16">
        <f>Q5060+MAX(0,K5060-480000)</f>
        <v/>
      </c>
      <c r="U5060" s="16">
        <f>P5060-T5060</f>
        <v/>
      </c>
      <c r="V5060" s="17">
        <f>IF(U5060&lt;0,0,LOOKUP(U5060,{0,1950001,3300001,6950001,9000001,18000001,40000001},{0.05,0.1,0.2,0.23,0.33,0.4,0.45}))</f>
        <v/>
      </c>
      <c r="W5060" s="18">
        <f>IF(U5060&lt;0,0.9,0.9-V5060*1.021)</f>
        <v/>
      </c>
      <c r="X5060" s="16">
        <f>ROUNDDOWN(S5060*0.2/W5060+2000,0)</f>
        <v/>
      </c>
      <c r="Y5060" s="17">
        <f>IF(O5060&lt;=0,0,LOOKUP(O5060,{0,1950001,3300001,6950001,9000001,18000001,40000001},{0.05,0.1,0.2,0.23,0.33,0.4,0.45}))</f>
        <v/>
      </c>
    </row>
    <row r="5061">
      <c r="A5061" t="inlineStr">
        <is>
          <t>1万円刻み</t>
        </is>
      </c>
      <c r="B5061" s="16">
        <f>'3_1万円刻み'!$A$1145</f>
        <v/>
      </c>
      <c r="C5061" t="n">
        <v>2025</v>
      </c>
      <c r="D5061" t="n">
        <v>0</v>
      </c>
      <c r="E5061" t="n">
        <v>0</v>
      </c>
      <c r="F5061" t="n">
        <v>0</v>
      </c>
      <c r="G5061" s="16">
        <f>ROUND(MIN(B5061/12,650000)*12*0.0915+MIN(B5061/12,1390000)*12*(0.0504+0)+B5061*0.005,0)</f>
        <v/>
      </c>
      <c r="H5061" t="n">
        <v>0</v>
      </c>
      <c r="I5061" t="n">
        <v>0</v>
      </c>
      <c r="J5061" s="16">
        <f>IF(C5061=2026,IF(B5061&lt;741000,0,IF(B5061&lt;2191000,B5061-740000,IF(B5061&lt;2193000,1451000,IF(B5061&lt;2196000,1453000,IF(B5061&lt;2200000,1456000,IF(B5061&lt;3600000,ROUNDDOWN(B5061/4,-3)*2.8-80000,IF(B5061&lt;6600000,ROUNDDOWN(B5061/4,-3)*3.2-440000,IF(B5061&lt;8500000,ROUNDDOWN(B5061*0.9,0)-1100000,B5061-1950000)))))))),IF(B5061&lt;651000,0,IF(B5061&lt;1900000,B5061-650000,IF(B5061&lt;3600000,ROUNDDOWN(B5061/4,-3)*2.8-80000,IF(B5061&lt;6600000,ROUNDDOWN(B5061/4,-3)*3.2-440000,IF(B5061&lt;8500000,ROUNDDOWN(B5061*0.9,0)-1100000,B5061-1950000))))))</f>
        <v/>
      </c>
      <c r="K5061" s="16">
        <f>IF(J5061&gt;23500000,NA(),IF(C5061=2026,IF(J5061&lt;=4890000,1040000,IF(J5061&lt;=6550000,670000,620000)),IF(J5061&lt;=1320000,950000,IF(J5061&lt;=3360000,880000,IF(J5061&lt;=4890000,680000,IF(J5061&lt;=6550000,630000,580000))))))</f>
        <v/>
      </c>
      <c r="L5061" s="16">
        <f>IF(D5061=1,IF(J5061&lt;=9000000,380000,IF(J5061&lt;=9500000,260000,IF(J5061&lt;=10000000,130000,0))),0)</f>
        <v/>
      </c>
      <c r="M5061" s="16">
        <f>IF(D5061=1,IF(J5061&lt;=9000000,330000,IF(J5061&lt;=9500000,220000,IF(J5061&lt;=10000000,110000,0))),0)</f>
        <v/>
      </c>
      <c r="N5061" s="16">
        <f>IF(D5061=1,IF(J5061&lt;=9000000,50000,IF(J5061&lt;=9500000,40000,IF(J5061&lt;=10000000,20000,0))),0)</f>
        <v/>
      </c>
      <c r="O5061" s="16">
        <f>MAX(0,ROUNDDOWN(J5061-G5061-K5061-L5061-E5061*380000-F5061*630000-H5061,-3))</f>
        <v/>
      </c>
      <c r="P5061" s="16">
        <f>MAX(0,ROUNDDOWN(J5061-G5061-430000-M5061-E5061*330000-F5061*450000-I5061,-3))</f>
        <v/>
      </c>
      <c r="Q5061" s="16">
        <f>50000+N5061+E5061*50000+F5061*180000</f>
        <v/>
      </c>
      <c r="R5061" s="16">
        <f>IF(P5061&lt;=2000000,MIN(Q5061,P5061),MAX(Q5061-(P5061-2000000),50000))*0.05</f>
        <v/>
      </c>
      <c r="S5061" s="16">
        <f>MAX(0,P5061*0.1-R5061)</f>
        <v/>
      </c>
      <c r="T5061" s="16">
        <f>Q5061+MAX(0,K5061-480000)</f>
        <v/>
      </c>
      <c r="U5061" s="16">
        <f>P5061-T5061</f>
        <v/>
      </c>
      <c r="V5061" s="17">
        <f>IF(U5061&lt;0,0,LOOKUP(U5061,{0,1950001,3300001,6950001,9000001,18000001,40000001},{0.05,0.1,0.2,0.23,0.33,0.4,0.45}))</f>
        <v/>
      </c>
      <c r="W5061" s="18">
        <f>IF(U5061&lt;0,0.9,0.9-V5061*1.021)</f>
        <v/>
      </c>
      <c r="X5061" s="16">
        <f>ROUNDDOWN(S5061*0.2/W5061+2000,0)</f>
        <v/>
      </c>
      <c r="Y5061" s="17">
        <f>IF(O5061&lt;=0,0,LOOKUP(O5061,{0,1950001,3300001,6950001,9000001,18000001,40000001},{0.05,0.1,0.2,0.23,0.33,0.4,0.45}))</f>
        <v/>
      </c>
    </row>
    <row r="5062">
      <c r="A5062" t="inlineStr">
        <is>
          <t>1万円刻み</t>
        </is>
      </c>
      <c r="B5062" s="16">
        <f>'3_1万円刻み'!$A$1145</f>
        <v/>
      </c>
      <c r="C5062" t="n">
        <v>2026</v>
      </c>
      <c r="D5062" t="n">
        <v>0</v>
      </c>
      <c r="E5062" t="n">
        <v>0</v>
      </c>
      <c r="F5062" t="n">
        <v>0</v>
      </c>
      <c r="G5062" s="16">
        <f>ROUND(MIN(B5062/12,650000)*12*0.0915+MIN(B5062/12,1390000)*12*(0.0504+0)+B5062*0.005,0)</f>
        <v/>
      </c>
      <c r="H5062" t="n">
        <v>0</v>
      </c>
      <c r="I5062" t="n">
        <v>0</v>
      </c>
      <c r="J5062" s="16">
        <f>IF(C5062=2026,IF(B5062&lt;741000,0,IF(B5062&lt;2191000,B5062-740000,IF(B5062&lt;2193000,1451000,IF(B5062&lt;2196000,1453000,IF(B5062&lt;2200000,1456000,IF(B5062&lt;3600000,ROUNDDOWN(B5062/4,-3)*2.8-80000,IF(B5062&lt;6600000,ROUNDDOWN(B5062/4,-3)*3.2-440000,IF(B5062&lt;8500000,ROUNDDOWN(B5062*0.9,0)-1100000,B5062-1950000)))))))),IF(B5062&lt;651000,0,IF(B5062&lt;1900000,B5062-650000,IF(B5062&lt;3600000,ROUNDDOWN(B5062/4,-3)*2.8-80000,IF(B5062&lt;6600000,ROUNDDOWN(B5062/4,-3)*3.2-440000,IF(B5062&lt;8500000,ROUNDDOWN(B5062*0.9,0)-1100000,B5062-1950000))))))</f>
        <v/>
      </c>
      <c r="K5062" s="16">
        <f>IF(J5062&gt;23500000,NA(),IF(C5062=2026,IF(J5062&lt;=4890000,1040000,IF(J5062&lt;=6550000,670000,620000)),IF(J5062&lt;=1320000,950000,IF(J5062&lt;=3360000,880000,IF(J5062&lt;=4890000,680000,IF(J5062&lt;=6550000,630000,580000))))))</f>
        <v/>
      </c>
      <c r="L5062" s="16">
        <f>IF(D5062=1,IF(J5062&lt;=9000000,380000,IF(J5062&lt;=9500000,260000,IF(J5062&lt;=10000000,130000,0))),0)</f>
        <v/>
      </c>
      <c r="M5062" s="16">
        <f>IF(D5062=1,IF(J5062&lt;=9000000,330000,IF(J5062&lt;=9500000,220000,IF(J5062&lt;=10000000,110000,0))),0)</f>
        <v/>
      </c>
      <c r="N5062" s="16">
        <f>IF(D5062=1,IF(J5062&lt;=9000000,50000,IF(J5062&lt;=9500000,40000,IF(J5062&lt;=10000000,20000,0))),0)</f>
        <v/>
      </c>
      <c r="O5062" s="16">
        <f>MAX(0,ROUNDDOWN(J5062-G5062-K5062-L5062-E5062*380000-F5062*630000-H5062,-3))</f>
        <v/>
      </c>
      <c r="P5062" s="16">
        <f>MAX(0,ROUNDDOWN(J5062-G5062-430000-M5062-E5062*330000-F5062*450000-I5062,-3))</f>
        <v/>
      </c>
      <c r="Q5062" s="16">
        <f>50000+N5062+E5062*50000+F5062*180000</f>
        <v/>
      </c>
      <c r="R5062" s="16">
        <f>IF(P5062&lt;=2000000,MIN(Q5062,P5062),MAX(Q5062-(P5062-2000000),50000))*0.05</f>
        <v/>
      </c>
      <c r="S5062" s="16">
        <f>MAX(0,P5062*0.1-R5062)</f>
        <v/>
      </c>
      <c r="T5062" s="16">
        <f>Q5062+MAX(0,K5062-480000)</f>
        <v/>
      </c>
      <c r="U5062" s="16">
        <f>P5062-T5062</f>
        <v/>
      </c>
      <c r="V5062" s="17">
        <f>IF(U5062&lt;0,0,LOOKUP(U5062,{0,1950001,3300001,6950001,9000001,18000001,40000001},{0.05,0.1,0.2,0.23,0.33,0.4,0.45}))</f>
        <v/>
      </c>
      <c r="W5062" s="18">
        <f>IF(U5062&lt;0,0.9,0.9-V5062*1.021)</f>
        <v/>
      </c>
      <c r="X5062" s="16">
        <f>ROUNDDOWN(S5062*0.2/W5062+2000,0)</f>
        <v/>
      </c>
      <c r="Y5062" s="17">
        <f>IF(O5062&lt;=0,0,LOOKUP(O5062,{0,1950001,3300001,6950001,9000001,18000001,40000001},{0.05,0.1,0.2,0.23,0.33,0.4,0.45}))</f>
        <v/>
      </c>
    </row>
    <row r="5063">
      <c r="A5063" t="inlineStr">
        <is>
          <t>1万円刻み</t>
        </is>
      </c>
      <c r="B5063" s="16">
        <f>'3_1万円刻み'!$A$1145</f>
        <v/>
      </c>
      <c r="C5063" t="n">
        <v>2025</v>
      </c>
      <c r="D5063" t="n">
        <v>1</v>
      </c>
      <c r="E5063" t="n">
        <v>0</v>
      </c>
      <c r="F5063" t="n">
        <v>0</v>
      </c>
      <c r="G5063" s="16">
        <f>ROUND(MIN(B5063/12,650000)*12*0.0915+MIN(B5063/12,1390000)*12*(0.0504+0)+B5063*0.005,0)</f>
        <v/>
      </c>
      <c r="H5063" t="n">
        <v>0</v>
      </c>
      <c r="I5063" t="n">
        <v>0</v>
      </c>
      <c r="J5063" s="16">
        <f>IF(C5063=2026,IF(B5063&lt;741000,0,IF(B5063&lt;2191000,B5063-740000,IF(B5063&lt;2193000,1451000,IF(B5063&lt;2196000,1453000,IF(B5063&lt;2200000,1456000,IF(B5063&lt;3600000,ROUNDDOWN(B5063/4,-3)*2.8-80000,IF(B5063&lt;6600000,ROUNDDOWN(B5063/4,-3)*3.2-440000,IF(B5063&lt;8500000,ROUNDDOWN(B5063*0.9,0)-1100000,B5063-1950000)))))))),IF(B5063&lt;651000,0,IF(B5063&lt;1900000,B5063-650000,IF(B5063&lt;3600000,ROUNDDOWN(B5063/4,-3)*2.8-80000,IF(B5063&lt;6600000,ROUNDDOWN(B5063/4,-3)*3.2-440000,IF(B5063&lt;8500000,ROUNDDOWN(B5063*0.9,0)-1100000,B5063-1950000))))))</f>
        <v/>
      </c>
      <c r="K5063" s="16">
        <f>IF(J5063&gt;23500000,NA(),IF(C5063=2026,IF(J5063&lt;=4890000,1040000,IF(J5063&lt;=6550000,670000,620000)),IF(J5063&lt;=1320000,950000,IF(J5063&lt;=3360000,880000,IF(J5063&lt;=4890000,680000,IF(J5063&lt;=6550000,630000,580000))))))</f>
        <v/>
      </c>
      <c r="L5063" s="16">
        <f>IF(D5063=1,IF(J5063&lt;=9000000,380000,IF(J5063&lt;=9500000,260000,IF(J5063&lt;=10000000,130000,0))),0)</f>
        <v/>
      </c>
      <c r="M5063" s="16">
        <f>IF(D5063=1,IF(J5063&lt;=9000000,330000,IF(J5063&lt;=9500000,220000,IF(J5063&lt;=10000000,110000,0))),0)</f>
        <v/>
      </c>
      <c r="N5063" s="16">
        <f>IF(D5063=1,IF(J5063&lt;=9000000,50000,IF(J5063&lt;=9500000,40000,IF(J5063&lt;=10000000,20000,0))),0)</f>
        <v/>
      </c>
      <c r="O5063" s="16">
        <f>MAX(0,ROUNDDOWN(J5063-G5063-K5063-L5063-E5063*380000-F5063*630000-H5063,-3))</f>
        <v/>
      </c>
      <c r="P5063" s="16">
        <f>MAX(0,ROUNDDOWN(J5063-G5063-430000-M5063-E5063*330000-F5063*450000-I5063,-3))</f>
        <v/>
      </c>
      <c r="Q5063" s="16">
        <f>50000+N5063+E5063*50000+F5063*180000</f>
        <v/>
      </c>
      <c r="R5063" s="16">
        <f>IF(P5063&lt;=2000000,MIN(Q5063,P5063),MAX(Q5063-(P5063-2000000),50000))*0.05</f>
        <v/>
      </c>
      <c r="S5063" s="16">
        <f>MAX(0,P5063*0.1-R5063)</f>
        <v/>
      </c>
      <c r="T5063" s="16">
        <f>Q5063+MAX(0,K5063-480000)</f>
        <v/>
      </c>
      <c r="U5063" s="16">
        <f>P5063-T5063</f>
        <v/>
      </c>
      <c r="V5063" s="17">
        <f>IF(U5063&lt;0,0,LOOKUP(U5063,{0,1950001,3300001,6950001,9000001,18000001,40000001},{0.05,0.1,0.2,0.23,0.33,0.4,0.45}))</f>
        <v/>
      </c>
      <c r="W5063" s="18">
        <f>IF(U5063&lt;0,0.9,0.9-V5063*1.021)</f>
        <v/>
      </c>
      <c r="X5063" s="16">
        <f>ROUNDDOWN(S5063*0.2/W5063+2000,0)</f>
        <v/>
      </c>
      <c r="Y5063" s="17">
        <f>IF(O5063&lt;=0,0,LOOKUP(O5063,{0,1950001,3300001,6950001,9000001,18000001,40000001},{0.05,0.1,0.2,0.23,0.33,0.4,0.45}))</f>
        <v/>
      </c>
    </row>
    <row r="5064">
      <c r="A5064" t="inlineStr">
        <is>
          <t>1万円刻み</t>
        </is>
      </c>
      <c r="B5064" s="16">
        <f>'3_1万円刻み'!$A$1145</f>
        <v/>
      </c>
      <c r="C5064" t="n">
        <v>2026</v>
      </c>
      <c r="D5064" t="n">
        <v>1</v>
      </c>
      <c r="E5064" t="n">
        <v>0</v>
      </c>
      <c r="F5064" t="n">
        <v>0</v>
      </c>
      <c r="G5064" s="16">
        <f>ROUND(MIN(B5064/12,650000)*12*0.0915+MIN(B5064/12,1390000)*12*(0.0504+0)+B5064*0.005,0)</f>
        <v/>
      </c>
      <c r="H5064" t="n">
        <v>0</v>
      </c>
      <c r="I5064" t="n">
        <v>0</v>
      </c>
      <c r="J5064" s="16">
        <f>IF(C5064=2026,IF(B5064&lt;741000,0,IF(B5064&lt;2191000,B5064-740000,IF(B5064&lt;2193000,1451000,IF(B5064&lt;2196000,1453000,IF(B5064&lt;2200000,1456000,IF(B5064&lt;3600000,ROUNDDOWN(B5064/4,-3)*2.8-80000,IF(B5064&lt;6600000,ROUNDDOWN(B5064/4,-3)*3.2-440000,IF(B5064&lt;8500000,ROUNDDOWN(B5064*0.9,0)-1100000,B5064-1950000)))))))),IF(B5064&lt;651000,0,IF(B5064&lt;1900000,B5064-650000,IF(B5064&lt;3600000,ROUNDDOWN(B5064/4,-3)*2.8-80000,IF(B5064&lt;6600000,ROUNDDOWN(B5064/4,-3)*3.2-440000,IF(B5064&lt;8500000,ROUNDDOWN(B5064*0.9,0)-1100000,B5064-1950000))))))</f>
        <v/>
      </c>
      <c r="K5064" s="16">
        <f>IF(J5064&gt;23500000,NA(),IF(C5064=2026,IF(J5064&lt;=4890000,1040000,IF(J5064&lt;=6550000,670000,620000)),IF(J5064&lt;=1320000,950000,IF(J5064&lt;=3360000,880000,IF(J5064&lt;=4890000,680000,IF(J5064&lt;=6550000,630000,580000))))))</f>
        <v/>
      </c>
      <c r="L5064" s="16">
        <f>IF(D5064=1,IF(J5064&lt;=9000000,380000,IF(J5064&lt;=9500000,260000,IF(J5064&lt;=10000000,130000,0))),0)</f>
        <v/>
      </c>
      <c r="M5064" s="16">
        <f>IF(D5064=1,IF(J5064&lt;=9000000,330000,IF(J5064&lt;=9500000,220000,IF(J5064&lt;=10000000,110000,0))),0)</f>
        <v/>
      </c>
      <c r="N5064" s="16">
        <f>IF(D5064=1,IF(J5064&lt;=9000000,50000,IF(J5064&lt;=9500000,40000,IF(J5064&lt;=10000000,20000,0))),0)</f>
        <v/>
      </c>
      <c r="O5064" s="16">
        <f>MAX(0,ROUNDDOWN(J5064-G5064-K5064-L5064-E5064*380000-F5064*630000-H5064,-3))</f>
        <v/>
      </c>
      <c r="P5064" s="16">
        <f>MAX(0,ROUNDDOWN(J5064-G5064-430000-M5064-E5064*330000-F5064*450000-I5064,-3))</f>
        <v/>
      </c>
      <c r="Q5064" s="16">
        <f>50000+N5064+E5064*50000+F5064*180000</f>
        <v/>
      </c>
      <c r="R5064" s="16">
        <f>IF(P5064&lt;=2000000,MIN(Q5064,P5064),MAX(Q5064-(P5064-2000000),50000))*0.05</f>
        <v/>
      </c>
      <c r="S5064" s="16">
        <f>MAX(0,P5064*0.1-R5064)</f>
        <v/>
      </c>
      <c r="T5064" s="16">
        <f>Q5064+MAX(0,K5064-480000)</f>
        <v/>
      </c>
      <c r="U5064" s="16">
        <f>P5064-T5064</f>
        <v/>
      </c>
      <c r="V5064" s="17">
        <f>IF(U5064&lt;0,0,LOOKUP(U5064,{0,1950001,3300001,6950001,9000001,18000001,40000001},{0.05,0.1,0.2,0.23,0.33,0.4,0.45}))</f>
        <v/>
      </c>
      <c r="W5064" s="18">
        <f>IF(U5064&lt;0,0.9,0.9-V5064*1.021)</f>
        <v/>
      </c>
      <c r="X5064" s="16">
        <f>ROUNDDOWN(S5064*0.2/W5064+2000,0)</f>
        <v/>
      </c>
      <c r="Y5064" s="17">
        <f>IF(O5064&lt;=0,0,LOOKUP(O5064,{0,1950001,3300001,6950001,9000001,18000001,40000001},{0.05,0.1,0.2,0.23,0.33,0.4,0.45}))</f>
        <v/>
      </c>
    </row>
    <row r="5065">
      <c r="A5065" t="inlineStr">
        <is>
          <t>1万円刻み</t>
        </is>
      </c>
      <c r="B5065" s="16">
        <f>'3_1万円刻み'!$A$1146</f>
        <v/>
      </c>
      <c r="C5065" t="n">
        <v>2025</v>
      </c>
      <c r="D5065" t="n">
        <v>0</v>
      </c>
      <c r="E5065" t="n">
        <v>0</v>
      </c>
      <c r="F5065" t="n">
        <v>0</v>
      </c>
      <c r="G5065" s="16">
        <f>ROUND(MIN(B5065/12,650000)*12*0.0915+MIN(B5065/12,1390000)*12*(0.0504+0)+B5065*0.005,0)</f>
        <v/>
      </c>
      <c r="H5065" t="n">
        <v>0</v>
      </c>
      <c r="I5065" t="n">
        <v>0</v>
      </c>
      <c r="J5065" s="16">
        <f>IF(C5065=2026,IF(B5065&lt;741000,0,IF(B5065&lt;2191000,B5065-740000,IF(B5065&lt;2193000,1451000,IF(B5065&lt;2196000,1453000,IF(B5065&lt;2200000,1456000,IF(B5065&lt;3600000,ROUNDDOWN(B5065/4,-3)*2.8-80000,IF(B5065&lt;6600000,ROUNDDOWN(B5065/4,-3)*3.2-440000,IF(B5065&lt;8500000,ROUNDDOWN(B5065*0.9,0)-1100000,B5065-1950000)))))))),IF(B5065&lt;651000,0,IF(B5065&lt;1900000,B5065-650000,IF(B5065&lt;3600000,ROUNDDOWN(B5065/4,-3)*2.8-80000,IF(B5065&lt;6600000,ROUNDDOWN(B5065/4,-3)*3.2-440000,IF(B5065&lt;8500000,ROUNDDOWN(B5065*0.9,0)-1100000,B5065-1950000))))))</f>
        <v/>
      </c>
      <c r="K5065" s="16">
        <f>IF(J5065&gt;23500000,NA(),IF(C5065=2026,IF(J5065&lt;=4890000,1040000,IF(J5065&lt;=6550000,670000,620000)),IF(J5065&lt;=1320000,950000,IF(J5065&lt;=3360000,880000,IF(J5065&lt;=4890000,680000,IF(J5065&lt;=6550000,630000,580000))))))</f>
        <v/>
      </c>
      <c r="L5065" s="16">
        <f>IF(D5065=1,IF(J5065&lt;=9000000,380000,IF(J5065&lt;=9500000,260000,IF(J5065&lt;=10000000,130000,0))),0)</f>
        <v/>
      </c>
      <c r="M5065" s="16">
        <f>IF(D5065=1,IF(J5065&lt;=9000000,330000,IF(J5065&lt;=9500000,220000,IF(J5065&lt;=10000000,110000,0))),0)</f>
        <v/>
      </c>
      <c r="N5065" s="16">
        <f>IF(D5065=1,IF(J5065&lt;=9000000,50000,IF(J5065&lt;=9500000,40000,IF(J5065&lt;=10000000,20000,0))),0)</f>
        <v/>
      </c>
      <c r="O5065" s="16">
        <f>MAX(0,ROUNDDOWN(J5065-G5065-K5065-L5065-E5065*380000-F5065*630000-H5065,-3))</f>
        <v/>
      </c>
      <c r="P5065" s="16">
        <f>MAX(0,ROUNDDOWN(J5065-G5065-430000-M5065-E5065*330000-F5065*450000-I5065,-3))</f>
        <v/>
      </c>
      <c r="Q5065" s="16">
        <f>50000+N5065+E5065*50000+F5065*180000</f>
        <v/>
      </c>
      <c r="R5065" s="16">
        <f>IF(P5065&lt;=2000000,MIN(Q5065,P5065),MAX(Q5065-(P5065-2000000),50000))*0.05</f>
        <v/>
      </c>
      <c r="S5065" s="16">
        <f>MAX(0,P5065*0.1-R5065)</f>
        <v/>
      </c>
      <c r="T5065" s="16">
        <f>Q5065+MAX(0,K5065-480000)</f>
        <v/>
      </c>
      <c r="U5065" s="16">
        <f>P5065-T5065</f>
        <v/>
      </c>
      <c r="V5065" s="17">
        <f>IF(U5065&lt;0,0,LOOKUP(U5065,{0,1950001,3300001,6950001,9000001,18000001,40000001},{0.05,0.1,0.2,0.23,0.33,0.4,0.45}))</f>
        <v/>
      </c>
      <c r="W5065" s="18">
        <f>IF(U5065&lt;0,0.9,0.9-V5065*1.021)</f>
        <v/>
      </c>
      <c r="X5065" s="16">
        <f>ROUNDDOWN(S5065*0.2/W5065+2000,0)</f>
        <v/>
      </c>
      <c r="Y5065" s="17">
        <f>IF(O5065&lt;=0,0,LOOKUP(O5065,{0,1950001,3300001,6950001,9000001,18000001,40000001},{0.05,0.1,0.2,0.23,0.33,0.4,0.45}))</f>
        <v/>
      </c>
    </row>
    <row r="5066">
      <c r="A5066" t="inlineStr">
        <is>
          <t>1万円刻み</t>
        </is>
      </c>
      <c r="B5066" s="16">
        <f>'3_1万円刻み'!$A$1146</f>
        <v/>
      </c>
      <c r="C5066" t="n">
        <v>2026</v>
      </c>
      <c r="D5066" t="n">
        <v>0</v>
      </c>
      <c r="E5066" t="n">
        <v>0</v>
      </c>
      <c r="F5066" t="n">
        <v>0</v>
      </c>
      <c r="G5066" s="16">
        <f>ROUND(MIN(B5066/12,650000)*12*0.0915+MIN(B5066/12,1390000)*12*(0.0504+0)+B5066*0.005,0)</f>
        <v/>
      </c>
      <c r="H5066" t="n">
        <v>0</v>
      </c>
      <c r="I5066" t="n">
        <v>0</v>
      </c>
      <c r="J5066" s="16">
        <f>IF(C5066=2026,IF(B5066&lt;741000,0,IF(B5066&lt;2191000,B5066-740000,IF(B5066&lt;2193000,1451000,IF(B5066&lt;2196000,1453000,IF(B5066&lt;2200000,1456000,IF(B5066&lt;3600000,ROUNDDOWN(B5066/4,-3)*2.8-80000,IF(B5066&lt;6600000,ROUNDDOWN(B5066/4,-3)*3.2-440000,IF(B5066&lt;8500000,ROUNDDOWN(B5066*0.9,0)-1100000,B5066-1950000)))))))),IF(B5066&lt;651000,0,IF(B5066&lt;1900000,B5066-650000,IF(B5066&lt;3600000,ROUNDDOWN(B5066/4,-3)*2.8-80000,IF(B5066&lt;6600000,ROUNDDOWN(B5066/4,-3)*3.2-440000,IF(B5066&lt;8500000,ROUNDDOWN(B5066*0.9,0)-1100000,B5066-1950000))))))</f>
        <v/>
      </c>
      <c r="K5066" s="16">
        <f>IF(J5066&gt;23500000,NA(),IF(C5066=2026,IF(J5066&lt;=4890000,1040000,IF(J5066&lt;=6550000,670000,620000)),IF(J5066&lt;=1320000,950000,IF(J5066&lt;=3360000,880000,IF(J5066&lt;=4890000,680000,IF(J5066&lt;=6550000,630000,580000))))))</f>
        <v/>
      </c>
      <c r="L5066" s="16">
        <f>IF(D5066=1,IF(J5066&lt;=9000000,380000,IF(J5066&lt;=9500000,260000,IF(J5066&lt;=10000000,130000,0))),0)</f>
        <v/>
      </c>
      <c r="M5066" s="16">
        <f>IF(D5066=1,IF(J5066&lt;=9000000,330000,IF(J5066&lt;=9500000,220000,IF(J5066&lt;=10000000,110000,0))),0)</f>
        <v/>
      </c>
      <c r="N5066" s="16">
        <f>IF(D5066=1,IF(J5066&lt;=9000000,50000,IF(J5066&lt;=9500000,40000,IF(J5066&lt;=10000000,20000,0))),0)</f>
        <v/>
      </c>
      <c r="O5066" s="16">
        <f>MAX(0,ROUNDDOWN(J5066-G5066-K5066-L5066-E5066*380000-F5066*630000-H5066,-3))</f>
        <v/>
      </c>
      <c r="P5066" s="16">
        <f>MAX(0,ROUNDDOWN(J5066-G5066-430000-M5066-E5066*330000-F5066*450000-I5066,-3))</f>
        <v/>
      </c>
      <c r="Q5066" s="16">
        <f>50000+N5066+E5066*50000+F5066*180000</f>
        <v/>
      </c>
      <c r="R5066" s="16">
        <f>IF(P5066&lt;=2000000,MIN(Q5066,P5066),MAX(Q5066-(P5066-2000000),50000))*0.05</f>
        <v/>
      </c>
      <c r="S5066" s="16">
        <f>MAX(0,P5066*0.1-R5066)</f>
        <v/>
      </c>
      <c r="T5066" s="16">
        <f>Q5066+MAX(0,K5066-480000)</f>
        <v/>
      </c>
      <c r="U5066" s="16">
        <f>P5066-T5066</f>
        <v/>
      </c>
      <c r="V5066" s="17">
        <f>IF(U5066&lt;0,0,LOOKUP(U5066,{0,1950001,3300001,6950001,9000001,18000001,40000001},{0.05,0.1,0.2,0.23,0.33,0.4,0.45}))</f>
        <v/>
      </c>
      <c r="W5066" s="18">
        <f>IF(U5066&lt;0,0.9,0.9-V5066*1.021)</f>
        <v/>
      </c>
      <c r="X5066" s="16">
        <f>ROUNDDOWN(S5066*0.2/W5066+2000,0)</f>
        <v/>
      </c>
      <c r="Y5066" s="17">
        <f>IF(O5066&lt;=0,0,LOOKUP(O5066,{0,1950001,3300001,6950001,9000001,18000001,40000001},{0.05,0.1,0.2,0.23,0.33,0.4,0.45}))</f>
        <v/>
      </c>
    </row>
    <row r="5067">
      <c r="A5067" t="inlineStr">
        <is>
          <t>1万円刻み</t>
        </is>
      </c>
      <c r="B5067" s="16">
        <f>'3_1万円刻み'!$A$1146</f>
        <v/>
      </c>
      <c r="C5067" t="n">
        <v>2025</v>
      </c>
      <c r="D5067" t="n">
        <v>1</v>
      </c>
      <c r="E5067" t="n">
        <v>0</v>
      </c>
      <c r="F5067" t="n">
        <v>0</v>
      </c>
      <c r="G5067" s="16">
        <f>ROUND(MIN(B5067/12,650000)*12*0.0915+MIN(B5067/12,1390000)*12*(0.0504+0)+B5067*0.005,0)</f>
        <v/>
      </c>
      <c r="H5067" t="n">
        <v>0</v>
      </c>
      <c r="I5067" t="n">
        <v>0</v>
      </c>
      <c r="J5067" s="16">
        <f>IF(C5067=2026,IF(B5067&lt;741000,0,IF(B5067&lt;2191000,B5067-740000,IF(B5067&lt;2193000,1451000,IF(B5067&lt;2196000,1453000,IF(B5067&lt;2200000,1456000,IF(B5067&lt;3600000,ROUNDDOWN(B5067/4,-3)*2.8-80000,IF(B5067&lt;6600000,ROUNDDOWN(B5067/4,-3)*3.2-440000,IF(B5067&lt;8500000,ROUNDDOWN(B5067*0.9,0)-1100000,B5067-1950000)))))))),IF(B5067&lt;651000,0,IF(B5067&lt;1900000,B5067-650000,IF(B5067&lt;3600000,ROUNDDOWN(B5067/4,-3)*2.8-80000,IF(B5067&lt;6600000,ROUNDDOWN(B5067/4,-3)*3.2-440000,IF(B5067&lt;8500000,ROUNDDOWN(B5067*0.9,0)-1100000,B5067-1950000))))))</f>
        <v/>
      </c>
      <c r="K5067" s="16">
        <f>IF(J5067&gt;23500000,NA(),IF(C5067=2026,IF(J5067&lt;=4890000,1040000,IF(J5067&lt;=6550000,670000,620000)),IF(J5067&lt;=1320000,950000,IF(J5067&lt;=3360000,880000,IF(J5067&lt;=4890000,680000,IF(J5067&lt;=6550000,630000,580000))))))</f>
        <v/>
      </c>
      <c r="L5067" s="16">
        <f>IF(D5067=1,IF(J5067&lt;=9000000,380000,IF(J5067&lt;=9500000,260000,IF(J5067&lt;=10000000,130000,0))),0)</f>
        <v/>
      </c>
      <c r="M5067" s="16">
        <f>IF(D5067=1,IF(J5067&lt;=9000000,330000,IF(J5067&lt;=9500000,220000,IF(J5067&lt;=10000000,110000,0))),0)</f>
        <v/>
      </c>
      <c r="N5067" s="16">
        <f>IF(D5067=1,IF(J5067&lt;=9000000,50000,IF(J5067&lt;=9500000,40000,IF(J5067&lt;=10000000,20000,0))),0)</f>
        <v/>
      </c>
      <c r="O5067" s="16">
        <f>MAX(0,ROUNDDOWN(J5067-G5067-K5067-L5067-E5067*380000-F5067*630000-H5067,-3))</f>
        <v/>
      </c>
      <c r="P5067" s="16">
        <f>MAX(0,ROUNDDOWN(J5067-G5067-430000-M5067-E5067*330000-F5067*450000-I5067,-3))</f>
        <v/>
      </c>
      <c r="Q5067" s="16">
        <f>50000+N5067+E5067*50000+F5067*180000</f>
        <v/>
      </c>
      <c r="R5067" s="16">
        <f>IF(P5067&lt;=2000000,MIN(Q5067,P5067),MAX(Q5067-(P5067-2000000),50000))*0.05</f>
        <v/>
      </c>
      <c r="S5067" s="16">
        <f>MAX(0,P5067*0.1-R5067)</f>
        <v/>
      </c>
      <c r="T5067" s="16">
        <f>Q5067+MAX(0,K5067-480000)</f>
        <v/>
      </c>
      <c r="U5067" s="16">
        <f>P5067-T5067</f>
        <v/>
      </c>
      <c r="V5067" s="17">
        <f>IF(U5067&lt;0,0,LOOKUP(U5067,{0,1950001,3300001,6950001,9000001,18000001,40000001},{0.05,0.1,0.2,0.23,0.33,0.4,0.45}))</f>
        <v/>
      </c>
      <c r="W5067" s="18">
        <f>IF(U5067&lt;0,0.9,0.9-V5067*1.021)</f>
        <v/>
      </c>
      <c r="X5067" s="16">
        <f>ROUNDDOWN(S5067*0.2/W5067+2000,0)</f>
        <v/>
      </c>
      <c r="Y5067" s="17">
        <f>IF(O5067&lt;=0,0,LOOKUP(O5067,{0,1950001,3300001,6950001,9000001,18000001,40000001},{0.05,0.1,0.2,0.23,0.33,0.4,0.45}))</f>
        <v/>
      </c>
    </row>
    <row r="5068">
      <c r="A5068" t="inlineStr">
        <is>
          <t>1万円刻み</t>
        </is>
      </c>
      <c r="B5068" s="16">
        <f>'3_1万円刻み'!$A$1146</f>
        <v/>
      </c>
      <c r="C5068" t="n">
        <v>2026</v>
      </c>
      <c r="D5068" t="n">
        <v>1</v>
      </c>
      <c r="E5068" t="n">
        <v>0</v>
      </c>
      <c r="F5068" t="n">
        <v>0</v>
      </c>
      <c r="G5068" s="16">
        <f>ROUND(MIN(B5068/12,650000)*12*0.0915+MIN(B5068/12,1390000)*12*(0.0504+0)+B5068*0.005,0)</f>
        <v/>
      </c>
      <c r="H5068" t="n">
        <v>0</v>
      </c>
      <c r="I5068" t="n">
        <v>0</v>
      </c>
      <c r="J5068" s="16">
        <f>IF(C5068=2026,IF(B5068&lt;741000,0,IF(B5068&lt;2191000,B5068-740000,IF(B5068&lt;2193000,1451000,IF(B5068&lt;2196000,1453000,IF(B5068&lt;2200000,1456000,IF(B5068&lt;3600000,ROUNDDOWN(B5068/4,-3)*2.8-80000,IF(B5068&lt;6600000,ROUNDDOWN(B5068/4,-3)*3.2-440000,IF(B5068&lt;8500000,ROUNDDOWN(B5068*0.9,0)-1100000,B5068-1950000)))))))),IF(B5068&lt;651000,0,IF(B5068&lt;1900000,B5068-650000,IF(B5068&lt;3600000,ROUNDDOWN(B5068/4,-3)*2.8-80000,IF(B5068&lt;6600000,ROUNDDOWN(B5068/4,-3)*3.2-440000,IF(B5068&lt;8500000,ROUNDDOWN(B5068*0.9,0)-1100000,B5068-1950000))))))</f>
        <v/>
      </c>
      <c r="K5068" s="16">
        <f>IF(J5068&gt;23500000,NA(),IF(C5068=2026,IF(J5068&lt;=4890000,1040000,IF(J5068&lt;=6550000,670000,620000)),IF(J5068&lt;=1320000,950000,IF(J5068&lt;=3360000,880000,IF(J5068&lt;=4890000,680000,IF(J5068&lt;=6550000,630000,580000))))))</f>
        <v/>
      </c>
      <c r="L5068" s="16">
        <f>IF(D5068=1,IF(J5068&lt;=9000000,380000,IF(J5068&lt;=9500000,260000,IF(J5068&lt;=10000000,130000,0))),0)</f>
        <v/>
      </c>
      <c r="M5068" s="16">
        <f>IF(D5068=1,IF(J5068&lt;=9000000,330000,IF(J5068&lt;=9500000,220000,IF(J5068&lt;=10000000,110000,0))),0)</f>
        <v/>
      </c>
      <c r="N5068" s="16">
        <f>IF(D5068=1,IF(J5068&lt;=9000000,50000,IF(J5068&lt;=9500000,40000,IF(J5068&lt;=10000000,20000,0))),0)</f>
        <v/>
      </c>
      <c r="O5068" s="16">
        <f>MAX(0,ROUNDDOWN(J5068-G5068-K5068-L5068-E5068*380000-F5068*630000-H5068,-3))</f>
        <v/>
      </c>
      <c r="P5068" s="16">
        <f>MAX(0,ROUNDDOWN(J5068-G5068-430000-M5068-E5068*330000-F5068*450000-I5068,-3))</f>
        <v/>
      </c>
      <c r="Q5068" s="16">
        <f>50000+N5068+E5068*50000+F5068*180000</f>
        <v/>
      </c>
      <c r="R5068" s="16">
        <f>IF(P5068&lt;=2000000,MIN(Q5068,P5068),MAX(Q5068-(P5068-2000000),50000))*0.05</f>
        <v/>
      </c>
      <c r="S5068" s="16">
        <f>MAX(0,P5068*0.1-R5068)</f>
        <v/>
      </c>
      <c r="T5068" s="16">
        <f>Q5068+MAX(0,K5068-480000)</f>
        <v/>
      </c>
      <c r="U5068" s="16">
        <f>P5068-T5068</f>
        <v/>
      </c>
      <c r="V5068" s="17">
        <f>IF(U5068&lt;0,0,LOOKUP(U5068,{0,1950001,3300001,6950001,9000001,18000001,40000001},{0.05,0.1,0.2,0.23,0.33,0.4,0.45}))</f>
        <v/>
      </c>
      <c r="W5068" s="18">
        <f>IF(U5068&lt;0,0.9,0.9-V5068*1.021)</f>
        <v/>
      </c>
      <c r="X5068" s="16">
        <f>ROUNDDOWN(S5068*0.2/W5068+2000,0)</f>
        <v/>
      </c>
      <c r="Y5068" s="17">
        <f>IF(O5068&lt;=0,0,LOOKUP(O5068,{0,1950001,3300001,6950001,9000001,18000001,40000001},{0.05,0.1,0.2,0.23,0.33,0.4,0.45}))</f>
        <v/>
      </c>
    </row>
    <row r="5069">
      <c r="A5069" t="inlineStr">
        <is>
          <t>1万円刻み</t>
        </is>
      </c>
      <c r="B5069" s="16">
        <f>'3_1万円刻み'!$A$1147</f>
        <v/>
      </c>
      <c r="C5069" t="n">
        <v>2025</v>
      </c>
      <c r="D5069" t="n">
        <v>0</v>
      </c>
      <c r="E5069" t="n">
        <v>0</v>
      </c>
      <c r="F5069" t="n">
        <v>0</v>
      </c>
      <c r="G5069" s="16">
        <f>ROUND(MIN(B5069/12,650000)*12*0.0915+MIN(B5069/12,1390000)*12*(0.0504+0)+B5069*0.005,0)</f>
        <v/>
      </c>
      <c r="H5069" t="n">
        <v>0</v>
      </c>
      <c r="I5069" t="n">
        <v>0</v>
      </c>
      <c r="J5069" s="16">
        <f>IF(C5069=2026,IF(B5069&lt;741000,0,IF(B5069&lt;2191000,B5069-740000,IF(B5069&lt;2193000,1451000,IF(B5069&lt;2196000,1453000,IF(B5069&lt;2200000,1456000,IF(B5069&lt;3600000,ROUNDDOWN(B5069/4,-3)*2.8-80000,IF(B5069&lt;6600000,ROUNDDOWN(B5069/4,-3)*3.2-440000,IF(B5069&lt;8500000,ROUNDDOWN(B5069*0.9,0)-1100000,B5069-1950000)))))))),IF(B5069&lt;651000,0,IF(B5069&lt;1900000,B5069-650000,IF(B5069&lt;3600000,ROUNDDOWN(B5069/4,-3)*2.8-80000,IF(B5069&lt;6600000,ROUNDDOWN(B5069/4,-3)*3.2-440000,IF(B5069&lt;8500000,ROUNDDOWN(B5069*0.9,0)-1100000,B5069-1950000))))))</f>
        <v/>
      </c>
      <c r="K5069" s="16">
        <f>IF(J5069&gt;23500000,NA(),IF(C5069=2026,IF(J5069&lt;=4890000,1040000,IF(J5069&lt;=6550000,670000,620000)),IF(J5069&lt;=1320000,950000,IF(J5069&lt;=3360000,880000,IF(J5069&lt;=4890000,680000,IF(J5069&lt;=6550000,630000,580000))))))</f>
        <v/>
      </c>
      <c r="L5069" s="16">
        <f>IF(D5069=1,IF(J5069&lt;=9000000,380000,IF(J5069&lt;=9500000,260000,IF(J5069&lt;=10000000,130000,0))),0)</f>
        <v/>
      </c>
      <c r="M5069" s="16">
        <f>IF(D5069=1,IF(J5069&lt;=9000000,330000,IF(J5069&lt;=9500000,220000,IF(J5069&lt;=10000000,110000,0))),0)</f>
        <v/>
      </c>
      <c r="N5069" s="16">
        <f>IF(D5069=1,IF(J5069&lt;=9000000,50000,IF(J5069&lt;=9500000,40000,IF(J5069&lt;=10000000,20000,0))),0)</f>
        <v/>
      </c>
      <c r="O5069" s="16">
        <f>MAX(0,ROUNDDOWN(J5069-G5069-K5069-L5069-E5069*380000-F5069*630000-H5069,-3))</f>
        <v/>
      </c>
      <c r="P5069" s="16">
        <f>MAX(0,ROUNDDOWN(J5069-G5069-430000-M5069-E5069*330000-F5069*450000-I5069,-3))</f>
        <v/>
      </c>
      <c r="Q5069" s="16">
        <f>50000+N5069+E5069*50000+F5069*180000</f>
        <v/>
      </c>
      <c r="R5069" s="16">
        <f>IF(P5069&lt;=2000000,MIN(Q5069,P5069),MAX(Q5069-(P5069-2000000),50000))*0.05</f>
        <v/>
      </c>
      <c r="S5069" s="16">
        <f>MAX(0,P5069*0.1-R5069)</f>
        <v/>
      </c>
      <c r="T5069" s="16">
        <f>Q5069+MAX(0,K5069-480000)</f>
        <v/>
      </c>
      <c r="U5069" s="16">
        <f>P5069-T5069</f>
        <v/>
      </c>
      <c r="V5069" s="17">
        <f>IF(U5069&lt;0,0,LOOKUP(U5069,{0,1950001,3300001,6950001,9000001,18000001,40000001},{0.05,0.1,0.2,0.23,0.33,0.4,0.45}))</f>
        <v/>
      </c>
      <c r="W5069" s="18">
        <f>IF(U5069&lt;0,0.9,0.9-V5069*1.021)</f>
        <v/>
      </c>
      <c r="X5069" s="16">
        <f>ROUNDDOWN(S5069*0.2/W5069+2000,0)</f>
        <v/>
      </c>
      <c r="Y5069" s="17">
        <f>IF(O5069&lt;=0,0,LOOKUP(O5069,{0,1950001,3300001,6950001,9000001,18000001,40000001},{0.05,0.1,0.2,0.23,0.33,0.4,0.45}))</f>
        <v/>
      </c>
    </row>
    <row r="5070">
      <c r="A5070" t="inlineStr">
        <is>
          <t>1万円刻み</t>
        </is>
      </c>
      <c r="B5070" s="16">
        <f>'3_1万円刻み'!$A$1147</f>
        <v/>
      </c>
      <c r="C5070" t="n">
        <v>2026</v>
      </c>
      <c r="D5070" t="n">
        <v>0</v>
      </c>
      <c r="E5070" t="n">
        <v>0</v>
      </c>
      <c r="F5070" t="n">
        <v>0</v>
      </c>
      <c r="G5070" s="16">
        <f>ROUND(MIN(B5070/12,650000)*12*0.0915+MIN(B5070/12,1390000)*12*(0.0504+0)+B5070*0.005,0)</f>
        <v/>
      </c>
      <c r="H5070" t="n">
        <v>0</v>
      </c>
      <c r="I5070" t="n">
        <v>0</v>
      </c>
      <c r="J5070" s="16">
        <f>IF(C5070=2026,IF(B5070&lt;741000,0,IF(B5070&lt;2191000,B5070-740000,IF(B5070&lt;2193000,1451000,IF(B5070&lt;2196000,1453000,IF(B5070&lt;2200000,1456000,IF(B5070&lt;3600000,ROUNDDOWN(B5070/4,-3)*2.8-80000,IF(B5070&lt;6600000,ROUNDDOWN(B5070/4,-3)*3.2-440000,IF(B5070&lt;8500000,ROUNDDOWN(B5070*0.9,0)-1100000,B5070-1950000)))))))),IF(B5070&lt;651000,0,IF(B5070&lt;1900000,B5070-650000,IF(B5070&lt;3600000,ROUNDDOWN(B5070/4,-3)*2.8-80000,IF(B5070&lt;6600000,ROUNDDOWN(B5070/4,-3)*3.2-440000,IF(B5070&lt;8500000,ROUNDDOWN(B5070*0.9,0)-1100000,B5070-1950000))))))</f>
        <v/>
      </c>
      <c r="K5070" s="16">
        <f>IF(J5070&gt;23500000,NA(),IF(C5070=2026,IF(J5070&lt;=4890000,1040000,IF(J5070&lt;=6550000,670000,620000)),IF(J5070&lt;=1320000,950000,IF(J5070&lt;=3360000,880000,IF(J5070&lt;=4890000,680000,IF(J5070&lt;=6550000,630000,580000))))))</f>
        <v/>
      </c>
      <c r="L5070" s="16">
        <f>IF(D5070=1,IF(J5070&lt;=9000000,380000,IF(J5070&lt;=9500000,260000,IF(J5070&lt;=10000000,130000,0))),0)</f>
        <v/>
      </c>
      <c r="M5070" s="16">
        <f>IF(D5070=1,IF(J5070&lt;=9000000,330000,IF(J5070&lt;=9500000,220000,IF(J5070&lt;=10000000,110000,0))),0)</f>
        <v/>
      </c>
      <c r="N5070" s="16">
        <f>IF(D5070=1,IF(J5070&lt;=9000000,50000,IF(J5070&lt;=9500000,40000,IF(J5070&lt;=10000000,20000,0))),0)</f>
        <v/>
      </c>
      <c r="O5070" s="16">
        <f>MAX(0,ROUNDDOWN(J5070-G5070-K5070-L5070-E5070*380000-F5070*630000-H5070,-3))</f>
        <v/>
      </c>
      <c r="P5070" s="16">
        <f>MAX(0,ROUNDDOWN(J5070-G5070-430000-M5070-E5070*330000-F5070*450000-I5070,-3))</f>
        <v/>
      </c>
      <c r="Q5070" s="16">
        <f>50000+N5070+E5070*50000+F5070*180000</f>
        <v/>
      </c>
      <c r="R5070" s="16">
        <f>IF(P5070&lt;=2000000,MIN(Q5070,P5070),MAX(Q5070-(P5070-2000000),50000))*0.05</f>
        <v/>
      </c>
      <c r="S5070" s="16">
        <f>MAX(0,P5070*0.1-R5070)</f>
        <v/>
      </c>
      <c r="T5070" s="16">
        <f>Q5070+MAX(0,K5070-480000)</f>
        <v/>
      </c>
      <c r="U5070" s="16">
        <f>P5070-T5070</f>
        <v/>
      </c>
      <c r="V5070" s="17">
        <f>IF(U5070&lt;0,0,LOOKUP(U5070,{0,1950001,3300001,6950001,9000001,18000001,40000001},{0.05,0.1,0.2,0.23,0.33,0.4,0.45}))</f>
        <v/>
      </c>
      <c r="W5070" s="18">
        <f>IF(U5070&lt;0,0.9,0.9-V5070*1.021)</f>
        <v/>
      </c>
      <c r="X5070" s="16">
        <f>ROUNDDOWN(S5070*0.2/W5070+2000,0)</f>
        <v/>
      </c>
      <c r="Y5070" s="17">
        <f>IF(O5070&lt;=0,0,LOOKUP(O5070,{0,1950001,3300001,6950001,9000001,18000001,40000001},{0.05,0.1,0.2,0.23,0.33,0.4,0.45}))</f>
        <v/>
      </c>
    </row>
    <row r="5071">
      <c r="A5071" t="inlineStr">
        <is>
          <t>1万円刻み</t>
        </is>
      </c>
      <c r="B5071" s="16">
        <f>'3_1万円刻み'!$A$1147</f>
        <v/>
      </c>
      <c r="C5071" t="n">
        <v>2025</v>
      </c>
      <c r="D5071" t="n">
        <v>1</v>
      </c>
      <c r="E5071" t="n">
        <v>0</v>
      </c>
      <c r="F5071" t="n">
        <v>0</v>
      </c>
      <c r="G5071" s="16">
        <f>ROUND(MIN(B5071/12,650000)*12*0.0915+MIN(B5071/12,1390000)*12*(0.0504+0)+B5071*0.005,0)</f>
        <v/>
      </c>
      <c r="H5071" t="n">
        <v>0</v>
      </c>
      <c r="I5071" t="n">
        <v>0</v>
      </c>
      <c r="J5071" s="16">
        <f>IF(C5071=2026,IF(B5071&lt;741000,0,IF(B5071&lt;2191000,B5071-740000,IF(B5071&lt;2193000,1451000,IF(B5071&lt;2196000,1453000,IF(B5071&lt;2200000,1456000,IF(B5071&lt;3600000,ROUNDDOWN(B5071/4,-3)*2.8-80000,IF(B5071&lt;6600000,ROUNDDOWN(B5071/4,-3)*3.2-440000,IF(B5071&lt;8500000,ROUNDDOWN(B5071*0.9,0)-1100000,B5071-1950000)))))))),IF(B5071&lt;651000,0,IF(B5071&lt;1900000,B5071-650000,IF(B5071&lt;3600000,ROUNDDOWN(B5071/4,-3)*2.8-80000,IF(B5071&lt;6600000,ROUNDDOWN(B5071/4,-3)*3.2-440000,IF(B5071&lt;8500000,ROUNDDOWN(B5071*0.9,0)-1100000,B5071-1950000))))))</f>
        <v/>
      </c>
      <c r="K5071" s="16">
        <f>IF(J5071&gt;23500000,NA(),IF(C5071=2026,IF(J5071&lt;=4890000,1040000,IF(J5071&lt;=6550000,670000,620000)),IF(J5071&lt;=1320000,950000,IF(J5071&lt;=3360000,880000,IF(J5071&lt;=4890000,680000,IF(J5071&lt;=6550000,630000,580000))))))</f>
        <v/>
      </c>
      <c r="L5071" s="16">
        <f>IF(D5071=1,IF(J5071&lt;=9000000,380000,IF(J5071&lt;=9500000,260000,IF(J5071&lt;=10000000,130000,0))),0)</f>
        <v/>
      </c>
      <c r="M5071" s="16">
        <f>IF(D5071=1,IF(J5071&lt;=9000000,330000,IF(J5071&lt;=9500000,220000,IF(J5071&lt;=10000000,110000,0))),0)</f>
        <v/>
      </c>
      <c r="N5071" s="16">
        <f>IF(D5071=1,IF(J5071&lt;=9000000,50000,IF(J5071&lt;=9500000,40000,IF(J5071&lt;=10000000,20000,0))),0)</f>
        <v/>
      </c>
      <c r="O5071" s="16">
        <f>MAX(0,ROUNDDOWN(J5071-G5071-K5071-L5071-E5071*380000-F5071*630000-H5071,-3))</f>
        <v/>
      </c>
      <c r="P5071" s="16">
        <f>MAX(0,ROUNDDOWN(J5071-G5071-430000-M5071-E5071*330000-F5071*450000-I5071,-3))</f>
        <v/>
      </c>
      <c r="Q5071" s="16">
        <f>50000+N5071+E5071*50000+F5071*180000</f>
        <v/>
      </c>
      <c r="R5071" s="16">
        <f>IF(P5071&lt;=2000000,MIN(Q5071,P5071),MAX(Q5071-(P5071-2000000),50000))*0.05</f>
        <v/>
      </c>
      <c r="S5071" s="16">
        <f>MAX(0,P5071*0.1-R5071)</f>
        <v/>
      </c>
      <c r="T5071" s="16">
        <f>Q5071+MAX(0,K5071-480000)</f>
        <v/>
      </c>
      <c r="U5071" s="16">
        <f>P5071-T5071</f>
        <v/>
      </c>
      <c r="V5071" s="17">
        <f>IF(U5071&lt;0,0,LOOKUP(U5071,{0,1950001,3300001,6950001,9000001,18000001,40000001},{0.05,0.1,0.2,0.23,0.33,0.4,0.45}))</f>
        <v/>
      </c>
      <c r="W5071" s="18">
        <f>IF(U5071&lt;0,0.9,0.9-V5071*1.021)</f>
        <v/>
      </c>
      <c r="X5071" s="16">
        <f>ROUNDDOWN(S5071*0.2/W5071+2000,0)</f>
        <v/>
      </c>
      <c r="Y5071" s="17">
        <f>IF(O5071&lt;=0,0,LOOKUP(O5071,{0,1950001,3300001,6950001,9000001,18000001,40000001},{0.05,0.1,0.2,0.23,0.33,0.4,0.45}))</f>
        <v/>
      </c>
    </row>
    <row r="5072">
      <c r="A5072" t="inlineStr">
        <is>
          <t>1万円刻み</t>
        </is>
      </c>
      <c r="B5072" s="16">
        <f>'3_1万円刻み'!$A$1147</f>
        <v/>
      </c>
      <c r="C5072" t="n">
        <v>2026</v>
      </c>
      <c r="D5072" t="n">
        <v>1</v>
      </c>
      <c r="E5072" t="n">
        <v>0</v>
      </c>
      <c r="F5072" t="n">
        <v>0</v>
      </c>
      <c r="G5072" s="16">
        <f>ROUND(MIN(B5072/12,650000)*12*0.0915+MIN(B5072/12,1390000)*12*(0.0504+0)+B5072*0.005,0)</f>
        <v/>
      </c>
      <c r="H5072" t="n">
        <v>0</v>
      </c>
      <c r="I5072" t="n">
        <v>0</v>
      </c>
      <c r="J5072" s="16">
        <f>IF(C5072=2026,IF(B5072&lt;741000,0,IF(B5072&lt;2191000,B5072-740000,IF(B5072&lt;2193000,1451000,IF(B5072&lt;2196000,1453000,IF(B5072&lt;2200000,1456000,IF(B5072&lt;3600000,ROUNDDOWN(B5072/4,-3)*2.8-80000,IF(B5072&lt;6600000,ROUNDDOWN(B5072/4,-3)*3.2-440000,IF(B5072&lt;8500000,ROUNDDOWN(B5072*0.9,0)-1100000,B5072-1950000)))))))),IF(B5072&lt;651000,0,IF(B5072&lt;1900000,B5072-650000,IF(B5072&lt;3600000,ROUNDDOWN(B5072/4,-3)*2.8-80000,IF(B5072&lt;6600000,ROUNDDOWN(B5072/4,-3)*3.2-440000,IF(B5072&lt;8500000,ROUNDDOWN(B5072*0.9,0)-1100000,B5072-1950000))))))</f>
        <v/>
      </c>
      <c r="K5072" s="16">
        <f>IF(J5072&gt;23500000,NA(),IF(C5072=2026,IF(J5072&lt;=4890000,1040000,IF(J5072&lt;=6550000,670000,620000)),IF(J5072&lt;=1320000,950000,IF(J5072&lt;=3360000,880000,IF(J5072&lt;=4890000,680000,IF(J5072&lt;=6550000,630000,580000))))))</f>
        <v/>
      </c>
      <c r="L5072" s="16">
        <f>IF(D5072=1,IF(J5072&lt;=9000000,380000,IF(J5072&lt;=9500000,260000,IF(J5072&lt;=10000000,130000,0))),0)</f>
        <v/>
      </c>
      <c r="M5072" s="16">
        <f>IF(D5072=1,IF(J5072&lt;=9000000,330000,IF(J5072&lt;=9500000,220000,IF(J5072&lt;=10000000,110000,0))),0)</f>
        <v/>
      </c>
      <c r="N5072" s="16">
        <f>IF(D5072=1,IF(J5072&lt;=9000000,50000,IF(J5072&lt;=9500000,40000,IF(J5072&lt;=10000000,20000,0))),0)</f>
        <v/>
      </c>
      <c r="O5072" s="16">
        <f>MAX(0,ROUNDDOWN(J5072-G5072-K5072-L5072-E5072*380000-F5072*630000-H5072,-3))</f>
        <v/>
      </c>
      <c r="P5072" s="16">
        <f>MAX(0,ROUNDDOWN(J5072-G5072-430000-M5072-E5072*330000-F5072*450000-I5072,-3))</f>
        <v/>
      </c>
      <c r="Q5072" s="16">
        <f>50000+N5072+E5072*50000+F5072*180000</f>
        <v/>
      </c>
      <c r="R5072" s="16">
        <f>IF(P5072&lt;=2000000,MIN(Q5072,P5072),MAX(Q5072-(P5072-2000000),50000))*0.05</f>
        <v/>
      </c>
      <c r="S5072" s="16">
        <f>MAX(0,P5072*0.1-R5072)</f>
        <v/>
      </c>
      <c r="T5072" s="16">
        <f>Q5072+MAX(0,K5072-480000)</f>
        <v/>
      </c>
      <c r="U5072" s="16">
        <f>P5072-T5072</f>
        <v/>
      </c>
      <c r="V5072" s="17">
        <f>IF(U5072&lt;0,0,LOOKUP(U5072,{0,1950001,3300001,6950001,9000001,18000001,40000001},{0.05,0.1,0.2,0.23,0.33,0.4,0.45}))</f>
        <v/>
      </c>
      <c r="W5072" s="18">
        <f>IF(U5072&lt;0,0.9,0.9-V5072*1.021)</f>
        <v/>
      </c>
      <c r="X5072" s="16">
        <f>ROUNDDOWN(S5072*0.2/W5072+2000,0)</f>
        <v/>
      </c>
      <c r="Y5072" s="17">
        <f>IF(O5072&lt;=0,0,LOOKUP(O5072,{0,1950001,3300001,6950001,9000001,18000001,40000001},{0.05,0.1,0.2,0.23,0.33,0.4,0.45}))</f>
        <v/>
      </c>
    </row>
    <row r="5073">
      <c r="A5073" t="inlineStr">
        <is>
          <t>1万円刻み</t>
        </is>
      </c>
      <c r="B5073" s="16">
        <f>'3_1万円刻み'!$A$1148</f>
        <v/>
      </c>
      <c r="C5073" t="n">
        <v>2025</v>
      </c>
      <c r="D5073" t="n">
        <v>0</v>
      </c>
      <c r="E5073" t="n">
        <v>0</v>
      </c>
      <c r="F5073" t="n">
        <v>0</v>
      </c>
      <c r="G5073" s="16">
        <f>ROUND(MIN(B5073/12,650000)*12*0.0915+MIN(B5073/12,1390000)*12*(0.0504+0)+B5073*0.005,0)</f>
        <v/>
      </c>
      <c r="H5073" t="n">
        <v>0</v>
      </c>
      <c r="I5073" t="n">
        <v>0</v>
      </c>
      <c r="J5073" s="16">
        <f>IF(C5073=2026,IF(B5073&lt;741000,0,IF(B5073&lt;2191000,B5073-740000,IF(B5073&lt;2193000,1451000,IF(B5073&lt;2196000,1453000,IF(B5073&lt;2200000,1456000,IF(B5073&lt;3600000,ROUNDDOWN(B5073/4,-3)*2.8-80000,IF(B5073&lt;6600000,ROUNDDOWN(B5073/4,-3)*3.2-440000,IF(B5073&lt;8500000,ROUNDDOWN(B5073*0.9,0)-1100000,B5073-1950000)))))))),IF(B5073&lt;651000,0,IF(B5073&lt;1900000,B5073-650000,IF(B5073&lt;3600000,ROUNDDOWN(B5073/4,-3)*2.8-80000,IF(B5073&lt;6600000,ROUNDDOWN(B5073/4,-3)*3.2-440000,IF(B5073&lt;8500000,ROUNDDOWN(B5073*0.9,0)-1100000,B5073-1950000))))))</f>
        <v/>
      </c>
      <c r="K5073" s="16">
        <f>IF(J5073&gt;23500000,NA(),IF(C5073=2026,IF(J5073&lt;=4890000,1040000,IF(J5073&lt;=6550000,670000,620000)),IF(J5073&lt;=1320000,950000,IF(J5073&lt;=3360000,880000,IF(J5073&lt;=4890000,680000,IF(J5073&lt;=6550000,630000,580000))))))</f>
        <v/>
      </c>
      <c r="L5073" s="16">
        <f>IF(D5073=1,IF(J5073&lt;=9000000,380000,IF(J5073&lt;=9500000,260000,IF(J5073&lt;=10000000,130000,0))),0)</f>
        <v/>
      </c>
      <c r="M5073" s="16">
        <f>IF(D5073=1,IF(J5073&lt;=9000000,330000,IF(J5073&lt;=9500000,220000,IF(J5073&lt;=10000000,110000,0))),0)</f>
        <v/>
      </c>
      <c r="N5073" s="16">
        <f>IF(D5073=1,IF(J5073&lt;=9000000,50000,IF(J5073&lt;=9500000,40000,IF(J5073&lt;=10000000,20000,0))),0)</f>
        <v/>
      </c>
      <c r="O5073" s="16">
        <f>MAX(0,ROUNDDOWN(J5073-G5073-K5073-L5073-E5073*380000-F5073*630000-H5073,-3))</f>
        <v/>
      </c>
      <c r="P5073" s="16">
        <f>MAX(0,ROUNDDOWN(J5073-G5073-430000-M5073-E5073*330000-F5073*450000-I5073,-3))</f>
        <v/>
      </c>
      <c r="Q5073" s="16">
        <f>50000+N5073+E5073*50000+F5073*180000</f>
        <v/>
      </c>
      <c r="R5073" s="16">
        <f>IF(P5073&lt;=2000000,MIN(Q5073,P5073),MAX(Q5073-(P5073-2000000),50000))*0.05</f>
        <v/>
      </c>
      <c r="S5073" s="16">
        <f>MAX(0,P5073*0.1-R5073)</f>
        <v/>
      </c>
      <c r="T5073" s="16">
        <f>Q5073+MAX(0,K5073-480000)</f>
        <v/>
      </c>
      <c r="U5073" s="16">
        <f>P5073-T5073</f>
        <v/>
      </c>
      <c r="V5073" s="17">
        <f>IF(U5073&lt;0,0,LOOKUP(U5073,{0,1950001,3300001,6950001,9000001,18000001,40000001},{0.05,0.1,0.2,0.23,0.33,0.4,0.45}))</f>
        <v/>
      </c>
      <c r="W5073" s="18">
        <f>IF(U5073&lt;0,0.9,0.9-V5073*1.021)</f>
        <v/>
      </c>
      <c r="X5073" s="16">
        <f>ROUNDDOWN(S5073*0.2/W5073+2000,0)</f>
        <v/>
      </c>
      <c r="Y5073" s="17">
        <f>IF(O5073&lt;=0,0,LOOKUP(O5073,{0,1950001,3300001,6950001,9000001,18000001,40000001},{0.05,0.1,0.2,0.23,0.33,0.4,0.45}))</f>
        <v/>
      </c>
    </row>
    <row r="5074">
      <c r="A5074" t="inlineStr">
        <is>
          <t>1万円刻み</t>
        </is>
      </c>
      <c r="B5074" s="16">
        <f>'3_1万円刻み'!$A$1148</f>
        <v/>
      </c>
      <c r="C5074" t="n">
        <v>2026</v>
      </c>
      <c r="D5074" t="n">
        <v>0</v>
      </c>
      <c r="E5074" t="n">
        <v>0</v>
      </c>
      <c r="F5074" t="n">
        <v>0</v>
      </c>
      <c r="G5074" s="16">
        <f>ROUND(MIN(B5074/12,650000)*12*0.0915+MIN(B5074/12,1390000)*12*(0.0504+0)+B5074*0.005,0)</f>
        <v/>
      </c>
      <c r="H5074" t="n">
        <v>0</v>
      </c>
      <c r="I5074" t="n">
        <v>0</v>
      </c>
      <c r="J5074" s="16">
        <f>IF(C5074=2026,IF(B5074&lt;741000,0,IF(B5074&lt;2191000,B5074-740000,IF(B5074&lt;2193000,1451000,IF(B5074&lt;2196000,1453000,IF(B5074&lt;2200000,1456000,IF(B5074&lt;3600000,ROUNDDOWN(B5074/4,-3)*2.8-80000,IF(B5074&lt;6600000,ROUNDDOWN(B5074/4,-3)*3.2-440000,IF(B5074&lt;8500000,ROUNDDOWN(B5074*0.9,0)-1100000,B5074-1950000)))))))),IF(B5074&lt;651000,0,IF(B5074&lt;1900000,B5074-650000,IF(B5074&lt;3600000,ROUNDDOWN(B5074/4,-3)*2.8-80000,IF(B5074&lt;6600000,ROUNDDOWN(B5074/4,-3)*3.2-440000,IF(B5074&lt;8500000,ROUNDDOWN(B5074*0.9,0)-1100000,B5074-1950000))))))</f>
        <v/>
      </c>
      <c r="K5074" s="16">
        <f>IF(J5074&gt;23500000,NA(),IF(C5074=2026,IF(J5074&lt;=4890000,1040000,IF(J5074&lt;=6550000,670000,620000)),IF(J5074&lt;=1320000,950000,IF(J5074&lt;=3360000,880000,IF(J5074&lt;=4890000,680000,IF(J5074&lt;=6550000,630000,580000))))))</f>
        <v/>
      </c>
      <c r="L5074" s="16">
        <f>IF(D5074=1,IF(J5074&lt;=9000000,380000,IF(J5074&lt;=9500000,260000,IF(J5074&lt;=10000000,130000,0))),0)</f>
        <v/>
      </c>
      <c r="M5074" s="16">
        <f>IF(D5074=1,IF(J5074&lt;=9000000,330000,IF(J5074&lt;=9500000,220000,IF(J5074&lt;=10000000,110000,0))),0)</f>
        <v/>
      </c>
      <c r="N5074" s="16">
        <f>IF(D5074=1,IF(J5074&lt;=9000000,50000,IF(J5074&lt;=9500000,40000,IF(J5074&lt;=10000000,20000,0))),0)</f>
        <v/>
      </c>
      <c r="O5074" s="16">
        <f>MAX(0,ROUNDDOWN(J5074-G5074-K5074-L5074-E5074*380000-F5074*630000-H5074,-3))</f>
        <v/>
      </c>
      <c r="P5074" s="16">
        <f>MAX(0,ROUNDDOWN(J5074-G5074-430000-M5074-E5074*330000-F5074*450000-I5074,-3))</f>
        <v/>
      </c>
      <c r="Q5074" s="16">
        <f>50000+N5074+E5074*50000+F5074*180000</f>
        <v/>
      </c>
      <c r="R5074" s="16">
        <f>IF(P5074&lt;=2000000,MIN(Q5074,P5074),MAX(Q5074-(P5074-2000000),50000))*0.05</f>
        <v/>
      </c>
      <c r="S5074" s="16">
        <f>MAX(0,P5074*0.1-R5074)</f>
        <v/>
      </c>
      <c r="T5074" s="16">
        <f>Q5074+MAX(0,K5074-480000)</f>
        <v/>
      </c>
      <c r="U5074" s="16">
        <f>P5074-T5074</f>
        <v/>
      </c>
      <c r="V5074" s="17">
        <f>IF(U5074&lt;0,0,LOOKUP(U5074,{0,1950001,3300001,6950001,9000001,18000001,40000001},{0.05,0.1,0.2,0.23,0.33,0.4,0.45}))</f>
        <v/>
      </c>
      <c r="W5074" s="18">
        <f>IF(U5074&lt;0,0.9,0.9-V5074*1.021)</f>
        <v/>
      </c>
      <c r="X5074" s="16">
        <f>ROUNDDOWN(S5074*0.2/W5074+2000,0)</f>
        <v/>
      </c>
      <c r="Y5074" s="17">
        <f>IF(O5074&lt;=0,0,LOOKUP(O5074,{0,1950001,3300001,6950001,9000001,18000001,40000001},{0.05,0.1,0.2,0.23,0.33,0.4,0.45}))</f>
        <v/>
      </c>
    </row>
    <row r="5075">
      <c r="A5075" t="inlineStr">
        <is>
          <t>1万円刻み</t>
        </is>
      </c>
      <c r="B5075" s="16">
        <f>'3_1万円刻み'!$A$1148</f>
        <v/>
      </c>
      <c r="C5075" t="n">
        <v>2025</v>
      </c>
      <c r="D5075" t="n">
        <v>1</v>
      </c>
      <c r="E5075" t="n">
        <v>0</v>
      </c>
      <c r="F5075" t="n">
        <v>0</v>
      </c>
      <c r="G5075" s="16">
        <f>ROUND(MIN(B5075/12,650000)*12*0.0915+MIN(B5075/12,1390000)*12*(0.0504+0)+B5075*0.005,0)</f>
        <v/>
      </c>
      <c r="H5075" t="n">
        <v>0</v>
      </c>
      <c r="I5075" t="n">
        <v>0</v>
      </c>
      <c r="J5075" s="16">
        <f>IF(C5075=2026,IF(B5075&lt;741000,0,IF(B5075&lt;2191000,B5075-740000,IF(B5075&lt;2193000,1451000,IF(B5075&lt;2196000,1453000,IF(B5075&lt;2200000,1456000,IF(B5075&lt;3600000,ROUNDDOWN(B5075/4,-3)*2.8-80000,IF(B5075&lt;6600000,ROUNDDOWN(B5075/4,-3)*3.2-440000,IF(B5075&lt;8500000,ROUNDDOWN(B5075*0.9,0)-1100000,B5075-1950000)))))))),IF(B5075&lt;651000,0,IF(B5075&lt;1900000,B5075-650000,IF(B5075&lt;3600000,ROUNDDOWN(B5075/4,-3)*2.8-80000,IF(B5075&lt;6600000,ROUNDDOWN(B5075/4,-3)*3.2-440000,IF(B5075&lt;8500000,ROUNDDOWN(B5075*0.9,0)-1100000,B5075-1950000))))))</f>
        <v/>
      </c>
      <c r="K5075" s="16">
        <f>IF(J5075&gt;23500000,NA(),IF(C5075=2026,IF(J5075&lt;=4890000,1040000,IF(J5075&lt;=6550000,670000,620000)),IF(J5075&lt;=1320000,950000,IF(J5075&lt;=3360000,880000,IF(J5075&lt;=4890000,680000,IF(J5075&lt;=6550000,630000,580000))))))</f>
        <v/>
      </c>
      <c r="L5075" s="16">
        <f>IF(D5075=1,IF(J5075&lt;=9000000,380000,IF(J5075&lt;=9500000,260000,IF(J5075&lt;=10000000,130000,0))),0)</f>
        <v/>
      </c>
      <c r="M5075" s="16">
        <f>IF(D5075=1,IF(J5075&lt;=9000000,330000,IF(J5075&lt;=9500000,220000,IF(J5075&lt;=10000000,110000,0))),0)</f>
        <v/>
      </c>
      <c r="N5075" s="16">
        <f>IF(D5075=1,IF(J5075&lt;=9000000,50000,IF(J5075&lt;=9500000,40000,IF(J5075&lt;=10000000,20000,0))),0)</f>
        <v/>
      </c>
      <c r="O5075" s="16">
        <f>MAX(0,ROUNDDOWN(J5075-G5075-K5075-L5075-E5075*380000-F5075*630000-H5075,-3))</f>
        <v/>
      </c>
      <c r="P5075" s="16">
        <f>MAX(0,ROUNDDOWN(J5075-G5075-430000-M5075-E5075*330000-F5075*450000-I5075,-3))</f>
        <v/>
      </c>
      <c r="Q5075" s="16">
        <f>50000+N5075+E5075*50000+F5075*180000</f>
        <v/>
      </c>
      <c r="R5075" s="16">
        <f>IF(P5075&lt;=2000000,MIN(Q5075,P5075),MAX(Q5075-(P5075-2000000),50000))*0.05</f>
        <v/>
      </c>
      <c r="S5075" s="16">
        <f>MAX(0,P5075*0.1-R5075)</f>
        <v/>
      </c>
      <c r="T5075" s="16">
        <f>Q5075+MAX(0,K5075-480000)</f>
        <v/>
      </c>
      <c r="U5075" s="16">
        <f>P5075-T5075</f>
        <v/>
      </c>
      <c r="V5075" s="17">
        <f>IF(U5075&lt;0,0,LOOKUP(U5075,{0,1950001,3300001,6950001,9000001,18000001,40000001},{0.05,0.1,0.2,0.23,0.33,0.4,0.45}))</f>
        <v/>
      </c>
      <c r="W5075" s="18">
        <f>IF(U5075&lt;0,0.9,0.9-V5075*1.021)</f>
        <v/>
      </c>
      <c r="X5075" s="16">
        <f>ROUNDDOWN(S5075*0.2/W5075+2000,0)</f>
        <v/>
      </c>
      <c r="Y5075" s="17">
        <f>IF(O5075&lt;=0,0,LOOKUP(O5075,{0,1950001,3300001,6950001,9000001,18000001,40000001},{0.05,0.1,0.2,0.23,0.33,0.4,0.45}))</f>
        <v/>
      </c>
    </row>
    <row r="5076">
      <c r="A5076" t="inlineStr">
        <is>
          <t>1万円刻み</t>
        </is>
      </c>
      <c r="B5076" s="16">
        <f>'3_1万円刻み'!$A$1148</f>
        <v/>
      </c>
      <c r="C5076" t="n">
        <v>2026</v>
      </c>
      <c r="D5076" t="n">
        <v>1</v>
      </c>
      <c r="E5076" t="n">
        <v>0</v>
      </c>
      <c r="F5076" t="n">
        <v>0</v>
      </c>
      <c r="G5076" s="16">
        <f>ROUND(MIN(B5076/12,650000)*12*0.0915+MIN(B5076/12,1390000)*12*(0.0504+0)+B5076*0.005,0)</f>
        <v/>
      </c>
      <c r="H5076" t="n">
        <v>0</v>
      </c>
      <c r="I5076" t="n">
        <v>0</v>
      </c>
      <c r="J5076" s="16">
        <f>IF(C5076=2026,IF(B5076&lt;741000,0,IF(B5076&lt;2191000,B5076-740000,IF(B5076&lt;2193000,1451000,IF(B5076&lt;2196000,1453000,IF(B5076&lt;2200000,1456000,IF(B5076&lt;3600000,ROUNDDOWN(B5076/4,-3)*2.8-80000,IF(B5076&lt;6600000,ROUNDDOWN(B5076/4,-3)*3.2-440000,IF(B5076&lt;8500000,ROUNDDOWN(B5076*0.9,0)-1100000,B5076-1950000)))))))),IF(B5076&lt;651000,0,IF(B5076&lt;1900000,B5076-650000,IF(B5076&lt;3600000,ROUNDDOWN(B5076/4,-3)*2.8-80000,IF(B5076&lt;6600000,ROUNDDOWN(B5076/4,-3)*3.2-440000,IF(B5076&lt;8500000,ROUNDDOWN(B5076*0.9,0)-1100000,B5076-1950000))))))</f>
        <v/>
      </c>
      <c r="K5076" s="16">
        <f>IF(J5076&gt;23500000,NA(),IF(C5076=2026,IF(J5076&lt;=4890000,1040000,IF(J5076&lt;=6550000,670000,620000)),IF(J5076&lt;=1320000,950000,IF(J5076&lt;=3360000,880000,IF(J5076&lt;=4890000,680000,IF(J5076&lt;=6550000,630000,580000))))))</f>
        <v/>
      </c>
      <c r="L5076" s="16">
        <f>IF(D5076=1,IF(J5076&lt;=9000000,380000,IF(J5076&lt;=9500000,260000,IF(J5076&lt;=10000000,130000,0))),0)</f>
        <v/>
      </c>
      <c r="M5076" s="16">
        <f>IF(D5076=1,IF(J5076&lt;=9000000,330000,IF(J5076&lt;=9500000,220000,IF(J5076&lt;=10000000,110000,0))),0)</f>
        <v/>
      </c>
      <c r="N5076" s="16">
        <f>IF(D5076=1,IF(J5076&lt;=9000000,50000,IF(J5076&lt;=9500000,40000,IF(J5076&lt;=10000000,20000,0))),0)</f>
        <v/>
      </c>
      <c r="O5076" s="16">
        <f>MAX(0,ROUNDDOWN(J5076-G5076-K5076-L5076-E5076*380000-F5076*630000-H5076,-3))</f>
        <v/>
      </c>
      <c r="P5076" s="16">
        <f>MAX(0,ROUNDDOWN(J5076-G5076-430000-M5076-E5076*330000-F5076*450000-I5076,-3))</f>
        <v/>
      </c>
      <c r="Q5076" s="16">
        <f>50000+N5076+E5076*50000+F5076*180000</f>
        <v/>
      </c>
      <c r="R5076" s="16">
        <f>IF(P5076&lt;=2000000,MIN(Q5076,P5076),MAX(Q5076-(P5076-2000000),50000))*0.05</f>
        <v/>
      </c>
      <c r="S5076" s="16">
        <f>MAX(0,P5076*0.1-R5076)</f>
        <v/>
      </c>
      <c r="T5076" s="16">
        <f>Q5076+MAX(0,K5076-480000)</f>
        <v/>
      </c>
      <c r="U5076" s="16">
        <f>P5076-T5076</f>
        <v/>
      </c>
      <c r="V5076" s="17">
        <f>IF(U5076&lt;0,0,LOOKUP(U5076,{0,1950001,3300001,6950001,9000001,18000001,40000001},{0.05,0.1,0.2,0.23,0.33,0.4,0.45}))</f>
        <v/>
      </c>
      <c r="W5076" s="18">
        <f>IF(U5076&lt;0,0.9,0.9-V5076*1.021)</f>
        <v/>
      </c>
      <c r="X5076" s="16">
        <f>ROUNDDOWN(S5076*0.2/W5076+2000,0)</f>
        <v/>
      </c>
      <c r="Y5076" s="17">
        <f>IF(O5076&lt;=0,0,LOOKUP(O5076,{0,1950001,3300001,6950001,9000001,18000001,40000001},{0.05,0.1,0.2,0.23,0.33,0.4,0.45}))</f>
        <v/>
      </c>
    </row>
    <row r="5077">
      <c r="A5077" t="inlineStr">
        <is>
          <t>1万円刻み</t>
        </is>
      </c>
      <c r="B5077" s="16">
        <f>'3_1万円刻み'!$A$1149</f>
        <v/>
      </c>
      <c r="C5077" t="n">
        <v>2025</v>
      </c>
      <c r="D5077" t="n">
        <v>0</v>
      </c>
      <c r="E5077" t="n">
        <v>0</v>
      </c>
      <c r="F5077" t="n">
        <v>0</v>
      </c>
      <c r="G5077" s="16">
        <f>ROUND(MIN(B5077/12,650000)*12*0.0915+MIN(B5077/12,1390000)*12*(0.0504+0)+B5077*0.005,0)</f>
        <v/>
      </c>
      <c r="H5077" t="n">
        <v>0</v>
      </c>
      <c r="I5077" t="n">
        <v>0</v>
      </c>
      <c r="J5077" s="16">
        <f>IF(C5077=2026,IF(B5077&lt;741000,0,IF(B5077&lt;2191000,B5077-740000,IF(B5077&lt;2193000,1451000,IF(B5077&lt;2196000,1453000,IF(B5077&lt;2200000,1456000,IF(B5077&lt;3600000,ROUNDDOWN(B5077/4,-3)*2.8-80000,IF(B5077&lt;6600000,ROUNDDOWN(B5077/4,-3)*3.2-440000,IF(B5077&lt;8500000,ROUNDDOWN(B5077*0.9,0)-1100000,B5077-1950000)))))))),IF(B5077&lt;651000,0,IF(B5077&lt;1900000,B5077-650000,IF(B5077&lt;3600000,ROUNDDOWN(B5077/4,-3)*2.8-80000,IF(B5077&lt;6600000,ROUNDDOWN(B5077/4,-3)*3.2-440000,IF(B5077&lt;8500000,ROUNDDOWN(B5077*0.9,0)-1100000,B5077-1950000))))))</f>
        <v/>
      </c>
      <c r="K5077" s="16">
        <f>IF(J5077&gt;23500000,NA(),IF(C5077=2026,IF(J5077&lt;=4890000,1040000,IF(J5077&lt;=6550000,670000,620000)),IF(J5077&lt;=1320000,950000,IF(J5077&lt;=3360000,880000,IF(J5077&lt;=4890000,680000,IF(J5077&lt;=6550000,630000,580000))))))</f>
        <v/>
      </c>
      <c r="L5077" s="16">
        <f>IF(D5077=1,IF(J5077&lt;=9000000,380000,IF(J5077&lt;=9500000,260000,IF(J5077&lt;=10000000,130000,0))),0)</f>
        <v/>
      </c>
      <c r="M5077" s="16">
        <f>IF(D5077=1,IF(J5077&lt;=9000000,330000,IF(J5077&lt;=9500000,220000,IF(J5077&lt;=10000000,110000,0))),0)</f>
        <v/>
      </c>
      <c r="N5077" s="16">
        <f>IF(D5077=1,IF(J5077&lt;=9000000,50000,IF(J5077&lt;=9500000,40000,IF(J5077&lt;=10000000,20000,0))),0)</f>
        <v/>
      </c>
      <c r="O5077" s="16">
        <f>MAX(0,ROUNDDOWN(J5077-G5077-K5077-L5077-E5077*380000-F5077*630000-H5077,-3))</f>
        <v/>
      </c>
      <c r="P5077" s="16">
        <f>MAX(0,ROUNDDOWN(J5077-G5077-430000-M5077-E5077*330000-F5077*450000-I5077,-3))</f>
        <v/>
      </c>
      <c r="Q5077" s="16">
        <f>50000+N5077+E5077*50000+F5077*180000</f>
        <v/>
      </c>
      <c r="R5077" s="16">
        <f>IF(P5077&lt;=2000000,MIN(Q5077,P5077),MAX(Q5077-(P5077-2000000),50000))*0.05</f>
        <v/>
      </c>
      <c r="S5077" s="16">
        <f>MAX(0,P5077*0.1-R5077)</f>
        <v/>
      </c>
      <c r="T5077" s="16">
        <f>Q5077+MAX(0,K5077-480000)</f>
        <v/>
      </c>
      <c r="U5077" s="16">
        <f>P5077-T5077</f>
        <v/>
      </c>
      <c r="V5077" s="17">
        <f>IF(U5077&lt;0,0,LOOKUP(U5077,{0,1950001,3300001,6950001,9000001,18000001,40000001},{0.05,0.1,0.2,0.23,0.33,0.4,0.45}))</f>
        <v/>
      </c>
      <c r="W5077" s="18">
        <f>IF(U5077&lt;0,0.9,0.9-V5077*1.021)</f>
        <v/>
      </c>
      <c r="X5077" s="16">
        <f>ROUNDDOWN(S5077*0.2/W5077+2000,0)</f>
        <v/>
      </c>
      <c r="Y5077" s="17">
        <f>IF(O5077&lt;=0,0,LOOKUP(O5077,{0,1950001,3300001,6950001,9000001,18000001,40000001},{0.05,0.1,0.2,0.23,0.33,0.4,0.45}))</f>
        <v/>
      </c>
    </row>
    <row r="5078">
      <c r="A5078" t="inlineStr">
        <is>
          <t>1万円刻み</t>
        </is>
      </c>
      <c r="B5078" s="16">
        <f>'3_1万円刻み'!$A$1149</f>
        <v/>
      </c>
      <c r="C5078" t="n">
        <v>2026</v>
      </c>
      <c r="D5078" t="n">
        <v>0</v>
      </c>
      <c r="E5078" t="n">
        <v>0</v>
      </c>
      <c r="F5078" t="n">
        <v>0</v>
      </c>
      <c r="G5078" s="16">
        <f>ROUND(MIN(B5078/12,650000)*12*0.0915+MIN(B5078/12,1390000)*12*(0.0504+0)+B5078*0.005,0)</f>
        <v/>
      </c>
      <c r="H5078" t="n">
        <v>0</v>
      </c>
      <c r="I5078" t="n">
        <v>0</v>
      </c>
      <c r="J5078" s="16">
        <f>IF(C5078=2026,IF(B5078&lt;741000,0,IF(B5078&lt;2191000,B5078-740000,IF(B5078&lt;2193000,1451000,IF(B5078&lt;2196000,1453000,IF(B5078&lt;2200000,1456000,IF(B5078&lt;3600000,ROUNDDOWN(B5078/4,-3)*2.8-80000,IF(B5078&lt;6600000,ROUNDDOWN(B5078/4,-3)*3.2-440000,IF(B5078&lt;8500000,ROUNDDOWN(B5078*0.9,0)-1100000,B5078-1950000)))))))),IF(B5078&lt;651000,0,IF(B5078&lt;1900000,B5078-650000,IF(B5078&lt;3600000,ROUNDDOWN(B5078/4,-3)*2.8-80000,IF(B5078&lt;6600000,ROUNDDOWN(B5078/4,-3)*3.2-440000,IF(B5078&lt;8500000,ROUNDDOWN(B5078*0.9,0)-1100000,B5078-1950000))))))</f>
        <v/>
      </c>
      <c r="K5078" s="16">
        <f>IF(J5078&gt;23500000,NA(),IF(C5078=2026,IF(J5078&lt;=4890000,1040000,IF(J5078&lt;=6550000,670000,620000)),IF(J5078&lt;=1320000,950000,IF(J5078&lt;=3360000,880000,IF(J5078&lt;=4890000,680000,IF(J5078&lt;=6550000,630000,580000))))))</f>
        <v/>
      </c>
      <c r="L5078" s="16">
        <f>IF(D5078=1,IF(J5078&lt;=9000000,380000,IF(J5078&lt;=9500000,260000,IF(J5078&lt;=10000000,130000,0))),0)</f>
        <v/>
      </c>
      <c r="M5078" s="16">
        <f>IF(D5078=1,IF(J5078&lt;=9000000,330000,IF(J5078&lt;=9500000,220000,IF(J5078&lt;=10000000,110000,0))),0)</f>
        <v/>
      </c>
      <c r="N5078" s="16">
        <f>IF(D5078=1,IF(J5078&lt;=9000000,50000,IF(J5078&lt;=9500000,40000,IF(J5078&lt;=10000000,20000,0))),0)</f>
        <v/>
      </c>
      <c r="O5078" s="16">
        <f>MAX(0,ROUNDDOWN(J5078-G5078-K5078-L5078-E5078*380000-F5078*630000-H5078,-3))</f>
        <v/>
      </c>
      <c r="P5078" s="16">
        <f>MAX(0,ROUNDDOWN(J5078-G5078-430000-M5078-E5078*330000-F5078*450000-I5078,-3))</f>
        <v/>
      </c>
      <c r="Q5078" s="16">
        <f>50000+N5078+E5078*50000+F5078*180000</f>
        <v/>
      </c>
      <c r="R5078" s="16">
        <f>IF(P5078&lt;=2000000,MIN(Q5078,P5078),MAX(Q5078-(P5078-2000000),50000))*0.05</f>
        <v/>
      </c>
      <c r="S5078" s="16">
        <f>MAX(0,P5078*0.1-R5078)</f>
        <v/>
      </c>
      <c r="T5078" s="16">
        <f>Q5078+MAX(0,K5078-480000)</f>
        <v/>
      </c>
      <c r="U5078" s="16">
        <f>P5078-T5078</f>
        <v/>
      </c>
      <c r="V5078" s="17">
        <f>IF(U5078&lt;0,0,LOOKUP(U5078,{0,1950001,3300001,6950001,9000001,18000001,40000001},{0.05,0.1,0.2,0.23,0.33,0.4,0.45}))</f>
        <v/>
      </c>
      <c r="W5078" s="18">
        <f>IF(U5078&lt;0,0.9,0.9-V5078*1.021)</f>
        <v/>
      </c>
      <c r="X5078" s="16">
        <f>ROUNDDOWN(S5078*0.2/W5078+2000,0)</f>
        <v/>
      </c>
      <c r="Y5078" s="17">
        <f>IF(O5078&lt;=0,0,LOOKUP(O5078,{0,1950001,3300001,6950001,9000001,18000001,40000001},{0.05,0.1,0.2,0.23,0.33,0.4,0.45}))</f>
        <v/>
      </c>
    </row>
    <row r="5079">
      <c r="A5079" t="inlineStr">
        <is>
          <t>1万円刻み</t>
        </is>
      </c>
      <c r="B5079" s="16">
        <f>'3_1万円刻み'!$A$1149</f>
        <v/>
      </c>
      <c r="C5079" t="n">
        <v>2025</v>
      </c>
      <c r="D5079" t="n">
        <v>1</v>
      </c>
      <c r="E5079" t="n">
        <v>0</v>
      </c>
      <c r="F5079" t="n">
        <v>0</v>
      </c>
      <c r="G5079" s="16">
        <f>ROUND(MIN(B5079/12,650000)*12*0.0915+MIN(B5079/12,1390000)*12*(0.0504+0)+B5079*0.005,0)</f>
        <v/>
      </c>
      <c r="H5079" t="n">
        <v>0</v>
      </c>
      <c r="I5079" t="n">
        <v>0</v>
      </c>
      <c r="J5079" s="16">
        <f>IF(C5079=2026,IF(B5079&lt;741000,0,IF(B5079&lt;2191000,B5079-740000,IF(B5079&lt;2193000,1451000,IF(B5079&lt;2196000,1453000,IF(B5079&lt;2200000,1456000,IF(B5079&lt;3600000,ROUNDDOWN(B5079/4,-3)*2.8-80000,IF(B5079&lt;6600000,ROUNDDOWN(B5079/4,-3)*3.2-440000,IF(B5079&lt;8500000,ROUNDDOWN(B5079*0.9,0)-1100000,B5079-1950000)))))))),IF(B5079&lt;651000,0,IF(B5079&lt;1900000,B5079-650000,IF(B5079&lt;3600000,ROUNDDOWN(B5079/4,-3)*2.8-80000,IF(B5079&lt;6600000,ROUNDDOWN(B5079/4,-3)*3.2-440000,IF(B5079&lt;8500000,ROUNDDOWN(B5079*0.9,0)-1100000,B5079-1950000))))))</f>
        <v/>
      </c>
      <c r="K5079" s="16">
        <f>IF(J5079&gt;23500000,NA(),IF(C5079=2026,IF(J5079&lt;=4890000,1040000,IF(J5079&lt;=6550000,670000,620000)),IF(J5079&lt;=1320000,950000,IF(J5079&lt;=3360000,880000,IF(J5079&lt;=4890000,680000,IF(J5079&lt;=6550000,630000,580000))))))</f>
        <v/>
      </c>
      <c r="L5079" s="16">
        <f>IF(D5079=1,IF(J5079&lt;=9000000,380000,IF(J5079&lt;=9500000,260000,IF(J5079&lt;=10000000,130000,0))),0)</f>
        <v/>
      </c>
      <c r="M5079" s="16">
        <f>IF(D5079=1,IF(J5079&lt;=9000000,330000,IF(J5079&lt;=9500000,220000,IF(J5079&lt;=10000000,110000,0))),0)</f>
        <v/>
      </c>
      <c r="N5079" s="16">
        <f>IF(D5079=1,IF(J5079&lt;=9000000,50000,IF(J5079&lt;=9500000,40000,IF(J5079&lt;=10000000,20000,0))),0)</f>
        <v/>
      </c>
      <c r="O5079" s="16">
        <f>MAX(0,ROUNDDOWN(J5079-G5079-K5079-L5079-E5079*380000-F5079*630000-H5079,-3))</f>
        <v/>
      </c>
      <c r="P5079" s="16">
        <f>MAX(0,ROUNDDOWN(J5079-G5079-430000-M5079-E5079*330000-F5079*450000-I5079,-3))</f>
        <v/>
      </c>
      <c r="Q5079" s="16">
        <f>50000+N5079+E5079*50000+F5079*180000</f>
        <v/>
      </c>
      <c r="R5079" s="16">
        <f>IF(P5079&lt;=2000000,MIN(Q5079,P5079),MAX(Q5079-(P5079-2000000),50000))*0.05</f>
        <v/>
      </c>
      <c r="S5079" s="16">
        <f>MAX(0,P5079*0.1-R5079)</f>
        <v/>
      </c>
      <c r="T5079" s="16">
        <f>Q5079+MAX(0,K5079-480000)</f>
        <v/>
      </c>
      <c r="U5079" s="16">
        <f>P5079-T5079</f>
        <v/>
      </c>
      <c r="V5079" s="17">
        <f>IF(U5079&lt;0,0,LOOKUP(U5079,{0,1950001,3300001,6950001,9000001,18000001,40000001},{0.05,0.1,0.2,0.23,0.33,0.4,0.45}))</f>
        <v/>
      </c>
      <c r="W5079" s="18">
        <f>IF(U5079&lt;0,0.9,0.9-V5079*1.021)</f>
        <v/>
      </c>
      <c r="X5079" s="16">
        <f>ROUNDDOWN(S5079*0.2/W5079+2000,0)</f>
        <v/>
      </c>
      <c r="Y5079" s="17">
        <f>IF(O5079&lt;=0,0,LOOKUP(O5079,{0,1950001,3300001,6950001,9000001,18000001,40000001},{0.05,0.1,0.2,0.23,0.33,0.4,0.45}))</f>
        <v/>
      </c>
    </row>
    <row r="5080">
      <c r="A5080" t="inlineStr">
        <is>
          <t>1万円刻み</t>
        </is>
      </c>
      <c r="B5080" s="16">
        <f>'3_1万円刻み'!$A$1149</f>
        <v/>
      </c>
      <c r="C5080" t="n">
        <v>2026</v>
      </c>
      <c r="D5080" t="n">
        <v>1</v>
      </c>
      <c r="E5080" t="n">
        <v>0</v>
      </c>
      <c r="F5080" t="n">
        <v>0</v>
      </c>
      <c r="G5080" s="16">
        <f>ROUND(MIN(B5080/12,650000)*12*0.0915+MIN(B5080/12,1390000)*12*(0.0504+0)+B5080*0.005,0)</f>
        <v/>
      </c>
      <c r="H5080" t="n">
        <v>0</v>
      </c>
      <c r="I5080" t="n">
        <v>0</v>
      </c>
      <c r="J5080" s="16">
        <f>IF(C5080=2026,IF(B5080&lt;741000,0,IF(B5080&lt;2191000,B5080-740000,IF(B5080&lt;2193000,1451000,IF(B5080&lt;2196000,1453000,IF(B5080&lt;2200000,1456000,IF(B5080&lt;3600000,ROUNDDOWN(B5080/4,-3)*2.8-80000,IF(B5080&lt;6600000,ROUNDDOWN(B5080/4,-3)*3.2-440000,IF(B5080&lt;8500000,ROUNDDOWN(B5080*0.9,0)-1100000,B5080-1950000)))))))),IF(B5080&lt;651000,0,IF(B5080&lt;1900000,B5080-650000,IF(B5080&lt;3600000,ROUNDDOWN(B5080/4,-3)*2.8-80000,IF(B5080&lt;6600000,ROUNDDOWN(B5080/4,-3)*3.2-440000,IF(B5080&lt;8500000,ROUNDDOWN(B5080*0.9,0)-1100000,B5080-1950000))))))</f>
        <v/>
      </c>
      <c r="K5080" s="16">
        <f>IF(J5080&gt;23500000,NA(),IF(C5080=2026,IF(J5080&lt;=4890000,1040000,IF(J5080&lt;=6550000,670000,620000)),IF(J5080&lt;=1320000,950000,IF(J5080&lt;=3360000,880000,IF(J5080&lt;=4890000,680000,IF(J5080&lt;=6550000,630000,580000))))))</f>
        <v/>
      </c>
      <c r="L5080" s="16">
        <f>IF(D5080=1,IF(J5080&lt;=9000000,380000,IF(J5080&lt;=9500000,260000,IF(J5080&lt;=10000000,130000,0))),0)</f>
        <v/>
      </c>
      <c r="M5080" s="16">
        <f>IF(D5080=1,IF(J5080&lt;=9000000,330000,IF(J5080&lt;=9500000,220000,IF(J5080&lt;=10000000,110000,0))),0)</f>
        <v/>
      </c>
      <c r="N5080" s="16">
        <f>IF(D5080=1,IF(J5080&lt;=9000000,50000,IF(J5080&lt;=9500000,40000,IF(J5080&lt;=10000000,20000,0))),0)</f>
        <v/>
      </c>
      <c r="O5080" s="16">
        <f>MAX(0,ROUNDDOWN(J5080-G5080-K5080-L5080-E5080*380000-F5080*630000-H5080,-3))</f>
        <v/>
      </c>
      <c r="P5080" s="16">
        <f>MAX(0,ROUNDDOWN(J5080-G5080-430000-M5080-E5080*330000-F5080*450000-I5080,-3))</f>
        <v/>
      </c>
      <c r="Q5080" s="16">
        <f>50000+N5080+E5080*50000+F5080*180000</f>
        <v/>
      </c>
      <c r="R5080" s="16">
        <f>IF(P5080&lt;=2000000,MIN(Q5080,P5080),MAX(Q5080-(P5080-2000000),50000))*0.05</f>
        <v/>
      </c>
      <c r="S5080" s="16">
        <f>MAX(0,P5080*0.1-R5080)</f>
        <v/>
      </c>
      <c r="T5080" s="16">
        <f>Q5080+MAX(0,K5080-480000)</f>
        <v/>
      </c>
      <c r="U5080" s="16">
        <f>P5080-T5080</f>
        <v/>
      </c>
      <c r="V5080" s="17">
        <f>IF(U5080&lt;0,0,LOOKUP(U5080,{0,1950001,3300001,6950001,9000001,18000001,40000001},{0.05,0.1,0.2,0.23,0.33,0.4,0.45}))</f>
        <v/>
      </c>
      <c r="W5080" s="18">
        <f>IF(U5080&lt;0,0.9,0.9-V5080*1.021)</f>
        <v/>
      </c>
      <c r="X5080" s="16">
        <f>ROUNDDOWN(S5080*0.2/W5080+2000,0)</f>
        <v/>
      </c>
      <c r="Y5080" s="17">
        <f>IF(O5080&lt;=0,0,LOOKUP(O5080,{0,1950001,3300001,6950001,9000001,18000001,40000001},{0.05,0.1,0.2,0.23,0.33,0.4,0.45}))</f>
        <v/>
      </c>
    </row>
    <row r="5081">
      <c r="A5081" t="inlineStr">
        <is>
          <t>1万円刻み</t>
        </is>
      </c>
      <c r="B5081" s="16">
        <f>'3_1万円刻み'!$A$1150</f>
        <v/>
      </c>
      <c r="C5081" t="n">
        <v>2025</v>
      </c>
      <c r="D5081" t="n">
        <v>0</v>
      </c>
      <c r="E5081" t="n">
        <v>0</v>
      </c>
      <c r="F5081" t="n">
        <v>0</v>
      </c>
      <c r="G5081" s="16">
        <f>ROUND(MIN(B5081/12,650000)*12*0.0915+MIN(B5081/12,1390000)*12*(0.0504+0)+B5081*0.005,0)</f>
        <v/>
      </c>
      <c r="H5081" t="n">
        <v>0</v>
      </c>
      <c r="I5081" t="n">
        <v>0</v>
      </c>
      <c r="J5081" s="16">
        <f>IF(C5081=2026,IF(B5081&lt;741000,0,IF(B5081&lt;2191000,B5081-740000,IF(B5081&lt;2193000,1451000,IF(B5081&lt;2196000,1453000,IF(B5081&lt;2200000,1456000,IF(B5081&lt;3600000,ROUNDDOWN(B5081/4,-3)*2.8-80000,IF(B5081&lt;6600000,ROUNDDOWN(B5081/4,-3)*3.2-440000,IF(B5081&lt;8500000,ROUNDDOWN(B5081*0.9,0)-1100000,B5081-1950000)))))))),IF(B5081&lt;651000,0,IF(B5081&lt;1900000,B5081-650000,IF(B5081&lt;3600000,ROUNDDOWN(B5081/4,-3)*2.8-80000,IF(B5081&lt;6600000,ROUNDDOWN(B5081/4,-3)*3.2-440000,IF(B5081&lt;8500000,ROUNDDOWN(B5081*0.9,0)-1100000,B5081-1950000))))))</f>
        <v/>
      </c>
      <c r="K5081" s="16">
        <f>IF(J5081&gt;23500000,NA(),IF(C5081=2026,IF(J5081&lt;=4890000,1040000,IF(J5081&lt;=6550000,670000,620000)),IF(J5081&lt;=1320000,950000,IF(J5081&lt;=3360000,880000,IF(J5081&lt;=4890000,680000,IF(J5081&lt;=6550000,630000,580000))))))</f>
        <v/>
      </c>
      <c r="L5081" s="16">
        <f>IF(D5081=1,IF(J5081&lt;=9000000,380000,IF(J5081&lt;=9500000,260000,IF(J5081&lt;=10000000,130000,0))),0)</f>
        <v/>
      </c>
      <c r="M5081" s="16">
        <f>IF(D5081=1,IF(J5081&lt;=9000000,330000,IF(J5081&lt;=9500000,220000,IF(J5081&lt;=10000000,110000,0))),0)</f>
        <v/>
      </c>
      <c r="N5081" s="16">
        <f>IF(D5081=1,IF(J5081&lt;=9000000,50000,IF(J5081&lt;=9500000,40000,IF(J5081&lt;=10000000,20000,0))),0)</f>
        <v/>
      </c>
      <c r="O5081" s="16">
        <f>MAX(0,ROUNDDOWN(J5081-G5081-K5081-L5081-E5081*380000-F5081*630000-H5081,-3))</f>
        <v/>
      </c>
      <c r="P5081" s="16">
        <f>MAX(0,ROUNDDOWN(J5081-G5081-430000-M5081-E5081*330000-F5081*450000-I5081,-3))</f>
        <v/>
      </c>
      <c r="Q5081" s="16">
        <f>50000+N5081+E5081*50000+F5081*180000</f>
        <v/>
      </c>
      <c r="R5081" s="16">
        <f>IF(P5081&lt;=2000000,MIN(Q5081,P5081),MAX(Q5081-(P5081-2000000),50000))*0.05</f>
        <v/>
      </c>
      <c r="S5081" s="16">
        <f>MAX(0,P5081*0.1-R5081)</f>
        <v/>
      </c>
      <c r="T5081" s="16">
        <f>Q5081+MAX(0,K5081-480000)</f>
        <v/>
      </c>
      <c r="U5081" s="16">
        <f>P5081-T5081</f>
        <v/>
      </c>
      <c r="V5081" s="17">
        <f>IF(U5081&lt;0,0,LOOKUP(U5081,{0,1950001,3300001,6950001,9000001,18000001,40000001},{0.05,0.1,0.2,0.23,0.33,0.4,0.45}))</f>
        <v/>
      </c>
      <c r="W5081" s="18">
        <f>IF(U5081&lt;0,0.9,0.9-V5081*1.021)</f>
        <v/>
      </c>
      <c r="X5081" s="16">
        <f>ROUNDDOWN(S5081*0.2/W5081+2000,0)</f>
        <v/>
      </c>
      <c r="Y5081" s="17">
        <f>IF(O5081&lt;=0,0,LOOKUP(O5081,{0,1950001,3300001,6950001,9000001,18000001,40000001},{0.05,0.1,0.2,0.23,0.33,0.4,0.45}))</f>
        <v/>
      </c>
    </row>
    <row r="5082">
      <c r="A5082" t="inlineStr">
        <is>
          <t>1万円刻み</t>
        </is>
      </c>
      <c r="B5082" s="16">
        <f>'3_1万円刻み'!$A$1150</f>
        <v/>
      </c>
      <c r="C5082" t="n">
        <v>2026</v>
      </c>
      <c r="D5082" t="n">
        <v>0</v>
      </c>
      <c r="E5082" t="n">
        <v>0</v>
      </c>
      <c r="F5082" t="n">
        <v>0</v>
      </c>
      <c r="G5082" s="16">
        <f>ROUND(MIN(B5082/12,650000)*12*0.0915+MIN(B5082/12,1390000)*12*(0.0504+0)+B5082*0.005,0)</f>
        <v/>
      </c>
      <c r="H5082" t="n">
        <v>0</v>
      </c>
      <c r="I5082" t="n">
        <v>0</v>
      </c>
      <c r="J5082" s="16">
        <f>IF(C5082=2026,IF(B5082&lt;741000,0,IF(B5082&lt;2191000,B5082-740000,IF(B5082&lt;2193000,1451000,IF(B5082&lt;2196000,1453000,IF(B5082&lt;2200000,1456000,IF(B5082&lt;3600000,ROUNDDOWN(B5082/4,-3)*2.8-80000,IF(B5082&lt;6600000,ROUNDDOWN(B5082/4,-3)*3.2-440000,IF(B5082&lt;8500000,ROUNDDOWN(B5082*0.9,0)-1100000,B5082-1950000)))))))),IF(B5082&lt;651000,0,IF(B5082&lt;1900000,B5082-650000,IF(B5082&lt;3600000,ROUNDDOWN(B5082/4,-3)*2.8-80000,IF(B5082&lt;6600000,ROUNDDOWN(B5082/4,-3)*3.2-440000,IF(B5082&lt;8500000,ROUNDDOWN(B5082*0.9,0)-1100000,B5082-1950000))))))</f>
        <v/>
      </c>
      <c r="K5082" s="16">
        <f>IF(J5082&gt;23500000,NA(),IF(C5082=2026,IF(J5082&lt;=4890000,1040000,IF(J5082&lt;=6550000,670000,620000)),IF(J5082&lt;=1320000,950000,IF(J5082&lt;=3360000,880000,IF(J5082&lt;=4890000,680000,IF(J5082&lt;=6550000,630000,580000))))))</f>
        <v/>
      </c>
      <c r="L5082" s="16">
        <f>IF(D5082=1,IF(J5082&lt;=9000000,380000,IF(J5082&lt;=9500000,260000,IF(J5082&lt;=10000000,130000,0))),0)</f>
        <v/>
      </c>
      <c r="M5082" s="16">
        <f>IF(D5082=1,IF(J5082&lt;=9000000,330000,IF(J5082&lt;=9500000,220000,IF(J5082&lt;=10000000,110000,0))),0)</f>
        <v/>
      </c>
      <c r="N5082" s="16">
        <f>IF(D5082=1,IF(J5082&lt;=9000000,50000,IF(J5082&lt;=9500000,40000,IF(J5082&lt;=10000000,20000,0))),0)</f>
        <v/>
      </c>
      <c r="O5082" s="16">
        <f>MAX(0,ROUNDDOWN(J5082-G5082-K5082-L5082-E5082*380000-F5082*630000-H5082,-3))</f>
        <v/>
      </c>
      <c r="P5082" s="16">
        <f>MAX(0,ROUNDDOWN(J5082-G5082-430000-M5082-E5082*330000-F5082*450000-I5082,-3))</f>
        <v/>
      </c>
      <c r="Q5082" s="16">
        <f>50000+N5082+E5082*50000+F5082*180000</f>
        <v/>
      </c>
      <c r="R5082" s="16">
        <f>IF(P5082&lt;=2000000,MIN(Q5082,P5082),MAX(Q5082-(P5082-2000000),50000))*0.05</f>
        <v/>
      </c>
      <c r="S5082" s="16">
        <f>MAX(0,P5082*0.1-R5082)</f>
        <v/>
      </c>
      <c r="T5082" s="16">
        <f>Q5082+MAX(0,K5082-480000)</f>
        <v/>
      </c>
      <c r="U5082" s="16">
        <f>P5082-T5082</f>
        <v/>
      </c>
      <c r="V5082" s="17">
        <f>IF(U5082&lt;0,0,LOOKUP(U5082,{0,1950001,3300001,6950001,9000001,18000001,40000001},{0.05,0.1,0.2,0.23,0.33,0.4,0.45}))</f>
        <v/>
      </c>
      <c r="W5082" s="18">
        <f>IF(U5082&lt;0,0.9,0.9-V5082*1.021)</f>
        <v/>
      </c>
      <c r="X5082" s="16">
        <f>ROUNDDOWN(S5082*0.2/W5082+2000,0)</f>
        <v/>
      </c>
      <c r="Y5082" s="17">
        <f>IF(O5082&lt;=0,0,LOOKUP(O5082,{0,1950001,3300001,6950001,9000001,18000001,40000001},{0.05,0.1,0.2,0.23,0.33,0.4,0.45}))</f>
        <v/>
      </c>
    </row>
    <row r="5083">
      <c r="A5083" t="inlineStr">
        <is>
          <t>1万円刻み</t>
        </is>
      </c>
      <c r="B5083" s="16">
        <f>'3_1万円刻み'!$A$1150</f>
        <v/>
      </c>
      <c r="C5083" t="n">
        <v>2025</v>
      </c>
      <c r="D5083" t="n">
        <v>1</v>
      </c>
      <c r="E5083" t="n">
        <v>0</v>
      </c>
      <c r="F5083" t="n">
        <v>0</v>
      </c>
      <c r="G5083" s="16">
        <f>ROUND(MIN(B5083/12,650000)*12*0.0915+MIN(B5083/12,1390000)*12*(0.0504+0)+B5083*0.005,0)</f>
        <v/>
      </c>
      <c r="H5083" t="n">
        <v>0</v>
      </c>
      <c r="I5083" t="n">
        <v>0</v>
      </c>
      <c r="J5083" s="16">
        <f>IF(C5083=2026,IF(B5083&lt;741000,0,IF(B5083&lt;2191000,B5083-740000,IF(B5083&lt;2193000,1451000,IF(B5083&lt;2196000,1453000,IF(B5083&lt;2200000,1456000,IF(B5083&lt;3600000,ROUNDDOWN(B5083/4,-3)*2.8-80000,IF(B5083&lt;6600000,ROUNDDOWN(B5083/4,-3)*3.2-440000,IF(B5083&lt;8500000,ROUNDDOWN(B5083*0.9,0)-1100000,B5083-1950000)))))))),IF(B5083&lt;651000,0,IF(B5083&lt;1900000,B5083-650000,IF(B5083&lt;3600000,ROUNDDOWN(B5083/4,-3)*2.8-80000,IF(B5083&lt;6600000,ROUNDDOWN(B5083/4,-3)*3.2-440000,IF(B5083&lt;8500000,ROUNDDOWN(B5083*0.9,0)-1100000,B5083-1950000))))))</f>
        <v/>
      </c>
      <c r="K5083" s="16">
        <f>IF(J5083&gt;23500000,NA(),IF(C5083=2026,IF(J5083&lt;=4890000,1040000,IF(J5083&lt;=6550000,670000,620000)),IF(J5083&lt;=1320000,950000,IF(J5083&lt;=3360000,880000,IF(J5083&lt;=4890000,680000,IF(J5083&lt;=6550000,630000,580000))))))</f>
        <v/>
      </c>
      <c r="L5083" s="16">
        <f>IF(D5083=1,IF(J5083&lt;=9000000,380000,IF(J5083&lt;=9500000,260000,IF(J5083&lt;=10000000,130000,0))),0)</f>
        <v/>
      </c>
      <c r="M5083" s="16">
        <f>IF(D5083=1,IF(J5083&lt;=9000000,330000,IF(J5083&lt;=9500000,220000,IF(J5083&lt;=10000000,110000,0))),0)</f>
        <v/>
      </c>
      <c r="N5083" s="16">
        <f>IF(D5083=1,IF(J5083&lt;=9000000,50000,IF(J5083&lt;=9500000,40000,IF(J5083&lt;=10000000,20000,0))),0)</f>
        <v/>
      </c>
      <c r="O5083" s="16">
        <f>MAX(0,ROUNDDOWN(J5083-G5083-K5083-L5083-E5083*380000-F5083*630000-H5083,-3))</f>
        <v/>
      </c>
      <c r="P5083" s="16">
        <f>MAX(0,ROUNDDOWN(J5083-G5083-430000-M5083-E5083*330000-F5083*450000-I5083,-3))</f>
        <v/>
      </c>
      <c r="Q5083" s="16">
        <f>50000+N5083+E5083*50000+F5083*180000</f>
        <v/>
      </c>
      <c r="R5083" s="16">
        <f>IF(P5083&lt;=2000000,MIN(Q5083,P5083),MAX(Q5083-(P5083-2000000),50000))*0.05</f>
        <v/>
      </c>
      <c r="S5083" s="16">
        <f>MAX(0,P5083*0.1-R5083)</f>
        <v/>
      </c>
      <c r="T5083" s="16">
        <f>Q5083+MAX(0,K5083-480000)</f>
        <v/>
      </c>
      <c r="U5083" s="16">
        <f>P5083-T5083</f>
        <v/>
      </c>
      <c r="V5083" s="17">
        <f>IF(U5083&lt;0,0,LOOKUP(U5083,{0,1950001,3300001,6950001,9000001,18000001,40000001},{0.05,0.1,0.2,0.23,0.33,0.4,0.45}))</f>
        <v/>
      </c>
      <c r="W5083" s="18">
        <f>IF(U5083&lt;0,0.9,0.9-V5083*1.021)</f>
        <v/>
      </c>
      <c r="X5083" s="16">
        <f>ROUNDDOWN(S5083*0.2/W5083+2000,0)</f>
        <v/>
      </c>
      <c r="Y5083" s="17">
        <f>IF(O5083&lt;=0,0,LOOKUP(O5083,{0,1950001,3300001,6950001,9000001,18000001,40000001},{0.05,0.1,0.2,0.23,0.33,0.4,0.45}))</f>
        <v/>
      </c>
    </row>
    <row r="5084">
      <c r="A5084" t="inlineStr">
        <is>
          <t>1万円刻み</t>
        </is>
      </c>
      <c r="B5084" s="16">
        <f>'3_1万円刻み'!$A$1150</f>
        <v/>
      </c>
      <c r="C5084" t="n">
        <v>2026</v>
      </c>
      <c r="D5084" t="n">
        <v>1</v>
      </c>
      <c r="E5084" t="n">
        <v>0</v>
      </c>
      <c r="F5084" t="n">
        <v>0</v>
      </c>
      <c r="G5084" s="16">
        <f>ROUND(MIN(B5084/12,650000)*12*0.0915+MIN(B5084/12,1390000)*12*(0.0504+0)+B5084*0.005,0)</f>
        <v/>
      </c>
      <c r="H5084" t="n">
        <v>0</v>
      </c>
      <c r="I5084" t="n">
        <v>0</v>
      </c>
      <c r="J5084" s="16">
        <f>IF(C5084=2026,IF(B5084&lt;741000,0,IF(B5084&lt;2191000,B5084-740000,IF(B5084&lt;2193000,1451000,IF(B5084&lt;2196000,1453000,IF(B5084&lt;2200000,1456000,IF(B5084&lt;3600000,ROUNDDOWN(B5084/4,-3)*2.8-80000,IF(B5084&lt;6600000,ROUNDDOWN(B5084/4,-3)*3.2-440000,IF(B5084&lt;8500000,ROUNDDOWN(B5084*0.9,0)-1100000,B5084-1950000)))))))),IF(B5084&lt;651000,0,IF(B5084&lt;1900000,B5084-650000,IF(B5084&lt;3600000,ROUNDDOWN(B5084/4,-3)*2.8-80000,IF(B5084&lt;6600000,ROUNDDOWN(B5084/4,-3)*3.2-440000,IF(B5084&lt;8500000,ROUNDDOWN(B5084*0.9,0)-1100000,B5084-1950000))))))</f>
        <v/>
      </c>
      <c r="K5084" s="16">
        <f>IF(J5084&gt;23500000,NA(),IF(C5084=2026,IF(J5084&lt;=4890000,1040000,IF(J5084&lt;=6550000,670000,620000)),IF(J5084&lt;=1320000,950000,IF(J5084&lt;=3360000,880000,IF(J5084&lt;=4890000,680000,IF(J5084&lt;=6550000,630000,580000))))))</f>
        <v/>
      </c>
      <c r="L5084" s="16">
        <f>IF(D5084=1,IF(J5084&lt;=9000000,380000,IF(J5084&lt;=9500000,260000,IF(J5084&lt;=10000000,130000,0))),0)</f>
        <v/>
      </c>
      <c r="M5084" s="16">
        <f>IF(D5084=1,IF(J5084&lt;=9000000,330000,IF(J5084&lt;=9500000,220000,IF(J5084&lt;=10000000,110000,0))),0)</f>
        <v/>
      </c>
      <c r="N5084" s="16">
        <f>IF(D5084=1,IF(J5084&lt;=9000000,50000,IF(J5084&lt;=9500000,40000,IF(J5084&lt;=10000000,20000,0))),0)</f>
        <v/>
      </c>
      <c r="O5084" s="16">
        <f>MAX(0,ROUNDDOWN(J5084-G5084-K5084-L5084-E5084*380000-F5084*630000-H5084,-3))</f>
        <v/>
      </c>
      <c r="P5084" s="16">
        <f>MAX(0,ROUNDDOWN(J5084-G5084-430000-M5084-E5084*330000-F5084*450000-I5084,-3))</f>
        <v/>
      </c>
      <c r="Q5084" s="16">
        <f>50000+N5084+E5084*50000+F5084*180000</f>
        <v/>
      </c>
      <c r="R5084" s="16">
        <f>IF(P5084&lt;=2000000,MIN(Q5084,P5084),MAX(Q5084-(P5084-2000000),50000))*0.05</f>
        <v/>
      </c>
      <c r="S5084" s="16">
        <f>MAX(0,P5084*0.1-R5084)</f>
        <v/>
      </c>
      <c r="T5084" s="16">
        <f>Q5084+MAX(0,K5084-480000)</f>
        <v/>
      </c>
      <c r="U5084" s="16">
        <f>P5084-T5084</f>
        <v/>
      </c>
      <c r="V5084" s="17">
        <f>IF(U5084&lt;0,0,LOOKUP(U5084,{0,1950001,3300001,6950001,9000001,18000001,40000001},{0.05,0.1,0.2,0.23,0.33,0.4,0.45}))</f>
        <v/>
      </c>
      <c r="W5084" s="18">
        <f>IF(U5084&lt;0,0.9,0.9-V5084*1.021)</f>
        <v/>
      </c>
      <c r="X5084" s="16">
        <f>ROUNDDOWN(S5084*0.2/W5084+2000,0)</f>
        <v/>
      </c>
      <c r="Y5084" s="17">
        <f>IF(O5084&lt;=0,0,LOOKUP(O5084,{0,1950001,3300001,6950001,9000001,18000001,40000001},{0.05,0.1,0.2,0.23,0.33,0.4,0.45}))</f>
        <v/>
      </c>
    </row>
    <row r="5085">
      <c r="A5085" t="inlineStr">
        <is>
          <t>1万円刻み</t>
        </is>
      </c>
      <c r="B5085" s="16">
        <f>'3_1万円刻み'!$A$1151</f>
        <v/>
      </c>
      <c r="C5085" t="n">
        <v>2025</v>
      </c>
      <c r="D5085" t="n">
        <v>0</v>
      </c>
      <c r="E5085" t="n">
        <v>0</v>
      </c>
      <c r="F5085" t="n">
        <v>0</v>
      </c>
      <c r="G5085" s="16">
        <f>ROUND(MIN(B5085/12,650000)*12*0.0915+MIN(B5085/12,1390000)*12*(0.0504+0)+B5085*0.005,0)</f>
        <v/>
      </c>
      <c r="H5085" t="n">
        <v>0</v>
      </c>
      <c r="I5085" t="n">
        <v>0</v>
      </c>
      <c r="J5085" s="16">
        <f>IF(C5085=2026,IF(B5085&lt;741000,0,IF(B5085&lt;2191000,B5085-740000,IF(B5085&lt;2193000,1451000,IF(B5085&lt;2196000,1453000,IF(B5085&lt;2200000,1456000,IF(B5085&lt;3600000,ROUNDDOWN(B5085/4,-3)*2.8-80000,IF(B5085&lt;6600000,ROUNDDOWN(B5085/4,-3)*3.2-440000,IF(B5085&lt;8500000,ROUNDDOWN(B5085*0.9,0)-1100000,B5085-1950000)))))))),IF(B5085&lt;651000,0,IF(B5085&lt;1900000,B5085-650000,IF(B5085&lt;3600000,ROUNDDOWN(B5085/4,-3)*2.8-80000,IF(B5085&lt;6600000,ROUNDDOWN(B5085/4,-3)*3.2-440000,IF(B5085&lt;8500000,ROUNDDOWN(B5085*0.9,0)-1100000,B5085-1950000))))))</f>
        <v/>
      </c>
      <c r="K5085" s="16">
        <f>IF(J5085&gt;23500000,NA(),IF(C5085=2026,IF(J5085&lt;=4890000,1040000,IF(J5085&lt;=6550000,670000,620000)),IF(J5085&lt;=1320000,950000,IF(J5085&lt;=3360000,880000,IF(J5085&lt;=4890000,680000,IF(J5085&lt;=6550000,630000,580000))))))</f>
        <v/>
      </c>
      <c r="L5085" s="16">
        <f>IF(D5085=1,IF(J5085&lt;=9000000,380000,IF(J5085&lt;=9500000,260000,IF(J5085&lt;=10000000,130000,0))),0)</f>
        <v/>
      </c>
      <c r="M5085" s="16">
        <f>IF(D5085=1,IF(J5085&lt;=9000000,330000,IF(J5085&lt;=9500000,220000,IF(J5085&lt;=10000000,110000,0))),0)</f>
        <v/>
      </c>
      <c r="N5085" s="16">
        <f>IF(D5085=1,IF(J5085&lt;=9000000,50000,IF(J5085&lt;=9500000,40000,IF(J5085&lt;=10000000,20000,0))),0)</f>
        <v/>
      </c>
      <c r="O5085" s="16">
        <f>MAX(0,ROUNDDOWN(J5085-G5085-K5085-L5085-E5085*380000-F5085*630000-H5085,-3))</f>
        <v/>
      </c>
      <c r="P5085" s="16">
        <f>MAX(0,ROUNDDOWN(J5085-G5085-430000-M5085-E5085*330000-F5085*450000-I5085,-3))</f>
        <v/>
      </c>
      <c r="Q5085" s="16">
        <f>50000+N5085+E5085*50000+F5085*180000</f>
        <v/>
      </c>
      <c r="R5085" s="16">
        <f>IF(P5085&lt;=2000000,MIN(Q5085,P5085),MAX(Q5085-(P5085-2000000),50000))*0.05</f>
        <v/>
      </c>
      <c r="S5085" s="16">
        <f>MAX(0,P5085*0.1-R5085)</f>
        <v/>
      </c>
      <c r="T5085" s="16">
        <f>Q5085+MAX(0,K5085-480000)</f>
        <v/>
      </c>
      <c r="U5085" s="16">
        <f>P5085-T5085</f>
        <v/>
      </c>
      <c r="V5085" s="17">
        <f>IF(U5085&lt;0,0,LOOKUP(U5085,{0,1950001,3300001,6950001,9000001,18000001,40000001},{0.05,0.1,0.2,0.23,0.33,0.4,0.45}))</f>
        <v/>
      </c>
      <c r="W5085" s="18">
        <f>IF(U5085&lt;0,0.9,0.9-V5085*1.021)</f>
        <v/>
      </c>
      <c r="X5085" s="16">
        <f>ROUNDDOWN(S5085*0.2/W5085+2000,0)</f>
        <v/>
      </c>
      <c r="Y5085" s="17">
        <f>IF(O5085&lt;=0,0,LOOKUP(O5085,{0,1950001,3300001,6950001,9000001,18000001,40000001},{0.05,0.1,0.2,0.23,0.33,0.4,0.45}))</f>
        <v/>
      </c>
    </row>
    <row r="5086">
      <c r="A5086" t="inlineStr">
        <is>
          <t>1万円刻み</t>
        </is>
      </c>
      <c r="B5086" s="16">
        <f>'3_1万円刻み'!$A$1151</f>
        <v/>
      </c>
      <c r="C5086" t="n">
        <v>2026</v>
      </c>
      <c r="D5086" t="n">
        <v>0</v>
      </c>
      <c r="E5086" t="n">
        <v>0</v>
      </c>
      <c r="F5086" t="n">
        <v>0</v>
      </c>
      <c r="G5086" s="16">
        <f>ROUND(MIN(B5086/12,650000)*12*0.0915+MIN(B5086/12,1390000)*12*(0.0504+0)+B5086*0.005,0)</f>
        <v/>
      </c>
      <c r="H5086" t="n">
        <v>0</v>
      </c>
      <c r="I5086" t="n">
        <v>0</v>
      </c>
      <c r="J5086" s="16">
        <f>IF(C5086=2026,IF(B5086&lt;741000,0,IF(B5086&lt;2191000,B5086-740000,IF(B5086&lt;2193000,1451000,IF(B5086&lt;2196000,1453000,IF(B5086&lt;2200000,1456000,IF(B5086&lt;3600000,ROUNDDOWN(B5086/4,-3)*2.8-80000,IF(B5086&lt;6600000,ROUNDDOWN(B5086/4,-3)*3.2-440000,IF(B5086&lt;8500000,ROUNDDOWN(B5086*0.9,0)-1100000,B5086-1950000)))))))),IF(B5086&lt;651000,0,IF(B5086&lt;1900000,B5086-650000,IF(B5086&lt;3600000,ROUNDDOWN(B5086/4,-3)*2.8-80000,IF(B5086&lt;6600000,ROUNDDOWN(B5086/4,-3)*3.2-440000,IF(B5086&lt;8500000,ROUNDDOWN(B5086*0.9,0)-1100000,B5086-1950000))))))</f>
        <v/>
      </c>
      <c r="K5086" s="16">
        <f>IF(J5086&gt;23500000,NA(),IF(C5086=2026,IF(J5086&lt;=4890000,1040000,IF(J5086&lt;=6550000,670000,620000)),IF(J5086&lt;=1320000,950000,IF(J5086&lt;=3360000,880000,IF(J5086&lt;=4890000,680000,IF(J5086&lt;=6550000,630000,580000))))))</f>
        <v/>
      </c>
      <c r="L5086" s="16">
        <f>IF(D5086=1,IF(J5086&lt;=9000000,380000,IF(J5086&lt;=9500000,260000,IF(J5086&lt;=10000000,130000,0))),0)</f>
        <v/>
      </c>
      <c r="M5086" s="16">
        <f>IF(D5086=1,IF(J5086&lt;=9000000,330000,IF(J5086&lt;=9500000,220000,IF(J5086&lt;=10000000,110000,0))),0)</f>
        <v/>
      </c>
      <c r="N5086" s="16">
        <f>IF(D5086=1,IF(J5086&lt;=9000000,50000,IF(J5086&lt;=9500000,40000,IF(J5086&lt;=10000000,20000,0))),0)</f>
        <v/>
      </c>
      <c r="O5086" s="16">
        <f>MAX(0,ROUNDDOWN(J5086-G5086-K5086-L5086-E5086*380000-F5086*630000-H5086,-3))</f>
        <v/>
      </c>
      <c r="P5086" s="16">
        <f>MAX(0,ROUNDDOWN(J5086-G5086-430000-M5086-E5086*330000-F5086*450000-I5086,-3))</f>
        <v/>
      </c>
      <c r="Q5086" s="16">
        <f>50000+N5086+E5086*50000+F5086*180000</f>
        <v/>
      </c>
      <c r="R5086" s="16">
        <f>IF(P5086&lt;=2000000,MIN(Q5086,P5086),MAX(Q5086-(P5086-2000000),50000))*0.05</f>
        <v/>
      </c>
      <c r="S5086" s="16">
        <f>MAX(0,P5086*0.1-R5086)</f>
        <v/>
      </c>
      <c r="T5086" s="16">
        <f>Q5086+MAX(0,K5086-480000)</f>
        <v/>
      </c>
      <c r="U5086" s="16">
        <f>P5086-T5086</f>
        <v/>
      </c>
      <c r="V5086" s="17">
        <f>IF(U5086&lt;0,0,LOOKUP(U5086,{0,1950001,3300001,6950001,9000001,18000001,40000001},{0.05,0.1,0.2,0.23,0.33,0.4,0.45}))</f>
        <v/>
      </c>
      <c r="W5086" s="18">
        <f>IF(U5086&lt;0,0.9,0.9-V5086*1.021)</f>
        <v/>
      </c>
      <c r="X5086" s="16">
        <f>ROUNDDOWN(S5086*0.2/W5086+2000,0)</f>
        <v/>
      </c>
      <c r="Y5086" s="17">
        <f>IF(O5086&lt;=0,0,LOOKUP(O5086,{0,1950001,3300001,6950001,9000001,18000001,40000001},{0.05,0.1,0.2,0.23,0.33,0.4,0.45}))</f>
        <v/>
      </c>
    </row>
    <row r="5087">
      <c r="A5087" t="inlineStr">
        <is>
          <t>1万円刻み</t>
        </is>
      </c>
      <c r="B5087" s="16">
        <f>'3_1万円刻み'!$A$1151</f>
        <v/>
      </c>
      <c r="C5087" t="n">
        <v>2025</v>
      </c>
      <c r="D5087" t="n">
        <v>1</v>
      </c>
      <c r="E5087" t="n">
        <v>0</v>
      </c>
      <c r="F5087" t="n">
        <v>0</v>
      </c>
      <c r="G5087" s="16">
        <f>ROUND(MIN(B5087/12,650000)*12*0.0915+MIN(B5087/12,1390000)*12*(0.0504+0)+B5087*0.005,0)</f>
        <v/>
      </c>
      <c r="H5087" t="n">
        <v>0</v>
      </c>
      <c r="I5087" t="n">
        <v>0</v>
      </c>
      <c r="J5087" s="16">
        <f>IF(C5087=2026,IF(B5087&lt;741000,0,IF(B5087&lt;2191000,B5087-740000,IF(B5087&lt;2193000,1451000,IF(B5087&lt;2196000,1453000,IF(B5087&lt;2200000,1456000,IF(B5087&lt;3600000,ROUNDDOWN(B5087/4,-3)*2.8-80000,IF(B5087&lt;6600000,ROUNDDOWN(B5087/4,-3)*3.2-440000,IF(B5087&lt;8500000,ROUNDDOWN(B5087*0.9,0)-1100000,B5087-1950000)))))))),IF(B5087&lt;651000,0,IF(B5087&lt;1900000,B5087-650000,IF(B5087&lt;3600000,ROUNDDOWN(B5087/4,-3)*2.8-80000,IF(B5087&lt;6600000,ROUNDDOWN(B5087/4,-3)*3.2-440000,IF(B5087&lt;8500000,ROUNDDOWN(B5087*0.9,0)-1100000,B5087-1950000))))))</f>
        <v/>
      </c>
      <c r="K5087" s="16">
        <f>IF(J5087&gt;23500000,NA(),IF(C5087=2026,IF(J5087&lt;=4890000,1040000,IF(J5087&lt;=6550000,670000,620000)),IF(J5087&lt;=1320000,950000,IF(J5087&lt;=3360000,880000,IF(J5087&lt;=4890000,680000,IF(J5087&lt;=6550000,630000,580000))))))</f>
        <v/>
      </c>
      <c r="L5087" s="16">
        <f>IF(D5087=1,IF(J5087&lt;=9000000,380000,IF(J5087&lt;=9500000,260000,IF(J5087&lt;=10000000,130000,0))),0)</f>
        <v/>
      </c>
      <c r="M5087" s="16">
        <f>IF(D5087=1,IF(J5087&lt;=9000000,330000,IF(J5087&lt;=9500000,220000,IF(J5087&lt;=10000000,110000,0))),0)</f>
        <v/>
      </c>
      <c r="N5087" s="16">
        <f>IF(D5087=1,IF(J5087&lt;=9000000,50000,IF(J5087&lt;=9500000,40000,IF(J5087&lt;=10000000,20000,0))),0)</f>
        <v/>
      </c>
      <c r="O5087" s="16">
        <f>MAX(0,ROUNDDOWN(J5087-G5087-K5087-L5087-E5087*380000-F5087*630000-H5087,-3))</f>
        <v/>
      </c>
      <c r="P5087" s="16">
        <f>MAX(0,ROUNDDOWN(J5087-G5087-430000-M5087-E5087*330000-F5087*450000-I5087,-3))</f>
        <v/>
      </c>
      <c r="Q5087" s="16">
        <f>50000+N5087+E5087*50000+F5087*180000</f>
        <v/>
      </c>
      <c r="R5087" s="16">
        <f>IF(P5087&lt;=2000000,MIN(Q5087,P5087),MAX(Q5087-(P5087-2000000),50000))*0.05</f>
        <v/>
      </c>
      <c r="S5087" s="16">
        <f>MAX(0,P5087*0.1-R5087)</f>
        <v/>
      </c>
      <c r="T5087" s="16">
        <f>Q5087+MAX(0,K5087-480000)</f>
        <v/>
      </c>
      <c r="U5087" s="16">
        <f>P5087-T5087</f>
        <v/>
      </c>
      <c r="V5087" s="17">
        <f>IF(U5087&lt;0,0,LOOKUP(U5087,{0,1950001,3300001,6950001,9000001,18000001,40000001},{0.05,0.1,0.2,0.23,0.33,0.4,0.45}))</f>
        <v/>
      </c>
      <c r="W5087" s="18">
        <f>IF(U5087&lt;0,0.9,0.9-V5087*1.021)</f>
        <v/>
      </c>
      <c r="X5087" s="16">
        <f>ROUNDDOWN(S5087*0.2/W5087+2000,0)</f>
        <v/>
      </c>
      <c r="Y5087" s="17">
        <f>IF(O5087&lt;=0,0,LOOKUP(O5087,{0,1950001,3300001,6950001,9000001,18000001,40000001},{0.05,0.1,0.2,0.23,0.33,0.4,0.45}))</f>
        <v/>
      </c>
    </row>
    <row r="5088">
      <c r="A5088" t="inlineStr">
        <is>
          <t>1万円刻み</t>
        </is>
      </c>
      <c r="B5088" s="16">
        <f>'3_1万円刻み'!$A$1151</f>
        <v/>
      </c>
      <c r="C5088" t="n">
        <v>2026</v>
      </c>
      <c r="D5088" t="n">
        <v>1</v>
      </c>
      <c r="E5088" t="n">
        <v>0</v>
      </c>
      <c r="F5088" t="n">
        <v>0</v>
      </c>
      <c r="G5088" s="16">
        <f>ROUND(MIN(B5088/12,650000)*12*0.0915+MIN(B5088/12,1390000)*12*(0.0504+0)+B5088*0.005,0)</f>
        <v/>
      </c>
      <c r="H5088" t="n">
        <v>0</v>
      </c>
      <c r="I5088" t="n">
        <v>0</v>
      </c>
      <c r="J5088" s="16">
        <f>IF(C5088=2026,IF(B5088&lt;741000,0,IF(B5088&lt;2191000,B5088-740000,IF(B5088&lt;2193000,1451000,IF(B5088&lt;2196000,1453000,IF(B5088&lt;2200000,1456000,IF(B5088&lt;3600000,ROUNDDOWN(B5088/4,-3)*2.8-80000,IF(B5088&lt;6600000,ROUNDDOWN(B5088/4,-3)*3.2-440000,IF(B5088&lt;8500000,ROUNDDOWN(B5088*0.9,0)-1100000,B5088-1950000)))))))),IF(B5088&lt;651000,0,IF(B5088&lt;1900000,B5088-650000,IF(B5088&lt;3600000,ROUNDDOWN(B5088/4,-3)*2.8-80000,IF(B5088&lt;6600000,ROUNDDOWN(B5088/4,-3)*3.2-440000,IF(B5088&lt;8500000,ROUNDDOWN(B5088*0.9,0)-1100000,B5088-1950000))))))</f>
        <v/>
      </c>
      <c r="K5088" s="16">
        <f>IF(J5088&gt;23500000,NA(),IF(C5088=2026,IF(J5088&lt;=4890000,1040000,IF(J5088&lt;=6550000,670000,620000)),IF(J5088&lt;=1320000,950000,IF(J5088&lt;=3360000,880000,IF(J5088&lt;=4890000,680000,IF(J5088&lt;=6550000,630000,580000))))))</f>
        <v/>
      </c>
      <c r="L5088" s="16">
        <f>IF(D5088=1,IF(J5088&lt;=9000000,380000,IF(J5088&lt;=9500000,260000,IF(J5088&lt;=10000000,130000,0))),0)</f>
        <v/>
      </c>
      <c r="M5088" s="16">
        <f>IF(D5088=1,IF(J5088&lt;=9000000,330000,IF(J5088&lt;=9500000,220000,IF(J5088&lt;=10000000,110000,0))),0)</f>
        <v/>
      </c>
      <c r="N5088" s="16">
        <f>IF(D5088=1,IF(J5088&lt;=9000000,50000,IF(J5088&lt;=9500000,40000,IF(J5088&lt;=10000000,20000,0))),0)</f>
        <v/>
      </c>
      <c r="O5088" s="16">
        <f>MAX(0,ROUNDDOWN(J5088-G5088-K5088-L5088-E5088*380000-F5088*630000-H5088,-3))</f>
        <v/>
      </c>
      <c r="P5088" s="16">
        <f>MAX(0,ROUNDDOWN(J5088-G5088-430000-M5088-E5088*330000-F5088*450000-I5088,-3))</f>
        <v/>
      </c>
      <c r="Q5088" s="16">
        <f>50000+N5088+E5088*50000+F5088*180000</f>
        <v/>
      </c>
      <c r="R5088" s="16">
        <f>IF(P5088&lt;=2000000,MIN(Q5088,P5088),MAX(Q5088-(P5088-2000000),50000))*0.05</f>
        <v/>
      </c>
      <c r="S5088" s="16">
        <f>MAX(0,P5088*0.1-R5088)</f>
        <v/>
      </c>
      <c r="T5088" s="16">
        <f>Q5088+MAX(0,K5088-480000)</f>
        <v/>
      </c>
      <c r="U5088" s="16">
        <f>P5088-T5088</f>
        <v/>
      </c>
      <c r="V5088" s="17">
        <f>IF(U5088&lt;0,0,LOOKUP(U5088,{0,1950001,3300001,6950001,9000001,18000001,40000001},{0.05,0.1,0.2,0.23,0.33,0.4,0.45}))</f>
        <v/>
      </c>
      <c r="W5088" s="18">
        <f>IF(U5088&lt;0,0.9,0.9-V5088*1.021)</f>
        <v/>
      </c>
      <c r="X5088" s="16">
        <f>ROUNDDOWN(S5088*0.2/W5088+2000,0)</f>
        <v/>
      </c>
      <c r="Y5088" s="17">
        <f>IF(O5088&lt;=0,0,LOOKUP(O5088,{0,1950001,3300001,6950001,9000001,18000001,40000001},{0.05,0.1,0.2,0.23,0.33,0.4,0.45}))</f>
        <v/>
      </c>
    </row>
    <row r="5089">
      <c r="A5089" t="inlineStr">
        <is>
          <t>1万円刻み</t>
        </is>
      </c>
      <c r="B5089" s="16">
        <f>'3_1万円刻み'!$A$1152</f>
        <v/>
      </c>
      <c r="C5089" t="n">
        <v>2025</v>
      </c>
      <c r="D5089" t="n">
        <v>0</v>
      </c>
      <c r="E5089" t="n">
        <v>0</v>
      </c>
      <c r="F5089" t="n">
        <v>0</v>
      </c>
      <c r="G5089" s="16">
        <f>ROUND(MIN(B5089/12,650000)*12*0.0915+MIN(B5089/12,1390000)*12*(0.0504+0)+B5089*0.005,0)</f>
        <v/>
      </c>
      <c r="H5089" t="n">
        <v>0</v>
      </c>
      <c r="I5089" t="n">
        <v>0</v>
      </c>
      <c r="J5089" s="16">
        <f>IF(C5089=2026,IF(B5089&lt;741000,0,IF(B5089&lt;2191000,B5089-740000,IF(B5089&lt;2193000,1451000,IF(B5089&lt;2196000,1453000,IF(B5089&lt;2200000,1456000,IF(B5089&lt;3600000,ROUNDDOWN(B5089/4,-3)*2.8-80000,IF(B5089&lt;6600000,ROUNDDOWN(B5089/4,-3)*3.2-440000,IF(B5089&lt;8500000,ROUNDDOWN(B5089*0.9,0)-1100000,B5089-1950000)))))))),IF(B5089&lt;651000,0,IF(B5089&lt;1900000,B5089-650000,IF(B5089&lt;3600000,ROUNDDOWN(B5089/4,-3)*2.8-80000,IF(B5089&lt;6600000,ROUNDDOWN(B5089/4,-3)*3.2-440000,IF(B5089&lt;8500000,ROUNDDOWN(B5089*0.9,0)-1100000,B5089-1950000))))))</f>
        <v/>
      </c>
      <c r="K5089" s="16">
        <f>IF(J5089&gt;23500000,NA(),IF(C5089=2026,IF(J5089&lt;=4890000,1040000,IF(J5089&lt;=6550000,670000,620000)),IF(J5089&lt;=1320000,950000,IF(J5089&lt;=3360000,880000,IF(J5089&lt;=4890000,680000,IF(J5089&lt;=6550000,630000,580000))))))</f>
        <v/>
      </c>
      <c r="L5089" s="16">
        <f>IF(D5089=1,IF(J5089&lt;=9000000,380000,IF(J5089&lt;=9500000,260000,IF(J5089&lt;=10000000,130000,0))),0)</f>
        <v/>
      </c>
      <c r="M5089" s="16">
        <f>IF(D5089=1,IF(J5089&lt;=9000000,330000,IF(J5089&lt;=9500000,220000,IF(J5089&lt;=10000000,110000,0))),0)</f>
        <v/>
      </c>
      <c r="N5089" s="16">
        <f>IF(D5089=1,IF(J5089&lt;=9000000,50000,IF(J5089&lt;=9500000,40000,IF(J5089&lt;=10000000,20000,0))),0)</f>
        <v/>
      </c>
      <c r="O5089" s="16">
        <f>MAX(0,ROUNDDOWN(J5089-G5089-K5089-L5089-E5089*380000-F5089*630000-H5089,-3))</f>
        <v/>
      </c>
      <c r="P5089" s="16">
        <f>MAX(0,ROUNDDOWN(J5089-G5089-430000-M5089-E5089*330000-F5089*450000-I5089,-3))</f>
        <v/>
      </c>
      <c r="Q5089" s="16">
        <f>50000+N5089+E5089*50000+F5089*180000</f>
        <v/>
      </c>
      <c r="R5089" s="16">
        <f>IF(P5089&lt;=2000000,MIN(Q5089,P5089),MAX(Q5089-(P5089-2000000),50000))*0.05</f>
        <v/>
      </c>
      <c r="S5089" s="16">
        <f>MAX(0,P5089*0.1-R5089)</f>
        <v/>
      </c>
      <c r="T5089" s="16">
        <f>Q5089+MAX(0,K5089-480000)</f>
        <v/>
      </c>
      <c r="U5089" s="16">
        <f>P5089-T5089</f>
        <v/>
      </c>
      <c r="V5089" s="17">
        <f>IF(U5089&lt;0,0,LOOKUP(U5089,{0,1950001,3300001,6950001,9000001,18000001,40000001},{0.05,0.1,0.2,0.23,0.33,0.4,0.45}))</f>
        <v/>
      </c>
      <c r="W5089" s="18">
        <f>IF(U5089&lt;0,0.9,0.9-V5089*1.021)</f>
        <v/>
      </c>
      <c r="X5089" s="16">
        <f>ROUNDDOWN(S5089*0.2/W5089+2000,0)</f>
        <v/>
      </c>
      <c r="Y5089" s="17">
        <f>IF(O5089&lt;=0,0,LOOKUP(O5089,{0,1950001,3300001,6950001,9000001,18000001,40000001},{0.05,0.1,0.2,0.23,0.33,0.4,0.45}))</f>
        <v/>
      </c>
    </row>
    <row r="5090">
      <c r="A5090" t="inlineStr">
        <is>
          <t>1万円刻み</t>
        </is>
      </c>
      <c r="B5090" s="16">
        <f>'3_1万円刻み'!$A$1152</f>
        <v/>
      </c>
      <c r="C5090" t="n">
        <v>2026</v>
      </c>
      <c r="D5090" t="n">
        <v>0</v>
      </c>
      <c r="E5090" t="n">
        <v>0</v>
      </c>
      <c r="F5090" t="n">
        <v>0</v>
      </c>
      <c r="G5090" s="16">
        <f>ROUND(MIN(B5090/12,650000)*12*0.0915+MIN(B5090/12,1390000)*12*(0.0504+0)+B5090*0.005,0)</f>
        <v/>
      </c>
      <c r="H5090" t="n">
        <v>0</v>
      </c>
      <c r="I5090" t="n">
        <v>0</v>
      </c>
      <c r="J5090" s="16">
        <f>IF(C5090=2026,IF(B5090&lt;741000,0,IF(B5090&lt;2191000,B5090-740000,IF(B5090&lt;2193000,1451000,IF(B5090&lt;2196000,1453000,IF(B5090&lt;2200000,1456000,IF(B5090&lt;3600000,ROUNDDOWN(B5090/4,-3)*2.8-80000,IF(B5090&lt;6600000,ROUNDDOWN(B5090/4,-3)*3.2-440000,IF(B5090&lt;8500000,ROUNDDOWN(B5090*0.9,0)-1100000,B5090-1950000)))))))),IF(B5090&lt;651000,0,IF(B5090&lt;1900000,B5090-650000,IF(B5090&lt;3600000,ROUNDDOWN(B5090/4,-3)*2.8-80000,IF(B5090&lt;6600000,ROUNDDOWN(B5090/4,-3)*3.2-440000,IF(B5090&lt;8500000,ROUNDDOWN(B5090*0.9,0)-1100000,B5090-1950000))))))</f>
        <v/>
      </c>
      <c r="K5090" s="16">
        <f>IF(J5090&gt;23500000,NA(),IF(C5090=2026,IF(J5090&lt;=4890000,1040000,IF(J5090&lt;=6550000,670000,620000)),IF(J5090&lt;=1320000,950000,IF(J5090&lt;=3360000,880000,IF(J5090&lt;=4890000,680000,IF(J5090&lt;=6550000,630000,580000))))))</f>
        <v/>
      </c>
      <c r="L5090" s="16">
        <f>IF(D5090=1,IF(J5090&lt;=9000000,380000,IF(J5090&lt;=9500000,260000,IF(J5090&lt;=10000000,130000,0))),0)</f>
        <v/>
      </c>
      <c r="M5090" s="16">
        <f>IF(D5090=1,IF(J5090&lt;=9000000,330000,IF(J5090&lt;=9500000,220000,IF(J5090&lt;=10000000,110000,0))),0)</f>
        <v/>
      </c>
      <c r="N5090" s="16">
        <f>IF(D5090=1,IF(J5090&lt;=9000000,50000,IF(J5090&lt;=9500000,40000,IF(J5090&lt;=10000000,20000,0))),0)</f>
        <v/>
      </c>
      <c r="O5090" s="16">
        <f>MAX(0,ROUNDDOWN(J5090-G5090-K5090-L5090-E5090*380000-F5090*630000-H5090,-3))</f>
        <v/>
      </c>
      <c r="P5090" s="16">
        <f>MAX(0,ROUNDDOWN(J5090-G5090-430000-M5090-E5090*330000-F5090*450000-I5090,-3))</f>
        <v/>
      </c>
      <c r="Q5090" s="16">
        <f>50000+N5090+E5090*50000+F5090*180000</f>
        <v/>
      </c>
      <c r="R5090" s="16">
        <f>IF(P5090&lt;=2000000,MIN(Q5090,P5090),MAX(Q5090-(P5090-2000000),50000))*0.05</f>
        <v/>
      </c>
      <c r="S5090" s="16">
        <f>MAX(0,P5090*0.1-R5090)</f>
        <v/>
      </c>
      <c r="T5090" s="16">
        <f>Q5090+MAX(0,K5090-480000)</f>
        <v/>
      </c>
      <c r="U5090" s="16">
        <f>P5090-T5090</f>
        <v/>
      </c>
      <c r="V5090" s="17">
        <f>IF(U5090&lt;0,0,LOOKUP(U5090,{0,1950001,3300001,6950001,9000001,18000001,40000001},{0.05,0.1,0.2,0.23,0.33,0.4,0.45}))</f>
        <v/>
      </c>
      <c r="W5090" s="18">
        <f>IF(U5090&lt;0,0.9,0.9-V5090*1.021)</f>
        <v/>
      </c>
      <c r="X5090" s="16">
        <f>ROUNDDOWN(S5090*0.2/W5090+2000,0)</f>
        <v/>
      </c>
      <c r="Y5090" s="17">
        <f>IF(O5090&lt;=0,0,LOOKUP(O5090,{0,1950001,3300001,6950001,9000001,18000001,40000001},{0.05,0.1,0.2,0.23,0.33,0.4,0.45}))</f>
        <v/>
      </c>
    </row>
    <row r="5091">
      <c r="A5091" t="inlineStr">
        <is>
          <t>1万円刻み</t>
        </is>
      </c>
      <c r="B5091" s="16">
        <f>'3_1万円刻み'!$A$1152</f>
        <v/>
      </c>
      <c r="C5091" t="n">
        <v>2025</v>
      </c>
      <c r="D5091" t="n">
        <v>1</v>
      </c>
      <c r="E5091" t="n">
        <v>0</v>
      </c>
      <c r="F5091" t="n">
        <v>0</v>
      </c>
      <c r="G5091" s="16">
        <f>ROUND(MIN(B5091/12,650000)*12*0.0915+MIN(B5091/12,1390000)*12*(0.0504+0)+B5091*0.005,0)</f>
        <v/>
      </c>
      <c r="H5091" t="n">
        <v>0</v>
      </c>
      <c r="I5091" t="n">
        <v>0</v>
      </c>
      <c r="J5091" s="16">
        <f>IF(C5091=2026,IF(B5091&lt;741000,0,IF(B5091&lt;2191000,B5091-740000,IF(B5091&lt;2193000,1451000,IF(B5091&lt;2196000,1453000,IF(B5091&lt;2200000,1456000,IF(B5091&lt;3600000,ROUNDDOWN(B5091/4,-3)*2.8-80000,IF(B5091&lt;6600000,ROUNDDOWN(B5091/4,-3)*3.2-440000,IF(B5091&lt;8500000,ROUNDDOWN(B5091*0.9,0)-1100000,B5091-1950000)))))))),IF(B5091&lt;651000,0,IF(B5091&lt;1900000,B5091-650000,IF(B5091&lt;3600000,ROUNDDOWN(B5091/4,-3)*2.8-80000,IF(B5091&lt;6600000,ROUNDDOWN(B5091/4,-3)*3.2-440000,IF(B5091&lt;8500000,ROUNDDOWN(B5091*0.9,0)-1100000,B5091-1950000))))))</f>
        <v/>
      </c>
      <c r="K5091" s="16">
        <f>IF(J5091&gt;23500000,NA(),IF(C5091=2026,IF(J5091&lt;=4890000,1040000,IF(J5091&lt;=6550000,670000,620000)),IF(J5091&lt;=1320000,950000,IF(J5091&lt;=3360000,880000,IF(J5091&lt;=4890000,680000,IF(J5091&lt;=6550000,630000,580000))))))</f>
        <v/>
      </c>
      <c r="L5091" s="16">
        <f>IF(D5091=1,IF(J5091&lt;=9000000,380000,IF(J5091&lt;=9500000,260000,IF(J5091&lt;=10000000,130000,0))),0)</f>
        <v/>
      </c>
      <c r="M5091" s="16">
        <f>IF(D5091=1,IF(J5091&lt;=9000000,330000,IF(J5091&lt;=9500000,220000,IF(J5091&lt;=10000000,110000,0))),0)</f>
        <v/>
      </c>
      <c r="N5091" s="16">
        <f>IF(D5091=1,IF(J5091&lt;=9000000,50000,IF(J5091&lt;=9500000,40000,IF(J5091&lt;=10000000,20000,0))),0)</f>
        <v/>
      </c>
      <c r="O5091" s="16">
        <f>MAX(0,ROUNDDOWN(J5091-G5091-K5091-L5091-E5091*380000-F5091*630000-H5091,-3))</f>
        <v/>
      </c>
      <c r="P5091" s="16">
        <f>MAX(0,ROUNDDOWN(J5091-G5091-430000-M5091-E5091*330000-F5091*450000-I5091,-3))</f>
        <v/>
      </c>
      <c r="Q5091" s="16">
        <f>50000+N5091+E5091*50000+F5091*180000</f>
        <v/>
      </c>
      <c r="R5091" s="16">
        <f>IF(P5091&lt;=2000000,MIN(Q5091,P5091),MAX(Q5091-(P5091-2000000),50000))*0.05</f>
        <v/>
      </c>
      <c r="S5091" s="16">
        <f>MAX(0,P5091*0.1-R5091)</f>
        <v/>
      </c>
      <c r="T5091" s="16">
        <f>Q5091+MAX(0,K5091-480000)</f>
        <v/>
      </c>
      <c r="U5091" s="16">
        <f>P5091-T5091</f>
        <v/>
      </c>
      <c r="V5091" s="17">
        <f>IF(U5091&lt;0,0,LOOKUP(U5091,{0,1950001,3300001,6950001,9000001,18000001,40000001},{0.05,0.1,0.2,0.23,0.33,0.4,0.45}))</f>
        <v/>
      </c>
      <c r="W5091" s="18">
        <f>IF(U5091&lt;0,0.9,0.9-V5091*1.021)</f>
        <v/>
      </c>
      <c r="X5091" s="16">
        <f>ROUNDDOWN(S5091*0.2/W5091+2000,0)</f>
        <v/>
      </c>
      <c r="Y5091" s="17">
        <f>IF(O5091&lt;=0,0,LOOKUP(O5091,{0,1950001,3300001,6950001,9000001,18000001,40000001},{0.05,0.1,0.2,0.23,0.33,0.4,0.45}))</f>
        <v/>
      </c>
    </row>
    <row r="5092">
      <c r="A5092" t="inlineStr">
        <is>
          <t>1万円刻み</t>
        </is>
      </c>
      <c r="B5092" s="16">
        <f>'3_1万円刻み'!$A$1152</f>
        <v/>
      </c>
      <c r="C5092" t="n">
        <v>2026</v>
      </c>
      <c r="D5092" t="n">
        <v>1</v>
      </c>
      <c r="E5092" t="n">
        <v>0</v>
      </c>
      <c r="F5092" t="n">
        <v>0</v>
      </c>
      <c r="G5092" s="16">
        <f>ROUND(MIN(B5092/12,650000)*12*0.0915+MIN(B5092/12,1390000)*12*(0.0504+0)+B5092*0.005,0)</f>
        <v/>
      </c>
      <c r="H5092" t="n">
        <v>0</v>
      </c>
      <c r="I5092" t="n">
        <v>0</v>
      </c>
      <c r="J5092" s="16">
        <f>IF(C5092=2026,IF(B5092&lt;741000,0,IF(B5092&lt;2191000,B5092-740000,IF(B5092&lt;2193000,1451000,IF(B5092&lt;2196000,1453000,IF(B5092&lt;2200000,1456000,IF(B5092&lt;3600000,ROUNDDOWN(B5092/4,-3)*2.8-80000,IF(B5092&lt;6600000,ROUNDDOWN(B5092/4,-3)*3.2-440000,IF(B5092&lt;8500000,ROUNDDOWN(B5092*0.9,0)-1100000,B5092-1950000)))))))),IF(B5092&lt;651000,0,IF(B5092&lt;1900000,B5092-650000,IF(B5092&lt;3600000,ROUNDDOWN(B5092/4,-3)*2.8-80000,IF(B5092&lt;6600000,ROUNDDOWN(B5092/4,-3)*3.2-440000,IF(B5092&lt;8500000,ROUNDDOWN(B5092*0.9,0)-1100000,B5092-1950000))))))</f>
        <v/>
      </c>
      <c r="K5092" s="16">
        <f>IF(J5092&gt;23500000,NA(),IF(C5092=2026,IF(J5092&lt;=4890000,1040000,IF(J5092&lt;=6550000,670000,620000)),IF(J5092&lt;=1320000,950000,IF(J5092&lt;=3360000,880000,IF(J5092&lt;=4890000,680000,IF(J5092&lt;=6550000,630000,580000))))))</f>
        <v/>
      </c>
      <c r="L5092" s="16">
        <f>IF(D5092=1,IF(J5092&lt;=9000000,380000,IF(J5092&lt;=9500000,260000,IF(J5092&lt;=10000000,130000,0))),0)</f>
        <v/>
      </c>
      <c r="M5092" s="16">
        <f>IF(D5092=1,IF(J5092&lt;=9000000,330000,IF(J5092&lt;=9500000,220000,IF(J5092&lt;=10000000,110000,0))),0)</f>
        <v/>
      </c>
      <c r="N5092" s="16">
        <f>IF(D5092=1,IF(J5092&lt;=9000000,50000,IF(J5092&lt;=9500000,40000,IF(J5092&lt;=10000000,20000,0))),0)</f>
        <v/>
      </c>
      <c r="O5092" s="16">
        <f>MAX(0,ROUNDDOWN(J5092-G5092-K5092-L5092-E5092*380000-F5092*630000-H5092,-3))</f>
        <v/>
      </c>
      <c r="P5092" s="16">
        <f>MAX(0,ROUNDDOWN(J5092-G5092-430000-M5092-E5092*330000-F5092*450000-I5092,-3))</f>
        <v/>
      </c>
      <c r="Q5092" s="16">
        <f>50000+N5092+E5092*50000+F5092*180000</f>
        <v/>
      </c>
      <c r="R5092" s="16">
        <f>IF(P5092&lt;=2000000,MIN(Q5092,P5092),MAX(Q5092-(P5092-2000000),50000))*0.05</f>
        <v/>
      </c>
      <c r="S5092" s="16">
        <f>MAX(0,P5092*0.1-R5092)</f>
        <v/>
      </c>
      <c r="T5092" s="16">
        <f>Q5092+MAX(0,K5092-480000)</f>
        <v/>
      </c>
      <c r="U5092" s="16">
        <f>P5092-T5092</f>
        <v/>
      </c>
      <c r="V5092" s="17">
        <f>IF(U5092&lt;0,0,LOOKUP(U5092,{0,1950001,3300001,6950001,9000001,18000001,40000001},{0.05,0.1,0.2,0.23,0.33,0.4,0.45}))</f>
        <v/>
      </c>
      <c r="W5092" s="18">
        <f>IF(U5092&lt;0,0.9,0.9-V5092*1.021)</f>
        <v/>
      </c>
      <c r="X5092" s="16">
        <f>ROUNDDOWN(S5092*0.2/W5092+2000,0)</f>
        <v/>
      </c>
      <c r="Y5092" s="17">
        <f>IF(O5092&lt;=0,0,LOOKUP(O5092,{0,1950001,3300001,6950001,9000001,18000001,40000001},{0.05,0.1,0.2,0.23,0.33,0.4,0.45}))</f>
        <v/>
      </c>
    </row>
    <row r="5093">
      <c r="A5093" t="inlineStr">
        <is>
          <t>1万円刻み</t>
        </is>
      </c>
      <c r="B5093" s="16">
        <f>'3_1万円刻み'!$A$1153</f>
        <v/>
      </c>
      <c r="C5093" t="n">
        <v>2025</v>
      </c>
      <c r="D5093" t="n">
        <v>0</v>
      </c>
      <c r="E5093" t="n">
        <v>0</v>
      </c>
      <c r="F5093" t="n">
        <v>0</v>
      </c>
      <c r="G5093" s="16">
        <f>ROUND(MIN(B5093/12,650000)*12*0.0915+MIN(B5093/12,1390000)*12*(0.0504+0)+B5093*0.005,0)</f>
        <v/>
      </c>
      <c r="H5093" t="n">
        <v>0</v>
      </c>
      <c r="I5093" t="n">
        <v>0</v>
      </c>
      <c r="J5093" s="16">
        <f>IF(C5093=2026,IF(B5093&lt;741000,0,IF(B5093&lt;2191000,B5093-740000,IF(B5093&lt;2193000,1451000,IF(B5093&lt;2196000,1453000,IF(B5093&lt;2200000,1456000,IF(B5093&lt;3600000,ROUNDDOWN(B5093/4,-3)*2.8-80000,IF(B5093&lt;6600000,ROUNDDOWN(B5093/4,-3)*3.2-440000,IF(B5093&lt;8500000,ROUNDDOWN(B5093*0.9,0)-1100000,B5093-1950000)))))))),IF(B5093&lt;651000,0,IF(B5093&lt;1900000,B5093-650000,IF(B5093&lt;3600000,ROUNDDOWN(B5093/4,-3)*2.8-80000,IF(B5093&lt;6600000,ROUNDDOWN(B5093/4,-3)*3.2-440000,IF(B5093&lt;8500000,ROUNDDOWN(B5093*0.9,0)-1100000,B5093-1950000))))))</f>
        <v/>
      </c>
      <c r="K5093" s="16">
        <f>IF(J5093&gt;23500000,NA(),IF(C5093=2026,IF(J5093&lt;=4890000,1040000,IF(J5093&lt;=6550000,670000,620000)),IF(J5093&lt;=1320000,950000,IF(J5093&lt;=3360000,880000,IF(J5093&lt;=4890000,680000,IF(J5093&lt;=6550000,630000,580000))))))</f>
        <v/>
      </c>
      <c r="L5093" s="16">
        <f>IF(D5093=1,IF(J5093&lt;=9000000,380000,IF(J5093&lt;=9500000,260000,IF(J5093&lt;=10000000,130000,0))),0)</f>
        <v/>
      </c>
      <c r="M5093" s="16">
        <f>IF(D5093=1,IF(J5093&lt;=9000000,330000,IF(J5093&lt;=9500000,220000,IF(J5093&lt;=10000000,110000,0))),0)</f>
        <v/>
      </c>
      <c r="N5093" s="16">
        <f>IF(D5093=1,IF(J5093&lt;=9000000,50000,IF(J5093&lt;=9500000,40000,IF(J5093&lt;=10000000,20000,0))),0)</f>
        <v/>
      </c>
      <c r="O5093" s="16">
        <f>MAX(0,ROUNDDOWN(J5093-G5093-K5093-L5093-E5093*380000-F5093*630000-H5093,-3))</f>
        <v/>
      </c>
      <c r="P5093" s="16">
        <f>MAX(0,ROUNDDOWN(J5093-G5093-430000-M5093-E5093*330000-F5093*450000-I5093,-3))</f>
        <v/>
      </c>
      <c r="Q5093" s="16">
        <f>50000+N5093+E5093*50000+F5093*180000</f>
        <v/>
      </c>
      <c r="R5093" s="16">
        <f>IF(P5093&lt;=2000000,MIN(Q5093,P5093),MAX(Q5093-(P5093-2000000),50000))*0.05</f>
        <v/>
      </c>
      <c r="S5093" s="16">
        <f>MAX(0,P5093*0.1-R5093)</f>
        <v/>
      </c>
      <c r="T5093" s="16">
        <f>Q5093+MAX(0,K5093-480000)</f>
        <v/>
      </c>
      <c r="U5093" s="16">
        <f>P5093-T5093</f>
        <v/>
      </c>
      <c r="V5093" s="17">
        <f>IF(U5093&lt;0,0,LOOKUP(U5093,{0,1950001,3300001,6950001,9000001,18000001,40000001},{0.05,0.1,0.2,0.23,0.33,0.4,0.45}))</f>
        <v/>
      </c>
      <c r="W5093" s="18">
        <f>IF(U5093&lt;0,0.9,0.9-V5093*1.021)</f>
        <v/>
      </c>
      <c r="X5093" s="16">
        <f>ROUNDDOWN(S5093*0.2/W5093+2000,0)</f>
        <v/>
      </c>
      <c r="Y5093" s="17">
        <f>IF(O5093&lt;=0,0,LOOKUP(O5093,{0,1950001,3300001,6950001,9000001,18000001,40000001},{0.05,0.1,0.2,0.23,0.33,0.4,0.45}))</f>
        <v/>
      </c>
    </row>
    <row r="5094">
      <c r="A5094" t="inlineStr">
        <is>
          <t>1万円刻み</t>
        </is>
      </c>
      <c r="B5094" s="16">
        <f>'3_1万円刻み'!$A$1153</f>
        <v/>
      </c>
      <c r="C5094" t="n">
        <v>2026</v>
      </c>
      <c r="D5094" t="n">
        <v>0</v>
      </c>
      <c r="E5094" t="n">
        <v>0</v>
      </c>
      <c r="F5094" t="n">
        <v>0</v>
      </c>
      <c r="G5094" s="16">
        <f>ROUND(MIN(B5094/12,650000)*12*0.0915+MIN(B5094/12,1390000)*12*(0.0504+0)+B5094*0.005,0)</f>
        <v/>
      </c>
      <c r="H5094" t="n">
        <v>0</v>
      </c>
      <c r="I5094" t="n">
        <v>0</v>
      </c>
      <c r="J5094" s="16">
        <f>IF(C5094=2026,IF(B5094&lt;741000,0,IF(B5094&lt;2191000,B5094-740000,IF(B5094&lt;2193000,1451000,IF(B5094&lt;2196000,1453000,IF(B5094&lt;2200000,1456000,IF(B5094&lt;3600000,ROUNDDOWN(B5094/4,-3)*2.8-80000,IF(B5094&lt;6600000,ROUNDDOWN(B5094/4,-3)*3.2-440000,IF(B5094&lt;8500000,ROUNDDOWN(B5094*0.9,0)-1100000,B5094-1950000)))))))),IF(B5094&lt;651000,0,IF(B5094&lt;1900000,B5094-650000,IF(B5094&lt;3600000,ROUNDDOWN(B5094/4,-3)*2.8-80000,IF(B5094&lt;6600000,ROUNDDOWN(B5094/4,-3)*3.2-440000,IF(B5094&lt;8500000,ROUNDDOWN(B5094*0.9,0)-1100000,B5094-1950000))))))</f>
        <v/>
      </c>
      <c r="K5094" s="16">
        <f>IF(J5094&gt;23500000,NA(),IF(C5094=2026,IF(J5094&lt;=4890000,1040000,IF(J5094&lt;=6550000,670000,620000)),IF(J5094&lt;=1320000,950000,IF(J5094&lt;=3360000,880000,IF(J5094&lt;=4890000,680000,IF(J5094&lt;=6550000,630000,580000))))))</f>
        <v/>
      </c>
      <c r="L5094" s="16">
        <f>IF(D5094=1,IF(J5094&lt;=9000000,380000,IF(J5094&lt;=9500000,260000,IF(J5094&lt;=10000000,130000,0))),0)</f>
        <v/>
      </c>
      <c r="M5094" s="16">
        <f>IF(D5094=1,IF(J5094&lt;=9000000,330000,IF(J5094&lt;=9500000,220000,IF(J5094&lt;=10000000,110000,0))),0)</f>
        <v/>
      </c>
      <c r="N5094" s="16">
        <f>IF(D5094=1,IF(J5094&lt;=9000000,50000,IF(J5094&lt;=9500000,40000,IF(J5094&lt;=10000000,20000,0))),0)</f>
        <v/>
      </c>
      <c r="O5094" s="16">
        <f>MAX(0,ROUNDDOWN(J5094-G5094-K5094-L5094-E5094*380000-F5094*630000-H5094,-3))</f>
        <v/>
      </c>
      <c r="P5094" s="16">
        <f>MAX(0,ROUNDDOWN(J5094-G5094-430000-M5094-E5094*330000-F5094*450000-I5094,-3))</f>
        <v/>
      </c>
      <c r="Q5094" s="16">
        <f>50000+N5094+E5094*50000+F5094*180000</f>
        <v/>
      </c>
      <c r="R5094" s="16">
        <f>IF(P5094&lt;=2000000,MIN(Q5094,P5094),MAX(Q5094-(P5094-2000000),50000))*0.05</f>
        <v/>
      </c>
      <c r="S5094" s="16">
        <f>MAX(0,P5094*0.1-R5094)</f>
        <v/>
      </c>
      <c r="T5094" s="16">
        <f>Q5094+MAX(0,K5094-480000)</f>
        <v/>
      </c>
      <c r="U5094" s="16">
        <f>P5094-T5094</f>
        <v/>
      </c>
      <c r="V5094" s="17">
        <f>IF(U5094&lt;0,0,LOOKUP(U5094,{0,1950001,3300001,6950001,9000001,18000001,40000001},{0.05,0.1,0.2,0.23,0.33,0.4,0.45}))</f>
        <v/>
      </c>
      <c r="W5094" s="18">
        <f>IF(U5094&lt;0,0.9,0.9-V5094*1.021)</f>
        <v/>
      </c>
      <c r="X5094" s="16">
        <f>ROUNDDOWN(S5094*0.2/W5094+2000,0)</f>
        <v/>
      </c>
      <c r="Y5094" s="17">
        <f>IF(O5094&lt;=0,0,LOOKUP(O5094,{0,1950001,3300001,6950001,9000001,18000001,40000001},{0.05,0.1,0.2,0.23,0.33,0.4,0.45}))</f>
        <v/>
      </c>
    </row>
    <row r="5095">
      <c r="A5095" t="inlineStr">
        <is>
          <t>1万円刻み</t>
        </is>
      </c>
      <c r="B5095" s="16">
        <f>'3_1万円刻み'!$A$1153</f>
        <v/>
      </c>
      <c r="C5095" t="n">
        <v>2025</v>
      </c>
      <c r="D5095" t="n">
        <v>1</v>
      </c>
      <c r="E5095" t="n">
        <v>0</v>
      </c>
      <c r="F5095" t="n">
        <v>0</v>
      </c>
      <c r="G5095" s="16">
        <f>ROUND(MIN(B5095/12,650000)*12*0.0915+MIN(B5095/12,1390000)*12*(0.0504+0)+B5095*0.005,0)</f>
        <v/>
      </c>
      <c r="H5095" t="n">
        <v>0</v>
      </c>
      <c r="I5095" t="n">
        <v>0</v>
      </c>
      <c r="J5095" s="16">
        <f>IF(C5095=2026,IF(B5095&lt;741000,0,IF(B5095&lt;2191000,B5095-740000,IF(B5095&lt;2193000,1451000,IF(B5095&lt;2196000,1453000,IF(B5095&lt;2200000,1456000,IF(B5095&lt;3600000,ROUNDDOWN(B5095/4,-3)*2.8-80000,IF(B5095&lt;6600000,ROUNDDOWN(B5095/4,-3)*3.2-440000,IF(B5095&lt;8500000,ROUNDDOWN(B5095*0.9,0)-1100000,B5095-1950000)))))))),IF(B5095&lt;651000,0,IF(B5095&lt;1900000,B5095-650000,IF(B5095&lt;3600000,ROUNDDOWN(B5095/4,-3)*2.8-80000,IF(B5095&lt;6600000,ROUNDDOWN(B5095/4,-3)*3.2-440000,IF(B5095&lt;8500000,ROUNDDOWN(B5095*0.9,0)-1100000,B5095-1950000))))))</f>
        <v/>
      </c>
      <c r="K5095" s="16">
        <f>IF(J5095&gt;23500000,NA(),IF(C5095=2026,IF(J5095&lt;=4890000,1040000,IF(J5095&lt;=6550000,670000,620000)),IF(J5095&lt;=1320000,950000,IF(J5095&lt;=3360000,880000,IF(J5095&lt;=4890000,680000,IF(J5095&lt;=6550000,630000,580000))))))</f>
        <v/>
      </c>
      <c r="L5095" s="16">
        <f>IF(D5095=1,IF(J5095&lt;=9000000,380000,IF(J5095&lt;=9500000,260000,IF(J5095&lt;=10000000,130000,0))),0)</f>
        <v/>
      </c>
      <c r="M5095" s="16">
        <f>IF(D5095=1,IF(J5095&lt;=9000000,330000,IF(J5095&lt;=9500000,220000,IF(J5095&lt;=10000000,110000,0))),0)</f>
        <v/>
      </c>
      <c r="N5095" s="16">
        <f>IF(D5095=1,IF(J5095&lt;=9000000,50000,IF(J5095&lt;=9500000,40000,IF(J5095&lt;=10000000,20000,0))),0)</f>
        <v/>
      </c>
      <c r="O5095" s="16">
        <f>MAX(0,ROUNDDOWN(J5095-G5095-K5095-L5095-E5095*380000-F5095*630000-H5095,-3))</f>
        <v/>
      </c>
      <c r="P5095" s="16">
        <f>MAX(0,ROUNDDOWN(J5095-G5095-430000-M5095-E5095*330000-F5095*450000-I5095,-3))</f>
        <v/>
      </c>
      <c r="Q5095" s="16">
        <f>50000+N5095+E5095*50000+F5095*180000</f>
        <v/>
      </c>
      <c r="R5095" s="16">
        <f>IF(P5095&lt;=2000000,MIN(Q5095,P5095),MAX(Q5095-(P5095-2000000),50000))*0.05</f>
        <v/>
      </c>
      <c r="S5095" s="16">
        <f>MAX(0,P5095*0.1-R5095)</f>
        <v/>
      </c>
      <c r="T5095" s="16">
        <f>Q5095+MAX(0,K5095-480000)</f>
        <v/>
      </c>
      <c r="U5095" s="16">
        <f>P5095-T5095</f>
        <v/>
      </c>
      <c r="V5095" s="17">
        <f>IF(U5095&lt;0,0,LOOKUP(U5095,{0,1950001,3300001,6950001,9000001,18000001,40000001},{0.05,0.1,0.2,0.23,0.33,0.4,0.45}))</f>
        <v/>
      </c>
      <c r="W5095" s="18">
        <f>IF(U5095&lt;0,0.9,0.9-V5095*1.021)</f>
        <v/>
      </c>
      <c r="X5095" s="16">
        <f>ROUNDDOWN(S5095*0.2/W5095+2000,0)</f>
        <v/>
      </c>
      <c r="Y5095" s="17">
        <f>IF(O5095&lt;=0,0,LOOKUP(O5095,{0,1950001,3300001,6950001,9000001,18000001,40000001},{0.05,0.1,0.2,0.23,0.33,0.4,0.45}))</f>
        <v/>
      </c>
    </row>
    <row r="5096">
      <c r="A5096" t="inlineStr">
        <is>
          <t>1万円刻み</t>
        </is>
      </c>
      <c r="B5096" s="16">
        <f>'3_1万円刻み'!$A$1153</f>
        <v/>
      </c>
      <c r="C5096" t="n">
        <v>2026</v>
      </c>
      <c r="D5096" t="n">
        <v>1</v>
      </c>
      <c r="E5096" t="n">
        <v>0</v>
      </c>
      <c r="F5096" t="n">
        <v>0</v>
      </c>
      <c r="G5096" s="16">
        <f>ROUND(MIN(B5096/12,650000)*12*0.0915+MIN(B5096/12,1390000)*12*(0.0504+0)+B5096*0.005,0)</f>
        <v/>
      </c>
      <c r="H5096" t="n">
        <v>0</v>
      </c>
      <c r="I5096" t="n">
        <v>0</v>
      </c>
      <c r="J5096" s="16">
        <f>IF(C5096=2026,IF(B5096&lt;741000,0,IF(B5096&lt;2191000,B5096-740000,IF(B5096&lt;2193000,1451000,IF(B5096&lt;2196000,1453000,IF(B5096&lt;2200000,1456000,IF(B5096&lt;3600000,ROUNDDOWN(B5096/4,-3)*2.8-80000,IF(B5096&lt;6600000,ROUNDDOWN(B5096/4,-3)*3.2-440000,IF(B5096&lt;8500000,ROUNDDOWN(B5096*0.9,0)-1100000,B5096-1950000)))))))),IF(B5096&lt;651000,0,IF(B5096&lt;1900000,B5096-650000,IF(B5096&lt;3600000,ROUNDDOWN(B5096/4,-3)*2.8-80000,IF(B5096&lt;6600000,ROUNDDOWN(B5096/4,-3)*3.2-440000,IF(B5096&lt;8500000,ROUNDDOWN(B5096*0.9,0)-1100000,B5096-1950000))))))</f>
        <v/>
      </c>
      <c r="K5096" s="16">
        <f>IF(J5096&gt;23500000,NA(),IF(C5096=2026,IF(J5096&lt;=4890000,1040000,IF(J5096&lt;=6550000,670000,620000)),IF(J5096&lt;=1320000,950000,IF(J5096&lt;=3360000,880000,IF(J5096&lt;=4890000,680000,IF(J5096&lt;=6550000,630000,580000))))))</f>
        <v/>
      </c>
      <c r="L5096" s="16">
        <f>IF(D5096=1,IF(J5096&lt;=9000000,380000,IF(J5096&lt;=9500000,260000,IF(J5096&lt;=10000000,130000,0))),0)</f>
        <v/>
      </c>
      <c r="M5096" s="16">
        <f>IF(D5096=1,IF(J5096&lt;=9000000,330000,IF(J5096&lt;=9500000,220000,IF(J5096&lt;=10000000,110000,0))),0)</f>
        <v/>
      </c>
      <c r="N5096" s="16">
        <f>IF(D5096=1,IF(J5096&lt;=9000000,50000,IF(J5096&lt;=9500000,40000,IF(J5096&lt;=10000000,20000,0))),0)</f>
        <v/>
      </c>
      <c r="O5096" s="16">
        <f>MAX(0,ROUNDDOWN(J5096-G5096-K5096-L5096-E5096*380000-F5096*630000-H5096,-3))</f>
        <v/>
      </c>
      <c r="P5096" s="16">
        <f>MAX(0,ROUNDDOWN(J5096-G5096-430000-M5096-E5096*330000-F5096*450000-I5096,-3))</f>
        <v/>
      </c>
      <c r="Q5096" s="16">
        <f>50000+N5096+E5096*50000+F5096*180000</f>
        <v/>
      </c>
      <c r="R5096" s="16">
        <f>IF(P5096&lt;=2000000,MIN(Q5096,P5096),MAX(Q5096-(P5096-2000000),50000))*0.05</f>
        <v/>
      </c>
      <c r="S5096" s="16">
        <f>MAX(0,P5096*0.1-R5096)</f>
        <v/>
      </c>
      <c r="T5096" s="16">
        <f>Q5096+MAX(0,K5096-480000)</f>
        <v/>
      </c>
      <c r="U5096" s="16">
        <f>P5096-T5096</f>
        <v/>
      </c>
      <c r="V5096" s="17">
        <f>IF(U5096&lt;0,0,LOOKUP(U5096,{0,1950001,3300001,6950001,9000001,18000001,40000001},{0.05,0.1,0.2,0.23,0.33,0.4,0.45}))</f>
        <v/>
      </c>
      <c r="W5096" s="18">
        <f>IF(U5096&lt;0,0.9,0.9-V5096*1.021)</f>
        <v/>
      </c>
      <c r="X5096" s="16">
        <f>ROUNDDOWN(S5096*0.2/W5096+2000,0)</f>
        <v/>
      </c>
      <c r="Y5096" s="17">
        <f>IF(O5096&lt;=0,0,LOOKUP(O5096,{0,1950001,3300001,6950001,9000001,18000001,40000001},{0.05,0.1,0.2,0.23,0.33,0.4,0.45}))</f>
        <v/>
      </c>
    </row>
    <row r="5097">
      <c r="A5097" t="inlineStr">
        <is>
          <t>1万円刻み</t>
        </is>
      </c>
      <c r="B5097" s="16">
        <f>'3_1万円刻み'!$A$1154</f>
        <v/>
      </c>
      <c r="C5097" t="n">
        <v>2025</v>
      </c>
      <c r="D5097" t="n">
        <v>0</v>
      </c>
      <c r="E5097" t="n">
        <v>0</v>
      </c>
      <c r="F5097" t="n">
        <v>0</v>
      </c>
      <c r="G5097" s="16">
        <f>ROUND(MIN(B5097/12,650000)*12*0.0915+MIN(B5097/12,1390000)*12*(0.0504+0)+B5097*0.005,0)</f>
        <v/>
      </c>
      <c r="H5097" t="n">
        <v>0</v>
      </c>
      <c r="I5097" t="n">
        <v>0</v>
      </c>
      <c r="J5097" s="16">
        <f>IF(C5097=2026,IF(B5097&lt;741000,0,IF(B5097&lt;2191000,B5097-740000,IF(B5097&lt;2193000,1451000,IF(B5097&lt;2196000,1453000,IF(B5097&lt;2200000,1456000,IF(B5097&lt;3600000,ROUNDDOWN(B5097/4,-3)*2.8-80000,IF(B5097&lt;6600000,ROUNDDOWN(B5097/4,-3)*3.2-440000,IF(B5097&lt;8500000,ROUNDDOWN(B5097*0.9,0)-1100000,B5097-1950000)))))))),IF(B5097&lt;651000,0,IF(B5097&lt;1900000,B5097-650000,IF(B5097&lt;3600000,ROUNDDOWN(B5097/4,-3)*2.8-80000,IF(B5097&lt;6600000,ROUNDDOWN(B5097/4,-3)*3.2-440000,IF(B5097&lt;8500000,ROUNDDOWN(B5097*0.9,0)-1100000,B5097-1950000))))))</f>
        <v/>
      </c>
      <c r="K5097" s="16">
        <f>IF(J5097&gt;23500000,NA(),IF(C5097=2026,IF(J5097&lt;=4890000,1040000,IF(J5097&lt;=6550000,670000,620000)),IF(J5097&lt;=1320000,950000,IF(J5097&lt;=3360000,880000,IF(J5097&lt;=4890000,680000,IF(J5097&lt;=6550000,630000,580000))))))</f>
        <v/>
      </c>
      <c r="L5097" s="16">
        <f>IF(D5097=1,IF(J5097&lt;=9000000,380000,IF(J5097&lt;=9500000,260000,IF(J5097&lt;=10000000,130000,0))),0)</f>
        <v/>
      </c>
      <c r="M5097" s="16">
        <f>IF(D5097=1,IF(J5097&lt;=9000000,330000,IF(J5097&lt;=9500000,220000,IF(J5097&lt;=10000000,110000,0))),0)</f>
        <v/>
      </c>
      <c r="N5097" s="16">
        <f>IF(D5097=1,IF(J5097&lt;=9000000,50000,IF(J5097&lt;=9500000,40000,IF(J5097&lt;=10000000,20000,0))),0)</f>
        <v/>
      </c>
      <c r="O5097" s="16">
        <f>MAX(0,ROUNDDOWN(J5097-G5097-K5097-L5097-E5097*380000-F5097*630000-H5097,-3))</f>
        <v/>
      </c>
      <c r="P5097" s="16">
        <f>MAX(0,ROUNDDOWN(J5097-G5097-430000-M5097-E5097*330000-F5097*450000-I5097,-3))</f>
        <v/>
      </c>
      <c r="Q5097" s="16">
        <f>50000+N5097+E5097*50000+F5097*180000</f>
        <v/>
      </c>
      <c r="R5097" s="16">
        <f>IF(P5097&lt;=2000000,MIN(Q5097,P5097),MAX(Q5097-(P5097-2000000),50000))*0.05</f>
        <v/>
      </c>
      <c r="S5097" s="16">
        <f>MAX(0,P5097*0.1-R5097)</f>
        <v/>
      </c>
      <c r="T5097" s="16">
        <f>Q5097+MAX(0,K5097-480000)</f>
        <v/>
      </c>
      <c r="U5097" s="16">
        <f>P5097-T5097</f>
        <v/>
      </c>
      <c r="V5097" s="17">
        <f>IF(U5097&lt;0,0,LOOKUP(U5097,{0,1950001,3300001,6950001,9000001,18000001,40000001},{0.05,0.1,0.2,0.23,0.33,0.4,0.45}))</f>
        <v/>
      </c>
      <c r="W5097" s="18">
        <f>IF(U5097&lt;0,0.9,0.9-V5097*1.021)</f>
        <v/>
      </c>
      <c r="X5097" s="16">
        <f>ROUNDDOWN(S5097*0.2/W5097+2000,0)</f>
        <v/>
      </c>
      <c r="Y5097" s="17">
        <f>IF(O5097&lt;=0,0,LOOKUP(O5097,{0,1950001,3300001,6950001,9000001,18000001,40000001},{0.05,0.1,0.2,0.23,0.33,0.4,0.45}))</f>
        <v/>
      </c>
    </row>
    <row r="5098">
      <c r="A5098" t="inlineStr">
        <is>
          <t>1万円刻み</t>
        </is>
      </c>
      <c r="B5098" s="16">
        <f>'3_1万円刻み'!$A$1154</f>
        <v/>
      </c>
      <c r="C5098" t="n">
        <v>2026</v>
      </c>
      <c r="D5098" t="n">
        <v>0</v>
      </c>
      <c r="E5098" t="n">
        <v>0</v>
      </c>
      <c r="F5098" t="n">
        <v>0</v>
      </c>
      <c r="G5098" s="16">
        <f>ROUND(MIN(B5098/12,650000)*12*0.0915+MIN(B5098/12,1390000)*12*(0.0504+0)+B5098*0.005,0)</f>
        <v/>
      </c>
      <c r="H5098" t="n">
        <v>0</v>
      </c>
      <c r="I5098" t="n">
        <v>0</v>
      </c>
      <c r="J5098" s="16">
        <f>IF(C5098=2026,IF(B5098&lt;741000,0,IF(B5098&lt;2191000,B5098-740000,IF(B5098&lt;2193000,1451000,IF(B5098&lt;2196000,1453000,IF(B5098&lt;2200000,1456000,IF(B5098&lt;3600000,ROUNDDOWN(B5098/4,-3)*2.8-80000,IF(B5098&lt;6600000,ROUNDDOWN(B5098/4,-3)*3.2-440000,IF(B5098&lt;8500000,ROUNDDOWN(B5098*0.9,0)-1100000,B5098-1950000)))))))),IF(B5098&lt;651000,0,IF(B5098&lt;1900000,B5098-650000,IF(B5098&lt;3600000,ROUNDDOWN(B5098/4,-3)*2.8-80000,IF(B5098&lt;6600000,ROUNDDOWN(B5098/4,-3)*3.2-440000,IF(B5098&lt;8500000,ROUNDDOWN(B5098*0.9,0)-1100000,B5098-1950000))))))</f>
        <v/>
      </c>
      <c r="K5098" s="16">
        <f>IF(J5098&gt;23500000,NA(),IF(C5098=2026,IF(J5098&lt;=4890000,1040000,IF(J5098&lt;=6550000,670000,620000)),IF(J5098&lt;=1320000,950000,IF(J5098&lt;=3360000,880000,IF(J5098&lt;=4890000,680000,IF(J5098&lt;=6550000,630000,580000))))))</f>
        <v/>
      </c>
      <c r="L5098" s="16">
        <f>IF(D5098=1,IF(J5098&lt;=9000000,380000,IF(J5098&lt;=9500000,260000,IF(J5098&lt;=10000000,130000,0))),0)</f>
        <v/>
      </c>
      <c r="M5098" s="16">
        <f>IF(D5098=1,IF(J5098&lt;=9000000,330000,IF(J5098&lt;=9500000,220000,IF(J5098&lt;=10000000,110000,0))),0)</f>
        <v/>
      </c>
      <c r="N5098" s="16">
        <f>IF(D5098=1,IF(J5098&lt;=9000000,50000,IF(J5098&lt;=9500000,40000,IF(J5098&lt;=10000000,20000,0))),0)</f>
        <v/>
      </c>
      <c r="O5098" s="16">
        <f>MAX(0,ROUNDDOWN(J5098-G5098-K5098-L5098-E5098*380000-F5098*630000-H5098,-3))</f>
        <v/>
      </c>
      <c r="P5098" s="16">
        <f>MAX(0,ROUNDDOWN(J5098-G5098-430000-M5098-E5098*330000-F5098*450000-I5098,-3))</f>
        <v/>
      </c>
      <c r="Q5098" s="16">
        <f>50000+N5098+E5098*50000+F5098*180000</f>
        <v/>
      </c>
      <c r="R5098" s="16">
        <f>IF(P5098&lt;=2000000,MIN(Q5098,P5098),MAX(Q5098-(P5098-2000000),50000))*0.05</f>
        <v/>
      </c>
      <c r="S5098" s="16">
        <f>MAX(0,P5098*0.1-R5098)</f>
        <v/>
      </c>
      <c r="T5098" s="16">
        <f>Q5098+MAX(0,K5098-480000)</f>
        <v/>
      </c>
      <c r="U5098" s="16">
        <f>P5098-T5098</f>
        <v/>
      </c>
      <c r="V5098" s="17">
        <f>IF(U5098&lt;0,0,LOOKUP(U5098,{0,1950001,3300001,6950001,9000001,18000001,40000001},{0.05,0.1,0.2,0.23,0.33,0.4,0.45}))</f>
        <v/>
      </c>
      <c r="W5098" s="18">
        <f>IF(U5098&lt;0,0.9,0.9-V5098*1.021)</f>
        <v/>
      </c>
      <c r="X5098" s="16">
        <f>ROUNDDOWN(S5098*0.2/W5098+2000,0)</f>
        <v/>
      </c>
      <c r="Y5098" s="17">
        <f>IF(O5098&lt;=0,0,LOOKUP(O5098,{0,1950001,3300001,6950001,9000001,18000001,40000001},{0.05,0.1,0.2,0.23,0.33,0.4,0.45}))</f>
        <v/>
      </c>
    </row>
    <row r="5099">
      <c r="A5099" t="inlineStr">
        <is>
          <t>1万円刻み</t>
        </is>
      </c>
      <c r="B5099" s="16">
        <f>'3_1万円刻み'!$A$1154</f>
        <v/>
      </c>
      <c r="C5099" t="n">
        <v>2025</v>
      </c>
      <c r="D5099" t="n">
        <v>1</v>
      </c>
      <c r="E5099" t="n">
        <v>0</v>
      </c>
      <c r="F5099" t="n">
        <v>0</v>
      </c>
      <c r="G5099" s="16">
        <f>ROUND(MIN(B5099/12,650000)*12*0.0915+MIN(B5099/12,1390000)*12*(0.0504+0)+B5099*0.005,0)</f>
        <v/>
      </c>
      <c r="H5099" t="n">
        <v>0</v>
      </c>
      <c r="I5099" t="n">
        <v>0</v>
      </c>
      <c r="J5099" s="16">
        <f>IF(C5099=2026,IF(B5099&lt;741000,0,IF(B5099&lt;2191000,B5099-740000,IF(B5099&lt;2193000,1451000,IF(B5099&lt;2196000,1453000,IF(B5099&lt;2200000,1456000,IF(B5099&lt;3600000,ROUNDDOWN(B5099/4,-3)*2.8-80000,IF(B5099&lt;6600000,ROUNDDOWN(B5099/4,-3)*3.2-440000,IF(B5099&lt;8500000,ROUNDDOWN(B5099*0.9,0)-1100000,B5099-1950000)))))))),IF(B5099&lt;651000,0,IF(B5099&lt;1900000,B5099-650000,IF(B5099&lt;3600000,ROUNDDOWN(B5099/4,-3)*2.8-80000,IF(B5099&lt;6600000,ROUNDDOWN(B5099/4,-3)*3.2-440000,IF(B5099&lt;8500000,ROUNDDOWN(B5099*0.9,0)-1100000,B5099-1950000))))))</f>
        <v/>
      </c>
      <c r="K5099" s="16">
        <f>IF(J5099&gt;23500000,NA(),IF(C5099=2026,IF(J5099&lt;=4890000,1040000,IF(J5099&lt;=6550000,670000,620000)),IF(J5099&lt;=1320000,950000,IF(J5099&lt;=3360000,880000,IF(J5099&lt;=4890000,680000,IF(J5099&lt;=6550000,630000,580000))))))</f>
        <v/>
      </c>
      <c r="L5099" s="16">
        <f>IF(D5099=1,IF(J5099&lt;=9000000,380000,IF(J5099&lt;=9500000,260000,IF(J5099&lt;=10000000,130000,0))),0)</f>
        <v/>
      </c>
      <c r="M5099" s="16">
        <f>IF(D5099=1,IF(J5099&lt;=9000000,330000,IF(J5099&lt;=9500000,220000,IF(J5099&lt;=10000000,110000,0))),0)</f>
        <v/>
      </c>
      <c r="N5099" s="16">
        <f>IF(D5099=1,IF(J5099&lt;=9000000,50000,IF(J5099&lt;=9500000,40000,IF(J5099&lt;=10000000,20000,0))),0)</f>
        <v/>
      </c>
      <c r="O5099" s="16">
        <f>MAX(0,ROUNDDOWN(J5099-G5099-K5099-L5099-E5099*380000-F5099*630000-H5099,-3))</f>
        <v/>
      </c>
      <c r="P5099" s="16">
        <f>MAX(0,ROUNDDOWN(J5099-G5099-430000-M5099-E5099*330000-F5099*450000-I5099,-3))</f>
        <v/>
      </c>
      <c r="Q5099" s="16">
        <f>50000+N5099+E5099*50000+F5099*180000</f>
        <v/>
      </c>
      <c r="R5099" s="16">
        <f>IF(P5099&lt;=2000000,MIN(Q5099,P5099),MAX(Q5099-(P5099-2000000),50000))*0.05</f>
        <v/>
      </c>
      <c r="S5099" s="16">
        <f>MAX(0,P5099*0.1-R5099)</f>
        <v/>
      </c>
      <c r="T5099" s="16">
        <f>Q5099+MAX(0,K5099-480000)</f>
        <v/>
      </c>
      <c r="U5099" s="16">
        <f>P5099-T5099</f>
        <v/>
      </c>
      <c r="V5099" s="17">
        <f>IF(U5099&lt;0,0,LOOKUP(U5099,{0,1950001,3300001,6950001,9000001,18000001,40000001},{0.05,0.1,0.2,0.23,0.33,0.4,0.45}))</f>
        <v/>
      </c>
      <c r="W5099" s="18">
        <f>IF(U5099&lt;0,0.9,0.9-V5099*1.021)</f>
        <v/>
      </c>
      <c r="X5099" s="16">
        <f>ROUNDDOWN(S5099*0.2/W5099+2000,0)</f>
        <v/>
      </c>
      <c r="Y5099" s="17">
        <f>IF(O5099&lt;=0,0,LOOKUP(O5099,{0,1950001,3300001,6950001,9000001,18000001,40000001},{0.05,0.1,0.2,0.23,0.33,0.4,0.45}))</f>
        <v/>
      </c>
    </row>
    <row r="5100">
      <c r="A5100" t="inlineStr">
        <is>
          <t>1万円刻み</t>
        </is>
      </c>
      <c r="B5100" s="16">
        <f>'3_1万円刻み'!$A$1154</f>
        <v/>
      </c>
      <c r="C5100" t="n">
        <v>2026</v>
      </c>
      <c r="D5100" t="n">
        <v>1</v>
      </c>
      <c r="E5100" t="n">
        <v>0</v>
      </c>
      <c r="F5100" t="n">
        <v>0</v>
      </c>
      <c r="G5100" s="16">
        <f>ROUND(MIN(B5100/12,650000)*12*0.0915+MIN(B5100/12,1390000)*12*(0.0504+0)+B5100*0.005,0)</f>
        <v/>
      </c>
      <c r="H5100" t="n">
        <v>0</v>
      </c>
      <c r="I5100" t="n">
        <v>0</v>
      </c>
      <c r="J5100" s="16">
        <f>IF(C5100=2026,IF(B5100&lt;741000,0,IF(B5100&lt;2191000,B5100-740000,IF(B5100&lt;2193000,1451000,IF(B5100&lt;2196000,1453000,IF(B5100&lt;2200000,1456000,IF(B5100&lt;3600000,ROUNDDOWN(B5100/4,-3)*2.8-80000,IF(B5100&lt;6600000,ROUNDDOWN(B5100/4,-3)*3.2-440000,IF(B5100&lt;8500000,ROUNDDOWN(B5100*0.9,0)-1100000,B5100-1950000)))))))),IF(B5100&lt;651000,0,IF(B5100&lt;1900000,B5100-650000,IF(B5100&lt;3600000,ROUNDDOWN(B5100/4,-3)*2.8-80000,IF(B5100&lt;6600000,ROUNDDOWN(B5100/4,-3)*3.2-440000,IF(B5100&lt;8500000,ROUNDDOWN(B5100*0.9,0)-1100000,B5100-1950000))))))</f>
        <v/>
      </c>
      <c r="K5100" s="16">
        <f>IF(J5100&gt;23500000,NA(),IF(C5100=2026,IF(J5100&lt;=4890000,1040000,IF(J5100&lt;=6550000,670000,620000)),IF(J5100&lt;=1320000,950000,IF(J5100&lt;=3360000,880000,IF(J5100&lt;=4890000,680000,IF(J5100&lt;=6550000,630000,580000))))))</f>
        <v/>
      </c>
      <c r="L5100" s="16">
        <f>IF(D5100=1,IF(J5100&lt;=9000000,380000,IF(J5100&lt;=9500000,260000,IF(J5100&lt;=10000000,130000,0))),0)</f>
        <v/>
      </c>
      <c r="M5100" s="16">
        <f>IF(D5100=1,IF(J5100&lt;=9000000,330000,IF(J5100&lt;=9500000,220000,IF(J5100&lt;=10000000,110000,0))),0)</f>
        <v/>
      </c>
      <c r="N5100" s="16">
        <f>IF(D5100=1,IF(J5100&lt;=9000000,50000,IF(J5100&lt;=9500000,40000,IF(J5100&lt;=10000000,20000,0))),0)</f>
        <v/>
      </c>
      <c r="O5100" s="16">
        <f>MAX(0,ROUNDDOWN(J5100-G5100-K5100-L5100-E5100*380000-F5100*630000-H5100,-3))</f>
        <v/>
      </c>
      <c r="P5100" s="16">
        <f>MAX(0,ROUNDDOWN(J5100-G5100-430000-M5100-E5100*330000-F5100*450000-I5100,-3))</f>
        <v/>
      </c>
      <c r="Q5100" s="16">
        <f>50000+N5100+E5100*50000+F5100*180000</f>
        <v/>
      </c>
      <c r="R5100" s="16">
        <f>IF(P5100&lt;=2000000,MIN(Q5100,P5100),MAX(Q5100-(P5100-2000000),50000))*0.05</f>
        <v/>
      </c>
      <c r="S5100" s="16">
        <f>MAX(0,P5100*0.1-R5100)</f>
        <v/>
      </c>
      <c r="T5100" s="16">
        <f>Q5100+MAX(0,K5100-480000)</f>
        <v/>
      </c>
      <c r="U5100" s="16">
        <f>P5100-T5100</f>
        <v/>
      </c>
      <c r="V5100" s="17">
        <f>IF(U5100&lt;0,0,LOOKUP(U5100,{0,1950001,3300001,6950001,9000001,18000001,40000001},{0.05,0.1,0.2,0.23,0.33,0.4,0.45}))</f>
        <v/>
      </c>
      <c r="W5100" s="18">
        <f>IF(U5100&lt;0,0.9,0.9-V5100*1.021)</f>
        <v/>
      </c>
      <c r="X5100" s="16">
        <f>ROUNDDOWN(S5100*0.2/W5100+2000,0)</f>
        <v/>
      </c>
      <c r="Y5100" s="17">
        <f>IF(O5100&lt;=0,0,LOOKUP(O5100,{0,1950001,3300001,6950001,9000001,18000001,40000001},{0.05,0.1,0.2,0.23,0.33,0.4,0.45}))</f>
        <v/>
      </c>
    </row>
    <row r="5101">
      <c r="A5101" t="inlineStr">
        <is>
          <t>1万円刻み</t>
        </is>
      </c>
      <c r="B5101" s="16">
        <f>'3_1万円刻み'!$A$1155</f>
        <v/>
      </c>
      <c r="C5101" t="n">
        <v>2025</v>
      </c>
      <c r="D5101" t="n">
        <v>0</v>
      </c>
      <c r="E5101" t="n">
        <v>0</v>
      </c>
      <c r="F5101" t="n">
        <v>0</v>
      </c>
      <c r="G5101" s="16">
        <f>ROUND(MIN(B5101/12,650000)*12*0.0915+MIN(B5101/12,1390000)*12*(0.0504+0)+B5101*0.005,0)</f>
        <v/>
      </c>
      <c r="H5101" t="n">
        <v>0</v>
      </c>
      <c r="I5101" t="n">
        <v>0</v>
      </c>
      <c r="J5101" s="16">
        <f>IF(C5101=2026,IF(B5101&lt;741000,0,IF(B5101&lt;2191000,B5101-740000,IF(B5101&lt;2193000,1451000,IF(B5101&lt;2196000,1453000,IF(B5101&lt;2200000,1456000,IF(B5101&lt;3600000,ROUNDDOWN(B5101/4,-3)*2.8-80000,IF(B5101&lt;6600000,ROUNDDOWN(B5101/4,-3)*3.2-440000,IF(B5101&lt;8500000,ROUNDDOWN(B5101*0.9,0)-1100000,B5101-1950000)))))))),IF(B5101&lt;651000,0,IF(B5101&lt;1900000,B5101-650000,IF(B5101&lt;3600000,ROUNDDOWN(B5101/4,-3)*2.8-80000,IF(B5101&lt;6600000,ROUNDDOWN(B5101/4,-3)*3.2-440000,IF(B5101&lt;8500000,ROUNDDOWN(B5101*0.9,0)-1100000,B5101-1950000))))))</f>
        <v/>
      </c>
      <c r="K5101" s="16">
        <f>IF(J5101&gt;23500000,NA(),IF(C5101=2026,IF(J5101&lt;=4890000,1040000,IF(J5101&lt;=6550000,670000,620000)),IF(J5101&lt;=1320000,950000,IF(J5101&lt;=3360000,880000,IF(J5101&lt;=4890000,680000,IF(J5101&lt;=6550000,630000,580000))))))</f>
        <v/>
      </c>
      <c r="L5101" s="16">
        <f>IF(D5101=1,IF(J5101&lt;=9000000,380000,IF(J5101&lt;=9500000,260000,IF(J5101&lt;=10000000,130000,0))),0)</f>
        <v/>
      </c>
      <c r="M5101" s="16">
        <f>IF(D5101=1,IF(J5101&lt;=9000000,330000,IF(J5101&lt;=9500000,220000,IF(J5101&lt;=10000000,110000,0))),0)</f>
        <v/>
      </c>
      <c r="N5101" s="16">
        <f>IF(D5101=1,IF(J5101&lt;=9000000,50000,IF(J5101&lt;=9500000,40000,IF(J5101&lt;=10000000,20000,0))),0)</f>
        <v/>
      </c>
      <c r="O5101" s="16">
        <f>MAX(0,ROUNDDOWN(J5101-G5101-K5101-L5101-E5101*380000-F5101*630000-H5101,-3))</f>
        <v/>
      </c>
      <c r="P5101" s="16">
        <f>MAX(0,ROUNDDOWN(J5101-G5101-430000-M5101-E5101*330000-F5101*450000-I5101,-3))</f>
        <v/>
      </c>
      <c r="Q5101" s="16">
        <f>50000+N5101+E5101*50000+F5101*180000</f>
        <v/>
      </c>
      <c r="R5101" s="16">
        <f>IF(P5101&lt;=2000000,MIN(Q5101,P5101),MAX(Q5101-(P5101-2000000),50000))*0.05</f>
        <v/>
      </c>
      <c r="S5101" s="16">
        <f>MAX(0,P5101*0.1-R5101)</f>
        <v/>
      </c>
      <c r="T5101" s="16">
        <f>Q5101+MAX(0,K5101-480000)</f>
        <v/>
      </c>
      <c r="U5101" s="16">
        <f>P5101-T5101</f>
        <v/>
      </c>
      <c r="V5101" s="17">
        <f>IF(U5101&lt;0,0,LOOKUP(U5101,{0,1950001,3300001,6950001,9000001,18000001,40000001},{0.05,0.1,0.2,0.23,0.33,0.4,0.45}))</f>
        <v/>
      </c>
      <c r="W5101" s="18">
        <f>IF(U5101&lt;0,0.9,0.9-V5101*1.021)</f>
        <v/>
      </c>
      <c r="X5101" s="16">
        <f>ROUNDDOWN(S5101*0.2/W5101+2000,0)</f>
        <v/>
      </c>
      <c r="Y5101" s="17">
        <f>IF(O5101&lt;=0,0,LOOKUP(O5101,{0,1950001,3300001,6950001,9000001,18000001,40000001},{0.05,0.1,0.2,0.23,0.33,0.4,0.45}))</f>
        <v/>
      </c>
    </row>
    <row r="5102">
      <c r="A5102" t="inlineStr">
        <is>
          <t>1万円刻み</t>
        </is>
      </c>
      <c r="B5102" s="16">
        <f>'3_1万円刻み'!$A$1155</f>
        <v/>
      </c>
      <c r="C5102" t="n">
        <v>2026</v>
      </c>
      <c r="D5102" t="n">
        <v>0</v>
      </c>
      <c r="E5102" t="n">
        <v>0</v>
      </c>
      <c r="F5102" t="n">
        <v>0</v>
      </c>
      <c r="G5102" s="16">
        <f>ROUND(MIN(B5102/12,650000)*12*0.0915+MIN(B5102/12,1390000)*12*(0.0504+0)+B5102*0.005,0)</f>
        <v/>
      </c>
      <c r="H5102" t="n">
        <v>0</v>
      </c>
      <c r="I5102" t="n">
        <v>0</v>
      </c>
      <c r="J5102" s="16">
        <f>IF(C5102=2026,IF(B5102&lt;741000,0,IF(B5102&lt;2191000,B5102-740000,IF(B5102&lt;2193000,1451000,IF(B5102&lt;2196000,1453000,IF(B5102&lt;2200000,1456000,IF(B5102&lt;3600000,ROUNDDOWN(B5102/4,-3)*2.8-80000,IF(B5102&lt;6600000,ROUNDDOWN(B5102/4,-3)*3.2-440000,IF(B5102&lt;8500000,ROUNDDOWN(B5102*0.9,0)-1100000,B5102-1950000)))))))),IF(B5102&lt;651000,0,IF(B5102&lt;1900000,B5102-650000,IF(B5102&lt;3600000,ROUNDDOWN(B5102/4,-3)*2.8-80000,IF(B5102&lt;6600000,ROUNDDOWN(B5102/4,-3)*3.2-440000,IF(B5102&lt;8500000,ROUNDDOWN(B5102*0.9,0)-1100000,B5102-1950000))))))</f>
        <v/>
      </c>
      <c r="K5102" s="16">
        <f>IF(J5102&gt;23500000,NA(),IF(C5102=2026,IF(J5102&lt;=4890000,1040000,IF(J5102&lt;=6550000,670000,620000)),IF(J5102&lt;=1320000,950000,IF(J5102&lt;=3360000,880000,IF(J5102&lt;=4890000,680000,IF(J5102&lt;=6550000,630000,580000))))))</f>
        <v/>
      </c>
      <c r="L5102" s="16">
        <f>IF(D5102=1,IF(J5102&lt;=9000000,380000,IF(J5102&lt;=9500000,260000,IF(J5102&lt;=10000000,130000,0))),0)</f>
        <v/>
      </c>
      <c r="M5102" s="16">
        <f>IF(D5102=1,IF(J5102&lt;=9000000,330000,IF(J5102&lt;=9500000,220000,IF(J5102&lt;=10000000,110000,0))),0)</f>
        <v/>
      </c>
      <c r="N5102" s="16">
        <f>IF(D5102=1,IF(J5102&lt;=9000000,50000,IF(J5102&lt;=9500000,40000,IF(J5102&lt;=10000000,20000,0))),0)</f>
        <v/>
      </c>
      <c r="O5102" s="16">
        <f>MAX(0,ROUNDDOWN(J5102-G5102-K5102-L5102-E5102*380000-F5102*630000-H5102,-3))</f>
        <v/>
      </c>
      <c r="P5102" s="16">
        <f>MAX(0,ROUNDDOWN(J5102-G5102-430000-M5102-E5102*330000-F5102*450000-I5102,-3))</f>
        <v/>
      </c>
      <c r="Q5102" s="16">
        <f>50000+N5102+E5102*50000+F5102*180000</f>
        <v/>
      </c>
      <c r="R5102" s="16">
        <f>IF(P5102&lt;=2000000,MIN(Q5102,P5102),MAX(Q5102-(P5102-2000000),50000))*0.05</f>
        <v/>
      </c>
      <c r="S5102" s="16">
        <f>MAX(0,P5102*0.1-R5102)</f>
        <v/>
      </c>
      <c r="T5102" s="16">
        <f>Q5102+MAX(0,K5102-480000)</f>
        <v/>
      </c>
      <c r="U5102" s="16">
        <f>P5102-T5102</f>
        <v/>
      </c>
      <c r="V5102" s="17">
        <f>IF(U5102&lt;0,0,LOOKUP(U5102,{0,1950001,3300001,6950001,9000001,18000001,40000001},{0.05,0.1,0.2,0.23,0.33,0.4,0.45}))</f>
        <v/>
      </c>
      <c r="W5102" s="18">
        <f>IF(U5102&lt;0,0.9,0.9-V5102*1.021)</f>
        <v/>
      </c>
      <c r="X5102" s="16">
        <f>ROUNDDOWN(S5102*0.2/W5102+2000,0)</f>
        <v/>
      </c>
      <c r="Y5102" s="17">
        <f>IF(O5102&lt;=0,0,LOOKUP(O5102,{0,1950001,3300001,6950001,9000001,18000001,40000001},{0.05,0.1,0.2,0.23,0.33,0.4,0.45}))</f>
        <v/>
      </c>
    </row>
    <row r="5103">
      <c r="A5103" t="inlineStr">
        <is>
          <t>1万円刻み</t>
        </is>
      </c>
      <c r="B5103" s="16">
        <f>'3_1万円刻み'!$A$1155</f>
        <v/>
      </c>
      <c r="C5103" t="n">
        <v>2025</v>
      </c>
      <c r="D5103" t="n">
        <v>1</v>
      </c>
      <c r="E5103" t="n">
        <v>0</v>
      </c>
      <c r="F5103" t="n">
        <v>0</v>
      </c>
      <c r="G5103" s="16">
        <f>ROUND(MIN(B5103/12,650000)*12*0.0915+MIN(B5103/12,1390000)*12*(0.0504+0)+B5103*0.005,0)</f>
        <v/>
      </c>
      <c r="H5103" t="n">
        <v>0</v>
      </c>
      <c r="I5103" t="n">
        <v>0</v>
      </c>
      <c r="J5103" s="16">
        <f>IF(C5103=2026,IF(B5103&lt;741000,0,IF(B5103&lt;2191000,B5103-740000,IF(B5103&lt;2193000,1451000,IF(B5103&lt;2196000,1453000,IF(B5103&lt;2200000,1456000,IF(B5103&lt;3600000,ROUNDDOWN(B5103/4,-3)*2.8-80000,IF(B5103&lt;6600000,ROUNDDOWN(B5103/4,-3)*3.2-440000,IF(B5103&lt;8500000,ROUNDDOWN(B5103*0.9,0)-1100000,B5103-1950000)))))))),IF(B5103&lt;651000,0,IF(B5103&lt;1900000,B5103-650000,IF(B5103&lt;3600000,ROUNDDOWN(B5103/4,-3)*2.8-80000,IF(B5103&lt;6600000,ROUNDDOWN(B5103/4,-3)*3.2-440000,IF(B5103&lt;8500000,ROUNDDOWN(B5103*0.9,0)-1100000,B5103-1950000))))))</f>
        <v/>
      </c>
      <c r="K5103" s="16">
        <f>IF(J5103&gt;23500000,NA(),IF(C5103=2026,IF(J5103&lt;=4890000,1040000,IF(J5103&lt;=6550000,670000,620000)),IF(J5103&lt;=1320000,950000,IF(J5103&lt;=3360000,880000,IF(J5103&lt;=4890000,680000,IF(J5103&lt;=6550000,630000,580000))))))</f>
        <v/>
      </c>
      <c r="L5103" s="16">
        <f>IF(D5103=1,IF(J5103&lt;=9000000,380000,IF(J5103&lt;=9500000,260000,IF(J5103&lt;=10000000,130000,0))),0)</f>
        <v/>
      </c>
      <c r="M5103" s="16">
        <f>IF(D5103=1,IF(J5103&lt;=9000000,330000,IF(J5103&lt;=9500000,220000,IF(J5103&lt;=10000000,110000,0))),0)</f>
        <v/>
      </c>
      <c r="N5103" s="16">
        <f>IF(D5103=1,IF(J5103&lt;=9000000,50000,IF(J5103&lt;=9500000,40000,IF(J5103&lt;=10000000,20000,0))),0)</f>
        <v/>
      </c>
      <c r="O5103" s="16">
        <f>MAX(0,ROUNDDOWN(J5103-G5103-K5103-L5103-E5103*380000-F5103*630000-H5103,-3))</f>
        <v/>
      </c>
      <c r="P5103" s="16">
        <f>MAX(0,ROUNDDOWN(J5103-G5103-430000-M5103-E5103*330000-F5103*450000-I5103,-3))</f>
        <v/>
      </c>
      <c r="Q5103" s="16">
        <f>50000+N5103+E5103*50000+F5103*180000</f>
        <v/>
      </c>
      <c r="R5103" s="16">
        <f>IF(P5103&lt;=2000000,MIN(Q5103,P5103),MAX(Q5103-(P5103-2000000),50000))*0.05</f>
        <v/>
      </c>
      <c r="S5103" s="16">
        <f>MAX(0,P5103*0.1-R5103)</f>
        <v/>
      </c>
      <c r="T5103" s="16">
        <f>Q5103+MAX(0,K5103-480000)</f>
        <v/>
      </c>
      <c r="U5103" s="16">
        <f>P5103-T5103</f>
        <v/>
      </c>
      <c r="V5103" s="17">
        <f>IF(U5103&lt;0,0,LOOKUP(U5103,{0,1950001,3300001,6950001,9000001,18000001,40000001},{0.05,0.1,0.2,0.23,0.33,0.4,0.45}))</f>
        <v/>
      </c>
      <c r="W5103" s="18">
        <f>IF(U5103&lt;0,0.9,0.9-V5103*1.021)</f>
        <v/>
      </c>
      <c r="X5103" s="16">
        <f>ROUNDDOWN(S5103*0.2/W5103+2000,0)</f>
        <v/>
      </c>
      <c r="Y5103" s="17">
        <f>IF(O5103&lt;=0,0,LOOKUP(O5103,{0,1950001,3300001,6950001,9000001,18000001,40000001},{0.05,0.1,0.2,0.23,0.33,0.4,0.45}))</f>
        <v/>
      </c>
    </row>
    <row r="5104">
      <c r="A5104" t="inlineStr">
        <is>
          <t>1万円刻み</t>
        </is>
      </c>
      <c r="B5104" s="16">
        <f>'3_1万円刻み'!$A$1155</f>
        <v/>
      </c>
      <c r="C5104" t="n">
        <v>2026</v>
      </c>
      <c r="D5104" t="n">
        <v>1</v>
      </c>
      <c r="E5104" t="n">
        <v>0</v>
      </c>
      <c r="F5104" t="n">
        <v>0</v>
      </c>
      <c r="G5104" s="16">
        <f>ROUND(MIN(B5104/12,650000)*12*0.0915+MIN(B5104/12,1390000)*12*(0.0504+0)+B5104*0.005,0)</f>
        <v/>
      </c>
      <c r="H5104" t="n">
        <v>0</v>
      </c>
      <c r="I5104" t="n">
        <v>0</v>
      </c>
      <c r="J5104" s="16">
        <f>IF(C5104=2026,IF(B5104&lt;741000,0,IF(B5104&lt;2191000,B5104-740000,IF(B5104&lt;2193000,1451000,IF(B5104&lt;2196000,1453000,IF(B5104&lt;2200000,1456000,IF(B5104&lt;3600000,ROUNDDOWN(B5104/4,-3)*2.8-80000,IF(B5104&lt;6600000,ROUNDDOWN(B5104/4,-3)*3.2-440000,IF(B5104&lt;8500000,ROUNDDOWN(B5104*0.9,0)-1100000,B5104-1950000)))))))),IF(B5104&lt;651000,0,IF(B5104&lt;1900000,B5104-650000,IF(B5104&lt;3600000,ROUNDDOWN(B5104/4,-3)*2.8-80000,IF(B5104&lt;6600000,ROUNDDOWN(B5104/4,-3)*3.2-440000,IF(B5104&lt;8500000,ROUNDDOWN(B5104*0.9,0)-1100000,B5104-1950000))))))</f>
        <v/>
      </c>
      <c r="K5104" s="16">
        <f>IF(J5104&gt;23500000,NA(),IF(C5104=2026,IF(J5104&lt;=4890000,1040000,IF(J5104&lt;=6550000,670000,620000)),IF(J5104&lt;=1320000,950000,IF(J5104&lt;=3360000,880000,IF(J5104&lt;=4890000,680000,IF(J5104&lt;=6550000,630000,580000))))))</f>
        <v/>
      </c>
      <c r="L5104" s="16">
        <f>IF(D5104=1,IF(J5104&lt;=9000000,380000,IF(J5104&lt;=9500000,260000,IF(J5104&lt;=10000000,130000,0))),0)</f>
        <v/>
      </c>
      <c r="M5104" s="16">
        <f>IF(D5104=1,IF(J5104&lt;=9000000,330000,IF(J5104&lt;=9500000,220000,IF(J5104&lt;=10000000,110000,0))),0)</f>
        <v/>
      </c>
      <c r="N5104" s="16">
        <f>IF(D5104=1,IF(J5104&lt;=9000000,50000,IF(J5104&lt;=9500000,40000,IF(J5104&lt;=10000000,20000,0))),0)</f>
        <v/>
      </c>
      <c r="O5104" s="16">
        <f>MAX(0,ROUNDDOWN(J5104-G5104-K5104-L5104-E5104*380000-F5104*630000-H5104,-3))</f>
        <v/>
      </c>
      <c r="P5104" s="16">
        <f>MAX(0,ROUNDDOWN(J5104-G5104-430000-M5104-E5104*330000-F5104*450000-I5104,-3))</f>
        <v/>
      </c>
      <c r="Q5104" s="16">
        <f>50000+N5104+E5104*50000+F5104*180000</f>
        <v/>
      </c>
      <c r="R5104" s="16">
        <f>IF(P5104&lt;=2000000,MIN(Q5104,P5104),MAX(Q5104-(P5104-2000000),50000))*0.05</f>
        <v/>
      </c>
      <c r="S5104" s="16">
        <f>MAX(0,P5104*0.1-R5104)</f>
        <v/>
      </c>
      <c r="T5104" s="16">
        <f>Q5104+MAX(0,K5104-480000)</f>
        <v/>
      </c>
      <c r="U5104" s="16">
        <f>P5104-T5104</f>
        <v/>
      </c>
      <c r="V5104" s="17">
        <f>IF(U5104&lt;0,0,LOOKUP(U5104,{0,1950001,3300001,6950001,9000001,18000001,40000001},{0.05,0.1,0.2,0.23,0.33,0.4,0.45}))</f>
        <v/>
      </c>
      <c r="W5104" s="18">
        <f>IF(U5104&lt;0,0.9,0.9-V5104*1.021)</f>
        <v/>
      </c>
      <c r="X5104" s="16">
        <f>ROUNDDOWN(S5104*0.2/W5104+2000,0)</f>
        <v/>
      </c>
      <c r="Y5104" s="17">
        <f>IF(O5104&lt;=0,0,LOOKUP(O5104,{0,1950001,3300001,6950001,9000001,18000001,40000001},{0.05,0.1,0.2,0.23,0.33,0.4,0.45}))</f>
        <v/>
      </c>
    </row>
    <row r="5105">
      <c r="A5105" t="inlineStr">
        <is>
          <t>1万円刻み</t>
        </is>
      </c>
      <c r="B5105" s="16">
        <f>'3_1万円刻み'!$A$1156</f>
        <v/>
      </c>
      <c r="C5105" t="n">
        <v>2025</v>
      </c>
      <c r="D5105" t="n">
        <v>0</v>
      </c>
      <c r="E5105" t="n">
        <v>0</v>
      </c>
      <c r="F5105" t="n">
        <v>0</v>
      </c>
      <c r="G5105" s="16">
        <f>ROUND(MIN(B5105/12,650000)*12*0.0915+MIN(B5105/12,1390000)*12*(0.0504+0)+B5105*0.005,0)</f>
        <v/>
      </c>
      <c r="H5105" t="n">
        <v>0</v>
      </c>
      <c r="I5105" t="n">
        <v>0</v>
      </c>
      <c r="J5105" s="16">
        <f>IF(C5105=2026,IF(B5105&lt;741000,0,IF(B5105&lt;2191000,B5105-740000,IF(B5105&lt;2193000,1451000,IF(B5105&lt;2196000,1453000,IF(B5105&lt;2200000,1456000,IF(B5105&lt;3600000,ROUNDDOWN(B5105/4,-3)*2.8-80000,IF(B5105&lt;6600000,ROUNDDOWN(B5105/4,-3)*3.2-440000,IF(B5105&lt;8500000,ROUNDDOWN(B5105*0.9,0)-1100000,B5105-1950000)))))))),IF(B5105&lt;651000,0,IF(B5105&lt;1900000,B5105-650000,IF(B5105&lt;3600000,ROUNDDOWN(B5105/4,-3)*2.8-80000,IF(B5105&lt;6600000,ROUNDDOWN(B5105/4,-3)*3.2-440000,IF(B5105&lt;8500000,ROUNDDOWN(B5105*0.9,0)-1100000,B5105-1950000))))))</f>
        <v/>
      </c>
      <c r="K5105" s="16">
        <f>IF(J5105&gt;23500000,NA(),IF(C5105=2026,IF(J5105&lt;=4890000,1040000,IF(J5105&lt;=6550000,670000,620000)),IF(J5105&lt;=1320000,950000,IF(J5105&lt;=3360000,880000,IF(J5105&lt;=4890000,680000,IF(J5105&lt;=6550000,630000,580000))))))</f>
        <v/>
      </c>
      <c r="L5105" s="16">
        <f>IF(D5105=1,IF(J5105&lt;=9000000,380000,IF(J5105&lt;=9500000,260000,IF(J5105&lt;=10000000,130000,0))),0)</f>
        <v/>
      </c>
      <c r="M5105" s="16">
        <f>IF(D5105=1,IF(J5105&lt;=9000000,330000,IF(J5105&lt;=9500000,220000,IF(J5105&lt;=10000000,110000,0))),0)</f>
        <v/>
      </c>
      <c r="N5105" s="16">
        <f>IF(D5105=1,IF(J5105&lt;=9000000,50000,IF(J5105&lt;=9500000,40000,IF(J5105&lt;=10000000,20000,0))),0)</f>
        <v/>
      </c>
      <c r="O5105" s="16">
        <f>MAX(0,ROUNDDOWN(J5105-G5105-K5105-L5105-E5105*380000-F5105*630000-H5105,-3))</f>
        <v/>
      </c>
      <c r="P5105" s="16">
        <f>MAX(0,ROUNDDOWN(J5105-G5105-430000-M5105-E5105*330000-F5105*450000-I5105,-3))</f>
        <v/>
      </c>
      <c r="Q5105" s="16">
        <f>50000+N5105+E5105*50000+F5105*180000</f>
        <v/>
      </c>
      <c r="R5105" s="16">
        <f>IF(P5105&lt;=2000000,MIN(Q5105,P5105),MAX(Q5105-(P5105-2000000),50000))*0.05</f>
        <v/>
      </c>
      <c r="S5105" s="16">
        <f>MAX(0,P5105*0.1-R5105)</f>
        <v/>
      </c>
      <c r="T5105" s="16">
        <f>Q5105+MAX(0,K5105-480000)</f>
        <v/>
      </c>
      <c r="U5105" s="16">
        <f>P5105-T5105</f>
        <v/>
      </c>
      <c r="V5105" s="17">
        <f>IF(U5105&lt;0,0,LOOKUP(U5105,{0,1950001,3300001,6950001,9000001,18000001,40000001},{0.05,0.1,0.2,0.23,0.33,0.4,0.45}))</f>
        <v/>
      </c>
      <c r="W5105" s="18">
        <f>IF(U5105&lt;0,0.9,0.9-V5105*1.021)</f>
        <v/>
      </c>
      <c r="X5105" s="16">
        <f>ROUNDDOWN(S5105*0.2/W5105+2000,0)</f>
        <v/>
      </c>
      <c r="Y5105" s="17">
        <f>IF(O5105&lt;=0,0,LOOKUP(O5105,{0,1950001,3300001,6950001,9000001,18000001,40000001},{0.05,0.1,0.2,0.23,0.33,0.4,0.45}))</f>
        <v/>
      </c>
    </row>
    <row r="5106">
      <c r="A5106" t="inlineStr">
        <is>
          <t>1万円刻み</t>
        </is>
      </c>
      <c r="B5106" s="16">
        <f>'3_1万円刻み'!$A$1156</f>
        <v/>
      </c>
      <c r="C5106" t="n">
        <v>2026</v>
      </c>
      <c r="D5106" t="n">
        <v>0</v>
      </c>
      <c r="E5106" t="n">
        <v>0</v>
      </c>
      <c r="F5106" t="n">
        <v>0</v>
      </c>
      <c r="G5106" s="16">
        <f>ROUND(MIN(B5106/12,650000)*12*0.0915+MIN(B5106/12,1390000)*12*(0.0504+0)+B5106*0.005,0)</f>
        <v/>
      </c>
      <c r="H5106" t="n">
        <v>0</v>
      </c>
      <c r="I5106" t="n">
        <v>0</v>
      </c>
      <c r="J5106" s="16">
        <f>IF(C5106=2026,IF(B5106&lt;741000,0,IF(B5106&lt;2191000,B5106-740000,IF(B5106&lt;2193000,1451000,IF(B5106&lt;2196000,1453000,IF(B5106&lt;2200000,1456000,IF(B5106&lt;3600000,ROUNDDOWN(B5106/4,-3)*2.8-80000,IF(B5106&lt;6600000,ROUNDDOWN(B5106/4,-3)*3.2-440000,IF(B5106&lt;8500000,ROUNDDOWN(B5106*0.9,0)-1100000,B5106-1950000)))))))),IF(B5106&lt;651000,0,IF(B5106&lt;1900000,B5106-650000,IF(B5106&lt;3600000,ROUNDDOWN(B5106/4,-3)*2.8-80000,IF(B5106&lt;6600000,ROUNDDOWN(B5106/4,-3)*3.2-440000,IF(B5106&lt;8500000,ROUNDDOWN(B5106*0.9,0)-1100000,B5106-1950000))))))</f>
        <v/>
      </c>
      <c r="K5106" s="16">
        <f>IF(J5106&gt;23500000,NA(),IF(C5106=2026,IF(J5106&lt;=4890000,1040000,IF(J5106&lt;=6550000,670000,620000)),IF(J5106&lt;=1320000,950000,IF(J5106&lt;=3360000,880000,IF(J5106&lt;=4890000,680000,IF(J5106&lt;=6550000,630000,580000))))))</f>
        <v/>
      </c>
      <c r="L5106" s="16">
        <f>IF(D5106=1,IF(J5106&lt;=9000000,380000,IF(J5106&lt;=9500000,260000,IF(J5106&lt;=10000000,130000,0))),0)</f>
        <v/>
      </c>
      <c r="M5106" s="16">
        <f>IF(D5106=1,IF(J5106&lt;=9000000,330000,IF(J5106&lt;=9500000,220000,IF(J5106&lt;=10000000,110000,0))),0)</f>
        <v/>
      </c>
      <c r="N5106" s="16">
        <f>IF(D5106=1,IF(J5106&lt;=9000000,50000,IF(J5106&lt;=9500000,40000,IF(J5106&lt;=10000000,20000,0))),0)</f>
        <v/>
      </c>
      <c r="O5106" s="16">
        <f>MAX(0,ROUNDDOWN(J5106-G5106-K5106-L5106-E5106*380000-F5106*630000-H5106,-3))</f>
        <v/>
      </c>
      <c r="P5106" s="16">
        <f>MAX(0,ROUNDDOWN(J5106-G5106-430000-M5106-E5106*330000-F5106*450000-I5106,-3))</f>
        <v/>
      </c>
      <c r="Q5106" s="16">
        <f>50000+N5106+E5106*50000+F5106*180000</f>
        <v/>
      </c>
      <c r="R5106" s="16">
        <f>IF(P5106&lt;=2000000,MIN(Q5106,P5106),MAX(Q5106-(P5106-2000000),50000))*0.05</f>
        <v/>
      </c>
      <c r="S5106" s="16">
        <f>MAX(0,P5106*0.1-R5106)</f>
        <v/>
      </c>
      <c r="T5106" s="16">
        <f>Q5106+MAX(0,K5106-480000)</f>
        <v/>
      </c>
      <c r="U5106" s="16">
        <f>P5106-T5106</f>
        <v/>
      </c>
      <c r="V5106" s="17">
        <f>IF(U5106&lt;0,0,LOOKUP(U5106,{0,1950001,3300001,6950001,9000001,18000001,40000001},{0.05,0.1,0.2,0.23,0.33,0.4,0.45}))</f>
        <v/>
      </c>
      <c r="W5106" s="18">
        <f>IF(U5106&lt;0,0.9,0.9-V5106*1.021)</f>
        <v/>
      </c>
      <c r="X5106" s="16">
        <f>ROUNDDOWN(S5106*0.2/W5106+2000,0)</f>
        <v/>
      </c>
      <c r="Y5106" s="17">
        <f>IF(O5106&lt;=0,0,LOOKUP(O5106,{0,1950001,3300001,6950001,9000001,18000001,40000001},{0.05,0.1,0.2,0.23,0.33,0.4,0.45}))</f>
        <v/>
      </c>
    </row>
    <row r="5107">
      <c r="A5107" t="inlineStr">
        <is>
          <t>1万円刻み</t>
        </is>
      </c>
      <c r="B5107" s="16">
        <f>'3_1万円刻み'!$A$1156</f>
        <v/>
      </c>
      <c r="C5107" t="n">
        <v>2025</v>
      </c>
      <c r="D5107" t="n">
        <v>1</v>
      </c>
      <c r="E5107" t="n">
        <v>0</v>
      </c>
      <c r="F5107" t="n">
        <v>0</v>
      </c>
      <c r="G5107" s="16">
        <f>ROUND(MIN(B5107/12,650000)*12*0.0915+MIN(B5107/12,1390000)*12*(0.0504+0)+B5107*0.005,0)</f>
        <v/>
      </c>
      <c r="H5107" t="n">
        <v>0</v>
      </c>
      <c r="I5107" t="n">
        <v>0</v>
      </c>
      <c r="J5107" s="16">
        <f>IF(C5107=2026,IF(B5107&lt;741000,0,IF(B5107&lt;2191000,B5107-740000,IF(B5107&lt;2193000,1451000,IF(B5107&lt;2196000,1453000,IF(B5107&lt;2200000,1456000,IF(B5107&lt;3600000,ROUNDDOWN(B5107/4,-3)*2.8-80000,IF(B5107&lt;6600000,ROUNDDOWN(B5107/4,-3)*3.2-440000,IF(B5107&lt;8500000,ROUNDDOWN(B5107*0.9,0)-1100000,B5107-1950000)))))))),IF(B5107&lt;651000,0,IF(B5107&lt;1900000,B5107-650000,IF(B5107&lt;3600000,ROUNDDOWN(B5107/4,-3)*2.8-80000,IF(B5107&lt;6600000,ROUNDDOWN(B5107/4,-3)*3.2-440000,IF(B5107&lt;8500000,ROUNDDOWN(B5107*0.9,0)-1100000,B5107-1950000))))))</f>
        <v/>
      </c>
      <c r="K5107" s="16">
        <f>IF(J5107&gt;23500000,NA(),IF(C5107=2026,IF(J5107&lt;=4890000,1040000,IF(J5107&lt;=6550000,670000,620000)),IF(J5107&lt;=1320000,950000,IF(J5107&lt;=3360000,880000,IF(J5107&lt;=4890000,680000,IF(J5107&lt;=6550000,630000,580000))))))</f>
        <v/>
      </c>
      <c r="L5107" s="16">
        <f>IF(D5107=1,IF(J5107&lt;=9000000,380000,IF(J5107&lt;=9500000,260000,IF(J5107&lt;=10000000,130000,0))),0)</f>
        <v/>
      </c>
      <c r="M5107" s="16">
        <f>IF(D5107=1,IF(J5107&lt;=9000000,330000,IF(J5107&lt;=9500000,220000,IF(J5107&lt;=10000000,110000,0))),0)</f>
        <v/>
      </c>
      <c r="N5107" s="16">
        <f>IF(D5107=1,IF(J5107&lt;=9000000,50000,IF(J5107&lt;=9500000,40000,IF(J5107&lt;=10000000,20000,0))),0)</f>
        <v/>
      </c>
      <c r="O5107" s="16">
        <f>MAX(0,ROUNDDOWN(J5107-G5107-K5107-L5107-E5107*380000-F5107*630000-H5107,-3))</f>
        <v/>
      </c>
      <c r="P5107" s="16">
        <f>MAX(0,ROUNDDOWN(J5107-G5107-430000-M5107-E5107*330000-F5107*450000-I5107,-3))</f>
        <v/>
      </c>
      <c r="Q5107" s="16">
        <f>50000+N5107+E5107*50000+F5107*180000</f>
        <v/>
      </c>
      <c r="R5107" s="16">
        <f>IF(P5107&lt;=2000000,MIN(Q5107,P5107),MAX(Q5107-(P5107-2000000),50000))*0.05</f>
        <v/>
      </c>
      <c r="S5107" s="16">
        <f>MAX(0,P5107*0.1-R5107)</f>
        <v/>
      </c>
      <c r="T5107" s="16">
        <f>Q5107+MAX(0,K5107-480000)</f>
        <v/>
      </c>
      <c r="U5107" s="16">
        <f>P5107-T5107</f>
        <v/>
      </c>
      <c r="V5107" s="17">
        <f>IF(U5107&lt;0,0,LOOKUP(U5107,{0,1950001,3300001,6950001,9000001,18000001,40000001},{0.05,0.1,0.2,0.23,0.33,0.4,0.45}))</f>
        <v/>
      </c>
      <c r="W5107" s="18">
        <f>IF(U5107&lt;0,0.9,0.9-V5107*1.021)</f>
        <v/>
      </c>
      <c r="X5107" s="16">
        <f>ROUNDDOWN(S5107*0.2/W5107+2000,0)</f>
        <v/>
      </c>
      <c r="Y5107" s="17">
        <f>IF(O5107&lt;=0,0,LOOKUP(O5107,{0,1950001,3300001,6950001,9000001,18000001,40000001},{0.05,0.1,0.2,0.23,0.33,0.4,0.45}))</f>
        <v/>
      </c>
    </row>
    <row r="5108">
      <c r="A5108" t="inlineStr">
        <is>
          <t>1万円刻み</t>
        </is>
      </c>
      <c r="B5108" s="16">
        <f>'3_1万円刻み'!$A$1156</f>
        <v/>
      </c>
      <c r="C5108" t="n">
        <v>2026</v>
      </c>
      <c r="D5108" t="n">
        <v>1</v>
      </c>
      <c r="E5108" t="n">
        <v>0</v>
      </c>
      <c r="F5108" t="n">
        <v>0</v>
      </c>
      <c r="G5108" s="16">
        <f>ROUND(MIN(B5108/12,650000)*12*0.0915+MIN(B5108/12,1390000)*12*(0.0504+0)+B5108*0.005,0)</f>
        <v/>
      </c>
      <c r="H5108" t="n">
        <v>0</v>
      </c>
      <c r="I5108" t="n">
        <v>0</v>
      </c>
      <c r="J5108" s="16">
        <f>IF(C5108=2026,IF(B5108&lt;741000,0,IF(B5108&lt;2191000,B5108-740000,IF(B5108&lt;2193000,1451000,IF(B5108&lt;2196000,1453000,IF(B5108&lt;2200000,1456000,IF(B5108&lt;3600000,ROUNDDOWN(B5108/4,-3)*2.8-80000,IF(B5108&lt;6600000,ROUNDDOWN(B5108/4,-3)*3.2-440000,IF(B5108&lt;8500000,ROUNDDOWN(B5108*0.9,0)-1100000,B5108-1950000)))))))),IF(B5108&lt;651000,0,IF(B5108&lt;1900000,B5108-650000,IF(B5108&lt;3600000,ROUNDDOWN(B5108/4,-3)*2.8-80000,IF(B5108&lt;6600000,ROUNDDOWN(B5108/4,-3)*3.2-440000,IF(B5108&lt;8500000,ROUNDDOWN(B5108*0.9,0)-1100000,B5108-1950000))))))</f>
        <v/>
      </c>
      <c r="K5108" s="16">
        <f>IF(J5108&gt;23500000,NA(),IF(C5108=2026,IF(J5108&lt;=4890000,1040000,IF(J5108&lt;=6550000,670000,620000)),IF(J5108&lt;=1320000,950000,IF(J5108&lt;=3360000,880000,IF(J5108&lt;=4890000,680000,IF(J5108&lt;=6550000,630000,580000))))))</f>
        <v/>
      </c>
      <c r="L5108" s="16">
        <f>IF(D5108=1,IF(J5108&lt;=9000000,380000,IF(J5108&lt;=9500000,260000,IF(J5108&lt;=10000000,130000,0))),0)</f>
        <v/>
      </c>
      <c r="M5108" s="16">
        <f>IF(D5108=1,IF(J5108&lt;=9000000,330000,IF(J5108&lt;=9500000,220000,IF(J5108&lt;=10000000,110000,0))),0)</f>
        <v/>
      </c>
      <c r="N5108" s="16">
        <f>IF(D5108=1,IF(J5108&lt;=9000000,50000,IF(J5108&lt;=9500000,40000,IF(J5108&lt;=10000000,20000,0))),0)</f>
        <v/>
      </c>
      <c r="O5108" s="16">
        <f>MAX(0,ROUNDDOWN(J5108-G5108-K5108-L5108-E5108*380000-F5108*630000-H5108,-3))</f>
        <v/>
      </c>
      <c r="P5108" s="16">
        <f>MAX(0,ROUNDDOWN(J5108-G5108-430000-M5108-E5108*330000-F5108*450000-I5108,-3))</f>
        <v/>
      </c>
      <c r="Q5108" s="16">
        <f>50000+N5108+E5108*50000+F5108*180000</f>
        <v/>
      </c>
      <c r="R5108" s="16">
        <f>IF(P5108&lt;=2000000,MIN(Q5108,P5108),MAX(Q5108-(P5108-2000000),50000))*0.05</f>
        <v/>
      </c>
      <c r="S5108" s="16">
        <f>MAX(0,P5108*0.1-R5108)</f>
        <v/>
      </c>
      <c r="T5108" s="16">
        <f>Q5108+MAX(0,K5108-480000)</f>
        <v/>
      </c>
      <c r="U5108" s="16">
        <f>P5108-T5108</f>
        <v/>
      </c>
      <c r="V5108" s="17">
        <f>IF(U5108&lt;0,0,LOOKUP(U5108,{0,1950001,3300001,6950001,9000001,18000001,40000001},{0.05,0.1,0.2,0.23,0.33,0.4,0.45}))</f>
        <v/>
      </c>
      <c r="W5108" s="18">
        <f>IF(U5108&lt;0,0.9,0.9-V5108*1.021)</f>
        <v/>
      </c>
      <c r="X5108" s="16">
        <f>ROUNDDOWN(S5108*0.2/W5108+2000,0)</f>
        <v/>
      </c>
      <c r="Y5108" s="17">
        <f>IF(O5108&lt;=0,0,LOOKUP(O5108,{0,1950001,3300001,6950001,9000001,18000001,40000001},{0.05,0.1,0.2,0.23,0.33,0.4,0.45}))</f>
        <v/>
      </c>
    </row>
    <row r="5109">
      <c r="A5109" t="inlineStr">
        <is>
          <t>1万円刻み</t>
        </is>
      </c>
      <c r="B5109" s="16">
        <f>'3_1万円刻み'!$A$1157</f>
        <v/>
      </c>
      <c r="C5109" t="n">
        <v>2025</v>
      </c>
      <c r="D5109" t="n">
        <v>0</v>
      </c>
      <c r="E5109" t="n">
        <v>0</v>
      </c>
      <c r="F5109" t="n">
        <v>0</v>
      </c>
      <c r="G5109" s="16">
        <f>ROUND(MIN(B5109/12,650000)*12*0.0915+MIN(B5109/12,1390000)*12*(0.0504+0)+B5109*0.005,0)</f>
        <v/>
      </c>
      <c r="H5109" t="n">
        <v>0</v>
      </c>
      <c r="I5109" t="n">
        <v>0</v>
      </c>
      <c r="J5109" s="16">
        <f>IF(C5109=2026,IF(B5109&lt;741000,0,IF(B5109&lt;2191000,B5109-740000,IF(B5109&lt;2193000,1451000,IF(B5109&lt;2196000,1453000,IF(B5109&lt;2200000,1456000,IF(B5109&lt;3600000,ROUNDDOWN(B5109/4,-3)*2.8-80000,IF(B5109&lt;6600000,ROUNDDOWN(B5109/4,-3)*3.2-440000,IF(B5109&lt;8500000,ROUNDDOWN(B5109*0.9,0)-1100000,B5109-1950000)))))))),IF(B5109&lt;651000,0,IF(B5109&lt;1900000,B5109-650000,IF(B5109&lt;3600000,ROUNDDOWN(B5109/4,-3)*2.8-80000,IF(B5109&lt;6600000,ROUNDDOWN(B5109/4,-3)*3.2-440000,IF(B5109&lt;8500000,ROUNDDOWN(B5109*0.9,0)-1100000,B5109-1950000))))))</f>
        <v/>
      </c>
      <c r="K5109" s="16">
        <f>IF(J5109&gt;23500000,NA(),IF(C5109=2026,IF(J5109&lt;=4890000,1040000,IF(J5109&lt;=6550000,670000,620000)),IF(J5109&lt;=1320000,950000,IF(J5109&lt;=3360000,880000,IF(J5109&lt;=4890000,680000,IF(J5109&lt;=6550000,630000,580000))))))</f>
        <v/>
      </c>
      <c r="L5109" s="16">
        <f>IF(D5109=1,IF(J5109&lt;=9000000,380000,IF(J5109&lt;=9500000,260000,IF(J5109&lt;=10000000,130000,0))),0)</f>
        <v/>
      </c>
      <c r="M5109" s="16">
        <f>IF(D5109=1,IF(J5109&lt;=9000000,330000,IF(J5109&lt;=9500000,220000,IF(J5109&lt;=10000000,110000,0))),0)</f>
        <v/>
      </c>
      <c r="N5109" s="16">
        <f>IF(D5109=1,IF(J5109&lt;=9000000,50000,IF(J5109&lt;=9500000,40000,IF(J5109&lt;=10000000,20000,0))),0)</f>
        <v/>
      </c>
      <c r="O5109" s="16">
        <f>MAX(0,ROUNDDOWN(J5109-G5109-K5109-L5109-E5109*380000-F5109*630000-H5109,-3))</f>
        <v/>
      </c>
      <c r="P5109" s="16">
        <f>MAX(0,ROUNDDOWN(J5109-G5109-430000-M5109-E5109*330000-F5109*450000-I5109,-3))</f>
        <v/>
      </c>
      <c r="Q5109" s="16">
        <f>50000+N5109+E5109*50000+F5109*180000</f>
        <v/>
      </c>
      <c r="R5109" s="16">
        <f>IF(P5109&lt;=2000000,MIN(Q5109,P5109),MAX(Q5109-(P5109-2000000),50000))*0.05</f>
        <v/>
      </c>
      <c r="S5109" s="16">
        <f>MAX(0,P5109*0.1-R5109)</f>
        <v/>
      </c>
      <c r="T5109" s="16">
        <f>Q5109+MAX(0,K5109-480000)</f>
        <v/>
      </c>
      <c r="U5109" s="16">
        <f>P5109-T5109</f>
        <v/>
      </c>
      <c r="V5109" s="17">
        <f>IF(U5109&lt;0,0,LOOKUP(U5109,{0,1950001,3300001,6950001,9000001,18000001,40000001},{0.05,0.1,0.2,0.23,0.33,0.4,0.45}))</f>
        <v/>
      </c>
      <c r="W5109" s="18">
        <f>IF(U5109&lt;0,0.9,0.9-V5109*1.021)</f>
        <v/>
      </c>
      <c r="X5109" s="16">
        <f>ROUNDDOWN(S5109*0.2/W5109+2000,0)</f>
        <v/>
      </c>
      <c r="Y5109" s="17">
        <f>IF(O5109&lt;=0,0,LOOKUP(O5109,{0,1950001,3300001,6950001,9000001,18000001,40000001},{0.05,0.1,0.2,0.23,0.33,0.4,0.45}))</f>
        <v/>
      </c>
    </row>
    <row r="5110">
      <c r="A5110" t="inlineStr">
        <is>
          <t>1万円刻み</t>
        </is>
      </c>
      <c r="B5110" s="16">
        <f>'3_1万円刻み'!$A$1157</f>
        <v/>
      </c>
      <c r="C5110" t="n">
        <v>2026</v>
      </c>
      <c r="D5110" t="n">
        <v>0</v>
      </c>
      <c r="E5110" t="n">
        <v>0</v>
      </c>
      <c r="F5110" t="n">
        <v>0</v>
      </c>
      <c r="G5110" s="16">
        <f>ROUND(MIN(B5110/12,650000)*12*0.0915+MIN(B5110/12,1390000)*12*(0.0504+0)+B5110*0.005,0)</f>
        <v/>
      </c>
      <c r="H5110" t="n">
        <v>0</v>
      </c>
      <c r="I5110" t="n">
        <v>0</v>
      </c>
      <c r="J5110" s="16">
        <f>IF(C5110=2026,IF(B5110&lt;741000,0,IF(B5110&lt;2191000,B5110-740000,IF(B5110&lt;2193000,1451000,IF(B5110&lt;2196000,1453000,IF(B5110&lt;2200000,1456000,IF(B5110&lt;3600000,ROUNDDOWN(B5110/4,-3)*2.8-80000,IF(B5110&lt;6600000,ROUNDDOWN(B5110/4,-3)*3.2-440000,IF(B5110&lt;8500000,ROUNDDOWN(B5110*0.9,0)-1100000,B5110-1950000)))))))),IF(B5110&lt;651000,0,IF(B5110&lt;1900000,B5110-650000,IF(B5110&lt;3600000,ROUNDDOWN(B5110/4,-3)*2.8-80000,IF(B5110&lt;6600000,ROUNDDOWN(B5110/4,-3)*3.2-440000,IF(B5110&lt;8500000,ROUNDDOWN(B5110*0.9,0)-1100000,B5110-1950000))))))</f>
        <v/>
      </c>
      <c r="K5110" s="16">
        <f>IF(J5110&gt;23500000,NA(),IF(C5110=2026,IF(J5110&lt;=4890000,1040000,IF(J5110&lt;=6550000,670000,620000)),IF(J5110&lt;=1320000,950000,IF(J5110&lt;=3360000,880000,IF(J5110&lt;=4890000,680000,IF(J5110&lt;=6550000,630000,580000))))))</f>
        <v/>
      </c>
      <c r="L5110" s="16">
        <f>IF(D5110=1,IF(J5110&lt;=9000000,380000,IF(J5110&lt;=9500000,260000,IF(J5110&lt;=10000000,130000,0))),0)</f>
        <v/>
      </c>
      <c r="M5110" s="16">
        <f>IF(D5110=1,IF(J5110&lt;=9000000,330000,IF(J5110&lt;=9500000,220000,IF(J5110&lt;=10000000,110000,0))),0)</f>
        <v/>
      </c>
      <c r="N5110" s="16">
        <f>IF(D5110=1,IF(J5110&lt;=9000000,50000,IF(J5110&lt;=9500000,40000,IF(J5110&lt;=10000000,20000,0))),0)</f>
        <v/>
      </c>
      <c r="O5110" s="16">
        <f>MAX(0,ROUNDDOWN(J5110-G5110-K5110-L5110-E5110*380000-F5110*630000-H5110,-3))</f>
        <v/>
      </c>
      <c r="P5110" s="16">
        <f>MAX(0,ROUNDDOWN(J5110-G5110-430000-M5110-E5110*330000-F5110*450000-I5110,-3))</f>
        <v/>
      </c>
      <c r="Q5110" s="16">
        <f>50000+N5110+E5110*50000+F5110*180000</f>
        <v/>
      </c>
      <c r="R5110" s="16">
        <f>IF(P5110&lt;=2000000,MIN(Q5110,P5110),MAX(Q5110-(P5110-2000000),50000))*0.05</f>
        <v/>
      </c>
      <c r="S5110" s="16">
        <f>MAX(0,P5110*0.1-R5110)</f>
        <v/>
      </c>
      <c r="T5110" s="16">
        <f>Q5110+MAX(0,K5110-480000)</f>
        <v/>
      </c>
      <c r="U5110" s="16">
        <f>P5110-T5110</f>
        <v/>
      </c>
      <c r="V5110" s="17">
        <f>IF(U5110&lt;0,0,LOOKUP(U5110,{0,1950001,3300001,6950001,9000001,18000001,40000001},{0.05,0.1,0.2,0.23,0.33,0.4,0.45}))</f>
        <v/>
      </c>
      <c r="W5110" s="18">
        <f>IF(U5110&lt;0,0.9,0.9-V5110*1.021)</f>
        <v/>
      </c>
      <c r="X5110" s="16">
        <f>ROUNDDOWN(S5110*0.2/W5110+2000,0)</f>
        <v/>
      </c>
      <c r="Y5110" s="17">
        <f>IF(O5110&lt;=0,0,LOOKUP(O5110,{0,1950001,3300001,6950001,9000001,18000001,40000001},{0.05,0.1,0.2,0.23,0.33,0.4,0.45}))</f>
        <v/>
      </c>
    </row>
    <row r="5111">
      <c r="A5111" t="inlineStr">
        <is>
          <t>1万円刻み</t>
        </is>
      </c>
      <c r="B5111" s="16">
        <f>'3_1万円刻み'!$A$1157</f>
        <v/>
      </c>
      <c r="C5111" t="n">
        <v>2025</v>
      </c>
      <c r="D5111" t="n">
        <v>1</v>
      </c>
      <c r="E5111" t="n">
        <v>0</v>
      </c>
      <c r="F5111" t="n">
        <v>0</v>
      </c>
      <c r="G5111" s="16">
        <f>ROUND(MIN(B5111/12,650000)*12*0.0915+MIN(B5111/12,1390000)*12*(0.0504+0)+B5111*0.005,0)</f>
        <v/>
      </c>
      <c r="H5111" t="n">
        <v>0</v>
      </c>
      <c r="I5111" t="n">
        <v>0</v>
      </c>
      <c r="J5111" s="16">
        <f>IF(C5111=2026,IF(B5111&lt;741000,0,IF(B5111&lt;2191000,B5111-740000,IF(B5111&lt;2193000,1451000,IF(B5111&lt;2196000,1453000,IF(B5111&lt;2200000,1456000,IF(B5111&lt;3600000,ROUNDDOWN(B5111/4,-3)*2.8-80000,IF(B5111&lt;6600000,ROUNDDOWN(B5111/4,-3)*3.2-440000,IF(B5111&lt;8500000,ROUNDDOWN(B5111*0.9,0)-1100000,B5111-1950000)))))))),IF(B5111&lt;651000,0,IF(B5111&lt;1900000,B5111-650000,IF(B5111&lt;3600000,ROUNDDOWN(B5111/4,-3)*2.8-80000,IF(B5111&lt;6600000,ROUNDDOWN(B5111/4,-3)*3.2-440000,IF(B5111&lt;8500000,ROUNDDOWN(B5111*0.9,0)-1100000,B5111-1950000))))))</f>
        <v/>
      </c>
      <c r="K5111" s="16">
        <f>IF(J5111&gt;23500000,NA(),IF(C5111=2026,IF(J5111&lt;=4890000,1040000,IF(J5111&lt;=6550000,670000,620000)),IF(J5111&lt;=1320000,950000,IF(J5111&lt;=3360000,880000,IF(J5111&lt;=4890000,680000,IF(J5111&lt;=6550000,630000,580000))))))</f>
        <v/>
      </c>
      <c r="L5111" s="16">
        <f>IF(D5111=1,IF(J5111&lt;=9000000,380000,IF(J5111&lt;=9500000,260000,IF(J5111&lt;=10000000,130000,0))),0)</f>
        <v/>
      </c>
      <c r="M5111" s="16">
        <f>IF(D5111=1,IF(J5111&lt;=9000000,330000,IF(J5111&lt;=9500000,220000,IF(J5111&lt;=10000000,110000,0))),0)</f>
        <v/>
      </c>
      <c r="N5111" s="16">
        <f>IF(D5111=1,IF(J5111&lt;=9000000,50000,IF(J5111&lt;=9500000,40000,IF(J5111&lt;=10000000,20000,0))),0)</f>
        <v/>
      </c>
      <c r="O5111" s="16">
        <f>MAX(0,ROUNDDOWN(J5111-G5111-K5111-L5111-E5111*380000-F5111*630000-H5111,-3))</f>
        <v/>
      </c>
      <c r="P5111" s="16">
        <f>MAX(0,ROUNDDOWN(J5111-G5111-430000-M5111-E5111*330000-F5111*450000-I5111,-3))</f>
        <v/>
      </c>
      <c r="Q5111" s="16">
        <f>50000+N5111+E5111*50000+F5111*180000</f>
        <v/>
      </c>
      <c r="R5111" s="16">
        <f>IF(P5111&lt;=2000000,MIN(Q5111,P5111),MAX(Q5111-(P5111-2000000),50000))*0.05</f>
        <v/>
      </c>
      <c r="S5111" s="16">
        <f>MAX(0,P5111*0.1-R5111)</f>
        <v/>
      </c>
      <c r="T5111" s="16">
        <f>Q5111+MAX(0,K5111-480000)</f>
        <v/>
      </c>
      <c r="U5111" s="16">
        <f>P5111-T5111</f>
        <v/>
      </c>
      <c r="V5111" s="17">
        <f>IF(U5111&lt;0,0,LOOKUP(U5111,{0,1950001,3300001,6950001,9000001,18000001,40000001},{0.05,0.1,0.2,0.23,0.33,0.4,0.45}))</f>
        <v/>
      </c>
      <c r="W5111" s="18">
        <f>IF(U5111&lt;0,0.9,0.9-V5111*1.021)</f>
        <v/>
      </c>
      <c r="X5111" s="16">
        <f>ROUNDDOWN(S5111*0.2/W5111+2000,0)</f>
        <v/>
      </c>
      <c r="Y5111" s="17">
        <f>IF(O5111&lt;=0,0,LOOKUP(O5111,{0,1950001,3300001,6950001,9000001,18000001,40000001},{0.05,0.1,0.2,0.23,0.33,0.4,0.45}))</f>
        <v/>
      </c>
    </row>
    <row r="5112">
      <c r="A5112" t="inlineStr">
        <is>
          <t>1万円刻み</t>
        </is>
      </c>
      <c r="B5112" s="16">
        <f>'3_1万円刻み'!$A$1157</f>
        <v/>
      </c>
      <c r="C5112" t="n">
        <v>2026</v>
      </c>
      <c r="D5112" t="n">
        <v>1</v>
      </c>
      <c r="E5112" t="n">
        <v>0</v>
      </c>
      <c r="F5112" t="n">
        <v>0</v>
      </c>
      <c r="G5112" s="16">
        <f>ROUND(MIN(B5112/12,650000)*12*0.0915+MIN(B5112/12,1390000)*12*(0.0504+0)+B5112*0.005,0)</f>
        <v/>
      </c>
      <c r="H5112" t="n">
        <v>0</v>
      </c>
      <c r="I5112" t="n">
        <v>0</v>
      </c>
      <c r="J5112" s="16">
        <f>IF(C5112=2026,IF(B5112&lt;741000,0,IF(B5112&lt;2191000,B5112-740000,IF(B5112&lt;2193000,1451000,IF(B5112&lt;2196000,1453000,IF(B5112&lt;2200000,1456000,IF(B5112&lt;3600000,ROUNDDOWN(B5112/4,-3)*2.8-80000,IF(B5112&lt;6600000,ROUNDDOWN(B5112/4,-3)*3.2-440000,IF(B5112&lt;8500000,ROUNDDOWN(B5112*0.9,0)-1100000,B5112-1950000)))))))),IF(B5112&lt;651000,0,IF(B5112&lt;1900000,B5112-650000,IF(B5112&lt;3600000,ROUNDDOWN(B5112/4,-3)*2.8-80000,IF(B5112&lt;6600000,ROUNDDOWN(B5112/4,-3)*3.2-440000,IF(B5112&lt;8500000,ROUNDDOWN(B5112*0.9,0)-1100000,B5112-1950000))))))</f>
        <v/>
      </c>
      <c r="K5112" s="16">
        <f>IF(J5112&gt;23500000,NA(),IF(C5112=2026,IF(J5112&lt;=4890000,1040000,IF(J5112&lt;=6550000,670000,620000)),IF(J5112&lt;=1320000,950000,IF(J5112&lt;=3360000,880000,IF(J5112&lt;=4890000,680000,IF(J5112&lt;=6550000,630000,580000))))))</f>
        <v/>
      </c>
      <c r="L5112" s="16">
        <f>IF(D5112=1,IF(J5112&lt;=9000000,380000,IF(J5112&lt;=9500000,260000,IF(J5112&lt;=10000000,130000,0))),0)</f>
        <v/>
      </c>
      <c r="M5112" s="16">
        <f>IF(D5112=1,IF(J5112&lt;=9000000,330000,IF(J5112&lt;=9500000,220000,IF(J5112&lt;=10000000,110000,0))),0)</f>
        <v/>
      </c>
      <c r="N5112" s="16">
        <f>IF(D5112=1,IF(J5112&lt;=9000000,50000,IF(J5112&lt;=9500000,40000,IF(J5112&lt;=10000000,20000,0))),0)</f>
        <v/>
      </c>
      <c r="O5112" s="16">
        <f>MAX(0,ROUNDDOWN(J5112-G5112-K5112-L5112-E5112*380000-F5112*630000-H5112,-3))</f>
        <v/>
      </c>
      <c r="P5112" s="16">
        <f>MAX(0,ROUNDDOWN(J5112-G5112-430000-M5112-E5112*330000-F5112*450000-I5112,-3))</f>
        <v/>
      </c>
      <c r="Q5112" s="16">
        <f>50000+N5112+E5112*50000+F5112*180000</f>
        <v/>
      </c>
      <c r="R5112" s="16">
        <f>IF(P5112&lt;=2000000,MIN(Q5112,P5112),MAX(Q5112-(P5112-2000000),50000))*0.05</f>
        <v/>
      </c>
      <c r="S5112" s="16">
        <f>MAX(0,P5112*0.1-R5112)</f>
        <v/>
      </c>
      <c r="T5112" s="16">
        <f>Q5112+MAX(0,K5112-480000)</f>
        <v/>
      </c>
      <c r="U5112" s="16">
        <f>P5112-T5112</f>
        <v/>
      </c>
      <c r="V5112" s="17">
        <f>IF(U5112&lt;0,0,LOOKUP(U5112,{0,1950001,3300001,6950001,9000001,18000001,40000001},{0.05,0.1,0.2,0.23,0.33,0.4,0.45}))</f>
        <v/>
      </c>
      <c r="W5112" s="18">
        <f>IF(U5112&lt;0,0.9,0.9-V5112*1.021)</f>
        <v/>
      </c>
      <c r="X5112" s="16">
        <f>ROUNDDOWN(S5112*0.2/W5112+2000,0)</f>
        <v/>
      </c>
      <c r="Y5112" s="17">
        <f>IF(O5112&lt;=0,0,LOOKUP(O5112,{0,1950001,3300001,6950001,9000001,18000001,40000001},{0.05,0.1,0.2,0.23,0.33,0.4,0.45}))</f>
        <v/>
      </c>
    </row>
    <row r="5113">
      <c r="A5113" t="inlineStr">
        <is>
          <t>1万円刻み</t>
        </is>
      </c>
      <c r="B5113" s="16">
        <f>'3_1万円刻み'!$A$1158</f>
        <v/>
      </c>
      <c r="C5113" t="n">
        <v>2025</v>
      </c>
      <c r="D5113" t="n">
        <v>0</v>
      </c>
      <c r="E5113" t="n">
        <v>0</v>
      </c>
      <c r="F5113" t="n">
        <v>0</v>
      </c>
      <c r="G5113" s="16">
        <f>ROUND(MIN(B5113/12,650000)*12*0.0915+MIN(B5113/12,1390000)*12*(0.0504+0)+B5113*0.005,0)</f>
        <v/>
      </c>
      <c r="H5113" t="n">
        <v>0</v>
      </c>
      <c r="I5113" t="n">
        <v>0</v>
      </c>
      <c r="J5113" s="16">
        <f>IF(C5113=2026,IF(B5113&lt;741000,0,IF(B5113&lt;2191000,B5113-740000,IF(B5113&lt;2193000,1451000,IF(B5113&lt;2196000,1453000,IF(B5113&lt;2200000,1456000,IF(B5113&lt;3600000,ROUNDDOWN(B5113/4,-3)*2.8-80000,IF(B5113&lt;6600000,ROUNDDOWN(B5113/4,-3)*3.2-440000,IF(B5113&lt;8500000,ROUNDDOWN(B5113*0.9,0)-1100000,B5113-1950000)))))))),IF(B5113&lt;651000,0,IF(B5113&lt;1900000,B5113-650000,IF(B5113&lt;3600000,ROUNDDOWN(B5113/4,-3)*2.8-80000,IF(B5113&lt;6600000,ROUNDDOWN(B5113/4,-3)*3.2-440000,IF(B5113&lt;8500000,ROUNDDOWN(B5113*0.9,0)-1100000,B5113-1950000))))))</f>
        <v/>
      </c>
      <c r="K5113" s="16">
        <f>IF(J5113&gt;23500000,NA(),IF(C5113=2026,IF(J5113&lt;=4890000,1040000,IF(J5113&lt;=6550000,670000,620000)),IF(J5113&lt;=1320000,950000,IF(J5113&lt;=3360000,880000,IF(J5113&lt;=4890000,680000,IF(J5113&lt;=6550000,630000,580000))))))</f>
        <v/>
      </c>
      <c r="L5113" s="16">
        <f>IF(D5113=1,IF(J5113&lt;=9000000,380000,IF(J5113&lt;=9500000,260000,IF(J5113&lt;=10000000,130000,0))),0)</f>
        <v/>
      </c>
      <c r="M5113" s="16">
        <f>IF(D5113=1,IF(J5113&lt;=9000000,330000,IF(J5113&lt;=9500000,220000,IF(J5113&lt;=10000000,110000,0))),0)</f>
        <v/>
      </c>
      <c r="N5113" s="16">
        <f>IF(D5113=1,IF(J5113&lt;=9000000,50000,IF(J5113&lt;=9500000,40000,IF(J5113&lt;=10000000,20000,0))),0)</f>
        <v/>
      </c>
      <c r="O5113" s="16">
        <f>MAX(0,ROUNDDOWN(J5113-G5113-K5113-L5113-E5113*380000-F5113*630000-H5113,-3))</f>
        <v/>
      </c>
      <c r="P5113" s="16">
        <f>MAX(0,ROUNDDOWN(J5113-G5113-430000-M5113-E5113*330000-F5113*450000-I5113,-3))</f>
        <v/>
      </c>
      <c r="Q5113" s="16">
        <f>50000+N5113+E5113*50000+F5113*180000</f>
        <v/>
      </c>
      <c r="R5113" s="16">
        <f>IF(P5113&lt;=2000000,MIN(Q5113,P5113),MAX(Q5113-(P5113-2000000),50000))*0.05</f>
        <v/>
      </c>
      <c r="S5113" s="16">
        <f>MAX(0,P5113*0.1-R5113)</f>
        <v/>
      </c>
      <c r="T5113" s="16">
        <f>Q5113+MAX(0,K5113-480000)</f>
        <v/>
      </c>
      <c r="U5113" s="16">
        <f>P5113-T5113</f>
        <v/>
      </c>
      <c r="V5113" s="17">
        <f>IF(U5113&lt;0,0,LOOKUP(U5113,{0,1950001,3300001,6950001,9000001,18000001,40000001},{0.05,0.1,0.2,0.23,0.33,0.4,0.45}))</f>
        <v/>
      </c>
      <c r="W5113" s="18">
        <f>IF(U5113&lt;0,0.9,0.9-V5113*1.021)</f>
        <v/>
      </c>
      <c r="X5113" s="16">
        <f>ROUNDDOWN(S5113*0.2/W5113+2000,0)</f>
        <v/>
      </c>
      <c r="Y5113" s="17">
        <f>IF(O5113&lt;=0,0,LOOKUP(O5113,{0,1950001,3300001,6950001,9000001,18000001,40000001},{0.05,0.1,0.2,0.23,0.33,0.4,0.45}))</f>
        <v/>
      </c>
    </row>
    <row r="5114">
      <c r="A5114" t="inlineStr">
        <is>
          <t>1万円刻み</t>
        </is>
      </c>
      <c r="B5114" s="16">
        <f>'3_1万円刻み'!$A$1158</f>
        <v/>
      </c>
      <c r="C5114" t="n">
        <v>2026</v>
      </c>
      <c r="D5114" t="n">
        <v>0</v>
      </c>
      <c r="E5114" t="n">
        <v>0</v>
      </c>
      <c r="F5114" t="n">
        <v>0</v>
      </c>
      <c r="G5114" s="16">
        <f>ROUND(MIN(B5114/12,650000)*12*0.0915+MIN(B5114/12,1390000)*12*(0.0504+0)+B5114*0.005,0)</f>
        <v/>
      </c>
      <c r="H5114" t="n">
        <v>0</v>
      </c>
      <c r="I5114" t="n">
        <v>0</v>
      </c>
      <c r="J5114" s="16">
        <f>IF(C5114=2026,IF(B5114&lt;741000,0,IF(B5114&lt;2191000,B5114-740000,IF(B5114&lt;2193000,1451000,IF(B5114&lt;2196000,1453000,IF(B5114&lt;2200000,1456000,IF(B5114&lt;3600000,ROUNDDOWN(B5114/4,-3)*2.8-80000,IF(B5114&lt;6600000,ROUNDDOWN(B5114/4,-3)*3.2-440000,IF(B5114&lt;8500000,ROUNDDOWN(B5114*0.9,0)-1100000,B5114-1950000)))))))),IF(B5114&lt;651000,0,IF(B5114&lt;1900000,B5114-650000,IF(B5114&lt;3600000,ROUNDDOWN(B5114/4,-3)*2.8-80000,IF(B5114&lt;6600000,ROUNDDOWN(B5114/4,-3)*3.2-440000,IF(B5114&lt;8500000,ROUNDDOWN(B5114*0.9,0)-1100000,B5114-1950000))))))</f>
        <v/>
      </c>
      <c r="K5114" s="16">
        <f>IF(J5114&gt;23500000,NA(),IF(C5114=2026,IF(J5114&lt;=4890000,1040000,IF(J5114&lt;=6550000,670000,620000)),IF(J5114&lt;=1320000,950000,IF(J5114&lt;=3360000,880000,IF(J5114&lt;=4890000,680000,IF(J5114&lt;=6550000,630000,580000))))))</f>
        <v/>
      </c>
      <c r="L5114" s="16">
        <f>IF(D5114=1,IF(J5114&lt;=9000000,380000,IF(J5114&lt;=9500000,260000,IF(J5114&lt;=10000000,130000,0))),0)</f>
        <v/>
      </c>
      <c r="M5114" s="16">
        <f>IF(D5114=1,IF(J5114&lt;=9000000,330000,IF(J5114&lt;=9500000,220000,IF(J5114&lt;=10000000,110000,0))),0)</f>
        <v/>
      </c>
      <c r="N5114" s="16">
        <f>IF(D5114=1,IF(J5114&lt;=9000000,50000,IF(J5114&lt;=9500000,40000,IF(J5114&lt;=10000000,20000,0))),0)</f>
        <v/>
      </c>
      <c r="O5114" s="16">
        <f>MAX(0,ROUNDDOWN(J5114-G5114-K5114-L5114-E5114*380000-F5114*630000-H5114,-3))</f>
        <v/>
      </c>
      <c r="P5114" s="16">
        <f>MAX(0,ROUNDDOWN(J5114-G5114-430000-M5114-E5114*330000-F5114*450000-I5114,-3))</f>
        <v/>
      </c>
      <c r="Q5114" s="16">
        <f>50000+N5114+E5114*50000+F5114*180000</f>
        <v/>
      </c>
      <c r="R5114" s="16">
        <f>IF(P5114&lt;=2000000,MIN(Q5114,P5114),MAX(Q5114-(P5114-2000000),50000))*0.05</f>
        <v/>
      </c>
      <c r="S5114" s="16">
        <f>MAX(0,P5114*0.1-R5114)</f>
        <v/>
      </c>
      <c r="T5114" s="16">
        <f>Q5114+MAX(0,K5114-480000)</f>
        <v/>
      </c>
      <c r="U5114" s="16">
        <f>P5114-T5114</f>
        <v/>
      </c>
      <c r="V5114" s="17">
        <f>IF(U5114&lt;0,0,LOOKUP(U5114,{0,1950001,3300001,6950001,9000001,18000001,40000001},{0.05,0.1,0.2,0.23,0.33,0.4,0.45}))</f>
        <v/>
      </c>
      <c r="W5114" s="18">
        <f>IF(U5114&lt;0,0.9,0.9-V5114*1.021)</f>
        <v/>
      </c>
      <c r="X5114" s="16">
        <f>ROUNDDOWN(S5114*0.2/W5114+2000,0)</f>
        <v/>
      </c>
      <c r="Y5114" s="17">
        <f>IF(O5114&lt;=0,0,LOOKUP(O5114,{0,1950001,3300001,6950001,9000001,18000001,40000001},{0.05,0.1,0.2,0.23,0.33,0.4,0.45}))</f>
        <v/>
      </c>
    </row>
    <row r="5115">
      <c r="A5115" t="inlineStr">
        <is>
          <t>1万円刻み</t>
        </is>
      </c>
      <c r="B5115" s="16">
        <f>'3_1万円刻み'!$A$1158</f>
        <v/>
      </c>
      <c r="C5115" t="n">
        <v>2025</v>
      </c>
      <c r="D5115" t="n">
        <v>1</v>
      </c>
      <c r="E5115" t="n">
        <v>0</v>
      </c>
      <c r="F5115" t="n">
        <v>0</v>
      </c>
      <c r="G5115" s="16">
        <f>ROUND(MIN(B5115/12,650000)*12*0.0915+MIN(B5115/12,1390000)*12*(0.0504+0)+B5115*0.005,0)</f>
        <v/>
      </c>
      <c r="H5115" t="n">
        <v>0</v>
      </c>
      <c r="I5115" t="n">
        <v>0</v>
      </c>
      <c r="J5115" s="16">
        <f>IF(C5115=2026,IF(B5115&lt;741000,0,IF(B5115&lt;2191000,B5115-740000,IF(B5115&lt;2193000,1451000,IF(B5115&lt;2196000,1453000,IF(B5115&lt;2200000,1456000,IF(B5115&lt;3600000,ROUNDDOWN(B5115/4,-3)*2.8-80000,IF(B5115&lt;6600000,ROUNDDOWN(B5115/4,-3)*3.2-440000,IF(B5115&lt;8500000,ROUNDDOWN(B5115*0.9,0)-1100000,B5115-1950000)))))))),IF(B5115&lt;651000,0,IF(B5115&lt;1900000,B5115-650000,IF(B5115&lt;3600000,ROUNDDOWN(B5115/4,-3)*2.8-80000,IF(B5115&lt;6600000,ROUNDDOWN(B5115/4,-3)*3.2-440000,IF(B5115&lt;8500000,ROUNDDOWN(B5115*0.9,0)-1100000,B5115-1950000))))))</f>
        <v/>
      </c>
      <c r="K5115" s="16">
        <f>IF(J5115&gt;23500000,NA(),IF(C5115=2026,IF(J5115&lt;=4890000,1040000,IF(J5115&lt;=6550000,670000,620000)),IF(J5115&lt;=1320000,950000,IF(J5115&lt;=3360000,880000,IF(J5115&lt;=4890000,680000,IF(J5115&lt;=6550000,630000,580000))))))</f>
        <v/>
      </c>
      <c r="L5115" s="16">
        <f>IF(D5115=1,IF(J5115&lt;=9000000,380000,IF(J5115&lt;=9500000,260000,IF(J5115&lt;=10000000,130000,0))),0)</f>
        <v/>
      </c>
      <c r="M5115" s="16">
        <f>IF(D5115=1,IF(J5115&lt;=9000000,330000,IF(J5115&lt;=9500000,220000,IF(J5115&lt;=10000000,110000,0))),0)</f>
        <v/>
      </c>
      <c r="N5115" s="16">
        <f>IF(D5115=1,IF(J5115&lt;=9000000,50000,IF(J5115&lt;=9500000,40000,IF(J5115&lt;=10000000,20000,0))),0)</f>
        <v/>
      </c>
      <c r="O5115" s="16">
        <f>MAX(0,ROUNDDOWN(J5115-G5115-K5115-L5115-E5115*380000-F5115*630000-H5115,-3))</f>
        <v/>
      </c>
      <c r="P5115" s="16">
        <f>MAX(0,ROUNDDOWN(J5115-G5115-430000-M5115-E5115*330000-F5115*450000-I5115,-3))</f>
        <v/>
      </c>
      <c r="Q5115" s="16">
        <f>50000+N5115+E5115*50000+F5115*180000</f>
        <v/>
      </c>
      <c r="R5115" s="16">
        <f>IF(P5115&lt;=2000000,MIN(Q5115,P5115),MAX(Q5115-(P5115-2000000),50000))*0.05</f>
        <v/>
      </c>
      <c r="S5115" s="16">
        <f>MAX(0,P5115*0.1-R5115)</f>
        <v/>
      </c>
      <c r="T5115" s="16">
        <f>Q5115+MAX(0,K5115-480000)</f>
        <v/>
      </c>
      <c r="U5115" s="16">
        <f>P5115-T5115</f>
        <v/>
      </c>
      <c r="V5115" s="17">
        <f>IF(U5115&lt;0,0,LOOKUP(U5115,{0,1950001,3300001,6950001,9000001,18000001,40000001},{0.05,0.1,0.2,0.23,0.33,0.4,0.45}))</f>
        <v/>
      </c>
      <c r="W5115" s="18">
        <f>IF(U5115&lt;0,0.9,0.9-V5115*1.021)</f>
        <v/>
      </c>
      <c r="X5115" s="16">
        <f>ROUNDDOWN(S5115*0.2/W5115+2000,0)</f>
        <v/>
      </c>
      <c r="Y5115" s="17">
        <f>IF(O5115&lt;=0,0,LOOKUP(O5115,{0,1950001,3300001,6950001,9000001,18000001,40000001},{0.05,0.1,0.2,0.23,0.33,0.4,0.45}))</f>
        <v/>
      </c>
    </row>
    <row r="5116">
      <c r="A5116" t="inlineStr">
        <is>
          <t>1万円刻み</t>
        </is>
      </c>
      <c r="B5116" s="16">
        <f>'3_1万円刻み'!$A$1158</f>
        <v/>
      </c>
      <c r="C5116" t="n">
        <v>2026</v>
      </c>
      <c r="D5116" t="n">
        <v>1</v>
      </c>
      <c r="E5116" t="n">
        <v>0</v>
      </c>
      <c r="F5116" t="n">
        <v>0</v>
      </c>
      <c r="G5116" s="16">
        <f>ROUND(MIN(B5116/12,650000)*12*0.0915+MIN(B5116/12,1390000)*12*(0.0504+0)+B5116*0.005,0)</f>
        <v/>
      </c>
      <c r="H5116" t="n">
        <v>0</v>
      </c>
      <c r="I5116" t="n">
        <v>0</v>
      </c>
      <c r="J5116" s="16">
        <f>IF(C5116=2026,IF(B5116&lt;741000,0,IF(B5116&lt;2191000,B5116-740000,IF(B5116&lt;2193000,1451000,IF(B5116&lt;2196000,1453000,IF(B5116&lt;2200000,1456000,IF(B5116&lt;3600000,ROUNDDOWN(B5116/4,-3)*2.8-80000,IF(B5116&lt;6600000,ROUNDDOWN(B5116/4,-3)*3.2-440000,IF(B5116&lt;8500000,ROUNDDOWN(B5116*0.9,0)-1100000,B5116-1950000)))))))),IF(B5116&lt;651000,0,IF(B5116&lt;1900000,B5116-650000,IF(B5116&lt;3600000,ROUNDDOWN(B5116/4,-3)*2.8-80000,IF(B5116&lt;6600000,ROUNDDOWN(B5116/4,-3)*3.2-440000,IF(B5116&lt;8500000,ROUNDDOWN(B5116*0.9,0)-1100000,B5116-1950000))))))</f>
        <v/>
      </c>
      <c r="K5116" s="16">
        <f>IF(J5116&gt;23500000,NA(),IF(C5116=2026,IF(J5116&lt;=4890000,1040000,IF(J5116&lt;=6550000,670000,620000)),IF(J5116&lt;=1320000,950000,IF(J5116&lt;=3360000,880000,IF(J5116&lt;=4890000,680000,IF(J5116&lt;=6550000,630000,580000))))))</f>
        <v/>
      </c>
      <c r="L5116" s="16">
        <f>IF(D5116=1,IF(J5116&lt;=9000000,380000,IF(J5116&lt;=9500000,260000,IF(J5116&lt;=10000000,130000,0))),0)</f>
        <v/>
      </c>
      <c r="M5116" s="16">
        <f>IF(D5116=1,IF(J5116&lt;=9000000,330000,IF(J5116&lt;=9500000,220000,IF(J5116&lt;=10000000,110000,0))),0)</f>
        <v/>
      </c>
      <c r="N5116" s="16">
        <f>IF(D5116=1,IF(J5116&lt;=9000000,50000,IF(J5116&lt;=9500000,40000,IF(J5116&lt;=10000000,20000,0))),0)</f>
        <v/>
      </c>
      <c r="O5116" s="16">
        <f>MAX(0,ROUNDDOWN(J5116-G5116-K5116-L5116-E5116*380000-F5116*630000-H5116,-3))</f>
        <v/>
      </c>
      <c r="P5116" s="16">
        <f>MAX(0,ROUNDDOWN(J5116-G5116-430000-M5116-E5116*330000-F5116*450000-I5116,-3))</f>
        <v/>
      </c>
      <c r="Q5116" s="16">
        <f>50000+N5116+E5116*50000+F5116*180000</f>
        <v/>
      </c>
      <c r="R5116" s="16">
        <f>IF(P5116&lt;=2000000,MIN(Q5116,P5116),MAX(Q5116-(P5116-2000000),50000))*0.05</f>
        <v/>
      </c>
      <c r="S5116" s="16">
        <f>MAX(0,P5116*0.1-R5116)</f>
        <v/>
      </c>
      <c r="T5116" s="16">
        <f>Q5116+MAX(0,K5116-480000)</f>
        <v/>
      </c>
      <c r="U5116" s="16">
        <f>P5116-T5116</f>
        <v/>
      </c>
      <c r="V5116" s="17">
        <f>IF(U5116&lt;0,0,LOOKUP(U5116,{0,1950001,3300001,6950001,9000001,18000001,40000001},{0.05,0.1,0.2,0.23,0.33,0.4,0.45}))</f>
        <v/>
      </c>
      <c r="W5116" s="18">
        <f>IF(U5116&lt;0,0.9,0.9-V5116*1.021)</f>
        <v/>
      </c>
      <c r="X5116" s="16">
        <f>ROUNDDOWN(S5116*0.2/W5116+2000,0)</f>
        <v/>
      </c>
      <c r="Y5116" s="17">
        <f>IF(O5116&lt;=0,0,LOOKUP(O5116,{0,1950001,3300001,6950001,9000001,18000001,40000001},{0.05,0.1,0.2,0.23,0.33,0.4,0.45}))</f>
        <v/>
      </c>
    </row>
    <row r="5117">
      <c r="A5117" t="inlineStr">
        <is>
          <t>1万円刻み</t>
        </is>
      </c>
      <c r="B5117" s="16">
        <f>'3_1万円刻み'!$A$1159</f>
        <v/>
      </c>
      <c r="C5117" t="n">
        <v>2025</v>
      </c>
      <c r="D5117" t="n">
        <v>0</v>
      </c>
      <c r="E5117" t="n">
        <v>0</v>
      </c>
      <c r="F5117" t="n">
        <v>0</v>
      </c>
      <c r="G5117" s="16">
        <f>ROUND(MIN(B5117/12,650000)*12*0.0915+MIN(B5117/12,1390000)*12*(0.0504+0)+B5117*0.005,0)</f>
        <v/>
      </c>
      <c r="H5117" t="n">
        <v>0</v>
      </c>
      <c r="I5117" t="n">
        <v>0</v>
      </c>
      <c r="J5117" s="16">
        <f>IF(C5117=2026,IF(B5117&lt;741000,0,IF(B5117&lt;2191000,B5117-740000,IF(B5117&lt;2193000,1451000,IF(B5117&lt;2196000,1453000,IF(B5117&lt;2200000,1456000,IF(B5117&lt;3600000,ROUNDDOWN(B5117/4,-3)*2.8-80000,IF(B5117&lt;6600000,ROUNDDOWN(B5117/4,-3)*3.2-440000,IF(B5117&lt;8500000,ROUNDDOWN(B5117*0.9,0)-1100000,B5117-1950000)))))))),IF(B5117&lt;651000,0,IF(B5117&lt;1900000,B5117-650000,IF(B5117&lt;3600000,ROUNDDOWN(B5117/4,-3)*2.8-80000,IF(B5117&lt;6600000,ROUNDDOWN(B5117/4,-3)*3.2-440000,IF(B5117&lt;8500000,ROUNDDOWN(B5117*0.9,0)-1100000,B5117-1950000))))))</f>
        <v/>
      </c>
      <c r="K5117" s="16">
        <f>IF(J5117&gt;23500000,NA(),IF(C5117=2026,IF(J5117&lt;=4890000,1040000,IF(J5117&lt;=6550000,670000,620000)),IF(J5117&lt;=1320000,950000,IF(J5117&lt;=3360000,880000,IF(J5117&lt;=4890000,680000,IF(J5117&lt;=6550000,630000,580000))))))</f>
        <v/>
      </c>
      <c r="L5117" s="16">
        <f>IF(D5117=1,IF(J5117&lt;=9000000,380000,IF(J5117&lt;=9500000,260000,IF(J5117&lt;=10000000,130000,0))),0)</f>
        <v/>
      </c>
      <c r="M5117" s="16">
        <f>IF(D5117=1,IF(J5117&lt;=9000000,330000,IF(J5117&lt;=9500000,220000,IF(J5117&lt;=10000000,110000,0))),0)</f>
        <v/>
      </c>
      <c r="N5117" s="16">
        <f>IF(D5117=1,IF(J5117&lt;=9000000,50000,IF(J5117&lt;=9500000,40000,IF(J5117&lt;=10000000,20000,0))),0)</f>
        <v/>
      </c>
      <c r="O5117" s="16">
        <f>MAX(0,ROUNDDOWN(J5117-G5117-K5117-L5117-E5117*380000-F5117*630000-H5117,-3))</f>
        <v/>
      </c>
      <c r="P5117" s="16">
        <f>MAX(0,ROUNDDOWN(J5117-G5117-430000-M5117-E5117*330000-F5117*450000-I5117,-3))</f>
        <v/>
      </c>
      <c r="Q5117" s="16">
        <f>50000+N5117+E5117*50000+F5117*180000</f>
        <v/>
      </c>
      <c r="R5117" s="16">
        <f>IF(P5117&lt;=2000000,MIN(Q5117,P5117),MAX(Q5117-(P5117-2000000),50000))*0.05</f>
        <v/>
      </c>
      <c r="S5117" s="16">
        <f>MAX(0,P5117*0.1-R5117)</f>
        <v/>
      </c>
      <c r="T5117" s="16">
        <f>Q5117+MAX(0,K5117-480000)</f>
        <v/>
      </c>
      <c r="U5117" s="16">
        <f>P5117-T5117</f>
        <v/>
      </c>
      <c r="V5117" s="17">
        <f>IF(U5117&lt;0,0,LOOKUP(U5117,{0,1950001,3300001,6950001,9000001,18000001,40000001},{0.05,0.1,0.2,0.23,0.33,0.4,0.45}))</f>
        <v/>
      </c>
      <c r="W5117" s="18">
        <f>IF(U5117&lt;0,0.9,0.9-V5117*1.021)</f>
        <v/>
      </c>
      <c r="X5117" s="16">
        <f>ROUNDDOWN(S5117*0.2/W5117+2000,0)</f>
        <v/>
      </c>
      <c r="Y5117" s="17">
        <f>IF(O5117&lt;=0,0,LOOKUP(O5117,{0,1950001,3300001,6950001,9000001,18000001,40000001},{0.05,0.1,0.2,0.23,0.33,0.4,0.45}))</f>
        <v/>
      </c>
    </row>
    <row r="5118">
      <c r="A5118" t="inlineStr">
        <is>
          <t>1万円刻み</t>
        </is>
      </c>
      <c r="B5118" s="16">
        <f>'3_1万円刻み'!$A$1159</f>
        <v/>
      </c>
      <c r="C5118" t="n">
        <v>2026</v>
      </c>
      <c r="D5118" t="n">
        <v>0</v>
      </c>
      <c r="E5118" t="n">
        <v>0</v>
      </c>
      <c r="F5118" t="n">
        <v>0</v>
      </c>
      <c r="G5118" s="16">
        <f>ROUND(MIN(B5118/12,650000)*12*0.0915+MIN(B5118/12,1390000)*12*(0.0504+0)+B5118*0.005,0)</f>
        <v/>
      </c>
      <c r="H5118" t="n">
        <v>0</v>
      </c>
      <c r="I5118" t="n">
        <v>0</v>
      </c>
      <c r="J5118" s="16">
        <f>IF(C5118=2026,IF(B5118&lt;741000,0,IF(B5118&lt;2191000,B5118-740000,IF(B5118&lt;2193000,1451000,IF(B5118&lt;2196000,1453000,IF(B5118&lt;2200000,1456000,IF(B5118&lt;3600000,ROUNDDOWN(B5118/4,-3)*2.8-80000,IF(B5118&lt;6600000,ROUNDDOWN(B5118/4,-3)*3.2-440000,IF(B5118&lt;8500000,ROUNDDOWN(B5118*0.9,0)-1100000,B5118-1950000)))))))),IF(B5118&lt;651000,0,IF(B5118&lt;1900000,B5118-650000,IF(B5118&lt;3600000,ROUNDDOWN(B5118/4,-3)*2.8-80000,IF(B5118&lt;6600000,ROUNDDOWN(B5118/4,-3)*3.2-440000,IF(B5118&lt;8500000,ROUNDDOWN(B5118*0.9,0)-1100000,B5118-1950000))))))</f>
        <v/>
      </c>
      <c r="K5118" s="16">
        <f>IF(J5118&gt;23500000,NA(),IF(C5118=2026,IF(J5118&lt;=4890000,1040000,IF(J5118&lt;=6550000,670000,620000)),IF(J5118&lt;=1320000,950000,IF(J5118&lt;=3360000,880000,IF(J5118&lt;=4890000,680000,IF(J5118&lt;=6550000,630000,580000))))))</f>
        <v/>
      </c>
      <c r="L5118" s="16">
        <f>IF(D5118=1,IF(J5118&lt;=9000000,380000,IF(J5118&lt;=9500000,260000,IF(J5118&lt;=10000000,130000,0))),0)</f>
        <v/>
      </c>
      <c r="M5118" s="16">
        <f>IF(D5118=1,IF(J5118&lt;=9000000,330000,IF(J5118&lt;=9500000,220000,IF(J5118&lt;=10000000,110000,0))),0)</f>
        <v/>
      </c>
      <c r="N5118" s="16">
        <f>IF(D5118=1,IF(J5118&lt;=9000000,50000,IF(J5118&lt;=9500000,40000,IF(J5118&lt;=10000000,20000,0))),0)</f>
        <v/>
      </c>
      <c r="O5118" s="16">
        <f>MAX(0,ROUNDDOWN(J5118-G5118-K5118-L5118-E5118*380000-F5118*630000-H5118,-3))</f>
        <v/>
      </c>
      <c r="P5118" s="16">
        <f>MAX(0,ROUNDDOWN(J5118-G5118-430000-M5118-E5118*330000-F5118*450000-I5118,-3))</f>
        <v/>
      </c>
      <c r="Q5118" s="16">
        <f>50000+N5118+E5118*50000+F5118*180000</f>
        <v/>
      </c>
      <c r="R5118" s="16">
        <f>IF(P5118&lt;=2000000,MIN(Q5118,P5118),MAX(Q5118-(P5118-2000000),50000))*0.05</f>
        <v/>
      </c>
      <c r="S5118" s="16">
        <f>MAX(0,P5118*0.1-R5118)</f>
        <v/>
      </c>
      <c r="T5118" s="16">
        <f>Q5118+MAX(0,K5118-480000)</f>
        <v/>
      </c>
      <c r="U5118" s="16">
        <f>P5118-T5118</f>
        <v/>
      </c>
      <c r="V5118" s="17">
        <f>IF(U5118&lt;0,0,LOOKUP(U5118,{0,1950001,3300001,6950001,9000001,18000001,40000001},{0.05,0.1,0.2,0.23,0.33,0.4,0.45}))</f>
        <v/>
      </c>
      <c r="W5118" s="18">
        <f>IF(U5118&lt;0,0.9,0.9-V5118*1.021)</f>
        <v/>
      </c>
      <c r="X5118" s="16">
        <f>ROUNDDOWN(S5118*0.2/W5118+2000,0)</f>
        <v/>
      </c>
      <c r="Y5118" s="17">
        <f>IF(O5118&lt;=0,0,LOOKUP(O5118,{0,1950001,3300001,6950001,9000001,18000001,40000001},{0.05,0.1,0.2,0.23,0.33,0.4,0.45}))</f>
        <v/>
      </c>
    </row>
    <row r="5119">
      <c r="A5119" t="inlineStr">
        <is>
          <t>1万円刻み</t>
        </is>
      </c>
      <c r="B5119" s="16">
        <f>'3_1万円刻み'!$A$1159</f>
        <v/>
      </c>
      <c r="C5119" t="n">
        <v>2025</v>
      </c>
      <c r="D5119" t="n">
        <v>1</v>
      </c>
      <c r="E5119" t="n">
        <v>0</v>
      </c>
      <c r="F5119" t="n">
        <v>0</v>
      </c>
      <c r="G5119" s="16">
        <f>ROUND(MIN(B5119/12,650000)*12*0.0915+MIN(B5119/12,1390000)*12*(0.0504+0)+B5119*0.005,0)</f>
        <v/>
      </c>
      <c r="H5119" t="n">
        <v>0</v>
      </c>
      <c r="I5119" t="n">
        <v>0</v>
      </c>
      <c r="J5119" s="16">
        <f>IF(C5119=2026,IF(B5119&lt;741000,0,IF(B5119&lt;2191000,B5119-740000,IF(B5119&lt;2193000,1451000,IF(B5119&lt;2196000,1453000,IF(B5119&lt;2200000,1456000,IF(B5119&lt;3600000,ROUNDDOWN(B5119/4,-3)*2.8-80000,IF(B5119&lt;6600000,ROUNDDOWN(B5119/4,-3)*3.2-440000,IF(B5119&lt;8500000,ROUNDDOWN(B5119*0.9,0)-1100000,B5119-1950000)))))))),IF(B5119&lt;651000,0,IF(B5119&lt;1900000,B5119-650000,IF(B5119&lt;3600000,ROUNDDOWN(B5119/4,-3)*2.8-80000,IF(B5119&lt;6600000,ROUNDDOWN(B5119/4,-3)*3.2-440000,IF(B5119&lt;8500000,ROUNDDOWN(B5119*0.9,0)-1100000,B5119-1950000))))))</f>
        <v/>
      </c>
      <c r="K5119" s="16">
        <f>IF(J5119&gt;23500000,NA(),IF(C5119=2026,IF(J5119&lt;=4890000,1040000,IF(J5119&lt;=6550000,670000,620000)),IF(J5119&lt;=1320000,950000,IF(J5119&lt;=3360000,880000,IF(J5119&lt;=4890000,680000,IF(J5119&lt;=6550000,630000,580000))))))</f>
        <v/>
      </c>
      <c r="L5119" s="16">
        <f>IF(D5119=1,IF(J5119&lt;=9000000,380000,IF(J5119&lt;=9500000,260000,IF(J5119&lt;=10000000,130000,0))),0)</f>
        <v/>
      </c>
      <c r="M5119" s="16">
        <f>IF(D5119=1,IF(J5119&lt;=9000000,330000,IF(J5119&lt;=9500000,220000,IF(J5119&lt;=10000000,110000,0))),0)</f>
        <v/>
      </c>
      <c r="N5119" s="16">
        <f>IF(D5119=1,IF(J5119&lt;=9000000,50000,IF(J5119&lt;=9500000,40000,IF(J5119&lt;=10000000,20000,0))),0)</f>
        <v/>
      </c>
      <c r="O5119" s="16">
        <f>MAX(0,ROUNDDOWN(J5119-G5119-K5119-L5119-E5119*380000-F5119*630000-H5119,-3))</f>
        <v/>
      </c>
      <c r="P5119" s="16">
        <f>MAX(0,ROUNDDOWN(J5119-G5119-430000-M5119-E5119*330000-F5119*450000-I5119,-3))</f>
        <v/>
      </c>
      <c r="Q5119" s="16">
        <f>50000+N5119+E5119*50000+F5119*180000</f>
        <v/>
      </c>
      <c r="R5119" s="16">
        <f>IF(P5119&lt;=2000000,MIN(Q5119,P5119),MAX(Q5119-(P5119-2000000),50000))*0.05</f>
        <v/>
      </c>
      <c r="S5119" s="16">
        <f>MAX(0,P5119*0.1-R5119)</f>
        <v/>
      </c>
      <c r="T5119" s="16">
        <f>Q5119+MAX(0,K5119-480000)</f>
        <v/>
      </c>
      <c r="U5119" s="16">
        <f>P5119-T5119</f>
        <v/>
      </c>
      <c r="V5119" s="17">
        <f>IF(U5119&lt;0,0,LOOKUP(U5119,{0,1950001,3300001,6950001,9000001,18000001,40000001},{0.05,0.1,0.2,0.23,0.33,0.4,0.45}))</f>
        <v/>
      </c>
      <c r="W5119" s="18">
        <f>IF(U5119&lt;0,0.9,0.9-V5119*1.021)</f>
        <v/>
      </c>
      <c r="X5119" s="16">
        <f>ROUNDDOWN(S5119*0.2/W5119+2000,0)</f>
        <v/>
      </c>
      <c r="Y5119" s="17">
        <f>IF(O5119&lt;=0,0,LOOKUP(O5119,{0,1950001,3300001,6950001,9000001,18000001,40000001},{0.05,0.1,0.2,0.23,0.33,0.4,0.45}))</f>
        <v/>
      </c>
    </row>
    <row r="5120">
      <c r="A5120" t="inlineStr">
        <is>
          <t>1万円刻み</t>
        </is>
      </c>
      <c r="B5120" s="16">
        <f>'3_1万円刻み'!$A$1159</f>
        <v/>
      </c>
      <c r="C5120" t="n">
        <v>2026</v>
      </c>
      <c r="D5120" t="n">
        <v>1</v>
      </c>
      <c r="E5120" t="n">
        <v>0</v>
      </c>
      <c r="F5120" t="n">
        <v>0</v>
      </c>
      <c r="G5120" s="16">
        <f>ROUND(MIN(B5120/12,650000)*12*0.0915+MIN(B5120/12,1390000)*12*(0.0504+0)+B5120*0.005,0)</f>
        <v/>
      </c>
      <c r="H5120" t="n">
        <v>0</v>
      </c>
      <c r="I5120" t="n">
        <v>0</v>
      </c>
      <c r="J5120" s="16">
        <f>IF(C5120=2026,IF(B5120&lt;741000,0,IF(B5120&lt;2191000,B5120-740000,IF(B5120&lt;2193000,1451000,IF(B5120&lt;2196000,1453000,IF(B5120&lt;2200000,1456000,IF(B5120&lt;3600000,ROUNDDOWN(B5120/4,-3)*2.8-80000,IF(B5120&lt;6600000,ROUNDDOWN(B5120/4,-3)*3.2-440000,IF(B5120&lt;8500000,ROUNDDOWN(B5120*0.9,0)-1100000,B5120-1950000)))))))),IF(B5120&lt;651000,0,IF(B5120&lt;1900000,B5120-650000,IF(B5120&lt;3600000,ROUNDDOWN(B5120/4,-3)*2.8-80000,IF(B5120&lt;6600000,ROUNDDOWN(B5120/4,-3)*3.2-440000,IF(B5120&lt;8500000,ROUNDDOWN(B5120*0.9,0)-1100000,B5120-1950000))))))</f>
        <v/>
      </c>
      <c r="K5120" s="16">
        <f>IF(J5120&gt;23500000,NA(),IF(C5120=2026,IF(J5120&lt;=4890000,1040000,IF(J5120&lt;=6550000,670000,620000)),IF(J5120&lt;=1320000,950000,IF(J5120&lt;=3360000,880000,IF(J5120&lt;=4890000,680000,IF(J5120&lt;=6550000,630000,580000))))))</f>
        <v/>
      </c>
      <c r="L5120" s="16">
        <f>IF(D5120=1,IF(J5120&lt;=9000000,380000,IF(J5120&lt;=9500000,260000,IF(J5120&lt;=10000000,130000,0))),0)</f>
        <v/>
      </c>
      <c r="M5120" s="16">
        <f>IF(D5120=1,IF(J5120&lt;=9000000,330000,IF(J5120&lt;=9500000,220000,IF(J5120&lt;=10000000,110000,0))),0)</f>
        <v/>
      </c>
      <c r="N5120" s="16">
        <f>IF(D5120=1,IF(J5120&lt;=9000000,50000,IF(J5120&lt;=9500000,40000,IF(J5120&lt;=10000000,20000,0))),0)</f>
        <v/>
      </c>
      <c r="O5120" s="16">
        <f>MAX(0,ROUNDDOWN(J5120-G5120-K5120-L5120-E5120*380000-F5120*630000-H5120,-3))</f>
        <v/>
      </c>
      <c r="P5120" s="16">
        <f>MAX(0,ROUNDDOWN(J5120-G5120-430000-M5120-E5120*330000-F5120*450000-I5120,-3))</f>
        <v/>
      </c>
      <c r="Q5120" s="16">
        <f>50000+N5120+E5120*50000+F5120*180000</f>
        <v/>
      </c>
      <c r="R5120" s="16">
        <f>IF(P5120&lt;=2000000,MIN(Q5120,P5120),MAX(Q5120-(P5120-2000000),50000))*0.05</f>
        <v/>
      </c>
      <c r="S5120" s="16">
        <f>MAX(0,P5120*0.1-R5120)</f>
        <v/>
      </c>
      <c r="T5120" s="16">
        <f>Q5120+MAX(0,K5120-480000)</f>
        <v/>
      </c>
      <c r="U5120" s="16">
        <f>P5120-T5120</f>
        <v/>
      </c>
      <c r="V5120" s="17">
        <f>IF(U5120&lt;0,0,LOOKUP(U5120,{0,1950001,3300001,6950001,9000001,18000001,40000001},{0.05,0.1,0.2,0.23,0.33,0.4,0.45}))</f>
        <v/>
      </c>
      <c r="W5120" s="18">
        <f>IF(U5120&lt;0,0.9,0.9-V5120*1.021)</f>
        <v/>
      </c>
      <c r="X5120" s="16">
        <f>ROUNDDOWN(S5120*0.2/W5120+2000,0)</f>
        <v/>
      </c>
      <c r="Y5120" s="17">
        <f>IF(O5120&lt;=0,0,LOOKUP(O5120,{0,1950001,3300001,6950001,9000001,18000001,40000001},{0.05,0.1,0.2,0.23,0.33,0.4,0.45}))</f>
        <v/>
      </c>
    </row>
    <row r="5121">
      <c r="A5121" t="inlineStr">
        <is>
          <t>1万円刻み</t>
        </is>
      </c>
      <c r="B5121" s="16">
        <f>'3_1万円刻み'!$A$1160</f>
        <v/>
      </c>
      <c r="C5121" t="n">
        <v>2025</v>
      </c>
      <c r="D5121" t="n">
        <v>0</v>
      </c>
      <c r="E5121" t="n">
        <v>0</v>
      </c>
      <c r="F5121" t="n">
        <v>0</v>
      </c>
      <c r="G5121" s="16">
        <f>ROUND(MIN(B5121/12,650000)*12*0.0915+MIN(B5121/12,1390000)*12*(0.0504+0)+B5121*0.005,0)</f>
        <v/>
      </c>
      <c r="H5121" t="n">
        <v>0</v>
      </c>
      <c r="I5121" t="n">
        <v>0</v>
      </c>
      <c r="J5121" s="16">
        <f>IF(C5121=2026,IF(B5121&lt;741000,0,IF(B5121&lt;2191000,B5121-740000,IF(B5121&lt;2193000,1451000,IF(B5121&lt;2196000,1453000,IF(B5121&lt;2200000,1456000,IF(B5121&lt;3600000,ROUNDDOWN(B5121/4,-3)*2.8-80000,IF(B5121&lt;6600000,ROUNDDOWN(B5121/4,-3)*3.2-440000,IF(B5121&lt;8500000,ROUNDDOWN(B5121*0.9,0)-1100000,B5121-1950000)))))))),IF(B5121&lt;651000,0,IF(B5121&lt;1900000,B5121-650000,IF(B5121&lt;3600000,ROUNDDOWN(B5121/4,-3)*2.8-80000,IF(B5121&lt;6600000,ROUNDDOWN(B5121/4,-3)*3.2-440000,IF(B5121&lt;8500000,ROUNDDOWN(B5121*0.9,0)-1100000,B5121-1950000))))))</f>
        <v/>
      </c>
      <c r="K5121" s="16">
        <f>IF(J5121&gt;23500000,NA(),IF(C5121=2026,IF(J5121&lt;=4890000,1040000,IF(J5121&lt;=6550000,670000,620000)),IF(J5121&lt;=1320000,950000,IF(J5121&lt;=3360000,880000,IF(J5121&lt;=4890000,680000,IF(J5121&lt;=6550000,630000,580000))))))</f>
        <v/>
      </c>
      <c r="L5121" s="16">
        <f>IF(D5121=1,IF(J5121&lt;=9000000,380000,IF(J5121&lt;=9500000,260000,IF(J5121&lt;=10000000,130000,0))),0)</f>
        <v/>
      </c>
      <c r="M5121" s="16">
        <f>IF(D5121=1,IF(J5121&lt;=9000000,330000,IF(J5121&lt;=9500000,220000,IF(J5121&lt;=10000000,110000,0))),0)</f>
        <v/>
      </c>
      <c r="N5121" s="16">
        <f>IF(D5121=1,IF(J5121&lt;=9000000,50000,IF(J5121&lt;=9500000,40000,IF(J5121&lt;=10000000,20000,0))),0)</f>
        <v/>
      </c>
      <c r="O5121" s="16">
        <f>MAX(0,ROUNDDOWN(J5121-G5121-K5121-L5121-E5121*380000-F5121*630000-H5121,-3))</f>
        <v/>
      </c>
      <c r="P5121" s="16">
        <f>MAX(0,ROUNDDOWN(J5121-G5121-430000-M5121-E5121*330000-F5121*450000-I5121,-3))</f>
        <v/>
      </c>
      <c r="Q5121" s="16">
        <f>50000+N5121+E5121*50000+F5121*180000</f>
        <v/>
      </c>
      <c r="R5121" s="16">
        <f>IF(P5121&lt;=2000000,MIN(Q5121,P5121),MAX(Q5121-(P5121-2000000),50000))*0.05</f>
        <v/>
      </c>
      <c r="S5121" s="16">
        <f>MAX(0,P5121*0.1-R5121)</f>
        <v/>
      </c>
      <c r="T5121" s="16">
        <f>Q5121+MAX(0,K5121-480000)</f>
        <v/>
      </c>
      <c r="U5121" s="16">
        <f>P5121-T5121</f>
        <v/>
      </c>
      <c r="V5121" s="17">
        <f>IF(U5121&lt;0,0,LOOKUP(U5121,{0,1950001,3300001,6950001,9000001,18000001,40000001},{0.05,0.1,0.2,0.23,0.33,0.4,0.45}))</f>
        <v/>
      </c>
      <c r="W5121" s="18">
        <f>IF(U5121&lt;0,0.9,0.9-V5121*1.021)</f>
        <v/>
      </c>
      <c r="X5121" s="16">
        <f>ROUNDDOWN(S5121*0.2/W5121+2000,0)</f>
        <v/>
      </c>
      <c r="Y5121" s="17">
        <f>IF(O5121&lt;=0,0,LOOKUP(O5121,{0,1950001,3300001,6950001,9000001,18000001,40000001},{0.05,0.1,0.2,0.23,0.33,0.4,0.45}))</f>
        <v/>
      </c>
    </row>
    <row r="5122">
      <c r="A5122" t="inlineStr">
        <is>
          <t>1万円刻み</t>
        </is>
      </c>
      <c r="B5122" s="16">
        <f>'3_1万円刻み'!$A$1160</f>
        <v/>
      </c>
      <c r="C5122" t="n">
        <v>2026</v>
      </c>
      <c r="D5122" t="n">
        <v>0</v>
      </c>
      <c r="E5122" t="n">
        <v>0</v>
      </c>
      <c r="F5122" t="n">
        <v>0</v>
      </c>
      <c r="G5122" s="16">
        <f>ROUND(MIN(B5122/12,650000)*12*0.0915+MIN(B5122/12,1390000)*12*(0.0504+0)+B5122*0.005,0)</f>
        <v/>
      </c>
      <c r="H5122" t="n">
        <v>0</v>
      </c>
      <c r="I5122" t="n">
        <v>0</v>
      </c>
      <c r="J5122" s="16">
        <f>IF(C5122=2026,IF(B5122&lt;741000,0,IF(B5122&lt;2191000,B5122-740000,IF(B5122&lt;2193000,1451000,IF(B5122&lt;2196000,1453000,IF(B5122&lt;2200000,1456000,IF(B5122&lt;3600000,ROUNDDOWN(B5122/4,-3)*2.8-80000,IF(B5122&lt;6600000,ROUNDDOWN(B5122/4,-3)*3.2-440000,IF(B5122&lt;8500000,ROUNDDOWN(B5122*0.9,0)-1100000,B5122-1950000)))))))),IF(B5122&lt;651000,0,IF(B5122&lt;1900000,B5122-650000,IF(B5122&lt;3600000,ROUNDDOWN(B5122/4,-3)*2.8-80000,IF(B5122&lt;6600000,ROUNDDOWN(B5122/4,-3)*3.2-440000,IF(B5122&lt;8500000,ROUNDDOWN(B5122*0.9,0)-1100000,B5122-1950000))))))</f>
        <v/>
      </c>
      <c r="K5122" s="16">
        <f>IF(J5122&gt;23500000,NA(),IF(C5122=2026,IF(J5122&lt;=4890000,1040000,IF(J5122&lt;=6550000,670000,620000)),IF(J5122&lt;=1320000,950000,IF(J5122&lt;=3360000,880000,IF(J5122&lt;=4890000,680000,IF(J5122&lt;=6550000,630000,580000))))))</f>
        <v/>
      </c>
      <c r="L5122" s="16">
        <f>IF(D5122=1,IF(J5122&lt;=9000000,380000,IF(J5122&lt;=9500000,260000,IF(J5122&lt;=10000000,130000,0))),0)</f>
        <v/>
      </c>
      <c r="M5122" s="16">
        <f>IF(D5122=1,IF(J5122&lt;=9000000,330000,IF(J5122&lt;=9500000,220000,IF(J5122&lt;=10000000,110000,0))),0)</f>
        <v/>
      </c>
      <c r="N5122" s="16">
        <f>IF(D5122=1,IF(J5122&lt;=9000000,50000,IF(J5122&lt;=9500000,40000,IF(J5122&lt;=10000000,20000,0))),0)</f>
        <v/>
      </c>
      <c r="O5122" s="16">
        <f>MAX(0,ROUNDDOWN(J5122-G5122-K5122-L5122-E5122*380000-F5122*630000-H5122,-3))</f>
        <v/>
      </c>
      <c r="P5122" s="16">
        <f>MAX(0,ROUNDDOWN(J5122-G5122-430000-M5122-E5122*330000-F5122*450000-I5122,-3))</f>
        <v/>
      </c>
      <c r="Q5122" s="16">
        <f>50000+N5122+E5122*50000+F5122*180000</f>
        <v/>
      </c>
      <c r="R5122" s="16">
        <f>IF(P5122&lt;=2000000,MIN(Q5122,P5122),MAX(Q5122-(P5122-2000000),50000))*0.05</f>
        <v/>
      </c>
      <c r="S5122" s="16">
        <f>MAX(0,P5122*0.1-R5122)</f>
        <v/>
      </c>
      <c r="T5122" s="16">
        <f>Q5122+MAX(0,K5122-480000)</f>
        <v/>
      </c>
      <c r="U5122" s="16">
        <f>P5122-T5122</f>
        <v/>
      </c>
      <c r="V5122" s="17">
        <f>IF(U5122&lt;0,0,LOOKUP(U5122,{0,1950001,3300001,6950001,9000001,18000001,40000001},{0.05,0.1,0.2,0.23,0.33,0.4,0.45}))</f>
        <v/>
      </c>
      <c r="W5122" s="18">
        <f>IF(U5122&lt;0,0.9,0.9-V5122*1.021)</f>
        <v/>
      </c>
      <c r="X5122" s="16">
        <f>ROUNDDOWN(S5122*0.2/W5122+2000,0)</f>
        <v/>
      </c>
      <c r="Y5122" s="17">
        <f>IF(O5122&lt;=0,0,LOOKUP(O5122,{0,1950001,3300001,6950001,9000001,18000001,40000001},{0.05,0.1,0.2,0.23,0.33,0.4,0.45}))</f>
        <v/>
      </c>
    </row>
    <row r="5123">
      <c r="A5123" t="inlineStr">
        <is>
          <t>1万円刻み</t>
        </is>
      </c>
      <c r="B5123" s="16">
        <f>'3_1万円刻み'!$A$1160</f>
        <v/>
      </c>
      <c r="C5123" t="n">
        <v>2025</v>
      </c>
      <c r="D5123" t="n">
        <v>1</v>
      </c>
      <c r="E5123" t="n">
        <v>0</v>
      </c>
      <c r="F5123" t="n">
        <v>0</v>
      </c>
      <c r="G5123" s="16">
        <f>ROUND(MIN(B5123/12,650000)*12*0.0915+MIN(B5123/12,1390000)*12*(0.0504+0)+B5123*0.005,0)</f>
        <v/>
      </c>
      <c r="H5123" t="n">
        <v>0</v>
      </c>
      <c r="I5123" t="n">
        <v>0</v>
      </c>
      <c r="J5123" s="16">
        <f>IF(C5123=2026,IF(B5123&lt;741000,0,IF(B5123&lt;2191000,B5123-740000,IF(B5123&lt;2193000,1451000,IF(B5123&lt;2196000,1453000,IF(B5123&lt;2200000,1456000,IF(B5123&lt;3600000,ROUNDDOWN(B5123/4,-3)*2.8-80000,IF(B5123&lt;6600000,ROUNDDOWN(B5123/4,-3)*3.2-440000,IF(B5123&lt;8500000,ROUNDDOWN(B5123*0.9,0)-1100000,B5123-1950000)))))))),IF(B5123&lt;651000,0,IF(B5123&lt;1900000,B5123-650000,IF(B5123&lt;3600000,ROUNDDOWN(B5123/4,-3)*2.8-80000,IF(B5123&lt;6600000,ROUNDDOWN(B5123/4,-3)*3.2-440000,IF(B5123&lt;8500000,ROUNDDOWN(B5123*0.9,0)-1100000,B5123-1950000))))))</f>
        <v/>
      </c>
      <c r="K5123" s="16">
        <f>IF(J5123&gt;23500000,NA(),IF(C5123=2026,IF(J5123&lt;=4890000,1040000,IF(J5123&lt;=6550000,670000,620000)),IF(J5123&lt;=1320000,950000,IF(J5123&lt;=3360000,880000,IF(J5123&lt;=4890000,680000,IF(J5123&lt;=6550000,630000,580000))))))</f>
        <v/>
      </c>
      <c r="L5123" s="16">
        <f>IF(D5123=1,IF(J5123&lt;=9000000,380000,IF(J5123&lt;=9500000,260000,IF(J5123&lt;=10000000,130000,0))),0)</f>
        <v/>
      </c>
      <c r="M5123" s="16">
        <f>IF(D5123=1,IF(J5123&lt;=9000000,330000,IF(J5123&lt;=9500000,220000,IF(J5123&lt;=10000000,110000,0))),0)</f>
        <v/>
      </c>
      <c r="N5123" s="16">
        <f>IF(D5123=1,IF(J5123&lt;=9000000,50000,IF(J5123&lt;=9500000,40000,IF(J5123&lt;=10000000,20000,0))),0)</f>
        <v/>
      </c>
      <c r="O5123" s="16">
        <f>MAX(0,ROUNDDOWN(J5123-G5123-K5123-L5123-E5123*380000-F5123*630000-H5123,-3))</f>
        <v/>
      </c>
      <c r="P5123" s="16">
        <f>MAX(0,ROUNDDOWN(J5123-G5123-430000-M5123-E5123*330000-F5123*450000-I5123,-3))</f>
        <v/>
      </c>
      <c r="Q5123" s="16">
        <f>50000+N5123+E5123*50000+F5123*180000</f>
        <v/>
      </c>
      <c r="R5123" s="16">
        <f>IF(P5123&lt;=2000000,MIN(Q5123,P5123),MAX(Q5123-(P5123-2000000),50000))*0.05</f>
        <v/>
      </c>
      <c r="S5123" s="16">
        <f>MAX(0,P5123*0.1-R5123)</f>
        <v/>
      </c>
      <c r="T5123" s="16">
        <f>Q5123+MAX(0,K5123-480000)</f>
        <v/>
      </c>
      <c r="U5123" s="16">
        <f>P5123-T5123</f>
        <v/>
      </c>
      <c r="V5123" s="17">
        <f>IF(U5123&lt;0,0,LOOKUP(U5123,{0,1950001,3300001,6950001,9000001,18000001,40000001},{0.05,0.1,0.2,0.23,0.33,0.4,0.45}))</f>
        <v/>
      </c>
      <c r="W5123" s="18">
        <f>IF(U5123&lt;0,0.9,0.9-V5123*1.021)</f>
        <v/>
      </c>
      <c r="X5123" s="16">
        <f>ROUNDDOWN(S5123*0.2/W5123+2000,0)</f>
        <v/>
      </c>
      <c r="Y5123" s="17">
        <f>IF(O5123&lt;=0,0,LOOKUP(O5123,{0,1950001,3300001,6950001,9000001,18000001,40000001},{0.05,0.1,0.2,0.23,0.33,0.4,0.45}))</f>
        <v/>
      </c>
    </row>
    <row r="5124">
      <c r="A5124" t="inlineStr">
        <is>
          <t>1万円刻み</t>
        </is>
      </c>
      <c r="B5124" s="16">
        <f>'3_1万円刻み'!$A$1160</f>
        <v/>
      </c>
      <c r="C5124" t="n">
        <v>2026</v>
      </c>
      <c r="D5124" t="n">
        <v>1</v>
      </c>
      <c r="E5124" t="n">
        <v>0</v>
      </c>
      <c r="F5124" t="n">
        <v>0</v>
      </c>
      <c r="G5124" s="16">
        <f>ROUND(MIN(B5124/12,650000)*12*0.0915+MIN(B5124/12,1390000)*12*(0.0504+0)+B5124*0.005,0)</f>
        <v/>
      </c>
      <c r="H5124" t="n">
        <v>0</v>
      </c>
      <c r="I5124" t="n">
        <v>0</v>
      </c>
      <c r="J5124" s="16">
        <f>IF(C5124=2026,IF(B5124&lt;741000,0,IF(B5124&lt;2191000,B5124-740000,IF(B5124&lt;2193000,1451000,IF(B5124&lt;2196000,1453000,IF(B5124&lt;2200000,1456000,IF(B5124&lt;3600000,ROUNDDOWN(B5124/4,-3)*2.8-80000,IF(B5124&lt;6600000,ROUNDDOWN(B5124/4,-3)*3.2-440000,IF(B5124&lt;8500000,ROUNDDOWN(B5124*0.9,0)-1100000,B5124-1950000)))))))),IF(B5124&lt;651000,0,IF(B5124&lt;1900000,B5124-650000,IF(B5124&lt;3600000,ROUNDDOWN(B5124/4,-3)*2.8-80000,IF(B5124&lt;6600000,ROUNDDOWN(B5124/4,-3)*3.2-440000,IF(B5124&lt;8500000,ROUNDDOWN(B5124*0.9,0)-1100000,B5124-1950000))))))</f>
        <v/>
      </c>
      <c r="K5124" s="16">
        <f>IF(J5124&gt;23500000,NA(),IF(C5124=2026,IF(J5124&lt;=4890000,1040000,IF(J5124&lt;=6550000,670000,620000)),IF(J5124&lt;=1320000,950000,IF(J5124&lt;=3360000,880000,IF(J5124&lt;=4890000,680000,IF(J5124&lt;=6550000,630000,580000))))))</f>
        <v/>
      </c>
      <c r="L5124" s="16">
        <f>IF(D5124=1,IF(J5124&lt;=9000000,380000,IF(J5124&lt;=9500000,260000,IF(J5124&lt;=10000000,130000,0))),0)</f>
        <v/>
      </c>
      <c r="M5124" s="16">
        <f>IF(D5124=1,IF(J5124&lt;=9000000,330000,IF(J5124&lt;=9500000,220000,IF(J5124&lt;=10000000,110000,0))),0)</f>
        <v/>
      </c>
      <c r="N5124" s="16">
        <f>IF(D5124=1,IF(J5124&lt;=9000000,50000,IF(J5124&lt;=9500000,40000,IF(J5124&lt;=10000000,20000,0))),0)</f>
        <v/>
      </c>
      <c r="O5124" s="16">
        <f>MAX(0,ROUNDDOWN(J5124-G5124-K5124-L5124-E5124*380000-F5124*630000-H5124,-3))</f>
        <v/>
      </c>
      <c r="P5124" s="16">
        <f>MAX(0,ROUNDDOWN(J5124-G5124-430000-M5124-E5124*330000-F5124*450000-I5124,-3))</f>
        <v/>
      </c>
      <c r="Q5124" s="16">
        <f>50000+N5124+E5124*50000+F5124*180000</f>
        <v/>
      </c>
      <c r="R5124" s="16">
        <f>IF(P5124&lt;=2000000,MIN(Q5124,P5124),MAX(Q5124-(P5124-2000000),50000))*0.05</f>
        <v/>
      </c>
      <c r="S5124" s="16">
        <f>MAX(0,P5124*0.1-R5124)</f>
        <v/>
      </c>
      <c r="T5124" s="16">
        <f>Q5124+MAX(0,K5124-480000)</f>
        <v/>
      </c>
      <c r="U5124" s="16">
        <f>P5124-T5124</f>
        <v/>
      </c>
      <c r="V5124" s="17">
        <f>IF(U5124&lt;0,0,LOOKUP(U5124,{0,1950001,3300001,6950001,9000001,18000001,40000001},{0.05,0.1,0.2,0.23,0.33,0.4,0.45}))</f>
        <v/>
      </c>
      <c r="W5124" s="18">
        <f>IF(U5124&lt;0,0.9,0.9-V5124*1.021)</f>
        <v/>
      </c>
      <c r="X5124" s="16">
        <f>ROUNDDOWN(S5124*0.2/W5124+2000,0)</f>
        <v/>
      </c>
      <c r="Y5124" s="17">
        <f>IF(O5124&lt;=0,0,LOOKUP(O5124,{0,1950001,3300001,6950001,9000001,18000001,40000001},{0.05,0.1,0.2,0.23,0.33,0.4,0.45}))</f>
        <v/>
      </c>
    </row>
    <row r="5125">
      <c r="A5125" t="inlineStr">
        <is>
          <t>1万円刻み</t>
        </is>
      </c>
      <c r="B5125" s="16">
        <f>'3_1万円刻み'!$A$1161</f>
        <v/>
      </c>
      <c r="C5125" t="n">
        <v>2025</v>
      </c>
      <c r="D5125" t="n">
        <v>0</v>
      </c>
      <c r="E5125" t="n">
        <v>0</v>
      </c>
      <c r="F5125" t="n">
        <v>0</v>
      </c>
      <c r="G5125" s="16">
        <f>ROUND(MIN(B5125/12,650000)*12*0.0915+MIN(B5125/12,1390000)*12*(0.0504+0)+B5125*0.005,0)</f>
        <v/>
      </c>
      <c r="H5125" t="n">
        <v>0</v>
      </c>
      <c r="I5125" t="n">
        <v>0</v>
      </c>
      <c r="J5125" s="16">
        <f>IF(C5125=2026,IF(B5125&lt;741000,0,IF(B5125&lt;2191000,B5125-740000,IF(B5125&lt;2193000,1451000,IF(B5125&lt;2196000,1453000,IF(B5125&lt;2200000,1456000,IF(B5125&lt;3600000,ROUNDDOWN(B5125/4,-3)*2.8-80000,IF(B5125&lt;6600000,ROUNDDOWN(B5125/4,-3)*3.2-440000,IF(B5125&lt;8500000,ROUNDDOWN(B5125*0.9,0)-1100000,B5125-1950000)))))))),IF(B5125&lt;651000,0,IF(B5125&lt;1900000,B5125-650000,IF(B5125&lt;3600000,ROUNDDOWN(B5125/4,-3)*2.8-80000,IF(B5125&lt;6600000,ROUNDDOWN(B5125/4,-3)*3.2-440000,IF(B5125&lt;8500000,ROUNDDOWN(B5125*0.9,0)-1100000,B5125-1950000))))))</f>
        <v/>
      </c>
      <c r="K5125" s="16">
        <f>IF(J5125&gt;23500000,NA(),IF(C5125=2026,IF(J5125&lt;=4890000,1040000,IF(J5125&lt;=6550000,670000,620000)),IF(J5125&lt;=1320000,950000,IF(J5125&lt;=3360000,880000,IF(J5125&lt;=4890000,680000,IF(J5125&lt;=6550000,630000,580000))))))</f>
        <v/>
      </c>
      <c r="L5125" s="16">
        <f>IF(D5125=1,IF(J5125&lt;=9000000,380000,IF(J5125&lt;=9500000,260000,IF(J5125&lt;=10000000,130000,0))),0)</f>
        <v/>
      </c>
      <c r="M5125" s="16">
        <f>IF(D5125=1,IF(J5125&lt;=9000000,330000,IF(J5125&lt;=9500000,220000,IF(J5125&lt;=10000000,110000,0))),0)</f>
        <v/>
      </c>
      <c r="N5125" s="16">
        <f>IF(D5125=1,IF(J5125&lt;=9000000,50000,IF(J5125&lt;=9500000,40000,IF(J5125&lt;=10000000,20000,0))),0)</f>
        <v/>
      </c>
      <c r="O5125" s="16">
        <f>MAX(0,ROUNDDOWN(J5125-G5125-K5125-L5125-E5125*380000-F5125*630000-H5125,-3))</f>
        <v/>
      </c>
      <c r="P5125" s="16">
        <f>MAX(0,ROUNDDOWN(J5125-G5125-430000-M5125-E5125*330000-F5125*450000-I5125,-3))</f>
        <v/>
      </c>
      <c r="Q5125" s="16">
        <f>50000+N5125+E5125*50000+F5125*180000</f>
        <v/>
      </c>
      <c r="R5125" s="16">
        <f>IF(P5125&lt;=2000000,MIN(Q5125,P5125),MAX(Q5125-(P5125-2000000),50000))*0.05</f>
        <v/>
      </c>
      <c r="S5125" s="16">
        <f>MAX(0,P5125*0.1-R5125)</f>
        <v/>
      </c>
      <c r="T5125" s="16">
        <f>Q5125+MAX(0,K5125-480000)</f>
        <v/>
      </c>
      <c r="U5125" s="16">
        <f>P5125-T5125</f>
        <v/>
      </c>
      <c r="V5125" s="17">
        <f>IF(U5125&lt;0,0,LOOKUP(U5125,{0,1950001,3300001,6950001,9000001,18000001,40000001},{0.05,0.1,0.2,0.23,0.33,0.4,0.45}))</f>
        <v/>
      </c>
      <c r="W5125" s="18">
        <f>IF(U5125&lt;0,0.9,0.9-V5125*1.021)</f>
        <v/>
      </c>
      <c r="X5125" s="16">
        <f>ROUNDDOWN(S5125*0.2/W5125+2000,0)</f>
        <v/>
      </c>
      <c r="Y5125" s="17">
        <f>IF(O5125&lt;=0,0,LOOKUP(O5125,{0,1950001,3300001,6950001,9000001,18000001,40000001},{0.05,0.1,0.2,0.23,0.33,0.4,0.45}))</f>
        <v/>
      </c>
    </row>
    <row r="5126">
      <c r="A5126" t="inlineStr">
        <is>
          <t>1万円刻み</t>
        </is>
      </c>
      <c r="B5126" s="16">
        <f>'3_1万円刻み'!$A$1161</f>
        <v/>
      </c>
      <c r="C5126" t="n">
        <v>2026</v>
      </c>
      <c r="D5126" t="n">
        <v>0</v>
      </c>
      <c r="E5126" t="n">
        <v>0</v>
      </c>
      <c r="F5126" t="n">
        <v>0</v>
      </c>
      <c r="G5126" s="16">
        <f>ROUND(MIN(B5126/12,650000)*12*0.0915+MIN(B5126/12,1390000)*12*(0.0504+0)+B5126*0.005,0)</f>
        <v/>
      </c>
      <c r="H5126" t="n">
        <v>0</v>
      </c>
      <c r="I5126" t="n">
        <v>0</v>
      </c>
      <c r="J5126" s="16">
        <f>IF(C5126=2026,IF(B5126&lt;741000,0,IF(B5126&lt;2191000,B5126-740000,IF(B5126&lt;2193000,1451000,IF(B5126&lt;2196000,1453000,IF(B5126&lt;2200000,1456000,IF(B5126&lt;3600000,ROUNDDOWN(B5126/4,-3)*2.8-80000,IF(B5126&lt;6600000,ROUNDDOWN(B5126/4,-3)*3.2-440000,IF(B5126&lt;8500000,ROUNDDOWN(B5126*0.9,0)-1100000,B5126-1950000)))))))),IF(B5126&lt;651000,0,IF(B5126&lt;1900000,B5126-650000,IF(B5126&lt;3600000,ROUNDDOWN(B5126/4,-3)*2.8-80000,IF(B5126&lt;6600000,ROUNDDOWN(B5126/4,-3)*3.2-440000,IF(B5126&lt;8500000,ROUNDDOWN(B5126*0.9,0)-1100000,B5126-1950000))))))</f>
        <v/>
      </c>
      <c r="K5126" s="16">
        <f>IF(J5126&gt;23500000,NA(),IF(C5126=2026,IF(J5126&lt;=4890000,1040000,IF(J5126&lt;=6550000,670000,620000)),IF(J5126&lt;=1320000,950000,IF(J5126&lt;=3360000,880000,IF(J5126&lt;=4890000,680000,IF(J5126&lt;=6550000,630000,580000))))))</f>
        <v/>
      </c>
      <c r="L5126" s="16">
        <f>IF(D5126=1,IF(J5126&lt;=9000000,380000,IF(J5126&lt;=9500000,260000,IF(J5126&lt;=10000000,130000,0))),0)</f>
        <v/>
      </c>
      <c r="M5126" s="16">
        <f>IF(D5126=1,IF(J5126&lt;=9000000,330000,IF(J5126&lt;=9500000,220000,IF(J5126&lt;=10000000,110000,0))),0)</f>
        <v/>
      </c>
      <c r="N5126" s="16">
        <f>IF(D5126=1,IF(J5126&lt;=9000000,50000,IF(J5126&lt;=9500000,40000,IF(J5126&lt;=10000000,20000,0))),0)</f>
        <v/>
      </c>
      <c r="O5126" s="16">
        <f>MAX(0,ROUNDDOWN(J5126-G5126-K5126-L5126-E5126*380000-F5126*630000-H5126,-3))</f>
        <v/>
      </c>
      <c r="P5126" s="16">
        <f>MAX(0,ROUNDDOWN(J5126-G5126-430000-M5126-E5126*330000-F5126*450000-I5126,-3))</f>
        <v/>
      </c>
      <c r="Q5126" s="16">
        <f>50000+N5126+E5126*50000+F5126*180000</f>
        <v/>
      </c>
      <c r="R5126" s="16">
        <f>IF(P5126&lt;=2000000,MIN(Q5126,P5126),MAX(Q5126-(P5126-2000000),50000))*0.05</f>
        <v/>
      </c>
      <c r="S5126" s="16">
        <f>MAX(0,P5126*0.1-R5126)</f>
        <v/>
      </c>
      <c r="T5126" s="16">
        <f>Q5126+MAX(0,K5126-480000)</f>
        <v/>
      </c>
      <c r="U5126" s="16">
        <f>P5126-T5126</f>
        <v/>
      </c>
      <c r="V5126" s="17">
        <f>IF(U5126&lt;0,0,LOOKUP(U5126,{0,1950001,3300001,6950001,9000001,18000001,40000001},{0.05,0.1,0.2,0.23,0.33,0.4,0.45}))</f>
        <v/>
      </c>
      <c r="W5126" s="18">
        <f>IF(U5126&lt;0,0.9,0.9-V5126*1.021)</f>
        <v/>
      </c>
      <c r="X5126" s="16">
        <f>ROUNDDOWN(S5126*0.2/W5126+2000,0)</f>
        <v/>
      </c>
      <c r="Y5126" s="17">
        <f>IF(O5126&lt;=0,0,LOOKUP(O5126,{0,1950001,3300001,6950001,9000001,18000001,40000001},{0.05,0.1,0.2,0.23,0.33,0.4,0.45}))</f>
        <v/>
      </c>
    </row>
    <row r="5127">
      <c r="A5127" t="inlineStr">
        <is>
          <t>1万円刻み</t>
        </is>
      </c>
      <c r="B5127" s="16">
        <f>'3_1万円刻み'!$A$1161</f>
        <v/>
      </c>
      <c r="C5127" t="n">
        <v>2025</v>
      </c>
      <c r="D5127" t="n">
        <v>1</v>
      </c>
      <c r="E5127" t="n">
        <v>0</v>
      </c>
      <c r="F5127" t="n">
        <v>0</v>
      </c>
      <c r="G5127" s="16">
        <f>ROUND(MIN(B5127/12,650000)*12*0.0915+MIN(B5127/12,1390000)*12*(0.0504+0)+B5127*0.005,0)</f>
        <v/>
      </c>
      <c r="H5127" t="n">
        <v>0</v>
      </c>
      <c r="I5127" t="n">
        <v>0</v>
      </c>
      <c r="J5127" s="16">
        <f>IF(C5127=2026,IF(B5127&lt;741000,0,IF(B5127&lt;2191000,B5127-740000,IF(B5127&lt;2193000,1451000,IF(B5127&lt;2196000,1453000,IF(B5127&lt;2200000,1456000,IF(B5127&lt;3600000,ROUNDDOWN(B5127/4,-3)*2.8-80000,IF(B5127&lt;6600000,ROUNDDOWN(B5127/4,-3)*3.2-440000,IF(B5127&lt;8500000,ROUNDDOWN(B5127*0.9,0)-1100000,B5127-1950000)))))))),IF(B5127&lt;651000,0,IF(B5127&lt;1900000,B5127-650000,IF(B5127&lt;3600000,ROUNDDOWN(B5127/4,-3)*2.8-80000,IF(B5127&lt;6600000,ROUNDDOWN(B5127/4,-3)*3.2-440000,IF(B5127&lt;8500000,ROUNDDOWN(B5127*0.9,0)-1100000,B5127-1950000))))))</f>
        <v/>
      </c>
      <c r="K5127" s="16">
        <f>IF(J5127&gt;23500000,NA(),IF(C5127=2026,IF(J5127&lt;=4890000,1040000,IF(J5127&lt;=6550000,670000,620000)),IF(J5127&lt;=1320000,950000,IF(J5127&lt;=3360000,880000,IF(J5127&lt;=4890000,680000,IF(J5127&lt;=6550000,630000,580000))))))</f>
        <v/>
      </c>
      <c r="L5127" s="16">
        <f>IF(D5127=1,IF(J5127&lt;=9000000,380000,IF(J5127&lt;=9500000,260000,IF(J5127&lt;=10000000,130000,0))),0)</f>
        <v/>
      </c>
      <c r="M5127" s="16">
        <f>IF(D5127=1,IF(J5127&lt;=9000000,330000,IF(J5127&lt;=9500000,220000,IF(J5127&lt;=10000000,110000,0))),0)</f>
        <v/>
      </c>
      <c r="N5127" s="16">
        <f>IF(D5127=1,IF(J5127&lt;=9000000,50000,IF(J5127&lt;=9500000,40000,IF(J5127&lt;=10000000,20000,0))),0)</f>
        <v/>
      </c>
      <c r="O5127" s="16">
        <f>MAX(0,ROUNDDOWN(J5127-G5127-K5127-L5127-E5127*380000-F5127*630000-H5127,-3))</f>
        <v/>
      </c>
      <c r="P5127" s="16">
        <f>MAX(0,ROUNDDOWN(J5127-G5127-430000-M5127-E5127*330000-F5127*450000-I5127,-3))</f>
        <v/>
      </c>
      <c r="Q5127" s="16">
        <f>50000+N5127+E5127*50000+F5127*180000</f>
        <v/>
      </c>
      <c r="R5127" s="16">
        <f>IF(P5127&lt;=2000000,MIN(Q5127,P5127),MAX(Q5127-(P5127-2000000),50000))*0.05</f>
        <v/>
      </c>
      <c r="S5127" s="16">
        <f>MAX(0,P5127*0.1-R5127)</f>
        <v/>
      </c>
      <c r="T5127" s="16">
        <f>Q5127+MAX(0,K5127-480000)</f>
        <v/>
      </c>
      <c r="U5127" s="16">
        <f>P5127-T5127</f>
        <v/>
      </c>
      <c r="V5127" s="17">
        <f>IF(U5127&lt;0,0,LOOKUP(U5127,{0,1950001,3300001,6950001,9000001,18000001,40000001},{0.05,0.1,0.2,0.23,0.33,0.4,0.45}))</f>
        <v/>
      </c>
      <c r="W5127" s="18">
        <f>IF(U5127&lt;0,0.9,0.9-V5127*1.021)</f>
        <v/>
      </c>
      <c r="X5127" s="16">
        <f>ROUNDDOWN(S5127*0.2/W5127+2000,0)</f>
        <v/>
      </c>
      <c r="Y5127" s="17">
        <f>IF(O5127&lt;=0,0,LOOKUP(O5127,{0,1950001,3300001,6950001,9000001,18000001,40000001},{0.05,0.1,0.2,0.23,0.33,0.4,0.45}))</f>
        <v/>
      </c>
    </row>
    <row r="5128">
      <c r="A5128" t="inlineStr">
        <is>
          <t>1万円刻み</t>
        </is>
      </c>
      <c r="B5128" s="16">
        <f>'3_1万円刻み'!$A$1161</f>
        <v/>
      </c>
      <c r="C5128" t="n">
        <v>2026</v>
      </c>
      <c r="D5128" t="n">
        <v>1</v>
      </c>
      <c r="E5128" t="n">
        <v>0</v>
      </c>
      <c r="F5128" t="n">
        <v>0</v>
      </c>
      <c r="G5128" s="16">
        <f>ROUND(MIN(B5128/12,650000)*12*0.0915+MIN(B5128/12,1390000)*12*(0.0504+0)+B5128*0.005,0)</f>
        <v/>
      </c>
      <c r="H5128" t="n">
        <v>0</v>
      </c>
      <c r="I5128" t="n">
        <v>0</v>
      </c>
      <c r="J5128" s="16">
        <f>IF(C5128=2026,IF(B5128&lt;741000,0,IF(B5128&lt;2191000,B5128-740000,IF(B5128&lt;2193000,1451000,IF(B5128&lt;2196000,1453000,IF(B5128&lt;2200000,1456000,IF(B5128&lt;3600000,ROUNDDOWN(B5128/4,-3)*2.8-80000,IF(B5128&lt;6600000,ROUNDDOWN(B5128/4,-3)*3.2-440000,IF(B5128&lt;8500000,ROUNDDOWN(B5128*0.9,0)-1100000,B5128-1950000)))))))),IF(B5128&lt;651000,0,IF(B5128&lt;1900000,B5128-650000,IF(B5128&lt;3600000,ROUNDDOWN(B5128/4,-3)*2.8-80000,IF(B5128&lt;6600000,ROUNDDOWN(B5128/4,-3)*3.2-440000,IF(B5128&lt;8500000,ROUNDDOWN(B5128*0.9,0)-1100000,B5128-1950000))))))</f>
        <v/>
      </c>
      <c r="K5128" s="16">
        <f>IF(J5128&gt;23500000,NA(),IF(C5128=2026,IF(J5128&lt;=4890000,1040000,IF(J5128&lt;=6550000,670000,620000)),IF(J5128&lt;=1320000,950000,IF(J5128&lt;=3360000,880000,IF(J5128&lt;=4890000,680000,IF(J5128&lt;=6550000,630000,580000))))))</f>
        <v/>
      </c>
      <c r="L5128" s="16">
        <f>IF(D5128=1,IF(J5128&lt;=9000000,380000,IF(J5128&lt;=9500000,260000,IF(J5128&lt;=10000000,130000,0))),0)</f>
        <v/>
      </c>
      <c r="M5128" s="16">
        <f>IF(D5128=1,IF(J5128&lt;=9000000,330000,IF(J5128&lt;=9500000,220000,IF(J5128&lt;=10000000,110000,0))),0)</f>
        <v/>
      </c>
      <c r="N5128" s="16">
        <f>IF(D5128=1,IF(J5128&lt;=9000000,50000,IF(J5128&lt;=9500000,40000,IF(J5128&lt;=10000000,20000,0))),0)</f>
        <v/>
      </c>
      <c r="O5128" s="16">
        <f>MAX(0,ROUNDDOWN(J5128-G5128-K5128-L5128-E5128*380000-F5128*630000-H5128,-3))</f>
        <v/>
      </c>
      <c r="P5128" s="16">
        <f>MAX(0,ROUNDDOWN(J5128-G5128-430000-M5128-E5128*330000-F5128*450000-I5128,-3))</f>
        <v/>
      </c>
      <c r="Q5128" s="16">
        <f>50000+N5128+E5128*50000+F5128*180000</f>
        <v/>
      </c>
      <c r="R5128" s="16">
        <f>IF(P5128&lt;=2000000,MIN(Q5128,P5128),MAX(Q5128-(P5128-2000000),50000))*0.05</f>
        <v/>
      </c>
      <c r="S5128" s="16">
        <f>MAX(0,P5128*0.1-R5128)</f>
        <v/>
      </c>
      <c r="T5128" s="16">
        <f>Q5128+MAX(0,K5128-480000)</f>
        <v/>
      </c>
      <c r="U5128" s="16">
        <f>P5128-T5128</f>
        <v/>
      </c>
      <c r="V5128" s="17">
        <f>IF(U5128&lt;0,0,LOOKUP(U5128,{0,1950001,3300001,6950001,9000001,18000001,40000001},{0.05,0.1,0.2,0.23,0.33,0.4,0.45}))</f>
        <v/>
      </c>
      <c r="W5128" s="18">
        <f>IF(U5128&lt;0,0.9,0.9-V5128*1.021)</f>
        <v/>
      </c>
      <c r="X5128" s="16">
        <f>ROUNDDOWN(S5128*0.2/W5128+2000,0)</f>
        <v/>
      </c>
      <c r="Y5128" s="17">
        <f>IF(O5128&lt;=0,0,LOOKUP(O5128,{0,1950001,3300001,6950001,9000001,18000001,40000001},{0.05,0.1,0.2,0.23,0.33,0.4,0.45}))</f>
        <v/>
      </c>
    </row>
    <row r="5129">
      <c r="A5129" t="inlineStr">
        <is>
          <t>1万円刻み</t>
        </is>
      </c>
      <c r="B5129" s="16">
        <f>'3_1万円刻み'!$A$1162</f>
        <v/>
      </c>
      <c r="C5129" t="n">
        <v>2025</v>
      </c>
      <c r="D5129" t="n">
        <v>0</v>
      </c>
      <c r="E5129" t="n">
        <v>0</v>
      </c>
      <c r="F5129" t="n">
        <v>0</v>
      </c>
      <c r="G5129" s="16">
        <f>ROUND(MIN(B5129/12,650000)*12*0.0915+MIN(B5129/12,1390000)*12*(0.0504+0)+B5129*0.005,0)</f>
        <v/>
      </c>
      <c r="H5129" t="n">
        <v>0</v>
      </c>
      <c r="I5129" t="n">
        <v>0</v>
      </c>
      <c r="J5129" s="16">
        <f>IF(C5129=2026,IF(B5129&lt;741000,0,IF(B5129&lt;2191000,B5129-740000,IF(B5129&lt;2193000,1451000,IF(B5129&lt;2196000,1453000,IF(B5129&lt;2200000,1456000,IF(B5129&lt;3600000,ROUNDDOWN(B5129/4,-3)*2.8-80000,IF(B5129&lt;6600000,ROUNDDOWN(B5129/4,-3)*3.2-440000,IF(B5129&lt;8500000,ROUNDDOWN(B5129*0.9,0)-1100000,B5129-1950000)))))))),IF(B5129&lt;651000,0,IF(B5129&lt;1900000,B5129-650000,IF(B5129&lt;3600000,ROUNDDOWN(B5129/4,-3)*2.8-80000,IF(B5129&lt;6600000,ROUNDDOWN(B5129/4,-3)*3.2-440000,IF(B5129&lt;8500000,ROUNDDOWN(B5129*0.9,0)-1100000,B5129-1950000))))))</f>
        <v/>
      </c>
      <c r="K5129" s="16">
        <f>IF(J5129&gt;23500000,NA(),IF(C5129=2026,IF(J5129&lt;=4890000,1040000,IF(J5129&lt;=6550000,670000,620000)),IF(J5129&lt;=1320000,950000,IF(J5129&lt;=3360000,880000,IF(J5129&lt;=4890000,680000,IF(J5129&lt;=6550000,630000,580000))))))</f>
        <v/>
      </c>
      <c r="L5129" s="16">
        <f>IF(D5129=1,IF(J5129&lt;=9000000,380000,IF(J5129&lt;=9500000,260000,IF(J5129&lt;=10000000,130000,0))),0)</f>
        <v/>
      </c>
      <c r="M5129" s="16">
        <f>IF(D5129=1,IF(J5129&lt;=9000000,330000,IF(J5129&lt;=9500000,220000,IF(J5129&lt;=10000000,110000,0))),0)</f>
        <v/>
      </c>
      <c r="N5129" s="16">
        <f>IF(D5129=1,IF(J5129&lt;=9000000,50000,IF(J5129&lt;=9500000,40000,IF(J5129&lt;=10000000,20000,0))),0)</f>
        <v/>
      </c>
      <c r="O5129" s="16">
        <f>MAX(0,ROUNDDOWN(J5129-G5129-K5129-L5129-E5129*380000-F5129*630000-H5129,-3))</f>
        <v/>
      </c>
      <c r="P5129" s="16">
        <f>MAX(0,ROUNDDOWN(J5129-G5129-430000-M5129-E5129*330000-F5129*450000-I5129,-3))</f>
        <v/>
      </c>
      <c r="Q5129" s="16">
        <f>50000+N5129+E5129*50000+F5129*180000</f>
        <v/>
      </c>
      <c r="R5129" s="16">
        <f>IF(P5129&lt;=2000000,MIN(Q5129,P5129),MAX(Q5129-(P5129-2000000),50000))*0.05</f>
        <v/>
      </c>
      <c r="S5129" s="16">
        <f>MAX(0,P5129*0.1-R5129)</f>
        <v/>
      </c>
      <c r="T5129" s="16">
        <f>Q5129+MAX(0,K5129-480000)</f>
        <v/>
      </c>
      <c r="U5129" s="16">
        <f>P5129-T5129</f>
        <v/>
      </c>
      <c r="V5129" s="17">
        <f>IF(U5129&lt;0,0,LOOKUP(U5129,{0,1950001,3300001,6950001,9000001,18000001,40000001},{0.05,0.1,0.2,0.23,0.33,0.4,0.45}))</f>
        <v/>
      </c>
      <c r="W5129" s="18">
        <f>IF(U5129&lt;0,0.9,0.9-V5129*1.021)</f>
        <v/>
      </c>
      <c r="X5129" s="16">
        <f>ROUNDDOWN(S5129*0.2/W5129+2000,0)</f>
        <v/>
      </c>
      <c r="Y5129" s="17">
        <f>IF(O5129&lt;=0,0,LOOKUP(O5129,{0,1950001,3300001,6950001,9000001,18000001,40000001},{0.05,0.1,0.2,0.23,0.33,0.4,0.45}))</f>
        <v/>
      </c>
    </row>
    <row r="5130">
      <c r="A5130" t="inlineStr">
        <is>
          <t>1万円刻み</t>
        </is>
      </c>
      <c r="B5130" s="16">
        <f>'3_1万円刻み'!$A$1162</f>
        <v/>
      </c>
      <c r="C5130" t="n">
        <v>2026</v>
      </c>
      <c r="D5130" t="n">
        <v>0</v>
      </c>
      <c r="E5130" t="n">
        <v>0</v>
      </c>
      <c r="F5130" t="n">
        <v>0</v>
      </c>
      <c r="G5130" s="16">
        <f>ROUND(MIN(B5130/12,650000)*12*0.0915+MIN(B5130/12,1390000)*12*(0.0504+0)+B5130*0.005,0)</f>
        <v/>
      </c>
      <c r="H5130" t="n">
        <v>0</v>
      </c>
      <c r="I5130" t="n">
        <v>0</v>
      </c>
      <c r="J5130" s="16">
        <f>IF(C5130=2026,IF(B5130&lt;741000,0,IF(B5130&lt;2191000,B5130-740000,IF(B5130&lt;2193000,1451000,IF(B5130&lt;2196000,1453000,IF(B5130&lt;2200000,1456000,IF(B5130&lt;3600000,ROUNDDOWN(B5130/4,-3)*2.8-80000,IF(B5130&lt;6600000,ROUNDDOWN(B5130/4,-3)*3.2-440000,IF(B5130&lt;8500000,ROUNDDOWN(B5130*0.9,0)-1100000,B5130-1950000)))))))),IF(B5130&lt;651000,0,IF(B5130&lt;1900000,B5130-650000,IF(B5130&lt;3600000,ROUNDDOWN(B5130/4,-3)*2.8-80000,IF(B5130&lt;6600000,ROUNDDOWN(B5130/4,-3)*3.2-440000,IF(B5130&lt;8500000,ROUNDDOWN(B5130*0.9,0)-1100000,B5130-1950000))))))</f>
        <v/>
      </c>
      <c r="K5130" s="16">
        <f>IF(J5130&gt;23500000,NA(),IF(C5130=2026,IF(J5130&lt;=4890000,1040000,IF(J5130&lt;=6550000,670000,620000)),IF(J5130&lt;=1320000,950000,IF(J5130&lt;=3360000,880000,IF(J5130&lt;=4890000,680000,IF(J5130&lt;=6550000,630000,580000))))))</f>
        <v/>
      </c>
      <c r="L5130" s="16">
        <f>IF(D5130=1,IF(J5130&lt;=9000000,380000,IF(J5130&lt;=9500000,260000,IF(J5130&lt;=10000000,130000,0))),0)</f>
        <v/>
      </c>
      <c r="M5130" s="16">
        <f>IF(D5130=1,IF(J5130&lt;=9000000,330000,IF(J5130&lt;=9500000,220000,IF(J5130&lt;=10000000,110000,0))),0)</f>
        <v/>
      </c>
      <c r="N5130" s="16">
        <f>IF(D5130=1,IF(J5130&lt;=9000000,50000,IF(J5130&lt;=9500000,40000,IF(J5130&lt;=10000000,20000,0))),0)</f>
        <v/>
      </c>
      <c r="O5130" s="16">
        <f>MAX(0,ROUNDDOWN(J5130-G5130-K5130-L5130-E5130*380000-F5130*630000-H5130,-3))</f>
        <v/>
      </c>
      <c r="P5130" s="16">
        <f>MAX(0,ROUNDDOWN(J5130-G5130-430000-M5130-E5130*330000-F5130*450000-I5130,-3))</f>
        <v/>
      </c>
      <c r="Q5130" s="16">
        <f>50000+N5130+E5130*50000+F5130*180000</f>
        <v/>
      </c>
      <c r="R5130" s="16">
        <f>IF(P5130&lt;=2000000,MIN(Q5130,P5130),MAX(Q5130-(P5130-2000000),50000))*0.05</f>
        <v/>
      </c>
      <c r="S5130" s="16">
        <f>MAX(0,P5130*0.1-R5130)</f>
        <v/>
      </c>
      <c r="T5130" s="16">
        <f>Q5130+MAX(0,K5130-480000)</f>
        <v/>
      </c>
      <c r="U5130" s="16">
        <f>P5130-T5130</f>
        <v/>
      </c>
      <c r="V5130" s="17">
        <f>IF(U5130&lt;0,0,LOOKUP(U5130,{0,1950001,3300001,6950001,9000001,18000001,40000001},{0.05,0.1,0.2,0.23,0.33,0.4,0.45}))</f>
        <v/>
      </c>
      <c r="W5130" s="18">
        <f>IF(U5130&lt;0,0.9,0.9-V5130*1.021)</f>
        <v/>
      </c>
      <c r="X5130" s="16">
        <f>ROUNDDOWN(S5130*0.2/W5130+2000,0)</f>
        <v/>
      </c>
      <c r="Y5130" s="17">
        <f>IF(O5130&lt;=0,0,LOOKUP(O5130,{0,1950001,3300001,6950001,9000001,18000001,40000001},{0.05,0.1,0.2,0.23,0.33,0.4,0.45}))</f>
        <v/>
      </c>
    </row>
    <row r="5131">
      <c r="A5131" t="inlineStr">
        <is>
          <t>1万円刻み</t>
        </is>
      </c>
      <c r="B5131" s="16">
        <f>'3_1万円刻み'!$A$1162</f>
        <v/>
      </c>
      <c r="C5131" t="n">
        <v>2025</v>
      </c>
      <c r="D5131" t="n">
        <v>1</v>
      </c>
      <c r="E5131" t="n">
        <v>0</v>
      </c>
      <c r="F5131" t="n">
        <v>0</v>
      </c>
      <c r="G5131" s="16">
        <f>ROUND(MIN(B5131/12,650000)*12*0.0915+MIN(B5131/12,1390000)*12*(0.0504+0)+B5131*0.005,0)</f>
        <v/>
      </c>
      <c r="H5131" t="n">
        <v>0</v>
      </c>
      <c r="I5131" t="n">
        <v>0</v>
      </c>
      <c r="J5131" s="16">
        <f>IF(C5131=2026,IF(B5131&lt;741000,0,IF(B5131&lt;2191000,B5131-740000,IF(B5131&lt;2193000,1451000,IF(B5131&lt;2196000,1453000,IF(B5131&lt;2200000,1456000,IF(B5131&lt;3600000,ROUNDDOWN(B5131/4,-3)*2.8-80000,IF(B5131&lt;6600000,ROUNDDOWN(B5131/4,-3)*3.2-440000,IF(B5131&lt;8500000,ROUNDDOWN(B5131*0.9,0)-1100000,B5131-1950000)))))))),IF(B5131&lt;651000,0,IF(B5131&lt;1900000,B5131-650000,IF(B5131&lt;3600000,ROUNDDOWN(B5131/4,-3)*2.8-80000,IF(B5131&lt;6600000,ROUNDDOWN(B5131/4,-3)*3.2-440000,IF(B5131&lt;8500000,ROUNDDOWN(B5131*0.9,0)-1100000,B5131-1950000))))))</f>
        <v/>
      </c>
      <c r="K5131" s="16">
        <f>IF(J5131&gt;23500000,NA(),IF(C5131=2026,IF(J5131&lt;=4890000,1040000,IF(J5131&lt;=6550000,670000,620000)),IF(J5131&lt;=1320000,950000,IF(J5131&lt;=3360000,880000,IF(J5131&lt;=4890000,680000,IF(J5131&lt;=6550000,630000,580000))))))</f>
        <v/>
      </c>
      <c r="L5131" s="16">
        <f>IF(D5131=1,IF(J5131&lt;=9000000,380000,IF(J5131&lt;=9500000,260000,IF(J5131&lt;=10000000,130000,0))),0)</f>
        <v/>
      </c>
      <c r="M5131" s="16">
        <f>IF(D5131=1,IF(J5131&lt;=9000000,330000,IF(J5131&lt;=9500000,220000,IF(J5131&lt;=10000000,110000,0))),0)</f>
        <v/>
      </c>
      <c r="N5131" s="16">
        <f>IF(D5131=1,IF(J5131&lt;=9000000,50000,IF(J5131&lt;=9500000,40000,IF(J5131&lt;=10000000,20000,0))),0)</f>
        <v/>
      </c>
      <c r="O5131" s="16">
        <f>MAX(0,ROUNDDOWN(J5131-G5131-K5131-L5131-E5131*380000-F5131*630000-H5131,-3))</f>
        <v/>
      </c>
      <c r="P5131" s="16">
        <f>MAX(0,ROUNDDOWN(J5131-G5131-430000-M5131-E5131*330000-F5131*450000-I5131,-3))</f>
        <v/>
      </c>
      <c r="Q5131" s="16">
        <f>50000+N5131+E5131*50000+F5131*180000</f>
        <v/>
      </c>
      <c r="R5131" s="16">
        <f>IF(P5131&lt;=2000000,MIN(Q5131,P5131),MAX(Q5131-(P5131-2000000),50000))*0.05</f>
        <v/>
      </c>
      <c r="S5131" s="16">
        <f>MAX(0,P5131*0.1-R5131)</f>
        <v/>
      </c>
      <c r="T5131" s="16">
        <f>Q5131+MAX(0,K5131-480000)</f>
        <v/>
      </c>
      <c r="U5131" s="16">
        <f>P5131-T5131</f>
        <v/>
      </c>
      <c r="V5131" s="17">
        <f>IF(U5131&lt;0,0,LOOKUP(U5131,{0,1950001,3300001,6950001,9000001,18000001,40000001},{0.05,0.1,0.2,0.23,0.33,0.4,0.45}))</f>
        <v/>
      </c>
      <c r="W5131" s="18">
        <f>IF(U5131&lt;0,0.9,0.9-V5131*1.021)</f>
        <v/>
      </c>
      <c r="X5131" s="16">
        <f>ROUNDDOWN(S5131*0.2/W5131+2000,0)</f>
        <v/>
      </c>
      <c r="Y5131" s="17">
        <f>IF(O5131&lt;=0,0,LOOKUP(O5131,{0,1950001,3300001,6950001,9000001,18000001,40000001},{0.05,0.1,0.2,0.23,0.33,0.4,0.45}))</f>
        <v/>
      </c>
    </row>
    <row r="5132">
      <c r="A5132" t="inlineStr">
        <is>
          <t>1万円刻み</t>
        </is>
      </c>
      <c r="B5132" s="16">
        <f>'3_1万円刻み'!$A$1162</f>
        <v/>
      </c>
      <c r="C5132" t="n">
        <v>2026</v>
      </c>
      <c r="D5132" t="n">
        <v>1</v>
      </c>
      <c r="E5132" t="n">
        <v>0</v>
      </c>
      <c r="F5132" t="n">
        <v>0</v>
      </c>
      <c r="G5132" s="16">
        <f>ROUND(MIN(B5132/12,650000)*12*0.0915+MIN(B5132/12,1390000)*12*(0.0504+0)+B5132*0.005,0)</f>
        <v/>
      </c>
      <c r="H5132" t="n">
        <v>0</v>
      </c>
      <c r="I5132" t="n">
        <v>0</v>
      </c>
      <c r="J5132" s="16">
        <f>IF(C5132=2026,IF(B5132&lt;741000,0,IF(B5132&lt;2191000,B5132-740000,IF(B5132&lt;2193000,1451000,IF(B5132&lt;2196000,1453000,IF(B5132&lt;2200000,1456000,IF(B5132&lt;3600000,ROUNDDOWN(B5132/4,-3)*2.8-80000,IF(B5132&lt;6600000,ROUNDDOWN(B5132/4,-3)*3.2-440000,IF(B5132&lt;8500000,ROUNDDOWN(B5132*0.9,0)-1100000,B5132-1950000)))))))),IF(B5132&lt;651000,0,IF(B5132&lt;1900000,B5132-650000,IF(B5132&lt;3600000,ROUNDDOWN(B5132/4,-3)*2.8-80000,IF(B5132&lt;6600000,ROUNDDOWN(B5132/4,-3)*3.2-440000,IF(B5132&lt;8500000,ROUNDDOWN(B5132*0.9,0)-1100000,B5132-1950000))))))</f>
        <v/>
      </c>
      <c r="K5132" s="16">
        <f>IF(J5132&gt;23500000,NA(),IF(C5132=2026,IF(J5132&lt;=4890000,1040000,IF(J5132&lt;=6550000,670000,620000)),IF(J5132&lt;=1320000,950000,IF(J5132&lt;=3360000,880000,IF(J5132&lt;=4890000,680000,IF(J5132&lt;=6550000,630000,580000))))))</f>
        <v/>
      </c>
      <c r="L5132" s="16">
        <f>IF(D5132=1,IF(J5132&lt;=9000000,380000,IF(J5132&lt;=9500000,260000,IF(J5132&lt;=10000000,130000,0))),0)</f>
        <v/>
      </c>
      <c r="M5132" s="16">
        <f>IF(D5132=1,IF(J5132&lt;=9000000,330000,IF(J5132&lt;=9500000,220000,IF(J5132&lt;=10000000,110000,0))),0)</f>
        <v/>
      </c>
      <c r="N5132" s="16">
        <f>IF(D5132=1,IF(J5132&lt;=9000000,50000,IF(J5132&lt;=9500000,40000,IF(J5132&lt;=10000000,20000,0))),0)</f>
        <v/>
      </c>
      <c r="O5132" s="16">
        <f>MAX(0,ROUNDDOWN(J5132-G5132-K5132-L5132-E5132*380000-F5132*630000-H5132,-3))</f>
        <v/>
      </c>
      <c r="P5132" s="16">
        <f>MAX(0,ROUNDDOWN(J5132-G5132-430000-M5132-E5132*330000-F5132*450000-I5132,-3))</f>
        <v/>
      </c>
      <c r="Q5132" s="16">
        <f>50000+N5132+E5132*50000+F5132*180000</f>
        <v/>
      </c>
      <c r="R5132" s="16">
        <f>IF(P5132&lt;=2000000,MIN(Q5132,P5132),MAX(Q5132-(P5132-2000000),50000))*0.05</f>
        <v/>
      </c>
      <c r="S5132" s="16">
        <f>MAX(0,P5132*0.1-R5132)</f>
        <v/>
      </c>
      <c r="T5132" s="16">
        <f>Q5132+MAX(0,K5132-480000)</f>
        <v/>
      </c>
      <c r="U5132" s="16">
        <f>P5132-T5132</f>
        <v/>
      </c>
      <c r="V5132" s="17">
        <f>IF(U5132&lt;0,0,LOOKUP(U5132,{0,1950001,3300001,6950001,9000001,18000001,40000001},{0.05,0.1,0.2,0.23,0.33,0.4,0.45}))</f>
        <v/>
      </c>
      <c r="W5132" s="18">
        <f>IF(U5132&lt;0,0.9,0.9-V5132*1.021)</f>
        <v/>
      </c>
      <c r="X5132" s="16">
        <f>ROUNDDOWN(S5132*0.2/W5132+2000,0)</f>
        <v/>
      </c>
      <c r="Y5132" s="17">
        <f>IF(O5132&lt;=0,0,LOOKUP(O5132,{0,1950001,3300001,6950001,9000001,18000001,40000001},{0.05,0.1,0.2,0.23,0.33,0.4,0.45}))</f>
        <v/>
      </c>
    </row>
    <row r="5133">
      <c r="A5133" t="inlineStr">
        <is>
          <t>1万円刻み</t>
        </is>
      </c>
      <c r="B5133" s="16">
        <f>'3_1万円刻み'!$A$1163</f>
        <v/>
      </c>
      <c r="C5133" t="n">
        <v>2025</v>
      </c>
      <c r="D5133" t="n">
        <v>0</v>
      </c>
      <c r="E5133" t="n">
        <v>0</v>
      </c>
      <c r="F5133" t="n">
        <v>0</v>
      </c>
      <c r="G5133" s="16">
        <f>ROUND(MIN(B5133/12,650000)*12*0.0915+MIN(B5133/12,1390000)*12*(0.0504+0)+B5133*0.005,0)</f>
        <v/>
      </c>
      <c r="H5133" t="n">
        <v>0</v>
      </c>
      <c r="I5133" t="n">
        <v>0</v>
      </c>
      <c r="J5133" s="16">
        <f>IF(C5133=2026,IF(B5133&lt;741000,0,IF(B5133&lt;2191000,B5133-740000,IF(B5133&lt;2193000,1451000,IF(B5133&lt;2196000,1453000,IF(B5133&lt;2200000,1456000,IF(B5133&lt;3600000,ROUNDDOWN(B5133/4,-3)*2.8-80000,IF(B5133&lt;6600000,ROUNDDOWN(B5133/4,-3)*3.2-440000,IF(B5133&lt;8500000,ROUNDDOWN(B5133*0.9,0)-1100000,B5133-1950000)))))))),IF(B5133&lt;651000,0,IF(B5133&lt;1900000,B5133-650000,IF(B5133&lt;3600000,ROUNDDOWN(B5133/4,-3)*2.8-80000,IF(B5133&lt;6600000,ROUNDDOWN(B5133/4,-3)*3.2-440000,IF(B5133&lt;8500000,ROUNDDOWN(B5133*0.9,0)-1100000,B5133-1950000))))))</f>
        <v/>
      </c>
      <c r="K5133" s="16">
        <f>IF(J5133&gt;23500000,NA(),IF(C5133=2026,IF(J5133&lt;=4890000,1040000,IF(J5133&lt;=6550000,670000,620000)),IF(J5133&lt;=1320000,950000,IF(J5133&lt;=3360000,880000,IF(J5133&lt;=4890000,680000,IF(J5133&lt;=6550000,630000,580000))))))</f>
        <v/>
      </c>
      <c r="L5133" s="16">
        <f>IF(D5133=1,IF(J5133&lt;=9000000,380000,IF(J5133&lt;=9500000,260000,IF(J5133&lt;=10000000,130000,0))),0)</f>
        <v/>
      </c>
      <c r="M5133" s="16">
        <f>IF(D5133=1,IF(J5133&lt;=9000000,330000,IF(J5133&lt;=9500000,220000,IF(J5133&lt;=10000000,110000,0))),0)</f>
        <v/>
      </c>
      <c r="N5133" s="16">
        <f>IF(D5133=1,IF(J5133&lt;=9000000,50000,IF(J5133&lt;=9500000,40000,IF(J5133&lt;=10000000,20000,0))),0)</f>
        <v/>
      </c>
      <c r="O5133" s="16">
        <f>MAX(0,ROUNDDOWN(J5133-G5133-K5133-L5133-E5133*380000-F5133*630000-H5133,-3))</f>
        <v/>
      </c>
      <c r="P5133" s="16">
        <f>MAX(0,ROUNDDOWN(J5133-G5133-430000-M5133-E5133*330000-F5133*450000-I5133,-3))</f>
        <v/>
      </c>
      <c r="Q5133" s="16">
        <f>50000+N5133+E5133*50000+F5133*180000</f>
        <v/>
      </c>
      <c r="R5133" s="16">
        <f>IF(P5133&lt;=2000000,MIN(Q5133,P5133),MAX(Q5133-(P5133-2000000),50000))*0.05</f>
        <v/>
      </c>
      <c r="S5133" s="16">
        <f>MAX(0,P5133*0.1-R5133)</f>
        <v/>
      </c>
      <c r="T5133" s="16">
        <f>Q5133+MAX(0,K5133-480000)</f>
        <v/>
      </c>
      <c r="U5133" s="16">
        <f>P5133-T5133</f>
        <v/>
      </c>
      <c r="V5133" s="17">
        <f>IF(U5133&lt;0,0,LOOKUP(U5133,{0,1950001,3300001,6950001,9000001,18000001,40000001},{0.05,0.1,0.2,0.23,0.33,0.4,0.45}))</f>
        <v/>
      </c>
      <c r="W5133" s="18">
        <f>IF(U5133&lt;0,0.9,0.9-V5133*1.021)</f>
        <v/>
      </c>
      <c r="X5133" s="16">
        <f>ROUNDDOWN(S5133*0.2/W5133+2000,0)</f>
        <v/>
      </c>
      <c r="Y5133" s="17">
        <f>IF(O5133&lt;=0,0,LOOKUP(O5133,{0,1950001,3300001,6950001,9000001,18000001,40000001},{0.05,0.1,0.2,0.23,0.33,0.4,0.45}))</f>
        <v/>
      </c>
    </row>
    <row r="5134">
      <c r="A5134" t="inlineStr">
        <is>
          <t>1万円刻み</t>
        </is>
      </c>
      <c r="B5134" s="16">
        <f>'3_1万円刻み'!$A$1163</f>
        <v/>
      </c>
      <c r="C5134" t="n">
        <v>2026</v>
      </c>
      <c r="D5134" t="n">
        <v>0</v>
      </c>
      <c r="E5134" t="n">
        <v>0</v>
      </c>
      <c r="F5134" t="n">
        <v>0</v>
      </c>
      <c r="G5134" s="16">
        <f>ROUND(MIN(B5134/12,650000)*12*0.0915+MIN(B5134/12,1390000)*12*(0.0504+0)+B5134*0.005,0)</f>
        <v/>
      </c>
      <c r="H5134" t="n">
        <v>0</v>
      </c>
      <c r="I5134" t="n">
        <v>0</v>
      </c>
      <c r="J5134" s="16">
        <f>IF(C5134=2026,IF(B5134&lt;741000,0,IF(B5134&lt;2191000,B5134-740000,IF(B5134&lt;2193000,1451000,IF(B5134&lt;2196000,1453000,IF(B5134&lt;2200000,1456000,IF(B5134&lt;3600000,ROUNDDOWN(B5134/4,-3)*2.8-80000,IF(B5134&lt;6600000,ROUNDDOWN(B5134/4,-3)*3.2-440000,IF(B5134&lt;8500000,ROUNDDOWN(B5134*0.9,0)-1100000,B5134-1950000)))))))),IF(B5134&lt;651000,0,IF(B5134&lt;1900000,B5134-650000,IF(B5134&lt;3600000,ROUNDDOWN(B5134/4,-3)*2.8-80000,IF(B5134&lt;6600000,ROUNDDOWN(B5134/4,-3)*3.2-440000,IF(B5134&lt;8500000,ROUNDDOWN(B5134*0.9,0)-1100000,B5134-1950000))))))</f>
        <v/>
      </c>
      <c r="K5134" s="16">
        <f>IF(J5134&gt;23500000,NA(),IF(C5134=2026,IF(J5134&lt;=4890000,1040000,IF(J5134&lt;=6550000,670000,620000)),IF(J5134&lt;=1320000,950000,IF(J5134&lt;=3360000,880000,IF(J5134&lt;=4890000,680000,IF(J5134&lt;=6550000,630000,580000))))))</f>
        <v/>
      </c>
      <c r="L5134" s="16">
        <f>IF(D5134=1,IF(J5134&lt;=9000000,380000,IF(J5134&lt;=9500000,260000,IF(J5134&lt;=10000000,130000,0))),0)</f>
        <v/>
      </c>
      <c r="M5134" s="16">
        <f>IF(D5134=1,IF(J5134&lt;=9000000,330000,IF(J5134&lt;=9500000,220000,IF(J5134&lt;=10000000,110000,0))),0)</f>
        <v/>
      </c>
      <c r="N5134" s="16">
        <f>IF(D5134=1,IF(J5134&lt;=9000000,50000,IF(J5134&lt;=9500000,40000,IF(J5134&lt;=10000000,20000,0))),0)</f>
        <v/>
      </c>
      <c r="O5134" s="16">
        <f>MAX(0,ROUNDDOWN(J5134-G5134-K5134-L5134-E5134*380000-F5134*630000-H5134,-3))</f>
        <v/>
      </c>
      <c r="P5134" s="16">
        <f>MAX(0,ROUNDDOWN(J5134-G5134-430000-M5134-E5134*330000-F5134*450000-I5134,-3))</f>
        <v/>
      </c>
      <c r="Q5134" s="16">
        <f>50000+N5134+E5134*50000+F5134*180000</f>
        <v/>
      </c>
      <c r="R5134" s="16">
        <f>IF(P5134&lt;=2000000,MIN(Q5134,P5134),MAX(Q5134-(P5134-2000000),50000))*0.05</f>
        <v/>
      </c>
      <c r="S5134" s="16">
        <f>MAX(0,P5134*0.1-R5134)</f>
        <v/>
      </c>
      <c r="T5134" s="16">
        <f>Q5134+MAX(0,K5134-480000)</f>
        <v/>
      </c>
      <c r="U5134" s="16">
        <f>P5134-T5134</f>
        <v/>
      </c>
      <c r="V5134" s="17">
        <f>IF(U5134&lt;0,0,LOOKUP(U5134,{0,1950001,3300001,6950001,9000001,18000001,40000001},{0.05,0.1,0.2,0.23,0.33,0.4,0.45}))</f>
        <v/>
      </c>
      <c r="W5134" s="18">
        <f>IF(U5134&lt;0,0.9,0.9-V5134*1.021)</f>
        <v/>
      </c>
      <c r="X5134" s="16">
        <f>ROUNDDOWN(S5134*0.2/W5134+2000,0)</f>
        <v/>
      </c>
      <c r="Y5134" s="17">
        <f>IF(O5134&lt;=0,0,LOOKUP(O5134,{0,1950001,3300001,6950001,9000001,18000001,40000001},{0.05,0.1,0.2,0.23,0.33,0.4,0.45}))</f>
        <v/>
      </c>
    </row>
    <row r="5135">
      <c r="A5135" t="inlineStr">
        <is>
          <t>1万円刻み</t>
        </is>
      </c>
      <c r="B5135" s="16">
        <f>'3_1万円刻み'!$A$1163</f>
        <v/>
      </c>
      <c r="C5135" t="n">
        <v>2025</v>
      </c>
      <c r="D5135" t="n">
        <v>1</v>
      </c>
      <c r="E5135" t="n">
        <v>0</v>
      </c>
      <c r="F5135" t="n">
        <v>0</v>
      </c>
      <c r="G5135" s="16">
        <f>ROUND(MIN(B5135/12,650000)*12*0.0915+MIN(B5135/12,1390000)*12*(0.0504+0)+B5135*0.005,0)</f>
        <v/>
      </c>
      <c r="H5135" t="n">
        <v>0</v>
      </c>
      <c r="I5135" t="n">
        <v>0</v>
      </c>
      <c r="J5135" s="16">
        <f>IF(C5135=2026,IF(B5135&lt;741000,0,IF(B5135&lt;2191000,B5135-740000,IF(B5135&lt;2193000,1451000,IF(B5135&lt;2196000,1453000,IF(B5135&lt;2200000,1456000,IF(B5135&lt;3600000,ROUNDDOWN(B5135/4,-3)*2.8-80000,IF(B5135&lt;6600000,ROUNDDOWN(B5135/4,-3)*3.2-440000,IF(B5135&lt;8500000,ROUNDDOWN(B5135*0.9,0)-1100000,B5135-1950000)))))))),IF(B5135&lt;651000,0,IF(B5135&lt;1900000,B5135-650000,IF(B5135&lt;3600000,ROUNDDOWN(B5135/4,-3)*2.8-80000,IF(B5135&lt;6600000,ROUNDDOWN(B5135/4,-3)*3.2-440000,IF(B5135&lt;8500000,ROUNDDOWN(B5135*0.9,0)-1100000,B5135-1950000))))))</f>
        <v/>
      </c>
      <c r="K5135" s="16">
        <f>IF(J5135&gt;23500000,NA(),IF(C5135=2026,IF(J5135&lt;=4890000,1040000,IF(J5135&lt;=6550000,670000,620000)),IF(J5135&lt;=1320000,950000,IF(J5135&lt;=3360000,880000,IF(J5135&lt;=4890000,680000,IF(J5135&lt;=6550000,630000,580000))))))</f>
        <v/>
      </c>
      <c r="L5135" s="16">
        <f>IF(D5135=1,IF(J5135&lt;=9000000,380000,IF(J5135&lt;=9500000,260000,IF(J5135&lt;=10000000,130000,0))),0)</f>
        <v/>
      </c>
      <c r="M5135" s="16">
        <f>IF(D5135=1,IF(J5135&lt;=9000000,330000,IF(J5135&lt;=9500000,220000,IF(J5135&lt;=10000000,110000,0))),0)</f>
        <v/>
      </c>
      <c r="N5135" s="16">
        <f>IF(D5135=1,IF(J5135&lt;=9000000,50000,IF(J5135&lt;=9500000,40000,IF(J5135&lt;=10000000,20000,0))),0)</f>
        <v/>
      </c>
      <c r="O5135" s="16">
        <f>MAX(0,ROUNDDOWN(J5135-G5135-K5135-L5135-E5135*380000-F5135*630000-H5135,-3))</f>
        <v/>
      </c>
      <c r="P5135" s="16">
        <f>MAX(0,ROUNDDOWN(J5135-G5135-430000-M5135-E5135*330000-F5135*450000-I5135,-3))</f>
        <v/>
      </c>
      <c r="Q5135" s="16">
        <f>50000+N5135+E5135*50000+F5135*180000</f>
        <v/>
      </c>
      <c r="R5135" s="16">
        <f>IF(P5135&lt;=2000000,MIN(Q5135,P5135),MAX(Q5135-(P5135-2000000),50000))*0.05</f>
        <v/>
      </c>
      <c r="S5135" s="16">
        <f>MAX(0,P5135*0.1-R5135)</f>
        <v/>
      </c>
      <c r="T5135" s="16">
        <f>Q5135+MAX(0,K5135-480000)</f>
        <v/>
      </c>
      <c r="U5135" s="16">
        <f>P5135-T5135</f>
        <v/>
      </c>
      <c r="V5135" s="17">
        <f>IF(U5135&lt;0,0,LOOKUP(U5135,{0,1950001,3300001,6950001,9000001,18000001,40000001},{0.05,0.1,0.2,0.23,0.33,0.4,0.45}))</f>
        <v/>
      </c>
      <c r="W5135" s="18">
        <f>IF(U5135&lt;0,0.9,0.9-V5135*1.021)</f>
        <v/>
      </c>
      <c r="X5135" s="16">
        <f>ROUNDDOWN(S5135*0.2/W5135+2000,0)</f>
        <v/>
      </c>
      <c r="Y5135" s="17">
        <f>IF(O5135&lt;=0,0,LOOKUP(O5135,{0,1950001,3300001,6950001,9000001,18000001,40000001},{0.05,0.1,0.2,0.23,0.33,0.4,0.45}))</f>
        <v/>
      </c>
    </row>
    <row r="5136">
      <c r="A5136" t="inlineStr">
        <is>
          <t>1万円刻み</t>
        </is>
      </c>
      <c r="B5136" s="16">
        <f>'3_1万円刻み'!$A$1163</f>
        <v/>
      </c>
      <c r="C5136" t="n">
        <v>2026</v>
      </c>
      <c r="D5136" t="n">
        <v>1</v>
      </c>
      <c r="E5136" t="n">
        <v>0</v>
      </c>
      <c r="F5136" t="n">
        <v>0</v>
      </c>
      <c r="G5136" s="16">
        <f>ROUND(MIN(B5136/12,650000)*12*0.0915+MIN(B5136/12,1390000)*12*(0.0504+0)+B5136*0.005,0)</f>
        <v/>
      </c>
      <c r="H5136" t="n">
        <v>0</v>
      </c>
      <c r="I5136" t="n">
        <v>0</v>
      </c>
      <c r="J5136" s="16">
        <f>IF(C5136=2026,IF(B5136&lt;741000,0,IF(B5136&lt;2191000,B5136-740000,IF(B5136&lt;2193000,1451000,IF(B5136&lt;2196000,1453000,IF(B5136&lt;2200000,1456000,IF(B5136&lt;3600000,ROUNDDOWN(B5136/4,-3)*2.8-80000,IF(B5136&lt;6600000,ROUNDDOWN(B5136/4,-3)*3.2-440000,IF(B5136&lt;8500000,ROUNDDOWN(B5136*0.9,0)-1100000,B5136-1950000)))))))),IF(B5136&lt;651000,0,IF(B5136&lt;1900000,B5136-650000,IF(B5136&lt;3600000,ROUNDDOWN(B5136/4,-3)*2.8-80000,IF(B5136&lt;6600000,ROUNDDOWN(B5136/4,-3)*3.2-440000,IF(B5136&lt;8500000,ROUNDDOWN(B5136*0.9,0)-1100000,B5136-1950000))))))</f>
        <v/>
      </c>
      <c r="K5136" s="16">
        <f>IF(J5136&gt;23500000,NA(),IF(C5136=2026,IF(J5136&lt;=4890000,1040000,IF(J5136&lt;=6550000,670000,620000)),IF(J5136&lt;=1320000,950000,IF(J5136&lt;=3360000,880000,IF(J5136&lt;=4890000,680000,IF(J5136&lt;=6550000,630000,580000))))))</f>
        <v/>
      </c>
      <c r="L5136" s="16">
        <f>IF(D5136=1,IF(J5136&lt;=9000000,380000,IF(J5136&lt;=9500000,260000,IF(J5136&lt;=10000000,130000,0))),0)</f>
        <v/>
      </c>
      <c r="M5136" s="16">
        <f>IF(D5136=1,IF(J5136&lt;=9000000,330000,IF(J5136&lt;=9500000,220000,IF(J5136&lt;=10000000,110000,0))),0)</f>
        <v/>
      </c>
      <c r="N5136" s="16">
        <f>IF(D5136=1,IF(J5136&lt;=9000000,50000,IF(J5136&lt;=9500000,40000,IF(J5136&lt;=10000000,20000,0))),0)</f>
        <v/>
      </c>
      <c r="O5136" s="16">
        <f>MAX(0,ROUNDDOWN(J5136-G5136-K5136-L5136-E5136*380000-F5136*630000-H5136,-3))</f>
        <v/>
      </c>
      <c r="P5136" s="16">
        <f>MAX(0,ROUNDDOWN(J5136-G5136-430000-M5136-E5136*330000-F5136*450000-I5136,-3))</f>
        <v/>
      </c>
      <c r="Q5136" s="16">
        <f>50000+N5136+E5136*50000+F5136*180000</f>
        <v/>
      </c>
      <c r="R5136" s="16">
        <f>IF(P5136&lt;=2000000,MIN(Q5136,P5136),MAX(Q5136-(P5136-2000000),50000))*0.05</f>
        <v/>
      </c>
      <c r="S5136" s="16">
        <f>MAX(0,P5136*0.1-R5136)</f>
        <v/>
      </c>
      <c r="T5136" s="16">
        <f>Q5136+MAX(0,K5136-480000)</f>
        <v/>
      </c>
      <c r="U5136" s="16">
        <f>P5136-T5136</f>
        <v/>
      </c>
      <c r="V5136" s="17">
        <f>IF(U5136&lt;0,0,LOOKUP(U5136,{0,1950001,3300001,6950001,9000001,18000001,40000001},{0.05,0.1,0.2,0.23,0.33,0.4,0.45}))</f>
        <v/>
      </c>
      <c r="W5136" s="18">
        <f>IF(U5136&lt;0,0.9,0.9-V5136*1.021)</f>
        <v/>
      </c>
      <c r="X5136" s="16">
        <f>ROUNDDOWN(S5136*0.2/W5136+2000,0)</f>
        <v/>
      </c>
      <c r="Y5136" s="17">
        <f>IF(O5136&lt;=0,0,LOOKUP(O5136,{0,1950001,3300001,6950001,9000001,18000001,40000001},{0.05,0.1,0.2,0.23,0.33,0.4,0.45}))</f>
        <v/>
      </c>
    </row>
    <row r="5137">
      <c r="A5137" t="inlineStr">
        <is>
          <t>1万円刻み</t>
        </is>
      </c>
      <c r="B5137" s="16">
        <f>'3_1万円刻み'!$A$1164</f>
        <v/>
      </c>
      <c r="C5137" t="n">
        <v>2025</v>
      </c>
      <c r="D5137" t="n">
        <v>0</v>
      </c>
      <c r="E5137" t="n">
        <v>0</v>
      </c>
      <c r="F5137" t="n">
        <v>0</v>
      </c>
      <c r="G5137" s="16">
        <f>ROUND(MIN(B5137/12,650000)*12*0.0915+MIN(B5137/12,1390000)*12*(0.0504+0)+B5137*0.005,0)</f>
        <v/>
      </c>
      <c r="H5137" t="n">
        <v>0</v>
      </c>
      <c r="I5137" t="n">
        <v>0</v>
      </c>
      <c r="J5137" s="16">
        <f>IF(C5137=2026,IF(B5137&lt;741000,0,IF(B5137&lt;2191000,B5137-740000,IF(B5137&lt;2193000,1451000,IF(B5137&lt;2196000,1453000,IF(B5137&lt;2200000,1456000,IF(B5137&lt;3600000,ROUNDDOWN(B5137/4,-3)*2.8-80000,IF(B5137&lt;6600000,ROUNDDOWN(B5137/4,-3)*3.2-440000,IF(B5137&lt;8500000,ROUNDDOWN(B5137*0.9,0)-1100000,B5137-1950000)))))))),IF(B5137&lt;651000,0,IF(B5137&lt;1900000,B5137-650000,IF(B5137&lt;3600000,ROUNDDOWN(B5137/4,-3)*2.8-80000,IF(B5137&lt;6600000,ROUNDDOWN(B5137/4,-3)*3.2-440000,IF(B5137&lt;8500000,ROUNDDOWN(B5137*0.9,0)-1100000,B5137-1950000))))))</f>
        <v/>
      </c>
      <c r="K5137" s="16">
        <f>IF(J5137&gt;23500000,NA(),IF(C5137=2026,IF(J5137&lt;=4890000,1040000,IF(J5137&lt;=6550000,670000,620000)),IF(J5137&lt;=1320000,950000,IF(J5137&lt;=3360000,880000,IF(J5137&lt;=4890000,680000,IF(J5137&lt;=6550000,630000,580000))))))</f>
        <v/>
      </c>
      <c r="L5137" s="16">
        <f>IF(D5137=1,IF(J5137&lt;=9000000,380000,IF(J5137&lt;=9500000,260000,IF(J5137&lt;=10000000,130000,0))),0)</f>
        <v/>
      </c>
      <c r="M5137" s="16">
        <f>IF(D5137=1,IF(J5137&lt;=9000000,330000,IF(J5137&lt;=9500000,220000,IF(J5137&lt;=10000000,110000,0))),0)</f>
        <v/>
      </c>
      <c r="N5137" s="16">
        <f>IF(D5137=1,IF(J5137&lt;=9000000,50000,IF(J5137&lt;=9500000,40000,IF(J5137&lt;=10000000,20000,0))),0)</f>
        <v/>
      </c>
      <c r="O5137" s="16">
        <f>MAX(0,ROUNDDOWN(J5137-G5137-K5137-L5137-E5137*380000-F5137*630000-H5137,-3))</f>
        <v/>
      </c>
      <c r="P5137" s="16">
        <f>MAX(0,ROUNDDOWN(J5137-G5137-430000-M5137-E5137*330000-F5137*450000-I5137,-3))</f>
        <v/>
      </c>
      <c r="Q5137" s="16">
        <f>50000+N5137+E5137*50000+F5137*180000</f>
        <v/>
      </c>
      <c r="R5137" s="16">
        <f>IF(P5137&lt;=2000000,MIN(Q5137,P5137),MAX(Q5137-(P5137-2000000),50000))*0.05</f>
        <v/>
      </c>
      <c r="S5137" s="16">
        <f>MAX(0,P5137*0.1-R5137)</f>
        <v/>
      </c>
      <c r="T5137" s="16">
        <f>Q5137+MAX(0,K5137-480000)</f>
        <v/>
      </c>
      <c r="U5137" s="16">
        <f>P5137-T5137</f>
        <v/>
      </c>
      <c r="V5137" s="17">
        <f>IF(U5137&lt;0,0,LOOKUP(U5137,{0,1950001,3300001,6950001,9000001,18000001,40000001},{0.05,0.1,0.2,0.23,0.33,0.4,0.45}))</f>
        <v/>
      </c>
      <c r="W5137" s="18">
        <f>IF(U5137&lt;0,0.9,0.9-V5137*1.021)</f>
        <v/>
      </c>
      <c r="X5137" s="16">
        <f>ROUNDDOWN(S5137*0.2/W5137+2000,0)</f>
        <v/>
      </c>
      <c r="Y5137" s="17">
        <f>IF(O5137&lt;=0,0,LOOKUP(O5137,{0,1950001,3300001,6950001,9000001,18000001,40000001},{0.05,0.1,0.2,0.23,0.33,0.4,0.45}))</f>
        <v/>
      </c>
    </row>
    <row r="5138">
      <c r="A5138" t="inlineStr">
        <is>
          <t>1万円刻み</t>
        </is>
      </c>
      <c r="B5138" s="16">
        <f>'3_1万円刻み'!$A$1164</f>
        <v/>
      </c>
      <c r="C5138" t="n">
        <v>2026</v>
      </c>
      <c r="D5138" t="n">
        <v>0</v>
      </c>
      <c r="E5138" t="n">
        <v>0</v>
      </c>
      <c r="F5138" t="n">
        <v>0</v>
      </c>
      <c r="G5138" s="16">
        <f>ROUND(MIN(B5138/12,650000)*12*0.0915+MIN(B5138/12,1390000)*12*(0.0504+0)+B5138*0.005,0)</f>
        <v/>
      </c>
      <c r="H5138" t="n">
        <v>0</v>
      </c>
      <c r="I5138" t="n">
        <v>0</v>
      </c>
      <c r="J5138" s="16">
        <f>IF(C5138=2026,IF(B5138&lt;741000,0,IF(B5138&lt;2191000,B5138-740000,IF(B5138&lt;2193000,1451000,IF(B5138&lt;2196000,1453000,IF(B5138&lt;2200000,1456000,IF(B5138&lt;3600000,ROUNDDOWN(B5138/4,-3)*2.8-80000,IF(B5138&lt;6600000,ROUNDDOWN(B5138/4,-3)*3.2-440000,IF(B5138&lt;8500000,ROUNDDOWN(B5138*0.9,0)-1100000,B5138-1950000)))))))),IF(B5138&lt;651000,0,IF(B5138&lt;1900000,B5138-650000,IF(B5138&lt;3600000,ROUNDDOWN(B5138/4,-3)*2.8-80000,IF(B5138&lt;6600000,ROUNDDOWN(B5138/4,-3)*3.2-440000,IF(B5138&lt;8500000,ROUNDDOWN(B5138*0.9,0)-1100000,B5138-1950000))))))</f>
        <v/>
      </c>
      <c r="K5138" s="16">
        <f>IF(J5138&gt;23500000,NA(),IF(C5138=2026,IF(J5138&lt;=4890000,1040000,IF(J5138&lt;=6550000,670000,620000)),IF(J5138&lt;=1320000,950000,IF(J5138&lt;=3360000,880000,IF(J5138&lt;=4890000,680000,IF(J5138&lt;=6550000,630000,580000))))))</f>
        <v/>
      </c>
      <c r="L5138" s="16">
        <f>IF(D5138=1,IF(J5138&lt;=9000000,380000,IF(J5138&lt;=9500000,260000,IF(J5138&lt;=10000000,130000,0))),0)</f>
        <v/>
      </c>
      <c r="M5138" s="16">
        <f>IF(D5138=1,IF(J5138&lt;=9000000,330000,IF(J5138&lt;=9500000,220000,IF(J5138&lt;=10000000,110000,0))),0)</f>
        <v/>
      </c>
      <c r="N5138" s="16">
        <f>IF(D5138=1,IF(J5138&lt;=9000000,50000,IF(J5138&lt;=9500000,40000,IF(J5138&lt;=10000000,20000,0))),0)</f>
        <v/>
      </c>
      <c r="O5138" s="16">
        <f>MAX(0,ROUNDDOWN(J5138-G5138-K5138-L5138-E5138*380000-F5138*630000-H5138,-3))</f>
        <v/>
      </c>
      <c r="P5138" s="16">
        <f>MAX(0,ROUNDDOWN(J5138-G5138-430000-M5138-E5138*330000-F5138*450000-I5138,-3))</f>
        <v/>
      </c>
      <c r="Q5138" s="16">
        <f>50000+N5138+E5138*50000+F5138*180000</f>
        <v/>
      </c>
      <c r="R5138" s="16">
        <f>IF(P5138&lt;=2000000,MIN(Q5138,P5138),MAX(Q5138-(P5138-2000000),50000))*0.05</f>
        <v/>
      </c>
      <c r="S5138" s="16">
        <f>MAX(0,P5138*0.1-R5138)</f>
        <v/>
      </c>
      <c r="T5138" s="16">
        <f>Q5138+MAX(0,K5138-480000)</f>
        <v/>
      </c>
      <c r="U5138" s="16">
        <f>P5138-T5138</f>
        <v/>
      </c>
      <c r="V5138" s="17">
        <f>IF(U5138&lt;0,0,LOOKUP(U5138,{0,1950001,3300001,6950001,9000001,18000001,40000001},{0.05,0.1,0.2,0.23,0.33,0.4,0.45}))</f>
        <v/>
      </c>
      <c r="W5138" s="18">
        <f>IF(U5138&lt;0,0.9,0.9-V5138*1.021)</f>
        <v/>
      </c>
      <c r="X5138" s="16">
        <f>ROUNDDOWN(S5138*0.2/W5138+2000,0)</f>
        <v/>
      </c>
      <c r="Y5138" s="17">
        <f>IF(O5138&lt;=0,0,LOOKUP(O5138,{0,1950001,3300001,6950001,9000001,18000001,40000001},{0.05,0.1,0.2,0.23,0.33,0.4,0.45}))</f>
        <v/>
      </c>
    </row>
    <row r="5139">
      <c r="A5139" t="inlineStr">
        <is>
          <t>1万円刻み</t>
        </is>
      </c>
      <c r="B5139" s="16">
        <f>'3_1万円刻み'!$A$1164</f>
        <v/>
      </c>
      <c r="C5139" t="n">
        <v>2025</v>
      </c>
      <c r="D5139" t="n">
        <v>1</v>
      </c>
      <c r="E5139" t="n">
        <v>0</v>
      </c>
      <c r="F5139" t="n">
        <v>0</v>
      </c>
      <c r="G5139" s="16">
        <f>ROUND(MIN(B5139/12,650000)*12*0.0915+MIN(B5139/12,1390000)*12*(0.0504+0)+B5139*0.005,0)</f>
        <v/>
      </c>
      <c r="H5139" t="n">
        <v>0</v>
      </c>
      <c r="I5139" t="n">
        <v>0</v>
      </c>
      <c r="J5139" s="16">
        <f>IF(C5139=2026,IF(B5139&lt;741000,0,IF(B5139&lt;2191000,B5139-740000,IF(B5139&lt;2193000,1451000,IF(B5139&lt;2196000,1453000,IF(B5139&lt;2200000,1456000,IF(B5139&lt;3600000,ROUNDDOWN(B5139/4,-3)*2.8-80000,IF(B5139&lt;6600000,ROUNDDOWN(B5139/4,-3)*3.2-440000,IF(B5139&lt;8500000,ROUNDDOWN(B5139*0.9,0)-1100000,B5139-1950000)))))))),IF(B5139&lt;651000,0,IF(B5139&lt;1900000,B5139-650000,IF(B5139&lt;3600000,ROUNDDOWN(B5139/4,-3)*2.8-80000,IF(B5139&lt;6600000,ROUNDDOWN(B5139/4,-3)*3.2-440000,IF(B5139&lt;8500000,ROUNDDOWN(B5139*0.9,0)-1100000,B5139-1950000))))))</f>
        <v/>
      </c>
      <c r="K5139" s="16">
        <f>IF(J5139&gt;23500000,NA(),IF(C5139=2026,IF(J5139&lt;=4890000,1040000,IF(J5139&lt;=6550000,670000,620000)),IF(J5139&lt;=1320000,950000,IF(J5139&lt;=3360000,880000,IF(J5139&lt;=4890000,680000,IF(J5139&lt;=6550000,630000,580000))))))</f>
        <v/>
      </c>
      <c r="L5139" s="16">
        <f>IF(D5139=1,IF(J5139&lt;=9000000,380000,IF(J5139&lt;=9500000,260000,IF(J5139&lt;=10000000,130000,0))),0)</f>
        <v/>
      </c>
      <c r="M5139" s="16">
        <f>IF(D5139=1,IF(J5139&lt;=9000000,330000,IF(J5139&lt;=9500000,220000,IF(J5139&lt;=10000000,110000,0))),0)</f>
        <v/>
      </c>
      <c r="N5139" s="16">
        <f>IF(D5139=1,IF(J5139&lt;=9000000,50000,IF(J5139&lt;=9500000,40000,IF(J5139&lt;=10000000,20000,0))),0)</f>
        <v/>
      </c>
      <c r="O5139" s="16">
        <f>MAX(0,ROUNDDOWN(J5139-G5139-K5139-L5139-E5139*380000-F5139*630000-H5139,-3))</f>
        <v/>
      </c>
      <c r="P5139" s="16">
        <f>MAX(0,ROUNDDOWN(J5139-G5139-430000-M5139-E5139*330000-F5139*450000-I5139,-3))</f>
        <v/>
      </c>
      <c r="Q5139" s="16">
        <f>50000+N5139+E5139*50000+F5139*180000</f>
        <v/>
      </c>
      <c r="R5139" s="16">
        <f>IF(P5139&lt;=2000000,MIN(Q5139,P5139),MAX(Q5139-(P5139-2000000),50000))*0.05</f>
        <v/>
      </c>
      <c r="S5139" s="16">
        <f>MAX(0,P5139*0.1-R5139)</f>
        <v/>
      </c>
      <c r="T5139" s="16">
        <f>Q5139+MAX(0,K5139-480000)</f>
        <v/>
      </c>
      <c r="U5139" s="16">
        <f>P5139-T5139</f>
        <v/>
      </c>
      <c r="V5139" s="17">
        <f>IF(U5139&lt;0,0,LOOKUP(U5139,{0,1950001,3300001,6950001,9000001,18000001,40000001},{0.05,0.1,0.2,0.23,0.33,0.4,0.45}))</f>
        <v/>
      </c>
      <c r="W5139" s="18">
        <f>IF(U5139&lt;0,0.9,0.9-V5139*1.021)</f>
        <v/>
      </c>
      <c r="X5139" s="16">
        <f>ROUNDDOWN(S5139*0.2/W5139+2000,0)</f>
        <v/>
      </c>
      <c r="Y5139" s="17">
        <f>IF(O5139&lt;=0,0,LOOKUP(O5139,{0,1950001,3300001,6950001,9000001,18000001,40000001},{0.05,0.1,0.2,0.23,0.33,0.4,0.45}))</f>
        <v/>
      </c>
    </row>
    <row r="5140">
      <c r="A5140" t="inlineStr">
        <is>
          <t>1万円刻み</t>
        </is>
      </c>
      <c r="B5140" s="16">
        <f>'3_1万円刻み'!$A$1164</f>
        <v/>
      </c>
      <c r="C5140" t="n">
        <v>2026</v>
      </c>
      <c r="D5140" t="n">
        <v>1</v>
      </c>
      <c r="E5140" t="n">
        <v>0</v>
      </c>
      <c r="F5140" t="n">
        <v>0</v>
      </c>
      <c r="G5140" s="16">
        <f>ROUND(MIN(B5140/12,650000)*12*0.0915+MIN(B5140/12,1390000)*12*(0.0504+0)+B5140*0.005,0)</f>
        <v/>
      </c>
      <c r="H5140" t="n">
        <v>0</v>
      </c>
      <c r="I5140" t="n">
        <v>0</v>
      </c>
      <c r="J5140" s="16">
        <f>IF(C5140=2026,IF(B5140&lt;741000,0,IF(B5140&lt;2191000,B5140-740000,IF(B5140&lt;2193000,1451000,IF(B5140&lt;2196000,1453000,IF(B5140&lt;2200000,1456000,IF(B5140&lt;3600000,ROUNDDOWN(B5140/4,-3)*2.8-80000,IF(B5140&lt;6600000,ROUNDDOWN(B5140/4,-3)*3.2-440000,IF(B5140&lt;8500000,ROUNDDOWN(B5140*0.9,0)-1100000,B5140-1950000)))))))),IF(B5140&lt;651000,0,IF(B5140&lt;1900000,B5140-650000,IF(B5140&lt;3600000,ROUNDDOWN(B5140/4,-3)*2.8-80000,IF(B5140&lt;6600000,ROUNDDOWN(B5140/4,-3)*3.2-440000,IF(B5140&lt;8500000,ROUNDDOWN(B5140*0.9,0)-1100000,B5140-1950000))))))</f>
        <v/>
      </c>
      <c r="K5140" s="16">
        <f>IF(J5140&gt;23500000,NA(),IF(C5140=2026,IF(J5140&lt;=4890000,1040000,IF(J5140&lt;=6550000,670000,620000)),IF(J5140&lt;=1320000,950000,IF(J5140&lt;=3360000,880000,IF(J5140&lt;=4890000,680000,IF(J5140&lt;=6550000,630000,580000))))))</f>
        <v/>
      </c>
      <c r="L5140" s="16">
        <f>IF(D5140=1,IF(J5140&lt;=9000000,380000,IF(J5140&lt;=9500000,260000,IF(J5140&lt;=10000000,130000,0))),0)</f>
        <v/>
      </c>
      <c r="M5140" s="16">
        <f>IF(D5140=1,IF(J5140&lt;=9000000,330000,IF(J5140&lt;=9500000,220000,IF(J5140&lt;=10000000,110000,0))),0)</f>
        <v/>
      </c>
      <c r="N5140" s="16">
        <f>IF(D5140=1,IF(J5140&lt;=9000000,50000,IF(J5140&lt;=9500000,40000,IF(J5140&lt;=10000000,20000,0))),0)</f>
        <v/>
      </c>
      <c r="O5140" s="16">
        <f>MAX(0,ROUNDDOWN(J5140-G5140-K5140-L5140-E5140*380000-F5140*630000-H5140,-3))</f>
        <v/>
      </c>
      <c r="P5140" s="16">
        <f>MAX(0,ROUNDDOWN(J5140-G5140-430000-M5140-E5140*330000-F5140*450000-I5140,-3))</f>
        <v/>
      </c>
      <c r="Q5140" s="16">
        <f>50000+N5140+E5140*50000+F5140*180000</f>
        <v/>
      </c>
      <c r="R5140" s="16">
        <f>IF(P5140&lt;=2000000,MIN(Q5140,P5140),MAX(Q5140-(P5140-2000000),50000))*0.05</f>
        <v/>
      </c>
      <c r="S5140" s="16">
        <f>MAX(0,P5140*0.1-R5140)</f>
        <v/>
      </c>
      <c r="T5140" s="16">
        <f>Q5140+MAX(0,K5140-480000)</f>
        <v/>
      </c>
      <c r="U5140" s="16">
        <f>P5140-T5140</f>
        <v/>
      </c>
      <c r="V5140" s="17">
        <f>IF(U5140&lt;0,0,LOOKUP(U5140,{0,1950001,3300001,6950001,9000001,18000001,40000001},{0.05,0.1,0.2,0.23,0.33,0.4,0.45}))</f>
        <v/>
      </c>
      <c r="W5140" s="18">
        <f>IF(U5140&lt;0,0.9,0.9-V5140*1.021)</f>
        <v/>
      </c>
      <c r="X5140" s="16">
        <f>ROUNDDOWN(S5140*0.2/W5140+2000,0)</f>
        <v/>
      </c>
      <c r="Y5140" s="17">
        <f>IF(O5140&lt;=0,0,LOOKUP(O5140,{0,1950001,3300001,6950001,9000001,18000001,40000001},{0.05,0.1,0.2,0.23,0.33,0.4,0.45}))</f>
        <v/>
      </c>
    </row>
    <row r="5141">
      <c r="A5141" t="inlineStr">
        <is>
          <t>1万円刻み</t>
        </is>
      </c>
      <c r="B5141" s="16">
        <f>'3_1万円刻み'!$A$1165</f>
        <v/>
      </c>
      <c r="C5141" t="n">
        <v>2025</v>
      </c>
      <c r="D5141" t="n">
        <v>0</v>
      </c>
      <c r="E5141" t="n">
        <v>0</v>
      </c>
      <c r="F5141" t="n">
        <v>0</v>
      </c>
      <c r="G5141" s="16">
        <f>ROUND(MIN(B5141/12,650000)*12*0.0915+MIN(B5141/12,1390000)*12*(0.0504+0)+B5141*0.005,0)</f>
        <v/>
      </c>
      <c r="H5141" t="n">
        <v>0</v>
      </c>
      <c r="I5141" t="n">
        <v>0</v>
      </c>
      <c r="J5141" s="16">
        <f>IF(C5141=2026,IF(B5141&lt;741000,0,IF(B5141&lt;2191000,B5141-740000,IF(B5141&lt;2193000,1451000,IF(B5141&lt;2196000,1453000,IF(B5141&lt;2200000,1456000,IF(B5141&lt;3600000,ROUNDDOWN(B5141/4,-3)*2.8-80000,IF(B5141&lt;6600000,ROUNDDOWN(B5141/4,-3)*3.2-440000,IF(B5141&lt;8500000,ROUNDDOWN(B5141*0.9,0)-1100000,B5141-1950000)))))))),IF(B5141&lt;651000,0,IF(B5141&lt;1900000,B5141-650000,IF(B5141&lt;3600000,ROUNDDOWN(B5141/4,-3)*2.8-80000,IF(B5141&lt;6600000,ROUNDDOWN(B5141/4,-3)*3.2-440000,IF(B5141&lt;8500000,ROUNDDOWN(B5141*0.9,0)-1100000,B5141-1950000))))))</f>
        <v/>
      </c>
      <c r="K5141" s="16">
        <f>IF(J5141&gt;23500000,NA(),IF(C5141=2026,IF(J5141&lt;=4890000,1040000,IF(J5141&lt;=6550000,670000,620000)),IF(J5141&lt;=1320000,950000,IF(J5141&lt;=3360000,880000,IF(J5141&lt;=4890000,680000,IF(J5141&lt;=6550000,630000,580000))))))</f>
        <v/>
      </c>
      <c r="L5141" s="16">
        <f>IF(D5141=1,IF(J5141&lt;=9000000,380000,IF(J5141&lt;=9500000,260000,IF(J5141&lt;=10000000,130000,0))),0)</f>
        <v/>
      </c>
      <c r="M5141" s="16">
        <f>IF(D5141=1,IF(J5141&lt;=9000000,330000,IF(J5141&lt;=9500000,220000,IF(J5141&lt;=10000000,110000,0))),0)</f>
        <v/>
      </c>
      <c r="N5141" s="16">
        <f>IF(D5141=1,IF(J5141&lt;=9000000,50000,IF(J5141&lt;=9500000,40000,IF(J5141&lt;=10000000,20000,0))),0)</f>
        <v/>
      </c>
      <c r="O5141" s="16">
        <f>MAX(0,ROUNDDOWN(J5141-G5141-K5141-L5141-E5141*380000-F5141*630000-H5141,-3))</f>
        <v/>
      </c>
      <c r="P5141" s="16">
        <f>MAX(0,ROUNDDOWN(J5141-G5141-430000-M5141-E5141*330000-F5141*450000-I5141,-3))</f>
        <v/>
      </c>
      <c r="Q5141" s="16">
        <f>50000+N5141+E5141*50000+F5141*180000</f>
        <v/>
      </c>
      <c r="R5141" s="16">
        <f>IF(P5141&lt;=2000000,MIN(Q5141,P5141),MAX(Q5141-(P5141-2000000),50000))*0.05</f>
        <v/>
      </c>
      <c r="S5141" s="16">
        <f>MAX(0,P5141*0.1-R5141)</f>
        <v/>
      </c>
      <c r="T5141" s="16">
        <f>Q5141+MAX(0,K5141-480000)</f>
        <v/>
      </c>
      <c r="U5141" s="16">
        <f>P5141-T5141</f>
        <v/>
      </c>
      <c r="V5141" s="17">
        <f>IF(U5141&lt;0,0,LOOKUP(U5141,{0,1950001,3300001,6950001,9000001,18000001,40000001},{0.05,0.1,0.2,0.23,0.33,0.4,0.45}))</f>
        <v/>
      </c>
      <c r="W5141" s="18">
        <f>IF(U5141&lt;0,0.9,0.9-V5141*1.021)</f>
        <v/>
      </c>
      <c r="X5141" s="16">
        <f>ROUNDDOWN(S5141*0.2/W5141+2000,0)</f>
        <v/>
      </c>
      <c r="Y5141" s="17">
        <f>IF(O5141&lt;=0,0,LOOKUP(O5141,{0,1950001,3300001,6950001,9000001,18000001,40000001},{0.05,0.1,0.2,0.23,0.33,0.4,0.45}))</f>
        <v/>
      </c>
    </row>
    <row r="5142">
      <c r="A5142" t="inlineStr">
        <is>
          <t>1万円刻み</t>
        </is>
      </c>
      <c r="B5142" s="16">
        <f>'3_1万円刻み'!$A$1165</f>
        <v/>
      </c>
      <c r="C5142" t="n">
        <v>2026</v>
      </c>
      <c r="D5142" t="n">
        <v>0</v>
      </c>
      <c r="E5142" t="n">
        <v>0</v>
      </c>
      <c r="F5142" t="n">
        <v>0</v>
      </c>
      <c r="G5142" s="16">
        <f>ROUND(MIN(B5142/12,650000)*12*0.0915+MIN(B5142/12,1390000)*12*(0.0504+0)+B5142*0.005,0)</f>
        <v/>
      </c>
      <c r="H5142" t="n">
        <v>0</v>
      </c>
      <c r="I5142" t="n">
        <v>0</v>
      </c>
      <c r="J5142" s="16">
        <f>IF(C5142=2026,IF(B5142&lt;741000,0,IF(B5142&lt;2191000,B5142-740000,IF(B5142&lt;2193000,1451000,IF(B5142&lt;2196000,1453000,IF(B5142&lt;2200000,1456000,IF(B5142&lt;3600000,ROUNDDOWN(B5142/4,-3)*2.8-80000,IF(B5142&lt;6600000,ROUNDDOWN(B5142/4,-3)*3.2-440000,IF(B5142&lt;8500000,ROUNDDOWN(B5142*0.9,0)-1100000,B5142-1950000)))))))),IF(B5142&lt;651000,0,IF(B5142&lt;1900000,B5142-650000,IF(B5142&lt;3600000,ROUNDDOWN(B5142/4,-3)*2.8-80000,IF(B5142&lt;6600000,ROUNDDOWN(B5142/4,-3)*3.2-440000,IF(B5142&lt;8500000,ROUNDDOWN(B5142*0.9,0)-1100000,B5142-1950000))))))</f>
        <v/>
      </c>
      <c r="K5142" s="16">
        <f>IF(J5142&gt;23500000,NA(),IF(C5142=2026,IF(J5142&lt;=4890000,1040000,IF(J5142&lt;=6550000,670000,620000)),IF(J5142&lt;=1320000,950000,IF(J5142&lt;=3360000,880000,IF(J5142&lt;=4890000,680000,IF(J5142&lt;=6550000,630000,580000))))))</f>
        <v/>
      </c>
      <c r="L5142" s="16">
        <f>IF(D5142=1,IF(J5142&lt;=9000000,380000,IF(J5142&lt;=9500000,260000,IF(J5142&lt;=10000000,130000,0))),0)</f>
        <v/>
      </c>
      <c r="M5142" s="16">
        <f>IF(D5142=1,IF(J5142&lt;=9000000,330000,IF(J5142&lt;=9500000,220000,IF(J5142&lt;=10000000,110000,0))),0)</f>
        <v/>
      </c>
      <c r="N5142" s="16">
        <f>IF(D5142=1,IF(J5142&lt;=9000000,50000,IF(J5142&lt;=9500000,40000,IF(J5142&lt;=10000000,20000,0))),0)</f>
        <v/>
      </c>
      <c r="O5142" s="16">
        <f>MAX(0,ROUNDDOWN(J5142-G5142-K5142-L5142-E5142*380000-F5142*630000-H5142,-3))</f>
        <v/>
      </c>
      <c r="P5142" s="16">
        <f>MAX(0,ROUNDDOWN(J5142-G5142-430000-M5142-E5142*330000-F5142*450000-I5142,-3))</f>
        <v/>
      </c>
      <c r="Q5142" s="16">
        <f>50000+N5142+E5142*50000+F5142*180000</f>
        <v/>
      </c>
      <c r="R5142" s="16">
        <f>IF(P5142&lt;=2000000,MIN(Q5142,P5142),MAX(Q5142-(P5142-2000000),50000))*0.05</f>
        <v/>
      </c>
      <c r="S5142" s="16">
        <f>MAX(0,P5142*0.1-R5142)</f>
        <v/>
      </c>
      <c r="T5142" s="16">
        <f>Q5142+MAX(0,K5142-480000)</f>
        <v/>
      </c>
      <c r="U5142" s="16">
        <f>P5142-T5142</f>
        <v/>
      </c>
      <c r="V5142" s="17">
        <f>IF(U5142&lt;0,0,LOOKUP(U5142,{0,1950001,3300001,6950001,9000001,18000001,40000001},{0.05,0.1,0.2,0.23,0.33,0.4,0.45}))</f>
        <v/>
      </c>
      <c r="W5142" s="18">
        <f>IF(U5142&lt;0,0.9,0.9-V5142*1.021)</f>
        <v/>
      </c>
      <c r="X5142" s="16">
        <f>ROUNDDOWN(S5142*0.2/W5142+2000,0)</f>
        <v/>
      </c>
      <c r="Y5142" s="17">
        <f>IF(O5142&lt;=0,0,LOOKUP(O5142,{0,1950001,3300001,6950001,9000001,18000001,40000001},{0.05,0.1,0.2,0.23,0.33,0.4,0.45}))</f>
        <v/>
      </c>
    </row>
    <row r="5143">
      <c r="A5143" t="inlineStr">
        <is>
          <t>1万円刻み</t>
        </is>
      </c>
      <c r="B5143" s="16">
        <f>'3_1万円刻み'!$A$1165</f>
        <v/>
      </c>
      <c r="C5143" t="n">
        <v>2025</v>
      </c>
      <c r="D5143" t="n">
        <v>1</v>
      </c>
      <c r="E5143" t="n">
        <v>0</v>
      </c>
      <c r="F5143" t="n">
        <v>0</v>
      </c>
      <c r="G5143" s="16">
        <f>ROUND(MIN(B5143/12,650000)*12*0.0915+MIN(B5143/12,1390000)*12*(0.0504+0)+B5143*0.005,0)</f>
        <v/>
      </c>
      <c r="H5143" t="n">
        <v>0</v>
      </c>
      <c r="I5143" t="n">
        <v>0</v>
      </c>
      <c r="J5143" s="16">
        <f>IF(C5143=2026,IF(B5143&lt;741000,0,IF(B5143&lt;2191000,B5143-740000,IF(B5143&lt;2193000,1451000,IF(B5143&lt;2196000,1453000,IF(B5143&lt;2200000,1456000,IF(B5143&lt;3600000,ROUNDDOWN(B5143/4,-3)*2.8-80000,IF(B5143&lt;6600000,ROUNDDOWN(B5143/4,-3)*3.2-440000,IF(B5143&lt;8500000,ROUNDDOWN(B5143*0.9,0)-1100000,B5143-1950000)))))))),IF(B5143&lt;651000,0,IF(B5143&lt;1900000,B5143-650000,IF(B5143&lt;3600000,ROUNDDOWN(B5143/4,-3)*2.8-80000,IF(B5143&lt;6600000,ROUNDDOWN(B5143/4,-3)*3.2-440000,IF(B5143&lt;8500000,ROUNDDOWN(B5143*0.9,0)-1100000,B5143-1950000))))))</f>
        <v/>
      </c>
      <c r="K5143" s="16">
        <f>IF(J5143&gt;23500000,NA(),IF(C5143=2026,IF(J5143&lt;=4890000,1040000,IF(J5143&lt;=6550000,670000,620000)),IF(J5143&lt;=1320000,950000,IF(J5143&lt;=3360000,880000,IF(J5143&lt;=4890000,680000,IF(J5143&lt;=6550000,630000,580000))))))</f>
        <v/>
      </c>
      <c r="L5143" s="16">
        <f>IF(D5143=1,IF(J5143&lt;=9000000,380000,IF(J5143&lt;=9500000,260000,IF(J5143&lt;=10000000,130000,0))),0)</f>
        <v/>
      </c>
      <c r="M5143" s="16">
        <f>IF(D5143=1,IF(J5143&lt;=9000000,330000,IF(J5143&lt;=9500000,220000,IF(J5143&lt;=10000000,110000,0))),0)</f>
        <v/>
      </c>
      <c r="N5143" s="16">
        <f>IF(D5143=1,IF(J5143&lt;=9000000,50000,IF(J5143&lt;=9500000,40000,IF(J5143&lt;=10000000,20000,0))),0)</f>
        <v/>
      </c>
      <c r="O5143" s="16">
        <f>MAX(0,ROUNDDOWN(J5143-G5143-K5143-L5143-E5143*380000-F5143*630000-H5143,-3))</f>
        <v/>
      </c>
      <c r="P5143" s="16">
        <f>MAX(0,ROUNDDOWN(J5143-G5143-430000-M5143-E5143*330000-F5143*450000-I5143,-3))</f>
        <v/>
      </c>
      <c r="Q5143" s="16">
        <f>50000+N5143+E5143*50000+F5143*180000</f>
        <v/>
      </c>
      <c r="R5143" s="16">
        <f>IF(P5143&lt;=2000000,MIN(Q5143,P5143),MAX(Q5143-(P5143-2000000),50000))*0.05</f>
        <v/>
      </c>
      <c r="S5143" s="16">
        <f>MAX(0,P5143*0.1-R5143)</f>
        <v/>
      </c>
      <c r="T5143" s="16">
        <f>Q5143+MAX(0,K5143-480000)</f>
        <v/>
      </c>
      <c r="U5143" s="16">
        <f>P5143-T5143</f>
        <v/>
      </c>
      <c r="V5143" s="17">
        <f>IF(U5143&lt;0,0,LOOKUP(U5143,{0,1950001,3300001,6950001,9000001,18000001,40000001},{0.05,0.1,0.2,0.23,0.33,0.4,0.45}))</f>
        <v/>
      </c>
      <c r="W5143" s="18">
        <f>IF(U5143&lt;0,0.9,0.9-V5143*1.021)</f>
        <v/>
      </c>
      <c r="X5143" s="16">
        <f>ROUNDDOWN(S5143*0.2/W5143+2000,0)</f>
        <v/>
      </c>
      <c r="Y5143" s="17">
        <f>IF(O5143&lt;=0,0,LOOKUP(O5143,{0,1950001,3300001,6950001,9000001,18000001,40000001},{0.05,0.1,0.2,0.23,0.33,0.4,0.45}))</f>
        <v/>
      </c>
    </row>
    <row r="5144">
      <c r="A5144" t="inlineStr">
        <is>
          <t>1万円刻み</t>
        </is>
      </c>
      <c r="B5144" s="16">
        <f>'3_1万円刻み'!$A$1165</f>
        <v/>
      </c>
      <c r="C5144" t="n">
        <v>2026</v>
      </c>
      <c r="D5144" t="n">
        <v>1</v>
      </c>
      <c r="E5144" t="n">
        <v>0</v>
      </c>
      <c r="F5144" t="n">
        <v>0</v>
      </c>
      <c r="G5144" s="16">
        <f>ROUND(MIN(B5144/12,650000)*12*0.0915+MIN(B5144/12,1390000)*12*(0.0504+0)+B5144*0.005,0)</f>
        <v/>
      </c>
      <c r="H5144" t="n">
        <v>0</v>
      </c>
      <c r="I5144" t="n">
        <v>0</v>
      </c>
      <c r="J5144" s="16">
        <f>IF(C5144=2026,IF(B5144&lt;741000,0,IF(B5144&lt;2191000,B5144-740000,IF(B5144&lt;2193000,1451000,IF(B5144&lt;2196000,1453000,IF(B5144&lt;2200000,1456000,IF(B5144&lt;3600000,ROUNDDOWN(B5144/4,-3)*2.8-80000,IF(B5144&lt;6600000,ROUNDDOWN(B5144/4,-3)*3.2-440000,IF(B5144&lt;8500000,ROUNDDOWN(B5144*0.9,0)-1100000,B5144-1950000)))))))),IF(B5144&lt;651000,0,IF(B5144&lt;1900000,B5144-650000,IF(B5144&lt;3600000,ROUNDDOWN(B5144/4,-3)*2.8-80000,IF(B5144&lt;6600000,ROUNDDOWN(B5144/4,-3)*3.2-440000,IF(B5144&lt;8500000,ROUNDDOWN(B5144*0.9,0)-1100000,B5144-1950000))))))</f>
        <v/>
      </c>
      <c r="K5144" s="16">
        <f>IF(J5144&gt;23500000,NA(),IF(C5144=2026,IF(J5144&lt;=4890000,1040000,IF(J5144&lt;=6550000,670000,620000)),IF(J5144&lt;=1320000,950000,IF(J5144&lt;=3360000,880000,IF(J5144&lt;=4890000,680000,IF(J5144&lt;=6550000,630000,580000))))))</f>
        <v/>
      </c>
      <c r="L5144" s="16">
        <f>IF(D5144=1,IF(J5144&lt;=9000000,380000,IF(J5144&lt;=9500000,260000,IF(J5144&lt;=10000000,130000,0))),0)</f>
        <v/>
      </c>
      <c r="M5144" s="16">
        <f>IF(D5144=1,IF(J5144&lt;=9000000,330000,IF(J5144&lt;=9500000,220000,IF(J5144&lt;=10000000,110000,0))),0)</f>
        <v/>
      </c>
      <c r="N5144" s="16">
        <f>IF(D5144=1,IF(J5144&lt;=9000000,50000,IF(J5144&lt;=9500000,40000,IF(J5144&lt;=10000000,20000,0))),0)</f>
        <v/>
      </c>
      <c r="O5144" s="16">
        <f>MAX(0,ROUNDDOWN(J5144-G5144-K5144-L5144-E5144*380000-F5144*630000-H5144,-3))</f>
        <v/>
      </c>
      <c r="P5144" s="16">
        <f>MAX(0,ROUNDDOWN(J5144-G5144-430000-M5144-E5144*330000-F5144*450000-I5144,-3))</f>
        <v/>
      </c>
      <c r="Q5144" s="16">
        <f>50000+N5144+E5144*50000+F5144*180000</f>
        <v/>
      </c>
      <c r="R5144" s="16">
        <f>IF(P5144&lt;=2000000,MIN(Q5144,P5144),MAX(Q5144-(P5144-2000000),50000))*0.05</f>
        <v/>
      </c>
      <c r="S5144" s="16">
        <f>MAX(0,P5144*0.1-R5144)</f>
        <v/>
      </c>
      <c r="T5144" s="16">
        <f>Q5144+MAX(0,K5144-480000)</f>
        <v/>
      </c>
      <c r="U5144" s="16">
        <f>P5144-T5144</f>
        <v/>
      </c>
      <c r="V5144" s="17">
        <f>IF(U5144&lt;0,0,LOOKUP(U5144,{0,1950001,3300001,6950001,9000001,18000001,40000001},{0.05,0.1,0.2,0.23,0.33,0.4,0.45}))</f>
        <v/>
      </c>
      <c r="W5144" s="18">
        <f>IF(U5144&lt;0,0.9,0.9-V5144*1.021)</f>
        <v/>
      </c>
      <c r="X5144" s="16">
        <f>ROUNDDOWN(S5144*0.2/W5144+2000,0)</f>
        <v/>
      </c>
      <c r="Y5144" s="17">
        <f>IF(O5144&lt;=0,0,LOOKUP(O5144,{0,1950001,3300001,6950001,9000001,18000001,40000001},{0.05,0.1,0.2,0.23,0.33,0.4,0.45}))</f>
        <v/>
      </c>
    </row>
    <row r="5145">
      <c r="A5145" t="inlineStr">
        <is>
          <t>1万円刻み</t>
        </is>
      </c>
      <c r="B5145" s="16">
        <f>'3_1万円刻み'!$A$1166</f>
        <v/>
      </c>
      <c r="C5145" t="n">
        <v>2025</v>
      </c>
      <c r="D5145" t="n">
        <v>0</v>
      </c>
      <c r="E5145" t="n">
        <v>0</v>
      </c>
      <c r="F5145" t="n">
        <v>0</v>
      </c>
      <c r="G5145" s="16">
        <f>ROUND(MIN(B5145/12,650000)*12*0.0915+MIN(B5145/12,1390000)*12*(0.0504+0)+B5145*0.005,0)</f>
        <v/>
      </c>
      <c r="H5145" t="n">
        <v>0</v>
      </c>
      <c r="I5145" t="n">
        <v>0</v>
      </c>
      <c r="J5145" s="16">
        <f>IF(C5145=2026,IF(B5145&lt;741000,0,IF(B5145&lt;2191000,B5145-740000,IF(B5145&lt;2193000,1451000,IF(B5145&lt;2196000,1453000,IF(B5145&lt;2200000,1456000,IF(B5145&lt;3600000,ROUNDDOWN(B5145/4,-3)*2.8-80000,IF(B5145&lt;6600000,ROUNDDOWN(B5145/4,-3)*3.2-440000,IF(B5145&lt;8500000,ROUNDDOWN(B5145*0.9,0)-1100000,B5145-1950000)))))))),IF(B5145&lt;651000,0,IF(B5145&lt;1900000,B5145-650000,IF(B5145&lt;3600000,ROUNDDOWN(B5145/4,-3)*2.8-80000,IF(B5145&lt;6600000,ROUNDDOWN(B5145/4,-3)*3.2-440000,IF(B5145&lt;8500000,ROUNDDOWN(B5145*0.9,0)-1100000,B5145-1950000))))))</f>
        <v/>
      </c>
      <c r="K5145" s="16">
        <f>IF(J5145&gt;23500000,NA(),IF(C5145=2026,IF(J5145&lt;=4890000,1040000,IF(J5145&lt;=6550000,670000,620000)),IF(J5145&lt;=1320000,950000,IF(J5145&lt;=3360000,880000,IF(J5145&lt;=4890000,680000,IF(J5145&lt;=6550000,630000,580000))))))</f>
        <v/>
      </c>
      <c r="L5145" s="16">
        <f>IF(D5145=1,IF(J5145&lt;=9000000,380000,IF(J5145&lt;=9500000,260000,IF(J5145&lt;=10000000,130000,0))),0)</f>
        <v/>
      </c>
      <c r="M5145" s="16">
        <f>IF(D5145=1,IF(J5145&lt;=9000000,330000,IF(J5145&lt;=9500000,220000,IF(J5145&lt;=10000000,110000,0))),0)</f>
        <v/>
      </c>
      <c r="N5145" s="16">
        <f>IF(D5145=1,IF(J5145&lt;=9000000,50000,IF(J5145&lt;=9500000,40000,IF(J5145&lt;=10000000,20000,0))),0)</f>
        <v/>
      </c>
      <c r="O5145" s="16">
        <f>MAX(0,ROUNDDOWN(J5145-G5145-K5145-L5145-E5145*380000-F5145*630000-H5145,-3))</f>
        <v/>
      </c>
      <c r="P5145" s="16">
        <f>MAX(0,ROUNDDOWN(J5145-G5145-430000-M5145-E5145*330000-F5145*450000-I5145,-3))</f>
        <v/>
      </c>
      <c r="Q5145" s="16">
        <f>50000+N5145+E5145*50000+F5145*180000</f>
        <v/>
      </c>
      <c r="R5145" s="16">
        <f>IF(P5145&lt;=2000000,MIN(Q5145,P5145),MAX(Q5145-(P5145-2000000),50000))*0.05</f>
        <v/>
      </c>
      <c r="S5145" s="16">
        <f>MAX(0,P5145*0.1-R5145)</f>
        <v/>
      </c>
      <c r="T5145" s="16">
        <f>Q5145+MAX(0,K5145-480000)</f>
        <v/>
      </c>
      <c r="U5145" s="16">
        <f>P5145-T5145</f>
        <v/>
      </c>
      <c r="V5145" s="17">
        <f>IF(U5145&lt;0,0,LOOKUP(U5145,{0,1950001,3300001,6950001,9000001,18000001,40000001},{0.05,0.1,0.2,0.23,0.33,0.4,0.45}))</f>
        <v/>
      </c>
      <c r="W5145" s="18">
        <f>IF(U5145&lt;0,0.9,0.9-V5145*1.021)</f>
        <v/>
      </c>
      <c r="X5145" s="16">
        <f>ROUNDDOWN(S5145*0.2/W5145+2000,0)</f>
        <v/>
      </c>
      <c r="Y5145" s="17">
        <f>IF(O5145&lt;=0,0,LOOKUP(O5145,{0,1950001,3300001,6950001,9000001,18000001,40000001},{0.05,0.1,0.2,0.23,0.33,0.4,0.45}))</f>
        <v/>
      </c>
    </row>
    <row r="5146">
      <c r="A5146" t="inlineStr">
        <is>
          <t>1万円刻み</t>
        </is>
      </c>
      <c r="B5146" s="16">
        <f>'3_1万円刻み'!$A$1166</f>
        <v/>
      </c>
      <c r="C5146" t="n">
        <v>2026</v>
      </c>
      <c r="D5146" t="n">
        <v>0</v>
      </c>
      <c r="E5146" t="n">
        <v>0</v>
      </c>
      <c r="F5146" t="n">
        <v>0</v>
      </c>
      <c r="G5146" s="16">
        <f>ROUND(MIN(B5146/12,650000)*12*0.0915+MIN(B5146/12,1390000)*12*(0.0504+0)+B5146*0.005,0)</f>
        <v/>
      </c>
      <c r="H5146" t="n">
        <v>0</v>
      </c>
      <c r="I5146" t="n">
        <v>0</v>
      </c>
      <c r="J5146" s="16">
        <f>IF(C5146=2026,IF(B5146&lt;741000,0,IF(B5146&lt;2191000,B5146-740000,IF(B5146&lt;2193000,1451000,IF(B5146&lt;2196000,1453000,IF(B5146&lt;2200000,1456000,IF(B5146&lt;3600000,ROUNDDOWN(B5146/4,-3)*2.8-80000,IF(B5146&lt;6600000,ROUNDDOWN(B5146/4,-3)*3.2-440000,IF(B5146&lt;8500000,ROUNDDOWN(B5146*0.9,0)-1100000,B5146-1950000)))))))),IF(B5146&lt;651000,0,IF(B5146&lt;1900000,B5146-650000,IF(B5146&lt;3600000,ROUNDDOWN(B5146/4,-3)*2.8-80000,IF(B5146&lt;6600000,ROUNDDOWN(B5146/4,-3)*3.2-440000,IF(B5146&lt;8500000,ROUNDDOWN(B5146*0.9,0)-1100000,B5146-1950000))))))</f>
        <v/>
      </c>
      <c r="K5146" s="16">
        <f>IF(J5146&gt;23500000,NA(),IF(C5146=2026,IF(J5146&lt;=4890000,1040000,IF(J5146&lt;=6550000,670000,620000)),IF(J5146&lt;=1320000,950000,IF(J5146&lt;=3360000,880000,IF(J5146&lt;=4890000,680000,IF(J5146&lt;=6550000,630000,580000))))))</f>
        <v/>
      </c>
      <c r="L5146" s="16">
        <f>IF(D5146=1,IF(J5146&lt;=9000000,380000,IF(J5146&lt;=9500000,260000,IF(J5146&lt;=10000000,130000,0))),0)</f>
        <v/>
      </c>
      <c r="M5146" s="16">
        <f>IF(D5146=1,IF(J5146&lt;=9000000,330000,IF(J5146&lt;=9500000,220000,IF(J5146&lt;=10000000,110000,0))),0)</f>
        <v/>
      </c>
      <c r="N5146" s="16">
        <f>IF(D5146=1,IF(J5146&lt;=9000000,50000,IF(J5146&lt;=9500000,40000,IF(J5146&lt;=10000000,20000,0))),0)</f>
        <v/>
      </c>
      <c r="O5146" s="16">
        <f>MAX(0,ROUNDDOWN(J5146-G5146-K5146-L5146-E5146*380000-F5146*630000-H5146,-3))</f>
        <v/>
      </c>
      <c r="P5146" s="16">
        <f>MAX(0,ROUNDDOWN(J5146-G5146-430000-M5146-E5146*330000-F5146*450000-I5146,-3))</f>
        <v/>
      </c>
      <c r="Q5146" s="16">
        <f>50000+N5146+E5146*50000+F5146*180000</f>
        <v/>
      </c>
      <c r="R5146" s="16">
        <f>IF(P5146&lt;=2000000,MIN(Q5146,P5146),MAX(Q5146-(P5146-2000000),50000))*0.05</f>
        <v/>
      </c>
      <c r="S5146" s="16">
        <f>MAX(0,P5146*0.1-R5146)</f>
        <v/>
      </c>
      <c r="T5146" s="16">
        <f>Q5146+MAX(0,K5146-480000)</f>
        <v/>
      </c>
      <c r="U5146" s="16">
        <f>P5146-T5146</f>
        <v/>
      </c>
      <c r="V5146" s="17">
        <f>IF(U5146&lt;0,0,LOOKUP(U5146,{0,1950001,3300001,6950001,9000001,18000001,40000001},{0.05,0.1,0.2,0.23,0.33,0.4,0.45}))</f>
        <v/>
      </c>
      <c r="W5146" s="18">
        <f>IF(U5146&lt;0,0.9,0.9-V5146*1.021)</f>
        <v/>
      </c>
      <c r="X5146" s="16">
        <f>ROUNDDOWN(S5146*0.2/W5146+2000,0)</f>
        <v/>
      </c>
      <c r="Y5146" s="17">
        <f>IF(O5146&lt;=0,0,LOOKUP(O5146,{0,1950001,3300001,6950001,9000001,18000001,40000001},{0.05,0.1,0.2,0.23,0.33,0.4,0.45}))</f>
        <v/>
      </c>
    </row>
    <row r="5147">
      <c r="A5147" t="inlineStr">
        <is>
          <t>1万円刻み</t>
        </is>
      </c>
      <c r="B5147" s="16">
        <f>'3_1万円刻み'!$A$1166</f>
        <v/>
      </c>
      <c r="C5147" t="n">
        <v>2025</v>
      </c>
      <c r="D5147" t="n">
        <v>1</v>
      </c>
      <c r="E5147" t="n">
        <v>0</v>
      </c>
      <c r="F5147" t="n">
        <v>0</v>
      </c>
      <c r="G5147" s="16">
        <f>ROUND(MIN(B5147/12,650000)*12*0.0915+MIN(B5147/12,1390000)*12*(0.0504+0)+B5147*0.005,0)</f>
        <v/>
      </c>
      <c r="H5147" t="n">
        <v>0</v>
      </c>
      <c r="I5147" t="n">
        <v>0</v>
      </c>
      <c r="J5147" s="16">
        <f>IF(C5147=2026,IF(B5147&lt;741000,0,IF(B5147&lt;2191000,B5147-740000,IF(B5147&lt;2193000,1451000,IF(B5147&lt;2196000,1453000,IF(B5147&lt;2200000,1456000,IF(B5147&lt;3600000,ROUNDDOWN(B5147/4,-3)*2.8-80000,IF(B5147&lt;6600000,ROUNDDOWN(B5147/4,-3)*3.2-440000,IF(B5147&lt;8500000,ROUNDDOWN(B5147*0.9,0)-1100000,B5147-1950000)))))))),IF(B5147&lt;651000,0,IF(B5147&lt;1900000,B5147-650000,IF(B5147&lt;3600000,ROUNDDOWN(B5147/4,-3)*2.8-80000,IF(B5147&lt;6600000,ROUNDDOWN(B5147/4,-3)*3.2-440000,IF(B5147&lt;8500000,ROUNDDOWN(B5147*0.9,0)-1100000,B5147-1950000))))))</f>
        <v/>
      </c>
      <c r="K5147" s="16">
        <f>IF(J5147&gt;23500000,NA(),IF(C5147=2026,IF(J5147&lt;=4890000,1040000,IF(J5147&lt;=6550000,670000,620000)),IF(J5147&lt;=1320000,950000,IF(J5147&lt;=3360000,880000,IF(J5147&lt;=4890000,680000,IF(J5147&lt;=6550000,630000,580000))))))</f>
        <v/>
      </c>
      <c r="L5147" s="16">
        <f>IF(D5147=1,IF(J5147&lt;=9000000,380000,IF(J5147&lt;=9500000,260000,IF(J5147&lt;=10000000,130000,0))),0)</f>
        <v/>
      </c>
      <c r="M5147" s="16">
        <f>IF(D5147=1,IF(J5147&lt;=9000000,330000,IF(J5147&lt;=9500000,220000,IF(J5147&lt;=10000000,110000,0))),0)</f>
        <v/>
      </c>
      <c r="N5147" s="16">
        <f>IF(D5147=1,IF(J5147&lt;=9000000,50000,IF(J5147&lt;=9500000,40000,IF(J5147&lt;=10000000,20000,0))),0)</f>
        <v/>
      </c>
      <c r="O5147" s="16">
        <f>MAX(0,ROUNDDOWN(J5147-G5147-K5147-L5147-E5147*380000-F5147*630000-H5147,-3))</f>
        <v/>
      </c>
      <c r="P5147" s="16">
        <f>MAX(0,ROUNDDOWN(J5147-G5147-430000-M5147-E5147*330000-F5147*450000-I5147,-3))</f>
        <v/>
      </c>
      <c r="Q5147" s="16">
        <f>50000+N5147+E5147*50000+F5147*180000</f>
        <v/>
      </c>
      <c r="R5147" s="16">
        <f>IF(P5147&lt;=2000000,MIN(Q5147,P5147),MAX(Q5147-(P5147-2000000),50000))*0.05</f>
        <v/>
      </c>
      <c r="S5147" s="16">
        <f>MAX(0,P5147*0.1-R5147)</f>
        <v/>
      </c>
      <c r="T5147" s="16">
        <f>Q5147+MAX(0,K5147-480000)</f>
        <v/>
      </c>
      <c r="U5147" s="16">
        <f>P5147-T5147</f>
        <v/>
      </c>
      <c r="V5147" s="17">
        <f>IF(U5147&lt;0,0,LOOKUP(U5147,{0,1950001,3300001,6950001,9000001,18000001,40000001},{0.05,0.1,0.2,0.23,0.33,0.4,0.45}))</f>
        <v/>
      </c>
      <c r="W5147" s="18">
        <f>IF(U5147&lt;0,0.9,0.9-V5147*1.021)</f>
        <v/>
      </c>
      <c r="X5147" s="16">
        <f>ROUNDDOWN(S5147*0.2/W5147+2000,0)</f>
        <v/>
      </c>
      <c r="Y5147" s="17">
        <f>IF(O5147&lt;=0,0,LOOKUP(O5147,{0,1950001,3300001,6950001,9000001,18000001,40000001},{0.05,0.1,0.2,0.23,0.33,0.4,0.45}))</f>
        <v/>
      </c>
    </row>
    <row r="5148">
      <c r="A5148" t="inlineStr">
        <is>
          <t>1万円刻み</t>
        </is>
      </c>
      <c r="B5148" s="16">
        <f>'3_1万円刻み'!$A$1166</f>
        <v/>
      </c>
      <c r="C5148" t="n">
        <v>2026</v>
      </c>
      <c r="D5148" t="n">
        <v>1</v>
      </c>
      <c r="E5148" t="n">
        <v>0</v>
      </c>
      <c r="F5148" t="n">
        <v>0</v>
      </c>
      <c r="G5148" s="16">
        <f>ROUND(MIN(B5148/12,650000)*12*0.0915+MIN(B5148/12,1390000)*12*(0.0504+0)+B5148*0.005,0)</f>
        <v/>
      </c>
      <c r="H5148" t="n">
        <v>0</v>
      </c>
      <c r="I5148" t="n">
        <v>0</v>
      </c>
      <c r="J5148" s="16">
        <f>IF(C5148=2026,IF(B5148&lt;741000,0,IF(B5148&lt;2191000,B5148-740000,IF(B5148&lt;2193000,1451000,IF(B5148&lt;2196000,1453000,IF(B5148&lt;2200000,1456000,IF(B5148&lt;3600000,ROUNDDOWN(B5148/4,-3)*2.8-80000,IF(B5148&lt;6600000,ROUNDDOWN(B5148/4,-3)*3.2-440000,IF(B5148&lt;8500000,ROUNDDOWN(B5148*0.9,0)-1100000,B5148-1950000)))))))),IF(B5148&lt;651000,0,IF(B5148&lt;1900000,B5148-650000,IF(B5148&lt;3600000,ROUNDDOWN(B5148/4,-3)*2.8-80000,IF(B5148&lt;6600000,ROUNDDOWN(B5148/4,-3)*3.2-440000,IF(B5148&lt;8500000,ROUNDDOWN(B5148*0.9,0)-1100000,B5148-1950000))))))</f>
        <v/>
      </c>
      <c r="K5148" s="16">
        <f>IF(J5148&gt;23500000,NA(),IF(C5148=2026,IF(J5148&lt;=4890000,1040000,IF(J5148&lt;=6550000,670000,620000)),IF(J5148&lt;=1320000,950000,IF(J5148&lt;=3360000,880000,IF(J5148&lt;=4890000,680000,IF(J5148&lt;=6550000,630000,580000))))))</f>
        <v/>
      </c>
      <c r="L5148" s="16">
        <f>IF(D5148=1,IF(J5148&lt;=9000000,380000,IF(J5148&lt;=9500000,260000,IF(J5148&lt;=10000000,130000,0))),0)</f>
        <v/>
      </c>
      <c r="M5148" s="16">
        <f>IF(D5148=1,IF(J5148&lt;=9000000,330000,IF(J5148&lt;=9500000,220000,IF(J5148&lt;=10000000,110000,0))),0)</f>
        <v/>
      </c>
      <c r="N5148" s="16">
        <f>IF(D5148=1,IF(J5148&lt;=9000000,50000,IF(J5148&lt;=9500000,40000,IF(J5148&lt;=10000000,20000,0))),0)</f>
        <v/>
      </c>
      <c r="O5148" s="16">
        <f>MAX(0,ROUNDDOWN(J5148-G5148-K5148-L5148-E5148*380000-F5148*630000-H5148,-3))</f>
        <v/>
      </c>
      <c r="P5148" s="16">
        <f>MAX(0,ROUNDDOWN(J5148-G5148-430000-M5148-E5148*330000-F5148*450000-I5148,-3))</f>
        <v/>
      </c>
      <c r="Q5148" s="16">
        <f>50000+N5148+E5148*50000+F5148*180000</f>
        <v/>
      </c>
      <c r="R5148" s="16">
        <f>IF(P5148&lt;=2000000,MIN(Q5148,P5148),MAX(Q5148-(P5148-2000000),50000))*0.05</f>
        <v/>
      </c>
      <c r="S5148" s="16">
        <f>MAX(0,P5148*0.1-R5148)</f>
        <v/>
      </c>
      <c r="T5148" s="16">
        <f>Q5148+MAX(0,K5148-480000)</f>
        <v/>
      </c>
      <c r="U5148" s="16">
        <f>P5148-T5148</f>
        <v/>
      </c>
      <c r="V5148" s="17">
        <f>IF(U5148&lt;0,0,LOOKUP(U5148,{0,1950001,3300001,6950001,9000001,18000001,40000001},{0.05,0.1,0.2,0.23,0.33,0.4,0.45}))</f>
        <v/>
      </c>
      <c r="W5148" s="18">
        <f>IF(U5148&lt;0,0.9,0.9-V5148*1.021)</f>
        <v/>
      </c>
      <c r="X5148" s="16">
        <f>ROUNDDOWN(S5148*0.2/W5148+2000,0)</f>
        <v/>
      </c>
      <c r="Y5148" s="17">
        <f>IF(O5148&lt;=0,0,LOOKUP(O5148,{0,1950001,3300001,6950001,9000001,18000001,40000001},{0.05,0.1,0.2,0.23,0.33,0.4,0.45}))</f>
        <v/>
      </c>
    </row>
    <row r="5149">
      <c r="A5149" t="inlineStr">
        <is>
          <t>1万円刻み</t>
        </is>
      </c>
      <c r="B5149" s="16">
        <f>'3_1万円刻み'!$A$1167</f>
        <v/>
      </c>
      <c r="C5149" t="n">
        <v>2025</v>
      </c>
      <c r="D5149" t="n">
        <v>0</v>
      </c>
      <c r="E5149" t="n">
        <v>0</v>
      </c>
      <c r="F5149" t="n">
        <v>0</v>
      </c>
      <c r="G5149" s="16">
        <f>ROUND(MIN(B5149/12,650000)*12*0.0915+MIN(B5149/12,1390000)*12*(0.0504+0)+B5149*0.005,0)</f>
        <v/>
      </c>
      <c r="H5149" t="n">
        <v>0</v>
      </c>
      <c r="I5149" t="n">
        <v>0</v>
      </c>
      <c r="J5149" s="16">
        <f>IF(C5149=2026,IF(B5149&lt;741000,0,IF(B5149&lt;2191000,B5149-740000,IF(B5149&lt;2193000,1451000,IF(B5149&lt;2196000,1453000,IF(B5149&lt;2200000,1456000,IF(B5149&lt;3600000,ROUNDDOWN(B5149/4,-3)*2.8-80000,IF(B5149&lt;6600000,ROUNDDOWN(B5149/4,-3)*3.2-440000,IF(B5149&lt;8500000,ROUNDDOWN(B5149*0.9,0)-1100000,B5149-1950000)))))))),IF(B5149&lt;651000,0,IF(B5149&lt;1900000,B5149-650000,IF(B5149&lt;3600000,ROUNDDOWN(B5149/4,-3)*2.8-80000,IF(B5149&lt;6600000,ROUNDDOWN(B5149/4,-3)*3.2-440000,IF(B5149&lt;8500000,ROUNDDOWN(B5149*0.9,0)-1100000,B5149-1950000))))))</f>
        <v/>
      </c>
      <c r="K5149" s="16">
        <f>IF(J5149&gt;23500000,NA(),IF(C5149=2026,IF(J5149&lt;=4890000,1040000,IF(J5149&lt;=6550000,670000,620000)),IF(J5149&lt;=1320000,950000,IF(J5149&lt;=3360000,880000,IF(J5149&lt;=4890000,680000,IF(J5149&lt;=6550000,630000,580000))))))</f>
        <v/>
      </c>
      <c r="L5149" s="16">
        <f>IF(D5149=1,IF(J5149&lt;=9000000,380000,IF(J5149&lt;=9500000,260000,IF(J5149&lt;=10000000,130000,0))),0)</f>
        <v/>
      </c>
      <c r="M5149" s="16">
        <f>IF(D5149=1,IF(J5149&lt;=9000000,330000,IF(J5149&lt;=9500000,220000,IF(J5149&lt;=10000000,110000,0))),0)</f>
        <v/>
      </c>
      <c r="N5149" s="16">
        <f>IF(D5149=1,IF(J5149&lt;=9000000,50000,IF(J5149&lt;=9500000,40000,IF(J5149&lt;=10000000,20000,0))),0)</f>
        <v/>
      </c>
      <c r="O5149" s="16">
        <f>MAX(0,ROUNDDOWN(J5149-G5149-K5149-L5149-E5149*380000-F5149*630000-H5149,-3))</f>
        <v/>
      </c>
      <c r="P5149" s="16">
        <f>MAX(0,ROUNDDOWN(J5149-G5149-430000-M5149-E5149*330000-F5149*450000-I5149,-3))</f>
        <v/>
      </c>
      <c r="Q5149" s="16">
        <f>50000+N5149+E5149*50000+F5149*180000</f>
        <v/>
      </c>
      <c r="R5149" s="16">
        <f>IF(P5149&lt;=2000000,MIN(Q5149,P5149),MAX(Q5149-(P5149-2000000),50000))*0.05</f>
        <v/>
      </c>
      <c r="S5149" s="16">
        <f>MAX(0,P5149*0.1-R5149)</f>
        <v/>
      </c>
      <c r="T5149" s="16">
        <f>Q5149+MAX(0,K5149-480000)</f>
        <v/>
      </c>
      <c r="U5149" s="16">
        <f>P5149-T5149</f>
        <v/>
      </c>
      <c r="V5149" s="17">
        <f>IF(U5149&lt;0,0,LOOKUP(U5149,{0,1950001,3300001,6950001,9000001,18000001,40000001},{0.05,0.1,0.2,0.23,0.33,0.4,0.45}))</f>
        <v/>
      </c>
      <c r="W5149" s="18">
        <f>IF(U5149&lt;0,0.9,0.9-V5149*1.021)</f>
        <v/>
      </c>
      <c r="X5149" s="16">
        <f>ROUNDDOWN(S5149*0.2/W5149+2000,0)</f>
        <v/>
      </c>
      <c r="Y5149" s="17">
        <f>IF(O5149&lt;=0,0,LOOKUP(O5149,{0,1950001,3300001,6950001,9000001,18000001,40000001},{0.05,0.1,0.2,0.23,0.33,0.4,0.45}))</f>
        <v/>
      </c>
    </row>
    <row r="5150">
      <c r="A5150" t="inlineStr">
        <is>
          <t>1万円刻み</t>
        </is>
      </c>
      <c r="B5150" s="16">
        <f>'3_1万円刻み'!$A$1167</f>
        <v/>
      </c>
      <c r="C5150" t="n">
        <v>2026</v>
      </c>
      <c r="D5150" t="n">
        <v>0</v>
      </c>
      <c r="E5150" t="n">
        <v>0</v>
      </c>
      <c r="F5150" t="n">
        <v>0</v>
      </c>
      <c r="G5150" s="16">
        <f>ROUND(MIN(B5150/12,650000)*12*0.0915+MIN(B5150/12,1390000)*12*(0.0504+0)+B5150*0.005,0)</f>
        <v/>
      </c>
      <c r="H5150" t="n">
        <v>0</v>
      </c>
      <c r="I5150" t="n">
        <v>0</v>
      </c>
      <c r="J5150" s="16">
        <f>IF(C5150=2026,IF(B5150&lt;741000,0,IF(B5150&lt;2191000,B5150-740000,IF(B5150&lt;2193000,1451000,IF(B5150&lt;2196000,1453000,IF(B5150&lt;2200000,1456000,IF(B5150&lt;3600000,ROUNDDOWN(B5150/4,-3)*2.8-80000,IF(B5150&lt;6600000,ROUNDDOWN(B5150/4,-3)*3.2-440000,IF(B5150&lt;8500000,ROUNDDOWN(B5150*0.9,0)-1100000,B5150-1950000)))))))),IF(B5150&lt;651000,0,IF(B5150&lt;1900000,B5150-650000,IF(B5150&lt;3600000,ROUNDDOWN(B5150/4,-3)*2.8-80000,IF(B5150&lt;6600000,ROUNDDOWN(B5150/4,-3)*3.2-440000,IF(B5150&lt;8500000,ROUNDDOWN(B5150*0.9,0)-1100000,B5150-1950000))))))</f>
        <v/>
      </c>
      <c r="K5150" s="16">
        <f>IF(J5150&gt;23500000,NA(),IF(C5150=2026,IF(J5150&lt;=4890000,1040000,IF(J5150&lt;=6550000,670000,620000)),IF(J5150&lt;=1320000,950000,IF(J5150&lt;=3360000,880000,IF(J5150&lt;=4890000,680000,IF(J5150&lt;=6550000,630000,580000))))))</f>
        <v/>
      </c>
      <c r="L5150" s="16">
        <f>IF(D5150=1,IF(J5150&lt;=9000000,380000,IF(J5150&lt;=9500000,260000,IF(J5150&lt;=10000000,130000,0))),0)</f>
        <v/>
      </c>
      <c r="M5150" s="16">
        <f>IF(D5150=1,IF(J5150&lt;=9000000,330000,IF(J5150&lt;=9500000,220000,IF(J5150&lt;=10000000,110000,0))),0)</f>
        <v/>
      </c>
      <c r="N5150" s="16">
        <f>IF(D5150=1,IF(J5150&lt;=9000000,50000,IF(J5150&lt;=9500000,40000,IF(J5150&lt;=10000000,20000,0))),0)</f>
        <v/>
      </c>
      <c r="O5150" s="16">
        <f>MAX(0,ROUNDDOWN(J5150-G5150-K5150-L5150-E5150*380000-F5150*630000-H5150,-3))</f>
        <v/>
      </c>
      <c r="P5150" s="16">
        <f>MAX(0,ROUNDDOWN(J5150-G5150-430000-M5150-E5150*330000-F5150*450000-I5150,-3))</f>
        <v/>
      </c>
      <c r="Q5150" s="16">
        <f>50000+N5150+E5150*50000+F5150*180000</f>
        <v/>
      </c>
      <c r="R5150" s="16">
        <f>IF(P5150&lt;=2000000,MIN(Q5150,P5150),MAX(Q5150-(P5150-2000000),50000))*0.05</f>
        <v/>
      </c>
      <c r="S5150" s="16">
        <f>MAX(0,P5150*0.1-R5150)</f>
        <v/>
      </c>
      <c r="T5150" s="16">
        <f>Q5150+MAX(0,K5150-480000)</f>
        <v/>
      </c>
      <c r="U5150" s="16">
        <f>P5150-T5150</f>
        <v/>
      </c>
      <c r="V5150" s="17">
        <f>IF(U5150&lt;0,0,LOOKUP(U5150,{0,1950001,3300001,6950001,9000001,18000001,40000001},{0.05,0.1,0.2,0.23,0.33,0.4,0.45}))</f>
        <v/>
      </c>
      <c r="W5150" s="18">
        <f>IF(U5150&lt;0,0.9,0.9-V5150*1.021)</f>
        <v/>
      </c>
      <c r="X5150" s="16">
        <f>ROUNDDOWN(S5150*0.2/W5150+2000,0)</f>
        <v/>
      </c>
      <c r="Y5150" s="17">
        <f>IF(O5150&lt;=0,0,LOOKUP(O5150,{0,1950001,3300001,6950001,9000001,18000001,40000001},{0.05,0.1,0.2,0.23,0.33,0.4,0.45}))</f>
        <v/>
      </c>
    </row>
    <row r="5151">
      <c r="A5151" t="inlineStr">
        <is>
          <t>1万円刻み</t>
        </is>
      </c>
      <c r="B5151" s="16">
        <f>'3_1万円刻み'!$A$1167</f>
        <v/>
      </c>
      <c r="C5151" t="n">
        <v>2025</v>
      </c>
      <c r="D5151" t="n">
        <v>1</v>
      </c>
      <c r="E5151" t="n">
        <v>0</v>
      </c>
      <c r="F5151" t="n">
        <v>0</v>
      </c>
      <c r="G5151" s="16">
        <f>ROUND(MIN(B5151/12,650000)*12*0.0915+MIN(B5151/12,1390000)*12*(0.0504+0)+B5151*0.005,0)</f>
        <v/>
      </c>
      <c r="H5151" t="n">
        <v>0</v>
      </c>
      <c r="I5151" t="n">
        <v>0</v>
      </c>
      <c r="J5151" s="16">
        <f>IF(C5151=2026,IF(B5151&lt;741000,0,IF(B5151&lt;2191000,B5151-740000,IF(B5151&lt;2193000,1451000,IF(B5151&lt;2196000,1453000,IF(B5151&lt;2200000,1456000,IF(B5151&lt;3600000,ROUNDDOWN(B5151/4,-3)*2.8-80000,IF(B5151&lt;6600000,ROUNDDOWN(B5151/4,-3)*3.2-440000,IF(B5151&lt;8500000,ROUNDDOWN(B5151*0.9,0)-1100000,B5151-1950000)))))))),IF(B5151&lt;651000,0,IF(B5151&lt;1900000,B5151-650000,IF(B5151&lt;3600000,ROUNDDOWN(B5151/4,-3)*2.8-80000,IF(B5151&lt;6600000,ROUNDDOWN(B5151/4,-3)*3.2-440000,IF(B5151&lt;8500000,ROUNDDOWN(B5151*0.9,0)-1100000,B5151-1950000))))))</f>
        <v/>
      </c>
      <c r="K5151" s="16">
        <f>IF(J5151&gt;23500000,NA(),IF(C5151=2026,IF(J5151&lt;=4890000,1040000,IF(J5151&lt;=6550000,670000,620000)),IF(J5151&lt;=1320000,950000,IF(J5151&lt;=3360000,880000,IF(J5151&lt;=4890000,680000,IF(J5151&lt;=6550000,630000,580000))))))</f>
        <v/>
      </c>
      <c r="L5151" s="16">
        <f>IF(D5151=1,IF(J5151&lt;=9000000,380000,IF(J5151&lt;=9500000,260000,IF(J5151&lt;=10000000,130000,0))),0)</f>
        <v/>
      </c>
      <c r="M5151" s="16">
        <f>IF(D5151=1,IF(J5151&lt;=9000000,330000,IF(J5151&lt;=9500000,220000,IF(J5151&lt;=10000000,110000,0))),0)</f>
        <v/>
      </c>
      <c r="N5151" s="16">
        <f>IF(D5151=1,IF(J5151&lt;=9000000,50000,IF(J5151&lt;=9500000,40000,IF(J5151&lt;=10000000,20000,0))),0)</f>
        <v/>
      </c>
      <c r="O5151" s="16">
        <f>MAX(0,ROUNDDOWN(J5151-G5151-K5151-L5151-E5151*380000-F5151*630000-H5151,-3))</f>
        <v/>
      </c>
      <c r="P5151" s="16">
        <f>MAX(0,ROUNDDOWN(J5151-G5151-430000-M5151-E5151*330000-F5151*450000-I5151,-3))</f>
        <v/>
      </c>
      <c r="Q5151" s="16">
        <f>50000+N5151+E5151*50000+F5151*180000</f>
        <v/>
      </c>
      <c r="R5151" s="16">
        <f>IF(P5151&lt;=2000000,MIN(Q5151,P5151),MAX(Q5151-(P5151-2000000),50000))*0.05</f>
        <v/>
      </c>
      <c r="S5151" s="16">
        <f>MAX(0,P5151*0.1-R5151)</f>
        <v/>
      </c>
      <c r="T5151" s="16">
        <f>Q5151+MAX(0,K5151-480000)</f>
        <v/>
      </c>
      <c r="U5151" s="16">
        <f>P5151-T5151</f>
        <v/>
      </c>
      <c r="V5151" s="17">
        <f>IF(U5151&lt;0,0,LOOKUP(U5151,{0,1950001,3300001,6950001,9000001,18000001,40000001},{0.05,0.1,0.2,0.23,0.33,0.4,0.45}))</f>
        <v/>
      </c>
      <c r="W5151" s="18">
        <f>IF(U5151&lt;0,0.9,0.9-V5151*1.021)</f>
        <v/>
      </c>
      <c r="X5151" s="16">
        <f>ROUNDDOWN(S5151*0.2/W5151+2000,0)</f>
        <v/>
      </c>
      <c r="Y5151" s="17">
        <f>IF(O5151&lt;=0,0,LOOKUP(O5151,{0,1950001,3300001,6950001,9000001,18000001,40000001},{0.05,0.1,0.2,0.23,0.33,0.4,0.45}))</f>
        <v/>
      </c>
    </row>
    <row r="5152">
      <c r="A5152" t="inlineStr">
        <is>
          <t>1万円刻み</t>
        </is>
      </c>
      <c r="B5152" s="16">
        <f>'3_1万円刻み'!$A$1167</f>
        <v/>
      </c>
      <c r="C5152" t="n">
        <v>2026</v>
      </c>
      <c r="D5152" t="n">
        <v>1</v>
      </c>
      <c r="E5152" t="n">
        <v>0</v>
      </c>
      <c r="F5152" t="n">
        <v>0</v>
      </c>
      <c r="G5152" s="16">
        <f>ROUND(MIN(B5152/12,650000)*12*0.0915+MIN(B5152/12,1390000)*12*(0.0504+0)+B5152*0.005,0)</f>
        <v/>
      </c>
      <c r="H5152" t="n">
        <v>0</v>
      </c>
      <c r="I5152" t="n">
        <v>0</v>
      </c>
      <c r="J5152" s="16">
        <f>IF(C5152=2026,IF(B5152&lt;741000,0,IF(B5152&lt;2191000,B5152-740000,IF(B5152&lt;2193000,1451000,IF(B5152&lt;2196000,1453000,IF(B5152&lt;2200000,1456000,IF(B5152&lt;3600000,ROUNDDOWN(B5152/4,-3)*2.8-80000,IF(B5152&lt;6600000,ROUNDDOWN(B5152/4,-3)*3.2-440000,IF(B5152&lt;8500000,ROUNDDOWN(B5152*0.9,0)-1100000,B5152-1950000)))))))),IF(B5152&lt;651000,0,IF(B5152&lt;1900000,B5152-650000,IF(B5152&lt;3600000,ROUNDDOWN(B5152/4,-3)*2.8-80000,IF(B5152&lt;6600000,ROUNDDOWN(B5152/4,-3)*3.2-440000,IF(B5152&lt;8500000,ROUNDDOWN(B5152*0.9,0)-1100000,B5152-1950000))))))</f>
        <v/>
      </c>
      <c r="K5152" s="16">
        <f>IF(J5152&gt;23500000,NA(),IF(C5152=2026,IF(J5152&lt;=4890000,1040000,IF(J5152&lt;=6550000,670000,620000)),IF(J5152&lt;=1320000,950000,IF(J5152&lt;=3360000,880000,IF(J5152&lt;=4890000,680000,IF(J5152&lt;=6550000,630000,580000))))))</f>
        <v/>
      </c>
      <c r="L5152" s="16">
        <f>IF(D5152=1,IF(J5152&lt;=9000000,380000,IF(J5152&lt;=9500000,260000,IF(J5152&lt;=10000000,130000,0))),0)</f>
        <v/>
      </c>
      <c r="M5152" s="16">
        <f>IF(D5152=1,IF(J5152&lt;=9000000,330000,IF(J5152&lt;=9500000,220000,IF(J5152&lt;=10000000,110000,0))),0)</f>
        <v/>
      </c>
      <c r="N5152" s="16">
        <f>IF(D5152=1,IF(J5152&lt;=9000000,50000,IF(J5152&lt;=9500000,40000,IF(J5152&lt;=10000000,20000,0))),0)</f>
        <v/>
      </c>
      <c r="O5152" s="16">
        <f>MAX(0,ROUNDDOWN(J5152-G5152-K5152-L5152-E5152*380000-F5152*630000-H5152,-3))</f>
        <v/>
      </c>
      <c r="P5152" s="16">
        <f>MAX(0,ROUNDDOWN(J5152-G5152-430000-M5152-E5152*330000-F5152*450000-I5152,-3))</f>
        <v/>
      </c>
      <c r="Q5152" s="16">
        <f>50000+N5152+E5152*50000+F5152*180000</f>
        <v/>
      </c>
      <c r="R5152" s="16">
        <f>IF(P5152&lt;=2000000,MIN(Q5152,P5152),MAX(Q5152-(P5152-2000000),50000))*0.05</f>
        <v/>
      </c>
      <c r="S5152" s="16">
        <f>MAX(0,P5152*0.1-R5152)</f>
        <v/>
      </c>
      <c r="T5152" s="16">
        <f>Q5152+MAX(0,K5152-480000)</f>
        <v/>
      </c>
      <c r="U5152" s="16">
        <f>P5152-T5152</f>
        <v/>
      </c>
      <c r="V5152" s="17">
        <f>IF(U5152&lt;0,0,LOOKUP(U5152,{0,1950001,3300001,6950001,9000001,18000001,40000001},{0.05,0.1,0.2,0.23,0.33,0.4,0.45}))</f>
        <v/>
      </c>
      <c r="W5152" s="18">
        <f>IF(U5152&lt;0,0.9,0.9-V5152*1.021)</f>
        <v/>
      </c>
      <c r="X5152" s="16">
        <f>ROUNDDOWN(S5152*0.2/W5152+2000,0)</f>
        <v/>
      </c>
      <c r="Y5152" s="17">
        <f>IF(O5152&lt;=0,0,LOOKUP(O5152,{0,1950001,3300001,6950001,9000001,18000001,40000001},{0.05,0.1,0.2,0.23,0.33,0.4,0.45}))</f>
        <v/>
      </c>
    </row>
    <row r="5153">
      <c r="A5153" t="inlineStr">
        <is>
          <t>1万円刻み</t>
        </is>
      </c>
      <c r="B5153" s="16">
        <f>'3_1万円刻み'!$A$1168</f>
        <v/>
      </c>
      <c r="C5153" t="n">
        <v>2025</v>
      </c>
      <c r="D5153" t="n">
        <v>0</v>
      </c>
      <c r="E5153" t="n">
        <v>0</v>
      </c>
      <c r="F5153" t="n">
        <v>0</v>
      </c>
      <c r="G5153" s="16">
        <f>ROUND(MIN(B5153/12,650000)*12*0.0915+MIN(B5153/12,1390000)*12*(0.0504+0)+B5153*0.005,0)</f>
        <v/>
      </c>
      <c r="H5153" t="n">
        <v>0</v>
      </c>
      <c r="I5153" t="n">
        <v>0</v>
      </c>
      <c r="J5153" s="16">
        <f>IF(C5153=2026,IF(B5153&lt;741000,0,IF(B5153&lt;2191000,B5153-740000,IF(B5153&lt;2193000,1451000,IF(B5153&lt;2196000,1453000,IF(B5153&lt;2200000,1456000,IF(B5153&lt;3600000,ROUNDDOWN(B5153/4,-3)*2.8-80000,IF(B5153&lt;6600000,ROUNDDOWN(B5153/4,-3)*3.2-440000,IF(B5153&lt;8500000,ROUNDDOWN(B5153*0.9,0)-1100000,B5153-1950000)))))))),IF(B5153&lt;651000,0,IF(B5153&lt;1900000,B5153-650000,IF(B5153&lt;3600000,ROUNDDOWN(B5153/4,-3)*2.8-80000,IF(B5153&lt;6600000,ROUNDDOWN(B5153/4,-3)*3.2-440000,IF(B5153&lt;8500000,ROUNDDOWN(B5153*0.9,0)-1100000,B5153-1950000))))))</f>
        <v/>
      </c>
      <c r="K5153" s="16">
        <f>IF(J5153&gt;23500000,NA(),IF(C5153=2026,IF(J5153&lt;=4890000,1040000,IF(J5153&lt;=6550000,670000,620000)),IF(J5153&lt;=1320000,950000,IF(J5153&lt;=3360000,880000,IF(J5153&lt;=4890000,680000,IF(J5153&lt;=6550000,630000,580000))))))</f>
        <v/>
      </c>
      <c r="L5153" s="16">
        <f>IF(D5153=1,IF(J5153&lt;=9000000,380000,IF(J5153&lt;=9500000,260000,IF(J5153&lt;=10000000,130000,0))),0)</f>
        <v/>
      </c>
      <c r="M5153" s="16">
        <f>IF(D5153=1,IF(J5153&lt;=9000000,330000,IF(J5153&lt;=9500000,220000,IF(J5153&lt;=10000000,110000,0))),0)</f>
        <v/>
      </c>
      <c r="N5153" s="16">
        <f>IF(D5153=1,IF(J5153&lt;=9000000,50000,IF(J5153&lt;=9500000,40000,IF(J5153&lt;=10000000,20000,0))),0)</f>
        <v/>
      </c>
      <c r="O5153" s="16">
        <f>MAX(0,ROUNDDOWN(J5153-G5153-K5153-L5153-E5153*380000-F5153*630000-H5153,-3))</f>
        <v/>
      </c>
      <c r="P5153" s="16">
        <f>MAX(0,ROUNDDOWN(J5153-G5153-430000-M5153-E5153*330000-F5153*450000-I5153,-3))</f>
        <v/>
      </c>
      <c r="Q5153" s="16">
        <f>50000+N5153+E5153*50000+F5153*180000</f>
        <v/>
      </c>
      <c r="R5153" s="16">
        <f>IF(P5153&lt;=2000000,MIN(Q5153,P5153),MAX(Q5153-(P5153-2000000),50000))*0.05</f>
        <v/>
      </c>
      <c r="S5153" s="16">
        <f>MAX(0,P5153*0.1-R5153)</f>
        <v/>
      </c>
      <c r="T5153" s="16">
        <f>Q5153+MAX(0,K5153-480000)</f>
        <v/>
      </c>
      <c r="U5153" s="16">
        <f>P5153-T5153</f>
        <v/>
      </c>
      <c r="V5153" s="17">
        <f>IF(U5153&lt;0,0,LOOKUP(U5153,{0,1950001,3300001,6950001,9000001,18000001,40000001},{0.05,0.1,0.2,0.23,0.33,0.4,0.45}))</f>
        <v/>
      </c>
      <c r="W5153" s="18">
        <f>IF(U5153&lt;0,0.9,0.9-V5153*1.021)</f>
        <v/>
      </c>
      <c r="X5153" s="16">
        <f>ROUNDDOWN(S5153*0.2/W5153+2000,0)</f>
        <v/>
      </c>
      <c r="Y5153" s="17">
        <f>IF(O5153&lt;=0,0,LOOKUP(O5153,{0,1950001,3300001,6950001,9000001,18000001,40000001},{0.05,0.1,0.2,0.23,0.33,0.4,0.45}))</f>
        <v/>
      </c>
    </row>
    <row r="5154">
      <c r="A5154" t="inlineStr">
        <is>
          <t>1万円刻み</t>
        </is>
      </c>
      <c r="B5154" s="16">
        <f>'3_1万円刻み'!$A$1168</f>
        <v/>
      </c>
      <c r="C5154" t="n">
        <v>2026</v>
      </c>
      <c r="D5154" t="n">
        <v>0</v>
      </c>
      <c r="E5154" t="n">
        <v>0</v>
      </c>
      <c r="F5154" t="n">
        <v>0</v>
      </c>
      <c r="G5154" s="16">
        <f>ROUND(MIN(B5154/12,650000)*12*0.0915+MIN(B5154/12,1390000)*12*(0.0504+0)+B5154*0.005,0)</f>
        <v/>
      </c>
      <c r="H5154" t="n">
        <v>0</v>
      </c>
      <c r="I5154" t="n">
        <v>0</v>
      </c>
      <c r="J5154" s="16">
        <f>IF(C5154=2026,IF(B5154&lt;741000,0,IF(B5154&lt;2191000,B5154-740000,IF(B5154&lt;2193000,1451000,IF(B5154&lt;2196000,1453000,IF(B5154&lt;2200000,1456000,IF(B5154&lt;3600000,ROUNDDOWN(B5154/4,-3)*2.8-80000,IF(B5154&lt;6600000,ROUNDDOWN(B5154/4,-3)*3.2-440000,IF(B5154&lt;8500000,ROUNDDOWN(B5154*0.9,0)-1100000,B5154-1950000)))))))),IF(B5154&lt;651000,0,IF(B5154&lt;1900000,B5154-650000,IF(B5154&lt;3600000,ROUNDDOWN(B5154/4,-3)*2.8-80000,IF(B5154&lt;6600000,ROUNDDOWN(B5154/4,-3)*3.2-440000,IF(B5154&lt;8500000,ROUNDDOWN(B5154*0.9,0)-1100000,B5154-1950000))))))</f>
        <v/>
      </c>
      <c r="K5154" s="16">
        <f>IF(J5154&gt;23500000,NA(),IF(C5154=2026,IF(J5154&lt;=4890000,1040000,IF(J5154&lt;=6550000,670000,620000)),IF(J5154&lt;=1320000,950000,IF(J5154&lt;=3360000,880000,IF(J5154&lt;=4890000,680000,IF(J5154&lt;=6550000,630000,580000))))))</f>
        <v/>
      </c>
      <c r="L5154" s="16">
        <f>IF(D5154=1,IF(J5154&lt;=9000000,380000,IF(J5154&lt;=9500000,260000,IF(J5154&lt;=10000000,130000,0))),0)</f>
        <v/>
      </c>
      <c r="M5154" s="16">
        <f>IF(D5154=1,IF(J5154&lt;=9000000,330000,IF(J5154&lt;=9500000,220000,IF(J5154&lt;=10000000,110000,0))),0)</f>
        <v/>
      </c>
      <c r="N5154" s="16">
        <f>IF(D5154=1,IF(J5154&lt;=9000000,50000,IF(J5154&lt;=9500000,40000,IF(J5154&lt;=10000000,20000,0))),0)</f>
        <v/>
      </c>
      <c r="O5154" s="16">
        <f>MAX(0,ROUNDDOWN(J5154-G5154-K5154-L5154-E5154*380000-F5154*630000-H5154,-3))</f>
        <v/>
      </c>
      <c r="P5154" s="16">
        <f>MAX(0,ROUNDDOWN(J5154-G5154-430000-M5154-E5154*330000-F5154*450000-I5154,-3))</f>
        <v/>
      </c>
      <c r="Q5154" s="16">
        <f>50000+N5154+E5154*50000+F5154*180000</f>
        <v/>
      </c>
      <c r="R5154" s="16">
        <f>IF(P5154&lt;=2000000,MIN(Q5154,P5154),MAX(Q5154-(P5154-2000000),50000))*0.05</f>
        <v/>
      </c>
      <c r="S5154" s="16">
        <f>MAX(0,P5154*0.1-R5154)</f>
        <v/>
      </c>
      <c r="T5154" s="16">
        <f>Q5154+MAX(0,K5154-480000)</f>
        <v/>
      </c>
      <c r="U5154" s="16">
        <f>P5154-T5154</f>
        <v/>
      </c>
      <c r="V5154" s="17">
        <f>IF(U5154&lt;0,0,LOOKUP(U5154,{0,1950001,3300001,6950001,9000001,18000001,40000001},{0.05,0.1,0.2,0.23,0.33,0.4,0.45}))</f>
        <v/>
      </c>
      <c r="W5154" s="18">
        <f>IF(U5154&lt;0,0.9,0.9-V5154*1.021)</f>
        <v/>
      </c>
      <c r="X5154" s="16">
        <f>ROUNDDOWN(S5154*0.2/W5154+2000,0)</f>
        <v/>
      </c>
      <c r="Y5154" s="17">
        <f>IF(O5154&lt;=0,0,LOOKUP(O5154,{0,1950001,3300001,6950001,9000001,18000001,40000001},{0.05,0.1,0.2,0.23,0.33,0.4,0.45}))</f>
        <v/>
      </c>
    </row>
    <row r="5155">
      <c r="A5155" t="inlineStr">
        <is>
          <t>1万円刻み</t>
        </is>
      </c>
      <c r="B5155" s="16">
        <f>'3_1万円刻み'!$A$1168</f>
        <v/>
      </c>
      <c r="C5155" t="n">
        <v>2025</v>
      </c>
      <c r="D5155" t="n">
        <v>1</v>
      </c>
      <c r="E5155" t="n">
        <v>0</v>
      </c>
      <c r="F5155" t="n">
        <v>0</v>
      </c>
      <c r="G5155" s="16">
        <f>ROUND(MIN(B5155/12,650000)*12*0.0915+MIN(B5155/12,1390000)*12*(0.0504+0)+B5155*0.005,0)</f>
        <v/>
      </c>
      <c r="H5155" t="n">
        <v>0</v>
      </c>
      <c r="I5155" t="n">
        <v>0</v>
      </c>
      <c r="J5155" s="16">
        <f>IF(C5155=2026,IF(B5155&lt;741000,0,IF(B5155&lt;2191000,B5155-740000,IF(B5155&lt;2193000,1451000,IF(B5155&lt;2196000,1453000,IF(B5155&lt;2200000,1456000,IF(B5155&lt;3600000,ROUNDDOWN(B5155/4,-3)*2.8-80000,IF(B5155&lt;6600000,ROUNDDOWN(B5155/4,-3)*3.2-440000,IF(B5155&lt;8500000,ROUNDDOWN(B5155*0.9,0)-1100000,B5155-1950000)))))))),IF(B5155&lt;651000,0,IF(B5155&lt;1900000,B5155-650000,IF(B5155&lt;3600000,ROUNDDOWN(B5155/4,-3)*2.8-80000,IF(B5155&lt;6600000,ROUNDDOWN(B5155/4,-3)*3.2-440000,IF(B5155&lt;8500000,ROUNDDOWN(B5155*0.9,0)-1100000,B5155-1950000))))))</f>
        <v/>
      </c>
      <c r="K5155" s="16">
        <f>IF(J5155&gt;23500000,NA(),IF(C5155=2026,IF(J5155&lt;=4890000,1040000,IF(J5155&lt;=6550000,670000,620000)),IF(J5155&lt;=1320000,950000,IF(J5155&lt;=3360000,880000,IF(J5155&lt;=4890000,680000,IF(J5155&lt;=6550000,630000,580000))))))</f>
        <v/>
      </c>
      <c r="L5155" s="16">
        <f>IF(D5155=1,IF(J5155&lt;=9000000,380000,IF(J5155&lt;=9500000,260000,IF(J5155&lt;=10000000,130000,0))),0)</f>
        <v/>
      </c>
      <c r="M5155" s="16">
        <f>IF(D5155=1,IF(J5155&lt;=9000000,330000,IF(J5155&lt;=9500000,220000,IF(J5155&lt;=10000000,110000,0))),0)</f>
        <v/>
      </c>
      <c r="N5155" s="16">
        <f>IF(D5155=1,IF(J5155&lt;=9000000,50000,IF(J5155&lt;=9500000,40000,IF(J5155&lt;=10000000,20000,0))),0)</f>
        <v/>
      </c>
      <c r="O5155" s="16">
        <f>MAX(0,ROUNDDOWN(J5155-G5155-K5155-L5155-E5155*380000-F5155*630000-H5155,-3))</f>
        <v/>
      </c>
      <c r="P5155" s="16">
        <f>MAX(0,ROUNDDOWN(J5155-G5155-430000-M5155-E5155*330000-F5155*450000-I5155,-3))</f>
        <v/>
      </c>
      <c r="Q5155" s="16">
        <f>50000+N5155+E5155*50000+F5155*180000</f>
        <v/>
      </c>
      <c r="R5155" s="16">
        <f>IF(P5155&lt;=2000000,MIN(Q5155,P5155),MAX(Q5155-(P5155-2000000),50000))*0.05</f>
        <v/>
      </c>
      <c r="S5155" s="16">
        <f>MAX(0,P5155*0.1-R5155)</f>
        <v/>
      </c>
      <c r="T5155" s="16">
        <f>Q5155+MAX(0,K5155-480000)</f>
        <v/>
      </c>
      <c r="U5155" s="16">
        <f>P5155-T5155</f>
        <v/>
      </c>
      <c r="V5155" s="17">
        <f>IF(U5155&lt;0,0,LOOKUP(U5155,{0,1950001,3300001,6950001,9000001,18000001,40000001},{0.05,0.1,0.2,0.23,0.33,0.4,0.45}))</f>
        <v/>
      </c>
      <c r="W5155" s="18">
        <f>IF(U5155&lt;0,0.9,0.9-V5155*1.021)</f>
        <v/>
      </c>
      <c r="X5155" s="16">
        <f>ROUNDDOWN(S5155*0.2/W5155+2000,0)</f>
        <v/>
      </c>
      <c r="Y5155" s="17">
        <f>IF(O5155&lt;=0,0,LOOKUP(O5155,{0,1950001,3300001,6950001,9000001,18000001,40000001},{0.05,0.1,0.2,0.23,0.33,0.4,0.45}))</f>
        <v/>
      </c>
    </row>
    <row r="5156">
      <c r="A5156" t="inlineStr">
        <is>
          <t>1万円刻み</t>
        </is>
      </c>
      <c r="B5156" s="16">
        <f>'3_1万円刻み'!$A$1168</f>
        <v/>
      </c>
      <c r="C5156" t="n">
        <v>2026</v>
      </c>
      <c r="D5156" t="n">
        <v>1</v>
      </c>
      <c r="E5156" t="n">
        <v>0</v>
      </c>
      <c r="F5156" t="n">
        <v>0</v>
      </c>
      <c r="G5156" s="16">
        <f>ROUND(MIN(B5156/12,650000)*12*0.0915+MIN(B5156/12,1390000)*12*(0.0504+0)+B5156*0.005,0)</f>
        <v/>
      </c>
      <c r="H5156" t="n">
        <v>0</v>
      </c>
      <c r="I5156" t="n">
        <v>0</v>
      </c>
      <c r="J5156" s="16">
        <f>IF(C5156=2026,IF(B5156&lt;741000,0,IF(B5156&lt;2191000,B5156-740000,IF(B5156&lt;2193000,1451000,IF(B5156&lt;2196000,1453000,IF(B5156&lt;2200000,1456000,IF(B5156&lt;3600000,ROUNDDOWN(B5156/4,-3)*2.8-80000,IF(B5156&lt;6600000,ROUNDDOWN(B5156/4,-3)*3.2-440000,IF(B5156&lt;8500000,ROUNDDOWN(B5156*0.9,0)-1100000,B5156-1950000)))))))),IF(B5156&lt;651000,0,IF(B5156&lt;1900000,B5156-650000,IF(B5156&lt;3600000,ROUNDDOWN(B5156/4,-3)*2.8-80000,IF(B5156&lt;6600000,ROUNDDOWN(B5156/4,-3)*3.2-440000,IF(B5156&lt;8500000,ROUNDDOWN(B5156*0.9,0)-1100000,B5156-1950000))))))</f>
        <v/>
      </c>
      <c r="K5156" s="16">
        <f>IF(J5156&gt;23500000,NA(),IF(C5156=2026,IF(J5156&lt;=4890000,1040000,IF(J5156&lt;=6550000,670000,620000)),IF(J5156&lt;=1320000,950000,IF(J5156&lt;=3360000,880000,IF(J5156&lt;=4890000,680000,IF(J5156&lt;=6550000,630000,580000))))))</f>
        <v/>
      </c>
      <c r="L5156" s="16">
        <f>IF(D5156=1,IF(J5156&lt;=9000000,380000,IF(J5156&lt;=9500000,260000,IF(J5156&lt;=10000000,130000,0))),0)</f>
        <v/>
      </c>
      <c r="M5156" s="16">
        <f>IF(D5156=1,IF(J5156&lt;=9000000,330000,IF(J5156&lt;=9500000,220000,IF(J5156&lt;=10000000,110000,0))),0)</f>
        <v/>
      </c>
      <c r="N5156" s="16">
        <f>IF(D5156=1,IF(J5156&lt;=9000000,50000,IF(J5156&lt;=9500000,40000,IF(J5156&lt;=10000000,20000,0))),0)</f>
        <v/>
      </c>
      <c r="O5156" s="16">
        <f>MAX(0,ROUNDDOWN(J5156-G5156-K5156-L5156-E5156*380000-F5156*630000-H5156,-3))</f>
        <v/>
      </c>
      <c r="P5156" s="16">
        <f>MAX(0,ROUNDDOWN(J5156-G5156-430000-M5156-E5156*330000-F5156*450000-I5156,-3))</f>
        <v/>
      </c>
      <c r="Q5156" s="16">
        <f>50000+N5156+E5156*50000+F5156*180000</f>
        <v/>
      </c>
      <c r="R5156" s="16">
        <f>IF(P5156&lt;=2000000,MIN(Q5156,P5156),MAX(Q5156-(P5156-2000000),50000))*0.05</f>
        <v/>
      </c>
      <c r="S5156" s="16">
        <f>MAX(0,P5156*0.1-R5156)</f>
        <v/>
      </c>
      <c r="T5156" s="16">
        <f>Q5156+MAX(0,K5156-480000)</f>
        <v/>
      </c>
      <c r="U5156" s="16">
        <f>P5156-T5156</f>
        <v/>
      </c>
      <c r="V5156" s="17">
        <f>IF(U5156&lt;0,0,LOOKUP(U5156,{0,1950001,3300001,6950001,9000001,18000001,40000001},{0.05,0.1,0.2,0.23,0.33,0.4,0.45}))</f>
        <v/>
      </c>
      <c r="W5156" s="18">
        <f>IF(U5156&lt;0,0.9,0.9-V5156*1.021)</f>
        <v/>
      </c>
      <c r="X5156" s="16">
        <f>ROUNDDOWN(S5156*0.2/W5156+2000,0)</f>
        <v/>
      </c>
      <c r="Y5156" s="17">
        <f>IF(O5156&lt;=0,0,LOOKUP(O5156,{0,1950001,3300001,6950001,9000001,18000001,40000001},{0.05,0.1,0.2,0.23,0.33,0.4,0.45}))</f>
        <v/>
      </c>
    </row>
    <row r="5157">
      <c r="A5157" t="inlineStr">
        <is>
          <t>1万円刻み</t>
        </is>
      </c>
      <c r="B5157" s="16">
        <f>'3_1万円刻み'!$A$1169</f>
        <v/>
      </c>
      <c r="C5157" t="n">
        <v>2025</v>
      </c>
      <c r="D5157" t="n">
        <v>0</v>
      </c>
      <c r="E5157" t="n">
        <v>0</v>
      </c>
      <c r="F5157" t="n">
        <v>0</v>
      </c>
      <c r="G5157" s="16">
        <f>ROUND(MIN(B5157/12,650000)*12*0.0915+MIN(B5157/12,1390000)*12*(0.0504+0)+B5157*0.005,0)</f>
        <v/>
      </c>
      <c r="H5157" t="n">
        <v>0</v>
      </c>
      <c r="I5157" t="n">
        <v>0</v>
      </c>
      <c r="J5157" s="16">
        <f>IF(C5157=2026,IF(B5157&lt;741000,0,IF(B5157&lt;2191000,B5157-740000,IF(B5157&lt;2193000,1451000,IF(B5157&lt;2196000,1453000,IF(B5157&lt;2200000,1456000,IF(B5157&lt;3600000,ROUNDDOWN(B5157/4,-3)*2.8-80000,IF(B5157&lt;6600000,ROUNDDOWN(B5157/4,-3)*3.2-440000,IF(B5157&lt;8500000,ROUNDDOWN(B5157*0.9,0)-1100000,B5157-1950000)))))))),IF(B5157&lt;651000,0,IF(B5157&lt;1900000,B5157-650000,IF(B5157&lt;3600000,ROUNDDOWN(B5157/4,-3)*2.8-80000,IF(B5157&lt;6600000,ROUNDDOWN(B5157/4,-3)*3.2-440000,IF(B5157&lt;8500000,ROUNDDOWN(B5157*0.9,0)-1100000,B5157-1950000))))))</f>
        <v/>
      </c>
      <c r="K5157" s="16">
        <f>IF(J5157&gt;23500000,NA(),IF(C5157=2026,IF(J5157&lt;=4890000,1040000,IF(J5157&lt;=6550000,670000,620000)),IF(J5157&lt;=1320000,950000,IF(J5157&lt;=3360000,880000,IF(J5157&lt;=4890000,680000,IF(J5157&lt;=6550000,630000,580000))))))</f>
        <v/>
      </c>
      <c r="L5157" s="16">
        <f>IF(D5157=1,IF(J5157&lt;=9000000,380000,IF(J5157&lt;=9500000,260000,IF(J5157&lt;=10000000,130000,0))),0)</f>
        <v/>
      </c>
      <c r="M5157" s="16">
        <f>IF(D5157=1,IF(J5157&lt;=9000000,330000,IF(J5157&lt;=9500000,220000,IF(J5157&lt;=10000000,110000,0))),0)</f>
        <v/>
      </c>
      <c r="N5157" s="16">
        <f>IF(D5157=1,IF(J5157&lt;=9000000,50000,IF(J5157&lt;=9500000,40000,IF(J5157&lt;=10000000,20000,0))),0)</f>
        <v/>
      </c>
      <c r="O5157" s="16">
        <f>MAX(0,ROUNDDOWN(J5157-G5157-K5157-L5157-E5157*380000-F5157*630000-H5157,-3))</f>
        <v/>
      </c>
      <c r="P5157" s="16">
        <f>MAX(0,ROUNDDOWN(J5157-G5157-430000-M5157-E5157*330000-F5157*450000-I5157,-3))</f>
        <v/>
      </c>
      <c r="Q5157" s="16">
        <f>50000+N5157+E5157*50000+F5157*180000</f>
        <v/>
      </c>
      <c r="R5157" s="16">
        <f>IF(P5157&lt;=2000000,MIN(Q5157,P5157),MAX(Q5157-(P5157-2000000),50000))*0.05</f>
        <v/>
      </c>
      <c r="S5157" s="16">
        <f>MAX(0,P5157*0.1-R5157)</f>
        <v/>
      </c>
      <c r="T5157" s="16">
        <f>Q5157+MAX(0,K5157-480000)</f>
        <v/>
      </c>
      <c r="U5157" s="16">
        <f>P5157-T5157</f>
        <v/>
      </c>
      <c r="V5157" s="17">
        <f>IF(U5157&lt;0,0,LOOKUP(U5157,{0,1950001,3300001,6950001,9000001,18000001,40000001},{0.05,0.1,0.2,0.23,0.33,0.4,0.45}))</f>
        <v/>
      </c>
      <c r="W5157" s="18">
        <f>IF(U5157&lt;0,0.9,0.9-V5157*1.021)</f>
        <v/>
      </c>
      <c r="X5157" s="16">
        <f>ROUNDDOWN(S5157*0.2/W5157+2000,0)</f>
        <v/>
      </c>
      <c r="Y5157" s="17">
        <f>IF(O5157&lt;=0,0,LOOKUP(O5157,{0,1950001,3300001,6950001,9000001,18000001,40000001},{0.05,0.1,0.2,0.23,0.33,0.4,0.45}))</f>
        <v/>
      </c>
    </row>
    <row r="5158">
      <c r="A5158" t="inlineStr">
        <is>
          <t>1万円刻み</t>
        </is>
      </c>
      <c r="B5158" s="16">
        <f>'3_1万円刻み'!$A$1169</f>
        <v/>
      </c>
      <c r="C5158" t="n">
        <v>2026</v>
      </c>
      <c r="D5158" t="n">
        <v>0</v>
      </c>
      <c r="E5158" t="n">
        <v>0</v>
      </c>
      <c r="F5158" t="n">
        <v>0</v>
      </c>
      <c r="G5158" s="16">
        <f>ROUND(MIN(B5158/12,650000)*12*0.0915+MIN(B5158/12,1390000)*12*(0.0504+0)+B5158*0.005,0)</f>
        <v/>
      </c>
      <c r="H5158" t="n">
        <v>0</v>
      </c>
      <c r="I5158" t="n">
        <v>0</v>
      </c>
      <c r="J5158" s="16">
        <f>IF(C5158=2026,IF(B5158&lt;741000,0,IF(B5158&lt;2191000,B5158-740000,IF(B5158&lt;2193000,1451000,IF(B5158&lt;2196000,1453000,IF(B5158&lt;2200000,1456000,IF(B5158&lt;3600000,ROUNDDOWN(B5158/4,-3)*2.8-80000,IF(B5158&lt;6600000,ROUNDDOWN(B5158/4,-3)*3.2-440000,IF(B5158&lt;8500000,ROUNDDOWN(B5158*0.9,0)-1100000,B5158-1950000)))))))),IF(B5158&lt;651000,0,IF(B5158&lt;1900000,B5158-650000,IF(B5158&lt;3600000,ROUNDDOWN(B5158/4,-3)*2.8-80000,IF(B5158&lt;6600000,ROUNDDOWN(B5158/4,-3)*3.2-440000,IF(B5158&lt;8500000,ROUNDDOWN(B5158*0.9,0)-1100000,B5158-1950000))))))</f>
        <v/>
      </c>
      <c r="K5158" s="16">
        <f>IF(J5158&gt;23500000,NA(),IF(C5158=2026,IF(J5158&lt;=4890000,1040000,IF(J5158&lt;=6550000,670000,620000)),IF(J5158&lt;=1320000,950000,IF(J5158&lt;=3360000,880000,IF(J5158&lt;=4890000,680000,IF(J5158&lt;=6550000,630000,580000))))))</f>
        <v/>
      </c>
      <c r="L5158" s="16">
        <f>IF(D5158=1,IF(J5158&lt;=9000000,380000,IF(J5158&lt;=9500000,260000,IF(J5158&lt;=10000000,130000,0))),0)</f>
        <v/>
      </c>
      <c r="M5158" s="16">
        <f>IF(D5158=1,IF(J5158&lt;=9000000,330000,IF(J5158&lt;=9500000,220000,IF(J5158&lt;=10000000,110000,0))),0)</f>
        <v/>
      </c>
      <c r="N5158" s="16">
        <f>IF(D5158=1,IF(J5158&lt;=9000000,50000,IF(J5158&lt;=9500000,40000,IF(J5158&lt;=10000000,20000,0))),0)</f>
        <v/>
      </c>
      <c r="O5158" s="16">
        <f>MAX(0,ROUNDDOWN(J5158-G5158-K5158-L5158-E5158*380000-F5158*630000-H5158,-3))</f>
        <v/>
      </c>
      <c r="P5158" s="16">
        <f>MAX(0,ROUNDDOWN(J5158-G5158-430000-M5158-E5158*330000-F5158*450000-I5158,-3))</f>
        <v/>
      </c>
      <c r="Q5158" s="16">
        <f>50000+N5158+E5158*50000+F5158*180000</f>
        <v/>
      </c>
      <c r="R5158" s="16">
        <f>IF(P5158&lt;=2000000,MIN(Q5158,P5158),MAX(Q5158-(P5158-2000000),50000))*0.05</f>
        <v/>
      </c>
      <c r="S5158" s="16">
        <f>MAX(0,P5158*0.1-R5158)</f>
        <v/>
      </c>
      <c r="T5158" s="16">
        <f>Q5158+MAX(0,K5158-480000)</f>
        <v/>
      </c>
      <c r="U5158" s="16">
        <f>P5158-T5158</f>
        <v/>
      </c>
      <c r="V5158" s="17">
        <f>IF(U5158&lt;0,0,LOOKUP(U5158,{0,1950001,3300001,6950001,9000001,18000001,40000001},{0.05,0.1,0.2,0.23,0.33,0.4,0.45}))</f>
        <v/>
      </c>
      <c r="W5158" s="18">
        <f>IF(U5158&lt;0,0.9,0.9-V5158*1.021)</f>
        <v/>
      </c>
      <c r="X5158" s="16">
        <f>ROUNDDOWN(S5158*0.2/W5158+2000,0)</f>
        <v/>
      </c>
      <c r="Y5158" s="17">
        <f>IF(O5158&lt;=0,0,LOOKUP(O5158,{0,1950001,3300001,6950001,9000001,18000001,40000001},{0.05,0.1,0.2,0.23,0.33,0.4,0.45}))</f>
        <v/>
      </c>
    </row>
    <row r="5159">
      <c r="A5159" t="inlineStr">
        <is>
          <t>1万円刻み</t>
        </is>
      </c>
      <c r="B5159" s="16">
        <f>'3_1万円刻み'!$A$1169</f>
        <v/>
      </c>
      <c r="C5159" t="n">
        <v>2025</v>
      </c>
      <c r="D5159" t="n">
        <v>1</v>
      </c>
      <c r="E5159" t="n">
        <v>0</v>
      </c>
      <c r="F5159" t="n">
        <v>0</v>
      </c>
      <c r="G5159" s="16">
        <f>ROUND(MIN(B5159/12,650000)*12*0.0915+MIN(B5159/12,1390000)*12*(0.0504+0)+B5159*0.005,0)</f>
        <v/>
      </c>
      <c r="H5159" t="n">
        <v>0</v>
      </c>
      <c r="I5159" t="n">
        <v>0</v>
      </c>
      <c r="J5159" s="16">
        <f>IF(C5159=2026,IF(B5159&lt;741000,0,IF(B5159&lt;2191000,B5159-740000,IF(B5159&lt;2193000,1451000,IF(B5159&lt;2196000,1453000,IF(B5159&lt;2200000,1456000,IF(B5159&lt;3600000,ROUNDDOWN(B5159/4,-3)*2.8-80000,IF(B5159&lt;6600000,ROUNDDOWN(B5159/4,-3)*3.2-440000,IF(B5159&lt;8500000,ROUNDDOWN(B5159*0.9,0)-1100000,B5159-1950000)))))))),IF(B5159&lt;651000,0,IF(B5159&lt;1900000,B5159-650000,IF(B5159&lt;3600000,ROUNDDOWN(B5159/4,-3)*2.8-80000,IF(B5159&lt;6600000,ROUNDDOWN(B5159/4,-3)*3.2-440000,IF(B5159&lt;8500000,ROUNDDOWN(B5159*0.9,0)-1100000,B5159-1950000))))))</f>
        <v/>
      </c>
      <c r="K5159" s="16">
        <f>IF(J5159&gt;23500000,NA(),IF(C5159=2026,IF(J5159&lt;=4890000,1040000,IF(J5159&lt;=6550000,670000,620000)),IF(J5159&lt;=1320000,950000,IF(J5159&lt;=3360000,880000,IF(J5159&lt;=4890000,680000,IF(J5159&lt;=6550000,630000,580000))))))</f>
        <v/>
      </c>
      <c r="L5159" s="16">
        <f>IF(D5159=1,IF(J5159&lt;=9000000,380000,IF(J5159&lt;=9500000,260000,IF(J5159&lt;=10000000,130000,0))),0)</f>
        <v/>
      </c>
      <c r="M5159" s="16">
        <f>IF(D5159=1,IF(J5159&lt;=9000000,330000,IF(J5159&lt;=9500000,220000,IF(J5159&lt;=10000000,110000,0))),0)</f>
        <v/>
      </c>
      <c r="N5159" s="16">
        <f>IF(D5159=1,IF(J5159&lt;=9000000,50000,IF(J5159&lt;=9500000,40000,IF(J5159&lt;=10000000,20000,0))),0)</f>
        <v/>
      </c>
      <c r="O5159" s="16">
        <f>MAX(0,ROUNDDOWN(J5159-G5159-K5159-L5159-E5159*380000-F5159*630000-H5159,-3))</f>
        <v/>
      </c>
      <c r="P5159" s="16">
        <f>MAX(0,ROUNDDOWN(J5159-G5159-430000-M5159-E5159*330000-F5159*450000-I5159,-3))</f>
        <v/>
      </c>
      <c r="Q5159" s="16">
        <f>50000+N5159+E5159*50000+F5159*180000</f>
        <v/>
      </c>
      <c r="R5159" s="16">
        <f>IF(P5159&lt;=2000000,MIN(Q5159,P5159),MAX(Q5159-(P5159-2000000),50000))*0.05</f>
        <v/>
      </c>
      <c r="S5159" s="16">
        <f>MAX(0,P5159*0.1-R5159)</f>
        <v/>
      </c>
      <c r="T5159" s="16">
        <f>Q5159+MAX(0,K5159-480000)</f>
        <v/>
      </c>
      <c r="U5159" s="16">
        <f>P5159-T5159</f>
        <v/>
      </c>
      <c r="V5159" s="17">
        <f>IF(U5159&lt;0,0,LOOKUP(U5159,{0,1950001,3300001,6950001,9000001,18000001,40000001},{0.05,0.1,0.2,0.23,0.33,0.4,0.45}))</f>
        <v/>
      </c>
      <c r="W5159" s="18">
        <f>IF(U5159&lt;0,0.9,0.9-V5159*1.021)</f>
        <v/>
      </c>
      <c r="X5159" s="16">
        <f>ROUNDDOWN(S5159*0.2/W5159+2000,0)</f>
        <v/>
      </c>
      <c r="Y5159" s="17">
        <f>IF(O5159&lt;=0,0,LOOKUP(O5159,{0,1950001,3300001,6950001,9000001,18000001,40000001},{0.05,0.1,0.2,0.23,0.33,0.4,0.45}))</f>
        <v/>
      </c>
    </row>
    <row r="5160">
      <c r="A5160" t="inlineStr">
        <is>
          <t>1万円刻み</t>
        </is>
      </c>
      <c r="B5160" s="16">
        <f>'3_1万円刻み'!$A$1169</f>
        <v/>
      </c>
      <c r="C5160" t="n">
        <v>2026</v>
      </c>
      <c r="D5160" t="n">
        <v>1</v>
      </c>
      <c r="E5160" t="n">
        <v>0</v>
      </c>
      <c r="F5160" t="n">
        <v>0</v>
      </c>
      <c r="G5160" s="16">
        <f>ROUND(MIN(B5160/12,650000)*12*0.0915+MIN(B5160/12,1390000)*12*(0.0504+0)+B5160*0.005,0)</f>
        <v/>
      </c>
      <c r="H5160" t="n">
        <v>0</v>
      </c>
      <c r="I5160" t="n">
        <v>0</v>
      </c>
      <c r="J5160" s="16">
        <f>IF(C5160=2026,IF(B5160&lt;741000,0,IF(B5160&lt;2191000,B5160-740000,IF(B5160&lt;2193000,1451000,IF(B5160&lt;2196000,1453000,IF(B5160&lt;2200000,1456000,IF(B5160&lt;3600000,ROUNDDOWN(B5160/4,-3)*2.8-80000,IF(B5160&lt;6600000,ROUNDDOWN(B5160/4,-3)*3.2-440000,IF(B5160&lt;8500000,ROUNDDOWN(B5160*0.9,0)-1100000,B5160-1950000)))))))),IF(B5160&lt;651000,0,IF(B5160&lt;1900000,B5160-650000,IF(B5160&lt;3600000,ROUNDDOWN(B5160/4,-3)*2.8-80000,IF(B5160&lt;6600000,ROUNDDOWN(B5160/4,-3)*3.2-440000,IF(B5160&lt;8500000,ROUNDDOWN(B5160*0.9,0)-1100000,B5160-1950000))))))</f>
        <v/>
      </c>
      <c r="K5160" s="16">
        <f>IF(J5160&gt;23500000,NA(),IF(C5160=2026,IF(J5160&lt;=4890000,1040000,IF(J5160&lt;=6550000,670000,620000)),IF(J5160&lt;=1320000,950000,IF(J5160&lt;=3360000,880000,IF(J5160&lt;=4890000,680000,IF(J5160&lt;=6550000,630000,580000))))))</f>
        <v/>
      </c>
      <c r="L5160" s="16">
        <f>IF(D5160=1,IF(J5160&lt;=9000000,380000,IF(J5160&lt;=9500000,260000,IF(J5160&lt;=10000000,130000,0))),0)</f>
        <v/>
      </c>
      <c r="M5160" s="16">
        <f>IF(D5160=1,IF(J5160&lt;=9000000,330000,IF(J5160&lt;=9500000,220000,IF(J5160&lt;=10000000,110000,0))),0)</f>
        <v/>
      </c>
      <c r="N5160" s="16">
        <f>IF(D5160=1,IF(J5160&lt;=9000000,50000,IF(J5160&lt;=9500000,40000,IF(J5160&lt;=10000000,20000,0))),0)</f>
        <v/>
      </c>
      <c r="O5160" s="16">
        <f>MAX(0,ROUNDDOWN(J5160-G5160-K5160-L5160-E5160*380000-F5160*630000-H5160,-3))</f>
        <v/>
      </c>
      <c r="P5160" s="16">
        <f>MAX(0,ROUNDDOWN(J5160-G5160-430000-M5160-E5160*330000-F5160*450000-I5160,-3))</f>
        <v/>
      </c>
      <c r="Q5160" s="16">
        <f>50000+N5160+E5160*50000+F5160*180000</f>
        <v/>
      </c>
      <c r="R5160" s="16">
        <f>IF(P5160&lt;=2000000,MIN(Q5160,P5160),MAX(Q5160-(P5160-2000000),50000))*0.05</f>
        <v/>
      </c>
      <c r="S5160" s="16">
        <f>MAX(0,P5160*0.1-R5160)</f>
        <v/>
      </c>
      <c r="T5160" s="16">
        <f>Q5160+MAX(0,K5160-480000)</f>
        <v/>
      </c>
      <c r="U5160" s="16">
        <f>P5160-T5160</f>
        <v/>
      </c>
      <c r="V5160" s="17">
        <f>IF(U5160&lt;0,0,LOOKUP(U5160,{0,1950001,3300001,6950001,9000001,18000001,40000001},{0.05,0.1,0.2,0.23,0.33,0.4,0.45}))</f>
        <v/>
      </c>
      <c r="W5160" s="18">
        <f>IF(U5160&lt;0,0.9,0.9-V5160*1.021)</f>
        <v/>
      </c>
      <c r="X5160" s="16">
        <f>ROUNDDOWN(S5160*0.2/W5160+2000,0)</f>
        <v/>
      </c>
      <c r="Y5160" s="17">
        <f>IF(O5160&lt;=0,0,LOOKUP(O5160,{0,1950001,3300001,6950001,9000001,18000001,40000001},{0.05,0.1,0.2,0.23,0.33,0.4,0.45}))</f>
        <v/>
      </c>
    </row>
    <row r="5161">
      <c r="A5161" t="inlineStr">
        <is>
          <t>1万円刻み</t>
        </is>
      </c>
      <c r="B5161" s="16">
        <f>'3_1万円刻み'!$A$1170</f>
        <v/>
      </c>
      <c r="C5161" t="n">
        <v>2025</v>
      </c>
      <c r="D5161" t="n">
        <v>0</v>
      </c>
      <c r="E5161" t="n">
        <v>0</v>
      </c>
      <c r="F5161" t="n">
        <v>0</v>
      </c>
      <c r="G5161" s="16">
        <f>ROUND(MIN(B5161/12,650000)*12*0.0915+MIN(B5161/12,1390000)*12*(0.0504+0)+B5161*0.005,0)</f>
        <v/>
      </c>
      <c r="H5161" t="n">
        <v>0</v>
      </c>
      <c r="I5161" t="n">
        <v>0</v>
      </c>
      <c r="J5161" s="16">
        <f>IF(C5161=2026,IF(B5161&lt;741000,0,IF(B5161&lt;2191000,B5161-740000,IF(B5161&lt;2193000,1451000,IF(B5161&lt;2196000,1453000,IF(B5161&lt;2200000,1456000,IF(B5161&lt;3600000,ROUNDDOWN(B5161/4,-3)*2.8-80000,IF(B5161&lt;6600000,ROUNDDOWN(B5161/4,-3)*3.2-440000,IF(B5161&lt;8500000,ROUNDDOWN(B5161*0.9,0)-1100000,B5161-1950000)))))))),IF(B5161&lt;651000,0,IF(B5161&lt;1900000,B5161-650000,IF(B5161&lt;3600000,ROUNDDOWN(B5161/4,-3)*2.8-80000,IF(B5161&lt;6600000,ROUNDDOWN(B5161/4,-3)*3.2-440000,IF(B5161&lt;8500000,ROUNDDOWN(B5161*0.9,0)-1100000,B5161-1950000))))))</f>
        <v/>
      </c>
      <c r="K5161" s="16">
        <f>IF(J5161&gt;23500000,NA(),IF(C5161=2026,IF(J5161&lt;=4890000,1040000,IF(J5161&lt;=6550000,670000,620000)),IF(J5161&lt;=1320000,950000,IF(J5161&lt;=3360000,880000,IF(J5161&lt;=4890000,680000,IF(J5161&lt;=6550000,630000,580000))))))</f>
        <v/>
      </c>
      <c r="L5161" s="16">
        <f>IF(D5161=1,IF(J5161&lt;=9000000,380000,IF(J5161&lt;=9500000,260000,IF(J5161&lt;=10000000,130000,0))),0)</f>
        <v/>
      </c>
      <c r="M5161" s="16">
        <f>IF(D5161=1,IF(J5161&lt;=9000000,330000,IF(J5161&lt;=9500000,220000,IF(J5161&lt;=10000000,110000,0))),0)</f>
        <v/>
      </c>
      <c r="N5161" s="16">
        <f>IF(D5161=1,IF(J5161&lt;=9000000,50000,IF(J5161&lt;=9500000,40000,IF(J5161&lt;=10000000,20000,0))),0)</f>
        <v/>
      </c>
      <c r="O5161" s="16">
        <f>MAX(0,ROUNDDOWN(J5161-G5161-K5161-L5161-E5161*380000-F5161*630000-H5161,-3))</f>
        <v/>
      </c>
      <c r="P5161" s="16">
        <f>MAX(0,ROUNDDOWN(J5161-G5161-430000-M5161-E5161*330000-F5161*450000-I5161,-3))</f>
        <v/>
      </c>
      <c r="Q5161" s="16">
        <f>50000+N5161+E5161*50000+F5161*180000</f>
        <v/>
      </c>
      <c r="R5161" s="16">
        <f>IF(P5161&lt;=2000000,MIN(Q5161,P5161),MAX(Q5161-(P5161-2000000),50000))*0.05</f>
        <v/>
      </c>
      <c r="S5161" s="16">
        <f>MAX(0,P5161*0.1-R5161)</f>
        <v/>
      </c>
      <c r="T5161" s="16">
        <f>Q5161+MAX(0,K5161-480000)</f>
        <v/>
      </c>
      <c r="U5161" s="16">
        <f>P5161-T5161</f>
        <v/>
      </c>
      <c r="V5161" s="17">
        <f>IF(U5161&lt;0,0,LOOKUP(U5161,{0,1950001,3300001,6950001,9000001,18000001,40000001},{0.05,0.1,0.2,0.23,0.33,0.4,0.45}))</f>
        <v/>
      </c>
      <c r="W5161" s="18">
        <f>IF(U5161&lt;0,0.9,0.9-V5161*1.021)</f>
        <v/>
      </c>
      <c r="X5161" s="16">
        <f>ROUNDDOWN(S5161*0.2/W5161+2000,0)</f>
        <v/>
      </c>
      <c r="Y5161" s="17">
        <f>IF(O5161&lt;=0,0,LOOKUP(O5161,{0,1950001,3300001,6950001,9000001,18000001,40000001},{0.05,0.1,0.2,0.23,0.33,0.4,0.45}))</f>
        <v/>
      </c>
    </row>
    <row r="5162">
      <c r="A5162" t="inlineStr">
        <is>
          <t>1万円刻み</t>
        </is>
      </c>
      <c r="B5162" s="16">
        <f>'3_1万円刻み'!$A$1170</f>
        <v/>
      </c>
      <c r="C5162" t="n">
        <v>2026</v>
      </c>
      <c r="D5162" t="n">
        <v>0</v>
      </c>
      <c r="E5162" t="n">
        <v>0</v>
      </c>
      <c r="F5162" t="n">
        <v>0</v>
      </c>
      <c r="G5162" s="16">
        <f>ROUND(MIN(B5162/12,650000)*12*0.0915+MIN(B5162/12,1390000)*12*(0.0504+0)+B5162*0.005,0)</f>
        <v/>
      </c>
      <c r="H5162" t="n">
        <v>0</v>
      </c>
      <c r="I5162" t="n">
        <v>0</v>
      </c>
      <c r="J5162" s="16">
        <f>IF(C5162=2026,IF(B5162&lt;741000,0,IF(B5162&lt;2191000,B5162-740000,IF(B5162&lt;2193000,1451000,IF(B5162&lt;2196000,1453000,IF(B5162&lt;2200000,1456000,IF(B5162&lt;3600000,ROUNDDOWN(B5162/4,-3)*2.8-80000,IF(B5162&lt;6600000,ROUNDDOWN(B5162/4,-3)*3.2-440000,IF(B5162&lt;8500000,ROUNDDOWN(B5162*0.9,0)-1100000,B5162-1950000)))))))),IF(B5162&lt;651000,0,IF(B5162&lt;1900000,B5162-650000,IF(B5162&lt;3600000,ROUNDDOWN(B5162/4,-3)*2.8-80000,IF(B5162&lt;6600000,ROUNDDOWN(B5162/4,-3)*3.2-440000,IF(B5162&lt;8500000,ROUNDDOWN(B5162*0.9,0)-1100000,B5162-1950000))))))</f>
        <v/>
      </c>
      <c r="K5162" s="16">
        <f>IF(J5162&gt;23500000,NA(),IF(C5162=2026,IF(J5162&lt;=4890000,1040000,IF(J5162&lt;=6550000,670000,620000)),IF(J5162&lt;=1320000,950000,IF(J5162&lt;=3360000,880000,IF(J5162&lt;=4890000,680000,IF(J5162&lt;=6550000,630000,580000))))))</f>
        <v/>
      </c>
      <c r="L5162" s="16">
        <f>IF(D5162=1,IF(J5162&lt;=9000000,380000,IF(J5162&lt;=9500000,260000,IF(J5162&lt;=10000000,130000,0))),0)</f>
        <v/>
      </c>
      <c r="M5162" s="16">
        <f>IF(D5162=1,IF(J5162&lt;=9000000,330000,IF(J5162&lt;=9500000,220000,IF(J5162&lt;=10000000,110000,0))),0)</f>
        <v/>
      </c>
      <c r="N5162" s="16">
        <f>IF(D5162=1,IF(J5162&lt;=9000000,50000,IF(J5162&lt;=9500000,40000,IF(J5162&lt;=10000000,20000,0))),0)</f>
        <v/>
      </c>
      <c r="O5162" s="16">
        <f>MAX(0,ROUNDDOWN(J5162-G5162-K5162-L5162-E5162*380000-F5162*630000-H5162,-3))</f>
        <v/>
      </c>
      <c r="P5162" s="16">
        <f>MAX(0,ROUNDDOWN(J5162-G5162-430000-M5162-E5162*330000-F5162*450000-I5162,-3))</f>
        <v/>
      </c>
      <c r="Q5162" s="16">
        <f>50000+N5162+E5162*50000+F5162*180000</f>
        <v/>
      </c>
      <c r="R5162" s="16">
        <f>IF(P5162&lt;=2000000,MIN(Q5162,P5162),MAX(Q5162-(P5162-2000000),50000))*0.05</f>
        <v/>
      </c>
      <c r="S5162" s="16">
        <f>MAX(0,P5162*0.1-R5162)</f>
        <v/>
      </c>
      <c r="T5162" s="16">
        <f>Q5162+MAX(0,K5162-480000)</f>
        <v/>
      </c>
      <c r="U5162" s="16">
        <f>P5162-T5162</f>
        <v/>
      </c>
      <c r="V5162" s="17">
        <f>IF(U5162&lt;0,0,LOOKUP(U5162,{0,1950001,3300001,6950001,9000001,18000001,40000001},{0.05,0.1,0.2,0.23,0.33,0.4,0.45}))</f>
        <v/>
      </c>
      <c r="W5162" s="18">
        <f>IF(U5162&lt;0,0.9,0.9-V5162*1.021)</f>
        <v/>
      </c>
      <c r="X5162" s="16">
        <f>ROUNDDOWN(S5162*0.2/W5162+2000,0)</f>
        <v/>
      </c>
      <c r="Y5162" s="17">
        <f>IF(O5162&lt;=0,0,LOOKUP(O5162,{0,1950001,3300001,6950001,9000001,18000001,40000001},{0.05,0.1,0.2,0.23,0.33,0.4,0.45}))</f>
        <v/>
      </c>
    </row>
    <row r="5163">
      <c r="A5163" t="inlineStr">
        <is>
          <t>1万円刻み</t>
        </is>
      </c>
      <c r="B5163" s="16">
        <f>'3_1万円刻み'!$A$1170</f>
        <v/>
      </c>
      <c r="C5163" t="n">
        <v>2025</v>
      </c>
      <c r="D5163" t="n">
        <v>1</v>
      </c>
      <c r="E5163" t="n">
        <v>0</v>
      </c>
      <c r="F5163" t="n">
        <v>0</v>
      </c>
      <c r="G5163" s="16">
        <f>ROUND(MIN(B5163/12,650000)*12*0.0915+MIN(B5163/12,1390000)*12*(0.0504+0)+B5163*0.005,0)</f>
        <v/>
      </c>
      <c r="H5163" t="n">
        <v>0</v>
      </c>
      <c r="I5163" t="n">
        <v>0</v>
      </c>
      <c r="J5163" s="16">
        <f>IF(C5163=2026,IF(B5163&lt;741000,0,IF(B5163&lt;2191000,B5163-740000,IF(B5163&lt;2193000,1451000,IF(B5163&lt;2196000,1453000,IF(B5163&lt;2200000,1456000,IF(B5163&lt;3600000,ROUNDDOWN(B5163/4,-3)*2.8-80000,IF(B5163&lt;6600000,ROUNDDOWN(B5163/4,-3)*3.2-440000,IF(B5163&lt;8500000,ROUNDDOWN(B5163*0.9,0)-1100000,B5163-1950000)))))))),IF(B5163&lt;651000,0,IF(B5163&lt;1900000,B5163-650000,IF(B5163&lt;3600000,ROUNDDOWN(B5163/4,-3)*2.8-80000,IF(B5163&lt;6600000,ROUNDDOWN(B5163/4,-3)*3.2-440000,IF(B5163&lt;8500000,ROUNDDOWN(B5163*0.9,0)-1100000,B5163-1950000))))))</f>
        <v/>
      </c>
      <c r="K5163" s="16">
        <f>IF(J5163&gt;23500000,NA(),IF(C5163=2026,IF(J5163&lt;=4890000,1040000,IF(J5163&lt;=6550000,670000,620000)),IF(J5163&lt;=1320000,950000,IF(J5163&lt;=3360000,880000,IF(J5163&lt;=4890000,680000,IF(J5163&lt;=6550000,630000,580000))))))</f>
        <v/>
      </c>
      <c r="L5163" s="16">
        <f>IF(D5163=1,IF(J5163&lt;=9000000,380000,IF(J5163&lt;=9500000,260000,IF(J5163&lt;=10000000,130000,0))),0)</f>
        <v/>
      </c>
      <c r="M5163" s="16">
        <f>IF(D5163=1,IF(J5163&lt;=9000000,330000,IF(J5163&lt;=9500000,220000,IF(J5163&lt;=10000000,110000,0))),0)</f>
        <v/>
      </c>
      <c r="N5163" s="16">
        <f>IF(D5163=1,IF(J5163&lt;=9000000,50000,IF(J5163&lt;=9500000,40000,IF(J5163&lt;=10000000,20000,0))),0)</f>
        <v/>
      </c>
      <c r="O5163" s="16">
        <f>MAX(0,ROUNDDOWN(J5163-G5163-K5163-L5163-E5163*380000-F5163*630000-H5163,-3))</f>
        <v/>
      </c>
      <c r="P5163" s="16">
        <f>MAX(0,ROUNDDOWN(J5163-G5163-430000-M5163-E5163*330000-F5163*450000-I5163,-3))</f>
        <v/>
      </c>
      <c r="Q5163" s="16">
        <f>50000+N5163+E5163*50000+F5163*180000</f>
        <v/>
      </c>
      <c r="R5163" s="16">
        <f>IF(P5163&lt;=2000000,MIN(Q5163,P5163),MAX(Q5163-(P5163-2000000),50000))*0.05</f>
        <v/>
      </c>
      <c r="S5163" s="16">
        <f>MAX(0,P5163*0.1-R5163)</f>
        <v/>
      </c>
      <c r="T5163" s="16">
        <f>Q5163+MAX(0,K5163-480000)</f>
        <v/>
      </c>
      <c r="U5163" s="16">
        <f>P5163-T5163</f>
        <v/>
      </c>
      <c r="V5163" s="17">
        <f>IF(U5163&lt;0,0,LOOKUP(U5163,{0,1950001,3300001,6950001,9000001,18000001,40000001},{0.05,0.1,0.2,0.23,0.33,0.4,0.45}))</f>
        <v/>
      </c>
      <c r="W5163" s="18">
        <f>IF(U5163&lt;0,0.9,0.9-V5163*1.021)</f>
        <v/>
      </c>
      <c r="X5163" s="16">
        <f>ROUNDDOWN(S5163*0.2/W5163+2000,0)</f>
        <v/>
      </c>
      <c r="Y5163" s="17">
        <f>IF(O5163&lt;=0,0,LOOKUP(O5163,{0,1950001,3300001,6950001,9000001,18000001,40000001},{0.05,0.1,0.2,0.23,0.33,0.4,0.45}))</f>
        <v/>
      </c>
    </row>
    <row r="5164">
      <c r="A5164" t="inlineStr">
        <is>
          <t>1万円刻み</t>
        </is>
      </c>
      <c r="B5164" s="16">
        <f>'3_1万円刻み'!$A$1170</f>
        <v/>
      </c>
      <c r="C5164" t="n">
        <v>2026</v>
      </c>
      <c r="D5164" t="n">
        <v>1</v>
      </c>
      <c r="E5164" t="n">
        <v>0</v>
      </c>
      <c r="F5164" t="n">
        <v>0</v>
      </c>
      <c r="G5164" s="16">
        <f>ROUND(MIN(B5164/12,650000)*12*0.0915+MIN(B5164/12,1390000)*12*(0.0504+0)+B5164*0.005,0)</f>
        <v/>
      </c>
      <c r="H5164" t="n">
        <v>0</v>
      </c>
      <c r="I5164" t="n">
        <v>0</v>
      </c>
      <c r="J5164" s="16">
        <f>IF(C5164=2026,IF(B5164&lt;741000,0,IF(B5164&lt;2191000,B5164-740000,IF(B5164&lt;2193000,1451000,IF(B5164&lt;2196000,1453000,IF(B5164&lt;2200000,1456000,IF(B5164&lt;3600000,ROUNDDOWN(B5164/4,-3)*2.8-80000,IF(B5164&lt;6600000,ROUNDDOWN(B5164/4,-3)*3.2-440000,IF(B5164&lt;8500000,ROUNDDOWN(B5164*0.9,0)-1100000,B5164-1950000)))))))),IF(B5164&lt;651000,0,IF(B5164&lt;1900000,B5164-650000,IF(B5164&lt;3600000,ROUNDDOWN(B5164/4,-3)*2.8-80000,IF(B5164&lt;6600000,ROUNDDOWN(B5164/4,-3)*3.2-440000,IF(B5164&lt;8500000,ROUNDDOWN(B5164*0.9,0)-1100000,B5164-1950000))))))</f>
        <v/>
      </c>
      <c r="K5164" s="16">
        <f>IF(J5164&gt;23500000,NA(),IF(C5164=2026,IF(J5164&lt;=4890000,1040000,IF(J5164&lt;=6550000,670000,620000)),IF(J5164&lt;=1320000,950000,IF(J5164&lt;=3360000,880000,IF(J5164&lt;=4890000,680000,IF(J5164&lt;=6550000,630000,580000))))))</f>
        <v/>
      </c>
      <c r="L5164" s="16">
        <f>IF(D5164=1,IF(J5164&lt;=9000000,380000,IF(J5164&lt;=9500000,260000,IF(J5164&lt;=10000000,130000,0))),0)</f>
        <v/>
      </c>
      <c r="M5164" s="16">
        <f>IF(D5164=1,IF(J5164&lt;=9000000,330000,IF(J5164&lt;=9500000,220000,IF(J5164&lt;=10000000,110000,0))),0)</f>
        <v/>
      </c>
      <c r="N5164" s="16">
        <f>IF(D5164=1,IF(J5164&lt;=9000000,50000,IF(J5164&lt;=9500000,40000,IF(J5164&lt;=10000000,20000,0))),0)</f>
        <v/>
      </c>
      <c r="O5164" s="16">
        <f>MAX(0,ROUNDDOWN(J5164-G5164-K5164-L5164-E5164*380000-F5164*630000-H5164,-3))</f>
        <v/>
      </c>
      <c r="P5164" s="16">
        <f>MAX(0,ROUNDDOWN(J5164-G5164-430000-M5164-E5164*330000-F5164*450000-I5164,-3))</f>
        <v/>
      </c>
      <c r="Q5164" s="16">
        <f>50000+N5164+E5164*50000+F5164*180000</f>
        <v/>
      </c>
      <c r="R5164" s="16">
        <f>IF(P5164&lt;=2000000,MIN(Q5164,P5164),MAX(Q5164-(P5164-2000000),50000))*0.05</f>
        <v/>
      </c>
      <c r="S5164" s="16">
        <f>MAX(0,P5164*0.1-R5164)</f>
        <v/>
      </c>
      <c r="T5164" s="16">
        <f>Q5164+MAX(0,K5164-480000)</f>
        <v/>
      </c>
      <c r="U5164" s="16">
        <f>P5164-T5164</f>
        <v/>
      </c>
      <c r="V5164" s="17">
        <f>IF(U5164&lt;0,0,LOOKUP(U5164,{0,1950001,3300001,6950001,9000001,18000001,40000001},{0.05,0.1,0.2,0.23,0.33,0.4,0.45}))</f>
        <v/>
      </c>
      <c r="W5164" s="18">
        <f>IF(U5164&lt;0,0.9,0.9-V5164*1.021)</f>
        <v/>
      </c>
      <c r="X5164" s="16">
        <f>ROUNDDOWN(S5164*0.2/W5164+2000,0)</f>
        <v/>
      </c>
      <c r="Y5164" s="17">
        <f>IF(O5164&lt;=0,0,LOOKUP(O5164,{0,1950001,3300001,6950001,9000001,18000001,40000001},{0.05,0.1,0.2,0.23,0.33,0.4,0.45}))</f>
        <v/>
      </c>
    </row>
    <row r="5165">
      <c r="A5165" t="inlineStr">
        <is>
          <t>1万円刻み</t>
        </is>
      </c>
      <c r="B5165" s="16">
        <f>'3_1万円刻み'!$A$1171</f>
        <v/>
      </c>
      <c r="C5165" t="n">
        <v>2025</v>
      </c>
      <c r="D5165" t="n">
        <v>0</v>
      </c>
      <c r="E5165" t="n">
        <v>0</v>
      </c>
      <c r="F5165" t="n">
        <v>0</v>
      </c>
      <c r="G5165" s="16">
        <f>ROUND(MIN(B5165/12,650000)*12*0.0915+MIN(B5165/12,1390000)*12*(0.0504+0)+B5165*0.005,0)</f>
        <v/>
      </c>
      <c r="H5165" t="n">
        <v>0</v>
      </c>
      <c r="I5165" t="n">
        <v>0</v>
      </c>
      <c r="J5165" s="16">
        <f>IF(C5165=2026,IF(B5165&lt;741000,0,IF(B5165&lt;2191000,B5165-740000,IF(B5165&lt;2193000,1451000,IF(B5165&lt;2196000,1453000,IF(B5165&lt;2200000,1456000,IF(B5165&lt;3600000,ROUNDDOWN(B5165/4,-3)*2.8-80000,IF(B5165&lt;6600000,ROUNDDOWN(B5165/4,-3)*3.2-440000,IF(B5165&lt;8500000,ROUNDDOWN(B5165*0.9,0)-1100000,B5165-1950000)))))))),IF(B5165&lt;651000,0,IF(B5165&lt;1900000,B5165-650000,IF(B5165&lt;3600000,ROUNDDOWN(B5165/4,-3)*2.8-80000,IF(B5165&lt;6600000,ROUNDDOWN(B5165/4,-3)*3.2-440000,IF(B5165&lt;8500000,ROUNDDOWN(B5165*0.9,0)-1100000,B5165-1950000))))))</f>
        <v/>
      </c>
      <c r="K5165" s="16">
        <f>IF(J5165&gt;23500000,NA(),IF(C5165=2026,IF(J5165&lt;=4890000,1040000,IF(J5165&lt;=6550000,670000,620000)),IF(J5165&lt;=1320000,950000,IF(J5165&lt;=3360000,880000,IF(J5165&lt;=4890000,680000,IF(J5165&lt;=6550000,630000,580000))))))</f>
        <v/>
      </c>
      <c r="L5165" s="16">
        <f>IF(D5165=1,IF(J5165&lt;=9000000,380000,IF(J5165&lt;=9500000,260000,IF(J5165&lt;=10000000,130000,0))),0)</f>
        <v/>
      </c>
      <c r="M5165" s="16">
        <f>IF(D5165=1,IF(J5165&lt;=9000000,330000,IF(J5165&lt;=9500000,220000,IF(J5165&lt;=10000000,110000,0))),0)</f>
        <v/>
      </c>
      <c r="N5165" s="16">
        <f>IF(D5165=1,IF(J5165&lt;=9000000,50000,IF(J5165&lt;=9500000,40000,IF(J5165&lt;=10000000,20000,0))),0)</f>
        <v/>
      </c>
      <c r="O5165" s="16">
        <f>MAX(0,ROUNDDOWN(J5165-G5165-K5165-L5165-E5165*380000-F5165*630000-H5165,-3))</f>
        <v/>
      </c>
      <c r="P5165" s="16">
        <f>MAX(0,ROUNDDOWN(J5165-G5165-430000-M5165-E5165*330000-F5165*450000-I5165,-3))</f>
        <v/>
      </c>
      <c r="Q5165" s="16">
        <f>50000+N5165+E5165*50000+F5165*180000</f>
        <v/>
      </c>
      <c r="R5165" s="16">
        <f>IF(P5165&lt;=2000000,MIN(Q5165,P5165),MAX(Q5165-(P5165-2000000),50000))*0.05</f>
        <v/>
      </c>
      <c r="S5165" s="16">
        <f>MAX(0,P5165*0.1-R5165)</f>
        <v/>
      </c>
      <c r="T5165" s="16">
        <f>Q5165+MAX(0,K5165-480000)</f>
        <v/>
      </c>
      <c r="U5165" s="16">
        <f>P5165-T5165</f>
        <v/>
      </c>
      <c r="V5165" s="17">
        <f>IF(U5165&lt;0,0,LOOKUP(U5165,{0,1950001,3300001,6950001,9000001,18000001,40000001},{0.05,0.1,0.2,0.23,0.33,0.4,0.45}))</f>
        <v/>
      </c>
      <c r="W5165" s="18">
        <f>IF(U5165&lt;0,0.9,0.9-V5165*1.021)</f>
        <v/>
      </c>
      <c r="X5165" s="16">
        <f>ROUNDDOWN(S5165*0.2/W5165+2000,0)</f>
        <v/>
      </c>
      <c r="Y5165" s="17">
        <f>IF(O5165&lt;=0,0,LOOKUP(O5165,{0,1950001,3300001,6950001,9000001,18000001,40000001},{0.05,0.1,0.2,0.23,0.33,0.4,0.45}))</f>
        <v/>
      </c>
    </row>
    <row r="5166">
      <c r="A5166" t="inlineStr">
        <is>
          <t>1万円刻み</t>
        </is>
      </c>
      <c r="B5166" s="16">
        <f>'3_1万円刻み'!$A$1171</f>
        <v/>
      </c>
      <c r="C5166" t="n">
        <v>2026</v>
      </c>
      <c r="D5166" t="n">
        <v>0</v>
      </c>
      <c r="E5166" t="n">
        <v>0</v>
      </c>
      <c r="F5166" t="n">
        <v>0</v>
      </c>
      <c r="G5166" s="16">
        <f>ROUND(MIN(B5166/12,650000)*12*0.0915+MIN(B5166/12,1390000)*12*(0.0504+0)+B5166*0.005,0)</f>
        <v/>
      </c>
      <c r="H5166" t="n">
        <v>0</v>
      </c>
      <c r="I5166" t="n">
        <v>0</v>
      </c>
      <c r="J5166" s="16">
        <f>IF(C5166=2026,IF(B5166&lt;741000,0,IF(B5166&lt;2191000,B5166-740000,IF(B5166&lt;2193000,1451000,IF(B5166&lt;2196000,1453000,IF(B5166&lt;2200000,1456000,IF(B5166&lt;3600000,ROUNDDOWN(B5166/4,-3)*2.8-80000,IF(B5166&lt;6600000,ROUNDDOWN(B5166/4,-3)*3.2-440000,IF(B5166&lt;8500000,ROUNDDOWN(B5166*0.9,0)-1100000,B5166-1950000)))))))),IF(B5166&lt;651000,0,IF(B5166&lt;1900000,B5166-650000,IF(B5166&lt;3600000,ROUNDDOWN(B5166/4,-3)*2.8-80000,IF(B5166&lt;6600000,ROUNDDOWN(B5166/4,-3)*3.2-440000,IF(B5166&lt;8500000,ROUNDDOWN(B5166*0.9,0)-1100000,B5166-1950000))))))</f>
        <v/>
      </c>
      <c r="K5166" s="16">
        <f>IF(J5166&gt;23500000,NA(),IF(C5166=2026,IF(J5166&lt;=4890000,1040000,IF(J5166&lt;=6550000,670000,620000)),IF(J5166&lt;=1320000,950000,IF(J5166&lt;=3360000,880000,IF(J5166&lt;=4890000,680000,IF(J5166&lt;=6550000,630000,580000))))))</f>
        <v/>
      </c>
      <c r="L5166" s="16">
        <f>IF(D5166=1,IF(J5166&lt;=9000000,380000,IF(J5166&lt;=9500000,260000,IF(J5166&lt;=10000000,130000,0))),0)</f>
        <v/>
      </c>
      <c r="M5166" s="16">
        <f>IF(D5166=1,IF(J5166&lt;=9000000,330000,IF(J5166&lt;=9500000,220000,IF(J5166&lt;=10000000,110000,0))),0)</f>
        <v/>
      </c>
      <c r="N5166" s="16">
        <f>IF(D5166=1,IF(J5166&lt;=9000000,50000,IF(J5166&lt;=9500000,40000,IF(J5166&lt;=10000000,20000,0))),0)</f>
        <v/>
      </c>
      <c r="O5166" s="16">
        <f>MAX(0,ROUNDDOWN(J5166-G5166-K5166-L5166-E5166*380000-F5166*630000-H5166,-3))</f>
        <v/>
      </c>
      <c r="P5166" s="16">
        <f>MAX(0,ROUNDDOWN(J5166-G5166-430000-M5166-E5166*330000-F5166*450000-I5166,-3))</f>
        <v/>
      </c>
      <c r="Q5166" s="16">
        <f>50000+N5166+E5166*50000+F5166*180000</f>
        <v/>
      </c>
      <c r="R5166" s="16">
        <f>IF(P5166&lt;=2000000,MIN(Q5166,P5166),MAX(Q5166-(P5166-2000000),50000))*0.05</f>
        <v/>
      </c>
      <c r="S5166" s="16">
        <f>MAX(0,P5166*0.1-R5166)</f>
        <v/>
      </c>
      <c r="T5166" s="16">
        <f>Q5166+MAX(0,K5166-480000)</f>
        <v/>
      </c>
      <c r="U5166" s="16">
        <f>P5166-T5166</f>
        <v/>
      </c>
      <c r="V5166" s="17">
        <f>IF(U5166&lt;0,0,LOOKUP(U5166,{0,1950001,3300001,6950001,9000001,18000001,40000001},{0.05,0.1,0.2,0.23,0.33,0.4,0.45}))</f>
        <v/>
      </c>
      <c r="W5166" s="18">
        <f>IF(U5166&lt;0,0.9,0.9-V5166*1.021)</f>
        <v/>
      </c>
      <c r="X5166" s="16">
        <f>ROUNDDOWN(S5166*0.2/W5166+2000,0)</f>
        <v/>
      </c>
      <c r="Y5166" s="17">
        <f>IF(O5166&lt;=0,0,LOOKUP(O5166,{0,1950001,3300001,6950001,9000001,18000001,40000001},{0.05,0.1,0.2,0.23,0.33,0.4,0.45}))</f>
        <v/>
      </c>
    </row>
    <row r="5167">
      <c r="A5167" t="inlineStr">
        <is>
          <t>1万円刻み</t>
        </is>
      </c>
      <c r="B5167" s="16">
        <f>'3_1万円刻み'!$A$1171</f>
        <v/>
      </c>
      <c r="C5167" t="n">
        <v>2025</v>
      </c>
      <c r="D5167" t="n">
        <v>1</v>
      </c>
      <c r="E5167" t="n">
        <v>0</v>
      </c>
      <c r="F5167" t="n">
        <v>0</v>
      </c>
      <c r="G5167" s="16">
        <f>ROUND(MIN(B5167/12,650000)*12*0.0915+MIN(B5167/12,1390000)*12*(0.0504+0)+B5167*0.005,0)</f>
        <v/>
      </c>
      <c r="H5167" t="n">
        <v>0</v>
      </c>
      <c r="I5167" t="n">
        <v>0</v>
      </c>
      <c r="J5167" s="16">
        <f>IF(C5167=2026,IF(B5167&lt;741000,0,IF(B5167&lt;2191000,B5167-740000,IF(B5167&lt;2193000,1451000,IF(B5167&lt;2196000,1453000,IF(B5167&lt;2200000,1456000,IF(B5167&lt;3600000,ROUNDDOWN(B5167/4,-3)*2.8-80000,IF(B5167&lt;6600000,ROUNDDOWN(B5167/4,-3)*3.2-440000,IF(B5167&lt;8500000,ROUNDDOWN(B5167*0.9,0)-1100000,B5167-1950000)))))))),IF(B5167&lt;651000,0,IF(B5167&lt;1900000,B5167-650000,IF(B5167&lt;3600000,ROUNDDOWN(B5167/4,-3)*2.8-80000,IF(B5167&lt;6600000,ROUNDDOWN(B5167/4,-3)*3.2-440000,IF(B5167&lt;8500000,ROUNDDOWN(B5167*0.9,0)-1100000,B5167-1950000))))))</f>
        <v/>
      </c>
      <c r="K5167" s="16">
        <f>IF(J5167&gt;23500000,NA(),IF(C5167=2026,IF(J5167&lt;=4890000,1040000,IF(J5167&lt;=6550000,670000,620000)),IF(J5167&lt;=1320000,950000,IF(J5167&lt;=3360000,880000,IF(J5167&lt;=4890000,680000,IF(J5167&lt;=6550000,630000,580000))))))</f>
        <v/>
      </c>
      <c r="L5167" s="16">
        <f>IF(D5167=1,IF(J5167&lt;=9000000,380000,IF(J5167&lt;=9500000,260000,IF(J5167&lt;=10000000,130000,0))),0)</f>
        <v/>
      </c>
      <c r="M5167" s="16">
        <f>IF(D5167=1,IF(J5167&lt;=9000000,330000,IF(J5167&lt;=9500000,220000,IF(J5167&lt;=10000000,110000,0))),0)</f>
        <v/>
      </c>
      <c r="N5167" s="16">
        <f>IF(D5167=1,IF(J5167&lt;=9000000,50000,IF(J5167&lt;=9500000,40000,IF(J5167&lt;=10000000,20000,0))),0)</f>
        <v/>
      </c>
      <c r="O5167" s="16">
        <f>MAX(0,ROUNDDOWN(J5167-G5167-K5167-L5167-E5167*380000-F5167*630000-H5167,-3))</f>
        <v/>
      </c>
      <c r="P5167" s="16">
        <f>MAX(0,ROUNDDOWN(J5167-G5167-430000-M5167-E5167*330000-F5167*450000-I5167,-3))</f>
        <v/>
      </c>
      <c r="Q5167" s="16">
        <f>50000+N5167+E5167*50000+F5167*180000</f>
        <v/>
      </c>
      <c r="R5167" s="16">
        <f>IF(P5167&lt;=2000000,MIN(Q5167,P5167),MAX(Q5167-(P5167-2000000),50000))*0.05</f>
        <v/>
      </c>
      <c r="S5167" s="16">
        <f>MAX(0,P5167*0.1-R5167)</f>
        <v/>
      </c>
      <c r="T5167" s="16">
        <f>Q5167+MAX(0,K5167-480000)</f>
        <v/>
      </c>
      <c r="U5167" s="16">
        <f>P5167-T5167</f>
        <v/>
      </c>
      <c r="V5167" s="17">
        <f>IF(U5167&lt;0,0,LOOKUP(U5167,{0,1950001,3300001,6950001,9000001,18000001,40000001},{0.05,0.1,0.2,0.23,0.33,0.4,0.45}))</f>
        <v/>
      </c>
      <c r="W5167" s="18">
        <f>IF(U5167&lt;0,0.9,0.9-V5167*1.021)</f>
        <v/>
      </c>
      <c r="X5167" s="16">
        <f>ROUNDDOWN(S5167*0.2/W5167+2000,0)</f>
        <v/>
      </c>
      <c r="Y5167" s="17">
        <f>IF(O5167&lt;=0,0,LOOKUP(O5167,{0,1950001,3300001,6950001,9000001,18000001,40000001},{0.05,0.1,0.2,0.23,0.33,0.4,0.45}))</f>
        <v/>
      </c>
    </row>
    <row r="5168">
      <c r="A5168" t="inlineStr">
        <is>
          <t>1万円刻み</t>
        </is>
      </c>
      <c r="B5168" s="16">
        <f>'3_1万円刻み'!$A$1171</f>
        <v/>
      </c>
      <c r="C5168" t="n">
        <v>2026</v>
      </c>
      <c r="D5168" t="n">
        <v>1</v>
      </c>
      <c r="E5168" t="n">
        <v>0</v>
      </c>
      <c r="F5168" t="n">
        <v>0</v>
      </c>
      <c r="G5168" s="16">
        <f>ROUND(MIN(B5168/12,650000)*12*0.0915+MIN(B5168/12,1390000)*12*(0.0504+0)+B5168*0.005,0)</f>
        <v/>
      </c>
      <c r="H5168" t="n">
        <v>0</v>
      </c>
      <c r="I5168" t="n">
        <v>0</v>
      </c>
      <c r="J5168" s="16">
        <f>IF(C5168=2026,IF(B5168&lt;741000,0,IF(B5168&lt;2191000,B5168-740000,IF(B5168&lt;2193000,1451000,IF(B5168&lt;2196000,1453000,IF(B5168&lt;2200000,1456000,IF(B5168&lt;3600000,ROUNDDOWN(B5168/4,-3)*2.8-80000,IF(B5168&lt;6600000,ROUNDDOWN(B5168/4,-3)*3.2-440000,IF(B5168&lt;8500000,ROUNDDOWN(B5168*0.9,0)-1100000,B5168-1950000)))))))),IF(B5168&lt;651000,0,IF(B5168&lt;1900000,B5168-650000,IF(B5168&lt;3600000,ROUNDDOWN(B5168/4,-3)*2.8-80000,IF(B5168&lt;6600000,ROUNDDOWN(B5168/4,-3)*3.2-440000,IF(B5168&lt;8500000,ROUNDDOWN(B5168*0.9,0)-1100000,B5168-1950000))))))</f>
        <v/>
      </c>
      <c r="K5168" s="16">
        <f>IF(J5168&gt;23500000,NA(),IF(C5168=2026,IF(J5168&lt;=4890000,1040000,IF(J5168&lt;=6550000,670000,620000)),IF(J5168&lt;=1320000,950000,IF(J5168&lt;=3360000,880000,IF(J5168&lt;=4890000,680000,IF(J5168&lt;=6550000,630000,580000))))))</f>
        <v/>
      </c>
      <c r="L5168" s="16">
        <f>IF(D5168=1,IF(J5168&lt;=9000000,380000,IF(J5168&lt;=9500000,260000,IF(J5168&lt;=10000000,130000,0))),0)</f>
        <v/>
      </c>
      <c r="M5168" s="16">
        <f>IF(D5168=1,IF(J5168&lt;=9000000,330000,IF(J5168&lt;=9500000,220000,IF(J5168&lt;=10000000,110000,0))),0)</f>
        <v/>
      </c>
      <c r="N5168" s="16">
        <f>IF(D5168=1,IF(J5168&lt;=9000000,50000,IF(J5168&lt;=9500000,40000,IF(J5168&lt;=10000000,20000,0))),0)</f>
        <v/>
      </c>
      <c r="O5168" s="16">
        <f>MAX(0,ROUNDDOWN(J5168-G5168-K5168-L5168-E5168*380000-F5168*630000-H5168,-3))</f>
        <v/>
      </c>
      <c r="P5168" s="16">
        <f>MAX(0,ROUNDDOWN(J5168-G5168-430000-M5168-E5168*330000-F5168*450000-I5168,-3))</f>
        <v/>
      </c>
      <c r="Q5168" s="16">
        <f>50000+N5168+E5168*50000+F5168*180000</f>
        <v/>
      </c>
      <c r="R5168" s="16">
        <f>IF(P5168&lt;=2000000,MIN(Q5168,P5168),MAX(Q5168-(P5168-2000000),50000))*0.05</f>
        <v/>
      </c>
      <c r="S5168" s="16">
        <f>MAX(0,P5168*0.1-R5168)</f>
        <v/>
      </c>
      <c r="T5168" s="16">
        <f>Q5168+MAX(0,K5168-480000)</f>
        <v/>
      </c>
      <c r="U5168" s="16">
        <f>P5168-T5168</f>
        <v/>
      </c>
      <c r="V5168" s="17">
        <f>IF(U5168&lt;0,0,LOOKUP(U5168,{0,1950001,3300001,6950001,9000001,18000001,40000001},{0.05,0.1,0.2,0.23,0.33,0.4,0.45}))</f>
        <v/>
      </c>
      <c r="W5168" s="18">
        <f>IF(U5168&lt;0,0.9,0.9-V5168*1.021)</f>
        <v/>
      </c>
      <c r="X5168" s="16">
        <f>ROUNDDOWN(S5168*0.2/W5168+2000,0)</f>
        <v/>
      </c>
      <c r="Y5168" s="17">
        <f>IF(O5168&lt;=0,0,LOOKUP(O5168,{0,1950001,3300001,6950001,9000001,18000001,40000001},{0.05,0.1,0.2,0.23,0.33,0.4,0.45}))</f>
        <v/>
      </c>
    </row>
    <row r="5169">
      <c r="A5169" t="inlineStr">
        <is>
          <t>1万円刻み</t>
        </is>
      </c>
      <c r="B5169" s="16">
        <f>'3_1万円刻み'!$A$1172</f>
        <v/>
      </c>
      <c r="C5169" t="n">
        <v>2025</v>
      </c>
      <c r="D5169" t="n">
        <v>0</v>
      </c>
      <c r="E5169" t="n">
        <v>0</v>
      </c>
      <c r="F5169" t="n">
        <v>0</v>
      </c>
      <c r="G5169" s="16">
        <f>ROUND(MIN(B5169/12,650000)*12*0.0915+MIN(B5169/12,1390000)*12*(0.0504+0)+B5169*0.005,0)</f>
        <v/>
      </c>
      <c r="H5169" t="n">
        <v>0</v>
      </c>
      <c r="I5169" t="n">
        <v>0</v>
      </c>
      <c r="J5169" s="16">
        <f>IF(C5169=2026,IF(B5169&lt;741000,0,IF(B5169&lt;2191000,B5169-740000,IF(B5169&lt;2193000,1451000,IF(B5169&lt;2196000,1453000,IF(B5169&lt;2200000,1456000,IF(B5169&lt;3600000,ROUNDDOWN(B5169/4,-3)*2.8-80000,IF(B5169&lt;6600000,ROUNDDOWN(B5169/4,-3)*3.2-440000,IF(B5169&lt;8500000,ROUNDDOWN(B5169*0.9,0)-1100000,B5169-1950000)))))))),IF(B5169&lt;651000,0,IF(B5169&lt;1900000,B5169-650000,IF(B5169&lt;3600000,ROUNDDOWN(B5169/4,-3)*2.8-80000,IF(B5169&lt;6600000,ROUNDDOWN(B5169/4,-3)*3.2-440000,IF(B5169&lt;8500000,ROUNDDOWN(B5169*0.9,0)-1100000,B5169-1950000))))))</f>
        <v/>
      </c>
      <c r="K5169" s="16">
        <f>IF(J5169&gt;23500000,NA(),IF(C5169=2026,IF(J5169&lt;=4890000,1040000,IF(J5169&lt;=6550000,670000,620000)),IF(J5169&lt;=1320000,950000,IF(J5169&lt;=3360000,880000,IF(J5169&lt;=4890000,680000,IF(J5169&lt;=6550000,630000,580000))))))</f>
        <v/>
      </c>
      <c r="L5169" s="16">
        <f>IF(D5169=1,IF(J5169&lt;=9000000,380000,IF(J5169&lt;=9500000,260000,IF(J5169&lt;=10000000,130000,0))),0)</f>
        <v/>
      </c>
      <c r="M5169" s="16">
        <f>IF(D5169=1,IF(J5169&lt;=9000000,330000,IF(J5169&lt;=9500000,220000,IF(J5169&lt;=10000000,110000,0))),0)</f>
        <v/>
      </c>
      <c r="N5169" s="16">
        <f>IF(D5169=1,IF(J5169&lt;=9000000,50000,IF(J5169&lt;=9500000,40000,IF(J5169&lt;=10000000,20000,0))),0)</f>
        <v/>
      </c>
      <c r="O5169" s="16">
        <f>MAX(0,ROUNDDOWN(J5169-G5169-K5169-L5169-E5169*380000-F5169*630000-H5169,-3))</f>
        <v/>
      </c>
      <c r="P5169" s="16">
        <f>MAX(0,ROUNDDOWN(J5169-G5169-430000-M5169-E5169*330000-F5169*450000-I5169,-3))</f>
        <v/>
      </c>
      <c r="Q5169" s="16">
        <f>50000+N5169+E5169*50000+F5169*180000</f>
        <v/>
      </c>
      <c r="R5169" s="16">
        <f>IF(P5169&lt;=2000000,MIN(Q5169,P5169),MAX(Q5169-(P5169-2000000),50000))*0.05</f>
        <v/>
      </c>
      <c r="S5169" s="16">
        <f>MAX(0,P5169*0.1-R5169)</f>
        <v/>
      </c>
      <c r="T5169" s="16">
        <f>Q5169+MAX(0,K5169-480000)</f>
        <v/>
      </c>
      <c r="U5169" s="16">
        <f>P5169-T5169</f>
        <v/>
      </c>
      <c r="V5169" s="17">
        <f>IF(U5169&lt;0,0,LOOKUP(U5169,{0,1950001,3300001,6950001,9000001,18000001,40000001},{0.05,0.1,0.2,0.23,0.33,0.4,0.45}))</f>
        <v/>
      </c>
      <c r="W5169" s="18">
        <f>IF(U5169&lt;0,0.9,0.9-V5169*1.021)</f>
        <v/>
      </c>
      <c r="X5169" s="16">
        <f>ROUNDDOWN(S5169*0.2/W5169+2000,0)</f>
        <v/>
      </c>
      <c r="Y5169" s="17">
        <f>IF(O5169&lt;=0,0,LOOKUP(O5169,{0,1950001,3300001,6950001,9000001,18000001,40000001},{0.05,0.1,0.2,0.23,0.33,0.4,0.45}))</f>
        <v/>
      </c>
    </row>
    <row r="5170">
      <c r="A5170" t="inlineStr">
        <is>
          <t>1万円刻み</t>
        </is>
      </c>
      <c r="B5170" s="16">
        <f>'3_1万円刻み'!$A$1172</f>
        <v/>
      </c>
      <c r="C5170" t="n">
        <v>2026</v>
      </c>
      <c r="D5170" t="n">
        <v>0</v>
      </c>
      <c r="E5170" t="n">
        <v>0</v>
      </c>
      <c r="F5170" t="n">
        <v>0</v>
      </c>
      <c r="G5170" s="16">
        <f>ROUND(MIN(B5170/12,650000)*12*0.0915+MIN(B5170/12,1390000)*12*(0.0504+0)+B5170*0.005,0)</f>
        <v/>
      </c>
      <c r="H5170" t="n">
        <v>0</v>
      </c>
      <c r="I5170" t="n">
        <v>0</v>
      </c>
      <c r="J5170" s="16">
        <f>IF(C5170=2026,IF(B5170&lt;741000,0,IF(B5170&lt;2191000,B5170-740000,IF(B5170&lt;2193000,1451000,IF(B5170&lt;2196000,1453000,IF(B5170&lt;2200000,1456000,IF(B5170&lt;3600000,ROUNDDOWN(B5170/4,-3)*2.8-80000,IF(B5170&lt;6600000,ROUNDDOWN(B5170/4,-3)*3.2-440000,IF(B5170&lt;8500000,ROUNDDOWN(B5170*0.9,0)-1100000,B5170-1950000)))))))),IF(B5170&lt;651000,0,IF(B5170&lt;1900000,B5170-650000,IF(B5170&lt;3600000,ROUNDDOWN(B5170/4,-3)*2.8-80000,IF(B5170&lt;6600000,ROUNDDOWN(B5170/4,-3)*3.2-440000,IF(B5170&lt;8500000,ROUNDDOWN(B5170*0.9,0)-1100000,B5170-1950000))))))</f>
        <v/>
      </c>
      <c r="K5170" s="16">
        <f>IF(J5170&gt;23500000,NA(),IF(C5170=2026,IF(J5170&lt;=4890000,1040000,IF(J5170&lt;=6550000,670000,620000)),IF(J5170&lt;=1320000,950000,IF(J5170&lt;=3360000,880000,IF(J5170&lt;=4890000,680000,IF(J5170&lt;=6550000,630000,580000))))))</f>
        <v/>
      </c>
      <c r="L5170" s="16">
        <f>IF(D5170=1,IF(J5170&lt;=9000000,380000,IF(J5170&lt;=9500000,260000,IF(J5170&lt;=10000000,130000,0))),0)</f>
        <v/>
      </c>
      <c r="M5170" s="16">
        <f>IF(D5170=1,IF(J5170&lt;=9000000,330000,IF(J5170&lt;=9500000,220000,IF(J5170&lt;=10000000,110000,0))),0)</f>
        <v/>
      </c>
      <c r="N5170" s="16">
        <f>IF(D5170=1,IF(J5170&lt;=9000000,50000,IF(J5170&lt;=9500000,40000,IF(J5170&lt;=10000000,20000,0))),0)</f>
        <v/>
      </c>
      <c r="O5170" s="16">
        <f>MAX(0,ROUNDDOWN(J5170-G5170-K5170-L5170-E5170*380000-F5170*630000-H5170,-3))</f>
        <v/>
      </c>
      <c r="P5170" s="16">
        <f>MAX(0,ROUNDDOWN(J5170-G5170-430000-M5170-E5170*330000-F5170*450000-I5170,-3))</f>
        <v/>
      </c>
      <c r="Q5170" s="16">
        <f>50000+N5170+E5170*50000+F5170*180000</f>
        <v/>
      </c>
      <c r="R5170" s="16">
        <f>IF(P5170&lt;=2000000,MIN(Q5170,P5170),MAX(Q5170-(P5170-2000000),50000))*0.05</f>
        <v/>
      </c>
      <c r="S5170" s="16">
        <f>MAX(0,P5170*0.1-R5170)</f>
        <v/>
      </c>
      <c r="T5170" s="16">
        <f>Q5170+MAX(0,K5170-480000)</f>
        <v/>
      </c>
      <c r="U5170" s="16">
        <f>P5170-T5170</f>
        <v/>
      </c>
      <c r="V5170" s="17">
        <f>IF(U5170&lt;0,0,LOOKUP(U5170,{0,1950001,3300001,6950001,9000001,18000001,40000001},{0.05,0.1,0.2,0.23,0.33,0.4,0.45}))</f>
        <v/>
      </c>
      <c r="W5170" s="18">
        <f>IF(U5170&lt;0,0.9,0.9-V5170*1.021)</f>
        <v/>
      </c>
      <c r="X5170" s="16">
        <f>ROUNDDOWN(S5170*0.2/W5170+2000,0)</f>
        <v/>
      </c>
      <c r="Y5170" s="17">
        <f>IF(O5170&lt;=0,0,LOOKUP(O5170,{0,1950001,3300001,6950001,9000001,18000001,40000001},{0.05,0.1,0.2,0.23,0.33,0.4,0.45}))</f>
        <v/>
      </c>
    </row>
    <row r="5171">
      <c r="A5171" t="inlineStr">
        <is>
          <t>1万円刻み</t>
        </is>
      </c>
      <c r="B5171" s="16">
        <f>'3_1万円刻み'!$A$1172</f>
        <v/>
      </c>
      <c r="C5171" t="n">
        <v>2025</v>
      </c>
      <c r="D5171" t="n">
        <v>1</v>
      </c>
      <c r="E5171" t="n">
        <v>0</v>
      </c>
      <c r="F5171" t="n">
        <v>0</v>
      </c>
      <c r="G5171" s="16">
        <f>ROUND(MIN(B5171/12,650000)*12*0.0915+MIN(B5171/12,1390000)*12*(0.0504+0)+B5171*0.005,0)</f>
        <v/>
      </c>
      <c r="H5171" t="n">
        <v>0</v>
      </c>
      <c r="I5171" t="n">
        <v>0</v>
      </c>
      <c r="J5171" s="16">
        <f>IF(C5171=2026,IF(B5171&lt;741000,0,IF(B5171&lt;2191000,B5171-740000,IF(B5171&lt;2193000,1451000,IF(B5171&lt;2196000,1453000,IF(B5171&lt;2200000,1456000,IF(B5171&lt;3600000,ROUNDDOWN(B5171/4,-3)*2.8-80000,IF(B5171&lt;6600000,ROUNDDOWN(B5171/4,-3)*3.2-440000,IF(B5171&lt;8500000,ROUNDDOWN(B5171*0.9,0)-1100000,B5171-1950000)))))))),IF(B5171&lt;651000,0,IF(B5171&lt;1900000,B5171-650000,IF(B5171&lt;3600000,ROUNDDOWN(B5171/4,-3)*2.8-80000,IF(B5171&lt;6600000,ROUNDDOWN(B5171/4,-3)*3.2-440000,IF(B5171&lt;8500000,ROUNDDOWN(B5171*0.9,0)-1100000,B5171-1950000))))))</f>
        <v/>
      </c>
      <c r="K5171" s="16">
        <f>IF(J5171&gt;23500000,NA(),IF(C5171=2026,IF(J5171&lt;=4890000,1040000,IF(J5171&lt;=6550000,670000,620000)),IF(J5171&lt;=1320000,950000,IF(J5171&lt;=3360000,880000,IF(J5171&lt;=4890000,680000,IF(J5171&lt;=6550000,630000,580000))))))</f>
        <v/>
      </c>
      <c r="L5171" s="16">
        <f>IF(D5171=1,IF(J5171&lt;=9000000,380000,IF(J5171&lt;=9500000,260000,IF(J5171&lt;=10000000,130000,0))),0)</f>
        <v/>
      </c>
      <c r="M5171" s="16">
        <f>IF(D5171=1,IF(J5171&lt;=9000000,330000,IF(J5171&lt;=9500000,220000,IF(J5171&lt;=10000000,110000,0))),0)</f>
        <v/>
      </c>
      <c r="N5171" s="16">
        <f>IF(D5171=1,IF(J5171&lt;=9000000,50000,IF(J5171&lt;=9500000,40000,IF(J5171&lt;=10000000,20000,0))),0)</f>
        <v/>
      </c>
      <c r="O5171" s="16">
        <f>MAX(0,ROUNDDOWN(J5171-G5171-K5171-L5171-E5171*380000-F5171*630000-H5171,-3))</f>
        <v/>
      </c>
      <c r="P5171" s="16">
        <f>MAX(0,ROUNDDOWN(J5171-G5171-430000-M5171-E5171*330000-F5171*450000-I5171,-3))</f>
        <v/>
      </c>
      <c r="Q5171" s="16">
        <f>50000+N5171+E5171*50000+F5171*180000</f>
        <v/>
      </c>
      <c r="R5171" s="16">
        <f>IF(P5171&lt;=2000000,MIN(Q5171,P5171),MAX(Q5171-(P5171-2000000),50000))*0.05</f>
        <v/>
      </c>
      <c r="S5171" s="16">
        <f>MAX(0,P5171*0.1-R5171)</f>
        <v/>
      </c>
      <c r="T5171" s="16">
        <f>Q5171+MAX(0,K5171-480000)</f>
        <v/>
      </c>
      <c r="U5171" s="16">
        <f>P5171-T5171</f>
        <v/>
      </c>
      <c r="V5171" s="17">
        <f>IF(U5171&lt;0,0,LOOKUP(U5171,{0,1950001,3300001,6950001,9000001,18000001,40000001},{0.05,0.1,0.2,0.23,0.33,0.4,0.45}))</f>
        <v/>
      </c>
      <c r="W5171" s="18">
        <f>IF(U5171&lt;0,0.9,0.9-V5171*1.021)</f>
        <v/>
      </c>
      <c r="X5171" s="16">
        <f>ROUNDDOWN(S5171*0.2/W5171+2000,0)</f>
        <v/>
      </c>
      <c r="Y5171" s="17">
        <f>IF(O5171&lt;=0,0,LOOKUP(O5171,{0,1950001,3300001,6950001,9000001,18000001,40000001},{0.05,0.1,0.2,0.23,0.33,0.4,0.45}))</f>
        <v/>
      </c>
    </row>
    <row r="5172">
      <c r="A5172" t="inlineStr">
        <is>
          <t>1万円刻み</t>
        </is>
      </c>
      <c r="B5172" s="16">
        <f>'3_1万円刻み'!$A$1172</f>
        <v/>
      </c>
      <c r="C5172" t="n">
        <v>2026</v>
      </c>
      <c r="D5172" t="n">
        <v>1</v>
      </c>
      <c r="E5172" t="n">
        <v>0</v>
      </c>
      <c r="F5172" t="n">
        <v>0</v>
      </c>
      <c r="G5172" s="16">
        <f>ROUND(MIN(B5172/12,650000)*12*0.0915+MIN(B5172/12,1390000)*12*(0.0504+0)+B5172*0.005,0)</f>
        <v/>
      </c>
      <c r="H5172" t="n">
        <v>0</v>
      </c>
      <c r="I5172" t="n">
        <v>0</v>
      </c>
      <c r="J5172" s="16">
        <f>IF(C5172=2026,IF(B5172&lt;741000,0,IF(B5172&lt;2191000,B5172-740000,IF(B5172&lt;2193000,1451000,IF(B5172&lt;2196000,1453000,IF(B5172&lt;2200000,1456000,IF(B5172&lt;3600000,ROUNDDOWN(B5172/4,-3)*2.8-80000,IF(B5172&lt;6600000,ROUNDDOWN(B5172/4,-3)*3.2-440000,IF(B5172&lt;8500000,ROUNDDOWN(B5172*0.9,0)-1100000,B5172-1950000)))))))),IF(B5172&lt;651000,0,IF(B5172&lt;1900000,B5172-650000,IF(B5172&lt;3600000,ROUNDDOWN(B5172/4,-3)*2.8-80000,IF(B5172&lt;6600000,ROUNDDOWN(B5172/4,-3)*3.2-440000,IF(B5172&lt;8500000,ROUNDDOWN(B5172*0.9,0)-1100000,B5172-1950000))))))</f>
        <v/>
      </c>
      <c r="K5172" s="16">
        <f>IF(J5172&gt;23500000,NA(),IF(C5172=2026,IF(J5172&lt;=4890000,1040000,IF(J5172&lt;=6550000,670000,620000)),IF(J5172&lt;=1320000,950000,IF(J5172&lt;=3360000,880000,IF(J5172&lt;=4890000,680000,IF(J5172&lt;=6550000,630000,580000))))))</f>
        <v/>
      </c>
      <c r="L5172" s="16">
        <f>IF(D5172=1,IF(J5172&lt;=9000000,380000,IF(J5172&lt;=9500000,260000,IF(J5172&lt;=10000000,130000,0))),0)</f>
        <v/>
      </c>
      <c r="M5172" s="16">
        <f>IF(D5172=1,IF(J5172&lt;=9000000,330000,IF(J5172&lt;=9500000,220000,IF(J5172&lt;=10000000,110000,0))),0)</f>
        <v/>
      </c>
      <c r="N5172" s="16">
        <f>IF(D5172=1,IF(J5172&lt;=9000000,50000,IF(J5172&lt;=9500000,40000,IF(J5172&lt;=10000000,20000,0))),0)</f>
        <v/>
      </c>
      <c r="O5172" s="16">
        <f>MAX(0,ROUNDDOWN(J5172-G5172-K5172-L5172-E5172*380000-F5172*630000-H5172,-3))</f>
        <v/>
      </c>
      <c r="P5172" s="16">
        <f>MAX(0,ROUNDDOWN(J5172-G5172-430000-M5172-E5172*330000-F5172*450000-I5172,-3))</f>
        <v/>
      </c>
      <c r="Q5172" s="16">
        <f>50000+N5172+E5172*50000+F5172*180000</f>
        <v/>
      </c>
      <c r="R5172" s="16">
        <f>IF(P5172&lt;=2000000,MIN(Q5172,P5172),MAX(Q5172-(P5172-2000000),50000))*0.05</f>
        <v/>
      </c>
      <c r="S5172" s="16">
        <f>MAX(0,P5172*0.1-R5172)</f>
        <v/>
      </c>
      <c r="T5172" s="16">
        <f>Q5172+MAX(0,K5172-480000)</f>
        <v/>
      </c>
      <c r="U5172" s="16">
        <f>P5172-T5172</f>
        <v/>
      </c>
      <c r="V5172" s="17">
        <f>IF(U5172&lt;0,0,LOOKUP(U5172,{0,1950001,3300001,6950001,9000001,18000001,40000001},{0.05,0.1,0.2,0.23,0.33,0.4,0.45}))</f>
        <v/>
      </c>
      <c r="W5172" s="18">
        <f>IF(U5172&lt;0,0.9,0.9-V5172*1.021)</f>
        <v/>
      </c>
      <c r="X5172" s="16">
        <f>ROUNDDOWN(S5172*0.2/W5172+2000,0)</f>
        <v/>
      </c>
      <c r="Y5172" s="17">
        <f>IF(O5172&lt;=0,0,LOOKUP(O5172,{0,1950001,3300001,6950001,9000001,18000001,40000001},{0.05,0.1,0.2,0.23,0.33,0.4,0.45}))</f>
        <v/>
      </c>
    </row>
    <row r="5173">
      <c r="A5173" t="inlineStr">
        <is>
          <t>1万円刻み</t>
        </is>
      </c>
      <c r="B5173" s="16">
        <f>'3_1万円刻み'!$A$1173</f>
        <v/>
      </c>
      <c r="C5173" t="n">
        <v>2025</v>
      </c>
      <c r="D5173" t="n">
        <v>0</v>
      </c>
      <c r="E5173" t="n">
        <v>0</v>
      </c>
      <c r="F5173" t="n">
        <v>0</v>
      </c>
      <c r="G5173" s="16">
        <f>ROUND(MIN(B5173/12,650000)*12*0.0915+MIN(B5173/12,1390000)*12*(0.0504+0)+B5173*0.005,0)</f>
        <v/>
      </c>
      <c r="H5173" t="n">
        <v>0</v>
      </c>
      <c r="I5173" t="n">
        <v>0</v>
      </c>
      <c r="J5173" s="16">
        <f>IF(C5173=2026,IF(B5173&lt;741000,0,IF(B5173&lt;2191000,B5173-740000,IF(B5173&lt;2193000,1451000,IF(B5173&lt;2196000,1453000,IF(B5173&lt;2200000,1456000,IF(B5173&lt;3600000,ROUNDDOWN(B5173/4,-3)*2.8-80000,IF(B5173&lt;6600000,ROUNDDOWN(B5173/4,-3)*3.2-440000,IF(B5173&lt;8500000,ROUNDDOWN(B5173*0.9,0)-1100000,B5173-1950000)))))))),IF(B5173&lt;651000,0,IF(B5173&lt;1900000,B5173-650000,IF(B5173&lt;3600000,ROUNDDOWN(B5173/4,-3)*2.8-80000,IF(B5173&lt;6600000,ROUNDDOWN(B5173/4,-3)*3.2-440000,IF(B5173&lt;8500000,ROUNDDOWN(B5173*0.9,0)-1100000,B5173-1950000))))))</f>
        <v/>
      </c>
      <c r="K5173" s="16">
        <f>IF(J5173&gt;23500000,NA(),IF(C5173=2026,IF(J5173&lt;=4890000,1040000,IF(J5173&lt;=6550000,670000,620000)),IF(J5173&lt;=1320000,950000,IF(J5173&lt;=3360000,880000,IF(J5173&lt;=4890000,680000,IF(J5173&lt;=6550000,630000,580000))))))</f>
        <v/>
      </c>
      <c r="L5173" s="16">
        <f>IF(D5173=1,IF(J5173&lt;=9000000,380000,IF(J5173&lt;=9500000,260000,IF(J5173&lt;=10000000,130000,0))),0)</f>
        <v/>
      </c>
      <c r="M5173" s="16">
        <f>IF(D5173=1,IF(J5173&lt;=9000000,330000,IF(J5173&lt;=9500000,220000,IF(J5173&lt;=10000000,110000,0))),0)</f>
        <v/>
      </c>
      <c r="N5173" s="16">
        <f>IF(D5173=1,IF(J5173&lt;=9000000,50000,IF(J5173&lt;=9500000,40000,IF(J5173&lt;=10000000,20000,0))),0)</f>
        <v/>
      </c>
      <c r="O5173" s="16">
        <f>MAX(0,ROUNDDOWN(J5173-G5173-K5173-L5173-E5173*380000-F5173*630000-H5173,-3))</f>
        <v/>
      </c>
      <c r="P5173" s="16">
        <f>MAX(0,ROUNDDOWN(J5173-G5173-430000-M5173-E5173*330000-F5173*450000-I5173,-3))</f>
        <v/>
      </c>
      <c r="Q5173" s="16">
        <f>50000+N5173+E5173*50000+F5173*180000</f>
        <v/>
      </c>
      <c r="R5173" s="16">
        <f>IF(P5173&lt;=2000000,MIN(Q5173,P5173),MAX(Q5173-(P5173-2000000),50000))*0.05</f>
        <v/>
      </c>
      <c r="S5173" s="16">
        <f>MAX(0,P5173*0.1-R5173)</f>
        <v/>
      </c>
      <c r="T5173" s="16">
        <f>Q5173+MAX(0,K5173-480000)</f>
        <v/>
      </c>
      <c r="U5173" s="16">
        <f>P5173-T5173</f>
        <v/>
      </c>
      <c r="V5173" s="17">
        <f>IF(U5173&lt;0,0,LOOKUP(U5173,{0,1950001,3300001,6950001,9000001,18000001,40000001},{0.05,0.1,0.2,0.23,0.33,0.4,0.45}))</f>
        <v/>
      </c>
      <c r="W5173" s="18">
        <f>IF(U5173&lt;0,0.9,0.9-V5173*1.021)</f>
        <v/>
      </c>
      <c r="X5173" s="16">
        <f>ROUNDDOWN(S5173*0.2/W5173+2000,0)</f>
        <v/>
      </c>
      <c r="Y5173" s="17">
        <f>IF(O5173&lt;=0,0,LOOKUP(O5173,{0,1950001,3300001,6950001,9000001,18000001,40000001},{0.05,0.1,0.2,0.23,0.33,0.4,0.45}))</f>
        <v/>
      </c>
    </row>
    <row r="5174">
      <c r="A5174" t="inlineStr">
        <is>
          <t>1万円刻み</t>
        </is>
      </c>
      <c r="B5174" s="16">
        <f>'3_1万円刻み'!$A$1173</f>
        <v/>
      </c>
      <c r="C5174" t="n">
        <v>2026</v>
      </c>
      <c r="D5174" t="n">
        <v>0</v>
      </c>
      <c r="E5174" t="n">
        <v>0</v>
      </c>
      <c r="F5174" t="n">
        <v>0</v>
      </c>
      <c r="G5174" s="16">
        <f>ROUND(MIN(B5174/12,650000)*12*0.0915+MIN(B5174/12,1390000)*12*(0.0504+0)+B5174*0.005,0)</f>
        <v/>
      </c>
      <c r="H5174" t="n">
        <v>0</v>
      </c>
      <c r="I5174" t="n">
        <v>0</v>
      </c>
      <c r="J5174" s="16">
        <f>IF(C5174=2026,IF(B5174&lt;741000,0,IF(B5174&lt;2191000,B5174-740000,IF(B5174&lt;2193000,1451000,IF(B5174&lt;2196000,1453000,IF(B5174&lt;2200000,1456000,IF(B5174&lt;3600000,ROUNDDOWN(B5174/4,-3)*2.8-80000,IF(B5174&lt;6600000,ROUNDDOWN(B5174/4,-3)*3.2-440000,IF(B5174&lt;8500000,ROUNDDOWN(B5174*0.9,0)-1100000,B5174-1950000)))))))),IF(B5174&lt;651000,0,IF(B5174&lt;1900000,B5174-650000,IF(B5174&lt;3600000,ROUNDDOWN(B5174/4,-3)*2.8-80000,IF(B5174&lt;6600000,ROUNDDOWN(B5174/4,-3)*3.2-440000,IF(B5174&lt;8500000,ROUNDDOWN(B5174*0.9,0)-1100000,B5174-1950000))))))</f>
        <v/>
      </c>
      <c r="K5174" s="16">
        <f>IF(J5174&gt;23500000,NA(),IF(C5174=2026,IF(J5174&lt;=4890000,1040000,IF(J5174&lt;=6550000,670000,620000)),IF(J5174&lt;=1320000,950000,IF(J5174&lt;=3360000,880000,IF(J5174&lt;=4890000,680000,IF(J5174&lt;=6550000,630000,580000))))))</f>
        <v/>
      </c>
      <c r="L5174" s="16">
        <f>IF(D5174=1,IF(J5174&lt;=9000000,380000,IF(J5174&lt;=9500000,260000,IF(J5174&lt;=10000000,130000,0))),0)</f>
        <v/>
      </c>
      <c r="M5174" s="16">
        <f>IF(D5174=1,IF(J5174&lt;=9000000,330000,IF(J5174&lt;=9500000,220000,IF(J5174&lt;=10000000,110000,0))),0)</f>
        <v/>
      </c>
      <c r="N5174" s="16">
        <f>IF(D5174=1,IF(J5174&lt;=9000000,50000,IF(J5174&lt;=9500000,40000,IF(J5174&lt;=10000000,20000,0))),0)</f>
        <v/>
      </c>
      <c r="O5174" s="16">
        <f>MAX(0,ROUNDDOWN(J5174-G5174-K5174-L5174-E5174*380000-F5174*630000-H5174,-3))</f>
        <v/>
      </c>
      <c r="P5174" s="16">
        <f>MAX(0,ROUNDDOWN(J5174-G5174-430000-M5174-E5174*330000-F5174*450000-I5174,-3))</f>
        <v/>
      </c>
      <c r="Q5174" s="16">
        <f>50000+N5174+E5174*50000+F5174*180000</f>
        <v/>
      </c>
      <c r="R5174" s="16">
        <f>IF(P5174&lt;=2000000,MIN(Q5174,P5174),MAX(Q5174-(P5174-2000000),50000))*0.05</f>
        <v/>
      </c>
      <c r="S5174" s="16">
        <f>MAX(0,P5174*0.1-R5174)</f>
        <v/>
      </c>
      <c r="T5174" s="16">
        <f>Q5174+MAX(0,K5174-480000)</f>
        <v/>
      </c>
      <c r="U5174" s="16">
        <f>P5174-T5174</f>
        <v/>
      </c>
      <c r="V5174" s="17">
        <f>IF(U5174&lt;0,0,LOOKUP(U5174,{0,1950001,3300001,6950001,9000001,18000001,40000001},{0.05,0.1,0.2,0.23,0.33,0.4,0.45}))</f>
        <v/>
      </c>
      <c r="W5174" s="18">
        <f>IF(U5174&lt;0,0.9,0.9-V5174*1.021)</f>
        <v/>
      </c>
      <c r="X5174" s="16">
        <f>ROUNDDOWN(S5174*0.2/W5174+2000,0)</f>
        <v/>
      </c>
      <c r="Y5174" s="17">
        <f>IF(O5174&lt;=0,0,LOOKUP(O5174,{0,1950001,3300001,6950001,9000001,18000001,40000001},{0.05,0.1,0.2,0.23,0.33,0.4,0.45}))</f>
        <v/>
      </c>
    </row>
    <row r="5175">
      <c r="A5175" t="inlineStr">
        <is>
          <t>1万円刻み</t>
        </is>
      </c>
      <c r="B5175" s="16">
        <f>'3_1万円刻み'!$A$1173</f>
        <v/>
      </c>
      <c r="C5175" t="n">
        <v>2025</v>
      </c>
      <c r="D5175" t="n">
        <v>1</v>
      </c>
      <c r="E5175" t="n">
        <v>0</v>
      </c>
      <c r="F5175" t="n">
        <v>0</v>
      </c>
      <c r="G5175" s="16">
        <f>ROUND(MIN(B5175/12,650000)*12*0.0915+MIN(B5175/12,1390000)*12*(0.0504+0)+B5175*0.005,0)</f>
        <v/>
      </c>
      <c r="H5175" t="n">
        <v>0</v>
      </c>
      <c r="I5175" t="n">
        <v>0</v>
      </c>
      <c r="J5175" s="16">
        <f>IF(C5175=2026,IF(B5175&lt;741000,0,IF(B5175&lt;2191000,B5175-740000,IF(B5175&lt;2193000,1451000,IF(B5175&lt;2196000,1453000,IF(B5175&lt;2200000,1456000,IF(B5175&lt;3600000,ROUNDDOWN(B5175/4,-3)*2.8-80000,IF(B5175&lt;6600000,ROUNDDOWN(B5175/4,-3)*3.2-440000,IF(B5175&lt;8500000,ROUNDDOWN(B5175*0.9,0)-1100000,B5175-1950000)))))))),IF(B5175&lt;651000,0,IF(B5175&lt;1900000,B5175-650000,IF(B5175&lt;3600000,ROUNDDOWN(B5175/4,-3)*2.8-80000,IF(B5175&lt;6600000,ROUNDDOWN(B5175/4,-3)*3.2-440000,IF(B5175&lt;8500000,ROUNDDOWN(B5175*0.9,0)-1100000,B5175-1950000))))))</f>
        <v/>
      </c>
      <c r="K5175" s="16">
        <f>IF(J5175&gt;23500000,NA(),IF(C5175=2026,IF(J5175&lt;=4890000,1040000,IF(J5175&lt;=6550000,670000,620000)),IF(J5175&lt;=1320000,950000,IF(J5175&lt;=3360000,880000,IF(J5175&lt;=4890000,680000,IF(J5175&lt;=6550000,630000,580000))))))</f>
        <v/>
      </c>
      <c r="L5175" s="16">
        <f>IF(D5175=1,IF(J5175&lt;=9000000,380000,IF(J5175&lt;=9500000,260000,IF(J5175&lt;=10000000,130000,0))),0)</f>
        <v/>
      </c>
      <c r="M5175" s="16">
        <f>IF(D5175=1,IF(J5175&lt;=9000000,330000,IF(J5175&lt;=9500000,220000,IF(J5175&lt;=10000000,110000,0))),0)</f>
        <v/>
      </c>
      <c r="N5175" s="16">
        <f>IF(D5175=1,IF(J5175&lt;=9000000,50000,IF(J5175&lt;=9500000,40000,IF(J5175&lt;=10000000,20000,0))),0)</f>
        <v/>
      </c>
      <c r="O5175" s="16">
        <f>MAX(0,ROUNDDOWN(J5175-G5175-K5175-L5175-E5175*380000-F5175*630000-H5175,-3))</f>
        <v/>
      </c>
      <c r="P5175" s="16">
        <f>MAX(0,ROUNDDOWN(J5175-G5175-430000-M5175-E5175*330000-F5175*450000-I5175,-3))</f>
        <v/>
      </c>
      <c r="Q5175" s="16">
        <f>50000+N5175+E5175*50000+F5175*180000</f>
        <v/>
      </c>
      <c r="R5175" s="16">
        <f>IF(P5175&lt;=2000000,MIN(Q5175,P5175),MAX(Q5175-(P5175-2000000),50000))*0.05</f>
        <v/>
      </c>
      <c r="S5175" s="16">
        <f>MAX(0,P5175*0.1-R5175)</f>
        <v/>
      </c>
      <c r="T5175" s="16">
        <f>Q5175+MAX(0,K5175-480000)</f>
        <v/>
      </c>
      <c r="U5175" s="16">
        <f>P5175-T5175</f>
        <v/>
      </c>
      <c r="V5175" s="17">
        <f>IF(U5175&lt;0,0,LOOKUP(U5175,{0,1950001,3300001,6950001,9000001,18000001,40000001},{0.05,0.1,0.2,0.23,0.33,0.4,0.45}))</f>
        <v/>
      </c>
      <c r="W5175" s="18">
        <f>IF(U5175&lt;0,0.9,0.9-V5175*1.021)</f>
        <v/>
      </c>
      <c r="X5175" s="16">
        <f>ROUNDDOWN(S5175*0.2/W5175+2000,0)</f>
        <v/>
      </c>
      <c r="Y5175" s="17">
        <f>IF(O5175&lt;=0,0,LOOKUP(O5175,{0,1950001,3300001,6950001,9000001,18000001,40000001},{0.05,0.1,0.2,0.23,0.33,0.4,0.45}))</f>
        <v/>
      </c>
    </row>
    <row r="5176">
      <c r="A5176" t="inlineStr">
        <is>
          <t>1万円刻み</t>
        </is>
      </c>
      <c r="B5176" s="16">
        <f>'3_1万円刻み'!$A$1173</f>
        <v/>
      </c>
      <c r="C5176" t="n">
        <v>2026</v>
      </c>
      <c r="D5176" t="n">
        <v>1</v>
      </c>
      <c r="E5176" t="n">
        <v>0</v>
      </c>
      <c r="F5176" t="n">
        <v>0</v>
      </c>
      <c r="G5176" s="16">
        <f>ROUND(MIN(B5176/12,650000)*12*0.0915+MIN(B5176/12,1390000)*12*(0.0504+0)+B5176*0.005,0)</f>
        <v/>
      </c>
      <c r="H5176" t="n">
        <v>0</v>
      </c>
      <c r="I5176" t="n">
        <v>0</v>
      </c>
      <c r="J5176" s="16">
        <f>IF(C5176=2026,IF(B5176&lt;741000,0,IF(B5176&lt;2191000,B5176-740000,IF(B5176&lt;2193000,1451000,IF(B5176&lt;2196000,1453000,IF(B5176&lt;2200000,1456000,IF(B5176&lt;3600000,ROUNDDOWN(B5176/4,-3)*2.8-80000,IF(B5176&lt;6600000,ROUNDDOWN(B5176/4,-3)*3.2-440000,IF(B5176&lt;8500000,ROUNDDOWN(B5176*0.9,0)-1100000,B5176-1950000)))))))),IF(B5176&lt;651000,0,IF(B5176&lt;1900000,B5176-650000,IF(B5176&lt;3600000,ROUNDDOWN(B5176/4,-3)*2.8-80000,IF(B5176&lt;6600000,ROUNDDOWN(B5176/4,-3)*3.2-440000,IF(B5176&lt;8500000,ROUNDDOWN(B5176*0.9,0)-1100000,B5176-1950000))))))</f>
        <v/>
      </c>
      <c r="K5176" s="16">
        <f>IF(J5176&gt;23500000,NA(),IF(C5176=2026,IF(J5176&lt;=4890000,1040000,IF(J5176&lt;=6550000,670000,620000)),IF(J5176&lt;=1320000,950000,IF(J5176&lt;=3360000,880000,IF(J5176&lt;=4890000,680000,IF(J5176&lt;=6550000,630000,580000))))))</f>
        <v/>
      </c>
      <c r="L5176" s="16">
        <f>IF(D5176=1,IF(J5176&lt;=9000000,380000,IF(J5176&lt;=9500000,260000,IF(J5176&lt;=10000000,130000,0))),0)</f>
        <v/>
      </c>
      <c r="M5176" s="16">
        <f>IF(D5176=1,IF(J5176&lt;=9000000,330000,IF(J5176&lt;=9500000,220000,IF(J5176&lt;=10000000,110000,0))),0)</f>
        <v/>
      </c>
      <c r="N5176" s="16">
        <f>IF(D5176=1,IF(J5176&lt;=9000000,50000,IF(J5176&lt;=9500000,40000,IF(J5176&lt;=10000000,20000,0))),0)</f>
        <v/>
      </c>
      <c r="O5176" s="16">
        <f>MAX(0,ROUNDDOWN(J5176-G5176-K5176-L5176-E5176*380000-F5176*630000-H5176,-3))</f>
        <v/>
      </c>
      <c r="P5176" s="16">
        <f>MAX(0,ROUNDDOWN(J5176-G5176-430000-M5176-E5176*330000-F5176*450000-I5176,-3))</f>
        <v/>
      </c>
      <c r="Q5176" s="16">
        <f>50000+N5176+E5176*50000+F5176*180000</f>
        <v/>
      </c>
      <c r="R5176" s="16">
        <f>IF(P5176&lt;=2000000,MIN(Q5176,P5176),MAX(Q5176-(P5176-2000000),50000))*0.05</f>
        <v/>
      </c>
      <c r="S5176" s="16">
        <f>MAX(0,P5176*0.1-R5176)</f>
        <v/>
      </c>
      <c r="T5176" s="16">
        <f>Q5176+MAX(0,K5176-480000)</f>
        <v/>
      </c>
      <c r="U5176" s="16">
        <f>P5176-T5176</f>
        <v/>
      </c>
      <c r="V5176" s="17">
        <f>IF(U5176&lt;0,0,LOOKUP(U5176,{0,1950001,3300001,6950001,9000001,18000001,40000001},{0.05,0.1,0.2,0.23,0.33,0.4,0.45}))</f>
        <v/>
      </c>
      <c r="W5176" s="18">
        <f>IF(U5176&lt;0,0.9,0.9-V5176*1.021)</f>
        <v/>
      </c>
      <c r="X5176" s="16">
        <f>ROUNDDOWN(S5176*0.2/W5176+2000,0)</f>
        <v/>
      </c>
      <c r="Y5176" s="17">
        <f>IF(O5176&lt;=0,0,LOOKUP(O5176,{0,1950001,3300001,6950001,9000001,18000001,40000001},{0.05,0.1,0.2,0.23,0.33,0.4,0.45}))</f>
        <v/>
      </c>
    </row>
    <row r="5177">
      <c r="A5177" t="inlineStr">
        <is>
          <t>1万円刻み</t>
        </is>
      </c>
      <c r="B5177" s="16">
        <f>'3_1万円刻み'!$A$1174</f>
        <v/>
      </c>
      <c r="C5177" t="n">
        <v>2025</v>
      </c>
      <c r="D5177" t="n">
        <v>0</v>
      </c>
      <c r="E5177" t="n">
        <v>0</v>
      </c>
      <c r="F5177" t="n">
        <v>0</v>
      </c>
      <c r="G5177" s="16">
        <f>ROUND(MIN(B5177/12,650000)*12*0.0915+MIN(B5177/12,1390000)*12*(0.0504+0)+B5177*0.005,0)</f>
        <v/>
      </c>
      <c r="H5177" t="n">
        <v>0</v>
      </c>
      <c r="I5177" t="n">
        <v>0</v>
      </c>
      <c r="J5177" s="16">
        <f>IF(C5177=2026,IF(B5177&lt;741000,0,IF(B5177&lt;2191000,B5177-740000,IF(B5177&lt;2193000,1451000,IF(B5177&lt;2196000,1453000,IF(B5177&lt;2200000,1456000,IF(B5177&lt;3600000,ROUNDDOWN(B5177/4,-3)*2.8-80000,IF(B5177&lt;6600000,ROUNDDOWN(B5177/4,-3)*3.2-440000,IF(B5177&lt;8500000,ROUNDDOWN(B5177*0.9,0)-1100000,B5177-1950000)))))))),IF(B5177&lt;651000,0,IF(B5177&lt;1900000,B5177-650000,IF(B5177&lt;3600000,ROUNDDOWN(B5177/4,-3)*2.8-80000,IF(B5177&lt;6600000,ROUNDDOWN(B5177/4,-3)*3.2-440000,IF(B5177&lt;8500000,ROUNDDOWN(B5177*0.9,0)-1100000,B5177-1950000))))))</f>
        <v/>
      </c>
      <c r="K5177" s="16">
        <f>IF(J5177&gt;23500000,NA(),IF(C5177=2026,IF(J5177&lt;=4890000,1040000,IF(J5177&lt;=6550000,670000,620000)),IF(J5177&lt;=1320000,950000,IF(J5177&lt;=3360000,880000,IF(J5177&lt;=4890000,680000,IF(J5177&lt;=6550000,630000,580000))))))</f>
        <v/>
      </c>
      <c r="L5177" s="16">
        <f>IF(D5177=1,IF(J5177&lt;=9000000,380000,IF(J5177&lt;=9500000,260000,IF(J5177&lt;=10000000,130000,0))),0)</f>
        <v/>
      </c>
      <c r="M5177" s="16">
        <f>IF(D5177=1,IF(J5177&lt;=9000000,330000,IF(J5177&lt;=9500000,220000,IF(J5177&lt;=10000000,110000,0))),0)</f>
        <v/>
      </c>
      <c r="N5177" s="16">
        <f>IF(D5177=1,IF(J5177&lt;=9000000,50000,IF(J5177&lt;=9500000,40000,IF(J5177&lt;=10000000,20000,0))),0)</f>
        <v/>
      </c>
      <c r="O5177" s="16">
        <f>MAX(0,ROUNDDOWN(J5177-G5177-K5177-L5177-E5177*380000-F5177*630000-H5177,-3))</f>
        <v/>
      </c>
      <c r="P5177" s="16">
        <f>MAX(0,ROUNDDOWN(J5177-G5177-430000-M5177-E5177*330000-F5177*450000-I5177,-3))</f>
        <v/>
      </c>
      <c r="Q5177" s="16">
        <f>50000+N5177+E5177*50000+F5177*180000</f>
        <v/>
      </c>
      <c r="R5177" s="16">
        <f>IF(P5177&lt;=2000000,MIN(Q5177,P5177),MAX(Q5177-(P5177-2000000),50000))*0.05</f>
        <v/>
      </c>
      <c r="S5177" s="16">
        <f>MAX(0,P5177*0.1-R5177)</f>
        <v/>
      </c>
      <c r="T5177" s="16">
        <f>Q5177+MAX(0,K5177-480000)</f>
        <v/>
      </c>
      <c r="U5177" s="16">
        <f>P5177-T5177</f>
        <v/>
      </c>
      <c r="V5177" s="17">
        <f>IF(U5177&lt;0,0,LOOKUP(U5177,{0,1950001,3300001,6950001,9000001,18000001,40000001},{0.05,0.1,0.2,0.23,0.33,0.4,0.45}))</f>
        <v/>
      </c>
      <c r="W5177" s="18">
        <f>IF(U5177&lt;0,0.9,0.9-V5177*1.021)</f>
        <v/>
      </c>
      <c r="X5177" s="16">
        <f>ROUNDDOWN(S5177*0.2/W5177+2000,0)</f>
        <v/>
      </c>
      <c r="Y5177" s="17">
        <f>IF(O5177&lt;=0,0,LOOKUP(O5177,{0,1950001,3300001,6950001,9000001,18000001,40000001},{0.05,0.1,0.2,0.23,0.33,0.4,0.45}))</f>
        <v/>
      </c>
    </row>
    <row r="5178">
      <c r="A5178" t="inlineStr">
        <is>
          <t>1万円刻み</t>
        </is>
      </c>
      <c r="B5178" s="16">
        <f>'3_1万円刻み'!$A$1174</f>
        <v/>
      </c>
      <c r="C5178" t="n">
        <v>2026</v>
      </c>
      <c r="D5178" t="n">
        <v>0</v>
      </c>
      <c r="E5178" t="n">
        <v>0</v>
      </c>
      <c r="F5178" t="n">
        <v>0</v>
      </c>
      <c r="G5178" s="16">
        <f>ROUND(MIN(B5178/12,650000)*12*0.0915+MIN(B5178/12,1390000)*12*(0.0504+0)+B5178*0.005,0)</f>
        <v/>
      </c>
      <c r="H5178" t="n">
        <v>0</v>
      </c>
      <c r="I5178" t="n">
        <v>0</v>
      </c>
      <c r="J5178" s="16">
        <f>IF(C5178=2026,IF(B5178&lt;741000,0,IF(B5178&lt;2191000,B5178-740000,IF(B5178&lt;2193000,1451000,IF(B5178&lt;2196000,1453000,IF(B5178&lt;2200000,1456000,IF(B5178&lt;3600000,ROUNDDOWN(B5178/4,-3)*2.8-80000,IF(B5178&lt;6600000,ROUNDDOWN(B5178/4,-3)*3.2-440000,IF(B5178&lt;8500000,ROUNDDOWN(B5178*0.9,0)-1100000,B5178-1950000)))))))),IF(B5178&lt;651000,0,IF(B5178&lt;1900000,B5178-650000,IF(B5178&lt;3600000,ROUNDDOWN(B5178/4,-3)*2.8-80000,IF(B5178&lt;6600000,ROUNDDOWN(B5178/4,-3)*3.2-440000,IF(B5178&lt;8500000,ROUNDDOWN(B5178*0.9,0)-1100000,B5178-1950000))))))</f>
        <v/>
      </c>
      <c r="K5178" s="16">
        <f>IF(J5178&gt;23500000,NA(),IF(C5178=2026,IF(J5178&lt;=4890000,1040000,IF(J5178&lt;=6550000,670000,620000)),IF(J5178&lt;=1320000,950000,IF(J5178&lt;=3360000,880000,IF(J5178&lt;=4890000,680000,IF(J5178&lt;=6550000,630000,580000))))))</f>
        <v/>
      </c>
      <c r="L5178" s="16">
        <f>IF(D5178=1,IF(J5178&lt;=9000000,380000,IF(J5178&lt;=9500000,260000,IF(J5178&lt;=10000000,130000,0))),0)</f>
        <v/>
      </c>
      <c r="M5178" s="16">
        <f>IF(D5178=1,IF(J5178&lt;=9000000,330000,IF(J5178&lt;=9500000,220000,IF(J5178&lt;=10000000,110000,0))),0)</f>
        <v/>
      </c>
      <c r="N5178" s="16">
        <f>IF(D5178=1,IF(J5178&lt;=9000000,50000,IF(J5178&lt;=9500000,40000,IF(J5178&lt;=10000000,20000,0))),0)</f>
        <v/>
      </c>
      <c r="O5178" s="16">
        <f>MAX(0,ROUNDDOWN(J5178-G5178-K5178-L5178-E5178*380000-F5178*630000-H5178,-3))</f>
        <v/>
      </c>
      <c r="P5178" s="16">
        <f>MAX(0,ROUNDDOWN(J5178-G5178-430000-M5178-E5178*330000-F5178*450000-I5178,-3))</f>
        <v/>
      </c>
      <c r="Q5178" s="16">
        <f>50000+N5178+E5178*50000+F5178*180000</f>
        <v/>
      </c>
      <c r="R5178" s="16">
        <f>IF(P5178&lt;=2000000,MIN(Q5178,P5178),MAX(Q5178-(P5178-2000000),50000))*0.05</f>
        <v/>
      </c>
      <c r="S5178" s="16">
        <f>MAX(0,P5178*0.1-R5178)</f>
        <v/>
      </c>
      <c r="T5178" s="16">
        <f>Q5178+MAX(0,K5178-480000)</f>
        <v/>
      </c>
      <c r="U5178" s="16">
        <f>P5178-T5178</f>
        <v/>
      </c>
      <c r="V5178" s="17">
        <f>IF(U5178&lt;0,0,LOOKUP(U5178,{0,1950001,3300001,6950001,9000001,18000001,40000001},{0.05,0.1,0.2,0.23,0.33,0.4,0.45}))</f>
        <v/>
      </c>
      <c r="W5178" s="18">
        <f>IF(U5178&lt;0,0.9,0.9-V5178*1.021)</f>
        <v/>
      </c>
      <c r="X5178" s="16">
        <f>ROUNDDOWN(S5178*0.2/W5178+2000,0)</f>
        <v/>
      </c>
      <c r="Y5178" s="17">
        <f>IF(O5178&lt;=0,0,LOOKUP(O5178,{0,1950001,3300001,6950001,9000001,18000001,40000001},{0.05,0.1,0.2,0.23,0.33,0.4,0.45}))</f>
        <v/>
      </c>
    </row>
    <row r="5179">
      <c r="A5179" t="inlineStr">
        <is>
          <t>1万円刻み</t>
        </is>
      </c>
      <c r="B5179" s="16">
        <f>'3_1万円刻み'!$A$1174</f>
        <v/>
      </c>
      <c r="C5179" t="n">
        <v>2025</v>
      </c>
      <c r="D5179" t="n">
        <v>1</v>
      </c>
      <c r="E5179" t="n">
        <v>0</v>
      </c>
      <c r="F5179" t="n">
        <v>0</v>
      </c>
      <c r="G5179" s="16">
        <f>ROUND(MIN(B5179/12,650000)*12*0.0915+MIN(B5179/12,1390000)*12*(0.0504+0)+B5179*0.005,0)</f>
        <v/>
      </c>
      <c r="H5179" t="n">
        <v>0</v>
      </c>
      <c r="I5179" t="n">
        <v>0</v>
      </c>
      <c r="J5179" s="16">
        <f>IF(C5179=2026,IF(B5179&lt;741000,0,IF(B5179&lt;2191000,B5179-740000,IF(B5179&lt;2193000,1451000,IF(B5179&lt;2196000,1453000,IF(B5179&lt;2200000,1456000,IF(B5179&lt;3600000,ROUNDDOWN(B5179/4,-3)*2.8-80000,IF(B5179&lt;6600000,ROUNDDOWN(B5179/4,-3)*3.2-440000,IF(B5179&lt;8500000,ROUNDDOWN(B5179*0.9,0)-1100000,B5179-1950000)))))))),IF(B5179&lt;651000,0,IF(B5179&lt;1900000,B5179-650000,IF(B5179&lt;3600000,ROUNDDOWN(B5179/4,-3)*2.8-80000,IF(B5179&lt;6600000,ROUNDDOWN(B5179/4,-3)*3.2-440000,IF(B5179&lt;8500000,ROUNDDOWN(B5179*0.9,0)-1100000,B5179-1950000))))))</f>
        <v/>
      </c>
      <c r="K5179" s="16">
        <f>IF(J5179&gt;23500000,NA(),IF(C5179=2026,IF(J5179&lt;=4890000,1040000,IF(J5179&lt;=6550000,670000,620000)),IF(J5179&lt;=1320000,950000,IF(J5179&lt;=3360000,880000,IF(J5179&lt;=4890000,680000,IF(J5179&lt;=6550000,630000,580000))))))</f>
        <v/>
      </c>
      <c r="L5179" s="16">
        <f>IF(D5179=1,IF(J5179&lt;=9000000,380000,IF(J5179&lt;=9500000,260000,IF(J5179&lt;=10000000,130000,0))),0)</f>
        <v/>
      </c>
      <c r="M5179" s="16">
        <f>IF(D5179=1,IF(J5179&lt;=9000000,330000,IF(J5179&lt;=9500000,220000,IF(J5179&lt;=10000000,110000,0))),0)</f>
        <v/>
      </c>
      <c r="N5179" s="16">
        <f>IF(D5179=1,IF(J5179&lt;=9000000,50000,IF(J5179&lt;=9500000,40000,IF(J5179&lt;=10000000,20000,0))),0)</f>
        <v/>
      </c>
      <c r="O5179" s="16">
        <f>MAX(0,ROUNDDOWN(J5179-G5179-K5179-L5179-E5179*380000-F5179*630000-H5179,-3))</f>
        <v/>
      </c>
      <c r="P5179" s="16">
        <f>MAX(0,ROUNDDOWN(J5179-G5179-430000-M5179-E5179*330000-F5179*450000-I5179,-3))</f>
        <v/>
      </c>
      <c r="Q5179" s="16">
        <f>50000+N5179+E5179*50000+F5179*180000</f>
        <v/>
      </c>
      <c r="R5179" s="16">
        <f>IF(P5179&lt;=2000000,MIN(Q5179,P5179),MAX(Q5179-(P5179-2000000),50000))*0.05</f>
        <v/>
      </c>
      <c r="S5179" s="16">
        <f>MAX(0,P5179*0.1-R5179)</f>
        <v/>
      </c>
      <c r="T5179" s="16">
        <f>Q5179+MAX(0,K5179-480000)</f>
        <v/>
      </c>
      <c r="U5179" s="16">
        <f>P5179-T5179</f>
        <v/>
      </c>
      <c r="V5179" s="17">
        <f>IF(U5179&lt;0,0,LOOKUP(U5179,{0,1950001,3300001,6950001,9000001,18000001,40000001},{0.05,0.1,0.2,0.23,0.33,0.4,0.45}))</f>
        <v/>
      </c>
      <c r="W5179" s="18">
        <f>IF(U5179&lt;0,0.9,0.9-V5179*1.021)</f>
        <v/>
      </c>
      <c r="X5179" s="16">
        <f>ROUNDDOWN(S5179*0.2/W5179+2000,0)</f>
        <v/>
      </c>
      <c r="Y5179" s="17">
        <f>IF(O5179&lt;=0,0,LOOKUP(O5179,{0,1950001,3300001,6950001,9000001,18000001,40000001},{0.05,0.1,0.2,0.23,0.33,0.4,0.45}))</f>
        <v/>
      </c>
    </row>
    <row r="5180">
      <c r="A5180" t="inlineStr">
        <is>
          <t>1万円刻み</t>
        </is>
      </c>
      <c r="B5180" s="16">
        <f>'3_1万円刻み'!$A$1174</f>
        <v/>
      </c>
      <c r="C5180" t="n">
        <v>2026</v>
      </c>
      <c r="D5180" t="n">
        <v>1</v>
      </c>
      <c r="E5180" t="n">
        <v>0</v>
      </c>
      <c r="F5180" t="n">
        <v>0</v>
      </c>
      <c r="G5180" s="16">
        <f>ROUND(MIN(B5180/12,650000)*12*0.0915+MIN(B5180/12,1390000)*12*(0.0504+0)+B5180*0.005,0)</f>
        <v/>
      </c>
      <c r="H5180" t="n">
        <v>0</v>
      </c>
      <c r="I5180" t="n">
        <v>0</v>
      </c>
      <c r="J5180" s="16">
        <f>IF(C5180=2026,IF(B5180&lt;741000,0,IF(B5180&lt;2191000,B5180-740000,IF(B5180&lt;2193000,1451000,IF(B5180&lt;2196000,1453000,IF(B5180&lt;2200000,1456000,IF(B5180&lt;3600000,ROUNDDOWN(B5180/4,-3)*2.8-80000,IF(B5180&lt;6600000,ROUNDDOWN(B5180/4,-3)*3.2-440000,IF(B5180&lt;8500000,ROUNDDOWN(B5180*0.9,0)-1100000,B5180-1950000)))))))),IF(B5180&lt;651000,0,IF(B5180&lt;1900000,B5180-650000,IF(B5180&lt;3600000,ROUNDDOWN(B5180/4,-3)*2.8-80000,IF(B5180&lt;6600000,ROUNDDOWN(B5180/4,-3)*3.2-440000,IF(B5180&lt;8500000,ROUNDDOWN(B5180*0.9,0)-1100000,B5180-1950000))))))</f>
        <v/>
      </c>
      <c r="K5180" s="16">
        <f>IF(J5180&gt;23500000,NA(),IF(C5180=2026,IF(J5180&lt;=4890000,1040000,IF(J5180&lt;=6550000,670000,620000)),IF(J5180&lt;=1320000,950000,IF(J5180&lt;=3360000,880000,IF(J5180&lt;=4890000,680000,IF(J5180&lt;=6550000,630000,580000))))))</f>
        <v/>
      </c>
      <c r="L5180" s="16">
        <f>IF(D5180=1,IF(J5180&lt;=9000000,380000,IF(J5180&lt;=9500000,260000,IF(J5180&lt;=10000000,130000,0))),0)</f>
        <v/>
      </c>
      <c r="M5180" s="16">
        <f>IF(D5180=1,IF(J5180&lt;=9000000,330000,IF(J5180&lt;=9500000,220000,IF(J5180&lt;=10000000,110000,0))),0)</f>
        <v/>
      </c>
      <c r="N5180" s="16">
        <f>IF(D5180=1,IF(J5180&lt;=9000000,50000,IF(J5180&lt;=9500000,40000,IF(J5180&lt;=10000000,20000,0))),0)</f>
        <v/>
      </c>
      <c r="O5180" s="16">
        <f>MAX(0,ROUNDDOWN(J5180-G5180-K5180-L5180-E5180*380000-F5180*630000-H5180,-3))</f>
        <v/>
      </c>
      <c r="P5180" s="16">
        <f>MAX(0,ROUNDDOWN(J5180-G5180-430000-M5180-E5180*330000-F5180*450000-I5180,-3))</f>
        <v/>
      </c>
      <c r="Q5180" s="16">
        <f>50000+N5180+E5180*50000+F5180*180000</f>
        <v/>
      </c>
      <c r="R5180" s="16">
        <f>IF(P5180&lt;=2000000,MIN(Q5180,P5180),MAX(Q5180-(P5180-2000000),50000))*0.05</f>
        <v/>
      </c>
      <c r="S5180" s="16">
        <f>MAX(0,P5180*0.1-R5180)</f>
        <v/>
      </c>
      <c r="T5180" s="16">
        <f>Q5180+MAX(0,K5180-480000)</f>
        <v/>
      </c>
      <c r="U5180" s="16">
        <f>P5180-T5180</f>
        <v/>
      </c>
      <c r="V5180" s="17">
        <f>IF(U5180&lt;0,0,LOOKUP(U5180,{0,1950001,3300001,6950001,9000001,18000001,40000001},{0.05,0.1,0.2,0.23,0.33,0.4,0.45}))</f>
        <v/>
      </c>
      <c r="W5180" s="18">
        <f>IF(U5180&lt;0,0.9,0.9-V5180*1.021)</f>
        <v/>
      </c>
      <c r="X5180" s="16">
        <f>ROUNDDOWN(S5180*0.2/W5180+2000,0)</f>
        <v/>
      </c>
      <c r="Y5180" s="17">
        <f>IF(O5180&lt;=0,0,LOOKUP(O5180,{0,1950001,3300001,6950001,9000001,18000001,40000001},{0.05,0.1,0.2,0.23,0.33,0.4,0.45}))</f>
        <v/>
      </c>
    </row>
    <row r="5181">
      <c r="A5181" t="inlineStr">
        <is>
          <t>1万円刻み</t>
        </is>
      </c>
      <c r="B5181" s="16">
        <f>'3_1万円刻み'!$A$1175</f>
        <v/>
      </c>
      <c r="C5181" t="n">
        <v>2025</v>
      </c>
      <c r="D5181" t="n">
        <v>0</v>
      </c>
      <c r="E5181" t="n">
        <v>0</v>
      </c>
      <c r="F5181" t="n">
        <v>0</v>
      </c>
      <c r="G5181" s="16">
        <f>ROUND(MIN(B5181/12,650000)*12*0.0915+MIN(B5181/12,1390000)*12*(0.0504+0)+B5181*0.005,0)</f>
        <v/>
      </c>
      <c r="H5181" t="n">
        <v>0</v>
      </c>
      <c r="I5181" t="n">
        <v>0</v>
      </c>
      <c r="J5181" s="16">
        <f>IF(C5181=2026,IF(B5181&lt;741000,0,IF(B5181&lt;2191000,B5181-740000,IF(B5181&lt;2193000,1451000,IF(B5181&lt;2196000,1453000,IF(B5181&lt;2200000,1456000,IF(B5181&lt;3600000,ROUNDDOWN(B5181/4,-3)*2.8-80000,IF(B5181&lt;6600000,ROUNDDOWN(B5181/4,-3)*3.2-440000,IF(B5181&lt;8500000,ROUNDDOWN(B5181*0.9,0)-1100000,B5181-1950000)))))))),IF(B5181&lt;651000,0,IF(B5181&lt;1900000,B5181-650000,IF(B5181&lt;3600000,ROUNDDOWN(B5181/4,-3)*2.8-80000,IF(B5181&lt;6600000,ROUNDDOWN(B5181/4,-3)*3.2-440000,IF(B5181&lt;8500000,ROUNDDOWN(B5181*0.9,0)-1100000,B5181-1950000))))))</f>
        <v/>
      </c>
      <c r="K5181" s="16">
        <f>IF(J5181&gt;23500000,NA(),IF(C5181=2026,IF(J5181&lt;=4890000,1040000,IF(J5181&lt;=6550000,670000,620000)),IF(J5181&lt;=1320000,950000,IF(J5181&lt;=3360000,880000,IF(J5181&lt;=4890000,680000,IF(J5181&lt;=6550000,630000,580000))))))</f>
        <v/>
      </c>
      <c r="L5181" s="16">
        <f>IF(D5181=1,IF(J5181&lt;=9000000,380000,IF(J5181&lt;=9500000,260000,IF(J5181&lt;=10000000,130000,0))),0)</f>
        <v/>
      </c>
      <c r="M5181" s="16">
        <f>IF(D5181=1,IF(J5181&lt;=9000000,330000,IF(J5181&lt;=9500000,220000,IF(J5181&lt;=10000000,110000,0))),0)</f>
        <v/>
      </c>
      <c r="N5181" s="16">
        <f>IF(D5181=1,IF(J5181&lt;=9000000,50000,IF(J5181&lt;=9500000,40000,IF(J5181&lt;=10000000,20000,0))),0)</f>
        <v/>
      </c>
      <c r="O5181" s="16">
        <f>MAX(0,ROUNDDOWN(J5181-G5181-K5181-L5181-E5181*380000-F5181*630000-H5181,-3))</f>
        <v/>
      </c>
      <c r="P5181" s="16">
        <f>MAX(0,ROUNDDOWN(J5181-G5181-430000-M5181-E5181*330000-F5181*450000-I5181,-3))</f>
        <v/>
      </c>
      <c r="Q5181" s="16">
        <f>50000+N5181+E5181*50000+F5181*180000</f>
        <v/>
      </c>
      <c r="R5181" s="16">
        <f>IF(P5181&lt;=2000000,MIN(Q5181,P5181),MAX(Q5181-(P5181-2000000),50000))*0.05</f>
        <v/>
      </c>
      <c r="S5181" s="16">
        <f>MAX(0,P5181*0.1-R5181)</f>
        <v/>
      </c>
      <c r="T5181" s="16">
        <f>Q5181+MAX(0,K5181-480000)</f>
        <v/>
      </c>
      <c r="U5181" s="16">
        <f>P5181-T5181</f>
        <v/>
      </c>
      <c r="V5181" s="17">
        <f>IF(U5181&lt;0,0,LOOKUP(U5181,{0,1950001,3300001,6950001,9000001,18000001,40000001},{0.05,0.1,0.2,0.23,0.33,0.4,0.45}))</f>
        <v/>
      </c>
      <c r="W5181" s="18">
        <f>IF(U5181&lt;0,0.9,0.9-V5181*1.021)</f>
        <v/>
      </c>
      <c r="X5181" s="16">
        <f>ROUNDDOWN(S5181*0.2/W5181+2000,0)</f>
        <v/>
      </c>
      <c r="Y5181" s="17">
        <f>IF(O5181&lt;=0,0,LOOKUP(O5181,{0,1950001,3300001,6950001,9000001,18000001,40000001},{0.05,0.1,0.2,0.23,0.33,0.4,0.45}))</f>
        <v/>
      </c>
    </row>
    <row r="5182">
      <c r="A5182" t="inlineStr">
        <is>
          <t>1万円刻み</t>
        </is>
      </c>
      <c r="B5182" s="16">
        <f>'3_1万円刻み'!$A$1175</f>
        <v/>
      </c>
      <c r="C5182" t="n">
        <v>2026</v>
      </c>
      <c r="D5182" t="n">
        <v>0</v>
      </c>
      <c r="E5182" t="n">
        <v>0</v>
      </c>
      <c r="F5182" t="n">
        <v>0</v>
      </c>
      <c r="G5182" s="16">
        <f>ROUND(MIN(B5182/12,650000)*12*0.0915+MIN(B5182/12,1390000)*12*(0.0504+0)+B5182*0.005,0)</f>
        <v/>
      </c>
      <c r="H5182" t="n">
        <v>0</v>
      </c>
      <c r="I5182" t="n">
        <v>0</v>
      </c>
      <c r="J5182" s="16">
        <f>IF(C5182=2026,IF(B5182&lt;741000,0,IF(B5182&lt;2191000,B5182-740000,IF(B5182&lt;2193000,1451000,IF(B5182&lt;2196000,1453000,IF(B5182&lt;2200000,1456000,IF(B5182&lt;3600000,ROUNDDOWN(B5182/4,-3)*2.8-80000,IF(B5182&lt;6600000,ROUNDDOWN(B5182/4,-3)*3.2-440000,IF(B5182&lt;8500000,ROUNDDOWN(B5182*0.9,0)-1100000,B5182-1950000)))))))),IF(B5182&lt;651000,0,IF(B5182&lt;1900000,B5182-650000,IF(B5182&lt;3600000,ROUNDDOWN(B5182/4,-3)*2.8-80000,IF(B5182&lt;6600000,ROUNDDOWN(B5182/4,-3)*3.2-440000,IF(B5182&lt;8500000,ROUNDDOWN(B5182*0.9,0)-1100000,B5182-1950000))))))</f>
        <v/>
      </c>
      <c r="K5182" s="16">
        <f>IF(J5182&gt;23500000,NA(),IF(C5182=2026,IF(J5182&lt;=4890000,1040000,IF(J5182&lt;=6550000,670000,620000)),IF(J5182&lt;=1320000,950000,IF(J5182&lt;=3360000,880000,IF(J5182&lt;=4890000,680000,IF(J5182&lt;=6550000,630000,580000))))))</f>
        <v/>
      </c>
      <c r="L5182" s="16">
        <f>IF(D5182=1,IF(J5182&lt;=9000000,380000,IF(J5182&lt;=9500000,260000,IF(J5182&lt;=10000000,130000,0))),0)</f>
        <v/>
      </c>
      <c r="M5182" s="16">
        <f>IF(D5182=1,IF(J5182&lt;=9000000,330000,IF(J5182&lt;=9500000,220000,IF(J5182&lt;=10000000,110000,0))),0)</f>
        <v/>
      </c>
      <c r="N5182" s="16">
        <f>IF(D5182=1,IF(J5182&lt;=9000000,50000,IF(J5182&lt;=9500000,40000,IF(J5182&lt;=10000000,20000,0))),0)</f>
        <v/>
      </c>
      <c r="O5182" s="16">
        <f>MAX(0,ROUNDDOWN(J5182-G5182-K5182-L5182-E5182*380000-F5182*630000-H5182,-3))</f>
        <v/>
      </c>
      <c r="P5182" s="16">
        <f>MAX(0,ROUNDDOWN(J5182-G5182-430000-M5182-E5182*330000-F5182*450000-I5182,-3))</f>
        <v/>
      </c>
      <c r="Q5182" s="16">
        <f>50000+N5182+E5182*50000+F5182*180000</f>
        <v/>
      </c>
      <c r="R5182" s="16">
        <f>IF(P5182&lt;=2000000,MIN(Q5182,P5182),MAX(Q5182-(P5182-2000000),50000))*0.05</f>
        <v/>
      </c>
      <c r="S5182" s="16">
        <f>MAX(0,P5182*0.1-R5182)</f>
        <v/>
      </c>
      <c r="T5182" s="16">
        <f>Q5182+MAX(0,K5182-480000)</f>
        <v/>
      </c>
      <c r="U5182" s="16">
        <f>P5182-T5182</f>
        <v/>
      </c>
      <c r="V5182" s="17">
        <f>IF(U5182&lt;0,0,LOOKUP(U5182,{0,1950001,3300001,6950001,9000001,18000001,40000001},{0.05,0.1,0.2,0.23,0.33,0.4,0.45}))</f>
        <v/>
      </c>
      <c r="W5182" s="18">
        <f>IF(U5182&lt;0,0.9,0.9-V5182*1.021)</f>
        <v/>
      </c>
      <c r="X5182" s="16">
        <f>ROUNDDOWN(S5182*0.2/W5182+2000,0)</f>
        <v/>
      </c>
      <c r="Y5182" s="17">
        <f>IF(O5182&lt;=0,0,LOOKUP(O5182,{0,1950001,3300001,6950001,9000001,18000001,40000001},{0.05,0.1,0.2,0.23,0.33,0.4,0.45}))</f>
        <v/>
      </c>
    </row>
    <row r="5183">
      <c r="A5183" t="inlineStr">
        <is>
          <t>1万円刻み</t>
        </is>
      </c>
      <c r="B5183" s="16">
        <f>'3_1万円刻み'!$A$1175</f>
        <v/>
      </c>
      <c r="C5183" t="n">
        <v>2025</v>
      </c>
      <c r="D5183" t="n">
        <v>1</v>
      </c>
      <c r="E5183" t="n">
        <v>0</v>
      </c>
      <c r="F5183" t="n">
        <v>0</v>
      </c>
      <c r="G5183" s="16">
        <f>ROUND(MIN(B5183/12,650000)*12*0.0915+MIN(B5183/12,1390000)*12*(0.0504+0)+B5183*0.005,0)</f>
        <v/>
      </c>
      <c r="H5183" t="n">
        <v>0</v>
      </c>
      <c r="I5183" t="n">
        <v>0</v>
      </c>
      <c r="J5183" s="16">
        <f>IF(C5183=2026,IF(B5183&lt;741000,0,IF(B5183&lt;2191000,B5183-740000,IF(B5183&lt;2193000,1451000,IF(B5183&lt;2196000,1453000,IF(B5183&lt;2200000,1456000,IF(B5183&lt;3600000,ROUNDDOWN(B5183/4,-3)*2.8-80000,IF(B5183&lt;6600000,ROUNDDOWN(B5183/4,-3)*3.2-440000,IF(B5183&lt;8500000,ROUNDDOWN(B5183*0.9,0)-1100000,B5183-1950000)))))))),IF(B5183&lt;651000,0,IF(B5183&lt;1900000,B5183-650000,IF(B5183&lt;3600000,ROUNDDOWN(B5183/4,-3)*2.8-80000,IF(B5183&lt;6600000,ROUNDDOWN(B5183/4,-3)*3.2-440000,IF(B5183&lt;8500000,ROUNDDOWN(B5183*0.9,0)-1100000,B5183-1950000))))))</f>
        <v/>
      </c>
      <c r="K5183" s="16">
        <f>IF(J5183&gt;23500000,NA(),IF(C5183=2026,IF(J5183&lt;=4890000,1040000,IF(J5183&lt;=6550000,670000,620000)),IF(J5183&lt;=1320000,950000,IF(J5183&lt;=3360000,880000,IF(J5183&lt;=4890000,680000,IF(J5183&lt;=6550000,630000,580000))))))</f>
        <v/>
      </c>
      <c r="L5183" s="16">
        <f>IF(D5183=1,IF(J5183&lt;=9000000,380000,IF(J5183&lt;=9500000,260000,IF(J5183&lt;=10000000,130000,0))),0)</f>
        <v/>
      </c>
      <c r="M5183" s="16">
        <f>IF(D5183=1,IF(J5183&lt;=9000000,330000,IF(J5183&lt;=9500000,220000,IF(J5183&lt;=10000000,110000,0))),0)</f>
        <v/>
      </c>
      <c r="N5183" s="16">
        <f>IF(D5183=1,IF(J5183&lt;=9000000,50000,IF(J5183&lt;=9500000,40000,IF(J5183&lt;=10000000,20000,0))),0)</f>
        <v/>
      </c>
      <c r="O5183" s="16">
        <f>MAX(0,ROUNDDOWN(J5183-G5183-K5183-L5183-E5183*380000-F5183*630000-H5183,-3))</f>
        <v/>
      </c>
      <c r="P5183" s="16">
        <f>MAX(0,ROUNDDOWN(J5183-G5183-430000-M5183-E5183*330000-F5183*450000-I5183,-3))</f>
        <v/>
      </c>
      <c r="Q5183" s="16">
        <f>50000+N5183+E5183*50000+F5183*180000</f>
        <v/>
      </c>
      <c r="R5183" s="16">
        <f>IF(P5183&lt;=2000000,MIN(Q5183,P5183),MAX(Q5183-(P5183-2000000),50000))*0.05</f>
        <v/>
      </c>
      <c r="S5183" s="16">
        <f>MAX(0,P5183*0.1-R5183)</f>
        <v/>
      </c>
      <c r="T5183" s="16">
        <f>Q5183+MAX(0,K5183-480000)</f>
        <v/>
      </c>
      <c r="U5183" s="16">
        <f>P5183-T5183</f>
        <v/>
      </c>
      <c r="V5183" s="17">
        <f>IF(U5183&lt;0,0,LOOKUP(U5183,{0,1950001,3300001,6950001,9000001,18000001,40000001},{0.05,0.1,0.2,0.23,0.33,0.4,0.45}))</f>
        <v/>
      </c>
      <c r="W5183" s="18">
        <f>IF(U5183&lt;0,0.9,0.9-V5183*1.021)</f>
        <v/>
      </c>
      <c r="X5183" s="16">
        <f>ROUNDDOWN(S5183*0.2/W5183+2000,0)</f>
        <v/>
      </c>
      <c r="Y5183" s="17">
        <f>IF(O5183&lt;=0,0,LOOKUP(O5183,{0,1950001,3300001,6950001,9000001,18000001,40000001},{0.05,0.1,0.2,0.23,0.33,0.4,0.45}))</f>
        <v/>
      </c>
    </row>
    <row r="5184">
      <c r="A5184" t="inlineStr">
        <is>
          <t>1万円刻み</t>
        </is>
      </c>
      <c r="B5184" s="16">
        <f>'3_1万円刻み'!$A$1175</f>
        <v/>
      </c>
      <c r="C5184" t="n">
        <v>2026</v>
      </c>
      <c r="D5184" t="n">
        <v>1</v>
      </c>
      <c r="E5184" t="n">
        <v>0</v>
      </c>
      <c r="F5184" t="n">
        <v>0</v>
      </c>
      <c r="G5184" s="16">
        <f>ROUND(MIN(B5184/12,650000)*12*0.0915+MIN(B5184/12,1390000)*12*(0.0504+0)+B5184*0.005,0)</f>
        <v/>
      </c>
      <c r="H5184" t="n">
        <v>0</v>
      </c>
      <c r="I5184" t="n">
        <v>0</v>
      </c>
      <c r="J5184" s="16">
        <f>IF(C5184=2026,IF(B5184&lt;741000,0,IF(B5184&lt;2191000,B5184-740000,IF(B5184&lt;2193000,1451000,IF(B5184&lt;2196000,1453000,IF(B5184&lt;2200000,1456000,IF(B5184&lt;3600000,ROUNDDOWN(B5184/4,-3)*2.8-80000,IF(B5184&lt;6600000,ROUNDDOWN(B5184/4,-3)*3.2-440000,IF(B5184&lt;8500000,ROUNDDOWN(B5184*0.9,0)-1100000,B5184-1950000)))))))),IF(B5184&lt;651000,0,IF(B5184&lt;1900000,B5184-650000,IF(B5184&lt;3600000,ROUNDDOWN(B5184/4,-3)*2.8-80000,IF(B5184&lt;6600000,ROUNDDOWN(B5184/4,-3)*3.2-440000,IF(B5184&lt;8500000,ROUNDDOWN(B5184*0.9,0)-1100000,B5184-1950000))))))</f>
        <v/>
      </c>
      <c r="K5184" s="16">
        <f>IF(J5184&gt;23500000,NA(),IF(C5184=2026,IF(J5184&lt;=4890000,1040000,IF(J5184&lt;=6550000,670000,620000)),IF(J5184&lt;=1320000,950000,IF(J5184&lt;=3360000,880000,IF(J5184&lt;=4890000,680000,IF(J5184&lt;=6550000,630000,580000))))))</f>
        <v/>
      </c>
      <c r="L5184" s="16">
        <f>IF(D5184=1,IF(J5184&lt;=9000000,380000,IF(J5184&lt;=9500000,260000,IF(J5184&lt;=10000000,130000,0))),0)</f>
        <v/>
      </c>
      <c r="M5184" s="16">
        <f>IF(D5184=1,IF(J5184&lt;=9000000,330000,IF(J5184&lt;=9500000,220000,IF(J5184&lt;=10000000,110000,0))),0)</f>
        <v/>
      </c>
      <c r="N5184" s="16">
        <f>IF(D5184=1,IF(J5184&lt;=9000000,50000,IF(J5184&lt;=9500000,40000,IF(J5184&lt;=10000000,20000,0))),0)</f>
        <v/>
      </c>
      <c r="O5184" s="16">
        <f>MAX(0,ROUNDDOWN(J5184-G5184-K5184-L5184-E5184*380000-F5184*630000-H5184,-3))</f>
        <v/>
      </c>
      <c r="P5184" s="16">
        <f>MAX(0,ROUNDDOWN(J5184-G5184-430000-M5184-E5184*330000-F5184*450000-I5184,-3))</f>
        <v/>
      </c>
      <c r="Q5184" s="16">
        <f>50000+N5184+E5184*50000+F5184*180000</f>
        <v/>
      </c>
      <c r="R5184" s="16">
        <f>IF(P5184&lt;=2000000,MIN(Q5184,P5184),MAX(Q5184-(P5184-2000000),50000))*0.05</f>
        <v/>
      </c>
      <c r="S5184" s="16">
        <f>MAX(0,P5184*0.1-R5184)</f>
        <v/>
      </c>
      <c r="T5184" s="16">
        <f>Q5184+MAX(0,K5184-480000)</f>
        <v/>
      </c>
      <c r="U5184" s="16">
        <f>P5184-T5184</f>
        <v/>
      </c>
      <c r="V5184" s="17">
        <f>IF(U5184&lt;0,0,LOOKUP(U5184,{0,1950001,3300001,6950001,9000001,18000001,40000001},{0.05,0.1,0.2,0.23,0.33,0.4,0.45}))</f>
        <v/>
      </c>
      <c r="W5184" s="18">
        <f>IF(U5184&lt;0,0.9,0.9-V5184*1.021)</f>
        <v/>
      </c>
      <c r="X5184" s="16">
        <f>ROUNDDOWN(S5184*0.2/W5184+2000,0)</f>
        <v/>
      </c>
      <c r="Y5184" s="17">
        <f>IF(O5184&lt;=0,0,LOOKUP(O5184,{0,1950001,3300001,6950001,9000001,18000001,40000001},{0.05,0.1,0.2,0.23,0.33,0.4,0.45}))</f>
        <v/>
      </c>
    </row>
    <row r="5185">
      <c r="A5185" t="inlineStr">
        <is>
          <t>1万円刻み</t>
        </is>
      </c>
      <c r="B5185" s="16">
        <f>'3_1万円刻み'!$A$1176</f>
        <v/>
      </c>
      <c r="C5185" t="n">
        <v>2025</v>
      </c>
      <c r="D5185" t="n">
        <v>0</v>
      </c>
      <c r="E5185" t="n">
        <v>0</v>
      </c>
      <c r="F5185" t="n">
        <v>0</v>
      </c>
      <c r="G5185" s="16">
        <f>ROUND(MIN(B5185/12,650000)*12*0.0915+MIN(B5185/12,1390000)*12*(0.0504+0)+B5185*0.005,0)</f>
        <v/>
      </c>
      <c r="H5185" t="n">
        <v>0</v>
      </c>
      <c r="I5185" t="n">
        <v>0</v>
      </c>
      <c r="J5185" s="16">
        <f>IF(C5185=2026,IF(B5185&lt;741000,0,IF(B5185&lt;2191000,B5185-740000,IF(B5185&lt;2193000,1451000,IF(B5185&lt;2196000,1453000,IF(B5185&lt;2200000,1456000,IF(B5185&lt;3600000,ROUNDDOWN(B5185/4,-3)*2.8-80000,IF(B5185&lt;6600000,ROUNDDOWN(B5185/4,-3)*3.2-440000,IF(B5185&lt;8500000,ROUNDDOWN(B5185*0.9,0)-1100000,B5185-1950000)))))))),IF(B5185&lt;651000,0,IF(B5185&lt;1900000,B5185-650000,IF(B5185&lt;3600000,ROUNDDOWN(B5185/4,-3)*2.8-80000,IF(B5185&lt;6600000,ROUNDDOWN(B5185/4,-3)*3.2-440000,IF(B5185&lt;8500000,ROUNDDOWN(B5185*0.9,0)-1100000,B5185-1950000))))))</f>
        <v/>
      </c>
      <c r="K5185" s="16">
        <f>IF(J5185&gt;23500000,NA(),IF(C5185=2026,IF(J5185&lt;=4890000,1040000,IF(J5185&lt;=6550000,670000,620000)),IF(J5185&lt;=1320000,950000,IF(J5185&lt;=3360000,880000,IF(J5185&lt;=4890000,680000,IF(J5185&lt;=6550000,630000,580000))))))</f>
        <v/>
      </c>
      <c r="L5185" s="16">
        <f>IF(D5185=1,IF(J5185&lt;=9000000,380000,IF(J5185&lt;=9500000,260000,IF(J5185&lt;=10000000,130000,0))),0)</f>
        <v/>
      </c>
      <c r="M5185" s="16">
        <f>IF(D5185=1,IF(J5185&lt;=9000000,330000,IF(J5185&lt;=9500000,220000,IF(J5185&lt;=10000000,110000,0))),0)</f>
        <v/>
      </c>
      <c r="N5185" s="16">
        <f>IF(D5185=1,IF(J5185&lt;=9000000,50000,IF(J5185&lt;=9500000,40000,IF(J5185&lt;=10000000,20000,0))),0)</f>
        <v/>
      </c>
      <c r="O5185" s="16">
        <f>MAX(0,ROUNDDOWN(J5185-G5185-K5185-L5185-E5185*380000-F5185*630000-H5185,-3))</f>
        <v/>
      </c>
      <c r="P5185" s="16">
        <f>MAX(0,ROUNDDOWN(J5185-G5185-430000-M5185-E5185*330000-F5185*450000-I5185,-3))</f>
        <v/>
      </c>
      <c r="Q5185" s="16">
        <f>50000+N5185+E5185*50000+F5185*180000</f>
        <v/>
      </c>
      <c r="R5185" s="16">
        <f>IF(P5185&lt;=2000000,MIN(Q5185,P5185),MAX(Q5185-(P5185-2000000),50000))*0.05</f>
        <v/>
      </c>
      <c r="S5185" s="16">
        <f>MAX(0,P5185*0.1-R5185)</f>
        <v/>
      </c>
      <c r="T5185" s="16">
        <f>Q5185+MAX(0,K5185-480000)</f>
        <v/>
      </c>
      <c r="U5185" s="16">
        <f>P5185-T5185</f>
        <v/>
      </c>
      <c r="V5185" s="17">
        <f>IF(U5185&lt;0,0,LOOKUP(U5185,{0,1950001,3300001,6950001,9000001,18000001,40000001},{0.05,0.1,0.2,0.23,0.33,0.4,0.45}))</f>
        <v/>
      </c>
      <c r="W5185" s="18">
        <f>IF(U5185&lt;0,0.9,0.9-V5185*1.021)</f>
        <v/>
      </c>
      <c r="X5185" s="16">
        <f>ROUNDDOWN(S5185*0.2/W5185+2000,0)</f>
        <v/>
      </c>
      <c r="Y5185" s="17">
        <f>IF(O5185&lt;=0,0,LOOKUP(O5185,{0,1950001,3300001,6950001,9000001,18000001,40000001},{0.05,0.1,0.2,0.23,0.33,0.4,0.45}))</f>
        <v/>
      </c>
    </row>
    <row r="5186">
      <c r="A5186" t="inlineStr">
        <is>
          <t>1万円刻み</t>
        </is>
      </c>
      <c r="B5186" s="16">
        <f>'3_1万円刻み'!$A$1176</f>
        <v/>
      </c>
      <c r="C5186" t="n">
        <v>2026</v>
      </c>
      <c r="D5186" t="n">
        <v>0</v>
      </c>
      <c r="E5186" t="n">
        <v>0</v>
      </c>
      <c r="F5186" t="n">
        <v>0</v>
      </c>
      <c r="G5186" s="16">
        <f>ROUND(MIN(B5186/12,650000)*12*0.0915+MIN(B5186/12,1390000)*12*(0.0504+0)+B5186*0.005,0)</f>
        <v/>
      </c>
      <c r="H5186" t="n">
        <v>0</v>
      </c>
      <c r="I5186" t="n">
        <v>0</v>
      </c>
      <c r="J5186" s="16">
        <f>IF(C5186=2026,IF(B5186&lt;741000,0,IF(B5186&lt;2191000,B5186-740000,IF(B5186&lt;2193000,1451000,IF(B5186&lt;2196000,1453000,IF(B5186&lt;2200000,1456000,IF(B5186&lt;3600000,ROUNDDOWN(B5186/4,-3)*2.8-80000,IF(B5186&lt;6600000,ROUNDDOWN(B5186/4,-3)*3.2-440000,IF(B5186&lt;8500000,ROUNDDOWN(B5186*0.9,0)-1100000,B5186-1950000)))))))),IF(B5186&lt;651000,0,IF(B5186&lt;1900000,B5186-650000,IF(B5186&lt;3600000,ROUNDDOWN(B5186/4,-3)*2.8-80000,IF(B5186&lt;6600000,ROUNDDOWN(B5186/4,-3)*3.2-440000,IF(B5186&lt;8500000,ROUNDDOWN(B5186*0.9,0)-1100000,B5186-1950000))))))</f>
        <v/>
      </c>
      <c r="K5186" s="16">
        <f>IF(J5186&gt;23500000,NA(),IF(C5186=2026,IF(J5186&lt;=4890000,1040000,IF(J5186&lt;=6550000,670000,620000)),IF(J5186&lt;=1320000,950000,IF(J5186&lt;=3360000,880000,IF(J5186&lt;=4890000,680000,IF(J5186&lt;=6550000,630000,580000))))))</f>
        <v/>
      </c>
      <c r="L5186" s="16">
        <f>IF(D5186=1,IF(J5186&lt;=9000000,380000,IF(J5186&lt;=9500000,260000,IF(J5186&lt;=10000000,130000,0))),0)</f>
        <v/>
      </c>
      <c r="M5186" s="16">
        <f>IF(D5186=1,IF(J5186&lt;=9000000,330000,IF(J5186&lt;=9500000,220000,IF(J5186&lt;=10000000,110000,0))),0)</f>
        <v/>
      </c>
      <c r="N5186" s="16">
        <f>IF(D5186=1,IF(J5186&lt;=9000000,50000,IF(J5186&lt;=9500000,40000,IF(J5186&lt;=10000000,20000,0))),0)</f>
        <v/>
      </c>
      <c r="O5186" s="16">
        <f>MAX(0,ROUNDDOWN(J5186-G5186-K5186-L5186-E5186*380000-F5186*630000-H5186,-3))</f>
        <v/>
      </c>
      <c r="P5186" s="16">
        <f>MAX(0,ROUNDDOWN(J5186-G5186-430000-M5186-E5186*330000-F5186*450000-I5186,-3))</f>
        <v/>
      </c>
      <c r="Q5186" s="16">
        <f>50000+N5186+E5186*50000+F5186*180000</f>
        <v/>
      </c>
      <c r="R5186" s="16">
        <f>IF(P5186&lt;=2000000,MIN(Q5186,P5186),MAX(Q5186-(P5186-2000000),50000))*0.05</f>
        <v/>
      </c>
      <c r="S5186" s="16">
        <f>MAX(0,P5186*0.1-R5186)</f>
        <v/>
      </c>
      <c r="T5186" s="16">
        <f>Q5186+MAX(0,K5186-480000)</f>
        <v/>
      </c>
      <c r="U5186" s="16">
        <f>P5186-T5186</f>
        <v/>
      </c>
      <c r="V5186" s="17">
        <f>IF(U5186&lt;0,0,LOOKUP(U5186,{0,1950001,3300001,6950001,9000001,18000001,40000001},{0.05,0.1,0.2,0.23,0.33,0.4,0.45}))</f>
        <v/>
      </c>
      <c r="W5186" s="18">
        <f>IF(U5186&lt;0,0.9,0.9-V5186*1.021)</f>
        <v/>
      </c>
      <c r="X5186" s="16">
        <f>ROUNDDOWN(S5186*0.2/W5186+2000,0)</f>
        <v/>
      </c>
      <c r="Y5186" s="17">
        <f>IF(O5186&lt;=0,0,LOOKUP(O5186,{0,1950001,3300001,6950001,9000001,18000001,40000001},{0.05,0.1,0.2,0.23,0.33,0.4,0.45}))</f>
        <v/>
      </c>
    </row>
    <row r="5187">
      <c r="A5187" t="inlineStr">
        <is>
          <t>1万円刻み</t>
        </is>
      </c>
      <c r="B5187" s="16">
        <f>'3_1万円刻み'!$A$1176</f>
        <v/>
      </c>
      <c r="C5187" t="n">
        <v>2025</v>
      </c>
      <c r="D5187" t="n">
        <v>1</v>
      </c>
      <c r="E5187" t="n">
        <v>0</v>
      </c>
      <c r="F5187" t="n">
        <v>0</v>
      </c>
      <c r="G5187" s="16">
        <f>ROUND(MIN(B5187/12,650000)*12*0.0915+MIN(B5187/12,1390000)*12*(0.0504+0)+B5187*0.005,0)</f>
        <v/>
      </c>
      <c r="H5187" t="n">
        <v>0</v>
      </c>
      <c r="I5187" t="n">
        <v>0</v>
      </c>
      <c r="J5187" s="16">
        <f>IF(C5187=2026,IF(B5187&lt;741000,0,IF(B5187&lt;2191000,B5187-740000,IF(B5187&lt;2193000,1451000,IF(B5187&lt;2196000,1453000,IF(B5187&lt;2200000,1456000,IF(B5187&lt;3600000,ROUNDDOWN(B5187/4,-3)*2.8-80000,IF(B5187&lt;6600000,ROUNDDOWN(B5187/4,-3)*3.2-440000,IF(B5187&lt;8500000,ROUNDDOWN(B5187*0.9,0)-1100000,B5187-1950000)))))))),IF(B5187&lt;651000,0,IF(B5187&lt;1900000,B5187-650000,IF(B5187&lt;3600000,ROUNDDOWN(B5187/4,-3)*2.8-80000,IF(B5187&lt;6600000,ROUNDDOWN(B5187/4,-3)*3.2-440000,IF(B5187&lt;8500000,ROUNDDOWN(B5187*0.9,0)-1100000,B5187-1950000))))))</f>
        <v/>
      </c>
      <c r="K5187" s="16">
        <f>IF(J5187&gt;23500000,NA(),IF(C5187=2026,IF(J5187&lt;=4890000,1040000,IF(J5187&lt;=6550000,670000,620000)),IF(J5187&lt;=1320000,950000,IF(J5187&lt;=3360000,880000,IF(J5187&lt;=4890000,680000,IF(J5187&lt;=6550000,630000,580000))))))</f>
        <v/>
      </c>
      <c r="L5187" s="16">
        <f>IF(D5187=1,IF(J5187&lt;=9000000,380000,IF(J5187&lt;=9500000,260000,IF(J5187&lt;=10000000,130000,0))),0)</f>
        <v/>
      </c>
      <c r="M5187" s="16">
        <f>IF(D5187=1,IF(J5187&lt;=9000000,330000,IF(J5187&lt;=9500000,220000,IF(J5187&lt;=10000000,110000,0))),0)</f>
        <v/>
      </c>
      <c r="N5187" s="16">
        <f>IF(D5187=1,IF(J5187&lt;=9000000,50000,IF(J5187&lt;=9500000,40000,IF(J5187&lt;=10000000,20000,0))),0)</f>
        <v/>
      </c>
      <c r="O5187" s="16">
        <f>MAX(0,ROUNDDOWN(J5187-G5187-K5187-L5187-E5187*380000-F5187*630000-H5187,-3))</f>
        <v/>
      </c>
      <c r="P5187" s="16">
        <f>MAX(0,ROUNDDOWN(J5187-G5187-430000-M5187-E5187*330000-F5187*450000-I5187,-3))</f>
        <v/>
      </c>
      <c r="Q5187" s="16">
        <f>50000+N5187+E5187*50000+F5187*180000</f>
        <v/>
      </c>
      <c r="R5187" s="16">
        <f>IF(P5187&lt;=2000000,MIN(Q5187,P5187),MAX(Q5187-(P5187-2000000),50000))*0.05</f>
        <v/>
      </c>
      <c r="S5187" s="16">
        <f>MAX(0,P5187*0.1-R5187)</f>
        <v/>
      </c>
      <c r="T5187" s="16">
        <f>Q5187+MAX(0,K5187-480000)</f>
        <v/>
      </c>
      <c r="U5187" s="16">
        <f>P5187-T5187</f>
        <v/>
      </c>
      <c r="V5187" s="17">
        <f>IF(U5187&lt;0,0,LOOKUP(U5187,{0,1950001,3300001,6950001,9000001,18000001,40000001},{0.05,0.1,0.2,0.23,0.33,0.4,0.45}))</f>
        <v/>
      </c>
      <c r="W5187" s="18">
        <f>IF(U5187&lt;0,0.9,0.9-V5187*1.021)</f>
        <v/>
      </c>
      <c r="X5187" s="16">
        <f>ROUNDDOWN(S5187*0.2/W5187+2000,0)</f>
        <v/>
      </c>
      <c r="Y5187" s="17">
        <f>IF(O5187&lt;=0,0,LOOKUP(O5187,{0,1950001,3300001,6950001,9000001,18000001,40000001},{0.05,0.1,0.2,0.23,0.33,0.4,0.45}))</f>
        <v/>
      </c>
    </row>
    <row r="5188">
      <c r="A5188" t="inlineStr">
        <is>
          <t>1万円刻み</t>
        </is>
      </c>
      <c r="B5188" s="16">
        <f>'3_1万円刻み'!$A$1176</f>
        <v/>
      </c>
      <c r="C5188" t="n">
        <v>2026</v>
      </c>
      <c r="D5188" t="n">
        <v>1</v>
      </c>
      <c r="E5188" t="n">
        <v>0</v>
      </c>
      <c r="F5188" t="n">
        <v>0</v>
      </c>
      <c r="G5188" s="16">
        <f>ROUND(MIN(B5188/12,650000)*12*0.0915+MIN(B5188/12,1390000)*12*(0.0504+0)+B5188*0.005,0)</f>
        <v/>
      </c>
      <c r="H5188" t="n">
        <v>0</v>
      </c>
      <c r="I5188" t="n">
        <v>0</v>
      </c>
      <c r="J5188" s="16">
        <f>IF(C5188=2026,IF(B5188&lt;741000,0,IF(B5188&lt;2191000,B5188-740000,IF(B5188&lt;2193000,1451000,IF(B5188&lt;2196000,1453000,IF(B5188&lt;2200000,1456000,IF(B5188&lt;3600000,ROUNDDOWN(B5188/4,-3)*2.8-80000,IF(B5188&lt;6600000,ROUNDDOWN(B5188/4,-3)*3.2-440000,IF(B5188&lt;8500000,ROUNDDOWN(B5188*0.9,0)-1100000,B5188-1950000)))))))),IF(B5188&lt;651000,0,IF(B5188&lt;1900000,B5188-650000,IF(B5188&lt;3600000,ROUNDDOWN(B5188/4,-3)*2.8-80000,IF(B5188&lt;6600000,ROUNDDOWN(B5188/4,-3)*3.2-440000,IF(B5188&lt;8500000,ROUNDDOWN(B5188*0.9,0)-1100000,B5188-1950000))))))</f>
        <v/>
      </c>
      <c r="K5188" s="16">
        <f>IF(J5188&gt;23500000,NA(),IF(C5188=2026,IF(J5188&lt;=4890000,1040000,IF(J5188&lt;=6550000,670000,620000)),IF(J5188&lt;=1320000,950000,IF(J5188&lt;=3360000,880000,IF(J5188&lt;=4890000,680000,IF(J5188&lt;=6550000,630000,580000))))))</f>
        <v/>
      </c>
      <c r="L5188" s="16">
        <f>IF(D5188=1,IF(J5188&lt;=9000000,380000,IF(J5188&lt;=9500000,260000,IF(J5188&lt;=10000000,130000,0))),0)</f>
        <v/>
      </c>
      <c r="M5188" s="16">
        <f>IF(D5188=1,IF(J5188&lt;=9000000,330000,IF(J5188&lt;=9500000,220000,IF(J5188&lt;=10000000,110000,0))),0)</f>
        <v/>
      </c>
      <c r="N5188" s="16">
        <f>IF(D5188=1,IF(J5188&lt;=9000000,50000,IF(J5188&lt;=9500000,40000,IF(J5188&lt;=10000000,20000,0))),0)</f>
        <v/>
      </c>
      <c r="O5188" s="16">
        <f>MAX(0,ROUNDDOWN(J5188-G5188-K5188-L5188-E5188*380000-F5188*630000-H5188,-3))</f>
        <v/>
      </c>
      <c r="P5188" s="16">
        <f>MAX(0,ROUNDDOWN(J5188-G5188-430000-M5188-E5188*330000-F5188*450000-I5188,-3))</f>
        <v/>
      </c>
      <c r="Q5188" s="16">
        <f>50000+N5188+E5188*50000+F5188*180000</f>
        <v/>
      </c>
      <c r="R5188" s="16">
        <f>IF(P5188&lt;=2000000,MIN(Q5188,P5188),MAX(Q5188-(P5188-2000000),50000))*0.05</f>
        <v/>
      </c>
      <c r="S5188" s="16">
        <f>MAX(0,P5188*0.1-R5188)</f>
        <v/>
      </c>
      <c r="T5188" s="16">
        <f>Q5188+MAX(0,K5188-480000)</f>
        <v/>
      </c>
      <c r="U5188" s="16">
        <f>P5188-T5188</f>
        <v/>
      </c>
      <c r="V5188" s="17">
        <f>IF(U5188&lt;0,0,LOOKUP(U5188,{0,1950001,3300001,6950001,9000001,18000001,40000001},{0.05,0.1,0.2,0.23,0.33,0.4,0.45}))</f>
        <v/>
      </c>
      <c r="W5188" s="18">
        <f>IF(U5188&lt;0,0.9,0.9-V5188*1.021)</f>
        <v/>
      </c>
      <c r="X5188" s="16">
        <f>ROUNDDOWN(S5188*0.2/W5188+2000,0)</f>
        <v/>
      </c>
      <c r="Y5188" s="17">
        <f>IF(O5188&lt;=0,0,LOOKUP(O5188,{0,1950001,3300001,6950001,9000001,18000001,40000001},{0.05,0.1,0.2,0.23,0.33,0.4,0.45}))</f>
        <v/>
      </c>
    </row>
    <row r="5189">
      <c r="A5189" t="inlineStr">
        <is>
          <t>1万円刻み</t>
        </is>
      </c>
      <c r="B5189" s="16">
        <f>'3_1万円刻み'!$A$1177</f>
        <v/>
      </c>
      <c r="C5189" t="n">
        <v>2025</v>
      </c>
      <c r="D5189" t="n">
        <v>0</v>
      </c>
      <c r="E5189" t="n">
        <v>0</v>
      </c>
      <c r="F5189" t="n">
        <v>0</v>
      </c>
      <c r="G5189" s="16">
        <f>ROUND(MIN(B5189/12,650000)*12*0.0915+MIN(B5189/12,1390000)*12*(0.0504+0)+B5189*0.005,0)</f>
        <v/>
      </c>
      <c r="H5189" t="n">
        <v>0</v>
      </c>
      <c r="I5189" t="n">
        <v>0</v>
      </c>
      <c r="J5189" s="16">
        <f>IF(C5189=2026,IF(B5189&lt;741000,0,IF(B5189&lt;2191000,B5189-740000,IF(B5189&lt;2193000,1451000,IF(B5189&lt;2196000,1453000,IF(B5189&lt;2200000,1456000,IF(B5189&lt;3600000,ROUNDDOWN(B5189/4,-3)*2.8-80000,IF(B5189&lt;6600000,ROUNDDOWN(B5189/4,-3)*3.2-440000,IF(B5189&lt;8500000,ROUNDDOWN(B5189*0.9,0)-1100000,B5189-1950000)))))))),IF(B5189&lt;651000,0,IF(B5189&lt;1900000,B5189-650000,IF(B5189&lt;3600000,ROUNDDOWN(B5189/4,-3)*2.8-80000,IF(B5189&lt;6600000,ROUNDDOWN(B5189/4,-3)*3.2-440000,IF(B5189&lt;8500000,ROUNDDOWN(B5189*0.9,0)-1100000,B5189-1950000))))))</f>
        <v/>
      </c>
      <c r="K5189" s="16">
        <f>IF(J5189&gt;23500000,NA(),IF(C5189=2026,IF(J5189&lt;=4890000,1040000,IF(J5189&lt;=6550000,670000,620000)),IF(J5189&lt;=1320000,950000,IF(J5189&lt;=3360000,880000,IF(J5189&lt;=4890000,680000,IF(J5189&lt;=6550000,630000,580000))))))</f>
        <v/>
      </c>
      <c r="L5189" s="16">
        <f>IF(D5189=1,IF(J5189&lt;=9000000,380000,IF(J5189&lt;=9500000,260000,IF(J5189&lt;=10000000,130000,0))),0)</f>
        <v/>
      </c>
      <c r="M5189" s="16">
        <f>IF(D5189=1,IF(J5189&lt;=9000000,330000,IF(J5189&lt;=9500000,220000,IF(J5189&lt;=10000000,110000,0))),0)</f>
        <v/>
      </c>
      <c r="N5189" s="16">
        <f>IF(D5189=1,IF(J5189&lt;=9000000,50000,IF(J5189&lt;=9500000,40000,IF(J5189&lt;=10000000,20000,0))),0)</f>
        <v/>
      </c>
      <c r="O5189" s="16">
        <f>MAX(0,ROUNDDOWN(J5189-G5189-K5189-L5189-E5189*380000-F5189*630000-H5189,-3))</f>
        <v/>
      </c>
      <c r="P5189" s="16">
        <f>MAX(0,ROUNDDOWN(J5189-G5189-430000-M5189-E5189*330000-F5189*450000-I5189,-3))</f>
        <v/>
      </c>
      <c r="Q5189" s="16">
        <f>50000+N5189+E5189*50000+F5189*180000</f>
        <v/>
      </c>
      <c r="R5189" s="16">
        <f>IF(P5189&lt;=2000000,MIN(Q5189,P5189),MAX(Q5189-(P5189-2000000),50000))*0.05</f>
        <v/>
      </c>
      <c r="S5189" s="16">
        <f>MAX(0,P5189*0.1-R5189)</f>
        <v/>
      </c>
      <c r="T5189" s="16">
        <f>Q5189+MAX(0,K5189-480000)</f>
        <v/>
      </c>
      <c r="U5189" s="16">
        <f>P5189-T5189</f>
        <v/>
      </c>
      <c r="V5189" s="17">
        <f>IF(U5189&lt;0,0,LOOKUP(U5189,{0,1950001,3300001,6950001,9000001,18000001,40000001},{0.05,0.1,0.2,0.23,0.33,0.4,0.45}))</f>
        <v/>
      </c>
      <c r="W5189" s="18">
        <f>IF(U5189&lt;0,0.9,0.9-V5189*1.021)</f>
        <v/>
      </c>
      <c r="X5189" s="16">
        <f>ROUNDDOWN(S5189*0.2/W5189+2000,0)</f>
        <v/>
      </c>
      <c r="Y5189" s="17">
        <f>IF(O5189&lt;=0,0,LOOKUP(O5189,{0,1950001,3300001,6950001,9000001,18000001,40000001},{0.05,0.1,0.2,0.23,0.33,0.4,0.45}))</f>
        <v/>
      </c>
    </row>
    <row r="5190">
      <c r="A5190" t="inlineStr">
        <is>
          <t>1万円刻み</t>
        </is>
      </c>
      <c r="B5190" s="16">
        <f>'3_1万円刻み'!$A$1177</f>
        <v/>
      </c>
      <c r="C5190" t="n">
        <v>2026</v>
      </c>
      <c r="D5190" t="n">
        <v>0</v>
      </c>
      <c r="E5190" t="n">
        <v>0</v>
      </c>
      <c r="F5190" t="n">
        <v>0</v>
      </c>
      <c r="G5190" s="16">
        <f>ROUND(MIN(B5190/12,650000)*12*0.0915+MIN(B5190/12,1390000)*12*(0.0504+0)+B5190*0.005,0)</f>
        <v/>
      </c>
      <c r="H5190" t="n">
        <v>0</v>
      </c>
      <c r="I5190" t="n">
        <v>0</v>
      </c>
      <c r="J5190" s="16">
        <f>IF(C5190=2026,IF(B5190&lt;741000,0,IF(B5190&lt;2191000,B5190-740000,IF(B5190&lt;2193000,1451000,IF(B5190&lt;2196000,1453000,IF(B5190&lt;2200000,1456000,IF(B5190&lt;3600000,ROUNDDOWN(B5190/4,-3)*2.8-80000,IF(B5190&lt;6600000,ROUNDDOWN(B5190/4,-3)*3.2-440000,IF(B5190&lt;8500000,ROUNDDOWN(B5190*0.9,0)-1100000,B5190-1950000)))))))),IF(B5190&lt;651000,0,IF(B5190&lt;1900000,B5190-650000,IF(B5190&lt;3600000,ROUNDDOWN(B5190/4,-3)*2.8-80000,IF(B5190&lt;6600000,ROUNDDOWN(B5190/4,-3)*3.2-440000,IF(B5190&lt;8500000,ROUNDDOWN(B5190*0.9,0)-1100000,B5190-1950000))))))</f>
        <v/>
      </c>
      <c r="K5190" s="16">
        <f>IF(J5190&gt;23500000,NA(),IF(C5190=2026,IF(J5190&lt;=4890000,1040000,IF(J5190&lt;=6550000,670000,620000)),IF(J5190&lt;=1320000,950000,IF(J5190&lt;=3360000,880000,IF(J5190&lt;=4890000,680000,IF(J5190&lt;=6550000,630000,580000))))))</f>
        <v/>
      </c>
      <c r="L5190" s="16">
        <f>IF(D5190=1,IF(J5190&lt;=9000000,380000,IF(J5190&lt;=9500000,260000,IF(J5190&lt;=10000000,130000,0))),0)</f>
        <v/>
      </c>
      <c r="M5190" s="16">
        <f>IF(D5190=1,IF(J5190&lt;=9000000,330000,IF(J5190&lt;=9500000,220000,IF(J5190&lt;=10000000,110000,0))),0)</f>
        <v/>
      </c>
      <c r="N5190" s="16">
        <f>IF(D5190=1,IF(J5190&lt;=9000000,50000,IF(J5190&lt;=9500000,40000,IF(J5190&lt;=10000000,20000,0))),0)</f>
        <v/>
      </c>
      <c r="O5190" s="16">
        <f>MAX(0,ROUNDDOWN(J5190-G5190-K5190-L5190-E5190*380000-F5190*630000-H5190,-3))</f>
        <v/>
      </c>
      <c r="P5190" s="16">
        <f>MAX(0,ROUNDDOWN(J5190-G5190-430000-M5190-E5190*330000-F5190*450000-I5190,-3))</f>
        <v/>
      </c>
      <c r="Q5190" s="16">
        <f>50000+N5190+E5190*50000+F5190*180000</f>
        <v/>
      </c>
      <c r="R5190" s="16">
        <f>IF(P5190&lt;=2000000,MIN(Q5190,P5190),MAX(Q5190-(P5190-2000000),50000))*0.05</f>
        <v/>
      </c>
      <c r="S5190" s="16">
        <f>MAX(0,P5190*0.1-R5190)</f>
        <v/>
      </c>
      <c r="T5190" s="16">
        <f>Q5190+MAX(0,K5190-480000)</f>
        <v/>
      </c>
      <c r="U5190" s="16">
        <f>P5190-T5190</f>
        <v/>
      </c>
      <c r="V5190" s="17">
        <f>IF(U5190&lt;0,0,LOOKUP(U5190,{0,1950001,3300001,6950001,9000001,18000001,40000001},{0.05,0.1,0.2,0.23,0.33,0.4,0.45}))</f>
        <v/>
      </c>
      <c r="W5190" s="18">
        <f>IF(U5190&lt;0,0.9,0.9-V5190*1.021)</f>
        <v/>
      </c>
      <c r="X5190" s="16">
        <f>ROUNDDOWN(S5190*0.2/W5190+2000,0)</f>
        <v/>
      </c>
      <c r="Y5190" s="17">
        <f>IF(O5190&lt;=0,0,LOOKUP(O5190,{0,1950001,3300001,6950001,9000001,18000001,40000001},{0.05,0.1,0.2,0.23,0.33,0.4,0.45}))</f>
        <v/>
      </c>
    </row>
    <row r="5191">
      <c r="A5191" t="inlineStr">
        <is>
          <t>1万円刻み</t>
        </is>
      </c>
      <c r="B5191" s="16">
        <f>'3_1万円刻み'!$A$1177</f>
        <v/>
      </c>
      <c r="C5191" t="n">
        <v>2025</v>
      </c>
      <c r="D5191" t="n">
        <v>1</v>
      </c>
      <c r="E5191" t="n">
        <v>0</v>
      </c>
      <c r="F5191" t="n">
        <v>0</v>
      </c>
      <c r="G5191" s="16">
        <f>ROUND(MIN(B5191/12,650000)*12*0.0915+MIN(B5191/12,1390000)*12*(0.0504+0)+B5191*0.005,0)</f>
        <v/>
      </c>
      <c r="H5191" t="n">
        <v>0</v>
      </c>
      <c r="I5191" t="n">
        <v>0</v>
      </c>
      <c r="J5191" s="16">
        <f>IF(C5191=2026,IF(B5191&lt;741000,0,IF(B5191&lt;2191000,B5191-740000,IF(B5191&lt;2193000,1451000,IF(B5191&lt;2196000,1453000,IF(B5191&lt;2200000,1456000,IF(B5191&lt;3600000,ROUNDDOWN(B5191/4,-3)*2.8-80000,IF(B5191&lt;6600000,ROUNDDOWN(B5191/4,-3)*3.2-440000,IF(B5191&lt;8500000,ROUNDDOWN(B5191*0.9,0)-1100000,B5191-1950000)))))))),IF(B5191&lt;651000,0,IF(B5191&lt;1900000,B5191-650000,IF(B5191&lt;3600000,ROUNDDOWN(B5191/4,-3)*2.8-80000,IF(B5191&lt;6600000,ROUNDDOWN(B5191/4,-3)*3.2-440000,IF(B5191&lt;8500000,ROUNDDOWN(B5191*0.9,0)-1100000,B5191-1950000))))))</f>
        <v/>
      </c>
      <c r="K5191" s="16">
        <f>IF(J5191&gt;23500000,NA(),IF(C5191=2026,IF(J5191&lt;=4890000,1040000,IF(J5191&lt;=6550000,670000,620000)),IF(J5191&lt;=1320000,950000,IF(J5191&lt;=3360000,880000,IF(J5191&lt;=4890000,680000,IF(J5191&lt;=6550000,630000,580000))))))</f>
        <v/>
      </c>
      <c r="L5191" s="16">
        <f>IF(D5191=1,IF(J5191&lt;=9000000,380000,IF(J5191&lt;=9500000,260000,IF(J5191&lt;=10000000,130000,0))),0)</f>
        <v/>
      </c>
      <c r="M5191" s="16">
        <f>IF(D5191=1,IF(J5191&lt;=9000000,330000,IF(J5191&lt;=9500000,220000,IF(J5191&lt;=10000000,110000,0))),0)</f>
        <v/>
      </c>
      <c r="N5191" s="16">
        <f>IF(D5191=1,IF(J5191&lt;=9000000,50000,IF(J5191&lt;=9500000,40000,IF(J5191&lt;=10000000,20000,0))),0)</f>
        <v/>
      </c>
      <c r="O5191" s="16">
        <f>MAX(0,ROUNDDOWN(J5191-G5191-K5191-L5191-E5191*380000-F5191*630000-H5191,-3))</f>
        <v/>
      </c>
      <c r="P5191" s="16">
        <f>MAX(0,ROUNDDOWN(J5191-G5191-430000-M5191-E5191*330000-F5191*450000-I5191,-3))</f>
        <v/>
      </c>
      <c r="Q5191" s="16">
        <f>50000+N5191+E5191*50000+F5191*180000</f>
        <v/>
      </c>
      <c r="R5191" s="16">
        <f>IF(P5191&lt;=2000000,MIN(Q5191,P5191),MAX(Q5191-(P5191-2000000),50000))*0.05</f>
        <v/>
      </c>
      <c r="S5191" s="16">
        <f>MAX(0,P5191*0.1-R5191)</f>
        <v/>
      </c>
      <c r="T5191" s="16">
        <f>Q5191+MAX(0,K5191-480000)</f>
        <v/>
      </c>
      <c r="U5191" s="16">
        <f>P5191-T5191</f>
        <v/>
      </c>
      <c r="V5191" s="17">
        <f>IF(U5191&lt;0,0,LOOKUP(U5191,{0,1950001,3300001,6950001,9000001,18000001,40000001},{0.05,0.1,0.2,0.23,0.33,0.4,0.45}))</f>
        <v/>
      </c>
      <c r="W5191" s="18">
        <f>IF(U5191&lt;0,0.9,0.9-V5191*1.021)</f>
        <v/>
      </c>
      <c r="X5191" s="16">
        <f>ROUNDDOWN(S5191*0.2/W5191+2000,0)</f>
        <v/>
      </c>
      <c r="Y5191" s="17">
        <f>IF(O5191&lt;=0,0,LOOKUP(O5191,{0,1950001,3300001,6950001,9000001,18000001,40000001},{0.05,0.1,0.2,0.23,0.33,0.4,0.45}))</f>
        <v/>
      </c>
    </row>
    <row r="5192">
      <c r="A5192" t="inlineStr">
        <is>
          <t>1万円刻み</t>
        </is>
      </c>
      <c r="B5192" s="16">
        <f>'3_1万円刻み'!$A$1177</f>
        <v/>
      </c>
      <c r="C5192" t="n">
        <v>2026</v>
      </c>
      <c r="D5192" t="n">
        <v>1</v>
      </c>
      <c r="E5192" t="n">
        <v>0</v>
      </c>
      <c r="F5192" t="n">
        <v>0</v>
      </c>
      <c r="G5192" s="16">
        <f>ROUND(MIN(B5192/12,650000)*12*0.0915+MIN(B5192/12,1390000)*12*(0.0504+0)+B5192*0.005,0)</f>
        <v/>
      </c>
      <c r="H5192" t="n">
        <v>0</v>
      </c>
      <c r="I5192" t="n">
        <v>0</v>
      </c>
      <c r="J5192" s="16">
        <f>IF(C5192=2026,IF(B5192&lt;741000,0,IF(B5192&lt;2191000,B5192-740000,IF(B5192&lt;2193000,1451000,IF(B5192&lt;2196000,1453000,IF(B5192&lt;2200000,1456000,IF(B5192&lt;3600000,ROUNDDOWN(B5192/4,-3)*2.8-80000,IF(B5192&lt;6600000,ROUNDDOWN(B5192/4,-3)*3.2-440000,IF(B5192&lt;8500000,ROUNDDOWN(B5192*0.9,0)-1100000,B5192-1950000)))))))),IF(B5192&lt;651000,0,IF(B5192&lt;1900000,B5192-650000,IF(B5192&lt;3600000,ROUNDDOWN(B5192/4,-3)*2.8-80000,IF(B5192&lt;6600000,ROUNDDOWN(B5192/4,-3)*3.2-440000,IF(B5192&lt;8500000,ROUNDDOWN(B5192*0.9,0)-1100000,B5192-1950000))))))</f>
        <v/>
      </c>
      <c r="K5192" s="16">
        <f>IF(J5192&gt;23500000,NA(),IF(C5192=2026,IF(J5192&lt;=4890000,1040000,IF(J5192&lt;=6550000,670000,620000)),IF(J5192&lt;=1320000,950000,IF(J5192&lt;=3360000,880000,IF(J5192&lt;=4890000,680000,IF(J5192&lt;=6550000,630000,580000))))))</f>
        <v/>
      </c>
      <c r="L5192" s="16">
        <f>IF(D5192=1,IF(J5192&lt;=9000000,380000,IF(J5192&lt;=9500000,260000,IF(J5192&lt;=10000000,130000,0))),0)</f>
        <v/>
      </c>
      <c r="M5192" s="16">
        <f>IF(D5192=1,IF(J5192&lt;=9000000,330000,IF(J5192&lt;=9500000,220000,IF(J5192&lt;=10000000,110000,0))),0)</f>
        <v/>
      </c>
      <c r="N5192" s="16">
        <f>IF(D5192=1,IF(J5192&lt;=9000000,50000,IF(J5192&lt;=9500000,40000,IF(J5192&lt;=10000000,20000,0))),0)</f>
        <v/>
      </c>
      <c r="O5192" s="16">
        <f>MAX(0,ROUNDDOWN(J5192-G5192-K5192-L5192-E5192*380000-F5192*630000-H5192,-3))</f>
        <v/>
      </c>
      <c r="P5192" s="16">
        <f>MAX(0,ROUNDDOWN(J5192-G5192-430000-M5192-E5192*330000-F5192*450000-I5192,-3))</f>
        <v/>
      </c>
      <c r="Q5192" s="16">
        <f>50000+N5192+E5192*50000+F5192*180000</f>
        <v/>
      </c>
      <c r="R5192" s="16">
        <f>IF(P5192&lt;=2000000,MIN(Q5192,P5192),MAX(Q5192-(P5192-2000000),50000))*0.05</f>
        <v/>
      </c>
      <c r="S5192" s="16">
        <f>MAX(0,P5192*0.1-R5192)</f>
        <v/>
      </c>
      <c r="T5192" s="16">
        <f>Q5192+MAX(0,K5192-480000)</f>
        <v/>
      </c>
      <c r="U5192" s="16">
        <f>P5192-T5192</f>
        <v/>
      </c>
      <c r="V5192" s="17">
        <f>IF(U5192&lt;0,0,LOOKUP(U5192,{0,1950001,3300001,6950001,9000001,18000001,40000001},{0.05,0.1,0.2,0.23,0.33,0.4,0.45}))</f>
        <v/>
      </c>
      <c r="W5192" s="18">
        <f>IF(U5192&lt;0,0.9,0.9-V5192*1.021)</f>
        <v/>
      </c>
      <c r="X5192" s="16">
        <f>ROUNDDOWN(S5192*0.2/W5192+2000,0)</f>
        <v/>
      </c>
      <c r="Y5192" s="17">
        <f>IF(O5192&lt;=0,0,LOOKUP(O5192,{0,1950001,3300001,6950001,9000001,18000001,40000001},{0.05,0.1,0.2,0.23,0.33,0.4,0.45}))</f>
        <v/>
      </c>
    </row>
    <row r="5193">
      <c r="A5193" t="inlineStr">
        <is>
          <t>1万円刻み</t>
        </is>
      </c>
      <c r="B5193" s="16">
        <f>'3_1万円刻み'!$A$1178</f>
        <v/>
      </c>
      <c r="C5193" t="n">
        <v>2025</v>
      </c>
      <c r="D5193" t="n">
        <v>0</v>
      </c>
      <c r="E5193" t="n">
        <v>0</v>
      </c>
      <c r="F5193" t="n">
        <v>0</v>
      </c>
      <c r="G5193" s="16">
        <f>ROUND(MIN(B5193/12,650000)*12*0.0915+MIN(B5193/12,1390000)*12*(0.0504+0)+B5193*0.005,0)</f>
        <v/>
      </c>
      <c r="H5193" t="n">
        <v>0</v>
      </c>
      <c r="I5193" t="n">
        <v>0</v>
      </c>
      <c r="J5193" s="16">
        <f>IF(C5193=2026,IF(B5193&lt;741000,0,IF(B5193&lt;2191000,B5193-740000,IF(B5193&lt;2193000,1451000,IF(B5193&lt;2196000,1453000,IF(B5193&lt;2200000,1456000,IF(B5193&lt;3600000,ROUNDDOWN(B5193/4,-3)*2.8-80000,IF(B5193&lt;6600000,ROUNDDOWN(B5193/4,-3)*3.2-440000,IF(B5193&lt;8500000,ROUNDDOWN(B5193*0.9,0)-1100000,B5193-1950000)))))))),IF(B5193&lt;651000,0,IF(B5193&lt;1900000,B5193-650000,IF(B5193&lt;3600000,ROUNDDOWN(B5193/4,-3)*2.8-80000,IF(B5193&lt;6600000,ROUNDDOWN(B5193/4,-3)*3.2-440000,IF(B5193&lt;8500000,ROUNDDOWN(B5193*0.9,0)-1100000,B5193-1950000))))))</f>
        <v/>
      </c>
      <c r="K5193" s="16">
        <f>IF(J5193&gt;23500000,NA(),IF(C5193=2026,IF(J5193&lt;=4890000,1040000,IF(J5193&lt;=6550000,670000,620000)),IF(J5193&lt;=1320000,950000,IF(J5193&lt;=3360000,880000,IF(J5193&lt;=4890000,680000,IF(J5193&lt;=6550000,630000,580000))))))</f>
        <v/>
      </c>
      <c r="L5193" s="16">
        <f>IF(D5193=1,IF(J5193&lt;=9000000,380000,IF(J5193&lt;=9500000,260000,IF(J5193&lt;=10000000,130000,0))),0)</f>
        <v/>
      </c>
      <c r="M5193" s="16">
        <f>IF(D5193=1,IF(J5193&lt;=9000000,330000,IF(J5193&lt;=9500000,220000,IF(J5193&lt;=10000000,110000,0))),0)</f>
        <v/>
      </c>
      <c r="N5193" s="16">
        <f>IF(D5193=1,IF(J5193&lt;=9000000,50000,IF(J5193&lt;=9500000,40000,IF(J5193&lt;=10000000,20000,0))),0)</f>
        <v/>
      </c>
      <c r="O5193" s="16">
        <f>MAX(0,ROUNDDOWN(J5193-G5193-K5193-L5193-E5193*380000-F5193*630000-H5193,-3))</f>
        <v/>
      </c>
      <c r="P5193" s="16">
        <f>MAX(0,ROUNDDOWN(J5193-G5193-430000-M5193-E5193*330000-F5193*450000-I5193,-3))</f>
        <v/>
      </c>
      <c r="Q5193" s="16">
        <f>50000+N5193+E5193*50000+F5193*180000</f>
        <v/>
      </c>
      <c r="R5193" s="16">
        <f>IF(P5193&lt;=2000000,MIN(Q5193,P5193),MAX(Q5193-(P5193-2000000),50000))*0.05</f>
        <v/>
      </c>
      <c r="S5193" s="16">
        <f>MAX(0,P5193*0.1-R5193)</f>
        <v/>
      </c>
      <c r="T5193" s="16">
        <f>Q5193+MAX(0,K5193-480000)</f>
        <v/>
      </c>
      <c r="U5193" s="16">
        <f>P5193-T5193</f>
        <v/>
      </c>
      <c r="V5193" s="17">
        <f>IF(U5193&lt;0,0,LOOKUP(U5193,{0,1950001,3300001,6950001,9000001,18000001,40000001},{0.05,0.1,0.2,0.23,0.33,0.4,0.45}))</f>
        <v/>
      </c>
      <c r="W5193" s="18">
        <f>IF(U5193&lt;0,0.9,0.9-V5193*1.021)</f>
        <v/>
      </c>
      <c r="X5193" s="16">
        <f>ROUNDDOWN(S5193*0.2/W5193+2000,0)</f>
        <v/>
      </c>
      <c r="Y5193" s="17">
        <f>IF(O5193&lt;=0,0,LOOKUP(O5193,{0,1950001,3300001,6950001,9000001,18000001,40000001},{0.05,0.1,0.2,0.23,0.33,0.4,0.45}))</f>
        <v/>
      </c>
    </row>
    <row r="5194">
      <c r="A5194" t="inlineStr">
        <is>
          <t>1万円刻み</t>
        </is>
      </c>
      <c r="B5194" s="16">
        <f>'3_1万円刻み'!$A$1178</f>
        <v/>
      </c>
      <c r="C5194" t="n">
        <v>2026</v>
      </c>
      <c r="D5194" t="n">
        <v>0</v>
      </c>
      <c r="E5194" t="n">
        <v>0</v>
      </c>
      <c r="F5194" t="n">
        <v>0</v>
      </c>
      <c r="G5194" s="16">
        <f>ROUND(MIN(B5194/12,650000)*12*0.0915+MIN(B5194/12,1390000)*12*(0.0504+0)+B5194*0.005,0)</f>
        <v/>
      </c>
      <c r="H5194" t="n">
        <v>0</v>
      </c>
      <c r="I5194" t="n">
        <v>0</v>
      </c>
      <c r="J5194" s="16">
        <f>IF(C5194=2026,IF(B5194&lt;741000,0,IF(B5194&lt;2191000,B5194-740000,IF(B5194&lt;2193000,1451000,IF(B5194&lt;2196000,1453000,IF(B5194&lt;2200000,1456000,IF(B5194&lt;3600000,ROUNDDOWN(B5194/4,-3)*2.8-80000,IF(B5194&lt;6600000,ROUNDDOWN(B5194/4,-3)*3.2-440000,IF(B5194&lt;8500000,ROUNDDOWN(B5194*0.9,0)-1100000,B5194-1950000)))))))),IF(B5194&lt;651000,0,IF(B5194&lt;1900000,B5194-650000,IF(B5194&lt;3600000,ROUNDDOWN(B5194/4,-3)*2.8-80000,IF(B5194&lt;6600000,ROUNDDOWN(B5194/4,-3)*3.2-440000,IF(B5194&lt;8500000,ROUNDDOWN(B5194*0.9,0)-1100000,B5194-1950000))))))</f>
        <v/>
      </c>
      <c r="K5194" s="16">
        <f>IF(J5194&gt;23500000,NA(),IF(C5194=2026,IF(J5194&lt;=4890000,1040000,IF(J5194&lt;=6550000,670000,620000)),IF(J5194&lt;=1320000,950000,IF(J5194&lt;=3360000,880000,IF(J5194&lt;=4890000,680000,IF(J5194&lt;=6550000,630000,580000))))))</f>
        <v/>
      </c>
      <c r="L5194" s="16">
        <f>IF(D5194=1,IF(J5194&lt;=9000000,380000,IF(J5194&lt;=9500000,260000,IF(J5194&lt;=10000000,130000,0))),0)</f>
        <v/>
      </c>
      <c r="M5194" s="16">
        <f>IF(D5194=1,IF(J5194&lt;=9000000,330000,IF(J5194&lt;=9500000,220000,IF(J5194&lt;=10000000,110000,0))),0)</f>
        <v/>
      </c>
      <c r="N5194" s="16">
        <f>IF(D5194=1,IF(J5194&lt;=9000000,50000,IF(J5194&lt;=9500000,40000,IF(J5194&lt;=10000000,20000,0))),0)</f>
        <v/>
      </c>
      <c r="O5194" s="16">
        <f>MAX(0,ROUNDDOWN(J5194-G5194-K5194-L5194-E5194*380000-F5194*630000-H5194,-3))</f>
        <v/>
      </c>
      <c r="P5194" s="16">
        <f>MAX(0,ROUNDDOWN(J5194-G5194-430000-M5194-E5194*330000-F5194*450000-I5194,-3))</f>
        <v/>
      </c>
      <c r="Q5194" s="16">
        <f>50000+N5194+E5194*50000+F5194*180000</f>
        <v/>
      </c>
      <c r="R5194" s="16">
        <f>IF(P5194&lt;=2000000,MIN(Q5194,P5194),MAX(Q5194-(P5194-2000000),50000))*0.05</f>
        <v/>
      </c>
      <c r="S5194" s="16">
        <f>MAX(0,P5194*0.1-R5194)</f>
        <v/>
      </c>
      <c r="T5194" s="16">
        <f>Q5194+MAX(0,K5194-480000)</f>
        <v/>
      </c>
      <c r="U5194" s="16">
        <f>P5194-T5194</f>
        <v/>
      </c>
      <c r="V5194" s="17">
        <f>IF(U5194&lt;0,0,LOOKUP(U5194,{0,1950001,3300001,6950001,9000001,18000001,40000001},{0.05,0.1,0.2,0.23,0.33,0.4,0.45}))</f>
        <v/>
      </c>
      <c r="W5194" s="18">
        <f>IF(U5194&lt;0,0.9,0.9-V5194*1.021)</f>
        <v/>
      </c>
      <c r="X5194" s="16">
        <f>ROUNDDOWN(S5194*0.2/W5194+2000,0)</f>
        <v/>
      </c>
      <c r="Y5194" s="17">
        <f>IF(O5194&lt;=0,0,LOOKUP(O5194,{0,1950001,3300001,6950001,9000001,18000001,40000001},{0.05,0.1,0.2,0.23,0.33,0.4,0.45}))</f>
        <v/>
      </c>
    </row>
    <row r="5195">
      <c r="A5195" t="inlineStr">
        <is>
          <t>1万円刻み</t>
        </is>
      </c>
      <c r="B5195" s="16">
        <f>'3_1万円刻み'!$A$1178</f>
        <v/>
      </c>
      <c r="C5195" t="n">
        <v>2025</v>
      </c>
      <c r="D5195" t="n">
        <v>1</v>
      </c>
      <c r="E5195" t="n">
        <v>0</v>
      </c>
      <c r="F5195" t="n">
        <v>0</v>
      </c>
      <c r="G5195" s="16">
        <f>ROUND(MIN(B5195/12,650000)*12*0.0915+MIN(B5195/12,1390000)*12*(0.0504+0)+B5195*0.005,0)</f>
        <v/>
      </c>
      <c r="H5195" t="n">
        <v>0</v>
      </c>
      <c r="I5195" t="n">
        <v>0</v>
      </c>
      <c r="J5195" s="16">
        <f>IF(C5195=2026,IF(B5195&lt;741000,0,IF(B5195&lt;2191000,B5195-740000,IF(B5195&lt;2193000,1451000,IF(B5195&lt;2196000,1453000,IF(B5195&lt;2200000,1456000,IF(B5195&lt;3600000,ROUNDDOWN(B5195/4,-3)*2.8-80000,IF(B5195&lt;6600000,ROUNDDOWN(B5195/4,-3)*3.2-440000,IF(B5195&lt;8500000,ROUNDDOWN(B5195*0.9,0)-1100000,B5195-1950000)))))))),IF(B5195&lt;651000,0,IF(B5195&lt;1900000,B5195-650000,IF(B5195&lt;3600000,ROUNDDOWN(B5195/4,-3)*2.8-80000,IF(B5195&lt;6600000,ROUNDDOWN(B5195/4,-3)*3.2-440000,IF(B5195&lt;8500000,ROUNDDOWN(B5195*0.9,0)-1100000,B5195-1950000))))))</f>
        <v/>
      </c>
      <c r="K5195" s="16">
        <f>IF(J5195&gt;23500000,NA(),IF(C5195=2026,IF(J5195&lt;=4890000,1040000,IF(J5195&lt;=6550000,670000,620000)),IF(J5195&lt;=1320000,950000,IF(J5195&lt;=3360000,880000,IF(J5195&lt;=4890000,680000,IF(J5195&lt;=6550000,630000,580000))))))</f>
        <v/>
      </c>
      <c r="L5195" s="16">
        <f>IF(D5195=1,IF(J5195&lt;=9000000,380000,IF(J5195&lt;=9500000,260000,IF(J5195&lt;=10000000,130000,0))),0)</f>
        <v/>
      </c>
      <c r="M5195" s="16">
        <f>IF(D5195=1,IF(J5195&lt;=9000000,330000,IF(J5195&lt;=9500000,220000,IF(J5195&lt;=10000000,110000,0))),0)</f>
        <v/>
      </c>
      <c r="N5195" s="16">
        <f>IF(D5195=1,IF(J5195&lt;=9000000,50000,IF(J5195&lt;=9500000,40000,IF(J5195&lt;=10000000,20000,0))),0)</f>
        <v/>
      </c>
      <c r="O5195" s="16">
        <f>MAX(0,ROUNDDOWN(J5195-G5195-K5195-L5195-E5195*380000-F5195*630000-H5195,-3))</f>
        <v/>
      </c>
      <c r="P5195" s="16">
        <f>MAX(0,ROUNDDOWN(J5195-G5195-430000-M5195-E5195*330000-F5195*450000-I5195,-3))</f>
        <v/>
      </c>
      <c r="Q5195" s="16">
        <f>50000+N5195+E5195*50000+F5195*180000</f>
        <v/>
      </c>
      <c r="R5195" s="16">
        <f>IF(P5195&lt;=2000000,MIN(Q5195,P5195),MAX(Q5195-(P5195-2000000),50000))*0.05</f>
        <v/>
      </c>
      <c r="S5195" s="16">
        <f>MAX(0,P5195*0.1-R5195)</f>
        <v/>
      </c>
      <c r="T5195" s="16">
        <f>Q5195+MAX(0,K5195-480000)</f>
        <v/>
      </c>
      <c r="U5195" s="16">
        <f>P5195-T5195</f>
        <v/>
      </c>
      <c r="V5195" s="17">
        <f>IF(U5195&lt;0,0,LOOKUP(U5195,{0,1950001,3300001,6950001,9000001,18000001,40000001},{0.05,0.1,0.2,0.23,0.33,0.4,0.45}))</f>
        <v/>
      </c>
      <c r="W5195" s="18">
        <f>IF(U5195&lt;0,0.9,0.9-V5195*1.021)</f>
        <v/>
      </c>
      <c r="X5195" s="16">
        <f>ROUNDDOWN(S5195*0.2/W5195+2000,0)</f>
        <v/>
      </c>
      <c r="Y5195" s="17">
        <f>IF(O5195&lt;=0,0,LOOKUP(O5195,{0,1950001,3300001,6950001,9000001,18000001,40000001},{0.05,0.1,0.2,0.23,0.33,0.4,0.45}))</f>
        <v/>
      </c>
    </row>
    <row r="5196">
      <c r="A5196" t="inlineStr">
        <is>
          <t>1万円刻み</t>
        </is>
      </c>
      <c r="B5196" s="16">
        <f>'3_1万円刻み'!$A$1178</f>
        <v/>
      </c>
      <c r="C5196" t="n">
        <v>2026</v>
      </c>
      <c r="D5196" t="n">
        <v>1</v>
      </c>
      <c r="E5196" t="n">
        <v>0</v>
      </c>
      <c r="F5196" t="n">
        <v>0</v>
      </c>
      <c r="G5196" s="16">
        <f>ROUND(MIN(B5196/12,650000)*12*0.0915+MIN(B5196/12,1390000)*12*(0.0504+0)+B5196*0.005,0)</f>
        <v/>
      </c>
      <c r="H5196" t="n">
        <v>0</v>
      </c>
      <c r="I5196" t="n">
        <v>0</v>
      </c>
      <c r="J5196" s="16">
        <f>IF(C5196=2026,IF(B5196&lt;741000,0,IF(B5196&lt;2191000,B5196-740000,IF(B5196&lt;2193000,1451000,IF(B5196&lt;2196000,1453000,IF(B5196&lt;2200000,1456000,IF(B5196&lt;3600000,ROUNDDOWN(B5196/4,-3)*2.8-80000,IF(B5196&lt;6600000,ROUNDDOWN(B5196/4,-3)*3.2-440000,IF(B5196&lt;8500000,ROUNDDOWN(B5196*0.9,0)-1100000,B5196-1950000)))))))),IF(B5196&lt;651000,0,IF(B5196&lt;1900000,B5196-650000,IF(B5196&lt;3600000,ROUNDDOWN(B5196/4,-3)*2.8-80000,IF(B5196&lt;6600000,ROUNDDOWN(B5196/4,-3)*3.2-440000,IF(B5196&lt;8500000,ROUNDDOWN(B5196*0.9,0)-1100000,B5196-1950000))))))</f>
        <v/>
      </c>
      <c r="K5196" s="16">
        <f>IF(J5196&gt;23500000,NA(),IF(C5196=2026,IF(J5196&lt;=4890000,1040000,IF(J5196&lt;=6550000,670000,620000)),IF(J5196&lt;=1320000,950000,IF(J5196&lt;=3360000,880000,IF(J5196&lt;=4890000,680000,IF(J5196&lt;=6550000,630000,580000))))))</f>
        <v/>
      </c>
      <c r="L5196" s="16">
        <f>IF(D5196=1,IF(J5196&lt;=9000000,380000,IF(J5196&lt;=9500000,260000,IF(J5196&lt;=10000000,130000,0))),0)</f>
        <v/>
      </c>
      <c r="M5196" s="16">
        <f>IF(D5196=1,IF(J5196&lt;=9000000,330000,IF(J5196&lt;=9500000,220000,IF(J5196&lt;=10000000,110000,0))),0)</f>
        <v/>
      </c>
      <c r="N5196" s="16">
        <f>IF(D5196=1,IF(J5196&lt;=9000000,50000,IF(J5196&lt;=9500000,40000,IF(J5196&lt;=10000000,20000,0))),0)</f>
        <v/>
      </c>
      <c r="O5196" s="16">
        <f>MAX(0,ROUNDDOWN(J5196-G5196-K5196-L5196-E5196*380000-F5196*630000-H5196,-3))</f>
        <v/>
      </c>
      <c r="P5196" s="16">
        <f>MAX(0,ROUNDDOWN(J5196-G5196-430000-M5196-E5196*330000-F5196*450000-I5196,-3))</f>
        <v/>
      </c>
      <c r="Q5196" s="16">
        <f>50000+N5196+E5196*50000+F5196*180000</f>
        <v/>
      </c>
      <c r="R5196" s="16">
        <f>IF(P5196&lt;=2000000,MIN(Q5196,P5196),MAX(Q5196-(P5196-2000000),50000))*0.05</f>
        <v/>
      </c>
      <c r="S5196" s="16">
        <f>MAX(0,P5196*0.1-R5196)</f>
        <v/>
      </c>
      <c r="T5196" s="16">
        <f>Q5196+MAX(0,K5196-480000)</f>
        <v/>
      </c>
      <c r="U5196" s="16">
        <f>P5196-T5196</f>
        <v/>
      </c>
      <c r="V5196" s="17">
        <f>IF(U5196&lt;0,0,LOOKUP(U5196,{0,1950001,3300001,6950001,9000001,18000001,40000001},{0.05,0.1,0.2,0.23,0.33,0.4,0.45}))</f>
        <v/>
      </c>
      <c r="W5196" s="18">
        <f>IF(U5196&lt;0,0.9,0.9-V5196*1.021)</f>
        <v/>
      </c>
      <c r="X5196" s="16">
        <f>ROUNDDOWN(S5196*0.2/W5196+2000,0)</f>
        <v/>
      </c>
      <c r="Y5196" s="17">
        <f>IF(O5196&lt;=0,0,LOOKUP(O5196,{0,1950001,3300001,6950001,9000001,18000001,40000001},{0.05,0.1,0.2,0.23,0.33,0.4,0.45}))</f>
        <v/>
      </c>
    </row>
    <row r="5197">
      <c r="A5197" t="inlineStr">
        <is>
          <t>1万円刻み</t>
        </is>
      </c>
      <c r="B5197" s="16">
        <f>'3_1万円刻み'!$A$1179</f>
        <v/>
      </c>
      <c r="C5197" t="n">
        <v>2025</v>
      </c>
      <c r="D5197" t="n">
        <v>0</v>
      </c>
      <c r="E5197" t="n">
        <v>0</v>
      </c>
      <c r="F5197" t="n">
        <v>0</v>
      </c>
      <c r="G5197" s="16">
        <f>ROUND(MIN(B5197/12,650000)*12*0.0915+MIN(B5197/12,1390000)*12*(0.0504+0)+B5197*0.005,0)</f>
        <v/>
      </c>
      <c r="H5197" t="n">
        <v>0</v>
      </c>
      <c r="I5197" t="n">
        <v>0</v>
      </c>
      <c r="J5197" s="16">
        <f>IF(C5197=2026,IF(B5197&lt;741000,0,IF(B5197&lt;2191000,B5197-740000,IF(B5197&lt;2193000,1451000,IF(B5197&lt;2196000,1453000,IF(B5197&lt;2200000,1456000,IF(B5197&lt;3600000,ROUNDDOWN(B5197/4,-3)*2.8-80000,IF(B5197&lt;6600000,ROUNDDOWN(B5197/4,-3)*3.2-440000,IF(B5197&lt;8500000,ROUNDDOWN(B5197*0.9,0)-1100000,B5197-1950000)))))))),IF(B5197&lt;651000,0,IF(B5197&lt;1900000,B5197-650000,IF(B5197&lt;3600000,ROUNDDOWN(B5197/4,-3)*2.8-80000,IF(B5197&lt;6600000,ROUNDDOWN(B5197/4,-3)*3.2-440000,IF(B5197&lt;8500000,ROUNDDOWN(B5197*0.9,0)-1100000,B5197-1950000))))))</f>
        <v/>
      </c>
      <c r="K5197" s="16">
        <f>IF(J5197&gt;23500000,NA(),IF(C5197=2026,IF(J5197&lt;=4890000,1040000,IF(J5197&lt;=6550000,670000,620000)),IF(J5197&lt;=1320000,950000,IF(J5197&lt;=3360000,880000,IF(J5197&lt;=4890000,680000,IF(J5197&lt;=6550000,630000,580000))))))</f>
        <v/>
      </c>
      <c r="L5197" s="16">
        <f>IF(D5197=1,IF(J5197&lt;=9000000,380000,IF(J5197&lt;=9500000,260000,IF(J5197&lt;=10000000,130000,0))),0)</f>
        <v/>
      </c>
      <c r="M5197" s="16">
        <f>IF(D5197=1,IF(J5197&lt;=9000000,330000,IF(J5197&lt;=9500000,220000,IF(J5197&lt;=10000000,110000,0))),0)</f>
        <v/>
      </c>
      <c r="N5197" s="16">
        <f>IF(D5197=1,IF(J5197&lt;=9000000,50000,IF(J5197&lt;=9500000,40000,IF(J5197&lt;=10000000,20000,0))),0)</f>
        <v/>
      </c>
      <c r="O5197" s="16">
        <f>MAX(0,ROUNDDOWN(J5197-G5197-K5197-L5197-E5197*380000-F5197*630000-H5197,-3))</f>
        <v/>
      </c>
      <c r="P5197" s="16">
        <f>MAX(0,ROUNDDOWN(J5197-G5197-430000-M5197-E5197*330000-F5197*450000-I5197,-3))</f>
        <v/>
      </c>
      <c r="Q5197" s="16">
        <f>50000+N5197+E5197*50000+F5197*180000</f>
        <v/>
      </c>
      <c r="R5197" s="16">
        <f>IF(P5197&lt;=2000000,MIN(Q5197,P5197),MAX(Q5197-(P5197-2000000),50000))*0.05</f>
        <v/>
      </c>
      <c r="S5197" s="16">
        <f>MAX(0,P5197*0.1-R5197)</f>
        <v/>
      </c>
      <c r="T5197" s="16">
        <f>Q5197+MAX(0,K5197-480000)</f>
        <v/>
      </c>
      <c r="U5197" s="16">
        <f>P5197-T5197</f>
        <v/>
      </c>
      <c r="V5197" s="17">
        <f>IF(U5197&lt;0,0,LOOKUP(U5197,{0,1950001,3300001,6950001,9000001,18000001,40000001},{0.05,0.1,0.2,0.23,0.33,0.4,0.45}))</f>
        <v/>
      </c>
      <c r="W5197" s="18">
        <f>IF(U5197&lt;0,0.9,0.9-V5197*1.021)</f>
        <v/>
      </c>
      <c r="X5197" s="16">
        <f>ROUNDDOWN(S5197*0.2/W5197+2000,0)</f>
        <v/>
      </c>
      <c r="Y5197" s="17">
        <f>IF(O5197&lt;=0,0,LOOKUP(O5197,{0,1950001,3300001,6950001,9000001,18000001,40000001},{0.05,0.1,0.2,0.23,0.33,0.4,0.45}))</f>
        <v/>
      </c>
    </row>
    <row r="5198">
      <c r="A5198" t="inlineStr">
        <is>
          <t>1万円刻み</t>
        </is>
      </c>
      <c r="B5198" s="16">
        <f>'3_1万円刻み'!$A$1179</f>
        <v/>
      </c>
      <c r="C5198" t="n">
        <v>2026</v>
      </c>
      <c r="D5198" t="n">
        <v>0</v>
      </c>
      <c r="E5198" t="n">
        <v>0</v>
      </c>
      <c r="F5198" t="n">
        <v>0</v>
      </c>
      <c r="G5198" s="16">
        <f>ROUND(MIN(B5198/12,650000)*12*0.0915+MIN(B5198/12,1390000)*12*(0.0504+0)+B5198*0.005,0)</f>
        <v/>
      </c>
      <c r="H5198" t="n">
        <v>0</v>
      </c>
      <c r="I5198" t="n">
        <v>0</v>
      </c>
      <c r="J5198" s="16">
        <f>IF(C5198=2026,IF(B5198&lt;741000,0,IF(B5198&lt;2191000,B5198-740000,IF(B5198&lt;2193000,1451000,IF(B5198&lt;2196000,1453000,IF(B5198&lt;2200000,1456000,IF(B5198&lt;3600000,ROUNDDOWN(B5198/4,-3)*2.8-80000,IF(B5198&lt;6600000,ROUNDDOWN(B5198/4,-3)*3.2-440000,IF(B5198&lt;8500000,ROUNDDOWN(B5198*0.9,0)-1100000,B5198-1950000)))))))),IF(B5198&lt;651000,0,IF(B5198&lt;1900000,B5198-650000,IF(B5198&lt;3600000,ROUNDDOWN(B5198/4,-3)*2.8-80000,IF(B5198&lt;6600000,ROUNDDOWN(B5198/4,-3)*3.2-440000,IF(B5198&lt;8500000,ROUNDDOWN(B5198*0.9,0)-1100000,B5198-1950000))))))</f>
        <v/>
      </c>
      <c r="K5198" s="16">
        <f>IF(J5198&gt;23500000,NA(),IF(C5198=2026,IF(J5198&lt;=4890000,1040000,IF(J5198&lt;=6550000,670000,620000)),IF(J5198&lt;=1320000,950000,IF(J5198&lt;=3360000,880000,IF(J5198&lt;=4890000,680000,IF(J5198&lt;=6550000,630000,580000))))))</f>
        <v/>
      </c>
      <c r="L5198" s="16">
        <f>IF(D5198=1,IF(J5198&lt;=9000000,380000,IF(J5198&lt;=9500000,260000,IF(J5198&lt;=10000000,130000,0))),0)</f>
        <v/>
      </c>
      <c r="M5198" s="16">
        <f>IF(D5198=1,IF(J5198&lt;=9000000,330000,IF(J5198&lt;=9500000,220000,IF(J5198&lt;=10000000,110000,0))),0)</f>
        <v/>
      </c>
      <c r="N5198" s="16">
        <f>IF(D5198=1,IF(J5198&lt;=9000000,50000,IF(J5198&lt;=9500000,40000,IF(J5198&lt;=10000000,20000,0))),0)</f>
        <v/>
      </c>
      <c r="O5198" s="16">
        <f>MAX(0,ROUNDDOWN(J5198-G5198-K5198-L5198-E5198*380000-F5198*630000-H5198,-3))</f>
        <v/>
      </c>
      <c r="P5198" s="16">
        <f>MAX(0,ROUNDDOWN(J5198-G5198-430000-M5198-E5198*330000-F5198*450000-I5198,-3))</f>
        <v/>
      </c>
      <c r="Q5198" s="16">
        <f>50000+N5198+E5198*50000+F5198*180000</f>
        <v/>
      </c>
      <c r="R5198" s="16">
        <f>IF(P5198&lt;=2000000,MIN(Q5198,P5198),MAX(Q5198-(P5198-2000000),50000))*0.05</f>
        <v/>
      </c>
      <c r="S5198" s="16">
        <f>MAX(0,P5198*0.1-R5198)</f>
        <v/>
      </c>
      <c r="T5198" s="16">
        <f>Q5198+MAX(0,K5198-480000)</f>
        <v/>
      </c>
      <c r="U5198" s="16">
        <f>P5198-T5198</f>
        <v/>
      </c>
      <c r="V5198" s="17">
        <f>IF(U5198&lt;0,0,LOOKUP(U5198,{0,1950001,3300001,6950001,9000001,18000001,40000001},{0.05,0.1,0.2,0.23,0.33,0.4,0.45}))</f>
        <v/>
      </c>
      <c r="W5198" s="18">
        <f>IF(U5198&lt;0,0.9,0.9-V5198*1.021)</f>
        <v/>
      </c>
      <c r="X5198" s="16">
        <f>ROUNDDOWN(S5198*0.2/W5198+2000,0)</f>
        <v/>
      </c>
      <c r="Y5198" s="17">
        <f>IF(O5198&lt;=0,0,LOOKUP(O5198,{0,1950001,3300001,6950001,9000001,18000001,40000001},{0.05,0.1,0.2,0.23,0.33,0.4,0.45}))</f>
        <v/>
      </c>
    </row>
    <row r="5199">
      <c r="A5199" t="inlineStr">
        <is>
          <t>1万円刻み</t>
        </is>
      </c>
      <c r="B5199" s="16">
        <f>'3_1万円刻み'!$A$1179</f>
        <v/>
      </c>
      <c r="C5199" t="n">
        <v>2025</v>
      </c>
      <c r="D5199" t="n">
        <v>1</v>
      </c>
      <c r="E5199" t="n">
        <v>0</v>
      </c>
      <c r="F5199" t="n">
        <v>0</v>
      </c>
      <c r="G5199" s="16">
        <f>ROUND(MIN(B5199/12,650000)*12*0.0915+MIN(B5199/12,1390000)*12*(0.0504+0)+B5199*0.005,0)</f>
        <v/>
      </c>
      <c r="H5199" t="n">
        <v>0</v>
      </c>
      <c r="I5199" t="n">
        <v>0</v>
      </c>
      <c r="J5199" s="16">
        <f>IF(C5199=2026,IF(B5199&lt;741000,0,IF(B5199&lt;2191000,B5199-740000,IF(B5199&lt;2193000,1451000,IF(B5199&lt;2196000,1453000,IF(B5199&lt;2200000,1456000,IF(B5199&lt;3600000,ROUNDDOWN(B5199/4,-3)*2.8-80000,IF(B5199&lt;6600000,ROUNDDOWN(B5199/4,-3)*3.2-440000,IF(B5199&lt;8500000,ROUNDDOWN(B5199*0.9,0)-1100000,B5199-1950000)))))))),IF(B5199&lt;651000,0,IF(B5199&lt;1900000,B5199-650000,IF(B5199&lt;3600000,ROUNDDOWN(B5199/4,-3)*2.8-80000,IF(B5199&lt;6600000,ROUNDDOWN(B5199/4,-3)*3.2-440000,IF(B5199&lt;8500000,ROUNDDOWN(B5199*0.9,0)-1100000,B5199-1950000))))))</f>
        <v/>
      </c>
      <c r="K5199" s="16">
        <f>IF(J5199&gt;23500000,NA(),IF(C5199=2026,IF(J5199&lt;=4890000,1040000,IF(J5199&lt;=6550000,670000,620000)),IF(J5199&lt;=1320000,950000,IF(J5199&lt;=3360000,880000,IF(J5199&lt;=4890000,680000,IF(J5199&lt;=6550000,630000,580000))))))</f>
        <v/>
      </c>
      <c r="L5199" s="16">
        <f>IF(D5199=1,IF(J5199&lt;=9000000,380000,IF(J5199&lt;=9500000,260000,IF(J5199&lt;=10000000,130000,0))),0)</f>
        <v/>
      </c>
      <c r="M5199" s="16">
        <f>IF(D5199=1,IF(J5199&lt;=9000000,330000,IF(J5199&lt;=9500000,220000,IF(J5199&lt;=10000000,110000,0))),0)</f>
        <v/>
      </c>
      <c r="N5199" s="16">
        <f>IF(D5199=1,IF(J5199&lt;=9000000,50000,IF(J5199&lt;=9500000,40000,IF(J5199&lt;=10000000,20000,0))),0)</f>
        <v/>
      </c>
      <c r="O5199" s="16">
        <f>MAX(0,ROUNDDOWN(J5199-G5199-K5199-L5199-E5199*380000-F5199*630000-H5199,-3))</f>
        <v/>
      </c>
      <c r="P5199" s="16">
        <f>MAX(0,ROUNDDOWN(J5199-G5199-430000-M5199-E5199*330000-F5199*450000-I5199,-3))</f>
        <v/>
      </c>
      <c r="Q5199" s="16">
        <f>50000+N5199+E5199*50000+F5199*180000</f>
        <v/>
      </c>
      <c r="R5199" s="16">
        <f>IF(P5199&lt;=2000000,MIN(Q5199,P5199),MAX(Q5199-(P5199-2000000),50000))*0.05</f>
        <v/>
      </c>
      <c r="S5199" s="16">
        <f>MAX(0,P5199*0.1-R5199)</f>
        <v/>
      </c>
      <c r="T5199" s="16">
        <f>Q5199+MAX(0,K5199-480000)</f>
        <v/>
      </c>
      <c r="U5199" s="16">
        <f>P5199-T5199</f>
        <v/>
      </c>
      <c r="V5199" s="17">
        <f>IF(U5199&lt;0,0,LOOKUP(U5199,{0,1950001,3300001,6950001,9000001,18000001,40000001},{0.05,0.1,0.2,0.23,0.33,0.4,0.45}))</f>
        <v/>
      </c>
      <c r="W5199" s="18">
        <f>IF(U5199&lt;0,0.9,0.9-V5199*1.021)</f>
        <v/>
      </c>
      <c r="X5199" s="16">
        <f>ROUNDDOWN(S5199*0.2/W5199+2000,0)</f>
        <v/>
      </c>
      <c r="Y5199" s="17">
        <f>IF(O5199&lt;=0,0,LOOKUP(O5199,{0,1950001,3300001,6950001,9000001,18000001,40000001},{0.05,0.1,0.2,0.23,0.33,0.4,0.45}))</f>
        <v/>
      </c>
    </row>
    <row r="5200">
      <c r="A5200" t="inlineStr">
        <is>
          <t>1万円刻み</t>
        </is>
      </c>
      <c r="B5200" s="16">
        <f>'3_1万円刻み'!$A$1179</f>
        <v/>
      </c>
      <c r="C5200" t="n">
        <v>2026</v>
      </c>
      <c r="D5200" t="n">
        <v>1</v>
      </c>
      <c r="E5200" t="n">
        <v>0</v>
      </c>
      <c r="F5200" t="n">
        <v>0</v>
      </c>
      <c r="G5200" s="16">
        <f>ROUND(MIN(B5200/12,650000)*12*0.0915+MIN(B5200/12,1390000)*12*(0.0504+0)+B5200*0.005,0)</f>
        <v/>
      </c>
      <c r="H5200" t="n">
        <v>0</v>
      </c>
      <c r="I5200" t="n">
        <v>0</v>
      </c>
      <c r="J5200" s="16">
        <f>IF(C5200=2026,IF(B5200&lt;741000,0,IF(B5200&lt;2191000,B5200-740000,IF(B5200&lt;2193000,1451000,IF(B5200&lt;2196000,1453000,IF(B5200&lt;2200000,1456000,IF(B5200&lt;3600000,ROUNDDOWN(B5200/4,-3)*2.8-80000,IF(B5200&lt;6600000,ROUNDDOWN(B5200/4,-3)*3.2-440000,IF(B5200&lt;8500000,ROUNDDOWN(B5200*0.9,0)-1100000,B5200-1950000)))))))),IF(B5200&lt;651000,0,IF(B5200&lt;1900000,B5200-650000,IF(B5200&lt;3600000,ROUNDDOWN(B5200/4,-3)*2.8-80000,IF(B5200&lt;6600000,ROUNDDOWN(B5200/4,-3)*3.2-440000,IF(B5200&lt;8500000,ROUNDDOWN(B5200*0.9,0)-1100000,B5200-1950000))))))</f>
        <v/>
      </c>
      <c r="K5200" s="16">
        <f>IF(J5200&gt;23500000,NA(),IF(C5200=2026,IF(J5200&lt;=4890000,1040000,IF(J5200&lt;=6550000,670000,620000)),IF(J5200&lt;=1320000,950000,IF(J5200&lt;=3360000,880000,IF(J5200&lt;=4890000,680000,IF(J5200&lt;=6550000,630000,580000))))))</f>
        <v/>
      </c>
      <c r="L5200" s="16">
        <f>IF(D5200=1,IF(J5200&lt;=9000000,380000,IF(J5200&lt;=9500000,260000,IF(J5200&lt;=10000000,130000,0))),0)</f>
        <v/>
      </c>
      <c r="M5200" s="16">
        <f>IF(D5200=1,IF(J5200&lt;=9000000,330000,IF(J5200&lt;=9500000,220000,IF(J5200&lt;=10000000,110000,0))),0)</f>
        <v/>
      </c>
      <c r="N5200" s="16">
        <f>IF(D5200=1,IF(J5200&lt;=9000000,50000,IF(J5200&lt;=9500000,40000,IF(J5200&lt;=10000000,20000,0))),0)</f>
        <v/>
      </c>
      <c r="O5200" s="16">
        <f>MAX(0,ROUNDDOWN(J5200-G5200-K5200-L5200-E5200*380000-F5200*630000-H5200,-3))</f>
        <v/>
      </c>
      <c r="P5200" s="16">
        <f>MAX(0,ROUNDDOWN(J5200-G5200-430000-M5200-E5200*330000-F5200*450000-I5200,-3))</f>
        <v/>
      </c>
      <c r="Q5200" s="16">
        <f>50000+N5200+E5200*50000+F5200*180000</f>
        <v/>
      </c>
      <c r="R5200" s="16">
        <f>IF(P5200&lt;=2000000,MIN(Q5200,P5200),MAX(Q5200-(P5200-2000000),50000))*0.05</f>
        <v/>
      </c>
      <c r="S5200" s="16">
        <f>MAX(0,P5200*0.1-R5200)</f>
        <v/>
      </c>
      <c r="T5200" s="16">
        <f>Q5200+MAX(0,K5200-480000)</f>
        <v/>
      </c>
      <c r="U5200" s="16">
        <f>P5200-T5200</f>
        <v/>
      </c>
      <c r="V5200" s="17">
        <f>IF(U5200&lt;0,0,LOOKUP(U5200,{0,1950001,3300001,6950001,9000001,18000001,40000001},{0.05,0.1,0.2,0.23,0.33,0.4,0.45}))</f>
        <v/>
      </c>
      <c r="W5200" s="18">
        <f>IF(U5200&lt;0,0.9,0.9-V5200*1.021)</f>
        <v/>
      </c>
      <c r="X5200" s="16">
        <f>ROUNDDOWN(S5200*0.2/W5200+2000,0)</f>
        <v/>
      </c>
      <c r="Y5200" s="17">
        <f>IF(O5200&lt;=0,0,LOOKUP(O5200,{0,1950001,3300001,6950001,9000001,18000001,40000001},{0.05,0.1,0.2,0.23,0.33,0.4,0.45}))</f>
        <v/>
      </c>
    </row>
    <row r="5201">
      <c r="A5201" t="inlineStr">
        <is>
          <t>1万円刻み</t>
        </is>
      </c>
      <c r="B5201" s="16">
        <f>'3_1万円刻み'!$A$1180</f>
        <v/>
      </c>
      <c r="C5201" t="n">
        <v>2025</v>
      </c>
      <c r="D5201" t="n">
        <v>0</v>
      </c>
      <c r="E5201" t="n">
        <v>0</v>
      </c>
      <c r="F5201" t="n">
        <v>0</v>
      </c>
      <c r="G5201" s="16">
        <f>ROUND(MIN(B5201/12,650000)*12*0.0915+MIN(B5201/12,1390000)*12*(0.0504+0)+B5201*0.005,0)</f>
        <v/>
      </c>
      <c r="H5201" t="n">
        <v>0</v>
      </c>
      <c r="I5201" t="n">
        <v>0</v>
      </c>
      <c r="J5201" s="16">
        <f>IF(C5201=2026,IF(B5201&lt;741000,0,IF(B5201&lt;2191000,B5201-740000,IF(B5201&lt;2193000,1451000,IF(B5201&lt;2196000,1453000,IF(B5201&lt;2200000,1456000,IF(B5201&lt;3600000,ROUNDDOWN(B5201/4,-3)*2.8-80000,IF(B5201&lt;6600000,ROUNDDOWN(B5201/4,-3)*3.2-440000,IF(B5201&lt;8500000,ROUNDDOWN(B5201*0.9,0)-1100000,B5201-1950000)))))))),IF(B5201&lt;651000,0,IF(B5201&lt;1900000,B5201-650000,IF(B5201&lt;3600000,ROUNDDOWN(B5201/4,-3)*2.8-80000,IF(B5201&lt;6600000,ROUNDDOWN(B5201/4,-3)*3.2-440000,IF(B5201&lt;8500000,ROUNDDOWN(B5201*0.9,0)-1100000,B5201-1950000))))))</f>
        <v/>
      </c>
      <c r="K5201" s="16">
        <f>IF(J5201&gt;23500000,NA(),IF(C5201=2026,IF(J5201&lt;=4890000,1040000,IF(J5201&lt;=6550000,670000,620000)),IF(J5201&lt;=1320000,950000,IF(J5201&lt;=3360000,880000,IF(J5201&lt;=4890000,680000,IF(J5201&lt;=6550000,630000,580000))))))</f>
        <v/>
      </c>
      <c r="L5201" s="16">
        <f>IF(D5201=1,IF(J5201&lt;=9000000,380000,IF(J5201&lt;=9500000,260000,IF(J5201&lt;=10000000,130000,0))),0)</f>
        <v/>
      </c>
      <c r="M5201" s="16">
        <f>IF(D5201=1,IF(J5201&lt;=9000000,330000,IF(J5201&lt;=9500000,220000,IF(J5201&lt;=10000000,110000,0))),0)</f>
        <v/>
      </c>
      <c r="N5201" s="16">
        <f>IF(D5201=1,IF(J5201&lt;=9000000,50000,IF(J5201&lt;=9500000,40000,IF(J5201&lt;=10000000,20000,0))),0)</f>
        <v/>
      </c>
      <c r="O5201" s="16">
        <f>MAX(0,ROUNDDOWN(J5201-G5201-K5201-L5201-E5201*380000-F5201*630000-H5201,-3))</f>
        <v/>
      </c>
      <c r="P5201" s="16">
        <f>MAX(0,ROUNDDOWN(J5201-G5201-430000-M5201-E5201*330000-F5201*450000-I5201,-3))</f>
        <v/>
      </c>
      <c r="Q5201" s="16">
        <f>50000+N5201+E5201*50000+F5201*180000</f>
        <v/>
      </c>
      <c r="R5201" s="16">
        <f>IF(P5201&lt;=2000000,MIN(Q5201,P5201),MAX(Q5201-(P5201-2000000),50000))*0.05</f>
        <v/>
      </c>
      <c r="S5201" s="16">
        <f>MAX(0,P5201*0.1-R5201)</f>
        <v/>
      </c>
      <c r="T5201" s="16">
        <f>Q5201+MAX(0,K5201-480000)</f>
        <v/>
      </c>
      <c r="U5201" s="16">
        <f>P5201-T5201</f>
        <v/>
      </c>
      <c r="V5201" s="17">
        <f>IF(U5201&lt;0,0,LOOKUP(U5201,{0,1950001,3300001,6950001,9000001,18000001,40000001},{0.05,0.1,0.2,0.23,0.33,0.4,0.45}))</f>
        <v/>
      </c>
      <c r="W5201" s="18">
        <f>IF(U5201&lt;0,0.9,0.9-V5201*1.021)</f>
        <v/>
      </c>
      <c r="X5201" s="16">
        <f>ROUNDDOWN(S5201*0.2/W5201+2000,0)</f>
        <v/>
      </c>
      <c r="Y5201" s="17">
        <f>IF(O5201&lt;=0,0,LOOKUP(O5201,{0,1950001,3300001,6950001,9000001,18000001,40000001},{0.05,0.1,0.2,0.23,0.33,0.4,0.45}))</f>
        <v/>
      </c>
    </row>
    <row r="5202">
      <c r="A5202" t="inlineStr">
        <is>
          <t>1万円刻み</t>
        </is>
      </c>
      <c r="B5202" s="16">
        <f>'3_1万円刻み'!$A$1180</f>
        <v/>
      </c>
      <c r="C5202" t="n">
        <v>2026</v>
      </c>
      <c r="D5202" t="n">
        <v>0</v>
      </c>
      <c r="E5202" t="n">
        <v>0</v>
      </c>
      <c r="F5202" t="n">
        <v>0</v>
      </c>
      <c r="G5202" s="16">
        <f>ROUND(MIN(B5202/12,650000)*12*0.0915+MIN(B5202/12,1390000)*12*(0.0504+0)+B5202*0.005,0)</f>
        <v/>
      </c>
      <c r="H5202" t="n">
        <v>0</v>
      </c>
      <c r="I5202" t="n">
        <v>0</v>
      </c>
      <c r="J5202" s="16">
        <f>IF(C5202=2026,IF(B5202&lt;741000,0,IF(B5202&lt;2191000,B5202-740000,IF(B5202&lt;2193000,1451000,IF(B5202&lt;2196000,1453000,IF(B5202&lt;2200000,1456000,IF(B5202&lt;3600000,ROUNDDOWN(B5202/4,-3)*2.8-80000,IF(B5202&lt;6600000,ROUNDDOWN(B5202/4,-3)*3.2-440000,IF(B5202&lt;8500000,ROUNDDOWN(B5202*0.9,0)-1100000,B5202-1950000)))))))),IF(B5202&lt;651000,0,IF(B5202&lt;1900000,B5202-650000,IF(B5202&lt;3600000,ROUNDDOWN(B5202/4,-3)*2.8-80000,IF(B5202&lt;6600000,ROUNDDOWN(B5202/4,-3)*3.2-440000,IF(B5202&lt;8500000,ROUNDDOWN(B5202*0.9,0)-1100000,B5202-1950000))))))</f>
        <v/>
      </c>
      <c r="K5202" s="16">
        <f>IF(J5202&gt;23500000,NA(),IF(C5202=2026,IF(J5202&lt;=4890000,1040000,IF(J5202&lt;=6550000,670000,620000)),IF(J5202&lt;=1320000,950000,IF(J5202&lt;=3360000,880000,IF(J5202&lt;=4890000,680000,IF(J5202&lt;=6550000,630000,580000))))))</f>
        <v/>
      </c>
      <c r="L5202" s="16">
        <f>IF(D5202=1,IF(J5202&lt;=9000000,380000,IF(J5202&lt;=9500000,260000,IF(J5202&lt;=10000000,130000,0))),0)</f>
        <v/>
      </c>
      <c r="M5202" s="16">
        <f>IF(D5202=1,IF(J5202&lt;=9000000,330000,IF(J5202&lt;=9500000,220000,IF(J5202&lt;=10000000,110000,0))),0)</f>
        <v/>
      </c>
      <c r="N5202" s="16">
        <f>IF(D5202=1,IF(J5202&lt;=9000000,50000,IF(J5202&lt;=9500000,40000,IF(J5202&lt;=10000000,20000,0))),0)</f>
        <v/>
      </c>
      <c r="O5202" s="16">
        <f>MAX(0,ROUNDDOWN(J5202-G5202-K5202-L5202-E5202*380000-F5202*630000-H5202,-3))</f>
        <v/>
      </c>
      <c r="P5202" s="16">
        <f>MAX(0,ROUNDDOWN(J5202-G5202-430000-M5202-E5202*330000-F5202*450000-I5202,-3))</f>
        <v/>
      </c>
      <c r="Q5202" s="16">
        <f>50000+N5202+E5202*50000+F5202*180000</f>
        <v/>
      </c>
      <c r="R5202" s="16">
        <f>IF(P5202&lt;=2000000,MIN(Q5202,P5202),MAX(Q5202-(P5202-2000000),50000))*0.05</f>
        <v/>
      </c>
      <c r="S5202" s="16">
        <f>MAX(0,P5202*0.1-R5202)</f>
        <v/>
      </c>
      <c r="T5202" s="16">
        <f>Q5202+MAX(0,K5202-480000)</f>
        <v/>
      </c>
      <c r="U5202" s="16">
        <f>P5202-T5202</f>
        <v/>
      </c>
      <c r="V5202" s="17">
        <f>IF(U5202&lt;0,0,LOOKUP(U5202,{0,1950001,3300001,6950001,9000001,18000001,40000001},{0.05,0.1,0.2,0.23,0.33,0.4,0.45}))</f>
        <v/>
      </c>
      <c r="W5202" s="18">
        <f>IF(U5202&lt;0,0.9,0.9-V5202*1.021)</f>
        <v/>
      </c>
      <c r="X5202" s="16">
        <f>ROUNDDOWN(S5202*0.2/W5202+2000,0)</f>
        <v/>
      </c>
      <c r="Y5202" s="17">
        <f>IF(O5202&lt;=0,0,LOOKUP(O5202,{0,1950001,3300001,6950001,9000001,18000001,40000001},{0.05,0.1,0.2,0.23,0.33,0.4,0.45}))</f>
        <v/>
      </c>
    </row>
    <row r="5203">
      <c r="A5203" t="inlineStr">
        <is>
          <t>1万円刻み</t>
        </is>
      </c>
      <c r="B5203" s="16">
        <f>'3_1万円刻み'!$A$1180</f>
        <v/>
      </c>
      <c r="C5203" t="n">
        <v>2025</v>
      </c>
      <c r="D5203" t="n">
        <v>1</v>
      </c>
      <c r="E5203" t="n">
        <v>0</v>
      </c>
      <c r="F5203" t="n">
        <v>0</v>
      </c>
      <c r="G5203" s="16">
        <f>ROUND(MIN(B5203/12,650000)*12*0.0915+MIN(B5203/12,1390000)*12*(0.0504+0)+B5203*0.005,0)</f>
        <v/>
      </c>
      <c r="H5203" t="n">
        <v>0</v>
      </c>
      <c r="I5203" t="n">
        <v>0</v>
      </c>
      <c r="J5203" s="16">
        <f>IF(C5203=2026,IF(B5203&lt;741000,0,IF(B5203&lt;2191000,B5203-740000,IF(B5203&lt;2193000,1451000,IF(B5203&lt;2196000,1453000,IF(B5203&lt;2200000,1456000,IF(B5203&lt;3600000,ROUNDDOWN(B5203/4,-3)*2.8-80000,IF(B5203&lt;6600000,ROUNDDOWN(B5203/4,-3)*3.2-440000,IF(B5203&lt;8500000,ROUNDDOWN(B5203*0.9,0)-1100000,B5203-1950000)))))))),IF(B5203&lt;651000,0,IF(B5203&lt;1900000,B5203-650000,IF(B5203&lt;3600000,ROUNDDOWN(B5203/4,-3)*2.8-80000,IF(B5203&lt;6600000,ROUNDDOWN(B5203/4,-3)*3.2-440000,IF(B5203&lt;8500000,ROUNDDOWN(B5203*0.9,0)-1100000,B5203-1950000))))))</f>
        <v/>
      </c>
      <c r="K5203" s="16">
        <f>IF(J5203&gt;23500000,NA(),IF(C5203=2026,IF(J5203&lt;=4890000,1040000,IF(J5203&lt;=6550000,670000,620000)),IF(J5203&lt;=1320000,950000,IF(J5203&lt;=3360000,880000,IF(J5203&lt;=4890000,680000,IF(J5203&lt;=6550000,630000,580000))))))</f>
        <v/>
      </c>
      <c r="L5203" s="16">
        <f>IF(D5203=1,IF(J5203&lt;=9000000,380000,IF(J5203&lt;=9500000,260000,IF(J5203&lt;=10000000,130000,0))),0)</f>
        <v/>
      </c>
      <c r="M5203" s="16">
        <f>IF(D5203=1,IF(J5203&lt;=9000000,330000,IF(J5203&lt;=9500000,220000,IF(J5203&lt;=10000000,110000,0))),0)</f>
        <v/>
      </c>
      <c r="N5203" s="16">
        <f>IF(D5203=1,IF(J5203&lt;=9000000,50000,IF(J5203&lt;=9500000,40000,IF(J5203&lt;=10000000,20000,0))),0)</f>
        <v/>
      </c>
      <c r="O5203" s="16">
        <f>MAX(0,ROUNDDOWN(J5203-G5203-K5203-L5203-E5203*380000-F5203*630000-H5203,-3))</f>
        <v/>
      </c>
      <c r="P5203" s="16">
        <f>MAX(0,ROUNDDOWN(J5203-G5203-430000-M5203-E5203*330000-F5203*450000-I5203,-3))</f>
        <v/>
      </c>
      <c r="Q5203" s="16">
        <f>50000+N5203+E5203*50000+F5203*180000</f>
        <v/>
      </c>
      <c r="R5203" s="16">
        <f>IF(P5203&lt;=2000000,MIN(Q5203,P5203),MAX(Q5203-(P5203-2000000),50000))*0.05</f>
        <v/>
      </c>
      <c r="S5203" s="16">
        <f>MAX(0,P5203*0.1-R5203)</f>
        <v/>
      </c>
      <c r="T5203" s="16">
        <f>Q5203+MAX(0,K5203-480000)</f>
        <v/>
      </c>
      <c r="U5203" s="16">
        <f>P5203-T5203</f>
        <v/>
      </c>
      <c r="V5203" s="17">
        <f>IF(U5203&lt;0,0,LOOKUP(U5203,{0,1950001,3300001,6950001,9000001,18000001,40000001},{0.05,0.1,0.2,0.23,0.33,0.4,0.45}))</f>
        <v/>
      </c>
      <c r="W5203" s="18">
        <f>IF(U5203&lt;0,0.9,0.9-V5203*1.021)</f>
        <v/>
      </c>
      <c r="X5203" s="16">
        <f>ROUNDDOWN(S5203*0.2/W5203+2000,0)</f>
        <v/>
      </c>
      <c r="Y5203" s="17">
        <f>IF(O5203&lt;=0,0,LOOKUP(O5203,{0,1950001,3300001,6950001,9000001,18000001,40000001},{0.05,0.1,0.2,0.23,0.33,0.4,0.45}))</f>
        <v/>
      </c>
    </row>
    <row r="5204">
      <c r="A5204" t="inlineStr">
        <is>
          <t>1万円刻み</t>
        </is>
      </c>
      <c r="B5204" s="16">
        <f>'3_1万円刻み'!$A$1180</f>
        <v/>
      </c>
      <c r="C5204" t="n">
        <v>2026</v>
      </c>
      <c r="D5204" t="n">
        <v>1</v>
      </c>
      <c r="E5204" t="n">
        <v>0</v>
      </c>
      <c r="F5204" t="n">
        <v>0</v>
      </c>
      <c r="G5204" s="16">
        <f>ROUND(MIN(B5204/12,650000)*12*0.0915+MIN(B5204/12,1390000)*12*(0.0504+0)+B5204*0.005,0)</f>
        <v/>
      </c>
      <c r="H5204" t="n">
        <v>0</v>
      </c>
      <c r="I5204" t="n">
        <v>0</v>
      </c>
      <c r="J5204" s="16">
        <f>IF(C5204=2026,IF(B5204&lt;741000,0,IF(B5204&lt;2191000,B5204-740000,IF(B5204&lt;2193000,1451000,IF(B5204&lt;2196000,1453000,IF(B5204&lt;2200000,1456000,IF(B5204&lt;3600000,ROUNDDOWN(B5204/4,-3)*2.8-80000,IF(B5204&lt;6600000,ROUNDDOWN(B5204/4,-3)*3.2-440000,IF(B5204&lt;8500000,ROUNDDOWN(B5204*0.9,0)-1100000,B5204-1950000)))))))),IF(B5204&lt;651000,0,IF(B5204&lt;1900000,B5204-650000,IF(B5204&lt;3600000,ROUNDDOWN(B5204/4,-3)*2.8-80000,IF(B5204&lt;6600000,ROUNDDOWN(B5204/4,-3)*3.2-440000,IF(B5204&lt;8500000,ROUNDDOWN(B5204*0.9,0)-1100000,B5204-1950000))))))</f>
        <v/>
      </c>
      <c r="K5204" s="16">
        <f>IF(J5204&gt;23500000,NA(),IF(C5204=2026,IF(J5204&lt;=4890000,1040000,IF(J5204&lt;=6550000,670000,620000)),IF(J5204&lt;=1320000,950000,IF(J5204&lt;=3360000,880000,IF(J5204&lt;=4890000,680000,IF(J5204&lt;=6550000,630000,580000))))))</f>
        <v/>
      </c>
      <c r="L5204" s="16">
        <f>IF(D5204=1,IF(J5204&lt;=9000000,380000,IF(J5204&lt;=9500000,260000,IF(J5204&lt;=10000000,130000,0))),0)</f>
        <v/>
      </c>
      <c r="M5204" s="16">
        <f>IF(D5204=1,IF(J5204&lt;=9000000,330000,IF(J5204&lt;=9500000,220000,IF(J5204&lt;=10000000,110000,0))),0)</f>
        <v/>
      </c>
      <c r="N5204" s="16">
        <f>IF(D5204=1,IF(J5204&lt;=9000000,50000,IF(J5204&lt;=9500000,40000,IF(J5204&lt;=10000000,20000,0))),0)</f>
        <v/>
      </c>
      <c r="O5204" s="16">
        <f>MAX(0,ROUNDDOWN(J5204-G5204-K5204-L5204-E5204*380000-F5204*630000-H5204,-3))</f>
        <v/>
      </c>
      <c r="P5204" s="16">
        <f>MAX(0,ROUNDDOWN(J5204-G5204-430000-M5204-E5204*330000-F5204*450000-I5204,-3))</f>
        <v/>
      </c>
      <c r="Q5204" s="16">
        <f>50000+N5204+E5204*50000+F5204*180000</f>
        <v/>
      </c>
      <c r="R5204" s="16">
        <f>IF(P5204&lt;=2000000,MIN(Q5204,P5204),MAX(Q5204-(P5204-2000000),50000))*0.05</f>
        <v/>
      </c>
      <c r="S5204" s="16">
        <f>MAX(0,P5204*0.1-R5204)</f>
        <v/>
      </c>
      <c r="T5204" s="16">
        <f>Q5204+MAX(0,K5204-480000)</f>
        <v/>
      </c>
      <c r="U5204" s="16">
        <f>P5204-T5204</f>
        <v/>
      </c>
      <c r="V5204" s="17">
        <f>IF(U5204&lt;0,0,LOOKUP(U5204,{0,1950001,3300001,6950001,9000001,18000001,40000001},{0.05,0.1,0.2,0.23,0.33,0.4,0.45}))</f>
        <v/>
      </c>
      <c r="W5204" s="18">
        <f>IF(U5204&lt;0,0.9,0.9-V5204*1.021)</f>
        <v/>
      </c>
      <c r="X5204" s="16">
        <f>ROUNDDOWN(S5204*0.2/W5204+2000,0)</f>
        <v/>
      </c>
      <c r="Y5204" s="17">
        <f>IF(O5204&lt;=0,0,LOOKUP(O5204,{0,1950001,3300001,6950001,9000001,18000001,40000001},{0.05,0.1,0.2,0.23,0.33,0.4,0.45}))</f>
        <v/>
      </c>
    </row>
    <row r="5205">
      <c r="A5205" t="inlineStr">
        <is>
          <t>1万円刻み</t>
        </is>
      </c>
      <c r="B5205" s="16">
        <f>'3_1万円刻み'!$A$1181</f>
        <v/>
      </c>
      <c r="C5205" t="n">
        <v>2025</v>
      </c>
      <c r="D5205" t="n">
        <v>0</v>
      </c>
      <c r="E5205" t="n">
        <v>0</v>
      </c>
      <c r="F5205" t="n">
        <v>0</v>
      </c>
      <c r="G5205" s="16">
        <f>ROUND(MIN(B5205/12,650000)*12*0.0915+MIN(B5205/12,1390000)*12*(0.0504+0)+B5205*0.005,0)</f>
        <v/>
      </c>
      <c r="H5205" t="n">
        <v>0</v>
      </c>
      <c r="I5205" t="n">
        <v>0</v>
      </c>
      <c r="J5205" s="16">
        <f>IF(C5205=2026,IF(B5205&lt;741000,0,IF(B5205&lt;2191000,B5205-740000,IF(B5205&lt;2193000,1451000,IF(B5205&lt;2196000,1453000,IF(B5205&lt;2200000,1456000,IF(B5205&lt;3600000,ROUNDDOWN(B5205/4,-3)*2.8-80000,IF(B5205&lt;6600000,ROUNDDOWN(B5205/4,-3)*3.2-440000,IF(B5205&lt;8500000,ROUNDDOWN(B5205*0.9,0)-1100000,B5205-1950000)))))))),IF(B5205&lt;651000,0,IF(B5205&lt;1900000,B5205-650000,IF(B5205&lt;3600000,ROUNDDOWN(B5205/4,-3)*2.8-80000,IF(B5205&lt;6600000,ROUNDDOWN(B5205/4,-3)*3.2-440000,IF(B5205&lt;8500000,ROUNDDOWN(B5205*0.9,0)-1100000,B5205-1950000))))))</f>
        <v/>
      </c>
      <c r="K5205" s="16">
        <f>IF(J5205&gt;23500000,NA(),IF(C5205=2026,IF(J5205&lt;=4890000,1040000,IF(J5205&lt;=6550000,670000,620000)),IF(J5205&lt;=1320000,950000,IF(J5205&lt;=3360000,880000,IF(J5205&lt;=4890000,680000,IF(J5205&lt;=6550000,630000,580000))))))</f>
        <v/>
      </c>
      <c r="L5205" s="16">
        <f>IF(D5205=1,IF(J5205&lt;=9000000,380000,IF(J5205&lt;=9500000,260000,IF(J5205&lt;=10000000,130000,0))),0)</f>
        <v/>
      </c>
      <c r="M5205" s="16">
        <f>IF(D5205=1,IF(J5205&lt;=9000000,330000,IF(J5205&lt;=9500000,220000,IF(J5205&lt;=10000000,110000,0))),0)</f>
        <v/>
      </c>
      <c r="N5205" s="16">
        <f>IF(D5205=1,IF(J5205&lt;=9000000,50000,IF(J5205&lt;=9500000,40000,IF(J5205&lt;=10000000,20000,0))),0)</f>
        <v/>
      </c>
      <c r="O5205" s="16">
        <f>MAX(0,ROUNDDOWN(J5205-G5205-K5205-L5205-E5205*380000-F5205*630000-H5205,-3))</f>
        <v/>
      </c>
      <c r="P5205" s="16">
        <f>MAX(0,ROUNDDOWN(J5205-G5205-430000-M5205-E5205*330000-F5205*450000-I5205,-3))</f>
        <v/>
      </c>
      <c r="Q5205" s="16">
        <f>50000+N5205+E5205*50000+F5205*180000</f>
        <v/>
      </c>
      <c r="R5205" s="16">
        <f>IF(P5205&lt;=2000000,MIN(Q5205,P5205),MAX(Q5205-(P5205-2000000),50000))*0.05</f>
        <v/>
      </c>
      <c r="S5205" s="16">
        <f>MAX(0,P5205*0.1-R5205)</f>
        <v/>
      </c>
      <c r="T5205" s="16">
        <f>Q5205+MAX(0,K5205-480000)</f>
        <v/>
      </c>
      <c r="U5205" s="16">
        <f>P5205-T5205</f>
        <v/>
      </c>
      <c r="V5205" s="17">
        <f>IF(U5205&lt;0,0,LOOKUP(U5205,{0,1950001,3300001,6950001,9000001,18000001,40000001},{0.05,0.1,0.2,0.23,0.33,0.4,0.45}))</f>
        <v/>
      </c>
      <c r="W5205" s="18">
        <f>IF(U5205&lt;0,0.9,0.9-V5205*1.021)</f>
        <v/>
      </c>
      <c r="X5205" s="16">
        <f>ROUNDDOWN(S5205*0.2/W5205+2000,0)</f>
        <v/>
      </c>
      <c r="Y5205" s="17">
        <f>IF(O5205&lt;=0,0,LOOKUP(O5205,{0,1950001,3300001,6950001,9000001,18000001,40000001},{0.05,0.1,0.2,0.23,0.33,0.4,0.45}))</f>
        <v/>
      </c>
    </row>
    <row r="5206">
      <c r="A5206" t="inlineStr">
        <is>
          <t>1万円刻み</t>
        </is>
      </c>
      <c r="B5206" s="16">
        <f>'3_1万円刻み'!$A$1181</f>
        <v/>
      </c>
      <c r="C5206" t="n">
        <v>2026</v>
      </c>
      <c r="D5206" t="n">
        <v>0</v>
      </c>
      <c r="E5206" t="n">
        <v>0</v>
      </c>
      <c r="F5206" t="n">
        <v>0</v>
      </c>
      <c r="G5206" s="16">
        <f>ROUND(MIN(B5206/12,650000)*12*0.0915+MIN(B5206/12,1390000)*12*(0.0504+0)+B5206*0.005,0)</f>
        <v/>
      </c>
      <c r="H5206" t="n">
        <v>0</v>
      </c>
      <c r="I5206" t="n">
        <v>0</v>
      </c>
      <c r="J5206" s="16">
        <f>IF(C5206=2026,IF(B5206&lt;741000,0,IF(B5206&lt;2191000,B5206-740000,IF(B5206&lt;2193000,1451000,IF(B5206&lt;2196000,1453000,IF(B5206&lt;2200000,1456000,IF(B5206&lt;3600000,ROUNDDOWN(B5206/4,-3)*2.8-80000,IF(B5206&lt;6600000,ROUNDDOWN(B5206/4,-3)*3.2-440000,IF(B5206&lt;8500000,ROUNDDOWN(B5206*0.9,0)-1100000,B5206-1950000)))))))),IF(B5206&lt;651000,0,IF(B5206&lt;1900000,B5206-650000,IF(B5206&lt;3600000,ROUNDDOWN(B5206/4,-3)*2.8-80000,IF(B5206&lt;6600000,ROUNDDOWN(B5206/4,-3)*3.2-440000,IF(B5206&lt;8500000,ROUNDDOWN(B5206*0.9,0)-1100000,B5206-1950000))))))</f>
        <v/>
      </c>
      <c r="K5206" s="16">
        <f>IF(J5206&gt;23500000,NA(),IF(C5206=2026,IF(J5206&lt;=4890000,1040000,IF(J5206&lt;=6550000,670000,620000)),IF(J5206&lt;=1320000,950000,IF(J5206&lt;=3360000,880000,IF(J5206&lt;=4890000,680000,IF(J5206&lt;=6550000,630000,580000))))))</f>
        <v/>
      </c>
      <c r="L5206" s="16">
        <f>IF(D5206=1,IF(J5206&lt;=9000000,380000,IF(J5206&lt;=9500000,260000,IF(J5206&lt;=10000000,130000,0))),0)</f>
        <v/>
      </c>
      <c r="M5206" s="16">
        <f>IF(D5206=1,IF(J5206&lt;=9000000,330000,IF(J5206&lt;=9500000,220000,IF(J5206&lt;=10000000,110000,0))),0)</f>
        <v/>
      </c>
      <c r="N5206" s="16">
        <f>IF(D5206=1,IF(J5206&lt;=9000000,50000,IF(J5206&lt;=9500000,40000,IF(J5206&lt;=10000000,20000,0))),0)</f>
        <v/>
      </c>
      <c r="O5206" s="16">
        <f>MAX(0,ROUNDDOWN(J5206-G5206-K5206-L5206-E5206*380000-F5206*630000-H5206,-3))</f>
        <v/>
      </c>
      <c r="P5206" s="16">
        <f>MAX(0,ROUNDDOWN(J5206-G5206-430000-M5206-E5206*330000-F5206*450000-I5206,-3))</f>
        <v/>
      </c>
      <c r="Q5206" s="16">
        <f>50000+N5206+E5206*50000+F5206*180000</f>
        <v/>
      </c>
      <c r="R5206" s="16">
        <f>IF(P5206&lt;=2000000,MIN(Q5206,P5206),MAX(Q5206-(P5206-2000000),50000))*0.05</f>
        <v/>
      </c>
      <c r="S5206" s="16">
        <f>MAX(0,P5206*0.1-R5206)</f>
        <v/>
      </c>
      <c r="T5206" s="16">
        <f>Q5206+MAX(0,K5206-480000)</f>
        <v/>
      </c>
      <c r="U5206" s="16">
        <f>P5206-T5206</f>
        <v/>
      </c>
      <c r="V5206" s="17">
        <f>IF(U5206&lt;0,0,LOOKUP(U5206,{0,1950001,3300001,6950001,9000001,18000001,40000001},{0.05,0.1,0.2,0.23,0.33,0.4,0.45}))</f>
        <v/>
      </c>
      <c r="W5206" s="18">
        <f>IF(U5206&lt;0,0.9,0.9-V5206*1.021)</f>
        <v/>
      </c>
      <c r="X5206" s="16">
        <f>ROUNDDOWN(S5206*0.2/W5206+2000,0)</f>
        <v/>
      </c>
      <c r="Y5206" s="17">
        <f>IF(O5206&lt;=0,0,LOOKUP(O5206,{0,1950001,3300001,6950001,9000001,18000001,40000001},{0.05,0.1,0.2,0.23,0.33,0.4,0.45}))</f>
        <v/>
      </c>
    </row>
    <row r="5207">
      <c r="A5207" t="inlineStr">
        <is>
          <t>1万円刻み</t>
        </is>
      </c>
      <c r="B5207" s="16">
        <f>'3_1万円刻み'!$A$1181</f>
        <v/>
      </c>
      <c r="C5207" t="n">
        <v>2025</v>
      </c>
      <c r="D5207" t="n">
        <v>1</v>
      </c>
      <c r="E5207" t="n">
        <v>0</v>
      </c>
      <c r="F5207" t="n">
        <v>0</v>
      </c>
      <c r="G5207" s="16">
        <f>ROUND(MIN(B5207/12,650000)*12*0.0915+MIN(B5207/12,1390000)*12*(0.0504+0)+B5207*0.005,0)</f>
        <v/>
      </c>
      <c r="H5207" t="n">
        <v>0</v>
      </c>
      <c r="I5207" t="n">
        <v>0</v>
      </c>
      <c r="J5207" s="16">
        <f>IF(C5207=2026,IF(B5207&lt;741000,0,IF(B5207&lt;2191000,B5207-740000,IF(B5207&lt;2193000,1451000,IF(B5207&lt;2196000,1453000,IF(B5207&lt;2200000,1456000,IF(B5207&lt;3600000,ROUNDDOWN(B5207/4,-3)*2.8-80000,IF(B5207&lt;6600000,ROUNDDOWN(B5207/4,-3)*3.2-440000,IF(B5207&lt;8500000,ROUNDDOWN(B5207*0.9,0)-1100000,B5207-1950000)))))))),IF(B5207&lt;651000,0,IF(B5207&lt;1900000,B5207-650000,IF(B5207&lt;3600000,ROUNDDOWN(B5207/4,-3)*2.8-80000,IF(B5207&lt;6600000,ROUNDDOWN(B5207/4,-3)*3.2-440000,IF(B5207&lt;8500000,ROUNDDOWN(B5207*0.9,0)-1100000,B5207-1950000))))))</f>
        <v/>
      </c>
      <c r="K5207" s="16">
        <f>IF(J5207&gt;23500000,NA(),IF(C5207=2026,IF(J5207&lt;=4890000,1040000,IF(J5207&lt;=6550000,670000,620000)),IF(J5207&lt;=1320000,950000,IF(J5207&lt;=3360000,880000,IF(J5207&lt;=4890000,680000,IF(J5207&lt;=6550000,630000,580000))))))</f>
        <v/>
      </c>
      <c r="L5207" s="16">
        <f>IF(D5207=1,IF(J5207&lt;=9000000,380000,IF(J5207&lt;=9500000,260000,IF(J5207&lt;=10000000,130000,0))),0)</f>
        <v/>
      </c>
      <c r="M5207" s="16">
        <f>IF(D5207=1,IF(J5207&lt;=9000000,330000,IF(J5207&lt;=9500000,220000,IF(J5207&lt;=10000000,110000,0))),0)</f>
        <v/>
      </c>
      <c r="N5207" s="16">
        <f>IF(D5207=1,IF(J5207&lt;=9000000,50000,IF(J5207&lt;=9500000,40000,IF(J5207&lt;=10000000,20000,0))),0)</f>
        <v/>
      </c>
      <c r="O5207" s="16">
        <f>MAX(0,ROUNDDOWN(J5207-G5207-K5207-L5207-E5207*380000-F5207*630000-H5207,-3))</f>
        <v/>
      </c>
      <c r="P5207" s="16">
        <f>MAX(0,ROUNDDOWN(J5207-G5207-430000-M5207-E5207*330000-F5207*450000-I5207,-3))</f>
        <v/>
      </c>
      <c r="Q5207" s="16">
        <f>50000+N5207+E5207*50000+F5207*180000</f>
        <v/>
      </c>
      <c r="R5207" s="16">
        <f>IF(P5207&lt;=2000000,MIN(Q5207,P5207),MAX(Q5207-(P5207-2000000),50000))*0.05</f>
        <v/>
      </c>
      <c r="S5207" s="16">
        <f>MAX(0,P5207*0.1-R5207)</f>
        <v/>
      </c>
      <c r="T5207" s="16">
        <f>Q5207+MAX(0,K5207-480000)</f>
        <v/>
      </c>
      <c r="U5207" s="16">
        <f>P5207-T5207</f>
        <v/>
      </c>
      <c r="V5207" s="17">
        <f>IF(U5207&lt;0,0,LOOKUP(U5207,{0,1950001,3300001,6950001,9000001,18000001,40000001},{0.05,0.1,0.2,0.23,0.33,0.4,0.45}))</f>
        <v/>
      </c>
      <c r="W5207" s="18">
        <f>IF(U5207&lt;0,0.9,0.9-V5207*1.021)</f>
        <v/>
      </c>
      <c r="X5207" s="16">
        <f>ROUNDDOWN(S5207*0.2/W5207+2000,0)</f>
        <v/>
      </c>
      <c r="Y5207" s="17">
        <f>IF(O5207&lt;=0,0,LOOKUP(O5207,{0,1950001,3300001,6950001,9000001,18000001,40000001},{0.05,0.1,0.2,0.23,0.33,0.4,0.45}))</f>
        <v/>
      </c>
    </row>
    <row r="5208">
      <c r="A5208" t="inlineStr">
        <is>
          <t>1万円刻み</t>
        </is>
      </c>
      <c r="B5208" s="16">
        <f>'3_1万円刻み'!$A$1181</f>
        <v/>
      </c>
      <c r="C5208" t="n">
        <v>2026</v>
      </c>
      <c r="D5208" t="n">
        <v>1</v>
      </c>
      <c r="E5208" t="n">
        <v>0</v>
      </c>
      <c r="F5208" t="n">
        <v>0</v>
      </c>
      <c r="G5208" s="16">
        <f>ROUND(MIN(B5208/12,650000)*12*0.0915+MIN(B5208/12,1390000)*12*(0.0504+0)+B5208*0.005,0)</f>
        <v/>
      </c>
      <c r="H5208" t="n">
        <v>0</v>
      </c>
      <c r="I5208" t="n">
        <v>0</v>
      </c>
      <c r="J5208" s="16">
        <f>IF(C5208=2026,IF(B5208&lt;741000,0,IF(B5208&lt;2191000,B5208-740000,IF(B5208&lt;2193000,1451000,IF(B5208&lt;2196000,1453000,IF(B5208&lt;2200000,1456000,IF(B5208&lt;3600000,ROUNDDOWN(B5208/4,-3)*2.8-80000,IF(B5208&lt;6600000,ROUNDDOWN(B5208/4,-3)*3.2-440000,IF(B5208&lt;8500000,ROUNDDOWN(B5208*0.9,0)-1100000,B5208-1950000)))))))),IF(B5208&lt;651000,0,IF(B5208&lt;1900000,B5208-650000,IF(B5208&lt;3600000,ROUNDDOWN(B5208/4,-3)*2.8-80000,IF(B5208&lt;6600000,ROUNDDOWN(B5208/4,-3)*3.2-440000,IF(B5208&lt;8500000,ROUNDDOWN(B5208*0.9,0)-1100000,B5208-1950000))))))</f>
        <v/>
      </c>
      <c r="K5208" s="16">
        <f>IF(J5208&gt;23500000,NA(),IF(C5208=2026,IF(J5208&lt;=4890000,1040000,IF(J5208&lt;=6550000,670000,620000)),IF(J5208&lt;=1320000,950000,IF(J5208&lt;=3360000,880000,IF(J5208&lt;=4890000,680000,IF(J5208&lt;=6550000,630000,580000))))))</f>
        <v/>
      </c>
      <c r="L5208" s="16">
        <f>IF(D5208=1,IF(J5208&lt;=9000000,380000,IF(J5208&lt;=9500000,260000,IF(J5208&lt;=10000000,130000,0))),0)</f>
        <v/>
      </c>
      <c r="M5208" s="16">
        <f>IF(D5208=1,IF(J5208&lt;=9000000,330000,IF(J5208&lt;=9500000,220000,IF(J5208&lt;=10000000,110000,0))),0)</f>
        <v/>
      </c>
      <c r="N5208" s="16">
        <f>IF(D5208=1,IF(J5208&lt;=9000000,50000,IF(J5208&lt;=9500000,40000,IF(J5208&lt;=10000000,20000,0))),0)</f>
        <v/>
      </c>
      <c r="O5208" s="16">
        <f>MAX(0,ROUNDDOWN(J5208-G5208-K5208-L5208-E5208*380000-F5208*630000-H5208,-3))</f>
        <v/>
      </c>
      <c r="P5208" s="16">
        <f>MAX(0,ROUNDDOWN(J5208-G5208-430000-M5208-E5208*330000-F5208*450000-I5208,-3))</f>
        <v/>
      </c>
      <c r="Q5208" s="16">
        <f>50000+N5208+E5208*50000+F5208*180000</f>
        <v/>
      </c>
      <c r="R5208" s="16">
        <f>IF(P5208&lt;=2000000,MIN(Q5208,P5208),MAX(Q5208-(P5208-2000000),50000))*0.05</f>
        <v/>
      </c>
      <c r="S5208" s="16">
        <f>MAX(0,P5208*0.1-R5208)</f>
        <v/>
      </c>
      <c r="T5208" s="16">
        <f>Q5208+MAX(0,K5208-480000)</f>
        <v/>
      </c>
      <c r="U5208" s="16">
        <f>P5208-T5208</f>
        <v/>
      </c>
      <c r="V5208" s="17">
        <f>IF(U5208&lt;0,0,LOOKUP(U5208,{0,1950001,3300001,6950001,9000001,18000001,40000001},{0.05,0.1,0.2,0.23,0.33,0.4,0.45}))</f>
        <v/>
      </c>
      <c r="W5208" s="18">
        <f>IF(U5208&lt;0,0.9,0.9-V5208*1.021)</f>
        <v/>
      </c>
      <c r="X5208" s="16">
        <f>ROUNDDOWN(S5208*0.2/W5208+2000,0)</f>
        <v/>
      </c>
      <c r="Y5208" s="17">
        <f>IF(O5208&lt;=0,0,LOOKUP(O5208,{0,1950001,3300001,6950001,9000001,18000001,40000001},{0.05,0.1,0.2,0.23,0.33,0.4,0.45}))</f>
        <v/>
      </c>
    </row>
    <row r="5209">
      <c r="A5209" t="inlineStr">
        <is>
          <t>1万円刻み</t>
        </is>
      </c>
      <c r="B5209" s="16">
        <f>'3_1万円刻み'!$A$1182</f>
        <v/>
      </c>
      <c r="C5209" t="n">
        <v>2025</v>
      </c>
      <c r="D5209" t="n">
        <v>0</v>
      </c>
      <c r="E5209" t="n">
        <v>0</v>
      </c>
      <c r="F5209" t="n">
        <v>0</v>
      </c>
      <c r="G5209" s="16">
        <f>ROUND(MIN(B5209/12,650000)*12*0.0915+MIN(B5209/12,1390000)*12*(0.0504+0)+B5209*0.005,0)</f>
        <v/>
      </c>
      <c r="H5209" t="n">
        <v>0</v>
      </c>
      <c r="I5209" t="n">
        <v>0</v>
      </c>
      <c r="J5209" s="16">
        <f>IF(C5209=2026,IF(B5209&lt;741000,0,IF(B5209&lt;2191000,B5209-740000,IF(B5209&lt;2193000,1451000,IF(B5209&lt;2196000,1453000,IF(B5209&lt;2200000,1456000,IF(B5209&lt;3600000,ROUNDDOWN(B5209/4,-3)*2.8-80000,IF(B5209&lt;6600000,ROUNDDOWN(B5209/4,-3)*3.2-440000,IF(B5209&lt;8500000,ROUNDDOWN(B5209*0.9,0)-1100000,B5209-1950000)))))))),IF(B5209&lt;651000,0,IF(B5209&lt;1900000,B5209-650000,IF(B5209&lt;3600000,ROUNDDOWN(B5209/4,-3)*2.8-80000,IF(B5209&lt;6600000,ROUNDDOWN(B5209/4,-3)*3.2-440000,IF(B5209&lt;8500000,ROUNDDOWN(B5209*0.9,0)-1100000,B5209-1950000))))))</f>
        <v/>
      </c>
      <c r="K5209" s="16">
        <f>IF(J5209&gt;23500000,NA(),IF(C5209=2026,IF(J5209&lt;=4890000,1040000,IF(J5209&lt;=6550000,670000,620000)),IF(J5209&lt;=1320000,950000,IF(J5209&lt;=3360000,880000,IF(J5209&lt;=4890000,680000,IF(J5209&lt;=6550000,630000,580000))))))</f>
        <v/>
      </c>
      <c r="L5209" s="16">
        <f>IF(D5209=1,IF(J5209&lt;=9000000,380000,IF(J5209&lt;=9500000,260000,IF(J5209&lt;=10000000,130000,0))),0)</f>
        <v/>
      </c>
      <c r="M5209" s="16">
        <f>IF(D5209=1,IF(J5209&lt;=9000000,330000,IF(J5209&lt;=9500000,220000,IF(J5209&lt;=10000000,110000,0))),0)</f>
        <v/>
      </c>
      <c r="N5209" s="16">
        <f>IF(D5209=1,IF(J5209&lt;=9000000,50000,IF(J5209&lt;=9500000,40000,IF(J5209&lt;=10000000,20000,0))),0)</f>
        <v/>
      </c>
      <c r="O5209" s="16">
        <f>MAX(0,ROUNDDOWN(J5209-G5209-K5209-L5209-E5209*380000-F5209*630000-H5209,-3))</f>
        <v/>
      </c>
      <c r="P5209" s="16">
        <f>MAX(0,ROUNDDOWN(J5209-G5209-430000-M5209-E5209*330000-F5209*450000-I5209,-3))</f>
        <v/>
      </c>
      <c r="Q5209" s="16">
        <f>50000+N5209+E5209*50000+F5209*180000</f>
        <v/>
      </c>
      <c r="R5209" s="16">
        <f>IF(P5209&lt;=2000000,MIN(Q5209,P5209),MAX(Q5209-(P5209-2000000),50000))*0.05</f>
        <v/>
      </c>
      <c r="S5209" s="16">
        <f>MAX(0,P5209*0.1-R5209)</f>
        <v/>
      </c>
      <c r="T5209" s="16">
        <f>Q5209+MAX(0,K5209-480000)</f>
        <v/>
      </c>
      <c r="U5209" s="16">
        <f>P5209-T5209</f>
        <v/>
      </c>
      <c r="V5209" s="17">
        <f>IF(U5209&lt;0,0,LOOKUP(U5209,{0,1950001,3300001,6950001,9000001,18000001,40000001},{0.05,0.1,0.2,0.23,0.33,0.4,0.45}))</f>
        <v/>
      </c>
      <c r="W5209" s="18">
        <f>IF(U5209&lt;0,0.9,0.9-V5209*1.021)</f>
        <v/>
      </c>
      <c r="X5209" s="16">
        <f>ROUNDDOWN(S5209*0.2/W5209+2000,0)</f>
        <v/>
      </c>
      <c r="Y5209" s="17">
        <f>IF(O5209&lt;=0,0,LOOKUP(O5209,{0,1950001,3300001,6950001,9000001,18000001,40000001},{0.05,0.1,0.2,0.23,0.33,0.4,0.45}))</f>
        <v/>
      </c>
    </row>
    <row r="5210">
      <c r="A5210" t="inlineStr">
        <is>
          <t>1万円刻み</t>
        </is>
      </c>
      <c r="B5210" s="16">
        <f>'3_1万円刻み'!$A$1182</f>
        <v/>
      </c>
      <c r="C5210" t="n">
        <v>2026</v>
      </c>
      <c r="D5210" t="n">
        <v>0</v>
      </c>
      <c r="E5210" t="n">
        <v>0</v>
      </c>
      <c r="F5210" t="n">
        <v>0</v>
      </c>
      <c r="G5210" s="16">
        <f>ROUND(MIN(B5210/12,650000)*12*0.0915+MIN(B5210/12,1390000)*12*(0.0504+0)+B5210*0.005,0)</f>
        <v/>
      </c>
      <c r="H5210" t="n">
        <v>0</v>
      </c>
      <c r="I5210" t="n">
        <v>0</v>
      </c>
      <c r="J5210" s="16">
        <f>IF(C5210=2026,IF(B5210&lt;741000,0,IF(B5210&lt;2191000,B5210-740000,IF(B5210&lt;2193000,1451000,IF(B5210&lt;2196000,1453000,IF(B5210&lt;2200000,1456000,IF(B5210&lt;3600000,ROUNDDOWN(B5210/4,-3)*2.8-80000,IF(B5210&lt;6600000,ROUNDDOWN(B5210/4,-3)*3.2-440000,IF(B5210&lt;8500000,ROUNDDOWN(B5210*0.9,0)-1100000,B5210-1950000)))))))),IF(B5210&lt;651000,0,IF(B5210&lt;1900000,B5210-650000,IF(B5210&lt;3600000,ROUNDDOWN(B5210/4,-3)*2.8-80000,IF(B5210&lt;6600000,ROUNDDOWN(B5210/4,-3)*3.2-440000,IF(B5210&lt;8500000,ROUNDDOWN(B5210*0.9,0)-1100000,B5210-1950000))))))</f>
        <v/>
      </c>
      <c r="K5210" s="16">
        <f>IF(J5210&gt;23500000,NA(),IF(C5210=2026,IF(J5210&lt;=4890000,1040000,IF(J5210&lt;=6550000,670000,620000)),IF(J5210&lt;=1320000,950000,IF(J5210&lt;=3360000,880000,IF(J5210&lt;=4890000,680000,IF(J5210&lt;=6550000,630000,580000))))))</f>
        <v/>
      </c>
      <c r="L5210" s="16">
        <f>IF(D5210=1,IF(J5210&lt;=9000000,380000,IF(J5210&lt;=9500000,260000,IF(J5210&lt;=10000000,130000,0))),0)</f>
        <v/>
      </c>
      <c r="M5210" s="16">
        <f>IF(D5210=1,IF(J5210&lt;=9000000,330000,IF(J5210&lt;=9500000,220000,IF(J5210&lt;=10000000,110000,0))),0)</f>
        <v/>
      </c>
      <c r="N5210" s="16">
        <f>IF(D5210=1,IF(J5210&lt;=9000000,50000,IF(J5210&lt;=9500000,40000,IF(J5210&lt;=10000000,20000,0))),0)</f>
        <v/>
      </c>
      <c r="O5210" s="16">
        <f>MAX(0,ROUNDDOWN(J5210-G5210-K5210-L5210-E5210*380000-F5210*630000-H5210,-3))</f>
        <v/>
      </c>
      <c r="P5210" s="16">
        <f>MAX(0,ROUNDDOWN(J5210-G5210-430000-M5210-E5210*330000-F5210*450000-I5210,-3))</f>
        <v/>
      </c>
      <c r="Q5210" s="16">
        <f>50000+N5210+E5210*50000+F5210*180000</f>
        <v/>
      </c>
      <c r="R5210" s="16">
        <f>IF(P5210&lt;=2000000,MIN(Q5210,P5210),MAX(Q5210-(P5210-2000000),50000))*0.05</f>
        <v/>
      </c>
      <c r="S5210" s="16">
        <f>MAX(0,P5210*0.1-R5210)</f>
        <v/>
      </c>
      <c r="T5210" s="16">
        <f>Q5210+MAX(0,K5210-480000)</f>
        <v/>
      </c>
      <c r="U5210" s="16">
        <f>P5210-T5210</f>
        <v/>
      </c>
      <c r="V5210" s="17">
        <f>IF(U5210&lt;0,0,LOOKUP(U5210,{0,1950001,3300001,6950001,9000001,18000001,40000001},{0.05,0.1,0.2,0.23,0.33,0.4,0.45}))</f>
        <v/>
      </c>
      <c r="W5210" s="18">
        <f>IF(U5210&lt;0,0.9,0.9-V5210*1.021)</f>
        <v/>
      </c>
      <c r="X5210" s="16">
        <f>ROUNDDOWN(S5210*0.2/W5210+2000,0)</f>
        <v/>
      </c>
      <c r="Y5210" s="17">
        <f>IF(O5210&lt;=0,0,LOOKUP(O5210,{0,1950001,3300001,6950001,9000001,18000001,40000001},{0.05,0.1,0.2,0.23,0.33,0.4,0.45}))</f>
        <v/>
      </c>
    </row>
    <row r="5211">
      <c r="A5211" t="inlineStr">
        <is>
          <t>1万円刻み</t>
        </is>
      </c>
      <c r="B5211" s="16">
        <f>'3_1万円刻み'!$A$1182</f>
        <v/>
      </c>
      <c r="C5211" t="n">
        <v>2025</v>
      </c>
      <c r="D5211" t="n">
        <v>1</v>
      </c>
      <c r="E5211" t="n">
        <v>0</v>
      </c>
      <c r="F5211" t="n">
        <v>0</v>
      </c>
      <c r="G5211" s="16">
        <f>ROUND(MIN(B5211/12,650000)*12*0.0915+MIN(B5211/12,1390000)*12*(0.0504+0)+B5211*0.005,0)</f>
        <v/>
      </c>
      <c r="H5211" t="n">
        <v>0</v>
      </c>
      <c r="I5211" t="n">
        <v>0</v>
      </c>
      <c r="J5211" s="16">
        <f>IF(C5211=2026,IF(B5211&lt;741000,0,IF(B5211&lt;2191000,B5211-740000,IF(B5211&lt;2193000,1451000,IF(B5211&lt;2196000,1453000,IF(B5211&lt;2200000,1456000,IF(B5211&lt;3600000,ROUNDDOWN(B5211/4,-3)*2.8-80000,IF(B5211&lt;6600000,ROUNDDOWN(B5211/4,-3)*3.2-440000,IF(B5211&lt;8500000,ROUNDDOWN(B5211*0.9,0)-1100000,B5211-1950000)))))))),IF(B5211&lt;651000,0,IF(B5211&lt;1900000,B5211-650000,IF(B5211&lt;3600000,ROUNDDOWN(B5211/4,-3)*2.8-80000,IF(B5211&lt;6600000,ROUNDDOWN(B5211/4,-3)*3.2-440000,IF(B5211&lt;8500000,ROUNDDOWN(B5211*0.9,0)-1100000,B5211-1950000))))))</f>
        <v/>
      </c>
      <c r="K5211" s="16">
        <f>IF(J5211&gt;23500000,NA(),IF(C5211=2026,IF(J5211&lt;=4890000,1040000,IF(J5211&lt;=6550000,670000,620000)),IF(J5211&lt;=1320000,950000,IF(J5211&lt;=3360000,880000,IF(J5211&lt;=4890000,680000,IF(J5211&lt;=6550000,630000,580000))))))</f>
        <v/>
      </c>
      <c r="L5211" s="16">
        <f>IF(D5211=1,IF(J5211&lt;=9000000,380000,IF(J5211&lt;=9500000,260000,IF(J5211&lt;=10000000,130000,0))),0)</f>
        <v/>
      </c>
      <c r="M5211" s="16">
        <f>IF(D5211=1,IF(J5211&lt;=9000000,330000,IF(J5211&lt;=9500000,220000,IF(J5211&lt;=10000000,110000,0))),0)</f>
        <v/>
      </c>
      <c r="N5211" s="16">
        <f>IF(D5211=1,IF(J5211&lt;=9000000,50000,IF(J5211&lt;=9500000,40000,IF(J5211&lt;=10000000,20000,0))),0)</f>
        <v/>
      </c>
      <c r="O5211" s="16">
        <f>MAX(0,ROUNDDOWN(J5211-G5211-K5211-L5211-E5211*380000-F5211*630000-H5211,-3))</f>
        <v/>
      </c>
      <c r="P5211" s="16">
        <f>MAX(0,ROUNDDOWN(J5211-G5211-430000-M5211-E5211*330000-F5211*450000-I5211,-3))</f>
        <v/>
      </c>
      <c r="Q5211" s="16">
        <f>50000+N5211+E5211*50000+F5211*180000</f>
        <v/>
      </c>
      <c r="R5211" s="16">
        <f>IF(P5211&lt;=2000000,MIN(Q5211,P5211),MAX(Q5211-(P5211-2000000),50000))*0.05</f>
        <v/>
      </c>
      <c r="S5211" s="16">
        <f>MAX(0,P5211*0.1-R5211)</f>
        <v/>
      </c>
      <c r="T5211" s="16">
        <f>Q5211+MAX(0,K5211-480000)</f>
        <v/>
      </c>
      <c r="U5211" s="16">
        <f>P5211-T5211</f>
        <v/>
      </c>
      <c r="V5211" s="17">
        <f>IF(U5211&lt;0,0,LOOKUP(U5211,{0,1950001,3300001,6950001,9000001,18000001,40000001},{0.05,0.1,0.2,0.23,0.33,0.4,0.45}))</f>
        <v/>
      </c>
      <c r="W5211" s="18">
        <f>IF(U5211&lt;0,0.9,0.9-V5211*1.021)</f>
        <v/>
      </c>
      <c r="X5211" s="16">
        <f>ROUNDDOWN(S5211*0.2/W5211+2000,0)</f>
        <v/>
      </c>
      <c r="Y5211" s="17">
        <f>IF(O5211&lt;=0,0,LOOKUP(O5211,{0,1950001,3300001,6950001,9000001,18000001,40000001},{0.05,0.1,0.2,0.23,0.33,0.4,0.45}))</f>
        <v/>
      </c>
    </row>
    <row r="5212">
      <c r="A5212" t="inlineStr">
        <is>
          <t>1万円刻み</t>
        </is>
      </c>
      <c r="B5212" s="16">
        <f>'3_1万円刻み'!$A$1182</f>
        <v/>
      </c>
      <c r="C5212" t="n">
        <v>2026</v>
      </c>
      <c r="D5212" t="n">
        <v>1</v>
      </c>
      <c r="E5212" t="n">
        <v>0</v>
      </c>
      <c r="F5212" t="n">
        <v>0</v>
      </c>
      <c r="G5212" s="16">
        <f>ROUND(MIN(B5212/12,650000)*12*0.0915+MIN(B5212/12,1390000)*12*(0.0504+0)+B5212*0.005,0)</f>
        <v/>
      </c>
      <c r="H5212" t="n">
        <v>0</v>
      </c>
      <c r="I5212" t="n">
        <v>0</v>
      </c>
      <c r="J5212" s="16">
        <f>IF(C5212=2026,IF(B5212&lt;741000,0,IF(B5212&lt;2191000,B5212-740000,IF(B5212&lt;2193000,1451000,IF(B5212&lt;2196000,1453000,IF(B5212&lt;2200000,1456000,IF(B5212&lt;3600000,ROUNDDOWN(B5212/4,-3)*2.8-80000,IF(B5212&lt;6600000,ROUNDDOWN(B5212/4,-3)*3.2-440000,IF(B5212&lt;8500000,ROUNDDOWN(B5212*0.9,0)-1100000,B5212-1950000)))))))),IF(B5212&lt;651000,0,IF(B5212&lt;1900000,B5212-650000,IF(B5212&lt;3600000,ROUNDDOWN(B5212/4,-3)*2.8-80000,IF(B5212&lt;6600000,ROUNDDOWN(B5212/4,-3)*3.2-440000,IF(B5212&lt;8500000,ROUNDDOWN(B5212*0.9,0)-1100000,B5212-1950000))))))</f>
        <v/>
      </c>
      <c r="K5212" s="16">
        <f>IF(J5212&gt;23500000,NA(),IF(C5212=2026,IF(J5212&lt;=4890000,1040000,IF(J5212&lt;=6550000,670000,620000)),IF(J5212&lt;=1320000,950000,IF(J5212&lt;=3360000,880000,IF(J5212&lt;=4890000,680000,IF(J5212&lt;=6550000,630000,580000))))))</f>
        <v/>
      </c>
      <c r="L5212" s="16">
        <f>IF(D5212=1,IF(J5212&lt;=9000000,380000,IF(J5212&lt;=9500000,260000,IF(J5212&lt;=10000000,130000,0))),0)</f>
        <v/>
      </c>
      <c r="M5212" s="16">
        <f>IF(D5212=1,IF(J5212&lt;=9000000,330000,IF(J5212&lt;=9500000,220000,IF(J5212&lt;=10000000,110000,0))),0)</f>
        <v/>
      </c>
      <c r="N5212" s="16">
        <f>IF(D5212=1,IF(J5212&lt;=9000000,50000,IF(J5212&lt;=9500000,40000,IF(J5212&lt;=10000000,20000,0))),0)</f>
        <v/>
      </c>
      <c r="O5212" s="16">
        <f>MAX(0,ROUNDDOWN(J5212-G5212-K5212-L5212-E5212*380000-F5212*630000-H5212,-3))</f>
        <v/>
      </c>
      <c r="P5212" s="16">
        <f>MAX(0,ROUNDDOWN(J5212-G5212-430000-M5212-E5212*330000-F5212*450000-I5212,-3))</f>
        <v/>
      </c>
      <c r="Q5212" s="16">
        <f>50000+N5212+E5212*50000+F5212*180000</f>
        <v/>
      </c>
      <c r="R5212" s="16">
        <f>IF(P5212&lt;=2000000,MIN(Q5212,P5212),MAX(Q5212-(P5212-2000000),50000))*0.05</f>
        <v/>
      </c>
      <c r="S5212" s="16">
        <f>MAX(0,P5212*0.1-R5212)</f>
        <v/>
      </c>
      <c r="T5212" s="16">
        <f>Q5212+MAX(0,K5212-480000)</f>
        <v/>
      </c>
      <c r="U5212" s="16">
        <f>P5212-T5212</f>
        <v/>
      </c>
      <c r="V5212" s="17">
        <f>IF(U5212&lt;0,0,LOOKUP(U5212,{0,1950001,3300001,6950001,9000001,18000001,40000001},{0.05,0.1,0.2,0.23,0.33,0.4,0.45}))</f>
        <v/>
      </c>
      <c r="W5212" s="18">
        <f>IF(U5212&lt;0,0.9,0.9-V5212*1.021)</f>
        <v/>
      </c>
      <c r="X5212" s="16">
        <f>ROUNDDOWN(S5212*0.2/W5212+2000,0)</f>
        <v/>
      </c>
      <c r="Y5212" s="17">
        <f>IF(O5212&lt;=0,0,LOOKUP(O5212,{0,1950001,3300001,6950001,9000001,18000001,40000001},{0.05,0.1,0.2,0.23,0.33,0.4,0.45}))</f>
        <v/>
      </c>
    </row>
    <row r="5213">
      <c r="A5213" t="inlineStr">
        <is>
          <t>1万円刻み</t>
        </is>
      </c>
      <c r="B5213" s="16">
        <f>'3_1万円刻み'!$A$1183</f>
        <v/>
      </c>
      <c r="C5213" t="n">
        <v>2025</v>
      </c>
      <c r="D5213" t="n">
        <v>0</v>
      </c>
      <c r="E5213" t="n">
        <v>0</v>
      </c>
      <c r="F5213" t="n">
        <v>0</v>
      </c>
      <c r="G5213" s="16">
        <f>ROUND(MIN(B5213/12,650000)*12*0.0915+MIN(B5213/12,1390000)*12*(0.0504+0)+B5213*0.005,0)</f>
        <v/>
      </c>
      <c r="H5213" t="n">
        <v>0</v>
      </c>
      <c r="I5213" t="n">
        <v>0</v>
      </c>
      <c r="J5213" s="16">
        <f>IF(C5213=2026,IF(B5213&lt;741000,0,IF(B5213&lt;2191000,B5213-740000,IF(B5213&lt;2193000,1451000,IF(B5213&lt;2196000,1453000,IF(B5213&lt;2200000,1456000,IF(B5213&lt;3600000,ROUNDDOWN(B5213/4,-3)*2.8-80000,IF(B5213&lt;6600000,ROUNDDOWN(B5213/4,-3)*3.2-440000,IF(B5213&lt;8500000,ROUNDDOWN(B5213*0.9,0)-1100000,B5213-1950000)))))))),IF(B5213&lt;651000,0,IF(B5213&lt;1900000,B5213-650000,IF(B5213&lt;3600000,ROUNDDOWN(B5213/4,-3)*2.8-80000,IF(B5213&lt;6600000,ROUNDDOWN(B5213/4,-3)*3.2-440000,IF(B5213&lt;8500000,ROUNDDOWN(B5213*0.9,0)-1100000,B5213-1950000))))))</f>
        <v/>
      </c>
      <c r="K5213" s="16">
        <f>IF(J5213&gt;23500000,NA(),IF(C5213=2026,IF(J5213&lt;=4890000,1040000,IF(J5213&lt;=6550000,670000,620000)),IF(J5213&lt;=1320000,950000,IF(J5213&lt;=3360000,880000,IF(J5213&lt;=4890000,680000,IF(J5213&lt;=6550000,630000,580000))))))</f>
        <v/>
      </c>
      <c r="L5213" s="16">
        <f>IF(D5213=1,IF(J5213&lt;=9000000,380000,IF(J5213&lt;=9500000,260000,IF(J5213&lt;=10000000,130000,0))),0)</f>
        <v/>
      </c>
      <c r="M5213" s="16">
        <f>IF(D5213=1,IF(J5213&lt;=9000000,330000,IF(J5213&lt;=9500000,220000,IF(J5213&lt;=10000000,110000,0))),0)</f>
        <v/>
      </c>
      <c r="N5213" s="16">
        <f>IF(D5213=1,IF(J5213&lt;=9000000,50000,IF(J5213&lt;=9500000,40000,IF(J5213&lt;=10000000,20000,0))),0)</f>
        <v/>
      </c>
      <c r="O5213" s="16">
        <f>MAX(0,ROUNDDOWN(J5213-G5213-K5213-L5213-E5213*380000-F5213*630000-H5213,-3))</f>
        <v/>
      </c>
      <c r="P5213" s="16">
        <f>MAX(0,ROUNDDOWN(J5213-G5213-430000-M5213-E5213*330000-F5213*450000-I5213,-3))</f>
        <v/>
      </c>
      <c r="Q5213" s="16">
        <f>50000+N5213+E5213*50000+F5213*180000</f>
        <v/>
      </c>
      <c r="R5213" s="16">
        <f>IF(P5213&lt;=2000000,MIN(Q5213,P5213),MAX(Q5213-(P5213-2000000),50000))*0.05</f>
        <v/>
      </c>
      <c r="S5213" s="16">
        <f>MAX(0,P5213*0.1-R5213)</f>
        <v/>
      </c>
      <c r="T5213" s="16">
        <f>Q5213+MAX(0,K5213-480000)</f>
        <v/>
      </c>
      <c r="U5213" s="16">
        <f>P5213-T5213</f>
        <v/>
      </c>
      <c r="V5213" s="17">
        <f>IF(U5213&lt;0,0,LOOKUP(U5213,{0,1950001,3300001,6950001,9000001,18000001,40000001},{0.05,0.1,0.2,0.23,0.33,0.4,0.45}))</f>
        <v/>
      </c>
      <c r="W5213" s="18">
        <f>IF(U5213&lt;0,0.9,0.9-V5213*1.021)</f>
        <v/>
      </c>
      <c r="X5213" s="16">
        <f>ROUNDDOWN(S5213*0.2/W5213+2000,0)</f>
        <v/>
      </c>
      <c r="Y5213" s="17">
        <f>IF(O5213&lt;=0,0,LOOKUP(O5213,{0,1950001,3300001,6950001,9000001,18000001,40000001},{0.05,0.1,0.2,0.23,0.33,0.4,0.45}))</f>
        <v/>
      </c>
    </row>
    <row r="5214">
      <c r="A5214" t="inlineStr">
        <is>
          <t>1万円刻み</t>
        </is>
      </c>
      <c r="B5214" s="16">
        <f>'3_1万円刻み'!$A$1183</f>
        <v/>
      </c>
      <c r="C5214" t="n">
        <v>2026</v>
      </c>
      <c r="D5214" t="n">
        <v>0</v>
      </c>
      <c r="E5214" t="n">
        <v>0</v>
      </c>
      <c r="F5214" t="n">
        <v>0</v>
      </c>
      <c r="G5214" s="16">
        <f>ROUND(MIN(B5214/12,650000)*12*0.0915+MIN(B5214/12,1390000)*12*(0.0504+0)+B5214*0.005,0)</f>
        <v/>
      </c>
      <c r="H5214" t="n">
        <v>0</v>
      </c>
      <c r="I5214" t="n">
        <v>0</v>
      </c>
      <c r="J5214" s="16">
        <f>IF(C5214=2026,IF(B5214&lt;741000,0,IF(B5214&lt;2191000,B5214-740000,IF(B5214&lt;2193000,1451000,IF(B5214&lt;2196000,1453000,IF(B5214&lt;2200000,1456000,IF(B5214&lt;3600000,ROUNDDOWN(B5214/4,-3)*2.8-80000,IF(B5214&lt;6600000,ROUNDDOWN(B5214/4,-3)*3.2-440000,IF(B5214&lt;8500000,ROUNDDOWN(B5214*0.9,0)-1100000,B5214-1950000)))))))),IF(B5214&lt;651000,0,IF(B5214&lt;1900000,B5214-650000,IF(B5214&lt;3600000,ROUNDDOWN(B5214/4,-3)*2.8-80000,IF(B5214&lt;6600000,ROUNDDOWN(B5214/4,-3)*3.2-440000,IF(B5214&lt;8500000,ROUNDDOWN(B5214*0.9,0)-1100000,B5214-1950000))))))</f>
        <v/>
      </c>
      <c r="K5214" s="16">
        <f>IF(J5214&gt;23500000,NA(),IF(C5214=2026,IF(J5214&lt;=4890000,1040000,IF(J5214&lt;=6550000,670000,620000)),IF(J5214&lt;=1320000,950000,IF(J5214&lt;=3360000,880000,IF(J5214&lt;=4890000,680000,IF(J5214&lt;=6550000,630000,580000))))))</f>
        <v/>
      </c>
      <c r="L5214" s="16">
        <f>IF(D5214=1,IF(J5214&lt;=9000000,380000,IF(J5214&lt;=9500000,260000,IF(J5214&lt;=10000000,130000,0))),0)</f>
        <v/>
      </c>
      <c r="M5214" s="16">
        <f>IF(D5214=1,IF(J5214&lt;=9000000,330000,IF(J5214&lt;=9500000,220000,IF(J5214&lt;=10000000,110000,0))),0)</f>
        <v/>
      </c>
      <c r="N5214" s="16">
        <f>IF(D5214=1,IF(J5214&lt;=9000000,50000,IF(J5214&lt;=9500000,40000,IF(J5214&lt;=10000000,20000,0))),0)</f>
        <v/>
      </c>
      <c r="O5214" s="16">
        <f>MAX(0,ROUNDDOWN(J5214-G5214-K5214-L5214-E5214*380000-F5214*630000-H5214,-3))</f>
        <v/>
      </c>
      <c r="P5214" s="16">
        <f>MAX(0,ROUNDDOWN(J5214-G5214-430000-M5214-E5214*330000-F5214*450000-I5214,-3))</f>
        <v/>
      </c>
      <c r="Q5214" s="16">
        <f>50000+N5214+E5214*50000+F5214*180000</f>
        <v/>
      </c>
      <c r="R5214" s="16">
        <f>IF(P5214&lt;=2000000,MIN(Q5214,P5214),MAX(Q5214-(P5214-2000000),50000))*0.05</f>
        <v/>
      </c>
      <c r="S5214" s="16">
        <f>MAX(0,P5214*0.1-R5214)</f>
        <v/>
      </c>
      <c r="T5214" s="16">
        <f>Q5214+MAX(0,K5214-480000)</f>
        <v/>
      </c>
      <c r="U5214" s="16">
        <f>P5214-T5214</f>
        <v/>
      </c>
      <c r="V5214" s="17">
        <f>IF(U5214&lt;0,0,LOOKUP(U5214,{0,1950001,3300001,6950001,9000001,18000001,40000001},{0.05,0.1,0.2,0.23,0.33,0.4,0.45}))</f>
        <v/>
      </c>
      <c r="W5214" s="18">
        <f>IF(U5214&lt;0,0.9,0.9-V5214*1.021)</f>
        <v/>
      </c>
      <c r="X5214" s="16">
        <f>ROUNDDOWN(S5214*0.2/W5214+2000,0)</f>
        <v/>
      </c>
      <c r="Y5214" s="17">
        <f>IF(O5214&lt;=0,0,LOOKUP(O5214,{0,1950001,3300001,6950001,9000001,18000001,40000001},{0.05,0.1,0.2,0.23,0.33,0.4,0.45}))</f>
        <v/>
      </c>
    </row>
    <row r="5215">
      <c r="A5215" t="inlineStr">
        <is>
          <t>1万円刻み</t>
        </is>
      </c>
      <c r="B5215" s="16">
        <f>'3_1万円刻み'!$A$1183</f>
        <v/>
      </c>
      <c r="C5215" t="n">
        <v>2025</v>
      </c>
      <c r="D5215" t="n">
        <v>1</v>
      </c>
      <c r="E5215" t="n">
        <v>0</v>
      </c>
      <c r="F5215" t="n">
        <v>0</v>
      </c>
      <c r="G5215" s="16">
        <f>ROUND(MIN(B5215/12,650000)*12*0.0915+MIN(B5215/12,1390000)*12*(0.0504+0)+B5215*0.005,0)</f>
        <v/>
      </c>
      <c r="H5215" t="n">
        <v>0</v>
      </c>
      <c r="I5215" t="n">
        <v>0</v>
      </c>
      <c r="J5215" s="16">
        <f>IF(C5215=2026,IF(B5215&lt;741000,0,IF(B5215&lt;2191000,B5215-740000,IF(B5215&lt;2193000,1451000,IF(B5215&lt;2196000,1453000,IF(B5215&lt;2200000,1456000,IF(B5215&lt;3600000,ROUNDDOWN(B5215/4,-3)*2.8-80000,IF(B5215&lt;6600000,ROUNDDOWN(B5215/4,-3)*3.2-440000,IF(B5215&lt;8500000,ROUNDDOWN(B5215*0.9,0)-1100000,B5215-1950000)))))))),IF(B5215&lt;651000,0,IF(B5215&lt;1900000,B5215-650000,IF(B5215&lt;3600000,ROUNDDOWN(B5215/4,-3)*2.8-80000,IF(B5215&lt;6600000,ROUNDDOWN(B5215/4,-3)*3.2-440000,IF(B5215&lt;8500000,ROUNDDOWN(B5215*0.9,0)-1100000,B5215-1950000))))))</f>
        <v/>
      </c>
      <c r="K5215" s="16">
        <f>IF(J5215&gt;23500000,NA(),IF(C5215=2026,IF(J5215&lt;=4890000,1040000,IF(J5215&lt;=6550000,670000,620000)),IF(J5215&lt;=1320000,950000,IF(J5215&lt;=3360000,880000,IF(J5215&lt;=4890000,680000,IF(J5215&lt;=6550000,630000,580000))))))</f>
        <v/>
      </c>
      <c r="L5215" s="16">
        <f>IF(D5215=1,IF(J5215&lt;=9000000,380000,IF(J5215&lt;=9500000,260000,IF(J5215&lt;=10000000,130000,0))),0)</f>
        <v/>
      </c>
      <c r="M5215" s="16">
        <f>IF(D5215=1,IF(J5215&lt;=9000000,330000,IF(J5215&lt;=9500000,220000,IF(J5215&lt;=10000000,110000,0))),0)</f>
        <v/>
      </c>
      <c r="N5215" s="16">
        <f>IF(D5215=1,IF(J5215&lt;=9000000,50000,IF(J5215&lt;=9500000,40000,IF(J5215&lt;=10000000,20000,0))),0)</f>
        <v/>
      </c>
      <c r="O5215" s="16">
        <f>MAX(0,ROUNDDOWN(J5215-G5215-K5215-L5215-E5215*380000-F5215*630000-H5215,-3))</f>
        <v/>
      </c>
      <c r="P5215" s="16">
        <f>MAX(0,ROUNDDOWN(J5215-G5215-430000-M5215-E5215*330000-F5215*450000-I5215,-3))</f>
        <v/>
      </c>
      <c r="Q5215" s="16">
        <f>50000+N5215+E5215*50000+F5215*180000</f>
        <v/>
      </c>
      <c r="R5215" s="16">
        <f>IF(P5215&lt;=2000000,MIN(Q5215,P5215),MAX(Q5215-(P5215-2000000),50000))*0.05</f>
        <v/>
      </c>
      <c r="S5215" s="16">
        <f>MAX(0,P5215*0.1-R5215)</f>
        <v/>
      </c>
      <c r="T5215" s="16">
        <f>Q5215+MAX(0,K5215-480000)</f>
        <v/>
      </c>
      <c r="U5215" s="16">
        <f>P5215-T5215</f>
        <v/>
      </c>
      <c r="V5215" s="17">
        <f>IF(U5215&lt;0,0,LOOKUP(U5215,{0,1950001,3300001,6950001,9000001,18000001,40000001},{0.05,0.1,0.2,0.23,0.33,0.4,0.45}))</f>
        <v/>
      </c>
      <c r="W5215" s="18">
        <f>IF(U5215&lt;0,0.9,0.9-V5215*1.021)</f>
        <v/>
      </c>
      <c r="X5215" s="16">
        <f>ROUNDDOWN(S5215*0.2/W5215+2000,0)</f>
        <v/>
      </c>
      <c r="Y5215" s="17">
        <f>IF(O5215&lt;=0,0,LOOKUP(O5215,{0,1950001,3300001,6950001,9000001,18000001,40000001},{0.05,0.1,0.2,0.23,0.33,0.4,0.45}))</f>
        <v/>
      </c>
    </row>
    <row r="5216">
      <c r="A5216" t="inlineStr">
        <is>
          <t>1万円刻み</t>
        </is>
      </c>
      <c r="B5216" s="16">
        <f>'3_1万円刻み'!$A$1183</f>
        <v/>
      </c>
      <c r="C5216" t="n">
        <v>2026</v>
      </c>
      <c r="D5216" t="n">
        <v>1</v>
      </c>
      <c r="E5216" t="n">
        <v>0</v>
      </c>
      <c r="F5216" t="n">
        <v>0</v>
      </c>
      <c r="G5216" s="16">
        <f>ROUND(MIN(B5216/12,650000)*12*0.0915+MIN(B5216/12,1390000)*12*(0.0504+0)+B5216*0.005,0)</f>
        <v/>
      </c>
      <c r="H5216" t="n">
        <v>0</v>
      </c>
      <c r="I5216" t="n">
        <v>0</v>
      </c>
      <c r="J5216" s="16">
        <f>IF(C5216=2026,IF(B5216&lt;741000,0,IF(B5216&lt;2191000,B5216-740000,IF(B5216&lt;2193000,1451000,IF(B5216&lt;2196000,1453000,IF(B5216&lt;2200000,1456000,IF(B5216&lt;3600000,ROUNDDOWN(B5216/4,-3)*2.8-80000,IF(B5216&lt;6600000,ROUNDDOWN(B5216/4,-3)*3.2-440000,IF(B5216&lt;8500000,ROUNDDOWN(B5216*0.9,0)-1100000,B5216-1950000)))))))),IF(B5216&lt;651000,0,IF(B5216&lt;1900000,B5216-650000,IF(B5216&lt;3600000,ROUNDDOWN(B5216/4,-3)*2.8-80000,IF(B5216&lt;6600000,ROUNDDOWN(B5216/4,-3)*3.2-440000,IF(B5216&lt;8500000,ROUNDDOWN(B5216*0.9,0)-1100000,B5216-1950000))))))</f>
        <v/>
      </c>
      <c r="K5216" s="16">
        <f>IF(J5216&gt;23500000,NA(),IF(C5216=2026,IF(J5216&lt;=4890000,1040000,IF(J5216&lt;=6550000,670000,620000)),IF(J5216&lt;=1320000,950000,IF(J5216&lt;=3360000,880000,IF(J5216&lt;=4890000,680000,IF(J5216&lt;=6550000,630000,580000))))))</f>
        <v/>
      </c>
      <c r="L5216" s="16">
        <f>IF(D5216=1,IF(J5216&lt;=9000000,380000,IF(J5216&lt;=9500000,260000,IF(J5216&lt;=10000000,130000,0))),0)</f>
        <v/>
      </c>
      <c r="M5216" s="16">
        <f>IF(D5216=1,IF(J5216&lt;=9000000,330000,IF(J5216&lt;=9500000,220000,IF(J5216&lt;=10000000,110000,0))),0)</f>
        <v/>
      </c>
      <c r="N5216" s="16">
        <f>IF(D5216=1,IF(J5216&lt;=9000000,50000,IF(J5216&lt;=9500000,40000,IF(J5216&lt;=10000000,20000,0))),0)</f>
        <v/>
      </c>
      <c r="O5216" s="16">
        <f>MAX(0,ROUNDDOWN(J5216-G5216-K5216-L5216-E5216*380000-F5216*630000-H5216,-3))</f>
        <v/>
      </c>
      <c r="P5216" s="16">
        <f>MAX(0,ROUNDDOWN(J5216-G5216-430000-M5216-E5216*330000-F5216*450000-I5216,-3))</f>
        <v/>
      </c>
      <c r="Q5216" s="16">
        <f>50000+N5216+E5216*50000+F5216*180000</f>
        <v/>
      </c>
      <c r="R5216" s="16">
        <f>IF(P5216&lt;=2000000,MIN(Q5216,P5216),MAX(Q5216-(P5216-2000000),50000))*0.05</f>
        <v/>
      </c>
      <c r="S5216" s="16">
        <f>MAX(0,P5216*0.1-R5216)</f>
        <v/>
      </c>
      <c r="T5216" s="16">
        <f>Q5216+MAX(0,K5216-480000)</f>
        <v/>
      </c>
      <c r="U5216" s="16">
        <f>P5216-T5216</f>
        <v/>
      </c>
      <c r="V5216" s="17">
        <f>IF(U5216&lt;0,0,LOOKUP(U5216,{0,1950001,3300001,6950001,9000001,18000001,40000001},{0.05,0.1,0.2,0.23,0.33,0.4,0.45}))</f>
        <v/>
      </c>
      <c r="W5216" s="18">
        <f>IF(U5216&lt;0,0.9,0.9-V5216*1.021)</f>
        <v/>
      </c>
      <c r="X5216" s="16">
        <f>ROUNDDOWN(S5216*0.2/W5216+2000,0)</f>
        <v/>
      </c>
      <c r="Y5216" s="17">
        <f>IF(O5216&lt;=0,0,LOOKUP(O5216,{0,1950001,3300001,6950001,9000001,18000001,40000001},{0.05,0.1,0.2,0.23,0.33,0.4,0.45}))</f>
        <v/>
      </c>
    </row>
    <row r="5217">
      <c r="A5217" t="inlineStr">
        <is>
          <t>1万円刻み</t>
        </is>
      </c>
      <c r="B5217" s="16">
        <f>'3_1万円刻み'!$A$1184</f>
        <v/>
      </c>
      <c r="C5217" t="n">
        <v>2025</v>
      </c>
      <c r="D5217" t="n">
        <v>0</v>
      </c>
      <c r="E5217" t="n">
        <v>0</v>
      </c>
      <c r="F5217" t="n">
        <v>0</v>
      </c>
      <c r="G5217" s="16">
        <f>ROUND(MIN(B5217/12,650000)*12*0.0915+MIN(B5217/12,1390000)*12*(0.0504+0)+B5217*0.005,0)</f>
        <v/>
      </c>
      <c r="H5217" t="n">
        <v>0</v>
      </c>
      <c r="I5217" t="n">
        <v>0</v>
      </c>
      <c r="J5217" s="16">
        <f>IF(C5217=2026,IF(B5217&lt;741000,0,IF(B5217&lt;2191000,B5217-740000,IF(B5217&lt;2193000,1451000,IF(B5217&lt;2196000,1453000,IF(B5217&lt;2200000,1456000,IF(B5217&lt;3600000,ROUNDDOWN(B5217/4,-3)*2.8-80000,IF(B5217&lt;6600000,ROUNDDOWN(B5217/4,-3)*3.2-440000,IF(B5217&lt;8500000,ROUNDDOWN(B5217*0.9,0)-1100000,B5217-1950000)))))))),IF(B5217&lt;651000,0,IF(B5217&lt;1900000,B5217-650000,IF(B5217&lt;3600000,ROUNDDOWN(B5217/4,-3)*2.8-80000,IF(B5217&lt;6600000,ROUNDDOWN(B5217/4,-3)*3.2-440000,IF(B5217&lt;8500000,ROUNDDOWN(B5217*0.9,0)-1100000,B5217-1950000))))))</f>
        <v/>
      </c>
      <c r="K5217" s="16">
        <f>IF(J5217&gt;23500000,NA(),IF(C5217=2026,IF(J5217&lt;=4890000,1040000,IF(J5217&lt;=6550000,670000,620000)),IF(J5217&lt;=1320000,950000,IF(J5217&lt;=3360000,880000,IF(J5217&lt;=4890000,680000,IF(J5217&lt;=6550000,630000,580000))))))</f>
        <v/>
      </c>
      <c r="L5217" s="16">
        <f>IF(D5217=1,IF(J5217&lt;=9000000,380000,IF(J5217&lt;=9500000,260000,IF(J5217&lt;=10000000,130000,0))),0)</f>
        <v/>
      </c>
      <c r="M5217" s="16">
        <f>IF(D5217=1,IF(J5217&lt;=9000000,330000,IF(J5217&lt;=9500000,220000,IF(J5217&lt;=10000000,110000,0))),0)</f>
        <v/>
      </c>
      <c r="N5217" s="16">
        <f>IF(D5217=1,IF(J5217&lt;=9000000,50000,IF(J5217&lt;=9500000,40000,IF(J5217&lt;=10000000,20000,0))),0)</f>
        <v/>
      </c>
      <c r="O5217" s="16">
        <f>MAX(0,ROUNDDOWN(J5217-G5217-K5217-L5217-E5217*380000-F5217*630000-H5217,-3))</f>
        <v/>
      </c>
      <c r="P5217" s="16">
        <f>MAX(0,ROUNDDOWN(J5217-G5217-430000-M5217-E5217*330000-F5217*450000-I5217,-3))</f>
        <v/>
      </c>
      <c r="Q5217" s="16">
        <f>50000+N5217+E5217*50000+F5217*180000</f>
        <v/>
      </c>
      <c r="R5217" s="16">
        <f>IF(P5217&lt;=2000000,MIN(Q5217,P5217),MAX(Q5217-(P5217-2000000),50000))*0.05</f>
        <v/>
      </c>
      <c r="S5217" s="16">
        <f>MAX(0,P5217*0.1-R5217)</f>
        <v/>
      </c>
      <c r="T5217" s="16">
        <f>Q5217+MAX(0,K5217-480000)</f>
        <v/>
      </c>
      <c r="U5217" s="16">
        <f>P5217-T5217</f>
        <v/>
      </c>
      <c r="V5217" s="17">
        <f>IF(U5217&lt;0,0,LOOKUP(U5217,{0,1950001,3300001,6950001,9000001,18000001,40000001},{0.05,0.1,0.2,0.23,0.33,0.4,0.45}))</f>
        <v/>
      </c>
      <c r="W5217" s="18">
        <f>IF(U5217&lt;0,0.9,0.9-V5217*1.021)</f>
        <v/>
      </c>
      <c r="X5217" s="16">
        <f>ROUNDDOWN(S5217*0.2/W5217+2000,0)</f>
        <v/>
      </c>
      <c r="Y5217" s="17">
        <f>IF(O5217&lt;=0,0,LOOKUP(O5217,{0,1950001,3300001,6950001,9000001,18000001,40000001},{0.05,0.1,0.2,0.23,0.33,0.4,0.45}))</f>
        <v/>
      </c>
    </row>
    <row r="5218">
      <c r="A5218" t="inlineStr">
        <is>
          <t>1万円刻み</t>
        </is>
      </c>
      <c r="B5218" s="16">
        <f>'3_1万円刻み'!$A$1184</f>
        <v/>
      </c>
      <c r="C5218" t="n">
        <v>2026</v>
      </c>
      <c r="D5218" t="n">
        <v>0</v>
      </c>
      <c r="E5218" t="n">
        <v>0</v>
      </c>
      <c r="F5218" t="n">
        <v>0</v>
      </c>
      <c r="G5218" s="16">
        <f>ROUND(MIN(B5218/12,650000)*12*0.0915+MIN(B5218/12,1390000)*12*(0.0504+0)+B5218*0.005,0)</f>
        <v/>
      </c>
      <c r="H5218" t="n">
        <v>0</v>
      </c>
      <c r="I5218" t="n">
        <v>0</v>
      </c>
      <c r="J5218" s="16">
        <f>IF(C5218=2026,IF(B5218&lt;741000,0,IF(B5218&lt;2191000,B5218-740000,IF(B5218&lt;2193000,1451000,IF(B5218&lt;2196000,1453000,IF(B5218&lt;2200000,1456000,IF(B5218&lt;3600000,ROUNDDOWN(B5218/4,-3)*2.8-80000,IF(B5218&lt;6600000,ROUNDDOWN(B5218/4,-3)*3.2-440000,IF(B5218&lt;8500000,ROUNDDOWN(B5218*0.9,0)-1100000,B5218-1950000)))))))),IF(B5218&lt;651000,0,IF(B5218&lt;1900000,B5218-650000,IF(B5218&lt;3600000,ROUNDDOWN(B5218/4,-3)*2.8-80000,IF(B5218&lt;6600000,ROUNDDOWN(B5218/4,-3)*3.2-440000,IF(B5218&lt;8500000,ROUNDDOWN(B5218*0.9,0)-1100000,B5218-1950000))))))</f>
        <v/>
      </c>
      <c r="K5218" s="16">
        <f>IF(J5218&gt;23500000,NA(),IF(C5218=2026,IF(J5218&lt;=4890000,1040000,IF(J5218&lt;=6550000,670000,620000)),IF(J5218&lt;=1320000,950000,IF(J5218&lt;=3360000,880000,IF(J5218&lt;=4890000,680000,IF(J5218&lt;=6550000,630000,580000))))))</f>
        <v/>
      </c>
      <c r="L5218" s="16">
        <f>IF(D5218=1,IF(J5218&lt;=9000000,380000,IF(J5218&lt;=9500000,260000,IF(J5218&lt;=10000000,130000,0))),0)</f>
        <v/>
      </c>
      <c r="M5218" s="16">
        <f>IF(D5218=1,IF(J5218&lt;=9000000,330000,IF(J5218&lt;=9500000,220000,IF(J5218&lt;=10000000,110000,0))),0)</f>
        <v/>
      </c>
      <c r="N5218" s="16">
        <f>IF(D5218=1,IF(J5218&lt;=9000000,50000,IF(J5218&lt;=9500000,40000,IF(J5218&lt;=10000000,20000,0))),0)</f>
        <v/>
      </c>
      <c r="O5218" s="16">
        <f>MAX(0,ROUNDDOWN(J5218-G5218-K5218-L5218-E5218*380000-F5218*630000-H5218,-3))</f>
        <v/>
      </c>
      <c r="P5218" s="16">
        <f>MAX(0,ROUNDDOWN(J5218-G5218-430000-M5218-E5218*330000-F5218*450000-I5218,-3))</f>
        <v/>
      </c>
      <c r="Q5218" s="16">
        <f>50000+N5218+E5218*50000+F5218*180000</f>
        <v/>
      </c>
      <c r="R5218" s="16">
        <f>IF(P5218&lt;=2000000,MIN(Q5218,P5218),MAX(Q5218-(P5218-2000000),50000))*0.05</f>
        <v/>
      </c>
      <c r="S5218" s="16">
        <f>MAX(0,P5218*0.1-R5218)</f>
        <v/>
      </c>
      <c r="T5218" s="16">
        <f>Q5218+MAX(0,K5218-480000)</f>
        <v/>
      </c>
      <c r="U5218" s="16">
        <f>P5218-T5218</f>
        <v/>
      </c>
      <c r="V5218" s="17">
        <f>IF(U5218&lt;0,0,LOOKUP(U5218,{0,1950001,3300001,6950001,9000001,18000001,40000001},{0.05,0.1,0.2,0.23,0.33,0.4,0.45}))</f>
        <v/>
      </c>
      <c r="W5218" s="18">
        <f>IF(U5218&lt;0,0.9,0.9-V5218*1.021)</f>
        <v/>
      </c>
      <c r="X5218" s="16">
        <f>ROUNDDOWN(S5218*0.2/W5218+2000,0)</f>
        <v/>
      </c>
      <c r="Y5218" s="17">
        <f>IF(O5218&lt;=0,0,LOOKUP(O5218,{0,1950001,3300001,6950001,9000001,18000001,40000001},{0.05,0.1,0.2,0.23,0.33,0.4,0.45}))</f>
        <v/>
      </c>
    </row>
    <row r="5219">
      <c r="A5219" t="inlineStr">
        <is>
          <t>1万円刻み</t>
        </is>
      </c>
      <c r="B5219" s="16">
        <f>'3_1万円刻み'!$A$1184</f>
        <v/>
      </c>
      <c r="C5219" t="n">
        <v>2025</v>
      </c>
      <c r="D5219" t="n">
        <v>1</v>
      </c>
      <c r="E5219" t="n">
        <v>0</v>
      </c>
      <c r="F5219" t="n">
        <v>0</v>
      </c>
      <c r="G5219" s="16">
        <f>ROUND(MIN(B5219/12,650000)*12*0.0915+MIN(B5219/12,1390000)*12*(0.0504+0)+B5219*0.005,0)</f>
        <v/>
      </c>
      <c r="H5219" t="n">
        <v>0</v>
      </c>
      <c r="I5219" t="n">
        <v>0</v>
      </c>
      <c r="J5219" s="16">
        <f>IF(C5219=2026,IF(B5219&lt;741000,0,IF(B5219&lt;2191000,B5219-740000,IF(B5219&lt;2193000,1451000,IF(B5219&lt;2196000,1453000,IF(B5219&lt;2200000,1456000,IF(B5219&lt;3600000,ROUNDDOWN(B5219/4,-3)*2.8-80000,IF(B5219&lt;6600000,ROUNDDOWN(B5219/4,-3)*3.2-440000,IF(B5219&lt;8500000,ROUNDDOWN(B5219*0.9,0)-1100000,B5219-1950000)))))))),IF(B5219&lt;651000,0,IF(B5219&lt;1900000,B5219-650000,IF(B5219&lt;3600000,ROUNDDOWN(B5219/4,-3)*2.8-80000,IF(B5219&lt;6600000,ROUNDDOWN(B5219/4,-3)*3.2-440000,IF(B5219&lt;8500000,ROUNDDOWN(B5219*0.9,0)-1100000,B5219-1950000))))))</f>
        <v/>
      </c>
      <c r="K5219" s="16">
        <f>IF(J5219&gt;23500000,NA(),IF(C5219=2026,IF(J5219&lt;=4890000,1040000,IF(J5219&lt;=6550000,670000,620000)),IF(J5219&lt;=1320000,950000,IF(J5219&lt;=3360000,880000,IF(J5219&lt;=4890000,680000,IF(J5219&lt;=6550000,630000,580000))))))</f>
        <v/>
      </c>
      <c r="L5219" s="16">
        <f>IF(D5219=1,IF(J5219&lt;=9000000,380000,IF(J5219&lt;=9500000,260000,IF(J5219&lt;=10000000,130000,0))),0)</f>
        <v/>
      </c>
      <c r="M5219" s="16">
        <f>IF(D5219=1,IF(J5219&lt;=9000000,330000,IF(J5219&lt;=9500000,220000,IF(J5219&lt;=10000000,110000,0))),0)</f>
        <v/>
      </c>
      <c r="N5219" s="16">
        <f>IF(D5219=1,IF(J5219&lt;=9000000,50000,IF(J5219&lt;=9500000,40000,IF(J5219&lt;=10000000,20000,0))),0)</f>
        <v/>
      </c>
      <c r="O5219" s="16">
        <f>MAX(0,ROUNDDOWN(J5219-G5219-K5219-L5219-E5219*380000-F5219*630000-H5219,-3))</f>
        <v/>
      </c>
      <c r="P5219" s="16">
        <f>MAX(0,ROUNDDOWN(J5219-G5219-430000-M5219-E5219*330000-F5219*450000-I5219,-3))</f>
        <v/>
      </c>
      <c r="Q5219" s="16">
        <f>50000+N5219+E5219*50000+F5219*180000</f>
        <v/>
      </c>
      <c r="R5219" s="16">
        <f>IF(P5219&lt;=2000000,MIN(Q5219,P5219),MAX(Q5219-(P5219-2000000),50000))*0.05</f>
        <v/>
      </c>
      <c r="S5219" s="16">
        <f>MAX(0,P5219*0.1-R5219)</f>
        <v/>
      </c>
      <c r="T5219" s="16">
        <f>Q5219+MAX(0,K5219-480000)</f>
        <v/>
      </c>
      <c r="U5219" s="16">
        <f>P5219-T5219</f>
        <v/>
      </c>
      <c r="V5219" s="17">
        <f>IF(U5219&lt;0,0,LOOKUP(U5219,{0,1950001,3300001,6950001,9000001,18000001,40000001},{0.05,0.1,0.2,0.23,0.33,0.4,0.45}))</f>
        <v/>
      </c>
      <c r="W5219" s="18">
        <f>IF(U5219&lt;0,0.9,0.9-V5219*1.021)</f>
        <v/>
      </c>
      <c r="X5219" s="16">
        <f>ROUNDDOWN(S5219*0.2/W5219+2000,0)</f>
        <v/>
      </c>
      <c r="Y5219" s="17">
        <f>IF(O5219&lt;=0,0,LOOKUP(O5219,{0,1950001,3300001,6950001,9000001,18000001,40000001},{0.05,0.1,0.2,0.23,0.33,0.4,0.45}))</f>
        <v/>
      </c>
    </row>
    <row r="5220">
      <c r="A5220" t="inlineStr">
        <is>
          <t>1万円刻み</t>
        </is>
      </c>
      <c r="B5220" s="16">
        <f>'3_1万円刻み'!$A$1184</f>
        <v/>
      </c>
      <c r="C5220" t="n">
        <v>2026</v>
      </c>
      <c r="D5220" t="n">
        <v>1</v>
      </c>
      <c r="E5220" t="n">
        <v>0</v>
      </c>
      <c r="F5220" t="n">
        <v>0</v>
      </c>
      <c r="G5220" s="16">
        <f>ROUND(MIN(B5220/12,650000)*12*0.0915+MIN(B5220/12,1390000)*12*(0.0504+0)+B5220*0.005,0)</f>
        <v/>
      </c>
      <c r="H5220" t="n">
        <v>0</v>
      </c>
      <c r="I5220" t="n">
        <v>0</v>
      </c>
      <c r="J5220" s="16">
        <f>IF(C5220=2026,IF(B5220&lt;741000,0,IF(B5220&lt;2191000,B5220-740000,IF(B5220&lt;2193000,1451000,IF(B5220&lt;2196000,1453000,IF(B5220&lt;2200000,1456000,IF(B5220&lt;3600000,ROUNDDOWN(B5220/4,-3)*2.8-80000,IF(B5220&lt;6600000,ROUNDDOWN(B5220/4,-3)*3.2-440000,IF(B5220&lt;8500000,ROUNDDOWN(B5220*0.9,0)-1100000,B5220-1950000)))))))),IF(B5220&lt;651000,0,IF(B5220&lt;1900000,B5220-650000,IF(B5220&lt;3600000,ROUNDDOWN(B5220/4,-3)*2.8-80000,IF(B5220&lt;6600000,ROUNDDOWN(B5220/4,-3)*3.2-440000,IF(B5220&lt;8500000,ROUNDDOWN(B5220*0.9,0)-1100000,B5220-1950000))))))</f>
        <v/>
      </c>
      <c r="K5220" s="16">
        <f>IF(J5220&gt;23500000,NA(),IF(C5220=2026,IF(J5220&lt;=4890000,1040000,IF(J5220&lt;=6550000,670000,620000)),IF(J5220&lt;=1320000,950000,IF(J5220&lt;=3360000,880000,IF(J5220&lt;=4890000,680000,IF(J5220&lt;=6550000,630000,580000))))))</f>
        <v/>
      </c>
      <c r="L5220" s="16">
        <f>IF(D5220=1,IF(J5220&lt;=9000000,380000,IF(J5220&lt;=9500000,260000,IF(J5220&lt;=10000000,130000,0))),0)</f>
        <v/>
      </c>
      <c r="M5220" s="16">
        <f>IF(D5220=1,IF(J5220&lt;=9000000,330000,IF(J5220&lt;=9500000,220000,IF(J5220&lt;=10000000,110000,0))),0)</f>
        <v/>
      </c>
      <c r="N5220" s="16">
        <f>IF(D5220=1,IF(J5220&lt;=9000000,50000,IF(J5220&lt;=9500000,40000,IF(J5220&lt;=10000000,20000,0))),0)</f>
        <v/>
      </c>
      <c r="O5220" s="16">
        <f>MAX(0,ROUNDDOWN(J5220-G5220-K5220-L5220-E5220*380000-F5220*630000-H5220,-3))</f>
        <v/>
      </c>
      <c r="P5220" s="16">
        <f>MAX(0,ROUNDDOWN(J5220-G5220-430000-M5220-E5220*330000-F5220*450000-I5220,-3))</f>
        <v/>
      </c>
      <c r="Q5220" s="16">
        <f>50000+N5220+E5220*50000+F5220*180000</f>
        <v/>
      </c>
      <c r="R5220" s="16">
        <f>IF(P5220&lt;=2000000,MIN(Q5220,P5220),MAX(Q5220-(P5220-2000000),50000))*0.05</f>
        <v/>
      </c>
      <c r="S5220" s="16">
        <f>MAX(0,P5220*0.1-R5220)</f>
        <v/>
      </c>
      <c r="T5220" s="16">
        <f>Q5220+MAX(0,K5220-480000)</f>
        <v/>
      </c>
      <c r="U5220" s="16">
        <f>P5220-T5220</f>
        <v/>
      </c>
      <c r="V5220" s="17">
        <f>IF(U5220&lt;0,0,LOOKUP(U5220,{0,1950001,3300001,6950001,9000001,18000001,40000001},{0.05,0.1,0.2,0.23,0.33,0.4,0.45}))</f>
        <v/>
      </c>
      <c r="W5220" s="18">
        <f>IF(U5220&lt;0,0.9,0.9-V5220*1.021)</f>
        <v/>
      </c>
      <c r="X5220" s="16">
        <f>ROUNDDOWN(S5220*0.2/W5220+2000,0)</f>
        <v/>
      </c>
      <c r="Y5220" s="17">
        <f>IF(O5220&lt;=0,0,LOOKUP(O5220,{0,1950001,3300001,6950001,9000001,18000001,40000001},{0.05,0.1,0.2,0.23,0.33,0.4,0.45}))</f>
        <v/>
      </c>
    </row>
    <row r="5221">
      <c r="A5221" t="inlineStr">
        <is>
          <t>1万円刻み</t>
        </is>
      </c>
      <c r="B5221" s="16">
        <f>'3_1万円刻み'!$A$1185</f>
        <v/>
      </c>
      <c r="C5221" t="n">
        <v>2025</v>
      </c>
      <c r="D5221" t="n">
        <v>0</v>
      </c>
      <c r="E5221" t="n">
        <v>0</v>
      </c>
      <c r="F5221" t="n">
        <v>0</v>
      </c>
      <c r="G5221" s="16">
        <f>ROUND(MIN(B5221/12,650000)*12*0.0915+MIN(B5221/12,1390000)*12*(0.0504+0)+B5221*0.005,0)</f>
        <v/>
      </c>
      <c r="H5221" t="n">
        <v>0</v>
      </c>
      <c r="I5221" t="n">
        <v>0</v>
      </c>
      <c r="J5221" s="16">
        <f>IF(C5221=2026,IF(B5221&lt;741000,0,IF(B5221&lt;2191000,B5221-740000,IF(B5221&lt;2193000,1451000,IF(B5221&lt;2196000,1453000,IF(B5221&lt;2200000,1456000,IF(B5221&lt;3600000,ROUNDDOWN(B5221/4,-3)*2.8-80000,IF(B5221&lt;6600000,ROUNDDOWN(B5221/4,-3)*3.2-440000,IF(B5221&lt;8500000,ROUNDDOWN(B5221*0.9,0)-1100000,B5221-1950000)))))))),IF(B5221&lt;651000,0,IF(B5221&lt;1900000,B5221-650000,IF(B5221&lt;3600000,ROUNDDOWN(B5221/4,-3)*2.8-80000,IF(B5221&lt;6600000,ROUNDDOWN(B5221/4,-3)*3.2-440000,IF(B5221&lt;8500000,ROUNDDOWN(B5221*0.9,0)-1100000,B5221-1950000))))))</f>
        <v/>
      </c>
      <c r="K5221" s="16">
        <f>IF(J5221&gt;23500000,NA(),IF(C5221=2026,IF(J5221&lt;=4890000,1040000,IF(J5221&lt;=6550000,670000,620000)),IF(J5221&lt;=1320000,950000,IF(J5221&lt;=3360000,880000,IF(J5221&lt;=4890000,680000,IF(J5221&lt;=6550000,630000,580000))))))</f>
        <v/>
      </c>
      <c r="L5221" s="16">
        <f>IF(D5221=1,IF(J5221&lt;=9000000,380000,IF(J5221&lt;=9500000,260000,IF(J5221&lt;=10000000,130000,0))),0)</f>
        <v/>
      </c>
      <c r="M5221" s="16">
        <f>IF(D5221=1,IF(J5221&lt;=9000000,330000,IF(J5221&lt;=9500000,220000,IF(J5221&lt;=10000000,110000,0))),0)</f>
        <v/>
      </c>
      <c r="N5221" s="16">
        <f>IF(D5221=1,IF(J5221&lt;=9000000,50000,IF(J5221&lt;=9500000,40000,IF(J5221&lt;=10000000,20000,0))),0)</f>
        <v/>
      </c>
      <c r="O5221" s="16">
        <f>MAX(0,ROUNDDOWN(J5221-G5221-K5221-L5221-E5221*380000-F5221*630000-H5221,-3))</f>
        <v/>
      </c>
      <c r="P5221" s="16">
        <f>MAX(0,ROUNDDOWN(J5221-G5221-430000-M5221-E5221*330000-F5221*450000-I5221,-3))</f>
        <v/>
      </c>
      <c r="Q5221" s="16">
        <f>50000+N5221+E5221*50000+F5221*180000</f>
        <v/>
      </c>
      <c r="R5221" s="16">
        <f>IF(P5221&lt;=2000000,MIN(Q5221,P5221),MAX(Q5221-(P5221-2000000),50000))*0.05</f>
        <v/>
      </c>
      <c r="S5221" s="16">
        <f>MAX(0,P5221*0.1-R5221)</f>
        <v/>
      </c>
      <c r="T5221" s="16">
        <f>Q5221+MAX(0,K5221-480000)</f>
        <v/>
      </c>
      <c r="U5221" s="16">
        <f>P5221-T5221</f>
        <v/>
      </c>
      <c r="V5221" s="17">
        <f>IF(U5221&lt;0,0,LOOKUP(U5221,{0,1950001,3300001,6950001,9000001,18000001,40000001},{0.05,0.1,0.2,0.23,0.33,0.4,0.45}))</f>
        <v/>
      </c>
      <c r="W5221" s="18">
        <f>IF(U5221&lt;0,0.9,0.9-V5221*1.021)</f>
        <v/>
      </c>
      <c r="X5221" s="16">
        <f>ROUNDDOWN(S5221*0.2/W5221+2000,0)</f>
        <v/>
      </c>
      <c r="Y5221" s="17">
        <f>IF(O5221&lt;=0,0,LOOKUP(O5221,{0,1950001,3300001,6950001,9000001,18000001,40000001},{0.05,0.1,0.2,0.23,0.33,0.4,0.45}))</f>
        <v/>
      </c>
    </row>
    <row r="5222">
      <c r="A5222" t="inlineStr">
        <is>
          <t>1万円刻み</t>
        </is>
      </c>
      <c r="B5222" s="16">
        <f>'3_1万円刻み'!$A$1185</f>
        <v/>
      </c>
      <c r="C5222" t="n">
        <v>2026</v>
      </c>
      <c r="D5222" t="n">
        <v>0</v>
      </c>
      <c r="E5222" t="n">
        <v>0</v>
      </c>
      <c r="F5222" t="n">
        <v>0</v>
      </c>
      <c r="G5222" s="16">
        <f>ROUND(MIN(B5222/12,650000)*12*0.0915+MIN(B5222/12,1390000)*12*(0.0504+0)+B5222*0.005,0)</f>
        <v/>
      </c>
      <c r="H5222" t="n">
        <v>0</v>
      </c>
      <c r="I5222" t="n">
        <v>0</v>
      </c>
      <c r="J5222" s="16">
        <f>IF(C5222=2026,IF(B5222&lt;741000,0,IF(B5222&lt;2191000,B5222-740000,IF(B5222&lt;2193000,1451000,IF(B5222&lt;2196000,1453000,IF(B5222&lt;2200000,1456000,IF(B5222&lt;3600000,ROUNDDOWN(B5222/4,-3)*2.8-80000,IF(B5222&lt;6600000,ROUNDDOWN(B5222/4,-3)*3.2-440000,IF(B5222&lt;8500000,ROUNDDOWN(B5222*0.9,0)-1100000,B5222-1950000)))))))),IF(B5222&lt;651000,0,IF(B5222&lt;1900000,B5222-650000,IF(B5222&lt;3600000,ROUNDDOWN(B5222/4,-3)*2.8-80000,IF(B5222&lt;6600000,ROUNDDOWN(B5222/4,-3)*3.2-440000,IF(B5222&lt;8500000,ROUNDDOWN(B5222*0.9,0)-1100000,B5222-1950000))))))</f>
        <v/>
      </c>
      <c r="K5222" s="16">
        <f>IF(J5222&gt;23500000,NA(),IF(C5222=2026,IF(J5222&lt;=4890000,1040000,IF(J5222&lt;=6550000,670000,620000)),IF(J5222&lt;=1320000,950000,IF(J5222&lt;=3360000,880000,IF(J5222&lt;=4890000,680000,IF(J5222&lt;=6550000,630000,580000))))))</f>
        <v/>
      </c>
      <c r="L5222" s="16">
        <f>IF(D5222=1,IF(J5222&lt;=9000000,380000,IF(J5222&lt;=9500000,260000,IF(J5222&lt;=10000000,130000,0))),0)</f>
        <v/>
      </c>
      <c r="M5222" s="16">
        <f>IF(D5222=1,IF(J5222&lt;=9000000,330000,IF(J5222&lt;=9500000,220000,IF(J5222&lt;=10000000,110000,0))),0)</f>
        <v/>
      </c>
      <c r="N5222" s="16">
        <f>IF(D5222=1,IF(J5222&lt;=9000000,50000,IF(J5222&lt;=9500000,40000,IF(J5222&lt;=10000000,20000,0))),0)</f>
        <v/>
      </c>
      <c r="O5222" s="16">
        <f>MAX(0,ROUNDDOWN(J5222-G5222-K5222-L5222-E5222*380000-F5222*630000-H5222,-3))</f>
        <v/>
      </c>
      <c r="P5222" s="16">
        <f>MAX(0,ROUNDDOWN(J5222-G5222-430000-M5222-E5222*330000-F5222*450000-I5222,-3))</f>
        <v/>
      </c>
      <c r="Q5222" s="16">
        <f>50000+N5222+E5222*50000+F5222*180000</f>
        <v/>
      </c>
      <c r="R5222" s="16">
        <f>IF(P5222&lt;=2000000,MIN(Q5222,P5222),MAX(Q5222-(P5222-2000000),50000))*0.05</f>
        <v/>
      </c>
      <c r="S5222" s="16">
        <f>MAX(0,P5222*0.1-R5222)</f>
        <v/>
      </c>
      <c r="T5222" s="16">
        <f>Q5222+MAX(0,K5222-480000)</f>
        <v/>
      </c>
      <c r="U5222" s="16">
        <f>P5222-T5222</f>
        <v/>
      </c>
      <c r="V5222" s="17">
        <f>IF(U5222&lt;0,0,LOOKUP(U5222,{0,1950001,3300001,6950001,9000001,18000001,40000001},{0.05,0.1,0.2,0.23,0.33,0.4,0.45}))</f>
        <v/>
      </c>
      <c r="W5222" s="18">
        <f>IF(U5222&lt;0,0.9,0.9-V5222*1.021)</f>
        <v/>
      </c>
      <c r="X5222" s="16">
        <f>ROUNDDOWN(S5222*0.2/W5222+2000,0)</f>
        <v/>
      </c>
      <c r="Y5222" s="17">
        <f>IF(O5222&lt;=0,0,LOOKUP(O5222,{0,1950001,3300001,6950001,9000001,18000001,40000001},{0.05,0.1,0.2,0.23,0.33,0.4,0.45}))</f>
        <v/>
      </c>
    </row>
    <row r="5223">
      <c r="A5223" t="inlineStr">
        <is>
          <t>1万円刻み</t>
        </is>
      </c>
      <c r="B5223" s="16">
        <f>'3_1万円刻み'!$A$1185</f>
        <v/>
      </c>
      <c r="C5223" t="n">
        <v>2025</v>
      </c>
      <c r="D5223" t="n">
        <v>1</v>
      </c>
      <c r="E5223" t="n">
        <v>0</v>
      </c>
      <c r="F5223" t="n">
        <v>0</v>
      </c>
      <c r="G5223" s="16">
        <f>ROUND(MIN(B5223/12,650000)*12*0.0915+MIN(B5223/12,1390000)*12*(0.0504+0)+B5223*0.005,0)</f>
        <v/>
      </c>
      <c r="H5223" t="n">
        <v>0</v>
      </c>
      <c r="I5223" t="n">
        <v>0</v>
      </c>
      <c r="J5223" s="16">
        <f>IF(C5223=2026,IF(B5223&lt;741000,0,IF(B5223&lt;2191000,B5223-740000,IF(B5223&lt;2193000,1451000,IF(B5223&lt;2196000,1453000,IF(B5223&lt;2200000,1456000,IF(B5223&lt;3600000,ROUNDDOWN(B5223/4,-3)*2.8-80000,IF(B5223&lt;6600000,ROUNDDOWN(B5223/4,-3)*3.2-440000,IF(B5223&lt;8500000,ROUNDDOWN(B5223*0.9,0)-1100000,B5223-1950000)))))))),IF(B5223&lt;651000,0,IF(B5223&lt;1900000,B5223-650000,IF(B5223&lt;3600000,ROUNDDOWN(B5223/4,-3)*2.8-80000,IF(B5223&lt;6600000,ROUNDDOWN(B5223/4,-3)*3.2-440000,IF(B5223&lt;8500000,ROUNDDOWN(B5223*0.9,0)-1100000,B5223-1950000))))))</f>
        <v/>
      </c>
      <c r="K5223" s="16">
        <f>IF(J5223&gt;23500000,NA(),IF(C5223=2026,IF(J5223&lt;=4890000,1040000,IF(J5223&lt;=6550000,670000,620000)),IF(J5223&lt;=1320000,950000,IF(J5223&lt;=3360000,880000,IF(J5223&lt;=4890000,680000,IF(J5223&lt;=6550000,630000,580000))))))</f>
        <v/>
      </c>
      <c r="L5223" s="16">
        <f>IF(D5223=1,IF(J5223&lt;=9000000,380000,IF(J5223&lt;=9500000,260000,IF(J5223&lt;=10000000,130000,0))),0)</f>
        <v/>
      </c>
      <c r="M5223" s="16">
        <f>IF(D5223=1,IF(J5223&lt;=9000000,330000,IF(J5223&lt;=9500000,220000,IF(J5223&lt;=10000000,110000,0))),0)</f>
        <v/>
      </c>
      <c r="N5223" s="16">
        <f>IF(D5223=1,IF(J5223&lt;=9000000,50000,IF(J5223&lt;=9500000,40000,IF(J5223&lt;=10000000,20000,0))),0)</f>
        <v/>
      </c>
      <c r="O5223" s="16">
        <f>MAX(0,ROUNDDOWN(J5223-G5223-K5223-L5223-E5223*380000-F5223*630000-H5223,-3))</f>
        <v/>
      </c>
      <c r="P5223" s="16">
        <f>MAX(0,ROUNDDOWN(J5223-G5223-430000-M5223-E5223*330000-F5223*450000-I5223,-3))</f>
        <v/>
      </c>
      <c r="Q5223" s="16">
        <f>50000+N5223+E5223*50000+F5223*180000</f>
        <v/>
      </c>
      <c r="R5223" s="16">
        <f>IF(P5223&lt;=2000000,MIN(Q5223,P5223),MAX(Q5223-(P5223-2000000),50000))*0.05</f>
        <v/>
      </c>
      <c r="S5223" s="16">
        <f>MAX(0,P5223*0.1-R5223)</f>
        <v/>
      </c>
      <c r="T5223" s="16">
        <f>Q5223+MAX(0,K5223-480000)</f>
        <v/>
      </c>
      <c r="U5223" s="16">
        <f>P5223-T5223</f>
        <v/>
      </c>
      <c r="V5223" s="17">
        <f>IF(U5223&lt;0,0,LOOKUP(U5223,{0,1950001,3300001,6950001,9000001,18000001,40000001},{0.05,0.1,0.2,0.23,0.33,0.4,0.45}))</f>
        <v/>
      </c>
      <c r="W5223" s="18">
        <f>IF(U5223&lt;0,0.9,0.9-V5223*1.021)</f>
        <v/>
      </c>
      <c r="X5223" s="16">
        <f>ROUNDDOWN(S5223*0.2/W5223+2000,0)</f>
        <v/>
      </c>
      <c r="Y5223" s="17">
        <f>IF(O5223&lt;=0,0,LOOKUP(O5223,{0,1950001,3300001,6950001,9000001,18000001,40000001},{0.05,0.1,0.2,0.23,0.33,0.4,0.45}))</f>
        <v/>
      </c>
    </row>
    <row r="5224">
      <c r="A5224" t="inlineStr">
        <is>
          <t>1万円刻み</t>
        </is>
      </c>
      <c r="B5224" s="16">
        <f>'3_1万円刻み'!$A$1185</f>
        <v/>
      </c>
      <c r="C5224" t="n">
        <v>2026</v>
      </c>
      <c r="D5224" t="n">
        <v>1</v>
      </c>
      <c r="E5224" t="n">
        <v>0</v>
      </c>
      <c r="F5224" t="n">
        <v>0</v>
      </c>
      <c r="G5224" s="16">
        <f>ROUND(MIN(B5224/12,650000)*12*0.0915+MIN(B5224/12,1390000)*12*(0.0504+0)+B5224*0.005,0)</f>
        <v/>
      </c>
      <c r="H5224" t="n">
        <v>0</v>
      </c>
      <c r="I5224" t="n">
        <v>0</v>
      </c>
      <c r="J5224" s="16">
        <f>IF(C5224=2026,IF(B5224&lt;741000,0,IF(B5224&lt;2191000,B5224-740000,IF(B5224&lt;2193000,1451000,IF(B5224&lt;2196000,1453000,IF(B5224&lt;2200000,1456000,IF(B5224&lt;3600000,ROUNDDOWN(B5224/4,-3)*2.8-80000,IF(B5224&lt;6600000,ROUNDDOWN(B5224/4,-3)*3.2-440000,IF(B5224&lt;8500000,ROUNDDOWN(B5224*0.9,0)-1100000,B5224-1950000)))))))),IF(B5224&lt;651000,0,IF(B5224&lt;1900000,B5224-650000,IF(B5224&lt;3600000,ROUNDDOWN(B5224/4,-3)*2.8-80000,IF(B5224&lt;6600000,ROUNDDOWN(B5224/4,-3)*3.2-440000,IF(B5224&lt;8500000,ROUNDDOWN(B5224*0.9,0)-1100000,B5224-1950000))))))</f>
        <v/>
      </c>
      <c r="K5224" s="16">
        <f>IF(J5224&gt;23500000,NA(),IF(C5224=2026,IF(J5224&lt;=4890000,1040000,IF(J5224&lt;=6550000,670000,620000)),IF(J5224&lt;=1320000,950000,IF(J5224&lt;=3360000,880000,IF(J5224&lt;=4890000,680000,IF(J5224&lt;=6550000,630000,580000))))))</f>
        <v/>
      </c>
      <c r="L5224" s="16">
        <f>IF(D5224=1,IF(J5224&lt;=9000000,380000,IF(J5224&lt;=9500000,260000,IF(J5224&lt;=10000000,130000,0))),0)</f>
        <v/>
      </c>
      <c r="M5224" s="16">
        <f>IF(D5224=1,IF(J5224&lt;=9000000,330000,IF(J5224&lt;=9500000,220000,IF(J5224&lt;=10000000,110000,0))),0)</f>
        <v/>
      </c>
      <c r="N5224" s="16">
        <f>IF(D5224=1,IF(J5224&lt;=9000000,50000,IF(J5224&lt;=9500000,40000,IF(J5224&lt;=10000000,20000,0))),0)</f>
        <v/>
      </c>
      <c r="O5224" s="16">
        <f>MAX(0,ROUNDDOWN(J5224-G5224-K5224-L5224-E5224*380000-F5224*630000-H5224,-3))</f>
        <v/>
      </c>
      <c r="P5224" s="16">
        <f>MAX(0,ROUNDDOWN(J5224-G5224-430000-M5224-E5224*330000-F5224*450000-I5224,-3))</f>
        <v/>
      </c>
      <c r="Q5224" s="16">
        <f>50000+N5224+E5224*50000+F5224*180000</f>
        <v/>
      </c>
      <c r="R5224" s="16">
        <f>IF(P5224&lt;=2000000,MIN(Q5224,P5224),MAX(Q5224-(P5224-2000000),50000))*0.05</f>
        <v/>
      </c>
      <c r="S5224" s="16">
        <f>MAX(0,P5224*0.1-R5224)</f>
        <v/>
      </c>
      <c r="T5224" s="16">
        <f>Q5224+MAX(0,K5224-480000)</f>
        <v/>
      </c>
      <c r="U5224" s="16">
        <f>P5224-T5224</f>
        <v/>
      </c>
      <c r="V5224" s="17">
        <f>IF(U5224&lt;0,0,LOOKUP(U5224,{0,1950001,3300001,6950001,9000001,18000001,40000001},{0.05,0.1,0.2,0.23,0.33,0.4,0.45}))</f>
        <v/>
      </c>
      <c r="W5224" s="18">
        <f>IF(U5224&lt;0,0.9,0.9-V5224*1.021)</f>
        <v/>
      </c>
      <c r="X5224" s="16">
        <f>ROUNDDOWN(S5224*0.2/W5224+2000,0)</f>
        <v/>
      </c>
      <c r="Y5224" s="17">
        <f>IF(O5224&lt;=0,0,LOOKUP(O5224,{0,1950001,3300001,6950001,9000001,18000001,40000001},{0.05,0.1,0.2,0.23,0.33,0.4,0.45}))</f>
        <v/>
      </c>
    </row>
    <row r="5225">
      <c r="A5225" t="inlineStr">
        <is>
          <t>1万円刻み</t>
        </is>
      </c>
      <c r="B5225" s="16">
        <f>'3_1万円刻み'!$A$1186</f>
        <v/>
      </c>
      <c r="C5225" t="n">
        <v>2025</v>
      </c>
      <c r="D5225" t="n">
        <v>0</v>
      </c>
      <c r="E5225" t="n">
        <v>0</v>
      </c>
      <c r="F5225" t="n">
        <v>0</v>
      </c>
      <c r="G5225" s="16">
        <f>ROUND(MIN(B5225/12,650000)*12*0.0915+MIN(B5225/12,1390000)*12*(0.0504+0)+B5225*0.005,0)</f>
        <v/>
      </c>
      <c r="H5225" t="n">
        <v>0</v>
      </c>
      <c r="I5225" t="n">
        <v>0</v>
      </c>
      <c r="J5225" s="16">
        <f>IF(C5225=2026,IF(B5225&lt;741000,0,IF(B5225&lt;2191000,B5225-740000,IF(B5225&lt;2193000,1451000,IF(B5225&lt;2196000,1453000,IF(B5225&lt;2200000,1456000,IF(B5225&lt;3600000,ROUNDDOWN(B5225/4,-3)*2.8-80000,IF(B5225&lt;6600000,ROUNDDOWN(B5225/4,-3)*3.2-440000,IF(B5225&lt;8500000,ROUNDDOWN(B5225*0.9,0)-1100000,B5225-1950000)))))))),IF(B5225&lt;651000,0,IF(B5225&lt;1900000,B5225-650000,IF(B5225&lt;3600000,ROUNDDOWN(B5225/4,-3)*2.8-80000,IF(B5225&lt;6600000,ROUNDDOWN(B5225/4,-3)*3.2-440000,IF(B5225&lt;8500000,ROUNDDOWN(B5225*0.9,0)-1100000,B5225-1950000))))))</f>
        <v/>
      </c>
      <c r="K5225" s="16">
        <f>IF(J5225&gt;23500000,NA(),IF(C5225=2026,IF(J5225&lt;=4890000,1040000,IF(J5225&lt;=6550000,670000,620000)),IF(J5225&lt;=1320000,950000,IF(J5225&lt;=3360000,880000,IF(J5225&lt;=4890000,680000,IF(J5225&lt;=6550000,630000,580000))))))</f>
        <v/>
      </c>
      <c r="L5225" s="16">
        <f>IF(D5225=1,IF(J5225&lt;=9000000,380000,IF(J5225&lt;=9500000,260000,IF(J5225&lt;=10000000,130000,0))),0)</f>
        <v/>
      </c>
      <c r="M5225" s="16">
        <f>IF(D5225=1,IF(J5225&lt;=9000000,330000,IF(J5225&lt;=9500000,220000,IF(J5225&lt;=10000000,110000,0))),0)</f>
        <v/>
      </c>
      <c r="N5225" s="16">
        <f>IF(D5225=1,IF(J5225&lt;=9000000,50000,IF(J5225&lt;=9500000,40000,IF(J5225&lt;=10000000,20000,0))),0)</f>
        <v/>
      </c>
      <c r="O5225" s="16">
        <f>MAX(0,ROUNDDOWN(J5225-G5225-K5225-L5225-E5225*380000-F5225*630000-H5225,-3))</f>
        <v/>
      </c>
      <c r="P5225" s="16">
        <f>MAX(0,ROUNDDOWN(J5225-G5225-430000-M5225-E5225*330000-F5225*450000-I5225,-3))</f>
        <v/>
      </c>
      <c r="Q5225" s="16">
        <f>50000+N5225+E5225*50000+F5225*180000</f>
        <v/>
      </c>
      <c r="R5225" s="16">
        <f>IF(P5225&lt;=2000000,MIN(Q5225,P5225),MAX(Q5225-(P5225-2000000),50000))*0.05</f>
        <v/>
      </c>
      <c r="S5225" s="16">
        <f>MAX(0,P5225*0.1-R5225)</f>
        <v/>
      </c>
      <c r="T5225" s="16">
        <f>Q5225+MAX(0,K5225-480000)</f>
        <v/>
      </c>
      <c r="U5225" s="16">
        <f>P5225-T5225</f>
        <v/>
      </c>
      <c r="V5225" s="17">
        <f>IF(U5225&lt;0,0,LOOKUP(U5225,{0,1950001,3300001,6950001,9000001,18000001,40000001},{0.05,0.1,0.2,0.23,0.33,0.4,0.45}))</f>
        <v/>
      </c>
      <c r="W5225" s="18">
        <f>IF(U5225&lt;0,0.9,0.9-V5225*1.021)</f>
        <v/>
      </c>
      <c r="X5225" s="16">
        <f>ROUNDDOWN(S5225*0.2/W5225+2000,0)</f>
        <v/>
      </c>
      <c r="Y5225" s="17">
        <f>IF(O5225&lt;=0,0,LOOKUP(O5225,{0,1950001,3300001,6950001,9000001,18000001,40000001},{0.05,0.1,0.2,0.23,0.33,0.4,0.45}))</f>
        <v/>
      </c>
    </row>
    <row r="5226">
      <c r="A5226" t="inlineStr">
        <is>
          <t>1万円刻み</t>
        </is>
      </c>
      <c r="B5226" s="16">
        <f>'3_1万円刻み'!$A$1186</f>
        <v/>
      </c>
      <c r="C5226" t="n">
        <v>2026</v>
      </c>
      <c r="D5226" t="n">
        <v>0</v>
      </c>
      <c r="E5226" t="n">
        <v>0</v>
      </c>
      <c r="F5226" t="n">
        <v>0</v>
      </c>
      <c r="G5226" s="16">
        <f>ROUND(MIN(B5226/12,650000)*12*0.0915+MIN(B5226/12,1390000)*12*(0.0504+0)+B5226*0.005,0)</f>
        <v/>
      </c>
      <c r="H5226" t="n">
        <v>0</v>
      </c>
      <c r="I5226" t="n">
        <v>0</v>
      </c>
      <c r="J5226" s="16">
        <f>IF(C5226=2026,IF(B5226&lt;741000,0,IF(B5226&lt;2191000,B5226-740000,IF(B5226&lt;2193000,1451000,IF(B5226&lt;2196000,1453000,IF(B5226&lt;2200000,1456000,IF(B5226&lt;3600000,ROUNDDOWN(B5226/4,-3)*2.8-80000,IF(B5226&lt;6600000,ROUNDDOWN(B5226/4,-3)*3.2-440000,IF(B5226&lt;8500000,ROUNDDOWN(B5226*0.9,0)-1100000,B5226-1950000)))))))),IF(B5226&lt;651000,0,IF(B5226&lt;1900000,B5226-650000,IF(B5226&lt;3600000,ROUNDDOWN(B5226/4,-3)*2.8-80000,IF(B5226&lt;6600000,ROUNDDOWN(B5226/4,-3)*3.2-440000,IF(B5226&lt;8500000,ROUNDDOWN(B5226*0.9,0)-1100000,B5226-1950000))))))</f>
        <v/>
      </c>
      <c r="K5226" s="16">
        <f>IF(J5226&gt;23500000,NA(),IF(C5226=2026,IF(J5226&lt;=4890000,1040000,IF(J5226&lt;=6550000,670000,620000)),IF(J5226&lt;=1320000,950000,IF(J5226&lt;=3360000,880000,IF(J5226&lt;=4890000,680000,IF(J5226&lt;=6550000,630000,580000))))))</f>
        <v/>
      </c>
      <c r="L5226" s="16">
        <f>IF(D5226=1,IF(J5226&lt;=9000000,380000,IF(J5226&lt;=9500000,260000,IF(J5226&lt;=10000000,130000,0))),0)</f>
        <v/>
      </c>
      <c r="M5226" s="16">
        <f>IF(D5226=1,IF(J5226&lt;=9000000,330000,IF(J5226&lt;=9500000,220000,IF(J5226&lt;=10000000,110000,0))),0)</f>
        <v/>
      </c>
      <c r="N5226" s="16">
        <f>IF(D5226=1,IF(J5226&lt;=9000000,50000,IF(J5226&lt;=9500000,40000,IF(J5226&lt;=10000000,20000,0))),0)</f>
        <v/>
      </c>
      <c r="O5226" s="16">
        <f>MAX(0,ROUNDDOWN(J5226-G5226-K5226-L5226-E5226*380000-F5226*630000-H5226,-3))</f>
        <v/>
      </c>
      <c r="P5226" s="16">
        <f>MAX(0,ROUNDDOWN(J5226-G5226-430000-M5226-E5226*330000-F5226*450000-I5226,-3))</f>
        <v/>
      </c>
      <c r="Q5226" s="16">
        <f>50000+N5226+E5226*50000+F5226*180000</f>
        <v/>
      </c>
      <c r="R5226" s="16">
        <f>IF(P5226&lt;=2000000,MIN(Q5226,P5226),MAX(Q5226-(P5226-2000000),50000))*0.05</f>
        <v/>
      </c>
      <c r="S5226" s="16">
        <f>MAX(0,P5226*0.1-R5226)</f>
        <v/>
      </c>
      <c r="T5226" s="16">
        <f>Q5226+MAX(0,K5226-480000)</f>
        <v/>
      </c>
      <c r="U5226" s="16">
        <f>P5226-T5226</f>
        <v/>
      </c>
      <c r="V5226" s="17">
        <f>IF(U5226&lt;0,0,LOOKUP(U5226,{0,1950001,3300001,6950001,9000001,18000001,40000001},{0.05,0.1,0.2,0.23,0.33,0.4,0.45}))</f>
        <v/>
      </c>
      <c r="W5226" s="18">
        <f>IF(U5226&lt;0,0.9,0.9-V5226*1.021)</f>
        <v/>
      </c>
      <c r="X5226" s="16">
        <f>ROUNDDOWN(S5226*0.2/W5226+2000,0)</f>
        <v/>
      </c>
      <c r="Y5226" s="17">
        <f>IF(O5226&lt;=0,0,LOOKUP(O5226,{0,1950001,3300001,6950001,9000001,18000001,40000001},{0.05,0.1,0.2,0.23,0.33,0.4,0.45}))</f>
        <v/>
      </c>
    </row>
    <row r="5227">
      <c r="A5227" t="inlineStr">
        <is>
          <t>1万円刻み</t>
        </is>
      </c>
      <c r="B5227" s="16">
        <f>'3_1万円刻み'!$A$1186</f>
        <v/>
      </c>
      <c r="C5227" t="n">
        <v>2025</v>
      </c>
      <c r="D5227" t="n">
        <v>1</v>
      </c>
      <c r="E5227" t="n">
        <v>0</v>
      </c>
      <c r="F5227" t="n">
        <v>0</v>
      </c>
      <c r="G5227" s="16">
        <f>ROUND(MIN(B5227/12,650000)*12*0.0915+MIN(B5227/12,1390000)*12*(0.0504+0)+B5227*0.005,0)</f>
        <v/>
      </c>
      <c r="H5227" t="n">
        <v>0</v>
      </c>
      <c r="I5227" t="n">
        <v>0</v>
      </c>
      <c r="J5227" s="16">
        <f>IF(C5227=2026,IF(B5227&lt;741000,0,IF(B5227&lt;2191000,B5227-740000,IF(B5227&lt;2193000,1451000,IF(B5227&lt;2196000,1453000,IF(B5227&lt;2200000,1456000,IF(B5227&lt;3600000,ROUNDDOWN(B5227/4,-3)*2.8-80000,IF(B5227&lt;6600000,ROUNDDOWN(B5227/4,-3)*3.2-440000,IF(B5227&lt;8500000,ROUNDDOWN(B5227*0.9,0)-1100000,B5227-1950000)))))))),IF(B5227&lt;651000,0,IF(B5227&lt;1900000,B5227-650000,IF(B5227&lt;3600000,ROUNDDOWN(B5227/4,-3)*2.8-80000,IF(B5227&lt;6600000,ROUNDDOWN(B5227/4,-3)*3.2-440000,IF(B5227&lt;8500000,ROUNDDOWN(B5227*0.9,0)-1100000,B5227-1950000))))))</f>
        <v/>
      </c>
      <c r="K5227" s="16">
        <f>IF(J5227&gt;23500000,NA(),IF(C5227=2026,IF(J5227&lt;=4890000,1040000,IF(J5227&lt;=6550000,670000,620000)),IF(J5227&lt;=1320000,950000,IF(J5227&lt;=3360000,880000,IF(J5227&lt;=4890000,680000,IF(J5227&lt;=6550000,630000,580000))))))</f>
        <v/>
      </c>
      <c r="L5227" s="16">
        <f>IF(D5227=1,IF(J5227&lt;=9000000,380000,IF(J5227&lt;=9500000,260000,IF(J5227&lt;=10000000,130000,0))),0)</f>
        <v/>
      </c>
      <c r="M5227" s="16">
        <f>IF(D5227=1,IF(J5227&lt;=9000000,330000,IF(J5227&lt;=9500000,220000,IF(J5227&lt;=10000000,110000,0))),0)</f>
        <v/>
      </c>
      <c r="N5227" s="16">
        <f>IF(D5227=1,IF(J5227&lt;=9000000,50000,IF(J5227&lt;=9500000,40000,IF(J5227&lt;=10000000,20000,0))),0)</f>
        <v/>
      </c>
      <c r="O5227" s="16">
        <f>MAX(0,ROUNDDOWN(J5227-G5227-K5227-L5227-E5227*380000-F5227*630000-H5227,-3))</f>
        <v/>
      </c>
      <c r="P5227" s="16">
        <f>MAX(0,ROUNDDOWN(J5227-G5227-430000-M5227-E5227*330000-F5227*450000-I5227,-3))</f>
        <v/>
      </c>
      <c r="Q5227" s="16">
        <f>50000+N5227+E5227*50000+F5227*180000</f>
        <v/>
      </c>
      <c r="R5227" s="16">
        <f>IF(P5227&lt;=2000000,MIN(Q5227,P5227),MAX(Q5227-(P5227-2000000),50000))*0.05</f>
        <v/>
      </c>
      <c r="S5227" s="16">
        <f>MAX(0,P5227*0.1-R5227)</f>
        <v/>
      </c>
      <c r="T5227" s="16">
        <f>Q5227+MAX(0,K5227-480000)</f>
        <v/>
      </c>
      <c r="U5227" s="16">
        <f>P5227-T5227</f>
        <v/>
      </c>
      <c r="V5227" s="17">
        <f>IF(U5227&lt;0,0,LOOKUP(U5227,{0,1950001,3300001,6950001,9000001,18000001,40000001},{0.05,0.1,0.2,0.23,0.33,0.4,0.45}))</f>
        <v/>
      </c>
      <c r="W5227" s="18">
        <f>IF(U5227&lt;0,0.9,0.9-V5227*1.021)</f>
        <v/>
      </c>
      <c r="X5227" s="16">
        <f>ROUNDDOWN(S5227*0.2/W5227+2000,0)</f>
        <v/>
      </c>
      <c r="Y5227" s="17">
        <f>IF(O5227&lt;=0,0,LOOKUP(O5227,{0,1950001,3300001,6950001,9000001,18000001,40000001},{0.05,0.1,0.2,0.23,0.33,0.4,0.45}))</f>
        <v/>
      </c>
    </row>
    <row r="5228">
      <c r="A5228" t="inlineStr">
        <is>
          <t>1万円刻み</t>
        </is>
      </c>
      <c r="B5228" s="16">
        <f>'3_1万円刻み'!$A$1186</f>
        <v/>
      </c>
      <c r="C5228" t="n">
        <v>2026</v>
      </c>
      <c r="D5228" t="n">
        <v>1</v>
      </c>
      <c r="E5228" t="n">
        <v>0</v>
      </c>
      <c r="F5228" t="n">
        <v>0</v>
      </c>
      <c r="G5228" s="16">
        <f>ROUND(MIN(B5228/12,650000)*12*0.0915+MIN(B5228/12,1390000)*12*(0.0504+0)+B5228*0.005,0)</f>
        <v/>
      </c>
      <c r="H5228" t="n">
        <v>0</v>
      </c>
      <c r="I5228" t="n">
        <v>0</v>
      </c>
      <c r="J5228" s="16">
        <f>IF(C5228=2026,IF(B5228&lt;741000,0,IF(B5228&lt;2191000,B5228-740000,IF(B5228&lt;2193000,1451000,IF(B5228&lt;2196000,1453000,IF(B5228&lt;2200000,1456000,IF(B5228&lt;3600000,ROUNDDOWN(B5228/4,-3)*2.8-80000,IF(B5228&lt;6600000,ROUNDDOWN(B5228/4,-3)*3.2-440000,IF(B5228&lt;8500000,ROUNDDOWN(B5228*0.9,0)-1100000,B5228-1950000)))))))),IF(B5228&lt;651000,0,IF(B5228&lt;1900000,B5228-650000,IF(B5228&lt;3600000,ROUNDDOWN(B5228/4,-3)*2.8-80000,IF(B5228&lt;6600000,ROUNDDOWN(B5228/4,-3)*3.2-440000,IF(B5228&lt;8500000,ROUNDDOWN(B5228*0.9,0)-1100000,B5228-1950000))))))</f>
        <v/>
      </c>
      <c r="K5228" s="16">
        <f>IF(J5228&gt;23500000,NA(),IF(C5228=2026,IF(J5228&lt;=4890000,1040000,IF(J5228&lt;=6550000,670000,620000)),IF(J5228&lt;=1320000,950000,IF(J5228&lt;=3360000,880000,IF(J5228&lt;=4890000,680000,IF(J5228&lt;=6550000,630000,580000))))))</f>
        <v/>
      </c>
      <c r="L5228" s="16">
        <f>IF(D5228=1,IF(J5228&lt;=9000000,380000,IF(J5228&lt;=9500000,260000,IF(J5228&lt;=10000000,130000,0))),0)</f>
        <v/>
      </c>
      <c r="M5228" s="16">
        <f>IF(D5228=1,IF(J5228&lt;=9000000,330000,IF(J5228&lt;=9500000,220000,IF(J5228&lt;=10000000,110000,0))),0)</f>
        <v/>
      </c>
      <c r="N5228" s="16">
        <f>IF(D5228=1,IF(J5228&lt;=9000000,50000,IF(J5228&lt;=9500000,40000,IF(J5228&lt;=10000000,20000,0))),0)</f>
        <v/>
      </c>
      <c r="O5228" s="16">
        <f>MAX(0,ROUNDDOWN(J5228-G5228-K5228-L5228-E5228*380000-F5228*630000-H5228,-3))</f>
        <v/>
      </c>
      <c r="P5228" s="16">
        <f>MAX(0,ROUNDDOWN(J5228-G5228-430000-M5228-E5228*330000-F5228*450000-I5228,-3))</f>
        <v/>
      </c>
      <c r="Q5228" s="16">
        <f>50000+N5228+E5228*50000+F5228*180000</f>
        <v/>
      </c>
      <c r="R5228" s="16">
        <f>IF(P5228&lt;=2000000,MIN(Q5228,P5228),MAX(Q5228-(P5228-2000000),50000))*0.05</f>
        <v/>
      </c>
      <c r="S5228" s="16">
        <f>MAX(0,P5228*0.1-R5228)</f>
        <v/>
      </c>
      <c r="T5228" s="16">
        <f>Q5228+MAX(0,K5228-480000)</f>
        <v/>
      </c>
      <c r="U5228" s="16">
        <f>P5228-T5228</f>
        <v/>
      </c>
      <c r="V5228" s="17">
        <f>IF(U5228&lt;0,0,LOOKUP(U5228,{0,1950001,3300001,6950001,9000001,18000001,40000001},{0.05,0.1,0.2,0.23,0.33,0.4,0.45}))</f>
        <v/>
      </c>
      <c r="W5228" s="18">
        <f>IF(U5228&lt;0,0.9,0.9-V5228*1.021)</f>
        <v/>
      </c>
      <c r="X5228" s="16">
        <f>ROUNDDOWN(S5228*0.2/W5228+2000,0)</f>
        <v/>
      </c>
      <c r="Y5228" s="17">
        <f>IF(O5228&lt;=0,0,LOOKUP(O5228,{0,1950001,3300001,6950001,9000001,18000001,40000001},{0.05,0.1,0.2,0.23,0.33,0.4,0.45}))</f>
        <v/>
      </c>
    </row>
    <row r="5229">
      <c r="A5229" t="inlineStr">
        <is>
          <t>1万円刻み</t>
        </is>
      </c>
      <c r="B5229" s="16">
        <f>'3_1万円刻み'!$A$1187</f>
        <v/>
      </c>
      <c r="C5229" t="n">
        <v>2025</v>
      </c>
      <c r="D5229" t="n">
        <v>0</v>
      </c>
      <c r="E5229" t="n">
        <v>0</v>
      </c>
      <c r="F5229" t="n">
        <v>0</v>
      </c>
      <c r="G5229" s="16">
        <f>ROUND(MIN(B5229/12,650000)*12*0.0915+MIN(B5229/12,1390000)*12*(0.0504+0)+B5229*0.005,0)</f>
        <v/>
      </c>
      <c r="H5229" t="n">
        <v>0</v>
      </c>
      <c r="I5229" t="n">
        <v>0</v>
      </c>
      <c r="J5229" s="16">
        <f>IF(C5229=2026,IF(B5229&lt;741000,0,IF(B5229&lt;2191000,B5229-740000,IF(B5229&lt;2193000,1451000,IF(B5229&lt;2196000,1453000,IF(B5229&lt;2200000,1456000,IF(B5229&lt;3600000,ROUNDDOWN(B5229/4,-3)*2.8-80000,IF(B5229&lt;6600000,ROUNDDOWN(B5229/4,-3)*3.2-440000,IF(B5229&lt;8500000,ROUNDDOWN(B5229*0.9,0)-1100000,B5229-1950000)))))))),IF(B5229&lt;651000,0,IF(B5229&lt;1900000,B5229-650000,IF(B5229&lt;3600000,ROUNDDOWN(B5229/4,-3)*2.8-80000,IF(B5229&lt;6600000,ROUNDDOWN(B5229/4,-3)*3.2-440000,IF(B5229&lt;8500000,ROUNDDOWN(B5229*0.9,0)-1100000,B5229-1950000))))))</f>
        <v/>
      </c>
      <c r="K5229" s="16">
        <f>IF(J5229&gt;23500000,NA(),IF(C5229=2026,IF(J5229&lt;=4890000,1040000,IF(J5229&lt;=6550000,670000,620000)),IF(J5229&lt;=1320000,950000,IF(J5229&lt;=3360000,880000,IF(J5229&lt;=4890000,680000,IF(J5229&lt;=6550000,630000,580000))))))</f>
        <v/>
      </c>
      <c r="L5229" s="16">
        <f>IF(D5229=1,IF(J5229&lt;=9000000,380000,IF(J5229&lt;=9500000,260000,IF(J5229&lt;=10000000,130000,0))),0)</f>
        <v/>
      </c>
      <c r="M5229" s="16">
        <f>IF(D5229=1,IF(J5229&lt;=9000000,330000,IF(J5229&lt;=9500000,220000,IF(J5229&lt;=10000000,110000,0))),0)</f>
        <v/>
      </c>
      <c r="N5229" s="16">
        <f>IF(D5229=1,IF(J5229&lt;=9000000,50000,IF(J5229&lt;=9500000,40000,IF(J5229&lt;=10000000,20000,0))),0)</f>
        <v/>
      </c>
      <c r="O5229" s="16">
        <f>MAX(0,ROUNDDOWN(J5229-G5229-K5229-L5229-E5229*380000-F5229*630000-H5229,-3))</f>
        <v/>
      </c>
      <c r="P5229" s="16">
        <f>MAX(0,ROUNDDOWN(J5229-G5229-430000-M5229-E5229*330000-F5229*450000-I5229,-3))</f>
        <v/>
      </c>
      <c r="Q5229" s="16">
        <f>50000+N5229+E5229*50000+F5229*180000</f>
        <v/>
      </c>
      <c r="R5229" s="16">
        <f>IF(P5229&lt;=2000000,MIN(Q5229,P5229),MAX(Q5229-(P5229-2000000),50000))*0.05</f>
        <v/>
      </c>
      <c r="S5229" s="16">
        <f>MAX(0,P5229*0.1-R5229)</f>
        <v/>
      </c>
      <c r="T5229" s="16">
        <f>Q5229+MAX(0,K5229-480000)</f>
        <v/>
      </c>
      <c r="U5229" s="16">
        <f>P5229-T5229</f>
        <v/>
      </c>
      <c r="V5229" s="17">
        <f>IF(U5229&lt;0,0,LOOKUP(U5229,{0,1950001,3300001,6950001,9000001,18000001,40000001},{0.05,0.1,0.2,0.23,0.33,0.4,0.45}))</f>
        <v/>
      </c>
      <c r="W5229" s="18">
        <f>IF(U5229&lt;0,0.9,0.9-V5229*1.021)</f>
        <v/>
      </c>
      <c r="X5229" s="16">
        <f>ROUNDDOWN(S5229*0.2/W5229+2000,0)</f>
        <v/>
      </c>
      <c r="Y5229" s="17">
        <f>IF(O5229&lt;=0,0,LOOKUP(O5229,{0,1950001,3300001,6950001,9000001,18000001,40000001},{0.05,0.1,0.2,0.23,0.33,0.4,0.45}))</f>
        <v/>
      </c>
    </row>
    <row r="5230">
      <c r="A5230" t="inlineStr">
        <is>
          <t>1万円刻み</t>
        </is>
      </c>
      <c r="B5230" s="16">
        <f>'3_1万円刻み'!$A$1187</f>
        <v/>
      </c>
      <c r="C5230" t="n">
        <v>2026</v>
      </c>
      <c r="D5230" t="n">
        <v>0</v>
      </c>
      <c r="E5230" t="n">
        <v>0</v>
      </c>
      <c r="F5230" t="n">
        <v>0</v>
      </c>
      <c r="G5230" s="16">
        <f>ROUND(MIN(B5230/12,650000)*12*0.0915+MIN(B5230/12,1390000)*12*(0.0504+0)+B5230*0.005,0)</f>
        <v/>
      </c>
      <c r="H5230" t="n">
        <v>0</v>
      </c>
      <c r="I5230" t="n">
        <v>0</v>
      </c>
      <c r="J5230" s="16">
        <f>IF(C5230=2026,IF(B5230&lt;741000,0,IF(B5230&lt;2191000,B5230-740000,IF(B5230&lt;2193000,1451000,IF(B5230&lt;2196000,1453000,IF(B5230&lt;2200000,1456000,IF(B5230&lt;3600000,ROUNDDOWN(B5230/4,-3)*2.8-80000,IF(B5230&lt;6600000,ROUNDDOWN(B5230/4,-3)*3.2-440000,IF(B5230&lt;8500000,ROUNDDOWN(B5230*0.9,0)-1100000,B5230-1950000)))))))),IF(B5230&lt;651000,0,IF(B5230&lt;1900000,B5230-650000,IF(B5230&lt;3600000,ROUNDDOWN(B5230/4,-3)*2.8-80000,IF(B5230&lt;6600000,ROUNDDOWN(B5230/4,-3)*3.2-440000,IF(B5230&lt;8500000,ROUNDDOWN(B5230*0.9,0)-1100000,B5230-1950000))))))</f>
        <v/>
      </c>
      <c r="K5230" s="16">
        <f>IF(J5230&gt;23500000,NA(),IF(C5230=2026,IF(J5230&lt;=4890000,1040000,IF(J5230&lt;=6550000,670000,620000)),IF(J5230&lt;=1320000,950000,IF(J5230&lt;=3360000,880000,IF(J5230&lt;=4890000,680000,IF(J5230&lt;=6550000,630000,580000))))))</f>
        <v/>
      </c>
      <c r="L5230" s="16">
        <f>IF(D5230=1,IF(J5230&lt;=9000000,380000,IF(J5230&lt;=9500000,260000,IF(J5230&lt;=10000000,130000,0))),0)</f>
        <v/>
      </c>
      <c r="M5230" s="16">
        <f>IF(D5230=1,IF(J5230&lt;=9000000,330000,IF(J5230&lt;=9500000,220000,IF(J5230&lt;=10000000,110000,0))),0)</f>
        <v/>
      </c>
      <c r="N5230" s="16">
        <f>IF(D5230=1,IF(J5230&lt;=9000000,50000,IF(J5230&lt;=9500000,40000,IF(J5230&lt;=10000000,20000,0))),0)</f>
        <v/>
      </c>
      <c r="O5230" s="16">
        <f>MAX(0,ROUNDDOWN(J5230-G5230-K5230-L5230-E5230*380000-F5230*630000-H5230,-3))</f>
        <v/>
      </c>
      <c r="P5230" s="16">
        <f>MAX(0,ROUNDDOWN(J5230-G5230-430000-M5230-E5230*330000-F5230*450000-I5230,-3))</f>
        <v/>
      </c>
      <c r="Q5230" s="16">
        <f>50000+N5230+E5230*50000+F5230*180000</f>
        <v/>
      </c>
      <c r="R5230" s="16">
        <f>IF(P5230&lt;=2000000,MIN(Q5230,P5230),MAX(Q5230-(P5230-2000000),50000))*0.05</f>
        <v/>
      </c>
      <c r="S5230" s="16">
        <f>MAX(0,P5230*0.1-R5230)</f>
        <v/>
      </c>
      <c r="T5230" s="16">
        <f>Q5230+MAX(0,K5230-480000)</f>
        <v/>
      </c>
      <c r="U5230" s="16">
        <f>P5230-T5230</f>
        <v/>
      </c>
      <c r="V5230" s="17">
        <f>IF(U5230&lt;0,0,LOOKUP(U5230,{0,1950001,3300001,6950001,9000001,18000001,40000001},{0.05,0.1,0.2,0.23,0.33,0.4,0.45}))</f>
        <v/>
      </c>
      <c r="W5230" s="18">
        <f>IF(U5230&lt;0,0.9,0.9-V5230*1.021)</f>
        <v/>
      </c>
      <c r="X5230" s="16">
        <f>ROUNDDOWN(S5230*0.2/W5230+2000,0)</f>
        <v/>
      </c>
      <c r="Y5230" s="17">
        <f>IF(O5230&lt;=0,0,LOOKUP(O5230,{0,1950001,3300001,6950001,9000001,18000001,40000001},{0.05,0.1,0.2,0.23,0.33,0.4,0.45}))</f>
        <v/>
      </c>
    </row>
    <row r="5231">
      <c r="A5231" t="inlineStr">
        <is>
          <t>1万円刻み</t>
        </is>
      </c>
      <c r="B5231" s="16">
        <f>'3_1万円刻み'!$A$1187</f>
        <v/>
      </c>
      <c r="C5231" t="n">
        <v>2025</v>
      </c>
      <c r="D5231" t="n">
        <v>1</v>
      </c>
      <c r="E5231" t="n">
        <v>0</v>
      </c>
      <c r="F5231" t="n">
        <v>0</v>
      </c>
      <c r="G5231" s="16">
        <f>ROUND(MIN(B5231/12,650000)*12*0.0915+MIN(B5231/12,1390000)*12*(0.0504+0)+B5231*0.005,0)</f>
        <v/>
      </c>
      <c r="H5231" t="n">
        <v>0</v>
      </c>
      <c r="I5231" t="n">
        <v>0</v>
      </c>
      <c r="J5231" s="16">
        <f>IF(C5231=2026,IF(B5231&lt;741000,0,IF(B5231&lt;2191000,B5231-740000,IF(B5231&lt;2193000,1451000,IF(B5231&lt;2196000,1453000,IF(B5231&lt;2200000,1456000,IF(B5231&lt;3600000,ROUNDDOWN(B5231/4,-3)*2.8-80000,IF(B5231&lt;6600000,ROUNDDOWN(B5231/4,-3)*3.2-440000,IF(B5231&lt;8500000,ROUNDDOWN(B5231*0.9,0)-1100000,B5231-1950000)))))))),IF(B5231&lt;651000,0,IF(B5231&lt;1900000,B5231-650000,IF(B5231&lt;3600000,ROUNDDOWN(B5231/4,-3)*2.8-80000,IF(B5231&lt;6600000,ROUNDDOWN(B5231/4,-3)*3.2-440000,IF(B5231&lt;8500000,ROUNDDOWN(B5231*0.9,0)-1100000,B5231-1950000))))))</f>
        <v/>
      </c>
      <c r="K5231" s="16">
        <f>IF(J5231&gt;23500000,NA(),IF(C5231=2026,IF(J5231&lt;=4890000,1040000,IF(J5231&lt;=6550000,670000,620000)),IF(J5231&lt;=1320000,950000,IF(J5231&lt;=3360000,880000,IF(J5231&lt;=4890000,680000,IF(J5231&lt;=6550000,630000,580000))))))</f>
        <v/>
      </c>
      <c r="L5231" s="16">
        <f>IF(D5231=1,IF(J5231&lt;=9000000,380000,IF(J5231&lt;=9500000,260000,IF(J5231&lt;=10000000,130000,0))),0)</f>
        <v/>
      </c>
      <c r="M5231" s="16">
        <f>IF(D5231=1,IF(J5231&lt;=9000000,330000,IF(J5231&lt;=9500000,220000,IF(J5231&lt;=10000000,110000,0))),0)</f>
        <v/>
      </c>
      <c r="N5231" s="16">
        <f>IF(D5231=1,IF(J5231&lt;=9000000,50000,IF(J5231&lt;=9500000,40000,IF(J5231&lt;=10000000,20000,0))),0)</f>
        <v/>
      </c>
      <c r="O5231" s="16">
        <f>MAX(0,ROUNDDOWN(J5231-G5231-K5231-L5231-E5231*380000-F5231*630000-H5231,-3))</f>
        <v/>
      </c>
      <c r="P5231" s="16">
        <f>MAX(0,ROUNDDOWN(J5231-G5231-430000-M5231-E5231*330000-F5231*450000-I5231,-3))</f>
        <v/>
      </c>
      <c r="Q5231" s="16">
        <f>50000+N5231+E5231*50000+F5231*180000</f>
        <v/>
      </c>
      <c r="R5231" s="16">
        <f>IF(P5231&lt;=2000000,MIN(Q5231,P5231),MAX(Q5231-(P5231-2000000),50000))*0.05</f>
        <v/>
      </c>
      <c r="S5231" s="16">
        <f>MAX(0,P5231*0.1-R5231)</f>
        <v/>
      </c>
      <c r="T5231" s="16">
        <f>Q5231+MAX(0,K5231-480000)</f>
        <v/>
      </c>
      <c r="U5231" s="16">
        <f>P5231-T5231</f>
        <v/>
      </c>
      <c r="V5231" s="17">
        <f>IF(U5231&lt;0,0,LOOKUP(U5231,{0,1950001,3300001,6950001,9000001,18000001,40000001},{0.05,0.1,0.2,0.23,0.33,0.4,0.45}))</f>
        <v/>
      </c>
      <c r="W5231" s="18">
        <f>IF(U5231&lt;0,0.9,0.9-V5231*1.021)</f>
        <v/>
      </c>
      <c r="X5231" s="16">
        <f>ROUNDDOWN(S5231*0.2/W5231+2000,0)</f>
        <v/>
      </c>
      <c r="Y5231" s="17">
        <f>IF(O5231&lt;=0,0,LOOKUP(O5231,{0,1950001,3300001,6950001,9000001,18000001,40000001},{0.05,0.1,0.2,0.23,0.33,0.4,0.45}))</f>
        <v/>
      </c>
    </row>
    <row r="5232">
      <c r="A5232" t="inlineStr">
        <is>
          <t>1万円刻み</t>
        </is>
      </c>
      <c r="B5232" s="16">
        <f>'3_1万円刻み'!$A$1187</f>
        <v/>
      </c>
      <c r="C5232" t="n">
        <v>2026</v>
      </c>
      <c r="D5232" t="n">
        <v>1</v>
      </c>
      <c r="E5232" t="n">
        <v>0</v>
      </c>
      <c r="F5232" t="n">
        <v>0</v>
      </c>
      <c r="G5232" s="16">
        <f>ROUND(MIN(B5232/12,650000)*12*0.0915+MIN(B5232/12,1390000)*12*(0.0504+0)+B5232*0.005,0)</f>
        <v/>
      </c>
      <c r="H5232" t="n">
        <v>0</v>
      </c>
      <c r="I5232" t="n">
        <v>0</v>
      </c>
      <c r="J5232" s="16">
        <f>IF(C5232=2026,IF(B5232&lt;741000,0,IF(B5232&lt;2191000,B5232-740000,IF(B5232&lt;2193000,1451000,IF(B5232&lt;2196000,1453000,IF(B5232&lt;2200000,1456000,IF(B5232&lt;3600000,ROUNDDOWN(B5232/4,-3)*2.8-80000,IF(B5232&lt;6600000,ROUNDDOWN(B5232/4,-3)*3.2-440000,IF(B5232&lt;8500000,ROUNDDOWN(B5232*0.9,0)-1100000,B5232-1950000)))))))),IF(B5232&lt;651000,0,IF(B5232&lt;1900000,B5232-650000,IF(B5232&lt;3600000,ROUNDDOWN(B5232/4,-3)*2.8-80000,IF(B5232&lt;6600000,ROUNDDOWN(B5232/4,-3)*3.2-440000,IF(B5232&lt;8500000,ROUNDDOWN(B5232*0.9,0)-1100000,B5232-1950000))))))</f>
        <v/>
      </c>
      <c r="K5232" s="16">
        <f>IF(J5232&gt;23500000,NA(),IF(C5232=2026,IF(J5232&lt;=4890000,1040000,IF(J5232&lt;=6550000,670000,620000)),IF(J5232&lt;=1320000,950000,IF(J5232&lt;=3360000,880000,IF(J5232&lt;=4890000,680000,IF(J5232&lt;=6550000,630000,580000))))))</f>
        <v/>
      </c>
      <c r="L5232" s="16">
        <f>IF(D5232=1,IF(J5232&lt;=9000000,380000,IF(J5232&lt;=9500000,260000,IF(J5232&lt;=10000000,130000,0))),0)</f>
        <v/>
      </c>
      <c r="M5232" s="16">
        <f>IF(D5232=1,IF(J5232&lt;=9000000,330000,IF(J5232&lt;=9500000,220000,IF(J5232&lt;=10000000,110000,0))),0)</f>
        <v/>
      </c>
      <c r="N5232" s="16">
        <f>IF(D5232=1,IF(J5232&lt;=9000000,50000,IF(J5232&lt;=9500000,40000,IF(J5232&lt;=10000000,20000,0))),0)</f>
        <v/>
      </c>
      <c r="O5232" s="16">
        <f>MAX(0,ROUNDDOWN(J5232-G5232-K5232-L5232-E5232*380000-F5232*630000-H5232,-3))</f>
        <v/>
      </c>
      <c r="P5232" s="16">
        <f>MAX(0,ROUNDDOWN(J5232-G5232-430000-M5232-E5232*330000-F5232*450000-I5232,-3))</f>
        <v/>
      </c>
      <c r="Q5232" s="16">
        <f>50000+N5232+E5232*50000+F5232*180000</f>
        <v/>
      </c>
      <c r="R5232" s="16">
        <f>IF(P5232&lt;=2000000,MIN(Q5232,P5232),MAX(Q5232-(P5232-2000000),50000))*0.05</f>
        <v/>
      </c>
      <c r="S5232" s="16">
        <f>MAX(0,P5232*0.1-R5232)</f>
        <v/>
      </c>
      <c r="T5232" s="16">
        <f>Q5232+MAX(0,K5232-480000)</f>
        <v/>
      </c>
      <c r="U5232" s="16">
        <f>P5232-T5232</f>
        <v/>
      </c>
      <c r="V5232" s="17">
        <f>IF(U5232&lt;0,0,LOOKUP(U5232,{0,1950001,3300001,6950001,9000001,18000001,40000001},{0.05,0.1,0.2,0.23,0.33,0.4,0.45}))</f>
        <v/>
      </c>
      <c r="W5232" s="18">
        <f>IF(U5232&lt;0,0.9,0.9-V5232*1.021)</f>
        <v/>
      </c>
      <c r="X5232" s="16">
        <f>ROUNDDOWN(S5232*0.2/W5232+2000,0)</f>
        <v/>
      </c>
      <c r="Y5232" s="17">
        <f>IF(O5232&lt;=0,0,LOOKUP(O5232,{0,1950001,3300001,6950001,9000001,18000001,40000001},{0.05,0.1,0.2,0.23,0.33,0.4,0.45}))</f>
        <v/>
      </c>
    </row>
    <row r="5233">
      <c r="A5233" t="inlineStr">
        <is>
          <t>1万円刻み</t>
        </is>
      </c>
      <c r="B5233" s="16">
        <f>'3_1万円刻み'!$A$1188</f>
        <v/>
      </c>
      <c r="C5233" t="n">
        <v>2025</v>
      </c>
      <c r="D5233" t="n">
        <v>0</v>
      </c>
      <c r="E5233" t="n">
        <v>0</v>
      </c>
      <c r="F5233" t="n">
        <v>0</v>
      </c>
      <c r="G5233" s="16">
        <f>ROUND(MIN(B5233/12,650000)*12*0.0915+MIN(B5233/12,1390000)*12*(0.0504+0)+B5233*0.005,0)</f>
        <v/>
      </c>
      <c r="H5233" t="n">
        <v>0</v>
      </c>
      <c r="I5233" t="n">
        <v>0</v>
      </c>
      <c r="J5233" s="16">
        <f>IF(C5233=2026,IF(B5233&lt;741000,0,IF(B5233&lt;2191000,B5233-740000,IF(B5233&lt;2193000,1451000,IF(B5233&lt;2196000,1453000,IF(B5233&lt;2200000,1456000,IF(B5233&lt;3600000,ROUNDDOWN(B5233/4,-3)*2.8-80000,IF(B5233&lt;6600000,ROUNDDOWN(B5233/4,-3)*3.2-440000,IF(B5233&lt;8500000,ROUNDDOWN(B5233*0.9,0)-1100000,B5233-1950000)))))))),IF(B5233&lt;651000,0,IF(B5233&lt;1900000,B5233-650000,IF(B5233&lt;3600000,ROUNDDOWN(B5233/4,-3)*2.8-80000,IF(B5233&lt;6600000,ROUNDDOWN(B5233/4,-3)*3.2-440000,IF(B5233&lt;8500000,ROUNDDOWN(B5233*0.9,0)-1100000,B5233-1950000))))))</f>
        <v/>
      </c>
      <c r="K5233" s="16">
        <f>IF(J5233&gt;23500000,NA(),IF(C5233=2026,IF(J5233&lt;=4890000,1040000,IF(J5233&lt;=6550000,670000,620000)),IF(J5233&lt;=1320000,950000,IF(J5233&lt;=3360000,880000,IF(J5233&lt;=4890000,680000,IF(J5233&lt;=6550000,630000,580000))))))</f>
        <v/>
      </c>
      <c r="L5233" s="16">
        <f>IF(D5233=1,IF(J5233&lt;=9000000,380000,IF(J5233&lt;=9500000,260000,IF(J5233&lt;=10000000,130000,0))),0)</f>
        <v/>
      </c>
      <c r="M5233" s="16">
        <f>IF(D5233=1,IF(J5233&lt;=9000000,330000,IF(J5233&lt;=9500000,220000,IF(J5233&lt;=10000000,110000,0))),0)</f>
        <v/>
      </c>
      <c r="N5233" s="16">
        <f>IF(D5233=1,IF(J5233&lt;=9000000,50000,IF(J5233&lt;=9500000,40000,IF(J5233&lt;=10000000,20000,0))),0)</f>
        <v/>
      </c>
      <c r="O5233" s="16">
        <f>MAX(0,ROUNDDOWN(J5233-G5233-K5233-L5233-E5233*380000-F5233*630000-H5233,-3))</f>
        <v/>
      </c>
      <c r="P5233" s="16">
        <f>MAX(0,ROUNDDOWN(J5233-G5233-430000-M5233-E5233*330000-F5233*450000-I5233,-3))</f>
        <v/>
      </c>
      <c r="Q5233" s="16">
        <f>50000+N5233+E5233*50000+F5233*180000</f>
        <v/>
      </c>
      <c r="R5233" s="16">
        <f>IF(P5233&lt;=2000000,MIN(Q5233,P5233),MAX(Q5233-(P5233-2000000),50000))*0.05</f>
        <v/>
      </c>
      <c r="S5233" s="16">
        <f>MAX(0,P5233*0.1-R5233)</f>
        <v/>
      </c>
      <c r="T5233" s="16">
        <f>Q5233+MAX(0,K5233-480000)</f>
        <v/>
      </c>
      <c r="U5233" s="16">
        <f>P5233-T5233</f>
        <v/>
      </c>
      <c r="V5233" s="17">
        <f>IF(U5233&lt;0,0,LOOKUP(U5233,{0,1950001,3300001,6950001,9000001,18000001,40000001},{0.05,0.1,0.2,0.23,0.33,0.4,0.45}))</f>
        <v/>
      </c>
      <c r="W5233" s="18">
        <f>IF(U5233&lt;0,0.9,0.9-V5233*1.021)</f>
        <v/>
      </c>
      <c r="X5233" s="16">
        <f>ROUNDDOWN(S5233*0.2/W5233+2000,0)</f>
        <v/>
      </c>
      <c r="Y5233" s="17">
        <f>IF(O5233&lt;=0,0,LOOKUP(O5233,{0,1950001,3300001,6950001,9000001,18000001,40000001},{0.05,0.1,0.2,0.23,0.33,0.4,0.45}))</f>
        <v/>
      </c>
    </row>
    <row r="5234">
      <c r="A5234" t="inlineStr">
        <is>
          <t>1万円刻み</t>
        </is>
      </c>
      <c r="B5234" s="16">
        <f>'3_1万円刻み'!$A$1188</f>
        <v/>
      </c>
      <c r="C5234" t="n">
        <v>2026</v>
      </c>
      <c r="D5234" t="n">
        <v>0</v>
      </c>
      <c r="E5234" t="n">
        <v>0</v>
      </c>
      <c r="F5234" t="n">
        <v>0</v>
      </c>
      <c r="G5234" s="16">
        <f>ROUND(MIN(B5234/12,650000)*12*0.0915+MIN(B5234/12,1390000)*12*(0.0504+0)+B5234*0.005,0)</f>
        <v/>
      </c>
      <c r="H5234" t="n">
        <v>0</v>
      </c>
      <c r="I5234" t="n">
        <v>0</v>
      </c>
      <c r="J5234" s="16">
        <f>IF(C5234=2026,IF(B5234&lt;741000,0,IF(B5234&lt;2191000,B5234-740000,IF(B5234&lt;2193000,1451000,IF(B5234&lt;2196000,1453000,IF(B5234&lt;2200000,1456000,IF(B5234&lt;3600000,ROUNDDOWN(B5234/4,-3)*2.8-80000,IF(B5234&lt;6600000,ROUNDDOWN(B5234/4,-3)*3.2-440000,IF(B5234&lt;8500000,ROUNDDOWN(B5234*0.9,0)-1100000,B5234-1950000)))))))),IF(B5234&lt;651000,0,IF(B5234&lt;1900000,B5234-650000,IF(B5234&lt;3600000,ROUNDDOWN(B5234/4,-3)*2.8-80000,IF(B5234&lt;6600000,ROUNDDOWN(B5234/4,-3)*3.2-440000,IF(B5234&lt;8500000,ROUNDDOWN(B5234*0.9,0)-1100000,B5234-1950000))))))</f>
        <v/>
      </c>
      <c r="K5234" s="16">
        <f>IF(J5234&gt;23500000,NA(),IF(C5234=2026,IF(J5234&lt;=4890000,1040000,IF(J5234&lt;=6550000,670000,620000)),IF(J5234&lt;=1320000,950000,IF(J5234&lt;=3360000,880000,IF(J5234&lt;=4890000,680000,IF(J5234&lt;=6550000,630000,580000))))))</f>
        <v/>
      </c>
      <c r="L5234" s="16">
        <f>IF(D5234=1,IF(J5234&lt;=9000000,380000,IF(J5234&lt;=9500000,260000,IF(J5234&lt;=10000000,130000,0))),0)</f>
        <v/>
      </c>
      <c r="M5234" s="16">
        <f>IF(D5234=1,IF(J5234&lt;=9000000,330000,IF(J5234&lt;=9500000,220000,IF(J5234&lt;=10000000,110000,0))),0)</f>
        <v/>
      </c>
      <c r="N5234" s="16">
        <f>IF(D5234=1,IF(J5234&lt;=9000000,50000,IF(J5234&lt;=9500000,40000,IF(J5234&lt;=10000000,20000,0))),0)</f>
        <v/>
      </c>
      <c r="O5234" s="16">
        <f>MAX(0,ROUNDDOWN(J5234-G5234-K5234-L5234-E5234*380000-F5234*630000-H5234,-3))</f>
        <v/>
      </c>
      <c r="P5234" s="16">
        <f>MAX(0,ROUNDDOWN(J5234-G5234-430000-M5234-E5234*330000-F5234*450000-I5234,-3))</f>
        <v/>
      </c>
      <c r="Q5234" s="16">
        <f>50000+N5234+E5234*50000+F5234*180000</f>
        <v/>
      </c>
      <c r="R5234" s="16">
        <f>IF(P5234&lt;=2000000,MIN(Q5234,P5234),MAX(Q5234-(P5234-2000000),50000))*0.05</f>
        <v/>
      </c>
      <c r="S5234" s="16">
        <f>MAX(0,P5234*0.1-R5234)</f>
        <v/>
      </c>
      <c r="T5234" s="16">
        <f>Q5234+MAX(0,K5234-480000)</f>
        <v/>
      </c>
      <c r="U5234" s="16">
        <f>P5234-T5234</f>
        <v/>
      </c>
      <c r="V5234" s="17">
        <f>IF(U5234&lt;0,0,LOOKUP(U5234,{0,1950001,3300001,6950001,9000001,18000001,40000001},{0.05,0.1,0.2,0.23,0.33,0.4,0.45}))</f>
        <v/>
      </c>
      <c r="W5234" s="18">
        <f>IF(U5234&lt;0,0.9,0.9-V5234*1.021)</f>
        <v/>
      </c>
      <c r="X5234" s="16">
        <f>ROUNDDOWN(S5234*0.2/W5234+2000,0)</f>
        <v/>
      </c>
      <c r="Y5234" s="17">
        <f>IF(O5234&lt;=0,0,LOOKUP(O5234,{0,1950001,3300001,6950001,9000001,18000001,40000001},{0.05,0.1,0.2,0.23,0.33,0.4,0.45}))</f>
        <v/>
      </c>
    </row>
    <row r="5235">
      <c r="A5235" t="inlineStr">
        <is>
          <t>1万円刻み</t>
        </is>
      </c>
      <c r="B5235" s="16">
        <f>'3_1万円刻み'!$A$1188</f>
        <v/>
      </c>
      <c r="C5235" t="n">
        <v>2025</v>
      </c>
      <c r="D5235" t="n">
        <v>1</v>
      </c>
      <c r="E5235" t="n">
        <v>0</v>
      </c>
      <c r="F5235" t="n">
        <v>0</v>
      </c>
      <c r="G5235" s="16">
        <f>ROUND(MIN(B5235/12,650000)*12*0.0915+MIN(B5235/12,1390000)*12*(0.0504+0)+B5235*0.005,0)</f>
        <v/>
      </c>
      <c r="H5235" t="n">
        <v>0</v>
      </c>
      <c r="I5235" t="n">
        <v>0</v>
      </c>
      <c r="J5235" s="16">
        <f>IF(C5235=2026,IF(B5235&lt;741000,0,IF(B5235&lt;2191000,B5235-740000,IF(B5235&lt;2193000,1451000,IF(B5235&lt;2196000,1453000,IF(B5235&lt;2200000,1456000,IF(B5235&lt;3600000,ROUNDDOWN(B5235/4,-3)*2.8-80000,IF(B5235&lt;6600000,ROUNDDOWN(B5235/4,-3)*3.2-440000,IF(B5235&lt;8500000,ROUNDDOWN(B5235*0.9,0)-1100000,B5235-1950000)))))))),IF(B5235&lt;651000,0,IF(B5235&lt;1900000,B5235-650000,IF(B5235&lt;3600000,ROUNDDOWN(B5235/4,-3)*2.8-80000,IF(B5235&lt;6600000,ROUNDDOWN(B5235/4,-3)*3.2-440000,IF(B5235&lt;8500000,ROUNDDOWN(B5235*0.9,0)-1100000,B5235-1950000))))))</f>
        <v/>
      </c>
      <c r="K5235" s="16">
        <f>IF(J5235&gt;23500000,NA(),IF(C5235=2026,IF(J5235&lt;=4890000,1040000,IF(J5235&lt;=6550000,670000,620000)),IF(J5235&lt;=1320000,950000,IF(J5235&lt;=3360000,880000,IF(J5235&lt;=4890000,680000,IF(J5235&lt;=6550000,630000,580000))))))</f>
        <v/>
      </c>
      <c r="L5235" s="16">
        <f>IF(D5235=1,IF(J5235&lt;=9000000,380000,IF(J5235&lt;=9500000,260000,IF(J5235&lt;=10000000,130000,0))),0)</f>
        <v/>
      </c>
      <c r="M5235" s="16">
        <f>IF(D5235=1,IF(J5235&lt;=9000000,330000,IF(J5235&lt;=9500000,220000,IF(J5235&lt;=10000000,110000,0))),0)</f>
        <v/>
      </c>
      <c r="N5235" s="16">
        <f>IF(D5235=1,IF(J5235&lt;=9000000,50000,IF(J5235&lt;=9500000,40000,IF(J5235&lt;=10000000,20000,0))),0)</f>
        <v/>
      </c>
      <c r="O5235" s="16">
        <f>MAX(0,ROUNDDOWN(J5235-G5235-K5235-L5235-E5235*380000-F5235*630000-H5235,-3))</f>
        <v/>
      </c>
      <c r="P5235" s="16">
        <f>MAX(0,ROUNDDOWN(J5235-G5235-430000-M5235-E5235*330000-F5235*450000-I5235,-3))</f>
        <v/>
      </c>
      <c r="Q5235" s="16">
        <f>50000+N5235+E5235*50000+F5235*180000</f>
        <v/>
      </c>
      <c r="R5235" s="16">
        <f>IF(P5235&lt;=2000000,MIN(Q5235,P5235),MAX(Q5235-(P5235-2000000),50000))*0.05</f>
        <v/>
      </c>
      <c r="S5235" s="16">
        <f>MAX(0,P5235*0.1-R5235)</f>
        <v/>
      </c>
      <c r="T5235" s="16">
        <f>Q5235+MAX(0,K5235-480000)</f>
        <v/>
      </c>
      <c r="U5235" s="16">
        <f>P5235-T5235</f>
        <v/>
      </c>
      <c r="V5235" s="17">
        <f>IF(U5235&lt;0,0,LOOKUP(U5235,{0,1950001,3300001,6950001,9000001,18000001,40000001},{0.05,0.1,0.2,0.23,0.33,0.4,0.45}))</f>
        <v/>
      </c>
      <c r="W5235" s="18">
        <f>IF(U5235&lt;0,0.9,0.9-V5235*1.021)</f>
        <v/>
      </c>
      <c r="X5235" s="16">
        <f>ROUNDDOWN(S5235*0.2/W5235+2000,0)</f>
        <v/>
      </c>
      <c r="Y5235" s="17">
        <f>IF(O5235&lt;=0,0,LOOKUP(O5235,{0,1950001,3300001,6950001,9000001,18000001,40000001},{0.05,0.1,0.2,0.23,0.33,0.4,0.45}))</f>
        <v/>
      </c>
    </row>
    <row r="5236">
      <c r="A5236" t="inlineStr">
        <is>
          <t>1万円刻み</t>
        </is>
      </c>
      <c r="B5236" s="16">
        <f>'3_1万円刻み'!$A$1188</f>
        <v/>
      </c>
      <c r="C5236" t="n">
        <v>2026</v>
      </c>
      <c r="D5236" t="n">
        <v>1</v>
      </c>
      <c r="E5236" t="n">
        <v>0</v>
      </c>
      <c r="F5236" t="n">
        <v>0</v>
      </c>
      <c r="G5236" s="16">
        <f>ROUND(MIN(B5236/12,650000)*12*0.0915+MIN(B5236/12,1390000)*12*(0.0504+0)+B5236*0.005,0)</f>
        <v/>
      </c>
      <c r="H5236" t="n">
        <v>0</v>
      </c>
      <c r="I5236" t="n">
        <v>0</v>
      </c>
      <c r="J5236" s="16">
        <f>IF(C5236=2026,IF(B5236&lt;741000,0,IF(B5236&lt;2191000,B5236-740000,IF(B5236&lt;2193000,1451000,IF(B5236&lt;2196000,1453000,IF(B5236&lt;2200000,1456000,IF(B5236&lt;3600000,ROUNDDOWN(B5236/4,-3)*2.8-80000,IF(B5236&lt;6600000,ROUNDDOWN(B5236/4,-3)*3.2-440000,IF(B5236&lt;8500000,ROUNDDOWN(B5236*0.9,0)-1100000,B5236-1950000)))))))),IF(B5236&lt;651000,0,IF(B5236&lt;1900000,B5236-650000,IF(B5236&lt;3600000,ROUNDDOWN(B5236/4,-3)*2.8-80000,IF(B5236&lt;6600000,ROUNDDOWN(B5236/4,-3)*3.2-440000,IF(B5236&lt;8500000,ROUNDDOWN(B5236*0.9,0)-1100000,B5236-1950000))))))</f>
        <v/>
      </c>
      <c r="K5236" s="16">
        <f>IF(J5236&gt;23500000,NA(),IF(C5236=2026,IF(J5236&lt;=4890000,1040000,IF(J5236&lt;=6550000,670000,620000)),IF(J5236&lt;=1320000,950000,IF(J5236&lt;=3360000,880000,IF(J5236&lt;=4890000,680000,IF(J5236&lt;=6550000,630000,580000))))))</f>
        <v/>
      </c>
      <c r="L5236" s="16">
        <f>IF(D5236=1,IF(J5236&lt;=9000000,380000,IF(J5236&lt;=9500000,260000,IF(J5236&lt;=10000000,130000,0))),0)</f>
        <v/>
      </c>
      <c r="M5236" s="16">
        <f>IF(D5236=1,IF(J5236&lt;=9000000,330000,IF(J5236&lt;=9500000,220000,IF(J5236&lt;=10000000,110000,0))),0)</f>
        <v/>
      </c>
      <c r="N5236" s="16">
        <f>IF(D5236=1,IF(J5236&lt;=9000000,50000,IF(J5236&lt;=9500000,40000,IF(J5236&lt;=10000000,20000,0))),0)</f>
        <v/>
      </c>
      <c r="O5236" s="16">
        <f>MAX(0,ROUNDDOWN(J5236-G5236-K5236-L5236-E5236*380000-F5236*630000-H5236,-3))</f>
        <v/>
      </c>
      <c r="P5236" s="16">
        <f>MAX(0,ROUNDDOWN(J5236-G5236-430000-M5236-E5236*330000-F5236*450000-I5236,-3))</f>
        <v/>
      </c>
      <c r="Q5236" s="16">
        <f>50000+N5236+E5236*50000+F5236*180000</f>
        <v/>
      </c>
      <c r="R5236" s="16">
        <f>IF(P5236&lt;=2000000,MIN(Q5236,P5236),MAX(Q5236-(P5236-2000000),50000))*0.05</f>
        <v/>
      </c>
      <c r="S5236" s="16">
        <f>MAX(0,P5236*0.1-R5236)</f>
        <v/>
      </c>
      <c r="T5236" s="16">
        <f>Q5236+MAX(0,K5236-480000)</f>
        <v/>
      </c>
      <c r="U5236" s="16">
        <f>P5236-T5236</f>
        <v/>
      </c>
      <c r="V5236" s="17">
        <f>IF(U5236&lt;0,0,LOOKUP(U5236,{0,1950001,3300001,6950001,9000001,18000001,40000001},{0.05,0.1,0.2,0.23,0.33,0.4,0.45}))</f>
        <v/>
      </c>
      <c r="W5236" s="18">
        <f>IF(U5236&lt;0,0.9,0.9-V5236*1.021)</f>
        <v/>
      </c>
      <c r="X5236" s="16">
        <f>ROUNDDOWN(S5236*0.2/W5236+2000,0)</f>
        <v/>
      </c>
      <c r="Y5236" s="17">
        <f>IF(O5236&lt;=0,0,LOOKUP(O5236,{0,1950001,3300001,6950001,9000001,18000001,40000001},{0.05,0.1,0.2,0.23,0.33,0.4,0.45}))</f>
        <v/>
      </c>
    </row>
    <row r="5237">
      <c r="A5237" t="inlineStr">
        <is>
          <t>1万円刻み</t>
        </is>
      </c>
      <c r="B5237" s="16">
        <f>'3_1万円刻み'!$A$1189</f>
        <v/>
      </c>
      <c r="C5237" t="n">
        <v>2025</v>
      </c>
      <c r="D5237" t="n">
        <v>0</v>
      </c>
      <c r="E5237" t="n">
        <v>0</v>
      </c>
      <c r="F5237" t="n">
        <v>0</v>
      </c>
      <c r="G5237" s="16">
        <f>ROUND(MIN(B5237/12,650000)*12*0.0915+MIN(B5237/12,1390000)*12*(0.0504+0)+B5237*0.005,0)</f>
        <v/>
      </c>
      <c r="H5237" t="n">
        <v>0</v>
      </c>
      <c r="I5237" t="n">
        <v>0</v>
      </c>
      <c r="J5237" s="16">
        <f>IF(C5237=2026,IF(B5237&lt;741000,0,IF(B5237&lt;2191000,B5237-740000,IF(B5237&lt;2193000,1451000,IF(B5237&lt;2196000,1453000,IF(B5237&lt;2200000,1456000,IF(B5237&lt;3600000,ROUNDDOWN(B5237/4,-3)*2.8-80000,IF(B5237&lt;6600000,ROUNDDOWN(B5237/4,-3)*3.2-440000,IF(B5237&lt;8500000,ROUNDDOWN(B5237*0.9,0)-1100000,B5237-1950000)))))))),IF(B5237&lt;651000,0,IF(B5237&lt;1900000,B5237-650000,IF(B5237&lt;3600000,ROUNDDOWN(B5237/4,-3)*2.8-80000,IF(B5237&lt;6600000,ROUNDDOWN(B5237/4,-3)*3.2-440000,IF(B5237&lt;8500000,ROUNDDOWN(B5237*0.9,0)-1100000,B5237-1950000))))))</f>
        <v/>
      </c>
      <c r="K5237" s="16">
        <f>IF(J5237&gt;23500000,NA(),IF(C5237=2026,IF(J5237&lt;=4890000,1040000,IF(J5237&lt;=6550000,670000,620000)),IF(J5237&lt;=1320000,950000,IF(J5237&lt;=3360000,880000,IF(J5237&lt;=4890000,680000,IF(J5237&lt;=6550000,630000,580000))))))</f>
        <v/>
      </c>
      <c r="L5237" s="16">
        <f>IF(D5237=1,IF(J5237&lt;=9000000,380000,IF(J5237&lt;=9500000,260000,IF(J5237&lt;=10000000,130000,0))),0)</f>
        <v/>
      </c>
      <c r="M5237" s="16">
        <f>IF(D5237=1,IF(J5237&lt;=9000000,330000,IF(J5237&lt;=9500000,220000,IF(J5237&lt;=10000000,110000,0))),0)</f>
        <v/>
      </c>
      <c r="N5237" s="16">
        <f>IF(D5237=1,IF(J5237&lt;=9000000,50000,IF(J5237&lt;=9500000,40000,IF(J5237&lt;=10000000,20000,0))),0)</f>
        <v/>
      </c>
      <c r="O5237" s="16">
        <f>MAX(0,ROUNDDOWN(J5237-G5237-K5237-L5237-E5237*380000-F5237*630000-H5237,-3))</f>
        <v/>
      </c>
      <c r="P5237" s="16">
        <f>MAX(0,ROUNDDOWN(J5237-G5237-430000-M5237-E5237*330000-F5237*450000-I5237,-3))</f>
        <v/>
      </c>
      <c r="Q5237" s="16">
        <f>50000+N5237+E5237*50000+F5237*180000</f>
        <v/>
      </c>
      <c r="R5237" s="16">
        <f>IF(P5237&lt;=2000000,MIN(Q5237,P5237),MAX(Q5237-(P5237-2000000),50000))*0.05</f>
        <v/>
      </c>
      <c r="S5237" s="16">
        <f>MAX(0,P5237*0.1-R5237)</f>
        <v/>
      </c>
      <c r="T5237" s="16">
        <f>Q5237+MAX(0,K5237-480000)</f>
        <v/>
      </c>
      <c r="U5237" s="16">
        <f>P5237-T5237</f>
        <v/>
      </c>
      <c r="V5237" s="17">
        <f>IF(U5237&lt;0,0,LOOKUP(U5237,{0,1950001,3300001,6950001,9000001,18000001,40000001},{0.05,0.1,0.2,0.23,0.33,0.4,0.45}))</f>
        <v/>
      </c>
      <c r="W5237" s="18">
        <f>IF(U5237&lt;0,0.9,0.9-V5237*1.021)</f>
        <v/>
      </c>
      <c r="X5237" s="16">
        <f>ROUNDDOWN(S5237*0.2/W5237+2000,0)</f>
        <v/>
      </c>
      <c r="Y5237" s="17">
        <f>IF(O5237&lt;=0,0,LOOKUP(O5237,{0,1950001,3300001,6950001,9000001,18000001,40000001},{0.05,0.1,0.2,0.23,0.33,0.4,0.45}))</f>
        <v/>
      </c>
    </row>
    <row r="5238">
      <c r="A5238" t="inlineStr">
        <is>
          <t>1万円刻み</t>
        </is>
      </c>
      <c r="B5238" s="16">
        <f>'3_1万円刻み'!$A$1189</f>
        <v/>
      </c>
      <c r="C5238" t="n">
        <v>2026</v>
      </c>
      <c r="D5238" t="n">
        <v>0</v>
      </c>
      <c r="E5238" t="n">
        <v>0</v>
      </c>
      <c r="F5238" t="n">
        <v>0</v>
      </c>
      <c r="G5238" s="16">
        <f>ROUND(MIN(B5238/12,650000)*12*0.0915+MIN(B5238/12,1390000)*12*(0.0504+0)+B5238*0.005,0)</f>
        <v/>
      </c>
      <c r="H5238" t="n">
        <v>0</v>
      </c>
      <c r="I5238" t="n">
        <v>0</v>
      </c>
      <c r="J5238" s="16">
        <f>IF(C5238=2026,IF(B5238&lt;741000,0,IF(B5238&lt;2191000,B5238-740000,IF(B5238&lt;2193000,1451000,IF(B5238&lt;2196000,1453000,IF(B5238&lt;2200000,1456000,IF(B5238&lt;3600000,ROUNDDOWN(B5238/4,-3)*2.8-80000,IF(B5238&lt;6600000,ROUNDDOWN(B5238/4,-3)*3.2-440000,IF(B5238&lt;8500000,ROUNDDOWN(B5238*0.9,0)-1100000,B5238-1950000)))))))),IF(B5238&lt;651000,0,IF(B5238&lt;1900000,B5238-650000,IF(B5238&lt;3600000,ROUNDDOWN(B5238/4,-3)*2.8-80000,IF(B5238&lt;6600000,ROUNDDOWN(B5238/4,-3)*3.2-440000,IF(B5238&lt;8500000,ROUNDDOWN(B5238*0.9,0)-1100000,B5238-1950000))))))</f>
        <v/>
      </c>
      <c r="K5238" s="16">
        <f>IF(J5238&gt;23500000,NA(),IF(C5238=2026,IF(J5238&lt;=4890000,1040000,IF(J5238&lt;=6550000,670000,620000)),IF(J5238&lt;=1320000,950000,IF(J5238&lt;=3360000,880000,IF(J5238&lt;=4890000,680000,IF(J5238&lt;=6550000,630000,580000))))))</f>
        <v/>
      </c>
      <c r="L5238" s="16">
        <f>IF(D5238=1,IF(J5238&lt;=9000000,380000,IF(J5238&lt;=9500000,260000,IF(J5238&lt;=10000000,130000,0))),0)</f>
        <v/>
      </c>
      <c r="M5238" s="16">
        <f>IF(D5238=1,IF(J5238&lt;=9000000,330000,IF(J5238&lt;=9500000,220000,IF(J5238&lt;=10000000,110000,0))),0)</f>
        <v/>
      </c>
      <c r="N5238" s="16">
        <f>IF(D5238=1,IF(J5238&lt;=9000000,50000,IF(J5238&lt;=9500000,40000,IF(J5238&lt;=10000000,20000,0))),0)</f>
        <v/>
      </c>
      <c r="O5238" s="16">
        <f>MAX(0,ROUNDDOWN(J5238-G5238-K5238-L5238-E5238*380000-F5238*630000-H5238,-3))</f>
        <v/>
      </c>
      <c r="P5238" s="16">
        <f>MAX(0,ROUNDDOWN(J5238-G5238-430000-M5238-E5238*330000-F5238*450000-I5238,-3))</f>
        <v/>
      </c>
      <c r="Q5238" s="16">
        <f>50000+N5238+E5238*50000+F5238*180000</f>
        <v/>
      </c>
      <c r="R5238" s="16">
        <f>IF(P5238&lt;=2000000,MIN(Q5238,P5238),MAX(Q5238-(P5238-2000000),50000))*0.05</f>
        <v/>
      </c>
      <c r="S5238" s="16">
        <f>MAX(0,P5238*0.1-R5238)</f>
        <v/>
      </c>
      <c r="T5238" s="16">
        <f>Q5238+MAX(0,K5238-480000)</f>
        <v/>
      </c>
      <c r="U5238" s="16">
        <f>P5238-T5238</f>
        <v/>
      </c>
      <c r="V5238" s="17">
        <f>IF(U5238&lt;0,0,LOOKUP(U5238,{0,1950001,3300001,6950001,9000001,18000001,40000001},{0.05,0.1,0.2,0.23,0.33,0.4,0.45}))</f>
        <v/>
      </c>
      <c r="W5238" s="18">
        <f>IF(U5238&lt;0,0.9,0.9-V5238*1.021)</f>
        <v/>
      </c>
      <c r="X5238" s="16">
        <f>ROUNDDOWN(S5238*0.2/W5238+2000,0)</f>
        <v/>
      </c>
      <c r="Y5238" s="17">
        <f>IF(O5238&lt;=0,0,LOOKUP(O5238,{0,1950001,3300001,6950001,9000001,18000001,40000001},{0.05,0.1,0.2,0.23,0.33,0.4,0.45}))</f>
        <v/>
      </c>
    </row>
    <row r="5239">
      <c r="A5239" t="inlineStr">
        <is>
          <t>1万円刻み</t>
        </is>
      </c>
      <c r="B5239" s="16">
        <f>'3_1万円刻み'!$A$1189</f>
        <v/>
      </c>
      <c r="C5239" t="n">
        <v>2025</v>
      </c>
      <c r="D5239" t="n">
        <v>1</v>
      </c>
      <c r="E5239" t="n">
        <v>0</v>
      </c>
      <c r="F5239" t="n">
        <v>0</v>
      </c>
      <c r="G5239" s="16">
        <f>ROUND(MIN(B5239/12,650000)*12*0.0915+MIN(B5239/12,1390000)*12*(0.0504+0)+B5239*0.005,0)</f>
        <v/>
      </c>
      <c r="H5239" t="n">
        <v>0</v>
      </c>
      <c r="I5239" t="n">
        <v>0</v>
      </c>
      <c r="J5239" s="16">
        <f>IF(C5239=2026,IF(B5239&lt;741000,0,IF(B5239&lt;2191000,B5239-740000,IF(B5239&lt;2193000,1451000,IF(B5239&lt;2196000,1453000,IF(B5239&lt;2200000,1456000,IF(B5239&lt;3600000,ROUNDDOWN(B5239/4,-3)*2.8-80000,IF(B5239&lt;6600000,ROUNDDOWN(B5239/4,-3)*3.2-440000,IF(B5239&lt;8500000,ROUNDDOWN(B5239*0.9,0)-1100000,B5239-1950000)))))))),IF(B5239&lt;651000,0,IF(B5239&lt;1900000,B5239-650000,IF(B5239&lt;3600000,ROUNDDOWN(B5239/4,-3)*2.8-80000,IF(B5239&lt;6600000,ROUNDDOWN(B5239/4,-3)*3.2-440000,IF(B5239&lt;8500000,ROUNDDOWN(B5239*0.9,0)-1100000,B5239-1950000))))))</f>
        <v/>
      </c>
      <c r="K5239" s="16">
        <f>IF(J5239&gt;23500000,NA(),IF(C5239=2026,IF(J5239&lt;=4890000,1040000,IF(J5239&lt;=6550000,670000,620000)),IF(J5239&lt;=1320000,950000,IF(J5239&lt;=3360000,880000,IF(J5239&lt;=4890000,680000,IF(J5239&lt;=6550000,630000,580000))))))</f>
        <v/>
      </c>
      <c r="L5239" s="16">
        <f>IF(D5239=1,IF(J5239&lt;=9000000,380000,IF(J5239&lt;=9500000,260000,IF(J5239&lt;=10000000,130000,0))),0)</f>
        <v/>
      </c>
      <c r="M5239" s="16">
        <f>IF(D5239=1,IF(J5239&lt;=9000000,330000,IF(J5239&lt;=9500000,220000,IF(J5239&lt;=10000000,110000,0))),0)</f>
        <v/>
      </c>
      <c r="N5239" s="16">
        <f>IF(D5239=1,IF(J5239&lt;=9000000,50000,IF(J5239&lt;=9500000,40000,IF(J5239&lt;=10000000,20000,0))),0)</f>
        <v/>
      </c>
      <c r="O5239" s="16">
        <f>MAX(0,ROUNDDOWN(J5239-G5239-K5239-L5239-E5239*380000-F5239*630000-H5239,-3))</f>
        <v/>
      </c>
      <c r="P5239" s="16">
        <f>MAX(0,ROUNDDOWN(J5239-G5239-430000-M5239-E5239*330000-F5239*450000-I5239,-3))</f>
        <v/>
      </c>
      <c r="Q5239" s="16">
        <f>50000+N5239+E5239*50000+F5239*180000</f>
        <v/>
      </c>
      <c r="R5239" s="16">
        <f>IF(P5239&lt;=2000000,MIN(Q5239,P5239),MAX(Q5239-(P5239-2000000),50000))*0.05</f>
        <v/>
      </c>
      <c r="S5239" s="16">
        <f>MAX(0,P5239*0.1-R5239)</f>
        <v/>
      </c>
      <c r="T5239" s="16">
        <f>Q5239+MAX(0,K5239-480000)</f>
        <v/>
      </c>
      <c r="U5239" s="16">
        <f>P5239-T5239</f>
        <v/>
      </c>
      <c r="V5239" s="17">
        <f>IF(U5239&lt;0,0,LOOKUP(U5239,{0,1950001,3300001,6950001,9000001,18000001,40000001},{0.05,0.1,0.2,0.23,0.33,0.4,0.45}))</f>
        <v/>
      </c>
      <c r="W5239" s="18">
        <f>IF(U5239&lt;0,0.9,0.9-V5239*1.021)</f>
        <v/>
      </c>
      <c r="X5239" s="16">
        <f>ROUNDDOWN(S5239*0.2/W5239+2000,0)</f>
        <v/>
      </c>
      <c r="Y5239" s="17">
        <f>IF(O5239&lt;=0,0,LOOKUP(O5239,{0,1950001,3300001,6950001,9000001,18000001,40000001},{0.05,0.1,0.2,0.23,0.33,0.4,0.45}))</f>
        <v/>
      </c>
    </row>
    <row r="5240">
      <c r="A5240" t="inlineStr">
        <is>
          <t>1万円刻み</t>
        </is>
      </c>
      <c r="B5240" s="16">
        <f>'3_1万円刻み'!$A$1189</f>
        <v/>
      </c>
      <c r="C5240" t="n">
        <v>2026</v>
      </c>
      <c r="D5240" t="n">
        <v>1</v>
      </c>
      <c r="E5240" t="n">
        <v>0</v>
      </c>
      <c r="F5240" t="n">
        <v>0</v>
      </c>
      <c r="G5240" s="16">
        <f>ROUND(MIN(B5240/12,650000)*12*0.0915+MIN(B5240/12,1390000)*12*(0.0504+0)+B5240*0.005,0)</f>
        <v/>
      </c>
      <c r="H5240" t="n">
        <v>0</v>
      </c>
      <c r="I5240" t="n">
        <v>0</v>
      </c>
      <c r="J5240" s="16">
        <f>IF(C5240=2026,IF(B5240&lt;741000,0,IF(B5240&lt;2191000,B5240-740000,IF(B5240&lt;2193000,1451000,IF(B5240&lt;2196000,1453000,IF(B5240&lt;2200000,1456000,IF(B5240&lt;3600000,ROUNDDOWN(B5240/4,-3)*2.8-80000,IF(B5240&lt;6600000,ROUNDDOWN(B5240/4,-3)*3.2-440000,IF(B5240&lt;8500000,ROUNDDOWN(B5240*0.9,0)-1100000,B5240-1950000)))))))),IF(B5240&lt;651000,0,IF(B5240&lt;1900000,B5240-650000,IF(B5240&lt;3600000,ROUNDDOWN(B5240/4,-3)*2.8-80000,IF(B5240&lt;6600000,ROUNDDOWN(B5240/4,-3)*3.2-440000,IF(B5240&lt;8500000,ROUNDDOWN(B5240*0.9,0)-1100000,B5240-1950000))))))</f>
        <v/>
      </c>
      <c r="K5240" s="16">
        <f>IF(J5240&gt;23500000,NA(),IF(C5240=2026,IF(J5240&lt;=4890000,1040000,IF(J5240&lt;=6550000,670000,620000)),IF(J5240&lt;=1320000,950000,IF(J5240&lt;=3360000,880000,IF(J5240&lt;=4890000,680000,IF(J5240&lt;=6550000,630000,580000))))))</f>
        <v/>
      </c>
      <c r="L5240" s="16">
        <f>IF(D5240=1,IF(J5240&lt;=9000000,380000,IF(J5240&lt;=9500000,260000,IF(J5240&lt;=10000000,130000,0))),0)</f>
        <v/>
      </c>
      <c r="M5240" s="16">
        <f>IF(D5240=1,IF(J5240&lt;=9000000,330000,IF(J5240&lt;=9500000,220000,IF(J5240&lt;=10000000,110000,0))),0)</f>
        <v/>
      </c>
      <c r="N5240" s="16">
        <f>IF(D5240=1,IF(J5240&lt;=9000000,50000,IF(J5240&lt;=9500000,40000,IF(J5240&lt;=10000000,20000,0))),0)</f>
        <v/>
      </c>
      <c r="O5240" s="16">
        <f>MAX(0,ROUNDDOWN(J5240-G5240-K5240-L5240-E5240*380000-F5240*630000-H5240,-3))</f>
        <v/>
      </c>
      <c r="P5240" s="16">
        <f>MAX(0,ROUNDDOWN(J5240-G5240-430000-M5240-E5240*330000-F5240*450000-I5240,-3))</f>
        <v/>
      </c>
      <c r="Q5240" s="16">
        <f>50000+N5240+E5240*50000+F5240*180000</f>
        <v/>
      </c>
      <c r="R5240" s="16">
        <f>IF(P5240&lt;=2000000,MIN(Q5240,P5240),MAX(Q5240-(P5240-2000000),50000))*0.05</f>
        <v/>
      </c>
      <c r="S5240" s="16">
        <f>MAX(0,P5240*0.1-R5240)</f>
        <v/>
      </c>
      <c r="T5240" s="16">
        <f>Q5240+MAX(0,K5240-480000)</f>
        <v/>
      </c>
      <c r="U5240" s="16">
        <f>P5240-T5240</f>
        <v/>
      </c>
      <c r="V5240" s="17">
        <f>IF(U5240&lt;0,0,LOOKUP(U5240,{0,1950001,3300001,6950001,9000001,18000001,40000001},{0.05,0.1,0.2,0.23,0.33,0.4,0.45}))</f>
        <v/>
      </c>
      <c r="W5240" s="18">
        <f>IF(U5240&lt;0,0.9,0.9-V5240*1.021)</f>
        <v/>
      </c>
      <c r="X5240" s="16">
        <f>ROUNDDOWN(S5240*0.2/W5240+2000,0)</f>
        <v/>
      </c>
      <c r="Y5240" s="17">
        <f>IF(O5240&lt;=0,0,LOOKUP(O5240,{0,1950001,3300001,6950001,9000001,18000001,40000001},{0.05,0.1,0.2,0.23,0.33,0.4,0.45}))</f>
        <v/>
      </c>
    </row>
    <row r="5241">
      <c r="A5241" t="inlineStr">
        <is>
          <t>1万円刻み</t>
        </is>
      </c>
      <c r="B5241" s="16">
        <f>'3_1万円刻み'!$A$1190</f>
        <v/>
      </c>
      <c r="C5241" t="n">
        <v>2025</v>
      </c>
      <c r="D5241" t="n">
        <v>0</v>
      </c>
      <c r="E5241" t="n">
        <v>0</v>
      </c>
      <c r="F5241" t="n">
        <v>0</v>
      </c>
      <c r="G5241" s="16">
        <f>ROUND(MIN(B5241/12,650000)*12*0.0915+MIN(B5241/12,1390000)*12*(0.0504+0)+B5241*0.005,0)</f>
        <v/>
      </c>
      <c r="H5241" t="n">
        <v>0</v>
      </c>
      <c r="I5241" t="n">
        <v>0</v>
      </c>
      <c r="J5241" s="16">
        <f>IF(C5241=2026,IF(B5241&lt;741000,0,IF(B5241&lt;2191000,B5241-740000,IF(B5241&lt;2193000,1451000,IF(B5241&lt;2196000,1453000,IF(B5241&lt;2200000,1456000,IF(B5241&lt;3600000,ROUNDDOWN(B5241/4,-3)*2.8-80000,IF(B5241&lt;6600000,ROUNDDOWN(B5241/4,-3)*3.2-440000,IF(B5241&lt;8500000,ROUNDDOWN(B5241*0.9,0)-1100000,B5241-1950000)))))))),IF(B5241&lt;651000,0,IF(B5241&lt;1900000,B5241-650000,IF(B5241&lt;3600000,ROUNDDOWN(B5241/4,-3)*2.8-80000,IF(B5241&lt;6600000,ROUNDDOWN(B5241/4,-3)*3.2-440000,IF(B5241&lt;8500000,ROUNDDOWN(B5241*0.9,0)-1100000,B5241-1950000))))))</f>
        <v/>
      </c>
      <c r="K5241" s="16">
        <f>IF(J5241&gt;23500000,NA(),IF(C5241=2026,IF(J5241&lt;=4890000,1040000,IF(J5241&lt;=6550000,670000,620000)),IF(J5241&lt;=1320000,950000,IF(J5241&lt;=3360000,880000,IF(J5241&lt;=4890000,680000,IF(J5241&lt;=6550000,630000,580000))))))</f>
        <v/>
      </c>
      <c r="L5241" s="16">
        <f>IF(D5241=1,IF(J5241&lt;=9000000,380000,IF(J5241&lt;=9500000,260000,IF(J5241&lt;=10000000,130000,0))),0)</f>
        <v/>
      </c>
      <c r="M5241" s="16">
        <f>IF(D5241=1,IF(J5241&lt;=9000000,330000,IF(J5241&lt;=9500000,220000,IF(J5241&lt;=10000000,110000,0))),0)</f>
        <v/>
      </c>
      <c r="N5241" s="16">
        <f>IF(D5241=1,IF(J5241&lt;=9000000,50000,IF(J5241&lt;=9500000,40000,IF(J5241&lt;=10000000,20000,0))),0)</f>
        <v/>
      </c>
      <c r="O5241" s="16">
        <f>MAX(0,ROUNDDOWN(J5241-G5241-K5241-L5241-E5241*380000-F5241*630000-H5241,-3))</f>
        <v/>
      </c>
      <c r="P5241" s="16">
        <f>MAX(0,ROUNDDOWN(J5241-G5241-430000-M5241-E5241*330000-F5241*450000-I5241,-3))</f>
        <v/>
      </c>
      <c r="Q5241" s="16">
        <f>50000+N5241+E5241*50000+F5241*180000</f>
        <v/>
      </c>
      <c r="R5241" s="16">
        <f>IF(P5241&lt;=2000000,MIN(Q5241,P5241),MAX(Q5241-(P5241-2000000),50000))*0.05</f>
        <v/>
      </c>
      <c r="S5241" s="16">
        <f>MAX(0,P5241*0.1-R5241)</f>
        <v/>
      </c>
      <c r="T5241" s="16">
        <f>Q5241+MAX(0,K5241-480000)</f>
        <v/>
      </c>
      <c r="U5241" s="16">
        <f>P5241-T5241</f>
        <v/>
      </c>
      <c r="V5241" s="17">
        <f>IF(U5241&lt;0,0,LOOKUP(U5241,{0,1950001,3300001,6950001,9000001,18000001,40000001},{0.05,0.1,0.2,0.23,0.33,0.4,0.45}))</f>
        <v/>
      </c>
      <c r="W5241" s="18">
        <f>IF(U5241&lt;0,0.9,0.9-V5241*1.021)</f>
        <v/>
      </c>
      <c r="X5241" s="16">
        <f>ROUNDDOWN(S5241*0.2/W5241+2000,0)</f>
        <v/>
      </c>
      <c r="Y5241" s="17">
        <f>IF(O5241&lt;=0,0,LOOKUP(O5241,{0,1950001,3300001,6950001,9000001,18000001,40000001},{0.05,0.1,0.2,0.23,0.33,0.4,0.45}))</f>
        <v/>
      </c>
    </row>
    <row r="5242">
      <c r="A5242" t="inlineStr">
        <is>
          <t>1万円刻み</t>
        </is>
      </c>
      <c r="B5242" s="16">
        <f>'3_1万円刻み'!$A$1190</f>
        <v/>
      </c>
      <c r="C5242" t="n">
        <v>2026</v>
      </c>
      <c r="D5242" t="n">
        <v>0</v>
      </c>
      <c r="E5242" t="n">
        <v>0</v>
      </c>
      <c r="F5242" t="n">
        <v>0</v>
      </c>
      <c r="G5242" s="16">
        <f>ROUND(MIN(B5242/12,650000)*12*0.0915+MIN(B5242/12,1390000)*12*(0.0504+0)+B5242*0.005,0)</f>
        <v/>
      </c>
      <c r="H5242" t="n">
        <v>0</v>
      </c>
      <c r="I5242" t="n">
        <v>0</v>
      </c>
      <c r="J5242" s="16">
        <f>IF(C5242=2026,IF(B5242&lt;741000,0,IF(B5242&lt;2191000,B5242-740000,IF(B5242&lt;2193000,1451000,IF(B5242&lt;2196000,1453000,IF(B5242&lt;2200000,1456000,IF(B5242&lt;3600000,ROUNDDOWN(B5242/4,-3)*2.8-80000,IF(B5242&lt;6600000,ROUNDDOWN(B5242/4,-3)*3.2-440000,IF(B5242&lt;8500000,ROUNDDOWN(B5242*0.9,0)-1100000,B5242-1950000)))))))),IF(B5242&lt;651000,0,IF(B5242&lt;1900000,B5242-650000,IF(B5242&lt;3600000,ROUNDDOWN(B5242/4,-3)*2.8-80000,IF(B5242&lt;6600000,ROUNDDOWN(B5242/4,-3)*3.2-440000,IF(B5242&lt;8500000,ROUNDDOWN(B5242*0.9,0)-1100000,B5242-1950000))))))</f>
        <v/>
      </c>
      <c r="K5242" s="16">
        <f>IF(J5242&gt;23500000,NA(),IF(C5242=2026,IF(J5242&lt;=4890000,1040000,IF(J5242&lt;=6550000,670000,620000)),IF(J5242&lt;=1320000,950000,IF(J5242&lt;=3360000,880000,IF(J5242&lt;=4890000,680000,IF(J5242&lt;=6550000,630000,580000))))))</f>
        <v/>
      </c>
      <c r="L5242" s="16">
        <f>IF(D5242=1,IF(J5242&lt;=9000000,380000,IF(J5242&lt;=9500000,260000,IF(J5242&lt;=10000000,130000,0))),0)</f>
        <v/>
      </c>
      <c r="M5242" s="16">
        <f>IF(D5242=1,IF(J5242&lt;=9000000,330000,IF(J5242&lt;=9500000,220000,IF(J5242&lt;=10000000,110000,0))),0)</f>
        <v/>
      </c>
      <c r="N5242" s="16">
        <f>IF(D5242=1,IF(J5242&lt;=9000000,50000,IF(J5242&lt;=9500000,40000,IF(J5242&lt;=10000000,20000,0))),0)</f>
        <v/>
      </c>
      <c r="O5242" s="16">
        <f>MAX(0,ROUNDDOWN(J5242-G5242-K5242-L5242-E5242*380000-F5242*630000-H5242,-3))</f>
        <v/>
      </c>
      <c r="P5242" s="16">
        <f>MAX(0,ROUNDDOWN(J5242-G5242-430000-M5242-E5242*330000-F5242*450000-I5242,-3))</f>
        <v/>
      </c>
      <c r="Q5242" s="16">
        <f>50000+N5242+E5242*50000+F5242*180000</f>
        <v/>
      </c>
      <c r="R5242" s="16">
        <f>IF(P5242&lt;=2000000,MIN(Q5242,P5242),MAX(Q5242-(P5242-2000000),50000))*0.05</f>
        <v/>
      </c>
      <c r="S5242" s="16">
        <f>MAX(0,P5242*0.1-R5242)</f>
        <v/>
      </c>
      <c r="T5242" s="16">
        <f>Q5242+MAX(0,K5242-480000)</f>
        <v/>
      </c>
      <c r="U5242" s="16">
        <f>P5242-T5242</f>
        <v/>
      </c>
      <c r="V5242" s="17">
        <f>IF(U5242&lt;0,0,LOOKUP(U5242,{0,1950001,3300001,6950001,9000001,18000001,40000001},{0.05,0.1,0.2,0.23,0.33,0.4,0.45}))</f>
        <v/>
      </c>
      <c r="W5242" s="18">
        <f>IF(U5242&lt;0,0.9,0.9-V5242*1.021)</f>
        <v/>
      </c>
      <c r="X5242" s="16">
        <f>ROUNDDOWN(S5242*0.2/W5242+2000,0)</f>
        <v/>
      </c>
      <c r="Y5242" s="17">
        <f>IF(O5242&lt;=0,0,LOOKUP(O5242,{0,1950001,3300001,6950001,9000001,18000001,40000001},{0.05,0.1,0.2,0.23,0.33,0.4,0.45}))</f>
        <v/>
      </c>
    </row>
    <row r="5243">
      <c r="A5243" t="inlineStr">
        <is>
          <t>1万円刻み</t>
        </is>
      </c>
      <c r="B5243" s="16">
        <f>'3_1万円刻み'!$A$1190</f>
        <v/>
      </c>
      <c r="C5243" t="n">
        <v>2025</v>
      </c>
      <c r="D5243" t="n">
        <v>1</v>
      </c>
      <c r="E5243" t="n">
        <v>0</v>
      </c>
      <c r="F5243" t="n">
        <v>0</v>
      </c>
      <c r="G5243" s="16">
        <f>ROUND(MIN(B5243/12,650000)*12*0.0915+MIN(B5243/12,1390000)*12*(0.0504+0)+B5243*0.005,0)</f>
        <v/>
      </c>
      <c r="H5243" t="n">
        <v>0</v>
      </c>
      <c r="I5243" t="n">
        <v>0</v>
      </c>
      <c r="J5243" s="16">
        <f>IF(C5243=2026,IF(B5243&lt;741000,0,IF(B5243&lt;2191000,B5243-740000,IF(B5243&lt;2193000,1451000,IF(B5243&lt;2196000,1453000,IF(B5243&lt;2200000,1456000,IF(B5243&lt;3600000,ROUNDDOWN(B5243/4,-3)*2.8-80000,IF(B5243&lt;6600000,ROUNDDOWN(B5243/4,-3)*3.2-440000,IF(B5243&lt;8500000,ROUNDDOWN(B5243*0.9,0)-1100000,B5243-1950000)))))))),IF(B5243&lt;651000,0,IF(B5243&lt;1900000,B5243-650000,IF(B5243&lt;3600000,ROUNDDOWN(B5243/4,-3)*2.8-80000,IF(B5243&lt;6600000,ROUNDDOWN(B5243/4,-3)*3.2-440000,IF(B5243&lt;8500000,ROUNDDOWN(B5243*0.9,0)-1100000,B5243-1950000))))))</f>
        <v/>
      </c>
      <c r="K5243" s="16">
        <f>IF(J5243&gt;23500000,NA(),IF(C5243=2026,IF(J5243&lt;=4890000,1040000,IF(J5243&lt;=6550000,670000,620000)),IF(J5243&lt;=1320000,950000,IF(J5243&lt;=3360000,880000,IF(J5243&lt;=4890000,680000,IF(J5243&lt;=6550000,630000,580000))))))</f>
        <v/>
      </c>
      <c r="L5243" s="16">
        <f>IF(D5243=1,IF(J5243&lt;=9000000,380000,IF(J5243&lt;=9500000,260000,IF(J5243&lt;=10000000,130000,0))),0)</f>
        <v/>
      </c>
      <c r="M5243" s="16">
        <f>IF(D5243=1,IF(J5243&lt;=9000000,330000,IF(J5243&lt;=9500000,220000,IF(J5243&lt;=10000000,110000,0))),0)</f>
        <v/>
      </c>
      <c r="N5243" s="16">
        <f>IF(D5243=1,IF(J5243&lt;=9000000,50000,IF(J5243&lt;=9500000,40000,IF(J5243&lt;=10000000,20000,0))),0)</f>
        <v/>
      </c>
      <c r="O5243" s="16">
        <f>MAX(0,ROUNDDOWN(J5243-G5243-K5243-L5243-E5243*380000-F5243*630000-H5243,-3))</f>
        <v/>
      </c>
      <c r="P5243" s="16">
        <f>MAX(0,ROUNDDOWN(J5243-G5243-430000-M5243-E5243*330000-F5243*450000-I5243,-3))</f>
        <v/>
      </c>
      <c r="Q5243" s="16">
        <f>50000+N5243+E5243*50000+F5243*180000</f>
        <v/>
      </c>
      <c r="R5243" s="16">
        <f>IF(P5243&lt;=2000000,MIN(Q5243,P5243),MAX(Q5243-(P5243-2000000),50000))*0.05</f>
        <v/>
      </c>
      <c r="S5243" s="16">
        <f>MAX(0,P5243*0.1-R5243)</f>
        <v/>
      </c>
      <c r="T5243" s="16">
        <f>Q5243+MAX(0,K5243-480000)</f>
        <v/>
      </c>
      <c r="U5243" s="16">
        <f>P5243-T5243</f>
        <v/>
      </c>
      <c r="V5243" s="17">
        <f>IF(U5243&lt;0,0,LOOKUP(U5243,{0,1950001,3300001,6950001,9000001,18000001,40000001},{0.05,0.1,0.2,0.23,0.33,0.4,0.45}))</f>
        <v/>
      </c>
      <c r="W5243" s="18">
        <f>IF(U5243&lt;0,0.9,0.9-V5243*1.021)</f>
        <v/>
      </c>
      <c r="X5243" s="16">
        <f>ROUNDDOWN(S5243*0.2/W5243+2000,0)</f>
        <v/>
      </c>
      <c r="Y5243" s="17">
        <f>IF(O5243&lt;=0,0,LOOKUP(O5243,{0,1950001,3300001,6950001,9000001,18000001,40000001},{0.05,0.1,0.2,0.23,0.33,0.4,0.45}))</f>
        <v/>
      </c>
    </row>
    <row r="5244">
      <c r="A5244" t="inlineStr">
        <is>
          <t>1万円刻み</t>
        </is>
      </c>
      <c r="B5244" s="16">
        <f>'3_1万円刻み'!$A$1190</f>
        <v/>
      </c>
      <c r="C5244" t="n">
        <v>2026</v>
      </c>
      <c r="D5244" t="n">
        <v>1</v>
      </c>
      <c r="E5244" t="n">
        <v>0</v>
      </c>
      <c r="F5244" t="n">
        <v>0</v>
      </c>
      <c r="G5244" s="16">
        <f>ROUND(MIN(B5244/12,650000)*12*0.0915+MIN(B5244/12,1390000)*12*(0.0504+0)+B5244*0.005,0)</f>
        <v/>
      </c>
      <c r="H5244" t="n">
        <v>0</v>
      </c>
      <c r="I5244" t="n">
        <v>0</v>
      </c>
      <c r="J5244" s="16">
        <f>IF(C5244=2026,IF(B5244&lt;741000,0,IF(B5244&lt;2191000,B5244-740000,IF(B5244&lt;2193000,1451000,IF(B5244&lt;2196000,1453000,IF(B5244&lt;2200000,1456000,IF(B5244&lt;3600000,ROUNDDOWN(B5244/4,-3)*2.8-80000,IF(B5244&lt;6600000,ROUNDDOWN(B5244/4,-3)*3.2-440000,IF(B5244&lt;8500000,ROUNDDOWN(B5244*0.9,0)-1100000,B5244-1950000)))))))),IF(B5244&lt;651000,0,IF(B5244&lt;1900000,B5244-650000,IF(B5244&lt;3600000,ROUNDDOWN(B5244/4,-3)*2.8-80000,IF(B5244&lt;6600000,ROUNDDOWN(B5244/4,-3)*3.2-440000,IF(B5244&lt;8500000,ROUNDDOWN(B5244*0.9,0)-1100000,B5244-1950000))))))</f>
        <v/>
      </c>
      <c r="K5244" s="16">
        <f>IF(J5244&gt;23500000,NA(),IF(C5244=2026,IF(J5244&lt;=4890000,1040000,IF(J5244&lt;=6550000,670000,620000)),IF(J5244&lt;=1320000,950000,IF(J5244&lt;=3360000,880000,IF(J5244&lt;=4890000,680000,IF(J5244&lt;=6550000,630000,580000))))))</f>
        <v/>
      </c>
      <c r="L5244" s="16">
        <f>IF(D5244=1,IF(J5244&lt;=9000000,380000,IF(J5244&lt;=9500000,260000,IF(J5244&lt;=10000000,130000,0))),0)</f>
        <v/>
      </c>
      <c r="M5244" s="16">
        <f>IF(D5244=1,IF(J5244&lt;=9000000,330000,IF(J5244&lt;=9500000,220000,IF(J5244&lt;=10000000,110000,0))),0)</f>
        <v/>
      </c>
      <c r="N5244" s="16">
        <f>IF(D5244=1,IF(J5244&lt;=9000000,50000,IF(J5244&lt;=9500000,40000,IF(J5244&lt;=10000000,20000,0))),0)</f>
        <v/>
      </c>
      <c r="O5244" s="16">
        <f>MAX(0,ROUNDDOWN(J5244-G5244-K5244-L5244-E5244*380000-F5244*630000-H5244,-3))</f>
        <v/>
      </c>
      <c r="P5244" s="16">
        <f>MAX(0,ROUNDDOWN(J5244-G5244-430000-M5244-E5244*330000-F5244*450000-I5244,-3))</f>
        <v/>
      </c>
      <c r="Q5244" s="16">
        <f>50000+N5244+E5244*50000+F5244*180000</f>
        <v/>
      </c>
      <c r="R5244" s="16">
        <f>IF(P5244&lt;=2000000,MIN(Q5244,P5244),MAX(Q5244-(P5244-2000000),50000))*0.05</f>
        <v/>
      </c>
      <c r="S5244" s="16">
        <f>MAX(0,P5244*0.1-R5244)</f>
        <v/>
      </c>
      <c r="T5244" s="16">
        <f>Q5244+MAX(0,K5244-480000)</f>
        <v/>
      </c>
      <c r="U5244" s="16">
        <f>P5244-T5244</f>
        <v/>
      </c>
      <c r="V5244" s="17">
        <f>IF(U5244&lt;0,0,LOOKUP(U5244,{0,1950001,3300001,6950001,9000001,18000001,40000001},{0.05,0.1,0.2,0.23,0.33,0.4,0.45}))</f>
        <v/>
      </c>
      <c r="W5244" s="18">
        <f>IF(U5244&lt;0,0.9,0.9-V5244*1.021)</f>
        <v/>
      </c>
      <c r="X5244" s="16">
        <f>ROUNDDOWN(S5244*0.2/W5244+2000,0)</f>
        <v/>
      </c>
      <c r="Y5244" s="17">
        <f>IF(O5244&lt;=0,0,LOOKUP(O5244,{0,1950001,3300001,6950001,9000001,18000001,40000001},{0.05,0.1,0.2,0.23,0.33,0.4,0.45}))</f>
        <v/>
      </c>
    </row>
    <row r="5245">
      <c r="A5245" t="inlineStr">
        <is>
          <t>1万円刻み</t>
        </is>
      </c>
      <c r="B5245" s="16">
        <f>'3_1万円刻み'!$A$1191</f>
        <v/>
      </c>
      <c r="C5245" t="n">
        <v>2025</v>
      </c>
      <c r="D5245" t="n">
        <v>0</v>
      </c>
      <c r="E5245" t="n">
        <v>0</v>
      </c>
      <c r="F5245" t="n">
        <v>0</v>
      </c>
      <c r="G5245" s="16">
        <f>ROUND(MIN(B5245/12,650000)*12*0.0915+MIN(B5245/12,1390000)*12*(0.0504+0)+B5245*0.005,0)</f>
        <v/>
      </c>
      <c r="H5245" t="n">
        <v>0</v>
      </c>
      <c r="I5245" t="n">
        <v>0</v>
      </c>
      <c r="J5245" s="16">
        <f>IF(C5245=2026,IF(B5245&lt;741000,0,IF(B5245&lt;2191000,B5245-740000,IF(B5245&lt;2193000,1451000,IF(B5245&lt;2196000,1453000,IF(B5245&lt;2200000,1456000,IF(B5245&lt;3600000,ROUNDDOWN(B5245/4,-3)*2.8-80000,IF(B5245&lt;6600000,ROUNDDOWN(B5245/4,-3)*3.2-440000,IF(B5245&lt;8500000,ROUNDDOWN(B5245*0.9,0)-1100000,B5245-1950000)))))))),IF(B5245&lt;651000,0,IF(B5245&lt;1900000,B5245-650000,IF(B5245&lt;3600000,ROUNDDOWN(B5245/4,-3)*2.8-80000,IF(B5245&lt;6600000,ROUNDDOWN(B5245/4,-3)*3.2-440000,IF(B5245&lt;8500000,ROUNDDOWN(B5245*0.9,0)-1100000,B5245-1950000))))))</f>
        <v/>
      </c>
      <c r="K5245" s="16">
        <f>IF(J5245&gt;23500000,NA(),IF(C5245=2026,IF(J5245&lt;=4890000,1040000,IF(J5245&lt;=6550000,670000,620000)),IF(J5245&lt;=1320000,950000,IF(J5245&lt;=3360000,880000,IF(J5245&lt;=4890000,680000,IF(J5245&lt;=6550000,630000,580000))))))</f>
        <v/>
      </c>
      <c r="L5245" s="16">
        <f>IF(D5245=1,IF(J5245&lt;=9000000,380000,IF(J5245&lt;=9500000,260000,IF(J5245&lt;=10000000,130000,0))),0)</f>
        <v/>
      </c>
      <c r="M5245" s="16">
        <f>IF(D5245=1,IF(J5245&lt;=9000000,330000,IF(J5245&lt;=9500000,220000,IF(J5245&lt;=10000000,110000,0))),0)</f>
        <v/>
      </c>
      <c r="N5245" s="16">
        <f>IF(D5245=1,IF(J5245&lt;=9000000,50000,IF(J5245&lt;=9500000,40000,IF(J5245&lt;=10000000,20000,0))),0)</f>
        <v/>
      </c>
      <c r="O5245" s="16">
        <f>MAX(0,ROUNDDOWN(J5245-G5245-K5245-L5245-E5245*380000-F5245*630000-H5245,-3))</f>
        <v/>
      </c>
      <c r="P5245" s="16">
        <f>MAX(0,ROUNDDOWN(J5245-G5245-430000-M5245-E5245*330000-F5245*450000-I5245,-3))</f>
        <v/>
      </c>
      <c r="Q5245" s="16">
        <f>50000+N5245+E5245*50000+F5245*180000</f>
        <v/>
      </c>
      <c r="R5245" s="16">
        <f>IF(P5245&lt;=2000000,MIN(Q5245,P5245),MAX(Q5245-(P5245-2000000),50000))*0.05</f>
        <v/>
      </c>
      <c r="S5245" s="16">
        <f>MAX(0,P5245*0.1-R5245)</f>
        <v/>
      </c>
      <c r="T5245" s="16">
        <f>Q5245+MAX(0,K5245-480000)</f>
        <v/>
      </c>
      <c r="U5245" s="16">
        <f>P5245-T5245</f>
        <v/>
      </c>
      <c r="V5245" s="17">
        <f>IF(U5245&lt;0,0,LOOKUP(U5245,{0,1950001,3300001,6950001,9000001,18000001,40000001},{0.05,0.1,0.2,0.23,0.33,0.4,0.45}))</f>
        <v/>
      </c>
      <c r="W5245" s="18">
        <f>IF(U5245&lt;0,0.9,0.9-V5245*1.021)</f>
        <v/>
      </c>
      <c r="X5245" s="16">
        <f>ROUNDDOWN(S5245*0.2/W5245+2000,0)</f>
        <v/>
      </c>
      <c r="Y5245" s="17">
        <f>IF(O5245&lt;=0,0,LOOKUP(O5245,{0,1950001,3300001,6950001,9000001,18000001,40000001},{0.05,0.1,0.2,0.23,0.33,0.4,0.45}))</f>
        <v/>
      </c>
    </row>
    <row r="5246">
      <c r="A5246" t="inlineStr">
        <is>
          <t>1万円刻み</t>
        </is>
      </c>
      <c r="B5246" s="16">
        <f>'3_1万円刻み'!$A$1191</f>
        <v/>
      </c>
      <c r="C5246" t="n">
        <v>2026</v>
      </c>
      <c r="D5246" t="n">
        <v>0</v>
      </c>
      <c r="E5246" t="n">
        <v>0</v>
      </c>
      <c r="F5246" t="n">
        <v>0</v>
      </c>
      <c r="G5246" s="16">
        <f>ROUND(MIN(B5246/12,650000)*12*0.0915+MIN(B5246/12,1390000)*12*(0.0504+0)+B5246*0.005,0)</f>
        <v/>
      </c>
      <c r="H5246" t="n">
        <v>0</v>
      </c>
      <c r="I5246" t="n">
        <v>0</v>
      </c>
      <c r="J5246" s="16">
        <f>IF(C5246=2026,IF(B5246&lt;741000,0,IF(B5246&lt;2191000,B5246-740000,IF(B5246&lt;2193000,1451000,IF(B5246&lt;2196000,1453000,IF(B5246&lt;2200000,1456000,IF(B5246&lt;3600000,ROUNDDOWN(B5246/4,-3)*2.8-80000,IF(B5246&lt;6600000,ROUNDDOWN(B5246/4,-3)*3.2-440000,IF(B5246&lt;8500000,ROUNDDOWN(B5246*0.9,0)-1100000,B5246-1950000)))))))),IF(B5246&lt;651000,0,IF(B5246&lt;1900000,B5246-650000,IF(B5246&lt;3600000,ROUNDDOWN(B5246/4,-3)*2.8-80000,IF(B5246&lt;6600000,ROUNDDOWN(B5246/4,-3)*3.2-440000,IF(B5246&lt;8500000,ROUNDDOWN(B5246*0.9,0)-1100000,B5246-1950000))))))</f>
        <v/>
      </c>
      <c r="K5246" s="16">
        <f>IF(J5246&gt;23500000,NA(),IF(C5246=2026,IF(J5246&lt;=4890000,1040000,IF(J5246&lt;=6550000,670000,620000)),IF(J5246&lt;=1320000,950000,IF(J5246&lt;=3360000,880000,IF(J5246&lt;=4890000,680000,IF(J5246&lt;=6550000,630000,580000))))))</f>
        <v/>
      </c>
      <c r="L5246" s="16">
        <f>IF(D5246=1,IF(J5246&lt;=9000000,380000,IF(J5246&lt;=9500000,260000,IF(J5246&lt;=10000000,130000,0))),0)</f>
        <v/>
      </c>
      <c r="M5246" s="16">
        <f>IF(D5246=1,IF(J5246&lt;=9000000,330000,IF(J5246&lt;=9500000,220000,IF(J5246&lt;=10000000,110000,0))),0)</f>
        <v/>
      </c>
      <c r="N5246" s="16">
        <f>IF(D5246=1,IF(J5246&lt;=9000000,50000,IF(J5246&lt;=9500000,40000,IF(J5246&lt;=10000000,20000,0))),0)</f>
        <v/>
      </c>
      <c r="O5246" s="16">
        <f>MAX(0,ROUNDDOWN(J5246-G5246-K5246-L5246-E5246*380000-F5246*630000-H5246,-3))</f>
        <v/>
      </c>
      <c r="P5246" s="16">
        <f>MAX(0,ROUNDDOWN(J5246-G5246-430000-M5246-E5246*330000-F5246*450000-I5246,-3))</f>
        <v/>
      </c>
      <c r="Q5246" s="16">
        <f>50000+N5246+E5246*50000+F5246*180000</f>
        <v/>
      </c>
      <c r="R5246" s="16">
        <f>IF(P5246&lt;=2000000,MIN(Q5246,P5246),MAX(Q5246-(P5246-2000000),50000))*0.05</f>
        <v/>
      </c>
      <c r="S5246" s="16">
        <f>MAX(0,P5246*0.1-R5246)</f>
        <v/>
      </c>
      <c r="T5246" s="16">
        <f>Q5246+MAX(0,K5246-480000)</f>
        <v/>
      </c>
      <c r="U5246" s="16">
        <f>P5246-T5246</f>
        <v/>
      </c>
      <c r="V5246" s="17">
        <f>IF(U5246&lt;0,0,LOOKUP(U5246,{0,1950001,3300001,6950001,9000001,18000001,40000001},{0.05,0.1,0.2,0.23,0.33,0.4,0.45}))</f>
        <v/>
      </c>
      <c r="W5246" s="18">
        <f>IF(U5246&lt;0,0.9,0.9-V5246*1.021)</f>
        <v/>
      </c>
      <c r="X5246" s="16">
        <f>ROUNDDOWN(S5246*0.2/W5246+2000,0)</f>
        <v/>
      </c>
      <c r="Y5246" s="17">
        <f>IF(O5246&lt;=0,0,LOOKUP(O5246,{0,1950001,3300001,6950001,9000001,18000001,40000001},{0.05,0.1,0.2,0.23,0.33,0.4,0.45}))</f>
        <v/>
      </c>
    </row>
    <row r="5247">
      <c r="A5247" t="inlineStr">
        <is>
          <t>1万円刻み</t>
        </is>
      </c>
      <c r="B5247" s="16">
        <f>'3_1万円刻み'!$A$1191</f>
        <v/>
      </c>
      <c r="C5247" t="n">
        <v>2025</v>
      </c>
      <c r="D5247" t="n">
        <v>1</v>
      </c>
      <c r="E5247" t="n">
        <v>0</v>
      </c>
      <c r="F5247" t="n">
        <v>0</v>
      </c>
      <c r="G5247" s="16">
        <f>ROUND(MIN(B5247/12,650000)*12*0.0915+MIN(B5247/12,1390000)*12*(0.0504+0)+B5247*0.005,0)</f>
        <v/>
      </c>
      <c r="H5247" t="n">
        <v>0</v>
      </c>
      <c r="I5247" t="n">
        <v>0</v>
      </c>
      <c r="J5247" s="16">
        <f>IF(C5247=2026,IF(B5247&lt;741000,0,IF(B5247&lt;2191000,B5247-740000,IF(B5247&lt;2193000,1451000,IF(B5247&lt;2196000,1453000,IF(B5247&lt;2200000,1456000,IF(B5247&lt;3600000,ROUNDDOWN(B5247/4,-3)*2.8-80000,IF(B5247&lt;6600000,ROUNDDOWN(B5247/4,-3)*3.2-440000,IF(B5247&lt;8500000,ROUNDDOWN(B5247*0.9,0)-1100000,B5247-1950000)))))))),IF(B5247&lt;651000,0,IF(B5247&lt;1900000,B5247-650000,IF(B5247&lt;3600000,ROUNDDOWN(B5247/4,-3)*2.8-80000,IF(B5247&lt;6600000,ROUNDDOWN(B5247/4,-3)*3.2-440000,IF(B5247&lt;8500000,ROUNDDOWN(B5247*0.9,0)-1100000,B5247-1950000))))))</f>
        <v/>
      </c>
      <c r="K5247" s="16">
        <f>IF(J5247&gt;23500000,NA(),IF(C5247=2026,IF(J5247&lt;=4890000,1040000,IF(J5247&lt;=6550000,670000,620000)),IF(J5247&lt;=1320000,950000,IF(J5247&lt;=3360000,880000,IF(J5247&lt;=4890000,680000,IF(J5247&lt;=6550000,630000,580000))))))</f>
        <v/>
      </c>
      <c r="L5247" s="16">
        <f>IF(D5247=1,IF(J5247&lt;=9000000,380000,IF(J5247&lt;=9500000,260000,IF(J5247&lt;=10000000,130000,0))),0)</f>
        <v/>
      </c>
      <c r="M5247" s="16">
        <f>IF(D5247=1,IF(J5247&lt;=9000000,330000,IF(J5247&lt;=9500000,220000,IF(J5247&lt;=10000000,110000,0))),0)</f>
        <v/>
      </c>
      <c r="N5247" s="16">
        <f>IF(D5247=1,IF(J5247&lt;=9000000,50000,IF(J5247&lt;=9500000,40000,IF(J5247&lt;=10000000,20000,0))),0)</f>
        <v/>
      </c>
      <c r="O5247" s="16">
        <f>MAX(0,ROUNDDOWN(J5247-G5247-K5247-L5247-E5247*380000-F5247*630000-H5247,-3))</f>
        <v/>
      </c>
      <c r="P5247" s="16">
        <f>MAX(0,ROUNDDOWN(J5247-G5247-430000-M5247-E5247*330000-F5247*450000-I5247,-3))</f>
        <v/>
      </c>
      <c r="Q5247" s="16">
        <f>50000+N5247+E5247*50000+F5247*180000</f>
        <v/>
      </c>
      <c r="R5247" s="16">
        <f>IF(P5247&lt;=2000000,MIN(Q5247,P5247),MAX(Q5247-(P5247-2000000),50000))*0.05</f>
        <v/>
      </c>
      <c r="S5247" s="16">
        <f>MAX(0,P5247*0.1-R5247)</f>
        <v/>
      </c>
      <c r="T5247" s="16">
        <f>Q5247+MAX(0,K5247-480000)</f>
        <v/>
      </c>
      <c r="U5247" s="16">
        <f>P5247-T5247</f>
        <v/>
      </c>
      <c r="V5247" s="17">
        <f>IF(U5247&lt;0,0,LOOKUP(U5247,{0,1950001,3300001,6950001,9000001,18000001,40000001},{0.05,0.1,0.2,0.23,0.33,0.4,0.45}))</f>
        <v/>
      </c>
      <c r="W5247" s="18">
        <f>IF(U5247&lt;0,0.9,0.9-V5247*1.021)</f>
        <v/>
      </c>
      <c r="X5247" s="16">
        <f>ROUNDDOWN(S5247*0.2/W5247+2000,0)</f>
        <v/>
      </c>
      <c r="Y5247" s="17">
        <f>IF(O5247&lt;=0,0,LOOKUP(O5247,{0,1950001,3300001,6950001,9000001,18000001,40000001},{0.05,0.1,0.2,0.23,0.33,0.4,0.45}))</f>
        <v/>
      </c>
    </row>
    <row r="5248">
      <c r="A5248" t="inlineStr">
        <is>
          <t>1万円刻み</t>
        </is>
      </c>
      <c r="B5248" s="16">
        <f>'3_1万円刻み'!$A$1191</f>
        <v/>
      </c>
      <c r="C5248" t="n">
        <v>2026</v>
      </c>
      <c r="D5248" t="n">
        <v>1</v>
      </c>
      <c r="E5248" t="n">
        <v>0</v>
      </c>
      <c r="F5248" t="n">
        <v>0</v>
      </c>
      <c r="G5248" s="16">
        <f>ROUND(MIN(B5248/12,650000)*12*0.0915+MIN(B5248/12,1390000)*12*(0.0504+0)+B5248*0.005,0)</f>
        <v/>
      </c>
      <c r="H5248" t="n">
        <v>0</v>
      </c>
      <c r="I5248" t="n">
        <v>0</v>
      </c>
      <c r="J5248" s="16">
        <f>IF(C5248=2026,IF(B5248&lt;741000,0,IF(B5248&lt;2191000,B5248-740000,IF(B5248&lt;2193000,1451000,IF(B5248&lt;2196000,1453000,IF(B5248&lt;2200000,1456000,IF(B5248&lt;3600000,ROUNDDOWN(B5248/4,-3)*2.8-80000,IF(B5248&lt;6600000,ROUNDDOWN(B5248/4,-3)*3.2-440000,IF(B5248&lt;8500000,ROUNDDOWN(B5248*0.9,0)-1100000,B5248-1950000)))))))),IF(B5248&lt;651000,0,IF(B5248&lt;1900000,B5248-650000,IF(B5248&lt;3600000,ROUNDDOWN(B5248/4,-3)*2.8-80000,IF(B5248&lt;6600000,ROUNDDOWN(B5248/4,-3)*3.2-440000,IF(B5248&lt;8500000,ROUNDDOWN(B5248*0.9,0)-1100000,B5248-1950000))))))</f>
        <v/>
      </c>
      <c r="K5248" s="16">
        <f>IF(J5248&gt;23500000,NA(),IF(C5248=2026,IF(J5248&lt;=4890000,1040000,IF(J5248&lt;=6550000,670000,620000)),IF(J5248&lt;=1320000,950000,IF(J5248&lt;=3360000,880000,IF(J5248&lt;=4890000,680000,IF(J5248&lt;=6550000,630000,580000))))))</f>
        <v/>
      </c>
      <c r="L5248" s="16">
        <f>IF(D5248=1,IF(J5248&lt;=9000000,380000,IF(J5248&lt;=9500000,260000,IF(J5248&lt;=10000000,130000,0))),0)</f>
        <v/>
      </c>
      <c r="M5248" s="16">
        <f>IF(D5248=1,IF(J5248&lt;=9000000,330000,IF(J5248&lt;=9500000,220000,IF(J5248&lt;=10000000,110000,0))),0)</f>
        <v/>
      </c>
      <c r="N5248" s="16">
        <f>IF(D5248=1,IF(J5248&lt;=9000000,50000,IF(J5248&lt;=9500000,40000,IF(J5248&lt;=10000000,20000,0))),0)</f>
        <v/>
      </c>
      <c r="O5248" s="16">
        <f>MAX(0,ROUNDDOWN(J5248-G5248-K5248-L5248-E5248*380000-F5248*630000-H5248,-3))</f>
        <v/>
      </c>
      <c r="P5248" s="16">
        <f>MAX(0,ROUNDDOWN(J5248-G5248-430000-M5248-E5248*330000-F5248*450000-I5248,-3))</f>
        <v/>
      </c>
      <c r="Q5248" s="16">
        <f>50000+N5248+E5248*50000+F5248*180000</f>
        <v/>
      </c>
      <c r="R5248" s="16">
        <f>IF(P5248&lt;=2000000,MIN(Q5248,P5248),MAX(Q5248-(P5248-2000000),50000))*0.05</f>
        <v/>
      </c>
      <c r="S5248" s="16">
        <f>MAX(0,P5248*0.1-R5248)</f>
        <v/>
      </c>
      <c r="T5248" s="16">
        <f>Q5248+MAX(0,K5248-480000)</f>
        <v/>
      </c>
      <c r="U5248" s="16">
        <f>P5248-T5248</f>
        <v/>
      </c>
      <c r="V5248" s="17">
        <f>IF(U5248&lt;0,0,LOOKUP(U5248,{0,1950001,3300001,6950001,9000001,18000001,40000001},{0.05,0.1,0.2,0.23,0.33,0.4,0.45}))</f>
        <v/>
      </c>
      <c r="W5248" s="18">
        <f>IF(U5248&lt;0,0.9,0.9-V5248*1.021)</f>
        <v/>
      </c>
      <c r="X5248" s="16">
        <f>ROUNDDOWN(S5248*0.2/W5248+2000,0)</f>
        <v/>
      </c>
      <c r="Y5248" s="17">
        <f>IF(O5248&lt;=0,0,LOOKUP(O5248,{0,1950001,3300001,6950001,9000001,18000001,40000001},{0.05,0.1,0.2,0.23,0.33,0.4,0.45}))</f>
        <v/>
      </c>
    </row>
    <row r="5249">
      <c r="A5249" t="inlineStr">
        <is>
          <t>1万円刻み</t>
        </is>
      </c>
      <c r="B5249" s="16">
        <f>'3_1万円刻み'!$A$1192</f>
        <v/>
      </c>
      <c r="C5249" t="n">
        <v>2025</v>
      </c>
      <c r="D5249" t="n">
        <v>0</v>
      </c>
      <c r="E5249" t="n">
        <v>0</v>
      </c>
      <c r="F5249" t="n">
        <v>0</v>
      </c>
      <c r="G5249" s="16">
        <f>ROUND(MIN(B5249/12,650000)*12*0.0915+MIN(B5249/12,1390000)*12*(0.0504+0)+B5249*0.005,0)</f>
        <v/>
      </c>
      <c r="H5249" t="n">
        <v>0</v>
      </c>
      <c r="I5249" t="n">
        <v>0</v>
      </c>
      <c r="J5249" s="16">
        <f>IF(C5249=2026,IF(B5249&lt;741000,0,IF(B5249&lt;2191000,B5249-740000,IF(B5249&lt;2193000,1451000,IF(B5249&lt;2196000,1453000,IF(B5249&lt;2200000,1456000,IF(B5249&lt;3600000,ROUNDDOWN(B5249/4,-3)*2.8-80000,IF(B5249&lt;6600000,ROUNDDOWN(B5249/4,-3)*3.2-440000,IF(B5249&lt;8500000,ROUNDDOWN(B5249*0.9,0)-1100000,B5249-1950000)))))))),IF(B5249&lt;651000,0,IF(B5249&lt;1900000,B5249-650000,IF(B5249&lt;3600000,ROUNDDOWN(B5249/4,-3)*2.8-80000,IF(B5249&lt;6600000,ROUNDDOWN(B5249/4,-3)*3.2-440000,IF(B5249&lt;8500000,ROUNDDOWN(B5249*0.9,0)-1100000,B5249-1950000))))))</f>
        <v/>
      </c>
      <c r="K5249" s="16">
        <f>IF(J5249&gt;23500000,NA(),IF(C5249=2026,IF(J5249&lt;=4890000,1040000,IF(J5249&lt;=6550000,670000,620000)),IF(J5249&lt;=1320000,950000,IF(J5249&lt;=3360000,880000,IF(J5249&lt;=4890000,680000,IF(J5249&lt;=6550000,630000,580000))))))</f>
        <v/>
      </c>
      <c r="L5249" s="16">
        <f>IF(D5249=1,IF(J5249&lt;=9000000,380000,IF(J5249&lt;=9500000,260000,IF(J5249&lt;=10000000,130000,0))),0)</f>
        <v/>
      </c>
      <c r="M5249" s="16">
        <f>IF(D5249=1,IF(J5249&lt;=9000000,330000,IF(J5249&lt;=9500000,220000,IF(J5249&lt;=10000000,110000,0))),0)</f>
        <v/>
      </c>
      <c r="N5249" s="16">
        <f>IF(D5249=1,IF(J5249&lt;=9000000,50000,IF(J5249&lt;=9500000,40000,IF(J5249&lt;=10000000,20000,0))),0)</f>
        <v/>
      </c>
      <c r="O5249" s="16">
        <f>MAX(0,ROUNDDOWN(J5249-G5249-K5249-L5249-E5249*380000-F5249*630000-H5249,-3))</f>
        <v/>
      </c>
      <c r="P5249" s="16">
        <f>MAX(0,ROUNDDOWN(J5249-G5249-430000-M5249-E5249*330000-F5249*450000-I5249,-3))</f>
        <v/>
      </c>
      <c r="Q5249" s="16">
        <f>50000+N5249+E5249*50000+F5249*180000</f>
        <v/>
      </c>
      <c r="R5249" s="16">
        <f>IF(P5249&lt;=2000000,MIN(Q5249,P5249),MAX(Q5249-(P5249-2000000),50000))*0.05</f>
        <v/>
      </c>
      <c r="S5249" s="16">
        <f>MAX(0,P5249*0.1-R5249)</f>
        <v/>
      </c>
      <c r="T5249" s="16">
        <f>Q5249+MAX(0,K5249-480000)</f>
        <v/>
      </c>
      <c r="U5249" s="16">
        <f>P5249-T5249</f>
        <v/>
      </c>
      <c r="V5249" s="17">
        <f>IF(U5249&lt;0,0,LOOKUP(U5249,{0,1950001,3300001,6950001,9000001,18000001,40000001},{0.05,0.1,0.2,0.23,0.33,0.4,0.45}))</f>
        <v/>
      </c>
      <c r="W5249" s="18">
        <f>IF(U5249&lt;0,0.9,0.9-V5249*1.021)</f>
        <v/>
      </c>
      <c r="X5249" s="16">
        <f>ROUNDDOWN(S5249*0.2/W5249+2000,0)</f>
        <v/>
      </c>
      <c r="Y5249" s="17">
        <f>IF(O5249&lt;=0,0,LOOKUP(O5249,{0,1950001,3300001,6950001,9000001,18000001,40000001},{0.05,0.1,0.2,0.23,0.33,0.4,0.45}))</f>
        <v/>
      </c>
    </row>
    <row r="5250">
      <c r="A5250" t="inlineStr">
        <is>
          <t>1万円刻み</t>
        </is>
      </c>
      <c r="B5250" s="16">
        <f>'3_1万円刻み'!$A$1192</f>
        <v/>
      </c>
      <c r="C5250" t="n">
        <v>2026</v>
      </c>
      <c r="D5250" t="n">
        <v>0</v>
      </c>
      <c r="E5250" t="n">
        <v>0</v>
      </c>
      <c r="F5250" t="n">
        <v>0</v>
      </c>
      <c r="G5250" s="16">
        <f>ROUND(MIN(B5250/12,650000)*12*0.0915+MIN(B5250/12,1390000)*12*(0.0504+0)+B5250*0.005,0)</f>
        <v/>
      </c>
      <c r="H5250" t="n">
        <v>0</v>
      </c>
      <c r="I5250" t="n">
        <v>0</v>
      </c>
      <c r="J5250" s="16">
        <f>IF(C5250=2026,IF(B5250&lt;741000,0,IF(B5250&lt;2191000,B5250-740000,IF(B5250&lt;2193000,1451000,IF(B5250&lt;2196000,1453000,IF(B5250&lt;2200000,1456000,IF(B5250&lt;3600000,ROUNDDOWN(B5250/4,-3)*2.8-80000,IF(B5250&lt;6600000,ROUNDDOWN(B5250/4,-3)*3.2-440000,IF(B5250&lt;8500000,ROUNDDOWN(B5250*0.9,0)-1100000,B5250-1950000)))))))),IF(B5250&lt;651000,0,IF(B5250&lt;1900000,B5250-650000,IF(B5250&lt;3600000,ROUNDDOWN(B5250/4,-3)*2.8-80000,IF(B5250&lt;6600000,ROUNDDOWN(B5250/4,-3)*3.2-440000,IF(B5250&lt;8500000,ROUNDDOWN(B5250*0.9,0)-1100000,B5250-1950000))))))</f>
        <v/>
      </c>
      <c r="K5250" s="16">
        <f>IF(J5250&gt;23500000,NA(),IF(C5250=2026,IF(J5250&lt;=4890000,1040000,IF(J5250&lt;=6550000,670000,620000)),IF(J5250&lt;=1320000,950000,IF(J5250&lt;=3360000,880000,IF(J5250&lt;=4890000,680000,IF(J5250&lt;=6550000,630000,580000))))))</f>
        <v/>
      </c>
      <c r="L5250" s="16">
        <f>IF(D5250=1,IF(J5250&lt;=9000000,380000,IF(J5250&lt;=9500000,260000,IF(J5250&lt;=10000000,130000,0))),0)</f>
        <v/>
      </c>
      <c r="M5250" s="16">
        <f>IF(D5250=1,IF(J5250&lt;=9000000,330000,IF(J5250&lt;=9500000,220000,IF(J5250&lt;=10000000,110000,0))),0)</f>
        <v/>
      </c>
      <c r="N5250" s="16">
        <f>IF(D5250=1,IF(J5250&lt;=9000000,50000,IF(J5250&lt;=9500000,40000,IF(J5250&lt;=10000000,20000,0))),0)</f>
        <v/>
      </c>
      <c r="O5250" s="16">
        <f>MAX(0,ROUNDDOWN(J5250-G5250-K5250-L5250-E5250*380000-F5250*630000-H5250,-3))</f>
        <v/>
      </c>
      <c r="P5250" s="16">
        <f>MAX(0,ROUNDDOWN(J5250-G5250-430000-M5250-E5250*330000-F5250*450000-I5250,-3))</f>
        <v/>
      </c>
      <c r="Q5250" s="16">
        <f>50000+N5250+E5250*50000+F5250*180000</f>
        <v/>
      </c>
      <c r="R5250" s="16">
        <f>IF(P5250&lt;=2000000,MIN(Q5250,P5250),MAX(Q5250-(P5250-2000000),50000))*0.05</f>
        <v/>
      </c>
      <c r="S5250" s="16">
        <f>MAX(0,P5250*0.1-R5250)</f>
        <v/>
      </c>
      <c r="T5250" s="16">
        <f>Q5250+MAX(0,K5250-480000)</f>
        <v/>
      </c>
      <c r="U5250" s="16">
        <f>P5250-T5250</f>
        <v/>
      </c>
      <c r="V5250" s="17">
        <f>IF(U5250&lt;0,0,LOOKUP(U5250,{0,1950001,3300001,6950001,9000001,18000001,40000001},{0.05,0.1,0.2,0.23,0.33,0.4,0.45}))</f>
        <v/>
      </c>
      <c r="W5250" s="18">
        <f>IF(U5250&lt;0,0.9,0.9-V5250*1.021)</f>
        <v/>
      </c>
      <c r="X5250" s="16">
        <f>ROUNDDOWN(S5250*0.2/W5250+2000,0)</f>
        <v/>
      </c>
      <c r="Y5250" s="17">
        <f>IF(O5250&lt;=0,0,LOOKUP(O5250,{0,1950001,3300001,6950001,9000001,18000001,40000001},{0.05,0.1,0.2,0.23,0.33,0.4,0.45}))</f>
        <v/>
      </c>
    </row>
    <row r="5251">
      <c r="A5251" t="inlineStr">
        <is>
          <t>1万円刻み</t>
        </is>
      </c>
      <c r="B5251" s="16">
        <f>'3_1万円刻み'!$A$1192</f>
        <v/>
      </c>
      <c r="C5251" t="n">
        <v>2025</v>
      </c>
      <c r="D5251" t="n">
        <v>1</v>
      </c>
      <c r="E5251" t="n">
        <v>0</v>
      </c>
      <c r="F5251" t="n">
        <v>0</v>
      </c>
      <c r="G5251" s="16">
        <f>ROUND(MIN(B5251/12,650000)*12*0.0915+MIN(B5251/12,1390000)*12*(0.0504+0)+B5251*0.005,0)</f>
        <v/>
      </c>
      <c r="H5251" t="n">
        <v>0</v>
      </c>
      <c r="I5251" t="n">
        <v>0</v>
      </c>
      <c r="J5251" s="16">
        <f>IF(C5251=2026,IF(B5251&lt;741000,0,IF(B5251&lt;2191000,B5251-740000,IF(B5251&lt;2193000,1451000,IF(B5251&lt;2196000,1453000,IF(B5251&lt;2200000,1456000,IF(B5251&lt;3600000,ROUNDDOWN(B5251/4,-3)*2.8-80000,IF(B5251&lt;6600000,ROUNDDOWN(B5251/4,-3)*3.2-440000,IF(B5251&lt;8500000,ROUNDDOWN(B5251*0.9,0)-1100000,B5251-1950000)))))))),IF(B5251&lt;651000,0,IF(B5251&lt;1900000,B5251-650000,IF(B5251&lt;3600000,ROUNDDOWN(B5251/4,-3)*2.8-80000,IF(B5251&lt;6600000,ROUNDDOWN(B5251/4,-3)*3.2-440000,IF(B5251&lt;8500000,ROUNDDOWN(B5251*0.9,0)-1100000,B5251-1950000))))))</f>
        <v/>
      </c>
      <c r="K5251" s="16">
        <f>IF(J5251&gt;23500000,NA(),IF(C5251=2026,IF(J5251&lt;=4890000,1040000,IF(J5251&lt;=6550000,670000,620000)),IF(J5251&lt;=1320000,950000,IF(J5251&lt;=3360000,880000,IF(J5251&lt;=4890000,680000,IF(J5251&lt;=6550000,630000,580000))))))</f>
        <v/>
      </c>
      <c r="L5251" s="16">
        <f>IF(D5251=1,IF(J5251&lt;=9000000,380000,IF(J5251&lt;=9500000,260000,IF(J5251&lt;=10000000,130000,0))),0)</f>
        <v/>
      </c>
      <c r="M5251" s="16">
        <f>IF(D5251=1,IF(J5251&lt;=9000000,330000,IF(J5251&lt;=9500000,220000,IF(J5251&lt;=10000000,110000,0))),0)</f>
        <v/>
      </c>
      <c r="N5251" s="16">
        <f>IF(D5251=1,IF(J5251&lt;=9000000,50000,IF(J5251&lt;=9500000,40000,IF(J5251&lt;=10000000,20000,0))),0)</f>
        <v/>
      </c>
      <c r="O5251" s="16">
        <f>MAX(0,ROUNDDOWN(J5251-G5251-K5251-L5251-E5251*380000-F5251*630000-H5251,-3))</f>
        <v/>
      </c>
      <c r="P5251" s="16">
        <f>MAX(0,ROUNDDOWN(J5251-G5251-430000-M5251-E5251*330000-F5251*450000-I5251,-3))</f>
        <v/>
      </c>
      <c r="Q5251" s="16">
        <f>50000+N5251+E5251*50000+F5251*180000</f>
        <v/>
      </c>
      <c r="R5251" s="16">
        <f>IF(P5251&lt;=2000000,MIN(Q5251,P5251),MAX(Q5251-(P5251-2000000),50000))*0.05</f>
        <v/>
      </c>
      <c r="S5251" s="16">
        <f>MAX(0,P5251*0.1-R5251)</f>
        <v/>
      </c>
      <c r="T5251" s="16">
        <f>Q5251+MAX(0,K5251-480000)</f>
        <v/>
      </c>
      <c r="U5251" s="16">
        <f>P5251-T5251</f>
        <v/>
      </c>
      <c r="V5251" s="17">
        <f>IF(U5251&lt;0,0,LOOKUP(U5251,{0,1950001,3300001,6950001,9000001,18000001,40000001},{0.05,0.1,0.2,0.23,0.33,0.4,0.45}))</f>
        <v/>
      </c>
      <c r="W5251" s="18">
        <f>IF(U5251&lt;0,0.9,0.9-V5251*1.021)</f>
        <v/>
      </c>
      <c r="X5251" s="16">
        <f>ROUNDDOWN(S5251*0.2/W5251+2000,0)</f>
        <v/>
      </c>
      <c r="Y5251" s="17">
        <f>IF(O5251&lt;=0,0,LOOKUP(O5251,{0,1950001,3300001,6950001,9000001,18000001,40000001},{0.05,0.1,0.2,0.23,0.33,0.4,0.45}))</f>
        <v/>
      </c>
    </row>
    <row r="5252">
      <c r="A5252" t="inlineStr">
        <is>
          <t>1万円刻み</t>
        </is>
      </c>
      <c r="B5252" s="16">
        <f>'3_1万円刻み'!$A$1192</f>
        <v/>
      </c>
      <c r="C5252" t="n">
        <v>2026</v>
      </c>
      <c r="D5252" t="n">
        <v>1</v>
      </c>
      <c r="E5252" t="n">
        <v>0</v>
      </c>
      <c r="F5252" t="n">
        <v>0</v>
      </c>
      <c r="G5252" s="16">
        <f>ROUND(MIN(B5252/12,650000)*12*0.0915+MIN(B5252/12,1390000)*12*(0.0504+0)+B5252*0.005,0)</f>
        <v/>
      </c>
      <c r="H5252" t="n">
        <v>0</v>
      </c>
      <c r="I5252" t="n">
        <v>0</v>
      </c>
      <c r="J5252" s="16">
        <f>IF(C5252=2026,IF(B5252&lt;741000,0,IF(B5252&lt;2191000,B5252-740000,IF(B5252&lt;2193000,1451000,IF(B5252&lt;2196000,1453000,IF(B5252&lt;2200000,1456000,IF(B5252&lt;3600000,ROUNDDOWN(B5252/4,-3)*2.8-80000,IF(B5252&lt;6600000,ROUNDDOWN(B5252/4,-3)*3.2-440000,IF(B5252&lt;8500000,ROUNDDOWN(B5252*0.9,0)-1100000,B5252-1950000)))))))),IF(B5252&lt;651000,0,IF(B5252&lt;1900000,B5252-650000,IF(B5252&lt;3600000,ROUNDDOWN(B5252/4,-3)*2.8-80000,IF(B5252&lt;6600000,ROUNDDOWN(B5252/4,-3)*3.2-440000,IF(B5252&lt;8500000,ROUNDDOWN(B5252*0.9,0)-1100000,B5252-1950000))))))</f>
        <v/>
      </c>
      <c r="K5252" s="16">
        <f>IF(J5252&gt;23500000,NA(),IF(C5252=2026,IF(J5252&lt;=4890000,1040000,IF(J5252&lt;=6550000,670000,620000)),IF(J5252&lt;=1320000,950000,IF(J5252&lt;=3360000,880000,IF(J5252&lt;=4890000,680000,IF(J5252&lt;=6550000,630000,580000))))))</f>
        <v/>
      </c>
      <c r="L5252" s="16">
        <f>IF(D5252=1,IF(J5252&lt;=9000000,380000,IF(J5252&lt;=9500000,260000,IF(J5252&lt;=10000000,130000,0))),0)</f>
        <v/>
      </c>
      <c r="M5252" s="16">
        <f>IF(D5252=1,IF(J5252&lt;=9000000,330000,IF(J5252&lt;=9500000,220000,IF(J5252&lt;=10000000,110000,0))),0)</f>
        <v/>
      </c>
      <c r="N5252" s="16">
        <f>IF(D5252=1,IF(J5252&lt;=9000000,50000,IF(J5252&lt;=9500000,40000,IF(J5252&lt;=10000000,20000,0))),0)</f>
        <v/>
      </c>
      <c r="O5252" s="16">
        <f>MAX(0,ROUNDDOWN(J5252-G5252-K5252-L5252-E5252*380000-F5252*630000-H5252,-3))</f>
        <v/>
      </c>
      <c r="P5252" s="16">
        <f>MAX(0,ROUNDDOWN(J5252-G5252-430000-M5252-E5252*330000-F5252*450000-I5252,-3))</f>
        <v/>
      </c>
      <c r="Q5252" s="16">
        <f>50000+N5252+E5252*50000+F5252*180000</f>
        <v/>
      </c>
      <c r="R5252" s="16">
        <f>IF(P5252&lt;=2000000,MIN(Q5252,P5252),MAX(Q5252-(P5252-2000000),50000))*0.05</f>
        <v/>
      </c>
      <c r="S5252" s="16">
        <f>MAX(0,P5252*0.1-R5252)</f>
        <v/>
      </c>
      <c r="T5252" s="16">
        <f>Q5252+MAX(0,K5252-480000)</f>
        <v/>
      </c>
      <c r="U5252" s="16">
        <f>P5252-T5252</f>
        <v/>
      </c>
      <c r="V5252" s="17">
        <f>IF(U5252&lt;0,0,LOOKUP(U5252,{0,1950001,3300001,6950001,9000001,18000001,40000001},{0.05,0.1,0.2,0.23,0.33,0.4,0.45}))</f>
        <v/>
      </c>
      <c r="W5252" s="18">
        <f>IF(U5252&lt;0,0.9,0.9-V5252*1.021)</f>
        <v/>
      </c>
      <c r="X5252" s="16">
        <f>ROUNDDOWN(S5252*0.2/W5252+2000,0)</f>
        <v/>
      </c>
      <c r="Y5252" s="17">
        <f>IF(O5252&lt;=0,0,LOOKUP(O5252,{0,1950001,3300001,6950001,9000001,18000001,40000001},{0.05,0.1,0.2,0.23,0.33,0.4,0.45}))</f>
        <v/>
      </c>
    </row>
    <row r="5253">
      <c r="A5253" t="inlineStr">
        <is>
          <t>1万円刻み</t>
        </is>
      </c>
      <c r="B5253" s="16">
        <f>'3_1万円刻み'!$A$1193</f>
        <v/>
      </c>
      <c r="C5253" t="n">
        <v>2025</v>
      </c>
      <c r="D5253" t="n">
        <v>0</v>
      </c>
      <c r="E5253" t="n">
        <v>0</v>
      </c>
      <c r="F5253" t="n">
        <v>0</v>
      </c>
      <c r="G5253" s="16">
        <f>ROUND(MIN(B5253/12,650000)*12*0.0915+MIN(B5253/12,1390000)*12*(0.0504+0)+B5253*0.005,0)</f>
        <v/>
      </c>
      <c r="H5253" t="n">
        <v>0</v>
      </c>
      <c r="I5253" t="n">
        <v>0</v>
      </c>
      <c r="J5253" s="16">
        <f>IF(C5253=2026,IF(B5253&lt;741000,0,IF(B5253&lt;2191000,B5253-740000,IF(B5253&lt;2193000,1451000,IF(B5253&lt;2196000,1453000,IF(B5253&lt;2200000,1456000,IF(B5253&lt;3600000,ROUNDDOWN(B5253/4,-3)*2.8-80000,IF(B5253&lt;6600000,ROUNDDOWN(B5253/4,-3)*3.2-440000,IF(B5253&lt;8500000,ROUNDDOWN(B5253*0.9,0)-1100000,B5253-1950000)))))))),IF(B5253&lt;651000,0,IF(B5253&lt;1900000,B5253-650000,IF(B5253&lt;3600000,ROUNDDOWN(B5253/4,-3)*2.8-80000,IF(B5253&lt;6600000,ROUNDDOWN(B5253/4,-3)*3.2-440000,IF(B5253&lt;8500000,ROUNDDOWN(B5253*0.9,0)-1100000,B5253-1950000))))))</f>
        <v/>
      </c>
      <c r="K5253" s="16">
        <f>IF(J5253&gt;23500000,NA(),IF(C5253=2026,IF(J5253&lt;=4890000,1040000,IF(J5253&lt;=6550000,670000,620000)),IF(J5253&lt;=1320000,950000,IF(J5253&lt;=3360000,880000,IF(J5253&lt;=4890000,680000,IF(J5253&lt;=6550000,630000,580000))))))</f>
        <v/>
      </c>
      <c r="L5253" s="16">
        <f>IF(D5253=1,IF(J5253&lt;=9000000,380000,IF(J5253&lt;=9500000,260000,IF(J5253&lt;=10000000,130000,0))),0)</f>
        <v/>
      </c>
      <c r="M5253" s="16">
        <f>IF(D5253=1,IF(J5253&lt;=9000000,330000,IF(J5253&lt;=9500000,220000,IF(J5253&lt;=10000000,110000,0))),0)</f>
        <v/>
      </c>
      <c r="N5253" s="16">
        <f>IF(D5253=1,IF(J5253&lt;=9000000,50000,IF(J5253&lt;=9500000,40000,IF(J5253&lt;=10000000,20000,0))),0)</f>
        <v/>
      </c>
      <c r="O5253" s="16">
        <f>MAX(0,ROUNDDOWN(J5253-G5253-K5253-L5253-E5253*380000-F5253*630000-H5253,-3))</f>
        <v/>
      </c>
      <c r="P5253" s="16">
        <f>MAX(0,ROUNDDOWN(J5253-G5253-430000-M5253-E5253*330000-F5253*450000-I5253,-3))</f>
        <v/>
      </c>
      <c r="Q5253" s="16">
        <f>50000+N5253+E5253*50000+F5253*180000</f>
        <v/>
      </c>
      <c r="R5253" s="16">
        <f>IF(P5253&lt;=2000000,MIN(Q5253,P5253),MAX(Q5253-(P5253-2000000),50000))*0.05</f>
        <v/>
      </c>
      <c r="S5253" s="16">
        <f>MAX(0,P5253*0.1-R5253)</f>
        <v/>
      </c>
      <c r="T5253" s="16">
        <f>Q5253+MAX(0,K5253-480000)</f>
        <v/>
      </c>
      <c r="U5253" s="16">
        <f>P5253-T5253</f>
        <v/>
      </c>
      <c r="V5253" s="17">
        <f>IF(U5253&lt;0,0,LOOKUP(U5253,{0,1950001,3300001,6950001,9000001,18000001,40000001},{0.05,0.1,0.2,0.23,0.33,0.4,0.45}))</f>
        <v/>
      </c>
      <c r="W5253" s="18">
        <f>IF(U5253&lt;0,0.9,0.9-V5253*1.021)</f>
        <v/>
      </c>
      <c r="X5253" s="16">
        <f>ROUNDDOWN(S5253*0.2/W5253+2000,0)</f>
        <v/>
      </c>
      <c r="Y5253" s="17">
        <f>IF(O5253&lt;=0,0,LOOKUP(O5253,{0,1950001,3300001,6950001,9000001,18000001,40000001},{0.05,0.1,0.2,0.23,0.33,0.4,0.45}))</f>
        <v/>
      </c>
    </row>
    <row r="5254">
      <c r="A5254" t="inlineStr">
        <is>
          <t>1万円刻み</t>
        </is>
      </c>
      <c r="B5254" s="16">
        <f>'3_1万円刻み'!$A$1193</f>
        <v/>
      </c>
      <c r="C5254" t="n">
        <v>2026</v>
      </c>
      <c r="D5254" t="n">
        <v>0</v>
      </c>
      <c r="E5254" t="n">
        <v>0</v>
      </c>
      <c r="F5254" t="n">
        <v>0</v>
      </c>
      <c r="G5254" s="16">
        <f>ROUND(MIN(B5254/12,650000)*12*0.0915+MIN(B5254/12,1390000)*12*(0.0504+0)+B5254*0.005,0)</f>
        <v/>
      </c>
      <c r="H5254" t="n">
        <v>0</v>
      </c>
      <c r="I5254" t="n">
        <v>0</v>
      </c>
      <c r="J5254" s="16">
        <f>IF(C5254=2026,IF(B5254&lt;741000,0,IF(B5254&lt;2191000,B5254-740000,IF(B5254&lt;2193000,1451000,IF(B5254&lt;2196000,1453000,IF(B5254&lt;2200000,1456000,IF(B5254&lt;3600000,ROUNDDOWN(B5254/4,-3)*2.8-80000,IF(B5254&lt;6600000,ROUNDDOWN(B5254/4,-3)*3.2-440000,IF(B5254&lt;8500000,ROUNDDOWN(B5254*0.9,0)-1100000,B5254-1950000)))))))),IF(B5254&lt;651000,0,IF(B5254&lt;1900000,B5254-650000,IF(B5254&lt;3600000,ROUNDDOWN(B5254/4,-3)*2.8-80000,IF(B5254&lt;6600000,ROUNDDOWN(B5254/4,-3)*3.2-440000,IF(B5254&lt;8500000,ROUNDDOWN(B5254*0.9,0)-1100000,B5254-1950000))))))</f>
        <v/>
      </c>
      <c r="K5254" s="16">
        <f>IF(J5254&gt;23500000,NA(),IF(C5254=2026,IF(J5254&lt;=4890000,1040000,IF(J5254&lt;=6550000,670000,620000)),IF(J5254&lt;=1320000,950000,IF(J5254&lt;=3360000,880000,IF(J5254&lt;=4890000,680000,IF(J5254&lt;=6550000,630000,580000))))))</f>
        <v/>
      </c>
      <c r="L5254" s="16">
        <f>IF(D5254=1,IF(J5254&lt;=9000000,380000,IF(J5254&lt;=9500000,260000,IF(J5254&lt;=10000000,130000,0))),0)</f>
        <v/>
      </c>
      <c r="M5254" s="16">
        <f>IF(D5254=1,IF(J5254&lt;=9000000,330000,IF(J5254&lt;=9500000,220000,IF(J5254&lt;=10000000,110000,0))),0)</f>
        <v/>
      </c>
      <c r="N5254" s="16">
        <f>IF(D5254=1,IF(J5254&lt;=9000000,50000,IF(J5254&lt;=9500000,40000,IF(J5254&lt;=10000000,20000,0))),0)</f>
        <v/>
      </c>
      <c r="O5254" s="16">
        <f>MAX(0,ROUNDDOWN(J5254-G5254-K5254-L5254-E5254*380000-F5254*630000-H5254,-3))</f>
        <v/>
      </c>
      <c r="P5254" s="16">
        <f>MAX(0,ROUNDDOWN(J5254-G5254-430000-M5254-E5254*330000-F5254*450000-I5254,-3))</f>
        <v/>
      </c>
      <c r="Q5254" s="16">
        <f>50000+N5254+E5254*50000+F5254*180000</f>
        <v/>
      </c>
      <c r="R5254" s="16">
        <f>IF(P5254&lt;=2000000,MIN(Q5254,P5254),MAX(Q5254-(P5254-2000000),50000))*0.05</f>
        <v/>
      </c>
      <c r="S5254" s="16">
        <f>MAX(0,P5254*0.1-R5254)</f>
        <v/>
      </c>
      <c r="T5254" s="16">
        <f>Q5254+MAX(0,K5254-480000)</f>
        <v/>
      </c>
      <c r="U5254" s="16">
        <f>P5254-T5254</f>
        <v/>
      </c>
      <c r="V5254" s="17">
        <f>IF(U5254&lt;0,0,LOOKUP(U5254,{0,1950001,3300001,6950001,9000001,18000001,40000001},{0.05,0.1,0.2,0.23,0.33,0.4,0.45}))</f>
        <v/>
      </c>
      <c r="W5254" s="18">
        <f>IF(U5254&lt;0,0.9,0.9-V5254*1.021)</f>
        <v/>
      </c>
      <c r="X5254" s="16">
        <f>ROUNDDOWN(S5254*0.2/W5254+2000,0)</f>
        <v/>
      </c>
      <c r="Y5254" s="17">
        <f>IF(O5254&lt;=0,0,LOOKUP(O5254,{0,1950001,3300001,6950001,9000001,18000001,40000001},{0.05,0.1,0.2,0.23,0.33,0.4,0.45}))</f>
        <v/>
      </c>
    </row>
    <row r="5255">
      <c r="A5255" t="inlineStr">
        <is>
          <t>1万円刻み</t>
        </is>
      </c>
      <c r="B5255" s="16">
        <f>'3_1万円刻み'!$A$1193</f>
        <v/>
      </c>
      <c r="C5255" t="n">
        <v>2025</v>
      </c>
      <c r="D5255" t="n">
        <v>1</v>
      </c>
      <c r="E5255" t="n">
        <v>0</v>
      </c>
      <c r="F5255" t="n">
        <v>0</v>
      </c>
      <c r="G5255" s="16">
        <f>ROUND(MIN(B5255/12,650000)*12*0.0915+MIN(B5255/12,1390000)*12*(0.0504+0)+B5255*0.005,0)</f>
        <v/>
      </c>
      <c r="H5255" t="n">
        <v>0</v>
      </c>
      <c r="I5255" t="n">
        <v>0</v>
      </c>
      <c r="J5255" s="16">
        <f>IF(C5255=2026,IF(B5255&lt;741000,0,IF(B5255&lt;2191000,B5255-740000,IF(B5255&lt;2193000,1451000,IF(B5255&lt;2196000,1453000,IF(B5255&lt;2200000,1456000,IF(B5255&lt;3600000,ROUNDDOWN(B5255/4,-3)*2.8-80000,IF(B5255&lt;6600000,ROUNDDOWN(B5255/4,-3)*3.2-440000,IF(B5255&lt;8500000,ROUNDDOWN(B5255*0.9,0)-1100000,B5255-1950000)))))))),IF(B5255&lt;651000,0,IF(B5255&lt;1900000,B5255-650000,IF(B5255&lt;3600000,ROUNDDOWN(B5255/4,-3)*2.8-80000,IF(B5255&lt;6600000,ROUNDDOWN(B5255/4,-3)*3.2-440000,IF(B5255&lt;8500000,ROUNDDOWN(B5255*0.9,0)-1100000,B5255-1950000))))))</f>
        <v/>
      </c>
      <c r="K5255" s="16">
        <f>IF(J5255&gt;23500000,NA(),IF(C5255=2026,IF(J5255&lt;=4890000,1040000,IF(J5255&lt;=6550000,670000,620000)),IF(J5255&lt;=1320000,950000,IF(J5255&lt;=3360000,880000,IF(J5255&lt;=4890000,680000,IF(J5255&lt;=6550000,630000,580000))))))</f>
        <v/>
      </c>
      <c r="L5255" s="16">
        <f>IF(D5255=1,IF(J5255&lt;=9000000,380000,IF(J5255&lt;=9500000,260000,IF(J5255&lt;=10000000,130000,0))),0)</f>
        <v/>
      </c>
      <c r="M5255" s="16">
        <f>IF(D5255=1,IF(J5255&lt;=9000000,330000,IF(J5255&lt;=9500000,220000,IF(J5255&lt;=10000000,110000,0))),0)</f>
        <v/>
      </c>
      <c r="N5255" s="16">
        <f>IF(D5255=1,IF(J5255&lt;=9000000,50000,IF(J5255&lt;=9500000,40000,IF(J5255&lt;=10000000,20000,0))),0)</f>
        <v/>
      </c>
      <c r="O5255" s="16">
        <f>MAX(0,ROUNDDOWN(J5255-G5255-K5255-L5255-E5255*380000-F5255*630000-H5255,-3))</f>
        <v/>
      </c>
      <c r="P5255" s="16">
        <f>MAX(0,ROUNDDOWN(J5255-G5255-430000-M5255-E5255*330000-F5255*450000-I5255,-3))</f>
        <v/>
      </c>
      <c r="Q5255" s="16">
        <f>50000+N5255+E5255*50000+F5255*180000</f>
        <v/>
      </c>
      <c r="R5255" s="16">
        <f>IF(P5255&lt;=2000000,MIN(Q5255,P5255),MAX(Q5255-(P5255-2000000),50000))*0.05</f>
        <v/>
      </c>
      <c r="S5255" s="16">
        <f>MAX(0,P5255*0.1-R5255)</f>
        <v/>
      </c>
      <c r="T5255" s="16">
        <f>Q5255+MAX(0,K5255-480000)</f>
        <v/>
      </c>
      <c r="U5255" s="16">
        <f>P5255-T5255</f>
        <v/>
      </c>
      <c r="V5255" s="17">
        <f>IF(U5255&lt;0,0,LOOKUP(U5255,{0,1950001,3300001,6950001,9000001,18000001,40000001},{0.05,0.1,0.2,0.23,0.33,0.4,0.45}))</f>
        <v/>
      </c>
      <c r="W5255" s="18">
        <f>IF(U5255&lt;0,0.9,0.9-V5255*1.021)</f>
        <v/>
      </c>
      <c r="X5255" s="16">
        <f>ROUNDDOWN(S5255*0.2/W5255+2000,0)</f>
        <v/>
      </c>
      <c r="Y5255" s="17">
        <f>IF(O5255&lt;=0,0,LOOKUP(O5255,{0,1950001,3300001,6950001,9000001,18000001,40000001},{0.05,0.1,0.2,0.23,0.33,0.4,0.45}))</f>
        <v/>
      </c>
    </row>
    <row r="5256">
      <c r="A5256" t="inlineStr">
        <is>
          <t>1万円刻み</t>
        </is>
      </c>
      <c r="B5256" s="16">
        <f>'3_1万円刻み'!$A$1193</f>
        <v/>
      </c>
      <c r="C5256" t="n">
        <v>2026</v>
      </c>
      <c r="D5256" t="n">
        <v>1</v>
      </c>
      <c r="E5256" t="n">
        <v>0</v>
      </c>
      <c r="F5256" t="n">
        <v>0</v>
      </c>
      <c r="G5256" s="16">
        <f>ROUND(MIN(B5256/12,650000)*12*0.0915+MIN(B5256/12,1390000)*12*(0.0504+0)+B5256*0.005,0)</f>
        <v/>
      </c>
      <c r="H5256" t="n">
        <v>0</v>
      </c>
      <c r="I5256" t="n">
        <v>0</v>
      </c>
      <c r="J5256" s="16">
        <f>IF(C5256=2026,IF(B5256&lt;741000,0,IF(B5256&lt;2191000,B5256-740000,IF(B5256&lt;2193000,1451000,IF(B5256&lt;2196000,1453000,IF(B5256&lt;2200000,1456000,IF(B5256&lt;3600000,ROUNDDOWN(B5256/4,-3)*2.8-80000,IF(B5256&lt;6600000,ROUNDDOWN(B5256/4,-3)*3.2-440000,IF(B5256&lt;8500000,ROUNDDOWN(B5256*0.9,0)-1100000,B5256-1950000)))))))),IF(B5256&lt;651000,0,IF(B5256&lt;1900000,B5256-650000,IF(B5256&lt;3600000,ROUNDDOWN(B5256/4,-3)*2.8-80000,IF(B5256&lt;6600000,ROUNDDOWN(B5256/4,-3)*3.2-440000,IF(B5256&lt;8500000,ROUNDDOWN(B5256*0.9,0)-1100000,B5256-1950000))))))</f>
        <v/>
      </c>
      <c r="K5256" s="16">
        <f>IF(J5256&gt;23500000,NA(),IF(C5256=2026,IF(J5256&lt;=4890000,1040000,IF(J5256&lt;=6550000,670000,620000)),IF(J5256&lt;=1320000,950000,IF(J5256&lt;=3360000,880000,IF(J5256&lt;=4890000,680000,IF(J5256&lt;=6550000,630000,580000))))))</f>
        <v/>
      </c>
      <c r="L5256" s="16">
        <f>IF(D5256=1,IF(J5256&lt;=9000000,380000,IF(J5256&lt;=9500000,260000,IF(J5256&lt;=10000000,130000,0))),0)</f>
        <v/>
      </c>
      <c r="M5256" s="16">
        <f>IF(D5256=1,IF(J5256&lt;=9000000,330000,IF(J5256&lt;=9500000,220000,IF(J5256&lt;=10000000,110000,0))),0)</f>
        <v/>
      </c>
      <c r="N5256" s="16">
        <f>IF(D5256=1,IF(J5256&lt;=9000000,50000,IF(J5256&lt;=9500000,40000,IF(J5256&lt;=10000000,20000,0))),0)</f>
        <v/>
      </c>
      <c r="O5256" s="16">
        <f>MAX(0,ROUNDDOWN(J5256-G5256-K5256-L5256-E5256*380000-F5256*630000-H5256,-3))</f>
        <v/>
      </c>
      <c r="P5256" s="16">
        <f>MAX(0,ROUNDDOWN(J5256-G5256-430000-M5256-E5256*330000-F5256*450000-I5256,-3))</f>
        <v/>
      </c>
      <c r="Q5256" s="16">
        <f>50000+N5256+E5256*50000+F5256*180000</f>
        <v/>
      </c>
      <c r="R5256" s="16">
        <f>IF(P5256&lt;=2000000,MIN(Q5256,P5256),MAX(Q5256-(P5256-2000000),50000))*0.05</f>
        <v/>
      </c>
      <c r="S5256" s="16">
        <f>MAX(0,P5256*0.1-R5256)</f>
        <v/>
      </c>
      <c r="T5256" s="16">
        <f>Q5256+MAX(0,K5256-480000)</f>
        <v/>
      </c>
      <c r="U5256" s="16">
        <f>P5256-T5256</f>
        <v/>
      </c>
      <c r="V5256" s="17">
        <f>IF(U5256&lt;0,0,LOOKUP(U5256,{0,1950001,3300001,6950001,9000001,18000001,40000001},{0.05,0.1,0.2,0.23,0.33,0.4,0.45}))</f>
        <v/>
      </c>
      <c r="W5256" s="18">
        <f>IF(U5256&lt;0,0.9,0.9-V5256*1.021)</f>
        <v/>
      </c>
      <c r="X5256" s="16">
        <f>ROUNDDOWN(S5256*0.2/W5256+2000,0)</f>
        <v/>
      </c>
      <c r="Y5256" s="17">
        <f>IF(O5256&lt;=0,0,LOOKUP(O5256,{0,1950001,3300001,6950001,9000001,18000001,40000001},{0.05,0.1,0.2,0.23,0.33,0.4,0.45}))</f>
        <v/>
      </c>
    </row>
    <row r="5257">
      <c r="A5257" t="inlineStr">
        <is>
          <t>1万円刻み</t>
        </is>
      </c>
      <c r="B5257" s="16">
        <f>'3_1万円刻み'!$A$1194</f>
        <v/>
      </c>
      <c r="C5257" t="n">
        <v>2025</v>
      </c>
      <c r="D5257" t="n">
        <v>0</v>
      </c>
      <c r="E5257" t="n">
        <v>0</v>
      </c>
      <c r="F5257" t="n">
        <v>0</v>
      </c>
      <c r="G5257" s="16">
        <f>ROUND(MIN(B5257/12,650000)*12*0.0915+MIN(B5257/12,1390000)*12*(0.0504+0)+B5257*0.005,0)</f>
        <v/>
      </c>
      <c r="H5257" t="n">
        <v>0</v>
      </c>
      <c r="I5257" t="n">
        <v>0</v>
      </c>
      <c r="J5257" s="16">
        <f>IF(C5257=2026,IF(B5257&lt;741000,0,IF(B5257&lt;2191000,B5257-740000,IF(B5257&lt;2193000,1451000,IF(B5257&lt;2196000,1453000,IF(B5257&lt;2200000,1456000,IF(B5257&lt;3600000,ROUNDDOWN(B5257/4,-3)*2.8-80000,IF(B5257&lt;6600000,ROUNDDOWN(B5257/4,-3)*3.2-440000,IF(B5257&lt;8500000,ROUNDDOWN(B5257*0.9,0)-1100000,B5257-1950000)))))))),IF(B5257&lt;651000,0,IF(B5257&lt;1900000,B5257-650000,IF(B5257&lt;3600000,ROUNDDOWN(B5257/4,-3)*2.8-80000,IF(B5257&lt;6600000,ROUNDDOWN(B5257/4,-3)*3.2-440000,IF(B5257&lt;8500000,ROUNDDOWN(B5257*0.9,0)-1100000,B5257-1950000))))))</f>
        <v/>
      </c>
      <c r="K5257" s="16">
        <f>IF(J5257&gt;23500000,NA(),IF(C5257=2026,IF(J5257&lt;=4890000,1040000,IF(J5257&lt;=6550000,670000,620000)),IF(J5257&lt;=1320000,950000,IF(J5257&lt;=3360000,880000,IF(J5257&lt;=4890000,680000,IF(J5257&lt;=6550000,630000,580000))))))</f>
        <v/>
      </c>
      <c r="L5257" s="16">
        <f>IF(D5257=1,IF(J5257&lt;=9000000,380000,IF(J5257&lt;=9500000,260000,IF(J5257&lt;=10000000,130000,0))),0)</f>
        <v/>
      </c>
      <c r="M5257" s="16">
        <f>IF(D5257=1,IF(J5257&lt;=9000000,330000,IF(J5257&lt;=9500000,220000,IF(J5257&lt;=10000000,110000,0))),0)</f>
        <v/>
      </c>
      <c r="N5257" s="16">
        <f>IF(D5257=1,IF(J5257&lt;=9000000,50000,IF(J5257&lt;=9500000,40000,IF(J5257&lt;=10000000,20000,0))),0)</f>
        <v/>
      </c>
      <c r="O5257" s="16">
        <f>MAX(0,ROUNDDOWN(J5257-G5257-K5257-L5257-E5257*380000-F5257*630000-H5257,-3))</f>
        <v/>
      </c>
      <c r="P5257" s="16">
        <f>MAX(0,ROUNDDOWN(J5257-G5257-430000-M5257-E5257*330000-F5257*450000-I5257,-3))</f>
        <v/>
      </c>
      <c r="Q5257" s="16">
        <f>50000+N5257+E5257*50000+F5257*180000</f>
        <v/>
      </c>
      <c r="R5257" s="16">
        <f>IF(P5257&lt;=2000000,MIN(Q5257,P5257),MAX(Q5257-(P5257-2000000),50000))*0.05</f>
        <v/>
      </c>
      <c r="S5257" s="16">
        <f>MAX(0,P5257*0.1-R5257)</f>
        <v/>
      </c>
      <c r="T5257" s="16">
        <f>Q5257+MAX(0,K5257-480000)</f>
        <v/>
      </c>
      <c r="U5257" s="16">
        <f>P5257-T5257</f>
        <v/>
      </c>
      <c r="V5257" s="17">
        <f>IF(U5257&lt;0,0,LOOKUP(U5257,{0,1950001,3300001,6950001,9000001,18000001,40000001},{0.05,0.1,0.2,0.23,0.33,0.4,0.45}))</f>
        <v/>
      </c>
      <c r="W5257" s="18">
        <f>IF(U5257&lt;0,0.9,0.9-V5257*1.021)</f>
        <v/>
      </c>
      <c r="X5257" s="16">
        <f>ROUNDDOWN(S5257*0.2/W5257+2000,0)</f>
        <v/>
      </c>
      <c r="Y5257" s="17">
        <f>IF(O5257&lt;=0,0,LOOKUP(O5257,{0,1950001,3300001,6950001,9000001,18000001,40000001},{0.05,0.1,0.2,0.23,0.33,0.4,0.45}))</f>
        <v/>
      </c>
    </row>
    <row r="5258">
      <c r="A5258" t="inlineStr">
        <is>
          <t>1万円刻み</t>
        </is>
      </c>
      <c r="B5258" s="16">
        <f>'3_1万円刻み'!$A$1194</f>
        <v/>
      </c>
      <c r="C5258" t="n">
        <v>2026</v>
      </c>
      <c r="D5258" t="n">
        <v>0</v>
      </c>
      <c r="E5258" t="n">
        <v>0</v>
      </c>
      <c r="F5258" t="n">
        <v>0</v>
      </c>
      <c r="G5258" s="16">
        <f>ROUND(MIN(B5258/12,650000)*12*0.0915+MIN(B5258/12,1390000)*12*(0.0504+0)+B5258*0.005,0)</f>
        <v/>
      </c>
      <c r="H5258" t="n">
        <v>0</v>
      </c>
      <c r="I5258" t="n">
        <v>0</v>
      </c>
      <c r="J5258" s="16">
        <f>IF(C5258=2026,IF(B5258&lt;741000,0,IF(B5258&lt;2191000,B5258-740000,IF(B5258&lt;2193000,1451000,IF(B5258&lt;2196000,1453000,IF(B5258&lt;2200000,1456000,IF(B5258&lt;3600000,ROUNDDOWN(B5258/4,-3)*2.8-80000,IF(B5258&lt;6600000,ROUNDDOWN(B5258/4,-3)*3.2-440000,IF(B5258&lt;8500000,ROUNDDOWN(B5258*0.9,0)-1100000,B5258-1950000)))))))),IF(B5258&lt;651000,0,IF(B5258&lt;1900000,B5258-650000,IF(B5258&lt;3600000,ROUNDDOWN(B5258/4,-3)*2.8-80000,IF(B5258&lt;6600000,ROUNDDOWN(B5258/4,-3)*3.2-440000,IF(B5258&lt;8500000,ROUNDDOWN(B5258*0.9,0)-1100000,B5258-1950000))))))</f>
        <v/>
      </c>
      <c r="K5258" s="16">
        <f>IF(J5258&gt;23500000,NA(),IF(C5258=2026,IF(J5258&lt;=4890000,1040000,IF(J5258&lt;=6550000,670000,620000)),IF(J5258&lt;=1320000,950000,IF(J5258&lt;=3360000,880000,IF(J5258&lt;=4890000,680000,IF(J5258&lt;=6550000,630000,580000))))))</f>
        <v/>
      </c>
      <c r="L5258" s="16">
        <f>IF(D5258=1,IF(J5258&lt;=9000000,380000,IF(J5258&lt;=9500000,260000,IF(J5258&lt;=10000000,130000,0))),0)</f>
        <v/>
      </c>
      <c r="M5258" s="16">
        <f>IF(D5258=1,IF(J5258&lt;=9000000,330000,IF(J5258&lt;=9500000,220000,IF(J5258&lt;=10000000,110000,0))),0)</f>
        <v/>
      </c>
      <c r="N5258" s="16">
        <f>IF(D5258=1,IF(J5258&lt;=9000000,50000,IF(J5258&lt;=9500000,40000,IF(J5258&lt;=10000000,20000,0))),0)</f>
        <v/>
      </c>
      <c r="O5258" s="16">
        <f>MAX(0,ROUNDDOWN(J5258-G5258-K5258-L5258-E5258*380000-F5258*630000-H5258,-3))</f>
        <v/>
      </c>
      <c r="P5258" s="16">
        <f>MAX(0,ROUNDDOWN(J5258-G5258-430000-M5258-E5258*330000-F5258*450000-I5258,-3))</f>
        <v/>
      </c>
      <c r="Q5258" s="16">
        <f>50000+N5258+E5258*50000+F5258*180000</f>
        <v/>
      </c>
      <c r="R5258" s="16">
        <f>IF(P5258&lt;=2000000,MIN(Q5258,P5258),MAX(Q5258-(P5258-2000000),50000))*0.05</f>
        <v/>
      </c>
      <c r="S5258" s="16">
        <f>MAX(0,P5258*0.1-R5258)</f>
        <v/>
      </c>
      <c r="T5258" s="16">
        <f>Q5258+MAX(0,K5258-480000)</f>
        <v/>
      </c>
      <c r="U5258" s="16">
        <f>P5258-T5258</f>
        <v/>
      </c>
      <c r="V5258" s="17">
        <f>IF(U5258&lt;0,0,LOOKUP(U5258,{0,1950001,3300001,6950001,9000001,18000001,40000001},{0.05,0.1,0.2,0.23,0.33,0.4,0.45}))</f>
        <v/>
      </c>
      <c r="W5258" s="18">
        <f>IF(U5258&lt;0,0.9,0.9-V5258*1.021)</f>
        <v/>
      </c>
      <c r="X5258" s="16">
        <f>ROUNDDOWN(S5258*0.2/W5258+2000,0)</f>
        <v/>
      </c>
      <c r="Y5258" s="17">
        <f>IF(O5258&lt;=0,0,LOOKUP(O5258,{0,1950001,3300001,6950001,9000001,18000001,40000001},{0.05,0.1,0.2,0.23,0.33,0.4,0.45}))</f>
        <v/>
      </c>
    </row>
    <row r="5259">
      <c r="A5259" t="inlineStr">
        <is>
          <t>1万円刻み</t>
        </is>
      </c>
      <c r="B5259" s="16">
        <f>'3_1万円刻み'!$A$1194</f>
        <v/>
      </c>
      <c r="C5259" t="n">
        <v>2025</v>
      </c>
      <c r="D5259" t="n">
        <v>1</v>
      </c>
      <c r="E5259" t="n">
        <v>0</v>
      </c>
      <c r="F5259" t="n">
        <v>0</v>
      </c>
      <c r="G5259" s="16">
        <f>ROUND(MIN(B5259/12,650000)*12*0.0915+MIN(B5259/12,1390000)*12*(0.0504+0)+B5259*0.005,0)</f>
        <v/>
      </c>
      <c r="H5259" t="n">
        <v>0</v>
      </c>
      <c r="I5259" t="n">
        <v>0</v>
      </c>
      <c r="J5259" s="16">
        <f>IF(C5259=2026,IF(B5259&lt;741000,0,IF(B5259&lt;2191000,B5259-740000,IF(B5259&lt;2193000,1451000,IF(B5259&lt;2196000,1453000,IF(B5259&lt;2200000,1456000,IF(B5259&lt;3600000,ROUNDDOWN(B5259/4,-3)*2.8-80000,IF(B5259&lt;6600000,ROUNDDOWN(B5259/4,-3)*3.2-440000,IF(B5259&lt;8500000,ROUNDDOWN(B5259*0.9,0)-1100000,B5259-1950000)))))))),IF(B5259&lt;651000,0,IF(B5259&lt;1900000,B5259-650000,IF(B5259&lt;3600000,ROUNDDOWN(B5259/4,-3)*2.8-80000,IF(B5259&lt;6600000,ROUNDDOWN(B5259/4,-3)*3.2-440000,IF(B5259&lt;8500000,ROUNDDOWN(B5259*0.9,0)-1100000,B5259-1950000))))))</f>
        <v/>
      </c>
      <c r="K5259" s="16">
        <f>IF(J5259&gt;23500000,NA(),IF(C5259=2026,IF(J5259&lt;=4890000,1040000,IF(J5259&lt;=6550000,670000,620000)),IF(J5259&lt;=1320000,950000,IF(J5259&lt;=3360000,880000,IF(J5259&lt;=4890000,680000,IF(J5259&lt;=6550000,630000,580000))))))</f>
        <v/>
      </c>
      <c r="L5259" s="16">
        <f>IF(D5259=1,IF(J5259&lt;=9000000,380000,IF(J5259&lt;=9500000,260000,IF(J5259&lt;=10000000,130000,0))),0)</f>
        <v/>
      </c>
      <c r="M5259" s="16">
        <f>IF(D5259=1,IF(J5259&lt;=9000000,330000,IF(J5259&lt;=9500000,220000,IF(J5259&lt;=10000000,110000,0))),0)</f>
        <v/>
      </c>
      <c r="N5259" s="16">
        <f>IF(D5259=1,IF(J5259&lt;=9000000,50000,IF(J5259&lt;=9500000,40000,IF(J5259&lt;=10000000,20000,0))),0)</f>
        <v/>
      </c>
      <c r="O5259" s="16">
        <f>MAX(0,ROUNDDOWN(J5259-G5259-K5259-L5259-E5259*380000-F5259*630000-H5259,-3))</f>
        <v/>
      </c>
      <c r="P5259" s="16">
        <f>MAX(0,ROUNDDOWN(J5259-G5259-430000-M5259-E5259*330000-F5259*450000-I5259,-3))</f>
        <v/>
      </c>
      <c r="Q5259" s="16">
        <f>50000+N5259+E5259*50000+F5259*180000</f>
        <v/>
      </c>
      <c r="R5259" s="16">
        <f>IF(P5259&lt;=2000000,MIN(Q5259,P5259),MAX(Q5259-(P5259-2000000),50000))*0.05</f>
        <v/>
      </c>
      <c r="S5259" s="16">
        <f>MAX(0,P5259*0.1-R5259)</f>
        <v/>
      </c>
      <c r="T5259" s="16">
        <f>Q5259+MAX(0,K5259-480000)</f>
        <v/>
      </c>
      <c r="U5259" s="16">
        <f>P5259-T5259</f>
        <v/>
      </c>
      <c r="V5259" s="17">
        <f>IF(U5259&lt;0,0,LOOKUP(U5259,{0,1950001,3300001,6950001,9000001,18000001,40000001},{0.05,0.1,0.2,0.23,0.33,0.4,0.45}))</f>
        <v/>
      </c>
      <c r="W5259" s="18">
        <f>IF(U5259&lt;0,0.9,0.9-V5259*1.021)</f>
        <v/>
      </c>
      <c r="X5259" s="16">
        <f>ROUNDDOWN(S5259*0.2/W5259+2000,0)</f>
        <v/>
      </c>
      <c r="Y5259" s="17">
        <f>IF(O5259&lt;=0,0,LOOKUP(O5259,{0,1950001,3300001,6950001,9000001,18000001,40000001},{0.05,0.1,0.2,0.23,0.33,0.4,0.45}))</f>
        <v/>
      </c>
    </row>
    <row r="5260">
      <c r="A5260" t="inlineStr">
        <is>
          <t>1万円刻み</t>
        </is>
      </c>
      <c r="B5260" s="16">
        <f>'3_1万円刻み'!$A$1194</f>
        <v/>
      </c>
      <c r="C5260" t="n">
        <v>2026</v>
      </c>
      <c r="D5260" t="n">
        <v>1</v>
      </c>
      <c r="E5260" t="n">
        <v>0</v>
      </c>
      <c r="F5260" t="n">
        <v>0</v>
      </c>
      <c r="G5260" s="16">
        <f>ROUND(MIN(B5260/12,650000)*12*0.0915+MIN(B5260/12,1390000)*12*(0.0504+0)+B5260*0.005,0)</f>
        <v/>
      </c>
      <c r="H5260" t="n">
        <v>0</v>
      </c>
      <c r="I5260" t="n">
        <v>0</v>
      </c>
      <c r="J5260" s="16">
        <f>IF(C5260=2026,IF(B5260&lt;741000,0,IF(B5260&lt;2191000,B5260-740000,IF(B5260&lt;2193000,1451000,IF(B5260&lt;2196000,1453000,IF(B5260&lt;2200000,1456000,IF(B5260&lt;3600000,ROUNDDOWN(B5260/4,-3)*2.8-80000,IF(B5260&lt;6600000,ROUNDDOWN(B5260/4,-3)*3.2-440000,IF(B5260&lt;8500000,ROUNDDOWN(B5260*0.9,0)-1100000,B5260-1950000)))))))),IF(B5260&lt;651000,0,IF(B5260&lt;1900000,B5260-650000,IF(B5260&lt;3600000,ROUNDDOWN(B5260/4,-3)*2.8-80000,IF(B5260&lt;6600000,ROUNDDOWN(B5260/4,-3)*3.2-440000,IF(B5260&lt;8500000,ROUNDDOWN(B5260*0.9,0)-1100000,B5260-1950000))))))</f>
        <v/>
      </c>
      <c r="K5260" s="16">
        <f>IF(J5260&gt;23500000,NA(),IF(C5260=2026,IF(J5260&lt;=4890000,1040000,IF(J5260&lt;=6550000,670000,620000)),IF(J5260&lt;=1320000,950000,IF(J5260&lt;=3360000,880000,IF(J5260&lt;=4890000,680000,IF(J5260&lt;=6550000,630000,580000))))))</f>
        <v/>
      </c>
      <c r="L5260" s="16">
        <f>IF(D5260=1,IF(J5260&lt;=9000000,380000,IF(J5260&lt;=9500000,260000,IF(J5260&lt;=10000000,130000,0))),0)</f>
        <v/>
      </c>
      <c r="M5260" s="16">
        <f>IF(D5260=1,IF(J5260&lt;=9000000,330000,IF(J5260&lt;=9500000,220000,IF(J5260&lt;=10000000,110000,0))),0)</f>
        <v/>
      </c>
      <c r="N5260" s="16">
        <f>IF(D5260=1,IF(J5260&lt;=9000000,50000,IF(J5260&lt;=9500000,40000,IF(J5260&lt;=10000000,20000,0))),0)</f>
        <v/>
      </c>
      <c r="O5260" s="16">
        <f>MAX(0,ROUNDDOWN(J5260-G5260-K5260-L5260-E5260*380000-F5260*630000-H5260,-3))</f>
        <v/>
      </c>
      <c r="P5260" s="16">
        <f>MAX(0,ROUNDDOWN(J5260-G5260-430000-M5260-E5260*330000-F5260*450000-I5260,-3))</f>
        <v/>
      </c>
      <c r="Q5260" s="16">
        <f>50000+N5260+E5260*50000+F5260*180000</f>
        <v/>
      </c>
      <c r="R5260" s="16">
        <f>IF(P5260&lt;=2000000,MIN(Q5260,P5260),MAX(Q5260-(P5260-2000000),50000))*0.05</f>
        <v/>
      </c>
      <c r="S5260" s="16">
        <f>MAX(0,P5260*0.1-R5260)</f>
        <v/>
      </c>
      <c r="T5260" s="16">
        <f>Q5260+MAX(0,K5260-480000)</f>
        <v/>
      </c>
      <c r="U5260" s="16">
        <f>P5260-T5260</f>
        <v/>
      </c>
      <c r="V5260" s="17">
        <f>IF(U5260&lt;0,0,LOOKUP(U5260,{0,1950001,3300001,6950001,9000001,18000001,40000001},{0.05,0.1,0.2,0.23,0.33,0.4,0.45}))</f>
        <v/>
      </c>
      <c r="W5260" s="18">
        <f>IF(U5260&lt;0,0.9,0.9-V5260*1.021)</f>
        <v/>
      </c>
      <c r="X5260" s="16">
        <f>ROUNDDOWN(S5260*0.2/W5260+2000,0)</f>
        <v/>
      </c>
      <c r="Y5260" s="17">
        <f>IF(O5260&lt;=0,0,LOOKUP(O5260,{0,1950001,3300001,6950001,9000001,18000001,40000001},{0.05,0.1,0.2,0.23,0.33,0.4,0.45}))</f>
        <v/>
      </c>
    </row>
    <row r="5261">
      <c r="A5261" t="inlineStr">
        <is>
          <t>1万円刻み</t>
        </is>
      </c>
      <c r="B5261" s="16">
        <f>'3_1万円刻み'!$A$1195</f>
        <v/>
      </c>
      <c r="C5261" t="n">
        <v>2025</v>
      </c>
      <c r="D5261" t="n">
        <v>0</v>
      </c>
      <c r="E5261" t="n">
        <v>0</v>
      </c>
      <c r="F5261" t="n">
        <v>0</v>
      </c>
      <c r="G5261" s="16">
        <f>ROUND(MIN(B5261/12,650000)*12*0.0915+MIN(B5261/12,1390000)*12*(0.0504+0)+B5261*0.005,0)</f>
        <v/>
      </c>
      <c r="H5261" t="n">
        <v>0</v>
      </c>
      <c r="I5261" t="n">
        <v>0</v>
      </c>
      <c r="J5261" s="16">
        <f>IF(C5261=2026,IF(B5261&lt;741000,0,IF(B5261&lt;2191000,B5261-740000,IF(B5261&lt;2193000,1451000,IF(B5261&lt;2196000,1453000,IF(B5261&lt;2200000,1456000,IF(B5261&lt;3600000,ROUNDDOWN(B5261/4,-3)*2.8-80000,IF(B5261&lt;6600000,ROUNDDOWN(B5261/4,-3)*3.2-440000,IF(B5261&lt;8500000,ROUNDDOWN(B5261*0.9,0)-1100000,B5261-1950000)))))))),IF(B5261&lt;651000,0,IF(B5261&lt;1900000,B5261-650000,IF(B5261&lt;3600000,ROUNDDOWN(B5261/4,-3)*2.8-80000,IF(B5261&lt;6600000,ROUNDDOWN(B5261/4,-3)*3.2-440000,IF(B5261&lt;8500000,ROUNDDOWN(B5261*0.9,0)-1100000,B5261-1950000))))))</f>
        <v/>
      </c>
      <c r="K5261" s="16">
        <f>IF(J5261&gt;23500000,NA(),IF(C5261=2026,IF(J5261&lt;=4890000,1040000,IF(J5261&lt;=6550000,670000,620000)),IF(J5261&lt;=1320000,950000,IF(J5261&lt;=3360000,880000,IF(J5261&lt;=4890000,680000,IF(J5261&lt;=6550000,630000,580000))))))</f>
        <v/>
      </c>
      <c r="L5261" s="16">
        <f>IF(D5261=1,IF(J5261&lt;=9000000,380000,IF(J5261&lt;=9500000,260000,IF(J5261&lt;=10000000,130000,0))),0)</f>
        <v/>
      </c>
      <c r="M5261" s="16">
        <f>IF(D5261=1,IF(J5261&lt;=9000000,330000,IF(J5261&lt;=9500000,220000,IF(J5261&lt;=10000000,110000,0))),0)</f>
        <v/>
      </c>
      <c r="N5261" s="16">
        <f>IF(D5261=1,IF(J5261&lt;=9000000,50000,IF(J5261&lt;=9500000,40000,IF(J5261&lt;=10000000,20000,0))),0)</f>
        <v/>
      </c>
      <c r="O5261" s="16">
        <f>MAX(0,ROUNDDOWN(J5261-G5261-K5261-L5261-E5261*380000-F5261*630000-H5261,-3))</f>
        <v/>
      </c>
      <c r="P5261" s="16">
        <f>MAX(0,ROUNDDOWN(J5261-G5261-430000-M5261-E5261*330000-F5261*450000-I5261,-3))</f>
        <v/>
      </c>
      <c r="Q5261" s="16">
        <f>50000+N5261+E5261*50000+F5261*180000</f>
        <v/>
      </c>
      <c r="R5261" s="16">
        <f>IF(P5261&lt;=2000000,MIN(Q5261,P5261),MAX(Q5261-(P5261-2000000),50000))*0.05</f>
        <v/>
      </c>
      <c r="S5261" s="16">
        <f>MAX(0,P5261*0.1-R5261)</f>
        <v/>
      </c>
      <c r="T5261" s="16">
        <f>Q5261+MAX(0,K5261-480000)</f>
        <v/>
      </c>
      <c r="U5261" s="16">
        <f>P5261-T5261</f>
        <v/>
      </c>
      <c r="V5261" s="17">
        <f>IF(U5261&lt;0,0,LOOKUP(U5261,{0,1950001,3300001,6950001,9000001,18000001,40000001},{0.05,0.1,0.2,0.23,0.33,0.4,0.45}))</f>
        <v/>
      </c>
      <c r="W5261" s="18">
        <f>IF(U5261&lt;0,0.9,0.9-V5261*1.021)</f>
        <v/>
      </c>
      <c r="X5261" s="16">
        <f>ROUNDDOWN(S5261*0.2/W5261+2000,0)</f>
        <v/>
      </c>
      <c r="Y5261" s="17">
        <f>IF(O5261&lt;=0,0,LOOKUP(O5261,{0,1950001,3300001,6950001,9000001,18000001,40000001},{0.05,0.1,0.2,0.23,0.33,0.4,0.45}))</f>
        <v/>
      </c>
    </row>
    <row r="5262">
      <c r="A5262" t="inlineStr">
        <is>
          <t>1万円刻み</t>
        </is>
      </c>
      <c r="B5262" s="16">
        <f>'3_1万円刻み'!$A$1195</f>
        <v/>
      </c>
      <c r="C5262" t="n">
        <v>2026</v>
      </c>
      <c r="D5262" t="n">
        <v>0</v>
      </c>
      <c r="E5262" t="n">
        <v>0</v>
      </c>
      <c r="F5262" t="n">
        <v>0</v>
      </c>
      <c r="G5262" s="16">
        <f>ROUND(MIN(B5262/12,650000)*12*0.0915+MIN(B5262/12,1390000)*12*(0.0504+0)+B5262*0.005,0)</f>
        <v/>
      </c>
      <c r="H5262" t="n">
        <v>0</v>
      </c>
      <c r="I5262" t="n">
        <v>0</v>
      </c>
      <c r="J5262" s="16">
        <f>IF(C5262=2026,IF(B5262&lt;741000,0,IF(B5262&lt;2191000,B5262-740000,IF(B5262&lt;2193000,1451000,IF(B5262&lt;2196000,1453000,IF(B5262&lt;2200000,1456000,IF(B5262&lt;3600000,ROUNDDOWN(B5262/4,-3)*2.8-80000,IF(B5262&lt;6600000,ROUNDDOWN(B5262/4,-3)*3.2-440000,IF(B5262&lt;8500000,ROUNDDOWN(B5262*0.9,0)-1100000,B5262-1950000)))))))),IF(B5262&lt;651000,0,IF(B5262&lt;1900000,B5262-650000,IF(B5262&lt;3600000,ROUNDDOWN(B5262/4,-3)*2.8-80000,IF(B5262&lt;6600000,ROUNDDOWN(B5262/4,-3)*3.2-440000,IF(B5262&lt;8500000,ROUNDDOWN(B5262*0.9,0)-1100000,B5262-1950000))))))</f>
        <v/>
      </c>
      <c r="K5262" s="16">
        <f>IF(J5262&gt;23500000,NA(),IF(C5262=2026,IF(J5262&lt;=4890000,1040000,IF(J5262&lt;=6550000,670000,620000)),IF(J5262&lt;=1320000,950000,IF(J5262&lt;=3360000,880000,IF(J5262&lt;=4890000,680000,IF(J5262&lt;=6550000,630000,580000))))))</f>
        <v/>
      </c>
      <c r="L5262" s="16">
        <f>IF(D5262=1,IF(J5262&lt;=9000000,380000,IF(J5262&lt;=9500000,260000,IF(J5262&lt;=10000000,130000,0))),0)</f>
        <v/>
      </c>
      <c r="M5262" s="16">
        <f>IF(D5262=1,IF(J5262&lt;=9000000,330000,IF(J5262&lt;=9500000,220000,IF(J5262&lt;=10000000,110000,0))),0)</f>
        <v/>
      </c>
      <c r="N5262" s="16">
        <f>IF(D5262=1,IF(J5262&lt;=9000000,50000,IF(J5262&lt;=9500000,40000,IF(J5262&lt;=10000000,20000,0))),0)</f>
        <v/>
      </c>
      <c r="O5262" s="16">
        <f>MAX(0,ROUNDDOWN(J5262-G5262-K5262-L5262-E5262*380000-F5262*630000-H5262,-3))</f>
        <v/>
      </c>
      <c r="P5262" s="16">
        <f>MAX(0,ROUNDDOWN(J5262-G5262-430000-M5262-E5262*330000-F5262*450000-I5262,-3))</f>
        <v/>
      </c>
      <c r="Q5262" s="16">
        <f>50000+N5262+E5262*50000+F5262*180000</f>
        <v/>
      </c>
      <c r="R5262" s="16">
        <f>IF(P5262&lt;=2000000,MIN(Q5262,P5262),MAX(Q5262-(P5262-2000000),50000))*0.05</f>
        <v/>
      </c>
      <c r="S5262" s="16">
        <f>MAX(0,P5262*0.1-R5262)</f>
        <v/>
      </c>
      <c r="T5262" s="16">
        <f>Q5262+MAX(0,K5262-480000)</f>
        <v/>
      </c>
      <c r="U5262" s="16">
        <f>P5262-T5262</f>
        <v/>
      </c>
      <c r="V5262" s="17">
        <f>IF(U5262&lt;0,0,LOOKUP(U5262,{0,1950001,3300001,6950001,9000001,18000001,40000001},{0.05,0.1,0.2,0.23,0.33,0.4,0.45}))</f>
        <v/>
      </c>
      <c r="W5262" s="18">
        <f>IF(U5262&lt;0,0.9,0.9-V5262*1.021)</f>
        <v/>
      </c>
      <c r="X5262" s="16">
        <f>ROUNDDOWN(S5262*0.2/W5262+2000,0)</f>
        <v/>
      </c>
      <c r="Y5262" s="17">
        <f>IF(O5262&lt;=0,0,LOOKUP(O5262,{0,1950001,3300001,6950001,9000001,18000001,40000001},{0.05,0.1,0.2,0.23,0.33,0.4,0.45}))</f>
        <v/>
      </c>
    </row>
    <row r="5263">
      <c r="A5263" t="inlineStr">
        <is>
          <t>1万円刻み</t>
        </is>
      </c>
      <c r="B5263" s="16">
        <f>'3_1万円刻み'!$A$1195</f>
        <v/>
      </c>
      <c r="C5263" t="n">
        <v>2025</v>
      </c>
      <c r="D5263" t="n">
        <v>1</v>
      </c>
      <c r="E5263" t="n">
        <v>0</v>
      </c>
      <c r="F5263" t="n">
        <v>0</v>
      </c>
      <c r="G5263" s="16">
        <f>ROUND(MIN(B5263/12,650000)*12*0.0915+MIN(B5263/12,1390000)*12*(0.0504+0)+B5263*0.005,0)</f>
        <v/>
      </c>
      <c r="H5263" t="n">
        <v>0</v>
      </c>
      <c r="I5263" t="n">
        <v>0</v>
      </c>
      <c r="J5263" s="16">
        <f>IF(C5263=2026,IF(B5263&lt;741000,0,IF(B5263&lt;2191000,B5263-740000,IF(B5263&lt;2193000,1451000,IF(B5263&lt;2196000,1453000,IF(B5263&lt;2200000,1456000,IF(B5263&lt;3600000,ROUNDDOWN(B5263/4,-3)*2.8-80000,IF(B5263&lt;6600000,ROUNDDOWN(B5263/4,-3)*3.2-440000,IF(B5263&lt;8500000,ROUNDDOWN(B5263*0.9,0)-1100000,B5263-1950000)))))))),IF(B5263&lt;651000,0,IF(B5263&lt;1900000,B5263-650000,IF(B5263&lt;3600000,ROUNDDOWN(B5263/4,-3)*2.8-80000,IF(B5263&lt;6600000,ROUNDDOWN(B5263/4,-3)*3.2-440000,IF(B5263&lt;8500000,ROUNDDOWN(B5263*0.9,0)-1100000,B5263-1950000))))))</f>
        <v/>
      </c>
      <c r="K5263" s="16">
        <f>IF(J5263&gt;23500000,NA(),IF(C5263=2026,IF(J5263&lt;=4890000,1040000,IF(J5263&lt;=6550000,670000,620000)),IF(J5263&lt;=1320000,950000,IF(J5263&lt;=3360000,880000,IF(J5263&lt;=4890000,680000,IF(J5263&lt;=6550000,630000,580000))))))</f>
        <v/>
      </c>
      <c r="L5263" s="16">
        <f>IF(D5263=1,IF(J5263&lt;=9000000,380000,IF(J5263&lt;=9500000,260000,IF(J5263&lt;=10000000,130000,0))),0)</f>
        <v/>
      </c>
      <c r="M5263" s="16">
        <f>IF(D5263=1,IF(J5263&lt;=9000000,330000,IF(J5263&lt;=9500000,220000,IF(J5263&lt;=10000000,110000,0))),0)</f>
        <v/>
      </c>
      <c r="N5263" s="16">
        <f>IF(D5263=1,IF(J5263&lt;=9000000,50000,IF(J5263&lt;=9500000,40000,IF(J5263&lt;=10000000,20000,0))),0)</f>
        <v/>
      </c>
      <c r="O5263" s="16">
        <f>MAX(0,ROUNDDOWN(J5263-G5263-K5263-L5263-E5263*380000-F5263*630000-H5263,-3))</f>
        <v/>
      </c>
      <c r="P5263" s="16">
        <f>MAX(0,ROUNDDOWN(J5263-G5263-430000-M5263-E5263*330000-F5263*450000-I5263,-3))</f>
        <v/>
      </c>
      <c r="Q5263" s="16">
        <f>50000+N5263+E5263*50000+F5263*180000</f>
        <v/>
      </c>
      <c r="R5263" s="16">
        <f>IF(P5263&lt;=2000000,MIN(Q5263,P5263),MAX(Q5263-(P5263-2000000),50000))*0.05</f>
        <v/>
      </c>
      <c r="S5263" s="16">
        <f>MAX(0,P5263*0.1-R5263)</f>
        <v/>
      </c>
      <c r="T5263" s="16">
        <f>Q5263+MAX(0,K5263-480000)</f>
        <v/>
      </c>
      <c r="U5263" s="16">
        <f>P5263-T5263</f>
        <v/>
      </c>
      <c r="V5263" s="17">
        <f>IF(U5263&lt;0,0,LOOKUP(U5263,{0,1950001,3300001,6950001,9000001,18000001,40000001},{0.05,0.1,0.2,0.23,0.33,0.4,0.45}))</f>
        <v/>
      </c>
      <c r="W5263" s="18">
        <f>IF(U5263&lt;0,0.9,0.9-V5263*1.021)</f>
        <v/>
      </c>
      <c r="X5263" s="16">
        <f>ROUNDDOWN(S5263*0.2/W5263+2000,0)</f>
        <v/>
      </c>
      <c r="Y5263" s="17">
        <f>IF(O5263&lt;=0,0,LOOKUP(O5263,{0,1950001,3300001,6950001,9000001,18000001,40000001},{0.05,0.1,0.2,0.23,0.33,0.4,0.45}))</f>
        <v/>
      </c>
    </row>
    <row r="5264">
      <c r="A5264" t="inlineStr">
        <is>
          <t>1万円刻み</t>
        </is>
      </c>
      <c r="B5264" s="16">
        <f>'3_1万円刻み'!$A$1195</f>
        <v/>
      </c>
      <c r="C5264" t="n">
        <v>2026</v>
      </c>
      <c r="D5264" t="n">
        <v>1</v>
      </c>
      <c r="E5264" t="n">
        <v>0</v>
      </c>
      <c r="F5264" t="n">
        <v>0</v>
      </c>
      <c r="G5264" s="16">
        <f>ROUND(MIN(B5264/12,650000)*12*0.0915+MIN(B5264/12,1390000)*12*(0.0504+0)+B5264*0.005,0)</f>
        <v/>
      </c>
      <c r="H5264" t="n">
        <v>0</v>
      </c>
      <c r="I5264" t="n">
        <v>0</v>
      </c>
      <c r="J5264" s="16">
        <f>IF(C5264=2026,IF(B5264&lt;741000,0,IF(B5264&lt;2191000,B5264-740000,IF(B5264&lt;2193000,1451000,IF(B5264&lt;2196000,1453000,IF(B5264&lt;2200000,1456000,IF(B5264&lt;3600000,ROUNDDOWN(B5264/4,-3)*2.8-80000,IF(B5264&lt;6600000,ROUNDDOWN(B5264/4,-3)*3.2-440000,IF(B5264&lt;8500000,ROUNDDOWN(B5264*0.9,0)-1100000,B5264-1950000)))))))),IF(B5264&lt;651000,0,IF(B5264&lt;1900000,B5264-650000,IF(B5264&lt;3600000,ROUNDDOWN(B5264/4,-3)*2.8-80000,IF(B5264&lt;6600000,ROUNDDOWN(B5264/4,-3)*3.2-440000,IF(B5264&lt;8500000,ROUNDDOWN(B5264*0.9,0)-1100000,B5264-1950000))))))</f>
        <v/>
      </c>
      <c r="K5264" s="16">
        <f>IF(J5264&gt;23500000,NA(),IF(C5264=2026,IF(J5264&lt;=4890000,1040000,IF(J5264&lt;=6550000,670000,620000)),IF(J5264&lt;=1320000,950000,IF(J5264&lt;=3360000,880000,IF(J5264&lt;=4890000,680000,IF(J5264&lt;=6550000,630000,580000))))))</f>
        <v/>
      </c>
      <c r="L5264" s="16">
        <f>IF(D5264=1,IF(J5264&lt;=9000000,380000,IF(J5264&lt;=9500000,260000,IF(J5264&lt;=10000000,130000,0))),0)</f>
        <v/>
      </c>
      <c r="M5264" s="16">
        <f>IF(D5264=1,IF(J5264&lt;=9000000,330000,IF(J5264&lt;=9500000,220000,IF(J5264&lt;=10000000,110000,0))),0)</f>
        <v/>
      </c>
      <c r="N5264" s="16">
        <f>IF(D5264=1,IF(J5264&lt;=9000000,50000,IF(J5264&lt;=9500000,40000,IF(J5264&lt;=10000000,20000,0))),0)</f>
        <v/>
      </c>
      <c r="O5264" s="16">
        <f>MAX(0,ROUNDDOWN(J5264-G5264-K5264-L5264-E5264*380000-F5264*630000-H5264,-3))</f>
        <v/>
      </c>
      <c r="P5264" s="16">
        <f>MAX(0,ROUNDDOWN(J5264-G5264-430000-M5264-E5264*330000-F5264*450000-I5264,-3))</f>
        <v/>
      </c>
      <c r="Q5264" s="16">
        <f>50000+N5264+E5264*50000+F5264*180000</f>
        <v/>
      </c>
      <c r="R5264" s="16">
        <f>IF(P5264&lt;=2000000,MIN(Q5264,P5264),MAX(Q5264-(P5264-2000000),50000))*0.05</f>
        <v/>
      </c>
      <c r="S5264" s="16">
        <f>MAX(0,P5264*0.1-R5264)</f>
        <v/>
      </c>
      <c r="T5264" s="16">
        <f>Q5264+MAX(0,K5264-480000)</f>
        <v/>
      </c>
      <c r="U5264" s="16">
        <f>P5264-T5264</f>
        <v/>
      </c>
      <c r="V5264" s="17">
        <f>IF(U5264&lt;0,0,LOOKUP(U5264,{0,1950001,3300001,6950001,9000001,18000001,40000001},{0.05,0.1,0.2,0.23,0.33,0.4,0.45}))</f>
        <v/>
      </c>
      <c r="W5264" s="18">
        <f>IF(U5264&lt;0,0.9,0.9-V5264*1.021)</f>
        <v/>
      </c>
      <c r="X5264" s="16">
        <f>ROUNDDOWN(S5264*0.2/W5264+2000,0)</f>
        <v/>
      </c>
      <c r="Y5264" s="17">
        <f>IF(O5264&lt;=0,0,LOOKUP(O5264,{0,1950001,3300001,6950001,9000001,18000001,40000001},{0.05,0.1,0.2,0.23,0.33,0.4,0.45}))</f>
        <v/>
      </c>
    </row>
    <row r="5265">
      <c r="A5265" t="inlineStr">
        <is>
          <t>1万円刻み</t>
        </is>
      </c>
      <c r="B5265" s="16">
        <f>'3_1万円刻み'!$A$1196</f>
        <v/>
      </c>
      <c r="C5265" t="n">
        <v>2025</v>
      </c>
      <c r="D5265" t="n">
        <v>0</v>
      </c>
      <c r="E5265" t="n">
        <v>0</v>
      </c>
      <c r="F5265" t="n">
        <v>0</v>
      </c>
      <c r="G5265" s="16">
        <f>ROUND(MIN(B5265/12,650000)*12*0.0915+MIN(B5265/12,1390000)*12*(0.0504+0)+B5265*0.005,0)</f>
        <v/>
      </c>
      <c r="H5265" t="n">
        <v>0</v>
      </c>
      <c r="I5265" t="n">
        <v>0</v>
      </c>
      <c r="J5265" s="16">
        <f>IF(C5265=2026,IF(B5265&lt;741000,0,IF(B5265&lt;2191000,B5265-740000,IF(B5265&lt;2193000,1451000,IF(B5265&lt;2196000,1453000,IF(B5265&lt;2200000,1456000,IF(B5265&lt;3600000,ROUNDDOWN(B5265/4,-3)*2.8-80000,IF(B5265&lt;6600000,ROUNDDOWN(B5265/4,-3)*3.2-440000,IF(B5265&lt;8500000,ROUNDDOWN(B5265*0.9,0)-1100000,B5265-1950000)))))))),IF(B5265&lt;651000,0,IF(B5265&lt;1900000,B5265-650000,IF(B5265&lt;3600000,ROUNDDOWN(B5265/4,-3)*2.8-80000,IF(B5265&lt;6600000,ROUNDDOWN(B5265/4,-3)*3.2-440000,IF(B5265&lt;8500000,ROUNDDOWN(B5265*0.9,0)-1100000,B5265-1950000))))))</f>
        <v/>
      </c>
      <c r="K5265" s="16">
        <f>IF(J5265&gt;23500000,NA(),IF(C5265=2026,IF(J5265&lt;=4890000,1040000,IF(J5265&lt;=6550000,670000,620000)),IF(J5265&lt;=1320000,950000,IF(J5265&lt;=3360000,880000,IF(J5265&lt;=4890000,680000,IF(J5265&lt;=6550000,630000,580000))))))</f>
        <v/>
      </c>
      <c r="L5265" s="16">
        <f>IF(D5265=1,IF(J5265&lt;=9000000,380000,IF(J5265&lt;=9500000,260000,IF(J5265&lt;=10000000,130000,0))),0)</f>
        <v/>
      </c>
      <c r="M5265" s="16">
        <f>IF(D5265=1,IF(J5265&lt;=9000000,330000,IF(J5265&lt;=9500000,220000,IF(J5265&lt;=10000000,110000,0))),0)</f>
        <v/>
      </c>
      <c r="N5265" s="16">
        <f>IF(D5265=1,IF(J5265&lt;=9000000,50000,IF(J5265&lt;=9500000,40000,IF(J5265&lt;=10000000,20000,0))),0)</f>
        <v/>
      </c>
      <c r="O5265" s="16">
        <f>MAX(0,ROUNDDOWN(J5265-G5265-K5265-L5265-E5265*380000-F5265*630000-H5265,-3))</f>
        <v/>
      </c>
      <c r="P5265" s="16">
        <f>MAX(0,ROUNDDOWN(J5265-G5265-430000-M5265-E5265*330000-F5265*450000-I5265,-3))</f>
        <v/>
      </c>
      <c r="Q5265" s="16">
        <f>50000+N5265+E5265*50000+F5265*180000</f>
        <v/>
      </c>
      <c r="R5265" s="16">
        <f>IF(P5265&lt;=2000000,MIN(Q5265,P5265),MAX(Q5265-(P5265-2000000),50000))*0.05</f>
        <v/>
      </c>
      <c r="S5265" s="16">
        <f>MAX(0,P5265*0.1-R5265)</f>
        <v/>
      </c>
      <c r="T5265" s="16">
        <f>Q5265+MAX(0,K5265-480000)</f>
        <v/>
      </c>
      <c r="U5265" s="16">
        <f>P5265-T5265</f>
        <v/>
      </c>
      <c r="V5265" s="17">
        <f>IF(U5265&lt;0,0,LOOKUP(U5265,{0,1950001,3300001,6950001,9000001,18000001,40000001},{0.05,0.1,0.2,0.23,0.33,0.4,0.45}))</f>
        <v/>
      </c>
      <c r="W5265" s="18">
        <f>IF(U5265&lt;0,0.9,0.9-V5265*1.021)</f>
        <v/>
      </c>
      <c r="X5265" s="16">
        <f>ROUNDDOWN(S5265*0.2/W5265+2000,0)</f>
        <v/>
      </c>
      <c r="Y5265" s="17">
        <f>IF(O5265&lt;=0,0,LOOKUP(O5265,{0,1950001,3300001,6950001,9000001,18000001,40000001},{0.05,0.1,0.2,0.23,0.33,0.4,0.45}))</f>
        <v/>
      </c>
    </row>
    <row r="5266">
      <c r="A5266" t="inlineStr">
        <is>
          <t>1万円刻み</t>
        </is>
      </c>
      <c r="B5266" s="16">
        <f>'3_1万円刻み'!$A$1196</f>
        <v/>
      </c>
      <c r="C5266" t="n">
        <v>2026</v>
      </c>
      <c r="D5266" t="n">
        <v>0</v>
      </c>
      <c r="E5266" t="n">
        <v>0</v>
      </c>
      <c r="F5266" t="n">
        <v>0</v>
      </c>
      <c r="G5266" s="16">
        <f>ROUND(MIN(B5266/12,650000)*12*0.0915+MIN(B5266/12,1390000)*12*(0.0504+0)+B5266*0.005,0)</f>
        <v/>
      </c>
      <c r="H5266" t="n">
        <v>0</v>
      </c>
      <c r="I5266" t="n">
        <v>0</v>
      </c>
      <c r="J5266" s="16">
        <f>IF(C5266=2026,IF(B5266&lt;741000,0,IF(B5266&lt;2191000,B5266-740000,IF(B5266&lt;2193000,1451000,IF(B5266&lt;2196000,1453000,IF(B5266&lt;2200000,1456000,IF(B5266&lt;3600000,ROUNDDOWN(B5266/4,-3)*2.8-80000,IF(B5266&lt;6600000,ROUNDDOWN(B5266/4,-3)*3.2-440000,IF(B5266&lt;8500000,ROUNDDOWN(B5266*0.9,0)-1100000,B5266-1950000)))))))),IF(B5266&lt;651000,0,IF(B5266&lt;1900000,B5266-650000,IF(B5266&lt;3600000,ROUNDDOWN(B5266/4,-3)*2.8-80000,IF(B5266&lt;6600000,ROUNDDOWN(B5266/4,-3)*3.2-440000,IF(B5266&lt;8500000,ROUNDDOWN(B5266*0.9,0)-1100000,B5266-1950000))))))</f>
        <v/>
      </c>
      <c r="K5266" s="16">
        <f>IF(J5266&gt;23500000,NA(),IF(C5266=2026,IF(J5266&lt;=4890000,1040000,IF(J5266&lt;=6550000,670000,620000)),IF(J5266&lt;=1320000,950000,IF(J5266&lt;=3360000,880000,IF(J5266&lt;=4890000,680000,IF(J5266&lt;=6550000,630000,580000))))))</f>
        <v/>
      </c>
      <c r="L5266" s="16">
        <f>IF(D5266=1,IF(J5266&lt;=9000000,380000,IF(J5266&lt;=9500000,260000,IF(J5266&lt;=10000000,130000,0))),0)</f>
        <v/>
      </c>
      <c r="M5266" s="16">
        <f>IF(D5266=1,IF(J5266&lt;=9000000,330000,IF(J5266&lt;=9500000,220000,IF(J5266&lt;=10000000,110000,0))),0)</f>
        <v/>
      </c>
      <c r="N5266" s="16">
        <f>IF(D5266=1,IF(J5266&lt;=9000000,50000,IF(J5266&lt;=9500000,40000,IF(J5266&lt;=10000000,20000,0))),0)</f>
        <v/>
      </c>
      <c r="O5266" s="16">
        <f>MAX(0,ROUNDDOWN(J5266-G5266-K5266-L5266-E5266*380000-F5266*630000-H5266,-3))</f>
        <v/>
      </c>
      <c r="P5266" s="16">
        <f>MAX(0,ROUNDDOWN(J5266-G5266-430000-M5266-E5266*330000-F5266*450000-I5266,-3))</f>
        <v/>
      </c>
      <c r="Q5266" s="16">
        <f>50000+N5266+E5266*50000+F5266*180000</f>
        <v/>
      </c>
      <c r="R5266" s="16">
        <f>IF(P5266&lt;=2000000,MIN(Q5266,P5266),MAX(Q5266-(P5266-2000000),50000))*0.05</f>
        <v/>
      </c>
      <c r="S5266" s="16">
        <f>MAX(0,P5266*0.1-R5266)</f>
        <v/>
      </c>
      <c r="T5266" s="16">
        <f>Q5266+MAX(0,K5266-480000)</f>
        <v/>
      </c>
      <c r="U5266" s="16">
        <f>P5266-T5266</f>
        <v/>
      </c>
      <c r="V5266" s="17">
        <f>IF(U5266&lt;0,0,LOOKUP(U5266,{0,1950001,3300001,6950001,9000001,18000001,40000001},{0.05,0.1,0.2,0.23,0.33,0.4,0.45}))</f>
        <v/>
      </c>
      <c r="W5266" s="18">
        <f>IF(U5266&lt;0,0.9,0.9-V5266*1.021)</f>
        <v/>
      </c>
      <c r="X5266" s="16">
        <f>ROUNDDOWN(S5266*0.2/W5266+2000,0)</f>
        <v/>
      </c>
      <c r="Y5266" s="17">
        <f>IF(O5266&lt;=0,0,LOOKUP(O5266,{0,1950001,3300001,6950001,9000001,18000001,40000001},{0.05,0.1,0.2,0.23,0.33,0.4,0.45}))</f>
        <v/>
      </c>
    </row>
    <row r="5267">
      <c r="A5267" t="inlineStr">
        <is>
          <t>1万円刻み</t>
        </is>
      </c>
      <c r="B5267" s="16">
        <f>'3_1万円刻み'!$A$1196</f>
        <v/>
      </c>
      <c r="C5267" t="n">
        <v>2025</v>
      </c>
      <c r="D5267" t="n">
        <v>1</v>
      </c>
      <c r="E5267" t="n">
        <v>0</v>
      </c>
      <c r="F5267" t="n">
        <v>0</v>
      </c>
      <c r="G5267" s="16">
        <f>ROUND(MIN(B5267/12,650000)*12*0.0915+MIN(B5267/12,1390000)*12*(0.0504+0)+B5267*0.005,0)</f>
        <v/>
      </c>
      <c r="H5267" t="n">
        <v>0</v>
      </c>
      <c r="I5267" t="n">
        <v>0</v>
      </c>
      <c r="J5267" s="16">
        <f>IF(C5267=2026,IF(B5267&lt;741000,0,IF(B5267&lt;2191000,B5267-740000,IF(B5267&lt;2193000,1451000,IF(B5267&lt;2196000,1453000,IF(B5267&lt;2200000,1456000,IF(B5267&lt;3600000,ROUNDDOWN(B5267/4,-3)*2.8-80000,IF(B5267&lt;6600000,ROUNDDOWN(B5267/4,-3)*3.2-440000,IF(B5267&lt;8500000,ROUNDDOWN(B5267*0.9,0)-1100000,B5267-1950000)))))))),IF(B5267&lt;651000,0,IF(B5267&lt;1900000,B5267-650000,IF(B5267&lt;3600000,ROUNDDOWN(B5267/4,-3)*2.8-80000,IF(B5267&lt;6600000,ROUNDDOWN(B5267/4,-3)*3.2-440000,IF(B5267&lt;8500000,ROUNDDOWN(B5267*0.9,0)-1100000,B5267-1950000))))))</f>
        <v/>
      </c>
      <c r="K5267" s="16">
        <f>IF(J5267&gt;23500000,NA(),IF(C5267=2026,IF(J5267&lt;=4890000,1040000,IF(J5267&lt;=6550000,670000,620000)),IF(J5267&lt;=1320000,950000,IF(J5267&lt;=3360000,880000,IF(J5267&lt;=4890000,680000,IF(J5267&lt;=6550000,630000,580000))))))</f>
        <v/>
      </c>
      <c r="L5267" s="16">
        <f>IF(D5267=1,IF(J5267&lt;=9000000,380000,IF(J5267&lt;=9500000,260000,IF(J5267&lt;=10000000,130000,0))),0)</f>
        <v/>
      </c>
      <c r="M5267" s="16">
        <f>IF(D5267=1,IF(J5267&lt;=9000000,330000,IF(J5267&lt;=9500000,220000,IF(J5267&lt;=10000000,110000,0))),0)</f>
        <v/>
      </c>
      <c r="N5267" s="16">
        <f>IF(D5267=1,IF(J5267&lt;=9000000,50000,IF(J5267&lt;=9500000,40000,IF(J5267&lt;=10000000,20000,0))),0)</f>
        <v/>
      </c>
      <c r="O5267" s="16">
        <f>MAX(0,ROUNDDOWN(J5267-G5267-K5267-L5267-E5267*380000-F5267*630000-H5267,-3))</f>
        <v/>
      </c>
      <c r="P5267" s="16">
        <f>MAX(0,ROUNDDOWN(J5267-G5267-430000-M5267-E5267*330000-F5267*450000-I5267,-3))</f>
        <v/>
      </c>
      <c r="Q5267" s="16">
        <f>50000+N5267+E5267*50000+F5267*180000</f>
        <v/>
      </c>
      <c r="R5267" s="16">
        <f>IF(P5267&lt;=2000000,MIN(Q5267,P5267),MAX(Q5267-(P5267-2000000),50000))*0.05</f>
        <v/>
      </c>
      <c r="S5267" s="16">
        <f>MAX(0,P5267*0.1-R5267)</f>
        <v/>
      </c>
      <c r="T5267" s="16">
        <f>Q5267+MAX(0,K5267-480000)</f>
        <v/>
      </c>
      <c r="U5267" s="16">
        <f>P5267-T5267</f>
        <v/>
      </c>
      <c r="V5267" s="17">
        <f>IF(U5267&lt;0,0,LOOKUP(U5267,{0,1950001,3300001,6950001,9000001,18000001,40000001},{0.05,0.1,0.2,0.23,0.33,0.4,0.45}))</f>
        <v/>
      </c>
      <c r="W5267" s="18">
        <f>IF(U5267&lt;0,0.9,0.9-V5267*1.021)</f>
        <v/>
      </c>
      <c r="X5267" s="16">
        <f>ROUNDDOWN(S5267*0.2/W5267+2000,0)</f>
        <v/>
      </c>
      <c r="Y5267" s="17">
        <f>IF(O5267&lt;=0,0,LOOKUP(O5267,{0,1950001,3300001,6950001,9000001,18000001,40000001},{0.05,0.1,0.2,0.23,0.33,0.4,0.45}))</f>
        <v/>
      </c>
    </row>
    <row r="5268">
      <c r="A5268" t="inlineStr">
        <is>
          <t>1万円刻み</t>
        </is>
      </c>
      <c r="B5268" s="16">
        <f>'3_1万円刻み'!$A$1196</f>
        <v/>
      </c>
      <c r="C5268" t="n">
        <v>2026</v>
      </c>
      <c r="D5268" t="n">
        <v>1</v>
      </c>
      <c r="E5268" t="n">
        <v>0</v>
      </c>
      <c r="F5268" t="n">
        <v>0</v>
      </c>
      <c r="G5268" s="16">
        <f>ROUND(MIN(B5268/12,650000)*12*0.0915+MIN(B5268/12,1390000)*12*(0.0504+0)+B5268*0.005,0)</f>
        <v/>
      </c>
      <c r="H5268" t="n">
        <v>0</v>
      </c>
      <c r="I5268" t="n">
        <v>0</v>
      </c>
      <c r="J5268" s="16">
        <f>IF(C5268=2026,IF(B5268&lt;741000,0,IF(B5268&lt;2191000,B5268-740000,IF(B5268&lt;2193000,1451000,IF(B5268&lt;2196000,1453000,IF(B5268&lt;2200000,1456000,IF(B5268&lt;3600000,ROUNDDOWN(B5268/4,-3)*2.8-80000,IF(B5268&lt;6600000,ROUNDDOWN(B5268/4,-3)*3.2-440000,IF(B5268&lt;8500000,ROUNDDOWN(B5268*0.9,0)-1100000,B5268-1950000)))))))),IF(B5268&lt;651000,0,IF(B5268&lt;1900000,B5268-650000,IF(B5268&lt;3600000,ROUNDDOWN(B5268/4,-3)*2.8-80000,IF(B5268&lt;6600000,ROUNDDOWN(B5268/4,-3)*3.2-440000,IF(B5268&lt;8500000,ROUNDDOWN(B5268*0.9,0)-1100000,B5268-1950000))))))</f>
        <v/>
      </c>
      <c r="K5268" s="16">
        <f>IF(J5268&gt;23500000,NA(),IF(C5268=2026,IF(J5268&lt;=4890000,1040000,IF(J5268&lt;=6550000,670000,620000)),IF(J5268&lt;=1320000,950000,IF(J5268&lt;=3360000,880000,IF(J5268&lt;=4890000,680000,IF(J5268&lt;=6550000,630000,580000))))))</f>
        <v/>
      </c>
      <c r="L5268" s="16">
        <f>IF(D5268=1,IF(J5268&lt;=9000000,380000,IF(J5268&lt;=9500000,260000,IF(J5268&lt;=10000000,130000,0))),0)</f>
        <v/>
      </c>
      <c r="M5268" s="16">
        <f>IF(D5268=1,IF(J5268&lt;=9000000,330000,IF(J5268&lt;=9500000,220000,IF(J5268&lt;=10000000,110000,0))),0)</f>
        <v/>
      </c>
      <c r="N5268" s="16">
        <f>IF(D5268=1,IF(J5268&lt;=9000000,50000,IF(J5268&lt;=9500000,40000,IF(J5268&lt;=10000000,20000,0))),0)</f>
        <v/>
      </c>
      <c r="O5268" s="16">
        <f>MAX(0,ROUNDDOWN(J5268-G5268-K5268-L5268-E5268*380000-F5268*630000-H5268,-3))</f>
        <v/>
      </c>
      <c r="P5268" s="16">
        <f>MAX(0,ROUNDDOWN(J5268-G5268-430000-M5268-E5268*330000-F5268*450000-I5268,-3))</f>
        <v/>
      </c>
      <c r="Q5268" s="16">
        <f>50000+N5268+E5268*50000+F5268*180000</f>
        <v/>
      </c>
      <c r="R5268" s="16">
        <f>IF(P5268&lt;=2000000,MIN(Q5268,P5268),MAX(Q5268-(P5268-2000000),50000))*0.05</f>
        <v/>
      </c>
      <c r="S5268" s="16">
        <f>MAX(0,P5268*0.1-R5268)</f>
        <v/>
      </c>
      <c r="T5268" s="16">
        <f>Q5268+MAX(0,K5268-480000)</f>
        <v/>
      </c>
      <c r="U5268" s="16">
        <f>P5268-T5268</f>
        <v/>
      </c>
      <c r="V5268" s="17">
        <f>IF(U5268&lt;0,0,LOOKUP(U5268,{0,1950001,3300001,6950001,9000001,18000001,40000001},{0.05,0.1,0.2,0.23,0.33,0.4,0.45}))</f>
        <v/>
      </c>
      <c r="W5268" s="18">
        <f>IF(U5268&lt;0,0.9,0.9-V5268*1.021)</f>
        <v/>
      </c>
      <c r="X5268" s="16">
        <f>ROUNDDOWN(S5268*0.2/W5268+2000,0)</f>
        <v/>
      </c>
      <c r="Y5268" s="17">
        <f>IF(O5268&lt;=0,0,LOOKUP(O5268,{0,1950001,3300001,6950001,9000001,18000001,40000001},{0.05,0.1,0.2,0.23,0.33,0.4,0.45}))</f>
        <v/>
      </c>
    </row>
    <row r="5269">
      <c r="A5269" t="inlineStr">
        <is>
          <t>1万円刻み</t>
        </is>
      </c>
      <c r="B5269" s="16">
        <f>'3_1万円刻み'!$A$1197</f>
        <v/>
      </c>
      <c r="C5269" t="n">
        <v>2025</v>
      </c>
      <c r="D5269" t="n">
        <v>0</v>
      </c>
      <c r="E5269" t="n">
        <v>0</v>
      </c>
      <c r="F5269" t="n">
        <v>0</v>
      </c>
      <c r="G5269" s="16">
        <f>ROUND(MIN(B5269/12,650000)*12*0.0915+MIN(B5269/12,1390000)*12*(0.0504+0)+B5269*0.005,0)</f>
        <v/>
      </c>
      <c r="H5269" t="n">
        <v>0</v>
      </c>
      <c r="I5269" t="n">
        <v>0</v>
      </c>
      <c r="J5269" s="16">
        <f>IF(C5269=2026,IF(B5269&lt;741000,0,IF(B5269&lt;2191000,B5269-740000,IF(B5269&lt;2193000,1451000,IF(B5269&lt;2196000,1453000,IF(B5269&lt;2200000,1456000,IF(B5269&lt;3600000,ROUNDDOWN(B5269/4,-3)*2.8-80000,IF(B5269&lt;6600000,ROUNDDOWN(B5269/4,-3)*3.2-440000,IF(B5269&lt;8500000,ROUNDDOWN(B5269*0.9,0)-1100000,B5269-1950000)))))))),IF(B5269&lt;651000,0,IF(B5269&lt;1900000,B5269-650000,IF(B5269&lt;3600000,ROUNDDOWN(B5269/4,-3)*2.8-80000,IF(B5269&lt;6600000,ROUNDDOWN(B5269/4,-3)*3.2-440000,IF(B5269&lt;8500000,ROUNDDOWN(B5269*0.9,0)-1100000,B5269-1950000))))))</f>
        <v/>
      </c>
      <c r="K5269" s="16">
        <f>IF(J5269&gt;23500000,NA(),IF(C5269=2026,IF(J5269&lt;=4890000,1040000,IF(J5269&lt;=6550000,670000,620000)),IF(J5269&lt;=1320000,950000,IF(J5269&lt;=3360000,880000,IF(J5269&lt;=4890000,680000,IF(J5269&lt;=6550000,630000,580000))))))</f>
        <v/>
      </c>
      <c r="L5269" s="16">
        <f>IF(D5269=1,IF(J5269&lt;=9000000,380000,IF(J5269&lt;=9500000,260000,IF(J5269&lt;=10000000,130000,0))),0)</f>
        <v/>
      </c>
      <c r="M5269" s="16">
        <f>IF(D5269=1,IF(J5269&lt;=9000000,330000,IF(J5269&lt;=9500000,220000,IF(J5269&lt;=10000000,110000,0))),0)</f>
        <v/>
      </c>
      <c r="N5269" s="16">
        <f>IF(D5269=1,IF(J5269&lt;=9000000,50000,IF(J5269&lt;=9500000,40000,IF(J5269&lt;=10000000,20000,0))),0)</f>
        <v/>
      </c>
      <c r="O5269" s="16">
        <f>MAX(0,ROUNDDOWN(J5269-G5269-K5269-L5269-E5269*380000-F5269*630000-H5269,-3))</f>
        <v/>
      </c>
      <c r="P5269" s="16">
        <f>MAX(0,ROUNDDOWN(J5269-G5269-430000-M5269-E5269*330000-F5269*450000-I5269,-3))</f>
        <v/>
      </c>
      <c r="Q5269" s="16">
        <f>50000+N5269+E5269*50000+F5269*180000</f>
        <v/>
      </c>
      <c r="R5269" s="16">
        <f>IF(P5269&lt;=2000000,MIN(Q5269,P5269),MAX(Q5269-(P5269-2000000),50000))*0.05</f>
        <v/>
      </c>
      <c r="S5269" s="16">
        <f>MAX(0,P5269*0.1-R5269)</f>
        <v/>
      </c>
      <c r="T5269" s="16">
        <f>Q5269+MAX(0,K5269-480000)</f>
        <v/>
      </c>
      <c r="U5269" s="16">
        <f>P5269-T5269</f>
        <v/>
      </c>
      <c r="V5269" s="17">
        <f>IF(U5269&lt;0,0,LOOKUP(U5269,{0,1950001,3300001,6950001,9000001,18000001,40000001},{0.05,0.1,0.2,0.23,0.33,0.4,0.45}))</f>
        <v/>
      </c>
      <c r="W5269" s="18">
        <f>IF(U5269&lt;0,0.9,0.9-V5269*1.021)</f>
        <v/>
      </c>
      <c r="X5269" s="16">
        <f>ROUNDDOWN(S5269*0.2/W5269+2000,0)</f>
        <v/>
      </c>
      <c r="Y5269" s="17">
        <f>IF(O5269&lt;=0,0,LOOKUP(O5269,{0,1950001,3300001,6950001,9000001,18000001,40000001},{0.05,0.1,0.2,0.23,0.33,0.4,0.45}))</f>
        <v/>
      </c>
    </row>
    <row r="5270">
      <c r="A5270" t="inlineStr">
        <is>
          <t>1万円刻み</t>
        </is>
      </c>
      <c r="B5270" s="16">
        <f>'3_1万円刻み'!$A$1197</f>
        <v/>
      </c>
      <c r="C5270" t="n">
        <v>2026</v>
      </c>
      <c r="D5270" t="n">
        <v>0</v>
      </c>
      <c r="E5270" t="n">
        <v>0</v>
      </c>
      <c r="F5270" t="n">
        <v>0</v>
      </c>
      <c r="G5270" s="16">
        <f>ROUND(MIN(B5270/12,650000)*12*0.0915+MIN(B5270/12,1390000)*12*(0.0504+0)+B5270*0.005,0)</f>
        <v/>
      </c>
      <c r="H5270" t="n">
        <v>0</v>
      </c>
      <c r="I5270" t="n">
        <v>0</v>
      </c>
      <c r="J5270" s="16">
        <f>IF(C5270=2026,IF(B5270&lt;741000,0,IF(B5270&lt;2191000,B5270-740000,IF(B5270&lt;2193000,1451000,IF(B5270&lt;2196000,1453000,IF(B5270&lt;2200000,1456000,IF(B5270&lt;3600000,ROUNDDOWN(B5270/4,-3)*2.8-80000,IF(B5270&lt;6600000,ROUNDDOWN(B5270/4,-3)*3.2-440000,IF(B5270&lt;8500000,ROUNDDOWN(B5270*0.9,0)-1100000,B5270-1950000)))))))),IF(B5270&lt;651000,0,IF(B5270&lt;1900000,B5270-650000,IF(B5270&lt;3600000,ROUNDDOWN(B5270/4,-3)*2.8-80000,IF(B5270&lt;6600000,ROUNDDOWN(B5270/4,-3)*3.2-440000,IF(B5270&lt;8500000,ROUNDDOWN(B5270*0.9,0)-1100000,B5270-1950000))))))</f>
        <v/>
      </c>
      <c r="K5270" s="16">
        <f>IF(J5270&gt;23500000,NA(),IF(C5270=2026,IF(J5270&lt;=4890000,1040000,IF(J5270&lt;=6550000,670000,620000)),IF(J5270&lt;=1320000,950000,IF(J5270&lt;=3360000,880000,IF(J5270&lt;=4890000,680000,IF(J5270&lt;=6550000,630000,580000))))))</f>
        <v/>
      </c>
      <c r="L5270" s="16">
        <f>IF(D5270=1,IF(J5270&lt;=9000000,380000,IF(J5270&lt;=9500000,260000,IF(J5270&lt;=10000000,130000,0))),0)</f>
        <v/>
      </c>
      <c r="M5270" s="16">
        <f>IF(D5270=1,IF(J5270&lt;=9000000,330000,IF(J5270&lt;=9500000,220000,IF(J5270&lt;=10000000,110000,0))),0)</f>
        <v/>
      </c>
      <c r="N5270" s="16">
        <f>IF(D5270=1,IF(J5270&lt;=9000000,50000,IF(J5270&lt;=9500000,40000,IF(J5270&lt;=10000000,20000,0))),0)</f>
        <v/>
      </c>
      <c r="O5270" s="16">
        <f>MAX(0,ROUNDDOWN(J5270-G5270-K5270-L5270-E5270*380000-F5270*630000-H5270,-3))</f>
        <v/>
      </c>
      <c r="P5270" s="16">
        <f>MAX(0,ROUNDDOWN(J5270-G5270-430000-M5270-E5270*330000-F5270*450000-I5270,-3))</f>
        <v/>
      </c>
      <c r="Q5270" s="16">
        <f>50000+N5270+E5270*50000+F5270*180000</f>
        <v/>
      </c>
      <c r="R5270" s="16">
        <f>IF(P5270&lt;=2000000,MIN(Q5270,P5270),MAX(Q5270-(P5270-2000000),50000))*0.05</f>
        <v/>
      </c>
      <c r="S5270" s="16">
        <f>MAX(0,P5270*0.1-R5270)</f>
        <v/>
      </c>
      <c r="T5270" s="16">
        <f>Q5270+MAX(0,K5270-480000)</f>
        <v/>
      </c>
      <c r="U5270" s="16">
        <f>P5270-T5270</f>
        <v/>
      </c>
      <c r="V5270" s="17">
        <f>IF(U5270&lt;0,0,LOOKUP(U5270,{0,1950001,3300001,6950001,9000001,18000001,40000001},{0.05,0.1,0.2,0.23,0.33,0.4,0.45}))</f>
        <v/>
      </c>
      <c r="W5270" s="18">
        <f>IF(U5270&lt;0,0.9,0.9-V5270*1.021)</f>
        <v/>
      </c>
      <c r="X5270" s="16">
        <f>ROUNDDOWN(S5270*0.2/W5270+2000,0)</f>
        <v/>
      </c>
      <c r="Y5270" s="17">
        <f>IF(O5270&lt;=0,0,LOOKUP(O5270,{0,1950001,3300001,6950001,9000001,18000001,40000001},{0.05,0.1,0.2,0.23,0.33,0.4,0.45}))</f>
        <v/>
      </c>
    </row>
    <row r="5271">
      <c r="A5271" t="inlineStr">
        <is>
          <t>1万円刻み</t>
        </is>
      </c>
      <c r="B5271" s="16">
        <f>'3_1万円刻み'!$A$1197</f>
        <v/>
      </c>
      <c r="C5271" t="n">
        <v>2025</v>
      </c>
      <c r="D5271" t="n">
        <v>1</v>
      </c>
      <c r="E5271" t="n">
        <v>0</v>
      </c>
      <c r="F5271" t="n">
        <v>0</v>
      </c>
      <c r="G5271" s="16">
        <f>ROUND(MIN(B5271/12,650000)*12*0.0915+MIN(B5271/12,1390000)*12*(0.0504+0)+B5271*0.005,0)</f>
        <v/>
      </c>
      <c r="H5271" t="n">
        <v>0</v>
      </c>
      <c r="I5271" t="n">
        <v>0</v>
      </c>
      <c r="J5271" s="16">
        <f>IF(C5271=2026,IF(B5271&lt;741000,0,IF(B5271&lt;2191000,B5271-740000,IF(B5271&lt;2193000,1451000,IF(B5271&lt;2196000,1453000,IF(B5271&lt;2200000,1456000,IF(B5271&lt;3600000,ROUNDDOWN(B5271/4,-3)*2.8-80000,IF(B5271&lt;6600000,ROUNDDOWN(B5271/4,-3)*3.2-440000,IF(B5271&lt;8500000,ROUNDDOWN(B5271*0.9,0)-1100000,B5271-1950000)))))))),IF(B5271&lt;651000,0,IF(B5271&lt;1900000,B5271-650000,IF(B5271&lt;3600000,ROUNDDOWN(B5271/4,-3)*2.8-80000,IF(B5271&lt;6600000,ROUNDDOWN(B5271/4,-3)*3.2-440000,IF(B5271&lt;8500000,ROUNDDOWN(B5271*0.9,0)-1100000,B5271-1950000))))))</f>
        <v/>
      </c>
      <c r="K5271" s="16">
        <f>IF(J5271&gt;23500000,NA(),IF(C5271=2026,IF(J5271&lt;=4890000,1040000,IF(J5271&lt;=6550000,670000,620000)),IF(J5271&lt;=1320000,950000,IF(J5271&lt;=3360000,880000,IF(J5271&lt;=4890000,680000,IF(J5271&lt;=6550000,630000,580000))))))</f>
        <v/>
      </c>
      <c r="L5271" s="16">
        <f>IF(D5271=1,IF(J5271&lt;=9000000,380000,IF(J5271&lt;=9500000,260000,IF(J5271&lt;=10000000,130000,0))),0)</f>
        <v/>
      </c>
      <c r="M5271" s="16">
        <f>IF(D5271=1,IF(J5271&lt;=9000000,330000,IF(J5271&lt;=9500000,220000,IF(J5271&lt;=10000000,110000,0))),0)</f>
        <v/>
      </c>
      <c r="N5271" s="16">
        <f>IF(D5271=1,IF(J5271&lt;=9000000,50000,IF(J5271&lt;=9500000,40000,IF(J5271&lt;=10000000,20000,0))),0)</f>
        <v/>
      </c>
      <c r="O5271" s="16">
        <f>MAX(0,ROUNDDOWN(J5271-G5271-K5271-L5271-E5271*380000-F5271*630000-H5271,-3))</f>
        <v/>
      </c>
      <c r="P5271" s="16">
        <f>MAX(0,ROUNDDOWN(J5271-G5271-430000-M5271-E5271*330000-F5271*450000-I5271,-3))</f>
        <v/>
      </c>
      <c r="Q5271" s="16">
        <f>50000+N5271+E5271*50000+F5271*180000</f>
        <v/>
      </c>
      <c r="R5271" s="16">
        <f>IF(P5271&lt;=2000000,MIN(Q5271,P5271),MAX(Q5271-(P5271-2000000),50000))*0.05</f>
        <v/>
      </c>
      <c r="S5271" s="16">
        <f>MAX(0,P5271*0.1-R5271)</f>
        <v/>
      </c>
      <c r="T5271" s="16">
        <f>Q5271+MAX(0,K5271-480000)</f>
        <v/>
      </c>
      <c r="U5271" s="16">
        <f>P5271-T5271</f>
        <v/>
      </c>
      <c r="V5271" s="17">
        <f>IF(U5271&lt;0,0,LOOKUP(U5271,{0,1950001,3300001,6950001,9000001,18000001,40000001},{0.05,0.1,0.2,0.23,0.33,0.4,0.45}))</f>
        <v/>
      </c>
      <c r="W5271" s="18">
        <f>IF(U5271&lt;0,0.9,0.9-V5271*1.021)</f>
        <v/>
      </c>
      <c r="X5271" s="16">
        <f>ROUNDDOWN(S5271*0.2/W5271+2000,0)</f>
        <v/>
      </c>
      <c r="Y5271" s="17">
        <f>IF(O5271&lt;=0,0,LOOKUP(O5271,{0,1950001,3300001,6950001,9000001,18000001,40000001},{0.05,0.1,0.2,0.23,0.33,0.4,0.45}))</f>
        <v/>
      </c>
    </row>
    <row r="5272">
      <c r="A5272" t="inlineStr">
        <is>
          <t>1万円刻み</t>
        </is>
      </c>
      <c r="B5272" s="16">
        <f>'3_1万円刻み'!$A$1197</f>
        <v/>
      </c>
      <c r="C5272" t="n">
        <v>2026</v>
      </c>
      <c r="D5272" t="n">
        <v>1</v>
      </c>
      <c r="E5272" t="n">
        <v>0</v>
      </c>
      <c r="F5272" t="n">
        <v>0</v>
      </c>
      <c r="G5272" s="16">
        <f>ROUND(MIN(B5272/12,650000)*12*0.0915+MIN(B5272/12,1390000)*12*(0.0504+0)+B5272*0.005,0)</f>
        <v/>
      </c>
      <c r="H5272" t="n">
        <v>0</v>
      </c>
      <c r="I5272" t="n">
        <v>0</v>
      </c>
      <c r="J5272" s="16">
        <f>IF(C5272=2026,IF(B5272&lt;741000,0,IF(B5272&lt;2191000,B5272-740000,IF(B5272&lt;2193000,1451000,IF(B5272&lt;2196000,1453000,IF(B5272&lt;2200000,1456000,IF(B5272&lt;3600000,ROUNDDOWN(B5272/4,-3)*2.8-80000,IF(B5272&lt;6600000,ROUNDDOWN(B5272/4,-3)*3.2-440000,IF(B5272&lt;8500000,ROUNDDOWN(B5272*0.9,0)-1100000,B5272-1950000)))))))),IF(B5272&lt;651000,0,IF(B5272&lt;1900000,B5272-650000,IF(B5272&lt;3600000,ROUNDDOWN(B5272/4,-3)*2.8-80000,IF(B5272&lt;6600000,ROUNDDOWN(B5272/4,-3)*3.2-440000,IF(B5272&lt;8500000,ROUNDDOWN(B5272*0.9,0)-1100000,B5272-1950000))))))</f>
        <v/>
      </c>
      <c r="K5272" s="16">
        <f>IF(J5272&gt;23500000,NA(),IF(C5272=2026,IF(J5272&lt;=4890000,1040000,IF(J5272&lt;=6550000,670000,620000)),IF(J5272&lt;=1320000,950000,IF(J5272&lt;=3360000,880000,IF(J5272&lt;=4890000,680000,IF(J5272&lt;=6550000,630000,580000))))))</f>
        <v/>
      </c>
      <c r="L5272" s="16">
        <f>IF(D5272=1,IF(J5272&lt;=9000000,380000,IF(J5272&lt;=9500000,260000,IF(J5272&lt;=10000000,130000,0))),0)</f>
        <v/>
      </c>
      <c r="M5272" s="16">
        <f>IF(D5272=1,IF(J5272&lt;=9000000,330000,IF(J5272&lt;=9500000,220000,IF(J5272&lt;=10000000,110000,0))),0)</f>
        <v/>
      </c>
      <c r="N5272" s="16">
        <f>IF(D5272=1,IF(J5272&lt;=9000000,50000,IF(J5272&lt;=9500000,40000,IF(J5272&lt;=10000000,20000,0))),0)</f>
        <v/>
      </c>
      <c r="O5272" s="16">
        <f>MAX(0,ROUNDDOWN(J5272-G5272-K5272-L5272-E5272*380000-F5272*630000-H5272,-3))</f>
        <v/>
      </c>
      <c r="P5272" s="16">
        <f>MAX(0,ROUNDDOWN(J5272-G5272-430000-M5272-E5272*330000-F5272*450000-I5272,-3))</f>
        <v/>
      </c>
      <c r="Q5272" s="16">
        <f>50000+N5272+E5272*50000+F5272*180000</f>
        <v/>
      </c>
      <c r="R5272" s="16">
        <f>IF(P5272&lt;=2000000,MIN(Q5272,P5272),MAX(Q5272-(P5272-2000000),50000))*0.05</f>
        <v/>
      </c>
      <c r="S5272" s="16">
        <f>MAX(0,P5272*0.1-R5272)</f>
        <v/>
      </c>
      <c r="T5272" s="16">
        <f>Q5272+MAX(0,K5272-480000)</f>
        <v/>
      </c>
      <c r="U5272" s="16">
        <f>P5272-T5272</f>
        <v/>
      </c>
      <c r="V5272" s="17">
        <f>IF(U5272&lt;0,0,LOOKUP(U5272,{0,1950001,3300001,6950001,9000001,18000001,40000001},{0.05,0.1,0.2,0.23,0.33,0.4,0.45}))</f>
        <v/>
      </c>
      <c r="W5272" s="18">
        <f>IF(U5272&lt;0,0.9,0.9-V5272*1.021)</f>
        <v/>
      </c>
      <c r="X5272" s="16">
        <f>ROUNDDOWN(S5272*0.2/W5272+2000,0)</f>
        <v/>
      </c>
      <c r="Y5272" s="17">
        <f>IF(O5272&lt;=0,0,LOOKUP(O5272,{0,1950001,3300001,6950001,9000001,18000001,40000001},{0.05,0.1,0.2,0.23,0.33,0.4,0.45}))</f>
        <v/>
      </c>
    </row>
    <row r="5273">
      <c r="A5273" t="inlineStr">
        <is>
          <t>1万円刻み</t>
        </is>
      </c>
      <c r="B5273" s="16">
        <f>'3_1万円刻み'!$A$1198</f>
        <v/>
      </c>
      <c r="C5273" t="n">
        <v>2025</v>
      </c>
      <c r="D5273" t="n">
        <v>0</v>
      </c>
      <c r="E5273" t="n">
        <v>0</v>
      </c>
      <c r="F5273" t="n">
        <v>0</v>
      </c>
      <c r="G5273" s="16">
        <f>ROUND(MIN(B5273/12,650000)*12*0.0915+MIN(B5273/12,1390000)*12*(0.0504+0)+B5273*0.005,0)</f>
        <v/>
      </c>
      <c r="H5273" t="n">
        <v>0</v>
      </c>
      <c r="I5273" t="n">
        <v>0</v>
      </c>
      <c r="J5273" s="16">
        <f>IF(C5273=2026,IF(B5273&lt;741000,0,IF(B5273&lt;2191000,B5273-740000,IF(B5273&lt;2193000,1451000,IF(B5273&lt;2196000,1453000,IF(B5273&lt;2200000,1456000,IF(B5273&lt;3600000,ROUNDDOWN(B5273/4,-3)*2.8-80000,IF(B5273&lt;6600000,ROUNDDOWN(B5273/4,-3)*3.2-440000,IF(B5273&lt;8500000,ROUNDDOWN(B5273*0.9,0)-1100000,B5273-1950000)))))))),IF(B5273&lt;651000,0,IF(B5273&lt;1900000,B5273-650000,IF(B5273&lt;3600000,ROUNDDOWN(B5273/4,-3)*2.8-80000,IF(B5273&lt;6600000,ROUNDDOWN(B5273/4,-3)*3.2-440000,IF(B5273&lt;8500000,ROUNDDOWN(B5273*0.9,0)-1100000,B5273-1950000))))))</f>
        <v/>
      </c>
      <c r="K5273" s="16">
        <f>IF(J5273&gt;23500000,NA(),IF(C5273=2026,IF(J5273&lt;=4890000,1040000,IF(J5273&lt;=6550000,670000,620000)),IF(J5273&lt;=1320000,950000,IF(J5273&lt;=3360000,880000,IF(J5273&lt;=4890000,680000,IF(J5273&lt;=6550000,630000,580000))))))</f>
        <v/>
      </c>
      <c r="L5273" s="16">
        <f>IF(D5273=1,IF(J5273&lt;=9000000,380000,IF(J5273&lt;=9500000,260000,IF(J5273&lt;=10000000,130000,0))),0)</f>
        <v/>
      </c>
      <c r="M5273" s="16">
        <f>IF(D5273=1,IF(J5273&lt;=9000000,330000,IF(J5273&lt;=9500000,220000,IF(J5273&lt;=10000000,110000,0))),0)</f>
        <v/>
      </c>
      <c r="N5273" s="16">
        <f>IF(D5273=1,IF(J5273&lt;=9000000,50000,IF(J5273&lt;=9500000,40000,IF(J5273&lt;=10000000,20000,0))),0)</f>
        <v/>
      </c>
      <c r="O5273" s="16">
        <f>MAX(0,ROUNDDOWN(J5273-G5273-K5273-L5273-E5273*380000-F5273*630000-H5273,-3))</f>
        <v/>
      </c>
      <c r="P5273" s="16">
        <f>MAX(0,ROUNDDOWN(J5273-G5273-430000-M5273-E5273*330000-F5273*450000-I5273,-3))</f>
        <v/>
      </c>
      <c r="Q5273" s="16">
        <f>50000+N5273+E5273*50000+F5273*180000</f>
        <v/>
      </c>
      <c r="R5273" s="16">
        <f>IF(P5273&lt;=2000000,MIN(Q5273,P5273),MAX(Q5273-(P5273-2000000),50000))*0.05</f>
        <v/>
      </c>
      <c r="S5273" s="16">
        <f>MAX(0,P5273*0.1-R5273)</f>
        <v/>
      </c>
      <c r="T5273" s="16">
        <f>Q5273+MAX(0,K5273-480000)</f>
        <v/>
      </c>
      <c r="U5273" s="16">
        <f>P5273-T5273</f>
        <v/>
      </c>
      <c r="V5273" s="17">
        <f>IF(U5273&lt;0,0,LOOKUP(U5273,{0,1950001,3300001,6950001,9000001,18000001,40000001},{0.05,0.1,0.2,0.23,0.33,0.4,0.45}))</f>
        <v/>
      </c>
      <c r="W5273" s="18">
        <f>IF(U5273&lt;0,0.9,0.9-V5273*1.021)</f>
        <v/>
      </c>
      <c r="X5273" s="16">
        <f>ROUNDDOWN(S5273*0.2/W5273+2000,0)</f>
        <v/>
      </c>
      <c r="Y5273" s="17">
        <f>IF(O5273&lt;=0,0,LOOKUP(O5273,{0,1950001,3300001,6950001,9000001,18000001,40000001},{0.05,0.1,0.2,0.23,0.33,0.4,0.45}))</f>
        <v/>
      </c>
    </row>
    <row r="5274">
      <c r="A5274" t="inlineStr">
        <is>
          <t>1万円刻み</t>
        </is>
      </c>
      <c r="B5274" s="16">
        <f>'3_1万円刻み'!$A$1198</f>
        <v/>
      </c>
      <c r="C5274" t="n">
        <v>2026</v>
      </c>
      <c r="D5274" t="n">
        <v>0</v>
      </c>
      <c r="E5274" t="n">
        <v>0</v>
      </c>
      <c r="F5274" t="n">
        <v>0</v>
      </c>
      <c r="G5274" s="16">
        <f>ROUND(MIN(B5274/12,650000)*12*0.0915+MIN(B5274/12,1390000)*12*(0.0504+0)+B5274*0.005,0)</f>
        <v/>
      </c>
      <c r="H5274" t="n">
        <v>0</v>
      </c>
      <c r="I5274" t="n">
        <v>0</v>
      </c>
      <c r="J5274" s="16">
        <f>IF(C5274=2026,IF(B5274&lt;741000,0,IF(B5274&lt;2191000,B5274-740000,IF(B5274&lt;2193000,1451000,IF(B5274&lt;2196000,1453000,IF(B5274&lt;2200000,1456000,IF(B5274&lt;3600000,ROUNDDOWN(B5274/4,-3)*2.8-80000,IF(B5274&lt;6600000,ROUNDDOWN(B5274/4,-3)*3.2-440000,IF(B5274&lt;8500000,ROUNDDOWN(B5274*0.9,0)-1100000,B5274-1950000)))))))),IF(B5274&lt;651000,0,IF(B5274&lt;1900000,B5274-650000,IF(B5274&lt;3600000,ROUNDDOWN(B5274/4,-3)*2.8-80000,IF(B5274&lt;6600000,ROUNDDOWN(B5274/4,-3)*3.2-440000,IF(B5274&lt;8500000,ROUNDDOWN(B5274*0.9,0)-1100000,B5274-1950000))))))</f>
        <v/>
      </c>
      <c r="K5274" s="16">
        <f>IF(J5274&gt;23500000,NA(),IF(C5274=2026,IF(J5274&lt;=4890000,1040000,IF(J5274&lt;=6550000,670000,620000)),IF(J5274&lt;=1320000,950000,IF(J5274&lt;=3360000,880000,IF(J5274&lt;=4890000,680000,IF(J5274&lt;=6550000,630000,580000))))))</f>
        <v/>
      </c>
      <c r="L5274" s="16">
        <f>IF(D5274=1,IF(J5274&lt;=9000000,380000,IF(J5274&lt;=9500000,260000,IF(J5274&lt;=10000000,130000,0))),0)</f>
        <v/>
      </c>
      <c r="M5274" s="16">
        <f>IF(D5274=1,IF(J5274&lt;=9000000,330000,IF(J5274&lt;=9500000,220000,IF(J5274&lt;=10000000,110000,0))),0)</f>
        <v/>
      </c>
      <c r="N5274" s="16">
        <f>IF(D5274=1,IF(J5274&lt;=9000000,50000,IF(J5274&lt;=9500000,40000,IF(J5274&lt;=10000000,20000,0))),0)</f>
        <v/>
      </c>
      <c r="O5274" s="16">
        <f>MAX(0,ROUNDDOWN(J5274-G5274-K5274-L5274-E5274*380000-F5274*630000-H5274,-3))</f>
        <v/>
      </c>
      <c r="P5274" s="16">
        <f>MAX(0,ROUNDDOWN(J5274-G5274-430000-M5274-E5274*330000-F5274*450000-I5274,-3))</f>
        <v/>
      </c>
      <c r="Q5274" s="16">
        <f>50000+N5274+E5274*50000+F5274*180000</f>
        <v/>
      </c>
      <c r="R5274" s="16">
        <f>IF(P5274&lt;=2000000,MIN(Q5274,P5274),MAX(Q5274-(P5274-2000000),50000))*0.05</f>
        <v/>
      </c>
      <c r="S5274" s="16">
        <f>MAX(0,P5274*0.1-R5274)</f>
        <v/>
      </c>
      <c r="T5274" s="16">
        <f>Q5274+MAX(0,K5274-480000)</f>
        <v/>
      </c>
      <c r="U5274" s="16">
        <f>P5274-T5274</f>
        <v/>
      </c>
      <c r="V5274" s="17">
        <f>IF(U5274&lt;0,0,LOOKUP(U5274,{0,1950001,3300001,6950001,9000001,18000001,40000001},{0.05,0.1,0.2,0.23,0.33,0.4,0.45}))</f>
        <v/>
      </c>
      <c r="W5274" s="18">
        <f>IF(U5274&lt;0,0.9,0.9-V5274*1.021)</f>
        <v/>
      </c>
      <c r="X5274" s="16">
        <f>ROUNDDOWN(S5274*0.2/W5274+2000,0)</f>
        <v/>
      </c>
      <c r="Y5274" s="17">
        <f>IF(O5274&lt;=0,0,LOOKUP(O5274,{0,1950001,3300001,6950001,9000001,18000001,40000001},{0.05,0.1,0.2,0.23,0.33,0.4,0.45}))</f>
        <v/>
      </c>
    </row>
    <row r="5275">
      <c r="A5275" t="inlineStr">
        <is>
          <t>1万円刻み</t>
        </is>
      </c>
      <c r="B5275" s="16">
        <f>'3_1万円刻み'!$A$1198</f>
        <v/>
      </c>
      <c r="C5275" t="n">
        <v>2025</v>
      </c>
      <c r="D5275" t="n">
        <v>1</v>
      </c>
      <c r="E5275" t="n">
        <v>0</v>
      </c>
      <c r="F5275" t="n">
        <v>0</v>
      </c>
      <c r="G5275" s="16">
        <f>ROUND(MIN(B5275/12,650000)*12*0.0915+MIN(B5275/12,1390000)*12*(0.0504+0)+B5275*0.005,0)</f>
        <v/>
      </c>
      <c r="H5275" t="n">
        <v>0</v>
      </c>
      <c r="I5275" t="n">
        <v>0</v>
      </c>
      <c r="J5275" s="16">
        <f>IF(C5275=2026,IF(B5275&lt;741000,0,IF(B5275&lt;2191000,B5275-740000,IF(B5275&lt;2193000,1451000,IF(B5275&lt;2196000,1453000,IF(B5275&lt;2200000,1456000,IF(B5275&lt;3600000,ROUNDDOWN(B5275/4,-3)*2.8-80000,IF(B5275&lt;6600000,ROUNDDOWN(B5275/4,-3)*3.2-440000,IF(B5275&lt;8500000,ROUNDDOWN(B5275*0.9,0)-1100000,B5275-1950000)))))))),IF(B5275&lt;651000,0,IF(B5275&lt;1900000,B5275-650000,IF(B5275&lt;3600000,ROUNDDOWN(B5275/4,-3)*2.8-80000,IF(B5275&lt;6600000,ROUNDDOWN(B5275/4,-3)*3.2-440000,IF(B5275&lt;8500000,ROUNDDOWN(B5275*0.9,0)-1100000,B5275-1950000))))))</f>
        <v/>
      </c>
      <c r="K5275" s="16">
        <f>IF(J5275&gt;23500000,NA(),IF(C5275=2026,IF(J5275&lt;=4890000,1040000,IF(J5275&lt;=6550000,670000,620000)),IF(J5275&lt;=1320000,950000,IF(J5275&lt;=3360000,880000,IF(J5275&lt;=4890000,680000,IF(J5275&lt;=6550000,630000,580000))))))</f>
        <v/>
      </c>
      <c r="L5275" s="16">
        <f>IF(D5275=1,IF(J5275&lt;=9000000,380000,IF(J5275&lt;=9500000,260000,IF(J5275&lt;=10000000,130000,0))),0)</f>
        <v/>
      </c>
      <c r="M5275" s="16">
        <f>IF(D5275=1,IF(J5275&lt;=9000000,330000,IF(J5275&lt;=9500000,220000,IF(J5275&lt;=10000000,110000,0))),0)</f>
        <v/>
      </c>
      <c r="N5275" s="16">
        <f>IF(D5275=1,IF(J5275&lt;=9000000,50000,IF(J5275&lt;=9500000,40000,IF(J5275&lt;=10000000,20000,0))),0)</f>
        <v/>
      </c>
      <c r="O5275" s="16">
        <f>MAX(0,ROUNDDOWN(J5275-G5275-K5275-L5275-E5275*380000-F5275*630000-H5275,-3))</f>
        <v/>
      </c>
      <c r="P5275" s="16">
        <f>MAX(0,ROUNDDOWN(J5275-G5275-430000-M5275-E5275*330000-F5275*450000-I5275,-3))</f>
        <v/>
      </c>
      <c r="Q5275" s="16">
        <f>50000+N5275+E5275*50000+F5275*180000</f>
        <v/>
      </c>
      <c r="R5275" s="16">
        <f>IF(P5275&lt;=2000000,MIN(Q5275,P5275),MAX(Q5275-(P5275-2000000),50000))*0.05</f>
        <v/>
      </c>
      <c r="S5275" s="16">
        <f>MAX(0,P5275*0.1-R5275)</f>
        <v/>
      </c>
      <c r="T5275" s="16">
        <f>Q5275+MAX(0,K5275-480000)</f>
        <v/>
      </c>
      <c r="U5275" s="16">
        <f>P5275-T5275</f>
        <v/>
      </c>
      <c r="V5275" s="17">
        <f>IF(U5275&lt;0,0,LOOKUP(U5275,{0,1950001,3300001,6950001,9000001,18000001,40000001},{0.05,0.1,0.2,0.23,0.33,0.4,0.45}))</f>
        <v/>
      </c>
      <c r="W5275" s="18">
        <f>IF(U5275&lt;0,0.9,0.9-V5275*1.021)</f>
        <v/>
      </c>
      <c r="X5275" s="16">
        <f>ROUNDDOWN(S5275*0.2/W5275+2000,0)</f>
        <v/>
      </c>
      <c r="Y5275" s="17">
        <f>IF(O5275&lt;=0,0,LOOKUP(O5275,{0,1950001,3300001,6950001,9000001,18000001,40000001},{0.05,0.1,0.2,0.23,0.33,0.4,0.45}))</f>
        <v/>
      </c>
    </row>
    <row r="5276">
      <c r="A5276" t="inlineStr">
        <is>
          <t>1万円刻み</t>
        </is>
      </c>
      <c r="B5276" s="16">
        <f>'3_1万円刻み'!$A$1198</f>
        <v/>
      </c>
      <c r="C5276" t="n">
        <v>2026</v>
      </c>
      <c r="D5276" t="n">
        <v>1</v>
      </c>
      <c r="E5276" t="n">
        <v>0</v>
      </c>
      <c r="F5276" t="n">
        <v>0</v>
      </c>
      <c r="G5276" s="16">
        <f>ROUND(MIN(B5276/12,650000)*12*0.0915+MIN(B5276/12,1390000)*12*(0.0504+0)+B5276*0.005,0)</f>
        <v/>
      </c>
      <c r="H5276" t="n">
        <v>0</v>
      </c>
      <c r="I5276" t="n">
        <v>0</v>
      </c>
      <c r="J5276" s="16">
        <f>IF(C5276=2026,IF(B5276&lt;741000,0,IF(B5276&lt;2191000,B5276-740000,IF(B5276&lt;2193000,1451000,IF(B5276&lt;2196000,1453000,IF(B5276&lt;2200000,1456000,IF(B5276&lt;3600000,ROUNDDOWN(B5276/4,-3)*2.8-80000,IF(B5276&lt;6600000,ROUNDDOWN(B5276/4,-3)*3.2-440000,IF(B5276&lt;8500000,ROUNDDOWN(B5276*0.9,0)-1100000,B5276-1950000)))))))),IF(B5276&lt;651000,0,IF(B5276&lt;1900000,B5276-650000,IF(B5276&lt;3600000,ROUNDDOWN(B5276/4,-3)*2.8-80000,IF(B5276&lt;6600000,ROUNDDOWN(B5276/4,-3)*3.2-440000,IF(B5276&lt;8500000,ROUNDDOWN(B5276*0.9,0)-1100000,B5276-1950000))))))</f>
        <v/>
      </c>
      <c r="K5276" s="16">
        <f>IF(J5276&gt;23500000,NA(),IF(C5276=2026,IF(J5276&lt;=4890000,1040000,IF(J5276&lt;=6550000,670000,620000)),IF(J5276&lt;=1320000,950000,IF(J5276&lt;=3360000,880000,IF(J5276&lt;=4890000,680000,IF(J5276&lt;=6550000,630000,580000))))))</f>
        <v/>
      </c>
      <c r="L5276" s="16">
        <f>IF(D5276=1,IF(J5276&lt;=9000000,380000,IF(J5276&lt;=9500000,260000,IF(J5276&lt;=10000000,130000,0))),0)</f>
        <v/>
      </c>
      <c r="M5276" s="16">
        <f>IF(D5276=1,IF(J5276&lt;=9000000,330000,IF(J5276&lt;=9500000,220000,IF(J5276&lt;=10000000,110000,0))),0)</f>
        <v/>
      </c>
      <c r="N5276" s="16">
        <f>IF(D5276=1,IF(J5276&lt;=9000000,50000,IF(J5276&lt;=9500000,40000,IF(J5276&lt;=10000000,20000,0))),0)</f>
        <v/>
      </c>
      <c r="O5276" s="16">
        <f>MAX(0,ROUNDDOWN(J5276-G5276-K5276-L5276-E5276*380000-F5276*630000-H5276,-3))</f>
        <v/>
      </c>
      <c r="P5276" s="16">
        <f>MAX(0,ROUNDDOWN(J5276-G5276-430000-M5276-E5276*330000-F5276*450000-I5276,-3))</f>
        <v/>
      </c>
      <c r="Q5276" s="16">
        <f>50000+N5276+E5276*50000+F5276*180000</f>
        <v/>
      </c>
      <c r="R5276" s="16">
        <f>IF(P5276&lt;=2000000,MIN(Q5276,P5276),MAX(Q5276-(P5276-2000000),50000))*0.05</f>
        <v/>
      </c>
      <c r="S5276" s="16">
        <f>MAX(0,P5276*0.1-R5276)</f>
        <v/>
      </c>
      <c r="T5276" s="16">
        <f>Q5276+MAX(0,K5276-480000)</f>
        <v/>
      </c>
      <c r="U5276" s="16">
        <f>P5276-T5276</f>
        <v/>
      </c>
      <c r="V5276" s="17">
        <f>IF(U5276&lt;0,0,LOOKUP(U5276,{0,1950001,3300001,6950001,9000001,18000001,40000001},{0.05,0.1,0.2,0.23,0.33,0.4,0.45}))</f>
        <v/>
      </c>
      <c r="W5276" s="18">
        <f>IF(U5276&lt;0,0.9,0.9-V5276*1.021)</f>
        <v/>
      </c>
      <c r="X5276" s="16">
        <f>ROUNDDOWN(S5276*0.2/W5276+2000,0)</f>
        <v/>
      </c>
      <c r="Y5276" s="17">
        <f>IF(O5276&lt;=0,0,LOOKUP(O5276,{0,1950001,3300001,6950001,9000001,18000001,40000001},{0.05,0.1,0.2,0.23,0.33,0.4,0.45}))</f>
        <v/>
      </c>
    </row>
    <row r="5277">
      <c r="A5277" t="inlineStr">
        <is>
          <t>1万円刻み</t>
        </is>
      </c>
      <c r="B5277" s="16">
        <f>'3_1万円刻み'!$A$1199</f>
        <v/>
      </c>
      <c r="C5277" t="n">
        <v>2025</v>
      </c>
      <c r="D5277" t="n">
        <v>0</v>
      </c>
      <c r="E5277" t="n">
        <v>0</v>
      </c>
      <c r="F5277" t="n">
        <v>0</v>
      </c>
      <c r="G5277" s="16">
        <f>ROUND(MIN(B5277/12,650000)*12*0.0915+MIN(B5277/12,1390000)*12*(0.0504+0)+B5277*0.005,0)</f>
        <v/>
      </c>
      <c r="H5277" t="n">
        <v>0</v>
      </c>
      <c r="I5277" t="n">
        <v>0</v>
      </c>
      <c r="J5277" s="16">
        <f>IF(C5277=2026,IF(B5277&lt;741000,0,IF(B5277&lt;2191000,B5277-740000,IF(B5277&lt;2193000,1451000,IF(B5277&lt;2196000,1453000,IF(B5277&lt;2200000,1456000,IF(B5277&lt;3600000,ROUNDDOWN(B5277/4,-3)*2.8-80000,IF(B5277&lt;6600000,ROUNDDOWN(B5277/4,-3)*3.2-440000,IF(B5277&lt;8500000,ROUNDDOWN(B5277*0.9,0)-1100000,B5277-1950000)))))))),IF(B5277&lt;651000,0,IF(B5277&lt;1900000,B5277-650000,IF(B5277&lt;3600000,ROUNDDOWN(B5277/4,-3)*2.8-80000,IF(B5277&lt;6600000,ROUNDDOWN(B5277/4,-3)*3.2-440000,IF(B5277&lt;8500000,ROUNDDOWN(B5277*0.9,0)-1100000,B5277-1950000))))))</f>
        <v/>
      </c>
      <c r="K5277" s="16">
        <f>IF(J5277&gt;23500000,NA(),IF(C5277=2026,IF(J5277&lt;=4890000,1040000,IF(J5277&lt;=6550000,670000,620000)),IF(J5277&lt;=1320000,950000,IF(J5277&lt;=3360000,880000,IF(J5277&lt;=4890000,680000,IF(J5277&lt;=6550000,630000,580000))))))</f>
        <v/>
      </c>
      <c r="L5277" s="16">
        <f>IF(D5277=1,IF(J5277&lt;=9000000,380000,IF(J5277&lt;=9500000,260000,IF(J5277&lt;=10000000,130000,0))),0)</f>
        <v/>
      </c>
      <c r="M5277" s="16">
        <f>IF(D5277=1,IF(J5277&lt;=9000000,330000,IF(J5277&lt;=9500000,220000,IF(J5277&lt;=10000000,110000,0))),0)</f>
        <v/>
      </c>
      <c r="N5277" s="16">
        <f>IF(D5277=1,IF(J5277&lt;=9000000,50000,IF(J5277&lt;=9500000,40000,IF(J5277&lt;=10000000,20000,0))),0)</f>
        <v/>
      </c>
      <c r="O5277" s="16">
        <f>MAX(0,ROUNDDOWN(J5277-G5277-K5277-L5277-E5277*380000-F5277*630000-H5277,-3))</f>
        <v/>
      </c>
      <c r="P5277" s="16">
        <f>MAX(0,ROUNDDOWN(J5277-G5277-430000-M5277-E5277*330000-F5277*450000-I5277,-3))</f>
        <v/>
      </c>
      <c r="Q5277" s="16">
        <f>50000+N5277+E5277*50000+F5277*180000</f>
        <v/>
      </c>
      <c r="R5277" s="16">
        <f>IF(P5277&lt;=2000000,MIN(Q5277,P5277),MAX(Q5277-(P5277-2000000),50000))*0.05</f>
        <v/>
      </c>
      <c r="S5277" s="16">
        <f>MAX(0,P5277*0.1-R5277)</f>
        <v/>
      </c>
      <c r="T5277" s="16">
        <f>Q5277+MAX(0,K5277-480000)</f>
        <v/>
      </c>
      <c r="U5277" s="16">
        <f>P5277-T5277</f>
        <v/>
      </c>
      <c r="V5277" s="17">
        <f>IF(U5277&lt;0,0,LOOKUP(U5277,{0,1950001,3300001,6950001,9000001,18000001,40000001},{0.05,0.1,0.2,0.23,0.33,0.4,0.45}))</f>
        <v/>
      </c>
      <c r="W5277" s="18">
        <f>IF(U5277&lt;0,0.9,0.9-V5277*1.021)</f>
        <v/>
      </c>
      <c r="X5277" s="16">
        <f>ROUNDDOWN(S5277*0.2/W5277+2000,0)</f>
        <v/>
      </c>
      <c r="Y5277" s="17">
        <f>IF(O5277&lt;=0,0,LOOKUP(O5277,{0,1950001,3300001,6950001,9000001,18000001,40000001},{0.05,0.1,0.2,0.23,0.33,0.4,0.45}))</f>
        <v/>
      </c>
    </row>
    <row r="5278">
      <c r="A5278" t="inlineStr">
        <is>
          <t>1万円刻み</t>
        </is>
      </c>
      <c r="B5278" s="16">
        <f>'3_1万円刻み'!$A$1199</f>
        <v/>
      </c>
      <c r="C5278" t="n">
        <v>2026</v>
      </c>
      <c r="D5278" t="n">
        <v>0</v>
      </c>
      <c r="E5278" t="n">
        <v>0</v>
      </c>
      <c r="F5278" t="n">
        <v>0</v>
      </c>
      <c r="G5278" s="16">
        <f>ROUND(MIN(B5278/12,650000)*12*0.0915+MIN(B5278/12,1390000)*12*(0.0504+0)+B5278*0.005,0)</f>
        <v/>
      </c>
      <c r="H5278" t="n">
        <v>0</v>
      </c>
      <c r="I5278" t="n">
        <v>0</v>
      </c>
      <c r="J5278" s="16">
        <f>IF(C5278=2026,IF(B5278&lt;741000,0,IF(B5278&lt;2191000,B5278-740000,IF(B5278&lt;2193000,1451000,IF(B5278&lt;2196000,1453000,IF(B5278&lt;2200000,1456000,IF(B5278&lt;3600000,ROUNDDOWN(B5278/4,-3)*2.8-80000,IF(B5278&lt;6600000,ROUNDDOWN(B5278/4,-3)*3.2-440000,IF(B5278&lt;8500000,ROUNDDOWN(B5278*0.9,0)-1100000,B5278-1950000)))))))),IF(B5278&lt;651000,0,IF(B5278&lt;1900000,B5278-650000,IF(B5278&lt;3600000,ROUNDDOWN(B5278/4,-3)*2.8-80000,IF(B5278&lt;6600000,ROUNDDOWN(B5278/4,-3)*3.2-440000,IF(B5278&lt;8500000,ROUNDDOWN(B5278*0.9,0)-1100000,B5278-1950000))))))</f>
        <v/>
      </c>
      <c r="K5278" s="16">
        <f>IF(J5278&gt;23500000,NA(),IF(C5278=2026,IF(J5278&lt;=4890000,1040000,IF(J5278&lt;=6550000,670000,620000)),IF(J5278&lt;=1320000,950000,IF(J5278&lt;=3360000,880000,IF(J5278&lt;=4890000,680000,IF(J5278&lt;=6550000,630000,580000))))))</f>
        <v/>
      </c>
      <c r="L5278" s="16">
        <f>IF(D5278=1,IF(J5278&lt;=9000000,380000,IF(J5278&lt;=9500000,260000,IF(J5278&lt;=10000000,130000,0))),0)</f>
        <v/>
      </c>
      <c r="M5278" s="16">
        <f>IF(D5278=1,IF(J5278&lt;=9000000,330000,IF(J5278&lt;=9500000,220000,IF(J5278&lt;=10000000,110000,0))),0)</f>
        <v/>
      </c>
      <c r="N5278" s="16">
        <f>IF(D5278=1,IF(J5278&lt;=9000000,50000,IF(J5278&lt;=9500000,40000,IF(J5278&lt;=10000000,20000,0))),0)</f>
        <v/>
      </c>
      <c r="O5278" s="16">
        <f>MAX(0,ROUNDDOWN(J5278-G5278-K5278-L5278-E5278*380000-F5278*630000-H5278,-3))</f>
        <v/>
      </c>
      <c r="P5278" s="16">
        <f>MAX(0,ROUNDDOWN(J5278-G5278-430000-M5278-E5278*330000-F5278*450000-I5278,-3))</f>
        <v/>
      </c>
      <c r="Q5278" s="16">
        <f>50000+N5278+E5278*50000+F5278*180000</f>
        <v/>
      </c>
      <c r="R5278" s="16">
        <f>IF(P5278&lt;=2000000,MIN(Q5278,P5278),MAX(Q5278-(P5278-2000000),50000))*0.05</f>
        <v/>
      </c>
      <c r="S5278" s="16">
        <f>MAX(0,P5278*0.1-R5278)</f>
        <v/>
      </c>
      <c r="T5278" s="16">
        <f>Q5278+MAX(0,K5278-480000)</f>
        <v/>
      </c>
      <c r="U5278" s="16">
        <f>P5278-T5278</f>
        <v/>
      </c>
      <c r="V5278" s="17">
        <f>IF(U5278&lt;0,0,LOOKUP(U5278,{0,1950001,3300001,6950001,9000001,18000001,40000001},{0.05,0.1,0.2,0.23,0.33,0.4,0.45}))</f>
        <v/>
      </c>
      <c r="W5278" s="18">
        <f>IF(U5278&lt;0,0.9,0.9-V5278*1.021)</f>
        <v/>
      </c>
      <c r="X5278" s="16">
        <f>ROUNDDOWN(S5278*0.2/W5278+2000,0)</f>
        <v/>
      </c>
      <c r="Y5278" s="17">
        <f>IF(O5278&lt;=0,0,LOOKUP(O5278,{0,1950001,3300001,6950001,9000001,18000001,40000001},{0.05,0.1,0.2,0.23,0.33,0.4,0.45}))</f>
        <v/>
      </c>
    </row>
    <row r="5279">
      <c r="A5279" t="inlineStr">
        <is>
          <t>1万円刻み</t>
        </is>
      </c>
      <c r="B5279" s="16">
        <f>'3_1万円刻み'!$A$1199</f>
        <v/>
      </c>
      <c r="C5279" t="n">
        <v>2025</v>
      </c>
      <c r="D5279" t="n">
        <v>1</v>
      </c>
      <c r="E5279" t="n">
        <v>0</v>
      </c>
      <c r="F5279" t="n">
        <v>0</v>
      </c>
      <c r="G5279" s="16">
        <f>ROUND(MIN(B5279/12,650000)*12*0.0915+MIN(B5279/12,1390000)*12*(0.0504+0)+B5279*0.005,0)</f>
        <v/>
      </c>
      <c r="H5279" t="n">
        <v>0</v>
      </c>
      <c r="I5279" t="n">
        <v>0</v>
      </c>
      <c r="J5279" s="16">
        <f>IF(C5279=2026,IF(B5279&lt;741000,0,IF(B5279&lt;2191000,B5279-740000,IF(B5279&lt;2193000,1451000,IF(B5279&lt;2196000,1453000,IF(B5279&lt;2200000,1456000,IF(B5279&lt;3600000,ROUNDDOWN(B5279/4,-3)*2.8-80000,IF(B5279&lt;6600000,ROUNDDOWN(B5279/4,-3)*3.2-440000,IF(B5279&lt;8500000,ROUNDDOWN(B5279*0.9,0)-1100000,B5279-1950000)))))))),IF(B5279&lt;651000,0,IF(B5279&lt;1900000,B5279-650000,IF(B5279&lt;3600000,ROUNDDOWN(B5279/4,-3)*2.8-80000,IF(B5279&lt;6600000,ROUNDDOWN(B5279/4,-3)*3.2-440000,IF(B5279&lt;8500000,ROUNDDOWN(B5279*0.9,0)-1100000,B5279-1950000))))))</f>
        <v/>
      </c>
      <c r="K5279" s="16">
        <f>IF(J5279&gt;23500000,NA(),IF(C5279=2026,IF(J5279&lt;=4890000,1040000,IF(J5279&lt;=6550000,670000,620000)),IF(J5279&lt;=1320000,950000,IF(J5279&lt;=3360000,880000,IF(J5279&lt;=4890000,680000,IF(J5279&lt;=6550000,630000,580000))))))</f>
        <v/>
      </c>
      <c r="L5279" s="16">
        <f>IF(D5279=1,IF(J5279&lt;=9000000,380000,IF(J5279&lt;=9500000,260000,IF(J5279&lt;=10000000,130000,0))),0)</f>
        <v/>
      </c>
      <c r="M5279" s="16">
        <f>IF(D5279=1,IF(J5279&lt;=9000000,330000,IF(J5279&lt;=9500000,220000,IF(J5279&lt;=10000000,110000,0))),0)</f>
        <v/>
      </c>
      <c r="N5279" s="16">
        <f>IF(D5279=1,IF(J5279&lt;=9000000,50000,IF(J5279&lt;=9500000,40000,IF(J5279&lt;=10000000,20000,0))),0)</f>
        <v/>
      </c>
      <c r="O5279" s="16">
        <f>MAX(0,ROUNDDOWN(J5279-G5279-K5279-L5279-E5279*380000-F5279*630000-H5279,-3))</f>
        <v/>
      </c>
      <c r="P5279" s="16">
        <f>MAX(0,ROUNDDOWN(J5279-G5279-430000-M5279-E5279*330000-F5279*450000-I5279,-3))</f>
        <v/>
      </c>
      <c r="Q5279" s="16">
        <f>50000+N5279+E5279*50000+F5279*180000</f>
        <v/>
      </c>
      <c r="R5279" s="16">
        <f>IF(P5279&lt;=2000000,MIN(Q5279,P5279),MAX(Q5279-(P5279-2000000),50000))*0.05</f>
        <v/>
      </c>
      <c r="S5279" s="16">
        <f>MAX(0,P5279*0.1-R5279)</f>
        <v/>
      </c>
      <c r="T5279" s="16">
        <f>Q5279+MAX(0,K5279-480000)</f>
        <v/>
      </c>
      <c r="U5279" s="16">
        <f>P5279-T5279</f>
        <v/>
      </c>
      <c r="V5279" s="17">
        <f>IF(U5279&lt;0,0,LOOKUP(U5279,{0,1950001,3300001,6950001,9000001,18000001,40000001},{0.05,0.1,0.2,0.23,0.33,0.4,0.45}))</f>
        <v/>
      </c>
      <c r="W5279" s="18">
        <f>IF(U5279&lt;0,0.9,0.9-V5279*1.021)</f>
        <v/>
      </c>
      <c r="X5279" s="16">
        <f>ROUNDDOWN(S5279*0.2/W5279+2000,0)</f>
        <v/>
      </c>
      <c r="Y5279" s="17">
        <f>IF(O5279&lt;=0,0,LOOKUP(O5279,{0,1950001,3300001,6950001,9000001,18000001,40000001},{0.05,0.1,0.2,0.23,0.33,0.4,0.45}))</f>
        <v/>
      </c>
    </row>
    <row r="5280">
      <c r="A5280" t="inlineStr">
        <is>
          <t>1万円刻み</t>
        </is>
      </c>
      <c r="B5280" s="16">
        <f>'3_1万円刻み'!$A$1199</f>
        <v/>
      </c>
      <c r="C5280" t="n">
        <v>2026</v>
      </c>
      <c r="D5280" t="n">
        <v>1</v>
      </c>
      <c r="E5280" t="n">
        <v>0</v>
      </c>
      <c r="F5280" t="n">
        <v>0</v>
      </c>
      <c r="G5280" s="16">
        <f>ROUND(MIN(B5280/12,650000)*12*0.0915+MIN(B5280/12,1390000)*12*(0.0504+0)+B5280*0.005,0)</f>
        <v/>
      </c>
      <c r="H5280" t="n">
        <v>0</v>
      </c>
      <c r="I5280" t="n">
        <v>0</v>
      </c>
      <c r="J5280" s="16">
        <f>IF(C5280=2026,IF(B5280&lt;741000,0,IF(B5280&lt;2191000,B5280-740000,IF(B5280&lt;2193000,1451000,IF(B5280&lt;2196000,1453000,IF(B5280&lt;2200000,1456000,IF(B5280&lt;3600000,ROUNDDOWN(B5280/4,-3)*2.8-80000,IF(B5280&lt;6600000,ROUNDDOWN(B5280/4,-3)*3.2-440000,IF(B5280&lt;8500000,ROUNDDOWN(B5280*0.9,0)-1100000,B5280-1950000)))))))),IF(B5280&lt;651000,0,IF(B5280&lt;1900000,B5280-650000,IF(B5280&lt;3600000,ROUNDDOWN(B5280/4,-3)*2.8-80000,IF(B5280&lt;6600000,ROUNDDOWN(B5280/4,-3)*3.2-440000,IF(B5280&lt;8500000,ROUNDDOWN(B5280*0.9,0)-1100000,B5280-1950000))))))</f>
        <v/>
      </c>
      <c r="K5280" s="16">
        <f>IF(J5280&gt;23500000,NA(),IF(C5280=2026,IF(J5280&lt;=4890000,1040000,IF(J5280&lt;=6550000,670000,620000)),IF(J5280&lt;=1320000,950000,IF(J5280&lt;=3360000,880000,IF(J5280&lt;=4890000,680000,IF(J5280&lt;=6550000,630000,580000))))))</f>
        <v/>
      </c>
      <c r="L5280" s="16">
        <f>IF(D5280=1,IF(J5280&lt;=9000000,380000,IF(J5280&lt;=9500000,260000,IF(J5280&lt;=10000000,130000,0))),0)</f>
        <v/>
      </c>
      <c r="M5280" s="16">
        <f>IF(D5280=1,IF(J5280&lt;=9000000,330000,IF(J5280&lt;=9500000,220000,IF(J5280&lt;=10000000,110000,0))),0)</f>
        <v/>
      </c>
      <c r="N5280" s="16">
        <f>IF(D5280=1,IF(J5280&lt;=9000000,50000,IF(J5280&lt;=9500000,40000,IF(J5280&lt;=10000000,20000,0))),0)</f>
        <v/>
      </c>
      <c r="O5280" s="16">
        <f>MAX(0,ROUNDDOWN(J5280-G5280-K5280-L5280-E5280*380000-F5280*630000-H5280,-3))</f>
        <v/>
      </c>
      <c r="P5280" s="16">
        <f>MAX(0,ROUNDDOWN(J5280-G5280-430000-M5280-E5280*330000-F5280*450000-I5280,-3))</f>
        <v/>
      </c>
      <c r="Q5280" s="16">
        <f>50000+N5280+E5280*50000+F5280*180000</f>
        <v/>
      </c>
      <c r="R5280" s="16">
        <f>IF(P5280&lt;=2000000,MIN(Q5280,P5280),MAX(Q5280-(P5280-2000000),50000))*0.05</f>
        <v/>
      </c>
      <c r="S5280" s="16">
        <f>MAX(0,P5280*0.1-R5280)</f>
        <v/>
      </c>
      <c r="T5280" s="16">
        <f>Q5280+MAX(0,K5280-480000)</f>
        <v/>
      </c>
      <c r="U5280" s="16">
        <f>P5280-T5280</f>
        <v/>
      </c>
      <c r="V5280" s="17">
        <f>IF(U5280&lt;0,0,LOOKUP(U5280,{0,1950001,3300001,6950001,9000001,18000001,40000001},{0.05,0.1,0.2,0.23,0.33,0.4,0.45}))</f>
        <v/>
      </c>
      <c r="W5280" s="18">
        <f>IF(U5280&lt;0,0.9,0.9-V5280*1.021)</f>
        <v/>
      </c>
      <c r="X5280" s="16">
        <f>ROUNDDOWN(S5280*0.2/W5280+2000,0)</f>
        <v/>
      </c>
      <c r="Y5280" s="17">
        <f>IF(O5280&lt;=0,0,LOOKUP(O5280,{0,1950001,3300001,6950001,9000001,18000001,40000001},{0.05,0.1,0.2,0.23,0.33,0.4,0.45}))</f>
        <v/>
      </c>
    </row>
    <row r="5281">
      <c r="A5281" t="inlineStr">
        <is>
          <t>1万円刻み</t>
        </is>
      </c>
      <c r="B5281" s="16">
        <f>'3_1万円刻み'!$A$1200</f>
        <v/>
      </c>
      <c r="C5281" t="n">
        <v>2025</v>
      </c>
      <c r="D5281" t="n">
        <v>0</v>
      </c>
      <c r="E5281" t="n">
        <v>0</v>
      </c>
      <c r="F5281" t="n">
        <v>0</v>
      </c>
      <c r="G5281" s="16">
        <f>ROUND(MIN(B5281/12,650000)*12*0.0915+MIN(B5281/12,1390000)*12*(0.0504+0)+B5281*0.005,0)</f>
        <v/>
      </c>
      <c r="H5281" t="n">
        <v>0</v>
      </c>
      <c r="I5281" t="n">
        <v>0</v>
      </c>
      <c r="J5281" s="16">
        <f>IF(C5281=2026,IF(B5281&lt;741000,0,IF(B5281&lt;2191000,B5281-740000,IF(B5281&lt;2193000,1451000,IF(B5281&lt;2196000,1453000,IF(B5281&lt;2200000,1456000,IF(B5281&lt;3600000,ROUNDDOWN(B5281/4,-3)*2.8-80000,IF(B5281&lt;6600000,ROUNDDOWN(B5281/4,-3)*3.2-440000,IF(B5281&lt;8500000,ROUNDDOWN(B5281*0.9,0)-1100000,B5281-1950000)))))))),IF(B5281&lt;651000,0,IF(B5281&lt;1900000,B5281-650000,IF(B5281&lt;3600000,ROUNDDOWN(B5281/4,-3)*2.8-80000,IF(B5281&lt;6600000,ROUNDDOWN(B5281/4,-3)*3.2-440000,IF(B5281&lt;8500000,ROUNDDOWN(B5281*0.9,0)-1100000,B5281-1950000))))))</f>
        <v/>
      </c>
      <c r="K5281" s="16">
        <f>IF(J5281&gt;23500000,NA(),IF(C5281=2026,IF(J5281&lt;=4890000,1040000,IF(J5281&lt;=6550000,670000,620000)),IF(J5281&lt;=1320000,950000,IF(J5281&lt;=3360000,880000,IF(J5281&lt;=4890000,680000,IF(J5281&lt;=6550000,630000,580000))))))</f>
        <v/>
      </c>
      <c r="L5281" s="16">
        <f>IF(D5281=1,IF(J5281&lt;=9000000,380000,IF(J5281&lt;=9500000,260000,IF(J5281&lt;=10000000,130000,0))),0)</f>
        <v/>
      </c>
      <c r="M5281" s="16">
        <f>IF(D5281=1,IF(J5281&lt;=9000000,330000,IF(J5281&lt;=9500000,220000,IF(J5281&lt;=10000000,110000,0))),0)</f>
        <v/>
      </c>
      <c r="N5281" s="16">
        <f>IF(D5281=1,IF(J5281&lt;=9000000,50000,IF(J5281&lt;=9500000,40000,IF(J5281&lt;=10000000,20000,0))),0)</f>
        <v/>
      </c>
      <c r="O5281" s="16">
        <f>MAX(0,ROUNDDOWN(J5281-G5281-K5281-L5281-E5281*380000-F5281*630000-H5281,-3))</f>
        <v/>
      </c>
      <c r="P5281" s="16">
        <f>MAX(0,ROUNDDOWN(J5281-G5281-430000-M5281-E5281*330000-F5281*450000-I5281,-3))</f>
        <v/>
      </c>
      <c r="Q5281" s="16">
        <f>50000+N5281+E5281*50000+F5281*180000</f>
        <v/>
      </c>
      <c r="R5281" s="16">
        <f>IF(P5281&lt;=2000000,MIN(Q5281,P5281),MAX(Q5281-(P5281-2000000),50000))*0.05</f>
        <v/>
      </c>
      <c r="S5281" s="16">
        <f>MAX(0,P5281*0.1-R5281)</f>
        <v/>
      </c>
      <c r="T5281" s="16">
        <f>Q5281+MAX(0,K5281-480000)</f>
        <v/>
      </c>
      <c r="U5281" s="16">
        <f>P5281-T5281</f>
        <v/>
      </c>
      <c r="V5281" s="17">
        <f>IF(U5281&lt;0,0,LOOKUP(U5281,{0,1950001,3300001,6950001,9000001,18000001,40000001},{0.05,0.1,0.2,0.23,0.33,0.4,0.45}))</f>
        <v/>
      </c>
      <c r="W5281" s="18">
        <f>IF(U5281&lt;0,0.9,0.9-V5281*1.021)</f>
        <v/>
      </c>
      <c r="X5281" s="16">
        <f>ROUNDDOWN(S5281*0.2/W5281+2000,0)</f>
        <v/>
      </c>
      <c r="Y5281" s="17">
        <f>IF(O5281&lt;=0,0,LOOKUP(O5281,{0,1950001,3300001,6950001,9000001,18000001,40000001},{0.05,0.1,0.2,0.23,0.33,0.4,0.45}))</f>
        <v/>
      </c>
    </row>
    <row r="5282">
      <c r="A5282" t="inlineStr">
        <is>
          <t>1万円刻み</t>
        </is>
      </c>
      <c r="B5282" s="16">
        <f>'3_1万円刻み'!$A$1200</f>
        <v/>
      </c>
      <c r="C5282" t="n">
        <v>2026</v>
      </c>
      <c r="D5282" t="n">
        <v>0</v>
      </c>
      <c r="E5282" t="n">
        <v>0</v>
      </c>
      <c r="F5282" t="n">
        <v>0</v>
      </c>
      <c r="G5282" s="16">
        <f>ROUND(MIN(B5282/12,650000)*12*0.0915+MIN(B5282/12,1390000)*12*(0.0504+0)+B5282*0.005,0)</f>
        <v/>
      </c>
      <c r="H5282" t="n">
        <v>0</v>
      </c>
      <c r="I5282" t="n">
        <v>0</v>
      </c>
      <c r="J5282" s="16">
        <f>IF(C5282=2026,IF(B5282&lt;741000,0,IF(B5282&lt;2191000,B5282-740000,IF(B5282&lt;2193000,1451000,IF(B5282&lt;2196000,1453000,IF(B5282&lt;2200000,1456000,IF(B5282&lt;3600000,ROUNDDOWN(B5282/4,-3)*2.8-80000,IF(B5282&lt;6600000,ROUNDDOWN(B5282/4,-3)*3.2-440000,IF(B5282&lt;8500000,ROUNDDOWN(B5282*0.9,0)-1100000,B5282-1950000)))))))),IF(B5282&lt;651000,0,IF(B5282&lt;1900000,B5282-650000,IF(B5282&lt;3600000,ROUNDDOWN(B5282/4,-3)*2.8-80000,IF(B5282&lt;6600000,ROUNDDOWN(B5282/4,-3)*3.2-440000,IF(B5282&lt;8500000,ROUNDDOWN(B5282*0.9,0)-1100000,B5282-1950000))))))</f>
        <v/>
      </c>
      <c r="K5282" s="16">
        <f>IF(J5282&gt;23500000,NA(),IF(C5282=2026,IF(J5282&lt;=4890000,1040000,IF(J5282&lt;=6550000,670000,620000)),IF(J5282&lt;=1320000,950000,IF(J5282&lt;=3360000,880000,IF(J5282&lt;=4890000,680000,IF(J5282&lt;=6550000,630000,580000))))))</f>
        <v/>
      </c>
      <c r="L5282" s="16">
        <f>IF(D5282=1,IF(J5282&lt;=9000000,380000,IF(J5282&lt;=9500000,260000,IF(J5282&lt;=10000000,130000,0))),0)</f>
        <v/>
      </c>
      <c r="M5282" s="16">
        <f>IF(D5282=1,IF(J5282&lt;=9000000,330000,IF(J5282&lt;=9500000,220000,IF(J5282&lt;=10000000,110000,0))),0)</f>
        <v/>
      </c>
      <c r="N5282" s="16">
        <f>IF(D5282=1,IF(J5282&lt;=9000000,50000,IF(J5282&lt;=9500000,40000,IF(J5282&lt;=10000000,20000,0))),0)</f>
        <v/>
      </c>
      <c r="O5282" s="16">
        <f>MAX(0,ROUNDDOWN(J5282-G5282-K5282-L5282-E5282*380000-F5282*630000-H5282,-3))</f>
        <v/>
      </c>
      <c r="P5282" s="16">
        <f>MAX(0,ROUNDDOWN(J5282-G5282-430000-M5282-E5282*330000-F5282*450000-I5282,-3))</f>
        <v/>
      </c>
      <c r="Q5282" s="16">
        <f>50000+N5282+E5282*50000+F5282*180000</f>
        <v/>
      </c>
      <c r="R5282" s="16">
        <f>IF(P5282&lt;=2000000,MIN(Q5282,P5282),MAX(Q5282-(P5282-2000000),50000))*0.05</f>
        <v/>
      </c>
      <c r="S5282" s="16">
        <f>MAX(0,P5282*0.1-R5282)</f>
        <v/>
      </c>
      <c r="T5282" s="16">
        <f>Q5282+MAX(0,K5282-480000)</f>
        <v/>
      </c>
      <c r="U5282" s="16">
        <f>P5282-T5282</f>
        <v/>
      </c>
      <c r="V5282" s="17">
        <f>IF(U5282&lt;0,0,LOOKUP(U5282,{0,1950001,3300001,6950001,9000001,18000001,40000001},{0.05,0.1,0.2,0.23,0.33,0.4,0.45}))</f>
        <v/>
      </c>
      <c r="W5282" s="18">
        <f>IF(U5282&lt;0,0.9,0.9-V5282*1.021)</f>
        <v/>
      </c>
      <c r="X5282" s="16">
        <f>ROUNDDOWN(S5282*0.2/W5282+2000,0)</f>
        <v/>
      </c>
      <c r="Y5282" s="17">
        <f>IF(O5282&lt;=0,0,LOOKUP(O5282,{0,1950001,3300001,6950001,9000001,18000001,40000001},{0.05,0.1,0.2,0.23,0.33,0.4,0.45}))</f>
        <v/>
      </c>
    </row>
    <row r="5283">
      <c r="A5283" t="inlineStr">
        <is>
          <t>1万円刻み</t>
        </is>
      </c>
      <c r="B5283" s="16">
        <f>'3_1万円刻み'!$A$1200</f>
        <v/>
      </c>
      <c r="C5283" t="n">
        <v>2025</v>
      </c>
      <c r="D5283" t="n">
        <v>1</v>
      </c>
      <c r="E5283" t="n">
        <v>0</v>
      </c>
      <c r="F5283" t="n">
        <v>0</v>
      </c>
      <c r="G5283" s="16">
        <f>ROUND(MIN(B5283/12,650000)*12*0.0915+MIN(B5283/12,1390000)*12*(0.0504+0)+B5283*0.005,0)</f>
        <v/>
      </c>
      <c r="H5283" t="n">
        <v>0</v>
      </c>
      <c r="I5283" t="n">
        <v>0</v>
      </c>
      <c r="J5283" s="16">
        <f>IF(C5283=2026,IF(B5283&lt;741000,0,IF(B5283&lt;2191000,B5283-740000,IF(B5283&lt;2193000,1451000,IF(B5283&lt;2196000,1453000,IF(B5283&lt;2200000,1456000,IF(B5283&lt;3600000,ROUNDDOWN(B5283/4,-3)*2.8-80000,IF(B5283&lt;6600000,ROUNDDOWN(B5283/4,-3)*3.2-440000,IF(B5283&lt;8500000,ROUNDDOWN(B5283*0.9,0)-1100000,B5283-1950000)))))))),IF(B5283&lt;651000,0,IF(B5283&lt;1900000,B5283-650000,IF(B5283&lt;3600000,ROUNDDOWN(B5283/4,-3)*2.8-80000,IF(B5283&lt;6600000,ROUNDDOWN(B5283/4,-3)*3.2-440000,IF(B5283&lt;8500000,ROUNDDOWN(B5283*0.9,0)-1100000,B5283-1950000))))))</f>
        <v/>
      </c>
      <c r="K5283" s="16">
        <f>IF(J5283&gt;23500000,NA(),IF(C5283=2026,IF(J5283&lt;=4890000,1040000,IF(J5283&lt;=6550000,670000,620000)),IF(J5283&lt;=1320000,950000,IF(J5283&lt;=3360000,880000,IF(J5283&lt;=4890000,680000,IF(J5283&lt;=6550000,630000,580000))))))</f>
        <v/>
      </c>
      <c r="L5283" s="16">
        <f>IF(D5283=1,IF(J5283&lt;=9000000,380000,IF(J5283&lt;=9500000,260000,IF(J5283&lt;=10000000,130000,0))),0)</f>
        <v/>
      </c>
      <c r="M5283" s="16">
        <f>IF(D5283=1,IF(J5283&lt;=9000000,330000,IF(J5283&lt;=9500000,220000,IF(J5283&lt;=10000000,110000,0))),0)</f>
        <v/>
      </c>
      <c r="N5283" s="16">
        <f>IF(D5283=1,IF(J5283&lt;=9000000,50000,IF(J5283&lt;=9500000,40000,IF(J5283&lt;=10000000,20000,0))),0)</f>
        <v/>
      </c>
      <c r="O5283" s="16">
        <f>MAX(0,ROUNDDOWN(J5283-G5283-K5283-L5283-E5283*380000-F5283*630000-H5283,-3))</f>
        <v/>
      </c>
      <c r="P5283" s="16">
        <f>MAX(0,ROUNDDOWN(J5283-G5283-430000-M5283-E5283*330000-F5283*450000-I5283,-3))</f>
        <v/>
      </c>
      <c r="Q5283" s="16">
        <f>50000+N5283+E5283*50000+F5283*180000</f>
        <v/>
      </c>
      <c r="R5283" s="16">
        <f>IF(P5283&lt;=2000000,MIN(Q5283,P5283),MAX(Q5283-(P5283-2000000),50000))*0.05</f>
        <v/>
      </c>
      <c r="S5283" s="16">
        <f>MAX(0,P5283*0.1-R5283)</f>
        <v/>
      </c>
      <c r="T5283" s="16">
        <f>Q5283+MAX(0,K5283-480000)</f>
        <v/>
      </c>
      <c r="U5283" s="16">
        <f>P5283-T5283</f>
        <v/>
      </c>
      <c r="V5283" s="17">
        <f>IF(U5283&lt;0,0,LOOKUP(U5283,{0,1950001,3300001,6950001,9000001,18000001,40000001},{0.05,0.1,0.2,0.23,0.33,0.4,0.45}))</f>
        <v/>
      </c>
      <c r="W5283" s="18">
        <f>IF(U5283&lt;0,0.9,0.9-V5283*1.021)</f>
        <v/>
      </c>
      <c r="X5283" s="16">
        <f>ROUNDDOWN(S5283*0.2/W5283+2000,0)</f>
        <v/>
      </c>
      <c r="Y5283" s="17">
        <f>IF(O5283&lt;=0,0,LOOKUP(O5283,{0,1950001,3300001,6950001,9000001,18000001,40000001},{0.05,0.1,0.2,0.23,0.33,0.4,0.45}))</f>
        <v/>
      </c>
    </row>
    <row r="5284">
      <c r="A5284" t="inlineStr">
        <is>
          <t>1万円刻み</t>
        </is>
      </c>
      <c r="B5284" s="16">
        <f>'3_1万円刻み'!$A$1200</f>
        <v/>
      </c>
      <c r="C5284" t="n">
        <v>2026</v>
      </c>
      <c r="D5284" t="n">
        <v>1</v>
      </c>
      <c r="E5284" t="n">
        <v>0</v>
      </c>
      <c r="F5284" t="n">
        <v>0</v>
      </c>
      <c r="G5284" s="16">
        <f>ROUND(MIN(B5284/12,650000)*12*0.0915+MIN(B5284/12,1390000)*12*(0.0504+0)+B5284*0.005,0)</f>
        <v/>
      </c>
      <c r="H5284" t="n">
        <v>0</v>
      </c>
      <c r="I5284" t="n">
        <v>0</v>
      </c>
      <c r="J5284" s="16">
        <f>IF(C5284=2026,IF(B5284&lt;741000,0,IF(B5284&lt;2191000,B5284-740000,IF(B5284&lt;2193000,1451000,IF(B5284&lt;2196000,1453000,IF(B5284&lt;2200000,1456000,IF(B5284&lt;3600000,ROUNDDOWN(B5284/4,-3)*2.8-80000,IF(B5284&lt;6600000,ROUNDDOWN(B5284/4,-3)*3.2-440000,IF(B5284&lt;8500000,ROUNDDOWN(B5284*0.9,0)-1100000,B5284-1950000)))))))),IF(B5284&lt;651000,0,IF(B5284&lt;1900000,B5284-650000,IF(B5284&lt;3600000,ROUNDDOWN(B5284/4,-3)*2.8-80000,IF(B5284&lt;6600000,ROUNDDOWN(B5284/4,-3)*3.2-440000,IF(B5284&lt;8500000,ROUNDDOWN(B5284*0.9,0)-1100000,B5284-1950000))))))</f>
        <v/>
      </c>
      <c r="K5284" s="16">
        <f>IF(J5284&gt;23500000,NA(),IF(C5284=2026,IF(J5284&lt;=4890000,1040000,IF(J5284&lt;=6550000,670000,620000)),IF(J5284&lt;=1320000,950000,IF(J5284&lt;=3360000,880000,IF(J5284&lt;=4890000,680000,IF(J5284&lt;=6550000,630000,580000))))))</f>
        <v/>
      </c>
      <c r="L5284" s="16">
        <f>IF(D5284=1,IF(J5284&lt;=9000000,380000,IF(J5284&lt;=9500000,260000,IF(J5284&lt;=10000000,130000,0))),0)</f>
        <v/>
      </c>
      <c r="M5284" s="16">
        <f>IF(D5284=1,IF(J5284&lt;=9000000,330000,IF(J5284&lt;=9500000,220000,IF(J5284&lt;=10000000,110000,0))),0)</f>
        <v/>
      </c>
      <c r="N5284" s="16">
        <f>IF(D5284=1,IF(J5284&lt;=9000000,50000,IF(J5284&lt;=9500000,40000,IF(J5284&lt;=10000000,20000,0))),0)</f>
        <v/>
      </c>
      <c r="O5284" s="16">
        <f>MAX(0,ROUNDDOWN(J5284-G5284-K5284-L5284-E5284*380000-F5284*630000-H5284,-3))</f>
        <v/>
      </c>
      <c r="P5284" s="16">
        <f>MAX(0,ROUNDDOWN(J5284-G5284-430000-M5284-E5284*330000-F5284*450000-I5284,-3))</f>
        <v/>
      </c>
      <c r="Q5284" s="16">
        <f>50000+N5284+E5284*50000+F5284*180000</f>
        <v/>
      </c>
      <c r="R5284" s="16">
        <f>IF(P5284&lt;=2000000,MIN(Q5284,P5284),MAX(Q5284-(P5284-2000000),50000))*0.05</f>
        <v/>
      </c>
      <c r="S5284" s="16">
        <f>MAX(0,P5284*0.1-R5284)</f>
        <v/>
      </c>
      <c r="T5284" s="16">
        <f>Q5284+MAX(0,K5284-480000)</f>
        <v/>
      </c>
      <c r="U5284" s="16">
        <f>P5284-T5284</f>
        <v/>
      </c>
      <c r="V5284" s="17">
        <f>IF(U5284&lt;0,0,LOOKUP(U5284,{0,1950001,3300001,6950001,9000001,18000001,40000001},{0.05,0.1,0.2,0.23,0.33,0.4,0.45}))</f>
        <v/>
      </c>
      <c r="W5284" s="18">
        <f>IF(U5284&lt;0,0.9,0.9-V5284*1.021)</f>
        <v/>
      </c>
      <c r="X5284" s="16">
        <f>ROUNDDOWN(S5284*0.2/W5284+2000,0)</f>
        <v/>
      </c>
      <c r="Y5284" s="17">
        <f>IF(O5284&lt;=0,0,LOOKUP(O5284,{0,1950001,3300001,6950001,9000001,18000001,40000001},{0.05,0.1,0.2,0.23,0.33,0.4,0.45}))</f>
        <v/>
      </c>
    </row>
    <row r="5285">
      <c r="A5285" t="inlineStr">
        <is>
          <t>1万円刻み</t>
        </is>
      </c>
      <c r="B5285" s="16">
        <f>'3_1万円刻み'!$A$1201</f>
        <v/>
      </c>
      <c r="C5285" t="n">
        <v>2025</v>
      </c>
      <c r="D5285" t="n">
        <v>0</v>
      </c>
      <c r="E5285" t="n">
        <v>0</v>
      </c>
      <c r="F5285" t="n">
        <v>0</v>
      </c>
      <c r="G5285" s="16">
        <f>ROUND(MIN(B5285/12,650000)*12*0.0915+MIN(B5285/12,1390000)*12*(0.0504+0)+B5285*0.005,0)</f>
        <v/>
      </c>
      <c r="H5285" t="n">
        <v>0</v>
      </c>
      <c r="I5285" t="n">
        <v>0</v>
      </c>
      <c r="J5285" s="16">
        <f>IF(C5285=2026,IF(B5285&lt;741000,0,IF(B5285&lt;2191000,B5285-740000,IF(B5285&lt;2193000,1451000,IF(B5285&lt;2196000,1453000,IF(B5285&lt;2200000,1456000,IF(B5285&lt;3600000,ROUNDDOWN(B5285/4,-3)*2.8-80000,IF(B5285&lt;6600000,ROUNDDOWN(B5285/4,-3)*3.2-440000,IF(B5285&lt;8500000,ROUNDDOWN(B5285*0.9,0)-1100000,B5285-1950000)))))))),IF(B5285&lt;651000,0,IF(B5285&lt;1900000,B5285-650000,IF(B5285&lt;3600000,ROUNDDOWN(B5285/4,-3)*2.8-80000,IF(B5285&lt;6600000,ROUNDDOWN(B5285/4,-3)*3.2-440000,IF(B5285&lt;8500000,ROUNDDOWN(B5285*0.9,0)-1100000,B5285-1950000))))))</f>
        <v/>
      </c>
      <c r="K5285" s="16">
        <f>IF(J5285&gt;23500000,NA(),IF(C5285=2026,IF(J5285&lt;=4890000,1040000,IF(J5285&lt;=6550000,670000,620000)),IF(J5285&lt;=1320000,950000,IF(J5285&lt;=3360000,880000,IF(J5285&lt;=4890000,680000,IF(J5285&lt;=6550000,630000,580000))))))</f>
        <v/>
      </c>
      <c r="L5285" s="16">
        <f>IF(D5285=1,IF(J5285&lt;=9000000,380000,IF(J5285&lt;=9500000,260000,IF(J5285&lt;=10000000,130000,0))),0)</f>
        <v/>
      </c>
      <c r="M5285" s="16">
        <f>IF(D5285=1,IF(J5285&lt;=9000000,330000,IF(J5285&lt;=9500000,220000,IF(J5285&lt;=10000000,110000,0))),0)</f>
        <v/>
      </c>
      <c r="N5285" s="16">
        <f>IF(D5285=1,IF(J5285&lt;=9000000,50000,IF(J5285&lt;=9500000,40000,IF(J5285&lt;=10000000,20000,0))),0)</f>
        <v/>
      </c>
      <c r="O5285" s="16">
        <f>MAX(0,ROUNDDOWN(J5285-G5285-K5285-L5285-E5285*380000-F5285*630000-H5285,-3))</f>
        <v/>
      </c>
      <c r="P5285" s="16">
        <f>MAX(0,ROUNDDOWN(J5285-G5285-430000-M5285-E5285*330000-F5285*450000-I5285,-3))</f>
        <v/>
      </c>
      <c r="Q5285" s="16">
        <f>50000+N5285+E5285*50000+F5285*180000</f>
        <v/>
      </c>
      <c r="R5285" s="16">
        <f>IF(P5285&lt;=2000000,MIN(Q5285,P5285),MAX(Q5285-(P5285-2000000),50000))*0.05</f>
        <v/>
      </c>
      <c r="S5285" s="16">
        <f>MAX(0,P5285*0.1-R5285)</f>
        <v/>
      </c>
      <c r="T5285" s="16">
        <f>Q5285+MAX(0,K5285-480000)</f>
        <v/>
      </c>
      <c r="U5285" s="16">
        <f>P5285-T5285</f>
        <v/>
      </c>
      <c r="V5285" s="17">
        <f>IF(U5285&lt;0,0,LOOKUP(U5285,{0,1950001,3300001,6950001,9000001,18000001,40000001},{0.05,0.1,0.2,0.23,0.33,0.4,0.45}))</f>
        <v/>
      </c>
      <c r="W5285" s="18">
        <f>IF(U5285&lt;0,0.9,0.9-V5285*1.021)</f>
        <v/>
      </c>
      <c r="X5285" s="16">
        <f>ROUNDDOWN(S5285*0.2/W5285+2000,0)</f>
        <v/>
      </c>
      <c r="Y5285" s="17">
        <f>IF(O5285&lt;=0,0,LOOKUP(O5285,{0,1950001,3300001,6950001,9000001,18000001,40000001},{0.05,0.1,0.2,0.23,0.33,0.4,0.45}))</f>
        <v/>
      </c>
    </row>
    <row r="5286">
      <c r="A5286" t="inlineStr">
        <is>
          <t>1万円刻み</t>
        </is>
      </c>
      <c r="B5286" s="16">
        <f>'3_1万円刻み'!$A$1201</f>
        <v/>
      </c>
      <c r="C5286" t="n">
        <v>2026</v>
      </c>
      <c r="D5286" t="n">
        <v>0</v>
      </c>
      <c r="E5286" t="n">
        <v>0</v>
      </c>
      <c r="F5286" t="n">
        <v>0</v>
      </c>
      <c r="G5286" s="16">
        <f>ROUND(MIN(B5286/12,650000)*12*0.0915+MIN(B5286/12,1390000)*12*(0.0504+0)+B5286*0.005,0)</f>
        <v/>
      </c>
      <c r="H5286" t="n">
        <v>0</v>
      </c>
      <c r="I5286" t="n">
        <v>0</v>
      </c>
      <c r="J5286" s="16">
        <f>IF(C5286=2026,IF(B5286&lt;741000,0,IF(B5286&lt;2191000,B5286-740000,IF(B5286&lt;2193000,1451000,IF(B5286&lt;2196000,1453000,IF(B5286&lt;2200000,1456000,IF(B5286&lt;3600000,ROUNDDOWN(B5286/4,-3)*2.8-80000,IF(B5286&lt;6600000,ROUNDDOWN(B5286/4,-3)*3.2-440000,IF(B5286&lt;8500000,ROUNDDOWN(B5286*0.9,0)-1100000,B5286-1950000)))))))),IF(B5286&lt;651000,0,IF(B5286&lt;1900000,B5286-650000,IF(B5286&lt;3600000,ROUNDDOWN(B5286/4,-3)*2.8-80000,IF(B5286&lt;6600000,ROUNDDOWN(B5286/4,-3)*3.2-440000,IF(B5286&lt;8500000,ROUNDDOWN(B5286*0.9,0)-1100000,B5286-1950000))))))</f>
        <v/>
      </c>
      <c r="K5286" s="16">
        <f>IF(J5286&gt;23500000,NA(),IF(C5286=2026,IF(J5286&lt;=4890000,1040000,IF(J5286&lt;=6550000,670000,620000)),IF(J5286&lt;=1320000,950000,IF(J5286&lt;=3360000,880000,IF(J5286&lt;=4890000,680000,IF(J5286&lt;=6550000,630000,580000))))))</f>
        <v/>
      </c>
      <c r="L5286" s="16">
        <f>IF(D5286=1,IF(J5286&lt;=9000000,380000,IF(J5286&lt;=9500000,260000,IF(J5286&lt;=10000000,130000,0))),0)</f>
        <v/>
      </c>
      <c r="M5286" s="16">
        <f>IF(D5286=1,IF(J5286&lt;=9000000,330000,IF(J5286&lt;=9500000,220000,IF(J5286&lt;=10000000,110000,0))),0)</f>
        <v/>
      </c>
      <c r="N5286" s="16">
        <f>IF(D5286=1,IF(J5286&lt;=9000000,50000,IF(J5286&lt;=9500000,40000,IF(J5286&lt;=10000000,20000,0))),0)</f>
        <v/>
      </c>
      <c r="O5286" s="16">
        <f>MAX(0,ROUNDDOWN(J5286-G5286-K5286-L5286-E5286*380000-F5286*630000-H5286,-3))</f>
        <v/>
      </c>
      <c r="P5286" s="16">
        <f>MAX(0,ROUNDDOWN(J5286-G5286-430000-M5286-E5286*330000-F5286*450000-I5286,-3))</f>
        <v/>
      </c>
      <c r="Q5286" s="16">
        <f>50000+N5286+E5286*50000+F5286*180000</f>
        <v/>
      </c>
      <c r="R5286" s="16">
        <f>IF(P5286&lt;=2000000,MIN(Q5286,P5286),MAX(Q5286-(P5286-2000000),50000))*0.05</f>
        <v/>
      </c>
      <c r="S5286" s="16">
        <f>MAX(0,P5286*0.1-R5286)</f>
        <v/>
      </c>
      <c r="T5286" s="16">
        <f>Q5286+MAX(0,K5286-480000)</f>
        <v/>
      </c>
      <c r="U5286" s="16">
        <f>P5286-T5286</f>
        <v/>
      </c>
      <c r="V5286" s="17">
        <f>IF(U5286&lt;0,0,LOOKUP(U5286,{0,1950001,3300001,6950001,9000001,18000001,40000001},{0.05,0.1,0.2,0.23,0.33,0.4,0.45}))</f>
        <v/>
      </c>
      <c r="W5286" s="18">
        <f>IF(U5286&lt;0,0.9,0.9-V5286*1.021)</f>
        <v/>
      </c>
      <c r="X5286" s="16">
        <f>ROUNDDOWN(S5286*0.2/W5286+2000,0)</f>
        <v/>
      </c>
      <c r="Y5286" s="17">
        <f>IF(O5286&lt;=0,0,LOOKUP(O5286,{0,1950001,3300001,6950001,9000001,18000001,40000001},{0.05,0.1,0.2,0.23,0.33,0.4,0.45}))</f>
        <v/>
      </c>
    </row>
    <row r="5287">
      <c r="A5287" t="inlineStr">
        <is>
          <t>1万円刻み</t>
        </is>
      </c>
      <c r="B5287" s="16">
        <f>'3_1万円刻み'!$A$1201</f>
        <v/>
      </c>
      <c r="C5287" t="n">
        <v>2025</v>
      </c>
      <c r="D5287" t="n">
        <v>1</v>
      </c>
      <c r="E5287" t="n">
        <v>0</v>
      </c>
      <c r="F5287" t="n">
        <v>0</v>
      </c>
      <c r="G5287" s="16">
        <f>ROUND(MIN(B5287/12,650000)*12*0.0915+MIN(B5287/12,1390000)*12*(0.0504+0)+B5287*0.005,0)</f>
        <v/>
      </c>
      <c r="H5287" t="n">
        <v>0</v>
      </c>
      <c r="I5287" t="n">
        <v>0</v>
      </c>
      <c r="J5287" s="16">
        <f>IF(C5287=2026,IF(B5287&lt;741000,0,IF(B5287&lt;2191000,B5287-740000,IF(B5287&lt;2193000,1451000,IF(B5287&lt;2196000,1453000,IF(B5287&lt;2200000,1456000,IF(B5287&lt;3600000,ROUNDDOWN(B5287/4,-3)*2.8-80000,IF(B5287&lt;6600000,ROUNDDOWN(B5287/4,-3)*3.2-440000,IF(B5287&lt;8500000,ROUNDDOWN(B5287*0.9,0)-1100000,B5287-1950000)))))))),IF(B5287&lt;651000,0,IF(B5287&lt;1900000,B5287-650000,IF(B5287&lt;3600000,ROUNDDOWN(B5287/4,-3)*2.8-80000,IF(B5287&lt;6600000,ROUNDDOWN(B5287/4,-3)*3.2-440000,IF(B5287&lt;8500000,ROUNDDOWN(B5287*0.9,0)-1100000,B5287-1950000))))))</f>
        <v/>
      </c>
      <c r="K5287" s="16">
        <f>IF(J5287&gt;23500000,NA(),IF(C5287=2026,IF(J5287&lt;=4890000,1040000,IF(J5287&lt;=6550000,670000,620000)),IF(J5287&lt;=1320000,950000,IF(J5287&lt;=3360000,880000,IF(J5287&lt;=4890000,680000,IF(J5287&lt;=6550000,630000,580000))))))</f>
        <v/>
      </c>
      <c r="L5287" s="16">
        <f>IF(D5287=1,IF(J5287&lt;=9000000,380000,IF(J5287&lt;=9500000,260000,IF(J5287&lt;=10000000,130000,0))),0)</f>
        <v/>
      </c>
      <c r="M5287" s="16">
        <f>IF(D5287=1,IF(J5287&lt;=9000000,330000,IF(J5287&lt;=9500000,220000,IF(J5287&lt;=10000000,110000,0))),0)</f>
        <v/>
      </c>
      <c r="N5287" s="16">
        <f>IF(D5287=1,IF(J5287&lt;=9000000,50000,IF(J5287&lt;=9500000,40000,IF(J5287&lt;=10000000,20000,0))),0)</f>
        <v/>
      </c>
      <c r="O5287" s="16">
        <f>MAX(0,ROUNDDOWN(J5287-G5287-K5287-L5287-E5287*380000-F5287*630000-H5287,-3))</f>
        <v/>
      </c>
      <c r="P5287" s="16">
        <f>MAX(0,ROUNDDOWN(J5287-G5287-430000-M5287-E5287*330000-F5287*450000-I5287,-3))</f>
        <v/>
      </c>
      <c r="Q5287" s="16">
        <f>50000+N5287+E5287*50000+F5287*180000</f>
        <v/>
      </c>
      <c r="R5287" s="16">
        <f>IF(P5287&lt;=2000000,MIN(Q5287,P5287),MAX(Q5287-(P5287-2000000),50000))*0.05</f>
        <v/>
      </c>
      <c r="S5287" s="16">
        <f>MAX(0,P5287*0.1-R5287)</f>
        <v/>
      </c>
      <c r="T5287" s="16">
        <f>Q5287+MAX(0,K5287-480000)</f>
        <v/>
      </c>
      <c r="U5287" s="16">
        <f>P5287-T5287</f>
        <v/>
      </c>
      <c r="V5287" s="17">
        <f>IF(U5287&lt;0,0,LOOKUP(U5287,{0,1950001,3300001,6950001,9000001,18000001,40000001},{0.05,0.1,0.2,0.23,0.33,0.4,0.45}))</f>
        <v/>
      </c>
      <c r="W5287" s="18">
        <f>IF(U5287&lt;0,0.9,0.9-V5287*1.021)</f>
        <v/>
      </c>
      <c r="X5287" s="16">
        <f>ROUNDDOWN(S5287*0.2/W5287+2000,0)</f>
        <v/>
      </c>
      <c r="Y5287" s="17">
        <f>IF(O5287&lt;=0,0,LOOKUP(O5287,{0,1950001,3300001,6950001,9000001,18000001,40000001},{0.05,0.1,0.2,0.23,0.33,0.4,0.45}))</f>
        <v/>
      </c>
    </row>
    <row r="5288">
      <c r="A5288" t="inlineStr">
        <is>
          <t>1万円刻み</t>
        </is>
      </c>
      <c r="B5288" s="16">
        <f>'3_1万円刻み'!$A$1201</f>
        <v/>
      </c>
      <c r="C5288" t="n">
        <v>2026</v>
      </c>
      <c r="D5288" t="n">
        <v>1</v>
      </c>
      <c r="E5288" t="n">
        <v>0</v>
      </c>
      <c r="F5288" t="n">
        <v>0</v>
      </c>
      <c r="G5288" s="16">
        <f>ROUND(MIN(B5288/12,650000)*12*0.0915+MIN(B5288/12,1390000)*12*(0.0504+0)+B5288*0.005,0)</f>
        <v/>
      </c>
      <c r="H5288" t="n">
        <v>0</v>
      </c>
      <c r="I5288" t="n">
        <v>0</v>
      </c>
      <c r="J5288" s="16">
        <f>IF(C5288=2026,IF(B5288&lt;741000,0,IF(B5288&lt;2191000,B5288-740000,IF(B5288&lt;2193000,1451000,IF(B5288&lt;2196000,1453000,IF(B5288&lt;2200000,1456000,IF(B5288&lt;3600000,ROUNDDOWN(B5288/4,-3)*2.8-80000,IF(B5288&lt;6600000,ROUNDDOWN(B5288/4,-3)*3.2-440000,IF(B5288&lt;8500000,ROUNDDOWN(B5288*0.9,0)-1100000,B5288-1950000)))))))),IF(B5288&lt;651000,0,IF(B5288&lt;1900000,B5288-650000,IF(B5288&lt;3600000,ROUNDDOWN(B5288/4,-3)*2.8-80000,IF(B5288&lt;6600000,ROUNDDOWN(B5288/4,-3)*3.2-440000,IF(B5288&lt;8500000,ROUNDDOWN(B5288*0.9,0)-1100000,B5288-1950000))))))</f>
        <v/>
      </c>
      <c r="K5288" s="16">
        <f>IF(J5288&gt;23500000,NA(),IF(C5288=2026,IF(J5288&lt;=4890000,1040000,IF(J5288&lt;=6550000,670000,620000)),IF(J5288&lt;=1320000,950000,IF(J5288&lt;=3360000,880000,IF(J5288&lt;=4890000,680000,IF(J5288&lt;=6550000,630000,580000))))))</f>
        <v/>
      </c>
      <c r="L5288" s="16">
        <f>IF(D5288=1,IF(J5288&lt;=9000000,380000,IF(J5288&lt;=9500000,260000,IF(J5288&lt;=10000000,130000,0))),0)</f>
        <v/>
      </c>
      <c r="M5288" s="16">
        <f>IF(D5288=1,IF(J5288&lt;=9000000,330000,IF(J5288&lt;=9500000,220000,IF(J5288&lt;=10000000,110000,0))),0)</f>
        <v/>
      </c>
      <c r="N5288" s="16">
        <f>IF(D5288=1,IF(J5288&lt;=9000000,50000,IF(J5288&lt;=9500000,40000,IF(J5288&lt;=10000000,20000,0))),0)</f>
        <v/>
      </c>
      <c r="O5288" s="16">
        <f>MAX(0,ROUNDDOWN(J5288-G5288-K5288-L5288-E5288*380000-F5288*630000-H5288,-3))</f>
        <v/>
      </c>
      <c r="P5288" s="16">
        <f>MAX(0,ROUNDDOWN(J5288-G5288-430000-M5288-E5288*330000-F5288*450000-I5288,-3))</f>
        <v/>
      </c>
      <c r="Q5288" s="16">
        <f>50000+N5288+E5288*50000+F5288*180000</f>
        <v/>
      </c>
      <c r="R5288" s="16">
        <f>IF(P5288&lt;=2000000,MIN(Q5288,P5288),MAX(Q5288-(P5288-2000000),50000))*0.05</f>
        <v/>
      </c>
      <c r="S5288" s="16">
        <f>MAX(0,P5288*0.1-R5288)</f>
        <v/>
      </c>
      <c r="T5288" s="16">
        <f>Q5288+MAX(0,K5288-480000)</f>
        <v/>
      </c>
      <c r="U5288" s="16">
        <f>P5288-T5288</f>
        <v/>
      </c>
      <c r="V5288" s="17">
        <f>IF(U5288&lt;0,0,LOOKUP(U5288,{0,1950001,3300001,6950001,9000001,18000001,40000001},{0.05,0.1,0.2,0.23,0.33,0.4,0.45}))</f>
        <v/>
      </c>
      <c r="W5288" s="18">
        <f>IF(U5288&lt;0,0.9,0.9-V5288*1.021)</f>
        <v/>
      </c>
      <c r="X5288" s="16">
        <f>ROUNDDOWN(S5288*0.2/W5288+2000,0)</f>
        <v/>
      </c>
      <c r="Y5288" s="17">
        <f>IF(O5288&lt;=0,0,LOOKUP(O5288,{0,1950001,3300001,6950001,9000001,18000001,40000001},{0.05,0.1,0.2,0.23,0.33,0.4,0.45}))</f>
        <v/>
      </c>
    </row>
    <row r="5289">
      <c r="A5289" t="inlineStr">
        <is>
          <t>1万円刻み</t>
        </is>
      </c>
      <c r="B5289" s="16">
        <f>'3_1万円刻み'!$A$1202</f>
        <v/>
      </c>
      <c r="C5289" t="n">
        <v>2025</v>
      </c>
      <c r="D5289" t="n">
        <v>0</v>
      </c>
      <c r="E5289" t="n">
        <v>0</v>
      </c>
      <c r="F5289" t="n">
        <v>0</v>
      </c>
      <c r="G5289" s="16">
        <f>ROUND(MIN(B5289/12,650000)*12*0.0915+MIN(B5289/12,1390000)*12*(0.0504+0)+B5289*0.005,0)</f>
        <v/>
      </c>
      <c r="H5289" t="n">
        <v>0</v>
      </c>
      <c r="I5289" t="n">
        <v>0</v>
      </c>
      <c r="J5289" s="16">
        <f>IF(C5289=2026,IF(B5289&lt;741000,0,IF(B5289&lt;2191000,B5289-740000,IF(B5289&lt;2193000,1451000,IF(B5289&lt;2196000,1453000,IF(B5289&lt;2200000,1456000,IF(B5289&lt;3600000,ROUNDDOWN(B5289/4,-3)*2.8-80000,IF(B5289&lt;6600000,ROUNDDOWN(B5289/4,-3)*3.2-440000,IF(B5289&lt;8500000,ROUNDDOWN(B5289*0.9,0)-1100000,B5289-1950000)))))))),IF(B5289&lt;651000,0,IF(B5289&lt;1900000,B5289-650000,IF(B5289&lt;3600000,ROUNDDOWN(B5289/4,-3)*2.8-80000,IF(B5289&lt;6600000,ROUNDDOWN(B5289/4,-3)*3.2-440000,IF(B5289&lt;8500000,ROUNDDOWN(B5289*0.9,0)-1100000,B5289-1950000))))))</f>
        <v/>
      </c>
      <c r="K5289" s="16">
        <f>IF(J5289&gt;23500000,NA(),IF(C5289=2026,IF(J5289&lt;=4890000,1040000,IF(J5289&lt;=6550000,670000,620000)),IF(J5289&lt;=1320000,950000,IF(J5289&lt;=3360000,880000,IF(J5289&lt;=4890000,680000,IF(J5289&lt;=6550000,630000,580000))))))</f>
        <v/>
      </c>
      <c r="L5289" s="16">
        <f>IF(D5289=1,IF(J5289&lt;=9000000,380000,IF(J5289&lt;=9500000,260000,IF(J5289&lt;=10000000,130000,0))),0)</f>
        <v/>
      </c>
      <c r="M5289" s="16">
        <f>IF(D5289=1,IF(J5289&lt;=9000000,330000,IF(J5289&lt;=9500000,220000,IF(J5289&lt;=10000000,110000,0))),0)</f>
        <v/>
      </c>
      <c r="N5289" s="16">
        <f>IF(D5289=1,IF(J5289&lt;=9000000,50000,IF(J5289&lt;=9500000,40000,IF(J5289&lt;=10000000,20000,0))),0)</f>
        <v/>
      </c>
      <c r="O5289" s="16">
        <f>MAX(0,ROUNDDOWN(J5289-G5289-K5289-L5289-E5289*380000-F5289*630000-H5289,-3))</f>
        <v/>
      </c>
      <c r="P5289" s="16">
        <f>MAX(0,ROUNDDOWN(J5289-G5289-430000-M5289-E5289*330000-F5289*450000-I5289,-3))</f>
        <v/>
      </c>
      <c r="Q5289" s="16">
        <f>50000+N5289+E5289*50000+F5289*180000</f>
        <v/>
      </c>
      <c r="R5289" s="16">
        <f>IF(P5289&lt;=2000000,MIN(Q5289,P5289),MAX(Q5289-(P5289-2000000),50000))*0.05</f>
        <v/>
      </c>
      <c r="S5289" s="16">
        <f>MAX(0,P5289*0.1-R5289)</f>
        <v/>
      </c>
      <c r="T5289" s="16">
        <f>Q5289+MAX(0,K5289-480000)</f>
        <v/>
      </c>
      <c r="U5289" s="16">
        <f>P5289-T5289</f>
        <v/>
      </c>
      <c r="V5289" s="17">
        <f>IF(U5289&lt;0,0,LOOKUP(U5289,{0,1950001,3300001,6950001,9000001,18000001,40000001},{0.05,0.1,0.2,0.23,0.33,0.4,0.45}))</f>
        <v/>
      </c>
      <c r="W5289" s="18">
        <f>IF(U5289&lt;0,0.9,0.9-V5289*1.021)</f>
        <v/>
      </c>
      <c r="X5289" s="16">
        <f>ROUNDDOWN(S5289*0.2/W5289+2000,0)</f>
        <v/>
      </c>
      <c r="Y5289" s="17">
        <f>IF(O5289&lt;=0,0,LOOKUP(O5289,{0,1950001,3300001,6950001,9000001,18000001,40000001},{0.05,0.1,0.2,0.23,0.33,0.4,0.45}))</f>
        <v/>
      </c>
    </row>
    <row r="5290">
      <c r="A5290" t="inlineStr">
        <is>
          <t>1万円刻み</t>
        </is>
      </c>
      <c r="B5290" s="16">
        <f>'3_1万円刻み'!$A$1202</f>
        <v/>
      </c>
      <c r="C5290" t="n">
        <v>2026</v>
      </c>
      <c r="D5290" t="n">
        <v>0</v>
      </c>
      <c r="E5290" t="n">
        <v>0</v>
      </c>
      <c r="F5290" t="n">
        <v>0</v>
      </c>
      <c r="G5290" s="16">
        <f>ROUND(MIN(B5290/12,650000)*12*0.0915+MIN(B5290/12,1390000)*12*(0.0504+0)+B5290*0.005,0)</f>
        <v/>
      </c>
      <c r="H5290" t="n">
        <v>0</v>
      </c>
      <c r="I5290" t="n">
        <v>0</v>
      </c>
      <c r="J5290" s="16">
        <f>IF(C5290=2026,IF(B5290&lt;741000,0,IF(B5290&lt;2191000,B5290-740000,IF(B5290&lt;2193000,1451000,IF(B5290&lt;2196000,1453000,IF(B5290&lt;2200000,1456000,IF(B5290&lt;3600000,ROUNDDOWN(B5290/4,-3)*2.8-80000,IF(B5290&lt;6600000,ROUNDDOWN(B5290/4,-3)*3.2-440000,IF(B5290&lt;8500000,ROUNDDOWN(B5290*0.9,0)-1100000,B5290-1950000)))))))),IF(B5290&lt;651000,0,IF(B5290&lt;1900000,B5290-650000,IF(B5290&lt;3600000,ROUNDDOWN(B5290/4,-3)*2.8-80000,IF(B5290&lt;6600000,ROUNDDOWN(B5290/4,-3)*3.2-440000,IF(B5290&lt;8500000,ROUNDDOWN(B5290*0.9,0)-1100000,B5290-1950000))))))</f>
        <v/>
      </c>
      <c r="K5290" s="16">
        <f>IF(J5290&gt;23500000,NA(),IF(C5290=2026,IF(J5290&lt;=4890000,1040000,IF(J5290&lt;=6550000,670000,620000)),IF(J5290&lt;=1320000,950000,IF(J5290&lt;=3360000,880000,IF(J5290&lt;=4890000,680000,IF(J5290&lt;=6550000,630000,580000))))))</f>
        <v/>
      </c>
      <c r="L5290" s="16">
        <f>IF(D5290=1,IF(J5290&lt;=9000000,380000,IF(J5290&lt;=9500000,260000,IF(J5290&lt;=10000000,130000,0))),0)</f>
        <v/>
      </c>
      <c r="M5290" s="16">
        <f>IF(D5290=1,IF(J5290&lt;=9000000,330000,IF(J5290&lt;=9500000,220000,IF(J5290&lt;=10000000,110000,0))),0)</f>
        <v/>
      </c>
      <c r="N5290" s="16">
        <f>IF(D5290=1,IF(J5290&lt;=9000000,50000,IF(J5290&lt;=9500000,40000,IF(J5290&lt;=10000000,20000,0))),0)</f>
        <v/>
      </c>
      <c r="O5290" s="16">
        <f>MAX(0,ROUNDDOWN(J5290-G5290-K5290-L5290-E5290*380000-F5290*630000-H5290,-3))</f>
        <v/>
      </c>
      <c r="P5290" s="16">
        <f>MAX(0,ROUNDDOWN(J5290-G5290-430000-M5290-E5290*330000-F5290*450000-I5290,-3))</f>
        <v/>
      </c>
      <c r="Q5290" s="16">
        <f>50000+N5290+E5290*50000+F5290*180000</f>
        <v/>
      </c>
      <c r="R5290" s="16">
        <f>IF(P5290&lt;=2000000,MIN(Q5290,P5290),MAX(Q5290-(P5290-2000000),50000))*0.05</f>
        <v/>
      </c>
      <c r="S5290" s="16">
        <f>MAX(0,P5290*0.1-R5290)</f>
        <v/>
      </c>
      <c r="T5290" s="16">
        <f>Q5290+MAX(0,K5290-480000)</f>
        <v/>
      </c>
      <c r="U5290" s="16">
        <f>P5290-T5290</f>
        <v/>
      </c>
      <c r="V5290" s="17">
        <f>IF(U5290&lt;0,0,LOOKUP(U5290,{0,1950001,3300001,6950001,9000001,18000001,40000001},{0.05,0.1,0.2,0.23,0.33,0.4,0.45}))</f>
        <v/>
      </c>
      <c r="W5290" s="18">
        <f>IF(U5290&lt;0,0.9,0.9-V5290*1.021)</f>
        <v/>
      </c>
      <c r="X5290" s="16">
        <f>ROUNDDOWN(S5290*0.2/W5290+2000,0)</f>
        <v/>
      </c>
      <c r="Y5290" s="17">
        <f>IF(O5290&lt;=0,0,LOOKUP(O5290,{0,1950001,3300001,6950001,9000001,18000001,40000001},{0.05,0.1,0.2,0.23,0.33,0.4,0.45}))</f>
        <v/>
      </c>
    </row>
    <row r="5291">
      <c r="A5291" t="inlineStr">
        <is>
          <t>1万円刻み</t>
        </is>
      </c>
      <c r="B5291" s="16">
        <f>'3_1万円刻み'!$A$1202</f>
        <v/>
      </c>
      <c r="C5291" t="n">
        <v>2025</v>
      </c>
      <c r="D5291" t="n">
        <v>1</v>
      </c>
      <c r="E5291" t="n">
        <v>0</v>
      </c>
      <c r="F5291" t="n">
        <v>0</v>
      </c>
      <c r="G5291" s="16">
        <f>ROUND(MIN(B5291/12,650000)*12*0.0915+MIN(B5291/12,1390000)*12*(0.0504+0)+B5291*0.005,0)</f>
        <v/>
      </c>
      <c r="H5291" t="n">
        <v>0</v>
      </c>
      <c r="I5291" t="n">
        <v>0</v>
      </c>
      <c r="J5291" s="16">
        <f>IF(C5291=2026,IF(B5291&lt;741000,0,IF(B5291&lt;2191000,B5291-740000,IF(B5291&lt;2193000,1451000,IF(B5291&lt;2196000,1453000,IF(B5291&lt;2200000,1456000,IF(B5291&lt;3600000,ROUNDDOWN(B5291/4,-3)*2.8-80000,IF(B5291&lt;6600000,ROUNDDOWN(B5291/4,-3)*3.2-440000,IF(B5291&lt;8500000,ROUNDDOWN(B5291*0.9,0)-1100000,B5291-1950000)))))))),IF(B5291&lt;651000,0,IF(B5291&lt;1900000,B5291-650000,IF(B5291&lt;3600000,ROUNDDOWN(B5291/4,-3)*2.8-80000,IF(B5291&lt;6600000,ROUNDDOWN(B5291/4,-3)*3.2-440000,IF(B5291&lt;8500000,ROUNDDOWN(B5291*0.9,0)-1100000,B5291-1950000))))))</f>
        <v/>
      </c>
      <c r="K5291" s="16">
        <f>IF(J5291&gt;23500000,NA(),IF(C5291=2026,IF(J5291&lt;=4890000,1040000,IF(J5291&lt;=6550000,670000,620000)),IF(J5291&lt;=1320000,950000,IF(J5291&lt;=3360000,880000,IF(J5291&lt;=4890000,680000,IF(J5291&lt;=6550000,630000,580000))))))</f>
        <v/>
      </c>
      <c r="L5291" s="16">
        <f>IF(D5291=1,IF(J5291&lt;=9000000,380000,IF(J5291&lt;=9500000,260000,IF(J5291&lt;=10000000,130000,0))),0)</f>
        <v/>
      </c>
      <c r="M5291" s="16">
        <f>IF(D5291=1,IF(J5291&lt;=9000000,330000,IF(J5291&lt;=9500000,220000,IF(J5291&lt;=10000000,110000,0))),0)</f>
        <v/>
      </c>
      <c r="N5291" s="16">
        <f>IF(D5291=1,IF(J5291&lt;=9000000,50000,IF(J5291&lt;=9500000,40000,IF(J5291&lt;=10000000,20000,0))),0)</f>
        <v/>
      </c>
      <c r="O5291" s="16">
        <f>MAX(0,ROUNDDOWN(J5291-G5291-K5291-L5291-E5291*380000-F5291*630000-H5291,-3))</f>
        <v/>
      </c>
      <c r="P5291" s="16">
        <f>MAX(0,ROUNDDOWN(J5291-G5291-430000-M5291-E5291*330000-F5291*450000-I5291,-3))</f>
        <v/>
      </c>
      <c r="Q5291" s="16">
        <f>50000+N5291+E5291*50000+F5291*180000</f>
        <v/>
      </c>
      <c r="R5291" s="16">
        <f>IF(P5291&lt;=2000000,MIN(Q5291,P5291),MAX(Q5291-(P5291-2000000),50000))*0.05</f>
        <v/>
      </c>
      <c r="S5291" s="16">
        <f>MAX(0,P5291*0.1-R5291)</f>
        <v/>
      </c>
      <c r="T5291" s="16">
        <f>Q5291+MAX(0,K5291-480000)</f>
        <v/>
      </c>
      <c r="U5291" s="16">
        <f>P5291-T5291</f>
        <v/>
      </c>
      <c r="V5291" s="17">
        <f>IF(U5291&lt;0,0,LOOKUP(U5291,{0,1950001,3300001,6950001,9000001,18000001,40000001},{0.05,0.1,0.2,0.23,0.33,0.4,0.45}))</f>
        <v/>
      </c>
      <c r="W5291" s="18">
        <f>IF(U5291&lt;0,0.9,0.9-V5291*1.021)</f>
        <v/>
      </c>
      <c r="X5291" s="16">
        <f>ROUNDDOWN(S5291*0.2/W5291+2000,0)</f>
        <v/>
      </c>
      <c r="Y5291" s="17">
        <f>IF(O5291&lt;=0,0,LOOKUP(O5291,{0,1950001,3300001,6950001,9000001,18000001,40000001},{0.05,0.1,0.2,0.23,0.33,0.4,0.45}))</f>
        <v/>
      </c>
    </row>
    <row r="5292">
      <c r="A5292" t="inlineStr">
        <is>
          <t>1万円刻み</t>
        </is>
      </c>
      <c r="B5292" s="16">
        <f>'3_1万円刻み'!$A$1202</f>
        <v/>
      </c>
      <c r="C5292" t="n">
        <v>2026</v>
      </c>
      <c r="D5292" t="n">
        <v>1</v>
      </c>
      <c r="E5292" t="n">
        <v>0</v>
      </c>
      <c r="F5292" t="n">
        <v>0</v>
      </c>
      <c r="G5292" s="16">
        <f>ROUND(MIN(B5292/12,650000)*12*0.0915+MIN(B5292/12,1390000)*12*(0.0504+0)+B5292*0.005,0)</f>
        <v/>
      </c>
      <c r="H5292" t="n">
        <v>0</v>
      </c>
      <c r="I5292" t="n">
        <v>0</v>
      </c>
      <c r="J5292" s="16">
        <f>IF(C5292=2026,IF(B5292&lt;741000,0,IF(B5292&lt;2191000,B5292-740000,IF(B5292&lt;2193000,1451000,IF(B5292&lt;2196000,1453000,IF(B5292&lt;2200000,1456000,IF(B5292&lt;3600000,ROUNDDOWN(B5292/4,-3)*2.8-80000,IF(B5292&lt;6600000,ROUNDDOWN(B5292/4,-3)*3.2-440000,IF(B5292&lt;8500000,ROUNDDOWN(B5292*0.9,0)-1100000,B5292-1950000)))))))),IF(B5292&lt;651000,0,IF(B5292&lt;1900000,B5292-650000,IF(B5292&lt;3600000,ROUNDDOWN(B5292/4,-3)*2.8-80000,IF(B5292&lt;6600000,ROUNDDOWN(B5292/4,-3)*3.2-440000,IF(B5292&lt;8500000,ROUNDDOWN(B5292*0.9,0)-1100000,B5292-1950000))))))</f>
        <v/>
      </c>
      <c r="K5292" s="16">
        <f>IF(J5292&gt;23500000,NA(),IF(C5292=2026,IF(J5292&lt;=4890000,1040000,IF(J5292&lt;=6550000,670000,620000)),IF(J5292&lt;=1320000,950000,IF(J5292&lt;=3360000,880000,IF(J5292&lt;=4890000,680000,IF(J5292&lt;=6550000,630000,580000))))))</f>
        <v/>
      </c>
      <c r="L5292" s="16">
        <f>IF(D5292=1,IF(J5292&lt;=9000000,380000,IF(J5292&lt;=9500000,260000,IF(J5292&lt;=10000000,130000,0))),0)</f>
        <v/>
      </c>
      <c r="M5292" s="16">
        <f>IF(D5292=1,IF(J5292&lt;=9000000,330000,IF(J5292&lt;=9500000,220000,IF(J5292&lt;=10000000,110000,0))),0)</f>
        <v/>
      </c>
      <c r="N5292" s="16">
        <f>IF(D5292=1,IF(J5292&lt;=9000000,50000,IF(J5292&lt;=9500000,40000,IF(J5292&lt;=10000000,20000,0))),0)</f>
        <v/>
      </c>
      <c r="O5292" s="16">
        <f>MAX(0,ROUNDDOWN(J5292-G5292-K5292-L5292-E5292*380000-F5292*630000-H5292,-3))</f>
        <v/>
      </c>
      <c r="P5292" s="16">
        <f>MAX(0,ROUNDDOWN(J5292-G5292-430000-M5292-E5292*330000-F5292*450000-I5292,-3))</f>
        <v/>
      </c>
      <c r="Q5292" s="16">
        <f>50000+N5292+E5292*50000+F5292*180000</f>
        <v/>
      </c>
      <c r="R5292" s="16">
        <f>IF(P5292&lt;=2000000,MIN(Q5292,P5292),MAX(Q5292-(P5292-2000000),50000))*0.05</f>
        <v/>
      </c>
      <c r="S5292" s="16">
        <f>MAX(0,P5292*0.1-R5292)</f>
        <v/>
      </c>
      <c r="T5292" s="16">
        <f>Q5292+MAX(0,K5292-480000)</f>
        <v/>
      </c>
      <c r="U5292" s="16">
        <f>P5292-T5292</f>
        <v/>
      </c>
      <c r="V5292" s="17">
        <f>IF(U5292&lt;0,0,LOOKUP(U5292,{0,1950001,3300001,6950001,9000001,18000001,40000001},{0.05,0.1,0.2,0.23,0.33,0.4,0.45}))</f>
        <v/>
      </c>
      <c r="W5292" s="18">
        <f>IF(U5292&lt;0,0.9,0.9-V5292*1.021)</f>
        <v/>
      </c>
      <c r="X5292" s="16">
        <f>ROUNDDOWN(S5292*0.2/W5292+2000,0)</f>
        <v/>
      </c>
      <c r="Y5292" s="17">
        <f>IF(O5292&lt;=0,0,LOOKUP(O5292,{0,1950001,3300001,6950001,9000001,18000001,40000001},{0.05,0.1,0.2,0.23,0.33,0.4,0.45}))</f>
        <v/>
      </c>
    </row>
    <row r="5293">
      <c r="A5293" t="inlineStr">
        <is>
          <t>1万円刻み</t>
        </is>
      </c>
      <c r="B5293" s="16">
        <f>'3_1万円刻み'!$A$1203</f>
        <v/>
      </c>
      <c r="C5293" t="n">
        <v>2025</v>
      </c>
      <c r="D5293" t="n">
        <v>0</v>
      </c>
      <c r="E5293" t="n">
        <v>0</v>
      </c>
      <c r="F5293" t="n">
        <v>0</v>
      </c>
      <c r="G5293" s="16">
        <f>ROUND(MIN(B5293/12,650000)*12*0.0915+MIN(B5293/12,1390000)*12*(0.0504+0)+B5293*0.005,0)</f>
        <v/>
      </c>
      <c r="H5293" t="n">
        <v>0</v>
      </c>
      <c r="I5293" t="n">
        <v>0</v>
      </c>
      <c r="J5293" s="16">
        <f>IF(C5293=2026,IF(B5293&lt;741000,0,IF(B5293&lt;2191000,B5293-740000,IF(B5293&lt;2193000,1451000,IF(B5293&lt;2196000,1453000,IF(B5293&lt;2200000,1456000,IF(B5293&lt;3600000,ROUNDDOWN(B5293/4,-3)*2.8-80000,IF(B5293&lt;6600000,ROUNDDOWN(B5293/4,-3)*3.2-440000,IF(B5293&lt;8500000,ROUNDDOWN(B5293*0.9,0)-1100000,B5293-1950000)))))))),IF(B5293&lt;651000,0,IF(B5293&lt;1900000,B5293-650000,IF(B5293&lt;3600000,ROUNDDOWN(B5293/4,-3)*2.8-80000,IF(B5293&lt;6600000,ROUNDDOWN(B5293/4,-3)*3.2-440000,IF(B5293&lt;8500000,ROUNDDOWN(B5293*0.9,0)-1100000,B5293-1950000))))))</f>
        <v/>
      </c>
      <c r="K5293" s="16">
        <f>IF(J5293&gt;23500000,NA(),IF(C5293=2026,IF(J5293&lt;=4890000,1040000,IF(J5293&lt;=6550000,670000,620000)),IF(J5293&lt;=1320000,950000,IF(J5293&lt;=3360000,880000,IF(J5293&lt;=4890000,680000,IF(J5293&lt;=6550000,630000,580000))))))</f>
        <v/>
      </c>
      <c r="L5293" s="16">
        <f>IF(D5293=1,IF(J5293&lt;=9000000,380000,IF(J5293&lt;=9500000,260000,IF(J5293&lt;=10000000,130000,0))),0)</f>
        <v/>
      </c>
      <c r="M5293" s="16">
        <f>IF(D5293=1,IF(J5293&lt;=9000000,330000,IF(J5293&lt;=9500000,220000,IF(J5293&lt;=10000000,110000,0))),0)</f>
        <v/>
      </c>
      <c r="N5293" s="16">
        <f>IF(D5293=1,IF(J5293&lt;=9000000,50000,IF(J5293&lt;=9500000,40000,IF(J5293&lt;=10000000,20000,0))),0)</f>
        <v/>
      </c>
      <c r="O5293" s="16">
        <f>MAX(0,ROUNDDOWN(J5293-G5293-K5293-L5293-E5293*380000-F5293*630000-H5293,-3))</f>
        <v/>
      </c>
      <c r="P5293" s="16">
        <f>MAX(0,ROUNDDOWN(J5293-G5293-430000-M5293-E5293*330000-F5293*450000-I5293,-3))</f>
        <v/>
      </c>
      <c r="Q5293" s="16">
        <f>50000+N5293+E5293*50000+F5293*180000</f>
        <v/>
      </c>
      <c r="R5293" s="16">
        <f>IF(P5293&lt;=2000000,MIN(Q5293,P5293),MAX(Q5293-(P5293-2000000),50000))*0.05</f>
        <v/>
      </c>
      <c r="S5293" s="16">
        <f>MAX(0,P5293*0.1-R5293)</f>
        <v/>
      </c>
      <c r="T5293" s="16">
        <f>Q5293+MAX(0,K5293-480000)</f>
        <v/>
      </c>
      <c r="U5293" s="16">
        <f>P5293-T5293</f>
        <v/>
      </c>
      <c r="V5293" s="17">
        <f>IF(U5293&lt;0,0,LOOKUP(U5293,{0,1950001,3300001,6950001,9000001,18000001,40000001},{0.05,0.1,0.2,0.23,0.33,0.4,0.45}))</f>
        <v/>
      </c>
      <c r="W5293" s="18">
        <f>IF(U5293&lt;0,0.9,0.9-V5293*1.021)</f>
        <v/>
      </c>
      <c r="X5293" s="16">
        <f>ROUNDDOWN(S5293*0.2/W5293+2000,0)</f>
        <v/>
      </c>
      <c r="Y5293" s="17">
        <f>IF(O5293&lt;=0,0,LOOKUP(O5293,{0,1950001,3300001,6950001,9000001,18000001,40000001},{0.05,0.1,0.2,0.23,0.33,0.4,0.45}))</f>
        <v/>
      </c>
    </row>
    <row r="5294">
      <c r="A5294" t="inlineStr">
        <is>
          <t>1万円刻み</t>
        </is>
      </c>
      <c r="B5294" s="16">
        <f>'3_1万円刻み'!$A$1203</f>
        <v/>
      </c>
      <c r="C5294" t="n">
        <v>2026</v>
      </c>
      <c r="D5294" t="n">
        <v>0</v>
      </c>
      <c r="E5294" t="n">
        <v>0</v>
      </c>
      <c r="F5294" t="n">
        <v>0</v>
      </c>
      <c r="G5294" s="16">
        <f>ROUND(MIN(B5294/12,650000)*12*0.0915+MIN(B5294/12,1390000)*12*(0.0504+0)+B5294*0.005,0)</f>
        <v/>
      </c>
      <c r="H5294" t="n">
        <v>0</v>
      </c>
      <c r="I5294" t="n">
        <v>0</v>
      </c>
      <c r="J5294" s="16">
        <f>IF(C5294=2026,IF(B5294&lt;741000,0,IF(B5294&lt;2191000,B5294-740000,IF(B5294&lt;2193000,1451000,IF(B5294&lt;2196000,1453000,IF(B5294&lt;2200000,1456000,IF(B5294&lt;3600000,ROUNDDOWN(B5294/4,-3)*2.8-80000,IF(B5294&lt;6600000,ROUNDDOWN(B5294/4,-3)*3.2-440000,IF(B5294&lt;8500000,ROUNDDOWN(B5294*0.9,0)-1100000,B5294-1950000)))))))),IF(B5294&lt;651000,0,IF(B5294&lt;1900000,B5294-650000,IF(B5294&lt;3600000,ROUNDDOWN(B5294/4,-3)*2.8-80000,IF(B5294&lt;6600000,ROUNDDOWN(B5294/4,-3)*3.2-440000,IF(B5294&lt;8500000,ROUNDDOWN(B5294*0.9,0)-1100000,B5294-1950000))))))</f>
        <v/>
      </c>
      <c r="K5294" s="16">
        <f>IF(J5294&gt;23500000,NA(),IF(C5294=2026,IF(J5294&lt;=4890000,1040000,IF(J5294&lt;=6550000,670000,620000)),IF(J5294&lt;=1320000,950000,IF(J5294&lt;=3360000,880000,IF(J5294&lt;=4890000,680000,IF(J5294&lt;=6550000,630000,580000))))))</f>
        <v/>
      </c>
      <c r="L5294" s="16">
        <f>IF(D5294=1,IF(J5294&lt;=9000000,380000,IF(J5294&lt;=9500000,260000,IF(J5294&lt;=10000000,130000,0))),0)</f>
        <v/>
      </c>
      <c r="M5294" s="16">
        <f>IF(D5294=1,IF(J5294&lt;=9000000,330000,IF(J5294&lt;=9500000,220000,IF(J5294&lt;=10000000,110000,0))),0)</f>
        <v/>
      </c>
      <c r="N5294" s="16">
        <f>IF(D5294=1,IF(J5294&lt;=9000000,50000,IF(J5294&lt;=9500000,40000,IF(J5294&lt;=10000000,20000,0))),0)</f>
        <v/>
      </c>
      <c r="O5294" s="16">
        <f>MAX(0,ROUNDDOWN(J5294-G5294-K5294-L5294-E5294*380000-F5294*630000-H5294,-3))</f>
        <v/>
      </c>
      <c r="P5294" s="16">
        <f>MAX(0,ROUNDDOWN(J5294-G5294-430000-M5294-E5294*330000-F5294*450000-I5294,-3))</f>
        <v/>
      </c>
      <c r="Q5294" s="16">
        <f>50000+N5294+E5294*50000+F5294*180000</f>
        <v/>
      </c>
      <c r="R5294" s="16">
        <f>IF(P5294&lt;=2000000,MIN(Q5294,P5294),MAX(Q5294-(P5294-2000000),50000))*0.05</f>
        <v/>
      </c>
      <c r="S5294" s="16">
        <f>MAX(0,P5294*0.1-R5294)</f>
        <v/>
      </c>
      <c r="T5294" s="16">
        <f>Q5294+MAX(0,K5294-480000)</f>
        <v/>
      </c>
      <c r="U5294" s="16">
        <f>P5294-T5294</f>
        <v/>
      </c>
      <c r="V5294" s="17">
        <f>IF(U5294&lt;0,0,LOOKUP(U5294,{0,1950001,3300001,6950001,9000001,18000001,40000001},{0.05,0.1,0.2,0.23,0.33,0.4,0.45}))</f>
        <v/>
      </c>
      <c r="W5294" s="18">
        <f>IF(U5294&lt;0,0.9,0.9-V5294*1.021)</f>
        <v/>
      </c>
      <c r="X5294" s="16">
        <f>ROUNDDOWN(S5294*0.2/W5294+2000,0)</f>
        <v/>
      </c>
      <c r="Y5294" s="17">
        <f>IF(O5294&lt;=0,0,LOOKUP(O5294,{0,1950001,3300001,6950001,9000001,18000001,40000001},{0.05,0.1,0.2,0.23,0.33,0.4,0.45}))</f>
        <v/>
      </c>
    </row>
    <row r="5295">
      <c r="A5295" t="inlineStr">
        <is>
          <t>1万円刻み</t>
        </is>
      </c>
      <c r="B5295" s="16">
        <f>'3_1万円刻み'!$A$1203</f>
        <v/>
      </c>
      <c r="C5295" t="n">
        <v>2025</v>
      </c>
      <c r="D5295" t="n">
        <v>1</v>
      </c>
      <c r="E5295" t="n">
        <v>0</v>
      </c>
      <c r="F5295" t="n">
        <v>0</v>
      </c>
      <c r="G5295" s="16">
        <f>ROUND(MIN(B5295/12,650000)*12*0.0915+MIN(B5295/12,1390000)*12*(0.0504+0)+B5295*0.005,0)</f>
        <v/>
      </c>
      <c r="H5295" t="n">
        <v>0</v>
      </c>
      <c r="I5295" t="n">
        <v>0</v>
      </c>
      <c r="J5295" s="16">
        <f>IF(C5295=2026,IF(B5295&lt;741000,0,IF(B5295&lt;2191000,B5295-740000,IF(B5295&lt;2193000,1451000,IF(B5295&lt;2196000,1453000,IF(B5295&lt;2200000,1456000,IF(B5295&lt;3600000,ROUNDDOWN(B5295/4,-3)*2.8-80000,IF(B5295&lt;6600000,ROUNDDOWN(B5295/4,-3)*3.2-440000,IF(B5295&lt;8500000,ROUNDDOWN(B5295*0.9,0)-1100000,B5295-1950000)))))))),IF(B5295&lt;651000,0,IF(B5295&lt;1900000,B5295-650000,IF(B5295&lt;3600000,ROUNDDOWN(B5295/4,-3)*2.8-80000,IF(B5295&lt;6600000,ROUNDDOWN(B5295/4,-3)*3.2-440000,IF(B5295&lt;8500000,ROUNDDOWN(B5295*0.9,0)-1100000,B5295-1950000))))))</f>
        <v/>
      </c>
      <c r="K5295" s="16">
        <f>IF(J5295&gt;23500000,NA(),IF(C5295=2026,IF(J5295&lt;=4890000,1040000,IF(J5295&lt;=6550000,670000,620000)),IF(J5295&lt;=1320000,950000,IF(J5295&lt;=3360000,880000,IF(J5295&lt;=4890000,680000,IF(J5295&lt;=6550000,630000,580000))))))</f>
        <v/>
      </c>
      <c r="L5295" s="16">
        <f>IF(D5295=1,IF(J5295&lt;=9000000,380000,IF(J5295&lt;=9500000,260000,IF(J5295&lt;=10000000,130000,0))),0)</f>
        <v/>
      </c>
      <c r="M5295" s="16">
        <f>IF(D5295=1,IF(J5295&lt;=9000000,330000,IF(J5295&lt;=9500000,220000,IF(J5295&lt;=10000000,110000,0))),0)</f>
        <v/>
      </c>
      <c r="N5295" s="16">
        <f>IF(D5295=1,IF(J5295&lt;=9000000,50000,IF(J5295&lt;=9500000,40000,IF(J5295&lt;=10000000,20000,0))),0)</f>
        <v/>
      </c>
      <c r="O5295" s="16">
        <f>MAX(0,ROUNDDOWN(J5295-G5295-K5295-L5295-E5295*380000-F5295*630000-H5295,-3))</f>
        <v/>
      </c>
      <c r="P5295" s="16">
        <f>MAX(0,ROUNDDOWN(J5295-G5295-430000-M5295-E5295*330000-F5295*450000-I5295,-3))</f>
        <v/>
      </c>
      <c r="Q5295" s="16">
        <f>50000+N5295+E5295*50000+F5295*180000</f>
        <v/>
      </c>
      <c r="R5295" s="16">
        <f>IF(P5295&lt;=2000000,MIN(Q5295,P5295),MAX(Q5295-(P5295-2000000),50000))*0.05</f>
        <v/>
      </c>
      <c r="S5295" s="16">
        <f>MAX(0,P5295*0.1-R5295)</f>
        <v/>
      </c>
      <c r="T5295" s="16">
        <f>Q5295+MAX(0,K5295-480000)</f>
        <v/>
      </c>
      <c r="U5295" s="16">
        <f>P5295-T5295</f>
        <v/>
      </c>
      <c r="V5295" s="17">
        <f>IF(U5295&lt;0,0,LOOKUP(U5295,{0,1950001,3300001,6950001,9000001,18000001,40000001},{0.05,0.1,0.2,0.23,0.33,0.4,0.45}))</f>
        <v/>
      </c>
      <c r="W5295" s="18">
        <f>IF(U5295&lt;0,0.9,0.9-V5295*1.021)</f>
        <v/>
      </c>
      <c r="X5295" s="16">
        <f>ROUNDDOWN(S5295*0.2/W5295+2000,0)</f>
        <v/>
      </c>
      <c r="Y5295" s="17">
        <f>IF(O5295&lt;=0,0,LOOKUP(O5295,{0,1950001,3300001,6950001,9000001,18000001,40000001},{0.05,0.1,0.2,0.23,0.33,0.4,0.45}))</f>
        <v/>
      </c>
    </row>
    <row r="5296">
      <c r="A5296" t="inlineStr">
        <is>
          <t>1万円刻み</t>
        </is>
      </c>
      <c r="B5296" s="16">
        <f>'3_1万円刻み'!$A$1203</f>
        <v/>
      </c>
      <c r="C5296" t="n">
        <v>2026</v>
      </c>
      <c r="D5296" t="n">
        <v>1</v>
      </c>
      <c r="E5296" t="n">
        <v>0</v>
      </c>
      <c r="F5296" t="n">
        <v>0</v>
      </c>
      <c r="G5296" s="16">
        <f>ROUND(MIN(B5296/12,650000)*12*0.0915+MIN(B5296/12,1390000)*12*(0.0504+0)+B5296*0.005,0)</f>
        <v/>
      </c>
      <c r="H5296" t="n">
        <v>0</v>
      </c>
      <c r="I5296" t="n">
        <v>0</v>
      </c>
      <c r="J5296" s="16">
        <f>IF(C5296=2026,IF(B5296&lt;741000,0,IF(B5296&lt;2191000,B5296-740000,IF(B5296&lt;2193000,1451000,IF(B5296&lt;2196000,1453000,IF(B5296&lt;2200000,1456000,IF(B5296&lt;3600000,ROUNDDOWN(B5296/4,-3)*2.8-80000,IF(B5296&lt;6600000,ROUNDDOWN(B5296/4,-3)*3.2-440000,IF(B5296&lt;8500000,ROUNDDOWN(B5296*0.9,0)-1100000,B5296-1950000)))))))),IF(B5296&lt;651000,0,IF(B5296&lt;1900000,B5296-650000,IF(B5296&lt;3600000,ROUNDDOWN(B5296/4,-3)*2.8-80000,IF(B5296&lt;6600000,ROUNDDOWN(B5296/4,-3)*3.2-440000,IF(B5296&lt;8500000,ROUNDDOWN(B5296*0.9,0)-1100000,B5296-1950000))))))</f>
        <v/>
      </c>
      <c r="K5296" s="16">
        <f>IF(J5296&gt;23500000,NA(),IF(C5296=2026,IF(J5296&lt;=4890000,1040000,IF(J5296&lt;=6550000,670000,620000)),IF(J5296&lt;=1320000,950000,IF(J5296&lt;=3360000,880000,IF(J5296&lt;=4890000,680000,IF(J5296&lt;=6550000,630000,580000))))))</f>
        <v/>
      </c>
      <c r="L5296" s="16">
        <f>IF(D5296=1,IF(J5296&lt;=9000000,380000,IF(J5296&lt;=9500000,260000,IF(J5296&lt;=10000000,130000,0))),0)</f>
        <v/>
      </c>
      <c r="M5296" s="16">
        <f>IF(D5296=1,IF(J5296&lt;=9000000,330000,IF(J5296&lt;=9500000,220000,IF(J5296&lt;=10000000,110000,0))),0)</f>
        <v/>
      </c>
      <c r="N5296" s="16">
        <f>IF(D5296=1,IF(J5296&lt;=9000000,50000,IF(J5296&lt;=9500000,40000,IF(J5296&lt;=10000000,20000,0))),0)</f>
        <v/>
      </c>
      <c r="O5296" s="16">
        <f>MAX(0,ROUNDDOWN(J5296-G5296-K5296-L5296-E5296*380000-F5296*630000-H5296,-3))</f>
        <v/>
      </c>
      <c r="P5296" s="16">
        <f>MAX(0,ROUNDDOWN(J5296-G5296-430000-M5296-E5296*330000-F5296*450000-I5296,-3))</f>
        <v/>
      </c>
      <c r="Q5296" s="16">
        <f>50000+N5296+E5296*50000+F5296*180000</f>
        <v/>
      </c>
      <c r="R5296" s="16">
        <f>IF(P5296&lt;=2000000,MIN(Q5296,P5296),MAX(Q5296-(P5296-2000000),50000))*0.05</f>
        <v/>
      </c>
      <c r="S5296" s="16">
        <f>MAX(0,P5296*0.1-R5296)</f>
        <v/>
      </c>
      <c r="T5296" s="16">
        <f>Q5296+MAX(0,K5296-480000)</f>
        <v/>
      </c>
      <c r="U5296" s="16">
        <f>P5296-T5296</f>
        <v/>
      </c>
      <c r="V5296" s="17">
        <f>IF(U5296&lt;0,0,LOOKUP(U5296,{0,1950001,3300001,6950001,9000001,18000001,40000001},{0.05,0.1,0.2,0.23,0.33,0.4,0.45}))</f>
        <v/>
      </c>
      <c r="W5296" s="18">
        <f>IF(U5296&lt;0,0.9,0.9-V5296*1.021)</f>
        <v/>
      </c>
      <c r="X5296" s="16">
        <f>ROUNDDOWN(S5296*0.2/W5296+2000,0)</f>
        <v/>
      </c>
      <c r="Y5296" s="17">
        <f>IF(O5296&lt;=0,0,LOOKUP(O5296,{0,1950001,3300001,6950001,9000001,18000001,40000001},{0.05,0.1,0.2,0.23,0.33,0.4,0.45}))</f>
        <v/>
      </c>
    </row>
    <row r="5297">
      <c r="A5297" t="inlineStr">
        <is>
          <t>総務省と比べる</t>
        </is>
      </c>
      <c r="B5297" s="16">
        <f>'4_総務省の目安と比べる'!$A$3</f>
        <v/>
      </c>
      <c r="C5297" t="n">
        <v>2025</v>
      </c>
      <c r="D5297" t="n">
        <v>0</v>
      </c>
      <c r="E5297" t="n">
        <v>0</v>
      </c>
      <c r="F5297" t="n">
        <v>0</v>
      </c>
      <c r="G5297" s="16">
        <f>ROUND(MIN(B5297/12,650000)*12*0.0915+MIN(B5297/12,1390000)*12*(0.0504+0)+B5297*0.005,0)</f>
        <v/>
      </c>
      <c r="H5297" t="n">
        <v>0</v>
      </c>
      <c r="I5297" t="n">
        <v>0</v>
      </c>
      <c r="J5297" s="16">
        <f>IF(C5297=2026,IF(B5297&lt;741000,0,IF(B5297&lt;2191000,B5297-740000,IF(B5297&lt;2193000,1451000,IF(B5297&lt;2196000,1453000,IF(B5297&lt;2200000,1456000,IF(B5297&lt;3600000,ROUNDDOWN(B5297/4,-3)*2.8-80000,IF(B5297&lt;6600000,ROUNDDOWN(B5297/4,-3)*3.2-440000,IF(B5297&lt;8500000,ROUNDDOWN(B5297*0.9,0)-1100000,B5297-1950000)))))))),IF(B5297&lt;651000,0,IF(B5297&lt;1900000,B5297-650000,IF(B5297&lt;3600000,ROUNDDOWN(B5297/4,-3)*2.8-80000,IF(B5297&lt;6600000,ROUNDDOWN(B5297/4,-3)*3.2-440000,IF(B5297&lt;8500000,ROUNDDOWN(B5297*0.9,0)-1100000,B5297-1950000))))))</f>
        <v/>
      </c>
      <c r="K5297" s="16">
        <f>IF(J5297&gt;23500000,NA(),IF(C5297=2026,IF(J5297&lt;=4890000,1040000,IF(J5297&lt;=6550000,670000,620000)),IF(J5297&lt;=1320000,950000,IF(J5297&lt;=3360000,880000,IF(J5297&lt;=4890000,680000,IF(J5297&lt;=6550000,630000,580000))))))</f>
        <v/>
      </c>
      <c r="L5297" s="16">
        <f>IF(D5297=1,IF(J5297&lt;=9000000,380000,IF(J5297&lt;=9500000,260000,IF(J5297&lt;=10000000,130000,0))),0)</f>
        <v/>
      </c>
      <c r="M5297" s="16">
        <f>IF(D5297=1,IF(J5297&lt;=9000000,330000,IF(J5297&lt;=9500000,220000,IF(J5297&lt;=10000000,110000,0))),0)</f>
        <v/>
      </c>
      <c r="N5297" s="16">
        <f>IF(D5297=1,IF(J5297&lt;=9000000,50000,IF(J5297&lt;=9500000,40000,IF(J5297&lt;=10000000,20000,0))),0)</f>
        <v/>
      </c>
      <c r="O5297" s="16">
        <f>MAX(0,ROUNDDOWN(J5297-G5297-K5297-L5297-E5297*380000-F5297*630000-H5297,-3))</f>
        <v/>
      </c>
      <c r="P5297" s="16">
        <f>MAX(0,ROUNDDOWN(J5297-G5297-430000-M5297-E5297*330000-F5297*450000-I5297,-3))</f>
        <v/>
      </c>
      <c r="Q5297" s="16">
        <f>50000+N5297+E5297*50000+F5297*180000</f>
        <v/>
      </c>
      <c r="R5297" s="16">
        <f>IF(P5297&lt;=2000000,MIN(Q5297,P5297),MAX(Q5297-(P5297-2000000),50000))*0.05</f>
        <v/>
      </c>
      <c r="S5297" s="16">
        <f>MAX(0,P5297*0.1-R5297)</f>
        <v/>
      </c>
      <c r="T5297" s="16">
        <f>Q5297+MAX(0,K5297-480000)</f>
        <v/>
      </c>
      <c r="U5297" s="16">
        <f>P5297-T5297</f>
        <v/>
      </c>
      <c r="V5297" s="17">
        <f>IF(U5297&lt;0,0,LOOKUP(U5297,{0,1950001,3300001,6950001,9000001,18000001,40000001},{0.05,0.1,0.2,0.23,0.33,0.4,0.45}))</f>
        <v/>
      </c>
      <c r="W5297" s="18">
        <f>IF(U5297&lt;0,0.9,0.9-V5297*1.021)</f>
        <v/>
      </c>
      <c r="X5297" s="16">
        <f>ROUNDDOWN(S5297*0.2/W5297+2000,0)</f>
        <v/>
      </c>
      <c r="Y5297" s="17">
        <f>IF(O5297&lt;=0,0,LOOKUP(O5297,{0,1950001,3300001,6950001,9000001,18000001,40000001},{0.05,0.1,0.2,0.23,0.33,0.4,0.45}))</f>
        <v/>
      </c>
    </row>
    <row r="5298">
      <c r="A5298" t="inlineStr">
        <is>
          <t>総務省と比べる</t>
        </is>
      </c>
      <c r="B5298" s="16">
        <f>'4_総務省の目安と比べる'!$A$3</f>
        <v/>
      </c>
      <c r="C5298" t="n">
        <v>2025</v>
      </c>
      <c r="D5298" t="n">
        <v>1</v>
      </c>
      <c r="E5298" t="n">
        <v>1</v>
      </c>
      <c r="F5298" t="n">
        <v>0</v>
      </c>
      <c r="G5298" s="16">
        <f>ROUND(MIN(B5298/12,650000)*12*0.0915+MIN(B5298/12,1390000)*12*(0.0504+0)+B5298*0.005,0)</f>
        <v/>
      </c>
      <c r="H5298" t="n">
        <v>0</v>
      </c>
      <c r="I5298" t="n">
        <v>0</v>
      </c>
      <c r="J5298" s="16">
        <f>IF(C5298=2026,IF(B5298&lt;741000,0,IF(B5298&lt;2191000,B5298-740000,IF(B5298&lt;2193000,1451000,IF(B5298&lt;2196000,1453000,IF(B5298&lt;2200000,1456000,IF(B5298&lt;3600000,ROUNDDOWN(B5298/4,-3)*2.8-80000,IF(B5298&lt;6600000,ROUNDDOWN(B5298/4,-3)*3.2-440000,IF(B5298&lt;8500000,ROUNDDOWN(B5298*0.9,0)-1100000,B5298-1950000)))))))),IF(B5298&lt;651000,0,IF(B5298&lt;1900000,B5298-650000,IF(B5298&lt;3600000,ROUNDDOWN(B5298/4,-3)*2.8-80000,IF(B5298&lt;6600000,ROUNDDOWN(B5298/4,-3)*3.2-440000,IF(B5298&lt;8500000,ROUNDDOWN(B5298*0.9,0)-1100000,B5298-1950000))))))</f>
        <v/>
      </c>
      <c r="K5298" s="16">
        <f>IF(J5298&gt;23500000,NA(),IF(C5298=2026,IF(J5298&lt;=4890000,1040000,IF(J5298&lt;=6550000,670000,620000)),IF(J5298&lt;=1320000,950000,IF(J5298&lt;=3360000,880000,IF(J5298&lt;=4890000,680000,IF(J5298&lt;=6550000,630000,580000))))))</f>
        <v/>
      </c>
      <c r="L5298" s="16">
        <f>IF(D5298=1,IF(J5298&lt;=9000000,380000,IF(J5298&lt;=9500000,260000,IF(J5298&lt;=10000000,130000,0))),0)</f>
        <v/>
      </c>
      <c r="M5298" s="16">
        <f>IF(D5298=1,IF(J5298&lt;=9000000,330000,IF(J5298&lt;=9500000,220000,IF(J5298&lt;=10000000,110000,0))),0)</f>
        <v/>
      </c>
      <c r="N5298" s="16">
        <f>IF(D5298=1,IF(J5298&lt;=9000000,50000,IF(J5298&lt;=9500000,40000,IF(J5298&lt;=10000000,20000,0))),0)</f>
        <v/>
      </c>
      <c r="O5298" s="16">
        <f>MAX(0,ROUNDDOWN(J5298-G5298-K5298-L5298-E5298*380000-F5298*630000-H5298,-3))</f>
        <v/>
      </c>
      <c r="P5298" s="16">
        <f>MAX(0,ROUNDDOWN(J5298-G5298-430000-M5298-E5298*330000-F5298*450000-I5298,-3))</f>
        <v/>
      </c>
      <c r="Q5298" s="16">
        <f>50000+N5298+E5298*50000+F5298*180000</f>
        <v/>
      </c>
      <c r="R5298" s="16">
        <f>IF(P5298&lt;=2000000,MIN(Q5298,P5298),MAX(Q5298-(P5298-2000000),50000))*0.05</f>
        <v/>
      </c>
      <c r="S5298" s="16">
        <f>MAX(0,P5298*0.1-R5298)</f>
        <v/>
      </c>
      <c r="T5298" s="16">
        <f>Q5298+MAX(0,K5298-480000)</f>
        <v/>
      </c>
      <c r="U5298" s="16">
        <f>P5298-T5298</f>
        <v/>
      </c>
      <c r="V5298" s="17">
        <f>IF(U5298&lt;0,0,LOOKUP(U5298,{0,1950001,3300001,6950001,9000001,18000001,40000001},{0.05,0.1,0.2,0.23,0.33,0.4,0.45}))</f>
        <v/>
      </c>
      <c r="W5298" s="18">
        <f>IF(U5298&lt;0,0.9,0.9-V5298*1.021)</f>
        <v/>
      </c>
      <c r="X5298" s="16">
        <f>ROUNDDOWN(S5298*0.2/W5298+2000,0)</f>
        <v/>
      </c>
      <c r="Y5298" s="17">
        <f>IF(O5298&lt;=0,0,LOOKUP(O5298,{0,1950001,3300001,6950001,9000001,18000001,40000001},{0.05,0.1,0.2,0.23,0.33,0.4,0.45}))</f>
        <v/>
      </c>
    </row>
    <row r="5299">
      <c r="A5299" t="inlineStr">
        <is>
          <t>総務省と比べる</t>
        </is>
      </c>
      <c r="B5299" s="16">
        <f>'4_総務省の目安と比べる'!$A$3</f>
        <v/>
      </c>
      <c r="C5299" t="n">
        <v>2025</v>
      </c>
      <c r="D5299" t="n">
        <v>1</v>
      </c>
      <c r="E5299" t="n">
        <v>1</v>
      </c>
      <c r="F5299" t="n">
        <v>1</v>
      </c>
      <c r="G5299" s="16">
        <f>ROUND(MIN(B5299/12,650000)*12*0.0915+MIN(B5299/12,1390000)*12*(0.0504+0)+B5299*0.005,0)</f>
        <v/>
      </c>
      <c r="H5299" t="n">
        <v>0</v>
      </c>
      <c r="I5299" t="n">
        <v>0</v>
      </c>
      <c r="J5299" s="16">
        <f>IF(C5299=2026,IF(B5299&lt;741000,0,IF(B5299&lt;2191000,B5299-740000,IF(B5299&lt;2193000,1451000,IF(B5299&lt;2196000,1453000,IF(B5299&lt;2200000,1456000,IF(B5299&lt;3600000,ROUNDDOWN(B5299/4,-3)*2.8-80000,IF(B5299&lt;6600000,ROUNDDOWN(B5299/4,-3)*3.2-440000,IF(B5299&lt;8500000,ROUNDDOWN(B5299*0.9,0)-1100000,B5299-1950000)))))))),IF(B5299&lt;651000,0,IF(B5299&lt;1900000,B5299-650000,IF(B5299&lt;3600000,ROUNDDOWN(B5299/4,-3)*2.8-80000,IF(B5299&lt;6600000,ROUNDDOWN(B5299/4,-3)*3.2-440000,IF(B5299&lt;8500000,ROUNDDOWN(B5299*0.9,0)-1100000,B5299-1950000))))))</f>
        <v/>
      </c>
      <c r="K5299" s="16">
        <f>IF(J5299&gt;23500000,NA(),IF(C5299=2026,IF(J5299&lt;=4890000,1040000,IF(J5299&lt;=6550000,670000,620000)),IF(J5299&lt;=1320000,950000,IF(J5299&lt;=3360000,880000,IF(J5299&lt;=4890000,680000,IF(J5299&lt;=6550000,630000,580000))))))</f>
        <v/>
      </c>
      <c r="L5299" s="16">
        <f>IF(D5299=1,IF(J5299&lt;=9000000,380000,IF(J5299&lt;=9500000,260000,IF(J5299&lt;=10000000,130000,0))),0)</f>
        <v/>
      </c>
      <c r="M5299" s="16">
        <f>IF(D5299=1,IF(J5299&lt;=9000000,330000,IF(J5299&lt;=9500000,220000,IF(J5299&lt;=10000000,110000,0))),0)</f>
        <v/>
      </c>
      <c r="N5299" s="16">
        <f>IF(D5299=1,IF(J5299&lt;=9000000,50000,IF(J5299&lt;=9500000,40000,IF(J5299&lt;=10000000,20000,0))),0)</f>
        <v/>
      </c>
      <c r="O5299" s="16">
        <f>MAX(0,ROUNDDOWN(J5299-G5299-K5299-L5299-E5299*380000-F5299*630000-H5299,-3))</f>
        <v/>
      </c>
      <c r="P5299" s="16">
        <f>MAX(0,ROUNDDOWN(J5299-G5299-430000-M5299-E5299*330000-F5299*450000-I5299,-3))</f>
        <v/>
      </c>
      <c r="Q5299" s="16">
        <f>50000+N5299+E5299*50000+F5299*180000</f>
        <v/>
      </c>
      <c r="R5299" s="16">
        <f>IF(P5299&lt;=2000000,MIN(Q5299,P5299),MAX(Q5299-(P5299-2000000),50000))*0.05</f>
        <v/>
      </c>
      <c r="S5299" s="16">
        <f>MAX(0,P5299*0.1-R5299)</f>
        <v/>
      </c>
      <c r="T5299" s="16">
        <f>Q5299+MAX(0,K5299-480000)</f>
        <v/>
      </c>
      <c r="U5299" s="16">
        <f>P5299-T5299</f>
        <v/>
      </c>
      <c r="V5299" s="17">
        <f>IF(U5299&lt;0,0,LOOKUP(U5299,{0,1950001,3300001,6950001,9000001,18000001,40000001},{0.05,0.1,0.2,0.23,0.33,0.4,0.45}))</f>
        <v/>
      </c>
      <c r="W5299" s="18">
        <f>IF(U5299&lt;0,0.9,0.9-V5299*1.021)</f>
        <v/>
      </c>
      <c r="X5299" s="16">
        <f>ROUNDDOWN(S5299*0.2/W5299+2000,0)</f>
        <v/>
      </c>
      <c r="Y5299" s="17">
        <f>IF(O5299&lt;=0,0,LOOKUP(O5299,{0,1950001,3300001,6950001,9000001,18000001,40000001},{0.05,0.1,0.2,0.23,0.33,0.4,0.45}))</f>
        <v/>
      </c>
    </row>
    <row r="5300">
      <c r="A5300" t="inlineStr">
        <is>
          <t>総務省と比べる</t>
        </is>
      </c>
      <c r="B5300" s="16">
        <f>'4_総務省の目安と比べる'!$A$4</f>
        <v/>
      </c>
      <c r="C5300" t="n">
        <v>2025</v>
      </c>
      <c r="D5300" t="n">
        <v>0</v>
      </c>
      <c r="E5300" t="n">
        <v>0</v>
      </c>
      <c r="F5300" t="n">
        <v>0</v>
      </c>
      <c r="G5300" s="16">
        <f>ROUND(MIN(B5300/12,650000)*12*0.0915+MIN(B5300/12,1390000)*12*(0.0504+0)+B5300*0.005,0)</f>
        <v/>
      </c>
      <c r="H5300" t="n">
        <v>0</v>
      </c>
      <c r="I5300" t="n">
        <v>0</v>
      </c>
      <c r="J5300" s="16">
        <f>IF(C5300=2026,IF(B5300&lt;741000,0,IF(B5300&lt;2191000,B5300-740000,IF(B5300&lt;2193000,1451000,IF(B5300&lt;2196000,1453000,IF(B5300&lt;2200000,1456000,IF(B5300&lt;3600000,ROUNDDOWN(B5300/4,-3)*2.8-80000,IF(B5300&lt;6600000,ROUNDDOWN(B5300/4,-3)*3.2-440000,IF(B5300&lt;8500000,ROUNDDOWN(B5300*0.9,0)-1100000,B5300-1950000)))))))),IF(B5300&lt;651000,0,IF(B5300&lt;1900000,B5300-650000,IF(B5300&lt;3600000,ROUNDDOWN(B5300/4,-3)*2.8-80000,IF(B5300&lt;6600000,ROUNDDOWN(B5300/4,-3)*3.2-440000,IF(B5300&lt;8500000,ROUNDDOWN(B5300*0.9,0)-1100000,B5300-1950000))))))</f>
        <v/>
      </c>
      <c r="K5300" s="16">
        <f>IF(J5300&gt;23500000,NA(),IF(C5300=2026,IF(J5300&lt;=4890000,1040000,IF(J5300&lt;=6550000,670000,620000)),IF(J5300&lt;=1320000,950000,IF(J5300&lt;=3360000,880000,IF(J5300&lt;=4890000,680000,IF(J5300&lt;=6550000,630000,580000))))))</f>
        <v/>
      </c>
      <c r="L5300" s="16">
        <f>IF(D5300=1,IF(J5300&lt;=9000000,380000,IF(J5300&lt;=9500000,260000,IF(J5300&lt;=10000000,130000,0))),0)</f>
        <v/>
      </c>
      <c r="M5300" s="16">
        <f>IF(D5300=1,IF(J5300&lt;=9000000,330000,IF(J5300&lt;=9500000,220000,IF(J5300&lt;=10000000,110000,0))),0)</f>
        <v/>
      </c>
      <c r="N5300" s="16">
        <f>IF(D5300=1,IF(J5300&lt;=9000000,50000,IF(J5300&lt;=9500000,40000,IF(J5300&lt;=10000000,20000,0))),0)</f>
        <v/>
      </c>
      <c r="O5300" s="16">
        <f>MAX(0,ROUNDDOWN(J5300-G5300-K5300-L5300-E5300*380000-F5300*630000-H5300,-3))</f>
        <v/>
      </c>
      <c r="P5300" s="16">
        <f>MAX(0,ROUNDDOWN(J5300-G5300-430000-M5300-E5300*330000-F5300*450000-I5300,-3))</f>
        <v/>
      </c>
      <c r="Q5300" s="16">
        <f>50000+N5300+E5300*50000+F5300*180000</f>
        <v/>
      </c>
      <c r="R5300" s="16">
        <f>IF(P5300&lt;=2000000,MIN(Q5300,P5300),MAX(Q5300-(P5300-2000000),50000))*0.05</f>
        <v/>
      </c>
      <c r="S5300" s="16">
        <f>MAX(0,P5300*0.1-R5300)</f>
        <v/>
      </c>
      <c r="T5300" s="16">
        <f>Q5300+MAX(0,K5300-480000)</f>
        <v/>
      </c>
      <c r="U5300" s="16">
        <f>P5300-T5300</f>
        <v/>
      </c>
      <c r="V5300" s="17">
        <f>IF(U5300&lt;0,0,LOOKUP(U5300,{0,1950001,3300001,6950001,9000001,18000001,40000001},{0.05,0.1,0.2,0.23,0.33,0.4,0.45}))</f>
        <v/>
      </c>
      <c r="W5300" s="18">
        <f>IF(U5300&lt;0,0.9,0.9-V5300*1.021)</f>
        <v/>
      </c>
      <c r="X5300" s="16">
        <f>ROUNDDOWN(S5300*0.2/W5300+2000,0)</f>
        <v/>
      </c>
      <c r="Y5300" s="17">
        <f>IF(O5300&lt;=0,0,LOOKUP(O5300,{0,1950001,3300001,6950001,9000001,18000001,40000001},{0.05,0.1,0.2,0.23,0.33,0.4,0.45}))</f>
        <v/>
      </c>
    </row>
    <row r="5301">
      <c r="A5301" t="inlineStr">
        <is>
          <t>総務省と比べる</t>
        </is>
      </c>
      <c r="B5301" s="16">
        <f>'4_総務省の目安と比べる'!$A$4</f>
        <v/>
      </c>
      <c r="C5301" t="n">
        <v>2025</v>
      </c>
      <c r="D5301" t="n">
        <v>1</v>
      </c>
      <c r="E5301" t="n">
        <v>1</v>
      </c>
      <c r="F5301" t="n">
        <v>0</v>
      </c>
      <c r="G5301" s="16">
        <f>ROUND(MIN(B5301/12,650000)*12*0.0915+MIN(B5301/12,1390000)*12*(0.0504+0)+B5301*0.005,0)</f>
        <v/>
      </c>
      <c r="H5301" t="n">
        <v>0</v>
      </c>
      <c r="I5301" t="n">
        <v>0</v>
      </c>
      <c r="J5301" s="16">
        <f>IF(C5301=2026,IF(B5301&lt;741000,0,IF(B5301&lt;2191000,B5301-740000,IF(B5301&lt;2193000,1451000,IF(B5301&lt;2196000,1453000,IF(B5301&lt;2200000,1456000,IF(B5301&lt;3600000,ROUNDDOWN(B5301/4,-3)*2.8-80000,IF(B5301&lt;6600000,ROUNDDOWN(B5301/4,-3)*3.2-440000,IF(B5301&lt;8500000,ROUNDDOWN(B5301*0.9,0)-1100000,B5301-1950000)))))))),IF(B5301&lt;651000,0,IF(B5301&lt;1900000,B5301-650000,IF(B5301&lt;3600000,ROUNDDOWN(B5301/4,-3)*2.8-80000,IF(B5301&lt;6600000,ROUNDDOWN(B5301/4,-3)*3.2-440000,IF(B5301&lt;8500000,ROUNDDOWN(B5301*0.9,0)-1100000,B5301-1950000))))))</f>
        <v/>
      </c>
      <c r="K5301" s="16">
        <f>IF(J5301&gt;23500000,NA(),IF(C5301=2026,IF(J5301&lt;=4890000,1040000,IF(J5301&lt;=6550000,670000,620000)),IF(J5301&lt;=1320000,950000,IF(J5301&lt;=3360000,880000,IF(J5301&lt;=4890000,680000,IF(J5301&lt;=6550000,630000,580000))))))</f>
        <v/>
      </c>
      <c r="L5301" s="16">
        <f>IF(D5301=1,IF(J5301&lt;=9000000,380000,IF(J5301&lt;=9500000,260000,IF(J5301&lt;=10000000,130000,0))),0)</f>
        <v/>
      </c>
      <c r="M5301" s="16">
        <f>IF(D5301=1,IF(J5301&lt;=9000000,330000,IF(J5301&lt;=9500000,220000,IF(J5301&lt;=10000000,110000,0))),0)</f>
        <v/>
      </c>
      <c r="N5301" s="16">
        <f>IF(D5301=1,IF(J5301&lt;=9000000,50000,IF(J5301&lt;=9500000,40000,IF(J5301&lt;=10000000,20000,0))),0)</f>
        <v/>
      </c>
      <c r="O5301" s="16">
        <f>MAX(0,ROUNDDOWN(J5301-G5301-K5301-L5301-E5301*380000-F5301*630000-H5301,-3))</f>
        <v/>
      </c>
      <c r="P5301" s="16">
        <f>MAX(0,ROUNDDOWN(J5301-G5301-430000-M5301-E5301*330000-F5301*450000-I5301,-3))</f>
        <v/>
      </c>
      <c r="Q5301" s="16">
        <f>50000+N5301+E5301*50000+F5301*180000</f>
        <v/>
      </c>
      <c r="R5301" s="16">
        <f>IF(P5301&lt;=2000000,MIN(Q5301,P5301),MAX(Q5301-(P5301-2000000),50000))*0.05</f>
        <v/>
      </c>
      <c r="S5301" s="16">
        <f>MAX(0,P5301*0.1-R5301)</f>
        <v/>
      </c>
      <c r="T5301" s="16">
        <f>Q5301+MAX(0,K5301-480000)</f>
        <v/>
      </c>
      <c r="U5301" s="16">
        <f>P5301-T5301</f>
        <v/>
      </c>
      <c r="V5301" s="17">
        <f>IF(U5301&lt;0,0,LOOKUP(U5301,{0,1950001,3300001,6950001,9000001,18000001,40000001},{0.05,0.1,0.2,0.23,0.33,0.4,0.45}))</f>
        <v/>
      </c>
      <c r="W5301" s="18">
        <f>IF(U5301&lt;0,0.9,0.9-V5301*1.021)</f>
        <v/>
      </c>
      <c r="X5301" s="16">
        <f>ROUNDDOWN(S5301*0.2/W5301+2000,0)</f>
        <v/>
      </c>
      <c r="Y5301" s="17">
        <f>IF(O5301&lt;=0,0,LOOKUP(O5301,{0,1950001,3300001,6950001,9000001,18000001,40000001},{0.05,0.1,0.2,0.23,0.33,0.4,0.45}))</f>
        <v/>
      </c>
    </row>
    <row r="5302">
      <c r="A5302" t="inlineStr">
        <is>
          <t>総務省と比べる</t>
        </is>
      </c>
      <c r="B5302" s="16">
        <f>'4_総務省の目安と比べる'!$A$4</f>
        <v/>
      </c>
      <c r="C5302" t="n">
        <v>2025</v>
      </c>
      <c r="D5302" t="n">
        <v>1</v>
      </c>
      <c r="E5302" t="n">
        <v>1</v>
      </c>
      <c r="F5302" t="n">
        <v>1</v>
      </c>
      <c r="G5302" s="16">
        <f>ROUND(MIN(B5302/12,650000)*12*0.0915+MIN(B5302/12,1390000)*12*(0.0504+0)+B5302*0.005,0)</f>
        <v/>
      </c>
      <c r="H5302" t="n">
        <v>0</v>
      </c>
      <c r="I5302" t="n">
        <v>0</v>
      </c>
      <c r="J5302" s="16">
        <f>IF(C5302=2026,IF(B5302&lt;741000,0,IF(B5302&lt;2191000,B5302-740000,IF(B5302&lt;2193000,1451000,IF(B5302&lt;2196000,1453000,IF(B5302&lt;2200000,1456000,IF(B5302&lt;3600000,ROUNDDOWN(B5302/4,-3)*2.8-80000,IF(B5302&lt;6600000,ROUNDDOWN(B5302/4,-3)*3.2-440000,IF(B5302&lt;8500000,ROUNDDOWN(B5302*0.9,0)-1100000,B5302-1950000)))))))),IF(B5302&lt;651000,0,IF(B5302&lt;1900000,B5302-650000,IF(B5302&lt;3600000,ROUNDDOWN(B5302/4,-3)*2.8-80000,IF(B5302&lt;6600000,ROUNDDOWN(B5302/4,-3)*3.2-440000,IF(B5302&lt;8500000,ROUNDDOWN(B5302*0.9,0)-1100000,B5302-1950000))))))</f>
        <v/>
      </c>
      <c r="K5302" s="16">
        <f>IF(J5302&gt;23500000,NA(),IF(C5302=2026,IF(J5302&lt;=4890000,1040000,IF(J5302&lt;=6550000,670000,620000)),IF(J5302&lt;=1320000,950000,IF(J5302&lt;=3360000,880000,IF(J5302&lt;=4890000,680000,IF(J5302&lt;=6550000,630000,580000))))))</f>
        <v/>
      </c>
      <c r="L5302" s="16">
        <f>IF(D5302=1,IF(J5302&lt;=9000000,380000,IF(J5302&lt;=9500000,260000,IF(J5302&lt;=10000000,130000,0))),0)</f>
        <v/>
      </c>
      <c r="M5302" s="16">
        <f>IF(D5302=1,IF(J5302&lt;=9000000,330000,IF(J5302&lt;=9500000,220000,IF(J5302&lt;=10000000,110000,0))),0)</f>
        <v/>
      </c>
      <c r="N5302" s="16">
        <f>IF(D5302=1,IF(J5302&lt;=9000000,50000,IF(J5302&lt;=9500000,40000,IF(J5302&lt;=10000000,20000,0))),0)</f>
        <v/>
      </c>
      <c r="O5302" s="16">
        <f>MAX(0,ROUNDDOWN(J5302-G5302-K5302-L5302-E5302*380000-F5302*630000-H5302,-3))</f>
        <v/>
      </c>
      <c r="P5302" s="16">
        <f>MAX(0,ROUNDDOWN(J5302-G5302-430000-M5302-E5302*330000-F5302*450000-I5302,-3))</f>
        <v/>
      </c>
      <c r="Q5302" s="16">
        <f>50000+N5302+E5302*50000+F5302*180000</f>
        <v/>
      </c>
      <c r="R5302" s="16">
        <f>IF(P5302&lt;=2000000,MIN(Q5302,P5302),MAX(Q5302-(P5302-2000000),50000))*0.05</f>
        <v/>
      </c>
      <c r="S5302" s="16">
        <f>MAX(0,P5302*0.1-R5302)</f>
        <v/>
      </c>
      <c r="T5302" s="16">
        <f>Q5302+MAX(0,K5302-480000)</f>
        <v/>
      </c>
      <c r="U5302" s="16">
        <f>P5302-T5302</f>
        <v/>
      </c>
      <c r="V5302" s="17">
        <f>IF(U5302&lt;0,0,LOOKUP(U5302,{0,1950001,3300001,6950001,9000001,18000001,40000001},{0.05,0.1,0.2,0.23,0.33,0.4,0.45}))</f>
        <v/>
      </c>
      <c r="W5302" s="18">
        <f>IF(U5302&lt;0,0.9,0.9-V5302*1.021)</f>
        <v/>
      </c>
      <c r="X5302" s="16">
        <f>ROUNDDOWN(S5302*0.2/W5302+2000,0)</f>
        <v/>
      </c>
      <c r="Y5302" s="17">
        <f>IF(O5302&lt;=0,0,LOOKUP(O5302,{0,1950001,3300001,6950001,9000001,18000001,40000001},{0.05,0.1,0.2,0.23,0.33,0.4,0.45}))</f>
        <v/>
      </c>
    </row>
    <row r="5303">
      <c r="A5303" t="inlineStr">
        <is>
          <t>総務省と比べる</t>
        </is>
      </c>
      <c r="B5303" s="16">
        <f>'4_総務省の目安と比べる'!$A$5</f>
        <v/>
      </c>
      <c r="C5303" t="n">
        <v>2025</v>
      </c>
      <c r="D5303" t="n">
        <v>0</v>
      </c>
      <c r="E5303" t="n">
        <v>0</v>
      </c>
      <c r="F5303" t="n">
        <v>0</v>
      </c>
      <c r="G5303" s="16">
        <f>ROUND(MIN(B5303/12,650000)*12*0.0915+MIN(B5303/12,1390000)*12*(0.0504+0)+B5303*0.005,0)</f>
        <v/>
      </c>
      <c r="H5303" t="n">
        <v>0</v>
      </c>
      <c r="I5303" t="n">
        <v>0</v>
      </c>
      <c r="J5303" s="16">
        <f>IF(C5303=2026,IF(B5303&lt;741000,0,IF(B5303&lt;2191000,B5303-740000,IF(B5303&lt;2193000,1451000,IF(B5303&lt;2196000,1453000,IF(B5303&lt;2200000,1456000,IF(B5303&lt;3600000,ROUNDDOWN(B5303/4,-3)*2.8-80000,IF(B5303&lt;6600000,ROUNDDOWN(B5303/4,-3)*3.2-440000,IF(B5303&lt;8500000,ROUNDDOWN(B5303*0.9,0)-1100000,B5303-1950000)))))))),IF(B5303&lt;651000,0,IF(B5303&lt;1900000,B5303-650000,IF(B5303&lt;3600000,ROUNDDOWN(B5303/4,-3)*2.8-80000,IF(B5303&lt;6600000,ROUNDDOWN(B5303/4,-3)*3.2-440000,IF(B5303&lt;8500000,ROUNDDOWN(B5303*0.9,0)-1100000,B5303-1950000))))))</f>
        <v/>
      </c>
      <c r="K5303" s="16">
        <f>IF(J5303&gt;23500000,NA(),IF(C5303=2026,IF(J5303&lt;=4890000,1040000,IF(J5303&lt;=6550000,670000,620000)),IF(J5303&lt;=1320000,950000,IF(J5303&lt;=3360000,880000,IF(J5303&lt;=4890000,680000,IF(J5303&lt;=6550000,630000,580000))))))</f>
        <v/>
      </c>
      <c r="L5303" s="16">
        <f>IF(D5303=1,IF(J5303&lt;=9000000,380000,IF(J5303&lt;=9500000,260000,IF(J5303&lt;=10000000,130000,0))),0)</f>
        <v/>
      </c>
      <c r="M5303" s="16">
        <f>IF(D5303=1,IF(J5303&lt;=9000000,330000,IF(J5303&lt;=9500000,220000,IF(J5303&lt;=10000000,110000,0))),0)</f>
        <v/>
      </c>
      <c r="N5303" s="16">
        <f>IF(D5303=1,IF(J5303&lt;=9000000,50000,IF(J5303&lt;=9500000,40000,IF(J5303&lt;=10000000,20000,0))),0)</f>
        <v/>
      </c>
      <c r="O5303" s="16">
        <f>MAX(0,ROUNDDOWN(J5303-G5303-K5303-L5303-E5303*380000-F5303*630000-H5303,-3))</f>
        <v/>
      </c>
      <c r="P5303" s="16">
        <f>MAX(0,ROUNDDOWN(J5303-G5303-430000-M5303-E5303*330000-F5303*450000-I5303,-3))</f>
        <v/>
      </c>
      <c r="Q5303" s="16">
        <f>50000+N5303+E5303*50000+F5303*180000</f>
        <v/>
      </c>
      <c r="R5303" s="16">
        <f>IF(P5303&lt;=2000000,MIN(Q5303,P5303),MAX(Q5303-(P5303-2000000),50000))*0.05</f>
        <v/>
      </c>
      <c r="S5303" s="16">
        <f>MAX(0,P5303*0.1-R5303)</f>
        <v/>
      </c>
      <c r="T5303" s="16">
        <f>Q5303+MAX(0,K5303-480000)</f>
        <v/>
      </c>
      <c r="U5303" s="16">
        <f>P5303-T5303</f>
        <v/>
      </c>
      <c r="V5303" s="17">
        <f>IF(U5303&lt;0,0,LOOKUP(U5303,{0,1950001,3300001,6950001,9000001,18000001,40000001},{0.05,0.1,0.2,0.23,0.33,0.4,0.45}))</f>
        <v/>
      </c>
      <c r="W5303" s="18">
        <f>IF(U5303&lt;0,0.9,0.9-V5303*1.021)</f>
        <v/>
      </c>
      <c r="X5303" s="16">
        <f>ROUNDDOWN(S5303*0.2/W5303+2000,0)</f>
        <v/>
      </c>
      <c r="Y5303" s="17">
        <f>IF(O5303&lt;=0,0,LOOKUP(O5303,{0,1950001,3300001,6950001,9000001,18000001,40000001},{0.05,0.1,0.2,0.23,0.33,0.4,0.45}))</f>
        <v/>
      </c>
    </row>
    <row r="5304">
      <c r="A5304" t="inlineStr">
        <is>
          <t>総務省と比べる</t>
        </is>
      </c>
      <c r="B5304" s="16">
        <f>'4_総務省の目安と比べる'!$A$5</f>
        <v/>
      </c>
      <c r="C5304" t="n">
        <v>2025</v>
      </c>
      <c r="D5304" t="n">
        <v>1</v>
      </c>
      <c r="E5304" t="n">
        <v>1</v>
      </c>
      <c r="F5304" t="n">
        <v>0</v>
      </c>
      <c r="G5304" s="16">
        <f>ROUND(MIN(B5304/12,650000)*12*0.0915+MIN(B5304/12,1390000)*12*(0.0504+0)+B5304*0.005,0)</f>
        <v/>
      </c>
      <c r="H5304" t="n">
        <v>0</v>
      </c>
      <c r="I5304" t="n">
        <v>0</v>
      </c>
      <c r="J5304" s="16">
        <f>IF(C5304=2026,IF(B5304&lt;741000,0,IF(B5304&lt;2191000,B5304-740000,IF(B5304&lt;2193000,1451000,IF(B5304&lt;2196000,1453000,IF(B5304&lt;2200000,1456000,IF(B5304&lt;3600000,ROUNDDOWN(B5304/4,-3)*2.8-80000,IF(B5304&lt;6600000,ROUNDDOWN(B5304/4,-3)*3.2-440000,IF(B5304&lt;8500000,ROUNDDOWN(B5304*0.9,0)-1100000,B5304-1950000)))))))),IF(B5304&lt;651000,0,IF(B5304&lt;1900000,B5304-650000,IF(B5304&lt;3600000,ROUNDDOWN(B5304/4,-3)*2.8-80000,IF(B5304&lt;6600000,ROUNDDOWN(B5304/4,-3)*3.2-440000,IF(B5304&lt;8500000,ROUNDDOWN(B5304*0.9,0)-1100000,B5304-1950000))))))</f>
        <v/>
      </c>
      <c r="K5304" s="16">
        <f>IF(J5304&gt;23500000,NA(),IF(C5304=2026,IF(J5304&lt;=4890000,1040000,IF(J5304&lt;=6550000,670000,620000)),IF(J5304&lt;=1320000,950000,IF(J5304&lt;=3360000,880000,IF(J5304&lt;=4890000,680000,IF(J5304&lt;=6550000,630000,580000))))))</f>
        <v/>
      </c>
      <c r="L5304" s="16">
        <f>IF(D5304=1,IF(J5304&lt;=9000000,380000,IF(J5304&lt;=9500000,260000,IF(J5304&lt;=10000000,130000,0))),0)</f>
        <v/>
      </c>
      <c r="M5304" s="16">
        <f>IF(D5304=1,IF(J5304&lt;=9000000,330000,IF(J5304&lt;=9500000,220000,IF(J5304&lt;=10000000,110000,0))),0)</f>
        <v/>
      </c>
      <c r="N5304" s="16">
        <f>IF(D5304=1,IF(J5304&lt;=9000000,50000,IF(J5304&lt;=9500000,40000,IF(J5304&lt;=10000000,20000,0))),0)</f>
        <v/>
      </c>
      <c r="O5304" s="16">
        <f>MAX(0,ROUNDDOWN(J5304-G5304-K5304-L5304-E5304*380000-F5304*630000-H5304,-3))</f>
        <v/>
      </c>
      <c r="P5304" s="16">
        <f>MAX(0,ROUNDDOWN(J5304-G5304-430000-M5304-E5304*330000-F5304*450000-I5304,-3))</f>
        <v/>
      </c>
      <c r="Q5304" s="16">
        <f>50000+N5304+E5304*50000+F5304*180000</f>
        <v/>
      </c>
      <c r="R5304" s="16">
        <f>IF(P5304&lt;=2000000,MIN(Q5304,P5304),MAX(Q5304-(P5304-2000000),50000))*0.05</f>
        <v/>
      </c>
      <c r="S5304" s="16">
        <f>MAX(0,P5304*0.1-R5304)</f>
        <v/>
      </c>
      <c r="T5304" s="16">
        <f>Q5304+MAX(0,K5304-480000)</f>
        <v/>
      </c>
      <c r="U5304" s="16">
        <f>P5304-T5304</f>
        <v/>
      </c>
      <c r="V5304" s="17">
        <f>IF(U5304&lt;0,0,LOOKUP(U5304,{0,1950001,3300001,6950001,9000001,18000001,40000001},{0.05,0.1,0.2,0.23,0.33,0.4,0.45}))</f>
        <v/>
      </c>
      <c r="W5304" s="18">
        <f>IF(U5304&lt;0,0.9,0.9-V5304*1.021)</f>
        <v/>
      </c>
      <c r="X5304" s="16">
        <f>ROUNDDOWN(S5304*0.2/W5304+2000,0)</f>
        <v/>
      </c>
      <c r="Y5304" s="17">
        <f>IF(O5304&lt;=0,0,LOOKUP(O5304,{0,1950001,3300001,6950001,9000001,18000001,40000001},{0.05,0.1,0.2,0.23,0.33,0.4,0.45}))</f>
        <v/>
      </c>
    </row>
    <row r="5305">
      <c r="A5305" t="inlineStr">
        <is>
          <t>総務省と比べる</t>
        </is>
      </c>
      <c r="B5305" s="16">
        <f>'4_総務省の目安と比べる'!$A$5</f>
        <v/>
      </c>
      <c r="C5305" t="n">
        <v>2025</v>
      </c>
      <c r="D5305" t="n">
        <v>1</v>
      </c>
      <c r="E5305" t="n">
        <v>1</v>
      </c>
      <c r="F5305" t="n">
        <v>1</v>
      </c>
      <c r="G5305" s="16">
        <f>ROUND(MIN(B5305/12,650000)*12*0.0915+MIN(B5305/12,1390000)*12*(0.0504+0)+B5305*0.005,0)</f>
        <v/>
      </c>
      <c r="H5305" t="n">
        <v>0</v>
      </c>
      <c r="I5305" t="n">
        <v>0</v>
      </c>
      <c r="J5305" s="16">
        <f>IF(C5305=2026,IF(B5305&lt;741000,0,IF(B5305&lt;2191000,B5305-740000,IF(B5305&lt;2193000,1451000,IF(B5305&lt;2196000,1453000,IF(B5305&lt;2200000,1456000,IF(B5305&lt;3600000,ROUNDDOWN(B5305/4,-3)*2.8-80000,IF(B5305&lt;6600000,ROUNDDOWN(B5305/4,-3)*3.2-440000,IF(B5305&lt;8500000,ROUNDDOWN(B5305*0.9,0)-1100000,B5305-1950000)))))))),IF(B5305&lt;651000,0,IF(B5305&lt;1900000,B5305-650000,IF(B5305&lt;3600000,ROUNDDOWN(B5305/4,-3)*2.8-80000,IF(B5305&lt;6600000,ROUNDDOWN(B5305/4,-3)*3.2-440000,IF(B5305&lt;8500000,ROUNDDOWN(B5305*0.9,0)-1100000,B5305-1950000))))))</f>
        <v/>
      </c>
      <c r="K5305" s="16">
        <f>IF(J5305&gt;23500000,NA(),IF(C5305=2026,IF(J5305&lt;=4890000,1040000,IF(J5305&lt;=6550000,670000,620000)),IF(J5305&lt;=1320000,950000,IF(J5305&lt;=3360000,880000,IF(J5305&lt;=4890000,680000,IF(J5305&lt;=6550000,630000,580000))))))</f>
        <v/>
      </c>
      <c r="L5305" s="16">
        <f>IF(D5305=1,IF(J5305&lt;=9000000,380000,IF(J5305&lt;=9500000,260000,IF(J5305&lt;=10000000,130000,0))),0)</f>
        <v/>
      </c>
      <c r="M5305" s="16">
        <f>IF(D5305=1,IF(J5305&lt;=9000000,330000,IF(J5305&lt;=9500000,220000,IF(J5305&lt;=10000000,110000,0))),0)</f>
        <v/>
      </c>
      <c r="N5305" s="16">
        <f>IF(D5305=1,IF(J5305&lt;=9000000,50000,IF(J5305&lt;=9500000,40000,IF(J5305&lt;=10000000,20000,0))),0)</f>
        <v/>
      </c>
      <c r="O5305" s="16">
        <f>MAX(0,ROUNDDOWN(J5305-G5305-K5305-L5305-E5305*380000-F5305*630000-H5305,-3))</f>
        <v/>
      </c>
      <c r="P5305" s="16">
        <f>MAX(0,ROUNDDOWN(J5305-G5305-430000-M5305-E5305*330000-F5305*450000-I5305,-3))</f>
        <v/>
      </c>
      <c r="Q5305" s="16">
        <f>50000+N5305+E5305*50000+F5305*180000</f>
        <v/>
      </c>
      <c r="R5305" s="16">
        <f>IF(P5305&lt;=2000000,MIN(Q5305,P5305),MAX(Q5305-(P5305-2000000),50000))*0.05</f>
        <v/>
      </c>
      <c r="S5305" s="16">
        <f>MAX(0,P5305*0.1-R5305)</f>
        <v/>
      </c>
      <c r="T5305" s="16">
        <f>Q5305+MAX(0,K5305-480000)</f>
        <v/>
      </c>
      <c r="U5305" s="16">
        <f>P5305-T5305</f>
        <v/>
      </c>
      <c r="V5305" s="17">
        <f>IF(U5305&lt;0,0,LOOKUP(U5305,{0,1950001,3300001,6950001,9000001,18000001,40000001},{0.05,0.1,0.2,0.23,0.33,0.4,0.45}))</f>
        <v/>
      </c>
      <c r="W5305" s="18">
        <f>IF(U5305&lt;0,0.9,0.9-V5305*1.021)</f>
        <v/>
      </c>
      <c r="X5305" s="16">
        <f>ROUNDDOWN(S5305*0.2/W5305+2000,0)</f>
        <v/>
      </c>
      <c r="Y5305" s="17">
        <f>IF(O5305&lt;=0,0,LOOKUP(O5305,{0,1950001,3300001,6950001,9000001,18000001,40000001},{0.05,0.1,0.2,0.23,0.33,0.4,0.45}))</f>
        <v/>
      </c>
    </row>
    <row r="5306">
      <c r="A5306" t="inlineStr">
        <is>
          <t>総務省と比べる</t>
        </is>
      </c>
      <c r="B5306" s="16">
        <f>'4_総務省の目安と比べる'!$A$6</f>
        <v/>
      </c>
      <c r="C5306" t="n">
        <v>2025</v>
      </c>
      <c r="D5306" t="n">
        <v>0</v>
      </c>
      <c r="E5306" t="n">
        <v>0</v>
      </c>
      <c r="F5306" t="n">
        <v>0</v>
      </c>
      <c r="G5306" s="16">
        <f>ROUND(MIN(B5306/12,650000)*12*0.0915+MIN(B5306/12,1390000)*12*(0.0504+0)+B5306*0.005,0)</f>
        <v/>
      </c>
      <c r="H5306" t="n">
        <v>0</v>
      </c>
      <c r="I5306" t="n">
        <v>0</v>
      </c>
      <c r="J5306" s="16">
        <f>IF(C5306=2026,IF(B5306&lt;741000,0,IF(B5306&lt;2191000,B5306-740000,IF(B5306&lt;2193000,1451000,IF(B5306&lt;2196000,1453000,IF(B5306&lt;2200000,1456000,IF(B5306&lt;3600000,ROUNDDOWN(B5306/4,-3)*2.8-80000,IF(B5306&lt;6600000,ROUNDDOWN(B5306/4,-3)*3.2-440000,IF(B5306&lt;8500000,ROUNDDOWN(B5306*0.9,0)-1100000,B5306-1950000)))))))),IF(B5306&lt;651000,0,IF(B5306&lt;1900000,B5306-650000,IF(B5306&lt;3600000,ROUNDDOWN(B5306/4,-3)*2.8-80000,IF(B5306&lt;6600000,ROUNDDOWN(B5306/4,-3)*3.2-440000,IF(B5306&lt;8500000,ROUNDDOWN(B5306*0.9,0)-1100000,B5306-1950000))))))</f>
        <v/>
      </c>
      <c r="K5306" s="16">
        <f>IF(J5306&gt;23500000,NA(),IF(C5306=2026,IF(J5306&lt;=4890000,1040000,IF(J5306&lt;=6550000,670000,620000)),IF(J5306&lt;=1320000,950000,IF(J5306&lt;=3360000,880000,IF(J5306&lt;=4890000,680000,IF(J5306&lt;=6550000,630000,580000))))))</f>
        <v/>
      </c>
      <c r="L5306" s="16">
        <f>IF(D5306=1,IF(J5306&lt;=9000000,380000,IF(J5306&lt;=9500000,260000,IF(J5306&lt;=10000000,130000,0))),0)</f>
        <v/>
      </c>
      <c r="M5306" s="16">
        <f>IF(D5306=1,IF(J5306&lt;=9000000,330000,IF(J5306&lt;=9500000,220000,IF(J5306&lt;=10000000,110000,0))),0)</f>
        <v/>
      </c>
      <c r="N5306" s="16">
        <f>IF(D5306=1,IF(J5306&lt;=9000000,50000,IF(J5306&lt;=9500000,40000,IF(J5306&lt;=10000000,20000,0))),0)</f>
        <v/>
      </c>
      <c r="O5306" s="16">
        <f>MAX(0,ROUNDDOWN(J5306-G5306-K5306-L5306-E5306*380000-F5306*630000-H5306,-3))</f>
        <v/>
      </c>
      <c r="P5306" s="16">
        <f>MAX(0,ROUNDDOWN(J5306-G5306-430000-M5306-E5306*330000-F5306*450000-I5306,-3))</f>
        <v/>
      </c>
      <c r="Q5306" s="16">
        <f>50000+N5306+E5306*50000+F5306*180000</f>
        <v/>
      </c>
      <c r="R5306" s="16">
        <f>IF(P5306&lt;=2000000,MIN(Q5306,P5306),MAX(Q5306-(P5306-2000000),50000))*0.05</f>
        <v/>
      </c>
      <c r="S5306" s="16">
        <f>MAX(0,P5306*0.1-R5306)</f>
        <v/>
      </c>
      <c r="T5306" s="16">
        <f>Q5306+MAX(0,K5306-480000)</f>
        <v/>
      </c>
      <c r="U5306" s="16">
        <f>P5306-T5306</f>
        <v/>
      </c>
      <c r="V5306" s="17">
        <f>IF(U5306&lt;0,0,LOOKUP(U5306,{0,1950001,3300001,6950001,9000001,18000001,40000001},{0.05,0.1,0.2,0.23,0.33,0.4,0.45}))</f>
        <v/>
      </c>
      <c r="W5306" s="18">
        <f>IF(U5306&lt;0,0.9,0.9-V5306*1.021)</f>
        <v/>
      </c>
      <c r="X5306" s="16">
        <f>ROUNDDOWN(S5306*0.2/W5306+2000,0)</f>
        <v/>
      </c>
      <c r="Y5306" s="17">
        <f>IF(O5306&lt;=0,0,LOOKUP(O5306,{0,1950001,3300001,6950001,9000001,18000001,40000001},{0.05,0.1,0.2,0.23,0.33,0.4,0.45}))</f>
        <v/>
      </c>
    </row>
    <row r="5307">
      <c r="A5307" t="inlineStr">
        <is>
          <t>総務省と比べる</t>
        </is>
      </c>
      <c r="B5307" s="16">
        <f>'4_総務省の目安と比べる'!$A$6</f>
        <v/>
      </c>
      <c r="C5307" t="n">
        <v>2025</v>
      </c>
      <c r="D5307" t="n">
        <v>1</v>
      </c>
      <c r="E5307" t="n">
        <v>1</v>
      </c>
      <c r="F5307" t="n">
        <v>0</v>
      </c>
      <c r="G5307" s="16">
        <f>ROUND(MIN(B5307/12,650000)*12*0.0915+MIN(B5307/12,1390000)*12*(0.0504+0)+B5307*0.005,0)</f>
        <v/>
      </c>
      <c r="H5307" t="n">
        <v>0</v>
      </c>
      <c r="I5307" t="n">
        <v>0</v>
      </c>
      <c r="J5307" s="16">
        <f>IF(C5307=2026,IF(B5307&lt;741000,0,IF(B5307&lt;2191000,B5307-740000,IF(B5307&lt;2193000,1451000,IF(B5307&lt;2196000,1453000,IF(B5307&lt;2200000,1456000,IF(B5307&lt;3600000,ROUNDDOWN(B5307/4,-3)*2.8-80000,IF(B5307&lt;6600000,ROUNDDOWN(B5307/4,-3)*3.2-440000,IF(B5307&lt;8500000,ROUNDDOWN(B5307*0.9,0)-1100000,B5307-1950000)))))))),IF(B5307&lt;651000,0,IF(B5307&lt;1900000,B5307-650000,IF(B5307&lt;3600000,ROUNDDOWN(B5307/4,-3)*2.8-80000,IF(B5307&lt;6600000,ROUNDDOWN(B5307/4,-3)*3.2-440000,IF(B5307&lt;8500000,ROUNDDOWN(B5307*0.9,0)-1100000,B5307-1950000))))))</f>
        <v/>
      </c>
      <c r="K5307" s="16">
        <f>IF(J5307&gt;23500000,NA(),IF(C5307=2026,IF(J5307&lt;=4890000,1040000,IF(J5307&lt;=6550000,670000,620000)),IF(J5307&lt;=1320000,950000,IF(J5307&lt;=3360000,880000,IF(J5307&lt;=4890000,680000,IF(J5307&lt;=6550000,630000,580000))))))</f>
        <v/>
      </c>
      <c r="L5307" s="16">
        <f>IF(D5307=1,IF(J5307&lt;=9000000,380000,IF(J5307&lt;=9500000,260000,IF(J5307&lt;=10000000,130000,0))),0)</f>
        <v/>
      </c>
      <c r="M5307" s="16">
        <f>IF(D5307=1,IF(J5307&lt;=9000000,330000,IF(J5307&lt;=9500000,220000,IF(J5307&lt;=10000000,110000,0))),0)</f>
        <v/>
      </c>
      <c r="N5307" s="16">
        <f>IF(D5307=1,IF(J5307&lt;=9000000,50000,IF(J5307&lt;=9500000,40000,IF(J5307&lt;=10000000,20000,0))),0)</f>
        <v/>
      </c>
      <c r="O5307" s="16">
        <f>MAX(0,ROUNDDOWN(J5307-G5307-K5307-L5307-E5307*380000-F5307*630000-H5307,-3))</f>
        <v/>
      </c>
      <c r="P5307" s="16">
        <f>MAX(0,ROUNDDOWN(J5307-G5307-430000-M5307-E5307*330000-F5307*450000-I5307,-3))</f>
        <v/>
      </c>
      <c r="Q5307" s="16">
        <f>50000+N5307+E5307*50000+F5307*180000</f>
        <v/>
      </c>
      <c r="R5307" s="16">
        <f>IF(P5307&lt;=2000000,MIN(Q5307,P5307),MAX(Q5307-(P5307-2000000),50000))*0.05</f>
        <v/>
      </c>
      <c r="S5307" s="16">
        <f>MAX(0,P5307*0.1-R5307)</f>
        <v/>
      </c>
      <c r="T5307" s="16">
        <f>Q5307+MAX(0,K5307-480000)</f>
        <v/>
      </c>
      <c r="U5307" s="16">
        <f>P5307-T5307</f>
        <v/>
      </c>
      <c r="V5307" s="17">
        <f>IF(U5307&lt;0,0,LOOKUP(U5307,{0,1950001,3300001,6950001,9000001,18000001,40000001},{0.05,0.1,0.2,0.23,0.33,0.4,0.45}))</f>
        <v/>
      </c>
      <c r="W5307" s="18">
        <f>IF(U5307&lt;0,0.9,0.9-V5307*1.021)</f>
        <v/>
      </c>
      <c r="X5307" s="16">
        <f>ROUNDDOWN(S5307*0.2/W5307+2000,0)</f>
        <v/>
      </c>
      <c r="Y5307" s="17">
        <f>IF(O5307&lt;=0,0,LOOKUP(O5307,{0,1950001,3300001,6950001,9000001,18000001,40000001},{0.05,0.1,0.2,0.23,0.33,0.4,0.45}))</f>
        <v/>
      </c>
    </row>
    <row r="5308">
      <c r="A5308" t="inlineStr">
        <is>
          <t>総務省と比べる</t>
        </is>
      </c>
      <c r="B5308" s="16">
        <f>'4_総務省の目安と比べる'!$A$6</f>
        <v/>
      </c>
      <c r="C5308" t="n">
        <v>2025</v>
      </c>
      <c r="D5308" t="n">
        <v>1</v>
      </c>
      <c r="E5308" t="n">
        <v>1</v>
      </c>
      <c r="F5308" t="n">
        <v>1</v>
      </c>
      <c r="G5308" s="16">
        <f>ROUND(MIN(B5308/12,650000)*12*0.0915+MIN(B5308/12,1390000)*12*(0.0504+0)+B5308*0.005,0)</f>
        <v/>
      </c>
      <c r="H5308" t="n">
        <v>0</v>
      </c>
      <c r="I5308" t="n">
        <v>0</v>
      </c>
      <c r="J5308" s="16">
        <f>IF(C5308=2026,IF(B5308&lt;741000,0,IF(B5308&lt;2191000,B5308-740000,IF(B5308&lt;2193000,1451000,IF(B5308&lt;2196000,1453000,IF(B5308&lt;2200000,1456000,IF(B5308&lt;3600000,ROUNDDOWN(B5308/4,-3)*2.8-80000,IF(B5308&lt;6600000,ROUNDDOWN(B5308/4,-3)*3.2-440000,IF(B5308&lt;8500000,ROUNDDOWN(B5308*0.9,0)-1100000,B5308-1950000)))))))),IF(B5308&lt;651000,0,IF(B5308&lt;1900000,B5308-650000,IF(B5308&lt;3600000,ROUNDDOWN(B5308/4,-3)*2.8-80000,IF(B5308&lt;6600000,ROUNDDOWN(B5308/4,-3)*3.2-440000,IF(B5308&lt;8500000,ROUNDDOWN(B5308*0.9,0)-1100000,B5308-1950000))))))</f>
        <v/>
      </c>
      <c r="K5308" s="16">
        <f>IF(J5308&gt;23500000,NA(),IF(C5308=2026,IF(J5308&lt;=4890000,1040000,IF(J5308&lt;=6550000,670000,620000)),IF(J5308&lt;=1320000,950000,IF(J5308&lt;=3360000,880000,IF(J5308&lt;=4890000,680000,IF(J5308&lt;=6550000,630000,580000))))))</f>
        <v/>
      </c>
      <c r="L5308" s="16">
        <f>IF(D5308=1,IF(J5308&lt;=9000000,380000,IF(J5308&lt;=9500000,260000,IF(J5308&lt;=10000000,130000,0))),0)</f>
        <v/>
      </c>
      <c r="M5308" s="16">
        <f>IF(D5308=1,IF(J5308&lt;=9000000,330000,IF(J5308&lt;=9500000,220000,IF(J5308&lt;=10000000,110000,0))),0)</f>
        <v/>
      </c>
      <c r="N5308" s="16">
        <f>IF(D5308=1,IF(J5308&lt;=9000000,50000,IF(J5308&lt;=9500000,40000,IF(J5308&lt;=10000000,20000,0))),0)</f>
        <v/>
      </c>
      <c r="O5308" s="16">
        <f>MAX(0,ROUNDDOWN(J5308-G5308-K5308-L5308-E5308*380000-F5308*630000-H5308,-3))</f>
        <v/>
      </c>
      <c r="P5308" s="16">
        <f>MAX(0,ROUNDDOWN(J5308-G5308-430000-M5308-E5308*330000-F5308*450000-I5308,-3))</f>
        <v/>
      </c>
      <c r="Q5308" s="16">
        <f>50000+N5308+E5308*50000+F5308*180000</f>
        <v/>
      </c>
      <c r="R5308" s="16">
        <f>IF(P5308&lt;=2000000,MIN(Q5308,P5308),MAX(Q5308-(P5308-2000000),50000))*0.05</f>
        <v/>
      </c>
      <c r="S5308" s="16">
        <f>MAX(0,P5308*0.1-R5308)</f>
        <v/>
      </c>
      <c r="T5308" s="16">
        <f>Q5308+MAX(0,K5308-480000)</f>
        <v/>
      </c>
      <c r="U5308" s="16">
        <f>P5308-T5308</f>
        <v/>
      </c>
      <c r="V5308" s="17">
        <f>IF(U5308&lt;0,0,LOOKUP(U5308,{0,1950001,3300001,6950001,9000001,18000001,40000001},{0.05,0.1,0.2,0.23,0.33,0.4,0.45}))</f>
        <v/>
      </c>
      <c r="W5308" s="18">
        <f>IF(U5308&lt;0,0.9,0.9-V5308*1.021)</f>
        <v/>
      </c>
      <c r="X5308" s="16">
        <f>ROUNDDOWN(S5308*0.2/W5308+2000,0)</f>
        <v/>
      </c>
      <c r="Y5308" s="17">
        <f>IF(O5308&lt;=0,0,LOOKUP(O5308,{0,1950001,3300001,6950001,9000001,18000001,40000001},{0.05,0.1,0.2,0.23,0.33,0.4,0.45}))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2026-10-06T05:19:16Z</dcterms:created>
  <dcterms:modified xmlns:dcterms="http://purl.org/dc/terms/" xmlns:xsi="http://www.w3.org/2001/XMLSchema-instance" xsi:type="dcterms:W3CDTF">2026-10-06T05:19:17Z</dcterms:modified>
</cp:coreProperties>
</file>